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ujarat(Rabi)-(D)Bi\"/>
    </mc:Choice>
  </mc:AlternateContent>
  <xr:revisionPtr revIDLastSave="0" documentId="13_ncr:1_{0E3C6BA5-D395-479B-B05B-7836717D7806}" xr6:coauthVersionLast="47" xr6:coauthVersionMax="47" xr10:uidLastSave="{00000000-0000-0000-0000-000000000000}"/>
  <bookViews>
    <workbookView xWindow="1152" yWindow="984" windowWidth="13488" windowHeight="11976" firstSheet="11" activeTab="11" xr2:uid="{00000000-000D-0000-FFFF-FFFF00000000}"/>
  </bookViews>
  <sheets>
    <sheet name="Basicdata" sheetId="1" state="hidden" r:id="rId1"/>
    <sheet name="Crops" sheetId="3" state="hidden" r:id="rId2"/>
    <sheet name="Table-1" sheetId="4" state="hidden" r:id="rId3"/>
    <sheet name="Table-1(p)" sheetId="12" r:id="rId4"/>
    <sheet name="Table-2" sheetId="5" state="hidden" r:id="rId5"/>
    <sheet name="Table-2(p)" sheetId="13" r:id="rId6"/>
    <sheet name="Table-3" sheetId="6" state="hidden" r:id="rId7"/>
    <sheet name="Table-3(p)" sheetId="14" r:id="rId8"/>
    <sheet name="Table-4" sheetId="7" state="hidden" r:id="rId9"/>
    <sheet name="Table-4(p)" sheetId="15" r:id="rId10"/>
    <sheet name="Table-5" sheetId="8" state="hidden" r:id="rId11"/>
    <sheet name="Table-5(p)" sheetId="16" r:id="rId12"/>
    <sheet name="Table-6" sheetId="9" state="hidden" r:id="rId13"/>
    <sheet name="Table-6(p)" sheetId="17" r:id="rId14"/>
    <sheet name="Table-7" sheetId="10" state="hidden" r:id="rId15"/>
    <sheet name="Table-7(p)" sheetId="18" r:id="rId16"/>
    <sheet name="Table-14" sheetId="11" state="hidden" r:id="rId17"/>
    <sheet name="Table-14(p)" sheetId="19" r:id="rId18"/>
  </sheets>
  <externalReferences>
    <externalReference r:id="rId19"/>
    <externalReference r:id="rId20"/>
  </externalReferences>
  <definedNames>
    <definedName name="_xlnm._FilterDatabase" localSheetId="0" hidden="1">Basicdata!$A$1:$AI$2500</definedName>
    <definedName name="_xlnm.Database">Basicdata!$A$1:$AI$180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3" l="1"/>
  <c r="B2" i="3"/>
  <c r="C2" i="3"/>
  <c r="D2" i="3"/>
  <c r="A3" i="3"/>
  <c r="B3" i="3"/>
  <c r="C3" i="3"/>
  <c r="D3" i="3"/>
  <c r="A4" i="3"/>
  <c r="B4" i="3"/>
  <c r="C4" i="3"/>
  <c r="D4" i="3"/>
  <c r="A5" i="3"/>
  <c r="B5" i="3"/>
  <c r="C5" i="3"/>
  <c r="D5" i="3"/>
  <c r="A6" i="3"/>
  <c r="B6" i="3"/>
  <c r="C6" i="3"/>
  <c r="D6" i="3"/>
  <c r="A7" i="3"/>
  <c r="B7" i="3"/>
  <c r="C7" i="3"/>
  <c r="D7" i="3"/>
  <c r="A8" i="3"/>
  <c r="B8" i="3"/>
  <c r="C8" i="3"/>
  <c r="D8" i="3"/>
  <c r="A9" i="3"/>
  <c r="B9" i="3"/>
  <c r="C9" i="3"/>
  <c r="D9" i="3"/>
  <c r="A10" i="3"/>
  <c r="B10" i="3"/>
  <c r="C10" i="3"/>
  <c r="D10" i="3"/>
  <c r="A11" i="3"/>
  <c r="B11" i="3"/>
  <c r="C11" i="3"/>
  <c r="D11" i="3"/>
  <c r="A12" i="3"/>
  <c r="B12" i="3"/>
  <c r="C12" i="3"/>
  <c r="D12" i="3"/>
  <c r="A13" i="3"/>
  <c r="B13" i="3"/>
  <c r="C13" i="3"/>
  <c r="D13" i="3"/>
  <c r="A14" i="3"/>
  <c r="B14" i="3"/>
  <c r="C14" i="3"/>
  <c r="D14" i="3"/>
  <c r="A15" i="3"/>
  <c r="B15" i="3"/>
  <c r="C15" i="3"/>
  <c r="D15" i="3"/>
  <c r="A16" i="3"/>
  <c r="B16" i="3"/>
  <c r="C16" i="3"/>
  <c r="D16" i="3"/>
  <c r="A17" i="3"/>
  <c r="B17" i="3"/>
  <c r="C17" i="3"/>
  <c r="D17" i="3"/>
  <c r="A18" i="3"/>
  <c r="B18" i="3"/>
  <c r="C18" i="3"/>
  <c r="D18" i="3"/>
  <c r="A19" i="3"/>
  <c r="B19" i="3"/>
  <c r="C19" i="3"/>
  <c r="D19" i="3"/>
  <c r="A20" i="3"/>
  <c r="B20" i="3"/>
  <c r="C20" i="3"/>
  <c r="D20" i="3"/>
  <c r="A21" i="3"/>
  <c r="B21" i="3"/>
  <c r="C21" i="3"/>
  <c r="D21" i="3"/>
  <c r="B1" i="3"/>
  <c r="C1" i="3"/>
  <c r="D1" i="3"/>
  <c r="A1" i="3"/>
  <c r="A2" i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3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4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5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6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14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16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17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22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23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26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27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29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35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38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41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42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43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44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45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46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47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48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50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53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54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55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56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57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58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59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60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61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62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63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64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65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66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67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68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69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70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71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72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73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74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75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76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77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78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79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80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81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82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83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84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85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86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87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88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89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90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91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92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93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94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95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96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97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98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99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100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101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102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103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104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105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106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107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108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109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110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111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112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113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114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115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116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117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118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119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120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121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122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123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124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125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126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127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128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129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130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131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132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133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134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135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136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137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138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139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140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141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142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143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144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145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146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147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148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149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150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151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152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153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154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155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156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157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158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159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160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161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162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163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164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165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166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167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168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169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170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171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172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173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174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175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176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177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178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179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180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181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182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183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184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185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186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187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188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189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190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191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192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193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194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195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196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197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198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199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200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201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202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203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204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205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206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207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208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209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210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211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212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213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214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215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216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217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218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219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220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221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222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223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224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225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226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227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228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229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230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231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232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233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234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235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236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237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238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239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240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241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242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243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244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245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246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247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248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249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250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251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252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253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254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255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256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257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258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259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260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261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262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263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264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265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266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267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268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269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270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271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272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273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274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275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276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277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278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279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280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281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282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283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284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285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286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287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288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289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290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291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292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293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294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295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296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297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298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299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300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301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302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303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304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305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306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307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308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309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310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311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312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313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314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315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316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317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318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319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320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321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322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323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324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325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326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327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328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329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330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331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332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333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334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335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336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337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338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339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340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341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342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343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344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345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346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347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348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349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350" i="1"/>
  <c r="B350" i="1"/>
  <c r="C350" i="1"/>
  <c r="D350" i="1"/>
  <c r="E350" i="1"/>
  <c r="F350" i="1"/>
  <c r="G350" i="1"/>
  <c r="H350" i="1"/>
  <c r="I350" i="1"/>
  <c r="J350" i="1"/>
  <c r="K350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AG350" i="1"/>
  <c r="AH350" i="1"/>
  <c r="AI350" i="1"/>
  <c r="A351" i="1"/>
  <c r="B351" i="1"/>
  <c r="C351" i="1"/>
  <c r="D351" i="1"/>
  <c r="E351" i="1"/>
  <c r="F351" i="1"/>
  <c r="G351" i="1"/>
  <c r="H351" i="1"/>
  <c r="I351" i="1"/>
  <c r="J351" i="1"/>
  <c r="K351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AI351" i="1"/>
  <c r="A352" i="1"/>
  <c r="B352" i="1"/>
  <c r="C352" i="1"/>
  <c r="D352" i="1"/>
  <c r="E352" i="1"/>
  <c r="F352" i="1"/>
  <c r="G352" i="1"/>
  <c r="H352" i="1"/>
  <c r="I352" i="1"/>
  <c r="J352" i="1"/>
  <c r="K352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AB352" i="1"/>
  <c r="AC352" i="1"/>
  <c r="AD352" i="1"/>
  <c r="AE352" i="1"/>
  <c r="AF352" i="1"/>
  <c r="AG352" i="1"/>
  <c r="AH352" i="1"/>
  <c r="AI352" i="1"/>
  <c r="A353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AG353" i="1"/>
  <c r="AH353" i="1"/>
  <c r="AI353" i="1"/>
  <c r="A354" i="1"/>
  <c r="B354" i="1"/>
  <c r="C354" i="1"/>
  <c r="D354" i="1"/>
  <c r="E354" i="1"/>
  <c r="F354" i="1"/>
  <c r="G354" i="1"/>
  <c r="H354" i="1"/>
  <c r="I354" i="1"/>
  <c r="J354" i="1"/>
  <c r="K354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AB354" i="1"/>
  <c r="AC354" i="1"/>
  <c r="AD354" i="1"/>
  <c r="AE354" i="1"/>
  <c r="AF354" i="1"/>
  <c r="AG354" i="1"/>
  <c r="AH354" i="1"/>
  <c r="AI354" i="1"/>
  <c r="A355" i="1"/>
  <c r="B355" i="1"/>
  <c r="C355" i="1"/>
  <c r="D355" i="1"/>
  <c r="E355" i="1"/>
  <c r="F355" i="1"/>
  <c r="G355" i="1"/>
  <c r="H355" i="1"/>
  <c r="I355" i="1"/>
  <c r="J355" i="1"/>
  <c r="K355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AG355" i="1"/>
  <c r="AH355" i="1"/>
  <c r="AI355" i="1"/>
  <c r="A356" i="1"/>
  <c r="B356" i="1"/>
  <c r="C356" i="1"/>
  <c r="D356" i="1"/>
  <c r="E356" i="1"/>
  <c r="F356" i="1"/>
  <c r="G356" i="1"/>
  <c r="H356" i="1"/>
  <c r="I356" i="1"/>
  <c r="J356" i="1"/>
  <c r="K356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A356" i="1"/>
  <c r="AB356" i="1"/>
  <c r="AC356" i="1"/>
  <c r="AD356" i="1"/>
  <c r="AE356" i="1"/>
  <c r="AF356" i="1"/>
  <c r="AG356" i="1"/>
  <c r="AH356" i="1"/>
  <c r="AI356" i="1"/>
  <c r="A357" i="1"/>
  <c r="B357" i="1"/>
  <c r="C357" i="1"/>
  <c r="D357" i="1"/>
  <c r="E357" i="1"/>
  <c r="F357" i="1"/>
  <c r="G357" i="1"/>
  <c r="H357" i="1"/>
  <c r="I357" i="1"/>
  <c r="J357" i="1"/>
  <c r="K357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AG357" i="1"/>
  <c r="AH357" i="1"/>
  <c r="AI357" i="1"/>
  <c r="A358" i="1"/>
  <c r="B358" i="1"/>
  <c r="C358" i="1"/>
  <c r="D358" i="1"/>
  <c r="E358" i="1"/>
  <c r="F358" i="1"/>
  <c r="G358" i="1"/>
  <c r="H358" i="1"/>
  <c r="I358" i="1"/>
  <c r="J358" i="1"/>
  <c r="K358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AG358" i="1"/>
  <c r="AH358" i="1"/>
  <c r="AI358" i="1"/>
  <c r="A359" i="1"/>
  <c r="B359" i="1"/>
  <c r="C359" i="1"/>
  <c r="D359" i="1"/>
  <c r="E359" i="1"/>
  <c r="F359" i="1"/>
  <c r="G359" i="1"/>
  <c r="H359" i="1"/>
  <c r="I359" i="1"/>
  <c r="J359" i="1"/>
  <c r="K359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AG359" i="1"/>
  <c r="AH359" i="1"/>
  <c r="AI359" i="1"/>
  <c r="A360" i="1"/>
  <c r="B360" i="1"/>
  <c r="C360" i="1"/>
  <c r="D360" i="1"/>
  <c r="E360" i="1"/>
  <c r="F360" i="1"/>
  <c r="G360" i="1"/>
  <c r="H360" i="1"/>
  <c r="I360" i="1"/>
  <c r="J360" i="1"/>
  <c r="K360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AG360" i="1"/>
  <c r="AH360" i="1"/>
  <c r="AI360" i="1"/>
  <c r="A361" i="1"/>
  <c r="B361" i="1"/>
  <c r="C361" i="1"/>
  <c r="D361" i="1"/>
  <c r="E361" i="1"/>
  <c r="F361" i="1"/>
  <c r="G361" i="1"/>
  <c r="H361" i="1"/>
  <c r="I361" i="1"/>
  <c r="J361" i="1"/>
  <c r="K361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AG361" i="1"/>
  <c r="AH361" i="1"/>
  <c r="AI361" i="1"/>
  <c r="A362" i="1"/>
  <c r="B362" i="1"/>
  <c r="C362" i="1"/>
  <c r="D362" i="1"/>
  <c r="E362" i="1"/>
  <c r="F362" i="1"/>
  <c r="G362" i="1"/>
  <c r="H362" i="1"/>
  <c r="I362" i="1"/>
  <c r="J362" i="1"/>
  <c r="K362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AB362" i="1"/>
  <c r="AC362" i="1"/>
  <c r="AD362" i="1"/>
  <c r="AE362" i="1"/>
  <c r="AF362" i="1"/>
  <c r="AG362" i="1"/>
  <c r="AH362" i="1"/>
  <c r="AI362" i="1"/>
  <c r="A363" i="1"/>
  <c r="B363" i="1"/>
  <c r="C363" i="1"/>
  <c r="D363" i="1"/>
  <c r="E363" i="1"/>
  <c r="F363" i="1"/>
  <c r="G363" i="1"/>
  <c r="H363" i="1"/>
  <c r="I363" i="1"/>
  <c r="J363" i="1"/>
  <c r="K363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AG363" i="1"/>
  <c r="AH363" i="1"/>
  <c r="AI363" i="1"/>
  <c r="A364" i="1"/>
  <c r="B364" i="1"/>
  <c r="C364" i="1"/>
  <c r="D364" i="1"/>
  <c r="E364" i="1"/>
  <c r="F364" i="1"/>
  <c r="G364" i="1"/>
  <c r="H364" i="1"/>
  <c r="I364" i="1"/>
  <c r="J364" i="1"/>
  <c r="K364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C364" i="1"/>
  <c r="AD364" i="1"/>
  <c r="AE364" i="1"/>
  <c r="AF364" i="1"/>
  <c r="AG364" i="1"/>
  <c r="AH364" i="1"/>
  <c r="AI364" i="1"/>
  <c r="A365" i="1"/>
  <c r="B365" i="1"/>
  <c r="C365" i="1"/>
  <c r="D365" i="1"/>
  <c r="E365" i="1"/>
  <c r="F365" i="1"/>
  <c r="G365" i="1"/>
  <c r="H365" i="1"/>
  <c r="I365" i="1"/>
  <c r="J365" i="1"/>
  <c r="K365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AG365" i="1"/>
  <c r="AH365" i="1"/>
  <c r="AI365" i="1"/>
  <c r="A366" i="1"/>
  <c r="B366" i="1"/>
  <c r="C366" i="1"/>
  <c r="D366" i="1"/>
  <c r="E366" i="1"/>
  <c r="F366" i="1"/>
  <c r="G366" i="1"/>
  <c r="H366" i="1"/>
  <c r="I366" i="1"/>
  <c r="J366" i="1"/>
  <c r="K366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AI366" i="1"/>
  <c r="A367" i="1"/>
  <c r="B367" i="1"/>
  <c r="C367" i="1"/>
  <c r="D367" i="1"/>
  <c r="E367" i="1"/>
  <c r="F367" i="1"/>
  <c r="G367" i="1"/>
  <c r="H367" i="1"/>
  <c r="I367" i="1"/>
  <c r="J367" i="1"/>
  <c r="K367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C367" i="1"/>
  <c r="AD367" i="1"/>
  <c r="AE367" i="1"/>
  <c r="AF367" i="1"/>
  <c r="AG367" i="1"/>
  <c r="AH367" i="1"/>
  <c r="AI367" i="1"/>
  <c r="A368" i="1"/>
  <c r="B368" i="1"/>
  <c r="C368" i="1"/>
  <c r="D368" i="1"/>
  <c r="E368" i="1"/>
  <c r="F368" i="1"/>
  <c r="G368" i="1"/>
  <c r="H368" i="1"/>
  <c r="I368" i="1"/>
  <c r="J368" i="1"/>
  <c r="K368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AG368" i="1"/>
  <c r="AH368" i="1"/>
  <c r="AI368" i="1"/>
  <c r="A369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AI369" i="1"/>
  <c r="A370" i="1"/>
  <c r="B370" i="1"/>
  <c r="C370" i="1"/>
  <c r="D370" i="1"/>
  <c r="E370" i="1"/>
  <c r="F370" i="1"/>
  <c r="G370" i="1"/>
  <c r="H370" i="1"/>
  <c r="I370" i="1"/>
  <c r="J370" i="1"/>
  <c r="K370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AG370" i="1"/>
  <c r="AH370" i="1"/>
  <c r="AI370" i="1"/>
  <c r="A371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A372" i="1"/>
  <c r="B372" i="1"/>
  <c r="C372" i="1"/>
  <c r="D372" i="1"/>
  <c r="E372" i="1"/>
  <c r="F372" i="1"/>
  <c r="G372" i="1"/>
  <c r="H372" i="1"/>
  <c r="I372" i="1"/>
  <c r="J372" i="1"/>
  <c r="K372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AG372" i="1"/>
  <c r="AH372" i="1"/>
  <c r="AI372" i="1"/>
  <c r="A373" i="1"/>
  <c r="B373" i="1"/>
  <c r="C373" i="1"/>
  <c r="D373" i="1"/>
  <c r="E373" i="1"/>
  <c r="F373" i="1"/>
  <c r="G373" i="1"/>
  <c r="H373" i="1"/>
  <c r="I373" i="1"/>
  <c r="J373" i="1"/>
  <c r="K373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AI373" i="1"/>
  <c r="A374" i="1"/>
  <c r="B374" i="1"/>
  <c r="C374" i="1"/>
  <c r="D374" i="1"/>
  <c r="E374" i="1"/>
  <c r="F374" i="1"/>
  <c r="G374" i="1"/>
  <c r="H374" i="1"/>
  <c r="I374" i="1"/>
  <c r="J374" i="1"/>
  <c r="K374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AI374" i="1"/>
  <c r="A375" i="1"/>
  <c r="B375" i="1"/>
  <c r="C375" i="1"/>
  <c r="D375" i="1"/>
  <c r="E375" i="1"/>
  <c r="F375" i="1"/>
  <c r="G375" i="1"/>
  <c r="H375" i="1"/>
  <c r="I375" i="1"/>
  <c r="J375" i="1"/>
  <c r="K375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AG375" i="1"/>
  <c r="AH375" i="1"/>
  <c r="AI375" i="1"/>
  <c r="A376" i="1"/>
  <c r="B376" i="1"/>
  <c r="C376" i="1"/>
  <c r="D376" i="1"/>
  <c r="E376" i="1"/>
  <c r="F376" i="1"/>
  <c r="G376" i="1"/>
  <c r="H376" i="1"/>
  <c r="I376" i="1"/>
  <c r="J376" i="1"/>
  <c r="K376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AB376" i="1"/>
  <c r="AC376" i="1"/>
  <c r="AD376" i="1"/>
  <c r="AE376" i="1"/>
  <c r="AF376" i="1"/>
  <c r="AG376" i="1"/>
  <c r="AH376" i="1"/>
  <c r="AI376" i="1"/>
  <c r="A377" i="1"/>
  <c r="B377" i="1"/>
  <c r="C377" i="1"/>
  <c r="D377" i="1"/>
  <c r="E377" i="1"/>
  <c r="F377" i="1"/>
  <c r="G377" i="1"/>
  <c r="H377" i="1"/>
  <c r="I377" i="1"/>
  <c r="J377" i="1"/>
  <c r="K377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AB377" i="1"/>
  <c r="AC377" i="1"/>
  <c r="AD377" i="1"/>
  <c r="AE377" i="1"/>
  <c r="AF377" i="1"/>
  <c r="AG377" i="1"/>
  <c r="AH377" i="1"/>
  <c r="AI377" i="1"/>
  <c r="A378" i="1"/>
  <c r="B378" i="1"/>
  <c r="C378" i="1"/>
  <c r="D378" i="1"/>
  <c r="E378" i="1"/>
  <c r="F378" i="1"/>
  <c r="G378" i="1"/>
  <c r="H378" i="1"/>
  <c r="I378" i="1"/>
  <c r="J378" i="1"/>
  <c r="K378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AI378" i="1"/>
  <c r="A379" i="1"/>
  <c r="B379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G379" i="1"/>
  <c r="AH379" i="1"/>
  <c r="AI379" i="1"/>
  <c r="A380" i="1"/>
  <c r="B380" i="1"/>
  <c r="C380" i="1"/>
  <c r="D380" i="1"/>
  <c r="E380" i="1"/>
  <c r="F380" i="1"/>
  <c r="G380" i="1"/>
  <c r="H380" i="1"/>
  <c r="I380" i="1"/>
  <c r="J380" i="1"/>
  <c r="K380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A381" i="1"/>
  <c r="B381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AG381" i="1"/>
  <c r="AH381" i="1"/>
  <c r="AI381" i="1"/>
  <c r="A382" i="1"/>
  <c r="B382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AG382" i="1"/>
  <c r="AH382" i="1"/>
  <c r="AI382" i="1"/>
  <c r="A383" i="1"/>
  <c r="B383" i="1"/>
  <c r="C383" i="1"/>
  <c r="D383" i="1"/>
  <c r="E383" i="1"/>
  <c r="F383" i="1"/>
  <c r="G383" i="1"/>
  <c r="H383" i="1"/>
  <c r="I383" i="1"/>
  <c r="J383" i="1"/>
  <c r="K383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AI383" i="1"/>
  <c r="A384" i="1"/>
  <c r="B384" i="1"/>
  <c r="C384" i="1"/>
  <c r="D384" i="1"/>
  <c r="E384" i="1"/>
  <c r="F384" i="1"/>
  <c r="G384" i="1"/>
  <c r="H384" i="1"/>
  <c r="I384" i="1"/>
  <c r="J384" i="1"/>
  <c r="K384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G384" i="1"/>
  <c r="AH384" i="1"/>
  <c r="AI384" i="1"/>
  <c r="A385" i="1"/>
  <c r="B385" i="1"/>
  <c r="C385" i="1"/>
  <c r="D385" i="1"/>
  <c r="E385" i="1"/>
  <c r="F385" i="1"/>
  <c r="G385" i="1"/>
  <c r="H385" i="1"/>
  <c r="I385" i="1"/>
  <c r="J385" i="1"/>
  <c r="K385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AG385" i="1"/>
  <c r="AH385" i="1"/>
  <c r="AI385" i="1"/>
  <c r="A386" i="1"/>
  <c r="B386" i="1"/>
  <c r="C386" i="1"/>
  <c r="D386" i="1"/>
  <c r="E386" i="1"/>
  <c r="F386" i="1"/>
  <c r="G386" i="1"/>
  <c r="H386" i="1"/>
  <c r="I386" i="1"/>
  <c r="J386" i="1"/>
  <c r="K386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AI386" i="1"/>
  <c r="A387" i="1"/>
  <c r="B387" i="1"/>
  <c r="C387" i="1"/>
  <c r="D387" i="1"/>
  <c r="E387" i="1"/>
  <c r="F387" i="1"/>
  <c r="G387" i="1"/>
  <c r="H387" i="1"/>
  <c r="I387" i="1"/>
  <c r="J387" i="1"/>
  <c r="K387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AI387" i="1"/>
  <c r="A388" i="1"/>
  <c r="B388" i="1"/>
  <c r="C388" i="1"/>
  <c r="D388" i="1"/>
  <c r="E388" i="1"/>
  <c r="F388" i="1"/>
  <c r="G388" i="1"/>
  <c r="H388" i="1"/>
  <c r="I388" i="1"/>
  <c r="J388" i="1"/>
  <c r="K388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AI388" i="1"/>
  <c r="A389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AI389" i="1"/>
  <c r="A390" i="1"/>
  <c r="B390" i="1"/>
  <c r="C390" i="1"/>
  <c r="D390" i="1"/>
  <c r="E390" i="1"/>
  <c r="F390" i="1"/>
  <c r="G390" i="1"/>
  <c r="H390" i="1"/>
  <c r="I390" i="1"/>
  <c r="J390" i="1"/>
  <c r="K390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AI390" i="1"/>
  <c r="A391" i="1"/>
  <c r="B391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A392" i="1"/>
  <c r="B392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AI392" i="1"/>
  <c r="A393" i="1"/>
  <c r="B393" i="1"/>
  <c r="C393" i="1"/>
  <c r="D393" i="1"/>
  <c r="E393" i="1"/>
  <c r="F393" i="1"/>
  <c r="G393" i="1"/>
  <c r="H393" i="1"/>
  <c r="I393" i="1"/>
  <c r="J393" i="1"/>
  <c r="K393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AI393" i="1"/>
  <c r="A394" i="1"/>
  <c r="B394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AI394" i="1"/>
  <c r="A395" i="1"/>
  <c r="B395" i="1"/>
  <c r="C395" i="1"/>
  <c r="D395" i="1"/>
  <c r="E395" i="1"/>
  <c r="F395" i="1"/>
  <c r="G395" i="1"/>
  <c r="H395" i="1"/>
  <c r="I395" i="1"/>
  <c r="J395" i="1"/>
  <c r="K395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A396" i="1"/>
  <c r="B396" i="1"/>
  <c r="C396" i="1"/>
  <c r="D396" i="1"/>
  <c r="E396" i="1"/>
  <c r="F396" i="1"/>
  <c r="G396" i="1"/>
  <c r="H396" i="1"/>
  <c r="I396" i="1"/>
  <c r="J396" i="1"/>
  <c r="K396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A397" i="1"/>
  <c r="B397" i="1"/>
  <c r="C397" i="1"/>
  <c r="D397" i="1"/>
  <c r="E397" i="1"/>
  <c r="F397" i="1"/>
  <c r="G397" i="1"/>
  <c r="H397" i="1"/>
  <c r="I397" i="1"/>
  <c r="J397" i="1"/>
  <c r="K397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A398" i="1"/>
  <c r="B398" i="1"/>
  <c r="C398" i="1"/>
  <c r="D398" i="1"/>
  <c r="E398" i="1"/>
  <c r="F398" i="1"/>
  <c r="G398" i="1"/>
  <c r="H398" i="1"/>
  <c r="I398" i="1"/>
  <c r="J398" i="1"/>
  <c r="K398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A399" i="1"/>
  <c r="B399" i="1"/>
  <c r="C399" i="1"/>
  <c r="D399" i="1"/>
  <c r="E399" i="1"/>
  <c r="F399" i="1"/>
  <c r="G399" i="1"/>
  <c r="H399" i="1"/>
  <c r="I399" i="1"/>
  <c r="J399" i="1"/>
  <c r="K399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AI399" i="1"/>
  <c r="A400" i="1"/>
  <c r="B400" i="1"/>
  <c r="C400" i="1"/>
  <c r="D400" i="1"/>
  <c r="E400" i="1"/>
  <c r="F400" i="1"/>
  <c r="G400" i="1"/>
  <c r="H400" i="1"/>
  <c r="I400" i="1"/>
  <c r="J400" i="1"/>
  <c r="K400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A401" i="1"/>
  <c r="B401" i="1"/>
  <c r="C401" i="1"/>
  <c r="D401" i="1"/>
  <c r="E401" i="1"/>
  <c r="F401" i="1"/>
  <c r="G401" i="1"/>
  <c r="H401" i="1"/>
  <c r="I401" i="1"/>
  <c r="J401" i="1"/>
  <c r="K401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AI401" i="1"/>
  <c r="A402" i="1"/>
  <c r="B402" i="1"/>
  <c r="C402" i="1"/>
  <c r="D402" i="1"/>
  <c r="E402" i="1"/>
  <c r="F402" i="1"/>
  <c r="G402" i="1"/>
  <c r="H402" i="1"/>
  <c r="I402" i="1"/>
  <c r="J402" i="1"/>
  <c r="K402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A403" i="1"/>
  <c r="B403" i="1"/>
  <c r="C403" i="1"/>
  <c r="D403" i="1"/>
  <c r="E403" i="1"/>
  <c r="F403" i="1"/>
  <c r="G403" i="1"/>
  <c r="H403" i="1"/>
  <c r="I403" i="1"/>
  <c r="J403" i="1"/>
  <c r="K403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AI403" i="1"/>
  <c r="A404" i="1"/>
  <c r="B404" i="1"/>
  <c r="C404" i="1"/>
  <c r="D404" i="1"/>
  <c r="E404" i="1"/>
  <c r="F404" i="1"/>
  <c r="G404" i="1"/>
  <c r="H404" i="1"/>
  <c r="I404" i="1"/>
  <c r="J404" i="1"/>
  <c r="K404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AG404" i="1"/>
  <c r="AH404" i="1"/>
  <c r="AI404" i="1"/>
  <c r="A405" i="1"/>
  <c r="B405" i="1"/>
  <c r="C405" i="1"/>
  <c r="D405" i="1"/>
  <c r="E405" i="1"/>
  <c r="F405" i="1"/>
  <c r="G405" i="1"/>
  <c r="H405" i="1"/>
  <c r="I405" i="1"/>
  <c r="J405" i="1"/>
  <c r="K405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AG405" i="1"/>
  <c r="AH405" i="1"/>
  <c r="AI405" i="1"/>
  <c r="A406" i="1"/>
  <c r="B406" i="1"/>
  <c r="C406" i="1"/>
  <c r="D406" i="1"/>
  <c r="E406" i="1"/>
  <c r="F406" i="1"/>
  <c r="G406" i="1"/>
  <c r="H406" i="1"/>
  <c r="I406" i="1"/>
  <c r="J406" i="1"/>
  <c r="K406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AG406" i="1"/>
  <c r="AH406" i="1"/>
  <c r="AI406" i="1"/>
  <c r="A407" i="1"/>
  <c r="B407" i="1"/>
  <c r="C407" i="1"/>
  <c r="D407" i="1"/>
  <c r="E407" i="1"/>
  <c r="F407" i="1"/>
  <c r="G407" i="1"/>
  <c r="H407" i="1"/>
  <c r="I407" i="1"/>
  <c r="J407" i="1"/>
  <c r="K407" i="1"/>
  <c r="L407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AG407" i="1"/>
  <c r="AH407" i="1"/>
  <c r="AI407" i="1"/>
  <c r="A408" i="1"/>
  <c r="B408" i="1"/>
  <c r="C408" i="1"/>
  <c r="D408" i="1"/>
  <c r="E408" i="1"/>
  <c r="F408" i="1"/>
  <c r="G408" i="1"/>
  <c r="H408" i="1"/>
  <c r="I408" i="1"/>
  <c r="J408" i="1"/>
  <c r="K408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X408" i="1"/>
  <c r="Y408" i="1"/>
  <c r="Z408" i="1"/>
  <c r="AA408" i="1"/>
  <c r="AB408" i="1"/>
  <c r="AC408" i="1"/>
  <c r="AD408" i="1"/>
  <c r="AE408" i="1"/>
  <c r="AF408" i="1"/>
  <c r="AG408" i="1"/>
  <c r="AH408" i="1"/>
  <c r="AI408" i="1"/>
  <c r="A409" i="1"/>
  <c r="B409" i="1"/>
  <c r="C409" i="1"/>
  <c r="D409" i="1"/>
  <c r="E409" i="1"/>
  <c r="F409" i="1"/>
  <c r="G409" i="1"/>
  <c r="H409" i="1"/>
  <c r="I409" i="1"/>
  <c r="J409" i="1"/>
  <c r="K409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G409" i="1"/>
  <c r="AH409" i="1"/>
  <c r="AI409" i="1"/>
  <c r="A410" i="1"/>
  <c r="B410" i="1"/>
  <c r="C410" i="1"/>
  <c r="D410" i="1"/>
  <c r="E410" i="1"/>
  <c r="F410" i="1"/>
  <c r="G410" i="1"/>
  <c r="H410" i="1"/>
  <c r="I410" i="1"/>
  <c r="J410" i="1"/>
  <c r="K410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A411" i="1"/>
  <c r="B411" i="1"/>
  <c r="C411" i="1"/>
  <c r="D411" i="1"/>
  <c r="E411" i="1"/>
  <c r="F411" i="1"/>
  <c r="G411" i="1"/>
  <c r="H411" i="1"/>
  <c r="I411" i="1"/>
  <c r="J411" i="1"/>
  <c r="K411" i="1"/>
  <c r="L411" i="1"/>
  <c r="M411" i="1"/>
  <c r="N411" i="1"/>
  <c r="O411" i="1"/>
  <c r="P411" i="1"/>
  <c r="Q411" i="1"/>
  <c r="R411" i="1"/>
  <c r="S411" i="1"/>
  <c r="T411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AG411" i="1"/>
  <c r="AH411" i="1"/>
  <c r="AI411" i="1"/>
  <c r="A412" i="1"/>
  <c r="B412" i="1"/>
  <c r="C412" i="1"/>
  <c r="D412" i="1"/>
  <c r="E412" i="1"/>
  <c r="F412" i="1"/>
  <c r="G412" i="1"/>
  <c r="H412" i="1"/>
  <c r="I412" i="1"/>
  <c r="J412" i="1"/>
  <c r="K412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AG412" i="1"/>
  <c r="AH412" i="1"/>
  <c r="AI412" i="1"/>
  <c r="A413" i="1"/>
  <c r="B413" i="1"/>
  <c r="C413" i="1"/>
  <c r="D413" i="1"/>
  <c r="E413" i="1"/>
  <c r="F413" i="1"/>
  <c r="G413" i="1"/>
  <c r="H413" i="1"/>
  <c r="I413" i="1"/>
  <c r="J413" i="1"/>
  <c r="K413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AG413" i="1"/>
  <c r="AH413" i="1"/>
  <c r="AI413" i="1"/>
  <c r="A414" i="1"/>
  <c r="B414" i="1"/>
  <c r="C414" i="1"/>
  <c r="D414" i="1"/>
  <c r="E414" i="1"/>
  <c r="F414" i="1"/>
  <c r="G414" i="1"/>
  <c r="H414" i="1"/>
  <c r="I414" i="1"/>
  <c r="J414" i="1"/>
  <c r="K414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AG414" i="1"/>
  <c r="AH414" i="1"/>
  <c r="AI414" i="1"/>
  <c r="A415" i="1"/>
  <c r="B415" i="1"/>
  <c r="C415" i="1"/>
  <c r="D415" i="1"/>
  <c r="E415" i="1"/>
  <c r="F415" i="1"/>
  <c r="G415" i="1"/>
  <c r="H415" i="1"/>
  <c r="I415" i="1"/>
  <c r="J415" i="1"/>
  <c r="K415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AG415" i="1"/>
  <c r="AH415" i="1"/>
  <c r="AI415" i="1"/>
  <c r="A416" i="1"/>
  <c r="B416" i="1"/>
  <c r="C416" i="1"/>
  <c r="D416" i="1"/>
  <c r="E416" i="1"/>
  <c r="F416" i="1"/>
  <c r="G416" i="1"/>
  <c r="H416" i="1"/>
  <c r="I416" i="1"/>
  <c r="J416" i="1"/>
  <c r="K416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AI416" i="1"/>
  <c r="A417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G417" i="1"/>
  <c r="AH417" i="1"/>
  <c r="AI417" i="1"/>
  <c r="A418" i="1"/>
  <c r="B418" i="1"/>
  <c r="C418" i="1"/>
  <c r="D418" i="1"/>
  <c r="E418" i="1"/>
  <c r="F418" i="1"/>
  <c r="G418" i="1"/>
  <c r="H418" i="1"/>
  <c r="I418" i="1"/>
  <c r="J418" i="1"/>
  <c r="K418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X418" i="1"/>
  <c r="Y418" i="1"/>
  <c r="Z418" i="1"/>
  <c r="AA418" i="1"/>
  <c r="AB418" i="1"/>
  <c r="AC418" i="1"/>
  <c r="AD418" i="1"/>
  <c r="AE418" i="1"/>
  <c r="AF418" i="1"/>
  <c r="AG418" i="1"/>
  <c r="AH418" i="1"/>
  <c r="AI418" i="1"/>
  <c r="A419" i="1"/>
  <c r="B419" i="1"/>
  <c r="C419" i="1"/>
  <c r="D419" i="1"/>
  <c r="E419" i="1"/>
  <c r="F419" i="1"/>
  <c r="G419" i="1"/>
  <c r="H419" i="1"/>
  <c r="I419" i="1"/>
  <c r="J419" i="1"/>
  <c r="K419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X419" i="1"/>
  <c r="Y419" i="1"/>
  <c r="Z419" i="1"/>
  <c r="AA419" i="1"/>
  <c r="AB419" i="1"/>
  <c r="AC419" i="1"/>
  <c r="AD419" i="1"/>
  <c r="AE419" i="1"/>
  <c r="AF419" i="1"/>
  <c r="AG419" i="1"/>
  <c r="AH419" i="1"/>
  <c r="AI419" i="1"/>
  <c r="A420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AG420" i="1"/>
  <c r="AH420" i="1"/>
  <c r="AI420" i="1"/>
  <c r="A421" i="1"/>
  <c r="B421" i="1"/>
  <c r="C421" i="1"/>
  <c r="D421" i="1"/>
  <c r="E421" i="1"/>
  <c r="F421" i="1"/>
  <c r="G421" i="1"/>
  <c r="H421" i="1"/>
  <c r="I421" i="1"/>
  <c r="J421" i="1"/>
  <c r="K421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X421" i="1"/>
  <c r="Y421" i="1"/>
  <c r="Z421" i="1"/>
  <c r="AA421" i="1"/>
  <c r="AB421" i="1"/>
  <c r="AC421" i="1"/>
  <c r="AD421" i="1"/>
  <c r="AE421" i="1"/>
  <c r="AF421" i="1"/>
  <c r="AG421" i="1"/>
  <c r="AH421" i="1"/>
  <c r="AI421" i="1"/>
  <c r="A422" i="1"/>
  <c r="B422" i="1"/>
  <c r="C422" i="1"/>
  <c r="D422" i="1"/>
  <c r="E422" i="1"/>
  <c r="F422" i="1"/>
  <c r="G422" i="1"/>
  <c r="H422" i="1"/>
  <c r="I422" i="1"/>
  <c r="J422" i="1"/>
  <c r="K422" i="1"/>
  <c r="L422" i="1"/>
  <c r="M422" i="1"/>
  <c r="N422" i="1"/>
  <c r="O422" i="1"/>
  <c r="P422" i="1"/>
  <c r="Q422" i="1"/>
  <c r="R422" i="1"/>
  <c r="S422" i="1"/>
  <c r="T422" i="1"/>
  <c r="U422" i="1"/>
  <c r="V422" i="1"/>
  <c r="W422" i="1"/>
  <c r="X422" i="1"/>
  <c r="Y422" i="1"/>
  <c r="Z422" i="1"/>
  <c r="AA422" i="1"/>
  <c r="AB422" i="1"/>
  <c r="AC422" i="1"/>
  <c r="AD422" i="1"/>
  <c r="AE422" i="1"/>
  <c r="AF422" i="1"/>
  <c r="AG422" i="1"/>
  <c r="AH422" i="1"/>
  <c r="AI422" i="1"/>
  <c r="A423" i="1"/>
  <c r="B423" i="1"/>
  <c r="C423" i="1"/>
  <c r="D423" i="1"/>
  <c r="E423" i="1"/>
  <c r="F423" i="1"/>
  <c r="G423" i="1"/>
  <c r="H423" i="1"/>
  <c r="I423" i="1"/>
  <c r="J423" i="1"/>
  <c r="K423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X423" i="1"/>
  <c r="Y423" i="1"/>
  <c r="Z423" i="1"/>
  <c r="AA423" i="1"/>
  <c r="AB423" i="1"/>
  <c r="AC423" i="1"/>
  <c r="AD423" i="1"/>
  <c r="AE423" i="1"/>
  <c r="AF423" i="1"/>
  <c r="AG423" i="1"/>
  <c r="AH423" i="1"/>
  <c r="AI423" i="1"/>
  <c r="A424" i="1"/>
  <c r="B424" i="1"/>
  <c r="C424" i="1"/>
  <c r="D424" i="1"/>
  <c r="E424" i="1"/>
  <c r="F424" i="1"/>
  <c r="G424" i="1"/>
  <c r="H424" i="1"/>
  <c r="I424" i="1"/>
  <c r="J424" i="1"/>
  <c r="K424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AI424" i="1"/>
  <c r="A425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AG425" i="1"/>
  <c r="AH425" i="1"/>
  <c r="AI425" i="1"/>
  <c r="A426" i="1"/>
  <c r="B426" i="1"/>
  <c r="C426" i="1"/>
  <c r="D426" i="1"/>
  <c r="E426" i="1"/>
  <c r="F426" i="1"/>
  <c r="G426" i="1"/>
  <c r="H426" i="1"/>
  <c r="I426" i="1"/>
  <c r="J426" i="1"/>
  <c r="K426" i="1"/>
  <c r="L426" i="1"/>
  <c r="M426" i="1"/>
  <c r="N426" i="1"/>
  <c r="O426" i="1"/>
  <c r="P426" i="1"/>
  <c r="Q426" i="1"/>
  <c r="R426" i="1"/>
  <c r="S426" i="1"/>
  <c r="T426" i="1"/>
  <c r="U426" i="1"/>
  <c r="V426" i="1"/>
  <c r="W426" i="1"/>
  <c r="X426" i="1"/>
  <c r="Y426" i="1"/>
  <c r="Z426" i="1"/>
  <c r="AA426" i="1"/>
  <c r="AB426" i="1"/>
  <c r="AC426" i="1"/>
  <c r="AD426" i="1"/>
  <c r="AE426" i="1"/>
  <c r="AF426" i="1"/>
  <c r="AG426" i="1"/>
  <c r="AH426" i="1"/>
  <c r="AI426" i="1"/>
  <c r="A427" i="1"/>
  <c r="B427" i="1"/>
  <c r="C427" i="1"/>
  <c r="D427" i="1"/>
  <c r="E427" i="1"/>
  <c r="F427" i="1"/>
  <c r="G427" i="1"/>
  <c r="H427" i="1"/>
  <c r="I427" i="1"/>
  <c r="J427" i="1"/>
  <c r="K427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X427" i="1"/>
  <c r="Y427" i="1"/>
  <c r="Z427" i="1"/>
  <c r="AA427" i="1"/>
  <c r="AB427" i="1"/>
  <c r="AC427" i="1"/>
  <c r="AD427" i="1"/>
  <c r="AE427" i="1"/>
  <c r="AF427" i="1"/>
  <c r="AG427" i="1"/>
  <c r="AH427" i="1"/>
  <c r="AI427" i="1"/>
  <c r="A428" i="1"/>
  <c r="B428" i="1"/>
  <c r="C428" i="1"/>
  <c r="D428" i="1"/>
  <c r="E428" i="1"/>
  <c r="F428" i="1"/>
  <c r="G428" i="1"/>
  <c r="H428" i="1"/>
  <c r="I428" i="1"/>
  <c r="J428" i="1"/>
  <c r="K428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AG428" i="1"/>
  <c r="AH428" i="1"/>
  <c r="AI428" i="1"/>
  <c r="A429" i="1"/>
  <c r="B429" i="1"/>
  <c r="C429" i="1"/>
  <c r="D429" i="1"/>
  <c r="E429" i="1"/>
  <c r="F429" i="1"/>
  <c r="G429" i="1"/>
  <c r="H429" i="1"/>
  <c r="I429" i="1"/>
  <c r="J429" i="1"/>
  <c r="K429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AG429" i="1"/>
  <c r="AH429" i="1"/>
  <c r="AI429" i="1"/>
  <c r="A430" i="1"/>
  <c r="B430" i="1"/>
  <c r="C430" i="1"/>
  <c r="D430" i="1"/>
  <c r="E430" i="1"/>
  <c r="F430" i="1"/>
  <c r="G430" i="1"/>
  <c r="H430" i="1"/>
  <c r="I430" i="1"/>
  <c r="J430" i="1"/>
  <c r="K430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AG430" i="1"/>
  <c r="AH430" i="1"/>
  <c r="AI430" i="1"/>
  <c r="A431" i="1"/>
  <c r="B431" i="1"/>
  <c r="C431" i="1"/>
  <c r="D431" i="1"/>
  <c r="E431" i="1"/>
  <c r="F431" i="1"/>
  <c r="G431" i="1"/>
  <c r="H431" i="1"/>
  <c r="I431" i="1"/>
  <c r="J431" i="1"/>
  <c r="K431" i="1"/>
  <c r="L431" i="1"/>
  <c r="M431" i="1"/>
  <c r="N431" i="1"/>
  <c r="O431" i="1"/>
  <c r="P431" i="1"/>
  <c r="Q431" i="1"/>
  <c r="R431" i="1"/>
  <c r="S431" i="1"/>
  <c r="T431" i="1"/>
  <c r="U431" i="1"/>
  <c r="V431" i="1"/>
  <c r="W431" i="1"/>
  <c r="X431" i="1"/>
  <c r="Y431" i="1"/>
  <c r="Z431" i="1"/>
  <c r="AA431" i="1"/>
  <c r="AB431" i="1"/>
  <c r="AC431" i="1"/>
  <c r="AD431" i="1"/>
  <c r="AE431" i="1"/>
  <c r="AF431" i="1"/>
  <c r="AG431" i="1"/>
  <c r="AH431" i="1"/>
  <c r="AI431" i="1"/>
  <c r="A432" i="1"/>
  <c r="B432" i="1"/>
  <c r="C432" i="1"/>
  <c r="D432" i="1"/>
  <c r="E432" i="1"/>
  <c r="F432" i="1"/>
  <c r="G432" i="1"/>
  <c r="H432" i="1"/>
  <c r="I432" i="1"/>
  <c r="J432" i="1"/>
  <c r="K432" i="1"/>
  <c r="L432" i="1"/>
  <c r="M432" i="1"/>
  <c r="N432" i="1"/>
  <c r="O432" i="1"/>
  <c r="P432" i="1"/>
  <c r="Q432" i="1"/>
  <c r="R432" i="1"/>
  <c r="S432" i="1"/>
  <c r="T432" i="1"/>
  <c r="U432" i="1"/>
  <c r="V432" i="1"/>
  <c r="W432" i="1"/>
  <c r="X432" i="1"/>
  <c r="Y432" i="1"/>
  <c r="Z432" i="1"/>
  <c r="AA432" i="1"/>
  <c r="AB432" i="1"/>
  <c r="AC432" i="1"/>
  <c r="AD432" i="1"/>
  <c r="AE432" i="1"/>
  <c r="AF432" i="1"/>
  <c r="AG432" i="1"/>
  <c r="AH432" i="1"/>
  <c r="AI432" i="1"/>
  <c r="A433" i="1"/>
  <c r="B433" i="1"/>
  <c r="C433" i="1"/>
  <c r="D433" i="1"/>
  <c r="E433" i="1"/>
  <c r="F433" i="1"/>
  <c r="G433" i="1"/>
  <c r="H433" i="1"/>
  <c r="I433" i="1"/>
  <c r="J433" i="1"/>
  <c r="K433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X433" i="1"/>
  <c r="Y433" i="1"/>
  <c r="Z433" i="1"/>
  <c r="AA433" i="1"/>
  <c r="AB433" i="1"/>
  <c r="AC433" i="1"/>
  <c r="AD433" i="1"/>
  <c r="AE433" i="1"/>
  <c r="AF433" i="1"/>
  <c r="AG433" i="1"/>
  <c r="AH433" i="1"/>
  <c r="AI433" i="1"/>
  <c r="A434" i="1"/>
  <c r="B434" i="1"/>
  <c r="C434" i="1"/>
  <c r="D434" i="1"/>
  <c r="E434" i="1"/>
  <c r="F434" i="1"/>
  <c r="G434" i="1"/>
  <c r="H434" i="1"/>
  <c r="I434" i="1"/>
  <c r="J434" i="1"/>
  <c r="K434" i="1"/>
  <c r="L434" i="1"/>
  <c r="M434" i="1"/>
  <c r="N434" i="1"/>
  <c r="O434" i="1"/>
  <c r="P434" i="1"/>
  <c r="Q434" i="1"/>
  <c r="R434" i="1"/>
  <c r="S434" i="1"/>
  <c r="T434" i="1"/>
  <c r="U434" i="1"/>
  <c r="V434" i="1"/>
  <c r="W434" i="1"/>
  <c r="X434" i="1"/>
  <c r="Y434" i="1"/>
  <c r="Z434" i="1"/>
  <c r="AA434" i="1"/>
  <c r="AB434" i="1"/>
  <c r="AC434" i="1"/>
  <c r="AD434" i="1"/>
  <c r="AE434" i="1"/>
  <c r="AF434" i="1"/>
  <c r="AG434" i="1"/>
  <c r="AH434" i="1"/>
  <c r="AI434" i="1"/>
  <c r="A435" i="1"/>
  <c r="B435" i="1"/>
  <c r="C435" i="1"/>
  <c r="D435" i="1"/>
  <c r="E435" i="1"/>
  <c r="F435" i="1"/>
  <c r="G435" i="1"/>
  <c r="H435" i="1"/>
  <c r="I435" i="1"/>
  <c r="J435" i="1"/>
  <c r="K435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X435" i="1"/>
  <c r="Y435" i="1"/>
  <c r="Z435" i="1"/>
  <c r="AA435" i="1"/>
  <c r="AB435" i="1"/>
  <c r="AC435" i="1"/>
  <c r="AD435" i="1"/>
  <c r="AE435" i="1"/>
  <c r="AF435" i="1"/>
  <c r="AG435" i="1"/>
  <c r="AH435" i="1"/>
  <c r="AI435" i="1"/>
  <c r="A436" i="1"/>
  <c r="B436" i="1"/>
  <c r="C436" i="1"/>
  <c r="D436" i="1"/>
  <c r="E436" i="1"/>
  <c r="F436" i="1"/>
  <c r="G436" i="1"/>
  <c r="H436" i="1"/>
  <c r="I436" i="1"/>
  <c r="J436" i="1"/>
  <c r="K436" i="1"/>
  <c r="L436" i="1"/>
  <c r="M436" i="1"/>
  <c r="N436" i="1"/>
  <c r="O436" i="1"/>
  <c r="P436" i="1"/>
  <c r="Q436" i="1"/>
  <c r="R436" i="1"/>
  <c r="S436" i="1"/>
  <c r="T436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AG436" i="1"/>
  <c r="AH436" i="1"/>
  <c r="AI436" i="1"/>
  <c r="A437" i="1"/>
  <c r="B437" i="1"/>
  <c r="C437" i="1"/>
  <c r="D437" i="1"/>
  <c r="E437" i="1"/>
  <c r="F437" i="1"/>
  <c r="G437" i="1"/>
  <c r="H437" i="1"/>
  <c r="I437" i="1"/>
  <c r="J437" i="1"/>
  <c r="K437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G437" i="1"/>
  <c r="AH437" i="1"/>
  <c r="AI437" i="1"/>
  <c r="A438" i="1"/>
  <c r="B438" i="1"/>
  <c r="C438" i="1"/>
  <c r="D438" i="1"/>
  <c r="E438" i="1"/>
  <c r="F438" i="1"/>
  <c r="G438" i="1"/>
  <c r="H438" i="1"/>
  <c r="I438" i="1"/>
  <c r="J438" i="1"/>
  <c r="K438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G438" i="1"/>
  <c r="AH438" i="1"/>
  <c r="AI438" i="1"/>
  <c r="A439" i="1"/>
  <c r="B439" i="1"/>
  <c r="C439" i="1"/>
  <c r="D439" i="1"/>
  <c r="E439" i="1"/>
  <c r="F439" i="1"/>
  <c r="G439" i="1"/>
  <c r="H439" i="1"/>
  <c r="I439" i="1"/>
  <c r="J439" i="1"/>
  <c r="K439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AG439" i="1"/>
  <c r="AH439" i="1"/>
  <c r="AI439" i="1"/>
  <c r="A440" i="1"/>
  <c r="B440" i="1"/>
  <c r="C440" i="1"/>
  <c r="D440" i="1"/>
  <c r="E440" i="1"/>
  <c r="F440" i="1"/>
  <c r="G440" i="1"/>
  <c r="H440" i="1"/>
  <c r="I440" i="1"/>
  <c r="J440" i="1"/>
  <c r="K440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AG440" i="1"/>
  <c r="AH440" i="1"/>
  <c r="AI440" i="1"/>
  <c r="A441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X441" i="1"/>
  <c r="Y441" i="1"/>
  <c r="Z441" i="1"/>
  <c r="AA441" i="1"/>
  <c r="AB441" i="1"/>
  <c r="AC441" i="1"/>
  <c r="AD441" i="1"/>
  <c r="AE441" i="1"/>
  <c r="AF441" i="1"/>
  <c r="AG441" i="1"/>
  <c r="AH441" i="1"/>
  <c r="AI441" i="1"/>
  <c r="A442" i="1"/>
  <c r="B442" i="1"/>
  <c r="C442" i="1"/>
  <c r="D442" i="1"/>
  <c r="E442" i="1"/>
  <c r="F442" i="1"/>
  <c r="G442" i="1"/>
  <c r="H442" i="1"/>
  <c r="I442" i="1"/>
  <c r="J442" i="1"/>
  <c r="K442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X442" i="1"/>
  <c r="Y442" i="1"/>
  <c r="Z442" i="1"/>
  <c r="AA442" i="1"/>
  <c r="AB442" i="1"/>
  <c r="AC442" i="1"/>
  <c r="AD442" i="1"/>
  <c r="AE442" i="1"/>
  <c r="AF442" i="1"/>
  <c r="AG442" i="1"/>
  <c r="AH442" i="1"/>
  <c r="AI442" i="1"/>
  <c r="A443" i="1"/>
  <c r="B443" i="1"/>
  <c r="C443" i="1"/>
  <c r="D443" i="1"/>
  <c r="E443" i="1"/>
  <c r="F443" i="1"/>
  <c r="G443" i="1"/>
  <c r="H443" i="1"/>
  <c r="I443" i="1"/>
  <c r="J443" i="1"/>
  <c r="K443" i="1"/>
  <c r="L443" i="1"/>
  <c r="M443" i="1"/>
  <c r="N443" i="1"/>
  <c r="O443" i="1"/>
  <c r="P443" i="1"/>
  <c r="Q443" i="1"/>
  <c r="R443" i="1"/>
  <c r="S443" i="1"/>
  <c r="T443" i="1"/>
  <c r="U443" i="1"/>
  <c r="V443" i="1"/>
  <c r="W443" i="1"/>
  <c r="X443" i="1"/>
  <c r="Y443" i="1"/>
  <c r="Z443" i="1"/>
  <c r="AA443" i="1"/>
  <c r="AB443" i="1"/>
  <c r="AC443" i="1"/>
  <c r="AD443" i="1"/>
  <c r="AE443" i="1"/>
  <c r="AF443" i="1"/>
  <c r="AG443" i="1"/>
  <c r="AH443" i="1"/>
  <c r="AI443" i="1"/>
  <c r="A444" i="1"/>
  <c r="B444" i="1"/>
  <c r="C444" i="1"/>
  <c r="D444" i="1"/>
  <c r="E444" i="1"/>
  <c r="F444" i="1"/>
  <c r="G444" i="1"/>
  <c r="H444" i="1"/>
  <c r="I444" i="1"/>
  <c r="J444" i="1"/>
  <c r="K444" i="1"/>
  <c r="L444" i="1"/>
  <c r="M444" i="1"/>
  <c r="N444" i="1"/>
  <c r="O444" i="1"/>
  <c r="P444" i="1"/>
  <c r="Q444" i="1"/>
  <c r="R444" i="1"/>
  <c r="S444" i="1"/>
  <c r="T444" i="1"/>
  <c r="U444" i="1"/>
  <c r="V444" i="1"/>
  <c r="W444" i="1"/>
  <c r="X444" i="1"/>
  <c r="Y444" i="1"/>
  <c r="Z444" i="1"/>
  <c r="AA444" i="1"/>
  <c r="AB444" i="1"/>
  <c r="AC444" i="1"/>
  <c r="AD444" i="1"/>
  <c r="AE444" i="1"/>
  <c r="AF444" i="1"/>
  <c r="AG444" i="1"/>
  <c r="AH444" i="1"/>
  <c r="AI444" i="1"/>
  <c r="A445" i="1"/>
  <c r="B445" i="1"/>
  <c r="C445" i="1"/>
  <c r="D445" i="1"/>
  <c r="E445" i="1"/>
  <c r="F445" i="1"/>
  <c r="G445" i="1"/>
  <c r="H445" i="1"/>
  <c r="I445" i="1"/>
  <c r="J445" i="1"/>
  <c r="K445" i="1"/>
  <c r="L445" i="1"/>
  <c r="M445" i="1"/>
  <c r="N445" i="1"/>
  <c r="O445" i="1"/>
  <c r="P445" i="1"/>
  <c r="Q445" i="1"/>
  <c r="R445" i="1"/>
  <c r="S445" i="1"/>
  <c r="T445" i="1"/>
  <c r="U445" i="1"/>
  <c r="V445" i="1"/>
  <c r="W445" i="1"/>
  <c r="X445" i="1"/>
  <c r="Y445" i="1"/>
  <c r="Z445" i="1"/>
  <c r="AA445" i="1"/>
  <c r="AB445" i="1"/>
  <c r="AC445" i="1"/>
  <c r="AD445" i="1"/>
  <c r="AE445" i="1"/>
  <c r="AF445" i="1"/>
  <c r="AG445" i="1"/>
  <c r="AH445" i="1"/>
  <c r="AI445" i="1"/>
  <c r="A446" i="1"/>
  <c r="B446" i="1"/>
  <c r="C446" i="1"/>
  <c r="D446" i="1"/>
  <c r="E446" i="1"/>
  <c r="F446" i="1"/>
  <c r="G446" i="1"/>
  <c r="H446" i="1"/>
  <c r="I446" i="1"/>
  <c r="J446" i="1"/>
  <c r="K446" i="1"/>
  <c r="L446" i="1"/>
  <c r="M446" i="1"/>
  <c r="N446" i="1"/>
  <c r="O446" i="1"/>
  <c r="P446" i="1"/>
  <c r="Q446" i="1"/>
  <c r="R446" i="1"/>
  <c r="S446" i="1"/>
  <c r="T446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AG446" i="1"/>
  <c r="AH446" i="1"/>
  <c r="AI446" i="1"/>
  <c r="A447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AG447" i="1"/>
  <c r="AH447" i="1"/>
  <c r="AI447" i="1"/>
  <c r="A448" i="1"/>
  <c r="B448" i="1"/>
  <c r="C448" i="1"/>
  <c r="D448" i="1"/>
  <c r="E448" i="1"/>
  <c r="F448" i="1"/>
  <c r="G448" i="1"/>
  <c r="H448" i="1"/>
  <c r="I448" i="1"/>
  <c r="J448" i="1"/>
  <c r="K448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AG448" i="1"/>
  <c r="AH448" i="1"/>
  <c r="AI448" i="1"/>
  <c r="A449" i="1"/>
  <c r="B449" i="1"/>
  <c r="C449" i="1"/>
  <c r="D449" i="1"/>
  <c r="E449" i="1"/>
  <c r="F449" i="1"/>
  <c r="G449" i="1"/>
  <c r="H449" i="1"/>
  <c r="I449" i="1"/>
  <c r="J449" i="1"/>
  <c r="K449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Y449" i="1"/>
  <c r="Z449" i="1"/>
  <c r="AA449" i="1"/>
  <c r="AB449" i="1"/>
  <c r="AC449" i="1"/>
  <c r="AD449" i="1"/>
  <c r="AE449" i="1"/>
  <c r="AF449" i="1"/>
  <c r="AG449" i="1"/>
  <c r="AH449" i="1"/>
  <c r="AI449" i="1"/>
  <c r="A450" i="1"/>
  <c r="B450" i="1"/>
  <c r="C450" i="1"/>
  <c r="D450" i="1"/>
  <c r="E450" i="1"/>
  <c r="F450" i="1"/>
  <c r="G450" i="1"/>
  <c r="H450" i="1"/>
  <c r="I450" i="1"/>
  <c r="J450" i="1"/>
  <c r="K450" i="1"/>
  <c r="L450" i="1"/>
  <c r="M450" i="1"/>
  <c r="N450" i="1"/>
  <c r="O450" i="1"/>
  <c r="P450" i="1"/>
  <c r="Q450" i="1"/>
  <c r="R450" i="1"/>
  <c r="S450" i="1"/>
  <c r="T450" i="1"/>
  <c r="U450" i="1"/>
  <c r="V450" i="1"/>
  <c r="W450" i="1"/>
  <c r="X450" i="1"/>
  <c r="Y450" i="1"/>
  <c r="Z450" i="1"/>
  <c r="AA450" i="1"/>
  <c r="AB450" i="1"/>
  <c r="AC450" i="1"/>
  <c r="AD450" i="1"/>
  <c r="AE450" i="1"/>
  <c r="AF450" i="1"/>
  <c r="AG450" i="1"/>
  <c r="AH450" i="1"/>
  <c r="AI450" i="1"/>
  <c r="A451" i="1"/>
  <c r="B451" i="1"/>
  <c r="C451" i="1"/>
  <c r="D451" i="1"/>
  <c r="E451" i="1"/>
  <c r="F451" i="1"/>
  <c r="G451" i="1"/>
  <c r="H451" i="1"/>
  <c r="I451" i="1"/>
  <c r="J451" i="1"/>
  <c r="K451" i="1"/>
  <c r="L451" i="1"/>
  <c r="M451" i="1"/>
  <c r="N451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AA451" i="1"/>
  <c r="AB451" i="1"/>
  <c r="AC451" i="1"/>
  <c r="AD451" i="1"/>
  <c r="AE451" i="1"/>
  <c r="AF451" i="1"/>
  <c r="AG451" i="1"/>
  <c r="AH451" i="1"/>
  <c r="AI451" i="1"/>
  <c r="A452" i="1"/>
  <c r="B452" i="1"/>
  <c r="C452" i="1"/>
  <c r="D452" i="1"/>
  <c r="E452" i="1"/>
  <c r="F452" i="1"/>
  <c r="G452" i="1"/>
  <c r="H452" i="1"/>
  <c r="I452" i="1"/>
  <c r="J452" i="1"/>
  <c r="K452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X452" i="1"/>
  <c r="Y452" i="1"/>
  <c r="Z452" i="1"/>
  <c r="AA452" i="1"/>
  <c r="AB452" i="1"/>
  <c r="AC452" i="1"/>
  <c r="AD452" i="1"/>
  <c r="AE452" i="1"/>
  <c r="AF452" i="1"/>
  <c r="AG452" i="1"/>
  <c r="AH452" i="1"/>
  <c r="AI452" i="1"/>
  <c r="A453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N453" i="1"/>
  <c r="O453" i="1"/>
  <c r="P453" i="1"/>
  <c r="Q453" i="1"/>
  <c r="R453" i="1"/>
  <c r="S453" i="1"/>
  <c r="T453" i="1"/>
  <c r="U453" i="1"/>
  <c r="V453" i="1"/>
  <c r="W453" i="1"/>
  <c r="X453" i="1"/>
  <c r="Y453" i="1"/>
  <c r="Z453" i="1"/>
  <c r="AA453" i="1"/>
  <c r="AB453" i="1"/>
  <c r="AC453" i="1"/>
  <c r="AD453" i="1"/>
  <c r="AE453" i="1"/>
  <c r="AF453" i="1"/>
  <c r="AG453" i="1"/>
  <c r="AH453" i="1"/>
  <c r="AI453" i="1"/>
  <c r="A454" i="1"/>
  <c r="B454" i="1"/>
  <c r="C454" i="1"/>
  <c r="D454" i="1"/>
  <c r="E454" i="1"/>
  <c r="F454" i="1"/>
  <c r="G454" i="1"/>
  <c r="H454" i="1"/>
  <c r="I454" i="1"/>
  <c r="J454" i="1"/>
  <c r="K454" i="1"/>
  <c r="L454" i="1"/>
  <c r="M454" i="1"/>
  <c r="N454" i="1"/>
  <c r="O454" i="1"/>
  <c r="P454" i="1"/>
  <c r="Q454" i="1"/>
  <c r="R454" i="1"/>
  <c r="S454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AG454" i="1"/>
  <c r="AH454" i="1"/>
  <c r="AI454" i="1"/>
  <c r="A455" i="1"/>
  <c r="B455" i="1"/>
  <c r="C455" i="1"/>
  <c r="D455" i="1"/>
  <c r="E455" i="1"/>
  <c r="F455" i="1"/>
  <c r="G455" i="1"/>
  <c r="H455" i="1"/>
  <c r="I455" i="1"/>
  <c r="J455" i="1"/>
  <c r="K455" i="1"/>
  <c r="L455" i="1"/>
  <c r="M455" i="1"/>
  <c r="N455" i="1"/>
  <c r="O455" i="1"/>
  <c r="P455" i="1"/>
  <c r="Q455" i="1"/>
  <c r="R455" i="1"/>
  <c r="S455" i="1"/>
  <c r="T455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AG455" i="1"/>
  <c r="AH455" i="1"/>
  <c r="AI455" i="1"/>
  <c r="A456" i="1"/>
  <c r="B456" i="1"/>
  <c r="C456" i="1"/>
  <c r="D456" i="1"/>
  <c r="E456" i="1"/>
  <c r="F456" i="1"/>
  <c r="G456" i="1"/>
  <c r="H456" i="1"/>
  <c r="I456" i="1"/>
  <c r="J456" i="1"/>
  <c r="K456" i="1"/>
  <c r="L456" i="1"/>
  <c r="M456" i="1"/>
  <c r="N456" i="1"/>
  <c r="O456" i="1"/>
  <c r="P456" i="1"/>
  <c r="Q456" i="1"/>
  <c r="R456" i="1"/>
  <c r="S456" i="1"/>
  <c r="T456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AG456" i="1"/>
  <c r="AH456" i="1"/>
  <c r="AI456" i="1"/>
  <c r="A457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N457" i="1"/>
  <c r="O457" i="1"/>
  <c r="P457" i="1"/>
  <c r="Q457" i="1"/>
  <c r="R457" i="1"/>
  <c r="S457" i="1"/>
  <c r="T457" i="1"/>
  <c r="U457" i="1"/>
  <c r="V457" i="1"/>
  <c r="W457" i="1"/>
  <c r="X457" i="1"/>
  <c r="Y457" i="1"/>
  <c r="Z457" i="1"/>
  <c r="AA457" i="1"/>
  <c r="AB457" i="1"/>
  <c r="AC457" i="1"/>
  <c r="AD457" i="1"/>
  <c r="AE457" i="1"/>
  <c r="AF457" i="1"/>
  <c r="AG457" i="1"/>
  <c r="AH457" i="1"/>
  <c r="AI457" i="1"/>
  <c r="A458" i="1"/>
  <c r="B458" i="1"/>
  <c r="C458" i="1"/>
  <c r="D458" i="1"/>
  <c r="E458" i="1"/>
  <c r="F458" i="1"/>
  <c r="G458" i="1"/>
  <c r="H458" i="1"/>
  <c r="I458" i="1"/>
  <c r="J458" i="1"/>
  <c r="K458" i="1"/>
  <c r="L458" i="1"/>
  <c r="M458" i="1"/>
  <c r="N458" i="1"/>
  <c r="O458" i="1"/>
  <c r="P458" i="1"/>
  <c r="Q458" i="1"/>
  <c r="R458" i="1"/>
  <c r="S458" i="1"/>
  <c r="T458" i="1"/>
  <c r="U458" i="1"/>
  <c r="V458" i="1"/>
  <c r="W458" i="1"/>
  <c r="X458" i="1"/>
  <c r="Y458" i="1"/>
  <c r="Z458" i="1"/>
  <c r="AA458" i="1"/>
  <c r="AB458" i="1"/>
  <c r="AC458" i="1"/>
  <c r="AD458" i="1"/>
  <c r="AE458" i="1"/>
  <c r="AF458" i="1"/>
  <c r="AG458" i="1"/>
  <c r="AH458" i="1"/>
  <c r="AI458" i="1"/>
  <c r="A459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N459" i="1"/>
  <c r="O459" i="1"/>
  <c r="P459" i="1"/>
  <c r="Q459" i="1"/>
  <c r="R459" i="1"/>
  <c r="S459" i="1"/>
  <c r="T459" i="1"/>
  <c r="U459" i="1"/>
  <c r="V459" i="1"/>
  <c r="W459" i="1"/>
  <c r="X459" i="1"/>
  <c r="Y459" i="1"/>
  <c r="Z459" i="1"/>
  <c r="AA459" i="1"/>
  <c r="AB459" i="1"/>
  <c r="AC459" i="1"/>
  <c r="AD459" i="1"/>
  <c r="AE459" i="1"/>
  <c r="AF459" i="1"/>
  <c r="AG459" i="1"/>
  <c r="AH459" i="1"/>
  <c r="AI459" i="1"/>
  <c r="A460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N460" i="1"/>
  <c r="O460" i="1"/>
  <c r="P460" i="1"/>
  <c r="Q460" i="1"/>
  <c r="R460" i="1"/>
  <c r="S460" i="1"/>
  <c r="T460" i="1"/>
  <c r="U460" i="1"/>
  <c r="V460" i="1"/>
  <c r="W460" i="1"/>
  <c r="X460" i="1"/>
  <c r="Y460" i="1"/>
  <c r="Z460" i="1"/>
  <c r="AA460" i="1"/>
  <c r="AB460" i="1"/>
  <c r="AC460" i="1"/>
  <c r="AD460" i="1"/>
  <c r="AE460" i="1"/>
  <c r="AF460" i="1"/>
  <c r="AG460" i="1"/>
  <c r="AH460" i="1"/>
  <c r="AI460" i="1"/>
  <c r="A461" i="1"/>
  <c r="B461" i="1"/>
  <c r="C461" i="1"/>
  <c r="D461" i="1"/>
  <c r="E461" i="1"/>
  <c r="F461" i="1"/>
  <c r="G461" i="1"/>
  <c r="H461" i="1"/>
  <c r="I461" i="1"/>
  <c r="J461" i="1"/>
  <c r="K461" i="1"/>
  <c r="L461" i="1"/>
  <c r="M461" i="1"/>
  <c r="N461" i="1"/>
  <c r="O461" i="1"/>
  <c r="P461" i="1"/>
  <c r="Q461" i="1"/>
  <c r="R461" i="1"/>
  <c r="S461" i="1"/>
  <c r="T461" i="1"/>
  <c r="U461" i="1"/>
  <c r="V461" i="1"/>
  <c r="W461" i="1"/>
  <c r="X461" i="1"/>
  <c r="Y461" i="1"/>
  <c r="Z461" i="1"/>
  <c r="AA461" i="1"/>
  <c r="AB461" i="1"/>
  <c r="AC461" i="1"/>
  <c r="AD461" i="1"/>
  <c r="AE461" i="1"/>
  <c r="AF461" i="1"/>
  <c r="AG461" i="1"/>
  <c r="AH461" i="1"/>
  <c r="AI461" i="1"/>
  <c r="A462" i="1"/>
  <c r="B462" i="1"/>
  <c r="C462" i="1"/>
  <c r="D462" i="1"/>
  <c r="E462" i="1"/>
  <c r="F462" i="1"/>
  <c r="G462" i="1"/>
  <c r="H462" i="1"/>
  <c r="I462" i="1"/>
  <c r="J462" i="1"/>
  <c r="K462" i="1"/>
  <c r="L462" i="1"/>
  <c r="M462" i="1"/>
  <c r="N462" i="1"/>
  <c r="O462" i="1"/>
  <c r="P462" i="1"/>
  <c r="Q462" i="1"/>
  <c r="R462" i="1"/>
  <c r="S462" i="1"/>
  <c r="T462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AG462" i="1"/>
  <c r="AH462" i="1"/>
  <c r="AI462" i="1"/>
  <c r="A463" i="1"/>
  <c r="B463" i="1"/>
  <c r="C463" i="1"/>
  <c r="D463" i="1"/>
  <c r="E463" i="1"/>
  <c r="F463" i="1"/>
  <c r="G463" i="1"/>
  <c r="H463" i="1"/>
  <c r="I463" i="1"/>
  <c r="J463" i="1"/>
  <c r="K463" i="1"/>
  <c r="L463" i="1"/>
  <c r="M463" i="1"/>
  <c r="N463" i="1"/>
  <c r="O463" i="1"/>
  <c r="P463" i="1"/>
  <c r="Q463" i="1"/>
  <c r="R463" i="1"/>
  <c r="S463" i="1"/>
  <c r="T463" i="1"/>
  <c r="U463" i="1"/>
  <c r="V463" i="1"/>
  <c r="W463" i="1"/>
  <c r="X463" i="1"/>
  <c r="Y463" i="1"/>
  <c r="Z463" i="1"/>
  <c r="AA463" i="1"/>
  <c r="AB463" i="1"/>
  <c r="AC463" i="1"/>
  <c r="AD463" i="1"/>
  <c r="AE463" i="1"/>
  <c r="AF463" i="1"/>
  <c r="AG463" i="1"/>
  <c r="AH463" i="1"/>
  <c r="AI463" i="1"/>
  <c r="A464" i="1"/>
  <c r="B464" i="1"/>
  <c r="C464" i="1"/>
  <c r="D464" i="1"/>
  <c r="E464" i="1"/>
  <c r="F464" i="1"/>
  <c r="G464" i="1"/>
  <c r="H464" i="1"/>
  <c r="I464" i="1"/>
  <c r="J464" i="1"/>
  <c r="K464" i="1"/>
  <c r="L464" i="1"/>
  <c r="M464" i="1"/>
  <c r="N464" i="1"/>
  <c r="O464" i="1"/>
  <c r="P464" i="1"/>
  <c r="Q464" i="1"/>
  <c r="R464" i="1"/>
  <c r="S464" i="1"/>
  <c r="T464" i="1"/>
  <c r="U464" i="1"/>
  <c r="V464" i="1"/>
  <c r="W464" i="1"/>
  <c r="X464" i="1"/>
  <c r="Y464" i="1"/>
  <c r="Z464" i="1"/>
  <c r="AA464" i="1"/>
  <c r="AB464" i="1"/>
  <c r="AC464" i="1"/>
  <c r="AD464" i="1"/>
  <c r="AE464" i="1"/>
  <c r="AF464" i="1"/>
  <c r="AG464" i="1"/>
  <c r="AH464" i="1"/>
  <c r="AI464" i="1"/>
  <c r="A465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N465" i="1"/>
  <c r="O465" i="1"/>
  <c r="P465" i="1"/>
  <c r="Q465" i="1"/>
  <c r="R465" i="1"/>
  <c r="S465" i="1"/>
  <c r="T465" i="1"/>
  <c r="U465" i="1"/>
  <c r="V465" i="1"/>
  <c r="W465" i="1"/>
  <c r="X465" i="1"/>
  <c r="Y465" i="1"/>
  <c r="Z465" i="1"/>
  <c r="AA465" i="1"/>
  <c r="AB465" i="1"/>
  <c r="AC465" i="1"/>
  <c r="AD465" i="1"/>
  <c r="AE465" i="1"/>
  <c r="AF465" i="1"/>
  <c r="AG465" i="1"/>
  <c r="AH465" i="1"/>
  <c r="AI465" i="1"/>
  <c r="A466" i="1"/>
  <c r="B466" i="1"/>
  <c r="C466" i="1"/>
  <c r="D466" i="1"/>
  <c r="E466" i="1"/>
  <c r="F466" i="1"/>
  <c r="G466" i="1"/>
  <c r="H466" i="1"/>
  <c r="I466" i="1"/>
  <c r="J466" i="1"/>
  <c r="K466" i="1"/>
  <c r="L466" i="1"/>
  <c r="M466" i="1"/>
  <c r="N466" i="1"/>
  <c r="O466" i="1"/>
  <c r="P466" i="1"/>
  <c r="Q466" i="1"/>
  <c r="R466" i="1"/>
  <c r="S466" i="1"/>
  <c r="T466" i="1"/>
  <c r="U466" i="1"/>
  <c r="V466" i="1"/>
  <c r="W466" i="1"/>
  <c r="X466" i="1"/>
  <c r="Y466" i="1"/>
  <c r="Z466" i="1"/>
  <c r="AA466" i="1"/>
  <c r="AB466" i="1"/>
  <c r="AC466" i="1"/>
  <c r="AD466" i="1"/>
  <c r="AE466" i="1"/>
  <c r="AF466" i="1"/>
  <c r="AG466" i="1"/>
  <c r="AH466" i="1"/>
  <c r="AI466" i="1"/>
  <c r="A467" i="1"/>
  <c r="B467" i="1"/>
  <c r="C467" i="1"/>
  <c r="D467" i="1"/>
  <c r="E467" i="1"/>
  <c r="F467" i="1"/>
  <c r="G467" i="1"/>
  <c r="H467" i="1"/>
  <c r="I467" i="1"/>
  <c r="J467" i="1"/>
  <c r="K467" i="1"/>
  <c r="L467" i="1"/>
  <c r="M467" i="1"/>
  <c r="N467" i="1"/>
  <c r="O467" i="1"/>
  <c r="P467" i="1"/>
  <c r="Q467" i="1"/>
  <c r="R467" i="1"/>
  <c r="S467" i="1"/>
  <c r="T467" i="1"/>
  <c r="U467" i="1"/>
  <c r="V467" i="1"/>
  <c r="W467" i="1"/>
  <c r="X467" i="1"/>
  <c r="Y467" i="1"/>
  <c r="Z467" i="1"/>
  <c r="AA467" i="1"/>
  <c r="AB467" i="1"/>
  <c r="AC467" i="1"/>
  <c r="AD467" i="1"/>
  <c r="AE467" i="1"/>
  <c r="AF467" i="1"/>
  <c r="AG467" i="1"/>
  <c r="AH467" i="1"/>
  <c r="AI467" i="1"/>
  <c r="A468" i="1"/>
  <c r="B468" i="1"/>
  <c r="C468" i="1"/>
  <c r="D468" i="1"/>
  <c r="E468" i="1"/>
  <c r="F468" i="1"/>
  <c r="G468" i="1"/>
  <c r="H468" i="1"/>
  <c r="I468" i="1"/>
  <c r="J468" i="1"/>
  <c r="K468" i="1"/>
  <c r="L468" i="1"/>
  <c r="M468" i="1"/>
  <c r="N468" i="1"/>
  <c r="O468" i="1"/>
  <c r="P468" i="1"/>
  <c r="Q468" i="1"/>
  <c r="R468" i="1"/>
  <c r="S468" i="1"/>
  <c r="T468" i="1"/>
  <c r="U468" i="1"/>
  <c r="V468" i="1"/>
  <c r="W468" i="1"/>
  <c r="X468" i="1"/>
  <c r="Y468" i="1"/>
  <c r="Z468" i="1"/>
  <c r="AA468" i="1"/>
  <c r="AB468" i="1"/>
  <c r="AC468" i="1"/>
  <c r="AD468" i="1"/>
  <c r="AE468" i="1"/>
  <c r="AF468" i="1"/>
  <c r="AG468" i="1"/>
  <c r="AH468" i="1"/>
  <c r="AI468" i="1"/>
  <c r="A469" i="1"/>
  <c r="B469" i="1"/>
  <c r="C469" i="1"/>
  <c r="D469" i="1"/>
  <c r="E469" i="1"/>
  <c r="F469" i="1"/>
  <c r="G469" i="1"/>
  <c r="H469" i="1"/>
  <c r="I469" i="1"/>
  <c r="J469" i="1"/>
  <c r="K469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X469" i="1"/>
  <c r="Y469" i="1"/>
  <c r="Z469" i="1"/>
  <c r="AA469" i="1"/>
  <c r="AB469" i="1"/>
  <c r="AC469" i="1"/>
  <c r="AD469" i="1"/>
  <c r="AE469" i="1"/>
  <c r="AF469" i="1"/>
  <c r="AG469" i="1"/>
  <c r="AH469" i="1"/>
  <c r="AI469" i="1"/>
  <c r="A470" i="1"/>
  <c r="B470" i="1"/>
  <c r="C470" i="1"/>
  <c r="D470" i="1"/>
  <c r="E470" i="1"/>
  <c r="F470" i="1"/>
  <c r="G470" i="1"/>
  <c r="H470" i="1"/>
  <c r="I470" i="1"/>
  <c r="J470" i="1"/>
  <c r="K470" i="1"/>
  <c r="L470" i="1"/>
  <c r="M470" i="1"/>
  <c r="N470" i="1"/>
  <c r="O470" i="1"/>
  <c r="P470" i="1"/>
  <c r="Q470" i="1"/>
  <c r="R470" i="1"/>
  <c r="S470" i="1"/>
  <c r="T470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AG470" i="1"/>
  <c r="AH470" i="1"/>
  <c r="AI470" i="1"/>
  <c r="A471" i="1"/>
  <c r="B471" i="1"/>
  <c r="C471" i="1"/>
  <c r="D471" i="1"/>
  <c r="E471" i="1"/>
  <c r="F471" i="1"/>
  <c r="G471" i="1"/>
  <c r="H471" i="1"/>
  <c r="I471" i="1"/>
  <c r="J471" i="1"/>
  <c r="K471" i="1"/>
  <c r="L471" i="1"/>
  <c r="M471" i="1"/>
  <c r="N471" i="1"/>
  <c r="O471" i="1"/>
  <c r="P471" i="1"/>
  <c r="Q471" i="1"/>
  <c r="R471" i="1"/>
  <c r="S471" i="1"/>
  <c r="T471" i="1"/>
  <c r="U471" i="1"/>
  <c r="V471" i="1"/>
  <c r="W471" i="1"/>
  <c r="X471" i="1"/>
  <c r="Y471" i="1"/>
  <c r="Z471" i="1"/>
  <c r="AA471" i="1"/>
  <c r="AB471" i="1"/>
  <c r="AC471" i="1"/>
  <c r="AD471" i="1"/>
  <c r="AE471" i="1"/>
  <c r="AF471" i="1"/>
  <c r="AG471" i="1"/>
  <c r="AH471" i="1"/>
  <c r="AI471" i="1"/>
  <c r="A472" i="1"/>
  <c r="B472" i="1"/>
  <c r="C472" i="1"/>
  <c r="D472" i="1"/>
  <c r="E472" i="1"/>
  <c r="F472" i="1"/>
  <c r="G472" i="1"/>
  <c r="H472" i="1"/>
  <c r="I472" i="1"/>
  <c r="J472" i="1"/>
  <c r="K472" i="1"/>
  <c r="L472" i="1"/>
  <c r="M472" i="1"/>
  <c r="N472" i="1"/>
  <c r="O472" i="1"/>
  <c r="P472" i="1"/>
  <c r="Q472" i="1"/>
  <c r="R472" i="1"/>
  <c r="S472" i="1"/>
  <c r="T472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AG472" i="1"/>
  <c r="AH472" i="1"/>
  <c r="AI472" i="1"/>
  <c r="A473" i="1"/>
  <c r="B473" i="1"/>
  <c r="C473" i="1"/>
  <c r="D473" i="1"/>
  <c r="E473" i="1"/>
  <c r="F473" i="1"/>
  <c r="G473" i="1"/>
  <c r="H473" i="1"/>
  <c r="I473" i="1"/>
  <c r="J473" i="1"/>
  <c r="K473" i="1"/>
  <c r="L473" i="1"/>
  <c r="M473" i="1"/>
  <c r="N473" i="1"/>
  <c r="O473" i="1"/>
  <c r="P473" i="1"/>
  <c r="Q473" i="1"/>
  <c r="R473" i="1"/>
  <c r="S473" i="1"/>
  <c r="T473" i="1"/>
  <c r="U473" i="1"/>
  <c r="V473" i="1"/>
  <c r="W473" i="1"/>
  <c r="X473" i="1"/>
  <c r="Y473" i="1"/>
  <c r="Z473" i="1"/>
  <c r="AA473" i="1"/>
  <c r="AB473" i="1"/>
  <c r="AC473" i="1"/>
  <c r="AD473" i="1"/>
  <c r="AE473" i="1"/>
  <c r="AF473" i="1"/>
  <c r="AG473" i="1"/>
  <c r="AH473" i="1"/>
  <c r="AI473" i="1"/>
  <c r="A474" i="1"/>
  <c r="B474" i="1"/>
  <c r="C474" i="1"/>
  <c r="D474" i="1"/>
  <c r="E474" i="1"/>
  <c r="F474" i="1"/>
  <c r="G474" i="1"/>
  <c r="H474" i="1"/>
  <c r="I474" i="1"/>
  <c r="J474" i="1"/>
  <c r="K474" i="1"/>
  <c r="L474" i="1"/>
  <c r="M474" i="1"/>
  <c r="N474" i="1"/>
  <c r="O474" i="1"/>
  <c r="P474" i="1"/>
  <c r="Q474" i="1"/>
  <c r="R474" i="1"/>
  <c r="S474" i="1"/>
  <c r="T474" i="1"/>
  <c r="U474" i="1"/>
  <c r="V474" i="1"/>
  <c r="W474" i="1"/>
  <c r="X474" i="1"/>
  <c r="Y474" i="1"/>
  <c r="Z474" i="1"/>
  <c r="AA474" i="1"/>
  <c r="AB474" i="1"/>
  <c r="AC474" i="1"/>
  <c r="AD474" i="1"/>
  <c r="AE474" i="1"/>
  <c r="AF474" i="1"/>
  <c r="AG474" i="1"/>
  <c r="AH474" i="1"/>
  <c r="AI474" i="1"/>
  <c r="A475" i="1"/>
  <c r="B475" i="1"/>
  <c r="C475" i="1"/>
  <c r="D475" i="1"/>
  <c r="E475" i="1"/>
  <c r="F475" i="1"/>
  <c r="G475" i="1"/>
  <c r="H475" i="1"/>
  <c r="I475" i="1"/>
  <c r="J475" i="1"/>
  <c r="K475" i="1"/>
  <c r="L475" i="1"/>
  <c r="M475" i="1"/>
  <c r="N475" i="1"/>
  <c r="O475" i="1"/>
  <c r="P475" i="1"/>
  <c r="Q475" i="1"/>
  <c r="R475" i="1"/>
  <c r="S475" i="1"/>
  <c r="T475" i="1"/>
  <c r="U475" i="1"/>
  <c r="V475" i="1"/>
  <c r="W475" i="1"/>
  <c r="X475" i="1"/>
  <c r="Y475" i="1"/>
  <c r="Z475" i="1"/>
  <c r="AA475" i="1"/>
  <c r="AB475" i="1"/>
  <c r="AC475" i="1"/>
  <c r="AD475" i="1"/>
  <c r="AE475" i="1"/>
  <c r="AF475" i="1"/>
  <c r="AG475" i="1"/>
  <c r="AH475" i="1"/>
  <c r="AI475" i="1"/>
  <c r="A476" i="1"/>
  <c r="B476" i="1"/>
  <c r="C476" i="1"/>
  <c r="D476" i="1"/>
  <c r="E476" i="1"/>
  <c r="F476" i="1"/>
  <c r="G476" i="1"/>
  <c r="H476" i="1"/>
  <c r="I476" i="1"/>
  <c r="J476" i="1"/>
  <c r="K476" i="1"/>
  <c r="L476" i="1"/>
  <c r="M476" i="1"/>
  <c r="N476" i="1"/>
  <c r="O476" i="1"/>
  <c r="P476" i="1"/>
  <c r="Q476" i="1"/>
  <c r="R476" i="1"/>
  <c r="S476" i="1"/>
  <c r="T476" i="1"/>
  <c r="U476" i="1"/>
  <c r="V476" i="1"/>
  <c r="W476" i="1"/>
  <c r="X476" i="1"/>
  <c r="Y476" i="1"/>
  <c r="Z476" i="1"/>
  <c r="AA476" i="1"/>
  <c r="AB476" i="1"/>
  <c r="AC476" i="1"/>
  <c r="AD476" i="1"/>
  <c r="AE476" i="1"/>
  <c r="AF476" i="1"/>
  <c r="AG476" i="1"/>
  <c r="AH476" i="1"/>
  <c r="AI476" i="1"/>
  <c r="A477" i="1"/>
  <c r="B477" i="1"/>
  <c r="C477" i="1"/>
  <c r="D477" i="1"/>
  <c r="E477" i="1"/>
  <c r="F477" i="1"/>
  <c r="G477" i="1"/>
  <c r="H477" i="1"/>
  <c r="I477" i="1"/>
  <c r="J477" i="1"/>
  <c r="K477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AG477" i="1"/>
  <c r="AH477" i="1"/>
  <c r="AI477" i="1"/>
  <c r="A478" i="1"/>
  <c r="B478" i="1"/>
  <c r="C478" i="1"/>
  <c r="D478" i="1"/>
  <c r="E478" i="1"/>
  <c r="F478" i="1"/>
  <c r="G478" i="1"/>
  <c r="H478" i="1"/>
  <c r="I478" i="1"/>
  <c r="J478" i="1"/>
  <c r="K478" i="1"/>
  <c r="L478" i="1"/>
  <c r="M478" i="1"/>
  <c r="N478" i="1"/>
  <c r="O478" i="1"/>
  <c r="P478" i="1"/>
  <c r="Q478" i="1"/>
  <c r="R478" i="1"/>
  <c r="S478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AG478" i="1"/>
  <c r="AH478" i="1"/>
  <c r="AI478" i="1"/>
  <c r="A479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AG479" i="1"/>
  <c r="AH479" i="1"/>
  <c r="AI479" i="1"/>
  <c r="A480" i="1"/>
  <c r="B480" i="1"/>
  <c r="C480" i="1"/>
  <c r="D480" i="1"/>
  <c r="E480" i="1"/>
  <c r="F480" i="1"/>
  <c r="G480" i="1"/>
  <c r="H480" i="1"/>
  <c r="I480" i="1"/>
  <c r="J480" i="1"/>
  <c r="K480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AG480" i="1"/>
  <c r="AH480" i="1"/>
  <c r="AI480" i="1"/>
  <c r="A481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AG481" i="1"/>
  <c r="AH481" i="1"/>
  <c r="AI481" i="1"/>
  <c r="A482" i="1"/>
  <c r="B482" i="1"/>
  <c r="C482" i="1"/>
  <c r="D482" i="1"/>
  <c r="E482" i="1"/>
  <c r="F482" i="1"/>
  <c r="G482" i="1"/>
  <c r="H482" i="1"/>
  <c r="I482" i="1"/>
  <c r="J482" i="1"/>
  <c r="K482" i="1"/>
  <c r="L482" i="1"/>
  <c r="M482" i="1"/>
  <c r="N482" i="1"/>
  <c r="O482" i="1"/>
  <c r="P482" i="1"/>
  <c r="Q482" i="1"/>
  <c r="R482" i="1"/>
  <c r="S482" i="1"/>
  <c r="T482" i="1"/>
  <c r="U482" i="1"/>
  <c r="V482" i="1"/>
  <c r="W482" i="1"/>
  <c r="X482" i="1"/>
  <c r="Y482" i="1"/>
  <c r="Z482" i="1"/>
  <c r="AA482" i="1"/>
  <c r="AB482" i="1"/>
  <c r="AC482" i="1"/>
  <c r="AD482" i="1"/>
  <c r="AE482" i="1"/>
  <c r="AF482" i="1"/>
  <c r="AG482" i="1"/>
  <c r="AH482" i="1"/>
  <c r="AI482" i="1"/>
  <c r="A483" i="1"/>
  <c r="B483" i="1"/>
  <c r="C483" i="1"/>
  <c r="D483" i="1"/>
  <c r="E483" i="1"/>
  <c r="F483" i="1"/>
  <c r="G483" i="1"/>
  <c r="H483" i="1"/>
  <c r="I483" i="1"/>
  <c r="J483" i="1"/>
  <c r="K483" i="1"/>
  <c r="L483" i="1"/>
  <c r="M483" i="1"/>
  <c r="N483" i="1"/>
  <c r="O483" i="1"/>
  <c r="P483" i="1"/>
  <c r="Q483" i="1"/>
  <c r="R483" i="1"/>
  <c r="S483" i="1"/>
  <c r="T483" i="1"/>
  <c r="U483" i="1"/>
  <c r="V483" i="1"/>
  <c r="W483" i="1"/>
  <c r="X483" i="1"/>
  <c r="Y483" i="1"/>
  <c r="Z483" i="1"/>
  <c r="AA483" i="1"/>
  <c r="AB483" i="1"/>
  <c r="AC483" i="1"/>
  <c r="AD483" i="1"/>
  <c r="AE483" i="1"/>
  <c r="AF483" i="1"/>
  <c r="AG483" i="1"/>
  <c r="AH483" i="1"/>
  <c r="AI483" i="1"/>
  <c r="A484" i="1"/>
  <c r="B484" i="1"/>
  <c r="C484" i="1"/>
  <c r="D484" i="1"/>
  <c r="E484" i="1"/>
  <c r="F484" i="1"/>
  <c r="G484" i="1"/>
  <c r="H484" i="1"/>
  <c r="I484" i="1"/>
  <c r="J484" i="1"/>
  <c r="K484" i="1"/>
  <c r="L484" i="1"/>
  <c r="M484" i="1"/>
  <c r="N484" i="1"/>
  <c r="O484" i="1"/>
  <c r="P484" i="1"/>
  <c r="Q484" i="1"/>
  <c r="R484" i="1"/>
  <c r="S484" i="1"/>
  <c r="T484" i="1"/>
  <c r="U484" i="1"/>
  <c r="V484" i="1"/>
  <c r="W484" i="1"/>
  <c r="X484" i="1"/>
  <c r="Y484" i="1"/>
  <c r="Z484" i="1"/>
  <c r="AA484" i="1"/>
  <c r="AB484" i="1"/>
  <c r="AC484" i="1"/>
  <c r="AD484" i="1"/>
  <c r="AE484" i="1"/>
  <c r="AF484" i="1"/>
  <c r="AG484" i="1"/>
  <c r="AH484" i="1"/>
  <c r="AI484" i="1"/>
  <c r="A485" i="1"/>
  <c r="B485" i="1"/>
  <c r="C485" i="1"/>
  <c r="D485" i="1"/>
  <c r="E485" i="1"/>
  <c r="F485" i="1"/>
  <c r="G485" i="1"/>
  <c r="H485" i="1"/>
  <c r="I485" i="1"/>
  <c r="J485" i="1"/>
  <c r="K485" i="1"/>
  <c r="L485" i="1"/>
  <c r="M485" i="1"/>
  <c r="N485" i="1"/>
  <c r="O485" i="1"/>
  <c r="P485" i="1"/>
  <c r="Q485" i="1"/>
  <c r="R485" i="1"/>
  <c r="S485" i="1"/>
  <c r="T485" i="1"/>
  <c r="U485" i="1"/>
  <c r="V485" i="1"/>
  <c r="W485" i="1"/>
  <c r="X485" i="1"/>
  <c r="Y485" i="1"/>
  <c r="Z485" i="1"/>
  <c r="AA485" i="1"/>
  <c r="AB485" i="1"/>
  <c r="AC485" i="1"/>
  <c r="AD485" i="1"/>
  <c r="AE485" i="1"/>
  <c r="AF485" i="1"/>
  <c r="AG485" i="1"/>
  <c r="AH485" i="1"/>
  <c r="AI485" i="1"/>
  <c r="A486" i="1"/>
  <c r="B486" i="1"/>
  <c r="C486" i="1"/>
  <c r="D486" i="1"/>
  <c r="E486" i="1"/>
  <c r="F486" i="1"/>
  <c r="G486" i="1"/>
  <c r="H486" i="1"/>
  <c r="I486" i="1"/>
  <c r="J486" i="1"/>
  <c r="K486" i="1"/>
  <c r="L486" i="1"/>
  <c r="M486" i="1"/>
  <c r="N486" i="1"/>
  <c r="O486" i="1"/>
  <c r="P486" i="1"/>
  <c r="Q486" i="1"/>
  <c r="R486" i="1"/>
  <c r="S486" i="1"/>
  <c r="T486" i="1"/>
  <c r="U486" i="1"/>
  <c r="V486" i="1"/>
  <c r="W486" i="1"/>
  <c r="X486" i="1"/>
  <c r="Y486" i="1"/>
  <c r="Z486" i="1"/>
  <c r="AA486" i="1"/>
  <c r="AB486" i="1"/>
  <c r="AC486" i="1"/>
  <c r="AD486" i="1"/>
  <c r="AE486" i="1"/>
  <c r="AF486" i="1"/>
  <c r="AG486" i="1"/>
  <c r="AH486" i="1"/>
  <c r="AI486" i="1"/>
  <c r="A487" i="1"/>
  <c r="B487" i="1"/>
  <c r="C487" i="1"/>
  <c r="D487" i="1"/>
  <c r="E487" i="1"/>
  <c r="F487" i="1"/>
  <c r="G487" i="1"/>
  <c r="H487" i="1"/>
  <c r="I487" i="1"/>
  <c r="J487" i="1"/>
  <c r="K487" i="1"/>
  <c r="L487" i="1"/>
  <c r="M487" i="1"/>
  <c r="N487" i="1"/>
  <c r="O487" i="1"/>
  <c r="P487" i="1"/>
  <c r="Q487" i="1"/>
  <c r="R487" i="1"/>
  <c r="S487" i="1"/>
  <c r="T487" i="1"/>
  <c r="U487" i="1"/>
  <c r="V487" i="1"/>
  <c r="W487" i="1"/>
  <c r="X487" i="1"/>
  <c r="Y487" i="1"/>
  <c r="Z487" i="1"/>
  <c r="AA487" i="1"/>
  <c r="AB487" i="1"/>
  <c r="AC487" i="1"/>
  <c r="AD487" i="1"/>
  <c r="AE487" i="1"/>
  <c r="AF487" i="1"/>
  <c r="AG487" i="1"/>
  <c r="AH487" i="1"/>
  <c r="AI487" i="1"/>
  <c r="A488" i="1"/>
  <c r="B488" i="1"/>
  <c r="C488" i="1"/>
  <c r="D488" i="1"/>
  <c r="E488" i="1"/>
  <c r="F488" i="1"/>
  <c r="G488" i="1"/>
  <c r="H488" i="1"/>
  <c r="I488" i="1"/>
  <c r="J488" i="1"/>
  <c r="K488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X488" i="1"/>
  <c r="Y488" i="1"/>
  <c r="Z488" i="1"/>
  <c r="AA488" i="1"/>
  <c r="AB488" i="1"/>
  <c r="AC488" i="1"/>
  <c r="AD488" i="1"/>
  <c r="AE488" i="1"/>
  <c r="AF488" i="1"/>
  <c r="AG488" i="1"/>
  <c r="AH488" i="1"/>
  <c r="AI488" i="1"/>
  <c r="A489" i="1"/>
  <c r="B489" i="1"/>
  <c r="C489" i="1"/>
  <c r="D489" i="1"/>
  <c r="E489" i="1"/>
  <c r="F489" i="1"/>
  <c r="G489" i="1"/>
  <c r="H489" i="1"/>
  <c r="I489" i="1"/>
  <c r="J489" i="1"/>
  <c r="K489" i="1"/>
  <c r="L489" i="1"/>
  <c r="M489" i="1"/>
  <c r="N489" i="1"/>
  <c r="O489" i="1"/>
  <c r="P489" i="1"/>
  <c r="Q489" i="1"/>
  <c r="R489" i="1"/>
  <c r="S489" i="1"/>
  <c r="T489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AG489" i="1"/>
  <c r="AH489" i="1"/>
  <c r="AI489" i="1"/>
  <c r="A490" i="1"/>
  <c r="B490" i="1"/>
  <c r="C490" i="1"/>
  <c r="D490" i="1"/>
  <c r="E490" i="1"/>
  <c r="F490" i="1"/>
  <c r="G490" i="1"/>
  <c r="H490" i="1"/>
  <c r="I490" i="1"/>
  <c r="J490" i="1"/>
  <c r="K490" i="1"/>
  <c r="L490" i="1"/>
  <c r="M490" i="1"/>
  <c r="N490" i="1"/>
  <c r="O490" i="1"/>
  <c r="P490" i="1"/>
  <c r="Q490" i="1"/>
  <c r="R490" i="1"/>
  <c r="S490" i="1"/>
  <c r="T490" i="1"/>
  <c r="U490" i="1"/>
  <c r="V490" i="1"/>
  <c r="W490" i="1"/>
  <c r="X490" i="1"/>
  <c r="Y490" i="1"/>
  <c r="Z490" i="1"/>
  <c r="AA490" i="1"/>
  <c r="AB490" i="1"/>
  <c r="AC490" i="1"/>
  <c r="AD490" i="1"/>
  <c r="AE490" i="1"/>
  <c r="AF490" i="1"/>
  <c r="AG490" i="1"/>
  <c r="AH490" i="1"/>
  <c r="AI490" i="1"/>
  <c r="A491" i="1"/>
  <c r="B491" i="1"/>
  <c r="C491" i="1"/>
  <c r="D491" i="1"/>
  <c r="E491" i="1"/>
  <c r="F491" i="1"/>
  <c r="G491" i="1"/>
  <c r="H491" i="1"/>
  <c r="I491" i="1"/>
  <c r="J491" i="1"/>
  <c r="K491" i="1"/>
  <c r="L491" i="1"/>
  <c r="M491" i="1"/>
  <c r="N491" i="1"/>
  <c r="O491" i="1"/>
  <c r="P491" i="1"/>
  <c r="Q491" i="1"/>
  <c r="R491" i="1"/>
  <c r="S491" i="1"/>
  <c r="T491" i="1"/>
  <c r="U491" i="1"/>
  <c r="V491" i="1"/>
  <c r="W491" i="1"/>
  <c r="X491" i="1"/>
  <c r="Y491" i="1"/>
  <c r="Z491" i="1"/>
  <c r="AA491" i="1"/>
  <c r="AB491" i="1"/>
  <c r="AC491" i="1"/>
  <c r="AD491" i="1"/>
  <c r="AE491" i="1"/>
  <c r="AF491" i="1"/>
  <c r="AG491" i="1"/>
  <c r="AH491" i="1"/>
  <c r="AI491" i="1"/>
  <c r="A492" i="1"/>
  <c r="B492" i="1"/>
  <c r="C492" i="1"/>
  <c r="D492" i="1"/>
  <c r="E492" i="1"/>
  <c r="F492" i="1"/>
  <c r="G492" i="1"/>
  <c r="H492" i="1"/>
  <c r="I492" i="1"/>
  <c r="J492" i="1"/>
  <c r="K492" i="1"/>
  <c r="L492" i="1"/>
  <c r="M492" i="1"/>
  <c r="N492" i="1"/>
  <c r="O492" i="1"/>
  <c r="P492" i="1"/>
  <c r="Q492" i="1"/>
  <c r="R492" i="1"/>
  <c r="S492" i="1"/>
  <c r="T492" i="1"/>
  <c r="U492" i="1"/>
  <c r="V492" i="1"/>
  <c r="W492" i="1"/>
  <c r="X492" i="1"/>
  <c r="Y492" i="1"/>
  <c r="Z492" i="1"/>
  <c r="AA492" i="1"/>
  <c r="AB492" i="1"/>
  <c r="AC492" i="1"/>
  <c r="AD492" i="1"/>
  <c r="AE492" i="1"/>
  <c r="AF492" i="1"/>
  <c r="AG492" i="1"/>
  <c r="AH492" i="1"/>
  <c r="AI492" i="1"/>
  <c r="A493" i="1"/>
  <c r="B493" i="1"/>
  <c r="C493" i="1"/>
  <c r="D493" i="1"/>
  <c r="E493" i="1"/>
  <c r="F493" i="1"/>
  <c r="G493" i="1"/>
  <c r="H493" i="1"/>
  <c r="I493" i="1"/>
  <c r="J493" i="1"/>
  <c r="K493" i="1"/>
  <c r="L493" i="1"/>
  <c r="M493" i="1"/>
  <c r="N493" i="1"/>
  <c r="O493" i="1"/>
  <c r="P493" i="1"/>
  <c r="Q493" i="1"/>
  <c r="R493" i="1"/>
  <c r="S493" i="1"/>
  <c r="T493" i="1"/>
  <c r="U493" i="1"/>
  <c r="V493" i="1"/>
  <c r="W493" i="1"/>
  <c r="X493" i="1"/>
  <c r="Y493" i="1"/>
  <c r="Z493" i="1"/>
  <c r="AA493" i="1"/>
  <c r="AB493" i="1"/>
  <c r="AC493" i="1"/>
  <c r="AD493" i="1"/>
  <c r="AE493" i="1"/>
  <c r="AF493" i="1"/>
  <c r="AG493" i="1"/>
  <c r="AH493" i="1"/>
  <c r="AI493" i="1"/>
  <c r="A494" i="1"/>
  <c r="B494" i="1"/>
  <c r="C494" i="1"/>
  <c r="D494" i="1"/>
  <c r="E494" i="1"/>
  <c r="F494" i="1"/>
  <c r="G494" i="1"/>
  <c r="H494" i="1"/>
  <c r="I494" i="1"/>
  <c r="J494" i="1"/>
  <c r="K494" i="1"/>
  <c r="L494" i="1"/>
  <c r="M494" i="1"/>
  <c r="N494" i="1"/>
  <c r="O494" i="1"/>
  <c r="P494" i="1"/>
  <c r="Q494" i="1"/>
  <c r="R494" i="1"/>
  <c r="S494" i="1"/>
  <c r="T494" i="1"/>
  <c r="U494" i="1"/>
  <c r="V494" i="1"/>
  <c r="W494" i="1"/>
  <c r="X494" i="1"/>
  <c r="Y494" i="1"/>
  <c r="Z494" i="1"/>
  <c r="AA494" i="1"/>
  <c r="AB494" i="1"/>
  <c r="AC494" i="1"/>
  <c r="AD494" i="1"/>
  <c r="AE494" i="1"/>
  <c r="AF494" i="1"/>
  <c r="AG494" i="1"/>
  <c r="AH494" i="1"/>
  <c r="AI494" i="1"/>
  <c r="A495" i="1"/>
  <c r="B495" i="1"/>
  <c r="C495" i="1"/>
  <c r="D495" i="1"/>
  <c r="E495" i="1"/>
  <c r="F495" i="1"/>
  <c r="G495" i="1"/>
  <c r="H495" i="1"/>
  <c r="I495" i="1"/>
  <c r="J495" i="1"/>
  <c r="K495" i="1"/>
  <c r="L495" i="1"/>
  <c r="M495" i="1"/>
  <c r="N495" i="1"/>
  <c r="O495" i="1"/>
  <c r="P495" i="1"/>
  <c r="Q495" i="1"/>
  <c r="R495" i="1"/>
  <c r="S495" i="1"/>
  <c r="T495" i="1"/>
  <c r="U495" i="1"/>
  <c r="V495" i="1"/>
  <c r="W495" i="1"/>
  <c r="X495" i="1"/>
  <c r="Y495" i="1"/>
  <c r="Z495" i="1"/>
  <c r="AA495" i="1"/>
  <c r="AB495" i="1"/>
  <c r="AC495" i="1"/>
  <c r="AD495" i="1"/>
  <c r="AE495" i="1"/>
  <c r="AF495" i="1"/>
  <c r="AG495" i="1"/>
  <c r="AH495" i="1"/>
  <c r="AI495" i="1"/>
  <c r="A496" i="1"/>
  <c r="B496" i="1"/>
  <c r="C496" i="1"/>
  <c r="D496" i="1"/>
  <c r="E496" i="1"/>
  <c r="F496" i="1"/>
  <c r="G496" i="1"/>
  <c r="H496" i="1"/>
  <c r="I496" i="1"/>
  <c r="J496" i="1"/>
  <c r="K496" i="1"/>
  <c r="L496" i="1"/>
  <c r="M496" i="1"/>
  <c r="N496" i="1"/>
  <c r="O496" i="1"/>
  <c r="P496" i="1"/>
  <c r="Q496" i="1"/>
  <c r="R496" i="1"/>
  <c r="S496" i="1"/>
  <c r="T496" i="1"/>
  <c r="U496" i="1"/>
  <c r="V496" i="1"/>
  <c r="W496" i="1"/>
  <c r="X496" i="1"/>
  <c r="Y496" i="1"/>
  <c r="Z496" i="1"/>
  <c r="AA496" i="1"/>
  <c r="AB496" i="1"/>
  <c r="AC496" i="1"/>
  <c r="AD496" i="1"/>
  <c r="AE496" i="1"/>
  <c r="AF496" i="1"/>
  <c r="AG496" i="1"/>
  <c r="AH496" i="1"/>
  <c r="AI496" i="1"/>
  <c r="A497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N497" i="1"/>
  <c r="O497" i="1"/>
  <c r="P497" i="1"/>
  <c r="Q497" i="1"/>
  <c r="R497" i="1"/>
  <c r="S497" i="1"/>
  <c r="T497" i="1"/>
  <c r="U497" i="1"/>
  <c r="V497" i="1"/>
  <c r="W497" i="1"/>
  <c r="X497" i="1"/>
  <c r="Y497" i="1"/>
  <c r="Z497" i="1"/>
  <c r="AA497" i="1"/>
  <c r="AB497" i="1"/>
  <c r="AC497" i="1"/>
  <c r="AD497" i="1"/>
  <c r="AE497" i="1"/>
  <c r="AF497" i="1"/>
  <c r="AG497" i="1"/>
  <c r="AH497" i="1"/>
  <c r="AI497" i="1"/>
  <c r="A498" i="1"/>
  <c r="B498" i="1"/>
  <c r="C498" i="1"/>
  <c r="D498" i="1"/>
  <c r="E498" i="1"/>
  <c r="F498" i="1"/>
  <c r="G498" i="1"/>
  <c r="H498" i="1"/>
  <c r="I498" i="1"/>
  <c r="J498" i="1"/>
  <c r="K498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AG498" i="1"/>
  <c r="AH498" i="1"/>
  <c r="AI498" i="1"/>
  <c r="A499" i="1"/>
  <c r="B499" i="1"/>
  <c r="C499" i="1"/>
  <c r="D499" i="1"/>
  <c r="E499" i="1"/>
  <c r="F499" i="1"/>
  <c r="G499" i="1"/>
  <c r="H499" i="1"/>
  <c r="I499" i="1"/>
  <c r="J499" i="1"/>
  <c r="K499" i="1"/>
  <c r="L499" i="1"/>
  <c r="M499" i="1"/>
  <c r="N499" i="1"/>
  <c r="O499" i="1"/>
  <c r="P499" i="1"/>
  <c r="Q499" i="1"/>
  <c r="R499" i="1"/>
  <c r="S499" i="1"/>
  <c r="T499" i="1"/>
  <c r="U499" i="1"/>
  <c r="V499" i="1"/>
  <c r="W499" i="1"/>
  <c r="X499" i="1"/>
  <c r="Y499" i="1"/>
  <c r="Z499" i="1"/>
  <c r="AA499" i="1"/>
  <c r="AB499" i="1"/>
  <c r="AC499" i="1"/>
  <c r="AD499" i="1"/>
  <c r="AE499" i="1"/>
  <c r="AF499" i="1"/>
  <c r="AG499" i="1"/>
  <c r="AH499" i="1"/>
  <c r="AI499" i="1"/>
  <c r="A500" i="1"/>
  <c r="B500" i="1"/>
  <c r="C500" i="1"/>
  <c r="D500" i="1"/>
  <c r="E500" i="1"/>
  <c r="F500" i="1"/>
  <c r="G500" i="1"/>
  <c r="H500" i="1"/>
  <c r="I500" i="1"/>
  <c r="J500" i="1"/>
  <c r="K500" i="1"/>
  <c r="L500" i="1"/>
  <c r="M500" i="1"/>
  <c r="N500" i="1"/>
  <c r="O500" i="1"/>
  <c r="P500" i="1"/>
  <c r="Q500" i="1"/>
  <c r="R500" i="1"/>
  <c r="S500" i="1"/>
  <c r="T500" i="1"/>
  <c r="U500" i="1"/>
  <c r="V500" i="1"/>
  <c r="W500" i="1"/>
  <c r="X500" i="1"/>
  <c r="Y500" i="1"/>
  <c r="Z500" i="1"/>
  <c r="AA500" i="1"/>
  <c r="AB500" i="1"/>
  <c r="AC500" i="1"/>
  <c r="AD500" i="1"/>
  <c r="AE500" i="1"/>
  <c r="AF500" i="1"/>
  <c r="AG500" i="1"/>
  <c r="AH500" i="1"/>
  <c r="AI500" i="1"/>
  <c r="A501" i="1"/>
  <c r="B501" i="1"/>
  <c r="C501" i="1"/>
  <c r="D501" i="1"/>
  <c r="E501" i="1"/>
  <c r="F501" i="1"/>
  <c r="G501" i="1"/>
  <c r="H501" i="1"/>
  <c r="I501" i="1"/>
  <c r="J501" i="1"/>
  <c r="K501" i="1"/>
  <c r="L501" i="1"/>
  <c r="M501" i="1"/>
  <c r="N501" i="1"/>
  <c r="O501" i="1"/>
  <c r="P501" i="1"/>
  <c r="Q501" i="1"/>
  <c r="R501" i="1"/>
  <c r="S501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AG501" i="1"/>
  <c r="AH501" i="1"/>
  <c r="AI501" i="1"/>
  <c r="A502" i="1"/>
  <c r="B502" i="1"/>
  <c r="C502" i="1"/>
  <c r="D502" i="1"/>
  <c r="E502" i="1"/>
  <c r="F502" i="1"/>
  <c r="G502" i="1"/>
  <c r="H502" i="1"/>
  <c r="I502" i="1"/>
  <c r="J502" i="1"/>
  <c r="K502" i="1"/>
  <c r="L502" i="1"/>
  <c r="M502" i="1"/>
  <c r="N502" i="1"/>
  <c r="O502" i="1"/>
  <c r="P502" i="1"/>
  <c r="Q502" i="1"/>
  <c r="R502" i="1"/>
  <c r="S502" i="1"/>
  <c r="T502" i="1"/>
  <c r="U502" i="1"/>
  <c r="V502" i="1"/>
  <c r="W502" i="1"/>
  <c r="X502" i="1"/>
  <c r="Y502" i="1"/>
  <c r="Z502" i="1"/>
  <c r="AA502" i="1"/>
  <c r="AB502" i="1"/>
  <c r="AC502" i="1"/>
  <c r="AD502" i="1"/>
  <c r="AE502" i="1"/>
  <c r="AF502" i="1"/>
  <c r="AG502" i="1"/>
  <c r="AH502" i="1"/>
  <c r="AI502" i="1"/>
  <c r="A503" i="1"/>
  <c r="B503" i="1"/>
  <c r="C503" i="1"/>
  <c r="D503" i="1"/>
  <c r="E503" i="1"/>
  <c r="F503" i="1"/>
  <c r="G503" i="1"/>
  <c r="H503" i="1"/>
  <c r="I503" i="1"/>
  <c r="J503" i="1"/>
  <c r="K503" i="1"/>
  <c r="L503" i="1"/>
  <c r="M503" i="1"/>
  <c r="N503" i="1"/>
  <c r="O503" i="1"/>
  <c r="P503" i="1"/>
  <c r="Q503" i="1"/>
  <c r="R503" i="1"/>
  <c r="S503" i="1"/>
  <c r="T503" i="1"/>
  <c r="U503" i="1"/>
  <c r="V503" i="1"/>
  <c r="W503" i="1"/>
  <c r="X503" i="1"/>
  <c r="Y503" i="1"/>
  <c r="Z503" i="1"/>
  <c r="AA503" i="1"/>
  <c r="AB503" i="1"/>
  <c r="AC503" i="1"/>
  <c r="AD503" i="1"/>
  <c r="AE503" i="1"/>
  <c r="AF503" i="1"/>
  <c r="AG503" i="1"/>
  <c r="AH503" i="1"/>
  <c r="AI503" i="1"/>
  <c r="A504" i="1"/>
  <c r="B504" i="1"/>
  <c r="C504" i="1"/>
  <c r="D504" i="1"/>
  <c r="E504" i="1"/>
  <c r="F504" i="1"/>
  <c r="G504" i="1"/>
  <c r="H504" i="1"/>
  <c r="I504" i="1"/>
  <c r="J504" i="1"/>
  <c r="K504" i="1"/>
  <c r="L504" i="1"/>
  <c r="M504" i="1"/>
  <c r="N504" i="1"/>
  <c r="O504" i="1"/>
  <c r="P504" i="1"/>
  <c r="Q504" i="1"/>
  <c r="R504" i="1"/>
  <c r="S504" i="1"/>
  <c r="T504" i="1"/>
  <c r="U504" i="1"/>
  <c r="V504" i="1"/>
  <c r="W504" i="1"/>
  <c r="X504" i="1"/>
  <c r="Y504" i="1"/>
  <c r="Z504" i="1"/>
  <c r="AA504" i="1"/>
  <c r="AB504" i="1"/>
  <c r="AC504" i="1"/>
  <c r="AD504" i="1"/>
  <c r="AE504" i="1"/>
  <c r="AF504" i="1"/>
  <c r="AG504" i="1"/>
  <c r="AH504" i="1"/>
  <c r="AI504" i="1"/>
  <c r="A505" i="1"/>
  <c r="B505" i="1"/>
  <c r="C505" i="1"/>
  <c r="D505" i="1"/>
  <c r="E505" i="1"/>
  <c r="F505" i="1"/>
  <c r="G505" i="1"/>
  <c r="H505" i="1"/>
  <c r="I505" i="1"/>
  <c r="J505" i="1"/>
  <c r="K505" i="1"/>
  <c r="L505" i="1"/>
  <c r="M505" i="1"/>
  <c r="N505" i="1"/>
  <c r="O505" i="1"/>
  <c r="P505" i="1"/>
  <c r="Q505" i="1"/>
  <c r="R505" i="1"/>
  <c r="S505" i="1"/>
  <c r="T505" i="1"/>
  <c r="U505" i="1"/>
  <c r="V505" i="1"/>
  <c r="W505" i="1"/>
  <c r="X505" i="1"/>
  <c r="Y505" i="1"/>
  <c r="Z505" i="1"/>
  <c r="AA505" i="1"/>
  <c r="AB505" i="1"/>
  <c r="AC505" i="1"/>
  <c r="AD505" i="1"/>
  <c r="AE505" i="1"/>
  <c r="AF505" i="1"/>
  <c r="AG505" i="1"/>
  <c r="AH505" i="1"/>
  <c r="AI505" i="1"/>
  <c r="A506" i="1"/>
  <c r="B506" i="1"/>
  <c r="C506" i="1"/>
  <c r="D506" i="1"/>
  <c r="E506" i="1"/>
  <c r="F506" i="1"/>
  <c r="G506" i="1"/>
  <c r="H506" i="1"/>
  <c r="I506" i="1"/>
  <c r="J506" i="1"/>
  <c r="K506" i="1"/>
  <c r="L506" i="1"/>
  <c r="M506" i="1"/>
  <c r="N506" i="1"/>
  <c r="O506" i="1"/>
  <c r="P506" i="1"/>
  <c r="Q506" i="1"/>
  <c r="R506" i="1"/>
  <c r="S506" i="1"/>
  <c r="T506" i="1"/>
  <c r="U506" i="1"/>
  <c r="V506" i="1"/>
  <c r="W506" i="1"/>
  <c r="X506" i="1"/>
  <c r="Y506" i="1"/>
  <c r="Z506" i="1"/>
  <c r="AA506" i="1"/>
  <c r="AB506" i="1"/>
  <c r="AC506" i="1"/>
  <c r="AD506" i="1"/>
  <c r="AE506" i="1"/>
  <c r="AF506" i="1"/>
  <c r="AG506" i="1"/>
  <c r="AH506" i="1"/>
  <c r="AI506" i="1"/>
  <c r="A507" i="1"/>
  <c r="B507" i="1"/>
  <c r="C507" i="1"/>
  <c r="D507" i="1"/>
  <c r="E507" i="1"/>
  <c r="F507" i="1"/>
  <c r="G507" i="1"/>
  <c r="H507" i="1"/>
  <c r="I507" i="1"/>
  <c r="J507" i="1"/>
  <c r="K507" i="1"/>
  <c r="L507" i="1"/>
  <c r="M507" i="1"/>
  <c r="N507" i="1"/>
  <c r="O507" i="1"/>
  <c r="P507" i="1"/>
  <c r="Q507" i="1"/>
  <c r="R507" i="1"/>
  <c r="S507" i="1"/>
  <c r="T507" i="1"/>
  <c r="U507" i="1"/>
  <c r="V507" i="1"/>
  <c r="W507" i="1"/>
  <c r="X507" i="1"/>
  <c r="Y507" i="1"/>
  <c r="Z507" i="1"/>
  <c r="AA507" i="1"/>
  <c r="AB507" i="1"/>
  <c r="AC507" i="1"/>
  <c r="AD507" i="1"/>
  <c r="AE507" i="1"/>
  <c r="AF507" i="1"/>
  <c r="AG507" i="1"/>
  <c r="AH507" i="1"/>
  <c r="AI507" i="1"/>
  <c r="A508" i="1"/>
  <c r="B508" i="1"/>
  <c r="C508" i="1"/>
  <c r="D508" i="1"/>
  <c r="E508" i="1"/>
  <c r="F508" i="1"/>
  <c r="G508" i="1"/>
  <c r="H508" i="1"/>
  <c r="I508" i="1"/>
  <c r="J508" i="1"/>
  <c r="K508" i="1"/>
  <c r="L508" i="1"/>
  <c r="M508" i="1"/>
  <c r="N508" i="1"/>
  <c r="O508" i="1"/>
  <c r="P508" i="1"/>
  <c r="Q508" i="1"/>
  <c r="R508" i="1"/>
  <c r="S508" i="1"/>
  <c r="T508" i="1"/>
  <c r="U508" i="1"/>
  <c r="V508" i="1"/>
  <c r="W508" i="1"/>
  <c r="X508" i="1"/>
  <c r="Y508" i="1"/>
  <c r="Z508" i="1"/>
  <c r="AA508" i="1"/>
  <c r="AB508" i="1"/>
  <c r="AC508" i="1"/>
  <c r="AD508" i="1"/>
  <c r="AE508" i="1"/>
  <c r="AF508" i="1"/>
  <c r="AG508" i="1"/>
  <c r="AH508" i="1"/>
  <c r="AI508" i="1"/>
  <c r="A509" i="1"/>
  <c r="B509" i="1"/>
  <c r="C509" i="1"/>
  <c r="D509" i="1"/>
  <c r="E509" i="1"/>
  <c r="F509" i="1"/>
  <c r="G509" i="1"/>
  <c r="H509" i="1"/>
  <c r="I509" i="1"/>
  <c r="J509" i="1"/>
  <c r="K509" i="1"/>
  <c r="L509" i="1"/>
  <c r="M509" i="1"/>
  <c r="N509" i="1"/>
  <c r="O509" i="1"/>
  <c r="P509" i="1"/>
  <c r="Q509" i="1"/>
  <c r="R509" i="1"/>
  <c r="S509" i="1"/>
  <c r="T509" i="1"/>
  <c r="U509" i="1"/>
  <c r="V509" i="1"/>
  <c r="W509" i="1"/>
  <c r="X509" i="1"/>
  <c r="Y509" i="1"/>
  <c r="Z509" i="1"/>
  <c r="AA509" i="1"/>
  <c r="AB509" i="1"/>
  <c r="AC509" i="1"/>
  <c r="AD509" i="1"/>
  <c r="AE509" i="1"/>
  <c r="AF509" i="1"/>
  <c r="AG509" i="1"/>
  <c r="AH509" i="1"/>
  <c r="AI509" i="1"/>
  <c r="A510" i="1"/>
  <c r="B510" i="1"/>
  <c r="C510" i="1"/>
  <c r="D510" i="1"/>
  <c r="E510" i="1"/>
  <c r="F510" i="1"/>
  <c r="G510" i="1"/>
  <c r="H510" i="1"/>
  <c r="I510" i="1"/>
  <c r="J510" i="1"/>
  <c r="K510" i="1"/>
  <c r="L510" i="1"/>
  <c r="M510" i="1"/>
  <c r="N510" i="1"/>
  <c r="O510" i="1"/>
  <c r="P510" i="1"/>
  <c r="Q510" i="1"/>
  <c r="R510" i="1"/>
  <c r="S510" i="1"/>
  <c r="T510" i="1"/>
  <c r="U510" i="1"/>
  <c r="V510" i="1"/>
  <c r="W510" i="1"/>
  <c r="X510" i="1"/>
  <c r="Y510" i="1"/>
  <c r="Z510" i="1"/>
  <c r="AA510" i="1"/>
  <c r="AB510" i="1"/>
  <c r="AC510" i="1"/>
  <c r="AD510" i="1"/>
  <c r="AE510" i="1"/>
  <c r="AF510" i="1"/>
  <c r="AG510" i="1"/>
  <c r="AH510" i="1"/>
  <c r="AI510" i="1"/>
  <c r="A511" i="1"/>
  <c r="B511" i="1"/>
  <c r="C511" i="1"/>
  <c r="D511" i="1"/>
  <c r="E511" i="1"/>
  <c r="F511" i="1"/>
  <c r="G511" i="1"/>
  <c r="H511" i="1"/>
  <c r="I511" i="1"/>
  <c r="J511" i="1"/>
  <c r="K511" i="1"/>
  <c r="L511" i="1"/>
  <c r="M511" i="1"/>
  <c r="N511" i="1"/>
  <c r="O511" i="1"/>
  <c r="P511" i="1"/>
  <c r="Q511" i="1"/>
  <c r="R511" i="1"/>
  <c r="S511" i="1"/>
  <c r="T511" i="1"/>
  <c r="U511" i="1"/>
  <c r="V511" i="1"/>
  <c r="W511" i="1"/>
  <c r="X511" i="1"/>
  <c r="Y511" i="1"/>
  <c r="Z511" i="1"/>
  <c r="AA511" i="1"/>
  <c r="AB511" i="1"/>
  <c r="AC511" i="1"/>
  <c r="AD511" i="1"/>
  <c r="AE511" i="1"/>
  <c r="AF511" i="1"/>
  <c r="AG511" i="1"/>
  <c r="AH511" i="1"/>
  <c r="AI511" i="1"/>
  <c r="A512" i="1"/>
  <c r="B512" i="1"/>
  <c r="C512" i="1"/>
  <c r="D512" i="1"/>
  <c r="E512" i="1"/>
  <c r="F512" i="1"/>
  <c r="G512" i="1"/>
  <c r="H512" i="1"/>
  <c r="I512" i="1"/>
  <c r="J512" i="1"/>
  <c r="K512" i="1"/>
  <c r="L512" i="1"/>
  <c r="M512" i="1"/>
  <c r="N512" i="1"/>
  <c r="O512" i="1"/>
  <c r="P512" i="1"/>
  <c r="Q512" i="1"/>
  <c r="R512" i="1"/>
  <c r="S512" i="1"/>
  <c r="T512" i="1"/>
  <c r="U512" i="1"/>
  <c r="V512" i="1"/>
  <c r="W512" i="1"/>
  <c r="X512" i="1"/>
  <c r="Y512" i="1"/>
  <c r="Z512" i="1"/>
  <c r="AA512" i="1"/>
  <c r="AB512" i="1"/>
  <c r="AC512" i="1"/>
  <c r="AD512" i="1"/>
  <c r="AE512" i="1"/>
  <c r="AF512" i="1"/>
  <c r="AG512" i="1"/>
  <c r="AH512" i="1"/>
  <c r="AI512" i="1"/>
  <c r="A513" i="1"/>
  <c r="B513" i="1"/>
  <c r="C513" i="1"/>
  <c r="D513" i="1"/>
  <c r="E513" i="1"/>
  <c r="F513" i="1"/>
  <c r="G513" i="1"/>
  <c r="H513" i="1"/>
  <c r="I513" i="1"/>
  <c r="J513" i="1"/>
  <c r="K513" i="1"/>
  <c r="L513" i="1"/>
  <c r="M513" i="1"/>
  <c r="N513" i="1"/>
  <c r="O513" i="1"/>
  <c r="P513" i="1"/>
  <c r="Q513" i="1"/>
  <c r="R513" i="1"/>
  <c r="S513" i="1"/>
  <c r="T513" i="1"/>
  <c r="U513" i="1"/>
  <c r="V513" i="1"/>
  <c r="W513" i="1"/>
  <c r="X513" i="1"/>
  <c r="Y513" i="1"/>
  <c r="Z513" i="1"/>
  <c r="AA513" i="1"/>
  <c r="AB513" i="1"/>
  <c r="AC513" i="1"/>
  <c r="AD513" i="1"/>
  <c r="AE513" i="1"/>
  <c r="AF513" i="1"/>
  <c r="AG513" i="1"/>
  <c r="AH513" i="1"/>
  <c r="AI513" i="1"/>
  <c r="A514" i="1"/>
  <c r="B514" i="1"/>
  <c r="C514" i="1"/>
  <c r="D514" i="1"/>
  <c r="E514" i="1"/>
  <c r="F514" i="1"/>
  <c r="G514" i="1"/>
  <c r="H514" i="1"/>
  <c r="I514" i="1"/>
  <c r="J514" i="1"/>
  <c r="K514" i="1"/>
  <c r="L514" i="1"/>
  <c r="M514" i="1"/>
  <c r="N514" i="1"/>
  <c r="O514" i="1"/>
  <c r="P514" i="1"/>
  <c r="Q514" i="1"/>
  <c r="R514" i="1"/>
  <c r="S514" i="1"/>
  <c r="T514" i="1"/>
  <c r="U514" i="1"/>
  <c r="V514" i="1"/>
  <c r="W514" i="1"/>
  <c r="X514" i="1"/>
  <c r="Y514" i="1"/>
  <c r="Z514" i="1"/>
  <c r="AA514" i="1"/>
  <c r="AB514" i="1"/>
  <c r="AC514" i="1"/>
  <c r="AD514" i="1"/>
  <c r="AE514" i="1"/>
  <c r="AF514" i="1"/>
  <c r="AG514" i="1"/>
  <c r="AH514" i="1"/>
  <c r="AI514" i="1"/>
  <c r="A515" i="1"/>
  <c r="B515" i="1"/>
  <c r="C515" i="1"/>
  <c r="D515" i="1"/>
  <c r="E515" i="1"/>
  <c r="F515" i="1"/>
  <c r="G515" i="1"/>
  <c r="H515" i="1"/>
  <c r="I515" i="1"/>
  <c r="J515" i="1"/>
  <c r="K515" i="1"/>
  <c r="L515" i="1"/>
  <c r="M515" i="1"/>
  <c r="N515" i="1"/>
  <c r="O515" i="1"/>
  <c r="P515" i="1"/>
  <c r="Q515" i="1"/>
  <c r="R515" i="1"/>
  <c r="S515" i="1"/>
  <c r="T515" i="1"/>
  <c r="U515" i="1"/>
  <c r="V515" i="1"/>
  <c r="W515" i="1"/>
  <c r="X515" i="1"/>
  <c r="Y515" i="1"/>
  <c r="Z515" i="1"/>
  <c r="AA515" i="1"/>
  <c r="AB515" i="1"/>
  <c r="AC515" i="1"/>
  <c r="AD515" i="1"/>
  <c r="AE515" i="1"/>
  <c r="AF515" i="1"/>
  <c r="AG515" i="1"/>
  <c r="AH515" i="1"/>
  <c r="AI515" i="1"/>
  <c r="A516" i="1"/>
  <c r="B516" i="1"/>
  <c r="C516" i="1"/>
  <c r="D516" i="1"/>
  <c r="E516" i="1"/>
  <c r="F516" i="1"/>
  <c r="G516" i="1"/>
  <c r="H516" i="1"/>
  <c r="I516" i="1"/>
  <c r="J516" i="1"/>
  <c r="K516" i="1"/>
  <c r="L516" i="1"/>
  <c r="M516" i="1"/>
  <c r="N516" i="1"/>
  <c r="O516" i="1"/>
  <c r="P516" i="1"/>
  <c r="Q516" i="1"/>
  <c r="R516" i="1"/>
  <c r="S516" i="1"/>
  <c r="T516" i="1"/>
  <c r="U516" i="1"/>
  <c r="V516" i="1"/>
  <c r="W516" i="1"/>
  <c r="X516" i="1"/>
  <c r="Y516" i="1"/>
  <c r="Z516" i="1"/>
  <c r="AA516" i="1"/>
  <c r="AB516" i="1"/>
  <c r="AC516" i="1"/>
  <c r="AD516" i="1"/>
  <c r="AE516" i="1"/>
  <c r="AF516" i="1"/>
  <c r="AG516" i="1"/>
  <c r="AH516" i="1"/>
  <c r="AI516" i="1"/>
  <c r="A517" i="1"/>
  <c r="B517" i="1"/>
  <c r="C517" i="1"/>
  <c r="D517" i="1"/>
  <c r="E517" i="1"/>
  <c r="F517" i="1"/>
  <c r="G517" i="1"/>
  <c r="H517" i="1"/>
  <c r="I517" i="1"/>
  <c r="J517" i="1"/>
  <c r="K517" i="1"/>
  <c r="L517" i="1"/>
  <c r="M517" i="1"/>
  <c r="N517" i="1"/>
  <c r="O517" i="1"/>
  <c r="P517" i="1"/>
  <c r="Q517" i="1"/>
  <c r="R517" i="1"/>
  <c r="S517" i="1"/>
  <c r="T517" i="1"/>
  <c r="U517" i="1"/>
  <c r="V517" i="1"/>
  <c r="W517" i="1"/>
  <c r="X517" i="1"/>
  <c r="Y517" i="1"/>
  <c r="Z517" i="1"/>
  <c r="AA517" i="1"/>
  <c r="AB517" i="1"/>
  <c r="AC517" i="1"/>
  <c r="AD517" i="1"/>
  <c r="AE517" i="1"/>
  <c r="AF517" i="1"/>
  <c r="AG517" i="1"/>
  <c r="AH517" i="1"/>
  <c r="AI517" i="1"/>
  <c r="A518" i="1"/>
  <c r="B518" i="1"/>
  <c r="C518" i="1"/>
  <c r="D518" i="1"/>
  <c r="E518" i="1"/>
  <c r="F518" i="1"/>
  <c r="G518" i="1"/>
  <c r="H518" i="1"/>
  <c r="I518" i="1"/>
  <c r="J518" i="1"/>
  <c r="K518" i="1"/>
  <c r="L518" i="1"/>
  <c r="M518" i="1"/>
  <c r="N518" i="1"/>
  <c r="O518" i="1"/>
  <c r="P518" i="1"/>
  <c r="Q518" i="1"/>
  <c r="R518" i="1"/>
  <c r="S518" i="1"/>
  <c r="T518" i="1"/>
  <c r="U518" i="1"/>
  <c r="V518" i="1"/>
  <c r="W518" i="1"/>
  <c r="X518" i="1"/>
  <c r="Y518" i="1"/>
  <c r="Z518" i="1"/>
  <c r="AA518" i="1"/>
  <c r="AB518" i="1"/>
  <c r="AC518" i="1"/>
  <c r="AD518" i="1"/>
  <c r="AE518" i="1"/>
  <c r="AF518" i="1"/>
  <c r="AG518" i="1"/>
  <c r="AH518" i="1"/>
  <c r="AI518" i="1"/>
  <c r="A519" i="1"/>
  <c r="B519" i="1"/>
  <c r="C519" i="1"/>
  <c r="D519" i="1"/>
  <c r="E519" i="1"/>
  <c r="F519" i="1"/>
  <c r="G519" i="1"/>
  <c r="H519" i="1"/>
  <c r="I519" i="1"/>
  <c r="J519" i="1"/>
  <c r="K519" i="1"/>
  <c r="L519" i="1"/>
  <c r="M519" i="1"/>
  <c r="N519" i="1"/>
  <c r="O519" i="1"/>
  <c r="P519" i="1"/>
  <c r="Q519" i="1"/>
  <c r="R519" i="1"/>
  <c r="S519" i="1"/>
  <c r="T519" i="1"/>
  <c r="U519" i="1"/>
  <c r="V519" i="1"/>
  <c r="W519" i="1"/>
  <c r="X519" i="1"/>
  <c r="Y519" i="1"/>
  <c r="Z519" i="1"/>
  <c r="AA519" i="1"/>
  <c r="AB519" i="1"/>
  <c r="AC519" i="1"/>
  <c r="AD519" i="1"/>
  <c r="AE519" i="1"/>
  <c r="AF519" i="1"/>
  <c r="AG519" i="1"/>
  <c r="AH519" i="1"/>
  <c r="AI519" i="1"/>
  <c r="A520" i="1"/>
  <c r="B520" i="1"/>
  <c r="C520" i="1"/>
  <c r="D520" i="1"/>
  <c r="E520" i="1"/>
  <c r="F520" i="1"/>
  <c r="G520" i="1"/>
  <c r="H520" i="1"/>
  <c r="I520" i="1"/>
  <c r="J520" i="1"/>
  <c r="K520" i="1"/>
  <c r="L520" i="1"/>
  <c r="M520" i="1"/>
  <c r="N520" i="1"/>
  <c r="O520" i="1"/>
  <c r="P520" i="1"/>
  <c r="Q520" i="1"/>
  <c r="R520" i="1"/>
  <c r="S520" i="1"/>
  <c r="T520" i="1"/>
  <c r="U520" i="1"/>
  <c r="V520" i="1"/>
  <c r="W520" i="1"/>
  <c r="X520" i="1"/>
  <c r="Y520" i="1"/>
  <c r="Z520" i="1"/>
  <c r="AA520" i="1"/>
  <c r="AB520" i="1"/>
  <c r="AC520" i="1"/>
  <c r="AD520" i="1"/>
  <c r="AE520" i="1"/>
  <c r="AF520" i="1"/>
  <c r="AG520" i="1"/>
  <c r="AH520" i="1"/>
  <c r="AI520" i="1"/>
  <c r="A521" i="1"/>
  <c r="B521" i="1"/>
  <c r="C521" i="1"/>
  <c r="D521" i="1"/>
  <c r="E521" i="1"/>
  <c r="F521" i="1"/>
  <c r="G521" i="1"/>
  <c r="H521" i="1"/>
  <c r="I521" i="1"/>
  <c r="J521" i="1"/>
  <c r="K521" i="1"/>
  <c r="L521" i="1"/>
  <c r="M521" i="1"/>
  <c r="N521" i="1"/>
  <c r="O521" i="1"/>
  <c r="P521" i="1"/>
  <c r="Q521" i="1"/>
  <c r="R521" i="1"/>
  <c r="S521" i="1"/>
  <c r="T521" i="1"/>
  <c r="U521" i="1"/>
  <c r="V521" i="1"/>
  <c r="W521" i="1"/>
  <c r="X521" i="1"/>
  <c r="Y521" i="1"/>
  <c r="Z521" i="1"/>
  <c r="AA521" i="1"/>
  <c r="AB521" i="1"/>
  <c r="AC521" i="1"/>
  <c r="AD521" i="1"/>
  <c r="AE521" i="1"/>
  <c r="AF521" i="1"/>
  <c r="AG521" i="1"/>
  <c r="AH521" i="1"/>
  <c r="AI521" i="1"/>
  <c r="A522" i="1"/>
  <c r="B522" i="1"/>
  <c r="C522" i="1"/>
  <c r="D522" i="1"/>
  <c r="E522" i="1"/>
  <c r="F522" i="1"/>
  <c r="G522" i="1"/>
  <c r="H522" i="1"/>
  <c r="I522" i="1"/>
  <c r="J522" i="1"/>
  <c r="K522" i="1"/>
  <c r="L522" i="1"/>
  <c r="M522" i="1"/>
  <c r="N522" i="1"/>
  <c r="O522" i="1"/>
  <c r="P522" i="1"/>
  <c r="Q522" i="1"/>
  <c r="R522" i="1"/>
  <c r="S522" i="1"/>
  <c r="T522" i="1"/>
  <c r="U522" i="1"/>
  <c r="V522" i="1"/>
  <c r="W522" i="1"/>
  <c r="X522" i="1"/>
  <c r="Y522" i="1"/>
  <c r="Z522" i="1"/>
  <c r="AA522" i="1"/>
  <c r="AB522" i="1"/>
  <c r="AC522" i="1"/>
  <c r="AD522" i="1"/>
  <c r="AE522" i="1"/>
  <c r="AF522" i="1"/>
  <c r="AG522" i="1"/>
  <c r="AH522" i="1"/>
  <c r="AI522" i="1"/>
  <c r="A523" i="1"/>
  <c r="B523" i="1"/>
  <c r="C523" i="1"/>
  <c r="D523" i="1"/>
  <c r="E523" i="1"/>
  <c r="F523" i="1"/>
  <c r="G523" i="1"/>
  <c r="H523" i="1"/>
  <c r="I523" i="1"/>
  <c r="J523" i="1"/>
  <c r="K523" i="1"/>
  <c r="L523" i="1"/>
  <c r="M523" i="1"/>
  <c r="N523" i="1"/>
  <c r="O523" i="1"/>
  <c r="P523" i="1"/>
  <c r="Q523" i="1"/>
  <c r="R523" i="1"/>
  <c r="S523" i="1"/>
  <c r="T523" i="1"/>
  <c r="U523" i="1"/>
  <c r="V523" i="1"/>
  <c r="W523" i="1"/>
  <c r="X523" i="1"/>
  <c r="Y523" i="1"/>
  <c r="Z523" i="1"/>
  <c r="AA523" i="1"/>
  <c r="AB523" i="1"/>
  <c r="AC523" i="1"/>
  <c r="AD523" i="1"/>
  <c r="AE523" i="1"/>
  <c r="AF523" i="1"/>
  <c r="AG523" i="1"/>
  <c r="AH523" i="1"/>
  <c r="AI523" i="1"/>
  <c r="A524" i="1"/>
  <c r="B524" i="1"/>
  <c r="C524" i="1"/>
  <c r="D524" i="1"/>
  <c r="E524" i="1"/>
  <c r="F524" i="1"/>
  <c r="G524" i="1"/>
  <c r="H524" i="1"/>
  <c r="I524" i="1"/>
  <c r="J524" i="1"/>
  <c r="K524" i="1"/>
  <c r="L524" i="1"/>
  <c r="M524" i="1"/>
  <c r="N524" i="1"/>
  <c r="O524" i="1"/>
  <c r="P524" i="1"/>
  <c r="Q524" i="1"/>
  <c r="R524" i="1"/>
  <c r="S524" i="1"/>
  <c r="T524" i="1"/>
  <c r="U524" i="1"/>
  <c r="V524" i="1"/>
  <c r="W524" i="1"/>
  <c r="X524" i="1"/>
  <c r="Y524" i="1"/>
  <c r="Z524" i="1"/>
  <c r="AA524" i="1"/>
  <c r="AB524" i="1"/>
  <c r="AC524" i="1"/>
  <c r="AD524" i="1"/>
  <c r="AE524" i="1"/>
  <c r="AF524" i="1"/>
  <c r="AG524" i="1"/>
  <c r="AH524" i="1"/>
  <c r="AI524" i="1"/>
  <c r="A525" i="1"/>
  <c r="B525" i="1"/>
  <c r="C525" i="1"/>
  <c r="D525" i="1"/>
  <c r="E525" i="1"/>
  <c r="F525" i="1"/>
  <c r="G525" i="1"/>
  <c r="H525" i="1"/>
  <c r="I525" i="1"/>
  <c r="J525" i="1"/>
  <c r="K525" i="1"/>
  <c r="L525" i="1"/>
  <c r="M525" i="1"/>
  <c r="N525" i="1"/>
  <c r="O525" i="1"/>
  <c r="P525" i="1"/>
  <c r="Q525" i="1"/>
  <c r="R525" i="1"/>
  <c r="S525" i="1"/>
  <c r="T525" i="1"/>
  <c r="U525" i="1"/>
  <c r="V525" i="1"/>
  <c r="W525" i="1"/>
  <c r="X525" i="1"/>
  <c r="Y525" i="1"/>
  <c r="Z525" i="1"/>
  <c r="AA525" i="1"/>
  <c r="AB525" i="1"/>
  <c r="AC525" i="1"/>
  <c r="AD525" i="1"/>
  <c r="AE525" i="1"/>
  <c r="AF525" i="1"/>
  <c r="AG525" i="1"/>
  <c r="AH525" i="1"/>
  <c r="AI525" i="1"/>
  <c r="A526" i="1"/>
  <c r="B526" i="1"/>
  <c r="C526" i="1"/>
  <c r="D526" i="1"/>
  <c r="E526" i="1"/>
  <c r="F526" i="1"/>
  <c r="G526" i="1"/>
  <c r="H526" i="1"/>
  <c r="I526" i="1"/>
  <c r="J526" i="1"/>
  <c r="K526" i="1"/>
  <c r="L526" i="1"/>
  <c r="M526" i="1"/>
  <c r="N526" i="1"/>
  <c r="O526" i="1"/>
  <c r="P526" i="1"/>
  <c r="Q526" i="1"/>
  <c r="R526" i="1"/>
  <c r="S526" i="1"/>
  <c r="T526" i="1"/>
  <c r="U526" i="1"/>
  <c r="V526" i="1"/>
  <c r="W526" i="1"/>
  <c r="X526" i="1"/>
  <c r="Y526" i="1"/>
  <c r="Z526" i="1"/>
  <c r="AA526" i="1"/>
  <c r="AB526" i="1"/>
  <c r="AC526" i="1"/>
  <c r="AD526" i="1"/>
  <c r="AE526" i="1"/>
  <c r="AF526" i="1"/>
  <c r="AG526" i="1"/>
  <c r="AH526" i="1"/>
  <c r="AI526" i="1"/>
  <c r="A527" i="1"/>
  <c r="B527" i="1"/>
  <c r="C527" i="1"/>
  <c r="D527" i="1"/>
  <c r="E527" i="1"/>
  <c r="F527" i="1"/>
  <c r="G527" i="1"/>
  <c r="H527" i="1"/>
  <c r="I527" i="1"/>
  <c r="J527" i="1"/>
  <c r="K527" i="1"/>
  <c r="L527" i="1"/>
  <c r="M527" i="1"/>
  <c r="N527" i="1"/>
  <c r="O527" i="1"/>
  <c r="P527" i="1"/>
  <c r="Q527" i="1"/>
  <c r="R527" i="1"/>
  <c r="S527" i="1"/>
  <c r="T527" i="1"/>
  <c r="U527" i="1"/>
  <c r="V527" i="1"/>
  <c r="W527" i="1"/>
  <c r="X527" i="1"/>
  <c r="Y527" i="1"/>
  <c r="Z527" i="1"/>
  <c r="AA527" i="1"/>
  <c r="AB527" i="1"/>
  <c r="AC527" i="1"/>
  <c r="AD527" i="1"/>
  <c r="AE527" i="1"/>
  <c r="AF527" i="1"/>
  <c r="AG527" i="1"/>
  <c r="AH527" i="1"/>
  <c r="AI527" i="1"/>
  <c r="A528" i="1"/>
  <c r="B528" i="1"/>
  <c r="C528" i="1"/>
  <c r="D528" i="1"/>
  <c r="E528" i="1"/>
  <c r="F528" i="1"/>
  <c r="G528" i="1"/>
  <c r="H528" i="1"/>
  <c r="I528" i="1"/>
  <c r="J528" i="1"/>
  <c r="K528" i="1"/>
  <c r="L528" i="1"/>
  <c r="M528" i="1"/>
  <c r="N528" i="1"/>
  <c r="O528" i="1"/>
  <c r="P528" i="1"/>
  <c r="Q528" i="1"/>
  <c r="R528" i="1"/>
  <c r="S528" i="1"/>
  <c r="T528" i="1"/>
  <c r="U528" i="1"/>
  <c r="V528" i="1"/>
  <c r="W528" i="1"/>
  <c r="X528" i="1"/>
  <c r="Y528" i="1"/>
  <c r="Z528" i="1"/>
  <c r="AA528" i="1"/>
  <c r="AB528" i="1"/>
  <c r="AC528" i="1"/>
  <c r="AD528" i="1"/>
  <c r="AE528" i="1"/>
  <c r="AF528" i="1"/>
  <c r="AG528" i="1"/>
  <c r="AH528" i="1"/>
  <c r="AI528" i="1"/>
  <c r="A529" i="1"/>
  <c r="B529" i="1"/>
  <c r="C529" i="1"/>
  <c r="D529" i="1"/>
  <c r="E529" i="1"/>
  <c r="F529" i="1"/>
  <c r="G529" i="1"/>
  <c r="H529" i="1"/>
  <c r="I529" i="1"/>
  <c r="J529" i="1"/>
  <c r="K529" i="1"/>
  <c r="L529" i="1"/>
  <c r="M529" i="1"/>
  <c r="N529" i="1"/>
  <c r="O529" i="1"/>
  <c r="P529" i="1"/>
  <c r="Q529" i="1"/>
  <c r="R529" i="1"/>
  <c r="S529" i="1"/>
  <c r="T529" i="1"/>
  <c r="U529" i="1"/>
  <c r="V529" i="1"/>
  <c r="W529" i="1"/>
  <c r="X529" i="1"/>
  <c r="Y529" i="1"/>
  <c r="Z529" i="1"/>
  <c r="AA529" i="1"/>
  <c r="AB529" i="1"/>
  <c r="AC529" i="1"/>
  <c r="AD529" i="1"/>
  <c r="AE529" i="1"/>
  <c r="AF529" i="1"/>
  <c r="AG529" i="1"/>
  <c r="AH529" i="1"/>
  <c r="AI529" i="1"/>
  <c r="A530" i="1"/>
  <c r="B530" i="1"/>
  <c r="C530" i="1"/>
  <c r="D530" i="1"/>
  <c r="E530" i="1"/>
  <c r="F530" i="1"/>
  <c r="G530" i="1"/>
  <c r="H530" i="1"/>
  <c r="I530" i="1"/>
  <c r="J530" i="1"/>
  <c r="K530" i="1"/>
  <c r="L530" i="1"/>
  <c r="M530" i="1"/>
  <c r="N530" i="1"/>
  <c r="O530" i="1"/>
  <c r="P530" i="1"/>
  <c r="Q530" i="1"/>
  <c r="R530" i="1"/>
  <c r="S530" i="1"/>
  <c r="T530" i="1"/>
  <c r="U530" i="1"/>
  <c r="V530" i="1"/>
  <c r="W530" i="1"/>
  <c r="X530" i="1"/>
  <c r="Y530" i="1"/>
  <c r="Z530" i="1"/>
  <c r="AA530" i="1"/>
  <c r="AB530" i="1"/>
  <c r="AC530" i="1"/>
  <c r="AD530" i="1"/>
  <c r="AE530" i="1"/>
  <c r="AF530" i="1"/>
  <c r="AG530" i="1"/>
  <c r="AH530" i="1"/>
  <c r="AI530" i="1"/>
  <c r="A531" i="1"/>
  <c r="B531" i="1"/>
  <c r="C531" i="1"/>
  <c r="D531" i="1"/>
  <c r="E531" i="1"/>
  <c r="F531" i="1"/>
  <c r="G531" i="1"/>
  <c r="H531" i="1"/>
  <c r="I531" i="1"/>
  <c r="J531" i="1"/>
  <c r="K531" i="1"/>
  <c r="L531" i="1"/>
  <c r="M531" i="1"/>
  <c r="N531" i="1"/>
  <c r="O531" i="1"/>
  <c r="P531" i="1"/>
  <c r="Q531" i="1"/>
  <c r="R531" i="1"/>
  <c r="S531" i="1"/>
  <c r="T531" i="1"/>
  <c r="U531" i="1"/>
  <c r="V531" i="1"/>
  <c r="W531" i="1"/>
  <c r="X531" i="1"/>
  <c r="Y531" i="1"/>
  <c r="Z531" i="1"/>
  <c r="AA531" i="1"/>
  <c r="AB531" i="1"/>
  <c r="AC531" i="1"/>
  <c r="AD531" i="1"/>
  <c r="AE531" i="1"/>
  <c r="AF531" i="1"/>
  <c r="AG531" i="1"/>
  <c r="AH531" i="1"/>
  <c r="AI531" i="1"/>
  <c r="A532" i="1"/>
  <c r="B532" i="1"/>
  <c r="C532" i="1"/>
  <c r="D532" i="1"/>
  <c r="E532" i="1"/>
  <c r="F532" i="1"/>
  <c r="G532" i="1"/>
  <c r="H532" i="1"/>
  <c r="I532" i="1"/>
  <c r="J532" i="1"/>
  <c r="K532" i="1"/>
  <c r="L532" i="1"/>
  <c r="M532" i="1"/>
  <c r="N532" i="1"/>
  <c r="O532" i="1"/>
  <c r="P532" i="1"/>
  <c r="Q532" i="1"/>
  <c r="R532" i="1"/>
  <c r="S532" i="1"/>
  <c r="T532" i="1"/>
  <c r="U532" i="1"/>
  <c r="V532" i="1"/>
  <c r="W532" i="1"/>
  <c r="X532" i="1"/>
  <c r="Y532" i="1"/>
  <c r="Z532" i="1"/>
  <c r="AA532" i="1"/>
  <c r="AB532" i="1"/>
  <c r="AC532" i="1"/>
  <c r="AD532" i="1"/>
  <c r="AE532" i="1"/>
  <c r="AF532" i="1"/>
  <c r="AG532" i="1"/>
  <c r="AH532" i="1"/>
  <c r="AI532" i="1"/>
  <c r="A533" i="1"/>
  <c r="B533" i="1"/>
  <c r="C533" i="1"/>
  <c r="D533" i="1"/>
  <c r="E533" i="1"/>
  <c r="F533" i="1"/>
  <c r="G533" i="1"/>
  <c r="H533" i="1"/>
  <c r="I533" i="1"/>
  <c r="J533" i="1"/>
  <c r="K533" i="1"/>
  <c r="L533" i="1"/>
  <c r="M533" i="1"/>
  <c r="N533" i="1"/>
  <c r="O533" i="1"/>
  <c r="P533" i="1"/>
  <c r="Q533" i="1"/>
  <c r="R533" i="1"/>
  <c r="S533" i="1"/>
  <c r="T533" i="1"/>
  <c r="U533" i="1"/>
  <c r="V533" i="1"/>
  <c r="W533" i="1"/>
  <c r="X533" i="1"/>
  <c r="Y533" i="1"/>
  <c r="Z533" i="1"/>
  <c r="AA533" i="1"/>
  <c r="AB533" i="1"/>
  <c r="AC533" i="1"/>
  <c r="AD533" i="1"/>
  <c r="AE533" i="1"/>
  <c r="AF533" i="1"/>
  <c r="AG533" i="1"/>
  <c r="AH533" i="1"/>
  <c r="AI533" i="1"/>
  <c r="A534" i="1"/>
  <c r="B534" i="1"/>
  <c r="C534" i="1"/>
  <c r="D534" i="1"/>
  <c r="E534" i="1"/>
  <c r="F534" i="1"/>
  <c r="G534" i="1"/>
  <c r="H534" i="1"/>
  <c r="I534" i="1"/>
  <c r="J534" i="1"/>
  <c r="K534" i="1"/>
  <c r="L534" i="1"/>
  <c r="M534" i="1"/>
  <c r="N534" i="1"/>
  <c r="O534" i="1"/>
  <c r="P534" i="1"/>
  <c r="Q534" i="1"/>
  <c r="R534" i="1"/>
  <c r="S534" i="1"/>
  <c r="T534" i="1"/>
  <c r="U534" i="1"/>
  <c r="V534" i="1"/>
  <c r="W534" i="1"/>
  <c r="X534" i="1"/>
  <c r="Y534" i="1"/>
  <c r="Z534" i="1"/>
  <c r="AA534" i="1"/>
  <c r="AB534" i="1"/>
  <c r="AC534" i="1"/>
  <c r="AD534" i="1"/>
  <c r="AE534" i="1"/>
  <c r="AF534" i="1"/>
  <c r="AG534" i="1"/>
  <c r="AH534" i="1"/>
  <c r="AI534" i="1"/>
  <c r="A535" i="1"/>
  <c r="B535" i="1"/>
  <c r="C535" i="1"/>
  <c r="D535" i="1"/>
  <c r="E535" i="1"/>
  <c r="F535" i="1"/>
  <c r="G535" i="1"/>
  <c r="H535" i="1"/>
  <c r="I535" i="1"/>
  <c r="J535" i="1"/>
  <c r="K535" i="1"/>
  <c r="L535" i="1"/>
  <c r="M535" i="1"/>
  <c r="N535" i="1"/>
  <c r="O535" i="1"/>
  <c r="P535" i="1"/>
  <c r="Q535" i="1"/>
  <c r="R535" i="1"/>
  <c r="S535" i="1"/>
  <c r="T535" i="1"/>
  <c r="U535" i="1"/>
  <c r="V535" i="1"/>
  <c r="W535" i="1"/>
  <c r="X535" i="1"/>
  <c r="Y535" i="1"/>
  <c r="Z535" i="1"/>
  <c r="AA535" i="1"/>
  <c r="AB535" i="1"/>
  <c r="AC535" i="1"/>
  <c r="AD535" i="1"/>
  <c r="AE535" i="1"/>
  <c r="AF535" i="1"/>
  <c r="AG535" i="1"/>
  <c r="AH535" i="1"/>
  <c r="AI535" i="1"/>
  <c r="A536" i="1"/>
  <c r="B536" i="1"/>
  <c r="C536" i="1"/>
  <c r="D536" i="1"/>
  <c r="E536" i="1"/>
  <c r="F536" i="1"/>
  <c r="G536" i="1"/>
  <c r="H536" i="1"/>
  <c r="I536" i="1"/>
  <c r="J536" i="1"/>
  <c r="K536" i="1"/>
  <c r="L536" i="1"/>
  <c r="M536" i="1"/>
  <c r="N536" i="1"/>
  <c r="O536" i="1"/>
  <c r="P536" i="1"/>
  <c r="Q536" i="1"/>
  <c r="R536" i="1"/>
  <c r="S536" i="1"/>
  <c r="T536" i="1"/>
  <c r="U536" i="1"/>
  <c r="V536" i="1"/>
  <c r="W536" i="1"/>
  <c r="X536" i="1"/>
  <c r="Y536" i="1"/>
  <c r="Z536" i="1"/>
  <c r="AA536" i="1"/>
  <c r="AB536" i="1"/>
  <c r="AC536" i="1"/>
  <c r="AD536" i="1"/>
  <c r="AE536" i="1"/>
  <c r="AF536" i="1"/>
  <c r="AG536" i="1"/>
  <c r="AH536" i="1"/>
  <c r="AI536" i="1"/>
  <c r="A537" i="1"/>
  <c r="B537" i="1"/>
  <c r="C537" i="1"/>
  <c r="D537" i="1"/>
  <c r="E537" i="1"/>
  <c r="F537" i="1"/>
  <c r="G537" i="1"/>
  <c r="H537" i="1"/>
  <c r="I537" i="1"/>
  <c r="J537" i="1"/>
  <c r="K537" i="1"/>
  <c r="L537" i="1"/>
  <c r="M537" i="1"/>
  <c r="N537" i="1"/>
  <c r="O537" i="1"/>
  <c r="P537" i="1"/>
  <c r="Q537" i="1"/>
  <c r="R537" i="1"/>
  <c r="S537" i="1"/>
  <c r="T537" i="1"/>
  <c r="U537" i="1"/>
  <c r="V537" i="1"/>
  <c r="W537" i="1"/>
  <c r="X537" i="1"/>
  <c r="Y537" i="1"/>
  <c r="Z537" i="1"/>
  <c r="AA537" i="1"/>
  <c r="AB537" i="1"/>
  <c r="AC537" i="1"/>
  <c r="AD537" i="1"/>
  <c r="AE537" i="1"/>
  <c r="AF537" i="1"/>
  <c r="AG537" i="1"/>
  <c r="AH537" i="1"/>
  <c r="AI537" i="1"/>
  <c r="A538" i="1"/>
  <c r="B538" i="1"/>
  <c r="C538" i="1"/>
  <c r="D538" i="1"/>
  <c r="E538" i="1"/>
  <c r="F538" i="1"/>
  <c r="G538" i="1"/>
  <c r="H538" i="1"/>
  <c r="I538" i="1"/>
  <c r="J538" i="1"/>
  <c r="K538" i="1"/>
  <c r="L538" i="1"/>
  <c r="M538" i="1"/>
  <c r="N538" i="1"/>
  <c r="O538" i="1"/>
  <c r="P538" i="1"/>
  <c r="Q538" i="1"/>
  <c r="R538" i="1"/>
  <c r="S538" i="1"/>
  <c r="T538" i="1"/>
  <c r="U538" i="1"/>
  <c r="V538" i="1"/>
  <c r="W538" i="1"/>
  <c r="X538" i="1"/>
  <c r="Y538" i="1"/>
  <c r="Z538" i="1"/>
  <c r="AA538" i="1"/>
  <c r="AB538" i="1"/>
  <c r="AC538" i="1"/>
  <c r="AD538" i="1"/>
  <c r="AE538" i="1"/>
  <c r="AF538" i="1"/>
  <c r="AG538" i="1"/>
  <c r="AH538" i="1"/>
  <c r="AI538" i="1"/>
  <c r="A539" i="1"/>
  <c r="B539" i="1"/>
  <c r="C539" i="1"/>
  <c r="D539" i="1"/>
  <c r="E539" i="1"/>
  <c r="F539" i="1"/>
  <c r="G539" i="1"/>
  <c r="H539" i="1"/>
  <c r="I539" i="1"/>
  <c r="J539" i="1"/>
  <c r="K539" i="1"/>
  <c r="L539" i="1"/>
  <c r="M539" i="1"/>
  <c r="N539" i="1"/>
  <c r="O539" i="1"/>
  <c r="P539" i="1"/>
  <c r="Q539" i="1"/>
  <c r="R539" i="1"/>
  <c r="S539" i="1"/>
  <c r="T539" i="1"/>
  <c r="U539" i="1"/>
  <c r="V539" i="1"/>
  <c r="W539" i="1"/>
  <c r="X539" i="1"/>
  <c r="Y539" i="1"/>
  <c r="Z539" i="1"/>
  <c r="AA539" i="1"/>
  <c r="AB539" i="1"/>
  <c r="AC539" i="1"/>
  <c r="AD539" i="1"/>
  <c r="AE539" i="1"/>
  <c r="AF539" i="1"/>
  <c r="AG539" i="1"/>
  <c r="AH539" i="1"/>
  <c r="AI539" i="1"/>
  <c r="A540" i="1"/>
  <c r="B540" i="1"/>
  <c r="C540" i="1"/>
  <c r="D540" i="1"/>
  <c r="E540" i="1"/>
  <c r="F540" i="1"/>
  <c r="G540" i="1"/>
  <c r="H540" i="1"/>
  <c r="I540" i="1"/>
  <c r="J540" i="1"/>
  <c r="K540" i="1"/>
  <c r="L540" i="1"/>
  <c r="M540" i="1"/>
  <c r="N540" i="1"/>
  <c r="O540" i="1"/>
  <c r="P540" i="1"/>
  <c r="Q540" i="1"/>
  <c r="R540" i="1"/>
  <c r="S540" i="1"/>
  <c r="T540" i="1"/>
  <c r="U540" i="1"/>
  <c r="V540" i="1"/>
  <c r="W540" i="1"/>
  <c r="X540" i="1"/>
  <c r="Y540" i="1"/>
  <c r="Z540" i="1"/>
  <c r="AA540" i="1"/>
  <c r="AB540" i="1"/>
  <c r="AC540" i="1"/>
  <c r="AD540" i="1"/>
  <c r="AE540" i="1"/>
  <c r="AF540" i="1"/>
  <c r="AG540" i="1"/>
  <c r="AH540" i="1"/>
  <c r="AI540" i="1"/>
  <c r="A541" i="1"/>
  <c r="B541" i="1"/>
  <c r="C541" i="1"/>
  <c r="D541" i="1"/>
  <c r="E541" i="1"/>
  <c r="F541" i="1"/>
  <c r="G541" i="1"/>
  <c r="H541" i="1"/>
  <c r="I541" i="1"/>
  <c r="J541" i="1"/>
  <c r="K541" i="1"/>
  <c r="L541" i="1"/>
  <c r="M541" i="1"/>
  <c r="N541" i="1"/>
  <c r="O541" i="1"/>
  <c r="P541" i="1"/>
  <c r="Q541" i="1"/>
  <c r="R541" i="1"/>
  <c r="S541" i="1"/>
  <c r="T541" i="1"/>
  <c r="U541" i="1"/>
  <c r="V541" i="1"/>
  <c r="W541" i="1"/>
  <c r="X541" i="1"/>
  <c r="Y541" i="1"/>
  <c r="Z541" i="1"/>
  <c r="AA541" i="1"/>
  <c r="AB541" i="1"/>
  <c r="AC541" i="1"/>
  <c r="AD541" i="1"/>
  <c r="AE541" i="1"/>
  <c r="AF541" i="1"/>
  <c r="AG541" i="1"/>
  <c r="AH541" i="1"/>
  <c r="AI541" i="1"/>
  <c r="A542" i="1"/>
  <c r="B542" i="1"/>
  <c r="C542" i="1"/>
  <c r="D542" i="1"/>
  <c r="E542" i="1"/>
  <c r="F542" i="1"/>
  <c r="G542" i="1"/>
  <c r="H542" i="1"/>
  <c r="I542" i="1"/>
  <c r="J542" i="1"/>
  <c r="K542" i="1"/>
  <c r="L542" i="1"/>
  <c r="M542" i="1"/>
  <c r="N542" i="1"/>
  <c r="O542" i="1"/>
  <c r="P542" i="1"/>
  <c r="Q542" i="1"/>
  <c r="R542" i="1"/>
  <c r="S542" i="1"/>
  <c r="T542" i="1"/>
  <c r="U542" i="1"/>
  <c r="V542" i="1"/>
  <c r="W542" i="1"/>
  <c r="X542" i="1"/>
  <c r="Y542" i="1"/>
  <c r="Z542" i="1"/>
  <c r="AA542" i="1"/>
  <c r="AB542" i="1"/>
  <c r="AC542" i="1"/>
  <c r="AD542" i="1"/>
  <c r="AE542" i="1"/>
  <c r="AF542" i="1"/>
  <c r="AG542" i="1"/>
  <c r="AH542" i="1"/>
  <c r="AI542" i="1"/>
  <c r="A543" i="1"/>
  <c r="B543" i="1"/>
  <c r="C543" i="1"/>
  <c r="D543" i="1"/>
  <c r="E543" i="1"/>
  <c r="F543" i="1"/>
  <c r="G543" i="1"/>
  <c r="H543" i="1"/>
  <c r="I543" i="1"/>
  <c r="J543" i="1"/>
  <c r="K543" i="1"/>
  <c r="L543" i="1"/>
  <c r="M543" i="1"/>
  <c r="N543" i="1"/>
  <c r="O543" i="1"/>
  <c r="P543" i="1"/>
  <c r="Q543" i="1"/>
  <c r="R543" i="1"/>
  <c r="S543" i="1"/>
  <c r="T543" i="1"/>
  <c r="U543" i="1"/>
  <c r="V543" i="1"/>
  <c r="W543" i="1"/>
  <c r="X543" i="1"/>
  <c r="Y543" i="1"/>
  <c r="Z543" i="1"/>
  <c r="AA543" i="1"/>
  <c r="AB543" i="1"/>
  <c r="AC543" i="1"/>
  <c r="AD543" i="1"/>
  <c r="AE543" i="1"/>
  <c r="AF543" i="1"/>
  <c r="AG543" i="1"/>
  <c r="AH543" i="1"/>
  <c r="AI543" i="1"/>
  <c r="A544" i="1"/>
  <c r="B544" i="1"/>
  <c r="C544" i="1"/>
  <c r="D544" i="1"/>
  <c r="E544" i="1"/>
  <c r="F544" i="1"/>
  <c r="G544" i="1"/>
  <c r="H544" i="1"/>
  <c r="I544" i="1"/>
  <c r="J544" i="1"/>
  <c r="K544" i="1"/>
  <c r="L544" i="1"/>
  <c r="M544" i="1"/>
  <c r="N544" i="1"/>
  <c r="O544" i="1"/>
  <c r="P544" i="1"/>
  <c r="Q544" i="1"/>
  <c r="R544" i="1"/>
  <c r="S544" i="1"/>
  <c r="T544" i="1"/>
  <c r="U544" i="1"/>
  <c r="V544" i="1"/>
  <c r="W544" i="1"/>
  <c r="X544" i="1"/>
  <c r="Y544" i="1"/>
  <c r="Z544" i="1"/>
  <c r="AA544" i="1"/>
  <c r="AB544" i="1"/>
  <c r="AC544" i="1"/>
  <c r="AD544" i="1"/>
  <c r="AE544" i="1"/>
  <c r="AF544" i="1"/>
  <c r="AG544" i="1"/>
  <c r="AH544" i="1"/>
  <c r="AI544" i="1"/>
  <c r="A545" i="1"/>
  <c r="B545" i="1"/>
  <c r="C545" i="1"/>
  <c r="D545" i="1"/>
  <c r="E545" i="1"/>
  <c r="F545" i="1"/>
  <c r="G545" i="1"/>
  <c r="H545" i="1"/>
  <c r="I545" i="1"/>
  <c r="J545" i="1"/>
  <c r="K545" i="1"/>
  <c r="L545" i="1"/>
  <c r="M545" i="1"/>
  <c r="N545" i="1"/>
  <c r="O545" i="1"/>
  <c r="P545" i="1"/>
  <c r="Q545" i="1"/>
  <c r="R545" i="1"/>
  <c r="S545" i="1"/>
  <c r="T545" i="1"/>
  <c r="U545" i="1"/>
  <c r="V545" i="1"/>
  <c r="W545" i="1"/>
  <c r="X545" i="1"/>
  <c r="Y545" i="1"/>
  <c r="Z545" i="1"/>
  <c r="AA545" i="1"/>
  <c r="AB545" i="1"/>
  <c r="AC545" i="1"/>
  <c r="AD545" i="1"/>
  <c r="AE545" i="1"/>
  <c r="AF545" i="1"/>
  <c r="AG545" i="1"/>
  <c r="AH545" i="1"/>
  <c r="AI545" i="1"/>
  <c r="A546" i="1"/>
  <c r="B546" i="1"/>
  <c r="C546" i="1"/>
  <c r="D546" i="1"/>
  <c r="E546" i="1"/>
  <c r="F546" i="1"/>
  <c r="G546" i="1"/>
  <c r="H546" i="1"/>
  <c r="I546" i="1"/>
  <c r="J546" i="1"/>
  <c r="K546" i="1"/>
  <c r="L546" i="1"/>
  <c r="M546" i="1"/>
  <c r="N546" i="1"/>
  <c r="O546" i="1"/>
  <c r="P546" i="1"/>
  <c r="Q546" i="1"/>
  <c r="R546" i="1"/>
  <c r="S546" i="1"/>
  <c r="T546" i="1"/>
  <c r="U546" i="1"/>
  <c r="V546" i="1"/>
  <c r="W546" i="1"/>
  <c r="X546" i="1"/>
  <c r="Y546" i="1"/>
  <c r="Z546" i="1"/>
  <c r="AA546" i="1"/>
  <c r="AB546" i="1"/>
  <c r="AC546" i="1"/>
  <c r="AD546" i="1"/>
  <c r="AE546" i="1"/>
  <c r="AF546" i="1"/>
  <c r="AG546" i="1"/>
  <c r="AH546" i="1"/>
  <c r="AI546" i="1"/>
  <c r="A547" i="1"/>
  <c r="B547" i="1"/>
  <c r="C547" i="1"/>
  <c r="D547" i="1"/>
  <c r="E547" i="1"/>
  <c r="F547" i="1"/>
  <c r="G547" i="1"/>
  <c r="H547" i="1"/>
  <c r="I547" i="1"/>
  <c r="J547" i="1"/>
  <c r="K547" i="1"/>
  <c r="L547" i="1"/>
  <c r="M547" i="1"/>
  <c r="N547" i="1"/>
  <c r="O547" i="1"/>
  <c r="P547" i="1"/>
  <c r="Q547" i="1"/>
  <c r="R547" i="1"/>
  <c r="S547" i="1"/>
  <c r="T547" i="1"/>
  <c r="U547" i="1"/>
  <c r="V547" i="1"/>
  <c r="W547" i="1"/>
  <c r="X547" i="1"/>
  <c r="Y547" i="1"/>
  <c r="Z547" i="1"/>
  <c r="AA547" i="1"/>
  <c r="AB547" i="1"/>
  <c r="AC547" i="1"/>
  <c r="AD547" i="1"/>
  <c r="AE547" i="1"/>
  <c r="AF547" i="1"/>
  <c r="AG547" i="1"/>
  <c r="AH547" i="1"/>
  <c r="AI547" i="1"/>
  <c r="A548" i="1"/>
  <c r="B548" i="1"/>
  <c r="C548" i="1"/>
  <c r="D548" i="1"/>
  <c r="E548" i="1"/>
  <c r="F548" i="1"/>
  <c r="G548" i="1"/>
  <c r="H548" i="1"/>
  <c r="I548" i="1"/>
  <c r="J548" i="1"/>
  <c r="K548" i="1"/>
  <c r="L548" i="1"/>
  <c r="M548" i="1"/>
  <c r="N548" i="1"/>
  <c r="O548" i="1"/>
  <c r="P548" i="1"/>
  <c r="Q548" i="1"/>
  <c r="R548" i="1"/>
  <c r="S548" i="1"/>
  <c r="T548" i="1"/>
  <c r="U548" i="1"/>
  <c r="V548" i="1"/>
  <c r="W548" i="1"/>
  <c r="X548" i="1"/>
  <c r="Y548" i="1"/>
  <c r="Z548" i="1"/>
  <c r="AA548" i="1"/>
  <c r="AB548" i="1"/>
  <c r="AC548" i="1"/>
  <c r="AD548" i="1"/>
  <c r="AE548" i="1"/>
  <c r="AF548" i="1"/>
  <c r="AG548" i="1"/>
  <c r="AH548" i="1"/>
  <c r="AI548" i="1"/>
  <c r="A549" i="1"/>
  <c r="B549" i="1"/>
  <c r="C549" i="1"/>
  <c r="D549" i="1"/>
  <c r="E549" i="1"/>
  <c r="F549" i="1"/>
  <c r="G549" i="1"/>
  <c r="H549" i="1"/>
  <c r="I549" i="1"/>
  <c r="J549" i="1"/>
  <c r="K549" i="1"/>
  <c r="L549" i="1"/>
  <c r="M549" i="1"/>
  <c r="N549" i="1"/>
  <c r="O549" i="1"/>
  <c r="P549" i="1"/>
  <c r="Q549" i="1"/>
  <c r="R549" i="1"/>
  <c r="S549" i="1"/>
  <c r="T549" i="1"/>
  <c r="U549" i="1"/>
  <c r="V549" i="1"/>
  <c r="W549" i="1"/>
  <c r="X549" i="1"/>
  <c r="Y549" i="1"/>
  <c r="Z549" i="1"/>
  <c r="AA549" i="1"/>
  <c r="AB549" i="1"/>
  <c r="AC549" i="1"/>
  <c r="AD549" i="1"/>
  <c r="AE549" i="1"/>
  <c r="AF549" i="1"/>
  <c r="AG549" i="1"/>
  <c r="AH549" i="1"/>
  <c r="AI549" i="1"/>
  <c r="A550" i="1"/>
  <c r="B550" i="1"/>
  <c r="C550" i="1"/>
  <c r="D550" i="1"/>
  <c r="E550" i="1"/>
  <c r="F550" i="1"/>
  <c r="G550" i="1"/>
  <c r="H550" i="1"/>
  <c r="I550" i="1"/>
  <c r="J550" i="1"/>
  <c r="K550" i="1"/>
  <c r="L550" i="1"/>
  <c r="M550" i="1"/>
  <c r="N550" i="1"/>
  <c r="O550" i="1"/>
  <c r="P550" i="1"/>
  <c r="Q550" i="1"/>
  <c r="R550" i="1"/>
  <c r="S550" i="1"/>
  <c r="T550" i="1"/>
  <c r="U550" i="1"/>
  <c r="V550" i="1"/>
  <c r="W550" i="1"/>
  <c r="X550" i="1"/>
  <c r="Y550" i="1"/>
  <c r="Z550" i="1"/>
  <c r="AA550" i="1"/>
  <c r="AB550" i="1"/>
  <c r="AC550" i="1"/>
  <c r="AD550" i="1"/>
  <c r="AE550" i="1"/>
  <c r="AF550" i="1"/>
  <c r="AG550" i="1"/>
  <c r="AH550" i="1"/>
  <c r="AI550" i="1"/>
  <c r="A551" i="1"/>
  <c r="B551" i="1"/>
  <c r="C551" i="1"/>
  <c r="D551" i="1"/>
  <c r="E551" i="1"/>
  <c r="F551" i="1"/>
  <c r="G551" i="1"/>
  <c r="H551" i="1"/>
  <c r="I551" i="1"/>
  <c r="J551" i="1"/>
  <c r="K551" i="1"/>
  <c r="L551" i="1"/>
  <c r="M551" i="1"/>
  <c r="N551" i="1"/>
  <c r="O551" i="1"/>
  <c r="P551" i="1"/>
  <c r="Q551" i="1"/>
  <c r="R551" i="1"/>
  <c r="S551" i="1"/>
  <c r="T551" i="1"/>
  <c r="U551" i="1"/>
  <c r="V551" i="1"/>
  <c r="W551" i="1"/>
  <c r="X551" i="1"/>
  <c r="Y551" i="1"/>
  <c r="Z551" i="1"/>
  <c r="AA551" i="1"/>
  <c r="AB551" i="1"/>
  <c r="AC551" i="1"/>
  <c r="AD551" i="1"/>
  <c r="AE551" i="1"/>
  <c r="AF551" i="1"/>
  <c r="AG551" i="1"/>
  <c r="AH551" i="1"/>
  <c r="AI551" i="1"/>
  <c r="A552" i="1"/>
  <c r="B552" i="1"/>
  <c r="C552" i="1"/>
  <c r="D552" i="1"/>
  <c r="E552" i="1"/>
  <c r="F552" i="1"/>
  <c r="G552" i="1"/>
  <c r="H552" i="1"/>
  <c r="I552" i="1"/>
  <c r="J552" i="1"/>
  <c r="K552" i="1"/>
  <c r="L552" i="1"/>
  <c r="M552" i="1"/>
  <c r="N552" i="1"/>
  <c r="O552" i="1"/>
  <c r="P552" i="1"/>
  <c r="Q552" i="1"/>
  <c r="R552" i="1"/>
  <c r="S552" i="1"/>
  <c r="T552" i="1"/>
  <c r="U552" i="1"/>
  <c r="V552" i="1"/>
  <c r="W552" i="1"/>
  <c r="X552" i="1"/>
  <c r="Y552" i="1"/>
  <c r="Z552" i="1"/>
  <c r="AA552" i="1"/>
  <c r="AB552" i="1"/>
  <c r="AC552" i="1"/>
  <c r="AD552" i="1"/>
  <c r="AE552" i="1"/>
  <c r="AF552" i="1"/>
  <c r="AG552" i="1"/>
  <c r="AH552" i="1"/>
  <c r="AI552" i="1"/>
  <c r="A553" i="1"/>
  <c r="B553" i="1"/>
  <c r="C553" i="1"/>
  <c r="D553" i="1"/>
  <c r="E553" i="1"/>
  <c r="F553" i="1"/>
  <c r="G553" i="1"/>
  <c r="H553" i="1"/>
  <c r="I553" i="1"/>
  <c r="J553" i="1"/>
  <c r="K553" i="1"/>
  <c r="L553" i="1"/>
  <c r="M553" i="1"/>
  <c r="N553" i="1"/>
  <c r="O553" i="1"/>
  <c r="P553" i="1"/>
  <c r="Q553" i="1"/>
  <c r="R553" i="1"/>
  <c r="S553" i="1"/>
  <c r="T553" i="1"/>
  <c r="U553" i="1"/>
  <c r="V553" i="1"/>
  <c r="W553" i="1"/>
  <c r="X553" i="1"/>
  <c r="Y553" i="1"/>
  <c r="Z553" i="1"/>
  <c r="AA553" i="1"/>
  <c r="AB553" i="1"/>
  <c r="AC553" i="1"/>
  <c r="AD553" i="1"/>
  <c r="AE553" i="1"/>
  <c r="AF553" i="1"/>
  <c r="AG553" i="1"/>
  <c r="AH553" i="1"/>
  <c r="AI553" i="1"/>
  <c r="A554" i="1"/>
  <c r="B554" i="1"/>
  <c r="C554" i="1"/>
  <c r="D554" i="1"/>
  <c r="E554" i="1"/>
  <c r="F554" i="1"/>
  <c r="G554" i="1"/>
  <c r="H554" i="1"/>
  <c r="I554" i="1"/>
  <c r="J554" i="1"/>
  <c r="K554" i="1"/>
  <c r="L554" i="1"/>
  <c r="M554" i="1"/>
  <c r="N554" i="1"/>
  <c r="O554" i="1"/>
  <c r="P554" i="1"/>
  <c r="Q554" i="1"/>
  <c r="R554" i="1"/>
  <c r="S554" i="1"/>
  <c r="T554" i="1"/>
  <c r="U554" i="1"/>
  <c r="V554" i="1"/>
  <c r="W554" i="1"/>
  <c r="X554" i="1"/>
  <c r="Y554" i="1"/>
  <c r="Z554" i="1"/>
  <c r="AA554" i="1"/>
  <c r="AB554" i="1"/>
  <c r="AC554" i="1"/>
  <c r="AD554" i="1"/>
  <c r="AE554" i="1"/>
  <c r="AF554" i="1"/>
  <c r="AG554" i="1"/>
  <c r="AH554" i="1"/>
  <c r="AI554" i="1"/>
  <c r="A555" i="1"/>
  <c r="B555" i="1"/>
  <c r="C555" i="1"/>
  <c r="D555" i="1"/>
  <c r="E555" i="1"/>
  <c r="F555" i="1"/>
  <c r="G555" i="1"/>
  <c r="H555" i="1"/>
  <c r="I555" i="1"/>
  <c r="J555" i="1"/>
  <c r="K555" i="1"/>
  <c r="L555" i="1"/>
  <c r="M555" i="1"/>
  <c r="N555" i="1"/>
  <c r="O555" i="1"/>
  <c r="P555" i="1"/>
  <c r="Q555" i="1"/>
  <c r="R555" i="1"/>
  <c r="S555" i="1"/>
  <c r="T555" i="1"/>
  <c r="U555" i="1"/>
  <c r="V555" i="1"/>
  <c r="W555" i="1"/>
  <c r="X555" i="1"/>
  <c r="Y555" i="1"/>
  <c r="Z555" i="1"/>
  <c r="AA555" i="1"/>
  <c r="AB555" i="1"/>
  <c r="AC555" i="1"/>
  <c r="AD555" i="1"/>
  <c r="AE555" i="1"/>
  <c r="AF555" i="1"/>
  <c r="AG555" i="1"/>
  <c r="AH555" i="1"/>
  <c r="AI555" i="1"/>
  <c r="A556" i="1"/>
  <c r="B556" i="1"/>
  <c r="C556" i="1"/>
  <c r="D556" i="1"/>
  <c r="E556" i="1"/>
  <c r="F556" i="1"/>
  <c r="G556" i="1"/>
  <c r="H556" i="1"/>
  <c r="I556" i="1"/>
  <c r="J556" i="1"/>
  <c r="K556" i="1"/>
  <c r="L556" i="1"/>
  <c r="M556" i="1"/>
  <c r="N556" i="1"/>
  <c r="O556" i="1"/>
  <c r="P556" i="1"/>
  <c r="Q556" i="1"/>
  <c r="R556" i="1"/>
  <c r="S556" i="1"/>
  <c r="T556" i="1"/>
  <c r="U556" i="1"/>
  <c r="V556" i="1"/>
  <c r="W556" i="1"/>
  <c r="X556" i="1"/>
  <c r="Y556" i="1"/>
  <c r="Z556" i="1"/>
  <c r="AA556" i="1"/>
  <c r="AB556" i="1"/>
  <c r="AC556" i="1"/>
  <c r="AD556" i="1"/>
  <c r="AE556" i="1"/>
  <c r="AF556" i="1"/>
  <c r="AG556" i="1"/>
  <c r="AH556" i="1"/>
  <c r="AI556" i="1"/>
  <c r="A557" i="1"/>
  <c r="B557" i="1"/>
  <c r="C557" i="1"/>
  <c r="D557" i="1"/>
  <c r="E557" i="1"/>
  <c r="F557" i="1"/>
  <c r="G557" i="1"/>
  <c r="H557" i="1"/>
  <c r="I557" i="1"/>
  <c r="J557" i="1"/>
  <c r="K557" i="1"/>
  <c r="L557" i="1"/>
  <c r="M557" i="1"/>
  <c r="N557" i="1"/>
  <c r="O557" i="1"/>
  <c r="P557" i="1"/>
  <c r="Q557" i="1"/>
  <c r="R557" i="1"/>
  <c r="S557" i="1"/>
  <c r="T557" i="1"/>
  <c r="U557" i="1"/>
  <c r="V557" i="1"/>
  <c r="W557" i="1"/>
  <c r="X557" i="1"/>
  <c r="Y557" i="1"/>
  <c r="Z557" i="1"/>
  <c r="AA557" i="1"/>
  <c r="AB557" i="1"/>
  <c r="AC557" i="1"/>
  <c r="AD557" i="1"/>
  <c r="AE557" i="1"/>
  <c r="AF557" i="1"/>
  <c r="AG557" i="1"/>
  <c r="AH557" i="1"/>
  <c r="AI557" i="1"/>
  <c r="A558" i="1"/>
  <c r="B558" i="1"/>
  <c r="C558" i="1"/>
  <c r="D558" i="1"/>
  <c r="E558" i="1"/>
  <c r="F558" i="1"/>
  <c r="G558" i="1"/>
  <c r="H558" i="1"/>
  <c r="I558" i="1"/>
  <c r="J558" i="1"/>
  <c r="K558" i="1"/>
  <c r="L558" i="1"/>
  <c r="M558" i="1"/>
  <c r="N558" i="1"/>
  <c r="O558" i="1"/>
  <c r="P558" i="1"/>
  <c r="Q558" i="1"/>
  <c r="R558" i="1"/>
  <c r="S558" i="1"/>
  <c r="T558" i="1"/>
  <c r="U558" i="1"/>
  <c r="V558" i="1"/>
  <c r="W558" i="1"/>
  <c r="X558" i="1"/>
  <c r="Y558" i="1"/>
  <c r="Z558" i="1"/>
  <c r="AA558" i="1"/>
  <c r="AB558" i="1"/>
  <c r="AC558" i="1"/>
  <c r="AD558" i="1"/>
  <c r="AE558" i="1"/>
  <c r="AF558" i="1"/>
  <c r="AG558" i="1"/>
  <c r="AH558" i="1"/>
  <c r="AI558" i="1"/>
  <c r="A559" i="1"/>
  <c r="B559" i="1"/>
  <c r="C559" i="1"/>
  <c r="D559" i="1"/>
  <c r="E559" i="1"/>
  <c r="F559" i="1"/>
  <c r="G559" i="1"/>
  <c r="H559" i="1"/>
  <c r="I559" i="1"/>
  <c r="J559" i="1"/>
  <c r="K559" i="1"/>
  <c r="L559" i="1"/>
  <c r="M559" i="1"/>
  <c r="N559" i="1"/>
  <c r="O559" i="1"/>
  <c r="P559" i="1"/>
  <c r="Q559" i="1"/>
  <c r="R559" i="1"/>
  <c r="S559" i="1"/>
  <c r="T559" i="1"/>
  <c r="U559" i="1"/>
  <c r="V559" i="1"/>
  <c r="W559" i="1"/>
  <c r="X559" i="1"/>
  <c r="Y559" i="1"/>
  <c r="Z559" i="1"/>
  <c r="AA559" i="1"/>
  <c r="AB559" i="1"/>
  <c r="AC559" i="1"/>
  <c r="AD559" i="1"/>
  <c r="AE559" i="1"/>
  <c r="AF559" i="1"/>
  <c r="AG559" i="1"/>
  <c r="AH559" i="1"/>
  <c r="AI559" i="1"/>
  <c r="A560" i="1"/>
  <c r="B560" i="1"/>
  <c r="C560" i="1"/>
  <c r="D560" i="1"/>
  <c r="E560" i="1"/>
  <c r="F560" i="1"/>
  <c r="G560" i="1"/>
  <c r="H560" i="1"/>
  <c r="I560" i="1"/>
  <c r="J560" i="1"/>
  <c r="K560" i="1"/>
  <c r="L560" i="1"/>
  <c r="M560" i="1"/>
  <c r="N560" i="1"/>
  <c r="O560" i="1"/>
  <c r="P560" i="1"/>
  <c r="Q560" i="1"/>
  <c r="R560" i="1"/>
  <c r="S560" i="1"/>
  <c r="T560" i="1"/>
  <c r="U560" i="1"/>
  <c r="V560" i="1"/>
  <c r="W560" i="1"/>
  <c r="X560" i="1"/>
  <c r="Y560" i="1"/>
  <c r="Z560" i="1"/>
  <c r="AA560" i="1"/>
  <c r="AB560" i="1"/>
  <c r="AC560" i="1"/>
  <c r="AD560" i="1"/>
  <c r="AE560" i="1"/>
  <c r="AF560" i="1"/>
  <c r="AG560" i="1"/>
  <c r="AH560" i="1"/>
  <c r="AI560" i="1"/>
  <c r="A561" i="1"/>
  <c r="B561" i="1"/>
  <c r="C561" i="1"/>
  <c r="D561" i="1"/>
  <c r="E561" i="1"/>
  <c r="F561" i="1"/>
  <c r="G561" i="1"/>
  <c r="H561" i="1"/>
  <c r="I561" i="1"/>
  <c r="J561" i="1"/>
  <c r="K561" i="1"/>
  <c r="L561" i="1"/>
  <c r="M561" i="1"/>
  <c r="N561" i="1"/>
  <c r="O561" i="1"/>
  <c r="P561" i="1"/>
  <c r="Q561" i="1"/>
  <c r="R561" i="1"/>
  <c r="S561" i="1"/>
  <c r="T561" i="1"/>
  <c r="U561" i="1"/>
  <c r="V561" i="1"/>
  <c r="W561" i="1"/>
  <c r="X561" i="1"/>
  <c r="Y561" i="1"/>
  <c r="Z561" i="1"/>
  <c r="AA561" i="1"/>
  <c r="AB561" i="1"/>
  <c r="AC561" i="1"/>
  <c r="AD561" i="1"/>
  <c r="AE561" i="1"/>
  <c r="AF561" i="1"/>
  <c r="AG561" i="1"/>
  <c r="AH561" i="1"/>
  <c r="AI561" i="1"/>
  <c r="A562" i="1"/>
  <c r="B562" i="1"/>
  <c r="C562" i="1"/>
  <c r="D562" i="1"/>
  <c r="E562" i="1"/>
  <c r="F562" i="1"/>
  <c r="G562" i="1"/>
  <c r="H562" i="1"/>
  <c r="I562" i="1"/>
  <c r="J562" i="1"/>
  <c r="K562" i="1"/>
  <c r="L562" i="1"/>
  <c r="M562" i="1"/>
  <c r="N562" i="1"/>
  <c r="O562" i="1"/>
  <c r="P562" i="1"/>
  <c r="Q562" i="1"/>
  <c r="R562" i="1"/>
  <c r="S562" i="1"/>
  <c r="T562" i="1"/>
  <c r="U562" i="1"/>
  <c r="V562" i="1"/>
  <c r="W562" i="1"/>
  <c r="X562" i="1"/>
  <c r="Y562" i="1"/>
  <c r="Z562" i="1"/>
  <c r="AA562" i="1"/>
  <c r="AB562" i="1"/>
  <c r="AC562" i="1"/>
  <c r="AD562" i="1"/>
  <c r="AE562" i="1"/>
  <c r="AF562" i="1"/>
  <c r="AG562" i="1"/>
  <c r="AH562" i="1"/>
  <c r="AI562" i="1"/>
  <c r="A563" i="1"/>
  <c r="B563" i="1"/>
  <c r="C563" i="1"/>
  <c r="D563" i="1"/>
  <c r="E563" i="1"/>
  <c r="F563" i="1"/>
  <c r="G563" i="1"/>
  <c r="H563" i="1"/>
  <c r="I563" i="1"/>
  <c r="J563" i="1"/>
  <c r="K563" i="1"/>
  <c r="L563" i="1"/>
  <c r="M563" i="1"/>
  <c r="N563" i="1"/>
  <c r="O563" i="1"/>
  <c r="P563" i="1"/>
  <c r="Q563" i="1"/>
  <c r="R563" i="1"/>
  <c r="S563" i="1"/>
  <c r="T563" i="1"/>
  <c r="U563" i="1"/>
  <c r="V563" i="1"/>
  <c r="W563" i="1"/>
  <c r="X563" i="1"/>
  <c r="Y563" i="1"/>
  <c r="Z563" i="1"/>
  <c r="AA563" i="1"/>
  <c r="AB563" i="1"/>
  <c r="AC563" i="1"/>
  <c r="AD563" i="1"/>
  <c r="AE563" i="1"/>
  <c r="AF563" i="1"/>
  <c r="AG563" i="1"/>
  <c r="AH563" i="1"/>
  <c r="AI563" i="1"/>
  <c r="A564" i="1"/>
  <c r="B564" i="1"/>
  <c r="C564" i="1"/>
  <c r="D564" i="1"/>
  <c r="E564" i="1"/>
  <c r="F564" i="1"/>
  <c r="G564" i="1"/>
  <c r="H564" i="1"/>
  <c r="I564" i="1"/>
  <c r="J564" i="1"/>
  <c r="K564" i="1"/>
  <c r="L564" i="1"/>
  <c r="M564" i="1"/>
  <c r="N564" i="1"/>
  <c r="O564" i="1"/>
  <c r="P564" i="1"/>
  <c r="Q564" i="1"/>
  <c r="R564" i="1"/>
  <c r="S564" i="1"/>
  <c r="T564" i="1"/>
  <c r="U564" i="1"/>
  <c r="V564" i="1"/>
  <c r="W564" i="1"/>
  <c r="X564" i="1"/>
  <c r="Y564" i="1"/>
  <c r="Z564" i="1"/>
  <c r="AA564" i="1"/>
  <c r="AB564" i="1"/>
  <c r="AC564" i="1"/>
  <c r="AD564" i="1"/>
  <c r="AE564" i="1"/>
  <c r="AF564" i="1"/>
  <c r="AG564" i="1"/>
  <c r="AH564" i="1"/>
  <c r="AI564" i="1"/>
  <c r="A565" i="1"/>
  <c r="B565" i="1"/>
  <c r="C565" i="1"/>
  <c r="D565" i="1"/>
  <c r="E565" i="1"/>
  <c r="F565" i="1"/>
  <c r="G565" i="1"/>
  <c r="H565" i="1"/>
  <c r="I565" i="1"/>
  <c r="J565" i="1"/>
  <c r="K565" i="1"/>
  <c r="L565" i="1"/>
  <c r="M565" i="1"/>
  <c r="N565" i="1"/>
  <c r="O565" i="1"/>
  <c r="P565" i="1"/>
  <c r="Q565" i="1"/>
  <c r="R565" i="1"/>
  <c r="S565" i="1"/>
  <c r="T565" i="1"/>
  <c r="U565" i="1"/>
  <c r="V565" i="1"/>
  <c r="W565" i="1"/>
  <c r="X565" i="1"/>
  <c r="Y565" i="1"/>
  <c r="Z565" i="1"/>
  <c r="AA565" i="1"/>
  <c r="AB565" i="1"/>
  <c r="AC565" i="1"/>
  <c r="AD565" i="1"/>
  <c r="AE565" i="1"/>
  <c r="AF565" i="1"/>
  <c r="AG565" i="1"/>
  <c r="AH565" i="1"/>
  <c r="AI565" i="1"/>
  <c r="A566" i="1"/>
  <c r="B566" i="1"/>
  <c r="C566" i="1"/>
  <c r="D566" i="1"/>
  <c r="E566" i="1"/>
  <c r="F566" i="1"/>
  <c r="G566" i="1"/>
  <c r="H566" i="1"/>
  <c r="I566" i="1"/>
  <c r="J566" i="1"/>
  <c r="K566" i="1"/>
  <c r="L566" i="1"/>
  <c r="M566" i="1"/>
  <c r="N566" i="1"/>
  <c r="O566" i="1"/>
  <c r="P566" i="1"/>
  <c r="Q566" i="1"/>
  <c r="R566" i="1"/>
  <c r="S566" i="1"/>
  <c r="T566" i="1"/>
  <c r="U566" i="1"/>
  <c r="V566" i="1"/>
  <c r="W566" i="1"/>
  <c r="X566" i="1"/>
  <c r="Y566" i="1"/>
  <c r="Z566" i="1"/>
  <c r="AA566" i="1"/>
  <c r="AB566" i="1"/>
  <c r="AC566" i="1"/>
  <c r="AD566" i="1"/>
  <c r="AE566" i="1"/>
  <c r="AF566" i="1"/>
  <c r="AG566" i="1"/>
  <c r="AH566" i="1"/>
  <c r="AI566" i="1"/>
  <c r="A567" i="1"/>
  <c r="B567" i="1"/>
  <c r="C567" i="1"/>
  <c r="D567" i="1"/>
  <c r="E567" i="1"/>
  <c r="F567" i="1"/>
  <c r="G567" i="1"/>
  <c r="H567" i="1"/>
  <c r="I567" i="1"/>
  <c r="J567" i="1"/>
  <c r="K567" i="1"/>
  <c r="L567" i="1"/>
  <c r="M567" i="1"/>
  <c r="N567" i="1"/>
  <c r="O567" i="1"/>
  <c r="P567" i="1"/>
  <c r="Q567" i="1"/>
  <c r="R567" i="1"/>
  <c r="S567" i="1"/>
  <c r="T567" i="1"/>
  <c r="U567" i="1"/>
  <c r="V567" i="1"/>
  <c r="W567" i="1"/>
  <c r="X567" i="1"/>
  <c r="Y567" i="1"/>
  <c r="Z567" i="1"/>
  <c r="AA567" i="1"/>
  <c r="AB567" i="1"/>
  <c r="AC567" i="1"/>
  <c r="AD567" i="1"/>
  <c r="AE567" i="1"/>
  <c r="AF567" i="1"/>
  <c r="AG567" i="1"/>
  <c r="AH567" i="1"/>
  <c r="AI567" i="1"/>
  <c r="A568" i="1"/>
  <c r="B568" i="1"/>
  <c r="C568" i="1"/>
  <c r="D568" i="1"/>
  <c r="E568" i="1"/>
  <c r="F568" i="1"/>
  <c r="G568" i="1"/>
  <c r="H568" i="1"/>
  <c r="I568" i="1"/>
  <c r="J568" i="1"/>
  <c r="K568" i="1"/>
  <c r="L568" i="1"/>
  <c r="M568" i="1"/>
  <c r="N568" i="1"/>
  <c r="O568" i="1"/>
  <c r="P568" i="1"/>
  <c r="Q568" i="1"/>
  <c r="R568" i="1"/>
  <c r="S568" i="1"/>
  <c r="T568" i="1"/>
  <c r="U568" i="1"/>
  <c r="V568" i="1"/>
  <c r="W568" i="1"/>
  <c r="X568" i="1"/>
  <c r="Y568" i="1"/>
  <c r="Z568" i="1"/>
  <c r="AA568" i="1"/>
  <c r="AB568" i="1"/>
  <c r="AC568" i="1"/>
  <c r="AD568" i="1"/>
  <c r="AE568" i="1"/>
  <c r="AF568" i="1"/>
  <c r="AG568" i="1"/>
  <c r="AH568" i="1"/>
  <c r="AI568" i="1"/>
  <c r="A569" i="1"/>
  <c r="B569" i="1"/>
  <c r="C569" i="1"/>
  <c r="D569" i="1"/>
  <c r="E569" i="1"/>
  <c r="F569" i="1"/>
  <c r="G569" i="1"/>
  <c r="H569" i="1"/>
  <c r="I569" i="1"/>
  <c r="J569" i="1"/>
  <c r="K569" i="1"/>
  <c r="L569" i="1"/>
  <c r="M569" i="1"/>
  <c r="N569" i="1"/>
  <c r="O569" i="1"/>
  <c r="P569" i="1"/>
  <c r="Q569" i="1"/>
  <c r="R569" i="1"/>
  <c r="S569" i="1"/>
  <c r="T569" i="1"/>
  <c r="U569" i="1"/>
  <c r="V569" i="1"/>
  <c r="W569" i="1"/>
  <c r="X569" i="1"/>
  <c r="Y569" i="1"/>
  <c r="Z569" i="1"/>
  <c r="AA569" i="1"/>
  <c r="AB569" i="1"/>
  <c r="AC569" i="1"/>
  <c r="AD569" i="1"/>
  <c r="AE569" i="1"/>
  <c r="AF569" i="1"/>
  <c r="AG569" i="1"/>
  <c r="AH569" i="1"/>
  <c r="AI569" i="1"/>
  <c r="A570" i="1"/>
  <c r="B570" i="1"/>
  <c r="C570" i="1"/>
  <c r="D570" i="1"/>
  <c r="E570" i="1"/>
  <c r="F570" i="1"/>
  <c r="G570" i="1"/>
  <c r="H570" i="1"/>
  <c r="I570" i="1"/>
  <c r="J570" i="1"/>
  <c r="K570" i="1"/>
  <c r="L570" i="1"/>
  <c r="M570" i="1"/>
  <c r="N570" i="1"/>
  <c r="O570" i="1"/>
  <c r="P570" i="1"/>
  <c r="Q570" i="1"/>
  <c r="R570" i="1"/>
  <c r="S570" i="1"/>
  <c r="T570" i="1"/>
  <c r="U570" i="1"/>
  <c r="V570" i="1"/>
  <c r="W570" i="1"/>
  <c r="X570" i="1"/>
  <c r="Y570" i="1"/>
  <c r="Z570" i="1"/>
  <c r="AA570" i="1"/>
  <c r="AB570" i="1"/>
  <c r="AC570" i="1"/>
  <c r="AD570" i="1"/>
  <c r="AE570" i="1"/>
  <c r="AF570" i="1"/>
  <c r="AG570" i="1"/>
  <c r="AH570" i="1"/>
  <c r="AI570" i="1"/>
  <c r="A571" i="1"/>
  <c r="B571" i="1"/>
  <c r="C571" i="1"/>
  <c r="D571" i="1"/>
  <c r="E571" i="1"/>
  <c r="F571" i="1"/>
  <c r="G571" i="1"/>
  <c r="H571" i="1"/>
  <c r="I571" i="1"/>
  <c r="J571" i="1"/>
  <c r="K571" i="1"/>
  <c r="L571" i="1"/>
  <c r="M571" i="1"/>
  <c r="N571" i="1"/>
  <c r="O571" i="1"/>
  <c r="P571" i="1"/>
  <c r="Q571" i="1"/>
  <c r="R571" i="1"/>
  <c r="S571" i="1"/>
  <c r="T571" i="1"/>
  <c r="U571" i="1"/>
  <c r="V571" i="1"/>
  <c r="W571" i="1"/>
  <c r="X571" i="1"/>
  <c r="Y571" i="1"/>
  <c r="Z571" i="1"/>
  <c r="AA571" i="1"/>
  <c r="AB571" i="1"/>
  <c r="AC571" i="1"/>
  <c r="AD571" i="1"/>
  <c r="AE571" i="1"/>
  <c r="AF571" i="1"/>
  <c r="AG571" i="1"/>
  <c r="AH571" i="1"/>
  <c r="AI571" i="1"/>
  <c r="A572" i="1"/>
  <c r="B572" i="1"/>
  <c r="C572" i="1"/>
  <c r="D572" i="1"/>
  <c r="E572" i="1"/>
  <c r="F572" i="1"/>
  <c r="G572" i="1"/>
  <c r="H572" i="1"/>
  <c r="I572" i="1"/>
  <c r="J572" i="1"/>
  <c r="K572" i="1"/>
  <c r="L572" i="1"/>
  <c r="M572" i="1"/>
  <c r="N572" i="1"/>
  <c r="O572" i="1"/>
  <c r="P572" i="1"/>
  <c r="Q572" i="1"/>
  <c r="R572" i="1"/>
  <c r="S572" i="1"/>
  <c r="T572" i="1"/>
  <c r="U572" i="1"/>
  <c r="V572" i="1"/>
  <c r="W572" i="1"/>
  <c r="X572" i="1"/>
  <c r="Y572" i="1"/>
  <c r="Z572" i="1"/>
  <c r="AA572" i="1"/>
  <c r="AB572" i="1"/>
  <c r="AC572" i="1"/>
  <c r="AD572" i="1"/>
  <c r="AE572" i="1"/>
  <c r="AF572" i="1"/>
  <c r="AG572" i="1"/>
  <c r="AH572" i="1"/>
  <c r="AI572" i="1"/>
  <c r="A573" i="1"/>
  <c r="B573" i="1"/>
  <c r="C573" i="1"/>
  <c r="D573" i="1"/>
  <c r="E573" i="1"/>
  <c r="F573" i="1"/>
  <c r="G573" i="1"/>
  <c r="H573" i="1"/>
  <c r="I573" i="1"/>
  <c r="J573" i="1"/>
  <c r="K573" i="1"/>
  <c r="L573" i="1"/>
  <c r="M573" i="1"/>
  <c r="N573" i="1"/>
  <c r="O573" i="1"/>
  <c r="P573" i="1"/>
  <c r="Q573" i="1"/>
  <c r="R573" i="1"/>
  <c r="S573" i="1"/>
  <c r="T573" i="1"/>
  <c r="U573" i="1"/>
  <c r="V573" i="1"/>
  <c r="W573" i="1"/>
  <c r="X573" i="1"/>
  <c r="Y573" i="1"/>
  <c r="Z573" i="1"/>
  <c r="AA573" i="1"/>
  <c r="AB573" i="1"/>
  <c r="AC573" i="1"/>
  <c r="AD573" i="1"/>
  <c r="AE573" i="1"/>
  <c r="AF573" i="1"/>
  <c r="AG573" i="1"/>
  <c r="AH573" i="1"/>
  <c r="AI573" i="1"/>
  <c r="A574" i="1"/>
  <c r="B574" i="1"/>
  <c r="C574" i="1"/>
  <c r="D574" i="1"/>
  <c r="E574" i="1"/>
  <c r="F574" i="1"/>
  <c r="G574" i="1"/>
  <c r="H574" i="1"/>
  <c r="I574" i="1"/>
  <c r="J574" i="1"/>
  <c r="K574" i="1"/>
  <c r="L574" i="1"/>
  <c r="M574" i="1"/>
  <c r="N574" i="1"/>
  <c r="O574" i="1"/>
  <c r="P574" i="1"/>
  <c r="Q574" i="1"/>
  <c r="R574" i="1"/>
  <c r="S574" i="1"/>
  <c r="T574" i="1"/>
  <c r="U574" i="1"/>
  <c r="V574" i="1"/>
  <c r="W574" i="1"/>
  <c r="X574" i="1"/>
  <c r="Y574" i="1"/>
  <c r="Z574" i="1"/>
  <c r="AA574" i="1"/>
  <c r="AB574" i="1"/>
  <c r="AC574" i="1"/>
  <c r="AD574" i="1"/>
  <c r="AE574" i="1"/>
  <c r="AF574" i="1"/>
  <c r="AG574" i="1"/>
  <c r="AH574" i="1"/>
  <c r="AI574" i="1"/>
  <c r="A575" i="1"/>
  <c r="B575" i="1"/>
  <c r="C575" i="1"/>
  <c r="D575" i="1"/>
  <c r="E575" i="1"/>
  <c r="F575" i="1"/>
  <c r="G575" i="1"/>
  <c r="H575" i="1"/>
  <c r="I575" i="1"/>
  <c r="J575" i="1"/>
  <c r="K575" i="1"/>
  <c r="L575" i="1"/>
  <c r="M575" i="1"/>
  <c r="N575" i="1"/>
  <c r="O575" i="1"/>
  <c r="P575" i="1"/>
  <c r="Q575" i="1"/>
  <c r="R575" i="1"/>
  <c r="S575" i="1"/>
  <c r="T575" i="1"/>
  <c r="U575" i="1"/>
  <c r="V575" i="1"/>
  <c r="W575" i="1"/>
  <c r="X575" i="1"/>
  <c r="Y575" i="1"/>
  <c r="Z575" i="1"/>
  <c r="AA575" i="1"/>
  <c r="AB575" i="1"/>
  <c r="AC575" i="1"/>
  <c r="AD575" i="1"/>
  <c r="AE575" i="1"/>
  <c r="AF575" i="1"/>
  <c r="AG575" i="1"/>
  <c r="AH575" i="1"/>
  <c r="AI575" i="1"/>
  <c r="A576" i="1"/>
  <c r="B576" i="1"/>
  <c r="C576" i="1"/>
  <c r="D576" i="1"/>
  <c r="E576" i="1"/>
  <c r="F576" i="1"/>
  <c r="G576" i="1"/>
  <c r="H576" i="1"/>
  <c r="I576" i="1"/>
  <c r="J576" i="1"/>
  <c r="K576" i="1"/>
  <c r="L576" i="1"/>
  <c r="M576" i="1"/>
  <c r="N576" i="1"/>
  <c r="O576" i="1"/>
  <c r="P576" i="1"/>
  <c r="Q576" i="1"/>
  <c r="R576" i="1"/>
  <c r="S576" i="1"/>
  <c r="T576" i="1"/>
  <c r="U576" i="1"/>
  <c r="V576" i="1"/>
  <c r="W576" i="1"/>
  <c r="X576" i="1"/>
  <c r="Y576" i="1"/>
  <c r="Z576" i="1"/>
  <c r="AA576" i="1"/>
  <c r="AB576" i="1"/>
  <c r="AC576" i="1"/>
  <c r="AD576" i="1"/>
  <c r="AE576" i="1"/>
  <c r="AF576" i="1"/>
  <c r="AG576" i="1"/>
  <c r="AH576" i="1"/>
  <c r="AI576" i="1"/>
  <c r="A577" i="1"/>
  <c r="B577" i="1"/>
  <c r="C577" i="1"/>
  <c r="D577" i="1"/>
  <c r="E577" i="1"/>
  <c r="F577" i="1"/>
  <c r="G577" i="1"/>
  <c r="H577" i="1"/>
  <c r="I577" i="1"/>
  <c r="J577" i="1"/>
  <c r="K577" i="1"/>
  <c r="L577" i="1"/>
  <c r="M577" i="1"/>
  <c r="N577" i="1"/>
  <c r="O577" i="1"/>
  <c r="P577" i="1"/>
  <c r="Q577" i="1"/>
  <c r="R577" i="1"/>
  <c r="S577" i="1"/>
  <c r="T577" i="1"/>
  <c r="U577" i="1"/>
  <c r="V577" i="1"/>
  <c r="W577" i="1"/>
  <c r="X577" i="1"/>
  <c r="Y577" i="1"/>
  <c r="Z577" i="1"/>
  <c r="AA577" i="1"/>
  <c r="AB577" i="1"/>
  <c r="AC577" i="1"/>
  <c r="AD577" i="1"/>
  <c r="AE577" i="1"/>
  <c r="AF577" i="1"/>
  <c r="AG577" i="1"/>
  <c r="AH577" i="1"/>
  <c r="AI577" i="1"/>
  <c r="A578" i="1"/>
  <c r="B578" i="1"/>
  <c r="C578" i="1"/>
  <c r="D578" i="1"/>
  <c r="E578" i="1"/>
  <c r="F578" i="1"/>
  <c r="G578" i="1"/>
  <c r="H578" i="1"/>
  <c r="I578" i="1"/>
  <c r="J578" i="1"/>
  <c r="K578" i="1"/>
  <c r="L578" i="1"/>
  <c r="M578" i="1"/>
  <c r="N578" i="1"/>
  <c r="O578" i="1"/>
  <c r="P578" i="1"/>
  <c r="Q578" i="1"/>
  <c r="R578" i="1"/>
  <c r="S578" i="1"/>
  <c r="T578" i="1"/>
  <c r="U578" i="1"/>
  <c r="V578" i="1"/>
  <c r="W578" i="1"/>
  <c r="X578" i="1"/>
  <c r="Y578" i="1"/>
  <c r="Z578" i="1"/>
  <c r="AA578" i="1"/>
  <c r="AB578" i="1"/>
  <c r="AC578" i="1"/>
  <c r="AD578" i="1"/>
  <c r="AE578" i="1"/>
  <c r="AF578" i="1"/>
  <c r="AG578" i="1"/>
  <c r="AH578" i="1"/>
  <c r="AI578" i="1"/>
  <c r="A579" i="1"/>
  <c r="B579" i="1"/>
  <c r="C579" i="1"/>
  <c r="D579" i="1"/>
  <c r="E579" i="1"/>
  <c r="F579" i="1"/>
  <c r="G579" i="1"/>
  <c r="H579" i="1"/>
  <c r="I579" i="1"/>
  <c r="J579" i="1"/>
  <c r="K579" i="1"/>
  <c r="L579" i="1"/>
  <c r="M579" i="1"/>
  <c r="N579" i="1"/>
  <c r="O579" i="1"/>
  <c r="P579" i="1"/>
  <c r="Q579" i="1"/>
  <c r="R579" i="1"/>
  <c r="S579" i="1"/>
  <c r="T579" i="1"/>
  <c r="U579" i="1"/>
  <c r="V579" i="1"/>
  <c r="W579" i="1"/>
  <c r="X579" i="1"/>
  <c r="Y579" i="1"/>
  <c r="Z579" i="1"/>
  <c r="AA579" i="1"/>
  <c r="AB579" i="1"/>
  <c r="AC579" i="1"/>
  <c r="AD579" i="1"/>
  <c r="AE579" i="1"/>
  <c r="AF579" i="1"/>
  <c r="AG579" i="1"/>
  <c r="AH579" i="1"/>
  <c r="AI579" i="1"/>
  <c r="A580" i="1"/>
  <c r="B580" i="1"/>
  <c r="C580" i="1"/>
  <c r="D580" i="1"/>
  <c r="E580" i="1"/>
  <c r="F580" i="1"/>
  <c r="G580" i="1"/>
  <c r="H580" i="1"/>
  <c r="I580" i="1"/>
  <c r="J580" i="1"/>
  <c r="K580" i="1"/>
  <c r="L580" i="1"/>
  <c r="M580" i="1"/>
  <c r="N580" i="1"/>
  <c r="O580" i="1"/>
  <c r="P580" i="1"/>
  <c r="Q580" i="1"/>
  <c r="R580" i="1"/>
  <c r="S580" i="1"/>
  <c r="T580" i="1"/>
  <c r="U580" i="1"/>
  <c r="V580" i="1"/>
  <c r="W580" i="1"/>
  <c r="X580" i="1"/>
  <c r="Y580" i="1"/>
  <c r="Z580" i="1"/>
  <c r="AA580" i="1"/>
  <c r="AB580" i="1"/>
  <c r="AC580" i="1"/>
  <c r="AD580" i="1"/>
  <c r="AE580" i="1"/>
  <c r="AF580" i="1"/>
  <c r="AG580" i="1"/>
  <c r="AH580" i="1"/>
  <c r="AI580" i="1"/>
  <c r="A581" i="1"/>
  <c r="B581" i="1"/>
  <c r="C581" i="1"/>
  <c r="D581" i="1"/>
  <c r="E581" i="1"/>
  <c r="F581" i="1"/>
  <c r="G581" i="1"/>
  <c r="H581" i="1"/>
  <c r="I581" i="1"/>
  <c r="J581" i="1"/>
  <c r="K581" i="1"/>
  <c r="L581" i="1"/>
  <c r="M581" i="1"/>
  <c r="N581" i="1"/>
  <c r="O581" i="1"/>
  <c r="P581" i="1"/>
  <c r="Q581" i="1"/>
  <c r="R581" i="1"/>
  <c r="S581" i="1"/>
  <c r="T581" i="1"/>
  <c r="U581" i="1"/>
  <c r="V581" i="1"/>
  <c r="W581" i="1"/>
  <c r="X581" i="1"/>
  <c r="Y581" i="1"/>
  <c r="Z581" i="1"/>
  <c r="AA581" i="1"/>
  <c r="AB581" i="1"/>
  <c r="AC581" i="1"/>
  <c r="AD581" i="1"/>
  <c r="AE581" i="1"/>
  <c r="AF581" i="1"/>
  <c r="AG581" i="1"/>
  <c r="AH581" i="1"/>
  <c r="AI581" i="1"/>
  <c r="A582" i="1"/>
  <c r="B582" i="1"/>
  <c r="C582" i="1"/>
  <c r="D582" i="1"/>
  <c r="E582" i="1"/>
  <c r="F582" i="1"/>
  <c r="G582" i="1"/>
  <c r="H582" i="1"/>
  <c r="I582" i="1"/>
  <c r="J582" i="1"/>
  <c r="K582" i="1"/>
  <c r="L582" i="1"/>
  <c r="M582" i="1"/>
  <c r="N582" i="1"/>
  <c r="O582" i="1"/>
  <c r="P582" i="1"/>
  <c r="Q582" i="1"/>
  <c r="R582" i="1"/>
  <c r="S582" i="1"/>
  <c r="T582" i="1"/>
  <c r="U582" i="1"/>
  <c r="V582" i="1"/>
  <c r="W582" i="1"/>
  <c r="X582" i="1"/>
  <c r="Y582" i="1"/>
  <c r="Z582" i="1"/>
  <c r="AA582" i="1"/>
  <c r="AB582" i="1"/>
  <c r="AC582" i="1"/>
  <c r="AD582" i="1"/>
  <c r="AE582" i="1"/>
  <c r="AF582" i="1"/>
  <c r="AG582" i="1"/>
  <c r="AH582" i="1"/>
  <c r="AI582" i="1"/>
  <c r="A583" i="1"/>
  <c r="B583" i="1"/>
  <c r="C583" i="1"/>
  <c r="D583" i="1"/>
  <c r="E583" i="1"/>
  <c r="F583" i="1"/>
  <c r="G583" i="1"/>
  <c r="H583" i="1"/>
  <c r="I583" i="1"/>
  <c r="J583" i="1"/>
  <c r="K583" i="1"/>
  <c r="L583" i="1"/>
  <c r="M583" i="1"/>
  <c r="N583" i="1"/>
  <c r="O583" i="1"/>
  <c r="P583" i="1"/>
  <c r="Q583" i="1"/>
  <c r="R583" i="1"/>
  <c r="S583" i="1"/>
  <c r="T583" i="1"/>
  <c r="U583" i="1"/>
  <c r="V583" i="1"/>
  <c r="W583" i="1"/>
  <c r="X583" i="1"/>
  <c r="Y583" i="1"/>
  <c r="Z583" i="1"/>
  <c r="AA583" i="1"/>
  <c r="AB583" i="1"/>
  <c r="AC583" i="1"/>
  <c r="AD583" i="1"/>
  <c r="AE583" i="1"/>
  <c r="AF583" i="1"/>
  <c r="AG583" i="1"/>
  <c r="AH583" i="1"/>
  <c r="AI583" i="1"/>
  <c r="A584" i="1"/>
  <c r="B584" i="1"/>
  <c r="C584" i="1"/>
  <c r="D584" i="1"/>
  <c r="E584" i="1"/>
  <c r="F584" i="1"/>
  <c r="G584" i="1"/>
  <c r="H584" i="1"/>
  <c r="I584" i="1"/>
  <c r="J584" i="1"/>
  <c r="K584" i="1"/>
  <c r="L584" i="1"/>
  <c r="M584" i="1"/>
  <c r="N584" i="1"/>
  <c r="O584" i="1"/>
  <c r="P584" i="1"/>
  <c r="Q584" i="1"/>
  <c r="R584" i="1"/>
  <c r="S584" i="1"/>
  <c r="T584" i="1"/>
  <c r="U584" i="1"/>
  <c r="V584" i="1"/>
  <c r="W584" i="1"/>
  <c r="X584" i="1"/>
  <c r="Y584" i="1"/>
  <c r="Z584" i="1"/>
  <c r="AA584" i="1"/>
  <c r="AB584" i="1"/>
  <c r="AC584" i="1"/>
  <c r="AD584" i="1"/>
  <c r="AE584" i="1"/>
  <c r="AF584" i="1"/>
  <c r="AG584" i="1"/>
  <c r="AH584" i="1"/>
  <c r="AI584" i="1"/>
  <c r="A585" i="1"/>
  <c r="B585" i="1"/>
  <c r="C585" i="1"/>
  <c r="D585" i="1"/>
  <c r="E585" i="1"/>
  <c r="F585" i="1"/>
  <c r="G585" i="1"/>
  <c r="H585" i="1"/>
  <c r="I585" i="1"/>
  <c r="J585" i="1"/>
  <c r="K585" i="1"/>
  <c r="L585" i="1"/>
  <c r="M585" i="1"/>
  <c r="N585" i="1"/>
  <c r="O585" i="1"/>
  <c r="P585" i="1"/>
  <c r="Q585" i="1"/>
  <c r="R585" i="1"/>
  <c r="S585" i="1"/>
  <c r="T585" i="1"/>
  <c r="U585" i="1"/>
  <c r="V585" i="1"/>
  <c r="W585" i="1"/>
  <c r="X585" i="1"/>
  <c r="Y585" i="1"/>
  <c r="Z585" i="1"/>
  <c r="AA585" i="1"/>
  <c r="AB585" i="1"/>
  <c r="AC585" i="1"/>
  <c r="AD585" i="1"/>
  <c r="AE585" i="1"/>
  <c r="AF585" i="1"/>
  <c r="AG585" i="1"/>
  <c r="AH585" i="1"/>
  <c r="AI585" i="1"/>
  <c r="A586" i="1"/>
  <c r="B586" i="1"/>
  <c r="C586" i="1"/>
  <c r="D586" i="1"/>
  <c r="E586" i="1"/>
  <c r="F586" i="1"/>
  <c r="G586" i="1"/>
  <c r="H586" i="1"/>
  <c r="I586" i="1"/>
  <c r="J586" i="1"/>
  <c r="K586" i="1"/>
  <c r="L586" i="1"/>
  <c r="M586" i="1"/>
  <c r="N586" i="1"/>
  <c r="O586" i="1"/>
  <c r="P586" i="1"/>
  <c r="Q586" i="1"/>
  <c r="R586" i="1"/>
  <c r="S586" i="1"/>
  <c r="T586" i="1"/>
  <c r="U586" i="1"/>
  <c r="V586" i="1"/>
  <c r="W586" i="1"/>
  <c r="X586" i="1"/>
  <c r="Y586" i="1"/>
  <c r="Z586" i="1"/>
  <c r="AA586" i="1"/>
  <c r="AB586" i="1"/>
  <c r="AC586" i="1"/>
  <c r="AD586" i="1"/>
  <c r="AE586" i="1"/>
  <c r="AF586" i="1"/>
  <c r="AG586" i="1"/>
  <c r="AH586" i="1"/>
  <c r="AI586" i="1"/>
  <c r="A587" i="1"/>
  <c r="B587" i="1"/>
  <c r="C587" i="1"/>
  <c r="D587" i="1"/>
  <c r="E587" i="1"/>
  <c r="F587" i="1"/>
  <c r="G587" i="1"/>
  <c r="H587" i="1"/>
  <c r="I587" i="1"/>
  <c r="J587" i="1"/>
  <c r="K587" i="1"/>
  <c r="L587" i="1"/>
  <c r="M587" i="1"/>
  <c r="N587" i="1"/>
  <c r="O587" i="1"/>
  <c r="P587" i="1"/>
  <c r="Q587" i="1"/>
  <c r="R587" i="1"/>
  <c r="S587" i="1"/>
  <c r="T587" i="1"/>
  <c r="U587" i="1"/>
  <c r="V587" i="1"/>
  <c r="W587" i="1"/>
  <c r="X587" i="1"/>
  <c r="Y587" i="1"/>
  <c r="Z587" i="1"/>
  <c r="AA587" i="1"/>
  <c r="AB587" i="1"/>
  <c r="AC587" i="1"/>
  <c r="AD587" i="1"/>
  <c r="AE587" i="1"/>
  <c r="AF587" i="1"/>
  <c r="AG587" i="1"/>
  <c r="AH587" i="1"/>
  <c r="AI587" i="1"/>
  <c r="A588" i="1"/>
  <c r="B588" i="1"/>
  <c r="C588" i="1"/>
  <c r="D588" i="1"/>
  <c r="E588" i="1"/>
  <c r="F588" i="1"/>
  <c r="G588" i="1"/>
  <c r="H588" i="1"/>
  <c r="I588" i="1"/>
  <c r="J588" i="1"/>
  <c r="K588" i="1"/>
  <c r="L588" i="1"/>
  <c r="M588" i="1"/>
  <c r="N588" i="1"/>
  <c r="O588" i="1"/>
  <c r="P588" i="1"/>
  <c r="Q588" i="1"/>
  <c r="R588" i="1"/>
  <c r="S588" i="1"/>
  <c r="T588" i="1"/>
  <c r="U588" i="1"/>
  <c r="V588" i="1"/>
  <c r="W588" i="1"/>
  <c r="X588" i="1"/>
  <c r="Y588" i="1"/>
  <c r="Z588" i="1"/>
  <c r="AA588" i="1"/>
  <c r="AB588" i="1"/>
  <c r="AC588" i="1"/>
  <c r="AD588" i="1"/>
  <c r="AE588" i="1"/>
  <c r="AF588" i="1"/>
  <c r="AG588" i="1"/>
  <c r="AH588" i="1"/>
  <c r="AI588" i="1"/>
  <c r="A589" i="1"/>
  <c r="B589" i="1"/>
  <c r="C589" i="1"/>
  <c r="D589" i="1"/>
  <c r="E589" i="1"/>
  <c r="F589" i="1"/>
  <c r="G589" i="1"/>
  <c r="H589" i="1"/>
  <c r="I589" i="1"/>
  <c r="J589" i="1"/>
  <c r="K589" i="1"/>
  <c r="L589" i="1"/>
  <c r="M589" i="1"/>
  <c r="N589" i="1"/>
  <c r="O589" i="1"/>
  <c r="P589" i="1"/>
  <c r="Q589" i="1"/>
  <c r="R589" i="1"/>
  <c r="S589" i="1"/>
  <c r="T589" i="1"/>
  <c r="U589" i="1"/>
  <c r="V589" i="1"/>
  <c r="W589" i="1"/>
  <c r="X589" i="1"/>
  <c r="Y589" i="1"/>
  <c r="Z589" i="1"/>
  <c r="AA589" i="1"/>
  <c r="AB589" i="1"/>
  <c r="AC589" i="1"/>
  <c r="AD589" i="1"/>
  <c r="AE589" i="1"/>
  <c r="AF589" i="1"/>
  <c r="AG589" i="1"/>
  <c r="AH589" i="1"/>
  <c r="AI589" i="1"/>
  <c r="A590" i="1"/>
  <c r="B590" i="1"/>
  <c r="C590" i="1"/>
  <c r="D590" i="1"/>
  <c r="E590" i="1"/>
  <c r="F590" i="1"/>
  <c r="G590" i="1"/>
  <c r="H590" i="1"/>
  <c r="I590" i="1"/>
  <c r="J590" i="1"/>
  <c r="K590" i="1"/>
  <c r="L590" i="1"/>
  <c r="M590" i="1"/>
  <c r="N590" i="1"/>
  <c r="O590" i="1"/>
  <c r="P590" i="1"/>
  <c r="Q590" i="1"/>
  <c r="R590" i="1"/>
  <c r="S590" i="1"/>
  <c r="T590" i="1"/>
  <c r="U590" i="1"/>
  <c r="V590" i="1"/>
  <c r="W590" i="1"/>
  <c r="X590" i="1"/>
  <c r="Y590" i="1"/>
  <c r="Z590" i="1"/>
  <c r="AA590" i="1"/>
  <c r="AB590" i="1"/>
  <c r="AC590" i="1"/>
  <c r="AD590" i="1"/>
  <c r="AE590" i="1"/>
  <c r="AF590" i="1"/>
  <c r="AG590" i="1"/>
  <c r="AH590" i="1"/>
  <c r="AI590" i="1"/>
  <c r="A591" i="1"/>
  <c r="B591" i="1"/>
  <c r="C591" i="1"/>
  <c r="D591" i="1"/>
  <c r="E591" i="1"/>
  <c r="F591" i="1"/>
  <c r="G591" i="1"/>
  <c r="H591" i="1"/>
  <c r="I591" i="1"/>
  <c r="J591" i="1"/>
  <c r="K591" i="1"/>
  <c r="L591" i="1"/>
  <c r="M591" i="1"/>
  <c r="N591" i="1"/>
  <c r="O591" i="1"/>
  <c r="P591" i="1"/>
  <c r="Q591" i="1"/>
  <c r="R591" i="1"/>
  <c r="S591" i="1"/>
  <c r="T591" i="1"/>
  <c r="U591" i="1"/>
  <c r="V591" i="1"/>
  <c r="W591" i="1"/>
  <c r="X591" i="1"/>
  <c r="Y591" i="1"/>
  <c r="Z591" i="1"/>
  <c r="AA591" i="1"/>
  <c r="AB591" i="1"/>
  <c r="AC591" i="1"/>
  <c r="AD591" i="1"/>
  <c r="AE591" i="1"/>
  <c r="AF591" i="1"/>
  <c r="AG591" i="1"/>
  <c r="AH591" i="1"/>
  <c r="AI591" i="1"/>
  <c r="A592" i="1"/>
  <c r="B592" i="1"/>
  <c r="C592" i="1"/>
  <c r="D592" i="1"/>
  <c r="E592" i="1"/>
  <c r="F592" i="1"/>
  <c r="G592" i="1"/>
  <c r="H592" i="1"/>
  <c r="I592" i="1"/>
  <c r="J592" i="1"/>
  <c r="K592" i="1"/>
  <c r="L592" i="1"/>
  <c r="M592" i="1"/>
  <c r="N592" i="1"/>
  <c r="O592" i="1"/>
  <c r="P592" i="1"/>
  <c r="Q592" i="1"/>
  <c r="R592" i="1"/>
  <c r="S592" i="1"/>
  <c r="T592" i="1"/>
  <c r="U592" i="1"/>
  <c r="V592" i="1"/>
  <c r="W592" i="1"/>
  <c r="X592" i="1"/>
  <c r="Y592" i="1"/>
  <c r="Z592" i="1"/>
  <c r="AA592" i="1"/>
  <c r="AB592" i="1"/>
  <c r="AC592" i="1"/>
  <c r="AD592" i="1"/>
  <c r="AE592" i="1"/>
  <c r="AF592" i="1"/>
  <c r="AG592" i="1"/>
  <c r="AH592" i="1"/>
  <c r="AI592" i="1"/>
  <c r="A593" i="1"/>
  <c r="B593" i="1"/>
  <c r="C593" i="1"/>
  <c r="D593" i="1"/>
  <c r="E593" i="1"/>
  <c r="F593" i="1"/>
  <c r="G593" i="1"/>
  <c r="H593" i="1"/>
  <c r="I593" i="1"/>
  <c r="J593" i="1"/>
  <c r="K593" i="1"/>
  <c r="L593" i="1"/>
  <c r="M593" i="1"/>
  <c r="N593" i="1"/>
  <c r="O593" i="1"/>
  <c r="P593" i="1"/>
  <c r="Q593" i="1"/>
  <c r="R593" i="1"/>
  <c r="S593" i="1"/>
  <c r="T593" i="1"/>
  <c r="U593" i="1"/>
  <c r="V593" i="1"/>
  <c r="W593" i="1"/>
  <c r="X593" i="1"/>
  <c r="Y593" i="1"/>
  <c r="Z593" i="1"/>
  <c r="AA593" i="1"/>
  <c r="AB593" i="1"/>
  <c r="AC593" i="1"/>
  <c r="AD593" i="1"/>
  <c r="AE593" i="1"/>
  <c r="AF593" i="1"/>
  <c r="AG593" i="1"/>
  <c r="AH593" i="1"/>
  <c r="AI593" i="1"/>
  <c r="A594" i="1"/>
  <c r="B594" i="1"/>
  <c r="C594" i="1"/>
  <c r="D594" i="1"/>
  <c r="E594" i="1"/>
  <c r="F594" i="1"/>
  <c r="G594" i="1"/>
  <c r="H594" i="1"/>
  <c r="I594" i="1"/>
  <c r="J594" i="1"/>
  <c r="K594" i="1"/>
  <c r="L594" i="1"/>
  <c r="M594" i="1"/>
  <c r="N594" i="1"/>
  <c r="O594" i="1"/>
  <c r="P594" i="1"/>
  <c r="Q594" i="1"/>
  <c r="R594" i="1"/>
  <c r="S594" i="1"/>
  <c r="T594" i="1"/>
  <c r="U594" i="1"/>
  <c r="V594" i="1"/>
  <c r="W594" i="1"/>
  <c r="X594" i="1"/>
  <c r="Y594" i="1"/>
  <c r="Z594" i="1"/>
  <c r="AA594" i="1"/>
  <c r="AB594" i="1"/>
  <c r="AC594" i="1"/>
  <c r="AD594" i="1"/>
  <c r="AE594" i="1"/>
  <c r="AF594" i="1"/>
  <c r="AG594" i="1"/>
  <c r="AH594" i="1"/>
  <c r="AI594" i="1"/>
  <c r="A595" i="1"/>
  <c r="B595" i="1"/>
  <c r="C595" i="1"/>
  <c r="D595" i="1"/>
  <c r="E595" i="1"/>
  <c r="F595" i="1"/>
  <c r="G595" i="1"/>
  <c r="H595" i="1"/>
  <c r="I595" i="1"/>
  <c r="J595" i="1"/>
  <c r="K595" i="1"/>
  <c r="L595" i="1"/>
  <c r="M595" i="1"/>
  <c r="N595" i="1"/>
  <c r="O595" i="1"/>
  <c r="P595" i="1"/>
  <c r="Q595" i="1"/>
  <c r="R595" i="1"/>
  <c r="S595" i="1"/>
  <c r="T595" i="1"/>
  <c r="U595" i="1"/>
  <c r="V595" i="1"/>
  <c r="W595" i="1"/>
  <c r="X595" i="1"/>
  <c r="Y595" i="1"/>
  <c r="Z595" i="1"/>
  <c r="AA595" i="1"/>
  <c r="AB595" i="1"/>
  <c r="AC595" i="1"/>
  <c r="AD595" i="1"/>
  <c r="AE595" i="1"/>
  <c r="AF595" i="1"/>
  <c r="AG595" i="1"/>
  <c r="AH595" i="1"/>
  <c r="AI595" i="1"/>
  <c r="A596" i="1"/>
  <c r="B596" i="1"/>
  <c r="C596" i="1"/>
  <c r="D596" i="1"/>
  <c r="E596" i="1"/>
  <c r="F596" i="1"/>
  <c r="G596" i="1"/>
  <c r="H596" i="1"/>
  <c r="I596" i="1"/>
  <c r="J596" i="1"/>
  <c r="K596" i="1"/>
  <c r="L596" i="1"/>
  <c r="M596" i="1"/>
  <c r="N596" i="1"/>
  <c r="O596" i="1"/>
  <c r="P596" i="1"/>
  <c r="Q596" i="1"/>
  <c r="R596" i="1"/>
  <c r="S596" i="1"/>
  <c r="T596" i="1"/>
  <c r="U596" i="1"/>
  <c r="V596" i="1"/>
  <c r="W596" i="1"/>
  <c r="X596" i="1"/>
  <c r="Y596" i="1"/>
  <c r="Z596" i="1"/>
  <c r="AA596" i="1"/>
  <c r="AB596" i="1"/>
  <c r="AC596" i="1"/>
  <c r="AD596" i="1"/>
  <c r="AE596" i="1"/>
  <c r="AF596" i="1"/>
  <c r="AG596" i="1"/>
  <c r="AH596" i="1"/>
  <c r="AI596" i="1"/>
  <c r="A597" i="1"/>
  <c r="B597" i="1"/>
  <c r="C597" i="1"/>
  <c r="D597" i="1"/>
  <c r="E597" i="1"/>
  <c r="F597" i="1"/>
  <c r="G597" i="1"/>
  <c r="H597" i="1"/>
  <c r="I597" i="1"/>
  <c r="J597" i="1"/>
  <c r="K597" i="1"/>
  <c r="L597" i="1"/>
  <c r="M597" i="1"/>
  <c r="N597" i="1"/>
  <c r="O597" i="1"/>
  <c r="P597" i="1"/>
  <c r="Q597" i="1"/>
  <c r="R597" i="1"/>
  <c r="S597" i="1"/>
  <c r="T597" i="1"/>
  <c r="U597" i="1"/>
  <c r="V597" i="1"/>
  <c r="W597" i="1"/>
  <c r="X597" i="1"/>
  <c r="Y597" i="1"/>
  <c r="Z597" i="1"/>
  <c r="AA597" i="1"/>
  <c r="AB597" i="1"/>
  <c r="AC597" i="1"/>
  <c r="AD597" i="1"/>
  <c r="AE597" i="1"/>
  <c r="AF597" i="1"/>
  <c r="AG597" i="1"/>
  <c r="AH597" i="1"/>
  <c r="AI597" i="1"/>
  <c r="A598" i="1"/>
  <c r="B598" i="1"/>
  <c r="C598" i="1"/>
  <c r="D598" i="1"/>
  <c r="E598" i="1"/>
  <c r="F598" i="1"/>
  <c r="G598" i="1"/>
  <c r="H598" i="1"/>
  <c r="I598" i="1"/>
  <c r="J598" i="1"/>
  <c r="K598" i="1"/>
  <c r="L598" i="1"/>
  <c r="M598" i="1"/>
  <c r="N598" i="1"/>
  <c r="O598" i="1"/>
  <c r="P598" i="1"/>
  <c r="Q598" i="1"/>
  <c r="R598" i="1"/>
  <c r="S598" i="1"/>
  <c r="T598" i="1"/>
  <c r="U598" i="1"/>
  <c r="V598" i="1"/>
  <c r="W598" i="1"/>
  <c r="X598" i="1"/>
  <c r="Y598" i="1"/>
  <c r="Z598" i="1"/>
  <c r="AA598" i="1"/>
  <c r="AB598" i="1"/>
  <c r="AC598" i="1"/>
  <c r="AD598" i="1"/>
  <c r="AE598" i="1"/>
  <c r="AF598" i="1"/>
  <c r="AG598" i="1"/>
  <c r="AH598" i="1"/>
  <c r="AI598" i="1"/>
  <c r="A599" i="1"/>
  <c r="B599" i="1"/>
  <c r="C599" i="1"/>
  <c r="D599" i="1"/>
  <c r="E599" i="1"/>
  <c r="F599" i="1"/>
  <c r="G599" i="1"/>
  <c r="H599" i="1"/>
  <c r="I599" i="1"/>
  <c r="J599" i="1"/>
  <c r="K599" i="1"/>
  <c r="L599" i="1"/>
  <c r="M599" i="1"/>
  <c r="N599" i="1"/>
  <c r="O599" i="1"/>
  <c r="P599" i="1"/>
  <c r="Q599" i="1"/>
  <c r="R599" i="1"/>
  <c r="S599" i="1"/>
  <c r="T599" i="1"/>
  <c r="U599" i="1"/>
  <c r="V599" i="1"/>
  <c r="W599" i="1"/>
  <c r="X599" i="1"/>
  <c r="Y599" i="1"/>
  <c r="Z599" i="1"/>
  <c r="AA599" i="1"/>
  <c r="AB599" i="1"/>
  <c r="AC599" i="1"/>
  <c r="AD599" i="1"/>
  <c r="AE599" i="1"/>
  <c r="AF599" i="1"/>
  <c r="AG599" i="1"/>
  <c r="AH599" i="1"/>
  <c r="AI599" i="1"/>
  <c r="A600" i="1"/>
  <c r="B600" i="1"/>
  <c r="C600" i="1"/>
  <c r="D600" i="1"/>
  <c r="E600" i="1"/>
  <c r="F600" i="1"/>
  <c r="G600" i="1"/>
  <c r="H600" i="1"/>
  <c r="I600" i="1"/>
  <c r="J600" i="1"/>
  <c r="K600" i="1"/>
  <c r="L600" i="1"/>
  <c r="M600" i="1"/>
  <c r="N600" i="1"/>
  <c r="O600" i="1"/>
  <c r="P600" i="1"/>
  <c r="Q600" i="1"/>
  <c r="R600" i="1"/>
  <c r="S600" i="1"/>
  <c r="T600" i="1"/>
  <c r="U600" i="1"/>
  <c r="V600" i="1"/>
  <c r="W600" i="1"/>
  <c r="X600" i="1"/>
  <c r="Y600" i="1"/>
  <c r="Z600" i="1"/>
  <c r="AA600" i="1"/>
  <c r="AB600" i="1"/>
  <c r="AC600" i="1"/>
  <c r="AD600" i="1"/>
  <c r="AE600" i="1"/>
  <c r="AF600" i="1"/>
  <c r="AG600" i="1"/>
  <c r="AH600" i="1"/>
  <c r="AI600" i="1"/>
  <c r="A601" i="1"/>
  <c r="B601" i="1"/>
  <c r="C601" i="1"/>
  <c r="D601" i="1"/>
  <c r="E601" i="1"/>
  <c r="F601" i="1"/>
  <c r="G601" i="1"/>
  <c r="H601" i="1"/>
  <c r="I601" i="1"/>
  <c r="J601" i="1"/>
  <c r="K601" i="1"/>
  <c r="L601" i="1"/>
  <c r="M601" i="1"/>
  <c r="N601" i="1"/>
  <c r="O601" i="1"/>
  <c r="P601" i="1"/>
  <c r="Q601" i="1"/>
  <c r="R601" i="1"/>
  <c r="S601" i="1"/>
  <c r="T601" i="1"/>
  <c r="U601" i="1"/>
  <c r="V601" i="1"/>
  <c r="W601" i="1"/>
  <c r="X601" i="1"/>
  <c r="Y601" i="1"/>
  <c r="Z601" i="1"/>
  <c r="AA601" i="1"/>
  <c r="AB601" i="1"/>
  <c r="AC601" i="1"/>
  <c r="AD601" i="1"/>
  <c r="AE601" i="1"/>
  <c r="AF601" i="1"/>
  <c r="AG601" i="1"/>
  <c r="AH601" i="1"/>
  <c r="AI601" i="1"/>
  <c r="A602" i="1"/>
  <c r="B602" i="1"/>
  <c r="C602" i="1"/>
  <c r="D602" i="1"/>
  <c r="E602" i="1"/>
  <c r="F602" i="1"/>
  <c r="G602" i="1"/>
  <c r="H602" i="1"/>
  <c r="I602" i="1"/>
  <c r="J602" i="1"/>
  <c r="K602" i="1"/>
  <c r="L602" i="1"/>
  <c r="M602" i="1"/>
  <c r="N602" i="1"/>
  <c r="O602" i="1"/>
  <c r="P602" i="1"/>
  <c r="Q602" i="1"/>
  <c r="R602" i="1"/>
  <c r="S602" i="1"/>
  <c r="T602" i="1"/>
  <c r="U602" i="1"/>
  <c r="V602" i="1"/>
  <c r="W602" i="1"/>
  <c r="X602" i="1"/>
  <c r="Y602" i="1"/>
  <c r="Z602" i="1"/>
  <c r="AA602" i="1"/>
  <c r="AB602" i="1"/>
  <c r="AC602" i="1"/>
  <c r="AD602" i="1"/>
  <c r="AE602" i="1"/>
  <c r="AF602" i="1"/>
  <c r="AG602" i="1"/>
  <c r="AH602" i="1"/>
  <c r="AI602" i="1"/>
  <c r="A603" i="1"/>
  <c r="B603" i="1"/>
  <c r="C603" i="1"/>
  <c r="D603" i="1"/>
  <c r="E603" i="1"/>
  <c r="F603" i="1"/>
  <c r="G603" i="1"/>
  <c r="H603" i="1"/>
  <c r="I603" i="1"/>
  <c r="J603" i="1"/>
  <c r="K603" i="1"/>
  <c r="L603" i="1"/>
  <c r="M603" i="1"/>
  <c r="N603" i="1"/>
  <c r="O603" i="1"/>
  <c r="P603" i="1"/>
  <c r="Q603" i="1"/>
  <c r="R603" i="1"/>
  <c r="S603" i="1"/>
  <c r="T603" i="1"/>
  <c r="U603" i="1"/>
  <c r="V603" i="1"/>
  <c r="W603" i="1"/>
  <c r="X603" i="1"/>
  <c r="Y603" i="1"/>
  <c r="Z603" i="1"/>
  <c r="AA603" i="1"/>
  <c r="AB603" i="1"/>
  <c r="AC603" i="1"/>
  <c r="AD603" i="1"/>
  <c r="AE603" i="1"/>
  <c r="AF603" i="1"/>
  <c r="AG603" i="1"/>
  <c r="AH603" i="1"/>
  <c r="AI603" i="1"/>
  <c r="A604" i="1"/>
  <c r="B604" i="1"/>
  <c r="C604" i="1"/>
  <c r="D604" i="1"/>
  <c r="E604" i="1"/>
  <c r="F604" i="1"/>
  <c r="G604" i="1"/>
  <c r="H604" i="1"/>
  <c r="I604" i="1"/>
  <c r="J604" i="1"/>
  <c r="K604" i="1"/>
  <c r="L604" i="1"/>
  <c r="M604" i="1"/>
  <c r="N604" i="1"/>
  <c r="O604" i="1"/>
  <c r="P604" i="1"/>
  <c r="Q604" i="1"/>
  <c r="R604" i="1"/>
  <c r="S604" i="1"/>
  <c r="T604" i="1"/>
  <c r="U604" i="1"/>
  <c r="V604" i="1"/>
  <c r="W604" i="1"/>
  <c r="X604" i="1"/>
  <c r="Y604" i="1"/>
  <c r="Z604" i="1"/>
  <c r="AA604" i="1"/>
  <c r="AB604" i="1"/>
  <c r="AC604" i="1"/>
  <c r="AD604" i="1"/>
  <c r="AE604" i="1"/>
  <c r="AF604" i="1"/>
  <c r="AG604" i="1"/>
  <c r="AH604" i="1"/>
  <c r="AI604" i="1"/>
  <c r="A605" i="1"/>
  <c r="B605" i="1"/>
  <c r="C605" i="1"/>
  <c r="D605" i="1"/>
  <c r="E605" i="1"/>
  <c r="F605" i="1"/>
  <c r="G605" i="1"/>
  <c r="H605" i="1"/>
  <c r="I605" i="1"/>
  <c r="J605" i="1"/>
  <c r="K605" i="1"/>
  <c r="L605" i="1"/>
  <c r="M605" i="1"/>
  <c r="N605" i="1"/>
  <c r="O605" i="1"/>
  <c r="P605" i="1"/>
  <c r="Q605" i="1"/>
  <c r="R605" i="1"/>
  <c r="S605" i="1"/>
  <c r="T605" i="1"/>
  <c r="U605" i="1"/>
  <c r="V605" i="1"/>
  <c r="W605" i="1"/>
  <c r="X605" i="1"/>
  <c r="Y605" i="1"/>
  <c r="Z605" i="1"/>
  <c r="AA605" i="1"/>
  <c r="AB605" i="1"/>
  <c r="AC605" i="1"/>
  <c r="AD605" i="1"/>
  <c r="AE605" i="1"/>
  <c r="AF605" i="1"/>
  <c r="AG605" i="1"/>
  <c r="AH605" i="1"/>
  <c r="AI605" i="1"/>
  <c r="A606" i="1"/>
  <c r="B606" i="1"/>
  <c r="C606" i="1"/>
  <c r="D606" i="1"/>
  <c r="E606" i="1"/>
  <c r="F606" i="1"/>
  <c r="G606" i="1"/>
  <c r="H606" i="1"/>
  <c r="I606" i="1"/>
  <c r="J606" i="1"/>
  <c r="K606" i="1"/>
  <c r="L606" i="1"/>
  <c r="M606" i="1"/>
  <c r="N606" i="1"/>
  <c r="O606" i="1"/>
  <c r="P606" i="1"/>
  <c r="Q606" i="1"/>
  <c r="R606" i="1"/>
  <c r="S606" i="1"/>
  <c r="T606" i="1"/>
  <c r="U606" i="1"/>
  <c r="V606" i="1"/>
  <c r="W606" i="1"/>
  <c r="X606" i="1"/>
  <c r="Y606" i="1"/>
  <c r="Z606" i="1"/>
  <c r="AA606" i="1"/>
  <c r="AB606" i="1"/>
  <c r="AC606" i="1"/>
  <c r="AD606" i="1"/>
  <c r="AE606" i="1"/>
  <c r="AF606" i="1"/>
  <c r="AG606" i="1"/>
  <c r="AH606" i="1"/>
  <c r="AI606" i="1"/>
  <c r="A607" i="1"/>
  <c r="B607" i="1"/>
  <c r="C607" i="1"/>
  <c r="D607" i="1"/>
  <c r="E607" i="1"/>
  <c r="F607" i="1"/>
  <c r="G607" i="1"/>
  <c r="H607" i="1"/>
  <c r="I607" i="1"/>
  <c r="J607" i="1"/>
  <c r="K607" i="1"/>
  <c r="L607" i="1"/>
  <c r="M607" i="1"/>
  <c r="N607" i="1"/>
  <c r="O607" i="1"/>
  <c r="P607" i="1"/>
  <c r="Q607" i="1"/>
  <c r="R607" i="1"/>
  <c r="S607" i="1"/>
  <c r="T607" i="1"/>
  <c r="U607" i="1"/>
  <c r="V607" i="1"/>
  <c r="W607" i="1"/>
  <c r="X607" i="1"/>
  <c r="Y607" i="1"/>
  <c r="Z607" i="1"/>
  <c r="AA607" i="1"/>
  <c r="AB607" i="1"/>
  <c r="AC607" i="1"/>
  <c r="AD607" i="1"/>
  <c r="AE607" i="1"/>
  <c r="AF607" i="1"/>
  <c r="AG607" i="1"/>
  <c r="AH607" i="1"/>
  <c r="AI607" i="1"/>
  <c r="A608" i="1"/>
  <c r="B608" i="1"/>
  <c r="C608" i="1"/>
  <c r="D608" i="1"/>
  <c r="E608" i="1"/>
  <c r="F608" i="1"/>
  <c r="G608" i="1"/>
  <c r="H608" i="1"/>
  <c r="I608" i="1"/>
  <c r="J608" i="1"/>
  <c r="K608" i="1"/>
  <c r="L608" i="1"/>
  <c r="M608" i="1"/>
  <c r="N608" i="1"/>
  <c r="O608" i="1"/>
  <c r="P608" i="1"/>
  <c r="Q608" i="1"/>
  <c r="R608" i="1"/>
  <c r="S608" i="1"/>
  <c r="T608" i="1"/>
  <c r="U608" i="1"/>
  <c r="V608" i="1"/>
  <c r="W608" i="1"/>
  <c r="X608" i="1"/>
  <c r="Y608" i="1"/>
  <c r="Z608" i="1"/>
  <c r="AA608" i="1"/>
  <c r="AB608" i="1"/>
  <c r="AC608" i="1"/>
  <c r="AD608" i="1"/>
  <c r="AE608" i="1"/>
  <c r="AF608" i="1"/>
  <c r="AG608" i="1"/>
  <c r="AH608" i="1"/>
  <c r="AI608" i="1"/>
  <c r="A609" i="1"/>
  <c r="B609" i="1"/>
  <c r="C609" i="1"/>
  <c r="D609" i="1"/>
  <c r="E609" i="1"/>
  <c r="F609" i="1"/>
  <c r="G609" i="1"/>
  <c r="H609" i="1"/>
  <c r="I609" i="1"/>
  <c r="J609" i="1"/>
  <c r="K609" i="1"/>
  <c r="L609" i="1"/>
  <c r="M609" i="1"/>
  <c r="N609" i="1"/>
  <c r="O609" i="1"/>
  <c r="P609" i="1"/>
  <c r="Q609" i="1"/>
  <c r="R609" i="1"/>
  <c r="S609" i="1"/>
  <c r="T609" i="1"/>
  <c r="U609" i="1"/>
  <c r="V609" i="1"/>
  <c r="W609" i="1"/>
  <c r="X609" i="1"/>
  <c r="Y609" i="1"/>
  <c r="Z609" i="1"/>
  <c r="AA609" i="1"/>
  <c r="AB609" i="1"/>
  <c r="AC609" i="1"/>
  <c r="AD609" i="1"/>
  <c r="AE609" i="1"/>
  <c r="AF609" i="1"/>
  <c r="AG609" i="1"/>
  <c r="AH609" i="1"/>
  <c r="AI609" i="1"/>
  <c r="A610" i="1"/>
  <c r="B610" i="1"/>
  <c r="C610" i="1"/>
  <c r="D610" i="1"/>
  <c r="E610" i="1"/>
  <c r="F610" i="1"/>
  <c r="G610" i="1"/>
  <c r="H610" i="1"/>
  <c r="I610" i="1"/>
  <c r="J610" i="1"/>
  <c r="K610" i="1"/>
  <c r="L610" i="1"/>
  <c r="M610" i="1"/>
  <c r="N610" i="1"/>
  <c r="O610" i="1"/>
  <c r="P610" i="1"/>
  <c r="Q610" i="1"/>
  <c r="R610" i="1"/>
  <c r="S610" i="1"/>
  <c r="T610" i="1"/>
  <c r="U610" i="1"/>
  <c r="V610" i="1"/>
  <c r="W610" i="1"/>
  <c r="X610" i="1"/>
  <c r="Y610" i="1"/>
  <c r="Z610" i="1"/>
  <c r="AA610" i="1"/>
  <c r="AB610" i="1"/>
  <c r="AC610" i="1"/>
  <c r="AD610" i="1"/>
  <c r="AE610" i="1"/>
  <c r="AF610" i="1"/>
  <c r="AG610" i="1"/>
  <c r="AH610" i="1"/>
  <c r="AI610" i="1"/>
  <c r="A611" i="1"/>
  <c r="B611" i="1"/>
  <c r="C611" i="1"/>
  <c r="D611" i="1"/>
  <c r="E611" i="1"/>
  <c r="F611" i="1"/>
  <c r="G611" i="1"/>
  <c r="H611" i="1"/>
  <c r="I611" i="1"/>
  <c r="J611" i="1"/>
  <c r="K611" i="1"/>
  <c r="L611" i="1"/>
  <c r="M611" i="1"/>
  <c r="N611" i="1"/>
  <c r="O611" i="1"/>
  <c r="P611" i="1"/>
  <c r="Q611" i="1"/>
  <c r="R611" i="1"/>
  <c r="S611" i="1"/>
  <c r="T611" i="1"/>
  <c r="U611" i="1"/>
  <c r="V611" i="1"/>
  <c r="W611" i="1"/>
  <c r="X611" i="1"/>
  <c r="Y611" i="1"/>
  <c r="Z611" i="1"/>
  <c r="AA611" i="1"/>
  <c r="AB611" i="1"/>
  <c r="AC611" i="1"/>
  <c r="AD611" i="1"/>
  <c r="AE611" i="1"/>
  <c r="AF611" i="1"/>
  <c r="AG611" i="1"/>
  <c r="AH611" i="1"/>
  <c r="AI611" i="1"/>
  <c r="A612" i="1"/>
  <c r="B612" i="1"/>
  <c r="C612" i="1"/>
  <c r="D612" i="1"/>
  <c r="E612" i="1"/>
  <c r="F612" i="1"/>
  <c r="G612" i="1"/>
  <c r="H612" i="1"/>
  <c r="I612" i="1"/>
  <c r="J612" i="1"/>
  <c r="K612" i="1"/>
  <c r="L612" i="1"/>
  <c r="M612" i="1"/>
  <c r="N612" i="1"/>
  <c r="O612" i="1"/>
  <c r="P612" i="1"/>
  <c r="Q612" i="1"/>
  <c r="R612" i="1"/>
  <c r="S612" i="1"/>
  <c r="T612" i="1"/>
  <c r="U612" i="1"/>
  <c r="V612" i="1"/>
  <c r="W612" i="1"/>
  <c r="X612" i="1"/>
  <c r="Y612" i="1"/>
  <c r="Z612" i="1"/>
  <c r="AA612" i="1"/>
  <c r="AB612" i="1"/>
  <c r="AC612" i="1"/>
  <c r="AD612" i="1"/>
  <c r="AE612" i="1"/>
  <c r="AF612" i="1"/>
  <c r="AG612" i="1"/>
  <c r="AH612" i="1"/>
  <c r="AI612" i="1"/>
  <c r="A613" i="1"/>
  <c r="B613" i="1"/>
  <c r="C613" i="1"/>
  <c r="D613" i="1"/>
  <c r="E613" i="1"/>
  <c r="F613" i="1"/>
  <c r="G613" i="1"/>
  <c r="H613" i="1"/>
  <c r="I613" i="1"/>
  <c r="J613" i="1"/>
  <c r="K613" i="1"/>
  <c r="L613" i="1"/>
  <c r="M613" i="1"/>
  <c r="N613" i="1"/>
  <c r="O613" i="1"/>
  <c r="P613" i="1"/>
  <c r="Q613" i="1"/>
  <c r="R613" i="1"/>
  <c r="S613" i="1"/>
  <c r="T613" i="1"/>
  <c r="U613" i="1"/>
  <c r="V613" i="1"/>
  <c r="W613" i="1"/>
  <c r="X613" i="1"/>
  <c r="Y613" i="1"/>
  <c r="Z613" i="1"/>
  <c r="AA613" i="1"/>
  <c r="AB613" i="1"/>
  <c r="AC613" i="1"/>
  <c r="AD613" i="1"/>
  <c r="AE613" i="1"/>
  <c r="AF613" i="1"/>
  <c r="AG613" i="1"/>
  <c r="AH613" i="1"/>
  <c r="AI613" i="1"/>
  <c r="A614" i="1"/>
  <c r="B614" i="1"/>
  <c r="C614" i="1"/>
  <c r="D614" i="1"/>
  <c r="E614" i="1"/>
  <c r="F614" i="1"/>
  <c r="G614" i="1"/>
  <c r="H614" i="1"/>
  <c r="I614" i="1"/>
  <c r="J614" i="1"/>
  <c r="K614" i="1"/>
  <c r="L614" i="1"/>
  <c r="M614" i="1"/>
  <c r="N614" i="1"/>
  <c r="O614" i="1"/>
  <c r="P614" i="1"/>
  <c r="Q614" i="1"/>
  <c r="R614" i="1"/>
  <c r="S614" i="1"/>
  <c r="T614" i="1"/>
  <c r="U614" i="1"/>
  <c r="V614" i="1"/>
  <c r="W614" i="1"/>
  <c r="X614" i="1"/>
  <c r="Y614" i="1"/>
  <c r="Z614" i="1"/>
  <c r="AA614" i="1"/>
  <c r="AB614" i="1"/>
  <c r="AC614" i="1"/>
  <c r="AD614" i="1"/>
  <c r="AE614" i="1"/>
  <c r="AF614" i="1"/>
  <c r="AG614" i="1"/>
  <c r="AH614" i="1"/>
  <c r="AI614" i="1"/>
  <c r="A615" i="1"/>
  <c r="B615" i="1"/>
  <c r="C615" i="1"/>
  <c r="D615" i="1"/>
  <c r="E615" i="1"/>
  <c r="F615" i="1"/>
  <c r="G615" i="1"/>
  <c r="H615" i="1"/>
  <c r="I615" i="1"/>
  <c r="J615" i="1"/>
  <c r="K615" i="1"/>
  <c r="L615" i="1"/>
  <c r="M615" i="1"/>
  <c r="N615" i="1"/>
  <c r="O615" i="1"/>
  <c r="P615" i="1"/>
  <c r="Q615" i="1"/>
  <c r="R615" i="1"/>
  <c r="S615" i="1"/>
  <c r="T615" i="1"/>
  <c r="U615" i="1"/>
  <c r="V615" i="1"/>
  <c r="W615" i="1"/>
  <c r="X615" i="1"/>
  <c r="Y615" i="1"/>
  <c r="Z615" i="1"/>
  <c r="AA615" i="1"/>
  <c r="AB615" i="1"/>
  <c r="AC615" i="1"/>
  <c r="AD615" i="1"/>
  <c r="AE615" i="1"/>
  <c r="AF615" i="1"/>
  <c r="AG615" i="1"/>
  <c r="AH615" i="1"/>
  <c r="AI615" i="1"/>
  <c r="A616" i="1"/>
  <c r="B616" i="1"/>
  <c r="C616" i="1"/>
  <c r="D616" i="1"/>
  <c r="E616" i="1"/>
  <c r="F616" i="1"/>
  <c r="G616" i="1"/>
  <c r="H616" i="1"/>
  <c r="I616" i="1"/>
  <c r="J616" i="1"/>
  <c r="K616" i="1"/>
  <c r="L616" i="1"/>
  <c r="M616" i="1"/>
  <c r="N616" i="1"/>
  <c r="O616" i="1"/>
  <c r="P616" i="1"/>
  <c r="Q616" i="1"/>
  <c r="R616" i="1"/>
  <c r="S616" i="1"/>
  <c r="T616" i="1"/>
  <c r="U616" i="1"/>
  <c r="V616" i="1"/>
  <c r="W616" i="1"/>
  <c r="X616" i="1"/>
  <c r="Y616" i="1"/>
  <c r="Z616" i="1"/>
  <c r="AA616" i="1"/>
  <c r="AB616" i="1"/>
  <c r="AC616" i="1"/>
  <c r="AD616" i="1"/>
  <c r="AE616" i="1"/>
  <c r="AF616" i="1"/>
  <c r="AG616" i="1"/>
  <c r="AH616" i="1"/>
  <c r="AI616" i="1"/>
  <c r="A617" i="1"/>
  <c r="B617" i="1"/>
  <c r="C617" i="1"/>
  <c r="D617" i="1"/>
  <c r="E617" i="1"/>
  <c r="F617" i="1"/>
  <c r="G617" i="1"/>
  <c r="H617" i="1"/>
  <c r="I617" i="1"/>
  <c r="J617" i="1"/>
  <c r="K617" i="1"/>
  <c r="L617" i="1"/>
  <c r="M617" i="1"/>
  <c r="N617" i="1"/>
  <c r="O617" i="1"/>
  <c r="P617" i="1"/>
  <c r="Q617" i="1"/>
  <c r="R617" i="1"/>
  <c r="S617" i="1"/>
  <c r="T617" i="1"/>
  <c r="U617" i="1"/>
  <c r="V617" i="1"/>
  <c r="W617" i="1"/>
  <c r="X617" i="1"/>
  <c r="Y617" i="1"/>
  <c r="Z617" i="1"/>
  <c r="AA617" i="1"/>
  <c r="AB617" i="1"/>
  <c r="AC617" i="1"/>
  <c r="AD617" i="1"/>
  <c r="AE617" i="1"/>
  <c r="AF617" i="1"/>
  <c r="AG617" i="1"/>
  <c r="AH617" i="1"/>
  <c r="AI617" i="1"/>
  <c r="A618" i="1"/>
  <c r="B618" i="1"/>
  <c r="C618" i="1"/>
  <c r="D618" i="1"/>
  <c r="E618" i="1"/>
  <c r="F618" i="1"/>
  <c r="G618" i="1"/>
  <c r="H618" i="1"/>
  <c r="I618" i="1"/>
  <c r="J618" i="1"/>
  <c r="K618" i="1"/>
  <c r="L618" i="1"/>
  <c r="M618" i="1"/>
  <c r="N618" i="1"/>
  <c r="O618" i="1"/>
  <c r="P618" i="1"/>
  <c r="Q618" i="1"/>
  <c r="R618" i="1"/>
  <c r="S618" i="1"/>
  <c r="T618" i="1"/>
  <c r="U618" i="1"/>
  <c r="V618" i="1"/>
  <c r="W618" i="1"/>
  <c r="X618" i="1"/>
  <c r="Y618" i="1"/>
  <c r="Z618" i="1"/>
  <c r="AA618" i="1"/>
  <c r="AB618" i="1"/>
  <c r="AC618" i="1"/>
  <c r="AD618" i="1"/>
  <c r="AE618" i="1"/>
  <c r="AF618" i="1"/>
  <c r="AG618" i="1"/>
  <c r="AH618" i="1"/>
  <c r="AI618" i="1"/>
  <c r="A619" i="1"/>
  <c r="B619" i="1"/>
  <c r="C619" i="1"/>
  <c r="D619" i="1"/>
  <c r="E619" i="1"/>
  <c r="F619" i="1"/>
  <c r="G619" i="1"/>
  <c r="H619" i="1"/>
  <c r="I619" i="1"/>
  <c r="J619" i="1"/>
  <c r="K619" i="1"/>
  <c r="L619" i="1"/>
  <c r="M619" i="1"/>
  <c r="N619" i="1"/>
  <c r="O619" i="1"/>
  <c r="P619" i="1"/>
  <c r="Q619" i="1"/>
  <c r="R619" i="1"/>
  <c r="S619" i="1"/>
  <c r="T619" i="1"/>
  <c r="U619" i="1"/>
  <c r="V619" i="1"/>
  <c r="W619" i="1"/>
  <c r="X619" i="1"/>
  <c r="Y619" i="1"/>
  <c r="Z619" i="1"/>
  <c r="AA619" i="1"/>
  <c r="AB619" i="1"/>
  <c r="AC619" i="1"/>
  <c r="AD619" i="1"/>
  <c r="AE619" i="1"/>
  <c r="AF619" i="1"/>
  <c r="AG619" i="1"/>
  <c r="AH619" i="1"/>
  <c r="AI619" i="1"/>
  <c r="A620" i="1"/>
  <c r="B620" i="1"/>
  <c r="C620" i="1"/>
  <c r="D620" i="1"/>
  <c r="E620" i="1"/>
  <c r="F620" i="1"/>
  <c r="G620" i="1"/>
  <c r="H620" i="1"/>
  <c r="I620" i="1"/>
  <c r="J620" i="1"/>
  <c r="K620" i="1"/>
  <c r="L620" i="1"/>
  <c r="M620" i="1"/>
  <c r="N620" i="1"/>
  <c r="O620" i="1"/>
  <c r="P620" i="1"/>
  <c r="Q620" i="1"/>
  <c r="R620" i="1"/>
  <c r="S620" i="1"/>
  <c r="T620" i="1"/>
  <c r="U620" i="1"/>
  <c r="V620" i="1"/>
  <c r="W620" i="1"/>
  <c r="X620" i="1"/>
  <c r="Y620" i="1"/>
  <c r="Z620" i="1"/>
  <c r="AA620" i="1"/>
  <c r="AB620" i="1"/>
  <c r="AC620" i="1"/>
  <c r="AD620" i="1"/>
  <c r="AE620" i="1"/>
  <c r="AF620" i="1"/>
  <c r="AG620" i="1"/>
  <c r="AH620" i="1"/>
  <c r="AI620" i="1"/>
  <c r="A621" i="1"/>
  <c r="B621" i="1"/>
  <c r="C621" i="1"/>
  <c r="D621" i="1"/>
  <c r="E621" i="1"/>
  <c r="F621" i="1"/>
  <c r="G621" i="1"/>
  <c r="H621" i="1"/>
  <c r="I621" i="1"/>
  <c r="J621" i="1"/>
  <c r="K621" i="1"/>
  <c r="L621" i="1"/>
  <c r="M621" i="1"/>
  <c r="N621" i="1"/>
  <c r="O621" i="1"/>
  <c r="P621" i="1"/>
  <c r="Q621" i="1"/>
  <c r="R621" i="1"/>
  <c r="S621" i="1"/>
  <c r="T621" i="1"/>
  <c r="U621" i="1"/>
  <c r="V621" i="1"/>
  <c r="W621" i="1"/>
  <c r="X621" i="1"/>
  <c r="Y621" i="1"/>
  <c r="Z621" i="1"/>
  <c r="AA621" i="1"/>
  <c r="AB621" i="1"/>
  <c r="AC621" i="1"/>
  <c r="AD621" i="1"/>
  <c r="AE621" i="1"/>
  <c r="AF621" i="1"/>
  <c r="AG621" i="1"/>
  <c r="AH621" i="1"/>
  <c r="AI621" i="1"/>
  <c r="A622" i="1"/>
  <c r="B622" i="1"/>
  <c r="C622" i="1"/>
  <c r="D622" i="1"/>
  <c r="E622" i="1"/>
  <c r="F622" i="1"/>
  <c r="G622" i="1"/>
  <c r="H622" i="1"/>
  <c r="I622" i="1"/>
  <c r="J622" i="1"/>
  <c r="K622" i="1"/>
  <c r="L622" i="1"/>
  <c r="M622" i="1"/>
  <c r="N622" i="1"/>
  <c r="O622" i="1"/>
  <c r="P622" i="1"/>
  <c r="Q622" i="1"/>
  <c r="R622" i="1"/>
  <c r="S622" i="1"/>
  <c r="T622" i="1"/>
  <c r="U622" i="1"/>
  <c r="V622" i="1"/>
  <c r="W622" i="1"/>
  <c r="X622" i="1"/>
  <c r="Y622" i="1"/>
  <c r="Z622" i="1"/>
  <c r="AA622" i="1"/>
  <c r="AB622" i="1"/>
  <c r="AC622" i="1"/>
  <c r="AD622" i="1"/>
  <c r="AE622" i="1"/>
  <c r="AF622" i="1"/>
  <c r="AG622" i="1"/>
  <c r="AH622" i="1"/>
  <c r="AI622" i="1"/>
  <c r="A623" i="1"/>
  <c r="B623" i="1"/>
  <c r="C623" i="1"/>
  <c r="D623" i="1"/>
  <c r="E623" i="1"/>
  <c r="F623" i="1"/>
  <c r="G623" i="1"/>
  <c r="H623" i="1"/>
  <c r="I623" i="1"/>
  <c r="J623" i="1"/>
  <c r="K623" i="1"/>
  <c r="L623" i="1"/>
  <c r="M623" i="1"/>
  <c r="N623" i="1"/>
  <c r="O623" i="1"/>
  <c r="P623" i="1"/>
  <c r="Q623" i="1"/>
  <c r="R623" i="1"/>
  <c r="S623" i="1"/>
  <c r="T623" i="1"/>
  <c r="U623" i="1"/>
  <c r="V623" i="1"/>
  <c r="W623" i="1"/>
  <c r="X623" i="1"/>
  <c r="Y623" i="1"/>
  <c r="Z623" i="1"/>
  <c r="AA623" i="1"/>
  <c r="AB623" i="1"/>
  <c r="AC623" i="1"/>
  <c r="AD623" i="1"/>
  <c r="AE623" i="1"/>
  <c r="AF623" i="1"/>
  <c r="AG623" i="1"/>
  <c r="AH623" i="1"/>
  <c r="AI623" i="1"/>
  <c r="A624" i="1"/>
  <c r="B624" i="1"/>
  <c r="C624" i="1"/>
  <c r="D624" i="1"/>
  <c r="E624" i="1"/>
  <c r="F624" i="1"/>
  <c r="G624" i="1"/>
  <c r="H624" i="1"/>
  <c r="I624" i="1"/>
  <c r="J624" i="1"/>
  <c r="K624" i="1"/>
  <c r="L624" i="1"/>
  <c r="M624" i="1"/>
  <c r="N624" i="1"/>
  <c r="O624" i="1"/>
  <c r="P624" i="1"/>
  <c r="Q624" i="1"/>
  <c r="R624" i="1"/>
  <c r="S624" i="1"/>
  <c r="T624" i="1"/>
  <c r="U624" i="1"/>
  <c r="V624" i="1"/>
  <c r="W624" i="1"/>
  <c r="X624" i="1"/>
  <c r="Y624" i="1"/>
  <c r="Z624" i="1"/>
  <c r="AA624" i="1"/>
  <c r="AB624" i="1"/>
  <c r="AC624" i="1"/>
  <c r="AD624" i="1"/>
  <c r="AE624" i="1"/>
  <c r="AF624" i="1"/>
  <c r="AG624" i="1"/>
  <c r="AH624" i="1"/>
  <c r="AI624" i="1"/>
  <c r="A625" i="1"/>
  <c r="B625" i="1"/>
  <c r="C625" i="1"/>
  <c r="D625" i="1"/>
  <c r="E625" i="1"/>
  <c r="F625" i="1"/>
  <c r="G625" i="1"/>
  <c r="H625" i="1"/>
  <c r="I625" i="1"/>
  <c r="J625" i="1"/>
  <c r="K625" i="1"/>
  <c r="L625" i="1"/>
  <c r="M625" i="1"/>
  <c r="N625" i="1"/>
  <c r="O625" i="1"/>
  <c r="P625" i="1"/>
  <c r="Q625" i="1"/>
  <c r="R625" i="1"/>
  <c r="S625" i="1"/>
  <c r="T625" i="1"/>
  <c r="U625" i="1"/>
  <c r="V625" i="1"/>
  <c r="W625" i="1"/>
  <c r="X625" i="1"/>
  <c r="Y625" i="1"/>
  <c r="Z625" i="1"/>
  <c r="AA625" i="1"/>
  <c r="AB625" i="1"/>
  <c r="AC625" i="1"/>
  <c r="AD625" i="1"/>
  <c r="AE625" i="1"/>
  <c r="AF625" i="1"/>
  <c r="AG625" i="1"/>
  <c r="AH625" i="1"/>
  <c r="AI625" i="1"/>
  <c r="A626" i="1"/>
  <c r="B626" i="1"/>
  <c r="C626" i="1"/>
  <c r="D626" i="1"/>
  <c r="E626" i="1"/>
  <c r="F626" i="1"/>
  <c r="G626" i="1"/>
  <c r="H626" i="1"/>
  <c r="I626" i="1"/>
  <c r="J626" i="1"/>
  <c r="K626" i="1"/>
  <c r="L626" i="1"/>
  <c r="M626" i="1"/>
  <c r="N626" i="1"/>
  <c r="O626" i="1"/>
  <c r="P626" i="1"/>
  <c r="Q626" i="1"/>
  <c r="R626" i="1"/>
  <c r="S626" i="1"/>
  <c r="T626" i="1"/>
  <c r="U626" i="1"/>
  <c r="V626" i="1"/>
  <c r="W626" i="1"/>
  <c r="X626" i="1"/>
  <c r="Y626" i="1"/>
  <c r="Z626" i="1"/>
  <c r="AA626" i="1"/>
  <c r="AB626" i="1"/>
  <c r="AC626" i="1"/>
  <c r="AD626" i="1"/>
  <c r="AE626" i="1"/>
  <c r="AF626" i="1"/>
  <c r="AG626" i="1"/>
  <c r="AH626" i="1"/>
  <c r="AI626" i="1"/>
  <c r="A627" i="1"/>
  <c r="B627" i="1"/>
  <c r="C627" i="1"/>
  <c r="D627" i="1"/>
  <c r="E627" i="1"/>
  <c r="F627" i="1"/>
  <c r="G627" i="1"/>
  <c r="H627" i="1"/>
  <c r="I627" i="1"/>
  <c r="J627" i="1"/>
  <c r="K627" i="1"/>
  <c r="L627" i="1"/>
  <c r="M627" i="1"/>
  <c r="N627" i="1"/>
  <c r="O627" i="1"/>
  <c r="P627" i="1"/>
  <c r="Q627" i="1"/>
  <c r="R627" i="1"/>
  <c r="S627" i="1"/>
  <c r="T627" i="1"/>
  <c r="U627" i="1"/>
  <c r="V627" i="1"/>
  <c r="W627" i="1"/>
  <c r="X627" i="1"/>
  <c r="Y627" i="1"/>
  <c r="Z627" i="1"/>
  <c r="AA627" i="1"/>
  <c r="AB627" i="1"/>
  <c r="AC627" i="1"/>
  <c r="AD627" i="1"/>
  <c r="AE627" i="1"/>
  <c r="AF627" i="1"/>
  <c r="AG627" i="1"/>
  <c r="AH627" i="1"/>
  <c r="AI627" i="1"/>
  <c r="A628" i="1"/>
  <c r="B628" i="1"/>
  <c r="C628" i="1"/>
  <c r="D628" i="1"/>
  <c r="E628" i="1"/>
  <c r="F628" i="1"/>
  <c r="G628" i="1"/>
  <c r="H628" i="1"/>
  <c r="I628" i="1"/>
  <c r="J628" i="1"/>
  <c r="K628" i="1"/>
  <c r="L628" i="1"/>
  <c r="M628" i="1"/>
  <c r="N628" i="1"/>
  <c r="O628" i="1"/>
  <c r="P628" i="1"/>
  <c r="Q628" i="1"/>
  <c r="R628" i="1"/>
  <c r="S628" i="1"/>
  <c r="T628" i="1"/>
  <c r="U628" i="1"/>
  <c r="V628" i="1"/>
  <c r="W628" i="1"/>
  <c r="X628" i="1"/>
  <c r="Y628" i="1"/>
  <c r="Z628" i="1"/>
  <c r="AA628" i="1"/>
  <c r="AB628" i="1"/>
  <c r="AC628" i="1"/>
  <c r="AD628" i="1"/>
  <c r="AE628" i="1"/>
  <c r="AF628" i="1"/>
  <c r="AG628" i="1"/>
  <c r="AH628" i="1"/>
  <c r="AI628" i="1"/>
  <c r="A629" i="1"/>
  <c r="B629" i="1"/>
  <c r="C629" i="1"/>
  <c r="D629" i="1"/>
  <c r="E629" i="1"/>
  <c r="F629" i="1"/>
  <c r="G629" i="1"/>
  <c r="H629" i="1"/>
  <c r="I629" i="1"/>
  <c r="J629" i="1"/>
  <c r="K629" i="1"/>
  <c r="L629" i="1"/>
  <c r="M629" i="1"/>
  <c r="N629" i="1"/>
  <c r="O629" i="1"/>
  <c r="P629" i="1"/>
  <c r="Q629" i="1"/>
  <c r="R629" i="1"/>
  <c r="S629" i="1"/>
  <c r="T629" i="1"/>
  <c r="U629" i="1"/>
  <c r="V629" i="1"/>
  <c r="W629" i="1"/>
  <c r="X629" i="1"/>
  <c r="Y629" i="1"/>
  <c r="Z629" i="1"/>
  <c r="AA629" i="1"/>
  <c r="AB629" i="1"/>
  <c r="AC629" i="1"/>
  <c r="AD629" i="1"/>
  <c r="AE629" i="1"/>
  <c r="AF629" i="1"/>
  <c r="AG629" i="1"/>
  <c r="AH629" i="1"/>
  <c r="AI629" i="1"/>
  <c r="A630" i="1"/>
  <c r="B630" i="1"/>
  <c r="C630" i="1"/>
  <c r="D630" i="1"/>
  <c r="E630" i="1"/>
  <c r="F630" i="1"/>
  <c r="G630" i="1"/>
  <c r="H630" i="1"/>
  <c r="I630" i="1"/>
  <c r="J630" i="1"/>
  <c r="K630" i="1"/>
  <c r="L630" i="1"/>
  <c r="M630" i="1"/>
  <c r="N630" i="1"/>
  <c r="O630" i="1"/>
  <c r="P630" i="1"/>
  <c r="Q630" i="1"/>
  <c r="R630" i="1"/>
  <c r="S630" i="1"/>
  <c r="T630" i="1"/>
  <c r="U630" i="1"/>
  <c r="V630" i="1"/>
  <c r="W630" i="1"/>
  <c r="X630" i="1"/>
  <c r="Y630" i="1"/>
  <c r="Z630" i="1"/>
  <c r="AA630" i="1"/>
  <c r="AB630" i="1"/>
  <c r="AC630" i="1"/>
  <c r="AD630" i="1"/>
  <c r="AE630" i="1"/>
  <c r="AF630" i="1"/>
  <c r="AG630" i="1"/>
  <c r="AH630" i="1"/>
  <c r="AI630" i="1"/>
  <c r="A631" i="1"/>
  <c r="B631" i="1"/>
  <c r="C631" i="1"/>
  <c r="D631" i="1"/>
  <c r="E631" i="1"/>
  <c r="F631" i="1"/>
  <c r="G631" i="1"/>
  <c r="H631" i="1"/>
  <c r="I631" i="1"/>
  <c r="J631" i="1"/>
  <c r="K631" i="1"/>
  <c r="L631" i="1"/>
  <c r="M631" i="1"/>
  <c r="N631" i="1"/>
  <c r="O631" i="1"/>
  <c r="P631" i="1"/>
  <c r="Q631" i="1"/>
  <c r="R631" i="1"/>
  <c r="S631" i="1"/>
  <c r="T631" i="1"/>
  <c r="U631" i="1"/>
  <c r="V631" i="1"/>
  <c r="W631" i="1"/>
  <c r="X631" i="1"/>
  <c r="Y631" i="1"/>
  <c r="Z631" i="1"/>
  <c r="AA631" i="1"/>
  <c r="AB631" i="1"/>
  <c r="AC631" i="1"/>
  <c r="AD631" i="1"/>
  <c r="AE631" i="1"/>
  <c r="AF631" i="1"/>
  <c r="AG631" i="1"/>
  <c r="AH631" i="1"/>
  <c r="AI631" i="1"/>
  <c r="A632" i="1"/>
  <c r="B632" i="1"/>
  <c r="C632" i="1"/>
  <c r="D632" i="1"/>
  <c r="E632" i="1"/>
  <c r="F632" i="1"/>
  <c r="G632" i="1"/>
  <c r="H632" i="1"/>
  <c r="I632" i="1"/>
  <c r="J632" i="1"/>
  <c r="K632" i="1"/>
  <c r="L632" i="1"/>
  <c r="M632" i="1"/>
  <c r="N632" i="1"/>
  <c r="O632" i="1"/>
  <c r="P632" i="1"/>
  <c r="Q632" i="1"/>
  <c r="R632" i="1"/>
  <c r="S632" i="1"/>
  <c r="T632" i="1"/>
  <c r="U632" i="1"/>
  <c r="V632" i="1"/>
  <c r="W632" i="1"/>
  <c r="X632" i="1"/>
  <c r="Y632" i="1"/>
  <c r="Z632" i="1"/>
  <c r="AA632" i="1"/>
  <c r="AB632" i="1"/>
  <c r="AC632" i="1"/>
  <c r="AD632" i="1"/>
  <c r="AE632" i="1"/>
  <c r="AF632" i="1"/>
  <c r="AG632" i="1"/>
  <c r="AH632" i="1"/>
  <c r="AI632" i="1"/>
  <c r="A633" i="1"/>
  <c r="B633" i="1"/>
  <c r="C633" i="1"/>
  <c r="D633" i="1"/>
  <c r="E633" i="1"/>
  <c r="F633" i="1"/>
  <c r="G633" i="1"/>
  <c r="H633" i="1"/>
  <c r="I633" i="1"/>
  <c r="J633" i="1"/>
  <c r="K633" i="1"/>
  <c r="L633" i="1"/>
  <c r="M633" i="1"/>
  <c r="N633" i="1"/>
  <c r="O633" i="1"/>
  <c r="P633" i="1"/>
  <c r="Q633" i="1"/>
  <c r="R633" i="1"/>
  <c r="S633" i="1"/>
  <c r="T633" i="1"/>
  <c r="U633" i="1"/>
  <c r="V633" i="1"/>
  <c r="W633" i="1"/>
  <c r="X633" i="1"/>
  <c r="Y633" i="1"/>
  <c r="Z633" i="1"/>
  <c r="AA633" i="1"/>
  <c r="AB633" i="1"/>
  <c r="AC633" i="1"/>
  <c r="AD633" i="1"/>
  <c r="AE633" i="1"/>
  <c r="AF633" i="1"/>
  <c r="AG633" i="1"/>
  <c r="AH633" i="1"/>
  <c r="AI633" i="1"/>
  <c r="A634" i="1"/>
  <c r="B634" i="1"/>
  <c r="C634" i="1"/>
  <c r="D634" i="1"/>
  <c r="E634" i="1"/>
  <c r="F634" i="1"/>
  <c r="G634" i="1"/>
  <c r="H634" i="1"/>
  <c r="I634" i="1"/>
  <c r="J634" i="1"/>
  <c r="K634" i="1"/>
  <c r="L634" i="1"/>
  <c r="M634" i="1"/>
  <c r="N634" i="1"/>
  <c r="O634" i="1"/>
  <c r="P634" i="1"/>
  <c r="Q634" i="1"/>
  <c r="R634" i="1"/>
  <c r="S634" i="1"/>
  <c r="T634" i="1"/>
  <c r="U634" i="1"/>
  <c r="V634" i="1"/>
  <c r="W634" i="1"/>
  <c r="X634" i="1"/>
  <c r="Y634" i="1"/>
  <c r="Z634" i="1"/>
  <c r="AA634" i="1"/>
  <c r="AB634" i="1"/>
  <c r="AC634" i="1"/>
  <c r="AD634" i="1"/>
  <c r="AE634" i="1"/>
  <c r="AF634" i="1"/>
  <c r="AG634" i="1"/>
  <c r="AH634" i="1"/>
  <c r="AI634" i="1"/>
  <c r="A635" i="1"/>
  <c r="B635" i="1"/>
  <c r="C635" i="1"/>
  <c r="D635" i="1"/>
  <c r="E635" i="1"/>
  <c r="F635" i="1"/>
  <c r="G635" i="1"/>
  <c r="H635" i="1"/>
  <c r="I635" i="1"/>
  <c r="J635" i="1"/>
  <c r="K635" i="1"/>
  <c r="L635" i="1"/>
  <c r="M635" i="1"/>
  <c r="N635" i="1"/>
  <c r="O635" i="1"/>
  <c r="P635" i="1"/>
  <c r="Q635" i="1"/>
  <c r="R635" i="1"/>
  <c r="S635" i="1"/>
  <c r="T635" i="1"/>
  <c r="U635" i="1"/>
  <c r="V635" i="1"/>
  <c r="W635" i="1"/>
  <c r="X635" i="1"/>
  <c r="Y635" i="1"/>
  <c r="Z635" i="1"/>
  <c r="AA635" i="1"/>
  <c r="AB635" i="1"/>
  <c r="AC635" i="1"/>
  <c r="AD635" i="1"/>
  <c r="AE635" i="1"/>
  <c r="AF635" i="1"/>
  <c r="AG635" i="1"/>
  <c r="AH635" i="1"/>
  <c r="AI635" i="1"/>
  <c r="A636" i="1"/>
  <c r="B636" i="1"/>
  <c r="C636" i="1"/>
  <c r="D636" i="1"/>
  <c r="E636" i="1"/>
  <c r="F636" i="1"/>
  <c r="G636" i="1"/>
  <c r="H636" i="1"/>
  <c r="I636" i="1"/>
  <c r="J636" i="1"/>
  <c r="K636" i="1"/>
  <c r="L636" i="1"/>
  <c r="M636" i="1"/>
  <c r="N636" i="1"/>
  <c r="O636" i="1"/>
  <c r="P636" i="1"/>
  <c r="Q636" i="1"/>
  <c r="R636" i="1"/>
  <c r="S636" i="1"/>
  <c r="T636" i="1"/>
  <c r="U636" i="1"/>
  <c r="V636" i="1"/>
  <c r="W636" i="1"/>
  <c r="X636" i="1"/>
  <c r="Y636" i="1"/>
  <c r="Z636" i="1"/>
  <c r="AA636" i="1"/>
  <c r="AB636" i="1"/>
  <c r="AC636" i="1"/>
  <c r="AD636" i="1"/>
  <c r="AE636" i="1"/>
  <c r="AF636" i="1"/>
  <c r="AG636" i="1"/>
  <c r="AH636" i="1"/>
  <c r="AI636" i="1"/>
  <c r="A637" i="1"/>
  <c r="B637" i="1"/>
  <c r="C637" i="1"/>
  <c r="D637" i="1"/>
  <c r="E637" i="1"/>
  <c r="F637" i="1"/>
  <c r="G637" i="1"/>
  <c r="H637" i="1"/>
  <c r="I637" i="1"/>
  <c r="J637" i="1"/>
  <c r="K637" i="1"/>
  <c r="L637" i="1"/>
  <c r="M637" i="1"/>
  <c r="N637" i="1"/>
  <c r="O637" i="1"/>
  <c r="P637" i="1"/>
  <c r="Q637" i="1"/>
  <c r="R637" i="1"/>
  <c r="S637" i="1"/>
  <c r="T637" i="1"/>
  <c r="U637" i="1"/>
  <c r="V637" i="1"/>
  <c r="W637" i="1"/>
  <c r="X637" i="1"/>
  <c r="Y637" i="1"/>
  <c r="Z637" i="1"/>
  <c r="AA637" i="1"/>
  <c r="AB637" i="1"/>
  <c r="AC637" i="1"/>
  <c r="AD637" i="1"/>
  <c r="AE637" i="1"/>
  <c r="AF637" i="1"/>
  <c r="AG637" i="1"/>
  <c r="AH637" i="1"/>
  <c r="AI637" i="1"/>
  <c r="A638" i="1"/>
  <c r="B638" i="1"/>
  <c r="C638" i="1"/>
  <c r="D638" i="1"/>
  <c r="E638" i="1"/>
  <c r="F638" i="1"/>
  <c r="G638" i="1"/>
  <c r="H638" i="1"/>
  <c r="I638" i="1"/>
  <c r="J638" i="1"/>
  <c r="K638" i="1"/>
  <c r="L638" i="1"/>
  <c r="M638" i="1"/>
  <c r="N638" i="1"/>
  <c r="O638" i="1"/>
  <c r="P638" i="1"/>
  <c r="Q638" i="1"/>
  <c r="R638" i="1"/>
  <c r="S638" i="1"/>
  <c r="T638" i="1"/>
  <c r="U638" i="1"/>
  <c r="V638" i="1"/>
  <c r="W638" i="1"/>
  <c r="X638" i="1"/>
  <c r="Y638" i="1"/>
  <c r="Z638" i="1"/>
  <c r="AA638" i="1"/>
  <c r="AB638" i="1"/>
  <c r="AC638" i="1"/>
  <c r="AD638" i="1"/>
  <c r="AE638" i="1"/>
  <c r="AF638" i="1"/>
  <c r="AG638" i="1"/>
  <c r="AH638" i="1"/>
  <c r="AI638" i="1"/>
  <c r="A639" i="1"/>
  <c r="B639" i="1"/>
  <c r="C639" i="1"/>
  <c r="D639" i="1"/>
  <c r="E639" i="1"/>
  <c r="F639" i="1"/>
  <c r="G639" i="1"/>
  <c r="H639" i="1"/>
  <c r="I639" i="1"/>
  <c r="J639" i="1"/>
  <c r="K639" i="1"/>
  <c r="L639" i="1"/>
  <c r="M639" i="1"/>
  <c r="N639" i="1"/>
  <c r="O639" i="1"/>
  <c r="P639" i="1"/>
  <c r="Q639" i="1"/>
  <c r="R639" i="1"/>
  <c r="S639" i="1"/>
  <c r="T639" i="1"/>
  <c r="U639" i="1"/>
  <c r="V639" i="1"/>
  <c r="W639" i="1"/>
  <c r="X639" i="1"/>
  <c r="Y639" i="1"/>
  <c r="Z639" i="1"/>
  <c r="AA639" i="1"/>
  <c r="AB639" i="1"/>
  <c r="AC639" i="1"/>
  <c r="AD639" i="1"/>
  <c r="AE639" i="1"/>
  <c r="AF639" i="1"/>
  <c r="AG639" i="1"/>
  <c r="AH639" i="1"/>
  <c r="AI639" i="1"/>
  <c r="A640" i="1"/>
  <c r="B640" i="1"/>
  <c r="C640" i="1"/>
  <c r="D640" i="1"/>
  <c r="E640" i="1"/>
  <c r="F640" i="1"/>
  <c r="G640" i="1"/>
  <c r="H640" i="1"/>
  <c r="I640" i="1"/>
  <c r="J640" i="1"/>
  <c r="K640" i="1"/>
  <c r="L640" i="1"/>
  <c r="M640" i="1"/>
  <c r="N640" i="1"/>
  <c r="O640" i="1"/>
  <c r="P640" i="1"/>
  <c r="Q640" i="1"/>
  <c r="R640" i="1"/>
  <c r="S640" i="1"/>
  <c r="T640" i="1"/>
  <c r="U640" i="1"/>
  <c r="V640" i="1"/>
  <c r="W640" i="1"/>
  <c r="X640" i="1"/>
  <c r="Y640" i="1"/>
  <c r="Z640" i="1"/>
  <c r="AA640" i="1"/>
  <c r="AB640" i="1"/>
  <c r="AC640" i="1"/>
  <c r="AD640" i="1"/>
  <c r="AE640" i="1"/>
  <c r="AF640" i="1"/>
  <c r="AG640" i="1"/>
  <c r="AH640" i="1"/>
  <c r="AI640" i="1"/>
  <c r="A641" i="1"/>
  <c r="B641" i="1"/>
  <c r="C641" i="1"/>
  <c r="D641" i="1"/>
  <c r="E641" i="1"/>
  <c r="F641" i="1"/>
  <c r="G641" i="1"/>
  <c r="H641" i="1"/>
  <c r="I641" i="1"/>
  <c r="J641" i="1"/>
  <c r="K641" i="1"/>
  <c r="L641" i="1"/>
  <c r="M641" i="1"/>
  <c r="N641" i="1"/>
  <c r="O641" i="1"/>
  <c r="P641" i="1"/>
  <c r="Q641" i="1"/>
  <c r="R641" i="1"/>
  <c r="S641" i="1"/>
  <c r="T641" i="1"/>
  <c r="U641" i="1"/>
  <c r="V641" i="1"/>
  <c r="W641" i="1"/>
  <c r="X641" i="1"/>
  <c r="Y641" i="1"/>
  <c r="Z641" i="1"/>
  <c r="AA641" i="1"/>
  <c r="AB641" i="1"/>
  <c r="AC641" i="1"/>
  <c r="AD641" i="1"/>
  <c r="AE641" i="1"/>
  <c r="AF641" i="1"/>
  <c r="AG641" i="1"/>
  <c r="AH641" i="1"/>
  <c r="AI641" i="1"/>
  <c r="A642" i="1"/>
  <c r="B642" i="1"/>
  <c r="C642" i="1"/>
  <c r="D642" i="1"/>
  <c r="E642" i="1"/>
  <c r="F642" i="1"/>
  <c r="G642" i="1"/>
  <c r="H642" i="1"/>
  <c r="I642" i="1"/>
  <c r="J642" i="1"/>
  <c r="K642" i="1"/>
  <c r="L642" i="1"/>
  <c r="M642" i="1"/>
  <c r="N642" i="1"/>
  <c r="O642" i="1"/>
  <c r="P642" i="1"/>
  <c r="Q642" i="1"/>
  <c r="R642" i="1"/>
  <c r="S642" i="1"/>
  <c r="T642" i="1"/>
  <c r="U642" i="1"/>
  <c r="V642" i="1"/>
  <c r="W642" i="1"/>
  <c r="X642" i="1"/>
  <c r="Y642" i="1"/>
  <c r="Z642" i="1"/>
  <c r="AA642" i="1"/>
  <c r="AB642" i="1"/>
  <c r="AC642" i="1"/>
  <c r="AD642" i="1"/>
  <c r="AE642" i="1"/>
  <c r="AF642" i="1"/>
  <c r="AG642" i="1"/>
  <c r="AH642" i="1"/>
  <c r="AI642" i="1"/>
  <c r="A643" i="1"/>
  <c r="B643" i="1"/>
  <c r="C643" i="1"/>
  <c r="D643" i="1"/>
  <c r="E643" i="1"/>
  <c r="F643" i="1"/>
  <c r="G643" i="1"/>
  <c r="H643" i="1"/>
  <c r="I643" i="1"/>
  <c r="J643" i="1"/>
  <c r="K643" i="1"/>
  <c r="L643" i="1"/>
  <c r="M643" i="1"/>
  <c r="N643" i="1"/>
  <c r="O643" i="1"/>
  <c r="P643" i="1"/>
  <c r="Q643" i="1"/>
  <c r="R643" i="1"/>
  <c r="S643" i="1"/>
  <c r="T643" i="1"/>
  <c r="U643" i="1"/>
  <c r="V643" i="1"/>
  <c r="W643" i="1"/>
  <c r="X643" i="1"/>
  <c r="Y643" i="1"/>
  <c r="Z643" i="1"/>
  <c r="AA643" i="1"/>
  <c r="AB643" i="1"/>
  <c r="AC643" i="1"/>
  <c r="AD643" i="1"/>
  <c r="AE643" i="1"/>
  <c r="AF643" i="1"/>
  <c r="AG643" i="1"/>
  <c r="AH643" i="1"/>
  <c r="AI643" i="1"/>
  <c r="A644" i="1"/>
  <c r="B644" i="1"/>
  <c r="C644" i="1"/>
  <c r="D644" i="1"/>
  <c r="E644" i="1"/>
  <c r="F644" i="1"/>
  <c r="G644" i="1"/>
  <c r="H644" i="1"/>
  <c r="I644" i="1"/>
  <c r="J644" i="1"/>
  <c r="K644" i="1"/>
  <c r="L644" i="1"/>
  <c r="M644" i="1"/>
  <c r="N644" i="1"/>
  <c r="O644" i="1"/>
  <c r="P644" i="1"/>
  <c r="Q644" i="1"/>
  <c r="R644" i="1"/>
  <c r="S644" i="1"/>
  <c r="T644" i="1"/>
  <c r="U644" i="1"/>
  <c r="V644" i="1"/>
  <c r="W644" i="1"/>
  <c r="X644" i="1"/>
  <c r="Y644" i="1"/>
  <c r="Z644" i="1"/>
  <c r="AA644" i="1"/>
  <c r="AB644" i="1"/>
  <c r="AC644" i="1"/>
  <c r="AD644" i="1"/>
  <c r="AE644" i="1"/>
  <c r="AF644" i="1"/>
  <c r="AG644" i="1"/>
  <c r="AH644" i="1"/>
  <c r="AI644" i="1"/>
  <c r="A645" i="1"/>
  <c r="B645" i="1"/>
  <c r="C645" i="1"/>
  <c r="D645" i="1"/>
  <c r="E645" i="1"/>
  <c r="F645" i="1"/>
  <c r="G645" i="1"/>
  <c r="H645" i="1"/>
  <c r="I645" i="1"/>
  <c r="J645" i="1"/>
  <c r="K645" i="1"/>
  <c r="L645" i="1"/>
  <c r="M645" i="1"/>
  <c r="N645" i="1"/>
  <c r="O645" i="1"/>
  <c r="P645" i="1"/>
  <c r="Q645" i="1"/>
  <c r="R645" i="1"/>
  <c r="S645" i="1"/>
  <c r="T645" i="1"/>
  <c r="U645" i="1"/>
  <c r="V645" i="1"/>
  <c r="W645" i="1"/>
  <c r="X645" i="1"/>
  <c r="Y645" i="1"/>
  <c r="Z645" i="1"/>
  <c r="AA645" i="1"/>
  <c r="AB645" i="1"/>
  <c r="AC645" i="1"/>
  <c r="AD645" i="1"/>
  <c r="AE645" i="1"/>
  <c r="AF645" i="1"/>
  <c r="AG645" i="1"/>
  <c r="AH645" i="1"/>
  <c r="AI645" i="1"/>
  <c r="A646" i="1"/>
  <c r="B646" i="1"/>
  <c r="C646" i="1"/>
  <c r="D646" i="1"/>
  <c r="E646" i="1"/>
  <c r="F646" i="1"/>
  <c r="G646" i="1"/>
  <c r="H646" i="1"/>
  <c r="I646" i="1"/>
  <c r="J646" i="1"/>
  <c r="K646" i="1"/>
  <c r="L646" i="1"/>
  <c r="M646" i="1"/>
  <c r="N646" i="1"/>
  <c r="O646" i="1"/>
  <c r="P646" i="1"/>
  <c r="Q646" i="1"/>
  <c r="R646" i="1"/>
  <c r="S646" i="1"/>
  <c r="T646" i="1"/>
  <c r="U646" i="1"/>
  <c r="V646" i="1"/>
  <c r="W646" i="1"/>
  <c r="X646" i="1"/>
  <c r="Y646" i="1"/>
  <c r="Z646" i="1"/>
  <c r="AA646" i="1"/>
  <c r="AB646" i="1"/>
  <c r="AC646" i="1"/>
  <c r="AD646" i="1"/>
  <c r="AE646" i="1"/>
  <c r="AF646" i="1"/>
  <c r="AG646" i="1"/>
  <c r="AH646" i="1"/>
  <c r="AI646" i="1"/>
  <c r="A647" i="1"/>
  <c r="B647" i="1"/>
  <c r="C647" i="1"/>
  <c r="D647" i="1"/>
  <c r="E647" i="1"/>
  <c r="F647" i="1"/>
  <c r="G647" i="1"/>
  <c r="H647" i="1"/>
  <c r="I647" i="1"/>
  <c r="J647" i="1"/>
  <c r="K647" i="1"/>
  <c r="L647" i="1"/>
  <c r="M647" i="1"/>
  <c r="N647" i="1"/>
  <c r="O647" i="1"/>
  <c r="P647" i="1"/>
  <c r="Q647" i="1"/>
  <c r="R647" i="1"/>
  <c r="S647" i="1"/>
  <c r="T647" i="1"/>
  <c r="U647" i="1"/>
  <c r="V647" i="1"/>
  <c r="W647" i="1"/>
  <c r="X647" i="1"/>
  <c r="Y647" i="1"/>
  <c r="Z647" i="1"/>
  <c r="AA647" i="1"/>
  <c r="AB647" i="1"/>
  <c r="AC647" i="1"/>
  <c r="AD647" i="1"/>
  <c r="AE647" i="1"/>
  <c r="AF647" i="1"/>
  <c r="AG647" i="1"/>
  <c r="AH647" i="1"/>
  <c r="AI647" i="1"/>
  <c r="A648" i="1"/>
  <c r="B648" i="1"/>
  <c r="C648" i="1"/>
  <c r="D648" i="1"/>
  <c r="E648" i="1"/>
  <c r="F648" i="1"/>
  <c r="G648" i="1"/>
  <c r="H648" i="1"/>
  <c r="I648" i="1"/>
  <c r="J648" i="1"/>
  <c r="K648" i="1"/>
  <c r="L648" i="1"/>
  <c r="M648" i="1"/>
  <c r="N648" i="1"/>
  <c r="O648" i="1"/>
  <c r="P648" i="1"/>
  <c r="Q648" i="1"/>
  <c r="R648" i="1"/>
  <c r="S648" i="1"/>
  <c r="T648" i="1"/>
  <c r="U648" i="1"/>
  <c r="V648" i="1"/>
  <c r="W648" i="1"/>
  <c r="X648" i="1"/>
  <c r="Y648" i="1"/>
  <c r="Z648" i="1"/>
  <c r="AA648" i="1"/>
  <c r="AB648" i="1"/>
  <c r="AC648" i="1"/>
  <c r="AD648" i="1"/>
  <c r="AE648" i="1"/>
  <c r="AF648" i="1"/>
  <c r="AG648" i="1"/>
  <c r="AH648" i="1"/>
  <c r="AI648" i="1"/>
  <c r="A649" i="1"/>
  <c r="B649" i="1"/>
  <c r="C649" i="1"/>
  <c r="D649" i="1"/>
  <c r="E649" i="1"/>
  <c r="F649" i="1"/>
  <c r="G649" i="1"/>
  <c r="H649" i="1"/>
  <c r="I649" i="1"/>
  <c r="J649" i="1"/>
  <c r="K649" i="1"/>
  <c r="L649" i="1"/>
  <c r="M649" i="1"/>
  <c r="N649" i="1"/>
  <c r="O649" i="1"/>
  <c r="P649" i="1"/>
  <c r="Q649" i="1"/>
  <c r="R649" i="1"/>
  <c r="S649" i="1"/>
  <c r="T649" i="1"/>
  <c r="U649" i="1"/>
  <c r="V649" i="1"/>
  <c r="W649" i="1"/>
  <c r="X649" i="1"/>
  <c r="Y649" i="1"/>
  <c r="Z649" i="1"/>
  <c r="AA649" i="1"/>
  <c r="AB649" i="1"/>
  <c r="AC649" i="1"/>
  <c r="AD649" i="1"/>
  <c r="AE649" i="1"/>
  <c r="AF649" i="1"/>
  <c r="AG649" i="1"/>
  <c r="AH649" i="1"/>
  <c r="AI649" i="1"/>
  <c r="A650" i="1"/>
  <c r="B650" i="1"/>
  <c r="C650" i="1"/>
  <c r="D650" i="1"/>
  <c r="E650" i="1"/>
  <c r="F650" i="1"/>
  <c r="G650" i="1"/>
  <c r="H650" i="1"/>
  <c r="I650" i="1"/>
  <c r="J650" i="1"/>
  <c r="K650" i="1"/>
  <c r="L650" i="1"/>
  <c r="M650" i="1"/>
  <c r="N650" i="1"/>
  <c r="O650" i="1"/>
  <c r="P650" i="1"/>
  <c r="Q650" i="1"/>
  <c r="R650" i="1"/>
  <c r="S650" i="1"/>
  <c r="T650" i="1"/>
  <c r="U650" i="1"/>
  <c r="V650" i="1"/>
  <c r="W650" i="1"/>
  <c r="X650" i="1"/>
  <c r="Y650" i="1"/>
  <c r="Z650" i="1"/>
  <c r="AA650" i="1"/>
  <c r="AB650" i="1"/>
  <c r="AC650" i="1"/>
  <c r="AD650" i="1"/>
  <c r="AE650" i="1"/>
  <c r="AF650" i="1"/>
  <c r="AG650" i="1"/>
  <c r="AH650" i="1"/>
  <c r="AI650" i="1"/>
  <c r="A651" i="1"/>
  <c r="B651" i="1"/>
  <c r="C651" i="1"/>
  <c r="D651" i="1"/>
  <c r="E651" i="1"/>
  <c r="F651" i="1"/>
  <c r="G651" i="1"/>
  <c r="H651" i="1"/>
  <c r="I651" i="1"/>
  <c r="J651" i="1"/>
  <c r="K651" i="1"/>
  <c r="L651" i="1"/>
  <c r="M651" i="1"/>
  <c r="N651" i="1"/>
  <c r="O651" i="1"/>
  <c r="P651" i="1"/>
  <c r="Q651" i="1"/>
  <c r="R651" i="1"/>
  <c r="S651" i="1"/>
  <c r="T651" i="1"/>
  <c r="U651" i="1"/>
  <c r="V651" i="1"/>
  <c r="W651" i="1"/>
  <c r="X651" i="1"/>
  <c r="Y651" i="1"/>
  <c r="Z651" i="1"/>
  <c r="AA651" i="1"/>
  <c r="AB651" i="1"/>
  <c r="AC651" i="1"/>
  <c r="AD651" i="1"/>
  <c r="AE651" i="1"/>
  <c r="AF651" i="1"/>
  <c r="AG651" i="1"/>
  <c r="AH651" i="1"/>
  <c r="AI651" i="1"/>
  <c r="A652" i="1"/>
  <c r="B652" i="1"/>
  <c r="C652" i="1"/>
  <c r="D652" i="1"/>
  <c r="E652" i="1"/>
  <c r="F652" i="1"/>
  <c r="G652" i="1"/>
  <c r="H652" i="1"/>
  <c r="I652" i="1"/>
  <c r="J652" i="1"/>
  <c r="K652" i="1"/>
  <c r="L652" i="1"/>
  <c r="M652" i="1"/>
  <c r="N652" i="1"/>
  <c r="O652" i="1"/>
  <c r="P652" i="1"/>
  <c r="Q652" i="1"/>
  <c r="R652" i="1"/>
  <c r="S652" i="1"/>
  <c r="T652" i="1"/>
  <c r="U652" i="1"/>
  <c r="V652" i="1"/>
  <c r="W652" i="1"/>
  <c r="X652" i="1"/>
  <c r="Y652" i="1"/>
  <c r="Z652" i="1"/>
  <c r="AA652" i="1"/>
  <c r="AB652" i="1"/>
  <c r="AC652" i="1"/>
  <c r="AD652" i="1"/>
  <c r="AE652" i="1"/>
  <c r="AF652" i="1"/>
  <c r="AG652" i="1"/>
  <c r="AH652" i="1"/>
  <c r="AI652" i="1"/>
  <c r="A653" i="1"/>
  <c r="B653" i="1"/>
  <c r="C653" i="1"/>
  <c r="D653" i="1"/>
  <c r="E653" i="1"/>
  <c r="F653" i="1"/>
  <c r="G653" i="1"/>
  <c r="H653" i="1"/>
  <c r="I653" i="1"/>
  <c r="J653" i="1"/>
  <c r="K653" i="1"/>
  <c r="L653" i="1"/>
  <c r="M653" i="1"/>
  <c r="N653" i="1"/>
  <c r="O653" i="1"/>
  <c r="P653" i="1"/>
  <c r="Q653" i="1"/>
  <c r="R653" i="1"/>
  <c r="S653" i="1"/>
  <c r="T653" i="1"/>
  <c r="U653" i="1"/>
  <c r="V653" i="1"/>
  <c r="W653" i="1"/>
  <c r="X653" i="1"/>
  <c r="Y653" i="1"/>
  <c r="Z653" i="1"/>
  <c r="AA653" i="1"/>
  <c r="AB653" i="1"/>
  <c r="AC653" i="1"/>
  <c r="AD653" i="1"/>
  <c r="AE653" i="1"/>
  <c r="AF653" i="1"/>
  <c r="AG653" i="1"/>
  <c r="AH653" i="1"/>
  <c r="AI653" i="1"/>
  <c r="A654" i="1"/>
  <c r="B654" i="1"/>
  <c r="C654" i="1"/>
  <c r="D654" i="1"/>
  <c r="E654" i="1"/>
  <c r="F654" i="1"/>
  <c r="G654" i="1"/>
  <c r="H654" i="1"/>
  <c r="I654" i="1"/>
  <c r="J654" i="1"/>
  <c r="K654" i="1"/>
  <c r="L654" i="1"/>
  <c r="M654" i="1"/>
  <c r="N654" i="1"/>
  <c r="O654" i="1"/>
  <c r="P654" i="1"/>
  <c r="Q654" i="1"/>
  <c r="R654" i="1"/>
  <c r="S654" i="1"/>
  <c r="T654" i="1"/>
  <c r="U654" i="1"/>
  <c r="V654" i="1"/>
  <c r="W654" i="1"/>
  <c r="X654" i="1"/>
  <c r="Y654" i="1"/>
  <c r="Z654" i="1"/>
  <c r="AA654" i="1"/>
  <c r="AB654" i="1"/>
  <c r="AC654" i="1"/>
  <c r="AD654" i="1"/>
  <c r="AE654" i="1"/>
  <c r="AF654" i="1"/>
  <c r="AG654" i="1"/>
  <c r="AH654" i="1"/>
  <c r="AI654" i="1"/>
  <c r="A655" i="1"/>
  <c r="B655" i="1"/>
  <c r="C655" i="1"/>
  <c r="D655" i="1"/>
  <c r="E655" i="1"/>
  <c r="F655" i="1"/>
  <c r="G655" i="1"/>
  <c r="H655" i="1"/>
  <c r="I655" i="1"/>
  <c r="J655" i="1"/>
  <c r="K655" i="1"/>
  <c r="L655" i="1"/>
  <c r="M655" i="1"/>
  <c r="N655" i="1"/>
  <c r="O655" i="1"/>
  <c r="P655" i="1"/>
  <c r="Q655" i="1"/>
  <c r="R655" i="1"/>
  <c r="S655" i="1"/>
  <c r="T655" i="1"/>
  <c r="U655" i="1"/>
  <c r="V655" i="1"/>
  <c r="W655" i="1"/>
  <c r="X655" i="1"/>
  <c r="Y655" i="1"/>
  <c r="Z655" i="1"/>
  <c r="AA655" i="1"/>
  <c r="AB655" i="1"/>
  <c r="AC655" i="1"/>
  <c r="AD655" i="1"/>
  <c r="AE655" i="1"/>
  <c r="AF655" i="1"/>
  <c r="AG655" i="1"/>
  <c r="AH655" i="1"/>
  <c r="AI655" i="1"/>
  <c r="A656" i="1"/>
  <c r="B656" i="1"/>
  <c r="C656" i="1"/>
  <c r="D656" i="1"/>
  <c r="E656" i="1"/>
  <c r="F656" i="1"/>
  <c r="G656" i="1"/>
  <c r="H656" i="1"/>
  <c r="I656" i="1"/>
  <c r="J656" i="1"/>
  <c r="K656" i="1"/>
  <c r="L656" i="1"/>
  <c r="M656" i="1"/>
  <c r="N656" i="1"/>
  <c r="O656" i="1"/>
  <c r="P656" i="1"/>
  <c r="Q656" i="1"/>
  <c r="R656" i="1"/>
  <c r="S656" i="1"/>
  <c r="T656" i="1"/>
  <c r="U656" i="1"/>
  <c r="V656" i="1"/>
  <c r="W656" i="1"/>
  <c r="X656" i="1"/>
  <c r="Y656" i="1"/>
  <c r="Z656" i="1"/>
  <c r="AA656" i="1"/>
  <c r="AB656" i="1"/>
  <c r="AC656" i="1"/>
  <c r="AD656" i="1"/>
  <c r="AE656" i="1"/>
  <c r="AF656" i="1"/>
  <c r="AG656" i="1"/>
  <c r="AH656" i="1"/>
  <c r="AI656" i="1"/>
  <c r="A657" i="1"/>
  <c r="B657" i="1"/>
  <c r="C657" i="1"/>
  <c r="D657" i="1"/>
  <c r="E657" i="1"/>
  <c r="F657" i="1"/>
  <c r="G657" i="1"/>
  <c r="H657" i="1"/>
  <c r="I657" i="1"/>
  <c r="J657" i="1"/>
  <c r="K657" i="1"/>
  <c r="L657" i="1"/>
  <c r="M657" i="1"/>
  <c r="N657" i="1"/>
  <c r="O657" i="1"/>
  <c r="P657" i="1"/>
  <c r="Q657" i="1"/>
  <c r="R657" i="1"/>
  <c r="S657" i="1"/>
  <c r="T657" i="1"/>
  <c r="U657" i="1"/>
  <c r="V657" i="1"/>
  <c r="W657" i="1"/>
  <c r="X657" i="1"/>
  <c r="Y657" i="1"/>
  <c r="Z657" i="1"/>
  <c r="AA657" i="1"/>
  <c r="AB657" i="1"/>
  <c r="AC657" i="1"/>
  <c r="AD657" i="1"/>
  <c r="AE657" i="1"/>
  <c r="AF657" i="1"/>
  <c r="AG657" i="1"/>
  <c r="AH657" i="1"/>
  <c r="AI657" i="1"/>
  <c r="A658" i="1"/>
  <c r="B658" i="1"/>
  <c r="C658" i="1"/>
  <c r="D658" i="1"/>
  <c r="E658" i="1"/>
  <c r="F658" i="1"/>
  <c r="G658" i="1"/>
  <c r="H658" i="1"/>
  <c r="I658" i="1"/>
  <c r="J658" i="1"/>
  <c r="K658" i="1"/>
  <c r="L658" i="1"/>
  <c r="M658" i="1"/>
  <c r="N658" i="1"/>
  <c r="O658" i="1"/>
  <c r="P658" i="1"/>
  <c r="Q658" i="1"/>
  <c r="R658" i="1"/>
  <c r="S658" i="1"/>
  <c r="T658" i="1"/>
  <c r="U658" i="1"/>
  <c r="V658" i="1"/>
  <c r="W658" i="1"/>
  <c r="X658" i="1"/>
  <c r="Y658" i="1"/>
  <c r="Z658" i="1"/>
  <c r="AA658" i="1"/>
  <c r="AB658" i="1"/>
  <c r="AC658" i="1"/>
  <c r="AD658" i="1"/>
  <c r="AE658" i="1"/>
  <c r="AF658" i="1"/>
  <c r="AG658" i="1"/>
  <c r="AH658" i="1"/>
  <c r="AI658" i="1"/>
  <c r="A659" i="1"/>
  <c r="B659" i="1"/>
  <c r="C659" i="1"/>
  <c r="D659" i="1"/>
  <c r="E659" i="1"/>
  <c r="F659" i="1"/>
  <c r="G659" i="1"/>
  <c r="H659" i="1"/>
  <c r="I659" i="1"/>
  <c r="J659" i="1"/>
  <c r="K659" i="1"/>
  <c r="L659" i="1"/>
  <c r="M659" i="1"/>
  <c r="N659" i="1"/>
  <c r="O659" i="1"/>
  <c r="P659" i="1"/>
  <c r="Q659" i="1"/>
  <c r="R659" i="1"/>
  <c r="S659" i="1"/>
  <c r="T659" i="1"/>
  <c r="U659" i="1"/>
  <c r="V659" i="1"/>
  <c r="W659" i="1"/>
  <c r="X659" i="1"/>
  <c r="Y659" i="1"/>
  <c r="Z659" i="1"/>
  <c r="AA659" i="1"/>
  <c r="AB659" i="1"/>
  <c r="AC659" i="1"/>
  <c r="AD659" i="1"/>
  <c r="AE659" i="1"/>
  <c r="AF659" i="1"/>
  <c r="AG659" i="1"/>
  <c r="AH659" i="1"/>
  <c r="AI659" i="1"/>
  <c r="A660" i="1"/>
  <c r="B660" i="1"/>
  <c r="C660" i="1"/>
  <c r="D660" i="1"/>
  <c r="E660" i="1"/>
  <c r="F660" i="1"/>
  <c r="G660" i="1"/>
  <c r="H660" i="1"/>
  <c r="I660" i="1"/>
  <c r="J660" i="1"/>
  <c r="K660" i="1"/>
  <c r="L660" i="1"/>
  <c r="M660" i="1"/>
  <c r="N660" i="1"/>
  <c r="O660" i="1"/>
  <c r="P660" i="1"/>
  <c r="Q660" i="1"/>
  <c r="R660" i="1"/>
  <c r="S660" i="1"/>
  <c r="T660" i="1"/>
  <c r="U660" i="1"/>
  <c r="V660" i="1"/>
  <c r="W660" i="1"/>
  <c r="X660" i="1"/>
  <c r="Y660" i="1"/>
  <c r="Z660" i="1"/>
  <c r="AA660" i="1"/>
  <c r="AB660" i="1"/>
  <c r="AC660" i="1"/>
  <c r="AD660" i="1"/>
  <c r="AE660" i="1"/>
  <c r="AF660" i="1"/>
  <c r="AG660" i="1"/>
  <c r="AH660" i="1"/>
  <c r="AI660" i="1"/>
  <c r="A661" i="1"/>
  <c r="B661" i="1"/>
  <c r="C661" i="1"/>
  <c r="D661" i="1"/>
  <c r="E661" i="1"/>
  <c r="F661" i="1"/>
  <c r="G661" i="1"/>
  <c r="H661" i="1"/>
  <c r="I661" i="1"/>
  <c r="J661" i="1"/>
  <c r="K661" i="1"/>
  <c r="L661" i="1"/>
  <c r="M661" i="1"/>
  <c r="N661" i="1"/>
  <c r="O661" i="1"/>
  <c r="P661" i="1"/>
  <c r="Q661" i="1"/>
  <c r="R661" i="1"/>
  <c r="S661" i="1"/>
  <c r="T661" i="1"/>
  <c r="U661" i="1"/>
  <c r="V661" i="1"/>
  <c r="W661" i="1"/>
  <c r="X661" i="1"/>
  <c r="Y661" i="1"/>
  <c r="Z661" i="1"/>
  <c r="AA661" i="1"/>
  <c r="AB661" i="1"/>
  <c r="AC661" i="1"/>
  <c r="AD661" i="1"/>
  <c r="AE661" i="1"/>
  <c r="AF661" i="1"/>
  <c r="AG661" i="1"/>
  <c r="AH661" i="1"/>
  <c r="AI661" i="1"/>
  <c r="A662" i="1"/>
  <c r="B662" i="1"/>
  <c r="C662" i="1"/>
  <c r="D662" i="1"/>
  <c r="E662" i="1"/>
  <c r="F662" i="1"/>
  <c r="G662" i="1"/>
  <c r="H662" i="1"/>
  <c r="I662" i="1"/>
  <c r="J662" i="1"/>
  <c r="K662" i="1"/>
  <c r="L662" i="1"/>
  <c r="M662" i="1"/>
  <c r="N662" i="1"/>
  <c r="O662" i="1"/>
  <c r="P662" i="1"/>
  <c r="Q662" i="1"/>
  <c r="R662" i="1"/>
  <c r="S662" i="1"/>
  <c r="T662" i="1"/>
  <c r="U662" i="1"/>
  <c r="V662" i="1"/>
  <c r="W662" i="1"/>
  <c r="X662" i="1"/>
  <c r="Y662" i="1"/>
  <c r="Z662" i="1"/>
  <c r="AA662" i="1"/>
  <c r="AB662" i="1"/>
  <c r="AC662" i="1"/>
  <c r="AD662" i="1"/>
  <c r="AE662" i="1"/>
  <c r="AF662" i="1"/>
  <c r="AG662" i="1"/>
  <c r="AH662" i="1"/>
  <c r="AI662" i="1"/>
  <c r="A663" i="1"/>
  <c r="B663" i="1"/>
  <c r="C663" i="1"/>
  <c r="D663" i="1"/>
  <c r="E663" i="1"/>
  <c r="F663" i="1"/>
  <c r="G663" i="1"/>
  <c r="H663" i="1"/>
  <c r="I663" i="1"/>
  <c r="J663" i="1"/>
  <c r="K663" i="1"/>
  <c r="L663" i="1"/>
  <c r="M663" i="1"/>
  <c r="N663" i="1"/>
  <c r="O663" i="1"/>
  <c r="P663" i="1"/>
  <c r="Q663" i="1"/>
  <c r="R663" i="1"/>
  <c r="S663" i="1"/>
  <c r="T663" i="1"/>
  <c r="U663" i="1"/>
  <c r="V663" i="1"/>
  <c r="W663" i="1"/>
  <c r="X663" i="1"/>
  <c r="Y663" i="1"/>
  <c r="Z663" i="1"/>
  <c r="AA663" i="1"/>
  <c r="AB663" i="1"/>
  <c r="AC663" i="1"/>
  <c r="AD663" i="1"/>
  <c r="AE663" i="1"/>
  <c r="AF663" i="1"/>
  <c r="AG663" i="1"/>
  <c r="AH663" i="1"/>
  <c r="AI663" i="1"/>
  <c r="A664" i="1"/>
  <c r="B664" i="1"/>
  <c r="C664" i="1"/>
  <c r="D664" i="1"/>
  <c r="E664" i="1"/>
  <c r="F664" i="1"/>
  <c r="G664" i="1"/>
  <c r="H664" i="1"/>
  <c r="I664" i="1"/>
  <c r="J664" i="1"/>
  <c r="K664" i="1"/>
  <c r="L664" i="1"/>
  <c r="M664" i="1"/>
  <c r="N664" i="1"/>
  <c r="O664" i="1"/>
  <c r="P664" i="1"/>
  <c r="Q664" i="1"/>
  <c r="R664" i="1"/>
  <c r="S664" i="1"/>
  <c r="T664" i="1"/>
  <c r="U664" i="1"/>
  <c r="V664" i="1"/>
  <c r="W664" i="1"/>
  <c r="X664" i="1"/>
  <c r="Y664" i="1"/>
  <c r="Z664" i="1"/>
  <c r="AA664" i="1"/>
  <c r="AB664" i="1"/>
  <c r="AC664" i="1"/>
  <c r="AD664" i="1"/>
  <c r="AE664" i="1"/>
  <c r="AF664" i="1"/>
  <c r="AG664" i="1"/>
  <c r="AH664" i="1"/>
  <c r="AI664" i="1"/>
  <c r="A665" i="1"/>
  <c r="B665" i="1"/>
  <c r="C665" i="1"/>
  <c r="D665" i="1"/>
  <c r="E665" i="1"/>
  <c r="F665" i="1"/>
  <c r="G665" i="1"/>
  <c r="H665" i="1"/>
  <c r="I665" i="1"/>
  <c r="J665" i="1"/>
  <c r="K665" i="1"/>
  <c r="L665" i="1"/>
  <c r="M665" i="1"/>
  <c r="N665" i="1"/>
  <c r="O665" i="1"/>
  <c r="P665" i="1"/>
  <c r="Q665" i="1"/>
  <c r="R665" i="1"/>
  <c r="S665" i="1"/>
  <c r="T665" i="1"/>
  <c r="U665" i="1"/>
  <c r="V665" i="1"/>
  <c r="W665" i="1"/>
  <c r="X665" i="1"/>
  <c r="Y665" i="1"/>
  <c r="Z665" i="1"/>
  <c r="AA665" i="1"/>
  <c r="AB665" i="1"/>
  <c r="AC665" i="1"/>
  <c r="AD665" i="1"/>
  <c r="AE665" i="1"/>
  <c r="AF665" i="1"/>
  <c r="AG665" i="1"/>
  <c r="AH665" i="1"/>
  <c r="AI665" i="1"/>
  <c r="A666" i="1"/>
  <c r="B666" i="1"/>
  <c r="C666" i="1"/>
  <c r="D666" i="1"/>
  <c r="E666" i="1"/>
  <c r="F666" i="1"/>
  <c r="G666" i="1"/>
  <c r="H666" i="1"/>
  <c r="I666" i="1"/>
  <c r="J666" i="1"/>
  <c r="K666" i="1"/>
  <c r="L666" i="1"/>
  <c r="M666" i="1"/>
  <c r="N666" i="1"/>
  <c r="O666" i="1"/>
  <c r="P666" i="1"/>
  <c r="Q666" i="1"/>
  <c r="R666" i="1"/>
  <c r="S666" i="1"/>
  <c r="T666" i="1"/>
  <c r="U666" i="1"/>
  <c r="V666" i="1"/>
  <c r="W666" i="1"/>
  <c r="X666" i="1"/>
  <c r="Y666" i="1"/>
  <c r="Z666" i="1"/>
  <c r="AA666" i="1"/>
  <c r="AB666" i="1"/>
  <c r="AC666" i="1"/>
  <c r="AD666" i="1"/>
  <c r="AE666" i="1"/>
  <c r="AF666" i="1"/>
  <c r="AG666" i="1"/>
  <c r="AH666" i="1"/>
  <c r="AI666" i="1"/>
  <c r="A667" i="1"/>
  <c r="B667" i="1"/>
  <c r="C667" i="1"/>
  <c r="D667" i="1"/>
  <c r="E667" i="1"/>
  <c r="F667" i="1"/>
  <c r="G667" i="1"/>
  <c r="H667" i="1"/>
  <c r="I667" i="1"/>
  <c r="J667" i="1"/>
  <c r="K667" i="1"/>
  <c r="L667" i="1"/>
  <c r="M667" i="1"/>
  <c r="N667" i="1"/>
  <c r="O667" i="1"/>
  <c r="P667" i="1"/>
  <c r="Q667" i="1"/>
  <c r="R667" i="1"/>
  <c r="S667" i="1"/>
  <c r="T667" i="1"/>
  <c r="U667" i="1"/>
  <c r="V667" i="1"/>
  <c r="W667" i="1"/>
  <c r="X667" i="1"/>
  <c r="Y667" i="1"/>
  <c r="Z667" i="1"/>
  <c r="AA667" i="1"/>
  <c r="AB667" i="1"/>
  <c r="AC667" i="1"/>
  <c r="AD667" i="1"/>
  <c r="AE667" i="1"/>
  <c r="AF667" i="1"/>
  <c r="AG667" i="1"/>
  <c r="AH667" i="1"/>
  <c r="AI667" i="1"/>
  <c r="A668" i="1"/>
  <c r="B668" i="1"/>
  <c r="C668" i="1"/>
  <c r="D668" i="1"/>
  <c r="E668" i="1"/>
  <c r="F668" i="1"/>
  <c r="G668" i="1"/>
  <c r="H668" i="1"/>
  <c r="I668" i="1"/>
  <c r="J668" i="1"/>
  <c r="K668" i="1"/>
  <c r="L668" i="1"/>
  <c r="M668" i="1"/>
  <c r="N668" i="1"/>
  <c r="O668" i="1"/>
  <c r="P668" i="1"/>
  <c r="Q668" i="1"/>
  <c r="R668" i="1"/>
  <c r="S668" i="1"/>
  <c r="T668" i="1"/>
  <c r="U668" i="1"/>
  <c r="V668" i="1"/>
  <c r="W668" i="1"/>
  <c r="X668" i="1"/>
  <c r="Y668" i="1"/>
  <c r="Z668" i="1"/>
  <c r="AA668" i="1"/>
  <c r="AB668" i="1"/>
  <c r="AC668" i="1"/>
  <c r="AD668" i="1"/>
  <c r="AE668" i="1"/>
  <c r="AF668" i="1"/>
  <c r="AG668" i="1"/>
  <c r="AH668" i="1"/>
  <c r="AI668" i="1"/>
  <c r="A669" i="1"/>
  <c r="B669" i="1"/>
  <c r="C669" i="1"/>
  <c r="D669" i="1"/>
  <c r="E669" i="1"/>
  <c r="F669" i="1"/>
  <c r="G669" i="1"/>
  <c r="H669" i="1"/>
  <c r="I669" i="1"/>
  <c r="J669" i="1"/>
  <c r="K669" i="1"/>
  <c r="L669" i="1"/>
  <c r="M669" i="1"/>
  <c r="N669" i="1"/>
  <c r="O669" i="1"/>
  <c r="P669" i="1"/>
  <c r="Q669" i="1"/>
  <c r="R669" i="1"/>
  <c r="S669" i="1"/>
  <c r="T669" i="1"/>
  <c r="U669" i="1"/>
  <c r="V669" i="1"/>
  <c r="W669" i="1"/>
  <c r="X669" i="1"/>
  <c r="Y669" i="1"/>
  <c r="Z669" i="1"/>
  <c r="AA669" i="1"/>
  <c r="AB669" i="1"/>
  <c r="AC669" i="1"/>
  <c r="AD669" i="1"/>
  <c r="AE669" i="1"/>
  <c r="AF669" i="1"/>
  <c r="AG669" i="1"/>
  <c r="AH669" i="1"/>
  <c r="AI669" i="1"/>
  <c r="A670" i="1"/>
  <c r="B670" i="1"/>
  <c r="C670" i="1"/>
  <c r="D670" i="1"/>
  <c r="E670" i="1"/>
  <c r="F670" i="1"/>
  <c r="G670" i="1"/>
  <c r="H670" i="1"/>
  <c r="I670" i="1"/>
  <c r="J670" i="1"/>
  <c r="K670" i="1"/>
  <c r="L670" i="1"/>
  <c r="M670" i="1"/>
  <c r="N670" i="1"/>
  <c r="O670" i="1"/>
  <c r="P670" i="1"/>
  <c r="Q670" i="1"/>
  <c r="R670" i="1"/>
  <c r="S670" i="1"/>
  <c r="T670" i="1"/>
  <c r="U670" i="1"/>
  <c r="V670" i="1"/>
  <c r="W670" i="1"/>
  <c r="X670" i="1"/>
  <c r="Y670" i="1"/>
  <c r="Z670" i="1"/>
  <c r="AA670" i="1"/>
  <c r="AB670" i="1"/>
  <c r="AC670" i="1"/>
  <c r="AD670" i="1"/>
  <c r="AE670" i="1"/>
  <c r="AF670" i="1"/>
  <c r="AG670" i="1"/>
  <c r="AH670" i="1"/>
  <c r="AI670" i="1"/>
  <c r="A671" i="1"/>
  <c r="B671" i="1"/>
  <c r="C671" i="1"/>
  <c r="D671" i="1"/>
  <c r="E671" i="1"/>
  <c r="F671" i="1"/>
  <c r="G671" i="1"/>
  <c r="H671" i="1"/>
  <c r="I671" i="1"/>
  <c r="J671" i="1"/>
  <c r="K671" i="1"/>
  <c r="L671" i="1"/>
  <c r="M671" i="1"/>
  <c r="N671" i="1"/>
  <c r="O671" i="1"/>
  <c r="P671" i="1"/>
  <c r="Q671" i="1"/>
  <c r="R671" i="1"/>
  <c r="S671" i="1"/>
  <c r="T671" i="1"/>
  <c r="U671" i="1"/>
  <c r="V671" i="1"/>
  <c r="W671" i="1"/>
  <c r="X671" i="1"/>
  <c r="Y671" i="1"/>
  <c r="Z671" i="1"/>
  <c r="AA671" i="1"/>
  <c r="AB671" i="1"/>
  <c r="AC671" i="1"/>
  <c r="AD671" i="1"/>
  <c r="AE671" i="1"/>
  <c r="AF671" i="1"/>
  <c r="AG671" i="1"/>
  <c r="AH671" i="1"/>
  <c r="AI671" i="1"/>
  <c r="A672" i="1"/>
  <c r="B672" i="1"/>
  <c r="C672" i="1"/>
  <c r="D672" i="1"/>
  <c r="E672" i="1"/>
  <c r="F672" i="1"/>
  <c r="G672" i="1"/>
  <c r="H672" i="1"/>
  <c r="I672" i="1"/>
  <c r="J672" i="1"/>
  <c r="K672" i="1"/>
  <c r="L672" i="1"/>
  <c r="M672" i="1"/>
  <c r="N672" i="1"/>
  <c r="O672" i="1"/>
  <c r="P672" i="1"/>
  <c r="Q672" i="1"/>
  <c r="R672" i="1"/>
  <c r="S672" i="1"/>
  <c r="T672" i="1"/>
  <c r="U672" i="1"/>
  <c r="V672" i="1"/>
  <c r="W672" i="1"/>
  <c r="X672" i="1"/>
  <c r="Y672" i="1"/>
  <c r="Z672" i="1"/>
  <c r="AA672" i="1"/>
  <c r="AB672" i="1"/>
  <c r="AC672" i="1"/>
  <c r="AD672" i="1"/>
  <c r="AE672" i="1"/>
  <c r="AF672" i="1"/>
  <c r="AG672" i="1"/>
  <c r="AH672" i="1"/>
  <c r="AI672" i="1"/>
  <c r="A673" i="1"/>
  <c r="B673" i="1"/>
  <c r="C673" i="1"/>
  <c r="D673" i="1"/>
  <c r="E673" i="1"/>
  <c r="F673" i="1"/>
  <c r="G673" i="1"/>
  <c r="H673" i="1"/>
  <c r="I673" i="1"/>
  <c r="J673" i="1"/>
  <c r="K673" i="1"/>
  <c r="L673" i="1"/>
  <c r="M673" i="1"/>
  <c r="N673" i="1"/>
  <c r="O673" i="1"/>
  <c r="P673" i="1"/>
  <c r="Q673" i="1"/>
  <c r="R673" i="1"/>
  <c r="S673" i="1"/>
  <c r="T673" i="1"/>
  <c r="U673" i="1"/>
  <c r="V673" i="1"/>
  <c r="W673" i="1"/>
  <c r="X673" i="1"/>
  <c r="Y673" i="1"/>
  <c r="Z673" i="1"/>
  <c r="AA673" i="1"/>
  <c r="AB673" i="1"/>
  <c r="AC673" i="1"/>
  <c r="AD673" i="1"/>
  <c r="AE673" i="1"/>
  <c r="AF673" i="1"/>
  <c r="AG673" i="1"/>
  <c r="AH673" i="1"/>
  <c r="AI673" i="1"/>
  <c r="A674" i="1"/>
  <c r="B674" i="1"/>
  <c r="C674" i="1"/>
  <c r="D674" i="1"/>
  <c r="E674" i="1"/>
  <c r="F674" i="1"/>
  <c r="G674" i="1"/>
  <c r="H674" i="1"/>
  <c r="I674" i="1"/>
  <c r="J674" i="1"/>
  <c r="K674" i="1"/>
  <c r="L674" i="1"/>
  <c r="M674" i="1"/>
  <c r="N674" i="1"/>
  <c r="O674" i="1"/>
  <c r="P674" i="1"/>
  <c r="Q674" i="1"/>
  <c r="R674" i="1"/>
  <c r="S674" i="1"/>
  <c r="T674" i="1"/>
  <c r="U674" i="1"/>
  <c r="V674" i="1"/>
  <c r="W674" i="1"/>
  <c r="X674" i="1"/>
  <c r="Y674" i="1"/>
  <c r="Z674" i="1"/>
  <c r="AA674" i="1"/>
  <c r="AB674" i="1"/>
  <c r="AC674" i="1"/>
  <c r="AD674" i="1"/>
  <c r="AE674" i="1"/>
  <c r="AF674" i="1"/>
  <c r="AG674" i="1"/>
  <c r="AH674" i="1"/>
  <c r="AI674" i="1"/>
  <c r="A675" i="1"/>
  <c r="B675" i="1"/>
  <c r="C675" i="1"/>
  <c r="D675" i="1"/>
  <c r="E675" i="1"/>
  <c r="F675" i="1"/>
  <c r="G675" i="1"/>
  <c r="H675" i="1"/>
  <c r="I675" i="1"/>
  <c r="J675" i="1"/>
  <c r="K675" i="1"/>
  <c r="L675" i="1"/>
  <c r="M675" i="1"/>
  <c r="N675" i="1"/>
  <c r="O675" i="1"/>
  <c r="P675" i="1"/>
  <c r="Q675" i="1"/>
  <c r="R675" i="1"/>
  <c r="S675" i="1"/>
  <c r="T675" i="1"/>
  <c r="U675" i="1"/>
  <c r="V675" i="1"/>
  <c r="W675" i="1"/>
  <c r="X675" i="1"/>
  <c r="Y675" i="1"/>
  <c r="Z675" i="1"/>
  <c r="AA675" i="1"/>
  <c r="AB675" i="1"/>
  <c r="AC675" i="1"/>
  <c r="AD675" i="1"/>
  <c r="AE675" i="1"/>
  <c r="AF675" i="1"/>
  <c r="AG675" i="1"/>
  <c r="AH675" i="1"/>
  <c r="AI675" i="1"/>
  <c r="A676" i="1"/>
  <c r="B676" i="1"/>
  <c r="C676" i="1"/>
  <c r="D676" i="1"/>
  <c r="E676" i="1"/>
  <c r="F676" i="1"/>
  <c r="G676" i="1"/>
  <c r="H676" i="1"/>
  <c r="I676" i="1"/>
  <c r="J676" i="1"/>
  <c r="K676" i="1"/>
  <c r="L676" i="1"/>
  <c r="M676" i="1"/>
  <c r="N676" i="1"/>
  <c r="O676" i="1"/>
  <c r="P676" i="1"/>
  <c r="Q676" i="1"/>
  <c r="R676" i="1"/>
  <c r="S676" i="1"/>
  <c r="T676" i="1"/>
  <c r="U676" i="1"/>
  <c r="V676" i="1"/>
  <c r="W676" i="1"/>
  <c r="X676" i="1"/>
  <c r="Y676" i="1"/>
  <c r="Z676" i="1"/>
  <c r="AA676" i="1"/>
  <c r="AB676" i="1"/>
  <c r="AC676" i="1"/>
  <c r="AD676" i="1"/>
  <c r="AE676" i="1"/>
  <c r="AF676" i="1"/>
  <c r="AG676" i="1"/>
  <c r="AH676" i="1"/>
  <c r="AI676" i="1"/>
  <c r="A677" i="1"/>
  <c r="B677" i="1"/>
  <c r="C677" i="1"/>
  <c r="D677" i="1"/>
  <c r="E677" i="1"/>
  <c r="F677" i="1"/>
  <c r="G677" i="1"/>
  <c r="H677" i="1"/>
  <c r="I677" i="1"/>
  <c r="J677" i="1"/>
  <c r="K677" i="1"/>
  <c r="L677" i="1"/>
  <c r="M677" i="1"/>
  <c r="N677" i="1"/>
  <c r="O677" i="1"/>
  <c r="P677" i="1"/>
  <c r="Q677" i="1"/>
  <c r="R677" i="1"/>
  <c r="S677" i="1"/>
  <c r="T677" i="1"/>
  <c r="U677" i="1"/>
  <c r="V677" i="1"/>
  <c r="W677" i="1"/>
  <c r="X677" i="1"/>
  <c r="Y677" i="1"/>
  <c r="Z677" i="1"/>
  <c r="AA677" i="1"/>
  <c r="AB677" i="1"/>
  <c r="AC677" i="1"/>
  <c r="AD677" i="1"/>
  <c r="AE677" i="1"/>
  <c r="AF677" i="1"/>
  <c r="AG677" i="1"/>
  <c r="AH677" i="1"/>
  <c r="AI677" i="1"/>
  <c r="A678" i="1"/>
  <c r="B678" i="1"/>
  <c r="C678" i="1"/>
  <c r="D678" i="1"/>
  <c r="E678" i="1"/>
  <c r="F678" i="1"/>
  <c r="G678" i="1"/>
  <c r="H678" i="1"/>
  <c r="I678" i="1"/>
  <c r="J678" i="1"/>
  <c r="K678" i="1"/>
  <c r="L678" i="1"/>
  <c r="M678" i="1"/>
  <c r="N678" i="1"/>
  <c r="O678" i="1"/>
  <c r="P678" i="1"/>
  <c r="Q678" i="1"/>
  <c r="R678" i="1"/>
  <c r="S678" i="1"/>
  <c r="T678" i="1"/>
  <c r="U678" i="1"/>
  <c r="V678" i="1"/>
  <c r="W678" i="1"/>
  <c r="X678" i="1"/>
  <c r="Y678" i="1"/>
  <c r="Z678" i="1"/>
  <c r="AA678" i="1"/>
  <c r="AB678" i="1"/>
  <c r="AC678" i="1"/>
  <c r="AD678" i="1"/>
  <c r="AE678" i="1"/>
  <c r="AF678" i="1"/>
  <c r="AG678" i="1"/>
  <c r="AH678" i="1"/>
  <c r="AI678" i="1"/>
  <c r="A679" i="1"/>
  <c r="B679" i="1"/>
  <c r="C679" i="1"/>
  <c r="D679" i="1"/>
  <c r="E679" i="1"/>
  <c r="F679" i="1"/>
  <c r="G679" i="1"/>
  <c r="H679" i="1"/>
  <c r="I679" i="1"/>
  <c r="J679" i="1"/>
  <c r="K679" i="1"/>
  <c r="L679" i="1"/>
  <c r="M679" i="1"/>
  <c r="N679" i="1"/>
  <c r="O679" i="1"/>
  <c r="P679" i="1"/>
  <c r="Q679" i="1"/>
  <c r="R679" i="1"/>
  <c r="S679" i="1"/>
  <c r="T679" i="1"/>
  <c r="U679" i="1"/>
  <c r="V679" i="1"/>
  <c r="W679" i="1"/>
  <c r="X679" i="1"/>
  <c r="Y679" i="1"/>
  <c r="Z679" i="1"/>
  <c r="AA679" i="1"/>
  <c r="AB679" i="1"/>
  <c r="AC679" i="1"/>
  <c r="AD679" i="1"/>
  <c r="AE679" i="1"/>
  <c r="AF679" i="1"/>
  <c r="AG679" i="1"/>
  <c r="AH679" i="1"/>
  <c r="AI679" i="1"/>
  <c r="A680" i="1"/>
  <c r="B680" i="1"/>
  <c r="C680" i="1"/>
  <c r="D680" i="1"/>
  <c r="E680" i="1"/>
  <c r="F680" i="1"/>
  <c r="G680" i="1"/>
  <c r="H680" i="1"/>
  <c r="I680" i="1"/>
  <c r="J680" i="1"/>
  <c r="K680" i="1"/>
  <c r="L680" i="1"/>
  <c r="M680" i="1"/>
  <c r="N680" i="1"/>
  <c r="O680" i="1"/>
  <c r="P680" i="1"/>
  <c r="Q680" i="1"/>
  <c r="R680" i="1"/>
  <c r="S680" i="1"/>
  <c r="T680" i="1"/>
  <c r="U680" i="1"/>
  <c r="V680" i="1"/>
  <c r="W680" i="1"/>
  <c r="X680" i="1"/>
  <c r="Y680" i="1"/>
  <c r="Z680" i="1"/>
  <c r="AA680" i="1"/>
  <c r="AB680" i="1"/>
  <c r="AC680" i="1"/>
  <c r="AD680" i="1"/>
  <c r="AE680" i="1"/>
  <c r="AF680" i="1"/>
  <c r="AG680" i="1"/>
  <c r="AH680" i="1"/>
  <c r="AI680" i="1"/>
  <c r="A681" i="1"/>
  <c r="B681" i="1"/>
  <c r="C681" i="1"/>
  <c r="D681" i="1"/>
  <c r="E681" i="1"/>
  <c r="F681" i="1"/>
  <c r="G681" i="1"/>
  <c r="H681" i="1"/>
  <c r="I681" i="1"/>
  <c r="J681" i="1"/>
  <c r="K681" i="1"/>
  <c r="L681" i="1"/>
  <c r="M681" i="1"/>
  <c r="N681" i="1"/>
  <c r="O681" i="1"/>
  <c r="P681" i="1"/>
  <c r="Q681" i="1"/>
  <c r="R681" i="1"/>
  <c r="S681" i="1"/>
  <c r="T681" i="1"/>
  <c r="U681" i="1"/>
  <c r="V681" i="1"/>
  <c r="W681" i="1"/>
  <c r="X681" i="1"/>
  <c r="Y681" i="1"/>
  <c r="Z681" i="1"/>
  <c r="AA681" i="1"/>
  <c r="AB681" i="1"/>
  <c r="AC681" i="1"/>
  <c r="AD681" i="1"/>
  <c r="AE681" i="1"/>
  <c r="AF681" i="1"/>
  <c r="AG681" i="1"/>
  <c r="AH681" i="1"/>
  <c r="AI681" i="1"/>
  <c r="A682" i="1"/>
  <c r="B682" i="1"/>
  <c r="C682" i="1"/>
  <c r="D682" i="1"/>
  <c r="E682" i="1"/>
  <c r="F682" i="1"/>
  <c r="G682" i="1"/>
  <c r="H682" i="1"/>
  <c r="I682" i="1"/>
  <c r="J682" i="1"/>
  <c r="K682" i="1"/>
  <c r="L682" i="1"/>
  <c r="M682" i="1"/>
  <c r="N682" i="1"/>
  <c r="O682" i="1"/>
  <c r="P682" i="1"/>
  <c r="Q682" i="1"/>
  <c r="R682" i="1"/>
  <c r="S682" i="1"/>
  <c r="T682" i="1"/>
  <c r="U682" i="1"/>
  <c r="V682" i="1"/>
  <c r="W682" i="1"/>
  <c r="X682" i="1"/>
  <c r="Y682" i="1"/>
  <c r="Z682" i="1"/>
  <c r="AA682" i="1"/>
  <c r="AB682" i="1"/>
  <c r="AC682" i="1"/>
  <c r="AD682" i="1"/>
  <c r="AE682" i="1"/>
  <c r="AF682" i="1"/>
  <c r="AG682" i="1"/>
  <c r="AH682" i="1"/>
  <c r="AI682" i="1"/>
  <c r="A683" i="1"/>
  <c r="B683" i="1"/>
  <c r="C683" i="1"/>
  <c r="D683" i="1"/>
  <c r="E683" i="1"/>
  <c r="F683" i="1"/>
  <c r="G683" i="1"/>
  <c r="H683" i="1"/>
  <c r="I683" i="1"/>
  <c r="J683" i="1"/>
  <c r="K683" i="1"/>
  <c r="L683" i="1"/>
  <c r="M683" i="1"/>
  <c r="N683" i="1"/>
  <c r="O683" i="1"/>
  <c r="P683" i="1"/>
  <c r="Q683" i="1"/>
  <c r="R683" i="1"/>
  <c r="S683" i="1"/>
  <c r="T683" i="1"/>
  <c r="U683" i="1"/>
  <c r="V683" i="1"/>
  <c r="W683" i="1"/>
  <c r="X683" i="1"/>
  <c r="Y683" i="1"/>
  <c r="Z683" i="1"/>
  <c r="AA683" i="1"/>
  <c r="AB683" i="1"/>
  <c r="AC683" i="1"/>
  <c r="AD683" i="1"/>
  <c r="AE683" i="1"/>
  <c r="AF683" i="1"/>
  <c r="AG683" i="1"/>
  <c r="AH683" i="1"/>
  <c r="AI683" i="1"/>
  <c r="A684" i="1"/>
  <c r="B684" i="1"/>
  <c r="C684" i="1"/>
  <c r="D684" i="1"/>
  <c r="E684" i="1"/>
  <c r="F684" i="1"/>
  <c r="G684" i="1"/>
  <c r="H684" i="1"/>
  <c r="I684" i="1"/>
  <c r="J684" i="1"/>
  <c r="K684" i="1"/>
  <c r="L684" i="1"/>
  <c r="M684" i="1"/>
  <c r="N684" i="1"/>
  <c r="O684" i="1"/>
  <c r="P684" i="1"/>
  <c r="Q684" i="1"/>
  <c r="R684" i="1"/>
  <c r="S684" i="1"/>
  <c r="T684" i="1"/>
  <c r="U684" i="1"/>
  <c r="V684" i="1"/>
  <c r="W684" i="1"/>
  <c r="X684" i="1"/>
  <c r="Y684" i="1"/>
  <c r="Z684" i="1"/>
  <c r="AA684" i="1"/>
  <c r="AB684" i="1"/>
  <c r="AC684" i="1"/>
  <c r="AD684" i="1"/>
  <c r="AE684" i="1"/>
  <c r="AF684" i="1"/>
  <c r="AG684" i="1"/>
  <c r="AH684" i="1"/>
  <c r="AI684" i="1"/>
  <c r="A685" i="1"/>
  <c r="B685" i="1"/>
  <c r="C685" i="1"/>
  <c r="D685" i="1"/>
  <c r="E685" i="1"/>
  <c r="F685" i="1"/>
  <c r="G685" i="1"/>
  <c r="H685" i="1"/>
  <c r="I685" i="1"/>
  <c r="J685" i="1"/>
  <c r="K685" i="1"/>
  <c r="L685" i="1"/>
  <c r="M685" i="1"/>
  <c r="N685" i="1"/>
  <c r="O685" i="1"/>
  <c r="P685" i="1"/>
  <c r="Q685" i="1"/>
  <c r="R685" i="1"/>
  <c r="S685" i="1"/>
  <c r="T685" i="1"/>
  <c r="U685" i="1"/>
  <c r="V685" i="1"/>
  <c r="W685" i="1"/>
  <c r="X685" i="1"/>
  <c r="Y685" i="1"/>
  <c r="Z685" i="1"/>
  <c r="AA685" i="1"/>
  <c r="AB685" i="1"/>
  <c r="AC685" i="1"/>
  <c r="AD685" i="1"/>
  <c r="AE685" i="1"/>
  <c r="AF685" i="1"/>
  <c r="AG685" i="1"/>
  <c r="AH685" i="1"/>
  <c r="AI685" i="1"/>
  <c r="A686" i="1"/>
  <c r="B686" i="1"/>
  <c r="C686" i="1"/>
  <c r="D686" i="1"/>
  <c r="E686" i="1"/>
  <c r="F686" i="1"/>
  <c r="G686" i="1"/>
  <c r="H686" i="1"/>
  <c r="I686" i="1"/>
  <c r="J686" i="1"/>
  <c r="K686" i="1"/>
  <c r="L686" i="1"/>
  <c r="M686" i="1"/>
  <c r="N686" i="1"/>
  <c r="O686" i="1"/>
  <c r="P686" i="1"/>
  <c r="Q686" i="1"/>
  <c r="R686" i="1"/>
  <c r="S686" i="1"/>
  <c r="T686" i="1"/>
  <c r="U686" i="1"/>
  <c r="V686" i="1"/>
  <c r="W686" i="1"/>
  <c r="X686" i="1"/>
  <c r="Y686" i="1"/>
  <c r="Z686" i="1"/>
  <c r="AA686" i="1"/>
  <c r="AB686" i="1"/>
  <c r="AC686" i="1"/>
  <c r="AD686" i="1"/>
  <c r="AE686" i="1"/>
  <c r="AF686" i="1"/>
  <c r="AG686" i="1"/>
  <c r="AH686" i="1"/>
  <c r="AI686" i="1"/>
  <c r="A687" i="1"/>
  <c r="B687" i="1"/>
  <c r="C687" i="1"/>
  <c r="D687" i="1"/>
  <c r="E687" i="1"/>
  <c r="F687" i="1"/>
  <c r="G687" i="1"/>
  <c r="H687" i="1"/>
  <c r="I687" i="1"/>
  <c r="J687" i="1"/>
  <c r="K687" i="1"/>
  <c r="L687" i="1"/>
  <c r="M687" i="1"/>
  <c r="N687" i="1"/>
  <c r="O687" i="1"/>
  <c r="P687" i="1"/>
  <c r="Q687" i="1"/>
  <c r="R687" i="1"/>
  <c r="S687" i="1"/>
  <c r="T687" i="1"/>
  <c r="U687" i="1"/>
  <c r="V687" i="1"/>
  <c r="W687" i="1"/>
  <c r="X687" i="1"/>
  <c r="Y687" i="1"/>
  <c r="Z687" i="1"/>
  <c r="AA687" i="1"/>
  <c r="AB687" i="1"/>
  <c r="AC687" i="1"/>
  <c r="AD687" i="1"/>
  <c r="AE687" i="1"/>
  <c r="AF687" i="1"/>
  <c r="AG687" i="1"/>
  <c r="AH687" i="1"/>
  <c r="AI687" i="1"/>
  <c r="A688" i="1"/>
  <c r="B688" i="1"/>
  <c r="C688" i="1"/>
  <c r="D688" i="1"/>
  <c r="E688" i="1"/>
  <c r="F688" i="1"/>
  <c r="G688" i="1"/>
  <c r="H688" i="1"/>
  <c r="I688" i="1"/>
  <c r="J688" i="1"/>
  <c r="K688" i="1"/>
  <c r="L688" i="1"/>
  <c r="M688" i="1"/>
  <c r="N688" i="1"/>
  <c r="O688" i="1"/>
  <c r="P688" i="1"/>
  <c r="Q688" i="1"/>
  <c r="R688" i="1"/>
  <c r="S688" i="1"/>
  <c r="T688" i="1"/>
  <c r="U688" i="1"/>
  <c r="V688" i="1"/>
  <c r="W688" i="1"/>
  <c r="X688" i="1"/>
  <c r="Y688" i="1"/>
  <c r="Z688" i="1"/>
  <c r="AA688" i="1"/>
  <c r="AB688" i="1"/>
  <c r="AC688" i="1"/>
  <c r="AD688" i="1"/>
  <c r="AE688" i="1"/>
  <c r="AF688" i="1"/>
  <c r="AG688" i="1"/>
  <c r="AH688" i="1"/>
  <c r="AI688" i="1"/>
  <c r="A689" i="1"/>
  <c r="B689" i="1"/>
  <c r="C689" i="1"/>
  <c r="D689" i="1"/>
  <c r="E689" i="1"/>
  <c r="F689" i="1"/>
  <c r="G689" i="1"/>
  <c r="H689" i="1"/>
  <c r="I689" i="1"/>
  <c r="J689" i="1"/>
  <c r="K689" i="1"/>
  <c r="L689" i="1"/>
  <c r="M689" i="1"/>
  <c r="N689" i="1"/>
  <c r="O689" i="1"/>
  <c r="P689" i="1"/>
  <c r="Q689" i="1"/>
  <c r="R689" i="1"/>
  <c r="S689" i="1"/>
  <c r="T689" i="1"/>
  <c r="U689" i="1"/>
  <c r="V689" i="1"/>
  <c r="W689" i="1"/>
  <c r="X689" i="1"/>
  <c r="Y689" i="1"/>
  <c r="Z689" i="1"/>
  <c r="AA689" i="1"/>
  <c r="AB689" i="1"/>
  <c r="AC689" i="1"/>
  <c r="AD689" i="1"/>
  <c r="AE689" i="1"/>
  <c r="AF689" i="1"/>
  <c r="AG689" i="1"/>
  <c r="AH689" i="1"/>
  <c r="AI689" i="1"/>
  <c r="A690" i="1"/>
  <c r="B690" i="1"/>
  <c r="C690" i="1"/>
  <c r="D690" i="1"/>
  <c r="E690" i="1"/>
  <c r="F690" i="1"/>
  <c r="G690" i="1"/>
  <c r="H690" i="1"/>
  <c r="I690" i="1"/>
  <c r="J690" i="1"/>
  <c r="K690" i="1"/>
  <c r="L690" i="1"/>
  <c r="M690" i="1"/>
  <c r="N690" i="1"/>
  <c r="O690" i="1"/>
  <c r="P690" i="1"/>
  <c r="Q690" i="1"/>
  <c r="R690" i="1"/>
  <c r="S690" i="1"/>
  <c r="T690" i="1"/>
  <c r="U690" i="1"/>
  <c r="V690" i="1"/>
  <c r="W690" i="1"/>
  <c r="X690" i="1"/>
  <c r="Y690" i="1"/>
  <c r="Z690" i="1"/>
  <c r="AA690" i="1"/>
  <c r="AB690" i="1"/>
  <c r="AC690" i="1"/>
  <c r="AD690" i="1"/>
  <c r="AE690" i="1"/>
  <c r="AF690" i="1"/>
  <c r="AG690" i="1"/>
  <c r="AH690" i="1"/>
  <c r="AI690" i="1"/>
  <c r="A691" i="1"/>
  <c r="B691" i="1"/>
  <c r="C691" i="1"/>
  <c r="D691" i="1"/>
  <c r="E691" i="1"/>
  <c r="F691" i="1"/>
  <c r="G691" i="1"/>
  <c r="H691" i="1"/>
  <c r="I691" i="1"/>
  <c r="J691" i="1"/>
  <c r="K691" i="1"/>
  <c r="L691" i="1"/>
  <c r="M691" i="1"/>
  <c r="N691" i="1"/>
  <c r="O691" i="1"/>
  <c r="P691" i="1"/>
  <c r="Q691" i="1"/>
  <c r="R691" i="1"/>
  <c r="S691" i="1"/>
  <c r="T691" i="1"/>
  <c r="U691" i="1"/>
  <c r="V691" i="1"/>
  <c r="W691" i="1"/>
  <c r="X691" i="1"/>
  <c r="Y691" i="1"/>
  <c r="Z691" i="1"/>
  <c r="AA691" i="1"/>
  <c r="AB691" i="1"/>
  <c r="AC691" i="1"/>
  <c r="AD691" i="1"/>
  <c r="AE691" i="1"/>
  <c r="AF691" i="1"/>
  <c r="AG691" i="1"/>
  <c r="AH691" i="1"/>
  <c r="AI691" i="1"/>
  <c r="A692" i="1"/>
  <c r="B692" i="1"/>
  <c r="C692" i="1"/>
  <c r="D692" i="1"/>
  <c r="E692" i="1"/>
  <c r="F692" i="1"/>
  <c r="G692" i="1"/>
  <c r="H692" i="1"/>
  <c r="I692" i="1"/>
  <c r="J692" i="1"/>
  <c r="K692" i="1"/>
  <c r="L692" i="1"/>
  <c r="M692" i="1"/>
  <c r="N692" i="1"/>
  <c r="O692" i="1"/>
  <c r="P692" i="1"/>
  <c r="Q692" i="1"/>
  <c r="R692" i="1"/>
  <c r="S692" i="1"/>
  <c r="T692" i="1"/>
  <c r="U692" i="1"/>
  <c r="V692" i="1"/>
  <c r="W692" i="1"/>
  <c r="X692" i="1"/>
  <c r="Y692" i="1"/>
  <c r="Z692" i="1"/>
  <c r="AA692" i="1"/>
  <c r="AB692" i="1"/>
  <c r="AC692" i="1"/>
  <c r="AD692" i="1"/>
  <c r="AE692" i="1"/>
  <c r="AF692" i="1"/>
  <c r="AG692" i="1"/>
  <c r="AH692" i="1"/>
  <c r="AI692" i="1"/>
  <c r="A693" i="1"/>
  <c r="B693" i="1"/>
  <c r="C693" i="1"/>
  <c r="D693" i="1"/>
  <c r="E693" i="1"/>
  <c r="F693" i="1"/>
  <c r="G693" i="1"/>
  <c r="H693" i="1"/>
  <c r="I693" i="1"/>
  <c r="J693" i="1"/>
  <c r="K693" i="1"/>
  <c r="L693" i="1"/>
  <c r="M693" i="1"/>
  <c r="N693" i="1"/>
  <c r="O693" i="1"/>
  <c r="P693" i="1"/>
  <c r="Q693" i="1"/>
  <c r="R693" i="1"/>
  <c r="S693" i="1"/>
  <c r="T693" i="1"/>
  <c r="U693" i="1"/>
  <c r="V693" i="1"/>
  <c r="W693" i="1"/>
  <c r="X693" i="1"/>
  <c r="Y693" i="1"/>
  <c r="Z693" i="1"/>
  <c r="AA693" i="1"/>
  <c r="AB693" i="1"/>
  <c r="AC693" i="1"/>
  <c r="AD693" i="1"/>
  <c r="AE693" i="1"/>
  <c r="AF693" i="1"/>
  <c r="AG693" i="1"/>
  <c r="AH693" i="1"/>
  <c r="AI693" i="1"/>
  <c r="A694" i="1"/>
  <c r="B694" i="1"/>
  <c r="C694" i="1"/>
  <c r="D694" i="1"/>
  <c r="E694" i="1"/>
  <c r="F694" i="1"/>
  <c r="G694" i="1"/>
  <c r="H694" i="1"/>
  <c r="I694" i="1"/>
  <c r="J694" i="1"/>
  <c r="K694" i="1"/>
  <c r="L694" i="1"/>
  <c r="M694" i="1"/>
  <c r="N694" i="1"/>
  <c r="O694" i="1"/>
  <c r="P694" i="1"/>
  <c r="Q694" i="1"/>
  <c r="R694" i="1"/>
  <c r="S694" i="1"/>
  <c r="T694" i="1"/>
  <c r="U694" i="1"/>
  <c r="V694" i="1"/>
  <c r="W694" i="1"/>
  <c r="X694" i="1"/>
  <c r="Y694" i="1"/>
  <c r="Z694" i="1"/>
  <c r="AA694" i="1"/>
  <c r="AB694" i="1"/>
  <c r="AC694" i="1"/>
  <c r="AD694" i="1"/>
  <c r="AE694" i="1"/>
  <c r="AF694" i="1"/>
  <c r="AG694" i="1"/>
  <c r="AH694" i="1"/>
  <c r="AI694" i="1"/>
  <c r="A695" i="1"/>
  <c r="B695" i="1"/>
  <c r="C695" i="1"/>
  <c r="D695" i="1"/>
  <c r="E695" i="1"/>
  <c r="F695" i="1"/>
  <c r="G695" i="1"/>
  <c r="H695" i="1"/>
  <c r="I695" i="1"/>
  <c r="J695" i="1"/>
  <c r="K695" i="1"/>
  <c r="L695" i="1"/>
  <c r="M695" i="1"/>
  <c r="N695" i="1"/>
  <c r="O695" i="1"/>
  <c r="P695" i="1"/>
  <c r="Q695" i="1"/>
  <c r="R695" i="1"/>
  <c r="S695" i="1"/>
  <c r="T695" i="1"/>
  <c r="U695" i="1"/>
  <c r="V695" i="1"/>
  <c r="W695" i="1"/>
  <c r="X695" i="1"/>
  <c r="Y695" i="1"/>
  <c r="Z695" i="1"/>
  <c r="AA695" i="1"/>
  <c r="AB695" i="1"/>
  <c r="AC695" i="1"/>
  <c r="AD695" i="1"/>
  <c r="AE695" i="1"/>
  <c r="AF695" i="1"/>
  <c r="AG695" i="1"/>
  <c r="AH695" i="1"/>
  <c r="AI695" i="1"/>
  <c r="A696" i="1"/>
  <c r="B696" i="1"/>
  <c r="C696" i="1"/>
  <c r="D696" i="1"/>
  <c r="E696" i="1"/>
  <c r="F696" i="1"/>
  <c r="G696" i="1"/>
  <c r="H696" i="1"/>
  <c r="I696" i="1"/>
  <c r="J696" i="1"/>
  <c r="K696" i="1"/>
  <c r="L696" i="1"/>
  <c r="M696" i="1"/>
  <c r="N696" i="1"/>
  <c r="O696" i="1"/>
  <c r="P696" i="1"/>
  <c r="Q696" i="1"/>
  <c r="R696" i="1"/>
  <c r="S696" i="1"/>
  <c r="T696" i="1"/>
  <c r="U696" i="1"/>
  <c r="V696" i="1"/>
  <c r="W696" i="1"/>
  <c r="X696" i="1"/>
  <c r="Y696" i="1"/>
  <c r="Z696" i="1"/>
  <c r="AA696" i="1"/>
  <c r="AB696" i="1"/>
  <c r="AC696" i="1"/>
  <c r="AD696" i="1"/>
  <c r="AE696" i="1"/>
  <c r="AF696" i="1"/>
  <c r="AG696" i="1"/>
  <c r="AH696" i="1"/>
  <c r="AI696" i="1"/>
  <c r="A697" i="1"/>
  <c r="B697" i="1"/>
  <c r="C697" i="1"/>
  <c r="D697" i="1"/>
  <c r="E697" i="1"/>
  <c r="F697" i="1"/>
  <c r="G697" i="1"/>
  <c r="H697" i="1"/>
  <c r="I697" i="1"/>
  <c r="J697" i="1"/>
  <c r="K697" i="1"/>
  <c r="L697" i="1"/>
  <c r="M697" i="1"/>
  <c r="N697" i="1"/>
  <c r="O697" i="1"/>
  <c r="P697" i="1"/>
  <c r="Q697" i="1"/>
  <c r="R697" i="1"/>
  <c r="S697" i="1"/>
  <c r="T697" i="1"/>
  <c r="U697" i="1"/>
  <c r="V697" i="1"/>
  <c r="W697" i="1"/>
  <c r="X697" i="1"/>
  <c r="Y697" i="1"/>
  <c r="Z697" i="1"/>
  <c r="AA697" i="1"/>
  <c r="AB697" i="1"/>
  <c r="AC697" i="1"/>
  <c r="AD697" i="1"/>
  <c r="AE697" i="1"/>
  <c r="AF697" i="1"/>
  <c r="AG697" i="1"/>
  <c r="AH697" i="1"/>
  <c r="AI697" i="1"/>
  <c r="A698" i="1"/>
  <c r="B698" i="1"/>
  <c r="C698" i="1"/>
  <c r="D698" i="1"/>
  <c r="E698" i="1"/>
  <c r="F698" i="1"/>
  <c r="G698" i="1"/>
  <c r="H698" i="1"/>
  <c r="I698" i="1"/>
  <c r="J698" i="1"/>
  <c r="K698" i="1"/>
  <c r="L698" i="1"/>
  <c r="M698" i="1"/>
  <c r="N698" i="1"/>
  <c r="O698" i="1"/>
  <c r="P698" i="1"/>
  <c r="Q698" i="1"/>
  <c r="R698" i="1"/>
  <c r="S698" i="1"/>
  <c r="T698" i="1"/>
  <c r="U698" i="1"/>
  <c r="V698" i="1"/>
  <c r="W698" i="1"/>
  <c r="X698" i="1"/>
  <c r="Y698" i="1"/>
  <c r="Z698" i="1"/>
  <c r="AA698" i="1"/>
  <c r="AB698" i="1"/>
  <c r="AC698" i="1"/>
  <c r="AD698" i="1"/>
  <c r="AE698" i="1"/>
  <c r="AF698" i="1"/>
  <c r="AG698" i="1"/>
  <c r="AH698" i="1"/>
  <c r="AI698" i="1"/>
  <c r="A699" i="1"/>
  <c r="B699" i="1"/>
  <c r="C699" i="1"/>
  <c r="D699" i="1"/>
  <c r="E699" i="1"/>
  <c r="F699" i="1"/>
  <c r="G699" i="1"/>
  <c r="H699" i="1"/>
  <c r="I699" i="1"/>
  <c r="J699" i="1"/>
  <c r="K699" i="1"/>
  <c r="L699" i="1"/>
  <c r="M699" i="1"/>
  <c r="N699" i="1"/>
  <c r="O699" i="1"/>
  <c r="P699" i="1"/>
  <c r="Q699" i="1"/>
  <c r="R699" i="1"/>
  <c r="S699" i="1"/>
  <c r="T699" i="1"/>
  <c r="U699" i="1"/>
  <c r="V699" i="1"/>
  <c r="W699" i="1"/>
  <c r="X699" i="1"/>
  <c r="Y699" i="1"/>
  <c r="Z699" i="1"/>
  <c r="AA699" i="1"/>
  <c r="AB699" i="1"/>
  <c r="AC699" i="1"/>
  <c r="AD699" i="1"/>
  <c r="AE699" i="1"/>
  <c r="AF699" i="1"/>
  <c r="AG699" i="1"/>
  <c r="AH699" i="1"/>
  <c r="AI699" i="1"/>
  <c r="A700" i="1"/>
  <c r="B700" i="1"/>
  <c r="C700" i="1"/>
  <c r="D700" i="1"/>
  <c r="E700" i="1"/>
  <c r="F700" i="1"/>
  <c r="G700" i="1"/>
  <c r="H700" i="1"/>
  <c r="I700" i="1"/>
  <c r="J700" i="1"/>
  <c r="K700" i="1"/>
  <c r="L700" i="1"/>
  <c r="M700" i="1"/>
  <c r="N700" i="1"/>
  <c r="O700" i="1"/>
  <c r="P700" i="1"/>
  <c r="Q700" i="1"/>
  <c r="R700" i="1"/>
  <c r="S700" i="1"/>
  <c r="T700" i="1"/>
  <c r="U700" i="1"/>
  <c r="V700" i="1"/>
  <c r="W700" i="1"/>
  <c r="X700" i="1"/>
  <c r="Y700" i="1"/>
  <c r="Z700" i="1"/>
  <c r="AA700" i="1"/>
  <c r="AB700" i="1"/>
  <c r="AC700" i="1"/>
  <c r="AD700" i="1"/>
  <c r="AE700" i="1"/>
  <c r="AF700" i="1"/>
  <c r="AG700" i="1"/>
  <c r="AH700" i="1"/>
  <c r="AI700" i="1"/>
  <c r="A701" i="1"/>
  <c r="B701" i="1"/>
  <c r="C701" i="1"/>
  <c r="D701" i="1"/>
  <c r="E701" i="1"/>
  <c r="F701" i="1"/>
  <c r="G701" i="1"/>
  <c r="H701" i="1"/>
  <c r="I701" i="1"/>
  <c r="J701" i="1"/>
  <c r="K701" i="1"/>
  <c r="L701" i="1"/>
  <c r="M701" i="1"/>
  <c r="N701" i="1"/>
  <c r="O701" i="1"/>
  <c r="P701" i="1"/>
  <c r="Q701" i="1"/>
  <c r="R701" i="1"/>
  <c r="S701" i="1"/>
  <c r="T701" i="1"/>
  <c r="U701" i="1"/>
  <c r="V701" i="1"/>
  <c r="W701" i="1"/>
  <c r="X701" i="1"/>
  <c r="Y701" i="1"/>
  <c r="Z701" i="1"/>
  <c r="AA701" i="1"/>
  <c r="AB701" i="1"/>
  <c r="AC701" i="1"/>
  <c r="AD701" i="1"/>
  <c r="AE701" i="1"/>
  <c r="AF701" i="1"/>
  <c r="AG701" i="1"/>
  <c r="AH701" i="1"/>
  <c r="AI701" i="1"/>
  <c r="A702" i="1"/>
  <c r="B702" i="1"/>
  <c r="C702" i="1"/>
  <c r="D702" i="1"/>
  <c r="E702" i="1"/>
  <c r="F702" i="1"/>
  <c r="G702" i="1"/>
  <c r="H702" i="1"/>
  <c r="I702" i="1"/>
  <c r="J702" i="1"/>
  <c r="K702" i="1"/>
  <c r="L702" i="1"/>
  <c r="M702" i="1"/>
  <c r="N702" i="1"/>
  <c r="O702" i="1"/>
  <c r="P702" i="1"/>
  <c r="Q702" i="1"/>
  <c r="R702" i="1"/>
  <c r="S702" i="1"/>
  <c r="T702" i="1"/>
  <c r="U702" i="1"/>
  <c r="V702" i="1"/>
  <c r="W702" i="1"/>
  <c r="X702" i="1"/>
  <c r="Y702" i="1"/>
  <c r="Z702" i="1"/>
  <c r="AA702" i="1"/>
  <c r="AB702" i="1"/>
  <c r="AC702" i="1"/>
  <c r="AD702" i="1"/>
  <c r="AE702" i="1"/>
  <c r="AF702" i="1"/>
  <c r="AG702" i="1"/>
  <c r="AH702" i="1"/>
  <c r="AI702" i="1"/>
  <c r="A703" i="1"/>
  <c r="B703" i="1"/>
  <c r="C703" i="1"/>
  <c r="D703" i="1"/>
  <c r="E703" i="1"/>
  <c r="F703" i="1"/>
  <c r="G703" i="1"/>
  <c r="H703" i="1"/>
  <c r="I703" i="1"/>
  <c r="J703" i="1"/>
  <c r="K703" i="1"/>
  <c r="L703" i="1"/>
  <c r="M703" i="1"/>
  <c r="N703" i="1"/>
  <c r="O703" i="1"/>
  <c r="P703" i="1"/>
  <c r="Q703" i="1"/>
  <c r="R703" i="1"/>
  <c r="S703" i="1"/>
  <c r="T703" i="1"/>
  <c r="U703" i="1"/>
  <c r="V703" i="1"/>
  <c r="W703" i="1"/>
  <c r="X703" i="1"/>
  <c r="Y703" i="1"/>
  <c r="Z703" i="1"/>
  <c r="AA703" i="1"/>
  <c r="AB703" i="1"/>
  <c r="AC703" i="1"/>
  <c r="AD703" i="1"/>
  <c r="AE703" i="1"/>
  <c r="AF703" i="1"/>
  <c r="AG703" i="1"/>
  <c r="AH703" i="1"/>
  <c r="AI703" i="1"/>
  <c r="A704" i="1"/>
  <c r="B704" i="1"/>
  <c r="C704" i="1"/>
  <c r="D704" i="1"/>
  <c r="E704" i="1"/>
  <c r="F704" i="1"/>
  <c r="G704" i="1"/>
  <c r="H704" i="1"/>
  <c r="I704" i="1"/>
  <c r="J704" i="1"/>
  <c r="K704" i="1"/>
  <c r="L704" i="1"/>
  <c r="M704" i="1"/>
  <c r="N704" i="1"/>
  <c r="O704" i="1"/>
  <c r="P704" i="1"/>
  <c r="Q704" i="1"/>
  <c r="R704" i="1"/>
  <c r="S704" i="1"/>
  <c r="T704" i="1"/>
  <c r="U704" i="1"/>
  <c r="V704" i="1"/>
  <c r="W704" i="1"/>
  <c r="X704" i="1"/>
  <c r="Y704" i="1"/>
  <c r="Z704" i="1"/>
  <c r="AA704" i="1"/>
  <c r="AB704" i="1"/>
  <c r="AC704" i="1"/>
  <c r="AD704" i="1"/>
  <c r="AE704" i="1"/>
  <c r="AF704" i="1"/>
  <c r="AG704" i="1"/>
  <c r="AH704" i="1"/>
  <c r="AI704" i="1"/>
  <c r="A705" i="1"/>
  <c r="B705" i="1"/>
  <c r="C705" i="1"/>
  <c r="D705" i="1"/>
  <c r="E705" i="1"/>
  <c r="F705" i="1"/>
  <c r="G705" i="1"/>
  <c r="H705" i="1"/>
  <c r="I705" i="1"/>
  <c r="J705" i="1"/>
  <c r="K705" i="1"/>
  <c r="L705" i="1"/>
  <c r="M705" i="1"/>
  <c r="N705" i="1"/>
  <c r="O705" i="1"/>
  <c r="P705" i="1"/>
  <c r="Q705" i="1"/>
  <c r="R705" i="1"/>
  <c r="S705" i="1"/>
  <c r="T705" i="1"/>
  <c r="U705" i="1"/>
  <c r="V705" i="1"/>
  <c r="W705" i="1"/>
  <c r="X705" i="1"/>
  <c r="Y705" i="1"/>
  <c r="Z705" i="1"/>
  <c r="AA705" i="1"/>
  <c r="AB705" i="1"/>
  <c r="AC705" i="1"/>
  <c r="AD705" i="1"/>
  <c r="AE705" i="1"/>
  <c r="AF705" i="1"/>
  <c r="AG705" i="1"/>
  <c r="AH705" i="1"/>
  <c r="AI705" i="1"/>
  <c r="A706" i="1"/>
  <c r="B706" i="1"/>
  <c r="C706" i="1"/>
  <c r="D706" i="1"/>
  <c r="E706" i="1"/>
  <c r="F706" i="1"/>
  <c r="G706" i="1"/>
  <c r="H706" i="1"/>
  <c r="I706" i="1"/>
  <c r="J706" i="1"/>
  <c r="K706" i="1"/>
  <c r="L706" i="1"/>
  <c r="M706" i="1"/>
  <c r="N706" i="1"/>
  <c r="O706" i="1"/>
  <c r="P706" i="1"/>
  <c r="Q706" i="1"/>
  <c r="R706" i="1"/>
  <c r="S706" i="1"/>
  <c r="T706" i="1"/>
  <c r="U706" i="1"/>
  <c r="V706" i="1"/>
  <c r="W706" i="1"/>
  <c r="X706" i="1"/>
  <c r="Y706" i="1"/>
  <c r="Z706" i="1"/>
  <c r="AA706" i="1"/>
  <c r="AB706" i="1"/>
  <c r="AC706" i="1"/>
  <c r="AD706" i="1"/>
  <c r="AE706" i="1"/>
  <c r="AF706" i="1"/>
  <c r="AG706" i="1"/>
  <c r="AH706" i="1"/>
  <c r="AI706" i="1"/>
  <c r="A707" i="1"/>
  <c r="B707" i="1"/>
  <c r="C707" i="1"/>
  <c r="D707" i="1"/>
  <c r="E707" i="1"/>
  <c r="F707" i="1"/>
  <c r="G707" i="1"/>
  <c r="H707" i="1"/>
  <c r="I707" i="1"/>
  <c r="J707" i="1"/>
  <c r="K707" i="1"/>
  <c r="L707" i="1"/>
  <c r="M707" i="1"/>
  <c r="N707" i="1"/>
  <c r="O707" i="1"/>
  <c r="P707" i="1"/>
  <c r="Q707" i="1"/>
  <c r="R707" i="1"/>
  <c r="S707" i="1"/>
  <c r="T707" i="1"/>
  <c r="U707" i="1"/>
  <c r="V707" i="1"/>
  <c r="W707" i="1"/>
  <c r="X707" i="1"/>
  <c r="Y707" i="1"/>
  <c r="Z707" i="1"/>
  <c r="AA707" i="1"/>
  <c r="AB707" i="1"/>
  <c r="AC707" i="1"/>
  <c r="AD707" i="1"/>
  <c r="AE707" i="1"/>
  <c r="AF707" i="1"/>
  <c r="AG707" i="1"/>
  <c r="AH707" i="1"/>
  <c r="AI707" i="1"/>
  <c r="A708" i="1"/>
  <c r="B708" i="1"/>
  <c r="C708" i="1"/>
  <c r="D708" i="1"/>
  <c r="E708" i="1"/>
  <c r="F708" i="1"/>
  <c r="G708" i="1"/>
  <c r="H708" i="1"/>
  <c r="I708" i="1"/>
  <c r="J708" i="1"/>
  <c r="K708" i="1"/>
  <c r="L708" i="1"/>
  <c r="M708" i="1"/>
  <c r="N708" i="1"/>
  <c r="O708" i="1"/>
  <c r="P708" i="1"/>
  <c r="Q708" i="1"/>
  <c r="R708" i="1"/>
  <c r="S708" i="1"/>
  <c r="T708" i="1"/>
  <c r="U708" i="1"/>
  <c r="V708" i="1"/>
  <c r="W708" i="1"/>
  <c r="X708" i="1"/>
  <c r="Y708" i="1"/>
  <c r="Z708" i="1"/>
  <c r="AA708" i="1"/>
  <c r="AB708" i="1"/>
  <c r="AC708" i="1"/>
  <c r="AD708" i="1"/>
  <c r="AE708" i="1"/>
  <c r="AF708" i="1"/>
  <c r="AG708" i="1"/>
  <c r="AH708" i="1"/>
  <c r="AI708" i="1"/>
  <c r="A709" i="1"/>
  <c r="B709" i="1"/>
  <c r="C709" i="1"/>
  <c r="D709" i="1"/>
  <c r="E709" i="1"/>
  <c r="F709" i="1"/>
  <c r="G709" i="1"/>
  <c r="H709" i="1"/>
  <c r="I709" i="1"/>
  <c r="J709" i="1"/>
  <c r="K709" i="1"/>
  <c r="L709" i="1"/>
  <c r="M709" i="1"/>
  <c r="N709" i="1"/>
  <c r="O709" i="1"/>
  <c r="P709" i="1"/>
  <c r="Q709" i="1"/>
  <c r="R709" i="1"/>
  <c r="S709" i="1"/>
  <c r="T709" i="1"/>
  <c r="U709" i="1"/>
  <c r="V709" i="1"/>
  <c r="W709" i="1"/>
  <c r="X709" i="1"/>
  <c r="Y709" i="1"/>
  <c r="Z709" i="1"/>
  <c r="AA709" i="1"/>
  <c r="AB709" i="1"/>
  <c r="AC709" i="1"/>
  <c r="AD709" i="1"/>
  <c r="AE709" i="1"/>
  <c r="AF709" i="1"/>
  <c r="AG709" i="1"/>
  <c r="AH709" i="1"/>
  <c r="AI709" i="1"/>
  <c r="A710" i="1"/>
  <c r="B710" i="1"/>
  <c r="C710" i="1"/>
  <c r="D710" i="1"/>
  <c r="E710" i="1"/>
  <c r="F710" i="1"/>
  <c r="G710" i="1"/>
  <c r="H710" i="1"/>
  <c r="I710" i="1"/>
  <c r="J710" i="1"/>
  <c r="K710" i="1"/>
  <c r="L710" i="1"/>
  <c r="M710" i="1"/>
  <c r="N710" i="1"/>
  <c r="O710" i="1"/>
  <c r="P710" i="1"/>
  <c r="Q710" i="1"/>
  <c r="R710" i="1"/>
  <c r="S710" i="1"/>
  <c r="T710" i="1"/>
  <c r="U710" i="1"/>
  <c r="V710" i="1"/>
  <c r="W710" i="1"/>
  <c r="X710" i="1"/>
  <c r="Y710" i="1"/>
  <c r="Z710" i="1"/>
  <c r="AA710" i="1"/>
  <c r="AB710" i="1"/>
  <c r="AC710" i="1"/>
  <c r="AD710" i="1"/>
  <c r="AE710" i="1"/>
  <c r="AF710" i="1"/>
  <c r="AG710" i="1"/>
  <c r="AH710" i="1"/>
  <c r="AI710" i="1"/>
  <c r="A711" i="1"/>
  <c r="B711" i="1"/>
  <c r="C711" i="1"/>
  <c r="D711" i="1"/>
  <c r="E711" i="1"/>
  <c r="F711" i="1"/>
  <c r="G711" i="1"/>
  <c r="H711" i="1"/>
  <c r="I711" i="1"/>
  <c r="J711" i="1"/>
  <c r="K711" i="1"/>
  <c r="L711" i="1"/>
  <c r="M711" i="1"/>
  <c r="N711" i="1"/>
  <c r="O711" i="1"/>
  <c r="P711" i="1"/>
  <c r="Q711" i="1"/>
  <c r="R711" i="1"/>
  <c r="S711" i="1"/>
  <c r="T711" i="1"/>
  <c r="U711" i="1"/>
  <c r="V711" i="1"/>
  <c r="W711" i="1"/>
  <c r="X711" i="1"/>
  <c r="Y711" i="1"/>
  <c r="Z711" i="1"/>
  <c r="AA711" i="1"/>
  <c r="AB711" i="1"/>
  <c r="AC711" i="1"/>
  <c r="AD711" i="1"/>
  <c r="AE711" i="1"/>
  <c r="AF711" i="1"/>
  <c r="AG711" i="1"/>
  <c r="AH711" i="1"/>
  <c r="AI711" i="1"/>
  <c r="A712" i="1"/>
  <c r="B712" i="1"/>
  <c r="C712" i="1"/>
  <c r="D712" i="1"/>
  <c r="E712" i="1"/>
  <c r="F712" i="1"/>
  <c r="G712" i="1"/>
  <c r="H712" i="1"/>
  <c r="I712" i="1"/>
  <c r="J712" i="1"/>
  <c r="K712" i="1"/>
  <c r="L712" i="1"/>
  <c r="M712" i="1"/>
  <c r="N712" i="1"/>
  <c r="O712" i="1"/>
  <c r="P712" i="1"/>
  <c r="Q712" i="1"/>
  <c r="R712" i="1"/>
  <c r="S712" i="1"/>
  <c r="T712" i="1"/>
  <c r="U712" i="1"/>
  <c r="V712" i="1"/>
  <c r="W712" i="1"/>
  <c r="X712" i="1"/>
  <c r="Y712" i="1"/>
  <c r="Z712" i="1"/>
  <c r="AA712" i="1"/>
  <c r="AB712" i="1"/>
  <c r="AC712" i="1"/>
  <c r="AD712" i="1"/>
  <c r="AE712" i="1"/>
  <c r="AF712" i="1"/>
  <c r="AG712" i="1"/>
  <c r="AH712" i="1"/>
  <c r="AI712" i="1"/>
  <c r="A713" i="1"/>
  <c r="B713" i="1"/>
  <c r="C713" i="1"/>
  <c r="D713" i="1"/>
  <c r="E713" i="1"/>
  <c r="F713" i="1"/>
  <c r="G713" i="1"/>
  <c r="H713" i="1"/>
  <c r="I713" i="1"/>
  <c r="J713" i="1"/>
  <c r="K713" i="1"/>
  <c r="L713" i="1"/>
  <c r="M713" i="1"/>
  <c r="N713" i="1"/>
  <c r="O713" i="1"/>
  <c r="P713" i="1"/>
  <c r="Q713" i="1"/>
  <c r="R713" i="1"/>
  <c r="S713" i="1"/>
  <c r="T713" i="1"/>
  <c r="U713" i="1"/>
  <c r="V713" i="1"/>
  <c r="W713" i="1"/>
  <c r="X713" i="1"/>
  <c r="Y713" i="1"/>
  <c r="Z713" i="1"/>
  <c r="AA713" i="1"/>
  <c r="AB713" i="1"/>
  <c r="AC713" i="1"/>
  <c r="AD713" i="1"/>
  <c r="AE713" i="1"/>
  <c r="AF713" i="1"/>
  <c r="AG713" i="1"/>
  <c r="AH713" i="1"/>
  <c r="AI713" i="1"/>
  <c r="A714" i="1"/>
  <c r="B714" i="1"/>
  <c r="C714" i="1"/>
  <c r="D714" i="1"/>
  <c r="E714" i="1"/>
  <c r="F714" i="1"/>
  <c r="G714" i="1"/>
  <c r="H714" i="1"/>
  <c r="I714" i="1"/>
  <c r="J714" i="1"/>
  <c r="K714" i="1"/>
  <c r="L714" i="1"/>
  <c r="M714" i="1"/>
  <c r="N714" i="1"/>
  <c r="O714" i="1"/>
  <c r="P714" i="1"/>
  <c r="Q714" i="1"/>
  <c r="R714" i="1"/>
  <c r="S714" i="1"/>
  <c r="T714" i="1"/>
  <c r="U714" i="1"/>
  <c r="V714" i="1"/>
  <c r="W714" i="1"/>
  <c r="X714" i="1"/>
  <c r="Y714" i="1"/>
  <c r="Z714" i="1"/>
  <c r="AA714" i="1"/>
  <c r="AB714" i="1"/>
  <c r="AC714" i="1"/>
  <c r="AD714" i="1"/>
  <c r="AE714" i="1"/>
  <c r="AF714" i="1"/>
  <c r="AG714" i="1"/>
  <c r="AH714" i="1"/>
  <c r="AI714" i="1"/>
  <c r="A715" i="1"/>
  <c r="B715" i="1"/>
  <c r="C715" i="1"/>
  <c r="D715" i="1"/>
  <c r="E715" i="1"/>
  <c r="F715" i="1"/>
  <c r="G715" i="1"/>
  <c r="H715" i="1"/>
  <c r="I715" i="1"/>
  <c r="J715" i="1"/>
  <c r="K715" i="1"/>
  <c r="L715" i="1"/>
  <c r="M715" i="1"/>
  <c r="N715" i="1"/>
  <c r="O715" i="1"/>
  <c r="P715" i="1"/>
  <c r="Q715" i="1"/>
  <c r="R715" i="1"/>
  <c r="S715" i="1"/>
  <c r="T715" i="1"/>
  <c r="U715" i="1"/>
  <c r="V715" i="1"/>
  <c r="W715" i="1"/>
  <c r="X715" i="1"/>
  <c r="Y715" i="1"/>
  <c r="Z715" i="1"/>
  <c r="AA715" i="1"/>
  <c r="AB715" i="1"/>
  <c r="AC715" i="1"/>
  <c r="AD715" i="1"/>
  <c r="AE715" i="1"/>
  <c r="AF715" i="1"/>
  <c r="AG715" i="1"/>
  <c r="AH715" i="1"/>
  <c r="AI715" i="1"/>
  <c r="A716" i="1"/>
  <c r="B716" i="1"/>
  <c r="C716" i="1"/>
  <c r="D716" i="1"/>
  <c r="E716" i="1"/>
  <c r="F716" i="1"/>
  <c r="G716" i="1"/>
  <c r="H716" i="1"/>
  <c r="I716" i="1"/>
  <c r="J716" i="1"/>
  <c r="K716" i="1"/>
  <c r="L716" i="1"/>
  <c r="M716" i="1"/>
  <c r="N716" i="1"/>
  <c r="O716" i="1"/>
  <c r="P716" i="1"/>
  <c r="Q716" i="1"/>
  <c r="R716" i="1"/>
  <c r="S716" i="1"/>
  <c r="T716" i="1"/>
  <c r="U716" i="1"/>
  <c r="V716" i="1"/>
  <c r="W716" i="1"/>
  <c r="X716" i="1"/>
  <c r="Y716" i="1"/>
  <c r="Z716" i="1"/>
  <c r="AA716" i="1"/>
  <c r="AB716" i="1"/>
  <c r="AC716" i="1"/>
  <c r="AD716" i="1"/>
  <c r="AE716" i="1"/>
  <c r="AF716" i="1"/>
  <c r="AG716" i="1"/>
  <c r="AH716" i="1"/>
  <c r="AI716" i="1"/>
  <c r="A717" i="1"/>
  <c r="B717" i="1"/>
  <c r="C717" i="1"/>
  <c r="D717" i="1"/>
  <c r="E717" i="1"/>
  <c r="F717" i="1"/>
  <c r="G717" i="1"/>
  <c r="H717" i="1"/>
  <c r="I717" i="1"/>
  <c r="J717" i="1"/>
  <c r="K717" i="1"/>
  <c r="L717" i="1"/>
  <c r="M717" i="1"/>
  <c r="N717" i="1"/>
  <c r="O717" i="1"/>
  <c r="P717" i="1"/>
  <c r="Q717" i="1"/>
  <c r="R717" i="1"/>
  <c r="S717" i="1"/>
  <c r="T717" i="1"/>
  <c r="U717" i="1"/>
  <c r="V717" i="1"/>
  <c r="W717" i="1"/>
  <c r="X717" i="1"/>
  <c r="Y717" i="1"/>
  <c r="Z717" i="1"/>
  <c r="AA717" i="1"/>
  <c r="AB717" i="1"/>
  <c r="AC717" i="1"/>
  <c r="AD717" i="1"/>
  <c r="AE717" i="1"/>
  <c r="AF717" i="1"/>
  <c r="AG717" i="1"/>
  <c r="AH717" i="1"/>
  <c r="AI717" i="1"/>
  <c r="A718" i="1"/>
  <c r="B718" i="1"/>
  <c r="C718" i="1"/>
  <c r="D718" i="1"/>
  <c r="E718" i="1"/>
  <c r="F718" i="1"/>
  <c r="G718" i="1"/>
  <c r="H718" i="1"/>
  <c r="I718" i="1"/>
  <c r="J718" i="1"/>
  <c r="K718" i="1"/>
  <c r="L718" i="1"/>
  <c r="M718" i="1"/>
  <c r="N718" i="1"/>
  <c r="O718" i="1"/>
  <c r="P718" i="1"/>
  <c r="Q718" i="1"/>
  <c r="R718" i="1"/>
  <c r="S718" i="1"/>
  <c r="T718" i="1"/>
  <c r="U718" i="1"/>
  <c r="V718" i="1"/>
  <c r="W718" i="1"/>
  <c r="X718" i="1"/>
  <c r="Y718" i="1"/>
  <c r="Z718" i="1"/>
  <c r="AA718" i="1"/>
  <c r="AB718" i="1"/>
  <c r="AC718" i="1"/>
  <c r="AD718" i="1"/>
  <c r="AE718" i="1"/>
  <c r="AF718" i="1"/>
  <c r="AG718" i="1"/>
  <c r="AH718" i="1"/>
  <c r="AI718" i="1"/>
  <c r="A719" i="1"/>
  <c r="B719" i="1"/>
  <c r="C719" i="1"/>
  <c r="D719" i="1"/>
  <c r="E719" i="1"/>
  <c r="F719" i="1"/>
  <c r="G719" i="1"/>
  <c r="H719" i="1"/>
  <c r="I719" i="1"/>
  <c r="J719" i="1"/>
  <c r="K719" i="1"/>
  <c r="L719" i="1"/>
  <c r="M719" i="1"/>
  <c r="N719" i="1"/>
  <c r="O719" i="1"/>
  <c r="P719" i="1"/>
  <c r="Q719" i="1"/>
  <c r="R719" i="1"/>
  <c r="S719" i="1"/>
  <c r="T719" i="1"/>
  <c r="U719" i="1"/>
  <c r="V719" i="1"/>
  <c r="W719" i="1"/>
  <c r="X719" i="1"/>
  <c r="Y719" i="1"/>
  <c r="Z719" i="1"/>
  <c r="AA719" i="1"/>
  <c r="AB719" i="1"/>
  <c r="AC719" i="1"/>
  <c r="AD719" i="1"/>
  <c r="AE719" i="1"/>
  <c r="AF719" i="1"/>
  <c r="AG719" i="1"/>
  <c r="AH719" i="1"/>
  <c r="AI719" i="1"/>
  <c r="A720" i="1"/>
  <c r="B720" i="1"/>
  <c r="C720" i="1"/>
  <c r="D720" i="1"/>
  <c r="E720" i="1"/>
  <c r="F720" i="1"/>
  <c r="G720" i="1"/>
  <c r="H720" i="1"/>
  <c r="I720" i="1"/>
  <c r="J720" i="1"/>
  <c r="K720" i="1"/>
  <c r="L720" i="1"/>
  <c r="M720" i="1"/>
  <c r="N720" i="1"/>
  <c r="O720" i="1"/>
  <c r="P720" i="1"/>
  <c r="Q720" i="1"/>
  <c r="R720" i="1"/>
  <c r="S720" i="1"/>
  <c r="T720" i="1"/>
  <c r="U720" i="1"/>
  <c r="V720" i="1"/>
  <c r="W720" i="1"/>
  <c r="X720" i="1"/>
  <c r="Y720" i="1"/>
  <c r="Z720" i="1"/>
  <c r="AA720" i="1"/>
  <c r="AB720" i="1"/>
  <c r="AC720" i="1"/>
  <c r="AD720" i="1"/>
  <c r="AE720" i="1"/>
  <c r="AF720" i="1"/>
  <c r="AG720" i="1"/>
  <c r="AH720" i="1"/>
  <c r="AI720" i="1"/>
  <c r="A721" i="1"/>
  <c r="B721" i="1"/>
  <c r="C721" i="1"/>
  <c r="D721" i="1"/>
  <c r="E721" i="1"/>
  <c r="F721" i="1"/>
  <c r="G721" i="1"/>
  <c r="H721" i="1"/>
  <c r="I721" i="1"/>
  <c r="J721" i="1"/>
  <c r="K721" i="1"/>
  <c r="L721" i="1"/>
  <c r="M721" i="1"/>
  <c r="N721" i="1"/>
  <c r="O721" i="1"/>
  <c r="P721" i="1"/>
  <c r="Q721" i="1"/>
  <c r="R721" i="1"/>
  <c r="S721" i="1"/>
  <c r="T721" i="1"/>
  <c r="U721" i="1"/>
  <c r="V721" i="1"/>
  <c r="W721" i="1"/>
  <c r="X721" i="1"/>
  <c r="Y721" i="1"/>
  <c r="Z721" i="1"/>
  <c r="AA721" i="1"/>
  <c r="AB721" i="1"/>
  <c r="AC721" i="1"/>
  <c r="AD721" i="1"/>
  <c r="AE721" i="1"/>
  <c r="AF721" i="1"/>
  <c r="AG721" i="1"/>
  <c r="AH721" i="1"/>
  <c r="AI721" i="1"/>
  <c r="A722" i="1"/>
  <c r="B722" i="1"/>
  <c r="C722" i="1"/>
  <c r="D722" i="1"/>
  <c r="E722" i="1"/>
  <c r="F722" i="1"/>
  <c r="G722" i="1"/>
  <c r="H722" i="1"/>
  <c r="I722" i="1"/>
  <c r="J722" i="1"/>
  <c r="K722" i="1"/>
  <c r="L722" i="1"/>
  <c r="M722" i="1"/>
  <c r="N722" i="1"/>
  <c r="O722" i="1"/>
  <c r="P722" i="1"/>
  <c r="Q722" i="1"/>
  <c r="R722" i="1"/>
  <c r="S722" i="1"/>
  <c r="T722" i="1"/>
  <c r="U722" i="1"/>
  <c r="V722" i="1"/>
  <c r="W722" i="1"/>
  <c r="X722" i="1"/>
  <c r="Y722" i="1"/>
  <c r="Z722" i="1"/>
  <c r="AA722" i="1"/>
  <c r="AB722" i="1"/>
  <c r="AC722" i="1"/>
  <c r="AD722" i="1"/>
  <c r="AE722" i="1"/>
  <c r="AF722" i="1"/>
  <c r="AG722" i="1"/>
  <c r="AH722" i="1"/>
  <c r="AI722" i="1"/>
  <c r="A723" i="1"/>
  <c r="B723" i="1"/>
  <c r="C723" i="1"/>
  <c r="D723" i="1"/>
  <c r="E723" i="1"/>
  <c r="F723" i="1"/>
  <c r="G723" i="1"/>
  <c r="H723" i="1"/>
  <c r="I723" i="1"/>
  <c r="J723" i="1"/>
  <c r="K723" i="1"/>
  <c r="L723" i="1"/>
  <c r="M723" i="1"/>
  <c r="N723" i="1"/>
  <c r="O723" i="1"/>
  <c r="P723" i="1"/>
  <c r="Q723" i="1"/>
  <c r="R723" i="1"/>
  <c r="S723" i="1"/>
  <c r="T723" i="1"/>
  <c r="U723" i="1"/>
  <c r="V723" i="1"/>
  <c r="W723" i="1"/>
  <c r="X723" i="1"/>
  <c r="Y723" i="1"/>
  <c r="Z723" i="1"/>
  <c r="AA723" i="1"/>
  <c r="AB723" i="1"/>
  <c r="AC723" i="1"/>
  <c r="AD723" i="1"/>
  <c r="AE723" i="1"/>
  <c r="AF723" i="1"/>
  <c r="AG723" i="1"/>
  <c r="AH723" i="1"/>
  <c r="AI723" i="1"/>
  <c r="A724" i="1"/>
  <c r="B724" i="1"/>
  <c r="C724" i="1"/>
  <c r="D724" i="1"/>
  <c r="E724" i="1"/>
  <c r="F724" i="1"/>
  <c r="G724" i="1"/>
  <c r="H724" i="1"/>
  <c r="I724" i="1"/>
  <c r="J724" i="1"/>
  <c r="K724" i="1"/>
  <c r="L724" i="1"/>
  <c r="M724" i="1"/>
  <c r="N724" i="1"/>
  <c r="O724" i="1"/>
  <c r="P724" i="1"/>
  <c r="Q724" i="1"/>
  <c r="R724" i="1"/>
  <c r="S724" i="1"/>
  <c r="T724" i="1"/>
  <c r="U724" i="1"/>
  <c r="V724" i="1"/>
  <c r="W724" i="1"/>
  <c r="X724" i="1"/>
  <c r="Y724" i="1"/>
  <c r="Z724" i="1"/>
  <c r="AA724" i="1"/>
  <c r="AB724" i="1"/>
  <c r="AC724" i="1"/>
  <c r="AD724" i="1"/>
  <c r="AE724" i="1"/>
  <c r="AF724" i="1"/>
  <c r="AG724" i="1"/>
  <c r="AH724" i="1"/>
  <c r="AI724" i="1"/>
  <c r="A725" i="1"/>
  <c r="B725" i="1"/>
  <c r="C725" i="1"/>
  <c r="D725" i="1"/>
  <c r="E725" i="1"/>
  <c r="F725" i="1"/>
  <c r="G725" i="1"/>
  <c r="H725" i="1"/>
  <c r="I725" i="1"/>
  <c r="J725" i="1"/>
  <c r="K725" i="1"/>
  <c r="L725" i="1"/>
  <c r="M725" i="1"/>
  <c r="N725" i="1"/>
  <c r="O725" i="1"/>
  <c r="P725" i="1"/>
  <c r="Q725" i="1"/>
  <c r="R725" i="1"/>
  <c r="S725" i="1"/>
  <c r="T725" i="1"/>
  <c r="U725" i="1"/>
  <c r="V725" i="1"/>
  <c r="W725" i="1"/>
  <c r="X725" i="1"/>
  <c r="Y725" i="1"/>
  <c r="Z725" i="1"/>
  <c r="AA725" i="1"/>
  <c r="AB725" i="1"/>
  <c r="AC725" i="1"/>
  <c r="AD725" i="1"/>
  <c r="AE725" i="1"/>
  <c r="AF725" i="1"/>
  <c r="AG725" i="1"/>
  <c r="AH725" i="1"/>
  <c r="AI725" i="1"/>
  <c r="A726" i="1"/>
  <c r="B726" i="1"/>
  <c r="C726" i="1"/>
  <c r="D726" i="1"/>
  <c r="E726" i="1"/>
  <c r="F726" i="1"/>
  <c r="G726" i="1"/>
  <c r="H726" i="1"/>
  <c r="I726" i="1"/>
  <c r="J726" i="1"/>
  <c r="K726" i="1"/>
  <c r="L726" i="1"/>
  <c r="M726" i="1"/>
  <c r="N726" i="1"/>
  <c r="O726" i="1"/>
  <c r="P726" i="1"/>
  <c r="Q726" i="1"/>
  <c r="R726" i="1"/>
  <c r="S726" i="1"/>
  <c r="T726" i="1"/>
  <c r="U726" i="1"/>
  <c r="V726" i="1"/>
  <c r="W726" i="1"/>
  <c r="X726" i="1"/>
  <c r="Y726" i="1"/>
  <c r="Z726" i="1"/>
  <c r="AA726" i="1"/>
  <c r="AB726" i="1"/>
  <c r="AC726" i="1"/>
  <c r="AD726" i="1"/>
  <c r="AE726" i="1"/>
  <c r="AF726" i="1"/>
  <c r="AG726" i="1"/>
  <c r="AH726" i="1"/>
  <c r="AI726" i="1"/>
  <c r="A727" i="1"/>
  <c r="B727" i="1"/>
  <c r="C727" i="1"/>
  <c r="D727" i="1"/>
  <c r="E727" i="1"/>
  <c r="F727" i="1"/>
  <c r="G727" i="1"/>
  <c r="H727" i="1"/>
  <c r="I727" i="1"/>
  <c r="J727" i="1"/>
  <c r="K727" i="1"/>
  <c r="L727" i="1"/>
  <c r="M727" i="1"/>
  <c r="N727" i="1"/>
  <c r="O727" i="1"/>
  <c r="P727" i="1"/>
  <c r="Q727" i="1"/>
  <c r="R727" i="1"/>
  <c r="S727" i="1"/>
  <c r="T727" i="1"/>
  <c r="U727" i="1"/>
  <c r="V727" i="1"/>
  <c r="W727" i="1"/>
  <c r="X727" i="1"/>
  <c r="Y727" i="1"/>
  <c r="Z727" i="1"/>
  <c r="AA727" i="1"/>
  <c r="AB727" i="1"/>
  <c r="AC727" i="1"/>
  <c r="AD727" i="1"/>
  <c r="AE727" i="1"/>
  <c r="AF727" i="1"/>
  <c r="AG727" i="1"/>
  <c r="AH727" i="1"/>
  <c r="AI727" i="1"/>
  <c r="A728" i="1"/>
  <c r="B728" i="1"/>
  <c r="C728" i="1"/>
  <c r="D728" i="1"/>
  <c r="E728" i="1"/>
  <c r="F728" i="1"/>
  <c r="G728" i="1"/>
  <c r="H728" i="1"/>
  <c r="I728" i="1"/>
  <c r="J728" i="1"/>
  <c r="K728" i="1"/>
  <c r="L728" i="1"/>
  <c r="M728" i="1"/>
  <c r="N728" i="1"/>
  <c r="O728" i="1"/>
  <c r="P728" i="1"/>
  <c r="Q728" i="1"/>
  <c r="R728" i="1"/>
  <c r="S728" i="1"/>
  <c r="T728" i="1"/>
  <c r="U728" i="1"/>
  <c r="V728" i="1"/>
  <c r="W728" i="1"/>
  <c r="X728" i="1"/>
  <c r="Y728" i="1"/>
  <c r="Z728" i="1"/>
  <c r="AA728" i="1"/>
  <c r="AB728" i="1"/>
  <c r="AC728" i="1"/>
  <c r="AD728" i="1"/>
  <c r="AE728" i="1"/>
  <c r="AF728" i="1"/>
  <c r="AG728" i="1"/>
  <c r="AH728" i="1"/>
  <c r="AI728" i="1"/>
  <c r="A729" i="1"/>
  <c r="B729" i="1"/>
  <c r="C729" i="1"/>
  <c r="D729" i="1"/>
  <c r="E729" i="1"/>
  <c r="F729" i="1"/>
  <c r="G729" i="1"/>
  <c r="H729" i="1"/>
  <c r="I729" i="1"/>
  <c r="J729" i="1"/>
  <c r="K729" i="1"/>
  <c r="L729" i="1"/>
  <c r="M729" i="1"/>
  <c r="N729" i="1"/>
  <c r="O729" i="1"/>
  <c r="P729" i="1"/>
  <c r="Q729" i="1"/>
  <c r="R729" i="1"/>
  <c r="S729" i="1"/>
  <c r="T729" i="1"/>
  <c r="U729" i="1"/>
  <c r="V729" i="1"/>
  <c r="W729" i="1"/>
  <c r="X729" i="1"/>
  <c r="Y729" i="1"/>
  <c r="Z729" i="1"/>
  <c r="AA729" i="1"/>
  <c r="AB729" i="1"/>
  <c r="AC729" i="1"/>
  <c r="AD729" i="1"/>
  <c r="AE729" i="1"/>
  <c r="AF729" i="1"/>
  <c r="AG729" i="1"/>
  <c r="AH729" i="1"/>
  <c r="AI729" i="1"/>
  <c r="A730" i="1"/>
  <c r="B730" i="1"/>
  <c r="C730" i="1"/>
  <c r="D730" i="1"/>
  <c r="E730" i="1"/>
  <c r="F730" i="1"/>
  <c r="G730" i="1"/>
  <c r="H730" i="1"/>
  <c r="I730" i="1"/>
  <c r="J730" i="1"/>
  <c r="K730" i="1"/>
  <c r="L730" i="1"/>
  <c r="M730" i="1"/>
  <c r="N730" i="1"/>
  <c r="O730" i="1"/>
  <c r="P730" i="1"/>
  <c r="Q730" i="1"/>
  <c r="R730" i="1"/>
  <c r="S730" i="1"/>
  <c r="T730" i="1"/>
  <c r="U730" i="1"/>
  <c r="V730" i="1"/>
  <c r="W730" i="1"/>
  <c r="X730" i="1"/>
  <c r="Y730" i="1"/>
  <c r="Z730" i="1"/>
  <c r="AA730" i="1"/>
  <c r="AB730" i="1"/>
  <c r="AC730" i="1"/>
  <c r="AD730" i="1"/>
  <c r="AE730" i="1"/>
  <c r="AF730" i="1"/>
  <c r="AG730" i="1"/>
  <c r="AH730" i="1"/>
  <c r="AI730" i="1"/>
  <c r="A731" i="1"/>
  <c r="B731" i="1"/>
  <c r="C731" i="1"/>
  <c r="D731" i="1"/>
  <c r="E731" i="1"/>
  <c r="F731" i="1"/>
  <c r="G731" i="1"/>
  <c r="H731" i="1"/>
  <c r="I731" i="1"/>
  <c r="J731" i="1"/>
  <c r="K731" i="1"/>
  <c r="L731" i="1"/>
  <c r="M731" i="1"/>
  <c r="N731" i="1"/>
  <c r="O731" i="1"/>
  <c r="P731" i="1"/>
  <c r="Q731" i="1"/>
  <c r="R731" i="1"/>
  <c r="S731" i="1"/>
  <c r="T731" i="1"/>
  <c r="U731" i="1"/>
  <c r="V731" i="1"/>
  <c r="W731" i="1"/>
  <c r="X731" i="1"/>
  <c r="Y731" i="1"/>
  <c r="Z731" i="1"/>
  <c r="AA731" i="1"/>
  <c r="AB731" i="1"/>
  <c r="AC731" i="1"/>
  <c r="AD731" i="1"/>
  <c r="AE731" i="1"/>
  <c r="AF731" i="1"/>
  <c r="AG731" i="1"/>
  <c r="AH731" i="1"/>
  <c r="AI731" i="1"/>
  <c r="A732" i="1"/>
  <c r="B732" i="1"/>
  <c r="C732" i="1"/>
  <c r="D732" i="1"/>
  <c r="E732" i="1"/>
  <c r="F732" i="1"/>
  <c r="G732" i="1"/>
  <c r="H732" i="1"/>
  <c r="I732" i="1"/>
  <c r="J732" i="1"/>
  <c r="K732" i="1"/>
  <c r="L732" i="1"/>
  <c r="M732" i="1"/>
  <c r="N732" i="1"/>
  <c r="O732" i="1"/>
  <c r="P732" i="1"/>
  <c r="Q732" i="1"/>
  <c r="R732" i="1"/>
  <c r="S732" i="1"/>
  <c r="T732" i="1"/>
  <c r="U732" i="1"/>
  <c r="V732" i="1"/>
  <c r="W732" i="1"/>
  <c r="X732" i="1"/>
  <c r="Y732" i="1"/>
  <c r="Z732" i="1"/>
  <c r="AA732" i="1"/>
  <c r="AB732" i="1"/>
  <c r="AC732" i="1"/>
  <c r="AD732" i="1"/>
  <c r="AE732" i="1"/>
  <c r="AF732" i="1"/>
  <c r="AG732" i="1"/>
  <c r="AH732" i="1"/>
  <c r="AI732" i="1"/>
  <c r="A733" i="1"/>
  <c r="B733" i="1"/>
  <c r="C733" i="1"/>
  <c r="D733" i="1"/>
  <c r="E733" i="1"/>
  <c r="F733" i="1"/>
  <c r="G733" i="1"/>
  <c r="H733" i="1"/>
  <c r="I733" i="1"/>
  <c r="J733" i="1"/>
  <c r="K733" i="1"/>
  <c r="L733" i="1"/>
  <c r="M733" i="1"/>
  <c r="N733" i="1"/>
  <c r="O733" i="1"/>
  <c r="P733" i="1"/>
  <c r="Q733" i="1"/>
  <c r="R733" i="1"/>
  <c r="S733" i="1"/>
  <c r="T733" i="1"/>
  <c r="U733" i="1"/>
  <c r="V733" i="1"/>
  <c r="W733" i="1"/>
  <c r="X733" i="1"/>
  <c r="Y733" i="1"/>
  <c r="Z733" i="1"/>
  <c r="AA733" i="1"/>
  <c r="AB733" i="1"/>
  <c r="AC733" i="1"/>
  <c r="AD733" i="1"/>
  <c r="AE733" i="1"/>
  <c r="AF733" i="1"/>
  <c r="AG733" i="1"/>
  <c r="AH733" i="1"/>
  <c r="AI733" i="1"/>
  <c r="A734" i="1"/>
  <c r="B734" i="1"/>
  <c r="C734" i="1"/>
  <c r="D734" i="1"/>
  <c r="E734" i="1"/>
  <c r="F734" i="1"/>
  <c r="G734" i="1"/>
  <c r="H734" i="1"/>
  <c r="I734" i="1"/>
  <c r="J734" i="1"/>
  <c r="K734" i="1"/>
  <c r="L734" i="1"/>
  <c r="M734" i="1"/>
  <c r="N734" i="1"/>
  <c r="O734" i="1"/>
  <c r="P734" i="1"/>
  <c r="Q734" i="1"/>
  <c r="R734" i="1"/>
  <c r="S734" i="1"/>
  <c r="T734" i="1"/>
  <c r="U734" i="1"/>
  <c r="V734" i="1"/>
  <c r="W734" i="1"/>
  <c r="X734" i="1"/>
  <c r="Y734" i="1"/>
  <c r="Z734" i="1"/>
  <c r="AA734" i="1"/>
  <c r="AB734" i="1"/>
  <c r="AC734" i="1"/>
  <c r="AD734" i="1"/>
  <c r="AE734" i="1"/>
  <c r="AF734" i="1"/>
  <c r="AG734" i="1"/>
  <c r="AH734" i="1"/>
  <c r="AI734" i="1"/>
  <c r="A735" i="1"/>
  <c r="B735" i="1"/>
  <c r="C735" i="1"/>
  <c r="D735" i="1"/>
  <c r="E735" i="1"/>
  <c r="F735" i="1"/>
  <c r="G735" i="1"/>
  <c r="H735" i="1"/>
  <c r="I735" i="1"/>
  <c r="J735" i="1"/>
  <c r="K735" i="1"/>
  <c r="L735" i="1"/>
  <c r="M735" i="1"/>
  <c r="N735" i="1"/>
  <c r="O735" i="1"/>
  <c r="P735" i="1"/>
  <c r="Q735" i="1"/>
  <c r="R735" i="1"/>
  <c r="S735" i="1"/>
  <c r="T735" i="1"/>
  <c r="U735" i="1"/>
  <c r="V735" i="1"/>
  <c r="W735" i="1"/>
  <c r="X735" i="1"/>
  <c r="Y735" i="1"/>
  <c r="Z735" i="1"/>
  <c r="AA735" i="1"/>
  <c r="AB735" i="1"/>
  <c r="AC735" i="1"/>
  <c r="AD735" i="1"/>
  <c r="AE735" i="1"/>
  <c r="AF735" i="1"/>
  <c r="AG735" i="1"/>
  <c r="AH735" i="1"/>
  <c r="AI735" i="1"/>
  <c r="A736" i="1"/>
  <c r="B736" i="1"/>
  <c r="C736" i="1"/>
  <c r="D736" i="1"/>
  <c r="E736" i="1"/>
  <c r="F736" i="1"/>
  <c r="G736" i="1"/>
  <c r="H736" i="1"/>
  <c r="I736" i="1"/>
  <c r="J736" i="1"/>
  <c r="K736" i="1"/>
  <c r="L736" i="1"/>
  <c r="M736" i="1"/>
  <c r="N736" i="1"/>
  <c r="O736" i="1"/>
  <c r="P736" i="1"/>
  <c r="Q736" i="1"/>
  <c r="R736" i="1"/>
  <c r="S736" i="1"/>
  <c r="T736" i="1"/>
  <c r="U736" i="1"/>
  <c r="V736" i="1"/>
  <c r="W736" i="1"/>
  <c r="X736" i="1"/>
  <c r="Y736" i="1"/>
  <c r="Z736" i="1"/>
  <c r="AA736" i="1"/>
  <c r="AB736" i="1"/>
  <c r="AC736" i="1"/>
  <c r="AD736" i="1"/>
  <c r="AE736" i="1"/>
  <c r="AF736" i="1"/>
  <c r="AG736" i="1"/>
  <c r="AH736" i="1"/>
  <c r="AI736" i="1"/>
  <c r="A737" i="1"/>
  <c r="B737" i="1"/>
  <c r="C737" i="1"/>
  <c r="D737" i="1"/>
  <c r="E737" i="1"/>
  <c r="F737" i="1"/>
  <c r="G737" i="1"/>
  <c r="H737" i="1"/>
  <c r="I737" i="1"/>
  <c r="J737" i="1"/>
  <c r="K737" i="1"/>
  <c r="L737" i="1"/>
  <c r="M737" i="1"/>
  <c r="N737" i="1"/>
  <c r="O737" i="1"/>
  <c r="P737" i="1"/>
  <c r="Q737" i="1"/>
  <c r="R737" i="1"/>
  <c r="S737" i="1"/>
  <c r="T737" i="1"/>
  <c r="U737" i="1"/>
  <c r="V737" i="1"/>
  <c r="W737" i="1"/>
  <c r="X737" i="1"/>
  <c r="Y737" i="1"/>
  <c r="Z737" i="1"/>
  <c r="AA737" i="1"/>
  <c r="AB737" i="1"/>
  <c r="AC737" i="1"/>
  <c r="AD737" i="1"/>
  <c r="AE737" i="1"/>
  <c r="AF737" i="1"/>
  <c r="AG737" i="1"/>
  <c r="AH737" i="1"/>
  <c r="AI737" i="1"/>
  <c r="A738" i="1"/>
  <c r="B738" i="1"/>
  <c r="C738" i="1"/>
  <c r="D738" i="1"/>
  <c r="E738" i="1"/>
  <c r="F738" i="1"/>
  <c r="G738" i="1"/>
  <c r="H738" i="1"/>
  <c r="I738" i="1"/>
  <c r="J738" i="1"/>
  <c r="K738" i="1"/>
  <c r="L738" i="1"/>
  <c r="M738" i="1"/>
  <c r="N738" i="1"/>
  <c r="O738" i="1"/>
  <c r="P738" i="1"/>
  <c r="Q738" i="1"/>
  <c r="R738" i="1"/>
  <c r="S738" i="1"/>
  <c r="T738" i="1"/>
  <c r="U738" i="1"/>
  <c r="V738" i="1"/>
  <c r="W738" i="1"/>
  <c r="X738" i="1"/>
  <c r="Y738" i="1"/>
  <c r="Z738" i="1"/>
  <c r="AA738" i="1"/>
  <c r="AB738" i="1"/>
  <c r="AC738" i="1"/>
  <c r="AD738" i="1"/>
  <c r="AE738" i="1"/>
  <c r="AF738" i="1"/>
  <c r="AG738" i="1"/>
  <c r="AH738" i="1"/>
  <c r="AI738" i="1"/>
  <c r="A739" i="1"/>
  <c r="B739" i="1"/>
  <c r="C739" i="1"/>
  <c r="D739" i="1"/>
  <c r="E739" i="1"/>
  <c r="F739" i="1"/>
  <c r="G739" i="1"/>
  <c r="H739" i="1"/>
  <c r="I739" i="1"/>
  <c r="J739" i="1"/>
  <c r="K739" i="1"/>
  <c r="L739" i="1"/>
  <c r="M739" i="1"/>
  <c r="N739" i="1"/>
  <c r="O739" i="1"/>
  <c r="P739" i="1"/>
  <c r="Q739" i="1"/>
  <c r="R739" i="1"/>
  <c r="S739" i="1"/>
  <c r="T739" i="1"/>
  <c r="U739" i="1"/>
  <c r="V739" i="1"/>
  <c r="W739" i="1"/>
  <c r="X739" i="1"/>
  <c r="Y739" i="1"/>
  <c r="Z739" i="1"/>
  <c r="AA739" i="1"/>
  <c r="AB739" i="1"/>
  <c r="AC739" i="1"/>
  <c r="AD739" i="1"/>
  <c r="AE739" i="1"/>
  <c r="AF739" i="1"/>
  <c r="AG739" i="1"/>
  <c r="AH739" i="1"/>
  <c r="AI739" i="1"/>
  <c r="A740" i="1"/>
  <c r="B740" i="1"/>
  <c r="C740" i="1"/>
  <c r="D740" i="1"/>
  <c r="E740" i="1"/>
  <c r="F740" i="1"/>
  <c r="G740" i="1"/>
  <c r="H740" i="1"/>
  <c r="I740" i="1"/>
  <c r="J740" i="1"/>
  <c r="K740" i="1"/>
  <c r="L740" i="1"/>
  <c r="M740" i="1"/>
  <c r="N740" i="1"/>
  <c r="O740" i="1"/>
  <c r="P740" i="1"/>
  <c r="Q740" i="1"/>
  <c r="R740" i="1"/>
  <c r="S740" i="1"/>
  <c r="T740" i="1"/>
  <c r="U740" i="1"/>
  <c r="V740" i="1"/>
  <c r="W740" i="1"/>
  <c r="X740" i="1"/>
  <c r="Y740" i="1"/>
  <c r="Z740" i="1"/>
  <c r="AA740" i="1"/>
  <c r="AB740" i="1"/>
  <c r="AC740" i="1"/>
  <c r="AD740" i="1"/>
  <c r="AE740" i="1"/>
  <c r="AF740" i="1"/>
  <c r="AG740" i="1"/>
  <c r="AH740" i="1"/>
  <c r="AI740" i="1"/>
  <c r="A741" i="1"/>
  <c r="B741" i="1"/>
  <c r="C741" i="1"/>
  <c r="D741" i="1"/>
  <c r="E741" i="1"/>
  <c r="F741" i="1"/>
  <c r="G741" i="1"/>
  <c r="H741" i="1"/>
  <c r="I741" i="1"/>
  <c r="J741" i="1"/>
  <c r="K741" i="1"/>
  <c r="L741" i="1"/>
  <c r="M741" i="1"/>
  <c r="N741" i="1"/>
  <c r="O741" i="1"/>
  <c r="P741" i="1"/>
  <c r="Q741" i="1"/>
  <c r="R741" i="1"/>
  <c r="S741" i="1"/>
  <c r="T741" i="1"/>
  <c r="U741" i="1"/>
  <c r="V741" i="1"/>
  <c r="W741" i="1"/>
  <c r="X741" i="1"/>
  <c r="Y741" i="1"/>
  <c r="Z741" i="1"/>
  <c r="AA741" i="1"/>
  <c r="AB741" i="1"/>
  <c r="AC741" i="1"/>
  <c r="AD741" i="1"/>
  <c r="AE741" i="1"/>
  <c r="AF741" i="1"/>
  <c r="AG741" i="1"/>
  <c r="AH741" i="1"/>
  <c r="AI741" i="1"/>
  <c r="A742" i="1"/>
  <c r="B742" i="1"/>
  <c r="C742" i="1"/>
  <c r="D742" i="1"/>
  <c r="E742" i="1"/>
  <c r="F742" i="1"/>
  <c r="G742" i="1"/>
  <c r="H742" i="1"/>
  <c r="I742" i="1"/>
  <c r="J742" i="1"/>
  <c r="K742" i="1"/>
  <c r="L742" i="1"/>
  <c r="M742" i="1"/>
  <c r="N742" i="1"/>
  <c r="O742" i="1"/>
  <c r="P742" i="1"/>
  <c r="Q742" i="1"/>
  <c r="R742" i="1"/>
  <c r="S742" i="1"/>
  <c r="T742" i="1"/>
  <c r="U742" i="1"/>
  <c r="V742" i="1"/>
  <c r="W742" i="1"/>
  <c r="X742" i="1"/>
  <c r="Y742" i="1"/>
  <c r="Z742" i="1"/>
  <c r="AA742" i="1"/>
  <c r="AB742" i="1"/>
  <c r="AC742" i="1"/>
  <c r="AD742" i="1"/>
  <c r="AE742" i="1"/>
  <c r="AF742" i="1"/>
  <c r="AG742" i="1"/>
  <c r="AH742" i="1"/>
  <c r="AI742" i="1"/>
  <c r="A743" i="1"/>
  <c r="B743" i="1"/>
  <c r="C743" i="1"/>
  <c r="D743" i="1"/>
  <c r="E743" i="1"/>
  <c r="F743" i="1"/>
  <c r="G743" i="1"/>
  <c r="H743" i="1"/>
  <c r="I743" i="1"/>
  <c r="J743" i="1"/>
  <c r="K743" i="1"/>
  <c r="L743" i="1"/>
  <c r="M743" i="1"/>
  <c r="N743" i="1"/>
  <c r="O743" i="1"/>
  <c r="P743" i="1"/>
  <c r="Q743" i="1"/>
  <c r="R743" i="1"/>
  <c r="S743" i="1"/>
  <c r="T743" i="1"/>
  <c r="U743" i="1"/>
  <c r="V743" i="1"/>
  <c r="W743" i="1"/>
  <c r="X743" i="1"/>
  <c r="Y743" i="1"/>
  <c r="Z743" i="1"/>
  <c r="AA743" i="1"/>
  <c r="AB743" i="1"/>
  <c r="AC743" i="1"/>
  <c r="AD743" i="1"/>
  <c r="AE743" i="1"/>
  <c r="AF743" i="1"/>
  <c r="AG743" i="1"/>
  <c r="AH743" i="1"/>
  <c r="AI743" i="1"/>
  <c r="A744" i="1"/>
  <c r="B744" i="1"/>
  <c r="C744" i="1"/>
  <c r="D744" i="1"/>
  <c r="E744" i="1"/>
  <c r="F744" i="1"/>
  <c r="G744" i="1"/>
  <c r="H744" i="1"/>
  <c r="I744" i="1"/>
  <c r="J744" i="1"/>
  <c r="K744" i="1"/>
  <c r="L744" i="1"/>
  <c r="M744" i="1"/>
  <c r="N744" i="1"/>
  <c r="O744" i="1"/>
  <c r="P744" i="1"/>
  <c r="Q744" i="1"/>
  <c r="R744" i="1"/>
  <c r="S744" i="1"/>
  <c r="T744" i="1"/>
  <c r="U744" i="1"/>
  <c r="V744" i="1"/>
  <c r="W744" i="1"/>
  <c r="X744" i="1"/>
  <c r="Y744" i="1"/>
  <c r="Z744" i="1"/>
  <c r="AA744" i="1"/>
  <c r="AB744" i="1"/>
  <c r="AC744" i="1"/>
  <c r="AD744" i="1"/>
  <c r="AE744" i="1"/>
  <c r="AF744" i="1"/>
  <c r="AG744" i="1"/>
  <c r="AH744" i="1"/>
  <c r="AI744" i="1"/>
  <c r="A745" i="1"/>
  <c r="B745" i="1"/>
  <c r="C745" i="1"/>
  <c r="D745" i="1"/>
  <c r="E745" i="1"/>
  <c r="F745" i="1"/>
  <c r="G745" i="1"/>
  <c r="H745" i="1"/>
  <c r="I745" i="1"/>
  <c r="J745" i="1"/>
  <c r="K745" i="1"/>
  <c r="L745" i="1"/>
  <c r="M745" i="1"/>
  <c r="N745" i="1"/>
  <c r="O745" i="1"/>
  <c r="P745" i="1"/>
  <c r="Q745" i="1"/>
  <c r="R745" i="1"/>
  <c r="S745" i="1"/>
  <c r="T745" i="1"/>
  <c r="U745" i="1"/>
  <c r="V745" i="1"/>
  <c r="W745" i="1"/>
  <c r="X745" i="1"/>
  <c r="Y745" i="1"/>
  <c r="Z745" i="1"/>
  <c r="AA745" i="1"/>
  <c r="AB745" i="1"/>
  <c r="AC745" i="1"/>
  <c r="AD745" i="1"/>
  <c r="AE745" i="1"/>
  <c r="AF745" i="1"/>
  <c r="AG745" i="1"/>
  <c r="AH745" i="1"/>
  <c r="AI745" i="1"/>
  <c r="A746" i="1"/>
  <c r="B746" i="1"/>
  <c r="C746" i="1"/>
  <c r="D746" i="1"/>
  <c r="E746" i="1"/>
  <c r="F746" i="1"/>
  <c r="G746" i="1"/>
  <c r="H746" i="1"/>
  <c r="I746" i="1"/>
  <c r="J746" i="1"/>
  <c r="K746" i="1"/>
  <c r="L746" i="1"/>
  <c r="M746" i="1"/>
  <c r="N746" i="1"/>
  <c r="O746" i="1"/>
  <c r="P746" i="1"/>
  <c r="Q746" i="1"/>
  <c r="R746" i="1"/>
  <c r="S746" i="1"/>
  <c r="T746" i="1"/>
  <c r="U746" i="1"/>
  <c r="V746" i="1"/>
  <c r="W746" i="1"/>
  <c r="X746" i="1"/>
  <c r="Y746" i="1"/>
  <c r="Z746" i="1"/>
  <c r="AA746" i="1"/>
  <c r="AB746" i="1"/>
  <c r="AC746" i="1"/>
  <c r="AD746" i="1"/>
  <c r="AE746" i="1"/>
  <c r="AF746" i="1"/>
  <c r="AG746" i="1"/>
  <c r="AH746" i="1"/>
  <c r="AI746" i="1"/>
  <c r="A747" i="1"/>
  <c r="B747" i="1"/>
  <c r="C747" i="1"/>
  <c r="D747" i="1"/>
  <c r="E747" i="1"/>
  <c r="F747" i="1"/>
  <c r="G747" i="1"/>
  <c r="H747" i="1"/>
  <c r="I747" i="1"/>
  <c r="J747" i="1"/>
  <c r="K747" i="1"/>
  <c r="L747" i="1"/>
  <c r="M747" i="1"/>
  <c r="N747" i="1"/>
  <c r="O747" i="1"/>
  <c r="P747" i="1"/>
  <c r="Q747" i="1"/>
  <c r="R747" i="1"/>
  <c r="S747" i="1"/>
  <c r="T747" i="1"/>
  <c r="U747" i="1"/>
  <c r="V747" i="1"/>
  <c r="W747" i="1"/>
  <c r="X747" i="1"/>
  <c r="Y747" i="1"/>
  <c r="Z747" i="1"/>
  <c r="AA747" i="1"/>
  <c r="AB747" i="1"/>
  <c r="AC747" i="1"/>
  <c r="AD747" i="1"/>
  <c r="AE747" i="1"/>
  <c r="AF747" i="1"/>
  <c r="AG747" i="1"/>
  <c r="AH747" i="1"/>
  <c r="AI747" i="1"/>
  <c r="A748" i="1"/>
  <c r="B748" i="1"/>
  <c r="C748" i="1"/>
  <c r="D748" i="1"/>
  <c r="E748" i="1"/>
  <c r="F748" i="1"/>
  <c r="G748" i="1"/>
  <c r="H748" i="1"/>
  <c r="I748" i="1"/>
  <c r="J748" i="1"/>
  <c r="K748" i="1"/>
  <c r="L748" i="1"/>
  <c r="M748" i="1"/>
  <c r="N748" i="1"/>
  <c r="O748" i="1"/>
  <c r="P748" i="1"/>
  <c r="Q748" i="1"/>
  <c r="R748" i="1"/>
  <c r="S748" i="1"/>
  <c r="T748" i="1"/>
  <c r="U748" i="1"/>
  <c r="V748" i="1"/>
  <c r="W748" i="1"/>
  <c r="X748" i="1"/>
  <c r="Y748" i="1"/>
  <c r="Z748" i="1"/>
  <c r="AA748" i="1"/>
  <c r="AB748" i="1"/>
  <c r="AC748" i="1"/>
  <c r="AD748" i="1"/>
  <c r="AE748" i="1"/>
  <c r="AF748" i="1"/>
  <c r="AG748" i="1"/>
  <c r="AH748" i="1"/>
  <c r="AI748" i="1"/>
  <c r="A749" i="1"/>
  <c r="B749" i="1"/>
  <c r="C749" i="1"/>
  <c r="D749" i="1"/>
  <c r="E749" i="1"/>
  <c r="F749" i="1"/>
  <c r="G749" i="1"/>
  <c r="H749" i="1"/>
  <c r="I749" i="1"/>
  <c r="J749" i="1"/>
  <c r="K749" i="1"/>
  <c r="L749" i="1"/>
  <c r="M749" i="1"/>
  <c r="N749" i="1"/>
  <c r="O749" i="1"/>
  <c r="P749" i="1"/>
  <c r="Q749" i="1"/>
  <c r="R749" i="1"/>
  <c r="S749" i="1"/>
  <c r="T749" i="1"/>
  <c r="U749" i="1"/>
  <c r="V749" i="1"/>
  <c r="W749" i="1"/>
  <c r="X749" i="1"/>
  <c r="Y749" i="1"/>
  <c r="Z749" i="1"/>
  <c r="AA749" i="1"/>
  <c r="AB749" i="1"/>
  <c r="AC749" i="1"/>
  <c r="AD749" i="1"/>
  <c r="AE749" i="1"/>
  <c r="AF749" i="1"/>
  <c r="AG749" i="1"/>
  <c r="AH749" i="1"/>
  <c r="AI749" i="1"/>
  <c r="A750" i="1"/>
  <c r="B750" i="1"/>
  <c r="C750" i="1"/>
  <c r="D750" i="1"/>
  <c r="E750" i="1"/>
  <c r="F750" i="1"/>
  <c r="G750" i="1"/>
  <c r="H750" i="1"/>
  <c r="I750" i="1"/>
  <c r="J750" i="1"/>
  <c r="K750" i="1"/>
  <c r="L750" i="1"/>
  <c r="M750" i="1"/>
  <c r="N750" i="1"/>
  <c r="O750" i="1"/>
  <c r="P750" i="1"/>
  <c r="Q750" i="1"/>
  <c r="R750" i="1"/>
  <c r="S750" i="1"/>
  <c r="T750" i="1"/>
  <c r="U750" i="1"/>
  <c r="V750" i="1"/>
  <c r="W750" i="1"/>
  <c r="X750" i="1"/>
  <c r="Y750" i="1"/>
  <c r="Z750" i="1"/>
  <c r="AA750" i="1"/>
  <c r="AB750" i="1"/>
  <c r="AC750" i="1"/>
  <c r="AD750" i="1"/>
  <c r="AE750" i="1"/>
  <c r="AF750" i="1"/>
  <c r="AG750" i="1"/>
  <c r="AH750" i="1"/>
  <c r="AI750" i="1"/>
  <c r="A751" i="1"/>
  <c r="B751" i="1"/>
  <c r="C751" i="1"/>
  <c r="D751" i="1"/>
  <c r="E751" i="1"/>
  <c r="F751" i="1"/>
  <c r="G751" i="1"/>
  <c r="H751" i="1"/>
  <c r="I751" i="1"/>
  <c r="J751" i="1"/>
  <c r="K751" i="1"/>
  <c r="L751" i="1"/>
  <c r="M751" i="1"/>
  <c r="N751" i="1"/>
  <c r="O751" i="1"/>
  <c r="P751" i="1"/>
  <c r="Q751" i="1"/>
  <c r="R751" i="1"/>
  <c r="S751" i="1"/>
  <c r="T751" i="1"/>
  <c r="U751" i="1"/>
  <c r="V751" i="1"/>
  <c r="W751" i="1"/>
  <c r="X751" i="1"/>
  <c r="Y751" i="1"/>
  <c r="Z751" i="1"/>
  <c r="AA751" i="1"/>
  <c r="AB751" i="1"/>
  <c r="AC751" i="1"/>
  <c r="AD751" i="1"/>
  <c r="AE751" i="1"/>
  <c r="AF751" i="1"/>
  <c r="AG751" i="1"/>
  <c r="AH751" i="1"/>
  <c r="AI751" i="1"/>
  <c r="A752" i="1"/>
  <c r="B752" i="1"/>
  <c r="C752" i="1"/>
  <c r="D752" i="1"/>
  <c r="E752" i="1"/>
  <c r="F752" i="1"/>
  <c r="G752" i="1"/>
  <c r="H752" i="1"/>
  <c r="I752" i="1"/>
  <c r="J752" i="1"/>
  <c r="K752" i="1"/>
  <c r="L752" i="1"/>
  <c r="M752" i="1"/>
  <c r="N752" i="1"/>
  <c r="O752" i="1"/>
  <c r="P752" i="1"/>
  <c r="Q752" i="1"/>
  <c r="R752" i="1"/>
  <c r="S752" i="1"/>
  <c r="T752" i="1"/>
  <c r="U752" i="1"/>
  <c r="V752" i="1"/>
  <c r="W752" i="1"/>
  <c r="X752" i="1"/>
  <c r="Y752" i="1"/>
  <c r="Z752" i="1"/>
  <c r="AA752" i="1"/>
  <c r="AB752" i="1"/>
  <c r="AC752" i="1"/>
  <c r="AD752" i="1"/>
  <c r="AE752" i="1"/>
  <c r="AF752" i="1"/>
  <c r="AG752" i="1"/>
  <c r="AH752" i="1"/>
  <c r="AI752" i="1"/>
  <c r="A753" i="1"/>
  <c r="B753" i="1"/>
  <c r="C753" i="1"/>
  <c r="D753" i="1"/>
  <c r="E753" i="1"/>
  <c r="F753" i="1"/>
  <c r="G753" i="1"/>
  <c r="H753" i="1"/>
  <c r="I753" i="1"/>
  <c r="J753" i="1"/>
  <c r="K753" i="1"/>
  <c r="L753" i="1"/>
  <c r="M753" i="1"/>
  <c r="N753" i="1"/>
  <c r="O753" i="1"/>
  <c r="P753" i="1"/>
  <c r="Q753" i="1"/>
  <c r="R753" i="1"/>
  <c r="S753" i="1"/>
  <c r="T753" i="1"/>
  <c r="U753" i="1"/>
  <c r="V753" i="1"/>
  <c r="W753" i="1"/>
  <c r="X753" i="1"/>
  <c r="Y753" i="1"/>
  <c r="Z753" i="1"/>
  <c r="AA753" i="1"/>
  <c r="AB753" i="1"/>
  <c r="AC753" i="1"/>
  <c r="AD753" i="1"/>
  <c r="AE753" i="1"/>
  <c r="AF753" i="1"/>
  <c r="AG753" i="1"/>
  <c r="AH753" i="1"/>
  <c r="AI753" i="1"/>
  <c r="A754" i="1"/>
  <c r="B754" i="1"/>
  <c r="C754" i="1"/>
  <c r="D754" i="1"/>
  <c r="E754" i="1"/>
  <c r="F754" i="1"/>
  <c r="G754" i="1"/>
  <c r="H754" i="1"/>
  <c r="I754" i="1"/>
  <c r="J754" i="1"/>
  <c r="K754" i="1"/>
  <c r="L754" i="1"/>
  <c r="M754" i="1"/>
  <c r="N754" i="1"/>
  <c r="O754" i="1"/>
  <c r="P754" i="1"/>
  <c r="Q754" i="1"/>
  <c r="R754" i="1"/>
  <c r="S754" i="1"/>
  <c r="T754" i="1"/>
  <c r="U754" i="1"/>
  <c r="V754" i="1"/>
  <c r="W754" i="1"/>
  <c r="X754" i="1"/>
  <c r="Y754" i="1"/>
  <c r="Z754" i="1"/>
  <c r="AA754" i="1"/>
  <c r="AB754" i="1"/>
  <c r="AC754" i="1"/>
  <c r="AD754" i="1"/>
  <c r="AE754" i="1"/>
  <c r="AF754" i="1"/>
  <c r="AG754" i="1"/>
  <c r="AH754" i="1"/>
  <c r="AI754" i="1"/>
  <c r="A755" i="1"/>
  <c r="B755" i="1"/>
  <c r="C755" i="1"/>
  <c r="D755" i="1"/>
  <c r="E755" i="1"/>
  <c r="F755" i="1"/>
  <c r="G755" i="1"/>
  <c r="H755" i="1"/>
  <c r="I755" i="1"/>
  <c r="J755" i="1"/>
  <c r="K755" i="1"/>
  <c r="L755" i="1"/>
  <c r="M755" i="1"/>
  <c r="N755" i="1"/>
  <c r="O755" i="1"/>
  <c r="P755" i="1"/>
  <c r="Q755" i="1"/>
  <c r="R755" i="1"/>
  <c r="S755" i="1"/>
  <c r="T755" i="1"/>
  <c r="U755" i="1"/>
  <c r="V755" i="1"/>
  <c r="W755" i="1"/>
  <c r="X755" i="1"/>
  <c r="Y755" i="1"/>
  <c r="Z755" i="1"/>
  <c r="AA755" i="1"/>
  <c r="AB755" i="1"/>
  <c r="AC755" i="1"/>
  <c r="AD755" i="1"/>
  <c r="AE755" i="1"/>
  <c r="AF755" i="1"/>
  <c r="AG755" i="1"/>
  <c r="AH755" i="1"/>
  <c r="AI755" i="1"/>
  <c r="A756" i="1"/>
  <c r="B756" i="1"/>
  <c r="C756" i="1"/>
  <c r="D756" i="1"/>
  <c r="E756" i="1"/>
  <c r="F756" i="1"/>
  <c r="G756" i="1"/>
  <c r="H756" i="1"/>
  <c r="I756" i="1"/>
  <c r="J756" i="1"/>
  <c r="K756" i="1"/>
  <c r="L756" i="1"/>
  <c r="M756" i="1"/>
  <c r="N756" i="1"/>
  <c r="O756" i="1"/>
  <c r="P756" i="1"/>
  <c r="Q756" i="1"/>
  <c r="R756" i="1"/>
  <c r="S756" i="1"/>
  <c r="T756" i="1"/>
  <c r="U756" i="1"/>
  <c r="V756" i="1"/>
  <c r="W756" i="1"/>
  <c r="X756" i="1"/>
  <c r="Y756" i="1"/>
  <c r="Z756" i="1"/>
  <c r="AA756" i="1"/>
  <c r="AB756" i="1"/>
  <c r="AC756" i="1"/>
  <c r="AD756" i="1"/>
  <c r="AE756" i="1"/>
  <c r="AF756" i="1"/>
  <c r="AG756" i="1"/>
  <c r="AH756" i="1"/>
  <c r="AI756" i="1"/>
  <c r="A757" i="1"/>
  <c r="B757" i="1"/>
  <c r="C757" i="1"/>
  <c r="D757" i="1"/>
  <c r="E757" i="1"/>
  <c r="F757" i="1"/>
  <c r="G757" i="1"/>
  <c r="H757" i="1"/>
  <c r="I757" i="1"/>
  <c r="J757" i="1"/>
  <c r="K757" i="1"/>
  <c r="L757" i="1"/>
  <c r="M757" i="1"/>
  <c r="N757" i="1"/>
  <c r="O757" i="1"/>
  <c r="P757" i="1"/>
  <c r="Q757" i="1"/>
  <c r="R757" i="1"/>
  <c r="S757" i="1"/>
  <c r="T757" i="1"/>
  <c r="U757" i="1"/>
  <c r="V757" i="1"/>
  <c r="W757" i="1"/>
  <c r="X757" i="1"/>
  <c r="Y757" i="1"/>
  <c r="Z757" i="1"/>
  <c r="AA757" i="1"/>
  <c r="AB757" i="1"/>
  <c r="AC757" i="1"/>
  <c r="AD757" i="1"/>
  <c r="AE757" i="1"/>
  <c r="AF757" i="1"/>
  <c r="AG757" i="1"/>
  <c r="AH757" i="1"/>
  <c r="AI757" i="1"/>
  <c r="A758" i="1"/>
  <c r="B758" i="1"/>
  <c r="C758" i="1"/>
  <c r="D758" i="1"/>
  <c r="E758" i="1"/>
  <c r="F758" i="1"/>
  <c r="G758" i="1"/>
  <c r="H758" i="1"/>
  <c r="I758" i="1"/>
  <c r="J758" i="1"/>
  <c r="K758" i="1"/>
  <c r="L758" i="1"/>
  <c r="M758" i="1"/>
  <c r="N758" i="1"/>
  <c r="O758" i="1"/>
  <c r="P758" i="1"/>
  <c r="Q758" i="1"/>
  <c r="R758" i="1"/>
  <c r="S758" i="1"/>
  <c r="T758" i="1"/>
  <c r="U758" i="1"/>
  <c r="V758" i="1"/>
  <c r="W758" i="1"/>
  <c r="X758" i="1"/>
  <c r="Y758" i="1"/>
  <c r="Z758" i="1"/>
  <c r="AA758" i="1"/>
  <c r="AB758" i="1"/>
  <c r="AC758" i="1"/>
  <c r="AD758" i="1"/>
  <c r="AE758" i="1"/>
  <c r="AF758" i="1"/>
  <c r="AG758" i="1"/>
  <c r="AH758" i="1"/>
  <c r="AI758" i="1"/>
  <c r="A759" i="1"/>
  <c r="B759" i="1"/>
  <c r="C759" i="1"/>
  <c r="D759" i="1"/>
  <c r="E759" i="1"/>
  <c r="F759" i="1"/>
  <c r="G759" i="1"/>
  <c r="H759" i="1"/>
  <c r="I759" i="1"/>
  <c r="J759" i="1"/>
  <c r="K759" i="1"/>
  <c r="L759" i="1"/>
  <c r="M759" i="1"/>
  <c r="N759" i="1"/>
  <c r="O759" i="1"/>
  <c r="P759" i="1"/>
  <c r="Q759" i="1"/>
  <c r="R759" i="1"/>
  <c r="S759" i="1"/>
  <c r="T759" i="1"/>
  <c r="U759" i="1"/>
  <c r="V759" i="1"/>
  <c r="W759" i="1"/>
  <c r="X759" i="1"/>
  <c r="Y759" i="1"/>
  <c r="Z759" i="1"/>
  <c r="AA759" i="1"/>
  <c r="AB759" i="1"/>
  <c r="AC759" i="1"/>
  <c r="AD759" i="1"/>
  <c r="AE759" i="1"/>
  <c r="AF759" i="1"/>
  <c r="AG759" i="1"/>
  <c r="AH759" i="1"/>
  <c r="AI759" i="1"/>
  <c r="A760" i="1"/>
  <c r="B760" i="1"/>
  <c r="C760" i="1"/>
  <c r="D760" i="1"/>
  <c r="E760" i="1"/>
  <c r="F760" i="1"/>
  <c r="G760" i="1"/>
  <c r="H760" i="1"/>
  <c r="I760" i="1"/>
  <c r="J760" i="1"/>
  <c r="K760" i="1"/>
  <c r="L760" i="1"/>
  <c r="M760" i="1"/>
  <c r="N760" i="1"/>
  <c r="O760" i="1"/>
  <c r="P760" i="1"/>
  <c r="Q760" i="1"/>
  <c r="R760" i="1"/>
  <c r="S760" i="1"/>
  <c r="T760" i="1"/>
  <c r="U760" i="1"/>
  <c r="V760" i="1"/>
  <c r="W760" i="1"/>
  <c r="X760" i="1"/>
  <c r="Y760" i="1"/>
  <c r="Z760" i="1"/>
  <c r="AA760" i="1"/>
  <c r="AB760" i="1"/>
  <c r="AC760" i="1"/>
  <c r="AD760" i="1"/>
  <c r="AE760" i="1"/>
  <c r="AF760" i="1"/>
  <c r="AG760" i="1"/>
  <c r="AH760" i="1"/>
  <c r="AI760" i="1"/>
  <c r="A761" i="1"/>
  <c r="B761" i="1"/>
  <c r="C761" i="1"/>
  <c r="D761" i="1"/>
  <c r="E761" i="1"/>
  <c r="F761" i="1"/>
  <c r="G761" i="1"/>
  <c r="H761" i="1"/>
  <c r="I761" i="1"/>
  <c r="J761" i="1"/>
  <c r="K761" i="1"/>
  <c r="L761" i="1"/>
  <c r="M761" i="1"/>
  <c r="N761" i="1"/>
  <c r="O761" i="1"/>
  <c r="P761" i="1"/>
  <c r="Q761" i="1"/>
  <c r="R761" i="1"/>
  <c r="S761" i="1"/>
  <c r="T761" i="1"/>
  <c r="U761" i="1"/>
  <c r="V761" i="1"/>
  <c r="W761" i="1"/>
  <c r="X761" i="1"/>
  <c r="Y761" i="1"/>
  <c r="Z761" i="1"/>
  <c r="AA761" i="1"/>
  <c r="AB761" i="1"/>
  <c r="AC761" i="1"/>
  <c r="AD761" i="1"/>
  <c r="AE761" i="1"/>
  <c r="AF761" i="1"/>
  <c r="AG761" i="1"/>
  <c r="AH761" i="1"/>
  <c r="AI761" i="1"/>
  <c r="A762" i="1"/>
  <c r="B762" i="1"/>
  <c r="C762" i="1"/>
  <c r="D762" i="1"/>
  <c r="E762" i="1"/>
  <c r="F762" i="1"/>
  <c r="G762" i="1"/>
  <c r="H762" i="1"/>
  <c r="I762" i="1"/>
  <c r="J762" i="1"/>
  <c r="K762" i="1"/>
  <c r="L762" i="1"/>
  <c r="M762" i="1"/>
  <c r="N762" i="1"/>
  <c r="O762" i="1"/>
  <c r="P762" i="1"/>
  <c r="Q762" i="1"/>
  <c r="R762" i="1"/>
  <c r="S762" i="1"/>
  <c r="T762" i="1"/>
  <c r="U762" i="1"/>
  <c r="V762" i="1"/>
  <c r="W762" i="1"/>
  <c r="X762" i="1"/>
  <c r="Y762" i="1"/>
  <c r="Z762" i="1"/>
  <c r="AA762" i="1"/>
  <c r="AB762" i="1"/>
  <c r="AC762" i="1"/>
  <c r="AD762" i="1"/>
  <c r="AE762" i="1"/>
  <c r="AF762" i="1"/>
  <c r="AG762" i="1"/>
  <c r="AH762" i="1"/>
  <c r="AI762" i="1"/>
  <c r="A763" i="1"/>
  <c r="B763" i="1"/>
  <c r="C763" i="1"/>
  <c r="D763" i="1"/>
  <c r="E763" i="1"/>
  <c r="F763" i="1"/>
  <c r="G763" i="1"/>
  <c r="H763" i="1"/>
  <c r="I763" i="1"/>
  <c r="J763" i="1"/>
  <c r="K763" i="1"/>
  <c r="L763" i="1"/>
  <c r="M763" i="1"/>
  <c r="N763" i="1"/>
  <c r="O763" i="1"/>
  <c r="P763" i="1"/>
  <c r="Q763" i="1"/>
  <c r="R763" i="1"/>
  <c r="S763" i="1"/>
  <c r="T763" i="1"/>
  <c r="U763" i="1"/>
  <c r="V763" i="1"/>
  <c r="W763" i="1"/>
  <c r="X763" i="1"/>
  <c r="Y763" i="1"/>
  <c r="Z763" i="1"/>
  <c r="AA763" i="1"/>
  <c r="AB763" i="1"/>
  <c r="AC763" i="1"/>
  <c r="AD763" i="1"/>
  <c r="AE763" i="1"/>
  <c r="AF763" i="1"/>
  <c r="AG763" i="1"/>
  <c r="AH763" i="1"/>
  <c r="AI763" i="1"/>
  <c r="A764" i="1"/>
  <c r="B764" i="1"/>
  <c r="C764" i="1"/>
  <c r="D764" i="1"/>
  <c r="E764" i="1"/>
  <c r="F764" i="1"/>
  <c r="G764" i="1"/>
  <c r="H764" i="1"/>
  <c r="I764" i="1"/>
  <c r="J764" i="1"/>
  <c r="K764" i="1"/>
  <c r="L764" i="1"/>
  <c r="M764" i="1"/>
  <c r="N764" i="1"/>
  <c r="O764" i="1"/>
  <c r="P764" i="1"/>
  <c r="Q764" i="1"/>
  <c r="R764" i="1"/>
  <c r="S764" i="1"/>
  <c r="T764" i="1"/>
  <c r="U764" i="1"/>
  <c r="V764" i="1"/>
  <c r="W764" i="1"/>
  <c r="X764" i="1"/>
  <c r="Y764" i="1"/>
  <c r="Z764" i="1"/>
  <c r="AA764" i="1"/>
  <c r="AB764" i="1"/>
  <c r="AC764" i="1"/>
  <c r="AD764" i="1"/>
  <c r="AE764" i="1"/>
  <c r="AF764" i="1"/>
  <c r="AG764" i="1"/>
  <c r="AH764" i="1"/>
  <c r="AI764" i="1"/>
  <c r="A765" i="1"/>
  <c r="B765" i="1"/>
  <c r="C765" i="1"/>
  <c r="D765" i="1"/>
  <c r="E765" i="1"/>
  <c r="F765" i="1"/>
  <c r="G765" i="1"/>
  <c r="H765" i="1"/>
  <c r="I765" i="1"/>
  <c r="J765" i="1"/>
  <c r="K765" i="1"/>
  <c r="L765" i="1"/>
  <c r="M765" i="1"/>
  <c r="N765" i="1"/>
  <c r="O765" i="1"/>
  <c r="P765" i="1"/>
  <c r="Q765" i="1"/>
  <c r="R765" i="1"/>
  <c r="S765" i="1"/>
  <c r="T765" i="1"/>
  <c r="U765" i="1"/>
  <c r="V765" i="1"/>
  <c r="W765" i="1"/>
  <c r="X765" i="1"/>
  <c r="Y765" i="1"/>
  <c r="Z765" i="1"/>
  <c r="AA765" i="1"/>
  <c r="AB765" i="1"/>
  <c r="AC765" i="1"/>
  <c r="AD765" i="1"/>
  <c r="AE765" i="1"/>
  <c r="AF765" i="1"/>
  <c r="AG765" i="1"/>
  <c r="AH765" i="1"/>
  <c r="AI765" i="1"/>
  <c r="A766" i="1"/>
  <c r="B766" i="1"/>
  <c r="C766" i="1"/>
  <c r="D766" i="1"/>
  <c r="E766" i="1"/>
  <c r="F766" i="1"/>
  <c r="G766" i="1"/>
  <c r="H766" i="1"/>
  <c r="I766" i="1"/>
  <c r="J766" i="1"/>
  <c r="K766" i="1"/>
  <c r="L766" i="1"/>
  <c r="M766" i="1"/>
  <c r="N766" i="1"/>
  <c r="O766" i="1"/>
  <c r="P766" i="1"/>
  <c r="Q766" i="1"/>
  <c r="R766" i="1"/>
  <c r="S766" i="1"/>
  <c r="T766" i="1"/>
  <c r="U766" i="1"/>
  <c r="V766" i="1"/>
  <c r="W766" i="1"/>
  <c r="X766" i="1"/>
  <c r="Y766" i="1"/>
  <c r="Z766" i="1"/>
  <c r="AA766" i="1"/>
  <c r="AB766" i="1"/>
  <c r="AC766" i="1"/>
  <c r="AD766" i="1"/>
  <c r="AE766" i="1"/>
  <c r="AF766" i="1"/>
  <c r="AG766" i="1"/>
  <c r="AH766" i="1"/>
  <c r="AI766" i="1"/>
  <c r="A767" i="1"/>
  <c r="B767" i="1"/>
  <c r="C767" i="1"/>
  <c r="D767" i="1"/>
  <c r="E767" i="1"/>
  <c r="F767" i="1"/>
  <c r="G767" i="1"/>
  <c r="H767" i="1"/>
  <c r="I767" i="1"/>
  <c r="J767" i="1"/>
  <c r="K767" i="1"/>
  <c r="L767" i="1"/>
  <c r="M767" i="1"/>
  <c r="N767" i="1"/>
  <c r="O767" i="1"/>
  <c r="P767" i="1"/>
  <c r="Q767" i="1"/>
  <c r="R767" i="1"/>
  <c r="S767" i="1"/>
  <c r="T767" i="1"/>
  <c r="U767" i="1"/>
  <c r="V767" i="1"/>
  <c r="W767" i="1"/>
  <c r="X767" i="1"/>
  <c r="Y767" i="1"/>
  <c r="Z767" i="1"/>
  <c r="AA767" i="1"/>
  <c r="AB767" i="1"/>
  <c r="AC767" i="1"/>
  <c r="AD767" i="1"/>
  <c r="AE767" i="1"/>
  <c r="AF767" i="1"/>
  <c r="AG767" i="1"/>
  <c r="AH767" i="1"/>
  <c r="AI767" i="1"/>
  <c r="A768" i="1"/>
  <c r="B768" i="1"/>
  <c r="C768" i="1"/>
  <c r="D768" i="1"/>
  <c r="E768" i="1"/>
  <c r="F768" i="1"/>
  <c r="G768" i="1"/>
  <c r="H768" i="1"/>
  <c r="I768" i="1"/>
  <c r="J768" i="1"/>
  <c r="K768" i="1"/>
  <c r="L768" i="1"/>
  <c r="M768" i="1"/>
  <c r="N768" i="1"/>
  <c r="O768" i="1"/>
  <c r="P768" i="1"/>
  <c r="Q768" i="1"/>
  <c r="R768" i="1"/>
  <c r="S768" i="1"/>
  <c r="T768" i="1"/>
  <c r="U768" i="1"/>
  <c r="V768" i="1"/>
  <c r="W768" i="1"/>
  <c r="X768" i="1"/>
  <c r="Y768" i="1"/>
  <c r="Z768" i="1"/>
  <c r="AA768" i="1"/>
  <c r="AB768" i="1"/>
  <c r="AC768" i="1"/>
  <c r="AD768" i="1"/>
  <c r="AE768" i="1"/>
  <c r="AF768" i="1"/>
  <c r="AG768" i="1"/>
  <c r="AH768" i="1"/>
  <c r="AI768" i="1"/>
  <c r="A769" i="1"/>
  <c r="B769" i="1"/>
  <c r="C769" i="1"/>
  <c r="D769" i="1"/>
  <c r="E769" i="1"/>
  <c r="F769" i="1"/>
  <c r="G769" i="1"/>
  <c r="H769" i="1"/>
  <c r="I769" i="1"/>
  <c r="J769" i="1"/>
  <c r="K769" i="1"/>
  <c r="L769" i="1"/>
  <c r="M769" i="1"/>
  <c r="N769" i="1"/>
  <c r="O769" i="1"/>
  <c r="P769" i="1"/>
  <c r="Q769" i="1"/>
  <c r="R769" i="1"/>
  <c r="S769" i="1"/>
  <c r="T769" i="1"/>
  <c r="U769" i="1"/>
  <c r="V769" i="1"/>
  <c r="W769" i="1"/>
  <c r="X769" i="1"/>
  <c r="Y769" i="1"/>
  <c r="Z769" i="1"/>
  <c r="AA769" i="1"/>
  <c r="AB769" i="1"/>
  <c r="AC769" i="1"/>
  <c r="AD769" i="1"/>
  <c r="AE769" i="1"/>
  <c r="AF769" i="1"/>
  <c r="AG769" i="1"/>
  <c r="AH769" i="1"/>
  <c r="AI769" i="1"/>
  <c r="A770" i="1"/>
  <c r="B770" i="1"/>
  <c r="C770" i="1"/>
  <c r="D770" i="1"/>
  <c r="E770" i="1"/>
  <c r="F770" i="1"/>
  <c r="G770" i="1"/>
  <c r="H770" i="1"/>
  <c r="I770" i="1"/>
  <c r="J770" i="1"/>
  <c r="K770" i="1"/>
  <c r="L770" i="1"/>
  <c r="M770" i="1"/>
  <c r="N770" i="1"/>
  <c r="O770" i="1"/>
  <c r="P770" i="1"/>
  <c r="Q770" i="1"/>
  <c r="R770" i="1"/>
  <c r="S770" i="1"/>
  <c r="T770" i="1"/>
  <c r="U770" i="1"/>
  <c r="V770" i="1"/>
  <c r="W770" i="1"/>
  <c r="X770" i="1"/>
  <c r="Y770" i="1"/>
  <c r="Z770" i="1"/>
  <c r="AA770" i="1"/>
  <c r="AB770" i="1"/>
  <c r="AC770" i="1"/>
  <c r="AD770" i="1"/>
  <c r="AE770" i="1"/>
  <c r="AF770" i="1"/>
  <c r="AG770" i="1"/>
  <c r="AH770" i="1"/>
  <c r="AI770" i="1"/>
  <c r="A771" i="1"/>
  <c r="B771" i="1"/>
  <c r="C771" i="1"/>
  <c r="D771" i="1"/>
  <c r="E771" i="1"/>
  <c r="F771" i="1"/>
  <c r="G771" i="1"/>
  <c r="H771" i="1"/>
  <c r="I771" i="1"/>
  <c r="J771" i="1"/>
  <c r="K771" i="1"/>
  <c r="L771" i="1"/>
  <c r="M771" i="1"/>
  <c r="N771" i="1"/>
  <c r="O771" i="1"/>
  <c r="P771" i="1"/>
  <c r="Q771" i="1"/>
  <c r="R771" i="1"/>
  <c r="S771" i="1"/>
  <c r="T771" i="1"/>
  <c r="U771" i="1"/>
  <c r="V771" i="1"/>
  <c r="W771" i="1"/>
  <c r="X771" i="1"/>
  <c r="Y771" i="1"/>
  <c r="Z771" i="1"/>
  <c r="AA771" i="1"/>
  <c r="AB771" i="1"/>
  <c r="AC771" i="1"/>
  <c r="AD771" i="1"/>
  <c r="AE771" i="1"/>
  <c r="AF771" i="1"/>
  <c r="AG771" i="1"/>
  <c r="AH771" i="1"/>
  <c r="AI771" i="1"/>
  <c r="A772" i="1"/>
  <c r="B772" i="1"/>
  <c r="C772" i="1"/>
  <c r="D772" i="1"/>
  <c r="E772" i="1"/>
  <c r="F772" i="1"/>
  <c r="G772" i="1"/>
  <c r="H772" i="1"/>
  <c r="I772" i="1"/>
  <c r="J772" i="1"/>
  <c r="K772" i="1"/>
  <c r="L772" i="1"/>
  <c r="M772" i="1"/>
  <c r="N772" i="1"/>
  <c r="O772" i="1"/>
  <c r="P772" i="1"/>
  <c r="Q772" i="1"/>
  <c r="R772" i="1"/>
  <c r="S772" i="1"/>
  <c r="T772" i="1"/>
  <c r="U772" i="1"/>
  <c r="V772" i="1"/>
  <c r="W772" i="1"/>
  <c r="X772" i="1"/>
  <c r="Y772" i="1"/>
  <c r="Z772" i="1"/>
  <c r="AA772" i="1"/>
  <c r="AB772" i="1"/>
  <c r="AC772" i="1"/>
  <c r="AD772" i="1"/>
  <c r="AE772" i="1"/>
  <c r="AF772" i="1"/>
  <c r="AG772" i="1"/>
  <c r="AH772" i="1"/>
  <c r="AI772" i="1"/>
  <c r="A773" i="1"/>
  <c r="B773" i="1"/>
  <c r="C773" i="1"/>
  <c r="D773" i="1"/>
  <c r="E773" i="1"/>
  <c r="F773" i="1"/>
  <c r="G773" i="1"/>
  <c r="H773" i="1"/>
  <c r="I773" i="1"/>
  <c r="J773" i="1"/>
  <c r="K773" i="1"/>
  <c r="L773" i="1"/>
  <c r="M773" i="1"/>
  <c r="N773" i="1"/>
  <c r="O773" i="1"/>
  <c r="P773" i="1"/>
  <c r="Q773" i="1"/>
  <c r="R773" i="1"/>
  <c r="S773" i="1"/>
  <c r="T773" i="1"/>
  <c r="U773" i="1"/>
  <c r="V773" i="1"/>
  <c r="W773" i="1"/>
  <c r="X773" i="1"/>
  <c r="Y773" i="1"/>
  <c r="Z773" i="1"/>
  <c r="AA773" i="1"/>
  <c r="AB773" i="1"/>
  <c r="AC773" i="1"/>
  <c r="AD773" i="1"/>
  <c r="AE773" i="1"/>
  <c r="AF773" i="1"/>
  <c r="AG773" i="1"/>
  <c r="AH773" i="1"/>
  <c r="AI773" i="1"/>
  <c r="A774" i="1"/>
  <c r="B774" i="1"/>
  <c r="C774" i="1"/>
  <c r="D774" i="1"/>
  <c r="E774" i="1"/>
  <c r="F774" i="1"/>
  <c r="G774" i="1"/>
  <c r="H774" i="1"/>
  <c r="I774" i="1"/>
  <c r="J774" i="1"/>
  <c r="K774" i="1"/>
  <c r="L774" i="1"/>
  <c r="M774" i="1"/>
  <c r="N774" i="1"/>
  <c r="O774" i="1"/>
  <c r="P774" i="1"/>
  <c r="Q774" i="1"/>
  <c r="R774" i="1"/>
  <c r="S774" i="1"/>
  <c r="T774" i="1"/>
  <c r="U774" i="1"/>
  <c r="V774" i="1"/>
  <c r="W774" i="1"/>
  <c r="X774" i="1"/>
  <c r="Y774" i="1"/>
  <c r="Z774" i="1"/>
  <c r="AA774" i="1"/>
  <c r="AB774" i="1"/>
  <c r="AC774" i="1"/>
  <c r="AD774" i="1"/>
  <c r="AE774" i="1"/>
  <c r="AF774" i="1"/>
  <c r="AG774" i="1"/>
  <c r="AH774" i="1"/>
  <c r="AI774" i="1"/>
  <c r="A775" i="1"/>
  <c r="B775" i="1"/>
  <c r="C775" i="1"/>
  <c r="D775" i="1"/>
  <c r="E775" i="1"/>
  <c r="F775" i="1"/>
  <c r="G775" i="1"/>
  <c r="H775" i="1"/>
  <c r="I775" i="1"/>
  <c r="J775" i="1"/>
  <c r="K775" i="1"/>
  <c r="L775" i="1"/>
  <c r="M775" i="1"/>
  <c r="N775" i="1"/>
  <c r="O775" i="1"/>
  <c r="P775" i="1"/>
  <c r="Q775" i="1"/>
  <c r="R775" i="1"/>
  <c r="S775" i="1"/>
  <c r="T775" i="1"/>
  <c r="U775" i="1"/>
  <c r="V775" i="1"/>
  <c r="W775" i="1"/>
  <c r="X775" i="1"/>
  <c r="Y775" i="1"/>
  <c r="Z775" i="1"/>
  <c r="AA775" i="1"/>
  <c r="AB775" i="1"/>
  <c r="AC775" i="1"/>
  <c r="AD775" i="1"/>
  <c r="AE775" i="1"/>
  <c r="AF775" i="1"/>
  <c r="AG775" i="1"/>
  <c r="AH775" i="1"/>
  <c r="AI775" i="1"/>
  <c r="A776" i="1"/>
  <c r="B776" i="1"/>
  <c r="C776" i="1"/>
  <c r="D776" i="1"/>
  <c r="E776" i="1"/>
  <c r="F776" i="1"/>
  <c r="G776" i="1"/>
  <c r="H776" i="1"/>
  <c r="I776" i="1"/>
  <c r="J776" i="1"/>
  <c r="K776" i="1"/>
  <c r="L776" i="1"/>
  <c r="M776" i="1"/>
  <c r="N776" i="1"/>
  <c r="O776" i="1"/>
  <c r="P776" i="1"/>
  <c r="Q776" i="1"/>
  <c r="R776" i="1"/>
  <c r="S776" i="1"/>
  <c r="T776" i="1"/>
  <c r="U776" i="1"/>
  <c r="V776" i="1"/>
  <c r="W776" i="1"/>
  <c r="X776" i="1"/>
  <c r="Y776" i="1"/>
  <c r="Z776" i="1"/>
  <c r="AA776" i="1"/>
  <c r="AB776" i="1"/>
  <c r="AC776" i="1"/>
  <c r="AD776" i="1"/>
  <c r="AE776" i="1"/>
  <c r="AF776" i="1"/>
  <c r="AG776" i="1"/>
  <c r="AH776" i="1"/>
  <c r="AI776" i="1"/>
  <c r="A777" i="1"/>
  <c r="B777" i="1"/>
  <c r="C777" i="1"/>
  <c r="D777" i="1"/>
  <c r="E777" i="1"/>
  <c r="F777" i="1"/>
  <c r="G777" i="1"/>
  <c r="H777" i="1"/>
  <c r="I777" i="1"/>
  <c r="J777" i="1"/>
  <c r="K777" i="1"/>
  <c r="L777" i="1"/>
  <c r="M777" i="1"/>
  <c r="N777" i="1"/>
  <c r="O777" i="1"/>
  <c r="P777" i="1"/>
  <c r="Q777" i="1"/>
  <c r="R777" i="1"/>
  <c r="S777" i="1"/>
  <c r="T777" i="1"/>
  <c r="U777" i="1"/>
  <c r="V777" i="1"/>
  <c r="W777" i="1"/>
  <c r="X777" i="1"/>
  <c r="Y777" i="1"/>
  <c r="Z777" i="1"/>
  <c r="AA777" i="1"/>
  <c r="AB777" i="1"/>
  <c r="AC777" i="1"/>
  <c r="AD777" i="1"/>
  <c r="AE777" i="1"/>
  <c r="AF777" i="1"/>
  <c r="AG777" i="1"/>
  <c r="AH777" i="1"/>
  <c r="AI777" i="1"/>
  <c r="A778" i="1"/>
  <c r="B778" i="1"/>
  <c r="C778" i="1"/>
  <c r="D778" i="1"/>
  <c r="E778" i="1"/>
  <c r="F778" i="1"/>
  <c r="G778" i="1"/>
  <c r="H778" i="1"/>
  <c r="I778" i="1"/>
  <c r="J778" i="1"/>
  <c r="K778" i="1"/>
  <c r="L778" i="1"/>
  <c r="M778" i="1"/>
  <c r="N778" i="1"/>
  <c r="O778" i="1"/>
  <c r="P778" i="1"/>
  <c r="Q778" i="1"/>
  <c r="R778" i="1"/>
  <c r="S778" i="1"/>
  <c r="T778" i="1"/>
  <c r="U778" i="1"/>
  <c r="V778" i="1"/>
  <c r="W778" i="1"/>
  <c r="X778" i="1"/>
  <c r="Y778" i="1"/>
  <c r="Z778" i="1"/>
  <c r="AA778" i="1"/>
  <c r="AB778" i="1"/>
  <c r="AC778" i="1"/>
  <c r="AD778" i="1"/>
  <c r="AE778" i="1"/>
  <c r="AF778" i="1"/>
  <c r="AG778" i="1"/>
  <c r="AH778" i="1"/>
  <c r="AI778" i="1"/>
  <c r="A779" i="1"/>
  <c r="B779" i="1"/>
  <c r="C779" i="1"/>
  <c r="D779" i="1"/>
  <c r="E779" i="1"/>
  <c r="F779" i="1"/>
  <c r="G779" i="1"/>
  <c r="H779" i="1"/>
  <c r="I779" i="1"/>
  <c r="J779" i="1"/>
  <c r="K779" i="1"/>
  <c r="L779" i="1"/>
  <c r="M779" i="1"/>
  <c r="N779" i="1"/>
  <c r="O779" i="1"/>
  <c r="P779" i="1"/>
  <c r="Q779" i="1"/>
  <c r="R779" i="1"/>
  <c r="S779" i="1"/>
  <c r="T779" i="1"/>
  <c r="U779" i="1"/>
  <c r="V779" i="1"/>
  <c r="W779" i="1"/>
  <c r="X779" i="1"/>
  <c r="Y779" i="1"/>
  <c r="Z779" i="1"/>
  <c r="AA779" i="1"/>
  <c r="AB779" i="1"/>
  <c r="AC779" i="1"/>
  <c r="AD779" i="1"/>
  <c r="AE779" i="1"/>
  <c r="AF779" i="1"/>
  <c r="AG779" i="1"/>
  <c r="AH779" i="1"/>
  <c r="AI779" i="1"/>
  <c r="A780" i="1"/>
  <c r="B780" i="1"/>
  <c r="C780" i="1"/>
  <c r="D780" i="1"/>
  <c r="E780" i="1"/>
  <c r="F780" i="1"/>
  <c r="G780" i="1"/>
  <c r="H780" i="1"/>
  <c r="I780" i="1"/>
  <c r="J780" i="1"/>
  <c r="K780" i="1"/>
  <c r="L780" i="1"/>
  <c r="M780" i="1"/>
  <c r="N780" i="1"/>
  <c r="O780" i="1"/>
  <c r="P780" i="1"/>
  <c r="Q780" i="1"/>
  <c r="R780" i="1"/>
  <c r="S780" i="1"/>
  <c r="T780" i="1"/>
  <c r="U780" i="1"/>
  <c r="V780" i="1"/>
  <c r="W780" i="1"/>
  <c r="X780" i="1"/>
  <c r="Y780" i="1"/>
  <c r="Z780" i="1"/>
  <c r="AA780" i="1"/>
  <c r="AB780" i="1"/>
  <c r="AC780" i="1"/>
  <c r="AD780" i="1"/>
  <c r="AE780" i="1"/>
  <c r="AF780" i="1"/>
  <c r="AG780" i="1"/>
  <c r="AH780" i="1"/>
  <c r="AI780" i="1"/>
  <c r="A781" i="1"/>
  <c r="B781" i="1"/>
  <c r="C781" i="1"/>
  <c r="D781" i="1"/>
  <c r="E781" i="1"/>
  <c r="F781" i="1"/>
  <c r="G781" i="1"/>
  <c r="H781" i="1"/>
  <c r="I781" i="1"/>
  <c r="J781" i="1"/>
  <c r="K781" i="1"/>
  <c r="L781" i="1"/>
  <c r="M781" i="1"/>
  <c r="N781" i="1"/>
  <c r="O781" i="1"/>
  <c r="P781" i="1"/>
  <c r="Q781" i="1"/>
  <c r="R781" i="1"/>
  <c r="S781" i="1"/>
  <c r="T781" i="1"/>
  <c r="U781" i="1"/>
  <c r="V781" i="1"/>
  <c r="W781" i="1"/>
  <c r="X781" i="1"/>
  <c r="Y781" i="1"/>
  <c r="Z781" i="1"/>
  <c r="AA781" i="1"/>
  <c r="AB781" i="1"/>
  <c r="AC781" i="1"/>
  <c r="AD781" i="1"/>
  <c r="AE781" i="1"/>
  <c r="AF781" i="1"/>
  <c r="AG781" i="1"/>
  <c r="AH781" i="1"/>
  <c r="AI781" i="1"/>
  <c r="A782" i="1"/>
  <c r="B782" i="1"/>
  <c r="C782" i="1"/>
  <c r="D782" i="1"/>
  <c r="E782" i="1"/>
  <c r="F782" i="1"/>
  <c r="G782" i="1"/>
  <c r="H782" i="1"/>
  <c r="I782" i="1"/>
  <c r="J782" i="1"/>
  <c r="K782" i="1"/>
  <c r="L782" i="1"/>
  <c r="M782" i="1"/>
  <c r="N782" i="1"/>
  <c r="O782" i="1"/>
  <c r="P782" i="1"/>
  <c r="Q782" i="1"/>
  <c r="R782" i="1"/>
  <c r="S782" i="1"/>
  <c r="T782" i="1"/>
  <c r="U782" i="1"/>
  <c r="V782" i="1"/>
  <c r="W782" i="1"/>
  <c r="X782" i="1"/>
  <c r="Y782" i="1"/>
  <c r="Z782" i="1"/>
  <c r="AA782" i="1"/>
  <c r="AB782" i="1"/>
  <c r="AC782" i="1"/>
  <c r="AD782" i="1"/>
  <c r="AE782" i="1"/>
  <c r="AF782" i="1"/>
  <c r="AG782" i="1"/>
  <c r="AH782" i="1"/>
  <c r="AI782" i="1"/>
  <c r="A783" i="1"/>
  <c r="B783" i="1"/>
  <c r="C783" i="1"/>
  <c r="D783" i="1"/>
  <c r="E783" i="1"/>
  <c r="F783" i="1"/>
  <c r="G783" i="1"/>
  <c r="H783" i="1"/>
  <c r="I783" i="1"/>
  <c r="J783" i="1"/>
  <c r="K783" i="1"/>
  <c r="L783" i="1"/>
  <c r="M783" i="1"/>
  <c r="N783" i="1"/>
  <c r="O783" i="1"/>
  <c r="P783" i="1"/>
  <c r="Q783" i="1"/>
  <c r="R783" i="1"/>
  <c r="S783" i="1"/>
  <c r="T783" i="1"/>
  <c r="U783" i="1"/>
  <c r="V783" i="1"/>
  <c r="W783" i="1"/>
  <c r="X783" i="1"/>
  <c r="Y783" i="1"/>
  <c r="Z783" i="1"/>
  <c r="AA783" i="1"/>
  <c r="AB783" i="1"/>
  <c r="AC783" i="1"/>
  <c r="AD783" i="1"/>
  <c r="AE783" i="1"/>
  <c r="AF783" i="1"/>
  <c r="AG783" i="1"/>
  <c r="AH783" i="1"/>
  <c r="AI783" i="1"/>
  <c r="A784" i="1"/>
  <c r="B784" i="1"/>
  <c r="C784" i="1"/>
  <c r="D784" i="1"/>
  <c r="E784" i="1"/>
  <c r="F784" i="1"/>
  <c r="G784" i="1"/>
  <c r="H784" i="1"/>
  <c r="I784" i="1"/>
  <c r="J784" i="1"/>
  <c r="K784" i="1"/>
  <c r="L784" i="1"/>
  <c r="M784" i="1"/>
  <c r="N784" i="1"/>
  <c r="O784" i="1"/>
  <c r="P784" i="1"/>
  <c r="Q784" i="1"/>
  <c r="R784" i="1"/>
  <c r="S784" i="1"/>
  <c r="T784" i="1"/>
  <c r="U784" i="1"/>
  <c r="V784" i="1"/>
  <c r="W784" i="1"/>
  <c r="X784" i="1"/>
  <c r="Y784" i="1"/>
  <c r="Z784" i="1"/>
  <c r="AA784" i="1"/>
  <c r="AB784" i="1"/>
  <c r="AC784" i="1"/>
  <c r="AD784" i="1"/>
  <c r="AE784" i="1"/>
  <c r="AF784" i="1"/>
  <c r="AG784" i="1"/>
  <c r="AH784" i="1"/>
  <c r="AI784" i="1"/>
  <c r="A785" i="1"/>
  <c r="B785" i="1"/>
  <c r="C785" i="1"/>
  <c r="D785" i="1"/>
  <c r="E785" i="1"/>
  <c r="F785" i="1"/>
  <c r="G785" i="1"/>
  <c r="H785" i="1"/>
  <c r="I785" i="1"/>
  <c r="J785" i="1"/>
  <c r="K785" i="1"/>
  <c r="L785" i="1"/>
  <c r="M785" i="1"/>
  <c r="N785" i="1"/>
  <c r="O785" i="1"/>
  <c r="P785" i="1"/>
  <c r="Q785" i="1"/>
  <c r="R785" i="1"/>
  <c r="S785" i="1"/>
  <c r="T785" i="1"/>
  <c r="U785" i="1"/>
  <c r="V785" i="1"/>
  <c r="W785" i="1"/>
  <c r="X785" i="1"/>
  <c r="Y785" i="1"/>
  <c r="Z785" i="1"/>
  <c r="AA785" i="1"/>
  <c r="AB785" i="1"/>
  <c r="AC785" i="1"/>
  <c r="AD785" i="1"/>
  <c r="AE785" i="1"/>
  <c r="AF785" i="1"/>
  <c r="AG785" i="1"/>
  <c r="AH785" i="1"/>
  <c r="AI785" i="1"/>
  <c r="A786" i="1"/>
  <c r="B786" i="1"/>
  <c r="C786" i="1"/>
  <c r="D786" i="1"/>
  <c r="E786" i="1"/>
  <c r="F786" i="1"/>
  <c r="G786" i="1"/>
  <c r="H786" i="1"/>
  <c r="I786" i="1"/>
  <c r="J786" i="1"/>
  <c r="K786" i="1"/>
  <c r="L786" i="1"/>
  <c r="M786" i="1"/>
  <c r="N786" i="1"/>
  <c r="O786" i="1"/>
  <c r="P786" i="1"/>
  <c r="Q786" i="1"/>
  <c r="R786" i="1"/>
  <c r="S786" i="1"/>
  <c r="T786" i="1"/>
  <c r="U786" i="1"/>
  <c r="V786" i="1"/>
  <c r="W786" i="1"/>
  <c r="X786" i="1"/>
  <c r="Y786" i="1"/>
  <c r="Z786" i="1"/>
  <c r="AA786" i="1"/>
  <c r="AB786" i="1"/>
  <c r="AC786" i="1"/>
  <c r="AD786" i="1"/>
  <c r="AE786" i="1"/>
  <c r="AF786" i="1"/>
  <c r="AG786" i="1"/>
  <c r="AH786" i="1"/>
  <c r="AI786" i="1"/>
  <c r="A787" i="1"/>
  <c r="B787" i="1"/>
  <c r="C787" i="1"/>
  <c r="D787" i="1"/>
  <c r="E787" i="1"/>
  <c r="F787" i="1"/>
  <c r="G787" i="1"/>
  <c r="H787" i="1"/>
  <c r="I787" i="1"/>
  <c r="J787" i="1"/>
  <c r="K787" i="1"/>
  <c r="L787" i="1"/>
  <c r="M787" i="1"/>
  <c r="N787" i="1"/>
  <c r="O787" i="1"/>
  <c r="P787" i="1"/>
  <c r="Q787" i="1"/>
  <c r="R787" i="1"/>
  <c r="S787" i="1"/>
  <c r="T787" i="1"/>
  <c r="U787" i="1"/>
  <c r="V787" i="1"/>
  <c r="W787" i="1"/>
  <c r="X787" i="1"/>
  <c r="Y787" i="1"/>
  <c r="Z787" i="1"/>
  <c r="AA787" i="1"/>
  <c r="AB787" i="1"/>
  <c r="AC787" i="1"/>
  <c r="AD787" i="1"/>
  <c r="AE787" i="1"/>
  <c r="AF787" i="1"/>
  <c r="AG787" i="1"/>
  <c r="AH787" i="1"/>
  <c r="AI787" i="1"/>
  <c r="A788" i="1"/>
  <c r="B788" i="1"/>
  <c r="C788" i="1"/>
  <c r="D788" i="1"/>
  <c r="E788" i="1"/>
  <c r="F788" i="1"/>
  <c r="G788" i="1"/>
  <c r="H788" i="1"/>
  <c r="I788" i="1"/>
  <c r="J788" i="1"/>
  <c r="K788" i="1"/>
  <c r="L788" i="1"/>
  <c r="M788" i="1"/>
  <c r="N788" i="1"/>
  <c r="O788" i="1"/>
  <c r="P788" i="1"/>
  <c r="Q788" i="1"/>
  <c r="R788" i="1"/>
  <c r="S788" i="1"/>
  <c r="T788" i="1"/>
  <c r="U788" i="1"/>
  <c r="V788" i="1"/>
  <c r="W788" i="1"/>
  <c r="X788" i="1"/>
  <c r="Y788" i="1"/>
  <c r="Z788" i="1"/>
  <c r="AA788" i="1"/>
  <c r="AB788" i="1"/>
  <c r="AC788" i="1"/>
  <c r="AD788" i="1"/>
  <c r="AE788" i="1"/>
  <c r="AF788" i="1"/>
  <c r="AG788" i="1"/>
  <c r="AH788" i="1"/>
  <c r="AI788" i="1"/>
  <c r="A789" i="1"/>
  <c r="B789" i="1"/>
  <c r="C789" i="1"/>
  <c r="D789" i="1"/>
  <c r="E789" i="1"/>
  <c r="F789" i="1"/>
  <c r="G789" i="1"/>
  <c r="H789" i="1"/>
  <c r="I789" i="1"/>
  <c r="J789" i="1"/>
  <c r="K789" i="1"/>
  <c r="L789" i="1"/>
  <c r="M789" i="1"/>
  <c r="N789" i="1"/>
  <c r="O789" i="1"/>
  <c r="P789" i="1"/>
  <c r="Q789" i="1"/>
  <c r="R789" i="1"/>
  <c r="S789" i="1"/>
  <c r="T789" i="1"/>
  <c r="U789" i="1"/>
  <c r="V789" i="1"/>
  <c r="W789" i="1"/>
  <c r="X789" i="1"/>
  <c r="Y789" i="1"/>
  <c r="Z789" i="1"/>
  <c r="AA789" i="1"/>
  <c r="AB789" i="1"/>
  <c r="AC789" i="1"/>
  <c r="AD789" i="1"/>
  <c r="AE789" i="1"/>
  <c r="AF789" i="1"/>
  <c r="AG789" i="1"/>
  <c r="AH789" i="1"/>
  <c r="AI789" i="1"/>
  <c r="A790" i="1"/>
  <c r="B790" i="1"/>
  <c r="C790" i="1"/>
  <c r="D790" i="1"/>
  <c r="E790" i="1"/>
  <c r="F790" i="1"/>
  <c r="G790" i="1"/>
  <c r="H790" i="1"/>
  <c r="I790" i="1"/>
  <c r="J790" i="1"/>
  <c r="K790" i="1"/>
  <c r="L790" i="1"/>
  <c r="M790" i="1"/>
  <c r="N790" i="1"/>
  <c r="O790" i="1"/>
  <c r="P790" i="1"/>
  <c r="Q790" i="1"/>
  <c r="R790" i="1"/>
  <c r="S790" i="1"/>
  <c r="T790" i="1"/>
  <c r="U790" i="1"/>
  <c r="V790" i="1"/>
  <c r="W790" i="1"/>
  <c r="X790" i="1"/>
  <c r="Y790" i="1"/>
  <c r="Z790" i="1"/>
  <c r="AA790" i="1"/>
  <c r="AB790" i="1"/>
  <c r="AC790" i="1"/>
  <c r="AD790" i="1"/>
  <c r="AE790" i="1"/>
  <c r="AF790" i="1"/>
  <c r="AG790" i="1"/>
  <c r="AH790" i="1"/>
  <c r="AI790" i="1"/>
  <c r="A791" i="1"/>
  <c r="B791" i="1"/>
  <c r="C791" i="1"/>
  <c r="D791" i="1"/>
  <c r="E791" i="1"/>
  <c r="F791" i="1"/>
  <c r="G791" i="1"/>
  <c r="H791" i="1"/>
  <c r="I791" i="1"/>
  <c r="J791" i="1"/>
  <c r="K791" i="1"/>
  <c r="L791" i="1"/>
  <c r="M791" i="1"/>
  <c r="N791" i="1"/>
  <c r="O791" i="1"/>
  <c r="P791" i="1"/>
  <c r="Q791" i="1"/>
  <c r="R791" i="1"/>
  <c r="S791" i="1"/>
  <c r="T791" i="1"/>
  <c r="U791" i="1"/>
  <c r="V791" i="1"/>
  <c r="W791" i="1"/>
  <c r="X791" i="1"/>
  <c r="Y791" i="1"/>
  <c r="Z791" i="1"/>
  <c r="AA791" i="1"/>
  <c r="AB791" i="1"/>
  <c r="AC791" i="1"/>
  <c r="AD791" i="1"/>
  <c r="AE791" i="1"/>
  <c r="AF791" i="1"/>
  <c r="AG791" i="1"/>
  <c r="AH791" i="1"/>
  <c r="AI791" i="1"/>
  <c r="A792" i="1"/>
  <c r="B792" i="1"/>
  <c r="C792" i="1"/>
  <c r="D792" i="1"/>
  <c r="E792" i="1"/>
  <c r="F792" i="1"/>
  <c r="G792" i="1"/>
  <c r="H792" i="1"/>
  <c r="I792" i="1"/>
  <c r="J792" i="1"/>
  <c r="K792" i="1"/>
  <c r="L792" i="1"/>
  <c r="M792" i="1"/>
  <c r="N792" i="1"/>
  <c r="O792" i="1"/>
  <c r="P792" i="1"/>
  <c r="Q792" i="1"/>
  <c r="R792" i="1"/>
  <c r="S792" i="1"/>
  <c r="T792" i="1"/>
  <c r="U792" i="1"/>
  <c r="V792" i="1"/>
  <c r="W792" i="1"/>
  <c r="X792" i="1"/>
  <c r="Y792" i="1"/>
  <c r="Z792" i="1"/>
  <c r="AA792" i="1"/>
  <c r="AB792" i="1"/>
  <c r="AC792" i="1"/>
  <c r="AD792" i="1"/>
  <c r="AE792" i="1"/>
  <c r="AF792" i="1"/>
  <c r="AG792" i="1"/>
  <c r="AH792" i="1"/>
  <c r="AI792" i="1"/>
  <c r="A793" i="1"/>
  <c r="B793" i="1"/>
  <c r="C793" i="1"/>
  <c r="D793" i="1"/>
  <c r="E793" i="1"/>
  <c r="F793" i="1"/>
  <c r="G793" i="1"/>
  <c r="H793" i="1"/>
  <c r="I793" i="1"/>
  <c r="J793" i="1"/>
  <c r="K793" i="1"/>
  <c r="L793" i="1"/>
  <c r="M793" i="1"/>
  <c r="N793" i="1"/>
  <c r="O793" i="1"/>
  <c r="P793" i="1"/>
  <c r="Q793" i="1"/>
  <c r="R793" i="1"/>
  <c r="S793" i="1"/>
  <c r="T793" i="1"/>
  <c r="U793" i="1"/>
  <c r="V793" i="1"/>
  <c r="W793" i="1"/>
  <c r="X793" i="1"/>
  <c r="Y793" i="1"/>
  <c r="Z793" i="1"/>
  <c r="AA793" i="1"/>
  <c r="AB793" i="1"/>
  <c r="AC793" i="1"/>
  <c r="AD793" i="1"/>
  <c r="AE793" i="1"/>
  <c r="AF793" i="1"/>
  <c r="AG793" i="1"/>
  <c r="AH793" i="1"/>
  <c r="AI793" i="1"/>
  <c r="A794" i="1"/>
  <c r="B794" i="1"/>
  <c r="C794" i="1"/>
  <c r="D794" i="1"/>
  <c r="E794" i="1"/>
  <c r="F794" i="1"/>
  <c r="G794" i="1"/>
  <c r="H794" i="1"/>
  <c r="I794" i="1"/>
  <c r="J794" i="1"/>
  <c r="K794" i="1"/>
  <c r="L794" i="1"/>
  <c r="M794" i="1"/>
  <c r="N794" i="1"/>
  <c r="O794" i="1"/>
  <c r="P794" i="1"/>
  <c r="Q794" i="1"/>
  <c r="R794" i="1"/>
  <c r="S794" i="1"/>
  <c r="T794" i="1"/>
  <c r="U794" i="1"/>
  <c r="V794" i="1"/>
  <c r="W794" i="1"/>
  <c r="X794" i="1"/>
  <c r="Y794" i="1"/>
  <c r="Z794" i="1"/>
  <c r="AA794" i="1"/>
  <c r="AB794" i="1"/>
  <c r="AC794" i="1"/>
  <c r="AD794" i="1"/>
  <c r="AE794" i="1"/>
  <c r="AF794" i="1"/>
  <c r="AG794" i="1"/>
  <c r="AH794" i="1"/>
  <c r="AI794" i="1"/>
  <c r="A795" i="1"/>
  <c r="B795" i="1"/>
  <c r="C795" i="1"/>
  <c r="D795" i="1"/>
  <c r="E795" i="1"/>
  <c r="F795" i="1"/>
  <c r="G795" i="1"/>
  <c r="H795" i="1"/>
  <c r="I795" i="1"/>
  <c r="J795" i="1"/>
  <c r="K795" i="1"/>
  <c r="L795" i="1"/>
  <c r="M795" i="1"/>
  <c r="N795" i="1"/>
  <c r="O795" i="1"/>
  <c r="P795" i="1"/>
  <c r="Q795" i="1"/>
  <c r="R795" i="1"/>
  <c r="S795" i="1"/>
  <c r="T795" i="1"/>
  <c r="U795" i="1"/>
  <c r="V795" i="1"/>
  <c r="W795" i="1"/>
  <c r="X795" i="1"/>
  <c r="Y795" i="1"/>
  <c r="Z795" i="1"/>
  <c r="AA795" i="1"/>
  <c r="AB795" i="1"/>
  <c r="AC795" i="1"/>
  <c r="AD795" i="1"/>
  <c r="AE795" i="1"/>
  <c r="AF795" i="1"/>
  <c r="AG795" i="1"/>
  <c r="AH795" i="1"/>
  <c r="AI795" i="1"/>
  <c r="A796" i="1"/>
  <c r="B796" i="1"/>
  <c r="C796" i="1"/>
  <c r="D796" i="1"/>
  <c r="E796" i="1"/>
  <c r="F796" i="1"/>
  <c r="G796" i="1"/>
  <c r="H796" i="1"/>
  <c r="I796" i="1"/>
  <c r="J796" i="1"/>
  <c r="K796" i="1"/>
  <c r="L796" i="1"/>
  <c r="M796" i="1"/>
  <c r="N796" i="1"/>
  <c r="O796" i="1"/>
  <c r="P796" i="1"/>
  <c r="Q796" i="1"/>
  <c r="R796" i="1"/>
  <c r="S796" i="1"/>
  <c r="T796" i="1"/>
  <c r="U796" i="1"/>
  <c r="V796" i="1"/>
  <c r="W796" i="1"/>
  <c r="X796" i="1"/>
  <c r="Y796" i="1"/>
  <c r="Z796" i="1"/>
  <c r="AA796" i="1"/>
  <c r="AB796" i="1"/>
  <c r="AC796" i="1"/>
  <c r="AD796" i="1"/>
  <c r="AE796" i="1"/>
  <c r="AF796" i="1"/>
  <c r="AG796" i="1"/>
  <c r="AH796" i="1"/>
  <c r="AI796" i="1"/>
  <c r="A797" i="1"/>
  <c r="B797" i="1"/>
  <c r="C797" i="1"/>
  <c r="D797" i="1"/>
  <c r="E797" i="1"/>
  <c r="F797" i="1"/>
  <c r="G797" i="1"/>
  <c r="H797" i="1"/>
  <c r="I797" i="1"/>
  <c r="J797" i="1"/>
  <c r="K797" i="1"/>
  <c r="L797" i="1"/>
  <c r="M797" i="1"/>
  <c r="N797" i="1"/>
  <c r="O797" i="1"/>
  <c r="P797" i="1"/>
  <c r="Q797" i="1"/>
  <c r="R797" i="1"/>
  <c r="S797" i="1"/>
  <c r="T797" i="1"/>
  <c r="U797" i="1"/>
  <c r="V797" i="1"/>
  <c r="W797" i="1"/>
  <c r="X797" i="1"/>
  <c r="Y797" i="1"/>
  <c r="Z797" i="1"/>
  <c r="AA797" i="1"/>
  <c r="AB797" i="1"/>
  <c r="AC797" i="1"/>
  <c r="AD797" i="1"/>
  <c r="AE797" i="1"/>
  <c r="AF797" i="1"/>
  <c r="AG797" i="1"/>
  <c r="AH797" i="1"/>
  <c r="AI797" i="1"/>
  <c r="A798" i="1"/>
  <c r="B798" i="1"/>
  <c r="C798" i="1"/>
  <c r="D798" i="1"/>
  <c r="E798" i="1"/>
  <c r="F798" i="1"/>
  <c r="G798" i="1"/>
  <c r="H798" i="1"/>
  <c r="I798" i="1"/>
  <c r="J798" i="1"/>
  <c r="K798" i="1"/>
  <c r="L798" i="1"/>
  <c r="M798" i="1"/>
  <c r="N798" i="1"/>
  <c r="O798" i="1"/>
  <c r="P798" i="1"/>
  <c r="Q798" i="1"/>
  <c r="R798" i="1"/>
  <c r="S798" i="1"/>
  <c r="T798" i="1"/>
  <c r="U798" i="1"/>
  <c r="V798" i="1"/>
  <c r="W798" i="1"/>
  <c r="X798" i="1"/>
  <c r="Y798" i="1"/>
  <c r="Z798" i="1"/>
  <c r="AA798" i="1"/>
  <c r="AB798" i="1"/>
  <c r="AC798" i="1"/>
  <c r="AD798" i="1"/>
  <c r="AE798" i="1"/>
  <c r="AF798" i="1"/>
  <c r="AG798" i="1"/>
  <c r="AH798" i="1"/>
  <c r="AI798" i="1"/>
  <c r="A799" i="1"/>
  <c r="B799" i="1"/>
  <c r="C799" i="1"/>
  <c r="D799" i="1"/>
  <c r="E799" i="1"/>
  <c r="F799" i="1"/>
  <c r="G799" i="1"/>
  <c r="H799" i="1"/>
  <c r="I799" i="1"/>
  <c r="J799" i="1"/>
  <c r="K799" i="1"/>
  <c r="L799" i="1"/>
  <c r="M799" i="1"/>
  <c r="N799" i="1"/>
  <c r="O799" i="1"/>
  <c r="P799" i="1"/>
  <c r="Q799" i="1"/>
  <c r="R799" i="1"/>
  <c r="S799" i="1"/>
  <c r="T799" i="1"/>
  <c r="U799" i="1"/>
  <c r="V799" i="1"/>
  <c r="W799" i="1"/>
  <c r="X799" i="1"/>
  <c r="Y799" i="1"/>
  <c r="Z799" i="1"/>
  <c r="AA799" i="1"/>
  <c r="AB799" i="1"/>
  <c r="AC799" i="1"/>
  <c r="AD799" i="1"/>
  <c r="AE799" i="1"/>
  <c r="AF799" i="1"/>
  <c r="AG799" i="1"/>
  <c r="AH799" i="1"/>
  <c r="AI799" i="1"/>
  <c r="A800" i="1"/>
  <c r="B800" i="1"/>
  <c r="C800" i="1"/>
  <c r="D800" i="1"/>
  <c r="E800" i="1"/>
  <c r="F800" i="1"/>
  <c r="G800" i="1"/>
  <c r="H800" i="1"/>
  <c r="I800" i="1"/>
  <c r="J800" i="1"/>
  <c r="K800" i="1"/>
  <c r="L800" i="1"/>
  <c r="M800" i="1"/>
  <c r="N800" i="1"/>
  <c r="O800" i="1"/>
  <c r="P800" i="1"/>
  <c r="Q800" i="1"/>
  <c r="R800" i="1"/>
  <c r="S800" i="1"/>
  <c r="T800" i="1"/>
  <c r="U800" i="1"/>
  <c r="V800" i="1"/>
  <c r="W800" i="1"/>
  <c r="X800" i="1"/>
  <c r="Y800" i="1"/>
  <c r="Z800" i="1"/>
  <c r="AA800" i="1"/>
  <c r="AB800" i="1"/>
  <c r="AC800" i="1"/>
  <c r="AD800" i="1"/>
  <c r="AE800" i="1"/>
  <c r="AF800" i="1"/>
  <c r="AG800" i="1"/>
  <c r="AH800" i="1"/>
  <c r="AI800" i="1"/>
  <c r="A801" i="1"/>
  <c r="B801" i="1"/>
  <c r="C801" i="1"/>
  <c r="D801" i="1"/>
  <c r="E801" i="1"/>
  <c r="F801" i="1"/>
  <c r="G801" i="1"/>
  <c r="H801" i="1"/>
  <c r="I801" i="1"/>
  <c r="J801" i="1"/>
  <c r="K801" i="1"/>
  <c r="L801" i="1"/>
  <c r="M801" i="1"/>
  <c r="N801" i="1"/>
  <c r="O801" i="1"/>
  <c r="P801" i="1"/>
  <c r="Q801" i="1"/>
  <c r="R801" i="1"/>
  <c r="S801" i="1"/>
  <c r="T801" i="1"/>
  <c r="U801" i="1"/>
  <c r="V801" i="1"/>
  <c r="W801" i="1"/>
  <c r="X801" i="1"/>
  <c r="Y801" i="1"/>
  <c r="Z801" i="1"/>
  <c r="AA801" i="1"/>
  <c r="AB801" i="1"/>
  <c r="AC801" i="1"/>
  <c r="AD801" i="1"/>
  <c r="AE801" i="1"/>
  <c r="AF801" i="1"/>
  <c r="AG801" i="1"/>
  <c r="AH801" i="1"/>
  <c r="AI801" i="1"/>
  <c r="A802" i="1"/>
  <c r="B802" i="1"/>
  <c r="C802" i="1"/>
  <c r="D802" i="1"/>
  <c r="E802" i="1"/>
  <c r="F802" i="1"/>
  <c r="G802" i="1"/>
  <c r="H802" i="1"/>
  <c r="I802" i="1"/>
  <c r="J802" i="1"/>
  <c r="K802" i="1"/>
  <c r="L802" i="1"/>
  <c r="M802" i="1"/>
  <c r="N802" i="1"/>
  <c r="O802" i="1"/>
  <c r="P802" i="1"/>
  <c r="Q802" i="1"/>
  <c r="R802" i="1"/>
  <c r="S802" i="1"/>
  <c r="T802" i="1"/>
  <c r="U802" i="1"/>
  <c r="V802" i="1"/>
  <c r="W802" i="1"/>
  <c r="X802" i="1"/>
  <c r="Y802" i="1"/>
  <c r="Z802" i="1"/>
  <c r="AA802" i="1"/>
  <c r="AB802" i="1"/>
  <c r="AC802" i="1"/>
  <c r="AD802" i="1"/>
  <c r="AE802" i="1"/>
  <c r="AF802" i="1"/>
  <c r="AG802" i="1"/>
  <c r="AH802" i="1"/>
  <c r="AI802" i="1"/>
  <c r="A803" i="1"/>
  <c r="B803" i="1"/>
  <c r="C803" i="1"/>
  <c r="D803" i="1"/>
  <c r="E803" i="1"/>
  <c r="F803" i="1"/>
  <c r="G803" i="1"/>
  <c r="H803" i="1"/>
  <c r="I803" i="1"/>
  <c r="J803" i="1"/>
  <c r="K803" i="1"/>
  <c r="L803" i="1"/>
  <c r="M803" i="1"/>
  <c r="N803" i="1"/>
  <c r="O803" i="1"/>
  <c r="P803" i="1"/>
  <c r="Q803" i="1"/>
  <c r="R803" i="1"/>
  <c r="S803" i="1"/>
  <c r="T803" i="1"/>
  <c r="U803" i="1"/>
  <c r="V803" i="1"/>
  <c r="W803" i="1"/>
  <c r="X803" i="1"/>
  <c r="Y803" i="1"/>
  <c r="Z803" i="1"/>
  <c r="AA803" i="1"/>
  <c r="AB803" i="1"/>
  <c r="AC803" i="1"/>
  <c r="AD803" i="1"/>
  <c r="AE803" i="1"/>
  <c r="AF803" i="1"/>
  <c r="AG803" i="1"/>
  <c r="AH803" i="1"/>
  <c r="AI803" i="1"/>
  <c r="A804" i="1"/>
  <c r="B804" i="1"/>
  <c r="C804" i="1"/>
  <c r="D804" i="1"/>
  <c r="E804" i="1"/>
  <c r="F804" i="1"/>
  <c r="G804" i="1"/>
  <c r="H804" i="1"/>
  <c r="I804" i="1"/>
  <c r="J804" i="1"/>
  <c r="K804" i="1"/>
  <c r="L804" i="1"/>
  <c r="M804" i="1"/>
  <c r="N804" i="1"/>
  <c r="O804" i="1"/>
  <c r="P804" i="1"/>
  <c r="Q804" i="1"/>
  <c r="R804" i="1"/>
  <c r="S804" i="1"/>
  <c r="T804" i="1"/>
  <c r="U804" i="1"/>
  <c r="V804" i="1"/>
  <c r="W804" i="1"/>
  <c r="X804" i="1"/>
  <c r="Y804" i="1"/>
  <c r="Z804" i="1"/>
  <c r="AA804" i="1"/>
  <c r="AB804" i="1"/>
  <c r="AC804" i="1"/>
  <c r="AD804" i="1"/>
  <c r="AE804" i="1"/>
  <c r="AF804" i="1"/>
  <c r="AG804" i="1"/>
  <c r="AH804" i="1"/>
  <c r="AI804" i="1"/>
  <c r="A805" i="1"/>
  <c r="B805" i="1"/>
  <c r="C805" i="1"/>
  <c r="D805" i="1"/>
  <c r="E805" i="1"/>
  <c r="F805" i="1"/>
  <c r="G805" i="1"/>
  <c r="H805" i="1"/>
  <c r="I805" i="1"/>
  <c r="J805" i="1"/>
  <c r="K805" i="1"/>
  <c r="L805" i="1"/>
  <c r="M805" i="1"/>
  <c r="N805" i="1"/>
  <c r="O805" i="1"/>
  <c r="P805" i="1"/>
  <c r="Q805" i="1"/>
  <c r="R805" i="1"/>
  <c r="S805" i="1"/>
  <c r="T805" i="1"/>
  <c r="U805" i="1"/>
  <c r="V805" i="1"/>
  <c r="W805" i="1"/>
  <c r="X805" i="1"/>
  <c r="Y805" i="1"/>
  <c r="Z805" i="1"/>
  <c r="AA805" i="1"/>
  <c r="AB805" i="1"/>
  <c r="AC805" i="1"/>
  <c r="AD805" i="1"/>
  <c r="AE805" i="1"/>
  <c r="AF805" i="1"/>
  <c r="AG805" i="1"/>
  <c r="AH805" i="1"/>
  <c r="AI805" i="1"/>
  <c r="A806" i="1"/>
  <c r="B806" i="1"/>
  <c r="C806" i="1"/>
  <c r="D806" i="1"/>
  <c r="E806" i="1"/>
  <c r="F806" i="1"/>
  <c r="G806" i="1"/>
  <c r="H806" i="1"/>
  <c r="I806" i="1"/>
  <c r="J806" i="1"/>
  <c r="K806" i="1"/>
  <c r="L806" i="1"/>
  <c r="M806" i="1"/>
  <c r="N806" i="1"/>
  <c r="O806" i="1"/>
  <c r="P806" i="1"/>
  <c r="Q806" i="1"/>
  <c r="R806" i="1"/>
  <c r="S806" i="1"/>
  <c r="T806" i="1"/>
  <c r="U806" i="1"/>
  <c r="V806" i="1"/>
  <c r="W806" i="1"/>
  <c r="X806" i="1"/>
  <c r="Y806" i="1"/>
  <c r="Z806" i="1"/>
  <c r="AA806" i="1"/>
  <c r="AB806" i="1"/>
  <c r="AC806" i="1"/>
  <c r="AD806" i="1"/>
  <c r="AE806" i="1"/>
  <c r="AF806" i="1"/>
  <c r="AG806" i="1"/>
  <c r="AH806" i="1"/>
  <c r="AI806" i="1"/>
  <c r="A807" i="1"/>
  <c r="B807" i="1"/>
  <c r="C807" i="1"/>
  <c r="D807" i="1"/>
  <c r="E807" i="1"/>
  <c r="F807" i="1"/>
  <c r="G807" i="1"/>
  <c r="H807" i="1"/>
  <c r="I807" i="1"/>
  <c r="J807" i="1"/>
  <c r="K807" i="1"/>
  <c r="L807" i="1"/>
  <c r="M807" i="1"/>
  <c r="N807" i="1"/>
  <c r="O807" i="1"/>
  <c r="P807" i="1"/>
  <c r="Q807" i="1"/>
  <c r="R807" i="1"/>
  <c r="S807" i="1"/>
  <c r="T807" i="1"/>
  <c r="U807" i="1"/>
  <c r="V807" i="1"/>
  <c r="W807" i="1"/>
  <c r="X807" i="1"/>
  <c r="Y807" i="1"/>
  <c r="Z807" i="1"/>
  <c r="AA807" i="1"/>
  <c r="AB807" i="1"/>
  <c r="AC807" i="1"/>
  <c r="AD807" i="1"/>
  <c r="AE807" i="1"/>
  <c r="AF807" i="1"/>
  <c r="AG807" i="1"/>
  <c r="AH807" i="1"/>
  <c r="AI807" i="1"/>
  <c r="A808" i="1"/>
  <c r="B808" i="1"/>
  <c r="C808" i="1"/>
  <c r="D808" i="1"/>
  <c r="E808" i="1"/>
  <c r="F808" i="1"/>
  <c r="G808" i="1"/>
  <c r="H808" i="1"/>
  <c r="I808" i="1"/>
  <c r="J808" i="1"/>
  <c r="K808" i="1"/>
  <c r="L808" i="1"/>
  <c r="M808" i="1"/>
  <c r="N808" i="1"/>
  <c r="O808" i="1"/>
  <c r="P808" i="1"/>
  <c r="Q808" i="1"/>
  <c r="R808" i="1"/>
  <c r="S808" i="1"/>
  <c r="T808" i="1"/>
  <c r="U808" i="1"/>
  <c r="V808" i="1"/>
  <c r="W808" i="1"/>
  <c r="X808" i="1"/>
  <c r="Y808" i="1"/>
  <c r="Z808" i="1"/>
  <c r="AA808" i="1"/>
  <c r="AB808" i="1"/>
  <c r="AC808" i="1"/>
  <c r="AD808" i="1"/>
  <c r="AE808" i="1"/>
  <c r="AF808" i="1"/>
  <c r="AG808" i="1"/>
  <c r="AH808" i="1"/>
  <c r="AI808" i="1"/>
  <c r="A809" i="1"/>
  <c r="B809" i="1"/>
  <c r="C809" i="1"/>
  <c r="D809" i="1"/>
  <c r="E809" i="1"/>
  <c r="F809" i="1"/>
  <c r="G809" i="1"/>
  <c r="H809" i="1"/>
  <c r="I809" i="1"/>
  <c r="J809" i="1"/>
  <c r="K809" i="1"/>
  <c r="L809" i="1"/>
  <c r="M809" i="1"/>
  <c r="N809" i="1"/>
  <c r="O809" i="1"/>
  <c r="P809" i="1"/>
  <c r="Q809" i="1"/>
  <c r="R809" i="1"/>
  <c r="S809" i="1"/>
  <c r="T809" i="1"/>
  <c r="U809" i="1"/>
  <c r="V809" i="1"/>
  <c r="W809" i="1"/>
  <c r="X809" i="1"/>
  <c r="Y809" i="1"/>
  <c r="Z809" i="1"/>
  <c r="AA809" i="1"/>
  <c r="AB809" i="1"/>
  <c r="AC809" i="1"/>
  <c r="AD809" i="1"/>
  <c r="AE809" i="1"/>
  <c r="AF809" i="1"/>
  <c r="AG809" i="1"/>
  <c r="AH809" i="1"/>
  <c r="AI809" i="1"/>
  <c r="A810" i="1"/>
  <c r="B810" i="1"/>
  <c r="C810" i="1"/>
  <c r="D810" i="1"/>
  <c r="E810" i="1"/>
  <c r="F810" i="1"/>
  <c r="G810" i="1"/>
  <c r="H810" i="1"/>
  <c r="I810" i="1"/>
  <c r="J810" i="1"/>
  <c r="K810" i="1"/>
  <c r="L810" i="1"/>
  <c r="M810" i="1"/>
  <c r="N810" i="1"/>
  <c r="O810" i="1"/>
  <c r="P810" i="1"/>
  <c r="Q810" i="1"/>
  <c r="R810" i="1"/>
  <c r="S810" i="1"/>
  <c r="T810" i="1"/>
  <c r="U810" i="1"/>
  <c r="V810" i="1"/>
  <c r="W810" i="1"/>
  <c r="X810" i="1"/>
  <c r="Y810" i="1"/>
  <c r="Z810" i="1"/>
  <c r="AA810" i="1"/>
  <c r="AB810" i="1"/>
  <c r="AC810" i="1"/>
  <c r="AD810" i="1"/>
  <c r="AE810" i="1"/>
  <c r="AF810" i="1"/>
  <c r="AG810" i="1"/>
  <c r="AH810" i="1"/>
  <c r="AI810" i="1"/>
  <c r="A811" i="1"/>
  <c r="B811" i="1"/>
  <c r="C811" i="1"/>
  <c r="D811" i="1"/>
  <c r="E811" i="1"/>
  <c r="F811" i="1"/>
  <c r="G811" i="1"/>
  <c r="H811" i="1"/>
  <c r="I811" i="1"/>
  <c r="J811" i="1"/>
  <c r="K811" i="1"/>
  <c r="L811" i="1"/>
  <c r="M811" i="1"/>
  <c r="N811" i="1"/>
  <c r="O811" i="1"/>
  <c r="P811" i="1"/>
  <c r="Q811" i="1"/>
  <c r="R811" i="1"/>
  <c r="S811" i="1"/>
  <c r="T811" i="1"/>
  <c r="U811" i="1"/>
  <c r="V811" i="1"/>
  <c r="W811" i="1"/>
  <c r="X811" i="1"/>
  <c r="Y811" i="1"/>
  <c r="Z811" i="1"/>
  <c r="AA811" i="1"/>
  <c r="AB811" i="1"/>
  <c r="AC811" i="1"/>
  <c r="AD811" i="1"/>
  <c r="AE811" i="1"/>
  <c r="AF811" i="1"/>
  <c r="AG811" i="1"/>
  <c r="AH811" i="1"/>
  <c r="AI811" i="1"/>
  <c r="A812" i="1"/>
  <c r="B812" i="1"/>
  <c r="C812" i="1"/>
  <c r="D812" i="1"/>
  <c r="E812" i="1"/>
  <c r="F812" i="1"/>
  <c r="G812" i="1"/>
  <c r="H812" i="1"/>
  <c r="I812" i="1"/>
  <c r="J812" i="1"/>
  <c r="K812" i="1"/>
  <c r="L812" i="1"/>
  <c r="M812" i="1"/>
  <c r="N812" i="1"/>
  <c r="O812" i="1"/>
  <c r="P812" i="1"/>
  <c r="Q812" i="1"/>
  <c r="R812" i="1"/>
  <c r="S812" i="1"/>
  <c r="T812" i="1"/>
  <c r="U812" i="1"/>
  <c r="V812" i="1"/>
  <c r="W812" i="1"/>
  <c r="X812" i="1"/>
  <c r="Y812" i="1"/>
  <c r="Z812" i="1"/>
  <c r="AA812" i="1"/>
  <c r="AB812" i="1"/>
  <c r="AC812" i="1"/>
  <c r="AD812" i="1"/>
  <c r="AE812" i="1"/>
  <c r="AF812" i="1"/>
  <c r="AG812" i="1"/>
  <c r="AH812" i="1"/>
  <c r="AI812" i="1"/>
  <c r="A813" i="1"/>
  <c r="B813" i="1"/>
  <c r="C813" i="1"/>
  <c r="D813" i="1"/>
  <c r="E813" i="1"/>
  <c r="F813" i="1"/>
  <c r="G813" i="1"/>
  <c r="H813" i="1"/>
  <c r="I813" i="1"/>
  <c r="J813" i="1"/>
  <c r="K813" i="1"/>
  <c r="L813" i="1"/>
  <c r="M813" i="1"/>
  <c r="N813" i="1"/>
  <c r="O813" i="1"/>
  <c r="P813" i="1"/>
  <c r="Q813" i="1"/>
  <c r="R813" i="1"/>
  <c r="S813" i="1"/>
  <c r="T813" i="1"/>
  <c r="U813" i="1"/>
  <c r="V813" i="1"/>
  <c r="W813" i="1"/>
  <c r="X813" i="1"/>
  <c r="Y813" i="1"/>
  <c r="Z813" i="1"/>
  <c r="AA813" i="1"/>
  <c r="AB813" i="1"/>
  <c r="AC813" i="1"/>
  <c r="AD813" i="1"/>
  <c r="AE813" i="1"/>
  <c r="AF813" i="1"/>
  <c r="AG813" i="1"/>
  <c r="AH813" i="1"/>
  <c r="AI813" i="1"/>
  <c r="A814" i="1"/>
  <c r="B814" i="1"/>
  <c r="C814" i="1"/>
  <c r="D814" i="1"/>
  <c r="E814" i="1"/>
  <c r="F814" i="1"/>
  <c r="G814" i="1"/>
  <c r="H814" i="1"/>
  <c r="I814" i="1"/>
  <c r="J814" i="1"/>
  <c r="K814" i="1"/>
  <c r="L814" i="1"/>
  <c r="M814" i="1"/>
  <c r="N814" i="1"/>
  <c r="O814" i="1"/>
  <c r="P814" i="1"/>
  <c r="Q814" i="1"/>
  <c r="R814" i="1"/>
  <c r="S814" i="1"/>
  <c r="T814" i="1"/>
  <c r="U814" i="1"/>
  <c r="V814" i="1"/>
  <c r="W814" i="1"/>
  <c r="X814" i="1"/>
  <c r="Y814" i="1"/>
  <c r="Z814" i="1"/>
  <c r="AA814" i="1"/>
  <c r="AB814" i="1"/>
  <c r="AC814" i="1"/>
  <c r="AD814" i="1"/>
  <c r="AE814" i="1"/>
  <c r="AF814" i="1"/>
  <c r="AG814" i="1"/>
  <c r="AH814" i="1"/>
  <c r="AI814" i="1"/>
  <c r="A815" i="1"/>
  <c r="B815" i="1"/>
  <c r="C815" i="1"/>
  <c r="D815" i="1"/>
  <c r="E815" i="1"/>
  <c r="F815" i="1"/>
  <c r="G815" i="1"/>
  <c r="H815" i="1"/>
  <c r="I815" i="1"/>
  <c r="J815" i="1"/>
  <c r="K815" i="1"/>
  <c r="L815" i="1"/>
  <c r="M815" i="1"/>
  <c r="N815" i="1"/>
  <c r="O815" i="1"/>
  <c r="P815" i="1"/>
  <c r="Q815" i="1"/>
  <c r="R815" i="1"/>
  <c r="S815" i="1"/>
  <c r="T815" i="1"/>
  <c r="U815" i="1"/>
  <c r="V815" i="1"/>
  <c r="W815" i="1"/>
  <c r="X815" i="1"/>
  <c r="Y815" i="1"/>
  <c r="Z815" i="1"/>
  <c r="AA815" i="1"/>
  <c r="AB815" i="1"/>
  <c r="AC815" i="1"/>
  <c r="AD815" i="1"/>
  <c r="AE815" i="1"/>
  <c r="AF815" i="1"/>
  <c r="AG815" i="1"/>
  <c r="AH815" i="1"/>
  <c r="AI815" i="1"/>
  <c r="A816" i="1"/>
  <c r="B816" i="1"/>
  <c r="C816" i="1"/>
  <c r="D816" i="1"/>
  <c r="E816" i="1"/>
  <c r="F816" i="1"/>
  <c r="G816" i="1"/>
  <c r="H816" i="1"/>
  <c r="I816" i="1"/>
  <c r="J816" i="1"/>
  <c r="K816" i="1"/>
  <c r="L816" i="1"/>
  <c r="M816" i="1"/>
  <c r="N816" i="1"/>
  <c r="O816" i="1"/>
  <c r="P816" i="1"/>
  <c r="Q816" i="1"/>
  <c r="R816" i="1"/>
  <c r="S816" i="1"/>
  <c r="T816" i="1"/>
  <c r="U816" i="1"/>
  <c r="V816" i="1"/>
  <c r="W816" i="1"/>
  <c r="X816" i="1"/>
  <c r="Y816" i="1"/>
  <c r="Z816" i="1"/>
  <c r="AA816" i="1"/>
  <c r="AB816" i="1"/>
  <c r="AC816" i="1"/>
  <c r="AD816" i="1"/>
  <c r="AE816" i="1"/>
  <c r="AF816" i="1"/>
  <c r="AG816" i="1"/>
  <c r="AH816" i="1"/>
  <c r="AI816" i="1"/>
  <c r="A817" i="1"/>
  <c r="B817" i="1"/>
  <c r="C817" i="1"/>
  <c r="D817" i="1"/>
  <c r="E817" i="1"/>
  <c r="F817" i="1"/>
  <c r="G817" i="1"/>
  <c r="H817" i="1"/>
  <c r="I817" i="1"/>
  <c r="J817" i="1"/>
  <c r="K817" i="1"/>
  <c r="L817" i="1"/>
  <c r="M817" i="1"/>
  <c r="N817" i="1"/>
  <c r="O817" i="1"/>
  <c r="P817" i="1"/>
  <c r="Q817" i="1"/>
  <c r="R817" i="1"/>
  <c r="S817" i="1"/>
  <c r="T817" i="1"/>
  <c r="U817" i="1"/>
  <c r="V817" i="1"/>
  <c r="W817" i="1"/>
  <c r="X817" i="1"/>
  <c r="Y817" i="1"/>
  <c r="Z817" i="1"/>
  <c r="AA817" i="1"/>
  <c r="AB817" i="1"/>
  <c r="AC817" i="1"/>
  <c r="AD817" i="1"/>
  <c r="AE817" i="1"/>
  <c r="AF817" i="1"/>
  <c r="AG817" i="1"/>
  <c r="AH817" i="1"/>
  <c r="AI817" i="1"/>
  <c r="A818" i="1"/>
  <c r="B818" i="1"/>
  <c r="C818" i="1"/>
  <c r="D818" i="1"/>
  <c r="E818" i="1"/>
  <c r="F818" i="1"/>
  <c r="G818" i="1"/>
  <c r="H818" i="1"/>
  <c r="I818" i="1"/>
  <c r="J818" i="1"/>
  <c r="K818" i="1"/>
  <c r="L818" i="1"/>
  <c r="M818" i="1"/>
  <c r="N818" i="1"/>
  <c r="O818" i="1"/>
  <c r="P818" i="1"/>
  <c r="Q818" i="1"/>
  <c r="R818" i="1"/>
  <c r="S818" i="1"/>
  <c r="T818" i="1"/>
  <c r="U818" i="1"/>
  <c r="V818" i="1"/>
  <c r="W818" i="1"/>
  <c r="X818" i="1"/>
  <c r="Y818" i="1"/>
  <c r="Z818" i="1"/>
  <c r="AA818" i="1"/>
  <c r="AB818" i="1"/>
  <c r="AC818" i="1"/>
  <c r="AD818" i="1"/>
  <c r="AE818" i="1"/>
  <c r="AF818" i="1"/>
  <c r="AG818" i="1"/>
  <c r="AH818" i="1"/>
  <c r="AI818" i="1"/>
  <c r="A819" i="1"/>
  <c r="B819" i="1"/>
  <c r="C819" i="1"/>
  <c r="D819" i="1"/>
  <c r="E819" i="1"/>
  <c r="F819" i="1"/>
  <c r="G819" i="1"/>
  <c r="H819" i="1"/>
  <c r="I819" i="1"/>
  <c r="J819" i="1"/>
  <c r="K819" i="1"/>
  <c r="L819" i="1"/>
  <c r="M819" i="1"/>
  <c r="N819" i="1"/>
  <c r="O819" i="1"/>
  <c r="P819" i="1"/>
  <c r="Q819" i="1"/>
  <c r="R819" i="1"/>
  <c r="S819" i="1"/>
  <c r="T819" i="1"/>
  <c r="U819" i="1"/>
  <c r="V819" i="1"/>
  <c r="W819" i="1"/>
  <c r="X819" i="1"/>
  <c r="Y819" i="1"/>
  <c r="Z819" i="1"/>
  <c r="AA819" i="1"/>
  <c r="AB819" i="1"/>
  <c r="AC819" i="1"/>
  <c r="AD819" i="1"/>
  <c r="AE819" i="1"/>
  <c r="AF819" i="1"/>
  <c r="AG819" i="1"/>
  <c r="AH819" i="1"/>
  <c r="AI819" i="1"/>
  <c r="A820" i="1"/>
  <c r="B820" i="1"/>
  <c r="C820" i="1"/>
  <c r="D820" i="1"/>
  <c r="E820" i="1"/>
  <c r="F820" i="1"/>
  <c r="G820" i="1"/>
  <c r="H820" i="1"/>
  <c r="I820" i="1"/>
  <c r="J820" i="1"/>
  <c r="K820" i="1"/>
  <c r="L820" i="1"/>
  <c r="M820" i="1"/>
  <c r="N820" i="1"/>
  <c r="O820" i="1"/>
  <c r="P820" i="1"/>
  <c r="Q820" i="1"/>
  <c r="R820" i="1"/>
  <c r="S820" i="1"/>
  <c r="T820" i="1"/>
  <c r="U820" i="1"/>
  <c r="V820" i="1"/>
  <c r="W820" i="1"/>
  <c r="X820" i="1"/>
  <c r="Y820" i="1"/>
  <c r="Z820" i="1"/>
  <c r="AA820" i="1"/>
  <c r="AB820" i="1"/>
  <c r="AC820" i="1"/>
  <c r="AD820" i="1"/>
  <c r="AE820" i="1"/>
  <c r="AF820" i="1"/>
  <c r="AG820" i="1"/>
  <c r="AH820" i="1"/>
  <c r="AI820" i="1"/>
  <c r="A821" i="1"/>
  <c r="B821" i="1"/>
  <c r="C821" i="1"/>
  <c r="D821" i="1"/>
  <c r="E821" i="1"/>
  <c r="F821" i="1"/>
  <c r="G821" i="1"/>
  <c r="H821" i="1"/>
  <c r="I821" i="1"/>
  <c r="J821" i="1"/>
  <c r="K821" i="1"/>
  <c r="L821" i="1"/>
  <c r="M821" i="1"/>
  <c r="N821" i="1"/>
  <c r="O821" i="1"/>
  <c r="P821" i="1"/>
  <c r="Q821" i="1"/>
  <c r="R821" i="1"/>
  <c r="S821" i="1"/>
  <c r="T821" i="1"/>
  <c r="U821" i="1"/>
  <c r="V821" i="1"/>
  <c r="W821" i="1"/>
  <c r="X821" i="1"/>
  <c r="Y821" i="1"/>
  <c r="Z821" i="1"/>
  <c r="AA821" i="1"/>
  <c r="AB821" i="1"/>
  <c r="AC821" i="1"/>
  <c r="AD821" i="1"/>
  <c r="AE821" i="1"/>
  <c r="AF821" i="1"/>
  <c r="AG821" i="1"/>
  <c r="AH821" i="1"/>
  <c r="AI821" i="1"/>
  <c r="A822" i="1"/>
  <c r="B822" i="1"/>
  <c r="C822" i="1"/>
  <c r="D822" i="1"/>
  <c r="E822" i="1"/>
  <c r="F822" i="1"/>
  <c r="G822" i="1"/>
  <c r="H822" i="1"/>
  <c r="I822" i="1"/>
  <c r="J822" i="1"/>
  <c r="K822" i="1"/>
  <c r="L822" i="1"/>
  <c r="M822" i="1"/>
  <c r="N822" i="1"/>
  <c r="O822" i="1"/>
  <c r="P822" i="1"/>
  <c r="Q822" i="1"/>
  <c r="R822" i="1"/>
  <c r="S822" i="1"/>
  <c r="T822" i="1"/>
  <c r="U822" i="1"/>
  <c r="V822" i="1"/>
  <c r="W822" i="1"/>
  <c r="X822" i="1"/>
  <c r="Y822" i="1"/>
  <c r="Z822" i="1"/>
  <c r="AA822" i="1"/>
  <c r="AB822" i="1"/>
  <c r="AC822" i="1"/>
  <c r="AD822" i="1"/>
  <c r="AE822" i="1"/>
  <c r="AF822" i="1"/>
  <c r="AG822" i="1"/>
  <c r="AH822" i="1"/>
  <c r="AI822" i="1"/>
  <c r="A823" i="1"/>
  <c r="B823" i="1"/>
  <c r="C823" i="1"/>
  <c r="D823" i="1"/>
  <c r="E823" i="1"/>
  <c r="F823" i="1"/>
  <c r="G823" i="1"/>
  <c r="H823" i="1"/>
  <c r="I823" i="1"/>
  <c r="J823" i="1"/>
  <c r="K823" i="1"/>
  <c r="L823" i="1"/>
  <c r="M823" i="1"/>
  <c r="N823" i="1"/>
  <c r="O823" i="1"/>
  <c r="P823" i="1"/>
  <c r="Q823" i="1"/>
  <c r="R823" i="1"/>
  <c r="S823" i="1"/>
  <c r="T823" i="1"/>
  <c r="U823" i="1"/>
  <c r="V823" i="1"/>
  <c r="W823" i="1"/>
  <c r="X823" i="1"/>
  <c r="Y823" i="1"/>
  <c r="Z823" i="1"/>
  <c r="AA823" i="1"/>
  <c r="AB823" i="1"/>
  <c r="AC823" i="1"/>
  <c r="AD823" i="1"/>
  <c r="AE823" i="1"/>
  <c r="AF823" i="1"/>
  <c r="AG823" i="1"/>
  <c r="AH823" i="1"/>
  <c r="AI823" i="1"/>
  <c r="A824" i="1"/>
  <c r="B824" i="1"/>
  <c r="C824" i="1"/>
  <c r="D824" i="1"/>
  <c r="E824" i="1"/>
  <c r="F824" i="1"/>
  <c r="G824" i="1"/>
  <c r="H824" i="1"/>
  <c r="I824" i="1"/>
  <c r="J824" i="1"/>
  <c r="K824" i="1"/>
  <c r="L824" i="1"/>
  <c r="M824" i="1"/>
  <c r="N824" i="1"/>
  <c r="O824" i="1"/>
  <c r="P824" i="1"/>
  <c r="Q824" i="1"/>
  <c r="R824" i="1"/>
  <c r="S824" i="1"/>
  <c r="T824" i="1"/>
  <c r="U824" i="1"/>
  <c r="V824" i="1"/>
  <c r="W824" i="1"/>
  <c r="X824" i="1"/>
  <c r="Y824" i="1"/>
  <c r="Z824" i="1"/>
  <c r="AA824" i="1"/>
  <c r="AB824" i="1"/>
  <c r="AC824" i="1"/>
  <c r="AD824" i="1"/>
  <c r="AE824" i="1"/>
  <c r="AF824" i="1"/>
  <c r="AG824" i="1"/>
  <c r="AH824" i="1"/>
  <c r="AI824" i="1"/>
  <c r="A825" i="1"/>
  <c r="B825" i="1"/>
  <c r="C825" i="1"/>
  <c r="D825" i="1"/>
  <c r="E825" i="1"/>
  <c r="F825" i="1"/>
  <c r="G825" i="1"/>
  <c r="H825" i="1"/>
  <c r="I825" i="1"/>
  <c r="J825" i="1"/>
  <c r="K825" i="1"/>
  <c r="L825" i="1"/>
  <c r="M825" i="1"/>
  <c r="N825" i="1"/>
  <c r="O825" i="1"/>
  <c r="P825" i="1"/>
  <c r="Q825" i="1"/>
  <c r="R825" i="1"/>
  <c r="S825" i="1"/>
  <c r="T825" i="1"/>
  <c r="U825" i="1"/>
  <c r="V825" i="1"/>
  <c r="W825" i="1"/>
  <c r="X825" i="1"/>
  <c r="Y825" i="1"/>
  <c r="Z825" i="1"/>
  <c r="AA825" i="1"/>
  <c r="AB825" i="1"/>
  <c r="AC825" i="1"/>
  <c r="AD825" i="1"/>
  <c r="AE825" i="1"/>
  <c r="AF825" i="1"/>
  <c r="AG825" i="1"/>
  <c r="AH825" i="1"/>
  <c r="AI825" i="1"/>
  <c r="A826" i="1"/>
  <c r="B826" i="1"/>
  <c r="C826" i="1"/>
  <c r="D826" i="1"/>
  <c r="E826" i="1"/>
  <c r="F826" i="1"/>
  <c r="G826" i="1"/>
  <c r="H826" i="1"/>
  <c r="I826" i="1"/>
  <c r="J826" i="1"/>
  <c r="K826" i="1"/>
  <c r="L826" i="1"/>
  <c r="M826" i="1"/>
  <c r="N826" i="1"/>
  <c r="O826" i="1"/>
  <c r="P826" i="1"/>
  <c r="Q826" i="1"/>
  <c r="R826" i="1"/>
  <c r="S826" i="1"/>
  <c r="T826" i="1"/>
  <c r="U826" i="1"/>
  <c r="V826" i="1"/>
  <c r="W826" i="1"/>
  <c r="X826" i="1"/>
  <c r="Y826" i="1"/>
  <c r="Z826" i="1"/>
  <c r="AA826" i="1"/>
  <c r="AB826" i="1"/>
  <c r="AC826" i="1"/>
  <c r="AD826" i="1"/>
  <c r="AE826" i="1"/>
  <c r="AF826" i="1"/>
  <c r="AG826" i="1"/>
  <c r="AH826" i="1"/>
  <c r="AI826" i="1"/>
  <c r="A827" i="1"/>
  <c r="B827" i="1"/>
  <c r="C827" i="1"/>
  <c r="D827" i="1"/>
  <c r="E827" i="1"/>
  <c r="F827" i="1"/>
  <c r="G827" i="1"/>
  <c r="H827" i="1"/>
  <c r="I827" i="1"/>
  <c r="J827" i="1"/>
  <c r="K827" i="1"/>
  <c r="L827" i="1"/>
  <c r="M827" i="1"/>
  <c r="N827" i="1"/>
  <c r="O827" i="1"/>
  <c r="P827" i="1"/>
  <c r="Q827" i="1"/>
  <c r="R827" i="1"/>
  <c r="S827" i="1"/>
  <c r="T827" i="1"/>
  <c r="U827" i="1"/>
  <c r="V827" i="1"/>
  <c r="W827" i="1"/>
  <c r="X827" i="1"/>
  <c r="Y827" i="1"/>
  <c r="Z827" i="1"/>
  <c r="AA827" i="1"/>
  <c r="AB827" i="1"/>
  <c r="AC827" i="1"/>
  <c r="AD827" i="1"/>
  <c r="AE827" i="1"/>
  <c r="AF827" i="1"/>
  <c r="AG827" i="1"/>
  <c r="AH827" i="1"/>
  <c r="AI827" i="1"/>
  <c r="A828" i="1"/>
  <c r="B828" i="1"/>
  <c r="C828" i="1"/>
  <c r="D828" i="1"/>
  <c r="E828" i="1"/>
  <c r="F828" i="1"/>
  <c r="G828" i="1"/>
  <c r="H828" i="1"/>
  <c r="I828" i="1"/>
  <c r="J828" i="1"/>
  <c r="K828" i="1"/>
  <c r="L828" i="1"/>
  <c r="M828" i="1"/>
  <c r="N828" i="1"/>
  <c r="O828" i="1"/>
  <c r="P828" i="1"/>
  <c r="Q828" i="1"/>
  <c r="R828" i="1"/>
  <c r="S828" i="1"/>
  <c r="T828" i="1"/>
  <c r="U828" i="1"/>
  <c r="V828" i="1"/>
  <c r="W828" i="1"/>
  <c r="X828" i="1"/>
  <c r="Y828" i="1"/>
  <c r="Z828" i="1"/>
  <c r="AA828" i="1"/>
  <c r="AB828" i="1"/>
  <c r="AC828" i="1"/>
  <c r="AD828" i="1"/>
  <c r="AE828" i="1"/>
  <c r="AF828" i="1"/>
  <c r="AG828" i="1"/>
  <c r="AH828" i="1"/>
  <c r="AI828" i="1"/>
  <c r="A829" i="1"/>
  <c r="B829" i="1"/>
  <c r="C829" i="1"/>
  <c r="D829" i="1"/>
  <c r="E829" i="1"/>
  <c r="F829" i="1"/>
  <c r="G829" i="1"/>
  <c r="H829" i="1"/>
  <c r="I829" i="1"/>
  <c r="J829" i="1"/>
  <c r="K829" i="1"/>
  <c r="L829" i="1"/>
  <c r="M829" i="1"/>
  <c r="N829" i="1"/>
  <c r="O829" i="1"/>
  <c r="P829" i="1"/>
  <c r="Q829" i="1"/>
  <c r="R829" i="1"/>
  <c r="S829" i="1"/>
  <c r="T829" i="1"/>
  <c r="U829" i="1"/>
  <c r="V829" i="1"/>
  <c r="W829" i="1"/>
  <c r="X829" i="1"/>
  <c r="Y829" i="1"/>
  <c r="Z829" i="1"/>
  <c r="AA829" i="1"/>
  <c r="AB829" i="1"/>
  <c r="AC829" i="1"/>
  <c r="AD829" i="1"/>
  <c r="AE829" i="1"/>
  <c r="AF829" i="1"/>
  <c r="AG829" i="1"/>
  <c r="AH829" i="1"/>
  <c r="AI829" i="1"/>
  <c r="A830" i="1"/>
  <c r="B830" i="1"/>
  <c r="C830" i="1"/>
  <c r="D830" i="1"/>
  <c r="E830" i="1"/>
  <c r="F830" i="1"/>
  <c r="G830" i="1"/>
  <c r="H830" i="1"/>
  <c r="I830" i="1"/>
  <c r="J830" i="1"/>
  <c r="K830" i="1"/>
  <c r="L830" i="1"/>
  <c r="M830" i="1"/>
  <c r="N830" i="1"/>
  <c r="O830" i="1"/>
  <c r="P830" i="1"/>
  <c r="Q830" i="1"/>
  <c r="R830" i="1"/>
  <c r="S830" i="1"/>
  <c r="T830" i="1"/>
  <c r="U830" i="1"/>
  <c r="V830" i="1"/>
  <c r="W830" i="1"/>
  <c r="X830" i="1"/>
  <c r="Y830" i="1"/>
  <c r="Z830" i="1"/>
  <c r="AA830" i="1"/>
  <c r="AB830" i="1"/>
  <c r="AC830" i="1"/>
  <c r="AD830" i="1"/>
  <c r="AE830" i="1"/>
  <c r="AF830" i="1"/>
  <c r="AG830" i="1"/>
  <c r="AH830" i="1"/>
  <c r="AI830" i="1"/>
  <c r="A831" i="1"/>
  <c r="B831" i="1"/>
  <c r="C831" i="1"/>
  <c r="D831" i="1"/>
  <c r="E831" i="1"/>
  <c r="F831" i="1"/>
  <c r="G831" i="1"/>
  <c r="H831" i="1"/>
  <c r="I831" i="1"/>
  <c r="J831" i="1"/>
  <c r="K831" i="1"/>
  <c r="L831" i="1"/>
  <c r="M831" i="1"/>
  <c r="N831" i="1"/>
  <c r="O831" i="1"/>
  <c r="P831" i="1"/>
  <c r="Q831" i="1"/>
  <c r="R831" i="1"/>
  <c r="S831" i="1"/>
  <c r="T831" i="1"/>
  <c r="U831" i="1"/>
  <c r="V831" i="1"/>
  <c r="W831" i="1"/>
  <c r="X831" i="1"/>
  <c r="Y831" i="1"/>
  <c r="Z831" i="1"/>
  <c r="AA831" i="1"/>
  <c r="AB831" i="1"/>
  <c r="AC831" i="1"/>
  <c r="AD831" i="1"/>
  <c r="AE831" i="1"/>
  <c r="AF831" i="1"/>
  <c r="AG831" i="1"/>
  <c r="AH831" i="1"/>
  <c r="AI831" i="1"/>
  <c r="A832" i="1"/>
  <c r="B832" i="1"/>
  <c r="C832" i="1"/>
  <c r="D832" i="1"/>
  <c r="E832" i="1"/>
  <c r="F832" i="1"/>
  <c r="G832" i="1"/>
  <c r="H832" i="1"/>
  <c r="I832" i="1"/>
  <c r="J832" i="1"/>
  <c r="K832" i="1"/>
  <c r="L832" i="1"/>
  <c r="M832" i="1"/>
  <c r="N832" i="1"/>
  <c r="O832" i="1"/>
  <c r="P832" i="1"/>
  <c r="Q832" i="1"/>
  <c r="R832" i="1"/>
  <c r="S832" i="1"/>
  <c r="T832" i="1"/>
  <c r="U832" i="1"/>
  <c r="V832" i="1"/>
  <c r="W832" i="1"/>
  <c r="X832" i="1"/>
  <c r="Y832" i="1"/>
  <c r="Z832" i="1"/>
  <c r="AA832" i="1"/>
  <c r="AB832" i="1"/>
  <c r="AC832" i="1"/>
  <c r="AD832" i="1"/>
  <c r="AE832" i="1"/>
  <c r="AF832" i="1"/>
  <c r="AG832" i="1"/>
  <c r="AH832" i="1"/>
  <c r="AI832" i="1"/>
  <c r="A833" i="1"/>
  <c r="B833" i="1"/>
  <c r="C833" i="1"/>
  <c r="D833" i="1"/>
  <c r="E833" i="1"/>
  <c r="F833" i="1"/>
  <c r="G833" i="1"/>
  <c r="H833" i="1"/>
  <c r="I833" i="1"/>
  <c r="J833" i="1"/>
  <c r="K833" i="1"/>
  <c r="L833" i="1"/>
  <c r="M833" i="1"/>
  <c r="N833" i="1"/>
  <c r="O833" i="1"/>
  <c r="P833" i="1"/>
  <c r="Q833" i="1"/>
  <c r="R833" i="1"/>
  <c r="S833" i="1"/>
  <c r="T833" i="1"/>
  <c r="U833" i="1"/>
  <c r="V833" i="1"/>
  <c r="W833" i="1"/>
  <c r="X833" i="1"/>
  <c r="Y833" i="1"/>
  <c r="Z833" i="1"/>
  <c r="AA833" i="1"/>
  <c r="AB833" i="1"/>
  <c r="AC833" i="1"/>
  <c r="AD833" i="1"/>
  <c r="AE833" i="1"/>
  <c r="AF833" i="1"/>
  <c r="AG833" i="1"/>
  <c r="AH833" i="1"/>
  <c r="AI833" i="1"/>
  <c r="A834" i="1"/>
  <c r="B834" i="1"/>
  <c r="C834" i="1"/>
  <c r="D834" i="1"/>
  <c r="E834" i="1"/>
  <c r="F834" i="1"/>
  <c r="G834" i="1"/>
  <c r="H834" i="1"/>
  <c r="I834" i="1"/>
  <c r="J834" i="1"/>
  <c r="K834" i="1"/>
  <c r="L834" i="1"/>
  <c r="M834" i="1"/>
  <c r="N834" i="1"/>
  <c r="O834" i="1"/>
  <c r="P834" i="1"/>
  <c r="Q834" i="1"/>
  <c r="R834" i="1"/>
  <c r="S834" i="1"/>
  <c r="T834" i="1"/>
  <c r="U834" i="1"/>
  <c r="V834" i="1"/>
  <c r="W834" i="1"/>
  <c r="X834" i="1"/>
  <c r="Y834" i="1"/>
  <c r="Z834" i="1"/>
  <c r="AA834" i="1"/>
  <c r="AB834" i="1"/>
  <c r="AC834" i="1"/>
  <c r="AD834" i="1"/>
  <c r="AE834" i="1"/>
  <c r="AF834" i="1"/>
  <c r="AG834" i="1"/>
  <c r="AH834" i="1"/>
  <c r="AI834" i="1"/>
  <c r="A835" i="1"/>
  <c r="B835" i="1"/>
  <c r="C835" i="1"/>
  <c r="D835" i="1"/>
  <c r="E835" i="1"/>
  <c r="F835" i="1"/>
  <c r="G835" i="1"/>
  <c r="H835" i="1"/>
  <c r="I835" i="1"/>
  <c r="J835" i="1"/>
  <c r="K835" i="1"/>
  <c r="L835" i="1"/>
  <c r="M835" i="1"/>
  <c r="N835" i="1"/>
  <c r="O835" i="1"/>
  <c r="P835" i="1"/>
  <c r="Q835" i="1"/>
  <c r="R835" i="1"/>
  <c r="S835" i="1"/>
  <c r="T835" i="1"/>
  <c r="U835" i="1"/>
  <c r="V835" i="1"/>
  <c r="W835" i="1"/>
  <c r="X835" i="1"/>
  <c r="Y835" i="1"/>
  <c r="Z835" i="1"/>
  <c r="AA835" i="1"/>
  <c r="AB835" i="1"/>
  <c r="AC835" i="1"/>
  <c r="AD835" i="1"/>
  <c r="AE835" i="1"/>
  <c r="AF835" i="1"/>
  <c r="AG835" i="1"/>
  <c r="AH835" i="1"/>
  <c r="AI835" i="1"/>
  <c r="A836" i="1"/>
  <c r="B836" i="1"/>
  <c r="C836" i="1"/>
  <c r="D836" i="1"/>
  <c r="E836" i="1"/>
  <c r="F836" i="1"/>
  <c r="G836" i="1"/>
  <c r="H836" i="1"/>
  <c r="I836" i="1"/>
  <c r="J836" i="1"/>
  <c r="K836" i="1"/>
  <c r="L836" i="1"/>
  <c r="M836" i="1"/>
  <c r="N836" i="1"/>
  <c r="O836" i="1"/>
  <c r="P836" i="1"/>
  <c r="Q836" i="1"/>
  <c r="R836" i="1"/>
  <c r="S836" i="1"/>
  <c r="T836" i="1"/>
  <c r="U836" i="1"/>
  <c r="V836" i="1"/>
  <c r="W836" i="1"/>
  <c r="X836" i="1"/>
  <c r="Y836" i="1"/>
  <c r="Z836" i="1"/>
  <c r="AA836" i="1"/>
  <c r="AB836" i="1"/>
  <c r="AC836" i="1"/>
  <c r="AD836" i="1"/>
  <c r="AE836" i="1"/>
  <c r="AF836" i="1"/>
  <c r="AG836" i="1"/>
  <c r="AH836" i="1"/>
  <c r="AI836" i="1"/>
  <c r="A837" i="1"/>
  <c r="B837" i="1"/>
  <c r="C837" i="1"/>
  <c r="D837" i="1"/>
  <c r="E837" i="1"/>
  <c r="F837" i="1"/>
  <c r="G837" i="1"/>
  <c r="H837" i="1"/>
  <c r="I837" i="1"/>
  <c r="J837" i="1"/>
  <c r="K837" i="1"/>
  <c r="L837" i="1"/>
  <c r="M837" i="1"/>
  <c r="N837" i="1"/>
  <c r="O837" i="1"/>
  <c r="P837" i="1"/>
  <c r="Q837" i="1"/>
  <c r="R837" i="1"/>
  <c r="S837" i="1"/>
  <c r="T837" i="1"/>
  <c r="U837" i="1"/>
  <c r="V837" i="1"/>
  <c r="W837" i="1"/>
  <c r="X837" i="1"/>
  <c r="Y837" i="1"/>
  <c r="Z837" i="1"/>
  <c r="AA837" i="1"/>
  <c r="AB837" i="1"/>
  <c r="AC837" i="1"/>
  <c r="AD837" i="1"/>
  <c r="AE837" i="1"/>
  <c r="AF837" i="1"/>
  <c r="AG837" i="1"/>
  <c r="AH837" i="1"/>
  <c r="AI837" i="1"/>
  <c r="A838" i="1"/>
  <c r="B838" i="1"/>
  <c r="C838" i="1"/>
  <c r="D838" i="1"/>
  <c r="E838" i="1"/>
  <c r="F838" i="1"/>
  <c r="G838" i="1"/>
  <c r="H838" i="1"/>
  <c r="I838" i="1"/>
  <c r="J838" i="1"/>
  <c r="K838" i="1"/>
  <c r="L838" i="1"/>
  <c r="M838" i="1"/>
  <c r="N838" i="1"/>
  <c r="O838" i="1"/>
  <c r="P838" i="1"/>
  <c r="Q838" i="1"/>
  <c r="R838" i="1"/>
  <c r="S838" i="1"/>
  <c r="T838" i="1"/>
  <c r="U838" i="1"/>
  <c r="V838" i="1"/>
  <c r="W838" i="1"/>
  <c r="X838" i="1"/>
  <c r="Y838" i="1"/>
  <c r="Z838" i="1"/>
  <c r="AA838" i="1"/>
  <c r="AB838" i="1"/>
  <c r="AC838" i="1"/>
  <c r="AD838" i="1"/>
  <c r="AE838" i="1"/>
  <c r="AF838" i="1"/>
  <c r="AG838" i="1"/>
  <c r="AH838" i="1"/>
  <c r="AI838" i="1"/>
  <c r="A839" i="1"/>
  <c r="B839" i="1"/>
  <c r="C839" i="1"/>
  <c r="D839" i="1"/>
  <c r="E839" i="1"/>
  <c r="F839" i="1"/>
  <c r="G839" i="1"/>
  <c r="H839" i="1"/>
  <c r="I839" i="1"/>
  <c r="J839" i="1"/>
  <c r="K839" i="1"/>
  <c r="L839" i="1"/>
  <c r="M839" i="1"/>
  <c r="N839" i="1"/>
  <c r="O839" i="1"/>
  <c r="P839" i="1"/>
  <c r="Q839" i="1"/>
  <c r="R839" i="1"/>
  <c r="S839" i="1"/>
  <c r="T839" i="1"/>
  <c r="U839" i="1"/>
  <c r="V839" i="1"/>
  <c r="W839" i="1"/>
  <c r="X839" i="1"/>
  <c r="Y839" i="1"/>
  <c r="Z839" i="1"/>
  <c r="AA839" i="1"/>
  <c r="AB839" i="1"/>
  <c r="AC839" i="1"/>
  <c r="AD839" i="1"/>
  <c r="AE839" i="1"/>
  <c r="AF839" i="1"/>
  <c r="AG839" i="1"/>
  <c r="AH839" i="1"/>
  <c r="AI839" i="1"/>
  <c r="A840" i="1"/>
  <c r="B840" i="1"/>
  <c r="C840" i="1"/>
  <c r="D840" i="1"/>
  <c r="E840" i="1"/>
  <c r="F840" i="1"/>
  <c r="G840" i="1"/>
  <c r="H840" i="1"/>
  <c r="I840" i="1"/>
  <c r="J840" i="1"/>
  <c r="K840" i="1"/>
  <c r="L840" i="1"/>
  <c r="M840" i="1"/>
  <c r="N840" i="1"/>
  <c r="O840" i="1"/>
  <c r="P840" i="1"/>
  <c r="Q840" i="1"/>
  <c r="R840" i="1"/>
  <c r="S840" i="1"/>
  <c r="T840" i="1"/>
  <c r="U840" i="1"/>
  <c r="V840" i="1"/>
  <c r="W840" i="1"/>
  <c r="X840" i="1"/>
  <c r="Y840" i="1"/>
  <c r="Z840" i="1"/>
  <c r="AA840" i="1"/>
  <c r="AB840" i="1"/>
  <c r="AC840" i="1"/>
  <c r="AD840" i="1"/>
  <c r="AE840" i="1"/>
  <c r="AF840" i="1"/>
  <c r="AG840" i="1"/>
  <c r="AH840" i="1"/>
  <c r="AI840" i="1"/>
  <c r="A841" i="1"/>
  <c r="B841" i="1"/>
  <c r="C841" i="1"/>
  <c r="D841" i="1"/>
  <c r="E841" i="1"/>
  <c r="F841" i="1"/>
  <c r="G841" i="1"/>
  <c r="H841" i="1"/>
  <c r="I841" i="1"/>
  <c r="J841" i="1"/>
  <c r="K841" i="1"/>
  <c r="L841" i="1"/>
  <c r="M841" i="1"/>
  <c r="N841" i="1"/>
  <c r="O841" i="1"/>
  <c r="P841" i="1"/>
  <c r="Q841" i="1"/>
  <c r="R841" i="1"/>
  <c r="S841" i="1"/>
  <c r="T841" i="1"/>
  <c r="U841" i="1"/>
  <c r="V841" i="1"/>
  <c r="W841" i="1"/>
  <c r="X841" i="1"/>
  <c r="Y841" i="1"/>
  <c r="Z841" i="1"/>
  <c r="AA841" i="1"/>
  <c r="AB841" i="1"/>
  <c r="AC841" i="1"/>
  <c r="AD841" i="1"/>
  <c r="AE841" i="1"/>
  <c r="AF841" i="1"/>
  <c r="AG841" i="1"/>
  <c r="AH841" i="1"/>
  <c r="AI841" i="1"/>
  <c r="A842" i="1"/>
  <c r="B842" i="1"/>
  <c r="C842" i="1"/>
  <c r="D842" i="1"/>
  <c r="E842" i="1"/>
  <c r="F842" i="1"/>
  <c r="G842" i="1"/>
  <c r="H842" i="1"/>
  <c r="I842" i="1"/>
  <c r="J842" i="1"/>
  <c r="K842" i="1"/>
  <c r="L842" i="1"/>
  <c r="M842" i="1"/>
  <c r="N842" i="1"/>
  <c r="O842" i="1"/>
  <c r="P842" i="1"/>
  <c r="Q842" i="1"/>
  <c r="R842" i="1"/>
  <c r="S842" i="1"/>
  <c r="T842" i="1"/>
  <c r="U842" i="1"/>
  <c r="V842" i="1"/>
  <c r="W842" i="1"/>
  <c r="X842" i="1"/>
  <c r="Y842" i="1"/>
  <c r="Z842" i="1"/>
  <c r="AA842" i="1"/>
  <c r="AB842" i="1"/>
  <c r="AC842" i="1"/>
  <c r="AD842" i="1"/>
  <c r="AE842" i="1"/>
  <c r="AF842" i="1"/>
  <c r="AG842" i="1"/>
  <c r="AH842" i="1"/>
  <c r="AI842" i="1"/>
  <c r="A843" i="1"/>
  <c r="B843" i="1"/>
  <c r="C843" i="1"/>
  <c r="D843" i="1"/>
  <c r="E843" i="1"/>
  <c r="F843" i="1"/>
  <c r="G843" i="1"/>
  <c r="H843" i="1"/>
  <c r="I843" i="1"/>
  <c r="J843" i="1"/>
  <c r="K843" i="1"/>
  <c r="L843" i="1"/>
  <c r="M843" i="1"/>
  <c r="N843" i="1"/>
  <c r="O843" i="1"/>
  <c r="P843" i="1"/>
  <c r="Q843" i="1"/>
  <c r="R843" i="1"/>
  <c r="S843" i="1"/>
  <c r="T843" i="1"/>
  <c r="U843" i="1"/>
  <c r="V843" i="1"/>
  <c r="W843" i="1"/>
  <c r="X843" i="1"/>
  <c r="Y843" i="1"/>
  <c r="Z843" i="1"/>
  <c r="AA843" i="1"/>
  <c r="AB843" i="1"/>
  <c r="AC843" i="1"/>
  <c r="AD843" i="1"/>
  <c r="AE843" i="1"/>
  <c r="AF843" i="1"/>
  <c r="AG843" i="1"/>
  <c r="AH843" i="1"/>
  <c r="AI843" i="1"/>
  <c r="A844" i="1"/>
  <c r="B844" i="1"/>
  <c r="C844" i="1"/>
  <c r="D844" i="1"/>
  <c r="E844" i="1"/>
  <c r="F844" i="1"/>
  <c r="G844" i="1"/>
  <c r="H844" i="1"/>
  <c r="I844" i="1"/>
  <c r="J844" i="1"/>
  <c r="K844" i="1"/>
  <c r="L844" i="1"/>
  <c r="M844" i="1"/>
  <c r="N844" i="1"/>
  <c r="O844" i="1"/>
  <c r="P844" i="1"/>
  <c r="Q844" i="1"/>
  <c r="R844" i="1"/>
  <c r="S844" i="1"/>
  <c r="T844" i="1"/>
  <c r="U844" i="1"/>
  <c r="V844" i="1"/>
  <c r="W844" i="1"/>
  <c r="X844" i="1"/>
  <c r="Y844" i="1"/>
  <c r="Z844" i="1"/>
  <c r="AA844" i="1"/>
  <c r="AB844" i="1"/>
  <c r="AC844" i="1"/>
  <c r="AD844" i="1"/>
  <c r="AE844" i="1"/>
  <c r="AF844" i="1"/>
  <c r="AG844" i="1"/>
  <c r="AH844" i="1"/>
  <c r="AI844" i="1"/>
  <c r="A845" i="1"/>
  <c r="B845" i="1"/>
  <c r="C845" i="1"/>
  <c r="D845" i="1"/>
  <c r="E845" i="1"/>
  <c r="F845" i="1"/>
  <c r="G845" i="1"/>
  <c r="H845" i="1"/>
  <c r="I845" i="1"/>
  <c r="J845" i="1"/>
  <c r="K845" i="1"/>
  <c r="L845" i="1"/>
  <c r="M845" i="1"/>
  <c r="N845" i="1"/>
  <c r="O845" i="1"/>
  <c r="P845" i="1"/>
  <c r="Q845" i="1"/>
  <c r="R845" i="1"/>
  <c r="S845" i="1"/>
  <c r="T845" i="1"/>
  <c r="U845" i="1"/>
  <c r="V845" i="1"/>
  <c r="W845" i="1"/>
  <c r="X845" i="1"/>
  <c r="Y845" i="1"/>
  <c r="Z845" i="1"/>
  <c r="AA845" i="1"/>
  <c r="AB845" i="1"/>
  <c r="AC845" i="1"/>
  <c r="AD845" i="1"/>
  <c r="AE845" i="1"/>
  <c r="AF845" i="1"/>
  <c r="AG845" i="1"/>
  <c r="AH845" i="1"/>
  <c r="AI845" i="1"/>
  <c r="A846" i="1"/>
  <c r="B846" i="1"/>
  <c r="C846" i="1"/>
  <c r="D846" i="1"/>
  <c r="E846" i="1"/>
  <c r="F846" i="1"/>
  <c r="G846" i="1"/>
  <c r="H846" i="1"/>
  <c r="I846" i="1"/>
  <c r="J846" i="1"/>
  <c r="K846" i="1"/>
  <c r="L846" i="1"/>
  <c r="M846" i="1"/>
  <c r="N846" i="1"/>
  <c r="O846" i="1"/>
  <c r="P846" i="1"/>
  <c r="Q846" i="1"/>
  <c r="R846" i="1"/>
  <c r="S846" i="1"/>
  <c r="T846" i="1"/>
  <c r="U846" i="1"/>
  <c r="V846" i="1"/>
  <c r="W846" i="1"/>
  <c r="X846" i="1"/>
  <c r="Y846" i="1"/>
  <c r="Z846" i="1"/>
  <c r="AA846" i="1"/>
  <c r="AB846" i="1"/>
  <c r="AC846" i="1"/>
  <c r="AD846" i="1"/>
  <c r="AE846" i="1"/>
  <c r="AF846" i="1"/>
  <c r="AG846" i="1"/>
  <c r="AH846" i="1"/>
  <c r="AI846" i="1"/>
  <c r="A847" i="1"/>
  <c r="B847" i="1"/>
  <c r="C847" i="1"/>
  <c r="D847" i="1"/>
  <c r="E847" i="1"/>
  <c r="F847" i="1"/>
  <c r="G847" i="1"/>
  <c r="H847" i="1"/>
  <c r="I847" i="1"/>
  <c r="J847" i="1"/>
  <c r="K847" i="1"/>
  <c r="L847" i="1"/>
  <c r="M847" i="1"/>
  <c r="N847" i="1"/>
  <c r="O847" i="1"/>
  <c r="P847" i="1"/>
  <c r="Q847" i="1"/>
  <c r="R847" i="1"/>
  <c r="S847" i="1"/>
  <c r="T847" i="1"/>
  <c r="U847" i="1"/>
  <c r="V847" i="1"/>
  <c r="W847" i="1"/>
  <c r="X847" i="1"/>
  <c r="Y847" i="1"/>
  <c r="Z847" i="1"/>
  <c r="AA847" i="1"/>
  <c r="AB847" i="1"/>
  <c r="AC847" i="1"/>
  <c r="AD847" i="1"/>
  <c r="AE847" i="1"/>
  <c r="AF847" i="1"/>
  <c r="AG847" i="1"/>
  <c r="AH847" i="1"/>
  <c r="AI847" i="1"/>
  <c r="A848" i="1"/>
  <c r="B848" i="1"/>
  <c r="C848" i="1"/>
  <c r="D848" i="1"/>
  <c r="E848" i="1"/>
  <c r="F848" i="1"/>
  <c r="G848" i="1"/>
  <c r="H848" i="1"/>
  <c r="I848" i="1"/>
  <c r="J848" i="1"/>
  <c r="K848" i="1"/>
  <c r="L848" i="1"/>
  <c r="M848" i="1"/>
  <c r="N848" i="1"/>
  <c r="O848" i="1"/>
  <c r="P848" i="1"/>
  <c r="Q848" i="1"/>
  <c r="R848" i="1"/>
  <c r="S848" i="1"/>
  <c r="T848" i="1"/>
  <c r="U848" i="1"/>
  <c r="V848" i="1"/>
  <c r="W848" i="1"/>
  <c r="X848" i="1"/>
  <c r="Y848" i="1"/>
  <c r="Z848" i="1"/>
  <c r="AA848" i="1"/>
  <c r="AB848" i="1"/>
  <c r="AC848" i="1"/>
  <c r="AD848" i="1"/>
  <c r="AE848" i="1"/>
  <c r="AF848" i="1"/>
  <c r="AG848" i="1"/>
  <c r="AH848" i="1"/>
  <c r="AI848" i="1"/>
  <c r="A849" i="1"/>
  <c r="B849" i="1"/>
  <c r="C849" i="1"/>
  <c r="D849" i="1"/>
  <c r="E849" i="1"/>
  <c r="F849" i="1"/>
  <c r="G849" i="1"/>
  <c r="H849" i="1"/>
  <c r="I849" i="1"/>
  <c r="J849" i="1"/>
  <c r="K849" i="1"/>
  <c r="L849" i="1"/>
  <c r="M849" i="1"/>
  <c r="N849" i="1"/>
  <c r="O849" i="1"/>
  <c r="P849" i="1"/>
  <c r="Q849" i="1"/>
  <c r="R849" i="1"/>
  <c r="S849" i="1"/>
  <c r="T849" i="1"/>
  <c r="U849" i="1"/>
  <c r="V849" i="1"/>
  <c r="W849" i="1"/>
  <c r="X849" i="1"/>
  <c r="Y849" i="1"/>
  <c r="Z849" i="1"/>
  <c r="AA849" i="1"/>
  <c r="AB849" i="1"/>
  <c r="AC849" i="1"/>
  <c r="AD849" i="1"/>
  <c r="AE849" i="1"/>
  <c r="AF849" i="1"/>
  <c r="AG849" i="1"/>
  <c r="AH849" i="1"/>
  <c r="AI849" i="1"/>
  <c r="A850" i="1"/>
  <c r="B850" i="1"/>
  <c r="C850" i="1"/>
  <c r="D850" i="1"/>
  <c r="E850" i="1"/>
  <c r="F850" i="1"/>
  <c r="G850" i="1"/>
  <c r="H850" i="1"/>
  <c r="I850" i="1"/>
  <c r="J850" i="1"/>
  <c r="K850" i="1"/>
  <c r="L850" i="1"/>
  <c r="M850" i="1"/>
  <c r="N850" i="1"/>
  <c r="O850" i="1"/>
  <c r="P850" i="1"/>
  <c r="Q850" i="1"/>
  <c r="R850" i="1"/>
  <c r="S850" i="1"/>
  <c r="T850" i="1"/>
  <c r="U850" i="1"/>
  <c r="V850" i="1"/>
  <c r="W850" i="1"/>
  <c r="X850" i="1"/>
  <c r="Y850" i="1"/>
  <c r="Z850" i="1"/>
  <c r="AA850" i="1"/>
  <c r="AB850" i="1"/>
  <c r="AC850" i="1"/>
  <c r="AD850" i="1"/>
  <c r="AE850" i="1"/>
  <c r="AF850" i="1"/>
  <c r="AG850" i="1"/>
  <c r="AH850" i="1"/>
  <c r="AI850" i="1"/>
  <c r="A851" i="1"/>
  <c r="B851" i="1"/>
  <c r="C851" i="1"/>
  <c r="D851" i="1"/>
  <c r="E851" i="1"/>
  <c r="F851" i="1"/>
  <c r="G851" i="1"/>
  <c r="H851" i="1"/>
  <c r="I851" i="1"/>
  <c r="J851" i="1"/>
  <c r="K851" i="1"/>
  <c r="L851" i="1"/>
  <c r="M851" i="1"/>
  <c r="N851" i="1"/>
  <c r="O851" i="1"/>
  <c r="P851" i="1"/>
  <c r="Q851" i="1"/>
  <c r="R851" i="1"/>
  <c r="S851" i="1"/>
  <c r="T851" i="1"/>
  <c r="U851" i="1"/>
  <c r="V851" i="1"/>
  <c r="W851" i="1"/>
  <c r="X851" i="1"/>
  <c r="Y851" i="1"/>
  <c r="Z851" i="1"/>
  <c r="AA851" i="1"/>
  <c r="AB851" i="1"/>
  <c r="AC851" i="1"/>
  <c r="AD851" i="1"/>
  <c r="AE851" i="1"/>
  <c r="AF851" i="1"/>
  <c r="AG851" i="1"/>
  <c r="AH851" i="1"/>
  <c r="AI851" i="1"/>
  <c r="A852" i="1"/>
  <c r="B852" i="1"/>
  <c r="C852" i="1"/>
  <c r="D852" i="1"/>
  <c r="E852" i="1"/>
  <c r="F852" i="1"/>
  <c r="G852" i="1"/>
  <c r="H852" i="1"/>
  <c r="I852" i="1"/>
  <c r="J852" i="1"/>
  <c r="K852" i="1"/>
  <c r="L852" i="1"/>
  <c r="M852" i="1"/>
  <c r="N852" i="1"/>
  <c r="O852" i="1"/>
  <c r="P852" i="1"/>
  <c r="Q852" i="1"/>
  <c r="R852" i="1"/>
  <c r="S852" i="1"/>
  <c r="T852" i="1"/>
  <c r="U852" i="1"/>
  <c r="V852" i="1"/>
  <c r="W852" i="1"/>
  <c r="X852" i="1"/>
  <c r="Y852" i="1"/>
  <c r="Z852" i="1"/>
  <c r="AA852" i="1"/>
  <c r="AB852" i="1"/>
  <c r="AC852" i="1"/>
  <c r="AD852" i="1"/>
  <c r="AE852" i="1"/>
  <c r="AF852" i="1"/>
  <c r="AG852" i="1"/>
  <c r="AH852" i="1"/>
  <c r="AI852" i="1"/>
  <c r="A853" i="1"/>
  <c r="B853" i="1"/>
  <c r="C853" i="1"/>
  <c r="D853" i="1"/>
  <c r="E853" i="1"/>
  <c r="F853" i="1"/>
  <c r="G853" i="1"/>
  <c r="H853" i="1"/>
  <c r="I853" i="1"/>
  <c r="J853" i="1"/>
  <c r="K853" i="1"/>
  <c r="L853" i="1"/>
  <c r="M853" i="1"/>
  <c r="N853" i="1"/>
  <c r="O853" i="1"/>
  <c r="P853" i="1"/>
  <c r="Q853" i="1"/>
  <c r="R853" i="1"/>
  <c r="S853" i="1"/>
  <c r="T853" i="1"/>
  <c r="U853" i="1"/>
  <c r="V853" i="1"/>
  <c r="W853" i="1"/>
  <c r="X853" i="1"/>
  <c r="Y853" i="1"/>
  <c r="Z853" i="1"/>
  <c r="AA853" i="1"/>
  <c r="AB853" i="1"/>
  <c r="AC853" i="1"/>
  <c r="AD853" i="1"/>
  <c r="AE853" i="1"/>
  <c r="AF853" i="1"/>
  <c r="AG853" i="1"/>
  <c r="AH853" i="1"/>
  <c r="AI853" i="1"/>
  <c r="A854" i="1"/>
  <c r="B854" i="1"/>
  <c r="C854" i="1"/>
  <c r="D854" i="1"/>
  <c r="E854" i="1"/>
  <c r="F854" i="1"/>
  <c r="G854" i="1"/>
  <c r="H854" i="1"/>
  <c r="I854" i="1"/>
  <c r="J854" i="1"/>
  <c r="K854" i="1"/>
  <c r="L854" i="1"/>
  <c r="M854" i="1"/>
  <c r="N854" i="1"/>
  <c r="O854" i="1"/>
  <c r="P854" i="1"/>
  <c r="Q854" i="1"/>
  <c r="R854" i="1"/>
  <c r="S854" i="1"/>
  <c r="T854" i="1"/>
  <c r="U854" i="1"/>
  <c r="V854" i="1"/>
  <c r="W854" i="1"/>
  <c r="X854" i="1"/>
  <c r="Y854" i="1"/>
  <c r="Z854" i="1"/>
  <c r="AA854" i="1"/>
  <c r="AB854" i="1"/>
  <c r="AC854" i="1"/>
  <c r="AD854" i="1"/>
  <c r="AE854" i="1"/>
  <c r="AF854" i="1"/>
  <c r="AG854" i="1"/>
  <c r="AH854" i="1"/>
  <c r="AI854" i="1"/>
  <c r="A855" i="1"/>
  <c r="B855" i="1"/>
  <c r="C855" i="1"/>
  <c r="D855" i="1"/>
  <c r="E855" i="1"/>
  <c r="F855" i="1"/>
  <c r="G855" i="1"/>
  <c r="H855" i="1"/>
  <c r="I855" i="1"/>
  <c r="J855" i="1"/>
  <c r="K855" i="1"/>
  <c r="L855" i="1"/>
  <c r="M855" i="1"/>
  <c r="N855" i="1"/>
  <c r="O855" i="1"/>
  <c r="P855" i="1"/>
  <c r="Q855" i="1"/>
  <c r="R855" i="1"/>
  <c r="S855" i="1"/>
  <c r="T855" i="1"/>
  <c r="U855" i="1"/>
  <c r="V855" i="1"/>
  <c r="W855" i="1"/>
  <c r="X855" i="1"/>
  <c r="Y855" i="1"/>
  <c r="Z855" i="1"/>
  <c r="AA855" i="1"/>
  <c r="AB855" i="1"/>
  <c r="AC855" i="1"/>
  <c r="AD855" i="1"/>
  <c r="AE855" i="1"/>
  <c r="AF855" i="1"/>
  <c r="AG855" i="1"/>
  <c r="AH855" i="1"/>
  <c r="AI855" i="1"/>
  <c r="A856" i="1"/>
  <c r="B856" i="1"/>
  <c r="C856" i="1"/>
  <c r="D856" i="1"/>
  <c r="E856" i="1"/>
  <c r="F856" i="1"/>
  <c r="G856" i="1"/>
  <c r="H856" i="1"/>
  <c r="I856" i="1"/>
  <c r="J856" i="1"/>
  <c r="K856" i="1"/>
  <c r="L856" i="1"/>
  <c r="M856" i="1"/>
  <c r="N856" i="1"/>
  <c r="O856" i="1"/>
  <c r="P856" i="1"/>
  <c r="Q856" i="1"/>
  <c r="R856" i="1"/>
  <c r="S856" i="1"/>
  <c r="T856" i="1"/>
  <c r="U856" i="1"/>
  <c r="V856" i="1"/>
  <c r="W856" i="1"/>
  <c r="X856" i="1"/>
  <c r="Y856" i="1"/>
  <c r="Z856" i="1"/>
  <c r="AA856" i="1"/>
  <c r="AB856" i="1"/>
  <c r="AC856" i="1"/>
  <c r="AD856" i="1"/>
  <c r="AE856" i="1"/>
  <c r="AF856" i="1"/>
  <c r="AG856" i="1"/>
  <c r="AH856" i="1"/>
  <c r="AI856" i="1"/>
  <c r="A857" i="1"/>
  <c r="B857" i="1"/>
  <c r="C857" i="1"/>
  <c r="D857" i="1"/>
  <c r="E857" i="1"/>
  <c r="F857" i="1"/>
  <c r="G857" i="1"/>
  <c r="H857" i="1"/>
  <c r="I857" i="1"/>
  <c r="J857" i="1"/>
  <c r="K857" i="1"/>
  <c r="L857" i="1"/>
  <c r="M857" i="1"/>
  <c r="N857" i="1"/>
  <c r="O857" i="1"/>
  <c r="P857" i="1"/>
  <c r="Q857" i="1"/>
  <c r="R857" i="1"/>
  <c r="S857" i="1"/>
  <c r="T857" i="1"/>
  <c r="U857" i="1"/>
  <c r="V857" i="1"/>
  <c r="W857" i="1"/>
  <c r="X857" i="1"/>
  <c r="Y857" i="1"/>
  <c r="Z857" i="1"/>
  <c r="AA857" i="1"/>
  <c r="AB857" i="1"/>
  <c r="AC857" i="1"/>
  <c r="AD857" i="1"/>
  <c r="AE857" i="1"/>
  <c r="AF857" i="1"/>
  <c r="AG857" i="1"/>
  <c r="AH857" i="1"/>
  <c r="AI857" i="1"/>
  <c r="A858" i="1"/>
  <c r="B858" i="1"/>
  <c r="C858" i="1"/>
  <c r="D858" i="1"/>
  <c r="E858" i="1"/>
  <c r="F858" i="1"/>
  <c r="G858" i="1"/>
  <c r="H858" i="1"/>
  <c r="I858" i="1"/>
  <c r="J858" i="1"/>
  <c r="K858" i="1"/>
  <c r="L858" i="1"/>
  <c r="M858" i="1"/>
  <c r="N858" i="1"/>
  <c r="O858" i="1"/>
  <c r="P858" i="1"/>
  <c r="Q858" i="1"/>
  <c r="R858" i="1"/>
  <c r="S858" i="1"/>
  <c r="T858" i="1"/>
  <c r="U858" i="1"/>
  <c r="V858" i="1"/>
  <c r="W858" i="1"/>
  <c r="X858" i="1"/>
  <c r="Y858" i="1"/>
  <c r="Z858" i="1"/>
  <c r="AA858" i="1"/>
  <c r="AB858" i="1"/>
  <c r="AC858" i="1"/>
  <c r="AD858" i="1"/>
  <c r="AE858" i="1"/>
  <c r="AF858" i="1"/>
  <c r="AG858" i="1"/>
  <c r="AH858" i="1"/>
  <c r="AI858" i="1"/>
  <c r="A859" i="1"/>
  <c r="B859" i="1"/>
  <c r="C859" i="1"/>
  <c r="D859" i="1"/>
  <c r="E859" i="1"/>
  <c r="F859" i="1"/>
  <c r="G859" i="1"/>
  <c r="H859" i="1"/>
  <c r="I859" i="1"/>
  <c r="J859" i="1"/>
  <c r="K859" i="1"/>
  <c r="L859" i="1"/>
  <c r="M859" i="1"/>
  <c r="N859" i="1"/>
  <c r="O859" i="1"/>
  <c r="P859" i="1"/>
  <c r="Q859" i="1"/>
  <c r="R859" i="1"/>
  <c r="S859" i="1"/>
  <c r="T859" i="1"/>
  <c r="U859" i="1"/>
  <c r="V859" i="1"/>
  <c r="W859" i="1"/>
  <c r="X859" i="1"/>
  <c r="Y859" i="1"/>
  <c r="Z859" i="1"/>
  <c r="AA859" i="1"/>
  <c r="AB859" i="1"/>
  <c r="AC859" i="1"/>
  <c r="AD859" i="1"/>
  <c r="AE859" i="1"/>
  <c r="AF859" i="1"/>
  <c r="AG859" i="1"/>
  <c r="AH859" i="1"/>
  <c r="AI859" i="1"/>
  <c r="A860" i="1"/>
  <c r="B860" i="1"/>
  <c r="C860" i="1"/>
  <c r="D860" i="1"/>
  <c r="E860" i="1"/>
  <c r="F860" i="1"/>
  <c r="G860" i="1"/>
  <c r="H860" i="1"/>
  <c r="I860" i="1"/>
  <c r="J860" i="1"/>
  <c r="K860" i="1"/>
  <c r="L860" i="1"/>
  <c r="M860" i="1"/>
  <c r="N860" i="1"/>
  <c r="O860" i="1"/>
  <c r="P860" i="1"/>
  <c r="Q860" i="1"/>
  <c r="R860" i="1"/>
  <c r="S860" i="1"/>
  <c r="T860" i="1"/>
  <c r="U860" i="1"/>
  <c r="V860" i="1"/>
  <c r="W860" i="1"/>
  <c r="X860" i="1"/>
  <c r="Y860" i="1"/>
  <c r="Z860" i="1"/>
  <c r="AA860" i="1"/>
  <c r="AB860" i="1"/>
  <c r="AC860" i="1"/>
  <c r="AD860" i="1"/>
  <c r="AE860" i="1"/>
  <c r="AF860" i="1"/>
  <c r="AG860" i="1"/>
  <c r="AH860" i="1"/>
  <c r="AI860" i="1"/>
  <c r="A861" i="1"/>
  <c r="B861" i="1"/>
  <c r="C861" i="1"/>
  <c r="D861" i="1"/>
  <c r="E861" i="1"/>
  <c r="F861" i="1"/>
  <c r="G861" i="1"/>
  <c r="H861" i="1"/>
  <c r="I861" i="1"/>
  <c r="J861" i="1"/>
  <c r="K861" i="1"/>
  <c r="L861" i="1"/>
  <c r="M861" i="1"/>
  <c r="N861" i="1"/>
  <c r="O861" i="1"/>
  <c r="P861" i="1"/>
  <c r="Q861" i="1"/>
  <c r="R861" i="1"/>
  <c r="S861" i="1"/>
  <c r="T861" i="1"/>
  <c r="U861" i="1"/>
  <c r="V861" i="1"/>
  <c r="W861" i="1"/>
  <c r="X861" i="1"/>
  <c r="Y861" i="1"/>
  <c r="Z861" i="1"/>
  <c r="AA861" i="1"/>
  <c r="AB861" i="1"/>
  <c r="AC861" i="1"/>
  <c r="AD861" i="1"/>
  <c r="AE861" i="1"/>
  <c r="AF861" i="1"/>
  <c r="AG861" i="1"/>
  <c r="AH861" i="1"/>
  <c r="AI861" i="1"/>
  <c r="A862" i="1"/>
  <c r="B862" i="1"/>
  <c r="C862" i="1"/>
  <c r="D862" i="1"/>
  <c r="E862" i="1"/>
  <c r="F862" i="1"/>
  <c r="G862" i="1"/>
  <c r="H862" i="1"/>
  <c r="I862" i="1"/>
  <c r="J862" i="1"/>
  <c r="K862" i="1"/>
  <c r="L862" i="1"/>
  <c r="M862" i="1"/>
  <c r="N862" i="1"/>
  <c r="O862" i="1"/>
  <c r="P862" i="1"/>
  <c r="Q862" i="1"/>
  <c r="R862" i="1"/>
  <c r="S862" i="1"/>
  <c r="T862" i="1"/>
  <c r="U862" i="1"/>
  <c r="V862" i="1"/>
  <c r="W862" i="1"/>
  <c r="X862" i="1"/>
  <c r="Y862" i="1"/>
  <c r="Z862" i="1"/>
  <c r="AA862" i="1"/>
  <c r="AB862" i="1"/>
  <c r="AC862" i="1"/>
  <c r="AD862" i="1"/>
  <c r="AE862" i="1"/>
  <c r="AF862" i="1"/>
  <c r="AG862" i="1"/>
  <c r="AH862" i="1"/>
  <c r="AI862" i="1"/>
  <c r="A863" i="1"/>
  <c r="B863" i="1"/>
  <c r="C863" i="1"/>
  <c r="D863" i="1"/>
  <c r="E863" i="1"/>
  <c r="F863" i="1"/>
  <c r="G863" i="1"/>
  <c r="H863" i="1"/>
  <c r="I863" i="1"/>
  <c r="J863" i="1"/>
  <c r="K863" i="1"/>
  <c r="L863" i="1"/>
  <c r="M863" i="1"/>
  <c r="N863" i="1"/>
  <c r="O863" i="1"/>
  <c r="P863" i="1"/>
  <c r="Q863" i="1"/>
  <c r="R863" i="1"/>
  <c r="S863" i="1"/>
  <c r="T863" i="1"/>
  <c r="U863" i="1"/>
  <c r="V863" i="1"/>
  <c r="W863" i="1"/>
  <c r="X863" i="1"/>
  <c r="Y863" i="1"/>
  <c r="Z863" i="1"/>
  <c r="AA863" i="1"/>
  <c r="AB863" i="1"/>
  <c r="AC863" i="1"/>
  <c r="AD863" i="1"/>
  <c r="AE863" i="1"/>
  <c r="AF863" i="1"/>
  <c r="AG863" i="1"/>
  <c r="AH863" i="1"/>
  <c r="AI863" i="1"/>
  <c r="A864" i="1"/>
  <c r="B864" i="1"/>
  <c r="C864" i="1"/>
  <c r="D864" i="1"/>
  <c r="E864" i="1"/>
  <c r="F864" i="1"/>
  <c r="G864" i="1"/>
  <c r="H864" i="1"/>
  <c r="I864" i="1"/>
  <c r="J864" i="1"/>
  <c r="K864" i="1"/>
  <c r="L864" i="1"/>
  <c r="M864" i="1"/>
  <c r="N864" i="1"/>
  <c r="O864" i="1"/>
  <c r="P864" i="1"/>
  <c r="Q864" i="1"/>
  <c r="R864" i="1"/>
  <c r="S864" i="1"/>
  <c r="T864" i="1"/>
  <c r="U864" i="1"/>
  <c r="V864" i="1"/>
  <c r="W864" i="1"/>
  <c r="X864" i="1"/>
  <c r="Y864" i="1"/>
  <c r="Z864" i="1"/>
  <c r="AA864" i="1"/>
  <c r="AB864" i="1"/>
  <c r="AC864" i="1"/>
  <c r="AD864" i="1"/>
  <c r="AE864" i="1"/>
  <c r="AF864" i="1"/>
  <c r="AG864" i="1"/>
  <c r="AH864" i="1"/>
  <c r="AI864" i="1"/>
  <c r="A865" i="1"/>
  <c r="B865" i="1"/>
  <c r="C865" i="1"/>
  <c r="D865" i="1"/>
  <c r="E865" i="1"/>
  <c r="F865" i="1"/>
  <c r="G865" i="1"/>
  <c r="H865" i="1"/>
  <c r="I865" i="1"/>
  <c r="J865" i="1"/>
  <c r="K865" i="1"/>
  <c r="L865" i="1"/>
  <c r="M865" i="1"/>
  <c r="N865" i="1"/>
  <c r="O865" i="1"/>
  <c r="P865" i="1"/>
  <c r="Q865" i="1"/>
  <c r="R865" i="1"/>
  <c r="S865" i="1"/>
  <c r="T865" i="1"/>
  <c r="U865" i="1"/>
  <c r="V865" i="1"/>
  <c r="W865" i="1"/>
  <c r="X865" i="1"/>
  <c r="Y865" i="1"/>
  <c r="Z865" i="1"/>
  <c r="AA865" i="1"/>
  <c r="AB865" i="1"/>
  <c r="AC865" i="1"/>
  <c r="AD865" i="1"/>
  <c r="AE865" i="1"/>
  <c r="AF865" i="1"/>
  <c r="AG865" i="1"/>
  <c r="AH865" i="1"/>
  <c r="AI865" i="1"/>
  <c r="A866" i="1"/>
  <c r="B866" i="1"/>
  <c r="C866" i="1"/>
  <c r="D866" i="1"/>
  <c r="E866" i="1"/>
  <c r="F866" i="1"/>
  <c r="G866" i="1"/>
  <c r="H866" i="1"/>
  <c r="I866" i="1"/>
  <c r="J866" i="1"/>
  <c r="K866" i="1"/>
  <c r="L866" i="1"/>
  <c r="M866" i="1"/>
  <c r="N866" i="1"/>
  <c r="O866" i="1"/>
  <c r="P866" i="1"/>
  <c r="Q866" i="1"/>
  <c r="R866" i="1"/>
  <c r="S866" i="1"/>
  <c r="T866" i="1"/>
  <c r="U866" i="1"/>
  <c r="V866" i="1"/>
  <c r="W866" i="1"/>
  <c r="X866" i="1"/>
  <c r="Y866" i="1"/>
  <c r="Z866" i="1"/>
  <c r="AA866" i="1"/>
  <c r="AB866" i="1"/>
  <c r="AC866" i="1"/>
  <c r="AD866" i="1"/>
  <c r="AE866" i="1"/>
  <c r="AF866" i="1"/>
  <c r="AG866" i="1"/>
  <c r="AH866" i="1"/>
  <c r="AI866" i="1"/>
  <c r="A867" i="1"/>
  <c r="B867" i="1"/>
  <c r="C867" i="1"/>
  <c r="D867" i="1"/>
  <c r="E867" i="1"/>
  <c r="F867" i="1"/>
  <c r="G867" i="1"/>
  <c r="H867" i="1"/>
  <c r="I867" i="1"/>
  <c r="J867" i="1"/>
  <c r="K867" i="1"/>
  <c r="L867" i="1"/>
  <c r="M867" i="1"/>
  <c r="N867" i="1"/>
  <c r="O867" i="1"/>
  <c r="P867" i="1"/>
  <c r="Q867" i="1"/>
  <c r="R867" i="1"/>
  <c r="S867" i="1"/>
  <c r="T867" i="1"/>
  <c r="U867" i="1"/>
  <c r="V867" i="1"/>
  <c r="W867" i="1"/>
  <c r="X867" i="1"/>
  <c r="Y867" i="1"/>
  <c r="Z867" i="1"/>
  <c r="AA867" i="1"/>
  <c r="AB867" i="1"/>
  <c r="AC867" i="1"/>
  <c r="AD867" i="1"/>
  <c r="AE867" i="1"/>
  <c r="AF867" i="1"/>
  <c r="AG867" i="1"/>
  <c r="AH867" i="1"/>
  <c r="AI867" i="1"/>
  <c r="A868" i="1"/>
  <c r="B868" i="1"/>
  <c r="C868" i="1"/>
  <c r="D868" i="1"/>
  <c r="E868" i="1"/>
  <c r="F868" i="1"/>
  <c r="G868" i="1"/>
  <c r="H868" i="1"/>
  <c r="I868" i="1"/>
  <c r="J868" i="1"/>
  <c r="K868" i="1"/>
  <c r="L868" i="1"/>
  <c r="M868" i="1"/>
  <c r="N868" i="1"/>
  <c r="O868" i="1"/>
  <c r="P868" i="1"/>
  <c r="Q868" i="1"/>
  <c r="R868" i="1"/>
  <c r="S868" i="1"/>
  <c r="T868" i="1"/>
  <c r="U868" i="1"/>
  <c r="V868" i="1"/>
  <c r="W868" i="1"/>
  <c r="X868" i="1"/>
  <c r="Y868" i="1"/>
  <c r="Z868" i="1"/>
  <c r="AA868" i="1"/>
  <c r="AB868" i="1"/>
  <c r="AC868" i="1"/>
  <c r="AD868" i="1"/>
  <c r="AE868" i="1"/>
  <c r="AF868" i="1"/>
  <c r="AG868" i="1"/>
  <c r="AH868" i="1"/>
  <c r="AI868" i="1"/>
  <c r="A869" i="1"/>
  <c r="B869" i="1"/>
  <c r="C869" i="1"/>
  <c r="D869" i="1"/>
  <c r="E869" i="1"/>
  <c r="F869" i="1"/>
  <c r="G869" i="1"/>
  <c r="H869" i="1"/>
  <c r="I869" i="1"/>
  <c r="J869" i="1"/>
  <c r="K869" i="1"/>
  <c r="L869" i="1"/>
  <c r="M869" i="1"/>
  <c r="N869" i="1"/>
  <c r="O869" i="1"/>
  <c r="P869" i="1"/>
  <c r="Q869" i="1"/>
  <c r="R869" i="1"/>
  <c r="S869" i="1"/>
  <c r="T869" i="1"/>
  <c r="U869" i="1"/>
  <c r="V869" i="1"/>
  <c r="W869" i="1"/>
  <c r="X869" i="1"/>
  <c r="Y869" i="1"/>
  <c r="Z869" i="1"/>
  <c r="AA869" i="1"/>
  <c r="AB869" i="1"/>
  <c r="AC869" i="1"/>
  <c r="AD869" i="1"/>
  <c r="AE869" i="1"/>
  <c r="AF869" i="1"/>
  <c r="AG869" i="1"/>
  <c r="AH869" i="1"/>
  <c r="AI869" i="1"/>
  <c r="A870" i="1"/>
  <c r="B870" i="1"/>
  <c r="C870" i="1"/>
  <c r="D870" i="1"/>
  <c r="E870" i="1"/>
  <c r="F870" i="1"/>
  <c r="G870" i="1"/>
  <c r="H870" i="1"/>
  <c r="I870" i="1"/>
  <c r="J870" i="1"/>
  <c r="K870" i="1"/>
  <c r="L870" i="1"/>
  <c r="M870" i="1"/>
  <c r="N870" i="1"/>
  <c r="O870" i="1"/>
  <c r="P870" i="1"/>
  <c r="Q870" i="1"/>
  <c r="R870" i="1"/>
  <c r="S870" i="1"/>
  <c r="T870" i="1"/>
  <c r="U870" i="1"/>
  <c r="V870" i="1"/>
  <c r="W870" i="1"/>
  <c r="X870" i="1"/>
  <c r="Y870" i="1"/>
  <c r="Z870" i="1"/>
  <c r="AA870" i="1"/>
  <c r="AB870" i="1"/>
  <c r="AC870" i="1"/>
  <c r="AD870" i="1"/>
  <c r="AE870" i="1"/>
  <c r="AF870" i="1"/>
  <c r="AG870" i="1"/>
  <c r="AH870" i="1"/>
  <c r="AI870" i="1"/>
  <c r="A871" i="1"/>
  <c r="B871" i="1"/>
  <c r="C871" i="1"/>
  <c r="D871" i="1"/>
  <c r="E871" i="1"/>
  <c r="F871" i="1"/>
  <c r="G871" i="1"/>
  <c r="H871" i="1"/>
  <c r="I871" i="1"/>
  <c r="J871" i="1"/>
  <c r="K871" i="1"/>
  <c r="L871" i="1"/>
  <c r="M871" i="1"/>
  <c r="N871" i="1"/>
  <c r="O871" i="1"/>
  <c r="P871" i="1"/>
  <c r="Q871" i="1"/>
  <c r="R871" i="1"/>
  <c r="S871" i="1"/>
  <c r="T871" i="1"/>
  <c r="U871" i="1"/>
  <c r="V871" i="1"/>
  <c r="W871" i="1"/>
  <c r="X871" i="1"/>
  <c r="Y871" i="1"/>
  <c r="Z871" i="1"/>
  <c r="AA871" i="1"/>
  <c r="AB871" i="1"/>
  <c r="AC871" i="1"/>
  <c r="AD871" i="1"/>
  <c r="AE871" i="1"/>
  <c r="AF871" i="1"/>
  <c r="AG871" i="1"/>
  <c r="AH871" i="1"/>
  <c r="AI871" i="1"/>
  <c r="A872" i="1"/>
  <c r="B872" i="1"/>
  <c r="C872" i="1"/>
  <c r="D872" i="1"/>
  <c r="E872" i="1"/>
  <c r="F872" i="1"/>
  <c r="G872" i="1"/>
  <c r="H872" i="1"/>
  <c r="I872" i="1"/>
  <c r="J872" i="1"/>
  <c r="K872" i="1"/>
  <c r="L872" i="1"/>
  <c r="M872" i="1"/>
  <c r="N872" i="1"/>
  <c r="O872" i="1"/>
  <c r="P872" i="1"/>
  <c r="Q872" i="1"/>
  <c r="R872" i="1"/>
  <c r="S872" i="1"/>
  <c r="T872" i="1"/>
  <c r="U872" i="1"/>
  <c r="V872" i="1"/>
  <c r="W872" i="1"/>
  <c r="X872" i="1"/>
  <c r="Y872" i="1"/>
  <c r="Z872" i="1"/>
  <c r="AA872" i="1"/>
  <c r="AB872" i="1"/>
  <c r="AC872" i="1"/>
  <c r="AD872" i="1"/>
  <c r="AE872" i="1"/>
  <c r="AF872" i="1"/>
  <c r="AG872" i="1"/>
  <c r="AH872" i="1"/>
  <c r="AI872" i="1"/>
  <c r="A873" i="1"/>
  <c r="B873" i="1"/>
  <c r="C873" i="1"/>
  <c r="D873" i="1"/>
  <c r="E873" i="1"/>
  <c r="F873" i="1"/>
  <c r="G873" i="1"/>
  <c r="H873" i="1"/>
  <c r="I873" i="1"/>
  <c r="J873" i="1"/>
  <c r="K873" i="1"/>
  <c r="L873" i="1"/>
  <c r="M873" i="1"/>
  <c r="N873" i="1"/>
  <c r="O873" i="1"/>
  <c r="P873" i="1"/>
  <c r="Q873" i="1"/>
  <c r="R873" i="1"/>
  <c r="S873" i="1"/>
  <c r="T873" i="1"/>
  <c r="U873" i="1"/>
  <c r="V873" i="1"/>
  <c r="W873" i="1"/>
  <c r="X873" i="1"/>
  <c r="Y873" i="1"/>
  <c r="Z873" i="1"/>
  <c r="AA873" i="1"/>
  <c r="AB873" i="1"/>
  <c r="AC873" i="1"/>
  <c r="AD873" i="1"/>
  <c r="AE873" i="1"/>
  <c r="AF873" i="1"/>
  <c r="AG873" i="1"/>
  <c r="AH873" i="1"/>
  <c r="AI873" i="1"/>
  <c r="A874" i="1"/>
  <c r="B874" i="1"/>
  <c r="C874" i="1"/>
  <c r="D874" i="1"/>
  <c r="E874" i="1"/>
  <c r="F874" i="1"/>
  <c r="G874" i="1"/>
  <c r="H874" i="1"/>
  <c r="I874" i="1"/>
  <c r="J874" i="1"/>
  <c r="K874" i="1"/>
  <c r="L874" i="1"/>
  <c r="M874" i="1"/>
  <c r="N874" i="1"/>
  <c r="O874" i="1"/>
  <c r="P874" i="1"/>
  <c r="Q874" i="1"/>
  <c r="R874" i="1"/>
  <c r="S874" i="1"/>
  <c r="T874" i="1"/>
  <c r="U874" i="1"/>
  <c r="V874" i="1"/>
  <c r="W874" i="1"/>
  <c r="X874" i="1"/>
  <c r="Y874" i="1"/>
  <c r="Z874" i="1"/>
  <c r="AA874" i="1"/>
  <c r="AB874" i="1"/>
  <c r="AC874" i="1"/>
  <c r="AD874" i="1"/>
  <c r="AE874" i="1"/>
  <c r="AF874" i="1"/>
  <c r="AG874" i="1"/>
  <c r="AH874" i="1"/>
  <c r="AI874" i="1"/>
  <c r="A875" i="1"/>
  <c r="B875" i="1"/>
  <c r="C875" i="1"/>
  <c r="D875" i="1"/>
  <c r="E875" i="1"/>
  <c r="F875" i="1"/>
  <c r="G875" i="1"/>
  <c r="H875" i="1"/>
  <c r="I875" i="1"/>
  <c r="J875" i="1"/>
  <c r="K875" i="1"/>
  <c r="L875" i="1"/>
  <c r="M875" i="1"/>
  <c r="N875" i="1"/>
  <c r="O875" i="1"/>
  <c r="P875" i="1"/>
  <c r="Q875" i="1"/>
  <c r="R875" i="1"/>
  <c r="S875" i="1"/>
  <c r="T875" i="1"/>
  <c r="U875" i="1"/>
  <c r="V875" i="1"/>
  <c r="W875" i="1"/>
  <c r="X875" i="1"/>
  <c r="Y875" i="1"/>
  <c r="Z875" i="1"/>
  <c r="AA875" i="1"/>
  <c r="AB875" i="1"/>
  <c r="AC875" i="1"/>
  <c r="AD875" i="1"/>
  <c r="AE875" i="1"/>
  <c r="AF875" i="1"/>
  <c r="AG875" i="1"/>
  <c r="AH875" i="1"/>
  <c r="AI875" i="1"/>
  <c r="A876" i="1"/>
  <c r="B876" i="1"/>
  <c r="C876" i="1"/>
  <c r="D876" i="1"/>
  <c r="E876" i="1"/>
  <c r="F876" i="1"/>
  <c r="G876" i="1"/>
  <c r="H876" i="1"/>
  <c r="I876" i="1"/>
  <c r="J876" i="1"/>
  <c r="K876" i="1"/>
  <c r="L876" i="1"/>
  <c r="M876" i="1"/>
  <c r="N876" i="1"/>
  <c r="O876" i="1"/>
  <c r="P876" i="1"/>
  <c r="Q876" i="1"/>
  <c r="R876" i="1"/>
  <c r="S876" i="1"/>
  <c r="T876" i="1"/>
  <c r="U876" i="1"/>
  <c r="V876" i="1"/>
  <c r="W876" i="1"/>
  <c r="X876" i="1"/>
  <c r="Y876" i="1"/>
  <c r="Z876" i="1"/>
  <c r="AA876" i="1"/>
  <c r="AB876" i="1"/>
  <c r="AC876" i="1"/>
  <c r="AD876" i="1"/>
  <c r="AE876" i="1"/>
  <c r="AF876" i="1"/>
  <c r="AG876" i="1"/>
  <c r="AH876" i="1"/>
  <c r="AI876" i="1"/>
  <c r="A877" i="1"/>
  <c r="B877" i="1"/>
  <c r="C877" i="1"/>
  <c r="D877" i="1"/>
  <c r="E877" i="1"/>
  <c r="F877" i="1"/>
  <c r="G877" i="1"/>
  <c r="H877" i="1"/>
  <c r="I877" i="1"/>
  <c r="J877" i="1"/>
  <c r="K877" i="1"/>
  <c r="L877" i="1"/>
  <c r="M877" i="1"/>
  <c r="N877" i="1"/>
  <c r="O877" i="1"/>
  <c r="P877" i="1"/>
  <c r="Q877" i="1"/>
  <c r="R877" i="1"/>
  <c r="S877" i="1"/>
  <c r="T877" i="1"/>
  <c r="U877" i="1"/>
  <c r="V877" i="1"/>
  <c r="W877" i="1"/>
  <c r="X877" i="1"/>
  <c r="Y877" i="1"/>
  <c r="Z877" i="1"/>
  <c r="AA877" i="1"/>
  <c r="AB877" i="1"/>
  <c r="AC877" i="1"/>
  <c r="AD877" i="1"/>
  <c r="AE877" i="1"/>
  <c r="AF877" i="1"/>
  <c r="AG877" i="1"/>
  <c r="AH877" i="1"/>
  <c r="AI877" i="1"/>
  <c r="A878" i="1"/>
  <c r="B878" i="1"/>
  <c r="C878" i="1"/>
  <c r="D878" i="1"/>
  <c r="E878" i="1"/>
  <c r="F878" i="1"/>
  <c r="G878" i="1"/>
  <c r="H878" i="1"/>
  <c r="I878" i="1"/>
  <c r="J878" i="1"/>
  <c r="K878" i="1"/>
  <c r="L878" i="1"/>
  <c r="M878" i="1"/>
  <c r="N878" i="1"/>
  <c r="O878" i="1"/>
  <c r="P878" i="1"/>
  <c r="Q878" i="1"/>
  <c r="R878" i="1"/>
  <c r="S878" i="1"/>
  <c r="T878" i="1"/>
  <c r="U878" i="1"/>
  <c r="V878" i="1"/>
  <c r="W878" i="1"/>
  <c r="X878" i="1"/>
  <c r="Y878" i="1"/>
  <c r="Z878" i="1"/>
  <c r="AA878" i="1"/>
  <c r="AB878" i="1"/>
  <c r="AC878" i="1"/>
  <c r="AD878" i="1"/>
  <c r="AE878" i="1"/>
  <c r="AF878" i="1"/>
  <c r="AG878" i="1"/>
  <c r="AH878" i="1"/>
  <c r="AI878" i="1"/>
  <c r="A879" i="1"/>
  <c r="B879" i="1"/>
  <c r="C879" i="1"/>
  <c r="D879" i="1"/>
  <c r="E879" i="1"/>
  <c r="F879" i="1"/>
  <c r="G879" i="1"/>
  <c r="H879" i="1"/>
  <c r="I879" i="1"/>
  <c r="J879" i="1"/>
  <c r="K879" i="1"/>
  <c r="L879" i="1"/>
  <c r="M879" i="1"/>
  <c r="N879" i="1"/>
  <c r="O879" i="1"/>
  <c r="P879" i="1"/>
  <c r="Q879" i="1"/>
  <c r="R879" i="1"/>
  <c r="S879" i="1"/>
  <c r="T879" i="1"/>
  <c r="U879" i="1"/>
  <c r="V879" i="1"/>
  <c r="W879" i="1"/>
  <c r="X879" i="1"/>
  <c r="Y879" i="1"/>
  <c r="Z879" i="1"/>
  <c r="AA879" i="1"/>
  <c r="AB879" i="1"/>
  <c r="AC879" i="1"/>
  <c r="AD879" i="1"/>
  <c r="AE879" i="1"/>
  <c r="AF879" i="1"/>
  <c r="AG879" i="1"/>
  <c r="AH879" i="1"/>
  <c r="AI879" i="1"/>
  <c r="A880" i="1"/>
  <c r="B880" i="1"/>
  <c r="C880" i="1"/>
  <c r="D880" i="1"/>
  <c r="E880" i="1"/>
  <c r="F880" i="1"/>
  <c r="G880" i="1"/>
  <c r="H880" i="1"/>
  <c r="I880" i="1"/>
  <c r="J880" i="1"/>
  <c r="K880" i="1"/>
  <c r="L880" i="1"/>
  <c r="M880" i="1"/>
  <c r="N880" i="1"/>
  <c r="O880" i="1"/>
  <c r="P880" i="1"/>
  <c r="Q880" i="1"/>
  <c r="R880" i="1"/>
  <c r="S880" i="1"/>
  <c r="T880" i="1"/>
  <c r="U880" i="1"/>
  <c r="V880" i="1"/>
  <c r="W880" i="1"/>
  <c r="X880" i="1"/>
  <c r="Y880" i="1"/>
  <c r="Z880" i="1"/>
  <c r="AA880" i="1"/>
  <c r="AB880" i="1"/>
  <c r="AC880" i="1"/>
  <c r="AD880" i="1"/>
  <c r="AE880" i="1"/>
  <c r="AF880" i="1"/>
  <c r="AG880" i="1"/>
  <c r="AH880" i="1"/>
  <c r="AI880" i="1"/>
  <c r="A881" i="1"/>
  <c r="B881" i="1"/>
  <c r="C881" i="1"/>
  <c r="D881" i="1"/>
  <c r="E881" i="1"/>
  <c r="F881" i="1"/>
  <c r="G881" i="1"/>
  <c r="H881" i="1"/>
  <c r="I881" i="1"/>
  <c r="J881" i="1"/>
  <c r="K881" i="1"/>
  <c r="L881" i="1"/>
  <c r="M881" i="1"/>
  <c r="N881" i="1"/>
  <c r="O881" i="1"/>
  <c r="P881" i="1"/>
  <c r="Q881" i="1"/>
  <c r="R881" i="1"/>
  <c r="S881" i="1"/>
  <c r="T881" i="1"/>
  <c r="U881" i="1"/>
  <c r="V881" i="1"/>
  <c r="W881" i="1"/>
  <c r="X881" i="1"/>
  <c r="Y881" i="1"/>
  <c r="Z881" i="1"/>
  <c r="AA881" i="1"/>
  <c r="AB881" i="1"/>
  <c r="AC881" i="1"/>
  <c r="AD881" i="1"/>
  <c r="AE881" i="1"/>
  <c r="AF881" i="1"/>
  <c r="AG881" i="1"/>
  <c r="AH881" i="1"/>
  <c r="AI881" i="1"/>
  <c r="A882" i="1"/>
  <c r="B882" i="1"/>
  <c r="C882" i="1"/>
  <c r="D882" i="1"/>
  <c r="E882" i="1"/>
  <c r="F882" i="1"/>
  <c r="G882" i="1"/>
  <c r="H882" i="1"/>
  <c r="I882" i="1"/>
  <c r="J882" i="1"/>
  <c r="K882" i="1"/>
  <c r="L882" i="1"/>
  <c r="M882" i="1"/>
  <c r="N882" i="1"/>
  <c r="O882" i="1"/>
  <c r="P882" i="1"/>
  <c r="Q882" i="1"/>
  <c r="R882" i="1"/>
  <c r="S882" i="1"/>
  <c r="T882" i="1"/>
  <c r="U882" i="1"/>
  <c r="V882" i="1"/>
  <c r="W882" i="1"/>
  <c r="X882" i="1"/>
  <c r="Y882" i="1"/>
  <c r="Z882" i="1"/>
  <c r="AA882" i="1"/>
  <c r="AB882" i="1"/>
  <c r="AC882" i="1"/>
  <c r="AD882" i="1"/>
  <c r="AE882" i="1"/>
  <c r="AF882" i="1"/>
  <c r="AG882" i="1"/>
  <c r="AH882" i="1"/>
  <c r="AI882" i="1"/>
  <c r="A883" i="1"/>
  <c r="B883" i="1"/>
  <c r="C883" i="1"/>
  <c r="D883" i="1"/>
  <c r="E883" i="1"/>
  <c r="F883" i="1"/>
  <c r="G883" i="1"/>
  <c r="H883" i="1"/>
  <c r="I883" i="1"/>
  <c r="J883" i="1"/>
  <c r="K883" i="1"/>
  <c r="L883" i="1"/>
  <c r="M883" i="1"/>
  <c r="N883" i="1"/>
  <c r="O883" i="1"/>
  <c r="P883" i="1"/>
  <c r="Q883" i="1"/>
  <c r="R883" i="1"/>
  <c r="S883" i="1"/>
  <c r="T883" i="1"/>
  <c r="U883" i="1"/>
  <c r="V883" i="1"/>
  <c r="W883" i="1"/>
  <c r="X883" i="1"/>
  <c r="Y883" i="1"/>
  <c r="Z883" i="1"/>
  <c r="AA883" i="1"/>
  <c r="AB883" i="1"/>
  <c r="AC883" i="1"/>
  <c r="AD883" i="1"/>
  <c r="AE883" i="1"/>
  <c r="AF883" i="1"/>
  <c r="AG883" i="1"/>
  <c r="AH883" i="1"/>
  <c r="AI883" i="1"/>
  <c r="A884" i="1"/>
  <c r="B884" i="1"/>
  <c r="C884" i="1"/>
  <c r="D884" i="1"/>
  <c r="E884" i="1"/>
  <c r="F884" i="1"/>
  <c r="G884" i="1"/>
  <c r="H884" i="1"/>
  <c r="I884" i="1"/>
  <c r="J884" i="1"/>
  <c r="K884" i="1"/>
  <c r="L884" i="1"/>
  <c r="M884" i="1"/>
  <c r="N884" i="1"/>
  <c r="O884" i="1"/>
  <c r="P884" i="1"/>
  <c r="Q884" i="1"/>
  <c r="R884" i="1"/>
  <c r="S884" i="1"/>
  <c r="T884" i="1"/>
  <c r="U884" i="1"/>
  <c r="V884" i="1"/>
  <c r="W884" i="1"/>
  <c r="X884" i="1"/>
  <c r="Y884" i="1"/>
  <c r="Z884" i="1"/>
  <c r="AA884" i="1"/>
  <c r="AB884" i="1"/>
  <c r="AC884" i="1"/>
  <c r="AD884" i="1"/>
  <c r="AE884" i="1"/>
  <c r="AF884" i="1"/>
  <c r="AG884" i="1"/>
  <c r="AH884" i="1"/>
  <c r="AI884" i="1"/>
  <c r="A885" i="1"/>
  <c r="B885" i="1"/>
  <c r="C885" i="1"/>
  <c r="D885" i="1"/>
  <c r="E885" i="1"/>
  <c r="F885" i="1"/>
  <c r="G885" i="1"/>
  <c r="H885" i="1"/>
  <c r="I885" i="1"/>
  <c r="J885" i="1"/>
  <c r="K885" i="1"/>
  <c r="L885" i="1"/>
  <c r="M885" i="1"/>
  <c r="N885" i="1"/>
  <c r="O885" i="1"/>
  <c r="P885" i="1"/>
  <c r="Q885" i="1"/>
  <c r="R885" i="1"/>
  <c r="S885" i="1"/>
  <c r="T885" i="1"/>
  <c r="U885" i="1"/>
  <c r="V885" i="1"/>
  <c r="W885" i="1"/>
  <c r="X885" i="1"/>
  <c r="Y885" i="1"/>
  <c r="Z885" i="1"/>
  <c r="AA885" i="1"/>
  <c r="AB885" i="1"/>
  <c r="AC885" i="1"/>
  <c r="AD885" i="1"/>
  <c r="AE885" i="1"/>
  <c r="AF885" i="1"/>
  <c r="AG885" i="1"/>
  <c r="AH885" i="1"/>
  <c r="AI885" i="1"/>
  <c r="A886" i="1"/>
  <c r="B886" i="1"/>
  <c r="C886" i="1"/>
  <c r="D886" i="1"/>
  <c r="E886" i="1"/>
  <c r="F886" i="1"/>
  <c r="G886" i="1"/>
  <c r="H886" i="1"/>
  <c r="I886" i="1"/>
  <c r="J886" i="1"/>
  <c r="K886" i="1"/>
  <c r="L886" i="1"/>
  <c r="M886" i="1"/>
  <c r="N886" i="1"/>
  <c r="O886" i="1"/>
  <c r="P886" i="1"/>
  <c r="Q886" i="1"/>
  <c r="R886" i="1"/>
  <c r="S886" i="1"/>
  <c r="T886" i="1"/>
  <c r="U886" i="1"/>
  <c r="V886" i="1"/>
  <c r="W886" i="1"/>
  <c r="X886" i="1"/>
  <c r="Y886" i="1"/>
  <c r="Z886" i="1"/>
  <c r="AA886" i="1"/>
  <c r="AB886" i="1"/>
  <c r="AC886" i="1"/>
  <c r="AD886" i="1"/>
  <c r="AE886" i="1"/>
  <c r="AF886" i="1"/>
  <c r="AG886" i="1"/>
  <c r="AH886" i="1"/>
  <c r="AI886" i="1"/>
  <c r="A887" i="1"/>
  <c r="B887" i="1"/>
  <c r="C887" i="1"/>
  <c r="D887" i="1"/>
  <c r="E887" i="1"/>
  <c r="F887" i="1"/>
  <c r="G887" i="1"/>
  <c r="H887" i="1"/>
  <c r="I887" i="1"/>
  <c r="J887" i="1"/>
  <c r="K887" i="1"/>
  <c r="L887" i="1"/>
  <c r="M887" i="1"/>
  <c r="N887" i="1"/>
  <c r="O887" i="1"/>
  <c r="P887" i="1"/>
  <c r="Q887" i="1"/>
  <c r="R887" i="1"/>
  <c r="S887" i="1"/>
  <c r="T887" i="1"/>
  <c r="U887" i="1"/>
  <c r="V887" i="1"/>
  <c r="W887" i="1"/>
  <c r="X887" i="1"/>
  <c r="Y887" i="1"/>
  <c r="Z887" i="1"/>
  <c r="AA887" i="1"/>
  <c r="AB887" i="1"/>
  <c r="AC887" i="1"/>
  <c r="AD887" i="1"/>
  <c r="AE887" i="1"/>
  <c r="AF887" i="1"/>
  <c r="AG887" i="1"/>
  <c r="AH887" i="1"/>
  <c r="AI887" i="1"/>
  <c r="A888" i="1"/>
  <c r="B888" i="1"/>
  <c r="C888" i="1"/>
  <c r="D888" i="1"/>
  <c r="E888" i="1"/>
  <c r="F888" i="1"/>
  <c r="G888" i="1"/>
  <c r="H888" i="1"/>
  <c r="I888" i="1"/>
  <c r="J888" i="1"/>
  <c r="K888" i="1"/>
  <c r="L888" i="1"/>
  <c r="M888" i="1"/>
  <c r="N888" i="1"/>
  <c r="O888" i="1"/>
  <c r="P888" i="1"/>
  <c r="Q888" i="1"/>
  <c r="R888" i="1"/>
  <c r="S888" i="1"/>
  <c r="T888" i="1"/>
  <c r="U888" i="1"/>
  <c r="V888" i="1"/>
  <c r="W888" i="1"/>
  <c r="X888" i="1"/>
  <c r="Y888" i="1"/>
  <c r="Z888" i="1"/>
  <c r="AA888" i="1"/>
  <c r="AB888" i="1"/>
  <c r="AC888" i="1"/>
  <c r="AD888" i="1"/>
  <c r="AE888" i="1"/>
  <c r="AF888" i="1"/>
  <c r="AG888" i="1"/>
  <c r="AH888" i="1"/>
  <c r="AI888" i="1"/>
  <c r="A889" i="1"/>
  <c r="B889" i="1"/>
  <c r="C889" i="1"/>
  <c r="D889" i="1"/>
  <c r="E889" i="1"/>
  <c r="F889" i="1"/>
  <c r="G889" i="1"/>
  <c r="H889" i="1"/>
  <c r="I889" i="1"/>
  <c r="J889" i="1"/>
  <c r="K889" i="1"/>
  <c r="L889" i="1"/>
  <c r="M889" i="1"/>
  <c r="N889" i="1"/>
  <c r="O889" i="1"/>
  <c r="P889" i="1"/>
  <c r="Q889" i="1"/>
  <c r="R889" i="1"/>
  <c r="S889" i="1"/>
  <c r="T889" i="1"/>
  <c r="U889" i="1"/>
  <c r="V889" i="1"/>
  <c r="W889" i="1"/>
  <c r="X889" i="1"/>
  <c r="Y889" i="1"/>
  <c r="Z889" i="1"/>
  <c r="AA889" i="1"/>
  <c r="AB889" i="1"/>
  <c r="AC889" i="1"/>
  <c r="AD889" i="1"/>
  <c r="AE889" i="1"/>
  <c r="AF889" i="1"/>
  <c r="AG889" i="1"/>
  <c r="AH889" i="1"/>
  <c r="AI889" i="1"/>
  <c r="A890" i="1"/>
  <c r="B890" i="1"/>
  <c r="C890" i="1"/>
  <c r="D890" i="1"/>
  <c r="E890" i="1"/>
  <c r="F890" i="1"/>
  <c r="G890" i="1"/>
  <c r="H890" i="1"/>
  <c r="I890" i="1"/>
  <c r="J890" i="1"/>
  <c r="K890" i="1"/>
  <c r="L890" i="1"/>
  <c r="M890" i="1"/>
  <c r="N890" i="1"/>
  <c r="O890" i="1"/>
  <c r="P890" i="1"/>
  <c r="Q890" i="1"/>
  <c r="R890" i="1"/>
  <c r="S890" i="1"/>
  <c r="T890" i="1"/>
  <c r="U890" i="1"/>
  <c r="V890" i="1"/>
  <c r="W890" i="1"/>
  <c r="X890" i="1"/>
  <c r="Y890" i="1"/>
  <c r="Z890" i="1"/>
  <c r="AA890" i="1"/>
  <c r="AB890" i="1"/>
  <c r="AC890" i="1"/>
  <c r="AD890" i="1"/>
  <c r="AE890" i="1"/>
  <c r="AF890" i="1"/>
  <c r="AG890" i="1"/>
  <c r="AH890" i="1"/>
  <c r="AI890" i="1"/>
  <c r="A891" i="1"/>
  <c r="B891" i="1"/>
  <c r="C891" i="1"/>
  <c r="D891" i="1"/>
  <c r="E891" i="1"/>
  <c r="F891" i="1"/>
  <c r="G891" i="1"/>
  <c r="H891" i="1"/>
  <c r="I891" i="1"/>
  <c r="J891" i="1"/>
  <c r="K891" i="1"/>
  <c r="L891" i="1"/>
  <c r="M891" i="1"/>
  <c r="N891" i="1"/>
  <c r="O891" i="1"/>
  <c r="P891" i="1"/>
  <c r="Q891" i="1"/>
  <c r="R891" i="1"/>
  <c r="S891" i="1"/>
  <c r="T891" i="1"/>
  <c r="U891" i="1"/>
  <c r="V891" i="1"/>
  <c r="W891" i="1"/>
  <c r="X891" i="1"/>
  <c r="Y891" i="1"/>
  <c r="Z891" i="1"/>
  <c r="AA891" i="1"/>
  <c r="AB891" i="1"/>
  <c r="AC891" i="1"/>
  <c r="AD891" i="1"/>
  <c r="AE891" i="1"/>
  <c r="AF891" i="1"/>
  <c r="AG891" i="1"/>
  <c r="AH891" i="1"/>
  <c r="AI891" i="1"/>
  <c r="A892" i="1"/>
  <c r="B892" i="1"/>
  <c r="C892" i="1"/>
  <c r="D892" i="1"/>
  <c r="E892" i="1"/>
  <c r="F892" i="1"/>
  <c r="G892" i="1"/>
  <c r="H892" i="1"/>
  <c r="I892" i="1"/>
  <c r="J892" i="1"/>
  <c r="K892" i="1"/>
  <c r="L892" i="1"/>
  <c r="M892" i="1"/>
  <c r="N892" i="1"/>
  <c r="O892" i="1"/>
  <c r="P892" i="1"/>
  <c r="Q892" i="1"/>
  <c r="R892" i="1"/>
  <c r="S892" i="1"/>
  <c r="T892" i="1"/>
  <c r="U892" i="1"/>
  <c r="V892" i="1"/>
  <c r="W892" i="1"/>
  <c r="X892" i="1"/>
  <c r="Y892" i="1"/>
  <c r="Z892" i="1"/>
  <c r="AA892" i="1"/>
  <c r="AB892" i="1"/>
  <c r="AC892" i="1"/>
  <c r="AD892" i="1"/>
  <c r="AE892" i="1"/>
  <c r="AF892" i="1"/>
  <c r="AG892" i="1"/>
  <c r="AH892" i="1"/>
  <c r="AI892" i="1"/>
  <c r="A893" i="1"/>
  <c r="B893" i="1"/>
  <c r="C893" i="1"/>
  <c r="D893" i="1"/>
  <c r="E893" i="1"/>
  <c r="F893" i="1"/>
  <c r="G893" i="1"/>
  <c r="H893" i="1"/>
  <c r="I893" i="1"/>
  <c r="J893" i="1"/>
  <c r="K893" i="1"/>
  <c r="L893" i="1"/>
  <c r="M893" i="1"/>
  <c r="N893" i="1"/>
  <c r="O893" i="1"/>
  <c r="P893" i="1"/>
  <c r="Q893" i="1"/>
  <c r="R893" i="1"/>
  <c r="S893" i="1"/>
  <c r="T893" i="1"/>
  <c r="U893" i="1"/>
  <c r="V893" i="1"/>
  <c r="W893" i="1"/>
  <c r="X893" i="1"/>
  <c r="Y893" i="1"/>
  <c r="Z893" i="1"/>
  <c r="AA893" i="1"/>
  <c r="AB893" i="1"/>
  <c r="AC893" i="1"/>
  <c r="AD893" i="1"/>
  <c r="AE893" i="1"/>
  <c r="AF893" i="1"/>
  <c r="AG893" i="1"/>
  <c r="AH893" i="1"/>
  <c r="AI893" i="1"/>
  <c r="A894" i="1"/>
  <c r="B894" i="1"/>
  <c r="C894" i="1"/>
  <c r="D894" i="1"/>
  <c r="E894" i="1"/>
  <c r="F894" i="1"/>
  <c r="G894" i="1"/>
  <c r="H894" i="1"/>
  <c r="I894" i="1"/>
  <c r="J894" i="1"/>
  <c r="K894" i="1"/>
  <c r="L894" i="1"/>
  <c r="M894" i="1"/>
  <c r="N894" i="1"/>
  <c r="O894" i="1"/>
  <c r="P894" i="1"/>
  <c r="Q894" i="1"/>
  <c r="R894" i="1"/>
  <c r="S894" i="1"/>
  <c r="T894" i="1"/>
  <c r="U894" i="1"/>
  <c r="V894" i="1"/>
  <c r="W894" i="1"/>
  <c r="X894" i="1"/>
  <c r="Y894" i="1"/>
  <c r="Z894" i="1"/>
  <c r="AA894" i="1"/>
  <c r="AB894" i="1"/>
  <c r="AC894" i="1"/>
  <c r="AD894" i="1"/>
  <c r="AE894" i="1"/>
  <c r="AF894" i="1"/>
  <c r="AG894" i="1"/>
  <c r="AH894" i="1"/>
  <c r="AI894" i="1"/>
  <c r="A895" i="1"/>
  <c r="B895" i="1"/>
  <c r="C895" i="1"/>
  <c r="D895" i="1"/>
  <c r="E895" i="1"/>
  <c r="F895" i="1"/>
  <c r="G895" i="1"/>
  <c r="H895" i="1"/>
  <c r="I895" i="1"/>
  <c r="J895" i="1"/>
  <c r="K895" i="1"/>
  <c r="L895" i="1"/>
  <c r="M895" i="1"/>
  <c r="N895" i="1"/>
  <c r="O895" i="1"/>
  <c r="P895" i="1"/>
  <c r="Q895" i="1"/>
  <c r="R895" i="1"/>
  <c r="S895" i="1"/>
  <c r="T895" i="1"/>
  <c r="U895" i="1"/>
  <c r="V895" i="1"/>
  <c r="W895" i="1"/>
  <c r="X895" i="1"/>
  <c r="Y895" i="1"/>
  <c r="Z895" i="1"/>
  <c r="AA895" i="1"/>
  <c r="AB895" i="1"/>
  <c r="AC895" i="1"/>
  <c r="AD895" i="1"/>
  <c r="AE895" i="1"/>
  <c r="AF895" i="1"/>
  <c r="AG895" i="1"/>
  <c r="AH895" i="1"/>
  <c r="AI895" i="1"/>
  <c r="A896" i="1"/>
  <c r="B896" i="1"/>
  <c r="C896" i="1"/>
  <c r="D896" i="1"/>
  <c r="E896" i="1"/>
  <c r="F896" i="1"/>
  <c r="G896" i="1"/>
  <c r="H896" i="1"/>
  <c r="I896" i="1"/>
  <c r="J896" i="1"/>
  <c r="K896" i="1"/>
  <c r="L896" i="1"/>
  <c r="M896" i="1"/>
  <c r="N896" i="1"/>
  <c r="O896" i="1"/>
  <c r="P896" i="1"/>
  <c r="Q896" i="1"/>
  <c r="R896" i="1"/>
  <c r="S896" i="1"/>
  <c r="T896" i="1"/>
  <c r="U896" i="1"/>
  <c r="V896" i="1"/>
  <c r="W896" i="1"/>
  <c r="X896" i="1"/>
  <c r="Y896" i="1"/>
  <c r="Z896" i="1"/>
  <c r="AA896" i="1"/>
  <c r="AB896" i="1"/>
  <c r="AC896" i="1"/>
  <c r="AD896" i="1"/>
  <c r="AE896" i="1"/>
  <c r="AF896" i="1"/>
  <c r="AG896" i="1"/>
  <c r="AH896" i="1"/>
  <c r="AI896" i="1"/>
  <c r="A897" i="1"/>
  <c r="B897" i="1"/>
  <c r="C897" i="1"/>
  <c r="D897" i="1"/>
  <c r="E897" i="1"/>
  <c r="F897" i="1"/>
  <c r="G897" i="1"/>
  <c r="H897" i="1"/>
  <c r="I897" i="1"/>
  <c r="J897" i="1"/>
  <c r="K897" i="1"/>
  <c r="L897" i="1"/>
  <c r="M897" i="1"/>
  <c r="N897" i="1"/>
  <c r="O897" i="1"/>
  <c r="P897" i="1"/>
  <c r="Q897" i="1"/>
  <c r="R897" i="1"/>
  <c r="S897" i="1"/>
  <c r="T897" i="1"/>
  <c r="U897" i="1"/>
  <c r="V897" i="1"/>
  <c r="W897" i="1"/>
  <c r="X897" i="1"/>
  <c r="Y897" i="1"/>
  <c r="Z897" i="1"/>
  <c r="AA897" i="1"/>
  <c r="AB897" i="1"/>
  <c r="AC897" i="1"/>
  <c r="AD897" i="1"/>
  <c r="AE897" i="1"/>
  <c r="AF897" i="1"/>
  <c r="AG897" i="1"/>
  <c r="AH897" i="1"/>
  <c r="AI897" i="1"/>
  <c r="A898" i="1"/>
  <c r="B898" i="1"/>
  <c r="C898" i="1"/>
  <c r="D898" i="1"/>
  <c r="E898" i="1"/>
  <c r="F898" i="1"/>
  <c r="G898" i="1"/>
  <c r="H898" i="1"/>
  <c r="I898" i="1"/>
  <c r="J898" i="1"/>
  <c r="K898" i="1"/>
  <c r="L898" i="1"/>
  <c r="M898" i="1"/>
  <c r="N898" i="1"/>
  <c r="O898" i="1"/>
  <c r="P898" i="1"/>
  <c r="Q898" i="1"/>
  <c r="R898" i="1"/>
  <c r="S898" i="1"/>
  <c r="T898" i="1"/>
  <c r="U898" i="1"/>
  <c r="V898" i="1"/>
  <c r="W898" i="1"/>
  <c r="X898" i="1"/>
  <c r="Y898" i="1"/>
  <c r="Z898" i="1"/>
  <c r="AA898" i="1"/>
  <c r="AB898" i="1"/>
  <c r="AC898" i="1"/>
  <c r="AD898" i="1"/>
  <c r="AE898" i="1"/>
  <c r="AF898" i="1"/>
  <c r="AG898" i="1"/>
  <c r="AH898" i="1"/>
  <c r="AI898" i="1"/>
  <c r="A899" i="1"/>
  <c r="B899" i="1"/>
  <c r="C899" i="1"/>
  <c r="D899" i="1"/>
  <c r="E899" i="1"/>
  <c r="F899" i="1"/>
  <c r="G899" i="1"/>
  <c r="H899" i="1"/>
  <c r="I899" i="1"/>
  <c r="J899" i="1"/>
  <c r="K899" i="1"/>
  <c r="L899" i="1"/>
  <c r="M899" i="1"/>
  <c r="N899" i="1"/>
  <c r="O899" i="1"/>
  <c r="P899" i="1"/>
  <c r="Q899" i="1"/>
  <c r="R899" i="1"/>
  <c r="S899" i="1"/>
  <c r="T899" i="1"/>
  <c r="U899" i="1"/>
  <c r="V899" i="1"/>
  <c r="W899" i="1"/>
  <c r="X899" i="1"/>
  <c r="Y899" i="1"/>
  <c r="Z899" i="1"/>
  <c r="AA899" i="1"/>
  <c r="AB899" i="1"/>
  <c r="AC899" i="1"/>
  <c r="AD899" i="1"/>
  <c r="AE899" i="1"/>
  <c r="AF899" i="1"/>
  <c r="AG899" i="1"/>
  <c r="AH899" i="1"/>
  <c r="AI899" i="1"/>
  <c r="A900" i="1"/>
  <c r="B900" i="1"/>
  <c r="C900" i="1"/>
  <c r="D900" i="1"/>
  <c r="E900" i="1"/>
  <c r="F900" i="1"/>
  <c r="G900" i="1"/>
  <c r="H900" i="1"/>
  <c r="I900" i="1"/>
  <c r="J900" i="1"/>
  <c r="K900" i="1"/>
  <c r="L900" i="1"/>
  <c r="M900" i="1"/>
  <c r="N900" i="1"/>
  <c r="O900" i="1"/>
  <c r="P900" i="1"/>
  <c r="Q900" i="1"/>
  <c r="R900" i="1"/>
  <c r="S900" i="1"/>
  <c r="T900" i="1"/>
  <c r="U900" i="1"/>
  <c r="V900" i="1"/>
  <c r="W900" i="1"/>
  <c r="X900" i="1"/>
  <c r="Y900" i="1"/>
  <c r="Z900" i="1"/>
  <c r="AA900" i="1"/>
  <c r="AB900" i="1"/>
  <c r="AC900" i="1"/>
  <c r="AD900" i="1"/>
  <c r="AE900" i="1"/>
  <c r="AF900" i="1"/>
  <c r="AG900" i="1"/>
  <c r="AH900" i="1"/>
  <c r="AI900" i="1"/>
  <c r="A901" i="1"/>
  <c r="B901" i="1"/>
  <c r="C901" i="1"/>
  <c r="D901" i="1"/>
  <c r="E901" i="1"/>
  <c r="F901" i="1"/>
  <c r="G901" i="1"/>
  <c r="H901" i="1"/>
  <c r="I901" i="1"/>
  <c r="J901" i="1"/>
  <c r="K901" i="1"/>
  <c r="L901" i="1"/>
  <c r="M901" i="1"/>
  <c r="N901" i="1"/>
  <c r="O901" i="1"/>
  <c r="P901" i="1"/>
  <c r="Q901" i="1"/>
  <c r="R901" i="1"/>
  <c r="S901" i="1"/>
  <c r="T901" i="1"/>
  <c r="U901" i="1"/>
  <c r="V901" i="1"/>
  <c r="W901" i="1"/>
  <c r="X901" i="1"/>
  <c r="Y901" i="1"/>
  <c r="Z901" i="1"/>
  <c r="AA901" i="1"/>
  <c r="AB901" i="1"/>
  <c r="AC901" i="1"/>
  <c r="AD901" i="1"/>
  <c r="AE901" i="1"/>
  <c r="AF901" i="1"/>
  <c r="AG901" i="1"/>
  <c r="AH901" i="1"/>
  <c r="AI901" i="1"/>
  <c r="A902" i="1"/>
  <c r="B902" i="1"/>
  <c r="C902" i="1"/>
  <c r="D902" i="1"/>
  <c r="E902" i="1"/>
  <c r="F902" i="1"/>
  <c r="G902" i="1"/>
  <c r="H902" i="1"/>
  <c r="I902" i="1"/>
  <c r="J902" i="1"/>
  <c r="K902" i="1"/>
  <c r="L902" i="1"/>
  <c r="M902" i="1"/>
  <c r="N902" i="1"/>
  <c r="O902" i="1"/>
  <c r="P902" i="1"/>
  <c r="Q902" i="1"/>
  <c r="R902" i="1"/>
  <c r="S902" i="1"/>
  <c r="T902" i="1"/>
  <c r="U902" i="1"/>
  <c r="V902" i="1"/>
  <c r="W902" i="1"/>
  <c r="X902" i="1"/>
  <c r="Y902" i="1"/>
  <c r="Z902" i="1"/>
  <c r="AA902" i="1"/>
  <c r="AB902" i="1"/>
  <c r="AC902" i="1"/>
  <c r="AD902" i="1"/>
  <c r="AE902" i="1"/>
  <c r="AF902" i="1"/>
  <c r="AG902" i="1"/>
  <c r="AH902" i="1"/>
  <c r="AI902" i="1"/>
  <c r="A903" i="1"/>
  <c r="B903" i="1"/>
  <c r="C903" i="1"/>
  <c r="D903" i="1"/>
  <c r="E903" i="1"/>
  <c r="F903" i="1"/>
  <c r="G903" i="1"/>
  <c r="H903" i="1"/>
  <c r="I903" i="1"/>
  <c r="J903" i="1"/>
  <c r="K903" i="1"/>
  <c r="L903" i="1"/>
  <c r="M903" i="1"/>
  <c r="N903" i="1"/>
  <c r="O903" i="1"/>
  <c r="P903" i="1"/>
  <c r="Q903" i="1"/>
  <c r="R903" i="1"/>
  <c r="S903" i="1"/>
  <c r="T903" i="1"/>
  <c r="U903" i="1"/>
  <c r="V903" i="1"/>
  <c r="W903" i="1"/>
  <c r="X903" i="1"/>
  <c r="Y903" i="1"/>
  <c r="Z903" i="1"/>
  <c r="AA903" i="1"/>
  <c r="AB903" i="1"/>
  <c r="AC903" i="1"/>
  <c r="AD903" i="1"/>
  <c r="AE903" i="1"/>
  <c r="AF903" i="1"/>
  <c r="AG903" i="1"/>
  <c r="AH903" i="1"/>
  <c r="AI903" i="1"/>
  <c r="A904" i="1"/>
  <c r="B904" i="1"/>
  <c r="C904" i="1"/>
  <c r="D904" i="1"/>
  <c r="E904" i="1"/>
  <c r="F904" i="1"/>
  <c r="G904" i="1"/>
  <c r="H904" i="1"/>
  <c r="I904" i="1"/>
  <c r="J904" i="1"/>
  <c r="K904" i="1"/>
  <c r="L904" i="1"/>
  <c r="M904" i="1"/>
  <c r="N904" i="1"/>
  <c r="O904" i="1"/>
  <c r="P904" i="1"/>
  <c r="Q904" i="1"/>
  <c r="R904" i="1"/>
  <c r="S904" i="1"/>
  <c r="T904" i="1"/>
  <c r="U904" i="1"/>
  <c r="V904" i="1"/>
  <c r="W904" i="1"/>
  <c r="X904" i="1"/>
  <c r="Y904" i="1"/>
  <c r="Z904" i="1"/>
  <c r="AA904" i="1"/>
  <c r="AB904" i="1"/>
  <c r="AC904" i="1"/>
  <c r="AD904" i="1"/>
  <c r="AE904" i="1"/>
  <c r="AF904" i="1"/>
  <c r="AG904" i="1"/>
  <c r="AH904" i="1"/>
  <c r="AI904" i="1"/>
  <c r="A905" i="1"/>
  <c r="B905" i="1"/>
  <c r="C905" i="1"/>
  <c r="D905" i="1"/>
  <c r="E905" i="1"/>
  <c r="F905" i="1"/>
  <c r="G905" i="1"/>
  <c r="H905" i="1"/>
  <c r="I905" i="1"/>
  <c r="J905" i="1"/>
  <c r="K905" i="1"/>
  <c r="L905" i="1"/>
  <c r="M905" i="1"/>
  <c r="N905" i="1"/>
  <c r="O905" i="1"/>
  <c r="P905" i="1"/>
  <c r="Q905" i="1"/>
  <c r="R905" i="1"/>
  <c r="S905" i="1"/>
  <c r="T905" i="1"/>
  <c r="U905" i="1"/>
  <c r="V905" i="1"/>
  <c r="W905" i="1"/>
  <c r="X905" i="1"/>
  <c r="Y905" i="1"/>
  <c r="Z905" i="1"/>
  <c r="AA905" i="1"/>
  <c r="AB905" i="1"/>
  <c r="AC905" i="1"/>
  <c r="AD905" i="1"/>
  <c r="AE905" i="1"/>
  <c r="AF905" i="1"/>
  <c r="AG905" i="1"/>
  <c r="AH905" i="1"/>
  <c r="AI905" i="1"/>
  <c r="A906" i="1"/>
  <c r="B906" i="1"/>
  <c r="C906" i="1"/>
  <c r="D906" i="1"/>
  <c r="E906" i="1"/>
  <c r="F906" i="1"/>
  <c r="G906" i="1"/>
  <c r="H906" i="1"/>
  <c r="I906" i="1"/>
  <c r="J906" i="1"/>
  <c r="K906" i="1"/>
  <c r="L906" i="1"/>
  <c r="M906" i="1"/>
  <c r="N906" i="1"/>
  <c r="O906" i="1"/>
  <c r="P906" i="1"/>
  <c r="Q906" i="1"/>
  <c r="R906" i="1"/>
  <c r="S906" i="1"/>
  <c r="T906" i="1"/>
  <c r="U906" i="1"/>
  <c r="V906" i="1"/>
  <c r="W906" i="1"/>
  <c r="X906" i="1"/>
  <c r="Y906" i="1"/>
  <c r="Z906" i="1"/>
  <c r="AA906" i="1"/>
  <c r="AB906" i="1"/>
  <c r="AC906" i="1"/>
  <c r="AD906" i="1"/>
  <c r="AE906" i="1"/>
  <c r="AF906" i="1"/>
  <c r="AG906" i="1"/>
  <c r="AH906" i="1"/>
  <c r="AI906" i="1"/>
  <c r="A907" i="1"/>
  <c r="B907" i="1"/>
  <c r="C907" i="1"/>
  <c r="D907" i="1"/>
  <c r="E907" i="1"/>
  <c r="F907" i="1"/>
  <c r="G907" i="1"/>
  <c r="H907" i="1"/>
  <c r="I907" i="1"/>
  <c r="J907" i="1"/>
  <c r="K907" i="1"/>
  <c r="L907" i="1"/>
  <c r="M907" i="1"/>
  <c r="N907" i="1"/>
  <c r="O907" i="1"/>
  <c r="P907" i="1"/>
  <c r="Q907" i="1"/>
  <c r="R907" i="1"/>
  <c r="S907" i="1"/>
  <c r="T907" i="1"/>
  <c r="U907" i="1"/>
  <c r="V907" i="1"/>
  <c r="W907" i="1"/>
  <c r="X907" i="1"/>
  <c r="Y907" i="1"/>
  <c r="Z907" i="1"/>
  <c r="AA907" i="1"/>
  <c r="AB907" i="1"/>
  <c r="AC907" i="1"/>
  <c r="AD907" i="1"/>
  <c r="AE907" i="1"/>
  <c r="AF907" i="1"/>
  <c r="AG907" i="1"/>
  <c r="AH907" i="1"/>
  <c r="AI907" i="1"/>
  <c r="A908" i="1"/>
  <c r="B908" i="1"/>
  <c r="C908" i="1"/>
  <c r="D908" i="1"/>
  <c r="E908" i="1"/>
  <c r="F908" i="1"/>
  <c r="G908" i="1"/>
  <c r="H908" i="1"/>
  <c r="I908" i="1"/>
  <c r="J908" i="1"/>
  <c r="K908" i="1"/>
  <c r="L908" i="1"/>
  <c r="M908" i="1"/>
  <c r="N908" i="1"/>
  <c r="O908" i="1"/>
  <c r="P908" i="1"/>
  <c r="Q908" i="1"/>
  <c r="R908" i="1"/>
  <c r="S908" i="1"/>
  <c r="T908" i="1"/>
  <c r="U908" i="1"/>
  <c r="V908" i="1"/>
  <c r="W908" i="1"/>
  <c r="X908" i="1"/>
  <c r="Y908" i="1"/>
  <c r="Z908" i="1"/>
  <c r="AA908" i="1"/>
  <c r="AB908" i="1"/>
  <c r="AC908" i="1"/>
  <c r="AD908" i="1"/>
  <c r="AE908" i="1"/>
  <c r="AF908" i="1"/>
  <c r="AG908" i="1"/>
  <c r="AH908" i="1"/>
  <c r="AI908" i="1"/>
  <c r="A909" i="1"/>
  <c r="B909" i="1"/>
  <c r="C909" i="1"/>
  <c r="D909" i="1"/>
  <c r="E909" i="1"/>
  <c r="F909" i="1"/>
  <c r="G909" i="1"/>
  <c r="H909" i="1"/>
  <c r="I909" i="1"/>
  <c r="J909" i="1"/>
  <c r="K909" i="1"/>
  <c r="L909" i="1"/>
  <c r="M909" i="1"/>
  <c r="N909" i="1"/>
  <c r="O909" i="1"/>
  <c r="P909" i="1"/>
  <c r="Q909" i="1"/>
  <c r="R909" i="1"/>
  <c r="S909" i="1"/>
  <c r="T909" i="1"/>
  <c r="U909" i="1"/>
  <c r="V909" i="1"/>
  <c r="W909" i="1"/>
  <c r="X909" i="1"/>
  <c r="Y909" i="1"/>
  <c r="Z909" i="1"/>
  <c r="AA909" i="1"/>
  <c r="AB909" i="1"/>
  <c r="AC909" i="1"/>
  <c r="AD909" i="1"/>
  <c r="AE909" i="1"/>
  <c r="AF909" i="1"/>
  <c r="AG909" i="1"/>
  <c r="AH909" i="1"/>
  <c r="AI909" i="1"/>
  <c r="A910" i="1"/>
  <c r="B910" i="1"/>
  <c r="C910" i="1"/>
  <c r="D910" i="1"/>
  <c r="E910" i="1"/>
  <c r="F910" i="1"/>
  <c r="G910" i="1"/>
  <c r="H910" i="1"/>
  <c r="I910" i="1"/>
  <c r="J910" i="1"/>
  <c r="K910" i="1"/>
  <c r="L910" i="1"/>
  <c r="M910" i="1"/>
  <c r="N910" i="1"/>
  <c r="O910" i="1"/>
  <c r="P910" i="1"/>
  <c r="Q910" i="1"/>
  <c r="R910" i="1"/>
  <c r="S910" i="1"/>
  <c r="T910" i="1"/>
  <c r="U910" i="1"/>
  <c r="V910" i="1"/>
  <c r="W910" i="1"/>
  <c r="X910" i="1"/>
  <c r="Y910" i="1"/>
  <c r="Z910" i="1"/>
  <c r="AA910" i="1"/>
  <c r="AB910" i="1"/>
  <c r="AC910" i="1"/>
  <c r="AD910" i="1"/>
  <c r="AE910" i="1"/>
  <c r="AF910" i="1"/>
  <c r="AG910" i="1"/>
  <c r="AH910" i="1"/>
  <c r="AI910" i="1"/>
  <c r="A911" i="1"/>
  <c r="B911" i="1"/>
  <c r="C911" i="1"/>
  <c r="D911" i="1"/>
  <c r="E911" i="1"/>
  <c r="F911" i="1"/>
  <c r="G911" i="1"/>
  <c r="H911" i="1"/>
  <c r="I911" i="1"/>
  <c r="J911" i="1"/>
  <c r="K911" i="1"/>
  <c r="L911" i="1"/>
  <c r="M911" i="1"/>
  <c r="N911" i="1"/>
  <c r="O911" i="1"/>
  <c r="P911" i="1"/>
  <c r="Q911" i="1"/>
  <c r="R911" i="1"/>
  <c r="S911" i="1"/>
  <c r="T911" i="1"/>
  <c r="U911" i="1"/>
  <c r="V911" i="1"/>
  <c r="W911" i="1"/>
  <c r="X911" i="1"/>
  <c r="Y911" i="1"/>
  <c r="Z911" i="1"/>
  <c r="AA911" i="1"/>
  <c r="AB911" i="1"/>
  <c r="AC911" i="1"/>
  <c r="AD911" i="1"/>
  <c r="AE911" i="1"/>
  <c r="AF911" i="1"/>
  <c r="AG911" i="1"/>
  <c r="AH911" i="1"/>
  <c r="AI911" i="1"/>
  <c r="A912" i="1"/>
  <c r="B912" i="1"/>
  <c r="C912" i="1"/>
  <c r="D912" i="1"/>
  <c r="E912" i="1"/>
  <c r="F912" i="1"/>
  <c r="G912" i="1"/>
  <c r="H912" i="1"/>
  <c r="I912" i="1"/>
  <c r="J912" i="1"/>
  <c r="K912" i="1"/>
  <c r="L912" i="1"/>
  <c r="M912" i="1"/>
  <c r="N912" i="1"/>
  <c r="O912" i="1"/>
  <c r="P912" i="1"/>
  <c r="Q912" i="1"/>
  <c r="R912" i="1"/>
  <c r="S912" i="1"/>
  <c r="T912" i="1"/>
  <c r="U912" i="1"/>
  <c r="V912" i="1"/>
  <c r="W912" i="1"/>
  <c r="X912" i="1"/>
  <c r="Y912" i="1"/>
  <c r="Z912" i="1"/>
  <c r="AA912" i="1"/>
  <c r="AB912" i="1"/>
  <c r="AC912" i="1"/>
  <c r="AD912" i="1"/>
  <c r="AE912" i="1"/>
  <c r="AF912" i="1"/>
  <c r="AG912" i="1"/>
  <c r="AH912" i="1"/>
  <c r="AI912" i="1"/>
  <c r="A913" i="1"/>
  <c r="B913" i="1"/>
  <c r="C913" i="1"/>
  <c r="D913" i="1"/>
  <c r="E913" i="1"/>
  <c r="F913" i="1"/>
  <c r="G913" i="1"/>
  <c r="H913" i="1"/>
  <c r="I913" i="1"/>
  <c r="J913" i="1"/>
  <c r="K913" i="1"/>
  <c r="L913" i="1"/>
  <c r="M913" i="1"/>
  <c r="N913" i="1"/>
  <c r="O913" i="1"/>
  <c r="P913" i="1"/>
  <c r="Q913" i="1"/>
  <c r="R913" i="1"/>
  <c r="S913" i="1"/>
  <c r="T913" i="1"/>
  <c r="U913" i="1"/>
  <c r="V913" i="1"/>
  <c r="W913" i="1"/>
  <c r="X913" i="1"/>
  <c r="Y913" i="1"/>
  <c r="Z913" i="1"/>
  <c r="AA913" i="1"/>
  <c r="AB913" i="1"/>
  <c r="AC913" i="1"/>
  <c r="AD913" i="1"/>
  <c r="AE913" i="1"/>
  <c r="AF913" i="1"/>
  <c r="AG913" i="1"/>
  <c r="AH913" i="1"/>
  <c r="AI913" i="1"/>
  <c r="A914" i="1"/>
  <c r="B914" i="1"/>
  <c r="C914" i="1"/>
  <c r="D914" i="1"/>
  <c r="E914" i="1"/>
  <c r="F914" i="1"/>
  <c r="G914" i="1"/>
  <c r="H914" i="1"/>
  <c r="I914" i="1"/>
  <c r="J914" i="1"/>
  <c r="K914" i="1"/>
  <c r="L914" i="1"/>
  <c r="M914" i="1"/>
  <c r="N914" i="1"/>
  <c r="O914" i="1"/>
  <c r="P914" i="1"/>
  <c r="Q914" i="1"/>
  <c r="R914" i="1"/>
  <c r="S914" i="1"/>
  <c r="T914" i="1"/>
  <c r="U914" i="1"/>
  <c r="V914" i="1"/>
  <c r="W914" i="1"/>
  <c r="X914" i="1"/>
  <c r="Y914" i="1"/>
  <c r="Z914" i="1"/>
  <c r="AA914" i="1"/>
  <c r="AB914" i="1"/>
  <c r="AC914" i="1"/>
  <c r="AD914" i="1"/>
  <c r="AE914" i="1"/>
  <c r="AF914" i="1"/>
  <c r="AG914" i="1"/>
  <c r="AH914" i="1"/>
  <c r="AI914" i="1"/>
  <c r="A915" i="1"/>
  <c r="B915" i="1"/>
  <c r="C915" i="1"/>
  <c r="D915" i="1"/>
  <c r="E915" i="1"/>
  <c r="F915" i="1"/>
  <c r="G915" i="1"/>
  <c r="H915" i="1"/>
  <c r="I915" i="1"/>
  <c r="J915" i="1"/>
  <c r="K915" i="1"/>
  <c r="L915" i="1"/>
  <c r="M915" i="1"/>
  <c r="N915" i="1"/>
  <c r="O915" i="1"/>
  <c r="P915" i="1"/>
  <c r="Q915" i="1"/>
  <c r="R915" i="1"/>
  <c r="S915" i="1"/>
  <c r="T915" i="1"/>
  <c r="U915" i="1"/>
  <c r="V915" i="1"/>
  <c r="W915" i="1"/>
  <c r="X915" i="1"/>
  <c r="Y915" i="1"/>
  <c r="Z915" i="1"/>
  <c r="AA915" i="1"/>
  <c r="AB915" i="1"/>
  <c r="AC915" i="1"/>
  <c r="AD915" i="1"/>
  <c r="AE915" i="1"/>
  <c r="AF915" i="1"/>
  <c r="AG915" i="1"/>
  <c r="AH915" i="1"/>
  <c r="AI915" i="1"/>
  <c r="A916" i="1"/>
  <c r="B916" i="1"/>
  <c r="C916" i="1"/>
  <c r="D916" i="1"/>
  <c r="E916" i="1"/>
  <c r="F916" i="1"/>
  <c r="G916" i="1"/>
  <c r="H916" i="1"/>
  <c r="I916" i="1"/>
  <c r="J916" i="1"/>
  <c r="K916" i="1"/>
  <c r="L916" i="1"/>
  <c r="M916" i="1"/>
  <c r="N916" i="1"/>
  <c r="O916" i="1"/>
  <c r="P916" i="1"/>
  <c r="Q916" i="1"/>
  <c r="R916" i="1"/>
  <c r="S916" i="1"/>
  <c r="T916" i="1"/>
  <c r="U916" i="1"/>
  <c r="V916" i="1"/>
  <c r="W916" i="1"/>
  <c r="X916" i="1"/>
  <c r="Y916" i="1"/>
  <c r="Z916" i="1"/>
  <c r="AA916" i="1"/>
  <c r="AB916" i="1"/>
  <c r="AC916" i="1"/>
  <c r="AD916" i="1"/>
  <c r="AE916" i="1"/>
  <c r="AF916" i="1"/>
  <c r="AG916" i="1"/>
  <c r="AH916" i="1"/>
  <c r="AI916" i="1"/>
  <c r="A917" i="1"/>
  <c r="B917" i="1"/>
  <c r="C917" i="1"/>
  <c r="D917" i="1"/>
  <c r="E917" i="1"/>
  <c r="F917" i="1"/>
  <c r="G917" i="1"/>
  <c r="H917" i="1"/>
  <c r="I917" i="1"/>
  <c r="J917" i="1"/>
  <c r="K917" i="1"/>
  <c r="L917" i="1"/>
  <c r="M917" i="1"/>
  <c r="N917" i="1"/>
  <c r="O917" i="1"/>
  <c r="P917" i="1"/>
  <c r="Q917" i="1"/>
  <c r="R917" i="1"/>
  <c r="S917" i="1"/>
  <c r="T917" i="1"/>
  <c r="U917" i="1"/>
  <c r="V917" i="1"/>
  <c r="W917" i="1"/>
  <c r="X917" i="1"/>
  <c r="Y917" i="1"/>
  <c r="Z917" i="1"/>
  <c r="AA917" i="1"/>
  <c r="AB917" i="1"/>
  <c r="AC917" i="1"/>
  <c r="AD917" i="1"/>
  <c r="AE917" i="1"/>
  <c r="AF917" i="1"/>
  <c r="AG917" i="1"/>
  <c r="AH917" i="1"/>
  <c r="AI917" i="1"/>
  <c r="A918" i="1"/>
  <c r="B918" i="1"/>
  <c r="C918" i="1"/>
  <c r="D918" i="1"/>
  <c r="E918" i="1"/>
  <c r="F918" i="1"/>
  <c r="G918" i="1"/>
  <c r="H918" i="1"/>
  <c r="I918" i="1"/>
  <c r="J918" i="1"/>
  <c r="K918" i="1"/>
  <c r="L918" i="1"/>
  <c r="M918" i="1"/>
  <c r="N918" i="1"/>
  <c r="O918" i="1"/>
  <c r="P918" i="1"/>
  <c r="Q918" i="1"/>
  <c r="R918" i="1"/>
  <c r="S918" i="1"/>
  <c r="T918" i="1"/>
  <c r="U918" i="1"/>
  <c r="V918" i="1"/>
  <c r="W918" i="1"/>
  <c r="X918" i="1"/>
  <c r="Y918" i="1"/>
  <c r="Z918" i="1"/>
  <c r="AA918" i="1"/>
  <c r="AB918" i="1"/>
  <c r="AC918" i="1"/>
  <c r="AD918" i="1"/>
  <c r="AE918" i="1"/>
  <c r="AF918" i="1"/>
  <c r="AG918" i="1"/>
  <c r="AH918" i="1"/>
  <c r="AI918" i="1"/>
  <c r="A919" i="1"/>
  <c r="B919" i="1"/>
  <c r="C919" i="1"/>
  <c r="D919" i="1"/>
  <c r="E919" i="1"/>
  <c r="F919" i="1"/>
  <c r="G919" i="1"/>
  <c r="H919" i="1"/>
  <c r="I919" i="1"/>
  <c r="J919" i="1"/>
  <c r="K919" i="1"/>
  <c r="L919" i="1"/>
  <c r="M919" i="1"/>
  <c r="N919" i="1"/>
  <c r="O919" i="1"/>
  <c r="P919" i="1"/>
  <c r="Q919" i="1"/>
  <c r="R919" i="1"/>
  <c r="S919" i="1"/>
  <c r="T919" i="1"/>
  <c r="U919" i="1"/>
  <c r="V919" i="1"/>
  <c r="W919" i="1"/>
  <c r="X919" i="1"/>
  <c r="Y919" i="1"/>
  <c r="Z919" i="1"/>
  <c r="AA919" i="1"/>
  <c r="AB919" i="1"/>
  <c r="AC919" i="1"/>
  <c r="AD919" i="1"/>
  <c r="AE919" i="1"/>
  <c r="AF919" i="1"/>
  <c r="AG919" i="1"/>
  <c r="AH919" i="1"/>
  <c r="AI919" i="1"/>
  <c r="A920" i="1"/>
  <c r="B920" i="1"/>
  <c r="C920" i="1"/>
  <c r="D920" i="1"/>
  <c r="E920" i="1"/>
  <c r="F920" i="1"/>
  <c r="G920" i="1"/>
  <c r="H920" i="1"/>
  <c r="I920" i="1"/>
  <c r="J920" i="1"/>
  <c r="K920" i="1"/>
  <c r="L920" i="1"/>
  <c r="M920" i="1"/>
  <c r="N920" i="1"/>
  <c r="O920" i="1"/>
  <c r="P920" i="1"/>
  <c r="Q920" i="1"/>
  <c r="R920" i="1"/>
  <c r="S920" i="1"/>
  <c r="T920" i="1"/>
  <c r="U920" i="1"/>
  <c r="V920" i="1"/>
  <c r="W920" i="1"/>
  <c r="X920" i="1"/>
  <c r="Y920" i="1"/>
  <c r="Z920" i="1"/>
  <c r="AA920" i="1"/>
  <c r="AB920" i="1"/>
  <c r="AC920" i="1"/>
  <c r="AD920" i="1"/>
  <c r="AE920" i="1"/>
  <c r="AF920" i="1"/>
  <c r="AG920" i="1"/>
  <c r="AH920" i="1"/>
  <c r="AI920" i="1"/>
  <c r="A921" i="1"/>
  <c r="B921" i="1"/>
  <c r="C921" i="1"/>
  <c r="D921" i="1"/>
  <c r="E921" i="1"/>
  <c r="F921" i="1"/>
  <c r="G921" i="1"/>
  <c r="H921" i="1"/>
  <c r="I921" i="1"/>
  <c r="J921" i="1"/>
  <c r="K921" i="1"/>
  <c r="L921" i="1"/>
  <c r="M921" i="1"/>
  <c r="N921" i="1"/>
  <c r="O921" i="1"/>
  <c r="P921" i="1"/>
  <c r="Q921" i="1"/>
  <c r="R921" i="1"/>
  <c r="S921" i="1"/>
  <c r="T921" i="1"/>
  <c r="U921" i="1"/>
  <c r="V921" i="1"/>
  <c r="W921" i="1"/>
  <c r="X921" i="1"/>
  <c r="Y921" i="1"/>
  <c r="Z921" i="1"/>
  <c r="AA921" i="1"/>
  <c r="AB921" i="1"/>
  <c r="AC921" i="1"/>
  <c r="AD921" i="1"/>
  <c r="AE921" i="1"/>
  <c r="AF921" i="1"/>
  <c r="AG921" i="1"/>
  <c r="AH921" i="1"/>
  <c r="AI921" i="1"/>
  <c r="A922" i="1"/>
  <c r="B922" i="1"/>
  <c r="C922" i="1"/>
  <c r="D922" i="1"/>
  <c r="E922" i="1"/>
  <c r="F922" i="1"/>
  <c r="G922" i="1"/>
  <c r="H922" i="1"/>
  <c r="I922" i="1"/>
  <c r="J922" i="1"/>
  <c r="K922" i="1"/>
  <c r="L922" i="1"/>
  <c r="M922" i="1"/>
  <c r="N922" i="1"/>
  <c r="O922" i="1"/>
  <c r="P922" i="1"/>
  <c r="Q922" i="1"/>
  <c r="R922" i="1"/>
  <c r="S922" i="1"/>
  <c r="T922" i="1"/>
  <c r="U922" i="1"/>
  <c r="V922" i="1"/>
  <c r="W922" i="1"/>
  <c r="X922" i="1"/>
  <c r="Y922" i="1"/>
  <c r="Z922" i="1"/>
  <c r="AA922" i="1"/>
  <c r="AB922" i="1"/>
  <c r="AC922" i="1"/>
  <c r="AD922" i="1"/>
  <c r="AE922" i="1"/>
  <c r="AF922" i="1"/>
  <c r="AG922" i="1"/>
  <c r="AH922" i="1"/>
  <c r="AI922" i="1"/>
  <c r="A923" i="1"/>
  <c r="B923" i="1"/>
  <c r="C923" i="1"/>
  <c r="D923" i="1"/>
  <c r="E923" i="1"/>
  <c r="F923" i="1"/>
  <c r="G923" i="1"/>
  <c r="H923" i="1"/>
  <c r="I923" i="1"/>
  <c r="J923" i="1"/>
  <c r="K923" i="1"/>
  <c r="L923" i="1"/>
  <c r="M923" i="1"/>
  <c r="N923" i="1"/>
  <c r="O923" i="1"/>
  <c r="P923" i="1"/>
  <c r="Q923" i="1"/>
  <c r="R923" i="1"/>
  <c r="S923" i="1"/>
  <c r="T923" i="1"/>
  <c r="U923" i="1"/>
  <c r="V923" i="1"/>
  <c r="W923" i="1"/>
  <c r="X923" i="1"/>
  <c r="Y923" i="1"/>
  <c r="Z923" i="1"/>
  <c r="AA923" i="1"/>
  <c r="AB923" i="1"/>
  <c r="AC923" i="1"/>
  <c r="AD923" i="1"/>
  <c r="AE923" i="1"/>
  <c r="AF923" i="1"/>
  <c r="AG923" i="1"/>
  <c r="AH923" i="1"/>
  <c r="AI923" i="1"/>
  <c r="A924" i="1"/>
  <c r="B924" i="1"/>
  <c r="C924" i="1"/>
  <c r="D924" i="1"/>
  <c r="E924" i="1"/>
  <c r="F924" i="1"/>
  <c r="G924" i="1"/>
  <c r="H924" i="1"/>
  <c r="I924" i="1"/>
  <c r="J924" i="1"/>
  <c r="K924" i="1"/>
  <c r="L924" i="1"/>
  <c r="M924" i="1"/>
  <c r="N924" i="1"/>
  <c r="O924" i="1"/>
  <c r="P924" i="1"/>
  <c r="Q924" i="1"/>
  <c r="R924" i="1"/>
  <c r="S924" i="1"/>
  <c r="T924" i="1"/>
  <c r="U924" i="1"/>
  <c r="V924" i="1"/>
  <c r="W924" i="1"/>
  <c r="X924" i="1"/>
  <c r="Y924" i="1"/>
  <c r="Z924" i="1"/>
  <c r="AA924" i="1"/>
  <c r="AB924" i="1"/>
  <c r="AC924" i="1"/>
  <c r="AD924" i="1"/>
  <c r="AE924" i="1"/>
  <c r="AF924" i="1"/>
  <c r="AG924" i="1"/>
  <c r="AH924" i="1"/>
  <c r="AI924" i="1"/>
  <c r="A925" i="1"/>
  <c r="B925" i="1"/>
  <c r="C925" i="1"/>
  <c r="D925" i="1"/>
  <c r="E925" i="1"/>
  <c r="F925" i="1"/>
  <c r="G925" i="1"/>
  <c r="H925" i="1"/>
  <c r="I925" i="1"/>
  <c r="J925" i="1"/>
  <c r="K925" i="1"/>
  <c r="L925" i="1"/>
  <c r="M925" i="1"/>
  <c r="N925" i="1"/>
  <c r="O925" i="1"/>
  <c r="P925" i="1"/>
  <c r="Q925" i="1"/>
  <c r="R925" i="1"/>
  <c r="S925" i="1"/>
  <c r="T925" i="1"/>
  <c r="U925" i="1"/>
  <c r="V925" i="1"/>
  <c r="W925" i="1"/>
  <c r="X925" i="1"/>
  <c r="Y925" i="1"/>
  <c r="Z925" i="1"/>
  <c r="AA925" i="1"/>
  <c r="AB925" i="1"/>
  <c r="AC925" i="1"/>
  <c r="AD925" i="1"/>
  <c r="AE925" i="1"/>
  <c r="AF925" i="1"/>
  <c r="AG925" i="1"/>
  <c r="AH925" i="1"/>
  <c r="AI925" i="1"/>
  <c r="A926" i="1"/>
  <c r="B926" i="1"/>
  <c r="C926" i="1"/>
  <c r="D926" i="1"/>
  <c r="E926" i="1"/>
  <c r="F926" i="1"/>
  <c r="G926" i="1"/>
  <c r="H926" i="1"/>
  <c r="I926" i="1"/>
  <c r="J926" i="1"/>
  <c r="K926" i="1"/>
  <c r="L926" i="1"/>
  <c r="M926" i="1"/>
  <c r="N926" i="1"/>
  <c r="O926" i="1"/>
  <c r="P926" i="1"/>
  <c r="Q926" i="1"/>
  <c r="R926" i="1"/>
  <c r="S926" i="1"/>
  <c r="T926" i="1"/>
  <c r="U926" i="1"/>
  <c r="V926" i="1"/>
  <c r="W926" i="1"/>
  <c r="X926" i="1"/>
  <c r="Y926" i="1"/>
  <c r="Z926" i="1"/>
  <c r="AA926" i="1"/>
  <c r="AB926" i="1"/>
  <c r="AC926" i="1"/>
  <c r="AD926" i="1"/>
  <c r="AE926" i="1"/>
  <c r="AF926" i="1"/>
  <c r="AG926" i="1"/>
  <c r="AH926" i="1"/>
  <c r="AI926" i="1"/>
  <c r="A927" i="1"/>
  <c r="B927" i="1"/>
  <c r="C927" i="1"/>
  <c r="D927" i="1"/>
  <c r="E927" i="1"/>
  <c r="F927" i="1"/>
  <c r="G927" i="1"/>
  <c r="H927" i="1"/>
  <c r="I927" i="1"/>
  <c r="J927" i="1"/>
  <c r="K927" i="1"/>
  <c r="L927" i="1"/>
  <c r="M927" i="1"/>
  <c r="N927" i="1"/>
  <c r="O927" i="1"/>
  <c r="P927" i="1"/>
  <c r="Q927" i="1"/>
  <c r="R927" i="1"/>
  <c r="S927" i="1"/>
  <c r="T927" i="1"/>
  <c r="U927" i="1"/>
  <c r="V927" i="1"/>
  <c r="W927" i="1"/>
  <c r="X927" i="1"/>
  <c r="Y927" i="1"/>
  <c r="Z927" i="1"/>
  <c r="AA927" i="1"/>
  <c r="AB927" i="1"/>
  <c r="AC927" i="1"/>
  <c r="AD927" i="1"/>
  <c r="AE927" i="1"/>
  <c r="AF927" i="1"/>
  <c r="AG927" i="1"/>
  <c r="AH927" i="1"/>
  <c r="AI927" i="1"/>
  <c r="A928" i="1"/>
  <c r="B928" i="1"/>
  <c r="C928" i="1"/>
  <c r="D928" i="1"/>
  <c r="E928" i="1"/>
  <c r="F928" i="1"/>
  <c r="G928" i="1"/>
  <c r="H928" i="1"/>
  <c r="I928" i="1"/>
  <c r="J928" i="1"/>
  <c r="K928" i="1"/>
  <c r="L928" i="1"/>
  <c r="M928" i="1"/>
  <c r="N928" i="1"/>
  <c r="O928" i="1"/>
  <c r="P928" i="1"/>
  <c r="Q928" i="1"/>
  <c r="R928" i="1"/>
  <c r="S928" i="1"/>
  <c r="T928" i="1"/>
  <c r="U928" i="1"/>
  <c r="V928" i="1"/>
  <c r="W928" i="1"/>
  <c r="X928" i="1"/>
  <c r="Y928" i="1"/>
  <c r="Z928" i="1"/>
  <c r="AA928" i="1"/>
  <c r="AB928" i="1"/>
  <c r="AC928" i="1"/>
  <c r="AD928" i="1"/>
  <c r="AE928" i="1"/>
  <c r="AF928" i="1"/>
  <c r="AG928" i="1"/>
  <c r="AH928" i="1"/>
  <c r="AI928" i="1"/>
  <c r="A929" i="1"/>
  <c r="B929" i="1"/>
  <c r="C929" i="1"/>
  <c r="D929" i="1"/>
  <c r="E929" i="1"/>
  <c r="F929" i="1"/>
  <c r="G929" i="1"/>
  <c r="H929" i="1"/>
  <c r="I929" i="1"/>
  <c r="J929" i="1"/>
  <c r="K929" i="1"/>
  <c r="L929" i="1"/>
  <c r="M929" i="1"/>
  <c r="N929" i="1"/>
  <c r="O929" i="1"/>
  <c r="P929" i="1"/>
  <c r="Q929" i="1"/>
  <c r="R929" i="1"/>
  <c r="S929" i="1"/>
  <c r="T929" i="1"/>
  <c r="U929" i="1"/>
  <c r="V929" i="1"/>
  <c r="W929" i="1"/>
  <c r="X929" i="1"/>
  <c r="Y929" i="1"/>
  <c r="Z929" i="1"/>
  <c r="AA929" i="1"/>
  <c r="AB929" i="1"/>
  <c r="AC929" i="1"/>
  <c r="AD929" i="1"/>
  <c r="AE929" i="1"/>
  <c r="AF929" i="1"/>
  <c r="AG929" i="1"/>
  <c r="AH929" i="1"/>
  <c r="AI929" i="1"/>
  <c r="A930" i="1"/>
  <c r="B930" i="1"/>
  <c r="C930" i="1"/>
  <c r="D930" i="1"/>
  <c r="E930" i="1"/>
  <c r="F930" i="1"/>
  <c r="G930" i="1"/>
  <c r="H930" i="1"/>
  <c r="I930" i="1"/>
  <c r="J930" i="1"/>
  <c r="K930" i="1"/>
  <c r="L930" i="1"/>
  <c r="M930" i="1"/>
  <c r="N930" i="1"/>
  <c r="O930" i="1"/>
  <c r="P930" i="1"/>
  <c r="Q930" i="1"/>
  <c r="R930" i="1"/>
  <c r="S930" i="1"/>
  <c r="T930" i="1"/>
  <c r="U930" i="1"/>
  <c r="V930" i="1"/>
  <c r="W930" i="1"/>
  <c r="X930" i="1"/>
  <c r="Y930" i="1"/>
  <c r="Z930" i="1"/>
  <c r="AA930" i="1"/>
  <c r="AB930" i="1"/>
  <c r="AC930" i="1"/>
  <c r="AD930" i="1"/>
  <c r="AE930" i="1"/>
  <c r="AF930" i="1"/>
  <c r="AG930" i="1"/>
  <c r="AH930" i="1"/>
  <c r="AI930" i="1"/>
  <c r="A931" i="1"/>
  <c r="B931" i="1"/>
  <c r="C931" i="1"/>
  <c r="D931" i="1"/>
  <c r="E931" i="1"/>
  <c r="F931" i="1"/>
  <c r="G931" i="1"/>
  <c r="H931" i="1"/>
  <c r="I931" i="1"/>
  <c r="J931" i="1"/>
  <c r="K931" i="1"/>
  <c r="L931" i="1"/>
  <c r="M931" i="1"/>
  <c r="N931" i="1"/>
  <c r="O931" i="1"/>
  <c r="P931" i="1"/>
  <c r="Q931" i="1"/>
  <c r="R931" i="1"/>
  <c r="S931" i="1"/>
  <c r="T931" i="1"/>
  <c r="U931" i="1"/>
  <c r="V931" i="1"/>
  <c r="W931" i="1"/>
  <c r="X931" i="1"/>
  <c r="Y931" i="1"/>
  <c r="Z931" i="1"/>
  <c r="AA931" i="1"/>
  <c r="AB931" i="1"/>
  <c r="AC931" i="1"/>
  <c r="AD931" i="1"/>
  <c r="AE931" i="1"/>
  <c r="AF931" i="1"/>
  <c r="AG931" i="1"/>
  <c r="AH931" i="1"/>
  <c r="AI931" i="1"/>
  <c r="A932" i="1"/>
  <c r="B932" i="1"/>
  <c r="C932" i="1"/>
  <c r="D932" i="1"/>
  <c r="E932" i="1"/>
  <c r="F932" i="1"/>
  <c r="G932" i="1"/>
  <c r="H932" i="1"/>
  <c r="I932" i="1"/>
  <c r="J932" i="1"/>
  <c r="K932" i="1"/>
  <c r="L932" i="1"/>
  <c r="M932" i="1"/>
  <c r="N932" i="1"/>
  <c r="O932" i="1"/>
  <c r="P932" i="1"/>
  <c r="Q932" i="1"/>
  <c r="R932" i="1"/>
  <c r="S932" i="1"/>
  <c r="T932" i="1"/>
  <c r="U932" i="1"/>
  <c r="V932" i="1"/>
  <c r="W932" i="1"/>
  <c r="X932" i="1"/>
  <c r="Y932" i="1"/>
  <c r="Z932" i="1"/>
  <c r="AA932" i="1"/>
  <c r="AB932" i="1"/>
  <c r="AC932" i="1"/>
  <c r="AD932" i="1"/>
  <c r="AE932" i="1"/>
  <c r="AF932" i="1"/>
  <c r="AG932" i="1"/>
  <c r="AH932" i="1"/>
  <c r="AI932" i="1"/>
  <c r="A933" i="1"/>
  <c r="B933" i="1"/>
  <c r="C933" i="1"/>
  <c r="D933" i="1"/>
  <c r="E933" i="1"/>
  <c r="F933" i="1"/>
  <c r="G933" i="1"/>
  <c r="H933" i="1"/>
  <c r="I933" i="1"/>
  <c r="J933" i="1"/>
  <c r="K933" i="1"/>
  <c r="L933" i="1"/>
  <c r="M933" i="1"/>
  <c r="N933" i="1"/>
  <c r="O933" i="1"/>
  <c r="P933" i="1"/>
  <c r="Q933" i="1"/>
  <c r="R933" i="1"/>
  <c r="S933" i="1"/>
  <c r="T933" i="1"/>
  <c r="U933" i="1"/>
  <c r="V933" i="1"/>
  <c r="W933" i="1"/>
  <c r="X933" i="1"/>
  <c r="Y933" i="1"/>
  <c r="Z933" i="1"/>
  <c r="AA933" i="1"/>
  <c r="AB933" i="1"/>
  <c r="AC933" i="1"/>
  <c r="AD933" i="1"/>
  <c r="AE933" i="1"/>
  <c r="AF933" i="1"/>
  <c r="AG933" i="1"/>
  <c r="AH933" i="1"/>
  <c r="AI933" i="1"/>
  <c r="A934" i="1"/>
  <c r="B934" i="1"/>
  <c r="C934" i="1"/>
  <c r="D934" i="1"/>
  <c r="E934" i="1"/>
  <c r="F934" i="1"/>
  <c r="G934" i="1"/>
  <c r="H934" i="1"/>
  <c r="I934" i="1"/>
  <c r="J934" i="1"/>
  <c r="K934" i="1"/>
  <c r="L934" i="1"/>
  <c r="M934" i="1"/>
  <c r="N934" i="1"/>
  <c r="O934" i="1"/>
  <c r="P934" i="1"/>
  <c r="Q934" i="1"/>
  <c r="R934" i="1"/>
  <c r="S934" i="1"/>
  <c r="T934" i="1"/>
  <c r="U934" i="1"/>
  <c r="V934" i="1"/>
  <c r="W934" i="1"/>
  <c r="X934" i="1"/>
  <c r="Y934" i="1"/>
  <c r="Z934" i="1"/>
  <c r="AA934" i="1"/>
  <c r="AB934" i="1"/>
  <c r="AC934" i="1"/>
  <c r="AD934" i="1"/>
  <c r="AE934" i="1"/>
  <c r="AF934" i="1"/>
  <c r="AG934" i="1"/>
  <c r="AH934" i="1"/>
  <c r="AI934" i="1"/>
  <c r="A935" i="1"/>
  <c r="B935" i="1"/>
  <c r="C935" i="1"/>
  <c r="D935" i="1"/>
  <c r="E935" i="1"/>
  <c r="F935" i="1"/>
  <c r="G935" i="1"/>
  <c r="H935" i="1"/>
  <c r="I935" i="1"/>
  <c r="J935" i="1"/>
  <c r="K935" i="1"/>
  <c r="L935" i="1"/>
  <c r="M935" i="1"/>
  <c r="N935" i="1"/>
  <c r="O935" i="1"/>
  <c r="P935" i="1"/>
  <c r="Q935" i="1"/>
  <c r="R935" i="1"/>
  <c r="S935" i="1"/>
  <c r="T935" i="1"/>
  <c r="U935" i="1"/>
  <c r="V935" i="1"/>
  <c r="W935" i="1"/>
  <c r="X935" i="1"/>
  <c r="Y935" i="1"/>
  <c r="Z935" i="1"/>
  <c r="AA935" i="1"/>
  <c r="AB935" i="1"/>
  <c r="AC935" i="1"/>
  <c r="AD935" i="1"/>
  <c r="AE935" i="1"/>
  <c r="AF935" i="1"/>
  <c r="AG935" i="1"/>
  <c r="AH935" i="1"/>
  <c r="AI935" i="1"/>
  <c r="A936" i="1"/>
  <c r="B936" i="1"/>
  <c r="C936" i="1"/>
  <c r="D936" i="1"/>
  <c r="E936" i="1"/>
  <c r="F936" i="1"/>
  <c r="G936" i="1"/>
  <c r="H936" i="1"/>
  <c r="I936" i="1"/>
  <c r="J936" i="1"/>
  <c r="K936" i="1"/>
  <c r="L936" i="1"/>
  <c r="M936" i="1"/>
  <c r="N936" i="1"/>
  <c r="O936" i="1"/>
  <c r="P936" i="1"/>
  <c r="Q936" i="1"/>
  <c r="R936" i="1"/>
  <c r="S936" i="1"/>
  <c r="T936" i="1"/>
  <c r="U936" i="1"/>
  <c r="V936" i="1"/>
  <c r="W936" i="1"/>
  <c r="X936" i="1"/>
  <c r="Y936" i="1"/>
  <c r="Z936" i="1"/>
  <c r="AA936" i="1"/>
  <c r="AB936" i="1"/>
  <c r="AC936" i="1"/>
  <c r="AD936" i="1"/>
  <c r="AE936" i="1"/>
  <c r="AF936" i="1"/>
  <c r="AG936" i="1"/>
  <c r="AH936" i="1"/>
  <c r="AI936" i="1"/>
  <c r="A937" i="1"/>
  <c r="B937" i="1"/>
  <c r="C937" i="1"/>
  <c r="D937" i="1"/>
  <c r="E937" i="1"/>
  <c r="F937" i="1"/>
  <c r="G937" i="1"/>
  <c r="H937" i="1"/>
  <c r="I937" i="1"/>
  <c r="J937" i="1"/>
  <c r="K937" i="1"/>
  <c r="L937" i="1"/>
  <c r="M937" i="1"/>
  <c r="N937" i="1"/>
  <c r="O937" i="1"/>
  <c r="P937" i="1"/>
  <c r="Q937" i="1"/>
  <c r="R937" i="1"/>
  <c r="S937" i="1"/>
  <c r="T937" i="1"/>
  <c r="U937" i="1"/>
  <c r="V937" i="1"/>
  <c r="W937" i="1"/>
  <c r="X937" i="1"/>
  <c r="Y937" i="1"/>
  <c r="Z937" i="1"/>
  <c r="AA937" i="1"/>
  <c r="AB937" i="1"/>
  <c r="AC937" i="1"/>
  <c r="AD937" i="1"/>
  <c r="AE937" i="1"/>
  <c r="AF937" i="1"/>
  <c r="AG937" i="1"/>
  <c r="AH937" i="1"/>
  <c r="AI937" i="1"/>
  <c r="A938" i="1"/>
  <c r="B938" i="1"/>
  <c r="C938" i="1"/>
  <c r="D938" i="1"/>
  <c r="E938" i="1"/>
  <c r="F938" i="1"/>
  <c r="G938" i="1"/>
  <c r="H938" i="1"/>
  <c r="I938" i="1"/>
  <c r="J938" i="1"/>
  <c r="K938" i="1"/>
  <c r="L938" i="1"/>
  <c r="M938" i="1"/>
  <c r="N938" i="1"/>
  <c r="O938" i="1"/>
  <c r="P938" i="1"/>
  <c r="Q938" i="1"/>
  <c r="R938" i="1"/>
  <c r="S938" i="1"/>
  <c r="T938" i="1"/>
  <c r="U938" i="1"/>
  <c r="V938" i="1"/>
  <c r="W938" i="1"/>
  <c r="X938" i="1"/>
  <c r="Y938" i="1"/>
  <c r="Z938" i="1"/>
  <c r="AA938" i="1"/>
  <c r="AB938" i="1"/>
  <c r="AC938" i="1"/>
  <c r="AD938" i="1"/>
  <c r="AE938" i="1"/>
  <c r="AF938" i="1"/>
  <c r="AG938" i="1"/>
  <c r="AH938" i="1"/>
  <c r="AI938" i="1"/>
  <c r="A939" i="1"/>
  <c r="B939" i="1"/>
  <c r="C939" i="1"/>
  <c r="D939" i="1"/>
  <c r="E939" i="1"/>
  <c r="F939" i="1"/>
  <c r="G939" i="1"/>
  <c r="H939" i="1"/>
  <c r="I939" i="1"/>
  <c r="J939" i="1"/>
  <c r="K939" i="1"/>
  <c r="L939" i="1"/>
  <c r="M939" i="1"/>
  <c r="N939" i="1"/>
  <c r="O939" i="1"/>
  <c r="P939" i="1"/>
  <c r="Q939" i="1"/>
  <c r="R939" i="1"/>
  <c r="S939" i="1"/>
  <c r="T939" i="1"/>
  <c r="U939" i="1"/>
  <c r="V939" i="1"/>
  <c r="W939" i="1"/>
  <c r="X939" i="1"/>
  <c r="Y939" i="1"/>
  <c r="Z939" i="1"/>
  <c r="AA939" i="1"/>
  <c r="AB939" i="1"/>
  <c r="AC939" i="1"/>
  <c r="AD939" i="1"/>
  <c r="AE939" i="1"/>
  <c r="AF939" i="1"/>
  <c r="AG939" i="1"/>
  <c r="AH939" i="1"/>
  <c r="AI939" i="1"/>
  <c r="A940" i="1"/>
  <c r="B940" i="1"/>
  <c r="C940" i="1"/>
  <c r="D940" i="1"/>
  <c r="E940" i="1"/>
  <c r="F940" i="1"/>
  <c r="G940" i="1"/>
  <c r="H940" i="1"/>
  <c r="I940" i="1"/>
  <c r="J940" i="1"/>
  <c r="K940" i="1"/>
  <c r="L940" i="1"/>
  <c r="M940" i="1"/>
  <c r="N940" i="1"/>
  <c r="O940" i="1"/>
  <c r="P940" i="1"/>
  <c r="Q940" i="1"/>
  <c r="R940" i="1"/>
  <c r="S940" i="1"/>
  <c r="T940" i="1"/>
  <c r="U940" i="1"/>
  <c r="V940" i="1"/>
  <c r="W940" i="1"/>
  <c r="X940" i="1"/>
  <c r="Y940" i="1"/>
  <c r="Z940" i="1"/>
  <c r="AA940" i="1"/>
  <c r="AB940" i="1"/>
  <c r="AC940" i="1"/>
  <c r="AD940" i="1"/>
  <c r="AE940" i="1"/>
  <c r="AF940" i="1"/>
  <c r="AG940" i="1"/>
  <c r="AH940" i="1"/>
  <c r="AI940" i="1"/>
  <c r="A941" i="1"/>
  <c r="B941" i="1"/>
  <c r="C941" i="1"/>
  <c r="D941" i="1"/>
  <c r="E941" i="1"/>
  <c r="F941" i="1"/>
  <c r="G941" i="1"/>
  <c r="H941" i="1"/>
  <c r="I941" i="1"/>
  <c r="J941" i="1"/>
  <c r="K941" i="1"/>
  <c r="L941" i="1"/>
  <c r="M941" i="1"/>
  <c r="N941" i="1"/>
  <c r="O941" i="1"/>
  <c r="P941" i="1"/>
  <c r="Q941" i="1"/>
  <c r="R941" i="1"/>
  <c r="S941" i="1"/>
  <c r="T941" i="1"/>
  <c r="U941" i="1"/>
  <c r="V941" i="1"/>
  <c r="W941" i="1"/>
  <c r="X941" i="1"/>
  <c r="Y941" i="1"/>
  <c r="Z941" i="1"/>
  <c r="AA941" i="1"/>
  <c r="AB941" i="1"/>
  <c r="AC941" i="1"/>
  <c r="AD941" i="1"/>
  <c r="AE941" i="1"/>
  <c r="AF941" i="1"/>
  <c r="AG941" i="1"/>
  <c r="AH941" i="1"/>
  <c r="AI941" i="1"/>
  <c r="A942" i="1"/>
  <c r="B942" i="1"/>
  <c r="C942" i="1"/>
  <c r="D942" i="1"/>
  <c r="E942" i="1"/>
  <c r="F942" i="1"/>
  <c r="G942" i="1"/>
  <c r="H942" i="1"/>
  <c r="I942" i="1"/>
  <c r="J942" i="1"/>
  <c r="K942" i="1"/>
  <c r="L942" i="1"/>
  <c r="M942" i="1"/>
  <c r="N942" i="1"/>
  <c r="O942" i="1"/>
  <c r="P942" i="1"/>
  <c r="Q942" i="1"/>
  <c r="R942" i="1"/>
  <c r="S942" i="1"/>
  <c r="T942" i="1"/>
  <c r="U942" i="1"/>
  <c r="V942" i="1"/>
  <c r="W942" i="1"/>
  <c r="X942" i="1"/>
  <c r="Y942" i="1"/>
  <c r="Z942" i="1"/>
  <c r="AA942" i="1"/>
  <c r="AB942" i="1"/>
  <c r="AC942" i="1"/>
  <c r="AD942" i="1"/>
  <c r="AE942" i="1"/>
  <c r="AF942" i="1"/>
  <c r="AG942" i="1"/>
  <c r="AH942" i="1"/>
  <c r="AI942" i="1"/>
  <c r="A943" i="1"/>
  <c r="B943" i="1"/>
  <c r="C943" i="1"/>
  <c r="D943" i="1"/>
  <c r="E943" i="1"/>
  <c r="F943" i="1"/>
  <c r="G943" i="1"/>
  <c r="H943" i="1"/>
  <c r="I943" i="1"/>
  <c r="J943" i="1"/>
  <c r="K943" i="1"/>
  <c r="L943" i="1"/>
  <c r="M943" i="1"/>
  <c r="N943" i="1"/>
  <c r="O943" i="1"/>
  <c r="P943" i="1"/>
  <c r="Q943" i="1"/>
  <c r="R943" i="1"/>
  <c r="S943" i="1"/>
  <c r="T943" i="1"/>
  <c r="U943" i="1"/>
  <c r="V943" i="1"/>
  <c r="W943" i="1"/>
  <c r="X943" i="1"/>
  <c r="Y943" i="1"/>
  <c r="Z943" i="1"/>
  <c r="AA943" i="1"/>
  <c r="AB943" i="1"/>
  <c r="AC943" i="1"/>
  <c r="AD943" i="1"/>
  <c r="AE943" i="1"/>
  <c r="AF943" i="1"/>
  <c r="AG943" i="1"/>
  <c r="AH943" i="1"/>
  <c r="AI943" i="1"/>
  <c r="A944" i="1"/>
  <c r="B944" i="1"/>
  <c r="C944" i="1"/>
  <c r="D944" i="1"/>
  <c r="E944" i="1"/>
  <c r="F944" i="1"/>
  <c r="G944" i="1"/>
  <c r="H944" i="1"/>
  <c r="I944" i="1"/>
  <c r="J944" i="1"/>
  <c r="K944" i="1"/>
  <c r="L944" i="1"/>
  <c r="M944" i="1"/>
  <c r="N944" i="1"/>
  <c r="O944" i="1"/>
  <c r="P944" i="1"/>
  <c r="Q944" i="1"/>
  <c r="R944" i="1"/>
  <c r="S944" i="1"/>
  <c r="T944" i="1"/>
  <c r="U944" i="1"/>
  <c r="V944" i="1"/>
  <c r="W944" i="1"/>
  <c r="X944" i="1"/>
  <c r="Y944" i="1"/>
  <c r="Z944" i="1"/>
  <c r="AA944" i="1"/>
  <c r="AB944" i="1"/>
  <c r="AC944" i="1"/>
  <c r="AD944" i="1"/>
  <c r="AE944" i="1"/>
  <c r="AF944" i="1"/>
  <c r="AG944" i="1"/>
  <c r="AH944" i="1"/>
  <c r="AI944" i="1"/>
  <c r="A945" i="1"/>
  <c r="B945" i="1"/>
  <c r="C945" i="1"/>
  <c r="D945" i="1"/>
  <c r="E945" i="1"/>
  <c r="F945" i="1"/>
  <c r="G945" i="1"/>
  <c r="H945" i="1"/>
  <c r="I945" i="1"/>
  <c r="J945" i="1"/>
  <c r="K945" i="1"/>
  <c r="L945" i="1"/>
  <c r="M945" i="1"/>
  <c r="N945" i="1"/>
  <c r="O945" i="1"/>
  <c r="P945" i="1"/>
  <c r="Q945" i="1"/>
  <c r="R945" i="1"/>
  <c r="S945" i="1"/>
  <c r="T945" i="1"/>
  <c r="U945" i="1"/>
  <c r="V945" i="1"/>
  <c r="W945" i="1"/>
  <c r="X945" i="1"/>
  <c r="Y945" i="1"/>
  <c r="Z945" i="1"/>
  <c r="AA945" i="1"/>
  <c r="AB945" i="1"/>
  <c r="AC945" i="1"/>
  <c r="AD945" i="1"/>
  <c r="AE945" i="1"/>
  <c r="AF945" i="1"/>
  <c r="AG945" i="1"/>
  <c r="AH945" i="1"/>
  <c r="AI945" i="1"/>
  <c r="A946" i="1"/>
  <c r="B946" i="1"/>
  <c r="C946" i="1"/>
  <c r="D946" i="1"/>
  <c r="E946" i="1"/>
  <c r="F946" i="1"/>
  <c r="G946" i="1"/>
  <c r="H946" i="1"/>
  <c r="I946" i="1"/>
  <c r="J946" i="1"/>
  <c r="K946" i="1"/>
  <c r="L946" i="1"/>
  <c r="M946" i="1"/>
  <c r="N946" i="1"/>
  <c r="O946" i="1"/>
  <c r="P946" i="1"/>
  <c r="Q946" i="1"/>
  <c r="R946" i="1"/>
  <c r="S946" i="1"/>
  <c r="T946" i="1"/>
  <c r="U946" i="1"/>
  <c r="V946" i="1"/>
  <c r="W946" i="1"/>
  <c r="X946" i="1"/>
  <c r="Y946" i="1"/>
  <c r="Z946" i="1"/>
  <c r="AA946" i="1"/>
  <c r="AB946" i="1"/>
  <c r="AC946" i="1"/>
  <c r="AD946" i="1"/>
  <c r="AE946" i="1"/>
  <c r="AF946" i="1"/>
  <c r="AG946" i="1"/>
  <c r="AH946" i="1"/>
  <c r="AI946" i="1"/>
  <c r="A947" i="1"/>
  <c r="B947" i="1"/>
  <c r="C947" i="1"/>
  <c r="D947" i="1"/>
  <c r="E947" i="1"/>
  <c r="F947" i="1"/>
  <c r="G947" i="1"/>
  <c r="H947" i="1"/>
  <c r="I947" i="1"/>
  <c r="J947" i="1"/>
  <c r="K947" i="1"/>
  <c r="L947" i="1"/>
  <c r="M947" i="1"/>
  <c r="N947" i="1"/>
  <c r="O947" i="1"/>
  <c r="P947" i="1"/>
  <c r="Q947" i="1"/>
  <c r="R947" i="1"/>
  <c r="S947" i="1"/>
  <c r="T947" i="1"/>
  <c r="U947" i="1"/>
  <c r="V947" i="1"/>
  <c r="W947" i="1"/>
  <c r="X947" i="1"/>
  <c r="Y947" i="1"/>
  <c r="Z947" i="1"/>
  <c r="AA947" i="1"/>
  <c r="AB947" i="1"/>
  <c r="AC947" i="1"/>
  <c r="AD947" i="1"/>
  <c r="AE947" i="1"/>
  <c r="AF947" i="1"/>
  <c r="AG947" i="1"/>
  <c r="AH947" i="1"/>
  <c r="AI947" i="1"/>
  <c r="A948" i="1"/>
  <c r="B948" i="1"/>
  <c r="C948" i="1"/>
  <c r="D948" i="1"/>
  <c r="E948" i="1"/>
  <c r="F948" i="1"/>
  <c r="G948" i="1"/>
  <c r="H948" i="1"/>
  <c r="I948" i="1"/>
  <c r="J948" i="1"/>
  <c r="K948" i="1"/>
  <c r="L948" i="1"/>
  <c r="M948" i="1"/>
  <c r="N948" i="1"/>
  <c r="O948" i="1"/>
  <c r="P948" i="1"/>
  <c r="Q948" i="1"/>
  <c r="R948" i="1"/>
  <c r="S948" i="1"/>
  <c r="T948" i="1"/>
  <c r="U948" i="1"/>
  <c r="V948" i="1"/>
  <c r="W948" i="1"/>
  <c r="X948" i="1"/>
  <c r="Y948" i="1"/>
  <c r="Z948" i="1"/>
  <c r="AA948" i="1"/>
  <c r="AB948" i="1"/>
  <c r="AC948" i="1"/>
  <c r="AD948" i="1"/>
  <c r="AE948" i="1"/>
  <c r="AF948" i="1"/>
  <c r="AG948" i="1"/>
  <c r="AH948" i="1"/>
  <c r="AI948" i="1"/>
  <c r="A949" i="1"/>
  <c r="B949" i="1"/>
  <c r="C949" i="1"/>
  <c r="D949" i="1"/>
  <c r="E949" i="1"/>
  <c r="F949" i="1"/>
  <c r="G949" i="1"/>
  <c r="H949" i="1"/>
  <c r="I949" i="1"/>
  <c r="J949" i="1"/>
  <c r="K949" i="1"/>
  <c r="L949" i="1"/>
  <c r="M949" i="1"/>
  <c r="N949" i="1"/>
  <c r="O949" i="1"/>
  <c r="P949" i="1"/>
  <c r="Q949" i="1"/>
  <c r="R949" i="1"/>
  <c r="S949" i="1"/>
  <c r="T949" i="1"/>
  <c r="U949" i="1"/>
  <c r="V949" i="1"/>
  <c r="W949" i="1"/>
  <c r="X949" i="1"/>
  <c r="Y949" i="1"/>
  <c r="Z949" i="1"/>
  <c r="AA949" i="1"/>
  <c r="AB949" i="1"/>
  <c r="AC949" i="1"/>
  <c r="AD949" i="1"/>
  <c r="AE949" i="1"/>
  <c r="AF949" i="1"/>
  <c r="AG949" i="1"/>
  <c r="AH949" i="1"/>
  <c r="AI949" i="1"/>
  <c r="A950" i="1"/>
  <c r="B950" i="1"/>
  <c r="C950" i="1"/>
  <c r="D950" i="1"/>
  <c r="E950" i="1"/>
  <c r="F950" i="1"/>
  <c r="G950" i="1"/>
  <c r="H950" i="1"/>
  <c r="I950" i="1"/>
  <c r="J950" i="1"/>
  <c r="K950" i="1"/>
  <c r="L950" i="1"/>
  <c r="M950" i="1"/>
  <c r="N950" i="1"/>
  <c r="O950" i="1"/>
  <c r="P950" i="1"/>
  <c r="Q950" i="1"/>
  <c r="R950" i="1"/>
  <c r="S950" i="1"/>
  <c r="T950" i="1"/>
  <c r="U950" i="1"/>
  <c r="V950" i="1"/>
  <c r="W950" i="1"/>
  <c r="X950" i="1"/>
  <c r="Y950" i="1"/>
  <c r="Z950" i="1"/>
  <c r="AA950" i="1"/>
  <c r="AB950" i="1"/>
  <c r="AC950" i="1"/>
  <c r="AD950" i="1"/>
  <c r="AE950" i="1"/>
  <c r="AF950" i="1"/>
  <c r="AG950" i="1"/>
  <c r="AH950" i="1"/>
  <c r="AI950" i="1"/>
  <c r="A951" i="1"/>
  <c r="B951" i="1"/>
  <c r="C951" i="1"/>
  <c r="D951" i="1"/>
  <c r="E951" i="1"/>
  <c r="F951" i="1"/>
  <c r="G951" i="1"/>
  <c r="H951" i="1"/>
  <c r="I951" i="1"/>
  <c r="J951" i="1"/>
  <c r="K951" i="1"/>
  <c r="L951" i="1"/>
  <c r="M951" i="1"/>
  <c r="N951" i="1"/>
  <c r="O951" i="1"/>
  <c r="P951" i="1"/>
  <c r="Q951" i="1"/>
  <c r="R951" i="1"/>
  <c r="S951" i="1"/>
  <c r="T951" i="1"/>
  <c r="U951" i="1"/>
  <c r="V951" i="1"/>
  <c r="W951" i="1"/>
  <c r="X951" i="1"/>
  <c r="Y951" i="1"/>
  <c r="Z951" i="1"/>
  <c r="AA951" i="1"/>
  <c r="AB951" i="1"/>
  <c r="AC951" i="1"/>
  <c r="AD951" i="1"/>
  <c r="AE951" i="1"/>
  <c r="AF951" i="1"/>
  <c r="AG951" i="1"/>
  <c r="AH951" i="1"/>
  <c r="AI951" i="1"/>
  <c r="A952" i="1"/>
  <c r="B952" i="1"/>
  <c r="C952" i="1"/>
  <c r="D952" i="1"/>
  <c r="E952" i="1"/>
  <c r="F952" i="1"/>
  <c r="G952" i="1"/>
  <c r="H952" i="1"/>
  <c r="I952" i="1"/>
  <c r="J952" i="1"/>
  <c r="K952" i="1"/>
  <c r="L952" i="1"/>
  <c r="M952" i="1"/>
  <c r="N952" i="1"/>
  <c r="O952" i="1"/>
  <c r="P952" i="1"/>
  <c r="Q952" i="1"/>
  <c r="R952" i="1"/>
  <c r="S952" i="1"/>
  <c r="T952" i="1"/>
  <c r="U952" i="1"/>
  <c r="V952" i="1"/>
  <c r="W952" i="1"/>
  <c r="X952" i="1"/>
  <c r="Y952" i="1"/>
  <c r="Z952" i="1"/>
  <c r="AA952" i="1"/>
  <c r="AB952" i="1"/>
  <c r="AC952" i="1"/>
  <c r="AD952" i="1"/>
  <c r="AE952" i="1"/>
  <c r="AF952" i="1"/>
  <c r="AG952" i="1"/>
  <c r="AH952" i="1"/>
  <c r="AI952" i="1"/>
  <c r="A953" i="1"/>
  <c r="B953" i="1"/>
  <c r="C953" i="1"/>
  <c r="D953" i="1"/>
  <c r="E953" i="1"/>
  <c r="F953" i="1"/>
  <c r="G953" i="1"/>
  <c r="H953" i="1"/>
  <c r="I953" i="1"/>
  <c r="J953" i="1"/>
  <c r="K953" i="1"/>
  <c r="L953" i="1"/>
  <c r="M953" i="1"/>
  <c r="N953" i="1"/>
  <c r="O953" i="1"/>
  <c r="P953" i="1"/>
  <c r="Q953" i="1"/>
  <c r="R953" i="1"/>
  <c r="S953" i="1"/>
  <c r="T953" i="1"/>
  <c r="U953" i="1"/>
  <c r="V953" i="1"/>
  <c r="W953" i="1"/>
  <c r="X953" i="1"/>
  <c r="Y953" i="1"/>
  <c r="Z953" i="1"/>
  <c r="AA953" i="1"/>
  <c r="AB953" i="1"/>
  <c r="AC953" i="1"/>
  <c r="AD953" i="1"/>
  <c r="AE953" i="1"/>
  <c r="AF953" i="1"/>
  <c r="AG953" i="1"/>
  <c r="AH953" i="1"/>
  <c r="AI953" i="1"/>
  <c r="A954" i="1"/>
  <c r="B954" i="1"/>
  <c r="C954" i="1"/>
  <c r="D954" i="1"/>
  <c r="E954" i="1"/>
  <c r="F954" i="1"/>
  <c r="G954" i="1"/>
  <c r="H954" i="1"/>
  <c r="I954" i="1"/>
  <c r="J954" i="1"/>
  <c r="K954" i="1"/>
  <c r="L954" i="1"/>
  <c r="M954" i="1"/>
  <c r="N954" i="1"/>
  <c r="O954" i="1"/>
  <c r="P954" i="1"/>
  <c r="Q954" i="1"/>
  <c r="R954" i="1"/>
  <c r="S954" i="1"/>
  <c r="T954" i="1"/>
  <c r="U954" i="1"/>
  <c r="V954" i="1"/>
  <c r="W954" i="1"/>
  <c r="X954" i="1"/>
  <c r="Y954" i="1"/>
  <c r="Z954" i="1"/>
  <c r="AA954" i="1"/>
  <c r="AB954" i="1"/>
  <c r="AC954" i="1"/>
  <c r="AD954" i="1"/>
  <c r="AE954" i="1"/>
  <c r="AF954" i="1"/>
  <c r="AG954" i="1"/>
  <c r="AH954" i="1"/>
  <c r="AI954" i="1"/>
  <c r="A955" i="1"/>
  <c r="B955" i="1"/>
  <c r="C955" i="1"/>
  <c r="D955" i="1"/>
  <c r="E955" i="1"/>
  <c r="F955" i="1"/>
  <c r="G955" i="1"/>
  <c r="H955" i="1"/>
  <c r="I955" i="1"/>
  <c r="J955" i="1"/>
  <c r="K955" i="1"/>
  <c r="L955" i="1"/>
  <c r="M955" i="1"/>
  <c r="N955" i="1"/>
  <c r="O955" i="1"/>
  <c r="P955" i="1"/>
  <c r="Q955" i="1"/>
  <c r="R955" i="1"/>
  <c r="S955" i="1"/>
  <c r="T955" i="1"/>
  <c r="U955" i="1"/>
  <c r="V955" i="1"/>
  <c r="W955" i="1"/>
  <c r="X955" i="1"/>
  <c r="Y955" i="1"/>
  <c r="Z955" i="1"/>
  <c r="AA955" i="1"/>
  <c r="AB955" i="1"/>
  <c r="AC955" i="1"/>
  <c r="AD955" i="1"/>
  <c r="AE955" i="1"/>
  <c r="AF955" i="1"/>
  <c r="AG955" i="1"/>
  <c r="AH955" i="1"/>
  <c r="AI955" i="1"/>
  <c r="A956" i="1"/>
  <c r="B956" i="1"/>
  <c r="C956" i="1"/>
  <c r="D956" i="1"/>
  <c r="E956" i="1"/>
  <c r="F956" i="1"/>
  <c r="G956" i="1"/>
  <c r="H956" i="1"/>
  <c r="I956" i="1"/>
  <c r="J956" i="1"/>
  <c r="K956" i="1"/>
  <c r="L956" i="1"/>
  <c r="M956" i="1"/>
  <c r="N956" i="1"/>
  <c r="O956" i="1"/>
  <c r="P956" i="1"/>
  <c r="Q956" i="1"/>
  <c r="R956" i="1"/>
  <c r="S956" i="1"/>
  <c r="T956" i="1"/>
  <c r="U956" i="1"/>
  <c r="V956" i="1"/>
  <c r="W956" i="1"/>
  <c r="X956" i="1"/>
  <c r="Y956" i="1"/>
  <c r="Z956" i="1"/>
  <c r="AA956" i="1"/>
  <c r="AB956" i="1"/>
  <c r="AC956" i="1"/>
  <c r="AD956" i="1"/>
  <c r="AE956" i="1"/>
  <c r="AF956" i="1"/>
  <c r="AG956" i="1"/>
  <c r="AH956" i="1"/>
  <c r="AI956" i="1"/>
  <c r="A957" i="1"/>
  <c r="B957" i="1"/>
  <c r="C957" i="1"/>
  <c r="D957" i="1"/>
  <c r="E957" i="1"/>
  <c r="F957" i="1"/>
  <c r="G957" i="1"/>
  <c r="H957" i="1"/>
  <c r="I957" i="1"/>
  <c r="J957" i="1"/>
  <c r="K957" i="1"/>
  <c r="L957" i="1"/>
  <c r="M957" i="1"/>
  <c r="N957" i="1"/>
  <c r="O957" i="1"/>
  <c r="P957" i="1"/>
  <c r="Q957" i="1"/>
  <c r="R957" i="1"/>
  <c r="S957" i="1"/>
  <c r="T957" i="1"/>
  <c r="U957" i="1"/>
  <c r="V957" i="1"/>
  <c r="W957" i="1"/>
  <c r="X957" i="1"/>
  <c r="Y957" i="1"/>
  <c r="Z957" i="1"/>
  <c r="AA957" i="1"/>
  <c r="AB957" i="1"/>
  <c r="AC957" i="1"/>
  <c r="AD957" i="1"/>
  <c r="AE957" i="1"/>
  <c r="AF957" i="1"/>
  <c r="AG957" i="1"/>
  <c r="AH957" i="1"/>
  <c r="AI957" i="1"/>
  <c r="A958" i="1"/>
  <c r="B958" i="1"/>
  <c r="C958" i="1"/>
  <c r="D958" i="1"/>
  <c r="E958" i="1"/>
  <c r="F958" i="1"/>
  <c r="G958" i="1"/>
  <c r="H958" i="1"/>
  <c r="I958" i="1"/>
  <c r="J958" i="1"/>
  <c r="K958" i="1"/>
  <c r="L958" i="1"/>
  <c r="M958" i="1"/>
  <c r="N958" i="1"/>
  <c r="O958" i="1"/>
  <c r="P958" i="1"/>
  <c r="Q958" i="1"/>
  <c r="R958" i="1"/>
  <c r="S958" i="1"/>
  <c r="T958" i="1"/>
  <c r="U958" i="1"/>
  <c r="V958" i="1"/>
  <c r="W958" i="1"/>
  <c r="X958" i="1"/>
  <c r="Y958" i="1"/>
  <c r="Z958" i="1"/>
  <c r="AA958" i="1"/>
  <c r="AB958" i="1"/>
  <c r="AC958" i="1"/>
  <c r="AD958" i="1"/>
  <c r="AE958" i="1"/>
  <c r="AF958" i="1"/>
  <c r="AG958" i="1"/>
  <c r="AH958" i="1"/>
  <c r="AI958" i="1"/>
  <c r="A959" i="1"/>
  <c r="B959" i="1"/>
  <c r="C959" i="1"/>
  <c r="D959" i="1"/>
  <c r="E959" i="1"/>
  <c r="F959" i="1"/>
  <c r="G959" i="1"/>
  <c r="H959" i="1"/>
  <c r="I959" i="1"/>
  <c r="J959" i="1"/>
  <c r="K959" i="1"/>
  <c r="L959" i="1"/>
  <c r="M959" i="1"/>
  <c r="N959" i="1"/>
  <c r="O959" i="1"/>
  <c r="P959" i="1"/>
  <c r="Q959" i="1"/>
  <c r="R959" i="1"/>
  <c r="S959" i="1"/>
  <c r="T959" i="1"/>
  <c r="U959" i="1"/>
  <c r="V959" i="1"/>
  <c r="W959" i="1"/>
  <c r="X959" i="1"/>
  <c r="Y959" i="1"/>
  <c r="Z959" i="1"/>
  <c r="AA959" i="1"/>
  <c r="AB959" i="1"/>
  <c r="AC959" i="1"/>
  <c r="AD959" i="1"/>
  <c r="AE959" i="1"/>
  <c r="AF959" i="1"/>
  <c r="AG959" i="1"/>
  <c r="AH959" i="1"/>
  <c r="AI959" i="1"/>
  <c r="A960" i="1"/>
  <c r="B960" i="1"/>
  <c r="C960" i="1"/>
  <c r="D960" i="1"/>
  <c r="E960" i="1"/>
  <c r="F960" i="1"/>
  <c r="G960" i="1"/>
  <c r="H960" i="1"/>
  <c r="I960" i="1"/>
  <c r="J960" i="1"/>
  <c r="K960" i="1"/>
  <c r="L960" i="1"/>
  <c r="M960" i="1"/>
  <c r="N960" i="1"/>
  <c r="O960" i="1"/>
  <c r="P960" i="1"/>
  <c r="Q960" i="1"/>
  <c r="R960" i="1"/>
  <c r="S960" i="1"/>
  <c r="T960" i="1"/>
  <c r="U960" i="1"/>
  <c r="V960" i="1"/>
  <c r="W960" i="1"/>
  <c r="X960" i="1"/>
  <c r="Y960" i="1"/>
  <c r="Z960" i="1"/>
  <c r="AA960" i="1"/>
  <c r="AB960" i="1"/>
  <c r="AC960" i="1"/>
  <c r="AD960" i="1"/>
  <c r="AE960" i="1"/>
  <c r="AF960" i="1"/>
  <c r="AG960" i="1"/>
  <c r="AH960" i="1"/>
  <c r="AI960" i="1"/>
  <c r="A961" i="1"/>
  <c r="B961" i="1"/>
  <c r="C961" i="1"/>
  <c r="D961" i="1"/>
  <c r="E961" i="1"/>
  <c r="F961" i="1"/>
  <c r="G961" i="1"/>
  <c r="H961" i="1"/>
  <c r="I961" i="1"/>
  <c r="J961" i="1"/>
  <c r="K961" i="1"/>
  <c r="L961" i="1"/>
  <c r="M961" i="1"/>
  <c r="N961" i="1"/>
  <c r="O961" i="1"/>
  <c r="P961" i="1"/>
  <c r="Q961" i="1"/>
  <c r="R961" i="1"/>
  <c r="S961" i="1"/>
  <c r="T961" i="1"/>
  <c r="U961" i="1"/>
  <c r="V961" i="1"/>
  <c r="W961" i="1"/>
  <c r="X961" i="1"/>
  <c r="Y961" i="1"/>
  <c r="Z961" i="1"/>
  <c r="AA961" i="1"/>
  <c r="AB961" i="1"/>
  <c r="AC961" i="1"/>
  <c r="AD961" i="1"/>
  <c r="AE961" i="1"/>
  <c r="AF961" i="1"/>
  <c r="AG961" i="1"/>
  <c r="AH961" i="1"/>
  <c r="AI961" i="1"/>
  <c r="A962" i="1"/>
  <c r="B962" i="1"/>
  <c r="C962" i="1"/>
  <c r="D962" i="1"/>
  <c r="E962" i="1"/>
  <c r="F962" i="1"/>
  <c r="G962" i="1"/>
  <c r="H962" i="1"/>
  <c r="I962" i="1"/>
  <c r="J962" i="1"/>
  <c r="K962" i="1"/>
  <c r="L962" i="1"/>
  <c r="M962" i="1"/>
  <c r="N962" i="1"/>
  <c r="O962" i="1"/>
  <c r="P962" i="1"/>
  <c r="Q962" i="1"/>
  <c r="R962" i="1"/>
  <c r="S962" i="1"/>
  <c r="T962" i="1"/>
  <c r="U962" i="1"/>
  <c r="V962" i="1"/>
  <c r="W962" i="1"/>
  <c r="X962" i="1"/>
  <c r="Y962" i="1"/>
  <c r="Z962" i="1"/>
  <c r="AA962" i="1"/>
  <c r="AB962" i="1"/>
  <c r="AC962" i="1"/>
  <c r="AD962" i="1"/>
  <c r="AE962" i="1"/>
  <c r="AF962" i="1"/>
  <c r="AG962" i="1"/>
  <c r="AH962" i="1"/>
  <c r="AI962" i="1"/>
  <c r="A963" i="1"/>
  <c r="B963" i="1"/>
  <c r="C963" i="1"/>
  <c r="D963" i="1"/>
  <c r="E963" i="1"/>
  <c r="F963" i="1"/>
  <c r="G963" i="1"/>
  <c r="H963" i="1"/>
  <c r="I963" i="1"/>
  <c r="J963" i="1"/>
  <c r="K963" i="1"/>
  <c r="L963" i="1"/>
  <c r="M963" i="1"/>
  <c r="N963" i="1"/>
  <c r="O963" i="1"/>
  <c r="P963" i="1"/>
  <c r="Q963" i="1"/>
  <c r="R963" i="1"/>
  <c r="S963" i="1"/>
  <c r="T963" i="1"/>
  <c r="U963" i="1"/>
  <c r="V963" i="1"/>
  <c r="W963" i="1"/>
  <c r="X963" i="1"/>
  <c r="Y963" i="1"/>
  <c r="Z963" i="1"/>
  <c r="AA963" i="1"/>
  <c r="AB963" i="1"/>
  <c r="AC963" i="1"/>
  <c r="AD963" i="1"/>
  <c r="AE963" i="1"/>
  <c r="AF963" i="1"/>
  <c r="AG963" i="1"/>
  <c r="AH963" i="1"/>
  <c r="AI963" i="1"/>
  <c r="A964" i="1"/>
  <c r="B964" i="1"/>
  <c r="C964" i="1"/>
  <c r="D964" i="1"/>
  <c r="E964" i="1"/>
  <c r="F964" i="1"/>
  <c r="G964" i="1"/>
  <c r="H964" i="1"/>
  <c r="I964" i="1"/>
  <c r="J964" i="1"/>
  <c r="K964" i="1"/>
  <c r="L964" i="1"/>
  <c r="M964" i="1"/>
  <c r="N964" i="1"/>
  <c r="O964" i="1"/>
  <c r="P964" i="1"/>
  <c r="Q964" i="1"/>
  <c r="R964" i="1"/>
  <c r="S964" i="1"/>
  <c r="T964" i="1"/>
  <c r="U964" i="1"/>
  <c r="V964" i="1"/>
  <c r="W964" i="1"/>
  <c r="X964" i="1"/>
  <c r="Y964" i="1"/>
  <c r="Z964" i="1"/>
  <c r="AA964" i="1"/>
  <c r="AB964" i="1"/>
  <c r="AC964" i="1"/>
  <c r="AD964" i="1"/>
  <c r="AE964" i="1"/>
  <c r="AF964" i="1"/>
  <c r="AG964" i="1"/>
  <c r="AH964" i="1"/>
  <c r="AI964" i="1"/>
  <c r="A965" i="1"/>
  <c r="B965" i="1"/>
  <c r="C965" i="1"/>
  <c r="D965" i="1"/>
  <c r="E965" i="1"/>
  <c r="F965" i="1"/>
  <c r="G965" i="1"/>
  <c r="H965" i="1"/>
  <c r="I965" i="1"/>
  <c r="J965" i="1"/>
  <c r="K965" i="1"/>
  <c r="L965" i="1"/>
  <c r="M965" i="1"/>
  <c r="N965" i="1"/>
  <c r="O965" i="1"/>
  <c r="P965" i="1"/>
  <c r="Q965" i="1"/>
  <c r="R965" i="1"/>
  <c r="S965" i="1"/>
  <c r="T965" i="1"/>
  <c r="U965" i="1"/>
  <c r="V965" i="1"/>
  <c r="W965" i="1"/>
  <c r="X965" i="1"/>
  <c r="Y965" i="1"/>
  <c r="Z965" i="1"/>
  <c r="AA965" i="1"/>
  <c r="AB965" i="1"/>
  <c r="AC965" i="1"/>
  <c r="AD965" i="1"/>
  <c r="AE965" i="1"/>
  <c r="AF965" i="1"/>
  <c r="AG965" i="1"/>
  <c r="AH965" i="1"/>
  <c r="AI965" i="1"/>
  <c r="A966" i="1"/>
  <c r="B966" i="1"/>
  <c r="C966" i="1"/>
  <c r="D966" i="1"/>
  <c r="E966" i="1"/>
  <c r="F966" i="1"/>
  <c r="G966" i="1"/>
  <c r="H966" i="1"/>
  <c r="I966" i="1"/>
  <c r="J966" i="1"/>
  <c r="K966" i="1"/>
  <c r="L966" i="1"/>
  <c r="M966" i="1"/>
  <c r="N966" i="1"/>
  <c r="O966" i="1"/>
  <c r="P966" i="1"/>
  <c r="Q966" i="1"/>
  <c r="R966" i="1"/>
  <c r="S966" i="1"/>
  <c r="T966" i="1"/>
  <c r="U966" i="1"/>
  <c r="V966" i="1"/>
  <c r="W966" i="1"/>
  <c r="X966" i="1"/>
  <c r="Y966" i="1"/>
  <c r="Z966" i="1"/>
  <c r="AA966" i="1"/>
  <c r="AB966" i="1"/>
  <c r="AC966" i="1"/>
  <c r="AD966" i="1"/>
  <c r="AE966" i="1"/>
  <c r="AF966" i="1"/>
  <c r="AG966" i="1"/>
  <c r="AH966" i="1"/>
  <c r="AI966" i="1"/>
  <c r="A967" i="1"/>
  <c r="B967" i="1"/>
  <c r="C967" i="1"/>
  <c r="D967" i="1"/>
  <c r="E967" i="1"/>
  <c r="F967" i="1"/>
  <c r="G967" i="1"/>
  <c r="H967" i="1"/>
  <c r="I967" i="1"/>
  <c r="J967" i="1"/>
  <c r="K967" i="1"/>
  <c r="L967" i="1"/>
  <c r="M967" i="1"/>
  <c r="N967" i="1"/>
  <c r="O967" i="1"/>
  <c r="P967" i="1"/>
  <c r="Q967" i="1"/>
  <c r="R967" i="1"/>
  <c r="S967" i="1"/>
  <c r="T967" i="1"/>
  <c r="U967" i="1"/>
  <c r="V967" i="1"/>
  <c r="W967" i="1"/>
  <c r="X967" i="1"/>
  <c r="Y967" i="1"/>
  <c r="Z967" i="1"/>
  <c r="AA967" i="1"/>
  <c r="AB967" i="1"/>
  <c r="AC967" i="1"/>
  <c r="AD967" i="1"/>
  <c r="AE967" i="1"/>
  <c r="AF967" i="1"/>
  <c r="AG967" i="1"/>
  <c r="AH967" i="1"/>
  <c r="AI967" i="1"/>
  <c r="A968" i="1"/>
  <c r="B968" i="1"/>
  <c r="C968" i="1"/>
  <c r="D968" i="1"/>
  <c r="E968" i="1"/>
  <c r="F968" i="1"/>
  <c r="G968" i="1"/>
  <c r="H968" i="1"/>
  <c r="I968" i="1"/>
  <c r="J968" i="1"/>
  <c r="K968" i="1"/>
  <c r="L968" i="1"/>
  <c r="M968" i="1"/>
  <c r="N968" i="1"/>
  <c r="O968" i="1"/>
  <c r="P968" i="1"/>
  <c r="Q968" i="1"/>
  <c r="R968" i="1"/>
  <c r="S968" i="1"/>
  <c r="T968" i="1"/>
  <c r="U968" i="1"/>
  <c r="V968" i="1"/>
  <c r="W968" i="1"/>
  <c r="X968" i="1"/>
  <c r="Y968" i="1"/>
  <c r="Z968" i="1"/>
  <c r="AA968" i="1"/>
  <c r="AB968" i="1"/>
  <c r="AC968" i="1"/>
  <c r="AD968" i="1"/>
  <c r="AE968" i="1"/>
  <c r="AF968" i="1"/>
  <c r="AG968" i="1"/>
  <c r="AH968" i="1"/>
  <c r="AI968" i="1"/>
  <c r="A969" i="1"/>
  <c r="B969" i="1"/>
  <c r="C969" i="1"/>
  <c r="D969" i="1"/>
  <c r="E969" i="1"/>
  <c r="F969" i="1"/>
  <c r="G969" i="1"/>
  <c r="H969" i="1"/>
  <c r="I969" i="1"/>
  <c r="J969" i="1"/>
  <c r="K969" i="1"/>
  <c r="L969" i="1"/>
  <c r="M969" i="1"/>
  <c r="N969" i="1"/>
  <c r="O969" i="1"/>
  <c r="P969" i="1"/>
  <c r="Q969" i="1"/>
  <c r="R969" i="1"/>
  <c r="S969" i="1"/>
  <c r="T969" i="1"/>
  <c r="U969" i="1"/>
  <c r="V969" i="1"/>
  <c r="W969" i="1"/>
  <c r="X969" i="1"/>
  <c r="Y969" i="1"/>
  <c r="Z969" i="1"/>
  <c r="AA969" i="1"/>
  <c r="AB969" i="1"/>
  <c r="AC969" i="1"/>
  <c r="AD969" i="1"/>
  <c r="AE969" i="1"/>
  <c r="AF969" i="1"/>
  <c r="AG969" i="1"/>
  <c r="AH969" i="1"/>
  <c r="AI969" i="1"/>
  <c r="A970" i="1"/>
  <c r="B970" i="1"/>
  <c r="C970" i="1"/>
  <c r="D970" i="1"/>
  <c r="E970" i="1"/>
  <c r="F970" i="1"/>
  <c r="G970" i="1"/>
  <c r="H970" i="1"/>
  <c r="I970" i="1"/>
  <c r="J970" i="1"/>
  <c r="K970" i="1"/>
  <c r="L970" i="1"/>
  <c r="M970" i="1"/>
  <c r="N970" i="1"/>
  <c r="O970" i="1"/>
  <c r="P970" i="1"/>
  <c r="Q970" i="1"/>
  <c r="R970" i="1"/>
  <c r="S970" i="1"/>
  <c r="T970" i="1"/>
  <c r="U970" i="1"/>
  <c r="V970" i="1"/>
  <c r="W970" i="1"/>
  <c r="X970" i="1"/>
  <c r="Y970" i="1"/>
  <c r="Z970" i="1"/>
  <c r="AA970" i="1"/>
  <c r="AB970" i="1"/>
  <c r="AC970" i="1"/>
  <c r="AD970" i="1"/>
  <c r="AE970" i="1"/>
  <c r="AF970" i="1"/>
  <c r="AG970" i="1"/>
  <c r="AH970" i="1"/>
  <c r="AI970" i="1"/>
  <c r="A971" i="1"/>
  <c r="B971" i="1"/>
  <c r="C971" i="1"/>
  <c r="D971" i="1"/>
  <c r="E971" i="1"/>
  <c r="F971" i="1"/>
  <c r="G971" i="1"/>
  <c r="H971" i="1"/>
  <c r="I971" i="1"/>
  <c r="J971" i="1"/>
  <c r="K971" i="1"/>
  <c r="L971" i="1"/>
  <c r="M971" i="1"/>
  <c r="N971" i="1"/>
  <c r="O971" i="1"/>
  <c r="P971" i="1"/>
  <c r="Q971" i="1"/>
  <c r="R971" i="1"/>
  <c r="S971" i="1"/>
  <c r="T971" i="1"/>
  <c r="U971" i="1"/>
  <c r="V971" i="1"/>
  <c r="W971" i="1"/>
  <c r="X971" i="1"/>
  <c r="Y971" i="1"/>
  <c r="Z971" i="1"/>
  <c r="AA971" i="1"/>
  <c r="AB971" i="1"/>
  <c r="AC971" i="1"/>
  <c r="AD971" i="1"/>
  <c r="AE971" i="1"/>
  <c r="AF971" i="1"/>
  <c r="AG971" i="1"/>
  <c r="AH971" i="1"/>
  <c r="AI971" i="1"/>
  <c r="A972" i="1"/>
  <c r="B972" i="1"/>
  <c r="C972" i="1"/>
  <c r="D972" i="1"/>
  <c r="E972" i="1"/>
  <c r="F972" i="1"/>
  <c r="G972" i="1"/>
  <c r="H972" i="1"/>
  <c r="I972" i="1"/>
  <c r="J972" i="1"/>
  <c r="K972" i="1"/>
  <c r="L972" i="1"/>
  <c r="M972" i="1"/>
  <c r="N972" i="1"/>
  <c r="O972" i="1"/>
  <c r="P972" i="1"/>
  <c r="Q972" i="1"/>
  <c r="R972" i="1"/>
  <c r="S972" i="1"/>
  <c r="T972" i="1"/>
  <c r="U972" i="1"/>
  <c r="V972" i="1"/>
  <c r="W972" i="1"/>
  <c r="X972" i="1"/>
  <c r="Y972" i="1"/>
  <c r="Z972" i="1"/>
  <c r="AA972" i="1"/>
  <c r="AB972" i="1"/>
  <c r="AC972" i="1"/>
  <c r="AD972" i="1"/>
  <c r="AE972" i="1"/>
  <c r="AF972" i="1"/>
  <c r="AG972" i="1"/>
  <c r="AH972" i="1"/>
  <c r="AI972" i="1"/>
  <c r="A973" i="1"/>
  <c r="B973" i="1"/>
  <c r="C973" i="1"/>
  <c r="D973" i="1"/>
  <c r="E973" i="1"/>
  <c r="F973" i="1"/>
  <c r="G973" i="1"/>
  <c r="H973" i="1"/>
  <c r="I973" i="1"/>
  <c r="J973" i="1"/>
  <c r="K973" i="1"/>
  <c r="L973" i="1"/>
  <c r="M973" i="1"/>
  <c r="N973" i="1"/>
  <c r="O973" i="1"/>
  <c r="P973" i="1"/>
  <c r="Q973" i="1"/>
  <c r="R973" i="1"/>
  <c r="S973" i="1"/>
  <c r="T973" i="1"/>
  <c r="U973" i="1"/>
  <c r="V973" i="1"/>
  <c r="W973" i="1"/>
  <c r="X973" i="1"/>
  <c r="Y973" i="1"/>
  <c r="Z973" i="1"/>
  <c r="AA973" i="1"/>
  <c r="AB973" i="1"/>
  <c r="AC973" i="1"/>
  <c r="AD973" i="1"/>
  <c r="AE973" i="1"/>
  <c r="AF973" i="1"/>
  <c r="AG973" i="1"/>
  <c r="AH973" i="1"/>
  <c r="AI973" i="1"/>
  <c r="A974" i="1"/>
  <c r="B974" i="1"/>
  <c r="C974" i="1"/>
  <c r="D974" i="1"/>
  <c r="E974" i="1"/>
  <c r="F974" i="1"/>
  <c r="G974" i="1"/>
  <c r="H974" i="1"/>
  <c r="I974" i="1"/>
  <c r="J974" i="1"/>
  <c r="K974" i="1"/>
  <c r="L974" i="1"/>
  <c r="M974" i="1"/>
  <c r="N974" i="1"/>
  <c r="O974" i="1"/>
  <c r="P974" i="1"/>
  <c r="Q974" i="1"/>
  <c r="R974" i="1"/>
  <c r="S974" i="1"/>
  <c r="T974" i="1"/>
  <c r="U974" i="1"/>
  <c r="V974" i="1"/>
  <c r="W974" i="1"/>
  <c r="X974" i="1"/>
  <c r="Y974" i="1"/>
  <c r="Z974" i="1"/>
  <c r="AA974" i="1"/>
  <c r="AB974" i="1"/>
  <c r="AC974" i="1"/>
  <c r="AD974" i="1"/>
  <c r="AE974" i="1"/>
  <c r="AF974" i="1"/>
  <c r="AG974" i="1"/>
  <c r="AH974" i="1"/>
  <c r="AI974" i="1"/>
  <c r="A975" i="1"/>
  <c r="B975" i="1"/>
  <c r="C975" i="1"/>
  <c r="D975" i="1"/>
  <c r="E975" i="1"/>
  <c r="F975" i="1"/>
  <c r="G975" i="1"/>
  <c r="H975" i="1"/>
  <c r="I975" i="1"/>
  <c r="J975" i="1"/>
  <c r="K975" i="1"/>
  <c r="L975" i="1"/>
  <c r="M975" i="1"/>
  <c r="N975" i="1"/>
  <c r="O975" i="1"/>
  <c r="P975" i="1"/>
  <c r="Q975" i="1"/>
  <c r="R975" i="1"/>
  <c r="S975" i="1"/>
  <c r="T975" i="1"/>
  <c r="U975" i="1"/>
  <c r="V975" i="1"/>
  <c r="W975" i="1"/>
  <c r="X975" i="1"/>
  <c r="Y975" i="1"/>
  <c r="Z975" i="1"/>
  <c r="AA975" i="1"/>
  <c r="AB975" i="1"/>
  <c r="AC975" i="1"/>
  <c r="AD975" i="1"/>
  <c r="AE975" i="1"/>
  <c r="AF975" i="1"/>
  <c r="AG975" i="1"/>
  <c r="AH975" i="1"/>
  <c r="AI975" i="1"/>
  <c r="A976" i="1"/>
  <c r="B976" i="1"/>
  <c r="C976" i="1"/>
  <c r="D976" i="1"/>
  <c r="E976" i="1"/>
  <c r="F976" i="1"/>
  <c r="G976" i="1"/>
  <c r="H976" i="1"/>
  <c r="I976" i="1"/>
  <c r="J976" i="1"/>
  <c r="K976" i="1"/>
  <c r="L976" i="1"/>
  <c r="M976" i="1"/>
  <c r="N976" i="1"/>
  <c r="O976" i="1"/>
  <c r="P976" i="1"/>
  <c r="Q976" i="1"/>
  <c r="R976" i="1"/>
  <c r="S976" i="1"/>
  <c r="T976" i="1"/>
  <c r="U976" i="1"/>
  <c r="V976" i="1"/>
  <c r="W976" i="1"/>
  <c r="X976" i="1"/>
  <c r="Y976" i="1"/>
  <c r="Z976" i="1"/>
  <c r="AA976" i="1"/>
  <c r="AB976" i="1"/>
  <c r="AC976" i="1"/>
  <c r="AD976" i="1"/>
  <c r="AE976" i="1"/>
  <c r="AF976" i="1"/>
  <c r="AG976" i="1"/>
  <c r="AH976" i="1"/>
  <c r="AI976" i="1"/>
  <c r="A977" i="1"/>
  <c r="B977" i="1"/>
  <c r="C977" i="1"/>
  <c r="D977" i="1"/>
  <c r="E977" i="1"/>
  <c r="F977" i="1"/>
  <c r="G977" i="1"/>
  <c r="H977" i="1"/>
  <c r="I977" i="1"/>
  <c r="J977" i="1"/>
  <c r="K977" i="1"/>
  <c r="L977" i="1"/>
  <c r="M977" i="1"/>
  <c r="N977" i="1"/>
  <c r="O977" i="1"/>
  <c r="P977" i="1"/>
  <c r="Q977" i="1"/>
  <c r="R977" i="1"/>
  <c r="S977" i="1"/>
  <c r="T977" i="1"/>
  <c r="U977" i="1"/>
  <c r="V977" i="1"/>
  <c r="W977" i="1"/>
  <c r="X977" i="1"/>
  <c r="Y977" i="1"/>
  <c r="Z977" i="1"/>
  <c r="AA977" i="1"/>
  <c r="AB977" i="1"/>
  <c r="AC977" i="1"/>
  <c r="AD977" i="1"/>
  <c r="AE977" i="1"/>
  <c r="AF977" i="1"/>
  <c r="AG977" i="1"/>
  <c r="AH977" i="1"/>
  <c r="AI977" i="1"/>
  <c r="A978" i="1"/>
  <c r="B978" i="1"/>
  <c r="C978" i="1"/>
  <c r="D978" i="1"/>
  <c r="E978" i="1"/>
  <c r="F978" i="1"/>
  <c r="G978" i="1"/>
  <c r="H978" i="1"/>
  <c r="I978" i="1"/>
  <c r="J978" i="1"/>
  <c r="K978" i="1"/>
  <c r="L978" i="1"/>
  <c r="M978" i="1"/>
  <c r="N978" i="1"/>
  <c r="O978" i="1"/>
  <c r="P978" i="1"/>
  <c r="Q978" i="1"/>
  <c r="R978" i="1"/>
  <c r="S978" i="1"/>
  <c r="T978" i="1"/>
  <c r="U978" i="1"/>
  <c r="V978" i="1"/>
  <c r="W978" i="1"/>
  <c r="X978" i="1"/>
  <c r="Y978" i="1"/>
  <c r="Z978" i="1"/>
  <c r="AA978" i="1"/>
  <c r="AB978" i="1"/>
  <c r="AC978" i="1"/>
  <c r="AD978" i="1"/>
  <c r="AE978" i="1"/>
  <c r="AF978" i="1"/>
  <c r="AG978" i="1"/>
  <c r="AH978" i="1"/>
  <c r="AI978" i="1"/>
  <c r="A979" i="1"/>
  <c r="B979" i="1"/>
  <c r="C979" i="1"/>
  <c r="D979" i="1"/>
  <c r="E979" i="1"/>
  <c r="F979" i="1"/>
  <c r="G979" i="1"/>
  <c r="H979" i="1"/>
  <c r="I979" i="1"/>
  <c r="J979" i="1"/>
  <c r="K979" i="1"/>
  <c r="L979" i="1"/>
  <c r="M979" i="1"/>
  <c r="N979" i="1"/>
  <c r="O979" i="1"/>
  <c r="P979" i="1"/>
  <c r="Q979" i="1"/>
  <c r="R979" i="1"/>
  <c r="S979" i="1"/>
  <c r="T979" i="1"/>
  <c r="U979" i="1"/>
  <c r="V979" i="1"/>
  <c r="W979" i="1"/>
  <c r="X979" i="1"/>
  <c r="Y979" i="1"/>
  <c r="Z979" i="1"/>
  <c r="AA979" i="1"/>
  <c r="AB979" i="1"/>
  <c r="AC979" i="1"/>
  <c r="AD979" i="1"/>
  <c r="AE979" i="1"/>
  <c r="AF979" i="1"/>
  <c r="AG979" i="1"/>
  <c r="AH979" i="1"/>
  <c r="AI979" i="1"/>
  <c r="A980" i="1"/>
  <c r="B980" i="1"/>
  <c r="C980" i="1"/>
  <c r="D980" i="1"/>
  <c r="E980" i="1"/>
  <c r="F980" i="1"/>
  <c r="G980" i="1"/>
  <c r="H980" i="1"/>
  <c r="I980" i="1"/>
  <c r="J980" i="1"/>
  <c r="K980" i="1"/>
  <c r="L980" i="1"/>
  <c r="M980" i="1"/>
  <c r="N980" i="1"/>
  <c r="O980" i="1"/>
  <c r="P980" i="1"/>
  <c r="Q980" i="1"/>
  <c r="R980" i="1"/>
  <c r="S980" i="1"/>
  <c r="T980" i="1"/>
  <c r="U980" i="1"/>
  <c r="V980" i="1"/>
  <c r="W980" i="1"/>
  <c r="X980" i="1"/>
  <c r="Y980" i="1"/>
  <c r="Z980" i="1"/>
  <c r="AA980" i="1"/>
  <c r="AB980" i="1"/>
  <c r="AC980" i="1"/>
  <c r="AD980" i="1"/>
  <c r="AE980" i="1"/>
  <c r="AF980" i="1"/>
  <c r="AG980" i="1"/>
  <c r="AH980" i="1"/>
  <c r="AI980" i="1"/>
  <c r="A981" i="1"/>
  <c r="B981" i="1"/>
  <c r="C981" i="1"/>
  <c r="D981" i="1"/>
  <c r="E981" i="1"/>
  <c r="F981" i="1"/>
  <c r="G981" i="1"/>
  <c r="H981" i="1"/>
  <c r="I981" i="1"/>
  <c r="J981" i="1"/>
  <c r="K981" i="1"/>
  <c r="L981" i="1"/>
  <c r="M981" i="1"/>
  <c r="N981" i="1"/>
  <c r="O981" i="1"/>
  <c r="P981" i="1"/>
  <c r="Q981" i="1"/>
  <c r="R981" i="1"/>
  <c r="S981" i="1"/>
  <c r="T981" i="1"/>
  <c r="U981" i="1"/>
  <c r="V981" i="1"/>
  <c r="W981" i="1"/>
  <c r="X981" i="1"/>
  <c r="Y981" i="1"/>
  <c r="Z981" i="1"/>
  <c r="AA981" i="1"/>
  <c r="AB981" i="1"/>
  <c r="AC981" i="1"/>
  <c r="AD981" i="1"/>
  <c r="AE981" i="1"/>
  <c r="AF981" i="1"/>
  <c r="AG981" i="1"/>
  <c r="AH981" i="1"/>
  <c r="AI981" i="1"/>
  <c r="A982" i="1"/>
  <c r="B982" i="1"/>
  <c r="C982" i="1"/>
  <c r="D982" i="1"/>
  <c r="E982" i="1"/>
  <c r="F982" i="1"/>
  <c r="G982" i="1"/>
  <c r="H982" i="1"/>
  <c r="I982" i="1"/>
  <c r="J982" i="1"/>
  <c r="K982" i="1"/>
  <c r="L982" i="1"/>
  <c r="M982" i="1"/>
  <c r="N982" i="1"/>
  <c r="O982" i="1"/>
  <c r="P982" i="1"/>
  <c r="Q982" i="1"/>
  <c r="R982" i="1"/>
  <c r="S982" i="1"/>
  <c r="T982" i="1"/>
  <c r="U982" i="1"/>
  <c r="V982" i="1"/>
  <c r="W982" i="1"/>
  <c r="X982" i="1"/>
  <c r="Y982" i="1"/>
  <c r="Z982" i="1"/>
  <c r="AA982" i="1"/>
  <c r="AB982" i="1"/>
  <c r="AC982" i="1"/>
  <c r="AD982" i="1"/>
  <c r="AE982" i="1"/>
  <c r="AF982" i="1"/>
  <c r="AG982" i="1"/>
  <c r="AH982" i="1"/>
  <c r="AI982" i="1"/>
  <c r="A983" i="1"/>
  <c r="B983" i="1"/>
  <c r="C983" i="1"/>
  <c r="D983" i="1"/>
  <c r="E983" i="1"/>
  <c r="F983" i="1"/>
  <c r="G983" i="1"/>
  <c r="H983" i="1"/>
  <c r="I983" i="1"/>
  <c r="J983" i="1"/>
  <c r="K983" i="1"/>
  <c r="L983" i="1"/>
  <c r="M983" i="1"/>
  <c r="N983" i="1"/>
  <c r="O983" i="1"/>
  <c r="P983" i="1"/>
  <c r="Q983" i="1"/>
  <c r="R983" i="1"/>
  <c r="S983" i="1"/>
  <c r="T983" i="1"/>
  <c r="U983" i="1"/>
  <c r="V983" i="1"/>
  <c r="W983" i="1"/>
  <c r="X983" i="1"/>
  <c r="Y983" i="1"/>
  <c r="Z983" i="1"/>
  <c r="AA983" i="1"/>
  <c r="AB983" i="1"/>
  <c r="AC983" i="1"/>
  <c r="AD983" i="1"/>
  <c r="AE983" i="1"/>
  <c r="AF983" i="1"/>
  <c r="AG983" i="1"/>
  <c r="AH983" i="1"/>
  <c r="AI983" i="1"/>
  <c r="A984" i="1"/>
  <c r="B984" i="1"/>
  <c r="C984" i="1"/>
  <c r="D984" i="1"/>
  <c r="E984" i="1"/>
  <c r="F984" i="1"/>
  <c r="G984" i="1"/>
  <c r="H984" i="1"/>
  <c r="I984" i="1"/>
  <c r="J984" i="1"/>
  <c r="K984" i="1"/>
  <c r="L984" i="1"/>
  <c r="M984" i="1"/>
  <c r="N984" i="1"/>
  <c r="O984" i="1"/>
  <c r="P984" i="1"/>
  <c r="Q984" i="1"/>
  <c r="R984" i="1"/>
  <c r="S984" i="1"/>
  <c r="T984" i="1"/>
  <c r="U984" i="1"/>
  <c r="V984" i="1"/>
  <c r="W984" i="1"/>
  <c r="X984" i="1"/>
  <c r="Y984" i="1"/>
  <c r="Z984" i="1"/>
  <c r="AA984" i="1"/>
  <c r="AB984" i="1"/>
  <c r="AC984" i="1"/>
  <c r="AD984" i="1"/>
  <c r="AE984" i="1"/>
  <c r="AF984" i="1"/>
  <c r="AG984" i="1"/>
  <c r="AH984" i="1"/>
  <c r="AI984" i="1"/>
  <c r="A985" i="1"/>
  <c r="B985" i="1"/>
  <c r="C985" i="1"/>
  <c r="D985" i="1"/>
  <c r="E985" i="1"/>
  <c r="F985" i="1"/>
  <c r="G985" i="1"/>
  <c r="H985" i="1"/>
  <c r="I985" i="1"/>
  <c r="J985" i="1"/>
  <c r="K985" i="1"/>
  <c r="L985" i="1"/>
  <c r="M985" i="1"/>
  <c r="N985" i="1"/>
  <c r="O985" i="1"/>
  <c r="P985" i="1"/>
  <c r="Q985" i="1"/>
  <c r="R985" i="1"/>
  <c r="S985" i="1"/>
  <c r="T985" i="1"/>
  <c r="U985" i="1"/>
  <c r="V985" i="1"/>
  <c r="W985" i="1"/>
  <c r="X985" i="1"/>
  <c r="Y985" i="1"/>
  <c r="Z985" i="1"/>
  <c r="AA985" i="1"/>
  <c r="AB985" i="1"/>
  <c r="AC985" i="1"/>
  <c r="AD985" i="1"/>
  <c r="AE985" i="1"/>
  <c r="AF985" i="1"/>
  <c r="AG985" i="1"/>
  <c r="AH985" i="1"/>
  <c r="AI985" i="1"/>
  <c r="A986" i="1"/>
  <c r="B986" i="1"/>
  <c r="C986" i="1"/>
  <c r="D986" i="1"/>
  <c r="E986" i="1"/>
  <c r="F986" i="1"/>
  <c r="G986" i="1"/>
  <c r="H986" i="1"/>
  <c r="I986" i="1"/>
  <c r="J986" i="1"/>
  <c r="K986" i="1"/>
  <c r="L986" i="1"/>
  <c r="M986" i="1"/>
  <c r="N986" i="1"/>
  <c r="O986" i="1"/>
  <c r="P986" i="1"/>
  <c r="Q986" i="1"/>
  <c r="R986" i="1"/>
  <c r="S986" i="1"/>
  <c r="T986" i="1"/>
  <c r="U986" i="1"/>
  <c r="V986" i="1"/>
  <c r="W986" i="1"/>
  <c r="X986" i="1"/>
  <c r="Y986" i="1"/>
  <c r="Z986" i="1"/>
  <c r="AA986" i="1"/>
  <c r="AB986" i="1"/>
  <c r="AC986" i="1"/>
  <c r="AD986" i="1"/>
  <c r="AE986" i="1"/>
  <c r="AF986" i="1"/>
  <c r="AG986" i="1"/>
  <c r="AH986" i="1"/>
  <c r="AI986" i="1"/>
  <c r="A987" i="1"/>
  <c r="B987" i="1"/>
  <c r="C987" i="1"/>
  <c r="D987" i="1"/>
  <c r="E987" i="1"/>
  <c r="F987" i="1"/>
  <c r="G987" i="1"/>
  <c r="H987" i="1"/>
  <c r="I987" i="1"/>
  <c r="J987" i="1"/>
  <c r="K987" i="1"/>
  <c r="L987" i="1"/>
  <c r="M987" i="1"/>
  <c r="N987" i="1"/>
  <c r="O987" i="1"/>
  <c r="P987" i="1"/>
  <c r="Q987" i="1"/>
  <c r="R987" i="1"/>
  <c r="S987" i="1"/>
  <c r="T987" i="1"/>
  <c r="U987" i="1"/>
  <c r="V987" i="1"/>
  <c r="W987" i="1"/>
  <c r="X987" i="1"/>
  <c r="Y987" i="1"/>
  <c r="Z987" i="1"/>
  <c r="AA987" i="1"/>
  <c r="AB987" i="1"/>
  <c r="AC987" i="1"/>
  <c r="AD987" i="1"/>
  <c r="AE987" i="1"/>
  <c r="AF987" i="1"/>
  <c r="AG987" i="1"/>
  <c r="AH987" i="1"/>
  <c r="AI987" i="1"/>
  <c r="A988" i="1"/>
  <c r="B988" i="1"/>
  <c r="C988" i="1"/>
  <c r="D988" i="1"/>
  <c r="E988" i="1"/>
  <c r="F988" i="1"/>
  <c r="G988" i="1"/>
  <c r="H988" i="1"/>
  <c r="I988" i="1"/>
  <c r="J988" i="1"/>
  <c r="K988" i="1"/>
  <c r="L988" i="1"/>
  <c r="M988" i="1"/>
  <c r="N988" i="1"/>
  <c r="O988" i="1"/>
  <c r="P988" i="1"/>
  <c r="Q988" i="1"/>
  <c r="R988" i="1"/>
  <c r="S988" i="1"/>
  <c r="T988" i="1"/>
  <c r="U988" i="1"/>
  <c r="V988" i="1"/>
  <c r="W988" i="1"/>
  <c r="X988" i="1"/>
  <c r="Y988" i="1"/>
  <c r="Z988" i="1"/>
  <c r="AA988" i="1"/>
  <c r="AB988" i="1"/>
  <c r="AC988" i="1"/>
  <c r="AD988" i="1"/>
  <c r="AE988" i="1"/>
  <c r="AF988" i="1"/>
  <c r="AG988" i="1"/>
  <c r="AH988" i="1"/>
  <c r="AI988" i="1"/>
  <c r="A989" i="1"/>
  <c r="B989" i="1"/>
  <c r="C989" i="1"/>
  <c r="D989" i="1"/>
  <c r="E989" i="1"/>
  <c r="F989" i="1"/>
  <c r="G989" i="1"/>
  <c r="H989" i="1"/>
  <c r="I989" i="1"/>
  <c r="J989" i="1"/>
  <c r="K989" i="1"/>
  <c r="L989" i="1"/>
  <c r="M989" i="1"/>
  <c r="N989" i="1"/>
  <c r="O989" i="1"/>
  <c r="P989" i="1"/>
  <c r="Q989" i="1"/>
  <c r="R989" i="1"/>
  <c r="S989" i="1"/>
  <c r="T989" i="1"/>
  <c r="U989" i="1"/>
  <c r="V989" i="1"/>
  <c r="W989" i="1"/>
  <c r="X989" i="1"/>
  <c r="Y989" i="1"/>
  <c r="Z989" i="1"/>
  <c r="AA989" i="1"/>
  <c r="AB989" i="1"/>
  <c r="AC989" i="1"/>
  <c r="AD989" i="1"/>
  <c r="AE989" i="1"/>
  <c r="AF989" i="1"/>
  <c r="AG989" i="1"/>
  <c r="AH989" i="1"/>
  <c r="AI989" i="1"/>
  <c r="A990" i="1"/>
  <c r="B990" i="1"/>
  <c r="C990" i="1"/>
  <c r="D990" i="1"/>
  <c r="E990" i="1"/>
  <c r="F990" i="1"/>
  <c r="G990" i="1"/>
  <c r="H990" i="1"/>
  <c r="I990" i="1"/>
  <c r="J990" i="1"/>
  <c r="K990" i="1"/>
  <c r="L990" i="1"/>
  <c r="M990" i="1"/>
  <c r="N990" i="1"/>
  <c r="O990" i="1"/>
  <c r="P990" i="1"/>
  <c r="Q990" i="1"/>
  <c r="R990" i="1"/>
  <c r="S990" i="1"/>
  <c r="T990" i="1"/>
  <c r="U990" i="1"/>
  <c r="V990" i="1"/>
  <c r="W990" i="1"/>
  <c r="X990" i="1"/>
  <c r="Y990" i="1"/>
  <c r="Z990" i="1"/>
  <c r="AA990" i="1"/>
  <c r="AB990" i="1"/>
  <c r="AC990" i="1"/>
  <c r="AD990" i="1"/>
  <c r="AE990" i="1"/>
  <c r="AF990" i="1"/>
  <c r="AG990" i="1"/>
  <c r="AH990" i="1"/>
  <c r="AI990" i="1"/>
  <c r="A991" i="1"/>
  <c r="B991" i="1"/>
  <c r="C991" i="1"/>
  <c r="D991" i="1"/>
  <c r="E991" i="1"/>
  <c r="F991" i="1"/>
  <c r="G991" i="1"/>
  <c r="H991" i="1"/>
  <c r="I991" i="1"/>
  <c r="J991" i="1"/>
  <c r="K991" i="1"/>
  <c r="L991" i="1"/>
  <c r="M991" i="1"/>
  <c r="N991" i="1"/>
  <c r="O991" i="1"/>
  <c r="P991" i="1"/>
  <c r="Q991" i="1"/>
  <c r="R991" i="1"/>
  <c r="S991" i="1"/>
  <c r="T991" i="1"/>
  <c r="U991" i="1"/>
  <c r="V991" i="1"/>
  <c r="W991" i="1"/>
  <c r="X991" i="1"/>
  <c r="Y991" i="1"/>
  <c r="Z991" i="1"/>
  <c r="AA991" i="1"/>
  <c r="AB991" i="1"/>
  <c r="AC991" i="1"/>
  <c r="AD991" i="1"/>
  <c r="AE991" i="1"/>
  <c r="AF991" i="1"/>
  <c r="AG991" i="1"/>
  <c r="AH991" i="1"/>
  <c r="AI991" i="1"/>
  <c r="A992" i="1"/>
  <c r="B992" i="1"/>
  <c r="C992" i="1"/>
  <c r="D992" i="1"/>
  <c r="E992" i="1"/>
  <c r="F992" i="1"/>
  <c r="G992" i="1"/>
  <c r="H992" i="1"/>
  <c r="I992" i="1"/>
  <c r="J992" i="1"/>
  <c r="K992" i="1"/>
  <c r="L992" i="1"/>
  <c r="M992" i="1"/>
  <c r="N992" i="1"/>
  <c r="O992" i="1"/>
  <c r="P992" i="1"/>
  <c r="Q992" i="1"/>
  <c r="R992" i="1"/>
  <c r="S992" i="1"/>
  <c r="T992" i="1"/>
  <c r="U992" i="1"/>
  <c r="V992" i="1"/>
  <c r="W992" i="1"/>
  <c r="X992" i="1"/>
  <c r="Y992" i="1"/>
  <c r="Z992" i="1"/>
  <c r="AA992" i="1"/>
  <c r="AB992" i="1"/>
  <c r="AC992" i="1"/>
  <c r="AD992" i="1"/>
  <c r="AE992" i="1"/>
  <c r="AF992" i="1"/>
  <c r="AG992" i="1"/>
  <c r="AH992" i="1"/>
  <c r="AI992" i="1"/>
  <c r="A993" i="1"/>
  <c r="B993" i="1"/>
  <c r="C993" i="1"/>
  <c r="D993" i="1"/>
  <c r="E993" i="1"/>
  <c r="F993" i="1"/>
  <c r="G993" i="1"/>
  <c r="H993" i="1"/>
  <c r="I993" i="1"/>
  <c r="J993" i="1"/>
  <c r="K993" i="1"/>
  <c r="L993" i="1"/>
  <c r="M993" i="1"/>
  <c r="N993" i="1"/>
  <c r="O993" i="1"/>
  <c r="P993" i="1"/>
  <c r="Q993" i="1"/>
  <c r="R993" i="1"/>
  <c r="S993" i="1"/>
  <c r="T993" i="1"/>
  <c r="U993" i="1"/>
  <c r="V993" i="1"/>
  <c r="W993" i="1"/>
  <c r="X993" i="1"/>
  <c r="Y993" i="1"/>
  <c r="Z993" i="1"/>
  <c r="AA993" i="1"/>
  <c r="AB993" i="1"/>
  <c r="AC993" i="1"/>
  <c r="AD993" i="1"/>
  <c r="AE993" i="1"/>
  <c r="AF993" i="1"/>
  <c r="AG993" i="1"/>
  <c r="AH993" i="1"/>
  <c r="AI993" i="1"/>
  <c r="A994" i="1"/>
  <c r="B994" i="1"/>
  <c r="C994" i="1"/>
  <c r="D994" i="1"/>
  <c r="E994" i="1"/>
  <c r="F994" i="1"/>
  <c r="G994" i="1"/>
  <c r="H994" i="1"/>
  <c r="I994" i="1"/>
  <c r="J994" i="1"/>
  <c r="K994" i="1"/>
  <c r="L994" i="1"/>
  <c r="M994" i="1"/>
  <c r="N994" i="1"/>
  <c r="O994" i="1"/>
  <c r="P994" i="1"/>
  <c r="Q994" i="1"/>
  <c r="R994" i="1"/>
  <c r="S994" i="1"/>
  <c r="T994" i="1"/>
  <c r="U994" i="1"/>
  <c r="V994" i="1"/>
  <c r="W994" i="1"/>
  <c r="X994" i="1"/>
  <c r="Y994" i="1"/>
  <c r="Z994" i="1"/>
  <c r="AA994" i="1"/>
  <c r="AB994" i="1"/>
  <c r="AC994" i="1"/>
  <c r="AD994" i="1"/>
  <c r="AE994" i="1"/>
  <c r="AF994" i="1"/>
  <c r="AG994" i="1"/>
  <c r="AH994" i="1"/>
  <c r="AI994" i="1"/>
  <c r="A995" i="1"/>
  <c r="B995" i="1"/>
  <c r="C995" i="1"/>
  <c r="D995" i="1"/>
  <c r="E995" i="1"/>
  <c r="F995" i="1"/>
  <c r="G995" i="1"/>
  <c r="H995" i="1"/>
  <c r="I995" i="1"/>
  <c r="J995" i="1"/>
  <c r="K995" i="1"/>
  <c r="L995" i="1"/>
  <c r="M995" i="1"/>
  <c r="N995" i="1"/>
  <c r="O995" i="1"/>
  <c r="P995" i="1"/>
  <c r="Q995" i="1"/>
  <c r="R995" i="1"/>
  <c r="S995" i="1"/>
  <c r="T995" i="1"/>
  <c r="U995" i="1"/>
  <c r="V995" i="1"/>
  <c r="W995" i="1"/>
  <c r="X995" i="1"/>
  <c r="Y995" i="1"/>
  <c r="Z995" i="1"/>
  <c r="AA995" i="1"/>
  <c r="AB995" i="1"/>
  <c r="AC995" i="1"/>
  <c r="AD995" i="1"/>
  <c r="AE995" i="1"/>
  <c r="AF995" i="1"/>
  <c r="AG995" i="1"/>
  <c r="AH995" i="1"/>
  <c r="AI995" i="1"/>
  <c r="A996" i="1"/>
  <c r="B996" i="1"/>
  <c r="C996" i="1"/>
  <c r="D996" i="1"/>
  <c r="E996" i="1"/>
  <c r="F996" i="1"/>
  <c r="G996" i="1"/>
  <c r="H996" i="1"/>
  <c r="I996" i="1"/>
  <c r="J996" i="1"/>
  <c r="K996" i="1"/>
  <c r="L996" i="1"/>
  <c r="M996" i="1"/>
  <c r="N996" i="1"/>
  <c r="O996" i="1"/>
  <c r="P996" i="1"/>
  <c r="Q996" i="1"/>
  <c r="R996" i="1"/>
  <c r="S996" i="1"/>
  <c r="T996" i="1"/>
  <c r="U996" i="1"/>
  <c r="V996" i="1"/>
  <c r="W996" i="1"/>
  <c r="X996" i="1"/>
  <c r="Y996" i="1"/>
  <c r="Z996" i="1"/>
  <c r="AA996" i="1"/>
  <c r="AB996" i="1"/>
  <c r="AC996" i="1"/>
  <c r="AD996" i="1"/>
  <c r="AE996" i="1"/>
  <c r="AF996" i="1"/>
  <c r="AG996" i="1"/>
  <c r="AH996" i="1"/>
  <c r="AI996" i="1"/>
  <c r="A997" i="1"/>
  <c r="B997" i="1"/>
  <c r="C997" i="1"/>
  <c r="D997" i="1"/>
  <c r="E997" i="1"/>
  <c r="F997" i="1"/>
  <c r="G997" i="1"/>
  <c r="H997" i="1"/>
  <c r="I997" i="1"/>
  <c r="J997" i="1"/>
  <c r="K997" i="1"/>
  <c r="L997" i="1"/>
  <c r="M997" i="1"/>
  <c r="N997" i="1"/>
  <c r="O997" i="1"/>
  <c r="P997" i="1"/>
  <c r="Q997" i="1"/>
  <c r="R997" i="1"/>
  <c r="S997" i="1"/>
  <c r="T997" i="1"/>
  <c r="U997" i="1"/>
  <c r="V997" i="1"/>
  <c r="W997" i="1"/>
  <c r="X997" i="1"/>
  <c r="Y997" i="1"/>
  <c r="Z997" i="1"/>
  <c r="AA997" i="1"/>
  <c r="AB997" i="1"/>
  <c r="AC997" i="1"/>
  <c r="AD997" i="1"/>
  <c r="AE997" i="1"/>
  <c r="AF997" i="1"/>
  <c r="AG997" i="1"/>
  <c r="AH997" i="1"/>
  <c r="AI997" i="1"/>
  <c r="A998" i="1"/>
  <c r="B998" i="1"/>
  <c r="C998" i="1"/>
  <c r="D998" i="1"/>
  <c r="E998" i="1"/>
  <c r="F998" i="1"/>
  <c r="G998" i="1"/>
  <c r="H998" i="1"/>
  <c r="I998" i="1"/>
  <c r="J998" i="1"/>
  <c r="K998" i="1"/>
  <c r="L998" i="1"/>
  <c r="M998" i="1"/>
  <c r="N998" i="1"/>
  <c r="O998" i="1"/>
  <c r="P998" i="1"/>
  <c r="Q998" i="1"/>
  <c r="R998" i="1"/>
  <c r="S998" i="1"/>
  <c r="T998" i="1"/>
  <c r="U998" i="1"/>
  <c r="V998" i="1"/>
  <c r="W998" i="1"/>
  <c r="X998" i="1"/>
  <c r="Y998" i="1"/>
  <c r="Z998" i="1"/>
  <c r="AA998" i="1"/>
  <c r="AB998" i="1"/>
  <c r="AC998" i="1"/>
  <c r="AD998" i="1"/>
  <c r="AE998" i="1"/>
  <c r="AF998" i="1"/>
  <c r="AG998" i="1"/>
  <c r="AH998" i="1"/>
  <c r="AI998" i="1"/>
  <c r="A999" i="1"/>
  <c r="B999" i="1"/>
  <c r="C999" i="1"/>
  <c r="D999" i="1"/>
  <c r="E999" i="1"/>
  <c r="F999" i="1"/>
  <c r="G999" i="1"/>
  <c r="H999" i="1"/>
  <c r="I999" i="1"/>
  <c r="J999" i="1"/>
  <c r="K999" i="1"/>
  <c r="L999" i="1"/>
  <c r="M999" i="1"/>
  <c r="N999" i="1"/>
  <c r="O999" i="1"/>
  <c r="P999" i="1"/>
  <c r="Q999" i="1"/>
  <c r="R999" i="1"/>
  <c r="S999" i="1"/>
  <c r="T999" i="1"/>
  <c r="U999" i="1"/>
  <c r="V999" i="1"/>
  <c r="W999" i="1"/>
  <c r="X999" i="1"/>
  <c r="Y999" i="1"/>
  <c r="Z999" i="1"/>
  <c r="AA999" i="1"/>
  <c r="AB999" i="1"/>
  <c r="AC999" i="1"/>
  <c r="AD999" i="1"/>
  <c r="AE999" i="1"/>
  <c r="AF999" i="1"/>
  <c r="AG999" i="1"/>
  <c r="AH999" i="1"/>
  <c r="AI999" i="1"/>
  <c r="A1000" i="1"/>
  <c r="B1000" i="1"/>
  <c r="C1000" i="1"/>
  <c r="D1000" i="1"/>
  <c r="E1000" i="1"/>
  <c r="F1000" i="1"/>
  <c r="G1000" i="1"/>
  <c r="H1000" i="1"/>
  <c r="I1000" i="1"/>
  <c r="J1000" i="1"/>
  <c r="K1000" i="1"/>
  <c r="L1000" i="1"/>
  <c r="M1000" i="1"/>
  <c r="N1000" i="1"/>
  <c r="O1000" i="1"/>
  <c r="P1000" i="1"/>
  <c r="Q1000" i="1"/>
  <c r="R1000" i="1"/>
  <c r="S1000" i="1"/>
  <c r="T1000" i="1"/>
  <c r="U1000" i="1"/>
  <c r="V1000" i="1"/>
  <c r="W1000" i="1"/>
  <c r="X1000" i="1"/>
  <c r="Y1000" i="1"/>
  <c r="Z1000" i="1"/>
  <c r="AA1000" i="1"/>
  <c r="AB1000" i="1"/>
  <c r="AC1000" i="1"/>
  <c r="AD1000" i="1"/>
  <c r="AE1000" i="1"/>
  <c r="AF1000" i="1"/>
  <c r="AG1000" i="1"/>
  <c r="AH1000" i="1"/>
  <c r="AI1000" i="1"/>
  <c r="A1001" i="1"/>
  <c r="B1001" i="1"/>
  <c r="C1001" i="1"/>
  <c r="D1001" i="1"/>
  <c r="E1001" i="1"/>
  <c r="F1001" i="1"/>
  <c r="G1001" i="1"/>
  <c r="H1001" i="1"/>
  <c r="I1001" i="1"/>
  <c r="J1001" i="1"/>
  <c r="K1001" i="1"/>
  <c r="L1001" i="1"/>
  <c r="M1001" i="1"/>
  <c r="N1001" i="1"/>
  <c r="O1001" i="1"/>
  <c r="P1001" i="1"/>
  <c r="Q1001" i="1"/>
  <c r="R1001" i="1"/>
  <c r="S1001" i="1"/>
  <c r="T1001" i="1"/>
  <c r="U1001" i="1"/>
  <c r="V1001" i="1"/>
  <c r="W1001" i="1"/>
  <c r="X1001" i="1"/>
  <c r="Y1001" i="1"/>
  <c r="Z1001" i="1"/>
  <c r="AA1001" i="1"/>
  <c r="AB1001" i="1"/>
  <c r="AC1001" i="1"/>
  <c r="AD1001" i="1"/>
  <c r="AE1001" i="1"/>
  <c r="AF1001" i="1"/>
  <c r="AG1001" i="1"/>
  <c r="AH1001" i="1"/>
  <c r="AI1001" i="1"/>
  <c r="A1002" i="1"/>
  <c r="B1002" i="1"/>
  <c r="C1002" i="1"/>
  <c r="D1002" i="1"/>
  <c r="E1002" i="1"/>
  <c r="F1002" i="1"/>
  <c r="G1002" i="1"/>
  <c r="H1002" i="1"/>
  <c r="I1002" i="1"/>
  <c r="J1002" i="1"/>
  <c r="K1002" i="1"/>
  <c r="L1002" i="1"/>
  <c r="M1002" i="1"/>
  <c r="N1002" i="1"/>
  <c r="O1002" i="1"/>
  <c r="P1002" i="1"/>
  <c r="Q1002" i="1"/>
  <c r="R1002" i="1"/>
  <c r="S1002" i="1"/>
  <c r="T1002" i="1"/>
  <c r="U1002" i="1"/>
  <c r="V1002" i="1"/>
  <c r="W1002" i="1"/>
  <c r="X1002" i="1"/>
  <c r="Y1002" i="1"/>
  <c r="Z1002" i="1"/>
  <c r="AA1002" i="1"/>
  <c r="AB1002" i="1"/>
  <c r="AC1002" i="1"/>
  <c r="AD1002" i="1"/>
  <c r="AE1002" i="1"/>
  <c r="AF1002" i="1"/>
  <c r="AG1002" i="1"/>
  <c r="AH1002" i="1"/>
  <c r="AI1002" i="1"/>
  <c r="A1003" i="1"/>
  <c r="B1003" i="1"/>
  <c r="C1003" i="1"/>
  <c r="D1003" i="1"/>
  <c r="E1003" i="1"/>
  <c r="F1003" i="1"/>
  <c r="G1003" i="1"/>
  <c r="H1003" i="1"/>
  <c r="I1003" i="1"/>
  <c r="J1003" i="1"/>
  <c r="K1003" i="1"/>
  <c r="L1003" i="1"/>
  <c r="M1003" i="1"/>
  <c r="N1003" i="1"/>
  <c r="O1003" i="1"/>
  <c r="P1003" i="1"/>
  <c r="Q1003" i="1"/>
  <c r="R1003" i="1"/>
  <c r="S1003" i="1"/>
  <c r="T1003" i="1"/>
  <c r="U1003" i="1"/>
  <c r="V1003" i="1"/>
  <c r="W1003" i="1"/>
  <c r="X1003" i="1"/>
  <c r="Y1003" i="1"/>
  <c r="Z1003" i="1"/>
  <c r="AA1003" i="1"/>
  <c r="AB1003" i="1"/>
  <c r="AC1003" i="1"/>
  <c r="AD1003" i="1"/>
  <c r="AE1003" i="1"/>
  <c r="AF1003" i="1"/>
  <c r="AG1003" i="1"/>
  <c r="AH1003" i="1"/>
  <c r="AI1003" i="1"/>
  <c r="A1004" i="1"/>
  <c r="B1004" i="1"/>
  <c r="C1004" i="1"/>
  <c r="D1004" i="1"/>
  <c r="E1004" i="1"/>
  <c r="F1004" i="1"/>
  <c r="G1004" i="1"/>
  <c r="H1004" i="1"/>
  <c r="I1004" i="1"/>
  <c r="J1004" i="1"/>
  <c r="K1004" i="1"/>
  <c r="L1004" i="1"/>
  <c r="M1004" i="1"/>
  <c r="N1004" i="1"/>
  <c r="O1004" i="1"/>
  <c r="P1004" i="1"/>
  <c r="Q1004" i="1"/>
  <c r="R1004" i="1"/>
  <c r="S1004" i="1"/>
  <c r="T1004" i="1"/>
  <c r="U1004" i="1"/>
  <c r="V1004" i="1"/>
  <c r="W1004" i="1"/>
  <c r="X1004" i="1"/>
  <c r="Y1004" i="1"/>
  <c r="Z1004" i="1"/>
  <c r="AA1004" i="1"/>
  <c r="AB1004" i="1"/>
  <c r="AC1004" i="1"/>
  <c r="AD1004" i="1"/>
  <c r="AE1004" i="1"/>
  <c r="AF1004" i="1"/>
  <c r="AG1004" i="1"/>
  <c r="AH1004" i="1"/>
  <c r="AI1004" i="1"/>
  <c r="A1005" i="1"/>
  <c r="B1005" i="1"/>
  <c r="C1005" i="1"/>
  <c r="D1005" i="1"/>
  <c r="E1005" i="1"/>
  <c r="F1005" i="1"/>
  <c r="G1005" i="1"/>
  <c r="H1005" i="1"/>
  <c r="I1005" i="1"/>
  <c r="J1005" i="1"/>
  <c r="K1005" i="1"/>
  <c r="L1005" i="1"/>
  <c r="M1005" i="1"/>
  <c r="N1005" i="1"/>
  <c r="O1005" i="1"/>
  <c r="P1005" i="1"/>
  <c r="Q1005" i="1"/>
  <c r="R1005" i="1"/>
  <c r="S1005" i="1"/>
  <c r="T1005" i="1"/>
  <c r="U1005" i="1"/>
  <c r="V1005" i="1"/>
  <c r="W1005" i="1"/>
  <c r="X1005" i="1"/>
  <c r="Y1005" i="1"/>
  <c r="Z1005" i="1"/>
  <c r="AA1005" i="1"/>
  <c r="AB1005" i="1"/>
  <c r="AC1005" i="1"/>
  <c r="AD1005" i="1"/>
  <c r="AE1005" i="1"/>
  <c r="AF1005" i="1"/>
  <c r="AG1005" i="1"/>
  <c r="AH1005" i="1"/>
  <c r="AI1005" i="1"/>
  <c r="A1006" i="1"/>
  <c r="B1006" i="1"/>
  <c r="C1006" i="1"/>
  <c r="D1006" i="1"/>
  <c r="E1006" i="1"/>
  <c r="F1006" i="1"/>
  <c r="G1006" i="1"/>
  <c r="H1006" i="1"/>
  <c r="I1006" i="1"/>
  <c r="J1006" i="1"/>
  <c r="K1006" i="1"/>
  <c r="L1006" i="1"/>
  <c r="M1006" i="1"/>
  <c r="N1006" i="1"/>
  <c r="O1006" i="1"/>
  <c r="P1006" i="1"/>
  <c r="Q1006" i="1"/>
  <c r="R1006" i="1"/>
  <c r="S1006" i="1"/>
  <c r="T1006" i="1"/>
  <c r="U1006" i="1"/>
  <c r="V1006" i="1"/>
  <c r="W1006" i="1"/>
  <c r="X1006" i="1"/>
  <c r="Y1006" i="1"/>
  <c r="Z1006" i="1"/>
  <c r="AA1006" i="1"/>
  <c r="AB1006" i="1"/>
  <c r="AC1006" i="1"/>
  <c r="AD1006" i="1"/>
  <c r="AE1006" i="1"/>
  <c r="AF1006" i="1"/>
  <c r="AG1006" i="1"/>
  <c r="AH1006" i="1"/>
  <c r="AI1006" i="1"/>
  <c r="A1007" i="1"/>
  <c r="B1007" i="1"/>
  <c r="C1007" i="1"/>
  <c r="D1007" i="1"/>
  <c r="E1007" i="1"/>
  <c r="F1007" i="1"/>
  <c r="G1007" i="1"/>
  <c r="H1007" i="1"/>
  <c r="I1007" i="1"/>
  <c r="J1007" i="1"/>
  <c r="K1007" i="1"/>
  <c r="L1007" i="1"/>
  <c r="M1007" i="1"/>
  <c r="N1007" i="1"/>
  <c r="O1007" i="1"/>
  <c r="P1007" i="1"/>
  <c r="Q1007" i="1"/>
  <c r="R1007" i="1"/>
  <c r="S1007" i="1"/>
  <c r="T1007" i="1"/>
  <c r="U1007" i="1"/>
  <c r="V1007" i="1"/>
  <c r="W1007" i="1"/>
  <c r="X1007" i="1"/>
  <c r="Y1007" i="1"/>
  <c r="Z1007" i="1"/>
  <c r="AA1007" i="1"/>
  <c r="AB1007" i="1"/>
  <c r="AC1007" i="1"/>
  <c r="AD1007" i="1"/>
  <c r="AE1007" i="1"/>
  <c r="AF1007" i="1"/>
  <c r="AG1007" i="1"/>
  <c r="AH1007" i="1"/>
  <c r="AI1007" i="1"/>
  <c r="A1008" i="1"/>
  <c r="B1008" i="1"/>
  <c r="C1008" i="1"/>
  <c r="D1008" i="1"/>
  <c r="E1008" i="1"/>
  <c r="F1008" i="1"/>
  <c r="G1008" i="1"/>
  <c r="H1008" i="1"/>
  <c r="I1008" i="1"/>
  <c r="J1008" i="1"/>
  <c r="K1008" i="1"/>
  <c r="L1008" i="1"/>
  <c r="M1008" i="1"/>
  <c r="N1008" i="1"/>
  <c r="O1008" i="1"/>
  <c r="P1008" i="1"/>
  <c r="Q1008" i="1"/>
  <c r="R1008" i="1"/>
  <c r="S1008" i="1"/>
  <c r="T1008" i="1"/>
  <c r="U1008" i="1"/>
  <c r="V1008" i="1"/>
  <c r="W1008" i="1"/>
  <c r="X1008" i="1"/>
  <c r="Y1008" i="1"/>
  <c r="Z1008" i="1"/>
  <c r="AA1008" i="1"/>
  <c r="AB1008" i="1"/>
  <c r="AC1008" i="1"/>
  <c r="AD1008" i="1"/>
  <c r="AE1008" i="1"/>
  <c r="AF1008" i="1"/>
  <c r="AG1008" i="1"/>
  <c r="AH1008" i="1"/>
  <c r="AI1008" i="1"/>
  <c r="A1009" i="1"/>
  <c r="B1009" i="1"/>
  <c r="C1009" i="1"/>
  <c r="D1009" i="1"/>
  <c r="E1009" i="1"/>
  <c r="F1009" i="1"/>
  <c r="G1009" i="1"/>
  <c r="H1009" i="1"/>
  <c r="I1009" i="1"/>
  <c r="J1009" i="1"/>
  <c r="K1009" i="1"/>
  <c r="L1009" i="1"/>
  <c r="M1009" i="1"/>
  <c r="N1009" i="1"/>
  <c r="O1009" i="1"/>
  <c r="P1009" i="1"/>
  <c r="Q1009" i="1"/>
  <c r="R1009" i="1"/>
  <c r="S1009" i="1"/>
  <c r="T1009" i="1"/>
  <c r="U1009" i="1"/>
  <c r="V1009" i="1"/>
  <c r="W1009" i="1"/>
  <c r="X1009" i="1"/>
  <c r="Y1009" i="1"/>
  <c r="Z1009" i="1"/>
  <c r="AA1009" i="1"/>
  <c r="AB1009" i="1"/>
  <c r="AC1009" i="1"/>
  <c r="AD1009" i="1"/>
  <c r="AE1009" i="1"/>
  <c r="AF1009" i="1"/>
  <c r="AG1009" i="1"/>
  <c r="AH1009" i="1"/>
  <c r="AI1009" i="1"/>
  <c r="A1010" i="1"/>
  <c r="B1010" i="1"/>
  <c r="C1010" i="1"/>
  <c r="D1010" i="1"/>
  <c r="E1010" i="1"/>
  <c r="F1010" i="1"/>
  <c r="G1010" i="1"/>
  <c r="H1010" i="1"/>
  <c r="I1010" i="1"/>
  <c r="J1010" i="1"/>
  <c r="K1010" i="1"/>
  <c r="L1010" i="1"/>
  <c r="M1010" i="1"/>
  <c r="N1010" i="1"/>
  <c r="O1010" i="1"/>
  <c r="P1010" i="1"/>
  <c r="Q1010" i="1"/>
  <c r="R1010" i="1"/>
  <c r="S1010" i="1"/>
  <c r="T1010" i="1"/>
  <c r="U1010" i="1"/>
  <c r="V1010" i="1"/>
  <c r="W1010" i="1"/>
  <c r="X1010" i="1"/>
  <c r="Y1010" i="1"/>
  <c r="Z1010" i="1"/>
  <c r="AA1010" i="1"/>
  <c r="AB1010" i="1"/>
  <c r="AC1010" i="1"/>
  <c r="AD1010" i="1"/>
  <c r="AE1010" i="1"/>
  <c r="AF1010" i="1"/>
  <c r="AG1010" i="1"/>
  <c r="AH1010" i="1"/>
  <c r="AI1010" i="1"/>
  <c r="A1011" i="1"/>
  <c r="B1011" i="1"/>
  <c r="C1011" i="1"/>
  <c r="D1011" i="1"/>
  <c r="E1011" i="1"/>
  <c r="F1011" i="1"/>
  <c r="G1011" i="1"/>
  <c r="H1011" i="1"/>
  <c r="I1011" i="1"/>
  <c r="J1011" i="1"/>
  <c r="K1011" i="1"/>
  <c r="L1011" i="1"/>
  <c r="M1011" i="1"/>
  <c r="N1011" i="1"/>
  <c r="O1011" i="1"/>
  <c r="P1011" i="1"/>
  <c r="Q1011" i="1"/>
  <c r="R1011" i="1"/>
  <c r="S1011" i="1"/>
  <c r="T1011" i="1"/>
  <c r="U1011" i="1"/>
  <c r="V1011" i="1"/>
  <c r="W1011" i="1"/>
  <c r="X1011" i="1"/>
  <c r="Y1011" i="1"/>
  <c r="Z1011" i="1"/>
  <c r="AA1011" i="1"/>
  <c r="AB1011" i="1"/>
  <c r="AC1011" i="1"/>
  <c r="AD1011" i="1"/>
  <c r="AE1011" i="1"/>
  <c r="AF1011" i="1"/>
  <c r="AG1011" i="1"/>
  <c r="AH1011" i="1"/>
  <c r="AI1011" i="1"/>
  <c r="A1012" i="1"/>
  <c r="B1012" i="1"/>
  <c r="C1012" i="1"/>
  <c r="D1012" i="1"/>
  <c r="E1012" i="1"/>
  <c r="F1012" i="1"/>
  <c r="G1012" i="1"/>
  <c r="H1012" i="1"/>
  <c r="I1012" i="1"/>
  <c r="J1012" i="1"/>
  <c r="K1012" i="1"/>
  <c r="L1012" i="1"/>
  <c r="M1012" i="1"/>
  <c r="N1012" i="1"/>
  <c r="O1012" i="1"/>
  <c r="P1012" i="1"/>
  <c r="Q1012" i="1"/>
  <c r="R1012" i="1"/>
  <c r="S1012" i="1"/>
  <c r="T1012" i="1"/>
  <c r="U1012" i="1"/>
  <c r="V1012" i="1"/>
  <c r="W1012" i="1"/>
  <c r="X1012" i="1"/>
  <c r="Y1012" i="1"/>
  <c r="Z1012" i="1"/>
  <c r="AA1012" i="1"/>
  <c r="AB1012" i="1"/>
  <c r="AC1012" i="1"/>
  <c r="AD1012" i="1"/>
  <c r="AE1012" i="1"/>
  <c r="AF1012" i="1"/>
  <c r="AG1012" i="1"/>
  <c r="AH1012" i="1"/>
  <c r="AI1012" i="1"/>
  <c r="A1013" i="1"/>
  <c r="B1013" i="1"/>
  <c r="C1013" i="1"/>
  <c r="D1013" i="1"/>
  <c r="E1013" i="1"/>
  <c r="F1013" i="1"/>
  <c r="G1013" i="1"/>
  <c r="H1013" i="1"/>
  <c r="I1013" i="1"/>
  <c r="J1013" i="1"/>
  <c r="K1013" i="1"/>
  <c r="L1013" i="1"/>
  <c r="M1013" i="1"/>
  <c r="N1013" i="1"/>
  <c r="O1013" i="1"/>
  <c r="P1013" i="1"/>
  <c r="Q1013" i="1"/>
  <c r="R1013" i="1"/>
  <c r="S1013" i="1"/>
  <c r="T1013" i="1"/>
  <c r="U1013" i="1"/>
  <c r="V1013" i="1"/>
  <c r="W1013" i="1"/>
  <c r="X1013" i="1"/>
  <c r="Y1013" i="1"/>
  <c r="Z1013" i="1"/>
  <c r="AA1013" i="1"/>
  <c r="AB1013" i="1"/>
  <c r="AC1013" i="1"/>
  <c r="AD1013" i="1"/>
  <c r="AE1013" i="1"/>
  <c r="AF1013" i="1"/>
  <c r="AG1013" i="1"/>
  <c r="AH1013" i="1"/>
  <c r="AI1013" i="1"/>
  <c r="A1014" i="1"/>
  <c r="B1014" i="1"/>
  <c r="C1014" i="1"/>
  <c r="D1014" i="1"/>
  <c r="E1014" i="1"/>
  <c r="F1014" i="1"/>
  <c r="G1014" i="1"/>
  <c r="H1014" i="1"/>
  <c r="I1014" i="1"/>
  <c r="J1014" i="1"/>
  <c r="K1014" i="1"/>
  <c r="L1014" i="1"/>
  <c r="M1014" i="1"/>
  <c r="N1014" i="1"/>
  <c r="O1014" i="1"/>
  <c r="P1014" i="1"/>
  <c r="Q1014" i="1"/>
  <c r="R1014" i="1"/>
  <c r="S1014" i="1"/>
  <c r="T1014" i="1"/>
  <c r="U1014" i="1"/>
  <c r="V1014" i="1"/>
  <c r="W1014" i="1"/>
  <c r="X1014" i="1"/>
  <c r="Y1014" i="1"/>
  <c r="Z1014" i="1"/>
  <c r="AA1014" i="1"/>
  <c r="AB1014" i="1"/>
  <c r="AC1014" i="1"/>
  <c r="AD1014" i="1"/>
  <c r="AE1014" i="1"/>
  <c r="AF1014" i="1"/>
  <c r="AG1014" i="1"/>
  <c r="AH1014" i="1"/>
  <c r="AI1014" i="1"/>
  <c r="A1015" i="1"/>
  <c r="B1015" i="1"/>
  <c r="C1015" i="1"/>
  <c r="D1015" i="1"/>
  <c r="E1015" i="1"/>
  <c r="F1015" i="1"/>
  <c r="G1015" i="1"/>
  <c r="H1015" i="1"/>
  <c r="I1015" i="1"/>
  <c r="J1015" i="1"/>
  <c r="K1015" i="1"/>
  <c r="L1015" i="1"/>
  <c r="M1015" i="1"/>
  <c r="N1015" i="1"/>
  <c r="O1015" i="1"/>
  <c r="P1015" i="1"/>
  <c r="Q1015" i="1"/>
  <c r="R1015" i="1"/>
  <c r="S1015" i="1"/>
  <c r="T1015" i="1"/>
  <c r="U1015" i="1"/>
  <c r="V1015" i="1"/>
  <c r="W1015" i="1"/>
  <c r="X1015" i="1"/>
  <c r="Y1015" i="1"/>
  <c r="Z1015" i="1"/>
  <c r="AA1015" i="1"/>
  <c r="AB1015" i="1"/>
  <c r="AC1015" i="1"/>
  <c r="AD1015" i="1"/>
  <c r="AE1015" i="1"/>
  <c r="AF1015" i="1"/>
  <c r="AG1015" i="1"/>
  <c r="AH1015" i="1"/>
  <c r="AI1015" i="1"/>
  <c r="A1016" i="1"/>
  <c r="B1016" i="1"/>
  <c r="C1016" i="1"/>
  <c r="D1016" i="1"/>
  <c r="E1016" i="1"/>
  <c r="F1016" i="1"/>
  <c r="G1016" i="1"/>
  <c r="H1016" i="1"/>
  <c r="I1016" i="1"/>
  <c r="J1016" i="1"/>
  <c r="K1016" i="1"/>
  <c r="L1016" i="1"/>
  <c r="M1016" i="1"/>
  <c r="N1016" i="1"/>
  <c r="O1016" i="1"/>
  <c r="P1016" i="1"/>
  <c r="Q1016" i="1"/>
  <c r="R1016" i="1"/>
  <c r="S1016" i="1"/>
  <c r="T1016" i="1"/>
  <c r="U1016" i="1"/>
  <c r="V1016" i="1"/>
  <c r="W1016" i="1"/>
  <c r="X1016" i="1"/>
  <c r="Y1016" i="1"/>
  <c r="Z1016" i="1"/>
  <c r="AA1016" i="1"/>
  <c r="AB1016" i="1"/>
  <c r="AC1016" i="1"/>
  <c r="AD1016" i="1"/>
  <c r="AE1016" i="1"/>
  <c r="AF1016" i="1"/>
  <c r="AG1016" i="1"/>
  <c r="AH1016" i="1"/>
  <c r="AI1016" i="1"/>
  <c r="A1017" i="1"/>
  <c r="B1017" i="1"/>
  <c r="C1017" i="1"/>
  <c r="D1017" i="1"/>
  <c r="E1017" i="1"/>
  <c r="F1017" i="1"/>
  <c r="G1017" i="1"/>
  <c r="H1017" i="1"/>
  <c r="I1017" i="1"/>
  <c r="J1017" i="1"/>
  <c r="K1017" i="1"/>
  <c r="L1017" i="1"/>
  <c r="M1017" i="1"/>
  <c r="N1017" i="1"/>
  <c r="O1017" i="1"/>
  <c r="P1017" i="1"/>
  <c r="Q1017" i="1"/>
  <c r="R1017" i="1"/>
  <c r="S1017" i="1"/>
  <c r="T1017" i="1"/>
  <c r="U1017" i="1"/>
  <c r="V1017" i="1"/>
  <c r="W1017" i="1"/>
  <c r="X1017" i="1"/>
  <c r="Y1017" i="1"/>
  <c r="Z1017" i="1"/>
  <c r="AA1017" i="1"/>
  <c r="AB1017" i="1"/>
  <c r="AC1017" i="1"/>
  <c r="AD1017" i="1"/>
  <c r="AE1017" i="1"/>
  <c r="AF1017" i="1"/>
  <c r="AG1017" i="1"/>
  <c r="AH1017" i="1"/>
  <c r="AI1017" i="1"/>
  <c r="A1018" i="1"/>
  <c r="B1018" i="1"/>
  <c r="C1018" i="1"/>
  <c r="D1018" i="1"/>
  <c r="E1018" i="1"/>
  <c r="F1018" i="1"/>
  <c r="G1018" i="1"/>
  <c r="H1018" i="1"/>
  <c r="I1018" i="1"/>
  <c r="J1018" i="1"/>
  <c r="K1018" i="1"/>
  <c r="L1018" i="1"/>
  <c r="M1018" i="1"/>
  <c r="N1018" i="1"/>
  <c r="O1018" i="1"/>
  <c r="P1018" i="1"/>
  <c r="Q1018" i="1"/>
  <c r="R1018" i="1"/>
  <c r="S1018" i="1"/>
  <c r="T1018" i="1"/>
  <c r="U1018" i="1"/>
  <c r="V1018" i="1"/>
  <c r="W1018" i="1"/>
  <c r="X1018" i="1"/>
  <c r="Y1018" i="1"/>
  <c r="Z1018" i="1"/>
  <c r="AA1018" i="1"/>
  <c r="AB1018" i="1"/>
  <c r="AC1018" i="1"/>
  <c r="AD1018" i="1"/>
  <c r="AE1018" i="1"/>
  <c r="AF1018" i="1"/>
  <c r="AG1018" i="1"/>
  <c r="AH1018" i="1"/>
  <c r="AI1018" i="1"/>
  <c r="A1019" i="1"/>
  <c r="B1019" i="1"/>
  <c r="C1019" i="1"/>
  <c r="D1019" i="1"/>
  <c r="E1019" i="1"/>
  <c r="F1019" i="1"/>
  <c r="G1019" i="1"/>
  <c r="H1019" i="1"/>
  <c r="I1019" i="1"/>
  <c r="J1019" i="1"/>
  <c r="K1019" i="1"/>
  <c r="L1019" i="1"/>
  <c r="M1019" i="1"/>
  <c r="N1019" i="1"/>
  <c r="O1019" i="1"/>
  <c r="P1019" i="1"/>
  <c r="Q1019" i="1"/>
  <c r="R1019" i="1"/>
  <c r="S1019" i="1"/>
  <c r="T1019" i="1"/>
  <c r="U1019" i="1"/>
  <c r="V1019" i="1"/>
  <c r="W1019" i="1"/>
  <c r="X1019" i="1"/>
  <c r="Y1019" i="1"/>
  <c r="Z1019" i="1"/>
  <c r="AA1019" i="1"/>
  <c r="AB1019" i="1"/>
  <c r="AC1019" i="1"/>
  <c r="AD1019" i="1"/>
  <c r="AE1019" i="1"/>
  <c r="AF1019" i="1"/>
  <c r="AG1019" i="1"/>
  <c r="AH1019" i="1"/>
  <c r="AI1019" i="1"/>
  <c r="A1020" i="1"/>
  <c r="B1020" i="1"/>
  <c r="C1020" i="1"/>
  <c r="D1020" i="1"/>
  <c r="E1020" i="1"/>
  <c r="F1020" i="1"/>
  <c r="G1020" i="1"/>
  <c r="H1020" i="1"/>
  <c r="I1020" i="1"/>
  <c r="J1020" i="1"/>
  <c r="K1020" i="1"/>
  <c r="L1020" i="1"/>
  <c r="M1020" i="1"/>
  <c r="N1020" i="1"/>
  <c r="O1020" i="1"/>
  <c r="P1020" i="1"/>
  <c r="Q1020" i="1"/>
  <c r="R1020" i="1"/>
  <c r="S1020" i="1"/>
  <c r="T1020" i="1"/>
  <c r="U1020" i="1"/>
  <c r="V1020" i="1"/>
  <c r="W1020" i="1"/>
  <c r="X1020" i="1"/>
  <c r="Y1020" i="1"/>
  <c r="Z1020" i="1"/>
  <c r="AA1020" i="1"/>
  <c r="AB1020" i="1"/>
  <c r="AC1020" i="1"/>
  <c r="AD1020" i="1"/>
  <c r="AE1020" i="1"/>
  <c r="AF1020" i="1"/>
  <c r="AG1020" i="1"/>
  <c r="AH1020" i="1"/>
  <c r="AI1020" i="1"/>
  <c r="A1021" i="1"/>
  <c r="B1021" i="1"/>
  <c r="C1021" i="1"/>
  <c r="D1021" i="1"/>
  <c r="E1021" i="1"/>
  <c r="F1021" i="1"/>
  <c r="G1021" i="1"/>
  <c r="H1021" i="1"/>
  <c r="I1021" i="1"/>
  <c r="J1021" i="1"/>
  <c r="K1021" i="1"/>
  <c r="L1021" i="1"/>
  <c r="M1021" i="1"/>
  <c r="N1021" i="1"/>
  <c r="O1021" i="1"/>
  <c r="P1021" i="1"/>
  <c r="Q1021" i="1"/>
  <c r="R1021" i="1"/>
  <c r="S1021" i="1"/>
  <c r="T1021" i="1"/>
  <c r="U1021" i="1"/>
  <c r="V1021" i="1"/>
  <c r="W1021" i="1"/>
  <c r="X1021" i="1"/>
  <c r="Y1021" i="1"/>
  <c r="Z1021" i="1"/>
  <c r="AA1021" i="1"/>
  <c r="AB1021" i="1"/>
  <c r="AC1021" i="1"/>
  <c r="AD1021" i="1"/>
  <c r="AE1021" i="1"/>
  <c r="AF1021" i="1"/>
  <c r="AG1021" i="1"/>
  <c r="AH1021" i="1"/>
  <c r="AI1021" i="1"/>
  <c r="A1022" i="1"/>
  <c r="B1022" i="1"/>
  <c r="C1022" i="1"/>
  <c r="D1022" i="1"/>
  <c r="E1022" i="1"/>
  <c r="F1022" i="1"/>
  <c r="G1022" i="1"/>
  <c r="H1022" i="1"/>
  <c r="I1022" i="1"/>
  <c r="J1022" i="1"/>
  <c r="K1022" i="1"/>
  <c r="L1022" i="1"/>
  <c r="M1022" i="1"/>
  <c r="N1022" i="1"/>
  <c r="O1022" i="1"/>
  <c r="P1022" i="1"/>
  <c r="Q1022" i="1"/>
  <c r="R1022" i="1"/>
  <c r="S1022" i="1"/>
  <c r="T1022" i="1"/>
  <c r="U1022" i="1"/>
  <c r="V1022" i="1"/>
  <c r="W1022" i="1"/>
  <c r="X1022" i="1"/>
  <c r="Y1022" i="1"/>
  <c r="Z1022" i="1"/>
  <c r="AA1022" i="1"/>
  <c r="AB1022" i="1"/>
  <c r="AC1022" i="1"/>
  <c r="AD1022" i="1"/>
  <c r="AE1022" i="1"/>
  <c r="AF1022" i="1"/>
  <c r="AG1022" i="1"/>
  <c r="AH1022" i="1"/>
  <c r="AI1022" i="1"/>
  <c r="A1023" i="1"/>
  <c r="B1023" i="1"/>
  <c r="C1023" i="1"/>
  <c r="D1023" i="1"/>
  <c r="E1023" i="1"/>
  <c r="F1023" i="1"/>
  <c r="G1023" i="1"/>
  <c r="H1023" i="1"/>
  <c r="I1023" i="1"/>
  <c r="J1023" i="1"/>
  <c r="K1023" i="1"/>
  <c r="L1023" i="1"/>
  <c r="M1023" i="1"/>
  <c r="N1023" i="1"/>
  <c r="O1023" i="1"/>
  <c r="P1023" i="1"/>
  <c r="Q1023" i="1"/>
  <c r="R1023" i="1"/>
  <c r="S1023" i="1"/>
  <c r="T1023" i="1"/>
  <c r="U1023" i="1"/>
  <c r="V1023" i="1"/>
  <c r="W1023" i="1"/>
  <c r="X1023" i="1"/>
  <c r="Y1023" i="1"/>
  <c r="Z1023" i="1"/>
  <c r="AA1023" i="1"/>
  <c r="AB1023" i="1"/>
  <c r="AC1023" i="1"/>
  <c r="AD1023" i="1"/>
  <c r="AE1023" i="1"/>
  <c r="AF1023" i="1"/>
  <c r="AG1023" i="1"/>
  <c r="AH1023" i="1"/>
  <c r="AI1023" i="1"/>
  <c r="A1024" i="1"/>
  <c r="B1024" i="1"/>
  <c r="C1024" i="1"/>
  <c r="D1024" i="1"/>
  <c r="E1024" i="1"/>
  <c r="F1024" i="1"/>
  <c r="G1024" i="1"/>
  <c r="H1024" i="1"/>
  <c r="I1024" i="1"/>
  <c r="J1024" i="1"/>
  <c r="K1024" i="1"/>
  <c r="L1024" i="1"/>
  <c r="M1024" i="1"/>
  <c r="N1024" i="1"/>
  <c r="O1024" i="1"/>
  <c r="P1024" i="1"/>
  <c r="Q1024" i="1"/>
  <c r="R1024" i="1"/>
  <c r="S1024" i="1"/>
  <c r="T1024" i="1"/>
  <c r="U1024" i="1"/>
  <c r="V1024" i="1"/>
  <c r="W1024" i="1"/>
  <c r="X1024" i="1"/>
  <c r="Y1024" i="1"/>
  <c r="Z1024" i="1"/>
  <c r="AA1024" i="1"/>
  <c r="AB1024" i="1"/>
  <c r="AC1024" i="1"/>
  <c r="AD1024" i="1"/>
  <c r="AE1024" i="1"/>
  <c r="AF1024" i="1"/>
  <c r="AG1024" i="1"/>
  <c r="AH1024" i="1"/>
  <c r="AI1024" i="1"/>
  <c r="A1025" i="1"/>
  <c r="B1025" i="1"/>
  <c r="C1025" i="1"/>
  <c r="D1025" i="1"/>
  <c r="E1025" i="1"/>
  <c r="F1025" i="1"/>
  <c r="G1025" i="1"/>
  <c r="H1025" i="1"/>
  <c r="I1025" i="1"/>
  <c r="J1025" i="1"/>
  <c r="K1025" i="1"/>
  <c r="L1025" i="1"/>
  <c r="M1025" i="1"/>
  <c r="N1025" i="1"/>
  <c r="O1025" i="1"/>
  <c r="P1025" i="1"/>
  <c r="Q1025" i="1"/>
  <c r="R1025" i="1"/>
  <c r="S1025" i="1"/>
  <c r="T1025" i="1"/>
  <c r="U1025" i="1"/>
  <c r="V1025" i="1"/>
  <c r="W1025" i="1"/>
  <c r="X1025" i="1"/>
  <c r="Y1025" i="1"/>
  <c r="Z1025" i="1"/>
  <c r="AA1025" i="1"/>
  <c r="AB1025" i="1"/>
  <c r="AC1025" i="1"/>
  <c r="AD1025" i="1"/>
  <c r="AE1025" i="1"/>
  <c r="AF1025" i="1"/>
  <c r="AG1025" i="1"/>
  <c r="AH1025" i="1"/>
  <c r="AI1025" i="1"/>
  <c r="A1026" i="1"/>
  <c r="B1026" i="1"/>
  <c r="C1026" i="1"/>
  <c r="D1026" i="1"/>
  <c r="E1026" i="1"/>
  <c r="F1026" i="1"/>
  <c r="G1026" i="1"/>
  <c r="H1026" i="1"/>
  <c r="I1026" i="1"/>
  <c r="J1026" i="1"/>
  <c r="K1026" i="1"/>
  <c r="L1026" i="1"/>
  <c r="M1026" i="1"/>
  <c r="N1026" i="1"/>
  <c r="O1026" i="1"/>
  <c r="P1026" i="1"/>
  <c r="Q1026" i="1"/>
  <c r="R1026" i="1"/>
  <c r="S1026" i="1"/>
  <c r="T1026" i="1"/>
  <c r="U1026" i="1"/>
  <c r="V1026" i="1"/>
  <c r="W1026" i="1"/>
  <c r="X1026" i="1"/>
  <c r="Y1026" i="1"/>
  <c r="Z1026" i="1"/>
  <c r="AA1026" i="1"/>
  <c r="AB1026" i="1"/>
  <c r="AC1026" i="1"/>
  <c r="AD1026" i="1"/>
  <c r="AE1026" i="1"/>
  <c r="AF1026" i="1"/>
  <c r="AG1026" i="1"/>
  <c r="AH1026" i="1"/>
  <c r="AI1026" i="1"/>
  <c r="A1027" i="1"/>
  <c r="B1027" i="1"/>
  <c r="C1027" i="1"/>
  <c r="D1027" i="1"/>
  <c r="E1027" i="1"/>
  <c r="F1027" i="1"/>
  <c r="G1027" i="1"/>
  <c r="H1027" i="1"/>
  <c r="I1027" i="1"/>
  <c r="J1027" i="1"/>
  <c r="K1027" i="1"/>
  <c r="L1027" i="1"/>
  <c r="M1027" i="1"/>
  <c r="N1027" i="1"/>
  <c r="O1027" i="1"/>
  <c r="P1027" i="1"/>
  <c r="Q1027" i="1"/>
  <c r="R1027" i="1"/>
  <c r="S1027" i="1"/>
  <c r="T1027" i="1"/>
  <c r="U1027" i="1"/>
  <c r="V1027" i="1"/>
  <c r="W1027" i="1"/>
  <c r="X1027" i="1"/>
  <c r="Y1027" i="1"/>
  <c r="Z1027" i="1"/>
  <c r="AA1027" i="1"/>
  <c r="AB1027" i="1"/>
  <c r="AC1027" i="1"/>
  <c r="AD1027" i="1"/>
  <c r="AE1027" i="1"/>
  <c r="AF1027" i="1"/>
  <c r="AG1027" i="1"/>
  <c r="AH1027" i="1"/>
  <c r="AI1027" i="1"/>
  <c r="A1028" i="1"/>
  <c r="B1028" i="1"/>
  <c r="C1028" i="1"/>
  <c r="D1028" i="1"/>
  <c r="E1028" i="1"/>
  <c r="F1028" i="1"/>
  <c r="G1028" i="1"/>
  <c r="H1028" i="1"/>
  <c r="I1028" i="1"/>
  <c r="J1028" i="1"/>
  <c r="K1028" i="1"/>
  <c r="L1028" i="1"/>
  <c r="M1028" i="1"/>
  <c r="N1028" i="1"/>
  <c r="O1028" i="1"/>
  <c r="P1028" i="1"/>
  <c r="Q1028" i="1"/>
  <c r="R1028" i="1"/>
  <c r="S1028" i="1"/>
  <c r="T1028" i="1"/>
  <c r="U1028" i="1"/>
  <c r="V1028" i="1"/>
  <c r="W1028" i="1"/>
  <c r="X1028" i="1"/>
  <c r="Y1028" i="1"/>
  <c r="Z1028" i="1"/>
  <c r="AA1028" i="1"/>
  <c r="AB1028" i="1"/>
  <c r="AC1028" i="1"/>
  <c r="AD1028" i="1"/>
  <c r="AE1028" i="1"/>
  <c r="AF1028" i="1"/>
  <c r="AG1028" i="1"/>
  <c r="AH1028" i="1"/>
  <c r="AI1028" i="1"/>
  <c r="A1029" i="1"/>
  <c r="B1029" i="1"/>
  <c r="C1029" i="1"/>
  <c r="D1029" i="1"/>
  <c r="E1029" i="1"/>
  <c r="F1029" i="1"/>
  <c r="G1029" i="1"/>
  <c r="H1029" i="1"/>
  <c r="I1029" i="1"/>
  <c r="J1029" i="1"/>
  <c r="K1029" i="1"/>
  <c r="L1029" i="1"/>
  <c r="M1029" i="1"/>
  <c r="N1029" i="1"/>
  <c r="O1029" i="1"/>
  <c r="P1029" i="1"/>
  <c r="Q1029" i="1"/>
  <c r="R1029" i="1"/>
  <c r="S1029" i="1"/>
  <c r="T1029" i="1"/>
  <c r="U1029" i="1"/>
  <c r="V1029" i="1"/>
  <c r="W1029" i="1"/>
  <c r="X1029" i="1"/>
  <c r="Y1029" i="1"/>
  <c r="Z1029" i="1"/>
  <c r="AA1029" i="1"/>
  <c r="AB1029" i="1"/>
  <c r="AC1029" i="1"/>
  <c r="AD1029" i="1"/>
  <c r="AE1029" i="1"/>
  <c r="AF1029" i="1"/>
  <c r="AG1029" i="1"/>
  <c r="AH1029" i="1"/>
  <c r="AI1029" i="1"/>
  <c r="A1030" i="1"/>
  <c r="B1030" i="1"/>
  <c r="C1030" i="1"/>
  <c r="D1030" i="1"/>
  <c r="E1030" i="1"/>
  <c r="F1030" i="1"/>
  <c r="G1030" i="1"/>
  <c r="H1030" i="1"/>
  <c r="I1030" i="1"/>
  <c r="J1030" i="1"/>
  <c r="K1030" i="1"/>
  <c r="L1030" i="1"/>
  <c r="M1030" i="1"/>
  <c r="N1030" i="1"/>
  <c r="O1030" i="1"/>
  <c r="P1030" i="1"/>
  <c r="Q1030" i="1"/>
  <c r="R1030" i="1"/>
  <c r="S1030" i="1"/>
  <c r="T1030" i="1"/>
  <c r="U1030" i="1"/>
  <c r="V1030" i="1"/>
  <c r="W1030" i="1"/>
  <c r="X1030" i="1"/>
  <c r="Y1030" i="1"/>
  <c r="Z1030" i="1"/>
  <c r="AA1030" i="1"/>
  <c r="AB1030" i="1"/>
  <c r="AC1030" i="1"/>
  <c r="AD1030" i="1"/>
  <c r="AE1030" i="1"/>
  <c r="AF1030" i="1"/>
  <c r="AG1030" i="1"/>
  <c r="AH1030" i="1"/>
  <c r="AI1030" i="1"/>
  <c r="A1031" i="1"/>
  <c r="B1031" i="1"/>
  <c r="C1031" i="1"/>
  <c r="D1031" i="1"/>
  <c r="E1031" i="1"/>
  <c r="F1031" i="1"/>
  <c r="G1031" i="1"/>
  <c r="H1031" i="1"/>
  <c r="I1031" i="1"/>
  <c r="J1031" i="1"/>
  <c r="K1031" i="1"/>
  <c r="L1031" i="1"/>
  <c r="M1031" i="1"/>
  <c r="N1031" i="1"/>
  <c r="O1031" i="1"/>
  <c r="P1031" i="1"/>
  <c r="Q1031" i="1"/>
  <c r="R1031" i="1"/>
  <c r="S1031" i="1"/>
  <c r="T1031" i="1"/>
  <c r="U1031" i="1"/>
  <c r="V1031" i="1"/>
  <c r="W1031" i="1"/>
  <c r="X1031" i="1"/>
  <c r="Y1031" i="1"/>
  <c r="Z1031" i="1"/>
  <c r="AA1031" i="1"/>
  <c r="AB1031" i="1"/>
  <c r="AC1031" i="1"/>
  <c r="AD1031" i="1"/>
  <c r="AE1031" i="1"/>
  <c r="AF1031" i="1"/>
  <c r="AG1031" i="1"/>
  <c r="AH1031" i="1"/>
  <c r="AI1031" i="1"/>
  <c r="A1032" i="1"/>
  <c r="B1032" i="1"/>
  <c r="C1032" i="1"/>
  <c r="D1032" i="1"/>
  <c r="E1032" i="1"/>
  <c r="F1032" i="1"/>
  <c r="G1032" i="1"/>
  <c r="H1032" i="1"/>
  <c r="I1032" i="1"/>
  <c r="J1032" i="1"/>
  <c r="K1032" i="1"/>
  <c r="L1032" i="1"/>
  <c r="M1032" i="1"/>
  <c r="N1032" i="1"/>
  <c r="O1032" i="1"/>
  <c r="P1032" i="1"/>
  <c r="Q1032" i="1"/>
  <c r="R1032" i="1"/>
  <c r="S1032" i="1"/>
  <c r="T1032" i="1"/>
  <c r="U1032" i="1"/>
  <c r="V1032" i="1"/>
  <c r="W1032" i="1"/>
  <c r="X1032" i="1"/>
  <c r="Y1032" i="1"/>
  <c r="Z1032" i="1"/>
  <c r="AA1032" i="1"/>
  <c r="AB1032" i="1"/>
  <c r="AC1032" i="1"/>
  <c r="AD1032" i="1"/>
  <c r="AE1032" i="1"/>
  <c r="AF1032" i="1"/>
  <c r="AG1032" i="1"/>
  <c r="AH1032" i="1"/>
  <c r="AI1032" i="1"/>
  <c r="A1033" i="1"/>
  <c r="B1033" i="1"/>
  <c r="C1033" i="1"/>
  <c r="D1033" i="1"/>
  <c r="E1033" i="1"/>
  <c r="F1033" i="1"/>
  <c r="G1033" i="1"/>
  <c r="H1033" i="1"/>
  <c r="I1033" i="1"/>
  <c r="J1033" i="1"/>
  <c r="K1033" i="1"/>
  <c r="L1033" i="1"/>
  <c r="M1033" i="1"/>
  <c r="N1033" i="1"/>
  <c r="O1033" i="1"/>
  <c r="P1033" i="1"/>
  <c r="Q1033" i="1"/>
  <c r="R1033" i="1"/>
  <c r="S1033" i="1"/>
  <c r="T1033" i="1"/>
  <c r="U1033" i="1"/>
  <c r="V1033" i="1"/>
  <c r="W1033" i="1"/>
  <c r="X1033" i="1"/>
  <c r="Y1033" i="1"/>
  <c r="Z1033" i="1"/>
  <c r="AA1033" i="1"/>
  <c r="AB1033" i="1"/>
  <c r="AC1033" i="1"/>
  <c r="AD1033" i="1"/>
  <c r="AE1033" i="1"/>
  <c r="AF1033" i="1"/>
  <c r="AG1033" i="1"/>
  <c r="AH1033" i="1"/>
  <c r="AI1033" i="1"/>
  <c r="A1034" i="1"/>
  <c r="B1034" i="1"/>
  <c r="C1034" i="1"/>
  <c r="D1034" i="1"/>
  <c r="E1034" i="1"/>
  <c r="F1034" i="1"/>
  <c r="G1034" i="1"/>
  <c r="H1034" i="1"/>
  <c r="I1034" i="1"/>
  <c r="J1034" i="1"/>
  <c r="K1034" i="1"/>
  <c r="L1034" i="1"/>
  <c r="M1034" i="1"/>
  <c r="N1034" i="1"/>
  <c r="O1034" i="1"/>
  <c r="P1034" i="1"/>
  <c r="Q1034" i="1"/>
  <c r="R1034" i="1"/>
  <c r="S1034" i="1"/>
  <c r="T1034" i="1"/>
  <c r="U1034" i="1"/>
  <c r="V1034" i="1"/>
  <c r="W1034" i="1"/>
  <c r="X1034" i="1"/>
  <c r="Y1034" i="1"/>
  <c r="Z1034" i="1"/>
  <c r="AA1034" i="1"/>
  <c r="AB1034" i="1"/>
  <c r="AC1034" i="1"/>
  <c r="AD1034" i="1"/>
  <c r="AE1034" i="1"/>
  <c r="AF1034" i="1"/>
  <c r="AG1034" i="1"/>
  <c r="AH1034" i="1"/>
  <c r="AI1034" i="1"/>
  <c r="A1035" i="1"/>
  <c r="B1035" i="1"/>
  <c r="C1035" i="1"/>
  <c r="D1035" i="1"/>
  <c r="E1035" i="1"/>
  <c r="F1035" i="1"/>
  <c r="G1035" i="1"/>
  <c r="H1035" i="1"/>
  <c r="I1035" i="1"/>
  <c r="J1035" i="1"/>
  <c r="K1035" i="1"/>
  <c r="L1035" i="1"/>
  <c r="M1035" i="1"/>
  <c r="N1035" i="1"/>
  <c r="O1035" i="1"/>
  <c r="P1035" i="1"/>
  <c r="Q1035" i="1"/>
  <c r="R1035" i="1"/>
  <c r="S1035" i="1"/>
  <c r="T1035" i="1"/>
  <c r="U1035" i="1"/>
  <c r="V1035" i="1"/>
  <c r="W1035" i="1"/>
  <c r="X1035" i="1"/>
  <c r="Y1035" i="1"/>
  <c r="Z1035" i="1"/>
  <c r="AA1035" i="1"/>
  <c r="AB1035" i="1"/>
  <c r="AC1035" i="1"/>
  <c r="AD1035" i="1"/>
  <c r="AE1035" i="1"/>
  <c r="AF1035" i="1"/>
  <c r="AG1035" i="1"/>
  <c r="AH1035" i="1"/>
  <c r="AI1035" i="1"/>
  <c r="A1036" i="1"/>
  <c r="B1036" i="1"/>
  <c r="C1036" i="1"/>
  <c r="D1036" i="1"/>
  <c r="E1036" i="1"/>
  <c r="F1036" i="1"/>
  <c r="G1036" i="1"/>
  <c r="H1036" i="1"/>
  <c r="I1036" i="1"/>
  <c r="J1036" i="1"/>
  <c r="K1036" i="1"/>
  <c r="L1036" i="1"/>
  <c r="M1036" i="1"/>
  <c r="N1036" i="1"/>
  <c r="O1036" i="1"/>
  <c r="P1036" i="1"/>
  <c r="Q1036" i="1"/>
  <c r="R1036" i="1"/>
  <c r="S1036" i="1"/>
  <c r="T1036" i="1"/>
  <c r="U1036" i="1"/>
  <c r="V1036" i="1"/>
  <c r="W1036" i="1"/>
  <c r="X1036" i="1"/>
  <c r="Y1036" i="1"/>
  <c r="Z1036" i="1"/>
  <c r="AA1036" i="1"/>
  <c r="AB1036" i="1"/>
  <c r="AC1036" i="1"/>
  <c r="AD1036" i="1"/>
  <c r="AE1036" i="1"/>
  <c r="AF1036" i="1"/>
  <c r="AG1036" i="1"/>
  <c r="AH1036" i="1"/>
  <c r="AI1036" i="1"/>
  <c r="A1037" i="1"/>
  <c r="B1037" i="1"/>
  <c r="C1037" i="1"/>
  <c r="D1037" i="1"/>
  <c r="E1037" i="1"/>
  <c r="F1037" i="1"/>
  <c r="G1037" i="1"/>
  <c r="H1037" i="1"/>
  <c r="I1037" i="1"/>
  <c r="J1037" i="1"/>
  <c r="K1037" i="1"/>
  <c r="L1037" i="1"/>
  <c r="M1037" i="1"/>
  <c r="N1037" i="1"/>
  <c r="O1037" i="1"/>
  <c r="P1037" i="1"/>
  <c r="Q1037" i="1"/>
  <c r="R1037" i="1"/>
  <c r="S1037" i="1"/>
  <c r="T1037" i="1"/>
  <c r="U1037" i="1"/>
  <c r="V1037" i="1"/>
  <c r="W1037" i="1"/>
  <c r="X1037" i="1"/>
  <c r="Y1037" i="1"/>
  <c r="Z1037" i="1"/>
  <c r="AA1037" i="1"/>
  <c r="AB1037" i="1"/>
  <c r="AC1037" i="1"/>
  <c r="AD1037" i="1"/>
  <c r="AE1037" i="1"/>
  <c r="AF1037" i="1"/>
  <c r="AG1037" i="1"/>
  <c r="AH1037" i="1"/>
  <c r="AI1037" i="1"/>
  <c r="A1038" i="1"/>
  <c r="B1038" i="1"/>
  <c r="C1038" i="1"/>
  <c r="D1038" i="1"/>
  <c r="E1038" i="1"/>
  <c r="F1038" i="1"/>
  <c r="G1038" i="1"/>
  <c r="H1038" i="1"/>
  <c r="I1038" i="1"/>
  <c r="J1038" i="1"/>
  <c r="K1038" i="1"/>
  <c r="L1038" i="1"/>
  <c r="M1038" i="1"/>
  <c r="N1038" i="1"/>
  <c r="O1038" i="1"/>
  <c r="P1038" i="1"/>
  <c r="Q1038" i="1"/>
  <c r="R1038" i="1"/>
  <c r="S1038" i="1"/>
  <c r="T1038" i="1"/>
  <c r="U1038" i="1"/>
  <c r="V1038" i="1"/>
  <c r="W1038" i="1"/>
  <c r="X1038" i="1"/>
  <c r="Y1038" i="1"/>
  <c r="Z1038" i="1"/>
  <c r="AA1038" i="1"/>
  <c r="AB1038" i="1"/>
  <c r="AC1038" i="1"/>
  <c r="AD1038" i="1"/>
  <c r="AE1038" i="1"/>
  <c r="AF1038" i="1"/>
  <c r="AG1038" i="1"/>
  <c r="AH1038" i="1"/>
  <c r="AI1038" i="1"/>
  <c r="A1039" i="1"/>
  <c r="B1039" i="1"/>
  <c r="C1039" i="1"/>
  <c r="D1039" i="1"/>
  <c r="E1039" i="1"/>
  <c r="F1039" i="1"/>
  <c r="G1039" i="1"/>
  <c r="H1039" i="1"/>
  <c r="I1039" i="1"/>
  <c r="J1039" i="1"/>
  <c r="K1039" i="1"/>
  <c r="L1039" i="1"/>
  <c r="M1039" i="1"/>
  <c r="N1039" i="1"/>
  <c r="O1039" i="1"/>
  <c r="P1039" i="1"/>
  <c r="Q1039" i="1"/>
  <c r="R1039" i="1"/>
  <c r="S1039" i="1"/>
  <c r="T1039" i="1"/>
  <c r="U1039" i="1"/>
  <c r="V1039" i="1"/>
  <c r="W1039" i="1"/>
  <c r="X1039" i="1"/>
  <c r="Y1039" i="1"/>
  <c r="Z1039" i="1"/>
  <c r="AA1039" i="1"/>
  <c r="AB1039" i="1"/>
  <c r="AC1039" i="1"/>
  <c r="AD1039" i="1"/>
  <c r="AE1039" i="1"/>
  <c r="AF1039" i="1"/>
  <c r="AG1039" i="1"/>
  <c r="AH1039" i="1"/>
  <c r="AI1039" i="1"/>
  <c r="A1040" i="1"/>
  <c r="B1040" i="1"/>
  <c r="C1040" i="1"/>
  <c r="D1040" i="1"/>
  <c r="E1040" i="1"/>
  <c r="F1040" i="1"/>
  <c r="G1040" i="1"/>
  <c r="H1040" i="1"/>
  <c r="I1040" i="1"/>
  <c r="J1040" i="1"/>
  <c r="K1040" i="1"/>
  <c r="L1040" i="1"/>
  <c r="M1040" i="1"/>
  <c r="N1040" i="1"/>
  <c r="O1040" i="1"/>
  <c r="P1040" i="1"/>
  <c r="Q1040" i="1"/>
  <c r="R1040" i="1"/>
  <c r="S1040" i="1"/>
  <c r="T1040" i="1"/>
  <c r="U1040" i="1"/>
  <c r="V1040" i="1"/>
  <c r="W1040" i="1"/>
  <c r="X1040" i="1"/>
  <c r="Y1040" i="1"/>
  <c r="Z1040" i="1"/>
  <c r="AA1040" i="1"/>
  <c r="AB1040" i="1"/>
  <c r="AC1040" i="1"/>
  <c r="AD1040" i="1"/>
  <c r="AE1040" i="1"/>
  <c r="AF1040" i="1"/>
  <c r="AG1040" i="1"/>
  <c r="AH1040" i="1"/>
  <c r="AI1040" i="1"/>
  <c r="A1041" i="1"/>
  <c r="B1041" i="1"/>
  <c r="C1041" i="1"/>
  <c r="D1041" i="1"/>
  <c r="E1041" i="1"/>
  <c r="F1041" i="1"/>
  <c r="G1041" i="1"/>
  <c r="H1041" i="1"/>
  <c r="I1041" i="1"/>
  <c r="J1041" i="1"/>
  <c r="K1041" i="1"/>
  <c r="L1041" i="1"/>
  <c r="M1041" i="1"/>
  <c r="N1041" i="1"/>
  <c r="O1041" i="1"/>
  <c r="P1041" i="1"/>
  <c r="Q1041" i="1"/>
  <c r="R1041" i="1"/>
  <c r="S1041" i="1"/>
  <c r="T1041" i="1"/>
  <c r="U1041" i="1"/>
  <c r="V1041" i="1"/>
  <c r="W1041" i="1"/>
  <c r="X1041" i="1"/>
  <c r="Y1041" i="1"/>
  <c r="Z1041" i="1"/>
  <c r="AA1041" i="1"/>
  <c r="AB1041" i="1"/>
  <c r="AC1041" i="1"/>
  <c r="AD1041" i="1"/>
  <c r="AE1041" i="1"/>
  <c r="AF1041" i="1"/>
  <c r="AG1041" i="1"/>
  <c r="AH1041" i="1"/>
  <c r="AI1041" i="1"/>
  <c r="A1042" i="1"/>
  <c r="B1042" i="1"/>
  <c r="C1042" i="1"/>
  <c r="D1042" i="1"/>
  <c r="E1042" i="1"/>
  <c r="F1042" i="1"/>
  <c r="G1042" i="1"/>
  <c r="H1042" i="1"/>
  <c r="I1042" i="1"/>
  <c r="J1042" i="1"/>
  <c r="K1042" i="1"/>
  <c r="L1042" i="1"/>
  <c r="M1042" i="1"/>
  <c r="N1042" i="1"/>
  <c r="O1042" i="1"/>
  <c r="P1042" i="1"/>
  <c r="Q1042" i="1"/>
  <c r="R1042" i="1"/>
  <c r="S1042" i="1"/>
  <c r="T1042" i="1"/>
  <c r="U1042" i="1"/>
  <c r="V1042" i="1"/>
  <c r="W1042" i="1"/>
  <c r="X1042" i="1"/>
  <c r="Y1042" i="1"/>
  <c r="Z1042" i="1"/>
  <c r="AA1042" i="1"/>
  <c r="AB1042" i="1"/>
  <c r="AC1042" i="1"/>
  <c r="AD1042" i="1"/>
  <c r="AE1042" i="1"/>
  <c r="AF1042" i="1"/>
  <c r="AG1042" i="1"/>
  <c r="AH1042" i="1"/>
  <c r="AI1042" i="1"/>
  <c r="A1043" i="1"/>
  <c r="B1043" i="1"/>
  <c r="C1043" i="1"/>
  <c r="D1043" i="1"/>
  <c r="E1043" i="1"/>
  <c r="F1043" i="1"/>
  <c r="G1043" i="1"/>
  <c r="H1043" i="1"/>
  <c r="I1043" i="1"/>
  <c r="J1043" i="1"/>
  <c r="K1043" i="1"/>
  <c r="L1043" i="1"/>
  <c r="M1043" i="1"/>
  <c r="N1043" i="1"/>
  <c r="O1043" i="1"/>
  <c r="P1043" i="1"/>
  <c r="Q1043" i="1"/>
  <c r="R1043" i="1"/>
  <c r="S1043" i="1"/>
  <c r="T1043" i="1"/>
  <c r="U1043" i="1"/>
  <c r="V1043" i="1"/>
  <c r="W1043" i="1"/>
  <c r="X1043" i="1"/>
  <c r="Y1043" i="1"/>
  <c r="Z1043" i="1"/>
  <c r="AA1043" i="1"/>
  <c r="AB1043" i="1"/>
  <c r="AC1043" i="1"/>
  <c r="AD1043" i="1"/>
  <c r="AE1043" i="1"/>
  <c r="AF1043" i="1"/>
  <c r="AG1043" i="1"/>
  <c r="AH1043" i="1"/>
  <c r="AI1043" i="1"/>
  <c r="A1044" i="1"/>
  <c r="B1044" i="1"/>
  <c r="C1044" i="1"/>
  <c r="D1044" i="1"/>
  <c r="E1044" i="1"/>
  <c r="F1044" i="1"/>
  <c r="G1044" i="1"/>
  <c r="H1044" i="1"/>
  <c r="I1044" i="1"/>
  <c r="J1044" i="1"/>
  <c r="K1044" i="1"/>
  <c r="L1044" i="1"/>
  <c r="M1044" i="1"/>
  <c r="N1044" i="1"/>
  <c r="O1044" i="1"/>
  <c r="P1044" i="1"/>
  <c r="Q1044" i="1"/>
  <c r="R1044" i="1"/>
  <c r="S1044" i="1"/>
  <c r="T1044" i="1"/>
  <c r="U1044" i="1"/>
  <c r="V1044" i="1"/>
  <c r="W1044" i="1"/>
  <c r="X1044" i="1"/>
  <c r="Y1044" i="1"/>
  <c r="Z1044" i="1"/>
  <c r="AA1044" i="1"/>
  <c r="AB1044" i="1"/>
  <c r="AC1044" i="1"/>
  <c r="AD1044" i="1"/>
  <c r="AE1044" i="1"/>
  <c r="AF1044" i="1"/>
  <c r="AG1044" i="1"/>
  <c r="AH1044" i="1"/>
  <c r="AI1044" i="1"/>
  <c r="A1045" i="1"/>
  <c r="B1045" i="1"/>
  <c r="C1045" i="1"/>
  <c r="D1045" i="1"/>
  <c r="E1045" i="1"/>
  <c r="F1045" i="1"/>
  <c r="G1045" i="1"/>
  <c r="H1045" i="1"/>
  <c r="I1045" i="1"/>
  <c r="J1045" i="1"/>
  <c r="K1045" i="1"/>
  <c r="L1045" i="1"/>
  <c r="M1045" i="1"/>
  <c r="N1045" i="1"/>
  <c r="O1045" i="1"/>
  <c r="P1045" i="1"/>
  <c r="Q1045" i="1"/>
  <c r="R1045" i="1"/>
  <c r="S1045" i="1"/>
  <c r="T1045" i="1"/>
  <c r="U1045" i="1"/>
  <c r="V1045" i="1"/>
  <c r="W1045" i="1"/>
  <c r="X1045" i="1"/>
  <c r="Y1045" i="1"/>
  <c r="Z1045" i="1"/>
  <c r="AA1045" i="1"/>
  <c r="AB1045" i="1"/>
  <c r="AC1045" i="1"/>
  <c r="AD1045" i="1"/>
  <c r="AE1045" i="1"/>
  <c r="AF1045" i="1"/>
  <c r="AG1045" i="1"/>
  <c r="AH1045" i="1"/>
  <c r="AI1045" i="1"/>
  <c r="A1046" i="1"/>
  <c r="B1046" i="1"/>
  <c r="C1046" i="1"/>
  <c r="D1046" i="1"/>
  <c r="E1046" i="1"/>
  <c r="F1046" i="1"/>
  <c r="G1046" i="1"/>
  <c r="H1046" i="1"/>
  <c r="I1046" i="1"/>
  <c r="J1046" i="1"/>
  <c r="K1046" i="1"/>
  <c r="L1046" i="1"/>
  <c r="M1046" i="1"/>
  <c r="N1046" i="1"/>
  <c r="O1046" i="1"/>
  <c r="P1046" i="1"/>
  <c r="Q1046" i="1"/>
  <c r="R1046" i="1"/>
  <c r="S1046" i="1"/>
  <c r="T1046" i="1"/>
  <c r="U1046" i="1"/>
  <c r="V1046" i="1"/>
  <c r="W1046" i="1"/>
  <c r="X1046" i="1"/>
  <c r="Y1046" i="1"/>
  <c r="Z1046" i="1"/>
  <c r="AA1046" i="1"/>
  <c r="AB1046" i="1"/>
  <c r="AC1046" i="1"/>
  <c r="AD1046" i="1"/>
  <c r="AE1046" i="1"/>
  <c r="AF1046" i="1"/>
  <c r="AG1046" i="1"/>
  <c r="AH1046" i="1"/>
  <c r="AI1046" i="1"/>
  <c r="A1047" i="1"/>
  <c r="B1047" i="1"/>
  <c r="C1047" i="1"/>
  <c r="D1047" i="1"/>
  <c r="E1047" i="1"/>
  <c r="F1047" i="1"/>
  <c r="G1047" i="1"/>
  <c r="H1047" i="1"/>
  <c r="I1047" i="1"/>
  <c r="J1047" i="1"/>
  <c r="K1047" i="1"/>
  <c r="L1047" i="1"/>
  <c r="M1047" i="1"/>
  <c r="N1047" i="1"/>
  <c r="O1047" i="1"/>
  <c r="P1047" i="1"/>
  <c r="Q1047" i="1"/>
  <c r="R1047" i="1"/>
  <c r="S1047" i="1"/>
  <c r="T1047" i="1"/>
  <c r="U1047" i="1"/>
  <c r="V1047" i="1"/>
  <c r="W1047" i="1"/>
  <c r="X1047" i="1"/>
  <c r="Y1047" i="1"/>
  <c r="Z1047" i="1"/>
  <c r="AA1047" i="1"/>
  <c r="AB1047" i="1"/>
  <c r="AC1047" i="1"/>
  <c r="AD1047" i="1"/>
  <c r="AE1047" i="1"/>
  <c r="AF1047" i="1"/>
  <c r="AG1047" i="1"/>
  <c r="AH1047" i="1"/>
  <c r="AI1047" i="1"/>
  <c r="A1048" i="1"/>
  <c r="B1048" i="1"/>
  <c r="C1048" i="1"/>
  <c r="D1048" i="1"/>
  <c r="E1048" i="1"/>
  <c r="F1048" i="1"/>
  <c r="G1048" i="1"/>
  <c r="H1048" i="1"/>
  <c r="I1048" i="1"/>
  <c r="J1048" i="1"/>
  <c r="K1048" i="1"/>
  <c r="L1048" i="1"/>
  <c r="M1048" i="1"/>
  <c r="N1048" i="1"/>
  <c r="O1048" i="1"/>
  <c r="P1048" i="1"/>
  <c r="Q1048" i="1"/>
  <c r="R1048" i="1"/>
  <c r="S1048" i="1"/>
  <c r="T1048" i="1"/>
  <c r="U1048" i="1"/>
  <c r="V1048" i="1"/>
  <c r="W1048" i="1"/>
  <c r="X1048" i="1"/>
  <c r="Y1048" i="1"/>
  <c r="Z1048" i="1"/>
  <c r="AA1048" i="1"/>
  <c r="AB1048" i="1"/>
  <c r="AC1048" i="1"/>
  <c r="AD1048" i="1"/>
  <c r="AE1048" i="1"/>
  <c r="AF1048" i="1"/>
  <c r="AG1048" i="1"/>
  <c r="AH1048" i="1"/>
  <c r="AI1048" i="1"/>
  <c r="A1049" i="1"/>
  <c r="B1049" i="1"/>
  <c r="C1049" i="1"/>
  <c r="D1049" i="1"/>
  <c r="E1049" i="1"/>
  <c r="F1049" i="1"/>
  <c r="G1049" i="1"/>
  <c r="H1049" i="1"/>
  <c r="I1049" i="1"/>
  <c r="J1049" i="1"/>
  <c r="K1049" i="1"/>
  <c r="L1049" i="1"/>
  <c r="M1049" i="1"/>
  <c r="N1049" i="1"/>
  <c r="O1049" i="1"/>
  <c r="P1049" i="1"/>
  <c r="Q1049" i="1"/>
  <c r="R1049" i="1"/>
  <c r="S1049" i="1"/>
  <c r="T1049" i="1"/>
  <c r="U1049" i="1"/>
  <c r="V1049" i="1"/>
  <c r="W1049" i="1"/>
  <c r="X1049" i="1"/>
  <c r="Y1049" i="1"/>
  <c r="Z1049" i="1"/>
  <c r="AA1049" i="1"/>
  <c r="AB1049" i="1"/>
  <c r="AC1049" i="1"/>
  <c r="AD1049" i="1"/>
  <c r="AE1049" i="1"/>
  <c r="AF1049" i="1"/>
  <c r="AG1049" i="1"/>
  <c r="AH1049" i="1"/>
  <c r="AI1049" i="1"/>
  <c r="A1050" i="1"/>
  <c r="B1050" i="1"/>
  <c r="C1050" i="1"/>
  <c r="D1050" i="1"/>
  <c r="E1050" i="1"/>
  <c r="F1050" i="1"/>
  <c r="G1050" i="1"/>
  <c r="H1050" i="1"/>
  <c r="I1050" i="1"/>
  <c r="J1050" i="1"/>
  <c r="K1050" i="1"/>
  <c r="L1050" i="1"/>
  <c r="M1050" i="1"/>
  <c r="N1050" i="1"/>
  <c r="O1050" i="1"/>
  <c r="P1050" i="1"/>
  <c r="Q1050" i="1"/>
  <c r="R1050" i="1"/>
  <c r="S1050" i="1"/>
  <c r="T1050" i="1"/>
  <c r="U1050" i="1"/>
  <c r="V1050" i="1"/>
  <c r="W1050" i="1"/>
  <c r="X1050" i="1"/>
  <c r="Y1050" i="1"/>
  <c r="Z1050" i="1"/>
  <c r="AA1050" i="1"/>
  <c r="AB1050" i="1"/>
  <c r="AC1050" i="1"/>
  <c r="AD1050" i="1"/>
  <c r="AE1050" i="1"/>
  <c r="AF1050" i="1"/>
  <c r="AG1050" i="1"/>
  <c r="AH1050" i="1"/>
  <c r="AI1050" i="1"/>
  <c r="A1051" i="1"/>
  <c r="B1051" i="1"/>
  <c r="C1051" i="1"/>
  <c r="D1051" i="1"/>
  <c r="E1051" i="1"/>
  <c r="F1051" i="1"/>
  <c r="G1051" i="1"/>
  <c r="H1051" i="1"/>
  <c r="I1051" i="1"/>
  <c r="J1051" i="1"/>
  <c r="K1051" i="1"/>
  <c r="L1051" i="1"/>
  <c r="M1051" i="1"/>
  <c r="N1051" i="1"/>
  <c r="O1051" i="1"/>
  <c r="P1051" i="1"/>
  <c r="Q1051" i="1"/>
  <c r="R1051" i="1"/>
  <c r="S1051" i="1"/>
  <c r="T1051" i="1"/>
  <c r="U1051" i="1"/>
  <c r="V1051" i="1"/>
  <c r="W1051" i="1"/>
  <c r="X1051" i="1"/>
  <c r="Y1051" i="1"/>
  <c r="Z1051" i="1"/>
  <c r="AA1051" i="1"/>
  <c r="AB1051" i="1"/>
  <c r="AC1051" i="1"/>
  <c r="AD1051" i="1"/>
  <c r="AE1051" i="1"/>
  <c r="AF1051" i="1"/>
  <c r="AG1051" i="1"/>
  <c r="AH1051" i="1"/>
  <c r="AI1051" i="1"/>
  <c r="A1052" i="1"/>
  <c r="B1052" i="1"/>
  <c r="C1052" i="1"/>
  <c r="D1052" i="1"/>
  <c r="E1052" i="1"/>
  <c r="F1052" i="1"/>
  <c r="G1052" i="1"/>
  <c r="H1052" i="1"/>
  <c r="I1052" i="1"/>
  <c r="J1052" i="1"/>
  <c r="K1052" i="1"/>
  <c r="L1052" i="1"/>
  <c r="M1052" i="1"/>
  <c r="N1052" i="1"/>
  <c r="O1052" i="1"/>
  <c r="P1052" i="1"/>
  <c r="Q1052" i="1"/>
  <c r="R1052" i="1"/>
  <c r="S1052" i="1"/>
  <c r="T1052" i="1"/>
  <c r="U1052" i="1"/>
  <c r="V1052" i="1"/>
  <c r="W1052" i="1"/>
  <c r="X1052" i="1"/>
  <c r="Y1052" i="1"/>
  <c r="Z1052" i="1"/>
  <c r="AA1052" i="1"/>
  <c r="AB1052" i="1"/>
  <c r="AC1052" i="1"/>
  <c r="AD1052" i="1"/>
  <c r="AE1052" i="1"/>
  <c r="AF1052" i="1"/>
  <c r="AG1052" i="1"/>
  <c r="AH1052" i="1"/>
  <c r="AI1052" i="1"/>
  <c r="A1053" i="1"/>
  <c r="B1053" i="1"/>
  <c r="C1053" i="1"/>
  <c r="D1053" i="1"/>
  <c r="E1053" i="1"/>
  <c r="F1053" i="1"/>
  <c r="G1053" i="1"/>
  <c r="H1053" i="1"/>
  <c r="I1053" i="1"/>
  <c r="J1053" i="1"/>
  <c r="K1053" i="1"/>
  <c r="L1053" i="1"/>
  <c r="M1053" i="1"/>
  <c r="N1053" i="1"/>
  <c r="O1053" i="1"/>
  <c r="P1053" i="1"/>
  <c r="Q1053" i="1"/>
  <c r="R1053" i="1"/>
  <c r="S1053" i="1"/>
  <c r="T1053" i="1"/>
  <c r="U1053" i="1"/>
  <c r="V1053" i="1"/>
  <c r="W1053" i="1"/>
  <c r="X1053" i="1"/>
  <c r="Y1053" i="1"/>
  <c r="Z1053" i="1"/>
  <c r="AA1053" i="1"/>
  <c r="AB1053" i="1"/>
  <c r="AC1053" i="1"/>
  <c r="AD1053" i="1"/>
  <c r="AE1053" i="1"/>
  <c r="AF1053" i="1"/>
  <c r="AG1053" i="1"/>
  <c r="AH1053" i="1"/>
  <c r="AI1053" i="1"/>
  <c r="A1054" i="1"/>
  <c r="B1054" i="1"/>
  <c r="C1054" i="1"/>
  <c r="D1054" i="1"/>
  <c r="E1054" i="1"/>
  <c r="F1054" i="1"/>
  <c r="G1054" i="1"/>
  <c r="H1054" i="1"/>
  <c r="I1054" i="1"/>
  <c r="J1054" i="1"/>
  <c r="K1054" i="1"/>
  <c r="L1054" i="1"/>
  <c r="M1054" i="1"/>
  <c r="N1054" i="1"/>
  <c r="O1054" i="1"/>
  <c r="P1054" i="1"/>
  <c r="Q1054" i="1"/>
  <c r="R1054" i="1"/>
  <c r="S1054" i="1"/>
  <c r="T1054" i="1"/>
  <c r="U1054" i="1"/>
  <c r="V1054" i="1"/>
  <c r="W1054" i="1"/>
  <c r="X1054" i="1"/>
  <c r="Y1054" i="1"/>
  <c r="Z1054" i="1"/>
  <c r="AA1054" i="1"/>
  <c r="AB1054" i="1"/>
  <c r="AC1054" i="1"/>
  <c r="AD1054" i="1"/>
  <c r="AE1054" i="1"/>
  <c r="AF1054" i="1"/>
  <c r="AG1054" i="1"/>
  <c r="AH1054" i="1"/>
  <c r="AI1054" i="1"/>
  <c r="A1055" i="1"/>
  <c r="B1055" i="1"/>
  <c r="C1055" i="1"/>
  <c r="D1055" i="1"/>
  <c r="E1055" i="1"/>
  <c r="F1055" i="1"/>
  <c r="G1055" i="1"/>
  <c r="H1055" i="1"/>
  <c r="I1055" i="1"/>
  <c r="J1055" i="1"/>
  <c r="K1055" i="1"/>
  <c r="L1055" i="1"/>
  <c r="M1055" i="1"/>
  <c r="N1055" i="1"/>
  <c r="O1055" i="1"/>
  <c r="P1055" i="1"/>
  <c r="Q1055" i="1"/>
  <c r="R1055" i="1"/>
  <c r="S1055" i="1"/>
  <c r="T1055" i="1"/>
  <c r="U1055" i="1"/>
  <c r="V1055" i="1"/>
  <c r="W1055" i="1"/>
  <c r="X1055" i="1"/>
  <c r="Y1055" i="1"/>
  <c r="Z1055" i="1"/>
  <c r="AA1055" i="1"/>
  <c r="AB1055" i="1"/>
  <c r="AC1055" i="1"/>
  <c r="AD1055" i="1"/>
  <c r="AE1055" i="1"/>
  <c r="AF1055" i="1"/>
  <c r="AG1055" i="1"/>
  <c r="AH1055" i="1"/>
  <c r="AI1055" i="1"/>
  <c r="A1056" i="1"/>
  <c r="B1056" i="1"/>
  <c r="C1056" i="1"/>
  <c r="D1056" i="1"/>
  <c r="E1056" i="1"/>
  <c r="F1056" i="1"/>
  <c r="G1056" i="1"/>
  <c r="H1056" i="1"/>
  <c r="I1056" i="1"/>
  <c r="J1056" i="1"/>
  <c r="K1056" i="1"/>
  <c r="L1056" i="1"/>
  <c r="M1056" i="1"/>
  <c r="N1056" i="1"/>
  <c r="O1056" i="1"/>
  <c r="P1056" i="1"/>
  <c r="Q1056" i="1"/>
  <c r="R1056" i="1"/>
  <c r="S1056" i="1"/>
  <c r="T1056" i="1"/>
  <c r="U1056" i="1"/>
  <c r="V1056" i="1"/>
  <c r="W1056" i="1"/>
  <c r="X1056" i="1"/>
  <c r="Y1056" i="1"/>
  <c r="Z1056" i="1"/>
  <c r="AA1056" i="1"/>
  <c r="AB1056" i="1"/>
  <c r="AC1056" i="1"/>
  <c r="AD1056" i="1"/>
  <c r="AE1056" i="1"/>
  <c r="AF1056" i="1"/>
  <c r="AG1056" i="1"/>
  <c r="AH1056" i="1"/>
  <c r="AI1056" i="1"/>
  <c r="A1057" i="1"/>
  <c r="B1057" i="1"/>
  <c r="C1057" i="1"/>
  <c r="D1057" i="1"/>
  <c r="E1057" i="1"/>
  <c r="F1057" i="1"/>
  <c r="G1057" i="1"/>
  <c r="H1057" i="1"/>
  <c r="I1057" i="1"/>
  <c r="J1057" i="1"/>
  <c r="K1057" i="1"/>
  <c r="L1057" i="1"/>
  <c r="M1057" i="1"/>
  <c r="N1057" i="1"/>
  <c r="O1057" i="1"/>
  <c r="P1057" i="1"/>
  <c r="Q1057" i="1"/>
  <c r="R1057" i="1"/>
  <c r="S1057" i="1"/>
  <c r="T1057" i="1"/>
  <c r="U1057" i="1"/>
  <c r="V1057" i="1"/>
  <c r="W1057" i="1"/>
  <c r="X1057" i="1"/>
  <c r="Y1057" i="1"/>
  <c r="Z1057" i="1"/>
  <c r="AA1057" i="1"/>
  <c r="AB1057" i="1"/>
  <c r="AC1057" i="1"/>
  <c r="AD1057" i="1"/>
  <c r="AE1057" i="1"/>
  <c r="AF1057" i="1"/>
  <c r="AG1057" i="1"/>
  <c r="AH1057" i="1"/>
  <c r="AI1057" i="1"/>
  <c r="A1058" i="1"/>
  <c r="B1058" i="1"/>
  <c r="C1058" i="1"/>
  <c r="D1058" i="1"/>
  <c r="E1058" i="1"/>
  <c r="F1058" i="1"/>
  <c r="G1058" i="1"/>
  <c r="H1058" i="1"/>
  <c r="I1058" i="1"/>
  <c r="J1058" i="1"/>
  <c r="K1058" i="1"/>
  <c r="L1058" i="1"/>
  <c r="M1058" i="1"/>
  <c r="N1058" i="1"/>
  <c r="O1058" i="1"/>
  <c r="P1058" i="1"/>
  <c r="Q1058" i="1"/>
  <c r="R1058" i="1"/>
  <c r="S1058" i="1"/>
  <c r="T1058" i="1"/>
  <c r="U1058" i="1"/>
  <c r="V1058" i="1"/>
  <c r="W1058" i="1"/>
  <c r="X1058" i="1"/>
  <c r="Y1058" i="1"/>
  <c r="Z1058" i="1"/>
  <c r="AA1058" i="1"/>
  <c r="AB1058" i="1"/>
  <c r="AC1058" i="1"/>
  <c r="AD1058" i="1"/>
  <c r="AE1058" i="1"/>
  <c r="AF1058" i="1"/>
  <c r="AG1058" i="1"/>
  <c r="AH1058" i="1"/>
  <c r="AI1058" i="1"/>
  <c r="A1059" i="1"/>
  <c r="B1059" i="1"/>
  <c r="C1059" i="1"/>
  <c r="D1059" i="1"/>
  <c r="E1059" i="1"/>
  <c r="F1059" i="1"/>
  <c r="G1059" i="1"/>
  <c r="H1059" i="1"/>
  <c r="I1059" i="1"/>
  <c r="J1059" i="1"/>
  <c r="K1059" i="1"/>
  <c r="L1059" i="1"/>
  <c r="M1059" i="1"/>
  <c r="N1059" i="1"/>
  <c r="O1059" i="1"/>
  <c r="P1059" i="1"/>
  <c r="Q1059" i="1"/>
  <c r="R1059" i="1"/>
  <c r="S1059" i="1"/>
  <c r="T1059" i="1"/>
  <c r="U1059" i="1"/>
  <c r="V1059" i="1"/>
  <c r="W1059" i="1"/>
  <c r="X1059" i="1"/>
  <c r="Y1059" i="1"/>
  <c r="Z1059" i="1"/>
  <c r="AA1059" i="1"/>
  <c r="AB1059" i="1"/>
  <c r="AC1059" i="1"/>
  <c r="AD1059" i="1"/>
  <c r="AE1059" i="1"/>
  <c r="AF1059" i="1"/>
  <c r="AG1059" i="1"/>
  <c r="AH1059" i="1"/>
  <c r="AI1059" i="1"/>
  <c r="A1060" i="1"/>
  <c r="B1060" i="1"/>
  <c r="C1060" i="1"/>
  <c r="D1060" i="1"/>
  <c r="E1060" i="1"/>
  <c r="F1060" i="1"/>
  <c r="G1060" i="1"/>
  <c r="H1060" i="1"/>
  <c r="I1060" i="1"/>
  <c r="J1060" i="1"/>
  <c r="K1060" i="1"/>
  <c r="L1060" i="1"/>
  <c r="M1060" i="1"/>
  <c r="N1060" i="1"/>
  <c r="O1060" i="1"/>
  <c r="P1060" i="1"/>
  <c r="Q1060" i="1"/>
  <c r="R1060" i="1"/>
  <c r="S1060" i="1"/>
  <c r="T1060" i="1"/>
  <c r="U1060" i="1"/>
  <c r="V1060" i="1"/>
  <c r="W1060" i="1"/>
  <c r="X1060" i="1"/>
  <c r="Y1060" i="1"/>
  <c r="Z1060" i="1"/>
  <c r="AA1060" i="1"/>
  <c r="AB1060" i="1"/>
  <c r="AC1060" i="1"/>
  <c r="AD1060" i="1"/>
  <c r="AE1060" i="1"/>
  <c r="AF1060" i="1"/>
  <c r="AG1060" i="1"/>
  <c r="AH1060" i="1"/>
  <c r="AI1060" i="1"/>
  <c r="A1061" i="1"/>
  <c r="B1061" i="1"/>
  <c r="C1061" i="1"/>
  <c r="D1061" i="1"/>
  <c r="E1061" i="1"/>
  <c r="F1061" i="1"/>
  <c r="G1061" i="1"/>
  <c r="H1061" i="1"/>
  <c r="I1061" i="1"/>
  <c r="J1061" i="1"/>
  <c r="K1061" i="1"/>
  <c r="L1061" i="1"/>
  <c r="M1061" i="1"/>
  <c r="N1061" i="1"/>
  <c r="O1061" i="1"/>
  <c r="P1061" i="1"/>
  <c r="Q1061" i="1"/>
  <c r="R1061" i="1"/>
  <c r="S1061" i="1"/>
  <c r="T1061" i="1"/>
  <c r="U1061" i="1"/>
  <c r="V1061" i="1"/>
  <c r="W1061" i="1"/>
  <c r="X1061" i="1"/>
  <c r="Y1061" i="1"/>
  <c r="Z1061" i="1"/>
  <c r="AA1061" i="1"/>
  <c r="AB1061" i="1"/>
  <c r="AC1061" i="1"/>
  <c r="AD1061" i="1"/>
  <c r="AE1061" i="1"/>
  <c r="AF1061" i="1"/>
  <c r="AG1061" i="1"/>
  <c r="AH1061" i="1"/>
  <c r="AI1061" i="1"/>
  <c r="A1062" i="1"/>
  <c r="B1062" i="1"/>
  <c r="C1062" i="1"/>
  <c r="D1062" i="1"/>
  <c r="E1062" i="1"/>
  <c r="F1062" i="1"/>
  <c r="G1062" i="1"/>
  <c r="H1062" i="1"/>
  <c r="I1062" i="1"/>
  <c r="J1062" i="1"/>
  <c r="K1062" i="1"/>
  <c r="L1062" i="1"/>
  <c r="M1062" i="1"/>
  <c r="N1062" i="1"/>
  <c r="O1062" i="1"/>
  <c r="P1062" i="1"/>
  <c r="Q1062" i="1"/>
  <c r="R1062" i="1"/>
  <c r="S1062" i="1"/>
  <c r="T1062" i="1"/>
  <c r="U1062" i="1"/>
  <c r="V1062" i="1"/>
  <c r="W1062" i="1"/>
  <c r="X1062" i="1"/>
  <c r="Y1062" i="1"/>
  <c r="Z1062" i="1"/>
  <c r="AA1062" i="1"/>
  <c r="AB1062" i="1"/>
  <c r="AC1062" i="1"/>
  <c r="AD1062" i="1"/>
  <c r="AE1062" i="1"/>
  <c r="AF1062" i="1"/>
  <c r="AG1062" i="1"/>
  <c r="AH1062" i="1"/>
  <c r="AI1062" i="1"/>
  <c r="A1063" i="1"/>
  <c r="B1063" i="1"/>
  <c r="C1063" i="1"/>
  <c r="D1063" i="1"/>
  <c r="E1063" i="1"/>
  <c r="F1063" i="1"/>
  <c r="G1063" i="1"/>
  <c r="H1063" i="1"/>
  <c r="I1063" i="1"/>
  <c r="J1063" i="1"/>
  <c r="K1063" i="1"/>
  <c r="L1063" i="1"/>
  <c r="M1063" i="1"/>
  <c r="N1063" i="1"/>
  <c r="O1063" i="1"/>
  <c r="P1063" i="1"/>
  <c r="Q1063" i="1"/>
  <c r="R1063" i="1"/>
  <c r="S1063" i="1"/>
  <c r="T1063" i="1"/>
  <c r="U1063" i="1"/>
  <c r="V1063" i="1"/>
  <c r="W1063" i="1"/>
  <c r="X1063" i="1"/>
  <c r="Y1063" i="1"/>
  <c r="Z1063" i="1"/>
  <c r="AA1063" i="1"/>
  <c r="AB1063" i="1"/>
  <c r="AC1063" i="1"/>
  <c r="AD1063" i="1"/>
  <c r="AE1063" i="1"/>
  <c r="AF1063" i="1"/>
  <c r="AG1063" i="1"/>
  <c r="AH1063" i="1"/>
  <c r="AI1063" i="1"/>
  <c r="A1064" i="1"/>
  <c r="B1064" i="1"/>
  <c r="C1064" i="1"/>
  <c r="D1064" i="1"/>
  <c r="E1064" i="1"/>
  <c r="F1064" i="1"/>
  <c r="G1064" i="1"/>
  <c r="H1064" i="1"/>
  <c r="I1064" i="1"/>
  <c r="J1064" i="1"/>
  <c r="K1064" i="1"/>
  <c r="L1064" i="1"/>
  <c r="M1064" i="1"/>
  <c r="N1064" i="1"/>
  <c r="O1064" i="1"/>
  <c r="P1064" i="1"/>
  <c r="Q1064" i="1"/>
  <c r="R1064" i="1"/>
  <c r="S1064" i="1"/>
  <c r="T1064" i="1"/>
  <c r="U1064" i="1"/>
  <c r="V1064" i="1"/>
  <c r="W1064" i="1"/>
  <c r="X1064" i="1"/>
  <c r="Y1064" i="1"/>
  <c r="Z1064" i="1"/>
  <c r="AA1064" i="1"/>
  <c r="AB1064" i="1"/>
  <c r="AC1064" i="1"/>
  <c r="AD1064" i="1"/>
  <c r="AE1064" i="1"/>
  <c r="AF1064" i="1"/>
  <c r="AG1064" i="1"/>
  <c r="AH1064" i="1"/>
  <c r="AI1064" i="1"/>
  <c r="A1065" i="1"/>
  <c r="B1065" i="1"/>
  <c r="C1065" i="1"/>
  <c r="D1065" i="1"/>
  <c r="E1065" i="1"/>
  <c r="F1065" i="1"/>
  <c r="G1065" i="1"/>
  <c r="H1065" i="1"/>
  <c r="I1065" i="1"/>
  <c r="J1065" i="1"/>
  <c r="K1065" i="1"/>
  <c r="L1065" i="1"/>
  <c r="M1065" i="1"/>
  <c r="N1065" i="1"/>
  <c r="O1065" i="1"/>
  <c r="P1065" i="1"/>
  <c r="Q1065" i="1"/>
  <c r="R1065" i="1"/>
  <c r="S1065" i="1"/>
  <c r="T1065" i="1"/>
  <c r="U1065" i="1"/>
  <c r="V1065" i="1"/>
  <c r="W1065" i="1"/>
  <c r="X1065" i="1"/>
  <c r="Y1065" i="1"/>
  <c r="Z1065" i="1"/>
  <c r="AA1065" i="1"/>
  <c r="AB1065" i="1"/>
  <c r="AC1065" i="1"/>
  <c r="AD1065" i="1"/>
  <c r="AE1065" i="1"/>
  <c r="AF1065" i="1"/>
  <c r="AG1065" i="1"/>
  <c r="AH1065" i="1"/>
  <c r="AI1065" i="1"/>
  <c r="A1066" i="1"/>
  <c r="B1066" i="1"/>
  <c r="C1066" i="1"/>
  <c r="D1066" i="1"/>
  <c r="E1066" i="1"/>
  <c r="F1066" i="1"/>
  <c r="G1066" i="1"/>
  <c r="H1066" i="1"/>
  <c r="I1066" i="1"/>
  <c r="J1066" i="1"/>
  <c r="K1066" i="1"/>
  <c r="L1066" i="1"/>
  <c r="M1066" i="1"/>
  <c r="N1066" i="1"/>
  <c r="O1066" i="1"/>
  <c r="P1066" i="1"/>
  <c r="Q1066" i="1"/>
  <c r="R1066" i="1"/>
  <c r="S1066" i="1"/>
  <c r="T1066" i="1"/>
  <c r="U1066" i="1"/>
  <c r="V1066" i="1"/>
  <c r="W1066" i="1"/>
  <c r="X1066" i="1"/>
  <c r="Y1066" i="1"/>
  <c r="Z1066" i="1"/>
  <c r="AA1066" i="1"/>
  <c r="AB1066" i="1"/>
  <c r="AC1066" i="1"/>
  <c r="AD1066" i="1"/>
  <c r="AE1066" i="1"/>
  <c r="AF1066" i="1"/>
  <c r="AG1066" i="1"/>
  <c r="AH1066" i="1"/>
  <c r="AI1066" i="1"/>
  <c r="A1067" i="1"/>
  <c r="B1067" i="1"/>
  <c r="C1067" i="1"/>
  <c r="D1067" i="1"/>
  <c r="E1067" i="1"/>
  <c r="F1067" i="1"/>
  <c r="G1067" i="1"/>
  <c r="H1067" i="1"/>
  <c r="I1067" i="1"/>
  <c r="J1067" i="1"/>
  <c r="K1067" i="1"/>
  <c r="L1067" i="1"/>
  <c r="M1067" i="1"/>
  <c r="N1067" i="1"/>
  <c r="O1067" i="1"/>
  <c r="P1067" i="1"/>
  <c r="Q1067" i="1"/>
  <c r="R1067" i="1"/>
  <c r="S1067" i="1"/>
  <c r="T1067" i="1"/>
  <c r="U1067" i="1"/>
  <c r="V1067" i="1"/>
  <c r="W1067" i="1"/>
  <c r="X1067" i="1"/>
  <c r="Y1067" i="1"/>
  <c r="Z1067" i="1"/>
  <c r="AA1067" i="1"/>
  <c r="AB1067" i="1"/>
  <c r="AC1067" i="1"/>
  <c r="AD1067" i="1"/>
  <c r="AE1067" i="1"/>
  <c r="AF1067" i="1"/>
  <c r="AG1067" i="1"/>
  <c r="AH1067" i="1"/>
  <c r="AI1067" i="1"/>
  <c r="A1068" i="1"/>
  <c r="B1068" i="1"/>
  <c r="C1068" i="1"/>
  <c r="D1068" i="1"/>
  <c r="E1068" i="1"/>
  <c r="F1068" i="1"/>
  <c r="G1068" i="1"/>
  <c r="H1068" i="1"/>
  <c r="I1068" i="1"/>
  <c r="J1068" i="1"/>
  <c r="K1068" i="1"/>
  <c r="L1068" i="1"/>
  <c r="M1068" i="1"/>
  <c r="N1068" i="1"/>
  <c r="O1068" i="1"/>
  <c r="P1068" i="1"/>
  <c r="Q1068" i="1"/>
  <c r="R1068" i="1"/>
  <c r="S1068" i="1"/>
  <c r="T1068" i="1"/>
  <c r="U1068" i="1"/>
  <c r="V1068" i="1"/>
  <c r="W1068" i="1"/>
  <c r="X1068" i="1"/>
  <c r="Y1068" i="1"/>
  <c r="Z1068" i="1"/>
  <c r="AA1068" i="1"/>
  <c r="AB1068" i="1"/>
  <c r="AC1068" i="1"/>
  <c r="AD1068" i="1"/>
  <c r="AE1068" i="1"/>
  <c r="AF1068" i="1"/>
  <c r="AG1068" i="1"/>
  <c r="AH1068" i="1"/>
  <c r="AI1068" i="1"/>
  <c r="A1069" i="1"/>
  <c r="B1069" i="1"/>
  <c r="C1069" i="1"/>
  <c r="D1069" i="1"/>
  <c r="E1069" i="1"/>
  <c r="F1069" i="1"/>
  <c r="G1069" i="1"/>
  <c r="H1069" i="1"/>
  <c r="I1069" i="1"/>
  <c r="J1069" i="1"/>
  <c r="K1069" i="1"/>
  <c r="L1069" i="1"/>
  <c r="M1069" i="1"/>
  <c r="N1069" i="1"/>
  <c r="O1069" i="1"/>
  <c r="P1069" i="1"/>
  <c r="Q1069" i="1"/>
  <c r="R1069" i="1"/>
  <c r="S1069" i="1"/>
  <c r="T1069" i="1"/>
  <c r="U1069" i="1"/>
  <c r="V1069" i="1"/>
  <c r="W1069" i="1"/>
  <c r="X1069" i="1"/>
  <c r="Y1069" i="1"/>
  <c r="Z1069" i="1"/>
  <c r="AA1069" i="1"/>
  <c r="AB1069" i="1"/>
  <c r="AC1069" i="1"/>
  <c r="AD1069" i="1"/>
  <c r="AE1069" i="1"/>
  <c r="AF1069" i="1"/>
  <c r="AG1069" i="1"/>
  <c r="AH1069" i="1"/>
  <c r="AI1069" i="1"/>
  <c r="A1070" i="1"/>
  <c r="B1070" i="1"/>
  <c r="C1070" i="1"/>
  <c r="D1070" i="1"/>
  <c r="E1070" i="1"/>
  <c r="F1070" i="1"/>
  <c r="G1070" i="1"/>
  <c r="H1070" i="1"/>
  <c r="I1070" i="1"/>
  <c r="J1070" i="1"/>
  <c r="K1070" i="1"/>
  <c r="L1070" i="1"/>
  <c r="M1070" i="1"/>
  <c r="N1070" i="1"/>
  <c r="O1070" i="1"/>
  <c r="P1070" i="1"/>
  <c r="Q1070" i="1"/>
  <c r="R1070" i="1"/>
  <c r="S1070" i="1"/>
  <c r="T1070" i="1"/>
  <c r="U1070" i="1"/>
  <c r="V1070" i="1"/>
  <c r="W1070" i="1"/>
  <c r="X1070" i="1"/>
  <c r="Y1070" i="1"/>
  <c r="Z1070" i="1"/>
  <c r="AA1070" i="1"/>
  <c r="AB1070" i="1"/>
  <c r="AC1070" i="1"/>
  <c r="AD1070" i="1"/>
  <c r="AE1070" i="1"/>
  <c r="AF1070" i="1"/>
  <c r="AG1070" i="1"/>
  <c r="AH1070" i="1"/>
  <c r="AI1070" i="1"/>
  <c r="A1071" i="1"/>
  <c r="B1071" i="1"/>
  <c r="C1071" i="1"/>
  <c r="D1071" i="1"/>
  <c r="E1071" i="1"/>
  <c r="F1071" i="1"/>
  <c r="G1071" i="1"/>
  <c r="H1071" i="1"/>
  <c r="I1071" i="1"/>
  <c r="J1071" i="1"/>
  <c r="K1071" i="1"/>
  <c r="L1071" i="1"/>
  <c r="M1071" i="1"/>
  <c r="N1071" i="1"/>
  <c r="O1071" i="1"/>
  <c r="P1071" i="1"/>
  <c r="Q1071" i="1"/>
  <c r="R1071" i="1"/>
  <c r="S1071" i="1"/>
  <c r="T1071" i="1"/>
  <c r="U1071" i="1"/>
  <c r="V1071" i="1"/>
  <c r="W1071" i="1"/>
  <c r="X1071" i="1"/>
  <c r="Y1071" i="1"/>
  <c r="Z1071" i="1"/>
  <c r="AA1071" i="1"/>
  <c r="AB1071" i="1"/>
  <c r="AC1071" i="1"/>
  <c r="AD1071" i="1"/>
  <c r="AE1071" i="1"/>
  <c r="AF1071" i="1"/>
  <c r="AG1071" i="1"/>
  <c r="AH1071" i="1"/>
  <c r="AI1071" i="1"/>
  <c r="A1072" i="1"/>
  <c r="B1072" i="1"/>
  <c r="C1072" i="1"/>
  <c r="D1072" i="1"/>
  <c r="E1072" i="1"/>
  <c r="F1072" i="1"/>
  <c r="G1072" i="1"/>
  <c r="H1072" i="1"/>
  <c r="I1072" i="1"/>
  <c r="J1072" i="1"/>
  <c r="K1072" i="1"/>
  <c r="L1072" i="1"/>
  <c r="M1072" i="1"/>
  <c r="N1072" i="1"/>
  <c r="O1072" i="1"/>
  <c r="P1072" i="1"/>
  <c r="Q1072" i="1"/>
  <c r="R1072" i="1"/>
  <c r="S1072" i="1"/>
  <c r="T1072" i="1"/>
  <c r="U1072" i="1"/>
  <c r="V1072" i="1"/>
  <c r="W1072" i="1"/>
  <c r="X1072" i="1"/>
  <c r="Y1072" i="1"/>
  <c r="Z1072" i="1"/>
  <c r="AA1072" i="1"/>
  <c r="AB1072" i="1"/>
  <c r="AC1072" i="1"/>
  <c r="AD1072" i="1"/>
  <c r="AE1072" i="1"/>
  <c r="AF1072" i="1"/>
  <c r="AG1072" i="1"/>
  <c r="AH1072" i="1"/>
  <c r="AI1072" i="1"/>
  <c r="A1073" i="1"/>
  <c r="B1073" i="1"/>
  <c r="C1073" i="1"/>
  <c r="D1073" i="1"/>
  <c r="E1073" i="1"/>
  <c r="F1073" i="1"/>
  <c r="G1073" i="1"/>
  <c r="H1073" i="1"/>
  <c r="I1073" i="1"/>
  <c r="J1073" i="1"/>
  <c r="K1073" i="1"/>
  <c r="L1073" i="1"/>
  <c r="M1073" i="1"/>
  <c r="N1073" i="1"/>
  <c r="O1073" i="1"/>
  <c r="P1073" i="1"/>
  <c r="Q1073" i="1"/>
  <c r="R1073" i="1"/>
  <c r="S1073" i="1"/>
  <c r="T1073" i="1"/>
  <c r="U1073" i="1"/>
  <c r="V1073" i="1"/>
  <c r="W1073" i="1"/>
  <c r="X1073" i="1"/>
  <c r="Y1073" i="1"/>
  <c r="Z1073" i="1"/>
  <c r="AA1073" i="1"/>
  <c r="AB1073" i="1"/>
  <c r="AC1073" i="1"/>
  <c r="AD1073" i="1"/>
  <c r="AE1073" i="1"/>
  <c r="AF1073" i="1"/>
  <c r="AG1073" i="1"/>
  <c r="AH1073" i="1"/>
  <c r="AI1073" i="1"/>
  <c r="A1074" i="1"/>
  <c r="B1074" i="1"/>
  <c r="C1074" i="1"/>
  <c r="D1074" i="1"/>
  <c r="E1074" i="1"/>
  <c r="F1074" i="1"/>
  <c r="G1074" i="1"/>
  <c r="H1074" i="1"/>
  <c r="I1074" i="1"/>
  <c r="J1074" i="1"/>
  <c r="K1074" i="1"/>
  <c r="L1074" i="1"/>
  <c r="M1074" i="1"/>
  <c r="N1074" i="1"/>
  <c r="O1074" i="1"/>
  <c r="P1074" i="1"/>
  <c r="Q1074" i="1"/>
  <c r="R1074" i="1"/>
  <c r="S1074" i="1"/>
  <c r="T1074" i="1"/>
  <c r="U1074" i="1"/>
  <c r="V1074" i="1"/>
  <c r="W1074" i="1"/>
  <c r="X1074" i="1"/>
  <c r="Y1074" i="1"/>
  <c r="Z1074" i="1"/>
  <c r="AA1074" i="1"/>
  <c r="AB1074" i="1"/>
  <c r="AC1074" i="1"/>
  <c r="AD1074" i="1"/>
  <c r="AE1074" i="1"/>
  <c r="AF1074" i="1"/>
  <c r="AG1074" i="1"/>
  <c r="AH1074" i="1"/>
  <c r="AI1074" i="1"/>
  <c r="A1075" i="1"/>
  <c r="B1075" i="1"/>
  <c r="C1075" i="1"/>
  <c r="D1075" i="1"/>
  <c r="E1075" i="1"/>
  <c r="F1075" i="1"/>
  <c r="G1075" i="1"/>
  <c r="H1075" i="1"/>
  <c r="I1075" i="1"/>
  <c r="J1075" i="1"/>
  <c r="K1075" i="1"/>
  <c r="L1075" i="1"/>
  <c r="M1075" i="1"/>
  <c r="N1075" i="1"/>
  <c r="O1075" i="1"/>
  <c r="P1075" i="1"/>
  <c r="Q1075" i="1"/>
  <c r="R1075" i="1"/>
  <c r="S1075" i="1"/>
  <c r="T1075" i="1"/>
  <c r="U1075" i="1"/>
  <c r="V1075" i="1"/>
  <c r="W1075" i="1"/>
  <c r="X1075" i="1"/>
  <c r="Y1075" i="1"/>
  <c r="Z1075" i="1"/>
  <c r="AA1075" i="1"/>
  <c r="AB1075" i="1"/>
  <c r="AC1075" i="1"/>
  <c r="AD1075" i="1"/>
  <c r="AE1075" i="1"/>
  <c r="AF1075" i="1"/>
  <c r="AG1075" i="1"/>
  <c r="AH1075" i="1"/>
  <c r="AI1075" i="1"/>
  <c r="A1076" i="1"/>
  <c r="B1076" i="1"/>
  <c r="C1076" i="1"/>
  <c r="D1076" i="1"/>
  <c r="E1076" i="1"/>
  <c r="F1076" i="1"/>
  <c r="G1076" i="1"/>
  <c r="H1076" i="1"/>
  <c r="I1076" i="1"/>
  <c r="J1076" i="1"/>
  <c r="K1076" i="1"/>
  <c r="L1076" i="1"/>
  <c r="M1076" i="1"/>
  <c r="N1076" i="1"/>
  <c r="O1076" i="1"/>
  <c r="P1076" i="1"/>
  <c r="Q1076" i="1"/>
  <c r="R1076" i="1"/>
  <c r="S1076" i="1"/>
  <c r="T1076" i="1"/>
  <c r="U1076" i="1"/>
  <c r="V1076" i="1"/>
  <c r="W1076" i="1"/>
  <c r="X1076" i="1"/>
  <c r="Y1076" i="1"/>
  <c r="Z1076" i="1"/>
  <c r="AA1076" i="1"/>
  <c r="AB1076" i="1"/>
  <c r="AC1076" i="1"/>
  <c r="AD1076" i="1"/>
  <c r="AE1076" i="1"/>
  <c r="AF1076" i="1"/>
  <c r="AG1076" i="1"/>
  <c r="AH1076" i="1"/>
  <c r="AI1076" i="1"/>
  <c r="A1077" i="1"/>
  <c r="B1077" i="1"/>
  <c r="C1077" i="1"/>
  <c r="D1077" i="1"/>
  <c r="E1077" i="1"/>
  <c r="F1077" i="1"/>
  <c r="G1077" i="1"/>
  <c r="H1077" i="1"/>
  <c r="I1077" i="1"/>
  <c r="J1077" i="1"/>
  <c r="K1077" i="1"/>
  <c r="L1077" i="1"/>
  <c r="M1077" i="1"/>
  <c r="N1077" i="1"/>
  <c r="O1077" i="1"/>
  <c r="P1077" i="1"/>
  <c r="Q1077" i="1"/>
  <c r="R1077" i="1"/>
  <c r="S1077" i="1"/>
  <c r="T1077" i="1"/>
  <c r="U1077" i="1"/>
  <c r="V1077" i="1"/>
  <c r="W1077" i="1"/>
  <c r="X1077" i="1"/>
  <c r="Y1077" i="1"/>
  <c r="Z1077" i="1"/>
  <c r="AA1077" i="1"/>
  <c r="AB1077" i="1"/>
  <c r="AC1077" i="1"/>
  <c r="AD1077" i="1"/>
  <c r="AE1077" i="1"/>
  <c r="AF1077" i="1"/>
  <c r="AG1077" i="1"/>
  <c r="AH1077" i="1"/>
  <c r="AI1077" i="1"/>
  <c r="A1078" i="1"/>
  <c r="B1078" i="1"/>
  <c r="C1078" i="1"/>
  <c r="D1078" i="1"/>
  <c r="E1078" i="1"/>
  <c r="F1078" i="1"/>
  <c r="G1078" i="1"/>
  <c r="H1078" i="1"/>
  <c r="I1078" i="1"/>
  <c r="J1078" i="1"/>
  <c r="K1078" i="1"/>
  <c r="L1078" i="1"/>
  <c r="M1078" i="1"/>
  <c r="N1078" i="1"/>
  <c r="O1078" i="1"/>
  <c r="P1078" i="1"/>
  <c r="Q1078" i="1"/>
  <c r="R1078" i="1"/>
  <c r="S1078" i="1"/>
  <c r="T1078" i="1"/>
  <c r="U1078" i="1"/>
  <c r="V1078" i="1"/>
  <c r="W1078" i="1"/>
  <c r="X1078" i="1"/>
  <c r="Y1078" i="1"/>
  <c r="Z1078" i="1"/>
  <c r="AA1078" i="1"/>
  <c r="AB1078" i="1"/>
  <c r="AC1078" i="1"/>
  <c r="AD1078" i="1"/>
  <c r="AE1078" i="1"/>
  <c r="AF1078" i="1"/>
  <c r="AG1078" i="1"/>
  <c r="AH1078" i="1"/>
  <c r="AI1078" i="1"/>
  <c r="A1079" i="1"/>
  <c r="B1079" i="1"/>
  <c r="C1079" i="1"/>
  <c r="D1079" i="1"/>
  <c r="E1079" i="1"/>
  <c r="F1079" i="1"/>
  <c r="G1079" i="1"/>
  <c r="H1079" i="1"/>
  <c r="I1079" i="1"/>
  <c r="J1079" i="1"/>
  <c r="K1079" i="1"/>
  <c r="L1079" i="1"/>
  <c r="M1079" i="1"/>
  <c r="N1079" i="1"/>
  <c r="O1079" i="1"/>
  <c r="P1079" i="1"/>
  <c r="Q1079" i="1"/>
  <c r="R1079" i="1"/>
  <c r="S1079" i="1"/>
  <c r="T1079" i="1"/>
  <c r="U1079" i="1"/>
  <c r="V1079" i="1"/>
  <c r="W1079" i="1"/>
  <c r="X1079" i="1"/>
  <c r="Y1079" i="1"/>
  <c r="Z1079" i="1"/>
  <c r="AA1079" i="1"/>
  <c r="AB1079" i="1"/>
  <c r="AC1079" i="1"/>
  <c r="AD1079" i="1"/>
  <c r="AE1079" i="1"/>
  <c r="AF1079" i="1"/>
  <c r="AG1079" i="1"/>
  <c r="AH1079" i="1"/>
  <c r="AI1079" i="1"/>
  <c r="A1080" i="1"/>
  <c r="B1080" i="1"/>
  <c r="C1080" i="1"/>
  <c r="D1080" i="1"/>
  <c r="E1080" i="1"/>
  <c r="F1080" i="1"/>
  <c r="G1080" i="1"/>
  <c r="H1080" i="1"/>
  <c r="I1080" i="1"/>
  <c r="J1080" i="1"/>
  <c r="K1080" i="1"/>
  <c r="L1080" i="1"/>
  <c r="M1080" i="1"/>
  <c r="N1080" i="1"/>
  <c r="O1080" i="1"/>
  <c r="P1080" i="1"/>
  <c r="Q1080" i="1"/>
  <c r="R1080" i="1"/>
  <c r="S1080" i="1"/>
  <c r="T1080" i="1"/>
  <c r="U1080" i="1"/>
  <c r="V1080" i="1"/>
  <c r="W1080" i="1"/>
  <c r="X1080" i="1"/>
  <c r="Y1080" i="1"/>
  <c r="Z1080" i="1"/>
  <c r="AA1080" i="1"/>
  <c r="AB1080" i="1"/>
  <c r="AC1080" i="1"/>
  <c r="AD1080" i="1"/>
  <c r="AE1080" i="1"/>
  <c r="AF1080" i="1"/>
  <c r="AG1080" i="1"/>
  <c r="AH1080" i="1"/>
  <c r="AI1080" i="1"/>
  <c r="A1081" i="1"/>
  <c r="B1081" i="1"/>
  <c r="C1081" i="1"/>
  <c r="D1081" i="1"/>
  <c r="E1081" i="1"/>
  <c r="F1081" i="1"/>
  <c r="G1081" i="1"/>
  <c r="H1081" i="1"/>
  <c r="I1081" i="1"/>
  <c r="J1081" i="1"/>
  <c r="K1081" i="1"/>
  <c r="L1081" i="1"/>
  <c r="M1081" i="1"/>
  <c r="N1081" i="1"/>
  <c r="O1081" i="1"/>
  <c r="P1081" i="1"/>
  <c r="Q1081" i="1"/>
  <c r="R1081" i="1"/>
  <c r="S1081" i="1"/>
  <c r="T1081" i="1"/>
  <c r="U1081" i="1"/>
  <c r="V1081" i="1"/>
  <c r="W1081" i="1"/>
  <c r="X1081" i="1"/>
  <c r="Y1081" i="1"/>
  <c r="Z1081" i="1"/>
  <c r="AA1081" i="1"/>
  <c r="AB1081" i="1"/>
  <c r="AC1081" i="1"/>
  <c r="AD1081" i="1"/>
  <c r="AE1081" i="1"/>
  <c r="AF1081" i="1"/>
  <c r="AG1081" i="1"/>
  <c r="AH1081" i="1"/>
  <c r="AI1081" i="1"/>
  <c r="A1082" i="1"/>
  <c r="B1082" i="1"/>
  <c r="C1082" i="1"/>
  <c r="D1082" i="1"/>
  <c r="E1082" i="1"/>
  <c r="F1082" i="1"/>
  <c r="G1082" i="1"/>
  <c r="H1082" i="1"/>
  <c r="I1082" i="1"/>
  <c r="J1082" i="1"/>
  <c r="K1082" i="1"/>
  <c r="L1082" i="1"/>
  <c r="M1082" i="1"/>
  <c r="N1082" i="1"/>
  <c r="O1082" i="1"/>
  <c r="P1082" i="1"/>
  <c r="Q1082" i="1"/>
  <c r="R1082" i="1"/>
  <c r="S1082" i="1"/>
  <c r="T1082" i="1"/>
  <c r="U1082" i="1"/>
  <c r="V1082" i="1"/>
  <c r="W1082" i="1"/>
  <c r="X1082" i="1"/>
  <c r="Y1082" i="1"/>
  <c r="Z1082" i="1"/>
  <c r="AA1082" i="1"/>
  <c r="AB1082" i="1"/>
  <c r="AC1082" i="1"/>
  <c r="AD1082" i="1"/>
  <c r="AE1082" i="1"/>
  <c r="AF1082" i="1"/>
  <c r="AG1082" i="1"/>
  <c r="AH1082" i="1"/>
  <c r="AI1082" i="1"/>
  <c r="A1083" i="1"/>
  <c r="B1083" i="1"/>
  <c r="C1083" i="1"/>
  <c r="D1083" i="1"/>
  <c r="E1083" i="1"/>
  <c r="F1083" i="1"/>
  <c r="G1083" i="1"/>
  <c r="H1083" i="1"/>
  <c r="I1083" i="1"/>
  <c r="J1083" i="1"/>
  <c r="K1083" i="1"/>
  <c r="L1083" i="1"/>
  <c r="M1083" i="1"/>
  <c r="N1083" i="1"/>
  <c r="O1083" i="1"/>
  <c r="P1083" i="1"/>
  <c r="Q1083" i="1"/>
  <c r="R1083" i="1"/>
  <c r="S1083" i="1"/>
  <c r="T1083" i="1"/>
  <c r="U1083" i="1"/>
  <c r="V1083" i="1"/>
  <c r="W1083" i="1"/>
  <c r="X1083" i="1"/>
  <c r="Y1083" i="1"/>
  <c r="Z1083" i="1"/>
  <c r="AA1083" i="1"/>
  <c r="AB1083" i="1"/>
  <c r="AC1083" i="1"/>
  <c r="AD1083" i="1"/>
  <c r="AE1083" i="1"/>
  <c r="AF1083" i="1"/>
  <c r="AG1083" i="1"/>
  <c r="AH1083" i="1"/>
  <c r="AI1083" i="1"/>
  <c r="A1084" i="1"/>
  <c r="B1084" i="1"/>
  <c r="C1084" i="1"/>
  <c r="D1084" i="1"/>
  <c r="E1084" i="1"/>
  <c r="F1084" i="1"/>
  <c r="G1084" i="1"/>
  <c r="H1084" i="1"/>
  <c r="I1084" i="1"/>
  <c r="J1084" i="1"/>
  <c r="K1084" i="1"/>
  <c r="L1084" i="1"/>
  <c r="M1084" i="1"/>
  <c r="N1084" i="1"/>
  <c r="O1084" i="1"/>
  <c r="P1084" i="1"/>
  <c r="Q1084" i="1"/>
  <c r="R1084" i="1"/>
  <c r="S1084" i="1"/>
  <c r="T1084" i="1"/>
  <c r="U1084" i="1"/>
  <c r="V1084" i="1"/>
  <c r="W1084" i="1"/>
  <c r="X1084" i="1"/>
  <c r="Y1084" i="1"/>
  <c r="Z1084" i="1"/>
  <c r="AA1084" i="1"/>
  <c r="AB1084" i="1"/>
  <c r="AC1084" i="1"/>
  <c r="AD1084" i="1"/>
  <c r="AE1084" i="1"/>
  <c r="AF1084" i="1"/>
  <c r="AG1084" i="1"/>
  <c r="AH1084" i="1"/>
  <c r="AI1084" i="1"/>
  <c r="A1085" i="1"/>
  <c r="B1085" i="1"/>
  <c r="C1085" i="1"/>
  <c r="D1085" i="1"/>
  <c r="E1085" i="1"/>
  <c r="F1085" i="1"/>
  <c r="G1085" i="1"/>
  <c r="H1085" i="1"/>
  <c r="I1085" i="1"/>
  <c r="J1085" i="1"/>
  <c r="K1085" i="1"/>
  <c r="L1085" i="1"/>
  <c r="M1085" i="1"/>
  <c r="N1085" i="1"/>
  <c r="O1085" i="1"/>
  <c r="P1085" i="1"/>
  <c r="Q1085" i="1"/>
  <c r="R1085" i="1"/>
  <c r="S1085" i="1"/>
  <c r="T1085" i="1"/>
  <c r="U1085" i="1"/>
  <c r="V1085" i="1"/>
  <c r="W1085" i="1"/>
  <c r="X1085" i="1"/>
  <c r="Y1085" i="1"/>
  <c r="Z1085" i="1"/>
  <c r="AA1085" i="1"/>
  <c r="AB1085" i="1"/>
  <c r="AC1085" i="1"/>
  <c r="AD1085" i="1"/>
  <c r="AE1085" i="1"/>
  <c r="AF1085" i="1"/>
  <c r="AG1085" i="1"/>
  <c r="AH1085" i="1"/>
  <c r="AI1085" i="1"/>
  <c r="A1086" i="1"/>
  <c r="B1086" i="1"/>
  <c r="C1086" i="1"/>
  <c r="D1086" i="1"/>
  <c r="E1086" i="1"/>
  <c r="F1086" i="1"/>
  <c r="G1086" i="1"/>
  <c r="H1086" i="1"/>
  <c r="I1086" i="1"/>
  <c r="J1086" i="1"/>
  <c r="K1086" i="1"/>
  <c r="L1086" i="1"/>
  <c r="M1086" i="1"/>
  <c r="N1086" i="1"/>
  <c r="O1086" i="1"/>
  <c r="P1086" i="1"/>
  <c r="Q1086" i="1"/>
  <c r="R1086" i="1"/>
  <c r="S1086" i="1"/>
  <c r="T1086" i="1"/>
  <c r="U1086" i="1"/>
  <c r="V1086" i="1"/>
  <c r="W1086" i="1"/>
  <c r="X1086" i="1"/>
  <c r="Y1086" i="1"/>
  <c r="Z1086" i="1"/>
  <c r="AA1086" i="1"/>
  <c r="AB1086" i="1"/>
  <c r="AC1086" i="1"/>
  <c r="AD1086" i="1"/>
  <c r="AE1086" i="1"/>
  <c r="AF1086" i="1"/>
  <c r="AG1086" i="1"/>
  <c r="AH1086" i="1"/>
  <c r="AI1086" i="1"/>
  <c r="A1087" i="1"/>
  <c r="B1087" i="1"/>
  <c r="C1087" i="1"/>
  <c r="D1087" i="1"/>
  <c r="E1087" i="1"/>
  <c r="F1087" i="1"/>
  <c r="G1087" i="1"/>
  <c r="H1087" i="1"/>
  <c r="I1087" i="1"/>
  <c r="J1087" i="1"/>
  <c r="K1087" i="1"/>
  <c r="L1087" i="1"/>
  <c r="M1087" i="1"/>
  <c r="N1087" i="1"/>
  <c r="O1087" i="1"/>
  <c r="P1087" i="1"/>
  <c r="Q1087" i="1"/>
  <c r="R1087" i="1"/>
  <c r="S1087" i="1"/>
  <c r="T1087" i="1"/>
  <c r="U1087" i="1"/>
  <c r="V1087" i="1"/>
  <c r="W1087" i="1"/>
  <c r="X1087" i="1"/>
  <c r="Y1087" i="1"/>
  <c r="Z1087" i="1"/>
  <c r="AA1087" i="1"/>
  <c r="AB1087" i="1"/>
  <c r="AC1087" i="1"/>
  <c r="AD1087" i="1"/>
  <c r="AE1087" i="1"/>
  <c r="AF1087" i="1"/>
  <c r="AG1087" i="1"/>
  <c r="AH1087" i="1"/>
  <c r="AI1087" i="1"/>
  <c r="A1088" i="1"/>
  <c r="B1088" i="1"/>
  <c r="C1088" i="1"/>
  <c r="D1088" i="1"/>
  <c r="E1088" i="1"/>
  <c r="F1088" i="1"/>
  <c r="G1088" i="1"/>
  <c r="H1088" i="1"/>
  <c r="I1088" i="1"/>
  <c r="J1088" i="1"/>
  <c r="K1088" i="1"/>
  <c r="L1088" i="1"/>
  <c r="M1088" i="1"/>
  <c r="N1088" i="1"/>
  <c r="O1088" i="1"/>
  <c r="P1088" i="1"/>
  <c r="Q1088" i="1"/>
  <c r="R1088" i="1"/>
  <c r="S1088" i="1"/>
  <c r="T1088" i="1"/>
  <c r="U1088" i="1"/>
  <c r="V1088" i="1"/>
  <c r="W1088" i="1"/>
  <c r="X1088" i="1"/>
  <c r="Y1088" i="1"/>
  <c r="Z1088" i="1"/>
  <c r="AA1088" i="1"/>
  <c r="AB1088" i="1"/>
  <c r="AC1088" i="1"/>
  <c r="AD1088" i="1"/>
  <c r="AE1088" i="1"/>
  <c r="AF1088" i="1"/>
  <c r="AG1088" i="1"/>
  <c r="AH1088" i="1"/>
  <c r="AI1088" i="1"/>
  <c r="A1089" i="1"/>
  <c r="B1089" i="1"/>
  <c r="C1089" i="1"/>
  <c r="D1089" i="1"/>
  <c r="E1089" i="1"/>
  <c r="F1089" i="1"/>
  <c r="G1089" i="1"/>
  <c r="H1089" i="1"/>
  <c r="I1089" i="1"/>
  <c r="J1089" i="1"/>
  <c r="K1089" i="1"/>
  <c r="L1089" i="1"/>
  <c r="M1089" i="1"/>
  <c r="N1089" i="1"/>
  <c r="O1089" i="1"/>
  <c r="P1089" i="1"/>
  <c r="Q1089" i="1"/>
  <c r="R1089" i="1"/>
  <c r="S1089" i="1"/>
  <c r="T1089" i="1"/>
  <c r="U1089" i="1"/>
  <c r="V1089" i="1"/>
  <c r="W1089" i="1"/>
  <c r="X1089" i="1"/>
  <c r="Y1089" i="1"/>
  <c r="Z1089" i="1"/>
  <c r="AA1089" i="1"/>
  <c r="AB1089" i="1"/>
  <c r="AC1089" i="1"/>
  <c r="AD1089" i="1"/>
  <c r="AE1089" i="1"/>
  <c r="AF1089" i="1"/>
  <c r="AG1089" i="1"/>
  <c r="AH1089" i="1"/>
  <c r="AI1089" i="1"/>
  <c r="A1090" i="1"/>
  <c r="B1090" i="1"/>
  <c r="C1090" i="1"/>
  <c r="D1090" i="1"/>
  <c r="E1090" i="1"/>
  <c r="F1090" i="1"/>
  <c r="G1090" i="1"/>
  <c r="H1090" i="1"/>
  <c r="I1090" i="1"/>
  <c r="J1090" i="1"/>
  <c r="K1090" i="1"/>
  <c r="L1090" i="1"/>
  <c r="M1090" i="1"/>
  <c r="N1090" i="1"/>
  <c r="O1090" i="1"/>
  <c r="P1090" i="1"/>
  <c r="Q1090" i="1"/>
  <c r="R1090" i="1"/>
  <c r="S1090" i="1"/>
  <c r="T1090" i="1"/>
  <c r="U1090" i="1"/>
  <c r="V1090" i="1"/>
  <c r="W1090" i="1"/>
  <c r="X1090" i="1"/>
  <c r="Y1090" i="1"/>
  <c r="Z1090" i="1"/>
  <c r="AA1090" i="1"/>
  <c r="AB1090" i="1"/>
  <c r="AC1090" i="1"/>
  <c r="AD1090" i="1"/>
  <c r="AE1090" i="1"/>
  <c r="AF1090" i="1"/>
  <c r="AG1090" i="1"/>
  <c r="AH1090" i="1"/>
  <c r="AI1090" i="1"/>
  <c r="A1091" i="1"/>
  <c r="B1091" i="1"/>
  <c r="C1091" i="1"/>
  <c r="D1091" i="1"/>
  <c r="E1091" i="1"/>
  <c r="F1091" i="1"/>
  <c r="G1091" i="1"/>
  <c r="H1091" i="1"/>
  <c r="I1091" i="1"/>
  <c r="J1091" i="1"/>
  <c r="K1091" i="1"/>
  <c r="L1091" i="1"/>
  <c r="M1091" i="1"/>
  <c r="N1091" i="1"/>
  <c r="O1091" i="1"/>
  <c r="P1091" i="1"/>
  <c r="Q1091" i="1"/>
  <c r="R1091" i="1"/>
  <c r="S1091" i="1"/>
  <c r="T1091" i="1"/>
  <c r="U1091" i="1"/>
  <c r="V1091" i="1"/>
  <c r="W1091" i="1"/>
  <c r="X1091" i="1"/>
  <c r="Y1091" i="1"/>
  <c r="Z1091" i="1"/>
  <c r="AA1091" i="1"/>
  <c r="AB1091" i="1"/>
  <c r="AC1091" i="1"/>
  <c r="AD1091" i="1"/>
  <c r="AE1091" i="1"/>
  <c r="AF1091" i="1"/>
  <c r="AG1091" i="1"/>
  <c r="AH1091" i="1"/>
  <c r="AI1091" i="1"/>
  <c r="A1092" i="1"/>
  <c r="B1092" i="1"/>
  <c r="C1092" i="1"/>
  <c r="D1092" i="1"/>
  <c r="E1092" i="1"/>
  <c r="F1092" i="1"/>
  <c r="G1092" i="1"/>
  <c r="H1092" i="1"/>
  <c r="I1092" i="1"/>
  <c r="J1092" i="1"/>
  <c r="K1092" i="1"/>
  <c r="L1092" i="1"/>
  <c r="M1092" i="1"/>
  <c r="N1092" i="1"/>
  <c r="O1092" i="1"/>
  <c r="P1092" i="1"/>
  <c r="Q1092" i="1"/>
  <c r="R1092" i="1"/>
  <c r="S1092" i="1"/>
  <c r="T1092" i="1"/>
  <c r="U1092" i="1"/>
  <c r="V1092" i="1"/>
  <c r="W1092" i="1"/>
  <c r="X1092" i="1"/>
  <c r="Y1092" i="1"/>
  <c r="Z1092" i="1"/>
  <c r="AA1092" i="1"/>
  <c r="AB1092" i="1"/>
  <c r="AC1092" i="1"/>
  <c r="AD1092" i="1"/>
  <c r="AE1092" i="1"/>
  <c r="AF1092" i="1"/>
  <c r="AG1092" i="1"/>
  <c r="AH1092" i="1"/>
  <c r="AI1092" i="1"/>
  <c r="A1093" i="1"/>
  <c r="B1093" i="1"/>
  <c r="C1093" i="1"/>
  <c r="D1093" i="1"/>
  <c r="E1093" i="1"/>
  <c r="F1093" i="1"/>
  <c r="G1093" i="1"/>
  <c r="H1093" i="1"/>
  <c r="I1093" i="1"/>
  <c r="J1093" i="1"/>
  <c r="K1093" i="1"/>
  <c r="L1093" i="1"/>
  <c r="M1093" i="1"/>
  <c r="N1093" i="1"/>
  <c r="O1093" i="1"/>
  <c r="P1093" i="1"/>
  <c r="Q1093" i="1"/>
  <c r="R1093" i="1"/>
  <c r="S1093" i="1"/>
  <c r="T1093" i="1"/>
  <c r="U1093" i="1"/>
  <c r="V1093" i="1"/>
  <c r="W1093" i="1"/>
  <c r="X1093" i="1"/>
  <c r="Y1093" i="1"/>
  <c r="Z1093" i="1"/>
  <c r="AA1093" i="1"/>
  <c r="AB1093" i="1"/>
  <c r="AC1093" i="1"/>
  <c r="AD1093" i="1"/>
  <c r="AE1093" i="1"/>
  <c r="AF1093" i="1"/>
  <c r="AG1093" i="1"/>
  <c r="AH1093" i="1"/>
  <c r="AI1093" i="1"/>
  <c r="A1094" i="1"/>
  <c r="B1094" i="1"/>
  <c r="C1094" i="1"/>
  <c r="D1094" i="1"/>
  <c r="E1094" i="1"/>
  <c r="F1094" i="1"/>
  <c r="G1094" i="1"/>
  <c r="H1094" i="1"/>
  <c r="I1094" i="1"/>
  <c r="J1094" i="1"/>
  <c r="K1094" i="1"/>
  <c r="L1094" i="1"/>
  <c r="M1094" i="1"/>
  <c r="N1094" i="1"/>
  <c r="O1094" i="1"/>
  <c r="P1094" i="1"/>
  <c r="Q1094" i="1"/>
  <c r="R1094" i="1"/>
  <c r="S1094" i="1"/>
  <c r="T1094" i="1"/>
  <c r="U1094" i="1"/>
  <c r="V1094" i="1"/>
  <c r="W1094" i="1"/>
  <c r="X1094" i="1"/>
  <c r="Y1094" i="1"/>
  <c r="Z1094" i="1"/>
  <c r="AA1094" i="1"/>
  <c r="AB1094" i="1"/>
  <c r="AC1094" i="1"/>
  <c r="AD1094" i="1"/>
  <c r="AE1094" i="1"/>
  <c r="AF1094" i="1"/>
  <c r="AG1094" i="1"/>
  <c r="AH1094" i="1"/>
  <c r="AI1094" i="1"/>
  <c r="A1095" i="1"/>
  <c r="B1095" i="1"/>
  <c r="C1095" i="1"/>
  <c r="D1095" i="1"/>
  <c r="E1095" i="1"/>
  <c r="F1095" i="1"/>
  <c r="G1095" i="1"/>
  <c r="H1095" i="1"/>
  <c r="I1095" i="1"/>
  <c r="J1095" i="1"/>
  <c r="K1095" i="1"/>
  <c r="L1095" i="1"/>
  <c r="M1095" i="1"/>
  <c r="N1095" i="1"/>
  <c r="O1095" i="1"/>
  <c r="P1095" i="1"/>
  <c r="Q1095" i="1"/>
  <c r="R1095" i="1"/>
  <c r="S1095" i="1"/>
  <c r="T1095" i="1"/>
  <c r="U1095" i="1"/>
  <c r="V1095" i="1"/>
  <c r="W1095" i="1"/>
  <c r="X1095" i="1"/>
  <c r="Y1095" i="1"/>
  <c r="Z1095" i="1"/>
  <c r="AA1095" i="1"/>
  <c r="AB1095" i="1"/>
  <c r="AC1095" i="1"/>
  <c r="AD1095" i="1"/>
  <c r="AE1095" i="1"/>
  <c r="AF1095" i="1"/>
  <c r="AG1095" i="1"/>
  <c r="AH1095" i="1"/>
  <c r="AI1095" i="1"/>
  <c r="A1096" i="1"/>
  <c r="B1096" i="1"/>
  <c r="C1096" i="1"/>
  <c r="D1096" i="1"/>
  <c r="E1096" i="1"/>
  <c r="F1096" i="1"/>
  <c r="G1096" i="1"/>
  <c r="H1096" i="1"/>
  <c r="I1096" i="1"/>
  <c r="J1096" i="1"/>
  <c r="K1096" i="1"/>
  <c r="L1096" i="1"/>
  <c r="M1096" i="1"/>
  <c r="N1096" i="1"/>
  <c r="O1096" i="1"/>
  <c r="P1096" i="1"/>
  <c r="Q1096" i="1"/>
  <c r="R1096" i="1"/>
  <c r="S1096" i="1"/>
  <c r="T1096" i="1"/>
  <c r="U1096" i="1"/>
  <c r="V1096" i="1"/>
  <c r="W1096" i="1"/>
  <c r="X1096" i="1"/>
  <c r="Y1096" i="1"/>
  <c r="Z1096" i="1"/>
  <c r="AA1096" i="1"/>
  <c r="AB1096" i="1"/>
  <c r="AC1096" i="1"/>
  <c r="AD1096" i="1"/>
  <c r="AE1096" i="1"/>
  <c r="AF1096" i="1"/>
  <c r="AG1096" i="1"/>
  <c r="AH1096" i="1"/>
  <c r="AI1096" i="1"/>
  <c r="A1097" i="1"/>
  <c r="B1097" i="1"/>
  <c r="C1097" i="1"/>
  <c r="D1097" i="1"/>
  <c r="E1097" i="1"/>
  <c r="F1097" i="1"/>
  <c r="G1097" i="1"/>
  <c r="H1097" i="1"/>
  <c r="I1097" i="1"/>
  <c r="J1097" i="1"/>
  <c r="K1097" i="1"/>
  <c r="L1097" i="1"/>
  <c r="M1097" i="1"/>
  <c r="N1097" i="1"/>
  <c r="O1097" i="1"/>
  <c r="P1097" i="1"/>
  <c r="Q1097" i="1"/>
  <c r="R1097" i="1"/>
  <c r="S1097" i="1"/>
  <c r="T1097" i="1"/>
  <c r="U1097" i="1"/>
  <c r="V1097" i="1"/>
  <c r="W1097" i="1"/>
  <c r="X1097" i="1"/>
  <c r="Y1097" i="1"/>
  <c r="Z1097" i="1"/>
  <c r="AA1097" i="1"/>
  <c r="AB1097" i="1"/>
  <c r="AC1097" i="1"/>
  <c r="AD1097" i="1"/>
  <c r="AE1097" i="1"/>
  <c r="AF1097" i="1"/>
  <c r="AG1097" i="1"/>
  <c r="AH1097" i="1"/>
  <c r="AI1097" i="1"/>
  <c r="A1098" i="1"/>
  <c r="B1098" i="1"/>
  <c r="C1098" i="1"/>
  <c r="D1098" i="1"/>
  <c r="E1098" i="1"/>
  <c r="F1098" i="1"/>
  <c r="G1098" i="1"/>
  <c r="H1098" i="1"/>
  <c r="I1098" i="1"/>
  <c r="J1098" i="1"/>
  <c r="K1098" i="1"/>
  <c r="L1098" i="1"/>
  <c r="M1098" i="1"/>
  <c r="N1098" i="1"/>
  <c r="O1098" i="1"/>
  <c r="P1098" i="1"/>
  <c r="Q1098" i="1"/>
  <c r="R1098" i="1"/>
  <c r="S1098" i="1"/>
  <c r="T1098" i="1"/>
  <c r="U1098" i="1"/>
  <c r="V1098" i="1"/>
  <c r="W1098" i="1"/>
  <c r="X1098" i="1"/>
  <c r="Y1098" i="1"/>
  <c r="Z1098" i="1"/>
  <c r="AA1098" i="1"/>
  <c r="AB1098" i="1"/>
  <c r="AC1098" i="1"/>
  <c r="AD1098" i="1"/>
  <c r="AE1098" i="1"/>
  <c r="AF1098" i="1"/>
  <c r="AG1098" i="1"/>
  <c r="AH1098" i="1"/>
  <c r="AI1098" i="1"/>
  <c r="A1099" i="1"/>
  <c r="B1099" i="1"/>
  <c r="C1099" i="1"/>
  <c r="D1099" i="1"/>
  <c r="E1099" i="1"/>
  <c r="F1099" i="1"/>
  <c r="G1099" i="1"/>
  <c r="H1099" i="1"/>
  <c r="I1099" i="1"/>
  <c r="J1099" i="1"/>
  <c r="K1099" i="1"/>
  <c r="L1099" i="1"/>
  <c r="M1099" i="1"/>
  <c r="N1099" i="1"/>
  <c r="O1099" i="1"/>
  <c r="P1099" i="1"/>
  <c r="Q1099" i="1"/>
  <c r="R1099" i="1"/>
  <c r="S1099" i="1"/>
  <c r="T1099" i="1"/>
  <c r="U1099" i="1"/>
  <c r="V1099" i="1"/>
  <c r="W1099" i="1"/>
  <c r="X1099" i="1"/>
  <c r="Y1099" i="1"/>
  <c r="Z1099" i="1"/>
  <c r="AA1099" i="1"/>
  <c r="AB1099" i="1"/>
  <c r="AC1099" i="1"/>
  <c r="AD1099" i="1"/>
  <c r="AE1099" i="1"/>
  <c r="AF1099" i="1"/>
  <c r="AG1099" i="1"/>
  <c r="AH1099" i="1"/>
  <c r="AI1099" i="1"/>
  <c r="A1100" i="1"/>
  <c r="B1100" i="1"/>
  <c r="C1100" i="1"/>
  <c r="D1100" i="1"/>
  <c r="E1100" i="1"/>
  <c r="F1100" i="1"/>
  <c r="G1100" i="1"/>
  <c r="H1100" i="1"/>
  <c r="I1100" i="1"/>
  <c r="J1100" i="1"/>
  <c r="K1100" i="1"/>
  <c r="L1100" i="1"/>
  <c r="M1100" i="1"/>
  <c r="N1100" i="1"/>
  <c r="O1100" i="1"/>
  <c r="P1100" i="1"/>
  <c r="Q1100" i="1"/>
  <c r="R1100" i="1"/>
  <c r="S1100" i="1"/>
  <c r="T1100" i="1"/>
  <c r="U1100" i="1"/>
  <c r="V1100" i="1"/>
  <c r="W1100" i="1"/>
  <c r="X1100" i="1"/>
  <c r="Y1100" i="1"/>
  <c r="Z1100" i="1"/>
  <c r="AA1100" i="1"/>
  <c r="AB1100" i="1"/>
  <c r="AC1100" i="1"/>
  <c r="AD1100" i="1"/>
  <c r="AE1100" i="1"/>
  <c r="AF1100" i="1"/>
  <c r="AG1100" i="1"/>
  <c r="AH1100" i="1"/>
  <c r="AI1100" i="1"/>
  <c r="A1101" i="1"/>
  <c r="B1101" i="1"/>
  <c r="C1101" i="1"/>
  <c r="D1101" i="1"/>
  <c r="E1101" i="1"/>
  <c r="F1101" i="1"/>
  <c r="G1101" i="1"/>
  <c r="H1101" i="1"/>
  <c r="I1101" i="1"/>
  <c r="J1101" i="1"/>
  <c r="K1101" i="1"/>
  <c r="L1101" i="1"/>
  <c r="M1101" i="1"/>
  <c r="N1101" i="1"/>
  <c r="O1101" i="1"/>
  <c r="P1101" i="1"/>
  <c r="Q1101" i="1"/>
  <c r="R1101" i="1"/>
  <c r="S1101" i="1"/>
  <c r="T1101" i="1"/>
  <c r="U1101" i="1"/>
  <c r="V1101" i="1"/>
  <c r="W1101" i="1"/>
  <c r="X1101" i="1"/>
  <c r="Y1101" i="1"/>
  <c r="Z1101" i="1"/>
  <c r="AA1101" i="1"/>
  <c r="AB1101" i="1"/>
  <c r="AC1101" i="1"/>
  <c r="AD1101" i="1"/>
  <c r="AE1101" i="1"/>
  <c r="AF1101" i="1"/>
  <c r="AG1101" i="1"/>
  <c r="AH1101" i="1"/>
  <c r="AI1101" i="1"/>
  <c r="A1102" i="1"/>
  <c r="B1102" i="1"/>
  <c r="C1102" i="1"/>
  <c r="D1102" i="1"/>
  <c r="E1102" i="1"/>
  <c r="F1102" i="1"/>
  <c r="G1102" i="1"/>
  <c r="H1102" i="1"/>
  <c r="I1102" i="1"/>
  <c r="J1102" i="1"/>
  <c r="K1102" i="1"/>
  <c r="L1102" i="1"/>
  <c r="M1102" i="1"/>
  <c r="N1102" i="1"/>
  <c r="O1102" i="1"/>
  <c r="P1102" i="1"/>
  <c r="Q1102" i="1"/>
  <c r="R1102" i="1"/>
  <c r="S1102" i="1"/>
  <c r="T1102" i="1"/>
  <c r="U1102" i="1"/>
  <c r="V1102" i="1"/>
  <c r="W1102" i="1"/>
  <c r="X1102" i="1"/>
  <c r="Y1102" i="1"/>
  <c r="Z1102" i="1"/>
  <c r="AA1102" i="1"/>
  <c r="AB1102" i="1"/>
  <c r="AC1102" i="1"/>
  <c r="AD1102" i="1"/>
  <c r="AE1102" i="1"/>
  <c r="AF1102" i="1"/>
  <c r="AG1102" i="1"/>
  <c r="AH1102" i="1"/>
  <c r="AI1102" i="1"/>
  <c r="A1103" i="1"/>
  <c r="B1103" i="1"/>
  <c r="C1103" i="1"/>
  <c r="D1103" i="1"/>
  <c r="E1103" i="1"/>
  <c r="F1103" i="1"/>
  <c r="G1103" i="1"/>
  <c r="H1103" i="1"/>
  <c r="I1103" i="1"/>
  <c r="J1103" i="1"/>
  <c r="K1103" i="1"/>
  <c r="L1103" i="1"/>
  <c r="M1103" i="1"/>
  <c r="N1103" i="1"/>
  <c r="O1103" i="1"/>
  <c r="P1103" i="1"/>
  <c r="Q1103" i="1"/>
  <c r="R1103" i="1"/>
  <c r="S1103" i="1"/>
  <c r="T1103" i="1"/>
  <c r="U1103" i="1"/>
  <c r="V1103" i="1"/>
  <c r="W1103" i="1"/>
  <c r="X1103" i="1"/>
  <c r="Y1103" i="1"/>
  <c r="Z1103" i="1"/>
  <c r="AA1103" i="1"/>
  <c r="AB1103" i="1"/>
  <c r="AC1103" i="1"/>
  <c r="AD1103" i="1"/>
  <c r="AE1103" i="1"/>
  <c r="AF1103" i="1"/>
  <c r="AG1103" i="1"/>
  <c r="AH1103" i="1"/>
  <c r="AI1103" i="1"/>
  <c r="A1104" i="1"/>
  <c r="B1104" i="1"/>
  <c r="C1104" i="1"/>
  <c r="D1104" i="1"/>
  <c r="E1104" i="1"/>
  <c r="F1104" i="1"/>
  <c r="G1104" i="1"/>
  <c r="H1104" i="1"/>
  <c r="I1104" i="1"/>
  <c r="J1104" i="1"/>
  <c r="K1104" i="1"/>
  <c r="L1104" i="1"/>
  <c r="M1104" i="1"/>
  <c r="N1104" i="1"/>
  <c r="O1104" i="1"/>
  <c r="P1104" i="1"/>
  <c r="Q1104" i="1"/>
  <c r="R1104" i="1"/>
  <c r="S1104" i="1"/>
  <c r="T1104" i="1"/>
  <c r="U1104" i="1"/>
  <c r="V1104" i="1"/>
  <c r="W1104" i="1"/>
  <c r="X1104" i="1"/>
  <c r="Y1104" i="1"/>
  <c r="Z1104" i="1"/>
  <c r="AA1104" i="1"/>
  <c r="AB1104" i="1"/>
  <c r="AC1104" i="1"/>
  <c r="AD1104" i="1"/>
  <c r="AE1104" i="1"/>
  <c r="AF1104" i="1"/>
  <c r="AG1104" i="1"/>
  <c r="AH1104" i="1"/>
  <c r="AI1104" i="1"/>
  <c r="A1105" i="1"/>
  <c r="B1105" i="1"/>
  <c r="C1105" i="1"/>
  <c r="D1105" i="1"/>
  <c r="E1105" i="1"/>
  <c r="F1105" i="1"/>
  <c r="G1105" i="1"/>
  <c r="H1105" i="1"/>
  <c r="I1105" i="1"/>
  <c r="J1105" i="1"/>
  <c r="K1105" i="1"/>
  <c r="L1105" i="1"/>
  <c r="M1105" i="1"/>
  <c r="N1105" i="1"/>
  <c r="O1105" i="1"/>
  <c r="P1105" i="1"/>
  <c r="Q1105" i="1"/>
  <c r="R1105" i="1"/>
  <c r="S1105" i="1"/>
  <c r="T1105" i="1"/>
  <c r="U1105" i="1"/>
  <c r="V1105" i="1"/>
  <c r="W1105" i="1"/>
  <c r="X1105" i="1"/>
  <c r="Y1105" i="1"/>
  <c r="Z1105" i="1"/>
  <c r="AA1105" i="1"/>
  <c r="AB1105" i="1"/>
  <c r="AC1105" i="1"/>
  <c r="AD1105" i="1"/>
  <c r="AE1105" i="1"/>
  <c r="AF1105" i="1"/>
  <c r="AG1105" i="1"/>
  <c r="AH1105" i="1"/>
  <c r="AI1105" i="1"/>
  <c r="A1106" i="1"/>
  <c r="B1106" i="1"/>
  <c r="C1106" i="1"/>
  <c r="D1106" i="1"/>
  <c r="E1106" i="1"/>
  <c r="F1106" i="1"/>
  <c r="G1106" i="1"/>
  <c r="H1106" i="1"/>
  <c r="I1106" i="1"/>
  <c r="J1106" i="1"/>
  <c r="K1106" i="1"/>
  <c r="L1106" i="1"/>
  <c r="M1106" i="1"/>
  <c r="N1106" i="1"/>
  <c r="O1106" i="1"/>
  <c r="P1106" i="1"/>
  <c r="Q1106" i="1"/>
  <c r="R1106" i="1"/>
  <c r="S1106" i="1"/>
  <c r="T1106" i="1"/>
  <c r="U1106" i="1"/>
  <c r="V1106" i="1"/>
  <c r="W1106" i="1"/>
  <c r="X1106" i="1"/>
  <c r="Y1106" i="1"/>
  <c r="Z1106" i="1"/>
  <c r="AA1106" i="1"/>
  <c r="AB1106" i="1"/>
  <c r="AC1106" i="1"/>
  <c r="AD1106" i="1"/>
  <c r="AE1106" i="1"/>
  <c r="AF1106" i="1"/>
  <c r="AG1106" i="1"/>
  <c r="AH1106" i="1"/>
  <c r="AI1106" i="1"/>
  <c r="A1107" i="1"/>
  <c r="B1107" i="1"/>
  <c r="C1107" i="1"/>
  <c r="D1107" i="1"/>
  <c r="E1107" i="1"/>
  <c r="F1107" i="1"/>
  <c r="G1107" i="1"/>
  <c r="H1107" i="1"/>
  <c r="I1107" i="1"/>
  <c r="J1107" i="1"/>
  <c r="K1107" i="1"/>
  <c r="L1107" i="1"/>
  <c r="M1107" i="1"/>
  <c r="N1107" i="1"/>
  <c r="O1107" i="1"/>
  <c r="P1107" i="1"/>
  <c r="Q1107" i="1"/>
  <c r="R1107" i="1"/>
  <c r="S1107" i="1"/>
  <c r="T1107" i="1"/>
  <c r="U1107" i="1"/>
  <c r="V1107" i="1"/>
  <c r="W1107" i="1"/>
  <c r="X1107" i="1"/>
  <c r="Y1107" i="1"/>
  <c r="Z1107" i="1"/>
  <c r="AA1107" i="1"/>
  <c r="AB1107" i="1"/>
  <c r="AC1107" i="1"/>
  <c r="AD1107" i="1"/>
  <c r="AE1107" i="1"/>
  <c r="AF1107" i="1"/>
  <c r="AG1107" i="1"/>
  <c r="AH1107" i="1"/>
  <c r="AI1107" i="1"/>
  <c r="A1108" i="1"/>
  <c r="B1108" i="1"/>
  <c r="C1108" i="1"/>
  <c r="D1108" i="1"/>
  <c r="E1108" i="1"/>
  <c r="F1108" i="1"/>
  <c r="G1108" i="1"/>
  <c r="H1108" i="1"/>
  <c r="I1108" i="1"/>
  <c r="J1108" i="1"/>
  <c r="K1108" i="1"/>
  <c r="L1108" i="1"/>
  <c r="M1108" i="1"/>
  <c r="N1108" i="1"/>
  <c r="O1108" i="1"/>
  <c r="P1108" i="1"/>
  <c r="Q1108" i="1"/>
  <c r="R1108" i="1"/>
  <c r="S1108" i="1"/>
  <c r="T1108" i="1"/>
  <c r="U1108" i="1"/>
  <c r="V1108" i="1"/>
  <c r="W1108" i="1"/>
  <c r="X1108" i="1"/>
  <c r="Y1108" i="1"/>
  <c r="Z1108" i="1"/>
  <c r="AA1108" i="1"/>
  <c r="AB1108" i="1"/>
  <c r="AC1108" i="1"/>
  <c r="AD1108" i="1"/>
  <c r="AE1108" i="1"/>
  <c r="AF1108" i="1"/>
  <c r="AG1108" i="1"/>
  <c r="AH1108" i="1"/>
  <c r="AI1108" i="1"/>
  <c r="A1109" i="1"/>
  <c r="B1109" i="1"/>
  <c r="C1109" i="1"/>
  <c r="D1109" i="1"/>
  <c r="E1109" i="1"/>
  <c r="F1109" i="1"/>
  <c r="G1109" i="1"/>
  <c r="H1109" i="1"/>
  <c r="I1109" i="1"/>
  <c r="J1109" i="1"/>
  <c r="K1109" i="1"/>
  <c r="L1109" i="1"/>
  <c r="M1109" i="1"/>
  <c r="N1109" i="1"/>
  <c r="O1109" i="1"/>
  <c r="P1109" i="1"/>
  <c r="Q1109" i="1"/>
  <c r="R1109" i="1"/>
  <c r="S1109" i="1"/>
  <c r="T1109" i="1"/>
  <c r="U1109" i="1"/>
  <c r="V1109" i="1"/>
  <c r="W1109" i="1"/>
  <c r="X1109" i="1"/>
  <c r="Y1109" i="1"/>
  <c r="Z1109" i="1"/>
  <c r="AA1109" i="1"/>
  <c r="AB1109" i="1"/>
  <c r="AC1109" i="1"/>
  <c r="AD1109" i="1"/>
  <c r="AE1109" i="1"/>
  <c r="AF1109" i="1"/>
  <c r="AG1109" i="1"/>
  <c r="AH1109" i="1"/>
  <c r="AI1109" i="1"/>
  <c r="A1110" i="1"/>
  <c r="B1110" i="1"/>
  <c r="C1110" i="1"/>
  <c r="D1110" i="1"/>
  <c r="E1110" i="1"/>
  <c r="F1110" i="1"/>
  <c r="G1110" i="1"/>
  <c r="H1110" i="1"/>
  <c r="I1110" i="1"/>
  <c r="J1110" i="1"/>
  <c r="K1110" i="1"/>
  <c r="L1110" i="1"/>
  <c r="M1110" i="1"/>
  <c r="N1110" i="1"/>
  <c r="O1110" i="1"/>
  <c r="P1110" i="1"/>
  <c r="Q1110" i="1"/>
  <c r="R1110" i="1"/>
  <c r="S1110" i="1"/>
  <c r="T1110" i="1"/>
  <c r="U1110" i="1"/>
  <c r="V1110" i="1"/>
  <c r="W1110" i="1"/>
  <c r="X1110" i="1"/>
  <c r="Y1110" i="1"/>
  <c r="Z1110" i="1"/>
  <c r="AA1110" i="1"/>
  <c r="AB1110" i="1"/>
  <c r="AC1110" i="1"/>
  <c r="AD1110" i="1"/>
  <c r="AE1110" i="1"/>
  <c r="AF1110" i="1"/>
  <c r="AG1110" i="1"/>
  <c r="AH1110" i="1"/>
  <c r="AI1110" i="1"/>
  <c r="A1111" i="1"/>
  <c r="B1111" i="1"/>
  <c r="C1111" i="1"/>
  <c r="D1111" i="1"/>
  <c r="E1111" i="1"/>
  <c r="F1111" i="1"/>
  <c r="G1111" i="1"/>
  <c r="H1111" i="1"/>
  <c r="I1111" i="1"/>
  <c r="J1111" i="1"/>
  <c r="K1111" i="1"/>
  <c r="L1111" i="1"/>
  <c r="M1111" i="1"/>
  <c r="N1111" i="1"/>
  <c r="O1111" i="1"/>
  <c r="P1111" i="1"/>
  <c r="Q1111" i="1"/>
  <c r="R1111" i="1"/>
  <c r="S1111" i="1"/>
  <c r="T1111" i="1"/>
  <c r="U1111" i="1"/>
  <c r="V1111" i="1"/>
  <c r="W1111" i="1"/>
  <c r="X1111" i="1"/>
  <c r="Y1111" i="1"/>
  <c r="Z1111" i="1"/>
  <c r="AA1111" i="1"/>
  <c r="AB1111" i="1"/>
  <c r="AC1111" i="1"/>
  <c r="AD1111" i="1"/>
  <c r="AE1111" i="1"/>
  <c r="AF1111" i="1"/>
  <c r="AG1111" i="1"/>
  <c r="AH1111" i="1"/>
  <c r="AI1111" i="1"/>
  <c r="A1112" i="1"/>
  <c r="B1112" i="1"/>
  <c r="C1112" i="1"/>
  <c r="D1112" i="1"/>
  <c r="E1112" i="1"/>
  <c r="F1112" i="1"/>
  <c r="G1112" i="1"/>
  <c r="H1112" i="1"/>
  <c r="I1112" i="1"/>
  <c r="J1112" i="1"/>
  <c r="K1112" i="1"/>
  <c r="L1112" i="1"/>
  <c r="M1112" i="1"/>
  <c r="N1112" i="1"/>
  <c r="O1112" i="1"/>
  <c r="P1112" i="1"/>
  <c r="Q1112" i="1"/>
  <c r="R1112" i="1"/>
  <c r="S1112" i="1"/>
  <c r="T1112" i="1"/>
  <c r="U1112" i="1"/>
  <c r="V1112" i="1"/>
  <c r="W1112" i="1"/>
  <c r="X1112" i="1"/>
  <c r="Y1112" i="1"/>
  <c r="Z1112" i="1"/>
  <c r="AA1112" i="1"/>
  <c r="AB1112" i="1"/>
  <c r="AC1112" i="1"/>
  <c r="AD1112" i="1"/>
  <c r="AE1112" i="1"/>
  <c r="AF1112" i="1"/>
  <c r="AG1112" i="1"/>
  <c r="AH1112" i="1"/>
  <c r="AI1112" i="1"/>
  <c r="A1113" i="1"/>
  <c r="B1113" i="1"/>
  <c r="C1113" i="1"/>
  <c r="D1113" i="1"/>
  <c r="E1113" i="1"/>
  <c r="F1113" i="1"/>
  <c r="G1113" i="1"/>
  <c r="H1113" i="1"/>
  <c r="I1113" i="1"/>
  <c r="J1113" i="1"/>
  <c r="K1113" i="1"/>
  <c r="L1113" i="1"/>
  <c r="M1113" i="1"/>
  <c r="N1113" i="1"/>
  <c r="O1113" i="1"/>
  <c r="P1113" i="1"/>
  <c r="Q1113" i="1"/>
  <c r="R1113" i="1"/>
  <c r="S1113" i="1"/>
  <c r="T1113" i="1"/>
  <c r="U1113" i="1"/>
  <c r="V1113" i="1"/>
  <c r="W1113" i="1"/>
  <c r="X1113" i="1"/>
  <c r="Y1113" i="1"/>
  <c r="Z1113" i="1"/>
  <c r="AA1113" i="1"/>
  <c r="AB1113" i="1"/>
  <c r="AC1113" i="1"/>
  <c r="AD1113" i="1"/>
  <c r="AE1113" i="1"/>
  <c r="AF1113" i="1"/>
  <c r="AG1113" i="1"/>
  <c r="AH1113" i="1"/>
  <c r="AI1113" i="1"/>
  <c r="A1114" i="1"/>
  <c r="B1114" i="1"/>
  <c r="C1114" i="1"/>
  <c r="D1114" i="1"/>
  <c r="E1114" i="1"/>
  <c r="F1114" i="1"/>
  <c r="G1114" i="1"/>
  <c r="H1114" i="1"/>
  <c r="I1114" i="1"/>
  <c r="J1114" i="1"/>
  <c r="K1114" i="1"/>
  <c r="L1114" i="1"/>
  <c r="M1114" i="1"/>
  <c r="N1114" i="1"/>
  <c r="O1114" i="1"/>
  <c r="P1114" i="1"/>
  <c r="Q1114" i="1"/>
  <c r="R1114" i="1"/>
  <c r="S1114" i="1"/>
  <c r="T1114" i="1"/>
  <c r="U1114" i="1"/>
  <c r="V1114" i="1"/>
  <c r="W1114" i="1"/>
  <c r="X1114" i="1"/>
  <c r="Y1114" i="1"/>
  <c r="Z1114" i="1"/>
  <c r="AA1114" i="1"/>
  <c r="AB1114" i="1"/>
  <c r="AC1114" i="1"/>
  <c r="AD1114" i="1"/>
  <c r="AE1114" i="1"/>
  <c r="AF1114" i="1"/>
  <c r="AG1114" i="1"/>
  <c r="AH1114" i="1"/>
  <c r="AI1114" i="1"/>
  <c r="A1115" i="1"/>
  <c r="B1115" i="1"/>
  <c r="C1115" i="1"/>
  <c r="D1115" i="1"/>
  <c r="E1115" i="1"/>
  <c r="F1115" i="1"/>
  <c r="G1115" i="1"/>
  <c r="H1115" i="1"/>
  <c r="I1115" i="1"/>
  <c r="J1115" i="1"/>
  <c r="K1115" i="1"/>
  <c r="L1115" i="1"/>
  <c r="M1115" i="1"/>
  <c r="N1115" i="1"/>
  <c r="O1115" i="1"/>
  <c r="P1115" i="1"/>
  <c r="Q1115" i="1"/>
  <c r="R1115" i="1"/>
  <c r="S1115" i="1"/>
  <c r="T1115" i="1"/>
  <c r="U1115" i="1"/>
  <c r="V1115" i="1"/>
  <c r="W1115" i="1"/>
  <c r="X1115" i="1"/>
  <c r="Y1115" i="1"/>
  <c r="Z1115" i="1"/>
  <c r="AA1115" i="1"/>
  <c r="AB1115" i="1"/>
  <c r="AC1115" i="1"/>
  <c r="AD1115" i="1"/>
  <c r="AE1115" i="1"/>
  <c r="AF1115" i="1"/>
  <c r="AG1115" i="1"/>
  <c r="AH1115" i="1"/>
  <c r="AI1115" i="1"/>
  <c r="A1116" i="1"/>
  <c r="B1116" i="1"/>
  <c r="C1116" i="1"/>
  <c r="D1116" i="1"/>
  <c r="E1116" i="1"/>
  <c r="F1116" i="1"/>
  <c r="G1116" i="1"/>
  <c r="H1116" i="1"/>
  <c r="I1116" i="1"/>
  <c r="J1116" i="1"/>
  <c r="K1116" i="1"/>
  <c r="L1116" i="1"/>
  <c r="M1116" i="1"/>
  <c r="N1116" i="1"/>
  <c r="O1116" i="1"/>
  <c r="P1116" i="1"/>
  <c r="Q1116" i="1"/>
  <c r="R1116" i="1"/>
  <c r="S1116" i="1"/>
  <c r="T1116" i="1"/>
  <c r="U1116" i="1"/>
  <c r="V1116" i="1"/>
  <c r="W1116" i="1"/>
  <c r="X1116" i="1"/>
  <c r="Y1116" i="1"/>
  <c r="Z1116" i="1"/>
  <c r="AA1116" i="1"/>
  <c r="AB1116" i="1"/>
  <c r="AC1116" i="1"/>
  <c r="AD1116" i="1"/>
  <c r="AE1116" i="1"/>
  <c r="AF1116" i="1"/>
  <c r="AG1116" i="1"/>
  <c r="AH1116" i="1"/>
  <c r="AI1116" i="1"/>
  <c r="A1117" i="1"/>
  <c r="B1117" i="1"/>
  <c r="C1117" i="1"/>
  <c r="D1117" i="1"/>
  <c r="E1117" i="1"/>
  <c r="F1117" i="1"/>
  <c r="G1117" i="1"/>
  <c r="H1117" i="1"/>
  <c r="I1117" i="1"/>
  <c r="J1117" i="1"/>
  <c r="K1117" i="1"/>
  <c r="L1117" i="1"/>
  <c r="M1117" i="1"/>
  <c r="N1117" i="1"/>
  <c r="O1117" i="1"/>
  <c r="P1117" i="1"/>
  <c r="Q1117" i="1"/>
  <c r="R1117" i="1"/>
  <c r="S1117" i="1"/>
  <c r="T1117" i="1"/>
  <c r="U1117" i="1"/>
  <c r="V1117" i="1"/>
  <c r="W1117" i="1"/>
  <c r="X1117" i="1"/>
  <c r="Y1117" i="1"/>
  <c r="Z1117" i="1"/>
  <c r="AA1117" i="1"/>
  <c r="AB1117" i="1"/>
  <c r="AC1117" i="1"/>
  <c r="AD1117" i="1"/>
  <c r="AE1117" i="1"/>
  <c r="AF1117" i="1"/>
  <c r="AG1117" i="1"/>
  <c r="AH1117" i="1"/>
  <c r="AI1117" i="1"/>
  <c r="A1118" i="1"/>
  <c r="B1118" i="1"/>
  <c r="C1118" i="1"/>
  <c r="D1118" i="1"/>
  <c r="E1118" i="1"/>
  <c r="F1118" i="1"/>
  <c r="G1118" i="1"/>
  <c r="H1118" i="1"/>
  <c r="I1118" i="1"/>
  <c r="J1118" i="1"/>
  <c r="K1118" i="1"/>
  <c r="L1118" i="1"/>
  <c r="M1118" i="1"/>
  <c r="N1118" i="1"/>
  <c r="O1118" i="1"/>
  <c r="P1118" i="1"/>
  <c r="Q1118" i="1"/>
  <c r="R1118" i="1"/>
  <c r="S1118" i="1"/>
  <c r="T1118" i="1"/>
  <c r="U1118" i="1"/>
  <c r="V1118" i="1"/>
  <c r="W1118" i="1"/>
  <c r="X1118" i="1"/>
  <c r="Y1118" i="1"/>
  <c r="Z1118" i="1"/>
  <c r="AA1118" i="1"/>
  <c r="AB1118" i="1"/>
  <c r="AC1118" i="1"/>
  <c r="AD1118" i="1"/>
  <c r="AE1118" i="1"/>
  <c r="AF1118" i="1"/>
  <c r="AG1118" i="1"/>
  <c r="AH1118" i="1"/>
  <c r="AI1118" i="1"/>
  <c r="A1119" i="1"/>
  <c r="B1119" i="1"/>
  <c r="C1119" i="1"/>
  <c r="D1119" i="1"/>
  <c r="E1119" i="1"/>
  <c r="F1119" i="1"/>
  <c r="G1119" i="1"/>
  <c r="H1119" i="1"/>
  <c r="I1119" i="1"/>
  <c r="J1119" i="1"/>
  <c r="K1119" i="1"/>
  <c r="L1119" i="1"/>
  <c r="M1119" i="1"/>
  <c r="N1119" i="1"/>
  <c r="O1119" i="1"/>
  <c r="P1119" i="1"/>
  <c r="Q1119" i="1"/>
  <c r="R1119" i="1"/>
  <c r="S1119" i="1"/>
  <c r="T1119" i="1"/>
  <c r="U1119" i="1"/>
  <c r="V1119" i="1"/>
  <c r="W1119" i="1"/>
  <c r="X1119" i="1"/>
  <c r="Y1119" i="1"/>
  <c r="Z1119" i="1"/>
  <c r="AA1119" i="1"/>
  <c r="AB1119" i="1"/>
  <c r="AC1119" i="1"/>
  <c r="AD1119" i="1"/>
  <c r="AE1119" i="1"/>
  <c r="AF1119" i="1"/>
  <c r="AG1119" i="1"/>
  <c r="AH1119" i="1"/>
  <c r="AI1119" i="1"/>
  <c r="A1120" i="1"/>
  <c r="B1120" i="1"/>
  <c r="C1120" i="1"/>
  <c r="D1120" i="1"/>
  <c r="E1120" i="1"/>
  <c r="F1120" i="1"/>
  <c r="G1120" i="1"/>
  <c r="H1120" i="1"/>
  <c r="I1120" i="1"/>
  <c r="J1120" i="1"/>
  <c r="K1120" i="1"/>
  <c r="L1120" i="1"/>
  <c r="M1120" i="1"/>
  <c r="N1120" i="1"/>
  <c r="O1120" i="1"/>
  <c r="P1120" i="1"/>
  <c r="Q1120" i="1"/>
  <c r="R1120" i="1"/>
  <c r="S1120" i="1"/>
  <c r="T1120" i="1"/>
  <c r="U1120" i="1"/>
  <c r="V1120" i="1"/>
  <c r="W1120" i="1"/>
  <c r="X1120" i="1"/>
  <c r="Y1120" i="1"/>
  <c r="Z1120" i="1"/>
  <c r="AA1120" i="1"/>
  <c r="AB1120" i="1"/>
  <c r="AC1120" i="1"/>
  <c r="AD1120" i="1"/>
  <c r="AE1120" i="1"/>
  <c r="AF1120" i="1"/>
  <c r="AG1120" i="1"/>
  <c r="AH1120" i="1"/>
  <c r="AI1120" i="1"/>
  <c r="A1121" i="1"/>
  <c r="B1121" i="1"/>
  <c r="C1121" i="1"/>
  <c r="D1121" i="1"/>
  <c r="E1121" i="1"/>
  <c r="F1121" i="1"/>
  <c r="G1121" i="1"/>
  <c r="H1121" i="1"/>
  <c r="I1121" i="1"/>
  <c r="J1121" i="1"/>
  <c r="K1121" i="1"/>
  <c r="L1121" i="1"/>
  <c r="M1121" i="1"/>
  <c r="N1121" i="1"/>
  <c r="O1121" i="1"/>
  <c r="P1121" i="1"/>
  <c r="Q1121" i="1"/>
  <c r="R1121" i="1"/>
  <c r="S1121" i="1"/>
  <c r="T1121" i="1"/>
  <c r="U1121" i="1"/>
  <c r="V1121" i="1"/>
  <c r="W1121" i="1"/>
  <c r="X1121" i="1"/>
  <c r="Y1121" i="1"/>
  <c r="Z1121" i="1"/>
  <c r="AA1121" i="1"/>
  <c r="AB1121" i="1"/>
  <c r="AC1121" i="1"/>
  <c r="AD1121" i="1"/>
  <c r="AE1121" i="1"/>
  <c r="AF1121" i="1"/>
  <c r="AG1121" i="1"/>
  <c r="AH1121" i="1"/>
  <c r="AI1121" i="1"/>
  <c r="A1122" i="1"/>
  <c r="B1122" i="1"/>
  <c r="C1122" i="1"/>
  <c r="D1122" i="1"/>
  <c r="E1122" i="1"/>
  <c r="F1122" i="1"/>
  <c r="G1122" i="1"/>
  <c r="H1122" i="1"/>
  <c r="I1122" i="1"/>
  <c r="J1122" i="1"/>
  <c r="K1122" i="1"/>
  <c r="L1122" i="1"/>
  <c r="M1122" i="1"/>
  <c r="N1122" i="1"/>
  <c r="O1122" i="1"/>
  <c r="P1122" i="1"/>
  <c r="Q1122" i="1"/>
  <c r="R1122" i="1"/>
  <c r="S1122" i="1"/>
  <c r="T1122" i="1"/>
  <c r="U1122" i="1"/>
  <c r="V1122" i="1"/>
  <c r="W1122" i="1"/>
  <c r="X1122" i="1"/>
  <c r="Y1122" i="1"/>
  <c r="Z1122" i="1"/>
  <c r="AA1122" i="1"/>
  <c r="AB1122" i="1"/>
  <c r="AC1122" i="1"/>
  <c r="AD1122" i="1"/>
  <c r="AE1122" i="1"/>
  <c r="AF1122" i="1"/>
  <c r="AG1122" i="1"/>
  <c r="AH1122" i="1"/>
  <c r="AI1122" i="1"/>
  <c r="A1123" i="1"/>
  <c r="B1123" i="1"/>
  <c r="C1123" i="1"/>
  <c r="D1123" i="1"/>
  <c r="E1123" i="1"/>
  <c r="F1123" i="1"/>
  <c r="G1123" i="1"/>
  <c r="H1123" i="1"/>
  <c r="I1123" i="1"/>
  <c r="J1123" i="1"/>
  <c r="K1123" i="1"/>
  <c r="L1123" i="1"/>
  <c r="M1123" i="1"/>
  <c r="N1123" i="1"/>
  <c r="O1123" i="1"/>
  <c r="P1123" i="1"/>
  <c r="Q1123" i="1"/>
  <c r="R1123" i="1"/>
  <c r="S1123" i="1"/>
  <c r="T1123" i="1"/>
  <c r="U1123" i="1"/>
  <c r="V1123" i="1"/>
  <c r="W1123" i="1"/>
  <c r="X1123" i="1"/>
  <c r="Y1123" i="1"/>
  <c r="Z1123" i="1"/>
  <c r="AA1123" i="1"/>
  <c r="AB1123" i="1"/>
  <c r="AC1123" i="1"/>
  <c r="AD1123" i="1"/>
  <c r="AE1123" i="1"/>
  <c r="AF1123" i="1"/>
  <c r="AG1123" i="1"/>
  <c r="AH1123" i="1"/>
  <c r="AI1123" i="1"/>
  <c r="A1124" i="1"/>
  <c r="B1124" i="1"/>
  <c r="C1124" i="1"/>
  <c r="D1124" i="1"/>
  <c r="E1124" i="1"/>
  <c r="F1124" i="1"/>
  <c r="G1124" i="1"/>
  <c r="H1124" i="1"/>
  <c r="I1124" i="1"/>
  <c r="J1124" i="1"/>
  <c r="K1124" i="1"/>
  <c r="L1124" i="1"/>
  <c r="M1124" i="1"/>
  <c r="N1124" i="1"/>
  <c r="O1124" i="1"/>
  <c r="P1124" i="1"/>
  <c r="Q1124" i="1"/>
  <c r="R1124" i="1"/>
  <c r="S1124" i="1"/>
  <c r="T1124" i="1"/>
  <c r="U1124" i="1"/>
  <c r="V1124" i="1"/>
  <c r="W1124" i="1"/>
  <c r="X1124" i="1"/>
  <c r="Y1124" i="1"/>
  <c r="Z1124" i="1"/>
  <c r="AA1124" i="1"/>
  <c r="AB1124" i="1"/>
  <c r="AC1124" i="1"/>
  <c r="AD1124" i="1"/>
  <c r="AE1124" i="1"/>
  <c r="AF1124" i="1"/>
  <c r="AG1124" i="1"/>
  <c r="AH1124" i="1"/>
  <c r="AI1124" i="1"/>
  <c r="A1125" i="1"/>
  <c r="B1125" i="1"/>
  <c r="C1125" i="1"/>
  <c r="D1125" i="1"/>
  <c r="E1125" i="1"/>
  <c r="F1125" i="1"/>
  <c r="G1125" i="1"/>
  <c r="H1125" i="1"/>
  <c r="I1125" i="1"/>
  <c r="J1125" i="1"/>
  <c r="K1125" i="1"/>
  <c r="L1125" i="1"/>
  <c r="M1125" i="1"/>
  <c r="N1125" i="1"/>
  <c r="O1125" i="1"/>
  <c r="P1125" i="1"/>
  <c r="Q1125" i="1"/>
  <c r="R1125" i="1"/>
  <c r="S1125" i="1"/>
  <c r="T1125" i="1"/>
  <c r="U1125" i="1"/>
  <c r="V1125" i="1"/>
  <c r="W1125" i="1"/>
  <c r="X1125" i="1"/>
  <c r="Y1125" i="1"/>
  <c r="Z1125" i="1"/>
  <c r="AA1125" i="1"/>
  <c r="AB1125" i="1"/>
  <c r="AC1125" i="1"/>
  <c r="AD1125" i="1"/>
  <c r="AE1125" i="1"/>
  <c r="AF1125" i="1"/>
  <c r="AG1125" i="1"/>
  <c r="AH1125" i="1"/>
  <c r="AI1125" i="1"/>
  <c r="A1126" i="1"/>
  <c r="B1126" i="1"/>
  <c r="C1126" i="1"/>
  <c r="D1126" i="1"/>
  <c r="E1126" i="1"/>
  <c r="F1126" i="1"/>
  <c r="G1126" i="1"/>
  <c r="H1126" i="1"/>
  <c r="I1126" i="1"/>
  <c r="J1126" i="1"/>
  <c r="K1126" i="1"/>
  <c r="L1126" i="1"/>
  <c r="M1126" i="1"/>
  <c r="N1126" i="1"/>
  <c r="O1126" i="1"/>
  <c r="P1126" i="1"/>
  <c r="Q1126" i="1"/>
  <c r="R1126" i="1"/>
  <c r="S1126" i="1"/>
  <c r="T1126" i="1"/>
  <c r="U1126" i="1"/>
  <c r="V1126" i="1"/>
  <c r="W1126" i="1"/>
  <c r="X1126" i="1"/>
  <c r="Y1126" i="1"/>
  <c r="Z1126" i="1"/>
  <c r="AA1126" i="1"/>
  <c r="AB1126" i="1"/>
  <c r="AC1126" i="1"/>
  <c r="AD1126" i="1"/>
  <c r="AE1126" i="1"/>
  <c r="AF1126" i="1"/>
  <c r="AG1126" i="1"/>
  <c r="AH1126" i="1"/>
  <c r="AI1126" i="1"/>
  <c r="A1127" i="1"/>
  <c r="B1127" i="1"/>
  <c r="C1127" i="1"/>
  <c r="D1127" i="1"/>
  <c r="E1127" i="1"/>
  <c r="F1127" i="1"/>
  <c r="G1127" i="1"/>
  <c r="H1127" i="1"/>
  <c r="I1127" i="1"/>
  <c r="J1127" i="1"/>
  <c r="K1127" i="1"/>
  <c r="L1127" i="1"/>
  <c r="M1127" i="1"/>
  <c r="N1127" i="1"/>
  <c r="O1127" i="1"/>
  <c r="P1127" i="1"/>
  <c r="Q1127" i="1"/>
  <c r="R1127" i="1"/>
  <c r="S1127" i="1"/>
  <c r="T1127" i="1"/>
  <c r="U1127" i="1"/>
  <c r="V1127" i="1"/>
  <c r="W1127" i="1"/>
  <c r="X1127" i="1"/>
  <c r="Y1127" i="1"/>
  <c r="Z1127" i="1"/>
  <c r="AA1127" i="1"/>
  <c r="AB1127" i="1"/>
  <c r="AC1127" i="1"/>
  <c r="AD1127" i="1"/>
  <c r="AE1127" i="1"/>
  <c r="AF1127" i="1"/>
  <c r="AG1127" i="1"/>
  <c r="AH1127" i="1"/>
  <c r="AI1127" i="1"/>
  <c r="A1128" i="1"/>
  <c r="B1128" i="1"/>
  <c r="C1128" i="1"/>
  <c r="D1128" i="1"/>
  <c r="E1128" i="1"/>
  <c r="F1128" i="1"/>
  <c r="G1128" i="1"/>
  <c r="H1128" i="1"/>
  <c r="I1128" i="1"/>
  <c r="J1128" i="1"/>
  <c r="K1128" i="1"/>
  <c r="L1128" i="1"/>
  <c r="M1128" i="1"/>
  <c r="N1128" i="1"/>
  <c r="O1128" i="1"/>
  <c r="P1128" i="1"/>
  <c r="Q1128" i="1"/>
  <c r="R1128" i="1"/>
  <c r="S1128" i="1"/>
  <c r="T1128" i="1"/>
  <c r="U1128" i="1"/>
  <c r="V1128" i="1"/>
  <c r="W1128" i="1"/>
  <c r="X1128" i="1"/>
  <c r="Y1128" i="1"/>
  <c r="Z1128" i="1"/>
  <c r="AA1128" i="1"/>
  <c r="AB1128" i="1"/>
  <c r="AC1128" i="1"/>
  <c r="AD1128" i="1"/>
  <c r="AE1128" i="1"/>
  <c r="AF1128" i="1"/>
  <c r="AG1128" i="1"/>
  <c r="AH1128" i="1"/>
  <c r="AI1128" i="1"/>
  <c r="A1129" i="1"/>
  <c r="B1129" i="1"/>
  <c r="C1129" i="1"/>
  <c r="D1129" i="1"/>
  <c r="E1129" i="1"/>
  <c r="F1129" i="1"/>
  <c r="G1129" i="1"/>
  <c r="H1129" i="1"/>
  <c r="I1129" i="1"/>
  <c r="J1129" i="1"/>
  <c r="K1129" i="1"/>
  <c r="L1129" i="1"/>
  <c r="M1129" i="1"/>
  <c r="N1129" i="1"/>
  <c r="O1129" i="1"/>
  <c r="P1129" i="1"/>
  <c r="Q1129" i="1"/>
  <c r="R1129" i="1"/>
  <c r="S1129" i="1"/>
  <c r="T1129" i="1"/>
  <c r="U1129" i="1"/>
  <c r="V1129" i="1"/>
  <c r="W1129" i="1"/>
  <c r="X1129" i="1"/>
  <c r="Y1129" i="1"/>
  <c r="Z1129" i="1"/>
  <c r="AA1129" i="1"/>
  <c r="AB1129" i="1"/>
  <c r="AC1129" i="1"/>
  <c r="AD1129" i="1"/>
  <c r="AE1129" i="1"/>
  <c r="AF1129" i="1"/>
  <c r="AG1129" i="1"/>
  <c r="AH1129" i="1"/>
  <c r="AI1129" i="1"/>
  <c r="A1130" i="1"/>
  <c r="B1130" i="1"/>
  <c r="C1130" i="1"/>
  <c r="D1130" i="1"/>
  <c r="E1130" i="1"/>
  <c r="F1130" i="1"/>
  <c r="G1130" i="1"/>
  <c r="H1130" i="1"/>
  <c r="I1130" i="1"/>
  <c r="J1130" i="1"/>
  <c r="K1130" i="1"/>
  <c r="L1130" i="1"/>
  <c r="M1130" i="1"/>
  <c r="N1130" i="1"/>
  <c r="O1130" i="1"/>
  <c r="P1130" i="1"/>
  <c r="Q1130" i="1"/>
  <c r="R1130" i="1"/>
  <c r="S1130" i="1"/>
  <c r="T1130" i="1"/>
  <c r="U1130" i="1"/>
  <c r="V1130" i="1"/>
  <c r="W1130" i="1"/>
  <c r="X1130" i="1"/>
  <c r="Y1130" i="1"/>
  <c r="Z1130" i="1"/>
  <c r="AA1130" i="1"/>
  <c r="AB1130" i="1"/>
  <c r="AC1130" i="1"/>
  <c r="AD1130" i="1"/>
  <c r="AE1130" i="1"/>
  <c r="AF1130" i="1"/>
  <c r="AG1130" i="1"/>
  <c r="AH1130" i="1"/>
  <c r="AI1130" i="1"/>
  <c r="A1131" i="1"/>
  <c r="B1131" i="1"/>
  <c r="C1131" i="1"/>
  <c r="D1131" i="1"/>
  <c r="E1131" i="1"/>
  <c r="F1131" i="1"/>
  <c r="G1131" i="1"/>
  <c r="H1131" i="1"/>
  <c r="I1131" i="1"/>
  <c r="J1131" i="1"/>
  <c r="K1131" i="1"/>
  <c r="L1131" i="1"/>
  <c r="M1131" i="1"/>
  <c r="N1131" i="1"/>
  <c r="O1131" i="1"/>
  <c r="P1131" i="1"/>
  <c r="Q1131" i="1"/>
  <c r="R1131" i="1"/>
  <c r="S1131" i="1"/>
  <c r="T1131" i="1"/>
  <c r="U1131" i="1"/>
  <c r="V1131" i="1"/>
  <c r="W1131" i="1"/>
  <c r="X1131" i="1"/>
  <c r="Y1131" i="1"/>
  <c r="Z1131" i="1"/>
  <c r="AA1131" i="1"/>
  <c r="AB1131" i="1"/>
  <c r="AC1131" i="1"/>
  <c r="AD1131" i="1"/>
  <c r="AE1131" i="1"/>
  <c r="AF1131" i="1"/>
  <c r="AG1131" i="1"/>
  <c r="AH1131" i="1"/>
  <c r="AI1131" i="1"/>
  <c r="A1132" i="1"/>
  <c r="B1132" i="1"/>
  <c r="C1132" i="1"/>
  <c r="D1132" i="1"/>
  <c r="E1132" i="1"/>
  <c r="F1132" i="1"/>
  <c r="G1132" i="1"/>
  <c r="H1132" i="1"/>
  <c r="I1132" i="1"/>
  <c r="J1132" i="1"/>
  <c r="K1132" i="1"/>
  <c r="L1132" i="1"/>
  <c r="M1132" i="1"/>
  <c r="N1132" i="1"/>
  <c r="O1132" i="1"/>
  <c r="P1132" i="1"/>
  <c r="Q1132" i="1"/>
  <c r="R1132" i="1"/>
  <c r="S1132" i="1"/>
  <c r="T1132" i="1"/>
  <c r="U1132" i="1"/>
  <c r="V1132" i="1"/>
  <c r="W1132" i="1"/>
  <c r="X1132" i="1"/>
  <c r="Y1132" i="1"/>
  <c r="Z1132" i="1"/>
  <c r="AA1132" i="1"/>
  <c r="AB1132" i="1"/>
  <c r="AC1132" i="1"/>
  <c r="AD1132" i="1"/>
  <c r="AE1132" i="1"/>
  <c r="AF1132" i="1"/>
  <c r="AG1132" i="1"/>
  <c r="AH1132" i="1"/>
  <c r="AI1132" i="1"/>
  <c r="A1133" i="1"/>
  <c r="B1133" i="1"/>
  <c r="C1133" i="1"/>
  <c r="D1133" i="1"/>
  <c r="E1133" i="1"/>
  <c r="F1133" i="1"/>
  <c r="G1133" i="1"/>
  <c r="H1133" i="1"/>
  <c r="I1133" i="1"/>
  <c r="J1133" i="1"/>
  <c r="K1133" i="1"/>
  <c r="L1133" i="1"/>
  <c r="M1133" i="1"/>
  <c r="N1133" i="1"/>
  <c r="O1133" i="1"/>
  <c r="P1133" i="1"/>
  <c r="Q1133" i="1"/>
  <c r="R1133" i="1"/>
  <c r="S1133" i="1"/>
  <c r="T1133" i="1"/>
  <c r="U1133" i="1"/>
  <c r="V1133" i="1"/>
  <c r="W1133" i="1"/>
  <c r="X1133" i="1"/>
  <c r="Y1133" i="1"/>
  <c r="Z1133" i="1"/>
  <c r="AA1133" i="1"/>
  <c r="AB1133" i="1"/>
  <c r="AC1133" i="1"/>
  <c r="AD1133" i="1"/>
  <c r="AE1133" i="1"/>
  <c r="AF1133" i="1"/>
  <c r="AG1133" i="1"/>
  <c r="AH1133" i="1"/>
  <c r="AI1133" i="1"/>
  <c r="A1134" i="1"/>
  <c r="B1134" i="1"/>
  <c r="C1134" i="1"/>
  <c r="D1134" i="1"/>
  <c r="E1134" i="1"/>
  <c r="F1134" i="1"/>
  <c r="G1134" i="1"/>
  <c r="H1134" i="1"/>
  <c r="I1134" i="1"/>
  <c r="J1134" i="1"/>
  <c r="K1134" i="1"/>
  <c r="L1134" i="1"/>
  <c r="M1134" i="1"/>
  <c r="N1134" i="1"/>
  <c r="O1134" i="1"/>
  <c r="P1134" i="1"/>
  <c r="Q1134" i="1"/>
  <c r="R1134" i="1"/>
  <c r="S1134" i="1"/>
  <c r="T1134" i="1"/>
  <c r="U1134" i="1"/>
  <c r="V1134" i="1"/>
  <c r="W1134" i="1"/>
  <c r="X1134" i="1"/>
  <c r="Y1134" i="1"/>
  <c r="Z1134" i="1"/>
  <c r="AA1134" i="1"/>
  <c r="AB1134" i="1"/>
  <c r="AC1134" i="1"/>
  <c r="AD1134" i="1"/>
  <c r="AE1134" i="1"/>
  <c r="AF1134" i="1"/>
  <c r="AG1134" i="1"/>
  <c r="AH1134" i="1"/>
  <c r="AI1134" i="1"/>
  <c r="A1135" i="1"/>
  <c r="B1135" i="1"/>
  <c r="C1135" i="1"/>
  <c r="D1135" i="1"/>
  <c r="E1135" i="1"/>
  <c r="F1135" i="1"/>
  <c r="G1135" i="1"/>
  <c r="H1135" i="1"/>
  <c r="I1135" i="1"/>
  <c r="J1135" i="1"/>
  <c r="K1135" i="1"/>
  <c r="L1135" i="1"/>
  <c r="M1135" i="1"/>
  <c r="N1135" i="1"/>
  <c r="O1135" i="1"/>
  <c r="P1135" i="1"/>
  <c r="Q1135" i="1"/>
  <c r="R1135" i="1"/>
  <c r="S1135" i="1"/>
  <c r="T1135" i="1"/>
  <c r="U1135" i="1"/>
  <c r="V1135" i="1"/>
  <c r="W1135" i="1"/>
  <c r="X1135" i="1"/>
  <c r="Y1135" i="1"/>
  <c r="Z1135" i="1"/>
  <c r="AA1135" i="1"/>
  <c r="AB1135" i="1"/>
  <c r="AC1135" i="1"/>
  <c r="AD1135" i="1"/>
  <c r="AE1135" i="1"/>
  <c r="AF1135" i="1"/>
  <c r="AG1135" i="1"/>
  <c r="AH1135" i="1"/>
  <c r="AI1135" i="1"/>
  <c r="A1136" i="1"/>
  <c r="B1136" i="1"/>
  <c r="C1136" i="1"/>
  <c r="D1136" i="1"/>
  <c r="E1136" i="1"/>
  <c r="F1136" i="1"/>
  <c r="G1136" i="1"/>
  <c r="H1136" i="1"/>
  <c r="I1136" i="1"/>
  <c r="J1136" i="1"/>
  <c r="K1136" i="1"/>
  <c r="L1136" i="1"/>
  <c r="M1136" i="1"/>
  <c r="N1136" i="1"/>
  <c r="O1136" i="1"/>
  <c r="P1136" i="1"/>
  <c r="Q1136" i="1"/>
  <c r="R1136" i="1"/>
  <c r="S1136" i="1"/>
  <c r="T1136" i="1"/>
  <c r="U1136" i="1"/>
  <c r="V1136" i="1"/>
  <c r="W1136" i="1"/>
  <c r="X1136" i="1"/>
  <c r="Y1136" i="1"/>
  <c r="Z1136" i="1"/>
  <c r="AA1136" i="1"/>
  <c r="AB1136" i="1"/>
  <c r="AC1136" i="1"/>
  <c r="AD1136" i="1"/>
  <c r="AE1136" i="1"/>
  <c r="AF1136" i="1"/>
  <c r="AG1136" i="1"/>
  <c r="AH1136" i="1"/>
  <c r="AI1136" i="1"/>
  <c r="A1137" i="1"/>
  <c r="B1137" i="1"/>
  <c r="C1137" i="1"/>
  <c r="D1137" i="1"/>
  <c r="E1137" i="1"/>
  <c r="F1137" i="1"/>
  <c r="G1137" i="1"/>
  <c r="H1137" i="1"/>
  <c r="I1137" i="1"/>
  <c r="J1137" i="1"/>
  <c r="K1137" i="1"/>
  <c r="L1137" i="1"/>
  <c r="M1137" i="1"/>
  <c r="N1137" i="1"/>
  <c r="O1137" i="1"/>
  <c r="P1137" i="1"/>
  <c r="Q1137" i="1"/>
  <c r="R1137" i="1"/>
  <c r="S1137" i="1"/>
  <c r="T1137" i="1"/>
  <c r="U1137" i="1"/>
  <c r="V1137" i="1"/>
  <c r="W1137" i="1"/>
  <c r="X1137" i="1"/>
  <c r="Y1137" i="1"/>
  <c r="Z1137" i="1"/>
  <c r="AA1137" i="1"/>
  <c r="AB1137" i="1"/>
  <c r="AC1137" i="1"/>
  <c r="AD1137" i="1"/>
  <c r="AE1137" i="1"/>
  <c r="AF1137" i="1"/>
  <c r="AG1137" i="1"/>
  <c r="AH1137" i="1"/>
  <c r="AI1137" i="1"/>
  <c r="A1138" i="1"/>
  <c r="B1138" i="1"/>
  <c r="C1138" i="1"/>
  <c r="D1138" i="1"/>
  <c r="E1138" i="1"/>
  <c r="F1138" i="1"/>
  <c r="G1138" i="1"/>
  <c r="H1138" i="1"/>
  <c r="I1138" i="1"/>
  <c r="J1138" i="1"/>
  <c r="K1138" i="1"/>
  <c r="L1138" i="1"/>
  <c r="M1138" i="1"/>
  <c r="N1138" i="1"/>
  <c r="O1138" i="1"/>
  <c r="P1138" i="1"/>
  <c r="Q1138" i="1"/>
  <c r="R1138" i="1"/>
  <c r="S1138" i="1"/>
  <c r="T1138" i="1"/>
  <c r="U1138" i="1"/>
  <c r="V1138" i="1"/>
  <c r="W1138" i="1"/>
  <c r="X1138" i="1"/>
  <c r="Y1138" i="1"/>
  <c r="Z1138" i="1"/>
  <c r="AA1138" i="1"/>
  <c r="AB1138" i="1"/>
  <c r="AC1138" i="1"/>
  <c r="AD1138" i="1"/>
  <c r="AE1138" i="1"/>
  <c r="AF1138" i="1"/>
  <c r="AG1138" i="1"/>
  <c r="AH1138" i="1"/>
  <c r="AI1138" i="1"/>
  <c r="A1139" i="1"/>
  <c r="B1139" i="1"/>
  <c r="C1139" i="1"/>
  <c r="D1139" i="1"/>
  <c r="E1139" i="1"/>
  <c r="F1139" i="1"/>
  <c r="G1139" i="1"/>
  <c r="H1139" i="1"/>
  <c r="I1139" i="1"/>
  <c r="J1139" i="1"/>
  <c r="K1139" i="1"/>
  <c r="L1139" i="1"/>
  <c r="M1139" i="1"/>
  <c r="N1139" i="1"/>
  <c r="O1139" i="1"/>
  <c r="P1139" i="1"/>
  <c r="Q1139" i="1"/>
  <c r="R1139" i="1"/>
  <c r="S1139" i="1"/>
  <c r="T1139" i="1"/>
  <c r="U1139" i="1"/>
  <c r="V1139" i="1"/>
  <c r="W1139" i="1"/>
  <c r="X1139" i="1"/>
  <c r="Y1139" i="1"/>
  <c r="Z1139" i="1"/>
  <c r="AA1139" i="1"/>
  <c r="AB1139" i="1"/>
  <c r="AC1139" i="1"/>
  <c r="AD1139" i="1"/>
  <c r="AE1139" i="1"/>
  <c r="AF1139" i="1"/>
  <c r="AG1139" i="1"/>
  <c r="AH1139" i="1"/>
  <c r="AI1139" i="1"/>
  <c r="A1140" i="1"/>
  <c r="B1140" i="1"/>
  <c r="C1140" i="1"/>
  <c r="D1140" i="1"/>
  <c r="E1140" i="1"/>
  <c r="F1140" i="1"/>
  <c r="G1140" i="1"/>
  <c r="H1140" i="1"/>
  <c r="I1140" i="1"/>
  <c r="J1140" i="1"/>
  <c r="K1140" i="1"/>
  <c r="L1140" i="1"/>
  <c r="M1140" i="1"/>
  <c r="N1140" i="1"/>
  <c r="O1140" i="1"/>
  <c r="P1140" i="1"/>
  <c r="Q1140" i="1"/>
  <c r="R1140" i="1"/>
  <c r="S1140" i="1"/>
  <c r="T1140" i="1"/>
  <c r="U1140" i="1"/>
  <c r="V1140" i="1"/>
  <c r="W1140" i="1"/>
  <c r="X1140" i="1"/>
  <c r="Y1140" i="1"/>
  <c r="Z1140" i="1"/>
  <c r="AA1140" i="1"/>
  <c r="AB1140" i="1"/>
  <c r="AC1140" i="1"/>
  <c r="AD1140" i="1"/>
  <c r="AE1140" i="1"/>
  <c r="AF1140" i="1"/>
  <c r="AG1140" i="1"/>
  <c r="AH1140" i="1"/>
  <c r="AI1140" i="1"/>
  <c r="A1141" i="1"/>
  <c r="B1141" i="1"/>
  <c r="C1141" i="1"/>
  <c r="D1141" i="1"/>
  <c r="E1141" i="1"/>
  <c r="F1141" i="1"/>
  <c r="G1141" i="1"/>
  <c r="H1141" i="1"/>
  <c r="I1141" i="1"/>
  <c r="J1141" i="1"/>
  <c r="K1141" i="1"/>
  <c r="L1141" i="1"/>
  <c r="M1141" i="1"/>
  <c r="N1141" i="1"/>
  <c r="O1141" i="1"/>
  <c r="P1141" i="1"/>
  <c r="Q1141" i="1"/>
  <c r="R1141" i="1"/>
  <c r="S1141" i="1"/>
  <c r="T1141" i="1"/>
  <c r="U1141" i="1"/>
  <c r="V1141" i="1"/>
  <c r="W1141" i="1"/>
  <c r="X1141" i="1"/>
  <c r="Y1141" i="1"/>
  <c r="Z1141" i="1"/>
  <c r="AA1141" i="1"/>
  <c r="AB1141" i="1"/>
  <c r="AC1141" i="1"/>
  <c r="AD1141" i="1"/>
  <c r="AE1141" i="1"/>
  <c r="AF1141" i="1"/>
  <c r="AG1141" i="1"/>
  <c r="AH1141" i="1"/>
  <c r="AI1141" i="1"/>
  <c r="A1142" i="1"/>
  <c r="B1142" i="1"/>
  <c r="C1142" i="1"/>
  <c r="D1142" i="1"/>
  <c r="E1142" i="1"/>
  <c r="F1142" i="1"/>
  <c r="G1142" i="1"/>
  <c r="H1142" i="1"/>
  <c r="I1142" i="1"/>
  <c r="J1142" i="1"/>
  <c r="K1142" i="1"/>
  <c r="L1142" i="1"/>
  <c r="M1142" i="1"/>
  <c r="N1142" i="1"/>
  <c r="O1142" i="1"/>
  <c r="P1142" i="1"/>
  <c r="Q1142" i="1"/>
  <c r="R1142" i="1"/>
  <c r="S1142" i="1"/>
  <c r="T1142" i="1"/>
  <c r="U1142" i="1"/>
  <c r="V1142" i="1"/>
  <c r="W1142" i="1"/>
  <c r="X1142" i="1"/>
  <c r="Y1142" i="1"/>
  <c r="Z1142" i="1"/>
  <c r="AA1142" i="1"/>
  <c r="AB1142" i="1"/>
  <c r="AC1142" i="1"/>
  <c r="AD1142" i="1"/>
  <c r="AE1142" i="1"/>
  <c r="AF1142" i="1"/>
  <c r="AG1142" i="1"/>
  <c r="AH1142" i="1"/>
  <c r="AI1142" i="1"/>
  <c r="A1143" i="1"/>
  <c r="B1143" i="1"/>
  <c r="C1143" i="1"/>
  <c r="D1143" i="1"/>
  <c r="E1143" i="1"/>
  <c r="F1143" i="1"/>
  <c r="G1143" i="1"/>
  <c r="H1143" i="1"/>
  <c r="I1143" i="1"/>
  <c r="J1143" i="1"/>
  <c r="K1143" i="1"/>
  <c r="L1143" i="1"/>
  <c r="M1143" i="1"/>
  <c r="N1143" i="1"/>
  <c r="O1143" i="1"/>
  <c r="P1143" i="1"/>
  <c r="Q1143" i="1"/>
  <c r="R1143" i="1"/>
  <c r="S1143" i="1"/>
  <c r="T1143" i="1"/>
  <c r="U1143" i="1"/>
  <c r="V1143" i="1"/>
  <c r="W1143" i="1"/>
  <c r="X1143" i="1"/>
  <c r="Y1143" i="1"/>
  <c r="Z1143" i="1"/>
  <c r="AA1143" i="1"/>
  <c r="AB1143" i="1"/>
  <c r="AC1143" i="1"/>
  <c r="AD1143" i="1"/>
  <c r="AE1143" i="1"/>
  <c r="AF1143" i="1"/>
  <c r="AG1143" i="1"/>
  <c r="AH1143" i="1"/>
  <c r="AI1143" i="1"/>
  <c r="A1144" i="1"/>
  <c r="B1144" i="1"/>
  <c r="C1144" i="1"/>
  <c r="D1144" i="1"/>
  <c r="E1144" i="1"/>
  <c r="F1144" i="1"/>
  <c r="G1144" i="1"/>
  <c r="H1144" i="1"/>
  <c r="I1144" i="1"/>
  <c r="J1144" i="1"/>
  <c r="K1144" i="1"/>
  <c r="L1144" i="1"/>
  <c r="M1144" i="1"/>
  <c r="N1144" i="1"/>
  <c r="O1144" i="1"/>
  <c r="P1144" i="1"/>
  <c r="Q1144" i="1"/>
  <c r="R1144" i="1"/>
  <c r="S1144" i="1"/>
  <c r="T1144" i="1"/>
  <c r="U1144" i="1"/>
  <c r="V1144" i="1"/>
  <c r="W1144" i="1"/>
  <c r="X1144" i="1"/>
  <c r="Y1144" i="1"/>
  <c r="Z1144" i="1"/>
  <c r="AA1144" i="1"/>
  <c r="AB1144" i="1"/>
  <c r="AC1144" i="1"/>
  <c r="AD1144" i="1"/>
  <c r="AE1144" i="1"/>
  <c r="AF1144" i="1"/>
  <c r="AG1144" i="1"/>
  <c r="AH1144" i="1"/>
  <c r="AI1144" i="1"/>
  <c r="A1145" i="1"/>
  <c r="B1145" i="1"/>
  <c r="C1145" i="1"/>
  <c r="D1145" i="1"/>
  <c r="E1145" i="1"/>
  <c r="F1145" i="1"/>
  <c r="G1145" i="1"/>
  <c r="H1145" i="1"/>
  <c r="I1145" i="1"/>
  <c r="J1145" i="1"/>
  <c r="K1145" i="1"/>
  <c r="L1145" i="1"/>
  <c r="M1145" i="1"/>
  <c r="N1145" i="1"/>
  <c r="O1145" i="1"/>
  <c r="P1145" i="1"/>
  <c r="Q1145" i="1"/>
  <c r="R1145" i="1"/>
  <c r="S1145" i="1"/>
  <c r="T1145" i="1"/>
  <c r="U1145" i="1"/>
  <c r="V1145" i="1"/>
  <c r="W1145" i="1"/>
  <c r="X1145" i="1"/>
  <c r="Y1145" i="1"/>
  <c r="Z1145" i="1"/>
  <c r="AA1145" i="1"/>
  <c r="AB1145" i="1"/>
  <c r="AC1145" i="1"/>
  <c r="AD1145" i="1"/>
  <c r="AE1145" i="1"/>
  <c r="AF1145" i="1"/>
  <c r="AG1145" i="1"/>
  <c r="AH1145" i="1"/>
  <c r="AI1145" i="1"/>
  <c r="A1146" i="1"/>
  <c r="B1146" i="1"/>
  <c r="C1146" i="1"/>
  <c r="D1146" i="1"/>
  <c r="E1146" i="1"/>
  <c r="F1146" i="1"/>
  <c r="G1146" i="1"/>
  <c r="H1146" i="1"/>
  <c r="I1146" i="1"/>
  <c r="J1146" i="1"/>
  <c r="K1146" i="1"/>
  <c r="L1146" i="1"/>
  <c r="M1146" i="1"/>
  <c r="N1146" i="1"/>
  <c r="O1146" i="1"/>
  <c r="P1146" i="1"/>
  <c r="Q1146" i="1"/>
  <c r="R1146" i="1"/>
  <c r="S1146" i="1"/>
  <c r="T1146" i="1"/>
  <c r="U1146" i="1"/>
  <c r="V1146" i="1"/>
  <c r="W1146" i="1"/>
  <c r="X1146" i="1"/>
  <c r="Y1146" i="1"/>
  <c r="Z1146" i="1"/>
  <c r="AA1146" i="1"/>
  <c r="AB1146" i="1"/>
  <c r="AC1146" i="1"/>
  <c r="AD1146" i="1"/>
  <c r="AE1146" i="1"/>
  <c r="AF1146" i="1"/>
  <c r="AG1146" i="1"/>
  <c r="AH1146" i="1"/>
  <c r="AI1146" i="1"/>
  <c r="A1147" i="1"/>
  <c r="B1147" i="1"/>
  <c r="C1147" i="1"/>
  <c r="D1147" i="1"/>
  <c r="E1147" i="1"/>
  <c r="F1147" i="1"/>
  <c r="G1147" i="1"/>
  <c r="H1147" i="1"/>
  <c r="I1147" i="1"/>
  <c r="J1147" i="1"/>
  <c r="K1147" i="1"/>
  <c r="L1147" i="1"/>
  <c r="M1147" i="1"/>
  <c r="N1147" i="1"/>
  <c r="O1147" i="1"/>
  <c r="P1147" i="1"/>
  <c r="Q1147" i="1"/>
  <c r="R1147" i="1"/>
  <c r="S1147" i="1"/>
  <c r="T1147" i="1"/>
  <c r="U1147" i="1"/>
  <c r="V1147" i="1"/>
  <c r="W1147" i="1"/>
  <c r="X1147" i="1"/>
  <c r="Y1147" i="1"/>
  <c r="Z1147" i="1"/>
  <c r="AA1147" i="1"/>
  <c r="AB1147" i="1"/>
  <c r="AC1147" i="1"/>
  <c r="AD1147" i="1"/>
  <c r="AE1147" i="1"/>
  <c r="AF1147" i="1"/>
  <c r="AG1147" i="1"/>
  <c r="AH1147" i="1"/>
  <c r="AI1147" i="1"/>
  <c r="A1148" i="1"/>
  <c r="B1148" i="1"/>
  <c r="C1148" i="1"/>
  <c r="D1148" i="1"/>
  <c r="E1148" i="1"/>
  <c r="F1148" i="1"/>
  <c r="G1148" i="1"/>
  <c r="H1148" i="1"/>
  <c r="I1148" i="1"/>
  <c r="J1148" i="1"/>
  <c r="K1148" i="1"/>
  <c r="L1148" i="1"/>
  <c r="M1148" i="1"/>
  <c r="N1148" i="1"/>
  <c r="O1148" i="1"/>
  <c r="P1148" i="1"/>
  <c r="Q1148" i="1"/>
  <c r="R1148" i="1"/>
  <c r="S1148" i="1"/>
  <c r="T1148" i="1"/>
  <c r="U1148" i="1"/>
  <c r="V1148" i="1"/>
  <c r="W1148" i="1"/>
  <c r="X1148" i="1"/>
  <c r="Y1148" i="1"/>
  <c r="Z1148" i="1"/>
  <c r="AA1148" i="1"/>
  <c r="AB1148" i="1"/>
  <c r="AC1148" i="1"/>
  <c r="AD1148" i="1"/>
  <c r="AE1148" i="1"/>
  <c r="AF1148" i="1"/>
  <c r="AG1148" i="1"/>
  <c r="AH1148" i="1"/>
  <c r="AI1148" i="1"/>
  <c r="A1149" i="1"/>
  <c r="B1149" i="1"/>
  <c r="C1149" i="1"/>
  <c r="D1149" i="1"/>
  <c r="E1149" i="1"/>
  <c r="F1149" i="1"/>
  <c r="G1149" i="1"/>
  <c r="H1149" i="1"/>
  <c r="I1149" i="1"/>
  <c r="J1149" i="1"/>
  <c r="K1149" i="1"/>
  <c r="L1149" i="1"/>
  <c r="M1149" i="1"/>
  <c r="N1149" i="1"/>
  <c r="O1149" i="1"/>
  <c r="P1149" i="1"/>
  <c r="Q1149" i="1"/>
  <c r="R1149" i="1"/>
  <c r="S1149" i="1"/>
  <c r="T1149" i="1"/>
  <c r="U1149" i="1"/>
  <c r="V1149" i="1"/>
  <c r="W1149" i="1"/>
  <c r="X1149" i="1"/>
  <c r="Y1149" i="1"/>
  <c r="Z1149" i="1"/>
  <c r="AA1149" i="1"/>
  <c r="AB1149" i="1"/>
  <c r="AC1149" i="1"/>
  <c r="AD1149" i="1"/>
  <c r="AE1149" i="1"/>
  <c r="AF1149" i="1"/>
  <c r="AG1149" i="1"/>
  <c r="AH1149" i="1"/>
  <c r="AI1149" i="1"/>
  <c r="A1150" i="1"/>
  <c r="B1150" i="1"/>
  <c r="C1150" i="1"/>
  <c r="D1150" i="1"/>
  <c r="E1150" i="1"/>
  <c r="F1150" i="1"/>
  <c r="G1150" i="1"/>
  <c r="H1150" i="1"/>
  <c r="I1150" i="1"/>
  <c r="J1150" i="1"/>
  <c r="K1150" i="1"/>
  <c r="L1150" i="1"/>
  <c r="M1150" i="1"/>
  <c r="N1150" i="1"/>
  <c r="O1150" i="1"/>
  <c r="P1150" i="1"/>
  <c r="Q1150" i="1"/>
  <c r="R1150" i="1"/>
  <c r="S1150" i="1"/>
  <c r="T1150" i="1"/>
  <c r="U1150" i="1"/>
  <c r="V1150" i="1"/>
  <c r="W1150" i="1"/>
  <c r="X1150" i="1"/>
  <c r="Y1150" i="1"/>
  <c r="Z1150" i="1"/>
  <c r="AA1150" i="1"/>
  <c r="AB1150" i="1"/>
  <c r="AC1150" i="1"/>
  <c r="AD1150" i="1"/>
  <c r="AE1150" i="1"/>
  <c r="AF1150" i="1"/>
  <c r="AG1150" i="1"/>
  <c r="AH1150" i="1"/>
  <c r="AI1150" i="1"/>
  <c r="A1151" i="1"/>
  <c r="B1151" i="1"/>
  <c r="C1151" i="1"/>
  <c r="D1151" i="1"/>
  <c r="E1151" i="1"/>
  <c r="F1151" i="1"/>
  <c r="G1151" i="1"/>
  <c r="H1151" i="1"/>
  <c r="I1151" i="1"/>
  <c r="J1151" i="1"/>
  <c r="K1151" i="1"/>
  <c r="L1151" i="1"/>
  <c r="M1151" i="1"/>
  <c r="N1151" i="1"/>
  <c r="O1151" i="1"/>
  <c r="P1151" i="1"/>
  <c r="Q1151" i="1"/>
  <c r="R1151" i="1"/>
  <c r="S1151" i="1"/>
  <c r="T1151" i="1"/>
  <c r="U1151" i="1"/>
  <c r="V1151" i="1"/>
  <c r="W1151" i="1"/>
  <c r="X1151" i="1"/>
  <c r="Y1151" i="1"/>
  <c r="Z1151" i="1"/>
  <c r="AA1151" i="1"/>
  <c r="AB1151" i="1"/>
  <c r="AC1151" i="1"/>
  <c r="AD1151" i="1"/>
  <c r="AE1151" i="1"/>
  <c r="AF1151" i="1"/>
  <c r="AG1151" i="1"/>
  <c r="AH1151" i="1"/>
  <c r="AI1151" i="1"/>
  <c r="A1152" i="1"/>
  <c r="B1152" i="1"/>
  <c r="C1152" i="1"/>
  <c r="D1152" i="1"/>
  <c r="E1152" i="1"/>
  <c r="F1152" i="1"/>
  <c r="G1152" i="1"/>
  <c r="H1152" i="1"/>
  <c r="I1152" i="1"/>
  <c r="J1152" i="1"/>
  <c r="K1152" i="1"/>
  <c r="L1152" i="1"/>
  <c r="M1152" i="1"/>
  <c r="N1152" i="1"/>
  <c r="O1152" i="1"/>
  <c r="P1152" i="1"/>
  <c r="Q1152" i="1"/>
  <c r="R1152" i="1"/>
  <c r="S1152" i="1"/>
  <c r="T1152" i="1"/>
  <c r="U1152" i="1"/>
  <c r="V1152" i="1"/>
  <c r="W1152" i="1"/>
  <c r="X1152" i="1"/>
  <c r="Y1152" i="1"/>
  <c r="Z1152" i="1"/>
  <c r="AA1152" i="1"/>
  <c r="AB1152" i="1"/>
  <c r="AC1152" i="1"/>
  <c r="AD1152" i="1"/>
  <c r="AE1152" i="1"/>
  <c r="AF1152" i="1"/>
  <c r="AG1152" i="1"/>
  <c r="AH1152" i="1"/>
  <c r="AI1152" i="1"/>
  <c r="A1153" i="1"/>
  <c r="B1153" i="1"/>
  <c r="C1153" i="1"/>
  <c r="D1153" i="1"/>
  <c r="E1153" i="1"/>
  <c r="F1153" i="1"/>
  <c r="G1153" i="1"/>
  <c r="H1153" i="1"/>
  <c r="I1153" i="1"/>
  <c r="J1153" i="1"/>
  <c r="K1153" i="1"/>
  <c r="L1153" i="1"/>
  <c r="M1153" i="1"/>
  <c r="N1153" i="1"/>
  <c r="O1153" i="1"/>
  <c r="P1153" i="1"/>
  <c r="Q1153" i="1"/>
  <c r="R1153" i="1"/>
  <c r="S1153" i="1"/>
  <c r="T1153" i="1"/>
  <c r="U1153" i="1"/>
  <c r="V1153" i="1"/>
  <c r="W1153" i="1"/>
  <c r="X1153" i="1"/>
  <c r="Y1153" i="1"/>
  <c r="Z1153" i="1"/>
  <c r="AA1153" i="1"/>
  <c r="AB1153" i="1"/>
  <c r="AC1153" i="1"/>
  <c r="AD1153" i="1"/>
  <c r="AE1153" i="1"/>
  <c r="AF1153" i="1"/>
  <c r="AG1153" i="1"/>
  <c r="AH1153" i="1"/>
  <c r="AI1153" i="1"/>
  <c r="A1154" i="1"/>
  <c r="B1154" i="1"/>
  <c r="C1154" i="1"/>
  <c r="D1154" i="1"/>
  <c r="E1154" i="1"/>
  <c r="F1154" i="1"/>
  <c r="G1154" i="1"/>
  <c r="H1154" i="1"/>
  <c r="I1154" i="1"/>
  <c r="J1154" i="1"/>
  <c r="K1154" i="1"/>
  <c r="L1154" i="1"/>
  <c r="M1154" i="1"/>
  <c r="N1154" i="1"/>
  <c r="O1154" i="1"/>
  <c r="P1154" i="1"/>
  <c r="Q1154" i="1"/>
  <c r="R1154" i="1"/>
  <c r="S1154" i="1"/>
  <c r="T1154" i="1"/>
  <c r="U1154" i="1"/>
  <c r="V1154" i="1"/>
  <c r="W1154" i="1"/>
  <c r="X1154" i="1"/>
  <c r="Y1154" i="1"/>
  <c r="Z1154" i="1"/>
  <c r="AA1154" i="1"/>
  <c r="AB1154" i="1"/>
  <c r="AC1154" i="1"/>
  <c r="AD1154" i="1"/>
  <c r="AE1154" i="1"/>
  <c r="AF1154" i="1"/>
  <c r="AG1154" i="1"/>
  <c r="AH1154" i="1"/>
  <c r="AI1154" i="1"/>
  <c r="A1155" i="1"/>
  <c r="B1155" i="1"/>
  <c r="C1155" i="1"/>
  <c r="D1155" i="1"/>
  <c r="E1155" i="1"/>
  <c r="F1155" i="1"/>
  <c r="G1155" i="1"/>
  <c r="H1155" i="1"/>
  <c r="I1155" i="1"/>
  <c r="J1155" i="1"/>
  <c r="K1155" i="1"/>
  <c r="L1155" i="1"/>
  <c r="M1155" i="1"/>
  <c r="N1155" i="1"/>
  <c r="O1155" i="1"/>
  <c r="P1155" i="1"/>
  <c r="Q1155" i="1"/>
  <c r="R1155" i="1"/>
  <c r="S1155" i="1"/>
  <c r="T1155" i="1"/>
  <c r="U1155" i="1"/>
  <c r="V1155" i="1"/>
  <c r="W1155" i="1"/>
  <c r="X1155" i="1"/>
  <c r="Y1155" i="1"/>
  <c r="Z1155" i="1"/>
  <c r="AA1155" i="1"/>
  <c r="AB1155" i="1"/>
  <c r="AC1155" i="1"/>
  <c r="AD1155" i="1"/>
  <c r="AE1155" i="1"/>
  <c r="AF1155" i="1"/>
  <c r="AG1155" i="1"/>
  <c r="AH1155" i="1"/>
  <c r="AI1155" i="1"/>
  <c r="A1156" i="1"/>
  <c r="B1156" i="1"/>
  <c r="C1156" i="1"/>
  <c r="D1156" i="1"/>
  <c r="E1156" i="1"/>
  <c r="F1156" i="1"/>
  <c r="G1156" i="1"/>
  <c r="H1156" i="1"/>
  <c r="I1156" i="1"/>
  <c r="J1156" i="1"/>
  <c r="K1156" i="1"/>
  <c r="L1156" i="1"/>
  <c r="M1156" i="1"/>
  <c r="N1156" i="1"/>
  <c r="O1156" i="1"/>
  <c r="P1156" i="1"/>
  <c r="Q1156" i="1"/>
  <c r="R1156" i="1"/>
  <c r="S1156" i="1"/>
  <c r="T1156" i="1"/>
  <c r="U1156" i="1"/>
  <c r="V1156" i="1"/>
  <c r="W1156" i="1"/>
  <c r="X1156" i="1"/>
  <c r="Y1156" i="1"/>
  <c r="Z1156" i="1"/>
  <c r="AA1156" i="1"/>
  <c r="AB1156" i="1"/>
  <c r="AC1156" i="1"/>
  <c r="AD1156" i="1"/>
  <c r="AE1156" i="1"/>
  <c r="AF1156" i="1"/>
  <c r="AG1156" i="1"/>
  <c r="AH1156" i="1"/>
  <c r="AI1156" i="1"/>
  <c r="A1157" i="1"/>
  <c r="B1157" i="1"/>
  <c r="C1157" i="1"/>
  <c r="D1157" i="1"/>
  <c r="E1157" i="1"/>
  <c r="F1157" i="1"/>
  <c r="G1157" i="1"/>
  <c r="H1157" i="1"/>
  <c r="I1157" i="1"/>
  <c r="J1157" i="1"/>
  <c r="K1157" i="1"/>
  <c r="L1157" i="1"/>
  <c r="M1157" i="1"/>
  <c r="N1157" i="1"/>
  <c r="O1157" i="1"/>
  <c r="P1157" i="1"/>
  <c r="Q1157" i="1"/>
  <c r="R1157" i="1"/>
  <c r="S1157" i="1"/>
  <c r="T1157" i="1"/>
  <c r="U1157" i="1"/>
  <c r="V1157" i="1"/>
  <c r="W1157" i="1"/>
  <c r="X1157" i="1"/>
  <c r="Y1157" i="1"/>
  <c r="Z1157" i="1"/>
  <c r="AA1157" i="1"/>
  <c r="AB1157" i="1"/>
  <c r="AC1157" i="1"/>
  <c r="AD1157" i="1"/>
  <c r="AE1157" i="1"/>
  <c r="AF1157" i="1"/>
  <c r="AG1157" i="1"/>
  <c r="AH1157" i="1"/>
  <c r="AI1157" i="1"/>
  <c r="A1158" i="1"/>
  <c r="B1158" i="1"/>
  <c r="C1158" i="1"/>
  <c r="D1158" i="1"/>
  <c r="E1158" i="1"/>
  <c r="F1158" i="1"/>
  <c r="G1158" i="1"/>
  <c r="H1158" i="1"/>
  <c r="I1158" i="1"/>
  <c r="J1158" i="1"/>
  <c r="K1158" i="1"/>
  <c r="L1158" i="1"/>
  <c r="M1158" i="1"/>
  <c r="N1158" i="1"/>
  <c r="O1158" i="1"/>
  <c r="P1158" i="1"/>
  <c r="Q1158" i="1"/>
  <c r="R1158" i="1"/>
  <c r="S1158" i="1"/>
  <c r="T1158" i="1"/>
  <c r="U1158" i="1"/>
  <c r="V1158" i="1"/>
  <c r="W1158" i="1"/>
  <c r="X1158" i="1"/>
  <c r="Y1158" i="1"/>
  <c r="Z1158" i="1"/>
  <c r="AA1158" i="1"/>
  <c r="AB1158" i="1"/>
  <c r="AC1158" i="1"/>
  <c r="AD1158" i="1"/>
  <c r="AE1158" i="1"/>
  <c r="AF1158" i="1"/>
  <c r="AG1158" i="1"/>
  <c r="AH1158" i="1"/>
  <c r="AI1158" i="1"/>
  <c r="A1159" i="1"/>
  <c r="B1159" i="1"/>
  <c r="C1159" i="1"/>
  <c r="D1159" i="1"/>
  <c r="E1159" i="1"/>
  <c r="F1159" i="1"/>
  <c r="G1159" i="1"/>
  <c r="H1159" i="1"/>
  <c r="I1159" i="1"/>
  <c r="J1159" i="1"/>
  <c r="K1159" i="1"/>
  <c r="L1159" i="1"/>
  <c r="M1159" i="1"/>
  <c r="N1159" i="1"/>
  <c r="O1159" i="1"/>
  <c r="P1159" i="1"/>
  <c r="Q1159" i="1"/>
  <c r="R1159" i="1"/>
  <c r="S1159" i="1"/>
  <c r="T1159" i="1"/>
  <c r="U1159" i="1"/>
  <c r="V1159" i="1"/>
  <c r="W1159" i="1"/>
  <c r="X1159" i="1"/>
  <c r="Y1159" i="1"/>
  <c r="Z1159" i="1"/>
  <c r="AA1159" i="1"/>
  <c r="AB1159" i="1"/>
  <c r="AC1159" i="1"/>
  <c r="AD1159" i="1"/>
  <c r="AE1159" i="1"/>
  <c r="AF1159" i="1"/>
  <c r="AG1159" i="1"/>
  <c r="AH1159" i="1"/>
  <c r="AI1159" i="1"/>
  <c r="A1160" i="1"/>
  <c r="B1160" i="1"/>
  <c r="C1160" i="1"/>
  <c r="D1160" i="1"/>
  <c r="E1160" i="1"/>
  <c r="F1160" i="1"/>
  <c r="G1160" i="1"/>
  <c r="H1160" i="1"/>
  <c r="I1160" i="1"/>
  <c r="J1160" i="1"/>
  <c r="K1160" i="1"/>
  <c r="L1160" i="1"/>
  <c r="M1160" i="1"/>
  <c r="N1160" i="1"/>
  <c r="O1160" i="1"/>
  <c r="P1160" i="1"/>
  <c r="Q1160" i="1"/>
  <c r="R1160" i="1"/>
  <c r="S1160" i="1"/>
  <c r="T1160" i="1"/>
  <c r="U1160" i="1"/>
  <c r="V1160" i="1"/>
  <c r="W1160" i="1"/>
  <c r="X1160" i="1"/>
  <c r="Y1160" i="1"/>
  <c r="Z1160" i="1"/>
  <c r="AA1160" i="1"/>
  <c r="AB1160" i="1"/>
  <c r="AC1160" i="1"/>
  <c r="AD1160" i="1"/>
  <c r="AE1160" i="1"/>
  <c r="AF1160" i="1"/>
  <c r="AG1160" i="1"/>
  <c r="AH1160" i="1"/>
  <c r="AI1160" i="1"/>
  <c r="A1161" i="1"/>
  <c r="B1161" i="1"/>
  <c r="C1161" i="1"/>
  <c r="D1161" i="1"/>
  <c r="E1161" i="1"/>
  <c r="F1161" i="1"/>
  <c r="G1161" i="1"/>
  <c r="H1161" i="1"/>
  <c r="I1161" i="1"/>
  <c r="J1161" i="1"/>
  <c r="K1161" i="1"/>
  <c r="L1161" i="1"/>
  <c r="M1161" i="1"/>
  <c r="N1161" i="1"/>
  <c r="O1161" i="1"/>
  <c r="P1161" i="1"/>
  <c r="Q1161" i="1"/>
  <c r="R1161" i="1"/>
  <c r="S1161" i="1"/>
  <c r="T1161" i="1"/>
  <c r="U1161" i="1"/>
  <c r="V1161" i="1"/>
  <c r="W1161" i="1"/>
  <c r="X1161" i="1"/>
  <c r="Y1161" i="1"/>
  <c r="Z1161" i="1"/>
  <c r="AA1161" i="1"/>
  <c r="AB1161" i="1"/>
  <c r="AC1161" i="1"/>
  <c r="AD1161" i="1"/>
  <c r="AE1161" i="1"/>
  <c r="AF1161" i="1"/>
  <c r="AG1161" i="1"/>
  <c r="AH1161" i="1"/>
  <c r="AI1161" i="1"/>
  <c r="A1162" i="1"/>
  <c r="B1162" i="1"/>
  <c r="C1162" i="1"/>
  <c r="D1162" i="1"/>
  <c r="E1162" i="1"/>
  <c r="F1162" i="1"/>
  <c r="G1162" i="1"/>
  <c r="H1162" i="1"/>
  <c r="I1162" i="1"/>
  <c r="J1162" i="1"/>
  <c r="K1162" i="1"/>
  <c r="L1162" i="1"/>
  <c r="M1162" i="1"/>
  <c r="N1162" i="1"/>
  <c r="O1162" i="1"/>
  <c r="P1162" i="1"/>
  <c r="Q1162" i="1"/>
  <c r="R1162" i="1"/>
  <c r="S1162" i="1"/>
  <c r="T1162" i="1"/>
  <c r="U1162" i="1"/>
  <c r="V1162" i="1"/>
  <c r="W1162" i="1"/>
  <c r="X1162" i="1"/>
  <c r="Y1162" i="1"/>
  <c r="Z1162" i="1"/>
  <c r="AA1162" i="1"/>
  <c r="AB1162" i="1"/>
  <c r="AC1162" i="1"/>
  <c r="AD1162" i="1"/>
  <c r="AE1162" i="1"/>
  <c r="AF1162" i="1"/>
  <c r="AG1162" i="1"/>
  <c r="AH1162" i="1"/>
  <c r="AI1162" i="1"/>
  <c r="A1163" i="1"/>
  <c r="B1163" i="1"/>
  <c r="C1163" i="1"/>
  <c r="D1163" i="1"/>
  <c r="E1163" i="1"/>
  <c r="F1163" i="1"/>
  <c r="G1163" i="1"/>
  <c r="H1163" i="1"/>
  <c r="I1163" i="1"/>
  <c r="J1163" i="1"/>
  <c r="K1163" i="1"/>
  <c r="L1163" i="1"/>
  <c r="M1163" i="1"/>
  <c r="N1163" i="1"/>
  <c r="O1163" i="1"/>
  <c r="P1163" i="1"/>
  <c r="Q1163" i="1"/>
  <c r="R1163" i="1"/>
  <c r="S1163" i="1"/>
  <c r="T1163" i="1"/>
  <c r="U1163" i="1"/>
  <c r="V1163" i="1"/>
  <c r="W1163" i="1"/>
  <c r="X1163" i="1"/>
  <c r="Y1163" i="1"/>
  <c r="Z1163" i="1"/>
  <c r="AA1163" i="1"/>
  <c r="AB1163" i="1"/>
  <c r="AC1163" i="1"/>
  <c r="AD1163" i="1"/>
  <c r="AE1163" i="1"/>
  <c r="AF1163" i="1"/>
  <c r="AG1163" i="1"/>
  <c r="AH1163" i="1"/>
  <c r="AI1163" i="1"/>
  <c r="A1164" i="1"/>
  <c r="B1164" i="1"/>
  <c r="C1164" i="1"/>
  <c r="D1164" i="1"/>
  <c r="E1164" i="1"/>
  <c r="F1164" i="1"/>
  <c r="G1164" i="1"/>
  <c r="H1164" i="1"/>
  <c r="I1164" i="1"/>
  <c r="J1164" i="1"/>
  <c r="K1164" i="1"/>
  <c r="L1164" i="1"/>
  <c r="M1164" i="1"/>
  <c r="N1164" i="1"/>
  <c r="O1164" i="1"/>
  <c r="P1164" i="1"/>
  <c r="Q1164" i="1"/>
  <c r="R1164" i="1"/>
  <c r="S1164" i="1"/>
  <c r="T1164" i="1"/>
  <c r="U1164" i="1"/>
  <c r="V1164" i="1"/>
  <c r="W1164" i="1"/>
  <c r="X1164" i="1"/>
  <c r="Y1164" i="1"/>
  <c r="Z1164" i="1"/>
  <c r="AA1164" i="1"/>
  <c r="AB1164" i="1"/>
  <c r="AC1164" i="1"/>
  <c r="AD1164" i="1"/>
  <c r="AE1164" i="1"/>
  <c r="AF1164" i="1"/>
  <c r="AG1164" i="1"/>
  <c r="AH1164" i="1"/>
  <c r="AI1164" i="1"/>
  <c r="A1165" i="1"/>
  <c r="B1165" i="1"/>
  <c r="C1165" i="1"/>
  <c r="D1165" i="1"/>
  <c r="E1165" i="1"/>
  <c r="F1165" i="1"/>
  <c r="G1165" i="1"/>
  <c r="H1165" i="1"/>
  <c r="I1165" i="1"/>
  <c r="J1165" i="1"/>
  <c r="K1165" i="1"/>
  <c r="L1165" i="1"/>
  <c r="M1165" i="1"/>
  <c r="N1165" i="1"/>
  <c r="O1165" i="1"/>
  <c r="P1165" i="1"/>
  <c r="Q1165" i="1"/>
  <c r="R1165" i="1"/>
  <c r="S1165" i="1"/>
  <c r="T1165" i="1"/>
  <c r="U1165" i="1"/>
  <c r="V1165" i="1"/>
  <c r="W1165" i="1"/>
  <c r="X1165" i="1"/>
  <c r="Y1165" i="1"/>
  <c r="Z1165" i="1"/>
  <c r="AA1165" i="1"/>
  <c r="AB1165" i="1"/>
  <c r="AC1165" i="1"/>
  <c r="AD1165" i="1"/>
  <c r="AE1165" i="1"/>
  <c r="AF1165" i="1"/>
  <c r="AG1165" i="1"/>
  <c r="AH1165" i="1"/>
  <c r="AI1165" i="1"/>
  <c r="A1166" i="1"/>
  <c r="B1166" i="1"/>
  <c r="C1166" i="1"/>
  <c r="D1166" i="1"/>
  <c r="E1166" i="1"/>
  <c r="F1166" i="1"/>
  <c r="G1166" i="1"/>
  <c r="H1166" i="1"/>
  <c r="I1166" i="1"/>
  <c r="J1166" i="1"/>
  <c r="K1166" i="1"/>
  <c r="L1166" i="1"/>
  <c r="M1166" i="1"/>
  <c r="N1166" i="1"/>
  <c r="O1166" i="1"/>
  <c r="P1166" i="1"/>
  <c r="Q1166" i="1"/>
  <c r="R1166" i="1"/>
  <c r="S1166" i="1"/>
  <c r="T1166" i="1"/>
  <c r="U1166" i="1"/>
  <c r="V1166" i="1"/>
  <c r="W1166" i="1"/>
  <c r="X1166" i="1"/>
  <c r="Y1166" i="1"/>
  <c r="Z1166" i="1"/>
  <c r="AA1166" i="1"/>
  <c r="AB1166" i="1"/>
  <c r="AC1166" i="1"/>
  <c r="AD1166" i="1"/>
  <c r="AE1166" i="1"/>
  <c r="AF1166" i="1"/>
  <c r="AG1166" i="1"/>
  <c r="AH1166" i="1"/>
  <c r="AI1166" i="1"/>
  <c r="A1167" i="1"/>
  <c r="B1167" i="1"/>
  <c r="C1167" i="1"/>
  <c r="D1167" i="1"/>
  <c r="E1167" i="1"/>
  <c r="F1167" i="1"/>
  <c r="G1167" i="1"/>
  <c r="H1167" i="1"/>
  <c r="I1167" i="1"/>
  <c r="J1167" i="1"/>
  <c r="K1167" i="1"/>
  <c r="L1167" i="1"/>
  <c r="M1167" i="1"/>
  <c r="N1167" i="1"/>
  <c r="O1167" i="1"/>
  <c r="P1167" i="1"/>
  <c r="Q1167" i="1"/>
  <c r="R1167" i="1"/>
  <c r="S1167" i="1"/>
  <c r="T1167" i="1"/>
  <c r="U1167" i="1"/>
  <c r="V1167" i="1"/>
  <c r="W1167" i="1"/>
  <c r="X1167" i="1"/>
  <c r="Y1167" i="1"/>
  <c r="Z1167" i="1"/>
  <c r="AA1167" i="1"/>
  <c r="AB1167" i="1"/>
  <c r="AC1167" i="1"/>
  <c r="AD1167" i="1"/>
  <c r="AE1167" i="1"/>
  <c r="AF1167" i="1"/>
  <c r="AG1167" i="1"/>
  <c r="AH1167" i="1"/>
  <c r="AI1167" i="1"/>
  <c r="A1168" i="1"/>
  <c r="B1168" i="1"/>
  <c r="C1168" i="1"/>
  <c r="D1168" i="1"/>
  <c r="E1168" i="1"/>
  <c r="F1168" i="1"/>
  <c r="G1168" i="1"/>
  <c r="H1168" i="1"/>
  <c r="I1168" i="1"/>
  <c r="J1168" i="1"/>
  <c r="K1168" i="1"/>
  <c r="L1168" i="1"/>
  <c r="M1168" i="1"/>
  <c r="N1168" i="1"/>
  <c r="O1168" i="1"/>
  <c r="P1168" i="1"/>
  <c r="Q1168" i="1"/>
  <c r="R1168" i="1"/>
  <c r="S1168" i="1"/>
  <c r="T1168" i="1"/>
  <c r="U1168" i="1"/>
  <c r="V1168" i="1"/>
  <c r="W1168" i="1"/>
  <c r="X1168" i="1"/>
  <c r="Y1168" i="1"/>
  <c r="Z1168" i="1"/>
  <c r="AA1168" i="1"/>
  <c r="AB1168" i="1"/>
  <c r="AC1168" i="1"/>
  <c r="AD1168" i="1"/>
  <c r="AE1168" i="1"/>
  <c r="AF1168" i="1"/>
  <c r="AG1168" i="1"/>
  <c r="AH1168" i="1"/>
  <c r="AI1168" i="1"/>
  <c r="A1169" i="1"/>
  <c r="B1169" i="1"/>
  <c r="C1169" i="1"/>
  <c r="D1169" i="1"/>
  <c r="E1169" i="1"/>
  <c r="F1169" i="1"/>
  <c r="G1169" i="1"/>
  <c r="H1169" i="1"/>
  <c r="I1169" i="1"/>
  <c r="J1169" i="1"/>
  <c r="K1169" i="1"/>
  <c r="L1169" i="1"/>
  <c r="M1169" i="1"/>
  <c r="N1169" i="1"/>
  <c r="O1169" i="1"/>
  <c r="P1169" i="1"/>
  <c r="Q1169" i="1"/>
  <c r="R1169" i="1"/>
  <c r="S1169" i="1"/>
  <c r="T1169" i="1"/>
  <c r="U1169" i="1"/>
  <c r="V1169" i="1"/>
  <c r="W1169" i="1"/>
  <c r="X1169" i="1"/>
  <c r="Y1169" i="1"/>
  <c r="Z1169" i="1"/>
  <c r="AA1169" i="1"/>
  <c r="AB1169" i="1"/>
  <c r="AC1169" i="1"/>
  <c r="AD1169" i="1"/>
  <c r="AE1169" i="1"/>
  <c r="AF1169" i="1"/>
  <c r="AG1169" i="1"/>
  <c r="AH1169" i="1"/>
  <c r="AI1169" i="1"/>
  <c r="A1170" i="1"/>
  <c r="B1170" i="1"/>
  <c r="C1170" i="1"/>
  <c r="D1170" i="1"/>
  <c r="E1170" i="1"/>
  <c r="F1170" i="1"/>
  <c r="G1170" i="1"/>
  <c r="H1170" i="1"/>
  <c r="I1170" i="1"/>
  <c r="J1170" i="1"/>
  <c r="K1170" i="1"/>
  <c r="L1170" i="1"/>
  <c r="M1170" i="1"/>
  <c r="N1170" i="1"/>
  <c r="O1170" i="1"/>
  <c r="P1170" i="1"/>
  <c r="Q1170" i="1"/>
  <c r="R1170" i="1"/>
  <c r="S1170" i="1"/>
  <c r="T1170" i="1"/>
  <c r="U1170" i="1"/>
  <c r="V1170" i="1"/>
  <c r="W1170" i="1"/>
  <c r="X1170" i="1"/>
  <c r="Y1170" i="1"/>
  <c r="Z1170" i="1"/>
  <c r="AA1170" i="1"/>
  <c r="AB1170" i="1"/>
  <c r="AC1170" i="1"/>
  <c r="AD1170" i="1"/>
  <c r="AE1170" i="1"/>
  <c r="AF1170" i="1"/>
  <c r="AG1170" i="1"/>
  <c r="AH1170" i="1"/>
  <c r="AI1170" i="1"/>
  <c r="A1171" i="1"/>
  <c r="B1171" i="1"/>
  <c r="C1171" i="1"/>
  <c r="D1171" i="1"/>
  <c r="E1171" i="1"/>
  <c r="F1171" i="1"/>
  <c r="G1171" i="1"/>
  <c r="H1171" i="1"/>
  <c r="I1171" i="1"/>
  <c r="J1171" i="1"/>
  <c r="K1171" i="1"/>
  <c r="L1171" i="1"/>
  <c r="M1171" i="1"/>
  <c r="N1171" i="1"/>
  <c r="O1171" i="1"/>
  <c r="P1171" i="1"/>
  <c r="Q1171" i="1"/>
  <c r="R1171" i="1"/>
  <c r="S1171" i="1"/>
  <c r="T1171" i="1"/>
  <c r="U1171" i="1"/>
  <c r="V1171" i="1"/>
  <c r="W1171" i="1"/>
  <c r="X1171" i="1"/>
  <c r="Y1171" i="1"/>
  <c r="Z1171" i="1"/>
  <c r="AA1171" i="1"/>
  <c r="AB1171" i="1"/>
  <c r="AC1171" i="1"/>
  <c r="AD1171" i="1"/>
  <c r="AE1171" i="1"/>
  <c r="AF1171" i="1"/>
  <c r="AG1171" i="1"/>
  <c r="AH1171" i="1"/>
  <c r="AI1171" i="1"/>
  <c r="A1172" i="1"/>
  <c r="B1172" i="1"/>
  <c r="C1172" i="1"/>
  <c r="D1172" i="1"/>
  <c r="E1172" i="1"/>
  <c r="F1172" i="1"/>
  <c r="G1172" i="1"/>
  <c r="H1172" i="1"/>
  <c r="I1172" i="1"/>
  <c r="J1172" i="1"/>
  <c r="K1172" i="1"/>
  <c r="L1172" i="1"/>
  <c r="M1172" i="1"/>
  <c r="N1172" i="1"/>
  <c r="O1172" i="1"/>
  <c r="P1172" i="1"/>
  <c r="Q1172" i="1"/>
  <c r="R1172" i="1"/>
  <c r="S1172" i="1"/>
  <c r="T1172" i="1"/>
  <c r="U1172" i="1"/>
  <c r="V1172" i="1"/>
  <c r="W1172" i="1"/>
  <c r="X1172" i="1"/>
  <c r="Y1172" i="1"/>
  <c r="Z1172" i="1"/>
  <c r="AA1172" i="1"/>
  <c r="AB1172" i="1"/>
  <c r="AC1172" i="1"/>
  <c r="AD1172" i="1"/>
  <c r="AE1172" i="1"/>
  <c r="AF1172" i="1"/>
  <c r="AG1172" i="1"/>
  <c r="AH1172" i="1"/>
  <c r="AI1172" i="1"/>
  <c r="A1173" i="1"/>
  <c r="B1173" i="1"/>
  <c r="C1173" i="1"/>
  <c r="D1173" i="1"/>
  <c r="E1173" i="1"/>
  <c r="F1173" i="1"/>
  <c r="G1173" i="1"/>
  <c r="H1173" i="1"/>
  <c r="I1173" i="1"/>
  <c r="J1173" i="1"/>
  <c r="K1173" i="1"/>
  <c r="L1173" i="1"/>
  <c r="M1173" i="1"/>
  <c r="N1173" i="1"/>
  <c r="O1173" i="1"/>
  <c r="P1173" i="1"/>
  <c r="Q1173" i="1"/>
  <c r="R1173" i="1"/>
  <c r="S1173" i="1"/>
  <c r="T1173" i="1"/>
  <c r="U1173" i="1"/>
  <c r="V1173" i="1"/>
  <c r="W1173" i="1"/>
  <c r="X1173" i="1"/>
  <c r="Y1173" i="1"/>
  <c r="Z1173" i="1"/>
  <c r="AA1173" i="1"/>
  <c r="AB1173" i="1"/>
  <c r="AC1173" i="1"/>
  <c r="AD1173" i="1"/>
  <c r="AE1173" i="1"/>
  <c r="AF1173" i="1"/>
  <c r="AG1173" i="1"/>
  <c r="AH1173" i="1"/>
  <c r="AI1173" i="1"/>
  <c r="A1174" i="1"/>
  <c r="B1174" i="1"/>
  <c r="C1174" i="1"/>
  <c r="D1174" i="1"/>
  <c r="E1174" i="1"/>
  <c r="F1174" i="1"/>
  <c r="G1174" i="1"/>
  <c r="H1174" i="1"/>
  <c r="I1174" i="1"/>
  <c r="J1174" i="1"/>
  <c r="K1174" i="1"/>
  <c r="L1174" i="1"/>
  <c r="M1174" i="1"/>
  <c r="N1174" i="1"/>
  <c r="O1174" i="1"/>
  <c r="P1174" i="1"/>
  <c r="Q1174" i="1"/>
  <c r="R1174" i="1"/>
  <c r="S1174" i="1"/>
  <c r="T1174" i="1"/>
  <c r="U1174" i="1"/>
  <c r="V1174" i="1"/>
  <c r="W1174" i="1"/>
  <c r="X1174" i="1"/>
  <c r="Y1174" i="1"/>
  <c r="Z1174" i="1"/>
  <c r="AA1174" i="1"/>
  <c r="AB1174" i="1"/>
  <c r="AC1174" i="1"/>
  <c r="AD1174" i="1"/>
  <c r="AE1174" i="1"/>
  <c r="AF1174" i="1"/>
  <c r="AG1174" i="1"/>
  <c r="AH1174" i="1"/>
  <c r="AI1174" i="1"/>
  <c r="A1175" i="1"/>
  <c r="B1175" i="1"/>
  <c r="C1175" i="1"/>
  <c r="D1175" i="1"/>
  <c r="E1175" i="1"/>
  <c r="F1175" i="1"/>
  <c r="G1175" i="1"/>
  <c r="H1175" i="1"/>
  <c r="I1175" i="1"/>
  <c r="J1175" i="1"/>
  <c r="K1175" i="1"/>
  <c r="L1175" i="1"/>
  <c r="M1175" i="1"/>
  <c r="N1175" i="1"/>
  <c r="O1175" i="1"/>
  <c r="P1175" i="1"/>
  <c r="Q1175" i="1"/>
  <c r="R1175" i="1"/>
  <c r="S1175" i="1"/>
  <c r="T1175" i="1"/>
  <c r="U1175" i="1"/>
  <c r="V1175" i="1"/>
  <c r="W1175" i="1"/>
  <c r="X1175" i="1"/>
  <c r="Y1175" i="1"/>
  <c r="Z1175" i="1"/>
  <c r="AA1175" i="1"/>
  <c r="AB1175" i="1"/>
  <c r="AC1175" i="1"/>
  <c r="AD1175" i="1"/>
  <c r="AE1175" i="1"/>
  <c r="AF1175" i="1"/>
  <c r="AG1175" i="1"/>
  <c r="AH1175" i="1"/>
  <c r="AI1175" i="1"/>
  <c r="A1176" i="1"/>
  <c r="B1176" i="1"/>
  <c r="C1176" i="1"/>
  <c r="D1176" i="1"/>
  <c r="E1176" i="1"/>
  <c r="F1176" i="1"/>
  <c r="G1176" i="1"/>
  <c r="H1176" i="1"/>
  <c r="I1176" i="1"/>
  <c r="J1176" i="1"/>
  <c r="K1176" i="1"/>
  <c r="L1176" i="1"/>
  <c r="M1176" i="1"/>
  <c r="N1176" i="1"/>
  <c r="O1176" i="1"/>
  <c r="P1176" i="1"/>
  <c r="Q1176" i="1"/>
  <c r="R1176" i="1"/>
  <c r="S1176" i="1"/>
  <c r="T1176" i="1"/>
  <c r="U1176" i="1"/>
  <c r="V1176" i="1"/>
  <c r="W1176" i="1"/>
  <c r="X1176" i="1"/>
  <c r="Y1176" i="1"/>
  <c r="Z1176" i="1"/>
  <c r="AA1176" i="1"/>
  <c r="AB1176" i="1"/>
  <c r="AC1176" i="1"/>
  <c r="AD1176" i="1"/>
  <c r="AE1176" i="1"/>
  <c r="AF1176" i="1"/>
  <c r="AG1176" i="1"/>
  <c r="AH1176" i="1"/>
  <c r="AI1176" i="1"/>
  <c r="A1177" i="1"/>
  <c r="B1177" i="1"/>
  <c r="C1177" i="1"/>
  <c r="D1177" i="1"/>
  <c r="E1177" i="1"/>
  <c r="F1177" i="1"/>
  <c r="G1177" i="1"/>
  <c r="H1177" i="1"/>
  <c r="I1177" i="1"/>
  <c r="J1177" i="1"/>
  <c r="K1177" i="1"/>
  <c r="L1177" i="1"/>
  <c r="M1177" i="1"/>
  <c r="N1177" i="1"/>
  <c r="O1177" i="1"/>
  <c r="P1177" i="1"/>
  <c r="Q1177" i="1"/>
  <c r="R1177" i="1"/>
  <c r="S1177" i="1"/>
  <c r="T1177" i="1"/>
  <c r="U1177" i="1"/>
  <c r="V1177" i="1"/>
  <c r="W1177" i="1"/>
  <c r="X1177" i="1"/>
  <c r="Y1177" i="1"/>
  <c r="Z1177" i="1"/>
  <c r="AA1177" i="1"/>
  <c r="AB1177" i="1"/>
  <c r="AC1177" i="1"/>
  <c r="AD1177" i="1"/>
  <c r="AE1177" i="1"/>
  <c r="AF1177" i="1"/>
  <c r="AG1177" i="1"/>
  <c r="AH1177" i="1"/>
  <c r="AI1177" i="1"/>
  <c r="A1178" i="1"/>
  <c r="B1178" i="1"/>
  <c r="C1178" i="1"/>
  <c r="D1178" i="1"/>
  <c r="E1178" i="1"/>
  <c r="F1178" i="1"/>
  <c r="G1178" i="1"/>
  <c r="H1178" i="1"/>
  <c r="I1178" i="1"/>
  <c r="J1178" i="1"/>
  <c r="K1178" i="1"/>
  <c r="L1178" i="1"/>
  <c r="M1178" i="1"/>
  <c r="N1178" i="1"/>
  <c r="O1178" i="1"/>
  <c r="P1178" i="1"/>
  <c r="Q1178" i="1"/>
  <c r="R1178" i="1"/>
  <c r="S1178" i="1"/>
  <c r="T1178" i="1"/>
  <c r="U1178" i="1"/>
  <c r="V1178" i="1"/>
  <c r="W1178" i="1"/>
  <c r="X1178" i="1"/>
  <c r="Y1178" i="1"/>
  <c r="Z1178" i="1"/>
  <c r="AA1178" i="1"/>
  <c r="AB1178" i="1"/>
  <c r="AC1178" i="1"/>
  <c r="AD1178" i="1"/>
  <c r="AE1178" i="1"/>
  <c r="AF1178" i="1"/>
  <c r="AG1178" i="1"/>
  <c r="AH1178" i="1"/>
  <c r="AI1178" i="1"/>
  <c r="A1179" i="1"/>
  <c r="B1179" i="1"/>
  <c r="C1179" i="1"/>
  <c r="D1179" i="1"/>
  <c r="E1179" i="1"/>
  <c r="F1179" i="1"/>
  <c r="G1179" i="1"/>
  <c r="H1179" i="1"/>
  <c r="I1179" i="1"/>
  <c r="J1179" i="1"/>
  <c r="K1179" i="1"/>
  <c r="L1179" i="1"/>
  <c r="M1179" i="1"/>
  <c r="N1179" i="1"/>
  <c r="O1179" i="1"/>
  <c r="P1179" i="1"/>
  <c r="Q1179" i="1"/>
  <c r="R1179" i="1"/>
  <c r="S1179" i="1"/>
  <c r="T1179" i="1"/>
  <c r="U1179" i="1"/>
  <c r="V1179" i="1"/>
  <c r="W1179" i="1"/>
  <c r="X1179" i="1"/>
  <c r="Y1179" i="1"/>
  <c r="Z1179" i="1"/>
  <c r="AA1179" i="1"/>
  <c r="AB1179" i="1"/>
  <c r="AC1179" i="1"/>
  <c r="AD1179" i="1"/>
  <c r="AE1179" i="1"/>
  <c r="AF1179" i="1"/>
  <c r="AG1179" i="1"/>
  <c r="AH1179" i="1"/>
  <c r="AI1179" i="1"/>
  <c r="A1180" i="1"/>
  <c r="B1180" i="1"/>
  <c r="C1180" i="1"/>
  <c r="D1180" i="1"/>
  <c r="E1180" i="1"/>
  <c r="F1180" i="1"/>
  <c r="G1180" i="1"/>
  <c r="H1180" i="1"/>
  <c r="I1180" i="1"/>
  <c r="J1180" i="1"/>
  <c r="K1180" i="1"/>
  <c r="L1180" i="1"/>
  <c r="M1180" i="1"/>
  <c r="N1180" i="1"/>
  <c r="O1180" i="1"/>
  <c r="P1180" i="1"/>
  <c r="Q1180" i="1"/>
  <c r="R1180" i="1"/>
  <c r="S1180" i="1"/>
  <c r="T1180" i="1"/>
  <c r="U1180" i="1"/>
  <c r="V1180" i="1"/>
  <c r="W1180" i="1"/>
  <c r="X1180" i="1"/>
  <c r="Y1180" i="1"/>
  <c r="Z1180" i="1"/>
  <c r="AA1180" i="1"/>
  <c r="AB1180" i="1"/>
  <c r="AC1180" i="1"/>
  <c r="AD1180" i="1"/>
  <c r="AE1180" i="1"/>
  <c r="AF1180" i="1"/>
  <c r="AG1180" i="1"/>
  <c r="AH1180" i="1"/>
  <c r="AI1180" i="1"/>
  <c r="A1181" i="1"/>
  <c r="B1181" i="1"/>
  <c r="C1181" i="1"/>
  <c r="D1181" i="1"/>
  <c r="E1181" i="1"/>
  <c r="F1181" i="1"/>
  <c r="G1181" i="1"/>
  <c r="H1181" i="1"/>
  <c r="I1181" i="1"/>
  <c r="J1181" i="1"/>
  <c r="K1181" i="1"/>
  <c r="L1181" i="1"/>
  <c r="M1181" i="1"/>
  <c r="N1181" i="1"/>
  <c r="O1181" i="1"/>
  <c r="P1181" i="1"/>
  <c r="Q1181" i="1"/>
  <c r="R1181" i="1"/>
  <c r="S1181" i="1"/>
  <c r="T1181" i="1"/>
  <c r="U1181" i="1"/>
  <c r="V1181" i="1"/>
  <c r="W1181" i="1"/>
  <c r="X1181" i="1"/>
  <c r="Y1181" i="1"/>
  <c r="Z1181" i="1"/>
  <c r="AA1181" i="1"/>
  <c r="AB1181" i="1"/>
  <c r="AC1181" i="1"/>
  <c r="AD1181" i="1"/>
  <c r="AE1181" i="1"/>
  <c r="AF1181" i="1"/>
  <c r="AG1181" i="1"/>
  <c r="AH1181" i="1"/>
  <c r="AI1181" i="1"/>
  <c r="A1182" i="1"/>
  <c r="B1182" i="1"/>
  <c r="C1182" i="1"/>
  <c r="D1182" i="1"/>
  <c r="E1182" i="1"/>
  <c r="F1182" i="1"/>
  <c r="G1182" i="1"/>
  <c r="H1182" i="1"/>
  <c r="I1182" i="1"/>
  <c r="J1182" i="1"/>
  <c r="K1182" i="1"/>
  <c r="L1182" i="1"/>
  <c r="M1182" i="1"/>
  <c r="N1182" i="1"/>
  <c r="O1182" i="1"/>
  <c r="P1182" i="1"/>
  <c r="Q1182" i="1"/>
  <c r="R1182" i="1"/>
  <c r="S1182" i="1"/>
  <c r="T1182" i="1"/>
  <c r="U1182" i="1"/>
  <c r="V1182" i="1"/>
  <c r="W1182" i="1"/>
  <c r="X1182" i="1"/>
  <c r="Y1182" i="1"/>
  <c r="Z1182" i="1"/>
  <c r="AA1182" i="1"/>
  <c r="AB1182" i="1"/>
  <c r="AC1182" i="1"/>
  <c r="AD1182" i="1"/>
  <c r="AE1182" i="1"/>
  <c r="AF1182" i="1"/>
  <c r="AG1182" i="1"/>
  <c r="AH1182" i="1"/>
  <c r="AI1182" i="1"/>
  <c r="A1183" i="1"/>
  <c r="B1183" i="1"/>
  <c r="C1183" i="1"/>
  <c r="D1183" i="1"/>
  <c r="E1183" i="1"/>
  <c r="F1183" i="1"/>
  <c r="G1183" i="1"/>
  <c r="H1183" i="1"/>
  <c r="I1183" i="1"/>
  <c r="J1183" i="1"/>
  <c r="K1183" i="1"/>
  <c r="L1183" i="1"/>
  <c r="M1183" i="1"/>
  <c r="N1183" i="1"/>
  <c r="O1183" i="1"/>
  <c r="P1183" i="1"/>
  <c r="Q1183" i="1"/>
  <c r="R1183" i="1"/>
  <c r="S1183" i="1"/>
  <c r="T1183" i="1"/>
  <c r="U1183" i="1"/>
  <c r="V1183" i="1"/>
  <c r="W1183" i="1"/>
  <c r="X1183" i="1"/>
  <c r="Y1183" i="1"/>
  <c r="Z1183" i="1"/>
  <c r="AA1183" i="1"/>
  <c r="AB1183" i="1"/>
  <c r="AC1183" i="1"/>
  <c r="AD1183" i="1"/>
  <c r="AE1183" i="1"/>
  <c r="AF1183" i="1"/>
  <c r="AG1183" i="1"/>
  <c r="AH1183" i="1"/>
  <c r="AI1183" i="1"/>
  <c r="A1184" i="1"/>
  <c r="B1184" i="1"/>
  <c r="C1184" i="1"/>
  <c r="D1184" i="1"/>
  <c r="E1184" i="1"/>
  <c r="F1184" i="1"/>
  <c r="G1184" i="1"/>
  <c r="H1184" i="1"/>
  <c r="I1184" i="1"/>
  <c r="J1184" i="1"/>
  <c r="K1184" i="1"/>
  <c r="L1184" i="1"/>
  <c r="M1184" i="1"/>
  <c r="N1184" i="1"/>
  <c r="O1184" i="1"/>
  <c r="P1184" i="1"/>
  <c r="Q1184" i="1"/>
  <c r="R1184" i="1"/>
  <c r="S1184" i="1"/>
  <c r="T1184" i="1"/>
  <c r="U1184" i="1"/>
  <c r="V1184" i="1"/>
  <c r="W1184" i="1"/>
  <c r="X1184" i="1"/>
  <c r="Y1184" i="1"/>
  <c r="Z1184" i="1"/>
  <c r="AA1184" i="1"/>
  <c r="AB1184" i="1"/>
  <c r="AC1184" i="1"/>
  <c r="AD1184" i="1"/>
  <c r="AE1184" i="1"/>
  <c r="AF1184" i="1"/>
  <c r="AG1184" i="1"/>
  <c r="AH1184" i="1"/>
  <c r="AI1184" i="1"/>
  <c r="A1185" i="1"/>
  <c r="B1185" i="1"/>
  <c r="C1185" i="1"/>
  <c r="D1185" i="1"/>
  <c r="E1185" i="1"/>
  <c r="F1185" i="1"/>
  <c r="G1185" i="1"/>
  <c r="H1185" i="1"/>
  <c r="I1185" i="1"/>
  <c r="J1185" i="1"/>
  <c r="K1185" i="1"/>
  <c r="L1185" i="1"/>
  <c r="M1185" i="1"/>
  <c r="N1185" i="1"/>
  <c r="O1185" i="1"/>
  <c r="P1185" i="1"/>
  <c r="Q1185" i="1"/>
  <c r="R1185" i="1"/>
  <c r="S1185" i="1"/>
  <c r="T1185" i="1"/>
  <c r="U1185" i="1"/>
  <c r="V1185" i="1"/>
  <c r="W1185" i="1"/>
  <c r="X1185" i="1"/>
  <c r="Y1185" i="1"/>
  <c r="Z1185" i="1"/>
  <c r="AA1185" i="1"/>
  <c r="AB1185" i="1"/>
  <c r="AC1185" i="1"/>
  <c r="AD1185" i="1"/>
  <c r="AE1185" i="1"/>
  <c r="AF1185" i="1"/>
  <c r="AG1185" i="1"/>
  <c r="AH1185" i="1"/>
  <c r="AI1185" i="1"/>
  <c r="A1186" i="1"/>
  <c r="B1186" i="1"/>
  <c r="C1186" i="1"/>
  <c r="D1186" i="1"/>
  <c r="E1186" i="1"/>
  <c r="F1186" i="1"/>
  <c r="G1186" i="1"/>
  <c r="H1186" i="1"/>
  <c r="I1186" i="1"/>
  <c r="J1186" i="1"/>
  <c r="K1186" i="1"/>
  <c r="L1186" i="1"/>
  <c r="M1186" i="1"/>
  <c r="N1186" i="1"/>
  <c r="O1186" i="1"/>
  <c r="P1186" i="1"/>
  <c r="Q1186" i="1"/>
  <c r="R1186" i="1"/>
  <c r="S1186" i="1"/>
  <c r="T1186" i="1"/>
  <c r="U1186" i="1"/>
  <c r="V1186" i="1"/>
  <c r="W1186" i="1"/>
  <c r="X1186" i="1"/>
  <c r="Y1186" i="1"/>
  <c r="Z1186" i="1"/>
  <c r="AA1186" i="1"/>
  <c r="AB1186" i="1"/>
  <c r="AC1186" i="1"/>
  <c r="AD1186" i="1"/>
  <c r="AE1186" i="1"/>
  <c r="AF1186" i="1"/>
  <c r="AG1186" i="1"/>
  <c r="AH1186" i="1"/>
  <c r="AI1186" i="1"/>
  <c r="A1187" i="1"/>
  <c r="B1187" i="1"/>
  <c r="C1187" i="1"/>
  <c r="D1187" i="1"/>
  <c r="E1187" i="1"/>
  <c r="F1187" i="1"/>
  <c r="G1187" i="1"/>
  <c r="H1187" i="1"/>
  <c r="I1187" i="1"/>
  <c r="J1187" i="1"/>
  <c r="K1187" i="1"/>
  <c r="L1187" i="1"/>
  <c r="M1187" i="1"/>
  <c r="N1187" i="1"/>
  <c r="O1187" i="1"/>
  <c r="P1187" i="1"/>
  <c r="Q1187" i="1"/>
  <c r="R1187" i="1"/>
  <c r="S1187" i="1"/>
  <c r="T1187" i="1"/>
  <c r="U1187" i="1"/>
  <c r="V1187" i="1"/>
  <c r="W1187" i="1"/>
  <c r="X1187" i="1"/>
  <c r="Y1187" i="1"/>
  <c r="Z1187" i="1"/>
  <c r="AA1187" i="1"/>
  <c r="AB1187" i="1"/>
  <c r="AC1187" i="1"/>
  <c r="AD1187" i="1"/>
  <c r="AE1187" i="1"/>
  <c r="AF1187" i="1"/>
  <c r="AG1187" i="1"/>
  <c r="AH1187" i="1"/>
  <c r="AI1187" i="1"/>
  <c r="A1188" i="1"/>
  <c r="B1188" i="1"/>
  <c r="C1188" i="1"/>
  <c r="D1188" i="1"/>
  <c r="E1188" i="1"/>
  <c r="F1188" i="1"/>
  <c r="G1188" i="1"/>
  <c r="H1188" i="1"/>
  <c r="I1188" i="1"/>
  <c r="J1188" i="1"/>
  <c r="K1188" i="1"/>
  <c r="L1188" i="1"/>
  <c r="M1188" i="1"/>
  <c r="N1188" i="1"/>
  <c r="O1188" i="1"/>
  <c r="P1188" i="1"/>
  <c r="Q1188" i="1"/>
  <c r="R1188" i="1"/>
  <c r="S1188" i="1"/>
  <c r="T1188" i="1"/>
  <c r="U1188" i="1"/>
  <c r="V1188" i="1"/>
  <c r="W1188" i="1"/>
  <c r="X1188" i="1"/>
  <c r="Y1188" i="1"/>
  <c r="Z1188" i="1"/>
  <c r="AA1188" i="1"/>
  <c r="AB1188" i="1"/>
  <c r="AC1188" i="1"/>
  <c r="AD1188" i="1"/>
  <c r="AE1188" i="1"/>
  <c r="AF1188" i="1"/>
  <c r="AG1188" i="1"/>
  <c r="AH1188" i="1"/>
  <c r="AI1188" i="1"/>
  <c r="A1189" i="1"/>
  <c r="B1189" i="1"/>
  <c r="C1189" i="1"/>
  <c r="D1189" i="1"/>
  <c r="E1189" i="1"/>
  <c r="F1189" i="1"/>
  <c r="G1189" i="1"/>
  <c r="H1189" i="1"/>
  <c r="I1189" i="1"/>
  <c r="J1189" i="1"/>
  <c r="K1189" i="1"/>
  <c r="L1189" i="1"/>
  <c r="M1189" i="1"/>
  <c r="N1189" i="1"/>
  <c r="O1189" i="1"/>
  <c r="P1189" i="1"/>
  <c r="Q1189" i="1"/>
  <c r="R1189" i="1"/>
  <c r="S1189" i="1"/>
  <c r="T1189" i="1"/>
  <c r="U1189" i="1"/>
  <c r="V1189" i="1"/>
  <c r="W1189" i="1"/>
  <c r="X1189" i="1"/>
  <c r="Y1189" i="1"/>
  <c r="Z1189" i="1"/>
  <c r="AA1189" i="1"/>
  <c r="AB1189" i="1"/>
  <c r="AC1189" i="1"/>
  <c r="AD1189" i="1"/>
  <c r="AE1189" i="1"/>
  <c r="AF1189" i="1"/>
  <c r="AG1189" i="1"/>
  <c r="AH1189" i="1"/>
  <c r="AI1189" i="1"/>
  <c r="A1190" i="1"/>
  <c r="B1190" i="1"/>
  <c r="C1190" i="1"/>
  <c r="D1190" i="1"/>
  <c r="E1190" i="1"/>
  <c r="F1190" i="1"/>
  <c r="G1190" i="1"/>
  <c r="H1190" i="1"/>
  <c r="I1190" i="1"/>
  <c r="J1190" i="1"/>
  <c r="K1190" i="1"/>
  <c r="L1190" i="1"/>
  <c r="M1190" i="1"/>
  <c r="N1190" i="1"/>
  <c r="O1190" i="1"/>
  <c r="P1190" i="1"/>
  <c r="Q1190" i="1"/>
  <c r="R1190" i="1"/>
  <c r="S1190" i="1"/>
  <c r="T1190" i="1"/>
  <c r="U1190" i="1"/>
  <c r="V1190" i="1"/>
  <c r="W1190" i="1"/>
  <c r="X1190" i="1"/>
  <c r="Y1190" i="1"/>
  <c r="Z1190" i="1"/>
  <c r="AA1190" i="1"/>
  <c r="AB1190" i="1"/>
  <c r="AC1190" i="1"/>
  <c r="AD1190" i="1"/>
  <c r="AE1190" i="1"/>
  <c r="AF1190" i="1"/>
  <c r="AG1190" i="1"/>
  <c r="AH1190" i="1"/>
  <c r="AI1190" i="1"/>
  <c r="A1191" i="1"/>
  <c r="B1191" i="1"/>
  <c r="C1191" i="1"/>
  <c r="D1191" i="1"/>
  <c r="E1191" i="1"/>
  <c r="F1191" i="1"/>
  <c r="G1191" i="1"/>
  <c r="H1191" i="1"/>
  <c r="I1191" i="1"/>
  <c r="J1191" i="1"/>
  <c r="K1191" i="1"/>
  <c r="L1191" i="1"/>
  <c r="M1191" i="1"/>
  <c r="N1191" i="1"/>
  <c r="O1191" i="1"/>
  <c r="P1191" i="1"/>
  <c r="Q1191" i="1"/>
  <c r="R1191" i="1"/>
  <c r="S1191" i="1"/>
  <c r="T1191" i="1"/>
  <c r="U1191" i="1"/>
  <c r="V1191" i="1"/>
  <c r="W1191" i="1"/>
  <c r="X1191" i="1"/>
  <c r="Y1191" i="1"/>
  <c r="Z1191" i="1"/>
  <c r="AA1191" i="1"/>
  <c r="AB1191" i="1"/>
  <c r="AC1191" i="1"/>
  <c r="AD1191" i="1"/>
  <c r="AE1191" i="1"/>
  <c r="AF1191" i="1"/>
  <c r="AG1191" i="1"/>
  <c r="AH1191" i="1"/>
  <c r="AI1191" i="1"/>
  <c r="A1192" i="1"/>
  <c r="B1192" i="1"/>
  <c r="C1192" i="1"/>
  <c r="D1192" i="1"/>
  <c r="E1192" i="1"/>
  <c r="F1192" i="1"/>
  <c r="G1192" i="1"/>
  <c r="H1192" i="1"/>
  <c r="I1192" i="1"/>
  <c r="J1192" i="1"/>
  <c r="K1192" i="1"/>
  <c r="L1192" i="1"/>
  <c r="M1192" i="1"/>
  <c r="N1192" i="1"/>
  <c r="O1192" i="1"/>
  <c r="P1192" i="1"/>
  <c r="Q1192" i="1"/>
  <c r="R1192" i="1"/>
  <c r="S1192" i="1"/>
  <c r="T1192" i="1"/>
  <c r="U1192" i="1"/>
  <c r="V1192" i="1"/>
  <c r="W1192" i="1"/>
  <c r="X1192" i="1"/>
  <c r="Y1192" i="1"/>
  <c r="Z1192" i="1"/>
  <c r="AA1192" i="1"/>
  <c r="AB1192" i="1"/>
  <c r="AC1192" i="1"/>
  <c r="AD1192" i="1"/>
  <c r="AE1192" i="1"/>
  <c r="AF1192" i="1"/>
  <c r="AG1192" i="1"/>
  <c r="AH1192" i="1"/>
  <c r="AI1192" i="1"/>
  <c r="A1193" i="1"/>
  <c r="B1193" i="1"/>
  <c r="C1193" i="1"/>
  <c r="D1193" i="1"/>
  <c r="E1193" i="1"/>
  <c r="F1193" i="1"/>
  <c r="G1193" i="1"/>
  <c r="H1193" i="1"/>
  <c r="I1193" i="1"/>
  <c r="J1193" i="1"/>
  <c r="K1193" i="1"/>
  <c r="L1193" i="1"/>
  <c r="M1193" i="1"/>
  <c r="N1193" i="1"/>
  <c r="O1193" i="1"/>
  <c r="P1193" i="1"/>
  <c r="Q1193" i="1"/>
  <c r="R1193" i="1"/>
  <c r="S1193" i="1"/>
  <c r="T1193" i="1"/>
  <c r="U1193" i="1"/>
  <c r="V1193" i="1"/>
  <c r="W1193" i="1"/>
  <c r="X1193" i="1"/>
  <c r="Y1193" i="1"/>
  <c r="Z1193" i="1"/>
  <c r="AA1193" i="1"/>
  <c r="AB1193" i="1"/>
  <c r="AC1193" i="1"/>
  <c r="AD1193" i="1"/>
  <c r="AE1193" i="1"/>
  <c r="AF1193" i="1"/>
  <c r="AG1193" i="1"/>
  <c r="AH1193" i="1"/>
  <c r="AI1193" i="1"/>
  <c r="A1194" i="1"/>
  <c r="B1194" i="1"/>
  <c r="C1194" i="1"/>
  <c r="D1194" i="1"/>
  <c r="E1194" i="1"/>
  <c r="F1194" i="1"/>
  <c r="G1194" i="1"/>
  <c r="H1194" i="1"/>
  <c r="I1194" i="1"/>
  <c r="J1194" i="1"/>
  <c r="K1194" i="1"/>
  <c r="L1194" i="1"/>
  <c r="M1194" i="1"/>
  <c r="N1194" i="1"/>
  <c r="O1194" i="1"/>
  <c r="P1194" i="1"/>
  <c r="Q1194" i="1"/>
  <c r="R1194" i="1"/>
  <c r="S1194" i="1"/>
  <c r="T1194" i="1"/>
  <c r="U1194" i="1"/>
  <c r="V1194" i="1"/>
  <c r="W1194" i="1"/>
  <c r="X1194" i="1"/>
  <c r="Y1194" i="1"/>
  <c r="Z1194" i="1"/>
  <c r="AA1194" i="1"/>
  <c r="AB1194" i="1"/>
  <c r="AC1194" i="1"/>
  <c r="AD1194" i="1"/>
  <c r="AE1194" i="1"/>
  <c r="AF1194" i="1"/>
  <c r="AG1194" i="1"/>
  <c r="AH1194" i="1"/>
  <c r="AI1194" i="1"/>
  <c r="A1195" i="1"/>
  <c r="B1195" i="1"/>
  <c r="C1195" i="1"/>
  <c r="D1195" i="1"/>
  <c r="E1195" i="1"/>
  <c r="F1195" i="1"/>
  <c r="G1195" i="1"/>
  <c r="H1195" i="1"/>
  <c r="I1195" i="1"/>
  <c r="J1195" i="1"/>
  <c r="K1195" i="1"/>
  <c r="L1195" i="1"/>
  <c r="M1195" i="1"/>
  <c r="N1195" i="1"/>
  <c r="O1195" i="1"/>
  <c r="P1195" i="1"/>
  <c r="Q1195" i="1"/>
  <c r="R1195" i="1"/>
  <c r="S1195" i="1"/>
  <c r="T1195" i="1"/>
  <c r="U1195" i="1"/>
  <c r="V1195" i="1"/>
  <c r="W1195" i="1"/>
  <c r="X1195" i="1"/>
  <c r="Y1195" i="1"/>
  <c r="Z1195" i="1"/>
  <c r="AA1195" i="1"/>
  <c r="AB1195" i="1"/>
  <c r="AC1195" i="1"/>
  <c r="AD1195" i="1"/>
  <c r="AE1195" i="1"/>
  <c r="AF1195" i="1"/>
  <c r="AG1195" i="1"/>
  <c r="AH1195" i="1"/>
  <c r="AI1195" i="1"/>
  <c r="A1196" i="1"/>
  <c r="B1196" i="1"/>
  <c r="C1196" i="1"/>
  <c r="D1196" i="1"/>
  <c r="E1196" i="1"/>
  <c r="F1196" i="1"/>
  <c r="G1196" i="1"/>
  <c r="H1196" i="1"/>
  <c r="I1196" i="1"/>
  <c r="J1196" i="1"/>
  <c r="K1196" i="1"/>
  <c r="L1196" i="1"/>
  <c r="M1196" i="1"/>
  <c r="N1196" i="1"/>
  <c r="O1196" i="1"/>
  <c r="P1196" i="1"/>
  <c r="Q1196" i="1"/>
  <c r="R1196" i="1"/>
  <c r="S1196" i="1"/>
  <c r="T1196" i="1"/>
  <c r="U1196" i="1"/>
  <c r="V1196" i="1"/>
  <c r="W1196" i="1"/>
  <c r="X1196" i="1"/>
  <c r="Y1196" i="1"/>
  <c r="Z1196" i="1"/>
  <c r="AA1196" i="1"/>
  <c r="AB1196" i="1"/>
  <c r="AC1196" i="1"/>
  <c r="AD1196" i="1"/>
  <c r="AE1196" i="1"/>
  <c r="AF1196" i="1"/>
  <c r="AG1196" i="1"/>
  <c r="AH1196" i="1"/>
  <c r="AI1196" i="1"/>
  <c r="A1197" i="1"/>
  <c r="B1197" i="1"/>
  <c r="C1197" i="1"/>
  <c r="D1197" i="1"/>
  <c r="E1197" i="1"/>
  <c r="F1197" i="1"/>
  <c r="G1197" i="1"/>
  <c r="H1197" i="1"/>
  <c r="I1197" i="1"/>
  <c r="J1197" i="1"/>
  <c r="K1197" i="1"/>
  <c r="L1197" i="1"/>
  <c r="M1197" i="1"/>
  <c r="N1197" i="1"/>
  <c r="O1197" i="1"/>
  <c r="P1197" i="1"/>
  <c r="Q1197" i="1"/>
  <c r="R1197" i="1"/>
  <c r="S1197" i="1"/>
  <c r="T1197" i="1"/>
  <c r="U1197" i="1"/>
  <c r="V1197" i="1"/>
  <c r="W1197" i="1"/>
  <c r="X1197" i="1"/>
  <c r="Y1197" i="1"/>
  <c r="Z1197" i="1"/>
  <c r="AA1197" i="1"/>
  <c r="AB1197" i="1"/>
  <c r="AC1197" i="1"/>
  <c r="AD1197" i="1"/>
  <c r="AE1197" i="1"/>
  <c r="AF1197" i="1"/>
  <c r="AG1197" i="1"/>
  <c r="AH1197" i="1"/>
  <c r="AI1197" i="1"/>
  <c r="A1198" i="1"/>
  <c r="B1198" i="1"/>
  <c r="C1198" i="1"/>
  <c r="D1198" i="1"/>
  <c r="E1198" i="1"/>
  <c r="F1198" i="1"/>
  <c r="G1198" i="1"/>
  <c r="H1198" i="1"/>
  <c r="I1198" i="1"/>
  <c r="J1198" i="1"/>
  <c r="K1198" i="1"/>
  <c r="L1198" i="1"/>
  <c r="M1198" i="1"/>
  <c r="N1198" i="1"/>
  <c r="O1198" i="1"/>
  <c r="P1198" i="1"/>
  <c r="Q1198" i="1"/>
  <c r="R1198" i="1"/>
  <c r="S1198" i="1"/>
  <c r="T1198" i="1"/>
  <c r="U1198" i="1"/>
  <c r="V1198" i="1"/>
  <c r="W1198" i="1"/>
  <c r="X1198" i="1"/>
  <c r="Y1198" i="1"/>
  <c r="Z1198" i="1"/>
  <c r="AA1198" i="1"/>
  <c r="AB1198" i="1"/>
  <c r="AC1198" i="1"/>
  <c r="AD1198" i="1"/>
  <c r="AE1198" i="1"/>
  <c r="AF1198" i="1"/>
  <c r="AG1198" i="1"/>
  <c r="AH1198" i="1"/>
  <c r="AI1198" i="1"/>
  <c r="A1199" i="1"/>
  <c r="B1199" i="1"/>
  <c r="C1199" i="1"/>
  <c r="D1199" i="1"/>
  <c r="E1199" i="1"/>
  <c r="F1199" i="1"/>
  <c r="G1199" i="1"/>
  <c r="H1199" i="1"/>
  <c r="I1199" i="1"/>
  <c r="J1199" i="1"/>
  <c r="K1199" i="1"/>
  <c r="L1199" i="1"/>
  <c r="M1199" i="1"/>
  <c r="N1199" i="1"/>
  <c r="O1199" i="1"/>
  <c r="P1199" i="1"/>
  <c r="Q1199" i="1"/>
  <c r="R1199" i="1"/>
  <c r="S1199" i="1"/>
  <c r="T1199" i="1"/>
  <c r="U1199" i="1"/>
  <c r="V1199" i="1"/>
  <c r="W1199" i="1"/>
  <c r="X1199" i="1"/>
  <c r="Y1199" i="1"/>
  <c r="Z1199" i="1"/>
  <c r="AA1199" i="1"/>
  <c r="AB1199" i="1"/>
  <c r="AC1199" i="1"/>
  <c r="AD1199" i="1"/>
  <c r="AE1199" i="1"/>
  <c r="AF1199" i="1"/>
  <c r="AG1199" i="1"/>
  <c r="AH1199" i="1"/>
  <c r="AI1199" i="1"/>
  <c r="A1200" i="1"/>
  <c r="B1200" i="1"/>
  <c r="C1200" i="1"/>
  <c r="D1200" i="1"/>
  <c r="E1200" i="1"/>
  <c r="F1200" i="1"/>
  <c r="G1200" i="1"/>
  <c r="H1200" i="1"/>
  <c r="I1200" i="1"/>
  <c r="J1200" i="1"/>
  <c r="K1200" i="1"/>
  <c r="L1200" i="1"/>
  <c r="M1200" i="1"/>
  <c r="N1200" i="1"/>
  <c r="O1200" i="1"/>
  <c r="P1200" i="1"/>
  <c r="Q1200" i="1"/>
  <c r="R1200" i="1"/>
  <c r="S1200" i="1"/>
  <c r="T1200" i="1"/>
  <c r="U1200" i="1"/>
  <c r="V1200" i="1"/>
  <c r="W1200" i="1"/>
  <c r="X1200" i="1"/>
  <c r="Y1200" i="1"/>
  <c r="Z1200" i="1"/>
  <c r="AA1200" i="1"/>
  <c r="AB1200" i="1"/>
  <c r="AC1200" i="1"/>
  <c r="AD1200" i="1"/>
  <c r="AE1200" i="1"/>
  <c r="AF1200" i="1"/>
  <c r="AG1200" i="1"/>
  <c r="AH1200" i="1"/>
  <c r="AI1200" i="1"/>
  <c r="A1201" i="1"/>
  <c r="B1201" i="1"/>
  <c r="C1201" i="1"/>
  <c r="D1201" i="1"/>
  <c r="E1201" i="1"/>
  <c r="F1201" i="1"/>
  <c r="G1201" i="1"/>
  <c r="H1201" i="1"/>
  <c r="I1201" i="1"/>
  <c r="J1201" i="1"/>
  <c r="K1201" i="1"/>
  <c r="L1201" i="1"/>
  <c r="M1201" i="1"/>
  <c r="N1201" i="1"/>
  <c r="O1201" i="1"/>
  <c r="P1201" i="1"/>
  <c r="Q1201" i="1"/>
  <c r="R1201" i="1"/>
  <c r="S1201" i="1"/>
  <c r="T1201" i="1"/>
  <c r="U1201" i="1"/>
  <c r="V1201" i="1"/>
  <c r="W1201" i="1"/>
  <c r="X1201" i="1"/>
  <c r="Y1201" i="1"/>
  <c r="Z1201" i="1"/>
  <c r="AA1201" i="1"/>
  <c r="AB1201" i="1"/>
  <c r="AC1201" i="1"/>
  <c r="AD1201" i="1"/>
  <c r="AE1201" i="1"/>
  <c r="AF1201" i="1"/>
  <c r="AG1201" i="1"/>
  <c r="AH1201" i="1"/>
  <c r="AI1201" i="1"/>
  <c r="A1202" i="1"/>
  <c r="B1202" i="1"/>
  <c r="C1202" i="1"/>
  <c r="D1202" i="1"/>
  <c r="E1202" i="1"/>
  <c r="F1202" i="1"/>
  <c r="G1202" i="1"/>
  <c r="H1202" i="1"/>
  <c r="I1202" i="1"/>
  <c r="J1202" i="1"/>
  <c r="K1202" i="1"/>
  <c r="L1202" i="1"/>
  <c r="M1202" i="1"/>
  <c r="N1202" i="1"/>
  <c r="O1202" i="1"/>
  <c r="P1202" i="1"/>
  <c r="Q1202" i="1"/>
  <c r="R1202" i="1"/>
  <c r="S1202" i="1"/>
  <c r="T1202" i="1"/>
  <c r="U1202" i="1"/>
  <c r="V1202" i="1"/>
  <c r="W1202" i="1"/>
  <c r="X1202" i="1"/>
  <c r="Y1202" i="1"/>
  <c r="Z1202" i="1"/>
  <c r="AA1202" i="1"/>
  <c r="AB1202" i="1"/>
  <c r="AC1202" i="1"/>
  <c r="AD1202" i="1"/>
  <c r="AE1202" i="1"/>
  <c r="AF1202" i="1"/>
  <c r="AG1202" i="1"/>
  <c r="AH1202" i="1"/>
  <c r="AI1202" i="1"/>
  <c r="A1203" i="1"/>
  <c r="B1203" i="1"/>
  <c r="C1203" i="1"/>
  <c r="D1203" i="1"/>
  <c r="E1203" i="1"/>
  <c r="F1203" i="1"/>
  <c r="G1203" i="1"/>
  <c r="H1203" i="1"/>
  <c r="I1203" i="1"/>
  <c r="J1203" i="1"/>
  <c r="K1203" i="1"/>
  <c r="L1203" i="1"/>
  <c r="M1203" i="1"/>
  <c r="N1203" i="1"/>
  <c r="O1203" i="1"/>
  <c r="P1203" i="1"/>
  <c r="Q1203" i="1"/>
  <c r="R1203" i="1"/>
  <c r="S1203" i="1"/>
  <c r="T1203" i="1"/>
  <c r="U1203" i="1"/>
  <c r="V1203" i="1"/>
  <c r="W1203" i="1"/>
  <c r="X1203" i="1"/>
  <c r="Y1203" i="1"/>
  <c r="Z1203" i="1"/>
  <c r="AA1203" i="1"/>
  <c r="AB1203" i="1"/>
  <c r="AC1203" i="1"/>
  <c r="AD1203" i="1"/>
  <c r="AE1203" i="1"/>
  <c r="AF1203" i="1"/>
  <c r="AG1203" i="1"/>
  <c r="AH1203" i="1"/>
  <c r="AI1203" i="1"/>
  <c r="A1204" i="1"/>
  <c r="B1204" i="1"/>
  <c r="C1204" i="1"/>
  <c r="D1204" i="1"/>
  <c r="E1204" i="1"/>
  <c r="F1204" i="1"/>
  <c r="G1204" i="1"/>
  <c r="H1204" i="1"/>
  <c r="I1204" i="1"/>
  <c r="J1204" i="1"/>
  <c r="K1204" i="1"/>
  <c r="L1204" i="1"/>
  <c r="M1204" i="1"/>
  <c r="N1204" i="1"/>
  <c r="O1204" i="1"/>
  <c r="P1204" i="1"/>
  <c r="Q1204" i="1"/>
  <c r="R1204" i="1"/>
  <c r="S1204" i="1"/>
  <c r="T1204" i="1"/>
  <c r="U1204" i="1"/>
  <c r="V1204" i="1"/>
  <c r="W1204" i="1"/>
  <c r="X1204" i="1"/>
  <c r="Y1204" i="1"/>
  <c r="Z1204" i="1"/>
  <c r="AA1204" i="1"/>
  <c r="AB1204" i="1"/>
  <c r="AC1204" i="1"/>
  <c r="AD1204" i="1"/>
  <c r="AE1204" i="1"/>
  <c r="AF1204" i="1"/>
  <c r="AG1204" i="1"/>
  <c r="AH1204" i="1"/>
  <c r="AI1204" i="1"/>
  <c r="A1205" i="1"/>
  <c r="B1205" i="1"/>
  <c r="C1205" i="1"/>
  <c r="D1205" i="1"/>
  <c r="E1205" i="1"/>
  <c r="F1205" i="1"/>
  <c r="G1205" i="1"/>
  <c r="H1205" i="1"/>
  <c r="I1205" i="1"/>
  <c r="J1205" i="1"/>
  <c r="K1205" i="1"/>
  <c r="L1205" i="1"/>
  <c r="M1205" i="1"/>
  <c r="N1205" i="1"/>
  <c r="O1205" i="1"/>
  <c r="P1205" i="1"/>
  <c r="Q1205" i="1"/>
  <c r="R1205" i="1"/>
  <c r="S1205" i="1"/>
  <c r="T1205" i="1"/>
  <c r="U1205" i="1"/>
  <c r="V1205" i="1"/>
  <c r="W1205" i="1"/>
  <c r="X1205" i="1"/>
  <c r="Y1205" i="1"/>
  <c r="Z1205" i="1"/>
  <c r="AA1205" i="1"/>
  <c r="AB1205" i="1"/>
  <c r="AC1205" i="1"/>
  <c r="AD1205" i="1"/>
  <c r="AE1205" i="1"/>
  <c r="AF1205" i="1"/>
  <c r="AG1205" i="1"/>
  <c r="AH1205" i="1"/>
  <c r="AI1205" i="1"/>
  <c r="A1206" i="1"/>
  <c r="B1206" i="1"/>
  <c r="C1206" i="1"/>
  <c r="D1206" i="1"/>
  <c r="E1206" i="1"/>
  <c r="F1206" i="1"/>
  <c r="G1206" i="1"/>
  <c r="H1206" i="1"/>
  <c r="I1206" i="1"/>
  <c r="J1206" i="1"/>
  <c r="K1206" i="1"/>
  <c r="L1206" i="1"/>
  <c r="M1206" i="1"/>
  <c r="N1206" i="1"/>
  <c r="O1206" i="1"/>
  <c r="P1206" i="1"/>
  <c r="Q1206" i="1"/>
  <c r="R1206" i="1"/>
  <c r="S1206" i="1"/>
  <c r="T1206" i="1"/>
  <c r="U1206" i="1"/>
  <c r="V1206" i="1"/>
  <c r="W1206" i="1"/>
  <c r="X1206" i="1"/>
  <c r="Y1206" i="1"/>
  <c r="Z1206" i="1"/>
  <c r="AA1206" i="1"/>
  <c r="AB1206" i="1"/>
  <c r="AC1206" i="1"/>
  <c r="AD1206" i="1"/>
  <c r="AE1206" i="1"/>
  <c r="AF1206" i="1"/>
  <c r="AG1206" i="1"/>
  <c r="AH1206" i="1"/>
  <c r="AI1206" i="1"/>
  <c r="A1207" i="1"/>
  <c r="B1207" i="1"/>
  <c r="C1207" i="1"/>
  <c r="D1207" i="1"/>
  <c r="E1207" i="1"/>
  <c r="F1207" i="1"/>
  <c r="G1207" i="1"/>
  <c r="H1207" i="1"/>
  <c r="I1207" i="1"/>
  <c r="J1207" i="1"/>
  <c r="K1207" i="1"/>
  <c r="L1207" i="1"/>
  <c r="M1207" i="1"/>
  <c r="N1207" i="1"/>
  <c r="O1207" i="1"/>
  <c r="P1207" i="1"/>
  <c r="Q1207" i="1"/>
  <c r="R1207" i="1"/>
  <c r="S1207" i="1"/>
  <c r="T1207" i="1"/>
  <c r="U1207" i="1"/>
  <c r="V1207" i="1"/>
  <c r="W1207" i="1"/>
  <c r="X1207" i="1"/>
  <c r="Y1207" i="1"/>
  <c r="Z1207" i="1"/>
  <c r="AA1207" i="1"/>
  <c r="AB1207" i="1"/>
  <c r="AC1207" i="1"/>
  <c r="AD1207" i="1"/>
  <c r="AE1207" i="1"/>
  <c r="AF1207" i="1"/>
  <c r="AG1207" i="1"/>
  <c r="AH1207" i="1"/>
  <c r="AI1207" i="1"/>
  <c r="A1208" i="1"/>
  <c r="B1208" i="1"/>
  <c r="C1208" i="1"/>
  <c r="D1208" i="1"/>
  <c r="E1208" i="1"/>
  <c r="F1208" i="1"/>
  <c r="G1208" i="1"/>
  <c r="H1208" i="1"/>
  <c r="I1208" i="1"/>
  <c r="J1208" i="1"/>
  <c r="K1208" i="1"/>
  <c r="L1208" i="1"/>
  <c r="M1208" i="1"/>
  <c r="N1208" i="1"/>
  <c r="O1208" i="1"/>
  <c r="P1208" i="1"/>
  <c r="Q1208" i="1"/>
  <c r="R1208" i="1"/>
  <c r="S1208" i="1"/>
  <c r="T1208" i="1"/>
  <c r="U1208" i="1"/>
  <c r="V1208" i="1"/>
  <c r="W1208" i="1"/>
  <c r="X1208" i="1"/>
  <c r="Y1208" i="1"/>
  <c r="Z1208" i="1"/>
  <c r="AA1208" i="1"/>
  <c r="AB1208" i="1"/>
  <c r="AC1208" i="1"/>
  <c r="AD1208" i="1"/>
  <c r="AE1208" i="1"/>
  <c r="AF1208" i="1"/>
  <c r="AG1208" i="1"/>
  <c r="AH1208" i="1"/>
  <c r="AI1208" i="1"/>
  <c r="A1209" i="1"/>
  <c r="B1209" i="1"/>
  <c r="C1209" i="1"/>
  <c r="D1209" i="1"/>
  <c r="E1209" i="1"/>
  <c r="F1209" i="1"/>
  <c r="G1209" i="1"/>
  <c r="H1209" i="1"/>
  <c r="I1209" i="1"/>
  <c r="J1209" i="1"/>
  <c r="K1209" i="1"/>
  <c r="L1209" i="1"/>
  <c r="M1209" i="1"/>
  <c r="N1209" i="1"/>
  <c r="O1209" i="1"/>
  <c r="P1209" i="1"/>
  <c r="Q1209" i="1"/>
  <c r="R1209" i="1"/>
  <c r="S1209" i="1"/>
  <c r="T1209" i="1"/>
  <c r="U1209" i="1"/>
  <c r="V1209" i="1"/>
  <c r="W1209" i="1"/>
  <c r="X1209" i="1"/>
  <c r="Y1209" i="1"/>
  <c r="Z1209" i="1"/>
  <c r="AA1209" i="1"/>
  <c r="AB1209" i="1"/>
  <c r="AC1209" i="1"/>
  <c r="AD1209" i="1"/>
  <c r="AE1209" i="1"/>
  <c r="AF1209" i="1"/>
  <c r="AG1209" i="1"/>
  <c r="AH1209" i="1"/>
  <c r="AI1209" i="1"/>
  <c r="A1210" i="1"/>
  <c r="B1210" i="1"/>
  <c r="C1210" i="1"/>
  <c r="D1210" i="1"/>
  <c r="E1210" i="1"/>
  <c r="F1210" i="1"/>
  <c r="G1210" i="1"/>
  <c r="H1210" i="1"/>
  <c r="I1210" i="1"/>
  <c r="J1210" i="1"/>
  <c r="K1210" i="1"/>
  <c r="L1210" i="1"/>
  <c r="M1210" i="1"/>
  <c r="N1210" i="1"/>
  <c r="O1210" i="1"/>
  <c r="P1210" i="1"/>
  <c r="Q1210" i="1"/>
  <c r="R1210" i="1"/>
  <c r="S1210" i="1"/>
  <c r="T1210" i="1"/>
  <c r="U1210" i="1"/>
  <c r="V1210" i="1"/>
  <c r="W1210" i="1"/>
  <c r="X1210" i="1"/>
  <c r="Y1210" i="1"/>
  <c r="Z1210" i="1"/>
  <c r="AA1210" i="1"/>
  <c r="AB1210" i="1"/>
  <c r="AC1210" i="1"/>
  <c r="AD1210" i="1"/>
  <c r="AE1210" i="1"/>
  <c r="AF1210" i="1"/>
  <c r="AG1210" i="1"/>
  <c r="AH1210" i="1"/>
  <c r="AI1210" i="1"/>
  <c r="A1211" i="1"/>
  <c r="B1211" i="1"/>
  <c r="C1211" i="1"/>
  <c r="D1211" i="1"/>
  <c r="E1211" i="1"/>
  <c r="F1211" i="1"/>
  <c r="G1211" i="1"/>
  <c r="H1211" i="1"/>
  <c r="I1211" i="1"/>
  <c r="J1211" i="1"/>
  <c r="K1211" i="1"/>
  <c r="L1211" i="1"/>
  <c r="M1211" i="1"/>
  <c r="N1211" i="1"/>
  <c r="O1211" i="1"/>
  <c r="P1211" i="1"/>
  <c r="Q1211" i="1"/>
  <c r="R1211" i="1"/>
  <c r="S1211" i="1"/>
  <c r="T1211" i="1"/>
  <c r="U1211" i="1"/>
  <c r="V1211" i="1"/>
  <c r="W1211" i="1"/>
  <c r="X1211" i="1"/>
  <c r="Y1211" i="1"/>
  <c r="Z1211" i="1"/>
  <c r="AA1211" i="1"/>
  <c r="AB1211" i="1"/>
  <c r="AC1211" i="1"/>
  <c r="AD1211" i="1"/>
  <c r="AE1211" i="1"/>
  <c r="AF1211" i="1"/>
  <c r="AG1211" i="1"/>
  <c r="AH1211" i="1"/>
  <c r="AI1211" i="1"/>
  <c r="A1212" i="1"/>
  <c r="B1212" i="1"/>
  <c r="C1212" i="1"/>
  <c r="D1212" i="1"/>
  <c r="E1212" i="1"/>
  <c r="F1212" i="1"/>
  <c r="G1212" i="1"/>
  <c r="H1212" i="1"/>
  <c r="I1212" i="1"/>
  <c r="J1212" i="1"/>
  <c r="K1212" i="1"/>
  <c r="L1212" i="1"/>
  <c r="M1212" i="1"/>
  <c r="N1212" i="1"/>
  <c r="O1212" i="1"/>
  <c r="P1212" i="1"/>
  <c r="Q1212" i="1"/>
  <c r="R1212" i="1"/>
  <c r="S1212" i="1"/>
  <c r="T1212" i="1"/>
  <c r="U1212" i="1"/>
  <c r="V1212" i="1"/>
  <c r="W1212" i="1"/>
  <c r="X1212" i="1"/>
  <c r="Y1212" i="1"/>
  <c r="Z1212" i="1"/>
  <c r="AA1212" i="1"/>
  <c r="AB1212" i="1"/>
  <c r="AC1212" i="1"/>
  <c r="AD1212" i="1"/>
  <c r="AE1212" i="1"/>
  <c r="AF1212" i="1"/>
  <c r="AG1212" i="1"/>
  <c r="AH1212" i="1"/>
  <c r="AI1212" i="1"/>
  <c r="A1213" i="1"/>
  <c r="B1213" i="1"/>
  <c r="C1213" i="1"/>
  <c r="D1213" i="1"/>
  <c r="E1213" i="1"/>
  <c r="F1213" i="1"/>
  <c r="G1213" i="1"/>
  <c r="H1213" i="1"/>
  <c r="I1213" i="1"/>
  <c r="J1213" i="1"/>
  <c r="K1213" i="1"/>
  <c r="L1213" i="1"/>
  <c r="M1213" i="1"/>
  <c r="N1213" i="1"/>
  <c r="O1213" i="1"/>
  <c r="P1213" i="1"/>
  <c r="Q1213" i="1"/>
  <c r="R1213" i="1"/>
  <c r="S1213" i="1"/>
  <c r="T1213" i="1"/>
  <c r="U1213" i="1"/>
  <c r="V1213" i="1"/>
  <c r="W1213" i="1"/>
  <c r="X1213" i="1"/>
  <c r="Y1213" i="1"/>
  <c r="Z1213" i="1"/>
  <c r="AA1213" i="1"/>
  <c r="AB1213" i="1"/>
  <c r="AC1213" i="1"/>
  <c r="AD1213" i="1"/>
  <c r="AE1213" i="1"/>
  <c r="AF1213" i="1"/>
  <c r="AG1213" i="1"/>
  <c r="AH1213" i="1"/>
  <c r="AI1213" i="1"/>
  <c r="A1214" i="1"/>
  <c r="B1214" i="1"/>
  <c r="C1214" i="1"/>
  <c r="D1214" i="1"/>
  <c r="E1214" i="1"/>
  <c r="F1214" i="1"/>
  <c r="G1214" i="1"/>
  <c r="H1214" i="1"/>
  <c r="I1214" i="1"/>
  <c r="J1214" i="1"/>
  <c r="K1214" i="1"/>
  <c r="L1214" i="1"/>
  <c r="M1214" i="1"/>
  <c r="N1214" i="1"/>
  <c r="O1214" i="1"/>
  <c r="P1214" i="1"/>
  <c r="Q1214" i="1"/>
  <c r="R1214" i="1"/>
  <c r="S1214" i="1"/>
  <c r="T1214" i="1"/>
  <c r="U1214" i="1"/>
  <c r="V1214" i="1"/>
  <c r="W1214" i="1"/>
  <c r="X1214" i="1"/>
  <c r="Y1214" i="1"/>
  <c r="Z1214" i="1"/>
  <c r="AA1214" i="1"/>
  <c r="AB1214" i="1"/>
  <c r="AC1214" i="1"/>
  <c r="AD1214" i="1"/>
  <c r="AE1214" i="1"/>
  <c r="AF1214" i="1"/>
  <c r="AG1214" i="1"/>
  <c r="AH1214" i="1"/>
  <c r="AI1214" i="1"/>
  <c r="A1215" i="1"/>
  <c r="B1215" i="1"/>
  <c r="C1215" i="1"/>
  <c r="D1215" i="1"/>
  <c r="E1215" i="1"/>
  <c r="F1215" i="1"/>
  <c r="G1215" i="1"/>
  <c r="H1215" i="1"/>
  <c r="I1215" i="1"/>
  <c r="J1215" i="1"/>
  <c r="K1215" i="1"/>
  <c r="L1215" i="1"/>
  <c r="M1215" i="1"/>
  <c r="N1215" i="1"/>
  <c r="O1215" i="1"/>
  <c r="P1215" i="1"/>
  <c r="Q1215" i="1"/>
  <c r="R1215" i="1"/>
  <c r="S1215" i="1"/>
  <c r="T1215" i="1"/>
  <c r="U1215" i="1"/>
  <c r="V1215" i="1"/>
  <c r="W1215" i="1"/>
  <c r="X1215" i="1"/>
  <c r="Y1215" i="1"/>
  <c r="Z1215" i="1"/>
  <c r="AA1215" i="1"/>
  <c r="AB1215" i="1"/>
  <c r="AC1215" i="1"/>
  <c r="AD1215" i="1"/>
  <c r="AE1215" i="1"/>
  <c r="AF1215" i="1"/>
  <c r="AG1215" i="1"/>
  <c r="AH1215" i="1"/>
  <c r="AI1215" i="1"/>
  <c r="A1216" i="1"/>
  <c r="B1216" i="1"/>
  <c r="C1216" i="1"/>
  <c r="D1216" i="1"/>
  <c r="E1216" i="1"/>
  <c r="F1216" i="1"/>
  <c r="G1216" i="1"/>
  <c r="H1216" i="1"/>
  <c r="I1216" i="1"/>
  <c r="J1216" i="1"/>
  <c r="K1216" i="1"/>
  <c r="L1216" i="1"/>
  <c r="M1216" i="1"/>
  <c r="N1216" i="1"/>
  <c r="O1216" i="1"/>
  <c r="P1216" i="1"/>
  <c r="Q1216" i="1"/>
  <c r="R1216" i="1"/>
  <c r="S1216" i="1"/>
  <c r="T1216" i="1"/>
  <c r="U1216" i="1"/>
  <c r="V1216" i="1"/>
  <c r="W1216" i="1"/>
  <c r="X1216" i="1"/>
  <c r="Y1216" i="1"/>
  <c r="Z1216" i="1"/>
  <c r="AA1216" i="1"/>
  <c r="AB1216" i="1"/>
  <c r="AC1216" i="1"/>
  <c r="AD1216" i="1"/>
  <c r="AE1216" i="1"/>
  <c r="AF1216" i="1"/>
  <c r="AG1216" i="1"/>
  <c r="AH1216" i="1"/>
  <c r="AI1216" i="1"/>
  <c r="A1217" i="1"/>
  <c r="B1217" i="1"/>
  <c r="C1217" i="1"/>
  <c r="D1217" i="1"/>
  <c r="E1217" i="1"/>
  <c r="F1217" i="1"/>
  <c r="G1217" i="1"/>
  <c r="H1217" i="1"/>
  <c r="I1217" i="1"/>
  <c r="J1217" i="1"/>
  <c r="K1217" i="1"/>
  <c r="L1217" i="1"/>
  <c r="M1217" i="1"/>
  <c r="N1217" i="1"/>
  <c r="O1217" i="1"/>
  <c r="P1217" i="1"/>
  <c r="Q1217" i="1"/>
  <c r="R1217" i="1"/>
  <c r="S1217" i="1"/>
  <c r="T1217" i="1"/>
  <c r="U1217" i="1"/>
  <c r="V1217" i="1"/>
  <c r="W1217" i="1"/>
  <c r="X1217" i="1"/>
  <c r="Y1217" i="1"/>
  <c r="Z1217" i="1"/>
  <c r="AA1217" i="1"/>
  <c r="AB1217" i="1"/>
  <c r="AC1217" i="1"/>
  <c r="AD1217" i="1"/>
  <c r="AE1217" i="1"/>
  <c r="AF1217" i="1"/>
  <c r="AG1217" i="1"/>
  <c r="AH1217" i="1"/>
  <c r="AI1217" i="1"/>
  <c r="A1218" i="1"/>
  <c r="B1218" i="1"/>
  <c r="C1218" i="1"/>
  <c r="D1218" i="1"/>
  <c r="E1218" i="1"/>
  <c r="F1218" i="1"/>
  <c r="G1218" i="1"/>
  <c r="H1218" i="1"/>
  <c r="I1218" i="1"/>
  <c r="J1218" i="1"/>
  <c r="K1218" i="1"/>
  <c r="L1218" i="1"/>
  <c r="M1218" i="1"/>
  <c r="N1218" i="1"/>
  <c r="O1218" i="1"/>
  <c r="P1218" i="1"/>
  <c r="Q1218" i="1"/>
  <c r="R1218" i="1"/>
  <c r="S1218" i="1"/>
  <c r="T1218" i="1"/>
  <c r="U1218" i="1"/>
  <c r="V1218" i="1"/>
  <c r="W1218" i="1"/>
  <c r="X1218" i="1"/>
  <c r="Y1218" i="1"/>
  <c r="Z1218" i="1"/>
  <c r="AA1218" i="1"/>
  <c r="AB1218" i="1"/>
  <c r="AC1218" i="1"/>
  <c r="AD1218" i="1"/>
  <c r="AE1218" i="1"/>
  <c r="AF1218" i="1"/>
  <c r="AG1218" i="1"/>
  <c r="AH1218" i="1"/>
  <c r="AI1218" i="1"/>
  <c r="A1219" i="1"/>
  <c r="B1219" i="1"/>
  <c r="C1219" i="1"/>
  <c r="D1219" i="1"/>
  <c r="E1219" i="1"/>
  <c r="F1219" i="1"/>
  <c r="G1219" i="1"/>
  <c r="H1219" i="1"/>
  <c r="I1219" i="1"/>
  <c r="J1219" i="1"/>
  <c r="K1219" i="1"/>
  <c r="L1219" i="1"/>
  <c r="M1219" i="1"/>
  <c r="N1219" i="1"/>
  <c r="O1219" i="1"/>
  <c r="P1219" i="1"/>
  <c r="Q1219" i="1"/>
  <c r="R1219" i="1"/>
  <c r="S1219" i="1"/>
  <c r="T1219" i="1"/>
  <c r="U1219" i="1"/>
  <c r="V1219" i="1"/>
  <c r="W1219" i="1"/>
  <c r="X1219" i="1"/>
  <c r="Y1219" i="1"/>
  <c r="Z1219" i="1"/>
  <c r="AA1219" i="1"/>
  <c r="AB1219" i="1"/>
  <c r="AC1219" i="1"/>
  <c r="AD1219" i="1"/>
  <c r="AE1219" i="1"/>
  <c r="AF1219" i="1"/>
  <c r="AG1219" i="1"/>
  <c r="AH1219" i="1"/>
  <c r="AI1219" i="1"/>
  <c r="A1220" i="1"/>
  <c r="B1220" i="1"/>
  <c r="C1220" i="1"/>
  <c r="D1220" i="1"/>
  <c r="E1220" i="1"/>
  <c r="F1220" i="1"/>
  <c r="G1220" i="1"/>
  <c r="H1220" i="1"/>
  <c r="I1220" i="1"/>
  <c r="J1220" i="1"/>
  <c r="K1220" i="1"/>
  <c r="L1220" i="1"/>
  <c r="M1220" i="1"/>
  <c r="N1220" i="1"/>
  <c r="O1220" i="1"/>
  <c r="P1220" i="1"/>
  <c r="Q1220" i="1"/>
  <c r="R1220" i="1"/>
  <c r="S1220" i="1"/>
  <c r="T1220" i="1"/>
  <c r="U1220" i="1"/>
  <c r="V1220" i="1"/>
  <c r="W1220" i="1"/>
  <c r="X1220" i="1"/>
  <c r="Y1220" i="1"/>
  <c r="Z1220" i="1"/>
  <c r="AA1220" i="1"/>
  <c r="AB1220" i="1"/>
  <c r="AC1220" i="1"/>
  <c r="AD1220" i="1"/>
  <c r="AE1220" i="1"/>
  <c r="AF1220" i="1"/>
  <c r="AG1220" i="1"/>
  <c r="AH1220" i="1"/>
  <c r="AI1220" i="1"/>
  <c r="A1221" i="1"/>
  <c r="B1221" i="1"/>
  <c r="C1221" i="1"/>
  <c r="D1221" i="1"/>
  <c r="E1221" i="1"/>
  <c r="F1221" i="1"/>
  <c r="G1221" i="1"/>
  <c r="H1221" i="1"/>
  <c r="I1221" i="1"/>
  <c r="J1221" i="1"/>
  <c r="K1221" i="1"/>
  <c r="L1221" i="1"/>
  <c r="M1221" i="1"/>
  <c r="N1221" i="1"/>
  <c r="O1221" i="1"/>
  <c r="P1221" i="1"/>
  <c r="Q1221" i="1"/>
  <c r="R1221" i="1"/>
  <c r="S1221" i="1"/>
  <c r="T1221" i="1"/>
  <c r="U1221" i="1"/>
  <c r="V1221" i="1"/>
  <c r="W1221" i="1"/>
  <c r="X1221" i="1"/>
  <c r="Y1221" i="1"/>
  <c r="Z1221" i="1"/>
  <c r="AA1221" i="1"/>
  <c r="AB1221" i="1"/>
  <c r="AC1221" i="1"/>
  <c r="AD1221" i="1"/>
  <c r="AE1221" i="1"/>
  <c r="AF1221" i="1"/>
  <c r="AG1221" i="1"/>
  <c r="AH1221" i="1"/>
  <c r="AI1221" i="1"/>
  <c r="A1222" i="1"/>
  <c r="B1222" i="1"/>
  <c r="C1222" i="1"/>
  <c r="D1222" i="1"/>
  <c r="E1222" i="1"/>
  <c r="F1222" i="1"/>
  <c r="G1222" i="1"/>
  <c r="H1222" i="1"/>
  <c r="I1222" i="1"/>
  <c r="J1222" i="1"/>
  <c r="K1222" i="1"/>
  <c r="L1222" i="1"/>
  <c r="M1222" i="1"/>
  <c r="N1222" i="1"/>
  <c r="O1222" i="1"/>
  <c r="P1222" i="1"/>
  <c r="Q1222" i="1"/>
  <c r="R1222" i="1"/>
  <c r="S1222" i="1"/>
  <c r="T1222" i="1"/>
  <c r="U1222" i="1"/>
  <c r="V1222" i="1"/>
  <c r="W1222" i="1"/>
  <c r="X1222" i="1"/>
  <c r="Y1222" i="1"/>
  <c r="Z1222" i="1"/>
  <c r="AA1222" i="1"/>
  <c r="AB1222" i="1"/>
  <c r="AC1222" i="1"/>
  <c r="AD1222" i="1"/>
  <c r="AE1222" i="1"/>
  <c r="AF1222" i="1"/>
  <c r="AG1222" i="1"/>
  <c r="AH1222" i="1"/>
  <c r="AI1222" i="1"/>
  <c r="A1223" i="1"/>
  <c r="B1223" i="1"/>
  <c r="C1223" i="1"/>
  <c r="D1223" i="1"/>
  <c r="E1223" i="1"/>
  <c r="F1223" i="1"/>
  <c r="G1223" i="1"/>
  <c r="H1223" i="1"/>
  <c r="I1223" i="1"/>
  <c r="J1223" i="1"/>
  <c r="K1223" i="1"/>
  <c r="L1223" i="1"/>
  <c r="M1223" i="1"/>
  <c r="N1223" i="1"/>
  <c r="O1223" i="1"/>
  <c r="P1223" i="1"/>
  <c r="Q1223" i="1"/>
  <c r="R1223" i="1"/>
  <c r="S1223" i="1"/>
  <c r="T1223" i="1"/>
  <c r="U1223" i="1"/>
  <c r="V1223" i="1"/>
  <c r="W1223" i="1"/>
  <c r="X1223" i="1"/>
  <c r="Y1223" i="1"/>
  <c r="Z1223" i="1"/>
  <c r="AA1223" i="1"/>
  <c r="AB1223" i="1"/>
  <c r="AC1223" i="1"/>
  <c r="AD1223" i="1"/>
  <c r="AE1223" i="1"/>
  <c r="AF1223" i="1"/>
  <c r="AG1223" i="1"/>
  <c r="AH1223" i="1"/>
  <c r="AI1223" i="1"/>
  <c r="A1224" i="1"/>
  <c r="B1224" i="1"/>
  <c r="C1224" i="1"/>
  <c r="D1224" i="1"/>
  <c r="E1224" i="1"/>
  <c r="F1224" i="1"/>
  <c r="G1224" i="1"/>
  <c r="H1224" i="1"/>
  <c r="I1224" i="1"/>
  <c r="J1224" i="1"/>
  <c r="K1224" i="1"/>
  <c r="L1224" i="1"/>
  <c r="M1224" i="1"/>
  <c r="N1224" i="1"/>
  <c r="O1224" i="1"/>
  <c r="P1224" i="1"/>
  <c r="Q1224" i="1"/>
  <c r="R1224" i="1"/>
  <c r="S1224" i="1"/>
  <c r="T1224" i="1"/>
  <c r="U1224" i="1"/>
  <c r="V1224" i="1"/>
  <c r="W1224" i="1"/>
  <c r="X1224" i="1"/>
  <c r="Y1224" i="1"/>
  <c r="Z1224" i="1"/>
  <c r="AA1224" i="1"/>
  <c r="AB1224" i="1"/>
  <c r="AC1224" i="1"/>
  <c r="AD1224" i="1"/>
  <c r="AE1224" i="1"/>
  <c r="AF1224" i="1"/>
  <c r="AG1224" i="1"/>
  <c r="AH1224" i="1"/>
  <c r="AI1224" i="1"/>
  <c r="A1225" i="1"/>
  <c r="B1225" i="1"/>
  <c r="C1225" i="1"/>
  <c r="D1225" i="1"/>
  <c r="E1225" i="1"/>
  <c r="F1225" i="1"/>
  <c r="G1225" i="1"/>
  <c r="H1225" i="1"/>
  <c r="I1225" i="1"/>
  <c r="J1225" i="1"/>
  <c r="K1225" i="1"/>
  <c r="L1225" i="1"/>
  <c r="M1225" i="1"/>
  <c r="N1225" i="1"/>
  <c r="O1225" i="1"/>
  <c r="P1225" i="1"/>
  <c r="Q1225" i="1"/>
  <c r="R1225" i="1"/>
  <c r="S1225" i="1"/>
  <c r="T1225" i="1"/>
  <c r="U1225" i="1"/>
  <c r="V1225" i="1"/>
  <c r="W1225" i="1"/>
  <c r="X1225" i="1"/>
  <c r="Y1225" i="1"/>
  <c r="Z1225" i="1"/>
  <c r="AA1225" i="1"/>
  <c r="AB1225" i="1"/>
  <c r="AC1225" i="1"/>
  <c r="AD1225" i="1"/>
  <c r="AE1225" i="1"/>
  <c r="AF1225" i="1"/>
  <c r="AG1225" i="1"/>
  <c r="AH1225" i="1"/>
  <c r="AI1225" i="1"/>
  <c r="A1226" i="1"/>
  <c r="B1226" i="1"/>
  <c r="C1226" i="1"/>
  <c r="D1226" i="1"/>
  <c r="E1226" i="1"/>
  <c r="F1226" i="1"/>
  <c r="G1226" i="1"/>
  <c r="H1226" i="1"/>
  <c r="I1226" i="1"/>
  <c r="J1226" i="1"/>
  <c r="K1226" i="1"/>
  <c r="L1226" i="1"/>
  <c r="M1226" i="1"/>
  <c r="N1226" i="1"/>
  <c r="O1226" i="1"/>
  <c r="P1226" i="1"/>
  <c r="Q1226" i="1"/>
  <c r="R1226" i="1"/>
  <c r="S1226" i="1"/>
  <c r="T1226" i="1"/>
  <c r="U1226" i="1"/>
  <c r="V1226" i="1"/>
  <c r="W1226" i="1"/>
  <c r="X1226" i="1"/>
  <c r="Y1226" i="1"/>
  <c r="Z1226" i="1"/>
  <c r="AA1226" i="1"/>
  <c r="AB1226" i="1"/>
  <c r="AC1226" i="1"/>
  <c r="AD1226" i="1"/>
  <c r="AE1226" i="1"/>
  <c r="AF1226" i="1"/>
  <c r="AG1226" i="1"/>
  <c r="AH1226" i="1"/>
  <c r="AI1226" i="1"/>
  <c r="A1227" i="1"/>
  <c r="B1227" i="1"/>
  <c r="C1227" i="1"/>
  <c r="D1227" i="1"/>
  <c r="E1227" i="1"/>
  <c r="F1227" i="1"/>
  <c r="G1227" i="1"/>
  <c r="H1227" i="1"/>
  <c r="I1227" i="1"/>
  <c r="J1227" i="1"/>
  <c r="K1227" i="1"/>
  <c r="L1227" i="1"/>
  <c r="M1227" i="1"/>
  <c r="N1227" i="1"/>
  <c r="O1227" i="1"/>
  <c r="P1227" i="1"/>
  <c r="Q1227" i="1"/>
  <c r="R1227" i="1"/>
  <c r="S1227" i="1"/>
  <c r="T1227" i="1"/>
  <c r="U1227" i="1"/>
  <c r="V1227" i="1"/>
  <c r="W1227" i="1"/>
  <c r="X1227" i="1"/>
  <c r="Y1227" i="1"/>
  <c r="Z1227" i="1"/>
  <c r="AA1227" i="1"/>
  <c r="AB1227" i="1"/>
  <c r="AC1227" i="1"/>
  <c r="AD1227" i="1"/>
  <c r="AE1227" i="1"/>
  <c r="AF1227" i="1"/>
  <c r="AG1227" i="1"/>
  <c r="AH1227" i="1"/>
  <c r="AI1227" i="1"/>
  <c r="A1228" i="1"/>
  <c r="B1228" i="1"/>
  <c r="C1228" i="1"/>
  <c r="D1228" i="1"/>
  <c r="E1228" i="1"/>
  <c r="F1228" i="1"/>
  <c r="G1228" i="1"/>
  <c r="H1228" i="1"/>
  <c r="I1228" i="1"/>
  <c r="J1228" i="1"/>
  <c r="K1228" i="1"/>
  <c r="L1228" i="1"/>
  <c r="M1228" i="1"/>
  <c r="N1228" i="1"/>
  <c r="O1228" i="1"/>
  <c r="P1228" i="1"/>
  <c r="Q1228" i="1"/>
  <c r="R1228" i="1"/>
  <c r="S1228" i="1"/>
  <c r="T1228" i="1"/>
  <c r="U1228" i="1"/>
  <c r="V1228" i="1"/>
  <c r="W1228" i="1"/>
  <c r="X1228" i="1"/>
  <c r="Y1228" i="1"/>
  <c r="Z1228" i="1"/>
  <c r="AA1228" i="1"/>
  <c r="AB1228" i="1"/>
  <c r="AC1228" i="1"/>
  <c r="AD1228" i="1"/>
  <c r="AE1228" i="1"/>
  <c r="AF1228" i="1"/>
  <c r="AG1228" i="1"/>
  <c r="AH1228" i="1"/>
  <c r="AI1228" i="1"/>
  <c r="A1229" i="1"/>
  <c r="B1229" i="1"/>
  <c r="C1229" i="1"/>
  <c r="D1229" i="1"/>
  <c r="E1229" i="1"/>
  <c r="F1229" i="1"/>
  <c r="G1229" i="1"/>
  <c r="H1229" i="1"/>
  <c r="I1229" i="1"/>
  <c r="J1229" i="1"/>
  <c r="K1229" i="1"/>
  <c r="L1229" i="1"/>
  <c r="M1229" i="1"/>
  <c r="N1229" i="1"/>
  <c r="O1229" i="1"/>
  <c r="P1229" i="1"/>
  <c r="Q1229" i="1"/>
  <c r="R1229" i="1"/>
  <c r="S1229" i="1"/>
  <c r="T1229" i="1"/>
  <c r="U1229" i="1"/>
  <c r="V1229" i="1"/>
  <c r="W1229" i="1"/>
  <c r="X1229" i="1"/>
  <c r="Y1229" i="1"/>
  <c r="Z1229" i="1"/>
  <c r="AA1229" i="1"/>
  <c r="AB1229" i="1"/>
  <c r="AC1229" i="1"/>
  <c r="AD1229" i="1"/>
  <c r="AE1229" i="1"/>
  <c r="AF1229" i="1"/>
  <c r="AG1229" i="1"/>
  <c r="AH1229" i="1"/>
  <c r="AI1229" i="1"/>
  <c r="A1230" i="1"/>
  <c r="B1230" i="1"/>
  <c r="C1230" i="1"/>
  <c r="D1230" i="1"/>
  <c r="E1230" i="1"/>
  <c r="F1230" i="1"/>
  <c r="G1230" i="1"/>
  <c r="H1230" i="1"/>
  <c r="I1230" i="1"/>
  <c r="J1230" i="1"/>
  <c r="K1230" i="1"/>
  <c r="L1230" i="1"/>
  <c r="M1230" i="1"/>
  <c r="N1230" i="1"/>
  <c r="O1230" i="1"/>
  <c r="P1230" i="1"/>
  <c r="Q1230" i="1"/>
  <c r="R1230" i="1"/>
  <c r="S1230" i="1"/>
  <c r="T1230" i="1"/>
  <c r="U1230" i="1"/>
  <c r="V1230" i="1"/>
  <c r="W1230" i="1"/>
  <c r="X1230" i="1"/>
  <c r="Y1230" i="1"/>
  <c r="Z1230" i="1"/>
  <c r="AA1230" i="1"/>
  <c r="AB1230" i="1"/>
  <c r="AC1230" i="1"/>
  <c r="AD1230" i="1"/>
  <c r="AE1230" i="1"/>
  <c r="AF1230" i="1"/>
  <c r="AG1230" i="1"/>
  <c r="AH1230" i="1"/>
  <c r="AI1230" i="1"/>
  <c r="A1231" i="1"/>
  <c r="B1231" i="1"/>
  <c r="C1231" i="1"/>
  <c r="D1231" i="1"/>
  <c r="E1231" i="1"/>
  <c r="F1231" i="1"/>
  <c r="G1231" i="1"/>
  <c r="H1231" i="1"/>
  <c r="I1231" i="1"/>
  <c r="J1231" i="1"/>
  <c r="K1231" i="1"/>
  <c r="L1231" i="1"/>
  <c r="M1231" i="1"/>
  <c r="N1231" i="1"/>
  <c r="O1231" i="1"/>
  <c r="P1231" i="1"/>
  <c r="Q1231" i="1"/>
  <c r="R1231" i="1"/>
  <c r="S1231" i="1"/>
  <c r="T1231" i="1"/>
  <c r="U1231" i="1"/>
  <c r="V1231" i="1"/>
  <c r="W1231" i="1"/>
  <c r="X1231" i="1"/>
  <c r="Y1231" i="1"/>
  <c r="Z1231" i="1"/>
  <c r="AA1231" i="1"/>
  <c r="AB1231" i="1"/>
  <c r="AC1231" i="1"/>
  <c r="AD1231" i="1"/>
  <c r="AE1231" i="1"/>
  <c r="AF1231" i="1"/>
  <c r="AG1231" i="1"/>
  <c r="AH1231" i="1"/>
  <c r="AI1231" i="1"/>
  <c r="A1232" i="1"/>
  <c r="B1232" i="1"/>
  <c r="C1232" i="1"/>
  <c r="D1232" i="1"/>
  <c r="E1232" i="1"/>
  <c r="F1232" i="1"/>
  <c r="G1232" i="1"/>
  <c r="H1232" i="1"/>
  <c r="I1232" i="1"/>
  <c r="J1232" i="1"/>
  <c r="K1232" i="1"/>
  <c r="L1232" i="1"/>
  <c r="M1232" i="1"/>
  <c r="N1232" i="1"/>
  <c r="O1232" i="1"/>
  <c r="P1232" i="1"/>
  <c r="Q1232" i="1"/>
  <c r="R1232" i="1"/>
  <c r="S1232" i="1"/>
  <c r="T1232" i="1"/>
  <c r="U1232" i="1"/>
  <c r="V1232" i="1"/>
  <c r="W1232" i="1"/>
  <c r="X1232" i="1"/>
  <c r="Y1232" i="1"/>
  <c r="Z1232" i="1"/>
  <c r="AA1232" i="1"/>
  <c r="AB1232" i="1"/>
  <c r="AC1232" i="1"/>
  <c r="AD1232" i="1"/>
  <c r="AE1232" i="1"/>
  <c r="AF1232" i="1"/>
  <c r="AG1232" i="1"/>
  <c r="AH1232" i="1"/>
  <c r="AI1232" i="1"/>
  <c r="A1233" i="1"/>
  <c r="B1233" i="1"/>
  <c r="C1233" i="1"/>
  <c r="D1233" i="1"/>
  <c r="E1233" i="1"/>
  <c r="F1233" i="1"/>
  <c r="G1233" i="1"/>
  <c r="H1233" i="1"/>
  <c r="I1233" i="1"/>
  <c r="J1233" i="1"/>
  <c r="K1233" i="1"/>
  <c r="L1233" i="1"/>
  <c r="M1233" i="1"/>
  <c r="N1233" i="1"/>
  <c r="O1233" i="1"/>
  <c r="P1233" i="1"/>
  <c r="Q1233" i="1"/>
  <c r="R1233" i="1"/>
  <c r="S1233" i="1"/>
  <c r="T1233" i="1"/>
  <c r="U1233" i="1"/>
  <c r="V1233" i="1"/>
  <c r="W1233" i="1"/>
  <c r="X1233" i="1"/>
  <c r="Y1233" i="1"/>
  <c r="Z1233" i="1"/>
  <c r="AA1233" i="1"/>
  <c r="AB1233" i="1"/>
  <c r="AC1233" i="1"/>
  <c r="AD1233" i="1"/>
  <c r="AE1233" i="1"/>
  <c r="AF1233" i="1"/>
  <c r="AG1233" i="1"/>
  <c r="AH1233" i="1"/>
  <c r="AI1233" i="1"/>
  <c r="A1234" i="1"/>
  <c r="B1234" i="1"/>
  <c r="C1234" i="1"/>
  <c r="D1234" i="1"/>
  <c r="E1234" i="1"/>
  <c r="F1234" i="1"/>
  <c r="G1234" i="1"/>
  <c r="H1234" i="1"/>
  <c r="I1234" i="1"/>
  <c r="J1234" i="1"/>
  <c r="K1234" i="1"/>
  <c r="L1234" i="1"/>
  <c r="M1234" i="1"/>
  <c r="N1234" i="1"/>
  <c r="O1234" i="1"/>
  <c r="P1234" i="1"/>
  <c r="Q1234" i="1"/>
  <c r="R1234" i="1"/>
  <c r="S1234" i="1"/>
  <c r="T1234" i="1"/>
  <c r="U1234" i="1"/>
  <c r="V1234" i="1"/>
  <c r="W1234" i="1"/>
  <c r="X1234" i="1"/>
  <c r="Y1234" i="1"/>
  <c r="Z1234" i="1"/>
  <c r="AA1234" i="1"/>
  <c r="AB1234" i="1"/>
  <c r="AC1234" i="1"/>
  <c r="AD1234" i="1"/>
  <c r="AE1234" i="1"/>
  <c r="AF1234" i="1"/>
  <c r="AG1234" i="1"/>
  <c r="AH1234" i="1"/>
  <c r="AI1234" i="1"/>
  <c r="A1235" i="1"/>
  <c r="B1235" i="1"/>
  <c r="C1235" i="1"/>
  <c r="D1235" i="1"/>
  <c r="E1235" i="1"/>
  <c r="F1235" i="1"/>
  <c r="G1235" i="1"/>
  <c r="H1235" i="1"/>
  <c r="I1235" i="1"/>
  <c r="J1235" i="1"/>
  <c r="K1235" i="1"/>
  <c r="L1235" i="1"/>
  <c r="M1235" i="1"/>
  <c r="N1235" i="1"/>
  <c r="O1235" i="1"/>
  <c r="P1235" i="1"/>
  <c r="Q1235" i="1"/>
  <c r="R1235" i="1"/>
  <c r="S1235" i="1"/>
  <c r="T1235" i="1"/>
  <c r="U1235" i="1"/>
  <c r="V1235" i="1"/>
  <c r="W1235" i="1"/>
  <c r="X1235" i="1"/>
  <c r="Y1235" i="1"/>
  <c r="Z1235" i="1"/>
  <c r="AA1235" i="1"/>
  <c r="AB1235" i="1"/>
  <c r="AC1235" i="1"/>
  <c r="AD1235" i="1"/>
  <c r="AE1235" i="1"/>
  <c r="AF1235" i="1"/>
  <c r="AG1235" i="1"/>
  <c r="AH1235" i="1"/>
  <c r="AI1235" i="1"/>
  <c r="A1236" i="1"/>
  <c r="B1236" i="1"/>
  <c r="C1236" i="1"/>
  <c r="D1236" i="1"/>
  <c r="E1236" i="1"/>
  <c r="F1236" i="1"/>
  <c r="G1236" i="1"/>
  <c r="H1236" i="1"/>
  <c r="I1236" i="1"/>
  <c r="J1236" i="1"/>
  <c r="K1236" i="1"/>
  <c r="L1236" i="1"/>
  <c r="M1236" i="1"/>
  <c r="N1236" i="1"/>
  <c r="O1236" i="1"/>
  <c r="P1236" i="1"/>
  <c r="Q1236" i="1"/>
  <c r="R1236" i="1"/>
  <c r="S1236" i="1"/>
  <c r="T1236" i="1"/>
  <c r="U1236" i="1"/>
  <c r="V1236" i="1"/>
  <c r="W1236" i="1"/>
  <c r="X1236" i="1"/>
  <c r="Y1236" i="1"/>
  <c r="Z1236" i="1"/>
  <c r="AA1236" i="1"/>
  <c r="AB1236" i="1"/>
  <c r="AC1236" i="1"/>
  <c r="AD1236" i="1"/>
  <c r="AE1236" i="1"/>
  <c r="AF1236" i="1"/>
  <c r="AG1236" i="1"/>
  <c r="AH1236" i="1"/>
  <c r="AI1236" i="1"/>
  <c r="A1237" i="1"/>
  <c r="B1237" i="1"/>
  <c r="C1237" i="1"/>
  <c r="D1237" i="1"/>
  <c r="E1237" i="1"/>
  <c r="F1237" i="1"/>
  <c r="G1237" i="1"/>
  <c r="H1237" i="1"/>
  <c r="I1237" i="1"/>
  <c r="J1237" i="1"/>
  <c r="K1237" i="1"/>
  <c r="L1237" i="1"/>
  <c r="M1237" i="1"/>
  <c r="N1237" i="1"/>
  <c r="O1237" i="1"/>
  <c r="P1237" i="1"/>
  <c r="Q1237" i="1"/>
  <c r="R1237" i="1"/>
  <c r="S1237" i="1"/>
  <c r="T1237" i="1"/>
  <c r="U1237" i="1"/>
  <c r="V1237" i="1"/>
  <c r="W1237" i="1"/>
  <c r="X1237" i="1"/>
  <c r="Y1237" i="1"/>
  <c r="Z1237" i="1"/>
  <c r="AA1237" i="1"/>
  <c r="AB1237" i="1"/>
  <c r="AC1237" i="1"/>
  <c r="AD1237" i="1"/>
  <c r="AE1237" i="1"/>
  <c r="AF1237" i="1"/>
  <c r="AG1237" i="1"/>
  <c r="AH1237" i="1"/>
  <c r="AI1237" i="1"/>
  <c r="A1238" i="1"/>
  <c r="B1238" i="1"/>
  <c r="C1238" i="1"/>
  <c r="D1238" i="1"/>
  <c r="E1238" i="1"/>
  <c r="F1238" i="1"/>
  <c r="G1238" i="1"/>
  <c r="H1238" i="1"/>
  <c r="I1238" i="1"/>
  <c r="J1238" i="1"/>
  <c r="K1238" i="1"/>
  <c r="L1238" i="1"/>
  <c r="M1238" i="1"/>
  <c r="N1238" i="1"/>
  <c r="O1238" i="1"/>
  <c r="P1238" i="1"/>
  <c r="Q1238" i="1"/>
  <c r="R1238" i="1"/>
  <c r="S1238" i="1"/>
  <c r="T1238" i="1"/>
  <c r="U1238" i="1"/>
  <c r="V1238" i="1"/>
  <c r="W1238" i="1"/>
  <c r="X1238" i="1"/>
  <c r="Y1238" i="1"/>
  <c r="Z1238" i="1"/>
  <c r="AA1238" i="1"/>
  <c r="AB1238" i="1"/>
  <c r="AC1238" i="1"/>
  <c r="AD1238" i="1"/>
  <c r="AE1238" i="1"/>
  <c r="AF1238" i="1"/>
  <c r="AG1238" i="1"/>
  <c r="AH1238" i="1"/>
  <c r="AI1238" i="1"/>
  <c r="A1239" i="1"/>
  <c r="B1239" i="1"/>
  <c r="C1239" i="1"/>
  <c r="D1239" i="1"/>
  <c r="E1239" i="1"/>
  <c r="F1239" i="1"/>
  <c r="G1239" i="1"/>
  <c r="H1239" i="1"/>
  <c r="I1239" i="1"/>
  <c r="J1239" i="1"/>
  <c r="K1239" i="1"/>
  <c r="L1239" i="1"/>
  <c r="M1239" i="1"/>
  <c r="N1239" i="1"/>
  <c r="O1239" i="1"/>
  <c r="P1239" i="1"/>
  <c r="Q1239" i="1"/>
  <c r="R1239" i="1"/>
  <c r="S1239" i="1"/>
  <c r="T1239" i="1"/>
  <c r="U1239" i="1"/>
  <c r="V1239" i="1"/>
  <c r="W1239" i="1"/>
  <c r="X1239" i="1"/>
  <c r="Y1239" i="1"/>
  <c r="Z1239" i="1"/>
  <c r="AA1239" i="1"/>
  <c r="AB1239" i="1"/>
  <c r="AC1239" i="1"/>
  <c r="AD1239" i="1"/>
  <c r="AE1239" i="1"/>
  <c r="AF1239" i="1"/>
  <c r="AG1239" i="1"/>
  <c r="AH1239" i="1"/>
  <c r="AI1239" i="1"/>
  <c r="A1240" i="1"/>
  <c r="B1240" i="1"/>
  <c r="C1240" i="1"/>
  <c r="D1240" i="1"/>
  <c r="E1240" i="1"/>
  <c r="F1240" i="1"/>
  <c r="G1240" i="1"/>
  <c r="H1240" i="1"/>
  <c r="I1240" i="1"/>
  <c r="J1240" i="1"/>
  <c r="K1240" i="1"/>
  <c r="L1240" i="1"/>
  <c r="M1240" i="1"/>
  <c r="N1240" i="1"/>
  <c r="O1240" i="1"/>
  <c r="P1240" i="1"/>
  <c r="Q1240" i="1"/>
  <c r="R1240" i="1"/>
  <c r="S1240" i="1"/>
  <c r="T1240" i="1"/>
  <c r="U1240" i="1"/>
  <c r="V1240" i="1"/>
  <c r="W1240" i="1"/>
  <c r="X1240" i="1"/>
  <c r="Y1240" i="1"/>
  <c r="Z1240" i="1"/>
  <c r="AA1240" i="1"/>
  <c r="AB1240" i="1"/>
  <c r="AC1240" i="1"/>
  <c r="AD1240" i="1"/>
  <c r="AE1240" i="1"/>
  <c r="AF1240" i="1"/>
  <c r="AG1240" i="1"/>
  <c r="AH1240" i="1"/>
  <c r="AI1240" i="1"/>
  <c r="A1241" i="1"/>
  <c r="B1241" i="1"/>
  <c r="C1241" i="1"/>
  <c r="D1241" i="1"/>
  <c r="E1241" i="1"/>
  <c r="F1241" i="1"/>
  <c r="G1241" i="1"/>
  <c r="H1241" i="1"/>
  <c r="I1241" i="1"/>
  <c r="J1241" i="1"/>
  <c r="K1241" i="1"/>
  <c r="L1241" i="1"/>
  <c r="M1241" i="1"/>
  <c r="N1241" i="1"/>
  <c r="O1241" i="1"/>
  <c r="P1241" i="1"/>
  <c r="Q1241" i="1"/>
  <c r="R1241" i="1"/>
  <c r="S1241" i="1"/>
  <c r="T1241" i="1"/>
  <c r="U1241" i="1"/>
  <c r="V1241" i="1"/>
  <c r="W1241" i="1"/>
  <c r="X1241" i="1"/>
  <c r="Y1241" i="1"/>
  <c r="Z1241" i="1"/>
  <c r="AA1241" i="1"/>
  <c r="AB1241" i="1"/>
  <c r="AC1241" i="1"/>
  <c r="AD1241" i="1"/>
  <c r="AE1241" i="1"/>
  <c r="AF1241" i="1"/>
  <c r="AG1241" i="1"/>
  <c r="AH1241" i="1"/>
  <c r="AI1241" i="1"/>
  <c r="A1242" i="1"/>
  <c r="B1242" i="1"/>
  <c r="C1242" i="1"/>
  <c r="D1242" i="1"/>
  <c r="E1242" i="1"/>
  <c r="F1242" i="1"/>
  <c r="G1242" i="1"/>
  <c r="H1242" i="1"/>
  <c r="I1242" i="1"/>
  <c r="J1242" i="1"/>
  <c r="K1242" i="1"/>
  <c r="L1242" i="1"/>
  <c r="M1242" i="1"/>
  <c r="N1242" i="1"/>
  <c r="O1242" i="1"/>
  <c r="P1242" i="1"/>
  <c r="Q1242" i="1"/>
  <c r="R1242" i="1"/>
  <c r="S1242" i="1"/>
  <c r="T1242" i="1"/>
  <c r="U1242" i="1"/>
  <c r="V1242" i="1"/>
  <c r="W1242" i="1"/>
  <c r="X1242" i="1"/>
  <c r="Y1242" i="1"/>
  <c r="Z1242" i="1"/>
  <c r="AA1242" i="1"/>
  <c r="AB1242" i="1"/>
  <c r="AC1242" i="1"/>
  <c r="AD1242" i="1"/>
  <c r="AE1242" i="1"/>
  <c r="AF1242" i="1"/>
  <c r="AG1242" i="1"/>
  <c r="AH1242" i="1"/>
  <c r="AI1242" i="1"/>
  <c r="A1243" i="1"/>
  <c r="B1243" i="1"/>
  <c r="C1243" i="1"/>
  <c r="D1243" i="1"/>
  <c r="E1243" i="1"/>
  <c r="F1243" i="1"/>
  <c r="G1243" i="1"/>
  <c r="H1243" i="1"/>
  <c r="I1243" i="1"/>
  <c r="J1243" i="1"/>
  <c r="K1243" i="1"/>
  <c r="L1243" i="1"/>
  <c r="M1243" i="1"/>
  <c r="N1243" i="1"/>
  <c r="O1243" i="1"/>
  <c r="P1243" i="1"/>
  <c r="Q1243" i="1"/>
  <c r="R1243" i="1"/>
  <c r="S1243" i="1"/>
  <c r="T1243" i="1"/>
  <c r="U1243" i="1"/>
  <c r="V1243" i="1"/>
  <c r="W1243" i="1"/>
  <c r="X1243" i="1"/>
  <c r="Y1243" i="1"/>
  <c r="Z1243" i="1"/>
  <c r="AA1243" i="1"/>
  <c r="AB1243" i="1"/>
  <c r="AC1243" i="1"/>
  <c r="AD1243" i="1"/>
  <c r="AE1243" i="1"/>
  <c r="AF1243" i="1"/>
  <c r="AG1243" i="1"/>
  <c r="AH1243" i="1"/>
  <c r="AI1243" i="1"/>
  <c r="A1244" i="1"/>
  <c r="B1244" i="1"/>
  <c r="C1244" i="1"/>
  <c r="D1244" i="1"/>
  <c r="E1244" i="1"/>
  <c r="F1244" i="1"/>
  <c r="G1244" i="1"/>
  <c r="H1244" i="1"/>
  <c r="I1244" i="1"/>
  <c r="J1244" i="1"/>
  <c r="K1244" i="1"/>
  <c r="L1244" i="1"/>
  <c r="M1244" i="1"/>
  <c r="N1244" i="1"/>
  <c r="O1244" i="1"/>
  <c r="P1244" i="1"/>
  <c r="Q1244" i="1"/>
  <c r="R1244" i="1"/>
  <c r="S1244" i="1"/>
  <c r="T1244" i="1"/>
  <c r="U1244" i="1"/>
  <c r="V1244" i="1"/>
  <c r="W1244" i="1"/>
  <c r="X1244" i="1"/>
  <c r="Y1244" i="1"/>
  <c r="Z1244" i="1"/>
  <c r="AA1244" i="1"/>
  <c r="AB1244" i="1"/>
  <c r="AC1244" i="1"/>
  <c r="AD1244" i="1"/>
  <c r="AE1244" i="1"/>
  <c r="AF1244" i="1"/>
  <c r="AG1244" i="1"/>
  <c r="AH1244" i="1"/>
  <c r="AI1244" i="1"/>
  <c r="A1245" i="1"/>
  <c r="B1245" i="1"/>
  <c r="C1245" i="1"/>
  <c r="D1245" i="1"/>
  <c r="E1245" i="1"/>
  <c r="F1245" i="1"/>
  <c r="G1245" i="1"/>
  <c r="H1245" i="1"/>
  <c r="I1245" i="1"/>
  <c r="J1245" i="1"/>
  <c r="K1245" i="1"/>
  <c r="L1245" i="1"/>
  <c r="M1245" i="1"/>
  <c r="N1245" i="1"/>
  <c r="O1245" i="1"/>
  <c r="P1245" i="1"/>
  <c r="Q1245" i="1"/>
  <c r="R1245" i="1"/>
  <c r="S1245" i="1"/>
  <c r="T1245" i="1"/>
  <c r="U1245" i="1"/>
  <c r="V1245" i="1"/>
  <c r="W1245" i="1"/>
  <c r="X1245" i="1"/>
  <c r="Y1245" i="1"/>
  <c r="Z1245" i="1"/>
  <c r="AA1245" i="1"/>
  <c r="AB1245" i="1"/>
  <c r="AC1245" i="1"/>
  <c r="AD1245" i="1"/>
  <c r="AE1245" i="1"/>
  <c r="AF1245" i="1"/>
  <c r="AG1245" i="1"/>
  <c r="AH1245" i="1"/>
  <c r="AI1245" i="1"/>
  <c r="A1246" i="1"/>
  <c r="B1246" i="1"/>
  <c r="C1246" i="1"/>
  <c r="D1246" i="1"/>
  <c r="E1246" i="1"/>
  <c r="F1246" i="1"/>
  <c r="G1246" i="1"/>
  <c r="H1246" i="1"/>
  <c r="I1246" i="1"/>
  <c r="J1246" i="1"/>
  <c r="K1246" i="1"/>
  <c r="L1246" i="1"/>
  <c r="M1246" i="1"/>
  <c r="N1246" i="1"/>
  <c r="O1246" i="1"/>
  <c r="P1246" i="1"/>
  <c r="Q1246" i="1"/>
  <c r="R1246" i="1"/>
  <c r="S1246" i="1"/>
  <c r="T1246" i="1"/>
  <c r="U1246" i="1"/>
  <c r="V1246" i="1"/>
  <c r="W1246" i="1"/>
  <c r="X1246" i="1"/>
  <c r="Y1246" i="1"/>
  <c r="Z1246" i="1"/>
  <c r="AA1246" i="1"/>
  <c r="AB1246" i="1"/>
  <c r="AC1246" i="1"/>
  <c r="AD1246" i="1"/>
  <c r="AE1246" i="1"/>
  <c r="AF1246" i="1"/>
  <c r="AG1246" i="1"/>
  <c r="AH1246" i="1"/>
  <c r="AI1246" i="1"/>
  <c r="A1247" i="1"/>
  <c r="B1247" i="1"/>
  <c r="C1247" i="1"/>
  <c r="D1247" i="1"/>
  <c r="E1247" i="1"/>
  <c r="F1247" i="1"/>
  <c r="G1247" i="1"/>
  <c r="H1247" i="1"/>
  <c r="I1247" i="1"/>
  <c r="J1247" i="1"/>
  <c r="K1247" i="1"/>
  <c r="L1247" i="1"/>
  <c r="M1247" i="1"/>
  <c r="N1247" i="1"/>
  <c r="O1247" i="1"/>
  <c r="P1247" i="1"/>
  <c r="Q1247" i="1"/>
  <c r="R1247" i="1"/>
  <c r="S1247" i="1"/>
  <c r="T1247" i="1"/>
  <c r="U1247" i="1"/>
  <c r="V1247" i="1"/>
  <c r="W1247" i="1"/>
  <c r="X1247" i="1"/>
  <c r="Y1247" i="1"/>
  <c r="Z1247" i="1"/>
  <c r="AA1247" i="1"/>
  <c r="AB1247" i="1"/>
  <c r="AC1247" i="1"/>
  <c r="AD1247" i="1"/>
  <c r="AE1247" i="1"/>
  <c r="AF1247" i="1"/>
  <c r="AG1247" i="1"/>
  <c r="AH1247" i="1"/>
  <c r="AI1247" i="1"/>
  <c r="A1248" i="1"/>
  <c r="B1248" i="1"/>
  <c r="C1248" i="1"/>
  <c r="D1248" i="1"/>
  <c r="E1248" i="1"/>
  <c r="F1248" i="1"/>
  <c r="G1248" i="1"/>
  <c r="H1248" i="1"/>
  <c r="I1248" i="1"/>
  <c r="J1248" i="1"/>
  <c r="K1248" i="1"/>
  <c r="L1248" i="1"/>
  <c r="M1248" i="1"/>
  <c r="N1248" i="1"/>
  <c r="O1248" i="1"/>
  <c r="P1248" i="1"/>
  <c r="Q1248" i="1"/>
  <c r="R1248" i="1"/>
  <c r="S1248" i="1"/>
  <c r="T1248" i="1"/>
  <c r="U1248" i="1"/>
  <c r="V1248" i="1"/>
  <c r="W1248" i="1"/>
  <c r="X1248" i="1"/>
  <c r="Y1248" i="1"/>
  <c r="Z1248" i="1"/>
  <c r="AA1248" i="1"/>
  <c r="AB1248" i="1"/>
  <c r="AC1248" i="1"/>
  <c r="AD1248" i="1"/>
  <c r="AE1248" i="1"/>
  <c r="AF1248" i="1"/>
  <c r="AG1248" i="1"/>
  <c r="AH1248" i="1"/>
  <c r="AI1248" i="1"/>
  <c r="A1249" i="1"/>
  <c r="B1249" i="1"/>
  <c r="C1249" i="1"/>
  <c r="D1249" i="1"/>
  <c r="E1249" i="1"/>
  <c r="F1249" i="1"/>
  <c r="G1249" i="1"/>
  <c r="H1249" i="1"/>
  <c r="I1249" i="1"/>
  <c r="J1249" i="1"/>
  <c r="K1249" i="1"/>
  <c r="L1249" i="1"/>
  <c r="M1249" i="1"/>
  <c r="N1249" i="1"/>
  <c r="O1249" i="1"/>
  <c r="P1249" i="1"/>
  <c r="Q1249" i="1"/>
  <c r="R1249" i="1"/>
  <c r="S1249" i="1"/>
  <c r="T1249" i="1"/>
  <c r="U1249" i="1"/>
  <c r="V1249" i="1"/>
  <c r="W1249" i="1"/>
  <c r="X1249" i="1"/>
  <c r="Y1249" i="1"/>
  <c r="Z1249" i="1"/>
  <c r="AA1249" i="1"/>
  <c r="AB1249" i="1"/>
  <c r="AC1249" i="1"/>
  <c r="AD1249" i="1"/>
  <c r="AE1249" i="1"/>
  <c r="AF1249" i="1"/>
  <c r="AG1249" i="1"/>
  <c r="AH1249" i="1"/>
  <c r="AI1249" i="1"/>
  <c r="A1250" i="1"/>
  <c r="B1250" i="1"/>
  <c r="C1250" i="1"/>
  <c r="D1250" i="1"/>
  <c r="E1250" i="1"/>
  <c r="F1250" i="1"/>
  <c r="G1250" i="1"/>
  <c r="H1250" i="1"/>
  <c r="I1250" i="1"/>
  <c r="J1250" i="1"/>
  <c r="K1250" i="1"/>
  <c r="L1250" i="1"/>
  <c r="M1250" i="1"/>
  <c r="N1250" i="1"/>
  <c r="O1250" i="1"/>
  <c r="P1250" i="1"/>
  <c r="Q1250" i="1"/>
  <c r="R1250" i="1"/>
  <c r="S1250" i="1"/>
  <c r="T1250" i="1"/>
  <c r="U1250" i="1"/>
  <c r="V1250" i="1"/>
  <c r="W1250" i="1"/>
  <c r="X1250" i="1"/>
  <c r="Y1250" i="1"/>
  <c r="Z1250" i="1"/>
  <c r="AA1250" i="1"/>
  <c r="AB1250" i="1"/>
  <c r="AC1250" i="1"/>
  <c r="AD1250" i="1"/>
  <c r="AE1250" i="1"/>
  <c r="AF1250" i="1"/>
  <c r="AG1250" i="1"/>
  <c r="AH1250" i="1"/>
  <c r="AI1250" i="1"/>
  <c r="A1251" i="1"/>
  <c r="B1251" i="1"/>
  <c r="C1251" i="1"/>
  <c r="D1251" i="1"/>
  <c r="E1251" i="1"/>
  <c r="F1251" i="1"/>
  <c r="G1251" i="1"/>
  <c r="H1251" i="1"/>
  <c r="I1251" i="1"/>
  <c r="J1251" i="1"/>
  <c r="K1251" i="1"/>
  <c r="L1251" i="1"/>
  <c r="M1251" i="1"/>
  <c r="N1251" i="1"/>
  <c r="O1251" i="1"/>
  <c r="P1251" i="1"/>
  <c r="Q1251" i="1"/>
  <c r="R1251" i="1"/>
  <c r="S1251" i="1"/>
  <c r="T1251" i="1"/>
  <c r="U1251" i="1"/>
  <c r="V1251" i="1"/>
  <c r="W1251" i="1"/>
  <c r="X1251" i="1"/>
  <c r="Y1251" i="1"/>
  <c r="Z1251" i="1"/>
  <c r="AA1251" i="1"/>
  <c r="AB1251" i="1"/>
  <c r="AC1251" i="1"/>
  <c r="AD1251" i="1"/>
  <c r="AE1251" i="1"/>
  <c r="AF1251" i="1"/>
  <c r="AG1251" i="1"/>
  <c r="AH1251" i="1"/>
  <c r="AI1251" i="1"/>
  <c r="A1252" i="1"/>
  <c r="B1252" i="1"/>
  <c r="C1252" i="1"/>
  <c r="D1252" i="1"/>
  <c r="E1252" i="1"/>
  <c r="F1252" i="1"/>
  <c r="G1252" i="1"/>
  <c r="H1252" i="1"/>
  <c r="I1252" i="1"/>
  <c r="J1252" i="1"/>
  <c r="K1252" i="1"/>
  <c r="L1252" i="1"/>
  <c r="M1252" i="1"/>
  <c r="N1252" i="1"/>
  <c r="O1252" i="1"/>
  <c r="P1252" i="1"/>
  <c r="Q1252" i="1"/>
  <c r="R1252" i="1"/>
  <c r="S1252" i="1"/>
  <c r="T1252" i="1"/>
  <c r="U1252" i="1"/>
  <c r="V1252" i="1"/>
  <c r="W1252" i="1"/>
  <c r="X1252" i="1"/>
  <c r="Y1252" i="1"/>
  <c r="Z1252" i="1"/>
  <c r="AA1252" i="1"/>
  <c r="AB1252" i="1"/>
  <c r="AC1252" i="1"/>
  <c r="AD1252" i="1"/>
  <c r="AE1252" i="1"/>
  <c r="AF1252" i="1"/>
  <c r="AG1252" i="1"/>
  <c r="AH1252" i="1"/>
  <c r="AI1252" i="1"/>
  <c r="A1253" i="1"/>
  <c r="B1253" i="1"/>
  <c r="C1253" i="1"/>
  <c r="D1253" i="1"/>
  <c r="E1253" i="1"/>
  <c r="F1253" i="1"/>
  <c r="G1253" i="1"/>
  <c r="H1253" i="1"/>
  <c r="I1253" i="1"/>
  <c r="J1253" i="1"/>
  <c r="K1253" i="1"/>
  <c r="L1253" i="1"/>
  <c r="M1253" i="1"/>
  <c r="N1253" i="1"/>
  <c r="O1253" i="1"/>
  <c r="P1253" i="1"/>
  <c r="Q1253" i="1"/>
  <c r="R1253" i="1"/>
  <c r="S1253" i="1"/>
  <c r="T1253" i="1"/>
  <c r="U1253" i="1"/>
  <c r="V1253" i="1"/>
  <c r="W1253" i="1"/>
  <c r="X1253" i="1"/>
  <c r="Y1253" i="1"/>
  <c r="Z1253" i="1"/>
  <c r="AA1253" i="1"/>
  <c r="AB1253" i="1"/>
  <c r="AC1253" i="1"/>
  <c r="AD1253" i="1"/>
  <c r="AE1253" i="1"/>
  <c r="AF1253" i="1"/>
  <c r="AG1253" i="1"/>
  <c r="AH1253" i="1"/>
  <c r="AI1253" i="1"/>
  <c r="A1254" i="1"/>
  <c r="B1254" i="1"/>
  <c r="C1254" i="1"/>
  <c r="D1254" i="1"/>
  <c r="E1254" i="1"/>
  <c r="F1254" i="1"/>
  <c r="G1254" i="1"/>
  <c r="H1254" i="1"/>
  <c r="I1254" i="1"/>
  <c r="J1254" i="1"/>
  <c r="K1254" i="1"/>
  <c r="L1254" i="1"/>
  <c r="M1254" i="1"/>
  <c r="N1254" i="1"/>
  <c r="O1254" i="1"/>
  <c r="P1254" i="1"/>
  <c r="Q1254" i="1"/>
  <c r="R1254" i="1"/>
  <c r="S1254" i="1"/>
  <c r="T1254" i="1"/>
  <c r="U1254" i="1"/>
  <c r="V1254" i="1"/>
  <c r="W1254" i="1"/>
  <c r="X1254" i="1"/>
  <c r="Y1254" i="1"/>
  <c r="Z1254" i="1"/>
  <c r="AA1254" i="1"/>
  <c r="AB1254" i="1"/>
  <c r="AC1254" i="1"/>
  <c r="AD1254" i="1"/>
  <c r="AE1254" i="1"/>
  <c r="AF1254" i="1"/>
  <c r="AG1254" i="1"/>
  <c r="AH1254" i="1"/>
  <c r="AI1254" i="1"/>
  <c r="A1255" i="1"/>
  <c r="B1255" i="1"/>
  <c r="C1255" i="1"/>
  <c r="D1255" i="1"/>
  <c r="E1255" i="1"/>
  <c r="F1255" i="1"/>
  <c r="G1255" i="1"/>
  <c r="H1255" i="1"/>
  <c r="I1255" i="1"/>
  <c r="J1255" i="1"/>
  <c r="K1255" i="1"/>
  <c r="L1255" i="1"/>
  <c r="M1255" i="1"/>
  <c r="N1255" i="1"/>
  <c r="O1255" i="1"/>
  <c r="P1255" i="1"/>
  <c r="Q1255" i="1"/>
  <c r="R1255" i="1"/>
  <c r="S1255" i="1"/>
  <c r="T1255" i="1"/>
  <c r="U1255" i="1"/>
  <c r="V1255" i="1"/>
  <c r="W1255" i="1"/>
  <c r="X1255" i="1"/>
  <c r="Y1255" i="1"/>
  <c r="Z1255" i="1"/>
  <c r="AA1255" i="1"/>
  <c r="AB1255" i="1"/>
  <c r="AC1255" i="1"/>
  <c r="AD1255" i="1"/>
  <c r="AE1255" i="1"/>
  <c r="AF1255" i="1"/>
  <c r="AG1255" i="1"/>
  <c r="AH1255" i="1"/>
  <c r="AI1255" i="1"/>
  <c r="A1256" i="1"/>
  <c r="B1256" i="1"/>
  <c r="C1256" i="1"/>
  <c r="D1256" i="1"/>
  <c r="E1256" i="1"/>
  <c r="F1256" i="1"/>
  <c r="G1256" i="1"/>
  <c r="H1256" i="1"/>
  <c r="I1256" i="1"/>
  <c r="J1256" i="1"/>
  <c r="K1256" i="1"/>
  <c r="L1256" i="1"/>
  <c r="M1256" i="1"/>
  <c r="N1256" i="1"/>
  <c r="O1256" i="1"/>
  <c r="P1256" i="1"/>
  <c r="Q1256" i="1"/>
  <c r="R1256" i="1"/>
  <c r="S1256" i="1"/>
  <c r="T1256" i="1"/>
  <c r="U1256" i="1"/>
  <c r="V1256" i="1"/>
  <c r="W1256" i="1"/>
  <c r="X1256" i="1"/>
  <c r="Y1256" i="1"/>
  <c r="Z1256" i="1"/>
  <c r="AA1256" i="1"/>
  <c r="AB1256" i="1"/>
  <c r="AC1256" i="1"/>
  <c r="AD1256" i="1"/>
  <c r="AE1256" i="1"/>
  <c r="AF1256" i="1"/>
  <c r="AG1256" i="1"/>
  <c r="AH1256" i="1"/>
  <c r="AI1256" i="1"/>
  <c r="A1257" i="1"/>
  <c r="B1257" i="1"/>
  <c r="C1257" i="1"/>
  <c r="D1257" i="1"/>
  <c r="E1257" i="1"/>
  <c r="F1257" i="1"/>
  <c r="G1257" i="1"/>
  <c r="H1257" i="1"/>
  <c r="I1257" i="1"/>
  <c r="J1257" i="1"/>
  <c r="K1257" i="1"/>
  <c r="L1257" i="1"/>
  <c r="M1257" i="1"/>
  <c r="N1257" i="1"/>
  <c r="O1257" i="1"/>
  <c r="P1257" i="1"/>
  <c r="Q1257" i="1"/>
  <c r="R1257" i="1"/>
  <c r="S1257" i="1"/>
  <c r="T1257" i="1"/>
  <c r="U1257" i="1"/>
  <c r="V1257" i="1"/>
  <c r="W1257" i="1"/>
  <c r="X1257" i="1"/>
  <c r="Y1257" i="1"/>
  <c r="Z1257" i="1"/>
  <c r="AA1257" i="1"/>
  <c r="AB1257" i="1"/>
  <c r="AC1257" i="1"/>
  <c r="AD1257" i="1"/>
  <c r="AE1257" i="1"/>
  <c r="AF1257" i="1"/>
  <c r="AG1257" i="1"/>
  <c r="AH1257" i="1"/>
  <c r="AI1257" i="1"/>
  <c r="A1258" i="1"/>
  <c r="B1258" i="1"/>
  <c r="C1258" i="1"/>
  <c r="D1258" i="1"/>
  <c r="E1258" i="1"/>
  <c r="F1258" i="1"/>
  <c r="G1258" i="1"/>
  <c r="H1258" i="1"/>
  <c r="I1258" i="1"/>
  <c r="J1258" i="1"/>
  <c r="K1258" i="1"/>
  <c r="L1258" i="1"/>
  <c r="M1258" i="1"/>
  <c r="N1258" i="1"/>
  <c r="O1258" i="1"/>
  <c r="P1258" i="1"/>
  <c r="Q1258" i="1"/>
  <c r="R1258" i="1"/>
  <c r="S1258" i="1"/>
  <c r="T1258" i="1"/>
  <c r="U1258" i="1"/>
  <c r="V1258" i="1"/>
  <c r="W1258" i="1"/>
  <c r="X1258" i="1"/>
  <c r="Y1258" i="1"/>
  <c r="Z1258" i="1"/>
  <c r="AA1258" i="1"/>
  <c r="AB1258" i="1"/>
  <c r="AC1258" i="1"/>
  <c r="AD1258" i="1"/>
  <c r="AE1258" i="1"/>
  <c r="AF1258" i="1"/>
  <c r="AG1258" i="1"/>
  <c r="AH1258" i="1"/>
  <c r="AI1258" i="1"/>
  <c r="A1259" i="1"/>
  <c r="B1259" i="1"/>
  <c r="C1259" i="1"/>
  <c r="D1259" i="1"/>
  <c r="E1259" i="1"/>
  <c r="F1259" i="1"/>
  <c r="G1259" i="1"/>
  <c r="H1259" i="1"/>
  <c r="I1259" i="1"/>
  <c r="J1259" i="1"/>
  <c r="K1259" i="1"/>
  <c r="L1259" i="1"/>
  <c r="M1259" i="1"/>
  <c r="N1259" i="1"/>
  <c r="O1259" i="1"/>
  <c r="P1259" i="1"/>
  <c r="Q1259" i="1"/>
  <c r="R1259" i="1"/>
  <c r="S1259" i="1"/>
  <c r="T1259" i="1"/>
  <c r="U1259" i="1"/>
  <c r="V1259" i="1"/>
  <c r="W1259" i="1"/>
  <c r="X1259" i="1"/>
  <c r="Y1259" i="1"/>
  <c r="Z1259" i="1"/>
  <c r="AA1259" i="1"/>
  <c r="AB1259" i="1"/>
  <c r="AC1259" i="1"/>
  <c r="AD1259" i="1"/>
  <c r="AE1259" i="1"/>
  <c r="AF1259" i="1"/>
  <c r="AG1259" i="1"/>
  <c r="AH1259" i="1"/>
  <c r="AI1259" i="1"/>
  <c r="A1260" i="1"/>
  <c r="B1260" i="1"/>
  <c r="C1260" i="1"/>
  <c r="D1260" i="1"/>
  <c r="E1260" i="1"/>
  <c r="F1260" i="1"/>
  <c r="G1260" i="1"/>
  <c r="H1260" i="1"/>
  <c r="I1260" i="1"/>
  <c r="J1260" i="1"/>
  <c r="K1260" i="1"/>
  <c r="L1260" i="1"/>
  <c r="M1260" i="1"/>
  <c r="N1260" i="1"/>
  <c r="O1260" i="1"/>
  <c r="P1260" i="1"/>
  <c r="Q1260" i="1"/>
  <c r="R1260" i="1"/>
  <c r="S1260" i="1"/>
  <c r="T1260" i="1"/>
  <c r="U1260" i="1"/>
  <c r="V1260" i="1"/>
  <c r="W1260" i="1"/>
  <c r="X1260" i="1"/>
  <c r="Y1260" i="1"/>
  <c r="Z1260" i="1"/>
  <c r="AA1260" i="1"/>
  <c r="AB1260" i="1"/>
  <c r="AC1260" i="1"/>
  <c r="AD1260" i="1"/>
  <c r="AE1260" i="1"/>
  <c r="AF1260" i="1"/>
  <c r="AG1260" i="1"/>
  <c r="AH1260" i="1"/>
  <c r="AI1260" i="1"/>
  <c r="A1261" i="1"/>
  <c r="B1261" i="1"/>
  <c r="C1261" i="1"/>
  <c r="D1261" i="1"/>
  <c r="E1261" i="1"/>
  <c r="F1261" i="1"/>
  <c r="G1261" i="1"/>
  <c r="H1261" i="1"/>
  <c r="I1261" i="1"/>
  <c r="J1261" i="1"/>
  <c r="K1261" i="1"/>
  <c r="L1261" i="1"/>
  <c r="M1261" i="1"/>
  <c r="N1261" i="1"/>
  <c r="O1261" i="1"/>
  <c r="P1261" i="1"/>
  <c r="Q1261" i="1"/>
  <c r="R1261" i="1"/>
  <c r="S1261" i="1"/>
  <c r="T1261" i="1"/>
  <c r="U1261" i="1"/>
  <c r="V1261" i="1"/>
  <c r="W1261" i="1"/>
  <c r="X1261" i="1"/>
  <c r="Y1261" i="1"/>
  <c r="Z1261" i="1"/>
  <c r="AA1261" i="1"/>
  <c r="AB1261" i="1"/>
  <c r="AC1261" i="1"/>
  <c r="AD1261" i="1"/>
  <c r="AE1261" i="1"/>
  <c r="AF1261" i="1"/>
  <c r="AG1261" i="1"/>
  <c r="AH1261" i="1"/>
  <c r="AI1261" i="1"/>
  <c r="A1262" i="1"/>
  <c r="B1262" i="1"/>
  <c r="C1262" i="1"/>
  <c r="D1262" i="1"/>
  <c r="E1262" i="1"/>
  <c r="F1262" i="1"/>
  <c r="G1262" i="1"/>
  <c r="H1262" i="1"/>
  <c r="I1262" i="1"/>
  <c r="J1262" i="1"/>
  <c r="K1262" i="1"/>
  <c r="L1262" i="1"/>
  <c r="M1262" i="1"/>
  <c r="N1262" i="1"/>
  <c r="O1262" i="1"/>
  <c r="P1262" i="1"/>
  <c r="Q1262" i="1"/>
  <c r="R1262" i="1"/>
  <c r="S1262" i="1"/>
  <c r="T1262" i="1"/>
  <c r="U1262" i="1"/>
  <c r="V1262" i="1"/>
  <c r="W1262" i="1"/>
  <c r="X1262" i="1"/>
  <c r="Y1262" i="1"/>
  <c r="Z1262" i="1"/>
  <c r="AA1262" i="1"/>
  <c r="AB1262" i="1"/>
  <c r="AC1262" i="1"/>
  <c r="AD1262" i="1"/>
  <c r="AE1262" i="1"/>
  <c r="AF1262" i="1"/>
  <c r="AG1262" i="1"/>
  <c r="AH1262" i="1"/>
  <c r="AI1262" i="1"/>
  <c r="A1263" i="1"/>
  <c r="B1263" i="1"/>
  <c r="C1263" i="1"/>
  <c r="D1263" i="1"/>
  <c r="E1263" i="1"/>
  <c r="F1263" i="1"/>
  <c r="G1263" i="1"/>
  <c r="H1263" i="1"/>
  <c r="I1263" i="1"/>
  <c r="J1263" i="1"/>
  <c r="K1263" i="1"/>
  <c r="L1263" i="1"/>
  <c r="M1263" i="1"/>
  <c r="N1263" i="1"/>
  <c r="O1263" i="1"/>
  <c r="P1263" i="1"/>
  <c r="Q1263" i="1"/>
  <c r="R1263" i="1"/>
  <c r="S1263" i="1"/>
  <c r="T1263" i="1"/>
  <c r="U1263" i="1"/>
  <c r="V1263" i="1"/>
  <c r="W1263" i="1"/>
  <c r="X1263" i="1"/>
  <c r="Y1263" i="1"/>
  <c r="Z1263" i="1"/>
  <c r="AA1263" i="1"/>
  <c r="AB1263" i="1"/>
  <c r="AC1263" i="1"/>
  <c r="AD1263" i="1"/>
  <c r="AE1263" i="1"/>
  <c r="AF1263" i="1"/>
  <c r="AG1263" i="1"/>
  <c r="AH1263" i="1"/>
  <c r="AI1263" i="1"/>
  <c r="A1264" i="1"/>
  <c r="B1264" i="1"/>
  <c r="C1264" i="1"/>
  <c r="D1264" i="1"/>
  <c r="E1264" i="1"/>
  <c r="F1264" i="1"/>
  <c r="G1264" i="1"/>
  <c r="H1264" i="1"/>
  <c r="I1264" i="1"/>
  <c r="J1264" i="1"/>
  <c r="K1264" i="1"/>
  <c r="L1264" i="1"/>
  <c r="M1264" i="1"/>
  <c r="N1264" i="1"/>
  <c r="O1264" i="1"/>
  <c r="P1264" i="1"/>
  <c r="Q1264" i="1"/>
  <c r="R1264" i="1"/>
  <c r="S1264" i="1"/>
  <c r="T1264" i="1"/>
  <c r="U1264" i="1"/>
  <c r="V1264" i="1"/>
  <c r="W1264" i="1"/>
  <c r="X1264" i="1"/>
  <c r="Y1264" i="1"/>
  <c r="Z1264" i="1"/>
  <c r="AA1264" i="1"/>
  <c r="AB1264" i="1"/>
  <c r="AC1264" i="1"/>
  <c r="AD1264" i="1"/>
  <c r="AE1264" i="1"/>
  <c r="AF1264" i="1"/>
  <c r="AG1264" i="1"/>
  <c r="AH1264" i="1"/>
  <c r="AI1264" i="1"/>
  <c r="A1265" i="1"/>
  <c r="B1265" i="1"/>
  <c r="C1265" i="1"/>
  <c r="D1265" i="1"/>
  <c r="E1265" i="1"/>
  <c r="F1265" i="1"/>
  <c r="G1265" i="1"/>
  <c r="H1265" i="1"/>
  <c r="I1265" i="1"/>
  <c r="J1265" i="1"/>
  <c r="K1265" i="1"/>
  <c r="L1265" i="1"/>
  <c r="M1265" i="1"/>
  <c r="N1265" i="1"/>
  <c r="O1265" i="1"/>
  <c r="P1265" i="1"/>
  <c r="Q1265" i="1"/>
  <c r="R1265" i="1"/>
  <c r="S1265" i="1"/>
  <c r="T1265" i="1"/>
  <c r="U1265" i="1"/>
  <c r="V1265" i="1"/>
  <c r="W1265" i="1"/>
  <c r="X1265" i="1"/>
  <c r="Y1265" i="1"/>
  <c r="Z1265" i="1"/>
  <c r="AA1265" i="1"/>
  <c r="AB1265" i="1"/>
  <c r="AC1265" i="1"/>
  <c r="AD1265" i="1"/>
  <c r="AE1265" i="1"/>
  <c r="AF1265" i="1"/>
  <c r="AG1265" i="1"/>
  <c r="AH1265" i="1"/>
  <c r="AI1265" i="1"/>
  <c r="A1266" i="1"/>
  <c r="B1266" i="1"/>
  <c r="C1266" i="1"/>
  <c r="D1266" i="1"/>
  <c r="E1266" i="1"/>
  <c r="F1266" i="1"/>
  <c r="G1266" i="1"/>
  <c r="H1266" i="1"/>
  <c r="I1266" i="1"/>
  <c r="J1266" i="1"/>
  <c r="K1266" i="1"/>
  <c r="L1266" i="1"/>
  <c r="M1266" i="1"/>
  <c r="N1266" i="1"/>
  <c r="O1266" i="1"/>
  <c r="P1266" i="1"/>
  <c r="Q1266" i="1"/>
  <c r="R1266" i="1"/>
  <c r="S1266" i="1"/>
  <c r="T1266" i="1"/>
  <c r="U1266" i="1"/>
  <c r="V1266" i="1"/>
  <c r="W1266" i="1"/>
  <c r="X1266" i="1"/>
  <c r="Y1266" i="1"/>
  <c r="Z1266" i="1"/>
  <c r="AA1266" i="1"/>
  <c r="AB1266" i="1"/>
  <c r="AC1266" i="1"/>
  <c r="AD1266" i="1"/>
  <c r="AE1266" i="1"/>
  <c r="AF1266" i="1"/>
  <c r="AG1266" i="1"/>
  <c r="AH1266" i="1"/>
  <c r="AI1266" i="1"/>
  <c r="A1267" i="1"/>
  <c r="B1267" i="1"/>
  <c r="C1267" i="1"/>
  <c r="D1267" i="1"/>
  <c r="E1267" i="1"/>
  <c r="F1267" i="1"/>
  <c r="G1267" i="1"/>
  <c r="H1267" i="1"/>
  <c r="I1267" i="1"/>
  <c r="J1267" i="1"/>
  <c r="K1267" i="1"/>
  <c r="L1267" i="1"/>
  <c r="M1267" i="1"/>
  <c r="N1267" i="1"/>
  <c r="O1267" i="1"/>
  <c r="P1267" i="1"/>
  <c r="Q1267" i="1"/>
  <c r="R1267" i="1"/>
  <c r="S1267" i="1"/>
  <c r="T1267" i="1"/>
  <c r="U1267" i="1"/>
  <c r="V1267" i="1"/>
  <c r="W1267" i="1"/>
  <c r="X1267" i="1"/>
  <c r="Y1267" i="1"/>
  <c r="Z1267" i="1"/>
  <c r="AA1267" i="1"/>
  <c r="AB1267" i="1"/>
  <c r="AC1267" i="1"/>
  <c r="AD1267" i="1"/>
  <c r="AE1267" i="1"/>
  <c r="AF1267" i="1"/>
  <c r="AG1267" i="1"/>
  <c r="AH1267" i="1"/>
  <c r="AI1267" i="1"/>
  <c r="A1268" i="1"/>
  <c r="B1268" i="1"/>
  <c r="C1268" i="1"/>
  <c r="D1268" i="1"/>
  <c r="E1268" i="1"/>
  <c r="F1268" i="1"/>
  <c r="G1268" i="1"/>
  <c r="H1268" i="1"/>
  <c r="I1268" i="1"/>
  <c r="J1268" i="1"/>
  <c r="K1268" i="1"/>
  <c r="L1268" i="1"/>
  <c r="M1268" i="1"/>
  <c r="N1268" i="1"/>
  <c r="O1268" i="1"/>
  <c r="P1268" i="1"/>
  <c r="Q1268" i="1"/>
  <c r="R1268" i="1"/>
  <c r="S1268" i="1"/>
  <c r="T1268" i="1"/>
  <c r="U1268" i="1"/>
  <c r="V1268" i="1"/>
  <c r="W1268" i="1"/>
  <c r="X1268" i="1"/>
  <c r="Y1268" i="1"/>
  <c r="Z1268" i="1"/>
  <c r="AA1268" i="1"/>
  <c r="AB1268" i="1"/>
  <c r="AC1268" i="1"/>
  <c r="AD1268" i="1"/>
  <c r="AE1268" i="1"/>
  <c r="AF1268" i="1"/>
  <c r="AG1268" i="1"/>
  <c r="AH1268" i="1"/>
  <c r="AI1268" i="1"/>
  <c r="A1269" i="1"/>
  <c r="B1269" i="1"/>
  <c r="C1269" i="1"/>
  <c r="D1269" i="1"/>
  <c r="E1269" i="1"/>
  <c r="F1269" i="1"/>
  <c r="G1269" i="1"/>
  <c r="H1269" i="1"/>
  <c r="I1269" i="1"/>
  <c r="J1269" i="1"/>
  <c r="K1269" i="1"/>
  <c r="L1269" i="1"/>
  <c r="M1269" i="1"/>
  <c r="N1269" i="1"/>
  <c r="O1269" i="1"/>
  <c r="P1269" i="1"/>
  <c r="Q1269" i="1"/>
  <c r="R1269" i="1"/>
  <c r="S1269" i="1"/>
  <c r="T1269" i="1"/>
  <c r="U1269" i="1"/>
  <c r="V1269" i="1"/>
  <c r="W1269" i="1"/>
  <c r="X1269" i="1"/>
  <c r="Y1269" i="1"/>
  <c r="Z1269" i="1"/>
  <c r="AA1269" i="1"/>
  <c r="AB1269" i="1"/>
  <c r="AC1269" i="1"/>
  <c r="AD1269" i="1"/>
  <c r="AE1269" i="1"/>
  <c r="AF1269" i="1"/>
  <c r="AG1269" i="1"/>
  <c r="AH1269" i="1"/>
  <c r="AI1269" i="1"/>
  <c r="A1270" i="1"/>
  <c r="B1270" i="1"/>
  <c r="C1270" i="1"/>
  <c r="D1270" i="1"/>
  <c r="E1270" i="1"/>
  <c r="F1270" i="1"/>
  <c r="G1270" i="1"/>
  <c r="H1270" i="1"/>
  <c r="I1270" i="1"/>
  <c r="J1270" i="1"/>
  <c r="K1270" i="1"/>
  <c r="L1270" i="1"/>
  <c r="M1270" i="1"/>
  <c r="N1270" i="1"/>
  <c r="O1270" i="1"/>
  <c r="P1270" i="1"/>
  <c r="Q1270" i="1"/>
  <c r="R1270" i="1"/>
  <c r="S1270" i="1"/>
  <c r="T1270" i="1"/>
  <c r="U1270" i="1"/>
  <c r="V1270" i="1"/>
  <c r="W1270" i="1"/>
  <c r="X1270" i="1"/>
  <c r="Y1270" i="1"/>
  <c r="Z1270" i="1"/>
  <c r="AA1270" i="1"/>
  <c r="AB1270" i="1"/>
  <c r="AC1270" i="1"/>
  <c r="AD1270" i="1"/>
  <c r="AE1270" i="1"/>
  <c r="AF1270" i="1"/>
  <c r="AG1270" i="1"/>
  <c r="AH1270" i="1"/>
  <c r="AI1270" i="1"/>
  <c r="A1271" i="1"/>
  <c r="B1271" i="1"/>
  <c r="C1271" i="1"/>
  <c r="D1271" i="1"/>
  <c r="E1271" i="1"/>
  <c r="F1271" i="1"/>
  <c r="G1271" i="1"/>
  <c r="H1271" i="1"/>
  <c r="I1271" i="1"/>
  <c r="J1271" i="1"/>
  <c r="K1271" i="1"/>
  <c r="L1271" i="1"/>
  <c r="M1271" i="1"/>
  <c r="N1271" i="1"/>
  <c r="O1271" i="1"/>
  <c r="P1271" i="1"/>
  <c r="Q1271" i="1"/>
  <c r="R1271" i="1"/>
  <c r="S1271" i="1"/>
  <c r="T1271" i="1"/>
  <c r="U1271" i="1"/>
  <c r="V1271" i="1"/>
  <c r="W1271" i="1"/>
  <c r="X1271" i="1"/>
  <c r="Y1271" i="1"/>
  <c r="Z1271" i="1"/>
  <c r="AA1271" i="1"/>
  <c r="AB1271" i="1"/>
  <c r="AC1271" i="1"/>
  <c r="AD1271" i="1"/>
  <c r="AE1271" i="1"/>
  <c r="AF1271" i="1"/>
  <c r="AG1271" i="1"/>
  <c r="AH1271" i="1"/>
  <c r="AI1271" i="1"/>
  <c r="A1272" i="1"/>
  <c r="B1272" i="1"/>
  <c r="C1272" i="1"/>
  <c r="D1272" i="1"/>
  <c r="E1272" i="1"/>
  <c r="F1272" i="1"/>
  <c r="G1272" i="1"/>
  <c r="H1272" i="1"/>
  <c r="I1272" i="1"/>
  <c r="J1272" i="1"/>
  <c r="K1272" i="1"/>
  <c r="L1272" i="1"/>
  <c r="M1272" i="1"/>
  <c r="N1272" i="1"/>
  <c r="O1272" i="1"/>
  <c r="P1272" i="1"/>
  <c r="Q1272" i="1"/>
  <c r="R1272" i="1"/>
  <c r="S1272" i="1"/>
  <c r="T1272" i="1"/>
  <c r="U1272" i="1"/>
  <c r="V1272" i="1"/>
  <c r="W1272" i="1"/>
  <c r="X1272" i="1"/>
  <c r="Y1272" i="1"/>
  <c r="Z1272" i="1"/>
  <c r="AA1272" i="1"/>
  <c r="AB1272" i="1"/>
  <c r="AC1272" i="1"/>
  <c r="AD1272" i="1"/>
  <c r="AE1272" i="1"/>
  <c r="AF1272" i="1"/>
  <c r="AG1272" i="1"/>
  <c r="AH1272" i="1"/>
  <c r="AI1272" i="1"/>
  <c r="A1273" i="1"/>
  <c r="B1273" i="1"/>
  <c r="C1273" i="1"/>
  <c r="D1273" i="1"/>
  <c r="E1273" i="1"/>
  <c r="F1273" i="1"/>
  <c r="G1273" i="1"/>
  <c r="H1273" i="1"/>
  <c r="I1273" i="1"/>
  <c r="J1273" i="1"/>
  <c r="K1273" i="1"/>
  <c r="L1273" i="1"/>
  <c r="M1273" i="1"/>
  <c r="N1273" i="1"/>
  <c r="O1273" i="1"/>
  <c r="P1273" i="1"/>
  <c r="Q1273" i="1"/>
  <c r="R1273" i="1"/>
  <c r="S1273" i="1"/>
  <c r="T1273" i="1"/>
  <c r="U1273" i="1"/>
  <c r="V1273" i="1"/>
  <c r="W1273" i="1"/>
  <c r="X1273" i="1"/>
  <c r="Y1273" i="1"/>
  <c r="Z1273" i="1"/>
  <c r="AA1273" i="1"/>
  <c r="AB1273" i="1"/>
  <c r="AC1273" i="1"/>
  <c r="AD1273" i="1"/>
  <c r="AE1273" i="1"/>
  <c r="AF1273" i="1"/>
  <c r="AG1273" i="1"/>
  <c r="AH1273" i="1"/>
  <c r="AI1273" i="1"/>
  <c r="A1274" i="1"/>
  <c r="B1274" i="1"/>
  <c r="C1274" i="1"/>
  <c r="D1274" i="1"/>
  <c r="E1274" i="1"/>
  <c r="F1274" i="1"/>
  <c r="G1274" i="1"/>
  <c r="H1274" i="1"/>
  <c r="I1274" i="1"/>
  <c r="J1274" i="1"/>
  <c r="K1274" i="1"/>
  <c r="L1274" i="1"/>
  <c r="M1274" i="1"/>
  <c r="N1274" i="1"/>
  <c r="O1274" i="1"/>
  <c r="P1274" i="1"/>
  <c r="Q1274" i="1"/>
  <c r="R1274" i="1"/>
  <c r="S1274" i="1"/>
  <c r="T1274" i="1"/>
  <c r="U1274" i="1"/>
  <c r="V1274" i="1"/>
  <c r="W1274" i="1"/>
  <c r="X1274" i="1"/>
  <c r="Y1274" i="1"/>
  <c r="Z1274" i="1"/>
  <c r="AA1274" i="1"/>
  <c r="AB1274" i="1"/>
  <c r="AC1274" i="1"/>
  <c r="AD1274" i="1"/>
  <c r="AE1274" i="1"/>
  <c r="AF1274" i="1"/>
  <c r="AG1274" i="1"/>
  <c r="AH1274" i="1"/>
  <c r="AI1274" i="1"/>
  <c r="A1275" i="1"/>
  <c r="B1275" i="1"/>
  <c r="C1275" i="1"/>
  <c r="D1275" i="1"/>
  <c r="E1275" i="1"/>
  <c r="F1275" i="1"/>
  <c r="G1275" i="1"/>
  <c r="H1275" i="1"/>
  <c r="I1275" i="1"/>
  <c r="J1275" i="1"/>
  <c r="K1275" i="1"/>
  <c r="L1275" i="1"/>
  <c r="M1275" i="1"/>
  <c r="N1275" i="1"/>
  <c r="O1275" i="1"/>
  <c r="P1275" i="1"/>
  <c r="Q1275" i="1"/>
  <c r="R1275" i="1"/>
  <c r="S1275" i="1"/>
  <c r="T1275" i="1"/>
  <c r="U1275" i="1"/>
  <c r="V1275" i="1"/>
  <c r="W1275" i="1"/>
  <c r="X1275" i="1"/>
  <c r="Y1275" i="1"/>
  <c r="Z1275" i="1"/>
  <c r="AA1275" i="1"/>
  <c r="AB1275" i="1"/>
  <c r="AC1275" i="1"/>
  <c r="AD1275" i="1"/>
  <c r="AE1275" i="1"/>
  <c r="AF1275" i="1"/>
  <c r="AG1275" i="1"/>
  <c r="AH1275" i="1"/>
  <c r="AI1275" i="1"/>
  <c r="A1276" i="1"/>
  <c r="B1276" i="1"/>
  <c r="C1276" i="1"/>
  <c r="D1276" i="1"/>
  <c r="E1276" i="1"/>
  <c r="F1276" i="1"/>
  <c r="G1276" i="1"/>
  <c r="H1276" i="1"/>
  <c r="I1276" i="1"/>
  <c r="J1276" i="1"/>
  <c r="K1276" i="1"/>
  <c r="L1276" i="1"/>
  <c r="M1276" i="1"/>
  <c r="N1276" i="1"/>
  <c r="O1276" i="1"/>
  <c r="P1276" i="1"/>
  <c r="Q1276" i="1"/>
  <c r="R1276" i="1"/>
  <c r="S1276" i="1"/>
  <c r="T1276" i="1"/>
  <c r="U1276" i="1"/>
  <c r="V1276" i="1"/>
  <c r="W1276" i="1"/>
  <c r="X1276" i="1"/>
  <c r="Y1276" i="1"/>
  <c r="Z1276" i="1"/>
  <c r="AA1276" i="1"/>
  <c r="AB1276" i="1"/>
  <c r="AC1276" i="1"/>
  <c r="AD1276" i="1"/>
  <c r="AE1276" i="1"/>
  <c r="AF1276" i="1"/>
  <c r="AG1276" i="1"/>
  <c r="AH1276" i="1"/>
  <c r="AI1276" i="1"/>
  <c r="A1277" i="1"/>
  <c r="B1277" i="1"/>
  <c r="C1277" i="1"/>
  <c r="D1277" i="1"/>
  <c r="E1277" i="1"/>
  <c r="F1277" i="1"/>
  <c r="G1277" i="1"/>
  <c r="H1277" i="1"/>
  <c r="I1277" i="1"/>
  <c r="J1277" i="1"/>
  <c r="K1277" i="1"/>
  <c r="L1277" i="1"/>
  <c r="M1277" i="1"/>
  <c r="N1277" i="1"/>
  <c r="O1277" i="1"/>
  <c r="P1277" i="1"/>
  <c r="Q1277" i="1"/>
  <c r="R1277" i="1"/>
  <c r="S1277" i="1"/>
  <c r="T1277" i="1"/>
  <c r="U1277" i="1"/>
  <c r="V1277" i="1"/>
  <c r="W1277" i="1"/>
  <c r="X1277" i="1"/>
  <c r="Y1277" i="1"/>
  <c r="Z1277" i="1"/>
  <c r="AA1277" i="1"/>
  <c r="AB1277" i="1"/>
  <c r="AC1277" i="1"/>
  <c r="AD1277" i="1"/>
  <c r="AE1277" i="1"/>
  <c r="AF1277" i="1"/>
  <c r="AG1277" i="1"/>
  <c r="AH1277" i="1"/>
  <c r="AI1277" i="1"/>
  <c r="A1278" i="1"/>
  <c r="B1278" i="1"/>
  <c r="C1278" i="1"/>
  <c r="D1278" i="1"/>
  <c r="E1278" i="1"/>
  <c r="F1278" i="1"/>
  <c r="G1278" i="1"/>
  <c r="H1278" i="1"/>
  <c r="I1278" i="1"/>
  <c r="J1278" i="1"/>
  <c r="K1278" i="1"/>
  <c r="L1278" i="1"/>
  <c r="M1278" i="1"/>
  <c r="N1278" i="1"/>
  <c r="O1278" i="1"/>
  <c r="P1278" i="1"/>
  <c r="Q1278" i="1"/>
  <c r="R1278" i="1"/>
  <c r="S1278" i="1"/>
  <c r="T1278" i="1"/>
  <c r="U1278" i="1"/>
  <c r="V1278" i="1"/>
  <c r="W1278" i="1"/>
  <c r="X1278" i="1"/>
  <c r="Y1278" i="1"/>
  <c r="Z1278" i="1"/>
  <c r="AA1278" i="1"/>
  <c r="AB1278" i="1"/>
  <c r="AC1278" i="1"/>
  <c r="AD1278" i="1"/>
  <c r="AE1278" i="1"/>
  <c r="AF1278" i="1"/>
  <c r="AG1278" i="1"/>
  <c r="AH1278" i="1"/>
  <c r="AI1278" i="1"/>
  <c r="A1279" i="1"/>
  <c r="B1279" i="1"/>
  <c r="C1279" i="1"/>
  <c r="D1279" i="1"/>
  <c r="E1279" i="1"/>
  <c r="F1279" i="1"/>
  <c r="G1279" i="1"/>
  <c r="H1279" i="1"/>
  <c r="I1279" i="1"/>
  <c r="J1279" i="1"/>
  <c r="K1279" i="1"/>
  <c r="L1279" i="1"/>
  <c r="M1279" i="1"/>
  <c r="N1279" i="1"/>
  <c r="O1279" i="1"/>
  <c r="P1279" i="1"/>
  <c r="Q1279" i="1"/>
  <c r="R1279" i="1"/>
  <c r="S1279" i="1"/>
  <c r="T1279" i="1"/>
  <c r="U1279" i="1"/>
  <c r="V1279" i="1"/>
  <c r="W1279" i="1"/>
  <c r="X1279" i="1"/>
  <c r="Y1279" i="1"/>
  <c r="Z1279" i="1"/>
  <c r="AA1279" i="1"/>
  <c r="AB1279" i="1"/>
  <c r="AC1279" i="1"/>
  <c r="AD1279" i="1"/>
  <c r="AE1279" i="1"/>
  <c r="AF1279" i="1"/>
  <c r="AG1279" i="1"/>
  <c r="AH1279" i="1"/>
  <c r="AI1279" i="1"/>
  <c r="A1280" i="1"/>
  <c r="B1280" i="1"/>
  <c r="C1280" i="1"/>
  <c r="D1280" i="1"/>
  <c r="E1280" i="1"/>
  <c r="F1280" i="1"/>
  <c r="G1280" i="1"/>
  <c r="H1280" i="1"/>
  <c r="I1280" i="1"/>
  <c r="J1280" i="1"/>
  <c r="K1280" i="1"/>
  <c r="L1280" i="1"/>
  <c r="M1280" i="1"/>
  <c r="N1280" i="1"/>
  <c r="O1280" i="1"/>
  <c r="P1280" i="1"/>
  <c r="Q1280" i="1"/>
  <c r="R1280" i="1"/>
  <c r="S1280" i="1"/>
  <c r="T1280" i="1"/>
  <c r="U1280" i="1"/>
  <c r="V1280" i="1"/>
  <c r="W1280" i="1"/>
  <c r="X1280" i="1"/>
  <c r="Y1280" i="1"/>
  <c r="Z1280" i="1"/>
  <c r="AA1280" i="1"/>
  <c r="AB1280" i="1"/>
  <c r="AC1280" i="1"/>
  <c r="AD1280" i="1"/>
  <c r="AE1280" i="1"/>
  <c r="AF1280" i="1"/>
  <c r="AG1280" i="1"/>
  <c r="AH1280" i="1"/>
  <c r="AI1280" i="1"/>
  <c r="A1281" i="1"/>
  <c r="B1281" i="1"/>
  <c r="C1281" i="1"/>
  <c r="D1281" i="1"/>
  <c r="E1281" i="1"/>
  <c r="F1281" i="1"/>
  <c r="G1281" i="1"/>
  <c r="H1281" i="1"/>
  <c r="I1281" i="1"/>
  <c r="J1281" i="1"/>
  <c r="K1281" i="1"/>
  <c r="L1281" i="1"/>
  <c r="M1281" i="1"/>
  <c r="N1281" i="1"/>
  <c r="O1281" i="1"/>
  <c r="P1281" i="1"/>
  <c r="Q1281" i="1"/>
  <c r="R1281" i="1"/>
  <c r="S1281" i="1"/>
  <c r="T1281" i="1"/>
  <c r="U1281" i="1"/>
  <c r="V1281" i="1"/>
  <c r="W1281" i="1"/>
  <c r="X1281" i="1"/>
  <c r="Y1281" i="1"/>
  <c r="Z1281" i="1"/>
  <c r="AA1281" i="1"/>
  <c r="AB1281" i="1"/>
  <c r="AC1281" i="1"/>
  <c r="AD1281" i="1"/>
  <c r="AE1281" i="1"/>
  <c r="AF1281" i="1"/>
  <c r="AG1281" i="1"/>
  <c r="AH1281" i="1"/>
  <c r="AI1281" i="1"/>
  <c r="A1282" i="1"/>
  <c r="B1282" i="1"/>
  <c r="C1282" i="1"/>
  <c r="D1282" i="1"/>
  <c r="E1282" i="1"/>
  <c r="F1282" i="1"/>
  <c r="G1282" i="1"/>
  <c r="H1282" i="1"/>
  <c r="I1282" i="1"/>
  <c r="J1282" i="1"/>
  <c r="K1282" i="1"/>
  <c r="L1282" i="1"/>
  <c r="M1282" i="1"/>
  <c r="N1282" i="1"/>
  <c r="O1282" i="1"/>
  <c r="P1282" i="1"/>
  <c r="Q1282" i="1"/>
  <c r="R1282" i="1"/>
  <c r="S1282" i="1"/>
  <c r="T1282" i="1"/>
  <c r="U1282" i="1"/>
  <c r="V1282" i="1"/>
  <c r="W1282" i="1"/>
  <c r="X1282" i="1"/>
  <c r="Y1282" i="1"/>
  <c r="Z1282" i="1"/>
  <c r="AA1282" i="1"/>
  <c r="AB1282" i="1"/>
  <c r="AC1282" i="1"/>
  <c r="AD1282" i="1"/>
  <c r="AE1282" i="1"/>
  <c r="AF1282" i="1"/>
  <c r="AG1282" i="1"/>
  <c r="AH1282" i="1"/>
  <c r="AI1282" i="1"/>
  <c r="A1283" i="1"/>
  <c r="B1283" i="1"/>
  <c r="C1283" i="1"/>
  <c r="D1283" i="1"/>
  <c r="E1283" i="1"/>
  <c r="F1283" i="1"/>
  <c r="G1283" i="1"/>
  <c r="H1283" i="1"/>
  <c r="I1283" i="1"/>
  <c r="J1283" i="1"/>
  <c r="K1283" i="1"/>
  <c r="L1283" i="1"/>
  <c r="M1283" i="1"/>
  <c r="N1283" i="1"/>
  <c r="O1283" i="1"/>
  <c r="P1283" i="1"/>
  <c r="Q1283" i="1"/>
  <c r="R1283" i="1"/>
  <c r="S1283" i="1"/>
  <c r="T1283" i="1"/>
  <c r="U1283" i="1"/>
  <c r="V1283" i="1"/>
  <c r="W1283" i="1"/>
  <c r="X1283" i="1"/>
  <c r="Y1283" i="1"/>
  <c r="Z1283" i="1"/>
  <c r="AA1283" i="1"/>
  <c r="AB1283" i="1"/>
  <c r="AC1283" i="1"/>
  <c r="AD1283" i="1"/>
  <c r="AE1283" i="1"/>
  <c r="AF1283" i="1"/>
  <c r="AG1283" i="1"/>
  <c r="AH1283" i="1"/>
  <c r="AI1283" i="1"/>
  <c r="A1284" i="1"/>
  <c r="B1284" i="1"/>
  <c r="C1284" i="1"/>
  <c r="D1284" i="1"/>
  <c r="E1284" i="1"/>
  <c r="F1284" i="1"/>
  <c r="G1284" i="1"/>
  <c r="H1284" i="1"/>
  <c r="I1284" i="1"/>
  <c r="J1284" i="1"/>
  <c r="K1284" i="1"/>
  <c r="L1284" i="1"/>
  <c r="M1284" i="1"/>
  <c r="N1284" i="1"/>
  <c r="O1284" i="1"/>
  <c r="P1284" i="1"/>
  <c r="Q1284" i="1"/>
  <c r="R1284" i="1"/>
  <c r="S1284" i="1"/>
  <c r="T1284" i="1"/>
  <c r="U1284" i="1"/>
  <c r="V1284" i="1"/>
  <c r="W1284" i="1"/>
  <c r="X1284" i="1"/>
  <c r="Y1284" i="1"/>
  <c r="Z1284" i="1"/>
  <c r="AA1284" i="1"/>
  <c r="AB1284" i="1"/>
  <c r="AC1284" i="1"/>
  <c r="AD1284" i="1"/>
  <c r="AE1284" i="1"/>
  <c r="AF1284" i="1"/>
  <c r="AG1284" i="1"/>
  <c r="AH1284" i="1"/>
  <c r="AI1284" i="1"/>
  <c r="A1285" i="1"/>
  <c r="B1285" i="1"/>
  <c r="C1285" i="1"/>
  <c r="D1285" i="1"/>
  <c r="E1285" i="1"/>
  <c r="F1285" i="1"/>
  <c r="G1285" i="1"/>
  <c r="H1285" i="1"/>
  <c r="I1285" i="1"/>
  <c r="J1285" i="1"/>
  <c r="K1285" i="1"/>
  <c r="L1285" i="1"/>
  <c r="M1285" i="1"/>
  <c r="N1285" i="1"/>
  <c r="O1285" i="1"/>
  <c r="P1285" i="1"/>
  <c r="Q1285" i="1"/>
  <c r="R1285" i="1"/>
  <c r="S1285" i="1"/>
  <c r="T1285" i="1"/>
  <c r="U1285" i="1"/>
  <c r="V1285" i="1"/>
  <c r="W1285" i="1"/>
  <c r="X1285" i="1"/>
  <c r="Y1285" i="1"/>
  <c r="Z1285" i="1"/>
  <c r="AA1285" i="1"/>
  <c r="AB1285" i="1"/>
  <c r="AC1285" i="1"/>
  <c r="AD1285" i="1"/>
  <c r="AE1285" i="1"/>
  <c r="AF1285" i="1"/>
  <c r="AG1285" i="1"/>
  <c r="AH1285" i="1"/>
  <c r="AI1285" i="1"/>
  <c r="A1286" i="1"/>
  <c r="B1286" i="1"/>
  <c r="C1286" i="1"/>
  <c r="D1286" i="1"/>
  <c r="E1286" i="1"/>
  <c r="F1286" i="1"/>
  <c r="G1286" i="1"/>
  <c r="H1286" i="1"/>
  <c r="I1286" i="1"/>
  <c r="J1286" i="1"/>
  <c r="K1286" i="1"/>
  <c r="L1286" i="1"/>
  <c r="M1286" i="1"/>
  <c r="N1286" i="1"/>
  <c r="O1286" i="1"/>
  <c r="P1286" i="1"/>
  <c r="Q1286" i="1"/>
  <c r="R1286" i="1"/>
  <c r="S1286" i="1"/>
  <c r="T1286" i="1"/>
  <c r="U1286" i="1"/>
  <c r="V1286" i="1"/>
  <c r="W1286" i="1"/>
  <c r="X1286" i="1"/>
  <c r="Y1286" i="1"/>
  <c r="Z1286" i="1"/>
  <c r="AA1286" i="1"/>
  <c r="AB1286" i="1"/>
  <c r="AC1286" i="1"/>
  <c r="AD1286" i="1"/>
  <c r="AE1286" i="1"/>
  <c r="AF1286" i="1"/>
  <c r="AG1286" i="1"/>
  <c r="AH1286" i="1"/>
  <c r="AI1286" i="1"/>
  <c r="A1287" i="1"/>
  <c r="B1287" i="1"/>
  <c r="C1287" i="1"/>
  <c r="D1287" i="1"/>
  <c r="E1287" i="1"/>
  <c r="F1287" i="1"/>
  <c r="G1287" i="1"/>
  <c r="H1287" i="1"/>
  <c r="I1287" i="1"/>
  <c r="J1287" i="1"/>
  <c r="K1287" i="1"/>
  <c r="L1287" i="1"/>
  <c r="M1287" i="1"/>
  <c r="N1287" i="1"/>
  <c r="O1287" i="1"/>
  <c r="P1287" i="1"/>
  <c r="Q1287" i="1"/>
  <c r="R1287" i="1"/>
  <c r="S1287" i="1"/>
  <c r="T1287" i="1"/>
  <c r="U1287" i="1"/>
  <c r="V1287" i="1"/>
  <c r="W1287" i="1"/>
  <c r="X1287" i="1"/>
  <c r="Y1287" i="1"/>
  <c r="Z1287" i="1"/>
  <c r="AA1287" i="1"/>
  <c r="AB1287" i="1"/>
  <c r="AC1287" i="1"/>
  <c r="AD1287" i="1"/>
  <c r="AE1287" i="1"/>
  <c r="AF1287" i="1"/>
  <c r="AG1287" i="1"/>
  <c r="AH1287" i="1"/>
  <c r="AI1287" i="1"/>
  <c r="A1288" i="1"/>
  <c r="B1288" i="1"/>
  <c r="C1288" i="1"/>
  <c r="D1288" i="1"/>
  <c r="E1288" i="1"/>
  <c r="F1288" i="1"/>
  <c r="G1288" i="1"/>
  <c r="H1288" i="1"/>
  <c r="I1288" i="1"/>
  <c r="J1288" i="1"/>
  <c r="K1288" i="1"/>
  <c r="L1288" i="1"/>
  <c r="M1288" i="1"/>
  <c r="N1288" i="1"/>
  <c r="O1288" i="1"/>
  <c r="P1288" i="1"/>
  <c r="Q1288" i="1"/>
  <c r="R1288" i="1"/>
  <c r="S1288" i="1"/>
  <c r="T1288" i="1"/>
  <c r="U1288" i="1"/>
  <c r="V1288" i="1"/>
  <c r="W1288" i="1"/>
  <c r="X1288" i="1"/>
  <c r="Y1288" i="1"/>
  <c r="Z1288" i="1"/>
  <c r="AA1288" i="1"/>
  <c r="AB1288" i="1"/>
  <c r="AC1288" i="1"/>
  <c r="AD1288" i="1"/>
  <c r="AE1288" i="1"/>
  <c r="AF1288" i="1"/>
  <c r="AG1288" i="1"/>
  <c r="AH1288" i="1"/>
  <c r="AI1288" i="1"/>
  <c r="A1289" i="1"/>
  <c r="B1289" i="1"/>
  <c r="C1289" i="1"/>
  <c r="D1289" i="1"/>
  <c r="E1289" i="1"/>
  <c r="F1289" i="1"/>
  <c r="G1289" i="1"/>
  <c r="H1289" i="1"/>
  <c r="I1289" i="1"/>
  <c r="J1289" i="1"/>
  <c r="K1289" i="1"/>
  <c r="L1289" i="1"/>
  <c r="M1289" i="1"/>
  <c r="N1289" i="1"/>
  <c r="O1289" i="1"/>
  <c r="P1289" i="1"/>
  <c r="Q1289" i="1"/>
  <c r="R1289" i="1"/>
  <c r="S1289" i="1"/>
  <c r="T1289" i="1"/>
  <c r="U1289" i="1"/>
  <c r="V1289" i="1"/>
  <c r="W1289" i="1"/>
  <c r="X1289" i="1"/>
  <c r="Y1289" i="1"/>
  <c r="Z1289" i="1"/>
  <c r="AA1289" i="1"/>
  <c r="AB1289" i="1"/>
  <c r="AC1289" i="1"/>
  <c r="AD1289" i="1"/>
  <c r="AE1289" i="1"/>
  <c r="AF1289" i="1"/>
  <c r="AG1289" i="1"/>
  <c r="AH1289" i="1"/>
  <c r="AI1289" i="1"/>
  <c r="A1290" i="1"/>
  <c r="B1290" i="1"/>
  <c r="C1290" i="1"/>
  <c r="D1290" i="1"/>
  <c r="E1290" i="1"/>
  <c r="F1290" i="1"/>
  <c r="G1290" i="1"/>
  <c r="H1290" i="1"/>
  <c r="I1290" i="1"/>
  <c r="J1290" i="1"/>
  <c r="K1290" i="1"/>
  <c r="L1290" i="1"/>
  <c r="M1290" i="1"/>
  <c r="N1290" i="1"/>
  <c r="O1290" i="1"/>
  <c r="P1290" i="1"/>
  <c r="Q1290" i="1"/>
  <c r="R1290" i="1"/>
  <c r="S1290" i="1"/>
  <c r="T1290" i="1"/>
  <c r="U1290" i="1"/>
  <c r="V1290" i="1"/>
  <c r="W1290" i="1"/>
  <c r="X1290" i="1"/>
  <c r="Y1290" i="1"/>
  <c r="Z1290" i="1"/>
  <c r="AA1290" i="1"/>
  <c r="AB1290" i="1"/>
  <c r="AC1290" i="1"/>
  <c r="AD1290" i="1"/>
  <c r="AE1290" i="1"/>
  <c r="AF1290" i="1"/>
  <c r="AG1290" i="1"/>
  <c r="AH1290" i="1"/>
  <c r="AI1290" i="1"/>
  <c r="A1291" i="1"/>
  <c r="B1291" i="1"/>
  <c r="C1291" i="1"/>
  <c r="D1291" i="1"/>
  <c r="E1291" i="1"/>
  <c r="F1291" i="1"/>
  <c r="G1291" i="1"/>
  <c r="H1291" i="1"/>
  <c r="I1291" i="1"/>
  <c r="J1291" i="1"/>
  <c r="K1291" i="1"/>
  <c r="L1291" i="1"/>
  <c r="M1291" i="1"/>
  <c r="N1291" i="1"/>
  <c r="O1291" i="1"/>
  <c r="P1291" i="1"/>
  <c r="Q1291" i="1"/>
  <c r="R1291" i="1"/>
  <c r="S1291" i="1"/>
  <c r="T1291" i="1"/>
  <c r="U1291" i="1"/>
  <c r="V1291" i="1"/>
  <c r="W1291" i="1"/>
  <c r="X1291" i="1"/>
  <c r="Y1291" i="1"/>
  <c r="Z1291" i="1"/>
  <c r="AA1291" i="1"/>
  <c r="AB1291" i="1"/>
  <c r="AC1291" i="1"/>
  <c r="AD1291" i="1"/>
  <c r="AE1291" i="1"/>
  <c r="AF1291" i="1"/>
  <c r="AG1291" i="1"/>
  <c r="AH1291" i="1"/>
  <c r="AI1291" i="1"/>
  <c r="A1292" i="1"/>
  <c r="B1292" i="1"/>
  <c r="C1292" i="1"/>
  <c r="D1292" i="1"/>
  <c r="E1292" i="1"/>
  <c r="F1292" i="1"/>
  <c r="G1292" i="1"/>
  <c r="H1292" i="1"/>
  <c r="I1292" i="1"/>
  <c r="J1292" i="1"/>
  <c r="K1292" i="1"/>
  <c r="L1292" i="1"/>
  <c r="M1292" i="1"/>
  <c r="N1292" i="1"/>
  <c r="O1292" i="1"/>
  <c r="P1292" i="1"/>
  <c r="Q1292" i="1"/>
  <c r="R1292" i="1"/>
  <c r="S1292" i="1"/>
  <c r="T1292" i="1"/>
  <c r="U1292" i="1"/>
  <c r="V1292" i="1"/>
  <c r="W1292" i="1"/>
  <c r="X1292" i="1"/>
  <c r="Y1292" i="1"/>
  <c r="Z1292" i="1"/>
  <c r="AA1292" i="1"/>
  <c r="AB1292" i="1"/>
  <c r="AC1292" i="1"/>
  <c r="AD1292" i="1"/>
  <c r="AE1292" i="1"/>
  <c r="AF1292" i="1"/>
  <c r="AG1292" i="1"/>
  <c r="AH1292" i="1"/>
  <c r="AI1292" i="1"/>
  <c r="A1293" i="1"/>
  <c r="B1293" i="1"/>
  <c r="C1293" i="1"/>
  <c r="D1293" i="1"/>
  <c r="E1293" i="1"/>
  <c r="F1293" i="1"/>
  <c r="G1293" i="1"/>
  <c r="H1293" i="1"/>
  <c r="I1293" i="1"/>
  <c r="J1293" i="1"/>
  <c r="K1293" i="1"/>
  <c r="L1293" i="1"/>
  <c r="M1293" i="1"/>
  <c r="N1293" i="1"/>
  <c r="O1293" i="1"/>
  <c r="P1293" i="1"/>
  <c r="Q1293" i="1"/>
  <c r="R1293" i="1"/>
  <c r="S1293" i="1"/>
  <c r="T1293" i="1"/>
  <c r="U1293" i="1"/>
  <c r="V1293" i="1"/>
  <c r="W1293" i="1"/>
  <c r="X1293" i="1"/>
  <c r="Y1293" i="1"/>
  <c r="Z1293" i="1"/>
  <c r="AA1293" i="1"/>
  <c r="AB1293" i="1"/>
  <c r="AC1293" i="1"/>
  <c r="AD1293" i="1"/>
  <c r="AE1293" i="1"/>
  <c r="AF1293" i="1"/>
  <c r="AG1293" i="1"/>
  <c r="AH1293" i="1"/>
  <c r="AI1293" i="1"/>
  <c r="A1294" i="1"/>
  <c r="B1294" i="1"/>
  <c r="C1294" i="1"/>
  <c r="D1294" i="1"/>
  <c r="E1294" i="1"/>
  <c r="F1294" i="1"/>
  <c r="G1294" i="1"/>
  <c r="H1294" i="1"/>
  <c r="I1294" i="1"/>
  <c r="J1294" i="1"/>
  <c r="K1294" i="1"/>
  <c r="L1294" i="1"/>
  <c r="M1294" i="1"/>
  <c r="N1294" i="1"/>
  <c r="O1294" i="1"/>
  <c r="P1294" i="1"/>
  <c r="Q1294" i="1"/>
  <c r="R1294" i="1"/>
  <c r="S1294" i="1"/>
  <c r="T1294" i="1"/>
  <c r="U1294" i="1"/>
  <c r="V1294" i="1"/>
  <c r="W1294" i="1"/>
  <c r="X1294" i="1"/>
  <c r="Y1294" i="1"/>
  <c r="Z1294" i="1"/>
  <c r="AA1294" i="1"/>
  <c r="AB1294" i="1"/>
  <c r="AC1294" i="1"/>
  <c r="AD1294" i="1"/>
  <c r="AE1294" i="1"/>
  <c r="AF1294" i="1"/>
  <c r="AG1294" i="1"/>
  <c r="AH1294" i="1"/>
  <c r="AI1294" i="1"/>
  <c r="A1295" i="1"/>
  <c r="B1295" i="1"/>
  <c r="C1295" i="1"/>
  <c r="D1295" i="1"/>
  <c r="E1295" i="1"/>
  <c r="F1295" i="1"/>
  <c r="G1295" i="1"/>
  <c r="H1295" i="1"/>
  <c r="I1295" i="1"/>
  <c r="J1295" i="1"/>
  <c r="K1295" i="1"/>
  <c r="L1295" i="1"/>
  <c r="M1295" i="1"/>
  <c r="N1295" i="1"/>
  <c r="O1295" i="1"/>
  <c r="P1295" i="1"/>
  <c r="Q1295" i="1"/>
  <c r="R1295" i="1"/>
  <c r="S1295" i="1"/>
  <c r="T1295" i="1"/>
  <c r="U1295" i="1"/>
  <c r="V1295" i="1"/>
  <c r="W1295" i="1"/>
  <c r="X1295" i="1"/>
  <c r="Y1295" i="1"/>
  <c r="Z1295" i="1"/>
  <c r="AA1295" i="1"/>
  <c r="AB1295" i="1"/>
  <c r="AC1295" i="1"/>
  <c r="AD1295" i="1"/>
  <c r="AE1295" i="1"/>
  <c r="AF1295" i="1"/>
  <c r="AG1295" i="1"/>
  <c r="AH1295" i="1"/>
  <c r="AI1295" i="1"/>
  <c r="A1296" i="1"/>
  <c r="B1296" i="1"/>
  <c r="C1296" i="1"/>
  <c r="D1296" i="1"/>
  <c r="E1296" i="1"/>
  <c r="F1296" i="1"/>
  <c r="G1296" i="1"/>
  <c r="H1296" i="1"/>
  <c r="I1296" i="1"/>
  <c r="J1296" i="1"/>
  <c r="K1296" i="1"/>
  <c r="L1296" i="1"/>
  <c r="M1296" i="1"/>
  <c r="N1296" i="1"/>
  <c r="O1296" i="1"/>
  <c r="P1296" i="1"/>
  <c r="Q1296" i="1"/>
  <c r="R1296" i="1"/>
  <c r="S1296" i="1"/>
  <c r="T1296" i="1"/>
  <c r="U1296" i="1"/>
  <c r="V1296" i="1"/>
  <c r="W1296" i="1"/>
  <c r="X1296" i="1"/>
  <c r="Y1296" i="1"/>
  <c r="Z1296" i="1"/>
  <c r="AA1296" i="1"/>
  <c r="AB1296" i="1"/>
  <c r="AC1296" i="1"/>
  <c r="AD1296" i="1"/>
  <c r="AE1296" i="1"/>
  <c r="AF1296" i="1"/>
  <c r="AG1296" i="1"/>
  <c r="AH1296" i="1"/>
  <c r="AI1296" i="1"/>
  <c r="A1297" i="1"/>
  <c r="B1297" i="1"/>
  <c r="C1297" i="1"/>
  <c r="D1297" i="1"/>
  <c r="E1297" i="1"/>
  <c r="F1297" i="1"/>
  <c r="G1297" i="1"/>
  <c r="H1297" i="1"/>
  <c r="I1297" i="1"/>
  <c r="J1297" i="1"/>
  <c r="K1297" i="1"/>
  <c r="L1297" i="1"/>
  <c r="M1297" i="1"/>
  <c r="N1297" i="1"/>
  <c r="O1297" i="1"/>
  <c r="P1297" i="1"/>
  <c r="Q1297" i="1"/>
  <c r="R1297" i="1"/>
  <c r="S1297" i="1"/>
  <c r="T1297" i="1"/>
  <c r="U1297" i="1"/>
  <c r="V1297" i="1"/>
  <c r="W1297" i="1"/>
  <c r="X1297" i="1"/>
  <c r="Y1297" i="1"/>
  <c r="Z1297" i="1"/>
  <c r="AA1297" i="1"/>
  <c r="AB1297" i="1"/>
  <c r="AC1297" i="1"/>
  <c r="AD1297" i="1"/>
  <c r="AE1297" i="1"/>
  <c r="AF1297" i="1"/>
  <c r="AG1297" i="1"/>
  <c r="AH1297" i="1"/>
  <c r="AI1297" i="1"/>
  <c r="A1298" i="1"/>
  <c r="B1298" i="1"/>
  <c r="C1298" i="1"/>
  <c r="D1298" i="1"/>
  <c r="E1298" i="1"/>
  <c r="F1298" i="1"/>
  <c r="G1298" i="1"/>
  <c r="H1298" i="1"/>
  <c r="I1298" i="1"/>
  <c r="J1298" i="1"/>
  <c r="K1298" i="1"/>
  <c r="L1298" i="1"/>
  <c r="M1298" i="1"/>
  <c r="N1298" i="1"/>
  <c r="O1298" i="1"/>
  <c r="P1298" i="1"/>
  <c r="Q1298" i="1"/>
  <c r="R1298" i="1"/>
  <c r="S1298" i="1"/>
  <c r="T1298" i="1"/>
  <c r="U1298" i="1"/>
  <c r="V1298" i="1"/>
  <c r="W1298" i="1"/>
  <c r="X1298" i="1"/>
  <c r="Y1298" i="1"/>
  <c r="Z1298" i="1"/>
  <c r="AA1298" i="1"/>
  <c r="AB1298" i="1"/>
  <c r="AC1298" i="1"/>
  <c r="AD1298" i="1"/>
  <c r="AE1298" i="1"/>
  <c r="AF1298" i="1"/>
  <c r="AG1298" i="1"/>
  <c r="AH1298" i="1"/>
  <c r="AI1298" i="1"/>
  <c r="A1299" i="1"/>
  <c r="B1299" i="1"/>
  <c r="C1299" i="1"/>
  <c r="D1299" i="1"/>
  <c r="E1299" i="1"/>
  <c r="F1299" i="1"/>
  <c r="G1299" i="1"/>
  <c r="H1299" i="1"/>
  <c r="I1299" i="1"/>
  <c r="J1299" i="1"/>
  <c r="K1299" i="1"/>
  <c r="L1299" i="1"/>
  <c r="M1299" i="1"/>
  <c r="N1299" i="1"/>
  <c r="O1299" i="1"/>
  <c r="P1299" i="1"/>
  <c r="Q1299" i="1"/>
  <c r="R1299" i="1"/>
  <c r="S1299" i="1"/>
  <c r="T1299" i="1"/>
  <c r="U1299" i="1"/>
  <c r="V1299" i="1"/>
  <c r="W1299" i="1"/>
  <c r="X1299" i="1"/>
  <c r="Y1299" i="1"/>
  <c r="Z1299" i="1"/>
  <c r="AA1299" i="1"/>
  <c r="AB1299" i="1"/>
  <c r="AC1299" i="1"/>
  <c r="AD1299" i="1"/>
  <c r="AE1299" i="1"/>
  <c r="AF1299" i="1"/>
  <c r="AG1299" i="1"/>
  <c r="AH1299" i="1"/>
  <c r="AI1299" i="1"/>
  <c r="A1300" i="1"/>
  <c r="B1300" i="1"/>
  <c r="C1300" i="1"/>
  <c r="D1300" i="1"/>
  <c r="E1300" i="1"/>
  <c r="F1300" i="1"/>
  <c r="G1300" i="1"/>
  <c r="H1300" i="1"/>
  <c r="I1300" i="1"/>
  <c r="J1300" i="1"/>
  <c r="K1300" i="1"/>
  <c r="L1300" i="1"/>
  <c r="M1300" i="1"/>
  <c r="N1300" i="1"/>
  <c r="O1300" i="1"/>
  <c r="P1300" i="1"/>
  <c r="Q1300" i="1"/>
  <c r="R1300" i="1"/>
  <c r="S1300" i="1"/>
  <c r="T1300" i="1"/>
  <c r="U1300" i="1"/>
  <c r="V1300" i="1"/>
  <c r="W1300" i="1"/>
  <c r="X1300" i="1"/>
  <c r="Y1300" i="1"/>
  <c r="Z1300" i="1"/>
  <c r="AA1300" i="1"/>
  <c r="AB1300" i="1"/>
  <c r="AC1300" i="1"/>
  <c r="AD1300" i="1"/>
  <c r="AE1300" i="1"/>
  <c r="AF1300" i="1"/>
  <c r="AG1300" i="1"/>
  <c r="AH1300" i="1"/>
  <c r="AI1300" i="1"/>
  <c r="A1301" i="1"/>
  <c r="B1301" i="1"/>
  <c r="C1301" i="1"/>
  <c r="D1301" i="1"/>
  <c r="E1301" i="1"/>
  <c r="F1301" i="1"/>
  <c r="G1301" i="1"/>
  <c r="H1301" i="1"/>
  <c r="I1301" i="1"/>
  <c r="J1301" i="1"/>
  <c r="K1301" i="1"/>
  <c r="L1301" i="1"/>
  <c r="M1301" i="1"/>
  <c r="N1301" i="1"/>
  <c r="O1301" i="1"/>
  <c r="P1301" i="1"/>
  <c r="Q1301" i="1"/>
  <c r="R1301" i="1"/>
  <c r="S1301" i="1"/>
  <c r="T1301" i="1"/>
  <c r="U1301" i="1"/>
  <c r="V1301" i="1"/>
  <c r="W1301" i="1"/>
  <c r="X1301" i="1"/>
  <c r="Y1301" i="1"/>
  <c r="Z1301" i="1"/>
  <c r="AA1301" i="1"/>
  <c r="AB1301" i="1"/>
  <c r="AC1301" i="1"/>
  <c r="AD1301" i="1"/>
  <c r="AE1301" i="1"/>
  <c r="AF1301" i="1"/>
  <c r="AG1301" i="1"/>
  <c r="AH1301" i="1"/>
  <c r="AI1301" i="1"/>
  <c r="A1302" i="1"/>
  <c r="B1302" i="1"/>
  <c r="C1302" i="1"/>
  <c r="D1302" i="1"/>
  <c r="E1302" i="1"/>
  <c r="F1302" i="1"/>
  <c r="G1302" i="1"/>
  <c r="H1302" i="1"/>
  <c r="I1302" i="1"/>
  <c r="J1302" i="1"/>
  <c r="K1302" i="1"/>
  <c r="L1302" i="1"/>
  <c r="M1302" i="1"/>
  <c r="N1302" i="1"/>
  <c r="O1302" i="1"/>
  <c r="P1302" i="1"/>
  <c r="Q1302" i="1"/>
  <c r="R1302" i="1"/>
  <c r="S1302" i="1"/>
  <c r="T1302" i="1"/>
  <c r="U1302" i="1"/>
  <c r="V1302" i="1"/>
  <c r="W1302" i="1"/>
  <c r="X1302" i="1"/>
  <c r="Y1302" i="1"/>
  <c r="Z1302" i="1"/>
  <c r="AA1302" i="1"/>
  <c r="AB1302" i="1"/>
  <c r="AC1302" i="1"/>
  <c r="AD1302" i="1"/>
  <c r="AE1302" i="1"/>
  <c r="AF1302" i="1"/>
  <c r="AG1302" i="1"/>
  <c r="AH1302" i="1"/>
  <c r="AI1302" i="1"/>
  <c r="A1303" i="1"/>
  <c r="B1303" i="1"/>
  <c r="C1303" i="1"/>
  <c r="D1303" i="1"/>
  <c r="E1303" i="1"/>
  <c r="F1303" i="1"/>
  <c r="G1303" i="1"/>
  <c r="H1303" i="1"/>
  <c r="I1303" i="1"/>
  <c r="J1303" i="1"/>
  <c r="K1303" i="1"/>
  <c r="L1303" i="1"/>
  <c r="M1303" i="1"/>
  <c r="N1303" i="1"/>
  <c r="O1303" i="1"/>
  <c r="P1303" i="1"/>
  <c r="Q1303" i="1"/>
  <c r="R1303" i="1"/>
  <c r="S1303" i="1"/>
  <c r="T1303" i="1"/>
  <c r="U1303" i="1"/>
  <c r="V1303" i="1"/>
  <c r="W1303" i="1"/>
  <c r="X1303" i="1"/>
  <c r="Y1303" i="1"/>
  <c r="Z1303" i="1"/>
  <c r="AA1303" i="1"/>
  <c r="AB1303" i="1"/>
  <c r="AC1303" i="1"/>
  <c r="AD1303" i="1"/>
  <c r="AE1303" i="1"/>
  <c r="AF1303" i="1"/>
  <c r="AG1303" i="1"/>
  <c r="AH1303" i="1"/>
  <c r="AI1303" i="1"/>
  <c r="A1304" i="1"/>
  <c r="B1304" i="1"/>
  <c r="C1304" i="1"/>
  <c r="D1304" i="1"/>
  <c r="E1304" i="1"/>
  <c r="F1304" i="1"/>
  <c r="G1304" i="1"/>
  <c r="H1304" i="1"/>
  <c r="I1304" i="1"/>
  <c r="J1304" i="1"/>
  <c r="K1304" i="1"/>
  <c r="L1304" i="1"/>
  <c r="M1304" i="1"/>
  <c r="N1304" i="1"/>
  <c r="O1304" i="1"/>
  <c r="P1304" i="1"/>
  <c r="Q1304" i="1"/>
  <c r="R1304" i="1"/>
  <c r="S1304" i="1"/>
  <c r="T1304" i="1"/>
  <c r="U1304" i="1"/>
  <c r="V1304" i="1"/>
  <c r="W1304" i="1"/>
  <c r="X1304" i="1"/>
  <c r="Y1304" i="1"/>
  <c r="Z1304" i="1"/>
  <c r="AA1304" i="1"/>
  <c r="AB1304" i="1"/>
  <c r="AC1304" i="1"/>
  <c r="AD1304" i="1"/>
  <c r="AE1304" i="1"/>
  <c r="AF1304" i="1"/>
  <c r="AG1304" i="1"/>
  <c r="AH1304" i="1"/>
  <c r="AI1304" i="1"/>
  <c r="A1305" i="1"/>
  <c r="B1305" i="1"/>
  <c r="C1305" i="1"/>
  <c r="D1305" i="1"/>
  <c r="E1305" i="1"/>
  <c r="F1305" i="1"/>
  <c r="G1305" i="1"/>
  <c r="H1305" i="1"/>
  <c r="I1305" i="1"/>
  <c r="J1305" i="1"/>
  <c r="K1305" i="1"/>
  <c r="L1305" i="1"/>
  <c r="M1305" i="1"/>
  <c r="N1305" i="1"/>
  <c r="O1305" i="1"/>
  <c r="P1305" i="1"/>
  <c r="Q1305" i="1"/>
  <c r="R1305" i="1"/>
  <c r="S1305" i="1"/>
  <c r="T1305" i="1"/>
  <c r="U1305" i="1"/>
  <c r="V1305" i="1"/>
  <c r="W1305" i="1"/>
  <c r="X1305" i="1"/>
  <c r="Y1305" i="1"/>
  <c r="Z1305" i="1"/>
  <c r="AA1305" i="1"/>
  <c r="AB1305" i="1"/>
  <c r="AC1305" i="1"/>
  <c r="AD1305" i="1"/>
  <c r="AE1305" i="1"/>
  <c r="AF1305" i="1"/>
  <c r="AG1305" i="1"/>
  <c r="AH1305" i="1"/>
  <c r="AI1305" i="1"/>
  <c r="A1306" i="1"/>
  <c r="B1306" i="1"/>
  <c r="C1306" i="1"/>
  <c r="D1306" i="1"/>
  <c r="E1306" i="1"/>
  <c r="F1306" i="1"/>
  <c r="G1306" i="1"/>
  <c r="H1306" i="1"/>
  <c r="I1306" i="1"/>
  <c r="J1306" i="1"/>
  <c r="K1306" i="1"/>
  <c r="L1306" i="1"/>
  <c r="M1306" i="1"/>
  <c r="N1306" i="1"/>
  <c r="O1306" i="1"/>
  <c r="P1306" i="1"/>
  <c r="Q1306" i="1"/>
  <c r="R1306" i="1"/>
  <c r="S1306" i="1"/>
  <c r="T1306" i="1"/>
  <c r="U1306" i="1"/>
  <c r="V1306" i="1"/>
  <c r="W1306" i="1"/>
  <c r="X1306" i="1"/>
  <c r="Y1306" i="1"/>
  <c r="Z1306" i="1"/>
  <c r="AA1306" i="1"/>
  <c r="AB1306" i="1"/>
  <c r="AC1306" i="1"/>
  <c r="AD1306" i="1"/>
  <c r="AE1306" i="1"/>
  <c r="AF1306" i="1"/>
  <c r="AG1306" i="1"/>
  <c r="AH1306" i="1"/>
  <c r="AI1306" i="1"/>
  <c r="A1307" i="1"/>
  <c r="B1307" i="1"/>
  <c r="C1307" i="1"/>
  <c r="D1307" i="1"/>
  <c r="E1307" i="1"/>
  <c r="F1307" i="1"/>
  <c r="G1307" i="1"/>
  <c r="H1307" i="1"/>
  <c r="I1307" i="1"/>
  <c r="J1307" i="1"/>
  <c r="K1307" i="1"/>
  <c r="L1307" i="1"/>
  <c r="M1307" i="1"/>
  <c r="N1307" i="1"/>
  <c r="O1307" i="1"/>
  <c r="P1307" i="1"/>
  <c r="Q1307" i="1"/>
  <c r="R1307" i="1"/>
  <c r="S1307" i="1"/>
  <c r="T1307" i="1"/>
  <c r="U1307" i="1"/>
  <c r="V1307" i="1"/>
  <c r="W1307" i="1"/>
  <c r="X1307" i="1"/>
  <c r="Y1307" i="1"/>
  <c r="Z1307" i="1"/>
  <c r="AA1307" i="1"/>
  <c r="AB1307" i="1"/>
  <c r="AC1307" i="1"/>
  <c r="AD1307" i="1"/>
  <c r="AE1307" i="1"/>
  <c r="AF1307" i="1"/>
  <c r="AG1307" i="1"/>
  <c r="AH1307" i="1"/>
  <c r="AI1307" i="1"/>
  <c r="A1308" i="1"/>
  <c r="B1308" i="1"/>
  <c r="C1308" i="1"/>
  <c r="D1308" i="1"/>
  <c r="E1308" i="1"/>
  <c r="F1308" i="1"/>
  <c r="G1308" i="1"/>
  <c r="H1308" i="1"/>
  <c r="I1308" i="1"/>
  <c r="J1308" i="1"/>
  <c r="K1308" i="1"/>
  <c r="L1308" i="1"/>
  <c r="M1308" i="1"/>
  <c r="N1308" i="1"/>
  <c r="O1308" i="1"/>
  <c r="P1308" i="1"/>
  <c r="Q1308" i="1"/>
  <c r="R1308" i="1"/>
  <c r="S1308" i="1"/>
  <c r="T1308" i="1"/>
  <c r="U1308" i="1"/>
  <c r="V1308" i="1"/>
  <c r="W1308" i="1"/>
  <c r="X1308" i="1"/>
  <c r="Y1308" i="1"/>
  <c r="Z1308" i="1"/>
  <c r="AA1308" i="1"/>
  <c r="AB1308" i="1"/>
  <c r="AC1308" i="1"/>
  <c r="AD1308" i="1"/>
  <c r="AE1308" i="1"/>
  <c r="AF1308" i="1"/>
  <c r="AG1308" i="1"/>
  <c r="AH1308" i="1"/>
  <c r="AI1308" i="1"/>
  <c r="A1309" i="1"/>
  <c r="B1309" i="1"/>
  <c r="C1309" i="1"/>
  <c r="D1309" i="1"/>
  <c r="E1309" i="1"/>
  <c r="F1309" i="1"/>
  <c r="G1309" i="1"/>
  <c r="H1309" i="1"/>
  <c r="I1309" i="1"/>
  <c r="J1309" i="1"/>
  <c r="K1309" i="1"/>
  <c r="L1309" i="1"/>
  <c r="M1309" i="1"/>
  <c r="N1309" i="1"/>
  <c r="O1309" i="1"/>
  <c r="P1309" i="1"/>
  <c r="Q1309" i="1"/>
  <c r="R1309" i="1"/>
  <c r="S1309" i="1"/>
  <c r="T1309" i="1"/>
  <c r="U1309" i="1"/>
  <c r="V1309" i="1"/>
  <c r="W1309" i="1"/>
  <c r="X1309" i="1"/>
  <c r="Y1309" i="1"/>
  <c r="Z1309" i="1"/>
  <c r="AA1309" i="1"/>
  <c r="AB1309" i="1"/>
  <c r="AC1309" i="1"/>
  <c r="AD1309" i="1"/>
  <c r="AE1309" i="1"/>
  <c r="AF1309" i="1"/>
  <c r="AG1309" i="1"/>
  <c r="AH1309" i="1"/>
  <c r="AI1309" i="1"/>
  <c r="A1310" i="1"/>
  <c r="B1310" i="1"/>
  <c r="C1310" i="1"/>
  <c r="D1310" i="1"/>
  <c r="E1310" i="1"/>
  <c r="F1310" i="1"/>
  <c r="G1310" i="1"/>
  <c r="H1310" i="1"/>
  <c r="I1310" i="1"/>
  <c r="J1310" i="1"/>
  <c r="K1310" i="1"/>
  <c r="L1310" i="1"/>
  <c r="M1310" i="1"/>
  <c r="N1310" i="1"/>
  <c r="O1310" i="1"/>
  <c r="P1310" i="1"/>
  <c r="Q1310" i="1"/>
  <c r="R1310" i="1"/>
  <c r="S1310" i="1"/>
  <c r="T1310" i="1"/>
  <c r="U1310" i="1"/>
  <c r="V1310" i="1"/>
  <c r="W1310" i="1"/>
  <c r="X1310" i="1"/>
  <c r="Y1310" i="1"/>
  <c r="Z1310" i="1"/>
  <c r="AA1310" i="1"/>
  <c r="AB1310" i="1"/>
  <c r="AC1310" i="1"/>
  <c r="AD1310" i="1"/>
  <c r="AE1310" i="1"/>
  <c r="AF1310" i="1"/>
  <c r="AG1310" i="1"/>
  <c r="AH1310" i="1"/>
  <c r="AI1310" i="1"/>
  <c r="A1311" i="1"/>
  <c r="B1311" i="1"/>
  <c r="C1311" i="1"/>
  <c r="D1311" i="1"/>
  <c r="E1311" i="1"/>
  <c r="F1311" i="1"/>
  <c r="G1311" i="1"/>
  <c r="H1311" i="1"/>
  <c r="I1311" i="1"/>
  <c r="J1311" i="1"/>
  <c r="K1311" i="1"/>
  <c r="L1311" i="1"/>
  <c r="M1311" i="1"/>
  <c r="N1311" i="1"/>
  <c r="O1311" i="1"/>
  <c r="P1311" i="1"/>
  <c r="Q1311" i="1"/>
  <c r="R1311" i="1"/>
  <c r="S1311" i="1"/>
  <c r="T1311" i="1"/>
  <c r="U1311" i="1"/>
  <c r="V1311" i="1"/>
  <c r="W1311" i="1"/>
  <c r="X1311" i="1"/>
  <c r="Y1311" i="1"/>
  <c r="Z1311" i="1"/>
  <c r="AA1311" i="1"/>
  <c r="AB1311" i="1"/>
  <c r="AC1311" i="1"/>
  <c r="AD1311" i="1"/>
  <c r="AE1311" i="1"/>
  <c r="AF1311" i="1"/>
  <c r="AG1311" i="1"/>
  <c r="AH1311" i="1"/>
  <c r="AI1311" i="1"/>
  <c r="A1312" i="1"/>
  <c r="B1312" i="1"/>
  <c r="C1312" i="1"/>
  <c r="D1312" i="1"/>
  <c r="E1312" i="1"/>
  <c r="F1312" i="1"/>
  <c r="G1312" i="1"/>
  <c r="H1312" i="1"/>
  <c r="I1312" i="1"/>
  <c r="J1312" i="1"/>
  <c r="K1312" i="1"/>
  <c r="L1312" i="1"/>
  <c r="M1312" i="1"/>
  <c r="N1312" i="1"/>
  <c r="O1312" i="1"/>
  <c r="P1312" i="1"/>
  <c r="Q1312" i="1"/>
  <c r="R1312" i="1"/>
  <c r="S1312" i="1"/>
  <c r="T1312" i="1"/>
  <c r="U1312" i="1"/>
  <c r="V1312" i="1"/>
  <c r="W1312" i="1"/>
  <c r="X1312" i="1"/>
  <c r="Y1312" i="1"/>
  <c r="Z1312" i="1"/>
  <c r="AA1312" i="1"/>
  <c r="AB1312" i="1"/>
  <c r="AC1312" i="1"/>
  <c r="AD1312" i="1"/>
  <c r="AE1312" i="1"/>
  <c r="AF1312" i="1"/>
  <c r="AG1312" i="1"/>
  <c r="AH1312" i="1"/>
  <c r="AI1312" i="1"/>
  <c r="A1313" i="1"/>
  <c r="B1313" i="1"/>
  <c r="C1313" i="1"/>
  <c r="D1313" i="1"/>
  <c r="E1313" i="1"/>
  <c r="F1313" i="1"/>
  <c r="G1313" i="1"/>
  <c r="H1313" i="1"/>
  <c r="I1313" i="1"/>
  <c r="J1313" i="1"/>
  <c r="K1313" i="1"/>
  <c r="L1313" i="1"/>
  <c r="M1313" i="1"/>
  <c r="N1313" i="1"/>
  <c r="O1313" i="1"/>
  <c r="P1313" i="1"/>
  <c r="Q1313" i="1"/>
  <c r="R1313" i="1"/>
  <c r="S1313" i="1"/>
  <c r="T1313" i="1"/>
  <c r="U1313" i="1"/>
  <c r="V1313" i="1"/>
  <c r="W1313" i="1"/>
  <c r="X1313" i="1"/>
  <c r="Y1313" i="1"/>
  <c r="Z1313" i="1"/>
  <c r="AA1313" i="1"/>
  <c r="AB1313" i="1"/>
  <c r="AC1313" i="1"/>
  <c r="AD1313" i="1"/>
  <c r="AE1313" i="1"/>
  <c r="AF1313" i="1"/>
  <c r="AG1313" i="1"/>
  <c r="AH1313" i="1"/>
  <c r="AI1313" i="1"/>
  <c r="A1314" i="1"/>
  <c r="B1314" i="1"/>
  <c r="C1314" i="1"/>
  <c r="D1314" i="1"/>
  <c r="E1314" i="1"/>
  <c r="F1314" i="1"/>
  <c r="G1314" i="1"/>
  <c r="H1314" i="1"/>
  <c r="I1314" i="1"/>
  <c r="J1314" i="1"/>
  <c r="K1314" i="1"/>
  <c r="L1314" i="1"/>
  <c r="M1314" i="1"/>
  <c r="N1314" i="1"/>
  <c r="O1314" i="1"/>
  <c r="P1314" i="1"/>
  <c r="Q1314" i="1"/>
  <c r="R1314" i="1"/>
  <c r="S1314" i="1"/>
  <c r="T1314" i="1"/>
  <c r="U1314" i="1"/>
  <c r="V1314" i="1"/>
  <c r="W1314" i="1"/>
  <c r="X1314" i="1"/>
  <c r="Y1314" i="1"/>
  <c r="Z1314" i="1"/>
  <c r="AA1314" i="1"/>
  <c r="AB1314" i="1"/>
  <c r="AC1314" i="1"/>
  <c r="AD1314" i="1"/>
  <c r="AE1314" i="1"/>
  <c r="AF1314" i="1"/>
  <c r="AG1314" i="1"/>
  <c r="AH1314" i="1"/>
  <c r="AI1314" i="1"/>
  <c r="A1315" i="1"/>
  <c r="B1315" i="1"/>
  <c r="C1315" i="1"/>
  <c r="D1315" i="1"/>
  <c r="E1315" i="1"/>
  <c r="F1315" i="1"/>
  <c r="G1315" i="1"/>
  <c r="H1315" i="1"/>
  <c r="I1315" i="1"/>
  <c r="J1315" i="1"/>
  <c r="K1315" i="1"/>
  <c r="L1315" i="1"/>
  <c r="M1315" i="1"/>
  <c r="N1315" i="1"/>
  <c r="O1315" i="1"/>
  <c r="P1315" i="1"/>
  <c r="Q1315" i="1"/>
  <c r="R1315" i="1"/>
  <c r="S1315" i="1"/>
  <c r="T1315" i="1"/>
  <c r="U1315" i="1"/>
  <c r="V1315" i="1"/>
  <c r="W1315" i="1"/>
  <c r="X1315" i="1"/>
  <c r="Y1315" i="1"/>
  <c r="Z1315" i="1"/>
  <c r="AA1315" i="1"/>
  <c r="AB1315" i="1"/>
  <c r="AC1315" i="1"/>
  <c r="AD1315" i="1"/>
  <c r="AE1315" i="1"/>
  <c r="AF1315" i="1"/>
  <c r="AG1315" i="1"/>
  <c r="AH1315" i="1"/>
  <c r="AI1315" i="1"/>
  <c r="A1316" i="1"/>
  <c r="B1316" i="1"/>
  <c r="C1316" i="1"/>
  <c r="D1316" i="1"/>
  <c r="E1316" i="1"/>
  <c r="F1316" i="1"/>
  <c r="G1316" i="1"/>
  <c r="H1316" i="1"/>
  <c r="I1316" i="1"/>
  <c r="J1316" i="1"/>
  <c r="K1316" i="1"/>
  <c r="L1316" i="1"/>
  <c r="M1316" i="1"/>
  <c r="N1316" i="1"/>
  <c r="O1316" i="1"/>
  <c r="P1316" i="1"/>
  <c r="Q1316" i="1"/>
  <c r="R1316" i="1"/>
  <c r="S1316" i="1"/>
  <c r="T1316" i="1"/>
  <c r="U1316" i="1"/>
  <c r="V1316" i="1"/>
  <c r="W1316" i="1"/>
  <c r="X1316" i="1"/>
  <c r="Y1316" i="1"/>
  <c r="Z1316" i="1"/>
  <c r="AA1316" i="1"/>
  <c r="AB1316" i="1"/>
  <c r="AC1316" i="1"/>
  <c r="AD1316" i="1"/>
  <c r="AE1316" i="1"/>
  <c r="AF1316" i="1"/>
  <c r="AG1316" i="1"/>
  <c r="AH1316" i="1"/>
  <c r="AI1316" i="1"/>
  <c r="A1317" i="1"/>
  <c r="B1317" i="1"/>
  <c r="C1317" i="1"/>
  <c r="D1317" i="1"/>
  <c r="E1317" i="1"/>
  <c r="F1317" i="1"/>
  <c r="G1317" i="1"/>
  <c r="H1317" i="1"/>
  <c r="I1317" i="1"/>
  <c r="J1317" i="1"/>
  <c r="K1317" i="1"/>
  <c r="L1317" i="1"/>
  <c r="M1317" i="1"/>
  <c r="N1317" i="1"/>
  <c r="O1317" i="1"/>
  <c r="P1317" i="1"/>
  <c r="Q1317" i="1"/>
  <c r="R1317" i="1"/>
  <c r="S1317" i="1"/>
  <c r="T1317" i="1"/>
  <c r="U1317" i="1"/>
  <c r="V1317" i="1"/>
  <c r="W1317" i="1"/>
  <c r="X1317" i="1"/>
  <c r="Y1317" i="1"/>
  <c r="Z1317" i="1"/>
  <c r="AA1317" i="1"/>
  <c r="AB1317" i="1"/>
  <c r="AC1317" i="1"/>
  <c r="AD1317" i="1"/>
  <c r="AE1317" i="1"/>
  <c r="AF1317" i="1"/>
  <c r="AG1317" i="1"/>
  <c r="AH1317" i="1"/>
  <c r="AI1317" i="1"/>
  <c r="A1318" i="1"/>
  <c r="B1318" i="1"/>
  <c r="C1318" i="1"/>
  <c r="D1318" i="1"/>
  <c r="E1318" i="1"/>
  <c r="F1318" i="1"/>
  <c r="G1318" i="1"/>
  <c r="H1318" i="1"/>
  <c r="I1318" i="1"/>
  <c r="J1318" i="1"/>
  <c r="K1318" i="1"/>
  <c r="L1318" i="1"/>
  <c r="M1318" i="1"/>
  <c r="N1318" i="1"/>
  <c r="O1318" i="1"/>
  <c r="P1318" i="1"/>
  <c r="Q1318" i="1"/>
  <c r="R1318" i="1"/>
  <c r="S1318" i="1"/>
  <c r="T1318" i="1"/>
  <c r="U1318" i="1"/>
  <c r="V1318" i="1"/>
  <c r="W1318" i="1"/>
  <c r="X1318" i="1"/>
  <c r="Y1318" i="1"/>
  <c r="Z1318" i="1"/>
  <c r="AA1318" i="1"/>
  <c r="AB1318" i="1"/>
  <c r="AC1318" i="1"/>
  <c r="AD1318" i="1"/>
  <c r="AE1318" i="1"/>
  <c r="AF1318" i="1"/>
  <c r="AG1318" i="1"/>
  <c r="AH1318" i="1"/>
  <c r="AI1318" i="1"/>
  <c r="A1319" i="1"/>
  <c r="B1319" i="1"/>
  <c r="C1319" i="1"/>
  <c r="D1319" i="1"/>
  <c r="E1319" i="1"/>
  <c r="F1319" i="1"/>
  <c r="G1319" i="1"/>
  <c r="H1319" i="1"/>
  <c r="I1319" i="1"/>
  <c r="J1319" i="1"/>
  <c r="K1319" i="1"/>
  <c r="L1319" i="1"/>
  <c r="M1319" i="1"/>
  <c r="N1319" i="1"/>
  <c r="O1319" i="1"/>
  <c r="P1319" i="1"/>
  <c r="Q1319" i="1"/>
  <c r="R1319" i="1"/>
  <c r="S1319" i="1"/>
  <c r="T1319" i="1"/>
  <c r="U1319" i="1"/>
  <c r="V1319" i="1"/>
  <c r="W1319" i="1"/>
  <c r="X1319" i="1"/>
  <c r="Y1319" i="1"/>
  <c r="Z1319" i="1"/>
  <c r="AA1319" i="1"/>
  <c r="AB1319" i="1"/>
  <c r="AC1319" i="1"/>
  <c r="AD1319" i="1"/>
  <c r="AE1319" i="1"/>
  <c r="AF1319" i="1"/>
  <c r="AG1319" i="1"/>
  <c r="AH1319" i="1"/>
  <c r="AI1319" i="1"/>
  <c r="A1320" i="1"/>
  <c r="B1320" i="1"/>
  <c r="C1320" i="1"/>
  <c r="D1320" i="1"/>
  <c r="E1320" i="1"/>
  <c r="F1320" i="1"/>
  <c r="G1320" i="1"/>
  <c r="H1320" i="1"/>
  <c r="I1320" i="1"/>
  <c r="J1320" i="1"/>
  <c r="K1320" i="1"/>
  <c r="L1320" i="1"/>
  <c r="M1320" i="1"/>
  <c r="N1320" i="1"/>
  <c r="O1320" i="1"/>
  <c r="P1320" i="1"/>
  <c r="Q1320" i="1"/>
  <c r="R1320" i="1"/>
  <c r="S1320" i="1"/>
  <c r="T1320" i="1"/>
  <c r="U1320" i="1"/>
  <c r="V1320" i="1"/>
  <c r="W1320" i="1"/>
  <c r="X1320" i="1"/>
  <c r="Y1320" i="1"/>
  <c r="Z1320" i="1"/>
  <c r="AA1320" i="1"/>
  <c r="AB1320" i="1"/>
  <c r="AC1320" i="1"/>
  <c r="AD1320" i="1"/>
  <c r="AE1320" i="1"/>
  <c r="AF1320" i="1"/>
  <c r="AG1320" i="1"/>
  <c r="AH1320" i="1"/>
  <c r="AI1320" i="1"/>
  <c r="A1321" i="1"/>
  <c r="B1321" i="1"/>
  <c r="C1321" i="1"/>
  <c r="D1321" i="1"/>
  <c r="E1321" i="1"/>
  <c r="F1321" i="1"/>
  <c r="G1321" i="1"/>
  <c r="H1321" i="1"/>
  <c r="I1321" i="1"/>
  <c r="J1321" i="1"/>
  <c r="K1321" i="1"/>
  <c r="L1321" i="1"/>
  <c r="M1321" i="1"/>
  <c r="N1321" i="1"/>
  <c r="O1321" i="1"/>
  <c r="P1321" i="1"/>
  <c r="Q1321" i="1"/>
  <c r="R1321" i="1"/>
  <c r="S1321" i="1"/>
  <c r="T1321" i="1"/>
  <c r="U1321" i="1"/>
  <c r="V1321" i="1"/>
  <c r="W1321" i="1"/>
  <c r="X1321" i="1"/>
  <c r="Y1321" i="1"/>
  <c r="Z1321" i="1"/>
  <c r="AA1321" i="1"/>
  <c r="AB1321" i="1"/>
  <c r="AC1321" i="1"/>
  <c r="AD1321" i="1"/>
  <c r="AE1321" i="1"/>
  <c r="AF1321" i="1"/>
  <c r="AG1321" i="1"/>
  <c r="AH1321" i="1"/>
  <c r="AI1321" i="1"/>
  <c r="A1322" i="1"/>
  <c r="B1322" i="1"/>
  <c r="C1322" i="1"/>
  <c r="D1322" i="1"/>
  <c r="E1322" i="1"/>
  <c r="F1322" i="1"/>
  <c r="G1322" i="1"/>
  <c r="H1322" i="1"/>
  <c r="I1322" i="1"/>
  <c r="J1322" i="1"/>
  <c r="K1322" i="1"/>
  <c r="L1322" i="1"/>
  <c r="M1322" i="1"/>
  <c r="N1322" i="1"/>
  <c r="O1322" i="1"/>
  <c r="P1322" i="1"/>
  <c r="Q1322" i="1"/>
  <c r="R1322" i="1"/>
  <c r="S1322" i="1"/>
  <c r="T1322" i="1"/>
  <c r="U1322" i="1"/>
  <c r="V1322" i="1"/>
  <c r="W1322" i="1"/>
  <c r="X1322" i="1"/>
  <c r="Y1322" i="1"/>
  <c r="Z1322" i="1"/>
  <c r="AA1322" i="1"/>
  <c r="AB1322" i="1"/>
  <c r="AC1322" i="1"/>
  <c r="AD1322" i="1"/>
  <c r="AE1322" i="1"/>
  <c r="AF1322" i="1"/>
  <c r="AG1322" i="1"/>
  <c r="AH1322" i="1"/>
  <c r="AI1322" i="1"/>
  <c r="A1323" i="1"/>
  <c r="B1323" i="1"/>
  <c r="C1323" i="1"/>
  <c r="D1323" i="1"/>
  <c r="E1323" i="1"/>
  <c r="F1323" i="1"/>
  <c r="G1323" i="1"/>
  <c r="H1323" i="1"/>
  <c r="I1323" i="1"/>
  <c r="J1323" i="1"/>
  <c r="K1323" i="1"/>
  <c r="L1323" i="1"/>
  <c r="M1323" i="1"/>
  <c r="N1323" i="1"/>
  <c r="O1323" i="1"/>
  <c r="P1323" i="1"/>
  <c r="Q1323" i="1"/>
  <c r="R1323" i="1"/>
  <c r="S1323" i="1"/>
  <c r="T1323" i="1"/>
  <c r="U1323" i="1"/>
  <c r="V1323" i="1"/>
  <c r="W1323" i="1"/>
  <c r="X1323" i="1"/>
  <c r="Y1323" i="1"/>
  <c r="Z1323" i="1"/>
  <c r="AA1323" i="1"/>
  <c r="AB1323" i="1"/>
  <c r="AC1323" i="1"/>
  <c r="AD1323" i="1"/>
  <c r="AE1323" i="1"/>
  <c r="AF1323" i="1"/>
  <c r="AG1323" i="1"/>
  <c r="AH1323" i="1"/>
  <c r="AI1323" i="1"/>
  <c r="A1324" i="1"/>
  <c r="B1324" i="1"/>
  <c r="C1324" i="1"/>
  <c r="D1324" i="1"/>
  <c r="E1324" i="1"/>
  <c r="F1324" i="1"/>
  <c r="G1324" i="1"/>
  <c r="H1324" i="1"/>
  <c r="I1324" i="1"/>
  <c r="J1324" i="1"/>
  <c r="K1324" i="1"/>
  <c r="L1324" i="1"/>
  <c r="M1324" i="1"/>
  <c r="N1324" i="1"/>
  <c r="O1324" i="1"/>
  <c r="P1324" i="1"/>
  <c r="Q1324" i="1"/>
  <c r="R1324" i="1"/>
  <c r="S1324" i="1"/>
  <c r="T1324" i="1"/>
  <c r="U1324" i="1"/>
  <c r="V1324" i="1"/>
  <c r="W1324" i="1"/>
  <c r="X1324" i="1"/>
  <c r="Y1324" i="1"/>
  <c r="Z1324" i="1"/>
  <c r="AA1324" i="1"/>
  <c r="AB1324" i="1"/>
  <c r="AC1324" i="1"/>
  <c r="AD1324" i="1"/>
  <c r="AE1324" i="1"/>
  <c r="AF1324" i="1"/>
  <c r="AG1324" i="1"/>
  <c r="AH1324" i="1"/>
  <c r="AI1324" i="1"/>
  <c r="A1325" i="1"/>
  <c r="B1325" i="1"/>
  <c r="C1325" i="1"/>
  <c r="D1325" i="1"/>
  <c r="E1325" i="1"/>
  <c r="F1325" i="1"/>
  <c r="G1325" i="1"/>
  <c r="H1325" i="1"/>
  <c r="I1325" i="1"/>
  <c r="J1325" i="1"/>
  <c r="K1325" i="1"/>
  <c r="L1325" i="1"/>
  <c r="M1325" i="1"/>
  <c r="N1325" i="1"/>
  <c r="O1325" i="1"/>
  <c r="P1325" i="1"/>
  <c r="Q1325" i="1"/>
  <c r="R1325" i="1"/>
  <c r="S1325" i="1"/>
  <c r="T1325" i="1"/>
  <c r="U1325" i="1"/>
  <c r="V1325" i="1"/>
  <c r="W1325" i="1"/>
  <c r="X1325" i="1"/>
  <c r="Y1325" i="1"/>
  <c r="Z1325" i="1"/>
  <c r="AA1325" i="1"/>
  <c r="AB1325" i="1"/>
  <c r="AC1325" i="1"/>
  <c r="AD1325" i="1"/>
  <c r="AE1325" i="1"/>
  <c r="AF1325" i="1"/>
  <c r="AG1325" i="1"/>
  <c r="AH1325" i="1"/>
  <c r="AI1325" i="1"/>
  <c r="A1326" i="1"/>
  <c r="B1326" i="1"/>
  <c r="C1326" i="1"/>
  <c r="D1326" i="1"/>
  <c r="E1326" i="1"/>
  <c r="F1326" i="1"/>
  <c r="G1326" i="1"/>
  <c r="H1326" i="1"/>
  <c r="I1326" i="1"/>
  <c r="J1326" i="1"/>
  <c r="K1326" i="1"/>
  <c r="L1326" i="1"/>
  <c r="M1326" i="1"/>
  <c r="N1326" i="1"/>
  <c r="O1326" i="1"/>
  <c r="P1326" i="1"/>
  <c r="Q1326" i="1"/>
  <c r="R1326" i="1"/>
  <c r="S1326" i="1"/>
  <c r="T1326" i="1"/>
  <c r="U1326" i="1"/>
  <c r="V1326" i="1"/>
  <c r="W1326" i="1"/>
  <c r="X1326" i="1"/>
  <c r="Y1326" i="1"/>
  <c r="Z1326" i="1"/>
  <c r="AA1326" i="1"/>
  <c r="AB1326" i="1"/>
  <c r="AC1326" i="1"/>
  <c r="AD1326" i="1"/>
  <c r="AE1326" i="1"/>
  <c r="AF1326" i="1"/>
  <c r="AG1326" i="1"/>
  <c r="AH1326" i="1"/>
  <c r="AI1326" i="1"/>
  <c r="A1327" i="1"/>
  <c r="B1327" i="1"/>
  <c r="C1327" i="1"/>
  <c r="D1327" i="1"/>
  <c r="E1327" i="1"/>
  <c r="F1327" i="1"/>
  <c r="G1327" i="1"/>
  <c r="H1327" i="1"/>
  <c r="I1327" i="1"/>
  <c r="J1327" i="1"/>
  <c r="K1327" i="1"/>
  <c r="L1327" i="1"/>
  <c r="M1327" i="1"/>
  <c r="N1327" i="1"/>
  <c r="O1327" i="1"/>
  <c r="P1327" i="1"/>
  <c r="Q1327" i="1"/>
  <c r="R1327" i="1"/>
  <c r="S1327" i="1"/>
  <c r="T1327" i="1"/>
  <c r="U1327" i="1"/>
  <c r="V1327" i="1"/>
  <c r="W1327" i="1"/>
  <c r="X1327" i="1"/>
  <c r="Y1327" i="1"/>
  <c r="Z1327" i="1"/>
  <c r="AA1327" i="1"/>
  <c r="AB1327" i="1"/>
  <c r="AC1327" i="1"/>
  <c r="AD1327" i="1"/>
  <c r="AE1327" i="1"/>
  <c r="AF1327" i="1"/>
  <c r="AG1327" i="1"/>
  <c r="AH1327" i="1"/>
  <c r="AI1327" i="1"/>
  <c r="A1328" i="1"/>
  <c r="B1328" i="1"/>
  <c r="C1328" i="1"/>
  <c r="D1328" i="1"/>
  <c r="E1328" i="1"/>
  <c r="F1328" i="1"/>
  <c r="G1328" i="1"/>
  <c r="H1328" i="1"/>
  <c r="I1328" i="1"/>
  <c r="J1328" i="1"/>
  <c r="K1328" i="1"/>
  <c r="L1328" i="1"/>
  <c r="M1328" i="1"/>
  <c r="N1328" i="1"/>
  <c r="O1328" i="1"/>
  <c r="P1328" i="1"/>
  <c r="Q1328" i="1"/>
  <c r="R1328" i="1"/>
  <c r="S1328" i="1"/>
  <c r="T1328" i="1"/>
  <c r="U1328" i="1"/>
  <c r="V1328" i="1"/>
  <c r="W1328" i="1"/>
  <c r="X1328" i="1"/>
  <c r="Y1328" i="1"/>
  <c r="Z1328" i="1"/>
  <c r="AA1328" i="1"/>
  <c r="AB1328" i="1"/>
  <c r="AC1328" i="1"/>
  <c r="AD1328" i="1"/>
  <c r="AE1328" i="1"/>
  <c r="AF1328" i="1"/>
  <c r="AG1328" i="1"/>
  <c r="AH1328" i="1"/>
  <c r="AI1328" i="1"/>
  <c r="A1329" i="1"/>
  <c r="B1329" i="1"/>
  <c r="C1329" i="1"/>
  <c r="D1329" i="1"/>
  <c r="E1329" i="1"/>
  <c r="F1329" i="1"/>
  <c r="G1329" i="1"/>
  <c r="H1329" i="1"/>
  <c r="I1329" i="1"/>
  <c r="J1329" i="1"/>
  <c r="K1329" i="1"/>
  <c r="L1329" i="1"/>
  <c r="M1329" i="1"/>
  <c r="N1329" i="1"/>
  <c r="O1329" i="1"/>
  <c r="P1329" i="1"/>
  <c r="Q1329" i="1"/>
  <c r="R1329" i="1"/>
  <c r="S1329" i="1"/>
  <c r="T1329" i="1"/>
  <c r="U1329" i="1"/>
  <c r="V1329" i="1"/>
  <c r="W1329" i="1"/>
  <c r="X1329" i="1"/>
  <c r="Y1329" i="1"/>
  <c r="Z1329" i="1"/>
  <c r="AA1329" i="1"/>
  <c r="AB1329" i="1"/>
  <c r="AC1329" i="1"/>
  <c r="AD1329" i="1"/>
  <c r="AE1329" i="1"/>
  <c r="AF1329" i="1"/>
  <c r="AG1329" i="1"/>
  <c r="AH1329" i="1"/>
  <c r="AI1329" i="1"/>
  <c r="A1330" i="1"/>
  <c r="B1330" i="1"/>
  <c r="C1330" i="1"/>
  <c r="D1330" i="1"/>
  <c r="E1330" i="1"/>
  <c r="F1330" i="1"/>
  <c r="G1330" i="1"/>
  <c r="H1330" i="1"/>
  <c r="I1330" i="1"/>
  <c r="J1330" i="1"/>
  <c r="K1330" i="1"/>
  <c r="L1330" i="1"/>
  <c r="M1330" i="1"/>
  <c r="N1330" i="1"/>
  <c r="O1330" i="1"/>
  <c r="P1330" i="1"/>
  <c r="Q1330" i="1"/>
  <c r="R1330" i="1"/>
  <c r="S1330" i="1"/>
  <c r="T1330" i="1"/>
  <c r="U1330" i="1"/>
  <c r="V1330" i="1"/>
  <c r="W1330" i="1"/>
  <c r="X1330" i="1"/>
  <c r="Y1330" i="1"/>
  <c r="Z1330" i="1"/>
  <c r="AA1330" i="1"/>
  <c r="AB1330" i="1"/>
  <c r="AC1330" i="1"/>
  <c r="AD1330" i="1"/>
  <c r="AE1330" i="1"/>
  <c r="AF1330" i="1"/>
  <c r="AG1330" i="1"/>
  <c r="AH1330" i="1"/>
  <c r="AI1330" i="1"/>
  <c r="A1331" i="1"/>
  <c r="B1331" i="1"/>
  <c r="C1331" i="1"/>
  <c r="D1331" i="1"/>
  <c r="E1331" i="1"/>
  <c r="F1331" i="1"/>
  <c r="G1331" i="1"/>
  <c r="H1331" i="1"/>
  <c r="I1331" i="1"/>
  <c r="J1331" i="1"/>
  <c r="K1331" i="1"/>
  <c r="L1331" i="1"/>
  <c r="M1331" i="1"/>
  <c r="N1331" i="1"/>
  <c r="O1331" i="1"/>
  <c r="P1331" i="1"/>
  <c r="Q1331" i="1"/>
  <c r="R1331" i="1"/>
  <c r="S1331" i="1"/>
  <c r="T1331" i="1"/>
  <c r="U1331" i="1"/>
  <c r="V1331" i="1"/>
  <c r="W1331" i="1"/>
  <c r="X1331" i="1"/>
  <c r="Y1331" i="1"/>
  <c r="Z1331" i="1"/>
  <c r="AA1331" i="1"/>
  <c r="AB1331" i="1"/>
  <c r="AC1331" i="1"/>
  <c r="AD1331" i="1"/>
  <c r="AE1331" i="1"/>
  <c r="AF1331" i="1"/>
  <c r="AG1331" i="1"/>
  <c r="AH1331" i="1"/>
  <c r="AI1331" i="1"/>
  <c r="A1332" i="1"/>
  <c r="B1332" i="1"/>
  <c r="C1332" i="1"/>
  <c r="D1332" i="1"/>
  <c r="E1332" i="1"/>
  <c r="F1332" i="1"/>
  <c r="G1332" i="1"/>
  <c r="H1332" i="1"/>
  <c r="I1332" i="1"/>
  <c r="J1332" i="1"/>
  <c r="K1332" i="1"/>
  <c r="L1332" i="1"/>
  <c r="M1332" i="1"/>
  <c r="N1332" i="1"/>
  <c r="O1332" i="1"/>
  <c r="P1332" i="1"/>
  <c r="Q1332" i="1"/>
  <c r="R1332" i="1"/>
  <c r="S1332" i="1"/>
  <c r="T1332" i="1"/>
  <c r="U1332" i="1"/>
  <c r="V1332" i="1"/>
  <c r="W1332" i="1"/>
  <c r="X1332" i="1"/>
  <c r="Y1332" i="1"/>
  <c r="Z1332" i="1"/>
  <c r="AA1332" i="1"/>
  <c r="AB1332" i="1"/>
  <c r="AC1332" i="1"/>
  <c r="AD1332" i="1"/>
  <c r="AE1332" i="1"/>
  <c r="AF1332" i="1"/>
  <c r="AG1332" i="1"/>
  <c r="AH1332" i="1"/>
  <c r="AI1332" i="1"/>
  <c r="A1333" i="1"/>
  <c r="B1333" i="1"/>
  <c r="C1333" i="1"/>
  <c r="D1333" i="1"/>
  <c r="E1333" i="1"/>
  <c r="F1333" i="1"/>
  <c r="G1333" i="1"/>
  <c r="H1333" i="1"/>
  <c r="I1333" i="1"/>
  <c r="J1333" i="1"/>
  <c r="K1333" i="1"/>
  <c r="L1333" i="1"/>
  <c r="M1333" i="1"/>
  <c r="N1333" i="1"/>
  <c r="O1333" i="1"/>
  <c r="P1333" i="1"/>
  <c r="Q1333" i="1"/>
  <c r="R1333" i="1"/>
  <c r="S1333" i="1"/>
  <c r="T1333" i="1"/>
  <c r="U1333" i="1"/>
  <c r="V1333" i="1"/>
  <c r="W1333" i="1"/>
  <c r="X1333" i="1"/>
  <c r="Y1333" i="1"/>
  <c r="Z1333" i="1"/>
  <c r="AA1333" i="1"/>
  <c r="AB1333" i="1"/>
  <c r="AC1333" i="1"/>
  <c r="AD1333" i="1"/>
  <c r="AE1333" i="1"/>
  <c r="AF1333" i="1"/>
  <c r="AG1333" i="1"/>
  <c r="AH1333" i="1"/>
  <c r="AI1333" i="1"/>
  <c r="A1334" i="1"/>
  <c r="B1334" i="1"/>
  <c r="C1334" i="1"/>
  <c r="D1334" i="1"/>
  <c r="E1334" i="1"/>
  <c r="F1334" i="1"/>
  <c r="G1334" i="1"/>
  <c r="H1334" i="1"/>
  <c r="I1334" i="1"/>
  <c r="J1334" i="1"/>
  <c r="K1334" i="1"/>
  <c r="L1334" i="1"/>
  <c r="M1334" i="1"/>
  <c r="N1334" i="1"/>
  <c r="O1334" i="1"/>
  <c r="P1334" i="1"/>
  <c r="Q1334" i="1"/>
  <c r="R1334" i="1"/>
  <c r="S1334" i="1"/>
  <c r="T1334" i="1"/>
  <c r="U1334" i="1"/>
  <c r="V1334" i="1"/>
  <c r="W1334" i="1"/>
  <c r="X1334" i="1"/>
  <c r="Y1334" i="1"/>
  <c r="Z1334" i="1"/>
  <c r="AA1334" i="1"/>
  <c r="AB1334" i="1"/>
  <c r="AC1334" i="1"/>
  <c r="AD1334" i="1"/>
  <c r="AE1334" i="1"/>
  <c r="AF1334" i="1"/>
  <c r="AG1334" i="1"/>
  <c r="AH1334" i="1"/>
  <c r="AI1334" i="1"/>
  <c r="A1335" i="1"/>
  <c r="B1335" i="1"/>
  <c r="C1335" i="1"/>
  <c r="D1335" i="1"/>
  <c r="E1335" i="1"/>
  <c r="F1335" i="1"/>
  <c r="G1335" i="1"/>
  <c r="H1335" i="1"/>
  <c r="I1335" i="1"/>
  <c r="J1335" i="1"/>
  <c r="K1335" i="1"/>
  <c r="L1335" i="1"/>
  <c r="M1335" i="1"/>
  <c r="N1335" i="1"/>
  <c r="O1335" i="1"/>
  <c r="P1335" i="1"/>
  <c r="Q1335" i="1"/>
  <c r="R1335" i="1"/>
  <c r="S1335" i="1"/>
  <c r="T1335" i="1"/>
  <c r="U1335" i="1"/>
  <c r="V1335" i="1"/>
  <c r="W1335" i="1"/>
  <c r="X1335" i="1"/>
  <c r="Y1335" i="1"/>
  <c r="Z1335" i="1"/>
  <c r="AA1335" i="1"/>
  <c r="AB1335" i="1"/>
  <c r="AC1335" i="1"/>
  <c r="AD1335" i="1"/>
  <c r="AE1335" i="1"/>
  <c r="AF1335" i="1"/>
  <c r="AG1335" i="1"/>
  <c r="AH1335" i="1"/>
  <c r="AI1335" i="1"/>
  <c r="A1336" i="1"/>
  <c r="B1336" i="1"/>
  <c r="C1336" i="1"/>
  <c r="D1336" i="1"/>
  <c r="E1336" i="1"/>
  <c r="F1336" i="1"/>
  <c r="G1336" i="1"/>
  <c r="H1336" i="1"/>
  <c r="I1336" i="1"/>
  <c r="J1336" i="1"/>
  <c r="K1336" i="1"/>
  <c r="L1336" i="1"/>
  <c r="M1336" i="1"/>
  <c r="N1336" i="1"/>
  <c r="O1336" i="1"/>
  <c r="P1336" i="1"/>
  <c r="Q1336" i="1"/>
  <c r="R1336" i="1"/>
  <c r="S1336" i="1"/>
  <c r="T1336" i="1"/>
  <c r="U1336" i="1"/>
  <c r="V1336" i="1"/>
  <c r="W1336" i="1"/>
  <c r="X1336" i="1"/>
  <c r="Y1336" i="1"/>
  <c r="Z1336" i="1"/>
  <c r="AA1336" i="1"/>
  <c r="AB1336" i="1"/>
  <c r="AC1336" i="1"/>
  <c r="AD1336" i="1"/>
  <c r="AE1336" i="1"/>
  <c r="AF1336" i="1"/>
  <c r="AG1336" i="1"/>
  <c r="AH1336" i="1"/>
  <c r="AI1336" i="1"/>
  <c r="A1337" i="1"/>
  <c r="B1337" i="1"/>
  <c r="C1337" i="1"/>
  <c r="D1337" i="1"/>
  <c r="E1337" i="1"/>
  <c r="F1337" i="1"/>
  <c r="G1337" i="1"/>
  <c r="H1337" i="1"/>
  <c r="I1337" i="1"/>
  <c r="J1337" i="1"/>
  <c r="K1337" i="1"/>
  <c r="L1337" i="1"/>
  <c r="M1337" i="1"/>
  <c r="N1337" i="1"/>
  <c r="O1337" i="1"/>
  <c r="P1337" i="1"/>
  <c r="Q1337" i="1"/>
  <c r="R1337" i="1"/>
  <c r="S1337" i="1"/>
  <c r="T1337" i="1"/>
  <c r="U1337" i="1"/>
  <c r="V1337" i="1"/>
  <c r="W1337" i="1"/>
  <c r="X1337" i="1"/>
  <c r="Y1337" i="1"/>
  <c r="Z1337" i="1"/>
  <c r="AA1337" i="1"/>
  <c r="AB1337" i="1"/>
  <c r="AC1337" i="1"/>
  <c r="AD1337" i="1"/>
  <c r="AE1337" i="1"/>
  <c r="AF1337" i="1"/>
  <c r="AG1337" i="1"/>
  <c r="AH1337" i="1"/>
  <c r="AI1337" i="1"/>
  <c r="A1338" i="1"/>
  <c r="B1338" i="1"/>
  <c r="C1338" i="1"/>
  <c r="D1338" i="1"/>
  <c r="E1338" i="1"/>
  <c r="F1338" i="1"/>
  <c r="G1338" i="1"/>
  <c r="H1338" i="1"/>
  <c r="I1338" i="1"/>
  <c r="J1338" i="1"/>
  <c r="K1338" i="1"/>
  <c r="L1338" i="1"/>
  <c r="M1338" i="1"/>
  <c r="N1338" i="1"/>
  <c r="O1338" i="1"/>
  <c r="P1338" i="1"/>
  <c r="Q1338" i="1"/>
  <c r="R1338" i="1"/>
  <c r="S1338" i="1"/>
  <c r="T1338" i="1"/>
  <c r="U1338" i="1"/>
  <c r="V1338" i="1"/>
  <c r="W1338" i="1"/>
  <c r="X1338" i="1"/>
  <c r="Y1338" i="1"/>
  <c r="Z1338" i="1"/>
  <c r="AA1338" i="1"/>
  <c r="AB1338" i="1"/>
  <c r="AC1338" i="1"/>
  <c r="AD1338" i="1"/>
  <c r="AE1338" i="1"/>
  <c r="AF1338" i="1"/>
  <c r="AG1338" i="1"/>
  <c r="AH1338" i="1"/>
  <c r="AI1338" i="1"/>
  <c r="A1339" i="1"/>
  <c r="B1339" i="1"/>
  <c r="C1339" i="1"/>
  <c r="D1339" i="1"/>
  <c r="E1339" i="1"/>
  <c r="F1339" i="1"/>
  <c r="G1339" i="1"/>
  <c r="H1339" i="1"/>
  <c r="I1339" i="1"/>
  <c r="J1339" i="1"/>
  <c r="K1339" i="1"/>
  <c r="L1339" i="1"/>
  <c r="M1339" i="1"/>
  <c r="N1339" i="1"/>
  <c r="O1339" i="1"/>
  <c r="P1339" i="1"/>
  <c r="Q1339" i="1"/>
  <c r="R1339" i="1"/>
  <c r="S1339" i="1"/>
  <c r="T1339" i="1"/>
  <c r="U1339" i="1"/>
  <c r="V1339" i="1"/>
  <c r="W1339" i="1"/>
  <c r="X1339" i="1"/>
  <c r="Y1339" i="1"/>
  <c r="Z1339" i="1"/>
  <c r="AA1339" i="1"/>
  <c r="AB1339" i="1"/>
  <c r="AC1339" i="1"/>
  <c r="AD1339" i="1"/>
  <c r="AE1339" i="1"/>
  <c r="AF1339" i="1"/>
  <c r="AG1339" i="1"/>
  <c r="AH1339" i="1"/>
  <c r="AI1339" i="1"/>
  <c r="A1340" i="1"/>
  <c r="B1340" i="1"/>
  <c r="C1340" i="1"/>
  <c r="D1340" i="1"/>
  <c r="E1340" i="1"/>
  <c r="F1340" i="1"/>
  <c r="G1340" i="1"/>
  <c r="H1340" i="1"/>
  <c r="I1340" i="1"/>
  <c r="J1340" i="1"/>
  <c r="K1340" i="1"/>
  <c r="L1340" i="1"/>
  <c r="M1340" i="1"/>
  <c r="N1340" i="1"/>
  <c r="O1340" i="1"/>
  <c r="P1340" i="1"/>
  <c r="Q1340" i="1"/>
  <c r="R1340" i="1"/>
  <c r="S1340" i="1"/>
  <c r="T1340" i="1"/>
  <c r="U1340" i="1"/>
  <c r="V1340" i="1"/>
  <c r="W1340" i="1"/>
  <c r="X1340" i="1"/>
  <c r="Y1340" i="1"/>
  <c r="Z1340" i="1"/>
  <c r="AA1340" i="1"/>
  <c r="AB1340" i="1"/>
  <c r="AC1340" i="1"/>
  <c r="AD1340" i="1"/>
  <c r="AE1340" i="1"/>
  <c r="AF1340" i="1"/>
  <c r="AG1340" i="1"/>
  <c r="AH1340" i="1"/>
  <c r="AI1340" i="1"/>
  <c r="A1341" i="1"/>
  <c r="B1341" i="1"/>
  <c r="C1341" i="1"/>
  <c r="D1341" i="1"/>
  <c r="E1341" i="1"/>
  <c r="F1341" i="1"/>
  <c r="G1341" i="1"/>
  <c r="H1341" i="1"/>
  <c r="I1341" i="1"/>
  <c r="J1341" i="1"/>
  <c r="K1341" i="1"/>
  <c r="L1341" i="1"/>
  <c r="M1341" i="1"/>
  <c r="N1341" i="1"/>
  <c r="O1341" i="1"/>
  <c r="P1341" i="1"/>
  <c r="Q1341" i="1"/>
  <c r="R1341" i="1"/>
  <c r="S1341" i="1"/>
  <c r="T1341" i="1"/>
  <c r="U1341" i="1"/>
  <c r="V1341" i="1"/>
  <c r="W1341" i="1"/>
  <c r="X1341" i="1"/>
  <c r="Y1341" i="1"/>
  <c r="Z1341" i="1"/>
  <c r="AA1341" i="1"/>
  <c r="AB1341" i="1"/>
  <c r="AC1341" i="1"/>
  <c r="AD1341" i="1"/>
  <c r="AE1341" i="1"/>
  <c r="AF1341" i="1"/>
  <c r="AG1341" i="1"/>
  <c r="AH1341" i="1"/>
  <c r="AI1341" i="1"/>
  <c r="A1342" i="1"/>
  <c r="B1342" i="1"/>
  <c r="C1342" i="1"/>
  <c r="D1342" i="1"/>
  <c r="E1342" i="1"/>
  <c r="F1342" i="1"/>
  <c r="G1342" i="1"/>
  <c r="H1342" i="1"/>
  <c r="I1342" i="1"/>
  <c r="J1342" i="1"/>
  <c r="K1342" i="1"/>
  <c r="L1342" i="1"/>
  <c r="M1342" i="1"/>
  <c r="N1342" i="1"/>
  <c r="O1342" i="1"/>
  <c r="P1342" i="1"/>
  <c r="Q1342" i="1"/>
  <c r="R1342" i="1"/>
  <c r="S1342" i="1"/>
  <c r="T1342" i="1"/>
  <c r="U1342" i="1"/>
  <c r="V1342" i="1"/>
  <c r="W1342" i="1"/>
  <c r="X1342" i="1"/>
  <c r="Y1342" i="1"/>
  <c r="Z1342" i="1"/>
  <c r="AA1342" i="1"/>
  <c r="AB1342" i="1"/>
  <c r="AC1342" i="1"/>
  <c r="AD1342" i="1"/>
  <c r="AE1342" i="1"/>
  <c r="AF1342" i="1"/>
  <c r="AG1342" i="1"/>
  <c r="AH1342" i="1"/>
  <c r="AI1342" i="1"/>
  <c r="A1343" i="1"/>
  <c r="B1343" i="1"/>
  <c r="C1343" i="1"/>
  <c r="D1343" i="1"/>
  <c r="E1343" i="1"/>
  <c r="F1343" i="1"/>
  <c r="G1343" i="1"/>
  <c r="H1343" i="1"/>
  <c r="I1343" i="1"/>
  <c r="J1343" i="1"/>
  <c r="K1343" i="1"/>
  <c r="L1343" i="1"/>
  <c r="M1343" i="1"/>
  <c r="N1343" i="1"/>
  <c r="O1343" i="1"/>
  <c r="P1343" i="1"/>
  <c r="Q1343" i="1"/>
  <c r="R1343" i="1"/>
  <c r="S1343" i="1"/>
  <c r="T1343" i="1"/>
  <c r="U1343" i="1"/>
  <c r="V1343" i="1"/>
  <c r="W1343" i="1"/>
  <c r="X1343" i="1"/>
  <c r="Y1343" i="1"/>
  <c r="Z1343" i="1"/>
  <c r="AA1343" i="1"/>
  <c r="AB1343" i="1"/>
  <c r="AC1343" i="1"/>
  <c r="AD1343" i="1"/>
  <c r="AE1343" i="1"/>
  <c r="AF1343" i="1"/>
  <c r="AG1343" i="1"/>
  <c r="AH1343" i="1"/>
  <c r="AI1343" i="1"/>
  <c r="A1344" i="1"/>
  <c r="B1344" i="1"/>
  <c r="C1344" i="1"/>
  <c r="D1344" i="1"/>
  <c r="E1344" i="1"/>
  <c r="F1344" i="1"/>
  <c r="G1344" i="1"/>
  <c r="H1344" i="1"/>
  <c r="I1344" i="1"/>
  <c r="J1344" i="1"/>
  <c r="K1344" i="1"/>
  <c r="L1344" i="1"/>
  <c r="M1344" i="1"/>
  <c r="N1344" i="1"/>
  <c r="O1344" i="1"/>
  <c r="P1344" i="1"/>
  <c r="Q1344" i="1"/>
  <c r="R1344" i="1"/>
  <c r="S1344" i="1"/>
  <c r="T1344" i="1"/>
  <c r="U1344" i="1"/>
  <c r="V1344" i="1"/>
  <c r="W1344" i="1"/>
  <c r="X1344" i="1"/>
  <c r="Y1344" i="1"/>
  <c r="Z1344" i="1"/>
  <c r="AA1344" i="1"/>
  <c r="AB1344" i="1"/>
  <c r="AC1344" i="1"/>
  <c r="AD1344" i="1"/>
  <c r="AE1344" i="1"/>
  <c r="AF1344" i="1"/>
  <c r="AG1344" i="1"/>
  <c r="AH1344" i="1"/>
  <c r="AI1344" i="1"/>
  <c r="A1345" i="1"/>
  <c r="B1345" i="1"/>
  <c r="C1345" i="1"/>
  <c r="D1345" i="1"/>
  <c r="E1345" i="1"/>
  <c r="F1345" i="1"/>
  <c r="G1345" i="1"/>
  <c r="H1345" i="1"/>
  <c r="I1345" i="1"/>
  <c r="J1345" i="1"/>
  <c r="K1345" i="1"/>
  <c r="L1345" i="1"/>
  <c r="M1345" i="1"/>
  <c r="N1345" i="1"/>
  <c r="O1345" i="1"/>
  <c r="P1345" i="1"/>
  <c r="Q1345" i="1"/>
  <c r="R1345" i="1"/>
  <c r="S1345" i="1"/>
  <c r="T1345" i="1"/>
  <c r="U1345" i="1"/>
  <c r="V1345" i="1"/>
  <c r="W1345" i="1"/>
  <c r="X1345" i="1"/>
  <c r="Y1345" i="1"/>
  <c r="Z1345" i="1"/>
  <c r="AA1345" i="1"/>
  <c r="AB1345" i="1"/>
  <c r="AC1345" i="1"/>
  <c r="AD1345" i="1"/>
  <c r="AE1345" i="1"/>
  <c r="AF1345" i="1"/>
  <c r="AG1345" i="1"/>
  <c r="AH1345" i="1"/>
  <c r="AI1345" i="1"/>
  <c r="A1346" i="1"/>
  <c r="B1346" i="1"/>
  <c r="C1346" i="1"/>
  <c r="D1346" i="1"/>
  <c r="E1346" i="1"/>
  <c r="F1346" i="1"/>
  <c r="G1346" i="1"/>
  <c r="H1346" i="1"/>
  <c r="I1346" i="1"/>
  <c r="J1346" i="1"/>
  <c r="K1346" i="1"/>
  <c r="L1346" i="1"/>
  <c r="M1346" i="1"/>
  <c r="N1346" i="1"/>
  <c r="O1346" i="1"/>
  <c r="P1346" i="1"/>
  <c r="Q1346" i="1"/>
  <c r="R1346" i="1"/>
  <c r="S1346" i="1"/>
  <c r="T1346" i="1"/>
  <c r="U1346" i="1"/>
  <c r="V1346" i="1"/>
  <c r="W1346" i="1"/>
  <c r="X1346" i="1"/>
  <c r="Y1346" i="1"/>
  <c r="Z1346" i="1"/>
  <c r="AA1346" i="1"/>
  <c r="AB1346" i="1"/>
  <c r="AC1346" i="1"/>
  <c r="AD1346" i="1"/>
  <c r="AE1346" i="1"/>
  <c r="AF1346" i="1"/>
  <c r="AG1346" i="1"/>
  <c r="AH1346" i="1"/>
  <c r="AI1346" i="1"/>
  <c r="A1347" i="1"/>
  <c r="B1347" i="1"/>
  <c r="C1347" i="1"/>
  <c r="D1347" i="1"/>
  <c r="E1347" i="1"/>
  <c r="F1347" i="1"/>
  <c r="G1347" i="1"/>
  <c r="H1347" i="1"/>
  <c r="I1347" i="1"/>
  <c r="J1347" i="1"/>
  <c r="K1347" i="1"/>
  <c r="L1347" i="1"/>
  <c r="M1347" i="1"/>
  <c r="N1347" i="1"/>
  <c r="O1347" i="1"/>
  <c r="P1347" i="1"/>
  <c r="Q1347" i="1"/>
  <c r="R1347" i="1"/>
  <c r="S1347" i="1"/>
  <c r="T1347" i="1"/>
  <c r="U1347" i="1"/>
  <c r="V1347" i="1"/>
  <c r="W1347" i="1"/>
  <c r="X1347" i="1"/>
  <c r="Y1347" i="1"/>
  <c r="Z1347" i="1"/>
  <c r="AA1347" i="1"/>
  <c r="AB1347" i="1"/>
  <c r="AC1347" i="1"/>
  <c r="AD1347" i="1"/>
  <c r="AE1347" i="1"/>
  <c r="AF1347" i="1"/>
  <c r="AG1347" i="1"/>
  <c r="AH1347" i="1"/>
  <c r="AI1347" i="1"/>
  <c r="A1348" i="1"/>
  <c r="B1348" i="1"/>
  <c r="C1348" i="1"/>
  <c r="D1348" i="1"/>
  <c r="E1348" i="1"/>
  <c r="F1348" i="1"/>
  <c r="G1348" i="1"/>
  <c r="H1348" i="1"/>
  <c r="I1348" i="1"/>
  <c r="J1348" i="1"/>
  <c r="K1348" i="1"/>
  <c r="L1348" i="1"/>
  <c r="M1348" i="1"/>
  <c r="N1348" i="1"/>
  <c r="O1348" i="1"/>
  <c r="P1348" i="1"/>
  <c r="Q1348" i="1"/>
  <c r="R1348" i="1"/>
  <c r="S1348" i="1"/>
  <c r="T1348" i="1"/>
  <c r="U1348" i="1"/>
  <c r="V1348" i="1"/>
  <c r="W1348" i="1"/>
  <c r="X1348" i="1"/>
  <c r="Y1348" i="1"/>
  <c r="Z1348" i="1"/>
  <c r="AA1348" i="1"/>
  <c r="AB1348" i="1"/>
  <c r="AC1348" i="1"/>
  <c r="AD1348" i="1"/>
  <c r="AE1348" i="1"/>
  <c r="AF1348" i="1"/>
  <c r="AG1348" i="1"/>
  <c r="AH1348" i="1"/>
  <c r="AI1348" i="1"/>
  <c r="A1349" i="1"/>
  <c r="B1349" i="1"/>
  <c r="C1349" i="1"/>
  <c r="D1349" i="1"/>
  <c r="E1349" i="1"/>
  <c r="F1349" i="1"/>
  <c r="G1349" i="1"/>
  <c r="H1349" i="1"/>
  <c r="I1349" i="1"/>
  <c r="J1349" i="1"/>
  <c r="K1349" i="1"/>
  <c r="L1349" i="1"/>
  <c r="M1349" i="1"/>
  <c r="N1349" i="1"/>
  <c r="O1349" i="1"/>
  <c r="P1349" i="1"/>
  <c r="Q1349" i="1"/>
  <c r="R1349" i="1"/>
  <c r="S1349" i="1"/>
  <c r="T1349" i="1"/>
  <c r="U1349" i="1"/>
  <c r="V1349" i="1"/>
  <c r="W1349" i="1"/>
  <c r="X1349" i="1"/>
  <c r="Y1349" i="1"/>
  <c r="Z1349" i="1"/>
  <c r="AA1349" i="1"/>
  <c r="AB1349" i="1"/>
  <c r="AC1349" i="1"/>
  <c r="AD1349" i="1"/>
  <c r="AE1349" i="1"/>
  <c r="AF1349" i="1"/>
  <c r="AG1349" i="1"/>
  <c r="AH1349" i="1"/>
  <c r="AI1349" i="1"/>
  <c r="A1350" i="1"/>
  <c r="B1350" i="1"/>
  <c r="C1350" i="1"/>
  <c r="D1350" i="1"/>
  <c r="E1350" i="1"/>
  <c r="F1350" i="1"/>
  <c r="G1350" i="1"/>
  <c r="H1350" i="1"/>
  <c r="I1350" i="1"/>
  <c r="J1350" i="1"/>
  <c r="K1350" i="1"/>
  <c r="L1350" i="1"/>
  <c r="M1350" i="1"/>
  <c r="N1350" i="1"/>
  <c r="O1350" i="1"/>
  <c r="P1350" i="1"/>
  <c r="Q1350" i="1"/>
  <c r="R1350" i="1"/>
  <c r="S1350" i="1"/>
  <c r="T1350" i="1"/>
  <c r="U1350" i="1"/>
  <c r="V1350" i="1"/>
  <c r="W1350" i="1"/>
  <c r="X1350" i="1"/>
  <c r="Y1350" i="1"/>
  <c r="Z1350" i="1"/>
  <c r="AA1350" i="1"/>
  <c r="AB1350" i="1"/>
  <c r="AC1350" i="1"/>
  <c r="AD1350" i="1"/>
  <c r="AE1350" i="1"/>
  <c r="AF1350" i="1"/>
  <c r="AG1350" i="1"/>
  <c r="AH1350" i="1"/>
  <c r="AI1350" i="1"/>
  <c r="A1351" i="1"/>
  <c r="B1351" i="1"/>
  <c r="C1351" i="1"/>
  <c r="D1351" i="1"/>
  <c r="E1351" i="1"/>
  <c r="F1351" i="1"/>
  <c r="G1351" i="1"/>
  <c r="H1351" i="1"/>
  <c r="I1351" i="1"/>
  <c r="J1351" i="1"/>
  <c r="K1351" i="1"/>
  <c r="L1351" i="1"/>
  <c r="M1351" i="1"/>
  <c r="N1351" i="1"/>
  <c r="O1351" i="1"/>
  <c r="P1351" i="1"/>
  <c r="Q1351" i="1"/>
  <c r="R1351" i="1"/>
  <c r="S1351" i="1"/>
  <c r="T1351" i="1"/>
  <c r="U1351" i="1"/>
  <c r="V1351" i="1"/>
  <c r="W1351" i="1"/>
  <c r="X1351" i="1"/>
  <c r="Y1351" i="1"/>
  <c r="Z1351" i="1"/>
  <c r="AA1351" i="1"/>
  <c r="AB1351" i="1"/>
  <c r="AC1351" i="1"/>
  <c r="AD1351" i="1"/>
  <c r="AE1351" i="1"/>
  <c r="AF1351" i="1"/>
  <c r="AG1351" i="1"/>
  <c r="AH1351" i="1"/>
  <c r="AI1351" i="1"/>
  <c r="A1352" i="1"/>
  <c r="B1352" i="1"/>
  <c r="C1352" i="1"/>
  <c r="D1352" i="1"/>
  <c r="E1352" i="1"/>
  <c r="F1352" i="1"/>
  <c r="G1352" i="1"/>
  <c r="H1352" i="1"/>
  <c r="I1352" i="1"/>
  <c r="J1352" i="1"/>
  <c r="K1352" i="1"/>
  <c r="L1352" i="1"/>
  <c r="M1352" i="1"/>
  <c r="N1352" i="1"/>
  <c r="O1352" i="1"/>
  <c r="P1352" i="1"/>
  <c r="Q1352" i="1"/>
  <c r="R1352" i="1"/>
  <c r="S1352" i="1"/>
  <c r="T1352" i="1"/>
  <c r="U1352" i="1"/>
  <c r="V1352" i="1"/>
  <c r="W1352" i="1"/>
  <c r="X1352" i="1"/>
  <c r="Y1352" i="1"/>
  <c r="Z1352" i="1"/>
  <c r="AA1352" i="1"/>
  <c r="AB1352" i="1"/>
  <c r="AC1352" i="1"/>
  <c r="AD1352" i="1"/>
  <c r="AE1352" i="1"/>
  <c r="AF1352" i="1"/>
  <c r="AG1352" i="1"/>
  <c r="AH1352" i="1"/>
  <c r="AI1352" i="1"/>
  <c r="A1353" i="1"/>
  <c r="B1353" i="1"/>
  <c r="C1353" i="1"/>
  <c r="D1353" i="1"/>
  <c r="E1353" i="1"/>
  <c r="F1353" i="1"/>
  <c r="G1353" i="1"/>
  <c r="H1353" i="1"/>
  <c r="I1353" i="1"/>
  <c r="J1353" i="1"/>
  <c r="K1353" i="1"/>
  <c r="L1353" i="1"/>
  <c r="M1353" i="1"/>
  <c r="N1353" i="1"/>
  <c r="O1353" i="1"/>
  <c r="P1353" i="1"/>
  <c r="Q1353" i="1"/>
  <c r="R1353" i="1"/>
  <c r="S1353" i="1"/>
  <c r="T1353" i="1"/>
  <c r="U1353" i="1"/>
  <c r="V1353" i="1"/>
  <c r="W1353" i="1"/>
  <c r="X1353" i="1"/>
  <c r="Y1353" i="1"/>
  <c r="Z1353" i="1"/>
  <c r="AA1353" i="1"/>
  <c r="AB1353" i="1"/>
  <c r="AC1353" i="1"/>
  <c r="AD1353" i="1"/>
  <c r="AE1353" i="1"/>
  <c r="AF1353" i="1"/>
  <c r="AG1353" i="1"/>
  <c r="AH1353" i="1"/>
  <c r="AI1353" i="1"/>
  <c r="A1354" i="1"/>
  <c r="B1354" i="1"/>
  <c r="C1354" i="1"/>
  <c r="D1354" i="1"/>
  <c r="E1354" i="1"/>
  <c r="F1354" i="1"/>
  <c r="G1354" i="1"/>
  <c r="H1354" i="1"/>
  <c r="I1354" i="1"/>
  <c r="J1354" i="1"/>
  <c r="K1354" i="1"/>
  <c r="L1354" i="1"/>
  <c r="M1354" i="1"/>
  <c r="N1354" i="1"/>
  <c r="O1354" i="1"/>
  <c r="P1354" i="1"/>
  <c r="Q1354" i="1"/>
  <c r="R1354" i="1"/>
  <c r="S1354" i="1"/>
  <c r="T1354" i="1"/>
  <c r="U1354" i="1"/>
  <c r="V1354" i="1"/>
  <c r="W1354" i="1"/>
  <c r="X1354" i="1"/>
  <c r="Y1354" i="1"/>
  <c r="Z1354" i="1"/>
  <c r="AA1354" i="1"/>
  <c r="AB1354" i="1"/>
  <c r="AC1354" i="1"/>
  <c r="AD1354" i="1"/>
  <c r="AE1354" i="1"/>
  <c r="AF1354" i="1"/>
  <c r="AG1354" i="1"/>
  <c r="AH1354" i="1"/>
  <c r="AI1354" i="1"/>
  <c r="A1355" i="1"/>
  <c r="B1355" i="1"/>
  <c r="C1355" i="1"/>
  <c r="D1355" i="1"/>
  <c r="E1355" i="1"/>
  <c r="F1355" i="1"/>
  <c r="G1355" i="1"/>
  <c r="H1355" i="1"/>
  <c r="I1355" i="1"/>
  <c r="J1355" i="1"/>
  <c r="K1355" i="1"/>
  <c r="L1355" i="1"/>
  <c r="M1355" i="1"/>
  <c r="N1355" i="1"/>
  <c r="O1355" i="1"/>
  <c r="P1355" i="1"/>
  <c r="Q1355" i="1"/>
  <c r="R1355" i="1"/>
  <c r="S1355" i="1"/>
  <c r="T1355" i="1"/>
  <c r="U1355" i="1"/>
  <c r="V1355" i="1"/>
  <c r="W1355" i="1"/>
  <c r="X1355" i="1"/>
  <c r="Y1355" i="1"/>
  <c r="Z1355" i="1"/>
  <c r="AA1355" i="1"/>
  <c r="AB1355" i="1"/>
  <c r="AC1355" i="1"/>
  <c r="AD1355" i="1"/>
  <c r="AE1355" i="1"/>
  <c r="AF1355" i="1"/>
  <c r="AG1355" i="1"/>
  <c r="AH1355" i="1"/>
  <c r="AI1355" i="1"/>
  <c r="A1356" i="1"/>
  <c r="B1356" i="1"/>
  <c r="C1356" i="1"/>
  <c r="D1356" i="1"/>
  <c r="E1356" i="1"/>
  <c r="F1356" i="1"/>
  <c r="G1356" i="1"/>
  <c r="H1356" i="1"/>
  <c r="I1356" i="1"/>
  <c r="J1356" i="1"/>
  <c r="K1356" i="1"/>
  <c r="L1356" i="1"/>
  <c r="M1356" i="1"/>
  <c r="N1356" i="1"/>
  <c r="O1356" i="1"/>
  <c r="P1356" i="1"/>
  <c r="Q1356" i="1"/>
  <c r="R1356" i="1"/>
  <c r="S1356" i="1"/>
  <c r="T1356" i="1"/>
  <c r="U1356" i="1"/>
  <c r="V1356" i="1"/>
  <c r="W1356" i="1"/>
  <c r="X1356" i="1"/>
  <c r="Y1356" i="1"/>
  <c r="Z1356" i="1"/>
  <c r="AA1356" i="1"/>
  <c r="AB1356" i="1"/>
  <c r="AC1356" i="1"/>
  <c r="AD1356" i="1"/>
  <c r="AE1356" i="1"/>
  <c r="AF1356" i="1"/>
  <c r="AG1356" i="1"/>
  <c r="AH1356" i="1"/>
  <c r="AI1356" i="1"/>
  <c r="A1357" i="1"/>
  <c r="B1357" i="1"/>
  <c r="C1357" i="1"/>
  <c r="D1357" i="1"/>
  <c r="E1357" i="1"/>
  <c r="F1357" i="1"/>
  <c r="G1357" i="1"/>
  <c r="H1357" i="1"/>
  <c r="I1357" i="1"/>
  <c r="J1357" i="1"/>
  <c r="K1357" i="1"/>
  <c r="L1357" i="1"/>
  <c r="M1357" i="1"/>
  <c r="N1357" i="1"/>
  <c r="O1357" i="1"/>
  <c r="P1357" i="1"/>
  <c r="Q1357" i="1"/>
  <c r="R1357" i="1"/>
  <c r="S1357" i="1"/>
  <c r="T1357" i="1"/>
  <c r="U1357" i="1"/>
  <c r="V1357" i="1"/>
  <c r="W1357" i="1"/>
  <c r="X1357" i="1"/>
  <c r="Y1357" i="1"/>
  <c r="Z1357" i="1"/>
  <c r="AA1357" i="1"/>
  <c r="AB1357" i="1"/>
  <c r="AC1357" i="1"/>
  <c r="AD1357" i="1"/>
  <c r="AE1357" i="1"/>
  <c r="AF1357" i="1"/>
  <c r="AG1357" i="1"/>
  <c r="AH1357" i="1"/>
  <c r="AI1357" i="1"/>
  <c r="A1358" i="1"/>
  <c r="B1358" i="1"/>
  <c r="C1358" i="1"/>
  <c r="D1358" i="1"/>
  <c r="E1358" i="1"/>
  <c r="F1358" i="1"/>
  <c r="G1358" i="1"/>
  <c r="H1358" i="1"/>
  <c r="I1358" i="1"/>
  <c r="J1358" i="1"/>
  <c r="K1358" i="1"/>
  <c r="L1358" i="1"/>
  <c r="M1358" i="1"/>
  <c r="N1358" i="1"/>
  <c r="O1358" i="1"/>
  <c r="P1358" i="1"/>
  <c r="Q1358" i="1"/>
  <c r="R1358" i="1"/>
  <c r="S1358" i="1"/>
  <c r="T1358" i="1"/>
  <c r="U1358" i="1"/>
  <c r="V1358" i="1"/>
  <c r="W1358" i="1"/>
  <c r="X1358" i="1"/>
  <c r="Y1358" i="1"/>
  <c r="Z1358" i="1"/>
  <c r="AA1358" i="1"/>
  <c r="AB1358" i="1"/>
  <c r="AC1358" i="1"/>
  <c r="AD1358" i="1"/>
  <c r="AE1358" i="1"/>
  <c r="AF1358" i="1"/>
  <c r="AG1358" i="1"/>
  <c r="AH1358" i="1"/>
  <c r="AI1358" i="1"/>
  <c r="A1359" i="1"/>
  <c r="B1359" i="1"/>
  <c r="C1359" i="1"/>
  <c r="D1359" i="1"/>
  <c r="E1359" i="1"/>
  <c r="F1359" i="1"/>
  <c r="G1359" i="1"/>
  <c r="H1359" i="1"/>
  <c r="I1359" i="1"/>
  <c r="J1359" i="1"/>
  <c r="K1359" i="1"/>
  <c r="L1359" i="1"/>
  <c r="M1359" i="1"/>
  <c r="N1359" i="1"/>
  <c r="O1359" i="1"/>
  <c r="P1359" i="1"/>
  <c r="Q1359" i="1"/>
  <c r="R1359" i="1"/>
  <c r="S1359" i="1"/>
  <c r="T1359" i="1"/>
  <c r="U1359" i="1"/>
  <c r="V1359" i="1"/>
  <c r="W1359" i="1"/>
  <c r="X1359" i="1"/>
  <c r="Y1359" i="1"/>
  <c r="Z1359" i="1"/>
  <c r="AA1359" i="1"/>
  <c r="AB1359" i="1"/>
  <c r="AC1359" i="1"/>
  <c r="AD1359" i="1"/>
  <c r="AE1359" i="1"/>
  <c r="AF1359" i="1"/>
  <c r="AG1359" i="1"/>
  <c r="AH1359" i="1"/>
  <c r="AI1359" i="1"/>
  <c r="A1360" i="1"/>
  <c r="B1360" i="1"/>
  <c r="C1360" i="1"/>
  <c r="D1360" i="1"/>
  <c r="E1360" i="1"/>
  <c r="F1360" i="1"/>
  <c r="G1360" i="1"/>
  <c r="H1360" i="1"/>
  <c r="I1360" i="1"/>
  <c r="J1360" i="1"/>
  <c r="K1360" i="1"/>
  <c r="L1360" i="1"/>
  <c r="M1360" i="1"/>
  <c r="N1360" i="1"/>
  <c r="O1360" i="1"/>
  <c r="P1360" i="1"/>
  <c r="Q1360" i="1"/>
  <c r="R1360" i="1"/>
  <c r="S1360" i="1"/>
  <c r="T1360" i="1"/>
  <c r="U1360" i="1"/>
  <c r="V1360" i="1"/>
  <c r="W1360" i="1"/>
  <c r="X1360" i="1"/>
  <c r="Y1360" i="1"/>
  <c r="Z1360" i="1"/>
  <c r="AA1360" i="1"/>
  <c r="AB1360" i="1"/>
  <c r="AC1360" i="1"/>
  <c r="AD1360" i="1"/>
  <c r="AE1360" i="1"/>
  <c r="AF1360" i="1"/>
  <c r="AG1360" i="1"/>
  <c r="AH1360" i="1"/>
  <c r="AI1360" i="1"/>
  <c r="A1361" i="1"/>
  <c r="B1361" i="1"/>
  <c r="C1361" i="1"/>
  <c r="D1361" i="1"/>
  <c r="E1361" i="1"/>
  <c r="F1361" i="1"/>
  <c r="G1361" i="1"/>
  <c r="H1361" i="1"/>
  <c r="I1361" i="1"/>
  <c r="J1361" i="1"/>
  <c r="K1361" i="1"/>
  <c r="L1361" i="1"/>
  <c r="M1361" i="1"/>
  <c r="N1361" i="1"/>
  <c r="O1361" i="1"/>
  <c r="P1361" i="1"/>
  <c r="Q1361" i="1"/>
  <c r="R1361" i="1"/>
  <c r="S1361" i="1"/>
  <c r="T1361" i="1"/>
  <c r="U1361" i="1"/>
  <c r="V1361" i="1"/>
  <c r="W1361" i="1"/>
  <c r="X1361" i="1"/>
  <c r="Y1361" i="1"/>
  <c r="Z1361" i="1"/>
  <c r="AA1361" i="1"/>
  <c r="AB1361" i="1"/>
  <c r="AC1361" i="1"/>
  <c r="AD1361" i="1"/>
  <c r="AE1361" i="1"/>
  <c r="AF1361" i="1"/>
  <c r="AG1361" i="1"/>
  <c r="AH1361" i="1"/>
  <c r="AI1361" i="1"/>
  <c r="A1362" i="1"/>
  <c r="B1362" i="1"/>
  <c r="C1362" i="1"/>
  <c r="D1362" i="1"/>
  <c r="E1362" i="1"/>
  <c r="F1362" i="1"/>
  <c r="G1362" i="1"/>
  <c r="H1362" i="1"/>
  <c r="I1362" i="1"/>
  <c r="J1362" i="1"/>
  <c r="K1362" i="1"/>
  <c r="L1362" i="1"/>
  <c r="M1362" i="1"/>
  <c r="N1362" i="1"/>
  <c r="O1362" i="1"/>
  <c r="P1362" i="1"/>
  <c r="Q1362" i="1"/>
  <c r="R1362" i="1"/>
  <c r="S1362" i="1"/>
  <c r="T1362" i="1"/>
  <c r="U1362" i="1"/>
  <c r="V1362" i="1"/>
  <c r="W1362" i="1"/>
  <c r="X1362" i="1"/>
  <c r="Y1362" i="1"/>
  <c r="Z1362" i="1"/>
  <c r="AA1362" i="1"/>
  <c r="AB1362" i="1"/>
  <c r="AC1362" i="1"/>
  <c r="AD1362" i="1"/>
  <c r="AE1362" i="1"/>
  <c r="AF1362" i="1"/>
  <c r="AG1362" i="1"/>
  <c r="AH1362" i="1"/>
  <c r="AI1362" i="1"/>
  <c r="A1363" i="1"/>
  <c r="B1363" i="1"/>
  <c r="C1363" i="1"/>
  <c r="D1363" i="1"/>
  <c r="E1363" i="1"/>
  <c r="F1363" i="1"/>
  <c r="G1363" i="1"/>
  <c r="H1363" i="1"/>
  <c r="I1363" i="1"/>
  <c r="J1363" i="1"/>
  <c r="K1363" i="1"/>
  <c r="L1363" i="1"/>
  <c r="M1363" i="1"/>
  <c r="N1363" i="1"/>
  <c r="O1363" i="1"/>
  <c r="P1363" i="1"/>
  <c r="Q1363" i="1"/>
  <c r="R1363" i="1"/>
  <c r="S1363" i="1"/>
  <c r="T1363" i="1"/>
  <c r="U1363" i="1"/>
  <c r="V1363" i="1"/>
  <c r="W1363" i="1"/>
  <c r="X1363" i="1"/>
  <c r="Y1363" i="1"/>
  <c r="Z1363" i="1"/>
  <c r="AA1363" i="1"/>
  <c r="AB1363" i="1"/>
  <c r="AC1363" i="1"/>
  <c r="AD1363" i="1"/>
  <c r="AE1363" i="1"/>
  <c r="AF1363" i="1"/>
  <c r="AG1363" i="1"/>
  <c r="AH1363" i="1"/>
  <c r="AI1363" i="1"/>
  <c r="A1364" i="1"/>
  <c r="B1364" i="1"/>
  <c r="C1364" i="1"/>
  <c r="D1364" i="1"/>
  <c r="E1364" i="1"/>
  <c r="F1364" i="1"/>
  <c r="G1364" i="1"/>
  <c r="H1364" i="1"/>
  <c r="I1364" i="1"/>
  <c r="J1364" i="1"/>
  <c r="K1364" i="1"/>
  <c r="L1364" i="1"/>
  <c r="M1364" i="1"/>
  <c r="N1364" i="1"/>
  <c r="O1364" i="1"/>
  <c r="P1364" i="1"/>
  <c r="Q1364" i="1"/>
  <c r="R1364" i="1"/>
  <c r="S1364" i="1"/>
  <c r="T1364" i="1"/>
  <c r="U1364" i="1"/>
  <c r="V1364" i="1"/>
  <c r="W1364" i="1"/>
  <c r="X1364" i="1"/>
  <c r="Y1364" i="1"/>
  <c r="Z1364" i="1"/>
  <c r="AA1364" i="1"/>
  <c r="AB1364" i="1"/>
  <c r="AC1364" i="1"/>
  <c r="AD1364" i="1"/>
  <c r="AE1364" i="1"/>
  <c r="AF1364" i="1"/>
  <c r="AG1364" i="1"/>
  <c r="AH1364" i="1"/>
  <c r="AI1364" i="1"/>
  <c r="A1365" i="1"/>
  <c r="B1365" i="1"/>
  <c r="C1365" i="1"/>
  <c r="D1365" i="1"/>
  <c r="E1365" i="1"/>
  <c r="F1365" i="1"/>
  <c r="G1365" i="1"/>
  <c r="H1365" i="1"/>
  <c r="I1365" i="1"/>
  <c r="J1365" i="1"/>
  <c r="K1365" i="1"/>
  <c r="L1365" i="1"/>
  <c r="M1365" i="1"/>
  <c r="N1365" i="1"/>
  <c r="O1365" i="1"/>
  <c r="P1365" i="1"/>
  <c r="Q1365" i="1"/>
  <c r="R1365" i="1"/>
  <c r="S1365" i="1"/>
  <c r="T1365" i="1"/>
  <c r="U1365" i="1"/>
  <c r="V1365" i="1"/>
  <c r="W1365" i="1"/>
  <c r="X1365" i="1"/>
  <c r="Y1365" i="1"/>
  <c r="Z1365" i="1"/>
  <c r="AA1365" i="1"/>
  <c r="AB1365" i="1"/>
  <c r="AC1365" i="1"/>
  <c r="AD1365" i="1"/>
  <c r="AE1365" i="1"/>
  <c r="AF1365" i="1"/>
  <c r="AG1365" i="1"/>
  <c r="AH1365" i="1"/>
  <c r="AI1365" i="1"/>
  <c r="A1366" i="1"/>
  <c r="B1366" i="1"/>
  <c r="C1366" i="1"/>
  <c r="D1366" i="1"/>
  <c r="E1366" i="1"/>
  <c r="F1366" i="1"/>
  <c r="G1366" i="1"/>
  <c r="H1366" i="1"/>
  <c r="I1366" i="1"/>
  <c r="J1366" i="1"/>
  <c r="K1366" i="1"/>
  <c r="L1366" i="1"/>
  <c r="M1366" i="1"/>
  <c r="N1366" i="1"/>
  <c r="O1366" i="1"/>
  <c r="P1366" i="1"/>
  <c r="Q1366" i="1"/>
  <c r="R1366" i="1"/>
  <c r="S1366" i="1"/>
  <c r="T1366" i="1"/>
  <c r="U1366" i="1"/>
  <c r="V1366" i="1"/>
  <c r="W1366" i="1"/>
  <c r="X1366" i="1"/>
  <c r="Y1366" i="1"/>
  <c r="Z1366" i="1"/>
  <c r="AA1366" i="1"/>
  <c r="AB1366" i="1"/>
  <c r="AC1366" i="1"/>
  <c r="AD1366" i="1"/>
  <c r="AE1366" i="1"/>
  <c r="AF1366" i="1"/>
  <c r="AG1366" i="1"/>
  <c r="AH1366" i="1"/>
  <c r="AI1366" i="1"/>
  <c r="A1367" i="1"/>
  <c r="B1367" i="1"/>
  <c r="C1367" i="1"/>
  <c r="D1367" i="1"/>
  <c r="E1367" i="1"/>
  <c r="F1367" i="1"/>
  <c r="G1367" i="1"/>
  <c r="H1367" i="1"/>
  <c r="I1367" i="1"/>
  <c r="J1367" i="1"/>
  <c r="K1367" i="1"/>
  <c r="L1367" i="1"/>
  <c r="M1367" i="1"/>
  <c r="N1367" i="1"/>
  <c r="O1367" i="1"/>
  <c r="P1367" i="1"/>
  <c r="Q1367" i="1"/>
  <c r="R1367" i="1"/>
  <c r="S1367" i="1"/>
  <c r="T1367" i="1"/>
  <c r="U1367" i="1"/>
  <c r="V1367" i="1"/>
  <c r="W1367" i="1"/>
  <c r="X1367" i="1"/>
  <c r="Y1367" i="1"/>
  <c r="Z1367" i="1"/>
  <c r="AA1367" i="1"/>
  <c r="AB1367" i="1"/>
  <c r="AC1367" i="1"/>
  <c r="AD1367" i="1"/>
  <c r="AE1367" i="1"/>
  <c r="AF1367" i="1"/>
  <c r="AG1367" i="1"/>
  <c r="AH1367" i="1"/>
  <c r="AI1367" i="1"/>
  <c r="A1368" i="1"/>
  <c r="B1368" i="1"/>
  <c r="C1368" i="1"/>
  <c r="D1368" i="1"/>
  <c r="E1368" i="1"/>
  <c r="F1368" i="1"/>
  <c r="G1368" i="1"/>
  <c r="H1368" i="1"/>
  <c r="I1368" i="1"/>
  <c r="J1368" i="1"/>
  <c r="K1368" i="1"/>
  <c r="L1368" i="1"/>
  <c r="M1368" i="1"/>
  <c r="N1368" i="1"/>
  <c r="O1368" i="1"/>
  <c r="P1368" i="1"/>
  <c r="Q1368" i="1"/>
  <c r="R1368" i="1"/>
  <c r="S1368" i="1"/>
  <c r="T1368" i="1"/>
  <c r="U1368" i="1"/>
  <c r="V1368" i="1"/>
  <c r="W1368" i="1"/>
  <c r="X1368" i="1"/>
  <c r="Y1368" i="1"/>
  <c r="Z1368" i="1"/>
  <c r="AA1368" i="1"/>
  <c r="AB1368" i="1"/>
  <c r="AC1368" i="1"/>
  <c r="AD1368" i="1"/>
  <c r="AE1368" i="1"/>
  <c r="AF1368" i="1"/>
  <c r="AG1368" i="1"/>
  <c r="AH1368" i="1"/>
  <c r="AI1368" i="1"/>
  <c r="A1369" i="1"/>
  <c r="B1369" i="1"/>
  <c r="C1369" i="1"/>
  <c r="D1369" i="1"/>
  <c r="E1369" i="1"/>
  <c r="F1369" i="1"/>
  <c r="G1369" i="1"/>
  <c r="H1369" i="1"/>
  <c r="I1369" i="1"/>
  <c r="J1369" i="1"/>
  <c r="K1369" i="1"/>
  <c r="L1369" i="1"/>
  <c r="M1369" i="1"/>
  <c r="N1369" i="1"/>
  <c r="O1369" i="1"/>
  <c r="P1369" i="1"/>
  <c r="Q1369" i="1"/>
  <c r="R1369" i="1"/>
  <c r="S1369" i="1"/>
  <c r="T1369" i="1"/>
  <c r="U1369" i="1"/>
  <c r="V1369" i="1"/>
  <c r="W1369" i="1"/>
  <c r="X1369" i="1"/>
  <c r="Y1369" i="1"/>
  <c r="Z1369" i="1"/>
  <c r="AA1369" i="1"/>
  <c r="AB1369" i="1"/>
  <c r="AC1369" i="1"/>
  <c r="AD1369" i="1"/>
  <c r="AE1369" i="1"/>
  <c r="AF1369" i="1"/>
  <c r="AG1369" i="1"/>
  <c r="AH1369" i="1"/>
  <c r="AI1369" i="1"/>
  <c r="A1370" i="1"/>
  <c r="B1370" i="1"/>
  <c r="C1370" i="1"/>
  <c r="D1370" i="1"/>
  <c r="E1370" i="1"/>
  <c r="F1370" i="1"/>
  <c r="G1370" i="1"/>
  <c r="H1370" i="1"/>
  <c r="I1370" i="1"/>
  <c r="J1370" i="1"/>
  <c r="K1370" i="1"/>
  <c r="L1370" i="1"/>
  <c r="M1370" i="1"/>
  <c r="N1370" i="1"/>
  <c r="O1370" i="1"/>
  <c r="P1370" i="1"/>
  <c r="Q1370" i="1"/>
  <c r="R1370" i="1"/>
  <c r="S1370" i="1"/>
  <c r="T1370" i="1"/>
  <c r="U1370" i="1"/>
  <c r="V1370" i="1"/>
  <c r="W1370" i="1"/>
  <c r="X1370" i="1"/>
  <c r="Y1370" i="1"/>
  <c r="Z1370" i="1"/>
  <c r="AA1370" i="1"/>
  <c r="AB1370" i="1"/>
  <c r="AC1370" i="1"/>
  <c r="AD1370" i="1"/>
  <c r="AE1370" i="1"/>
  <c r="AF1370" i="1"/>
  <c r="AG1370" i="1"/>
  <c r="AH1370" i="1"/>
  <c r="AI1370" i="1"/>
  <c r="A1371" i="1"/>
  <c r="B1371" i="1"/>
  <c r="C1371" i="1"/>
  <c r="D1371" i="1"/>
  <c r="E1371" i="1"/>
  <c r="F1371" i="1"/>
  <c r="G1371" i="1"/>
  <c r="H1371" i="1"/>
  <c r="I1371" i="1"/>
  <c r="J1371" i="1"/>
  <c r="K1371" i="1"/>
  <c r="L1371" i="1"/>
  <c r="M1371" i="1"/>
  <c r="N1371" i="1"/>
  <c r="O1371" i="1"/>
  <c r="P1371" i="1"/>
  <c r="Q1371" i="1"/>
  <c r="R1371" i="1"/>
  <c r="S1371" i="1"/>
  <c r="T1371" i="1"/>
  <c r="U1371" i="1"/>
  <c r="V1371" i="1"/>
  <c r="W1371" i="1"/>
  <c r="X1371" i="1"/>
  <c r="Y1371" i="1"/>
  <c r="Z1371" i="1"/>
  <c r="AA1371" i="1"/>
  <c r="AB1371" i="1"/>
  <c r="AC1371" i="1"/>
  <c r="AD1371" i="1"/>
  <c r="AE1371" i="1"/>
  <c r="AF1371" i="1"/>
  <c r="AG1371" i="1"/>
  <c r="AH1371" i="1"/>
  <c r="AI1371" i="1"/>
  <c r="A1372" i="1"/>
  <c r="B1372" i="1"/>
  <c r="C1372" i="1"/>
  <c r="D1372" i="1"/>
  <c r="E1372" i="1"/>
  <c r="F1372" i="1"/>
  <c r="G1372" i="1"/>
  <c r="H1372" i="1"/>
  <c r="I1372" i="1"/>
  <c r="J1372" i="1"/>
  <c r="K1372" i="1"/>
  <c r="L1372" i="1"/>
  <c r="M1372" i="1"/>
  <c r="N1372" i="1"/>
  <c r="O1372" i="1"/>
  <c r="P1372" i="1"/>
  <c r="Q1372" i="1"/>
  <c r="R1372" i="1"/>
  <c r="S1372" i="1"/>
  <c r="T1372" i="1"/>
  <c r="U1372" i="1"/>
  <c r="V1372" i="1"/>
  <c r="W1372" i="1"/>
  <c r="X1372" i="1"/>
  <c r="Y1372" i="1"/>
  <c r="Z1372" i="1"/>
  <c r="AA1372" i="1"/>
  <c r="AB1372" i="1"/>
  <c r="AC1372" i="1"/>
  <c r="AD1372" i="1"/>
  <c r="AE1372" i="1"/>
  <c r="AF1372" i="1"/>
  <c r="AG1372" i="1"/>
  <c r="AH1372" i="1"/>
  <c r="AI1372" i="1"/>
  <c r="A1373" i="1"/>
  <c r="B1373" i="1"/>
  <c r="C1373" i="1"/>
  <c r="D1373" i="1"/>
  <c r="E1373" i="1"/>
  <c r="F1373" i="1"/>
  <c r="G1373" i="1"/>
  <c r="H1373" i="1"/>
  <c r="I1373" i="1"/>
  <c r="J1373" i="1"/>
  <c r="K1373" i="1"/>
  <c r="L1373" i="1"/>
  <c r="M1373" i="1"/>
  <c r="N1373" i="1"/>
  <c r="O1373" i="1"/>
  <c r="P1373" i="1"/>
  <c r="Q1373" i="1"/>
  <c r="R1373" i="1"/>
  <c r="S1373" i="1"/>
  <c r="T1373" i="1"/>
  <c r="U1373" i="1"/>
  <c r="V1373" i="1"/>
  <c r="W1373" i="1"/>
  <c r="X1373" i="1"/>
  <c r="Y1373" i="1"/>
  <c r="Z1373" i="1"/>
  <c r="AA1373" i="1"/>
  <c r="AB1373" i="1"/>
  <c r="AC1373" i="1"/>
  <c r="AD1373" i="1"/>
  <c r="AE1373" i="1"/>
  <c r="AF1373" i="1"/>
  <c r="AG1373" i="1"/>
  <c r="AH1373" i="1"/>
  <c r="AI1373" i="1"/>
  <c r="A1374" i="1"/>
  <c r="B1374" i="1"/>
  <c r="C1374" i="1"/>
  <c r="D1374" i="1"/>
  <c r="E1374" i="1"/>
  <c r="F1374" i="1"/>
  <c r="G1374" i="1"/>
  <c r="H1374" i="1"/>
  <c r="I1374" i="1"/>
  <c r="J1374" i="1"/>
  <c r="K1374" i="1"/>
  <c r="L1374" i="1"/>
  <c r="M1374" i="1"/>
  <c r="N1374" i="1"/>
  <c r="O1374" i="1"/>
  <c r="P1374" i="1"/>
  <c r="Q1374" i="1"/>
  <c r="R1374" i="1"/>
  <c r="S1374" i="1"/>
  <c r="T1374" i="1"/>
  <c r="U1374" i="1"/>
  <c r="V1374" i="1"/>
  <c r="W1374" i="1"/>
  <c r="X1374" i="1"/>
  <c r="Y1374" i="1"/>
  <c r="Z1374" i="1"/>
  <c r="AA1374" i="1"/>
  <c r="AB1374" i="1"/>
  <c r="AC1374" i="1"/>
  <c r="AD1374" i="1"/>
  <c r="AE1374" i="1"/>
  <c r="AF1374" i="1"/>
  <c r="AG1374" i="1"/>
  <c r="AH1374" i="1"/>
  <c r="AI1374" i="1"/>
  <c r="A1375" i="1"/>
  <c r="B1375" i="1"/>
  <c r="C1375" i="1"/>
  <c r="D1375" i="1"/>
  <c r="E1375" i="1"/>
  <c r="F1375" i="1"/>
  <c r="G1375" i="1"/>
  <c r="H1375" i="1"/>
  <c r="I1375" i="1"/>
  <c r="J1375" i="1"/>
  <c r="K1375" i="1"/>
  <c r="L1375" i="1"/>
  <c r="M1375" i="1"/>
  <c r="N1375" i="1"/>
  <c r="O1375" i="1"/>
  <c r="P1375" i="1"/>
  <c r="Q1375" i="1"/>
  <c r="R1375" i="1"/>
  <c r="S1375" i="1"/>
  <c r="T1375" i="1"/>
  <c r="U1375" i="1"/>
  <c r="V1375" i="1"/>
  <c r="W1375" i="1"/>
  <c r="X1375" i="1"/>
  <c r="Y1375" i="1"/>
  <c r="Z1375" i="1"/>
  <c r="AA1375" i="1"/>
  <c r="AB1375" i="1"/>
  <c r="AC1375" i="1"/>
  <c r="AD1375" i="1"/>
  <c r="AE1375" i="1"/>
  <c r="AF1375" i="1"/>
  <c r="AG1375" i="1"/>
  <c r="AH1375" i="1"/>
  <c r="AI1375" i="1"/>
  <c r="A1376" i="1"/>
  <c r="B1376" i="1"/>
  <c r="C1376" i="1"/>
  <c r="D1376" i="1"/>
  <c r="E1376" i="1"/>
  <c r="F1376" i="1"/>
  <c r="G1376" i="1"/>
  <c r="H1376" i="1"/>
  <c r="I1376" i="1"/>
  <c r="J1376" i="1"/>
  <c r="K1376" i="1"/>
  <c r="L1376" i="1"/>
  <c r="M1376" i="1"/>
  <c r="N1376" i="1"/>
  <c r="O1376" i="1"/>
  <c r="P1376" i="1"/>
  <c r="Q1376" i="1"/>
  <c r="R1376" i="1"/>
  <c r="S1376" i="1"/>
  <c r="T1376" i="1"/>
  <c r="U1376" i="1"/>
  <c r="V1376" i="1"/>
  <c r="W1376" i="1"/>
  <c r="X1376" i="1"/>
  <c r="Y1376" i="1"/>
  <c r="Z1376" i="1"/>
  <c r="AA1376" i="1"/>
  <c r="AB1376" i="1"/>
  <c r="AC1376" i="1"/>
  <c r="AD1376" i="1"/>
  <c r="AE1376" i="1"/>
  <c r="AF1376" i="1"/>
  <c r="AG1376" i="1"/>
  <c r="AH1376" i="1"/>
  <c r="AI1376" i="1"/>
  <c r="A1377" i="1"/>
  <c r="B1377" i="1"/>
  <c r="C1377" i="1"/>
  <c r="D1377" i="1"/>
  <c r="E1377" i="1"/>
  <c r="F1377" i="1"/>
  <c r="G1377" i="1"/>
  <c r="H1377" i="1"/>
  <c r="I1377" i="1"/>
  <c r="J1377" i="1"/>
  <c r="K1377" i="1"/>
  <c r="L1377" i="1"/>
  <c r="M1377" i="1"/>
  <c r="N1377" i="1"/>
  <c r="O1377" i="1"/>
  <c r="P1377" i="1"/>
  <c r="Q1377" i="1"/>
  <c r="R1377" i="1"/>
  <c r="S1377" i="1"/>
  <c r="T1377" i="1"/>
  <c r="U1377" i="1"/>
  <c r="V1377" i="1"/>
  <c r="W1377" i="1"/>
  <c r="X1377" i="1"/>
  <c r="Y1377" i="1"/>
  <c r="Z1377" i="1"/>
  <c r="AA1377" i="1"/>
  <c r="AB1377" i="1"/>
  <c r="AC1377" i="1"/>
  <c r="AD1377" i="1"/>
  <c r="AE1377" i="1"/>
  <c r="AF1377" i="1"/>
  <c r="AG1377" i="1"/>
  <c r="AH1377" i="1"/>
  <c r="AI1377" i="1"/>
  <c r="A1378" i="1"/>
  <c r="B1378" i="1"/>
  <c r="C1378" i="1"/>
  <c r="D1378" i="1"/>
  <c r="E1378" i="1"/>
  <c r="F1378" i="1"/>
  <c r="G1378" i="1"/>
  <c r="H1378" i="1"/>
  <c r="I1378" i="1"/>
  <c r="J1378" i="1"/>
  <c r="K1378" i="1"/>
  <c r="L1378" i="1"/>
  <c r="M1378" i="1"/>
  <c r="N1378" i="1"/>
  <c r="O1378" i="1"/>
  <c r="P1378" i="1"/>
  <c r="Q1378" i="1"/>
  <c r="R1378" i="1"/>
  <c r="S1378" i="1"/>
  <c r="T1378" i="1"/>
  <c r="U1378" i="1"/>
  <c r="V1378" i="1"/>
  <c r="W1378" i="1"/>
  <c r="X1378" i="1"/>
  <c r="Y1378" i="1"/>
  <c r="Z1378" i="1"/>
  <c r="AA1378" i="1"/>
  <c r="AB1378" i="1"/>
  <c r="AC1378" i="1"/>
  <c r="AD1378" i="1"/>
  <c r="AE1378" i="1"/>
  <c r="AF1378" i="1"/>
  <c r="AG1378" i="1"/>
  <c r="AH1378" i="1"/>
  <c r="AI1378" i="1"/>
  <c r="A1379" i="1"/>
  <c r="B1379" i="1"/>
  <c r="C1379" i="1"/>
  <c r="D1379" i="1"/>
  <c r="E1379" i="1"/>
  <c r="F1379" i="1"/>
  <c r="G1379" i="1"/>
  <c r="H1379" i="1"/>
  <c r="I1379" i="1"/>
  <c r="J1379" i="1"/>
  <c r="K1379" i="1"/>
  <c r="L1379" i="1"/>
  <c r="M1379" i="1"/>
  <c r="N1379" i="1"/>
  <c r="O1379" i="1"/>
  <c r="P1379" i="1"/>
  <c r="Q1379" i="1"/>
  <c r="R1379" i="1"/>
  <c r="S1379" i="1"/>
  <c r="T1379" i="1"/>
  <c r="U1379" i="1"/>
  <c r="V1379" i="1"/>
  <c r="W1379" i="1"/>
  <c r="X1379" i="1"/>
  <c r="Y1379" i="1"/>
  <c r="Z1379" i="1"/>
  <c r="AA1379" i="1"/>
  <c r="AB1379" i="1"/>
  <c r="AC1379" i="1"/>
  <c r="AD1379" i="1"/>
  <c r="AE1379" i="1"/>
  <c r="AF1379" i="1"/>
  <c r="AG1379" i="1"/>
  <c r="AH1379" i="1"/>
  <c r="AI1379" i="1"/>
  <c r="A1380" i="1"/>
  <c r="B1380" i="1"/>
  <c r="C1380" i="1"/>
  <c r="D1380" i="1"/>
  <c r="E1380" i="1"/>
  <c r="F1380" i="1"/>
  <c r="G1380" i="1"/>
  <c r="H1380" i="1"/>
  <c r="I1380" i="1"/>
  <c r="J1380" i="1"/>
  <c r="K1380" i="1"/>
  <c r="L1380" i="1"/>
  <c r="M1380" i="1"/>
  <c r="N1380" i="1"/>
  <c r="O1380" i="1"/>
  <c r="P1380" i="1"/>
  <c r="Q1380" i="1"/>
  <c r="R1380" i="1"/>
  <c r="S1380" i="1"/>
  <c r="T1380" i="1"/>
  <c r="U1380" i="1"/>
  <c r="V1380" i="1"/>
  <c r="W1380" i="1"/>
  <c r="X1380" i="1"/>
  <c r="Y1380" i="1"/>
  <c r="Z1380" i="1"/>
  <c r="AA1380" i="1"/>
  <c r="AB1380" i="1"/>
  <c r="AC1380" i="1"/>
  <c r="AD1380" i="1"/>
  <c r="AE1380" i="1"/>
  <c r="AF1380" i="1"/>
  <c r="AG1380" i="1"/>
  <c r="AH1380" i="1"/>
  <c r="AI1380" i="1"/>
  <c r="A1381" i="1"/>
  <c r="B1381" i="1"/>
  <c r="C1381" i="1"/>
  <c r="D1381" i="1"/>
  <c r="E1381" i="1"/>
  <c r="F1381" i="1"/>
  <c r="G1381" i="1"/>
  <c r="H1381" i="1"/>
  <c r="I1381" i="1"/>
  <c r="J1381" i="1"/>
  <c r="K1381" i="1"/>
  <c r="L1381" i="1"/>
  <c r="M1381" i="1"/>
  <c r="N1381" i="1"/>
  <c r="O1381" i="1"/>
  <c r="P1381" i="1"/>
  <c r="Q1381" i="1"/>
  <c r="R1381" i="1"/>
  <c r="S1381" i="1"/>
  <c r="T1381" i="1"/>
  <c r="U1381" i="1"/>
  <c r="V1381" i="1"/>
  <c r="W1381" i="1"/>
  <c r="X1381" i="1"/>
  <c r="Y1381" i="1"/>
  <c r="Z1381" i="1"/>
  <c r="AA1381" i="1"/>
  <c r="AB1381" i="1"/>
  <c r="AC1381" i="1"/>
  <c r="AD1381" i="1"/>
  <c r="AE1381" i="1"/>
  <c r="AF1381" i="1"/>
  <c r="AG1381" i="1"/>
  <c r="AH1381" i="1"/>
  <c r="AI1381" i="1"/>
  <c r="A1382" i="1"/>
  <c r="B1382" i="1"/>
  <c r="C1382" i="1"/>
  <c r="D1382" i="1"/>
  <c r="E1382" i="1"/>
  <c r="F1382" i="1"/>
  <c r="G1382" i="1"/>
  <c r="H1382" i="1"/>
  <c r="I1382" i="1"/>
  <c r="J1382" i="1"/>
  <c r="K1382" i="1"/>
  <c r="L1382" i="1"/>
  <c r="M1382" i="1"/>
  <c r="N1382" i="1"/>
  <c r="O1382" i="1"/>
  <c r="P1382" i="1"/>
  <c r="Q1382" i="1"/>
  <c r="R1382" i="1"/>
  <c r="S1382" i="1"/>
  <c r="T1382" i="1"/>
  <c r="U1382" i="1"/>
  <c r="V1382" i="1"/>
  <c r="W1382" i="1"/>
  <c r="X1382" i="1"/>
  <c r="Y1382" i="1"/>
  <c r="Z1382" i="1"/>
  <c r="AA1382" i="1"/>
  <c r="AB1382" i="1"/>
  <c r="AC1382" i="1"/>
  <c r="AD1382" i="1"/>
  <c r="AE1382" i="1"/>
  <c r="AF1382" i="1"/>
  <c r="AG1382" i="1"/>
  <c r="AH1382" i="1"/>
  <c r="AI1382" i="1"/>
  <c r="A1383" i="1"/>
  <c r="B1383" i="1"/>
  <c r="C1383" i="1"/>
  <c r="D1383" i="1"/>
  <c r="E1383" i="1"/>
  <c r="F1383" i="1"/>
  <c r="G1383" i="1"/>
  <c r="H1383" i="1"/>
  <c r="I1383" i="1"/>
  <c r="J1383" i="1"/>
  <c r="K1383" i="1"/>
  <c r="L1383" i="1"/>
  <c r="M1383" i="1"/>
  <c r="N1383" i="1"/>
  <c r="O1383" i="1"/>
  <c r="P1383" i="1"/>
  <c r="Q1383" i="1"/>
  <c r="R1383" i="1"/>
  <c r="S1383" i="1"/>
  <c r="T1383" i="1"/>
  <c r="U1383" i="1"/>
  <c r="V1383" i="1"/>
  <c r="W1383" i="1"/>
  <c r="X1383" i="1"/>
  <c r="Y1383" i="1"/>
  <c r="Z1383" i="1"/>
  <c r="AA1383" i="1"/>
  <c r="AB1383" i="1"/>
  <c r="AC1383" i="1"/>
  <c r="AD1383" i="1"/>
  <c r="AE1383" i="1"/>
  <c r="AF1383" i="1"/>
  <c r="AG1383" i="1"/>
  <c r="AH1383" i="1"/>
  <c r="AI1383" i="1"/>
  <c r="A1384" i="1"/>
  <c r="B1384" i="1"/>
  <c r="C1384" i="1"/>
  <c r="D1384" i="1"/>
  <c r="E1384" i="1"/>
  <c r="F1384" i="1"/>
  <c r="G1384" i="1"/>
  <c r="H1384" i="1"/>
  <c r="I1384" i="1"/>
  <c r="J1384" i="1"/>
  <c r="K1384" i="1"/>
  <c r="L1384" i="1"/>
  <c r="M1384" i="1"/>
  <c r="N1384" i="1"/>
  <c r="O1384" i="1"/>
  <c r="P1384" i="1"/>
  <c r="Q1384" i="1"/>
  <c r="R1384" i="1"/>
  <c r="S1384" i="1"/>
  <c r="T1384" i="1"/>
  <c r="U1384" i="1"/>
  <c r="V1384" i="1"/>
  <c r="W1384" i="1"/>
  <c r="X1384" i="1"/>
  <c r="Y1384" i="1"/>
  <c r="Z1384" i="1"/>
  <c r="AA1384" i="1"/>
  <c r="AB1384" i="1"/>
  <c r="AC1384" i="1"/>
  <c r="AD1384" i="1"/>
  <c r="AE1384" i="1"/>
  <c r="AF1384" i="1"/>
  <c r="AG1384" i="1"/>
  <c r="AH1384" i="1"/>
  <c r="AI1384" i="1"/>
  <c r="A1385" i="1"/>
  <c r="B1385" i="1"/>
  <c r="C1385" i="1"/>
  <c r="D1385" i="1"/>
  <c r="E1385" i="1"/>
  <c r="F1385" i="1"/>
  <c r="G1385" i="1"/>
  <c r="H1385" i="1"/>
  <c r="I1385" i="1"/>
  <c r="J1385" i="1"/>
  <c r="K1385" i="1"/>
  <c r="L1385" i="1"/>
  <c r="M1385" i="1"/>
  <c r="N1385" i="1"/>
  <c r="O1385" i="1"/>
  <c r="P1385" i="1"/>
  <c r="Q1385" i="1"/>
  <c r="R1385" i="1"/>
  <c r="S1385" i="1"/>
  <c r="T1385" i="1"/>
  <c r="U1385" i="1"/>
  <c r="V1385" i="1"/>
  <c r="W1385" i="1"/>
  <c r="X1385" i="1"/>
  <c r="Y1385" i="1"/>
  <c r="Z1385" i="1"/>
  <c r="AA1385" i="1"/>
  <c r="AB1385" i="1"/>
  <c r="AC1385" i="1"/>
  <c r="AD1385" i="1"/>
  <c r="AE1385" i="1"/>
  <c r="AF1385" i="1"/>
  <c r="AG1385" i="1"/>
  <c r="AH1385" i="1"/>
  <c r="AI1385" i="1"/>
  <c r="A1386" i="1"/>
  <c r="B1386" i="1"/>
  <c r="C1386" i="1"/>
  <c r="D1386" i="1"/>
  <c r="E1386" i="1"/>
  <c r="F1386" i="1"/>
  <c r="G1386" i="1"/>
  <c r="H1386" i="1"/>
  <c r="I1386" i="1"/>
  <c r="J1386" i="1"/>
  <c r="K1386" i="1"/>
  <c r="L1386" i="1"/>
  <c r="M1386" i="1"/>
  <c r="N1386" i="1"/>
  <c r="O1386" i="1"/>
  <c r="P1386" i="1"/>
  <c r="Q1386" i="1"/>
  <c r="R1386" i="1"/>
  <c r="S1386" i="1"/>
  <c r="T1386" i="1"/>
  <c r="U1386" i="1"/>
  <c r="V1386" i="1"/>
  <c r="W1386" i="1"/>
  <c r="X1386" i="1"/>
  <c r="Y1386" i="1"/>
  <c r="Z1386" i="1"/>
  <c r="AA1386" i="1"/>
  <c r="AB1386" i="1"/>
  <c r="AC1386" i="1"/>
  <c r="AD1386" i="1"/>
  <c r="AE1386" i="1"/>
  <c r="AF1386" i="1"/>
  <c r="AG1386" i="1"/>
  <c r="AH1386" i="1"/>
  <c r="AI1386" i="1"/>
  <c r="A1387" i="1"/>
  <c r="B1387" i="1"/>
  <c r="C1387" i="1"/>
  <c r="D1387" i="1"/>
  <c r="E1387" i="1"/>
  <c r="F1387" i="1"/>
  <c r="G1387" i="1"/>
  <c r="H1387" i="1"/>
  <c r="I1387" i="1"/>
  <c r="J1387" i="1"/>
  <c r="K1387" i="1"/>
  <c r="L1387" i="1"/>
  <c r="M1387" i="1"/>
  <c r="N1387" i="1"/>
  <c r="O1387" i="1"/>
  <c r="P1387" i="1"/>
  <c r="Q1387" i="1"/>
  <c r="R1387" i="1"/>
  <c r="S1387" i="1"/>
  <c r="T1387" i="1"/>
  <c r="U1387" i="1"/>
  <c r="V1387" i="1"/>
  <c r="W1387" i="1"/>
  <c r="X1387" i="1"/>
  <c r="Y1387" i="1"/>
  <c r="Z1387" i="1"/>
  <c r="AA1387" i="1"/>
  <c r="AB1387" i="1"/>
  <c r="AC1387" i="1"/>
  <c r="AD1387" i="1"/>
  <c r="AE1387" i="1"/>
  <c r="AF1387" i="1"/>
  <c r="AG1387" i="1"/>
  <c r="AH1387" i="1"/>
  <c r="AI1387" i="1"/>
  <c r="A1388" i="1"/>
  <c r="B1388" i="1"/>
  <c r="C1388" i="1"/>
  <c r="D1388" i="1"/>
  <c r="E1388" i="1"/>
  <c r="F1388" i="1"/>
  <c r="G1388" i="1"/>
  <c r="H1388" i="1"/>
  <c r="I1388" i="1"/>
  <c r="J1388" i="1"/>
  <c r="K1388" i="1"/>
  <c r="L1388" i="1"/>
  <c r="M1388" i="1"/>
  <c r="N1388" i="1"/>
  <c r="O1388" i="1"/>
  <c r="P1388" i="1"/>
  <c r="Q1388" i="1"/>
  <c r="R1388" i="1"/>
  <c r="S1388" i="1"/>
  <c r="T1388" i="1"/>
  <c r="U1388" i="1"/>
  <c r="V1388" i="1"/>
  <c r="W1388" i="1"/>
  <c r="X1388" i="1"/>
  <c r="Y1388" i="1"/>
  <c r="Z1388" i="1"/>
  <c r="AA1388" i="1"/>
  <c r="AB1388" i="1"/>
  <c r="AC1388" i="1"/>
  <c r="AD1388" i="1"/>
  <c r="AE1388" i="1"/>
  <c r="AF1388" i="1"/>
  <c r="AG1388" i="1"/>
  <c r="AH1388" i="1"/>
  <c r="AI1388" i="1"/>
  <c r="A1389" i="1"/>
  <c r="B1389" i="1"/>
  <c r="C1389" i="1"/>
  <c r="D1389" i="1"/>
  <c r="E1389" i="1"/>
  <c r="F1389" i="1"/>
  <c r="G1389" i="1"/>
  <c r="H1389" i="1"/>
  <c r="I1389" i="1"/>
  <c r="J1389" i="1"/>
  <c r="K1389" i="1"/>
  <c r="L1389" i="1"/>
  <c r="M1389" i="1"/>
  <c r="N1389" i="1"/>
  <c r="O1389" i="1"/>
  <c r="P1389" i="1"/>
  <c r="Q1389" i="1"/>
  <c r="R1389" i="1"/>
  <c r="S1389" i="1"/>
  <c r="T1389" i="1"/>
  <c r="U1389" i="1"/>
  <c r="V1389" i="1"/>
  <c r="W1389" i="1"/>
  <c r="X1389" i="1"/>
  <c r="Y1389" i="1"/>
  <c r="Z1389" i="1"/>
  <c r="AA1389" i="1"/>
  <c r="AB1389" i="1"/>
  <c r="AC1389" i="1"/>
  <c r="AD1389" i="1"/>
  <c r="AE1389" i="1"/>
  <c r="AF1389" i="1"/>
  <c r="AG1389" i="1"/>
  <c r="AH1389" i="1"/>
  <c r="AI1389" i="1"/>
  <c r="A1390" i="1"/>
  <c r="B1390" i="1"/>
  <c r="C1390" i="1"/>
  <c r="D1390" i="1"/>
  <c r="E1390" i="1"/>
  <c r="F1390" i="1"/>
  <c r="G1390" i="1"/>
  <c r="H1390" i="1"/>
  <c r="I1390" i="1"/>
  <c r="J1390" i="1"/>
  <c r="K1390" i="1"/>
  <c r="L1390" i="1"/>
  <c r="M1390" i="1"/>
  <c r="N1390" i="1"/>
  <c r="O1390" i="1"/>
  <c r="P1390" i="1"/>
  <c r="Q1390" i="1"/>
  <c r="R1390" i="1"/>
  <c r="S1390" i="1"/>
  <c r="T1390" i="1"/>
  <c r="U1390" i="1"/>
  <c r="V1390" i="1"/>
  <c r="W1390" i="1"/>
  <c r="X1390" i="1"/>
  <c r="Y1390" i="1"/>
  <c r="Z1390" i="1"/>
  <c r="AA1390" i="1"/>
  <c r="AB1390" i="1"/>
  <c r="AC1390" i="1"/>
  <c r="AD1390" i="1"/>
  <c r="AE1390" i="1"/>
  <c r="AF1390" i="1"/>
  <c r="AG1390" i="1"/>
  <c r="AH1390" i="1"/>
  <c r="AI1390" i="1"/>
  <c r="A1391" i="1"/>
  <c r="B1391" i="1"/>
  <c r="C1391" i="1"/>
  <c r="D1391" i="1"/>
  <c r="E1391" i="1"/>
  <c r="F1391" i="1"/>
  <c r="G1391" i="1"/>
  <c r="H1391" i="1"/>
  <c r="I1391" i="1"/>
  <c r="J1391" i="1"/>
  <c r="K1391" i="1"/>
  <c r="L1391" i="1"/>
  <c r="M1391" i="1"/>
  <c r="N1391" i="1"/>
  <c r="O1391" i="1"/>
  <c r="P1391" i="1"/>
  <c r="Q1391" i="1"/>
  <c r="R1391" i="1"/>
  <c r="S1391" i="1"/>
  <c r="T1391" i="1"/>
  <c r="U1391" i="1"/>
  <c r="V1391" i="1"/>
  <c r="W1391" i="1"/>
  <c r="X1391" i="1"/>
  <c r="Y1391" i="1"/>
  <c r="Z1391" i="1"/>
  <c r="AA1391" i="1"/>
  <c r="AB1391" i="1"/>
  <c r="AC1391" i="1"/>
  <c r="AD1391" i="1"/>
  <c r="AE1391" i="1"/>
  <c r="AF1391" i="1"/>
  <c r="AG1391" i="1"/>
  <c r="AH1391" i="1"/>
  <c r="AI1391" i="1"/>
  <c r="A1392" i="1"/>
  <c r="B1392" i="1"/>
  <c r="C1392" i="1"/>
  <c r="D1392" i="1"/>
  <c r="E1392" i="1"/>
  <c r="F1392" i="1"/>
  <c r="G1392" i="1"/>
  <c r="H1392" i="1"/>
  <c r="I1392" i="1"/>
  <c r="J1392" i="1"/>
  <c r="K1392" i="1"/>
  <c r="L1392" i="1"/>
  <c r="M1392" i="1"/>
  <c r="N1392" i="1"/>
  <c r="O1392" i="1"/>
  <c r="P1392" i="1"/>
  <c r="Q1392" i="1"/>
  <c r="R1392" i="1"/>
  <c r="S1392" i="1"/>
  <c r="T1392" i="1"/>
  <c r="U1392" i="1"/>
  <c r="V1392" i="1"/>
  <c r="W1392" i="1"/>
  <c r="X1392" i="1"/>
  <c r="Y1392" i="1"/>
  <c r="Z1392" i="1"/>
  <c r="AA1392" i="1"/>
  <c r="AB1392" i="1"/>
  <c r="AC1392" i="1"/>
  <c r="AD1392" i="1"/>
  <c r="AE1392" i="1"/>
  <c r="AF1392" i="1"/>
  <c r="AG1392" i="1"/>
  <c r="AH1392" i="1"/>
  <c r="AI1392" i="1"/>
  <c r="A1393" i="1"/>
  <c r="B1393" i="1"/>
  <c r="C1393" i="1"/>
  <c r="D1393" i="1"/>
  <c r="E1393" i="1"/>
  <c r="F1393" i="1"/>
  <c r="G1393" i="1"/>
  <c r="H1393" i="1"/>
  <c r="I1393" i="1"/>
  <c r="J1393" i="1"/>
  <c r="K1393" i="1"/>
  <c r="L1393" i="1"/>
  <c r="M1393" i="1"/>
  <c r="N1393" i="1"/>
  <c r="O1393" i="1"/>
  <c r="P1393" i="1"/>
  <c r="Q1393" i="1"/>
  <c r="R1393" i="1"/>
  <c r="S1393" i="1"/>
  <c r="T1393" i="1"/>
  <c r="U1393" i="1"/>
  <c r="V1393" i="1"/>
  <c r="W1393" i="1"/>
  <c r="X1393" i="1"/>
  <c r="Y1393" i="1"/>
  <c r="Z1393" i="1"/>
  <c r="AA1393" i="1"/>
  <c r="AB1393" i="1"/>
  <c r="AC1393" i="1"/>
  <c r="AD1393" i="1"/>
  <c r="AE1393" i="1"/>
  <c r="AF1393" i="1"/>
  <c r="AG1393" i="1"/>
  <c r="AH1393" i="1"/>
  <c r="AI1393" i="1"/>
  <c r="A1394" i="1"/>
  <c r="B1394" i="1"/>
  <c r="C1394" i="1"/>
  <c r="D1394" i="1"/>
  <c r="E1394" i="1"/>
  <c r="F1394" i="1"/>
  <c r="G1394" i="1"/>
  <c r="H1394" i="1"/>
  <c r="I1394" i="1"/>
  <c r="J1394" i="1"/>
  <c r="K1394" i="1"/>
  <c r="L1394" i="1"/>
  <c r="M1394" i="1"/>
  <c r="N1394" i="1"/>
  <c r="O1394" i="1"/>
  <c r="P1394" i="1"/>
  <c r="Q1394" i="1"/>
  <c r="R1394" i="1"/>
  <c r="S1394" i="1"/>
  <c r="T1394" i="1"/>
  <c r="U1394" i="1"/>
  <c r="V1394" i="1"/>
  <c r="W1394" i="1"/>
  <c r="X1394" i="1"/>
  <c r="Y1394" i="1"/>
  <c r="Z1394" i="1"/>
  <c r="AA1394" i="1"/>
  <c r="AB1394" i="1"/>
  <c r="AC1394" i="1"/>
  <c r="AD1394" i="1"/>
  <c r="AE1394" i="1"/>
  <c r="AF1394" i="1"/>
  <c r="AG1394" i="1"/>
  <c r="AH1394" i="1"/>
  <c r="AI1394" i="1"/>
  <c r="A1395" i="1"/>
  <c r="B1395" i="1"/>
  <c r="C1395" i="1"/>
  <c r="D1395" i="1"/>
  <c r="E1395" i="1"/>
  <c r="F1395" i="1"/>
  <c r="G1395" i="1"/>
  <c r="H1395" i="1"/>
  <c r="I1395" i="1"/>
  <c r="J1395" i="1"/>
  <c r="K1395" i="1"/>
  <c r="L1395" i="1"/>
  <c r="M1395" i="1"/>
  <c r="N1395" i="1"/>
  <c r="O1395" i="1"/>
  <c r="P1395" i="1"/>
  <c r="Q1395" i="1"/>
  <c r="R1395" i="1"/>
  <c r="S1395" i="1"/>
  <c r="T1395" i="1"/>
  <c r="U1395" i="1"/>
  <c r="V1395" i="1"/>
  <c r="W1395" i="1"/>
  <c r="X1395" i="1"/>
  <c r="Y1395" i="1"/>
  <c r="Z1395" i="1"/>
  <c r="AA1395" i="1"/>
  <c r="AB1395" i="1"/>
  <c r="AC1395" i="1"/>
  <c r="AD1395" i="1"/>
  <c r="AE1395" i="1"/>
  <c r="AF1395" i="1"/>
  <c r="AG1395" i="1"/>
  <c r="AH1395" i="1"/>
  <c r="AI1395" i="1"/>
  <c r="A1396" i="1"/>
  <c r="B1396" i="1"/>
  <c r="C1396" i="1"/>
  <c r="D1396" i="1"/>
  <c r="E1396" i="1"/>
  <c r="F1396" i="1"/>
  <c r="G1396" i="1"/>
  <c r="H1396" i="1"/>
  <c r="I1396" i="1"/>
  <c r="J1396" i="1"/>
  <c r="K1396" i="1"/>
  <c r="L1396" i="1"/>
  <c r="M1396" i="1"/>
  <c r="N1396" i="1"/>
  <c r="O1396" i="1"/>
  <c r="P1396" i="1"/>
  <c r="Q1396" i="1"/>
  <c r="R1396" i="1"/>
  <c r="S1396" i="1"/>
  <c r="T1396" i="1"/>
  <c r="U1396" i="1"/>
  <c r="V1396" i="1"/>
  <c r="W1396" i="1"/>
  <c r="X1396" i="1"/>
  <c r="Y1396" i="1"/>
  <c r="Z1396" i="1"/>
  <c r="AA1396" i="1"/>
  <c r="AB1396" i="1"/>
  <c r="AC1396" i="1"/>
  <c r="AD1396" i="1"/>
  <c r="AE1396" i="1"/>
  <c r="AF1396" i="1"/>
  <c r="AG1396" i="1"/>
  <c r="AH1396" i="1"/>
  <c r="AI1396" i="1"/>
  <c r="A1397" i="1"/>
  <c r="B1397" i="1"/>
  <c r="C1397" i="1"/>
  <c r="D1397" i="1"/>
  <c r="E1397" i="1"/>
  <c r="F1397" i="1"/>
  <c r="G1397" i="1"/>
  <c r="H1397" i="1"/>
  <c r="I1397" i="1"/>
  <c r="J1397" i="1"/>
  <c r="K1397" i="1"/>
  <c r="L1397" i="1"/>
  <c r="M1397" i="1"/>
  <c r="N1397" i="1"/>
  <c r="O1397" i="1"/>
  <c r="P1397" i="1"/>
  <c r="Q1397" i="1"/>
  <c r="R1397" i="1"/>
  <c r="S1397" i="1"/>
  <c r="T1397" i="1"/>
  <c r="U1397" i="1"/>
  <c r="V1397" i="1"/>
  <c r="W1397" i="1"/>
  <c r="X1397" i="1"/>
  <c r="Y1397" i="1"/>
  <c r="Z1397" i="1"/>
  <c r="AA1397" i="1"/>
  <c r="AB1397" i="1"/>
  <c r="AC1397" i="1"/>
  <c r="AD1397" i="1"/>
  <c r="AE1397" i="1"/>
  <c r="AF1397" i="1"/>
  <c r="AG1397" i="1"/>
  <c r="AH1397" i="1"/>
  <c r="AI1397" i="1"/>
  <c r="A1398" i="1"/>
  <c r="B1398" i="1"/>
  <c r="C1398" i="1"/>
  <c r="D1398" i="1"/>
  <c r="E1398" i="1"/>
  <c r="F1398" i="1"/>
  <c r="G1398" i="1"/>
  <c r="H1398" i="1"/>
  <c r="I1398" i="1"/>
  <c r="J1398" i="1"/>
  <c r="K1398" i="1"/>
  <c r="L1398" i="1"/>
  <c r="M1398" i="1"/>
  <c r="N1398" i="1"/>
  <c r="O1398" i="1"/>
  <c r="P1398" i="1"/>
  <c r="Q1398" i="1"/>
  <c r="R1398" i="1"/>
  <c r="S1398" i="1"/>
  <c r="T1398" i="1"/>
  <c r="U1398" i="1"/>
  <c r="V1398" i="1"/>
  <c r="W1398" i="1"/>
  <c r="X1398" i="1"/>
  <c r="Y1398" i="1"/>
  <c r="Z1398" i="1"/>
  <c r="AA1398" i="1"/>
  <c r="AB1398" i="1"/>
  <c r="AC1398" i="1"/>
  <c r="AD1398" i="1"/>
  <c r="AE1398" i="1"/>
  <c r="AF1398" i="1"/>
  <c r="AG1398" i="1"/>
  <c r="AH1398" i="1"/>
  <c r="AI1398" i="1"/>
  <c r="A1399" i="1"/>
  <c r="B1399" i="1"/>
  <c r="C1399" i="1"/>
  <c r="D1399" i="1"/>
  <c r="E1399" i="1"/>
  <c r="F1399" i="1"/>
  <c r="G1399" i="1"/>
  <c r="H1399" i="1"/>
  <c r="I1399" i="1"/>
  <c r="J1399" i="1"/>
  <c r="K1399" i="1"/>
  <c r="L1399" i="1"/>
  <c r="M1399" i="1"/>
  <c r="N1399" i="1"/>
  <c r="O1399" i="1"/>
  <c r="P1399" i="1"/>
  <c r="Q1399" i="1"/>
  <c r="R1399" i="1"/>
  <c r="S1399" i="1"/>
  <c r="T1399" i="1"/>
  <c r="U1399" i="1"/>
  <c r="V1399" i="1"/>
  <c r="W1399" i="1"/>
  <c r="X1399" i="1"/>
  <c r="Y1399" i="1"/>
  <c r="Z1399" i="1"/>
  <c r="AA1399" i="1"/>
  <c r="AB1399" i="1"/>
  <c r="AC1399" i="1"/>
  <c r="AD1399" i="1"/>
  <c r="AE1399" i="1"/>
  <c r="AF1399" i="1"/>
  <c r="AG1399" i="1"/>
  <c r="AH1399" i="1"/>
  <c r="AI1399" i="1"/>
  <c r="A1400" i="1"/>
  <c r="B1400" i="1"/>
  <c r="C1400" i="1"/>
  <c r="D1400" i="1"/>
  <c r="E1400" i="1"/>
  <c r="F1400" i="1"/>
  <c r="G1400" i="1"/>
  <c r="H1400" i="1"/>
  <c r="I1400" i="1"/>
  <c r="J1400" i="1"/>
  <c r="K1400" i="1"/>
  <c r="L1400" i="1"/>
  <c r="M1400" i="1"/>
  <c r="N1400" i="1"/>
  <c r="O1400" i="1"/>
  <c r="P1400" i="1"/>
  <c r="Q1400" i="1"/>
  <c r="R1400" i="1"/>
  <c r="S1400" i="1"/>
  <c r="T1400" i="1"/>
  <c r="U1400" i="1"/>
  <c r="V1400" i="1"/>
  <c r="W1400" i="1"/>
  <c r="X1400" i="1"/>
  <c r="Y1400" i="1"/>
  <c r="Z1400" i="1"/>
  <c r="AA1400" i="1"/>
  <c r="AB1400" i="1"/>
  <c r="AC1400" i="1"/>
  <c r="AD1400" i="1"/>
  <c r="AE1400" i="1"/>
  <c r="AF1400" i="1"/>
  <c r="AG1400" i="1"/>
  <c r="AH1400" i="1"/>
  <c r="AI1400" i="1"/>
  <c r="A1401" i="1"/>
  <c r="B1401" i="1"/>
  <c r="C1401" i="1"/>
  <c r="D1401" i="1"/>
  <c r="E1401" i="1"/>
  <c r="F1401" i="1"/>
  <c r="G1401" i="1"/>
  <c r="H1401" i="1"/>
  <c r="I1401" i="1"/>
  <c r="J1401" i="1"/>
  <c r="K1401" i="1"/>
  <c r="L1401" i="1"/>
  <c r="M1401" i="1"/>
  <c r="N1401" i="1"/>
  <c r="O1401" i="1"/>
  <c r="P1401" i="1"/>
  <c r="Q1401" i="1"/>
  <c r="R1401" i="1"/>
  <c r="S1401" i="1"/>
  <c r="T1401" i="1"/>
  <c r="U1401" i="1"/>
  <c r="V1401" i="1"/>
  <c r="W1401" i="1"/>
  <c r="X1401" i="1"/>
  <c r="Y1401" i="1"/>
  <c r="Z1401" i="1"/>
  <c r="AA1401" i="1"/>
  <c r="AB1401" i="1"/>
  <c r="AC1401" i="1"/>
  <c r="AD1401" i="1"/>
  <c r="AE1401" i="1"/>
  <c r="AF1401" i="1"/>
  <c r="AG1401" i="1"/>
  <c r="AH1401" i="1"/>
  <c r="AI1401" i="1"/>
  <c r="A1402" i="1"/>
  <c r="B1402" i="1"/>
  <c r="C1402" i="1"/>
  <c r="D1402" i="1"/>
  <c r="E1402" i="1"/>
  <c r="F1402" i="1"/>
  <c r="G1402" i="1"/>
  <c r="H1402" i="1"/>
  <c r="I1402" i="1"/>
  <c r="J1402" i="1"/>
  <c r="K1402" i="1"/>
  <c r="L1402" i="1"/>
  <c r="M1402" i="1"/>
  <c r="N1402" i="1"/>
  <c r="O1402" i="1"/>
  <c r="P1402" i="1"/>
  <c r="Q1402" i="1"/>
  <c r="R1402" i="1"/>
  <c r="S1402" i="1"/>
  <c r="T1402" i="1"/>
  <c r="U1402" i="1"/>
  <c r="V1402" i="1"/>
  <c r="W1402" i="1"/>
  <c r="X1402" i="1"/>
  <c r="Y1402" i="1"/>
  <c r="Z1402" i="1"/>
  <c r="AA1402" i="1"/>
  <c r="AB1402" i="1"/>
  <c r="AC1402" i="1"/>
  <c r="AD1402" i="1"/>
  <c r="AE1402" i="1"/>
  <c r="AF1402" i="1"/>
  <c r="AG1402" i="1"/>
  <c r="AH1402" i="1"/>
  <c r="AI1402" i="1"/>
  <c r="A1403" i="1"/>
  <c r="B1403" i="1"/>
  <c r="C1403" i="1"/>
  <c r="D1403" i="1"/>
  <c r="E1403" i="1"/>
  <c r="F1403" i="1"/>
  <c r="G1403" i="1"/>
  <c r="H1403" i="1"/>
  <c r="I1403" i="1"/>
  <c r="J1403" i="1"/>
  <c r="K1403" i="1"/>
  <c r="L1403" i="1"/>
  <c r="M1403" i="1"/>
  <c r="N1403" i="1"/>
  <c r="O1403" i="1"/>
  <c r="P1403" i="1"/>
  <c r="Q1403" i="1"/>
  <c r="R1403" i="1"/>
  <c r="S1403" i="1"/>
  <c r="T1403" i="1"/>
  <c r="U1403" i="1"/>
  <c r="V1403" i="1"/>
  <c r="W1403" i="1"/>
  <c r="X1403" i="1"/>
  <c r="Y1403" i="1"/>
  <c r="Z1403" i="1"/>
  <c r="AA1403" i="1"/>
  <c r="AB1403" i="1"/>
  <c r="AC1403" i="1"/>
  <c r="AD1403" i="1"/>
  <c r="AE1403" i="1"/>
  <c r="AF1403" i="1"/>
  <c r="AG1403" i="1"/>
  <c r="AH1403" i="1"/>
  <c r="AI1403" i="1"/>
  <c r="A1404" i="1"/>
  <c r="B1404" i="1"/>
  <c r="C1404" i="1"/>
  <c r="D1404" i="1"/>
  <c r="E1404" i="1"/>
  <c r="F1404" i="1"/>
  <c r="G1404" i="1"/>
  <c r="H1404" i="1"/>
  <c r="I1404" i="1"/>
  <c r="J1404" i="1"/>
  <c r="K1404" i="1"/>
  <c r="L1404" i="1"/>
  <c r="M1404" i="1"/>
  <c r="N1404" i="1"/>
  <c r="O1404" i="1"/>
  <c r="P1404" i="1"/>
  <c r="Q1404" i="1"/>
  <c r="R1404" i="1"/>
  <c r="S1404" i="1"/>
  <c r="T1404" i="1"/>
  <c r="U1404" i="1"/>
  <c r="V1404" i="1"/>
  <c r="W1404" i="1"/>
  <c r="X1404" i="1"/>
  <c r="Y1404" i="1"/>
  <c r="Z1404" i="1"/>
  <c r="AA1404" i="1"/>
  <c r="AB1404" i="1"/>
  <c r="AC1404" i="1"/>
  <c r="AD1404" i="1"/>
  <c r="AE1404" i="1"/>
  <c r="AF1404" i="1"/>
  <c r="AG1404" i="1"/>
  <c r="AH1404" i="1"/>
  <c r="AI1404" i="1"/>
  <c r="A1405" i="1"/>
  <c r="B1405" i="1"/>
  <c r="C1405" i="1"/>
  <c r="D1405" i="1"/>
  <c r="E1405" i="1"/>
  <c r="F1405" i="1"/>
  <c r="G1405" i="1"/>
  <c r="H1405" i="1"/>
  <c r="I1405" i="1"/>
  <c r="J1405" i="1"/>
  <c r="K1405" i="1"/>
  <c r="L1405" i="1"/>
  <c r="M1405" i="1"/>
  <c r="N1405" i="1"/>
  <c r="O1405" i="1"/>
  <c r="P1405" i="1"/>
  <c r="Q1405" i="1"/>
  <c r="R1405" i="1"/>
  <c r="S1405" i="1"/>
  <c r="T1405" i="1"/>
  <c r="U1405" i="1"/>
  <c r="V1405" i="1"/>
  <c r="W1405" i="1"/>
  <c r="X1405" i="1"/>
  <c r="Y1405" i="1"/>
  <c r="Z1405" i="1"/>
  <c r="AA1405" i="1"/>
  <c r="AB1405" i="1"/>
  <c r="AC1405" i="1"/>
  <c r="AD1405" i="1"/>
  <c r="AE1405" i="1"/>
  <c r="AF1405" i="1"/>
  <c r="AG1405" i="1"/>
  <c r="AH1405" i="1"/>
  <c r="AI1405" i="1"/>
  <c r="A1406" i="1"/>
  <c r="B1406" i="1"/>
  <c r="C1406" i="1"/>
  <c r="D1406" i="1"/>
  <c r="E1406" i="1"/>
  <c r="F1406" i="1"/>
  <c r="G1406" i="1"/>
  <c r="H1406" i="1"/>
  <c r="I1406" i="1"/>
  <c r="J1406" i="1"/>
  <c r="K1406" i="1"/>
  <c r="L1406" i="1"/>
  <c r="M1406" i="1"/>
  <c r="N1406" i="1"/>
  <c r="O1406" i="1"/>
  <c r="P1406" i="1"/>
  <c r="Q1406" i="1"/>
  <c r="R1406" i="1"/>
  <c r="S1406" i="1"/>
  <c r="T1406" i="1"/>
  <c r="U1406" i="1"/>
  <c r="V1406" i="1"/>
  <c r="W1406" i="1"/>
  <c r="X1406" i="1"/>
  <c r="Y1406" i="1"/>
  <c r="Z1406" i="1"/>
  <c r="AA1406" i="1"/>
  <c r="AB1406" i="1"/>
  <c r="AC1406" i="1"/>
  <c r="AD1406" i="1"/>
  <c r="AE1406" i="1"/>
  <c r="AF1406" i="1"/>
  <c r="AG1406" i="1"/>
  <c r="AH1406" i="1"/>
  <c r="AI1406" i="1"/>
  <c r="A1407" i="1"/>
  <c r="B1407" i="1"/>
  <c r="C1407" i="1"/>
  <c r="D1407" i="1"/>
  <c r="E1407" i="1"/>
  <c r="F1407" i="1"/>
  <c r="G1407" i="1"/>
  <c r="H1407" i="1"/>
  <c r="I1407" i="1"/>
  <c r="J1407" i="1"/>
  <c r="K1407" i="1"/>
  <c r="L1407" i="1"/>
  <c r="M1407" i="1"/>
  <c r="N1407" i="1"/>
  <c r="O1407" i="1"/>
  <c r="P1407" i="1"/>
  <c r="Q1407" i="1"/>
  <c r="R1407" i="1"/>
  <c r="S1407" i="1"/>
  <c r="T1407" i="1"/>
  <c r="U1407" i="1"/>
  <c r="V1407" i="1"/>
  <c r="W1407" i="1"/>
  <c r="X1407" i="1"/>
  <c r="Y1407" i="1"/>
  <c r="Z1407" i="1"/>
  <c r="AA1407" i="1"/>
  <c r="AB1407" i="1"/>
  <c r="AC1407" i="1"/>
  <c r="AD1407" i="1"/>
  <c r="AE1407" i="1"/>
  <c r="AF1407" i="1"/>
  <c r="AG1407" i="1"/>
  <c r="AH1407" i="1"/>
  <c r="AI1407" i="1"/>
  <c r="A1408" i="1"/>
  <c r="B1408" i="1"/>
  <c r="C1408" i="1"/>
  <c r="D1408" i="1"/>
  <c r="E1408" i="1"/>
  <c r="F1408" i="1"/>
  <c r="G1408" i="1"/>
  <c r="H1408" i="1"/>
  <c r="I1408" i="1"/>
  <c r="J1408" i="1"/>
  <c r="K1408" i="1"/>
  <c r="L1408" i="1"/>
  <c r="M1408" i="1"/>
  <c r="N1408" i="1"/>
  <c r="O1408" i="1"/>
  <c r="P1408" i="1"/>
  <c r="Q1408" i="1"/>
  <c r="R1408" i="1"/>
  <c r="S1408" i="1"/>
  <c r="T1408" i="1"/>
  <c r="U1408" i="1"/>
  <c r="V1408" i="1"/>
  <c r="W1408" i="1"/>
  <c r="X1408" i="1"/>
  <c r="Y1408" i="1"/>
  <c r="Z1408" i="1"/>
  <c r="AA1408" i="1"/>
  <c r="AB1408" i="1"/>
  <c r="AC1408" i="1"/>
  <c r="AD1408" i="1"/>
  <c r="AE1408" i="1"/>
  <c r="AF1408" i="1"/>
  <c r="AG1408" i="1"/>
  <c r="AH1408" i="1"/>
  <c r="AI1408" i="1"/>
  <c r="A1409" i="1"/>
  <c r="B1409" i="1"/>
  <c r="C1409" i="1"/>
  <c r="D1409" i="1"/>
  <c r="E1409" i="1"/>
  <c r="F1409" i="1"/>
  <c r="G1409" i="1"/>
  <c r="H1409" i="1"/>
  <c r="I1409" i="1"/>
  <c r="J1409" i="1"/>
  <c r="K1409" i="1"/>
  <c r="L1409" i="1"/>
  <c r="M1409" i="1"/>
  <c r="N1409" i="1"/>
  <c r="O1409" i="1"/>
  <c r="P1409" i="1"/>
  <c r="Q1409" i="1"/>
  <c r="R1409" i="1"/>
  <c r="S1409" i="1"/>
  <c r="T1409" i="1"/>
  <c r="U1409" i="1"/>
  <c r="V1409" i="1"/>
  <c r="W1409" i="1"/>
  <c r="X1409" i="1"/>
  <c r="Y1409" i="1"/>
  <c r="Z1409" i="1"/>
  <c r="AA1409" i="1"/>
  <c r="AB1409" i="1"/>
  <c r="AC1409" i="1"/>
  <c r="AD1409" i="1"/>
  <c r="AE1409" i="1"/>
  <c r="AF1409" i="1"/>
  <c r="AG1409" i="1"/>
  <c r="AH1409" i="1"/>
  <c r="AI1409" i="1"/>
  <c r="A1410" i="1"/>
  <c r="B1410" i="1"/>
  <c r="C1410" i="1"/>
  <c r="D1410" i="1"/>
  <c r="E1410" i="1"/>
  <c r="F1410" i="1"/>
  <c r="G1410" i="1"/>
  <c r="H1410" i="1"/>
  <c r="I1410" i="1"/>
  <c r="J1410" i="1"/>
  <c r="K1410" i="1"/>
  <c r="L1410" i="1"/>
  <c r="M1410" i="1"/>
  <c r="N1410" i="1"/>
  <c r="O1410" i="1"/>
  <c r="P1410" i="1"/>
  <c r="Q1410" i="1"/>
  <c r="R1410" i="1"/>
  <c r="S1410" i="1"/>
  <c r="T1410" i="1"/>
  <c r="U1410" i="1"/>
  <c r="V1410" i="1"/>
  <c r="W1410" i="1"/>
  <c r="X1410" i="1"/>
  <c r="Y1410" i="1"/>
  <c r="Z1410" i="1"/>
  <c r="AA1410" i="1"/>
  <c r="AB1410" i="1"/>
  <c r="AC1410" i="1"/>
  <c r="AD1410" i="1"/>
  <c r="AE1410" i="1"/>
  <c r="AF1410" i="1"/>
  <c r="AG1410" i="1"/>
  <c r="AH1410" i="1"/>
  <c r="AI1410" i="1"/>
  <c r="A1411" i="1"/>
  <c r="B1411" i="1"/>
  <c r="C1411" i="1"/>
  <c r="D1411" i="1"/>
  <c r="E1411" i="1"/>
  <c r="F1411" i="1"/>
  <c r="G1411" i="1"/>
  <c r="H1411" i="1"/>
  <c r="I1411" i="1"/>
  <c r="J1411" i="1"/>
  <c r="K1411" i="1"/>
  <c r="L1411" i="1"/>
  <c r="M1411" i="1"/>
  <c r="N1411" i="1"/>
  <c r="O1411" i="1"/>
  <c r="P1411" i="1"/>
  <c r="Q1411" i="1"/>
  <c r="R1411" i="1"/>
  <c r="S1411" i="1"/>
  <c r="T1411" i="1"/>
  <c r="U1411" i="1"/>
  <c r="V1411" i="1"/>
  <c r="W1411" i="1"/>
  <c r="X1411" i="1"/>
  <c r="Y1411" i="1"/>
  <c r="Z1411" i="1"/>
  <c r="AA1411" i="1"/>
  <c r="AB1411" i="1"/>
  <c r="AC1411" i="1"/>
  <c r="AD1411" i="1"/>
  <c r="AE1411" i="1"/>
  <c r="AF1411" i="1"/>
  <c r="AG1411" i="1"/>
  <c r="AH1411" i="1"/>
  <c r="AI1411" i="1"/>
  <c r="A1412" i="1"/>
  <c r="B1412" i="1"/>
  <c r="C1412" i="1"/>
  <c r="D1412" i="1"/>
  <c r="E1412" i="1"/>
  <c r="F1412" i="1"/>
  <c r="G1412" i="1"/>
  <c r="H1412" i="1"/>
  <c r="I1412" i="1"/>
  <c r="J1412" i="1"/>
  <c r="K1412" i="1"/>
  <c r="L1412" i="1"/>
  <c r="M1412" i="1"/>
  <c r="N1412" i="1"/>
  <c r="O1412" i="1"/>
  <c r="P1412" i="1"/>
  <c r="Q1412" i="1"/>
  <c r="R1412" i="1"/>
  <c r="S1412" i="1"/>
  <c r="T1412" i="1"/>
  <c r="U1412" i="1"/>
  <c r="V1412" i="1"/>
  <c r="W1412" i="1"/>
  <c r="X1412" i="1"/>
  <c r="Y1412" i="1"/>
  <c r="Z1412" i="1"/>
  <c r="AA1412" i="1"/>
  <c r="AB1412" i="1"/>
  <c r="AC1412" i="1"/>
  <c r="AD1412" i="1"/>
  <c r="AE1412" i="1"/>
  <c r="AF1412" i="1"/>
  <c r="AG1412" i="1"/>
  <c r="AH1412" i="1"/>
  <c r="AI1412" i="1"/>
  <c r="A1413" i="1"/>
  <c r="B1413" i="1"/>
  <c r="C1413" i="1"/>
  <c r="D1413" i="1"/>
  <c r="E1413" i="1"/>
  <c r="F1413" i="1"/>
  <c r="G1413" i="1"/>
  <c r="H1413" i="1"/>
  <c r="I1413" i="1"/>
  <c r="J1413" i="1"/>
  <c r="K1413" i="1"/>
  <c r="L1413" i="1"/>
  <c r="M1413" i="1"/>
  <c r="N1413" i="1"/>
  <c r="O1413" i="1"/>
  <c r="P1413" i="1"/>
  <c r="Q1413" i="1"/>
  <c r="R1413" i="1"/>
  <c r="S1413" i="1"/>
  <c r="T1413" i="1"/>
  <c r="U1413" i="1"/>
  <c r="V1413" i="1"/>
  <c r="W1413" i="1"/>
  <c r="X1413" i="1"/>
  <c r="Y1413" i="1"/>
  <c r="Z1413" i="1"/>
  <c r="AA1413" i="1"/>
  <c r="AB1413" i="1"/>
  <c r="AC1413" i="1"/>
  <c r="AD1413" i="1"/>
  <c r="AE1413" i="1"/>
  <c r="AF1413" i="1"/>
  <c r="AG1413" i="1"/>
  <c r="AH1413" i="1"/>
  <c r="AI1413" i="1"/>
  <c r="A1414" i="1"/>
  <c r="B1414" i="1"/>
  <c r="C1414" i="1"/>
  <c r="D1414" i="1"/>
  <c r="E1414" i="1"/>
  <c r="F1414" i="1"/>
  <c r="G1414" i="1"/>
  <c r="H1414" i="1"/>
  <c r="I1414" i="1"/>
  <c r="J1414" i="1"/>
  <c r="K1414" i="1"/>
  <c r="L1414" i="1"/>
  <c r="M1414" i="1"/>
  <c r="N1414" i="1"/>
  <c r="O1414" i="1"/>
  <c r="P1414" i="1"/>
  <c r="Q1414" i="1"/>
  <c r="R1414" i="1"/>
  <c r="S1414" i="1"/>
  <c r="T1414" i="1"/>
  <c r="U1414" i="1"/>
  <c r="V1414" i="1"/>
  <c r="W1414" i="1"/>
  <c r="X1414" i="1"/>
  <c r="Y1414" i="1"/>
  <c r="Z1414" i="1"/>
  <c r="AA1414" i="1"/>
  <c r="AB1414" i="1"/>
  <c r="AC1414" i="1"/>
  <c r="AD1414" i="1"/>
  <c r="AE1414" i="1"/>
  <c r="AF1414" i="1"/>
  <c r="AG1414" i="1"/>
  <c r="AH1414" i="1"/>
  <c r="AI1414" i="1"/>
  <c r="A1415" i="1"/>
  <c r="B1415" i="1"/>
  <c r="C1415" i="1"/>
  <c r="D1415" i="1"/>
  <c r="E1415" i="1"/>
  <c r="F1415" i="1"/>
  <c r="G1415" i="1"/>
  <c r="H1415" i="1"/>
  <c r="I1415" i="1"/>
  <c r="J1415" i="1"/>
  <c r="K1415" i="1"/>
  <c r="L1415" i="1"/>
  <c r="M1415" i="1"/>
  <c r="N1415" i="1"/>
  <c r="O1415" i="1"/>
  <c r="P1415" i="1"/>
  <c r="Q1415" i="1"/>
  <c r="R1415" i="1"/>
  <c r="S1415" i="1"/>
  <c r="T1415" i="1"/>
  <c r="U1415" i="1"/>
  <c r="V1415" i="1"/>
  <c r="W1415" i="1"/>
  <c r="X1415" i="1"/>
  <c r="Y1415" i="1"/>
  <c r="Z1415" i="1"/>
  <c r="AA1415" i="1"/>
  <c r="AB1415" i="1"/>
  <c r="AC1415" i="1"/>
  <c r="AD1415" i="1"/>
  <c r="AE1415" i="1"/>
  <c r="AF1415" i="1"/>
  <c r="AG1415" i="1"/>
  <c r="AH1415" i="1"/>
  <c r="AI1415" i="1"/>
  <c r="A1416" i="1"/>
  <c r="B1416" i="1"/>
  <c r="C1416" i="1"/>
  <c r="D1416" i="1"/>
  <c r="E1416" i="1"/>
  <c r="F1416" i="1"/>
  <c r="G1416" i="1"/>
  <c r="H1416" i="1"/>
  <c r="I1416" i="1"/>
  <c r="J1416" i="1"/>
  <c r="K1416" i="1"/>
  <c r="L1416" i="1"/>
  <c r="M1416" i="1"/>
  <c r="N1416" i="1"/>
  <c r="O1416" i="1"/>
  <c r="P1416" i="1"/>
  <c r="Q1416" i="1"/>
  <c r="R1416" i="1"/>
  <c r="S1416" i="1"/>
  <c r="T1416" i="1"/>
  <c r="U1416" i="1"/>
  <c r="V1416" i="1"/>
  <c r="W1416" i="1"/>
  <c r="X1416" i="1"/>
  <c r="Y1416" i="1"/>
  <c r="Z1416" i="1"/>
  <c r="AA1416" i="1"/>
  <c r="AB1416" i="1"/>
  <c r="AC1416" i="1"/>
  <c r="AD1416" i="1"/>
  <c r="AE1416" i="1"/>
  <c r="AF1416" i="1"/>
  <c r="AG1416" i="1"/>
  <c r="AH1416" i="1"/>
  <c r="AI1416" i="1"/>
  <c r="A1417" i="1"/>
  <c r="B1417" i="1"/>
  <c r="C1417" i="1"/>
  <c r="D1417" i="1"/>
  <c r="E1417" i="1"/>
  <c r="F1417" i="1"/>
  <c r="G1417" i="1"/>
  <c r="H1417" i="1"/>
  <c r="I1417" i="1"/>
  <c r="J1417" i="1"/>
  <c r="K1417" i="1"/>
  <c r="L1417" i="1"/>
  <c r="M1417" i="1"/>
  <c r="N1417" i="1"/>
  <c r="O1417" i="1"/>
  <c r="P1417" i="1"/>
  <c r="Q1417" i="1"/>
  <c r="R1417" i="1"/>
  <c r="S1417" i="1"/>
  <c r="T1417" i="1"/>
  <c r="U1417" i="1"/>
  <c r="V1417" i="1"/>
  <c r="W1417" i="1"/>
  <c r="X1417" i="1"/>
  <c r="Y1417" i="1"/>
  <c r="Z1417" i="1"/>
  <c r="AA1417" i="1"/>
  <c r="AB1417" i="1"/>
  <c r="AC1417" i="1"/>
  <c r="AD1417" i="1"/>
  <c r="AE1417" i="1"/>
  <c r="AF1417" i="1"/>
  <c r="AG1417" i="1"/>
  <c r="AH1417" i="1"/>
  <c r="AI1417" i="1"/>
  <c r="A1418" i="1"/>
  <c r="B1418" i="1"/>
  <c r="C1418" i="1"/>
  <c r="D1418" i="1"/>
  <c r="E1418" i="1"/>
  <c r="F1418" i="1"/>
  <c r="G1418" i="1"/>
  <c r="H1418" i="1"/>
  <c r="I1418" i="1"/>
  <c r="J1418" i="1"/>
  <c r="K1418" i="1"/>
  <c r="L1418" i="1"/>
  <c r="M1418" i="1"/>
  <c r="N1418" i="1"/>
  <c r="O1418" i="1"/>
  <c r="P1418" i="1"/>
  <c r="Q1418" i="1"/>
  <c r="R1418" i="1"/>
  <c r="S1418" i="1"/>
  <c r="T1418" i="1"/>
  <c r="U1418" i="1"/>
  <c r="V1418" i="1"/>
  <c r="W1418" i="1"/>
  <c r="X1418" i="1"/>
  <c r="Y1418" i="1"/>
  <c r="Z1418" i="1"/>
  <c r="AA1418" i="1"/>
  <c r="AB1418" i="1"/>
  <c r="AC1418" i="1"/>
  <c r="AD1418" i="1"/>
  <c r="AE1418" i="1"/>
  <c r="AF1418" i="1"/>
  <c r="AG1418" i="1"/>
  <c r="AH1418" i="1"/>
  <c r="AI1418" i="1"/>
  <c r="A1419" i="1"/>
  <c r="B1419" i="1"/>
  <c r="C1419" i="1"/>
  <c r="D1419" i="1"/>
  <c r="E1419" i="1"/>
  <c r="F1419" i="1"/>
  <c r="G1419" i="1"/>
  <c r="H1419" i="1"/>
  <c r="I1419" i="1"/>
  <c r="J1419" i="1"/>
  <c r="K1419" i="1"/>
  <c r="L1419" i="1"/>
  <c r="M1419" i="1"/>
  <c r="N1419" i="1"/>
  <c r="O1419" i="1"/>
  <c r="P1419" i="1"/>
  <c r="Q1419" i="1"/>
  <c r="R1419" i="1"/>
  <c r="S1419" i="1"/>
  <c r="T1419" i="1"/>
  <c r="U1419" i="1"/>
  <c r="V1419" i="1"/>
  <c r="W1419" i="1"/>
  <c r="X1419" i="1"/>
  <c r="Y1419" i="1"/>
  <c r="Z1419" i="1"/>
  <c r="AA1419" i="1"/>
  <c r="AB1419" i="1"/>
  <c r="AC1419" i="1"/>
  <c r="AD1419" i="1"/>
  <c r="AE1419" i="1"/>
  <c r="AF1419" i="1"/>
  <c r="AG1419" i="1"/>
  <c r="AH1419" i="1"/>
  <c r="AI1419" i="1"/>
  <c r="A1420" i="1"/>
  <c r="B1420" i="1"/>
  <c r="C1420" i="1"/>
  <c r="D1420" i="1"/>
  <c r="E1420" i="1"/>
  <c r="F1420" i="1"/>
  <c r="G1420" i="1"/>
  <c r="H1420" i="1"/>
  <c r="I1420" i="1"/>
  <c r="J1420" i="1"/>
  <c r="K1420" i="1"/>
  <c r="L1420" i="1"/>
  <c r="M1420" i="1"/>
  <c r="N1420" i="1"/>
  <c r="O1420" i="1"/>
  <c r="P1420" i="1"/>
  <c r="Q1420" i="1"/>
  <c r="R1420" i="1"/>
  <c r="S1420" i="1"/>
  <c r="T1420" i="1"/>
  <c r="U1420" i="1"/>
  <c r="V1420" i="1"/>
  <c r="W1420" i="1"/>
  <c r="X1420" i="1"/>
  <c r="Y1420" i="1"/>
  <c r="Z1420" i="1"/>
  <c r="AA1420" i="1"/>
  <c r="AB1420" i="1"/>
  <c r="AC1420" i="1"/>
  <c r="AD1420" i="1"/>
  <c r="AE1420" i="1"/>
  <c r="AF1420" i="1"/>
  <c r="AG1420" i="1"/>
  <c r="AH1420" i="1"/>
  <c r="AI1420" i="1"/>
  <c r="A1421" i="1"/>
  <c r="B1421" i="1"/>
  <c r="C1421" i="1"/>
  <c r="D1421" i="1"/>
  <c r="E1421" i="1"/>
  <c r="F1421" i="1"/>
  <c r="G1421" i="1"/>
  <c r="H1421" i="1"/>
  <c r="I1421" i="1"/>
  <c r="J1421" i="1"/>
  <c r="K1421" i="1"/>
  <c r="L1421" i="1"/>
  <c r="M1421" i="1"/>
  <c r="N1421" i="1"/>
  <c r="O1421" i="1"/>
  <c r="P1421" i="1"/>
  <c r="Q1421" i="1"/>
  <c r="R1421" i="1"/>
  <c r="S1421" i="1"/>
  <c r="T1421" i="1"/>
  <c r="U1421" i="1"/>
  <c r="V1421" i="1"/>
  <c r="W1421" i="1"/>
  <c r="X1421" i="1"/>
  <c r="Y1421" i="1"/>
  <c r="Z1421" i="1"/>
  <c r="AA1421" i="1"/>
  <c r="AB1421" i="1"/>
  <c r="AC1421" i="1"/>
  <c r="AD1421" i="1"/>
  <c r="AE1421" i="1"/>
  <c r="AF1421" i="1"/>
  <c r="AG1421" i="1"/>
  <c r="AH1421" i="1"/>
  <c r="AI1421" i="1"/>
  <c r="A1422" i="1"/>
  <c r="B1422" i="1"/>
  <c r="C1422" i="1"/>
  <c r="D1422" i="1"/>
  <c r="E1422" i="1"/>
  <c r="F1422" i="1"/>
  <c r="G1422" i="1"/>
  <c r="H1422" i="1"/>
  <c r="I1422" i="1"/>
  <c r="J1422" i="1"/>
  <c r="K1422" i="1"/>
  <c r="L1422" i="1"/>
  <c r="M1422" i="1"/>
  <c r="N1422" i="1"/>
  <c r="O1422" i="1"/>
  <c r="P1422" i="1"/>
  <c r="Q1422" i="1"/>
  <c r="R1422" i="1"/>
  <c r="S1422" i="1"/>
  <c r="T1422" i="1"/>
  <c r="U1422" i="1"/>
  <c r="V1422" i="1"/>
  <c r="W1422" i="1"/>
  <c r="X1422" i="1"/>
  <c r="Y1422" i="1"/>
  <c r="Z1422" i="1"/>
  <c r="AA1422" i="1"/>
  <c r="AB1422" i="1"/>
  <c r="AC1422" i="1"/>
  <c r="AD1422" i="1"/>
  <c r="AE1422" i="1"/>
  <c r="AF1422" i="1"/>
  <c r="AG1422" i="1"/>
  <c r="AH1422" i="1"/>
  <c r="AI1422" i="1"/>
  <c r="A1423" i="1"/>
  <c r="B1423" i="1"/>
  <c r="C1423" i="1"/>
  <c r="D1423" i="1"/>
  <c r="E1423" i="1"/>
  <c r="F1423" i="1"/>
  <c r="G1423" i="1"/>
  <c r="H1423" i="1"/>
  <c r="I1423" i="1"/>
  <c r="J1423" i="1"/>
  <c r="K1423" i="1"/>
  <c r="L1423" i="1"/>
  <c r="M1423" i="1"/>
  <c r="N1423" i="1"/>
  <c r="O1423" i="1"/>
  <c r="P1423" i="1"/>
  <c r="Q1423" i="1"/>
  <c r="R1423" i="1"/>
  <c r="S1423" i="1"/>
  <c r="T1423" i="1"/>
  <c r="U1423" i="1"/>
  <c r="V1423" i="1"/>
  <c r="W1423" i="1"/>
  <c r="X1423" i="1"/>
  <c r="Y1423" i="1"/>
  <c r="Z1423" i="1"/>
  <c r="AA1423" i="1"/>
  <c r="AB1423" i="1"/>
  <c r="AC1423" i="1"/>
  <c r="AD1423" i="1"/>
  <c r="AE1423" i="1"/>
  <c r="AF1423" i="1"/>
  <c r="AG1423" i="1"/>
  <c r="AH1423" i="1"/>
  <c r="AI1423" i="1"/>
  <c r="A1424" i="1"/>
  <c r="B1424" i="1"/>
  <c r="C1424" i="1"/>
  <c r="D1424" i="1"/>
  <c r="E1424" i="1"/>
  <c r="F1424" i="1"/>
  <c r="G1424" i="1"/>
  <c r="H1424" i="1"/>
  <c r="I1424" i="1"/>
  <c r="J1424" i="1"/>
  <c r="K1424" i="1"/>
  <c r="L1424" i="1"/>
  <c r="M1424" i="1"/>
  <c r="N1424" i="1"/>
  <c r="O1424" i="1"/>
  <c r="P1424" i="1"/>
  <c r="Q1424" i="1"/>
  <c r="R1424" i="1"/>
  <c r="S1424" i="1"/>
  <c r="T1424" i="1"/>
  <c r="U1424" i="1"/>
  <c r="V1424" i="1"/>
  <c r="W1424" i="1"/>
  <c r="X1424" i="1"/>
  <c r="Y1424" i="1"/>
  <c r="Z1424" i="1"/>
  <c r="AA1424" i="1"/>
  <c r="AB1424" i="1"/>
  <c r="AC1424" i="1"/>
  <c r="AD1424" i="1"/>
  <c r="AE1424" i="1"/>
  <c r="AF1424" i="1"/>
  <c r="AG1424" i="1"/>
  <c r="AH1424" i="1"/>
  <c r="AI1424" i="1"/>
  <c r="A1425" i="1"/>
  <c r="B1425" i="1"/>
  <c r="C1425" i="1"/>
  <c r="D1425" i="1"/>
  <c r="E1425" i="1"/>
  <c r="F1425" i="1"/>
  <c r="G1425" i="1"/>
  <c r="H1425" i="1"/>
  <c r="I1425" i="1"/>
  <c r="J1425" i="1"/>
  <c r="K1425" i="1"/>
  <c r="L1425" i="1"/>
  <c r="M1425" i="1"/>
  <c r="N1425" i="1"/>
  <c r="O1425" i="1"/>
  <c r="P1425" i="1"/>
  <c r="Q1425" i="1"/>
  <c r="R1425" i="1"/>
  <c r="S1425" i="1"/>
  <c r="T1425" i="1"/>
  <c r="U1425" i="1"/>
  <c r="V1425" i="1"/>
  <c r="W1425" i="1"/>
  <c r="X1425" i="1"/>
  <c r="Y1425" i="1"/>
  <c r="Z1425" i="1"/>
  <c r="AA1425" i="1"/>
  <c r="AB1425" i="1"/>
  <c r="AC1425" i="1"/>
  <c r="AD1425" i="1"/>
  <c r="AE1425" i="1"/>
  <c r="AF1425" i="1"/>
  <c r="AG1425" i="1"/>
  <c r="AH1425" i="1"/>
  <c r="AI1425" i="1"/>
  <c r="A1426" i="1"/>
  <c r="B1426" i="1"/>
  <c r="C1426" i="1"/>
  <c r="D1426" i="1"/>
  <c r="E1426" i="1"/>
  <c r="F1426" i="1"/>
  <c r="G1426" i="1"/>
  <c r="H1426" i="1"/>
  <c r="I1426" i="1"/>
  <c r="J1426" i="1"/>
  <c r="K1426" i="1"/>
  <c r="L1426" i="1"/>
  <c r="M1426" i="1"/>
  <c r="N1426" i="1"/>
  <c r="O1426" i="1"/>
  <c r="P1426" i="1"/>
  <c r="Q1426" i="1"/>
  <c r="R1426" i="1"/>
  <c r="S1426" i="1"/>
  <c r="T1426" i="1"/>
  <c r="U1426" i="1"/>
  <c r="V1426" i="1"/>
  <c r="W1426" i="1"/>
  <c r="X1426" i="1"/>
  <c r="Y1426" i="1"/>
  <c r="Z1426" i="1"/>
  <c r="AA1426" i="1"/>
  <c r="AB1426" i="1"/>
  <c r="AC1426" i="1"/>
  <c r="AD1426" i="1"/>
  <c r="AE1426" i="1"/>
  <c r="AF1426" i="1"/>
  <c r="AG1426" i="1"/>
  <c r="AH1426" i="1"/>
  <c r="AI1426" i="1"/>
  <c r="A1427" i="1"/>
  <c r="B1427" i="1"/>
  <c r="C1427" i="1"/>
  <c r="D1427" i="1"/>
  <c r="E1427" i="1"/>
  <c r="F1427" i="1"/>
  <c r="G1427" i="1"/>
  <c r="H1427" i="1"/>
  <c r="I1427" i="1"/>
  <c r="J1427" i="1"/>
  <c r="K1427" i="1"/>
  <c r="L1427" i="1"/>
  <c r="M1427" i="1"/>
  <c r="N1427" i="1"/>
  <c r="O1427" i="1"/>
  <c r="P1427" i="1"/>
  <c r="Q1427" i="1"/>
  <c r="R1427" i="1"/>
  <c r="S1427" i="1"/>
  <c r="T1427" i="1"/>
  <c r="U1427" i="1"/>
  <c r="V1427" i="1"/>
  <c r="W1427" i="1"/>
  <c r="X1427" i="1"/>
  <c r="Y1427" i="1"/>
  <c r="Z1427" i="1"/>
  <c r="AA1427" i="1"/>
  <c r="AB1427" i="1"/>
  <c r="AC1427" i="1"/>
  <c r="AD1427" i="1"/>
  <c r="AE1427" i="1"/>
  <c r="AF1427" i="1"/>
  <c r="AG1427" i="1"/>
  <c r="AH1427" i="1"/>
  <c r="AI1427" i="1"/>
  <c r="A1428" i="1"/>
  <c r="B1428" i="1"/>
  <c r="C1428" i="1"/>
  <c r="D1428" i="1"/>
  <c r="E1428" i="1"/>
  <c r="F1428" i="1"/>
  <c r="G1428" i="1"/>
  <c r="H1428" i="1"/>
  <c r="I1428" i="1"/>
  <c r="J1428" i="1"/>
  <c r="K1428" i="1"/>
  <c r="L1428" i="1"/>
  <c r="M1428" i="1"/>
  <c r="N1428" i="1"/>
  <c r="O1428" i="1"/>
  <c r="P1428" i="1"/>
  <c r="Q1428" i="1"/>
  <c r="R1428" i="1"/>
  <c r="S1428" i="1"/>
  <c r="T1428" i="1"/>
  <c r="U1428" i="1"/>
  <c r="V1428" i="1"/>
  <c r="W1428" i="1"/>
  <c r="X1428" i="1"/>
  <c r="Y1428" i="1"/>
  <c r="Z1428" i="1"/>
  <c r="AA1428" i="1"/>
  <c r="AB1428" i="1"/>
  <c r="AC1428" i="1"/>
  <c r="AD1428" i="1"/>
  <c r="AE1428" i="1"/>
  <c r="AF1428" i="1"/>
  <c r="AG1428" i="1"/>
  <c r="AH1428" i="1"/>
  <c r="AI1428" i="1"/>
  <c r="A1429" i="1"/>
  <c r="B1429" i="1"/>
  <c r="C1429" i="1"/>
  <c r="D1429" i="1"/>
  <c r="E1429" i="1"/>
  <c r="F1429" i="1"/>
  <c r="G1429" i="1"/>
  <c r="H1429" i="1"/>
  <c r="I1429" i="1"/>
  <c r="J1429" i="1"/>
  <c r="K1429" i="1"/>
  <c r="L1429" i="1"/>
  <c r="M1429" i="1"/>
  <c r="N1429" i="1"/>
  <c r="O1429" i="1"/>
  <c r="P1429" i="1"/>
  <c r="Q1429" i="1"/>
  <c r="R1429" i="1"/>
  <c r="S1429" i="1"/>
  <c r="T1429" i="1"/>
  <c r="U1429" i="1"/>
  <c r="V1429" i="1"/>
  <c r="W1429" i="1"/>
  <c r="X1429" i="1"/>
  <c r="Y1429" i="1"/>
  <c r="Z1429" i="1"/>
  <c r="AA1429" i="1"/>
  <c r="AB1429" i="1"/>
  <c r="AC1429" i="1"/>
  <c r="AD1429" i="1"/>
  <c r="AE1429" i="1"/>
  <c r="AF1429" i="1"/>
  <c r="AG1429" i="1"/>
  <c r="AH1429" i="1"/>
  <c r="AI1429" i="1"/>
  <c r="A1430" i="1"/>
  <c r="B1430" i="1"/>
  <c r="C1430" i="1"/>
  <c r="D1430" i="1"/>
  <c r="E1430" i="1"/>
  <c r="F1430" i="1"/>
  <c r="G1430" i="1"/>
  <c r="H1430" i="1"/>
  <c r="I1430" i="1"/>
  <c r="J1430" i="1"/>
  <c r="K1430" i="1"/>
  <c r="L1430" i="1"/>
  <c r="M1430" i="1"/>
  <c r="N1430" i="1"/>
  <c r="O1430" i="1"/>
  <c r="P1430" i="1"/>
  <c r="Q1430" i="1"/>
  <c r="R1430" i="1"/>
  <c r="S1430" i="1"/>
  <c r="T1430" i="1"/>
  <c r="U1430" i="1"/>
  <c r="V1430" i="1"/>
  <c r="W1430" i="1"/>
  <c r="X1430" i="1"/>
  <c r="Y1430" i="1"/>
  <c r="Z1430" i="1"/>
  <c r="AA1430" i="1"/>
  <c r="AB1430" i="1"/>
  <c r="AC1430" i="1"/>
  <c r="AD1430" i="1"/>
  <c r="AE1430" i="1"/>
  <c r="AF1430" i="1"/>
  <c r="AG1430" i="1"/>
  <c r="AH1430" i="1"/>
  <c r="AI1430" i="1"/>
  <c r="A1431" i="1"/>
  <c r="B1431" i="1"/>
  <c r="C1431" i="1"/>
  <c r="D1431" i="1"/>
  <c r="E1431" i="1"/>
  <c r="F1431" i="1"/>
  <c r="G1431" i="1"/>
  <c r="H1431" i="1"/>
  <c r="I1431" i="1"/>
  <c r="J1431" i="1"/>
  <c r="K1431" i="1"/>
  <c r="L1431" i="1"/>
  <c r="M1431" i="1"/>
  <c r="N1431" i="1"/>
  <c r="O1431" i="1"/>
  <c r="P1431" i="1"/>
  <c r="Q1431" i="1"/>
  <c r="R1431" i="1"/>
  <c r="S1431" i="1"/>
  <c r="T1431" i="1"/>
  <c r="U1431" i="1"/>
  <c r="V1431" i="1"/>
  <c r="W1431" i="1"/>
  <c r="X1431" i="1"/>
  <c r="Y1431" i="1"/>
  <c r="Z1431" i="1"/>
  <c r="AA1431" i="1"/>
  <c r="AB1431" i="1"/>
  <c r="AC1431" i="1"/>
  <c r="AD1431" i="1"/>
  <c r="AE1431" i="1"/>
  <c r="AF1431" i="1"/>
  <c r="AG1431" i="1"/>
  <c r="AH1431" i="1"/>
  <c r="AI1431" i="1"/>
  <c r="A1432" i="1"/>
  <c r="B1432" i="1"/>
  <c r="C1432" i="1"/>
  <c r="D1432" i="1"/>
  <c r="E1432" i="1"/>
  <c r="F1432" i="1"/>
  <c r="G1432" i="1"/>
  <c r="H1432" i="1"/>
  <c r="I1432" i="1"/>
  <c r="J1432" i="1"/>
  <c r="K1432" i="1"/>
  <c r="L1432" i="1"/>
  <c r="M1432" i="1"/>
  <c r="N1432" i="1"/>
  <c r="O1432" i="1"/>
  <c r="P1432" i="1"/>
  <c r="Q1432" i="1"/>
  <c r="R1432" i="1"/>
  <c r="S1432" i="1"/>
  <c r="T1432" i="1"/>
  <c r="U1432" i="1"/>
  <c r="V1432" i="1"/>
  <c r="W1432" i="1"/>
  <c r="X1432" i="1"/>
  <c r="Y1432" i="1"/>
  <c r="Z1432" i="1"/>
  <c r="AA1432" i="1"/>
  <c r="AB1432" i="1"/>
  <c r="AC1432" i="1"/>
  <c r="AD1432" i="1"/>
  <c r="AE1432" i="1"/>
  <c r="AF1432" i="1"/>
  <c r="AG1432" i="1"/>
  <c r="AH1432" i="1"/>
  <c r="AI1432" i="1"/>
  <c r="A1433" i="1"/>
  <c r="B1433" i="1"/>
  <c r="C1433" i="1"/>
  <c r="D1433" i="1"/>
  <c r="E1433" i="1"/>
  <c r="F1433" i="1"/>
  <c r="G1433" i="1"/>
  <c r="H1433" i="1"/>
  <c r="I1433" i="1"/>
  <c r="J1433" i="1"/>
  <c r="K1433" i="1"/>
  <c r="L1433" i="1"/>
  <c r="M1433" i="1"/>
  <c r="N1433" i="1"/>
  <c r="O1433" i="1"/>
  <c r="P1433" i="1"/>
  <c r="Q1433" i="1"/>
  <c r="R1433" i="1"/>
  <c r="S1433" i="1"/>
  <c r="T1433" i="1"/>
  <c r="U1433" i="1"/>
  <c r="V1433" i="1"/>
  <c r="W1433" i="1"/>
  <c r="X1433" i="1"/>
  <c r="Y1433" i="1"/>
  <c r="Z1433" i="1"/>
  <c r="AA1433" i="1"/>
  <c r="AB1433" i="1"/>
  <c r="AC1433" i="1"/>
  <c r="AD1433" i="1"/>
  <c r="AE1433" i="1"/>
  <c r="AF1433" i="1"/>
  <c r="AG1433" i="1"/>
  <c r="AH1433" i="1"/>
  <c r="AI1433" i="1"/>
  <c r="A1434" i="1"/>
  <c r="B1434" i="1"/>
  <c r="C1434" i="1"/>
  <c r="D1434" i="1"/>
  <c r="E1434" i="1"/>
  <c r="F1434" i="1"/>
  <c r="G1434" i="1"/>
  <c r="H1434" i="1"/>
  <c r="I1434" i="1"/>
  <c r="J1434" i="1"/>
  <c r="K1434" i="1"/>
  <c r="L1434" i="1"/>
  <c r="M1434" i="1"/>
  <c r="N1434" i="1"/>
  <c r="O1434" i="1"/>
  <c r="P1434" i="1"/>
  <c r="Q1434" i="1"/>
  <c r="R1434" i="1"/>
  <c r="S1434" i="1"/>
  <c r="T1434" i="1"/>
  <c r="U1434" i="1"/>
  <c r="V1434" i="1"/>
  <c r="W1434" i="1"/>
  <c r="X1434" i="1"/>
  <c r="Y1434" i="1"/>
  <c r="Z1434" i="1"/>
  <c r="AA1434" i="1"/>
  <c r="AB1434" i="1"/>
  <c r="AC1434" i="1"/>
  <c r="AD1434" i="1"/>
  <c r="AE1434" i="1"/>
  <c r="AF1434" i="1"/>
  <c r="AG1434" i="1"/>
  <c r="AH1434" i="1"/>
  <c r="AI1434" i="1"/>
  <c r="A1435" i="1"/>
  <c r="B1435" i="1"/>
  <c r="C1435" i="1"/>
  <c r="D1435" i="1"/>
  <c r="E1435" i="1"/>
  <c r="F1435" i="1"/>
  <c r="G1435" i="1"/>
  <c r="H1435" i="1"/>
  <c r="I1435" i="1"/>
  <c r="J1435" i="1"/>
  <c r="K1435" i="1"/>
  <c r="L1435" i="1"/>
  <c r="M1435" i="1"/>
  <c r="N1435" i="1"/>
  <c r="O1435" i="1"/>
  <c r="P1435" i="1"/>
  <c r="Q1435" i="1"/>
  <c r="R1435" i="1"/>
  <c r="S1435" i="1"/>
  <c r="T1435" i="1"/>
  <c r="U1435" i="1"/>
  <c r="V1435" i="1"/>
  <c r="W1435" i="1"/>
  <c r="X1435" i="1"/>
  <c r="Y1435" i="1"/>
  <c r="Z1435" i="1"/>
  <c r="AA1435" i="1"/>
  <c r="AB1435" i="1"/>
  <c r="AC1435" i="1"/>
  <c r="AD1435" i="1"/>
  <c r="AE1435" i="1"/>
  <c r="AF1435" i="1"/>
  <c r="AG1435" i="1"/>
  <c r="AH1435" i="1"/>
  <c r="AI1435" i="1"/>
  <c r="A1436" i="1"/>
  <c r="B1436" i="1"/>
  <c r="C1436" i="1"/>
  <c r="D1436" i="1"/>
  <c r="E1436" i="1"/>
  <c r="F1436" i="1"/>
  <c r="G1436" i="1"/>
  <c r="H1436" i="1"/>
  <c r="I1436" i="1"/>
  <c r="J1436" i="1"/>
  <c r="K1436" i="1"/>
  <c r="L1436" i="1"/>
  <c r="M1436" i="1"/>
  <c r="N1436" i="1"/>
  <c r="O1436" i="1"/>
  <c r="P1436" i="1"/>
  <c r="Q1436" i="1"/>
  <c r="R1436" i="1"/>
  <c r="S1436" i="1"/>
  <c r="T1436" i="1"/>
  <c r="U1436" i="1"/>
  <c r="V1436" i="1"/>
  <c r="W1436" i="1"/>
  <c r="X1436" i="1"/>
  <c r="Y1436" i="1"/>
  <c r="Z1436" i="1"/>
  <c r="AA1436" i="1"/>
  <c r="AB1436" i="1"/>
  <c r="AC1436" i="1"/>
  <c r="AD1436" i="1"/>
  <c r="AE1436" i="1"/>
  <c r="AF1436" i="1"/>
  <c r="AG1436" i="1"/>
  <c r="AH1436" i="1"/>
  <c r="AI1436" i="1"/>
  <c r="A1437" i="1"/>
  <c r="B1437" i="1"/>
  <c r="C1437" i="1"/>
  <c r="D1437" i="1"/>
  <c r="E1437" i="1"/>
  <c r="F1437" i="1"/>
  <c r="G1437" i="1"/>
  <c r="H1437" i="1"/>
  <c r="I1437" i="1"/>
  <c r="J1437" i="1"/>
  <c r="K1437" i="1"/>
  <c r="L1437" i="1"/>
  <c r="M1437" i="1"/>
  <c r="N1437" i="1"/>
  <c r="O1437" i="1"/>
  <c r="P1437" i="1"/>
  <c r="Q1437" i="1"/>
  <c r="R1437" i="1"/>
  <c r="S1437" i="1"/>
  <c r="T1437" i="1"/>
  <c r="U1437" i="1"/>
  <c r="V1437" i="1"/>
  <c r="W1437" i="1"/>
  <c r="X1437" i="1"/>
  <c r="Y1437" i="1"/>
  <c r="Z1437" i="1"/>
  <c r="AA1437" i="1"/>
  <c r="AB1437" i="1"/>
  <c r="AC1437" i="1"/>
  <c r="AD1437" i="1"/>
  <c r="AE1437" i="1"/>
  <c r="AF1437" i="1"/>
  <c r="AG1437" i="1"/>
  <c r="AH1437" i="1"/>
  <c r="AI1437" i="1"/>
  <c r="A1438" i="1"/>
  <c r="B1438" i="1"/>
  <c r="C1438" i="1"/>
  <c r="D1438" i="1"/>
  <c r="E1438" i="1"/>
  <c r="F1438" i="1"/>
  <c r="G1438" i="1"/>
  <c r="H1438" i="1"/>
  <c r="I1438" i="1"/>
  <c r="J1438" i="1"/>
  <c r="K1438" i="1"/>
  <c r="L1438" i="1"/>
  <c r="M1438" i="1"/>
  <c r="N1438" i="1"/>
  <c r="O1438" i="1"/>
  <c r="P1438" i="1"/>
  <c r="Q1438" i="1"/>
  <c r="R1438" i="1"/>
  <c r="S1438" i="1"/>
  <c r="T1438" i="1"/>
  <c r="U1438" i="1"/>
  <c r="V1438" i="1"/>
  <c r="W1438" i="1"/>
  <c r="X1438" i="1"/>
  <c r="Y1438" i="1"/>
  <c r="Z1438" i="1"/>
  <c r="AA1438" i="1"/>
  <c r="AB1438" i="1"/>
  <c r="AC1438" i="1"/>
  <c r="AD1438" i="1"/>
  <c r="AE1438" i="1"/>
  <c r="AF1438" i="1"/>
  <c r="AG1438" i="1"/>
  <c r="AH1438" i="1"/>
  <c r="AI1438" i="1"/>
  <c r="A1439" i="1"/>
  <c r="B1439" i="1"/>
  <c r="C1439" i="1"/>
  <c r="D1439" i="1"/>
  <c r="E1439" i="1"/>
  <c r="F1439" i="1"/>
  <c r="G1439" i="1"/>
  <c r="H1439" i="1"/>
  <c r="I1439" i="1"/>
  <c r="J1439" i="1"/>
  <c r="K1439" i="1"/>
  <c r="L1439" i="1"/>
  <c r="M1439" i="1"/>
  <c r="N1439" i="1"/>
  <c r="O1439" i="1"/>
  <c r="P1439" i="1"/>
  <c r="Q1439" i="1"/>
  <c r="R1439" i="1"/>
  <c r="S1439" i="1"/>
  <c r="T1439" i="1"/>
  <c r="U1439" i="1"/>
  <c r="V1439" i="1"/>
  <c r="W1439" i="1"/>
  <c r="X1439" i="1"/>
  <c r="Y1439" i="1"/>
  <c r="Z1439" i="1"/>
  <c r="AA1439" i="1"/>
  <c r="AB1439" i="1"/>
  <c r="AC1439" i="1"/>
  <c r="AD1439" i="1"/>
  <c r="AE1439" i="1"/>
  <c r="AF1439" i="1"/>
  <c r="AG1439" i="1"/>
  <c r="AH1439" i="1"/>
  <c r="AI1439" i="1"/>
  <c r="A1440" i="1"/>
  <c r="B1440" i="1"/>
  <c r="C1440" i="1"/>
  <c r="D1440" i="1"/>
  <c r="E1440" i="1"/>
  <c r="F1440" i="1"/>
  <c r="G1440" i="1"/>
  <c r="H1440" i="1"/>
  <c r="I1440" i="1"/>
  <c r="J1440" i="1"/>
  <c r="K1440" i="1"/>
  <c r="L1440" i="1"/>
  <c r="M1440" i="1"/>
  <c r="N1440" i="1"/>
  <c r="O1440" i="1"/>
  <c r="P1440" i="1"/>
  <c r="Q1440" i="1"/>
  <c r="R1440" i="1"/>
  <c r="S1440" i="1"/>
  <c r="T1440" i="1"/>
  <c r="U1440" i="1"/>
  <c r="V1440" i="1"/>
  <c r="W1440" i="1"/>
  <c r="X1440" i="1"/>
  <c r="Y1440" i="1"/>
  <c r="Z1440" i="1"/>
  <c r="AA1440" i="1"/>
  <c r="AB1440" i="1"/>
  <c r="AC1440" i="1"/>
  <c r="AD1440" i="1"/>
  <c r="AE1440" i="1"/>
  <c r="AF1440" i="1"/>
  <c r="AG1440" i="1"/>
  <c r="AH1440" i="1"/>
  <c r="AI1440" i="1"/>
  <c r="A1441" i="1"/>
  <c r="B1441" i="1"/>
  <c r="C1441" i="1"/>
  <c r="D1441" i="1"/>
  <c r="E1441" i="1"/>
  <c r="F1441" i="1"/>
  <c r="G1441" i="1"/>
  <c r="H1441" i="1"/>
  <c r="I1441" i="1"/>
  <c r="J1441" i="1"/>
  <c r="K1441" i="1"/>
  <c r="L1441" i="1"/>
  <c r="M1441" i="1"/>
  <c r="N1441" i="1"/>
  <c r="O1441" i="1"/>
  <c r="P1441" i="1"/>
  <c r="Q1441" i="1"/>
  <c r="R1441" i="1"/>
  <c r="S1441" i="1"/>
  <c r="T1441" i="1"/>
  <c r="U1441" i="1"/>
  <c r="V1441" i="1"/>
  <c r="W1441" i="1"/>
  <c r="X1441" i="1"/>
  <c r="Y1441" i="1"/>
  <c r="Z1441" i="1"/>
  <c r="AA1441" i="1"/>
  <c r="AB1441" i="1"/>
  <c r="AC1441" i="1"/>
  <c r="AD1441" i="1"/>
  <c r="AE1441" i="1"/>
  <c r="AF1441" i="1"/>
  <c r="AG1441" i="1"/>
  <c r="AH1441" i="1"/>
  <c r="AI1441" i="1"/>
  <c r="A1442" i="1"/>
  <c r="B1442" i="1"/>
  <c r="C1442" i="1"/>
  <c r="D1442" i="1"/>
  <c r="E1442" i="1"/>
  <c r="F1442" i="1"/>
  <c r="G1442" i="1"/>
  <c r="H1442" i="1"/>
  <c r="I1442" i="1"/>
  <c r="J1442" i="1"/>
  <c r="K1442" i="1"/>
  <c r="L1442" i="1"/>
  <c r="M1442" i="1"/>
  <c r="N1442" i="1"/>
  <c r="O1442" i="1"/>
  <c r="P1442" i="1"/>
  <c r="Q1442" i="1"/>
  <c r="R1442" i="1"/>
  <c r="S1442" i="1"/>
  <c r="T1442" i="1"/>
  <c r="U1442" i="1"/>
  <c r="V1442" i="1"/>
  <c r="W1442" i="1"/>
  <c r="X1442" i="1"/>
  <c r="Y1442" i="1"/>
  <c r="Z1442" i="1"/>
  <c r="AA1442" i="1"/>
  <c r="AB1442" i="1"/>
  <c r="AC1442" i="1"/>
  <c r="AD1442" i="1"/>
  <c r="AE1442" i="1"/>
  <c r="AF1442" i="1"/>
  <c r="AG1442" i="1"/>
  <c r="AH1442" i="1"/>
  <c r="AI1442" i="1"/>
  <c r="A1443" i="1"/>
  <c r="B1443" i="1"/>
  <c r="C1443" i="1"/>
  <c r="D1443" i="1"/>
  <c r="E1443" i="1"/>
  <c r="F1443" i="1"/>
  <c r="G1443" i="1"/>
  <c r="H1443" i="1"/>
  <c r="I1443" i="1"/>
  <c r="J1443" i="1"/>
  <c r="K1443" i="1"/>
  <c r="L1443" i="1"/>
  <c r="M1443" i="1"/>
  <c r="N1443" i="1"/>
  <c r="O1443" i="1"/>
  <c r="P1443" i="1"/>
  <c r="Q1443" i="1"/>
  <c r="R1443" i="1"/>
  <c r="S1443" i="1"/>
  <c r="T1443" i="1"/>
  <c r="U1443" i="1"/>
  <c r="V1443" i="1"/>
  <c r="W1443" i="1"/>
  <c r="X1443" i="1"/>
  <c r="Y1443" i="1"/>
  <c r="Z1443" i="1"/>
  <c r="AA1443" i="1"/>
  <c r="AB1443" i="1"/>
  <c r="AC1443" i="1"/>
  <c r="AD1443" i="1"/>
  <c r="AE1443" i="1"/>
  <c r="AF1443" i="1"/>
  <c r="AG1443" i="1"/>
  <c r="AH1443" i="1"/>
  <c r="AI1443" i="1"/>
  <c r="A1444" i="1"/>
  <c r="B1444" i="1"/>
  <c r="C1444" i="1"/>
  <c r="D1444" i="1"/>
  <c r="E1444" i="1"/>
  <c r="F1444" i="1"/>
  <c r="G1444" i="1"/>
  <c r="H1444" i="1"/>
  <c r="I1444" i="1"/>
  <c r="J1444" i="1"/>
  <c r="K1444" i="1"/>
  <c r="L1444" i="1"/>
  <c r="M1444" i="1"/>
  <c r="N1444" i="1"/>
  <c r="O1444" i="1"/>
  <c r="P1444" i="1"/>
  <c r="Q1444" i="1"/>
  <c r="R1444" i="1"/>
  <c r="S1444" i="1"/>
  <c r="T1444" i="1"/>
  <c r="U1444" i="1"/>
  <c r="V1444" i="1"/>
  <c r="W1444" i="1"/>
  <c r="X1444" i="1"/>
  <c r="Y1444" i="1"/>
  <c r="Z1444" i="1"/>
  <c r="AA1444" i="1"/>
  <c r="AB1444" i="1"/>
  <c r="AC1444" i="1"/>
  <c r="AD1444" i="1"/>
  <c r="AE1444" i="1"/>
  <c r="AF1444" i="1"/>
  <c r="AG1444" i="1"/>
  <c r="AH1444" i="1"/>
  <c r="AI1444" i="1"/>
  <c r="A1445" i="1"/>
  <c r="B1445" i="1"/>
  <c r="C1445" i="1"/>
  <c r="D1445" i="1"/>
  <c r="E1445" i="1"/>
  <c r="F1445" i="1"/>
  <c r="G1445" i="1"/>
  <c r="H1445" i="1"/>
  <c r="I1445" i="1"/>
  <c r="J1445" i="1"/>
  <c r="K1445" i="1"/>
  <c r="L1445" i="1"/>
  <c r="M1445" i="1"/>
  <c r="N1445" i="1"/>
  <c r="O1445" i="1"/>
  <c r="P1445" i="1"/>
  <c r="Q1445" i="1"/>
  <c r="R1445" i="1"/>
  <c r="S1445" i="1"/>
  <c r="T1445" i="1"/>
  <c r="U1445" i="1"/>
  <c r="V1445" i="1"/>
  <c r="W1445" i="1"/>
  <c r="X1445" i="1"/>
  <c r="Y1445" i="1"/>
  <c r="Z1445" i="1"/>
  <c r="AA1445" i="1"/>
  <c r="AB1445" i="1"/>
  <c r="AC1445" i="1"/>
  <c r="AD1445" i="1"/>
  <c r="AE1445" i="1"/>
  <c r="AF1445" i="1"/>
  <c r="AG1445" i="1"/>
  <c r="AH1445" i="1"/>
  <c r="AI1445" i="1"/>
  <c r="A1446" i="1"/>
  <c r="B1446" i="1"/>
  <c r="C1446" i="1"/>
  <c r="D1446" i="1"/>
  <c r="E1446" i="1"/>
  <c r="F1446" i="1"/>
  <c r="G1446" i="1"/>
  <c r="H1446" i="1"/>
  <c r="I1446" i="1"/>
  <c r="J1446" i="1"/>
  <c r="K1446" i="1"/>
  <c r="L1446" i="1"/>
  <c r="M1446" i="1"/>
  <c r="N1446" i="1"/>
  <c r="O1446" i="1"/>
  <c r="P1446" i="1"/>
  <c r="Q1446" i="1"/>
  <c r="R1446" i="1"/>
  <c r="S1446" i="1"/>
  <c r="T1446" i="1"/>
  <c r="U1446" i="1"/>
  <c r="V1446" i="1"/>
  <c r="W1446" i="1"/>
  <c r="X1446" i="1"/>
  <c r="Y1446" i="1"/>
  <c r="Z1446" i="1"/>
  <c r="AA1446" i="1"/>
  <c r="AB1446" i="1"/>
  <c r="AC1446" i="1"/>
  <c r="AD1446" i="1"/>
  <c r="AE1446" i="1"/>
  <c r="AF1446" i="1"/>
  <c r="AG1446" i="1"/>
  <c r="AH1446" i="1"/>
  <c r="AI1446" i="1"/>
  <c r="A1447" i="1"/>
  <c r="B1447" i="1"/>
  <c r="C1447" i="1"/>
  <c r="D1447" i="1"/>
  <c r="E1447" i="1"/>
  <c r="F1447" i="1"/>
  <c r="G1447" i="1"/>
  <c r="H1447" i="1"/>
  <c r="I1447" i="1"/>
  <c r="J1447" i="1"/>
  <c r="K1447" i="1"/>
  <c r="L1447" i="1"/>
  <c r="M1447" i="1"/>
  <c r="N1447" i="1"/>
  <c r="O1447" i="1"/>
  <c r="P1447" i="1"/>
  <c r="Q1447" i="1"/>
  <c r="R1447" i="1"/>
  <c r="S1447" i="1"/>
  <c r="T1447" i="1"/>
  <c r="U1447" i="1"/>
  <c r="V1447" i="1"/>
  <c r="W1447" i="1"/>
  <c r="X1447" i="1"/>
  <c r="Y1447" i="1"/>
  <c r="Z1447" i="1"/>
  <c r="AA1447" i="1"/>
  <c r="AB1447" i="1"/>
  <c r="AC1447" i="1"/>
  <c r="AD1447" i="1"/>
  <c r="AE1447" i="1"/>
  <c r="AF1447" i="1"/>
  <c r="AG1447" i="1"/>
  <c r="AH1447" i="1"/>
  <c r="AI1447" i="1"/>
  <c r="A1448" i="1"/>
  <c r="B1448" i="1"/>
  <c r="C1448" i="1"/>
  <c r="D1448" i="1"/>
  <c r="E1448" i="1"/>
  <c r="F1448" i="1"/>
  <c r="G1448" i="1"/>
  <c r="H1448" i="1"/>
  <c r="I1448" i="1"/>
  <c r="J1448" i="1"/>
  <c r="K1448" i="1"/>
  <c r="L1448" i="1"/>
  <c r="M1448" i="1"/>
  <c r="N1448" i="1"/>
  <c r="O1448" i="1"/>
  <c r="P1448" i="1"/>
  <c r="Q1448" i="1"/>
  <c r="R1448" i="1"/>
  <c r="S1448" i="1"/>
  <c r="T1448" i="1"/>
  <c r="U1448" i="1"/>
  <c r="V1448" i="1"/>
  <c r="W1448" i="1"/>
  <c r="X1448" i="1"/>
  <c r="Y1448" i="1"/>
  <c r="Z1448" i="1"/>
  <c r="AA1448" i="1"/>
  <c r="AB1448" i="1"/>
  <c r="AC1448" i="1"/>
  <c r="AD1448" i="1"/>
  <c r="AE1448" i="1"/>
  <c r="AF1448" i="1"/>
  <c r="AG1448" i="1"/>
  <c r="AH1448" i="1"/>
  <c r="AI1448" i="1"/>
  <c r="A1449" i="1"/>
  <c r="B1449" i="1"/>
  <c r="C1449" i="1"/>
  <c r="D1449" i="1"/>
  <c r="E1449" i="1"/>
  <c r="F1449" i="1"/>
  <c r="G1449" i="1"/>
  <c r="H1449" i="1"/>
  <c r="I1449" i="1"/>
  <c r="J1449" i="1"/>
  <c r="K1449" i="1"/>
  <c r="L1449" i="1"/>
  <c r="M1449" i="1"/>
  <c r="N1449" i="1"/>
  <c r="O1449" i="1"/>
  <c r="P1449" i="1"/>
  <c r="Q1449" i="1"/>
  <c r="R1449" i="1"/>
  <c r="S1449" i="1"/>
  <c r="T1449" i="1"/>
  <c r="U1449" i="1"/>
  <c r="V1449" i="1"/>
  <c r="W1449" i="1"/>
  <c r="X1449" i="1"/>
  <c r="Y1449" i="1"/>
  <c r="Z1449" i="1"/>
  <c r="AA1449" i="1"/>
  <c r="AB1449" i="1"/>
  <c r="AC1449" i="1"/>
  <c r="AD1449" i="1"/>
  <c r="AE1449" i="1"/>
  <c r="AF1449" i="1"/>
  <c r="AG1449" i="1"/>
  <c r="AH1449" i="1"/>
  <c r="AI1449" i="1"/>
  <c r="A1450" i="1"/>
  <c r="B1450" i="1"/>
  <c r="C1450" i="1"/>
  <c r="D1450" i="1"/>
  <c r="E1450" i="1"/>
  <c r="F1450" i="1"/>
  <c r="G1450" i="1"/>
  <c r="H1450" i="1"/>
  <c r="I1450" i="1"/>
  <c r="J1450" i="1"/>
  <c r="K1450" i="1"/>
  <c r="L1450" i="1"/>
  <c r="M1450" i="1"/>
  <c r="N1450" i="1"/>
  <c r="O1450" i="1"/>
  <c r="P1450" i="1"/>
  <c r="Q1450" i="1"/>
  <c r="R1450" i="1"/>
  <c r="S1450" i="1"/>
  <c r="T1450" i="1"/>
  <c r="U1450" i="1"/>
  <c r="V1450" i="1"/>
  <c r="W1450" i="1"/>
  <c r="X1450" i="1"/>
  <c r="Y1450" i="1"/>
  <c r="Z1450" i="1"/>
  <c r="AA1450" i="1"/>
  <c r="AB1450" i="1"/>
  <c r="AC1450" i="1"/>
  <c r="AD1450" i="1"/>
  <c r="AE1450" i="1"/>
  <c r="AF1450" i="1"/>
  <c r="AG1450" i="1"/>
  <c r="AH1450" i="1"/>
  <c r="AI1450" i="1"/>
  <c r="A1451" i="1"/>
  <c r="B1451" i="1"/>
  <c r="C1451" i="1"/>
  <c r="D1451" i="1"/>
  <c r="E1451" i="1"/>
  <c r="F1451" i="1"/>
  <c r="G1451" i="1"/>
  <c r="H1451" i="1"/>
  <c r="I1451" i="1"/>
  <c r="J1451" i="1"/>
  <c r="K1451" i="1"/>
  <c r="L1451" i="1"/>
  <c r="M1451" i="1"/>
  <c r="N1451" i="1"/>
  <c r="O1451" i="1"/>
  <c r="P1451" i="1"/>
  <c r="Q1451" i="1"/>
  <c r="R1451" i="1"/>
  <c r="S1451" i="1"/>
  <c r="T1451" i="1"/>
  <c r="U1451" i="1"/>
  <c r="V1451" i="1"/>
  <c r="W1451" i="1"/>
  <c r="X1451" i="1"/>
  <c r="Y1451" i="1"/>
  <c r="Z1451" i="1"/>
  <c r="AA1451" i="1"/>
  <c r="AB1451" i="1"/>
  <c r="AC1451" i="1"/>
  <c r="AD1451" i="1"/>
  <c r="AE1451" i="1"/>
  <c r="AF1451" i="1"/>
  <c r="AG1451" i="1"/>
  <c r="AH1451" i="1"/>
  <c r="AI1451" i="1"/>
  <c r="A1452" i="1"/>
  <c r="B1452" i="1"/>
  <c r="C1452" i="1"/>
  <c r="D1452" i="1"/>
  <c r="E1452" i="1"/>
  <c r="F1452" i="1"/>
  <c r="G1452" i="1"/>
  <c r="H1452" i="1"/>
  <c r="I1452" i="1"/>
  <c r="J1452" i="1"/>
  <c r="K1452" i="1"/>
  <c r="L1452" i="1"/>
  <c r="M1452" i="1"/>
  <c r="N1452" i="1"/>
  <c r="O1452" i="1"/>
  <c r="P1452" i="1"/>
  <c r="Q1452" i="1"/>
  <c r="R1452" i="1"/>
  <c r="S1452" i="1"/>
  <c r="T1452" i="1"/>
  <c r="U1452" i="1"/>
  <c r="V1452" i="1"/>
  <c r="W1452" i="1"/>
  <c r="X1452" i="1"/>
  <c r="Y1452" i="1"/>
  <c r="Z1452" i="1"/>
  <c r="AA1452" i="1"/>
  <c r="AB1452" i="1"/>
  <c r="AC1452" i="1"/>
  <c r="AD1452" i="1"/>
  <c r="AE1452" i="1"/>
  <c r="AF1452" i="1"/>
  <c r="AG1452" i="1"/>
  <c r="AH1452" i="1"/>
  <c r="AI1452" i="1"/>
  <c r="A1453" i="1"/>
  <c r="B1453" i="1"/>
  <c r="C1453" i="1"/>
  <c r="D1453" i="1"/>
  <c r="E1453" i="1"/>
  <c r="F1453" i="1"/>
  <c r="G1453" i="1"/>
  <c r="H1453" i="1"/>
  <c r="I1453" i="1"/>
  <c r="J1453" i="1"/>
  <c r="K1453" i="1"/>
  <c r="L1453" i="1"/>
  <c r="M1453" i="1"/>
  <c r="N1453" i="1"/>
  <c r="O1453" i="1"/>
  <c r="P1453" i="1"/>
  <c r="Q1453" i="1"/>
  <c r="R1453" i="1"/>
  <c r="S1453" i="1"/>
  <c r="T1453" i="1"/>
  <c r="U1453" i="1"/>
  <c r="V1453" i="1"/>
  <c r="W1453" i="1"/>
  <c r="X1453" i="1"/>
  <c r="Y1453" i="1"/>
  <c r="Z1453" i="1"/>
  <c r="AA1453" i="1"/>
  <c r="AB1453" i="1"/>
  <c r="AC1453" i="1"/>
  <c r="AD1453" i="1"/>
  <c r="AE1453" i="1"/>
  <c r="AF1453" i="1"/>
  <c r="AG1453" i="1"/>
  <c r="AH1453" i="1"/>
  <c r="AI1453" i="1"/>
  <c r="A1454" i="1"/>
  <c r="B1454" i="1"/>
  <c r="C1454" i="1"/>
  <c r="D1454" i="1"/>
  <c r="E1454" i="1"/>
  <c r="F1454" i="1"/>
  <c r="G1454" i="1"/>
  <c r="H1454" i="1"/>
  <c r="I1454" i="1"/>
  <c r="J1454" i="1"/>
  <c r="K1454" i="1"/>
  <c r="L1454" i="1"/>
  <c r="M1454" i="1"/>
  <c r="N1454" i="1"/>
  <c r="O1454" i="1"/>
  <c r="P1454" i="1"/>
  <c r="Q1454" i="1"/>
  <c r="R1454" i="1"/>
  <c r="S1454" i="1"/>
  <c r="T1454" i="1"/>
  <c r="U1454" i="1"/>
  <c r="V1454" i="1"/>
  <c r="W1454" i="1"/>
  <c r="X1454" i="1"/>
  <c r="Y1454" i="1"/>
  <c r="Z1454" i="1"/>
  <c r="AA1454" i="1"/>
  <c r="AB1454" i="1"/>
  <c r="AC1454" i="1"/>
  <c r="AD1454" i="1"/>
  <c r="AE1454" i="1"/>
  <c r="AF1454" i="1"/>
  <c r="AG1454" i="1"/>
  <c r="AH1454" i="1"/>
  <c r="AI1454" i="1"/>
  <c r="A1455" i="1"/>
  <c r="B1455" i="1"/>
  <c r="C1455" i="1"/>
  <c r="D1455" i="1"/>
  <c r="E1455" i="1"/>
  <c r="F1455" i="1"/>
  <c r="G1455" i="1"/>
  <c r="H1455" i="1"/>
  <c r="I1455" i="1"/>
  <c r="J1455" i="1"/>
  <c r="K1455" i="1"/>
  <c r="L1455" i="1"/>
  <c r="M1455" i="1"/>
  <c r="N1455" i="1"/>
  <c r="O1455" i="1"/>
  <c r="P1455" i="1"/>
  <c r="Q1455" i="1"/>
  <c r="R1455" i="1"/>
  <c r="S1455" i="1"/>
  <c r="T1455" i="1"/>
  <c r="U1455" i="1"/>
  <c r="V1455" i="1"/>
  <c r="W1455" i="1"/>
  <c r="X1455" i="1"/>
  <c r="Y1455" i="1"/>
  <c r="Z1455" i="1"/>
  <c r="AA1455" i="1"/>
  <c r="AB1455" i="1"/>
  <c r="AC1455" i="1"/>
  <c r="AD1455" i="1"/>
  <c r="AE1455" i="1"/>
  <c r="AF1455" i="1"/>
  <c r="AG1455" i="1"/>
  <c r="AH1455" i="1"/>
  <c r="AI1455" i="1"/>
  <c r="A1456" i="1"/>
  <c r="B1456" i="1"/>
  <c r="C1456" i="1"/>
  <c r="D1456" i="1"/>
  <c r="E1456" i="1"/>
  <c r="F1456" i="1"/>
  <c r="G1456" i="1"/>
  <c r="H1456" i="1"/>
  <c r="I1456" i="1"/>
  <c r="J1456" i="1"/>
  <c r="K1456" i="1"/>
  <c r="L1456" i="1"/>
  <c r="M1456" i="1"/>
  <c r="N1456" i="1"/>
  <c r="O1456" i="1"/>
  <c r="P1456" i="1"/>
  <c r="Q1456" i="1"/>
  <c r="R1456" i="1"/>
  <c r="S1456" i="1"/>
  <c r="T1456" i="1"/>
  <c r="U1456" i="1"/>
  <c r="V1456" i="1"/>
  <c r="W1456" i="1"/>
  <c r="X1456" i="1"/>
  <c r="Y1456" i="1"/>
  <c r="Z1456" i="1"/>
  <c r="AA1456" i="1"/>
  <c r="AB1456" i="1"/>
  <c r="AC1456" i="1"/>
  <c r="AD1456" i="1"/>
  <c r="AE1456" i="1"/>
  <c r="AF1456" i="1"/>
  <c r="AG1456" i="1"/>
  <c r="AH1456" i="1"/>
  <c r="AI1456" i="1"/>
  <c r="A1457" i="1"/>
  <c r="B1457" i="1"/>
  <c r="C1457" i="1"/>
  <c r="D1457" i="1"/>
  <c r="E1457" i="1"/>
  <c r="F1457" i="1"/>
  <c r="G1457" i="1"/>
  <c r="H1457" i="1"/>
  <c r="I1457" i="1"/>
  <c r="J1457" i="1"/>
  <c r="K1457" i="1"/>
  <c r="L1457" i="1"/>
  <c r="M1457" i="1"/>
  <c r="N1457" i="1"/>
  <c r="O1457" i="1"/>
  <c r="P1457" i="1"/>
  <c r="Q1457" i="1"/>
  <c r="R1457" i="1"/>
  <c r="S1457" i="1"/>
  <c r="T1457" i="1"/>
  <c r="U1457" i="1"/>
  <c r="V1457" i="1"/>
  <c r="W1457" i="1"/>
  <c r="X1457" i="1"/>
  <c r="Y1457" i="1"/>
  <c r="Z1457" i="1"/>
  <c r="AA1457" i="1"/>
  <c r="AB1457" i="1"/>
  <c r="AC1457" i="1"/>
  <c r="AD1457" i="1"/>
  <c r="AE1457" i="1"/>
  <c r="AF1457" i="1"/>
  <c r="AG1457" i="1"/>
  <c r="AH1457" i="1"/>
  <c r="AI1457" i="1"/>
  <c r="A1458" i="1"/>
  <c r="B1458" i="1"/>
  <c r="C1458" i="1"/>
  <c r="D1458" i="1"/>
  <c r="E1458" i="1"/>
  <c r="F1458" i="1"/>
  <c r="G1458" i="1"/>
  <c r="H1458" i="1"/>
  <c r="I1458" i="1"/>
  <c r="J1458" i="1"/>
  <c r="K1458" i="1"/>
  <c r="L1458" i="1"/>
  <c r="M1458" i="1"/>
  <c r="N1458" i="1"/>
  <c r="O1458" i="1"/>
  <c r="P1458" i="1"/>
  <c r="Q1458" i="1"/>
  <c r="R1458" i="1"/>
  <c r="S1458" i="1"/>
  <c r="T1458" i="1"/>
  <c r="U1458" i="1"/>
  <c r="V1458" i="1"/>
  <c r="W1458" i="1"/>
  <c r="X1458" i="1"/>
  <c r="Y1458" i="1"/>
  <c r="Z1458" i="1"/>
  <c r="AA1458" i="1"/>
  <c r="AB1458" i="1"/>
  <c r="AC1458" i="1"/>
  <c r="AD1458" i="1"/>
  <c r="AE1458" i="1"/>
  <c r="AF1458" i="1"/>
  <c r="AG1458" i="1"/>
  <c r="AH1458" i="1"/>
  <c r="AI1458" i="1"/>
  <c r="A1459" i="1"/>
  <c r="B1459" i="1"/>
  <c r="C1459" i="1"/>
  <c r="D1459" i="1"/>
  <c r="E1459" i="1"/>
  <c r="F1459" i="1"/>
  <c r="G1459" i="1"/>
  <c r="H1459" i="1"/>
  <c r="I1459" i="1"/>
  <c r="J1459" i="1"/>
  <c r="K1459" i="1"/>
  <c r="L1459" i="1"/>
  <c r="M1459" i="1"/>
  <c r="N1459" i="1"/>
  <c r="O1459" i="1"/>
  <c r="P1459" i="1"/>
  <c r="Q1459" i="1"/>
  <c r="R1459" i="1"/>
  <c r="S1459" i="1"/>
  <c r="T1459" i="1"/>
  <c r="U1459" i="1"/>
  <c r="V1459" i="1"/>
  <c r="W1459" i="1"/>
  <c r="X1459" i="1"/>
  <c r="Y1459" i="1"/>
  <c r="Z1459" i="1"/>
  <c r="AA1459" i="1"/>
  <c r="AB1459" i="1"/>
  <c r="AC1459" i="1"/>
  <c r="AD1459" i="1"/>
  <c r="AE1459" i="1"/>
  <c r="AF1459" i="1"/>
  <c r="AG1459" i="1"/>
  <c r="AH1459" i="1"/>
  <c r="AI1459" i="1"/>
  <c r="A1460" i="1"/>
  <c r="B1460" i="1"/>
  <c r="C1460" i="1"/>
  <c r="D1460" i="1"/>
  <c r="E1460" i="1"/>
  <c r="F1460" i="1"/>
  <c r="G1460" i="1"/>
  <c r="H1460" i="1"/>
  <c r="I1460" i="1"/>
  <c r="J1460" i="1"/>
  <c r="K1460" i="1"/>
  <c r="L1460" i="1"/>
  <c r="M1460" i="1"/>
  <c r="N1460" i="1"/>
  <c r="O1460" i="1"/>
  <c r="P1460" i="1"/>
  <c r="Q1460" i="1"/>
  <c r="R1460" i="1"/>
  <c r="S1460" i="1"/>
  <c r="T1460" i="1"/>
  <c r="U1460" i="1"/>
  <c r="V1460" i="1"/>
  <c r="W1460" i="1"/>
  <c r="X1460" i="1"/>
  <c r="Y1460" i="1"/>
  <c r="Z1460" i="1"/>
  <c r="AA1460" i="1"/>
  <c r="AB1460" i="1"/>
  <c r="AC1460" i="1"/>
  <c r="AD1460" i="1"/>
  <c r="AE1460" i="1"/>
  <c r="AF1460" i="1"/>
  <c r="AG1460" i="1"/>
  <c r="AH1460" i="1"/>
  <c r="AI1460" i="1"/>
  <c r="A1461" i="1"/>
  <c r="B1461" i="1"/>
  <c r="C1461" i="1"/>
  <c r="D1461" i="1"/>
  <c r="E1461" i="1"/>
  <c r="F1461" i="1"/>
  <c r="G1461" i="1"/>
  <c r="H1461" i="1"/>
  <c r="I1461" i="1"/>
  <c r="J1461" i="1"/>
  <c r="K1461" i="1"/>
  <c r="L1461" i="1"/>
  <c r="M1461" i="1"/>
  <c r="N1461" i="1"/>
  <c r="O1461" i="1"/>
  <c r="P1461" i="1"/>
  <c r="Q1461" i="1"/>
  <c r="R1461" i="1"/>
  <c r="S1461" i="1"/>
  <c r="T1461" i="1"/>
  <c r="U1461" i="1"/>
  <c r="V1461" i="1"/>
  <c r="W1461" i="1"/>
  <c r="X1461" i="1"/>
  <c r="Y1461" i="1"/>
  <c r="Z1461" i="1"/>
  <c r="AA1461" i="1"/>
  <c r="AB1461" i="1"/>
  <c r="AC1461" i="1"/>
  <c r="AD1461" i="1"/>
  <c r="AE1461" i="1"/>
  <c r="AF1461" i="1"/>
  <c r="AG1461" i="1"/>
  <c r="AH1461" i="1"/>
  <c r="AI1461" i="1"/>
  <c r="A1462" i="1"/>
  <c r="B1462" i="1"/>
  <c r="C1462" i="1"/>
  <c r="D1462" i="1"/>
  <c r="E1462" i="1"/>
  <c r="F1462" i="1"/>
  <c r="G1462" i="1"/>
  <c r="H1462" i="1"/>
  <c r="I1462" i="1"/>
  <c r="J1462" i="1"/>
  <c r="K1462" i="1"/>
  <c r="L1462" i="1"/>
  <c r="M1462" i="1"/>
  <c r="N1462" i="1"/>
  <c r="O1462" i="1"/>
  <c r="P1462" i="1"/>
  <c r="Q1462" i="1"/>
  <c r="R1462" i="1"/>
  <c r="S1462" i="1"/>
  <c r="T1462" i="1"/>
  <c r="U1462" i="1"/>
  <c r="V1462" i="1"/>
  <c r="W1462" i="1"/>
  <c r="X1462" i="1"/>
  <c r="Y1462" i="1"/>
  <c r="Z1462" i="1"/>
  <c r="AA1462" i="1"/>
  <c r="AB1462" i="1"/>
  <c r="AC1462" i="1"/>
  <c r="AD1462" i="1"/>
  <c r="AE1462" i="1"/>
  <c r="AF1462" i="1"/>
  <c r="AG1462" i="1"/>
  <c r="AH1462" i="1"/>
  <c r="AI1462" i="1"/>
  <c r="A1463" i="1"/>
  <c r="B1463" i="1"/>
  <c r="C1463" i="1"/>
  <c r="D1463" i="1"/>
  <c r="E1463" i="1"/>
  <c r="F1463" i="1"/>
  <c r="G1463" i="1"/>
  <c r="H1463" i="1"/>
  <c r="I1463" i="1"/>
  <c r="J1463" i="1"/>
  <c r="K1463" i="1"/>
  <c r="L1463" i="1"/>
  <c r="M1463" i="1"/>
  <c r="N1463" i="1"/>
  <c r="O1463" i="1"/>
  <c r="P1463" i="1"/>
  <c r="Q1463" i="1"/>
  <c r="R1463" i="1"/>
  <c r="S1463" i="1"/>
  <c r="T1463" i="1"/>
  <c r="U1463" i="1"/>
  <c r="V1463" i="1"/>
  <c r="W1463" i="1"/>
  <c r="X1463" i="1"/>
  <c r="Y1463" i="1"/>
  <c r="Z1463" i="1"/>
  <c r="AA1463" i="1"/>
  <c r="AB1463" i="1"/>
  <c r="AC1463" i="1"/>
  <c r="AD1463" i="1"/>
  <c r="AE1463" i="1"/>
  <c r="AF1463" i="1"/>
  <c r="AG1463" i="1"/>
  <c r="AH1463" i="1"/>
  <c r="AI1463" i="1"/>
  <c r="A1464" i="1"/>
  <c r="B1464" i="1"/>
  <c r="C1464" i="1"/>
  <c r="D1464" i="1"/>
  <c r="E1464" i="1"/>
  <c r="F1464" i="1"/>
  <c r="G1464" i="1"/>
  <c r="H1464" i="1"/>
  <c r="I1464" i="1"/>
  <c r="J1464" i="1"/>
  <c r="K1464" i="1"/>
  <c r="L1464" i="1"/>
  <c r="M1464" i="1"/>
  <c r="N1464" i="1"/>
  <c r="O1464" i="1"/>
  <c r="P1464" i="1"/>
  <c r="Q1464" i="1"/>
  <c r="R1464" i="1"/>
  <c r="S1464" i="1"/>
  <c r="T1464" i="1"/>
  <c r="U1464" i="1"/>
  <c r="V1464" i="1"/>
  <c r="W1464" i="1"/>
  <c r="X1464" i="1"/>
  <c r="Y1464" i="1"/>
  <c r="Z1464" i="1"/>
  <c r="AA1464" i="1"/>
  <c r="AB1464" i="1"/>
  <c r="AC1464" i="1"/>
  <c r="AD1464" i="1"/>
  <c r="AE1464" i="1"/>
  <c r="AF1464" i="1"/>
  <c r="AG1464" i="1"/>
  <c r="AH1464" i="1"/>
  <c r="AI1464" i="1"/>
  <c r="A1465" i="1"/>
  <c r="B1465" i="1"/>
  <c r="C1465" i="1"/>
  <c r="D1465" i="1"/>
  <c r="E1465" i="1"/>
  <c r="F1465" i="1"/>
  <c r="G1465" i="1"/>
  <c r="H1465" i="1"/>
  <c r="I1465" i="1"/>
  <c r="J1465" i="1"/>
  <c r="K1465" i="1"/>
  <c r="L1465" i="1"/>
  <c r="M1465" i="1"/>
  <c r="N1465" i="1"/>
  <c r="O1465" i="1"/>
  <c r="P1465" i="1"/>
  <c r="Q1465" i="1"/>
  <c r="R1465" i="1"/>
  <c r="S1465" i="1"/>
  <c r="T1465" i="1"/>
  <c r="U1465" i="1"/>
  <c r="V1465" i="1"/>
  <c r="W1465" i="1"/>
  <c r="X1465" i="1"/>
  <c r="Y1465" i="1"/>
  <c r="Z1465" i="1"/>
  <c r="AA1465" i="1"/>
  <c r="AB1465" i="1"/>
  <c r="AC1465" i="1"/>
  <c r="AD1465" i="1"/>
  <c r="AE1465" i="1"/>
  <c r="AF1465" i="1"/>
  <c r="AG1465" i="1"/>
  <c r="AH1465" i="1"/>
  <c r="AI1465" i="1"/>
  <c r="A1466" i="1"/>
  <c r="B1466" i="1"/>
  <c r="C1466" i="1"/>
  <c r="D1466" i="1"/>
  <c r="E1466" i="1"/>
  <c r="F1466" i="1"/>
  <c r="G1466" i="1"/>
  <c r="H1466" i="1"/>
  <c r="I1466" i="1"/>
  <c r="J1466" i="1"/>
  <c r="K1466" i="1"/>
  <c r="L1466" i="1"/>
  <c r="M1466" i="1"/>
  <c r="N1466" i="1"/>
  <c r="O1466" i="1"/>
  <c r="P1466" i="1"/>
  <c r="Q1466" i="1"/>
  <c r="R1466" i="1"/>
  <c r="S1466" i="1"/>
  <c r="T1466" i="1"/>
  <c r="U1466" i="1"/>
  <c r="V1466" i="1"/>
  <c r="W1466" i="1"/>
  <c r="X1466" i="1"/>
  <c r="Y1466" i="1"/>
  <c r="Z1466" i="1"/>
  <c r="AA1466" i="1"/>
  <c r="AB1466" i="1"/>
  <c r="AC1466" i="1"/>
  <c r="AD1466" i="1"/>
  <c r="AE1466" i="1"/>
  <c r="AF1466" i="1"/>
  <c r="AG1466" i="1"/>
  <c r="AH1466" i="1"/>
  <c r="AI1466" i="1"/>
  <c r="A1467" i="1"/>
  <c r="B1467" i="1"/>
  <c r="C1467" i="1"/>
  <c r="D1467" i="1"/>
  <c r="E1467" i="1"/>
  <c r="F1467" i="1"/>
  <c r="G1467" i="1"/>
  <c r="H1467" i="1"/>
  <c r="I1467" i="1"/>
  <c r="J1467" i="1"/>
  <c r="K1467" i="1"/>
  <c r="L1467" i="1"/>
  <c r="M1467" i="1"/>
  <c r="N1467" i="1"/>
  <c r="O1467" i="1"/>
  <c r="P1467" i="1"/>
  <c r="Q1467" i="1"/>
  <c r="R1467" i="1"/>
  <c r="S1467" i="1"/>
  <c r="T1467" i="1"/>
  <c r="U1467" i="1"/>
  <c r="V1467" i="1"/>
  <c r="W1467" i="1"/>
  <c r="X1467" i="1"/>
  <c r="Y1467" i="1"/>
  <c r="Z1467" i="1"/>
  <c r="AA1467" i="1"/>
  <c r="AB1467" i="1"/>
  <c r="AC1467" i="1"/>
  <c r="AD1467" i="1"/>
  <c r="AE1467" i="1"/>
  <c r="AF1467" i="1"/>
  <c r="AG1467" i="1"/>
  <c r="AH1467" i="1"/>
  <c r="AI1467" i="1"/>
  <c r="A1468" i="1"/>
  <c r="B1468" i="1"/>
  <c r="C1468" i="1"/>
  <c r="D1468" i="1"/>
  <c r="E1468" i="1"/>
  <c r="F1468" i="1"/>
  <c r="G1468" i="1"/>
  <c r="H1468" i="1"/>
  <c r="I1468" i="1"/>
  <c r="J1468" i="1"/>
  <c r="K1468" i="1"/>
  <c r="L1468" i="1"/>
  <c r="M1468" i="1"/>
  <c r="N1468" i="1"/>
  <c r="O1468" i="1"/>
  <c r="P1468" i="1"/>
  <c r="Q1468" i="1"/>
  <c r="R1468" i="1"/>
  <c r="S1468" i="1"/>
  <c r="T1468" i="1"/>
  <c r="U1468" i="1"/>
  <c r="V1468" i="1"/>
  <c r="W1468" i="1"/>
  <c r="X1468" i="1"/>
  <c r="Y1468" i="1"/>
  <c r="Z1468" i="1"/>
  <c r="AA1468" i="1"/>
  <c r="AB1468" i="1"/>
  <c r="AC1468" i="1"/>
  <c r="AD1468" i="1"/>
  <c r="AE1468" i="1"/>
  <c r="AF1468" i="1"/>
  <c r="AG1468" i="1"/>
  <c r="AH1468" i="1"/>
  <c r="AI1468" i="1"/>
  <c r="A1469" i="1"/>
  <c r="B1469" i="1"/>
  <c r="C1469" i="1"/>
  <c r="D1469" i="1"/>
  <c r="E1469" i="1"/>
  <c r="F1469" i="1"/>
  <c r="G1469" i="1"/>
  <c r="H1469" i="1"/>
  <c r="I1469" i="1"/>
  <c r="J1469" i="1"/>
  <c r="K1469" i="1"/>
  <c r="L1469" i="1"/>
  <c r="M1469" i="1"/>
  <c r="N1469" i="1"/>
  <c r="O1469" i="1"/>
  <c r="P1469" i="1"/>
  <c r="Q1469" i="1"/>
  <c r="R1469" i="1"/>
  <c r="S1469" i="1"/>
  <c r="T1469" i="1"/>
  <c r="U1469" i="1"/>
  <c r="V1469" i="1"/>
  <c r="W1469" i="1"/>
  <c r="X1469" i="1"/>
  <c r="Y1469" i="1"/>
  <c r="Z1469" i="1"/>
  <c r="AA1469" i="1"/>
  <c r="AB1469" i="1"/>
  <c r="AC1469" i="1"/>
  <c r="AD1469" i="1"/>
  <c r="AE1469" i="1"/>
  <c r="AF1469" i="1"/>
  <c r="AG1469" i="1"/>
  <c r="AH1469" i="1"/>
  <c r="AI1469" i="1"/>
  <c r="A1470" i="1"/>
  <c r="B1470" i="1"/>
  <c r="C1470" i="1"/>
  <c r="D1470" i="1"/>
  <c r="E1470" i="1"/>
  <c r="F1470" i="1"/>
  <c r="G1470" i="1"/>
  <c r="H1470" i="1"/>
  <c r="I1470" i="1"/>
  <c r="J1470" i="1"/>
  <c r="K1470" i="1"/>
  <c r="L1470" i="1"/>
  <c r="M1470" i="1"/>
  <c r="N1470" i="1"/>
  <c r="O1470" i="1"/>
  <c r="P1470" i="1"/>
  <c r="Q1470" i="1"/>
  <c r="R1470" i="1"/>
  <c r="S1470" i="1"/>
  <c r="T1470" i="1"/>
  <c r="U1470" i="1"/>
  <c r="V1470" i="1"/>
  <c r="W1470" i="1"/>
  <c r="X1470" i="1"/>
  <c r="Y1470" i="1"/>
  <c r="Z1470" i="1"/>
  <c r="AA1470" i="1"/>
  <c r="AB1470" i="1"/>
  <c r="AC1470" i="1"/>
  <c r="AD1470" i="1"/>
  <c r="AE1470" i="1"/>
  <c r="AF1470" i="1"/>
  <c r="AG1470" i="1"/>
  <c r="AH1470" i="1"/>
  <c r="AI1470" i="1"/>
  <c r="A1471" i="1"/>
  <c r="B1471" i="1"/>
  <c r="C1471" i="1"/>
  <c r="D1471" i="1"/>
  <c r="E1471" i="1"/>
  <c r="F1471" i="1"/>
  <c r="G1471" i="1"/>
  <c r="H1471" i="1"/>
  <c r="I1471" i="1"/>
  <c r="J1471" i="1"/>
  <c r="K1471" i="1"/>
  <c r="L1471" i="1"/>
  <c r="M1471" i="1"/>
  <c r="N1471" i="1"/>
  <c r="O1471" i="1"/>
  <c r="P1471" i="1"/>
  <c r="Q1471" i="1"/>
  <c r="R1471" i="1"/>
  <c r="S1471" i="1"/>
  <c r="T1471" i="1"/>
  <c r="U1471" i="1"/>
  <c r="V1471" i="1"/>
  <c r="W1471" i="1"/>
  <c r="X1471" i="1"/>
  <c r="Y1471" i="1"/>
  <c r="Z1471" i="1"/>
  <c r="AA1471" i="1"/>
  <c r="AB1471" i="1"/>
  <c r="AC1471" i="1"/>
  <c r="AD1471" i="1"/>
  <c r="AE1471" i="1"/>
  <c r="AF1471" i="1"/>
  <c r="AG1471" i="1"/>
  <c r="AH1471" i="1"/>
  <c r="AI1471" i="1"/>
  <c r="A1472" i="1"/>
  <c r="B1472" i="1"/>
  <c r="C1472" i="1"/>
  <c r="D1472" i="1"/>
  <c r="E1472" i="1"/>
  <c r="F1472" i="1"/>
  <c r="G1472" i="1"/>
  <c r="H1472" i="1"/>
  <c r="I1472" i="1"/>
  <c r="J1472" i="1"/>
  <c r="K1472" i="1"/>
  <c r="L1472" i="1"/>
  <c r="M1472" i="1"/>
  <c r="N1472" i="1"/>
  <c r="O1472" i="1"/>
  <c r="P1472" i="1"/>
  <c r="Q1472" i="1"/>
  <c r="R1472" i="1"/>
  <c r="S1472" i="1"/>
  <c r="T1472" i="1"/>
  <c r="U1472" i="1"/>
  <c r="V1472" i="1"/>
  <c r="W1472" i="1"/>
  <c r="X1472" i="1"/>
  <c r="Y1472" i="1"/>
  <c r="Z1472" i="1"/>
  <c r="AA1472" i="1"/>
  <c r="AB1472" i="1"/>
  <c r="AC1472" i="1"/>
  <c r="AD1472" i="1"/>
  <c r="AE1472" i="1"/>
  <c r="AF1472" i="1"/>
  <c r="AG1472" i="1"/>
  <c r="AH1472" i="1"/>
  <c r="AI1472" i="1"/>
  <c r="A1473" i="1"/>
  <c r="B1473" i="1"/>
  <c r="C1473" i="1"/>
  <c r="D1473" i="1"/>
  <c r="E1473" i="1"/>
  <c r="F1473" i="1"/>
  <c r="G1473" i="1"/>
  <c r="H1473" i="1"/>
  <c r="I1473" i="1"/>
  <c r="J1473" i="1"/>
  <c r="K1473" i="1"/>
  <c r="L1473" i="1"/>
  <c r="M1473" i="1"/>
  <c r="N1473" i="1"/>
  <c r="O1473" i="1"/>
  <c r="P1473" i="1"/>
  <c r="Q1473" i="1"/>
  <c r="R1473" i="1"/>
  <c r="S1473" i="1"/>
  <c r="T1473" i="1"/>
  <c r="U1473" i="1"/>
  <c r="V1473" i="1"/>
  <c r="W1473" i="1"/>
  <c r="X1473" i="1"/>
  <c r="Y1473" i="1"/>
  <c r="Z1473" i="1"/>
  <c r="AA1473" i="1"/>
  <c r="AB1473" i="1"/>
  <c r="AC1473" i="1"/>
  <c r="AD1473" i="1"/>
  <c r="AE1473" i="1"/>
  <c r="AF1473" i="1"/>
  <c r="AG1473" i="1"/>
  <c r="AH1473" i="1"/>
  <c r="AI1473" i="1"/>
  <c r="A1474" i="1"/>
  <c r="B1474" i="1"/>
  <c r="C1474" i="1"/>
  <c r="D1474" i="1"/>
  <c r="E1474" i="1"/>
  <c r="F1474" i="1"/>
  <c r="G1474" i="1"/>
  <c r="H1474" i="1"/>
  <c r="I1474" i="1"/>
  <c r="J1474" i="1"/>
  <c r="K1474" i="1"/>
  <c r="L1474" i="1"/>
  <c r="M1474" i="1"/>
  <c r="N1474" i="1"/>
  <c r="O1474" i="1"/>
  <c r="P1474" i="1"/>
  <c r="Q1474" i="1"/>
  <c r="R1474" i="1"/>
  <c r="S1474" i="1"/>
  <c r="T1474" i="1"/>
  <c r="U1474" i="1"/>
  <c r="V1474" i="1"/>
  <c r="W1474" i="1"/>
  <c r="X1474" i="1"/>
  <c r="Y1474" i="1"/>
  <c r="Z1474" i="1"/>
  <c r="AA1474" i="1"/>
  <c r="AB1474" i="1"/>
  <c r="AC1474" i="1"/>
  <c r="AD1474" i="1"/>
  <c r="AE1474" i="1"/>
  <c r="AF1474" i="1"/>
  <c r="AG1474" i="1"/>
  <c r="AH1474" i="1"/>
  <c r="AI1474" i="1"/>
  <c r="A1475" i="1"/>
  <c r="B1475" i="1"/>
  <c r="C1475" i="1"/>
  <c r="D1475" i="1"/>
  <c r="E1475" i="1"/>
  <c r="F1475" i="1"/>
  <c r="G1475" i="1"/>
  <c r="H1475" i="1"/>
  <c r="I1475" i="1"/>
  <c r="J1475" i="1"/>
  <c r="K1475" i="1"/>
  <c r="L1475" i="1"/>
  <c r="M1475" i="1"/>
  <c r="N1475" i="1"/>
  <c r="O1475" i="1"/>
  <c r="P1475" i="1"/>
  <c r="Q1475" i="1"/>
  <c r="R1475" i="1"/>
  <c r="S1475" i="1"/>
  <c r="T1475" i="1"/>
  <c r="U1475" i="1"/>
  <c r="V1475" i="1"/>
  <c r="W1475" i="1"/>
  <c r="X1475" i="1"/>
  <c r="Y1475" i="1"/>
  <c r="Z1475" i="1"/>
  <c r="AA1475" i="1"/>
  <c r="AB1475" i="1"/>
  <c r="AC1475" i="1"/>
  <c r="AD1475" i="1"/>
  <c r="AE1475" i="1"/>
  <c r="AF1475" i="1"/>
  <c r="AG1475" i="1"/>
  <c r="AH1475" i="1"/>
  <c r="AI1475" i="1"/>
  <c r="A1476" i="1"/>
  <c r="B1476" i="1"/>
  <c r="C1476" i="1"/>
  <c r="D1476" i="1"/>
  <c r="E1476" i="1"/>
  <c r="F1476" i="1"/>
  <c r="G1476" i="1"/>
  <c r="H1476" i="1"/>
  <c r="I1476" i="1"/>
  <c r="J1476" i="1"/>
  <c r="K1476" i="1"/>
  <c r="L1476" i="1"/>
  <c r="M1476" i="1"/>
  <c r="N1476" i="1"/>
  <c r="O1476" i="1"/>
  <c r="P1476" i="1"/>
  <c r="Q1476" i="1"/>
  <c r="R1476" i="1"/>
  <c r="S1476" i="1"/>
  <c r="T1476" i="1"/>
  <c r="U1476" i="1"/>
  <c r="V1476" i="1"/>
  <c r="W1476" i="1"/>
  <c r="X1476" i="1"/>
  <c r="Y1476" i="1"/>
  <c r="Z1476" i="1"/>
  <c r="AA1476" i="1"/>
  <c r="AB1476" i="1"/>
  <c r="AC1476" i="1"/>
  <c r="AD1476" i="1"/>
  <c r="AE1476" i="1"/>
  <c r="AF1476" i="1"/>
  <c r="AG1476" i="1"/>
  <c r="AH1476" i="1"/>
  <c r="AI1476" i="1"/>
  <c r="A1477" i="1"/>
  <c r="B1477" i="1"/>
  <c r="C1477" i="1"/>
  <c r="D1477" i="1"/>
  <c r="E1477" i="1"/>
  <c r="F1477" i="1"/>
  <c r="G1477" i="1"/>
  <c r="H1477" i="1"/>
  <c r="I1477" i="1"/>
  <c r="J1477" i="1"/>
  <c r="K1477" i="1"/>
  <c r="L1477" i="1"/>
  <c r="M1477" i="1"/>
  <c r="N1477" i="1"/>
  <c r="O1477" i="1"/>
  <c r="P1477" i="1"/>
  <c r="Q1477" i="1"/>
  <c r="R1477" i="1"/>
  <c r="S1477" i="1"/>
  <c r="T1477" i="1"/>
  <c r="U1477" i="1"/>
  <c r="V1477" i="1"/>
  <c r="W1477" i="1"/>
  <c r="X1477" i="1"/>
  <c r="Y1477" i="1"/>
  <c r="Z1477" i="1"/>
  <c r="AA1477" i="1"/>
  <c r="AB1477" i="1"/>
  <c r="AC1477" i="1"/>
  <c r="AD1477" i="1"/>
  <c r="AE1477" i="1"/>
  <c r="AF1477" i="1"/>
  <c r="AG1477" i="1"/>
  <c r="AH1477" i="1"/>
  <c r="AI1477" i="1"/>
  <c r="A1478" i="1"/>
  <c r="B1478" i="1"/>
  <c r="C1478" i="1"/>
  <c r="D1478" i="1"/>
  <c r="E1478" i="1"/>
  <c r="F1478" i="1"/>
  <c r="G1478" i="1"/>
  <c r="H1478" i="1"/>
  <c r="I1478" i="1"/>
  <c r="J1478" i="1"/>
  <c r="K1478" i="1"/>
  <c r="L1478" i="1"/>
  <c r="M1478" i="1"/>
  <c r="N1478" i="1"/>
  <c r="O1478" i="1"/>
  <c r="P1478" i="1"/>
  <c r="Q1478" i="1"/>
  <c r="R1478" i="1"/>
  <c r="S1478" i="1"/>
  <c r="T1478" i="1"/>
  <c r="U1478" i="1"/>
  <c r="V1478" i="1"/>
  <c r="W1478" i="1"/>
  <c r="X1478" i="1"/>
  <c r="Y1478" i="1"/>
  <c r="Z1478" i="1"/>
  <c r="AA1478" i="1"/>
  <c r="AB1478" i="1"/>
  <c r="AC1478" i="1"/>
  <c r="AD1478" i="1"/>
  <c r="AE1478" i="1"/>
  <c r="AF1478" i="1"/>
  <c r="AG1478" i="1"/>
  <c r="AH1478" i="1"/>
  <c r="AI1478" i="1"/>
  <c r="A1479" i="1"/>
  <c r="B1479" i="1"/>
  <c r="C1479" i="1"/>
  <c r="D1479" i="1"/>
  <c r="E1479" i="1"/>
  <c r="F1479" i="1"/>
  <c r="G1479" i="1"/>
  <c r="H1479" i="1"/>
  <c r="I1479" i="1"/>
  <c r="J1479" i="1"/>
  <c r="K1479" i="1"/>
  <c r="L1479" i="1"/>
  <c r="M1479" i="1"/>
  <c r="N1479" i="1"/>
  <c r="O1479" i="1"/>
  <c r="P1479" i="1"/>
  <c r="Q1479" i="1"/>
  <c r="R1479" i="1"/>
  <c r="S1479" i="1"/>
  <c r="T1479" i="1"/>
  <c r="U1479" i="1"/>
  <c r="V1479" i="1"/>
  <c r="W1479" i="1"/>
  <c r="X1479" i="1"/>
  <c r="Y1479" i="1"/>
  <c r="Z1479" i="1"/>
  <c r="AA1479" i="1"/>
  <c r="AB1479" i="1"/>
  <c r="AC1479" i="1"/>
  <c r="AD1479" i="1"/>
  <c r="AE1479" i="1"/>
  <c r="AF1479" i="1"/>
  <c r="AG1479" i="1"/>
  <c r="AH1479" i="1"/>
  <c r="AI1479" i="1"/>
  <c r="A1480" i="1"/>
  <c r="B1480" i="1"/>
  <c r="C1480" i="1"/>
  <c r="D1480" i="1"/>
  <c r="E1480" i="1"/>
  <c r="F1480" i="1"/>
  <c r="G1480" i="1"/>
  <c r="H1480" i="1"/>
  <c r="I1480" i="1"/>
  <c r="J1480" i="1"/>
  <c r="K1480" i="1"/>
  <c r="L1480" i="1"/>
  <c r="M1480" i="1"/>
  <c r="N1480" i="1"/>
  <c r="O1480" i="1"/>
  <c r="P1480" i="1"/>
  <c r="Q1480" i="1"/>
  <c r="R1480" i="1"/>
  <c r="S1480" i="1"/>
  <c r="T1480" i="1"/>
  <c r="U1480" i="1"/>
  <c r="V1480" i="1"/>
  <c r="W1480" i="1"/>
  <c r="X1480" i="1"/>
  <c r="Y1480" i="1"/>
  <c r="Z1480" i="1"/>
  <c r="AA1480" i="1"/>
  <c r="AB1480" i="1"/>
  <c r="AC1480" i="1"/>
  <c r="AD1480" i="1"/>
  <c r="AE1480" i="1"/>
  <c r="AF1480" i="1"/>
  <c r="AG1480" i="1"/>
  <c r="AH1480" i="1"/>
  <c r="AI1480" i="1"/>
  <c r="A1481" i="1"/>
  <c r="B1481" i="1"/>
  <c r="C1481" i="1"/>
  <c r="D1481" i="1"/>
  <c r="E1481" i="1"/>
  <c r="F1481" i="1"/>
  <c r="G1481" i="1"/>
  <c r="H1481" i="1"/>
  <c r="I1481" i="1"/>
  <c r="J1481" i="1"/>
  <c r="K1481" i="1"/>
  <c r="L1481" i="1"/>
  <c r="M1481" i="1"/>
  <c r="N1481" i="1"/>
  <c r="O1481" i="1"/>
  <c r="P1481" i="1"/>
  <c r="Q1481" i="1"/>
  <c r="R1481" i="1"/>
  <c r="S1481" i="1"/>
  <c r="T1481" i="1"/>
  <c r="U1481" i="1"/>
  <c r="V1481" i="1"/>
  <c r="W1481" i="1"/>
  <c r="X1481" i="1"/>
  <c r="Y1481" i="1"/>
  <c r="Z1481" i="1"/>
  <c r="AA1481" i="1"/>
  <c r="AB1481" i="1"/>
  <c r="AC1481" i="1"/>
  <c r="AD1481" i="1"/>
  <c r="AE1481" i="1"/>
  <c r="AF1481" i="1"/>
  <c r="AG1481" i="1"/>
  <c r="AH1481" i="1"/>
  <c r="AI1481" i="1"/>
  <c r="A1482" i="1"/>
  <c r="B1482" i="1"/>
  <c r="C1482" i="1"/>
  <c r="D1482" i="1"/>
  <c r="E1482" i="1"/>
  <c r="F1482" i="1"/>
  <c r="G1482" i="1"/>
  <c r="H1482" i="1"/>
  <c r="I1482" i="1"/>
  <c r="J1482" i="1"/>
  <c r="K1482" i="1"/>
  <c r="L1482" i="1"/>
  <c r="M1482" i="1"/>
  <c r="N1482" i="1"/>
  <c r="O1482" i="1"/>
  <c r="P1482" i="1"/>
  <c r="Q1482" i="1"/>
  <c r="R1482" i="1"/>
  <c r="S1482" i="1"/>
  <c r="T1482" i="1"/>
  <c r="U1482" i="1"/>
  <c r="V1482" i="1"/>
  <c r="W1482" i="1"/>
  <c r="X1482" i="1"/>
  <c r="Y1482" i="1"/>
  <c r="Z1482" i="1"/>
  <c r="AA1482" i="1"/>
  <c r="AB1482" i="1"/>
  <c r="AC1482" i="1"/>
  <c r="AD1482" i="1"/>
  <c r="AE1482" i="1"/>
  <c r="AF1482" i="1"/>
  <c r="AG1482" i="1"/>
  <c r="AH1482" i="1"/>
  <c r="AI1482" i="1"/>
  <c r="A1483" i="1"/>
  <c r="B1483" i="1"/>
  <c r="C1483" i="1"/>
  <c r="D1483" i="1"/>
  <c r="E1483" i="1"/>
  <c r="F1483" i="1"/>
  <c r="G1483" i="1"/>
  <c r="H1483" i="1"/>
  <c r="I1483" i="1"/>
  <c r="J1483" i="1"/>
  <c r="K1483" i="1"/>
  <c r="L1483" i="1"/>
  <c r="M1483" i="1"/>
  <c r="N1483" i="1"/>
  <c r="O1483" i="1"/>
  <c r="P1483" i="1"/>
  <c r="Q1483" i="1"/>
  <c r="R1483" i="1"/>
  <c r="S1483" i="1"/>
  <c r="T1483" i="1"/>
  <c r="U1483" i="1"/>
  <c r="V1483" i="1"/>
  <c r="W1483" i="1"/>
  <c r="X1483" i="1"/>
  <c r="Y1483" i="1"/>
  <c r="Z1483" i="1"/>
  <c r="AA1483" i="1"/>
  <c r="AB1483" i="1"/>
  <c r="AC1483" i="1"/>
  <c r="AD1483" i="1"/>
  <c r="AE1483" i="1"/>
  <c r="AF1483" i="1"/>
  <c r="AG1483" i="1"/>
  <c r="AH1483" i="1"/>
  <c r="AI1483" i="1"/>
  <c r="A1484" i="1"/>
  <c r="B1484" i="1"/>
  <c r="C1484" i="1"/>
  <c r="D1484" i="1"/>
  <c r="E1484" i="1"/>
  <c r="F1484" i="1"/>
  <c r="G1484" i="1"/>
  <c r="H1484" i="1"/>
  <c r="I1484" i="1"/>
  <c r="J1484" i="1"/>
  <c r="K1484" i="1"/>
  <c r="L1484" i="1"/>
  <c r="M1484" i="1"/>
  <c r="N1484" i="1"/>
  <c r="O1484" i="1"/>
  <c r="P1484" i="1"/>
  <c r="Q1484" i="1"/>
  <c r="R1484" i="1"/>
  <c r="S1484" i="1"/>
  <c r="T1484" i="1"/>
  <c r="U1484" i="1"/>
  <c r="V1484" i="1"/>
  <c r="W1484" i="1"/>
  <c r="X1484" i="1"/>
  <c r="Y1484" i="1"/>
  <c r="Z1484" i="1"/>
  <c r="AA1484" i="1"/>
  <c r="AB1484" i="1"/>
  <c r="AC1484" i="1"/>
  <c r="AD1484" i="1"/>
  <c r="AE1484" i="1"/>
  <c r="AF1484" i="1"/>
  <c r="AG1484" i="1"/>
  <c r="AH1484" i="1"/>
  <c r="AI1484" i="1"/>
  <c r="A1485" i="1"/>
  <c r="B1485" i="1"/>
  <c r="C1485" i="1"/>
  <c r="D1485" i="1"/>
  <c r="E1485" i="1"/>
  <c r="F1485" i="1"/>
  <c r="G1485" i="1"/>
  <c r="H1485" i="1"/>
  <c r="I1485" i="1"/>
  <c r="J1485" i="1"/>
  <c r="K1485" i="1"/>
  <c r="L1485" i="1"/>
  <c r="M1485" i="1"/>
  <c r="N1485" i="1"/>
  <c r="O1485" i="1"/>
  <c r="P1485" i="1"/>
  <c r="Q1485" i="1"/>
  <c r="R1485" i="1"/>
  <c r="S1485" i="1"/>
  <c r="T1485" i="1"/>
  <c r="U1485" i="1"/>
  <c r="V1485" i="1"/>
  <c r="W1485" i="1"/>
  <c r="X1485" i="1"/>
  <c r="Y1485" i="1"/>
  <c r="Z1485" i="1"/>
  <c r="AA1485" i="1"/>
  <c r="AB1485" i="1"/>
  <c r="AC1485" i="1"/>
  <c r="AD1485" i="1"/>
  <c r="AE1485" i="1"/>
  <c r="AF1485" i="1"/>
  <c r="AG1485" i="1"/>
  <c r="AH1485" i="1"/>
  <c r="AI1485" i="1"/>
  <c r="A1486" i="1"/>
  <c r="B1486" i="1"/>
  <c r="C1486" i="1"/>
  <c r="D1486" i="1"/>
  <c r="E1486" i="1"/>
  <c r="F1486" i="1"/>
  <c r="G1486" i="1"/>
  <c r="H1486" i="1"/>
  <c r="I1486" i="1"/>
  <c r="J1486" i="1"/>
  <c r="K1486" i="1"/>
  <c r="L1486" i="1"/>
  <c r="M1486" i="1"/>
  <c r="N1486" i="1"/>
  <c r="O1486" i="1"/>
  <c r="P1486" i="1"/>
  <c r="Q1486" i="1"/>
  <c r="R1486" i="1"/>
  <c r="S1486" i="1"/>
  <c r="T1486" i="1"/>
  <c r="U1486" i="1"/>
  <c r="V1486" i="1"/>
  <c r="W1486" i="1"/>
  <c r="X1486" i="1"/>
  <c r="Y1486" i="1"/>
  <c r="Z1486" i="1"/>
  <c r="AA1486" i="1"/>
  <c r="AB1486" i="1"/>
  <c r="AC1486" i="1"/>
  <c r="AD1486" i="1"/>
  <c r="AE1486" i="1"/>
  <c r="AF1486" i="1"/>
  <c r="AG1486" i="1"/>
  <c r="AH1486" i="1"/>
  <c r="AI1486" i="1"/>
  <c r="A1487" i="1"/>
  <c r="B1487" i="1"/>
  <c r="C1487" i="1"/>
  <c r="D1487" i="1"/>
  <c r="E1487" i="1"/>
  <c r="F1487" i="1"/>
  <c r="G1487" i="1"/>
  <c r="H1487" i="1"/>
  <c r="I1487" i="1"/>
  <c r="J1487" i="1"/>
  <c r="K1487" i="1"/>
  <c r="L1487" i="1"/>
  <c r="M1487" i="1"/>
  <c r="N1487" i="1"/>
  <c r="O1487" i="1"/>
  <c r="P1487" i="1"/>
  <c r="Q1487" i="1"/>
  <c r="R1487" i="1"/>
  <c r="S1487" i="1"/>
  <c r="T1487" i="1"/>
  <c r="U1487" i="1"/>
  <c r="V1487" i="1"/>
  <c r="W1487" i="1"/>
  <c r="X1487" i="1"/>
  <c r="Y1487" i="1"/>
  <c r="Z1487" i="1"/>
  <c r="AA1487" i="1"/>
  <c r="AB1487" i="1"/>
  <c r="AC1487" i="1"/>
  <c r="AD1487" i="1"/>
  <c r="AE1487" i="1"/>
  <c r="AF1487" i="1"/>
  <c r="AG1487" i="1"/>
  <c r="AH1487" i="1"/>
  <c r="AI1487" i="1"/>
  <c r="A1488" i="1"/>
  <c r="B1488" i="1"/>
  <c r="C1488" i="1"/>
  <c r="D1488" i="1"/>
  <c r="E1488" i="1"/>
  <c r="F1488" i="1"/>
  <c r="G1488" i="1"/>
  <c r="H1488" i="1"/>
  <c r="I1488" i="1"/>
  <c r="J1488" i="1"/>
  <c r="K1488" i="1"/>
  <c r="L1488" i="1"/>
  <c r="M1488" i="1"/>
  <c r="N1488" i="1"/>
  <c r="O1488" i="1"/>
  <c r="P1488" i="1"/>
  <c r="Q1488" i="1"/>
  <c r="R1488" i="1"/>
  <c r="S1488" i="1"/>
  <c r="T1488" i="1"/>
  <c r="U1488" i="1"/>
  <c r="V1488" i="1"/>
  <c r="W1488" i="1"/>
  <c r="X1488" i="1"/>
  <c r="Y1488" i="1"/>
  <c r="Z1488" i="1"/>
  <c r="AA1488" i="1"/>
  <c r="AB1488" i="1"/>
  <c r="AC1488" i="1"/>
  <c r="AD1488" i="1"/>
  <c r="AE1488" i="1"/>
  <c r="AF1488" i="1"/>
  <c r="AG1488" i="1"/>
  <c r="AH1488" i="1"/>
  <c r="AI1488" i="1"/>
  <c r="A1489" i="1"/>
  <c r="B1489" i="1"/>
  <c r="C1489" i="1"/>
  <c r="D1489" i="1"/>
  <c r="E1489" i="1"/>
  <c r="F1489" i="1"/>
  <c r="G1489" i="1"/>
  <c r="H1489" i="1"/>
  <c r="I1489" i="1"/>
  <c r="J1489" i="1"/>
  <c r="K1489" i="1"/>
  <c r="L1489" i="1"/>
  <c r="M1489" i="1"/>
  <c r="N1489" i="1"/>
  <c r="O1489" i="1"/>
  <c r="P1489" i="1"/>
  <c r="Q1489" i="1"/>
  <c r="R1489" i="1"/>
  <c r="S1489" i="1"/>
  <c r="T1489" i="1"/>
  <c r="U1489" i="1"/>
  <c r="V1489" i="1"/>
  <c r="W1489" i="1"/>
  <c r="X1489" i="1"/>
  <c r="Y1489" i="1"/>
  <c r="Z1489" i="1"/>
  <c r="AA1489" i="1"/>
  <c r="AB1489" i="1"/>
  <c r="AC1489" i="1"/>
  <c r="AD1489" i="1"/>
  <c r="AE1489" i="1"/>
  <c r="AF1489" i="1"/>
  <c r="AG1489" i="1"/>
  <c r="AH1489" i="1"/>
  <c r="AI1489" i="1"/>
  <c r="A1490" i="1"/>
  <c r="B1490" i="1"/>
  <c r="C1490" i="1"/>
  <c r="D1490" i="1"/>
  <c r="E1490" i="1"/>
  <c r="F1490" i="1"/>
  <c r="G1490" i="1"/>
  <c r="H1490" i="1"/>
  <c r="I1490" i="1"/>
  <c r="J1490" i="1"/>
  <c r="K1490" i="1"/>
  <c r="L1490" i="1"/>
  <c r="M1490" i="1"/>
  <c r="N1490" i="1"/>
  <c r="O1490" i="1"/>
  <c r="P1490" i="1"/>
  <c r="Q1490" i="1"/>
  <c r="R1490" i="1"/>
  <c r="S1490" i="1"/>
  <c r="T1490" i="1"/>
  <c r="U1490" i="1"/>
  <c r="V1490" i="1"/>
  <c r="W1490" i="1"/>
  <c r="X1490" i="1"/>
  <c r="Y1490" i="1"/>
  <c r="Z1490" i="1"/>
  <c r="AA1490" i="1"/>
  <c r="AB1490" i="1"/>
  <c r="AC1490" i="1"/>
  <c r="AD1490" i="1"/>
  <c r="AE1490" i="1"/>
  <c r="AF1490" i="1"/>
  <c r="AG1490" i="1"/>
  <c r="AH1490" i="1"/>
  <c r="AI1490" i="1"/>
  <c r="A1491" i="1"/>
  <c r="B1491" i="1"/>
  <c r="C1491" i="1"/>
  <c r="D1491" i="1"/>
  <c r="E1491" i="1"/>
  <c r="F1491" i="1"/>
  <c r="G1491" i="1"/>
  <c r="H1491" i="1"/>
  <c r="I1491" i="1"/>
  <c r="J1491" i="1"/>
  <c r="K1491" i="1"/>
  <c r="L1491" i="1"/>
  <c r="M1491" i="1"/>
  <c r="N1491" i="1"/>
  <c r="O1491" i="1"/>
  <c r="P1491" i="1"/>
  <c r="Q1491" i="1"/>
  <c r="R1491" i="1"/>
  <c r="S1491" i="1"/>
  <c r="T1491" i="1"/>
  <c r="U1491" i="1"/>
  <c r="V1491" i="1"/>
  <c r="W1491" i="1"/>
  <c r="X1491" i="1"/>
  <c r="Y1491" i="1"/>
  <c r="Z1491" i="1"/>
  <c r="AA1491" i="1"/>
  <c r="AB1491" i="1"/>
  <c r="AC1491" i="1"/>
  <c r="AD1491" i="1"/>
  <c r="AE1491" i="1"/>
  <c r="AF1491" i="1"/>
  <c r="AG1491" i="1"/>
  <c r="AH1491" i="1"/>
  <c r="AI1491" i="1"/>
  <c r="A1492" i="1"/>
  <c r="B1492" i="1"/>
  <c r="C1492" i="1"/>
  <c r="D1492" i="1"/>
  <c r="E1492" i="1"/>
  <c r="F1492" i="1"/>
  <c r="G1492" i="1"/>
  <c r="H1492" i="1"/>
  <c r="I1492" i="1"/>
  <c r="J1492" i="1"/>
  <c r="K1492" i="1"/>
  <c r="L1492" i="1"/>
  <c r="M1492" i="1"/>
  <c r="N1492" i="1"/>
  <c r="O1492" i="1"/>
  <c r="P1492" i="1"/>
  <c r="Q1492" i="1"/>
  <c r="R1492" i="1"/>
  <c r="S1492" i="1"/>
  <c r="T1492" i="1"/>
  <c r="U1492" i="1"/>
  <c r="V1492" i="1"/>
  <c r="W1492" i="1"/>
  <c r="X1492" i="1"/>
  <c r="Y1492" i="1"/>
  <c r="Z1492" i="1"/>
  <c r="AA1492" i="1"/>
  <c r="AB1492" i="1"/>
  <c r="AC1492" i="1"/>
  <c r="AD1492" i="1"/>
  <c r="AE1492" i="1"/>
  <c r="AF1492" i="1"/>
  <c r="AG1492" i="1"/>
  <c r="AH1492" i="1"/>
  <c r="AI1492" i="1"/>
  <c r="A1493" i="1"/>
  <c r="B1493" i="1"/>
  <c r="C1493" i="1"/>
  <c r="D1493" i="1"/>
  <c r="E1493" i="1"/>
  <c r="F1493" i="1"/>
  <c r="G1493" i="1"/>
  <c r="H1493" i="1"/>
  <c r="I1493" i="1"/>
  <c r="J1493" i="1"/>
  <c r="K1493" i="1"/>
  <c r="L1493" i="1"/>
  <c r="M1493" i="1"/>
  <c r="N1493" i="1"/>
  <c r="O1493" i="1"/>
  <c r="P1493" i="1"/>
  <c r="Q1493" i="1"/>
  <c r="R1493" i="1"/>
  <c r="S1493" i="1"/>
  <c r="T1493" i="1"/>
  <c r="U1493" i="1"/>
  <c r="V1493" i="1"/>
  <c r="W1493" i="1"/>
  <c r="X1493" i="1"/>
  <c r="Y1493" i="1"/>
  <c r="Z1493" i="1"/>
  <c r="AA1493" i="1"/>
  <c r="AB1493" i="1"/>
  <c r="AC1493" i="1"/>
  <c r="AD1493" i="1"/>
  <c r="AE1493" i="1"/>
  <c r="AF1493" i="1"/>
  <c r="AG1493" i="1"/>
  <c r="AH1493" i="1"/>
  <c r="AI1493" i="1"/>
  <c r="A1494" i="1"/>
  <c r="B1494" i="1"/>
  <c r="C1494" i="1"/>
  <c r="D1494" i="1"/>
  <c r="E1494" i="1"/>
  <c r="F1494" i="1"/>
  <c r="G1494" i="1"/>
  <c r="H1494" i="1"/>
  <c r="I1494" i="1"/>
  <c r="J1494" i="1"/>
  <c r="K1494" i="1"/>
  <c r="L1494" i="1"/>
  <c r="M1494" i="1"/>
  <c r="N1494" i="1"/>
  <c r="O1494" i="1"/>
  <c r="P1494" i="1"/>
  <c r="Q1494" i="1"/>
  <c r="R1494" i="1"/>
  <c r="S1494" i="1"/>
  <c r="T1494" i="1"/>
  <c r="U1494" i="1"/>
  <c r="V1494" i="1"/>
  <c r="W1494" i="1"/>
  <c r="X1494" i="1"/>
  <c r="Y1494" i="1"/>
  <c r="Z1494" i="1"/>
  <c r="AA1494" i="1"/>
  <c r="AB1494" i="1"/>
  <c r="AC1494" i="1"/>
  <c r="AD1494" i="1"/>
  <c r="AE1494" i="1"/>
  <c r="AF1494" i="1"/>
  <c r="AG1494" i="1"/>
  <c r="AH1494" i="1"/>
  <c r="AI1494" i="1"/>
  <c r="A1495" i="1"/>
  <c r="B1495" i="1"/>
  <c r="C1495" i="1"/>
  <c r="D1495" i="1"/>
  <c r="E1495" i="1"/>
  <c r="F1495" i="1"/>
  <c r="G1495" i="1"/>
  <c r="H1495" i="1"/>
  <c r="I1495" i="1"/>
  <c r="J1495" i="1"/>
  <c r="K1495" i="1"/>
  <c r="L1495" i="1"/>
  <c r="M1495" i="1"/>
  <c r="N1495" i="1"/>
  <c r="O1495" i="1"/>
  <c r="P1495" i="1"/>
  <c r="Q1495" i="1"/>
  <c r="R1495" i="1"/>
  <c r="S1495" i="1"/>
  <c r="T1495" i="1"/>
  <c r="U1495" i="1"/>
  <c r="V1495" i="1"/>
  <c r="W1495" i="1"/>
  <c r="X1495" i="1"/>
  <c r="Y1495" i="1"/>
  <c r="Z1495" i="1"/>
  <c r="AA1495" i="1"/>
  <c r="AB1495" i="1"/>
  <c r="AC1495" i="1"/>
  <c r="AD1495" i="1"/>
  <c r="AE1495" i="1"/>
  <c r="AF1495" i="1"/>
  <c r="AG1495" i="1"/>
  <c r="AH1495" i="1"/>
  <c r="AI1495" i="1"/>
  <c r="A1496" i="1"/>
  <c r="B1496" i="1"/>
  <c r="C1496" i="1"/>
  <c r="D1496" i="1"/>
  <c r="E1496" i="1"/>
  <c r="F1496" i="1"/>
  <c r="G1496" i="1"/>
  <c r="H1496" i="1"/>
  <c r="I1496" i="1"/>
  <c r="J1496" i="1"/>
  <c r="K1496" i="1"/>
  <c r="L1496" i="1"/>
  <c r="M1496" i="1"/>
  <c r="N1496" i="1"/>
  <c r="O1496" i="1"/>
  <c r="P1496" i="1"/>
  <c r="Q1496" i="1"/>
  <c r="R1496" i="1"/>
  <c r="S1496" i="1"/>
  <c r="T1496" i="1"/>
  <c r="U1496" i="1"/>
  <c r="V1496" i="1"/>
  <c r="W1496" i="1"/>
  <c r="X1496" i="1"/>
  <c r="Y1496" i="1"/>
  <c r="Z1496" i="1"/>
  <c r="AA1496" i="1"/>
  <c r="AB1496" i="1"/>
  <c r="AC1496" i="1"/>
  <c r="AD1496" i="1"/>
  <c r="AE1496" i="1"/>
  <c r="AF1496" i="1"/>
  <c r="AG1496" i="1"/>
  <c r="AH1496" i="1"/>
  <c r="AI1496" i="1"/>
  <c r="A1497" i="1"/>
  <c r="B1497" i="1"/>
  <c r="C1497" i="1"/>
  <c r="D1497" i="1"/>
  <c r="E1497" i="1"/>
  <c r="F1497" i="1"/>
  <c r="G1497" i="1"/>
  <c r="H1497" i="1"/>
  <c r="I1497" i="1"/>
  <c r="J1497" i="1"/>
  <c r="K1497" i="1"/>
  <c r="L1497" i="1"/>
  <c r="M1497" i="1"/>
  <c r="N1497" i="1"/>
  <c r="O1497" i="1"/>
  <c r="P1497" i="1"/>
  <c r="Q1497" i="1"/>
  <c r="R1497" i="1"/>
  <c r="S1497" i="1"/>
  <c r="T1497" i="1"/>
  <c r="U1497" i="1"/>
  <c r="V1497" i="1"/>
  <c r="W1497" i="1"/>
  <c r="X1497" i="1"/>
  <c r="Y1497" i="1"/>
  <c r="Z1497" i="1"/>
  <c r="AA1497" i="1"/>
  <c r="AB1497" i="1"/>
  <c r="AC1497" i="1"/>
  <c r="AD1497" i="1"/>
  <c r="AE1497" i="1"/>
  <c r="AF1497" i="1"/>
  <c r="AG1497" i="1"/>
  <c r="AH1497" i="1"/>
  <c r="AI1497" i="1"/>
  <c r="A1498" i="1"/>
  <c r="B1498" i="1"/>
  <c r="C1498" i="1"/>
  <c r="D1498" i="1"/>
  <c r="E1498" i="1"/>
  <c r="F1498" i="1"/>
  <c r="G1498" i="1"/>
  <c r="H1498" i="1"/>
  <c r="I1498" i="1"/>
  <c r="J1498" i="1"/>
  <c r="K1498" i="1"/>
  <c r="L1498" i="1"/>
  <c r="M1498" i="1"/>
  <c r="N1498" i="1"/>
  <c r="O1498" i="1"/>
  <c r="P1498" i="1"/>
  <c r="Q1498" i="1"/>
  <c r="R1498" i="1"/>
  <c r="S1498" i="1"/>
  <c r="T1498" i="1"/>
  <c r="U1498" i="1"/>
  <c r="V1498" i="1"/>
  <c r="W1498" i="1"/>
  <c r="X1498" i="1"/>
  <c r="Y1498" i="1"/>
  <c r="Z1498" i="1"/>
  <c r="AA1498" i="1"/>
  <c r="AB1498" i="1"/>
  <c r="AC1498" i="1"/>
  <c r="AD1498" i="1"/>
  <c r="AE1498" i="1"/>
  <c r="AF1498" i="1"/>
  <c r="AG1498" i="1"/>
  <c r="AH1498" i="1"/>
  <c r="AI1498" i="1"/>
  <c r="A1499" i="1"/>
  <c r="B1499" i="1"/>
  <c r="C1499" i="1"/>
  <c r="D1499" i="1"/>
  <c r="E1499" i="1"/>
  <c r="F1499" i="1"/>
  <c r="G1499" i="1"/>
  <c r="H1499" i="1"/>
  <c r="I1499" i="1"/>
  <c r="J1499" i="1"/>
  <c r="K1499" i="1"/>
  <c r="L1499" i="1"/>
  <c r="M1499" i="1"/>
  <c r="N1499" i="1"/>
  <c r="O1499" i="1"/>
  <c r="P1499" i="1"/>
  <c r="Q1499" i="1"/>
  <c r="R1499" i="1"/>
  <c r="S1499" i="1"/>
  <c r="T1499" i="1"/>
  <c r="U1499" i="1"/>
  <c r="V1499" i="1"/>
  <c r="W1499" i="1"/>
  <c r="X1499" i="1"/>
  <c r="Y1499" i="1"/>
  <c r="Z1499" i="1"/>
  <c r="AA1499" i="1"/>
  <c r="AB1499" i="1"/>
  <c r="AC1499" i="1"/>
  <c r="AD1499" i="1"/>
  <c r="AE1499" i="1"/>
  <c r="AF1499" i="1"/>
  <c r="AG1499" i="1"/>
  <c r="AH1499" i="1"/>
  <c r="AI1499" i="1"/>
  <c r="A1500" i="1"/>
  <c r="B1500" i="1"/>
  <c r="C1500" i="1"/>
  <c r="D1500" i="1"/>
  <c r="E1500" i="1"/>
  <c r="F1500" i="1"/>
  <c r="G1500" i="1"/>
  <c r="H1500" i="1"/>
  <c r="I1500" i="1"/>
  <c r="J1500" i="1"/>
  <c r="K1500" i="1"/>
  <c r="L1500" i="1"/>
  <c r="M1500" i="1"/>
  <c r="N1500" i="1"/>
  <c r="O1500" i="1"/>
  <c r="P1500" i="1"/>
  <c r="Q1500" i="1"/>
  <c r="R1500" i="1"/>
  <c r="S1500" i="1"/>
  <c r="T1500" i="1"/>
  <c r="U1500" i="1"/>
  <c r="V1500" i="1"/>
  <c r="W1500" i="1"/>
  <c r="X1500" i="1"/>
  <c r="Y1500" i="1"/>
  <c r="Z1500" i="1"/>
  <c r="AA1500" i="1"/>
  <c r="AB1500" i="1"/>
  <c r="AC1500" i="1"/>
  <c r="AD1500" i="1"/>
  <c r="AE1500" i="1"/>
  <c r="AF1500" i="1"/>
  <c r="AG1500" i="1"/>
  <c r="AH1500" i="1"/>
  <c r="AI1500" i="1"/>
  <c r="A1501" i="1"/>
  <c r="B1501" i="1"/>
  <c r="C1501" i="1"/>
  <c r="D1501" i="1"/>
  <c r="E1501" i="1"/>
  <c r="F1501" i="1"/>
  <c r="G1501" i="1"/>
  <c r="H1501" i="1"/>
  <c r="I1501" i="1"/>
  <c r="J1501" i="1"/>
  <c r="K1501" i="1"/>
  <c r="L1501" i="1"/>
  <c r="M1501" i="1"/>
  <c r="N1501" i="1"/>
  <c r="O1501" i="1"/>
  <c r="P1501" i="1"/>
  <c r="Q1501" i="1"/>
  <c r="R1501" i="1"/>
  <c r="S1501" i="1"/>
  <c r="T1501" i="1"/>
  <c r="U1501" i="1"/>
  <c r="V1501" i="1"/>
  <c r="W1501" i="1"/>
  <c r="X1501" i="1"/>
  <c r="Y1501" i="1"/>
  <c r="Z1501" i="1"/>
  <c r="AA1501" i="1"/>
  <c r="AB1501" i="1"/>
  <c r="AC1501" i="1"/>
  <c r="AD1501" i="1"/>
  <c r="AE1501" i="1"/>
  <c r="AF1501" i="1"/>
  <c r="AG1501" i="1"/>
  <c r="AH1501" i="1"/>
  <c r="AI1501" i="1"/>
  <c r="A1502" i="1"/>
  <c r="B1502" i="1"/>
  <c r="C1502" i="1"/>
  <c r="D1502" i="1"/>
  <c r="E1502" i="1"/>
  <c r="F1502" i="1"/>
  <c r="G1502" i="1"/>
  <c r="H1502" i="1"/>
  <c r="I1502" i="1"/>
  <c r="J1502" i="1"/>
  <c r="K1502" i="1"/>
  <c r="L1502" i="1"/>
  <c r="M1502" i="1"/>
  <c r="N1502" i="1"/>
  <c r="O1502" i="1"/>
  <c r="P1502" i="1"/>
  <c r="Q1502" i="1"/>
  <c r="R1502" i="1"/>
  <c r="S1502" i="1"/>
  <c r="T1502" i="1"/>
  <c r="U1502" i="1"/>
  <c r="V1502" i="1"/>
  <c r="W1502" i="1"/>
  <c r="X1502" i="1"/>
  <c r="Y1502" i="1"/>
  <c r="Z1502" i="1"/>
  <c r="AA1502" i="1"/>
  <c r="AB1502" i="1"/>
  <c r="AC1502" i="1"/>
  <c r="AD1502" i="1"/>
  <c r="AE1502" i="1"/>
  <c r="AF1502" i="1"/>
  <c r="AG1502" i="1"/>
  <c r="AH1502" i="1"/>
  <c r="AI1502" i="1"/>
  <c r="A1503" i="1"/>
  <c r="B1503" i="1"/>
  <c r="C1503" i="1"/>
  <c r="D1503" i="1"/>
  <c r="E1503" i="1"/>
  <c r="F1503" i="1"/>
  <c r="G1503" i="1"/>
  <c r="H1503" i="1"/>
  <c r="I1503" i="1"/>
  <c r="J1503" i="1"/>
  <c r="K1503" i="1"/>
  <c r="L1503" i="1"/>
  <c r="M1503" i="1"/>
  <c r="N1503" i="1"/>
  <c r="O1503" i="1"/>
  <c r="P1503" i="1"/>
  <c r="Q1503" i="1"/>
  <c r="R1503" i="1"/>
  <c r="S1503" i="1"/>
  <c r="T1503" i="1"/>
  <c r="U1503" i="1"/>
  <c r="V1503" i="1"/>
  <c r="W1503" i="1"/>
  <c r="X1503" i="1"/>
  <c r="Y1503" i="1"/>
  <c r="Z1503" i="1"/>
  <c r="AA1503" i="1"/>
  <c r="AB1503" i="1"/>
  <c r="AC1503" i="1"/>
  <c r="AD1503" i="1"/>
  <c r="AE1503" i="1"/>
  <c r="AF1503" i="1"/>
  <c r="AG1503" i="1"/>
  <c r="AH1503" i="1"/>
  <c r="AI1503" i="1"/>
  <c r="A1504" i="1"/>
  <c r="B1504" i="1"/>
  <c r="C1504" i="1"/>
  <c r="D1504" i="1"/>
  <c r="E1504" i="1"/>
  <c r="F1504" i="1"/>
  <c r="G1504" i="1"/>
  <c r="H1504" i="1"/>
  <c r="I1504" i="1"/>
  <c r="J1504" i="1"/>
  <c r="K1504" i="1"/>
  <c r="L1504" i="1"/>
  <c r="M1504" i="1"/>
  <c r="N1504" i="1"/>
  <c r="O1504" i="1"/>
  <c r="P1504" i="1"/>
  <c r="Q1504" i="1"/>
  <c r="R1504" i="1"/>
  <c r="S1504" i="1"/>
  <c r="T1504" i="1"/>
  <c r="U1504" i="1"/>
  <c r="V1504" i="1"/>
  <c r="W1504" i="1"/>
  <c r="X1504" i="1"/>
  <c r="Y1504" i="1"/>
  <c r="Z1504" i="1"/>
  <c r="AA1504" i="1"/>
  <c r="AB1504" i="1"/>
  <c r="AC1504" i="1"/>
  <c r="AD1504" i="1"/>
  <c r="AE1504" i="1"/>
  <c r="AF1504" i="1"/>
  <c r="AG1504" i="1"/>
  <c r="AH1504" i="1"/>
  <c r="AI1504" i="1"/>
  <c r="A1505" i="1"/>
  <c r="B1505" i="1"/>
  <c r="C1505" i="1"/>
  <c r="D1505" i="1"/>
  <c r="E1505" i="1"/>
  <c r="F1505" i="1"/>
  <c r="G1505" i="1"/>
  <c r="H1505" i="1"/>
  <c r="I1505" i="1"/>
  <c r="J1505" i="1"/>
  <c r="K1505" i="1"/>
  <c r="L1505" i="1"/>
  <c r="M1505" i="1"/>
  <c r="N1505" i="1"/>
  <c r="O1505" i="1"/>
  <c r="P1505" i="1"/>
  <c r="Q1505" i="1"/>
  <c r="R1505" i="1"/>
  <c r="S1505" i="1"/>
  <c r="T1505" i="1"/>
  <c r="U1505" i="1"/>
  <c r="V1505" i="1"/>
  <c r="W1505" i="1"/>
  <c r="X1505" i="1"/>
  <c r="Y1505" i="1"/>
  <c r="Z1505" i="1"/>
  <c r="AA1505" i="1"/>
  <c r="AB1505" i="1"/>
  <c r="AC1505" i="1"/>
  <c r="AD1505" i="1"/>
  <c r="AE1505" i="1"/>
  <c r="AF1505" i="1"/>
  <c r="AG1505" i="1"/>
  <c r="AH1505" i="1"/>
  <c r="AI1505" i="1"/>
  <c r="A1506" i="1"/>
  <c r="B1506" i="1"/>
  <c r="C1506" i="1"/>
  <c r="D1506" i="1"/>
  <c r="E1506" i="1"/>
  <c r="F1506" i="1"/>
  <c r="G1506" i="1"/>
  <c r="H1506" i="1"/>
  <c r="I1506" i="1"/>
  <c r="J1506" i="1"/>
  <c r="K1506" i="1"/>
  <c r="L1506" i="1"/>
  <c r="M1506" i="1"/>
  <c r="N1506" i="1"/>
  <c r="O1506" i="1"/>
  <c r="P1506" i="1"/>
  <c r="Q1506" i="1"/>
  <c r="R1506" i="1"/>
  <c r="S1506" i="1"/>
  <c r="T1506" i="1"/>
  <c r="U1506" i="1"/>
  <c r="V1506" i="1"/>
  <c r="W1506" i="1"/>
  <c r="X1506" i="1"/>
  <c r="Y1506" i="1"/>
  <c r="Z1506" i="1"/>
  <c r="AA1506" i="1"/>
  <c r="AB1506" i="1"/>
  <c r="AC1506" i="1"/>
  <c r="AD1506" i="1"/>
  <c r="AE1506" i="1"/>
  <c r="AF1506" i="1"/>
  <c r="AG1506" i="1"/>
  <c r="AH1506" i="1"/>
  <c r="AI1506" i="1"/>
  <c r="A1507" i="1"/>
  <c r="B1507" i="1"/>
  <c r="C1507" i="1"/>
  <c r="D1507" i="1"/>
  <c r="E1507" i="1"/>
  <c r="F1507" i="1"/>
  <c r="G1507" i="1"/>
  <c r="H1507" i="1"/>
  <c r="I1507" i="1"/>
  <c r="J1507" i="1"/>
  <c r="K1507" i="1"/>
  <c r="L1507" i="1"/>
  <c r="M1507" i="1"/>
  <c r="N1507" i="1"/>
  <c r="O1507" i="1"/>
  <c r="P1507" i="1"/>
  <c r="Q1507" i="1"/>
  <c r="R1507" i="1"/>
  <c r="S1507" i="1"/>
  <c r="T1507" i="1"/>
  <c r="U1507" i="1"/>
  <c r="V1507" i="1"/>
  <c r="W1507" i="1"/>
  <c r="X1507" i="1"/>
  <c r="Y1507" i="1"/>
  <c r="Z1507" i="1"/>
  <c r="AA1507" i="1"/>
  <c r="AB1507" i="1"/>
  <c r="AC1507" i="1"/>
  <c r="AD1507" i="1"/>
  <c r="AE1507" i="1"/>
  <c r="AF1507" i="1"/>
  <c r="AG1507" i="1"/>
  <c r="AH1507" i="1"/>
  <c r="AI1507" i="1"/>
  <c r="A1508" i="1"/>
  <c r="B1508" i="1"/>
  <c r="C1508" i="1"/>
  <c r="D1508" i="1"/>
  <c r="E1508" i="1"/>
  <c r="F1508" i="1"/>
  <c r="G1508" i="1"/>
  <c r="H1508" i="1"/>
  <c r="I1508" i="1"/>
  <c r="J1508" i="1"/>
  <c r="K1508" i="1"/>
  <c r="L1508" i="1"/>
  <c r="M1508" i="1"/>
  <c r="N1508" i="1"/>
  <c r="O1508" i="1"/>
  <c r="P1508" i="1"/>
  <c r="Q1508" i="1"/>
  <c r="R1508" i="1"/>
  <c r="S1508" i="1"/>
  <c r="T1508" i="1"/>
  <c r="U1508" i="1"/>
  <c r="V1508" i="1"/>
  <c r="W1508" i="1"/>
  <c r="X1508" i="1"/>
  <c r="Y1508" i="1"/>
  <c r="Z1508" i="1"/>
  <c r="AA1508" i="1"/>
  <c r="AB1508" i="1"/>
  <c r="AC1508" i="1"/>
  <c r="AD1508" i="1"/>
  <c r="AE1508" i="1"/>
  <c r="AF1508" i="1"/>
  <c r="AG1508" i="1"/>
  <c r="AH1508" i="1"/>
  <c r="AI1508" i="1"/>
  <c r="A1509" i="1"/>
  <c r="B1509" i="1"/>
  <c r="C1509" i="1"/>
  <c r="D1509" i="1"/>
  <c r="E1509" i="1"/>
  <c r="F1509" i="1"/>
  <c r="G1509" i="1"/>
  <c r="H1509" i="1"/>
  <c r="I1509" i="1"/>
  <c r="J1509" i="1"/>
  <c r="K1509" i="1"/>
  <c r="L1509" i="1"/>
  <c r="M1509" i="1"/>
  <c r="N1509" i="1"/>
  <c r="O1509" i="1"/>
  <c r="P1509" i="1"/>
  <c r="Q1509" i="1"/>
  <c r="R1509" i="1"/>
  <c r="S1509" i="1"/>
  <c r="T1509" i="1"/>
  <c r="U1509" i="1"/>
  <c r="V1509" i="1"/>
  <c r="W1509" i="1"/>
  <c r="X1509" i="1"/>
  <c r="Y1509" i="1"/>
  <c r="Z1509" i="1"/>
  <c r="AA1509" i="1"/>
  <c r="AB1509" i="1"/>
  <c r="AC1509" i="1"/>
  <c r="AD1509" i="1"/>
  <c r="AE1509" i="1"/>
  <c r="AF1509" i="1"/>
  <c r="AG1509" i="1"/>
  <c r="AH1509" i="1"/>
  <c r="AI1509" i="1"/>
  <c r="A1510" i="1"/>
  <c r="B1510" i="1"/>
  <c r="C1510" i="1"/>
  <c r="D1510" i="1"/>
  <c r="E1510" i="1"/>
  <c r="F1510" i="1"/>
  <c r="G1510" i="1"/>
  <c r="H1510" i="1"/>
  <c r="I1510" i="1"/>
  <c r="J1510" i="1"/>
  <c r="K1510" i="1"/>
  <c r="L1510" i="1"/>
  <c r="M1510" i="1"/>
  <c r="N1510" i="1"/>
  <c r="O1510" i="1"/>
  <c r="P1510" i="1"/>
  <c r="Q1510" i="1"/>
  <c r="R1510" i="1"/>
  <c r="S1510" i="1"/>
  <c r="T1510" i="1"/>
  <c r="U1510" i="1"/>
  <c r="V1510" i="1"/>
  <c r="W1510" i="1"/>
  <c r="X1510" i="1"/>
  <c r="Y1510" i="1"/>
  <c r="Z1510" i="1"/>
  <c r="AA1510" i="1"/>
  <c r="AB1510" i="1"/>
  <c r="AC1510" i="1"/>
  <c r="AD1510" i="1"/>
  <c r="AE1510" i="1"/>
  <c r="AF1510" i="1"/>
  <c r="AG1510" i="1"/>
  <c r="AH1510" i="1"/>
  <c r="AI1510" i="1"/>
  <c r="A1511" i="1"/>
  <c r="B1511" i="1"/>
  <c r="C1511" i="1"/>
  <c r="D1511" i="1"/>
  <c r="E1511" i="1"/>
  <c r="F1511" i="1"/>
  <c r="G1511" i="1"/>
  <c r="H1511" i="1"/>
  <c r="I1511" i="1"/>
  <c r="J1511" i="1"/>
  <c r="K1511" i="1"/>
  <c r="L1511" i="1"/>
  <c r="M1511" i="1"/>
  <c r="N1511" i="1"/>
  <c r="O1511" i="1"/>
  <c r="P1511" i="1"/>
  <c r="Q1511" i="1"/>
  <c r="R1511" i="1"/>
  <c r="S1511" i="1"/>
  <c r="T1511" i="1"/>
  <c r="U1511" i="1"/>
  <c r="V1511" i="1"/>
  <c r="W1511" i="1"/>
  <c r="X1511" i="1"/>
  <c r="Y1511" i="1"/>
  <c r="Z1511" i="1"/>
  <c r="AA1511" i="1"/>
  <c r="AB1511" i="1"/>
  <c r="AC1511" i="1"/>
  <c r="AD1511" i="1"/>
  <c r="AE1511" i="1"/>
  <c r="AF1511" i="1"/>
  <c r="AG1511" i="1"/>
  <c r="AH1511" i="1"/>
  <c r="AI1511" i="1"/>
  <c r="A1512" i="1"/>
  <c r="B1512" i="1"/>
  <c r="C1512" i="1"/>
  <c r="D1512" i="1"/>
  <c r="E1512" i="1"/>
  <c r="F1512" i="1"/>
  <c r="G1512" i="1"/>
  <c r="H1512" i="1"/>
  <c r="I1512" i="1"/>
  <c r="J1512" i="1"/>
  <c r="K1512" i="1"/>
  <c r="L1512" i="1"/>
  <c r="M1512" i="1"/>
  <c r="N1512" i="1"/>
  <c r="O1512" i="1"/>
  <c r="P1512" i="1"/>
  <c r="Q1512" i="1"/>
  <c r="R1512" i="1"/>
  <c r="S1512" i="1"/>
  <c r="T1512" i="1"/>
  <c r="U1512" i="1"/>
  <c r="V1512" i="1"/>
  <c r="W1512" i="1"/>
  <c r="X1512" i="1"/>
  <c r="Y1512" i="1"/>
  <c r="Z1512" i="1"/>
  <c r="AA1512" i="1"/>
  <c r="AB1512" i="1"/>
  <c r="AC1512" i="1"/>
  <c r="AD1512" i="1"/>
  <c r="AE1512" i="1"/>
  <c r="AF1512" i="1"/>
  <c r="AG1512" i="1"/>
  <c r="AH1512" i="1"/>
  <c r="AI1512" i="1"/>
  <c r="A1513" i="1"/>
  <c r="B1513" i="1"/>
  <c r="C1513" i="1"/>
  <c r="D1513" i="1"/>
  <c r="E1513" i="1"/>
  <c r="F1513" i="1"/>
  <c r="G1513" i="1"/>
  <c r="H1513" i="1"/>
  <c r="I1513" i="1"/>
  <c r="J1513" i="1"/>
  <c r="K1513" i="1"/>
  <c r="L1513" i="1"/>
  <c r="M1513" i="1"/>
  <c r="N1513" i="1"/>
  <c r="O1513" i="1"/>
  <c r="P1513" i="1"/>
  <c r="Q1513" i="1"/>
  <c r="R1513" i="1"/>
  <c r="S1513" i="1"/>
  <c r="T1513" i="1"/>
  <c r="U1513" i="1"/>
  <c r="V1513" i="1"/>
  <c r="W1513" i="1"/>
  <c r="X1513" i="1"/>
  <c r="Y1513" i="1"/>
  <c r="Z1513" i="1"/>
  <c r="AA1513" i="1"/>
  <c r="AB1513" i="1"/>
  <c r="AC1513" i="1"/>
  <c r="AD1513" i="1"/>
  <c r="AE1513" i="1"/>
  <c r="AF1513" i="1"/>
  <c r="AG1513" i="1"/>
  <c r="AH1513" i="1"/>
  <c r="AI1513" i="1"/>
  <c r="A1514" i="1"/>
  <c r="B1514" i="1"/>
  <c r="C1514" i="1"/>
  <c r="D1514" i="1"/>
  <c r="E1514" i="1"/>
  <c r="F1514" i="1"/>
  <c r="G1514" i="1"/>
  <c r="H1514" i="1"/>
  <c r="I1514" i="1"/>
  <c r="J1514" i="1"/>
  <c r="K1514" i="1"/>
  <c r="L1514" i="1"/>
  <c r="M1514" i="1"/>
  <c r="N1514" i="1"/>
  <c r="O1514" i="1"/>
  <c r="P1514" i="1"/>
  <c r="Q1514" i="1"/>
  <c r="R1514" i="1"/>
  <c r="S1514" i="1"/>
  <c r="T1514" i="1"/>
  <c r="U1514" i="1"/>
  <c r="V1514" i="1"/>
  <c r="W1514" i="1"/>
  <c r="X1514" i="1"/>
  <c r="Y1514" i="1"/>
  <c r="Z1514" i="1"/>
  <c r="AA1514" i="1"/>
  <c r="AB1514" i="1"/>
  <c r="AC1514" i="1"/>
  <c r="AD1514" i="1"/>
  <c r="AE1514" i="1"/>
  <c r="AF1514" i="1"/>
  <c r="AG1514" i="1"/>
  <c r="AH1514" i="1"/>
  <c r="AI1514" i="1"/>
  <c r="A1515" i="1"/>
  <c r="B1515" i="1"/>
  <c r="C1515" i="1"/>
  <c r="D1515" i="1"/>
  <c r="E1515" i="1"/>
  <c r="F1515" i="1"/>
  <c r="G1515" i="1"/>
  <c r="H1515" i="1"/>
  <c r="I1515" i="1"/>
  <c r="J1515" i="1"/>
  <c r="K1515" i="1"/>
  <c r="L1515" i="1"/>
  <c r="M1515" i="1"/>
  <c r="N1515" i="1"/>
  <c r="O1515" i="1"/>
  <c r="P1515" i="1"/>
  <c r="Q1515" i="1"/>
  <c r="R1515" i="1"/>
  <c r="S1515" i="1"/>
  <c r="T1515" i="1"/>
  <c r="U1515" i="1"/>
  <c r="V1515" i="1"/>
  <c r="W1515" i="1"/>
  <c r="X1515" i="1"/>
  <c r="Y1515" i="1"/>
  <c r="Z1515" i="1"/>
  <c r="AA1515" i="1"/>
  <c r="AB1515" i="1"/>
  <c r="AC1515" i="1"/>
  <c r="AD1515" i="1"/>
  <c r="AE1515" i="1"/>
  <c r="AF1515" i="1"/>
  <c r="AG1515" i="1"/>
  <c r="AH1515" i="1"/>
  <c r="AI1515" i="1"/>
  <c r="A1516" i="1"/>
  <c r="B1516" i="1"/>
  <c r="C1516" i="1"/>
  <c r="D1516" i="1"/>
  <c r="E1516" i="1"/>
  <c r="F1516" i="1"/>
  <c r="G1516" i="1"/>
  <c r="H1516" i="1"/>
  <c r="I1516" i="1"/>
  <c r="J1516" i="1"/>
  <c r="K1516" i="1"/>
  <c r="L1516" i="1"/>
  <c r="M1516" i="1"/>
  <c r="N1516" i="1"/>
  <c r="O1516" i="1"/>
  <c r="P1516" i="1"/>
  <c r="Q1516" i="1"/>
  <c r="R1516" i="1"/>
  <c r="S1516" i="1"/>
  <c r="T1516" i="1"/>
  <c r="U1516" i="1"/>
  <c r="V1516" i="1"/>
  <c r="W1516" i="1"/>
  <c r="X1516" i="1"/>
  <c r="Y1516" i="1"/>
  <c r="Z1516" i="1"/>
  <c r="AA1516" i="1"/>
  <c r="AB1516" i="1"/>
  <c r="AC1516" i="1"/>
  <c r="AD1516" i="1"/>
  <c r="AE1516" i="1"/>
  <c r="AF1516" i="1"/>
  <c r="AG1516" i="1"/>
  <c r="AH1516" i="1"/>
  <c r="AI1516" i="1"/>
  <c r="A1517" i="1"/>
  <c r="B1517" i="1"/>
  <c r="C1517" i="1"/>
  <c r="D1517" i="1"/>
  <c r="E1517" i="1"/>
  <c r="F1517" i="1"/>
  <c r="G1517" i="1"/>
  <c r="H1517" i="1"/>
  <c r="I1517" i="1"/>
  <c r="J1517" i="1"/>
  <c r="K1517" i="1"/>
  <c r="L1517" i="1"/>
  <c r="M1517" i="1"/>
  <c r="N1517" i="1"/>
  <c r="O1517" i="1"/>
  <c r="P1517" i="1"/>
  <c r="Q1517" i="1"/>
  <c r="R1517" i="1"/>
  <c r="S1517" i="1"/>
  <c r="T1517" i="1"/>
  <c r="U1517" i="1"/>
  <c r="V1517" i="1"/>
  <c r="W1517" i="1"/>
  <c r="X1517" i="1"/>
  <c r="Y1517" i="1"/>
  <c r="Z1517" i="1"/>
  <c r="AA1517" i="1"/>
  <c r="AB1517" i="1"/>
  <c r="AC1517" i="1"/>
  <c r="AD1517" i="1"/>
  <c r="AE1517" i="1"/>
  <c r="AF1517" i="1"/>
  <c r="AG1517" i="1"/>
  <c r="AH1517" i="1"/>
  <c r="AI1517" i="1"/>
  <c r="A1518" i="1"/>
  <c r="B1518" i="1"/>
  <c r="C1518" i="1"/>
  <c r="D1518" i="1"/>
  <c r="E1518" i="1"/>
  <c r="F1518" i="1"/>
  <c r="G1518" i="1"/>
  <c r="H1518" i="1"/>
  <c r="I1518" i="1"/>
  <c r="J1518" i="1"/>
  <c r="K1518" i="1"/>
  <c r="L1518" i="1"/>
  <c r="M1518" i="1"/>
  <c r="N1518" i="1"/>
  <c r="O1518" i="1"/>
  <c r="P1518" i="1"/>
  <c r="Q1518" i="1"/>
  <c r="R1518" i="1"/>
  <c r="S1518" i="1"/>
  <c r="T1518" i="1"/>
  <c r="U1518" i="1"/>
  <c r="V1518" i="1"/>
  <c r="W1518" i="1"/>
  <c r="X1518" i="1"/>
  <c r="Y1518" i="1"/>
  <c r="Z1518" i="1"/>
  <c r="AA1518" i="1"/>
  <c r="AB1518" i="1"/>
  <c r="AC1518" i="1"/>
  <c r="AD1518" i="1"/>
  <c r="AE1518" i="1"/>
  <c r="AF1518" i="1"/>
  <c r="AG1518" i="1"/>
  <c r="AH1518" i="1"/>
  <c r="AI1518" i="1"/>
  <c r="A1519" i="1"/>
  <c r="B1519" i="1"/>
  <c r="C1519" i="1"/>
  <c r="D1519" i="1"/>
  <c r="E1519" i="1"/>
  <c r="F1519" i="1"/>
  <c r="G1519" i="1"/>
  <c r="H1519" i="1"/>
  <c r="I1519" i="1"/>
  <c r="J1519" i="1"/>
  <c r="K1519" i="1"/>
  <c r="L1519" i="1"/>
  <c r="M1519" i="1"/>
  <c r="N1519" i="1"/>
  <c r="O1519" i="1"/>
  <c r="P1519" i="1"/>
  <c r="Q1519" i="1"/>
  <c r="R1519" i="1"/>
  <c r="S1519" i="1"/>
  <c r="T1519" i="1"/>
  <c r="U1519" i="1"/>
  <c r="V1519" i="1"/>
  <c r="W1519" i="1"/>
  <c r="X1519" i="1"/>
  <c r="Y1519" i="1"/>
  <c r="Z1519" i="1"/>
  <c r="AA1519" i="1"/>
  <c r="AB1519" i="1"/>
  <c r="AC1519" i="1"/>
  <c r="AD1519" i="1"/>
  <c r="AE1519" i="1"/>
  <c r="AF1519" i="1"/>
  <c r="AG1519" i="1"/>
  <c r="AH1519" i="1"/>
  <c r="AI1519" i="1"/>
  <c r="A1520" i="1"/>
  <c r="B1520" i="1"/>
  <c r="C1520" i="1"/>
  <c r="D1520" i="1"/>
  <c r="E1520" i="1"/>
  <c r="F1520" i="1"/>
  <c r="G1520" i="1"/>
  <c r="H1520" i="1"/>
  <c r="I1520" i="1"/>
  <c r="J1520" i="1"/>
  <c r="K1520" i="1"/>
  <c r="L1520" i="1"/>
  <c r="M1520" i="1"/>
  <c r="N1520" i="1"/>
  <c r="O1520" i="1"/>
  <c r="P1520" i="1"/>
  <c r="Q1520" i="1"/>
  <c r="R1520" i="1"/>
  <c r="S1520" i="1"/>
  <c r="T1520" i="1"/>
  <c r="U1520" i="1"/>
  <c r="V1520" i="1"/>
  <c r="W1520" i="1"/>
  <c r="X1520" i="1"/>
  <c r="Y1520" i="1"/>
  <c r="Z1520" i="1"/>
  <c r="AA1520" i="1"/>
  <c r="AB1520" i="1"/>
  <c r="AC1520" i="1"/>
  <c r="AD1520" i="1"/>
  <c r="AE1520" i="1"/>
  <c r="AF1520" i="1"/>
  <c r="AG1520" i="1"/>
  <c r="AH1520" i="1"/>
  <c r="AI1520" i="1"/>
  <c r="A1521" i="1"/>
  <c r="B1521" i="1"/>
  <c r="C1521" i="1"/>
  <c r="D1521" i="1"/>
  <c r="E1521" i="1"/>
  <c r="F1521" i="1"/>
  <c r="G1521" i="1"/>
  <c r="H1521" i="1"/>
  <c r="I1521" i="1"/>
  <c r="J1521" i="1"/>
  <c r="K1521" i="1"/>
  <c r="L1521" i="1"/>
  <c r="M1521" i="1"/>
  <c r="N1521" i="1"/>
  <c r="O1521" i="1"/>
  <c r="P1521" i="1"/>
  <c r="Q1521" i="1"/>
  <c r="R1521" i="1"/>
  <c r="S1521" i="1"/>
  <c r="T1521" i="1"/>
  <c r="U1521" i="1"/>
  <c r="V1521" i="1"/>
  <c r="W1521" i="1"/>
  <c r="X1521" i="1"/>
  <c r="Y1521" i="1"/>
  <c r="Z1521" i="1"/>
  <c r="AA1521" i="1"/>
  <c r="AB1521" i="1"/>
  <c r="AC1521" i="1"/>
  <c r="AD1521" i="1"/>
  <c r="AE1521" i="1"/>
  <c r="AF1521" i="1"/>
  <c r="AG1521" i="1"/>
  <c r="AH1521" i="1"/>
  <c r="AI1521" i="1"/>
  <c r="A1522" i="1"/>
  <c r="B1522" i="1"/>
  <c r="C1522" i="1"/>
  <c r="D1522" i="1"/>
  <c r="E1522" i="1"/>
  <c r="F1522" i="1"/>
  <c r="G1522" i="1"/>
  <c r="H1522" i="1"/>
  <c r="I1522" i="1"/>
  <c r="J1522" i="1"/>
  <c r="K1522" i="1"/>
  <c r="L1522" i="1"/>
  <c r="M1522" i="1"/>
  <c r="N1522" i="1"/>
  <c r="O1522" i="1"/>
  <c r="P1522" i="1"/>
  <c r="Q1522" i="1"/>
  <c r="R1522" i="1"/>
  <c r="S1522" i="1"/>
  <c r="T1522" i="1"/>
  <c r="U1522" i="1"/>
  <c r="V1522" i="1"/>
  <c r="W1522" i="1"/>
  <c r="X1522" i="1"/>
  <c r="Y1522" i="1"/>
  <c r="Z1522" i="1"/>
  <c r="AA1522" i="1"/>
  <c r="AB1522" i="1"/>
  <c r="AC1522" i="1"/>
  <c r="AD1522" i="1"/>
  <c r="AE1522" i="1"/>
  <c r="AF1522" i="1"/>
  <c r="AG1522" i="1"/>
  <c r="AH1522" i="1"/>
  <c r="AI1522" i="1"/>
  <c r="A1523" i="1"/>
  <c r="B1523" i="1"/>
  <c r="C1523" i="1"/>
  <c r="D1523" i="1"/>
  <c r="E1523" i="1"/>
  <c r="F1523" i="1"/>
  <c r="G1523" i="1"/>
  <c r="H1523" i="1"/>
  <c r="I1523" i="1"/>
  <c r="J1523" i="1"/>
  <c r="K1523" i="1"/>
  <c r="L1523" i="1"/>
  <c r="M1523" i="1"/>
  <c r="N1523" i="1"/>
  <c r="O1523" i="1"/>
  <c r="P1523" i="1"/>
  <c r="Q1523" i="1"/>
  <c r="R1523" i="1"/>
  <c r="S1523" i="1"/>
  <c r="T1523" i="1"/>
  <c r="U1523" i="1"/>
  <c r="V1523" i="1"/>
  <c r="W1523" i="1"/>
  <c r="X1523" i="1"/>
  <c r="Y1523" i="1"/>
  <c r="Z1523" i="1"/>
  <c r="AA1523" i="1"/>
  <c r="AB1523" i="1"/>
  <c r="AC1523" i="1"/>
  <c r="AD1523" i="1"/>
  <c r="AE1523" i="1"/>
  <c r="AF1523" i="1"/>
  <c r="AG1523" i="1"/>
  <c r="AH1523" i="1"/>
  <c r="AI1523" i="1"/>
  <c r="A1524" i="1"/>
  <c r="B1524" i="1"/>
  <c r="C1524" i="1"/>
  <c r="D1524" i="1"/>
  <c r="E1524" i="1"/>
  <c r="F1524" i="1"/>
  <c r="G1524" i="1"/>
  <c r="H1524" i="1"/>
  <c r="I1524" i="1"/>
  <c r="J1524" i="1"/>
  <c r="K1524" i="1"/>
  <c r="L1524" i="1"/>
  <c r="M1524" i="1"/>
  <c r="N1524" i="1"/>
  <c r="O1524" i="1"/>
  <c r="P1524" i="1"/>
  <c r="Q1524" i="1"/>
  <c r="R1524" i="1"/>
  <c r="S1524" i="1"/>
  <c r="T1524" i="1"/>
  <c r="U1524" i="1"/>
  <c r="V1524" i="1"/>
  <c r="W1524" i="1"/>
  <c r="X1524" i="1"/>
  <c r="Y1524" i="1"/>
  <c r="Z1524" i="1"/>
  <c r="AA1524" i="1"/>
  <c r="AB1524" i="1"/>
  <c r="AC1524" i="1"/>
  <c r="AD1524" i="1"/>
  <c r="AE1524" i="1"/>
  <c r="AF1524" i="1"/>
  <c r="AG1524" i="1"/>
  <c r="AH1524" i="1"/>
  <c r="AI1524" i="1"/>
  <c r="A1525" i="1"/>
  <c r="B1525" i="1"/>
  <c r="C1525" i="1"/>
  <c r="D1525" i="1"/>
  <c r="E1525" i="1"/>
  <c r="F1525" i="1"/>
  <c r="G1525" i="1"/>
  <c r="H1525" i="1"/>
  <c r="I1525" i="1"/>
  <c r="J1525" i="1"/>
  <c r="K1525" i="1"/>
  <c r="L1525" i="1"/>
  <c r="M1525" i="1"/>
  <c r="N1525" i="1"/>
  <c r="O1525" i="1"/>
  <c r="P1525" i="1"/>
  <c r="Q1525" i="1"/>
  <c r="R1525" i="1"/>
  <c r="S1525" i="1"/>
  <c r="T1525" i="1"/>
  <c r="U1525" i="1"/>
  <c r="V1525" i="1"/>
  <c r="W1525" i="1"/>
  <c r="X1525" i="1"/>
  <c r="Y1525" i="1"/>
  <c r="Z1525" i="1"/>
  <c r="AA1525" i="1"/>
  <c r="AB1525" i="1"/>
  <c r="AC1525" i="1"/>
  <c r="AD1525" i="1"/>
  <c r="AE1525" i="1"/>
  <c r="AF1525" i="1"/>
  <c r="AG1525" i="1"/>
  <c r="AH1525" i="1"/>
  <c r="AI1525" i="1"/>
  <c r="A1526" i="1"/>
  <c r="B1526" i="1"/>
  <c r="C1526" i="1"/>
  <c r="D1526" i="1"/>
  <c r="E1526" i="1"/>
  <c r="F1526" i="1"/>
  <c r="G1526" i="1"/>
  <c r="H1526" i="1"/>
  <c r="I1526" i="1"/>
  <c r="J1526" i="1"/>
  <c r="K1526" i="1"/>
  <c r="L1526" i="1"/>
  <c r="M1526" i="1"/>
  <c r="N1526" i="1"/>
  <c r="O1526" i="1"/>
  <c r="P1526" i="1"/>
  <c r="Q1526" i="1"/>
  <c r="R1526" i="1"/>
  <c r="S1526" i="1"/>
  <c r="T1526" i="1"/>
  <c r="U1526" i="1"/>
  <c r="V1526" i="1"/>
  <c r="W1526" i="1"/>
  <c r="X1526" i="1"/>
  <c r="Y1526" i="1"/>
  <c r="Z1526" i="1"/>
  <c r="AA1526" i="1"/>
  <c r="AB1526" i="1"/>
  <c r="AC1526" i="1"/>
  <c r="AD1526" i="1"/>
  <c r="AE1526" i="1"/>
  <c r="AF1526" i="1"/>
  <c r="AG1526" i="1"/>
  <c r="AH1526" i="1"/>
  <c r="AI1526" i="1"/>
  <c r="A1527" i="1"/>
  <c r="B1527" i="1"/>
  <c r="C1527" i="1"/>
  <c r="D1527" i="1"/>
  <c r="E1527" i="1"/>
  <c r="F1527" i="1"/>
  <c r="G1527" i="1"/>
  <c r="H1527" i="1"/>
  <c r="I1527" i="1"/>
  <c r="J1527" i="1"/>
  <c r="K1527" i="1"/>
  <c r="L1527" i="1"/>
  <c r="M1527" i="1"/>
  <c r="N1527" i="1"/>
  <c r="O1527" i="1"/>
  <c r="P1527" i="1"/>
  <c r="Q1527" i="1"/>
  <c r="R1527" i="1"/>
  <c r="S1527" i="1"/>
  <c r="T1527" i="1"/>
  <c r="U1527" i="1"/>
  <c r="V1527" i="1"/>
  <c r="W1527" i="1"/>
  <c r="X1527" i="1"/>
  <c r="Y1527" i="1"/>
  <c r="Z1527" i="1"/>
  <c r="AA1527" i="1"/>
  <c r="AB1527" i="1"/>
  <c r="AC1527" i="1"/>
  <c r="AD1527" i="1"/>
  <c r="AE1527" i="1"/>
  <c r="AF1527" i="1"/>
  <c r="AG1527" i="1"/>
  <c r="AH1527" i="1"/>
  <c r="AI1527" i="1"/>
  <c r="A1528" i="1"/>
  <c r="B1528" i="1"/>
  <c r="C1528" i="1"/>
  <c r="D1528" i="1"/>
  <c r="E1528" i="1"/>
  <c r="F1528" i="1"/>
  <c r="G1528" i="1"/>
  <c r="H1528" i="1"/>
  <c r="I1528" i="1"/>
  <c r="J1528" i="1"/>
  <c r="K1528" i="1"/>
  <c r="L1528" i="1"/>
  <c r="M1528" i="1"/>
  <c r="N1528" i="1"/>
  <c r="O1528" i="1"/>
  <c r="P1528" i="1"/>
  <c r="Q1528" i="1"/>
  <c r="R1528" i="1"/>
  <c r="S1528" i="1"/>
  <c r="T1528" i="1"/>
  <c r="U1528" i="1"/>
  <c r="V1528" i="1"/>
  <c r="W1528" i="1"/>
  <c r="X1528" i="1"/>
  <c r="Y1528" i="1"/>
  <c r="Z1528" i="1"/>
  <c r="AA1528" i="1"/>
  <c r="AB1528" i="1"/>
  <c r="AC1528" i="1"/>
  <c r="AD1528" i="1"/>
  <c r="AE1528" i="1"/>
  <c r="AF1528" i="1"/>
  <c r="AG1528" i="1"/>
  <c r="AH1528" i="1"/>
  <c r="AI1528" i="1"/>
  <c r="A1529" i="1"/>
  <c r="B1529" i="1"/>
  <c r="C1529" i="1"/>
  <c r="D1529" i="1"/>
  <c r="E1529" i="1"/>
  <c r="F1529" i="1"/>
  <c r="G1529" i="1"/>
  <c r="H1529" i="1"/>
  <c r="I1529" i="1"/>
  <c r="J1529" i="1"/>
  <c r="K1529" i="1"/>
  <c r="L1529" i="1"/>
  <c r="M1529" i="1"/>
  <c r="N1529" i="1"/>
  <c r="O1529" i="1"/>
  <c r="P1529" i="1"/>
  <c r="Q1529" i="1"/>
  <c r="R1529" i="1"/>
  <c r="S1529" i="1"/>
  <c r="T1529" i="1"/>
  <c r="U1529" i="1"/>
  <c r="V1529" i="1"/>
  <c r="W1529" i="1"/>
  <c r="X1529" i="1"/>
  <c r="Y1529" i="1"/>
  <c r="Z1529" i="1"/>
  <c r="AA1529" i="1"/>
  <c r="AB1529" i="1"/>
  <c r="AC1529" i="1"/>
  <c r="AD1529" i="1"/>
  <c r="AE1529" i="1"/>
  <c r="AF1529" i="1"/>
  <c r="AG1529" i="1"/>
  <c r="AH1529" i="1"/>
  <c r="AI1529" i="1"/>
  <c r="A1530" i="1"/>
  <c r="B1530" i="1"/>
  <c r="C1530" i="1"/>
  <c r="D1530" i="1"/>
  <c r="E1530" i="1"/>
  <c r="F1530" i="1"/>
  <c r="G1530" i="1"/>
  <c r="H1530" i="1"/>
  <c r="I1530" i="1"/>
  <c r="J1530" i="1"/>
  <c r="K1530" i="1"/>
  <c r="L1530" i="1"/>
  <c r="M1530" i="1"/>
  <c r="N1530" i="1"/>
  <c r="O1530" i="1"/>
  <c r="P1530" i="1"/>
  <c r="Q1530" i="1"/>
  <c r="R1530" i="1"/>
  <c r="S1530" i="1"/>
  <c r="T1530" i="1"/>
  <c r="U1530" i="1"/>
  <c r="V1530" i="1"/>
  <c r="W1530" i="1"/>
  <c r="X1530" i="1"/>
  <c r="Y1530" i="1"/>
  <c r="Z1530" i="1"/>
  <c r="AA1530" i="1"/>
  <c r="AB1530" i="1"/>
  <c r="AC1530" i="1"/>
  <c r="AD1530" i="1"/>
  <c r="AE1530" i="1"/>
  <c r="AF1530" i="1"/>
  <c r="AG1530" i="1"/>
  <c r="AH1530" i="1"/>
  <c r="AI1530" i="1"/>
  <c r="A1531" i="1"/>
  <c r="B1531" i="1"/>
  <c r="C1531" i="1"/>
  <c r="D1531" i="1"/>
  <c r="E1531" i="1"/>
  <c r="F1531" i="1"/>
  <c r="G1531" i="1"/>
  <c r="H1531" i="1"/>
  <c r="I1531" i="1"/>
  <c r="J1531" i="1"/>
  <c r="K1531" i="1"/>
  <c r="L1531" i="1"/>
  <c r="M1531" i="1"/>
  <c r="N1531" i="1"/>
  <c r="O1531" i="1"/>
  <c r="P1531" i="1"/>
  <c r="Q1531" i="1"/>
  <c r="R1531" i="1"/>
  <c r="S1531" i="1"/>
  <c r="T1531" i="1"/>
  <c r="U1531" i="1"/>
  <c r="V1531" i="1"/>
  <c r="W1531" i="1"/>
  <c r="X1531" i="1"/>
  <c r="Y1531" i="1"/>
  <c r="Z1531" i="1"/>
  <c r="AA1531" i="1"/>
  <c r="AB1531" i="1"/>
  <c r="AC1531" i="1"/>
  <c r="AD1531" i="1"/>
  <c r="AE1531" i="1"/>
  <c r="AF1531" i="1"/>
  <c r="AG1531" i="1"/>
  <c r="AH1531" i="1"/>
  <c r="AI1531" i="1"/>
  <c r="A1532" i="1"/>
  <c r="B1532" i="1"/>
  <c r="C1532" i="1"/>
  <c r="D1532" i="1"/>
  <c r="E1532" i="1"/>
  <c r="F1532" i="1"/>
  <c r="G1532" i="1"/>
  <c r="H1532" i="1"/>
  <c r="I1532" i="1"/>
  <c r="J1532" i="1"/>
  <c r="K1532" i="1"/>
  <c r="L1532" i="1"/>
  <c r="M1532" i="1"/>
  <c r="N1532" i="1"/>
  <c r="O1532" i="1"/>
  <c r="P1532" i="1"/>
  <c r="Q1532" i="1"/>
  <c r="R1532" i="1"/>
  <c r="S1532" i="1"/>
  <c r="T1532" i="1"/>
  <c r="U1532" i="1"/>
  <c r="V1532" i="1"/>
  <c r="W1532" i="1"/>
  <c r="X1532" i="1"/>
  <c r="Y1532" i="1"/>
  <c r="Z1532" i="1"/>
  <c r="AA1532" i="1"/>
  <c r="AB1532" i="1"/>
  <c r="AC1532" i="1"/>
  <c r="AD1532" i="1"/>
  <c r="AE1532" i="1"/>
  <c r="AF1532" i="1"/>
  <c r="AG1532" i="1"/>
  <c r="AH1532" i="1"/>
  <c r="AI1532" i="1"/>
  <c r="A1533" i="1"/>
  <c r="B1533" i="1"/>
  <c r="C1533" i="1"/>
  <c r="D1533" i="1"/>
  <c r="E1533" i="1"/>
  <c r="F1533" i="1"/>
  <c r="G1533" i="1"/>
  <c r="H1533" i="1"/>
  <c r="I1533" i="1"/>
  <c r="J1533" i="1"/>
  <c r="K1533" i="1"/>
  <c r="L1533" i="1"/>
  <c r="M1533" i="1"/>
  <c r="N1533" i="1"/>
  <c r="O1533" i="1"/>
  <c r="P1533" i="1"/>
  <c r="Q1533" i="1"/>
  <c r="R1533" i="1"/>
  <c r="S1533" i="1"/>
  <c r="T1533" i="1"/>
  <c r="U1533" i="1"/>
  <c r="V1533" i="1"/>
  <c r="W1533" i="1"/>
  <c r="X1533" i="1"/>
  <c r="Y1533" i="1"/>
  <c r="Z1533" i="1"/>
  <c r="AA1533" i="1"/>
  <c r="AB1533" i="1"/>
  <c r="AC1533" i="1"/>
  <c r="AD1533" i="1"/>
  <c r="AE1533" i="1"/>
  <c r="AF1533" i="1"/>
  <c r="AG1533" i="1"/>
  <c r="AH1533" i="1"/>
  <c r="AI1533" i="1"/>
  <c r="A1534" i="1"/>
  <c r="B1534" i="1"/>
  <c r="C1534" i="1"/>
  <c r="D1534" i="1"/>
  <c r="E1534" i="1"/>
  <c r="F1534" i="1"/>
  <c r="G1534" i="1"/>
  <c r="H1534" i="1"/>
  <c r="I1534" i="1"/>
  <c r="J1534" i="1"/>
  <c r="K1534" i="1"/>
  <c r="L1534" i="1"/>
  <c r="M1534" i="1"/>
  <c r="N1534" i="1"/>
  <c r="O1534" i="1"/>
  <c r="P1534" i="1"/>
  <c r="Q1534" i="1"/>
  <c r="R1534" i="1"/>
  <c r="S1534" i="1"/>
  <c r="T1534" i="1"/>
  <c r="U1534" i="1"/>
  <c r="V1534" i="1"/>
  <c r="W1534" i="1"/>
  <c r="X1534" i="1"/>
  <c r="Y1534" i="1"/>
  <c r="Z1534" i="1"/>
  <c r="AA1534" i="1"/>
  <c r="AB1534" i="1"/>
  <c r="AC1534" i="1"/>
  <c r="AD1534" i="1"/>
  <c r="AE1534" i="1"/>
  <c r="AF1534" i="1"/>
  <c r="AG1534" i="1"/>
  <c r="AH1534" i="1"/>
  <c r="AI1534" i="1"/>
  <c r="A1535" i="1"/>
  <c r="B1535" i="1"/>
  <c r="C1535" i="1"/>
  <c r="D1535" i="1"/>
  <c r="E1535" i="1"/>
  <c r="F1535" i="1"/>
  <c r="G1535" i="1"/>
  <c r="H1535" i="1"/>
  <c r="I1535" i="1"/>
  <c r="J1535" i="1"/>
  <c r="K1535" i="1"/>
  <c r="L1535" i="1"/>
  <c r="M1535" i="1"/>
  <c r="N1535" i="1"/>
  <c r="O1535" i="1"/>
  <c r="P1535" i="1"/>
  <c r="Q1535" i="1"/>
  <c r="R1535" i="1"/>
  <c r="S1535" i="1"/>
  <c r="T1535" i="1"/>
  <c r="U1535" i="1"/>
  <c r="V1535" i="1"/>
  <c r="W1535" i="1"/>
  <c r="X1535" i="1"/>
  <c r="Y1535" i="1"/>
  <c r="Z1535" i="1"/>
  <c r="AA1535" i="1"/>
  <c r="AB1535" i="1"/>
  <c r="AC1535" i="1"/>
  <c r="AD1535" i="1"/>
  <c r="AE1535" i="1"/>
  <c r="AF1535" i="1"/>
  <c r="AG1535" i="1"/>
  <c r="AH1535" i="1"/>
  <c r="AI1535" i="1"/>
  <c r="A1536" i="1"/>
  <c r="B1536" i="1"/>
  <c r="C1536" i="1"/>
  <c r="D1536" i="1"/>
  <c r="E1536" i="1"/>
  <c r="F1536" i="1"/>
  <c r="G1536" i="1"/>
  <c r="H1536" i="1"/>
  <c r="I1536" i="1"/>
  <c r="J1536" i="1"/>
  <c r="K1536" i="1"/>
  <c r="L1536" i="1"/>
  <c r="M1536" i="1"/>
  <c r="N1536" i="1"/>
  <c r="O1536" i="1"/>
  <c r="P1536" i="1"/>
  <c r="Q1536" i="1"/>
  <c r="R1536" i="1"/>
  <c r="S1536" i="1"/>
  <c r="T1536" i="1"/>
  <c r="U1536" i="1"/>
  <c r="V1536" i="1"/>
  <c r="W1536" i="1"/>
  <c r="X1536" i="1"/>
  <c r="Y1536" i="1"/>
  <c r="Z1536" i="1"/>
  <c r="AA1536" i="1"/>
  <c r="AB1536" i="1"/>
  <c r="AC1536" i="1"/>
  <c r="AD1536" i="1"/>
  <c r="AE1536" i="1"/>
  <c r="AF1536" i="1"/>
  <c r="AG1536" i="1"/>
  <c r="AH1536" i="1"/>
  <c r="AI1536" i="1"/>
  <c r="A1537" i="1"/>
  <c r="B1537" i="1"/>
  <c r="C1537" i="1"/>
  <c r="D1537" i="1"/>
  <c r="E1537" i="1"/>
  <c r="F1537" i="1"/>
  <c r="G1537" i="1"/>
  <c r="H1537" i="1"/>
  <c r="I1537" i="1"/>
  <c r="J1537" i="1"/>
  <c r="K1537" i="1"/>
  <c r="L1537" i="1"/>
  <c r="M1537" i="1"/>
  <c r="N1537" i="1"/>
  <c r="O1537" i="1"/>
  <c r="P1537" i="1"/>
  <c r="Q1537" i="1"/>
  <c r="R1537" i="1"/>
  <c r="S1537" i="1"/>
  <c r="T1537" i="1"/>
  <c r="U1537" i="1"/>
  <c r="V1537" i="1"/>
  <c r="W1537" i="1"/>
  <c r="X1537" i="1"/>
  <c r="Y1537" i="1"/>
  <c r="Z1537" i="1"/>
  <c r="AA1537" i="1"/>
  <c r="AB1537" i="1"/>
  <c r="AC1537" i="1"/>
  <c r="AD1537" i="1"/>
  <c r="AE1537" i="1"/>
  <c r="AF1537" i="1"/>
  <c r="AG1537" i="1"/>
  <c r="AH1537" i="1"/>
  <c r="AI1537" i="1"/>
  <c r="A1538" i="1"/>
  <c r="B1538" i="1"/>
  <c r="C1538" i="1"/>
  <c r="D1538" i="1"/>
  <c r="E1538" i="1"/>
  <c r="F1538" i="1"/>
  <c r="G1538" i="1"/>
  <c r="H1538" i="1"/>
  <c r="I1538" i="1"/>
  <c r="J1538" i="1"/>
  <c r="K1538" i="1"/>
  <c r="L1538" i="1"/>
  <c r="M1538" i="1"/>
  <c r="N1538" i="1"/>
  <c r="O1538" i="1"/>
  <c r="P1538" i="1"/>
  <c r="Q1538" i="1"/>
  <c r="R1538" i="1"/>
  <c r="S1538" i="1"/>
  <c r="T1538" i="1"/>
  <c r="U1538" i="1"/>
  <c r="V1538" i="1"/>
  <c r="W1538" i="1"/>
  <c r="X1538" i="1"/>
  <c r="Y1538" i="1"/>
  <c r="Z1538" i="1"/>
  <c r="AA1538" i="1"/>
  <c r="AB1538" i="1"/>
  <c r="AC1538" i="1"/>
  <c r="AD1538" i="1"/>
  <c r="AE1538" i="1"/>
  <c r="AF1538" i="1"/>
  <c r="AG1538" i="1"/>
  <c r="AH1538" i="1"/>
  <c r="AI1538" i="1"/>
  <c r="A1539" i="1"/>
  <c r="B1539" i="1"/>
  <c r="C1539" i="1"/>
  <c r="D1539" i="1"/>
  <c r="E1539" i="1"/>
  <c r="F1539" i="1"/>
  <c r="G1539" i="1"/>
  <c r="H1539" i="1"/>
  <c r="I1539" i="1"/>
  <c r="J1539" i="1"/>
  <c r="K1539" i="1"/>
  <c r="L1539" i="1"/>
  <c r="M1539" i="1"/>
  <c r="N1539" i="1"/>
  <c r="O1539" i="1"/>
  <c r="P1539" i="1"/>
  <c r="Q1539" i="1"/>
  <c r="R1539" i="1"/>
  <c r="S1539" i="1"/>
  <c r="T1539" i="1"/>
  <c r="U1539" i="1"/>
  <c r="V1539" i="1"/>
  <c r="W1539" i="1"/>
  <c r="X1539" i="1"/>
  <c r="Y1539" i="1"/>
  <c r="Z1539" i="1"/>
  <c r="AA1539" i="1"/>
  <c r="AB1539" i="1"/>
  <c r="AC1539" i="1"/>
  <c r="AD1539" i="1"/>
  <c r="AE1539" i="1"/>
  <c r="AF1539" i="1"/>
  <c r="AG1539" i="1"/>
  <c r="AH1539" i="1"/>
  <c r="AI1539" i="1"/>
  <c r="A1540" i="1"/>
  <c r="B1540" i="1"/>
  <c r="C1540" i="1"/>
  <c r="D1540" i="1"/>
  <c r="E1540" i="1"/>
  <c r="F1540" i="1"/>
  <c r="G1540" i="1"/>
  <c r="H1540" i="1"/>
  <c r="I1540" i="1"/>
  <c r="J1540" i="1"/>
  <c r="K1540" i="1"/>
  <c r="L1540" i="1"/>
  <c r="M1540" i="1"/>
  <c r="N1540" i="1"/>
  <c r="O1540" i="1"/>
  <c r="P1540" i="1"/>
  <c r="Q1540" i="1"/>
  <c r="R1540" i="1"/>
  <c r="S1540" i="1"/>
  <c r="T1540" i="1"/>
  <c r="U1540" i="1"/>
  <c r="V1540" i="1"/>
  <c r="W1540" i="1"/>
  <c r="X1540" i="1"/>
  <c r="Y1540" i="1"/>
  <c r="Z1540" i="1"/>
  <c r="AA1540" i="1"/>
  <c r="AB1540" i="1"/>
  <c r="AC1540" i="1"/>
  <c r="AD1540" i="1"/>
  <c r="AE1540" i="1"/>
  <c r="AF1540" i="1"/>
  <c r="AG1540" i="1"/>
  <c r="AH1540" i="1"/>
  <c r="AI1540" i="1"/>
  <c r="A1541" i="1"/>
  <c r="B1541" i="1"/>
  <c r="C1541" i="1"/>
  <c r="D1541" i="1"/>
  <c r="E1541" i="1"/>
  <c r="F1541" i="1"/>
  <c r="G1541" i="1"/>
  <c r="H1541" i="1"/>
  <c r="I1541" i="1"/>
  <c r="J1541" i="1"/>
  <c r="K1541" i="1"/>
  <c r="L1541" i="1"/>
  <c r="M1541" i="1"/>
  <c r="N1541" i="1"/>
  <c r="O1541" i="1"/>
  <c r="P1541" i="1"/>
  <c r="Q1541" i="1"/>
  <c r="R1541" i="1"/>
  <c r="S1541" i="1"/>
  <c r="T1541" i="1"/>
  <c r="U1541" i="1"/>
  <c r="V1541" i="1"/>
  <c r="W1541" i="1"/>
  <c r="X1541" i="1"/>
  <c r="Y1541" i="1"/>
  <c r="Z1541" i="1"/>
  <c r="AA1541" i="1"/>
  <c r="AB1541" i="1"/>
  <c r="AC1541" i="1"/>
  <c r="AD1541" i="1"/>
  <c r="AE1541" i="1"/>
  <c r="AF1541" i="1"/>
  <c r="AG1541" i="1"/>
  <c r="AH1541" i="1"/>
  <c r="AI1541" i="1"/>
  <c r="A1542" i="1"/>
  <c r="B1542" i="1"/>
  <c r="C1542" i="1"/>
  <c r="D1542" i="1"/>
  <c r="E1542" i="1"/>
  <c r="F1542" i="1"/>
  <c r="G1542" i="1"/>
  <c r="H1542" i="1"/>
  <c r="I1542" i="1"/>
  <c r="J1542" i="1"/>
  <c r="K1542" i="1"/>
  <c r="L1542" i="1"/>
  <c r="M1542" i="1"/>
  <c r="N1542" i="1"/>
  <c r="O1542" i="1"/>
  <c r="P1542" i="1"/>
  <c r="Q1542" i="1"/>
  <c r="R1542" i="1"/>
  <c r="S1542" i="1"/>
  <c r="T1542" i="1"/>
  <c r="U1542" i="1"/>
  <c r="V1542" i="1"/>
  <c r="W1542" i="1"/>
  <c r="X1542" i="1"/>
  <c r="Y1542" i="1"/>
  <c r="Z1542" i="1"/>
  <c r="AA1542" i="1"/>
  <c r="AB1542" i="1"/>
  <c r="AC1542" i="1"/>
  <c r="AD1542" i="1"/>
  <c r="AE1542" i="1"/>
  <c r="AF1542" i="1"/>
  <c r="AG1542" i="1"/>
  <c r="AH1542" i="1"/>
  <c r="AI1542" i="1"/>
  <c r="A1543" i="1"/>
  <c r="B1543" i="1"/>
  <c r="C1543" i="1"/>
  <c r="D1543" i="1"/>
  <c r="E1543" i="1"/>
  <c r="F1543" i="1"/>
  <c r="G1543" i="1"/>
  <c r="H1543" i="1"/>
  <c r="I1543" i="1"/>
  <c r="J1543" i="1"/>
  <c r="K1543" i="1"/>
  <c r="L1543" i="1"/>
  <c r="M1543" i="1"/>
  <c r="N1543" i="1"/>
  <c r="O1543" i="1"/>
  <c r="P1543" i="1"/>
  <c r="Q1543" i="1"/>
  <c r="R1543" i="1"/>
  <c r="S1543" i="1"/>
  <c r="T1543" i="1"/>
  <c r="U1543" i="1"/>
  <c r="V1543" i="1"/>
  <c r="W1543" i="1"/>
  <c r="X1543" i="1"/>
  <c r="Y1543" i="1"/>
  <c r="Z1543" i="1"/>
  <c r="AA1543" i="1"/>
  <c r="AB1543" i="1"/>
  <c r="AC1543" i="1"/>
  <c r="AD1543" i="1"/>
  <c r="AE1543" i="1"/>
  <c r="AF1543" i="1"/>
  <c r="AG1543" i="1"/>
  <c r="AH1543" i="1"/>
  <c r="AI1543" i="1"/>
  <c r="A1544" i="1"/>
  <c r="B1544" i="1"/>
  <c r="C1544" i="1"/>
  <c r="D1544" i="1"/>
  <c r="E1544" i="1"/>
  <c r="F1544" i="1"/>
  <c r="G1544" i="1"/>
  <c r="H1544" i="1"/>
  <c r="I1544" i="1"/>
  <c r="J1544" i="1"/>
  <c r="K1544" i="1"/>
  <c r="L1544" i="1"/>
  <c r="M1544" i="1"/>
  <c r="N1544" i="1"/>
  <c r="O1544" i="1"/>
  <c r="P1544" i="1"/>
  <c r="Q1544" i="1"/>
  <c r="R1544" i="1"/>
  <c r="S1544" i="1"/>
  <c r="T1544" i="1"/>
  <c r="U1544" i="1"/>
  <c r="V1544" i="1"/>
  <c r="W1544" i="1"/>
  <c r="X1544" i="1"/>
  <c r="Y1544" i="1"/>
  <c r="Z1544" i="1"/>
  <c r="AA1544" i="1"/>
  <c r="AB1544" i="1"/>
  <c r="AC1544" i="1"/>
  <c r="AD1544" i="1"/>
  <c r="AE1544" i="1"/>
  <c r="AF1544" i="1"/>
  <c r="AG1544" i="1"/>
  <c r="AH1544" i="1"/>
  <c r="AI1544" i="1"/>
  <c r="A1545" i="1"/>
  <c r="B1545" i="1"/>
  <c r="C1545" i="1"/>
  <c r="D1545" i="1"/>
  <c r="E1545" i="1"/>
  <c r="F1545" i="1"/>
  <c r="G1545" i="1"/>
  <c r="H1545" i="1"/>
  <c r="I1545" i="1"/>
  <c r="J1545" i="1"/>
  <c r="K1545" i="1"/>
  <c r="L1545" i="1"/>
  <c r="M1545" i="1"/>
  <c r="N1545" i="1"/>
  <c r="O1545" i="1"/>
  <c r="P1545" i="1"/>
  <c r="Q1545" i="1"/>
  <c r="R1545" i="1"/>
  <c r="S1545" i="1"/>
  <c r="T1545" i="1"/>
  <c r="U1545" i="1"/>
  <c r="V1545" i="1"/>
  <c r="W1545" i="1"/>
  <c r="X1545" i="1"/>
  <c r="Y1545" i="1"/>
  <c r="Z1545" i="1"/>
  <c r="AA1545" i="1"/>
  <c r="AB1545" i="1"/>
  <c r="AC1545" i="1"/>
  <c r="AD1545" i="1"/>
  <c r="AE1545" i="1"/>
  <c r="AF1545" i="1"/>
  <c r="AG1545" i="1"/>
  <c r="AH1545" i="1"/>
  <c r="AI1545" i="1"/>
  <c r="A1546" i="1"/>
  <c r="B1546" i="1"/>
  <c r="C1546" i="1"/>
  <c r="D1546" i="1"/>
  <c r="E1546" i="1"/>
  <c r="F1546" i="1"/>
  <c r="G1546" i="1"/>
  <c r="H1546" i="1"/>
  <c r="I1546" i="1"/>
  <c r="J1546" i="1"/>
  <c r="K1546" i="1"/>
  <c r="L1546" i="1"/>
  <c r="M1546" i="1"/>
  <c r="N1546" i="1"/>
  <c r="O1546" i="1"/>
  <c r="P1546" i="1"/>
  <c r="Q1546" i="1"/>
  <c r="R1546" i="1"/>
  <c r="S1546" i="1"/>
  <c r="T1546" i="1"/>
  <c r="U1546" i="1"/>
  <c r="V1546" i="1"/>
  <c r="W1546" i="1"/>
  <c r="X1546" i="1"/>
  <c r="Y1546" i="1"/>
  <c r="Z1546" i="1"/>
  <c r="AA1546" i="1"/>
  <c r="AB1546" i="1"/>
  <c r="AC1546" i="1"/>
  <c r="AD1546" i="1"/>
  <c r="AE1546" i="1"/>
  <c r="AF1546" i="1"/>
  <c r="AG1546" i="1"/>
  <c r="AH1546" i="1"/>
  <c r="AI1546" i="1"/>
  <c r="A1547" i="1"/>
  <c r="B1547" i="1"/>
  <c r="C1547" i="1"/>
  <c r="D1547" i="1"/>
  <c r="E1547" i="1"/>
  <c r="F1547" i="1"/>
  <c r="G1547" i="1"/>
  <c r="H1547" i="1"/>
  <c r="I1547" i="1"/>
  <c r="J1547" i="1"/>
  <c r="K1547" i="1"/>
  <c r="L1547" i="1"/>
  <c r="M1547" i="1"/>
  <c r="N1547" i="1"/>
  <c r="O1547" i="1"/>
  <c r="P1547" i="1"/>
  <c r="Q1547" i="1"/>
  <c r="R1547" i="1"/>
  <c r="S1547" i="1"/>
  <c r="T1547" i="1"/>
  <c r="U1547" i="1"/>
  <c r="V1547" i="1"/>
  <c r="W1547" i="1"/>
  <c r="X1547" i="1"/>
  <c r="Y1547" i="1"/>
  <c r="Z1547" i="1"/>
  <c r="AA1547" i="1"/>
  <c r="AB1547" i="1"/>
  <c r="AC1547" i="1"/>
  <c r="AD1547" i="1"/>
  <c r="AE1547" i="1"/>
  <c r="AF1547" i="1"/>
  <c r="AG1547" i="1"/>
  <c r="AH1547" i="1"/>
  <c r="AI1547" i="1"/>
  <c r="A1548" i="1"/>
  <c r="B1548" i="1"/>
  <c r="C1548" i="1"/>
  <c r="D1548" i="1"/>
  <c r="E1548" i="1"/>
  <c r="F1548" i="1"/>
  <c r="G1548" i="1"/>
  <c r="H1548" i="1"/>
  <c r="I1548" i="1"/>
  <c r="J1548" i="1"/>
  <c r="K1548" i="1"/>
  <c r="L1548" i="1"/>
  <c r="M1548" i="1"/>
  <c r="N1548" i="1"/>
  <c r="O1548" i="1"/>
  <c r="P1548" i="1"/>
  <c r="Q1548" i="1"/>
  <c r="R1548" i="1"/>
  <c r="S1548" i="1"/>
  <c r="T1548" i="1"/>
  <c r="U1548" i="1"/>
  <c r="V1548" i="1"/>
  <c r="W1548" i="1"/>
  <c r="X1548" i="1"/>
  <c r="Y1548" i="1"/>
  <c r="Z1548" i="1"/>
  <c r="AA1548" i="1"/>
  <c r="AB1548" i="1"/>
  <c r="AC1548" i="1"/>
  <c r="AD1548" i="1"/>
  <c r="AE1548" i="1"/>
  <c r="AF1548" i="1"/>
  <c r="AG1548" i="1"/>
  <c r="AH1548" i="1"/>
  <c r="AI1548" i="1"/>
  <c r="A1549" i="1"/>
  <c r="B1549" i="1"/>
  <c r="C1549" i="1"/>
  <c r="D1549" i="1"/>
  <c r="E1549" i="1"/>
  <c r="F1549" i="1"/>
  <c r="G1549" i="1"/>
  <c r="H1549" i="1"/>
  <c r="I1549" i="1"/>
  <c r="J1549" i="1"/>
  <c r="K1549" i="1"/>
  <c r="L1549" i="1"/>
  <c r="M1549" i="1"/>
  <c r="N1549" i="1"/>
  <c r="O1549" i="1"/>
  <c r="P1549" i="1"/>
  <c r="Q1549" i="1"/>
  <c r="R1549" i="1"/>
  <c r="S1549" i="1"/>
  <c r="T1549" i="1"/>
  <c r="U1549" i="1"/>
  <c r="V1549" i="1"/>
  <c r="W1549" i="1"/>
  <c r="X1549" i="1"/>
  <c r="Y1549" i="1"/>
  <c r="Z1549" i="1"/>
  <c r="AA1549" i="1"/>
  <c r="AB1549" i="1"/>
  <c r="AC1549" i="1"/>
  <c r="AD1549" i="1"/>
  <c r="AE1549" i="1"/>
  <c r="AF1549" i="1"/>
  <c r="AG1549" i="1"/>
  <c r="AH1549" i="1"/>
  <c r="AI1549" i="1"/>
  <c r="A1550" i="1"/>
  <c r="B1550" i="1"/>
  <c r="C1550" i="1"/>
  <c r="D1550" i="1"/>
  <c r="E1550" i="1"/>
  <c r="F1550" i="1"/>
  <c r="G1550" i="1"/>
  <c r="H1550" i="1"/>
  <c r="I1550" i="1"/>
  <c r="J1550" i="1"/>
  <c r="K1550" i="1"/>
  <c r="L1550" i="1"/>
  <c r="M1550" i="1"/>
  <c r="N1550" i="1"/>
  <c r="O1550" i="1"/>
  <c r="P1550" i="1"/>
  <c r="Q1550" i="1"/>
  <c r="R1550" i="1"/>
  <c r="S1550" i="1"/>
  <c r="T1550" i="1"/>
  <c r="U1550" i="1"/>
  <c r="V1550" i="1"/>
  <c r="W1550" i="1"/>
  <c r="X1550" i="1"/>
  <c r="Y1550" i="1"/>
  <c r="Z1550" i="1"/>
  <c r="AA1550" i="1"/>
  <c r="AB1550" i="1"/>
  <c r="AC1550" i="1"/>
  <c r="AD1550" i="1"/>
  <c r="AE1550" i="1"/>
  <c r="AF1550" i="1"/>
  <c r="AG1550" i="1"/>
  <c r="AH1550" i="1"/>
  <c r="AI1550" i="1"/>
  <c r="A1551" i="1"/>
  <c r="B1551" i="1"/>
  <c r="C1551" i="1"/>
  <c r="D1551" i="1"/>
  <c r="E1551" i="1"/>
  <c r="F1551" i="1"/>
  <c r="G1551" i="1"/>
  <c r="H1551" i="1"/>
  <c r="I1551" i="1"/>
  <c r="J1551" i="1"/>
  <c r="K1551" i="1"/>
  <c r="L1551" i="1"/>
  <c r="M1551" i="1"/>
  <c r="N1551" i="1"/>
  <c r="O1551" i="1"/>
  <c r="P1551" i="1"/>
  <c r="Q1551" i="1"/>
  <c r="R1551" i="1"/>
  <c r="S1551" i="1"/>
  <c r="T1551" i="1"/>
  <c r="U1551" i="1"/>
  <c r="V1551" i="1"/>
  <c r="W1551" i="1"/>
  <c r="X1551" i="1"/>
  <c r="Y1551" i="1"/>
  <c r="Z1551" i="1"/>
  <c r="AA1551" i="1"/>
  <c r="AB1551" i="1"/>
  <c r="AC1551" i="1"/>
  <c r="AD1551" i="1"/>
  <c r="AE1551" i="1"/>
  <c r="AF1551" i="1"/>
  <c r="AG1551" i="1"/>
  <c r="AH1551" i="1"/>
  <c r="AI1551" i="1"/>
  <c r="A1552" i="1"/>
  <c r="B1552" i="1"/>
  <c r="C1552" i="1"/>
  <c r="D1552" i="1"/>
  <c r="E1552" i="1"/>
  <c r="F1552" i="1"/>
  <c r="G1552" i="1"/>
  <c r="H1552" i="1"/>
  <c r="I1552" i="1"/>
  <c r="J1552" i="1"/>
  <c r="K1552" i="1"/>
  <c r="L1552" i="1"/>
  <c r="M1552" i="1"/>
  <c r="N1552" i="1"/>
  <c r="O1552" i="1"/>
  <c r="P1552" i="1"/>
  <c r="Q1552" i="1"/>
  <c r="R1552" i="1"/>
  <c r="S1552" i="1"/>
  <c r="T1552" i="1"/>
  <c r="U1552" i="1"/>
  <c r="V1552" i="1"/>
  <c r="W1552" i="1"/>
  <c r="X1552" i="1"/>
  <c r="Y1552" i="1"/>
  <c r="Z1552" i="1"/>
  <c r="AA1552" i="1"/>
  <c r="AB1552" i="1"/>
  <c r="AC1552" i="1"/>
  <c r="AD1552" i="1"/>
  <c r="AE1552" i="1"/>
  <c r="AF1552" i="1"/>
  <c r="AG1552" i="1"/>
  <c r="AH1552" i="1"/>
  <c r="AI1552" i="1"/>
  <c r="A1553" i="1"/>
  <c r="B1553" i="1"/>
  <c r="C1553" i="1"/>
  <c r="D1553" i="1"/>
  <c r="E1553" i="1"/>
  <c r="F1553" i="1"/>
  <c r="G1553" i="1"/>
  <c r="H1553" i="1"/>
  <c r="I1553" i="1"/>
  <c r="J1553" i="1"/>
  <c r="K1553" i="1"/>
  <c r="L1553" i="1"/>
  <c r="M1553" i="1"/>
  <c r="N1553" i="1"/>
  <c r="O1553" i="1"/>
  <c r="P1553" i="1"/>
  <c r="Q1553" i="1"/>
  <c r="R1553" i="1"/>
  <c r="S1553" i="1"/>
  <c r="T1553" i="1"/>
  <c r="U1553" i="1"/>
  <c r="V1553" i="1"/>
  <c r="W1553" i="1"/>
  <c r="X1553" i="1"/>
  <c r="Y1553" i="1"/>
  <c r="Z1553" i="1"/>
  <c r="AA1553" i="1"/>
  <c r="AB1553" i="1"/>
  <c r="AC1553" i="1"/>
  <c r="AD1553" i="1"/>
  <c r="AE1553" i="1"/>
  <c r="AF1553" i="1"/>
  <c r="AG1553" i="1"/>
  <c r="AH1553" i="1"/>
  <c r="AI1553" i="1"/>
  <c r="A1554" i="1"/>
  <c r="B1554" i="1"/>
  <c r="C1554" i="1"/>
  <c r="D1554" i="1"/>
  <c r="E1554" i="1"/>
  <c r="F1554" i="1"/>
  <c r="G1554" i="1"/>
  <c r="H1554" i="1"/>
  <c r="I1554" i="1"/>
  <c r="J1554" i="1"/>
  <c r="K1554" i="1"/>
  <c r="L1554" i="1"/>
  <c r="M1554" i="1"/>
  <c r="N1554" i="1"/>
  <c r="O1554" i="1"/>
  <c r="P1554" i="1"/>
  <c r="Q1554" i="1"/>
  <c r="R1554" i="1"/>
  <c r="S1554" i="1"/>
  <c r="T1554" i="1"/>
  <c r="U1554" i="1"/>
  <c r="V1554" i="1"/>
  <c r="W1554" i="1"/>
  <c r="X1554" i="1"/>
  <c r="Y1554" i="1"/>
  <c r="Z1554" i="1"/>
  <c r="AA1554" i="1"/>
  <c r="AB1554" i="1"/>
  <c r="AC1554" i="1"/>
  <c r="AD1554" i="1"/>
  <c r="AE1554" i="1"/>
  <c r="AF1554" i="1"/>
  <c r="AG1554" i="1"/>
  <c r="AH1554" i="1"/>
  <c r="AI1554" i="1"/>
  <c r="A1555" i="1"/>
  <c r="B1555" i="1"/>
  <c r="C1555" i="1"/>
  <c r="D1555" i="1"/>
  <c r="E1555" i="1"/>
  <c r="F1555" i="1"/>
  <c r="G1555" i="1"/>
  <c r="H1555" i="1"/>
  <c r="I1555" i="1"/>
  <c r="J1555" i="1"/>
  <c r="K1555" i="1"/>
  <c r="L1555" i="1"/>
  <c r="M1555" i="1"/>
  <c r="N1555" i="1"/>
  <c r="O1555" i="1"/>
  <c r="P1555" i="1"/>
  <c r="Q1555" i="1"/>
  <c r="R1555" i="1"/>
  <c r="S1555" i="1"/>
  <c r="T1555" i="1"/>
  <c r="U1555" i="1"/>
  <c r="V1555" i="1"/>
  <c r="W1555" i="1"/>
  <c r="X1555" i="1"/>
  <c r="Y1555" i="1"/>
  <c r="Z1555" i="1"/>
  <c r="AA1555" i="1"/>
  <c r="AB1555" i="1"/>
  <c r="AC1555" i="1"/>
  <c r="AD1555" i="1"/>
  <c r="AE1555" i="1"/>
  <c r="AF1555" i="1"/>
  <c r="AG1555" i="1"/>
  <c r="AH1555" i="1"/>
  <c r="AI1555" i="1"/>
  <c r="A1556" i="1"/>
  <c r="B1556" i="1"/>
  <c r="C1556" i="1"/>
  <c r="D1556" i="1"/>
  <c r="E1556" i="1"/>
  <c r="F1556" i="1"/>
  <c r="G1556" i="1"/>
  <c r="H1556" i="1"/>
  <c r="I1556" i="1"/>
  <c r="J1556" i="1"/>
  <c r="K1556" i="1"/>
  <c r="L1556" i="1"/>
  <c r="M1556" i="1"/>
  <c r="N1556" i="1"/>
  <c r="O1556" i="1"/>
  <c r="P1556" i="1"/>
  <c r="Q1556" i="1"/>
  <c r="R1556" i="1"/>
  <c r="S1556" i="1"/>
  <c r="T1556" i="1"/>
  <c r="U1556" i="1"/>
  <c r="V1556" i="1"/>
  <c r="W1556" i="1"/>
  <c r="X1556" i="1"/>
  <c r="Y1556" i="1"/>
  <c r="Z1556" i="1"/>
  <c r="AA1556" i="1"/>
  <c r="AB1556" i="1"/>
  <c r="AC1556" i="1"/>
  <c r="AD1556" i="1"/>
  <c r="AE1556" i="1"/>
  <c r="AF1556" i="1"/>
  <c r="AG1556" i="1"/>
  <c r="AH1556" i="1"/>
  <c r="AI1556" i="1"/>
  <c r="A1557" i="1"/>
  <c r="B1557" i="1"/>
  <c r="C1557" i="1"/>
  <c r="D1557" i="1"/>
  <c r="E1557" i="1"/>
  <c r="F1557" i="1"/>
  <c r="G1557" i="1"/>
  <c r="H1557" i="1"/>
  <c r="I1557" i="1"/>
  <c r="J1557" i="1"/>
  <c r="K1557" i="1"/>
  <c r="L1557" i="1"/>
  <c r="M1557" i="1"/>
  <c r="N1557" i="1"/>
  <c r="O1557" i="1"/>
  <c r="P1557" i="1"/>
  <c r="Q1557" i="1"/>
  <c r="R1557" i="1"/>
  <c r="S1557" i="1"/>
  <c r="T1557" i="1"/>
  <c r="U1557" i="1"/>
  <c r="V1557" i="1"/>
  <c r="W1557" i="1"/>
  <c r="X1557" i="1"/>
  <c r="Y1557" i="1"/>
  <c r="Z1557" i="1"/>
  <c r="AA1557" i="1"/>
  <c r="AB1557" i="1"/>
  <c r="AC1557" i="1"/>
  <c r="AD1557" i="1"/>
  <c r="AE1557" i="1"/>
  <c r="AF1557" i="1"/>
  <c r="AG1557" i="1"/>
  <c r="AH1557" i="1"/>
  <c r="AI1557" i="1"/>
  <c r="A1558" i="1"/>
  <c r="B1558" i="1"/>
  <c r="C1558" i="1"/>
  <c r="D1558" i="1"/>
  <c r="E1558" i="1"/>
  <c r="F1558" i="1"/>
  <c r="G1558" i="1"/>
  <c r="H1558" i="1"/>
  <c r="I1558" i="1"/>
  <c r="J1558" i="1"/>
  <c r="K1558" i="1"/>
  <c r="L1558" i="1"/>
  <c r="M1558" i="1"/>
  <c r="N1558" i="1"/>
  <c r="O1558" i="1"/>
  <c r="P1558" i="1"/>
  <c r="Q1558" i="1"/>
  <c r="R1558" i="1"/>
  <c r="S1558" i="1"/>
  <c r="T1558" i="1"/>
  <c r="U1558" i="1"/>
  <c r="V1558" i="1"/>
  <c r="W1558" i="1"/>
  <c r="X1558" i="1"/>
  <c r="Y1558" i="1"/>
  <c r="Z1558" i="1"/>
  <c r="AA1558" i="1"/>
  <c r="AB1558" i="1"/>
  <c r="AC1558" i="1"/>
  <c r="AD1558" i="1"/>
  <c r="AE1558" i="1"/>
  <c r="AF1558" i="1"/>
  <c r="AG1558" i="1"/>
  <c r="AH1558" i="1"/>
  <c r="AI1558" i="1"/>
  <c r="A1559" i="1"/>
  <c r="B1559" i="1"/>
  <c r="C1559" i="1"/>
  <c r="D1559" i="1"/>
  <c r="E1559" i="1"/>
  <c r="F1559" i="1"/>
  <c r="G1559" i="1"/>
  <c r="H1559" i="1"/>
  <c r="I1559" i="1"/>
  <c r="J1559" i="1"/>
  <c r="K1559" i="1"/>
  <c r="L1559" i="1"/>
  <c r="M1559" i="1"/>
  <c r="N1559" i="1"/>
  <c r="O1559" i="1"/>
  <c r="P1559" i="1"/>
  <c r="Q1559" i="1"/>
  <c r="R1559" i="1"/>
  <c r="S1559" i="1"/>
  <c r="T1559" i="1"/>
  <c r="U1559" i="1"/>
  <c r="V1559" i="1"/>
  <c r="W1559" i="1"/>
  <c r="X1559" i="1"/>
  <c r="Y1559" i="1"/>
  <c r="Z1559" i="1"/>
  <c r="AA1559" i="1"/>
  <c r="AB1559" i="1"/>
  <c r="AC1559" i="1"/>
  <c r="AD1559" i="1"/>
  <c r="AE1559" i="1"/>
  <c r="AF1559" i="1"/>
  <c r="AG1559" i="1"/>
  <c r="AH1559" i="1"/>
  <c r="AI1559" i="1"/>
  <c r="A1560" i="1"/>
  <c r="B1560" i="1"/>
  <c r="C1560" i="1"/>
  <c r="D1560" i="1"/>
  <c r="E1560" i="1"/>
  <c r="F1560" i="1"/>
  <c r="G1560" i="1"/>
  <c r="H1560" i="1"/>
  <c r="I1560" i="1"/>
  <c r="J1560" i="1"/>
  <c r="K1560" i="1"/>
  <c r="L1560" i="1"/>
  <c r="M1560" i="1"/>
  <c r="N1560" i="1"/>
  <c r="O1560" i="1"/>
  <c r="P1560" i="1"/>
  <c r="Q1560" i="1"/>
  <c r="R1560" i="1"/>
  <c r="S1560" i="1"/>
  <c r="T1560" i="1"/>
  <c r="U1560" i="1"/>
  <c r="V1560" i="1"/>
  <c r="W1560" i="1"/>
  <c r="X1560" i="1"/>
  <c r="Y1560" i="1"/>
  <c r="Z1560" i="1"/>
  <c r="AA1560" i="1"/>
  <c r="AB1560" i="1"/>
  <c r="AC1560" i="1"/>
  <c r="AD1560" i="1"/>
  <c r="AE1560" i="1"/>
  <c r="AF1560" i="1"/>
  <c r="AG1560" i="1"/>
  <c r="AH1560" i="1"/>
  <c r="AI1560" i="1"/>
  <c r="A1561" i="1"/>
  <c r="B1561" i="1"/>
  <c r="C1561" i="1"/>
  <c r="D1561" i="1"/>
  <c r="E1561" i="1"/>
  <c r="F1561" i="1"/>
  <c r="G1561" i="1"/>
  <c r="H1561" i="1"/>
  <c r="I1561" i="1"/>
  <c r="J1561" i="1"/>
  <c r="K1561" i="1"/>
  <c r="L1561" i="1"/>
  <c r="M1561" i="1"/>
  <c r="N1561" i="1"/>
  <c r="O1561" i="1"/>
  <c r="P1561" i="1"/>
  <c r="Q1561" i="1"/>
  <c r="R1561" i="1"/>
  <c r="S1561" i="1"/>
  <c r="T1561" i="1"/>
  <c r="U1561" i="1"/>
  <c r="V1561" i="1"/>
  <c r="W1561" i="1"/>
  <c r="X1561" i="1"/>
  <c r="Y1561" i="1"/>
  <c r="Z1561" i="1"/>
  <c r="AA1561" i="1"/>
  <c r="AB1561" i="1"/>
  <c r="AC1561" i="1"/>
  <c r="AD1561" i="1"/>
  <c r="AE1561" i="1"/>
  <c r="AF1561" i="1"/>
  <c r="AG1561" i="1"/>
  <c r="AH1561" i="1"/>
  <c r="AI1561" i="1"/>
  <c r="A1562" i="1"/>
  <c r="B1562" i="1"/>
  <c r="C1562" i="1"/>
  <c r="D1562" i="1"/>
  <c r="E1562" i="1"/>
  <c r="F1562" i="1"/>
  <c r="G1562" i="1"/>
  <c r="H1562" i="1"/>
  <c r="I1562" i="1"/>
  <c r="J1562" i="1"/>
  <c r="K1562" i="1"/>
  <c r="L1562" i="1"/>
  <c r="M1562" i="1"/>
  <c r="N1562" i="1"/>
  <c r="O1562" i="1"/>
  <c r="P1562" i="1"/>
  <c r="Q1562" i="1"/>
  <c r="R1562" i="1"/>
  <c r="S1562" i="1"/>
  <c r="T1562" i="1"/>
  <c r="U1562" i="1"/>
  <c r="V1562" i="1"/>
  <c r="W1562" i="1"/>
  <c r="X1562" i="1"/>
  <c r="Y1562" i="1"/>
  <c r="Z1562" i="1"/>
  <c r="AA1562" i="1"/>
  <c r="AB1562" i="1"/>
  <c r="AC1562" i="1"/>
  <c r="AD1562" i="1"/>
  <c r="AE1562" i="1"/>
  <c r="AF1562" i="1"/>
  <c r="AG1562" i="1"/>
  <c r="AH1562" i="1"/>
  <c r="AI1562" i="1"/>
  <c r="A1563" i="1"/>
  <c r="B1563" i="1"/>
  <c r="C1563" i="1"/>
  <c r="D1563" i="1"/>
  <c r="E1563" i="1"/>
  <c r="F1563" i="1"/>
  <c r="G1563" i="1"/>
  <c r="H1563" i="1"/>
  <c r="I1563" i="1"/>
  <c r="J1563" i="1"/>
  <c r="K1563" i="1"/>
  <c r="L1563" i="1"/>
  <c r="M1563" i="1"/>
  <c r="N1563" i="1"/>
  <c r="O1563" i="1"/>
  <c r="P1563" i="1"/>
  <c r="Q1563" i="1"/>
  <c r="R1563" i="1"/>
  <c r="S1563" i="1"/>
  <c r="T1563" i="1"/>
  <c r="U1563" i="1"/>
  <c r="V1563" i="1"/>
  <c r="W1563" i="1"/>
  <c r="X1563" i="1"/>
  <c r="Y1563" i="1"/>
  <c r="Z1563" i="1"/>
  <c r="AA1563" i="1"/>
  <c r="AB1563" i="1"/>
  <c r="AC1563" i="1"/>
  <c r="AD1563" i="1"/>
  <c r="AE1563" i="1"/>
  <c r="AF1563" i="1"/>
  <c r="AG1563" i="1"/>
  <c r="AH1563" i="1"/>
  <c r="AI1563" i="1"/>
  <c r="A1564" i="1"/>
  <c r="B1564" i="1"/>
  <c r="C1564" i="1"/>
  <c r="D1564" i="1"/>
  <c r="E1564" i="1"/>
  <c r="F1564" i="1"/>
  <c r="G1564" i="1"/>
  <c r="H1564" i="1"/>
  <c r="I1564" i="1"/>
  <c r="J1564" i="1"/>
  <c r="K1564" i="1"/>
  <c r="L1564" i="1"/>
  <c r="M1564" i="1"/>
  <c r="N1564" i="1"/>
  <c r="O1564" i="1"/>
  <c r="P1564" i="1"/>
  <c r="Q1564" i="1"/>
  <c r="R1564" i="1"/>
  <c r="S1564" i="1"/>
  <c r="T1564" i="1"/>
  <c r="U1564" i="1"/>
  <c r="V1564" i="1"/>
  <c r="W1564" i="1"/>
  <c r="X1564" i="1"/>
  <c r="Y1564" i="1"/>
  <c r="Z1564" i="1"/>
  <c r="AA1564" i="1"/>
  <c r="AB1564" i="1"/>
  <c r="AC1564" i="1"/>
  <c r="AD1564" i="1"/>
  <c r="AE1564" i="1"/>
  <c r="AF1564" i="1"/>
  <c r="AG1564" i="1"/>
  <c r="AH1564" i="1"/>
  <c r="AI1564" i="1"/>
  <c r="A1565" i="1"/>
  <c r="B1565" i="1"/>
  <c r="C1565" i="1"/>
  <c r="D1565" i="1"/>
  <c r="E1565" i="1"/>
  <c r="F1565" i="1"/>
  <c r="G1565" i="1"/>
  <c r="H1565" i="1"/>
  <c r="I1565" i="1"/>
  <c r="J1565" i="1"/>
  <c r="K1565" i="1"/>
  <c r="L1565" i="1"/>
  <c r="M1565" i="1"/>
  <c r="N1565" i="1"/>
  <c r="O1565" i="1"/>
  <c r="P1565" i="1"/>
  <c r="Q1565" i="1"/>
  <c r="R1565" i="1"/>
  <c r="S1565" i="1"/>
  <c r="T1565" i="1"/>
  <c r="U1565" i="1"/>
  <c r="V1565" i="1"/>
  <c r="W1565" i="1"/>
  <c r="X1565" i="1"/>
  <c r="Y1565" i="1"/>
  <c r="Z1565" i="1"/>
  <c r="AA1565" i="1"/>
  <c r="AB1565" i="1"/>
  <c r="AC1565" i="1"/>
  <c r="AD1565" i="1"/>
  <c r="AE1565" i="1"/>
  <c r="AF1565" i="1"/>
  <c r="AG1565" i="1"/>
  <c r="AH1565" i="1"/>
  <c r="AI1565" i="1"/>
  <c r="A1566" i="1"/>
  <c r="B1566" i="1"/>
  <c r="C1566" i="1"/>
  <c r="D1566" i="1"/>
  <c r="E1566" i="1"/>
  <c r="F1566" i="1"/>
  <c r="G1566" i="1"/>
  <c r="H1566" i="1"/>
  <c r="I1566" i="1"/>
  <c r="J1566" i="1"/>
  <c r="K1566" i="1"/>
  <c r="L1566" i="1"/>
  <c r="M1566" i="1"/>
  <c r="N1566" i="1"/>
  <c r="O1566" i="1"/>
  <c r="P1566" i="1"/>
  <c r="Q1566" i="1"/>
  <c r="R1566" i="1"/>
  <c r="S1566" i="1"/>
  <c r="T1566" i="1"/>
  <c r="U1566" i="1"/>
  <c r="V1566" i="1"/>
  <c r="W1566" i="1"/>
  <c r="X1566" i="1"/>
  <c r="Y1566" i="1"/>
  <c r="Z1566" i="1"/>
  <c r="AA1566" i="1"/>
  <c r="AB1566" i="1"/>
  <c r="AC1566" i="1"/>
  <c r="AD1566" i="1"/>
  <c r="AE1566" i="1"/>
  <c r="AF1566" i="1"/>
  <c r="AG1566" i="1"/>
  <c r="AH1566" i="1"/>
  <c r="AI1566" i="1"/>
  <c r="A1567" i="1"/>
  <c r="B1567" i="1"/>
  <c r="C1567" i="1"/>
  <c r="D1567" i="1"/>
  <c r="E1567" i="1"/>
  <c r="F1567" i="1"/>
  <c r="G1567" i="1"/>
  <c r="H1567" i="1"/>
  <c r="I1567" i="1"/>
  <c r="J1567" i="1"/>
  <c r="K1567" i="1"/>
  <c r="L1567" i="1"/>
  <c r="M1567" i="1"/>
  <c r="N1567" i="1"/>
  <c r="O1567" i="1"/>
  <c r="P1567" i="1"/>
  <c r="Q1567" i="1"/>
  <c r="R1567" i="1"/>
  <c r="S1567" i="1"/>
  <c r="T1567" i="1"/>
  <c r="U1567" i="1"/>
  <c r="V1567" i="1"/>
  <c r="W1567" i="1"/>
  <c r="X1567" i="1"/>
  <c r="Y1567" i="1"/>
  <c r="Z1567" i="1"/>
  <c r="AA1567" i="1"/>
  <c r="AB1567" i="1"/>
  <c r="AC1567" i="1"/>
  <c r="AD1567" i="1"/>
  <c r="AE1567" i="1"/>
  <c r="AF1567" i="1"/>
  <c r="AG1567" i="1"/>
  <c r="AH1567" i="1"/>
  <c r="AI1567" i="1"/>
  <c r="A1568" i="1"/>
  <c r="B1568" i="1"/>
  <c r="C1568" i="1"/>
  <c r="D1568" i="1"/>
  <c r="E1568" i="1"/>
  <c r="F1568" i="1"/>
  <c r="G1568" i="1"/>
  <c r="H1568" i="1"/>
  <c r="I1568" i="1"/>
  <c r="J1568" i="1"/>
  <c r="K1568" i="1"/>
  <c r="L1568" i="1"/>
  <c r="M1568" i="1"/>
  <c r="N1568" i="1"/>
  <c r="O1568" i="1"/>
  <c r="P1568" i="1"/>
  <c r="Q1568" i="1"/>
  <c r="R1568" i="1"/>
  <c r="S1568" i="1"/>
  <c r="T1568" i="1"/>
  <c r="U1568" i="1"/>
  <c r="V1568" i="1"/>
  <c r="W1568" i="1"/>
  <c r="X1568" i="1"/>
  <c r="Y1568" i="1"/>
  <c r="Z1568" i="1"/>
  <c r="AA1568" i="1"/>
  <c r="AB1568" i="1"/>
  <c r="AC1568" i="1"/>
  <c r="AD1568" i="1"/>
  <c r="AE1568" i="1"/>
  <c r="AF1568" i="1"/>
  <c r="AG1568" i="1"/>
  <c r="AH1568" i="1"/>
  <c r="AI1568" i="1"/>
  <c r="A1569" i="1"/>
  <c r="B1569" i="1"/>
  <c r="C1569" i="1"/>
  <c r="D1569" i="1"/>
  <c r="E1569" i="1"/>
  <c r="F1569" i="1"/>
  <c r="G1569" i="1"/>
  <c r="H1569" i="1"/>
  <c r="I1569" i="1"/>
  <c r="J1569" i="1"/>
  <c r="K1569" i="1"/>
  <c r="L1569" i="1"/>
  <c r="M1569" i="1"/>
  <c r="N1569" i="1"/>
  <c r="O1569" i="1"/>
  <c r="P1569" i="1"/>
  <c r="Q1569" i="1"/>
  <c r="R1569" i="1"/>
  <c r="S1569" i="1"/>
  <c r="T1569" i="1"/>
  <c r="U1569" i="1"/>
  <c r="V1569" i="1"/>
  <c r="W1569" i="1"/>
  <c r="X1569" i="1"/>
  <c r="Y1569" i="1"/>
  <c r="Z1569" i="1"/>
  <c r="AA1569" i="1"/>
  <c r="AB1569" i="1"/>
  <c r="AC1569" i="1"/>
  <c r="AD1569" i="1"/>
  <c r="AE1569" i="1"/>
  <c r="AF1569" i="1"/>
  <c r="AG1569" i="1"/>
  <c r="AH1569" i="1"/>
  <c r="AI1569" i="1"/>
  <c r="A1570" i="1"/>
  <c r="B1570" i="1"/>
  <c r="C1570" i="1"/>
  <c r="D1570" i="1"/>
  <c r="E1570" i="1"/>
  <c r="F1570" i="1"/>
  <c r="G1570" i="1"/>
  <c r="H1570" i="1"/>
  <c r="I1570" i="1"/>
  <c r="J1570" i="1"/>
  <c r="K1570" i="1"/>
  <c r="L1570" i="1"/>
  <c r="M1570" i="1"/>
  <c r="N1570" i="1"/>
  <c r="O1570" i="1"/>
  <c r="P1570" i="1"/>
  <c r="Q1570" i="1"/>
  <c r="R1570" i="1"/>
  <c r="S1570" i="1"/>
  <c r="T1570" i="1"/>
  <c r="U1570" i="1"/>
  <c r="V1570" i="1"/>
  <c r="W1570" i="1"/>
  <c r="X1570" i="1"/>
  <c r="Y1570" i="1"/>
  <c r="Z1570" i="1"/>
  <c r="AA1570" i="1"/>
  <c r="AB1570" i="1"/>
  <c r="AC1570" i="1"/>
  <c r="AD1570" i="1"/>
  <c r="AE1570" i="1"/>
  <c r="AF1570" i="1"/>
  <c r="AG1570" i="1"/>
  <c r="AH1570" i="1"/>
  <c r="AI1570" i="1"/>
  <c r="A1571" i="1"/>
  <c r="B1571" i="1"/>
  <c r="C1571" i="1"/>
  <c r="D1571" i="1"/>
  <c r="E1571" i="1"/>
  <c r="F1571" i="1"/>
  <c r="G1571" i="1"/>
  <c r="H1571" i="1"/>
  <c r="I1571" i="1"/>
  <c r="J1571" i="1"/>
  <c r="K1571" i="1"/>
  <c r="L1571" i="1"/>
  <c r="M1571" i="1"/>
  <c r="N1571" i="1"/>
  <c r="O1571" i="1"/>
  <c r="P1571" i="1"/>
  <c r="Q1571" i="1"/>
  <c r="R1571" i="1"/>
  <c r="S1571" i="1"/>
  <c r="T1571" i="1"/>
  <c r="U1571" i="1"/>
  <c r="V1571" i="1"/>
  <c r="W1571" i="1"/>
  <c r="X1571" i="1"/>
  <c r="Y1571" i="1"/>
  <c r="Z1571" i="1"/>
  <c r="AA1571" i="1"/>
  <c r="AB1571" i="1"/>
  <c r="AC1571" i="1"/>
  <c r="AD1571" i="1"/>
  <c r="AE1571" i="1"/>
  <c r="AF1571" i="1"/>
  <c r="AG1571" i="1"/>
  <c r="AH1571" i="1"/>
  <c r="AI1571" i="1"/>
  <c r="A1572" i="1"/>
  <c r="B1572" i="1"/>
  <c r="C1572" i="1"/>
  <c r="D1572" i="1"/>
  <c r="E1572" i="1"/>
  <c r="F1572" i="1"/>
  <c r="G1572" i="1"/>
  <c r="H1572" i="1"/>
  <c r="I1572" i="1"/>
  <c r="J1572" i="1"/>
  <c r="K1572" i="1"/>
  <c r="L1572" i="1"/>
  <c r="M1572" i="1"/>
  <c r="N1572" i="1"/>
  <c r="O1572" i="1"/>
  <c r="P1572" i="1"/>
  <c r="Q1572" i="1"/>
  <c r="R1572" i="1"/>
  <c r="S1572" i="1"/>
  <c r="T1572" i="1"/>
  <c r="U1572" i="1"/>
  <c r="V1572" i="1"/>
  <c r="W1572" i="1"/>
  <c r="X1572" i="1"/>
  <c r="Y1572" i="1"/>
  <c r="Z1572" i="1"/>
  <c r="AA1572" i="1"/>
  <c r="AB1572" i="1"/>
  <c r="AC1572" i="1"/>
  <c r="AD1572" i="1"/>
  <c r="AE1572" i="1"/>
  <c r="AF1572" i="1"/>
  <c r="AG1572" i="1"/>
  <c r="AH1572" i="1"/>
  <c r="AI1572" i="1"/>
  <c r="A1573" i="1"/>
  <c r="B1573" i="1"/>
  <c r="C1573" i="1"/>
  <c r="D1573" i="1"/>
  <c r="E1573" i="1"/>
  <c r="F1573" i="1"/>
  <c r="G1573" i="1"/>
  <c r="H1573" i="1"/>
  <c r="I1573" i="1"/>
  <c r="J1573" i="1"/>
  <c r="K1573" i="1"/>
  <c r="L1573" i="1"/>
  <c r="M1573" i="1"/>
  <c r="N1573" i="1"/>
  <c r="O1573" i="1"/>
  <c r="P1573" i="1"/>
  <c r="Q1573" i="1"/>
  <c r="R1573" i="1"/>
  <c r="S1573" i="1"/>
  <c r="T1573" i="1"/>
  <c r="U1573" i="1"/>
  <c r="V1573" i="1"/>
  <c r="W1573" i="1"/>
  <c r="X1573" i="1"/>
  <c r="Y1573" i="1"/>
  <c r="Z1573" i="1"/>
  <c r="AA1573" i="1"/>
  <c r="AB1573" i="1"/>
  <c r="AC1573" i="1"/>
  <c r="AD1573" i="1"/>
  <c r="AE1573" i="1"/>
  <c r="AF1573" i="1"/>
  <c r="AG1573" i="1"/>
  <c r="AH1573" i="1"/>
  <c r="AI1573" i="1"/>
  <c r="A1574" i="1"/>
  <c r="B1574" i="1"/>
  <c r="C1574" i="1"/>
  <c r="D1574" i="1"/>
  <c r="E1574" i="1"/>
  <c r="F1574" i="1"/>
  <c r="G1574" i="1"/>
  <c r="H1574" i="1"/>
  <c r="I1574" i="1"/>
  <c r="J1574" i="1"/>
  <c r="K1574" i="1"/>
  <c r="L1574" i="1"/>
  <c r="M1574" i="1"/>
  <c r="N1574" i="1"/>
  <c r="O1574" i="1"/>
  <c r="P1574" i="1"/>
  <c r="Q1574" i="1"/>
  <c r="R1574" i="1"/>
  <c r="S1574" i="1"/>
  <c r="T1574" i="1"/>
  <c r="U1574" i="1"/>
  <c r="V1574" i="1"/>
  <c r="W1574" i="1"/>
  <c r="X1574" i="1"/>
  <c r="Y1574" i="1"/>
  <c r="Z1574" i="1"/>
  <c r="AA1574" i="1"/>
  <c r="AB1574" i="1"/>
  <c r="AC1574" i="1"/>
  <c r="AD1574" i="1"/>
  <c r="AE1574" i="1"/>
  <c r="AF1574" i="1"/>
  <c r="AG1574" i="1"/>
  <c r="AH1574" i="1"/>
  <c r="AI1574" i="1"/>
  <c r="A1575" i="1"/>
  <c r="B1575" i="1"/>
  <c r="C1575" i="1"/>
  <c r="D1575" i="1"/>
  <c r="E1575" i="1"/>
  <c r="F1575" i="1"/>
  <c r="G1575" i="1"/>
  <c r="H1575" i="1"/>
  <c r="I1575" i="1"/>
  <c r="J1575" i="1"/>
  <c r="K1575" i="1"/>
  <c r="L1575" i="1"/>
  <c r="M1575" i="1"/>
  <c r="N1575" i="1"/>
  <c r="O1575" i="1"/>
  <c r="P1575" i="1"/>
  <c r="Q1575" i="1"/>
  <c r="R1575" i="1"/>
  <c r="S1575" i="1"/>
  <c r="T1575" i="1"/>
  <c r="U1575" i="1"/>
  <c r="V1575" i="1"/>
  <c r="W1575" i="1"/>
  <c r="X1575" i="1"/>
  <c r="Y1575" i="1"/>
  <c r="Z1575" i="1"/>
  <c r="AA1575" i="1"/>
  <c r="AB1575" i="1"/>
  <c r="AC1575" i="1"/>
  <c r="AD1575" i="1"/>
  <c r="AE1575" i="1"/>
  <c r="AF1575" i="1"/>
  <c r="AG1575" i="1"/>
  <c r="AH1575" i="1"/>
  <c r="AI1575" i="1"/>
  <c r="A1576" i="1"/>
  <c r="B1576" i="1"/>
  <c r="C1576" i="1"/>
  <c r="D1576" i="1"/>
  <c r="E1576" i="1"/>
  <c r="F1576" i="1"/>
  <c r="G1576" i="1"/>
  <c r="H1576" i="1"/>
  <c r="I1576" i="1"/>
  <c r="J1576" i="1"/>
  <c r="K1576" i="1"/>
  <c r="L1576" i="1"/>
  <c r="M1576" i="1"/>
  <c r="N1576" i="1"/>
  <c r="O1576" i="1"/>
  <c r="P1576" i="1"/>
  <c r="Q1576" i="1"/>
  <c r="R1576" i="1"/>
  <c r="S1576" i="1"/>
  <c r="T1576" i="1"/>
  <c r="U1576" i="1"/>
  <c r="V1576" i="1"/>
  <c r="W1576" i="1"/>
  <c r="X1576" i="1"/>
  <c r="Y1576" i="1"/>
  <c r="Z1576" i="1"/>
  <c r="AA1576" i="1"/>
  <c r="AB1576" i="1"/>
  <c r="AC1576" i="1"/>
  <c r="AD1576" i="1"/>
  <c r="AE1576" i="1"/>
  <c r="AF1576" i="1"/>
  <c r="AG1576" i="1"/>
  <c r="AH1576" i="1"/>
  <c r="AI1576" i="1"/>
  <c r="A1577" i="1"/>
  <c r="B1577" i="1"/>
  <c r="C1577" i="1"/>
  <c r="D1577" i="1"/>
  <c r="E1577" i="1"/>
  <c r="F1577" i="1"/>
  <c r="G1577" i="1"/>
  <c r="H1577" i="1"/>
  <c r="I1577" i="1"/>
  <c r="J1577" i="1"/>
  <c r="K1577" i="1"/>
  <c r="L1577" i="1"/>
  <c r="M1577" i="1"/>
  <c r="N1577" i="1"/>
  <c r="O1577" i="1"/>
  <c r="P1577" i="1"/>
  <c r="Q1577" i="1"/>
  <c r="R1577" i="1"/>
  <c r="S1577" i="1"/>
  <c r="T1577" i="1"/>
  <c r="U1577" i="1"/>
  <c r="V1577" i="1"/>
  <c r="W1577" i="1"/>
  <c r="X1577" i="1"/>
  <c r="Y1577" i="1"/>
  <c r="Z1577" i="1"/>
  <c r="AA1577" i="1"/>
  <c r="AB1577" i="1"/>
  <c r="AC1577" i="1"/>
  <c r="AD1577" i="1"/>
  <c r="AE1577" i="1"/>
  <c r="AF1577" i="1"/>
  <c r="AG1577" i="1"/>
  <c r="AH1577" i="1"/>
  <c r="AI1577" i="1"/>
  <c r="A1578" i="1"/>
  <c r="B1578" i="1"/>
  <c r="C1578" i="1"/>
  <c r="D1578" i="1"/>
  <c r="E1578" i="1"/>
  <c r="F1578" i="1"/>
  <c r="G1578" i="1"/>
  <c r="H1578" i="1"/>
  <c r="I1578" i="1"/>
  <c r="J1578" i="1"/>
  <c r="K1578" i="1"/>
  <c r="L1578" i="1"/>
  <c r="M1578" i="1"/>
  <c r="N1578" i="1"/>
  <c r="O1578" i="1"/>
  <c r="P1578" i="1"/>
  <c r="Q1578" i="1"/>
  <c r="R1578" i="1"/>
  <c r="S1578" i="1"/>
  <c r="T1578" i="1"/>
  <c r="U1578" i="1"/>
  <c r="V1578" i="1"/>
  <c r="W1578" i="1"/>
  <c r="X1578" i="1"/>
  <c r="Y1578" i="1"/>
  <c r="Z1578" i="1"/>
  <c r="AA1578" i="1"/>
  <c r="AB1578" i="1"/>
  <c r="AC1578" i="1"/>
  <c r="AD1578" i="1"/>
  <c r="AE1578" i="1"/>
  <c r="AF1578" i="1"/>
  <c r="AG1578" i="1"/>
  <c r="AH1578" i="1"/>
  <c r="AI1578" i="1"/>
  <c r="A1579" i="1"/>
  <c r="B1579" i="1"/>
  <c r="C1579" i="1"/>
  <c r="D1579" i="1"/>
  <c r="E1579" i="1"/>
  <c r="F1579" i="1"/>
  <c r="G1579" i="1"/>
  <c r="H1579" i="1"/>
  <c r="I1579" i="1"/>
  <c r="J1579" i="1"/>
  <c r="K1579" i="1"/>
  <c r="L1579" i="1"/>
  <c r="M1579" i="1"/>
  <c r="N1579" i="1"/>
  <c r="O1579" i="1"/>
  <c r="P1579" i="1"/>
  <c r="Q1579" i="1"/>
  <c r="R1579" i="1"/>
  <c r="S1579" i="1"/>
  <c r="T1579" i="1"/>
  <c r="U1579" i="1"/>
  <c r="V1579" i="1"/>
  <c r="W1579" i="1"/>
  <c r="X1579" i="1"/>
  <c r="Y1579" i="1"/>
  <c r="Z1579" i="1"/>
  <c r="AA1579" i="1"/>
  <c r="AB1579" i="1"/>
  <c r="AC1579" i="1"/>
  <c r="AD1579" i="1"/>
  <c r="AE1579" i="1"/>
  <c r="AF1579" i="1"/>
  <c r="AG1579" i="1"/>
  <c r="AH1579" i="1"/>
  <c r="AI1579" i="1"/>
  <c r="A1580" i="1"/>
  <c r="B1580" i="1"/>
  <c r="C1580" i="1"/>
  <c r="D1580" i="1"/>
  <c r="E1580" i="1"/>
  <c r="F1580" i="1"/>
  <c r="G1580" i="1"/>
  <c r="H1580" i="1"/>
  <c r="I1580" i="1"/>
  <c r="J1580" i="1"/>
  <c r="K1580" i="1"/>
  <c r="L1580" i="1"/>
  <c r="M1580" i="1"/>
  <c r="N1580" i="1"/>
  <c r="O1580" i="1"/>
  <c r="P1580" i="1"/>
  <c r="Q1580" i="1"/>
  <c r="R1580" i="1"/>
  <c r="S1580" i="1"/>
  <c r="T1580" i="1"/>
  <c r="U1580" i="1"/>
  <c r="V1580" i="1"/>
  <c r="W1580" i="1"/>
  <c r="X1580" i="1"/>
  <c r="Y1580" i="1"/>
  <c r="Z1580" i="1"/>
  <c r="AA1580" i="1"/>
  <c r="AB1580" i="1"/>
  <c r="AC1580" i="1"/>
  <c r="AD1580" i="1"/>
  <c r="AE1580" i="1"/>
  <c r="AF1580" i="1"/>
  <c r="AG1580" i="1"/>
  <c r="AH1580" i="1"/>
  <c r="AI1580" i="1"/>
  <c r="A1581" i="1"/>
  <c r="B1581" i="1"/>
  <c r="C1581" i="1"/>
  <c r="D1581" i="1"/>
  <c r="E1581" i="1"/>
  <c r="F1581" i="1"/>
  <c r="G1581" i="1"/>
  <c r="H1581" i="1"/>
  <c r="I1581" i="1"/>
  <c r="J1581" i="1"/>
  <c r="K1581" i="1"/>
  <c r="L1581" i="1"/>
  <c r="M1581" i="1"/>
  <c r="N1581" i="1"/>
  <c r="O1581" i="1"/>
  <c r="P1581" i="1"/>
  <c r="Q1581" i="1"/>
  <c r="R1581" i="1"/>
  <c r="S1581" i="1"/>
  <c r="T1581" i="1"/>
  <c r="U1581" i="1"/>
  <c r="V1581" i="1"/>
  <c r="W1581" i="1"/>
  <c r="X1581" i="1"/>
  <c r="Y1581" i="1"/>
  <c r="Z1581" i="1"/>
  <c r="AA1581" i="1"/>
  <c r="AB1581" i="1"/>
  <c r="AC1581" i="1"/>
  <c r="AD1581" i="1"/>
  <c r="AE1581" i="1"/>
  <c r="AF1581" i="1"/>
  <c r="AG1581" i="1"/>
  <c r="AH1581" i="1"/>
  <c r="AI1581" i="1"/>
  <c r="A1582" i="1"/>
  <c r="B1582" i="1"/>
  <c r="C1582" i="1"/>
  <c r="D1582" i="1"/>
  <c r="E1582" i="1"/>
  <c r="F1582" i="1"/>
  <c r="G1582" i="1"/>
  <c r="H1582" i="1"/>
  <c r="I1582" i="1"/>
  <c r="J1582" i="1"/>
  <c r="K1582" i="1"/>
  <c r="L1582" i="1"/>
  <c r="M1582" i="1"/>
  <c r="N1582" i="1"/>
  <c r="O1582" i="1"/>
  <c r="P1582" i="1"/>
  <c r="Q1582" i="1"/>
  <c r="R1582" i="1"/>
  <c r="S1582" i="1"/>
  <c r="T1582" i="1"/>
  <c r="U1582" i="1"/>
  <c r="V1582" i="1"/>
  <c r="W1582" i="1"/>
  <c r="X1582" i="1"/>
  <c r="Y1582" i="1"/>
  <c r="Z1582" i="1"/>
  <c r="AA1582" i="1"/>
  <c r="AB1582" i="1"/>
  <c r="AC1582" i="1"/>
  <c r="AD1582" i="1"/>
  <c r="AE1582" i="1"/>
  <c r="AF1582" i="1"/>
  <c r="AG1582" i="1"/>
  <c r="AH1582" i="1"/>
  <c r="AI1582" i="1"/>
  <c r="A1583" i="1"/>
  <c r="B1583" i="1"/>
  <c r="C1583" i="1"/>
  <c r="D1583" i="1"/>
  <c r="E1583" i="1"/>
  <c r="F1583" i="1"/>
  <c r="G1583" i="1"/>
  <c r="H1583" i="1"/>
  <c r="I1583" i="1"/>
  <c r="J1583" i="1"/>
  <c r="K1583" i="1"/>
  <c r="L1583" i="1"/>
  <c r="M1583" i="1"/>
  <c r="N1583" i="1"/>
  <c r="O1583" i="1"/>
  <c r="P1583" i="1"/>
  <c r="Q1583" i="1"/>
  <c r="R1583" i="1"/>
  <c r="S1583" i="1"/>
  <c r="T1583" i="1"/>
  <c r="U1583" i="1"/>
  <c r="V1583" i="1"/>
  <c r="W1583" i="1"/>
  <c r="X1583" i="1"/>
  <c r="Y1583" i="1"/>
  <c r="Z1583" i="1"/>
  <c r="AA1583" i="1"/>
  <c r="AB1583" i="1"/>
  <c r="AC1583" i="1"/>
  <c r="AD1583" i="1"/>
  <c r="AE1583" i="1"/>
  <c r="AF1583" i="1"/>
  <c r="AG1583" i="1"/>
  <c r="AH1583" i="1"/>
  <c r="AI1583" i="1"/>
  <c r="A1584" i="1"/>
  <c r="B1584" i="1"/>
  <c r="C1584" i="1"/>
  <c r="D1584" i="1"/>
  <c r="E1584" i="1"/>
  <c r="F1584" i="1"/>
  <c r="G1584" i="1"/>
  <c r="H1584" i="1"/>
  <c r="I1584" i="1"/>
  <c r="J1584" i="1"/>
  <c r="K1584" i="1"/>
  <c r="L1584" i="1"/>
  <c r="M1584" i="1"/>
  <c r="N1584" i="1"/>
  <c r="O1584" i="1"/>
  <c r="P1584" i="1"/>
  <c r="Q1584" i="1"/>
  <c r="R1584" i="1"/>
  <c r="S1584" i="1"/>
  <c r="T1584" i="1"/>
  <c r="U1584" i="1"/>
  <c r="V1584" i="1"/>
  <c r="W1584" i="1"/>
  <c r="X1584" i="1"/>
  <c r="Y1584" i="1"/>
  <c r="Z1584" i="1"/>
  <c r="AA1584" i="1"/>
  <c r="AB1584" i="1"/>
  <c r="AC1584" i="1"/>
  <c r="AD1584" i="1"/>
  <c r="AE1584" i="1"/>
  <c r="AF1584" i="1"/>
  <c r="AG1584" i="1"/>
  <c r="AH1584" i="1"/>
  <c r="AI1584" i="1"/>
  <c r="A1585" i="1"/>
  <c r="B1585" i="1"/>
  <c r="C1585" i="1"/>
  <c r="D1585" i="1"/>
  <c r="E1585" i="1"/>
  <c r="F1585" i="1"/>
  <c r="G1585" i="1"/>
  <c r="H1585" i="1"/>
  <c r="I1585" i="1"/>
  <c r="J1585" i="1"/>
  <c r="K1585" i="1"/>
  <c r="L1585" i="1"/>
  <c r="M1585" i="1"/>
  <c r="N1585" i="1"/>
  <c r="O1585" i="1"/>
  <c r="P1585" i="1"/>
  <c r="Q1585" i="1"/>
  <c r="R1585" i="1"/>
  <c r="S1585" i="1"/>
  <c r="T1585" i="1"/>
  <c r="U1585" i="1"/>
  <c r="V1585" i="1"/>
  <c r="W1585" i="1"/>
  <c r="X1585" i="1"/>
  <c r="Y1585" i="1"/>
  <c r="Z1585" i="1"/>
  <c r="AA1585" i="1"/>
  <c r="AB1585" i="1"/>
  <c r="AC1585" i="1"/>
  <c r="AD1585" i="1"/>
  <c r="AE1585" i="1"/>
  <c r="AF1585" i="1"/>
  <c r="AG1585" i="1"/>
  <c r="AH1585" i="1"/>
  <c r="AI1585" i="1"/>
  <c r="A1586" i="1"/>
  <c r="B1586" i="1"/>
  <c r="C1586" i="1"/>
  <c r="D1586" i="1"/>
  <c r="E1586" i="1"/>
  <c r="F1586" i="1"/>
  <c r="G1586" i="1"/>
  <c r="H1586" i="1"/>
  <c r="I1586" i="1"/>
  <c r="J1586" i="1"/>
  <c r="K1586" i="1"/>
  <c r="L1586" i="1"/>
  <c r="M1586" i="1"/>
  <c r="N1586" i="1"/>
  <c r="O1586" i="1"/>
  <c r="P1586" i="1"/>
  <c r="Q1586" i="1"/>
  <c r="R1586" i="1"/>
  <c r="S1586" i="1"/>
  <c r="T1586" i="1"/>
  <c r="U1586" i="1"/>
  <c r="V1586" i="1"/>
  <c r="W1586" i="1"/>
  <c r="X1586" i="1"/>
  <c r="Y1586" i="1"/>
  <c r="Z1586" i="1"/>
  <c r="AA1586" i="1"/>
  <c r="AB1586" i="1"/>
  <c r="AC1586" i="1"/>
  <c r="AD1586" i="1"/>
  <c r="AE1586" i="1"/>
  <c r="AF1586" i="1"/>
  <c r="AG1586" i="1"/>
  <c r="AH1586" i="1"/>
  <c r="AI1586" i="1"/>
  <c r="A1587" i="1"/>
  <c r="B1587" i="1"/>
  <c r="C1587" i="1"/>
  <c r="D1587" i="1"/>
  <c r="E1587" i="1"/>
  <c r="F1587" i="1"/>
  <c r="G1587" i="1"/>
  <c r="H1587" i="1"/>
  <c r="I1587" i="1"/>
  <c r="J1587" i="1"/>
  <c r="K1587" i="1"/>
  <c r="L1587" i="1"/>
  <c r="M1587" i="1"/>
  <c r="N1587" i="1"/>
  <c r="O1587" i="1"/>
  <c r="P1587" i="1"/>
  <c r="Q1587" i="1"/>
  <c r="R1587" i="1"/>
  <c r="S1587" i="1"/>
  <c r="T1587" i="1"/>
  <c r="U1587" i="1"/>
  <c r="V1587" i="1"/>
  <c r="W1587" i="1"/>
  <c r="X1587" i="1"/>
  <c r="Y1587" i="1"/>
  <c r="Z1587" i="1"/>
  <c r="AA1587" i="1"/>
  <c r="AB1587" i="1"/>
  <c r="AC1587" i="1"/>
  <c r="AD1587" i="1"/>
  <c r="AE1587" i="1"/>
  <c r="AF1587" i="1"/>
  <c r="AG1587" i="1"/>
  <c r="AH1587" i="1"/>
  <c r="AI1587" i="1"/>
  <c r="A1588" i="1"/>
  <c r="B1588" i="1"/>
  <c r="C1588" i="1"/>
  <c r="D1588" i="1"/>
  <c r="E1588" i="1"/>
  <c r="F1588" i="1"/>
  <c r="G1588" i="1"/>
  <c r="H1588" i="1"/>
  <c r="I1588" i="1"/>
  <c r="J1588" i="1"/>
  <c r="K1588" i="1"/>
  <c r="L1588" i="1"/>
  <c r="M1588" i="1"/>
  <c r="N1588" i="1"/>
  <c r="O1588" i="1"/>
  <c r="P1588" i="1"/>
  <c r="Q1588" i="1"/>
  <c r="R1588" i="1"/>
  <c r="S1588" i="1"/>
  <c r="T1588" i="1"/>
  <c r="U1588" i="1"/>
  <c r="V1588" i="1"/>
  <c r="W1588" i="1"/>
  <c r="X1588" i="1"/>
  <c r="Y1588" i="1"/>
  <c r="Z1588" i="1"/>
  <c r="AA1588" i="1"/>
  <c r="AB1588" i="1"/>
  <c r="AC1588" i="1"/>
  <c r="AD1588" i="1"/>
  <c r="AE1588" i="1"/>
  <c r="AF1588" i="1"/>
  <c r="AG1588" i="1"/>
  <c r="AH1588" i="1"/>
  <c r="AI1588" i="1"/>
  <c r="A1589" i="1"/>
  <c r="B1589" i="1"/>
  <c r="C1589" i="1"/>
  <c r="D1589" i="1"/>
  <c r="E1589" i="1"/>
  <c r="F1589" i="1"/>
  <c r="G1589" i="1"/>
  <c r="H1589" i="1"/>
  <c r="I1589" i="1"/>
  <c r="J1589" i="1"/>
  <c r="K1589" i="1"/>
  <c r="L1589" i="1"/>
  <c r="M1589" i="1"/>
  <c r="N1589" i="1"/>
  <c r="O1589" i="1"/>
  <c r="P1589" i="1"/>
  <c r="Q1589" i="1"/>
  <c r="R1589" i="1"/>
  <c r="S1589" i="1"/>
  <c r="T1589" i="1"/>
  <c r="U1589" i="1"/>
  <c r="V1589" i="1"/>
  <c r="W1589" i="1"/>
  <c r="X1589" i="1"/>
  <c r="Y1589" i="1"/>
  <c r="Z1589" i="1"/>
  <c r="AA1589" i="1"/>
  <c r="AB1589" i="1"/>
  <c r="AC1589" i="1"/>
  <c r="AD1589" i="1"/>
  <c r="AE1589" i="1"/>
  <c r="AF1589" i="1"/>
  <c r="AG1589" i="1"/>
  <c r="AH1589" i="1"/>
  <c r="AI1589" i="1"/>
  <c r="A1590" i="1"/>
  <c r="B1590" i="1"/>
  <c r="C1590" i="1"/>
  <c r="D1590" i="1"/>
  <c r="E1590" i="1"/>
  <c r="F1590" i="1"/>
  <c r="G1590" i="1"/>
  <c r="H1590" i="1"/>
  <c r="I1590" i="1"/>
  <c r="J1590" i="1"/>
  <c r="K1590" i="1"/>
  <c r="L1590" i="1"/>
  <c r="M1590" i="1"/>
  <c r="N1590" i="1"/>
  <c r="O1590" i="1"/>
  <c r="P1590" i="1"/>
  <c r="Q1590" i="1"/>
  <c r="R1590" i="1"/>
  <c r="S1590" i="1"/>
  <c r="T1590" i="1"/>
  <c r="U1590" i="1"/>
  <c r="V1590" i="1"/>
  <c r="W1590" i="1"/>
  <c r="X1590" i="1"/>
  <c r="Y1590" i="1"/>
  <c r="Z1590" i="1"/>
  <c r="AA1590" i="1"/>
  <c r="AB1590" i="1"/>
  <c r="AC1590" i="1"/>
  <c r="AD1590" i="1"/>
  <c r="AE1590" i="1"/>
  <c r="AF1590" i="1"/>
  <c r="AG1590" i="1"/>
  <c r="AH1590" i="1"/>
  <c r="AI1590" i="1"/>
  <c r="A1591" i="1"/>
  <c r="B1591" i="1"/>
  <c r="C1591" i="1"/>
  <c r="D1591" i="1"/>
  <c r="E1591" i="1"/>
  <c r="F1591" i="1"/>
  <c r="G1591" i="1"/>
  <c r="H1591" i="1"/>
  <c r="I1591" i="1"/>
  <c r="J1591" i="1"/>
  <c r="K1591" i="1"/>
  <c r="L1591" i="1"/>
  <c r="M1591" i="1"/>
  <c r="N1591" i="1"/>
  <c r="O1591" i="1"/>
  <c r="P1591" i="1"/>
  <c r="Q1591" i="1"/>
  <c r="R1591" i="1"/>
  <c r="S1591" i="1"/>
  <c r="T1591" i="1"/>
  <c r="U1591" i="1"/>
  <c r="V1591" i="1"/>
  <c r="W1591" i="1"/>
  <c r="X1591" i="1"/>
  <c r="Y1591" i="1"/>
  <c r="Z1591" i="1"/>
  <c r="AA1591" i="1"/>
  <c r="AB1591" i="1"/>
  <c r="AC1591" i="1"/>
  <c r="AD1591" i="1"/>
  <c r="AE1591" i="1"/>
  <c r="AF1591" i="1"/>
  <c r="AG1591" i="1"/>
  <c r="AH1591" i="1"/>
  <c r="AI1591" i="1"/>
  <c r="A1592" i="1"/>
  <c r="B1592" i="1"/>
  <c r="C1592" i="1"/>
  <c r="D1592" i="1"/>
  <c r="E1592" i="1"/>
  <c r="F1592" i="1"/>
  <c r="G1592" i="1"/>
  <c r="H1592" i="1"/>
  <c r="I1592" i="1"/>
  <c r="J1592" i="1"/>
  <c r="K1592" i="1"/>
  <c r="L1592" i="1"/>
  <c r="M1592" i="1"/>
  <c r="N1592" i="1"/>
  <c r="O1592" i="1"/>
  <c r="P1592" i="1"/>
  <c r="Q1592" i="1"/>
  <c r="R1592" i="1"/>
  <c r="S1592" i="1"/>
  <c r="T1592" i="1"/>
  <c r="U1592" i="1"/>
  <c r="V1592" i="1"/>
  <c r="W1592" i="1"/>
  <c r="X1592" i="1"/>
  <c r="Y1592" i="1"/>
  <c r="Z1592" i="1"/>
  <c r="AA1592" i="1"/>
  <c r="AB1592" i="1"/>
  <c r="AC1592" i="1"/>
  <c r="AD1592" i="1"/>
  <c r="AE1592" i="1"/>
  <c r="AF1592" i="1"/>
  <c r="AG1592" i="1"/>
  <c r="AH1592" i="1"/>
  <c r="AI1592" i="1"/>
  <c r="A1593" i="1"/>
  <c r="B1593" i="1"/>
  <c r="C1593" i="1"/>
  <c r="D1593" i="1"/>
  <c r="E1593" i="1"/>
  <c r="F1593" i="1"/>
  <c r="G1593" i="1"/>
  <c r="H1593" i="1"/>
  <c r="I1593" i="1"/>
  <c r="J1593" i="1"/>
  <c r="K1593" i="1"/>
  <c r="L1593" i="1"/>
  <c r="M1593" i="1"/>
  <c r="N1593" i="1"/>
  <c r="O1593" i="1"/>
  <c r="P1593" i="1"/>
  <c r="Q1593" i="1"/>
  <c r="R1593" i="1"/>
  <c r="S1593" i="1"/>
  <c r="T1593" i="1"/>
  <c r="U1593" i="1"/>
  <c r="V1593" i="1"/>
  <c r="W1593" i="1"/>
  <c r="X1593" i="1"/>
  <c r="Y1593" i="1"/>
  <c r="Z1593" i="1"/>
  <c r="AA1593" i="1"/>
  <c r="AB1593" i="1"/>
  <c r="AC1593" i="1"/>
  <c r="AD1593" i="1"/>
  <c r="AE1593" i="1"/>
  <c r="AF1593" i="1"/>
  <c r="AG1593" i="1"/>
  <c r="AH1593" i="1"/>
  <c r="AI1593" i="1"/>
  <c r="A1594" i="1"/>
  <c r="B1594" i="1"/>
  <c r="C1594" i="1"/>
  <c r="D1594" i="1"/>
  <c r="E1594" i="1"/>
  <c r="F1594" i="1"/>
  <c r="G1594" i="1"/>
  <c r="H1594" i="1"/>
  <c r="I1594" i="1"/>
  <c r="J1594" i="1"/>
  <c r="K1594" i="1"/>
  <c r="L1594" i="1"/>
  <c r="M1594" i="1"/>
  <c r="N1594" i="1"/>
  <c r="O1594" i="1"/>
  <c r="P1594" i="1"/>
  <c r="Q1594" i="1"/>
  <c r="R1594" i="1"/>
  <c r="S1594" i="1"/>
  <c r="T1594" i="1"/>
  <c r="U1594" i="1"/>
  <c r="V1594" i="1"/>
  <c r="W1594" i="1"/>
  <c r="X1594" i="1"/>
  <c r="Y1594" i="1"/>
  <c r="Z1594" i="1"/>
  <c r="AA1594" i="1"/>
  <c r="AB1594" i="1"/>
  <c r="AC1594" i="1"/>
  <c r="AD1594" i="1"/>
  <c r="AE1594" i="1"/>
  <c r="AF1594" i="1"/>
  <c r="AG1594" i="1"/>
  <c r="AH1594" i="1"/>
  <c r="AI1594" i="1"/>
  <c r="A1595" i="1"/>
  <c r="B1595" i="1"/>
  <c r="C1595" i="1"/>
  <c r="D1595" i="1"/>
  <c r="E1595" i="1"/>
  <c r="F1595" i="1"/>
  <c r="G1595" i="1"/>
  <c r="H1595" i="1"/>
  <c r="I1595" i="1"/>
  <c r="J1595" i="1"/>
  <c r="K1595" i="1"/>
  <c r="L1595" i="1"/>
  <c r="M1595" i="1"/>
  <c r="N1595" i="1"/>
  <c r="O1595" i="1"/>
  <c r="P1595" i="1"/>
  <c r="Q1595" i="1"/>
  <c r="R1595" i="1"/>
  <c r="S1595" i="1"/>
  <c r="T1595" i="1"/>
  <c r="U1595" i="1"/>
  <c r="V1595" i="1"/>
  <c r="W1595" i="1"/>
  <c r="X1595" i="1"/>
  <c r="Y1595" i="1"/>
  <c r="Z1595" i="1"/>
  <c r="AA1595" i="1"/>
  <c r="AB1595" i="1"/>
  <c r="AC1595" i="1"/>
  <c r="AD1595" i="1"/>
  <c r="AE1595" i="1"/>
  <c r="AF1595" i="1"/>
  <c r="AG1595" i="1"/>
  <c r="AH1595" i="1"/>
  <c r="AI1595" i="1"/>
  <c r="A1596" i="1"/>
  <c r="B1596" i="1"/>
  <c r="C1596" i="1"/>
  <c r="D1596" i="1"/>
  <c r="E1596" i="1"/>
  <c r="F1596" i="1"/>
  <c r="G1596" i="1"/>
  <c r="H1596" i="1"/>
  <c r="I1596" i="1"/>
  <c r="J1596" i="1"/>
  <c r="K1596" i="1"/>
  <c r="L1596" i="1"/>
  <c r="M1596" i="1"/>
  <c r="N1596" i="1"/>
  <c r="O1596" i="1"/>
  <c r="P1596" i="1"/>
  <c r="Q1596" i="1"/>
  <c r="R1596" i="1"/>
  <c r="S1596" i="1"/>
  <c r="T1596" i="1"/>
  <c r="U1596" i="1"/>
  <c r="V1596" i="1"/>
  <c r="W1596" i="1"/>
  <c r="X1596" i="1"/>
  <c r="Y1596" i="1"/>
  <c r="Z1596" i="1"/>
  <c r="AA1596" i="1"/>
  <c r="AB1596" i="1"/>
  <c r="AC1596" i="1"/>
  <c r="AD1596" i="1"/>
  <c r="AE1596" i="1"/>
  <c r="AF1596" i="1"/>
  <c r="AG1596" i="1"/>
  <c r="AH1596" i="1"/>
  <c r="AI1596" i="1"/>
  <c r="A1597" i="1"/>
  <c r="B1597" i="1"/>
  <c r="C1597" i="1"/>
  <c r="D1597" i="1"/>
  <c r="E1597" i="1"/>
  <c r="F1597" i="1"/>
  <c r="G1597" i="1"/>
  <c r="H1597" i="1"/>
  <c r="I1597" i="1"/>
  <c r="J1597" i="1"/>
  <c r="K1597" i="1"/>
  <c r="L1597" i="1"/>
  <c r="M1597" i="1"/>
  <c r="N1597" i="1"/>
  <c r="O1597" i="1"/>
  <c r="P1597" i="1"/>
  <c r="Q1597" i="1"/>
  <c r="R1597" i="1"/>
  <c r="S1597" i="1"/>
  <c r="T1597" i="1"/>
  <c r="U1597" i="1"/>
  <c r="V1597" i="1"/>
  <c r="W1597" i="1"/>
  <c r="X1597" i="1"/>
  <c r="Y1597" i="1"/>
  <c r="Z1597" i="1"/>
  <c r="AA1597" i="1"/>
  <c r="AB1597" i="1"/>
  <c r="AC1597" i="1"/>
  <c r="AD1597" i="1"/>
  <c r="AE1597" i="1"/>
  <c r="AF1597" i="1"/>
  <c r="AG1597" i="1"/>
  <c r="AH1597" i="1"/>
  <c r="AI1597" i="1"/>
  <c r="A1598" i="1"/>
  <c r="B1598" i="1"/>
  <c r="C1598" i="1"/>
  <c r="D1598" i="1"/>
  <c r="E1598" i="1"/>
  <c r="F1598" i="1"/>
  <c r="G1598" i="1"/>
  <c r="H1598" i="1"/>
  <c r="I1598" i="1"/>
  <c r="J1598" i="1"/>
  <c r="K1598" i="1"/>
  <c r="L1598" i="1"/>
  <c r="M1598" i="1"/>
  <c r="N1598" i="1"/>
  <c r="O1598" i="1"/>
  <c r="P1598" i="1"/>
  <c r="Q1598" i="1"/>
  <c r="R1598" i="1"/>
  <c r="S1598" i="1"/>
  <c r="T1598" i="1"/>
  <c r="U1598" i="1"/>
  <c r="V1598" i="1"/>
  <c r="W1598" i="1"/>
  <c r="X1598" i="1"/>
  <c r="Y1598" i="1"/>
  <c r="Z1598" i="1"/>
  <c r="AA1598" i="1"/>
  <c r="AB1598" i="1"/>
  <c r="AC1598" i="1"/>
  <c r="AD1598" i="1"/>
  <c r="AE1598" i="1"/>
  <c r="AF1598" i="1"/>
  <c r="AG1598" i="1"/>
  <c r="AH1598" i="1"/>
  <c r="AI1598" i="1"/>
  <c r="A1599" i="1"/>
  <c r="B1599" i="1"/>
  <c r="C1599" i="1"/>
  <c r="D1599" i="1"/>
  <c r="E1599" i="1"/>
  <c r="F1599" i="1"/>
  <c r="G1599" i="1"/>
  <c r="H1599" i="1"/>
  <c r="I1599" i="1"/>
  <c r="J1599" i="1"/>
  <c r="K1599" i="1"/>
  <c r="L1599" i="1"/>
  <c r="M1599" i="1"/>
  <c r="N1599" i="1"/>
  <c r="O1599" i="1"/>
  <c r="P1599" i="1"/>
  <c r="Q1599" i="1"/>
  <c r="R1599" i="1"/>
  <c r="S1599" i="1"/>
  <c r="T1599" i="1"/>
  <c r="U1599" i="1"/>
  <c r="V1599" i="1"/>
  <c r="W1599" i="1"/>
  <c r="X1599" i="1"/>
  <c r="Y1599" i="1"/>
  <c r="Z1599" i="1"/>
  <c r="AA1599" i="1"/>
  <c r="AB1599" i="1"/>
  <c r="AC1599" i="1"/>
  <c r="AD1599" i="1"/>
  <c r="AE1599" i="1"/>
  <c r="AF1599" i="1"/>
  <c r="AG1599" i="1"/>
  <c r="AH1599" i="1"/>
  <c r="AI1599" i="1"/>
  <c r="A1600" i="1"/>
  <c r="B1600" i="1"/>
  <c r="C1600" i="1"/>
  <c r="D1600" i="1"/>
  <c r="E1600" i="1"/>
  <c r="F1600" i="1"/>
  <c r="G1600" i="1"/>
  <c r="H1600" i="1"/>
  <c r="I1600" i="1"/>
  <c r="J1600" i="1"/>
  <c r="K1600" i="1"/>
  <c r="L1600" i="1"/>
  <c r="M1600" i="1"/>
  <c r="N1600" i="1"/>
  <c r="O1600" i="1"/>
  <c r="P1600" i="1"/>
  <c r="Q1600" i="1"/>
  <c r="R1600" i="1"/>
  <c r="S1600" i="1"/>
  <c r="T1600" i="1"/>
  <c r="U1600" i="1"/>
  <c r="V1600" i="1"/>
  <c r="W1600" i="1"/>
  <c r="X1600" i="1"/>
  <c r="Y1600" i="1"/>
  <c r="Z1600" i="1"/>
  <c r="AA1600" i="1"/>
  <c r="AB1600" i="1"/>
  <c r="AC1600" i="1"/>
  <c r="AD1600" i="1"/>
  <c r="AE1600" i="1"/>
  <c r="AF1600" i="1"/>
  <c r="AG1600" i="1"/>
  <c r="AH1600" i="1"/>
  <c r="AI1600" i="1"/>
  <c r="A1601" i="1"/>
  <c r="B1601" i="1"/>
  <c r="C1601" i="1"/>
  <c r="D1601" i="1"/>
  <c r="E1601" i="1"/>
  <c r="F1601" i="1"/>
  <c r="G1601" i="1"/>
  <c r="H1601" i="1"/>
  <c r="I1601" i="1"/>
  <c r="J1601" i="1"/>
  <c r="K1601" i="1"/>
  <c r="L1601" i="1"/>
  <c r="M1601" i="1"/>
  <c r="N1601" i="1"/>
  <c r="O1601" i="1"/>
  <c r="P1601" i="1"/>
  <c r="Q1601" i="1"/>
  <c r="R1601" i="1"/>
  <c r="S1601" i="1"/>
  <c r="T1601" i="1"/>
  <c r="U1601" i="1"/>
  <c r="V1601" i="1"/>
  <c r="W1601" i="1"/>
  <c r="X1601" i="1"/>
  <c r="Y1601" i="1"/>
  <c r="Z1601" i="1"/>
  <c r="AA1601" i="1"/>
  <c r="AB1601" i="1"/>
  <c r="AC1601" i="1"/>
  <c r="AD1601" i="1"/>
  <c r="AE1601" i="1"/>
  <c r="AF1601" i="1"/>
  <c r="AG1601" i="1"/>
  <c r="AH1601" i="1"/>
  <c r="AI1601" i="1"/>
  <c r="A1602" i="1"/>
  <c r="B1602" i="1"/>
  <c r="C1602" i="1"/>
  <c r="D1602" i="1"/>
  <c r="E1602" i="1"/>
  <c r="F1602" i="1"/>
  <c r="G1602" i="1"/>
  <c r="H1602" i="1"/>
  <c r="I1602" i="1"/>
  <c r="J1602" i="1"/>
  <c r="K1602" i="1"/>
  <c r="L1602" i="1"/>
  <c r="M1602" i="1"/>
  <c r="N1602" i="1"/>
  <c r="O1602" i="1"/>
  <c r="P1602" i="1"/>
  <c r="Q1602" i="1"/>
  <c r="R1602" i="1"/>
  <c r="S1602" i="1"/>
  <c r="T1602" i="1"/>
  <c r="U1602" i="1"/>
  <c r="V1602" i="1"/>
  <c r="W1602" i="1"/>
  <c r="X1602" i="1"/>
  <c r="Y1602" i="1"/>
  <c r="Z1602" i="1"/>
  <c r="AA1602" i="1"/>
  <c r="AB1602" i="1"/>
  <c r="AC1602" i="1"/>
  <c r="AD1602" i="1"/>
  <c r="AE1602" i="1"/>
  <c r="AF1602" i="1"/>
  <c r="AG1602" i="1"/>
  <c r="AH1602" i="1"/>
  <c r="AI1602" i="1"/>
  <c r="A1603" i="1"/>
  <c r="B1603" i="1"/>
  <c r="C1603" i="1"/>
  <c r="D1603" i="1"/>
  <c r="E1603" i="1"/>
  <c r="F1603" i="1"/>
  <c r="G1603" i="1"/>
  <c r="H1603" i="1"/>
  <c r="I1603" i="1"/>
  <c r="J1603" i="1"/>
  <c r="K1603" i="1"/>
  <c r="L1603" i="1"/>
  <c r="M1603" i="1"/>
  <c r="N1603" i="1"/>
  <c r="O1603" i="1"/>
  <c r="P1603" i="1"/>
  <c r="Q1603" i="1"/>
  <c r="R1603" i="1"/>
  <c r="S1603" i="1"/>
  <c r="T1603" i="1"/>
  <c r="U1603" i="1"/>
  <c r="V1603" i="1"/>
  <c r="W1603" i="1"/>
  <c r="X1603" i="1"/>
  <c r="Y1603" i="1"/>
  <c r="Z1603" i="1"/>
  <c r="AA1603" i="1"/>
  <c r="AB1603" i="1"/>
  <c r="AC1603" i="1"/>
  <c r="AD1603" i="1"/>
  <c r="AE1603" i="1"/>
  <c r="AF1603" i="1"/>
  <c r="AG1603" i="1"/>
  <c r="AH1603" i="1"/>
  <c r="AI1603" i="1"/>
  <c r="A1604" i="1"/>
  <c r="B1604" i="1"/>
  <c r="C1604" i="1"/>
  <c r="D1604" i="1"/>
  <c r="E1604" i="1"/>
  <c r="F1604" i="1"/>
  <c r="G1604" i="1"/>
  <c r="H1604" i="1"/>
  <c r="I1604" i="1"/>
  <c r="J1604" i="1"/>
  <c r="K1604" i="1"/>
  <c r="L1604" i="1"/>
  <c r="M1604" i="1"/>
  <c r="N1604" i="1"/>
  <c r="O1604" i="1"/>
  <c r="P1604" i="1"/>
  <c r="Q1604" i="1"/>
  <c r="R1604" i="1"/>
  <c r="S1604" i="1"/>
  <c r="T1604" i="1"/>
  <c r="U1604" i="1"/>
  <c r="V1604" i="1"/>
  <c r="W1604" i="1"/>
  <c r="X1604" i="1"/>
  <c r="Y1604" i="1"/>
  <c r="Z1604" i="1"/>
  <c r="AA1604" i="1"/>
  <c r="AB1604" i="1"/>
  <c r="AC1604" i="1"/>
  <c r="AD1604" i="1"/>
  <c r="AE1604" i="1"/>
  <c r="AF1604" i="1"/>
  <c r="AG1604" i="1"/>
  <c r="AH1604" i="1"/>
  <c r="AI1604" i="1"/>
  <c r="A1605" i="1"/>
  <c r="B1605" i="1"/>
  <c r="C1605" i="1"/>
  <c r="D1605" i="1"/>
  <c r="E1605" i="1"/>
  <c r="F1605" i="1"/>
  <c r="G1605" i="1"/>
  <c r="H1605" i="1"/>
  <c r="I1605" i="1"/>
  <c r="J1605" i="1"/>
  <c r="K1605" i="1"/>
  <c r="L1605" i="1"/>
  <c r="M1605" i="1"/>
  <c r="N1605" i="1"/>
  <c r="O1605" i="1"/>
  <c r="P1605" i="1"/>
  <c r="Q1605" i="1"/>
  <c r="R1605" i="1"/>
  <c r="S1605" i="1"/>
  <c r="T1605" i="1"/>
  <c r="U1605" i="1"/>
  <c r="V1605" i="1"/>
  <c r="W1605" i="1"/>
  <c r="X1605" i="1"/>
  <c r="Y1605" i="1"/>
  <c r="Z1605" i="1"/>
  <c r="AA1605" i="1"/>
  <c r="AB1605" i="1"/>
  <c r="AC1605" i="1"/>
  <c r="AD1605" i="1"/>
  <c r="AE1605" i="1"/>
  <c r="AF1605" i="1"/>
  <c r="AG1605" i="1"/>
  <c r="AH1605" i="1"/>
  <c r="AI1605" i="1"/>
  <c r="A1606" i="1"/>
  <c r="B1606" i="1"/>
  <c r="C1606" i="1"/>
  <c r="D1606" i="1"/>
  <c r="E1606" i="1"/>
  <c r="F1606" i="1"/>
  <c r="G1606" i="1"/>
  <c r="H1606" i="1"/>
  <c r="I1606" i="1"/>
  <c r="J1606" i="1"/>
  <c r="K1606" i="1"/>
  <c r="L1606" i="1"/>
  <c r="M1606" i="1"/>
  <c r="N1606" i="1"/>
  <c r="O1606" i="1"/>
  <c r="P1606" i="1"/>
  <c r="Q1606" i="1"/>
  <c r="R1606" i="1"/>
  <c r="S1606" i="1"/>
  <c r="T1606" i="1"/>
  <c r="U1606" i="1"/>
  <c r="V1606" i="1"/>
  <c r="W1606" i="1"/>
  <c r="X1606" i="1"/>
  <c r="Y1606" i="1"/>
  <c r="Z1606" i="1"/>
  <c r="AA1606" i="1"/>
  <c r="AB1606" i="1"/>
  <c r="AC1606" i="1"/>
  <c r="AD1606" i="1"/>
  <c r="AE1606" i="1"/>
  <c r="AF1606" i="1"/>
  <c r="AG1606" i="1"/>
  <c r="AH1606" i="1"/>
  <c r="AI1606" i="1"/>
  <c r="A1607" i="1"/>
  <c r="B1607" i="1"/>
  <c r="C1607" i="1"/>
  <c r="D1607" i="1"/>
  <c r="E1607" i="1"/>
  <c r="F1607" i="1"/>
  <c r="G1607" i="1"/>
  <c r="H1607" i="1"/>
  <c r="I1607" i="1"/>
  <c r="J1607" i="1"/>
  <c r="K1607" i="1"/>
  <c r="L1607" i="1"/>
  <c r="M1607" i="1"/>
  <c r="N1607" i="1"/>
  <c r="O1607" i="1"/>
  <c r="P1607" i="1"/>
  <c r="Q1607" i="1"/>
  <c r="R1607" i="1"/>
  <c r="S1607" i="1"/>
  <c r="T1607" i="1"/>
  <c r="U1607" i="1"/>
  <c r="V1607" i="1"/>
  <c r="W1607" i="1"/>
  <c r="X1607" i="1"/>
  <c r="Y1607" i="1"/>
  <c r="Z1607" i="1"/>
  <c r="AA1607" i="1"/>
  <c r="AB1607" i="1"/>
  <c r="AC1607" i="1"/>
  <c r="AD1607" i="1"/>
  <c r="AE1607" i="1"/>
  <c r="AF1607" i="1"/>
  <c r="AG1607" i="1"/>
  <c r="AH1607" i="1"/>
  <c r="AI1607" i="1"/>
  <c r="A1608" i="1"/>
  <c r="B1608" i="1"/>
  <c r="C1608" i="1"/>
  <c r="D1608" i="1"/>
  <c r="E1608" i="1"/>
  <c r="F1608" i="1"/>
  <c r="G1608" i="1"/>
  <c r="H1608" i="1"/>
  <c r="I1608" i="1"/>
  <c r="J1608" i="1"/>
  <c r="K1608" i="1"/>
  <c r="L1608" i="1"/>
  <c r="M1608" i="1"/>
  <c r="N1608" i="1"/>
  <c r="O1608" i="1"/>
  <c r="P1608" i="1"/>
  <c r="Q1608" i="1"/>
  <c r="R1608" i="1"/>
  <c r="S1608" i="1"/>
  <c r="T1608" i="1"/>
  <c r="U1608" i="1"/>
  <c r="V1608" i="1"/>
  <c r="W1608" i="1"/>
  <c r="X1608" i="1"/>
  <c r="Y1608" i="1"/>
  <c r="Z1608" i="1"/>
  <c r="AA1608" i="1"/>
  <c r="AB1608" i="1"/>
  <c r="AC1608" i="1"/>
  <c r="AD1608" i="1"/>
  <c r="AE1608" i="1"/>
  <c r="AF1608" i="1"/>
  <c r="AG1608" i="1"/>
  <c r="AH1608" i="1"/>
  <c r="AI1608" i="1"/>
  <c r="A1609" i="1"/>
  <c r="B1609" i="1"/>
  <c r="C1609" i="1"/>
  <c r="D1609" i="1"/>
  <c r="E1609" i="1"/>
  <c r="F1609" i="1"/>
  <c r="G1609" i="1"/>
  <c r="H1609" i="1"/>
  <c r="I1609" i="1"/>
  <c r="J1609" i="1"/>
  <c r="K1609" i="1"/>
  <c r="L1609" i="1"/>
  <c r="M1609" i="1"/>
  <c r="N1609" i="1"/>
  <c r="O1609" i="1"/>
  <c r="P1609" i="1"/>
  <c r="Q1609" i="1"/>
  <c r="R1609" i="1"/>
  <c r="S1609" i="1"/>
  <c r="T1609" i="1"/>
  <c r="U1609" i="1"/>
  <c r="V1609" i="1"/>
  <c r="W1609" i="1"/>
  <c r="X1609" i="1"/>
  <c r="Y1609" i="1"/>
  <c r="Z1609" i="1"/>
  <c r="AA1609" i="1"/>
  <c r="AB1609" i="1"/>
  <c r="AC1609" i="1"/>
  <c r="AD1609" i="1"/>
  <c r="AE1609" i="1"/>
  <c r="AF1609" i="1"/>
  <c r="AG1609" i="1"/>
  <c r="AH1609" i="1"/>
  <c r="AI1609" i="1"/>
  <c r="A1610" i="1"/>
  <c r="B1610" i="1"/>
  <c r="C1610" i="1"/>
  <c r="D1610" i="1"/>
  <c r="E1610" i="1"/>
  <c r="F1610" i="1"/>
  <c r="G1610" i="1"/>
  <c r="H1610" i="1"/>
  <c r="I1610" i="1"/>
  <c r="J1610" i="1"/>
  <c r="K1610" i="1"/>
  <c r="L1610" i="1"/>
  <c r="M1610" i="1"/>
  <c r="N1610" i="1"/>
  <c r="O1610" i="1"/>
  <c r="P1610" i="1"/>
  <c r="Q1610" i="1"/>
  <c r="R1610" i="1"/>
  <c r="S1610" i="1"/>
  <c r="T1610" i="1"/>
  <c r="U1610" i="1"/>
  <c r="V1610" i="1"/>
  <c r="W1610" i="1"/>
  <c r="X1610" i="1"/>
  <c r="Y1610" i="1"/>
  <c r="Z1610" i="1"/>
  <c r="AA1610" i="1"/>
  <c r="AB1610" i="1"/>
  <c r="AC1610" i="1"/>
  <c r="AD1610" i="1"/>
  <c r="AE1610" i="1"/>
  <c r="AF1610" i="1"/>
  <c r="AG1610" i="1"/>
  <c r="AH1610" i="1"/>
  <c r="AI1610" i="1"/>
  <c r="A1611" i="1"/>
  <c r="B1611" i="1"/>
  <c r="C1611" i="1"/>
  <c r="D1611" i="1"/>
  <c r="E1611" i="1"/>
  <c r="F1611" i="1"/>
  <c r="G1611" i="1"/>
  <c r="H1611" i="1"/>
  <c r="I1611" i="1"/>
  <c r="J1611" i="1"/>
  <c r="K1611" i="1"/>
  <c r="L1611" i="1"/>
  <c r="M1611" i="1"/>
  <c r="N1611" i="1"/>
  <c r="O1611" i="1"/>
  <c r="P1611" i="1"/>
  <c r="Q1611" i="1"/>
  <c r="R1611" i="1"/>
  <c r="S1611" i="1"/>
  <c r="T1611" i="1"/>
  <c r="U1611" i="1"/>
  <c r="V1611" i="1"/>
  <c r="W1611" i="1"/>
  <c r="X1611" i="1"/>
  <c r="Y1611" i="1"/>
  <c r="Z1611" i="1"/>
  <c r="AA1611" i="1"/>
  <c r="AB1611" i="1"/>
  <c r="AC1611" i="1"/>
  <c r="AD1611" i="1"/>
  <c r="AE1611" i="1"/>
  <c r="AF1611" i="1"/>
  <c r="AG1611" i="1"/>
  <c r="AH1611" i="1"/>
  <c r="AI1611" i="1"/>
  <c r="A1612" i="1"/>
  <c r="B1612" i="1"/>
  <c r="C1612" i="1"/>
  <c r="D1612" i="1"/>
  <c r="E1612" i="1"/>
  <c r="F1612" i="1"/>
  <c r="G1612" i="1"/>
  <c r="H1612" i="1"/>
  <c r="I1612" i="1"/>
  <c r="J1612" i="1"/>
  <c r="K1612" i="1"/>
  <c r="L1612" i="1"/>
  <c r="M1612" i="1"/>
  <c r="N1612" i="1"/>
  <c r="O1612" i="1"/>
  <c r="P1612" i="1"/>
  <c r="Q1612" i="1"/>
  <c r="R1612" i="1"/>
  <c r="S1612" i="1"/>
  <c r="T1612" i="1"/>
  <c r="U1612" i="1"/>
  <c r="V1612" i="1"/>
  <c r="W1612" i="1"/>
  <c r="X1612" i="1"/>
  <c r="Y1612" i="1"/>
  <c r="Z1612" i="1"/>
  <c r="AA1612" i="1"/>
  <c r="AB1612" i="1"/>
  <c r="AC1612" i="1"/>
  <c r="AD1612" i="1"/>
  <c r="AE1612" i="1"/>
  <c r="AF1612" i="1"/>
  <c r="AG1612" i="1"/>
  <c r="AH1612" i="1"/>
  <c r="AI1612" i="1"/>
  <c r="A1613" i="1"/>
  <c r="B1613" i="1"/>
  <c r="C1613" i="1"/>
  <c r="D1613" i="1"/>
  <c r="E1613" i="1"/>
  <c r="F1613" i="1"/>
  <c r="G1613" i="1"/>
  <c r="H1613" i="1"/>
  <c r="I1613" i="1"/>
  <c r="J1613" i="1"/>
  <c r="K1613" i="1"/>
  <c r="L1613" i="1"/>
  <c r="M1613" i="1"/>
  <c r="N1613" i="1"/>
  <c r="O1613" i="1"/>
  <c r="P1613" i="1"/>
  <c r="Q1613" i="1"/>
  <c r="R1613" i="1"/>
  <c r="S1613" i="1"/>
  <c r="T1613" i="1"/>
  <c r="U1613" i="1"/>
  <c r="V1613" i="1"/>
  <c r="W1613" i="1"/>
  <c r="X1613" i="1"/>
  <c r="Y1613" i="1"/>
  <c r="Z1613" i="1"/>
  <c r="AA1613" i="1"/>
  <c r="AB1613" i="1"/>
  <c r="AC1613" i="1"/>
  <c r="AD1613" i="1"/>
  <c r="AE1613" i="1"/>
  <c r="AF1613" i="1"/>
  <c r="AG1613" i="1"/>
  <c r="AH1613" i="1"/>
  <c r="AI1613" i="1"/>
  <c r="A1614" i="1"/>
  <c r="B1614" i="1"/>
  <c r="C1614" i="1"/>
  <c r="D1614" i="1"/>
  <c r="E1614" i="1"/>
  <c r="F1614" i="1"/>
  <c r="G1614" i="1"/>
  <c r="H1614" i="1"/>
  <c r="I1614" i="1"/>
  <c r="J1614" i="1"/>
  <c r="K1614" i="1"/>
  <c r="L1614" i="1"/>
  <c r="M1614" i="1"/>
  <c r="N1614" i="1"/>
  <c r="O1614" i="1"/>
  <c r="P1614" i="1"/>
  <c r="Q1614" i="1"/>
  <c r="R1614" i="1"/>
  <c r="S1614" i="1"/>
  <c r="T1614" i="1"/>
  <c r="U1614" i="1"/>
  <c r="V1614" i="1"/>
  <c r="W1614" i="1"/>
  <c r="X1614" i="1"/>
  <c r="Y1614" i="1"/>
  <c r="Z1614" i="1"/>
  <c r="AA1614" i="1"/>
  <c r="AB1614" i="1"/>
  <c r="AC1614" i="1"/>
  <c r="AD1614" i="1"/>
  <c r="AE1614" i="1"/>
  <c r="AF1614" i="1"/>
  <c r="AG1614" i="1"/>
  <c r="AH1614" i="1"/>
  <c r="AI1614" i="1"/>
  <c r="A1615" i="1"/>
  <c r="B1615" i="1"/>
  <c r="C1615" i="1"/>
  <c r="D1615" i="1"/>
  <c r="E1615" i="1"/>
  <c r="F1615" i="1"/>
  <c r="G1615" i="1"/>
  <c r="H1615" i="1"/>
  <c r="I1615" i="1"/>
  <c r="J1615" i="1"/>
  <c r="K1615" i="1"/>
  <c r="L1615" i="1"/>
  <c r="M1615" i="1"/>
  <c r="N1615" i="1"/>
  <c r="O1615" i="1"/>
  <c r="P1615" i="1"/>
  <c r="Q1615" i="1"/>
  <c r="R1615" i="1"/>
  <c r="S1615" i="1"/>
  <c r="T1615" i="1"/>
  <c r="U1615" i="1"/>
  <c r="V1615" i="1"/>
  <c r="W1615" i="1"/>
  <c r="X1615" i="1"/>
  <c r="Y1615" i="1"/>
  <c r="Z1615" i="1"/>
  <c r="AA1615" i="1"/>
  <c r="AB1615" i="1"/>
  <c r="AC1615" i="1"/>
  <c r="AD1615" i="1"/>
  <c r="AE1615" i="1"/>
  <c r="AF1615" i="1"/>
  <c r="AG1615" i="1"/>
  <c r="AH1615" i="1"/>
  <c r="AI1615" i="1"/>
  <c r="A1616" i="1"/>
  <c r="B1616" i="1"/>
  <c r="C1616" i="1"/>
  <c r="D1616" i="1"/>
  <c r="E1616" i="1"/>
  <c r="F1616" i="1"/>
  <c r="G1616" i="1"/>
  <c r="H1616" i="1"/>
  <c r="I1616" i="1"/>
  <c r="J1616" i="1"/>
  <c r="K1616" i="1"/>
  <c r="L1616" i="1"/>
  <c r="M1616" i="1"/>
  <c r="N1616" i="1"/>
  <c r="O1616" i="1"/>
  <c r="P1616" i="1"/>
  <c r="Q1616" i="1"/>
  <c r="R1616" i="1"/>
  <c r="S1616" i="1"/>
  <c r="T1616" i="1"/>
  <c r="U1616" i="1"/>
  <c r="V1616" i="1"/>
  <c r="W1616" i="1"/>
  <c r="X1616" i="1"/>
  <c r="Y1616" i="1"/>
  <c r="Z1616" i="1"/>
  <c r="AA1616" i="1"/>
  <c r="AB1616" i="1"/>
  <c r="AC1616" i="1"/>
  <c r="AD1616" i="1"/>
  <c r="AE1616" i="1"/>
  <c r="AF1616" i="1"/>
  <c r="AG1616" i="1"/>
  <c r="AH1616" i="1"/>
  <c r="AI1616" i="1"/>
  <c r="A1617" i="1"/>
  <c r="B1617" i="1"/>
  <c r="C1617" i="1"/>
  <c r="D1617" i="1"/>
  <c r="E1617" i="1"/>
  <c r="F1617" i="1"/>
  <c r="G1617" i="1"/>
  <c r="H1617" i="1"/>
  <c r="I1617" i="1"/>
  <c r="J1617" i="1"/>
  <c r="K1617" i="1"/>
  <c r="L1617" i="1"/>
  <c r="M1617" i="1"/>
  <c r="N1617" i="1"/>
  <c r="O1617" i="1"/>
  <c r="P1617" i="1"/>
  <c r="Q1617" i="1"/>
  <c r="R1617" i="1"/>
  <c r="S1617" i="1"/>
  <c r="T1617" i="1"/>
  <c r="U1617" i="1"/>
  <c r="V1617" i="1"/>
  <c r="W1617" i="1"/>
  <c r="X1617" i="1"/>
  <c r="Y1617" i="1"/>
  <c r="Z1617" i="1"/>
  <c r="AA1617" i="1"/>
  <c r="AB1617" i="1"/>
  <c r="AC1617" i="1"/>
  <c r="AD1617" i="1"/>
  <c r="AE1617" i="1"/>
  <c r="AF1617" i="1"/>
  <c r="AG1617" i="1"/>
  <c r="AH1617" i="1"/>
  <c r="AI1617" i="1"/>
  <c r="A1618" i="1"/>
  <c r="B1618" i="1"/>
  <c r="C1618" i="1"/>
  <c r="D1618" i="1"/>
  <c r="E1618" i="1"/>
  <c r="F1618" i="1"/>
  <c r="G1618" i="1"/>
  <c r="H1618" i="1"/>
  <c r="I1618" i="1"/>
  <c r="J1618" i="1"/>
  <c r="K1618" i="1"/>
  <c r="L1618" i="1"/>
  <c r="M1618" i="1"/>
  <c r="N1618" i="1"/>
  <c r="O1618" i="1"/>
  <c r="P1618" i="1"/>
  <c r="Q1618" i="1"/>
  <c r="R1618" i="1"/>
  <c r="S1618" i="1"/>
  <c r="T1618" i="1"/>
  <c r="U1618" i="1"/>
  <c r="V1618" i="1"/>
  <c r="W1618" i="1"/>
  <c r="X1618" i="1"/>
  <c r="Y1618" i="1"/>
  <c r="Z1618" i="1"/>
  <c r="AA1618" i="1"/>
  <c r="AB1618" i="1"/>
  <c r="AC1618" i="1"/>
  <c r="AD1618" i="1"/>
  <c r="AE1618" i="1"/>
  <c r="AF1618" i="1"/>
  <c r="AG1618" i="1"/>
  <c r="AH1618" i="1"/>
  <c r="AI1618" i="1"/>
  <c r="A1619" i="1"/>
  <c r="B1619" i="1"/>
  <c r="C1619" i="1"/>
  <c r="D1619" i="1"/>
  <c r="E1619" i="1"/>
  <c r="F1619" i="1"/>
  <c r="G1619" i="1"/>
  <c r="H1619" i="1"/>
  <c r="I1619" i="1"/>
  <c r="J1619" i="1"/>
  <c r="K1619" i="1"/>
  <c r="L1619" i="1"/>
  <c r="M1619" i="1"/>
  <c r="N1619" i="1"/>
  <c r="O1619" i="1"/>
  <c r="P1619" i="1"/>
  <c r="Q1619" i="1"/>
  <c r="R1619" i="1"/>
  <c r="S1619" i="1"/>
  <c r="T1619" i="1"/>
  <c r="U1619" i="1"/>
  <c r="V1619" i="1"/>
  <c r="W1619" i="1"/>
  <c r="X1619" i="1"/>
  <c r="Y1619" i="1"/>
  <c r="Z1619" i="1"/>
  <c r="AA1619" i="1"/>
  <c r="AB1619" i="1"/>
  <c r="AC1619" i="1"/>
  <c r="AD1619" i="1"/>
  <c r="AE1619" i="1"/>
  <c r="AF1619" i="1"/>
  <c r="AG1619" i="1"/>
  <c r="AH1619" i="1"/>
  <c r="AI1619" i="1"/>
  <c r="A1620" i="1"/>
  <c r="B1620" i="1"/>
  <c r="C1620" i="1"/>
  <c r="D1620" i="1"/>
  <c r="E1620" i="1"/>
  <c r="F1620" i="1"/>
  <c r="G1620" i="1"/>
  <c r="H1620" i="1"/>
  <c r="I1620" i="1"/>
  <c r="J1620" i="1"/>
  <c r="K1620" i="1"/>
  <c r="L1620" i="1"/>
  <c r="M1620" i="1"/>
  <c r="N1620" i="1"/>
  <c r="O1620" i="1"/>
  <c r="P1620" i="1"/>
  <c r="Q1620" i="1"/>
  <c r="R1620" i="1"/>
  <c r="S1620" i="1"/>
  <c r="T1620" i="1"/>
  <c r="U1620" i="1"/>
  <c r="V1620" i="1"/>
  <c r="W1620" i="1"/>
  <c r="X1620" i="1"/>
  <c r="Y1620" i="1"/>
  <c r="Z1620" i="1"/>
  <c r="AA1620" i="1"/>
  <c r="AB1620" i="1"/>
  <c r="AC1620" i="1"/>
  <c r="AD1620" i="1"/>
  <c r="AE1620" i="1"/>
  <c r="AF1620" i="1"/>
  <c r="AG1620" i="1"/>
  <c r="AH1620" i="1"/>
  <c r="AI1620" i="1"/>
  <c r="A1621" i="1"/>
  <c r="B1621" i="1"/>
  <c r="C1621" i="1"/>
  <c r="D1621" i="1"/>
  <c r="E1621" i="1"/>
  <c r="F1621" i="1"/>
  <c r="G1621" i="1"/>
  <c r="H1621" i="1"/>
  <c r="I1621" i="1"/>
  <c r="J1621" i="1"/>
  <c r="K1621" i="1"/>
  <c r="L1621" i="1"/>
  <c r="M1621" i="1"/>
  <c r="N1621" i="1"/>
  <c r="O1621" i="1"/>
  <c r="P1621" i="1"/>
  <c r="Q1621" i="1"/>
  <c r="R1621" i="1"/>
  <c r="S1621" i="1"/>
  <c r="T1621" i="1"/>
  <c r="U1621" i="1"/>
  <c r="V1621" i="1"/>
  <c r="W1621" i="1"/>
  <c r="X1621" i="1"/>
  <c r="Y1621" i="1"/>
  <c r="Z1621" i="1"/>
  <c r="AA1621" i="1"/>
  <c r="AB1621" i="1"/>
  <c r="AC1621" i="1"/>
  <c r="AD1621" i="1"/>
  <c r="AE1621" i="1"/>
  <c r="AF1621" i="1"/>
  <c r="AG1621" i="1"/>
  <c r="AH1621" i="1"/>
  <c r="AI1621" i="1"/>
  <c r="A1622" i="1"/>
  <c r="B1622" i="1"/>
  <c r="C1622" i="1"/>
  <c r="D1622" i="1"/>
  <c r="E1622" i="1"/>
  <c r="F1622" i="1"/>
  <c r="G1622" i="1"/>
  <c r="H1622" i="1"/>
  <c r="I1622" i="1"/>
  <c r="J1622" i="1"/>
  <c r="K1622" i="1"/>
  <c r="L1622" i="1"/>
  <c r="M1622" i="1"/>
  <c r="N1622" i="1"/>
  <c r="O1622" i="1"/>
  <c r="P1622" i="1"/>
  <c r="Q1622" i="1"/>
  <c r="R1622" i="1"/>
  <c r="S1622" i="1"/>
  <c r="T1622" i="1"/>
  <c r="U1622" i="1"/>
  <c r="V1622" i="1"/>
  <c r="W1622" i="1"/>
  <c r="X1622" i="1"/>
  <c r="Y1622" i="1"/>
  <c r="Z1622" i="1"/>
  <c r="AA1622" i="1"/>
  <c r="AB1622" i="1"/>
  <c r="AC1622" i="1"/>
  <c r="AD1622" i="1"/>
  <c r="AE1622" i="1"/>
  <c r="AF1622" i="1"/>
  <c r="AG1622" i="1"/>
  <c r="AH1622" i="1"/>
  <c r="AI1622" i="1"/>
  <c r="A1623" i="1"/>
  <c r="B1623" i="1"/>
  <c r="C1623" i="1"/>
  <c r="D1623" i="1"/>
  <c r="E1623" i="1"/>
  <c r="F1623" i="1"/>
  <c r="G1623" i="1"/>
  <c r="H1623" i="1"/>
  <c r="I1623" i="1"/>
  <c r="J1623" i="1"/>
  <c r="K1623" i="1"/>
  <c r="L1623" i="1"/>
  <c r="M1623" i="1"/>
  <c r="N1623" i="1"/>
  <c r="O1623" i="1"/>
  <c r="P1623" i="1"/>
  <c r="Q1623" i="1"/>
  <c r="R1623" i="1"/>
  <c r="S1623" i="1"/>
  <c r="T1623" i="1"/>
  <c r="U1623" i="1"/>
  <c r="V1623" i="1"/>
  <c r="W1623" i="1"/>
  <c r="X1623" i="1"/>
  <c r="Y1623" i="1"/>
  <c r="Z1623" i="1"/>
  <c r="AA1623" i="1"/>
  <c r="AB1623" i="1"/>
  <c r="AC1623" i="1"/>
  <c r="AD1623" i="1"/>
  <c r="AE1623" i="1"/>
  <c r="AF1623" i="1"/>
  <c r="AG1623" i="1"/>
  <c r="AH1623" i="1"/>
  <c r="AI1623" i="1"/>
  <c r="A1624" i="1"/>
  <c r="B1624" i="1"/>
  <c r="C1624" i="1"/>
  <c r="D1624" i="1"/>
  <c r="E1624" i="1"/>
  <c r="F1624" i="1"/>
  <c r="G1624" i="1"/>
  <c r="H1624" i="1"/>
  <c r="I1624" i="1"/>
  <c r="J1624" i="1"/>
  <c r="K1624" i="1"/>
  <c r="L1624" i="1"/>
  <c r="M1624" i="1"/>
  <c r="N1624" i="1"/>
  <c r="O1624" i="1"/>
  <c r="P1624" i="1"/>
  <c r="Q1624" i="1"/>
  <c r="R1624" i="1"/>
  <c r="S1624" i="1"/>
  <c r="T1624" i="1"/>
  <c r="U1624" i="1"/>
  <c r="V1624" i="1"/>
  <c r="W1624" i="1"/>
  <c r="X1624" i="1"/>
  <c r="Y1624" i="1"/>
  <c r="Z1624" i="1"/>
  <c r="AA1624" i="1"/>
  <c r="AB1624" i="1"/>
  <c r="AC1624" i="1"/>
  <c r="AD1624" i="1"/>
  <c r="AE1624" i="1"/>
  <c r="AF1624" i="1"/>
  <c r="AG1624" i="1"/>
  <c r="AH1624" i="1"/>
  <c r="AI1624" i="1"/>
  <c r="A1625" i="1"/>
  <c r="B1625" i="1"/>
  <c r="C1625" i="1"/>
  <c r="D1625" i="1"/>
  <c r="E1625" i="1"/>
  <c r="F1625" i="1"/>
  <c r="G1625" i="1"/>
  <c r="H1625" i="1"/>
  <c r="I1625" i="1"/>
  <c r="J1625" i="1"/>
  <c r="K1625" i="1"/>
  <c r="L1625" i="1"/>
  <c r="M1625" i="1"/>
  <c r="N1625" i="1"/>
  <c r="O1625" i="1"/>
  <c r="P1625" i="1"/>
  <c r="Q1625" i="1"/>
  <c r="R1625" i="1"/>
  <c r="S1625" i="1"/>
  <c r="T1625" i="1"/>
  <c r="U1625" i="1"/>
  <c r="V1625" i="1"/>
  <c r="W1625" i="1"/>
  <c r="X1625" i="1"/>
  <c r="Y1625" i="1"/>
  <c r="Z1625" i="1"/>
  <c r="AA1625" i="1"/>
  <c r="AB1625" i="1"/>
  <c r="AC1625" i="1"/>
  <c r="AD1625" i="1"/>
  <c r="AE1625" i="1"/>
  <c r="AF1625" i="1"/>
  <c r="AG1625" i="1"/>
  <c r="AH1625" i="1"/>
  <c r="AI1625" i="1"/>
  <c r="A1626" i="1"/>
  <c r="B1626" i="1"/>
  <c r="C1626" i="1"/>
  <c r="D1626" i="1"/>
  <c r="E1626" i="1"/>
  <c r="F1626" i="1"/>
  <c r="G1626" i="1"/>
  <c r="H1626" i="1"/>
  <c r="I1626" i="1"/>
  <c r="J1626" i="1"/>
  <c r="K1626" i="1"/>
  <c r="L1626" i="1"/>
  <c r="M1626" i="1"/>
  <c r="N1626" i="1"/>
  <c r="O1626" i="1"/>
  <c r="P1626" i="1"/>
  <c r="Q1626" i="1"/>
  <c r="R1626" i="1"/>
  <c r="S1626" i="1"/>
  <c r="T1626" i="1"/>
  <c r="U1626" i="1"/>
  <c r="V1626" i="1"/>
  <c r="W1626" i="1"/>
  <c r="X1626" i="1"/>
  <c r="Y1626" i="1"/>
  <c r="Z1626" i="1"/>
  <c r="AA1626" i="1"/>
  <c r="AB1626" i="1"/>
  <c r="AC1626" i="1"/>
  <c r="AD1626" i="1"/>
  <c r="AE1626" i="1"/>
  <c r="AF1626" i="1"/>
  <c r="AG1626" i="1"/>
  <c r="AH1626" i="1"/>
  <c r="AI1626" i="1"/>
  <c r="A1627" i="1"/>
  <c r="B1627" i="1"/>
  <c r="C1627" i="1"/>
  <c r="D1627" i="1"/>
  <c r="E1627" i="1"/>
  <c r="F1627" i="1"/>
  <c r="G1627" i="1"/>
  <c r="H1627" i="1"/>
  <c r="I1627" i="1"/>
  <c r="J1627" i="1"/>
  <c r="K1627" i="1"/>
  <c r="L1627" i="1"/>
  <c r="M1627" i="1"/>
  <c r="N1627" i="1"/>
  <c r="O1627" i="1"/>
  <c r="P1627" i="1"/>
  <c r="Q1627" i="1"/>
  <c r="R1627" i="1"/>
  <c r="S1627" i="1"/>
  <c r="T1627" i="1"/>
  <c r="U1627" i="1"/>
  <c r="V1627" i="1"/>
  <c r="W1627" i="1"/>
  <c r="X1627" i="1"/>
  <c r="Y1627" i="1"/>
  <c r="Z1627" i="1"/>
  <c r="AA1627" i="1"/>
  <c r="AB1627" i="1"/>
  <c r="AC1627" i="1"/>
  <c r="AD1627" i="1"/>
  <c r="AE1627" i="1"/>
  <c r="AF1627" i="1"/>
  <c r="AG1627" i="1"/>
  <c r="AH1627" i="1"/>
  <c r="AI1627" i="1"/>
  <c r="A1628" i="1"/>
  <c r="B1628" i="1"/>
  <c r="C1628" i="1"/>
  <c r="D1628" i="1"/>
  <c r="E1628" i="1"/>
  <c r="F1628" i="1"/>
  <c r="G1628" i="1"/>
  <c r="H1628" i="1"/>
  <c r="I1628" i="1"/>
  <c r="J1628" i="1"/>
  <c r="K1628" i="1"/>
  <c r="L1628" i="1"/>
  <c r="M1628" i="1"/>
  <c r="N1628" i="1"/>
  <c r="O1628" i="1"/>
  <c r="P1628" i="1"/>
  <c r="Q1628" i="1"/>
  <c r="R1628" i="1"/>
  <c r="S1628" i="1"/>
  <c r="T1628" i="1"/>
  <c r="U1628" i="1"/>
  <c r="V1628" i="1"/>
  <c r="W1628" i="1"/>
  <c r="X1628" i="1"/>
  <c r="Y1628" i="1"/>
  <c r="Z1628" i="1"/>
  <c r="AA1628" i="1"/>
  <c r="AB1628" i="1"/>
  <c r="AC1628" i="1"/>
  <c r="AD1628" i="1"/>
  <c r="AE1628" i="1"/>
  <c r="AF1628" i="1"/>
  <c r="AG1628" i="1"/>
  <c r="AH1628" i="1"/>
  <c r="AI1628" i="1"/>
  <c r="A1629" i="1"/>
  <c r="B1629" i="1"/>
  <c r="C1629" i="1"/>
  <c r="D1629" i="1"/>
  <c r="E1629" i="1"/>
  <c r="F1629" i="1"/>
  <c r="G1629" i="1"/>
  <c r="H1629" i="1"/>
  <c r="I1629" i="1"/>
  <c r="J1629" i="1"/>
  <c r="K1629" i="1"/>
  <c r="L1629" i="1"/>
  <c r="M1629" i="1"/>
  <c r="N1629" i="1"/>
  <c r="O1629" i="1"/>
  <c r="P1629" i="1"/>
  <c r="Q1629" i="1"/>
  <c r="R1629" i="1"/>
  <c r="S1629" i="1"/>
  <c r="T1629" i="1"/>
  <c r="U1629" i="1"/>
  <c r="V1629" i="1"/>
  <c r="W1629" i="1"/>
  <c r="X1629" i="1"/>
  <c r="Y1629" i="1"/>
  <c r="Z1629" i="1"/>
  <c r="AA1629" i="1"/>
  <c r="AB1629" i="1"/>
  <c r="AC1629" i="1"/>
  <c r="AD1629" i="1"/>
  <c r="AE1629" i="1"/>
  <c r="AF1629" i="1"/>
  <c r="AG1629" i="1"/>
  <c r="AH1629" i="1"/>
  <c r="AI1629" i="1"/>
  <c r="A1630" i="1"/>
  <c r="B1630" i="1"/>
  <c r="C1630" i="1"/>
  <c r="D1630" i="1"/>
  <c r="E1630" i="1"/>
  <c r="F1630" i="1"/>
  <c r="G1630" i="1"/>
  <c r="H1630" i="1"/>
  <c r="I1630" i="1"/>
  <c r="J1630" i="1"/>
  <c r="K1630" i="1"/>
  <c r="L1630" i="1"/>
  <c r="M1630" i="1"/>
  <c r="N1630" i="1"/>
  <c r="O1630" i="1"/>
  <c r="P1630" i="1"/>
  <c r="Q1630" i="1"/>
  <c r="R1630" i="1"/>
  <c r="S1630" i="1"/>
  <c r="T1630" i="1"/>
  <c r="U1630" i="1"/>
  <c r="V1630" i="1"/>
  <c r="W1630" i="1"/>
  <c r="X1630" i="1"/>
  <c r="Y1630" i="1"/>
  <c r="Z1630" i="1"/>
  <c r="AA1630" i="1"/>
  <c r="AB1630" i="1"/>
  <c r="AC1630" i="1"/>
  <c r="AD1630" i="1"/>
  <c r="AE1630" i="1"/>
  <c r="AF1630" i="1"/>
  <c r="AG1630" i="1"/>
  <c r="AH1630" i="1"/>
  <c r="AI1630" i="1"/>
  <c r="A1631" i="1"/>
  <c r="B1631" i="1"/>
  <c r="C1631" i="1"/>
  <c r="D1631" i="1"/>
  <c r="E1631" i="1"/>
  <c r="F1631" i="1"/>
  <c r="G1631" i="1"/>
  <c r="H1631" i="1"/>
  <c r="I1631" i="1"/>
  <c r="J1631" i="1"/>
  <c r="K1631" i="1"/>
  <c r="L1631" i="1"/>
  <c r="M1631" i="1"/>
  <c r="N1631" i="1"/>
  <c r="O1631" i="1"/>
  <c r="P1631" i="1"/>
  <c r="Q1631" i="1"/>
  <c r="R1631" i="1"/>
  <c r="S1631" i="1"/>
  <c r="T1631" i="1"/>
  <c r="U1631" i="1"/>
  <c r="V1631" i="1"/>
  <c r="W1631" i="1"/>
  <c r="X1631" i="1"/>
  <c r="Y1631" i="1"/>
  <c r="Z1631" i="1"/>
  <c r="AA1631" i="1"/>
  <c r="AB1631" i="1"/>
  <c r="AC1631" i="1"/>
  <c r="AD1631" i="1"/>
  <c r="AE1631" i="1"/>
  <c r="AF1631" i="1"/>
  <c r="AG1631" i="1"/>
  <c r="AH1631" i="1"/>
  <c r="AI1631" i="1"/>
  <c r="A1632" i="1"/>
  <c r="B1632" i="1"/>
  <c r="C1632" i="1"/>
  <c r="D1632" i="1"/>
  <c r="E1632" i="1"/>
  <c r="F1632" i="1"/>
  <c r="G1632" i="1"/>
  <c r="H1632" i="1"/>
  <c r="I1632" i="1"/>
  <c r="J1632" i="1"/>
  <c r="K1632" i="1"/>
  <c r="L1632" i="1"/>
  <c r="M1632" i="1"/>
  <c r="N1632" i="1"/>
  <c r="O1632" i="1"/>
  <c r="P1632" i="1"/>
  <c r="Q1632" i="1"/>
  <c r="R1632" i="1"/>
  <c r="S1632" i="1"/>
  <c r="T1632" i="1"/>
  <c r="U1632" i="1"/>
  <c r="V1632" i="1"/>
  <c r="W1632" i="1"/>
  <c r="X1632" i="1"/>
  <c r="Y1632" i="1"/>
  <c r="Z1632" i="1"/>
  <c r="AA1632" i="1"/>
  <c r="AB1632" i="1"/>
  <c r="AC1632" i="1"/>
  <c r="AD1632" i="1"/>
  <c r="AE1632" i="1"/>
  <c r="AF1632" i="1"/>
  <c r="AG1632" i="1"/>
  <c r="AH1632" i="1"/>
  <c r="AI1632" i="1"/>
  <c r="A1633" i="1"/>
  <c r="B1633" i="1"/>
  <c r="C1633" i="1"/>
  <c r="D1633" i="1"/>
  <c r="E1633" i="1"/>
  <c r="F1633" i="1"/>
  <c r="G1633" i="1"/>
  <c r="H1633" i="1"/>
  <c r="I1633" i="1"/>
  <c r="J1633" i="1"/>
  <c r="K1633" i="1"/>
  <c r="L1633" i="1"/>
  <c r="M1633" i="1"/>
  <c r="N1633" i="1"/>
  <c r="O1633" i="1"/>
  <c r="P1633" i="1"/>
  <c r="Q1633" i="1"/>
  <c r="R1633" i="1"/>
  <c r="S1633" i="1"/>
  <c r="T1633" i="1"/>
  <c r="U1633" i="1"/>
  <c r="V1633" i="1"/>
  <c r="W1633" i="1"/>
  <c r="X1633" i="1"/>
  <c r="Y1633" i="1"/>
  <c r="Z1633" i="1"/>
  <c r="AA1633" i="1"/>
  <c r="AB1633" i="1"/>
  <c r="AC1633" i="1"/>
  <c r="AD1633" i="1"/>
  <c r="AE1633" i="1"/>
  <c r="AF1633" i="1"/>
  <c r="AG1633" i="1"/>
  <c r="AH1633" i="1"/>
  <c r="AI1633" i="1"/>
  <c r="A1634" i="1"/>
  <c r="B1634" i="1"/>
  <c r="C1634" i="1"/>
  <c r="D1634" i="1"/>
  <c r="E1634" i="1"/>
  <c r="F1634" i="1"/>
  <c r="G1634" i="1"/>
  <c r="H1634" i="1"/>
  <c r="I1634" i="1"/>
  <c r="J1634" i="1"/>
  <c r="K1634" i="1"/>
  <c r="L1634" i="1"/>
  <c r="M1634" i="1"/>
  <c r="N1634" i="1"/>
  <c r="O1634" i="1"/>
  <c r="P1634" i="1"/>
  <c r="Q1634" i="1"/>
  <c r="R1634" i="1"/>
  <c r="S1634" i="1"/>
  <c r="T1634" i="1"/>
  <c r="U1634" i="1"/>
  <c r="V1634" i="1"/>
  <c r="W1634" i="1"/>
  <c r="X1634" i="1"/>
  <c r="Y1634" i="1"/>
  <c r="Z1634" i="1"/>
  <c r="AA1634" i="1"/>
  <c r="AB1634" i="1"/>
  <c r="AC1634" i="1"/>
  <c r="AD1634" i="1"/>
  <c r="AE1634" i="1"/>
  <c r="AF1634" i="1"/>
  <c r="AG1634" i="1"/>
  <c r="AH1634" i="1"/>
  <c r="AI1634" i="1"/>
  <c r="A1635" i="1"/>
  <c r="B1635" i="1"/>
  <c r="C1635" i="1"/>
  <c r="D1635" i="1"/>
  <c r="E1635" i="1"/>
  <c r="F1635" i="1"/>
  <c r="G1635" i="1"/>
  <c r="H1635" i="1"/>
  <c r="I1635" i="1"/>
  <c r="J1635" i="1"/>
  <c r="K1635" i="1"/>
  <c r="L1635" i="1"/>
  <c r="M1635" i="1"/>
  <c r="N1635" i="1"/>
  <c r="O1635" i="1"/>
  <c r="P1635" i="1"/>
  <c r="Q1635" i="1"/>
  <c r="R1635" i="1"/>
  <c r="S1635" i="1"/>
  <c r="T1635" i="1"/>
  <c r="U1635" i="1"/>
  <c r="V1635" i="1"/>
  <c r="W1635" i="1"/>
  <c r="X1635" i="1"/>
  <c r="Y1635" i="1"/>
  <c r="Z1635" i="1"/>
  <c r="AA1635" i="1"/>
  <c r="AB1635" i="1"/>
  <c r="AC1635" i="1"/>
  <c r="AD1635" i="1"/>
  <c r="AE1635" i="1"/>
  <c r="AF1635" i="1"/>
  <c r="AG1635" i="1"/>
  <c r="AH1635" i="1"/>
  <c r="AI1635" i="1"/>
  <c r="A1636" i="1"/>
  <c r="B1636" i="1"/>
  <c r="C1636" i="1"/>
  <c r="D1636" i="1"/>
  <c r="E1636" i="1"/>
  <c r="F1636" i="1"/>
  <c r="G1636" i="1"/>
  <c r="H1636" i="1"/>
  <c r="I1636" i="1"/>
  <c r="J1636" i="1"/>
  <c r="K1636" i="1"/>
  <c r="L1636" i="1"/>
  <c r="M1636" i="1"/>
  <c r="N1636" i="1"/>
  <c r="O1636" i="1"/>
  <c r="P1636" i="1"/>
  <c r="Q1636" i="1"/>
  <c r="R1636" i="1"/>
  <c r="S1636" i="1"/>
  <c r="T1636" i="1"/>
  <c r="U1636" i="1"/>
  <c r="V1636" i="1"/>
  <c r="W1636" i="1"/>
  <c r="X1636" i="1"/>
  <c r="Y1636" i="1"/>
  <c r="Z1636" i="1"/>
  <c r="AA1636" i="1"/>
  <c r="AB1636" i="1"/>
  <c r="AC1636" i="1"/>
  <c r="AD1636" i="1"/>
  <c r="AE1636" i="1"/>
  <c r="AF1636" i="1"/>
  <c r="AG1636" i="1"/>
  <c r="AH1636" i="1"/>
  <c r="AI1636" i="1"/>
  <c r="A1637" i="1"/>
  <c r="B1637" i="1"/>
  <c r="C1637" i="1"/>
  <c r="D1637" i="1"/>
  <c r="E1637" i="1"/>
  <c r="F1637" i="1"/>
  <c r="G1637" i="1"/>
  <c r="H1637" i="1"/>
  <c r="I1637" i="1"/>
  <c r="J1637" i="1"/>
  <c r="K1637" i="1"/>
  <c r="L1637" i="1"/>
  <c r="M1637" i="1"/>
  <c r="N1637" i="1"/>
  <c r="O1637" i="1"/>
  <c r="P1637" i="1"/>
  <c r="Q1637" i="1"/>
  <c r="R1637" i="1"/>
  <c r="S1637" i="1"/>
  <c r="T1637" i="1"/>
  <c r="U1637" i="1"/>
  <c r="V1637" i="1"/>
  <c r="W1637" i="1"/>
  <c r="X1637" i="1"/>
  <c r="Y1637" i="1"/>
  <c r="Z1637" i="1"/>
  <c r="AA1637" i="1"/>
  <c r="AB1637" i="1"/>
  <c r="AC1637" i="1"/>
  <c r="AD1637" i="1"/>
  <c r="AE1637" i="1"/>
  <c r="AF1637" i="1"/>
  <c r="AG1637" i="1"/>
  <c r="AH1637" i="1"/>
  <c r="AI1637" i="1"/>
  <c r="A1638" i="1"/>
  <c r="B1638" i="1"/>
  <c r="C1638" i="1"/>
  <c r="D1638" i="1"/>
  <c r="E1638" i="1"/>
  <c r="F1638" i="1"/>
  <c r="G1638" i="1"/>
  <c r="H1638" i="1"/>
  <c r="I1638" i="1"/>
  <c r="J1638" i="1"/>
  <c r="K1638" i="1"/>
  <c r="L1638" i="1"/>
  <c r="M1638" i="1"/>
  <c r="N1638" i="1"/>
  <c r="O1638" i="1"/>
  <c r="P1638" i="1"/>
  <c r="Q1638" i="1"/>
  <c r="R1638" i="1"/>
  <c r="S1638" i="1"/>
  <c r="T1638" i="1"/>
  <c r="U1638" i="1"/>
  <c r="V1638" i="1"/>
  <c r="W1638" i="1"/>
  <c r="X1638" i="1"/>
  <c r="Y1638" i="1"/>
  <c r="Z1638" i="1"/>
  <c r="AA1638" i="1"/>
  <c r="AB1638" i="1"/>
  <c r="AC1638" i="1"/>
  <c r="AD1638" i="1"/>
  <c r="AE1638" i="1"/>
  <c r="AF1638" i="1"/>
  <c r="AG1638" i="1"/>
  <c r="AH1638" i="1"/>
  <c r="AI1638" i="1"/>
  <c r="A1639" i="1"/>
  <c r="B1639" i="1"/>
  <c r="C1639" i="1"/>
  <c r="D1639" i="1"/>
  <c r="E1639" i="1"/>
  <c r="F1639" i="1"/>
  <c r="G1639" i="1"/>
  <c r="H1639" i="1"/>
  <c r="I1639" i="1"/>
  <c r="J1639" i="1"/>
  <c r="K1639" i="1"/>
  <c r="L1639" i="1"/>
  <c r="M1639" i="1"/>
  <c r="N1639" i="1"/>
  <c r="O1639" i="1"/>
  <c r="P1639" i="1"/>
  <c r="Q1639" i="1"/>
  <c r="R1639" i="1"/>
  <c r="S1639" i="1"/>
  <c r="T1639" i="1"/>
  <c r="U1639" i="1"/>
  <c r="V1639" i="1"/>
  <c r="W1639" i="1"/>
  <c r="X1639" i="1"/>
  <c r="Y1639" i="1"/>
  <c r="Z1639" i="1"/>
  <c r="AA1639" i="1"/>
  <c r="AB1639" i="1"/>
  <c r="AC1639" i="1"/>
  <c r="AD1639" i="1"/>
  <c r="AE1639" i="1"/>
  <c r="AF1639" i="1"/>
  <c r="AG1639" i="1"/>
  <c r="AH1639" i="1"/>
  <c r="AI1639" i="1"/>
  <c r="A1640" i="1"/>
  <c r="B1640" i="1"/>
  <c r="C1640" i="1"/>
  <c r="D1640" i="1"/>
  <c r="E1640" i="1"/>
  <c r="F1640" i="1"/>
  <c r="G1640" i="1"/>
  <c r="H1640" i="1"/>
  <c r="I1640" i="1"/>
  <c r="J1640" i="1"/>
  <c r="K1640" i="1"/>
  <c r="L1640" i="1"/>
  <c r="M1640" i="1"/>
  <c r="N1640" i="1"/>
  <c r="O1640" i="1"/>
  <c r="P1640" i="1"/>
  <c r="Q1640" i="1"/>
  <c r="R1640" i="1"/>
  <c r="S1640" i="1"/>
  <c r="T1640" i="1"/>
  <c r="U1640" i="1"/>
  <c r="V1640" i="1"/>
  <c r="W1640" i="1"/>
  <c r="X1640" i="1"/>
  <c r="Y1640" i="1"/>
  <c r="Z1640" i="1"/>
  <c r="AA1640" i="1"/>
  <c r="AB1640" i="1"/>
  <c r="AC1640" i="1"/>
  <c r="AD1640" i="1"/>
  <c r="AE1640" i="1"/>
  <c r="AF1640" i="1"/>
  <c r="AG1640" i="1"/>
  <c r="AH1640" i="1"/>
  <c r="AI1640" i="1"/>
  <c r="A1641" i="1"/>
  <c r="B1641" i="1"/>
  <c r="C1641" i="1"/>
  <c r="D1641" i="1"/>
  <c r="E1641" i="1"/>
  <c r="F1641" i="1"/>
  <c r="G1641" i="1"/>
  <c r="H1641" i="1"/>
  <c r="I1641" i="1"/>
  <c r="J1641" i="1"/>
  <c r="K1641" i="1"/>
  <c r="L1641" i="1"/>
  <c r="M1641" i="1"/>
  <c r="N1641" i="1"/>
  <c r="O1641" i="1"/>
  <c r="P1641" i="1"/>
  <c r="Q1641" i="1"/>
  <c r="R1641" i="1"/>
  <c r="S1641" i="1"/>
  <c r="T1641" i="1"/>
  <c r="U1641" i="1"/>
  <c r="V1641" i="1"/>
  <c r="W1641" i="1"/>
  <c r="X1641" i="1"/>
  <c r="Y1641" i="1"/>
  <c r="Z1641" i="1"/>
  <c r="AA1641" i="1"/>
  <c r="AB1641" i="1"/>
  <c r="AC1641" i="1"/>
  <c r="AD1641" i="1"/>
  <c r="AE1641" i="1"/>
  <c r="AF1641" i="1"/>
  <c r="AG1641" i="1"/>
  <c r="AH1641" i="1"/>
  <c r="AI1641" i="1"/>
  <c r="A1642" i="1"/>
  <c r="B1642" i="1"/>
  <c r="C1642" i="1"/>
  <c r="D1642" i="1"/>
  <c r="E1642" i="1"/>
  <c r="F1642" i="1"/>
  <c r="G1642" i="1"/>
  <c r="H1642" i="1"/>
  <c r="I1642" i="1"/>
  <c r="J1642" i="1"/>
  <c r="K1642" i="1"/>
  <c r="L1642" i="1"/>
  <c r="M1642" i="1"/>
  <c r="N1642" i="1"/>
  <c r="O1642" i="1"/>
  <c r="P1642" i="1"/>
  <c r="Q1642" i="1"/>
  <c r="R1642" i="1"/>
  <c r="S1642" i="1"/>
  <c r="T1642" i="1"/>
  <c r="U1642" i="1"/>
  <c r="V1642" i="1"/>
  <c r="W1642" i="1"/>
  <c r="X1642" i="1"/>
  <c r="Y1642" i="1"/>
  <c r="Z1642" i="1"/>
  <c r="AA1642" i="1"/>
  <c r="AB1642" i="1"/>
  <c r="AC1642" i="1"/>
  <c r="AD1642" i="1"/>
  <c r="AE1642" i="1"/>
  <c r="AF1642" i="1"/>
  <c r="AG1642" i="1"/>
  <c r="AH1642" i="1"/>
  <c r="AI1642" i="1"/>
  <c r="A1643" i="1"/>
  <c r="B1643" i="1"/>
  <c r="C1643" i="1"/>
  <c r="D1643" i="1"/>
  <c r="E1643" i="1"/>
  <c r="F1643" i="1"/>
  <c r="G1643" i="1"/>
  <c r="H1643" i="1"/>
  <c r="I1643" i="1"/>
  <c r="J1643" i="1"/>
  <c r="K1643" i="1"/>
  <c r="L1643" i="1"/>
  <c r="M1643" i="1"/>
  <c r="N1643" i="1"/>
  <c r="O1643" i="1"/>
  <c r="P1643" i="1"/>
  <c r="Q1643" i="1"/>
  <c r="R1643" i="1"/>
  <c r="S1643" i="1"/>
  <c r="T1643" i="1"/>
  <c r="U1643" i="1"/>
  <c r="V1643" i="1"/>
  <c r="W1643" i="1"/>
  <c r="X1643" i="1"/>
  <c r="Y1643" i="1"/>
  <c r="Z1643" i="1"/>
  <c r="AA1643" i="1"/>
  <c r="AB1643" i="1"/>
  <c r="AC1643" i="1"/>
  <c r="AD1643" i="1"/>
  <c r="AE1643" i="1"/>
  <c r="AF1643" i="1"/>
  <c r="AG1643" i="1"/>
  <c r="AH1643" i="1"/>
  <c r="AI1643" i="1"/>
  <c r="A1644" i="1"/>
  <c r="B1644" i="1"/>
  <c r="C1644" i="1"/>
  <c r="D1644" i="1"/>
  <c r="E1644" i="1"/>
  <c r="F1644" i="1"/>
  <c r="G1644" i="1"/>
  <c r="H1644" i="1"/>
  <c r="I1644" i="1"/>
  <c r="J1644" i="1"/>
  <c r="K1644" i="1"/>
  <c r="L1644" i="1"/>
  <c r="M1644" i="1"/>
  <c r="N1644" i="1"/>
  <c r="O1644" i="1"/>
  <c r="P1644" i="1"/>
  <c r="Q1644" i="1"/>
  <c r="R1644" i="1"/>
  <c r="S1644" i="1"/>
  <c r="T1644" i="1"/>
  <c r="U1644" i="1"/>
  <c r="V1644" i="1"/>
  <c r="W1644" i="1"/>
  <c r="X1644" i="1"/>
  <c r="Y1644" i="1"/>
  <c r="Z1644" i="1"/>
  <c r="AA1644" i="1"/>
  <c r="AB1644" i="1"/>
  <c r="AC1644" i="1"/>
  <c r="AD1644" i="1"/>
  <c r="AE1644" i="1"/>
  <c r="AF1644" i="1"/>
  <c r="AG1644" i="1"/>
  <c r="AH1644" i="1"/>
  <c r="AI1644" i="1"/>
  <c r="A1645" i="1"/>
  <c r="B1645" i="1"/>
  <c r="C1645" i="1"/>
  <c r="D1645" i="1"/>
  <c r="E1645" i="1"/>
  <c r="F1645" i="1"/>
  <c r="G1645" i="1"/>
  <c r="H1645" i="1"/>
  <c r="I1645" i="1"/>
  <c r="J1645" i="1"/>
  <c r="K1645" i="1"/>
  <c r="L1645" i="1"/>
  <c r="M1645" i="1"/>
  <c r="N1645" i="1"/>
  <c r="O1645" i="1"/>
  <c r="P1645" i="1"/>
  <c r="Q1645" i="1"/>
  <c r="R1645" i="1"/>
  <c r="S1645" i="1"/>
  <c r="T1645" i="1"/>
  <c r="U1645" i="1"/>
  <c r="V1645" i="1"/>
  <c r="W1645" i="1"/>
  <c r="X1645" i="1"/>
  <c r="Y1645" i="1"/>
  <c r="Z1645" i="1"/>
  <c r="AA1645" i="1"/>
  <c r="AB1645" i="1"/>
  <c r="AC1645" i="1"/>
  <c r="AD1645" i="1"/>
  <c r="AE1645" i="1"/>
  <c r="AF1645" i="1"/>
  <c r="AG1645" i="1"/>
  <c r="AH1645" i="1"/>
  <c r="AI1645" i="1"/>
  <c r="A1646" i="1"/>
  <c r="B1646" i="1"/>
  <c r="C1646" i="1"/>
  <c r="D1646" i="1"/>
  <c r="E1646" i="1"/>
  <c r="F1646" i="1"/>
  <c r="G1646" i="1"/>
  <c r="H1646" i="1"/>
  <c r="I1646" i="1"/>
  <c r="J1646" i="1"/>
  <c r="K1646" i="1"/>
  <c r="L1646" i="1"/>
  <c r="M1646" i="1"/>
  <c r="N1646" i="1"/>
  <c r="O1646" i="1"/>
  <c r="P1646" i="1"/>
  <c r="Q1646" i="1"/>
  <c r="R1646" i="1"/>
  <c r="S1646" i="1"/>
  <c r="T1646" i="1"/>
  <c r="U1646" i="1"/>
  <c r="V1646" i="1"/>
  <c r="W1646" i="1"/>
  <c r="X1646" i="1"/>
  <c r="Y1646" i="1"/>
  <c r="Z1646" i="1"/>
  <c r="AA1646" i="1"/>
  <c r="AB1646" i="1"/>
  <c r="AC1646" i="1"/>
  <c r="AD1646" i="1"/>
  <c r="AE1646" i="1"/>
  <c r="AF1646" i="1"/>
  <c r="AG1646" i="1"/>
  <c r="AH1646" i="1"/>
  <c r="AI1646" i="1"/>
  <c r="A1647" i="1"/>
  <c r="B1647" i="1"/>
  <c r="C1647" i="1"/>
  <c r="D1647" i="1"/>
  <c r="E1647" i="1"/>
  <c r="F1647" i="1"/>
  <c r="G1647" i="1"/>
  <c r="H1647" i="1"/>
  <c r="I1647" i="1"/>
  <c r="J1647" i="1"/>
  <c r="K1647" i="1"/>
  <c r="L1647" i="1"/>
  <c r="M1647" i="1"/>
  <c r="N1647" i="1"/>
  <c r="O1647" i="1"/>
  <c r="P1647" i="1"/>
  <c r="Q1647" i="1"/>
  <c r="R1647" i="1"/>
  <c r="S1647" i="1"/>
  <c r="T1647" i="1"/>
  <c r="U1647" i="1"/>
  <c r="V1647" i="1"/>
  <c r="W1647" i="1"/>
  <c r="X1647" i="1"/>
  <c r="Y1647" i="1"/>
  <c r="Z1647" i="1"/>
  <c r="AA1647" i="1"/>
  <c r="AB1647" i="1"/>
  <c r="AC1647" i="1"/>
  <c r="AD1647" i="1"/>
  <c r="AE1647" i="1"/>
  <c r="AF1647" i="1"/>
  <c r="AG1647" i="1"/>
  <c r="AH1647" i="1"/>
  <c r="AI1647" i="1"/>
  <c r="A1648" i="1"/>
  <c r="B1648" i="1"/>
  <c r="C1648" i="1"/>
  <c r="D1648" i="1"/>
  <c r="E1648" i="1"/>
  <c r="F1648" i="1"/>
  <c r="G1648" i="1"/>
  <c r="H1648" i="1"/>
  <c r="I1648" i="1"/>
  <c r="J1648" i="1"/>
  <c r="K1648" i="1"/>
  <c r="L1648" i="1"/>
  <c r="M1648" i="1"/>
  <c r="N1648" i="1"/>
  <c r="O1648" i="1"/>
  <c r="P1648" i="1"/>
  <c r="Q1648" i="1"/>
  <c r="R1648" i="1"/>
  <c r="S1648" i="1"/>
  <c r="T1648" i="1"/>
  <c r="U1648" i="1"/>
  <c r="V1648" i="1"/>
  <c r="W1648" i="1"/>
  <c r="X1648" i="1"/>
  <c r="Y1648" i="1"/>
  <c r="Z1648" i="1"/>
  <c r="AA1648" i="1"/>
  <c r="AB1648" i="1"/>
  <c r="AC1648" i="1"/>
  <c r="AD1648" i="1"/>
  <c r="AE1648" i="1"/>
  <c r="AF1648" i="1"/>
  <c r="AG1648" i="1"/>
  <c r="AH1648" i="1"/>
  <c r="AI1648" i="1"/>
  <c r="A1649" i="1"/>
  <c r="B1649" i="1"/>
  <c r="C1649" i="1"/>
  <c r="D1649" i="1"/>
  <c r="E1649" i="1"/>
  <c r="F1649" i="1"/>
  <c r="G1649" i="1"/>
  <c r="H1649" i="1"/>
  <c r="I1649" i="1"/>
  <c r="J1649" i="1"/>
  <c r="K1649" i="1"/>
  <c r="L1649" i="1"/>
  <c r="M1649" i="1"/>
  <c r="N1649" i="1"/>
  <c r="O1649" i="1"/>
  <c r="P1649" i="1"/>
  <c r="Q1649" i="1"/>
  <c r="R1649" i="1"/>
  <c r="S1649" i="1"/>
  <c r="T1649" i="1"/>
  <c r="U1649" i="1"/>
  <c r="V1649" i="1"/>
  <c r="W1649" i="1"/>
  <c r="X1649" i="1"/>
  <c r="Y1649" i="1"/>
  <c r="Z1649" i="1"/>
  <c r="AA1649" i="1"/>
  <c r="AB1649" i="1"/>
  <c r="AC1649" i="1"/>
  <c r="AD1649" i="1"/>
  <c r="AE1649" i="1"/>
  <c r="AF1649" i="1"/>
  <c r="AG1649" i="1"/>
  <c r="AH1649" i="1"/>
  <c r="AI1649" i="1"/>
  <c r="A1650" i="1"/>
  <c r="B1650" i="1"/>
  <c r="C1650" i="1"/>
  <c r="D1650" i="1"/>
  <c r="E1650" i="1"/>
  <c r="F1650" i="1"/>
  <c r="G1650" i="1"/>
  <c r="H1650" i="1"/>
  <c r="I1650" i="1"/>
  <c r="J1650" i="1"/>
  <c r="K1650" i="1"/>
  <c r="L1650" i="1"/>
  <c r="M1650" i="1"/>
  <c r="N1650" i="1"/>
  <c r="O1650" i="1"/>
  <c r="P1650" i="1"/>
  <c r="Q1650" i="1"/>
  <c r="R1650" i="1"/>
  <c r="S1650" i="1"/>
  <c r="T1650" i="1"/>
  <c r="U1650" i="1"/>
  <c r="V1650" i="1"/>
  <c r="W1650" i="1"/>
  <c r="X1650" i="1"/>
  <c r="Y1650" i="1"/>
  <c r="Z1650" i="1"/>
  <c r="AA1650" i="1"/>
  <c r="AB1650" i="1"/>
  <c r="AC1650" i="1"/>
  <c r="AD1650" i="1"/>
  <c r="AE1650" i="1"/>
  <c r="AF1650" i="1"/>
  <c r="AG1650" i="1"/>
  <c r="AH1650" i="1"/>
  <c r="AI1650" i="1"/>
  <c r="A1651" i="1"/>
  <c r="B1651" i="1"/>
  <c r="C1651" i="1"/>
  <c r="D1651" i="1"/>
  <c r="E1651" i="1"/>
  <c r="F1651" i="1"/>
  <c r="G1651" i="1"/>
  <c r="H1651" i="1"/>
  <c r="I1651" i="1"/>
  <c r="J1651" i="1"/>
  <c r="K1651" i="1"/>
  <c r="L1651" i="1"/>
  <c r="M1651" i="1"/>
  <c r="N1651" i="1"/>
  <c r="O1651" i="1"/>
  <c r="P1651" i="1"/>
  <c r="Q1651" i="1"/>
  <c r="R1651" i="1"/>
  <c r="S1651" i="1"/>
  <c r="T1651" i="1"/>
  <c r="U1651" i="1"/>
  <c r="V1651" i="1"/>
  <c r="W1651" i="1"/>
  <c r="X1651" i="1"/>
  <c r="Y1651" i="1"/>
  <c r="Z1651" i="1"/>
  <c r="AA1651" i="1"/>
  <c r="AB1651" i="1"/>
  <c r="AC1651" i="1"/>
  <c r="AD1651" i="1"/>
  <c r="AE1651" i="1"/>
  <c r="AF1651" i="1"/>
  <c r="AG1651" i="1"/>
  <c r="AH1651" i="1"/>
  <c r="AI1651" i="1"/>
  <c r="A1652" i="1"/>
  <c r="B1652" i="1"/>
  <c r="C1652" i="1"/>
  <c r="D1652" i="1"/>
  <c r="E1652" i="1"/>
  <c r="F1652" i="1"/>
  <c r="G1652" i="1"/>
  <c r="H1652" i="1"/>
  <c r="I1652" i="1"/>
  <c r="J1652" i="1"/>
  <c r="K1652" i="1"/>
  <c r="L1652" i="1"/>
  <c r="M1652" i="1"/>
  <c r="N1652" i="1"/>
  <c r="O1652" i="1"/>
  <c r="P1652" i="1"/>
  <c r="Q1652" i="1"/>
  <c r="R1652" i="1"/>
  <c r="S1652" i="1"/>
  <c r="T1652" i="1"/>
  <c r="U1652" i="1"/>
  <c r="V1652" i="1"/>
  <c r="W1652" i="1"/>
  <c r="X1652" i="1"/>
  <c r="Y1652" i="1"/>
  <c r="Z1652" i="1"/>
  <c r="AA1652" i="1"/>
  <c r="AB1652" i="1"/>
  <c r="AC1652" i="1"/>
  <c r="AD1652" i="1"/>
  <c r="AE1652" i="1"/>
  <c r="AF1652" i="1"/>
  <c r="AG1652" i="1"/>
  <c r="AH1652" i="1"/>
  <c r="AI1652" i="1"/>
  <c r="A1653" i="1"/>
  <c r="B1653" i="1"/>
  <c r="C1653" i="1"/>
  <c r="D1653" i="1"/>
  <c r="E1653" i="1"/>
  <c r="F1653" i="1"/>
  <c r="G1653" i="1"/>
  <c r="H1653" i="1"/>
  <c r="I1653" i="1"/>
  <c r="J1653" i="1"/>
  <c r="K1653" i="1"/>
  <c r="L1653" i="1"/>
  <c r="M1653" i="1"/>
  <c r="N1653" i="1"/>
  <c r="O1653" i="1"/>
  <c r="P1653" i="1"/>
  <c r="Q1653" i="1"/>
  <c r="R1653" i="1"/>
  <c r="S1653" i="1"/>
  <c r="T1653" i="1"/>
  <c r="U1653" i="1"/>
  <c r="V1653" i="1"/>
  <c r="W1653" i="1"/>
  <c r="X1653" i="1"/>
  <c r="Y1653" i="1"/>
  <c r="Z1653" i="1"/>
  <c r="AA1653" i="1"/>
  <c r="AB1653" i="1"/>
  <c r="AC1653" i="1"/>
  <c r="AD1653" i="1"/>
  <c r="AE1653" i="1"/>
  <c r="AF1653" i="1"/>
  <c r="AG1653" i="1"/>
  <c r="AH1653" i="1"/>
  <c r="AI1653" i="1"/>
  <c r="A1654" i="1"/>
  <c r="B1654" i="1"/>
  <c r="C1654" i="1"/>
  <c r="D1654" i="1"/>
  <c r="E1654" i="1"/>
  <c r="F1654" i="1"/>
  <c r="G1654" i="1"/>
  <c r="H1654" i="1"/>
  <c r="I1654" i="1"/>
  <c r="J1654" i="1"/>
  <c r="K1654" i="1"/>
  <c r="L1654" i="1"/>
  <c r="M1654" i="1"/>
  <c r="N1654" i="1"/>
  <c r="O1654" i="1"/>
  <c r="P1654" i="1"/>
  <c r="Q1654" i="1"/>
  <c r="R1654" i="1"/>
  <c r="S1654" i="1"/>
  <c r="T1654" i="1"/>
  <c r="U1654" i="1"/>
  <c r="V1654" i="1"/>
  <c r="W1654" i="1"/>
  <c r="X1654" i="1"/>
  <c r="Y1654" i="1"/>
  <c r="Z1654" i="1"/>
  <c r="AA1654" i="1"/>
  <c r="AB1654" i="1"/>
  <c r="AC1654" i="1"/>
  <c r="AD1654" i="1"/>
  <c r="AE1654" i="1"/>
  <c r="AF1654" i="1"/>
  <c r="AG1654" i="1"/>
  <c r="AH1654" i="1"/>
  <c r="AI1654" i="1"/>
  <c r="A1655" i="1"/>
  <c r="B1655" i="1"/>
  <c r="C1655" i="1"/>
  <c r="D1655" i="1"/>
  <c r="E1655" i="1"/>
  <c r="F1655" i="1"/>
  <c r="G1655" i="1"/>
  <c r="H1655" i="1"/>
  <c r="I1655" i="1"/>
  <c r="J1655" i="1"/>
  <c r="K1655" i="1"/>
  <c r="L1655" i="1"/>
  <c r="M1655" i="1"/>
  <c r="N1655" i="1"/>
  <c r="O1655" i="1"/>
  <c r="P1655" i="1"/>
  <c r="Q1655" i="1"/>
  <c r="R1655" i="1"/>
  <c r="S1655" i="1"/>
  <c r="T1655" i="1"/>
  <c r="U1655" i="1"/>
  <c r="V1655" i="1"/>
  <c r="W1655" i="1"/>
  <c r="X1655" i="1"/>
  <c r="Y1655" i="1"/>
  <c r="Z1655" i="1"/>
  <c r="AA1655" i="1"/>
  <c r="AB1655" i="1"/>
  <c r="AC1655" i="1"/>
  <c r="AD1655" i="1"/>
  <c r="AE1655" i="1"/>
  <c r="AF1655" i="1"/>
  <c r="AG1655" i="1"/>
  <c r="AH1655" i="1"/>
  <c r="AI1655" i="1"/>
  <c r="A1656" i="1"/>
  <c r="B1656" i="1"/>
  <c r="C1656" i="1"/>
  <c r="D1656" i="1"/>
  <c r="E1656" i="1"/>
  <c r="F1656" i="1"/>
  <c r="G1656" i="1"/>
  <c r="H1656" i="1"/>
  <c r="I1656" i="1"/>
  <c r="J1656" i="1"/>
  <c r="K1656" i="1"/>
  <c r="L1656" i="1"/>
  <c r="M1656" i="1"/>
  <c r="N1656" i="1"/>
  <c r="O1656" i="1"/>
  <c r="P1656" i="1"/>
  <c r="Q1656" i="1"/>
  <c r="R1656" i="1"/>
  <c r="S1656" i="1"/>
  <c r="T1656" i="1"/>
  <c r="U1656" i="1"/>
  <c r="V1656" i="1"/>
  <c r="W1656" i="1"/>
  <c r="X1656" i="1"/>
  <c r="Y1656" i="1"/>
  <c r="Z1656" i="1"/>
  <c r="AA1656" i="1"/>
  <c r="AB1656" i="1"/>
  <c r="AC1656" i="1"/>
  <c r="AD1656" i="1"/>
  <c r="AE1656" i="1"/>
  <c r="AF1656" i="1"/>
  <c r="AG1656" i="1"/>
  <c r="AH1656" i="1"/>
  <c r="AI1656" i="1"/>
  <c r="A1657" i="1"/>
  <c r="B1657" i="1"/>
  <c r="C1657" i="1"/>
  <c r="D1657" i="1"/>
  <c r="E1657" i="1"/>
  <c r="F1657" i="1"/>
  <c r="G1657" i="1"/>
  <c r="H1657" i="1"/>
  <c r="I1657" i="1"/>
  <c r="J1657" i="1"/>
  <c r="K1657" i="1"/>
  <c r="L1657" i="1"/>
  <c r="M1657" i="1"/>
  <c r="N1657" i="1"/>
  <c r="O1657" i="1"/>
  <c r="P1657" i="1"/>
  <c r="Q1657" i="1"/>
  <c r="R1657" i="1"/>
  <c r="S1657" i="1"/>
  <c r="T1657" i="1"/>
  <c r="U1657" i="1"/>
  <c r="V1657" i="1"/>
  <c r="W1657" i="1"/>
  <c r="X1657" i="1"/>
  <c r="Y1657" i="1"/>
  <c r="Z1657" i="1"/>
  <c r="AA1657" i="1"/>
  <c r="AB1657" i="1"/>
  <c r="AC1657" i="1"/>
  <c r="AD1657" i="1"/>
  <c r="AE1657" i="1"/>
  <c r="AF1657" i="1"/>
  <c r="AG1657" i="1"/>
  <c r="AH1657" i="1"/>
  <c r="AI1657" i="1"/>
  <c r="A1658" i="1"/>
  <c r="B1658" i="1"/>
  <c r="C1658" i="1"/>
  <c r="D1658" i="1"/>
  <c r="E1658" i="1"/>
  <c r="F1658" i="1"/>
  <c r="G1658" i="1"/>
  <c r="H1658" i="1"/>
  <c r="I1658" i="1"/>
  <c r="J1658" i="1"/>
  <c r="K1658" i="1"/>
  <c r="L1658" i="1"/>
  <c r="M1658" i="1"/>
  <c r="N1658" i="1"/>
  <c r="O1658" i="1"/>
  <c r="P1658" i="1"/>
  <c r="Q1658" i="1"/>
  <c r="R1658" i="1"/>
  <c r="S1658" i="1"/>
  <c r="T1658" i="1"/>
  <c r="U1658" i="1"/>
  <c r="V1658" i="1"/>
  <c r="W1658" i="1"/>
  <c r="X1658" i="1"/>
  <c r="Y1658" i="1"/>
  <c r="Z1658" i="1"/>
  <c r="AA1658" i="1"/>
  <c r="AB1658" i="1"/>
  <c r="AC1658" i="1"/>
  <c r="AD1658" i="1"/>
  <c r="AE1658" i="1"/>
  <c r="AF1658" i="1"/>
  <c r="AG1658" i="1"/>
  <c r="AH1658" i="1"/>
  <c r="AI1658" i="1"/>
  <c r="A1659" i="1"/>
  <c r="B1659" i="1"/>
  <c r="C1659" i="1"/>
  <c r="D1659" i="1"/>
  <c r="E1659" i="1"/>
  <c r="F1659" i="1"/>
  <c r="G1659" i="1"/>
  <c r="H1659" i="1"/>
  <c r="I1659" i="1"/>
  <c r="J1659" i="1"/>
  <c r="K1659" i="1"/>
  <c r="L1659" i="1"/>
  <c r="M1659" i="1"/>
  <c r="N1659" i="1"/>
  <c r="O1659" i="1"/>
  <c r="P1659" i="1"/>
  <c r="Q1659" i="1"/>
  <c r="R1659" i="1"/>
  <c r="S1659" i="1"/>
  <c r="T1659" i="1"/>
  <c r="U1659" i="1"/>
  <c r="V1659" i="1"/>
  <c r="W1659" i="1"/>
  <c r="X1659" i="1"/>
  <c r="Y1659" i="1"/>
  <c r="Z1659" i="1"/>
  <c r="AA1659" i="1"/>
  <c r="AB1659" i="1"/>
  <c r="AC1659" i="1"/>
  <c r="AD1659" i="1"/>
  <c r="AE1659" i="1"/>
  <c r="AF1659" i="1"/>
  <c r="AG1659" i="1"/>
  <c r="AH1659" i="1"/>
  <c r="AI1659" i="1"/>
  <c r="A1660" i="1"/>
  <c r="B1660" i="1"/>
  <c r="C1660" i="1"/>
  <c r="D1660" i="1"/>
  <c r="E1660" i="1"/>
  <c r="F1660" i="1"/>
  <c r="G1660" i="1"/>
  <c r="H1660" i="1"/>
  <c r="I1660" i="1"/>
  <c r="J1660" i="1"/>
  <c r="K1660" i="1"/>
  <c r="L1660" i="1"/>
  <c r="M1660" i="1"/>
  <c r="N1660" i="1"/>
  <c r="O1660" i="1"/>
  <c r="P1660" i="1"/>
  <c r="Q1660" i="1"/>
  <c r="R1660" i="1"/>
  <c r="S1660" i="1"/>
  <c r="T1660" i="1"/>
  <c r="U1660" i="1"/>
  <c r="V1660" i="1"/>
  <c r="W1660" i="1"/>
  <c r="X1660" i="1"/>
  <c r="Y1660" i="1"/>
  <c r="Z1660" i="1"/>
  <c r="AA1660" i="1"/>
  <c r="AB1660" i="1"/>
  <c r="AC1660" i="1"/>
  <c r="AD1660" i="1"/>
  <c r="AE1660" i="1"/>
  <c r="AF1660" i="1"/>
  <c r="AG1660" i="1"/>
  <c r="AH1660" i="1"/>
  <c r="AI1660" i="1"/>
  <c r="A1661" i="1"/>
  <c r="B1661" i="1"/>
  <c r="C1661" i="1"/>
  <c r="D1661" i="1"/>
  <c r="E1661" i="1"/>
  <c r="F1661" i="1"/>
  <c r="G1661" i="1"/>
  <c r="H1661" i="1"/>
  <c r="I1661" i="1"/>
  <c r="J1661" i="1"/>
  <c r="K1661" i="1"/>
  <c r="L1661" i="1"/>
  <c r="M1661" i="1"/>
  <c r="N1661" i="1"/>
  <c r="O1661" i="1"/>
  <c r="P1661" i="1"/>
  <c r="Q1661" i="1"/>
  <c r="R1661" i="1"/>
  <c r="S1661" i="1"/>
  <c r="T1661" i="1"/>
  <c r="U1661" i="1"/>
  <c r="V1661" i="1"/>
  <c r="W1661" i="1"/>
  <c r="X1661" i="1"/>
  <c r="Y1661" i="1"/>
  <c r="Z1661" i="1"/>
  <c r="AA1661" i="1"/>
  <c r="AB1661" i="1"/>
  <c r="AC1661" i="1"/>
  <c r="AD1661" i="1"/>
  <c r="AE1661" i="1"/>
  <c r="AF1661" i="1"/>
  <c r="AG1661" i="1"/>
  <c r="AH1661" i="1"/>
  <c r="AI1661" i="1"/>
  <c r="A1662" i="1"/>
  <c r="B1662" i="1"/>
  <c r="C1662" i="1"/>
  <c r="D1662" i="1"/>
  <c r="E1662" i="1"/>
  <c r="F1662" i="1"/>
  <c r="G1662" i="1"/>
  <c r="H1662" i="1"/>
  <c r="I1662" i="1"/>
  <c r="J1662" i="1"/>
  <c r="K1662" i="1"/>
  <c r="L1662" i="1"/>
  <c r="M1662" i="1"/>
  <c r="N1662" i="1"/>
  <c r="O1662" i="1"/>
  <c r="P1662" i="1"/>
  <c r="Q1662" i="1"/>
  <c r="R1662" i="1"/>
  <c r="S1662" i="1"/>
  <c r="T1662" i="1"/>
  <c r="U1662" i="1"/>
  <c r="V1662" i="1"/>
  <c r="W1662" i="1"/>
  <c r="X1662" i="1"/>
  <c r="Y1662" i="1"/>
  <c r="Z1662" i="1"/>
  <c r="AA1662" i="1"/>
  <c r="AB1662" i="1"/>
  <c r="AC1662" i="1"/>
  <c r="AD1662" i="1"/>
  <c r="AE1662" i="1"/>
  <c r="AF1662" i="1"/>
  <c r="AG1662" i="1"/>
  <c r="AH1662" i="1"/>
  <c r="AI1662" i="1"/>
  <c r="A1663" i="1"/>
  <c r="B1663" i="1"/>
  <c r="C1663" i="1"/>
  <c r="D1663" i="1"/>
  <c r="E1663" i="1"/>
  <c r="F1663" i="1"/>
  <c r="G1663" i="1"/>
  <c r="H1663" i="1"/>
  <c r="I1663" i="1"/>
  <c r="J1663" i="1"/>
  <c r="K1663" i="1"/>
  <c r="L1663" i="1"/>
  <c r="M1663" i="1"/>
  <c r="N1663" i="1"/>
  <c r="O1663" i="1"/>
  <c r="P1663" i="1"/>
  <c r="Q1663" i="1"/>
  <c r="R1663" i="1"/>
  <c r="S1663" i="1"/>
  <c r="T1663" i="1"/>
  <c r="U1663" i="1"/>
  <c r="V1663" i="1"/>
  <c r="W1663" i="1"/>
  <c r="X1663" i="1"/>
  <c r="Y1663" i="1"/>
  <c r="Z1663" i="1"/>
  <c r="AA1663" i="1"/>
  <c r="AB1663" i="1"/>
  <c r="AC1663" i="1"/>
  <c r="AD1663" i="1"/>
  <c r="AE1663" i="1"/>
  <c r="AF1663" i="1"/>
  <c r="AG1663" i="1"/>
  <c r="AH1663" i="1"/>
  <c r="AI1663" i="1"/>
  <c r="A1664" i="1"/>
  <c r="B1664" i="1"/>
  <c r="C1664" i="1"/>
  <c r="D1664" i="1"/>
  <c r="E1664" i="1"/>
  <c r="F1664" i="1"/>
  <c r="G1664" i="1"/>
  <c r="H1664" i="1"/>
  <c r="I1664" i="1"/>
  <c r="J1664" i="1"/>
  <c r="K1664" i="1"/>
  <c r="L1664" i="1"/>
  <c r="M1664" i="1"/>
  <c r="N1664" i="1"/>
  <c r="O1664" i="1"/>
  <c r="P1664" i="1"/>
  <c r="Q1664" i="1"/>
  <c r="R1664" i="1"/>
  <c r="S1664" i="1"/>
  <c r="T1664" i="1"/>
  <c r="U1664" i="1"/>
  <c r="V1664" i="1"/>
  <c r="W1664" i="1"/>
  <c r="X1664" i="1"/>
  <c r="Y1664" i="1"/>
  <c r="Z1664" i="1"/>
  <c r="AA1664" i="1"/>
  <c r="AB1664" i="1"/>
  <c r="AC1664" i="1"/>
  <c r="AD1664" i="1"/>
  <c r="AE1664" i="1"/>
  <c r="AF1664" i="1"/>
  <c r="AG1664" i="1"/>
  <c r="AH1664" i="1"/>
  <c r="AI1664" i="1"/>
  <c r="A1665" i="1"/>
  <c r="B1665" i="1"/>
  <c r="C1665" i="1"/>
  <c r="D1665" i="1"/>
  <c r="E1665" i="1"/>
  <c r="F1665" i="1"/>
  <c r="G1665" i="1"/>
  <c r="H1665" i="1"/>
  <c r="I1665" i="1"/>
  <c r="J1665" i="1"/>
  <c r="K1665" i="1"/>
  <c r="L1665" i="1"/>
  <c r="M1665" i="1"/>
  <c r="N1665" i="1"/>
  <c r="O1665" i="1"/>
  <c r="P1665" i="1"/>
  <c r="Q1665" i="1"/>
  <c r="R1665" i="1"/>
  <c r="S1665" i="1"/>
  <c r="T1665" i="1"/>
  <c r="U1665" i="1"/>
  <c r="V1665" i="1"/>
  <c r="W1665" i="1"/>
  <c r="X1665" i="1"/>
  <c r="Y1665" i="1"/>
  <c r="Z1665" i="1"/>
  <c r="AA1665" i="1"/>
  <c r="AB1665" i="1"/>
  <c r="AC1665" i="1"/>
  <c r="AD1665" i="1"/>
  <c r="AE1665" i="1"/>
  <c r="AF1665" i="1"/>
  <c r="AG1665" i="1"/>
  <c r="AH1665" i="1"/>
  <c r="AI1665" i="1"/>
  <c r="A1666" i="1"/>
  <c r="B1666" i="1"/>
  <c r="C1666" i="1"/>
  <c r="D1666" i="1"/>
  <c r="E1666" i="1"/>
  <c r="F1666" i="1"/>
  <c r="G1666" i="1"/>
  <c r="H1666" i="1"/>
  <c r="I1666" i="1"/>
  <c r="J1666" i="1"/>
  <c r="K1666" i="1"/>
  <c r="L1666" i="1"/>
  <c r="M1666" i="1"/>
  <c r="N1666" i="1"/>
  <c r="O1666" i="1"/>
  <c r="P1666" i="1"/>
  <c r="Q1666" i="1"/>
  <c r="R1666" i="1"/>
  <c r="S1666" i="1"/>
  <c r="T1666" i="1"/>
  <c r="U1666" i="1"/>
  <c r="V1666" i="1"/>
  <c r="W1666" i="1"/>
  <c r="X1666" i="1"/>
  <c r="Y1666" i="1"/>
  <c r="Z1666" i="1"/>
  <c r="AA1666" i="1"/>
  <c r="AB1666" i="1"/>
  <c r="AC1666" i="1"/>
  <c r="AD1666" i="1"/>
  <c r="AE1666" i="1"/>
  <c r="AF1666" i="1"/>
  <c r="AG1666" i="1"/>
  <c r="AH1666" i="1"/>
  <c r="AI1666" i="1"/>
  <c r="A1667" i="1"/>
  <c r="B1667" i="1"/>
  <c r="C1667" i="1"/>
  <c r="D1667" i="1"/>
  <c r="E1667" i="1"/>
  <c r="F1667" i="1"/>
  <c r="G1667" i="1"/>
  <c r="H1667" i="1"/>
  <c r="I1667" i="1"/>
  <c r="J1667" i="1"/>
  <c r="K1667" i="1"/>
  <c r="L1667" i="1"/>
  <c r="M1667" i="1"/>
  <c r="N1667" i="1"/>
  <c r="O1667" i="1"/>
  <c r="P1667" i="1"/>
  <c r="Q1667" i="1"/>
  <c r="R1667" i="1"/>
  <c r="S1667" i="1"/>
  <c r="T1667" i="1"/>
  <c r="U1667" i="1"/>
  <c r="V1667" i="1"/>
  <c r="W1667" i="1"/>
  <c r="X1667" i="1"/>
  <c r="Y1667" i="1"/>
  <c r="Z1667" i="1"/>
  <c r="AA1667" i="1"/>
  <c r="AB1667" i="1"/>
  <c r="AC1667" i="1"/>
  <c r="AD1667" i="1"/>
  <c r="AE1667" i="1"/>
  <c r="AF1667" i="1"/>
  <c r="AG1667" i="1"/>
  <c r="AH1667" i="1"/>
  <c r="AI1667" i="1"/>
  <c r="A1668" i="1"/>
  <c r="B1668" i="1"/>
  <c r="C1668" i="1"/>
  <c r="D1668" i="1"/>
  <c r="E1668" i="1"/>
  <c r="F1668" i="1"/>
  <c r="G1668" i="1"/>
  <c r="H1668" i="1"/>
  <c r="I1668" i="1"/>
  <c r="J1668" i="1"/>
  <c r="K1668" i="1"/>
  <c r="L1668" i="1"/>
  <c r="M1668" i="1"/>
  <c r="N1668" i="1"/>
  <c r="O1668" i="1"/>
  <c r="P1668" i="1"/>
  <c r="Q1668" i="1"/>
  <c r="R1668" i="1"/>
  <c r="S1668" i="1"/>
  <c r="T1668" i="1"/>
  <c r="U1668" i="1"/>
  <c r="V1668" i="1"/>
  <c r="W1668" i="1"/>
  <c r="X1668" i="1"/>
  <c r="Y1668" i="1"/>
  <c r="Z1668" i="1"/>
  <c r="AA1668" i="1"/>
  <c r="AB1668" i="1"/>
  <c r="AC1668" i="1"/>
  <c r="AD1668" i="1"/>
  <c r="AE1668" i="1"/>
  <c r="AF1668" i="1"/>
  <c r="AG1668" i="1"/>
  <c r="AH1668" i="1"/>
  <c r="AI1668" i="1"/>
  <c r="A1669" i="1"/>
  <c r="B1669" i="1"/>
  <c r="C1669" i="1"/>
  <c r="D1669" i="1"/>
  <c r="E1669" i="1"/>
  <c r="F1669" i="1"/>
  <c r="G1669" i="1"/>
  <c r="H1669" i="1"/>
  <c r="I1669" i="1"/>
  <c r="J1669" i="1"/>
  <c r="K1669" i="1"/>
  <c r="L1669" i="1"/>
  <c r="M1669" i="1"/>
  <c r="N1669" i="1"/>
  <c r="O1669" i="1"/>
  <c r="P1669" i="1"/>
  <c r="Q1669" i="1"/>
  <c r="R1669" i="1"/>
  <c r="S1669" i="1"/>
  <c r="T1669" i="1"/>
  <c r="U1669" i="1"/>
  <c r="V1669" i="1"/>
  <c r="W1669" i="1"/>
  <c r="X1669" i="1"/>
  <c r="Y1669" i="1"/>
  <c r="Z1669" i="1"/>
  <c r="AA1669" i="1"/>
  <c r="AB1669" i="1"/>
  <c r="AC1669" i="1"/>
  <c r="AD1669" i="1"/>
  <c r="AE1669" i="1"/>
  <c r="AF1669" i="1"/>
  <c r="AG1669" i="1"/>
  <c r="AH1669" i="1"/>
  <c r="AI1669" i="1"/>
  <c r="A1670" i="1"/>
  <c r="B1670" i="1"/>
  <c r="C1670" i="1"/>
  <c r="D1670" i="1"/>
  <c r="E1670" i="1"/>
  <c r="F1670" i="1"/>
  <c r="G1670" i="1"/>
  <c r="H1670" i="1"/>
  <c r="I1670" i="1"/>
  <c r="J1670" i="1"/>
  <c r="K1670" i="1"/>
  <c r="L1670" i="1"/>
  <c r="M1670" i="1"/>
  <c r="N1670" i="1"/>
  <c r="O1670" i="1"/>
  <c r="P1670" i="1"/>
  <c r="Q1670" i="1"/>
  <c r="R1670" i="1"/>
  <c r="S1670" i="1"/>
  <c r="T1670" i="1"/>
  <c r="U1670" i="1"/>
  <c r="V1670" i="1"/>
  <c r="W1670" i="1"/>
  <c r="X1670" i="1"/>
  <c r="Y1670" i="1"/>
  <c r="Z1670" i="1"/>
  <c r="AA1670" i="1"/>
  <c r="AB1670" i="1"/>
  <c r="AC1670" i="1"/>
  <c r="AD1670" i="1"/>
  <c r="AE1670" i="1"/>
  <c r="AF1670" i="1"/>
  <c r="AG1670" i="1"/>
  <c r="AH1670" i="1"/>
  <c r="AI1670" i="1"/>
  <c r="A1671" i="1"/>
  <c r="B1671" i="1"/>
  <c r="C1671" i="1"/>
  <c r="D1671" i="1"/>
  <c r="E1671" i="1"/>
  <c r="F1671" i="1"/>
  <c r="G1671" i="1"/>
  <c r="H1671" i="1"/>
  <c r="I1671" i="1"/>
  <c r="J1671" i="1"/>
  <c r="K1671" i="1"/>
  <c r="L1671" i="1"/>
  <c r="M1671" i="1"/>
  <c r="N1671" i="1"/>
  <c r="O1671" i="1"/>
  <c r="P1671" i="1"/>
  <c r="Q1671" i="1"/>
  <c r="R1671" i="1"/>
  <c r="S1671" i="1"/>
  <c r="T1671" i="1"/>
  <c r="U1671" i="1"/>
  <c r="V1671" i="1"/>
  <c r="W1671" i="1"/>
  <c r="X1671" i="1"/>
  <c r="Y1671" i="1"/>
  <c r="Z1671" i="1"/>
  <c r="AA1671" i="1"/>
  <c r="AB1671" i="1"/>
  <c r="AC1671" i="1"/>
  <c r="AD1671" i="1"/>
  <c r="AE1671" i="1"/>
  <c r="AF1671" i="1"/>
  <c r="AG1671" i="1"/>
  <c r="AH1671" i="1"/>
  <c r="AI1671" i="1"/>
  <c r="A1672" i="1"/>
  <c r="B1672" i="1"/>
  <c r="C1672" i="1"/>
  <c r="D1672" i="1"/>
  <c r="E1672" i="1"/>
  <c r="F1672" i="1"/>
  <c r="G1672" i="1"/>
  <c r="H1672" i="1"/>
  <c r="I1672" i="1"/>
  <c r="J1672" i="1"/>
  <c r="K1672" i="1"/>
  <c r="L1672" i="1"/>
  <c r="M1672" i="1"/>
  <c r="N1672" i="1"/>
  <c r="O1672" i="1"/>
  <c r="P1672" i="1"/>
  <c r="Q1672" i="1"/>
  <c r="R1672" i="1"/>
  <c r="S1672" i="1"/>
  <c r="T1672" i="1"/>
  <c r="U1672" i="1"/>
  <c r="V1672" i="1"/>
  <c r="W1672" i="1"/>
  <c r="X1672" i="1"/>
  <c r="Y1672" i="1"/>
  <c r="Z1672" i="1"/>
  <c r="AA1672" i="1"/>
  <c r="AB1672" i="1"/>
  <c r="AC1672" i="1"/>
  <c r="AD1672" i="1"/>
  <c r="AE1672" i="1"/>
  <c r="AF1672" i="1"/>
  <c r="AG1672" i="1"/>
  <c r="AH1672" i="1"/>
  <c r="AI1672" i="1"/>
  <c r="A1673" i="1"/>
  <c r="B1673" i="1"/>
  <c r="C1673" i="1"/>
  <c r="D1673" i="1"/>
  <c r="E1673" i="1"/>
  <c r="F1673" i="1"/>
  <c r="G1673" i="1"/>
  <c r="H1673" i="1"/>
  <c r="I1673" i="1"/>
  <c r="J1673" i="1"/>
  <c r="K1673" i="1"/>
  <c r="L1673" i="1"/>
  <c r="M1673" i="1"/>
  <c r="N1673" i="1"/>
  <c r="O1673" i="1"/>
  <c r="P1673" i="1"/>
  <c r="Q1673" i="1"/>
  <c r="R1673" i="1"/>
  <c r="S1673" i="1"/>
  <c r="T1673" i="1"/>
  <c r="U1673" i="1"/>
  <c r="V1673" i="1"/>
  <c r="W1673" i="1"/>
  <c r="X1673" i="1"/>
  <c r="Y1673" i="1"/>
  <c r="Z1673" i="1"/>
  <c r="AA1673" i="1"/>
  <c r="AB1673" i="1"/>
  <c r="AC1673" i="1"/>
  <c r="AD1673" i="1"/>
  <c r="AE1673" i="1"/>
  <c r="AF1673" i="1"/>
  <c r="AG1673" i="1"/>
  <c r="AH1673" i="1"/>
  <c r="AI1673" i="1"/>
  <c r="A1674" i="1"/>
  <c r="B1674" i="1"/>
  <c r="C1674" i="1"/>
  <c r="D1674" i="1"/>
  <c r="E1674" i="1"/>
  <c r="F1674" i="1"/>
  <c r="G1674" i="1"/>
  <c r="H1674" i="1"/>
  <c r="I1674" i="1"/>
  <c r="J1674" i="1"/>
  <c r="K1674" i="1"/>
  <c r="L1674" i="1"/>
  <c r="M1674" i="1"/>
  <c r="N1674" i="1"/>
  <c r="O1674" i="1"/>
  <c r="P1674" i="1"/>
  <c r="Q1674" i="1"/>
  <c r="R1674" i="1"/>
  <c r="S1674" i="1"/>
  <c r="T1674" i="1"/>
  <c r="U1674" i="1"/>
  <c r="V1674" i="1"/>
  <c r="W1674" i="1"/>
  <c r="X1674" i="1"/>
  <c r="Y1674" i="1"/>
  <c r="Z1674" i="1"/>
  <c r="AA1674" i="1"/>
  <c r="AB1674" i="1"/>
  <c r="AC1674" i="1"/>
  <c r="AD1674" i="1"/>
  <c r="AE1674" i="1"/>
  <c r="AF1674" i="1"/>
  <c r="AG1674" i="1"/>
  <c r="AH1674" i="1"/>
  <c r="AI1674" i="1"/>
  <c r="A1675" i="1"/>
  <c r="B1675" i="1"/>
  <c r="C1675" i="1"/>
  <c r="D1675" i="1"/>
  <c r="E1675" i="1"/>
  <c r="F1675" i="1"/>
  <c r="G1675" i="1"/>
  <c r="H1675" i="1"/>
  <c r="I1675" i="1"/>
  <c r="J1675" i="1"/>
  <c r="K1675" i="1"/>
  <c r="L1675" i="1"/>
  <c r="M1675" i="1"/>
  <c r="N1675" i="1"/>
  <c r="O1675" i="1"/>
  <c r="P1675" i="1"/>
  <c r="Q1675" i="1"/>
  <c r="R1675" i="1"/>
  <c r="S1675" i="1"/>
  <c r="T1675" i="1"/>
  <c r="U1675" i="1"/>
  <c r="V1675" i="1"/>
  <c r="W1675" i="1"/>
  <c r="X1675" i="1"/>
  <c r="Y1675" i="1"/>
  <c r="Z1675" i="1"/>
  <c r="AA1675" i="1"/>
  <c r="AB1675" i="1"/>
  <c r="AC1675" i="1"/>
  <c r="AD1675" i="1"/>
  <c r="AE1675" i="1"/>
  <c r="AF1675" i="1"/>
  <c r="AG1675" i="1"/>
  <c r="AH1675" i="1"/>
  <c r="AI1675" i="1"/>
  <c r="A1676" i="1"/>
  <c r="B1676" i="1"/>
  <c r="C1676" i="1"/>
  <c r="D1676" i="1"/>
  <c r="E1676" i="1"/>
  <c r="F1676" i="1"/>
  <c r="G1676" i="1"/>
  <c r="H1676" i="1"/>
  <c r="I1676" i="1"/>
  <c r="J1676" i="1"/>
  <c r="K1676" i="1"/>
  <c r="L1676" i="1"/>
  <c r="M1676" i="1"/>
  <c r="N1676" i="1"/>
  <c r="O1676" i="1"/>
  <c r="P1676" i="1"/>
  <c r="Q1676" i="1"/>
  <c r="R1676" i="1"/>
  <c r="S1676" i="1"/>
  <c r="T1676" i="1"/>
  <c r="U1676" i="1"/>
  <c r="V1676" i="1"/>
  <c r="W1676" i="1"/>
  <c r="X1676" i="1"/>
  <c r="Y1676" i="1"/>
  <c r="Z1676" i="1"/>
  <c r="AA1676" i="1"/>
  <c r="AB1676" i="1"/>
  <c r="AC1676" i="1"/>
  <c r="AD1676" i="1"/>
  <c r="AE1676" i="1"/>
  <c r="AF1676" i="1"/>
  <c r="AG1676" i="1"/>
  <c r="AH1676" i="1"/>
  <c r="AI1676" i="1"/>
  <c r="A1677" i="1"/>
  <c r="B1677" i="1"/>
  <c r="C1677" i="1"/>
  <c r="D1677" i="1"/>
  <c r="E1677" i="1"/>
  <c r="F1677" i="1"/>
  <c r="G1677" i="1"/>
  <c r="H1677" i="1"/>
  <c r="I1677" i="1"/>
  <c r="J1677" i="1"/>
  <c r="K1677" i="1"/>
  <c r="L1677" i="1"/>
  <c r="M1677" i="1"/>
  <c r="N1677" i="1"/>
  <c r="O1677" i="1"/>
  <c r="P1677" i="1"/>
  <c r="Q1677" i="1"/>
  <c r="R1677" i="1"/>
  <c r="S1677" i="1"/>
  <c r="T1677" i="1"/>
  <c r="U1677" i="1"/>
  <c r="V1677" i="1"/>
  <c r="W1677" i="1"/>
  <c r="X1677" i="1"/>
  <c r="Y1677" i="1"/>
  <c r="Z1677" i="1"/>
  <c r="AA1677" i="1"/>
  <c r="AB1677" i="1"/>
  <c r="AC1677" i="1"/>
  <c r="AD1677" i="1"/>
  <c r="AE1677" i="1"/>
  <c r="AF1677" i="1"/>
  <c r="AG1677" i="1"/>
  <c r="AH1677" i="1"/>
  <c r="AI1677" i="1"/>
  <c r="A1678" i="1"/>
  <c r="B1678" i="1"/>
  <c r="C1678" i="1"/>
  <c r="D1678" i="1"/>
  <c r="E1678" i="1"/>
  <c r="F1678" i="1"/>
  <c r="G1678" i="1"/>
  <c r="H1678" i="1"/>
  <c r="I1678" i="1"/>
  <c r="J1678" i="1"/>
  <c r="K1678" i="1"/>
  <c r="L1678" i="1"/>
  <c r="M1678" i="1"/>
  <c r="N1678" i="1"/>
  <c r="O1678" i="1"/>
  <c r="P1678" i="1"/>
  <c r="Q1678" i="1"/>
  <c r="R1678" i="1"/>
  <c r="S1678" i="1"/>
  <c r="T1678" i="1"/>
  <c r="U1678" i="1"/>
  <c r="V1678" i="1"/>
  <c r="W1678" i="1"/>
  <c r="X1678" i="1"/>
  <c r="Y1678" i="1"/>
  <c r="Z1678" i="1"/>
  <c r="AA1678" i="1"/>
  <c r="AB1678" i="1"/>
  <c r="AC1678" i="1"/>
  <c r="AD1678" i="1"/>
  <c r="AE1678" i="1"/>
  <c r="AF1678" i="1"/>
  <c r="AG1678" i="1"/>
  <c r="AH1678" i="1"/>
  <c r="AI1678" i="1"/>
  <c r="A1679" i="1"/>
  <c r="B1679" i="1"/>
  <c r="C1679" i="1"/>
  <c r="D1679" i="1"/>
  <c r="E1679" i="1"/>
  <c r="F1679" i="1"/>
  <c r="G1679" i="1"/>
  <c r="H1679" i="1"/>
  <c r="I1679" i="1"/>
  <c r="J1679" i="1"/>
  <c r="K1679" i="1"/>
  <c r="L1679" i="1"/>
  <c r="M1679" i="1"/>
  <c r="N1679" i="1"/>
  <c r="O1679" i="1"/>
  <c r="P1679" i="1"/>
  <c r="Q1679" i="1"/>
  <c r="R1679" i="1"/>
  <c r="S1679" i="1"/>
  <c r="T1679" i="1"/>
  <c r="U1679" i="1"/>
  <c r="V1679" i="1"/>
  <c r="W1679" i="1"/>
  <c r="X1679" i="1"/>
  <c r="Y1679" i="1"/>
  <c r="Z1679" i="1"/>
  <c r="AA1679" i="1"/>
  <c r="AB1679" i="1"/>
  <c r="AC1679" i="1"/>
  <c r="AD1679" i="1"/>
  <c r="AE1679" i="1"/>
  <c r="AF1679" i="1"/>
  <c r="AG1679" i="1"/>
  <c r="AH1679" i="1"/>
  <c r="AI1679" i="1"/>
  <c r="A1680" i="1"/>
  <c r="B1680" i="1"/>
  <c r="C1680" i="1"/>
  <c r="D1680" i="1"/>
  <c r="E1680" i="1"/>
  <c r="F1680" i="1"/>
  <c r="G1680" i="1"/>
  <c r="H1680" i="1"/>
  <c r="I1680" i="1"/>
  <c r="J1680" i="1"/>
  <c r="K1680" i="1"/>
  <c r="L1680" i="1"/>
  <c r="M1680" i="1"/>
  <c r="N1680" i="1"/>
  <c r="O1680" i="1"/>
  <c r="P1680" i="1"/>
  <c r="Q1680" i="1"/>
  <c r="R1680" i="1"/>
  <c r="S1680" i="1"/>
  <c r="T1680" i="1"/>
  <c r="U1680" i="1"/>
  <c r="V1680" i="1"/>
  <c r="W1680" i="1"/>
  <c r="X1680" i="1"/>
  <c r="Y1680" i="1"/>
  <c r="Z1680" i="1"/>
  <c r="AA1680" i="1"/>
  <c r="AB1680" i="1"/>
  <c r="AC1680" i="1"/>
  <c r="AD1680" i="1"/>
  <c r="AE1680" i="1"/>
  <c r="AF1680" i="1"/>
  <c r="AG1680" i="1"/>
  <c r="AH1680" i="1"/>
  <c r="AI1680" i="1"/>
  <c r="A1681" i="1"/>
  <c r="B1681" i="1"/>
  <c r="C1681" i="1"/>
  <c r="D1681" i="1"/>
  <c r="E1681" i="1"/>
  <c r="F1681" i="1"/>
  <c r="G1681" i="1"/>
  <c r="H1681" i="1"/>
  <c r="I1681" i="1"/>
  <c r="J1681" i="1"/>
  <c r="K1681" i="1"/>
  <c r="L1681" i="1"/>
  <c r="M1681" i="1"/>
  <c r="N1681" i="1"/>
  <c r="O1681" i="1"/>
  <c r="P1681" i="1"/>
  <c r="Q1681" i="1"/>
  <c r="R1681" i="1"/>
  <c r="S1681" i="1"/>
  <c r="T1681" i="1"/>
  <c r="U1681" i="1"/>
  <c r="V1681" i="1"/>
  <c r="W1681" i="1"/>
  <c r="X1681" i="1"/>
  <c r="Y1681" i="1"/>
  <c r="Z1681" i="1"/>
  <c r="AA1681" i="1"/>
  <c r="AB1681" i="1"/>
  <c r="AC1681" i="1"/>
  <c r="AD1681" i="1"/>
  <c r="AE1681" i="1"/>
  <c r="AF1681" i="1"/>
  <c r="AG1681" i="1"/>
  <c r="AH1681" i="1"/>
  <c r="AI1681" i="1"/>
  <c r="A1682" i="1"/>
  <c r="B1682" i="1"/>
  <c r="C1682" i="1"/>
  <c r="D1682" i="1"/>
  <c r="E1682" i="1"/>
  <c r="F1682" i="1"/>
  <c r="G1682" i="1"/>
  <c r="H1682" i="1"/>
  <c r="I1682" i="1"/>
  <c r="J1682" i="1"/>
  <c r="K1682" i="1"/>
  <c r="L1682" i="1"/>
  <c r="M1682" i="1"/>
  <c r="N1682" i="1"/>
  <c r="O1682" i="1"/>
  <c r="P1682" i="1"/>
  <c r="Q1682" i="1"/>
  <c r="R1682" i="1"/>
  <c r="S1682" i="1"/>
  <c r="T1682" i="1"/>
  <c r="U1682" i="1"/>
  <c r="V1682" i="1"/>
  <c r="W1682" i="1"/>
  <c r="X1682" i="1"/>
  <c r="Y1682" i="1"/>
  <c r="Z1682" i="1"/>
  <c r="AA1682" i="1"/>
  <c r="AB1682" i="1"/>
  <c r="AC1682" i="1"/>
  <c r="AD1682" i="1"/>
  <c r="AE1682" i="1"/>
  <c r="AF1682" i="1"/>
  <c r="AG1682" i="1"/>
  <c r="AH1682" i="1"/>
  <c r="AI1682" i="1"/>
  <c r="A1683" i="1"/>
  <c r="B1683" i="1"/>
  <c r="C1683" i="1"/>
  <c r="D1683" i="1"/>
  <c r="E1683" i="1"/>
  <c r="F1683" i="1"/>
  <c r="G1683" i="1"/>
  <c r="H1683" i="1"/>
  <c r="I1683" i="1"/>
  <c r="J1683" i="1"/>
  <c r="K1683" i="1"/>
  <c r="L1683" i="1"/>
  <c r="M1683" i="1"/>
  <c r="N1683" i="1"/>
  <c r="O1683" i="1"/>
  <c r="P1683" i="1"/>
  <c r="Q1683" i="1"/>
  <c r="R1683" i="1"/>
  <c r="S1683" i="1"/>
  <c r="T1683" i="1"/>
  <c r="U1683" i="1"/>
  <c r="V1683" i="1"/>
  <c r="W1683" i="1"/>
  <c r="X1683" i="1"/>
  <c r="Y1683" i="1"/>
  <c r="Z1683" i="1"/>
  <c r="AA1683" i="1"/>
  <c r="AB1683" i="1"/>
  <c r="AC1683" i="1"/>
  <c r="AD1683" i="1"/>
  <c r="AE1683" i="1"/>
  <c r="AF1683" i="1"/>
  <c r="AG1683" i="1"/>
  <c r="AH1683" i="1"/>
  <c r="AI1683" i="1"/>
  <c r="A1684" i="1"/>
  <c r="B1684" i="1"/>
  <c r="C1684" i="1"/>
  <c r="D1684" i="1"/>
  <c r="E1684" i="1"/>
  <c r="F1684" i="1"/>
  <c r="G1684" i="1"/>
  <c r="H1684" i="1"/>
  <c r="I1684" i="1"/>
  <c r="J1684" i="1"/>
  <c r="K1684" i="1"/>
  <c r="L1684" i="1"/>
  <c r="M1684" i="1"/>
  <c r="N1684" i="1"/>
  <c r="O1684" i="1"/>
  <c r="P1684" i="1"/>
  <c r="Q1684" i="1"/>
  <c r="R1684" i="1"/>
  <c r="S1684" i="1"/>
  <c r="T1684" i="1"/>
  <c r="U1684" i="1"/>
  <c r="V1684" i="1"/>
  <c r="W1684" i="1"/>
  <c r="X1684" i="1"/>
  <c r="Y1684" i="1"/>
  <c r="Z1684" i="1"/>
  <c r="AA1684" i="1"/>
  <c r="AB1684" i="1"/>
  <c r="AC1684" i="1"/>
  <c r="AD1684" i="1"/>
  <c r="AE1684" i="1"/>
  <c r="AF1684" i="1"/>
  <c r="AG1684" i="1"/>
  <c r="AH1684" i="1"/>
  <c r="AI1684" i="1"/>
  <c r="A1685" i="1"/>
  <c r="B1685" i="1"/>
  <c r="C1685" i="1"/>
  <c r="D1685" i="1"/>
  <c r="E1685" i="1"/>
  <c r="F1685" i="1"/>
  <c r="G1685" i="1"/>
  <c r="H1685" i="1"/>
  <c r="I1685" i="1"/>
  <c r="J1685" i="1"/>
  <c r="K1685" i="1"/>
  <c r="L1685" i="1"/>
  <c r="M1685" i="1"/>
  <c r="N1685" i="1"/>
  <c r="O1685" i="1"/>
  <c r="P1685" i="1"/>
  <c r="Q1685" i="1"/>
  <c r="R1685" i="1"/>
  <c r="S1685" i="1"/>
  <c r="T1685" i="1"/>
  <c r="U1685" i="1"/>
  <c r="V1685" i="1"/>
  <c r="W1685" i="1"/>
  <c r="X1685" i="1"/>
  <c r="Y1685" i="1"/>
  <c r="Z1685" i="1"/>
  <c r="AA1685" i="1"/>
  <c r="AB1685" i="1"/>
  <c r="AC1685" i="1"/>
  <c r="AD1685" i="1"/>
  <c r="AE1685" i="1"/>
  <c r="AF1685" i="1"/>
  <c r="AG1685" i="1"/>
  <c r="AH1685" i="1"/>
  <c r="AI1685" i="1"/>
  <c r="A1686" i="1"/>
  <c r="B1686" i="1"/>
  <c r="C1686" i="1"/>
  <c r="D1686" i="1"/>
  <c r="E1686" i="1"/>
  <c r="F1686" i="1"/>
  <c r="G1686" i="1"/>
  <c r="H1686" i="1"/>
  <c r="I1686" i="1"/>
  <c r="J1686" i="1"/>
  <c r="K1686" i="1"/>
  <c r="L1686" i="1"/>
  <c r="M1686" i="1"/>
  <c r="N1686" i="1"/>
  <c r="O1686" i="1"/>
  <c r="P1686" i="1"/>
  <c r="Q1686" i="1"/>
  <c r="R1686" i="1"/>
  <c r="S1686" i="1"/>
  <c r="T1686" i="1"/>
  <c r="U1686" i="1"/>
  <c r="V1686" i="1"/>
  <c r="W1686" i="1"/>
  <c r="X1686" i="1"/>
  <c r="Y1686" i="1"/>
  <c r="Z1686" i="1"/>
  <c r="AA1686" i="1"/>
  <c r="AB1686" i="1"/>
  <c r="AC1686" i="1"/>
  <c r="AD1686" i="1"/>
  <c r="AE1686" i="1"/>
  <c r="AF1686" i="1"/>
  <c r="AG1686" i="1"/>
  <c r="AH1686" i="1"/>
  <c r="AI1686" i="1"/>
  <c r="A1687" i="1"/>
  <c r="B1687" i="1"/>
  <c r="C1687" i="1"/>
  <c r="D1687" i="1"/>
  <c r="E1687" i="1"/>
  <c r="F1687" i="1"/>
  <c r="G1687" i="1"/>
  <c r="H1687" i="1"/>
  <c r="I1687" i="1"/>
  <c r="J1687" i="1"/>
  <c r="K1687" i="1"/>
  <c r="L1687" i="1"/>
  <c r="M1687" i="1"/>
  <c r="N1687" i="1"/>
  <c r="O1687" i="1"/>
  <c r="P1687" i="1"/>
  <c r="Q1687" i="1"/>
  <c r="R1687" i="1"/>
  <c r="S1687" i="1"/>
  <c r="T1687" i="1"/>
  <c r="U1687" i="1"/>
  <c r="V1687" i="1"/>
  <c r="W1687" i="1"/>
  <c r="X1687" i="1"/>
  <c r="Y1687" i="1"/>
  <c r="Z1687" i="1"/>
  <c r="AA1687" i="1"/>
  <c r="AB1687" i="1"/>
  <c r="AC1687" i="1"/>
  <c r="AD1687" i="1"/>
  <c r="AE1687" i="1"/>
  <c r="AF1687" i="1"/>
  <c r="AG1687" i="1"/>
  <c r="AH1687" i="1"/>
  <c r="AI1687" i="1"/>
  <c r="A1688" i="1"/>
  <c r="B1688" i="1"/>
  <c r="C1688" i="1"/>
  <c r="D1688" i="1"/>
  <c r="E1688" i="1"/>
  <c r="F1688" i="1"/>
  <c r="G1688" i="1"/>
  <c r="H1688" i="1"/>
  <c r="I1688" i="1"/>
  <c r="J1688" i="1"/>
  <c r="K1688" i="1"/>
  <c r="L1688" i="1"/>
  <c r="M1688" i="1"/>
  <c r="N1688" i="1"/>
  <c r="O1688" i="1"/>
  <c r="P1688" i="1"/>
  <c r="Q1688" i="1"/>
  <c r="R1688" i="1"/>
  <c r="S1688" i="1"/>
  <c r="T1688" i="1"/>
  <c r="U1688" i="1"/>
  <c r="V1688" i="1"/>
  <c r="W1688" i="1"/>
  <c r="X1688" i="1"/>
  <c r="Y1688" i="1"/>
  <c r="Z1688" i="1"/>
  <c r="AA1688" i="1"/>
  <c r="AB1688" i="1"/>
  <c r="AC1688" i="1"/>
  <c r="AD1688" i="1"/>
  <c r="AE1688" i="1"/>
  <c r="AF1688" i="1"/>
  <c r="AG1688" i="1"/>
  <c r="AH1688" i="1"/>
  <c r="AI1688" i="1"/>
  <c r="A1689" i="1"/>
  <c r="B1689" i="1"/>
  <c r="C1689" i="1"/>
  <c r="D1689" i="1"/>
  <c r="E1689" i="1"/>
  <c r="F1689" i="1"/>
  <c r="G1689" i="1"/>
  <c r="H1689" i="1"/>
  <c r="I1689" i="1"/>
  <c r="J1689" i="1"/>
  <c r="K1689" i="1"/>
  <c r="L1689" i="1"/>
  <c r="M1689" i="1"/>
  <c r="N1689" i="1"/>
  <c r="O1689" i="1"/>
  <c r="P1689" i="1"/>
  <c r="Q1689" i="1"/>
  <c r="R1689" i="1"/>
  <c r="S1689" i="1"/>
  <c r="T1689" i="1"/>
  <c r="U1689" i="1"/>
  <c r="V1689" i="1"/>
  <c r="W1689" i="1"/>
  <c r="X1689" i="1"/>
  <c r="Y1689" i="1"/>
  <c r="Z1689" i="1"/>
  <c r="AA1689" i="1"/>
  <c r="AB1689" i="1"/>
  <c r="AC1689" i="1"/>
  <c r="AD1689" i="1"/>
  <c r="AE1689" i="1"/>
  <c r="AF1689" i="1"/>
  <c r="AG1689" i="1"/>
  <c r="AH1689" i="1"/>
  <c r="AI1689" i="1"/>
  <c r="A1690" i="1"/>
  <c r="B1690" i="1"/>
  <c r="C1690" i="1"/>
  <c r="D1690" i="1"/>
  <c r="E1690" i="1"/>
  <c r="F1690" i="1"/>
  <c r="G1690" i="1"/>
  <c r="H1690" i="1"/>
  <c r="I1690" i="1"/>
  <c r="J1690" i="1"/>
  <c r="K1690" i="1"/>
  <c r="L1690" i="1"/>
  <c r="M1690" i="1"/>
  <c r="N1690" i="1"/>
  <c r="O1690" i="1"/>
  <c r="P1690" i="1"/>
  <c r="Q1690" i="1"/>
  <c r="R1690" i="1"/>
  <c r="S1690" i="1"/>
  <c r="T1690" i="1"/>
  <c r="U1690" i="1"/>
  <c r="V1690" i="1"/>
  <c r="W1690" i="1"/>
  <c r="X1690" i="1"/>
  <c r="Y1690" i="1"/>
  <c r="Z1690" i="1"/>
  <c r="AA1690" i="1"/>
  <c r="AB1690" i="1"/>
  <c r="AC1690" i="1"/>
  <c r="AD1690" i="1"/>
  <c r="AE1690" i="1"/>
  <c r="AF1690" i="1"/>
  <c r="AG1690" i="1"/>
  <c r="AH1690" i="1"/>
  <c r="AI1690" i="1"/>
  <c r="A1691" i="1"/>
  <c r="B1691" i="1"/>
  <c r="C1691" i="1"/>
  <c r="D1691" i="1"/>
  <c r="E1691" i="1"/>
  <c r="F1691" i="1"/>
  <c r="G1691" i="1"/>
  <c r="H1691" i="1"/>
  <c r="I1691" i="1"/>
  <c r="J1691" i="1"/>
  <c r="K1691" i="1"/>
  <c r="L1691" i="1"/>
  <c r="M1691" i="1"/>
  <c r="N1691" i="1"/>
  <c r="O1691" i="1"/>
  <c r="P1691" i="1"/>
  <c r="Q1691" i="1"/>
  <c r="R1691" i="1"/>
  <c r="S1691" i="1"/>
  <c r="T1691" i="1"/>
  <c r="U1691" i="1"/>
  <c r="V1691" i="1"/>
  <c r="W1691" i="1"/>
  <c r="X1691" i="1"/>
  <c r="Y1691" i="1"/>
  <c r="Z1691" i="1"/>
  <c r="AA1691" i="1"/>
  <c r="AB1691" i="1"/>
  <c r="AC1691" i="1"/>
  <c r="AD1691" i="1"/>
  <c r="AE1691" i="1"/>
  <c r="AF1691" i="1"/>
  <c r="AG1691" i="1"/>
  <c r="AH1691" i="1"/>
  <c r="AI1691" i="1"/>
  <c r="A1692" i="1"/>
  <c r="B1692" i="1"/>
  <c r="C1692" i="1"/>
  <c r="D1692" i="1"/>
  <c r="E1692" i="1"/>
  <c r="F1692" i="1"/>
  <c r="G1692" i="1"/>
  <c r="H1692" i="1"/>
  <c r="I1692" i="1"/>
  <c r="J1692" i="1"/>
  <c r="K1692" i="1"/>
  <c r="L1692" i="1"/>
  <c r="M1692" i="1"/>
  <c r="N1692" i="1"/>
  <c r="O1692" i="1"/>
  <c r="P1692" i="1"/>
  <c r="Q1692" i="1"/>
  <c r="R1692" i="1"/>
  <c r="S1692" i="1"/>
  <c r="T1692" i="1"/>
  <c r="U1692" i="1"/>
  <c r="V1692" i="1"/>
  <c r="W1692" i="1"/>
  <c r="X1692" i="1"/>
  <c r="Y1692" i="1"/>
  <c r="Z1692" i="1"/>
  <c r="AA1692" i="1"/>
  <c r="AB1692" i="1"/>
  <c r="AC1692" i="1"/>
  <c r="AD1692" i="1"/>
  <c r="AE1692" i="1"/>
  <c r="AF1692" i="1"/>
  <c r="AG1692" i="1"/>
  <c r="AH1692" i="1"/>
  <c r="AI1692" i="1"/>
  <c r="A1693" i="1"/>
  <c r="B1693" i="1"/>
  <c r="C1693" i="1"/>
  <c r="D1693" i="1"/>
  <c r="E1693" i="1"/>
  <c r="F1693" i="1"/>
  <c r="G1693" i="1"/>
  <c r="H1693" i="1"/>
  <c r="I1693" i="1"/>
  <c r="J1693" i="1"/>
  <c r="K1693" i="1"/>
  <c r="L1693" i="1"/>
  <c r="M1693" i="1"/>
  <c r="N1693" i="1"/>
  <c r="O1693" i="1"/>
  <c r="P1693" i="1"/>
  <c r="Q1693" i="1"/>
  <c r="R1693" i="1"/>
  <c r="S1693" i="1"/>
  <c r="T1693" i="1"/>
  <c r="U1693" i="1"/>
  <c r="V1693" i="1"/>
  <c r="W1693" i="1"/>
  <c r="X1693" i="1"/>
  <c r="Y1693" i="1"/>
  <c r="Z1693" i="1"/>
  <c r="AA1693" i="1"/>
  <c r="AB1693" i="1"/>
  <c r="AC1693" i="1"/>
  <c r="AD1693" i="1"/>
  <c r="AE1693" i="1"/>
  <c r="AF1693" i="1"/>
  <c r="AG1693" i="1"/>
  <c r="AH1693" i="1"/>
  <c r="AI1693" i="1"/>
  <c r="A1694" i="1"/>
  <c r="B1694" i="1"/>
  <c r="C1694" i="1"/>
  <c r="D1694" i="1"/>
  <c r="E1694" i="1"/>
  <c r="F1694" i="1"/>
  <c r="G1694" i="1"/>
  <c r="H1694" i="1"/>
  <c r="I1694" i="1"/>
  <c r="J1694" i="1"/>
  <c r="K1694" i="1"/>
  <c r="L1694" i="1"/>
  <c r="M1694" i="1"/>
  <c r="N1694" i="1"/>
  <c r="O1694" i="1"/>
  <c r="P1694" i="1"/>
  <c r="Q1694" i="1"/>
  <c r="R1694" i="1"/>
  <c r="S1694" i="1"/>
  <c r="T1694" i="1"/>
  <c r="U1694" i="1"/>
  <c r="V1694" i="1"/>
  <c r="W1694" i="1"/>
  <c r="X1694" i="1"/>
  <c r="Y1694" i="1"/>
  <c r="Z1694" i="1"/>
  <c r="AA1694" i="1"/>
  <c r="AB1694" i="1"/>
  <c r="AC1694" i="1"/>
  <c r="AD1694" i="1"/>
  <c r="AE1694" i="1"/>
  <c r="AF1694" i="1"/>
  <c r="AG1694" i="1"/>
  <c r="AH1694" i="1"/>
  <c r="AI1694" i="1"/>
  <c r="A1695" i="1"/>
  <c r="B1695" i="1"/>
  <c r="C1695" i="1"/>
  <c r="D1695" i="1"/>
  <c r="E1695" i="1"/>
  <c r="F1695" i="1"/>
  <c r="G1695" i="1"/>
  <c r="H1695" i="1"/>
  <c r="I1695" i="1"/>
  <c r="J1695" i="1"/>
  <c r="K1695" i="1"/>
  <c r="L1695" i="1"/>
  <c r="M1695" i="1"/>
  <c r="N1695" i="1"/>
  <c r="O1695" i="1"/>
  <c r="P1695" i="1"/>
  <c r="Q1695" i="1"/>
  <c r="R1695" i="1"/>
  <c r="S1695" i="1"/>
  <c r="T1695" i="1"/>
  <c r="U1695" i="1"/>
  <c r="V1695" i="1"/>
  <c r="W1695" i="1"/>
  <c r="X1695" i="1"/>
  <c r="Y1695" i="1"/>
  <c r="Z1695" i="1"/>
  <c r="AA1695" i="1"/>
  <c r="AB1695" i="1"/>
  <c r="AC1695" i="1"/>
  <c r="AD1695" i="1"/>
  <c r="AE1695" i="1"/>
  <c r="AF1695" i="1"/>
  <c r="AG1695" i="1"/>
  <c r="AH1695" i="1"/>
  <c r="AI1695" i="1"/>
  <c r="A1696" i="1"/>
  <c r="B1696" i="1"/>
  <c r="C1696" i="1"/>
  <c r="D1696" i="1"/>
  <c r="E1696" i="1"/>
  <c r="F1696" i="1"/>
  <c r="G1696" i="1"/>
  <c r="H1696" i="1"/>
  <c r="I1696" i="1"/>
  <c r="J1696" i="1"/>
  <c r="K1696" i="1"/>
  <c r="L1696" i="1"/>
  <c r="M1696" i="1"/>
  <c r="N1696" i="1"/>
  <c r="O1696" i="1"/>
  <c r="P1696" i="1"/>
  <c r="Q1696" i="1"/>
  <c r="R1696" i="1"/>
  <c r="S1696" i="1"/>
  <c r="T1696" i="1"/>
  <c r="U1696" i="1"/>
  <c r="V1696" i="1"/>
  <c r="W1696" i="1"/>
  <c r="X1696" i="1"/>
  <c r="Y1696" i="1"/>
  <c r="Z1696" i="1"/>
  <c r="AA1696" i="1"/>
  <c r="AB1696" i="1"/>
  <c r="AC1696" i="1"/>
  <c r="AD1696" i="1"/>
  <c r="AE1696" i="1"/>
  <c r="AF1696" i="1"/>
  <c r="AG1696" i="1"/>
  <c r="AH1696" i="1"/>
  <c r="AI1696" i="1"/>
  <c r="A1697" i="1"/>
  <c r="B1697" i="1"/>
  <c r="C1697" i="1"/>
  <c r="D1697" i="1"/>
  <c r="E1697" i="1"/>
  <c r="F1697" i="1"/>
  <c r="G1697" i="1"/>
  <c r="H1697" i="1"/>
  <c r="I1697" i="1"/>
  <c r="J1697" i="1"/>
  <c r="K1697" i="1"/>
  <c r="L1697" i="1"/>
  <c r="M1697" i="1"/>
  <c r="N1697" i="1"/>
  <c r="O1697" i="1"/>
  <c r="P1697" i="1"/>
  <c r="Q1697" i="1"/>
  <c r="R1697" i="1"/>
  <c r="S1697" i="1"/>
  <c r="T1697" i="1"/>
  <c r="U1697" i="1"/>
  <c r="V1697" i="1"/>
  <c r="W1697" i="1"/>
  <c r="X1697" i="1"/>
  <c r="Y1697" i="1"/>
  <c r="Z1697" i="1"/>
  <c r="AA1697" i="1"/>
  <c r="AB1697" i="1"/>
  <c r="AC1697" i="1"/>
  <c r="AD1697" i="1"/>
  <c r="AE1697" i="1"/>
  <c r="AF1697" i="1"/>
  <c r="AG1697" i="1"/>
  <c r="AH1697" i="1"/>
  <c r="AI1697" i="1"/>
  <c r="A1698" i="1"/>
  <c r="B1698" i="1"/>
  <c r="C1698" i="1"/>
  <c r="D1698" i="1"/>
  <c r="E1698" i="1"/>
  <c r="F1698" i="1"/>
  <c r="G1698" i="1"/>
  <c r="H1698" i="1"/>
  <c r="I1698" i="1"/>
  <c r="J1698" i="1"/>
  <c r="K1698" i="1"/>
  <c r="L1698" i="1"/>
  <c r="M1698" i="1"/>
  <c r="N1698" i="1"/>
  <c r="O1698" i="1"/>
  <c r="P1698" i="1"/>
  <c r="Q1698" i="1"/>
  <c r="R1698" i="1"/>
  <c r="S1698" i="1"/>
  <c r="T1698" i="1"/>
  <c r="U1698" i="1"/>
  <c r="V1698" i="1"/>
  <c r="W1698" i="1"/>
  <c r="X1698" i="1"/>
  <c r="Y1698" i="1"/>
  <c r="Z1698" i="1"/>
  <c r="AA1698" i="1"/>
  <c r="AB1698" i="1"/>
  <c r="AC1698" i="1"/>
  <c r="AD1698" i="1"/>
  <c r="AE1698" i="1"/>
  <c r="AF1698" i="1"/>
  <c r="AG1698" i="1"/>
  <c r="AH1698" i="1"/>
  <c r="AI1698" i="1"/>
  <c r="A1699" i="1"/>
  <c r="B1699" i="1"/>
  <c r="C1699" i="1"/>
  <c r="D1699" i="1"/>
  <c r="E1699" i="1"/>
  <c r="F1699" i="1"/>
  <c r="G1699" i="1"/>
  <c r="H1699" i="1"/>
  <c r="I1699" i="1"/>
  <c r="J1699" i="1"/>
  <c r="K1699" i="1"/>
  <c r="L1699" i="1"/>
  <c r="M1699" i="1"/>
  <c r="N1699" i="1"/>
  <c r="O1699" i="1"/>
  <c r="P1699" i="1"/>
  <c r="Q1699" i="1"/>
  <c r="R1699" i="1"/>
  <c r="S1699" i="1"/>
  <c r="T1699" i="1"/>
  <c r="U1699" i="1"/>
  <c r="V1699" i="1"/>
  <c r="W1699" i="1"/>
  <c r="X1699" i="1"/>
  <c r="Y1699" i="1"/>
  <c r="Z1699" i="1"/>
  <c r="AA1699" i="1"/>
  <c r="AB1699" i="1"/>
  <c r="AC1699" i="1"/>
  <c r="AD1699" i="1"/>
  <c r="AE1699" i="1"/>
  <c r="AF1699" i="1"/>
  <c r="AG1699" i="1"/>
  <c r="AH1699" i="1"/>
  <c r="AI1699" i="1"/>
  <c r="A1700" i="1"/>
  <c r="B1700" i="1"/>
  <c r="C1700" i="1"/>
  <c r="D1700" i="1"/>
  <c r="E1700" i="1"/>
  <c r="F1700" i="1"/>
  <c r="G1700" i="1"/>
  <c r="H1700" i="1"/>
  <c r="I1700" i="1"/>
  <c r="J1700" i="1"/>
  <c r="K1700" i="1"/>
  <c r="L1700" i="1"/>
  <c r="M1700" i="1"/>
  <c r="N1700" i="1"/>
  <c r="O1700" i="1"/>
  <c r="P1700" i="1"/>
  <c r="Q1700" i="1"/>
  <c r="R1700" i="1"/>
  <c r="S1700" i="1"/>
  <c r="T1700" i="1"/>
  <c r="U1700" i="1"/>
  <c r="V1700" i="1"/>
  <c r="W1700" i="1"/>
  <c r="X1700" i="1"/>
  <c r="Y1700" i="1"/>
  <c r="Z1700" i="1"/>
  <c r="AA1700" i="1"/>
  <c r="AB1700" i="1"/>
  <c r="AC1700" i="1"/>
  <c r="AD1700" i="1"/>
  <c r="AE1700" i="1"/>
  <c r="AF1700" i="1"/>
  <c r="AG1700" i="1"/>
  <c r="AH1700" i="1"/>
  <c r="AI1700" i="1"/>
  <c r="A1701" i="1"/>
  <c r="B1701" i="1"/>
  <c r="C1701" i="1"/>
  <c r="D1701" i="1"/>
  <c r="E1701" i="1"/>
  <c r="F1701" i="1"/>
  <c r="G1701" i="1"/>
  <c r="H1701" i="1"/>
  <c r="I1701" i="1"/>
  <c r="J1701" i="1"/>
  <c r="K1701" i="1"/>
  <c r="L1701" i="1"/>
  <c r="M1701" i="1"/>
  <c r="N1701" i="1"/>
  <c r="O1701" i="1"/>
  <c r="P1701" i="1"/>
  <c r="Q1701" i="1"/>
  <c r="R1701" i="1"/>
  <c r="S1701" i="1"/>
  <c r="T1701" i="1"/>
  <c r="U1701" i="1"/>
  <c r="V1701" i="1"/>
  <c r="W1701" i="1"/>
  <c r="X1701" i="1"/>
  <c r="Y1701" i="1"/>
  <c r="Z1701" i="1"/>
  <c r="AA1701" i="1"/>
  <c r="AB1701" i="1"/>
  <c r="AC1701" i="1"/>
  <c r="AD1701" i="1"/>
  <c r="AE1701" i="1"/>
  <c r="AF1701" i="1"/>
  <c r="AG1701" i="1"/>
  <c r="AH1701" i="1"/>
  <c r="AI1701" i="1"/>
  <c r="A1702" i="1"/>
  <c r="B1702" i="1"/>
  <c r="C1702" i="1"/>
  <c r="D1702" i="1"/>
  <c r="E1702" i="1"/>
  <c r="F1702" i="1"/>
  <c r="G1702" i="1"/>
  <c r="H1702" i="1"/>
  <c r="I1702" i="1"/>
  <c r="J1702" i="1"/>
  <c r="K1702" i="1"/>
  <c r="L1702" i="1"/>
  <c r="M1702" i="1"/>
  <c r="N1702" i="1"/>
  <c r="O1702" i="1"/>
  <c r="P1702" i="1"/>
  <c r="Q1702" i="1"/>
  <c r="R1702" i="1"/>
  <c r="S1702" i="1"/>
  <c r="T1702" i="1"/>
  <c r="U1702" i="1"/>
  <c r="V1702" i="1"/>
  <c r="W1702" i="1"/>
  <c r="X1702" i="1"/>
  <c r="Y1702" i="1"/>
  <c r="Z1702" i="1"/>
  <c r="AA1702" i="1"/>
  <c r="AB1702" i="1"/>
  <c r="AC1702" i="1"/>
  <c r="AD1702" i="1"/>
  <c r="AE1702" i="1"/>
  <c r="AF1702" i="1"/>
  <c r="AG1702" i="1"/>
  <c r="AH1702" i="1"/>
  <c r="AI1702" i="1"/>
  <c r="A1703" i="1"/>
  <c r="B1703" i="1"/>
  <c r="C1703" i="1"/>
  <c r="D1703" i="1"/>
  <c r="E1703" i="1"/>
  <c r="F1703" i="1"/>
  <c r="G1703" i="1"/>
  <c r="H1703" i="1"/>
  <c r="I1703" i="1"/>
  <c r="J1703" i="1"/>
  <c r="K1703" i="1"/>
  <c r="L1703" i="1"/>
  <c r="M1703" i="1"/>
  <c r="N1703" i="1"/>
  <c r="O1703" i="1"/>
  <c r="P1703" i="1"/>
  <c r="Q1703" i="1"/>
  <c r="R1703" i="1"/>
  <c r="S1703" i="1"/>
  <c r="T1703" i="1"/>
  <c r="U1703" i="1"/>
  <c r="V1703" i="1"/>
  <c r="W1703" i="1"/>
  <c r="X1703" i="1"/>
  <c r="Y1703" i="1"/>
  <c r="Z1703" i="1"/>
  <c r="AA1703" i="1"/>
  <c r="AB1703" i="1"/>
  <c r="AC1703" i="1"/>
  <c r="AD1703" i="1"/>
  <c r="AE1703" i="1"/>
  <c r="AF1703" i="1"/>
  <c r="AG1703" i="1"/>
  <c r="AH1703" i="1"/>
  <c r="AI1703" i="1"/>
  <c r="A1704" i="1"/>
  <c r="B1704" i="1"/>
  <c r="C1704" i="1"/>
  <c r="D1704" i="1"/>
  <c r="E1704" i="1"/>
  <c r="F1704" i="1"/>
  <c r="G1704" i="1"/>
  <c r="H1704" i="1"/>
  <c r="I1704" i="1"/>
  <c r="J1704" i="1"/>
  <c r="K1704" i="1"/>
  <c r="L1704" i="1"/>
  <c r="M1704" i="1"/>
  <c r="N1704" i="1"/>
  <c r="O1704" i="1"/>
  <c r="P1704" i="1"/>
  <c r="Q1704" i="1"/>
  <c r="R1704" i="1"/>
  <c r="S1704" i="1"/>
  <c r="T1704" i="1"/>
  <c r="U1704" i="1"/>
  <c r="V1704" i="1"/>
  <c r="W1704" i="1"/>
  <c r="X1704" i="1"/>
  <c r="Y1704" i="1"/>
  <c r="Z1704" i="1"/>
  <c r="AA1704" i="1"/>
  <c r="AB1704" i="1"/>
  <c r="AC1704" i="1"/>
  <c r="AD1704" i="1"/>
  <c r="AE1704" i="1"/>
  <c r="AF1704" i="1"/>
  <c r="AG1704" i="1"/>
  <c r="AH1704" i="1"/>
  <c r="AI1704" i="1"/>
  <c r="A1705" i="1"/>
  <c r="B1705" i="1"/>
  <c r="C1705" i="1"/>
  <c r="D1705" i="1"/>
  <c r="E1705" i="1"/>
  <c r="F1705" i="1"/>
  <c r="G1705" i="1"/>
  <c r="H1705" i="1"/>
  <c r="I1705" i="1"/>
  <c r="J1705" i="1"/>
  <c r="K1705" i="1"/>
  <c r="L1705" i="1"/>
  <c r="M1705" i="1"/>
  <c r="N1705" i="1"/>
  <c r="O1705" i="1"/>
  <c r="P1705" i="1"/>
  <c r="Q1705" i="1"/>
  <c r="R1705" i="1"/>
  <c r="S1705" i="1"/>
  <c r="T1705" i="1"/>
  <c r="U1705" i="1"/>
  <c r="V1705" i="1"/>
  <c r="W1705" i="1"/>
  <c r="X1705" i="1"/>
  <c r="Y1705" i="1"/>
  <c r="Z1705" i="1"/>
  <c r="AA1705" i="1"/>
  <c r="AB1705" i="1"/>
  <c r="AC1705" i="1"/>
  <c r="AD1705" i="1"/>
  <c r="AE1705" i="1"/>
  <c r="AF1705" i="1"/>
  <c r="AG1705" i="1"/>
  <c r="AH1705" i="1"/>
  <c r="AI1705" i="1"/>
  <c r="A1706" i="1"/>
  <c r="B1706" i="1"/>
  <c r="C1706" i="1"/>
  <c r="D1706" i="1"/>
  <c r="E1706" i="1"/>
  <c r="F1706" i="1"/>
  <c r="G1706" i="1"/>
  <c r="H1706" i="1"/>
  <c r="I1706" i="1"/>
  <c r="J1706" i="1"/>
  <c r="K1706" i="1"/>
  <c r="L1706" i="1"/>
  <c r="M1706" i="1"/>
  <c r="N1706" i="1"/>
  <c r="O1706" i="1"/>
  <c r="P1706" i="1"/>
  <c r="Q1706" i="1"/>
  <c r="R1706" i="1"/>
  <c r="S1706" i="1"/>
  <c r="T1706" i="1"/>
  <c r="U1706" i="1"/>
  <c r="V1706" i="1"/>
  <c r="W1706" i="1"/>
  <c r="X1706" i="1"/>
  <c r="Y1706" i="1"/>
  <c r="Z1706" i="1"/>
  <c r="AA1706" i="1"/>
  <c r="AB1706" i="1"/>
  <c r="AC1706" i="1"/>
  <c r="AD1706" i="1"/>
  <c r="AE1706" i="1"/>
  <c r="AF1706" i="1"/>
  <c r="AG1706" i="1"/>
  <c r="AH1706" i="1"/>
  <c r="AI1706" i="1"/>
  <c r="A1707" i="1"/>
  <c r="B1707" i="1"/>
  <c r="C1707" i="1"/>
  <c r="D1707" i="1"/>
  <c r="E1707" i="1"/>
  <c r="F1707" i="1"/>
  <c r="G1707" i="1"/>
  <c r="H1707" i="1"/>
  <c r="I1707" i="1"/>
  <c r="J1707" i="1"/>
  <c r="K1707" i="1"/>
  <c r="L1707" i="1"/>
  <c r="M1707" i="1"/>
  <c r="N1707" i="1"/>
  <c r="O1707" i="1"/>
  <c r="P1707" i="1"/>
  <c r="Q1707" i="1"/>
  <c r="R1707" i="1"/>
  <c r="S1707" i="1"/>
  <c r="T1707" i="1"/>
  <c r="U1707" i="1"/>
  <c r="V1707" i="1"/>
  <c r="W1707" i="1"/>
  <c r="X1707" i="1"/>
  <c r="Y1707" i="1"/>
  <c r="Z1707" i="1"/>
  <c r="AA1707" i="1"/>
  <c r="AB1707" i="1"/>
  <c r="AC1707" i="1"/>
  <c r="AD1707" i="1"/>
  <c r="AE1707" i="1"/>
  <c r="AF1707" i="1"/>
  <c r="AG1707" i="1"/>
  <c r="AH1707" i="1"/>
  <c r="AI1707" i="1"/>
  <c r="A1708" i="1"/>
  <c r="B1708" i="1"/>
  <c r="C1708" i="1"/>
  <c r="D1708" i="1"/>
  <c r="E1708" i="1"/>
  <c r="F1708" i="1"/>
  <c r="G1708" i="1"/>
  <c r="H1708" i="1"/>
  <c r="I1708" i="1"/>
  <c r="J1708" i="1"/>
  <c r="K1708" i="1"/>
  <c r="L1708" i="1"/>
  <c r="M1708" i="1"/>
  <c r="N1708" i="1"/>
  <c r="O1708" i="1"/>
  <c r="P1708" i="1"/>
  <c r="Q1708" i="1"/>
  <c r="R1708" i="1"/>
  <c r="S1708" i="1"/>
  <c r="T1708" i="1"/>
  <c r="U1708" i="1"/>
  <c r="V1708" i="1"/>
  <c r="W1708" i="1"/>
  <c r="X1708" i="1"/>
  <c r="Y1708" i="1"/>
  <c r="Z1708" i="1"/>
  <c r="AA1708" i="1"/>
  <c r="AB1708" i="1"/>
  <c r="AC1708" i="1"/>
  <c r="AD1708" i="1"/>
  <c r="AE1708" i="1"/>
  <c r="AF1708" i="1"/>
  <c r="AG1708" i="1"/>
  <c r="AH1708" i="1"/>
  <c r="AI1708" i="1"/>
  <c r="A1709" i="1"/>
  <c r="B1709" i="1"/>
  <c r="C1709" i="1"/>
  <c r="D1709" i="1"/>
  <c r="E1709" i="1"/>
  <c r="F1709" i="1"/>
  <c r="G1709" i="1"/>
  <c r="H1709" i="1"/>
  <c r="I1709" i="1"/>
  <c r="J1709" i="1"/>
  <c r="K1709" i="1"/>
  <c r="L1709" i="1"/>
  <c r="M1709" i="1"/>
  <c r="N1709" i="1"/>
  <c r="O1709" i="1"/>
  <c r="P1709" i="1"/>
  <c r="Q1709" i="1"/>
  <c r="R1709" i="1"/>
  <c r="S1709" i="1"/>
  <c r="T1709" i="1"/>
  <c r="U1709" i="1"/>
  <c r="V1709" i="1"/>
  <c r="W1709" i="1"/>
  <c r="X1709" i="1"/>
  <c r="Y1709" i="1"/>
  <c r="Z1709" i="1"/>
  <c r="AA1709" i="1"/>
  <c r="AB1709" i="1"/>
  <c r="AC1709" i="1"/>
  <c r="AD1709" i="1"/>
  <c r="AE1709" i="1"/>
  <c r="AF1709" i="1"/>
  <c r="AG1709" i="1"/>
  <c r="AH1709" i="1"/>
  <c r="AI1709" i="1"/>
  <c r="A1710" i="1"/>
  <c r="B1710" i="1"/>
  <c r="C1710" i="1"/>
  <c r="D1710" i="1"/>
  <c r="E1710" i="1"/>
  <c r="F1710" i="1"/>
  <c r="G1710" i="1"/>
  <c r="H1710" i="1"/>
  <c r="I1710" i="1"/>
  <c r="J1710" i="1"/>
  <c r="K1710" i="1"/>
  <c r="L1710" i="1"/>
  <c r="M1710" i="1"/>
  <c r="N1710" i="1"/>
  <c r="O1710" i="1"/>
  <c r="P1710" i="1"/>
  <c r="Q1710" i="1"/>
  <c r="R1710" i="1"/>
  <c r="S1710" i="1"/>
  <c r="T1710" i="1"/>
  <c r="U1710" i="1"/>
  <c r="V1710" i="1"/>
  <c r="W1710" i="1"/>
  <c r="X1710" i="1"/>
  <c r="Y1710" i="1"/>
  <c r="Z1710" i="1"/>
  <c r="AA1710" i="1"/>
  <c r="AB1710" i="1"/>
  <c r="AC1710" i="1"/>
  <c r="AD1710" i="1"/>
  <c r="AE1710" i="1"/>
  <c r="AF1710" i="1"/>
  <c r="AG1710" i="1"/>
  <c r="AH1710" i="1"/>
  <c r="AI1710" i="1"/>
  <c r="A1711" i="1"/>
  <c r="B1711" i="1"/>
  <c r="C1711" i="1"/>
  <c r="D1711" i="1"/>
  <c r="E1711" i="1"/>
  <c r="F1711" i="1"/>
  <c r="G1711" i="1"/>
  <c r="H1711" i="1"/>
  <c r="I1711" i="1"/>
  <c r="J1711" i="1"/>
  <c r="K1711" i="1"/>
  <c r="L1711" i="1"/>
  <c r="M1711" i="1"/>
  <c r="N1711" i="1"/>
  <c r="O1711" i="1"/>
  <c r="P1711" i="1"/>
  <c r="Q1711" i="1"/>
  <c r="R1711" i="1"/>
  <c r="S1711" i="1"/>
  <c r="T1711" i="1"/>
  <c r="U1711" i="1"/>
  <c r="V1711" i="1"/>
  <c r="W1711" i="1"/>
  <c r="X1711" i="1"/>
  <c r="Y1711" i="1"/>
  <c r="Z1711" i="1"/>
  <c r="AA1711" i="1"/>
  <c r="AB1711" i="1"/>
  <c r="AC1711" i="1"/>
  <c r="AD1711" i="1"/>
  <c r="AE1711" i="1"/>
  <c r="AF1711" i="1"/>
  <c r="AG1711" i="1"/>
  <c r="AH1711" i="1"/>
  <c r="AI1711" i="1"/>
  <c r="A1712" i="1"/>
  <c r="B1712" i="1"/>
  <c r="C1712" i="1"/>
  <c r="D1712" i="1"/>
  <c r="E1712" i="1"/>
  <c r="F1712" i="1"/>
  <c r="G1712" i="1"/>
  <c r="H1712" i="1"/>
  <c r="I1712" i="1"/>
  <c r="J1712" i="1"/>
  <c r="K1712" i="1"/>
  <c r="L1712" i="1"/>
  <c r="M1712" i="1"/>
  <c r="N1712" i="1"/>
  <c r="O1712" i="1"/>
  <c r="P1712" i="1"/>
  <c r="Q1712" i="1"/>
  <c r="R1712" i="1"/>
  <c r="S1712" i="1"/>
  <c r="T1712" i="1"/>
  <c r="U1712" i="1"/>
  <c r="V1712" i="1"/>
  <c r="W1712" i="1"/>
  <c r="X1712" i="1"/>
  <c r="Y1712" i="1"/>
  <c r="Z1712" i="1"/>
  <c r="AA1712" i="1"/>
  <c r="AB1712" i="1"/>
  <c r="AC1712" i="1"/>
  <c r="AD1712" i="1"/>
  <c r="AE1712" i="1"/>
  <c r="AF1712" i="1"/>
  <c r="AG1712" i="1"/>
  <c r="AH1712" i="1"/>
  <c r="AI1712" i="1"/>
  <c r="A1713" i="1"/>
  <c r="B1713" i="1"/>
  <c r="C1713" i="1"/>
  <c r="D1713" i="1"/>
  <c r="E1713" i="1"/>
  <c r="F1713" i="1"/>
  <c r="G1713" i="1"/>
  <c r="H1713" i="1"/>
  <c r="I1713" i="1"/>
  <c r="J1713" i="1"/>
  <c r="K1713" i="1"/>
  <c r="L1713" i="1"/>
  <c r="M1713" i="1"/>
  <c r="N1713" i="1"/>
  <c r="O1713" i="1"/>
  <c r="P1713" i="1"/>
  <c r="Q1713" i="1"/>
  <c r="R1713" i="1"/>
  <c r="S1713" i="1"/>
  <c r="T1713" i="1"/>
  <c r="U1713" i="1"/>
  <c r="V1713" i="1"/>
  <c r="W1713" i="1"/>
  <c r="X1713" i="1"/>
  <c r="Y1713" i="1"/>
  <c r="Z1713" i="1"/>
  <c r="AA1713" i="1"/>
  <c r="AB1713" i="1"/>
  <c r="AC1713" i="1"/>
  <c r="AD1713" i="1"/>
  <c r="AE1713" i="1"/>
  <c r="AF1713" i="1"/>
  <c r="AG1713" i="1"/>
  <c r="AH1713" i="1"/>
  <c r="AI1713" i="1"/>
  <c r="A1714" i="1"/>
  <c r="B1714" i="1"/>
  <c r="C1714" i="1"/>
  <c r="D1714" i="1"/>
  <c r="E1714" i="1"/>
  <c r="F1714" i="1"/>
  <c r="G1714" i="1"/>
  <c r="H1714" i="1"/>
  <c r="I1714" i="1"/>
  <c r="J1714" i="1"/>
  <c r="K1714" i="1"/>
  <c r="L1714" i="1"/>
  <c r="M1714" i="1"/>
  <c r="N1714" i="1"/>
  <c r="O1714" i="1"/>
  <c r="P1714" i="1"/>
  <c r="Q1714" i="1"/>
  <c r="R1714" i="1"/>
  <c r="S1714" i="1"/>
  <c r="T1714" i="1"/>
  <c r="U1714" i="1"/>
  <c r="V1714" i="1"/>
  <c r="W1714" i="1"/>
  <c r="X1714" i="1"/>
  <c r="Y1714" i="1"/>
  <c r="Z1714" i="1"/>
  <c r="AA1714" i="1"/>
  <c r="AB1714" i="1"/>
  <c r="AC1714" i="1"/>
  <c r="AD1714" i="1"/>
  <c r="AE1714" i="1"/>
  <c r="AF1714" i="1"/>
  <c r="AG1714" i="1"/>
  <c r="AH1714" i="1"/>
  <c r="AI1714" i="1"/>
  <c r="A1715" i="1"/>
  <c r="B1715" i="1"/>
  <c r="C1715" i="1"/>
  <c r="D1715" i="1"/>
  <c r="E1715" i="1"/>
  <c r="F1715" i="1"/>
  <c r="G1715" i="1"/>
  <c r="H1715" i="1"/>
  <c r="I1715" i="1"/>
  <c r="J1715" i="1"/>
  <c r="K1715" i="1"/>
  <c r="L1715" i="1"/>
  <c r="M1715" i="1"/>
  <c r="N1715" i="1"/>
  <c r="O1715" i="1"/>
  <c r="P1715" i="1"/>
  <c r="Q1715" i="1"/>
  <c r="R1715" i="1"/>
  <c r="S1715" i="1"/>
  <c r="T1715" i="1"/>
  <c r="U1715" i="1"/>
  <c r="V1715" i="1"/>
  <c r="W1715" i="1"/>
  <c r="X1715" i="1"/>
  <c r="Y1715" i="1"/>
  <c r="Z1715" i="1"/>
  <c r="AA1715" i="1"/>
  <c r="AB1715" i="1"/>
  <c r="AC1715" i="1"/>
  <c r="AD1715" i="1"/>
  <c r="AE1715" i="1"/>
  <c r="AF1715" i="1"/>
  <c r="AG1715" i="1"/>
  <c r="AH1715" i="1"/>
  <c r="AI1715" i="1"/>
  <c r="A1716" i="1"/>
  <c r="B1716" i="1"/>
  <c r="C1716" i="1"/>
  <c r="D1716" i="1"/>
  <c r="E1716" i="1"/>
  <c r="F1716" i="1"/>
  <c r="G1716" i="1"/>
  <c r="H1716" i="1"/>
  <c r="I1716" i="1"/>
  <c r="J1716" i="1"/>
  <c r="K1716" i="1"/>
  <c r="L1716" i="1"/>
  <c r="M1716" i="1"/>
  <c r="N1716" i="1"/>
  <c r="O1716" i="1"/>
  <c r="P1716" i="1"/>
  <c r="Q1716" i="1"/>
  <c r="R1716" i="1"/>
  <c r="S1716" i="1"/>
  <c r="T1716" i="1"/>
  <c r="U1716" i="1"/>
  <c r="V1716" i="1"/>
  <c r="W1716" i="1"/>
  <c r="X1716" i="1"/>
  <c r="Y1716" i="1"/>
  <c r="Z1716" i="1"/>
  <c r="AA1716" i="1"/>
  <c r="AB1716" i="1"/>
  <c r="AC1716" i="1"/>
  <c r="AD1716" i="1"/>
  <c r="AE1716" i="1"/>
  <c r="AF1716" i="1"/>
  <c r="AG1716" i="1"/>
  <c r="AH1716" i="1"/>
  <c r="AI1716" i="1"/>
  <c r="A1717" i="1"/>
  <c r="B1717" i="1"/>
  <c r="C1717" i="1"/>
  <c r="D1717" i="1"/>
  <c r="E1717" i="1"/>
  <c r="F1717" i="1"/>
  <c r="G1717" i="1"/>
  <c r="H1717" i="1"/>
  <c r="I1717" i="1"/>
  <c r="J1717" i="1"/>
  <c r="K1717" i="1"/>
  <c r="L1717" i="1"/>
  <c r="M1717" i="1"/>
  <c r="N1717" i="1"/>
  <c r="O1717" i="1"/>
  <c r="P1717" i="1"/>
  <c r="Q1717" i="1"/>
  <c r="R1717" i="1"/>
  <c r="S1717" i="1"/>
  <c r="T1717" i="1"/>
  <c r="U1717" i="1"/>
  <c r="V1717" i="1"/>
  <c r="W1717" i="1"/>
  <c r="X1717" i="1"/>
  <c r="Y1717" i="1"/>
  <c r="Z1717" i="1"/>
  <c r="AA1717" i="1"/>
  <c r="AB1717" i="1"/>
  <c r="AC1717" i="1"/>
  <c r="AD1717" i="1"/>
  <c r="AE1717" i="1"/>
  <c r="AF1717" i="1"/>
  <c r="AG1717" i="1"/>
  <c r="AH1717" i="1"/>
  <c r="AI1717" i="1"/>
  <c r="A1718" i="1"/>
  <c r="B1718" i="1"/>
  <c r="C1718" i="1"/>
  <c r="D1718" i="1"/>
  <c r="E1718" i="1"/>
  <c r="F1718" i="1"/>
  <c r="G1718" i="1"/>
  <c r="H1718" i="1"/>
  <c r="I1718" i="1"/>
  <c r="J1718" i="1"/>
  <c r="K1718" i="1"/>
  <c r="L1718" i="1"/>
  <c r="M1718" i="1"/>
  <c r="N1718" i="1"/>
  <c r="O1718" i="1"/>
  <c r="P1718" i="1"/>
  <c r="Q1718" i="1"/>
  <c r="R1718" i="1"/>
  <c r="S1718" i="1"/>
  <c r="T1718" i="1"/>
  <c r="U1718" i="1"/>
  <c r="V1718" i="1"/>
  <c r="W1718" i="1"/>
  <c r="X1718" i="1"/>
  <c r="Y1718" i="1"/>
  <c r="Z1718" i="1"/>
  <c r="AA1718" i="1"/>
  <c r="AB1718" i="1"/>
  <c r="AC1718" i="1"/>
  <c r="AD1718" i="1"/>
  <c r="AE1718" i="1"/>
  <c r="AF1718" i="1"/>
  <c r="AG1718" i="1"/>
  <c r="AH1718" i="1"/>
  <c r="AI1718" i="1"/>
  <c r="A1719" i="1"/>
  <c r="B1719" i="1"/>
  <c r="C1719" i="1"/>
  <c r="D1719" i="1"/>
  <c r="E1719" i="1"/>
  <c r="F1719" i="1"/>
  <c r="G1719" i="1"/>
  <c r="H1719" i="1"/>
  <c r="I1719" i="1"/>
  <c r="J1719" i="1"/>
  <c r="K1719" i="1"/>
  <c r="L1719" i="1"/>
  <c r="M1719" i="1"/>
  <c r="N1719" i="1"/>
  <c r="O1719" i="1"/>
  <c r="P1719" i="1"/>
  <c r="Q1719" i="1"/>
  <c r="R1719" i="1"/>
  <c r="S1719" i="1"/>
  <c r="T1719" i="1"/>
  <c r="U1719" i="1"/>
  <c r="V1719" i="1"/>
  <c r="W1719" i="1"/>
  <c r="X1719" i="1"/>
  <c r="Y1719" i="1"/>
  <c r="Z1719" i="1"/>
  <c r="AA1719" i="1"/>
  <c r="AB1719" i="1"/>
  <c r="AC1719" i="1"/>
  <c r="AD1719" i="1"/>
  <c r="AE1719" i="1"/>
  <c r="AF1719" i="1"/>
  <c r="AG1719" i="1"/>
  <c r="AH1719" i="1"/>
  <c r="AI1719" i="1"/>
  <c r="A1720" i="1"/>
  <c r="B1720" i="1"/>
  <c r="C1720" i="1"/>
  <c r="D1720" i="1"/>
  <c r="E1720" i="1"/>
  <c r="F1720" i="1"/>
  <c r="G1720" i="1"/>
  <c r="H1720" i="1"/>
  <c r="I1720" i="1"/>
  <c r="J1720" i="1"/>
  <c r="K1720" i="1"/>
  <c r="L1720" i="1"/>
  <c r="M1720" i="1"/>
  <c r="N1720" i="1"/>
  <c r="O1720" i="1"/>
  <c r="P1720" i="1"/>
  <c r="Q1720" i="1"/>
  <c r="R1720" i="1"/>
  <c r="S1720" i="1"/>
  <c r="T1720" i="1"/>
  <c r="U1720" i="1"/>
  <c r="V1720" i="1"/>
  <c r="W1720" i="1"/>
  <c r="X1720" i="1"/>
  <c r="Y1720" i="1"/>
  <c r="Z1720" i="1"/>
  <c r="AA1720" i="1"/>
  <c r="AB1720" i="1"/>
  <c r="AC1720" i="1"/>
  <c r="AD1720" i="1"/>
  <c r="AE1720" i="1"/>
  <c r="AF1720" i="1"/>
  <c r="AG1720" i="1"/>
  <c r="AH1720" i="1"/>
  <c r="AI1720" i="1"/>
  <c r="A1721" i="1"/>
  <c r="B1721" i="1"/>
  <c r="C1721" i="1"/>
  <c r="D1721" i="1"/>
  <c r="E1721" i="1"/>
  <c r="F1721" i="1"/>
  <c r="G1721" i="1"/>
  <c r="H1721" i="1"/>
  <c r="I1721" i="1"/>
  <c r="J1721" i="1"/>
  <c r="K1721" i="1"/>
  <c r="L1721" i="1"/>
  <c r="M1721" i="1"/>
  <c r="N1721" i="1"/>
  <c r="O1721" i="1"/>
  <c r="P1721" i="1"/>
  <c r="Q1721" i="1"/>
  <c r="R1721" i="1"/>
  <c r="S1721" i="1"/>
  <c r="T1721" i="1"/>
  <c r="U1721" i="1"/>
  <c r="V1721" i="1"/>
  <c r="W1721" i="1"/>
  <c r="X1721" i="1"/>
  <c r="Y1721" i="1"/>
  <c r="Z1721" i="1"/>
  <c r="AA1721" i="1"/>
  <c r="AB1721" i="1"/>
  <c r="AC1721" i="1"/>
  <c r="AD1721" i="1"/>
  <c r="AE1721" i="1"/>
  <c r="AF1721" i="1"/>
  <c r="AG1721" i="1"/>
  <c r="AH1721" i="1"/>
  <c r="AI1721" i="1"/>
  <c r="A1722" i="1"/>
  <c r="B1722" i="1"/>
  <c r="C1722" i="1"/>
  <c r="D1722" i="1"/>
  <c r="E1722" i="1"/>
  <c r="F1722" i="1"/>
  <c r="G1722" i="1"/>
  <c r="H1722" i="1"/>
  <c r="I1722" i="1"/>
  <c r="J1722" i="1"/>
  <c r="K1722" i="1"/>
  <c r="L1722" i="1"/>
  <c r="M1722" i="1"/>
  <c r="N1722" i="1"/>
  <c r="O1722" i="1"/>
  <c r="P1722" i="1"/>
  <c r="Q1722" i="1"/>
  <c r="R1722" i="1"/>
  <c r="S1722" i="1"/>
  <c r="T1722" i="1"/>
  <c r="U1722" i="1"/>
  <c r="V1722" i="1"/>
  <c r="W1722" i="1"/>
  <c r="X1722" i="1"/>
  <c r="Y1722" i="1"/>
  <c r="Z1722" i="1"/>
  <c r="AA1722" i="1"/>
  <c r="AB1722" i="1"/>
  <c r="AC1722" i="1"/>
  <c r="AD1722" i="1"/>
  <c r="AE1722" i="1"/>
  <c r="AF1722" i="1"/>
  <c r="AG1722" i="1"/>
  <c r="AH1722" i="1"/>
  <c r="AI1722" i="1"/>
  <c r="A1723" i="1"/>
  <c r="B1723" i="1"/>
  <c r="C1723" i="1"/>
  <c r="D1723" i="1"/>
  <c r="E1723" i="1"/>
  <c r="F1723" i="1"/>
  <c r="G1723" i="1"/>
  <c r="H1723" i="1"/>
  <c r="I1723" i="1"/>
  <c r="J1723" i="1"/>
  <c r="K1723" i="1"/>
  <c r="L1723" i="1"/>
  <c r="M1723" i="1"/>
  <c r="N1723" i="1"/>
  <c r="O1723" i="1"/>
  <c r="P1723" i="1"/>
  <c r="Q1723" i="1"/>
  <c r="R1723" i="1"/>
  <c r="S1723" i="1"/>
  <c r="T1723" i="1"/>
  <c r="U1723" i="1"/>
  <c r="V1723" i="1"/>
  <c r="W1723" i="1"/>
  <c r="X1723" i="1"/>
  <c r="Y1723" i="1"/>
  <c r="Z1723" i="1"/>
  <c r="AA1723" i="1"/>
  <c r="AB1723" i="1"/>
  <c r="AC1723" i="1"/>
  <c r="AD1723" i="1"/>
  <c r="AE1723" i="1"/>
  <c r="AF1723" i="1"/>
  <c r="AG1723" i="1"/>
  <c r="AH1723" i="1"/>
  <c r="AI1723" i="1"/>
  <c r="A1724" i="1"/>
  <c r="B1724" i="1"/>
  <c r="C1724" i="1"/>
  <c r="D1724" i="1"/>
  <c r="E1724" i="1"/>
  <c r="F1724" i="1"/>
  <c r="G1724" i="1"/>
  <c r="H1724" i="1"/>
  <c r="I1724" i="1"/>
  <c r="J1724" i="1"/>
  <c r="K1724" i="1"/>
  <c r="L1724" i="1"/>
  <c r="M1724" i="1"/>
  <c r="N1724" i="1"/>
  <c r="O1724" i="1"/>
  <c r="P1724" i="1"/>
  <c r="Q1724" i="1"/>
  <c r="R1724" i="1"/>
  <c r="S1724" i="1"/>
  <c r="T1724" i="1"/>
  <c r="U1724" i="1"/>
  <c r="V1724" i="1"/>
  <c r="W1724" i="1"/>
  <c r="X1724" i="1"/>
  <c r="Y1724" i="1"/>
  <c r="Z1724" i="1"/>
  <c r="AA1724" i="1"/>
  <c r="AB1724" i="1"/>
  <c r="AC1724" i="1"/>
  <c r="AD1724" i="1"/>
  <c r="AE1724" i="1"/>
  <c r="AF1724" i="1"/>
  <c r="AG1724" i="1"/>
  <c r="AH1724" i="1"/>
  <c r="AI1724" i="1"/>
  <c r="A1725" i="1"/>
  <c r="B1725" i="1"/>
  <c r="C1725" i="1"/>
  <c r="D1725" i="1"/>
  <c r="E1725" i="1"/>
  <c r="F1725" i="1"/>
  <c r="G1725" i="1"/>
  <c r="H1725" i="1"/>
  <c r="I1725" i="1"/>
  <c r="J1725" i="1"/>
  <c r="K1725" i="1"/>
  <c r="L1725" i="1"/>
  <c r="M1725" i="1"/>
  <c r="N1725" i="1"/>
  <c r="O1725" i="1"/>
  <c r="P1725" i="1"/>
  <c r="Q1725" i="1"/>
  <c r="R1725" i="1"/>
  <c r="S1725" i="1"/>
  <c r="T1725" i="1"/>
  <c r="U1725" i="1"/>
  <c r="V1725" i="1"/>
  <c r="W1725" i="1"/>
  <c r="X1725" i="1"/>
  <c r="Y1725" i="1"/>
  <c r="Z1725" i="1"/>
  <c r="AA1725" i="1"/>
  <c r="AB1725" i="1"/>
  <c r="AC1725" i="1"/>
  <c r="AD1725" i="1"/>
  <c r="AE1725" i="1"/>
  <c r="AF1725" i="1"/>
  <c r="AG1725" i="1"/>
  <c r="AH1725" i="1"/>
  <c r="AI1725" i="1"/>
  <c r="A1726" i="1"/>
  <c r="B1726" i="1"/>
  <c r="C1726" i="1"/>
  <c r="D1726" i="1"/>
  <c r="E1726" i="1"/>
  <c r="F1726" i="1"/>
  <c r="G1726" i="1"/>
  <c r="H1726" i="1"/>
  <c r="I1726" i="1"/>
  <c r="J1726" i="1"/>
  <c r="K1726" i="1"/>
  <c r="L1726" i="1"/>
  <c r="M1726" i="1"/>
  <c r="N1726" i="1"/>
  <c r="O1726" i="1"/>
  <c r="P1726" i="1"/>
  <c r="Q1726" i="1"/>
  <c r="R1726" i="1"/>
  <c r="S1726" i="1"/>
  <c r="T1726" i="1"/>
  <c r="U1726" i="1"/>
  <c r="V1726" i="1"/>
  <c r="W1726" i="1"/>
  <c r="X1726" i="1"/>
  <c r="Y1726" i="1"/>
  <c r="Z1726" i="1"/>
  <c r="AA1726" i="1"/>
  <c r="AB1726" i="1"/>
  <c r="AC1726" i="1"/>
  <c r="AD1726" i="1"/>
  <c r="AE1726" i="1"/>
  <c r="AF1726" i="1"/>
  <c r="AG1726" i="1"/>
  <c r="AH1726" i="1"/>
  <c r="AI1726" i="1"/>
  <c r="A1727" i="1"/>
  <c r="B1727" i="1"/>
  <c r="C1727" i="1"/>
  <c r="D1727" i="1"/>
  <c r="E1727" i="1"/>
  <c r="F1727" i="1"/>
  <c r="G1727" i="1"/>
  <c r="H1727" i="1"/>
  <c r="I1727" i="1"/>
  <c r="J1727" i="1"/>
  <c r="K1727" i="1"/>
  <c r="L1727" i="1"/>
  <c r="M1727" i="1"/>
  <c r="N1727" i="1"/>
  <c r="O1727" i="1"/>
  <c r="P1727" i="1"/>
  <c r="Q1727" i="1"/>
  <c r="R1727" i="1"/>
  <c r="S1727" i="1"/>
  <c r="T1727" i="1"/>
  <c r="U1727" i="1"/>
  <c r="V1727" i="1"/>
  <c r="W1727" i="1"/>
  <c r="X1727" i="1"/>
  <c r="Y1727" i="1"/>
  <c r="Z1727" i="1"/>
  <c r="AA1727" i="1"/>
  <c r="AB1727" i="1"/>
  <c r="AC1727" i="1"/>
  <c r="AD1727" i="1"/>
  <c r="AE1727" i="1"/>
  <c r="AF1727" i="1"/>
  <c r="AG1727" i="1"/>
  <c r="AH1727" i="1"/>
  <c r="AI1727" i="1"/>
  <c r="A1728" i="1"/>
  <c r="B1728" i="1"/>
  <c r="C1728" i="1"/>
  <c r="D1728" i="1"/>
  <c r="E1728" i="1"/>
  <c r="F1728" i="1"/>
  <c r="G1728" i="1"/>
  <c r="H1728" i="1"/>
  <c r="I1728" i="1"/>
  <c r="J1728" i="1"/>
  <c r="K1728" i="1"/>
  <c r="L1728" i="1"/>
  <c r="M1728" i="1"/>
  <c r="N1728" i="1"/>
  <c r="O1728" i="1"/>
  <c r="P1728" i="1"/>
  <c r="Q1728" i="1"/>
  <c r="R1728" i="1"/>
  <c r="S1728" i="1"/>
  <c r="T1728" i="1"/>
  <c r="U1728" i="1"/>
  <c r="V1728" i="1"/>
  <c r="W1728" i="1"/>
  <c r="X1728" i="1"/>
  <c r="Y1728" i="1"/>
  <c r="Z1728" i="1"/>
  <c r="AA1728" i="1"/>
  <c r="AB1728" i="1"/>
  <c r="AC1728" i="1"/>
  <c r="AD1728" i="1"/>
  <c r="AE1728" i="1"/>
  <c r="AF1728" i="1"/>
  <c r="AG1728" i="1"/>
  <c r="AH1728" i="1"/>
  <c r="AI1728" i="1"/>
  <c r="A1729" i="1"/>
  <c r="B1729" i="1"/>
  <c r="C1729" i="1"/>
  <c r="D1729" i="1"/>
  <c r="E1729" i="1"/>
  <c r="F1729" i="1"/>
  <c r="G1729" i="1"/>
  <c r="H1729" i="1"/>
  <c r="I1729" i="1"/>
  <c r="J1729" i="1"/>
  <c r="K1729" i="1"/>
  <c r="L1729" i="1"/>
  <c r="M1729" i="1"/>
  <c r="N1729" i="1"/>
  <c r="O1729" i="1"/>
  <c r="P1729" i="1"/>
  <c r="Q1729" i="1"/>
  <c r="R1729" i="1"/>
  <c r="S1729" i="1"/>
  <c r="T1729" i="1"/>
  <c r="U1729" i="1"/>
  <c r="V1729" i="1"/>
  <c r="W1729" i="1"/>
  <c r="X1729" i="1"/>
  <c r="Y1729" i="1"/>
  <c r="Z1729" i="1"/>
  <c r="AA1729" i="1"/>
  <c r="AB1729" i="1"/>
  <c r="AC1729" i="1"/>
  <c r="AD1729" i="1"/>
  <c r="AE1729" i="1"/>
  <c r="AF1729" i="1"/>
  <c r="AG1729" i="1"/>
  <c r="AH1729" i="1"/>
  <c r="AI1729" i="1"/>
  <c r="A1730" i="1"/>
  <c r="B1730" i="1"/>
  <c r="C1730" i="1"/>
  <c r="D1730" i="1"/>
  <c r="E1730" i="1"/>
  <c r="F1730" i="1"/>
  <c r="G1730" i="1"/>
  <c r="H1730" i="1"/>
  <c r="I1730" i="1"/>
  <c r="J1730" i="1"/>
  <c r="K1730" i="1"/>
  <c r="L1730" i="1"/>
  <c r="M1730" i="1"/>
  <c r="N1730" i="1"/>
  <c r="O1730" i="1"/>
  <c r="P1730" i="1"/>
  <c r="Q1730" i="1"/>
  <c r="R1730" i="1"/>
  <c r="S1730" i="1"/>
  <c r="T1730" i="1"/>
  <c r="U1730" i="1"/>
  <c r="V1730" i="1"/>
  <c r="W1730" i="1"/>
  <c r="X1730" i="1"/>
  <c r="Y1730" i="1"/>
  <c r="Z1730" i="1"/>
  <c r="AA1730" i="1"/>
  <c r="AB1730" i="1"/>
  <c r="AC1730" i="1"/>
  <c r="AD1730" i="1"/>
  <c r="AE1730" i="1"/>
  <c r="AF1730" i="1"/>
  <c r="AG1730" i="1"/>
  <c r="AH1730" i="1"/>
  <c r="AI1730" i="1"/>
  <c r="A1731" i="1"/>
  <c r="B1731" i="1"/>
  <c r="C1731" i="1"/>
  <c r="D1731" i="1"/>
  <c r="E1731" i="1"/>
  <c r="F1731" i="1"/>
  <c r="G1731" i="1"/>
  <c r="H1731" i="1"/>
  <c r="I1731" i="1"/>
  <c r="J1731" i="1"/>
  <c r="K1731" i="1"/>
  <c r="L1731" i="1"/>
  <c r="M1731" i="1"/>
  <c r="N1731" i="1"/>
  <c r="O1731" i="1"/>
  <c r="P1731" i="1"/>
  <c r="Q1731" i="1"/>
  <c r="R1731" i="1"/>
  <c r="S1731" i="1"/>
  <c r="T1731" i="1"/>
  <c r="U1731" i="1"/>
  <c r="V1731" i="1"/>
  <c r="W1731" i="1"/>
  <c r="X1731" i="1"/>
  <c r="Y1731" i="1"/>
  <c r="Z1731" i="1"/>
  <c r="AA1731" i="1"/>
  <c r="AB1731" i="1"/>
  <c r="AC1731" i="1"/>
  <c r="AD1731" i="1"/>
  <c r="AE1731" i="1"/>
  <c r="AF1731" i="1"/>
  <c r="AG1731" i="1"/>
  <c r="AH1731" i="1"/>
  <c r="AI1731" i="1"/>
  <c r="A1732" i="1"/>
  <c r="B1732" i="1"/>
  <c r="C1732" i="1"/>
  <c r="D1732" i="1"/>
  <c r="E1732" i="1"/>
  <c r="F1732" i="1"/>
  <c r="G1732" i="1"/>
  <c r="H1732" i="1"/>
  <c r="I1732" i="1"/>
  <c r="J1732" i="1"/>
  <c r="K1732" i="1"/>
  <c r="L1732" i="1"/>
  <c r="M1732" i="1"/>
  <c r="N1732" i="1"/>
  <c r="O1732" i="1"/>
  <c r="P1732" i="1"/>
  <c r="Q1732" i="1"/>
  <c r="R1732" i="1"/>
  <c r="S1732" i="1"/>
  <c r="T1732" i="1"/>
  <c r="U1732" i="1"/>
  <c r="V1732" i="1"/>
  <c r="W1732" i="1"/>
  <c r="X1732" i="1"/>
  <c r="Y1732" i="1"/>
  <c r="Z1732" i="1"/>
  <c r="AA1732" i="1"/>
  <c r="AB1732" i="1"/>
  <c r="AC1732" i="1"/>
  <c r="AD1732" i="1"/>
  <c r="AE1732" i="1"/>
  <c r="AF1732" i="1"/>
  <c r="AG1732" i="1"/>
  <c r="AH1732" i="1"/>
  <c r="AI1732" i="1"/>
  <c r="A1733" i="1"/>
  <c r="B1733" i="1"/>
  <c r="C1733" i="1"/>
  <c r="D1733" i="1"/>
  <c r="E1733" i="1"/>
  <c r="F1733" i="1"/>
  <c r="G1733" i="1"/>
  <c r="H1733" i="1"/>
  <c r="I1733" i="1"/>
  <c r="J1733" i="1"/>
  <c r="K1733" i="1"/>
  <c r="L1733" i="1"/>
  <c r="M1733" i="1"/>
  <c r="N1733" i="1"/>
  <c r="O1733" i="1"/>
  <c r="P1733" i="1"/>
  <c r="Q1733" i="1"/>
  <c r="R1733" i="1"/>
  <c r="S1733" i="1"/>
  <c r="T1733" i="1"/>
  <c r="U1733" i="1"/>
  <c r="V1733" i="1"/>
  <c r="W1733" i="1"/>
  <c r="X1733" i="1"/>
  <c r="Y1733" i="1"/>
  <c r="Z1733" i="1"/>
  <c r="AA1733" i="1"/>
  <c r="AB1733" i="1"/>
  <c r="AC1733" i="1"/>
  <c r="AD1733" i="1"/>
  <c r="AE1733" i="1"/>
  <c r="AF1733" i="1"/>
  <c r="AG1733" i="1"/>
  <c r="AH1733" i="1"/>
  <c r="AI1733" i="1"/>
  <c r="A1734" i="1"/>
  <c r="B1734" i="1"/>
  <c r="C1734" i="1"/>
  <c r="D1734" i="1"/>
  <c r="E1734" i="1"/>
  <c r="F1734" i="1"/>
  <c r="G1734" i="1"/>
  <c r="H1734" i="1"/>
  <c r="I1734" i="1"/>
  <c r="J1734" i="1"/>
  <c r="K1734" i="1"/>
  <c r="L1734" i="1"/>
  <c r="M1734" i="1"/>
  <c r="N1734" i="1"/>
  <c r="O1734" i="1"/>
  <c r="P1734" i="1"/>
  <c r="Q1734" i="1"/>
  <c r="R1734" i="1"/>
  <c r="S1734" i="1"/>
  <c r="T1734" i="1"/>
  <c r="U1734" i="1"/>
  <c r="V1734" i="1"/>
  <c r="W1734" i="1"/>
  <c r="X1734" i="1"/>
  <c r="Y1734" i="1"/>
  <c r="Z1734" i="1"/>
  <c r="AA1734" i="1"/>
  <c r="AB1734" i="1"/>
  <c r="AC1734" i="1"/>
  <c r="AD1734" i="1"/>
  <c r="AE1734" i="1"/>
  <c r="AF1734" i="1"/>
  <c r="AG1734" i="1"/>
  <c r="AH1734" i="1"/>
  <c r="AI1734" i="1"/>
  <c r="A1735" i="1"/>
  <c r="B1735" i="1"/>
  <c r="C1735" i="1"/>
  <c r="D1735" i="1"/>
  <c r="E1735" i="1"/>
  <c r="F1735" i="1"/>
  <c r="G1735" i="1"/>
  <c r="H1735" i="1"/>
  <c r="I1735" i="1"/>
  <c r="J1735" i="1"/>
  <c r="K1735" i="1"/>
  <c r="L1735" i="1"/>
  <c r="M1735" i="1"/>
  <c r="N1735" i="1"/>
  <c r="O1735" i="1"/>
  <c r="P1735" i="1"/>
  <c r="Q1735" i="1"/>
  <c r="R1735" i="1"/>
  <c r="S1735" i="1"/>
  <c r="T1735" i="1"/>
  <c r="U1735" i="1"/>
  <c r="V1735" i="1"/>
  <c r="W1735" i="1"/>
  <c r="X1735" i="1"/>
  <c r="Y1735" i="1"/>
  <c r="Z1735" i="1"/>
  <c r="AA1735" i="1"/>
  <c r="AB1735" i="1"/>
  <c r="AC1735" i="1"/>
  <c r="AD1735" i="1"/>
  <c r="AE1735" i="1"/>
  <c r="AF1735" i="1"/>
  <c r="AG1735" i="1"/>
  <c r="AH1735" i="1"/>
  <c r="AI1735" i="1"/>
  <c r="A1736" i="1"/>
  <c r="B1736" i="1"/>
  <c r="C1736" i="1"/>
  <c r="D1736" i="1"/>
  <c r="E1736" i="1"/>
  <c r="F1736" i="1"/>
  <c r="G1736" i="1"/>
  <c r="H1736" i="1"/>
  <c r="I1736" i="1"/>
  <c r="J1736" i="1"/>
  <c r="K1736" i="1"/>
  <c r="L1736" i="1"/>
  <c r="M1736" i="1"/>
  <c r="N1736" i="1"/>
  <c r="O1736" i="1"/>
  <c r="P1736" i="1"/>
  <c r="Q1736" i="1"/>
  <c r="R1736" i="1"/>
  <c r="S1736" i="1"/>
  <c r="T1736" i="1"/>
  <c r="U1736" i="1"/>
  <c r="V1736" i="1"/>
  <c r="W1736" i="1"/>
  <c r="X1736" i="1"/>
  <c r="Y1736" i="1"/>
  <c r="Z1736" i="1"/>
  <c r="AA1736" i="1"/>
  <c r="AB1736" i="1"/>
  <c r="AC1736" i="1"/>
  <c r="AD1736" i="1"/>
  <c r="AE1736" i="1"/>
  <c r="AF1736" i="1"/>
  <c r="AG1736" i="1"/>
  <c r="AH1736" i="1"/>
  <c r="AI1736" i="1"/>
  <c r="A1737" i="1"/>
  <c r="B1737" i="1"/>
  <c r="C1737" i="1"/>
  <c r="D1737" i="1"/>
  <c r="E1737" i="1"/>
  <c r="F1737" i="1"/>
  <c r="G1737" i="1"/>
  <c r="H1737" i="1"/>
  <c r="I1737" i="1"/>
  <c r="J1737" i="1"/>
  <c r="K1737" i="1"/>
  <c r="L1737" i="1"/>
  <c r="M1737" i="1"/>
  <c r="N1737" i="1"/>
  <c r="O1737" i="1"/>
  <c r="P1737" i="1"/>
  <c r="Q1737" i="1"/>
  <c r="R1737" i="1"/>
  <c r="S1737" i="1"/>
  <c r="T1737" i="1"/>
  <c r="U1737" i="1"/>
  <c r="V1737" i="1"/>
  <c r="W1737" i="1"/>
  <c r="X1737" i="1"/>
  <c r="Y1737" i="1"/>
  <c r="Z1737" i="1"/>
  <c r="AA1737" i="1"/>
  <c r="AB1737" i="1"/>
  <c r="AC1737" i="1"/>
  <c r="AD1737" i="1"/>
  <c r="AE1737" i="1"/>
  <c r="AF1737" i="1"/>
  <c r="AG1737" i="1"/>
  <c r="AH1737" i="1"/>
  <c r="AI1737" i="1"/>
  <c r="A1738" i="1"/>
  <c r="B1738" i="1"/>
  <c r="C1738" i="1"/>
  <c r="D1738" i="1"/>
  <c r="E1738" i="1"/>
  <c r="F1738" i="1"/>
  <c r="G1738" i="1"/>
  <c r="H1738" i="1"/>
  <c r="I1738" i="1"/>
  <c r="J1738" i="1"/>
  <c r="K1738" i="1"/>
  <c r="L1738" i="1"/>
  <c r="M1738" i="1"/>
  <c r="N1738" i="1"/>
  <c r="O1738" i="1"/>
  <c r="P1738" i="1"/>
  <c r="Q1738" i="1"/>
  <c r="R1738" i="1"/>
  <c r="S1738" i="1"/>
  <c r="T1738" i="1"/>
  <c r="U1738" i="1"/>
  <c r="V1738" i="1"/>
  <c r="W1738" i="1"/>
  <c r="X1738" i="1"/>
  <c r="Y1738" i="1"/>
  <c r="Z1738" i="1"/>
  <c r="AA1738" i="1"/>
  <c r="AB1738" i="1"/>
  <c r="AC1738" i="1"/>
  <c r="AD1738" i="1"/>
  <c r="AE1738" i="1"/>
  <c r="AF1738" i="1"/>
  <c r="AG1738" i="1"/>
  <c r="AH1738" i="1"/>
  <c r="AI1738" i="1"/>
  <c r="A1739" i="1"/>
  <c r="B1739" i="1"/>
  <c r="C1739" i="1"/>
  <c r="D1739" i="1"/>
  <c r="E1739" i="1"/>
  <c r="F1739" i="1"/>
  <c r="G1739" i="1"/>
  <c r="H1739" i="1"/>
  <c r="I1739" i="1"/>
  <c r="J1739" i="1"/>
  <c r="K1739" i="1"/>
  <c r="L1739" i="1"/>
  <c r="M1739" i="1"/>
  <c r="N1739" i="1"/>
  <c r="O1739" i="1"/>
  <c r="P1739" i="1"/>
  <c r="Q1739" i="1"/>
  <c r="R1739" i="1"/>
  <c r="S1739" i="1"/>
  <c r="T1739" i="1"/>
  <c r="U1739" i="1"/>
  <c r="V1739" i="1"/>
  <c r="W1739" i="1"/>
  <c r="X1739" i="1"/>
  <c r="Y1739" i="1"/>
  <c r="Z1739" i="1"/>
  <c r="AA1739" i="1"/>
  <c r="AB1739" i="1"/>
  <c r="AC1739" i="1"/>
  <c r="AD1739" i="1"/>
  <c r="AE1739" i="1"/>
  <c r="AF1739" i="1"/>
  <c r="AG1739" i="1"/>
  <c r="AH1739" i="1"/>
  <c r="AI1739" i="1"/>
  <c r="A1740" i="1"/>
  <c r="B1740" i="1"/>
  <c r="C1740" i="1"/>
  <c r="D1740" i="1"/>
  <c r="E1740" i="1"/>
  <c r="F1740" i="1"/>
  <c r="G1740" i="1"/>
  <c r="H1740" i="1"/>
  <c r="I1740" i="1"/>
  <c r="J1740" i="1"/>
  <c r="K1740" i="1"/>
  <c r="L1740" i="1"/>
  <c r="M1740" i="1"/>
  <c r="N1740" i="1"/>
  <c r="O1740" i="1"/>
  <c r="P1740" i="1"/>
  <c r="Q1740" i="1"/>
  <c r="R1740" i="1"/>
  <c r="S1740" i="1"/>
  <c r="T1740" i="1"/>
  <c r="U1740" i="1"/>
  <c r="V1740" i="1"/>
  <c r="W1740" i="1"/>
  <c r="X1740" i="1"/>
  <c r="Y1740" i="1"/>
  <c r="Z1740" i="1"/>
  <c r="AA1740" i="1"/>
  <c r="AB1740" i="1"/>
  <c r="AC1740" i="1"/>
  <c r="AD1740" i="1"/>
  <c r="AE1740" i="1"/>
  <c r="AF1740" i="1"/>
  <c r="AG1740" i="1"/>
  <c r="AH1740" i="1"/>
  <c r="AI1740" i="1"/>
  <c r="A1741" i="1"/>
  <c r="B1741" i="1"/>
  <c r="C1741" i="1"/>
  <c r="D1741" i="1"/>
  <c r="E1741" i="1"/>
  <c r="F1741" i="1"/>
  <c r="G1741" i="1"/>
  <c r="H1741" i="1"/>
  <c r="I1741" i="1"/>
  <c r="J1741" i="1"/>
  <c r="K1741" i="1"/>
  <c r="L1741" i="1"/>
  <c r="M1741" i="1"/>
  <c r="N1741" i="1"/>
  <c r="O1741" i="1"/>
  <c r="P1741" i="1"/>
  <c r="Q1741" i="1"/>
  <c r="R1741" i="1"/>
  <c r="S1741" i="1"/>
  <c r="T1741" i="1"/>
  <c r="U1741" i="1"/>
  <c r="V1741" i="1"/>
  <c r="W1741" i="1"/>
  <c r="X1741" i="1"/>
  <c r="Y1741" i="1"/>
  <c r="Z1741" i="1"/>
  <c r="AA1741" i="1"/>
  <c r="AB1741" i="1"/>
  <c r="AC1741" i="1"/>
  <c r="AD1741" i="1"/>
  <c r="AE1741" i="1"/>
  <c r="AF1741" i="1"/>
  <c r="AG1741" i="1"/>
  <c r="AH1741" i="1"/>
  <c r="AI1741" i="1"/>
  <c r="A1742" i="1"/>
  <c r="B1742" i="1"/>
  <c r="C1742" i="1"/>
  <c r="D1742" i="1"/>
  <c r="E1742" i="1"/>
  <c r="F1742" i="1"/>
  <c r="G1742" i="1"/>
  <c r="H1742" i="1"/>
  <c r="I1742" i="1"/>
  <c r="J1742" i="1"/>
  <c r="K1742" i="1"/>
  <c r="L1742" i="1"/>
  <c r="M1742" i="1"/>
  <c r="N1742" i="1"/>
  <c r="O1742" i="1"/>
  <c r="P1742" i="1"/>
  <c r="Q1742" i="1"/>
  <c r="R1742" i="1"/>
  <c r="S1742" i="1"/>
  <c r="T1742" i="1"/>
  <c r="U1742" i="1"/>
  <c r="V1742" i="1"/>
  <c r="W1742" i="1"/>
  <c r="X1742" i="1"/>
  <c r="Y1742" i="1"/>
  <c r="Z1742" i="1"/>
  <c r="AA1742" i="1"/>
  <c r="AB1742" i="1"/>
  <c r="AC1742" i="1"/>
  <c r="AD1742" i="1"/>
  <c r="AE1742" i="1"/>
  <c r="AF1742" i="1"/>
  <c r="AG1742" i="1"/>
  <c r="AH1742" i="1"/>
  <c r="AI1742" i="1"/>
  <c r="A1743" i="1"/>
  <c r="B1743" i="1"/>
  <c r="C1743" i="1"/>
  <c r="D1743" i="1"/>
  <c r="E1743" i="1"/>
  <c r="F1743" i="1"/>
  <c r="G1743" i="1"/>
  <c r="H1743" i="1"/>
  <c r="I1743" i="1"/>
  <c r="J1743" i="1"/>
  <c r="K1743" i="1"/>
  <c r="L1743" i="1"/>
  <c r="M1743" i="1"/>
  <c r="N1743" i="1"/>
  <c r="O1743" i="1"/>
  <c r="P1743" i="1"/>
  <c r="Q1743" i="1"/>
  <c r="R1743" i="1"/>
  <c r="S1743" i="1"/>
  <c r="T1743" i="1"/>
  <c r="U1743" i="1"/>
  <c r="V1743" i="1"/>
  <c r="W1743" i="1"/>
  <c r="X1743" i="1"/>
  <c r="Y1743" i="1"/>
  <c r="Z1743" i="1"/>
  <c r="AA1743" i="1"/>
  <c r="AB1743" i="1"/>
  <c r="AC1743" i="1"/>
  <c r="AD1743" i="1"/>
  <c r="AE1743" i="1"/>
  <c r="AF1743" i="1"/>
  <c r="AG1743" i="1"/>
  <c r="AH1743" i="1"/>
  <c r="AI1743" i="1"/>
  <c r="A1744" i="1"/>
  <c r="B1744" i="1"/>
  <c r="C1744" i="1"/>
  <c r="D1744" i="1"/>
  <c r="E1744" i="1"/>
  <c r="F1744" i="1"/>
  <c r="G1744" i="1"/>
  <c r="H1744" i="1"/>
  <c r="I1744" i="1"/>
  <c r="J1744" i="1"/>
  <c r="K1744" i="1"/>
  <c r="L1744" i="1"/>
  <c r="M1744" i="1"/>
  <c r="N1744" i="1"/>
  <c r="O1744" i="1"/>
  <c r="P1744" i="1"/>
  <c r="Q1744" i="1"/>
  <c r="R1744" i="1"/>
  <c r="S1744" i="1"/>
  <c r="T1744" i="1"/>
  <c r="U1744" i="1"/>
  <c r="V1744" i="1"/>
  <c r="W1744" i="1"/>
  <c r="X1744" i="1"/>
  <c r="Y1744" i="1"/>
  <c r="Z1744" i="1"/>
  <c r="AA1744" i="1"/>
  <c r="AB1744" i="1"/>
  <c r="AC1744" i="1"/>
  <c r="AD1744" i="1"/>
  <c r="AE1744" i="1"/>
  <c r="AF1744" i="1"/>
  <c r="AG1744" i="1"/>
  <c r="AH1744" i="1"/>
  <c r="AI1744" i="1"/>
  <c r="A1745" i="1"/>
  <c r="B1745" i="1"/>
  <c r="C1745" i="1"/>
  <c r="D1745" i="1"/>
  <c r="E1745" i="1"/>
  <c r="F1745" i="1"/>
  <c r="G1745" i="1"/>
  <c r="H1745" i="1"/>
  <c r="I1745" i="1"/>
  <c r="J1745" i="1"/>
  <c r="K1745" i="1"/>
  <c r="L1745" i="1"/>
  <c r="M1745" i="1"/>
  <c r="N1745" i="1"/>
  <c r="O1745" i="1"/>
  <c r="P1745" i="1"/>
  <c r="Q1745" i="1"/>
  <c r="R1745" i="1"/>
  <c r="S1745" i="1"/>
  <c r="T1745" i="1"/>
  <c r="U1745" i="1"/>
  <c r="V1745" i="1"/>
  <c r="W1745" i="1"/>
  <c r="X1745" i="1"/>
  <c r="Y1745" i="1"/>
  <c r="Z1745" i="1"/>
  <c r="AA1745" i="1"/>
  <c r="AB1745" i="1"/>
  <c r="AC1745" i="1"/>
  <c r="AD1745" i="1"/>
  <c r="AE1745" i="1"/>
  <c r="AF1745" i="1"/>
  <c r="AG1745" i="1"/>
  <c r="AH1745" i="1"/>
  <c r="AI1745" i="1"/>
  <c r="A1746" i="1"/>
  <c r="B1746" i="1"/>
  <c r="C1746" i="1"/>
  <c r="D1746" i="1"/>
  <c r="E1746" i="1"/>
  <c r="F1746" i="1"/>
  <c r="G1746" i="1"/>
  <c r="H1746" i="1"/>
  <c r="I1746" i="1"/>
  <c r="J1746" i="1"/>
  <c r="K1746" i="1"/>
  <c r="L1746" i="1"/>
  <c r="M1746" i="1"/>
  <c r="N1746" i="1"/>
  <c r="O1746" i="1"/>
  <c r="P1746" i="1"/>
  <c r="Q1746" i="1"/>
  <c r="R1746" i="1"/>
  <c r="S1746" i="1"/>
  <c r="T1746" i="1"/>
  <c r="U1746" i="1"/>
  <c r="V1746" i="1"/>
  <c r="W1746" i="1"/>
  <c r="X1746" i="1"/>
  <c r="Y1746" i="1"/>
  <c r="Z1746" i="1"/>
  <c r="AA1746" i="1"/>
  <c r="AB1746" i="1"/>
  <c r="AC1746" i="1"/>
  <c r="AD1746" i="1"/>
  <c r="AE1746" i="1"/>
  <c r="AF1746" i="1"/>
  <c r="AG1746" i="1"/>
  <c r="AH1746" i="1"/>
  <c r="AI1746" i="1"/>
  <c r="A1747" i="1"/>
  <c r="B1747" i="1"/>
  <c r="C1747" i="1"/>
  <c r="D1747" i="1"/>
  <c r="E1747" i="1"/>
  <c r="F1747" i="1"/>
  <c r="G1747" i="1"/>
  <c r="H1747" i="1"/>
  <c r="I1747" i="1"/>
  <c r="J1747" i="1"/>
  <c r="K1747" i="1"/>
  <c r="L1747" i="1"/>
  <c r="M1747" i="1"/>
  <c r="N1747" i="1"/>
  <c r="O1747" i="1"/>
  <c r="P1747" i="1"/>
  <c r="Q1747" i="1"/>
  <c r="R1747" i="1"/>
  <c r="S1747" i="1"/>
  <c r="T1747" i="1"/>
  <c r="U1747" i="1"/>
  <c r="V1747" i="1"/>
  <c r="W1747" i="1"/>
  <c r="X1747" i="1"/>
  <c r="Y1747" i="1"/>
  <c r="Z1747" i="1"/>
  <c r="AA1747" i="1"/>
  <c r="AB1747" i="1"/>
  <c r="AC1747" i="1"/>
  <c r="AD1747" i="1"/>
  <c r="AE1747" i="1"/>
  <c r="AF1747" i="1"/>
  <c r="AG1747" i="1"/>
  <c r="AH1747" i="1"/>
  <c r="AI1747" i="1"/>
  <c r="A1748" i="1"/>
  <c r="B1748" i="1"/>
  <c r="C1748" i="1"/>
  <c r="D1748" i="1"/>
  <c r="E1748" i="1"/>
  <c r="F1748" i="1"/>
  <c r="G1748" i="1"/>
  <c r="H1748" i="1"/>
  <c r="I1748" i="1"/>
  <c r="J1748" i="1"/>
  <c r="K1748" i="1"/>
  <c r="L1748" i="1"/>
  <c r="M1748" i="1"/>
  <c r="N1748" i="1"/>
  <c r="O1748" i="1"/>
  <c r="P1748" i="1"/>
  <c r="Q1748" i="1"/>
  <c r="R1748" i="1"/>
  <c r="S1748" i="1"/>
  <c r="T1748" i="1"/>
  <c r="U1748" i="1"/>
  <c r="V1748" i="1"/>
  <c r="W1748" i="1"/>
  <c r="X1748" i="1"/>
  <c r="Y1748" i="1"/>
  <c r="Z1748" i="1"/>
  <c r="AA1748" i="1"/>
  <c r="AB1748" i="1"/>
  <c r="AC1748" i="1"/>
  <c r="AD1748" i="1"/>
  <c r="AE1748" i="1"/>
  <c r="AF1748" i="1"/>
  <c r="AG1748" i="1"/>
  <c r="AH1748" i="1"/>
  <c r="AI1748" i="1"/>
  <c r="A1749" i="1"/>
  <c r="B1749" i="1"/>
  <c r="C1749" i="1"/>
  <c r="D1749" i="1"/>
  <c r="E1749" i="1"/>
  <c r="F1749" i="1"/>
  <c r="G1749" i="1"/>
  <c r="H1749" i="1"/>
  <c r="I1749" i="1"/>
  <c r="J1749" i="1"/>
  <c r="K1749" i="1"/>
  <c r="L1749" i="1"/>
  <c r="M1749" i="1"/>
  <c r="N1749" i="1"/>
  <c r="O1749" i="1"/>
  <c r="P1749" i="1"/>
  <c r="Q1749" i="1"/>
  <c r="R1749" i="1"/>
  <c r="S1749" i="1"/>
  <c r="T1749" i="1"/>
  <c r="U1749" i="1"/>
  <c r="V1749" i="1"/>
  <c r="W1749" i="1"/>
  <c r="X1749" i="1"/>
  <c r="Y1749" i="1"/>
  <c r="Z1749" i="1"/>
  <c r="AA1749" i="1"/>
  <c r="AB1749" i="1"/>
  <c r="AC1749" i="1"/>
  <c r="AD1749" i="1"/>
  <c r="AE1749" i="1"/>
  <c r="AF1749" i="1"/>
  <c r="AG1749" i="1"/>
  <c r="AH1749" i="1"/>
  <c r="AI1749" i="1"/>
  <c r="A1750" i="1"/>
  <c r="B1750" i="1"/>
  <c r="C1750" i="1"/>
  <c r="D1750" i="1"/>
  <c r="E1750" i="1"/>
  <c r="F1750" i="1"/>
  <c r="G1750" i="1"/>
  <c r="H1750" i="1"/>
  <c r="I1750" i="1"/>
  <c r="J1750" i="1"/>
  <c r="K1750" i="1"/>
  <c r="L1750" i="1"/>
  <c r="M1750" i="1"/>
  <c r="N1750" i="1"/>
  <c r="O1750" i="1"/>
  <c r="P1750" i="1"/>
  <c r="Q1750" i="1"/>
  <c r="R1750" i="1"/>
  <c r="S1750" i="1"/>
  <c r="T1750" i="1"/>
  <c r="U1750" i="1"/>
  <c r="V1750" i="1"/>
  <c r="W1750" i="1"/>
  <c r="X1750" i="1"/>
  <c r="Y1750" i="1"/>
  <c r="Z1750" i="1"/>
  <c r="AA1750" i="1"/>
  <c r="AB1750" i="1"/>
  <c r="AC1750" i="1"/>
  <c r="AD1750" i="1"/>
  <c r="AE1750" i="1"/>
  <c r="AF1750" i="1"/>
  <c r="AG1750" i="1"/>
  <c r="AH1750" i="1"/>
  <c r="AI1750" i="1"/>
  <c r="A1751" i="1"/>
  <c r="B1751" i="1"/>
  <c r="C1751" i="1"/>
  <c r="D1751" i="1"/>
  <c r="E1751" i="1"/>
  <c r="F1751" i="1"/>
  <c r="G1751" i="1"/>
  <c r="H1751" i="1"/>
  <c r="I1751" i="1"/>
  <c r="J1751" i="1"/>
  <c r="K1751" i="1"/>
  <c r="L1751" i="1"/>
  <c r="M1751" i="1"/>
  <c r="N1751" i="1"/>
  <c r="O1751" i="1"/>
  <c r="P1751" i="1"/>
  <c r="Q1751" i="1"/>
  <c r="R1751" i="1"/>
  <c r="S1751" i="1"/>
  <c r="T1751" i="1"/>
  <c r="U1751" i="1"/>
  <c r="V1751" i="1"/>
  <c r="W1751" i="1"/>
  <c r="X1751" i="1"/>
  <c r="Y1751" i="1"/>
  <c r="Z1751" i="1"/>
  <c r="AA1751" i="1"/>
  <c r="AB1751" i="1"/>
  <c r="AC1751" i="1"/>
  <c r="AD1751" i="1"/>
  <c r="AE1751" i="1"/>
  <c r="AF1751" i="1"/>
  <c r="AG1751" i="1"/>
  <c r="AH1751" i="1"/>
  <c r="AI1751" i="1"/>
  <c r="A1752" i="1"/>
  <c r="B1752" i="1"/>
  <c r="C1752" i="1"/>
  <c r="D1752" i="1"/>
  <c r="E1752" i="1"/>
  <c r="F1752" i="1"/>
  <c r="G1752" i="1"/>
  <c r="H1752" i="1"/>
  <c r="I1752" i="1"/>
  <c r="J1752" i="1"/>
  <c r="K1752" i="1"/>
  <c r="L1752" i="1"/>
  <c r="M1752" i="1"/>
  <c r="N1752" i="1"/>
  <c r="O1752" i="1"/>
  <c r="P1752" i="1"/>
  <c r="Q1752" i="1"/>
  <c r="R1752" i="1"/>
  <c r="S1752" i="1"/>
  <c r="T1752" i="1"/>
  <c r="U1752" i="1"/>
  <c r="V1752" i="1"/>
  <c r="W1752" i="1"/>
  <c r="X1752" i="1"/>
  <c r="Y1752" i="1"/>
  <c r="Z1752" i="1"/>
  <c r="AA1752" i="1"/>
  <c r="AB1752" i="1"/>
  <c r="AC1752" i="1"/>
  <c r="AD1752" i="1"/>
  <c r="AE1752" i="1"/>
  <c r="AF1752" i="1"/>
  <c r="AG1752" i="1"/>
  <c r="AH1752" i="1"/>
  <c r="AI1752" i="1"/>
  <c r="A1753" i="1"/>
  <c r="B1753" i="1"/>
  <c r="C1753" i="1"/>
  <c r="D1753" i="1"/>
  <c r="E1753" i="1"/>
  <c r="F1753" i="1"/>
  <c r="G1753" i="1"/>
  <c r="H1753" i="1"/>
  <c r="I1753" i="1"/>
  <c r="J1753" i="1"/>
  <c r="K1753" i="1"/>
  <c r="L1753" i="1"/>
  <c r="M1753" i="1"/>
  <c r="N1753" i="1"/>
  <c r="O1753" i="1"/>
  <c r="P1753" i="1"/>
  <c r="Q1753" i="1"/>
  <c r="R1753" i="1"/>
  <c r="S1753" i="1"/>
  <c r="T1753" i="1"/>
  <c r="U1753" i="1"/>
  <c r="V1753" i="1"/>
  <c r="W1753" i="1"/>
  <c r="X1753" i="1"/>
  <c r="Y1753" i="1"/>
  <c r="Z1753" i="1"/>
  <c r="AA1753" i="1"/>
  <c r="AB1753" i="1"/>
  <c r="AC1753" i="1"/>
  <c r="AD1753" i="1"/>
  <c r="AE1753" i="1"/>
  <c r="AF1753" i="1"/>
  <c r="AG1753" i="1"/>
  <c r="AH1753" i="1"/>
  <c r="AI1753" i="1"/>
  <c r="A1754" i="1"/>
  <c r="B1754" i="1"/>
  <c r="C1754" i="1"/>
  <c r="D1754" i="1"/>
  <c r="E1754" i="1"/>
  <c r="F1754" i="1"/>
  <c r="G1754" i="1"/>
  <c r="H1754" i="1"/>
  <c r="I1754" i="1"/>
  <c r="J1754" i="1"/>
  <c r="K1754" i="1"/>
  <c r="L1754" i="1"/>
  <c r="M1754" i="1"/>
  <c r="N1754" i="1"/>
  <c r="O1754" i="1"/>
  <c r="P1754" i="1"/>
  <c r="Q1754" i="1"/>
  <c r="R1754" i="1"/>
  <c r="S1754" i="1"/>
  <c r="T1754" i="1"/>
  <c r="U1754" i="1"/>
  <c r="V1754" i="1"/>
  <c r="W1754" i="1"/>
  <c r="X1754" i="1"/>
  <c r="Y1754" i="1"/>
  <c r="Z1754" i="1"/>
  <c r="AA1754" i="1"/>
  <c r="AB1754" i="1"/>
  <c r="AC1754" i="1"/>
  <c r="AD1754" i="1"/>
  <c r="AE1754" i="1"/>
  <c r="AF1754" i="1"/>
  <c r="AG1754" i="1"/>
  <c r="AH1754" i="1"/>
  <c r="AI1754" i="1"/>
  <c r="A1755" i="1"/>
  <c r="B1755" i="1"/>
  <c r="C1755" i="1"/>
  <c r="D1755" i="1"/>
  <c r="E1755" i="1"/>
  <c r="F1755" i="1"/>
  <c r="G1755" i="1"/>
  <c r="H1755" i="1"/>
  <c r="I1755" i="1"/>
  <c r="J1755" i="1"/>
  <c r="K1755" i="1"/>
  <c r="L1755" i="1"/>
  <c r="M1755" i="1"/>
  <c r="N1755" i="1"/>
  <c r="O1755" i="1"/>
  <c r="P1755" i="1"/>
  <c r="Q1755" i="1"/>
  <c r="R1755" i="1"/>
  <c r="S1755" i="1"/>
  <c r="T1755" i="1"/>
  <c r="U1755" i="1"/>
  <c r="V1755" i="1"/>
  <c r="W1755" i="1"/>
  <c r="X1755" i="1"/>
  <c r="Y1755" i="1"/>
  <c r="Z1755" i="1"/>
  <c r="AA1755" i="1"/>
  <c r="AB1755" i="1"/>
  <c r="AC1755" i="1"/>
  <c r="AD1755" i="1"/>
  <c r="AE1755" i="1"/>
  <c r="AF1755" i="1"/>
  <c r="AG1755" i="1"/>
  <c r="AH1755" i="1"/>
  <c r="AI1755" i="1"/>
  <c r="A1756" i="1"/>
  <c r="B1756" i="1"/>
  <c r="C1756" i="1"/>
  <c r="D1756" i="1"/>
  <c r="E1756" i="1"/>
  <c r="F1756" i="1"/>
  <c r="G1756" i="1"/>
  <c r="H1756" i="1"/>
  <c r="I1756" i="1"/>
  <c r="J1756" i="1"/>
  <c r="K1756" i="1"/>
  <c r="L1756" i="1"/>
  <c r="M1756" i="1"/>
  <c r="N1756" i="1"/>
  <c r="O1756" i="1"/>
  <c r="P1756" i="1"/>
  <c r="Q1756" i="1"/>
  <c r="R1756" i="1"/>
  <c r="S1756" i="1"/>
  <c r="T1756" i="1"/>
  <c r="U1756" i="1"/>
  <c r="V1756" i="1"/>
  <c r="W1756" i="1"/>
  <c r="X1756" i="1"/>
  <c r="Y1756" i="1"/>
  <c r="Z1756" i="1"/>
  <c r="AA1756" i="1"/>
  <c r="AB1756" i="1"/>
  <c r="AC1756" i="1"/>
  <c r="AD1756" i="1"/>
  <c r="AE1756" i="1"/>
  <c r="AF1756" i="1"/>
  <c r="AG1756" i="1"/>
  <c r="AH1756" i="1"/>
  <c r="AI1756" i="1"/>
  <c r="A1757" i="1"/>
  <c r="B1757" i="1"/>
  <c r="C1757" i="1"/>
  <c r="D1757" i="1"/>
  <c r="E1757" i="1"/>
  <c r="F1757" i="1"/>
  <c r="G1757" i="1"/>
  <c r="H1757" i="1"/>
  <c r="I1757" i="1"/>
  <c r="J1757" i="1"/>
  <c r="K1757" i="1"/>
  <c r="L1757" i="1"/>
  <c r="M1757" i="1"/>
  <c r="N1757" i="1"/>
  <c r="O1757" i="1"/>
  <c r="P1757" i="1"/>
  <c r="Q1757" i="1"/>
  <c r="R1757" i="1"/>
  <c r="S1757" i="1"/>
  <c r="T1757" i="1"/>
  <c r="U1757" i="1"/>
  <c r="V1757" i="1"/>
  <c r="W1757" i="1"/>
  <c r="X1757" i="1"/>
  <c r="Y1757" i="1"/>
  <c r="Z1757" i="1"/>
  <c r="AA1757" i="1"/>
  <c r="AB1757" i="1"/>
  <c r="AC1757" i="1"/>
  <c r="AD1757" i="1"/>
  <c r="AE1757" i="1"/>
  <c r="AF1757" i="1"/>
  <c r="AG1757" i="1"/>
  <c r="AH1757" i="1"/>
  <c r="AI1757" i="1"/>
  <c r="A1758" i="1"/>
  <c r="B1758" i="1"/>
  <c r="C1758" i="1"/>
  <c r="D1758" i="1"/>
  <c r="E1758" i="1"/>
  <c r="F1758" i="1"/>
  <c r="G1758" i="1"/>
  <c r="H1758" i="1"/>
  <c r="I1758" i="1"/>
  <c r="J1758" i="1"/>
  <c r="K1758" i="1"/>
  <c r="L1758" i="1"/>
  <c r="M1758" i="1"/>
  <c r="N1758" i="1"/>
  <c r="O1758" i="1"/>
  <c r="P1758" i="1"/>
  <c r="Q1758" i="1"/>
  <c r="R1758" i="1"/>
  <c r="S1758" i="1"/>
  <c r="T1758" i="1"/>
  <c r="U1758" i="1"/>
  <c r="V1758" i="1"/>
  <c r="W1758" i="1"/>
  <c r="X1758" i="1"/>
  <c r="Y1758" i="1"/>
  <c r="Z1758" i="1"/>
  <c r="AA1758" i="1"/>
  <c r="AB1758" i="1"/>
  <c r="AC1758" i="1"/>
  <c r="AD1758" i="1"/>
  <c r="AE1758" i="1"/>
  <c r="AF1758" i="1"/>
  <c r="AG1758" i="1"/>
  <c r="AH1758" i="1"/>
  <c r="AI1758" i="1"/>
  <c r="A1759" i="1"/>
  <c r="B1759" i="1"/>
  <c r="C1759" i="1"/>
  <c r="D1759" i="1"/>
  <c r="E1759" i="1"/>
  <c r="F1759" i="1"/>
  <c r="G1759" i="1"/>
  <c r="H1759" i="1"/>
  <c r="I1759" i="1"/>
  <c r="J1759" i="1"/>
  <c r="K1759" i="1"/>
  <c r="L1759" i="1"/>
  <c r="M1759" i="1"/>
  <c r="N1759" i="1"/>
  <c r="O1759" i="1"/>
  <c r="P1759" i="1"/>
  <c r="Q1759" i="1"/>
  <c r="R1759" i="1"/>
  <c r="S1759" i="1"/>
  <c r="T1759" i="1"/>
  <c r="U1759" i="1"/>
  <c r="V1759" i="1"/>
  <c r="W1759" i="1"/>
  <c r="X1759" i="1"/>
  <c r="Y1759" i="1"/>
  <c r="Z1759" i="1"/>
  <c r="AA1759" i="1"/>
  <c r="AB1759" i="1"/>
  <c r="AC1759" i="1"/>
  <c r="AD1759" i="1"/>
  <c r="AE1759" i="1"/>
  <c r="AF1759" i="1"/>
  <c r="AG1759" i="1"/>
  <c r="AH1759" i="1"/>
  <c r="AI1759" i="1"/>
  <c r="A1760" i="1"/>
  <c r="B1760" i="1"/>
  <c r="C1760" i="1"/>
  <c r="D1760" i="1"/>
  <c r="E1760" i="1"/>
  <c r="F1760" i="1"/>
  <c r="G1760" i="1"/>
  <c r="H1760" i="1"/>
  <c r="I1760" i="1"/>
  <c r="J1760" i="1"/>
  <c r="K1760" i="1"/>
  <c r="L1760" i="1"/>
  <c r="M1760" i="1"/>
  <c r="N1760" i="1"/>
  <c r="O1760" i="1"/>
  <c r="P1760" i="1"/>
  <c r="Q1760" i="1"/>
  <c r="R1760" i="1"/>
  <c r="S1760" i="1"/>
  <c r="T1760" i="1"/>
  <c r="U1760" i="1"/>
  <c r="V1760" i="1"/>
  <c r="W1760" i="1"/>
  <c r="X1760" i="1"/>
  <c r="Y1760" i="1"/>
  <c r="Z1760" i="1"/>
  <c r="AA1760" i="1"/>
  <c r="AB1760" i="1"/>
  <c r="AC1760" i="1"/>
  <c r="AD1760" i="1"/>
  <c r="AE1760" i="1"/>
  <c r="AF1760" i="1"/>
  <c r="AG1760" i="1"/>
  <c r="AH1760" i="1"/>
  <c r="AI1760" i="1"/>
  <c r="A1761" i="1"/>
  <c r="B1761" i="1"/>
  <c r="C1761" i="1"/>
  <c r="D1761" i="1"/>
  <c r="E1761" i="1"/>
  <c r="F1761" i="1"/>
  <c r="G1761" i="1"/>
  <c r="H1761" i="1"/>
  <c r="I1761" i="1"/>
  <c r="J1761" i="1"/>
  <c r="K1761" i="1"/>
  <c r="L1761" i="1"/>
  <c r="M1761" i="1"/>
  <c r="N1761" i="1"/>
  <c r="O1761" i="1"/>
  <c r="P1761" i="1"/>
  <c r="Q1761" i="1"/>
  <c r="R1761" i="1"/>
  <c r="S1761" i="1"/>
  <c r="T1761" i="1"/>
  <c r="U1761" i="1"/>
  <c r="V1761" i="1"/>
  <c r="W1761" i="1"/>
  <c r="X1761" i="1"/>
  <c r="Y1761" i="1"/>
  <c r="Z1761" i="1"/>
  <c r="AA1761" i="1"/>
  <c r="AB1761" i="1"/>
  <c r="AC1761" i="1"/>
  <c r="AD1761" i="1"/>
  <c r="AE1761" i="1"/>
  <c r="AF1761" i="1"/>
  <c r="AG1761" i="1"/>
  <c r="AH1761" i="1"/>
  <c r="AI1761" i="1"/>
  <c r="A1762" i="1"/>
  <c r="B1762" i="1"/>
  <c r="C1762" i="1"/>
  <c r="D1762" i="1"/>
  <c r="E1762" i="1"/>
  <c r="F1762" i="1"/>
  <c r="G1762" i="1"/>
  <c r="H1762" i="1"/>
  <c r="I1762" i="1"/>
  <c r="J1762" i="1"/>
  <c r="K1762" i="1"/>
  <c r="L1762" i="1"/>
  <c r="M1762" i="1"/>
  <c r="N1762" i="1"/>
  <c r="O1762" i="1"/>
  <c r="P1762" i="1"/>
  <c r="Q1762" i="1"/>
  <c r="R1762" i="1"/>
  <c r="S1762" i="1"/>
  <c r="T1762" i="1"/>
  <c r="U1762" i="1"/>
  <c r="V1762" i="1"/>
  <c r="W1762" i="1"/>
  <c r="X1762" i="1"/>
  <c r="Y1762" i="1"/>
  <c r="Z1762" i="1"/>
  <c r="AA1762" i="1"/>
  <c r="AB1762" i="1"/>
  <c r="AC1762" i="1"/>
  <c r="AD1762" i="1"/>
  <c r="AE1762" i="1"/>
  <c r="AF1762" i="1"/>
  <c r="AG1762" i="1"/>
  <c r="AH1762" i="1"/>
  <c r="AI1762" i="1"/>
  <c r="A1763" i="1"/>
  <c r="B1763" i="1"/>
  <c r="C1763" i="1"/>
  <c r="D1763" i="1"/>
  <c r="E1763" i="1"/>
  <c r="F1763" i="1"/>
  <c r="G1763" i="1"/>
  <c r="H1763" i="1"/>
  <c r="I1763" i="1"/>
  <c r="J1763" i="1"/>
  <c r="K1763" i="1"/>
  <c r="L1763" i="1"/>
  <c r="M1763" i="1"/>
  <c r="N1763" i="1"/>
  <c r="O1763" i="1"/>
  <c r="P1763" i="1"/>
  <c r="Q1763" i="1"/>
  <c r="R1763" i="1"/>
  <c r="S1763" i="1"/>
  <c r="T1763" i="1"/>
  <c r="U1763" i="1"/>
  <c r="V1763" i="1"/>
  <c r="W1763" i="1"/>
  <c r="X1763" i="1"/>
  <c r="Y1763" i="1"/>
  <c r="Z1763" i="1"/>
  <c r="AA1763" i="1"/>
  <c r="AB1763" i="1"/>
  <c r="AC1763" i="1"/>
  <c r="AD1763" i="1"/>
  <c r="AE1763" i="1"/>
  <c r="AF1763" i="1"/>
  <c r="AG1763" i="1"/>
  <c r="AH1763" i="1"/>
  <c r="AI1763" i="1"/>
  <c r="A1764" i="1"/>
  <c r="B1764" i="1"/>
  <c r="C1764" i="1"/>
  <c r="D1764" i="1"/>
  <c r="E1764" i="1"/>
  <c r="F1764" i="1"/>
  <c r="G1764" i="1"/>
  <c r="H1764" i="1"/>
  <c r="I1764" i="1"/>
  <c r="J1764" i="1"/>
  <c r="K1764" i="1"/>
  <c r="L1764" i="1"/>
  <c r="M1764" i="1"/>
  <c r="N1764" i="1"/>
  <c r="O1764" i="1"/>
  <c r="P1764" i="1"/>
  <c r="Q1764" i="1"/>
  <c r="R1764" i="1"/>
  <c r="S1764" i="1"/>
  <c r="T1764" i="1"/>
  <c r="U1764" i="1"/>
  <c r="V1764" i="1"/>
  <c r="W1764" i="1"/>
  <c r="X1764" i="1"/>
  <c r="Y1764" i="1"/>
  <c r="Z1764" i="1"/>
  <c r="AA1764" i="1"/>
  <c r="AB1764" i="1"/>
  <c r="AC1764" i="1"/>
  <c r="AD1764" i="1"/>
  <c r="AE1764" i="1"/>
  <c r="AF1764" i="1"/>
  <c r="AG1764" i="1"/>
  <c r="AH1764" i="1"/>
  <c r="AI1764" i="1"/>
  <c r="A1765" i="1"/>
  <c r="B1765" i="1"/>
  <c r="C1765" i="1"/>
  <c r="D1765" i="1"/>
  <c r="E1765" i="1"/>
  <c r="F1765" i="1"/>
  <c r="G1765" i="1"/>
  <c r="H1765" i="1"/>
  <c r="I1765" i="1"/>
  <c r="J1765" i="1"/>
  <c r="K1765" i="1"/>
  <c r="L1765" i="1"/>
  <c r="M1765" i="1"/>
  <c r="N1765" i="1"/>
  <c r="O1765" i="1"/>
  <c r="P1765" i="1"/>
  <c r="Q1765" i="1"/>
  <c r="R1765" i="1"/>
  <c r="S1765" i="1"/>
  <c r="T1765" i="1"/>
  <c r="U1765" i="1"/>
  <c r="V1765" i="1"/>
  <c r="W1765" i="1"/>
  <c r="X1765" i="1"/>
  <c r="Y1765" i="1"/>
  <c r="Z1765" i="1"/>
  <c r="AA1765" i="1"/>
  <c r="AB1765" i="1"/>
  <c r="AC1765" i="1"/>
  <c r="AD1765" i="1"/>
  <c r="AE1765" i="1"/>
  <c r="AF1765" i="1"/>
  <c r="AG1765" i="1"/>
  <c r="AH1765" i="1"/>
  <c r="AI1765" i="1"/>
  <c r="A1766" i="1"/>
  <c r="B1766" i="1"/>
  <c r="C1766" i="1"/>
  <c r="D1766" i="1"/>
  <c r="E1766" i="1"/>
  <c r="F1766" i="1"/>
  <c r="G1766" i="1"/>
  <c r="H1766" i="1"/>
  <c r="I1766" i="1"/>
  <c r="J1766" i="1"/>
  <c r="K1766" i="1"/>
  <c r="L1766" i="1"/>
  <c r="M1766" i="1"/>
  <c r="N1766" i="1"/>
  <c r="O1766" i="1"/>
  <c r="P1766" i="1"/>
  <c r="Q1766" i="1"/>
  <c r="R1766" i="1"/>
  <c r="S1766" i="1"/>
  <c r="T1766" i="1"/>
  <c r="U1766" i="1"/>
  <c r="V1766" i="1"/>
  <c r="W1766" i="1"/>
  <c r="X1766" i="1"/>
  <c r="Y1766" i="1"/>
  <c r="Z1766" i="1"/>
  <c r="AA1766" i="1"/>
  <c r="AB1766" i="1"/>
  <c r="AC1766" i="1"/>
  <c r="AD1766" i="1"/>
  <c r="AE1766" i="1"/>
  <c r="AF1766" i="1"/>
  <c r="AG1766" i="1"/>
  <c r="AH1766" i="1"/>
  <c r="AI1766" i="1"/>
  <c r="A1767" i="1"/>
  <c r="B1767" i="1"/>
  <c r="C1767" i="1"/>
  <c r="D1767" i="1"/>
  <c r="E1767" i="1"/>
  <c r="F1767" i="1"/>
  <c r="G1767" i="1"/>
  <c r="H1767" i="1"/>
  <c r="I1767" i="1"/>
  <c r="J1767" i="1"/>
  <c r="K1767" i="1"/>
  <c r="L1767" i="1"/>
  <c r="M1767" i="1"/>
  <c r="N1767" i="1"/>
  <c r="O1767" i="1"/>
  <c r="P1767" i="1"/>
  <c r="Q1767" i="1"/>
  <c r="R1767" i="1"/>
  <c r="S1767" i="1"/>
  <c r="T1767" i="1"/>
  <c r="U1767" i="1"/>
  <c r="V1767" i="1"/>
  <c r="W1767" i="1"/>
  <c r="X1767" i="1"/>
  <c r="Y1767" i="1"/>
  <c r="Z1767" i="1"/>
  <c r="AA1767" i="1"/>
  <c r="AB1767" i="1"/>
  <c r="AC1767" i="1"/>
  <c r="AD1767" i="1"/>
  <c r="AE1767" i="1"/>
  <c r="AF1767" i="1"/>
  <c r="AG1767" i="1"/>
  <c r="AH1767" i="1"/>
  <c r="AI1767" i="1"/>
  <c r="A1768" i="1"/>
  <c r="B1768" i="1"/>
  <c r="C1768" i="1"/>
  <c r="D1768" i="1"/>
  <c r="E1768" i="1"/>
  <c r="F1768" i="1"/>
  <c r="G1768" i="1"/>
  <c r="H1768" i="1"/>
  <c r="I1768" i="1"/>
  <c r="J1768" i="1"/>
  <c r="K1768" i="1"/>
  <c r="L1768" i="1"/>
  <c r="M1768" i="1"/>
  <c r="N1768" i="1"/>
  <c r="O1768" i="1"/>
  <c r="P1768" i="1"/>
  <c r="Q1768" i="1"/>
  <c r="R1768" i="1"/>
  <c r="S1768" i="1"/>
  <c r="T1768" i="1"/>
  <c r="U1768" i="1"/>
  <c r="V1768" i="1"/>
  <c r="W1768" i="1"/>
  <c r="X1768" i="1"/>
  <c r="Y1768" i="1"/>
  <c r="Z1768" i="1"/>
  <c r="AA1768" i="1"/>
  <c r="AB1768" i="1"/>
  <c r="AC1768" i="1"/>
  <c r="AD1768" i="1"/>
  <c r="AE1768" i="1"/>
  <c r="AF1768" i="1"/>
  <c r="AG1768" i="1"/>
  <c r="AH1768" i="1"/>
  <c r="AI1768" i="1"/>
  <c r="A1769" i="1"/>
  <c r="B1769" i="1"/>
  <c r="C1769" i="1"/>
  <c r="D1769" i="1"/>
  <c r="E1769" i="1"/>
  <c r="F1769" i="1"/>
  <c r="G1769" i="1"/>
  <c r="H1769" i="1"/>
  <c r="I1769" i="1"/>
  <c r="J1769" i="1"/>
  <c r="K1769" i="1"/>
  <c r="L1769" i="1"/>
  <c r="M1769" i="1"/>
  <c r="N1769" i="1"/>
  <c r="O1769" i="1"/>
  <c r="P1769" i="1"/>
  <c r="Q1769" i="1"/>
  <c r="R1769" i="1"/>
  <c r="S1769" i="1"/>
  <c r="T1769" i="1"/>
  <c r="U1769" i="1"/>
  <c r="V1769" i="1"/>
  <c r="W1769" i="1"/>
  <c r="X1769" i="1"/>
  <c r="Y1769" i="1"/>
  <c r="Z1769" i="1"/>
  <c r="AA1769" i="1"/>
  <c r="AB1769" i="1"/>
  <c r="AC1769" i="1"/>
  <c r="AD1769" i="1"/>
  <c r="AE1769" i="1"/>
  <c r="AF1769" i="1"/>
  <c r="AG1769" i="1"/>
  <c r="AH1769" i="1"/>
  <c r="AI1769" i="1"/>
  <c r="A1770" i="1"/>
  <c r="B1770" i="1"/>
  <c r="C1770" i="1"/>
  <c r="D1770" i="1"/>
  <c r="E1770" i="1"/>
  <c r="F1770" i="1"/>
  <c r="G1770" i="1"/>
  <c r="H1770" i="1"/>
  <c r="I1770" i="1"/>
  <c r="J1770" i="1"/>
  <c r="K1770" i="1"/>
  <c r="L1770" i="1"/>
  <c r="M1770" i="1"/>
  <c r="N1770" i="1"/>
  <c r="O1770" i="1"/>
  <c r="P1770" i="1"/>
  <c r="Q1770" i="1"/>
  <c r="R1770" i="1"/>
  <c r="S1770" i="1"/>
  <c r="T1770" i="1"/>
  <c r="U1770" i="1"/>
  <c r="V1770" i="1"/>
  <c r="W1770" i="1"/>
  <c r="X1770" i="1"/>
  <c r="Y1770" i="1"/>
  <c r="Z1770" i="1"/>
  <c r="AA1770" i="1"/>
  <c r="AB1770" i="1"/>
  <c r="AC1770" i="1"/>
  <c r="AD1770" i="1"/>
  <c r="AE1770" i="1"/>
  <c r="AF1770" i="1"/>
  <c r="AG1770" i="1"/>
  <c r="AH1770" i="1"/>
  <c r="AI1770" i="1"/>
  <c r="A1771" i="1"/>
  <c r="B1771" i="1"/>
  <c r="C1771" i="1"/>
  <c r="D1771" i="1"/>
  <c r="E1771" i="1"/>
  <c r="F1771" i="1"/>
  <c r="G1771" i="1"/>
  <c r="H1771" i="1"/>
  <c r="I1771" i="1"/>
  <c r="J1771" i="1"/>
  <c r="K1771" i="1"/>
  <c r="L1771" i="1"/>
  <c r="M1771" i="1"/>
  <c r="N1771" i="1"/>
  <c r="O1771" i="1"/>
  <c r="P1771" i="1"/>
  <c r="Q1771" i="1"/>
  <c r="R1771" i="1"/>
  <c r="S1771" i="1"/>
  <c r="T1771" i="1"/>
  <c r="U1771" i="1"/>
  <c r="V1771" i="1"/>
  <c r="W1771" i="1"/>
  <c r="X1771" i="1"/>
  <c r="Y1771" i="1"/>
  <c r="Z1771" i="1"/>
  <c r="AA1771" i="1"/>
  <c r="AB1771" i="1"/>
  <c r="AC1771" i="1"/>
  <c r="AD1771" i="1"/>
  <c r="AE1771" i="1"/>
  <c r="AF1771" i="1"/>
  <c r="AG1771" i="1"/>
  <c r="AH1771" i="1"/>
  <c r="AI1771" i="1"/>
  <c r="A1772" i="1"/>
  <c r="B1772" i="1"/>
  <c r="C1772" i="1"/>
  <c r="D1772" i="1"/>
  <c r="E1772" i="1"/>
  <c r="F1772" i="1"/>
  <c r="G1772" i="1"/>
  <c r="H1772" i="1"/>
  <c r="I1772" i="1"/>
  <c r="J1772" i="1"/>
  <c r="K1772" i="1"/>
  <c r="L1772" i="1"/>
  <c r="M1772" i="1"/>
  <c r="N1772" i="1"/>
  <c r="O1772" i="1"/>
  <c r="P1772" i="1"/>
  <c r="Q1772" i="1"/>
  <c r="R1772" i="1"/>
  <c r="S1772" i="1"/>
  <c r="T1772" i="1"/>
  <c r="U1772" i="1"/>
  <c r="V1772" i="1"/>
  <c r="W1772" i="1"/>
  <c r="X1772" i="1"/>
  <c r="Y1772" i="1"/>
  <c r="Z1772" i="1"/>
  <c r="AA1772" i="1"/>
  <c r="AB1772" i="1"/>
  <c r="AC1772" i="1"/>
  <c r="AD1772" i="1"/>
  <c r="AE1772" i="1"/>
  <c r="AF1772" i="1"/>
  <c r="AG1772" i="1"/>
  <c r="AH1772" i="1"/>
  <c r="AI1772" i="1"/>
  <c r="A1773" i="1"/>
  <c r="B1773" i="1"/>
  <c r="C1773" i="1"/>
  <c r="D1773" i="1"/>
  <c r="E1773" i="1"/>
  <c r="F1773" i="1"/>
  <c r="G1773" i="1"/>
  <c r="H1773" i="1"/>
  <c r="I1773" i="1"/>
  <c r="J1773" i="1"/>
  <c r="K1773" i="1"/>
  <c r="L1773" i="1"/>
  <c r="M1773" i="1"/>
  <c r="N1773" i="1"/>
  <c r="O1773" i="1"/>
  <c r="P1773" i="1"/>
  <c r="Q1773" i="1"/>
  <c r="R1773" i="1"/>
  <c r="S1773" i="1"/>
  <c r="T1773" i="1"/>
  <c r="U1773" i="1"/>
  <c r="V1773" i="1"/>
  <c r="W1773" i="1"/>
  <c r="X1773" i="1"/>
  <c r="Y1773" i="1"/>
  <c r="Z1773" i="1"/>
  <c r="AA1773" i="1"/>
  <c r="AB1773" i="1"/>
  <c r="AC1773" i="1"/>
  <c r="AD1773" i="1"/>
  <c r="AE1773" i="1"/>
  <c r="AF1773" i="1"/>
  <c r="AG1773" i="1"/>
  <c r="AH1773" i="1"/>
  <c r="AI1773" i="1"/>
  <c r="A1774" i="1"/>
  <c r="B1774" i="1"/>
  <c r="C1774" i="1"/>
  <c r="D1774" i="1"/>
  <c r="E1774" i="1"/>
  <c r="F1774" i="1"/>
  <c r="G1774" i="1"/>
  <c r="H1774" i="1"/>
  <c r="I1774" i="1"/>
  <c r="J1774" i="1"/>
  <c r="K1774" i="1"/>
  <c r="L1774" i="1"/>
  <c r="M1774" i="1"/>
  <c r="N1774" i="1"/>
  <c r="O1774" i="1"/>
  <c r="P1774" i="1"/>
  <c r="Q1774" i="1"/>
  <c r="R1774" i="1"/>
  <c r="S1774" i="1"/>
  <c r="T1774" i="1"/>
  <c r="U1774" i="1"/>
  <c r="V1774" i="1"/>
  <c r="W1774" i="1"/>
  <c r="X1774" i="1"/>
  <c r="Y1774" i="1"/>
  <c r="Z1774" i="1"/>
  <c r="AA1774" i="1"/>
  <c r="AB1774" i="1"/>
  <c r="AC1774" i="1"/>
  <c r="AD1774" i="1"/>
  <c r="AE1774" i="1"/>
  <c r="AF1774" i="1"/>
  <c r="AG1774" i="1"/>
  <c r="AH1774" i="1"/>
  <c r="AI1774" i="1"/>
  <c r="A1775" i="1"/>
  <c r="B1775" i="1"/>
  <c r="C1775" i="1"/>
  <c r="D1775" i="1"/>
  <c r="E1775" i="1"/>
  <c r="F1775" i="1"/>
  <c r="G1775" i="1"/>
  <c r="H1775" i="1"/>
  <c r="I1775" i="1"/>
  <c r="J1775" i="1"/>
  <c r="K1775" i="1"/>
  <c r="L1775" i="1"/>
  <c r="M1775" i="1"/>
  <c r="N1775" i="1"/>
  <c r="O1775" i="1"/>
  <c r="P1775" i="1"/>
  <c r="Q1775" i="1"/>
  <c r="R1775" i="1"/>
  <c r="S1775" i="1"/>
  <c r="T1775" i="1"/>
  <c r="U1775" i="1"/>
  <c r="V1775" i="1"/>
  <c r="W1775" i="1"/>
  <c r="X1775" i="1"/>
  <c r="Y1775" i="1"/>
  <c r="Z1775" i="1"/>
  <c r="AA1775" i="1"/>
  <c r="AB1775" i="1"/>
  <c r="AC1775" i="1"/>
  <c r="AD1775" i="1"/>
  <c r="AE1775" i="1"/>
  <c r="AF1775" i="1"/>
  <c r="AG1775" i="1"/>
  <c r="AH1775" i="1"/>
  <c r="AI1775" i="1"/>
  <c r="A1776" i="1"/>
  <c r="B1776" i="1"/>
  <c r="C1776" i="1"/>
  <c r="D1776" i="1"/>
  <c r="E1776" i="1"/>
  <c r="F1776" i="1"/>
  <c r="G1776" i="1"/>
  <c r="H1776" i="1"/>
  <c r="I1776" i="1"/>
  <c r="J1776" i="1"/>
  <c r="K1776" i="1"/>
  <c r="L1776" i="1"/>
  <c r="M1776" i="1"/>
  <c r="N1776" i="1"/>
  <c r="O1776" i="1"/>
  <c r="P1776" i="1"/>
  <c r="Q1776" i="1"/>
  <c r="R1776" i="1"/>
  <c r="S1776" i="1"/>
  <c r="T1776" i="1"/>
  <c r="U1776" i="1"/>
  <c r="V1776" i="1"/>
  <c r="W1776" i="1"/>
  <c r="X1776" i="1"/>
  <c r="Y1776" i="1"/>
  <c r="Z1776" i="1"/>
  <c r="AA1776" i="1"/>
  <c r="AB1776" i="1"/>
  <c r="AC1776" i="1"/>
  <c r="AD1776" i="1"/>
  <c r="AE1776" i="1"/>
  <c r="AF1776" i="1"/>
  <c r="AG1776" i="1"/>
  <c r="AH1776" i="1"/>
  <c r="AI1776" i="1"/>
  <c r="A1777" i="1"/>
  <c r="B1777" i="1"/>
  <c r="C1777" i="1"/>
  <c r="D1777" i="1"/>
  <c r="E1777" i="1"/>
  <c r="F1777" i="1"/>
  <c r="G1777" i="1"/>
  <c r="H1777" i="1"/>
  <c r="I1777" i="1"/>
  <c r="J1777" i="1"/>
  <c r="K1777" i="1"/>
  <c r="L1777" i="1"/>
  <c r="M1777" i="1"/>
  <c r="N1777" i="1"/>
  <c r="O1777" i="1"/>
  <c r="P1777" i="1"/>
  <c r="Q1777" i="1"/>
  <c r="R1777" i="1"/>
  <c r="S1777" i="1"/>
  <c r="T1777" i="1"/>
  <c r="U1777" i="1"/>
  <c r="V1777" i="1"/>
  <c r="W1777" i="1"/>
  <c r="X1777" i="1"/>
  <c r="Y1777" i="1"/>
  <c r="Z1777" i="1"/>
  <c r="AA1777" i="1"/>
  <c r="AB1777" i="1"/>
  <c r="AC1777" i="1"/>
  <c r="AD1777" i="1"/>
  <c r="AE1777" i="1"/>
  <c r="AF1777" i="1"/>
  <c r="AG1777" i="1"/>
  <c r="AH1777" i="1"/>
  <c r="AI1777" i="1"/>
  <c r="A1778" i="1"/>
  <c r="B1778" i="1"/>
  <c r="C1778" i="1"/>
  <c r="D1778" i="1"/>
  <c r="E1778" i="1"/>
  <c r="F1778" i="1"/>
  <c r="G1778" i="1"/>
  <c r="H1778" i="1"/>
  <c r="I1778" i="1"/>
  <c r="J1778" i="1"/>
  <c r="K1778" i="1"/>
  <c r="L1778" i="1"/>
  <c r="M1778" i="1"/>
  <c r="N1778" i="1"/>
  <c r="O1778" i="1"/>
  <c r="P1778" i="1"/>
  <c r="Q1778" i="1"/>
  <c r="R1778" i="1"/>
  <c r="S1778" i="1"/>
  <c r="T1778" i="1"/>
  <c r="U1778" i="1"/>
  <c r="V1778" i="1"/>
  <c r="W1778" i="1"/>
  <c r="X1778" i="1"/>
  <c r="Y1778" i="1"/>
  <c r="Z1778" i="1"/>
  <c r="AA1778" i="1"/>
  <c r="AB1778" i="1"/>
  <c r="AC1778" i="1"/>
  <c r="AD1778" i="1"/>
  <c r="AE1778" i="1"/>
  <c r="AF1778" i="1"/>
  <c r="AG1778" i="1"/>
  <c r="AH1778" i="1"/>
  <c r="AI1778" i="1"/>
  <c r="A1779" i="1"/>
  <c r="B1779" i="1"/>
  <c r="C1779" i="1"/>
  <c r="D1779" i="1"/>
  <c r="E1779" i="1"/>
  <c r="F1779" i="1"/>
  <c r="G1779" i="1"/>
  <c r="H1779" i="1"/>
  <c r="I1779" i="1"/>
  <c r="J1779" i="1"/>
  <c r="K1779" i="1"/>
  <c r="L1779" i="1"/>
  <c r="M1779" i="1"/>
  <c r="N1779" i="1"/>
  <c r="O1779" i="1"/>
  <c r="P1779" i="1"/>
  <c r="Q1779" i="1"/>
  <c r="R1779" i="1"/>
  <c r="S1779" i="1"/>
  <c r="T1779" i="1"/>
  <c r="U1779" i="1"/>
  <c r="V1779" i="1"/>
  <c r="W1779" i="1"/>
  <c r="X1779" i="1"/>
  <c r="Y1779" i="1"/>
  <c r="Z1779" i="1"/>
  <c r="AA1779" i="1"/>
  <c r="AB1779" i="1"/>
  <c r="AC1779" i="1"/>
  <c r="AD1779" i="1"/>
  <c r="AE1779" i="1"/>
  <c r="AF1779" i="1"/>
  <c r="AG1779" i="1"/>
  <c r="AH1779" i="1"/>
  <c r="AI1779" i="1"/>
  <c r="A1780" i="1"/>
  <c r="B1780" i="1"/>
  <c r="C1780" i="1"/>
  <c r="D1780" i="1"/>
  <c r="E1780" i="1"/>
  <c r="F1780" i="1"/>
  <c r="G1780" i="1"/>
  <c r="H1780" i="1"/>
  <c r="I1780" i="1"/>
  <c r="J1780" i="1"/>
  <c r="K1780" i="1"/>
  <c r="L1780" i="1"/>
  <c r="M1780" i="1"/>
  <c r="N1780" i="1"/>
  <c r="O1780" i="1"/>
  <c r="P1780" i="1"/>
  <c r="Q1780" i="1"/>
  <c r="R1780" i="1"/>
  <c r="S1780" i="1"/>
  <c r="T1780" i="1"/>
  <c r="U1780" i="1"/>
  <c r="V1780" i="1"/>
  <c r="W1780" i="1"/>
  <c r="X1780" i="1"/>
  <c r="Y1780" i="1"/>
  <c r="Z1780" i="1"/>
  <c r="AA1780" i="1"/>
  <c r="AB1780" i="1"/>
  <c r="AC1780" i="1"/>
  <c r="AD1780" i="1"/>
  <c r="AE1780" i="1"/>
  <c r="AF1780" i="1"/>
  <c r="AG1780" i="1"/>
  <c r="AH1780" i="1"/>
  <c r="AI1780" i="1"/>
  <c r="A1781" i="1"/>
  <c r="B1781" i="1"/>
  <c r="C1781" i="1"/>
  <c r="D1781" i="1"/>
  <c r="E1781" i="1"/>
  <c r="F1781" i="1"/>
  <c r="G1781" i="1"/>
  <c r="H1781" i="1"/>
  <c r="I1781" i="1"/>
  <c r="J1781" i="1"/>
  <c r="K1781" i="1"/>
  <c r="L1781" i="1"/>
  <c r="M1781" i="1"/>
  <c r="N1781" i="1"/>
  <c r="O1781" i="1"/>
  <c r="P1781" i="1"/>
  <c r="Q1781" i="1"/>
  <c r="R1781" i="1"/>
  <c r="S1781" i="1"/>
  <c r="T1781" i="1"/>
  <c r="U1781" i="1"/>
  <c r="V1781" i="1"/>
  <c r="W1781" i="1"/>
  <c r="X1781" i="1"/>
  <c r="Y1781" i="1"/>
  <c r="Z1781" i="1"/>
  <c r="AA1781" i="1"/>
  <c r="AB1781" i="1"/>
  <c r="AC1781" i="1"/>
  <c r="AD1781" i="1"/>
  <c r="AE1781" i="1"/>
  <c r="AF1781" i="1"/>
  <c r="AG1781" i="1"/>
  <c r="AH1781" i="1"/>
  <c r="AI1781" i="1"/>
  <c r="A1782" i="1"/>
  <c r="B1782" i="1"/>
  <c r="C1782" i="1"/>
  <c r="D1782" i="1"/>
  <c r="E1782" i="1"/>
  <c r="F1782" i="1"/>
  <c r="G1782" i="1"/>
  <c r="H1782" i="1"/>
  <c r="I1782" i="1"/>
  <c r="J1782" i="1"/>
  <c r="K1782" i="1"/>
  <c r="L1782" i="1"/>
  <c r="M1782" i="1"/>
  <c r="N1782" i="1"/>
  <c r="O1782" i="1"/>
  <c r="P1782" i="1"/>
  <c r="Q1782" i="1"/>
  <c r="R1782" i="1"/>
  <c r="S1782" i="1"/>
  <c r="T1782" i="1"/>
  <c r="U1782" i="1"/>
  <c r="V1782" i="1"/>
  <c r="W1782" i="1"/>
  <c r="X1782" i="1"/>
  <c r="Y1782" i="1"/>
  <c r="Z1782" i="1"/>
  <c r="AA1782" i="1"/>
  <c r="AB1782" i="1"/>
  <c r="AC1782" i="1"/>
  <c r="AD1782" i="1"/>
  <c r="AE1782" i="1"/>
  <c r="AF1782" i="1"/>
  <c r="AG1782" i="1"/>
  <c r="AH1782" i="1"/>
  <c r="AI1782" i="1"/>
  <c r="A1783" i="1"/>
  <c r="B1783" i="1"/>
  <c r="C1783" i="1"/>
  <c r="D1783" i="1"/>
  <c r="E1783" i="1"/>
  <c r="F1783" i="1"/>
  <c r="G1783" i="1"/>
  <c r="H1783" i="1"/>
  <c r="I1783" i="1"/>
  <c r="J1783" i="1"/>
  <c r="K1783" i="1"/>
  <c r="L1783" i="1"/>
  <c r="M1783" i="1"/>
  <c r="N1783" i="1"/>
  <c r="O1783" i="1"/>
  <c r="P1783" i="1"/>
  <c r="Q1783" i="1"/>
  <c r="R1783" i="1"/>
  <c r="S1783" i="1"/>
  <c r="T1783" i="1"/>
  <c r="U1783" i="1"/>
  <c r="V1783" i="1"/>
  <c r="W1783" i="1"/>
  <c r="X1783" i="1"/>
  <c r="Y1783" i="1"/>
  <c r="Z1783" i="1"/>
  <c r="AA1783" i="1"/>
  <c r="AB1783" i="1"/>
  <c r="AC1783" i="1"/>
  <c r="AD1783" i="1"/>
  <c r="AE1783" i="1"/>
  <c r="AF1783" i="1"/>
  <c r="AG1783" i="1"/>
  <c r="AH1783" i="1"/>
  <c r="AI1783" i="1"/>
  <c r="A1784" i="1"/>
  <c r="B1784" i="1"/>
  <c r="C1784" i="1"/>
  <c r="D1784" i="1"/>
  <c r="E1784" i="1"/>
  <c r="F1784" i="1"/>
  <c r="G1784" i="1"/>
  <c r="H1784" i="1"/>
  <c r="I1784" i="1"/>
  <c r="J1784" i="1"/>
  <c r="K1784" i="1"/>
  <c r="L1784" i="1"/>
  <c r="M1784" i="1"/>
  <c r="N1784" i="1"/>
  <c r="O1784" i="1"/>
  <c r="P1784" i="1"/>
  <c r="Q1784" i="1"/>
  <c r="R1784" i="1"/>
  <c r="S1784" i="1"/>
  <c r="T1784" i="1"/>
  <c r="U1784" i="1"/>
  <c r="V1784" i="1"/>
  <c r="W1784" i="1"/>
  <c r="X1784" i="1"/>
  <c r="Y1784" i="1"/>
  <c r="Z1784" i="1"/>
  <c r="AA1784" i="1"/>
  <c r="AB1784" i="1"/>
  <c r="AC1784" i="1"/>
  <c r="AD1784" i="1"/>
  <c r="AE1784" i="1"/>
  <c r="AF1784" i="1"/>
  <c r="AG1784" i="1"/>
  <c r="AH1784" i="1"/>
  <c r="AI1784" i="1"/>
  <c r="A1785" i="1"/>
  <c r="B1785" i="1"/>
  <c r="C1785" i="1"/>
  <c r="D1785" i="1"/>
  <c r="E1785" i="1"/>
  <c r="F1785" i="1"/>
  <c r="G1785" i="1"/>
  <c r="H1785" i="1"/>
  <c r="I1785" i="1"/>
  <c r="J1785" i="1"/>
  <c r="K1785" i="1"/>
  <c r="L1785" i="1"/>
  <c r="M1785" i="1"/>
  <c r="N1785" i="1"/>
  <c r="O1785" i="1"/>
  <c r="P1785" i="1"/>
  <c r="Q1785" i="1"/>
  <c r="R1785" i="1"/>
  <c r="S1785" i="1"/>
  <c r="T1785" i="1"/>
  <c r="U1785" i="1"/>
  <c r="V1785" i="1"/>
  <c r="W1785" i="1"/>
  <c r="X1785" i="1"/>
  <c r="Y1785" i="1"/>
  <c r="Z1785" i="1"/>
  <c r="AA1785" i="1"/>
  <c r="AB1785" i="1"/>
  <c r="AC1785" i="1"/>
  <c r="AD1785" i="1"/>
  <c r="AE1785" i="1"/>
  <c r="AF1785" i="1"/>
  <c r="AG1785" i="1"/>
  <c r="AH1785" i="1"/>
  <c r="AI1785" i="1"/>
  <c r="A1786" i="1"/>
  <c r="B1786" i="1"/>
  <c r="C1786" i="1"/>
  <c r="D1786" i="1"/>
  <c r="E1786" i="1"/>
  <c r="F1786" i="1"/>
  <c r="G1786" i="1"/>
  <c r="H1786" i="1"/>
  <c r="I1786" i="1"/>
  <c r="J1786" i="1"/>
  <c r="K1786" i="1"/>
  <c r="L1786" i="1"/>
  <c r="M1786" i="1"/>
  <c r="N1786" i="1"/>
  <c r="O1786" i="1"/>
  <c r="P1786" i="1"/>
  <c r="Q1786" i="1"/>
  <c r="R1786" i="1"/>
  <c r="S1786" i="1"/>
  <c r="T1786" i="1"/>
  <c r="U1786" i="1"/>
  <c r="V1786" i="1"/>
  <c r="W1786" i="1"/>
  <c r="X1786" i="1"/>
  <c r="Y1786" i="1"/>
  <c r="Z1786" i="1"/>
  <c r="AA1786" i="1"/>
  <c r="AB1786" i="1"/>
  <c r="AC1786" i="1"/>
  <c r="AD1786" i="1"/>
  <c r="AE1786" i="1"/>
  <c r="AF1786" i="1"/>
  <c r="AG1786" i="1"/>
  <c r="AH1786" i="1"/>
  <c r="AI1786" i="1"/>
  <c r="A1787" i="1"/>
  <c r="B1787" i="1"/>
  <c r="C1787" i="1"/>
  <c r="D1787" i="1"/>
  <c r="E1787" i="1"/>
  <c r="F1787" i="1"/>
  <c r="G1787" i="1"/>
  <c r="H1787" i="1"/>
  <c r="I1787" i="1"/>
  <c r="J1787" i="1"/>
  <c r="K1787" i="1"/>
  <c r="L1787" i="1"/>
  <c r="M1787" i="1"/>
  <c r="N1787" i="1"/>
  <c r="O1787" i="1"/>
  <c r="P1787" i="1"/>
  <c r="Q1787" i="1"/>
  <c r="R1787" i="1"/>
  <c r="S1787" i="1"/>
  <c r="T1787" i="1"/>
  <c r="U1787" i="1"/>
  <c r="V1787" i="1"/>
  <c r="W1787" i="1"/>
  <c r="X1787" i="1"/>
  <c r="Y1787" i="1"/>
  <c r="Z1787" i="1"/>
  <c r="AA1787" i="1"/>
  <c r="AB1787" i="1"/>
  <c r="AC1787" i="1"/>
  <c r="AD1787" i="1"/>
  <c r="AE1787" i="1"/>
  <c r="AF1787" i="1"/>
  <c r="AG1787" i="1"/>
  <c r="AH1787" i="1"/>
  <c r="AI1787" i="1"/>
  <c r="A1788" i="1"/>
  <c r="B1788" i="1"/>
  <c r="C1788" i="1"/>
  <c r="D1788" i="1"/>
  <c r="E1788" i="1"/>
  <c r="F1788" i="1"/>
  <c r="G1788" i="1"/>
  <c r="H1788" i="1"/>
  <c r="I1788" i="1"/>
  <c r="J1788" i="1"/>
  <c r="K1788" i="1"/>
  <c r="L1788" i="1"/>
  <c r="M1788" i="1"/>
  <c r="N1788" i="1"/>
  <c r="O1788" i="1"/>
  <c r="P1788" i="1"/>
  <c r="Q1788" i="1"/>
  <c r="R1788" i="1"/>
  <c r="S1788" i="1"/>
  <c r="T1788" i="1"/>
  <c r="U1788" i="1"/>
  <c r="V1788" i="1"/>
  <c r="W1788" i="1"/>
  <c r="X1788" i="1"/>
  <c r="Y1788" i="1"/>
  <c r="Z1788" i="1"/>
  <c r="AA1788" i="1"/>
  <c r="AB1788" i="1"/>
  <c r="AC1788" i="1"/>
  <c r="AD1788" i="1"/>
  <c r="AE1788" i="1"/>
  <c r="AF1788" i="1"/>
  <c r="AG1788" i="1"/>
  <c r="AH1788" i="1"/>
  <c r="AI1788" i="1"/>
  <c r="A1789" i="1"/>
  <c r="B1789" i="1"/>
  <c r="C1789" i="1"/>
  <c r="D1789" i="1"/>
  <c r="E1789" i="1"/>
  <c r="F1789" i="1"/>
  <c r="G1789" i="1"/>
  <c r="H1789" i="1"/>
  <c r="I1789" i="1"/>
  <c r="J1789" i="1"/>
  <c r="K1789" i="1"/>
  <c r="L1789" i="1"/>
  <c r="M1789" i="1"/>
  <c r="N1789" i="1"/>
  <c r="O1789" i="1"/>
  <c r="P1789" i="1"/>
  <c r="Q1789" i="1"/>
  <c r="R1789" i="1"/>
  <c r="S1789" i="1"/>
  <c r="T1789" i="1"/>
  <c r="U1789" i="1"/>
  <c r="V1789" i="1"/>
  <c r="W1789" i="1"/>
  <c r="X1789" i="1"/>
  <c r="Y1789" i="1"/>
  <c r="Z1789" i="1"/>
  <c r="AA1789" i="1"/>
  <c r="AB1789" i="1"/>
  <c r="AC1789" i="1"/>
  <c r="AD1789" i="1"/>
  <c r="AE1789" i="1"/>
  <c r="AF1789" i="1"/>
  <c r="AG1789" i="1"/>
  <c r="AH1789" i="1"/>
  <c r="AI1789" i="1"/>
  <c r="A1790" i="1"/>
  <c r="B1790" i="1"/>
  <c r="C1790" i="1"/>
  <c r="D1790" i="1"/>
  <c r="E1790" i="1"/>
  <c r="F1790" i="1"/>
  <c r="G1790" i="1"/>
  <c r="H1790" i="1"/>
  <c r="I1790" i="1"/>
  <c r="J1790" i="1"/>
  <c r="K1790" i="1"/>
  <c r="L1790" i="1"/>
  <c r="M1790" i="1"/>
  <c r="N1790" i="1"/>
  <c r="O1790" i="1"/>
  <c r="P1790" i="1"/>
  <c r="Q1790" i="1"/>
  <c r="R1790" i="1"/>
  <c r="S1790" i="1"/>
  <c r="T1790" i="1"/>
  <c r="U1790" i="1"/>
  <c r="V1790" i="1"/>
  <c r="W1790" i="1"/>
  <c r="X1790" i="1"/>
  <c r="Y1790" i="1"/>
  <c r="Z1790" i="1"/>
  <c r="AA1790" i="1"/>
  <c r="AB1790" i="1"/>
  <c r="AC1790" i="1"/>
  <c r="AD1790" i="1"/>
  <c r="AE1790" i="1"/>
  <c r="AF1790" i="1"/>
  <c r="AG1790" i="1"/>
  <c r="AH1790" i="1"/>
  <c r="AI1790" i="1"/>
  <c r="A1791" i="1"/>
  <c r="B1791" i="1"/>
  <c r="C1791" i="1"/>
  <c r="D1791" i="1"/>
  <c r="E1791" i="1"/>
  <c r="F1791" i="1"/>
  <c r="G1791" i="1"/>
  <c r="H1791" i="1"/>
  <c r="I1791" i="1"/>
  <c r="J1791" i="1"/>
  <c r="K1791" i="1"/>
  <c r="L1791" i="1"/>
  <c r="M1791" i="1"/>
  <c r="N1791" i="1"/>
  <c r="O1791" i="1"/>
  <c r="P1791" i="1"/>
  <c r="Q1791" i="1"/>
  <c r="R1791" i="1"/>
  <c r="S1791" i="1"/>
  <c r="T1791" i="1"/>
  <c r="U1791" i="1"/>
  <c r="V1791" i="1"/>
  <c r="W1791" i="1"/>
  <c r="X1791" i="1"/>
  <c r="Y1791" i="1"/>
  <c r="Z1791" i="1"/>
  <c r="AA1791" i="1"/>
  <c r="AB1791" i="1"/>
  <c r="AC1791" i="1"/>
  <c r="AD1791" i="1"/>
  <c r="AE1791" i="1"/>
  <c r="AF1791" i="1"/>
  <c r="AG1791" i="1"/>
  <c r="AH1791" i="1"/>
  <c r="AI1791" i="1"/>
  <c r="A1792" i="1"/>
  <c r="B1792" i="1"/>
  <c r="C1792" i="1"/>
  <c r="D1792" i="1"/>
  <c r="E1792" i="1"/>
  <c r="F1792" i="1"/>
  <c r="G1792" i="1"/>
  <c r="H1792" i="1"/>
  <c r="I1792" i="1"/>
  <c r="J1792" i="1"/>
  <c r="K1792" i="1"/>
  <c r="L1792" i="1"/>
  <c r="M1792" i="1"/>
  <c r="N1792" i="1"/>
  <c r="O1792" i="1"/>
  <c r="P1792" i="1"/>
  <c r="Q1792" i="1"/>
  <c r="R1792" i="1"/>
  <c r="S1792" i="1"/>
  <c r="T1792" i="1"/>
  <c r="U1792" i="1"/>
  <c r="V1792" i="1"/>
  <c r="W1792" i="1"/>
  <c r="X1792" i="1"/>
  <c r="Y1792" i="1"/>
  <c r="Z1792" i="1"/>
  <c r="AA1792" i="1"/>
  <c r="AB1792" i="1"/>
  <c r="AC1792" i="1"/>
  <c r="AD1792" i="1"/>
  <c r="AE1792" i="1"/>
  <c r="AF1792" i="1"/>
  <c r="AG1792" i="1"/>
  <c r="AH1792" i="1"/>
  <c r="AI1792" i="1"/>
  <c r="A1793" i="1"/>
  <c r="B1793" i="1"/>
  <c r="C1793" i="1"/>
  <c r="D1793" i="1"/>
  <c r="E1793" i="1"/>
  <c r="F1793" i="1"/>
  <c r="G1793" i="1"/>
  <c r="H1793" i="1"/>
  <c r="I1793" i="1"/>
  <c r="J1793" i="1"/>
  <c r="K1793" i="1"/>
  <c r="L1793" i="1"/>
  <c r="M1793" i="1"/>
  <c r="N1793" i="1"/>
  <c r="O1793" i="1"/>
  <c r="P1793" i="1"/>
  <c r="Q1793" i="1"/>
  <c r="R1793" i="1"/>
  <c r="S1793" i="1"/>
  <c r="T1793" i="1"/>
  <c r="U1793" i="1"/>
  <c r="V1793" i="1"/>
  <c r="W1793" i="1"/>
  <c r="X1793" i="1"/>
  <c r="Y1793" i="1"/>
  <c r="Z1793" i="1"/>
  <c r="AA1793" i="1"/>
  <c r="AB1793" i="1"/>
  <c r="AC1793" i="1"/>
  <c r="AD1793" i="1"/>
  <c r="AE1793" i="1"/>
  <c r="AF1793" i="1"/>
  <c r="AG1793" i="1"/>
  <c r="AH1793" i="1"/>
  <c r="AI1793" i="1"/>
  <c r="A1794" i="1"/>
  <c r="B1794" i="1"/>
  <c r="C1794" i="1"/>
  <c r="D1794" i="1"/>
  <c r="E1794" i="1"/>
  <c r="F1794" i="1"/>
  <c r="G1794" i="1"/>
  <c r="H1794" i="1"/>
  <c r="I1794" i="1"/>
  <c r="J1794" i="1"/>
  <c r="K1794" i="1"/>
  <c r="L1794" i="1"/>
  <c r="M1794" i="1"/>
  <c r="N1794" i="1"/>
  <c r="O1794" i="1"/>
  <c r="P1794" i="1"/>
  <c r="Q1794" i="1"/>
  <c r="R1794" i="1"/>
  <c r="S1794" i="1"/>
  <c r="T1794" i="1"/>
  <c r="U1794" i="1"/>
  <c r="V1794" i="1"/>
  <c r="W1794" i="1"/>
  <c r="X1794" i="1"/>
  <c r="Y1794" i="1"/>
  <c r="Z1794" i="1"/>
  <c r="AA1794" i="1"/>
  <c r="AB1794" i="1"/>
  <c r="AC1794" i="1"/>
  <c r="AD1794" i="1"/>
  <c r="AE1794" i="1"/>
  <c r="AF1794" i="1"/>
  <c r="AG1794" i="1"/>
  <c r="AH1794" i="1"/>
  <c r="AI1794" i="1"/>
  <c r="A1795" i="1"/>
  <c r="B1795" i="1"/>
  <c r="C1795" i="1"/>
  <c r="D1795" i="1"/>
  <c r="E1795" i="1"/>
  <c r="F1795" i="1"/>
  <c r="G1795" i="1"/>
  <c r="H1795" i="1"/>
  <c r="I1795" i="1"/>
  <c r="J1795" i="1"/>
  <c r="K1795" i="1"/>
  <c r="L1795" i="1"/>
  <c r="M1795" i="1"/>
  <c r="N1795" i="1"/>
  <c r="O1795" i="1"/>
  <c r="P1795" i="1"/>
  <c r="Q1795" i="1"/>
  <c r="R1795" i="1"/>
  <c r="S1795" i="1"/>
  <c r="T1795" i="1"/>
  <c r="U1795" i="1"/>
  <c r="V1795" i="1"/>
  <c r="W1795" i="1"/>
  <c r="X1795" i="1"/>
  <c r="Y1795" i="1"/>
  <c r="Z1795" i="1"/>
  <c r="AA1795" i="1"/>
  <c r="AB1795" i="1"/>
  <c r="AC1795" i="1"/>
  <c r="AD1795" i="1"/>
  <c r="AE1795" i="1"/>
  <c r="AF1795" i="1"/>
  <c r="AG1795" i="1"/>
  <c r="AH1795" i="1"/>
  <c r="AI1795" i="1"/>
  <c r="A1796" i="1"/>
  <c r="B1796" i="1"/>
  <c r="C1796" i="1"/>
  <c r="D1796" i="1"/>
  <c r="E1796" i="1"/>
  <c r="F1796" i="1"/>
  <c r="G1796" i="1"/>
  <c r="H1796" i="1"/>
  <c r="I1796" i="1"/>
  <c r="J1796" i="1"/>
  <c r="K1796" i="1"/>
  <c r="L1796" i="1"/>
  <c r="M1796" i="1"/>
  <c r="N1796" i="1"/>
  <c r="O1796" i="1"/>
  <c r="P1796" i="1"/>
  <c r="Q1796" i="1"/>
  <c r="R1796" i="1"/>
  <c r="S1796" i="1"/>
  <c r="T1796" i="1"/>
  <c r="U1796" i="1"/>
  <c r="V1796" i="1"/>
  <c r="W1796" i="1"/>
  <c r="X1796" i="1"/>
  <c r="Y1796" i="1"/>
  <c r="Z1796" i="1"/>
  <c r="AA1796" i="1"/>
  <c r="AB1796" i="1"/>
  <c r="AC1796" i="1"/>
  <c r="AD1796" i="1"/>
  <c r="AE1796" i="1"/>
  <c r="AF1796" i="1"/>
  <c r="AG1796" i="1"/>
  <c r="AH1796" i="1"/>
  <c r="AI1796" i="1"/>
  <c r="A1797" i="1"/>
  <c r="B1797" i="1"/>
  <c r="C1797" i="1"/>
  <c r="D1797" i="1"/>
  <c r="E1797" i="1"/>
  <c r="F1797" i="1"/>
  <c r="G1797" i="1"/>
  <c r="H1797" i="1"/>
  <c r="I1797" i="1"/>
  <c r="J1797" i="1"/>
  <c r="K1797" i="1"/>
  <c r="L1797" i="1"/>
  <c r="M1797" i="1"/>
  <c r="N1797" i="1"/>
  <c r="O1797" i="1"/>
  <c r="P1797" i="1"/>
  <c r="Q1797" i="1"/>
  <c r="R1797" i="1"/>
  <c r="S1797" i="1"/>
  <c r="T1797" i="1"/>
  <c r="U1797" i="1"/>
  <c r="V1797" i="1"/>
  <c r="W1797" i="1"/>
  <c r="X1797" i="1"/>
  <c r="Y1797" i="1"/>
  <c r="Z1797" i="1"/>
  <c r="AA1797" i="1"/>
  <c r="AB1797" i="1"/>
  <c r="AC1797" i="1"/>
  <c r="AD1797" i="1"/>
  <c r="AE1797" i="1"/>
  <c r="AF1797" i="1"/>
  <c r="AG1797" i="1"/>
  <c r="AH1797" i="1"/>
  <c r="AI1797" i="1"/>
  <c r="A1798" i="1"/>
  <c r="B1798" i="1"/>
  <c r="C1798" i="1"/>
  <c r="D1798" i="1"/>
  <c r="E1798" i="1"/>
  <c r="F1798" i="1"/>
  <c r="G1798" i="1"/>
  <c r="H1798" i="1"/>
  <c r="I1798" i="1"/>
  <c r="J1798" i="1"/>
  <c r="K1798" i="1"/>
  <c r="L1798" i="1"/>
  <c r="M1798" i="1"/>
  <c r="N1798" i="1"/>
  <c r="O1798" i="1"/>
  <c r="P1798" i="1"/>
  <c r="Q1798" i="1"/>
  <c r="R1798" i="1"/>
  <c r="S1798" i="1"/>
  <c r="T1798" i="1"/>
  <c r="U1798" i="1"/>
  <c r="V1798" i="1"/>
  <c r="W1798" i="1"/>
  <c r="X1798" i="1"/>
  <c r="Y1798" i="1"/>
  <c r="Z1798" i="1"/>
  <c r="AA1798" i="1"/>
  <c r="AB1798" i="1"/>
  <c r="AC1798" i="1"/>
  <c r="AD1798" i="1"/>
  <c r="AE1798" i="1"/>
  <c r="AF1798" i="1"/>
  <c r="AG1798" i="1"/>
  <c r="AH1798" i="1"/>
  <c r="AI1798" i="1"/>
  <c r="A1799" i="1"/>
  <c r="B1799" i="1"/>
  <c r="C1799" i="1"/>
  <c r="D1799" i="1"/>
  <c r="E1799" i="1"/>
  <c r="F1799" i="1"/>
  <c r="G1799" i="1"/>
  <c r="H1799" i="1"/>
  <c r="I1799" i="1"/>
  <c r="J1799" i="1"/>
  <c r="K1799" i="1"/>
  <c r="L1799" i="1"/>
  <c r="M1799" i="1"/>
  <c r="N1799" i="1"/>
  <c r="O1799" i="1"/>
  <c r="P1799" i="1"/>
  <c r="Q1799" i="1"/>
  <c r="R1799" i="1"/>
  <c r="S1799" i="1"/>
  <c r="T1799" i="1"/>
  <c r="U1799" i="1"/>
  <c r="V1799" i="1"/>
  <c r="W1799" i="1"/>
  <c r="X1799" i="1"/>
  <c r="Y1799" i="1"/>
  <c r="Z1799" i="1"/>
  <c r="AA1799" i="1"/>
  <c r="AB1799" i="1"/>
  <c r="AC1799" i="1"/>
  <c r="AD1799" i="1"/>
  <c r="AE1799" i="1"/>
  <c r="AF1799" i="1"/>
  <c r="AG1799" i="1"/>
  <c r="AH1799" i="1"/>
  <c r="AI1799" i="1"/>
  <c r="A1800" i="1"/>
  <c r="B1800" i="1"/>
  <c r="C1800" i="1"/>
  <c r="D1800" i="1"/>
  <c r="E1800" i="1"/>
  <c r="F1800" i="1"/>
  <c r="G1800" i="1"/>
  <c r="H1800" i="1"/>
  <c r="I1800" i="1"/>
  <c r="J1800" i="1"/>
  <c r="K1800" i="1"/>
  <c r="L1800" i="1"/>
  <c r="M1800" i="1"/>
  <c r="N1800" i="1"/>
  <c r="O1800" i="1"/>
  <c r="P1800" i="1"/>
  <c r="Q1800" i="1"/>
  <c r="R1800" i="1"/>
  <c r="S1800" i="1"/>
  <c r="T1800" i="1"/>
  <c r="U1800" i="1"/>
  <c r="V1800" i="1"/>
  <c r="W1800" i="1"/>
  <c r="X1800" i="1"/>
  <c r="Y1800" i="1"/>
  <c r="Z1800" i="1"/>
  <c r="AA1800" i="1"/>
  <c r="AB1800" i="1"/>
  <c r="AC1800" i="1"/>
  <c r="AD1800" i="1"/>
  <c r="AE1800" i="1"/>
  <c r="AF1800" i="1"/>
  <c r="AG1800" i="1"/>
  <c r="AH1800" i="1"/>
  <c r="AI1800" i="1"/>
  <c r="A1801" i="1"/>
  <c r="B1801" i="1"/>
  <c r="C1801" i="1"/>
  <c r="D1801" i="1"/>
  <c r="E1801" i="1"/>
  <c r="F1801" i="1"/>
  <c r="G1801" i="1"/>
  <c r="H1801" i="1"/>
  <c r="I1801" i="1"/>
  <c r="J1801" i="1"/>
  <c r="K1801" i="1"/>
  <c r="L1801" i="1"/>
  <c r="M1801" i="1"/>
  <c r="N1801" i="1"/>
  <c r="O1801" i="1"/>
  <c r="P1801" i="1"/>
  <c r="Q1801" i="1"/>
  <c r="R1801" i="1"/>
  <c r="S1801" i="1"/>
  <c r="T1801" i="1"/>
  <c r="U1801" i="1"/>
  <c r="V1801" i="1"/>
  <c r="W1801" i="1"/>
  <c r="X1801" i="1"/>
  <c r="Y1801" i="1"/>
  <c r="Z1801" i="1"/>
  <c r="AA1801" i="1"/>
  <c r="AB1801" i="1"/>
  <c r="AC1801" i="1"/>
  <c r="AD1801" i="1"/>
  <c r="AE1801" i="1"/>
  <c r="AF1801" i="1"/>
  <c r="AG1801" i="1"/>
  <c r="AH1801" i="1"/>
  <c r="AI1801" i="1"/>
  <c r="A1802" i="1"/>
  <c r="B1802" i="1"/>
  <c r="C1802" i="1"/>
  <c r="D1802" i="1"/>
  <c r="E1802" i="1"/>
  <c r="F1802" i="1"/>
  <c r="G1802" i="1"/>
  <c r="H1802" i="1"/>
  <c r="I1802" i="1"/>
  <c r="J1802" i="1"/>
  <c r="K1802" i="1"/>
  <c r="L1802" i="1"/>
  <c r="M1802" i="1"/>
  <c r="N1802" i="1"/>
  <c r="O1802" i="1"/>
  <c r="P1802" i="1"/>
  <c r="Q1802" i="1"/>
  <c r="R1802" i="1"/>
  <c r="S1802" i="1"/>
  <c r="T1802" i="1"/>
  <c r="U1802" i="1"/>
  <c r="V1802" i="1"/>
  <c r="W1802" i="1"/>
  <c r="X1802" i="1"/>
  <c r="Y1802" i="1"/>
  <c r="Z1802" i="1"/>
  <c r="AA1802" i="1"/>
  <c r="AB1802" i="1"/>
  <c r="AC1802" i="1"/>
  <c r="AD1802" i="1"/>
  <c r="AE1802" i="1"/>
  <c r="AF1802" i="1"/>
  <c r="AG1802" i="1"/>
  <c r="AH1802" i="1"/>
  <c r="AI1802" i="1"/>
  <c r="A1803" i="1"/>
  <c r="B1803" i="1"/>
  <c r="C1803" i="1"/>
  <c r="D1803" i="1"/>
  <c r="E1803" i="1"/>
  <c r="F1803" i="1"/>
  <c r="G1803" i="1"/>
  <c r="H1803" i="1"/>
  <c r="I1803" i="1"/>
  <c r="J1803" i="1"/>
  <c r="K1803" i="1"/>
  <c r="L1803" i="1"/>
  <c r="M1803" i="1"/>
  <c r="N1803" i="1"/>
  <c r="O1803" i="1"/>
  <c r="P1803" i="1"/>
  <c r="Q1803" i="1"/>
  <c r="R1803" i="1"/>
  <c r="S1803" i="1"/>
  <c r="T1803" i="1"/>
  <c r="U1803" i="1"/>
  <c r="V1803" i="1"/>
  <c r="W1803" i="1"/>
  <c r="X1803" i="1"/>
  <c r="Y1803" i="1"/>
  <c r="Z1803" i="1"/>
  <c r="AA1803" i="1"/>
  <c r="AB1803" i="1"/>
  <c r="AC1803" i="1"/>
  <c r="AD1803" i="1"/>
  <c r="AE1803" i="1"/>
  <c r="AF1803" i="1"/>
  <c r="AG1803" i="1"/>
  <c r="AH1803" i="1"/>
  <c r="AI1803" i="1"/>
  <c r="A1804" i="1"/>
  <c r="B1804" i="1"/>
  <c r="C1804" i="1"/>
  <c r="D1804" i="1"/>
  <c r="E1804" i="1"/>
  <c r="F1804" i="1"/>
  <c r="G1804" i="1"/>
  <c r="H1804" i="1"/>
  <c r="I1804" i="1"/>
  <c r="J1804" i="1"/>
  <c r="K1804" i="1"/>
  <c r="L1804" i="1"/>
  <c r="M1804" i="1"/>
  <c r="N1804" i="1"/>
  <c r="O1804" i="1"/>
  <c r="P1804" i="1"/>
  <c r="Q1804" i="1"/>
  <c r="R1804" i="1"/>
  <c r="S1804" i="1"/>
  <c r="T1804" i="1"/>
  <c r="U1804" i="1"/>
  <c r="V1804" i="1"/>
  <c r="W1804" i="1"/>
  <c r="X1804" i="1"/>
  <c r="Y1804" i="1"/>
  <c r="Z1804" i="1"/>
  <c r="AA1804" i="1"/>
  <c r="AB1804" i="1"/>
  <c r="AC1804" i="1"/>
  <c r="AD1804" i="1"/>
  <c r="AE1804" i="1"/>
  <c r="AF1804" i="1"/>
  <c r="AG1804" i="1"/>
  <c r="AH1804" i="1"/>
  <c r="AI1804" i="1"/>
  <c r="A1805" i="1"/>
  <c r="B1805" i="1"/>
  <c r="C1805" i="1"/>
  <c r="D1805" i="1"/>
  <c r="E1805" i="1"/>
  <c r="F1805" i="1"/>
  <c r="G1805" i="1"/>
  <c r="H1805" i="1"/>
  <c r="I1805" i="1"/>
  <c r="J1805" i="1"/>
  <c r="K1805" i="1"/>
  <c r="L1805" i="1"/>
  <c r="M1805" i="1"/>
  <c r="N1805" i="1"/>
  <c r="O1805" i="1"/>
  <c r="P1805" i="1"/>
  <c r="Q1805" i="1"/>
  <c r="R1805" i="1"/>
  <c r="S1805" i="1"/>
  <c r="T1805" i="1"/>
  <c r="U1805" i="1"/>
  <c r="V1805" i="1"/>
  <c r="W1805" i="1"/>
  <c r="X1805" i="1"/>
  <c r="Y1805" i="1"/>
  <c r="Z1805" i="1"/>
  <c r="AA1805" i="1"/>
  <c r="AB1805" i="1"/>
  <c r="AC1805" i="1"/>
  <c r="AD1805" i="1"/>
  <c r="AE1805" i="1"/>
  <c r="AF1805" i="1"/>
  <c r="AG1805" i="1"/>
  <c r="AH1805" i="1"/>
  <c r="AI1805" i="1"/>
  <c r="A1806" i="1"/>
  <c r="B1806" i="1"/>
  <c r="C1806" i="1"/>
  <c r="D1806" i="1"/>
  <c r="E1806" i="1"/>
  <c r="F1806" i="1"/>
  <c r="G1806" i="1"/>
  <c r="H1806" i="1"/>
  <c r="I1806" i="1"/>
  <c r="J1806" i="1"/>
  <c r="K1806" i="1"/>
  <c r="L1806" i="1"/>
  <c r="M1806" i="1"/>
  <c r="N1806" i="1"/>
  <c r="O1806" i="1"/>
  <c r="P1806" i="1"/>
  <c r="Q1806" i="1"/>
  <c r="R1806" i="1"/>
  <c r="S1806" i="1"/>
  <c r="T1806" i="1"/>
  <c r="U1806" i="1"/>
  <c r="V1806" i="1"/>
  <c r="W1806" i="1"/>
  <c r="X1806" i="1"/>
  <c r="Y1806" i="1"/>
  <c r="Z1806" i="1"/>
  <c r="AA1806" i="1"/>
  <c r="AB1806" i="1"/>
  <c r="AC1806" i="1"/>
  <c r="AD1806" i="1"/>
  <c r="AE1806" i="1"/>
  <c r="AF1806" i="1"/>
  <c r="AG1806" i="1"/>
  <c r="AH1806" i="1"/>
  <c r="AI1806" i="1"/>
  <c r="A1807" i="1"/>
  <c r="B1807" i="1"/>
  <c r="C1807" i="1"/>
  <c r="D1807" i="1"/>
  <c r="E1807" i="1"/>
  <c r="F1807" i="1"/>
  <c r="G1807" i="1"/>
  <c r="H1807" i="1"/>
  <c r="I1807" i="1"/>
  <c r="J1807" i="1"/>
  <c r="K1807" i="1"/>
  <c r="L1807" i="1"/>
  <c r="M1807" i="1"/>
  <c r="N1807" i="1"/>
  <c r="O1807" i="1"/>
  <c r="P1807" i="1"/>
  <c r="Q1807" i="1"/>
  <c r="R1807" i="1"/>
  <c r="S1807" i="1"/>
  <c r="T1807" i="1"/>
  <c r="U1807" i="1"/>
  <c r="V1807" i="1"/>
  <c r="W1807" i="1"/>
  <c r="X1807" i="1"/>
  <c r="Y1807" i="1"/>
  <c r="Z1807" i="1"/>
  <c r="AA1807" i="1"/>
  <c r="AB1807" i="1"/>
  <c r="AC1807" i="1"/>
  <c r="AD1807" i="1"/>
  <c r="AE1807" i="1"/>
  <c r="AF1807" i="1"/>
  <c r="AG1807" i="1"/>
  <c r="AH1807" i="1"/>
  <c r="AI1807" i="1"/>
  <c r="A1808" i="1"/>
  <c r="B1808" i="1"/>
  <c r="C1808" i="1"/>
  <c r="D1808" i="1"/>
  <c r="E1808" i="1"/>
  <c r="F1808" i="1"/>
  <c r="G1808" i="1"/>
  <c r="H1808" i="1"/>
  <c r="I1808" i="1"/>
  <c r="J1808" i="1"/>
  <c r="K1808" i="1"/>
  <c r="L1808" i="1"/>
  <c r="M1808" i="1"/>
  <c r="N1808" i="1"/>
  <c r="O1808" i="1"/>
  <c r="P1808" i="1"/>
  <c r="Q1808" i="1"/>
  <c r="R1808" i="1"/>
  <c r="S1808" i="1"/>
  <c r="T1808" i="1"/>
  <c r="U1808" i="1"/>
  <c r="V1808" i="1"/>
  <c r="W1808" i="1"/>
  <c r="X1808" i="1"/>
  <c r="Y1808" i="1"/>
  <c r="Z1808" i="1"/>
  <c r="AA1808" i="1"/>
  <c r="AB1808" i="1"/>
  <c r="AC1808" i="1"/>
  <c r="AD1808" i="1"/>
  <c r="AE1808" i="1"/>
  <c r="AF1808" i="1"/>
  <c r="AG1808" i="1"/>
  <c r="AH1808" i="1"/>
  <c r="AI1808" i="1"/>
  <c r="A1809" i="1"/>
  <c r="B1809" i="1"/>
  <c r="C1809" i="1"/>
  <c r="D1809" i="1"/>
  <c r="E1809" i="1"/>
  <c r="F1809" i="1"/>
  <c r="G1809" i="1"/>
  <c r="H1809" i="1"/>
  <c r="I1809" i="1"/>
  <c r="J1809" i="1"/>
  <c r="K1809" i="1"/>
  <c r="L1809" i="1"/>
  <c r="M1809" i="1"/>
  <c r="N1809" i="1"/>
  <c r="O1809" i="1"/>
  <c r="P1809" i="1"/>
  <c r="Q1809" i="1"/>
  <c r="R1809" i="1"/>
  <c r="S1809" i="1"/>
  <c r="T1809" i="1"/>
  <c r="U1809" i="1"/>
  <c r="V1809" i="1"/>
  <c r="W1809" i="1"/>
  <c r="X1809" i="1"/>
  <c r="Y1809" i="1"/>
  <c r="Z1809" i="1"/>
  <c r="AA1809" i="1"/>
  <c r="AB1809" i="1"/>
  <c r="AC1809" i="1"/>
  <c r="AD1809" i="1"/>
  <c r="AE1809" i="1"/>
  <c r="AF1809" i="1"/>
  <c r="AG1809" i="1"/>
  <c r="AH1809" i="1"/>
  <c r="AI1809" i="1"/>
  <c r="A1810" i="1"/>
  <c r="B1810" i="1"/>
  <c r="C1810" i="1"/>
  <c r="D1810" i="1"/>
  <c r="E1810" i="1"/>
  <c r="F1810" i="1"/>
  <c r="G1810" i="1"/>
  <c r="H1810" i="1"/>
  <c r="I1810" i="1"/>
  <c r="J1810" i="1"/>
  <c r="K1810" i="1"/>
  <c r="L1810" i="1"/>
  <c r="M1810" i="1"/>
  <c r="N1810" i="1"/>
  <c r="O1810" i="1"/>
  <c r="P1810" i="1"/>
  <c r="Q1810" i="1"/>
  <c r="R1810" i="1"/>
  <c r="S1810" i="1"/>
  <c r="T1810" i="1"/>
  <c r="U1810" i="1"/>
  <c r="V1810" i="1"/>
  <c r="W1810" i="1"/>
  <c r="X1810" i="1"/>
  <c r="Y1810" i="1"/>
  <c r="Z1810" i="1"/>
  <c r="AA1810" i="1"/>
  <c r="AB1810" i="1"/>
  <c r="AC1810" i="1"/>
  <c r="AD1810" i="1"/>
  <c r="AE1810" i="1"/>
  <c r="AF1810" i="1"/>
  <c r="AG1810" i="1"/>
  <c r="AH1810" i="1"/>
  <c r="AI1810" i="1"/>
  <c r="A1811" i="1"/>
  <c r="B1811" i="1"/>
  <c r="C1811" i="1"/>
  <c r="D1811" i="1"/>
  <c r="E1811" i="1"/>
  <c r="F1811" i="1"/>
  <c r="G1811" i="1"/>
  <c r="H1811" i="1"/>
  <c r="I1811" i="1"/>
  <c r="J1811" i="1"/>
  <c r="K1811" i="1"/>
  <c r="L1811" i="1"/>
  <c r="M1811" i="1"/>
  <c r="N1811" i="1"/>
  <c r="O1811" i="1"/>
  <c r="P1811" i="1"/>
  <c r="Q1811" i="1"/>
  <c r="R1811" i="1"/>
  <c r="S1811" i="1"/>
  <c r="T1811" i="1"/>
  <c r="U1811" i="1"/>
  <c r="V1811" i="1"/>
  <c r="W1811" i="1"/>
  <c r="X1811" i="1"/>
  <c r="Y1811" i="1"/>
  <c r="Z1811" i="1"/>
  <c r="AA1811" i="1"/>
  <c r="AB1811" i="1"/>
  <c r="AC1811" i="1"/>
  <c r="AD1811" i="1"/>
  <c r="AE1811" i="1"/>
  <c r="AF1811" i="1"/>
  <c r="AG1811" i="1"/>
  <c r="AH1811" i="1"/>
  <c r="AI1811" i="1"/>
  <c r="A1812" i="1"/>
  <c r="B1812" i="1"/>
  <c r="C1812" i="1"/>
  <c r="D1812" i="1"/>
  <c r="E1812" i="1"/>
  <c r="F1812" i="1"/>
  <c r="G1812" i="1"/>
  <c r="H1812" i="1"/>
  <c r="I1812" i="1"/>
  <c r="J1812" i="1"/>
  <c r="K1812" i="1"/>
  <c r="L1812" i="1"/>
  <c r="M1812" i="1"/>
  <c r="N1812" i="1"/>
  <c r="O1812" i="1"/>
  <c r="P1812" i="1"/>
  <c r="Q1812" i="1"/>
  <c r="R1812" i="1"/>
  <c r="S1812" i="1"/>
  <c r="T1812" i="1"/>
  <c r="U1812" i="1"/>
  <c r="V1812" i="1"/>
  <c r="W1812" i="1"/>
  <c r="X1812" i="1"/>
  <c r="Y1812" i="1"/>
  <c r="Z1812" i="1"/>
  <c r="AA1812" i="1"/>
  <c r="AB1812" i="1"/>
  <c r="AC1812" i="1"/>
  <c r="AD1812" i="1"/>
  <c r="AE1812" i="1"/>
  <c r="AF1812" i="1"/>
  <c r="AG1812" i="1"/>
  <c r="AH1812" i="1"/>
  <c r="AI1812" i="1"/>
  <c r="A1813" i="1"/>
  <c r="B1813" i="1"/>
  <c r="C1813" i="1"/>
  <c r="D1813" i="1"/>
  <c r="E1813" i="1"/>
  <c r="F1813" i="1"/>
  <c r="G1813" i="1"/>
  <c r="H1813" i="1"/>
  <c r="I1813" i="1"/>
  <c r="J1813" i="1"/>
  <c r="K1813" i="1"/>
  <c r="L1813" i="1"/>
  <c r="M1813" i="1"/>
  <c r="N1813" i="1"/>
  <c r="O1813" i="1"/>
  <c r="P1813" i="1"/>
  <c r="Q1813" i="1"/>
  <c r="R1813" i="1"/>
  <c r="S1813" i="1"/>
  <c r="T1813" i="1"/>
  <c r="U1813" i="1"/>
  <c r="V1813" i="1"/>
  <c r="W1813" i="1"/>
  <c r="X1813" i="1"/>
  <c r="Y1813" i="1"/>
  <c r="Z1813" i="1"/>
  <c r="AA1813" i="1"/>
  <c r="AB1813" i="1"/>
  <c r="AC1813" i="1"/>
  <c r="AD1813" i="1"/>
  <c r="AE1813" i="1"/>
  <c r="AF1813" i="1"/>
  <c r="AG1813" i="1"/>
  <c r="AH1813" i="1"/>
  <c r="AI1813" i="1"/>
  <c r="A1814" i="1"/>
  <c r="B1814" i="1"/>
  <c r="C1814" i="1"/>
  <c r="D1814" i="1"/>
  <c r="E1814" i="1"/>
  <c r="F1814" i="1"/>
  <c r="G1814" i="1"/>
  <c r="H1814" i="1"/>
  <c r="I1814" i="1"/>
  <c r="J1814" i="1"/>
  <c r="K1814" i="1"/>
  <c r="L1814" i="1"/>
  <c r="M1814" i="1"/>
  <c r="N1814" i="1"/>
  <c r="O1814" i="1"/>
  <c r="P1814" i="1"/>
  <c r="Q1814" i="1"/>
  <c r="R1814" i="1"/>
  <c r="S1814" i="1"/>
  <c r="T1814" i="1"/>
  <c r="U1814" i="1"/>
  <c r="V1814" i="1"/>
  <c r="W1814" i="1"/>
  <c r="X1814" i="1"/>
  <c r="Y1814" i="1"/>
  <c r="Z1814" i="1"/>
  <c r="AA1814" i="1"/>
  <c r="AB1814" i="1"/>
  <c r="AC1814" i="1"/>
  <c r="AD1814" i="1"/>
  <c r="AE1814" i="1"/>
  <c r="AF1814" i="1"/>
  <c r="AG1814" i="1"/>
  <c r="AH1814" i="1"/>
  <c r="AI1814" i="1"/>
  <c r="A1815" i="1"/>
  <c r="B1815" i="1"/>
  <c r="C1815" i="1"/>
  <c r="D1815" i="1"/>
  <c r="E1815" i="1"/>
  <c r="F1815" i="1"/>
  <c r="G1815" i="1"/>
  <c r="H1815" i="1"/>
  <c r="I1815" i="1"/>
  <c r="J1815" i="1"/>
  <c r="K1815" i="1"/>
  <c r="L1815" i="1"/>
  <c r="M1815" i="1"/>
  <c r="N1815" i="1"/>
  <c r="O1815" i="1"/>
  <c r="P1815" i="1"/>
  <c r="Q1815" i="1"/>
  <c r="R1815" i="1"/>
  <c r="S1815" i="1"/>
  <c r="T1815" i="1"/>
  <c r="U1815" i="1"/>
  <c r="V1815" i="1"/>
  <c r="W1815" i="1"/>
  <c r="X1815" i="1"/>
  <c r="Y1815" i="1"/>
  <c r="Z1815" i="1"/>
  <c r="AA1815" i="1"/>
  <c r="AB1815" i="1"/>
  <c r="AC1815" i="1"/>
  <c r="AD1815" i="1"/>
  <c r="AE1815" i="1"/>
  <c r="AF1815" i="1"/>
  <c r="AG1815" i="1"/>
  <c r="AH1815" i="1"/>
  <c r="AI1815" i="1"/>
  <c r="A1816" i="1"/>
  <c r="B1816" i="1"/>
  <c r="C1816" i="1"/>
  <c r="D1816" i="1"/>
  <c r="E1816" i="1"/>
  <c r="F1816" i="1"/>
  <c r="G1816" i="1"/>
  <c r="H1816" i="1"/>
  <c r="I1816" i="1"/>
  <c r="J1816" i="1"/>
  <c r="K1816" i="1"/>
  <c r="L1816" i="1"/>
  <c r="M1816" i="1"/>
  <c r="N1816" i="1"/>
  <c r="O1816" i="1"/>
  <c r="P1816" i="1"/>
  <c r="Q1816" i="1"/>
  <c r="R1816" i="1"/>
  <c r="S1816" i="1"/>
  <c r="T1816" i="1"/>
  <c r="U1816" i="1"/>
  <c r="V1816" i="1"/>
  <c r="W1816" i="1"/>
  <c r="X1816" i="1"/>
  <c r="Y1816" i="1"/>
  <c r="Z1816" i="1"/>
  <c r="AA1816" i="1"/>
  <c r="AB1816" i="1"/>
  <c r="AC1816" i="1"/>
  <c r="AD1816" i="1"/>
  <c r="AE1816" i="1"/>
  <c r="AF1816" i="1"/>
  <c r="AG1816" i="1"/>
  <c r="AH1816" i="1"/>
  <c r="AI1816" i="1"/>
  <c r="A1817" i="1"/>
  <c r="B1817" i="1"/>
  <c r="C1817" i="1"/>
  <c r="D1817" i="1"/>
  <c r="E1817" i="1"/>
  <c r="F1817" i="1"/>
  <c r="G1817" i="1"/>
  <c r="H1817" i="1"/>
  <c r="I1817" i="1"/>
  <c r="J1817" i="1"/>
  <c r="K1817" i="1"/>
  <c r="L1817" i="1"/>
  <c r="M1817" i="1"/>
  <c r="N1817" i="1"/>
  <c r="O1817" i="1"/>
  <c r="P1817" i="1"/>
  <c r="Q1817" i="1"/>
  <c r="R1817" i="1"/>
  <c r="S1817" i="1"/>
  <c r="T1817" i="1"/>
  <c r="U1817" i="1"/>
  <c r="V1817" i="1"/>
  <c r="W1817" i="1"/>
  <c r="X1817" i="1"/>
  <c r="Y1817" i="1"/>
  <c r="Z1817" i="1"/>
  <c r="AA1817" i="1"/>
  <c r="AB1817" i="1"/>
  <c r="AC1817" i="1"/>
  <c r="AD1817" i="1"/>
  <c r="AE1817" i="1"/>
  <c r="AF1817" i="1"/>
  <c r="AG1817" i="1"/>
  <c r="AH1817" i="1"/>
  <c r="AI1817" i="1"/>
  <c r="A1818" i="1"/>
  <c r="B1818" i="1"/>
  <c r="C1818" i="1"/>
  <c r="D1818" i="1"/>
  <c r="E1818" i="1"/>
  <c r="F1818" i="1"/>
  <c r="G1818" i="1"/>
  <c r="H1818" i="1"/>
  <c r="I1818" i="1"/>
  <c r="J1818" i="1"/>
  <c r="K1818" i="1"/>
  <c r="L1818" i="1"/>
  <c r="M1818" i="1"/>
  <c r="N1818" i="1"/>
  <c r="O1818" i="1"/>
  <c r="P1818" i="1"/>
  <c r="Q1818" i="1"/>
  <c r="R1818" i="1"/>
  <c r="S1818" i="1"/>
  <c r="T1818" i="1"/>
  <c r="U1818" i="1"/>
  <c r="V1818" i="1"/>
  <c r="W1818" i="1"/>
  <c r="X1818" i="1"/>
  <c r="Y1818" i="1"/>
  <c r="Z1818" i="1"/>
  <c r="AA1818" i="1"/>
  <c r="AB1818" i="1"/>
  <c r="AC1818" i="1"/>
  <c r="AD1818" i="1"/>
  <c r="AE1818" i="1"/>
  <c r="AF1818" i="1"/>
  <c r="AG1818" i="1"/>
  <c r="AH1818" i="1"/>
  <c r="AI1818" i="1"/>
  <c r="A1819" i="1"/>
  <c r="B1819" i="1"/>
  <c r="C1819" i="1"/>
  <c r="D1819" i="1"/>
  <c r="E1819" i="1"/>
  <c r="F1819" i="1"/>
  <c r="G1819" i="1"/>
  <c r="H1819" i="1"/>
  <c r="I1819" i="1"/>
  <c r="J1819" i="1"/>
  <c r="K1819" i="1"/>
  <c r="L1819" i="1"/>
  <c r="M1819" i="1"/>
  <c r="N1819" i="1"/>
  <c r="O1819" i="1"/>
  <c r="P1819" i="1"/>
  <c r="Q1819" i="1"/>
  <c r="R1819" i="1"/>
  <c r="S1819" i="1"/>
  <c r="T1819" i="1"/>
  <c r="U1819" i="1"/>
  <c r="V1819" i="1"/>
  <c r="W1819" i="1"/>
  <c r="X1819" i="1"/>
  <c r="Y1819" i="1"/>
  <c r="Z1819" i="1"/>
  <c r="AA1819" i="1"/>
  <c r="AB1819" i="1"/>
  <c r="AC1819" i="1"/>
  <c r="AD1819" i="1"/>
  <c r="AE1819" i="1"/>
  <c r="AF1819" i="1"/>
  <c r="AG1819" i="1"/>
  <c r="AH1819" i="1"/>
  <c r="AI1819" i="1"/>
  <c r="A1820" i="1"/>
  <c r="B1820" i="1"/>
  <c r="C1820" i="1"/>
  <c r="D1820" i="1"/>
  <c r="E1820" i="1"/>
  <c r="F1820" i="1"/>
  <c r="G1820" i="1"/>
  <c r="H1820" i="1"/>
  <c r="I1820" i="1"/>
  <c r="J1820" i="1"/>
  <c r="K1820" i="1"/>
  <c r="L1820" i="1"/>
  <c r="M1820" i="1"/>
  <c r="N1820" i="1"/>
  <c r="O1820" i="1"/>
  <c r="P1820" i="1"/>
  <c r="Q1820" i="1"/>
  <c r="R1820" i="1"/>
  <c r="S1820" i="1"/>
  <c r="T1820" i="1"/>
  <c r="U1820" i="1"/>
  <c r="V1820" i="1"/>
  <c r="W1820" i="1"/>
  <c r="X1820" i="1"/>
  <c r="Y1820" i="1"/>
  <c r="Z1820" i="1"/>
  <c r="AA1820" i="1"/>
  <c r="AB1820" i="1"/>
  <c r="AC1820" i="1"/>
  <c r="AD1820" i="1"/>
  <c r="AE1820" i="1"/>
  <c r="AF1820" i="1"/>
  <c r="AG1820" i="1"/>
  <c r="AH1820" i="1"/>
  <c r="AI1820" i="1"/>
  <c r="A1821" i="1"/>
  <c r="B1821" i="1"/>
  <c r="C1821" i="1"/>
  <c r="D1821" i="1"/>
  <c r="E1821" i="1"/>
  <c r="F1821" i="1"/>
  <c r="G1821" i="1"/>
  <c r="H1821" i="1"/>
  <c r="I1821" i="1"/>
  <c r="J1821" i="1"/>
  <c r="K1821" i="1"/>
  <c r="L1821" i="1"/>
  <c r="M1821" i="1"/>
  <c r="N1821" i="1"/>
  <c r="O1821" i="1"/>
  <c r="P1821" i="1"/>
  <c r="Q1821" i="1"/>
  <c r="R1821" i="1"/>
  <c r="S1821" i="1"/>
  <c r="T1821" i="1"/>
  <c r="U1821" i="1"/>
  <c r="V1821" i="1"/>
  <c r="W1821" i="1"/>
  <c r="X1821" i="1"/>
  <c r="Y1821" i="1"/>
  <c r="Z1821" i="1"/>
  <c r="AA1821" i="1"/>
  <c r="AB1821" i="1"/>
  <c r="AC1821" i="1"/>
  <c r="AD1821" i="1"/>
  <c r="AE1821" i="1"/>
  <c r="AF1821" i="1"/>
  <c r="AG1821" i="1"/>
  <c r="AH1821" i="1"/>
  <c r="AI1821" i="1"/>
  <c r="A1822" i="1"/>
  <c r="B1822" i="1"/>
  <c r="C1822" i="1"/>
  <c r="D1822" i="1"/>
  <c r="E1822" i="1"/>
  <c r="F1822" i="1"/>
  <c r="G1822" i="1"/>
  <c r="H1822" i="1"/>
  <c r="I1822" i="1"/>
  <c r="J1822" i="1"/>
  <c r="K1822" i="1"/>
  <c r="L1822" i="1"/>
  <c r="M1822" i="1"/>
  <c r="N1822" i="1"/>
  <c r="O1822" i="1"/>
  <c r="P1822" i="1"/>
  <c r="Q1822" i="1"/>
  <c r="R1822" i="1"/>
  <c r="S1822" i="1"/>
  <c r="T1822" i="1"/>
  <c r="U1822" i="1"/>
  <c r="V1822" i="1"/>
  <c r="W1822" i="1"/>
  <c r="X1822" i="1"/>
  <c r="Y1822" i="1"/>
  <c r="Z1822" i="1"/>
  <c r="AA1822" i="1"/>
  <c r="AB1822" i="1"/>
  <c r="AC1822" i="1"/>
  <c r="AD1822" i="1"/>
  <c r="AE1822" i="1"/>
  <c r="AF1822" i="1"/>
  <c r="AG1822" i="1"/>
  <c r="AH1822" i="1"/>
  <c r="AI1822" i="1"/>
  <c r="A1823" i="1"/>
  <c r="B1823" i="1"/>
  <c r="C1823" i="1"/>
  <c r="D1823" i="1"/>
  <c r="E1823" i="1"/>
  <c r="F1823" i="1"/>
  <c r="G1823" i="1"/>
  <c r="H1823" i="1"/>
  <c r="I1823" i="1"/>
  <c r="J1823" i="1"/>
  <c r="K1823" i="1"/>
  <c r="L1823" i="1"/>
  <c r="M1823" i="1"/>
  <c r="N1823" i="1"/>
  <c r="O1823" i="1"/>
  <c r="P1823" i="1"/>
  <c r="Q1823" i="1"/>
  <c r="R1823" i="1"/>
  <c r="S1823" i="1"/>
  <c r="T1823" i="1"/>
  <c r="U1823" i="1"/>
  <c r="V1823" i="1"/>
  <c r="W1823" i="1"/>
  <c r="X1823" i="1"/>
  <c r="Y1823" i="1"/>
  <c r="Z1823" i="1"/>
  <c r="AA1823" i="1"/>
  <c r="AB1823" i="1"/>
  <c r="AC1823" i="1"/>
  <c r="AD1823" i="1"/>
  <c r="AE1823" i="1"/>
  <c r="AF1823" i="1"/>
  <c r="AG1823" i="1"/>
  <c r="AH1823" i="1"/>
  <c r="AI1823" i="1"/>
  <c r="A1824" i="1"/>
  <c r="B1824" i="1"/>
  <c r="C1824" i="1"/>
  <c r="D1824" i="1"/>
  <c r="E1824" i="1"/>
  <c r="F1824" i="1"/>
  <c r="G1824" i="1"/>
  <c r="H1824" i="1"/>
  <c r="I1824" i="1"/>
  <c r="J1824" i="1"/>
  <c r="K1824" i="1"/>
  <c r="L1824" i="1"/>
  <c r="M1824" i="1"/>
  <c r="N1824" i="1"/>
  <c r="O1824" i="1"/>
  <c r="P1824" i="1"/>
  <c r="Q1824" i="1"/>
  <c r="R1824" i="1"/>
  <c r="S1824" i="1"/>
  <c r="T1824" i="1"/>
  <c r="U1824" i="1"/>
  <c r="V1824" i="1"/>
  <c r="W1824" i="1"/>
  <c r="X1824" i="1"/>
  <c r="Y1824" i="1"/>
  <c r="Z1824" i="1"/>
  <c r="AA1824" i="1"/>
  <c r="AB1824" i="1"/>
  <c r="AC1824" i="1"/>
  <c r="AD1824" i="1"/>
  <c r="AE1824" i="1"/>
  <c r="AF1824" i="1"/>
  <c r="AG1824" i="1"/>
  <c r="AH1824" i="1"/>
  <c r="AI1824" i="1"/>
  <c r="A1825" i="1"/>
  <c r="B1825" i="1"/>
  <c r="C1825" i="1"/>
  <c r="D1825" i="1"/>
  <c r="E1825" i="1"/>
  <c r="F1825" i="1"/>
  <c r="G1825" i="1"/>
  <c r="H1825" i="1"/>
  <c r="I1825" i="1"/>
  <c r="J1825" i="1"/>
  <c r="K1825" i="1"/>
  <c r="L1825" i="1"/>
  <c r="M1825" i="1"/>
  <c r="N1825" i="1"/>
  <c r="O1825" i="1"/>
  <c r="P1825" i="1"/>
  <c r="Q1825" i="1"/>
  <c r="R1825" i="1"/>
  <c r="S1825" i="1"/>
  <c r="T1825" i="1"/>
  <c r="U1825" i="1"/>
  <c r="V1825" i="1"/>
  <c r="W1825" i="1"/>
  <c r="X1825" i="1"/>
  <c r="Y1825" i="1"/>
  <c r="Z1825" i="1"/>
  <c r="AA1825" i="1"/>
  <c r="AB1825" i="1"/>
  <c r="AC1825" i="1"/>
  <c r="AD1825" i="1"/>
  <c r="AE1825" i="1"/>
  <c r="AF1825" i="1"/>
  <c r="AG1825" i="1"/>
  <c r="AH1825" i="1"/>
  <c r="AI1825" i="1"/>
  <c r="A1826" i="1"/>
  <c r="B1826" i="1"/>
  <c r="C1826" i="1"/>
  <c r="D1826" i="1"/>
  <c r="E1826" i="1"/>
  <c r="F1826" i="1"/>
  <c r="G1826" i="1"/>
  <c r="H1826" i="1"/>
  <c r="I1826" i="1"/>
  <c r="J1826" i="1"/>
  <c r="K1826" i="1"/>
  <c r="L1826" i="1"/>
  <c r="M1826" i="1"/>
  <c r="N1826" i="1"/>
  <c r="O1826" i="1"/>
  <c r="P1826" i="1"/>
  <c r="Q1826" i="1"/>
  <c r="R1826" i="1"/>
  <c r="S1826" i="1"/>
  <c r="T1826" i="1"/>
  <c r="U1826" i="1"/>
  <c r="V1826" i="1"/>
  <c r="W1826" i="1"/>
  <c r="X1826" i="1"/>
  <c r="Y1826" i="1"/>
  <c r="Z1826" i="1"/>
  <c r="AA1826" i="1"/>
  <c r="AB1826" i="1"/>
  <c r="AC1826" i="1"/>
  <c r="AD1826" i="1"/>
  <c r="AE1826" i="1"/>
  <c r="AF1826" i="1"/>
  <c r="AG1826" i="1"/>
  <c r="AH1826" i="1"/>
  <c r="AI1826" i="1"/>
  <c r="A1827" i="1"/>
  <c r="B1827" i="1"/>
  <c r="C1827" i="1"/>
  <c r="D1827" i="1"/>
  <c r="E1827" i="1"/>
  <c r="F1827" i="1"/>
  <c r="G1827" i="1"/>
  <c r="H1827" i="1"/>
  <c r="I1827" i="1"/>
  <c r="J1827" i="1"/>
  <c r="K1827" i="1"/>
  <c r="L1827" i="1"/>
  <c r="M1827" i="1"/>
  <c r="N1827" i="1"/>
  <c r="O1827" i="1"/>
  <c r="P1827" i="1"/>
  <c r="Q1827" i="1"/>
  <c r="R1827" i="1"/>
  <c r="S1827" i="1"/>
  <c r="T1827" i="1"/>
  <c r="U1827" i="1"/>
  <c r="V1827" i="1"/>
  <c r="W1827" i="1"/>
  <c r="X1827" i="1"/>
  <c r="Y1827" i="1"/>
  <c r="Z1827" i="1"/>
  <c r="AA1827" i="1"/>
  <c r="AB1827" i="1"/>
  <c r="AC1827" i="1"/>
  <c r="AD1827" i="1"/>
  <c r="AE1827" i="1"/>
  <c r="AF1827" i="1"/>
  <c r="AG1827" i="1"/>
  <c r="AH1827" i="1"/>
  <c r="AI1827" i="1"/>
  <c r="A1828" i="1"/>
  <c r="B1828" i="1"/>
  <c r="C1828" i="1"/>
  <c r="D1828" i="1"/>
  <c r="E1828" i="1"/>
  <c r="F1828" i="1"/>
  <c r="G1828" i="1"/>
  <c r="H1828" i="1"/>
  <c r="I1828" i="1"/>
  <c r="J1828" i="1"/>
  <c r="K1828" i="1"/>
  <c r="L1828" i="1"/>
  <c r="M1828" i="1"/>
  <c r="N1828" i="1"/>
  <c r="O1828" i="1"/>
  <c r="P1828" i="1"/>
  <c r="Q1828" i="1"/>
  <c r="R1828" i="1"/>
  <c r="S1828" i="1"/>
  <c r="T1828" i="1"/>
  <c r="U1828" i="1"/>
  <c r="V1828" i="1"/>
  <c r="W1828" i="1"/>
  <c r="X1828" i="1"/>
  <c r="Y1828" i="1"/>
  <c r="Z1828" i="1"/>
  <c r="AA1828" i="1"/>
  <c r="AB1828" i="1"/>
  <c r="AC1828" i="1"/>
  <c r="AD1828" i="1"/>
  <c r="AE1828" i="1"/>
  <c r="AF1828" i="1"/>
  <c r="AG1828" i="1"/>
  <c r="AH1828" i="1"/>
  <c r="AI1828" i="1"/>
  <c r="A1829" i="1"/>
  <c r="B1829" i="1"/>
  <c r="C1829" i="1"/>
  <c r="D1829" i="1"/>
  <c r="E1829" i="1"/>
  <c r="F1829" i="1"/>
  <c r="G1829" i="1"/>
  <c r="H1829" i="1"/>
  <c r="I1829" i="1"/>
  <c r="J1829" i="1"/>
  <c r="K1829" i="1"/>
  <c r="L1829" i="1"/>
  <c r="M1829" i="1"/>
  <c r="N1829" i="1"/>
  <c r="O1829" i="1"/>
  <c r="P1829" i="1"/>
  <c r="Q1829" i="1"/>
  <c r="R1829" i="1"/>
  <c r="S1829" i="1"/>
  <c r="T1829" i="1"/>
  <c r="U1829" i="1"/>
  <c r="V1829" i="1"/>
  <c r="W1829" i="1"/>
  <c r="X1829" i="1"/>
  <c r="Y1829" i="1"/>
  <c r="Z1829" i="1"/>
  <c r="AA1829" i="1"/>
  <c r="AB1829" i="1"/>
  <c r="AC1829" i="1"/>
  <c r="AD1829" i="1"/>
  <c r="AE1829" i="1"/>
  <c r="AF1829" i="1"/>
  <c r="AG1829" i="1"/>
  <c r="AH1829" i="1"/>
  <c r="AI1829" i="1"/>
  <c r="A1830" i="1"/>
  <c r="B1830" i="1"/>
  <c r="C1830" i="1"/>
  <c r="D1830" i="1"/>
  <c r="E1830" i="1"/>
  <c r="F1830" i="1"/>
  <c r="G1830" i="1"/>
  <c r="H1830" i="1"/>
  <c r="I1830" i="1"/>
  <c r="J1830" i="1"/>
  <c r="K1830" i="1"/>
  <c r="L1830" i="1"/>
  <c r="M1830" i="1"/>
  <c r="N1830" i="1"/>
  <c r="O1830" i="1"/>
  <c r="P1830" i="1"/>
  <c r="Q1830" i="1"/>
  <c r="R1830" i="1"/>
  <c r="S1830" i="1"/>
  <c r="T1830" i="1"/>
  <c r="U1830" i="1"/>
  <c r="V1830" i="1"/>
  <c r="W1830" i="1"/>
  <c r="X1830" i="1"/>
  <c r="Y1830" i="1"/>
  <c r="Z1830" i="1"/>
  <c r="AA1830" i="1"/>
  <c r="AB1830" i="1"/>
  <c r="AC1830" i="1"/>
  <c r="AD1830" i="1"/>
  <c r="AE1830" i="1"/>
  <c r="AF1830" i="1"/>
  <c r="AG1830" i="1"/>
  <c r="AH1830" i="1"/>
  <c r="AI1830" i="1"/>
  <c r="A1831" i="1"/>
  <c r="B1831" i="1"/>
  <c r="C1831" i="1"/>
  <c r="D1831" i="1"/>
  <c r="E1831" i="1"/>
  <c r="F1831" i="1"/>
  <c r="G1831" i="1"/>
  <c r="H1831" i="1"/>
  <c r="I1831" i="1"/>
  <c r="J1831" i="1"/>
  <c r="K1831" i="1"/>
  <c r="L1831" i="1"/>
  <c r="M1831" i="1"/>
  <c r="N1831" i="1"/>
  <c r="O1831" i="1"/>
  <c r="P1831" i="1"/>
  <c r="Q1831" i="1"/>
  <c r="R1831" i="1"/>
  <c r="S1831" i="1"/>
  <c r="T1831" i="1"/>
  <c r="U1831" i="1"/>
  <c r="V1831" i="1"/>
  <c r="W1831" i="1"/>
  <c r="X1831" i="1"/>
  <c r="Y1831" i="1"/>
  <c r="Z1831" i="1"/>
  <c r="AA1831" i="1"/>
  <c r="AB1831" i="1"/>
  <c r="AC1831" i="1"/>
  <c r="AD1831" i="1"/>
  <c r="AE1831" i="1"/>
  <c r="AF1831" i="1"/>
  <c r="AG1831" i="1"/>
  <c r="AH1831" i="1"/>
  <c r="AI1831" i="1"/>
  <c r="A1832" i="1"/>
  <c r="B1832" i="1"/>
  <c r="C1832" i="1"/>
  <c r="D1832" i="1"/>
  <c r="E1832" i="1"/>
  <c r="F1832" i="1"/>
  <c r="G1832" i="1"/>
  <c r="H1832" i="1"/>
  <c r="I1832" i="1"/>
  <c r="J1832" i="1"/>
  <c r="K1832" i="1"/>
  <c r="L1832" i="1"/>
  <c r="M1832" i="1"/>
  <c r="N1832" i="1"/>
  <c r="O1832" i="1"/>
  <c r="P1832" i="1"/>
  <c r="Q1832" i="1"/>
  <c r="R1832" i="1"/>
  <c r="S1832" i="1"/>
  <c r="T1832" i="1"/>
  <c r="U1832" i="1"/>
  <c r="V1832" i="1"/>
  <c r="W1832" i="1"/>
  <c r="X1832" i="1"/>
  <c r="Y1832" i="1"/>
  <c r="Z1832" i="1"/>
  <c r="AA1832" i="1"/>
  <c r="AB1832" i="1"/>
  <c r="AC1832" i="1"/>
  <c r="AD1832" i="1"/>
  <c r="AE1832" i="1"/>
  <c r="AF1832" i="1"/>
  <c r="AG1832" i="1"/>
  <c r="AH1832" i="1"/>
  <c r="AI1832" i="1"/>
  <c r="A1833" i="1"/>
  <c r="B1833" i="1"/>
  <c r="C1833" i="1"/>
  <c r="D1833" i="1"/>
  <c r="E1833" i="1"/>
  <c r="F1833" i="1"/>
  <c r="G1833" i="1"/>
  <c r="H1833" i="1"/>
  <c r="I1833" i="1"/>
  <c r="J1833" i="1"/>
  <c r="K1833" i="1"/>
  <c r="L1833" i="1"/>
  <c r="M1833" i="1"/>
  <c r="N1833" i="1"/>
  <c r="O1833" i="1"/>
  <c r="P1833" i="1"/>
  <c r="Q1833" i="1"/>
  <c r="R1833" i="1"/>
  <c r="S1833" i="1"/>
  <c r="T1833" i="1"/>
  <c r="U1833" i="1"/>
  <c r="V1833" i="1"/>
  <c r="W1833" i="1"/>
  <c r="X1833" i="1"/>
  <c r="Y1833" i="1"/>
  <c r="Z1833" i="1"/>
  <c r="AA1833" i="1"/>
  <c r="AB1833" i="1"/>
  <c r="AC1833" i="1"/>
  <c r="AD1833" i="1"/>
  <c r="AE1833" i="1"/>
  <c r="AF1833" i="1"/>
  <c r="AG1833" i="1"/>
  <c r="AH1833" i="1"/>
  <c r="AI1833" i="1"/>
  <c r="A1834" i="1"/>
  <c r="B1834" i="1"/>
  <c r="C1834" i="1"/>
  <c r="D1834" i="1"/>
  <c r="E1834" i="1"/>
  <c r="F1834" i="1"/>
  <c r="G1834" i="1"/>
  <c r="H1834" i="1"/>
  <c r="I1834" i="1"/>
  <c r="J1834" i="1"/>
  <c r="K1834" i="1"/>
  <c r="L1834" i="1"/>
  <c r="M1834" i="1"/>
  <c r="N1834" i="1"/>
  <c r="O1834" i="1"/>
  <c r="P1834" i="1"/>
  <c r="Q1834" i="1"/>
  <c r="R1834" i="1"/>
  <c r="S1834" i="1"/>
  <c r="T1834" i="1"/>
  <c r="U1834" i="1"/>
  <c r="V1834" i="1"/>
  <c r="W1834" i="1"/>
  <c r="X1834" i="1"/>
  <c r="Y1834" i="1"/>
  <c r="Z1834" i="1"/>
  <c r="AA1834" i="1"/>
  <c r="AB1834" i="1"/>
  <c r="AC1834" i="1"/>
  <c r="AD1834" i="1"/>
  <c r="AE1834" i="1"/>
  <c r="AF1834" i="1"/>
  <c r="AG1834" i="1"/>
  <c r="AH1834" i="1"/>
  <c r="AI1834" i="1"/>
  <c r="A1835" i="1"/>
  <c r="B1835" i="1"/>
  <c r="C1835" i="1"/>
  <c r="D1835" i="1"/>
  <c r="E1835" i="1"/>
  <c r="F1835" i="1"/>
  <c r="G1835" i="1"/>
  <c r="H1835" i="1"/>
  <c r="I1835" i="1"/>
  <c r="J1835" i="1"/>
  <c r="K1835" i="1"/>
  <c r="L1835" i="1"/>
  <c r="M1835" i="1"/>
  <c r="N1835" i="1"/>
  <c r="O1835" i="1"/>
  <c r="P1835" i="1"/>
  <c r="Q1835" i="1"/>
  <c r="R1835" i="1"/>
  <c r="S1835" i="1"/>
  <c r="T1835" i="1"/>
  <c r="U1835" i="1"/>
  <c r="V1835" i="1"/>
  <c r="W1835" i="1"/>
  <c r="X1835" i="1"/>
  <c r="Y1835" i="1"/>
  <c r="Z1835" i="1"/>
  <c r="AA1835" i="1"/>
  <c r="AB1835" i="1"/>
  <c r="AC1835" i="1"/>
  <c r="AD1835" i="1"/>
  <c r="AE1835" i="1"/>
  <c r="AF1835" i="1"/>
  <c r="AG1835" i="1"/>
  <c r="AH1835" i="1"/>
  <c r="AI1835" i="1"/>
  <c r="A1836" i="1"/>
  <c r="B1836" i="1"/>
  <c r="C1836" i="1"/>
  <c r="D1836" i="1"/>
  <c r="E1836" i="1"/>
  <c r="F1836" i="1"/>
  <c r="G1836" i="1"/>
  <c r="H1836" i="1"/>
  <c r="I1836" i="1"/>
  <c r="J1836" i="1"/>
  <c r="K1836" i="1"/>
  <c r="L1836" i="1"/>
  <c r="M1836" i="1"/>
  <c r="N1836" i="1"/>
  <c r="O1836" i="1"/>
  <c r="P1836" i="1"/>
  <c r="Q1836" i="1"/>
  <c r="R1836" i="1"/>
  <c r="S1836" i="1"/>
  <c r="T1836" i="1"/>
  <c r="U1836" i="1"/>
  <c r="V1836" i="1"/>
  <c r="W1836" i="1"/>
  <c r="X1836" i="1"/>
  <c r="Y1836" i="1"/>
  <c r="Z1836" i="1"/>
  <c r="AA1836" i="1"/>
  <c r="AB1836" i="1"/>
  <c r="AC1836" i="1"/>
  <c r="AD1836" i="1"/>
  <c r="AE1836" i="1"/>
  <c r="AF1836" i="1"/>
  <c r="AG1836" i="1"/>
  <c r="AH1836" i="1"/>
  <c r="AI1836" i="1"/>
  <c r="A1837" i="1"/>
  <c r="B1837" i="1"/>
  <c r="C1837" i="1"/>
  <c r="D1837" i="1"/>
  <c r="E1837" i="1"/>
  <c r="F1837" i="1"/>
  <c r="G1837" i="1"/>
  <c r="H1837" i="1"/>
  <c r="I1837" i="1"/>
  <c r="J1837" i="1"/>
  <c r="K1837" i="1"/>
  <c r="L1837" i="1"/>
  <c r="M1837" i="1"/>
  <c r="N1837" i="1"/>
  <c r="O1837" i="1"/>
  <c r="P1837" i="1"/>
  <c r="Q1837" i="1"/>
  <c r="R1837" i="1"/>
  <c r="S1837" i="1"/>
  <c r="T1837" i="1"/>
  <c r="U1837" i="1"/>
  <c r="V1837" i="1"/>
  <c r="W1837" i="1"/>
  <c r="X1837" i="1"/>
  <c r="Y1837" i="1"/>
  <c r="Z1837" i="1"/>
  <c r="AA1837" i="1"/>
  <c r="AB1837" i="1"/>
  <c r="AC1837" i="1"/>
  <c r="AD1837" i="1"/>
  <c r="AE1837" i="1"/>
  <c r="AF1837" i="1"/>
  <c r="AG1837" i="1"/>
  <c r="AH1837" i="1"/>
  <c r="AI1837" i="1"/>
  <c r="A1838" i="1"/>
  <c r="B1838" i="1"/>
  <c r="C1838" i="1"/>
  <c r="D1838" i="1"/>
  <c r="E1838" i="1"/>
  <c r="F1838" i="1"/>
  <c r="G1838" i="1"/>
  <c r="H1838" i="1"/>
  <c r="I1838" i="1"/>
  <c r="J1838" i="1"/>
  <c r="K1838" i="1"/>
  <c r="L1838" i="1"/>
  <c r="M1838" i="1"/>
  <c r="N1838" i="1"/>
  <c r="O1838" i="1"/>
  <c r="P1838" i="1"/>
  <c r="Q1838" i="1"/>
  <c r="R1838" i="1"/>
  <c r="S1838" i="1"/>
  <c r="T1838" i="1"/>
  <c r="U1838" i="1"/>
  <c r="V1838" i="1"/>
  <c r="W1838" i="1"/>
  <c r="X1838" i="1"/>
  <c r="Y1838" i="1"/>
  <c r="Z1838" i="1"/>
  <c r="AA1838" i="1"/>
  <c r="AB1838" i="1"/>
  <c r="AC1838" i="1"/>
  <c r="AD1838" i="1"/>
  <c r="AE1838" i="1"/>
  <c r="AF1838" i="1"/>
  <c r="AG1838" i="1"/>
  <c r="AH1838" i="1"/>
  <c r="AI1838" i="1"/>
  <c r="A1839" i="1"/>
  <c r="B1839" i="1"/>
  <c r="C1839" i="1"/>
  <c r="D1839" i="1"/>
  <c r="E1839" i="1"/>
  <c r="F1839" i="1"/>
  <c r="G1839" i="1"/>
  <c r="H1839" i="1"/>
  <c r="I1839" i="1"/>
  <c r="J1839" i="1"/>
  <c r="K1839" i="1"/>
  <c r="L1839" i="1"/>
  <c r="M1839" i="1"/>
  <c r="N1839" i="1"/>
  <c r="O1839" i="1"/>
  <c r="P1839" i="1"/>
  <c r="Q1839" i="1"/>
  <c r="R1839" i="1"/>
  <c r="S1839" i="1"/>
  <c r="T1839" i="1"/>
  <c r="U1839" i="1"/>
  <c r="V1839" i="1"/>
  <c r="W1839" i="1"/>
  <c r="X1839" i="1"/>
  <c r="Y1839" i="1"/>
  <c r="Z1839" i="1"/>
  <c r="AA1839" i="1"/>
  <c r="AB1839" i="1"/>
  <c r="AC1839" i="1"/>
  <c r="AD1839" i="1"/>
  <c r="AE1839" i="1"/>
  <c r="AF1839" i="1"/>
  <c r="AG1839" i="1"/>
  <c r="AH1839" i="1"/>
  <c r="AI1839" i="1"/>
  <c r="A1840" i="1"/>
  <c r="B1840" i="1"/>
  <c r="C1840" i="1"/>
  <c r="D1840" i="1"/>
  <c r="E1840" i="1"/>
  <c r="F1840" i="1"/>
  <c r="G1840" i="1"/>
  <c r="H1840" i="1"/>
  <c r="I1840" i="1"/>
  <c r="J1840" i="1"/>
  <c r="K1840" i="1"/>
  <c r="L1840" i="1"/>
  <c r="M1840" i="1"/>
  <c r="N1840" i="1"/>
  <c r="O1840" i="1"/>
  <c r="P1840" i="1"/>
  <c r="Q1840" i="1"/>
  <c r="R1840" i="1"/>
  <c r="S1840" i="1"/>
  <c r="T1840" i="1"/>
  <c r="U1840" i="1"/>
  <c r="V1840" i="1"/>
  <c r="W1840" i="1"/>
  <c r="X1840" i="1"/>
  <c r="Y1840" i="1"/>
  <c r="Z1840" i="1"/>
  <c r="AA1840" i="1"/>
  <c r="AB1840" i="1"/>
  <c r="AC1840" i="1"/>
  <c r="AD1840" i="1"/>
  <c r="AE1840" i="1"/>
  <c r="AF1840" i="1"/>
  <c r="AG1840" i="1"/>
  <c r="AH1840" i="1"/>
  <c r="AI1840" i="1"/>
  <c r="A1841" i="1"/>
  <c r="B1841" i="1"/>
  <c r="C1841" i="1"/>
  <c r="D1841" i="1"/>
  <c r="E1841" i="1"/>
  <c r="F1841" i="1"/>
  <c r="G1841" i="1"/>
  <c r="H1841" i="1"/>
  <c r="I1841" i="1"/>
  <c r="J1841" i="1"/>
  <c r="K1841" i="1"/>
  <c r="L1841" i="1"/>
  <c r="M1841" i="1"/>
  <c r="N1841" i="1"/>
  <c r="O1841" i="1"/>
  <c r="P1841" i="1"/>
  <c r="Q1841" i="1"/>
  <c r="R1841" i="1"/>
  <c r="S1841" i="1"/>
  <c r="T1841" i="1"/>
  <c r="U1841" i="1"/>
  <c r="V1841" i="1"/>
  <c r="W1841" i="1"/>
  <c r="X1841" i="1"/>
  <c r="Y1841" i="1"/>
  <c r="Z1841" i="1"/>
  <c r="AA1841" i="1"/>
  <c r="AB1841" i="1"/>
  <c r="AC1841" i="1"/>
  <c r="AD1841" i="1"/>
  <c r="AE1841" i="1"/>
  <c r="AF1841" i="1"/>
  <c r="AG1841" i="1"/>
  <c r="AH1841" i="1"/>
  <c r="AI1841" i="1"/>
  <c r="A1842" i="1"/>
  <c r="B1842" i="1"/>
  <c r="C1842" i="1"/>
  <c r="D1842" i="1"/>
  <c r="E1842" i="1"/>
  <c r="F1842" i="1"/>
  <c r="G1842" i="1"/>
  <c r="H1842" i="1"/>
  <c r="I1842" i="1"/>
  <c r="J1842" i="1"/>
  <c r="K1842" i="1"/>
  <c r="L1842" i="1"/>
  <c r="M1842" i="1"/>
  <c r="N1842" i="1"/>
  <c r="O1842" i="1"/>
  <c r="P1842" i="1"/>
  <c r="Q1842" i="1"/>
  <c r="R1842" i="1"/>
  <c r="S1842" i="1"/>
  <c r="T1842" i="1"/>
  <c r="U1842" i="1"/>
  <c r="V1842" i="1"/>
  <c r="W1842" i="1"/>
  <c r="X1842" i="1"/>
  <c r="Y1842" i="1"/>
  <c r="Z1842" i="1"/>
  <c r="AA1842" i="1"/>
  <c r="AB1842" i="1"/>
  <c r="AC1842" i="1"/>
  <c r="AD1842" i="1"/>
  <c r="AE1842" i="1"/>
  <c r="AF1842" i="1"/>
  <c r="AG1842" i="1"/>
  <c r="AH1842" i="1"/>
  <c r="AI1842" i="1"/>
  <c r="A1843" i="1"/>
  <c r="B1843" i="1"/>
  <c r="C1843" i="1"/>
  <c r="D1843" i="1"/>
  <c r="E1843" i="1"/>
  <c r="F1843" i="1"/>
  <c r="G1843" i="1"/>
  <c r="H1843" i="1"/>
  <c r="I1843" i="1"/>
  <c r="J1843" i="1"/>
  <c r="K1843" i="1"/>
  <c r="L1843" i="1"/>
  <c r="M1843" i="1"/>
  <c r="N1843" i="1"/>
  <c r="O1843" i="1"/>
  <c r="P1843" i="1"/>
  <c r="Q1843" i="1"/>
  <c r="R1843" i="1"/>
  <c r="S1843" i="1"/>
  <c r="T1843" i="1"/>
  <c r="U1843" i="1"/>
  <c r="V1843" i="1"/>
  <c r="W1843" i="1"/>
  <c r="X1843" i="1"/>
  <c r="Y1843" i="1"/>
  <c r="Z1843" i="1"/>
  <c r="AA1843" i="1"/>
  <c r="AB1843" i="1"/>
  <c r="AC1843" i="1"/>
  <c r="AD1843" i="1"/>
  <c r="AE1843" i="1"/>
  <c r="AF1843" i="1"/>
  <c r="AG1843" i="1"/>
  <c r="AH1843" i="1"/>
  <c r="AI1843" i="1"/>
  <c r="A1844" i="1"/>
  <c r="B1844" i="1"/>
  <c r="C1844" i="1"/>
  <c r="D1844" i="1"/>
  <c r="E1844" i="1"/>
  <c r="F1844" i="1"/>
  <c r="G1844" i="1"/>
  <c r="H1844" i="1"/>
  <c r="I1844" i="1"/>
  <c r="J1844" i="1"/>
  <c r="K1844" i="1"/>
  <c r="L1844" i="1"/>
  <c r="M1844" i="1"/>
  <c r="N1844" i="1"/>
  <c r="O1844" i="1"/>
  <c r="P1844" i="1"/>
  <c r="Q1844" i="1"/>
  <c r="R1844" i="1"/>
  <c r="S1844" i="1"/>
  <c r="T1844" i="1"/>
  <c r="U1844" i="1"/>
  <c r="V1844" i="1"/>
  <c r="W1844" i="1"/>
  <c r="X1844" i="1"/>
  <c r="Y1844" i="1"/>
  <c r="Z1844" i="1"/>
  <c r="AA1844" i="1"/>
  <c r="AB1844" i="1"/>
  <c r="AC1844" i="1"/>
  <c r="AD1844" i="1"/>
  <c r="AE1844" i="1"/>
  <c r="AF1844" i="1"/>
  <c r="AG1844" i="1"/>
  <c r="AH1844" i="1"/>
  <c r="AI1844" i="1"/>
  <c r="A1845" i="1"/>
  <c r="B1845" i="1"/>
  <c r="C1845" i="1"/>
  <c r="D1845" i="1"/>
  <c r="E1845" i="1"/>
  <c r="F1845" i="1"/>
  <c r="G1845" i="1"/>
  <c r="H1845" i="1"/>
  <c r="I1845" i="1"/>
  <c r="J1845" i="1"/>
  <c r="K1845" i="1"/>
  <c r="L1845" i="1"/>
  <c r="M1845" i="1"/>
  <c r="N1845" i="1"/>
  <c r="O1845" i="1"/>
  <c r="P1845" i="1"/>
  <c r="Q1845" i="1"/>
  <c r="R1845" i="1"/>
  <c r="S1845" i="1"/>
  <c r="T1845" i="1"/>
  <c r="U1845" i="1"/>
  <c r="V1845" i="1"/>
  <c r="W1845" i="1"/>
  <c r="X1845" i="1"/>
  <c r="Y1845" i="1"/>
  <c r="Z1845" i="1"/>
  <c r="AA1845" i="1"/>
  <c r="AB1845" i="1"/>
  <c r="AC1845" i="1"/>
  <c r="AD1845" i="1"/>
  <c r="AE1845" i="1"/>
  <c r="AF1845" i="1"/>
  <c r="AG1845" i="1"/>
  <c r="AH1845" i="1"/>
  <c r="AI1845" i="1"/>
  <c r="A1846" i="1"/>
  <c r="B1846" i="1"/>
  <c r="C1846" i="1"/>
  <c r="D1846" i="1"/>
  <c r="E1846" i="1"/>
  <c r="F1846" i="1"/>
  <c r="G1846" i="1"/>
  <c r="H1846" i="1"/>
  <c r="I1846" i="1"/>
  <c r="J1846" i="1"/>
  <c r="K1846" i="1"/>
  <c r="L1846" i="1"/>
  <c r="M1846" i="1"/>
  <c r="N1846" i="1"/>
  <c r="O1846" i="1"/>
  <c r="P1846" i="1"/>
  <c r="Q1846" i="1"/>
  <c r="R1846" i="1"/>
  <c r="S1846" i="1"/>
  <c r="T1846" i="1"/>
  <c r="U1846" i="1"/>
  <c r="V1846" i="1"/>
  <c r="W1846" i="1"/>
  <c r="X1846" i="1"/>
  <c r="Y1846" i="1"/>
  <c r="Z1846" i="1"/>
  <c r="AA1846" i="1"/>
  <c r="AB1846" i="1"/>
  <c r="AC1846" i="1"/>
  <c r="AD1846" i="1"/>
  <c r="AE1846" i="1"/>
  <c r="AF1846" i="1"/>
  <c r="AG1846" i="1"/>
  <c r="AH1846" i="1"/>
  <c r="AI1846" i="1"/>
  <c r="A1847" i="1"/>
  <c r="B1847" i="1"/>
  <c r="C1847" i="1"/>
  <c r="D1847" i="1"/>
  <c r="E1847" i="1"/>
  <c r="F1847" i="1"/>
  <c r="G1847" i="1"/>
  <c r="H1847" i="1"/>
  <c r="I1847" i="1"/>
  <c r="J1847" i="1"/>
  <c r="K1847" i="1"/>
  <c r="L1847" i="1"/>
  <c r="M1847" i="1"/>
  <c r="N1847" i="1"/>
  <c r="O1847" i="1"/>
  <c r="P1847" i="1"/>
  <c r="Q1847" i="1"/>
  <c r="R1847" i="1"/>
  <c r="S1847" i="1"/>
  <c r="T1847" i="1"/>
  <c r="U1847" i="1"/>
  <c r="V1847" i="1"/>
  <c r="W1847" i="1"/>
  <c r="X1847" i="1"/>
  <c r="Y1847" i="1"/>
  <c r="Z1847" i="1"/>
  <c r="AA1847" i="1"/>
  <c r="AB1847" i="1"/>
  <c r="AC1847" i="1"/>
  <c r="AD1847" i="1"/>
  <c r="AE1847" i="1"/>
  <c r="AF1847" i="1"/>
  <c r="AG1847" i="1"/>
  <c r="AH1847" i="1"/>
  <c r="AI1847" i="1"/>
  <c r="A1848" i="1"/>
  <c r="B1848" i="1"/>
  <c r="C1848" i="1"/>
  <c r="D1848" i="1"/>
  <c r="E1848" i="1"/>
  <c r="F1848" i="1"/>
  <c r="G1848" i="1"/>
  <c r="H1848" i="1"/>
  <c r="I1848" i="1"/>
  <c r="J1848" i="1"/>
  <c r="K1848" i="1"/>
  <c r="L1848" i="1"/>
  <c r="M1848" i="1"/>
  <c r="N1848" i="1"/>
  <c r="O1848" i="1"/>
  <c r="P1848" i="1"/>
  <c r="Q1848" i="1"/>
  <c r="R1848" i="1"/>
  <c r="S1848" i="1"/>
  <c r="T1848" i="1"/>
  <c r="U1848" i="1"/>
  <c r="V1848" i="1"/>
  <c r="W1848" i="1"/>
  <c r="X1848" i="1"/>
  <c r="Y1848" i="1"/>
  <c r="Z1848" i="1"/>
  <c r="AA1848" i="1"/>
  <c r="AB1848" i="1"/>
  <c r="AC1848" i="1"/>
  <c r="AD1848" i="1"/>
  <c r="AE1848" i="1"/>
  <c r="AF1848" i="1"/>
  <c r="AG1848" i="1"/>
  <c r="AH1848" i="1"/>
  <c r="AI1848" i="1"/>
  <c r="A1849" i="1"/>
  <c r="B1849" i="1"/>
  <c r="C1849" i="1"/>
  <c r="D1849" i="1"/>
  <c r="E1849" i="1"/>
  <c r="F1849" i="1"/>
  <c r="G1849" i="1"/>
  <c r="H1849" i="1"/>
  <c r="I1849" i="1"/>
  <c r="J1849" i="1"/>
  <c r="K1849" i="1"/>
  <c r="L1849" i="1"/>
  <c r="M1849" i="1"/>
  <c r="N1849" i="1"/>
  <c r="O1849" i="1"/>
  <c r="P1849" i="1"/>
  <c r="Q1849" i="1"/>
  <c r="R1849" i="1"/>
  <c r="S1849" i="1"/>
  <c r="T1849" i="1"/>
  <c r="U1849" i="1"/>
  <c r="V1849" i="1"/>
  <c r="W1849" i="1"/>
  <c r="X1849" i="1"/>
  <c r="Y1849" i="1"/>
  <c r="Z1849" i="1"/>
  <c r="AA1849" i="1"/>
  <c r="AB1849" i="1"/>
  <c r="AC1849" i="1"/>
  <c r="AD1849" i="1"/>
  <c r="AE1849" i="1"/>
  <c r="AF1849" i="1"/>
  <c r="AG1849" i="1"/>
  <c r="AH1849" i="1"/>
  <c r="AI1849" i="1"/>
  <c r="A1850" i="1"/>
  <c r="B1850" i="1"/>
  <c r="C1850" i="1"/>
  <c r="D1850" i="1"/>
  <c r="E1850" i="1"/>
  <c r="F1850" i="1"/>
  <c r="G1850" i="1"/>
  <c r="H1850" i="1"/>
  <c r="I1850" i="1"/>
  <c r="J1850" i="1"/>
  <c r="K1850" i="1"/>
  <c r="L1850" i="1"/>
  <c r="M1850" i="1"/>
  <c r="N1850" i="1"/>
  <c r="O1850" i="1"/>
  <c r="P1850" i="1"/>
  <c r="Q1850" i="1"/>
  <c r="R1850" i="1"/>
  <c r="S1850" i="1"/>
  <c r="T1850" i="1"/>
  <c r="U1850" i="1"/>
  <c r="V1850" i="1"/>
  <c r="W1850" i="1"/>
  <c r="X1850" i="1"/>
  <c r="Y1850" i="1"/>
  <c r="Z1850" i="1"/>
  <c r="AA1850" i="1"/>
  <c r="AB1850" i="1"/>
  <c r="AC1850" i="1"/>
  <c r="AD1850" i="1"/>
  <c r="AE1850" i="1"/>
  <c r="AF1850" i="1"/>
  <c r="AG1850" i="1"/>
  <c r="AH1850" i="1"/>
  <c r="AI1850" i="1"/>
  <c r="A1851" i="1"/>
  <c r="B1851" i="1"/>
  <c r="C1851" i="1"/>
  <c r="D1851" i="1"/>
  <c r="E1851" i="1"/>
  <c r="F1851" i="1"/>
  <c r="G1851" i="1"/>
  <c r="H1851" i="1"/>
  <c r="I1851" i="1"/>
  <c r="J1851" i="1"/>
  <c r="K1851" i="1"/>
  <c r="L1851" i="1"/>
  <c r="M1851" i="1"/>
  <c r="N1851" i="1"/>
  <c r="O1851" i="1"/>
  <c r="P1851" i="1"/>
  <c r="Q1851" i="1"/>
  <c r="R1851" i="1"/>
  <c r="S1851" i="1"/>
  <c r="T1851" i="1"/>
  <c r="U1851" i="1"/>
  <c r="V1851" i="1"/>
  <c r="W1851" i="1"/>
  <c r="X1851" i="1"/>
  <c r="Y1851" i="1"/>
  <c r="Z1851" i="1"/>
  <c r="AA1851" i="1"/>
  <c r="AB1851" i="1"/>
  <c r="AC1851" i="1"/>
  <c r="AD1851" i="1"/>
  <c r="AE1851" i="1"/>
  <c r="AF1851" i="1"/>
  <c r="AG1851" i="1"/>
  <c r="AH1851" i="1"/>
  <c r="AI1851" i="1"/>
  <c r="A1852" i="1"/>
  <c r="B1852" i="1"/>
  <c r="C1852" i="1"/>
  <c r="D1852" i="1"/>
  <c r="E1852" i="1"/>
  <c r="F1852" i="1"/>
  <c r="G1852" i="1"/>
  <c r="H1852" i="1"/>
  <c r="I1852" i="1"/>
  <c r="J1852" i="1"/>
  <c r="K1852" i="1"/>
  <c r="L1852" i="1"/>
  <c r="M1852" i="1"/>
  <c r="N1852" i="1"/>
  <c r="O1852" i="1"/>
  <c r="P1852" i="1"/>
  <c r="Q1852" i="1"/>
  <c r="R1852" i="1"/>
  <c r="S1852" i="1"/>
  <c r="T1852" i="1"/>
  <c r="U1852" i="1"/>
  <c r="V1852" i="1"/>
  <c r="W1852" i="1"/>
  <c r="X1852" i="1"/>
  <c r="Y1852" i="1"/>
  <c r="Z1852" i="1"/>
  <c r="AA1852" i="1"/>
  <c r="AB1852" i="1"/>
  <c r="AC1852" i="1"/>
  <c r="AD1852" i="1"/>
  <c r="AE1852" i="1"/>
  <c r="AF1852" i="1"/>
  <c r="AG1852" i="1"/>
  <c r="AH1852" i="1"/>
  <c r="AI1852" i="1"/>
  <c r="A1853" i="1"/>
  <c r="B1853" i="1"/>
  <c r="C1853" i="1"/>
  <c r="D1853" i="1"/>
  <c r="E1853" i="1"/>
  <c r="F1853" i="1"/>
  <c r="G1853" i="1"/>
  <c r="H1853" i="1"/>
  <c r="I1853" i="1"/>
  <c r="J1853" i="1"/>
  <c r="K1853" i="1"/>
  <c r="L1853" i="1"/>
  <c r="M1853" i="1"/>
  <c r="N1853" i="1"/>
  <c r="O1853" i="1"/>
  <c r="P1853" i="1"/>
  <c r="Q1853" i="1"/>
  <c r="R1853" i="1"/>
  <c r="S1853" i="1"/>
  <c r="T1853" i="1"/>
  <c r="U1853" i="1"/>
  <c r="V1853" i="1"/>
  <c r="W1853" i="1"/>
  <c r="X1853" i="1"/>
  <c r="Y1853" i="1"/>
  <c r="Z1853" i="1"/>
  <c r="AA1853" i="1"/>
  <c r="AB1853" i="1"/>
  <c r="AC1853" i="1"/>
  <c r="AD1853" i="1"/>
  <c r="AE1853" i="1"/>
  <c r="AF1853" i="1"/>
  <c r="AG1853" i="1"/>
  <c r="AH1853" i="1"/>
  <c r="AI1853" i="1"/>
  <c r="A1854" i="1"/>
  <c r="B1854" i="1"/>
  <c r="C1854" i="1"/>
  <c r="D1854" i="1"/>
  <c r="E1854" i="1"/>
  <c r="F1854" i="1"/>
  <c r="G1854" i="1"/>
  <c r="H1854" i="1"/>
  <c r="I1854" i="1"/>
  <c r="J1854" i="1"/>
  <c r="K1854" i="1"/>
  <c r="L1854" i="1"/>
  <c r="M1854" i="1"/>
  <c r="N1854" i="1"/>
  <c r="O1854" i="1"/>
  <c r="P1854" i="1"/>
  <c r="Q1854" i="1"/>
  <c r="R1854" i="1"/>
  <c r="S1854" i="1"/>
  <c r="T1854" i="1"/>
  <c r="U1854" i="1"/>
  <c r="V1854" i="1"/>
  <c r="W1854" i="1"/>
  <c r="X1854" i="1"/>
  <c r="Y1854" i="1"/>
  <c r="Z1854" i="1"/>
  <c r="AA1854" i="1"/>
  <c r="AB1854" i="1"/>
  <c r="AC1854" i="1"/>
  <c r="AD1854" i="1"/>
  <c r="AE1854" i="1"/>
  <c r="AF1854" i="1"/>
  <c r="AG1854" i="1"/>
  <c r="AH1854" i="1"/>
  <c r="AI1854" i="1"/>
  <c r="A1855" i="1"/>
  <c r="B1855" i="1"/>
  <c r="C1855" i="1"/>
  <c r="D1855" i="1"/>
  <c r="E1855" i="1"/>
  <c r="F1855" i="1"/>
  <c r="G1855" i="1"/>
  <c r="H1855" i="1"/>
  <c r="I1855" i="1"/>
  <c r="J1855" i="1"/>
  <c r="K1855" i="1"/>
  <c r="L1855" i="1"/>
  <c r="M1855" i="1"/>
  <c r="N1855" i="1"/>
  <c r="O1855" i="1"/>
  <c r="P1855" i="1"/>
  <c r="Q1855" i="1"/>
  <c r="R1855" i="1"/>
  <c r="S1855" i="1"/>
  <c r="T1855" i="1"/>
  <c r="U1855" i="1"/>
  <c r="V1855" i="1"/>
  <c r="W1855" i="1"/>
  <c r="X1855" i="1"/>
  <c r="Y1855" i="1"/>
  <c r="Z1855" i="1"/>
  <c r="AA1855" i="1"/>
  <c r="AB1855" i="1"/>
  <c r="AC1855" i="1"/>
  <c r="AD1855" i="1"/>
  <c r="AE1855" i="1"/>
  <c r="AF1855" i="1"/>
  <c r="AG1855" i="1"/>
  <c r="AH1855" i="1"/>
  <c r="AI1855" i="1"/>
  <c r="A1856" i="1"/>
  <c r="B1856" i="1"/>
  <c r="C1856" i="1"/>
  <c r="D1856" i="1"/>
  <c r="E1856" i="1"/>
  <c r="F1856" i="1"/>
  <c r="G1856" i="1"/>
  <c r="H1856" i="1"/>
  <c r="I1856" i="1"/>
  <c r="J1856" i="1"/>
  <c r="K1856" i="1"/>
  <c r="L1856" i="1"/>
  <c r="M1856" i="1"/>
  <c r="N1856" i="1"/>
  <c r="O1856" i="1"/>
  <c r="P1856" i="1"/>
  <c r="Q1856" i="1"/>
  <c r="R1856" i="1"/>
  <c r="S1856" i="1"/>
  <c r="T1856" i="1"/>
  <c r="U1856" i="1"/>
  <c r="V1856" i="1"/>
  <c r="W1856" i="1"/>
  <c r="X1856" i="1"/>
  <c r="Y1856" i="1"/>
  <c r="Z1856" i="1"/>
  <c r="AA1856" i="1"/>
  <c r="AB1856" i="1"/>
  <c r="AC1856" i="1"/>
  <c r="AD1856" i="1"/>
  <c r="AE1856" i="1"/>
  <c r="AF1856" i="1"/>
  <c r="AG1856" i="1"/>
  <c r="AH1856" i="1"/>
  <c r="AI1856" i="1"/>
  <c r="A1857" i="1"/>
  <c r="B1857" i="1"/>
  <c r="C1857" i="1"/>
  <c r="D1857" i="1"/>
  <c r="E1857" i="1"/>
  <c r="F1857" i="1"/>
  <c r="G1857" i="1"/>
  <c r="H1857" i="1"/>
  <c r="I1857" i="1"/>
  <c r="J1857" i="1"/>
  <c r="K1857" i="1"/>
  <c r="L1857" i="1"/>
  <c r="M1857" i="1"/>
  <c r="N1857" i="1"/>
  <c r="O1857" i="1"/>
  <c r="P1857" i="1"/>
  <c r="Q1857" i="1"/>
  <c r="R1857" i="1"/>
  <c r="S1857" i="1"/>
  <c r="T1857" i="1"/>
  <c r="U1857" i="1"/>
  <c r="V1857" i="1"/>
  <c r="W1857" i="1"/>
  <c r="X1857" i="1"/>
  <c r="Y1857" i="1"/>
  <c r="Z1857" i="1"/>
  <c r="AA1857" i="1"/>
  <c r="AB1857" i="1"/>
  <c r="AC1857" i="1"/>
  <c r="AD1857" i="1"/>
  <c r="AE1857" i="1"/>
  <c r="AF1857" i="1"/>
  <c r="AG1857" i="1"/>
  <c r="AH1857" i="1"/>
  <c r="AI1857" i="1"/>
  <c r="A1858" i="1"/>
  <c r="B1858" i="1"/>
  <c r="C1858" i="1"/>
  <c r="D1858" i="1"/>
  <c r="E1858" i="1"/>
  <c r="F1858" i="1"/>
  <c r="G1858" i="1"/>
  <c r="H1858" i="1"/>
  <c r="I1858" i="1"/>
  <c r="J1858" i="1"/>
  <c r="K1858" i="1"/>
  <c r="L1858" i="1"/>
  <c r="M1858" i="1"/>
  <c r="N1858" i="1"/>
  <c r="O1858" i="1"/>
  <c r="P1858" i="1"/>
  <c r="Q1858" i="1"/>
  <c r="R1858" i="1"/>
  <c r="S1858" i="1"/>
  <c r="T1858" i="1"/>
  <c r="U1858" i="1"/>
  <c r="V1858" i="1"/>
  <c r="W1858" i="1"/>
  <c r="X1858" i="1"/>
  <c r="Y1858" i="1"/>
  <c r="Z1858" i="1"/>
  <c r="AA1858" i="1"/>
  <c r="AB1858" i="1"/>
  <c r="AC1858" i="1"/>
  <c r="AD1858" i="1"/>
  <c r="AE1858" i="1"/>
  <c r="AF1858" i="1"/>
  <c r="AG1858" i="1"/>
  <c r="AH1858" i="1"/>
  <c r="AI1858" i="1"/>
  <c r="A1859" i="1"/>
  <c r="B1859" i="1"/>
  <c r="C1859" i="1"/>
  <c r="D1859" i="1"/>
  <c r="E1859" i="1"/>
  <c r="F1859" i="1"/>
  <c r="G1859" i="1"/>
  <c r="H1859" i="1"/>
  <c r="I1859" i="1"/>
  <c r="J1859" i="1"/>
  <c r="K1859" i="1"/>
  <c r="L1859" i="1"/>
  <c r="M1859" i="1"/>
  <c r="N1859" i="1"/>
  <c r="O1859" i="1"/>
  <c r="P1859" i="1"/>
  <c r="Q1859" i="1"/>
  <c r="R1859" i="1"/>
  <c r="S1859" i="1"/>
  <c r="T1859" i="1"/>
  <c r="U1859" i="1"/>
  <c r="V1859" i="1"/>
  <c r="W1859" i="1"/>
  <c r="X1859" i="1"/>
  <c r="Y1859" i="1"/>
  <c r="Z1859" i="1"/>
  <c r="AA1859" i="1"/>
  <c r="AB1859" i="1"/>
  <c r="AC1859" i="1"/>
  <c r="AD1859" i="1"/>
  <c r="AE1859" i="1"/>
  <c r="AF1859" i="1"/>
  <c r="AG1859" i="1"/>
  <c r="AH1859" i="1"/>
  <c r="AI1859" i="1"/>
  <c r="A1860" i="1"/>
  <c r="B1860" i="1"/>
  <c r="C1860" i="1"/>
  <c r="D1860" i="1"/>
  <c r="E1860" i="1"/>
  <c r="F1860" i="1"/>
  <c r="G1860" i="1"/>
  <c r="H1860" i="1"/>
  <c r="I1860" i="1"/>
  <c r="J1860" i="1"/>
  <c r="K1860" i="1"/>
  <c r="L1860" i="1"/>
  <c r="M1860" i="1"/>
  <c r="N1860" i="1"/>
  <c r="O1860" i="1"/>
  <c r="P1860" i="1"/>
  <c r="Q1860" i="1"/>
  <c r="R1860" i="1"/>
  <c r="S1860" i="1"/>
  <c r="T1860" i="1"/>
  <c r="U1860" i="1"/>
  <c r="V1860" i="1"/>
  <c r="W1860" i="1"/>
  <c r="X1860" i="1"/>
  <c r="Y1860" i="1"/>
  <c r="Z1860" i="1"/>
  <c r="AA1860" i="1"/>
  <c r="AB1860" i="1"/>
  <c r="AC1860" i="1"/>
  <c r="AD1860" i="1"/>
  <c r="AE1860" i="1"/>
  <c r="AF1860" i="1"/>
  <c r="AG1860" i="1"/>
  <c r="AH1860" i="1"/>
  <c r="AI1860" i="1"/>
  <c r="A1861" i="1"/>
  <c r="B1861" i="1"/>
  <c r="C1861" i="1"/>
  <c r="D1861" i="1"/>
  <c r="E1861" i="1"/>
  <c r="F1861" i="1"/>
  <c r="G1861" i="1"/>
  <c r="H1861" i="1"/>
  <c r="I1861" i="1"/>
  <c r="J1861" i="1"/>
  <c r="K1861" i="1"/>
  <c r="L1861" i="1"/>
  <c r="M1861" i="1"/>
  <c r="N1861" i="1"/>
  <c r="O1861" i="1"/>
  <c r="P1861" i="1"/>
  <c r="Q1861" i="1"/>
  <c r="R1861" i="1"/>
  <c r="S1861" i="1"/>
  <c r="T1861" i="1"/>
  <c r="U1861" i="1"/>
  <c r="V1861" i="1"/>
  <c r="W1861" i="1"/>
  <c r="X1861" i="1"/>
  <c r="Y1861" i="1"/>
  <c r="Z1861" i="1"/>
  <c r="AA1861" i="1"/>
  <c r="AB1861" i="1"/>
  <c r="AC1861" i="1"/>
  <c r="AD1861" i="1"/>
  <c r="AE1861" i="1"/>
  <c r="AF1861" i="1"/>
  <c r="AG1861" i="1"/>
  <c r="AH1861" i="1"/>
  <c r="AI1861" i="1"/>
  <c r="A1862" i="1"/>
  <c r="B1862" i="1"/>
  <c r="C1862" i="1"/>
  <c r="D1862" i="1"/>
  <c r="E1862" i="1"/>
  <c r="F1862" i="1"/>
  <c r="G1862" i="1"/>
  <c r="H1862" i="1"/>
  <c r="I1862" i="1"/>
  <c r="J1862" i="1"/>
  <c r="K1862" i="1"/>
  <c r="L1862" i="1"/>
  <c r="M1862" i="1"/>
  <c r="N1862" i="1"/>
  <c r="O1862" i="1"/>
  <c r="P1862" i="1"/>
  <c r="Q1862" i="1"/>
  <c r="R1862" i="1"/>
  <c r="S1862" i="1"/>
  <c r="T1862" i="1"/>
  <c r="U1862" i="1"/>
  <c r="V1862" i="1"/>
  <c r="W1862" i="1"/>
  <c r="X1862" i="1"/>
  <c r="Y1862" i="1"/>
  <c r="Z1862" i="1"/>
  <c r="AA1862" i="1"/>
  <c r="AB1862" i="1"/>
  <c r="AC1862" i="1"/>
  <c r="AD1862" i="1"/>
  <c r="AE1862" i="1"/>
  <c r="AF1862" i="1"/>
  <c r="AG1862" i="1"/>
  <c r="AH1862" i="1"/>
  <c r="AI1862" i="1"/>
  <c r="A1863" i="1"/>
  <c r="B1863" i="1"/>
  <c r="C1863" i="1"/>
  <c r="D1863" i="1"/>
  <c r="E1863" i="1"/>
  <c r="F1863" i="1"/>
  <c r="G1863" i="1"/>
  <c r="H1863" i="1"/>
  <c r="I1863" i="1"/>
  <c r="J1863" i="1"/>
  <c r="K1863" i="1"/>
  <c r="L1863" i="1"/>
  <c r="M1863" i="1"/>
  <c r="N1863" i="1"/>
  <c r="O1863" i="1"/>
  <c r="P1863" i="1"/>
  <c r="Q1863" i="1"/>
  <c r="R1863" i="1"/>
  <c r="S1863" i="1"/>
  <c r="T1863" i="1"/>
  <c r="U1863" i="1"/>
  <c r="V1863" i="1"/>
  <c r="W1863" i="1"/>
  <c r="X1863" i="1"/>
  <c r="Y1863" i="1"/>
  <c r="Z1863" i="1"/>
  <c r="AA1863" i="1"/>
  <c r="AB1863" i="1"/>
  <c r="AC1863" i="1"/>
  <c r="AD1863" i="1"/>
  <c r="AE1863" i="1"/>
  <c r="AF1863" i="1"/>
  <c r="AG1863" i="1"/>
  <c r="AH1863" i="1"/>
  <c r="AI1863" i="1"/>
  <c r="A1864" i="1"/>
  <c r="B1864" i="1"/>
  <c r="C1864" i="1"/>
  <c r="D1864" i="1"/>
  <c r="E1864" i="1"/>
  <c r="F1864" i="1"/>
  <c r="G1864" i="1"/>
  <c r="H1864" i="1"/>
  <c r="I1864" i="1"/>
  <c r="J1864" i="1"/>
  <c r="K1864" i="1"/>
  <c r="L1864" i="1"/>
  <c r="M1864" i="1"/>
  <c r="N1864" i="1"/>
  <c r="O1864" i="1"/>
  <c r="P1864" i="1"/>
  <c r="Q1864" i="1"/>
  <c r="R1864" i="1"/>
  <c r="S1864" i="1"/>
  <c r="T1864" i="1"/>
  <c r="U1864" i="1"/>
  <c r="V1864" i="1"/>
  <c r="W1864" i="1"/>
  <c r="X1864" i="1"/>
  <c r="Y1864" i="1"/>
  <c r="Z1864" i="1"/>
  <c r="AA1864" i="1"/>
  <c r="AB1864" i="1"/>
  <c r="AC1864" i="1"/>
  <c r="AD1864" i="1"/>
  <c r="AE1864" i="1"/>
  <c r="AF1864" i="1"/>
  <c r="AG1864" i="1"/>
  <c r="AH1864" i="1"/>
  <c r="AI1864" i="1"/>
  <c r="A1865" i="1"/>
  <c r="B1865" i="1"/>
  <c r="C1865" i="1"/>
  <c r="D1865" i="1"/>
  <c r="E1865" i="1"/>
  <c r="F1865" i="1"/>
  <c r="G1865" i="1"/>
  <c r="H1865" i="1"/>
  <c r="I1865" i="1"/>
  <c r="J1865" i="1"/>
  <c r="K1865" i="1"/>
  <c r="L1865" i="1"/>
  <c r="M1865" i="1"/>
  <c r="N1865" i="1"/>
  <c r="O1865" i="1"/>
  <c r="P1865" i="1"/>
  <c r="Q1865" i="1"/>
  <c r="R1865" i="1"/>
  <c r="S1865" i="1"/>
  <c r="T1865" i="1"/>
  <c r="U1865" i="1"/>
  <c r="V1865" i="1"/>
  <c r="W1865" i="1"/>
  <c r="X1865" i="1"/>
  <c r="Y1865" i="1"/>
  <c r="Z1865" i="1"/>
  <c r="AA1865" i="1"/>
  <c r="AB1865" i="1"/>
  <c r="AC1865" i="1"/>
  <c r="AD1865" i="1"/>
  <c r="AE1865" i="1"/>
  <c r="AF1865" i="1"/>
  <c r="AG1865" i="1"/>
  <c r="AH1865" i="1"/>
  <c r="AI1865" i="1"/>
  <c r="A1866" i="1"/>
  <c r="B1866" i="1"/>
  <c r="C1866" i="1"/>
  <c r="D1866" i="1"/>
  <c r="E1866" i="1"/>
  <c r="F1866" i="1"/>
  <c r="G1866" i="1"/>
  <c r="H1866" i="1"/>
  <c r="I1866" i="1"/>
  <c r="J1866" i="1"/>
  <c r="K1866" i="1"/>
  <c r="L1866" i="1"/>
  <c r="M1866" i="1"/>
  <c r="N1866" i="1"/>
  <c r="O1866" i="1"/>
  <c r="P1866" i="1"/>
  <c r="Q1866" i="1"/>
  <c r="R1866" i="1"/>
  <c r="S1866" i="1"/>
  <c r="T1866" i="1"/>
  <c r="U1866" i="1"/>
  <c r="V1866" i="1"/>
  <c r="W1866" i="1"/>
  <c r="X1866" i="1"/>
  <c r="Y1866" i="1"/>
  <c r="Z1866" i="1"/>
  <c r="AA1866" i="1"/>
  <c r="AB1866" i="1"/>
  <c r="AC1866" i="1"/>
  <c r="AD1866" i="1"/>
  <c r="AE1866" i="1"/>
  <c r="AF1866" i="1"/>
  <c r="AG1866" i="1"/>
  <c r="AH1866" i="1"/>
  <c r="AI1866" i="1"/>
  <c r="A1867" i="1"/>
  <c r="B1867" i="1"/>
  <c r="C1867" i="1"/>
  <c r="D1867" i="1"/>
  <c r="E1867" i="1"/>
  <c r="F1867" i="1"/>
  <c r="G1867" i="1"/>
  <c r="H1867" i="1"/>
  <c r="I1867" i="1"/>
  <c r="J1867" i="1"/>
  <c r="K1867" i="1"/>
  <c r="L1867" i="1"/>
  <c r="M1867" i="1"/>
  <c r="N1867" i="1"/>
  <c r="O1867" i="1"/>
  <c r="P1867" i="1"/>
  <c r="Q1867" i="1"/>
  <c r="R1867" i="1"/>
  <c r="S1867" i="1"/>
  <c r="T1867" i="1"/>
  <c r="U1867" i="1"/>
  <c r="V1867" i="1"/>
  <c r="W1867" i="1"/>
  <c r="X1867" i="1"/>
  <c r="Y1867" i="1"/>
  <c r="Z1867" i="1"/>
  <c r="AA1867" i="1"/>
  <c r="AB1867" i="1"/>
  <c r="AC1867" i="1"/>
  <c r="AD1867" i="1"/>
  <c r="AE1867" i="1"/>
  <c r="AF1867" i="1"/>
  <c r="AG1867" i="1"/>
  <c r="AH1867" i="1"/>
  <c r="AI1867" i="1"/>
  <c r="A1868" i="1"/>
  <c r="B1868" i="1"/>
  <c r="C1868" i="1"/>
  <c r="D1868" i="1"/>
  <c r="E1868" i="1"/>
  <c r="F1868" i="1"/>
  <c r="G1868" i="1"/>
  <c r="H1868" i="1"/>
  <c r="I1868" i="1"/>
  <c r="J1868" i="1"/>
  <c r="K1868" i="1"/>
  <c r="L1868" i="1"/>
  <c r="M1868" i="1"/>
  <c r="N1868" i="1"/>
  <c r="O1868" i="1"/>
  <c r="P1868" i="1"/>
  <c r="Q1868" i="1"/>
  <c r="R1868" i="1"/>
  <c r="S1868" i="1"/>
  <c r="T1868" i="1"/>
  <c r="U1868" i="1"/>
  <c r="V1868" i="1"/>
  <c r="W1868" i="1"/>
  <c r="X1868" i="1"/>
  <c r="Y1868" i="1"/>
  <c r="Z1868" i="1"/>
  <c r="AA1868" i="1"/>
  <c r="AB1868" i="1"/>
  <c r="AC1868" i="1"/>
  <c r="AD1868" i="1"/>
  <c r="AE1868" i="1"/>
  <c r="AF1868" i="1"/>
  <c r="AG1868" i="1"/>
  <c r="AH1868" i="1"/>
  <c r="AI1868" i="1"/>
  <c r="A1869" i="1"/>
  <c r="B1869" i="1"/>
  <c r="C1869" i="1"/>
  <c r="D1869" i="1"/>
  <c r="E1869" i="1"/>
  <c r="F1869" i="1"/>
  <c r="G1869" i="1"/>
  <c r="H1869" i="1"/>
  <c r="I1869" i="1"/>
  <c r="J1869" i="1"/>
  <c r="K1869" i="1"/>
  <c r="L1869" i="1"/>
  <c r="M1869" i="1"/>
  <c r="N1869" i="1"/>
  <c r="O1869" i="1"/>
  <c r="P1869" i="1"/>
  <c r="Q1869" i="1"/>
  <c r="R1869" i="1"/>
  <c r="S1869" i="1"/>
  <c r="T1869" i="1"/>
  <c r="U1869" i="1"/>
  <c r="V1869" i="1"/>
  <c r="W1869" i="1"/>
  <c r="X1869" i="1"/>
  <c r="Y1869" i="1"/>
  <c r="Z1869" i="1"/>
  <c r="AA1869" i="1"/>
  <c r="AB1869" i="1"/>
  <c r="AC1869" i="1"/>
  <c r="AD1869" i="1"/>
  <c r="AE1869" i="1"/>
  <c r="AF1869" i="1"/>
  <c r="AG1869" i="1"/>
  <c r="AH1869" i="1"/>
  <c r="AI1869" i="1"/>
  <c r="A1870" i="1"/>
  <c r="B1870" i="1"/>
  <c r="C1870" i="1"/>
  <c r="D1870" i="1"/>
  <c r="E1870" i="1"/>
  <c r="F1870" i="1"/>
  <c r="G1870" i="1"/>
  <c r="H1870" i="1"/>
  <c r="I1870" i="1"/>
  <c r="J1870" i="1"/>
  <c r="K1870" i="1"/>
  <c r="L1870" i="1"/>
  <c r="M1870" i="1"/>
  <c r="N1870" i="1"/>
  <c r="O1870" i="1"/>
  <c r="P1870" i="1"/>
  <c r="Q1870" i="1"/>
  <c r="R1870" i="1"/>
  <c r="S1870" i="1"/>
  <c r="T1870" i="1"/>
  <c r="U1870" i="1"/>
  <c r="V1870" i="1"/>
  <c r="W1870" i="1"/>
  <c r="X1870" i="1"/>
  <c r="Y1870" i="1"/>
  <c r="Z1870" i="1"/>
  <c r="AA1870" i="1"/>
  <c r="AB1870" i="1"/>
  <c r="AC1870" i="1"/>
  <c r="AD1870" i="1"/>
  <c r="AE1870" i="1"/>
  <c r="AF1870" i="1"/>
  <c r="AG1870" i="1"/>
  <c r="AH1870" i="1"/>
  <c r="AI1870" i="1"/>
  <c r="A1871" i="1"/>
  <c r="B1871" i="1"/>
  <c r="C1871" i="1"/>
  <c r="D1871" i="1"/>
  <c r="E1871" i="1"/>
  <c r="F1871" i="1"/>
  <c r="G1871" i="1"/>
  <c r="H1871" i="1"/>
  <c r="I1871" i="1"/>
  <c r="J1871" i="1"/>
  <c r="K1871" i="1"/>
  <c r="L1871" i="1"/>
  <c r="M1871" i="1"/>
  <c r="N1871" i="1"/>
  <c r="O1871" i="1"/>
  <c r="P1871" i="1"/>
  <c r="Q1871" i="1"/>
  <c r="R1871" i="1"/>
  <c r="S1871" i="1"/>
  <c r="T1871" i="1"/>
  <c r="U1871" i="1"/>
  <c r="V1871" i="1"/>
  <c r="W1871" i="1"/>
  <c r="X1871" i="1"/>
  <c r="Y1871" i="1"/>
  <c r="Z1871" i="1"/>
  <c r="AA1871" i="1"/>
  <c r="AB1871" i="1"/>
  <c r="AC1871" i="1"/>
  <c r="AD1871" i="1"/>
  <c r="AE1871" i="1"/>
  <c r="AF1871" i="1"/>
  <c r="AG1871" i="1"/>
  <c r="AH1871" i="1"/>
  <c r="AI1871" i="1"/>
  <c r="A1872" i="1"/>
  <c r="B1872" i="1"/>
  <c r="C1872" i="1"/>
  <c r="D1872" i="1"/>
  <c r="E1872" i="1"/>
  <c r="F1872" i="1"/>
  <c r="G1872" i="1"/>
  <c r="H1872" i="1"/>
  <c r="I1872" i="1"/>
  <c r="J1872" i="1"/>
  <c r="K1872" i="1"/>
  <c r="L1872" i="1"/>
  <c r="M1872" i="1"/>
  <c r="N1872" i="1"/>
  <c r="O1872" i="1"/>
  <c r="P1872" i="1"/>
  <c r="Q1872" i="1"/>
  <c r="R1872" i="1"/>
  <c r="S1872" i="1"/>
  <c r="T1872" i="1"/>
  <c r="U1872" i="1"/>
  <c r="V1872" i="1"/>
  <c r="W1872" i="1"/>
  <c r="X1872" i="1"/>
  <c r="Y1872" i="1"/>
  <c r="Z1872" i="1"/>
  <c r="AA1872" i="1"/>
  <c r="AB1872" i="1"/>
  <c r="AC1872" i="1"/>
  <c r="AD1872" i="1"/>
  <c r="AE1872" i="1"/>
  <c r="AF1872" i="1"/>
  <c r="AG1872" i="1"/>
  <c r="AH1872" i="1"/>
  <c r="AI1872" i="1"/>
  <c r="A1873" i="1"/>
  <c r="B1873" i="1"/>
  <c r="C1873" i="1"/>
  <c r="D1873" i="1"/>
  <c r="E1873" i="1"/>
  <c r="F1873" i="1"/>
  <c r="G1873" i="1"/>
  <c r="H1873" i="1"/>
  <c r="I1873" i="1"/>
  <c r="J1873" i="1"/>
  <c r="K1873" i="1"/>
  <c r="L1873" i="1"/>
  <c r="M1873" i="1"/>
  <c r="N1873" i="1"/>
  <c r="O1873" i="1"/>
  <c r="P1873" i="1"/>
  <c r="Q1873" i="1"/>
  <c r="R1873" i="1"/>
  <c r="S1873" i="1"/>
  <c r="T1873" i="1"/>
  <c r="U1873" i="1"/>
  <c r="V1873" i="1"/>
  <c r="W1873" i="1"/>
  <c r="X1873" i="1"/>
  <c r="Y1873" i="1"/>
  <c r="Z1873" i="1"/>
  <c r="AA1873" i="1"/>
  <c r="AB1873" i="1"/>
  <c r="AC1873" i="1"/>
  <c r="AD1873" i="1"/>
  <c r="AE1873" i="1"/>
  <c r="AF1873" i="1"/>
  <c r="AG1873" i="1"/>
  <c r="AH1873" i="1"/>
  <c r="AI1873" i="1"/>
  <c r="A1874" i="1"/>
  <c r="B1874" i="1"/>
  <c r="C1874" i="1"/>
  <c r="D1874" i="1"/>
  <c r="E1874" i="1"/>
  <c r="F1874" i="1"/>
  <c r="G1874" i="1"/>
  <c r="H1874" i="1"/>
  <c r="I1874" i="1"/>
  <c r="J1874" i="1"/>
  <c r="K1874" i="1"/>
  <c r="L1874" i="1"/>
  <c r="M1874" i="1"/>
  <c r="N1874" i="1"/>
  <c r="O1874" i="1"/>
  <c r="P1874" i="1"/>
  <c r="Q1874" i="1"/>
  <c r="R1874" i="1"/>
  <c r="S1874" i="1"/>
  <c r="T1874" i="1"/>
  <c r="U1874" i="1"/>
  <c r="V1874" i="1"/>
  <c r="W1874" i="1"/>
  <c r="X1874" i="1"/>
  <c r="Y1874" i="1"/>
  <c r="Z1874" i="1"/>
  <c r="AA1874" i="1"/>
  <c r="AB1874" i="1"/>
  <c r="AC1874" i="1"/>
  <c r="AD1874" i="1"/>
  <c r="AE1874" i="1"/>
  <c r="AF1874" i="1"/>
  <c r="AG1874" i="1"/>
  <c r="AH1874" i="1"/>
  <c r="AI1874" i="1"/>
  <c r="A1875" i="1"/>
  <c r="B1875" i="1"/>
  <c r="C1875" i="1"/>
  <c r="D1875" i="1"/>
  <c r="E1875" i="1"/>
  <c r="F1875" i="1"/>
  <c r="G1875" i="1"/>
  <c r="H1875" i="1"/>
  <c r="I1875" i="1"/>
  <c r="J1875" i="1"/>
  <c r="K1875" i="1"/>
  <c r="L1875" i="1"/>
  <c r="M1875" i="1"/>
  <c r="N1875" i="1"/>
  <c r="O1875" i="1"/>
  <c r="P1875" i="1"/>
  <c r="Q1875" i="1"/>
  <c r="R1875" i="1"/>
  <c r="S1875" i="1"/>
  <c r="T1875" i="1"/>
  <c r="U1875" i="1"/>
  <c r="V1875" i="1"/>
  <c r="W1875" i="1"/>
  <c r="X1875" i="1"/>
  <c r="Y1875" i="1"/>
  <c r="Z1875" i="1"/>
  <c r="AA1875" i="1"/>
  <c r="AB1875" i="1"/>
  <c r="AC1875" i="1"/>
  <c r="AD1875" i="1"/>
  <c r="AE1875" i="1"/>
  <c r="AF1875" i="1"/>
  <c r="AG1875" i="1"/>
  <c r="AH1875" i="1"/>
  <c r="AI1875" i="1"/>
  <c r="A1876" i="1"/>
  <c r="B1876" i="1"/>
  <c r="C1876" i="1"/>
  <c r="D1876" i="1"/>
  <c r="E1876" i="1"/>
  <c r="F1876" i="1"/>
  <c r="G1876" i="1"/>
  <c r="H1876" i="1"/>
  <c r="I1876" i="1"/>
  <c r="J1876" i="1"/>
  <c r="K1876" i="1"/>
  <c r="L1876" i="1"/>
  <c r="M1876" i="1"/>
  <c r="N1876" i="1"/>
  <c r="O1876" i="1"/>
  <c r="P1876" i="1"/>
  <c r="Q1876" i="1"/>
  <c r="R1876" i="1"/>
  <c r="S1876" i="1"/>
  <c r="T1876" i="1"/>
  <c r="U1876" i="1"/>
  <c r="V1876" i="1"/>
  <c r="W1876" i="1"/>
  <c r="X1876" i="1"/>
  <c r="Y1876" i="1"/>
  <c r="Z1876" i="1"/>
  <c r="AA1876" i="1"/>
  <c r="AB1876" i="1"/>
  <c r="AC1876" i="1"/>
  <c r="AD1876" i="1"/>
  <c r="AE1876" i="1"/>
  <c r="AF1876" i="1"/>
  <c r="AG1876" i="1"/>
  <c r="AH1876" i="1"/>
  <c r="AI1876" i="1"/>
  <c r="A1877" i="1"/>
  <c r="B1877" i="1"/>
  <c r="C1877" i="1"/>
  <c r="D1877" i="1"/>
  <c r="E1877" i="1"/>
  <c r="F1877" i="1"/>
  <c r="G1877" i="1"/>
  <c r="H1877" i="1"/>
  <c r="I1877" i="1"/>
  <c r="J1877" i="1"/>
  <c r="K1877" i="1"/>
  <c r="L1877" i="1"/>
  <c r="M1877" i="1"/>
  <c r="N1877" i="1"/>
  <c r="O1877" i="1"/>
  <c r="P1877" i="1"/>
  <c r="Q1877" i="1"/>
  <c r="R1877" i="1"/>
  <c r="S1877" i="1"/>
  <c r="T1877" i="1"/>
  <c r="U1877" i="1"/>
  <c r="V1877" i="1"/>
  <c r="W1877" i="1"/>
  <c r="X1877" i="1"/>
  <c r="Y1877" i="1"/>
  <c r="Z1877" i="1"/>
  <c r="AA1877" i="1"/>
  <c r="AB1877" i="1"/>
  <c r="AC1877" i="1"/>
  <c r="AD1877" i="1"/>
  <c r="AE1877" i="1"/>
  <c r="AF1877" i="1"/>
  <c r="AG1877" i="1"/>
  <c r="AH1877" i="1"/>
  <c r="AI1877" i="1"/>
  <c r="A1878" i="1"/>
  <c r="B1878" i="1"/>
  <c r="C1878" i="1"/>
  <c r="D1878" i="1"/>
  <c r="E1878" i="1"/>
  <c r="F1878" i="1"/>
  <c r="G1878" i="1"/>
  <c r="H1878" i="1"/>
  <c r="I1878" i="1"/>
  <c r="J1878" i="1"/>
  <c r="K1878" i="1"/>
  <c r="L1878" i="1"/>
  <c r="M1878" i="1"/>
  <c r="N1878" i="1"/>
  <c r="O1878" i="1"/>
  <c r="P1878" i="1"/>
  <c r="Q1878" i="1"/>
  <c r="R1878" i="1"/>
  <c r="S1878" i="1"/>
  <c r="T1878" i="1"/>
  <c r="U1878" i="1"/>
  <c r="V1878" i="1"/>
  <c r="W1878" i="1"/>
  <c r="X1878" i="1"/>
  <c r="Y1878" i="1"/>
  <c r="Z1878" i="1"/>
  <c r="AA1878" i="1"/>
  <c r="AB1878" i="1"/>
  <c r="AC1878" i="1"/>
  <c r="AD1878" i="1"/>
  <c r="AE1878" i="1"/>
  <c r="AF1878" i="1"/>
  <c r="AG1878" i="1"/>
  <c r="AH1878" i="1"/>
  <c r="AI1878" i="1"/>
  <c r="A1879" i="1"/>
  <c r="B1879" i="1"/>
  <c r="C1879" i="1"/>
  <c r="D1879" i="1"/>
  <c r="E1879" i="1"/>
  <c r="F1879" i="1"/>
  <c r="G1879" i="1"/>
  <c r="H1879" i="1"/>
  <c r="I1879" i="1"/>
  <c r="J1879" i="1"/>
  <c r="K1879" i="1"/>
  <c r="L1879" i="1"/>
  <c r="M1879" i="1"/>
  <c r="N1879" i="1"/>
  <c r="O1879" i="1"/>
  <c r="P1879" i="1"/>
  <c r="Q1879" i="1"/>
  <c r="R1879" i="1"/>
  <c r="S1879" i="1"/>
  <c r="T1879" i="1"/>
  <c r="U1879" i="1"/>
  <c r="V1879" i="1"/>
  <c r="W1879" i="1"/>
  <c r="X1879" i="1"/>
  <c r="Y1879" i="1"/>
  <c r="Z1879" i="1"/>
  <c r="AA1879" i="1"/>
  <c r="AB1879" i="1"/>
  <c r="AC1879" i="1"/>
  <c r="AD1879" i="1"/>
  <c r="AE1879" i="1"/>
  <c r="AF1879" i="1"/>
  <c r="AG1879" i="1"/>
  <c r="AH1879" i="1"/>
  <c r="AI1879" i="1"/>
  <c r="A1880" i="1"/>
  <c r="B1880" i="1"/>
  <c r="C1880" i="1"/>
  <c r="D1880" i="1"/>
  <c r="E1880" i="1"/>
  <c r="F1880" i="1"/>
  <c r="G1880" i="1"/>
  <c r="H1880" i="1"/>
  <c r="I1880" i="1"/>
  <c r="J1880" i="1"/>
  <c r="K1880" i="1"/>
  <c r="L1880" i="1"/>
  <c r="M1880" i="1"/>
  <c r="N1880" i="1"/>
  <c r="O1880" i="1"/>
  <c r="P1880" i="1"/>
  <c r="Q1880" i="1"/>
  <c r="R1880" i="1"/>
  <c r="S1880" i="1"/>
  <c r="T1880" i="1"/>
  <c r="U1880" i="1"/>
  <c r="V1880" i="1"/>
  <c r="W1880" i="1"/>
  <c r="X1880" i="1"/>
  <c r="Y1880" i="1"/>
  <c r="Z1880" i="1"/>
  <c r="AA1880" i="1"/>
  <c r="AB1880" i="1"/>
  <c r="AC1880" i="1"/>
  <c r="AD1880" i="1"/>
  <c r="AE1880" i="1"/>
  <c r="AF1880" i="1"/>
  <c r="AG1880" i="1"/>
  <c r="AH1880" i="1"/>
  <c r="AI1880" i="1"/>
  <c r="A1881" i="1"/>
  <c r="B1881" i="1"/>
  <c r="C1881" i="1"/>
  <c r="D1881" i="1"/>
  <c r="E1881" i="1"/>
  <c r="F1881" i="1"/>
  <c r="G1881" i="1"/>
  <c r="H1881" i="1"/>
  <c r="I1881" i="1"/>
  <c r="J1881" i="1"/>
  <c r="K1881" i="1"/>
  <c r="L1881" i="1"/>
  <c r="M1881" i="1"/>
  <c r="N1881" i="1"/>
  <c r="O1881" i="1"/>
  <c r="P1881" i="1"/>
  <c r="Q1881" i="1"/>
  <c r="R1881" i="1"/>
  <c r="S1881" i="1"/>
  <c r="T1881" i="1"/>
  <c r="U1881" i="1"/>
  <c r="V1881" i="1"/>
  <c r="W1881" i="1"/>
  <c r="X1881" i="1"/>
  <c r="Y1881" i="1"/>
  <c r="Z1881" i="1"/>
  <c r="AA1881" i="1"/>
  <c r="AB1881" i="1"/>
  <c r="AC1881" i="1"/>
  <c r="AD1881" i="1"/>
  <c r="AE1881" i="1"/>
  <c r="AF1881" i="1"/>
  <c r="AG1881" i="1"/>
  <c r="AH1881" i="1"/>
  <c r="AI1881" i="1"/>
  <c r="A1882" i="1"/>
  <c r="B1882" i="1"/>
  <c r="C1882" i="1"/>
  <c r="D1882" i="1"/>
  <c r="E1882" i="1"/>
  <c r="F1882" i="1"/>
  <c r="G1882" i="1"/>
  <c r="H1882" i="1"/>
  <c r="I1882" i="1"/>
  <c r="J1882" i="1"/>
  <c r="K1882" i="1"/>
  <c r="L1882" i="1"/>
  <c r="M1882" i="1"/>
  <c r="N1882" i="1"/>
  <c r="O1882" i="1"/>
  <c r="P1882" i="1"/>
  <c r="Q1882" i="1"/>
  <c r="R1882" i="1"/>
  <c r="S1882" i="1"/>
  <c r="T1882" i="1"/>
  <c r="U1882" i="1"/>
  <c r="V1882" i="1"/>
  <c r="W1882" i="1"/>
  <c r="X1882" i="1"/>
  <c r="Y1882" i="1"/>
  <c r="Z1882" i="1"/>
  <c r="AA1882" i="1"/>
  <c r="AB1882" i="1"/>
  <c r="AC1882" i="1"/>
  <c r="AD1882" i="1"/>
  <c r="AE1882" i="1"/>
  <c r="AF1882" i="1"/>
  <c r="AG1882" i="1"/>
  <c r="AH1882" i="1"/>
  <c r="AI1882" i="1"/>
  <c r="A1883" i="1"/>
  <c r="B1883" i="1"/>
  <c r="C1883" i="1"/>
  <c r="D1883" i="1"/>
  <c r="E1883" i="1"/>
  <c r="F1883" i="1"/>
  <c r="G1883" i="1"/>
  <c r="H1883" i="1"/>
  <c r="I1883" i="1"/>
  <c r="J1883" i="1"/>
  <c r="K1883" i="1"/>
  <c r="L1883" i="1"/>
  <c r="M1883" i="1"/>
  <c r="N1883" i="1"/>
  <c r="O1883" i="1"/>
  <c r="P1883" i="1"/>
  <c r="Q1883" i="1"/>
  <c r="R1883" i="1"/>
  <c r="S1883" i="1"/>
  <c r="T1883" i="1"/>
  <c r="U1883" i="1"/>
  <c r="V1883" i="1"/>
  <c r="W1883" i="1"/>
  <c r="X1883" i="1"/>
  <c r="Y1883" i="1"/>
  <c r="Z1883" i="1"/>
  <c r="AA1883" i="1"/>
  <c r="AB1883" i="1"/>
  <c r="AC1883" i="1"/>
  <c r="AD1883" i="1"/>
  <c r="AE1883" i="1"/>
  <c r="AF1883" i="1"/>
  <c r="AG1883" i="1"/>
  <c r="AH1883" i="1"/>
  <c r="AI1883" i="1"/>
  <c r="A1884" i="1"/>
  <c r="B1884" i="1"/>
  <c r="C1884" i="1"/>
  <c r="D1884" i="1"/>
  <c r="E1884" i="1"/>
  <c r="F1884" i="1"/>
  <c r="G1884" i="1"/>
  <c r="H1884" i="1"/>
  <c r="I1884" i="1"/>
  <c r="J1884" i="1"/>
  <c r="K1884" i="1"/>
  <c r="L1884" i="1"/>
  <c r="M1884" i="1"/>
  <c r="N1884" i="1"/>
  <c r="O1884" i="1"/>
  <c r="P1884" i="1"/>
  <c r="Q1884" i="1"/>
  <c r="R1884" i="1"/>
  <c r="S1884" i="1"/>
  <c r="T1884" i="1"/>
  <c r="U1884" i="1"/>
  <c r="V1884" i="1"/>
  <c r="W1884" i="1"/>
  <c r="X1884" i="1"/>
  <c r="Y1884" i="1"/>
  <c r="Z1884" i="1"/>
  <c r="AA1884" i="1"/>
  <c r="AB1884" i="1"/>
  <c r="AC1884" i="1"/>
  <c r="AD1884" i="1"/>
  <c r="AE1884" i="1"/>
  <c r="AF1884" i="1"/>
  <c r="AG1884" i="1"/>
  <c r="AH1884" i="1"/>
  <c r="AI1884" i="1"/>
  <c r="A1885" i="1"/>
  <c r="B1885" i="1"/>
  <c r="C1885" i="1"/>
  <c r="D1885" i="1"/>
  <c r="E1885" i="1"/>
  <c r="F1885" i="1"/>
  <c r="G1885" i="1"/>
  <c r="H1885" i="1"/>
  <c r="I1885" i="1"/>
  <c r="J1885" i="1"/>
  <c r="K1885" i="1"/>
  <c r="L1885" i="1"/>
  <c r="M1885" i="1"/>
  <c r="N1885" i="1"/>
  <c r="O1885" i="1"/>
  <c r="P1885" i="1"/>
  <c r="Q1885" i="1"/>
  <c r="R1885" i="1"/>
  <c r="S1885" i="1"/>
  <c r="T1885" i="1"/>
  <c r="U1885" i="1"/>
  <c r="V1885" i="1"/>
  <c r="W1885" i="1"/>
  <c r="X1885" i="1"/>
  <c r="Y1885" i="1"/>
  <c r="Z1885" i="1"/>
  <c r="AA1885" i="1"/>
  <c r="AB1885" i="1"/>
  <c r="AC1885" i="1"/>
  <c r="AD1885" i="1"/>
  <c r="AE1885" i="1"/>
  <c r="AF1885" i="1"/>
  <c r="AG1885" i="1"/>
  <c r="AH1885" i="1"/>
  <c r="AI1885" i="1"/>
  <c r="A1886" i="1"/>
  <c r="B1886" i="1"/>
  <c r="C1886" i="1"/>
  <c r="D1886" i="1"/>
  <c r="E1886" i="1"/>
  <c r="F1886" i="1"/>
  <c r="G1886" i="1"/>
  <c r="H1886" i="1"/>
  <c r="I1886" i="1"/>
  <c r="J1886" i="1"/>
  <c r="K1886" i="1"/>
  <c r="L1886" i="1"/>
  <c r="M1886" i="1"/>
  <c r="N1886" i="1"/>
  <c r="O1886" i="1"/>
  <c r="P1886" i="1"/>
  <c r="Q1886" i="1"/>
  <c r="R1886" i="1"/>
  <c r="S1886" i="1"/>
  <c r="T1886" i="1"/>
  <c r="U1886" i="1"/>
  <c r="V1886" i="1"/>
  <c r="W1886" i="1"/>
  <c r="X1886" i="1"/>
  <c r="Y1886" i="1"/>
  <c r="Z1886" i="1"/>
  <c r="AA1886" i="1"/>
  <c r="AB1886" i="1"/>
  <c r="AC1886" i="1"/>
  <c r="AD1886" i="1"/>
  <c r="AE1886" i="1"/>
  <c r="AF1886" i="1"/>
  <c r="AG1886" i="1"/>
  <c r="AH1886" i="1"/>
  <c r="AI1886" i="1"/>
  <c r="A1887" i="1"/>
  <c r="B1887" i="1"/>
  <c r="C1887" i="1"/>
  <c r="D1887" i="1"/>
  <c r="E1887" i="1"/>
  <c r="F1887" i="1"/>
  <c r="G1887" i="1"/>
  <c r="H1887" i="1"/>
  <c r="I1887" i="1"/>
  <c r="J1887" i="1"/>
  <c r="K1887" i="1"/>
  <c r="L1887" i="1"/>
  <c r="M1887" i="1"/>
  <c r="N1887" i="1"/>
  <c r="O1887" i="1"/>
  <c r="P1887" i="1"/>
  <c r="Q1887" i="1"/>
  <c r="R1887" i="1"/>
  <c r="S1887" i="1"/>
  <c r="T1887" i="1"/>
  <c r="U1887" i="1"/>
  <c r="V1887" i="1"/>
  <c r="W1887" i="1"/>
  <c r="X1887" i="1"/>
  <c r="Y1887" i="1"/>
  <c r="Z1887" i="1"/>
  <c r="AA1887" i="1"/>
  <c r="AB1887" i="1"/>
  <c r="AC1887" i="1"/>
  <c r="AD1887" i="1"/>
  <c r="AE1887" i="1"/>
  <c r="AF1887" i="1"/>
  <c r="AG1887" i="1"/>
  <c r="AH1887" i="1"/>
  <c r="AI1887" i="1"/>
  <c r="A1888" i="1"/>
  <c r="B1888" i="1"/>
  <c r="C1888" i="1"/>
  <c r="D1888" i="1"/>
  <c r="E1888" i="1"/>
  <c r="F1888" i="1"/>
  <c r="G1888" i="1"/>
  <c r="H1888" i="1"/>
  <c r="I1888" i="1"/>
  <c r="J1888" i="1"/>
  <c r="K1888" i="1"/>
  <c r="L1888" i="1"/>
  <c r="M1888" i="1"/>
  <c r="N1888" i="1"/>
  <c r="O1888" i="1"/>
  <c r="P1888" i="1"/>
  <c r="Q1888" i="1"/>
  <c r="R1888" i="1"/>
  <c r="S1888" i="1"/>
  <c r="T1888" i="1"/>
  <c r="U1888" i="1"/>
  <c r="V1888" i="1"/>
  <c r="W1888" i="1"/>
  <c r="X1888" i="1"/>
  <c r="Y1888" i="1"/>
  <c r="Z1888" i="1"/>
  <c r="AA1888" i="1"/>
  <c r="AB1888" i="1"/>
  <c r="AC1888" i="1"/>
  <c r="AD1888" i="1"/>
  <c r="AE1888" i="1"/>
  <c r="AF1888" i="1"/>
  <c r="AG1888" i="1"/>
  <c r="AH1888" i="1"/>
  <c r="AI1888" i="1"/>
  <c r="A1889" i="1"/>
  <c r="B1889" i="1"/>
  <c r="C1889" i="1"/>
  <c r="D1889" i="1"/>
  <c r="E1889" i="1"/>
  <c r="F1889" i="1"/>
  <c r="G1889" i="1"/>
  <c r="H1889" i="1"/>
  <c r="I1889" i="1"/>
  <c r="J1889" i="1"/>
  <c r="K1889" i="1"/>
  <c r="L1889" i="1"/>
  <c r="M1889" i="1"/>
  <c r="N1889" i="1"/>
  <c r="O1889" i="1"/>
  <c r="P1889" i="1"/>
  <c r="Q1889" i="1"/>
  <c r="R1889" i="1"/>
  <c r="S1889" i="1"/>
  <c r="T1889" i="1"/>
  <c r="U1889" i="1"/>
  <c r="V1889" i="1"/>
  <c r="W1889" i="1"/>
  <c r="X1889" i="1"/>
  <c r="Y1889" i="1"/>
  <c r="Z1889" i="1"/>
  <c r="AA1889" i="1"/>
  <c r="AB1889" i="1"/>
  <c r="AC1889" i="1"/>
  <c r="AD1889" i="1"/>
  <c r="AE1889" i="1"/>
  <c r="AF1889" i="1"/>
  <c r="AG1889" i="1"/>
  <c r="AH1889" i="1"/>
  <c r="AI1889" i="1"/>
  <c r="A1890" i="1"/>
  <c r="B1890" i="1"/>
  <c r="C1890" i="1"/>
  <c r="D1890" i="1"/>
  <c r="E1890" i="1"/>
  <c r="F1890" i="1"/>
  <c r="G1890" i="1"/>
  <c r="H1890" i="1"/>
  <c r="I1890" i="1"/>
  <c r="J1890" i="1"/>
  <c r="K1890" i="1"/>
  <c r="L1890" i="1"/>
  <c r="M1890" i="1"/>
  <c r="N1890" i="1"/>
  <c r="O1890" i="1"/>
  <c r="P1890" i="1"/>
  <c r="Q1890" i="1"/>
  <c r="R1890" i="1"/>
  <c r="S1890" i="1"/>
  <c r="T1890" i="1"/>
  <c r="U1890" i="1"/>
  <c r="V1890" i="1"/>
  <c r="W1890" i="1"/>
  <c r="X1890" i="1"/>
  <c r="Y1890" i="1"/>
  <c r="Z1890" i="1"/>
  <c r="AA1890" i="1"/>
  <c r="AB1890" i="1"/>
  <c r="AC1890" i="1"/>
  <c r="AD1890" i="1"/>
  <c r="AE1890" i="1"/>
  <c r="AF1890" i="1"/>
  <c r="AG1890" i="1"/>
  <c r="AH1890" i="1"/>
  <c r="AI1890" i="1"/>
  <c r="A1891" i="1"/>
  <c r="B1891" i="1"/>
  <c r="C1891" i="1"/>
  <c r="D1891" i="1"/>
  <c r="E1891" i="1"/>
  <c r="F1891" i="1"/>
  <c r="G1891" i="1"/>
  <c r="H1891" i="1"/>
  <c r="I1891" i="1"/>
  <c r="J1891" i="1"/>
  <c r="K1891" i="1"/>
  <c r="L1891" i="1"/>
  <c r="M1891" i="1"/>
  <c r="N1891" i="1"/>
  <c r="O1891" i="1"/>
  <c r="P1891" i="1"/>
  <c r="Q1891" i="1"/>
  <c r="R1891" i="1"/>
  <c r="S1891" i="1"/>
  <c r="T1891" i="1"/>
  <c r="U1891" i="1"/>
  <c r="V1891" i="1"/>
  <c r="W1891" i="1"/>
  <c r="X1891" i="1"/>
  <c r="Y1891" i="1"/>
  <c r="Z1891" i="1"/>
  <c r="AA1891" i="1"/>
  <c r="AB1891" i="1"/>
  <c r="AC1891" i="1"/>
  <c r="AD1891" i="1"/>
  <c r="AE1891" i="1"/>
  <c r="AF1891" i="1"/>
  <c r="AG1891" i="1"/>
  <c r="AH1891" i="1"/>
  <c r="AI1891" i="1"/>
  <c r="A1892" i="1"/>
  <c r="B1892" i="1"/>
  <c r="C1892" i="1"/>
  <c r="D1892" i="1"/>
  <c r="E1892" i="1"/>
  <c r="F1892" i="1"/>
  <c r="G1892" i="1"/>
  <c r="H1892" i="1"/>
  <c r="I1892" i="1"/>
  <c r="J1892" i="1"/>
  <c r="K1892" i="1"/>
  <c r="L1892" i="1"/>
  <c r="M1892" i="1"/>
  <c r="N1892" i="1"/>
  <c r="O1892" i="1"/>
  <c r="P1892" i="1"/>
  <c r="Q1892" i="1"/>
  <c r="R1892" i="1"/>
  <c r="S1892" i="1"/>
  <c r="T1892" i="1"/>
  <c r="U1892" i="1"/>
  <c r="V1892" i="1"/>
  <c r="W1892" i="1"/>
  <c r="X1892" i="1"/>
  <c r="Y1892" i="1"/>
  <c r="Z1892" i="1"/>
  <c r="AA1892" i="1"/>
  <c r="AB1892" i="1"/>
  <c r="AC1892" i="1"/>
  <c r="AD1892" i="1"/>
  <c r="AE1892" i="1"/>
  <c r="AF1892" i="1"/>
  <c r="AG1892" i="1"/>
  <c r="AH1892" i="1"/>
  <c r="AI1892" i="1"/>
  <c r="A1893" i="1"/>
  <c r="B1893" i="1"/>
  <c r="C1893" i="1"/>
  <c r="D1893" i="1"/>
  <c r="E1893" i="1"/>
  <c r="F1893" i="1"/>
  <c r="G1893" i="1"/>
  <c r="H1893" i="1"/>
  <c r="I1893" i="1"/>
  <c r="J1893" i="1"/>
  <c r="K1893" i="1"/>
  <c r="L1893" i="1"/>
  <c r="M1893" i="1"/>
  <c r="N1893" i="1"/>
  <c r="O1893" i="1"/>
  <c r="P1893" i="1"/>
  <c r="Q1893" i="1"/>
  <c r="R1893" i="1"/>
  <c r="S1893" i="1"/>
  <c r="T1893" i="1"/>
  <c r="U1893" i="1"/>
  <c r="V1893" i="1"/>
  <c r="W1893" i="1"/>
  <c r="X1893" i="1"/>
  <c r="Y1893" i="1"/>
  <c r="Z1893" i="1"/>
  <c r="AA1893" i="1"/>
  <c r="AB1893" i="1"/>
  <c r="AC1893" i="1"/>
  <c r="AD1893" i="1"/>
  <c r="AE1893" i="1"/>
  <c r="AF1893" i="1"/>
  <c r="AG1893" i="1"/>
  <c r="AH1893" i="1"/>
  <c r="AI1893" i="1"/>
  <c r="A1894" i="1"/>
  <c r="B1894" i="1"/>
  <c r="C1894" i="1"/>
  <c r="D1894" i="1"/>
  <c r="E1894" i="1"/>
  <c r="F1894" i="1"/>
  <c r="G1894" i="1"/>
  <c r="H1894" i="1"/>
  <c r="I1894" i="1"/>
  <c r="J1894" i="1"/>
  <c r="K1894" i="1"/>
  <c r="L1894" i="1"/>
  <c r="M1894" i="1"/>
  <c r="N1894" i="1"/>
  <c r="O1894" i="1"/>
  <c r="P1894" i="1"/>
  <c r="Q1894" i="1"/>
  <c r="R1894" i="1"/>
  <c r="S1894" i="1"/>
  <c r="T1894" i="1"/>
  <c r="U1894" i="1"/>
  <c r="V1894" i="1"/>
  <c r="W1894" i="1"/>
  <c r="X1894" i="1"/>
  <c r="Y1894" i="1"/>
  <c r="Z1894" i="1"/>
  <c r="AA1894" i="1"/>
  <c r="AB1894" i="1"/>
  <c r="AC1894" i="1"/>
  <c r="AD1894" i="1"/>
  <c r="AE1894" i="1"/>
  <c r="AF1894" i="1"/>
  <c r="AG1894" i="1"/>
  <c r="AH1894" i="1"/>
  <c r="AI1894" i="1"/>
  <c r="A1895" i="1"/>
  <c r="B1895" i="1"/>
  <c r="C1895" i="1"/>
  <c r="D1895" i="1"/>
  <c r="E1895" i="1"/>
  <c r="F1895" i="1"/>
  <c r="G1895" i="1"/>
  <c r="H1895" i="1"/>
  <c r="I1895" i="1"/>
  <c r="J1895" i="1"/>
  <c r="K1895" i="1"/>
  <c r="L1895" i="1"/>
  <c r="M1895" i="1"/>
  <c r="N1895" i="1"/>
  <c r="O1895" i="1"/>
  <c r="P1895" i="1"/>
  <c r="Q1895" i="1"/>
  <c r="R1895" i="1"/>
  <c r="S1895" i="1"/>
  <c r="T1895" i="1"/>
  <c r="U1895" i="1"/>
  <c r="V1895" i="1"/>
  <c r="W1895" i="1"/>
  <c r="X1895" i="1"/>
  <c r="Y1895" i="1"/>
  <c r="Z1895" i="1"/>
  <c r="AA1895" i="1"/>
  <c r="AB1895" i="1"/>
  <c r="AC1895" i="1"/>
  <c r="AD1895" i="1"/>
  <c r="AE1895" i="1"/>
  <c r="AF1895" i="1"/>
  <c r="AG1895" i="1"/>
  <c r="AH1895" i="1"/>
  <c r="AI1895" i="1"/>
  <c r="A1896" i="1"/>
  <c r="B1896" i="1"/>
  <c r="C1896" i="1"/>
  <c r="D1896" i="1"/>
  <c r="E1896" i="1"/>
  <c r="F1896" i="1"/>
  <c r="G1896" i="1"/>
  <c r="H1896" i="1"/>
  <c r="I1896" i="1"/>
  <c r="J1896" i="1"/>
  <c r="K1896" i="1"/>
  <c r="L1896" i="1"/>
  <c r="M1896" i="1"/>
  <c r="N1896" i="1"/>
  <c r="O1896" i="1"/>
  <c r="P1896" i="1"/>
  <c r="Q1896" i="1"/>
  <c r="R1896" i="1"/>
  <c r="S1896" i="1"/>
  <c r="T1896" i="1"/>
  <c r="U1896" i="1"/>
  <c r="V1896" i="1"/>
  <c r="W1896" i="1"/>
  <c r="X1896" i="1"/>
  <c r="Y1896" i="1"/>
  <c r="Z1896" i="1"/>
  <c r="AA1896" i="1"/>
  <c r="AB1896" i="1"/>
  <c r="AC1896" i="1"/>
  <c r="AD1896" i="1"/>
  <c r="AE1896" i="1"/>
  <c r="AF1896" i="1"/>
  <c r="AG1896" i="1"/>
  <c r="AH1896" i="1"/>
  <c r="AI1896" i="1"/>
  <c r="A1897" i="1"/>
  <c r="B1897" i="1"/>
  <c r="C1897" i="1"/>
  <c r="D1897" i="1"/>
  <c r="E1897" i="1"/>
  <c r="F1897" i="1"/>
  <c r="G1897" i="1"/>
  <c r="H1897" i="1"/>
  <c r="I1897" i="1"/>
  <c r="J1897" i="1"/>
  <c r="K1897" i="1"/>
  <c r="L1897" i="1"/>
  <c r="M1897" i="1"/>
  <c r="N1897" i="1"/>
  <c r="O1897" i="1"/>
  <c r="P1897" i="1"/>
  <c r="Q1897" i="1"/>
  <c r="R1897" i="1"/>
  <c r="S1897" i="1"/>
  <c r="T1897" i="1"/>
  <c r="U1897" i="1"/>
  <c r="V1897" i="1"/>
  <c r="W1897" i="1"/>
  <c r="X1897" i="1"/>
  <c r="Y1897" i="1"/>
  <c r="Z1897" i="1"/>
  <c r="AA1897" i="1"/>
  <c r="AB1897" i="1"/>
  <c r="AC1897" i="1"/>
  <c r="AD1897" i="1"/>
  <c r="AE1897" i="1"/>
  <c r="AF1897" i="1"/>
  <c r="AG1897" i="1"/>
  <c r="AH1897" i="1"/>
  <c r="AI1897" i="1"/>
  <c r="A1898" i="1"/>
  <c r="B1898" i="1"/>
  <c r="C1898" i="1"/>
  <c r="D1898" i="1"/>
  <c r="E1898" i="1"/>
  <c r="F1898" i="1"/>
  <c r="G1898" i="1"/>
  <c r="H1898" i="1"/>
  <c r="I1898" i="1"/>
  <c r="J1898" i="1"/>
  <c r="K1898" i="1"/>
  <c r="L1898" i="1"/>
  <c r="M1898" i="1"/>
  <c r="N1898" i="1"/>
  <c r="O1898" i="1"/>
  <c r="P1898" i="1"/>
  <c r="Q1898" i="1"/>
  <c r="R1898" i="1"/>
  <c r="S1898" i="1"/>
  <c r="T1898" i="1"/>
  <c r="U1898" i="1"/>
  <c r="V1898" i="1"/>
  <c r="W1898" i="1"/>
  <c r="X1898" i="1"/>
  <c r="Y1898" i="1"/>
  <c r="Z1898" i="1"/>
  <c r="AA1898" i="1"/>
  <c r="AB1898" i="1"/>
  <c r="AC1898" i="1"/>
  <c r="AD1898" i="1"/>
  <c r="AE1898" i="1"/>
  <c r="AF1898" i="1"/>
  <c r="AG1898" i="1"/>
  <c r="AH1898" i="1"/>
  <c r="AI1898" i="1"/>
  <c r="A1899" i="1"/>
  <c r="B1899" i="1"/>
  <c r="C1899" i="1"/>
  <c r="D1899" i="1"/>
  <c r="E1899" i="1"/>
  <c r="F1899" i="1"/>
  <c r="G1899" i="1"/>
  <c r="H1899" i="1"/>
  <c r="I1899" i="1"/>
  <c r="J1899" i="1"/>
  <c r="K1899" i="1"/>
  <c r="L1899" i="1"/>
  <c r="M1899" i="1"/>
  <c r="N1899" i="1"/>
  <c r="O1899" i="1"/>
  <c r="P1899" i="1"/>
  <c r="Q1899" i="1"/>
  <c r="R1899" i="1"/>
  <c r="S1899" i="1"/>
  <c r="T1899" i="1"/>
  <c r="U1899" i="1"/>
  <c r="V1899" i="1"/>
  <c r="W1899" i="1"/>
  <c r="X1899" i="1"/>
  <c r="Y1899" i="1"/>
  <c r="Z1899" i="1"/>
  <c r="AA1899" i="1"/>
  <c r="AB1899" i="1"/>
  <c r="AC1899" i="1"/>
  <c r="AD1899" i="1"/>
  <c r="AE1899" i="1"/>
  <c r="AF1899" i="1"/>
  <c r="AG1899" i="1"/>
  <c r="AH1899" i="1"/>
  <c r="AI1899" i="1"/>
  <c r="A1900" i="1"/>
  <c r="B1900" i="1"/>
  <c r="C1900" i="1"/>
  <c r="D1900" i="1"/>
  <c r="E1900" i="1"/>
  <c r="F1900" i="1"/>
  <c r="G1900" i="1"/>
  <c r="H1900" i="1"/>
  <c r="I1900" i="1"/>
  <c r="J1900" i="1"/>
  <c r="K1900" i="1"/>
  <c r="L1900" i="1"/>
  <c r="M1900" i="1"/>
  <c r="N1900" i="1"/>
  <c r="O1900" i="1"/>
  <c r="P1900" i="1"/>
  <c r="Q1900" i="1"/>
  <c r="R1900" i="1"/>
  <c r="S1900" i="1"/>
  <c r="T1900" i="1"/>
  <c r="U1900" i="1"/>
  <c r="V1900" i="1"/>
  <c r="W1900" i="1"/>
  <c r="X1900" i="1"/>
  <c r="Y1900" i="1"/>
  <c r="Z1900" i="1"/>
  <c r="AA1900" i="1"/>
  <c r="AB1900" i="1"/>
  <c r="AC1900" i="1"/>
  <c r="AD1900" i="1"/>
  <c r="AE1900" i="1"/>
  <c r="AF1900" i="1"/>
  <c r="AG1900" i="1"/>
  <c r="AH1900" i="1"/>
  <c r="AI1900" i="1"/>
  <c r="A1901" i="1"/>
  <c r="B1901" i="1"/>
  <c r="C1901" i="1"/>
  <c r="D1901" i="1"/>
  <c r="E1901" i="1"/>
  <c r="F1901" i="1"/>
  <c r="G1901" i="1"/>
  <c r="H1901" i="1"/>
  <c r="I1901" i="1"/>
  <c r="J1901" i="1"/>
  <c r="K1901" i="1"/>
  <c r="L1901" i="1"/>
  <c r="M1901" i="1"/>
  <c r="N1901" i="1"/>
  <c r="O1901" i="1"/>
  <c r="P1901" i="1"/>
  <c r="Q1901" i="1"/>
  <c r="R1901" i="1"/>
  <c r="S1901" i="1"/>
  <c r="T1901" i="1"/>
  <c r="U1901" i="1"/>
  <c r="V1901" i="1"/>
  <c r="W1901" i="1"/>
  <c r="X1901" i="1"/>
  <c r="Y1901" i="1"/>
  <c r="Z1901" i="1"/>
  <c r="AA1901" i="1"/>
  <c r="AB1901" i="1"/>
  <c r="AC1901" i="1"/>
  <c r="AD1901" i="1"/>
  <c r="AE1901" i="1"/>
  <c r="AF1901" i="1"/>
  <c r="AG1901" i="1"/>
  <c r="AH1901" i="1"/>
  <c r="AI1901" i="1"/>
  <c r="A1902" i="1"/>
  <c r="B1902" i="1"/>
  <c r="C1902" i="1"/>
  <c r="D1902" i="1"/>
  <c r="E1902" i="1"/>
  <c r="F1902" i="1"/>
  <c r="G1902" i="1"/>
  <c r="H1902" i="1"/>
  <c r="I1902" i="1"/>
  <c r="J1902" i="1"/>
  <c r="K1902" i="1"/>
  <c r="L1902" i="1"/>
  <c r="M1902" i="1"/>
  <c r="N1902" i="1"/>
  <c r="O1902" i="1"/>
  <c r="P1902" i="1"/>
  <c r="Q1902" i="1"/>
  <c r="R1902" i="1"/>
  <c r="S1902" i="1"/>
  <c r="T1902" i="1"/>
  <c r="U1902" i="1"/>
  <c r="V1902" i="1"/>
  <c r="W1902" i="1"/>
  <c r="X1902" i="1"/>
  <c r="Y1902" i="1"/>
  <c r="Z1902" i="1"/>
  <c r="AA1902" i="1"/>
  <c r="AB1902" i="1"/>
  <c r="AC1902" i="1"/>
  <c r="AD1902" i="1"/>
  <c r="AE1902" i="1"/>
  <c r="AF1902" i="1"/>
  <c r="AG1902" i="1"/>
  <c r="AH1902" i="1"/>
  <c r="AI1902" i="1"/>
  <c r="A1903" i="1"/>
  <c r="B1903" i="1"/>
  <c r="C1903" i="1"/>
  <c r="D1903" i="1"/>
  <c r="E1903" i="1"/>
  <c r="F1903" i="1"/>
  <c r="G1903" i="1"/>
  <c r="H1903" i="1"/>
  <c r="I1903" i="1"/>
  <c r="J1903" i="1"/>
  <c r="K1903" i="1"/>
  <c r="L1903" i="1"/>
  <c r="M1903" i="1"/>
  <c r="N1903" i="1"/>
  <c r="O1903" i="1"/>
  <c r="P1903" i="1"/>
  <c r="Q1903" i="1"/>
  <c r="R1903" i="1"/>
  <c r="S1903" i="1"/>
  <c r="T1903" i="1"/>
  <c r="U1903" i="1"/>
  <c r="V1903" i="1"/>
  <c r="W1903" i="1"/>
  <c r="X1903" i="1"/>
  <c r="Y1903" i="1"/>
  <c r="Z1903" i="1"/>
  <c r="AA1903" i="1"/>
  <c r="AB1903" i="1"/>
  <c r="AC1903" i="1"/>
  <c r="AD1903" i="1"/>
  <c r="AE1903" i="1"/>
  <c r="AF1903" i="1"/>
  <c r="AG1903" i="1"/>
  <c r="AH1903" i="1"/>
  <c r="AI1903" i="1"/>
  <c r="A1904" i="1"/>
  <c r="B1904" i="1"/>
  <c r="C1904" i="1"/>
  <c r="D1904" i="1"/>
  <c r="E1904" i="1"/>
  <c r="F1904" i="1"/>
  <c r="G1904" i="1"/>
  <c r="H1904" i="1"/>
  <c r="I1904" i="1"/>
  <c r="J1904" i="1"/>
  <c r="K1904" i="1"/>
  <c r="L1904" i="1"/>
  <c r="M1904" i="1"/>
  <c r="N1904" i="1"/>
  <c r="O1904" i="1"/>
  <c r="P1904" i="1"/>
  <c r="Q1904" i="1"/>
  <c r="R1904" i="1"/>
  <c r="S1904" i="1"/>
  <c r="T1904" i="1"/>
  <c r="U1904" i="1"/>
  <c r="V1904" i="1"/>
  <c r="W1904" i="1"/>
  <c r="X1904" i="1"/>
  <c r="Y1904" i="1"/>
  <c r="Z1904" i="1"/>
  <c r="AA1904" i="1"/>
  <c r="AB1904" i="1"/>
  <c r="AC1904" i="1"/>
  <c r="AD1904" i="1"/>
  <c r="AE1904" i="1"/>
  <c r="AF1904" i="1"/>
  <c r="AG1904" i="1"/>
  <c r="AH1904" i="1"/>
  <c r="AI1904" i="1"/>
  <c r="A1905" i="1"/>
  <c r="B1905" i="1"/>
  <c r="C1905" i="1"/>
  <c r="D1905" i="1"/>
  <c r="E1905" i="1"/>
  <c r="F1905" i="1"/>
  <c r="G1905" i="1"/>
  <c r="H1905" i="1"/>
  <c r="I1905" i="1"/>
  <c r="J1905" i="1"/>
  <c r="K1905" i="1"/>
  <c r="L1905" i="1"/>
  <c r="M1905" i="1"/>
  <c r="N1905" i="1"/>
  <c r="O1905" i="1"/>
  <c r="P1905" i="1"/>
  <c r="Q1905" i="1"/>
  <c r="R1905" i="1"/>
  <c r="S1905" i="1"/>
  <c r="T1905" i="1"/>
  <c r="U1905" i="1"/>
  <c r="V1905" i="1"/>
  <c r="W1905" i="1"/>
  <c r="X1905" i="1"/>
  <c r="Y1905" i="1"/>
  <c r="Z1905" i="1"/>
  <c r="AA1905" i="1"/>
  <c r="AB1905" i="1"/>
  <c r="AC1905" i="1"/>
  <c r="AD1905" i="1"/>
  <c r="AE1905" i="1"/>
  <c r="AF1905" i="1"/>
  <c r="AG1905" i="1"/>
  <c r="AH1905" i="1"/>
  <c r="AI1905" i="1"/>
  <c r="A1906" i="1"/>
  <c r="B1906" i="1"/>
  <c r="C1906" i="1"/>
  <c r="D1906" i="1"/>
  <c r="E1906" i="1"/>
  <c r="F1906" i="1"/>
  <c r="G1906" i="1"/>
  <c r="H1906" i="1"/>
  <c r="I1906" i="1"/>
  <c r="J1906" i="1"/>
  <c r="K1906" i="1"/>
  <c r="L1906" i="1"/>
  <c r="M1906" i="1"/>
  <c r="N1906" i="1"/>
  <c r="O1906" i="1"/>
  <c r="P1906" i="1"/>
  <c r="Q1906" i="1"/>
  <c r="R1906" i="1"/>
  <c r="S1906" i="1"/>
  <c r="T1906" i="1"/>
  <c r="U1906" i="1"/>
  <c r="V1906" i="1"/>
  <c r="W1906" i="1"/>
  <c r="X1906" i="1"/>
  <c r="Y1906" i="1"/>
  <c r="Z1906" i="1"/>
  <c r="AA1906" i="1"/>
  <c r="AB1906" i="1"/>
  <c r="AC1906" i="1"/>
  <c r="AD1906" i="1"/>
  <c r="AE1906" i="1"/>
  <c r="AF1906" i="1"/>
  <c r="AG1906" i="1"/>
  <c r="AH1906" i="1"/>
  <c r="AI1906" i="1"/>
  <c r="A1907" i="1"/>
  <c r="B1907" i="1"/>
  <c r="C1907" i="1"/>
  <c r="D1907" i="1"/>
  <c r="E1907" i="1"/>
  <c r="F1907" i="1"/>
  <c r="G1907" i="1"/>
  <c r="H1907" i="1"/>
  <c r="I1907" i="1"/>
  <c r="J1907" i="1"/>
  <c r="K1907" i="1"/>
  <c r="L1907" i="1"/>
  <c r="M1907" i="1"/>
  <c r="N1907" i="1"/>
  <c r="O1907" i="1"/>
  <c r="P1907" i="1"/>
  <c r="Q1907" i="1"/>
  <c r="R1907" i="1"/>
  <c r="S1907" i="1"/>
  <c r="T1907" i="1"/>
  <c r="U1907" i="1"/>
  <c r="V1907" i="1"/>
  <c r="W1907" i="1"/>
  <c r="X1907" i="1"/>
  <c r="Y1907" i="1"/>
  <c r="Z1907" i="1"/>
  <c r="AA1907" i="1"/>
  <c r="AB1907" i="1"/>
  <c r="AC1907" i="1"/>
  <c r="AD1907" i="1"/>
  <c r="AE1907" i="1"/>
  <c r="AF1907" i="1"/>
  <c r="AG1907" i="1"/>
  <c r="AH1907" i="1"/>
  <c r="AI1907" i="1"/>
  <c r="A1908" i="1"/>
  <c r="B1908" i="1"/>
  <c r="C1908" i="1"/>
  <c r="D1908" i="1"/>
  <c r="E1908" i="1"/>
  <c r="F1908" i="1"/>
  <c r="G1908" i="1"/>
  <c r="H1908" i="1"/>
  <c r="I1908" i="1"/>
  <c r="J1908" i="1"/>
  <c r="K1908" i="1"/>
  <c r="L1908" i="1"/>
  <c r="M1908" i="1"/>
  <c r="N1908" i="1"/>
  <c r="O1908" i="1"/>
  <c r="P1908" i="1"/>
  <c r="Q1908" i="1"/>
  <c r="R1908" i="1"/>
  <c r="S1908" i="1"/>
  <c r="T1908" i="1"/>
  <c r="U1908" i="1"/>
  <c r="V1908" i="1"/>
  <c r="W1908" i="1"/>
  <c r="X1908" i="1"/>
  <c r="Y1908" i="1"/>
  <c r="Z1908" i="1"/>
  <c r="AA1908" i="1"/>
  <c r="AB1908" i="1"/>
  <c r="AC1908" i="1"/>
  <c r="AD1908" i="1"/>
  <c r="AE1908" i="1"/>
  <c r="AF1908" i="1"/>
  <c r="AG1908" i="1"/>
  <c r="AH1908" i="1"/>
  <c r="AI1908" i="1"/>
  <c r="A1909" i="1"/>
  <c r="B1909" i="1"/>
  <c r="C1909" i="1"/>
  <c r="D1909" i="1"/>
  <c r="E1909" i="1"/>
  <c r="F1909" i="1"/>
  <c r="G1909" i="1"/>
  <c r="H1909" i="1"/>
  <c r="I1909" i="1"/>
  <c r="J1909" i="1"/>
  <c r="K1909" i="1"/>
  <c r="L1909" i="1"/>
  <c r="M1909" i="1"/>
  <c r="N1909" i="1"/>
  <c r="O1909" i="1"/>
  <c r="P1909" i="1"/>
  <c r="Q1909" i="1"/>
  <c r="R1909" i="1"/>
  <c r="S1909" i="1"/>
  <c r="T1909" i="1"/>
  <c r="U1909" i="1"/>
  <c r="V1909" i="1"/>
  <c r="W1909" i="1"/>
  <c r="X1909" i="1"/>
  <c r="Y1909" i="1"/>
  <c r="Z1909" i="1"/>
  <c r="AA1909" i="1"/>
  <c r="AB1909" i="1"/>
  <c r="AC1909" i="1"/>
  <c r="AD1909" i="1"/>
  <c r="AE1909" i="1"/>
  <c r="AF1909" i="1"/>
  <c r="AG1909" i="1"/>
  <c r="AH1909" i="1"/>
  <c r="AI1909" i="1"/>
  <c r="A1910" i="1"/>
  <c r="B1910" i="1"/>
  <c r="C1910" i="1"/>
  <c r="D1910" i="1"/>
  <c r="E1910" i="1"/>
  <c r="F1910" i="1"/>
  <c r="G1910" i="1"/>
  <c r="H1910" i="1"/>
  <c r="I1910" i="1"/>
  <c r="J1910" i="1"/>
  <c r="K1910" i="1"/>
  <c r="L1910" i="1"/>
  <c r="M1910" i="1"/>
  <c r="N1910" i="1"/>
  <c r="O1910" i="1"/>
  <c r="P1910" i="1"/>
  <c r="Q1910" i="1"/>
  <c r="R1910" i="1"/>
  <c r="S1910" i="1"/>
  <c r="T1910" i="1"/>
  <c r="U1910" i="1"/>
  <c r="V1910" i="1"/>
  <c r="W1910" i="1"/>
  <c r="X1910" i="1"/>
  <c r="Y1910" i="1"/>
  <c r="Z1910" i="1"/>
  <c r="AA1910" i="1"/>
  <c r="AB1910" i="1"/>
  <c r="AC1910" i="1"/>
  <c r="AD1910" i="1"/>
  <c r="AE1910" i="1"/>
  <c r="AF1910" i="1"/>
  <c r="AG1910" i="1"/>
  <c r="AH1910" i="1"/>
  <c r="AI1910" i="1"/>
  <c r="A1911" i="1"/>
  <c r="B1911" i="1"/>
  <c r="C1911" i="1"/>
  <c r="D1911" i="1"/>
  <c r="E1911" i="1"/>
  <c r="F1911" i="1"/>
  <c r="G1911" i="1"/>
  <c r="H1911" i="1"/>
  <c r="I1911" i="1"/>
  <c r="J1911" i="1"/>
  <c r="K1911" i="1"/>
  <c r="L1911" i="1"/>
  <c r="M1911" i="1"/>
  <c r="N1911" i="1"/>
  <c r="O1911" i="1"/>
  <c r="P1911" i="1"/>
  <c r="Q1911" i="1"/>
  <c r="R1911" i="1"/>
  <c r="S1911" i="1"/>
  <c r="T1911" i="1"/>
  <c r="U1911" i="1"/>
  <c r="V1911" i="1"/>
  <c r="W1911" i="1"/>
  <c r="X1911" i="1"/>
  <c r="Y1911" i="1"/>
  <c r="Z1911" i="1"/>
  <c r="AA1911" i="1"/>
  <c r="AB1911" i="1"/>
  <c r="AC1911" i="1"/>
  <c r="AD1911" i="1"/>
  <c r="AE1911" i="1"/>
  <c r="AF1911" i="1"/>
  <c r="AG1911" i="1"/>
  <c r="AH1911" i="1"/>
  <c r="AI1911" i="1"/>
  <c r="A1912" i="1"/>
  <c r="B1912" i="1"/>
  <c r="C1912" i="1"/>
  <c r="D1912" i="1"/>
  <c r="E1912" i="1"/>
  <c r="F1912" i="1"/>
  <c r="G1912" i="1"/>
  <c r="H1912" i="1"/>
  <c r="I1912" i="1"/>
  <c r="J1912" i="1"/>
  <c r="K1912" i="1"/>
  <c r="L1912" i="1"/>
  <c r="M1912" i="1"/>
  <c r="N1912" i="1"/>
  <c r="O1912" i="1"/>
  <c r="P1912" i="1"/>
  <c r="Q1912" i="1"/>
  <c r="R1912" i="1"/>
  <c r="S1912" i="1"/>
  <c r="T1912" i="1"/>
  <c r="U1912" i="1"/>
  <c r="V1912" i="1"/>
  <c r="W1912" i="1"/>
  <c r="X1912" i="1"/>
  <c r="Y1912" i="1"/>
  <c r="Z1912" i="1"/>
  <c r="AA1912" i="1"/>
  <c r="AB1912" i="1"/>
  <c r="AC1912" i="1"/>
  <c r="AD1912" i="1"/>
  <c r="AE1912" i="1"/>
  <c r="AF1912" i="1"/>
  <c r="AG1912" i="1"/>
  <c r="AH1912" i="1"/>
  <c r="AI1912" i="1"/>
  <c r="A1913" i="1"/>
  <c r="B1913" i="1"/>
  <c r="C1913" i="1"/>
  <c r="D1913" i="1"/>
  <c r="E1913" i="1"/>
  <c r="F1913" i="1"/>
  <c r="G1913" i="1"/>
  <c r="H1913" i="1"/>
  <c r="I1913" i="1"/>
  <c r="J1913" i="1"/>
  <c r="K1913" i="1"/>
  <c r="L1913" i="1"/>
  <c r="M1913" i="1"/>
  <c r="N1913" i="1"/>
  <c r="O1913" i="1"/>
  <c r="P1913" i="1"/>
  <c r="Q1913" i="1"/>
  <c r="R1913" i="1"/>
  <c r="S1913" i="1"/>
  <c r="T1913" i="1"/>
  <c r="U1913" i="1"/>
  <c r="V1913" i="1"/>
  <c r="W1913" i="1"/>
  <c r="X1913" i="1"/>
  <c r="Y1913" i="1"/>
  <c r="Z1913" i="1"/>
  <c r="AA1913" i="1"/>
  <c r="AB1913" i="1"/>
  <c r="AC1913" i="1"/>
  <c r="AD1913" i="1"/>
  <c r="AE1913" i="1"/>
  <c r="AF1913" i="1"/>
  <c r="AG1913" i="1"/>
  <c r="AH1913" i="1"/>
  <c r="AI1913" i="1"/>
  <c r="A1914" i="1"/>
  <c r="B1914" i="1"/>
  <c r="C1914" i="1"/>
  <c r="D1914" i="1"/>
  <c r="E1914" i="1"/>
  <c r="F1914" i="1"/>
  <c r="G1914" i="1"/>
  <c r="H1914" i="1"/>
  <c r="I1914" i="1"/>
  <c r="J1914" i="1"/>
  <c r="K1914" i="1"/>
  <c r="L1914" i="1"/>
  <c r="M1914" i="1"/>
  <c r="N1914" i="1"/>
  <c r="O1914" i="1"/>
  <c r="P1914" i="1"/>
  <c r="Q1914" i="1"/>
  <c r="R1914" i="1"/>
  <c r="S1914" i="1"/>
  <c r="T1914" i="1"/>
  <c r="U1914" i="1"/>
  <c r="V1914" i="1"/>
  <c r="W1914" i="1"/>
  <c r="X1914" i="1"/>
  <c r="Y1914" i="1"/>
  <c r="Z1914" i="1"/>
  <c r="AA1914" i="1"/>
  <c r="AB1914" i="1"/>
  <c r="AC1914" i="1"/>
  <c r="AD1914" i="1"/>
  <c r="AE1914" i="1"/>
  <c r="AF1914" i="1"/>
  <c r="AG1914" i="1"/>
  <c r="AH1914" i="1"/>
  <c r="AI1914" i="1"/>
  <c r="A1915" i="1"/>
  <c r="B1915" i="1"/>
  <c r="C1915" i="1"/>
  <c r="D1915" i="1"/>
  <c r="E1915" i="1"/>
  <c r="F1915" i="1"/>
  <c r="G1915" i="1"/>
  <c r="H1915" i="1"/>
  <c r="I1915" i="1"/>
  <c r="J1915" i="1"/>
  <c r="K1915" i="1"/>
  <c r="L1915" i="1"/>
  <c r="M1915" i="1"/>
  <c r="N1915" i="1"/>
  <c r="O1915" i="1"/>
  <c r="P1915" i="1"/>
  <c r="Q1915" i="1"/>
  <c r="R1915" i="1"/>
  <c r="S1915" i="1"/>
  <c r="T1915" i="1"/>
  <c r="U1915" i="1"/>
  <c r="V1915" i="1"/>
  <c r="W1915" i="1"/>
  <c r="X1915" i="1"/>
  <c r="Y1915" i="1"/>
  <c r="Z1915" i="1"/>
  <c r="AA1915" i="1"/>
  <c r="AB1915" i="1"/>
  <c r="AC1915" i="1"/>
  <c r="AD1915" i="1"/>
  <c r="AE1915" i="1"/>
  <c r="AF1915" i="1"/>
  <c r="AG1915" i="1"/>
  <c r="AH1915" i="1"/>
  <c r="AI1915" i="1"/>
  <c r="A1916" i="1"/>
  <c r="B1916" i="1"/>
  <c r="C1916" i="1"/>
  <c r="D1916" i="1"/>
  <c r="E1916" i="1"/>
  <c r="F1916" i="1"/>
  <c r="G1916" i="1"/>
  <c r="H1916" i="1"/>
  <c r="I1916" i="1"/>
  <c r="J1916" i="1"/>
  <c r="K1916" i="1"/>
  <c r="L1916" i="1"/>
  <c r="M1916" i="1"/>
  <c r="N1916" i="1"/>
  <c r="O1916" i="1"/>
  <c r="P1916" i="1"/>
  <c r="Q1916" i="1"/>
  <c r="R1916" i="1"/>
  <c r="S1916" i="1"/>
  <c r="T1916" i="1"/>
  <c r="U1916" i="1"/>
  <c r="V1916" i="1"/>
  <c r="W1916" i="1"/>
  <c r="X1916" i="1"/>
  <c r="Y1916" i="1"/>
  <c r="Z1916" i="1"/>
  <c r="AA1916" i="1"/>
  <c r="AB1916" i="1"/>
  <c r="AC1916" i="1"/>
  <c r="AD1916" i="1"/>
  <c r="AE1916" i="1"/>
  <c r="AF1916" i="1"/>
  <c r="AG1916" i="1"/>
  <c r="AH1916" i="1"/>
  <c r="AI1916" i="1"/>
  <c r="A1917" i="1"/>
  <c r="B1917" i="1"/>
  <c r="C1917" i="1"/>
  <c r="D1917" i="1"/>
  <c r="E1917" i="1"/>
  <c r="F1917" i="1"/>
  <c r="G1917" i="1"/>
  <c r="H1917" i="1"/>
  <c r="I1917" i="1"/>
  <c r="J1917" i="1"/>
  <c r="K1917" i="1"/>
  <c r="L1917" i="1"/>
  <c r="M1917" i="1"/>
  <c r="N1917" i="1"/>
  <c r="O1917" i="1"/>
  <c r="P1917" i="1"/>
  <c r="Q1917" i="1"/>
  <c r="R1917" i="1"/>
  <c r="S1917" i="1"/>
  <c r="T1917" i="1"/>
  <c r="U1917" i="1"/>
  <c r="V1917" i="1"/>
  <c r="W1917" i="1"/>
  <c r="X1917" i="1"/>
  <c r="Y1917" i="1"/>
  <c r="Z1917" i="1"/>
  <c r="AA1917" i="1"/>
  <c r="AB1917" i="1"/>
  <c r="AC1917" i="1"/>
  <c r="AD1917" i="1"/>
  <c r="AE1917" i="1"/>
  <c r="AF1917" i="1"/>
  <c r="AG1917" i="1"/>
  <c r="AH1917" i="1"/>
  <c r="AI1917" i="1"/>
  <c r="A1918" i="1"/>
  <c r="B1918" i="1"/>
  <c r="C1918" i="1"/>
  <c r="D1918" i="1"/>
  <c r="E1918" i="1"/>
  <c r="F1918" i="1"/>
  <c r="G1918" i="1"/>
  <c r="H1918" i="1"/>
  <c r="I1918" i="1"/>
  <c r="J1918" i="1"/>
  <c r="K1918" i="1"/>
  <c r="L1918" i="1"/>
  <c r="M1918" i="1"/>
  <c r="N1918" i="1"/>
  <c r="O1918" i="1"/>
  <c r="P1918" i="1"/>
  <c r="Q1918" i="1"/>
  <c r="R1918" i="1"/>
  <c r="S1918" i="1"/>
  <c r="T1918" i="1"/>
  <c r="U1918" i="1"/>
  <c r="V1918" i="1"/>
  <c r="W1918" i="1"/>
  <c r="X1918" i="1"/>
  <c r="Y1918" i="1"/>
  <c r="Z1918" i="1"/>
  <c r="AA1918" i="1"/>
  <c r="AB1918" i="1"/>
  <c r="AC1918" i="1"/>
  <c r="AD1918" i="1"/>
  <c r="AE1918" i="1"/>
  <c r="AF1918" i="1"/>
  <c r="AG1918" i="1"/>
  <c r="AH1918" i="1"/>
  <c r="AI1918" i="1"/>
  <c r="A1919" i="1"/>
  <c r="B1919" i="1"/>
  <c r="C1919" i="1"/>
  <c r="D1919" i="1"/>
  <c r="E1919" i="1"/>
  <c r="F1919" i="1"/>
  <c r="G1919" i="1"/>
  <c r="H1919" i="1"/>
  <c r="I1919" i="1"/>
  <c r="J1919" i="1"/>
  <c r="K1919" i="1"/>
  <c r="L1919" i="1"/>
  <c r="M1919" i="1"/>
  <c r="N1919" i="1"/>
  <c r="O1919" i="1"/>
  <c r="P1919" i="1"/>
  <c r="Q1919" i="1"/>
  <c r="R1919" i="1"/>
  <c r="S1919" i="1"/>
  <c r="T1919" i="1"/>
  <c r="U1919" i="1"/>
  <c r="V1919" i="1"/>
  <c r="W1919" i="1"/>
  <c r="X1919" i="1"/>
  <c r="Y1919" i="1"/>
  <c r="Z1919" i="1"/>
  <c r="AA1919" i="1"/>
  <c r="AB1919" i="1"/>
  <c r="AC1919" i="1"/>
  <c r="AD1919" i="1"/>
  <c r="AE1919" i="1"/>
  <c r="AF1919" i="1"/>
  <c r="AG1919" i="1"/>
  <c r="AH1919" i="1"/>
  <c r="AI1919" i="1"/>
  <c r="A1920" i="1"/>
  <c r="B1920" i="1"/>
  <c r="C1920" i="1"/>
  <c r="D1920" i="1"/>
  <c r="E1920" i="1"/>
  <c r="F1920" i="1"/>
  <c r="G1920" i="1"/>
  <c r="H1920" i="1"/>
  <c r="I1920" i="1"/>
  <c r="J1920" i="1"/>
  <c r="K1920" i="1"/>
  <c r="L1920" i="1"/>
  <c r="M1920" i="1"/>
  <c r="N1920" i="1"/>
  <c r="O1920" i="1"/>
  <c r="P1920" i="1"/>
  <c r="Q1920" i="1"/>
  <c r="R1920" i="1"/>
  <c r="S1920" i="1"/>
  <c r="T1920" i="1"/>
  <c r="U1920" i="1"/>
  <c r="V1920" i="1"/>
  <c r="W1920" i="1"/>
  <c r="X1920" i="1"/>
  <c r="Y1920" i="1"/>
  <c r="Z1920" i="1"/>
  <c r="AA1920" i="1"/>
  <c r="AB1920" i="1"/>
  <c r="AC1920" i="1"/>
  <c r="AD1920" i="1"/>
  <c r="AE1920" i="1"/>
  <c r="AF1920" i="1"/>
  <c r="AG1920" i="1"/>
  <c r="AH1920" i="1"/>
  <c r="AI1920" i="1"/>
  <c r="A1921" i="1"/>
  <c r="B1921" i="1"/>
  <c r="C1921" i="1"/>
  <c r="D1921" i="1"/>
  <c r="E1921" i="1"/>
  <c r="F1921" i="1"/>
  <c r="G1921" i="1"/>
  <c r="H1921" i="1"/>
  <c r="I1921" i="1"/>
  <c r="J1921" i="1"/>
  <c r="K1921" i="1"/>
  <c r="L1921" i="1"/>
  <c r="M1921" i="1"/>
  <c r="N1921" i="1"/>
  <c r="O1921" i="1"/>
  <c r="P1921" i="1"/>
  <c r="Q1921" i="1"/>
  <c r="R1921" i="1"/>
  <c r="S1921" i="1"/>
  <c r="T1921" i="1"/>
  <c r="U1921" i="1"/>
  <c r="V1921" i="1"/>
  <c r="W1921" i="1"/>
  <c r="X1921" i="1"/>
  <c r="Y1921" i="1"/>
  <c r="Z1921" i="1"/>
  <c r="AA1921" i="1"/>
  <c r="AB1921" i="1"/>
  <c r="AC1921" i="1"/>
  <c r="AD1921" i="1"/>
  <c r="AE1921" i="1"/>
  <c r="AF1921" i="1"/>
  <c r="AG1921" i="1"/>
  <c r="AH1921" i="1"/>
  <c r="AI1921" i="1"/>
  <c r="A1922" i="1"/>
  <c r="B1922" i="1"/>
  <c r="C1922" i="1"/>
  <c r="D1922" i="1"/>
  <c r="E1922" i="1"/>
  <c r="F1922" i="1"/>
  <c r="G1922" i="1"/>
  <c r="H1922" i="1"/>
  <c r="I1922" i="1"/>
  <c r="J1922" i="1"/>
  <c r="K1922" i="1"/>
  <c r="L1922" i="1"/>
  <c r="M1922" i="1"/>
  <c r="N1922" i="1"/>
  <c r="O1922" i="1"/>
  <c r="P1922" i="1"/>
  <c r="Q1922" i="1"/>
  <c r="R1922" i="1"/>
  <c r="S1922" i="1"/>
  <c r="T1922" i="1"/>
  <c r="U1922" i="1"/>
  <c r="V1922" i="1"/>
  <c r="W1922" i="1"/>
  <c r="X1922" i="1"/>
  <c r="Y1922" i="1"/>
  <c r="Z1922" i="1"/>
  <c r="AA1922" i="1"/>
  <c r="AB1922" i="1"/>
  <c r="AC1922" i="1"/>
  <c r="AD1922" i="1"/>
  <c r="AE1922" i="1"/>
  <c r="AF1922" i="1"/>
  <c r="AG1922" i="1"/>
  <c r="AH1922" i="1"/>
  <c r="AI1922" i="1"/>
  <c r="A1923" i="1"/>
  <c r="B1923" i="1"/>
  <c r="C1923" i="1"/>
  <c r="D1923" i="1"/>
  <c r="E1923" i="1"/>
  <c r="F1923" i="1"/>
  <c r="G1923" i="1"/>
  <c r="H1923" i="1"/>
  <c r="I1923" i="1"/>
  <c r="J1923" i="1"/>
  <c r="K1923" i="1"/>
  <c r="L1923" i="1"/>
  <c r="M1923" i="1"/>
  <c r="N1923" i="1"/>
  <c r="O1923" i="1"/>
  <c r="P1923" i="1"/>
  <c r="Q1923" i="1"/>
  <c r="R1923" i="1"/>
  <c r="S1923" i="1"/>
  <c r="T1923" i="1"/>
  <c r="U1923" i="1"/>
  <c r="V1923" i="1"/>
  <c r="W1923" i="1"/>
  <c r="X1923" i="1"/>
  <c r="Y1923" i="1"/>
  <c r="Z1923" i="1"/>
  <c r="AA1923" i="1"/>
  <c r="AB1923" i="1"/>
  <c r="AC1923" i="1"/>
  <c r="AD1923" i="1"/>
  <c r="AE1923" i="1"/>
  <c r="AF1923" i="1"/>
  <c r="AG1923" i="1"/>
  <c r="AH1923" i="1"/>
  <c r="AI1923" i="1"/>
  <c r="A1924" i="1"/>
  <c r="B1924" i="1"/>
  <c r="C1924" i="1"/>
  <c r="D1924" i="1"/>
  <c r="E1924" i="1"/>
  <c r="F1924" i="1"/>
  <c r="G1924" i="1"/>
  <c r="H1924" i="1"/>
  <c r="I1924" i="1"/>
  <c r="J1924" i="1"/>
  <c r="K1924" i="1"/>
  <c r="L1924" i="1"/>
  <c r="M1924" i="1"/>
  <c r="N1924" i="1"/>
  <c r="O1924" i="1"/>
  <c r="P1924" i="1"/>
  <c r="Q1924" i="1"/>
  <c r="R1924" i="1"/>
  <c r="S1924" i="1"/>
  <c r="T1924" i="1"/>
  <c r="U1924" i="1"/>
  <c r="V1924" i="1"/>
  <c r="W1924" i="1"/>
  <c r="X1924" i="1"/>
  <c r="Y1924" i="1"/>
  <c r="Z1924" i="1"/>
  <c r="AA1924" i="1"/>
  <c r="AB1924" i="1"/>
  <c r="AC1924" i="1"/>
  <c r="AD1924" i="1"/>
  <c r="AE1924" i="1"/>
  <c r="AF1924" i="1"/>
  <c r="AG1924" i="1"/>
  <c r="AH1924" i="1"/>
  <c r="AI1924" i="1"/>
  <c r="A1925" i="1"/>
  <c r="B1925" i="1"/>
  <c r="C1925" i="1"/>
  <c r="D1925" i="1"/>
  <c r="E1925" i="1"/>
  <c r="F1925" i="1"/>
  <c r="G1925" i="1"/>
  <c r="H1925" i="1"/>
  <c r="I1925" i="1"/>
  <c r="J1925" i="1"/>
  <c r="K1925" i="1"/>
  <c r="L1925" i="1"/>
  <c r="M1925" i="1"/>
  <c r="N1925" i="1"/>
  <c r="O1925" i="1"/>
  <c r="P1925" i="1"/>
  <c r="Q1925" i="1"/>
  <c r="R1925" i="1"/>
  <c r="S1925" i="1"/>
  <c r="T1925" i="1"/>
  <c r="U1925" i="1"/>
  <c r="V1925" i="1"/>
  <c r="W1925" i="1"/>
  <c r="X1925" i="1"/>
  <c r="Y1925" i="1"/>
  <c r="Z1925" i="1"/>
  <c r="AA1925" i="1"/>
  <c r="AB1925" i="1"/>
  <c r="AC1925" i="1"/>
  <c r="AD1925" i="1"/>
  <c r="AE1925" i="1"/>
  <c r="AF1925" i="1"/>
  <c r="AG1925" i="1"/>
  <c r="AH1925" i="1"/>
  <c r="AI1925" i="1"/>
  <c r="A1926" i="1"/>
  <c r="B1926" i="1"/>
  <c r="C1926" i="1"/>
  <c r="D1926" i="1"/>
  <c r="E1926" i="1"/>
  <c r="F1926" i="1"/>
  <c r="G1926" i="1"/>
  <c r="H1926" i="1"/>
  <c r="I1926" i="1"/>
  <c r="J1926" i="1"/>
  <c r="K1926" i="1"/>
  <c r="L1926" i="1"/>
  <c r="M1926" i="1"/>
  <c r="N1926" i="1"/>
  <c r="O1926" i="1"/>
  <c r="P1926" i="1"/>
  <c r="Q1926" i="1"/>
  <c r="R1926" i="1"/>
  <c r="S1926" i="1"/>
  <c r="T1926" i="1"/>
  <c r="U1926" i="1"/>
  <c r="V1926" i="1"/>
  <c r="W1926" i="1"/>
  <c r="X1926" i="1"/>
  <c r="Y1926" i="1"/>
  <c r="Z1926" i="1"/>
  <c r="AA1926" i="1"/>
  <c r="AB1926" i="1"/>
  <c r="AC1926" i="1"/>
  <c r="AD1926" i="1"/>
  <c r="AE1926" i="1"/>
  <c r="AF1926" i="1"/>
  <c r="AG1926" i="1"/>
  <c r="AH1926" i="1"/>
  <c r="AI1926" i="1"/>
  <c r="A1927" i="1"/>
  <c r="B1927" i="1"/>
  <c r="C1927" i="1"/>
  <c r="D1927" i="1"/>
  <c r="E1927" i="1"/>
  <c r="F1927" i="1"/>
  <c r="G1927" i="1"/>
  <c r="H1927" i="1"/>
  <c r="I1927" i="1"/>
  <c r="J1927" i="1"/>
  <c r="K1927" i="1"/>
  <c r="L1927" i="1"/>
  <c r="M1927" i="1"/>
  <c r="N1927" i="1"/>
  <c r="O1927" i="1"/>
  <c r="P1927" i="1"/>
  <c r="Q1927" i="1"/>
  <c r="R1927" i="1"/>
  <c r="S1927" i="1"/>
  <c r="T1927" i="1"/>
  <c r="U1927" i="1"/>
  <c r="V1927" i="1"/>
  <c r="W1927" i="1"/>
  <c r="X1927" i="1"/>
  <c r="Y1927" i="1"/>
  <c r="Z1927" i="1"/>
  <c r="AA1927" i="1"/>
  <c r="AB1927" i="1"/>
  <c r="AC1927" i="1"/>
  <c r="AD1927" i="1"/>
  <c r="AE1927" i="1"/>
  <c r="AF1927" i="1"/>
  <c r="AG1927" i="1"/>
  <c r="AH1927" i="1"/>
  <c r="AI1927" i="1"/>
  <c r="A1928" i="1"/>
  <c r="B1928" i="1"/>
  <c r="C1928" i="1"/>
  <c r="D1928" i="1"/>
  <c r="E1928" i="1"/>
  <c r="F1928" i="1"/>
  <c r="G1928" i="1"/>
  <c r="H1928" i="1"/>
  <c r="I1928" i="1"/>
  <c r="J1928" i="1"/>
  <c r="K1928" i="1"/>
  <c r="L1928" i="1"/>
  <c r="M1928" i="1"/>
  <c r="N1928" i="1"/>
  <c r="O1928" i="1"/>
  <c r="P1928" i="1"/>
  <c r="Q1928" i="1"/>
  <c r="R1928" i="1"/>
  <c r="S1928" i="1"/>
  <c r="T1928" i="1"/>
  <c r="U1928" i="1"/>
  <c r="V1928" i="1"/>
  <c r="W1928" i="1"/>
  <c r="X1928" i="1"/>
  <c r="Y1928" i="1"/>
  <c r="Z1928" i="1"/>
  <c r="AA1928" i="1"/>
  <c r="AB1928" i="1"/>
  <c r="AC1928" i="1"/>
  <c r="AD1928" i="1"/>
  <c r="AE1928" i="1"/>
  <c r="AF1928" i="1"/>
  <c r="AG1928" i="1"/>
  <c r="AH1928" i="1"/>
  <c r="AI1928" i="1"/>
  <c r="A1929" i="1"/>
  <c r="B1929" i="1"/>
  <c r="C1929" i="1"/>
  <c r="D1929" i="1"/>
  <c r="E1929" i="1"/>
  <c r="F1929" i="1"/>
  <c r="G1929" i="1"/>
  <c r="H1929" i="1"/>
  <c r="I1929" i="1"/>
  <c r="J1929" i="1"/>
  <c r="K1929" i="1"/>
  <c r="L1929" i="1"/>
  <c r="M1929" i="1"/>
  <c r="N1929" i="1"/>
  <c r="O1929" i="1"/>
  <c r="P1929" i="1"/>
  <c r="Q1929" i="1"/>
  <c r="R1929" i="1"/>
  <c r="S1929" i="1"/>
  <c r="T1929" i="1"/>
  <c r="U1929" i="1"/>
  <c r="V1929" i="1"/>
  <c r="W1929" i="1"/>
  <c r="X1929" i="1"/>
  <c r="Y1929" i="1"/>
  <c r="Z1929" i="1"/>
  <c r="AA1929" i="1"/>
  <c r="AB1929" i="1"/>
  <c r="AC1929" i="1"/>
  <c r="AD1929" i="1"/>
  <c r="AE1929" i="1"/>
  <c r="AF1929" i="1"/>
  <c r="AG1929" i="1"/>
  <c r="AH1929" i="1"/>
  <c r="AI1929" i="1"/>
  <c r="A1930" i="1"/>
  <c r="B1930" i="1"/>
  <c r="C1930" i="1"/>
  <c r="D1930" i="1"/>
  <c r="E1930" i="1"/>
  <c r="F1930" i="1"/>
  <c r="G1930" i="1"/>
  <c r="H1930" i="1"/>
  <c r="I1930" i="1"/>
  <c r="J1930" i="1"/>
  <c r="K1930" i="1"/>
  <c r="L1930" i="1"/>
  <c r="M1930" i="1"/>
  <c r="N1930" i="1"/>
  <c r="O1930" i="1"/>
  <c r="P1930" i="1"/>
  <c r="Q1930" i="1"/>
  <c r="R1930" i="1"/>
  <c r="S1930" i="1"/>
  <c r="T1930" i="1"/>
  <c r="U1930" i="1"/>
  <c r="V1930" i="1"/>
  <c r="W1930" i="1"/>
  <c r="X1930" i="1"/>
  <c r="Y1930" i="1"/>
  <c r="Z1930" i="1"/>
  <c r="AA1930" i="1"/>
  <c r="AB1930" i="1"/>
  <c r="AC1930" i="1"/>
  <c r="AD1930" i="1"/>
  <c r="AE1930" i="1"/>
  <c r="AF1930" i="1"/>
  <c r="AG1930" i="1"/>
  <c r="AH1930" i="1"/>
  <c r="AI1930" i="1"/>
  <c r="A1931" i="1"/>
  <c r="B1931" i="1"/>
  <c r="C1931" i="1"/>
  <c r="D1931" i="1"/>
  <c r="E1931" i="1"/>
  <c r="F1931" i="1"/>
  <c r="G1931" i="1"/>
  <c r="H1931" i="1"/>
  <c r="I1931" i="1"/>
  <c r="J1931" i="1"/>
  <c r="K1931" i="1"/>
  <c r="L1931" i="1"/>
  <c r="M1931" i="1"/>
  <c r="N1931" i="1"/>
  <c r="O1931" i="1"/>
  <c r="P1931" i="1"/>
  <c r="Q1931" i="1"/>
  <c r="R1931" i="1"/>
  <c r="S1931" i="1"/>
  <c r="T1931" i="1"/>
  <c r="U1931" i="1"/>
  <c r="V1931" i="1"/>
  <c r="W1931" i="1"/>
  <c r="X1931" i="1"/>
  <c r="Y1931" i="1"/>
  <c r="Z1931" i="1"/>
  <c r="AA1931" i="1"/>
  <c r="AB1931" i="1"/>
  <c r="AC1931" i="1"/>
  <c r="AD1931" i="1"/>
  <c r="AE1931" i="1"/>
  <c r="AF1931" i="1"/>
  <c r="AG1931" i="1"/>
  <c r="AH1931" i="1"/>
  <c r="AI1931" i="1"/>
  <c r="A1932" i="1"/>
  <c r="B1932" i="1"/>
  <c r="C1932" i="1"/>
  <c r="D1932" i="1"/>
  <c r="E1932" i="1"/>
  <c r="F1932" i="1"/>
  <c r="G1932" i="1"/>
  <c r="H1932" i="1"/>
  <c r="I1932" i="1"/>
  <c r="J1932" i="1"/>
  <c r="K1932" i="1"/>
  <c r="L1932" i="1"/>
  <c r="M1932" i="1"/>
  <c r="N1932" i="1"/>
  <c r="O1932" i="1"/>
  <c r="P1932" i="1"/>
  <c r="Q1932" i="1"/>
  <c r="R1932" i="1"/>
  <c r="S1932" i="1"/>
  <c r="T1932" i="1"/>
  <c r="U1932" i="1"/>
  <c r="V1932" i="1"/>
  <c r="W1932" i="1"/>
  <c r="X1932" i="1"/>
  <c r="Y1932" i="1"/>
  <c r="Z1932" i="1"/>
  <c r="AA1932" i="1"/>
  <c r="AB1932" i="1"/>
  <c r="AC1932" i="1"/>
  <c r="AD1932" i="1"/>
  <c r="AE1932" i="1"/>
  <c r="AF1932" i="1"/>
  <c r="AG1932" i="1"/>
  <c r="AH1932" i="1"/>
  <c r="AI1932" i="1"/>
  <c r="A1933" i="1"/>
  <c r="B1933" i="1"/>
  <c r="C1933" i="1"/>
  <c r="D1933" i="1"/>
  <c r="E1933" i="1"/>
  <c r="F1933" i="1"/>
  <c r="G1933" i="1"/>
  <c r="H1933" i="1"/>
  <c r="I1933" i="1"/>
  <c r="J1933" i="1"/>
  <c r="K1933" i="1"/>
  <c r="L1933" i="1"/>
  <c r="M1933" i="1"/>
  <c r="N1933" i="1"/>
  <c r="O1933" i="1"/>
  <c r="P1933" i="1"/>
  <c r="Q1933" i="1"/>
  <c r="R1933" i="1"/>
  <c r="S1933" i="1"/>
  <c r="T1933" i="1"/>
  <c r="U1933" i="1"/>
  <c r="V1933" i="1"/>
  <c r="W1933" i="1"/>
  <c r="X1933" i="1"/>
  <c r="Y1933" i="1"/>
  <c r="Z1933" i="1"/>
  <c r="AA1933" i="1"/>
  <c r="AB1933" i="1"/>
  <c r="AC1933" i="1"/>
  <c r="AD1933" i="1"/>
  <c r="AE1933" i="1"/>
  <c r="AF1933" i="1"/>
  <c r="AG1933" i="1"/>
  <c r="AH1933" i="1"/>
  <c r="AI1933" i="1"/>
  <c r="A1934" i="1"/>
  <c r="B1934" i="1"/>
  <c r="C1934" i="1"/>
  <c r="D1934" i="1"/>
  <c r="E1934" i="1"/>
  <c r="F1934" i="1"/>
  <c r="G1934" i="1"/>
  <c r="H1934" i="1"/>
  <c r="I1934" i="1"/>
  <c r="J1934" i="1"/>
  <c r="K1934" i="1"/>
  <c r="L1934" i="1"/>
  <c r="M1934" i="1"/>
  <c r="N1934" i="1"/>
  <c r="O1934" i="1"/>
  <c r="P1934" i="1"/>
  <c r="Q1934" i="1"/>
  <c r="R1934" i="1"/>
  <c r="S1934" i="1"/>
  <c r="T1934" i="1"/>
  <c r="U1934" i="1"/>
  <c r="V1934" i="1"/>
  <c r="W1934" i="1"/>
  <c r="X1934" i="1"/>
  <c r="Y1934" i="1"/>
  <c r="Z1934" i="1"/>
  <c r="AA1934" i="1"/>
  <c r="AB1934" i="1"/>
  <c r="AC1934" i="1"/>
  <c r="AD1934" i="1"/>
  <c r="AE1934" i="1"/>
  <c r="AF1934" i="1"/>
  <c r="AG1934" i="1"/>
  <c r="AH1934" i="1"/>
  <c r="AI1934" i="1"/>
  <c r="A1935" i="1"/>
  <c r="B1935" i="1"/>
  <c r="C1935" i="1"/>
  <c r="D1935" i="1"/>
  <c r="E1935" i="1"/>
  <c r="F1935" i="1"/>
  <c r="G1935" i="1"/>
  <c r="H1935" i="1"/>
  <c r="I1935" i="1"/>
  <c r="J1935" i="1"/>
  <c r="K1935" i="1"/>
  <c r="L1935" i="1"/>
  <c r="M1935" i="1"/>
  <c r="N1935" i="1"/>
  <c r="O1935" i="1"/>
  <c r="P1935" i="1"/>
  <c r="Q1935" i="1"/>
  <c r="R1935" i="1"/>
  <c r="S1935" i="1"/>
  <c r="T1935" i="1"/>
  <c r="U1935" i="1"/>
  <c r="V1935" i="1"/>
  <c r="W1935" i="1"/>
  <c r="X1935" i="1"/>
  <c r="Y1935" i="1"/>
  <c r="Z1935" i="1"/>
  <c r="AA1935" i="1"/>
  <c r="AB1935" i="1"/>
  <c r="AC1935" i="1"/>
  <c r="AD1935" i="1"/>
  <c r="AE1935" i="1"/>
  <c r="AF1935" i="1"/>
  <c r="AG1935" i="1"/>
  <c r="AH1935" i="1"/>
  <c r="AI1935" i="1"/>
  <c r="A1936" i="1"/>
  <c r="B1936" i="1"/>
  <c r="C1936" i="1"/>
  <c r="D1936" i="1"/>
  <c r="E1936" i="1"/>
  <c r="F1936" i="1"/>
  <c r="G1936" i="1"/>
  <c r="H1936" i="1"/>
  <c r="I1936" i="1"/>
  <c r="J1936" i="1"/>
  <c r="K1936" i="1"/>
  <c r="L1936" i="1"/>
  <c r="M1936" i="1"/>
  <c r="N1936" i="1"/>
  <c r="O1936" i="1"/>
  <c r="P1936" i="1"/>
  <c r="Q1936" i="1"/>
  <c r="R1936" i="1"/>
  <c r="S1936" i="1"/>
  <c r="T1936" i="1"/>
  <c r="U1936" i="1"/>
  <c r="V1936" i="1"/>
  <c r="W1936" i="1"/>
  <c r="X1936" i="1"/>
  <c r="Y1936" i="1"/>
  <c r="Z1936" i="1"/>
  <c r="AA1936" i="1"/>
  <c r="AB1936" i="1"/>
  <c r="AC1936" i="1"/>
  <c r="AD1936" i="1"/>
  <c r="AE1936" i="1"/>
  <c r="AF1936" i="1"/>
  <c r="AG1936" i="1"/>
  <c r="AH1936" i="1"/>
  <c r="AI1936" i="1"/>
  <c r="A1937" i="1"/>
  <c r="B1937" i="1"/>
  <c r="C1937" i="1"/>
  <c r="D1937" i="1"/>
  <c r="E1937" i="1"/>
  <c r="F1937" i="1"/>
  <c r="G1937" i="1"/>
  <c r="H1937" i="1"/>
  <c r="I1937" i="1"/>
  <c r="J1937" i="1"/>
  <c r="K1937" i="1"/>
  <c r="L1937" i="1"/>
  <c r="M1937" i="1"/>
  <c r="N1937" i="1"/>
  <c r="O1937" i="1"/>
  <c r="P1937" i="1"/>
  <c r="Q1937" i="1"/>
  <c r="R1937" i="1"/>
  <c r="S1937" i="1"/>
  <c r="T1937" i="1"/>
  <c r="U1937" i="1"/>
  <c r="V1937" i="1"/>
  <c r="W1937" i="1"/>
  <c r="X1937" i="1"/>
  <c r="Y1937" i="1"/>
  <c r="Z1937" i="1"/>
  <c r="AA1937" i="1"/>
  <c r="AB1937" i="1"/>
  <c r="AC1937" i="1"/>
  <c r="AD1937" i="1"/>
  <c r="AE1937" i="1"/>
  <c r="AF1937" i="1"/>
  <c r="AG1937" i="1"/>
  <c r="AH1937" i="1"/>
  <c r="AI1937" i="1"/>
  <c r="A1938" i="1"/>
  <c r="B1938" i="1"/>
  <c r="C1938" i="1"/>
  <c r="D1938" i="1"/>
  <c r="E1938" i="1"/>
  <c r="F1938" i="1"/>
  <c r="G1938" i="1"/>
  <c r="H1938" i="1"/>
  <c r="I1938" i="1"/>
  <c r="J1938" i="1"/>
  <c r="K1938" i="1"/>
  <c r="L1938" i="1"/>
  <c r="M1938" i="1"/>
  <c r="N1938" i="1"/>
  <c r="O1938" i="1"/>
  <c r="P1938" i="1"/>
  <c r="Q1938" i="1"/>
  <c r="R1938" i="1"/>
  <c r="S1938" i="1"/>
  <c r="T1938" i="1"/>
  <c r="U1938" i="1"/>
  <c r="V1938" i="1"/>
  <c r="W1938" i="1"/>
  <c r="X1938" i="1"/>
  <c r="Y1938" i="1"/>
  <c r="Z1938" i="1"/>
  <c r="AA1938" i="1"/>
  <c r="AB1938" i="1"/>
  <c r="AC1938" i="1"/>
  <c r="AD1938" i="1"/>
  <c r="AE1938" i="1"/>
  <c r="AF1938" i="1"/>
  <c r="AG1938" i="1"/>
  <c r="AH1938" i="1"/>
  <c r="AI1938" i="1"/>
  <c r="A1939" i="1"/>
  <c r="B1939" i="1"/>
  <c r="C1939" i="1"/>
  <c r="D1939" i="1"/>
  <c r="E1939" i="1"/>
  <c r="F1939" i="1"/>
  <c r="G1939" i="1"/>
  <c r="H1939" i="1"/>
  <c r="I1939" i="1"/>
  <c r="J1939" i="1"/>
  <c r="K1939" i="1"/>
  <c r="L1939" i="1"/>
  <c r="M1939" i="1"/>
  <c r="N1939" i="1"/>
  <c r="O1939" i="1"/>
  <c r="P1939" i="1"/>
  <c r="Q1939" i="1"/>
  <c r="R1939" i="1"/>
  <c r="S1939" i="1"/>
  <c r="T1939" i="1"/>
  <c r="U1939" i="1"/>
  <c r="V1939" i="1"/>
  <c r="W1939" i="1"/>
  <c r="X1939" i="1"/>
  <c r="Y1939" i="1"/>
  <c r="Z1939" i="1"/>
  <c r="AA1939" i="1"/>
  <c r="AB1939" i="1"/>
  <c r="AC1939" i="1"/>
  <c r="AD1939" i="1"/>
  <c r="AE1939" i="1"/>
  <c r="AF1939" i="1"/>
  <c r="AG1939" i="1"/>
  <c r="AH1939" i="1"/>
  <c r="AI1939" i="1"/>
  <c r="A1940" i="1"/>
  <c r="B1940" i="1"/>
  <c r="C1940" i="1"/>
  <c r="D1940" i="1"/>
  <c r="E1940" i="1"/>
  <c r="F1940" i="1"/>
  <c r="G1940" i="1"/>
  <c r="H1940" i="1"/>
  <c r="I1940" i="1"/>
  <c r="J1940" i="1"/>
  <c r="K1940" i="1"/>
  <c r="L1940" i="1"/>
  <c r="M1940" i="1"/>
  <c r="N1940" i="1"/>
  <c r="O1940" i="1"/>
  <c r="P1940" i="1"/>
  <c r="Q1940" i="1"/>
  <c r="R1940" i="1"/>
  <c r="S1940" i="1"/>
  <c r="T1940" i="1"/>
  <c r="U1940" i="1"/>
  <c r="V1940" i="1"/>
  <c r="W1940" i="1"/>
  <c r="X1940" i="1"/>
  <c r="Y1940" i="1"/>
  <c r="Z1940" i="1"/>
  <c r="AA1940" i="1"/>
  <c r="AB1940" i="1"/>
  <c r="AC1940" i="1"/>
  <c r="AD1940" i="1"/>
  <c r="AE1940" i="1"/>
  <c r="AF1940" i="1"/>
  <c r="AG1940" i="1"/>
  <c r="AH1940" i="1"/>
  <c r="AI1940" i="1"/>
  <c r="A1941" i="1"/>
  <c r="B1941" i="1"/>
  <c r="C1941" i="1"/>
  <c r="D1941" i="1"/>
  <c r="E1941" i="1"/>
  <c r="F1941" i="1"/>
  <c r="G1941" i="1"/>
  <c r="H1941" i="1"/>
  <c r="I1941" i="1"/>
  <c r="J1941" i="1"/>
  <c r="K1941" i="1"/>
  <c r="L1941" i="1"/>
  <c r="M1941" i="1"/>
  <c r="N1941" i="1"/>
  <c r="O1941" i="1"/>
  <c r="P1941" i="1"/>
  <c r="Q1941" i="1"/>
  <c r="R1941" i="1"/>
  <c r="S1941" i="1"/>
  <c r="T1941" i="1"/>
  <c r="U1941" i="1"/>
  <c r="V1941" i="1"/>
  <c r="W1941" i="1"/>
  <c r="X1941" i="1"/>
  <c r="Y1941" i="1"/>
  <c r="Z1941" i="1"/>
  <c r="AA1941" i="1"/>
  <c r="AB1941" i="1"/>
  <c r="AC1941" i="1"/>
  <c r="AD1941" i="1"/>
  <c r="AE1941" i="1"/>
  <c r="AF1941" i="1"/>
  <c r="AG1941" i="1"/>
  <c r="AH1941" i="1"/>
  <c r="AI1941" i="1"/>
  <c r="A1942" i="1"/>
  <c r="B1942" i="1"/>
  <c r="C1942" i="1"/>
  <c r="D1942" i="1"/>
  <c r="E1942" i="1"/>
  <c r="F1942" i="1"/>
  <c r="G1942" i="1"/>
  <c r="H1942" i="1"/>
  <c r="I1942" i="1"/>
  <c r="J1942" i="1"/>
  <c r="K1942" i="1"/>
  <c r="L1942" i="1"/>
  <c r="M1942" i="1"/>
  <c r="N1942" i="1"/>
  <c r="O1942" i="1"/>
  <c r="P1942" i="1"/>
  <c r="Q1942" i="1"/>
  <c r="R1942" i="1"/>
  <c r="S1942" i="1"/>
  <c r="T1942" i="1"/>
  <c r="U1942" i="1"/>
  <c r="V1942" i="1"/>
  <c r="W1942" i="1"/>
  <c r="X1942" i="1"/>
  <c r="Y1942" i="1"/>
  <c r="Z1942" i="1"/>
  <c r="AA1942" i="1"/>
  <c r="AB1942" i="1"/>
  <c r="AC1942" i="1"/>
  <c r="AD1942" i="1"/>
  <c r="AE1942" i="1"/>
  <c r="AF1942" i="1"/>
  <c r="AG1942" i="1"/>
  <c r="AH1942" i="1"/>
  <c r="AI1942" i="1"/>
  <c r="A1943" i="1"/>
  <c r="B1943" i="1"/>
  <c r="C1943" i="1"/>
  <c r="D1943" i="1"/>
  <c r="E1943" i="1"/>
  <c r="F1943" i="1"/>
  <c r="G1943" i="1"/>
  <c r="H1943" i="1"/>
  <c r="I1943" i="1"/>
  <c r="J1943" i="1"/>
  <c r="K1943" i="1"/>
  <c r="L1943" i="1"/>
  <c r="M1943" i="1"/>
  <c r="N1943" i="1"/>
  <c r="O1943" i="1"/>
  <c r="P1943" i="1"/>
  <c r="Q1943" i="1"/>
  <c r="R1943" i="1"/>
  <c r="S1943" i="1"/>
  <c r="T1943" i="1"/>
  <c r="U1943" i="1"/>
  <c r="V1943" i="1"/>
  <c r="W1943" i="1"/>
  <c r="X1943" i="1"/>
  <c r="Y1943" i="1"/>
  <c r="Z1943" i="1"/>
  <c r="AA1943" i="1"/>
  <c r="AB1943" i="1"/>
  <c r="AC1943" i="1"/>
  <c r="AD1943" i="1"/>
  <c r="AE1943" i="1"/>
  <c r="AF1943" i="1"/>
  <c r="AG1943" i="1"/>
  <c r="AH1943" i="1"/>
  <c r="AI1943" i="1"/>
  <c r="A1944" i="1"/>
  <c r="B1944" i="1"/>
  <c r="C1944" i="1"/>
  <c r="D1944" i="1"/>
  <c r="E1944" i="1"/>
  <c r="F1944" i="1"/>
  <c r="G1944" i="1"/>
  <c r="H1944" i="1"/>
  <c r="I1944" i="1"/>
  <c r="J1944" i="1"/>
  <c r="K1944" i="1"/>
  <c r="L1944" i="1"/>
  <c r="M1944" i="1"/>
  <c r="N1944" i="1"/>
  <c r="O1944" i="1"/>
  <c r="P1944" i="1"/>
  <c r="Q1944" i="1"/>
  <c r="R1944" i="1"/>
  <c r="S1944" i="1"/>
  <c r="T1944" i="1"/>
  <c r="U1944" i="1"/>
  <c r="V1944" i="1"/>
  <c r="W1944" i="1"/>
  <c r="X1944" i="1"/>
  <c r="Y1944" i="1"/>
  <c r="Z1944" i="1"/>
  <c r="AA1944" i="1"/>
  <c r="AB1944" i="1"/>
  <c r="AC1944" i="1"/>
  <c r="AD1944" i="1"/>
  <c r="AE1944" i="1"/>
  <c r="AF1944" i="1"/>
  <c r="AG1944" i="1"/>
  <c r="AH1944" i="1"/>
  <c r="AI1944" i="1"/>
  <c r="A1945" i="1"/>
  <c r="B1945" i="1"/>
  <c r="C1945" i="1"/>
  <c r="D1945" i="1"/>
  <c r="E1945" i="1"/>
  <c r="F1945" i="1"/>
  <c r="G1945" i="1"/>
  <c r="H1945" i="1"/>
  <c r="I1945" i="1"/>
  <c r="J1945" i="1"/>
  <c r="K1945" i="1"/>
  <c r="L1945" i="1"/>
  <c r="M1945" i="1"/>
  <c r="N1945" i="1"/>
  <c r="O1945" i="1"/>
  <c r="P1945" i="1"/>
  <c r="Q1945" i="1"/>
  <c r="R1945" i="1"/>
  <c r="S1945" i="1"/>
  <c r="T1945" i="1"/>
  <c r="U1945" i="1"/>
  <c r="V1945" i="1"/>
  <c r="W1945" i="1"/>
  <c r="X1945" i="1"/>
  <c r="Y1945" i="1"/>
  <c r="Z1945" i="1"/>
  <c r="AA1945" i="1"/>
  <c r="AB1945" i="1"/>
  <c r="AC1945" i="1"/>
  <c r="AD1945" i="1"/>
  <c r="AE1945" i="1"/>
  <c r="AF1945" i="1"/>
  <c r="AG1945" i="1"/>
  <c r="AH1945" i="1"/>
  <c r="AI1945" i="1"/>
  <c r="A1946" i="1"/>
  <c r="B1946" i="1"/>
  <c r="C1946" i="1"/>
  <c r="D1946" i="1"/>
  <c r="E1946" i="1"/>
  <c r="F1946" i="1"/>
  <c r="G1946" i="1"/>
  <c r="H1946" i="1"/>
  <c r="I1946" i="1"/>
  <c r="J1946" i="1"/>
  <c r="K1946" i="1"/>
  <c r="L1946" i="1"/>
  <c r="M1946" i="1"/>
  <c r="N1946" i="1"/>
  <c r="O1946" i="1"/>
  <c r="P1946" i="1"/>
  <c r="Q1946" i="1"/>
  <c r="R1946" i="1"/>
  <c r="S1946" i="1"/>
  <c r="T1946" i="1"/>
  <c r="U1946" i="1"/>
  <c r="V1946" i="1"/>
  <c r="W1946" i="1"/>
  <c r="X1946" i="1"/>
  <c r="Y1946" i="1"/>
  <c r="Z1946" i="1"/>
  <c r="AA1946" i="1"/>
  <c r="AB1946" i="1"/>
  <c r="AC1946" i="1"/>
  <c r="AD1946" i="1"/>
  <c r="AE1946" i="1"/>
  <c r="AF1946" i="1"/>
  <c r="AG1946" i="1"/>
  <c r="AH1946" i="1"/>
  <c r="AI1946" i="1"/>
  <c r="A1947" i="1"/>
  <c r="B1947" i="1"/>
  <c r="C1947" i="1"/>
  <c r="D1947" i="1"/>
  <c r="E1947" i="1"/>
  <c r="F1947" i="1"/>
  <c r="G1947" i="1"/>
  <c r="H1947" i="1"/>
  <c r="I1947" i="1"/>
  <c r="J1947" i="1"/>
  <c r="K1947" i="1"/>
  <c r="L1947" i="1"/>
  <c r="M1947" i="1"/>
  <c r="N1947" i="1"/>
  <c r="O1947" i="1"/>
  <c r="P1947" i="1"/>
  <c r="Q1947" i="1"/>
  <c r="R1947" i="1"/>
  <c r="S1947" i="1"/>
  <c r="T1947" i="1"/>
  <c r="U1947" i="1"/>
  <c r="V1947" i="1"/>
  <c r="W1947" i="1"/>
  <c r="X1947" i="1"/>
  <c r="Y1947" i="1"/>
  <c r="Z1947" i="1"/>
  <c r="AA1947" i="1"/>
  <c r="AB1947" i="1"/>
  <c r="AC1947" i="1"/>
  <c r="AD1947" i="1"/>
  <c r="AE1947" i="1"/>
  <c r="AF1947" i="1"/>
  <c r="AG1947" i="1"/>
  <c r="AH1947" i="1"/>
  <c r="AI1947" i="1"/>
  <c r="A1948" i="1"/>
  <c r="B1948" i="1"/>
  <c r="C1948" i="1"/>
  <c r="D1948" i="1"/>
  <c r="E1948" i="1"/>
  <c r="F1948" i="1"/>
  <c r="G1948" i="1"/>
  <c r="H1948" i="1"/>
  <c r="I1948" i="1"/>
  <c r="J1948" i="1"/>
  <c r="K1948" i="1"/>
  <c r="L1948" i="1"/>
  <c r="M1948" i="1"/>
  <c r="N1948" i="1"/>
  <c r="O1948" i="1"/>
  <c r="P1948" i="1"/>
  <c r="Q1948" i="1"/>
  <c r="R1948" i="1"/>
  <c r="S1948" i="1"/>
  <c r="T1948" i="1"/>
  <c r="U1948" i="1"/>
  <c r="V1948" i="1"/>
  <c r="W1948" i="1"/>
  <c r="X1948" i="1"/>
  <c r="Y1948" i="1"/>
  <c r="Z1948" i="1"/>
  <c r="AA1948" i="1"/>
  <c r="AB1948" i="1"/>
  <c r="AC1948" i="1"/>
  <c r="AD1948" i="1"/>
  <c r="AE1948" i="1"/>
  <c r="AF1948" i="1"/>
  <c r="AG1948" i="1"/>
  <c r="AH1948" i="1"/>
  <c r="AI1948" i="1"/>
  <c r="A1949" i="1"/>
  <c r="B1949" i="1"/>
  <c r="C1949" i="1"/>
  <c r="D1949" i="1"/>
  <c r="E1949" i="1"/>
  <c r="F1949" i="1"/>
  <c r="G1949" i="1"/>
  <c r="H1949" i="1"/>
  <c r="I1949" i="1"/>
  <c r="J1949" i="1"/>
  <c r="K1949" i="1"/>
  <c r="L1949" i="1"/>
  <c r="M1949" i="1"/>
  <c r="N1949" i="1"/>
  <c r="O1949" i="1"/>
  <c r="P1949" i="1"/>
  <c r="Q1949" i="1"/>
  <c r="R1949" i="1"/>
  <c r="S1949" i="1"/>
  <c r="T1949" i="1"/>
  <c r="U1949" i="1"/>
  <c r="V1949" i="1"/>
  <c r="W1949" i="1"/>
  <c r="X1949" i="1"/>
  <c r="Y1949" i="1"/>
  <c r="Z1949" i="1"/>
  <c r="AA1949" i="1"/>
  <c r="AB1949" i="1"/>
  <c r="AC1949" i="1"/>
  <c r="AD1949" i="1"/>
  <c r="AE1949" i="1"/>
  <c r="AF1949" i="1"/>
  <c r="AG1949" i="1"/>
  <c r="AH1949" i="1"/>
  <c r="AI1949" i="1"/>
  <c r="A1950" i="1"/>
  <c r="B1950" i="1"/>
  <c r="C1950" i="1"/>
  <c r="D1950" i="1"/>
  <c r="E1950" i="1"/>
  <c r="F1950" i="1"/>
  <c r="G1950" i="1"/>
  <c r="H1950" i="1"/>
  <c r="I1950" i="1"/>
  <c r="J1950" i="1"/>
  <c r="K1950" i="1"/>
  <c r="L1950" i="1"/>
  <c r="M1950" i="1"/>
  <c r="N1950" i="1"/>
  <c r="O1950" i="1"/>
  <c r="P1950" i="1"/>
  <c r="Q1950" i="1"/>
  <c r="R1950" i="1"/>
  <c r="S1950" i="1"/>
  <c r="T1950" i="1"/>
  <c r="U1950" i="1"/>
  <c r="V1950" i="1"/>
  <c r="W1950" i="1"/>
  <c r="X1950" i="1"/>
  <c r="Y1950" i="1"/>
  <c r="Z1950" i="1"/>
  <c r="AA1950" i="1"/>
  <c r="AB1950" i="1"/>
  <c r="AC1950" i="1"/>
  <c r="AD1950" i="1"/>
  <c r="AE1950" i="1"/>
  <c r="AF1950" i="1"/>
  <c r="AG1950" i="1"/>
  <c r="AH1950" i="1"/>
  <c r="AI1950" i="1"/>
  <c r="A1951" i="1"/>
  <c r="B1951" i="1"/>
  <c r="C1951" i="1"/>
  <c r="D1951" i="1"/>
  <c r="E1951" i="1"/>
  <c r="F1951" i="1"/>
  <c r="G1951" i="1"/>
  <c r="H1951" i="1"/>
  <c r="I1951" i="1"/>
  <c r="J1951" i="1"/>
  <c r="K1951" i="1"/>
  <c r="L1951" i="1"/>
  <c r="M1951" i="1"/>
  <c r="N1951" i="1"/>
  <c r="O1951" i="1"/>
  <c r="P1951" i="1"/>
  <c r="Q1951" i="1"/>
  <c r="R1951" i="1"/>
  <c r="S1951" i="1"/>
  <c r="T1951" i="1"/>
  <c r="U1951" i="1"/>
  <c r="V1951" i="1"/>
  <c r="W1951" i="1"/>
  <c r="X1951" i="1"/>
  <c r="Y1951" i="1"/>
  <c r="Z1951" i="1"/>
  <c r="AA1951" i="1"/>
  <c r="AB1951" i="1"/>
  <c r="AC1951" i="1"/>
  <c r="AD1951" i="1"/>
  <c r="AE1951" i="1"/>
  <c r="AF1951" i="1"/>
  <c r="AG1951" i="1"/>
  <c r="AH1951" i="1"/>
  <c r="AI1951" i="1"/>
  <c r="A1952" i="1"/>
  <c r="B1952" i="1"/>
  <c r="C1952" i="1"/>
  <c r="D1952" i="1"/>
  <c r="E1952" i="1"/>
  <c r="F1952" i="1"/>
  <c r="G1952" i="1"/>
  <c r="H1952" i="1"/>
  <c r="I1952" i="1"/>
  <c r="J1952" i="1"/>
  <c r="K1952" i="1"/>
  <c r="L1952" i="1"/>
  <c r="M1952" i="1"/>
  <c r="N1952" i="1"/>
  <c r="O1952" i="1"/>
  <c r="P1952" i="1"/>
  <c r="Q1952" i="1"/>
  <c r="R1952" i="1"/>
  <c r="S1952" i="1"/>
  <c r="T1952" i="1"/>
  <c r="U1952" i="1"/>
  <c r="V1952" i="1"/>
  <c r="W1952" i="1"/>
  <c r="X1952" i="1"/>
  <c r="Y1952" i="1"/>
  <c r="Z1952" i="1"/>
  <c r="AA1952" i="1"/>
  <c r="AB1952" i="1"/>
  <c r="AC1952" i="1"/>
  <c r="AD1952" i="1"/>
  <c r="AE1952" i="1"/>
  <c r="AF1952" i="1"/>
  <c r="AG1952" i="1"/>
  <c r="AH1952" i="1"/>
  <c r="AI1952" i="1"/>
  <c r="A1953" i="1"/>
  <c r="B1953" i="1"/>
  <c r="C1953" i="1"/>
  <c r="D1953" i="1"/>
  <c r="E1953" i="1"/>
  <c r="F1953" i="1"/>
  <c r="G1953" i="1"/>
  <c r="H1953" i="1"/>
  <c r="I1953" i="1"/>
  <c r="J1953" i="1"/>
  <c r="K1953" i="1"/>
  <c r="L1953" i="1"/>
  <c r="M1953" i="1"/>
  <c r="N1953" i="1"/>
  <c r="O1953" i="1"/>
  <c r="P1953" i="1"/>
  <c r="Q1953" i="1"/>
  <c r="R1953" i="1"/>
  <c r="S1953" i="1"/>
  <c r="T1953" i="1"/>
  <c r="U1953" i="1"/>
  <c r="V1953" i="1"/>
  <c r="W1953" i="1"/>
  <c r="X1953" i="1"/>
  <c r="Y1953" i="1"/>
  <c r="Z1953" i="1"/>
  <c r="AA1953" i="1"/>
  <c r="AB1953" i="1"/>
  <c r="AC1953" i="1"/>
  <c r="AD1953" i="1"/>
  <c r="AE1953" i="1"/>
  <c r="AF1953" i="1"/>
  <c r="AG1953" i="1"/>
  <c r="AH1953" i="1"/>
  <c r="AI1953" i="1"/>
  <c r="A1954" i="1"/>
  <c r="B1954" i="1"/>
  <c r="C1954" i="1"/>
  <c r="D1954" i="1"/>
  <c r="E1954" i="1"/>
  <c r="F1954" i="1"/>
  <c r="G1954" i="1"/>
  <c r="H1954" i="1"/>
  <c r="I1954" i="1"/>
  <c r="J1954" i="1"/>
  <c r="K1954" i="1"/>
  <c r="L1954" i="1"/>
  <c r="M1954" i="1"/>
  <c r="N1954" i="1"/>
  <c r="O1954" i="1"/>
  <c r="P1954" i="1"/>
  <c r="Q1954" i="1"/>
  <c r="R1954" i="1"/>
  <c r="S1954" i="1"/>
  <c r="T1954" i="1"/>
  <c r="U1954" i="1"/>
  <c r="V1954" i="1"/>
  <c r="W1954" i="1"/>
  <c r="X1954" i="1"/>
  <c r="Y1954" i="1"/>
  <c r="Z1954" i="1"/>
  <c r="AA1954" i="1"/>
  <c r="AB1954" i="1"/>
  <c r="AC1954" i="1"/>
  <c r="AD1954" i="1"/>
  <c r="AE1954" i="1"/>
  <c r="AF1954" i="1"/>
  <c r="AG1954" i="1"/>
  <c r="AH1954" i="1"/>
  <c r="AI1954" i="1"/>
  <c r="A1955" i="1"/>
  <c r="B1955" i="1"/>
  <c r="C1955" i="1"/>
  <c r="D1955" i="1"/>
  <c r="E1955" i="1"/>
  <c r="F1955" i="1"/>
  <c r="G1955" i="1"/>
  <c r="H1955" i="1"/>
  <c r="I1955" i="1"/>
  <c r="J1955" i="1"/>
  <c r="K1955" i="1"/>
  <c r="L1955" i="1"/>
  <c r="M1955" i="1"/>
  <c r="N1955" i="1"/>
  <c r="O1955" i="1"/>
  <c r="P1955" i="1"/>
  <c r="Q1955" i="1"/>
  <c r="R1955" i="1"/>
  <c r="S1955" i="1"/>
  <c r="T1955" i="1"/>
  <c r="U1955" i="1"/>
  <c r="V1955" i="1"/>
  <c r="W1955" i="1"/>
  <c r="X1955" i="1"/>
  <c r="Y1955" i="1"/>
  <c r="Z1955" i="1"/>
  <c r="AA1955" i="1"/>
  <c r="AB1955" i="1"/>
  <c r="AC1955" i="1"/>
  <c r="AD1955" i="1"/>
  <c r="AE1955" i="1"/>
  <c r="AF1955" i="1"/>
  <c r="AG1955" i="1"/>
  <c r="AH1955" i="1"/>
  <c r="AI1955" i="1"/>
  <c r="A1956" i="1"/>
  <c r="B1956" i="1"/>
  <c r="C1956" i="1"/>
  <c r="D1956" i="1"/>
  <c r="E1956" i="1"/>
  <c r="F1956" i="1"/>
  <c r="G1956" i="1"/>
  <c r="H1956" i="1"/>
  <c r="I1956" i="1"/>
  <c r="J1956" i="1"/>
  <c r="K1956" i="1"/>
  <c r="L1956" i="1"/>
  <c r="M1956" i="1"/>
  <c r="N1956" i="1"/>
  <c r="O1956" i="1"/>
  <c r="P1956" i="1"/>
  <c r="Q1956" i="1"/>
  <c r="R1956" i="1"/>
  <c r="S1956" i="1"/>
  <c r="T1956" i="1"/>
  <c r="U1956" i="1"/>
  <c r="V1956" i="1"/>
  <c r="W1956" i="1"/>
  <c r="X1956" i="1"/>
  <c r="Y1956" i="1"/>
  <c r="Z1956" i="1"/>
  <c r="AA1956" i="1"/>
  <c r="AB1956" i="1"/>
  <c r="AC1956" i="1"/>
  <c r="AD1956" i="1"/>
  <c r="AE1956" i="1"/>
  <c r="AF1956" i="1"/>
  <c r="AG1956" i="1"/>
  <c r="AH1956" i="1"/>
  <c r="AI1956" i="1"/>
  <c r="A1957" i="1"/>
  <c r="B1957" i="1"/>
  <c r="C1957" i="1"/>
  <c r="D1957" i="1"/>
  <c r="E1957" i="1"/>
  <c r="F1957" i="1"/>
  <c r="G1957" i="1"/>
  <c r="H1957" i="1"/>
  <c r="I1957" i="1"/>
  <c r="J1957" i="1"/>
  <c r="K1957" i="1"/>
  <c r="L1957" i="1"/>
  <c r="M1957" i="1"/>
  <c r="N1957" i="1"/>
  <c r="O1957" i="1"/>
  <c r="P1957" i="1"/>
  <c r="Q1957" i="1"/>
  <c r="R1957" i="1"/>
  <c r="S1957" i="1"/>
  <c r="T1957" i="1"/>
  <c r="U1957" i="1"/>
  <c r="V1957" i="1"/>
  <c r="W1957" i="1"/>
  <c r="X1957" i="1"/>
  <c r="Y1957" i="1"/>
  <c r="Z1957" i="1"/>
  <c r="AA1957" i="1"/>
  <c r="AB1957" i="1"/>
  <c r="AC1957" i="1"/>
  <c r="AD1957" i="1"/>
  <c r="AE1957" i="1"/>
  <c r="AF1957" i="1"/>
  <c r="AG1957" i="1"/>
  <c r="AH1957" i="1"/>
  <c r="AI1957" i="1"/>
  <c r="A1958" i="1"/>
  <c r="B1958" i="1"/>
  <c r="C1958" i="1"/>
  <c r="D1958" i="1"/>
  <c r="E1958" i="1"/>
  <c r="F1958" i="1"/>
  <c r="G1958" i="1"/>
  <c r="H1958" i="1"/>
  <c r="I1958" i="1"/>
  <c r="J1958" i="1"/>
  <c r="K1958" i="1"/>
  <c r="L1958" i="1"/>
  <c r="M1958" i="1"/>
  <c r="N1958" i="1"/>
  <c r="O1958" i="1"/>
  <c r="P1958" i="1"/>
  <c r="Q1958" i="1"/>
  <c r="R1958" i="1"/>
  <c r="S1958" i="1"/>
  <c r="T1958" i="1"/>
  <c r="U1958" i="1"/>
  <c r="V1958" i="1"/>
  <c r="W1958" i="1"/>
  <c r="X1958" i="1"/>
  <c r="Y1958" i="1"/>
  <c r="Z1958" i="1"/>
  <c r="AA1958" i="1"/>
  <c r="AB1958" i="1"/>
  <c r="AC1958" i="1"/>
  <c r="AD1958" i="1"/>
  <c r="AE1958" i="1"/>
  <c r="AF1958" i="1"/>
  <c r="AG1958" i="1"/>
  <c r="AH1958" i="1"/>
  <c r="AI1958" i="1"/>
  <c r="A1959" i="1"/>
  <c r="B1959" i="1"/>
  <c r="C1959" i="1"/>
  <c r="D1959" i="1"/>
  <c r="E1959" i="1"/>
  <c r="F1959" i="1"/>
  <c r="G1959" i="1"/>
  <c r="H1959" i="1"/>
  <c r="I1959" i="1"/>
  <c r="J1959" i="1"/>
  <c r="K1959" i="1"/>
  <c r="L1959" i="1"/>
  <c r="M1959" i="1"/>
  <c r="N1959" i="1"/>
  <c r="O1959" i="1"/>
  <c r="P1959" i="1"/>
  <c r="Q1959" i="1"/>
  <c r="R1959" i="1"/>
  <c r="S1959" i="1"/>
  <c r="T1959" i="1"/>
  <c r="U1959" i="1"/>
  <c r="V1959" i="1"/>
  <c r="W1959" i="1"/>
  <c r="X1959" i="1"/>
  <c r="Y1959" i="1"/>
  <c r="Z1959" i="1"/>
  <c r="AA1959" i="1"/>
  <c r="AB1959" i="1"/>
  <c r="AC1959" i="1"/>
  <c r="AD1959" i="1"/>
  <c r="AE1959" i="1"/>
  <c r="AF1959" i="1"/>
  <c r="AG1959" i="1"/>
  <c r="AH1959" i="1"/>
  <c r="AI1959" i="1"/>
  <c r="A1960" i="1"/>
  <c r="B1960" i="1"/>
  <c r="C1960" i="1"/>
  <c r="D1960" i="1"/>
  <c r="E1960" i="1"/>
  <c r="F1960" i="1"/>
  <c r="G1960" i="1"/>
  <c r="H1960" i="1"/>
  <c r="I1960" i="1"/>
  <c r="J1960" i="1"/>
  <c r="K1960" i="1"/>
  <c r="L1960" i="1"/>
  <c r="M1960" i="1"/>
  <c r="N1960" i="1"/>
  <c r="O1960" i="1"/>
  <c r="P1960" i="1"/>
  <c r="Q1960" i="1"/>
  <c r="R1960" i="1"/>
  <c r="S1960" i="1"/>
  <c r="T1960" i="1"/>
  <c r="U1960" i="1"/>
  <c r="V1960" i="1"/>
  <c r="W1960" i="1"/>
  <c r="X1960" i="1"/>
  <c r="Y1960" i="1"/>
  <c r="Z1960" i="1"/>
  <c r="AA1960" i="1"/>
  <c r="AB1960" i="1"/>
  <c r="AC1960" i="1"/>
  <c r="AD1960" i="1"/>
  <c r="AE1960" i="1"/>
  <c r="AF1960" i="1"/>
  <c r="AG1960" i="1"/>
  <c r="AH1960" i="1"/>
  <c r="AI1960" i="1"/>
  <c r="A1961" i="1"/>
  <c r="B1961" i="1"/>
  <c r="C1961" i="1"/>
  <c r="D1961" i="1"/>
  <c r="E1961" i="1"/>
  <c r="F1961" i="1"/>
  <c r="G1961" i="1"/>
  <c r="H1961" i="1"/>
  <c r="I1961" i="1"/>
  <c r="J1961" i="1"/>
  <c r="K1961" i="1"/>
  <c r="L1961" i="1"/>
  <c r="M1961" i="1"/>
  <c r="N1961" i="1"/>
  <c r="O1961" i="1"/>
  <c r="P1961" i="1"/>
  <c r="Q1961" i="1"/>
  <c r="R1961" i="1"/>
  <c r="S1961" i="1"/>
  <c r="T1961" i="1"/>
  <c r="U1961" i="1"/>
  <c r="V1961" i="1"/>
  <c r="W1961" i="1"/>
  <c r="X1961" i="1"/>
  <c r="Y1961" i="1"/>
  <c r="Z1961" i="1"/>
  <c r="AA1961" i="1"/>
  <c r="AB1961" i="1"/>
  <c r="AC1961" i="1"/>
  <c r="AD1961" i="1"/>
  <c r="AE1961" i="1"/>
  <c r="AF1961" i="1"/>
  <c r="AG1961" i="1"/>
  <c r="AH1961" i="1"/>
  <c r="AI1961" i="1"/>
  <c r="A1962" i="1"/>
  <c r="B1962" i="1"/>
  <c r="C1962" i="1"/>
  <c r="D1962" i="1"/>
  <c r="E1962" i="1"/>
  <c r="F1962" i="1"/>
  <c r="G1962" i="1"/>
  <c r="H1962" i="1"/>
  <c r="I1962" i="1"/>
  <c r="J1962" i="1"/>
  <c r="K1962" i="1"/>
  <c r="L1962" i="1"/>
  <c r="M1962" i="1"/>
  <c r="N1962" i="1"/>
  <c r="O1962" i="1"/>
  <c r="P1962" i="1"/>
  <c r="Q1962" i="1"/>
  <c r="R1962" i="1"/>
  <c r="S1962" i="1"/>
  <c r="T1962" i="1"/>
  <c r="U1962" i="1"/>
  <c r="V1962" i="1"/>
  <c r="W1962" i="1"/>
  <c r="X1962" i="1"/>
  <c r="Y1962" i="1"/>
  <c r="Z1962" i="1"/>
  <c r="AA1962" i="1"/>
  <c r="AB1962" i="1"/>
  <c r="AC1962" i="1"/>
  <c r="AD1962" i="1"/>
  <c r="AE1962" i="1"/>
  <c r="AF1962" i="1"/>
  <c r="AG1962" i="1"/>
  <c r="AH1962" i="1"/>
  <c r="AI1962" i="1"/>
  <c r="A1963" i="1"/>
  <c r="B1963" i="1"/>
  <c r="C1963" i="1"/>
  <c r="D1963" i="1"/>
  <c r="E1963" i="1"/>
  <c r="F1963" i="1"/>
  <c r="G1963" i="1"/>
  <c r="H1963" i="1"/>
  <c r="I1963" i="1"/>
  <c r="J1963" i="1"/>
  <c r="K1963" i="1"/>
  <c r="L1963" i="1"/>
  <c r="M1963" i="1"/>
  <c r="N1963" i="1"/>
  <c r="O1963" i="1"/>
  <c r="P1963" i="1"/>
  <c r="Q1963" i="1"/>
  <c r="R1963" i="1"/>
  <c r="S1963" i="1"/>
  <c r="T1963" i="1"/>
  <c r="U1963" i="1"/>
  <c r="V1963" i="1"/>
  <c r="W1963" i="1"/>
  <c r="X1963" i="1"/>
  <c r="Y1963" i="1"/>
  <c r="Z1963" i="1"/>
  <c r="AA1963" i="1"/>
  <c r="AB1963" i="1"/>
  <c r="AC1963" i="1"/>
  <c r="AD1963" i="1"/>
  <c r="AE1963" i="1"/>
  <c r="AF1963" i="1"/>
  <c r="AG1963" i="1"/>
  <c r="AH1963" i="1"/>
  <c r="AI1963" i="1"/>
  <c r="A1964" i="1"/>
  <c r="B1964" i="1"/>
  <c r="C1964" i="1"/>
  <c r="D1964" i="1"/>
  <c r="E1964" i="1"/>
  <c r="F1964" i="1"/>
  <c r="G1964" i="1"/>
  <c r="H1964" i="1"/>
  <c r="I1964" i="1"/>
  <c r="J1964" i="1"/>
  <c r="K1964" i="1"/>
  <c r="L1964" i="1"/>
  <c r="M1964" i="1"/>
  <c r="N1964" i="1"/>
  <c r="O1964" i="1"/>
  <c r="P1964" i="1"/>
  <c r="Q1964" i="1"/>
  <c r="R1964" i="1"/>
  <c r="S1964" i="1"/>
  <c r="T1964" i="1"/>
  <c r="U1964" i="1"/>
  <c r="V1964" i="1"/>
  <c r="W1964" i="1"/>
  <c r="X1964" i="1"/>
  <c r="Y1964" i="1"/>
  <c r="Z1964" i="1"/>
  <c r="AA1964" i="1"/>
  <c r="AB1964" i="1"/>
  <c r="AC1964" i="1"/>
  <c r="AD1964" i="1"/>
  <c r="AE1964" i="1"/>
  <c r="AF1964" i="1"/>
  <c r="AG1964" i="1"/>
  <c r="AH1964" i="1"/>
  <c r="AI1964" i="1"/>
  <c r="A1965" i="1"/>
  <c r="B1965" i="1"/>
  <c r="C1965" i="1"/>
  <c r="D1965" i="1"/>
  <c r="E1965" i="1"/>
  <c r="F1965" i="1"/>
  <c r="G1965" i="1"/>
  <c r="H1965" i="1"/>
  <c r="I1965" i="1"/>
  <c r="J1965" i="1"/>
  <c r="K1965" i="1"/>
  <c r="L1965" i="1"/>
  <c r="M1965" i="1"/>
  <c r="N1965" i="1"/>
  <c r="O1965" i="1"/>
  <c r="P1965" i="1"/>
  <c r="Q1965" i="1"/>
  <c r="R1965" i="1"/>
  <c r="S1965" i="1"/>
  <c r="T1965" i="1"/>
  <c r="U1965" i="1"/>
  <c r="V1965" i="1"/>
  <c r="W1965" i="1"/>
  <c r="X1965" i="1"/>
  <c r="Y1965" i="1"/>
  <c r="Z1965" i="1"/>
  <c r="AA1965" i="1"/>
  <c r="AB1965" i="1"/>
  <c r="AC1965" i="1"/>
  <c r="AD1965" i="1"/>
  <c r="AE1965" i="1"/>
  <c r="AF1965" i="1"/>
  <c r="AG1965" i="1"/>
  <c r="AH1965" i="1"/>
  <c r="AI1965" i="1"/>
  <c r="A1966" i="1"/>
  <c r="B1966" i="1"/>
  <c r="C1966" i="1"/>
  <c r="D1966" i="1"/>
  <c r="E1966" i="1"/>
  <c r="F1966" i="1"/>
  <c r="G1966" i="1"/>
  <c r="H1966" i="1"/>
  <c r="I1966" i="1"/>
  <c r="J1966" i="1"/>
  <c r="K1966" i="1"/>
  <c r="L1966" i="1"/>
  <c r="M1966" i="1"/>
  <c r="N1966" i="1"/>
  <c r="O1966" i="1"/>
  <c r="P1966" i="1"/>
  <c r="Q1966" i="1"/>
  <c r="R1966" i="1"/>
  <c r="S1966" i="1"/>
  <c r="T1966" i="1"/>
  <c r="U1966" i="1"/>
  <c r="V1966" i="1"/>
  <c r="W1966" i="1"/>
  <c r="X1966" i="1"/>
  <c r="Y1966" i="1"/>
  <c r="Z1966" i="1"/>
  <c r="AA1966" i="1"/>
  <c r="AB1966" i="1"/>
  <c r="AC1966" i="1"/>
  <c r="AD1966" i="1"/>
  <c r="AE1966" i="1"/>
  <c r="AF1966" i="1"/>
  <c r="AG1966" i="1"/>
  <c r="AH1966" i="1"/>
  <c r="AI1966" i="1"/>
  <c r="A1967" i="1"/>
  <c r="B1967" i="1"/>
  <c r="C1967" i="1"/>
  <c r="D1967" i="1"/>
  <c r="E1967" i="1"/>
  <c r="F1967" i="1"/>
  <c r="G1967" i="1"/>
  <c r="H1967" i="1"/>
  <c r="I1967" i="1"/>
  <c r="J1967" i="1"/>
  <c r="K1967" i="1"/>
  <c r="L1967" i="1"/>
  <c r="M1967" i="1"/>
  <c r="N1967" i="1"/>
  <c r="O1967" i="1"/>
  <c r="P1967" i="1"/>
  <c r="Q1967" i="1"/>
  <c r="R1967" i="1"/>
  <c r="S1967" i="1"/>
  <c r="T1967" i="1"/>
  <c r="U1967" i="1"/>
  <c r="V1967" i="1"/>
  <c r="W1967" i="1"/>
  <c r="X1967" i="1"/>
  <c r="Y1967" i="1"/>
  <c r="Z1967" i="1"/>
  <c r="AA1967" i="1"/>
  <c r="AB1967" i="1"/>
  <c r="AC1967" i="1"/>
  <c r="AD1967" i="1"/>
  <c r="AE1967" i="1"/>
  <c r="AF1967" i="1"/>
  <c r="AG1967" i="1"/>
  <c r="AH1967" i="1"/>
  <c r="AI1967" i="1"/>
  <c r="A1968" i="1"/>
  <c r="B1968" i="1"/>
  <c r="C1968" i="1"/>
  <c r="D1968" i="1"/>
  <c r="E1968" i="1"/>
  <c r="F1968" i="1"/>
  <c r="G1968" i="1"/>
  <c r="H1968" i="1"/>
  <c r="I1968" i="1"/>
  <c r="J1968" i="1"/>
  <c r="K1968" i="1"/>
  <c r="L1968" i="1"/>
  <c r="M1968" i="1"/>
  <c r="N1968" i="1"/>
  <c r="O1968" i="1"/>
  <c r="P1968" i="1"/>
  <c r="Q1968" i="1"/>
  <c r="R1968" i="1"/>
  <c r="S1968" i="1"/>
  <c r="T1968" i="1"/>
  <c r="U1968" i="1"/>
  <c r="V1968" i="1"/>
  <c r="W1968" i="1"/>
  <c r="X1968" i="1"/>
  <c r="Y1968" i="1"/>
  <c r="Z1968" i="1"/>
  <c r="AA1968" i="1"/>
  <c r="AB1968" i="1"/>
  <c r="AC1968" i="1"/>
  <c r="AD1968" i="1"/>
  <c r="AE1968" i="1"/>
  <c r="AF1968" i="1"/>
  <c r="AG1968" i="1"/>
  <c r="AH1968" i="1"/>
  <c r="AI1968" i="1"/>
  <c r="A1969" i="1"/>
  <c r="B1969" i="1"/>
  <c r="C1969" i="1"/>
  <c r="D1969" i="1"/>
  <c r="E1969" i="1"/>
  <c r="F1969" i="1"/>
  <c r="G1969" i="1"/>
  <c r="H1969" i="1"/>
  <c r="I1969" i="1"/>
  <c r="J1969" i="1"/>
  <c r="K1969" i="1"/>
  <c r="L1969" i="1"/>
  <c r="M1969" i="1"/>
  <c r="N1969" i="1"/>
  <c r="O1969" i="1"/>
  <c r="P1969" i="1"/>
  <c r="Q1969" i="1"/>
  <c r="R1969" i="1"/>
  <c r="S1969" i="1"/>
  <c r="T1969" i="1"/>
  <c r="U1969" i="1"/>
  <c r="V1969" i="1"/>
  <c r="W1969" i="1"/>
  <c r="X1969" i="1"/>
  <c r="Y1969" i="1"/>
  <c r="Z1969" i="1"/>
  <c r="AA1969" i="1"/>
  <c r="AB1969" i="1"/>
  <c r="AC1969" i="1"/>
  <c r="AD1969" i="1"/>
  <c r="AE1969" i="1"/>
  <c r="AF1969" i="1"/>
  <c r="AG1969" i="1"/>
  <c r="AH1969" i="1"/>
  <c r="AI1969" i="1"/>
  <c r="A1970" i="1"/>
  <c r="B1970" i="1"/>
  <c r="C1970" i="1"/>
  <c r="D1970" i="1"/>
  <c r="E1970" i="1"/>
  <c r="F1970" i="1"/>
  <c r="G1970" i="1"/>
  <c r="H1970" i="1"/>
  <c r="I1970" i="1"/>
  <c r="J1970" i="1"/>
  <c r="K1970" i="1"/>
  <c r="L1970" i="1"/>
  <c r="M1970" i="1"/>
  <c r="N1970" i="1"/>
  <c r="O1970" i="1"/>
  <c r="P1970" i="1"/>
  <c r="Q1970" i="1"/>
  <c r="R1970" i="1"/>
  <c r="S1970" i="1"/>
  <c r="T1970" i="1"/>
  <c r="U1970" i="1"/>
  <c r="V1970" i="1"/>
  <c r="W1970" i="1"/>
  <c r="X1970" i="1"/>
  <c r="Y1970" i="1"/>
  <c r="Z1970" i="1"/>
  <c r="AA1970" i="1"/>
  <c r="AB1970" i="1"/>
  <c r="AC1970" i="1"/>
  <c r="AD1970" i="1"/>
  <c r="AE1970" i="1"/>
  <c r="AF1970" i="1"/>
  <c r="AG1970" i="1"/>
  <c r="AH1970" i="1"/>
  <c r="AI1970" i="1"/>
  <c r="A1971" i="1"/>
  <c r="B1971" i="1"/>
  <c r="C1971" i="1"/>
  <c r="D1971" i="1"/>
  <c r="E1971" i="1"/>
  <c r="F1971" i="1"/>
  <c r="G1971" i="1"/>
  <c r="H1971" i="1"/>
  <c r="I1971" i="1"/>
  <c r="J1971" i="1"/>
  <c r="K1971" i="1"/>
  <c r="L1971" i="1"/>
  <c r="M1971" i="1"/>
  <c r="N1971" i="1"/>
  <c r="O1971" i="1"/>
  <c r="P1971" i="1"/>
  <c r="Q1971" i="1"/>
  <c r="R1971" i="1"/>
  <c r="S1971" i="1"/>
  <c r="T1971" i="1"/>
  <c r="U1971" i="1"/>
  <c r="V1971" i="1"/>
  <c r="W1971" i="1"/>
  <c r="X1971" i="1"/>
  <c r="Y1971" i="1"/>
  <c r="Z1971" i="1"/>
  <c r="AA1971" i="1"/>
  <c r="AB1971" i="1"/>
  <c r="AC1971" i="1"/>
  <c r="AD1971" i="1"/>
  <c r="AE1971" i="1"/>
  <c r="AF1971" i="1"/>
  <c r="AG1971" i="1"/>
  <c r="AH1971" i="1"/>
  <c r="AI1971" i="1"/>
  <c r="A1972" i="1"/>
  <c r="B1972" i="1"/>
  <c r="C1972" i="1"/>
  <c r="D1972" i="1"/>
  <c r="E1972" i="1"/>
  <c r="F1972" i="1"/>
  <c r="G1972" i="1"/>
  <c r="H1972" i="1"/>
  <c r="I1972" i="1"/>
  <c r="J1972" i="1"/>
  <c r="K1972" i="1"/>
  <c r="L1972" i="1"/>
  <c r="M1972" i="1"/>
  <c r="N1972" i="1"/>
  <c r="O1972" i="1"/>
  <c r="P1972" i="1"/>
  <c r="Q1972" i="1"/>
  <c r="R1972" i="1"/>
  <c r="S1972" i="1"/>
  <c r="T1972" i="1"/>
  <c r="U1972" i="1"/>
  <c r="V1972" i="1"/>
  <c r="W1972" i="1"/>
  <c r="X1972" i="1"/>
  <c r="Y1972" i="1"/>
  <c r="Z1972" i="1"/>
  <c r="AA1972" i="1"/>
  <c r="AB1972" i="1"/>
  <c r="AC1972" i="1"/>
  <c r="AD1972" i="1"/>
  <c r="AE1972" i="1"/>
  <c r="AF1972" i="1"/>
  <c r="AG1972" i="1"/>
  <c r="AH1972" i="1"/>
  <c r="AI1972" i="1"/>
  <c r="A1973" i="1"/>
  <c r="B1973" i="1"/>
  <c r="C1973" i="1"/>
  <c r="D1973" i="1"/>
  <c r="E1973" i="1"/>
  <c r="F1973" i="1"/>
  <c r="G1973" i="1"/>
  <c r="H1973" i="1"/>
  <c r="I1973" i="1"/>
  <c r="J1973" i="1"/>
  <c r="K1973" i="1"/>
  <c r="L1973" i="1"/>
  <c r="M1973" i="1"/>
  <c r="N1973" i="1"/>
  <c r="O1973" i="1"/>
  <c r="P1973" i="1"/>
  <c r="Q1973" i="1"/>
  <c r="R1973" i="1"/>
  <c r="S1973" i="1"/>
  <c r="T1973" i="1"/>
  <c r="U1973" i="1"/>
  <c r="V1973" i="1"/>
  <c r="W1973" i="1"/>
  <c r="X1973" i="1"/>
  <c r="Y1973" i="1"/>
  <c r="Z1973" i="1"/>
  <c r="AA1973" i="1"/>
  <c r="AB1973" i="1"/>
  <c r="AC1973" i="1"/>
  <c r="AD1973" i="1"/>
  <c r="AE1973" i="1"/>
  <c r="AF1973" i="1"/>
  <c r="AG1973" i="1"/>
  <c r="AH1973" i="1"/>
  <c r="AI1973" i="1"/>
  <c r="A1974" i="1"/>
  <c r="B1974" i="1"/>
  <c r="C1974" i="1"/>
  <c r="D1974" i="1"/>
  <c r="E1974" i="1"/>
  <c r="F1974" i="1"/>
  <c r="G1974" i="1"/>
  <c r="H1974" i="1"/>
  <c r="I1974" i="1"/>
  <c r="J1974" i="1"/>
  <c r="K1974" i="1"/>
  <c r="L1974" i="1"/>
  <c r="M1974" i="1"/>
  <c r="N1974" i="1"/>
  <c r="O1974" i="1"/>
  <c r="P1974" i="1"/>
  <c r="Q1974" i="1"/>
  <c r="R1974" i="1"/>
  <c r="S1974" i="1"/>
  <c r="T1974" i="1"/>
  <c r="U1974" i="1"/>
  <c r="V1974" i="1"/>
  <c r="W1974" i="1"/>
  <c r="X1974" i="1"/>
  <c r="Y1974" i="1"/>
  <c r="Z1974" i="1"/>
  <c r="AA1974" i="1"/>
  <c r="AB1974" i="1"/>
  <c r="AC1974" i="1"/>
  <c r="AD1974" i="1"/>
  <c r="AE1974" i="1"/>
  <c r="AF1974" i="1"/>
  <c r="AG1974" i="1"/>
  <c r="AH1974" i="1"/>
  <c r="AI1974" i="1"/>
  <c r="A1975" i="1"/>
  <c r="B1975" i="1"/>
  <c r="C1975" i="1"/>
  <c r="D1975" i="1"/>
  <c r="E1975" i="1"/>
  <c r="F1975" i="1"/>
  <c r="G1975" i="1"/>
  <c r="H1975" i="1"/>
  <c r="I1975" i="1"/>
  <c r="J1975" i="1"/>
  <c r="K1975" i="1"/>
  <c r="L1975" i="1"/>
  <c r="M1975" i="1"/>
  <c r="N1975" i="1"/>
  <c r="O1975" i="1"/>
  <c r="P1975" i="1"/>
  <c r="Q1975" i="1"/>
  <c r="R1975" i="1"/>
  <c r="S1975" i="1"/>
  <c r="T1975" i="1"/>
  <c r="U1975" i="1"/>
  <c r="V1975" i="1"/>
  <c r="W1975" i="1"/>
  <c r="X1975" i="1"/>
  <c r="Y1975" i="1"/>
  <c r="Z1975" i="1"/>
  <c r="AA1975" i="1"/>
  <c r="AB1975" i="1"/>
  <c r="AC1975" i="1"/>
  <c r="AD1975" i="1"/>
  <c r="AE1975" i="1"/>
  <c r="AF1975" i="1"/>
  <c r="AG1975" i="1"/>
  <c r="AH1975" i="1"/>
  <c r="AI1975" i="1"/>
  <c r="A1976" i="1"/>
  <c r="B1976" i="1"/>
  <c r="C1976" i="1"/>
  <c r="D1976" i="1"/>
  <c r="E1976" i="1"/>
  <c r="F1976" i="1"/>
  <c r="G1976" i="1"/>
  <c r="H1976" i="1"/>
  <c r="I1976" i="1"/>
  <c r="J1976" i="1"/>
  <c r="K1976" i="1"/>
  <c r="L1976" i="1"/>
  <c r="M1976" i="1"/>
  <c r="N1976" i="1"/>
  <c r="O1976" i="1"/>
  <c r="P1976" i="1"/>
  <c r="Q1976" i="1"/>
  <c r="R1976" i="1"/>
  <c r="S1976" i="1"/>
  <c r="T1976" i="1"/>
  <c r="U1976" i="1"/>
  <c r="V1976" i="1"/>
  <c r="W1976" i="1"/>
  <c r="X1976" i="1"/>
  <c r="Y1976" i="1"/>
  <c r="Z1976" i="1"/>
  <c r="AA1976" i="1"/>
  <c r="AB1976" i="1"/>
  <c r="AC1976" i="1"/>
  <c r="AD1976" i="1"/>
  <c r="AE1976" i="1"/>
  <c r="AF1976" i="1"/>
  <c r="AG1976" i="1"/>
  <c r="AH1976" i="1"/>
  <c r="AI1976" i="1"/>
  <c r="A1977" i="1"/>
  <c r="B1977" i="1"/>
  <c r="C1977" i="1"/>
  <c r="D1977" i="1"/>
  <c r="E1977" i="1"/>
  <c r="F1977" i="1"/>
  <c r="G1977" i="1"/>
  <c r="H1977" i="1"/>
  <c r="I1977" i="1"/>
  <c r="J1977" i="1"/>
  <c r="K1977" i="1"/>
  <c r="L1977" i="1"/>
  <c r="M1977" i="1"/>
  <c r="N1977" i="1"/>
  <c r="O1977" i="1"/>
  <c r="P1977" i="1"/>
  <c r="Q1977" i="1"/>
  <c r="R1977" i="1"/>
  <c r="S1977" i="1"/>
  <c r="T1977" i="1"/>
  <c r="U1977" i="1"/>
  <c r="V1977" i="1"/>
  <c r="W1977" i="1"/>
  <c r="X1977" i="1"/>
  <c r="Y1977" i="1"/>
  <c r="Z1977" i="1"/>
  <c r="AA1977" i="1"/>
  <c r="AB1977" i="1"/>
  <c r="AC1977" i="1"/>
  <c r="AD1977" i="1"/>
  <c r="AE1977" i="1"/>
  <c r="AF1977" i="1"/>
  <c r="AG1977" i="1"/>
  <c r="AH1977" i="1"/>
  <c r="AI1977" i="1"/>
  <c r="A1978" i="1"/>
  <c r="B1978" i="1"/>
  <c r="C1978" i="1"/>
  <c r="D1978" i="1"/>
  <c r="E1978" i="1"/>
  <c r="F1978" i="1"/>
  <c r="G1978" i="1"/>
  <c r="H1978" i="1"/>
  <c r="I1978" i="1"/>
  <c r="J1978" i="1"/>
  <c r="K1978" i="1"/>
  <c r="L1978" i="1"/>
  <c r="M1978" i="1"/>
  <c r="N1978" i="1"/>
  <c r="O1978" i="1"/>
  <c r="P1978" i="1"/>
  <c r="Q1978" i="1"/>
  <c r="R1978" i="1"/>
  <c r="S1978" i="1"/>
  <c r="T1978" i="1"/>
  <c r="U1978" i="1"/>
  <c r="V1978" i="1"/>
  <c r="W1978" i="1"/>
  <c r="X1978" i="1"/>
  <c r="Y1978" i="1"/>
  <c r="Z1978" i="1"/>
  <c r="AA1978" i="1"/>
  <c r="AB1978" i="1"/>
  <c r="AC1978" i="1"/>
  <c r="AD1978" i="1"/>
  <c r="AE1978" i="1"/>
  <c r="AF1978" i="1"/>
  <c r="AG1978" i="1"/>
  <c r="AH1978" i="1"/>
  <c r="AI1978" i="1"/>
  <c r="A1979" i="1"/>
  <c r="B1979" i="1"/>
  <c r="C1979" i="1"/>
  <c r="D1979" i="1"/>
  <c r="E1979" i="1"/>
  <c r="F1979" i="1"/>
  <c r="G1979" i="1"/>
  <c r="H1979" i="1"/>
  <c r="I1979" i="1"/>
  <c r="J1979" i="1"/>
  <c r="K1979" i="1"/>
  <c r="L1979" i="1"/>
  <c r="M1979" i="1"/>
  <c r="N1979" i="1"/>
  <c r="O1979" i="1"/>
  <c r="P1979" i="1"/>
  <c r="Q1979" i="1"/>
  <c r="R1979" i="1"/>
  <c r="S1979" i="1"/>
  <c r="T1979" i="1"/>
  <c r="U1979" i="1"/>
  <c r="V1979" i="1"/>
  <c r="W1979" i="1"/>
  <c r="X1979" i="1"/>
  <c r="Y1979" i="1"/>
  <c r="Z1979" i="1"/>
  <c r="AA1979" i="1"/>
  <c r="AB1979" i="1"/>
  <c r="AC1979" i="1"/>
  <c r="AD1979" i="1"/>
  <c r="AE1979" i="1"/>
  <c r="AF1979" i="1"/>
  <c r="AG1979" i="1"/>
  <c r="AH1979" i="1"/>
  <c r="AI1979" i="1"/>
  <c r="A1980" i="1"/>
  <c r="B1980" i="1"/>
  <c r="C1980" i="1"/>
  <c r="D1980" i="1"/>
  <c r="E1980" i="1"/>
  <c r="F1980" i="1"/>
  <c r="G1980" i="1"/>
  <c r="H1980" i="1"/>
  <c r="I1980" i="1"/>
  <c r="J1980" i="1"/>
  <c r="K1980" i="1"/>
  <c r="L1980" i="1"/>
  <c r="M1980" i="1"/>
  <c r="N1980" i="1"/>
  <c r="O1980" i="1"/>
  <c r="P1980" i="1"/>
  <c r="Q1980" i="1"/>
  <c r="R1980" i="1"/>
  <c r="S1980" i="1"/>
  <c r="T1980" i="1"/>
  <c r="U1980" i="1"/>
  <c r="V1980" i="1"/>
  <c r="W1980" i="1"/>
  <c r="X1980" i="1"/>
  <c r="Y1980" i="1"/>
  <c r="Z1980" i="1"/>
  <c r="AA1980" i="1"/>
  <c r="AB1980" i="1"/>
  <c r="AC1980" i="1"/>
  <c r="AD1980" i="1"/>
  <c r="AE1980" i="1"/>
  <c r="AF1980" i="1"/>
  <c r="AG1980" i="1"/>
  <c r="AH1980" i="1"/>
  <c r="AI1980" i="1"/>
  <c r="A1981" i="1"/>
  <c r="B1981" i="1"/>
  <c r="C1981" i="1"/>
  <c r="D1981" i="1"/>
  <c r="E1981" i="1"/>
  <c r="F1981" i="1"/>
  <c r="G1981" i="1"/>
  <c r="H1981" i="1"/>
  <c r="I1981" i="1"/>
  <c r="J1981" i="1"/>
  <c r="K1981" i="1"/>
  <c r="L1981" i="1"/>
  <c r="M1981" i="1"/>
  <c r="N1981" i="1"/>
  <c r="O1981" i="1"/>
  <c r="P1981" i="1"/>
  <c r="Q1981" i="1"/>
  <c r="R1981" i="1"/>
  <c r="S1981" i="1"/>
  <c r="T1981" i="1"/>
  <c r="U1981" i="1"/>
  <c r="V1981" i="1"/>
  <c r="W1981" i="1"/>
  <c r="X1981" i="1"/>
  <c r="Y1981" i="1"/>
  <c r="Z1981" i="1"/>
  <c r="AA1981" i="1"/>
  <c r="AB1981" i="1"/>
  <c r="AC1981" i="1"/>
  <c r="AD1981" i="1"/>
  <c r="AE1981" i="1"/>
  <c r="AF1981" i="1"/>
  <c r="AG1981" i="1"/>
  <c r="AH1981" i="1"/>
  <c r="AI1981" i="1"/>
  <c r="A1982" i="1"/>
  <c r="B1982" i="1"/>
  <c r="C1982" i="1"/>
  <c r="D1982" i="1"/>
  <c r="E1982" i="1"/>
  <c r="F1982" i="1"/>
  <c r="G1982" i="1"/>
  <c r="H1982" i="1"/>
  <c r="I1982" i="1"/>
  <c r="J1982" i="1"/>
  <c r="K1982" i="1"/>
  <c r="L1982" i="1"/>
  <c r="M1982" i="1"/>
  <c r="N1982" i="1"/>
  <c r="O1982" i="1"/>
  <c r="P1982" i="1"/>
  <c r="Q1982" i="1"/>
  <c r="R1982" i="1"/>
  <c r="S1982" i="1"/>
  <c r="T1982" i="1"/>
  <c r="U1982" i="1"/>
  <c r="V1982" i="1"/>
  <c r="W1982" i="1"/>
  <c r="X1982" i="1"/>
  <c r="Y1982" i="1"/>
  <c r="Z1982" i="1"/>
  <c r="AA1982" i="1"/>
  <c r="AB1982" i="1"/>
  <c r="AC1982" i="1"/>
  <c r="AD1982" i="1"/>
  <c r="AE1982" i="1"/>
  <c r="AF1982" i="1"/>
  <c r="AG1982" i="1"/>
  <c r="AH1982" i="1"/>
  <c r="AI1982" i="1"/>
  <c r="A1983" i="1"/>
  <c r="B1983" i="1"/>
  <c r="C1983" i="1"/>
  <c r="D1983" i="1"/>
  <c r="E1983" i="1"/>
  <c r="F1983" i="1"/>
  <c r="G1983" i="1"/>
  <c r="H1983" i="1"/>
  <c r="I1983" i="1"/>
  <c r="J1983" i="1"/>
  <c r="K1983" i="1"/>
  <c r="L1983" i="1"/>
  <c r="M1983" i="1"/>
  <c r="N1983" i="1"/>
  <c r="O1983" i="1"/>
  <c r="P1983" i="1"/>
  <c r="Q1983" i="1"/>
  <c r="R1983" i="1"/>
  <c r="S1983" i="1"/>
  <c r="T1983" i="1"/>
  <c r="U1983" i="1"/>
  <c r="V1983" i="1"/>
  <c r="W1983" i="1"/>
  <c r="X1983" i="1"/>
  <c r="Y1983" i="1"/>
  <c r="Z1983" i="1"/>
  <c r="AA1983" i="1"/>
  <c r="AB1983" i="1"/>
  <c r="AC1983" i="1"/>
  <c r="AD1983" i="1"/>
  <c r="AE1983" i="1"/>
  <c r="AF1983" i="1"/>
  <c r="AG1983" i="1"/>
  <c r="AH1983" i="1"/>
  <c r="AI1983" i="1"/>
  <c r="A1984" i="1"/>
  <c r="B1984" i="1"/>
  <c r="C1984" i="1"/>
  <c r="D1984" i="1"/>
  <c r="E1984" i="1"/>
  <c r="F1984" i="1"/>
  <c r="G1984" i="1"/>
  <c r="H1984" i="1"/>
  <c r="I1984" i="1"/>
  <c r="J1984" i="1"/>
  <c r="K1984" i="1"/>
  <c r="L1984" i="1"/>
  <c r="M1984" i="1"/>
  <c r="N1984" i="1"/>
  <c r="O1984" i="1"/>
  <c r="P1984" i="1"/>
  <c r="Q1984" i="1"/>
  <c r="R1984" i="1"/>
  <c r="S1984" i="1"/>
  <c r="T1984" i="1"/>
  <c r="U1984" i="1"/>
  <c r="V1984" i="1"/>
  <c r="W1984" i="1"/>
  <c r="X1984" i="1"/>
  <c r="Y1984" i="1"/>
  <c r="Z1984" i="1"/>
  <c r="AA1984" i="1"/>
  <c r="AB1984" i="1"/>
  <c r="AC1984" i="1"/>
  <c r="AD1984" i="1"/>
  <c r="AE1984" i="1"/>
  <c r="AF1984" i="1"/>
  <c r="AG1984" i="1"/>
  <c r="AH1984" i="1"/>
  <c r="AI1984" i="1"/>
  <c r="A1985" i="1"/>
  <c r="B1985" i="1"/>
  <c r="C1985" i="1"/>
  <c r="D1985" i="1"/>
  <c r="E1985" i="1"/>
  <c r="F1985" i="1"/>
  <c r="G1985" i="1"/>
  <c r="H1985" i="1"/>
  <c r="I1985" i="1"/>
  <c r="J1985" i="1"/>
  <c r="K1985" i="1"/>
  <c r="L1985" i="1"/>
  <c r="M1985" i="1"/>
  <c r="N1985" i="1"/>
  <c r="O1985" i="1"/>
  <c r="P1985" i="1"/>
  <c r="Q1985" i="1"/>
  <c r="R1985" i="1"/>
  <c r="S1985" i="1"/>
  <c r="T1985" i="1"/>
  <c r="U1985" i="1"/>
  <c r="V1985" i="1"/>
  <c r="W1985" i="1"/>
  <c r="X1985" i="1"/>
  <c r="Y1985" i="1"/>
  <c r="Z1985" i="1"/>
  <c r="AA1985" i="1"/>
  <c r="AB1985" i="1"/>
  <c r="AC1985" i="1"/>
  <c r="AD1985" i="1"/>
  <c r="AE1985" i="1"/>
  <c r="AF1985" i="1"/>
  <c r="AG1985" i="1"/>
  <c r="AH1985" i="1"/>
  <c r="AI1985" i="1"/>
  <c r="A1986" i="1"/>
  <c r="B1986" i="1"/>
  <c r="C1986" i="1"/>
  <c r="D1986" i="1"/>
  <c r="E1986" i="1"/>
  <c r="F1986" i="1"/>
  <c r="G1986" i="1"/>
  <c r="H1986" i="1"/>
  <c r="I1986" i="1"/>
  <c r="J1986" i="1"/>
  <c r="K1986" i="1"/>
  <c r="L1986" i="1"/>
  <c r="M1986" i="1"/>
  <c r="N1986" i="1"/>
  <c r="O1986" i="1"/>
  <c r="P1986" i="1"/>
  <c r="Q1986" i="1"/>
  <c r="R1986" i="1"/>
  <c r="S1986" i="1"/>
  <c r="T1986" i="1"/>
  <c r="U1986" i="1"/>
  <c r="V1986" i="1"/>
  <c r="W1986" i="1"/>
  <c r="X1986" i="1"/>
  <c r="Y1986" i="1"/>
  <c r="Z1986" i="1"/>
  <c r="AA1986" i="1"/>
  <c r="AB1986" i="1"/>
  <c r="AC1986" i="1"/>
  <c r="AD1986" i="1"/>
  <c r="AE1986" i="1"/>
  <c r="AF1986" i="1"/>
  <c r="AG1986" i="1"/>
  <c r="AH1986" i="1"/>
  <c r="AI1986" i="1"/>
  <c r="A1987" i="1"/>
  <c r="B1987" i="1"/>
  <c r="C1987" i="1"/>
  <c r="D1987" i="1"/>
  <c r="E1987" i="1"/>
  <c r="F1987" i="1"/>
  <c r="G1987" i="1"/>
  <c r="H1987" i="1"/>
  <c r="I1987" i="1"/>
  <c r="J1987" i="1"/>
  <c r="K1987" i="1"/>
  <c r="L1987" i="1"/>
  <c r="M1987" i="1"/>
  <c r="N1987" i="1"/>
  <c r="O1987" i="1"/>
  <c r="P1987" i="1"/>
  <c r="Q1987" i="1"/>
  <c r="R1987" i="1"/>
  <c r="S1987" i="1"/>
  <c r="T1987" i="1"/>
  <c r="U1987" i="1"/>
  <c r="V1987" i="1"/>
  <c r="W1987" i="1"/>
  <c r="X1987" i="1"/>
  <c r="Y1987" i="1"/>
  <c r="Z1987" i="1"/>
  <c r="AA1987" i="1"/>
  <c r="AB1987" i="1"/>
  <c r="AC1987" i="1"/>
  <c r="AD1987" i="1"/>
  <c r="AE1987" i="1"/>
  <c r="AF1987" i="1"/>
  <c r="AG1987" i="1"/>
  <c r="AH1987" i="1"/>
  <c r="AI1987" i="1"/>
  <c r="A1988" i="1"/>
  <c r="B1988" i="1"/>
  <c r="C1988" i="1"/>
  <c r="D1988" i="1"/>
  <c r="E1988" i="1"/>
  <c r="F1988" i="1"/>
  <c r="G1988" i="1"/>
  <c r="H1988" i="1"/>
  <c r="I1988" i="1"/>
  <c r="J1988" i="1"/>
  <c r="K1988" i="1"/>
  <c r="L1988" i="1"/>
  <c r="M1988" i="1"/>
  <c r="N1988" i="1"/>
  <c r="O1988" i="1"/>
  <c r="P1988" i="1"/>
  <c r="Q1988" i="1"/>
  <c r="R1988" i="1"/>
  <c r="S1988" i="1"/>
  <c r="T1988" i="1"/>
  <c r="U1988" i="1"/>
  <c r="V1988" i="1"/>
  <c r="W1988" i="1"/>
  <c r="X1988" i="1"/>
  <c r="Y1988" i="1"/>
  <c r="Z1988" i="1"/>
  <c r="AA1988" i="1"/>
  <c r="AB1988" i="1"/>
  <c r="AC1988" i="1"/>
  <c r="AD1988" i="1"/>
  <c r="AE1988" i="1"/>
  <c r="AF1988" i="1"/>
  <c r="AG1988" i="1"/>
  <c r="AH1988" i="1"/>
  <c r="AI1988" i="1"/>
  <c r="A1989" i="1"/>
  <c r="B1989" i="1"/>
  <c r="C1989" i="1"/>
  <c r="D1989" i="1"/>
  <c r="E1989" i="1"/>
  <c r="F1989" i="1"/>
  <c r="G1989" i="1"/>
  <c r="H1989" i="1"/>
  <c r="I1989" i="1"/>
  <c r="J1989" i="1"/>
  <c r="K1989" i="1"/>
  <c r="L1989" i="1"/>
  <c r="M1989" i="1"/>
  <c r="N1989" i="1"/>
  <c r="O1989" i="1"/>
  <c r="P1989" i="1"/>
  <c r="Q1989" i="1"/>
  <c r="R1989" i="1"/>
  <c r="S1989" i="1"/>
  <c r="T1989" i="1"/>
  <c r="U1989" i="1"/>
  <c r="V1989" i="1"/>
  <c r="W1989" i="1"/>
  <c r="X1989" i="1"/>
  <c r="Y1989" i="1"/>
  <c r="Z1989" i="1"/>
  <c r="AA1989" i="1"/>
  <c r="AB1989" i="1"/>
  <c r="AC1989" i="1"/>
  <c r="AD1989" i="1"/>
  <c r="AE1989" i="1"/>
  <c r="AF1989" i="1"/>
  <c r="AG1989" i="1"/>
  <c r="AH1989" i="1"/>
  <c r="AI1989" i="1"/>
  <c r="A1990" i="1"/>
  <c r="B1990" i="1"/>
  <c r="C1990" i="1"/>
  <c r="D1990" i="1"/>
  <c r="E1990" i="1"/>
  <c r="F1990" i="1"/>
  <c r="G1990" i="1"/>
  <c r="H1990" i="1"/>
  <c r="I1990" i="1"/>
  <c r="J1990" i="1"/>
  <c r="K1990" i="1"/>
  <c r="L1990" i="1"/>
  <c r="M1990" i="1"/>
  <c r="N1990" i="1"/>
  <c r="O1990" i="1"/>
  <c r="P1990" i="1"/>
  <c r="Q1990" i="1"/>
  <c r="R1990" i="1"/>
  <c r="S1990" i="1"/>
  <c r="T1990" i="1"/>
  <c r="U1990" i="1"/>
  <c r="V1990" i="1"/>
  <c r="W1990" i="1"/>
  <c r="X1990" i="1"/>
  <c r="Y1990" i="1"/>
  <c r="Z1990" i="1"/>
  <c r="AA1990" i="1"/>
  <c r="AB1990" i="1"/>
  <c r="AC1990" i="1"/>
  <c r="AD1990" i="1"/>
  <c r="AE1990" i="1"/>
  <c r="AF1990" i="1"/>
  <c r="AG1990" i="1"/>
  <c r="AH1990" i="1"/>
  <c r="AI1990" i="1"/>
  <c r="A1991" i="1"/>
  <c r="B1991" i="1"/>
  <c r="C1991" i="1"/>
  <c r="D1991" i="1"/>
  <c r="E1991" i="1"/>
  <c r="F1991" i="1"/>
  <c r="G1991" i="1"/>
  <c r="H1991" i="1"/>
  <c r="I1991" i="1"/>
  <c r="J1991" i="1"/>
  <c r="K1991" i="1"/>
  <c r="L1991" i="1"/>
  <c r="M1991" i="1"/>
  <c r="N1991" i="1"/>
  <c r="O1991" i="1"/>
  <c r="P1991" i="1"/>
  <c r="Q1991" i="1"/>
  <c r="R1991" i="1"/>
  <c r="S1991" i="1"/>
  <c r="T1991" i="1"/>
  <c r="U1991" i="1"/>
  <c r="V1991" i="1"/>
  <c r="W1991" i="1"/>
  <c r="X1991" i="1"/>
  <c r="Y1991" i="1"/>
  <c r="Z1991" i="1"/>
  <c r="AA1991" i="1"/>
  <c r="AB1991" i="1"/>
  <c r="AC1991" i="1"/>
  <c r="AD1991" i="1"/>
  <c r="AE1991" i="1"/>
  <c r="AF1991" i="1"/>
  <c r="AG1991" i="1"/>
  <c r="AH1991" i="1"/>
  <c r="AI1991" i="1"/>
  <c r="A1992" i="1"/>
  <c r="B1992" i="1"/>
  <c r="C1992" i="1"/>
  <c r="D1992" i="1"/>
  <c r="E1992" i="1"/>
  <c r="F1992" i="1"/>
  <c r="G1992" i="1"/>
  <c r="H1992" i="1"/>
  <c r="I1992" i="1"/>
  <c r="J1992" i="1"/>
  <c r="K1992" i="1"/>
  <c r="L1992" i="1"/>
  <c r="M1992" i="1"/>
  <c r="N1992" i="1"/>
  <c r="O1992" i="1"/>
  <c r="P1992" i="1"/>
  <c r="Q1992" i="1"/>
  <c r="R1992" i="1"/>
  <c r="S1992" i="1"/>
  <c r="T1992" i="1"/>
  <c r="U1992" i="1"/>
  <c r="V1992" i="1"/>
  <c r="W1992" i="1"/>
  <c r="X1992" i="1"/>
  <c r="Y1992" i="1"/>
  <c r="Z1992" i="1"/>
  <c r="AA1992" i="1"/>
  <c r="AB1992" i="1"/>
  <c r="AC1992" i="1"/>
  <c r="AD1992" i="1"/>
  <c r="AE1992" i="1"/>
  <c r="AF1992" i="1"/>
  <c r="AG1992" i="1"/>
  <c r="AH1992" i="1"/>
  <c r="AI1992" i="1"/>
  <c r="A1993" i="1"/>
  <c r="B1993" i="1"/>
  <c r="C1993" i="1"/>
  <c r="D1993" i="1"/>
  <c r="E1993" i="1"/>
  <c r="F1993" i="1"/>
  <c r="G1993" i="1"/>
  <c r="H1993" i="1"/>
  <c r="I1993" i="1"/>
  <c r="J1993" i="1"/>
  <c r="K1993" i="1"/>
  <c r="L1993" i="1"/>
  <c r="M1993" i="1"/>
  <c r="N1993" i="1"/>
  <c r="O1993" i="1"/>
  <c r="P1993" i="1"/>
  <c r="Q1993" i="1"/>
  <c r="R1993" i="1"/>
  <c r="S1993" i="1"/>
  <c r="T1993" i="1"/>
  <c r="U1993" i="1"/>
  <c r="V1993" i="1"/>
  <c r="W1993" i="1"/>
  <c r="X1993" i="1"/>
  <c r="Y1993" i="1"/>
  <c r="Z1993" i="1"/>
  <c r="AA1993" i="1"/>
  <c r="AB1993" i="1"/>
  <c r="AC1993" i="1"/>
  <c r="AD1993" i="1"/>
  <c r="AE1993" i="1"/>
  <c r="AF1993" i="1"/>
  <c r="AG1993" i="1"/>
  <c r="AH1993" i="1"/>
  <c r="AI1993" i="1"/>
  <c r="A1994" i="1"/>
  <c r="B1994" i="1"/>
  <c r="C1994" i="1"/>
  <c r="D1994" i="1"/>
  <c r="E1994" i="1"/>
  <c r="F1994" i="1"/>
  <c r="G1994" i="1"/>
  <c r="H1994" i="1"/>
  <c r="I1994" i="1"/>
  <c r="J1994" i="1"/>
  <c r="K1994" i="1"/>
  <c r="L1994" i="1"/>
  <c r="M1994" i="1"/>
  <c r="N1994" i="1"/>
  <c r="O1994" i="1"/>
  <c r="P1994" i="1"/>
  <c r="Q1994" i="1"/>
  <c r="R1994" i="1"/>
  <c r="S1994" i="1"/>
  <c r="T1994" i="1"/>
  <c r="U1994" i="1"/>
  <c r="V1994" i="1"/>
  <c r="W1994" i="1"/>
  <c r="X1994" i="1"/>
  <c r="Y1994" i="1"/>
  <c r="Z1994" i="1"/>
  <c r="AA1994" i="1"/>
  <c r="AB1994" i="1"/>
  <c r="AC1994" i="1"/>
  <c r="AD1994" i="1"/>
  <c r="AE1994" i="1"/>
  <c r="AF1994" i="1"/>
  <c r="AG1994" i="1"/>
  <c r="AH1994" i="1"/>
  <c r="AI1994" i="1"/>
  <c r="A1995" i="1"/>
  <c r="B1995" i="1"/>
  <c r="C1995" i="1"/>
  <c r="D1995" i="1"/>
  <c r="E1995" i="1"/>
  <c r="F1995" i="1"/>
  <c r="G1995" i="1"/>
  <c r="H1995" i="1"/>
  <c r="I1995" i="1"/>
  <c r="J1995" i="1"/>
  <c r="K1995" i="1"/>
  <c r="L1995" i="1"/>
  <c r="M1995" i="1"/>
  <c r="N1995" i="1"/>
  <c r="O1995" i="1"/>
  <c r="P1995" i="1"/>
  <c r="Q1995" i="1"/>
  <c r="R1995" i="1"/>
  <c r="S1995" i="1"/>
  <c r="T1995" i="1"/>
  <c r="U1995" i="1"/>
  <c r="V1995" i="1"/>
  <c r="W1995" i="1"/>
  <c r="X1995" i="1"/>
  <c r="Y1995" i="1"/>
  <c r="Z1995" i="1"/>
  <c r="AA1995" i="1"/>
  <c r="AB1995" i="1"/>
  <c r="AC1995" i="1"/>
  <c r="AD1995" i="1"/>
  <c r="AE1995" i="1"/>
  <c r="AF1995" i="1"/>
  <c r="AG1995" i="1"/>
  <c r="AH1995" i="1"/>
  <c r="AI1995" i="1"/>
  <c r="A1996" i="1"/>
  <c r="B1996" i="1"/>
  <c r="C1996" i="1"/>
  <c r="D1996" i="1"/>
  <c r="E1996" i="1"/>
  <c r="F1996" i="1"/>
  <c r="G1996" i="1"/>
  <c r="H1996" i="1"/>
  <c r="I1996" i="1"/>
  <c r="J1996" i="1"/>
  <c r="K1996" i="1"/>
  <c r="L1996" i="1"/>
  <c r="M1996" i="1"/>
  <c r="N1996" i="1"/>
  <c r="O1996" i="1"/>
  <c r="P1996" i="1"/>
  <c r="Q1996" i="1"/>
  <c r="R1996" i="1"/>
  <c r="S1996" i="1"/>
  <c r="T1996" i="1"/>
  <c r="U1996" i="1"/>
  <c r="V1996" i="1"/>
  <c r="W1996" i="1"/>
  <c r="X1996" i="1"/>
  <c r="Y1996" i="1"/>
  <c r="Z1996" i="1"/>
  <c r="AA1996" i="1"/>
  <c r="AB1996" i="1"/>
  <c r="AC1996" i="1"/>
  <c r="AD1996" i="1"/>
  <c r="AE1996" i="1"/>
  <c r="AF1996" i="1"/>
  <c r="AG1996" i="1"/>
  <c r="AH1996" i="1"/>
  <c r="AI1996" i="1"/>
  <c r="A1997" i="1"/>
  <c r="B1997" i="1"/>
  <c r="C1997" i="1"/>
  <c r="D1997" i="1"/>
  <c r="E1997" i="1"/>
  <c r="F1997" i="1"/>
  <c r="G1997" i="1"/>
  <c r="H1997" i="1"/>
  <c r="I1997" i="1"/>
  <c r="J1997" i="1"/>
  <c r="K1997" i="1"/>
  <c r="L1997" i="1"/>
  <c r="M1997" i="1"/>
  <c r="N1997" i="1"/>
  <c r="O1997" i="1"/>
  <c r="P1997" i="1"/>
  <c r="Q1997" i="1"/>
  <c r="R1997" i="1"/>
  <c r="S1997" i="1"/>
  <c r="T1997" i="1"/>
  <c r="U1997" i="1"/>
  <c r="V1997" i="1"/>
  <c r="W1997" i="1"/>
  <c r="X1997" i="1"/>
  <c r="Y1997" i="1"/>
  <c r="Z1997" i="1"/>
  <c r="AA1997" i="1"/>
  <c r="AB1997" i="1"/>
  <c r="AC1997" i="1"/>
  <c r="AD1997" i="1"/>
  <c r="AE1997" i="1"/>
  <c r="AF1997" i="1"/>
  <c r="AG1997" i="1"/>
  <c r="AH1997" i="1"/>
  <c r="AI1997" i="1"/>
  <c r="A1998" i="1"/>
  <c r="B1998" i="1"/>
  <c r="C1998" i="1"/>
  <c r="D1998" i="1"/>
  <c r="E1998" i="1"/>
  <c r="F1998" i="1"/>
  <c r="G1998" i="1"/>
  <c r="H1998" i="1"/>
  <c r="I1998" i="1"/>
  <c r="J1998" i="1"/>
  <c r="K1998" i="1"/>
  <c r="L1998" i="1"/>
  <c r="M1998" i="1"/>
  <c r="N1998" i="1"/>
  <c r="O1998" i="1"/>
  <c r="P1998" i="1"/>
  <c r="Q1998" i="1"/>
  <c r="R1998" i="1"/>
  <c r="S1998" i="1"/>
  <c r="T1998" i="1"/>
  <c r="U1998" i="1"/>
  <c r="V1998" i="1"/>
  <c r="W1998" i="1"/>
  <c r="X1998" i="1"/>
  <c r="Y1998" i="1"/>
  <c r="Z1998" i="1"/>
  <c r="AA1998" i="1"/>
  <c r="AB1998" i="1"/>
  <c r="AC1998" i="1"/>
  <c r="AD1998" i="1"/>
  <c r="AE1998" i="1"/>
  <c r="AF1998" i="1"/>
  <c r="AG1998" i="1"/>
  <c r="AH1998" i="1"/>
  <c r="AI1998" i="1"/>
  <c r="A1999" i="1"/>
  <c r="B1999" i="1"/>
  <c r="C1999" i="1"/>
  <c r="D1999" i="1"/>
  <c r="E1999" i="1"/>
  <c r="F1999" i="1"/>
  <c r="G1999" i="1"/>
  <c r="H1999" i="1"/>
  <c r="I1999" i="1"/>
  <c r="J1999" i="1"/>
  <c r="K1999" i="1"/>
  <c r="L1999" i="1"/>
  <c r="M1999" i="1"/>
  <c r="N1999" i="1"/>
  <c r="O1999" i="1"/>
  <c r="P1999" i="1"/>
  <c r="Q1999" i="1"/>
  <c r="R1999" i="1"/>
  <c r="S1999" i="1"/>
  <c r="T1999" i="1"/>
  <c r="U1999" i="1"/>
  <c r="V1999" i="1"/>
  <c r="W1999" i="1"/>
  <c r="X1999" i="1"/>
  <c r="Y1999" i="1"/>
  <c r="Z1999" i="1"/>
  <c r="AA1999" i="1"/>
  <c r="AB1999" i="1"/>
  <c r="AC1999" i="1"/>
  <c r="AD1999" i="1"/>
  <c r="AE1999" i="1"/>
  <c r="AF1999" i="1"/>
  <c r="AG1999" i="1"/>
  <c r="AH1999" i="1"/>
  <c r="AI1999" i="1"/>
  <c r="A2000" i="1"/>
  <c r="B2000" i="1"/>
  <c r="C2000" i="1"/>
  <c r="D2000" i="1"/>
  <c r="E2000" i="1"/>
  <c r="F2000" i="1"/>
  <c r="G2000" i="1"/>
  <c r="H2000" i="1"/>
  <c r="I2000" i="1"/>
  <c r="J2000" i="1"/>
  <c r="K2000" i="1"/>
  <c r="L2000" i="1"/>
  <c r="M2000" i="1"/>
  <c r="N2000" i="1"/>
  <c r="O2000" i="1"/>
  <c r="P2000" i="1"/>
  <c r="Q2000" i="1"/>
  <c r="R2000" i="1"/>
  <c r="S2000" i="1"/>
  <c r="T2000" i="1"/>
  <c r="U2000" i="1"/>
  <c r="V2000" i="1"/>
  <c r="W2000" i="1"/>
  <c r="X2000" i="1"/>
  <c r="Y2000" i="1"/>
  <c r="Z2000" i="1"/>
  <c r="AA2000" i="1"/>
  <c r="AB2000" i="1"/>
  <c r="AC2000" i="1"/>
  <c r="AD2000" i="1"/>
  <c r="AE2000" i="1"/>
  <c r="AF2000" i="1"/>
  <c r="AG2000" i="1"/>
  <c r="AH2000" i="1"/>
  <c r="AI2000" i="1"/>
  <c r="A2001" i="1"/>
  <c r="B2001" i="1"/>
  <c r="C2001" i="1"/>
  <c r="D2001" i="1"/>
  <c r="E2001" i="1"/>
  <c r="F2001" i="1"/>
  <c r="G2001" i="1"/>
  <c r="H2001" i="1"/>
  <c r="I2001" i="1"/>
  <c r="J2001" i="1"/>
  <c r="K2001" i="1"/>
  <c r="L2001" i="1"/>
  <c r="M2001" i="1"/>
  <c r="N2001" i="1"/>
  <c r="O2001" i="1"/>
  <c r="P2001" i="1"/>
  <c r="Q2001" i="1"/>
  <c r="R2001" i="1"/>
  <c r="S2001" i="1"/>
  <c r="T2001" i="1"/>
  <c r="U2001" i="1"/>
  <c r="V2001" i="1"/>
  <c r="W2001" i="1"/>
  <c r="X2001" i="1"/>
  <c r="Y2001" i="1"/>
  <c r="Z2001" i="1"/>
  <c r="AA2001" i="1"/>
  <c r="AB2001" i="1"/>
  <c r="AC2001" i="1"/>
  <c r="AD2001" i="1"/>
  <c r="AE2001" i="1"/>
  <c r="AF2001" i="1"/>
  <c r="AG2001" i="1"/>
  <c r="AH2001" i="1"/>
  <c r="AI2001" i="1"/>
  <c r="A2002" i="1"/>
  <c r="B2002" i="1"/>
  <c r="C2002" i="1"/>
  <c r="D2002" i="1"/>
  <c r="E2002" i="1"/>
  <c r="F2002" i="1"/>
  <c r="G2002" i="1"/>
  <c r="H2002" i="1"/>
  <c r="I2002" i="1"/>
  <c r="J2002" i="1"/>
  <c r="K2002" i="1"/>
  <c r="L2002" i="1"/>
  <c r="M2002" i="1"/>
  <c r="N2002" i="1"/>
  <c r="O2002" i="1"/>
  <c r="P2002" i="1"/>
  <c r="Q2002" i="1"/>
  <c r="R2002" i="1"/>
  <c r="S2002" i="1"/>
  <c r="T2002" i="1"/>
  <c r="U2002" i="1"/>
  <c r="V2002" i="1"/>
  <c r="W2002" i="1"/>
  <c r="X2002" i="1"/>
  <c r="Y2002" i="1"/>
  <c r="Z2002" i="1"/>
  <c r="AA2002" i="1"/>
  <c r="AB2002" i="1"/>
  <c r="AC2002" i="1"/>
  <c r="AD2002" i="1"/>
  <c r="AE2002" i="1"/>
  <c r="AF2002" i="1"/>
  <c r="AG2002" i="1"/>
  <c r="AH2002" i="1"/>
  <c r="AI2002" i="1"/>
  <c r="A2003" i="1"/>
  <c r="B2003" i="1"/>
  <c r="C2003" i="1"/>
  <c r="D2003" i="1"/>
  <c r="E2003" i="1"/>
  <c r="F2003" i="1"/>
  <c r="G2003" i="1"/>
  <c r="H2003" i="1"/>
  <c r="I2003" i="1"/>
  <c r="J2003" i="1"/>
  <c r="K2003" i="1"/>
  <c r="L2003" i="1"/>
  <c r="M2003" i="1"/>
  <c r="N2003" i="1"/>
  <c r="O2003" i="1"/>
  <c r="P2003" i="1"/>
  <c r="Q2003" i="1"/>
  <c r="R2003" i="1"/>
  <c r="S2003" i="1"/>
  <c r="T2003" i="1"/>
  <c r="U2003" i="1"/>
  <c r="V2003" i="1"/>
  <c r="W2003" i="1"/>
  <c r="X2003" i="1"/>
  <c r="Y2003" i="1"/>
  <c r="Z2003" i="1"/>
  <c r="AA2003" i="1"/>
  <c r="AB2003" i="1"/>
  <c r="AC2003" i="1"/>
  <c r="AD2003" i="1"/>
  <c r="AE2003" i="1"/>
  <c r="AF2003" i="1"/>
  <c r="AG2003" i="1"/>
  <c r="AH2003" i="1"/>
  <c r="AI2003" i="1"/>
  <c r="A2004" i="1"/>
  <c r="B2004" i="1"/>
  <c r="C2004" i="1"/>
  <c r="D2004" i="1"/>
  <c r="E2004" i="1"/>
  <c r="F2004" i="1"/>
  <c r="G2004" i="1"/>
  <c r="H2004" i="1"/>
  <c r="I2004" i="1"/>
  <c r="J2004" i="1"/>
  <c r="K2004" i="1"/>
  <c r="L2004" i="1"/>
  <c r="M2004" i="1"/>
  <c r="N2004" i="1"/>
  <c r="O2004" i="1"/>
  <c r="P2004" i="1"/>
  <c r="Q2004" i="1"/>
  <c r="R2004" i="1"/>
  <c r="S2004" i="1"/>
  <c r="T2004" i="1"/>
  <c r="U2004" i="1"/>
  <c r="V2004" i="1"/>
  <c r="W2004" i="1"/>
  <c r="X2004" i="1"/>
  <c r="Y2004" i="1"/>
  <c r="Z2004" i="1"/>
  <c r="AA2004" i="1"/>
  <c r="AB2004" i="1"/>
  <c r="AC2004" i="1"/>
  <c r="AD2004" i="1"/>
  <c r="AE2004" i="1"/>
  <c r="AF2004" i="1"/>
  <c r="AG2004" i="1"/>
  <c r="AH2004" i="1"/>
  <c r="AI2004" i="1"/>
  <c r="A2005" i="1"/>
  <c r="B2005" i="1"/>
  <c r="C2005" i="1"/>
  <c r="D2005" i="1"/>
  <c r="E2005" i="1"/>
  <c r="F2005" i="1"/>
  <c r="G2005" i="1"/>
  <c r="H2005" i="1"/>
  <c r="I2005" i="1"/>
  <c r="J2005" i="1"/>
  <c r="K2005" i="1"/>
  <c r="L2005" i="1"/>
  <c r="M2005" i="1"/>
  <c r="N2005" i="1"/>
  <c r="O2005" i="1"/>
  <c r="P2005" i="1"/>
  <c r="Q2005" i="1"/>
  <c r="R2005" i="1"/>
  <c r="S2005" i="1"/>
  <c r="T2005" i="1"/>
  <c r="U2005" i="1"/>
  <c r="V2005" i="1"/>
  <c r="W2005" i="1"/>
  <c r="X2005" i="1"/>
  <c r="Y2005" i="1"/>
  <c r="Z2005" i="1"/>
  <c r="AA2005" i="1"/>
  <c r="AB2005" i="1"/>
  <c r="AC2005" i="1"/>
  <c r="AD2005" i="1"/>
  <c r="AE2005" i="1"/>
  <c r="AF2005" i="1"/>
  <c r="AG2005" i="1"/>
  <c r="AH2005" i="1"/>
  <c r="AI2005" i="1"/>
  <c r="A2006" i="1"/>
  <c r="B2006" i="1"/>
  <c r="C2006" i="1"/>
  <c r="D2006" i="1"/>
  <c r="E2006" i="1"/>
  <c r="F2006" i="1"/>
  <c r="G2006" i="1"/>
  <c r="H2006" i="1"/>
  <c r="I2006" i="1"/>
  <c r="J2006" i="1"/>
  <c r="K2006" i="1"/>
  <c r="L2006" i="1"/>
  <c r="M2006" i="1"/>
  <c r="N2006" i="1"/>
  <c r="O2006" i="1"/>
  <c r="P2006" i="1"/>
  <c r="Q2006" i="1"/>
  <c r="R2006" i="1"/>
  <c r="S2006" i="1"/>
  <c r="T2006" i="1"/>
  <c r="U2006" i="1"/>
  <c r="V2006" i="1"/>
  <c r="W2006" i="1"/>
  <c r="X2006" i="1"/>
  <c r="Y2006" i="1"/>
  <c r="Z2006" i="1"/>
  <c r="AA2006" i="1"/>
  <c r="AB2006" i="1"/>
  <c r="AC2006" i="1"/>
  <c r="AD2006" i="1"/>
  <c r="AE2006" i="1"/>
  <c r="AF2006" i="1"/>
  <c r="AG2006" i="1"/>
  <c r="AH2006" i="1"/>
  <c r="AI2006" i="1"/>
  <c r="A2007" i="1"/>
  <c r="B2007" i="1"/>
  <c r="C2007" i="1"/>
  <c r="D2007" i="1"/>
  <c r="E2007" i="1"/>
  <c r="F2007" i="1"/>
  <c r="G2007" i="1"/>
  <c r="H2007" i="1"/>
  <c r="I2007" i="1"/>
  <c r="J2007" i="1"/>
  <c r="K2007" i="1"/>
  <c r="L2007" i="1"/>
  <c r="M2007" i="1"/>
  <c r="N2007" i="1"/>
  <c r="O2007" i="1"/>
  <c r="P2007" i="1"/>
  <c r="Q2007" i="1"/>
  <c r="R2007" i="1"/>
  <c r="S2007" i="1"/>
  <c r="T2007" i="1"/>
  <c r="U2007" i="1"/>
  <c r="V2007" i="1"/>
  <c r="W2007" i="1"/>
  <c r="X2007" i="1"/>
  <c r="Y2007" i="1"/>
  <c r="Z2007" i="1"/>
  <c r="AA2007" i="1"/>
  <c r="AB2007" i="1"/>
  <c r="AC2007" i="1"/>
  <c r="AD2007" i="1"/>
  <c r="AE2007" i="1"/>
  <c r="AF2007" i="1"/>
  <c r="AG2007" i="1"/>
  <c r="AH2007" i="1"/>
  <c r="AI2007" i="1"/>
  <c r="A2008" i="1"/>
  <c r="B2008" i="1"/>
  <c r="C2008" i="1"/>
  <c r="D2008" i="1"/>
  <c r="E2008" i="1"/>
  <c r="F2008" i="1"/>
  <c r="G2008" i="1"/>
  <c r="H2008" i="1"/>
  <c r="I2008" i="1"/>
  <c r="J2008" i="1"/>
  <c r="K2008" i="1"/>
  <c r="L2008" i="1"/>
  <c r="M2008" i="1"/>
  <c r="N2008" i="1"/>
  <c r="O2008" i="1"/>
  <c r="P2008" i="1"/>
  <c r="Q2008" i="1"/>
  <c r="R2008" i="1"/>
  <c r="S2008" i="1"/>
  <c r="T2008" i="1"/>
  <c r="U2008" i="1"/>
  <c r="V2008" i="1"/>
  <c r="W2008" i="1"/>
  <c r="X2008" i="1"/>
  <c r="Y2008" i="1"/>
  <c r="Z2008" i="1"/>
  <c r="AA2008" i="1"/>
  <c r="AB2008" i="1"/>
  <c r="AC2008" i="1"/>
  <c r="AD2008" i="1"/>
  <c r="AE2008" i="1"/>
  <c r="AF2008" i="1"/>
  <c r="AG2008" i="1"/>
  <c r="AH2008" i="1"/>
  <c r="AI2008" i="1"/>
  <c r="A2009" i="1"/>
  <c r="B2009" i="1"/>
  <c r="C2009" i="1"/>
  <c r="D2009" i="1"/>
  <c r="E2009" i="1"/>
  <c r="F2009" i="1"/>
  <c r="G2009" i="1"/>
  <c r="H2009" i="1"/>
  <c r="I2009" i="1"/>
  <c r="J2009" i="1"/>
  <c r="K2009" i="1"/>
  <c r="L2009" i="1"/>
  <c r="M2009" i="1"/>
  <c r="N2009" i="1"/>
  <c r="O2009" i="1"/>
  <c r="P2009" i="1"/>
  <c r="Q2009" i="1"/>
  <c r="R2009" i="1"/>
  <c r="S2009" i="1"/>
  <c r="T2009" i="1"/>
  <c r="U2009" i="1"/>
  <c r="V2009" i="1"/>
  <c r="W2009" i="1"/>
  <c r="X2009" i="1"/>
  <c r="Y2009" i="1"/>
  <c r="Z2009" i="1"/>
  <c r="AA2009" i="1"/>
  <c r="AB2009" i="1"/>
  <c r="AC2009" i="1"/>
  <c r="AD2009" i="1"/>
  <c r="AE2009" i="1"/>
  <c r="AF2009" i="1"/>
  <c r="AG2009" i="1"/>
  <c r="AH2009" i="1"/>
  <c r="AI2009" i="1"/>
  <c r="A2010" i="1"/>
  <c r="B2010" i="1"/>
  <c r="C2010" i="1"/>
  <c r="D2010" i="1"/>
  <c r="E2010" i="1"/>
  <c r="F2010" i="1"/>
  <c r="G2010" i="1"/>
  <c r="H2010" i="1"/>
  <c r="I2010" i="1"/>
  <c r="J2010" i="1"/>
  <c r="K2010" i="1"/>
  <c r="L2010" i="1"/>
  <c r="M2010" i="1"/>
  <c r="N2010" i="1"/>
  <c r="O2010" i="1"/>
  <c r="P2010" i="1"/>
  <c r="Q2010" i="1"/>
  <c r="R2010" i="1"/>
  <c r="S2010" i="1"/>
  <c r="T2010" i="1"/>
  <c r="U2010" i="1"/>
  <c r="V2010" i="1"/>
  <c r="W2010" i="1"/>
  <c r="X2010" i="1"/>
  <c r="Y2010" i="1"/>
  <c r="Z2010" i="1"/>
  <c r="AA2010" i="1"/>
  <c r="AB2010" i="1"/>
  <c r="AC2010" i="1"/>
  <c r="AD2010" i="1"/>
  <c r="AE2010" i="1"/>
  <c r="AF2010" i="1"/>
  <c r="AG2010" i="1"/>
  <c r="AH2010" i="1"/>
  <c r="AI2010" i="1"/>
  <c r="A2011" i="1"/>
  <c r="B2011" i="1"/>
  <c r="C2011" i="1"/>
  <c r="D2011" i="1"/>
  <c r="E2011" i="1"/>
  <c r="F2011" i="1"/>
  <c r="G2011" i="1"/>
  <c r="H2011" i="1"/>
  <c r="I2011" i="1"/>
  <c r="J2011" i="1"/>
  <c r="K2011" i="1"/>
  <c r="L2011" i="1"/>
  <c r="M2011" i="1"/>
  <c r="N2011" i="1"/>
  <c r="O2011" i="1"/>
  <c r="P2011" i="1"/>
  <c r="Q2011" i="1"/>
  <c r="R2011" i="1"/>
  <c r="S2011" i="1"/>
  <c r="T2011" i="1"/>
  <c r="U2011" i="1"/>
  <c r="V2011" i="1"/>
  <c r="W2011" i="1"/>
  <c r="X2011" i="1"/>
  <c r="Y2011" i="1"/>
  <c r="Z2011" i="1"/>
  <c r="AA2011" i="1"/>
  <c r="AB2011" i="1"/>
  <c r="AC2011" i="1"/>
  <c r="AD2011" i="1"/>
  <c r="AE2011" i="1"/>
  <c r="AF2011" i="1"/>
  <c r="AG2011" i="1"/>
  <c r="AH2011" i="1"/>
  <c r="AI2011" i="1"/>
  <c r="A2012" i="1"/>
  <c r="B2012" i="1"/>
  <c r="C2012" i="1"/>
  <c r="D2012" i="1"/>
  <c r="E2012" i="1"/>
  <c r="F2012" i="1"/>
  <c r="G2012" i="1"/>
  <c r="H2012" i="1"/>
  <c r="I2012" i="1"/>
  <c r="J2012" i="1"/>
  <c r="K2012" i="1"/>
  <c r="L2012" i="1"/>
  <c r="M2012" i="1"/>
  <c r="N2012" i="1"/>
  <c r="O2012" i="1"/>
  <c r="P2012" i="1"/>
  <c r="Q2012" i="1"/>
  <c r="R2012" i="1"/>
  <c r="S2012" i="1"/>
  <c r="T2012" i="1"/>
  <c r="U2012" i="1"/>
  <c r="V2012" i="1"/>
  <c r="W2012" i="1"/>
  <c r="X2012" i="1"/>
  <c r="Y2012" i="1"/>
  <c r="Z2012" i="1"/>
  <c r="AA2012" i="1"/>
  <c r="AB2012" i="1"/>
  <c r="AC2012" i="1"/>
  <c r="AD2012" i="1"/>
  <c r="AE2012" i="1"/>
  <c r="AF2012" i="1"/>
  <c r="AG2012" i="1"/>
  <c r="AH2012" i="1"/>
  <c r="AI2012" i="1"/>
  <c r="A2013" i="1"/>
  <c r="B2013" i="1"/>
  <c r="C2013" i="1"/>
  <c r="D2013" i="1"/>
  <c r="E2013" i="1"/>
  <c r="F2013" i="1"/>
  <c r="G2013" i="1"/>
  <c r="H2013" i="1"/>
  <c r="I2013" i="1"/>
  <c r="J2013" i="1"/>
  <c r="K2013" i="1"/>
  <c r="L2013" i="1"/>
  <c r="M2013" i="1"/>
  <c r="N2013" i="1"/>
  <c r="O2013" i="1"/>
  <c r="P2013" i="1"/>
  <c r="Q2013" i="1"/>
  <c r="R2013" i="1"/>
  <c r="S2013" i="1"/>
  <c r="T2013" i="1"/>
  <c r="U2013" i="1"/>
  <c r="V2013" i="1"/>
  <c r="W2013" i="1"/>
  <c r="X2013" i="1"/>
  <c r="Y2013" i="1"/>
  <c r="Z2013" i="1"/>
  <c r="AA2013" i="1"/>
  <c r="AB2013" i="1"/>
  <c r="AC2013" i="1"/>
  <c r="AD2013" i="1"/>
  <c r="AE2013" i="1"/>
  <c r="AF2013" i="1"/>
  <c r="AG2013" i="1"/>
  <c r="AH2013" i="1"/>
  <c r="AI2013" i="1"/>
  <c r="A2014" i="1"/>
  <c r="B2014" i="1"/>
  <c r="C2014" i="1"/>
  <c r="D2014" i="1"/>
  <c r="E2014" i="1"/>
  <c r="F2014" i="1"/>
  <c r="G2014" i="1"/>
  <c r="H2014" i="1"/>
  <c r="I2014" i="1"/>
  <c r="J2014" i="1"/>
  <c r="K2014" i="1"/>
  <c r="L2014" i="1"/>
  <c r="M2014" i="1"/>
  <c r="N2014" i="1"/>
  <c r="O2014" i="1"/>
  <c r="P2014" i="1"/>
  <c r="Q2014" i="1"/>
  <c r="R2014" i="1"/>
  <c r="S2014" i="1"/>
  <c r="T2014" i="1"/>
  <c r="U2014" i="1"/>
  <c r="V2014" i="1"/>
  <c r="W2014" i="1"/>
  <c r="X2014" i="1"/>
  <c r="Y2014" i="1"/>
  <c r="Z2014" i="1"/>
  <c r="AA2014" i="1"/>
  <c r="AB2014" i="1"/>
  <c r="AC2014" i="1"/>
  <c r="AD2014" i="1"/>
  <c r="AE2014" i="1"/>
  <c r="AF2014" i="1"/>
  <c r="AG2014" i="1"/>
  <c r="AH2014" i="1"/>
  <c r="AI2014" i="1"/>
  <c r="A2015" i="1"/>
  <c r="B2015" i="1"/>
  <c r="C2015" i="1"/>
  <c r="D2015" i="1"/>
  <c r="E2015" i="1"/>
  <c r="F2015" i="1"/>
  <c r="G2015" i="1"/>
  <c r="H2015" i="1"/>
  <c r="I2015" i="1"/>
  <c r="J2015" i="1"/>
  <c r="K2015" i="1"/>
  <c r="L2015" i="1"/>
  <c r="M2015" i="1"/>
  <c r="N2015" i="1"/>
  <c r="O2015" i="1"/>
  <c r="P2015" i="1"/>
  <c r="Q2015" i="1"/>
  <c r="R2015" i="1"/>
  <c r="S2015" i="1"/>
  <c r="T2015" i="1"/>
  <c r="U2015" i="1"/>
  <c r="V2015" i="1"/>
  <c r="W2015" i="1"/>
  <c r="X2015" i="1"/>
  <c r="Y2015" i="1"/>
  <c r="Z2015" i="1"/>
  <c r="AA2015" i="1"/>
  <c r="AB2015" i="1"/>
  <c r="AC2015" i="1"/>
  <c r="AD2015" i="1"/>
  <c r="AE2015" i="1"/>
  <c r="AF2015" i="1"/>
  <c r="AG2015" i="1"/>
  <c r="AH2015" i="1"/>
  <c r="AI2015" i="1"/>
  <c r="A2016" i="1"/>
  <c r="B2016" i="1"/>
  <c r="C2016" i="1"/>
  <c r="D2016" i="1"/>
  <c r="E2016" i="1"/>
  <c r="F2016" i="1"/>
  <c r="G2016" i="1"/>
  <c r="H2016" i="1"/>
  <c r="I2016" i="1"/>
  <c r="J2016" i="1"/>
  <c r="K2016" i="1"/>
  <c r="L2016" i="1"/>
  <c r="M2016" i="1"/>
  <c r="N2016" i="1"/>
  <c r="O2016" i="1"/>
  <c r="P2016" i="1"/>
  <c r="Q2016" i="1"/>
  <c r="R2016" i="1"/>
  <c r="S2016" i="1"/>
  <c r="T2016" i="1"/>
  <c r="U2016" i="1"/>
  <c r="V2016" i="1"/>
  <c r="W2016" i="1"/>
  <c r="X2016" i="1"/>
  <c r="Y2016" i="1"/>
  <c r="Z2016" i="1"/>
  <c r="AA2016" i="1"/>
  <c r="AB2016" i="1"/>
  <c r="AC2016" i="1"/>
  <c r="AD2016" i="1"/>
  <c r="AE2016" i="1"/>
  <c r="AF2016" i="1"/>
  <c r="AG2016" i="1"/>
  <c r="AH2016" i="1"/>
  <c r="AI2016" i="1"/>
  <c r="A2017" i="1"/>
  <c r="B2017" i="1"/>
  <c r="C2017" i="1"/>
  <c r="D2017" i="1"/>
  <c r="E2017" i="1"/>
  <c r="F2017" i="1"/>
  <c r="G2017" i="1"/>
  <c r="H2017" i="1"/>
  <c r="I2017" i="1"/>
  <c r="J2017" i="1"/>
  <c r="K2017" i="1"/>
  <c r="L2017" i="1"/>
  <c r="M2017" i="1"/>
  <c r="N2017" i="1"/>
  <c r="O2017" i="1"/>
  <c r="P2017" i="1"/>
  <c r="Q2017" i="1"/>
  <c r="R2017" i="1"/>
  <c r="S2017" i="1"/>
  <c r="T2017" i="1"/>
  <c r="U2017" i="1"/>
  <c r="V2017" i="1"/>
  <c r="W2017" i="1"/>
  <c r="X2017" i="1"/>
  <c r="Y2017" i="1"/>
  <c r="Z2017" i="1"/>
  <c r="AA2017" i="1"/>
  <c r="AB2017" i="1"/>
  <c r="AC2017" i="1"/>
  <c r="AD2017" i="1"/>
  <c r="AE2017" i="1"/>
  <c r="AF2017" i="1"/>
  <c r="AG2017" i="1"/>
  <c r="AH2017" i="1"/>
  <c r="AI2017" i="1"/>
  <c r="A2018" i="1"/>
  <c r="B2018" i="1"/>
  <c r="C2018" i="1"/>
  <c r="D2018" i="1"/>
  <c r="E2018" i="1"/>
  <c r="F2018" i="1"/>
  <c r="G2018" i="1"/>
  <c r="H2018" i="1"/>
  <c r="I2018" i="1"/>
  <c r="J2018" i="1"/>
  <c r="K2018" i="1"/>
  <c r="L2018" i="1"/>
  <c r="M2018" i="1"/>
  <c r="N2018" i="1"/>
  <c r="O2018" i="1"/>
  <c r="P2018" i="1"/>
  <c r="Q2018" i="1"/>
  <c r="R2018" i="1"/>
  <c r="S2018" i="1"/>
  <c r="T2018" i="1"/>
  <c r="U2018" i="1"/>
  <c r="V2018" i="1"/>
  <c r="W2018" i="1"/>
  <c r="X2018" i="1"/>
  <c r="Y2018" i="1"/>
  <c r="Z2018" i="1"/>
  <c r="AA2018" i="1"/>
  <c r="AB2018" i="1"/>
  <c r="AC2018" i="1"/>
  <c r="AD2018" i="1"/>
  <c r="AE2018" i="1"/>
  <c r="AF2018" i="1"/>
  <c r="AG2018" i="1"/>
  <c r="AH2018" i="1"/>
  <c r="AI2018" i="1"/>
  <c r="A2019" i="1"/>
  <c r="B2019" i="1"/>
  <c r="C2019" i="1"/>
  <c r="D2019" i="1"/>
  <c r="E2019" i="1"/>
  <c r="F2019" i="1"/>
  <c r="G2019" i="1"/>
  <c r="H2019" i="1"/>
  <c r="I2019" i="1"/>
  <c r="J2019" i="1"/>
  <c r="K2019" i="1"/>
  <c r="L2019" i="1"/>
  <c r="M2019" i="1"/>
  <c r="N2019" i="1"/>
  <c r="O2019" i="1"/>
  <c r="P2019" i="1"/>
  <c r="Q2019" i="1"/>
  <c r="R2019" i="1"/>
  <c r="S2019" i="1"/>
  <c r="T2019" i="1"/>
  <c r="U2019" i="1"/>
  <c r="V2019" i="1"/>
  <c r="W2019" i="1"/>
  <c r="X2019" i="1"/>
  <c r="Y2019" i="1"/>
  <c r="Z2019" i="1"/>
  <c r="AA2019" i="1"/>
  <c r="AB2019" i="1"/>
  <c r="AC2019" i="1"/>
  <c r="AD2019" i="1"/>
  <c r="AE2019" i="1"/>
  <c r="AF2019" i="1"/>
  <c r="AG2019" i="1"/>
  <c r="AH2019" i="1"/>
  <c r="AI2019" i="1"/>
  <c r="A2020" i="1"/>
  <c r="B2020" i="1"/>
  <c r="C2020" i="1"/>
  <c r="D2020" i="1"/>
  <c r="E2020" i="1"/>
  <c r="F2020" i="1"/>
  <c r="G2020" i="1"/>
  <c r="H2020" i="1"/>
  <c r="I2020" i="1"/>
  <c r="J2020" i="1"/>
  <c r="K2020" i="1"/>
  <c r="L2020" i="1"/>
  <c r="M2020" i="1"/>
  <c r="N2020" i="1"/>
  <c r="O2020" i="1"/>
  <c r="P2020" i="1"/>
  <c r="Q2020" i="1"/>
  <c r="R2020" i="1"/>
  <c r="S2020" i="1"/>
  <c r="T2020" i="1"/>
  <c r="U2020" i="1"/>
  <c r="V2020" i="1"/>
  <c r="W2020" i="1"/>
  <c r="X2020" i="1"/>
  <c r="Y2020" i="1"/>
  <c r="Z2020" i="1"/>
  <c r="AA2020" i="1"/>
  <c r="AB2020" i="1"/>
  <c r="AC2020" i="1"/>
  <c r="AD2020" i="1"/>
  <c r="AE2020" i="1"/>
  <c r="AF2020" i="1"/>
  <c r="AG2020" i="1"/>
  <c r="AH2020" i="1"/>
  <c r="AI2020" i="1"/>
  <c r="A2021" i="1"/>
  <c r="B2021" i="1"/>
  <c r="C2021" i="1"/>
  <c r="D2021" i="1"/>
  <c r="E2021" i="1"/>
  <c r="F2021" i="1"/>
  <c r="G2021" i="1"/>
  <c r="H2021" i="1"/>
  <c r="I2021" i="1"/>
  <c r="J2021" i="1"/>
  <c r="K2021" i="1"/>
  <c r="L2021" i="1"/>
  <c r="M2021" i="1"/>
  <c r="N2021" i="1"/>
  <c r="O2021" i="1"/>
  <c r="P2021" i="1"/>
  <c r="Q2021" i="1"/>
  <c r="R2021" i="1"/>
  <c r="S2021" i="1"/>
  <c r="T2021" i="1"/>
  <c r="U2021" i="1"/>
  <c r="V2021" i="1"/>
  <c r="W2021" i="1"/>
  <c r="X2021" i="1"/>
  <c r="Y2021" i="1"/>
  <c r="Z2021" i="1"/>
  <c r="AA2021" i="1"/>
  <c r="AB2021" i="1"/>
  <c r="AC2021" i="1"/>
  <c r="AD2021" i="1"/>
  <c r="AE2021" i="1"/>
  <c r="AF2021" i="1"/>
  <c r="AG2021" i="1"/>
  <c r="AH2021" i="1"/>
  <c r="AI2021" i="1"/>
  <c r="A2022" i="1"/>
  <c r="B2022" i="1"/>
  <c r="C2022" i="1"/>
  <c r="D2022" i="1"/>
  <c r="E2022" i="1"/>
  <c r="F2022" i="1"/>
  <c r="G2022" i="1"/>
  <c r="H2022" i="1"/>
  <c r="I2022" i="1"/>
  <c r="J2022" i="1"/>
  <c r="K2022" i="1"/>
  <c r="L2022" i="1"/>
  <c r="M2022" i="1"/>
  <c r="N2022" i="1"/>
  <c r="O2022" i="1"/>
  <c r="P2022" i="1"/>
  <c r="Q2022" i="1"/>
  <c r="R2022" i="1"/>
  <c r="S2022" i="1"/>
  <c r="T2022" i="1"/>
  <c r="U2022" i="1"/>
  <c r="V2022" i="1"/>
  <c r="W2022" i="1"/>
  <c r="X2022" i="1"/>
  <c r="Y2022" i="1"/>
  <c r="Z2022" i="1"/>
  <c r="AA2022" i="1"/>
  <c r="AB2022" i="1"/>
  <c r="AC2022" i="1"/>
  <c r="AD2022" i="1"/>
  <c r="AE2022" i="1"/>
  <c r="AF2022" i="1"/>
  <c r="AG2022" i="1"/>
  <c r="AH2022" i="1"/>
  <c r="AI2022" i="1"/>
  <c r="A2023" i="1"/>
  <c r="B2023" i="1"/>
  <c r="C2023" i="1"/>
  <c r="D2023" i="1"/>
  <c r="E2023" i="1"/>
  <c r="F2023" i="1"/>
  <c r="G2023" i="1"/>
  <c r="H2023" i="1"/>
  <c r="I2023" i="1"/>
  <c r="J2023" i="1"/>
  <c r="K2023" i="1"/>
  <c r="L2023" i="1"/>
  <c r="M2023" i="1"/>
  <c r="N2023" i="1"/>
  <c r="O2023" i="1"/>
  <c r="P2023" i="1"/>
  <c r="Q2023" i="1"/>
  <c r="R2023" i="1"/>
  <c r="S2023" i="1"/>
  <c r="T2023" i="1"/>
  <c r="U2023" i="1"/>
  <c r="V2023" i="1"/>
  <c r="W2023" i="1"/>
  <c r="X2023" i="1"/>
  <c r="Y2023" i="1"/>
  <c r="Z2023" i="1"/>
  <c r="AA2023" i="1"/>
  <c r="AB2023" i="1"/>
  <c r="AC2023" i="1"/>
  <c r="AD2023" i="1"/>
  <c r="AE2023" i="1"/>
  <c r="AF2023" i="1"/>
  <c r="AG2023" i="1"/>
  <c r="AH2023" i="1"/>
  <c r="AI2023" i="1"/>
  <c r="A2024" i="1"/>
  <c r="B2024" i="1"/>
  <c r="C2024" i="1"/>
  <c r="D2024" i="1"/>
  <c r="E2024" i="1"/>
  <c r="F2024" i="1"/>
  <c r="G2024" i="1"/>
  <c r="H2024" i="1"/>
  <c r="I2024" i="1"/>
  <c r="J2024" i="1"/>
  <c r="K2024" i="1"/>
  <c r="L2024" i="1"/>
  <c r="M2024" i="1"/>
  <c r="N2024" i="1"/>
  <c r="O2024" i="1"/>
  <c r="P2024" i="1"/>
  <c r="Q2024" i="1"/>
  <c r="R2024" i="1"/>
  <c r="S2024" i="1"/>
  <c r="T2024" i="1"/>
  <c r="U2024" i="1"/>
  <c r="V2024" i="1"/>
  <c r="W2024" i="1"/>
  <c r="X2024" i="1"/>
  <c r="Y2024" i="1"/>
  <c r="Z2024" i="1"/>
  <c r="AA2024" i="1"/>
  <c r="AB2024" i="1"/>
  <c r="AC2024" i="1"/>
  <c r="AD2024" i="1"/>
  <c r="AE2024" i="1"/>
  <c r="AF2024" i="1"/>
  <c r="AG2024" i="1"/>
  <c r="AH2024" i="1"/>
  <c r="AI2024" i="1"/>
  <c r="A2025" i="1"/>
  <c r="B2025" i="1"/>
  <c r="C2025" i="1"/>
  <c r="D2025" i="1"/>
  <c r="E2025" i="1"/>
  <c r="F2025" i="1"/>
  <c r="G2025" i="1"/>
  <c r="H2025" i="1"/>
  <c r="I2025" i="1"/>
  <c r="J2025" i="1"/>
  <c r="K2025" i="1"/>
  <c r="L2025" i="1"/>
  <c r="M2025" i="1"/>
  <c r="N2025" i="1"/>
  <c r="O2025" i="1"/>
  <c r="P2025" i="1"/>
  <c r="Q2025" i="1"/>
  <c r="R2025" i="1"/>
  <c r="S2025" i="1"/>
  <c r="T2025" i="1"/>
  <c r="U2025" i="1"/>
  <c r="V2025" i="1"/>
  <c r="W2025" i="1"/>
  <c r="X2025" i="1"/>
  <c r="Y2025" i="1"/>
  <c r="Z2025" i="1"/>
  <c r="AA2025" i="1"/>
  <c r="AB2025" i="1"/>
  <c r="AC2025" i="1"/>
  <c r="AD2025" i="1"/>
  <c r="AE2025" i="1"/>
  <c r="AF2025" i="1"/>
  <c r="AG2025" i="1"/>
  <c r="AH2025" i="1"/>
  <c r="AI2025" i="1"/>
  <c r="A2026" i="1"/>
  <c r="B2026" i="1"/>
  <c r="C2026" i="1"/>
  <c r="D2026" i="1"/>
  <c r="E2026" i="1"/>
  <c r="F2026" i="1"/>
  <c r="G2026" i="1"/>
  <c r="H2026" i="1"/>
  <c r="I2026" i="1"/>
  <c r="J2026" i="1"/>
  <c r="K2026" i="1"/>
  <c r="L2026" i="1"/>
  <c r="M2026" i="1"/>
  <c r="N2026" i="1"/>
  <c r="O2026" i="1"/>
  <c r="P2026" i="1"/>
  <c r="Q2026" i="1"/>
  <c r="R2026" i="1"/>
  <c r="S2026" i="1"/>
  <c r="T2026" i="1"/>
  <c r="U2026" i="1"/>
  <c r="V2026" i="1"/>
  <c r="W2026" i="1"/>
  <c r="X2026" i="1"/>
  <c r="Y2026" i="1"/>
  <c r="Z2026" i="1"/>
  <c r="AA2026" i="1"/>
  <c r="AB2026" i="1"/>
  <c r="AC2026" i="1"/>
  <c r="AD2026" i="1"/>
  <c r="AE2026" i="1"/>
  <c r="AF2026" i="1"/>
  <c r="AG2026" i="1"/>
  <c r="AH2026" i="1"/>
  <c r="AI2026" i="1"/>
  <c r="A2027" i="1"/>
  <c r="B2027" i="1"/>
  <c r="C2027" i="1"/>
  <c r="D2027" i="1"/>
  <c r="E2027" i="1"/>
  <c r="F2027" i="1"/>
  <c r="G2027" i="1"/>
  <c r="H2027" i="1"/>
  <c r="I2027" i="1"/>
  <c r="J2027" i="1"/>
  <c r="K2027" i="1"/>
  <c r="L2027" i="1"/>
  <c r="M2027" i="1"/>
  <c r="N2027" i="1"/>
  <c r="O2027" i="1"/>
  <c r="P2027" i="1"/>
  <c r="Q2027" i="1"/>
  <c r="R2027" i="1"/>
  <c r="S2027" i="1"/>
  <c r="T2027" i="1"/>
  <c r="U2027" i="1"/>
  <c r="V2027" i="1"/>
  <c r="W2027" i="1"/>
  <c r="X2027" i="1"/>
  <c r="Y2027" i="1"/>
  <c r="Z2027" i="1"/>
  <c r="AA2027" i="1"/>
  <c r="AB2027" i="1"/>
  <c r="AC2027" i="1"/>
  <c r="AD2027" i="1"/>
  <c r="AE2027" i="1"/>
  <c r="AF2027" i="1"/>
  <c r="AG2027" i="1"/>
  <c r="AH2027" i="1"/>
  <c r="AI2027" i="1"/>
  <c r="A2028" i="1"/>
  <c r="B2028" i="1"/>
  <c r="C2028" i="1"/>
  <c r="D2028" i="1"/>
  <c r="E2028" i="1"/>
  <c r="F2028" i="1"/>
  <c r="G2028" i="1"/>
  <c r="H2028" i="1"/>
  <c r="I2028" i="1"/>
  <c r="J2028" i="1"/>
  <c r="K2028" i="1"/>
  <c r="L2028" i="1"/>
  <c r="M2028" i="1"/>
  <c r="N2028" i="1"/>
  <c r="O2028" i="1"/>
  <c r="P2028" i="1"/>
  <c r="Q2028" i="1"/>
  <c r="R2028" i="1"/>
  <c r="S2028" i="1"/>
  <c r="T2028" i="1"/>
  <c r="U2028" i="1"/>
  <c r="V2028" i="1"/>
  <c r="W2028" i="1"/>
  <c r="X2028" i="1"/>
  <c r="Y2028" i="1"/>
  <c r="Z2028" i="1"/>
  <c r="AA2028" i="1"/>
  <c r="AB2028" i="1"/>
  <c r="AC2028" i="1"/>
  <c r="AD2028" i="1"/>
  <c r="AE2028" i="1"/>
  <c r="AF2028" i="1"/>
  <c r="AG2028" i="1"/>
  <c r="AH2028" i="1"/>
  <c r="AI2028" i="1"/>
  <c r="A2029" i="1"/>
  <c r="B2029" i="1"/>
  <c r="C2029" i="1"/>
  <c r="D2029" i="1"/>
  <c r="E2029" i="1"/>
  <c r="F2029" i="1"/>
  <c r="G2029" i="1"/>
  <c r="H2029" i="1"/>
  <c r="I2029" i="1"/>
  <c r="J2029" i="1"/>
  <c r="K2029" i="1"/>
  <c r="L2029" i="1"/>
  <c r="M2029" i="1"/>
  <c r="N2029" i="1"/>
  <c r="O2029" i="1"/>
  <c r="P2029" i="1"/>
  <c r="Q2029" i="1"/>
  <c r="R2029" i="1"/>
  <c r="S2029" i="1"/>
  <c r="T2029" i="1"/>
  <c r="U2029" i="1"/>
  <c r="V2029" i="1"/>
  <c r="W2029" i="1"/>
  <c r="X2029" i="1"/>
  <c r="Y2029" i="1"/>
  <c r="Z2029" i="1"/>
  <c r="AA2029" i="1"/>
  <c r="AB2029" i="1"/>
  <c r="AC2029" i="1"/>
  <c r="AD2029" i="1"/>
  <c r="AE2029" i="1"/>
  <c r="AF2029" i="1"/>
  <c r="AG2029" i="1"/>
  <c r="AH2029" i="1"/>
  <c r="AI2029" i="1"/>
  <c r="A2030" i="1"/>
  <c r="B2030" i="1"/>
  <c r="C2030" i="1"/>
  <c r="D2030" i="1"/>
  <c r="E2030" i="1"/>
  <c r="F2030" i="1"/>
  <c r="G2030" i="1"/>
  <c r="H2030" i="1"/>
  <c r="I2030" i="1"/>
  <c r="J2030" i="1"/>
  <c r="K2030" i="1"/>
  <c r="L2030" i="1"/>
  <c r="M2030" i="1"/>
  <c r="N2030" i="1"/>
  <c r="O2030" i="1"/>
  <c r="P2030" i="1"/>
  <c r="Q2030" i="1"/>
  <c r="R2030" i="1"/>
  <c r="S2030" i="1"/>
  <c r="T2030" i="1"/>
  <c r="U2030" i="1"/>
  <c r="V2030" i="1"/>
  <c r="W2030" i="1"/>
  <c r="X2030" i="1"/>
  <c r="Y2030" i="1"/>
  <c r="Z2030" i="1"/>
  <c r="AA2030" i="1"/>
  <c r="AB2030" i="1"/>
  <c r="AC2030" i="1"/>
  <c r="AD2030" i="1"/>
  <c r="AE2030" i="1"/>
  <c r="AF2030" i="1"/>
  <c r="AG2030" i="1"/>
  <c r="AH2030" i="1"/>
  <c r="AI2030" i="1"/>
  <c r="A2031" i="1"/>
  <c r="B2031" i="1"/>
  <c r="C2031" i="1"/>
  <c r="D2031" i="1"/>
  <c r="E2031" i="1"/>
  <c r="F2031" i="1"/>
  <c r="G2031" i="1"/>
  <c r="H2031" i="1"/>
  <c r="I2031" i="1"/>
  <c r="J2031" i="1"/>
  <c r="K2031" i="1"/>
  <c r="L2031" i="1"/>
  <c r="M2031" i="1"/>
  <c r="N2031" i="1"/>
  <c r="O2031" i="1"/>
  <c r="P2031" i="1"/>
  <c r="Q2031" i="1"/>
  <c r="R2031" i="1"/>
  <c r="S2031" i="1"/>
  <c r="T2031" i="1"/>
  <c r="U2031" i="1"/>
  <c r="V2031" i="1"/>
  <c r="W2031" i="1"/>
  <c r="X2031" i="1"/>
  <c r="Y2031" i="1"/>
  <c r="Z2031" i="1"/>
  <c r="AA2031" i="1"/>
  <c r="AB2031" i="1"/>
  <c r="AC2031" i="1"/>
  <c r="AD2031" i="1"/>
  <c r="AE2031" i="1"/>
  <c r="AF2031" i="1"/>
  <c r="AG2031" i="1"/>
  <c r="AH2031" i="1"/>
  <c r="AI2031" i="1"/>
  <c r="A2032" i="1"/>
  <c r="B2032" i="1"/>
  <c r="C2032" i="1"/>
  <c r="D2032" i="1"/>
  <c r="E2032" i="1"/>
  <c r="F2032" i="1"/>
  <c r="G2032" i="1"/>
  <c r="H2032" i="1"/>
  <c r="I2032" i="1"/>
  <c r="J2032" i="1"/>
  <c r="K2032" i="1"/>
  <c r="L2032" i="1"/>
  <c r="M2032" i="1"/>
  <c r="N2032" i="1"/>
  <c r="O2032" i="1"/>
  <c r="P2032" i="1"/>
  <c r="Q2032" i="1"/>
  <c r="R2032" i="1"/>
  <c r="S2032" i="1"/>
  <c r="T2032" i="1"/>
  <c r="U2032" i="1"/>
  <c r="V2032" i="1"/>
  <c r="W2032" i="1"/>
  <c r="X2032" i="1"/>
  <c r="Y2032" i="1"/>
  <c r="Z2032" i="1"/>
  <c r="AA2032" i="1"/>
  <c r="AB2032" i="1"/>
  <c r="AC2032" i="1"/>
  <c r="AD2032" i="1"/>
  <c r="AE2032" i="1"/>
  <c r="AF2032" i="1"/>
  <c r="AG2032" i="1"/>
  <c r="AH2032" i="1"/>
  <c r="AI2032" i="1"/>
  <c r="A2033" i="1"/>
  <c r="B2033" i="1"/>
  <c r="C2033" i="1"/>
  <c r="D2033" i="1"/>
  <c r="E2033" i="1"/>
  <c r="F2033" i="1"/>
  <c r="G2033" i="1"/>
  <c r="H2033" i="1"/>
  <c r="I2033" i="1"/>
  <c r="J2033" i="1"/>
  <c r="K2033" i="1"/>
  <c r="L2033" i="1"/>
  <c r="M2033" i="1"/>
  <c r="N2033" i="1"/>
  <c r="O2033" i="1"/>
  <c r="P2033" i="1"/>
  <c r="Q2033" i="1"/>
  <c r="R2033" i="1"/>
  <c r="S2033" i="1"/>
  <c r="T2033" i="1"/>
  <c r="U2033" i="1"/>
  <c r="V2033" i="1"/>
  <c r="W2033" i="1"/>
  <c r="X2033" i="1"/>
  <c r="Y2033" i="1"/>
  <c r="Z2033" i="1"/>
  <c r="AA2033" i="1"/>
  <c r="AB2033" i="1"/>
  <c r="AC2033" i="1"/>
  <c r="AD2033" i="1"/>
  <c r="AE2033" i="1"/>
  <c r="AF2033" i="1"/>
  <c r="AG2033" i="1"/>
  <c r="AH2033" i="1"/>
  <c r="AI2033" i="1"/>
  <c r="A2034" i="1"/>
  <c r="B2034" i="1"/>
  <c r="C2034" i="1"/>
  <c r="D2034" i="1"/>
  <c r="E2034" i="1"/>
  <c r="F2034" i="1"/>
  <c r="G2034" i="1"/>
  <c r="H2034" i="1"/>
  <c r="I2034" i="1"/>
  <c r="J2034" i="1"/>
  <c r="K2034" i="1"/>
  <c r="L2034" i="1"/>
  <c r="M2034" i="1"/>
  <c r="N2034" i="1"/>
  <c r="O2034" i="1"/>
  <c r="P2034" i="1"/>
  <c r="Q2034" i="1"/>
  <c r="R2034" i="1"/>
  <c r="S2034" i="1"/>
  <c r="T2034" i="1"/>
  <c r="U2034" i="1"/>
  <c r="V2034" i="1"/>
  <c r="W2034" i="1"/>
  <c r="X2034" i="1"/>
  <c r="Y2034" i="1"/>
  <c r="Z2034" i="1"/>
  <c r="AA2034" i="1"/>
  <c r="AB2034" i="1"/>
  <c r="AC2034" i="1"/>
  <c r="AD2034" i="1"/>
  <c r="AE2034" i="1"/>
  <c r="AF2034" i="1"/>
  <c r="AG2034" i="1"/>
  <c r="AH2034" i="1"/>
  <c r="AI2034" i="1"/>
  <c r="A2035" i="1"/>
  <c r="B2035" i="1"/>
  <c r="C2035" i="1"/>
  <c r="D2035" i="1"/>
  <c r="E2035" i="1"/>
  <c r="F2035" i="1"/>
  <c r="G2035" i="1"/>
  <c r="H2035" i="1"/>
  <c r="I2035" i="1"/>
  <c r="J2035" i="1"/>
  <c r="K2035" i="1"/>
  <c r="L2035" i="1"/>
  <c r="M2035" i="1"/>
  <c r="N2035" i="1"/>
  <c r="O2035" i="1"/>
  <c r="P2035" i="1"/>
  <c r="Q2035" i="1"/>
  <c r="R2035" i="1"/>
  <c r="S2035" i="1"/>
  <c r="T2035" i="1"/>
  <c r="U2035" i="1"/>
  <c r="V2035" i="1"/>
  <c r="W2035" i="1"/>
  <c r="X2035" i="1"/>
  <c r="Y2035" i="1"/>
  <c r="Z2035" i="1"/>
  <c r="AA2035" i="1"/>
  <c r="AB2035" i="1"/>
  <c r="AC2035" i="1"/>
  <c r="AD2035" i="1"/>
  <c r="AE2035" i="1"/>
  <c r="AF2035" i="1"/>
  <c r="AG2035" i="1"/>
  <c r="AH2035" i="1"/>
  <c r="AI2035" i="1"/>
  <c r="A2036" i="1"/>
  <c r="B2036" i="1"/>
  <c r="C2036" i="1"/>
  <c r="D2036" i="1"/>
  <c r="E2036" i="1"/>
  <c r="F2036" i="1"/>
  <c r="G2036" i="1"/>
  <c r="H2036" i="1"/>
  <c r="I2036" i="1"/>
  <c r="J2036" i="1"/>
  <c r="K2036" i="1"/>
  <c r="L2036" i="1"/>
  <c r="M2036" i="1"/>
  <c r="N2036" i="1"/>
  <c r="O2036" i="1"/>
  <c r="P2036" i="1"/>
  <c r="Q2036" i="1"/>
  <c r="R2036" i="1"/>
  <c r="S2036" i="1"/>
  <c r="T2036" i="1"/>
  <c r="U2036" i="1"/>
  <c r="V2036" i="1"/>
  <c r="W2036" i="1"/>
  <c r="X2036" i="1"/>
  <c r="Y2036" i="1"/>
  <c r="Z2036" i="1"/>
  <c r="AA2036" i="1"/>
  <c r="AB2036" i="1"/>
  <c r="AC2036" i="1"/>
  <c r="AD2036" i="1"/>
  <c r="AE2036" i="1"/>
  <c r="AF2036" i="1"/>
  <c r="AG2036" i="1"/>
  <c r="AH2036" i="1"/>
  <c r="AI2036" i="1"/>
  <c r="A2037" i="1"/>
  <c r="B2037" i="1"/>
  <c r="C2037" i="1"/>
  <c r="D2037" i="1"/>
  <c r="E2037" i="1"/>
  <c r="F2037" i="1"/>
  <c r="G2037" i="1"/>
  <c r="H2037" i="1"/>
  <c r="I2037" i="1"/>
  <c r="J2037" i="1"/>
  <c r="K2037" i="1"/>
  <c r="L2037" i="1"/>
  <c r="M2037" i="1"/>
  <c r="N2037" i="1"/>
  <c r="O2037" i="1"/>
  <c r="P2037" i="1"/>
  <c r="Q2037" i="1"/>
  <c r="R2037" i="1"/>
  <c r="S2037" i="1"/>
  <c r="T2037" i="1"/>
  <c r="U2037" i="1"/>
  <c r="V2037" i="1"/>
  <c r="W2037" i="1"/>
  <c r="X2037" i="1"/>
  <c r="Y2037" i="1"/>
  <c r="Z2037" i="1"/>
  <c r="AA2037" i="1"/>
  <c r="AB2037" i="1"/>
  <c r="AC2037" i="1"/>
  <c r="AD2037" i="1"/>
  <c r="AE2037" i="1"/>
  <c r="AF2037" i="1"/>
  <c r="AG2037" i="1"/>
  <c r="AH2037" i="1"/>
  <c r="AI2037" i="1"/>
  <c r="A2038" i="1"/>
  <c r="B2038" i="1"/>
  <c r="C2038" i="1"/>
  <c r="D2038" i="1"/>
  <c r="E2038" i="1"/>
  <c r="F2038" i="1"/>
  <c r="G2038" i="1"/>
  <c r="H2038" i="1"/>
  <c r="I2038" i="1"/>
  <c r="J2038" i="1"/>
  <c r="K2038" i="1"/>
  <c r="L2038" i="1"/>
  <c r="M2038" i="1"/>
  <c r="N2038" i="1"/>
  <c r="O2038" i="1"/>
  <c r="P2038" i="1"/>
  <c r="Q2038" i="1"/>
  <c r="R2038" i="1"/>
  <c r="S2038" i="1"/>
  <c r="T2038" i="1"/>
  <c r="U2038" i="1"/>
  <c r="V2038" i="1"/>
  <c r="W2038" i="1"/>
  <c r="X2038" i="1"/>
  <c r="Y2038" i="1"/>
  <c r="Z2038" i="1"/>
  <c r="AA2038" i="1"/>
  <c r="AB2038" i="1"/>
  <c r="AC2038" i="1"/>
  <c r="AD2038" i="1"/>
  <c r="AE2038" i="1"/>
  <c r="AF2038" i="1"/>
  <c r="AG2038" i="1"/>
  <c r="AH2038" i="1"/>
  <c r="AI2038" i="1"/>
  <c r="A2039" i="1"/>
  <c r="B2039" i="1"/>
  <c r="C2039" i="1"/>
  <c r="D2039" i="1"/>
  <c r="E2039" i="1"/>
  <c r="F2039" i="1"/>
  <c r="G2039" i="1"/>
  <c r="H2039" i="1"/>
  <c r="I2039" i="1"/>
  <c r="J2039" i="1"/>
  <c r="K2039" i="1"/>
  <c r="L2039" i="1"/>
  <c r="M2039" i="1"/>
  <c r="N2039" i="1"/>
  <c r="O2039" i="1"/>
  <c r="P2039" i="1"/>
  <c r="Q2039" i="1"/>
  <c r="R2039" i="1"/>
  <c r="S2039" i="1"/>
  <c r="T2039" i="1"/>
  <c r="U2039" i="1"/>
  <c r="V2039" i="1"/>
  <c r="W2039" i="1"/>
  <c r="X2039" i="1"/>
  <c r="Y2039" i="1"/>
  <c r="Z2039" i="1"/>
  <c r="AA2039" i="1"/>
  <c r="AB2039" i="1"/>
  <c r="AC2039" i="1"/>
  <c r="AD2039" i="1"/>
  <c r="AE2039" i="1"/>
  <c r="AF2039" i="1"/>
  <c r="AG2039" i="1"/>
  <c r="AH2039" i="1"/>
  <c r="AI2039" i="1"/>
  <c r="A2040" i="1"/>
  <c r="B2040" i="1"/>
  <c r="C2040" i="1"/>
  <c r="D2040" i="1"/>
  <c r="E2040" i="1"/>
  <c r="F2040" i="1"/>
  <c r="G2040" i="1"/>
  <c r="H2040" i="1"/>
  <c r="I2040" i="1"/>
  <c r="J2040" i="1"/>
  <c r="K2040" i="1"/>
  <c r="L2040" i="1"/>
  <c r="M2040" i="1"/>
  <c r="N2040" i="1"/>
  <c r="O2040" i="1"/>
  <c r="P2040" i="1"/>
  <c r="Q2040" i="1"/>
  <c r="R2040" i="1"/>
  <c r="S2040" i="1"/>
  <c r="T2040" i="1"/>
  <c r="U2040" i="1"/>
  <c r="V2040" i="1"/>
  <c r="W2040" i="1"/>
  <c r="X2040" i="1"/>
  <c r="Y2040" i="1"/>
  <c r="Z2040" i="1"/>
  <c r="AA2040" i="1"/>
  <c r="AB2040" i="1"/>
  <c r="AC2040" i="1"/>
  <c r="AD2040" i="1"/>
  <c r="AE2040" i="1"/>
  <c r="AF2040" i="1"/>
  <c r="AG2040" i="1"/>
  <c r="AH2040" i="1"/>
  <c r="AI2040" i="1"/>
  <c r="A2041" i="1"/>
  <c r="B2041" i="1"/>
  <c r="C2041" i="1"/>
  <c r="D2041" i="1"/>
  <c r="E2041" i="1"/>
  <c r="F2041" i="1"/>
  <c r="G2041" i="1"/>
  <c r="H2041" i="1"/>
  <c r="I2041" i="1"/>
  <c r="J2041" i="1"/>
  <c r="K2041" i="1"/>
  <c r="L2041" i="1"/>
  <c r="M2041" i="1"/>
  <c r="N2041" i="1"/>
  <c r="O2041" i="1"/>
  <c r="P2041" i="1"/>
  <c r="Q2041" i="1"/>
  <c r="R2041" i="1"/>
  <c r="S2041" i="1"/>
  <c r="T2041" i="1"/>
  <c r="U2041" i="1"/>
  <c r="V2041" i="1"/>
  <c r="W2041" i="1"/>
  <c r="X2041" i="1"/>
  <c r="Y2041" i="1"/>
  <c r="Z2041" i="1"/>
  <c r="AA2041" i="1"/>
  <c r="AB2041" i="1"/>
  <c r="AC2041" i="1"/>
  <c r="AD2041" i="1"/>
  <c r="AE2041" i="1"/>
  <c r="AF2041" i="1"/>
  <c r="AG2041" i="1"/>
  <c r="AH2041" i="1"/>
  <c r="AI2041" i="1"/>
  <c r="A2042" i="1"/>
  <c r="B2042" i="1"/>
  <c r="C2042" i="1"/>
  <c r="D2042" i="1"/>
  <c r="E2042" i="1"/>
  <c r="F2042" i="1"/>
  <c r="G2042" i="1"/>
  <c r="H2042" i="1"/>
  <c r="I2042" i="1"/>
  <c r="J2042" i="1"/>
  <c r="K2042" i="1"/>
  <c r="L2042" i="1"/>
  <c r="M2042" i="1"/>
  <c r="N2042" i="1"/>
  <c r="O2042" i="1"/>
  <c r="P2042" i="1"/>
  <c r="Q2042" i="1"/>
  <c r="R2042" i="1"/>
  <c r="S2042" i="1"/>
  <c r="T2042" i="1"/>
  <c r="U2042" i="1"/>
  <c r="V2042" i="1"/>
  <c r="W2042" i="1"/>
  <c r="X2042" i="1"/>
  <c r="Y2042" i="1"/>
  <c r="Z2042" i="1"/>
  <c r="AA2042" i="1"/>
  <c r="AB2042" i="1"/>
  <c r="AC2042" i="1"/>
  <c r="AD2042" i="1"/>
  <c r="AE2042" i="1"/>
  <c r="AF2042" i="1"/>
  <c r="AG2042" i="1"/>
  <c r="AH2042" i="1"/>
  <c r="AI2042" i="1"/>
  <c r="A2043" i="1"/>
  <c r="B2043" i="1"/>
  <c r="C2043" i="1"/>
  <c r="D2043" i="1"/>
  <c r="E2043" i="1"/>
  <c r="F2043" i="1"/>
  <c r="G2043" i="1"/>
  <c r="H2043" i="1"/>
  <c r="I2043" i="1"/>
  <c r="J2043" i="1"/>
  <c r="K2043" i="1"/>
  <c r="L2043" i="1"/>
  <c r="M2043" i="1"/>
  <c r="N2043" i="1"/>
  <c r="O2043" i="1"/>
  <c r="P2043" i="1"/>
  <c r="Q2043" i="1"/>
  <c r="R2043" i="1"/>
  <c r="S2043" i="1"/>
  <c r="T2043" i="1"/>
  <c r="U2043" i="1"/>
  <c r="V2043" i="1"/>
  <c r="W2043" i="1"/>
  <c r="X2043" i="1"/>
  <c r="Y2043" i="1"/>
  <c r="Z2043" i="1"/>
  <c r="AA2043" i="1"/>
  <c r="AB2043" i="1"/>
  <c r="AC2043" i="1"/>
  <c r="AD2043" i="1"/>
  <c r="AE2043" i="1"/>
  <c r="AF2043" i="1"/>
  <c r="AG2043" i="1"/>
  <c r="AH2043" i="1"/>
  <c r="AI2043" i="1"/>
  <c r="A2044" i="1"/>
  <c r="B2044" i="1"/>
  <c r="C2044" i="1"/>
  <c r="D2044" i="1"/>
  <c r="E2044" i="1"/>
  <c r="F2044" i="1"/>
  <c r="G2044" i="1"/>
  <c r="H2044" i="1"/>
  <c r="I2044" i="1"/>
  <c r="J2044" i="1"/>
  <c r="K2044" i="1"/>
  <c r="L2044" i="1"/>
  <c r="M2044" i="1"/>
  <c r="N2044" i="1"/>
  <c r="O2044" i="1"/>
  <c r="P2044" i="1"/>
  <c r="Q2044" i="1"/>
  <c r="R2044" i="1"/>
  <c r="S2044" i="1"/>
  <c r="T2044" i="1"/>
  <c r="U2044" i="1"/>
  <c r="V2044" i="1"/>
  <c r="W2044" i="1"/>
  <c r="X2044" i="1"/>
  <c r="Y2044" i="1"/>
  <c r="Z2044" i="1"/>
  <c r="AA2044" i="1"/>
  <c r="AB2044" i="1"/>
  <c r="AC2044" i="1"/>
  <c r="AD2044" i="1"/>
  <c r="AE2044" i="1"/>
  <c r="AF2044" i="1"/>
  <c r="AG2044" i="1"/>
  <c r="AH2044" i="1"/>
  <c r="AI2044" i="1"/>
  <c r="A2045" i="1"/>
  <c r="B2045" i="1"/>
  <c r="C2045" i="1"/>
  <c r="D2045" i="1"/>
  <c r="E2045" i="1"/>
  <c r="F2045" i="1"/>
  <c r="G2045" i="1"/>
  <c r="H2045" i="1"/>
  <c r="I2045" i="1"/>
  <c r="J2045" i="1"/>
  <c r="K2045" i="1"/>
  <c r="L2045" i="1"/>
  <c r="M2045" i="1"/>
  <c r="N2045" i="1"/>
  <c r="O2045" i="1"/>
  <c r="P2045" i="1"/>
  <c r="Q2045" i="1"/>
  <c r="R2045" i="1"/>
  <c r="S2045" i="1"/>
  <c r="T2045" i="1"/>
  <c r="U2045" i="1"/>
  <c r="V2045" i="1"/>
  <c r="W2045" i="1"/>
  <c r="X2045" i="1"/>
  <c r="Y2045" i="1"/>
  <c r="Z2045" i="1"/>
  <c r="AA2045" i="1"/>
  <c r="AB2045" i="1"/>
  <c r="AC2045" i="1"/>
  <c r="AD2045" i="1"/>
  <c r="AE2045" i="1"/>
  <c r="AF2045" i="1"/>
  <c r="AG2045" i="1"/>
  <c r="AH2045" i="1"/>
  <c r="AI2045" i="1"/>
  <c r="A2046" i="1"/>
  <c r="B2046" i="1"/>
  <c r="C2046" i="1"/>
  <c r="D2046" i="1"/>
  <c r="E2046" i="1"/>
  <c r="F2046" i="1"/>
  <c r="G2046" i="1"/>
  <c r="H2046" i="1"/>
  <c r="I2046" i="1"/>
  <c r="J2046" i="1"/>
  <c r="K2046" i="1"/>
  <c r="L2046" i="1"/>
  <c r="M2046" i="1"/>
  <c r="N2046" i="1"/>
  <c r="O2046" i="1"/>
  <c r="P2046" i="1"/>
  <c r="Q2046" i="1"/>
  <c r="R2046" i="1"/>
  <c r="S2046" i="1"/>
  <c r="T2046" i="1"/>
  <c r="U2046" i="1"/>
  <c r="V2046" i="1"/>
  <c r="W2046" i="1"/>
  <c r="X2046" i="1"/>
  <c r="Y2046" i="1"/>
  <c r="Z2046" i="1"/>
  <c r="AA2046" i="1"/>
  <c r="AB2046" i="1"/>
  <c r="AC2046" i="1"/>
  <c r="AD2046" i="1"/>
  <c r="AE2046" i="1"/>
  <c r="AF2046" i="1"/>
  <c r="AG2046" i="1"/>
  <c r="AH2046" i="1"/>
  <c r="AI2046" i="1"/>
  <c r="A2047" i="1"/>
  <c r="B2047" i="1"/>
  <c r="C2047" i="1"/>
  <c r="D2047" i="1"/>
  <c r="E2047" i="1"/>
  <c r="F2047" i="1"/>
  <c r="G2047" i="1"/>
  <c r="H2047" i="1"/>
  <c r="I2047" i="1"/>
  <c r="J2047" i="1"/>
  <c r="K2047" i="1"/>
  <c r="L2047" i="1"/>
  <c r="M2047" i="1"/>
  <c r="N2047" i="1"/>
  <c r="O2047" i="1"/>
  <c r="P2047" i="1"/>
  <c r="Q2047" i="1"/>
  <c r="R2047" i="1"/>
  <c r="S2047" i="1"/>
  <c r="T2047" i="1"/>
  <c r="U2047" i="1"/>
  <c r="V2047" i="1"/>
  <c r="W2047" i="1"/>
  <c r="X2047" i="1"/>
  <c r="Y2047" i="1"/>
  <c r="Z2047" i="1"/>
  <c r="AA2047" i="1"/>
  <c r="AB2047" i="1"/>
  <c r="AC2047" i="1"/>
  <c r="AD2047" i="1"/>
  <c r="AE2047" i="1"/>
  <c r="AF2047" i="1"/>
  <c r="AG2047" i="1"/>
  <c r="AH2047" i="1"/>
  <c r="AI2047" i="1"/>
  <c r="A2048" i="1"/>
  <c r="B2048" i="1"/>
  <c r="C2048" i="1"/>
  <c r="D2048" i="1"/>
  <c r="E2048" i="1"/>
  <c r="F2048" i="1"/>
  <c r="G2048" i="1"/>
  <c r="H2048" i="1"/>
  <c r="I2048" i="1"/>
  <c r="J2048" i="1"/>
  <c r="K2048" i="1"/>
  <c r="L2048" i="1"/>
  <c r="M2048" i="1"/>
  <c r="N2048" i="1"/>
  <c r="O2048" i="1"/>
  <c r="P2048" i="1"/>
  <c r="Q2048" i="1"/>
  <c r="R2048" i="1"/>
  <c r="S2048" i="1"/>
  <c r="T2048" i="1"/>
  <c r="U2048" i="1"/>
  <c r="V2048" i="1"/>
  <c r="W2048" i="1"/>
  <c r="X2048" i="1"/>
  <c r="Y2048" i="1"/>
  <c r="Z2048" i="1"/>
  <c r="AA2048" i="1"/>
  <c r="AB2048" i="1"/>
  <c r="AC2048" i="1"/>
  <c r="AD2048" i="1"/>
  <c r="AE2048" i="1"/>
  <c r="AF2048" i="1"/>
  <c r="AG2048" i="1"/>
  <c r="AH2048" i="1"/>
  <c r="AI2048" i="1"/>
  <c r="A2049" i="1"/>
  <c r="B2049" i="1"/>
  <c r="C2049" i="1"/>
  <c r="D2049" i="1"/>
  <c r="E2049" i="1"/>
  <c r="F2049" i="1"/>
  <c r="G2049" i="1"/>
  <c r="H2049" i="1"/>
  <c r="I2049" i="1"/>
  <c r="J2049" i="1"/>
  <c r="K2049" i="1"/>
  <c r="L2049" i="1"/>
  <c r="M2049" i="1"/>
  <c r="N2049" i="1"/>
  <c r="O2049" i="1"/>
  <c r="P2049" i="1"/>
  <c r="Q2049" i="1"/>
  <c r="R2049" i="1"/>
  <c r="S2049" i="1"/>
  <c r="T2049" i="1"/>
  <c r="U2049" i="1"/>
  <c r="V2049" i="1"/>
  <c r="W2049" i="1"/>
  <c r="X2049" i="1"/>
  <c r="Y2049" i="1"/>
  <c r="Z2049" i="1"/>
  <c r="AA2049" i="1"/>
  <c r="AB2049" i="1"/>
  <c r="AC2049" i="1"/>
  <c r="AD2049" i="1"/>
  <c r="AE2049" i="1"/>
  <c r="AF2049" i="1"/>
  <c r="AG2049" i="1"/>
  <c r="AH2049" i="1"/>
  <c r="AI2049" i="1"/>
  <c r="A2050" i="1"/>
  <c r="B2050" i="1"/>
  <c r="C2050" i="1"/>
  <c r="D2050" i="1"/>
  <c r="E2050" i="1"/>
  <c r="F2050" i="1"/>
  <c r="G2050" i="1"/>
  <c r="H2050" i="1"/>
  <c r="I2050" i="1"/>
  <c r="J2050" i="1"/>
  <c r="K2050" i="1"/>
  <c r="L2050" i="1"/>
  <c r="M2050" i="1"/>
  <c r="N2050" i="1"/>
  <c r="O2050" i="1"/>
  <c r="P2050" i="1"/>
  <c r="Q2050" i="1"/>
  <c r="R2050" i="1"/>
  <c r="S2050" i="1"/>
  <c r="T2050" i="1"/>
  <c r="U2050" i="1"/>
  <c r="V2050" i="1"/>
  <c r="W2050" i="1"/>
  <c r="X2050" i="1"/>
  <c r="Y2050" i="1"/>
  <c r="Z2050" i="1"/>
  <c r="AA2050" i="1"/>
  <c r="AB2050" i="1"/>
  <c r="AC2050" i="1"/>
  <c r="AD2050" i="1"/>
  <c r="AE2050" i="1"/>
  <c r="AF2050" i="1"/>
  <c r="AG2050" i="1"/>
  <c r="AH2050" i="1"/>
  <c r="AI2050" i="1"/>
  <c r="A2051" i="1"/>
  <c r="B2051" i="1"/>
  <c r="C2051" i="1"/>
  <c r="D2051" i="1"/>
  <c r="E2051" i="1"/>
  <c r="F2051" i="1"/>
  <c r="G2051" i="1"/>
  <c r="H2051" i="1"/>
  <c r="I2051" i="1"/>
  <c r="J2051" i="1"/>
  <c r="K2051" i="1"/>
  <c r="L2051" i="1"/>
  <c r="M2051" i="1"/>
  <c r="N2051" i="1"/>
  <c r="O2051" i="1"/>
  <c r="P2051" i="1"/>
  <c r="Q2051" i="1"/>
  <c r="R2051" i="1"/>
  <c r="S2051" i="1"/>
  <c r="T2051" i="1"/>
  <c r="U2051" i="1"/>
  <c r="V2051" i="1"/>
  <c r="W2051" i="1"/>
  <c r="X2051" i="1"/>
  <c r="Y2051" i="1"/>
  <c r="Z2051" i="1"/>
  <c r="AA2051" i="1"/>
  <c r="AB2051" i="1"/>
  <c r="AC2051" i="1"/>
  <c r="AD2051" i="1"/>
  <c r="AE2051" i="1"/>
  <c r="AF2051" i="1"/>
  <c r="AG2051" i="1"/>
  <c r="AH2051" i="1"/>
  <c r="AI2051" i="1"/>
  <c r="A2052" i="1"/>
  <c r="B2052" i="1"/>
  <c r="C2052" i="1"/>
  <c r="D2052" i="1"/>
  <c r="E2052" i="1"/>
  <c r="F2052" i="1"/>
  <c r="G2052" i="1"/>
  <c r="H2052" i="1"/>
  <c r="I2052" i="1"/>
  <c r="J2052" i="1"/>
  <c r="K2052" i="1"/>
  <c r="L2052" i="1"/>
  <c r="M2052" i="1"/>
  <c r="N2052" i="1"/>
  <c r="O2052" i="1"/>
  <c r="P2052" i="1"/>
  <c r="Q2052" i="1"/>
  <c r="R2052" i="1"/>
  <c r="S2052" i="1"/>
  <c r="T2052" i="1"/>
  <c r="U2052" i="1"/>
  <c r="V2052" i="1"/>
  <c r="W2052" i="1"/>
  <c r="X2052" i="1"/>
  <c r="Y2052" i="1"/>
  <c r="Z2052" i="1"/>
  <c r="AA2052" i="1"/>
  <c r="AB2052" i="1"/>
  <c r="AC2052" i="1"/>
  <c r="AD2052" i="1"/>
  <c r="AE2052" i="1"/>
  <c r="AF2052" i="1"/>
  <c r="AG2052" i="1"/>
  <c r="AH2052" i="1"/>
  <c r="AI2052" i="1"/>
  <c r="A2053" i="1"/>
  <c r="B2053" i="1"/>
  <c r="C2053" i="1"/>
  <c r="D2053" i="1"/>
  <c r="E2053" i="1"/>
  <c r="F2053" i="1"/>
  <c r="G2053" i="1"/>
  <c r="H2053" i="1"/>
  <c r="I2053" i="1"/>
  <c r="J2053" i="1"/>
  <c r="K2053" i="1"/>
  <c r="L2053" i="1"/>
  <c r="M2053" i="1"/>
  <c r="N2053" i="1"/>
  <c r="O2053" i="1"/>
  <c r="P2053" i="1"/>
  <c r="Q2053" i="1"/>
  <c r="R2053" i="1"/>
  <c r="S2053" i="1"/>
  <c r="T2053" i="1"/>
  <c r="U2053" i="1"/>
  <c r="V2053" i="1"/>
  <c r="W2053" i="1"/>
  <c r="X2053" i="1"/>
  <c r="Y2053" i="1"/>
  <c r="Z2053" i="1"/>
  <c r="AA2053" i="1"/>
  <c r="AB2053" i="1"/>
  <c r="AC2053" i="1"/>
  <c r="AD2053" i="1"/>
  <c r="AE2053" i="1"/>
  <c r="AF2053" i="1"/>
  <c r="AG2053" i="1"/>
  <c r="AH2053" i="1"/>
  <c r="AI2053" i="1"/>
  <c r="A2054" i="1"/>
  <c r="B2054" i="1"/>
  <c r="C2054" i="1"/>
  <c r="D2054" i="1"/>
  <c r="E2054" i="1"/>
  <c r="F2054" i="1"/>
  <c r="G2054" i="1"/>
  <c r="H2054" i="1"/>
  <c r="I2054" i="1"/>
  <c r="J2054" i="1"/>
  <c r="K2054" i="1"/>
  <c r="L2054" i="1"/>
  <c r="M2054" i="1"/>
  <c r="N2054" i="1"/>
  <c r="O2054" i="1"/>
  <c r="P2054" i="1"/>
  <c r="Q2054" i="1"/>
  <c r="R2054" i="1"/>
  <c r="S2054" i="1"/>
  <c r="T2054" i="1"/>
  <c r="U2054" i="1"/>
  <c r="V2054" i="1"/>
  <c r="W2054" i="1"/>
  <c r="X2054" i="1"/>
  <c r="Y2054" i="1"/>
  <c r="Z2054" i="1"/>
  <c r="AA2054" i="1"/>
  <c r="AB2054" i="1"/>
  <c r="AC2054" i="1"/>
  <c r="AD2054" i="1"/>
  <c r="AE2054" i="1"/>
  <c r="AF2054" i="1"/>
  <c r="AG2054" i="1"/>
  <c r="AH2054" i="1"/>
  <c r="AI2054" i="1"/>
  <c r="A2055" i="1"/>
  <c r="B2055" i="1"/>
  <c r="C2055" i="1"/>
  <c r="D2055" i="1"/>
  <c r="E2055" i="1"/>
  <c r="F2055" i="1"/>
  <c r="G2055" i="1"/>
  <c r="H2055" i="1"/>
  <c r="I2055" i="1"/>
  <c r="J2055" i="1"/>
  <c r="K2055" i="1"/>
  <c r="L2055" i="1"/>
  <c r="M2055" i="1"/>
  <c r="N2055" i="1"/>
  <c r="O2055" i="1"/>
  <c r="P2055" i="1"/>
  <c r="Q2055" i="1"/>
  <c r="R2055" i="1"/>
  <c r="S2055" i="1"/>
  <c r="T2055" i="1"/>
  <c r="U2055" i="1"/>
  <c r="V2055" i="1"/>
  <c r="W2055" i="1"/>
  <c r="X2055" i="1"/>
  <c r="Y2055" i="1"/>
  <c r="Z2055" i="1"/>
  <c r="AA2055" i="1"/>
  <c r="AB2055" i="1"/>
  <c r="AC2055" i="1"/>
  <c r="AD2055" i="1"/>
  <c r="AE2055" i="1"/>
  <c r="AF2055" i="1"/>
  <c r="AG2055" i="1"/>
  <c r="AH2055" i="1"/>
  <c r="AI2055" i="1"/>
  <c r="A2056" i="1"/>
  <c r="B2056" i="1"/>
  <c r="C2056" i="1"/>
  <c r="D2056" i="1"/>
  <c r="E2056" i="1"/>
  <c r="F2056" i="1"/>
  <c r="G2056" i="1"/>
  <c r="H2056" i="1"/>
  <c r="I2056" i="1"/>
  <c r="J2056" i="1"/>
  <c r="K2056" i="1"/>
  <c r="L2056" i="1"/>
  <c r="M2056" i="1"/>
  <c r="N2056" i="1"/>
  <c r="O2056" i="1"/>
  <c r="P2056" i="1"/>
  <c r="Q2056" i="1"/>
  <c r="R2056" i="1"/>
  <c r="S2056" i="1"/>
  <c r="T2056" i="1"/>
  <c r="U2056" i="1"/>
  <c r="V2056" i="1"/>
  <c r="W2056" i="1"/>
  <c r="X2056" i="1"/>
  <c r="Y2056" i="1"/>
  <c r="Z2056" i="1"/>
  <c r="AA2056" i="1"/>
  <c r="AB2056" i="1"/>
  <c r="AC2056" i="1"/>
  <c r="AD2056" i="1"/>
  <c r="AE2056" i="1"/>
  <c r="AF2056" i="1"/>
  <c r="AG2056" i="1"/>
  <c r="AH2056" i="1"/>
  <c r="AI2056" i="1"/>
  <c r="A2057" i="1"/>
  <c r="B2057" i="1"/>
  <c r="C2057" i="1"/>
  <c r="D2057" i="1"/>
  <c r="E2057" i="1"/>
  <c r="F2057" i="1"/>
  <c r="G2057" i="1"/>
  <c r="H2057" i="1"/>
  <c r="I2057" i="1"/>
  <c r="J2057" i="1"/>
  <c r="K2057" i="1"/>
  <c r="L2057" i="1"/>
  <c r="M2057" i="1"/>
  <c r="N2057" i="1"/>
  <c r="O2057" i="1"/>
  <c r="P2057" i="1"/>
  <c r="Q2057" i="1"/>
  <c r="R2057" i="1"/>
  <c r="S2057" i="1"/>
  <c r="T2057" i="1"/>
  <c r="U2057" i="1"/>
  <c r="V2057" i="1"/>
  <c r="W2057" i="1"/>
  <c r="X2057" i="1"/>
  <c r="Y2057" i="1"/>
  <c r="Z2057" i="1"/>
  <c r="AA2057" i="1"/>
  <c r="AB2057" i="1"/>
  <c r="AC2057" i="1"/>
  <c r="AD2057" i="1"/>
  <c r="AE2057" i="1"/>
  <c r="AF2057" i="1"/>
  <c r="AG2057" i="1"/>
  <c r="AH2057" i="1"/>
  <c r="AI2057" i="1"/>
  <c r="A2058" i="1"/>
  <c r="B2058" i="1"/>
  <c r="C2058" i="1"/>
  <c r="D2058" i="1"/>
  <c r="E2058" i="1"/>
  <c r="F2058" i="1"/>
  <c r="G2058" i="1"/>
  <c r="H2058" i="1"/>
  <c r="I2058" i="1"/>
  <c r="J2058" i="1"/>
  <c r="K2058" i="1"/>
  <c r="L2058" i="1"/>
  <c r="M2058" i="1"/>
  <c r="N2058" i="1"/>
  <c r="O2058" i="1"/>
  <c r="P2058" i="1"/>
  <c r="Q2058" i="1"/>
  <c r="R2058" i="1"/>
  <c r="S2058" i="1"/>
  <c r="T2058" i="1"/>
  <c r="U2058" i="1"/>
  <c r="V2058" i="1"/>
  <c r="W2058" i="1"/>
  <c r="X2058" i="1"/>
  <c r="Y2058" i="1"/>
  <c r="Z2058" i="1"/>
  <c r="AA2058" i="1"/>
  <c r="AB2058" i="1"/>
  <c r="AC2058" i="1"/>
  <c r="AD2058" i="1"/>
  <c r="AE2058" i="1"/>
  <c r="AF2058" i="1"/>
  <c r="AG2058" i="1"/>
  <c r="AH2058" i="1"/>
  <c r="AI2058" i="1"/>
  <c r="A2059" i="1"/>
  <c r="B2059" i="1"/>
  <c r="C2059" i="1"/>
  <c r="D2059" i="1"/>
  <c r="E2059" i="1"/>
  <c r="F2059" i="1"/>
  <c r="G2059" i="1"/>
  <c r="H2059" i="1"/>
  <c r="I2059" i="1"/>
  <c r="J2059" i="1"/>
  <c r="K2059" i="1"/>
  <c r="L2059" i="1"/>
  <c r="M2059" i="1"/>
  <c r="N2059" i="1"/>
  <c r="O2059" i="1"/>
  <c r="P2059" i="1"/>
  <c r="Q2059" i="1"/>
  <c r="R2059" i="1"/>
  <c r="S2059" i="1"/>
  <c r="T2059" i="1"/>
  <c r="U2059" i="1"/>
  <c r="V2059" i="1"/>
  <c r="W2059" i="1"/>
  <c r="X2059" i="1"/>
  <c r="Y2059" i="1"/>
  <c r="Z2059" i="1"/>
  <c r="AA2059" i="1"/>
  <c r="AB2059" i="1"/>
  <c r="AC2059" i="1"/>
  <c r="AD2059" i="1"/>
  <c r="AE2059" i="1"/>
  <c r="AF2059" i="1"/>
  <c r="AG2059" i="1"/>
  <c r="AH2059" i="1"/>
  <c r="AI2059" i="1"/>
  <c r="A2060" i="1"/>
  <c r="B2060" i="1"/>
  <c r="C2060" i="1"/>
  <c r="D2060" i="1"/>
  <c r="E2060" i="1"/>
  <c r="F2060" i="1"/>
  <c r="G2060" i="1"/>
  <c r="H2060" i="1"/>
  <c r="I2060" i="1"/>
  <c r="J2060" i="1"/>
  <c r="K2060" i="1"/>
  <c r="L2060" i="1"/>
  <c r="M2060" i="1"/>
  <c r="N2060" i="1"/>
  <c r="O2060" i="1"/>
  <c r="P2060" i="1"/>
  <c r="Q2060" i="1"/>
  <c r="R2060" i="1"/>
  <c r="S2060" i="1"/>
  <c r="T2060" i="1"/>
  <c r="U2060" i="1"/>
  <c r="V2060" i="1"/>
  <c r="W2060" i="1"/>
  <c r="X2060" i="1"/>
  <c r="Y2060" i="1"/>
  <c r="Z2060" i="1"/>
  <c r="AA2060" i="1"/>
  <c r="AB2060" i="1"/>
  <c r="AC2060" i="1"/>
  <c r="AD2060" i="1"/>
  <c r="AE2060" i="1"/>
  <c r="AF2060" i="1"/>
  <c r="AG2060" i="1"/>
  <c r="AH2060" i="1"/>
  <c r="AI2060" i="1"/>
  <c r="A2061" i="1"/>
  <c r="B2061" i="1"/>
  <c r="C2061" i="1"/>
  <c r="D2061" i="1"/>
  <c r="E2061" i="1"/>
  <c r="F2061" i="1"/>
  <c r="G2061" i="1"/>
  <c r="H2061" i="1"/>
  <c r="I2061" i="1"/>
  <c r="J2061" i="1"/>
  <c r="K2061" i="1"/>
  <c r="L2061" i="1"/>
  <c r="M2061" i="1"/>
  <c r="N2061" i="1"/>
  <c r="O2061" i="1"/>
  <c r="P2061" i="1"/>
  <c r="Q2061" i="1"/>
  <c r="R2061" i="1"/>
  <c r="S2061" i="1"/>
  <c r="T2061" i="1"/>
  <c r="U2061" i="1"/>
  <c r="V2061" i="1"/>
  <c r="W2061" i="1"/>
  <c r="X2061" i="1"/>
  <c r="Y2061" i="1"/>
  <c r="Z2061" i="1"/>
  <c r="AA2061" i="1"/>
  <c r="AB2061" i="1"/>
  <c r="AC2061" i="1"/>
  <c r="AD2061" i="1"/>
  <c r="AE2061" i="1"/>
  <c r="AF2061" i="1"/>
  <c r="AG2061" i="1"/>
  <c r="AH2061" i="1"/>
  <c r="AI2061" i="1"/>
  <c r="A2062" i="1"/>
  <c r="B2062" i="1"/>
  <c r="C2062" i="1"/>
  <c r="D2062" i="1"/>
  <c r="E2062" i="1"/>
  <c r="F2062" i="1"/>
  <c r="G2062" i="1"/>
  <c r="H2062" i="1"/>
  <c r="I2062" i="1"/>
  <c r="J2062" i="1"/>
  <c r="K2062" i="1"/>
  <c r="L2062" i="1"/>
  <c r="M2062" i="1"/>
  <c r="N2062" i="1"/>
  <c r="O2062" i="1"/>
  <c r="P2062" i="1"/>
  <c r="Q2062" i="1"/>
  <c r="R2062" i="1"/>
  <c r="S2062" i="1"/>
  <c r="T2062" i="1"/>
  <c r="U2062" i="1"/>
  <c r="V2062" i="1"/>
  <c r="W2062" i="1"/>
  <c r="X2062" i="1"/>
  <c r="Y2062" i="1"/>
  <c r="Z2062" i="1"/>
  <c r="AA2062" i="1"/>
  <c r="AB2062" i="1"/>
  <c r="AC2062" i="1"/>
  <c r="AD2062" i="1"/>
  <c r="AE2062" i="1"/>
  <c r="AF2062" i="1"/>
  <c r="AG2062" i="1"/>
  <c r="AH2062" i="1"/>
  <c r="AI2062" i="1"/>
  <c r="A2063" i="1"/>
  <c r="B2063" i="1"/>
  <c r="C2063" i="1"/>
  <c r="D2063" i="1"/>
  <c r="E2063" i="1"/>
  <c r="F2063" i="1"/>
  <c r="G2063" i="1"/>
  <c r="H2063" i="1"/>
  <c r="I2063" i="1"/>
  <c r="J2063" i="1"/>
  <c r="K2063" i="1"/>
  <c r="L2063" i="1"/>
  <c r="M2063" i="1"/>
  <c r="N2063" i="1"/>
  <c r="O2063" i="1"/>
  <c r="P2063" i="1"/>
  <c r="Q2063" i="1"/>
  <c r="R2063" i="1"/>
  <c r="S2063" i="1"/>
  <c r="T2063" i="1"/>
  <c r="U2063" i="1"/>
  <c r="V2063" i="1"/>
  <c r="W2063" i="1"/>
  <c r="X2063" i="1"/>
  <c r="Y2063" i="1"/>
  <c r="Z2063" i="1"/>
  <c r="AA2063" i="1"/>
  <c r="AB2063" i="1"/>
  <c r="AC2063" i="1"/>
  <c r="AD2063" i="1"/>
  <c r="AE2063" i="1"/>
  <c r="AF2063" i="1"/>
  <c r="AG2063" i="1"/>
  <c r="AH2063" i="1"/>
  <c r="AI2063" i="1"/>
  <c r="A2064" i="1"/>
  <c r="B2064" i="1"/>
  <c r="C2064" i="1"/>
  <c r="D2064" i="1"/>
  <c r="E2064" i="1"/>
  <c r="F2064" i="1"/>
  <c r="G2064" i="1"/>
  <c r="H2064" i="1"/>
  <c r="I2064" i="1"/>
  <c r="J2064" i="1"/>
  <c r="K2064" i="1"/>
  <c r="L2064" i="1"/>
  <c r="M2064" i="1"/>
  <c r="N2064" i="1"/>
  <c r="O2064" i="1"/>
  <c r="P2064" i="1"/>
  <c r="Q2064" i="1"/>
  <c r="R2064" i="1"/>
  <c r="S2064" i="1"/>
  <c r="T2064" i="1"/>
  <c r="U2064" i="1"/>
  <c r="V2064" i="1"/>
  <c r="W2064" i="1"/>
  <c r="X2064" i="1"/>
  <c r="Y2064" i="1"/>
  <c r="Z2064" i="1"/>
  <c r="AA2064" i="1"/>
  <c r="AB2064" i="1"/>
  <c r="AC2064" i="1"/>
  <c r="AD2064" i="1"/>
  <c r="AE2064" i="1"/>
  <c r="AF2064" i="1"/>
  <c r="AG2064" i="1"/>
  <c r="AH2064" i="1"/>
  <c r="AI2064" i="1"/>
  <c r="A2065" i="1"/>
  <c r="B2065" i="1"/>
  <c r="C2065" i="1"/>
  <c r="D2065" i="1"/>
  <c r="E2065" i="1"/>
  <c r="F2065" i="1"/>
  <c r="G2065" i="1"/>
  <c r="H2065" i="1"/>
  <c r="I2065" i="1"/>
  <c r="J2065" i="1"/>
  <c r="K2065" i="1"/>
  <c r="L2065" i="1"/>
  <c r="M2065" i="1"/>
  <c r="N2065" i="1"/>
  <c r="O2065" i="1"/>
  <c r="P2065" i="1"/>
  <c r="Q2065" i="1"/>
  <c r="R2065" i="1"/>
  <c r="S2065" i="1"/>
  <c r="T2065" i="1"/>
  <c r="U2065" i="1"/>
  <c r="V2065" i="1"/>
  <c r="W2065" i="1"/>
  <c r="X2065" i="1"/>
  <c r="Y2065" i="1"/>
  <c r="Z2065" i="1"/>
  <c r="AA2065" i="1"/>
  <c r="AB2065" i="1"/>
  <c r="AC2065" i="1"/>
  <c r="AD2065" i="1"/>
  <c r="AE2065" i="1"/>
  <c r="AF2065" i="1"/>
  <c r="AG2065" i="1"/>
  <c r="AH2065" i="1"/>
  <c r="AI2065" i="1"/>
  <c r="A2066" i="1"/>
  <c r="B2066" i="1"/>
  <c r="C2066" i="1"/>
  <c r="D2066" i="1"/>
  <c r="E2066" i="1"/>
  <c r="F2066" i="1"/>
  <c r="G2066" i="1"/>
  <c r="H2066" i="1"/>
  <c r="I2066" i="1"/>
  <c r="J2066" i="1"/>
  <c r="K2066" i="1"/>
  <c r="L2066" i="1"/>
  <c r="M2066" i="1"/>
  <c r="N2066" i="1"/>
  <c r="O2066" i="1"/>
  <c r="P2066" i="1"/>
  <c r="Q2066" i="1"/>
  <c r="R2066" i="1"/>
  <c r="S2066" i="1"/>
  <c r="T2066" i="1"/>
  <c r="U2066" i="1"/>
  <c r="V2066" i="1"/>
  <c r="W2066" i="1"/>
  <c r="X2066" i="1"/>
  <c r="Y2066" i="1"/>
  <c r="Z2066" i="1"/>
  <c r="AA2066" i="1"/>
  <c r="AB2066" i="1"/>
  <c r="AC2066" i="1"/>
  <c r="AD2066" i="1"/>
  <c r="AE2066" i="1"/>
  <c r="AF2066" i="1"/>
  <c r="AG2066" i="1"/>
  <c r="AH2066" i="1"/>
  <c r="AI2066" i="1"/>
  <c r="A2067" i="1"/>
  <c r="B2067" i="1"/>
  <c r="C2067" i="1"/>
  <c r="D2067" i="1"/>
  <c r="E2067" i="1"/>
  <c r="F2067" i="1"/>
  <c r="G2067" i="1"/>
  <c r="H2067" i="1"/>
  <c r="I2067" i="1"/>
  <c r="J2067" i="1"/>
  <c r="K2067" i="1"/>
  <c r="L2067" i="1"/>
  <c r="M2067" i="1"/>
  <c r="N2067" i="1"/>
  <c r="O2067" i="1"/>
  <c r="P2067" i="1"/>
  <c r="Q2067" i="1"/>
  <c r="R2067" i="1"/>
  <c r="S2067" i="1"/>
  <c r="T2067" i="1"/>
  <c r="U2067" i="1"/>
  <c r="V2067" i="1"/>
  <c r="W2067" i="1"/>
  <c r="X2067" i="1"/>
  <c r="Y2067" i="1"/>
  <c r="Z2067" i="1"/>
  <c r="AA2067" i="1"/>
  <c r="AB2067" i="1"/>
  <c r="AC2067" i="1"/>
  <c r="AD2067" i="1"/>
  <c r="AE2067" i="1"/>
  <c r="AF2067" i="1"/>
  <c r="AG2067" i="1"/>
  <c r="AH2067" i="1"/>
  <c r="AI2067" i="1"/>
  <c r="A2068" i="1"/>
  <c r="B2068" i="1"/>
  <c r="C2068" i="1"/>
  <c r="D2068" i="1"/>
  <c r="E2068" i="1"/>
  <c r="F2068" i="1"/>
  <c r="G2068" i="1"/>
  <c r="H2068" i="1"/>
  <c r="I2068" i="1"/>
  <c r="J2068" i="1"/>
  <c r="K2068" i="1"/>
  <c r="L2068" i="1"/>
  <c r="M2068" i="1"/>
  <c r="N2068" i="1"/>
  <c r="O2068" i="1"/>
  <c r="P2068" i="1"/>
  <c r="Q2068" i="1"/>
  <c r="R2068" i="1"/>
  <c r="S2068" i="1"/>
  <c r="T2068" i="1"/>
  <c r="U2068" i="1"/>
  <c r="V2068" i="1"/>
  <c r="W2068" i="1"/>
  <c r="X2068" i="1"/>
  <c r="Y2068" i="1"/>
  <c r="Z2068" i="1"/>
  <c r="AA2068" i="1"/>
  <c r="AB2068" i="1"/>
  <c r="AC2068" i="1"/>
  <c r="AD2068" i="1"/>
  <c r="AE2068" i="1"/>
  <c r="AF2068" i="1"/>
  <c r="AG2068" i="1"/>
  <c r="AH2068" i="1"/>
  <c r="AI2068" i="1"/>
  <c r="A2069" i="1"/>
  <c r="B2069" i="1"/>
  <c r="C2069" i="1"/>
  <c r="D2069" i="1"/>
  <c r="E2069" i="1"/>
  <c r="F2069" i="1"/>
  <c r="G2069" i="1"/>
  <c r="H2069" i="1"/>
  <c r="I2069" i="1"/>
  <c r="J2069" i="1"/>
  <c r="K2069" i="1"/>
  <c r="L2069" i="1"/>
  <c r="M2069" i="1"/>
  <c r="N2069" i="1"/>
  <c r="O2069" i="1"/>
  <c r="P2069" i="1"/>
  <c r="Q2069" i="1"/>
  <c r="R2069" i="1"/>
  <c r="S2069" i="1"/>
  <c r="T2069" i="1"/>
  <c r="U2069" i="1"/>
  <c r="V2069" i="1"/>
  <c r="W2069" i="1"/>
  <c r="X2069" i="1"/>
  <c r="Y2069" i="1"/>
  <c r="Z2069" i="1"/>
  <c r="AA2069" i="1"/>
  <c r="AB2069" i="1"/>
  <c r="AC2069" i="1"/>
  <c r="AD2069" i="1"/>
  <c r="AE2069" i="1"/>
  <c r="AF2069" i="1"/>
  <c r="AG2069" i="1"/>
  <c r="AH2069" i="1"/>
  <c r="AI2069" i="1"/>
  <c r="A2070" i="1"/>
  <c r="B2070" i="1"/>
  <c r="C2070" i="1"/>
  <c r="D2070" i="1"/>
  <c r="E2070" i="1"/>
  <c r="F2070" i="1"/>
  <c r="G2070" i="1"/>
  <c r="H2070" i="1"/>
  <c r="I2070" i="1"/>
  <c r="J2070" i="1"/>
  <c r="K2070" i="1"/>
  <c r="L2070" i="1"/>
  <c r="M2070" i="1"/>
  <c r="N2070" i="1"/>
  <c r="O2070" i="1"/>
  <c r="P2070" i="1"/>
  <c r="Q2070" i="1"/>
  <c r="R2070" i="1"/>
  <c r="S2070" i="1"/>
  <c r="T2070" i="1"/>
  <c r="U2070" i="1"/>
  <c r="V2070" i="1"/>
  <c r="W2070" i="1"/>
  <c r="X2070" i="1"/>
  <c r="Y2070" i="1"/>
  <c r="Z2070" i="1"/>
  <c r="AA2070" i="1"/>
  <c r="AB2070" i="1"/>
  <c r="AC2070" i="1"/>
  <c r="AD2070" i="1"/>
  <c r="AE2070" i="1"/>
  <c r="AF2070" i="1"/>
  <c r="AG2070" i="1"/>
  <c r="AH2070" i="1"/>
  <c r="AI2070" i="1"/>
  <c r="A2071" i="1"/>
  <c r="B2071" i="1"/>
  <c r="C2071" i="1"/>
  <c r="D2071" i="1"/>
  <c r="E2071" i="1"/>
  <c r="F2071" i="1"/>
  <c r="G2071" i="1"/>
  <c r="H2071" i="1"/>
  <c r="I2071" i="1"/>
  <c r="J2071" i="1"/>
  <c r="K2071" i="1"/>
  <c r="L2071" i="1"/>
  <c r="M2071" i="1"/>
  <c r="N2071" i="1"/>
  <c r="O2071" i="1"/>
  <c r="P2071" i="1"/>
  <c r="Q2071" i="1"/>
  <c r="R2071" i="1"/>
  <c r="S2071" i="1"/>
  <c r="T2071" i="1"/>
  <c r="U2071" i="1"/>
  <c r="V2071" i="1"/>
  <c r="W2071" i="1"/>
  <c r="X2071" i="1"/>
  <c r="Y2071" i="1"/>
  <c r="Z2071" i="1"/>
  <c r="AA2071" i="1"/>
  <c r="AB2071" i="1"/>
  <c r="AC2071" i="1"/>
  <c r="AD2071" i="1"/>
  <c r="AE2071" i="1"/>
  <c r="AF2071" i="1"/>
  <c r="AG2071" i="1"/>
  <c r="AH2071" i="1"/>
  <c r="AI2071" i="1"/>
  <c r="A2072" i="1"/>
  <c r="B2072" i="1"/>
  <c r="C2072" i="1"/>
  <c r="D2072" i="1"/>
  <c r="E2072" i="1"/>
  <c r="F2072" i="1"/>
  <c r="G2072" i="1"/>
  <c r="H2072" i="1"/>
  <c r="I2072" i="1"/>
  <c r="J2072" i="1"/>
  <c r="K2072" i="1"/>
  <c r="L2072" i="1"/>
  <c r="M2072" i="1"/>
  <c r="N2072" i="1"/>
  <c r="O2072" i="1"/>
  <c r="P2072" i="1"/>
  <c r="Q2072" i="1"/>
  <c r="R2072" i="1"/>
  <c r="S2072" i="1"/>
  <c r="T2072" i="1"/>
  <c r="U2072" i="1"/>
  <c r="V2072" i="1"/>
  <c r="W2072" i="1"/>
  <c r="X2072" i="1"/>
  <c r="Y2072" i="1"/>
  <c r="Z2072" i="1"/>
  <c r="AA2072" i="1"/>
  <c r="AB2072" i="1"/>
  <c r="AC2072" i="1"/>
  <c r="AD2072" i="1"/>
  <c r="AE2072" i="1"/>
  <c r="AF2072" i="1"/>
  <c r="AG2072" i="1"/>
  <c r="AH2072" i="1"/>
  <c r="AI2072" i="1"/>
  <c r="A2073" i="1"/>
  <c r="B2073" i="1"/>
  <c r="C2073" i="1"/>
  <c r="D2073" i="1"/>
  <c r="E2073" i="1"/>
  <c r="F2073" i="1"/>
  <c r="G2073" i="1"/>
  <c r="H2073" i="1"/>
  <c r="I2073" i="1"/>
  <c r="J2073" i="1"/>
  <c r="K2073" i="1"/>
  <c r="L2073" i="1"/>
  <c r="M2073" i="1"/>
  <c r="N2073" i="1"/>
  <c r="O2073" i="1"/>
  <c r="P2073" i="1"/>
  <c r="Q2073" i="1"/>
  <c r="R2073" i="1"/>
  <c r="S2073" i="1"/>
  <c r="T2073" i="1"/>
  <c r="U2073" i="1"/>
  <c r="V2073" i="1"/>
  <c r="W2073" i="1"/>
  <c r="X2073" i="1"/>
  <c r="Y2073" i="1"/>
  <c r="Z2073" i="1"/>
  <c r="AA2073" i="1"/>
  <c r="AB2073" i="1"/>
  <c r="AC2073" i="1"/>
  <c r="AD2073" i="1"/>
  <c r="AE2073" i="1"/>
  <c r="AF2073" i="1"/>
  <c r="AG2073" i="1"/>
  <c r="AH2073" i="1"/>
  <c r="AI2073" i="1"/>
  <c r="A2074" i="1"/>
  <c r="B2074" i="1"/>
  <c r="C2074" i="1"/>
  <c r="D2074" i="1"/>
  <c r="E2074" i="1"/>
  <c r="F2074" i="1"/>
  <c r="G2074" i="1"/>
  <c r="H2074" i="1"/>
  <c r="I2074" i="1"/>
  <c r="J2074" i="1"/>
  <c r="K2074" i="1"/>
  <c r="L2074" i="1"/>
  <c r="M2074" i="1"/>
  <c r="N2074" i="1"/>
  <c r="O2074" i="1"/>
  <c r="P2074" i="1"/>
  <c r="Q2074" i="1"/>
  <c r="R2074" i="1"/>
  <c r="S2074" i="1"/>
  <c r="T2074" i="1"/>
  <c r="U2074" i="1"/>
  <c r="V2074" i="1"/>
  <c r="W2074" i="1"/>
  <c r="X2074" i="1"/>
  <c r="Y2074" i="1"/>
  <c r="Z2074" i="1"/>
  <c r="AA2074" i="1"/>
  <c r="AB2074" i="1"/>
  <c r="AC2074" i="1"/>
  <c r="AD2074" i="1"/>
  <c r="AE2074" i="1"/>
  <c r="AF2074" i="1"/>
  <c r="AG2074" i="1"/>
  <c r="AH2074" i="1"/>
  <c r="AI2074" i="1"/>
  <c r="A2075" i="1"/>
  <c r="B2075" i="1"/>
  <c r="C2075" i="1"/>
  <c r="D2075" i="1"/>
  <c r="E2075" i="1"/>
  <c r="F2075" i="1"/>
  <c r="G2075" i="1"/>
  <c r="H2075" i="1"/>
  <c r="I2075" i="1"/>
  <c r="J2075" i="1"/>
  <c r="K2075" i="1"/>
  <c r="L2075" i="1"/>
  <c r="M2075" i="1"/>
  <c r="N2075" i="1"/>
  <c r="O2075" i="1"/>
  <c r="P2075" i="1"/>
  <c r="Q2075" i="1"/>
  <c r="R2075" i="1"/>
  <c r="S2075" i="1"/>
  <c r="T2075" i="1"/>
  <c r="U2075" i="1"/>
  <c r="V2075" i="1"/>
  <c r="W2075" i="1"/>
  <c r="X2075" i="1"/>
  <c r="Y2075" i="1"/>
  <c r="Z2075" i="1"/>
  <c r="AA2075" i="1"/>
  <c r="AB2075" i="1"/>
  <c r="AC2075" i="1"/>
  <c r="AD2075" i="1"/>
  <c r="AE2075" i="1"/>
  <c r="AF2075" i="1"/>
  <c r="AG2075" i="1"/>
  <c r="AH2075" i="1"/>
  <c r="AI2075" i="1"/>
  <c r="A2076" i="1"/>
  <c r="B2076" i="1"/>
  <c r="C2076" i="1"/>
  <c r="D2076" i="1"/>
  <c r="E2076" i="1"/>
  <c r="F2076" i="1"/>
  <c r="G2076" i="1"/>
  <c r="H2076" i="1"/>
  <c r="I2076" i="1"/>
  <c r="J2076" i="1"/>
  <c r="K2076" i="1"/>
  <c r="L2076" i="1"/>
  <c r="M2076" i="1"/>
  <c r="N2076" i="1"/>
  <c r="O2076" i="1"/>
  <c r="P2076" i="1"/>
  <c r="Q2076" i="1"/>
  <c r="R2076" i="1"/>
  <c r="S2076" i="1"/>
  <c r="T2076" i="1"/>
  <c r="U2076" i="1"/>
  <c r="V2076" i="1"/>
  <c r="W2076" i="1"/>
  <c r="X2076" i="1"/>
  <c r="Y2076" i="1"/>
  <c r="Z2076" i="1"/>
  <c r="AA2076" i="1"/>
  <c r="AB2076" i="1"/>
  <c r="AC2076" i="1"/>
  <c r="AD2076" i="1"/>
  <c r="AE2076" i="1"/>
  <c r="AF2076" i="1"/>
  <c r="AG2076" i="1"/>
  <c r="AH2076" i="1"/>
  <c r="AI2076" i="1"/>
  <c r="A2077" i="1"/>
  <c r="B2077" i="1"/>
  <c r="C2077" i="1"/>
  <c r="D2077" i="1"/>
  <c r="E2077" i="1"/>
  <c r="F2077" i="1"/>
  <c r="G2077" i="1"/>
  <c r="H2077" i="1"/>
  <c r="I2077" i="1"/>
  <c r="J2077" i="1"/>
  <c r="K2077" i="1"/>
  <c r="L2077" i="1"/>
  <c r="M2077" i="1"/>
  <c r="N2077" i="1"/>
  <c r="O2077" i="1"/>
  <c r="P2077" i="1"/>
  <c r="Q2077" i="1"/>
  <c r="R2077" i="1"/>
  <c r="S2077" i="1"/>
  <c r="T2077" i="1"/>
  <c r="U2077" i="1"/>
  <c r="V2077" i="1"/>
  <c r="W2077" i="1"/>
  <c r="X2077" i="1"/>
  <c r="Y2077" i="1"/>
  <c r="Z2077" i="1"/>
  <c r="AA2077" i="1"/>
  <c r="AB2077" i="1"/>
  <c r="AC2077" i="1"/>
  <c r="AD2077" i="1"/>
  <c r="AE2077" i="1"/>
  <c r="AF2077" i="1"/>
  <c r="AG2077" i="1"/>
  <c r="AH2077" i="1"/>
  <c r="AI2077" i="1"/>
  <c r="A2078" i="1"/>
  <c r="B2078" i="1"/>
  <c r="C2078" i="1"/>
  <c r="D2078" i="1"/>
  <c r="E2078" i="1"/>
  <c r="F2078" i="1"/>
  <c r="G2078" i="1"/>
  <c r="H2078" i="1"/>
  <c r="I2078" i="1"/>
  <c r="J2078" i="1"/>
  <c r="K2078" i="1"/>
  <c r="L2078" i="1"/>
  <c r="M2078" i="1"/>
  <c r="N2078" i="1"/>
  <c r="O2078" i="1"/>
  <c r="P2078" i="1"/>
  <c r="Q2078" i="1"/>
  <c r="R2078" i="1"/>
  <c r="S2078" i="1"/>
  <c r="T2078" i="1"/>
  <c r="U2078" i="1"/>
  <c r="V2078" i="1"/>
  <c r="W2078" i="1"/>
  <c r="X2078" i="1"/>
  <c r="Y2078" i="1"/>
  <c r="Z2078" i="1"/>
  <c r="AA2078" i="1"/>
  <c r="AB2078" i="1"/>
  <c r="AC2078" i="1"/>
  <c r="AD2078" i="1"/>
  <c r="AE2078" i="1"/>
  <c r="AF2078" i="1"/>
  <c r="AG2078" i="1"/>
  <c r="AH2078" i="1"/>
  <c r="AI2078" i="1"/>
  <c r="A2079" i="1"/>
  <c r="B2079" i="1"/>
  <c r="C2079" i="1"/>
  <c r="D2079" i="1"/>
  <c r="E2079" i="1"/>
  <c r="F2079" i="1"/>
  <c r="G2079" i="1"/>
  <c r="H2079" i="1"/>
  <c r="I2079" i="1"/>
  <c r="J2079" i="1"/>
  <c r="K2079" i="1"/>
  <c r="L2079" i="1"/>
  <c r="M2079" i="1"/>
  <c r="N2079" i="1"/>
  <c r="O2079" i="1"/>
  <c r="P2079" i="1"/>
  <c r="Q2079" i="1"/>
  <c r="R2079" i="1"/>
  <c r="S2079" i="1"/>
  <c r="T2079" i="1"/>
  <c r="U2079" i="1"/>
  <c r="V2079" i="1"/>
  <c r="W2079" i="1"/>
  <c r="X2079" i="1"/>
  <c r="Y2079" i="1"/>
  <c r="Z2079" i="1"/>
  <c r="AA2079" i="1"/>
  <c r="AB2079" i="1"/>
  <c r="AC2079" i="1"/>
  <c r="AD2079" i="1"/>
  <c r="AE2079" i="1"/>
  <c r="AF2079" i="1"/>
  <c r="AG2079" i="1"/>
  <c r="AH2079" i="1"/>
  <c r="AI2079" i="1"/>
  <c r="A2080" i="1"/>
  <c r="B2080" i="1"/>
  <c r="C2080" i="1"/>
  <c r="D2080" i="1"/>
  <c r="E2080" i="1"/>
  <c r="F2080" i="1"/>
  <c r="G2080" i="1"/>
  <c r="H2080" i="1"/>
  <c r="I2080" i="1"/>
  <c r="J2080" i="1"/>
  <c r="K2080" i="1"/>
  <c r="L2080" i="1"/>
  <c r="M2080" i="1"/>
  <c r="N2080" i="1"/>
  <c r="O2080" i="1"/>
  <c r="P2080" i="1"/>
  <c r="Q2080" i="1"/>
  <c r="R2080" i="1"/>
  <c r="S2080" i="1"/>
  <c r="T2080" i="1"/>
  <c r="U2080" i="1"/>
  <c r="V2080" i="1"/>
  <c r="W2080" i="1"/>
  <c r="X2080" i="1"/>
  <c r="Y2080" i="1"/>
  <c r="Z2080" i="1"/>
  <c r="AA2080" i="1"/>
  <c r="AB2080" i="1"/>
  <c r="AC2080" i="1"/>
  <c r="AD2080" i="1"/>
  <c r="AE2080" i="1"/>
  <c r="AF2080" i="1"/>
  <c r="AG2080" i="1"/>
  <c r="AH2080" i="1"/>
  <c r="AI2080" i="1"/>
  <c r="A2081" i="1"/>
  <c r="B2081" i="1"/>
  <c r="C2081" i="1"/>
  <c r="D2081" i="1"/>
  <c r="E2081" i="1"/>
  <c r="F2081" i="1"/>
  <c r="G2081" i="1"/>
  <c r="H2081" i="1"/>
  <c r="I2081" i="1"/>
  <c r="J2081" i="1"/>
  <c r="K2081" i="1"/>
  <c r="L2081" i="1"/>
  <c r="M2081" i="1"/>
  <c r="N2081" i="1"/>
  <c r="O2081" i="1"/>
  <c r="P2081" i="1"/>
  <c r="Q2081" i="1"/>
  <c r="R2081" i="1"/>
  <c r="S2081" i="1"/>
  <c r="T2081" i="1"/>
  <c r="U2081" i="1"/>
  <c r="V2081" i="1"/>
  <c r="W2081" i="1"/>
  <c r="X2081" i="1"/>
  <c r="Y2081" i="1"/>
  <c r="Z2081" i="1"/>
  <c r="AA2081" i="1"/>
  <c r="AB2081" i="1"/>
  <c r="AC2081" i="1"/>
  <c r="AD2081" i="1"/>
  <c r="AE2081" i="1"/>
  <c r="AF2081" i="1"/>
  <c r="AG2081" i="1"/>
  <c r="AH2081" i="1"/>
  <c r="AI2081" i="1"/>
  <c r="A2082" i="1"/>
  <c r="B2082" i="1"/>
  <c r="C2082" i="1"/>
  <c r="D2082" i="1"/>
  <c r="E2082" i="1"/>
  <c r="F2082" i="1"/>
  <c r="G2082" i="1"/>
  <c r="H2082" i="1"/>
  <c r="I2082" i="1"/>
  <c r="J2082" i="1"/>
  <c r="K2082" i="1"/>
  <c r="L2082" i="1"/>
  <c r="M2082" i="1"/>
  <c r="N2082" i="1"/>
  <c r="O2082" i="1"/>
  <c r="P2082" i="1"/>
  <c r="Q2082" i="1"/>
  <c r="R2082" i="1"/>
  <c r="S2082" i="1"/>
  <c r="T2082" i="1"/>
  <c r="U2082" i="1"/>
  <c r="V2082" i="1"/>
  <c r="W2082" i="1"/>
  <c r="X2082" i="1"/>
  <c r="Y2082" i="1"/>
  <c r="Z2082" i="1"/>
  <c r="AA2082" i="1"/>
  <c r="AB2082" i="1"/>
  <c r="AC2082" i="1"/>
  <c r="AD2082" i="1"/>
  <c r="AE2082" i="1"/>
  <c r="AF2082" i="1"/>
  <c r="AG2082" i="1"/>
  <c r="AH2082" i="1"/>
  <c r="AI2082" i="1"/>
  <c r="A2083" i="1"/>
  <c r="B2083" i="1"/>
  <c r="C2083" i="1"/>
  <c r="D2083" i="1"/>
  <c r="E2083" i="1"/>
  <c r="F2083" i="1"/>
  <c r="G2083" i="1"/>
  <c r="H2083" i="1"/>
  <c r="I2083" i="1"/>
  <c r="J2083" i="1"/>
  <c r="K2083" i="1"/>
  <c r="L2083" i="1"/>
  <c r="M2083" i="1"/>
  <c r="N2083" i="1"/>
  <c r="O2083" i="1"/>
  <c r="P2083" i="1"/>
  <c r="Q2083" i="1"/>
  <c r="R2083" i="1"/>
  <c r="S2083" i="1"/>
  <c r="T2083" i="1"/>
  <c r="U2083" i="1"/>
  <c r="V2083" i="1"/>
  <c r="W2083" i="1"/>
  <c r="X2083" i="1"/>
  <c r="Y2083" i="1"/>
  <c r="Z2083" i="1"/>
  <c r="AA2083" i="1"/>
  <c r="AB2083" i="1"/>
  <c r="AC2083" i="1"/>
  <c r="AD2083" i="1"/>
  <c r="AE2083" i="1"/>
  <c r="AF2083" i="1"/>
  <c r="AG2083" i="1"/>
  <c r="AH2083" i="1"/>
  <c r="AI2083" i="1"/>
  <c r="A2084" i="1"/>
  <c r="B2084" i="1"/>
  <c r="C2084" i="1"/>
  <c r="D2084" i="1"/>
  <c r="E2084" i="1"/>
  <c r="F2084" i="1"/>
  <c r="G2084" i="1"/>
  <c r="H2084" i="1"/>
  <c r="I2084" i="1"/>
  <c r="J2084" i="1"/>
  <c r="K2084" i="1"/>
  <c r="L2084" i="1"/>
  <c r="M2084" i="1"/>
  <c r="N2084" i="1"/>
  <c r="O2084" i="1"/>
  <c r="P2084" i="1"/>
  <c r="Q2084" i="1"/>
  <c r="R2084" i="1"/>
  <c r="S2084" i="1"/>
  <c r="T2084" i="1"/>
  <c r="U2084" i="1"/>
  <c r="V2084" i="1"/>
  <c r="W2084" i="1"/>
  <c r="X2084" i="1"/>
  <c r="Y2084" i="1"/>
  <c r="Z2084" i="1"/>
  <c r="AA2084" i="1"/>
  <c r="AB2084" i="1"/>
  <c r="AC2084" i="1"/>
  <c r="AD2084" i="1"/>
  <c r="AE2084" i="1"/>
  <c r="AF2084" i="1"/>
  <c r="AG2084" i="1"/>
  <c r="AH2084" i="1"/>
  <c r="AI2084" i="1"/>
  <c r="A2085" i="1"/>
  <c r="B2085" i="1"/>
  <c r="C2085" i="1"/>
  <c r="D2085" i="1"/>
  <c r="E2085" i="1"/>
  <c r="F2085" i="1"/>
  <c r="G2085" i="1"/>
  <c r="H2085" i="1"/>
  <c r="I2085" i="1"/>
  <c r="J2085" i="1"/>
  <c r="K2085" i="1"/>
  <c r="L2085" i="1"/>
  <c r="M2085" i="1"/>
  <c r="N2085" i="1"/>
  <c r="O2085" i="1"/>
  <c r="P2085" i="1"/>
  <c r="Q2085" i="1"/>
  <c r="R2085" i="1"/>
  <c r="S2085" i="1"/>
  <c r="T2085" i="1"/>
  <c r="U2085" i="1"/>
  <c r="V2085" i="1"/>
  <c r="W2085" i="1"/>
  <c r="X2085" i="1"/>
  <c r="Y2085" i="1"/>
  <c r="Z2085" i="1"/>
  <c r="AA2085" i="1"/>
  <c r="AB2085" i="1"/>
  <c r="AC2085" i="1"/>
  <c r="AD2085" i="1"/>
  <c r="AE2085" i="1"/>
  <c r="AF2085" i="1"/>
  <c r="AG2085" i="1"/>
  <c r="AH2085" i="1"/>
  <c r="AI2085" i="1"/>
  <c r="A2086" i="1"/>
  <c r="B2086" i="1"/>
  <c r="C2086" i="1"/>
  <c r="D2086" i="1"/>
  <c r="E2086" i="1"/>
  <c r="F2086" i="1"/>
  <c r="G2086" i="1"/>
  <c r="H2086" i="1"/>
  <c r="I2086" i="1"/>
  <c r="J2086" i="1"/>
  <c r="K2086" i="1"/>
  <c r="L2086" i="1"/>
  <c r="M2086" i="1"/>
  <c r="N2086" i="1"/>
  <c r="O2086" i="1"/>
  <c r="P2086" i="1"/>
  <c r="Q2086" i="1"/>
  <c r="R2086" i="1"/>
  <c r="S2086" i="1"/>
  <c r="T2086" i="1"/>
  <c r="U2086" i="1"/>
  <c r="V2086" i="1"/>
  <c r="W2086" i="1"/>
  <c r="X2086" i="1"/>
  <c r="Y2086" i="1"/>
  <c r="Z2086" i="1"/>
  <c r="AA2086" i="1"/>
  <c r="AB2086" i="1"/>
  <c r="AC2086" i="1"/>
  <c r="AD2086" i="1"/>
  <c r="AE2086" i="1"/>
  <c r="AF2086" i="1"/>
  <c r="AG2086" i="1"/>
  <c r="AH2086" i="1"/>
  <c r="AI2086" i="1"/>
  <c r="A2087" i="1"/>
  <c r="B2087" i="1"/>
  <c r="C2087" i="1"/>
  <c r="D2087" i="1"/>
  <c r="E2087" i="1"/>
  <c r="F2087" i="1"/>
  <c r="G2087" i="1"/>
  <c r="H2087" i="1"/>
  <c r="I2087" i="1"/>
  <c r="J2087" i="1"/>
  <c r="K2087" i="1"/>
  <c r="L2087" i="1"/>
  <c r="M2087" i="1"/>
  <c r="N2087" i="1"/>
  <c r="O2087" i="1"/>
  <c r="P2087" i="1"/>
  <c r="Q2087" i="1"/>
  <c r="R2087" i="1"/>
  <c r="S2087" i="1"/>
  <c r="T2087" i="1"/>
  <c r="U2087" i="1"/>
  <c r="V2087" i="1"/>
  <c r="W2087" i="1"/>
  <c r="X2087" i="1"/>
  <c r="Y2087" i="1"/>
  <c r="Z2087" i="1"/>
  <c r="AA2087" i="1"/>
  <c r="AB2087" i="1"/>
  <c r="AC2087" i="1"/>
  <c r="AD2087" i="1"/>
  <c r="AE2087" i="1"/>
  <c r="AF2087" i="1"/>
  <c r="AG2087" i="1"/>
  <c r="AH2087" i="1"/>
  <c r="AI2087" i="1"/>
  <c r="A2088" i="1"/>
  <c r="B2088" i="1"/>
  <c r="C2088" i="1"/>
  <c r="D2088" i="1"/>
  <c r="E2088" i="1"/>
  <c r="F2088" i="1"/>
  <c r="G2088" i="1"/>
  <c r="H2088" i="1"/>
  <c r="I2088" i="1"/>
  <c r="J2088" i="1"/>
  <c r="K2088" i="1"/>
  <c r="L2088" i="1"/>
  <c r="M2088" i="1"/>
  <c r="N2088" i="1"/>
  <c r="O2088" i="1"/>
  <c r="P2088" i="1"/>
  <c r="Q2088" i="1"/>
  <c r="R2088" i="1"/>
  <c r="S2088" i="1"/>
  <c r="T2088" i="1"/>
  <c r="U2088" i="1"/>
  <c r="V2088" i="1"/>
  <c r="W2088" i="1"/>
  <c r="X2088" i="1"/>
  <c r="Y2088" i="1"/>
  <c r="Z2088" i="1"/>
  <c r="AA2088" i="1"/>
  <c r="AB2088" i="1"/>
  <c r="AC2088" i="1"/>
  <c r="AD2088" i="1"/>
  <c r="AE2088" i="1"/>
  <c r="AF2088" i="1"/>
  <c r="AG2088" i="1"/>
  <c r="AH2088" i="1"/>
  <c r="AI2088" i="1"/>
  <c r="A2089" i="1"/>
  <c r="B2089" i="1"/>
  <c r="C2089" i="1"/>
  <c r="D2089" i="1"/>
  <c r="E2089" i="1"/>
  <c r="F2089" i="1"/>
  <c r="G2089" i="1"/>
  <c r="H2089" i="1"/>
  <c r="I2089" i="1"/>
  <c r="J2089" i="1"/>
  <c r="K2089" i="1"/>
  <c r="L2089" i="1"/>
  <c r="M2089" i="1"/>
  <c r="N2089" i="1"/>
  <c r="O2089" i="1"/>
  <c r="P2089" i="1"/>
  <c r="Q2089" i="1"/>
  <c r="R2089" i="1"/>
  <c r="S2089" i="1"/>
  <c r="T2089" i="1"/>
  <c r="U2089" i="1"/>
  <c r="V2089" i="1"/>
  <c r="W2089" i="1"/>
  <c r="X2089" i="1"/>
  <c r="Y2089" i="1"/>
  <c r="Z2089" i="1"/>
  <c r="AA2089" i="1"/>
  <c r="AB2089" i="1"/>
  <c r="AC2089" i="1"/>
  <c r="AD2089" i="1"/>
  <c r="AE2089" i="1"/>
  <c r="AF2089" i="1"/>
  <c r="AG2089" i="1"/>
  <c r="AH2089" i="1"/>
  <c r="AI2089" i="1"/>
  <c r="A2090" i="1"/>
  <c r="B2090" i="1"/>
  <c r="C2090" i="1"/>
  <c r="D2090" i="1"/>
  <c r="E2090" i="1"/>
  <c r="F2090" i="1"/>
  <c r="G2090" i="1"/>
  <c r="H2090" i="1"/>
  <c r="I2090" i="1"/>
  <c r="J2090" i="1"/>
  <c r="K2090" i="1"/>
  <c r="L2090" i="1"/>
  <c r="M2090" i="1"/>
  <c r="N2090" i="1"/>
  <c r="O2090" i="1"/>
  <c r="P2090" i="1"/>
  <c r="Q2090" i="1"/>
  <c r="R2090" i="1"/>
  <c r="S2090" i="1"/>
  <c r="T2090" i="1"/>
  <c r="U2090" i="1"/>
  <c r="V2090" i="1"/>
  <c r="W2090" i="1"/>
  <c r="X2090" i="1"/>
  <c r="Y2090" i="1"/>
  <c r="Z2090" i="1"/>
  <c r="AA2090" i="1"/>
  <c r="AB2090" i="1"/>
  <c r="AC2090" i="1"/>
  <c r="AD2090" i="1"/>
  <c r="AE2090" i="1"/>
  <c r="AF2090" i="1"/>
  <c r="AG2090" i="1"/>
  <c r="AH2090" i="1"/>
  <c r="AI2090" i="1"/>
  <c r="A2091" i="1"/>
  <c r="B2091" i="1"/>
  <c r="C2091" i="1"/>
  <c r="D2091" i="1"/>
  <c r="E2091" i="1"/>
  <c r="F2091" i="1"/>
  <c r="G2091" i="1"/>
  <c r="H2091" i="1"/>
  <c r="I2091" i="1"/>
  <c r="J2091" i="1"/>
  <c r="K2091" i="1"/>
  <c r="L2091" i="1"/>
  <c r="M2091" i="1"/>
  <c r="N2091" i="1"/>
  <c r="O2091" i="1"/>
  <c r="P2091" i="1"/>
  <c r="Q2091" i="1"/>
  <c r="R2091" i="1"/>
  <c r="S2091" i="1"/>
  <c r="T2091" i="1"/>
  <c r="U2091" i="1"/>
  <c r="V2091" i="1"/>
  <c r="W2091" i="1"/>
  <c r="X2091" i="1"/>
  <c r="Y2091" i="1"/>
  <c r="Z2091" i="1"/>
  <c r="AA2091" i="1"/>
  <c r="AB2091" i="1"/>
  <c r="AC2091" i="1"/>
  <c r="AD2091" i="1"/>
  <c r="AE2091" i="1"/>
  <c r="AF2091" i="1"/>
  <c r="AG2091" i="1"/>
  <c r="AH2091" i="1"/>
  <c r="AI2091" i="1"/>
  <c r="A2092" i="1"/>
  <c r="B2092" i="1"/>
  <c r="C2092" i="1"/>
  <c r="D2092" i="1"/>
  <c r="E2092" i="1"/>
  <c r="F2092" i="1"/>
  <c r="G2092" i="1"/>
  <c r="H2092" i="1"/>
  <c r="I2092" i="1"/>
  <c r="J2092" i="1"/>
  <c r="K2092" i="1"/>
  <c r="L2092" i="1"/>
  <c r="M2092" i="1"/>
  <c r="N2092" i="1"/>
  <c r="O2092" i="1"/>
  <c r="P2092" i="1"/>
  <c r="Q2092" i="1"/>
  <c r="R2092" i="1"/>
  <c r="S2092" i="1"/>
  <c r="T2092" i="1"/>
  <c r="U2092" i="1"/>
  <c r="V2092" i="1"/>
  <c r="W2092" i="1"/>
  <c r="X2092" i="1"/>
  <c r="Y2092" i="1"/>
  <c r="Z2092" i="1"/>
  <c r="AA2092" i="1"/>
  <c r="AB2092" i="1"/>
  <c r="AC2092" i="1"/>
  <c r="AD2092" i="1"/>
  <c r="AE2092" i="1"/>
  <c r="AF2092" i="1"/>
  <c r="AG2092" i="1"/>
  <c r="AH2092" i="1"/>
  <c r="AI2092" i="1"/>
  <c r="A2093" i="1"/>
  <c r="B2093" i="1"/>
  <c r="C2093" i="1"/>
  <c r="D2093" i="1"/>
  <c r="E2093" i="1"/>
  <c r="F2093" i="1"/>
  <c r="G2093" i="1"/>
  <c r="H2093" i="1"/>
  <c r="I2093" i="1"/>
  <c r="J2093" i="1"/>
  <c r="K2093" i="1"/>
  <c r="L2093" i="1"/>
  <c r="M2093" i="1"/>
  <c r="N2093" i="1"/>
  <c r="O2093" i="1"/>
  <c r="P2093" i="1"/>
  <c r="Q2093" i="1"/>
  <c r="R2093" i="1"/>
  <c r="S2093" i="1"/>
  <c r="T2093" i="1"/>
  <c r="U2093" i="1"/>
  <c r="V2093" i="1"/>
  <c r="W2093" i="1"/>
  <c r="X2093" i="1"/>
  <c r="Y2093" i="1"/>
  <c r="Z2093" i="1"/>
  <c r="AA2093" i="1"/>
  <c r="AB2093" i="1"/>
  <c r="AC2093" i="1"/>
  <c r="AD2093" i="1"/>
  <c r="AE2093" i="1"/>
  <c r="AF2093" i="1"/>
  <c r="AG2093" i="1"/>
  <c r="AH2093" i="1"/>
  <c r="AI2093" i="1"/>
  <c r="A2094" i="1"/>
  <c r="B2094" i="1"/>
  <c r="C2094" i="1"/>
  <c r="D2094" i="1"/>
  <c r="E2094" i="1"/>
  <c r="F2094" i="1"/>
  <c r="G2094" i="1"/>
  <c r="H2094" i="1"/>
  <c r="I2094" i="1"/>
  <c r="J2094" i="1"/>
  <c r="K2094" i="1"/>
  <c r="L2094" i="1"/>
  <c r="M2094" i="1"/>
  <c r="N2094" i="1"/>
  <c r="O2094" i="1"/>
  <c r="P2094" i="1"/>
  <c r="Q2094" i="1"/>
  <c r="R2094" i="1"/>
  <c r="S2094" i="1"/>
  <c r="T2094" i="1"/>
  <c r="U2094" i="1"/>
  <c r="V2094" i="1"/>
  <c r="W2094" i="1"/>
  <c r="X2094" i="1"/>
  <c r="Y2094" i="1"/>
  <c r="Z2094" i="1"/>
  <c r="AA2094" i="1"/>
  <c r="AB2094" i="1"/>
  <c r="AC2094" i="1"/>
  <c r="AD2094" i="1"/>
  <c r="AE2094" i="1"/>
  <c r="AF2094" i="1"/>
  <c r="AG2094" i="1"/>
  <c r="AH2094" i="1"/>
  <c r="AI2094" i="1"/>
  <c r="A2095" i="1"/>
  <c r="B2095" i="1"/>
  <c r="C2095" i="1"/>
  <c r="D2095" i="1"/>
  <c r="E2095" i="1"/>
  <c r="F2095" i="1"/>
  <c r="G2095" i="1"/>
  <c r="H2095" i="1"/>
  <c r="I2095" i="1"/>
  <c r="J2095" i="1"/>
  <c r="K2095" i="1"/>
  <c r="L2095" i="1"/>
  <c r="M2095" i="1"/>
  <c r="N2095" i="1"/>
  <c r="O2095" i="1"/>
  <c r="P2095" i="1"/>
  <c r="Q2095" i="1"/>
  <c r="R2095" i="1"/>
  <c r="S2095" i="1"/>
  <c r="T2095" i="1"/>
  <c r="U2095" i="1"/>
  <c r="V2095" i="1"/>
  <c r="W2095" i="1"/>
  <c r="X2095" i="1"/>
  <c r="Y2095" i="1"/>
  <c r="Z2095" i="1"/>
  <c r="AA2095" i="1"/>
  <c r="AB2095" i="1"/>
  <c r="AC2095" i="1"/>
  <c r="AD2095" i="1"/>
  <c r="AE2095" i="1"/>
  <c r="AF2095" i="1"/>
  <c r="AG2095" i="1"/>
  <c r="AH2095" i="1"/>
  <c r="AI2095" i="1"/>
  <c r="A2096" i="1"/>
  <c r="B2096" i="1"/>
  <c r="C2096" i="1"/>
  <c r="D2096" i="1"/>
  <c r="E2096" i="1"/>
  <c r="F2096" i="1"/>
  <c r="G2096" i="1"/>
  <c r="H2096" i="1"/>
  <c r="I2096" i="1"/>
  <c r="J2096" i="1"/>
  <c r="K2096" i="1"/>
  <c r="L2096" i="1"/>
  <c r="M2096" i="1"/>
  <c r="N2096" i="1"/>
  <c r="O2096" i="1"/>
  <c r="P2096" i="1"/>
  <c r="Q2096" i="1"/>
  <c r="R2096" i="1"/>
  <c r="S2096" i="1"/>
  <c r="T2096" i="1"/>
  <c r="U2096" i="1"/>
  <c r="V2096" i="1"/>
  <c r="W2096" i="1"/>
  <c r="X2096" i="1"/>
  <c r="Y2096" i="1"/>
  <c r="Z2096" i="1"/>
  <c r="AA2096" i="1"/>
  <c r="AB2096" i="1"/>
  <c r="AC2096" i="1"/>
  <c r="AD2096" i="1"/>
  <c r="AE2096" i="1"/>
  <c r="AF2096" i="1"/>
  <c r="AG2096" i="1"/>
  <c r="AH2096" i="1"/>
  <c r="AI2096" i="1"/>
  <c r="A2097" i="1"/>
  <c r="B2097" i="1"/>
  <c r="C2097" i="1"/>
  <c r="D2097" i="1"/>
  <c r="E2097" i="1"/>
  <c r="F2097" i="1"/>
  <c r="G2097" i="1"/>
  <c r="H2097" i="1"/>
  <c r="I2097" i="1"/>
  <c r="J2097" i="1"/>
  <c r="K2097" i="1"/>
  <c r="L2097" i="1"/>
  <c r="M2097" i="1"/>
  <c r="N2097" i="1"/>
  <c r="O2097" i="1"/>
  <c r="P2097" i="1"/>
  <c r="Q2097" i="1"/>
  <c r="R2097" i="1"/>
  <c r="S2097" i="1"/>
  <c r="T2097" i="1"/>
  <c r="U2097" i="1"/>
  <c r="V2097" i="1"/>
  <c r="W2097" i="1"/>
  <c r="X2097" i="1"/>
  <c r="Y2097" i="1"/>
  <c r="Z2097" i="1"/>
  <c r="AA2097" i="1"/>
  <c r="AB2097" i="1"/>
  <c r="AC2097" i="1"/>
  <c r="AD2097" i="1"/>
  <c r="AE2097" i="1"/>
  <c r="AF2097" i="1"/>
  <c r="AG2097" i="1"/>
  <c r="AH2097" i="1"/>
  <c r="AI2097" i="1"/>
  <c r="A2098" i="1"/>
  <c r="B2098" i="1"/>
  <c r="C2098" i="1"/>
  <c r="D2098" i="1"/>
  <c r="E2098" i="1"/>
  <c r="F2098" i="1"/>
  <c r="G2098" i="1"/>
  <c r="H2098" i="1"/>
  <c r="I2098" i="1"/>
  <c r="J2098" i="1"/>
  <c r="K2098" i="1"/>
  <c r="L2098" i="1"/>
  <c r="M2098" i="1"/>
  <c r="N2098" i="1"/>
  <c r="O2098" i="1"/>
  <c r="P2098" i="1"/>
  <c r="Q2098" i="1"/>
  <c r="R2098" i="1"/>
  <c r="S2098" i="1"/>
  <c r="T2098" i="1"/>
  <c r="U2098" i="1"/>
  <c r="V2098" i="1"/>
  <c r="W2098" i="1"/>
  <c r="X2098" i="1"/>
  <c r="Y2098" i="1"/>
  <c r="Z2098" i="1"/>
  <c r="AA2098" i="1"/>
  <c r="AB2098" i="1"/>
  <c r="AC2098" i="1"/>
  <c r="AD2098" i="1"/>
  <c r="AE2098" i="1"/>
  <c r="AF2098" i="1"/>
  <c r="AG2098" i="1"/>
  <c r="AH2098" i="1"/>
  <c r="AI2098" i="1"/>
  <c r="A2099" i="1"/>
  <c r="B2099" i="1"/>
  <c r="C2099" i="1"/>
  <c r="D2099" i="1"/>
  <c r="E2099" i="1"/>
  <c r="F2099" i="1"/>
  <c r="G2099" i="1"/>
  <c r="H2099" i="1"/>
  <c r="I2099" i="1"/>
  <c r="J2099" i="1"/>
  <c r="K2099" i="1"/>
  <c r="L2099" i="1"/>
  <c r="M2099" i="1"/>
  <c r="N2099" i="1"/>
  <c r="O2099" i="1"/>
  <c r="P2099" i="1"/>
  <c r="Q2099" i="1"/>
  <c r="R2099" i="1"/>
  <c r="S2099" i="1"/>
  <c r="T2099" i="1"/>
  <c r="U2099" i="1"/>
  <c r="V2099" i="1"/>
  <c r="W2099" i="1"/>
  <c r="X2099" i="1"/>
  <c r="Y2099" i="1"/>
  <c r="Z2099" i="1"/>
  <c r="AA2099" i="1"/>
  <c r="AB2099" i="1"/>
  <c r="AC2099" i="1"/>
  <c r="AD2099" i="1"/>
  <c r="AE2099" i="1"/>
  <c r="AF2099" i="1"/>
  <c r="AG2099" i="1"/>
  <c r="AH2099" i="1"/>
  <c r="AI2099" i="1"/>
  <c r="A2100" i="1"/>
  <c r="B2100" i="1"/>
  <c r="C2100" i="1"/>
  <c r="D2100" i="1"/>
  <c r="E2100" i="1"/>
  <c r="F2100" i="1"/>
  <c r="G2100" i="1"/>
  <c r="H2100" i="1"/>
  <c r="I2100" i="1"/>
  <c r="J2100" i="1"/>
  <c r="K2100" i="1"/>
  <c r="L2100" i="1"/>
  <c r="M2100" i="1"/>
  <c r="N2100" i="1"/>
  <c r="O2100" i="1"/>
  <c r="P2100" i="1"/>
  <c r="Q2100" i="1"/>
  <c r="R2100" i="1"/>
  <c r="S2100" i="1"/>
  <c r="T2100" i="1"/>
  <c r="U2100" i="1"/>
  <c r="V2100" i="1"/>
  <c r="W2100" i="1"/>
  <c r="X2100" i="1"/>
  <c r="Y2100" i="1"/>
  <c r="Z2100" i="1"/>
  <c r="AA2100" i="1"/>
  <c r="AB2100" i="1"/>
  <c r="AC2100" i="1"/>
  <c r="AD2100" i="1"/>
  <c r="AE2100" i="1"/>
  <c r="AF2100" i="1"/>
  <c r="AG2100" i="1"/>
  <c r="AH2100" i="1"/>
  <c r="AI2100" i="1"/>
  <c r="A2101" i="1"/>
  <c r="B2101" i="1"/>
  <c r="C2101" i="1"/>
  <c r="D2101" i="1"/>
  <c r="E2101" i="1"/>
  <c r="F2101" i="1"/>
  <c r="G2101" i="1"/>
  <c r="H2101" i="1"/>
  <c r="I2101" i="1"/>
  <c r="J2101" i="1"/>
  <c r="K2101" i="1"/>
  <c r="L2101" i="1"/>
  <c r="M2101" i="1"/>
  <c r="N2101" i="1"/>
  <c r="O2101" i="1"/>
  <c r="P2101" i="1"/>
  <c r="Q2101" i="1"/>
  <c r="R2101" i="1"/>
  <c r="S2101" i="1"/>
  <c r="T2101" i="1"/>
  <c r="U2101" i="1"/>
  <c r="V2101" i="1"/>
  <c r="W2101" i="1"/>
  <c r="X2101" i="1"/>
  <c r="Y2101" i="1"/>
  <c r="Z2101" i="1"/>
  <c r="AA2101" i="1"/>
  <c r="AB2101" i="1"/>
  <c r="AC2101" i="1"/>
  <c r="AD2101" i="1"/>
  <c r="AE2101" i="1"/>
  <c r="AF2101" i="1"/>
  <c r="AG2101" i="1"/>
  <c r="AH2101" i="1"/>
  <c r="AI2101" i="1"/>
  <c r="A2102" i="1"/>
  <c r="B2102" i="1"/>
  <c r="C2102" i="1"/>
  <c r="D2102" i="1"/>
  <c r="E2102" i="1"/>
  <c r="F2102" i="1"/>
  <c r="G2102" i="1"/>
  <c r="H2102" i="1"/>
  <c r="I2102" i="1"/>
  <c r="J2102" i="1"/>
  <c r="K2102" i="1"/>
  <c r="L2102" i="1"/>
  <c r="M2102" i="1"/>
  <c r="N2102" i="1"/>
  <c r="O2102" i="1"/>
  <c r="P2102" i="1"/>
  <c r="Q2102" i="1"/>
  <c r="R2102" i="1"/>
  <c r="S2102" i="1"/>
  <c r="T2102" i="1"/>
  <c r="U2102" i="1"/>
  <c r="V2102" i="1"/>
  <c r="W2102" i="1"/>
  <c r="X2102" i="1"/>
  <c r="Y2102" i="1"/>
  <c r="Z2102" i="1"/>
  <c r="AA2102" i="1"/>
  <c r="AB2102" i="1"/>
  <c r="AC2102" i="1"/>
  <c r="AD2102" i="1"/>
  <c r="AE2102" i="1"/>
  <c r="AF2102" i="1"/>
  <c r="AG2102" i="1"/>
  <c r="AH2102" i="1"/>
  <c r="AI2102" i="1"/>
  <c r="A2103" i="1"/>
  <c r="B2103" i="1"/>
  <c r="C2103" i="1"/>
  <c r="D2103" i="1"/>
  <c r="E2103" i="1"/>
  <c r="F2103" i="1"/>
  <c r="G2103" i="1"/>
  <c r="H2103" i="1"/>
  <c r="I2103" i="1"/>
  <c r="J2103" i="1"/>
  <c r="K2103" i="1"/>
  <c r="L2103" i="1"/>
  <c r="M2103" i="1"/>
  <c r="N2103" i="1"/>
  <c r="O2103" i="1"/>
  <c r="P2103" i="1"/>
  <c r="Q2103" i="1"/>
  <c r="R2103" i="1"/>
  <c r="S2103" i="1"/>
  <c r="T2103" i="1"/>
  <c r="U2103" i="1"/>
  <c r="V2103" i="1"/>
  <c r="W2103" i="1"/>
  <c r="X2103" i="1"/>
  <c r="Y2103" i="1"/>
  <c r="Z2103" i="1"/>
  <c r="AA2103" i="1"/>
  <c r="AB2103" i="1"/>
  <c r="AC2103" i="1"/>
  <c r="AD2103" i="1"/>
  <c r="AE2103" i="1"/>
  <c r="AF2103" i="1"/>
  <c r="AG2103" i="1"/>
  <c r="AH2103" i="1"/>
  <c r="AI2103" i="1"/>
  <c r="A2104" i="1"/>
  <c r="B2104" i="1"/>
  <c r="C2104" i="1"/>
  <c r="D2104" i="1"/>
  <c r="E2104" i="1"/>
  <c r="F2104" i="1"/>
  <c r="G2104" i="1"/>
  <c r="H2104" i="1"/>
  <c r="I2104" i="1"/>
  <c r="J2104" i="1"/>
  <c r="K2104" i="1"/>
  <c r="L2104" i="1"/>
  <c r="M2104" i="1"/>
  <c r="N2104" i="1"/>
  <c r="O2104" i="1"/>
  <c r="P2104" i="1"/>
  <c r="Q2104" i="1"/>
  <c r="R2104" i="1"/>
  <c r="S2104" i="1"/>
  <c r="T2104" i="1"/>
  <c r="U2104" i="1"/>
  <c r="V2104" i="1"/>
  <c r="W2104" i="1"/>
  <c r="X2104" i="1"/>
  <c r="Y2104" i="1"/>
  <c r="Z2104" i="1"/>
  <c r="AA2104" i="1"/>
  <c r="AB2104" i="1"/>
  <c r="AC2104" i="1"/>
  <c r="AD2104" i="1"/>
  <c r="AE2104" i="1"/>
  <c r="AF2104" i="1"/>
  <c r="AG2104" i="1"/>
  <c r="AH2104" i="1"/>
  <c r="AI2104" i="1"/>
  <c r="A2105" i="1"/>
  <c r="B2105" i="1"/>
  <c r="C2105" i="1"/>
  <c r="D2105" i="1"/>
  <c r="E2105" i="1"/>
  <c r="F2105" i="1"/>
  <c r="G2105" i="1"/>
  <c r="H2105" i="1"/>
  <c r="I2105" i="1"/>
  <c r="J2105" i="1"/>
  <c r="K2105" i="1"/>
  <c r="L2105" i="1"/>
  <c r="M2105" i="1"/>
  <c r="N2105" i="1"/>
  <c r="O2105" i="1"/>
  <c r="P2105" i="1"/>
  <c r="Q2105" i="1"/>
  <c r="R2105" i="1"/>
  <c r="S2105" i="1"/>
  <c r="T2105" i="1"/>
  <c r="U2105" i="1"/>
  <c r="V2105" i="1"/>
  <c r="W2105" i="1"/>
  <c r="X2105" i="1"/>
  <c r="Y2105" i="1"/>
  <c r="Z2105" i="1"/>
  <c r="AA2105" i="1"/>
  <c r="AB2105" i="1"/>
  <c r="AC2105" i="1"/>
  <c r="AD2105" i="1"/>
  <c r="AE2105" i="1"/>
  <c r="AF2105" i="1"/>
  <c r="AG2105" i="1"/>
  <c r="AH2105" i="1"/>
  <c r="AI2105" i="1"/>
  <c r="A2106" i="1"/>
  <c r="B2106" i="1"/>
  <c r="C2106" i="1"/>
  <c r="D2106" i="1"/>
  <c r="E2106" i="1"/>
  <c r="F2106" i="1"/>
  <c r="G2106" i="1"/>
  <c r="H2106" i="1"/>
  <c r="I2106" i="1"/>
  <c r="J2106" i="1"/>
  <c r="K2106" i="1"/>
  <c r="L2106" i="1"/>
  <c r="M2106" i="1"/>
  <c r="N2106" i="1"/>
  <c r="O2106" i="1"/>
  <c r="P2106" i="1"/>
  <c r="Q2106" i="1"/>
  <c r="R2106" i="1"/>
  <c r="S2106" i="1"/>
  <c r="T2106" i="1"/>
  <c r="U2106" i="1"/>
  <c r="V2106" i="1"/>
  <c r="W2106" i="1"/>
  <c r="X2106" i="1"/>
  <c r="Y2106" i="1"/>
  <c r="Z2106" i="1"/>
  <c r="AA2106" i="1"/>
  <c r="AB2106" i="1"/>
  <c r="AC2106" i="1"/>
  <c r="AD2106" i="1"/>
  <c r="AE2106" i="1"/>
  <c r="AF2106" i="1"/>
  <c r="AG2106" i="1"/>
  <c r="AH2106" i="1"/>
  <c r="AI2106" i="1"/>
  <c r="A2107" i="1"/>
  <c r="B2107" i="1"/>
  <c r="C2107" i="1"/>
  <c r="D2107" i="1"/>
  <c r="E2107" i="1"/>
  <c r="F2107" i="1"/>
  <c r="G2107" i="1"/>
  <c r="H2107" i="1"/>
  <c r="I2107" i="1"/>
  <c r="J2107" i="1"/>
  <c r="K2107" i="1"/>
  <c r="L2107" i="1"/>
  <c r="M2107" i="1"/>
  <c r="N2107" i="1"/>
  <c r="O2107" i="1"/>
  <c r="P2107" i="1"/>
  <c r="Q2107" i="1"/>
  <c r="R2107" i="1"/>
  <c r="S2107" i="1"/>
  <c r="T2107" i="1"/>
  <c r="U2107" i="1"/>
  <c r="V2107" i="1"/>
  <c r="W2107" i="1"/>
  <c r="X2107" i="1"/>
  <c r="Y2107" i="1"/>
  <c r="Z2107" i="1"/>
  <c r="AA2107" i="1"/>
  <c r="AB2107" i="1"/>
  <c r="AC2107" i="1"/>
  <c r="AD2107" i="1"/>
  <c r="AE2107" i="1"/>
  <c r="AF2107" i="1"/>
  <c r="AG2107" i="1"/>
  <c r="AH2107" i="1"/>
  <c r="AI2107" i="1"/>
  <c r="A2108" i="1"/>
  <c r="B2108" i="1"/>
  <c r="C2108" i="1"/>
  <c r="D2108" i="1"/>
  <c r="E2108" i="1"/>
  <c r="F2108" i="1"/>
  <c r="G2108" i="1"/>
  <c r="H2108" i="1"/>
  <c r="I2108" i="1"/>
  <c r="J2108" i="1"/>
  <c r="K2108" i="1"/>
  <c r="L2108" i="1"/>
  <c r="M2108" i="1"/>
  <c r="N2108" i="1"/>
  <c r="O2108" i="1"/>
  <c r="P2108" i="1"/>
  <c r="Q2108" i="1"/>
  <c r="R2108" i="1"/>
  <c r="S2108" i="1"/>
  <c r="T2108" i="1"/>
  <c r="U2108" i="1"/>
  <c r="V2108" i="1"/>
  <c r="W2108" i="1"/>
  <c r="X2108" i="1"/>
  <c r="Y2108" i="1"/>
  <c r="Z2108" i="1"/>
  <c r="AA2108" i="1"/>
  <c r="AB2108" i="1"/>
  <c r="AC2108" i="1"/>
  <c r="AD2108" i="1"/>
  <c r="AE2108" i="1"/>
  <c r="AF2108" i="1"/>
  <c r="AG2108" i="1"/>
  <c r="AH2108" i="1"/>
  <c r="AI2108" i="1"/>
  <c r="A2109" i="1"/>
  <c r="B2109" i="1"/>
  <c r="C2109" i="1"/>
  <c r="D2109" i="1"/>
  <c r="E2109" i="1"/>
  <c r="F2109" i="1"/>
  <c r="G2109" i="1"/>
  <c r="H2109" i="1"/>
  <c r="I2109" i="1"/>
  <c r="J2109" i="1"/>
  <c r="K2109" i="1"/>
  <c r="L2109" i="1"/>
  <c r="M2109" i="1"/>
  <c r="N2109" i="1"/>
  <c r="O2109" i="1"/>
  <c r="P2109" i="1"/>
  <c r="Q2109" i="1"/>
  <c r="R2109" i="1"/>
  <c r="S2109" i="1"/>
  <c r="T2109" i="1"/>
  <c r="U2109" i="1"/>
  <c r="V2109" i="1"/>
  <c r="W2109" i="1"/>
  <c r="X2109" i="1"/>
  <c r="Y2109" i="1"/>
  <c r="Z2109" i="1"/>
  <c r="AA2109" i="1"/>
  <c r="AB2109" i="1"/>
  <c r="AC2109" i="1"/>
  <c r="AD2109" i="1"/>
  <c r="AE2109" i="1"/>
  <c r="AF2109" i="1"/>
  <c r="AG2109" i="1"/>
  <c r="AH2109" i="1"/>
  <c r="AI2109" i="1"/>
  <c r="A2110" i="1"/>
  <c r="B2110" i="1"/>
  <c r="C2110" i="1"/>
  <c r="D2110" i="1"/>
  <c r="E2110" i="1"/>
  <c r="F2110" i="1"/>
  <c r="G2110" i="1"/>
  <c r="H2110" i="1"/>
  <c r="I2110" i="1"/>
  <c r="J2110" i="1"/>
  <c r="K2110" i="1"/>
  <c r="L2110" i="1"/>
  <c r="M2110" i="1"/>
  <c r="N2110" i="1"/>
  <c r="O2110" i="1"/>
  <c r="P2110" i="1"/>
  <c r="Q2110" i="1"/>
  <c r="R2110" i="1"/>
  <c r="S2110" i="1"/>
  <c r="T2110" i="1"/>
  <c r="U2110" i="1"/>
  <c r="V2110" i="1"/>
  <c r="W2110" i="1"/>
  <c r="X2110" i="1"/>
  <c r="Y2110" i="1"/>
  <c r="Z2110" i="1"/>
  <c r="AA2110" i="1"/>
  <c r="AB2110" i="1"/>
  <c r="AC2110" i="1"/>
  <c r="AD2110" i="1"/>
  <c r="AE2110" i="1"/>
  <c r="AF2110" i="1"/>
  <c r="AG2110" i="1"/>
  <c r="AH2110" i="1"/>
  <c r="AI2110" i="1"/>
  <c r="A2111" i="1"/>
  <c r="B2111" i="1"/>
  <c r="C2111" i="1"/>
  <c r="D2111" i="1"/>
  <c r="E2111" i="1"/>
  <c r="F2111" i="1"/>
  <c r="G2111" i="1"/>
  <c r="H2111" i="1"/>
  <c r="I2111" i="1"/>
  <c r="J2111" i="1"/>
  <c r="K2111" i="1"/>
  <c r="L2111" i="1"/>
  <c r="M2111" i="1"/>
  <c r="N2111" i="1"/>
  <c r="O2111" i="1"/>
  <c r="P2111" i="1"/>
  <c r="Q2111" i="1"/>
  <c r="R2111" i="1"/>
  <c r="S2111" i="1"/>
  <c r="T2111" i="1"/>
  <c r="U2111" i="1"/>
  <c r="V2111" i="1"/>
  <c r="W2111" i="1"/>
  <c r="X2111" i="1"/>
  <c r="Y2111" i="1"/>
  <c r="Z2111" i="1"/>
  <c r="AA2111" i="1"/>
  <c r="AB2111" i="1"/>
  <c r="AC2111" i="1"/>
  <c r="AD2111" i="1"/>
  <c r="AE2111" i="1"/>
  <c r="AF2111" i="1"/>
  <c r="AG2111" i="1"/>
  <c r="AH2111" i="1"/>
  <c r="AI2111" i="1"/>
  <c r="A2112" i="1"/>
  <c r="B2112" i="1"/>
  <c r="C2112" i="1"/>
  <c r="D2112" i="1"/>
  <c r="E2112" i="1"/>
  <c r="F2112" i="1"/>
  <c r="G2112" i="1"/>
  <c r="H2112" i="1"/>
  <c r="I2112" i="1"/>
  <c r="J2112" i="1"/>
  <c r="K2112" i="1"/>
  <c r="L2112" i="1"/>
  <c r="M2112" i="1"/>
  <c r="N2112" i="1"/>
  <c r="O2112" i="1"/>
  <c r="P2112" i="1"/>
  <c r="Q2112" i="1"/>
  <c r="R2112" i="1"/>
  <c r="S2112" i="1"/>
  <c r="T2112" i="1"/>
  <c r="U2112" i="1"/>
  <c r="V2112" i="1"/>
  <c r="W2112" i="1"/>
  <c r="X2112" i="1"/>
  <c r="Y2112" i="1"/>
  <c r="Z2112" i="1"/>
  <c r="AA2112" i="1"/>
  <c r="AB2112" i="1"/>
  <c r="AC2112" i="1"/>
  <c r="AD2112" i="1"/>
  <c r="AE2112" i="1"/>
  <c r="AF2112" i="1"/>
  <c r="AG2112" i="1"/>
  <c r="AH2112" i="1"/>
  <c r="AI2112" i="1"/>
  <c r="A2113" i="1"/>
  <c r="B2113" i="1"/>
  <c r="C2113" i="1"/>
  <c r="D2113" i="1"/>
  <c r="E2113" i="1"/>
  <c r="F2113" i="1"/>
  <c r="G2113" i="1"/>
  <c r="H2113" i="1"/>
  <c r="I2113" i="1"/>
  <c r="J2113" i="1"/>
  <c r="K2113" i="1"/>
  <c r="L2113" i="1"/>
  <c r="M2113" i="1"/>
  <c r="N2113" i="1"/>
  <c r="O2113" i="1"/>
  <c r="P2113" i="1"/>
  <c r="Q2113" i="1"/>
  <c r="R2113" i="1"/>
  <c r="S2113" i="1"/>
  <c r="T2113" i="1"/>
  <c r="U2113" i="1"/>
  <c r="V2113" i="1"/>
  <c r="W2113" i="1"/>
  <c r="X2113" i="1"/>
  <c r="Y2113" i="1"/>
  <c r="Z2113" i="1"/>
  <c r="AA2113" i="1"/>
  <c r="AB2113" i="1"/>
  <c r="AC2113" i="1"/>
  <c r="AD2113" i="1"/>
  <c r="AE2113" i="1"/>
  <c r="AF2113" i="1"/>
  <c r="AG2113" i="1"/>
  <c r="AH2113" i="1"/>
  <c r="AI2113" i="1"/>
  <c r="A2114" i="1"/>
  <c r="B2114" i="1"/>
  <c r="C2114" i="1"/>
  <c r="D2114" i="1"/>
  <c r="E2114" i="1"/>
  <c r="F2114" i="1"/>
  <c r="G2114" i="1"/>
  <c r="H2114" i="1"/>
  <c r="I2114" i="1"/>
  <c r="J2114" i="1"/>
  <c r="K2114" i="1"/>
  <c r="L2114" i="1"/>
  <c r="M2114" i="1"/>
  <c r="N2114" i="1"/>
  <c r="O2114" i="1"/>
  <c r="P2114" i="1"/>
  <c r="Q2114" i="1"/>
  <c r="R2114" i="1"/>
  <c r="S2114" i="1"/>
  <c r="T2114" i="1"/>
  <c r="U2114" i="1"/>
  <c r="V2114" i="1"/>
  <c r="W2114" i="1"/>
  <c r="X2114" i="1"/>
  <c r="Y2114" i="1"/>
  <c r="Z2114" i="1"/>
  <c r="AA2114" i="1"/>
  <c r="AB2114" i="1"/>
  <c r="AC2114" i="1"/>
  <c r="AD2114" i="1"/>
  <c r="AE2114" i="1"/>
  <c r="AF2114" i="1"/>
  <c r="AG2114" i="1"/>
  <c r="AH2114" i="1"/>
  <c r="AI2114" i="1"/>
  <c r="A2115" i="1"/>
  <c r="B2115" i="1"/>
  <c r="C2115" i="1"/>
  <c r="D2115" i="1"/>
  <c r="E2115" i="1"/>
  <c r="F2115" i="1"/>
  <c r="G2115" i="1"/>
  <c r="H2115" i="1"/>
  <c r="I2115" i="1"/>
  <c r="J2115" i="1"/>
  <c r="K2115" i="1"/>
  <c r="L2115" i="1"/>
  <c r="M2115" i="1"/>
  <c r="N2115" i="1"/>
  <c r="O2115" i="1"/>
  <c r="P2115" i="1"/>
  <c r="Q2115" i="1"/>
  <c r="R2115" i="1"/>
  <c r="S2115" i="1"/>
  <c r="T2115" i="1"/>
  <c r="U2115" i="1"/>
  <c r="V2115" i="1"/>
  <c r="W2115" i="1"/>
  <c r="X2115" i="1"/>
  <c r="Y2115" i="1"/>
  <c r="Z2115" i="1"/>
  <c r="AA2115" i="1"/>
  <c r="AB2115" i="1"/>
  <c r="AC2115" i="1"/>
  <c r="AD2115" i="1"/>
  <c r="AE2115" i="1"/>
  <c r="AF2115" i="1"/>
  <c r="AG2115" i="1"/>
  <c r="AH2115" i="1"/>
  <c r="AI2115" i="1"/>
  <c r="A2116" i="1"/>
  <c r="B2116" i="1"/>
  <c r="C2116" i="1"/>
  <c r="D2116" i="1"/>
  <c r="E2116" i="1"/>
  <c r="F2116" i="1"/>
  <c r="G2116" i="1"/>
  <c r="H2116" i="1"/>
  <c r="I2116" i="1"/>
  <c r="J2116" i="1"/>
  <c r="K2116" i="1"/>
  <c r="L2116" i="1"/>
  <c r="M2116" i="1"/>
  <c r="N2116" i="1"/>
  <c r="O2116" i="1"/>
  <c r="P2116" i="1"/>
  <c r="Q2116" i="1"/>
  <c r="R2116" i="1"/>
  <c r="S2116" i="1"/>
  <c r="T2116" i="1"/>
  <c r="U2116" i="1"/>
  <c r="V2116" i="1"/>
  <c r="W2116" i="1"/>
  <c r="X2116" i="1"/>
  <c r="Y2116" i="1"/>
  <c r="Z2116" i="1"/>
  <c r="AA2116" i="1"/>
  <c r="AB2116" i="1"/>
  <c r="AC2116" i="1"/>
  <c r="AD2116" i="1"/>
  <c r="AE2116" i="1"/>
  <c r="AF2116" i="1"/>
  <c r="AG2116" i="1"/>
  <c r="AH2116" i="1"/>
  <c r="AI2116" i="1"/>
  <c r="A2117" i="1"/>
  <c r="B2117" i="1"/>
  <c r="C2117" i="1"/>
  <c r="D2117" i="1"/>
  <c r="E2117" i="1"/>
  <c r="F2117" i="1"/>
  <c r="G2117" i="1"/>
  <c r="H2117" i="1"/>
  <c r="I2117" i="1"/>
  <c r="J2117" i="1"/>
  <c r="K2117" i="1"/>
  <c r="L2117" i="1"/>
  <c r="M2117" i="1"/>
  <c r="N2117" i="1"/>
  <c r="O2117" i="1"/>
  <c r="P2117" i="1"/>
  <c r="Q2117" i="1"/>
  <c r="R2117" i="1"/>
  <c r="S2117" i="1"/>
  <c r="T2117" i="1"/>
  <c r="U2117" i="1"/>
  <c r="V2117" i="1"/>
  <c r="W2117" i="1"/>
  <c r="X2117" i="1"/>
  <c r="Y2117" i="1"/>
  <c r="Z2117" i="1"/>
  <c r="AA2117" i="1"/>
  <c r="AB2117" i="1"/>
  <c r="AC2117" i="1"/>
  <c r="AD2117" i="1"/>
  <c r="AE2117" i="1"/>
  <c r="AF2117" i="1"/>
  <c r="AG2117" i="1"/>
  <c r="AH2117" i="1"/>
  <c r="AI2117" i="1"/>
  <c r="A2118" i="1"/>
  <c r="B2118" i="1"/>
  <c r="C2118" i="1"/>
  <c r="D2118" i="1"/>
  <c r="E2118" i="1"/>
  <c r="F2118" i="1"/>
  <c r="G2118" i="1"/>
  <c r="H2118" i="1"/>
  <c r="I2118" i="1"/>
  <c r="J2118" i="1"/>
  <c r="K2118" i="1"/>
  <c r="L2118" i="1"/>
  <c r="M2118" i="1"/>
  <c r="N2118" i="1"/>
  <c r="O2118" i="1"/>
  <c r="P2118" i="1"/>
  <c r="Q2118" i="1"/>
  <c r="R2118" i="1"/>
  <c r="S2118" i="1"/>
  <c r="T2118" i="1"/>
  <c r="U2118" i="1"/>
  <c r="V2118" i="1"/>
  <c r="W2118" i="1"/>
  <c r="X2118" i="1"/>
  <c r="Y2118" i="1"/>
  <c r="Z2118" i="1"/>
  <c r="AA2118" i="1"/>
  <c r="AB2118" i="1"/>
  <c r="AC2118" i="1"/>
  <c r="AD2118" i="1"/>
  <c r="AE2118" i="1"/>
  <c r="AF2118" i="1"/>
  <c r="AG2118" i="1"/>
  <c r="AH2118" i="1"/>
  <c r="AI2118" i="1"/>
  <c r="A2119" i="1"/>
  <c r="B2119" i="1"/>
  <c r="C2119" i="1"/>
  <c r="D2119" i="1"/>
  <c r="E2119" i="1"/>
  <c r="F2119" i="1"/>
  <c r="G2119" i="1"/>
  <c r="H2119" i="1"/>
  <c r="I2119" i="1"/>
  <c r="J2119" i="1"/>
  <c r="K2119" i="1"/>
  <c r="L2119" i="1"/>
  <c r="M2119" i="1"/>
  <c r="N2119" i="1"/>
  <c r="O2119" i="1"/>
  <c r="P2119" i="1"/>
  <c r="Q2119" i="1"/>
  <c r="R2119" i="1"/>
  <c r="S2119" i="1"/>
  <c r="T2119" i="1"/>
  <c r="U2119" i="1"/>
  <c r="V2119" i="1"/>
  <c r="W2119" i="1"/>
  <c r="X2119" i="1"/>
  <c r="Y2119" i="1"/>
  <c r="Z2119" i="1"/>
  <c r="AA2119" i="1"/>
  <c r="AB2119" i="1"/>
  <c r="AC2119" i="1"/>
  <c r="AD2119" i="1"/>
  <c r="AE2119" i="1"/>
  <c r="AF2119" i="1"/>
  <c r="AG2119" i="1"/>
  <c r="AH2119" i="1"/>
  <c r="AI2119" i="1"/>
  <c r="A2120" i="1"/>
  <c r="B2120" i="1"/>
  <c r="C2120" i="1"/>
  <c r="D2120" i="1"/>
  <c r="E2120" i="1"/>
  <c r="F2120" i="1"/>
  <c r="G2120" i="1"/>
  <c r="H2120" i="1"/>
  <c r="I2120" i="1"/>
  <c r="J2120" i="1"/>
  <c r="K2120" i="1"/>
  <c r="L2120" i="1"/>
  <c r="M2120" i="1"/>
  <c r="N2120" i="1"/>
  <c r="O2120" i="1"/>
  <c r="P2120" i="1"/>
  <c r="Q2120" i="1"/>
  <c r="R2120" i="1"/>
  <c r="S2120" i="1"/>
  <c r="T2120" i="1"/>
  <c r="U2120" i="1"/>
  <c r="V2120" i="1"/>
  <c r="W2120" i="1"/>
  <c r="X2120" i="1"/>
  <c r="Y2120" i="1"/>
  <c r="Z2120" i="1"/>
  <c r="AA2120" i="1"/>
  <c r="AB2120" i="1"/>
  <c r="AC2120" i="1"/>
  <c r="AD2120" i="1"/>
  <c r="AE2120" i="1"/>
  <c r="AF2120" i="1"/>
  <c r="AG2120" i="1"/>
  <c r="AH2120" i="1"/>
  <c r="AI2120" i="1"/>
  <c r="A2121" i="1"/>
  <c r="B2121" i="1"/>
  <c r="C2121" i="1"/>
  <c r="D2121" i="1"/>
  <c r="E2121" i="1"/>
  <c r="F2121" i="1"/>
  <c r="G2121" i="1"/>
  <c r="H2121" i="1"/>
  <c r="I2121" i="1"/>
  <c r="J2121" i="1"/>
  <c r="K2121" i="1"/>
  <c r="L2121" i="1"/>
  <c r="M2121" i="1"/>
  <c r="N2121" i="1"/>
  <c r="O2121" i="1"/>
  <c r="P2121" i="1"/>
  <c r="Q2121" i="1"/>
  <c r="R2121" i="1"/>
  <c r="S2121" i="1"/>
  <c r="T2121" i="1"/>
  <c r="U2121" i="1"/>
  <c r="V2121" i="1"/>
  <c r="W2121" i="1"/>
  <c r="X2121" i="1"/>
  <c r="Y2121" i="1"/>
  <c r="Z2121" i="1"/>
  <c r="AA2121" i="1"/>
  <c r="AB2121" i="1"/>
  <c r="AC2121" i="1"/>
  <c r="AD2121" i="1"/>
  <c r="AE2121" i="1"/>
  <c r="AF2121" i="1"/>
  <c r="AG2121" i="1"/>
  <c r="AH2121" i="1"/>
  <c r="AI2121" i="1"/>
  <c r="A2122" i="1"/>
  <c r="B2122" i="1"/>
  <c r="C2122" i="1"/>
  <c r="D2122" i="1"/>
  <c r="E2122" i="1"/>
  <c r="F2122" i="1"/>
  <c r="G2122" i="1"/>
  <c r="H2122" i="1"/>
  <c r="I2122" i="1"/>
  <c r="J2122" i="1"/>
  <c r="K2122" i="1"/>
  <c r="L2122" i="1"/>
  <c r="M2122" i="1"/>
  <c r="N2122" i="1"/>
  <c r="O2122" i="1"/>
  <c r="P2122" i="1"/>
  <c r="Q2122" i="1"/>
  <c r="R2122" i="1"/>
  <c r="S2122" i="1"/>
  <c r="T2122" i="1"/>
  <c r="U2122" i="1"/>
  <c r="V2122" i="1"/>
  <c r="W2122" i="1"/>
  <c r="X2122" i="1"/>
  <c r="Y2122" i="1"/>
  <c r="Z2122" i="1"/>
  <c r="AA2122" i="1"/>
  <c r="AB2122" i="1"/>
  <c r="AC2122" i="1"/>
  <c r="AD2122" i="1"/>
  <c r="AE2122" i="1"/>
  <c r="AF2122" i="1"/>
  <c r="AG2122" i="1"/>
  <c r="AH2122" i="1"/>
  <c r="AI2122" i="1"/>
  <c r="A2123" i="1"/>
  <c r="B2123" i="1"/>
  <c r="C2123" i="1"/>
  <c r="D2123" i="1"/>
  <c r="E2123" i="1"/>
  <c r="F2123" i="1"/>
  <c r="G2123" i="1"/>
  <c r="H2123" i="1"/>
  <c r="I2123" i="1"/>
  <c r="J2123" i="1"/>
  <c r="K2123" i="1"/>
  <c r="L2123" i="1"/>
  <c r="M2123" i="1"/>
  <c r="N2123" i="1"/>
  <c r="O2123" i="1"/>
  <c r="P2123" i="1"/>
  <c r="Q2123" i="1"/>
  <c r="R2123" i="1"/>
  <c r="S2123" i="1"/>
  <c r="T2123" i="1"/>
  <c r="U2123" i="1"/>
  <c r="V2123" i="1"/>
  <c r="W2123" i="1"/>
  <c r="X2123" i="1"/>
  <c r="Y2123" i="1"/>
  <c r="Z2123" i="1"/>
  <c r="AA2123" i="1"/>
  <c r="AB2123" i="1"/>
  <c r="AC2123" i="1"/>
  <c r="AD2123" i="1"/>
  <c r="AE2123" i="1"/>
  <c r="AF2123" i="1"/>
  <c r="AG2123" i="1"/>
  <c r="AH2123" i="1"/>
  <c r="AI2123" i="1"/>
  <c r="A2124" i="1"/>
  <c r="B2124" i="1"/>
  <c r="C2124" i="1"/>
  <c r="D2124" i="1"/>
  <c r="E2124" i="1"/>
  <c r="F2124" i="1"/>
  <c r="G2124" i="1"/>
  <c r="H2124" i="1"/>
  <c r="I2124" i="1"/>
  <c r="J2124" i="1"/>
  <c r="K2124" i="1"/>
  <c r="L2124" i="1"/>
  <c r="M2124" i="1"/>
  <c r="N2124" i="1"/>
  <c r="O2124" i="1"/>
  <c r="P2124" i="1"/>
  <c r="Q2124" i="1"/>
  <c r="R2124" i="1"/>
  <c r="S2124" i="1"/>
  <c r="T2124" i="1"/>
  <c r="U2124" i="1"/>
  <c r="V2124" i="1"/>
  <c r="W2124" i="1"/>
  <c r="X2124" i="1"/>
  <c r="Y2124" i="1"/>
  <c r="Z2124" i="1"/>
  <c r="AA2124" i="1"/>
  <c r="AB2124" i="1"/>
  <c r="AC2124" i="1"/>
  <c r="AD2124" i="1"/>
  <c r="AE2124" i="1"/>
  <c r="AF2124" i="1"/>
  <c r="AG2124" i="1"/>
  <c r="AH2124" i="1"/>
  <c r="AI2124" i="1"/>
  <c r="A2125" i="1"/>
  <c r="B2125" i="1"/>
  <c r="C2125" i="1"/>
  <c r="D2125" i="1"/>
  <c r="E2125" i="1"/>
  <c r="F2125" i="1"/>
  <c r="G2125" i="1"/>
  <c r="H2125" i="1"/>
  <c r="I2125" i="1"/>
  <c r="J2125" i="1"/>
  <c r="K2125" i="1"/>
  <c r="L2125" i="1"/>
  <c r="M2125" i="1"/>
  <c r="N2125" i="1"/>
  <c r="O2125" i="1"/>
  <c r="P2125" i="1"/>
  <c r="Q2125" i="1"/>
  <c r="R2125" i="1"/>
  <c r="S2125" i="1"/>
  <c r="T2125" i="1"/>
  <c r="U2125" i="1"/>
  <c r="V2125" i="1"/>
  <c r="W2125" i="1"/>
  <c r="X2125" i="1"/>
  <c r="Y2125" i="1"/>
  <c r="Z2125" i="1"/>
  <c r="AA2125" i="1"/>
  <c r="AB2125" i="1"/>
  <c r="AC2125" i="1"/>
  <c r="AD2125" i="1"/>
  <c r="AE2125" i="1"/>
  <c r="AF2125" i="1"/>
  <c r="AG2125" i="1"/>
  <c r="AH2125" i="1"/>
  <c r="AI2125" i="1"/>
  <c r="A2126" i="1"/>
  <c r="B2126" i="1"/>
  <c r="C2126" i="1"/>
  <c r="D2126" i="1"/>
  <c r="E2126" i="1"/>
  <c r="F2126" i="1"/>
  <c r="G2126" i="1"/>
  <c r="H2126" i="1"/>
  <c r="I2126" i="1"/>
  <c r="J2126" i="1"/>
  <c r="K2126" i="1"/>
  <c r="L2126" i="1"/>
  <c r="M2126" i="1"/>
  <c r="N2126" i="1"/>
  <c r="O2126" i="1"/>
  <c r="P2126" i="1"/>
  <c r="Q2126" i="1"/>
  <c r="R2126" i="1"/>
  <c r="S2126" i="1"/>
  <c r="T2126" i="1"/>
  <c r="U2126" i="1"/>
  <c r="V2126" i="1"/>
  <c r="W2126" i="1"/>
  <c r="X2126" i="1"/>
  <c r="Y2126" i="1"/>
  <c r="Z2126" i="1"/>
  <c r="AA2126" i="1"/>
  <c r="AB2126" i="1"/>
  <c r="AC2126" i="1"/>
  <c r="AD2126" i="1"/>
  <c r="AE2126" i="1"/>
  <c r="AF2126" i="1"/>
  <c r="AG2126" i="1"/>
  <c r="AH2126" i="1"/>
  <c r="AI2126" i="1"/>
  <c r="A2127" i="1"/>
  <c r="B2127" i="1"/>
  <c r="C2127" i="1"/>
  <c r="D2127" i="1"/>
  <c r="E2127" i="1"/>
  <c r="F2127" i="1"/>
  <c r="G2127" i="1"/>
  <c r="H2127" i="1"/>
  <c r="I2127" i="1"/>
  <c r="J2127" i="1"/>
  <c r="K2127" i="1"/>
  <c r="L2127" i="1"/>
  <c r="M2127" i="1"/>
  <c r="N2127" i="1"/>
  <c r="O2127" i="1"/>
  <c r="P2127" i="1"/>
  <c r="Q2127" i="1"/>
  <c r="R2127" i="1"/>
  <c r="S2127" i="1"/>
  <c r="T2127" i="1"/>
  <c r="U2127" i="1"/>
  <c r="V2127" i="1"/>
  <c r="W2127" i="1"/>
  <c r="X2127" i="1"/>
  <c r="Y2127" i="1"/>
  <c r="Z2127" i="1"/>
  <c r="AA2127" i="1"/>
  <c r="AB2127" i="1"/>
  <c r="AC2127" i="1"/>
  <c r="AD2127" i="1"/>
  <c r="AE2127" i="1"/>
  <c r="AF2127" i="1"/>
  <c r="AG2127" i="1"/>
  <c r="AH2127" i="1"/>
  <c r="AI2127" i="1"/>
  <c r="A2128" i="1"/>
  <c r="B2128" i="1"/>
  <c r="C2128" i="1"/>
  <c r="D2128" i="1"/>
  <c r="E2128" i="1"/>
  <c r="F2128" i="1"/>
  <c r="G2128" i="1"/>
  <c r="H2128" i="1"/>
  <c r="I2128" i="1"/>
  <c r="J2128" i="1"/>
  <c r="K2128" i="1"/>
  <c r="L2128" i="1"/>
  <c r="M2128" i="1"/>
  <c r="N2128" i="1"/>
  <c r="O2128" i="1"/>
  <c r="P2128" i="1"/>
  <c r="Q2128" i="1"/>
  <c r="R2128" i="1"/>
  <c r="S2128" i="1"/>
  <c r="T2128" i="1"/>
  <c r="U2128" i="1"/>
  <c r="V2128" i="1"/>
  <c r="W2128" i="1"/>
  <c r="X2128" i="1"/>
  <c r="Y2128" i="1"/>
  <c r="Z2128" i="1"/>
  <c r="AA2128" i="1"/>
  <c r="AB2128" i="1"/>
  <c r="AC2128" i="1"/>
  <c r="AD2128" i="1"/>
  <c r="AE2128" i="1"/>
  <c r="AF2128" i="1"/>
  <c r="AG2128" i="1"/>
  <c r="AH2128" i="1"/>
  <c r="AI2128" i="1"/>
  <c r="A2129" i="1"/>
  <c r="B2129" i="1"/>
  <c r="C2129" i="1"/>
  <c r="D2129" i="1"/>
  <c r="E2129" i="1"/>
  <c r="F2129" i="1"/>
  <c r="G2129" i="1"/>
  <c r="H2129" i="1"/>
  <c r="I2129" i="1"/>
  <c r="J2129" i="1"/>
  <c r="K2129" i="1"/>
  <c r="L2129" i="1"/>
  <c r="M2129" i="1"/>
  <c r="N2129" i="1"/>
  <c r="O2129" i="1"/>
  <c r="P2129" i="1"/>
  <c r="Q2129" i="1"/>
  <c r="R2129" i="1"/>
  <c r="S2129" i="1"/>
  <c r="T2129" i="1"/>
  <c r="U2129" i="1"/>
  <c r="V2129" i="1"/>
  <c r="W2129" i="1"/>
  <c r="X2129" i="1"/>
  <c r="Y2129" i="1"/>
  <c r="Z2129" i="1"/>
  <c r="AA2129" i="1"/>
  <c r="AB2129" i="1"/>
  <c r="AC2129" i="1"/>
  <c r="AD2129" i="1"/>
  <c r="AE2129" i="1"/>
  <c r="AF2129" i="1"/>
  <c r="AG2129" i="1"/>
  <c r="AH2129" i="1"/>
  <c r="AI2129" i="1"/>
  <c r="A2130" i="1"/>
  <c r="B2130" i="1"/>
  <c r="C2130" i="1"/>
  <c r="D2130" i="1"/>
  <c r="E2130" i="1"/>
  <c r="F2130" i="1"/>
  <c r="G2130" i="1"/>
  <c r="H2130" i="1"/>
  <c r="I2130" i="1"/>
  <c r="J2130" i="1"/>
  <c r="K2130" i="1"/>
  <c r="L2130" i="1"/>
  <c r="M2130" i="1"/>
  <c r="N2130" i="1"/>
  <c r="O2130" i="1"/>
  <c r="P2130" i="1"/>
  <c r="Q2130" i="1"/>
  <c r="R2130" i="1"/>
  <c r="S2130" i="1"/>
  <c r="T2130" i="1"/>
  <c r="U2130" i="1"/>
  <c r="V2130" i="1"/>
  <c r="W2130" i="1"/>
  <c r="X2130" i="1"/>
  <c r="Y2130" i="1"/>
  <c r="Z2130" i="1"/>
  <c r="AA2130" i="1"/>
  <c r="AB2130" i="1"/>
  <c r="AC2130" i="1"/>
  <c r="AD2130" i="1"/>
  <c r="AE2130" i="1"/>
  <c r="AF2130" i="1"/>
  <c r="AG2130" i="1"/>
  <c r="AH2130" i="1"/>
  <c r="AI2130" i="1"/>
  <c r="A2131" i="1"/>
  <c r="B2131" i="1"/>
  <c r="C2131" i="1"/>
  <c r="D2131" i="1"/>
  <c r="E2131" i="1"/>
  <c r="F2131" i="1"/>
  <c r="G2131" i="1"/>
  <c r="H2131" i="1"/>
  <c r="I2131" i="1"/>
  <c r="J2131" i="1"/>
  <c r="K2131" i="1"/>
  <c r="L2131" i="1"/>
  <c r="M2131" i="1"/>
  <c r="N2131" i="1"/>
  <c r="O2131" i="1"/>
  <c r="P2131" i="1"/>
  <c r="Q2131" i="1"/>
  <c r="R2131" i="1"/>
  <c r="S2131" i="1"/>
  <c r="T2131" i="1"/>
  <c r="U2131" i="1"/>
  <c r="V2131" i="1"/>
  <c r="W2131" i="1"/>
  <c r="X2131" i="1"/>
  <c r="Y2131" i="1"/>
  <c r="Z2131" i="1"/>
  <c r="AA2131" i="1"/>
  <c r="AB2131" i="1"/>
  <c r="AC2131" i="1"/>
  <c r="AD2131" i="1"/>
  <c r="AE2131" i="1"/>
  <c r="AF2131" i="1"/>
  <c r="AG2131" i="1"/>
  <c r="AH2131" i="1"/>
  <c r="AI2131" i="1"/>
  <c r="A2132" i="1"/>
  <c r="B2132" i="1"/>
  <c r="C2132" i="1"/>
  <c r="D2132" i="1"/>
  <c r="E2132" i="1"/>
  <c r="F2132" i="1"/>
  <c r="G2132" i="1"/>
  <c r="H2132" i="1"/>
  <c r="I2132" i="1"/>
  <c r="J2132" i="1"/>
  <c r="K2132" i="1"/>
  <c r="L2132" i="1"/>
  <c r="M2132" i="1"/>
  <c r="N2132" i="1"/>
  <c r="O2132" i="1"/>
  <c r="P2132" i="1"/>
  <c r="Q2132" i="1"/>
  <c r="R2132" i="1"/>
  <c r="S2132" i="1"/>
  <c r="T2132" i="1"/>
  <c r="U2132" i="1"/>
  <c r="V2132" i="1"/>
  <c r="W2132" i="1"/>
  <c r="X2132" i="1"/>
  <c r="Y2132" i="1"/>
  <c r="Z2132" i="1"/>
  <c r="AA2132" i="1"/>
  <c r="AB2132" i="1"/>
  <c r="AC2132" i="1"/>
  <c r="AD2132" i="1"/>
  <c r="AE2132" i="1"/>
  <c r="AF2132" i="1"/>
  <c r="AG2132" i="1"/>
  <c r="AH2132" i="1"/>
  <c r="AI2132" i="1"/>
  <c r="A2133" i="1"/>
  <c r="B2133" i="1"/>
  <c r="C2133" i="1"/>
  <c r="D2133" i="1"/>
  <c r="E2133" i="1"/>
  <c r="F2133" i="1"/>
  <c r="G2133" i="1"/>
  <c r="H2133" i="1"/>
  <c r="I2133" i="1"/>
  <c r="J2133" i="1"/>
  <c r="K2133" i="1"/>
  <c r="L2133" i="1"/>
  <c r="M2133" i="1"/>
  <c r="N2133" i="1"/>
  <c r="O2133" i="1"/>
  <c r="P2133" i="1"/>
  <c r="Q2133" i="1"/>
  <c r="R2133" i="1"/>
  <c r="S2133" i="1"/>
  <c r="T2133" i="1"/>
  <c r="U2133" i="1"/>
  <c r="V2133" i="1"/>
  <c r="W2133" i="1"/>
  <c r="X2133" i="1"/>
  <c r="Y2133" i="1"/>
  <c r="Z2133" i="1"/>
  <c r="AA2133" i="1"/>
  <c r="AB2133" i="1"/>
  <c r="AC2133" i="1"/>
  <c r="AD2133" i="1"/>
  <c r="AE2133" i="1"/>
  <c r="AF2133" i="1"/>
  <c r="AG2133" i="1"/>
  <c r="AH2133" i="1"/>
  <c r="AI2133" i="1"/>
  <c r="A2134" i="1"/>
  <c r="B2134" i="1"/>
  <c r="C2134" i="1"/>
  <c r="D2134" i="1"/>
  <c r="E2134" i="1"/>
  <c r="F2134" i="1"/>
  <c r="G2134" i="1"/>
  <c r="H2134" i="1"/>
  <c r="I2134" i="1"/>
  <c r="J2134" i="1"/>
  <c r="K2134" i="1"/>
  <c r="L2134" i="1"/>
  <c r="M2134" i="1"/>
  <c r="N2134" i="1"/>
  <c r="O2134" i="1"/>
  <c r="P2134" i="1"/>
  <c r="Q2134" i="1"/>
  <c r="R2134" i="1"/>
  <c r="S2134" i="1"/>
  <c r="T2134" i="1"/>
  <c r="U2134" i="1"/>
  <c r="V2134" i="1"/>
  <c r="W2134" i="1"/>
  <c r="X2134" i="1"/>
  <c r="Y2134" i="1"/>
  <c r="Z2134" i="1"/>
  <c r="AA2134" i="1"/>
  <c r="AB2134" i="1"/>
  <c r="AC2134" i="1"/>
  <c r="AD2134" i="1"/>
  <c r="AE2134" i="1"/>
  <c r="AF2134" i="1"/>
  <c r="AG2134" i="1"/>
  <c r="AH2134" i="1"/>
  <c r="AI2134" i="1"/>
  <c r="A2135" i="1"/>
  <c r="B2135" i="1"/>
  <c r="C2135" i="1"/>
  <c r="D2135" i="1"/>
  <c r="E2135" i="1"/>
  <c r="F2135" i="1"/>
  <c r="G2135" i="1"/>
  <c r="H2135" i="1"/>
  <c r="I2135" i="1"/>
  <c r="J2135" i="1"/>
  <c r="K2135" i="1"/>
  <c r="L2135" i="1"/>
  <c r="M2135" i="1"/>
  <c r="N2135" i="1"/>
  <c r="O2135" i="1"/>
  <c r="P2135" i="1"/>
  <c r="Q2135" i="1"/>
  <c r="R2135" i="1"/>
  <c r="S2135" i="1"/>
  <c r="T2135" i="1"/>
  <c r="U2135" i="1"/>
  <c r="V2135" i="1"/>
  <c r="W2135" i="1"/>
  <c r="X2135" i="1"/>
  <c r="Y2135" i="1"/>
  <c r="Z2135" i="1"/>
  <c r="AA2135" i="1"/>
  <c r="AB2135" i="1"/>
  <c r="AC2135" i="1"/>
  <c r="AD2135" i="1"/>
  <c r="AE2135" i="1"/>
  <c r="AF2135" i="1"/>
  <c r="AG2135" i="1"/>
  <c r="AH2135" i="1"/>
  <c r="AI2135" i="1"/>
  <c r="A2136" i="1"/>
  <c r="B2136" i="1"/>
  <c r="C2136" i="1"/>
  <c r="D2136" i="1"/>
  <c r="E2136" i="1"/>
  <c r="F2136" i="1"/>
  <c r="G2136" i="1"/>
  <c r="H2136" i="1"/>
  <c r="I2136" i="1"/>
  <c r="J2136" i="1"/>
  <c r="K2136" i="1"/>
  <c r="L2136" i="1"/>
  <c r="M2136" i="1"/>
  <c r="N2136" i="1"/>
  <c r="O2136" i="1"/>
  <c r="P2136" i="1"/>
  <c r="Q2136" i="1"/>
  <c r="R2136" i="1"/>
  <c r="S2136" i="1"/>
  <c r="T2136" i="1"/>
  <c r="U2136" i="1"/>
  <c r="V2136" i="1"/>
  <c r="W2136" i="1"/>
  <c r="X2136" i="1"/>
  <c r="Y2136" i="1"/>
  <c r="Z2136" i="1"/>
  <c r="AA2136" i="1"/>
  <c r="AB2136" i="1"/>
  <c r="AC2136" i="1"/>
  <c r="AD2136" i="1"/>
  <c r="AE2136" i="1"/>
  <c r="AF2136" i="1"/>
  <c r="AG2136" i="1"/>
  <c r="AH2136" i="1"/>
  <c r="AI2136" i="1"/>
  <c r="A2137" i="1"/>
  <c r="B2137" i="1"/>
  <c r="C2137" i="1"/>
  <c r="D2137" i="1"/>
  <c r="E2137" i="1"/>
  <c r="F2137" i="1"/>
  <c r="G2137" i="1"/>
  <c r="H2137" i="1"/>
  <c r="I2137" i="1"/>
  <c r="J2137" i="1"/>
  <c r="K2137" i="1"/>
  <c r="L2137" i="1"/>
  <c r="M2137" i="1"/>
  <c r="N2137" i="1"/>
  <c r="O2137" i="1"/>
  <c r="P2137" i="1"/>
  <c r="Q2137" i="1"/>
  <c r="R2137" i="1"/>
  <c r="S2137" i="1"/>
  <c r="T2137" i="1"/>
  <c r="U2137" i="1"/>
  <c r="V2137" i="1"/>
  <c r="W2137" i="1"/>
  <c r="X2137" i="1"/>
  <c r="Y2137" i="1"/>
  <c r="Z2137" i="1"/>
  <c r="AA2137" i="1"/>
  <c r="AB2137" i="1"/>
  <c r="AC2137" i="1"/>
  <c r="AD2137" i="1"/>
  <c r="AE2137" i="1"/>
  <c r="AF2137" i="1"/>
  <c r="AG2137" i="1"/>
  <c r="AH2137" i="1"/>
  <c r="AI2137" i="1"/>
  <c r="A2138" i="1"/>
  <c r="B2138" i="1"/>
  <c r="C2138" i="1"/>
  <c r="D2138" i="1"/>
  <c r="E2138" i="1"/>
  <c r="F2138" i="1"/>
  <c r="G2138" i="1"/>
  <c r="H2138" i="1"/>
  <c r="I2138" i="1"/>
  <c r="J2138" i="1"/>
  <c r="K2138" i="1"/>
  <c r="L2138" i="1"/>
  <c r="M2138" i="1"/>
  <c r="N2138" i="1"/>
  <c r="O2138" i="1"/>
  <c r="P2138" i="1"/>
  <c r="Q2138" i="1"/>
  <c r="R2138" i="1"/>
  <c r="S2138" i="1"/>
  <c r="T2138" i="1"/>
  <c r="U2138" i="1"/>
  <c r="V2138" i="1"/>
  <c r="W2138" i="1"/>
  <c r="X2138" i="1"/>
  <c r="Y2138" i="1"/>
  <c r="Z2138" i="1"/>
  <c r="AA2138" i="1"/>
  <c r="AB2138" i="1"/>
  <c r="AC2138" i="1"/>
  <c r="AD2138" i="1"/>
  <c r="AE2138" i="1"/>
  <c r="AF2138" i="1"/>
  <c r="AG2138" i="1"/>
  <c r="AH2138" i="1"/>
  <c r="AI2138" i="1"/>
  <c r="A2139" i="1"/>
  <c r="B2139" i="1"/>
  <c r="C2139" i="1"/>
  <c r="D2139" i="1"/>
  <c r="E2139" i="1"/>
  <c r="F2139" i="1"/>
  <c r="G2139" i="1"/>
  <c r="H2139" i="1"/>
  <c r="I2139" i="1"/>
  <c r="J2139" i="1"/>
  <c r="K2139" i="1"/>
  <c r="L2139" i="1"/>
  <c r="M2139" i="1"/>
  <c r="N2139" i="1"/>
  <c r="O2139" i="1"/>
  <c r="P2139" i="1"/>
  <c r="Q2139" i="1"/>
  <c r="R2139" i="1"/>
  <c r="S2139" i="1"/>
  <c r="T2139" i="1"/>
  <c r="U2139" i="1"/>
  <c r="V2139" i="1"/>
  <c r="W2139" i="1"/>
  <c r="X2139" i="1"/>
  <c r="Y2139" i="1"/>
  <c r="Z2139" i="1"/>
  <c r="AA2139" i="1"/>
  <c r="AB2139" i="1"/>
  <c r="AC2139" i="1"/>
  <c r="AD2139" i="1"/>
  <c r="AE2139" i="1"/>
  <c r="AF2139" i="1"/>
  <c r="AG2139" i="1"/>
  <c r="AH2139" i="1"/>
  <c r="AI2139" i="1"/>
  <c r="A2140" i="1"/>
  <c r="B2140" i="1"/>
  <c r="C2140" i="1"/>
  <c r="D2140" i="1"/>
  <c r="E2140" i="1"/>
  <c r="F2140" i="1"/>
  <c r="G2140" i="1"/>
  <c r="H2140" i="1"/>
  <c r="I2140" i="1"/>
  <c r="J2140" i="1"/>
  <c r="K2140" i="1"/>
  <c r="L2140" i="1"/>
  <c r="M2140" i="1"/>
  <c r="N2140" i="1"/>
  <c r="O2140" i="1"/>
  <c r="P2140" i="1"/>
  <c r="Q2140" i="1"/>
  <c r="R2140" i="1"/>
  <c r="S2140" i="1"/>
  <c r="T2140" i="1"/>
  <c r="U2140" i="1"/>
  <c r="V2140" i="1"/>
  <c r="W2140" i="1"/>
  <c r="X2140" i="1"/>
  <c r="Y2140" i="1"/>
  <c r="Z2140" i="1"/>
  <c r="AA2140" i="1"/>
  <c r="AB2140" i="1"/>
  <c r="AC2140" i="1"/>
  <c r="AD2140" i="1"/>
  <c r="AE2140" i="1"/>
  <c r="AF2140" i="1"/>
  <c r="AG2140" i="1"/>
  <c r="AH2140" i="1"/>
  <c r="AI2140" i="1"/>
  <c r="A2141" i="1"/>
  <c r="B2141" i="1"/>
  <c r="C2141" i="1"/>
  <c r="D2141" i="1"/>
  <c r="E2141" i="1"/>
  <c r="F2141" i="1"/>
  <c r="G2141" i="1"/>
  <c r="H2141" i="1"/>
  <c r="I2141" i="1"/>
  <c r="J2141" i="1"/>
  <c r="K2141" i="1"/>
  <c r="L2141" i="1"/>
  <c r="M2141" i="1"/>
  <c r="N2141" i="1"/>
  <c r="O2141" i="1"/>
  <c r="P2141" i="1"/>
  <c r="Q2141" i="1"/>
  <c r="R2141" i="1"/>
  <c r="S2141" i="1"/>
  <c r="T2141" i="1"/>
  <c r="U2141" i="1"/>
  <c r="V2141" i="1"/>
  <c r="W2141" i="1"/>
  <c r="X2141" i="1"/>
  <c r="Y2141" i="1"/>
  <c r="Z2141" i="1"/>
  <c r="AA2141" i="1"/>
  <c r="AB2141" i="1"/>
  <c r="AC2141" i="1"/>
  <c r="AD2141" i="1"/>
  <c r="AE2141" i="1"/>
  <c r="AF2141" i="1"/>
  <c r="AG2141" i="1"/>
  <c r="AH2141" i="1"/>
  <c r="AI2141" i="1"/>
  <c r="A2142" i="1"/>
  <c r="B2142" i="1"/>
  <c r="C2142" i="1"/>
  <c r="D2142" i="1"/>
  <c r="E2142" i="1"/>
  <c r="F2142" i="1"/>
  <c r="G2142" i="1"/>
  <c r="H2142" i="1"/>
  <c r="I2142" i="1"/>
  <c r="J2142" i="1"/>
  <c r="K2142" i="1"/>
  <c r="L2142" i="1"/>
  <c r="M2142" i="1"/>
  <c r="N2142" i="1"/>
  <c r="O2142" i="1"/>
  <c r="P2142" i="1"/>
  <c r="Q2142" i="1"/>
  <c r="R2142" i="1"/>
  <c r="S2142" i="1"/>
  <c r="T2142" i="1"/>
  <c r="U2142" i="1"/>
  <c r="V2142" i="1"/>
  <c r="W2142" i="1"/>
  <c r="X2142" i="1"/>
  <c r="Y2142" i="1"/>
  <c r="Z2142" i="1"/>
  <c r="AA2142" i="1"/>
  <c r="AB2142" i="1"/>
  <c r="AC2142" i="1"/>
  <c r="AD2142" i="1"/>
  <c r="AE2142" i="1"/>
  <c r="AF2142" i="1"/>
  <c r="AG2142" i="1"/>
  <c r="AH2142" i="1"/>
  <c r="AI2142" i="1"/>
  <c r="A2143" i="1"/>
  <c r="B2143" i="1"/>
  <c r="C2143" i="1"/>
  <c r="D2143" i="1"/>
  <c r="E2143" i="1"/>
  <c r="F2143" i="1"/>
  <c r="G2143" i="1"/>
  <c r="H2143" i="1"/>
  <c r="I2143" i="1"/>
  <c r="J2143" i="1"/>
  <c r="K2143" i="1"/>
  <c r="L2143" i="1"/>
  <c r="M2143" i="1"/>
  <c r="N2143" i="1"/>
  <c r="O2143" i="1"/>
  <c r="P2143" i="1"/>
  <c r="Q2143" i="1"/>
  <c r="R2143" i="1"/>
  <c r="S2143" i="1"/>
  <c r="T2143" i="1"/>
  <c r="U2143" i="1"/>
  <c r="V2143" i="1"/>
  <c r="W2143" i="1"/>
  <c r="X2143" i="1"/>
  <c r="Y2143" i="1"/>
  <c r="Z2143" i="1"/>
  <c r="AA2143" i="1"/>
  <c r="AB2143" i="1"/>
  <c r="AC2143" i="1"/>
  <c r="AD2143" i="1"/>
  <c r="AE2143" i="1"/>
  <c r="AF2143" i="1"/>
  <c r="AG2143" i="1"/>
  <c r="AH2143" i="1"/>
  <c r="AI2143" i="1"/>
  <c r="A2144" i="1"/>
  <c r="B2144" i="1"/>
  <c r="C2144" i="1"/>
  <c r="D2144" i="1"/>
  <c r="E2144" i="1"/>
  <c r="F2144" i="1"/>
  <c r="G2144" i="1"/>
  <c r="H2144" i="1"/>
  <c r="I2144" i="1"/>
  <c r="J2144" i="1"/>
  <c r="K2144" i="1"/>
  <c r="L2144" i="1"/>
  <c r="M2144" i="1"/>
  <c r="N2144" i="1"/>
  <c r="O2144" i="1"/>
  <c r="P2144" i="1"/>
  <c r="Q2144" i="1"/>
  <c r="R2144" i="1"/>
  <c r="S2144" i="1"/>
  <c r="T2144" i="1"/>
  <c r="U2144" i="1"/>
  <c r="V2144" i="1"/>
  <c r="W2144" i="1"/>
  <c r="X2144" i="1"/>
  <c r="Y2144" i="1"/>
  <c r="Z2144" i="1"/>
  <c r="AA2144" i="1"/>
  <c r="AB2144" i="1"/>
  <c r="AC2144" i="1"/>
  <c r="AD2144" i="1"/>
  <c r="AE2144" i="1"/>
  <c r="AF2144" i="1"/>
  <c r="AG2144" i="1"/>
  <c r="AH2144" i="1"/>
  <c r="AI2144" i="1"/>
  <c r="A2145" i="1"/>
  <c r="B2145" i="1"/>
  <c r="C2145" i="1"/>
  <c r="D2145" i="1"/>
  <c r="E2145" i="1"/>
  <c r="F2145" i="1"/>
  <c r="G2145" i="1"/>
  <c r="H2145" i="1"/>
  <c r="I2145" i="1"/>
  <c r="J2145" i="1"/>
  <c r="K2145" i="1"/>
  <c r="L2145" i="1"/>
  <c r="M2145" i="1"/>
  <c r="N2145" i="1"/>
  <c r="O2145" i="1"/>
  <c r="P2145" i="1"/>
  <c r="Q2145" i="1"/>
  <c r="R2145" i="1"/>
  <c r="S2145" i="1"/>
  <c r="T2145" i="1"/>
  <c r="U2145" i="1"/>
  <c r="V2145" i="1"/>
  <c r="W2145" i="1"/>
  <c r="X2145" i="1"/>
  <c r="Y2145" i="1"/>
  <c r="Z2145" i="1"/>
  <c r="AA2145" i="1"/>
  <c r="AB2145" i="1"/>
  <c r="AC2145" i="1"/>
  <c r="AD2145" i="1"/>
  <c r="AE2145" i="1"/>
  <c r="AF2145" i="1"/>
  <c r="AG2145" i="1"/>
  <c r="AH2145" i="1"/>
  <c r="AI2145" i="1"/>
  <c r="A2146" i="1"/>
  <c r="B2146" i="1"/>
  <c r="C2146" i="1"/>
  <c r="D2146" i="1"/>
  <c r="E2146" i="1"/>
  <c r="F2146" i="1"/>
  <c r="G2146" i="1"/>
  <c r="H2146" i="1"/>
  <c r="I2146" i="1"/>
  <c r="J2146" i="1"/>
  <c r="K2146" i="1"/>
  <c r="L2146" i="1"/>
  <c r="M2146" i="1"/>
  <c r="N2146" i="1"/>
  <c r="O2146" i="1"/>
  <c r="P2146" i="1"/>
  <c r="Q2146" i="1"/>
  <c r="R2146" i="1"/>
  <c r="S2146" i="1"/>
  <c r="T2146" i="1"/>
  <c r="U2146" i="1"/>
  <c r="V2146" i="1"/>
  <c r="W2146" i="1"/>
  <c r="X2146" i="1"/>
  <c r="Y2146" i="1"/>
  <c r="Z2146" i="1"/>
  <c r="AA2146" i="1"/>
  <c r="AB2146" i="1"/>
  <c r="AC2146" i="1"/>
  <c r="AD2146" i="1"/>
  <c r="AE2146" i="1"/>
  <c r="AF2146" i="1"/>
  <c r="AG2146" i="1"/>
  <c r="AH2146" i="1"/>
  <c r="AI2146" i="1"/>
  <c r="A2147" i="1"/>
  <c r="B2147" i="1"/>
  <c r="C2147" i="1"/>
  <c r="D2147" i="1"/>
  <c r="E2147" i="1"/>
  <c r="F2147" i="1"/>
  <c r="G2147" i="1"/>
  <c r="H2147" i="1"/>
  <c r="I2147" i="1"/>
  <c r="J2147" i="1"/>
  <c r="K2147" i="1"/>
  <c r="L2147" i="1"/>
  <c r="M2147" i="1"/>
  <c r="N2147" i="1"/>
  <c r="O2147" i="1"/>
  <c r="P2147" i="1"/>
  <c r="Q2147" i="1"/>
  <c r="R2147" i="1"/>
  <c r="S2147" i="1"/>
  <c r="T2147" i="1"/>
  <c r="U2147" i="1"/>
  <c r="V2147" i="1"/>
  <c r="W2147" i="1"/>
  <c r="X2147" i="1"/>
  <c r="Y2147" i="1"/>
  <c r="Z2147" i="1"/>
  <c r="AA2147" i="1"/>
  <c r="AB2147" i="1"/>
  <c r="AC2147" i="1"/>
  <c r="AD2147" i="1"/>
  <c r="AE2147" i="1"/>
  <c r="AF2147" i="1"/>
  <c r="AG2147" i="1"/>
  <c r="AH2147" i="1"/>
  <c r="AI2147" i="1"/>
  <c r="A2148" i="1"/>
  <c r="B2148" i="1"/>
  <c r="C2148" i="1"/>
  <c r="D2148" i="1"/>
  <c r="E2148" i="1"/>
  <c r="F2148" i="1"/>
  <c r="G2148" i="1"/>
  <c r="H2148" i="1"/>
  <c r="I2148" i="1"/>
  <c r="J2148" i="1"/>
  <c r="K2148" i="1"/>
  <c r="L2148" i="1"/>
  <c r="M2148" i="1"/>
  <c r="N2148" i="1"/>
  <c r="O2148" i="1"/>
  <c r="P2148" i="1"/>
  <c r="Q2148" i="1"/>
  <c r="R2148" i="1"/>
  <c r="S2148" i="1"/>
  <c r="T2148" i="1"/>
  <c r="U2148" i="1"/>
  <c r="V2148" i="1"/>
  <c r="W2148" i="1"/>
  <c r="X2148" i="1"/>
  <c r="Y2148" i="1"/>
  <c r="Z2148" i="1"/>
  <c r="AA2148" i="1"/>
  <c r="AB2148" i="1"/>
  <c r="AC2148" i="1"/>
  <c r="AD2148" i="1"/>
  <c r="AE2148" i="1"/>
  <c r="AF2148" i="1"/>
  <c r="AG2148" i="1"/>
  <c r="AH2148" i="1"/>
  <c r="AI2148" i="1"/>
  <c r="A2149" i="1"/>
  <c r="B2149" i="1"/>
  <c r="C2149" i="1"/>
  <c r="D2149" i="1"/>
  <c r="E2149" i="1"/>
  <c r="F2149" i="1"/>
  <c r="G2149" i="1"/>
  <c r="H2149" i="1"/>
  <c r="I2149" i="1"/>
  <c r="J2149" i="1"/>
  <c r="K2149" i="1"/>
  <c r="L2149" i="1"/>
  <c r="M2149" i="1"/>
  <c r="N2149" i="1"/>
  <c r="O2149" i="1"/>
  <c r="P2149" i="1"/>
  <c r="Q2149" i="1"/>
  <c r="R2149" i="1"/>
  <c r="S2149" i="1"/>
  <c r="T2149" i="1"/>
  <c r="U2149" i="1"/>
  <c r="V2149" i="1"/>
  <c r="W2149" i="1"/>
  <c r="X2149" i="1"/>
  <c r="Y2149" i="1"/>
  <c r="Z2149" i="1"/>
  <c r="AA2149" i="1"/>
  <c r="AB2149" i="1"/>
  <c r="AC2149" i="1"/>
  <c r="AD2149" i="1"/>
  <c r="AE2149" i="1"/>
  <c r="AF2149" i="1"/>
  <c r="AG2149" i="1"/>
  <c r="AH2149" i="1"/>
  <c r="AI2149" i="1"/>
  <c r="A2150" i="1"/>
  <c r="B2150" i="1"/>
  <c r="C2150" i="1"/>
  <c r="D2150" i="1"/>
  <c r="E2150" i="1"/>
  <c r="F2150" i="1"/>
  <c r="G2150" i="1"/>
  <c r="H2150" i="1"/>
  <c r="I2150" i="1"/>
  <c r="J2150" i="1"/>
  <c r="K2150" i="1"/>
  <c r="L2150" i="1"/>
  <c r="M2150" i="1"/>
  <c r="N2150" i="1"/>
  <c r="O2150" i="1"/>
  <c r="P2150" i="1"/>
  <c r="Q2150" i="1"/>
  <c r="R2150" i="1"/>
  <c r="S2150" i="1"/>
  <c r="T2150" i="1"/>
  <c r="U2150" i="1"/>
  <c r="V2150" i="1"/>
  <c r="W2150" i="1"/>
  <c r="X2150" i="1"/>
  <c r="Y2150" i="1"/>
  <c r="Z2150" i="1"/>
  <c r="AA2150" i="1"/>
  <c r="AB2150" i="1"/>
  <c r="AC2150" i="1"/>
  <c r="AD2150" i="1"/>
  <c r="AE2150" i="1"/>
  <c r="AF2150" i="1"/>
  <c r="AG2150" i="1"/>
  <c r="AH2150" i="1"/>
  <c r="AI2150" i="1"/>
  <c r="A2151" i="1"/>
  <c r="B2151" i="1"/>
  <c r="C2151" i="1"/>
  <c r="D2151" i="1"/>
  <c r="E2151" i="1"/>
  <c r="F2151" i="1"/>
  <c r="G2151" i="1"/>
  <c r="H2151" i="1"/>
  <c r="I2151" i="1"/>
  <c r="J2151" i="1"/>
  <c r="K2151" i="1"/>
  <c r="L2151" i="1"/>
  <c r="M2151" i="1"/>
  <c r="N2151" i="1"/>
  <c r="O2151" i="1"/>
  <c r="P2151" i="1"/>
  <c r="Q2151" i="1"/>
  <c r="R2151" i="1"/>
  <c r="S2151" i="1"/>
  <c r="T2151" i="1"/>
  <c r="U2151" i="1"/>
  <c r="V2151" i="1"/>
  <c r="W2151" i="1"/>
  <c r="X2151" i="1"/>
  <c r="Y2151" i="1"/>
  <c r="Z2151" i="1"/>
  <c r="AA2151" i="1"/>
  <c r="AB2151" i="1"/>
  <c r="AC2151" i="1"/>
  <c r="AD2151" i="1"/>
  <c r="AE2151" i="1"/>
  <c r="AF2151" i="1"/>
  <c r="AG2151" i="1"/>
  <c r="AH2151" i="1"/>
  <c r="AI2151" i="1"/>
  <c r="A2152" i="1"/>
  <c r="B2152" i="1"/>
  <c r="C2152" i="1"/>
  <c r="D2152" i="1"/>
  <c r="E2152" i="1"/>
  <c r="F2152" i="1"/>
  <c r="G2152" i="1"/>
  <c r="H2152" i="1"/>
  <c r="I2152" i="1"/>
  <c r="J2152" i="1"/>
  <c r="K2152" i="1"/>
  <c r="L2152" i="1"/>
  <c r="M2152" i="1"/>
  <c r="N2152" i="1"/>
  <c r="O2152" i="1"/>
  <c r="P2152" i="1"/>
  <c r="Q2152" i="1"/>
  <c r="R2152" i="1"/>
  <c r="S2152" i="1"/>
  <c r="T2152" i="1"/>
  <c r="U2152" i="1"/>
  <c r="V2152" i="1"/>
  <c r="W2152" i="1"/>
  <c r="X2152" i="1"/>
  <c r="Y2152" i="1"/>
  <c r="Z2152" i="1"/>
  <c r="AA2152" i="1"/>
  <c r="AB2152" i="1"/>
  <c r="AC2152" i="1"/>
  <c r="AD2152" i="1"/>
  <c r="AE2152" i="1"/>
  <c r="AF2152" i="1"/>
  <c r="AG2152" i="1"/>
  <c r="AH2152" i="1"/>
  <c r="AI2152" i="1"/>
  <c r="A2153" i="1"/>
  <c r="B2153" i="1"/>
  <c r="C2153" i="1"/>
  <c r="D2153" i="1"/>
  <c r="E2153" i="1"/>
  <c r="F2153" i="1"/>
  <c r="G2153" i="1"/>
  <c r="H2153" i="1"/>
  <c r="I2153" i="1"/>
  <c r="J2153" i="1"/>
  <c r="K2153" i="1"/>
  <c r="L2153" i="1"/>
  <c r="M2153" i="1"/>
  <c r="N2153" i="1"/>
  <c r="O2153" i="1"/>
  <c r="P2153" i="1"/>
  <c r="Q2153" i="1"/>
  <c r="R2153" i="1"/>
  <c r="S2153" i="1"/>
  <c r="T2153" i="1"/>
  <c r="U2153" i="1"/>
  <c r="V2153" i="1"/>
  <c r="W2153" i="1"/>
  <c r="X2153" i="1"/>
  <c r="Y2153" i="1"/>
  <c r="Z2153" i="1"/>
  <c r="AA2153" i="1"/>
  <c r="AB2153" i="1"/>
  <c r="AC2153" i="1"/>
  <c r="AD2153" i="1"/>
  <c r="AE2153" i="1"/>
  <c r="AF2153" i="1"/>
  <c r="AG2153" i="1"/>
  <c r="AH2153" i="1"/>
  <c r="AI2153" i="1"/>
  <c r="A2154" i="1"/>
  <c r="B2154" i="1"/>
  <c r="C2154" i="1"/>
  <c r="D2154" i="1"/>
  <c r="E2154" i="1"/>
  <c r="F2154" i="1"/>
  <c r="G2154" i="1"/>
  <c r="H2154" i="1"/>
  <c r="I2154" i="1"/>
  <c r="J2154" i="1"/>
  <c r="K2154" i="1"/>
  <c r="L2154" i="1"/>
  <c r="M2154" i="1"/>
  <c r="N2154" i="1"/>
  <c r="O2154" i="1"/>
  <c r="P2154" i="1"/>
  <c r="Q2154" i="1"/>
  <c r="R2154" i="1"/>
  <c r="S2154" i="1"/>
  <c r="T2154" i="1"/>
  <c r="U2154" i="1"/>
  <c r="V2154" i="1"/>
  <c r="W2154" i="1"/>
  <c r="X2154" i="1"/>
  <c r="Y2154" i="1"/>
  <c r="Z2154" i="1"/>
  <c r="AA2154" i="1"/>
  <c r="AB2154" i="1"/>
  <c r="AC2154" i="1"/>
  <c r="AD2154" i="1"/>
  <c r="AE2154" i="1"/>
  <c r="AF2154" i="1"/>
  <c r="AG2154" i="1"/>
  <c r="AH2154" i="1"/>
  <c r="AI2154" i="1"/>
  <c r="A2155" i="1"/>
  <c r="B2155" i="1"/>
  <c r="C2155" i="1"/>
  <c r="D2155" i="1"/>
  <c r="E2155" i="1"/>
  <c r="F2155" i="1"/>
  <c r="G2155" i="1"/>
  <c r="H2155" i="1"/>
  <c r="I2155" i="1"/>
  <c r="J2155" i="1"/>
  <c r="K2155" i="1"/>
  <c r="L2155" i="1"/>
  <c r="M2155" i="1"/>
  <c r="N2155" i="1"/>
  <c r="O2155" i="1"/>
  <c r="P2155" i="1"/>
  <c r="Q2155" i="1"/>
  <c r="R2155" i="1"/>
  <c r="S2155" i="1"/>
  <c r="T2155" i="1"/>
  <c r="U2155" i="1"/>
  <c r="V2155" i="1"/>
  <c r="W2155" i="1"/>
  <c r="X2155" i="1"/>
  <c r="Y2155" i="1"/>
  <c r="Z2155" i="1"/>
  <c r="AA2155" i="1"/>
  <c r="AB2155" i="1"/>
  <c r="AC2155" i="1"/>
  <c r="AD2155" i="1"/>
  <c r="AE2155" i="1"/>
  <c r="AF2155" i="1"/>
  <c r="AG2155" i="1"/>
  <c r="AH2155" i="1"/>
  <c r="AI2155" i="1"/>
  <c r="A2156" i="1"/>
  <c r="B2156" i="1"/>
  <c r="C2156" i="1"/>
  <c r="D2156" i="1"/>
  <c r="E2156" i="1"/>
  <c r="F2156" i="1"/>
  <c r="G2156" i="1"/>
  <c r="H2156" i="1"/>
  <c r="I2156" i="1"/>
  <c r="J2156" i="1"/>
  <c r="K2156" i="1"/>
  <c r="L2156" i="1"/>
  <c r="M2156" i="1"/>
  <c r="N2156" i="1"/>
  <c r="O2156" i="1"/>
  <c r="P2156" i="1"/>
  <c r="Q2156" i="1"/>
  <c r="R2156" i="1"/>
  <c r="S2156" i="1"/>
  <c r="T2156" i="1"/>
  <c r="U2156" i="1"/>
  <c r="V2156" i="1"/>
  <c r="W2156" i="1"/>
  <c r="X2156" i="1"/>
  <c r="Y2156" i="1"/>
  <c r="Z2156" i="1"/>
  <c r="AA2156" i="1"/>
  <c r="AB2156" i="1"/>
  <c r="AC2156" i="1"/>
  <c r="AD2156" i="1"/>
  <c r="AE2156" i="1"/>
  <c r="AF2156" i="1"/>
  <c r="AG2156" i="1"/>
  <c r="AH2156" i="1"/>
  <c r="AI2156" i="1"/>
  <c r="A2157" i="1"/>
  <c r="B2157" i="1"/>
  <c r="C2157" i="1"/>
  <c r="D2157" i="1"/>
  <c r="E2157" i="1"/>
  <c r="F2157" i="1"/>
  <c r="G2157" i="1"/>
  <c r="H2157" i="1"/>
  <c r="I2157" i="1"/>
  <c r="J2157" i="1"/>
  <c r="K2157" i="1"/>
  <c r="L2157" i="1"/>
  <c r="M2157" i="1"/>
  <c r="N2157" i="1"/>
  <c r="O2157" i="1"/>
  <c r="P2157" i="1"/>
  <c r="Q2157" i="1"/>
  <c r="R2157" i="1"/>
  <c r="S2157" i="1"/>
  <c r="T2157" i="1"/>
  <c r="U2157" i="1"/>
  <c r="V2157" i="1"/>
  <c r="W2157" i="1"/>
  <c r="X2157" i="1"/>
  <c r="Y2157" i="1"/>
  <c r="Z2157" i="1"/>
  <c r="AA2157" i="1"/>
  <c r="AB2157" i="1"/>
  <c r="AC2157" i="1"/>
  <c r="AD2157" i="1"/>
  <c r="AE2157" i="1"/>
  <c r="AF2157" i="1"/>
  <c r="AG2157" i="1"/>
  <c r="AH2157" i="1"/>
  <c r="AI2157" i="1"/>
  <c r="A2158" i="1"/>
  <c r="B2158" i="1"/>
  <c r="C2158" i="1"/>
  <c r="D2158" i="1"/>
  <c r="E2158" i="1"/>
  <c r="F2158" i="1"/>
  <c r="G2158" i="1"/>
  <c r="H2158" i="1"/>
  <c r="I2158" i="1"/>
  <c r="J2158" i="1"/>
  <c r="K2158" i="1"/>
  <c r="L2158" i="1"/>
  <c r="M2158" i="1"/>
  <c r="N2158" i="1"/>
  <c r="O2158" i="1"/>
  <c r="P2158" i="1"/>
  <c r="Q2158" i="1"/>
  <c r="R2158" i="1"/>
  <c r="S2158" i="1"/>
  <c r="T2158" i="1"/>
  <c r="U2158" i="1"/>
  <c r="V2158" i="1"/>
  <c r="W2158" i="1"/>
  <c r="X2158" i="1"/>
  <c r="Y2158" i="1"/>
  <c r="Z2158" i="1"/>
  <c r="AA2158" i="1"/>
  <c r="AB2158" i="1"/>
  <c r="AC2158" i="1"/>
  <c r="AD2158" i="1"/>
  <c r="AE2158" i="1"/>
  <c r="AF2158" i="1"/>
  <c r="AG2158" i="1"/>
  <c r="AH2158" i="1"/>
  <c r="AI2158" i="1"/>
  <c r="A2159" i="1"/>
  <c r="B2159" i="1"/>
  <c r="C2159" i="1"/>
  <c r="D2159" i="1"/>
  <c r="E2159" i="1"/>
  <c r="F2159" i="1"/>
  <c r="G2159" i="1"/>
  <c r="H2159" i="1"/>
  <c r="I2159" i="1"/>
  <c r="J2159" i="1"/>
  <c r="K2159" i="1"/>
  <c r="L2159" i="1"/>
  <c r="M2159" i="1"/>
  <c r="N2159" i="1"/>
  <c r="O2159" i="1"/>
  <c r="P2159" i="1"/>
  <c r="Q2159" i="1"/>
  <c r="R2159" i="1"/>
  <c r="S2159" i="1"/>
  <c r="T2159" i="1"/>
  <c r="U2159" i="1"/>
  <c r="V2159" i="1"/>
  <c r="W2159" i="1"/>
  <c r="X2159" i="1"/>
  <c r="Y2159" i="1"/>
  <c r="Z2159" i="1"/>
  <c r="AA2159" i="1"/>
  <c r="AB2159" i="1"/>
  <c r="AC2159" i="1"/>
  <c r="AD2159" i="1"/>
  <c r="AE2159" i="1"/>
  <c r="AF2159" i="1"/>
  <c r="AG2159" i="1"/>
  <c r="AH2159" i="1"/>
  <c r="AI2159" i="1"/>
  <c r="A2160" i="1"/>
  <c r="B2160" i="1"/>
  <c r="C2160" i="1"/>
  <c r="D2160" i="1"/>
  <c r="E2160" i="1"/>
  <c r="F2160" i="1"/>
  <c r="G2160" i="1"/>
  <c r="H2160" i="1"/>
  <c r="I2160" i="1"/>
  <c r="J2160" i="1"/>
  <c r="K2160" i="1"/>
  <c r="L2160" i="1"/>
  <c r="M2160" i="1"/>
  <c r="N2160" i="1"/>
  <c r="O2160" i="1"/>
  <c r="P2160" i="1"/>
  <c r="Q2160" i="1"/>
  <c r="R2160" i="1"/>
  <c r="S2160" i="1"/>
  <c r="T2160" i="1"/>
  <c r="U2160" i="1"/>
  <c r="V2160" i="1"/>
  <c r="W2160" i="1"/>
  <c r="X2160" i="1"/>
  <c r="Y2160" i="1"/>
  <c r="Z2160" i="1"/>
  <c r="AA2160" i="1"/>
  <c r="AB2160" i="1"/>
  <c r="AC2160" i="1"/>
  <c r="AD2160" i="1"/>
  <c r="AE2160" i="1"/>
  <c r="AF2160" i="1"/>
  <c r="AG2160" i="1"/>
  <c r="AH2160" i="1"/>
  <c r="AI2160" i="1"/>
  <c r="A2161" i="1"/>
  <c r="B2161" i="1"/>
  <c r="C2161" i="1"/>
  <c r="D2161" i="1"/>
  <c r="E2161" i="1"/>
  <c r="F2161" i="1"/>
  <c r="G2161" i="1"/>
  <c r="H2161" i="1"/>
  <c r="I2161" i="1"/>
  <c r="J2161" i="1"/>
  <c r="K2161" i="1"/>
  <c r="L2161" i="1"/>
  <c r="M2161" i="1"/>
  <c r="N2161" i="1"/>
  <c r="O2161" i="1"/>
  <c r="P2161" i="1"/>
  <c r="Q2161" i="1"/>
  <c r="R2161" i="1"/>
  <c r="S2161" i="1"/>
  <c r="T2161" i="1"/>
  <c r="U2161" i="1"/>
  <c r="V2161" i="1"/>
  <c r="W2161" i="1"/>
  <c r="X2161" i="1"/>
  <c r="Y2161" i="1"/>
  <c r="Z2161" i="1"/>
  <c r="AA2161" i="1"/>
  <c r="AB2161" i="1"/>
  <c r="AC2161" i="1"/>
  <c r="AD2161" i="1"/>
  <c r="AE2161" i="1"/>
  <c r="AF2161" i="1"/>
  <c r="AG2161" i="1"/>
  <c r="AH2161" i="1"/>
  <c r="AI2161" i="1"/>
  <c r="A2162" i="1"/>
  <c r="B2162" i="1"/>
  <c r="C2162" i="1"/>
  <c r="D2162" i="1"/>
  <c r="E2162" i="1"/>
  <c r="F2162" i="1"/>
  <c r="G2162" i="1"/>
  <c r="H2162" i="1"/>
  <c r="I2162" i="1"/>
  <c r="J2162" i="1"/>
  <c r="K2162" i="1"/>
  <c r="L2162" i="1"/>
  <c r="M2162" i="1"/>
  <c r="N2162" i="1"/>
  <c r="O2162" i="1"/>
  <c r="P2162" i="1"/>
  <c r="Q2162" i="1"/>
  <c r="R2162" i="1"/>
  <c r="S2162" i="1"/>
  <c r="T2162" i="1"/>
  <c r="U2162" i="1"/>
  <c r="V2162" i="1"/>
  <c r="W2162" i="1"/>
  <c r="X2162" i="1"/>
  <c r="Y2162" i="1"/>
  <c r="Z2162" i="1"/>
  <c r="AA2162" i="1"/>
  <c r="AB2162" i="1"/>
  <c r="AC2162" i="1"/>
  <c r="AD2162" i="1"/>
  <c r="AE2162" i="1"/>
  <c r="AF2162" i="1"/>
  <c r="AG2162" i="1"/>
  <c r="AH2162" i="1"/>
  <c r="AI2162" i="1"/>
  <c r="A2163" i="1"/>
  <c r="B2163" i="1"/>
  <c r="C2163" i="1"/>
  <c r="D2163" i="1"/>
  <c r="E2163" i="1"/>
  <c r="F2163" i="1"/>
  <c r="G2163" i="1"/>
  <c r="H2163" i="1"/>
  <c r="I2163" i="1"/>
  <c r="J2163" i="1"/>
  <c r="K2163" i="1"/>
  <c r="L2163" i="1"/>
  <c r="M2163" i="1"/>
  <c r="N2163" i="1"/>
  <c r="O2163" i="1"/>
  <c r="P2163" i="1"/>
  <c r="Q2163" i="1"/>
  <c r="R2163" i="1"/>
  <c r="S2163" i="1"/>
  <c r="T2163" i="1"/>
  <c r="U2163" i="1"/>
  <c r="V2163" i="1"/>
  <c r="W2163" i="1"/>
  <c r="X2163" i="1"/>
  <c r="Y2163" i="1"/>
  <c r="Z2163" i="1"/>
  <c r="AA2163" i="1"/>
  <c r="AB2163" i="1"/>
  <c r="AC2163" i="1"/>
  <c r="AD2163" i="1"/>
  <c r="AE2163" i="1"/>
  <c r="AF2163" i="1"/>
  <c r="AG2163" i="1"/>
  <c r="AH2163" i="1"/>
  <c r="AI2163" i="1"/>
  <c r="A2164" i="1"/>
  <c r="B2164" i="1"/>
  <c r="C2164" i="1"/>
  <c r="D2164" i="1"/>
  <c r="E2164" i="1"/>
  <c r="F2164" i="1"/>
  <c r="G2164" i="1"/>
  <c r="H2164" i="1"/>
  <c r="I2164" i="1"/>
  <c r="J2164" i="1"/>
  <c r="K2164" i="1"/>
  <c r="L2164" i="1"/>
  <c r="M2164" i="1"/>
  <c r="N2164" i="1"/>
  <c r="O2164" i="1"/>
  <c r="P2164" i="1"/>
  <c r="Q2164" i="1"/>
  <c r="R2164" i="1"/>
  <c r="S2164" i="1"/>
  <c r="T2164" i="1"/>
  <c r="U2164" i="1"/>
  <c r="V2164" i="1"/>
  <c r="W2164" i="1"/>
  <c r="X2164" i="1"/>
  <c r="Y2164" i="1"/>
  <c r="Z2164" i="1"/>
  <c r="AA2164" i="1"/>
  <c r="AB2164" i="1"/>
  <c r="AC2164" i="1"/>
  <c r="AD2164" i="1"/>
  <c r="AE2164" i="1"/>
  <c r="AF2164" i="1"/>
  <c r="AG2164" i="1"/>
  <c r="AH2164" i="1"/>
  <c r="AI2164" i="1"/>
  <c r="A2165" i="1"/>
  <c r="B2165" i="1"/>
  <c r="C2165" i="1"/>
  <c r="D2165" i="1"/>
  <c r="E2165" i="1"/>
  <c r="F2165" i="1"/>
  <c r="G2165" i="1"/>
  <c r="H2165" i="1"/>
  <c r="I2165" i="1"/>
  <c r="J2165" i="1"/>
  <c r="K2165" i="1"/>
  <c r="L2165" i="1"/>
  <c r="M2165" i="1"/>
  <c r="N2165" i="1"/>
  <c r="O2165" i="1"/>
  <c r="P2165" i="1"/>
  <c r="Q2165" i="1"/>
  <c r="R2165" i="1"/>
  <c r="S2165" i="1"/>
  <c r="T2165" i="1"/>
  <c r="U2165" i="1"/>
  <c r="V2165" i="1"/>
  <c r="W2165" i="1"/>
  <c r="X2165" i="1"/>
  <c r="Y2165" i="1"/>
  <c r="Z2165" i="1"/>
  <c r="AA2165" i="1"/>
  <c r="AB2165" i="1"/>
  <c r="AC2165" i="1"/>
  <c r="AD2165" i="1"/>
  <c r="AE2165" i="1"/>
  <c r="AF2165" i="1"/>
  <c r="AG2165" i="1"/>
  <c r="AH2165" i="1"/>
  <c r="AI2165" i="1"/>
  <c r="A2166" i="1"/>
  <c r="B2166" i="1"/>
  <c r="C2166" i="1"/>
  <c r="D2166" i="1"/>
  <c r="E2166" i="1"/>
  <c r="F2166" i="1"/>
  <c r="G2166" i="1"/>
  <c r="H2166" i="1"/>
  <c r="I2166" i="1"/>
  <c r="J2166" i="1"/>
  <c r="K2166" i="1"/>
  <c r="L2166" i="1"/>
  <c r="M2166" i="1"/>
  <c r="N2166" i="1"/>
  <c r="O2166" i="1"/>
  <c r="P2166" i="1"/>
  <c r="Q2166" i="1"/>
  <c r="R2166" i="1"/>
  <c r="S2166" i="1"/>
  <c r="T2166" i="1"/>
  <c r="U2166" i="1"/>
  <c r="V2166" i="1"/>
  <c r="W2166" i="1"/>
  <c r="X2166" i="1"/>
  <c r="Y2166" i="1"/>
  <c r="Z2166" i="1"/>
  <c r="AA2166" i="1"/>
  <c r="AB2166" i="1"/>
  <c r="AC2166" i="1"/>
  <c r="AD2166" i="1"/>
  <c r="AE2166" i="1"/>
  <c r="AF2166" i="1"/>
  <c r="AG2166" i="1"/>
  <c r="AH2166" i="1"/>
  <c r="AI2166" i="1"/>
  <c r="A2167" i="1"/>
  <c r="B2167" i="1"/>
  <c r="C2167" i="1"/>
  <c r="D2167" i="1"/>
  <c r="E2167" i="1"/>
  <c r="F2167" i="1"/>
  <c r="G2167" i="1"/>
  <c r="H2167" i="1"/>
  <c r="I2167" i="1"/>
  <c r="J2167" i="1"/>
  <c r="K2167" i="1"/>
  <c r="L2167" i="1"/>
  <c r="M2167" i="1"/>
  <c r="N2167" i="1"/>
  <c r="O2167" i="1"/>
  <c r="P2167" i="1"/>
  <c r="Q2167" i="1"/>
  <c r="R2167" i="1"/>
  <c r="S2167" i="1"/>
  <c r="T2167" i="1"/>
  <c r="U2167" i="1"/>
  <c r="V2167" i="1"/>
  <c r="W2167" i="1"/>
  <c r="X2167" i="1"/>
  <c r="Y2167" i="1"/>
  <c r="Z2167" i="1"/>
  <c r="AA2167" i="1"/>
  <c r="AB2167" i="1"/>
  <c r="AC2167" i="1"/>
  <c r="AD2167" i="1"/>
  <c r="AE2167" i="1"/>
  <c r="AF2167" i="1"/>
  <c r="AG2167" i="1"/>
  <c r="AH2167" i="1"/>
  <c r="AI2167" i="1"/>
  <c r="A2168" i="1"/>
  <c r="B2168" i="1"/>
  <c r="C2168" i="1"/>
  <c r="D2168" i="1"/>
  <c r="E2168" i="1"/>
  <c r="F2168" i="1"/>
  <c r="G2168" i="1"/>
  <c r="H2168" i="1"/>
  <c r="I2168" i="1"/>
  <c r="J2168" i="1"/>
  <c r="K2168" i="1"/>
  <c r="L2168" i="1"/>
  <c r="M2168" i="1"/>
  <c r="N2168" i="1"/>
  <c r="O2168" i="1"/>
  <c r="P2168" i="1"/>
  <c r="Q2168" i="1"/>
  <c r="R2168" i="1"/>
  <c r="S2168" i="1"/>
  <c r="T2168" i="1"/>
  <c r="U2168" i="1"/>
  <c r="V2168" i="1"/>
  <c r="W2168" i="1"/>
  <c r="X2168" i="1"/>
  <c r="Y2168" i="1"/>
  <c r="Z2168" i="1"/>
  <c r="AA2168" i="1"/>
  <c r="AB2168" i="1"/>
  <c r="AC2168" i="1"/>
  <c r="AD2168" i="1"/>
  <c r="AE2168" i="1"/>
  <c r="AF2168" i="1"/>
  <c r="AG2168" i="1"/>
  <c r="AH2168" i="1"/>
  <c r="AI2168" i="1"/>
  <c r="A2169" i="1"/>
  <c r="B2169" i="1"/>
  <c r="C2169" i="1"/>
  <c r="D2169" i="1"/>
  <c r="E2169" i="1"/>
  <c r="F2169" i="1"/>
  <c r="G2169" i="1"/>
  <c r="H2169" i="1"/>
  <c r="I2169" i="1"/>
  <c r="J2169" i="1"/>
  <c r="K2169" i="1"/>
  <c r="L2169" i="1"/>
  <c r="M2169" i="1"/>
  <c r="N2169" i="1"/>
  <c r="O2169" i="1"/>
  <c r="P2169" i="1"/>
  <c r="Q2169" i="1"/>
  <c r="R2169" i="1"/>
  <c r="S2169" i="1"/>
  <c r="T2169" i="1"/>
  <c r="U2169" i="1"/>
  <c r="V2169" i="1"/>
  <c r="W2169" i="1"/>
  <c r="X2169" i="1"/>
  <c r="Y2169" i="1"/>
  <c r="Z2169" i="1"/>
  <c r="AA2169" i="1"/>
  <c r="AB2169" i="1"/>
  <c r="AC2169" i="1"/>
  <c r="AD2169" i="1"/>
  <c r="AE2169" i="1"/>
  <c r="AF2169" i="1"/>
  <c r="AG2169" i="1"/>
  <c r="AH2169" i="1"/>
  <c r="AI2169" i="1"/>
  <c r="A2170" i="1"/>
  <c r="B2170" i="1"/>
  <c r="C2170" i="1"/>
  <c r="D2170" i="1"/>
  <c r="E2170" i="1"/>
  <c r="F2170" i="1"/>
  <c r="G2170" i="1"/>
  <c r="H2170" i="1"/>
  <c r="I2170" i="1"/>
  <c r="J2170" i="1"/>
  <c r="K2170" i="1"/>
  <c r="L2170" i="1"/>
  <c r="M2170" i="1"/>
  <c r="N2170" i="1"/>
  <c r="O2170" i="1"/>
  <c r="P2170" i="1"/>
  <c r="Q2170" i="1"/>
  <c r="R2170" i="1"/>
  <c r="S2170" i="1"/>
  <c r="T2170" i="1"/>
  <c r="U2170" i="1"/>
  <c r="V2170" i="1"/>
  <c r="W2170" i="1"/>
  <c r="X2170" i="1"/>
  <c r="Y2170" i="1"/>
  <c r="Z2170" i="1"/>
  <c r="AA2170" i="1"/>
  <c r="AB2170" i="1"/>
  <c r="AC2170" i="1"/>
  <c r="AD2170" i="1"/>
  <c r="AE2170" i="1"/>
  <c r="AF2170" i="1"/>
  <c r="AG2170" i="1"/>
  <c r="AH2170" i="1"/>
  <c r="AI2170" i="1"/>
  <c r="A2171" i="1"/>
  <c r="B2171" i="1"/>
  <c r="C2171" i="1"/>
  <c r="D2171" i="1"/>
  <c r="E2171" i="1"/>
  <c r="F2171" i="1"/>
  <c r="G2171" i="1"/>
  <c r="H2171" i="1"/>
  <c r="I2171" i="1"/>
  <c r="J2171" i="1"/>
  <c r="K2171" i="1"/>
  <c r="L2171" i="1"/>
  <c r="M2171" i="1"/>
  <c r="N2171" i="1"/>
  <c r="O2171" i="1"/>
  <c r="P2171" i="1"/>
  <c r="Q2171" i="1"/>
  <c r="R2171" i="1"/>
  <c r="S2171" i="1"/>
  <c r="T2171" i="1"/>
  <c r="U2171" i="1"/>
  <c r="V2171" i="1"/>
  <c r="W2171" i="1"/>
  <c r="X2171" i="1"/>
  <c r="Y2171" i="1"/>
  <c r="Z2171" i="1"/>
  <c r="AA2171" i="1"/>
  <c r="AB2171" i="1"/>
  <c r="AC2171" i="1"/>
  <c r="AD2171" i="1"/>
  <c r="AE2171" i="1"/>
  <c r="AF2171" i="1"/>
  <c r="AG2171" i="1"/>
  <c r="AH2171" i="1"/>
  <c r="AI2171" i="1"/>
  <c r="A2172" i="1"/>
  <c r="B2172" i="1"/>
  <c r="C2172" i="1"/>
  <c r="D2172" i="1"/>
  <c r="E2172" i="1"/>
  <c r="F2172" i="1"/>
  <c r="G2172" i="1"/>
  <c r="H2172" i="1"/>
  <c r="I2172" i="1"/>
  <c r="J2172" i="1"/>
  <c r="K2172" i="1"/>
  <c r="L2172" i="1"/>
  <c r="M2172" i="1"/>
  <c r="N2172" i="1"/>
  <c r="O2172" i="1"/>
  <c r="P2172" i="1"/>
  <c r="Q2172" i="1"/>
  <c r="R2172" i="1"/>
  <c r="S2172" i="1"/>
  <c r="T2172" i="1"/>
  <c r="U2172" i="1"/>
  <c r="V2172" i="1"/>
  <c r="W2172" i="1"/>
  <c r="X2172" i="1"/>
  <c r="Y2172" i="1"/>
  <c r="Z2172" i="1"/>
  <c r="AA2172" i="1"/>
  <c r="AB2172" i="1"/>
  <c r="AC2172" i="1"/>
  <c r="AD2172" i="1"/>
  <c r="AE2172" i="1"/>
  <c r="AF2172" i="1"/>
  <c r="AG2172" i="1"/>
  <c r="AH2172" i="1"/>
  <c r="AI2172" i="1"/>
  <c r="A2173" i="1"/>
  <c r="B2173" i="1"/>
  <c r="C2173" i="1"/>
  <c r="D2173" i="1"/>
  <c r="E2173" i="1"/>
  <c r="F2173" i="1"/>
  <c r="G2173" i="1"/>
  <c r="H2173" i="1"/>
  <c r="I2173" i="1"/>
  <c r="J2173" i="1"/>
  <c r="K2173" i="1"/>
  <c r="L2173" i="1"/>
  <c r="M2173" i="1"/>
  <c r="N2173" i="1"/>
  <c r="O2173" i="1"/>
  <c r="P2173" i="1"/>
  <c r="Q2173" i="1"/>
  <c r="R2173" i="1"/>
  <c r="S2173" i="1"/>
  <c r="T2173" i="1"/>
  <c r="U2173" i="1"/>
  <c r="V2173" i="1"/>
  <c r="W2173" i="1"/>
  <c r="X2173" i="1"/>
  <c r="Y2173" i="1"/>
  <c r="Z2173" i="1"/>
  <c r="AA2173" i="1"/>
  <c r="AB2173" i="1"/>
  <c r="AC2173" i="1"/>
  <c r="AD2173" i="1"/>
  <c r="AE2173" i="1"/>
  <c r="AF2173" i="1"/>
  <c r="AG2173" i="1"/>
  <c r="AH2173" i="1"/>
  <c r="AI2173" i="1"/>
  <c r="A2174" i="1"/>
  <c r="B2174" i="1"/>
  <c r="C2174" i="1"/>
  <c r="D2174" i="1"/>
  <c r="E2174" i="1"/>
  <c r="F2174" i="1"/>
  <c r="G2174" i="1"/>
  <c r="H2174" i="1"/>
  <c r="I2174" i="1"/>
  <c r="J2174" i="1"/>
  <c r="K2174" i="1"/>
  <c r="L2174" i="1"/>
  <c r="M2174" i="1"/>
  <c r="N2174" i="1"/>
  <c r="O2174" i="1"/>
  <c r="P2174" i="1"/>
  <c r="Q2174" i="1"/>
  <c r="R2174" i="1"/>
  <c r="S2174" i="1"/>
  <c r="T2174" i="1"/>
  <c r="U2174" i="1"/>
  <c r="V2174" i="1"/>
  <c r="W2174" i="1"/>
  <c r="X2174" i="1"/>
  <c r="Y2174" i="1"/>
  <c r="Z2174" i="1"/>
  <c r="AA2174" i="1"/>
  <c r="AB2174" i="1"/>
  <c r="AC2174" i="1"/>
  <c r="AD2174" i="1"/>
  <c r="AE2174" i="1"/>
  <c r="AF2174" i="1"/>
  <c r="AG2174" i="1"/>
  <c r="AH2174" i="1"/>
  <c r="AI2174" i="1"/>
  <c r="A2175" i="1"/>
  <c r="B2175" i="1"/>
  <c r="C2175" i="1"/>
  <c r="D2175" i="1"/>
  <c r="E2175" i="1"/>
  <c r="F2175" i="1"/>
  <c r="G2175" i="1"/>
  <c r="H2175" i="1"/>
  <c r="I2175" i="1"/>
  <c r="J2175" i="1"/>
  <c r="K2175" i="1"/>
  <c r="L2175" i="1"/>
  <c r="M2175" i="1"/>
  <c r="N2175" i="1"/>
  <c r="O2175" i="1"/>
  <c r="P2175" i="1"/>
  <c r="Q2175" i="1"/>
  <c r="R2175" i="1"/>
  <c r="S2175" i="1"/>
  <c r="T2175" i="1"/>
  <c r="U2175" i="1"/>
  <c r="V2175" i="1"/>
  <c r="W2175" i="1"/>
  <c r="X2175" i="1"/>
  <c r="Y2175" i="1"/>
  <c r="Z2175" i="1"/>
  <c r="AA2175" i="1"/>
  <c r="AB2175" i="1"/>
  <c r="AC2175" i="1"/>
  <c r="AD2175" i="1"/>
  <c r="AE2175" i="1"/>
  <c r="AF2175" i="1"/>
  <c r="AG2175" i="1"/>
  <c r="AH2175" i="1"/>
  <c r="AI2175" i="1"/>
  <c r="A2176" i="1"/>
  <c r="B2176" i="1"/>
  <c r="C2176" i="1"/>
  <c r="D2176" i="1"/>
  <c r="E2176" i="1"/>
  <c r="F2176" i="1"/>
  <c r="G2176" i="1"/>
  <c r="H2176" i="1"/>
  <c r="I2176" i="1"/>
  <c r="J2176" i="1"/>
  <c r="K2176" i="1"/>
  <c r="L2176" i="1"/>
  <c r="M2176" i="1"/>
  <c r="N2176" i="1"/>
  <c r="O2176" i="1"/>
  <c r="P2176" i="1"/>
  <c r="Q2176" i="1"/>
  <c r="R2176" i="1"/>
  <c r="S2176" i="1"/>
  <c r="T2176" i="1"/>
  <c r="U2176" i="1"/>
  <c r="V2176" i="1"/>
  <c r="W2176" i="1"/>
  <c r="X2176" i="1"/>
  <c r="Y2176" i="1"/>
  <c r="Z2176" i="1"/>
  <c r="AA2176" i="1"/>
  <c r="AB2176" i="1"/>
  <c r="AC2176" i="1"/>
  <c r="AD2176" i="1"/>
  <c r="AE2176" i="1"/>
  <c r="AF2176" i="1"/>
  <c r="AG2176" i="1"/>
  <c r="AH2176" i="1"/>
  <c r="AI2176" i="1"/>
  <c r="A2177" i="1"/>
  <c r="B2177" i="1"/>
  <c r="C2177" i="1"/>
  <c r="D2177" i="1"/>
  <c r="E2177" i="1"/>
  <c r="F2177" i="1"/>
  <c r="G2177" i="1"/>
  <c r="H2177" i="1"/>
  <c r="I2177" i="1"/>
  <c r="J2177" i="1"/>
  <c r="K2177" i="1"/>
  <c r="L2177" i="1"/>
  <c r="M2177" i="1"/>
  <c r="N2177" i="1"/>
  <c r="O2177" i="1"/>
  <c r="P2177" i="1"/>
  <c r="Q2177" i="1"/>
  <c r="R2177" i="1"/>
  <c r="S2177" i="1"/>
  <c r="T2177" i="1"/>
  <c r="U2177" i="1"/>
  <c r="V2177" i="1"/>
  <c r="W2177" i="1"/>
  <c r="X2177" i="1"/>
  <c r="Y2177" i="1"/>
  <c r="Z2177" i="1"/>
  <c r="AA2177" i="1"/>
  <c r="AB2177" i="1"/>
  <c r="AC2177" i="1"/>
  <c r="AD2177" i="1"/>
  <c r="AE2177" i="1"/>
  <c r="AF2177" i="1"/>
  <c r="AG2177" i="1"/>
  <c r="AH2177" i="1"/>
  <c r="AI2177" i="1"/>
  <c r="A2178" i="1"/>
  <c r="B2178" i="1"/>
  <c r="C2178" i="1"/>
  <c r="D2178" i="1"/>
  <c r="E2178" i="1"/>
  <c r="F2178" i="1"/>
  <c r="G2178" i="1"/>
  <c r="H2178" i="1"/>
  <c r="I2178" i="1"/>
  <c r="J2178" i="1"/>
  <c r="K2178" i="1"/>
  <c r="L2178" i="1"/>
  <c r="M2178" i="1"/>
  <c r="N2178" i="1"/>
  <c r="O2178" i="1"/>
  <c r="P2178" i="1"/>
  <c r="Q2178" i="1"/>
  <c r="R2178" i="1"/>
  <c r="S2178" i="1"/>
  <c r="T2178" i="1"/>
  <c r="U2178" i="1"/>
  <c r="V2178" i="1"/>
  <c r="W2178" i="1"/>
  <c r="X2178" i="1"/>
  <c r="Y2178" i="1"/>
  <c r="Z2178" i="1"/>
  <c r="AA2178" i="1"/>
  <c r="AB2178" i="1"/>
  <c r="AC2178" i="1"/>
  <c r="AD2178" i="1"/>
  <c r="AE2178" i="1"/>
  <c r="AF2178" i="1"/>
  <c r="AG2178" i="1"/>
  <c r="AH2178" i="1"/>
  <c r="AI2178" i="1"/>
  <c r="A2179" i="1"/>
  <c r="B2179" i="1"/>
  <c r="C2179" i="1"/>
  <c r="D2179" i="1"/>
  <c r="E2179" i="1"/>
  <c r="F2179" i="1"/>
  <c r="G2179" i="1"/>
  <c r="H2179" i="1"/>
  <c r="I2179" i="1"/>
  <c r="J2179" i="1"/>
  <c r="K2179" i="1"/>
  <c r="L2179" i="1"/>
  <c r="M2179" i="1"/>
  <c r="N2179" i="1"/>
  <c r="O2179" i="1"/>
  <c r="P2179" i="1"/>
  <c r="Q2179" i="1"/>
  <c r="R2179" i="1"/>
  <c r="S2179" i="1"/>
  <c r="T2179" i="1"/>
  <c r="U2179" i="1"/>
  <c r="V2179" i="1"/>
  <c r="W2179" i="1"/>
  <c r="X2179" i="1"/>
  <c r="Y2179" i="1"/>
  <c r="Z2179" i="1"/>
  <c r="AA2179" i="1"/>
  <c r="AB2179" i="1"/>
  <c r="AC2179" i="1"/>
  <c r="AD2179" i="1"/>
  <c r="AE2179" i="1"/>
  <c r="AF2179" i="1"/>
  <c r="AG2179" i="1"/>
  <c r="AH2179" i="1"/>
  <c r="AI2179" i="1"/>
  <c r="A2180" i="1"/>
  <c r="B2180" i="1"/>
  <c r="C2180" i="1"/>
  <c r="D2180" i="1"/>
  <c r="E2180" i="1"/>
  <c r="F2180" i="1"/>
  <c r="G2180" i="1"/>
  <c r="H2180" i="1"/>
  <c r="I2180" i="1"/>
  <c r="J2180" i="1"/>
  <c r="K2180" i="1"/>
  <c r="L2180" i="1"/>
  <c r="M2180" i="1"/>
  <c r="N2180" i="1"/>
  <c r="O2180" i="1"/>
  <c r="P2180" i="1"/>
  <c r="Q2180" i="1"/>
  <c r="R2180" i="1"/>
  <c r="S2180" i="1"/>
  <c r="T2180" i="1"/>
  <c r="U2180" i="1"/>
  <c r="V2180" i="1"/>
  <c r="W2180" i="1"/>
  <c r="X2180" i="1"/>
  <c r="Y2180" i="1"/>
  <c r="Z2180" i="1"/>
  <c r="AA2180" i="1"/>
  <c r="AB2180" i="1"/>
  <c r="AC2180" i="1"/>
  <c r="AD2180" i="1"/>
  <c r="AE2180" i="1"/>
  <c r="AF2180" i="1"/>
  <c r="AG2180" i="1"/>
  <c r="AH2180" i="1"/>
  <c r="AI2180" i="1"/>
  <c r="A2181" i="1"/>
  <c r="B2181" i="1"/>
  <c r="C2181" i="1"/>
  <c r="D2181" i="1"/>
  <c r="E2181" i="1"/>
  <c r="F2181" i="1"/>
  <c r="G2181" i="1"/>
  <c r="H2181" i="1"/>
  <c r="I2181" i="1"/>
  <c r="J2181" i="1"/>
  <c r="K2181" i="1"/>
  <c r="L2181" i="1"/>
  <c r="M2181" i="1"/>
  <c r="N2181" i="1"/>
  <c r="O2181" i="1"/>
  <c r="P2181" i="1"/>
  <c r="Q2181" i="1"/>
  <c r="R2181" i="1"/>
  <c r="S2181" i="1"/>
  <c r="T2181" i="1"/>
  <c r="U2181" i="1"/>
  <c r="V2181" i="1"/>
  <c r="W2181" i="1"/>
  <c r="X2181" i="1"/>
  <c r="Y2181" i="1"/>
  <c r="Z2181" i="1"/>
  <c r="AA2181" i="1"/>
  <c r="AB2181" i="1"/>
  <c r="AC2181" i="1"/>
  <c r="AD2181" i="1"/>
  <c r="AE2181" i="1"/>
  <c r="AF2181" i="1"/>
  <c r="AG2181" i="1"/>
  <c r="AH2181" i="1"/>
  <c r="AI2181" i="1"/>
  <c r="A2182" i="1"/>
  <c r="B2182" i="1"/>
  <c r="C2182" i="1"/>
  <c r="D2182" i="1"/>
  <c r="E2182" i="1"/>
  <c r="F2182" i="1"/>
  <c r="G2182" i="1"/>
  <c r="H2182" i="1"/>
  <c r="I2182" i="1"/>
  <c r="J2182" i="1"/>
  <c r="K2182" i="1"/>
  <c r="L2182" i="1"/>
  <c r="M2182" i="1"/>
  <c r="N2182" i="1"/>
  <c r="O2182" i="1"/>
  <c r="P2182" i="1"/>
  <c r="Q2182" i="1"/>
  <c r="R2182" i="1"/>
  <c r="S2182" i="1"/>
  <c r="T2182" i="1"/>
  <c r="U2182" i="1"/>
  <c r="V2182" i="1"/>
  <c r="W2182" i="1"/>
  <c r="X2182" i="1"/>
  <c r="Y2182" i="1"/>
  <c r="Z2182" i="1"/>
  <c r="AA2182" i="1"/>
  <c r="AB2182" i="1"/>
  <c r="AC2182" i="1"/>
  <c r="AD2182" i="1"/>
  <c r="AE2182" i="1"/>
  <c r="AF2182" i="1"/>
  <c r="AG2182" i="1"/>
  <c r="AH2182" i="1"/>
  <c r="AI2182" i="1"/>
  <c r="A2183" i="1"/>
  <c r="B2183" i="1"/>
  <c r="C2183" i="1"/>
  <c r="D2183" i="1"/>
  <c r="E2183" i="1"/>
  <c r="F2183" i="1"/>
  <c r="G2183" i="1"/>
  <c r="H2183" i="1"/>
  <c r="I2183" i="1"/>
  <c r="J2183" i="1"/>
  <c r="K2183" i="1"/>
  <c r="L2183" i="1"/>
  <c r="M2183" i="1"/>
  <c r="N2183" i="1"/>
  <c r="O2183" i="1"/>
  <c r="P2183" i="1"/>
  <c r="Q2183" i="1"/>
  <c r="R2183" i="1"/>
  <c r="S2183" i="1"/>
  <c r="T2183" i="1"/>
  <c r="U2183" i="1"/>
  <c r="V2183" i="1"/>
  <c r="W2183" i="1"/>
  <c r="X2183" i="1"/>
  <c r="Y2183" i="1"/>
  <c r="Z2183" i="1"/>
  <c r="AA2183" i="1"/>
  <c r="AB2183" i="1"/>
  <c r="AC2183" i="1"/>
  <c r="AD2183" i="1"/>
  <c r="AE2183" i="1"/>
  <c r="AF2183" i="1"/>
  <c r="AG2183" i="1"/>
  <c r="AH2183" i="1"/>
  <c r="AI2183" i="1"/>
  <c r="A2184" i="1"/>
  <c r="B2184" i="1"/>
  <c r="C2184" i="1"/>
  <c r="D2184" i="1"/>
  <c r="E2184" i="1"/>
  <c r="F2184" i="1"/>
  <c r="G2184" i="1"/>
  <c r="H2184" i="1"/>
  <c r="I2184" i="1"/>
  <c r="J2184" i="1"/>
  <c r="K2184" i="1"/>
  <c r="L2184" i="1"/>
  <c r="M2184" i="1"/>
  <c r="N2184" i="1"/>
  <c r="O2184" i="1"/>
  <c r="P2184" i="1"/>
  <c r="Q2184" i="1"/>
  <c r="R2184" i="1"/>
  <c r="S2184" i="1"/>
  <c r="T2184" i="1"/>
  <c r="U2184" i="1"/>
  <c r="V2184" i="1"/>
  <c r="W2184" i="1"/>
  <c r="X2184" i="1"/>
  <c r="Y2184" i="1"/>
  <c r="Z2184" i="1"/>
  <c r="AA2184" i="1"/>
  <c r="AB2184" i="1"/>
  <c r="AC2184" i="1"/>
  <c r="AD2184" i="1"/>
  <c r="AE2184" i="1"/>
  <c r="AF2184" i="1"/>
  <c r="AG2184" i="1"/>
  <c r="AH2184" i="1"/>
  <c r="AI2184" i="1"/>
  <c r="A2185" i="1"/>
  <c r="B2185" i="1"/>
  <c r="C2185" i="1"/>
  <c r="D2185" i="1"/>
  <c r="E2185" i="1"/>
  <c r="F2185" i="1"/>
  <c r="G2185" i="1"/>
  <c r="H2185" i="1"/>
  <c r="I2185" i="1"/>
  <c r="J2185" i="1"/>
  <c r="K2185" i="1"/>
  <c r="L2185" i="1"/>
  <c r="M2185" i="1"/>
  <c r="N2185" i="1"/>
  <c r="O2185" i="1"/>
  <c r="P2185" i="1"/>
  <c r="Q2185" i="1"/>
  <c r="R2185" i="1"/>
  <c r="S2185" i="1"/>
  <c r="T2185" i="1"/>
  <c r="U2185" i="1"/>
  <c r="V2185" i="1"/>
  <c r="W2185" i="1"/>
  <c r="X2185" i="1"/>
  <c r="Y2185" i="1"/>
  <c r="Z2185" i="1"/>
  <c r="AA2185" i="1"/>
  <c r="AB2185" i="1"/>
  <c r="AC2185" i="1"/>
  <c r="AD2185" i="1"/>
  <c r="AE2185" i="1"/>
  <c r="AF2185" i="1"/>
  <c r="AG2185" i="1"/>
  <c r="AH2185" i="1"/>
  <c r="AI2185" i="1"/>
  <c r="A2186" i="1"/>
  <c r="B2186" i="1"/>
  <c r="C2186" i="1"/>
  <c r="D2186" i="1"/>
  <c r="E2186" i="1"/>
  <c r="F2186" i="1"/>
  <c r="G2186" i="1"/>
  <c r="H2186" i="1"/>
  <c r="I2186" i="1"/>
  <c r="J2186" i="1"/>
  <c r="K2186" i="1"/>
  <c r="L2186" i="1"/>
  <c r="M2186" i="1"/>
  <c r="N2186" i="1"/>
  <c r="O2186" i="1"/>
  <c r="P2186" i="1"/>
  <c r="Q2186" i="1"/>
  <c r="R2186" i="1"/>
  <c r="S2186" i="1"/>
  <c r="T2186" i="1"/>
  <c r="U2186" i="1"/>
  <c r="V2186" i="1"/>
  <c r="W2186" i="1"/>
  <c r="X2186" i="1"/>
  <c r="Y2186" i="1"/>
  <c r="Z2186" i="1"/>
  <c r="AA2186" i="1"/>
  <c r="AB2186" i="1"/>
  <c r="AC2186" i="1"/>
  <c r="AD2186" i="1"/>
  <c r="AE2186" i="1"/>
  <c r="AF2186" i="1"/>
  <c r="AG2186" i="1"/>
  <c r="AH2186" i="1"/>
  <c r="AI2186" i="1"/>
  <c r="A2187" i="1"/>
  <c r="B2187" i="1"/>
  <c r="C2187" i="1"/>
  <c r="D2187" i="1"/>
  <c r="E2187" i="1"/>
  <c r="F2187" i="1"/>
  <c r="G2187" i="1"/>
  <c r="H2187" i="1"/>
  <c r="I2187" i="1"/>
  <c r="J2187" i="1"/>
  <c r="K2187" i="1"/>
  <c r="L2187" i="1"/>
  <c r="M2187" i="1"/>
  <c r="N2187" i="1"/>
  <c r="O2187" i="1"/>
  <c r="P2187" i="1"/>
  <c r="Q2187" i="1"/>
  <c r="R2187" i="1"/>
  <c r="S2187" i="1"/>
  <c r="T2187" i="1"/>
  <c r="U2187" i="1"/>
  <c r="V2187" i="1"/>
  <c r="W2187" i="1"/>
  <c r="X2187" i="1"/>
  <c r="Y2187" i="1"/>
  <c r="Z2187" i="1"/>
  <c r="AA2187" i="1"/>
  <c r="AB2187" i="1"/>
  <c r="AC2187" i="1"/>
  <c r="AD2187" i="1"/>
  <c r="AE2187" i="1"/>
  <c r="AF2187" i="1"/>
  <c r="AG2187" i="1"/>
  <c r="AH2187" i="1"/>
  <c r="AI2187" i="1"/>
  <c r="A2188" i="1"/>
  <c r="B2188" i="1"/>
  <c r="C2188" i="1"/>
  <c r="D2188" i="1"/>
  <c r="E2188" i="1"/>
  <c r="F2188" i="1"/>
  <c r="G2188" i="1"/>
  <c r="H2188" i="1"/>
  <c r="I2188" i="1"/>
  <c r="J2188" i="1"/>
  <c r="K2188" i="1"/>
  <c r="L2188" i="1"/>
  <c r="M2188" i="1"/>
  <c r="N2188" i="1"/>
  <c r="O2188" i="1"/>
  <c r="P2188" i="1"/>
  <c r="Q2188" i="1"/>
  <c r="R2188" i="1"/>
  <c r="S2188" i="1"/>
  <c r="T2188" i="1"/>
  <c r="U2188" i="1"/>
  <c r="V2188" i="1"/>
  <c r="W2188" i="1"/>
  <c r="X2188" i="1"/>
  <c r="Y2188" i="1"/>
  <c r="Z2188" i="1"/>
  <c r="AA2188" i="1"/>
  <c r="AB2188" i="1"/>
  <c r="AC2188" i="1"/>
  <c r="AD2188" i="1"/>
  <c r="AE2188" i="1"/>
  <c r="AF2188" i="1"/>
  <c r="AG2188" i="1"/>
  <c r="AH2188" i="1"/>
  <c r="AI2188" i="1"/>
  <c r="A2189" i="1"/>
  <c r="B2189" i="1"/>
  <c r="C2189" i="1"/>
  <c r="D2189" i="1"/>
  <c r="E2189" i="1"/>
  <c r="F2189" i="1"/>
  <c r="G2189" i="1"/>
  <c r="H2189" i="1"/>
  <c r="I2189" i="1"/>
  <c r="J2189" i="1"/>
  <c r="K2189" i="1"/>
  <c r="L2189" i="1"/>
  <c r="M2189" i="1"/>
  <c r="N2189" i="1"/>
  <c r="O2189" i="1"/>
  <c r="P2189" i="1"/>
  <c r="Q2189" i="1"/>
  <c r="R2189" i="1"/>
  <c r="S2189" i="1"/>
  <c r="T2189" i="1"/>
  <c r="U2189" i="1"/>
  <c r="V2189" i="1"/>
  <c r="W2189" i="1"/>
  <c r="X2189" i="1"/>
  <c r="Y2189" i="1"/>
  <c r="Z2189" i="1"/>
  <c r="AA2189" i="1"/>
  <c r="AB2189" i="1"/>
  <c r="AC2189" i="1"/>
  <c r="AD2189" i="1"/>
  <c r="AE2189" i="1"/>
  <c r="AF2189" i="1"/>
  <c r="AG2189" i="1"/>
  <c r="AH2189" i="1"/>
  <c r="AI2189" i="1"/>
  <c r="A2190" i="1"/>
  <c r="B2190" i="1"/>
  <c r="C2190" i="1"/>
  <c r="D2190" i="1"/>
  <c r="E2190" i="1"/>
  <c r="F2190" i="1"/>
  <c r="G2190" i="1"/>
  <c r="H2190" i="1"/>
  <c r="I2190" i="1"/>
  <c r="J2190" i="1"/>
  <c r="K2190" i="1"/>
  <c r="L2190" i="1"/>
  <c r="M2190" i="1"/>
  <c r="N2190" i="1"/>
  <c r="O2190" i="1"/>
  <c r="P2190" i="1"/>
  <c r="Q2190" i="1"/>
  <c r="R2190" i="1"/>
  <c r="S2190" i="1"/>
  <c r="T2190" i="1"/>
  <c r="U2190" i="1"/>
  <c r="V2190" i="1"/>
  <c r="W2190" i="1"/>
  <c r="X2190" i="1"/>
  <c r="Y2190" i="1"/>
  <c r="Z2190" i="1"/>
  <c r="AA2190" i="1"/>
  <c r="AB2190" i="1"/>
  <c r="AC2190" i="1"/>
  <c r="AD2190" i="1"/>
  <c r="AE2190" i="1"/>
  <c r="AF2190" i="1"/>
  <c r="AG2190" i="1"/>
  <c r="AH2190" i="1"/>
  <c r="AI2190" i="1"/>
  <c r="A2191" i="1"/>
  <c r="B2191" i="1"/>
  <c r="C2191" i="1"/>
  <c r="D2191" i="1"/>
  <c r="E2191" i="1"/>
  <c r="F2191" i="1"/>
  <c r="G2191" i="1"/>
  <c r="H2191" i="1"/>
  <c r="I2191" i="1"/>
  <c r="J2191" i="1"/>
  <c r="K2191" i="1"/>
  <c r="L2191" i="1"/>
  <c r="M2191" i="1"/>
  <c r="N2191" i="1"/>
  <c r="O2191" i="1"/>
  <c r="P2191" i="1"/>
  <c r="Q2191" i="1"/>
  <c r="R2191" i="1"/>
  <c r="S2191" i="1"/>
  <c r="T2191" i="1"/>
  <c r="U2191" i="1"/>
  <c r="V2191" i="1"/>
  <c r="W2191" i="1"/>
  <c r="X2191" i="1"/>
  <c r="Y2191" i="1"/>
  <c r="Z2191" i="1"/>
  <c r="AA2191" i="1"/>
  <c r="AB2191" i="1"/>
  <c r="AC2191" i="1"/>
  <c r="AD2191" i="1"/>
  <c r="AE2191" i="1"/>
  <c r="AF2191" i="1"/>
  <c r="AG2191" i="1"/>
  <c r="AH2191" i="1"/>
  <c r="AI2191" i="1"/>
  <c r="A2192" i="1"/>
  <c r="B2192" i="1"/>
  <c r="C2192" i="1"/>
  <c r="D2192" i="1"/>
  <c r="E2192" i="1"/>
  <c r="F2192" i="1"/>
  <c r="G2192" i="1"/>
  <c r="H2192" i="1"/>
  <c r="I2192" i="1"/>
  <c r="J2192" i="1"/>
  <c r="K2192" i="1"/>
  <c r="L2192" i="1"/>
  <c r="M2192" i="1"/>
  <c r="N2192" i="1"/>
  <c r="O2192" i="1"/>
  <c r="P2192" i="1"/>
  <c r="Q2192" i="1"/>
  <c r="R2192" i="1"/>
  <c r="S2192" i="1"/>
  <c r="T2192" i="1"/>
  <c r="U2192" i="1"/>
  <c r="V2192" i="1"/>
  <c r="W2192" i="1"/>
  <c r="X2192" i="1"/>
  <c r="Y2192" i="1"/>
  <c r="Z2192" i="1"/>
  <c r="AA2192" i="1"/>
  <c r="AB2192" i="1"/>
  <c r="AC2192" i="1"/>
  <c r="AD2192" i="1"/>
  <c r="AE2192" i="1"/>
  <c r="AF2192" i="1"/>
  <c r="AG2192" i="1"/>
  <c r="AH2192" i="1"/>
  <c r="AI2192" i="1"/>
  <c r="A2193" i="1"/>
  <c r="B2193" i="1"/>
  <c r="C2193" i="1"/>
  <c r="D2193" i="1"/>
  <c r="E2193" i="1"/>
  <c r="F2193" i="1"/>
  <c r="G2193" i="1"/>
  <c r="H2193" i="1"/>
  <c r="I2193" i="1"/>
  <c r="J2193" i="1"/>
  <c r="K2193" i="1"/>
  <c r="L2193" i="1"/>
  <c r="M2193" i="1"/>
  <c r="N2193" i="1"/>
  <c r="O2193" i="1"/>
  <c r="P2193" i="1"/>
  <c r="Q2193" i="1"/>
  <c r="R2193" i="1"/>
  <c r="S2193" i="1"/>
  <c r="T2193" i="1"/>
  <c r="U2193" i="1"/>
  <c r="V2193" i="1"/>
  <c r="W2193" i="1"/>
  <c r="X2193" i="1"/>
  <c r="Y2193" i="1"/>
  <c r="Z2193" i="1"/>
  <c r="AA2193" i="1"/>
  <c r="AB2193" i="1"/>
  <c r="AC2193" i="1"/>
  <c r="AD2193" i="1"/>
  <c r="AE2193" i="1"/>
  <c r="AF2193" i="1"/>
  <c r="AG2193" i="1"/>
  <c r="AH2193" i="1"/>
  <c r="AI2193" i="1"/>
  <c r="A2194" i="1"/>
  <c r="B2194" i="1"/>
  <c r="C2194" i="1"/>
  <c r="D2194" i="1"/>
  <c r="E2194" i="1"/>
  <c r="F2194" i="1"/>
  <c r="G2194" i="1"/>
  <c r="H2194" i="1"/>
  <c r="I2194" i="1"/>
  <c r="J2194" i="1"/>
  <c r="K2194" i="1"/>
  <c r="L2194" i="1"/>
  <c r="M2194" i="1"/>
  <c r="N2194" i="1"/>
  <c r="O2194" i="1"/>
  <c r="P2194" i="1"/>
  <c r="Q2194" i="1"/>
  <c r="R2194" i="1"/>
  <c r="S2194" i="1"/>
  <c r="T2194" i="1"/>
  <c r="U2194" i="1"/>
  <c r="V2194" i="1"/>
  <c r="W2194" i="1"/>
  <c r="X2194" i="1"/>
  <c r="Y2194" i="1"/>
  <c r="Z2194" i="1"/>
  <c r="AA2194" i="1"/>
  <c r="AB2194" i="1"/>
  <c r="AC2194" i="1"/>
  <c r="AD2194" i="1"/>
  <c r="AE2194" i="1"/>
  <c r="AF2194" i="1"/>
  <c r="AG2194" i="1"/>
  <c r="AH2194" i="1"/>
  <c r="AI2194" i="1"/>
  <c r="A2195" i="1"/>
  <c r="B2195" i="1"/>
  <c r="C2195" i="1"/>
  <c r="D2195" i="1"/>
  <c r="E2195" i="1"/>
  <c r="F2195" i="1"/>
  <c r="G2195" i="1"/>
  <c r="H2195" i="1"/>
  <c r="I2195" i="1"/>
  <c r="J2195" i="1"/>
  <c r="K2195" i="1"/>
  <c r="L2195" i="1"/>
  <c r="M2195" i="1"/>
  <c r="N2195" i="1"/>
  <c r="O2195" i="1"/>
  <c r="P2195" i="1"/>
  <c r="Q2195" i="1"/>
  <c r="R2195" i="1"/>
  <c r="S2195" i="1"/>
  <c r="T2195" i="1"/>
  <c r="U2195" i="1"/>
  <c r="V2195" i="1"/>
  <c r="W2195" i="1"/>
  <c r="X2195" i="1"/>
  <c r="Y2195" i="1"/>
  <c r="Z2195" i="1"/>
  <c r="AA2195" i="1"/>
  <c r="AB2195" i="1"/>
  <c r="AC2195" i="1"/>
  <c r="AD2195" i="1"/>
  <c r="AE2195" i="1"/>
  <c r="AF2195" i="1"/>
  <c r="AG2195" i="1"/>
  <c r="AH2195" i="1"/>
  <c r="AI2195" i="1"/>
  <c r="A2196" i="1"/>
  <c r="B2196" i="1"/>
  <c r="C2196" i="1"/>
  <c r="D2196" i="1"/>
  <c r="E2196" i="1"/>
  <c r="F2196" i="1"/>
  <c r="G2196" i="1"/>
  <c r="H2196" i="1"/>
  <c r="I2196" i="1"/>
  <c r="J2196" i="1"/>
  <c r="K2196" i="1"/>
  <c r="L2196" i="1"/>
  <c r="M2196" i="1"/>
  <c r="N2196" i="1"/>
  <c r="O2196" i="1"/>
  <c r="P2196" i="1"/>
  <c r="Q2196" i="1"/>
  <c r="R2196" i="1"/>
  <c r="S2196" i="1"/>
  <c r="T2196" i="1"/>
  <c r="U2196" i="1"/>
  <c r="V2196" i="1"/>
  <c r="W2196" i="1"/>
  <c r="X2196" i="1"/>
  <c r="Y2196" i="1"/>
  <c r="Z2196" i="1"/>
  <c r="AA2196" i="1"/>
  <c r="AB2196" i="1"/>
  <c r="AC2196" i="1"/>
  <c r="AD2196" i="1"/>
  <c r="AE2196" i="1"/>
  <c r="AF2196" i="1"/>
  <c r="AG2196" i="1"/>
  <c r="AH2196" i="1"/>
  <c r="AI2196" i="1"/>
  <c r="A2197" i="1"/>
  <c r="B2197" i="1"/>
  <c r="C2197" i="1"/>
  <c r="D2197" i="1"/>
  <c r="E2197" i="1"/>
  <c r="F2197" i="1"/>
  <c r="G2197" i="1"/>
  <c r="H2197" i="1"/>
  <c r="I2197" i="1"/>
  <c r="J2197" i="1"/>
  <c r="K2197" i="1"/>
  <c r="L2197" i="1"/>
  <c r="M2197" i="1"/>
  <c r="N2197" i="1"/>
  <c r="O2197" i="1"/>
  <c r="P2197" i="1"/>
  <c r="Q2197" i="1"/>
  <c r="R2197" i="1"/>
  <c r="S2197" i="1"/>
  <c r="T2197" i="1"/>
  <c r="U2197" i="1"/>
  <c r="V2197" i="1"/>
  <c r="W2197" i="1"/>
  <c r="X2197" i="1"/>
  <c r="Y2197" i="1"/>
  <c r="Z2197" i="1"/>
  <c r="AA2197" i="1"/>
  <c r="AB2197" i="1"/>
  <c r="AC2197" i="1"/>
  <c r="AD2197" i="1"/>
  <c r="AE2197" i="1"/>
  <c r="AF2197" i="1"/>
  <c r="AG2197" i="1"/>
  <c r="AH2197" i="1"/>
  <c r="AI2197" i="1"/>
  <c r="A2198" i="1"/>
  <c r="B2198" i="1"/>
  <c r="C2198" i="1"/>
  <c r="D2198" i="1"/>
  <c r="E2198" i="1"/>
  <c r="F2198" i="1"/>
  <c r="G2198" i="1"/>
  <c r="H2198" i="1"/>
  <c r="I2198" i="1"/>
  <c r="J2198" i="1"/>
  <c r="K2198" i="1"/>
  <c r="L2198" i="1"/>
  <c r="M2198" i="1"/>
  <c r="N2198" i="1"/>
  <c r="O2198" i="1"/>
  <c r="P2198" i="1"/>
  <c r="Q2198" i="1"/>
  <c r="R2198" i="1"/>
  <c r="S2198" i="1"/>
  <c r="T2198" i="1"/>
  <c r="U2198" i="1"/>
  <c r="V2198" i="1"/>
  <c r="W2198" i="1"/>
  <c r="X2198" i="1"/>
  <c r="Y2198" i="1"/>
  <c r="Z2198" i="1"/>
  <c r="AA2198" i="1"/>
  <c r="AB2198" i="1"/>
  <c r="AC2198" i="1"/>
  <c r="AD2198" i="1"/>
  <c r="AE2198" i="1"/>
  <c r="AF2198" i="1"/>
  <c r="AG2198" i="1"/>
  <c r="AH2198" i="1"/>
  <c r="AI2198" i="1"/>
  <c r="A2199" i="1"/>
  <c r="B2199" i="1"/>
  <c r="C2199" i="1"/>
  <c r="D2199" i="1"/>
  <c r="E2199" i="1"/>
  <c r="F2199" i="1"/>
  <c r="G2199" i="1"/>
  <c r="H2199" i="1"/>
  <c r="I2199" i="1"/>
  <c r="J2199" i="1"/>
  <c r="K2199" i="1"/>
  <c r="L2199" i="1"/>
  <c r="M2199" i="1"/>
  <c r="N2199" i="1"/>
  <c r="O2199" i="1"/>
  <c r="P2199" i="1"/>
  <c r="Q2199" i="1"/>
  <c r="R2199" i="1"/>
  <c r="S2199" i="1"/>
  <c r="T2199" i="1"/>
  <c r="U2199" i="1"/>
  <c r="V2199" i="1"/>
  <c r="W2199" i="1"/>
  <c r="X2199" i="1"/>
  <c r="Y2199" i="1"/>
  <c r="Z2199" i="1"/>
  <c r="AA2199" i="1"/>
  <c r="AB2199" i="1"/>
  <c r="AC2199" i="1"/>
  <c r="AD2199" i="1"/>
  <c r="AE2199" i="1"/>
  <c r="AF2199" i="1"/>
  <c r="AG2199" i="1"/>
  <c r="AH2199" i="1"/>
  <c r="AI2199" i="1"/>
  <c r="A2200" i="1"/>
  <c r="B2200" i="1"/>
  <c r="C2200" i="1"/>
  <c r="D2200" i="1"/>
  <c r="E2200" i="1"/>
  <c r="F2200" i="1"/>
  <c r="G2200" i="1"/>
  <c r="H2200" i="1"/>
  <c r="I2200" i="1"/>
  <c r="J2200" i="1"/>
  <c r="K2200" i="1"/>
  <c r="L2200" i="1"/>
  <c r="M2200" i="1"/>
  <c r="N2200" i="1"/>
  <c r="O2200" i="1"/>
  <c r="P2200" i="1"/>
  <c r="Q2200" i="1"/>
  <c r="R2200" i="1"/>
  <c r="S2200" i="1"/>
  <c r="T2200" i="1"/>
  <c r="U2200" i="1"/>
  <c r="V2200" i="1"/>
  <c r="W2200" i="1"/>
  <c r="X2200" i="1"/>
  <c r="Y2200" i="1"/>
  <c r="Z2200" i="1"/>
  <c r="AA2200" i="1"/>
  <c r="AB2200" i="1"/>
  <c r="AC2200" i="1"/>
  <c r="AD2200" i="1"/>
  <c r="AE2200" i="1"/>
  <c r="AF2200" i="1"/>
  <c r="AG2200" i="1"/>
  <c r="AH2200" i="1"/>
  <c r="AI2200" i="1"/>
  <c r="A2201" i="1"/>
  <c r="B2201" i="1"/>
  <c r="C2201" i="1"/>
  <c r="D2201" i="1"/>
  <c r="E2201" i="1"/>
  <c r="F2201" i="1"/>
  <c r="G2201" i="1"/>
  <c r="H2201" i="1"/>
  <c r="I2201" i="1"/>
  <c r="J2201" i="1"/>
  <c r="K2201" i="1"/>
  <c r="L2201" i="1"/>
  <c r="M2201" i="1"/>
  <c r="N2201" i="1"/>
  <c r="O2201" i="1"/>
  <c r="P2201" i="1"/>
  <c r="Q2201" i="1"/>
  <c r="R2201" i="1"/>
  <c r="S2201" i="1"/>
  <c r="T2201" i="1"/>
  <c r="U2201" i="1"/>
  <c r="V2201" i="1"/>
  <c r="W2201" i="1"/>
  <c r="X2201" i="1"/>
  <c r="Y2201" i="1"/>
  <c r="Z2201" i="1"/>
  <c r="AA2201" i="1"/>
  <c r="AB2201" i="1"/>
  <c r="AC2201" i="1"/>
  <c r="AD2201" i="1"/>
  <c r="AE2201" i="1"/>
  <c r="AF2201" i="1"/>
  <c r="AG2201" i="1"/>
  <c r="AH2201" i="1"/>
  <c r="AI2201" i="1"/>
  <c r="A2202" i="1"/>
  <c r="B2202" i="1"/>
  <c r="C2202" i="1"/>
  <c r="D2202" i="1"/>
  <c r="E2202" i="1"/>
  <c r="F2202" i="1"/>
  <c r="G2202" i="1"/>
  <c r="H2202" i="1"/>
  <c r="I2202" i="1"/>
  <c r="J2202" i="1"/>
  <c r="K2202" i="1"/>
  <c r="L2202" i="1"/>
  <c r="M2202" i="1"/>
  <c r="N2202" i="1"/>
  <c r="O2202" i="1"/>
  <c r="P2202" i="1"/>
  <c r="Q2202" i="1"/>
  <c r="R2202" i="1"/>
  <c r="S2202" i="1"/>
  <c r="T2202" i="1"/>
  <c r="U2202" i="1"/>
  <c r="V2202" i="1"/>
  <c r="W2202" i="1"/>
  <c r="X2202" i="1"/>
  <c r="Y2202" i="1"/>
  <c r="Z2202" i="1"/>
  <c r="AA2202" i="1"/>
  <c r="AB2202" i="1"/>
  <c r="AC2202" i="1"/>
  <c r="AD2202" i="1"/>
  <c r="AE2202" i="1"/>
  <c r="AF2202" i="1"/>
  <c r="AG2202" i="1"/>
  <c r="AH2202" i="1"/>
  <c r="AI2202" i="1"/>
  <c r="A2203" i="1"/>
  <c r="B2203" i="1"/>
  <c r="C2203" i="1"/>
  <c r="D2203" i="1"/>
  <c r="E2203" i="1"/>
  <c r="F2203" i="1"/>
  <c r="G2203" i="1"/>
  <c r="H2203" i="1"/>
  <c r="I2203" i="1"/>
  <c r="J2203" i="1"/>
  <c r="K2203" i="1"/>
  <c r="L2203" i="1"/>
  <c r="M2203" i="1"/>
  <c r="N2203" i="1"/>
  <c r="O2203" i="1"/>
  <c r="P2203" i="1"/>
  <c r="Q2203" i="1"/>
  <c r="R2203" i="1"/>
  <c r="S2203" i="1"/>
  <c r="T2203" i="1"/>
  <c r="U2203" i="1"/>
  <c r="V2203" i="1"/>
  <c r="W2203" i="1"/>
  <c r="X2203" i="1"/>
  <c r="Y2203" i="1"/>
  <c r="Z2203" i="1"/>
  <c r="AA2203" i="1"/>
  <c r="AB2203" i="1"/>
  <c r="AC2203" i="1"/>
  <c r="AD2203" i="1"/>
  <c r="AE2203" i="1"/>
  <c r="AF2203" i="1"/>
  <c r="AG2203" i="1"/>
  <c r="AH2203" i="1"/>
  <c r="AI2203" i="1"/>
  <c r="A2204" i="1"/>
  <c r="B2204" i="1"/>
  <c r="C2204" i="1"/>
  <c r="D2204" i="1"/>
  <c r="E2204" i="1"/>
  <c r="F2204" i="1"/>
  <c r="G2204" i="1"/>
  <c r="H2204" i="1"/>
  <c r="I2204" i="1"/>
  <c r="J2204" i="1"/>
  <c r="K2204" i="1"/>
  <c r="L2204" i="1"/>
  <c r="M2204" i="1"/>
  <c r="N2204" i="1"/>
  <c r="O2204" i="1"/>
  <c r="P2204" i="1"/>
  <c r="Q2204" i="1"/>
  <c r="R2204" i="1"/>
  <c r="S2204" i="1"/>
  <c r="T2204" i="1"/>
  <c r="U2204" i="1"/>
  <c r="V2204" i="1"/>
  <c r="W2204" i="1"/>
  <c r="X2204" i="1"/>
  <c r="Y2204" i="1"/>
  <c r="Z2204" i="1"/>
  <c r="AA2204" i="1"/>
  <c r="AB2204" i="1"/>
  <c r="AC2204" i="1"/>
  <c r="AD2204" i="1"/>
  <c r="AE2204" i="1"/>
  <c r="AF2204" i="1"/>
  <c r="AG2204" i="1"/>
  <c r="AH2204" i="1"/>
  <c r="AI2204" i="1"/>
  <c r="A2205" i="1"/>
  <c r="B2205" i="1"/>
  <c r="C2205" i="1"/>
  <c r="D2205" i="1"/>
  <c r="E2205" i="1"/>
  <c r="F2205" i="1"/>
  <c r="G2205" i="1"/>
  <c r="H2205" i="1"/>
  <c r="I2205" i="1"/>
  <c r="J2205" i="1"/>
  <c r="K2205" i="1"/>
  <c r="L2205" i="1"/>
  <c r="M2205" i="1"/>
  <c r="N2205" i="1"/>
  <c r="O2205" i="1"/>
  <c r="P2205" i="1"/>
  <c r="Q2205" i="1"/>
  <c r="R2205" i="1"/>
  <c r="S2205" i="1"/>
  <c r="T2205" i="1"/>
  <c r="U2205" i="1"/>
  <c r="V2205" i="1"/>
  <c r="W2205" i="1"/>
  <c r="X2205" i="1"/>
  <c r="Y2205" i="1"/>
  <c r="Z2205" i="1"/>
  <c r="AA2205" i="1"/>
  <c r="AB2205" i="1"/>
  <c r="AC2205" i="1"/>
  <c r="AD2205" i="1"/>
  <c r="AE2205" i="1"/>
  <c r="AF2205" i="1"/>
  <c r="AG2205" i="1"/>
  <c r="AH2205" i="1"/>
  <c r="AI2205" i="1"/>
  <c r="A2206" i="1"/>
  <c r="B2206" i="1"/>
  <c r="C2206" i="1"/>
  <c r="D2206" i="1"/>
  <c r="E2206" i="1"/>
  <c r="F2206" i="1"/>
  <c r="G2206" i="1"/>
  <c r="H2206" i="1"/>
  <c r="I2206" i="1"/>
  <c r="J2206" i="1"/>
  <c r="K2206" i="1"/>
  <c r="L2206" i="1"/>
  <c r="M2206" i="1"/>
  <c r="N2206" i="1"/>
  <c r="O2206" i="1"/>
  <c r="P2206" i="1"/>
  <c r="Q2206" i="1"/>
  <c r="R2206" i="1"/>
  <c r="S2206" i="1"/>
  <c r="T2206" i="1"/>
  <c r="U2206" i="1"/>
  <c r="V2206" i="1"/>
  <c r="W2206" i="1"/>
  <c r="X2206" i="1"/>
  <c r="Y2206" i="1"/>
  <c r="Z2206" i="1"/>
  <c r="AA2206" i="1"/>
  <c r="AB2206" i="1"/>
  <c r="AC2206" i="1"/>
  <c r="AD2206" i="1"/>
  <c r="AE2206" i="1"/>
  <c r="AF2206" i="1"/>
  <c r="AG2206" i="1"/>
  <c r="AH2206" i="1"/>
  <c r="AI2206" i="1"/>
  <c r="A2207" i="1"/>
  <c r="B2207" i="1"/>
  <c r="C2207" i="1"/>
  <c r="D2207" i="1"/>
  <c r="E2207" i="1"/>
  <c r="F2207" i="1"/>
  <c r="G2207" i="1"/>
  <c r="H2207" i="1"/>
  <c r="I2207" i="1"/>
  <c r="J2207" i="1"/>
  <c r="K2207" i="1"/>
  <c r="L2207" i="1"/>
  <c r="M2207" i="1"/>
  <c r="N2207" i="1"/>
  <c r="O2207" i="1"/>
  <c r="P2207" i="1"/>
  <c r="Q2207" i="1"/>
  <c r="R2207" i="1"/>
  <c r="S2207" i="1"/>
  <c r="T2207" i="1"/>
  <c r="U2207" i="1"/>
  <c r="V2207" i="1"/>
  <c r="W2207" i="1"/>
  <c r="X2207" i="1"/>
  <c r="Y2207" i="1"/>
  <c r="Z2207" i="1"/>
  <c r="AA2207" i="1"/>
  <c r="AB2207" i="1"/>
  <c r="AC2207" i="1"/>
  <c r="AD2207" i="1"/>
  <c r="AE2207" i="1"/>
  <c r="AF2207" i="1"/>
  <c r="AG2207" i="1"/>
  <c r="AH2207" i="1"/>
  <c r="AI2207" i="1"/>
  <c r="A2208" i="1"/>
  <c r="B2208" i="1"/>
  <c r="C2208" i="1"/>
  <c r="D2208" i="1"/>
  <c r="E2208" i="1"/>
  <c r="F2208" i="1"/>
  <c r="G2208" i="1"/>
  <c r="H2208" i="1"/>
  <c r="I2208" i="1"/>
  <c r="J2208" i="1"/>
  <c r="K2208" i="1"/>
  <c r="L2208" i="1"/>
  <c r="M2208" i="1"/>
  <c r="N2208" i="1"/>
  <c r="O2208" i="1"/>
  <c r="P2208" i="1"/>
  <c r="Q2208" i="1"/>
  <c r="R2208" i="1"/>
  <c r="S2208" i="1"/>
  <c r="T2208" i="1"/>
  <c r="U2208" i="1"/>
  <c r="V2208" i="1"/>
  <c r="W2208" i="1"/>
  <c r="X2208" i="1"/>
  <c r="Y2208" i="1"/>
  <c r="Z2208" i="1"/>
  <c r="AA2208" i="1"/>
  <c r="AB2208" i="1"/>
  <c r="AC2208" i="1"/>
  <c r="AD2208" i="1"/>
  <c r="AE2208" i="1"/>
  <c r="AF2208" i="1"/>
  <c r="AG2208" i="1"/>
  <c r="AH2208" i="1"/>
  <c r="AI2208" i="1"/>
  <c r="A2209" i="1"/>
  <c r="B2209" i="1"/>
  <c r="C2209" i="1"/>
  <c r="D2209" i="1"/>
  <c r="E2209" i="1"/>
  <c r="F2209" i="1"/>
  <c r="G2209" i="1"/>
  <c r="H2209" i="1"/>
  <c r="I2209" i="1"/>
  <c r="J2209" i="1"/>
  <c r="K2209" i="1"/>
  <c r="L2209" i="1"/>
  <c r="M2209" i="1"/>
  <c r="N2209" i="1"/>
  <c r="O2209" i="1"/>
  <c r="P2209" i="1"/>
  <c r="Q2209" i="1"/>
  <c r="R2209" i="1"/>
  <c r="S2209" i="1"/>
  <c r="T2209" i="1"/>
  <c r="U2209" i="1"/>
  <c r="V2209" i="1"/>
  <c r="W2209" i="1"/>
  <c r="X2209" i="1"/>
  <c r="Y2209" i="1"/>
  <c r="Z2209" i="1"/>
  <c r="AA2209" i="1"/>
  <c r="AB2209" i="1"/>
  <c r="AC2209" i="1"/>
  <c r="AD2209" i="1"/>
  <c r="AE2209" i="1"/>
  <c r="AF2209" i="1"/>
  <c r="AG2209" i="1"/>
  <c r="AH2209" i="1"/>
  <c r="AI2209" i="1"/>
  <c r="A2210" i="1"/>
  <c r="B2210" i="1"/>
  <c r="C2210" i="1"/>
  <c r="D2210" i="1"/>
  <c r="E2210" i="1"/>
  <c r="F2210" i="1"/>
  <c r="G2210" i="1"/>
  <c r="H2210" i="1"/>
  <c r="I2210" i="1"/>
  <c r="J2210" i="1"/>
  <c r="K2210" i="1"/>
  <c r="L2210" i="1"/>
  <c r="M2210" i="1"/>
  <c r="N2210" i="1"/>
  <c r="O2210" i="1"/>
  <c r="P2210" i="1"/>
  <c r="Q2210" i="1"/>
  <c r="R2210" i="1"/>
  <c r="S2210" i="1"/>
  <c r="T2210" i="1"/>
  <c r="U2210" i="1"/>
  <c r="V2210" i="1"/>
  <c r="W2210" i="1"/>
  <c r="X2210" i="1"/>
  <c r="Y2210" i="1"/>
  <c r="Z2210" i="1"/>
  <c r="AA2210" i="1"/>
  <c r="AB2210" i="1"/>
  <c r="AC2210" i="1"/>
  <c r="AD2210" i="1"/>
  <c r="AE2210" i="1"/>
  <c r="AF2210" i="1"/>
  <c r="AG2210" i="1"/>
  <c r="AH2210" i="1"/>
  <c r="AI2210" i="1"/>
  <c r="A2211" i="1"/>
  <c r="B2211" i="1"/>
  <c r="C2211" i="1"/>
  <c r="D2211" i="1"/>
  <c r="E2211" i="1"/>
  <c r="F2211" i="1"/>
  <c r="G2211" i="1"/>
  <c r="H2211" i="1"/>
  <c r="I2211" i="1"/>
  <c r="J2211" i="1"/>
  <c r="K2211" i="1"/>
  <c r="L2211" i="1"/>
  <c r="M2211" i="1"/>
  <c r="N2211" i="1"/>
  <c r="O2211" i="1"/>
  <c r="P2211" i="1"/>
  <c r="Q2211" i="1"/>
  <c r="R2211" i="1"/>
  <c r="S2211" i="1"/>
  <c r="T2211" i="1"/>
  <c r="U2211" i="1"/>
  <c r="V2211" i="1"/>
  <c r="W2211" i="1"/>
  <c r="X2211" i="1"/>
  <c r="Y2211" i="1"/>
  <c r="Z2211" i="1"/>
  <c r="AA2211" i="1"/>
  <c r="AB2211" i="1"/>
  <c r="AC2211" i="1"/>
  <c r="AD2211" i="1"/>
  <c r="AE2211" i="1"/>
  <c r="AF2211" i="1"/>
  <c r="AG2211" i="1"/>
  <c r="AH2211" i="1"/>
  <c r="AI2211" i="1"/>
  <c r="A2212" i="1"/>
  <c r="B2212" i="1"/>
  <c r="C2212" i="1"/>
  <c r="D2212" i="1"/>
  <c r="E2212" i="1"/>
  <c r="F2212" i="1"/>
  <c r="G2212" i="1"/>
  <c r="H2212" i="1"/>
  <c r="I2212" i="1"/>
  <c r="J2212" i="1"/>
  <c r="K2212" i="1"/>
  <c r="L2212" i="1"/>
  <c r="M2212" i="1"/>
  <c r="N2212" i="1"/>
  <c r="O2212" i="1"/>
  <c r="P2212" i="1"/>
  <c r="Q2212" i="1"/>
  <c r="R2212" i="1"/>
  <c r="S2212" i="1"/>
  <c r="T2212" i="1"/>
  <c r="U2212" i="1"/>
  <c r="V2212" i="1"/>
  <c r="W2212" i="1"/>
  <c r="X2212" i="1"/>
  <c r="Y2212" i="1"/>
  <c r="Z2212" i="1"/>
  <c r="AA2212" i="1"/>
  <c r="AB2212" i="1"/>
  <c r="AC2212" i="1"/>
  <c r="AD2212" i="1"/>
  <c r="AE2212" i="1"/>
  <c r="AF2212" i="1"/>
  <c r="AG2212" i="1"/>
  <c r="AH2212" i="1"/>
  <c r="AI2212" i="1"/>
  <c r="A2213" i="1"/>
  <c r="B2213" i="1"/>
  <c r="C2213" i="1"/>
  <c r="D2213" i="1"/>
  <c r="E2213" i="1"/>
  <c r="F2213" i="1"/>
  <c r="G2213" i="1"/>
  <c r="H2213" i="1"/>
  <c r="I2213" i="1"/>
  <c r="J2213" i="1"/>
  <c r="K2213" i="1"/>
  <c r="L2213" i="1"/>
  <c r="M2213" i="1"/>
  <c r="N2213" i="1"/>
  <c r="O2213" i="1"/>
  <c r="P2213" i="1"/>
  <c r="Q2213" i="1"/>
  <c r="R2213" i="1"/>
  <c r="S2213" i="1"/>
  <c r="T2213" i="1"/>
  <c r="U2213" i="1"/>
  <c r="V2213" i="1"/>
  <c r="W2213" i="1"/>
  <c r="X2213" i="1"/>
  <c r="Y2213" i="1"/>
  <c r="Z2213" i="1"/>
  <c r="AA2213" i="1"/>
  <c r="AB2213" i="1"/>
  <c r="AC2213" i="1"/>
  <c r="AD2213" i="1"/>
  <c r="AE2213" i="1"/>
  <c r="AF2213" i="1"/>
  <c r="AG2213" i="1"/>
  <c r="AH2213" i="1"/>
  <c r="AI2213" i="1"/>
  <c r="A2214" i="1"/>
  <c r="B2214" i="1"/>
  <c r="C2214" i="1"/>
  <c r="D2214" i="1"/>
  <c r="E2214" i="1"/>
  <c r="F2214" i="1"/>
  <c r="G2214" i="1"/>
  <c r="H2214" i="1"/>
  <c r="I2214" i="1"/>
  <c r="J2214" i="1"/>
  <c r="K2214" i="1"/>
  <c r="L2214" i="1"/>
  <c r="M2214" i="1"/>
  <c r="N2214" i="1"/>
  <c r="O2214" i="1"/>
  <c r="P2214" i="1"/>
  <c r="Q2214" i="1"/>
  <c r="R2214" i="1"/>
  <c r="S2214" i="1"/>
  <c r="T2214" i="1"/>
  <c r="U2214" i="1"/>
  <c r="V2214" i="1"/>
  <c r="W2214" i="1"/>
  <c r="X2214" i="1"/>
  <c r="Y2214" i="1"/>
  <c r="Z2214" i="1"/>
  <c r="AA2214" i="1"/>
  <c r="AB2214" i="1"/>
  <c r="AC2214" i="1"/>
  <c r="AD2214" i="1"/>
  <c r="AE2214" i="1"/>
  <c r="AF2214" i="1"/>
  <c r="AG2214" i="1"/>
  <c r="AH2214" i="1"/>
  <c r="AI2214" i="1"/>
  <c r="A2215" i="1"/>
  <c r="B2215" i="1"/>
  <c r="C2215" i="1"/>
  <c r="D2215" i="1"/>
  <c r="E2215" i="1"/>
  <c r="F2215" i="1"/>
  <c r="G2215" i="1"/>
  <c r="H2215" i="1"/>
  <c r="I2215" i="1"/>
  <c r="J2215" i="1"/>
  <c r="K2215" i="1"/>
  <c r="L2215" i="1"/>
  <c r="M2215" i="1"/>
  <c r="N2215" i="1"/>
  <c r="O2215" i="1"/>
  <c r="P2215" i="1"/>
  <c r="Q2215" i="1"/>
  <c r="R2215" i="1"/>
  <c r="S2215" i="1"/>
  <c r="T2215" i="1"/>
  <c r="U2215" i="1"/>
  <c r="V2215" i="1"/>
  <c r="W2215" i="1"/>
  <c r="X2215" i="1"/>
  <c r="Y2215" i="1"/>
  <c r="Z2215" i="1"/>
  <c r="AA2215" i="1"/>
  <c r="AB2215" i="1"/>
  <c r="AC2215" i="1"/>
  <c r="AD2215" i="1"/>
  <c r="AE2215" i="1"/>
  <c r="AF2215" i="1"/>
  <c r="AG2215" i="1"/>
  <c r="AH2215" i="1"/>
  <c r="AI2215" i="1"/>
  <c r="A2216" i="1"/>
  <c r="B2216" i="1"/>
  <c r="C2216" i="1"/>
  <c r="D2216" i="1"/>
  <c r="E2216" i="1"/>
  <c r="F2216" i="1"/>
  <c r="G2216" i="1"/>
  <c r="H2216" i="1"/>
  <c r="I2216" i="1"/>
  <c r="J2216" i="1"/>
  <c r="K2216" i="1"/>
  <c r="L2216" i="1"/>
  <c r="M2216" i="1"/>
  <c r="N2216" i="1"/>
  <c r="O2216" i="1"/>
  <c r="P2216" i="1"/>
  <c r="Q2216" i="1"/>
  <c r="R2216" i="1"/>
  <c r="S2216" i="1"/>
  <c r="T2216" i="1"/>
  <c r="U2216" i="1"/>
  <c r="V2216" i="1"/>
  <c r="W2216" i="1"/>
  <c r="X2216" i="1"/>
  <c r="Y2216" i="1"/>
  <c r="Z2216" i="1"/>
  <c r="AA2216" i="1"/>
  <c r="AB2216" i="1"/>
  <c r="AC2216" i="1"/>
  <c r="AD2216" i="1"/>
  <c r="AE2216" i="1"/>
  <c r="AF2216" i="1"/>
  <c r="AG2216" i="1"/>
  <c r="AH2216" i="1"/>
  <c r="AI2216" i="1"/>
  <c r="A2217" i="1"/>
  <c r="B2217" i="1"/>
  <c r="C2217" i="1"/>
  <c r="D2217" i="1"/>
  <c r="E2217" i="1"/>
  <c r="F2217" i="1"/>
  <c r="G2217" i="1"/>
  <c r="H2217" i="1"/>
  <c r="I2217" i="1"/>
  <c r="J2217" i="1"/>
  <c r="K2217" i="1"/>
  <c r="L2217" i="1"/>
  <c r="M2217" i="1"/>
  <c r="N2217" i="1"/>
  <c r="O2217" i="1"/>
  <c r="P2217" i="1"/>
  <c r="Q2217" i="1"/>
  <c r="R2217" i="1"/>
  <c r="S2217" i="1"/>
  <c r="T2217" i="1"/>
  <c r="U2217" i="1"/>
  <c r="V2217" i="1"/>
  <c r="W2217" i="1"/>
  <c r="X2217" i="1"/>
  <c r="Y2217" i="1"/>
  <c r="Z2217" i="1"/>
  <c r="AA2217" i="1"/>
  <c r="AB2217" i="1"/>
  <c r="AC2217" i="1"/>
  <c r="AD2217" i="1"/>
  <c r="AE2217" i="1"/>
  <c r="AF2217" i="1"/>
  <c r="AG2217" i="1"/>
  <c r="AH2217" i="1"/>
  <c r="AI2217" i="1"/>
  <c r="A2218" i="1"/>
  <c r="B2218" i="1"/>
  <c r="C2218" i="1"/>
  <c r="D2218" i="1"/>
  <c r="E2218" i="1"/>
  <c r="F2218" i="1"/>
  <c r="G2218" i="1"/>
  <c r="H2218" i="1"/>
  <c r="I2218" i="1"/>
  <c r="J2218" i="1"/>
  <c r="K2218" i="1"/>
  <c r="L2218" i="1"/>
  <c r="M2218" i="1"/>
  <c r="N2218" i="1"/>
  <c r="O2218" i="1"/>
  <c r="P2218" i="1"/>
  <c r="Q2218" i="1"/>
  <c r="R2218" i="1"/>
  <c r="S2218" i="1"/>
  <c r="T2218" i="1"/>
  <c r="U2218" i="1"/>
  <c r="V2218" i="1"/>
  <c r="W2218" i="1"/>
  <c r="X2218" i="1"/>
  <c r="Y2218" i="1"/>
  <c r="Z2218" i="1"/>
  <c r="AA2218" i="1"/>
  <c r="AB2218" i="1"/>
  <c r="AC2218" i="1"/>
  <c r="AD2218" i="1"/>
  <c r="AE2218" i="1"/>
  <c r="AF2218" i="1"/>
  <c r="AG2218" i="1"/>
  <c r="AH2218" i="1"/>
  <c r="AI2218" i="1"/>
  <c r="A2219" i="1"/>
  <c r="B2219" i="1"/>
  <c r="C2219" i="1"/>
  <c r="D2219" i="1"/>
  <c r="E2219" i="1"/>
  <c r="F2219" i="1"/>
  <c r="G2219" i="1"/>
  <c r="H2219" i="1"/>
  <c r="I2219" i="1"/>
  <c r="J2219" i="1"/>
  <c r="K2219" i="1"/>
  <c r="L2219" i="1"/>
  <c r="M2219" i="1"/>
  <c r="N2219" i="1"/>
  <c r="O2219" i="1"/>
  <c r="P2219" i="1"/>
  <c r="Q2219" i="1"/>
  <c r="R2219" i="1"/>
  <c r="S2219" i="1"/>
  <c r="T2219" i="1"/>
  <c r="U2219" i="1"/>
  <c r="V2219" i="1"/>
  <c r="W2219" i="1"/>
  <c r="X2219" i="1"/>
  <c r="Y2219" i="1"/>
  <c r="Z2219" i="1"/>
  <c r="AA2219" i="1"/>
  <c r="AB2219" i="1"/>
  <c r="AC2219" i="1"/>
  <c r="AD2219" i="1"/>
  <c r="AE2219" i="1"/>
  <c r="AF2219" i="1"/>
  <c r="AG2219" i="1"/>
  <c r="AH2219" i="1"/>
  <c r="AI2219" i="1"/>
  <c r="A2220" i="1"/>
  <c r="B2220" i="1"/>
  <c r="C2220" i="1"/>
  <c r="D2220" i="1"/>
  <c r="E2220" i="1"/>
  <c r="F2220" i="1"/>
  <c r="G2220" i="1"/>
  <c r="H2220" i="1"/>
  <c r="I2220" i="1"/>
  <c r="J2220" i="1"/>
  <c r="K2220" i="1"/>
  <c r="L2220" i="1"/>
  <c r="M2220" i="1"/>
  <c r="N2220" i="1"/>
  <c r="O2220" i="1"/>
  <c r="P2220" i="1"/>
  <c r="Q2220" i="1"/>
  <c r="R2220" i="1"/>
  <c r="S2220" i="1"/>
  <c r="T2220" i="1"/>
  <c r="U2220" i="1"/>
  <c r="V2220" i="1"/>
  <c r="W2220" i="1"/>
  <c r="X2220" i="1"/>
  <c r="Y2220" i="1"/>
  <c r="Z2220" i="1"/>
  <c r="AA2220" i="1"/>
  <c r="AB2220" i="1"/>
  <c r="AC2220" i="1"/>
  <c r="AD2220" i="1"/>
  <c r="AE2220" i="1"/>
  <c r="AF2220" i="1"/>
  <c r="AG2220" i="1"/>
  <c r="AH2220" i="1"/>
  <c r="AI2220" i="1"/>
  <c r="A2221" i="1"/>
  <c r="B2221" i="1"/>
  <c r="C2221" i="1"/>
  <c r="D2221" i="1"/>
  <c r="E2221" i="1"/>
  <c r="F2221" i="1"/>
  <c r="G2221" i="1"/>
  <c r="H2221" i="1"/>
  <c r="I2221" i="1"/>
  <c r="J2221" i="1"/>
  <c r="K2221" i="1"/>
  <c r="L2221" i="1"/>
  <c r="M2221" i="1"/>
  <c r="N2221" i="1"/>
  <c r="O2221" i="1"/>
  <c r="P2221" i="1"/>
  <c r="Q2221" i="1"/>
  <c r="R2221" i="1"/>
  <c r="S2221" i="1"/>
  <c r="T2221" i="1"/>
  <c r="U2221" i="1"/>
  <c r="V2221" i="1"/>
  <c r="W2221" i="1"/>
  <c r="X2221" i="1"/>
  <c r="Y2221" i="1"/>
  <c r="Z2221" i="1"/>
  <c r="AA2221" i="1"/>
  <c r="AB2221" i="1"/>
  <c r="AC2221" i="1"/>
  <c r="AD2221" i="1"/>
  <c r="AE2221" i="1"/>
  <c r="AF2221" i="1"/>
  <c r="AG2221" i="1"/>
  <c r="AH2221" i="1"/>
  <c r="AI2221" i="1"/>
  <c r="A2222" i="1"/>
  <c r="B2222" i="1"/>
  <c r="C2222" i="1"/>
  <c r="D2222" i="1"/>
  <c r="E2222" i="1"/>
  <c r="F2222" i="1"/>
  <c r="G2222" i="1"/>
  <c r="H2222" i="1"/>
  <c r="I2222" i="1"/>
  <c r="J2222" i="1"/>
  <c r="K2222" i="1"/>
  <c r="L2222" i="1"/>
  <c r="M2222" i="1"/>
  <c r="N2222" i="1"/>
  <c r="O2222" i="1"/>
  <c r="P2222" i="1"/>
  <c r="Q2222" i="1"/>
  <c r="R2222" i="1"/>
  <c r="S2222" i="1"/>
  <c r="T2222" i="1"/>
  <c r="U2222" i="1"/>
  <c r="V2222" i="1"/>
  <c r="W2222" i="1"/>
  <c r="X2222" i="1"/>
  <c r="Y2222" i="1"/>
  <c r="Z2222" i="1"/>
  <c r="AA2222" i="1"/>
  <c r="AB2222" i="1"/>
  <c r="AC2222" i="1"/>
  <c r="AD2222" i="1"/>
  <c r="AE2222" i="1"/>
  <c r="AF2222" i="1"/>
  <c r="AG2222" i="1"/>
  <c r="AH2222" i="1"/>
  <c r="AI2222" i="1"/>
  <c r="A2223" i="1"/>
  <c r="B2223" i="1"/>
  <c r="C2223" i="1"/>
  <c r="D2223" i="1"/>
  <c r="E2223" i="1"/>
  <c r="F2223" i="1"/>
  <c r="G2223" i="1"/>
  <c r="H2223" i="1"/>
  <c r="I2223" i="1"/>
  <c r="J2223" i="1"/>
  <c r="K2223" i="1"/>
  <c r="L2223" i="1"/>
  <c r="M2223" i="1"/>
  <c r="N2223" i="1"/>
  <c r="O2223" i="1"/>
  <c r="P2223" i="1"/>
  <c r="Q2223" i="1"/>
  <c r="R2223" i="1"/>
  <c r="S2223" i="1"/>
  <c r="T2223" i="1"/>
  <c r="U2223" i="1"/>
  <c r="V2223" i="1"/>
  <c r="W2223" i="1"/>
  <c r="X2223" i="1"/>
  <c r="Y2223" i="1"/>
  <c r="Z2223" i="1"/>
  <c r="AA2223" i="1"/>
  <c r="AB2223" i="1"/>
  <c r="AC2223" i="1"/>
  <c r="AD2223" i="1"/>
  <c r="AE2223" i="1"/>
  <c r="AF2223" i="1"/>
  <c r="AG2223" i="1"/>
  <c r="AH2223" i="1"/>
  <c r="AI2223" i="1"/>
  <c r="A2224" i="1"/>
  <c r="B2224" i="1"/>
  <c r="C2224" i="1"/>
  <c r="D2224" i="1"/>
  <c r="E2224" i="1"/>
  <c r="F2224" i="1"/>
  <c r="G2224" i="1"/>
  <c r="H2224" i="1"/>
  <c r="I2224" i="1"/>
  <c r="J2224" i="1"/>
  <c r="K2224" i="1"/>
  <c r="L2224" i="1"/>
  <c r="M2224" i="1"/>
  <c r="N2224" i="1"/>
  <c r="O2224" i="1"/>
  <c r="P2224" i="1"/>
  <c r="Q2224" i="1"/>
  <c r="R2224" i="1"/>
  <c r="S2224" i="1"/>
  <c r="T2224" i="1"/>
  <c r="U2224" i="1"/>
  <c r="V2224" i="1"/>
  <c r="W2224" i="1"/>
  <c r="X2224" i="1"/>
  <c r="Y2224" i="1"/>
  <c r="Z2224" i="1"/>
  <c r="AA2224" i="1"/>
  <c r="AB2224" i="1"/>
  <c r="AC2224" i="1"/>
  <c r="AD2224" i="1"/>
  <c r="AE2224" i="1"/>
  <c r="AF2224" i="1"/>
  <c r="AG2224" i="1"/>
  <c r="AH2224" i="1"/>
  <c r="AI2224" i="1"/>
  <c r="A2225" i="1"/>
  <c r="B2225" i="1"/>
  <c r="C2225" i="1"/>
  <c r="D2225" i="1"/>
  <c r="E2225" i="1"/>
  <c r="F2225" i="1"/>
  <c r="G2225" i="1"/>
  <c r="H2225" i="1"/>
  <c r="I2225" i="1"/>
  <c r="J2225" i="1"/>
  <c r="K2225" i="1"/>
  <c r="L2225" i="1"/>
  <c r="M2225" i="1"/>
  <c r="N2225" i="1"/>
  <c r="O2225" i="1"/>
  <c r="P2225" i="1"/>
  <c r="Q2225" i="1"/>
  <c r="R2225" i="1"/>
  <c r="S2225" i="1"/>
  <c r="T2225" i="1"/>
  <c r="U2225" i="1"/>
  <c r="V2225" i="1"/>
  <c r="W2225" i="1"/>
  <c r="X2225" i="1"/>
  <c r="Y2225" i="1"/>
  <c r="Z2225" i="1"/>
  <c r="AA2225" i="1"/>
  <c r="AB2225" i="1"/>
  <c r="AC2225" i="1"/>
  <c r="AD2225" i="1"/>
  <c r="AE2225" i="1"/>
  <c r="AF2225" i="1"/>
  <c r="AG2225" i="1"/>
  <c r="AH2225" i="1"/>
  <c r="AI2225" i="1"/>
  <c r="A2226" i="1"/>
  <c r="B2226" i="1"/>
  <c r="C2226" i="1"/>
  <c r="D2226" i="1"/>
  <c r="E2226" i="1"/>
  <c r="F2226" i="1"/>
  <c r="G2226" i="1"/>
  <c r="H2226" i="1"/>
  <c r="I2226" i="1"/>
  <c r="J2226" i="1"/>
  <c r="K2226" i="1"/>
  <c r="L2226" i="1"/>
  <c r="M2226" i="1"/>
  <c r="N2226" i="1"/>
  <c r="O2226" i="1"/>
  <c r="P2226" i="1"/>
  <c r="Q2226" i="1"/>
  <c r="R2226" i="1"/>
  <c r="S2226" i="1"/>
  <c r="T2226" i="1"/>
  <c r="U2226" i="1"/>
  <c r="V2226" i="1"/>
  <c r="W2226" i="1"/>
  <c r="X2226" i="1"/>
  <c r="Y2226" i="1"/>
  <c r="Z2226" i="1"/>
  <c r="AA2226" i="1"/>
  <c r="AB2226" i="1"/>
  <c r="AC2226" i="1"/>
  <c r="AD2226" i="1"/>
  <c r="AE2226" i="1"/>
  <c r="AF2226" i="1"/>
  <c r="AG2226" i="1"/>
  <c r="AH2226" i="1"/>
  <c r="AI2226" i="1"/>
  <c r="A2227" i="1"/>
  <c r="B2227" i="1"/>
  <c r="C2227" i="1"/>
  <c r="D2227" i="1"/>
  <c r="E2227" i="1"/>
  <c r="F2227" i="1"/>
  <c r="G2227" i="1"/>
  <c r="H2227" i="1"/>
  <c r="I2227" i="1"/>
  <c r="J2227" i="1"/>
  <c r="K2227" i="1"/>
  <c r="L2227" i="1"/>
  <c r="M2227" i="1"/>
  <c r="N2227" i="1"/>
  <c r="O2227" i="1"/>
  <c r="P2227" i="1"/>
  <c r="Q2227" i="1"/>
  <c r="R2227" i="1"/>
  <c r="S2227" i="1"/>
  <c r="T2227" i="1"/>
  <c r="U2227" i="1"/>
  <c r="V2227" i="1"/>
  <c r="W2227" i="1"/>
  <c r="X2227" i="1"/>
  <c r="Y2227" i="1"/>
  <c r="Z2227" i="1"/>
  <c r="AA2227" i="1"/>
  <c r="AB2227" i="1"/>
  <c r="AC2227" i="1"/>
  <c r="AD2227" i="1"/>
  <c r="AE2227" i="1"/>
  <c r="AF2227" i="1"/>
  <c r="AG2227" i="1"/>
  <c r="AH2227" i="1"/>
  <c r="AI2227" i="1"/>
  <c r="A2228" i="1"/>
  <c r="B2228" i="1"/>
  <c r="C2228" i="1"/>
  <c r="D2228" i="1"/>
  <c r="E2228" i="1"/>
  <c r="F2228" i="1"/>
  <c r="G2228" i="1"/>
  <c r="H2228" i="1"/>
  <c r="I2228" i="1"/>
  <c r="J2228" i="1"/>
  <c r="K2228" i="1"/>
  <c r="L2228" i="1"/>
  <c r="M2228" i="1"/>
  <c r="N2228" i="1"/>
  <c r="O2228" i="1"/>
  <c r="P2228" i="1"/>
  <c r="Q2228" i="1"/>
  <c r="R2228" i="1"/>
  <c r="S2228" i="1"/>
  <c r="T2228" i="1"/>
  <c r="U2228" i="1"/>
  <c r="V2228" i="1"/>
  <c r="W2228" i="1"/>
  <c r="X2228" i="1"/>
  <c r="Y2228" i="1"/>
  <c r="Z2228" i="1"/>
  <c r="AA2228" i="1"/>
  <c r="AB2228" i="1"/>
  <c r="AC2228" i="1"/>
  <c r="AD2228" i="1"/>
  <c r="AE2228" i="1"/>
  <c r="AF2228" i="1"/>
  <c r="AG2228" i="1"/>
  <c r="AH2228" i="1"/>
  <c r="AI2228" i="1"/>
  <c r="A2229" i="1"/>
  <c r="B2229" i="1"/>
  <c r="C2229" i="1"/>
  <c r="D2229" i="1"/>
  <c r="E2229" i="1"/>
  <c r="F2229" i="1"/>
  <c r="G2229" i="1"/>
  <c r="H2229" i="1"/>
  <c r="I2229" i="1"/>
  <c r="J2229" i="1"/>
  <c r="K2229" i="1"/>
  <c r="L2229" i="1"/>
  <c r="M2229" i="1"/>
  <c r="N2229" i="1"/>
  <c r="O2229" i="1"/>
  <c r="P2229" i="1"/>
  <c r="Q2229" i="1"/>
  <c r="R2229" i="1"/>
  <c r="S2229" i="1"/>
  <c r="T2229" i="1"/>
  <c r="U2229" i="1"/>
  <c r="V2229" i="1"/>
  <c r="W2229" i="1"/>
  <c r="X2229" i="1"/>
  <c r="Y2229" i="1"/>
  <c r="Z2229" i="1"/>
  <c r="AA2229" i="1"/>
  <c r="AB2229" i="1"/>
  <c r="AC2229" i="1"/>
  <c r="AD2229" i="1"/>
  <c r="AE2229" i="1"/>
  <c r="AF2229" i="1"/>
  <c r="AG2229" i="1"/>
  <c r="AH2229" i="1"/>
  <c r="AI2229" i="1"/>
  <c r="A2230" i="1"/>
  <c r="B2230" i="1"/>
  <c r="C2230" i="1"/>
  <c r="D2230" i="1"/>
  <c r="E2230" i="1"/>
  <c r="F2230" i="1"/>
  <c r="G2230" i="1"/>
  <c r="H2230" i="1"/>
  <c r="I2230" i="1"/>
  <c r="J2230" i="1"/>
  <c r="K2230" i="1"/>
  <c r="L2230" i="1"/>
  <c r="M2230" i="1"/>
  <c r="N2230" i="1"/>
  <c r="O2230" i="1"/>
  <c r="P2230" i="1"/>
  <c r="Q2230" i="1"/>
  <c r="R2230" i="1"/>
  <c r="S2230" i="1"/>
  <c r="T2230" i="1"/>
  <c r="U2230" i="1"/>
  <c r="V2230" i="1"/>
  <c r="W2230" i="1"/>
  <c r="X2230" i="1"/>
  <c r="Y2230" i="1"/>
  <c r="Z2230" i="1"/>
  <c r="AA2230" i="1"/>
  <c r="AB2230" i="1"/>
  <c r="AC2230" i="1"/>
  <c r="AD2230" i="1"/>
  <c r="AE2230" i="1"/>
  <c r="AF2230" i="1"/>
  <c r="AG2230" i="1"/>
  <c r="AH2230" i="1"/>
  <c r="AI2230" i="1"/>
  <c r="A2231" i="1"/>
  <c r="B2231" i="1"/>
  <c r="C2231" i="1"/>
  <c r="D2231" i="1"/>
  <c r="E2231" i="1"/>
  <c r="F2231" i="1"/>
  <c r="G2231" i="1"/>
  <c r="H2231" i="1"/>
  <c r="I2231" i="1"/>
  <c r="J2231" i="1"/>
  <c r="K2231" i="1"/>
  <c r="L2231" i="1"/>
  <c r="M2231" i="1"/>
  <c r="N2231" i="1"/>
  <c r="O2231" i="1"/>
  <c r="P2231" i="1"/>
  <c r="Q2231" i="1"/>
  <c r="R2231" i="1"/>
  <c r="S2231" i="1"/>
  <c r="T2231" i="1"/>
  <c r="U2231" i="1"/>
  <c r="V2231" i="1"/>
  <c r="W2231" i="1"/>
  <c r="X2231" i="1"/>
  <c r="Y2231" i="1"/>
  <c r="Z2231" i="1"/>
  <c r="AA2231" i="1"/>
  <c r="AB2231" i="1"/>
  <c r="AC2231" i="1"/>
  <c r="AD2231" i="1"/>
  <c r="AE2231" i="1"/>
  <c r="AF2231" i="1"/>
  <c r="AG2231" i="1"/>
  <c r="AH2231" i="1"/>
  <c r="AI2231" i="1"/>
  <c r="A2232" i="1"/>
  <c r="B2232" i="1"/>
  <c r="C2232" i="1"/>
  <c r="D2232" i="1"/>
  <c r="E2232" i="1"/>
  <c r="F2232" i="1"/>
  <c r="G2232" i="1"/>
  <c r="H2232" i="1"/>
  <c r="I2232" i="1"/>
  <c r="J2232" i="1"/>
  <c r="K2232" i="1"/>
  <c r="L2232" i="1"/>
  <c r="M2232" i="1"/>
  <c r="N2232" i="1"/>
  <c r="O2232" i="1"/>
  <c r="P2232" i="1"/>
  <c r="Q2232" i="1"/>
  <c r="R2232" i="1"/>
  <c r="S2232" i="1"/>
  <c r="T2232" i="1"/>
  <c r="U2232" i="1"/>
  <c r="V2232" i="1"/>
  <c r="W2232" i="1"/>
  <c r="X2232" i="1"/>
  <c r="Y2232" i="1"/>
  <c r="Z2232" i="1"/>
  <c r="AA2232" i="1"/>
  <c r="AB2232" i="1"/>
  <c r="AC2232" i="1"/>
  <c r="AD2232" i="1"/>
  <c r="AE2232" i="1"/>
  <c r="AF2232" i="1"/>
  <c r="AG2232" i="1"/>
  <c r="AH2232" i="1"/>
  <c r="AI2232" i="1"/>
  <c r="A2233" i="1"/>
  <c r="B2233" i="1"/>
  <c r="C2233" i="1"/>
  <c r="D2233" i="1"/>
  <c r="E2233" i="1"/>
  <c r="F2233" i="1"/>
  <c r="G2233" i="1"/>
  <c r="H2233" i="1"/>
  <c r="I2233" i="1"/>
  <c r="J2233" i="1"/>
  <c r="K2233" i="1"/>
  <c r="L2233" i="1"/>
  <c r="M2233" i="1"/>
  <c r="N2233" i="1"/>
  <c r="O2233" i="1"/>
  <c r="P2233" i="1"/>
  <c r="Q2233" i="1"/>
  <c r="R2233" i="1"/>
  <c r="S2233" i="1"/>
  <c r="T2233" i="1"/>
  <c r="U2233" i="1"/>
  <c r="V2233" i="1"/>
  <c r="W2233" i="1"/>
  <c r="X2233" i="1"/>
  <c r="Y2233" i="1"/>
  <c r="Z2233" i="1"/>
  <c r="AA2233" i="1"/>
  <c r="AB2233" i="1"/>
  <c r="AC2233" i="1"/>
  <c r="AD2233" i="1"/>
  <c r="AE2233" i="1"/>
  <c r="AF2233" i="1"/>
  <c r="AG2233" i="1"/>
  <c r="AH2233" i="1"/>
  <c r="AI2233" i="1"/>
  <c r="A2234" i="1"/>
  <c r="B2234" i="1"/>
  <c r="C2234" i="1"/>
  <c r="D2234" i="1"/>
  <c r="E2234" i="1"/>
  <c r="F2234" i="1"/>
  <c r="G2234" i="1"/>
  <c r="H2234" i="1"/>
  <c r="I2234" i="1"/>
  <c r="J2234" i="1"/>
  <c r="K2234" i="1"/>
  <c r="L2234" i="1"/>
  <c r="M2234" i="1"/>
  <c r="N2234" i="1"/>
  <c r="O2234" i="1"/>
  <c r="P2234" i="1"/>
  <c r="Q2234" i="1"/>
  <c r="R2234" i="1"/>
  <c r="S2234" i="1"/>
  <c r="T2234" i="1"/>
  <c r="U2234" i="1"/>
  <c r="V2234" i="1"/>
  <c r="W2234" i="1"/>
  <c r="X2234" i="1"/>
  <c r="Y2234" i="1"/>
  <c r="Z2234" i="1"/>
  <c r="AA2234" i="1"/>
  <c r="AB2234" i="1"/>
  <c r="AC2234" i="1"/>
  <c r="AD2234" i="1"/>
  <c r="AE2234" i="1"/>
  <c r="AF2234" i="1"/>
  <c r="AG2234" i="1"/>
  <c r="AH2234" i="1"/>
  <c r="AI2234" i="1"/>
  <c r="A2235" i="1"/>
  <c r="B2235" i="1"/>
  <c r="C2235" i="1"/>
  <c r="D2235" i="1"/>
  <c r="E2235" i="1"/>
  <c r="F2235" i="1"/>
  <c r="G2235" i="1"/>
  <c r="H2235" i="1"/>
  <c r="I2235" i="1"/>
  <c r="J2235" i="1"/>
  <c r="K2235" i="1"/>
  <c r="L2235" i="1"/>
  <c r="M2235" i="1"/>
  <c r="N2235" i="1"/>
  <c r="O2235" i="1"/>
  <c r="P2235" i="1"/>
  <c r="Q2235" i="1"/>
  <c r="R2235" i="1"/>
  <c r="S2235" i="1"/>
  <c r="T2235" i="1"/>
  <c r="U2235" i="1"/>
  <c r="V2235" i="1"/>
  <c r="W2235" i="1"/>
  <c r="X2235" i="1"/>
  <c r="Y2235" i="1"/>
  <c r="Z2235" i="1"/>
  <c r="AA2235" i="1"/>
  <c r="AB2235" i="1"/>
  <c r="AC2235" i="1"/>
  <c r="AD2235" i="1"/>
  <c r="AE2235" i="1"/>
  <c r="AF2235" i="1"/>
  <c r="AG2235" i="1"/>
  <c r="AH2235" i="1"/>
  <c r="AI2235" i="1"/>
  <c r="A2236" i="1"/>
  <c r="B2236" i="1"/>
  <c r="C2236" i="1"/>
  <c r="D2236" i="1"/>
  <c r="E2236" i="1"/>
  <c r="F2236" i="1"/>
  <c r="G2236" i="1"/>
  <c r="H2236" i="1"/>
  <c r="I2236" i="1"/>
  <c r="J2236" i="1"/>
  <c r="K2236" i="1"/>
  <c r="L2236" i="1"/>
  <c r="M2236" i="1"/>
  <c r="N2236" i="1"/>
  <c r="O2236" i="1"/>
  <c r="P2236" i="1"/>
  <c r="Q2236" i="1"/>
  <c r="R2236" i="1"/>
  <c r="S2236" i="1"/>
  <c r="T2236" i="1"/>
  <c r="U2236" i="1"/>
  <c r="V2236" i="1"/>
  <c r="W2236" i="1"/>
  <c r="X2236" i="1"/>
  <c r="Y2236" i="1"/>
  <c r="Z2236" i="1"/>
  <c r="AA2236" i="1"/>
  <c r="AB2236" i="1"/>
  <c r="AC2236" i="1"/>
  <c r="AD2236" i="1"/>
  <c r="AE2236" i="1"/>
  <c r="AF2236" i="1"/>
  <c r="AG2236" i="1"/>
  <c r="AH2236" i="1"/>
  <c r="AI2236" i="1"/>
  <c r="A2237" i="1"/>
  <c r="B2237" i="1"/>
  <c r="C2237" i="1"/>
  <c r="D2237" i="1"/>
  <c r="E2237" i="1"/>
  <c r="F2237" i="1"/>
  <c r="G2237" i="1"/>
  <c r="H2237" i="1"/>
  <c r="I2237" i="1"/>
  <c r="J2237" i="1"/>
  <c r="K2237" i="1"/>
  <c r="L2237" i="1"/>
  <c r="M2237" i="1"/>
  <c r="N2237" i="1"/>
  <c r="O2237" i="1"/>
  <c r="P2237" i="1"/>
  <c r="Q2237" i="1"/>
  <c r="R2237" i="1"/>
  <c r="S2237" i="1"/>
  <c r="T2237" i="1"/>
  <c r="U2237" i="1"/>
  <c r="V2237" i="1"/>
  <c r="W2237" i="1"/>
  <c r="X2237" i="1"/>
  <c r="Y2237" i="1"/>
  <c r="Z2237" i="1"/>
  <c r="AA2237" i="1"/>
  <c r="AB2237" i="1"/>
  <c r="AC2237" i="1"/>
  <c r="AD2237" i="1"/>
  <c r="AE2237" i="1"/>
  <c r="AF2237" i="1"/>
  <c r="AG2237" i="1"/>
  <c r="AH2237" i="1"/>
  <c r="AI2237" i="1"/>
  <c r="A2238" i="1"/>
  <c r="B2238" i="1"/>
  <c r="C2238" i="1"/>
  <c r="D2238" i="1"/>
  <c r="E2238" i="1"/>
  <c r="F2238" i="1"/>
  <c r="G2238" i="1"/>
  <c r="H2238" i="1"/>
  <c r="I2238" i="1"/>
  <c r="J2238" i="1"/>
  <c r="K2238" i="1"/>
  <c r="L2238" i="1"/>
  <c r="M2238" i="1"/>
  <c r="N2238" i="1"/>
  <c r="O2238" i="1"/>
  <c r="P2238" i="1"/>
  <c r="Q2238" i="1"/>
  <c r="R2238" i="1"/>
  <c r="S2238" i="1"/>
  <c r="T2238" i="1"/>
  <c r="U2238" i="1"/>
  <c r="V2238" i="1"/>
  <c r="W2238" i="1"/>
  <c r="X2238" i="1"/>
  <c r="Y2238" i="1"/>
  <c r="Z2238" i="1"/>
  <c r="AA2238" i="1"/>
  <c r="AB2238" i="1"/>
  <c r="AC2238" i="1"/>
  <c r="AD2238" i="1"/>
  <c r="AE2238" i="1"/>
  <c r="AF2238" i="1"/>
  <c r="AG2238" i="1"/>
  <c r="AH2238" i="1"/>
  <c r="AI2238" i="1"/>
  <c r="A2239" i="1"/>
  <c r="B2239" i="1"/>
  <c r="C2239" i="1"/>
  <c r="D2239" i="1"/>
  <c r="E2239" i="1"/>
  <c r="F2239" i="1"/>
  <c r="G2239" i="1"/>
  <c r="H2239" i="1"/>
  <c r="I2239" i="1"/>
  <c r="J2239" i="1"/>
  <c r="K2239" i="1"/>
  <c r="L2239" i="1"/>
  <c r="M2239" i="1"/>
  <c r="N2239" i="1"/>
  <c r="O2239" i="1"/>
  <c r="P2239" i="1"/>
  <c r="Q2239" i="1"/>
  <c r="R2239" i="1"/>
  <c r="S2239" i="1"/>
  <c r="T2239" i="1"/>
  <c r="U2239" i="1"/>
  <c r="V2239" i="1"/>
  <c r="W2239" i="1"/>
  <c r="X2239" i="1"/>
  <c r="Y2239" i="1"/>
  <c r="Z2239" i="1"/>
  <c r="AA2239" i="1"/>
  <c r="AB2239" i="1"/>
  <c r="AC2239" i="1"/>
  <c r="AD2239" i="1"/>
  <c r="AE2239" i="1"/>
  <c r="AF2239" i="1"/>
  <c r="AG2239" i="1"/>
  <c r="AH2239" i="1"/>
  <c r="AI2239" i="1"/>
  <c r="A2240" i="1"/>
  <c r="B2240" i="1"/>
  <c r="C2240" i="1"/>
  <c r="D2240" i="1"/>
  <c r="E2240" i="1"/>
  <c r="F2240" i="1"/>
  <c r="G2240" i="1"/>
  <c r="H2240" i="1"/>
  <c r="I2240" i="1"/>
  <c r="J2240" i="1"/>
  <c r="K2240" i="1"/>
  <c r="L2240" i="1"/>
  <c r="M2240" i="1"/>
  <c r="N2240" i="1"/>
  <c r="O2240" i="1"/>
  <c r="P2240" i="1"/>
  <c r="Q2240" i="1"/>
  <c r="R2240" i="1"/>
  <c r="S2240" i="1"/>
  <c r="T2240" i="1"/>
  <c r="U2240" i="1"/>
  <c r="V2240" i="1"/>
  <c r="W2240" i="1"/>
  <c r="X2240" i="1"/>
  <c r="Y2240" i="1"/>
  <c r="Z2240" i="1"/>
  <c r="AA2240" i="1"/>
  <c r="AB2240" i="1"/>
  <c r="AC2240" i="1"/>
  <c r="AD2240" i="1"/>
  <c r="AE2240" i="1"/>
  <c r="AF2240" i="1"/>
  <c r="AG2240" i="1"/>
  <c r="AH2240" i="1"/>
  <c r="AI2240" i="1"/>
  <c r="A2241" i="1"/>
  <c r="B2241" i="1"/>
  <c r="C2241" i="1"/>
  <c r="D2241" i="1"/>
  <c r="E2241" i="1"/>
  <c r="F2241" i="1"/>
  <c r="G2241" i="1"/>
  <c r="H2241" i="1"/>
  <c r="I2241" i="1"/>
  <c r="J2241" i="1"/>
  <c r="K2241" i="1"/>
  <c r="L2241" i="1"/>
  <c r="M2241" i="1"/>
  <c r="N2241" i="1"/>
  <c r="O2241" i="1"/>
  <c r="P2241" i="1"/>
  <c r="Q2241" i="1"/>
  <c r="R2241" i="1"/>
  <c r="S2241" i="1"/>
  <c r="T2241" i="1"/>
  <c r="U2241" i="1"/>
  <c r="V2241" i="1"/>
  <c r="W2241" i="1"/>
  <c r="X2241" i="1"/>
  <c r="Y2241" i="1"/>
  <c r="Z2241" i="1"/>
  <c r="AA2241" i="1"/>
  <c r="AB2241" i="1"/>
  <c r="AC2241" i="1"/>
  <c r="AD2241" i="1"/>
  <c r="AE2241" i="1"/>
  <c r="AF2241" i="1"/>
  <c r="AG2241" i="1"/>
  <c r="AH2241" i="1"/>
  <c r="AI2241" i="1"/>
  <c r="A2242" i="1"/>
  <c r="B2242" i="1"/>
  <c r="C2242" i="1"/>
  <c r="D2242" i="1"/>
  <c r="E2242" i="1"/>
  <c r="F2242" i="1"/>
  <c r="G2242" i="1"/>
  <c r="H2242" i="1"/>
  <c r="I2242" i="1"/>
  <c r="J2242" i="1"/>
  <c r="K2242" i="1"/>
  <c r="L2242" i="1"/>
  <c r="M2242" i="1"/>
  <c r="N2242" i="1"/>
  <c r="O2242" i="1"/>
  <c r="P2242" i="1"/>
  <c r="Q2242" i="1"/>
  <c r="R2242" i="1"/>
  <c r="S2242" i="1"/>
  <c r="T2242" i="1"/>
  <c r="U2242" i="1"/>
  <c r="V2242" i="1"/>
  <c r="W2242" i="1"/>
  <c r="X2242" i="1"/>
  <c r="Y2242" i="1"/>
  <c r="Z2242" i="1"/>
  <c r="AA2242" i="1"/>
  <c r="AB2242" i="1"/>
  <c r="AC2242" i="1"/>
  <c r="AD2242" i="1"/>
  <c r="AE2242" i="1"/>
  <c r="AF2242" i="1"/>
  <c r="AG2242" i="1"/>
  <c r="AH2242" i="1"/>
  <c r="AI2242" i="1"/>
  <c r="A2243" i="1"/>
  <c r="B2243" i="1"/>
  <c r="C2243" i="1"/>
  <c r="D2243" i="1"/>
  <c r="E2243" i="1"/>
  <c r="F2243" i="1"/>
  <c r="G2243" i="1"/>
  <c r="H2243" i="1"/>
  <c r="I2243" i="1"/>
  <c r="J2243" i="1"/>
  <c r="K2243" i="1"/>
  <c r="L2243" i="1"/>
  <c r="M2243" i="1"/>
  <c r="N2243" i="1"/>
  <c r="O2243" i="1"/>
  <c r="P2243" i="1"/>
  <c r="Q2243" i="1"/>
  <c r="R2243" i="1"/>
  <c r="S2243" i="1"/>
  <c r="T2243" i="1"/>
  <c r="U2243" i="1"/>
  <c r="V2243" i="1"/>
  <c r="W2243" i="1"/>
  <c r="X2243" i="1"/>
  <c r="Y2243" i="1"/>
  <c r="Z2243" i="1"/>
  <c r="AA2243" i="1"/>
  <c r="AB2243" i="1"/>
  <c r="AC2243" i="1"/>
  <c r="AD2243" i="1"/>
  <c r="AE2243" i="1"/>
  <c r="AF2243" i="1"/>
  <c r="AG2243" i="1"/>
  <c r="AH2243" i="1"/>
  <c r="AI2243" i="1"/>
  <c r="A2244" i="1"/>
  <c r="B2244" i="1"/>
  <c r="C2244" i="1"/>
  <c r="D2244" i="1"/>
  <c r="E2244" i="1"/>
  <c r="F2244" i="1"/>
  <c r="G2244" i="1"/>
  <c r="H2244" i="1"/>
  <c r="I2244" i="1"/>
  <c r="J2244" i="1"/>
  <c r="K2244" i="1"/>
  <c r="L2244" i="1"/>
  <c r="M2244" i="1"/>
  <c r="N2244" i="1"/>
  <c r="O2244" i="1"/>
  <c r="P2244" i="1"/>
  <c r="Q2244" i="1"/>
  <c r="R2244" i="1"/>
  <c r="S2244" i="1"/>
  <c r="T2244" i="1"/>
  <c r="U2244" i="1"/>
  <c r="V2244" i="1"/>
  <c r="W2244" i="1"/>
  <c r="X2244" i="1"/>
  <c r="Y2244" i="1"/>
  <c r="Z2244" i="1"/>
  <c r="AA2244" i="1"/>
  <c r="AB2244" i="1"/>
  <c r="AC2244" i="1"/>
  <c r="AD2244" i="1"/>
  <c r="AE2244" i="1"/>
  <c r="AF2244" i="1"/>
  <c r="AG2244" i="1"/>
  <c r="AH2244" i="1"/>
  <c r="AI2244" i="1"/>
  <c r="A2245" i="1"/>
  <c r="B2245" i="1"/>
  <c r="C2245" i="1"/>
  <c r="D2245" i="1"/>
  <c r="E2245" i="1"/>
  <c r="F2245" i="1"/>
  <c r="G2245" i="1"/>
  <c r="H2245" i="1"/>
  <c r="I2245" i="1"/>
  <c r="J2245" i="1"/>
  <c r="K2245" i="1"/>
  <c r="L2245" i="1"/>
  <c r="M2245" i="1"/>
  <c r="N2245" i="1"/>
  <c r="O2245" i="1"/>
  <c r="P2245" i="1"/>
  <c r="Q2245" i="1"/>
  <c r="R2245" i="1"/>
  <c r="S2245" i="1"/>
  <c r="T2245" i="1"/>
  <c r="U2245" i="1"/>
  <c r="V2245" i="1"/>
  <c r="W2245" i="1"/>
  <c r="X2245" i="1"/>
  <c r="Y2245" i="1"/>
  <c r="Z2245" i="1"/>
  <c r="AA2245" i="1"/>
  <c r="AB2245" i="1"/>
  <c r="AC2245" i="1"/>
  <c r="AD2245" i="1"/>
  <c r="AE2245" i="1"/>
  <c r="AF2245" i="1"/>
  <c r="AG2245" i="1"/>
  <c r="AH2245" i="1"/>
  <c r="AI2245" i="1"/>
  <c r="A2246" i="1"/>
  <c r="B2246" i="1"/>
  <c r="C2246" i="1"/>
  <c r="D2246" i="1"/>
  <c r="E2246" i="1"/>
  <c r="F2246" i="1"/>
  <c r="G2246" i="1"/>
  <c r="H2246" i="1"/>
  <c r="I2246" i="1"/>
  <c r="J2246" i="1"/>
  <c r="K2246" i="1"/>
  <c r="L2246" i="1"/>
  <c r="M2246" i="1"/>
  <c r="N2246" i="1"/>
  <c r="O2246" i="1"/>
  <c r="P2246" i="1"/>
  <c r="Q2246" i="1"/>
  <c r="R2246" i="1"/>
  <c r="S2246" i="1"/>
  <c r="T2246" i="1"/>
  <c r="U2246" i="1"/>
  <c r="V2246" i="1"/>
  <c r="W2246" i="1"/>
  <c r="X2246" i="1"/>
  <c r="Y2246" i="1"/>
  <c r="Z2246" i="1"/>
  <c r="AA2246" i="1"/>
  <c r="AB2246" i="1"/>
  <c r="AC2246" i="1"/>
  <c r="AD2246" i="1"/>
  <c r="AE2246" i="1"/>
  <c r="AF2246" i="1"/>
  <c r="AG2246" i="1"/>
  <c r="AH2246" i="1"/>
  <c r="AI2246" i="1"/>
  <c r="A2247" i="1"/>
  <c r="B2247" i="1"/>
  <c r="C2247" i="1"/>
  <c r="D2247" i="1"/>
  <c r="E2247" i="1"/>
  <c r="F2247" i="1"/>
  <c r="G2247" i="1"/>
  <c r="H2247" i="1"/>
  <c r="I2247" i="1"/>
  <c r="J2247" i="1"/>
  <c r="K2247" i="1"/>
  <c r="L2247" i="1"/>
  <c r="M2247" i="1"/>
  <c r="N2247" i="1"/>
  <c r="O2247" i="1"/>
  <c r="P2247" i="1"/>
  <c r="Q2247" i="1"/>
  <c r="R2247" i="1"/>
  <c r="S2247" i="1"/>
  <c r="T2247" i="1"/>
  <c r="U2247" i="1"/>
  <c r="V2247" i="1"/>
  <c r="W2247" i="1"/>
  <c r="X2247" i="1"/>
  <c r="Y2247" i="1"/>
  <c r="Z2247" i="1"/>
  <c r="AA2247" i="1"/>
  <c r="AB2247" i="1"/>
  <c r="AC2247" i="1"/>
  <c r="AD2247" i="1"/>
  <c r="AE2247" i="1"/>
  <c r="AF2247" i="1"/>
  <c r="AG2247" i="1"/>
  <c r="AH2247" i="1"/>
  <c r="AI2247" i="1"/>
  <c r="A2248" i="1"/>
  <c r="B2248" i="1"/>
  <c r="C2248" i="1"/>
  <c r="D2248" i="1"/>
  <c r="E2248" i="1"/>
  <c r="F2248" i="1"/>
  <c r="G2248" i="1"/>
  <c r="H2248" i="1"/>
  <c r="I2248" i="1"/>
  <c r="J2248" i="1"/>
  <c r="K2248" i="1"/>
  <c r="L2248" i="1"/>
  <c r="M2248" i="1"/>
  <c r="N2248" i="1"/>
  <c r="O2248" i="1"/>
  <c r="P2248" i="1"/>
  <c r="Q2248" i="1"/>
  <c r="R2248" i="1"/>
  <c r="S2248" i="1"/>
  <c r="T2248" i="1"/>
  <c r="U2248" i="1"/>
  <c r="V2248" i="1"/>
  <c r="W2248" i="1"/>
  <c r="X2248" i="1"/>
  <c r="Y2248" i="1"/>
  <c r="Z2248" i="1"/>
  <c r="AA2248" i="1"/>
  <c r="AB2248" i="1"/>
  <c r="AC2248" i="1"/>
  <c r="AD2248" i="1"/>
  <c r="AE2248" i="1"/>
  <c r="AF2248" i="1"/>
  <c r="AG2248" i="1"/>
  <c r="AH2248" i="1"/>
  <c r="AI2248" i="1"/>
  <c r="A2249" i="1"/>
  <c r="B2249" i="1"/>
  <c r="C2249" i="1"/>
  <c r="D2249" i="1"/>
  <c r="E2249" i="1"/>
  <c r="F2249" i="1"/>
  <c r="G2249" i="1"/>
  <c r="H2249" i="1"/>
  <c r="I2249" i="1"/>
  <c r="J2249" i="1"/>
  <c r="K2249" i="1"/>
  <c r="L2249" i="1"/>
  <c r="M2249" i="1"/>
  <c r="N2249" i="1"/>
  <c r="O2249" i="1"/>
  <c r="P2249" i="1"/>
  <c r="Q2249" i="1"/>
  <c r="R2249" i="1"/>
  <c r="S2249" i="1"/>
  <c r="T2249" i="1"/>
  <c r="U2249" i="1"/>
  <c r="V2249" i="1"/>
  <c r="W2249" i="1"/>
  <c r="X2249" i="1"/>
  <c r="Y2249" i="1"/>
  <c r="Z2249" i="1"/>
  <c r="AA2249" i="1"/>
  <c r="AB2249" i="1"/>
  <c r="AC2249" i="1"/>
  <c r="AD2249" i="1"/>
  <c r="AE2249" i="1"/>
  <c r="AF2249" i="1"/>
  <c r="AG2249" i="1"/>
  <c r="AH2249" i="1"/>
  <c r="AI2249" i="1"/>
  <c r="A2250" i="1"/>
  <c r="B2250" i="1"/>
  <c r="C2250" i="1"/>
  <c r="D2250" i="1"/>
  <c r="E2250" i="1"/>
  <c r="F2250" i="1"/>
  <c r="G2250" i="1"/>
  <c r="H2250" i="1"/>
  <c r="I2250" i="1"/>
  <c r="J2250" i="1"/>
  <c r="K2250" i="1"/>
  <c r="L2250" i="1"/>
  <c r="M2250" i="1"/>
  <c r="N2250" i="1"/>
  <c r="O2250" i="1"/>
  <c r="P2250" i="1"/>
  <c r="Q2250" i="1"/>
  <c r="R2250" i="1"/>
  <c r="S2250" i="1"/>
  <c r="T2250" i="1"/>
  <c r="U2250" i="1"/>
  <c r="V2250" i="1"/>
  <c r="W2250" i="1"/>
  <c r="X2250" i="1"/>
  <c r="Y2250" i="1"/>
  <c r="Z2250" i="1"/>
  <c r="AA2250" i="1"/>
  <c r="AB2250" i="1"/>
  <c r="AC2250" i="1"/>
  <c r="AD2250" i="1"/>
  <c r="AE2250" i="1"/>
  <c r="AF2250" i="1"/>
  <c r="AG2250" i="1"/>
  <c r="AH2250" i="1"/>
  <c r="AI2250" i="1"/>
  <c r="A2251" i="1"/>
  <c r="B2251" i="1"/>
  <c r="C2251" i="1"/>
  <c r="D2251" i="1"/>
  <c r="E2251" i="1"/>
  <c r="F2251" i="1"/>
  <c r="G2251" i="1"/>
  <c r="H2251" i="1"/>
  <c r="I2251" i="1"/>
  <c r="J2251" i="1"/>
  <c r="K2251" i="1"/>
  <c r="L2251" i="1"/>
  <c r="M2251" i="1"/>
  <c r="N2251" i="1"/>
  <c r="O2251" i="1"/>
  <c r="P2251" i="1"/>
  <c r="Q2251" i="1"/>
  <c r="R2251" i="1"/>
  <c r="S2251" i="1"/>
  <c r="T2251" i="1"/>
  <c r="U2251" i="1"/>
  <c r="V2251" i="1"/>
  <c r="W2251" i="1"/>
  <c r="X2251" i="1"/>
  <c r="Y2251" i="1"/>
  <c r="Z2251" i="1"/>
  <c r="AA2251" i="1"/>
  <c r="AB2251" i="1"/>
  <c r="AC2251" i="1"/>
  <c r="AD2251" i="1"/>
  <c r="AE2251" i="1"/>
  <c r="AF2251" i="1"/>
  <c r="AG2251" i="1"/>
  <c r="AH2251" i="1"/>
  <c r="AI2251" i="1"/>
  <c r="A2252" i="1"/>
  <c r="B2252" i="1"/>
  <c r="C2252" i="1"/>
  <c r="D2252" i="1"/>
  <c r="E2252" i="1"/>
  <c r="F2252" i="1"/>
  <c r="G2252" i="1"/>
  <c r="H2252" i="1"/>
  <c r="I2252" i="1"/>
  <c r="J2252" i="1"/>
  <c r="K2252" i="1"/>
  <c r="L2252" i="1"/>
  <c r="M2252" i="1"/>
  <c r="N2252" i="1"/>
  <c r="O2252" i="1"/>
  <c r="P2252" i="1"/>
  <c r="Q2252" i="1"/>
  <c r="R2252" i="1"/>
  <c r="S2252" i="1"/>
  <c r="T2252" i="1"/>
  <c r="U2252" i="1"/>
  <c r="V2252" i="1"/>
  <c r="W2252" i="1"/>
  <c r="X2252" i="1"/>
  <c r="Y2252" i="1"/>
  <c r="Z2252" i="1"/>
  <c r="AA2252" i="1"/>
  <c r="AB2252" i="1"/>
  <c r="AC2252" i="1"/>
  <c r="AD2252" i="1"/>
  <c r="AE2252" i="1"/>
  <c r="AF2252" i="1"/>
  <c r="AG2252" i="1"/>
  <c r="AH2252" i="1"/>
  <c r="AI2252" i="1"/>
  <c r="A2253" i="1"/>
  <c r="B2253" i="1"/>
  <c r="C2253" i="1"/>
  <c r="D2253" i="1"/>
  <c r="E2253" i="1"/>
  <c r="F2253" i="1"/>
  <c r="G2253" i="1"/>
  <c r="H2253" i="1"/>
  <c r="I2253" i="1"/>
  <c r="J2253" i="1"/>
  <c r="K2253" i="1"/>
  <c r="L2253" i="1"/>
  <c r="M2253" i="1"/>
  <c r="N2253" i="1"/>
  <c r="O2253" i="1"/>
  <c r="P2253" i="1"/>
  <c r="Q2253" i="1"/>
  <c r="R2253" i="1"/>
  <c r="S2253" i="1"/>
  <c r="T2253" i="1"/>
  <c r="U2253" i="1"/>
  <c r="V2253" i="1"/>
  <c r="W2253" i="1"/>
  <c r="X2253" i="1"/>
  <c r="Y2253" i="1"/>
  <c r="Z2253" i="1"/>
  <c r="AA2253" i="1"/>
  <c r="AB2253" i="1"/>
  <c r="AC2253" i="1"/>
  <c r="AD2253" i="1"/>
  <c r="AE2253" i="1"/>
  <c r="AF2253" i="1"/>
  <c r="AG2253" i="1"/>
  <c r="AH2253" i="1"/>
  <c r="AI2253" i="1"/>
  <c r="A2254" i="1"/>
  <c r="B2254" i="1"/>
  <c r="C2254" i="1"/>
  <c r="D2254" i="1"/>
  <c r="E2254" i="1"/>
  <c r="F2254" i="1"/>
  <c r="G2254" i="1"/>
  <c r="H2254" i="1"/>
  <c r="I2254" i="1"/>
  <c r="J2254" i="1"/>
  <c r="K2254" i="1"/>
  <c r="L2254" i="1"/>
  <c r="M2254" i="1"/>
  <c r="N2254" i="1"/>
  <c r="O2254" i="1"/>
  <c r="P2254" i="1"/>
  <c r="Q2254" i="1"/>
  <c r="R2254" i="1"/>
  <c r="S2254" i="1"/>
  <c r="T2254" i="1"/>
  <c r="U2254" i="1"/>
  <c r="V2254" i="1"/>
  <c r="W2254" i="1"/>
  <c r="X2254" i="1"/>
  <c r="Y2254" i="1"/>
  <c r="Z2254" i="1"/>
  <c r="AA2254" i="1"/>
  <c r="AB2254" i="1"/>
  <c r="AC2254" i="1"/>
  <c r="AD2254" i="1"/>
  <c r="AE2254" i="1"/>
  <c r="AF2254" i="1"/>
  <c r="AG2254" i="1"/>
  <c r="AH2254" i="1"/>
  <c r="AI2254" i="1"/>
  <c r="A2255" i="1"/>
  <c r="B2255" i="1"/>
  <c r="C2255" i="1"/>
  <c r="D2255" i="1"/>
  <c r="E2255" i="1"/>
  <c r="F2255" i="1"/>
  <c r="G2255" i="1"/>
  <c r="H2255" i="1"/>
  <c r="I2255" i="1"/>
  <c r="J2255" i="1"/>
  <c r="K2255" i="1"/>
  <c r="L2255" i="1"/>
  <c r="M2255" i="1"/>
  <c r="N2255" i="1"/>
  <c r="O2255" i="1"/>
  <c r="P2255" i="1"/>
  <c r="Q2255" i="1"/>
  <c r="R2255" i="1"/>
  <c r="S2255" i="1"/>
  <c r="T2255" i="1"/>
  <c r="U2255" i="1"/>
  <c r="V2255" i="1"/>
  <c r="W2255" i="1"/>
  <c r="X2255" i="1"/>
  <c r="Y2255" i="1"/>
  <c r="Z2255" i="1"/>
  <c r="AA2255" i="1"/>
  <c r="AB2255" i="1"/>
  <c r="AC2255" i="1"/>
  <c r="AD2255" i="1"/>
  <c r="AE2255" i="1"/>
  <c r="AF2255" i="1"/>
  <c r="AG2255" i="1"/>
  <c r="AH2255" i="1"/>
  <c r="AI2255" i="1"/>
  <c r="A2256" i="1"/>
  <c r="B2256" i="1"/>
  <c r="C2256" i="1"/>
  <c r="D2256" i="1"/>
  <c r="E2256" i="1"/>
  <c r="F2256" i="1"/>
  <c r="G2256" i="1"/>
  <c r="H2256" i="1"/>
  <c r="I2256" i="1"/>
  <c r="J2256" i="1"/>
  <c r="K2256" i="1"/>
  <c r="L2256" i="1"/>
  <c r="M2256" i="1"/>
  <c r="N2256" i="1"/>
  <c r="O2256" i="1"/>
  <c r="P2256" i="1"/>
  <c r="Q2256" i="1"/>
  <c r="R2256" i="1"/>
  <c r="S2256" i="1"/>
  <c r="T2256" i="1"/>
  <c r="U2256" i="1"/>
  <c r="V2256" i="1"/>
  <c r="W2256" i="1"/>
  <c r="X2256" i="1"/>
  <c r="Y2256" i="1"/>
  <c r="Z2256" i="1"/>
  <c r="AA2256" i="1"/>
  <c r="AB2256" i="1"/>
  <c r="AC2256" i="1"/>
  <c r="AD2256" i="1"/>
  <c r="AE2256" i="1"/>
  <c r="AF2256" i="1"/>
  <c r="AG2256" i="1"/>
  <c r="AH2256" i="1"/>
  <c r="AI2256" i="1"/>
  <c r="A2257" i="1"/>
  <c r="B2257" i="1"/>
  <c r="C2257" i="1"/>
  <c r="D2257" i="1"/>
  <c r="E2257" i="1"/>
  <c r="F2257" i="1"/>
  <c r="G2257" i="1"/>
  <c r="H2257" i="1"/>
  <c r="I2257" i="1"/>
  <c r="J2257" i="1"/>
  <c r="K2257" i="1"/>
  <c r="L2257" i="1"/>
  <c r="M2257" i="1"/>
  <c r="N2257" i="1"/>
  <c r="O2257" i="1"/>
  <c r="P2257" i="1"/>
  <c r="Q2257" i="1"/>
  <c r="R2257" i="1"/>
  <c r="S2257" i="1"/>
  <c r="T2257" i="1"/>
  <c r="U2257" i="1"/>
  <c r="V2257" i="1"/>
  <c r="W2257" i="1"/>
  <c r="X2257" i="1"/>
  <c r="Y2257" i="1"/>
  <c r="Z2257" i="1"/>
  <c r="AA2257" i="1"/>
  <c r="AB2257" i="1"/>
  <c r="AC2257" i="1"/>
  <c r="AD2257" i="1"/>
  <c r="AE2257" i="1"/>
  <c r="AF2257" i="1"/>
  <c r="AG2257" i="1"/>
  <c r="AH2257" i="1"/>
  <c r="AI2257" i="1"/>
  <c r="A2258" i="1"/>
  <c r="B2258" i="1"/>
  <c r="C2258" i="1"/>
  <c r="D2258" i="1"/>
  <c r="E2258" i="1"/>
  <c r="F2258" i="1"/>
  <c r="G2258" i="1"/>
  <c r="H2258" i="1"/>
  <c r="I2258" i="1"/>
  <c r="J2258" i="1"/>
  <c r="K2258" i="1"/>
  <c r="L2258" i="1"/>
  <c r="M2258" i="1"/>
  <c r="N2258" i="1"/>
  <c r="O2258" i="1"/>
  <c r="P2258" i="1"/>
  <c r="Q2258" i="1"/>
  <c r="R2258" i="1"/>
  <c r="S2258" i="1"/>
  <c r="T2258" i="1"/>
  <c r="U2258" i="1"/>
  <c r="V2258" i="1"/>
  <c r="W2258" i="1"/>
  <c r="X2258" i="1"/>
  <c r="Y2258" i="1"/>
  <c r="Z2258" i="1"/>
  <c r="AA2258" i="1"/>
  <c r="AB2258" i="1"/>
  <c r="AC2258" i="1"/>
  <c r="AD2258" i="1"/>
  <c r="AE2258" i="1"/>
  <c r="AF2258" i="1"/>
  <c r="AG2258" i="1"/>
  <c r="AH2258" i="1"/>
  <c r="AI2258" i="1"/>
  <c r="A2259" i="1"/>
  <c r="B2259" i="1"/>
  <c r="C2259" i="1"/>
  <c r="D2259" i="1"/>
  <c r="E2259" i="1"/>
  <c r="F2259" i="1"/>
  <c r="G2259" i="1"/>
  <c r="H2259" i="1"/>
  <c r="I2259" i="1"/>
  <c r="J2259" i="1"/>
  <c r="K2259" i="1"/>
  <c r="L2259" i="1"/>
  <c r="M2259" i="1"/>
  <c r="N2259" i="1"/>
  <c r="O2259" i="1"/>
  <c r="P2259" i="1"/>
  <c r="Q2259" i="1"/>
  <c r="R2259" i="1"/>
  <c r="S2259" i="1"/>
  <c r="T2259" i="1"/>
  <c r="U2259" i="1"/>
  <c r="V2259" i="1"/>
  <c r="W2259" i="1"/>
  <c r="X2259" i="1"/>
  <c r="Y2259" i="1"/>
  <c r="Z2259" i="1"/>
  <c r="AA2259" i="1"/>
  <c r="AB2259" i="1"/>
  <c r="AC2259" i="1"/>
  <c r="AD2259" i="1"/>
  <c r="AE2259" i="1"/>
  <c r="AF2259" i="1"/>
  <c r="AG2259" i="1"/>
  <c r="AH2259" i="1"/>
  <c r="AI2259" i="1"/>
  <c r="A2260" i="1"/>
  <c r="B2260" i="1"/>
  <c r="C2260" i="1"/>
  <c r="D2260" i="1"/>
  <c r="E2260" i="1"/>
  <c r="F2260" i="1"/>
  <c r="G2260" i="1"/>
  <c r="H2260" i="1"/>
  <c r="I2260" i="1"/>
  <c r="J2260" i="1"/>
  <c r="K2260" i="1"/>
  <c r="L2260" i="1"/>
  <c r="M2260" i="1"/>
  <c r="N2260" i="1"/>
  <c r="O2260" i="1"/>
  <c r="P2260" i="1"/>
  <c r="Q2260" i="1"/>
  <c r="R2260" i="1"/>
  <c r="S2260" i="1"/>
  <c r="T2260" i="1"/>
  <c r="U2260" i="1"/>
  <c r="V2260" i="1"/>
  <c r="W2260" i="1"/>
  <c r="X2260" i="1"/>
  <c r="Y2260" i="1"/>
  <c r="Z2260" i="1"/>
  <c r="AA2260" i="1"/>
  <c r="AB2260" i="1"/>
  <c r="AC2260" i="1"/>
  <c r="AD2260" i="1"/>
  <c r="AE2260" i="1"/>
  <c r="AF2260" i="1"/>
  <c r="AG2260" i="1"/>
  <c r="AH2260" i="1"/>
  <c r="AI2260" i="1"/>
  <c r="A2261" i="1"/>
  <c r="B2261" i="1"/>
  <c r="C2261" i="1"/>
  <c r="D2261" i="1"/>
  <c r="E2261" i="1"/>
  <c r="F2261" i="1"/>
  <c r="G2261" i="1"/>
  <c r="H2261" i="1"/>
  <c r="I2261" i="1"/>
  <c r="J2261" i="1"/>
  <c r="K2261" i="1"/>
  <c r="L2261" i="1"/>
  <c r="M2261" i="1"/>
  <c r="N2261" i="1"/>
  <c r="O2261" i="1"/>
  <c r="P2261" i="1"/>
  <c r="Q2261" i="1"/>
  <c r="R2261" i="1"/>
  <c r="S2261" i="1"/>
  <c r="T2261" i="1"/>
  <c r="U2261" i="1"/>
  <c r="V2261" i="1"/>
  <c r="W2261" i="1"/>
  <c r="X2261" i="1"/>
  <c r="Y2261" i="1"/>
  <c r="Z2261" i="1"/>
  <c r="AA2261" i="1"/>
  <c r="AB2261" i="1"/>
  <c r="AC2261" i="1"/>
  <c r="AD2261" i="1"/>
  <c r="AE2261" i="1"/>
  <c r="AF2261" i="1"/>
  <c r="AG2261" i="1"/>
  <c r="AH2261" i="1"/>
  <c r="AI2261" i="1"/>
  <c r="A2262" i="1"/>
  <c r="B2262" i="1"/>
  <c r="C2262" i="1"/>
  <c r="D2262" i="1"/>
  <c r="E2262" i="1"/>
  <c r="F2262" i="1"/>
  <c r="G2262" i="1"/>
  <c r="H2262" i="1"/>
  <c r="I2262" i="1"/>
  <c r="J2262" i="1"/>
  <c r="K2262" i="1"/>
  <c r="L2262" i="1"/>
  <c r="M2262" i="1"/>
  <c r="N2262" i="1"/>
  <c r="O2262" i="1"/>
  <c r="P2262" i="1"/>
  <c r="Q2262" i="1"/>
  <c r="R2262" i="1"/>
  <c r="S2262" i="1"/>
  <c r="T2262" i="1"/>
  <c r="U2262" i="1"/>
  <c r="V2262" i="1"/>
  <c r="W2262" i="1"/>
  <c r="X2262" i="1"/>
  <c r="Y2262" i="1"/>
  <c r="Z2262" i="1"/>
  <c r="AA2262" i="1"/>
  <c r="AB2262" i="1"/>
  <c r="AC2262" i="1"/>
  <c r="AD2262" i="1"/>
  <c r="AE2262" i="1"/>
  <c r="AF2262" i="1"/>
  <c r="AG2262" i="1"/>
  <c r="AH2262" i="1"/>
  <c r="AI2262" i="1"/>
  <c r="A2263" i="1"/>
  <c r="B2263" i="1"/>
  <c r="C2263" i="1"/>
  <c r="D2263" i="1"/>
  <c r="E2263" i="1"/>
  <c r="F2263" i="1"/>
  <c r="G2263" i="1"/>
  <c r="H2263" i="1"/>
  <c r="I2263" i="1"/>
  <c r="J2263" i="1"/>
  <c r="K2263" i="1"/>
  <c r="L2263" i="1"/>
  <c r="M2263" i="1"/>
  <c r="N2263" i="1"/>
  <c r="O2263" i="1"/>
  <c r="P2263" i="1"/>
  <c r="Q2263" i="1"/>
  <c r="R2263" i="1"/>
  <c r="S2263" i="1"/>
  <c r="T2263" i="1"/>
  <c r="U2263" i="1"/>
  <c r="V2263" i="1"/>
  <c r="W2263" i="1"/>
  <c r="X2263" i="1"/>
  <c r="Y2263" i="1"/>
  <c r="Z2263" i="1"/>
  <c r="AA2263" i="1"/>
  <c r="AB2263" i="1"/>
  <c r="AC2263" i="1"/>
  <c r="AD2263" i="1"/>
  <c r="AE2263" i="1"/>
  <c r="AF2263" i="1"/>
  <c r="AG2263" i="1"/>
  <c r="AH2263" i="1"/>
  <c r="AI2263" i="1"/>
  <c r="A2264" i="1"/>
  <c r="B2264" i="1"/>
  <c r="C2264" i="1"/>
  <c r="D2264" i="1"/>
  <c r="E2264" i="1"/>
  <c r="F2264" i="1"/>
  <c r="G2264" i="1"/>
  <c r="H2264" i="1"/>
  <c r="I2264" i="1"/>
  <c r="J2264" i="1"/>
  <c r="K2264" i="1"/>
  <c r="L2264" i="1"/>
  <c r="M2264" i="1"/>
  <c r="N2264" i="1"/>
  <c r="O2264" i="1"/>
  <c r="P2264" i="1"/>
  <c r="Q2264" i="1"/>
  <c r="R2264" i="1"/>
  <c r="S2264" i="1"/>
  <c r="T2264" i="1"/>
  <c r="U2264" i="1"/>
  <c r="V2264" i="1"/>
  <c r="W2264" i="1"/>
  <c r="X2264" i="1"/>
  <c r="Y2264" i="1"/>
  <c r="Z2264" i="1"/>
  <c r="AA2264" i="1"/>
  <c r="AB2264" i="1"/>
  <c r="AC2264" i="1"/>
  <c r="AD2264" i="1"/>
  <c r="AE2264" i="1"/>
  <c r="AF2264" i="1"/>
  <c r="AG2264" i="1"/>
  <c r="AH2264" i="1"/>
  <c r="AI2264" i="1"/>
  <c r="A2265" i="1"/>
  <c r="B2265" i="1"/>
  <c r="C2265" i="1"/>
  <c r="D2265" i="1"/>
  <c r="E2265" i="1"/>
  <c r="F2265" i="1"/>
  <c r="G2265" i="1"/>
  <c r="H2265" i="1"/>
  <c r="I2265" i="1"/>
  <c r="J2265" i="1"/>
  <c r="K2265" i="1"/>
  <c r="L2265" i="1"/>
  <c r="M2265" i="1"/>
  <c r="N2265" i="1"/>
  <c r="O2265" i="1"/>
  <c r="P2265" i="1"/>
  <c r="Q2265" i="1"/>
  <c r="R2265" i="1"/>
  <c r="S2265" i="1"/>
  <c r="T2265" i="1"/>
  <c r="U2265" i="1"/>
  <c r="V2265" i="1"/>
  <c r="W2265" i="1"/>
  <c r="X2265" i="1"/>
  <c r="Y2265" i="1"/>
  <c r="Z2265" i="1"/>
  <c r="AA2265" i="1"/>
  <c r="AB2265" i="1"/>
  <c r="AC2265" i="1"/>
  <c r="AD2265" i="1"/>
  <c r="AE2265" i="1"/>
  <c r="AF2265" i="1"/>
  <c r="AG2265" i="1"/>
  <c r="AH2265" i="1"/>
  <c r="AI2265" i="1"/>
  <c r="A2266" i="1"/>
  <c r="B2266" i="1"/>
  <c r="C2266" i="1"/>
  <c r="D2266" i="1"/>
  <c r="E2266" i="1"/>
  <c r="F2266" i="1"/>
  <c r="G2266" i="1"/>
  <c r="H2266" i="1"/>
  <c r="I2266" i="1"/>
  <c r="J2266" i="1"/>
  <c r="K2266" i="1"/>
  <c r="L2266" i="1"/>
  <c r="M2266" i="1"/>
  <c r="N2266" i="1"/>
  <c r="O2266" i="1"/>
  <c r="P2266" i="1"/>
  <c r="Q2266" i="1"/>
  <c r="R2266" i="1"/>
  <c r="S2266" i="1"/>
  <c r="T2266" i="1"/>
  <c r="U2266" i="1"/>
  <c r="V2266" i="1"/>
  <c r="W2266" i="1"/>
  <c r="X2266" i="1"/>
  <c r="Y2266" i="1"/>
  <c r="Z2266" i="1"/>
  <c r="AA2266" i="1"/>
  <c r="AB2266" i="1"/>
  <c r="AC2266" i="1"/>
  <c r="AD2266" i="1"/>
  <c r="AE2266" i="1"/>
  <c r="AF2266" i="1"/>
  <c r="AG2266" i="1"/>
  <c r="AH2266" i="1"/>
  <c r="AI2266" i="1"/>
  <c r="A2267" i="1"/>
  <c r="B2267" i="1"/>
  <c r="C2267" i="1"/>
  <c r="D2267" i="1"/>
  <c r="E2267" i="1"/>
  <c r="F2267" i="1"/>
  <c r="G2267" i="1"/>
  <c r="H2267" i="1"/>
  <c r="I2267" i="1"/>
  <c r="J2267" i="1"/>
  <c r="K2267" i="1"/>
  <c r="L2267" i="1"/>
  <c r="M2267" i="1"/>
  <c r="N2267" i="1"/>
  <c r="O2267" i="1"/>
  <c r="P2267" i="1"/>
  <c r="Q2267" i="1"/>
  <c r="R2267" i="1"/>
  <c r="S2267" i="1"/>
  <c r="T2267" i="1"/>
  <c r="U2267" i="1"/>
  <c r="V2267" i="1"/>
  <c r="W2267" i="1"/>
  <c r="X2267" i="1"/>
  <c r="Y2267" i="1"/>
  <c r="Z2267" i="1"/>
  <c r="AA2267" i="1"/>
  <c r="AB2267" i="1"/>
  <c r="AC2267" i="1"/>
  <c r="AD2267" i="1"/>
  <c r="AE2267" i="1"/>
  <c r="AF2267" i="1"/>
  <c r="AG2267" i="1"/>
  <c r="AH2267" i="1"/>
  <c r="AI2267" i="1"/>
  <c r="A2268" i="1"/>
  <c r="B2268" i="1"/>
  <c r="C2268" i="1"/>
  <c r="D2268" i="1"/>
  <c r="E2268" i="1"/>
  <c r="F2268" i="1"/>
  <c r="G2268" i="1"/>
  <c r="H2268" i="1"/>
  <c r="I2268" i="1"/>
  <c r="J2268" i="1"/>
  <c r="K2268" i="1"/>
  <c r="L2268" i="1"/>
  <c r="M2268" i="1"/>
  <c r="N2268" i="1"/>
  <c r="O2268" i="1"/>
  <c r="P2268" i="1"/>
  <c r="Q2268" i="1"/>
  <c r="R2268" i="1"/>
  <c r="S2268" i="1"/>
  <c r="T2268" i="1"/>
  <c r="U2268" i="1"/>
  <c r="V2268" i="1"/>
  <c r="W2268" i="1"/>
  <c r="X2268" i="1"/>
  <c r="Y2268" i="1"/>
  <c r="Z2268" i="1"/>
  <c r="AA2268" i="1"/>
  <c r="AB2268" i="1"/>
  <c r="AC2268" i="1"/>
  <c r="AD2268" i="1"/>
  <c r="AE2268" i="1"/>
  <c r="AF2268" i="1"/>
  <c r="AG2268" i="1"/>
  <c r="AH2268" i="1"/>
  <c r="AI2268" i="1"/>
  <c r="A2269" i="1"/>
  <c r="B2269" i="1"/>
  <c r="C2269" i="1"/>
  <c r="D2269" i="1"/>
  <c r="E2269" i="1"/>
  <c r="F2269" i="1"/>
  <c r="G2269" i="1"/>
  <c r="H2269" i="1"/>
  <c r="I2269" i="1"/>
  <c r="J2269" i="1"/>
  <c r="K2269" i="1"/>
  <c r="L2269" i="1"/>
  <c r="M2269" i="1"/>
  <c r="N2269" i="1"/>
  <c r="O2269" i="1"/>
  <c r="P2269" i="1"/>
  <c r="Q2269" i="1"/>
  <c r="R2269" i="1"/>
  <c r="S2269" i="1"/>
  <c r="T2269" i="1"/>
  <c r="U2269" i="1"/>
  <c r="V2269" i="1"/>
  <c r="W2269" i="1"/>
  <c r="X2269" i="1"/>
  <c r="Y2269" i="1"/>
  <c r="Z2269" i="1"/>
  <c r="AA2269" i="1"/>
  <c r="AB2269" i="1"/>
  <c r="AC2269" i="1"/>
  <c r="AD2269" i="1"/>
  <c r="AE2269" i="1"/>
  <c r="AF2269" i="1"/>
  <c r="AG2269" i="1"/>
  <c r="AH2269" i="1"/>
  <c r="AI2269" i="1"/>
  <c r="A2270" i="1"/>
  <c r="B2270" i="1"/>
  <c r="C2270" i="1"/>
  <c r="D2270" i="1"/>
  <c r="E2270" i="1"/>
  <c r="F2270" i="1"/>
  <c r="G2270" i="1"/>
  <c r="H2270" i="1"/>
  <c r="I2270" i="1"/>
  <c r="J2270" i="1"/>
  <c r="K2270" i="1"/>
  <c r="L2270" i="1"/>
  <c r="M2270" i="1"/>
  <c r="N2270" i="1"/>
  <c r="O2270" i="1"/>
  <c r="P2270" i="1"/>
  <c r="Q2270" i="1"/>
  <c r="R2270" i="1"/>
  <c r="S2270" i="1"/>
  <c r="T2270" i="1"/>
  <c r="U2270" i="1"/>
  <c r="V2270" i="1"/>
  <c r="W2270" i="1"/>
  <c r="X2270" i="1"/>
  <c r="Y2270" i="1"/>
  <c r="Z2270" i="1"/>
  <c r="AA2270" i="1"/>
  <c r="AB2270" i="1"/>
  <c r="AC2270" i="1"/>
  <c r="AD2270" i="1"/>
  <c r="AE2270" i="1"/>
  <c r="AF2270" i="1"/>
  <c r="AG2270" i="1"/>
  <c r="AH2270" i="1"/>
  <c r="AI2270" i="1"/>
  <c r="A2271" i="1"/>
  <c r="B2271" i="1"/>
  <c r="C2271" i="1"/>
  <c r="D2271" i="1"/>
  <c r="E2271" i="1"/>
  <c r="F2271" i="1"/>
  <c r="G2271" i="1"/>
  <c r="H2271" i="1"/>
  <c r="I2271" i="1"/>
  <c r="J2271" i="1"/>
  <c r="K2271" i="1"/>
  <c r="L2271" i="1"/>
  <c r="M2271" i="1"/>
  <c r="N2271" i="1"/>
  <c r="O2271" i="1"/>
  <c r="P2271" i="1"/>
  <c r="Q2271" i="1"/>
  <c r="R2271" i="1"/>
  <c r="S2271" i="1"/>
  <c r="T2271" i="1"/>
  <c r="U2271" i="1"/>
  <c r="V2271" i="1"/>
  <c r="W2271" i="1"/>
  <c r="X2271" i="1"/>
  <c r="Y2271" i="1"/>
  <c r="Z2271" i="1"/>
  <c r="AA2271" i="1"/>
  <c r="AB2271" i="1"/>
  <c r="AC2271" i="1"/>
  <c r="AD2271" i="1"/>
  <c r="AE2271" i="1"/>
  <c r="AF2271" i="1"/>
  <c r="AG2271" i="1"/>
  <c r="AH2271" i="1"/>
  <c r="AI2271" i="1"/>
  <c r="A2272" i="1"/>
  <c r="B2272" i="1"/>
  <c r="C2272" i="1"/>
  <c r="D2272" i="1"/>
  <c r="E2272" i="1"/>
  <c r="F2272" i="1"/>
  <c r="G2272" i="1"/>
  <c r="H2272" i="1"/>
  <c r="I2272" i="1"/>
  <c r="J2272" i="1"/>
  <c r="K2272" i="1"/>
  <c r="L2272" i="1"/>
  <c r="M2272" i="1"/>
  <c r="N2272" i="1"/>
  <c r="O2272" i="1"/>
  <c r="P2272" i="1"/>
  <c r="Q2272" i="1"/>
  <c r="R2272" i="1"/>
  <c r="S2272" i="1"/>
  <c r="T2272" i="1"/>
  <c r="U2272" i="1"/>
  <c r="V2272" i="1"/>
  <c r="W2272" i="1"/>
  <c r="X2272" i="1"/>
  <c r="Y2272" i="1"/>
  <c r="Z2272" i="1"/>
  <c r="AA2272" i="1"/>
  <c r="AB2272" i="1"/>
  <c r="AC2272" i="1"/>
  <c r="AD2272" i="1"/>
  <c r="AE2272" i="1"/>
  <c r="AF2272" i="1"/>
  <c r="AG2272" i="1"/>
  <c r="AH2272" i="1"/>
  <c r="AI2272" i="1"/>
  <c r="A2273" i="1"/>
  <c r="B2273" i="1"/>
  <c r="C2273" i="1"/>
  <c r="D2273" i="1"/>
  <c r="E2273" i="1"/>
  <c r="F2273" i="1"/>
  <c r="G2273" i="1"/>
  <c r="H2273" i="1"/>
  <c r="I2273" i="1"/>
  <c r="J2273" i="1"/>
  <c r="K2273" i="1"/>
  <c r="L2273" i="1"/>
  <c r="M2273" i="1"/>
  <c r="N2273" i="1"/>
  <c r="O2273" i="1"/>
  <c r="P2273" i="1"/>
  <c r="Q2273" i="1"/>
  <c r="R2273" i="1"/>
  <c r="S2273" i="1"/>
  <c r="T2273" i="1"/>
  <c r="U2273" i="1"/>
  <c r="V2273" i="1"/>
  <c r="W2273" i="1"/>
  <c r="X2273" i="1"/>
  <c r="Y2273" i="1"/>
  <c r="Z2273" i="1"/>
  <c r="AA2273" i="1"/>
  <c r="AB2273" i="1"/>
  <c r="AC2273" i="1"/>
  <c r="AD2273" i="1"/>
  <c r="AE2273" i="1"/>
  <c r="AF2273" i="1"/>
  <c r="AG2273" i="1"/>
  <c r="AH2273" i="1"/>
  <c r="AI2273" i="1"/>
  <c r="A2274" i="1"/>
  <c r="B2274" i="1"/>
  <c r="C2274" i="1"/>
  <c r="D2274" i="1"/>
  <c r="E2274" i="1"/>
  <c r="F2274" i="1"/>
  <c r="G2274" i="1"/>
  <c r="H2274" i="1"/>
  <c r="I2274" i="1"/>
  <c r="J2274" i="1"/>
  <c r="K2274" i="1"/>
  <c r="L2274" i="1"/>
  <c r="M2274" i="1"/>
  <c r="N2274" i="1"/>
  <c r="O2274" i="1"/>
  <c r="P2274" i="1"/>
  <c r="Q2274" i="1"/>
  <c r="R2274" i="1"/>
  <c r="S2274" i="1"/>
  <c r="T2274" i="1"/>
  <c r="U2274" i="1"/>
  <c r="V2274" i="1"/>
  <c r="W2274" i="1"/>
  <c r="X2274" i="1"/>
  <c r="Y2274" i="1"/>
  <c r="Z2274" i="1"/>
  <c r="AA2274" i="1"/>
  <c r="AB2274" i="1"/>
  <c r="AC2274" i="1"/>
  <c r="AD2274" i="1"/>
  <c r="AE2274" i="1"/>
  <c r="AF2274" i="1"/>
  <c r="AG2274" i="1"/>
  <c r="AH2274" i="1"/>
  <c r="AI2274" i="1"/>
  <c r="A2275" i="1"/>
  <c r="B2275" i="1"/>
  <c r="C2275" i="1"/>
  <c r="D2275" i="1"/>
  <c r="E2275" i="1"/>
  <c r="F2275" i="1"/>
  <c r="G2275" i="1"/>
  <c r="H2275" i="1"/>
  <c r="I2275" i="1"/>
  <c r="J2275" i="1"/>
  <c r="K2275" i="1"/>
  <c r="L2275" i="1"/>
  <c r="M2275" i="1"/>
  <c r="N2275" i="1"/>
  <c r="O2275" i="1"/>
  <c r="P2275" i="1"/>
  <c r="Q2275" i="1"/>
  <c r="R2275" i="1"/>
  <c r="S2275" i="1"/>
  <c r="T2275" i="1"/>
  <c r="U2275" i="1"/>
  <c r="V2275" i="1"/>
  <c r="W2275" i="1"/>
  <c r="X2275" i="1"/>
  <c r="Y2275" i="1"/>
  <c r="Z2275" i="1"/>
  <c r="AA2275" i="1"/>
  <c r="AB2275" i="1"/>
  <c r="AC2275" i="1"/>
  <c r="AD2275" i="1"/>
  <c r="AE2275" i="1"/>
  <c r="AF2275" i="1"/>
  <c r="AG2275" i="1"/>
  <c r="AH2275" i="1"/>
  <c r="AI2275" i="1"/>
  <c r="A2276" i="1"/>
  <c r="B2276" i="1"/>
  <c r="C2276" i="1"/>
  <c r="D2276" i="1"/>
  <c r="E2276" i="1"/>
  <c r="F2276" i="1"/>
  <c r="G2276" i="1"/>
  <c r="H2276" i="1"/>
  <c r="I2276" i="1"/>
  <c r="J2276" i="1"/>
  <c r="K2276" i="1"/>
  <c r="L2276" i="1"/>
  <c r="M2276" i="1"/>
  <c r="N2276" i="1"/>
  <c r="O2276" i="1"/>
  <c r="P2276" i="1"/>
  <c r="Q2276" i="1"/>
  <c r="R2276" i="1"/>
  <c r="S2276" i="1"/>
  <c r="T2276" i="1"/>
  <c r="U2276" i="1"/>
  <c r="V2276" i="1"/>
  <c r="W2276" i="1"/>
  <c r="X2276" i="1"/>
  <c r="Y2276" i="1"/>
  <c r="Z2276" i="1"/>
  <c r="AA2276" i="1"/>
  <c r="AB2276" i="1"/>
  <c r="AC2276" i="1"/>
  <c r="AD2276" i="1"/>
  <c r="AE2276" i="1"/>
  <c r="AF2276" i="1"/>
  <c r="AG2276" i="1"/>
  <c r="AH2276" i="1"/>
  <c r="AI2276" i="1"/>
  <c r="A2277" i="1"/>
  <c r="B2277" i="1"/>
  <c r="C2277" i="1"/>
  <c r="D2277" i="1"/>
  <c r="E2277" i="1"/>
  <c r="F2277" i="1"/>
  <c r="G2277" i="1"/>
  <c r="H2277" i="1"/>
  <c r="I2277" i="1"/>
  <c r="J2277" i="1"/>
  <c r="K2277" i="1"/>
  <c r="L2277" i="1"/>
  <c r="M2277" i="1"/>
  <c r="N2277" i="1"/>
  <c r="O2277" i="1"/>
  <c r="P2277" i="1"/>
  <c r="Q2277" i="1"/>
  <c r="R2277" i="1"/>
  <c r="S2277" i="1"/>
  <c r="T2277" i="1"/>
  <c r="U2277" i="1"/>
  <c r="V2277" i="1"/>
  <c r="W2277" i="1"/>
  <c r="X2277" i="1"/>
  <c r="Y2277" i="1"/>
  <c r="Z2277" i="1"/>
  <c r="AA2277" i="1"/>
  <c r="AB2277" i="1"/>
  <c r="AC2277" i="1"/>
  <c r="AD2277" i="1"/>
  <c r="AE2277" i="1"/>
  <c r="AF2277" i="1"/>
  <c r="AG2277" i="1"/>
  <c r="AH2277" i="1"/>
  <c r="AI2277" i="1"/>
  <c r="A2278" i="1"/>
  <c r="B2278" i="1"/>
  <c r="C2278" i="1"/>
  <c r="D2278" i="1"/>
  <c r="E2278" i="1"/>
  <c r="F2278" i="1"/>
  <c r="G2278" i="1"/>
  <c r="H2278" i="1"/>
  <c r="I2278" i="1"/>
  <c r="J2278" i="1"/>
  <c r="K2278" i="1"/>
  <c r="L2278" i="1"/>
  <c r="M2278" i="1"/>
  <c r="N2278" i="1"/>
  <c r="O2278" i="1"/>
  <c r="P2278" i="1"/>
  <c r="Q2278" i="1"/>
  <c r="R2278" i="1"/>
  <c r="S2278" i="1"/>
  <c r="T2278" i="1"/>
  <c r="U2278" i="1"/>
  <c r="V2278" i="1"/>
  <c r="W2278" i="1"/>
  <c r="X2278" i="1"/>
  <c r="Y2278" i="1"/>
  <c r="Z2278" i="1"/>
  <c r="AA2278" i="1"/>
  <c r="AB2278" i="1"/>
  <c r="AC2278" i="1"/>
  <c r="AD2278" i="1"/>
  <c r="AE2278" i="1"/>
  <c r="AF2278" i="1"/>
  <c r="AG2278" i="1"/>
  <c r="AH2278" i="1"/>
  <c r="AI2278" i="1"/>
  <c r="A2279" i="1"/>
  <c r="B2279" i="1"/>
  <c r="C2279" i="1"/>
  <c r="D2279" i="1"/>
  <c r="E2279" i="1"/>
  <c r="F2279" i="1"/>
  <c r="G2279" i="1"/>
  <c r="H2279" i="1"/>
  <c r="I2279" i="1"/>
  <c r="J2279" i="1"/>
  <c r="K2279" i="1"/>
  <c r="L2279" i="1"/>
  <c r="M2279" i="1"/>
  <c r="N2279" i="1"/>
  <c r="O2279" i="1"/>
  <c r="P2279" i="1"/>
  <c r="Q2279" i="1"/>
  <c r="R2279" i="1"/>
  <c r="S2279" i="1"/>
  <c r="T2279" i="1"/>
  <c r="U2279" i="1"/>
  <c r="V2279" i="1"/>
  <c r="W2279" i="1"/>
  <c r="X2279" i="1"/>
  <c r="Y2279" i="1"/>
  <c r="Z2279" i="1"/>
  <c r="AA2279" i="1"/>
  <c r="AB2279" i="1"/>
  <c r="AC2279" i="1"/>
  <c r="AD2279" i="1"/>
  <c r="AE2279" i="1"/>
  <c r="AF2279" i="1"/>
  <c r="AG2279" i="1"/>
  <c r="AH2279" i="1"/>
  <c r="AI2279" i="1"/>
  <c r="A2280" i="1"/>
  <c r="B2280" i="1"/>
  <c r="C2280" i="1"/>
  <c r="D2280" i="1"/>
  <c r="E2280" i="1"/>
  <c r="F2280" i="1"/>
  <c r="G2280" i="1"/>
  <c r="H2280" i="1"/>
  <c r="I2280" i="1"/>
  <c r="J2280" i="1"/>
  <c r="K2280" i="1"/>
  <c r="L2280" i="1"/>
  <c r="M2280" i="1"/>
  <c r="N2280" i="1"/>
  <c r="O2280" i="1"/>
  <c r="P2280" i="1"/>
  <c r="Q2280" i="1"/>
  <c r="R2280" i="1"/>
  <c r="S2280" i="1"/>
  <c r="T2280" i="1"/>
  <c r="U2280" i="1"/>
  <c r="V2280" i="1"/>
  <c r="W2280" i="1"/>
  <c r="X2280" i="1"/>
  <c r="Y2280" i="1"/>
  <c r="Z2280" i="1"/>
  <c r="AA2280" i="1"/>
  <c r="AB2280" i="1"/>
  <c r="AC2280" i="1"/>
  <c r="AD2280" i="1"/>
  <c r="AE2280" i="1"/>
  <c r="AF2280" i="1"/>
  <c r="AG2280" i="1"/>
  <c r="AH2280" i="1"/>
  <c r="AI2280" i="1"/>
  <c r="A2281" i="1"/>
  <c r="B2281" i="1"/>
  <c r="C2281" i="1"/>
  <c r="D2281" i="1"/>
  <c r="E2281" i="1"/>
  <c r="F2281" i="1"/>
  <c r="G2281" i="1"/>
  <c r="H2281" i="1"/>
  <c r="I2281" i="1"/>
  <c r="J2281" i="1"/>
  <c r="K2281" i="1"/>
  <c r="L2281" i="1"/>
  <c r="M2281" i="1"/>
  <c r="N2281" i="1"/>
  <c r="O2281" i="1"/>
  <c r="P2281" i="1"/>
  <c r="Q2281" i="1"/>
  <c r="R2281" i="1"/>
  <c r="S2281" i="1"/>
  <c r="T2281" i="1"/>
  <c r="U2281" i="1"/>
  <c r="V2281" i="1"/>
  <c r="W2281" i="1"/>
  <c r="X2281" i="1"/>
  <c r="Y2281" i="1"/>
  <c r="Z2281" i="1"/>
  <c r="AA2281" i="1"/>
  <c r="AB2281" i="1"/>
  <c r="AC2281" i="1"/>
  <c r="AD2281" i="1"/>
  <c r="AE2281" i="1"/>
  <c r="AF2281" i="1"/>
  <c r="AG2281" i="1"/>
  <c r="AH2281" i="1"/>
  <c r="AI2281" i="1"/>
  <c r="A2282" i="1"/>
  <c r="B2282" i="1"/>
  <c r="C2282" i="1"/>
  <c r="D2282" i="1"/>
  <c r="E2282" i="1"/>
  <c r="F2282" i="1"/>
  <c r="G2282" i="1"/>
  <c r="H2282" i="1"/>
  <c r="I2282" i="1"/>
  <c r="J2282" i="1"/>
  <c r="K2282" i="1"/>
  <c r="L2282" i="1"/>
  <c r="M2282" i="1"/>
  <c r="N2282" i="1"/>
  <c r="O2282" i="1"/>
  <c r="P2282" i="1"/>
  <c r="Q2282" i="1"/>
  <c r="R2282" i="1"/>
  <c r="S2282" i="1"/>
  <c r="T2282" i="1"/>
  <c r="U2282" i="1"/>
  <c r="V2282" i="1"/>
  <c r="W2282" i="1"/>
  <c r="X2282" i="1"/>
  <c r="Y2282" i="1"/>
  <c r="Z2282" i="1"/>
  <c r="AA2282" i="1"/>
  <c r="AB2282" i="1"/>
  <c r="AC2282" i="1"/>
  <c r="AD2282" i="1"/>
  <c r="AE2282" i="1"/>
  <c r="AF2282" i="1"/>
  <c r="AG2282" i="1"/>
  <c r="AH2282" i="1"/>
  <c r="AI2282" i="1"/>
  <c r="A2283" i="1"/>
  <c r="B2283" i="1"/>
  <c r="C2283" i="1"/>
  <c r="D2283" i="1"/>
  <c r="E2283" i="1"/>
  <c r="F2283" i="1"/>
  <c r="G2283" i="1"/>
  <c r="H2283" i="1"/>
  <c r="I2283" i="1"/>
  <c r="J2283" i="1"/>
  <c r="K2283" i="1"/>
  <c r="L2283" i="1"/>
  <c r="M2283" i="1"/>
  <c r="N2283" i="1"/>
  <c r="O2283" i="1"/>
  <c r="P2283" i="1"/>
  <c r="Q2283" i="1"/>
  <c r="R2283" i="1"/>
  <c r="S2283" i="1"/>
  <c r="T2283" i="1"/>
  <c r="U2283" i="1"/>
  <c r="V2283" i="1"/>
  <c r="W2283" i="1"/>
  <c r="X2283" i="1"/>
  <c r="Y2283" i="1"/>
  <c r="Z2283" i="1"/>
  <c r="AA2283" i="1"/>
  <c r="AB2283" i="1"/>
  <c r="AC2283" i="1"/>
  <c r="AD2283" i="1"/>
  <c r="AE2283" i="1"/>
  <c r="AF2283" i="1"/>
  <c r="AG2283" i="1"/>
  <c r="AH2283" i="1"/>
  <c r="AI2283" i="1"/>
  <c r="A2284" i="1"/>
  <c r="B2284" i="1"/>
  <c r="C2284" i="1"/>
  <c r="D2284" i="1"/>
  <c r="E2284" i="1"/>
  <c r="F2284" i="1"/>
  <c r="G2284" i="1"/>
  <c r="H2284" i="1"/>
  <c r="I2284" i="1"/>
  <c r="J2284" i="1"/>
  <c r="K2284" i="1"/>
  <c r="L2284" i="1"/>
  <c r="M2284" i="1"/>
  <c r="N2284" i="1"/>
  <c r="O2284" i="1"/>
  <c r="P2284" i="1"/>
  <c r="Q2284" i="1"/>
  <c r="R2284" i="1"/>
  <c r="S2284" i="1"/>
  <c r="T2284" i="1"/>
  <c r="U2284" i="1"/>
  <c r="V2284" i="1"/>
  <c r="W2284" i="1"/>
  <c r="X2284" i="1"/>
  <c r="Y2284" i="1"/>
  <c r="Z2284" i="1"/>
  <c r="AA2284" i="1"/>
  <c r="AB2284" i="1"/>
  <c r="AC2284" i="1"/>
  <c r="AD2284" i="1"/>
  <c r="AE2284" i="1"/>
  <c r="AF2284" i="1"/>
  <c r="AG2284" i="1"/>
  <c r="AH2284" i="1"/>
  <c r="AI2284" i="1"/>
  <c r="A2285" i="1"/>
  <c r="B2285" i="1"/>
  <c r="C2285" i="1"/>
  <c r="D2285" i="1"/>
  <c r="E2285" i="1"/>
  <c r="F2285" i="1"/>
  <c r="G2285" i="1"/>
  <c r="H2285" i="1"/>
  <c r="I2285" i="1"/>
  <c r="J2285" i="1"/>
  <c r="K2285" i="1"/>
  <c r="L2285" i="1"/>
  <c r="M2285" i="1"/>
  <c r="N2285" i="1"/>
  <c r="O2285" i="1"/>
  <c r="P2285" i="1"/>
  <c r="Q2285" i="1"/>
  <c r="R2285" i="1"/>
  <c r="S2285" i="1"/>
  <c r="T2285" i="1"/>
  <c r="U2285" i="1"/>
  <c r="V2285" i="1"/>
  <c r="W2285" i="1"/>
  <c r="X2285" i="1"/>
  <c r="Y2285" i="1"/>
  <c r="Z2285" i="1"/>
  <c r="AA2285" i="1"/>
  <c r="AB2285" i="1"/>
  <c r="AC2285" i="1"/>
  <c r="AD2285" i="1"/>
  <c r="AE2285" i="1"/>
  <c r="AF2285" i="1"/>
  <c r="AG2285" i="1"/>
  <c r="AH2285" i="1"/>
  <c r="AI2285" i="1"/>
  <c r="A2286" i="1"/>
  <c r="B2286" i="1"/>
  <c r="C2286" i="1"/>
  <c r="D2286" i="1"/>
  <c r="E2286" i="1"/>
  <c r="F2286" i="1"/>
  <c r="G2286" i="1"/>
  <c r="H2286" i="1"/>
  <c r="I2286" i="1"/>
  <c r="J2286" i="1"/>
  <c r="K2286" i="1"/>
  <c r="L2286" i="1"/>
  <c r="M2286" i="1"/>
  <c r="N2286" i="1"/>
  <c r="O2286" i="1"/>
  <c r="P2286" i="1"/>
  <c r="Q2286" i="1"/>
  <c r="R2286" i="1"/>
  <c r="S2286" i="1"/>
  <c r="T2286" i="1"/>
  <c r="U2286" i="1"/>
  <c r="V2286" i="1"/>
  <c r="W2286" i="1"/>
  <c r="X2286" i="1"/>
  <c r="Y2286" i="1"/>
  <c r="Z2286" i="1"/>
  <c r="AA2286" i="1"/>
  <c r="AB2286" i="1"/>
  <c r="AC2286" i="1"/>
  <c r="AD2286" i="1"/>
  <c r="AE2286" i="1"/>
  <c r="AF2286" i="1"/>
  <c r="AG2286" i="1"/>
  <c r="AH2286" i="1"/>
  <c r="AI2286" i="1"/>
  <c r="A2287" i="1"/>
  <c r="B2287" i="1"/>
  <c r="C2287" i="1"/>
  <c r="D2287" i="1"/>
  <c r="E2287" i="1"/>
  <c r="F2287" i="1"/>
  <c r="G2287" i="1"/>
  <c r="H2287" i="1"/>
  <c r="I2287" i="1"/>
  <c r="J2287" i="1"/>
  <c r="K2287" i="1"/>
  <c r="L2287" i="1"/>
  <c r="M2287" i="1"/>
  <c r="N2287" i="1"/>
  <c r="O2287" i="1"/>
  <c r="P2287" i="1"/>
  <c r="Q2287" i="1"/>
  <c r="R2287" i="1"/>
  <c r="S2287" i="1"/>
  <c r="T2287" i="1"/>
  <c r="U2287" i="1"/>
  <c r="V2287" i="1"/>
  <c r="W2287" i="1"/>
  <c r="X2287" i="1"/>
  <c r="Y2287" i="1"/>
  <c r="Z2287" i="1"/>
  <c r="AA2287" i="1"/>
  <c r="AB2287" i="1"/>
  <c r="AC2287" i="1"/>
  <c r="AD2287" i="1"/>
  <c r="AE2287" i="1"/>
  <c r="AF2287" i="1"/>
  <c r="AG2287" i="1"/>
  <c r="AH2287" i="1"/>
  <c r="AI2287" i="1"/>
  <c r="A2288" i="1"/>
  <c r="B2288" i="1"/>
  <c r="C2288" i="1"/>
  <c r="D2288" i="1"/>
  <c r="E2288" i="1"/>
  <c r="F2288" i="1"/>
  <c r="G2288" i="1"/>
  <c r="H2288" i="1"/>
  <c r="I2288" i="1"/>
  <c r="J2288" i="1"/>
  <c r="K2288" i="1"/>
  <c r="L2288" i="1"/>
  <c r="M2288" i="1"/>
  <c r="N2288" i="1"/>
  <c r="O2288" i="1"/>
  <c r="P2288" i="1"/>
  <c r="Q2288" i="1"/>
  <c r="R2288" i="1"/>
  <c r="S2288" i="1"/>
  <c r="T2288" i="1"/>
  <c r="U2288" i="1"/>
  <c r="V2288" i="1"/>
  <c r="W2288" i="1"/>
  <c r="X2288" i="1"/>
  <c r="Y2288" i="1"/>
  <c r="Z2288" i="1"/>
  <c r="AA2288" i="1"/>
  <c r="AB2288" i="1"/>
  <c r="AC2288" i="1"/>
  <c r="AD2288" i="1"/>
  <c r="AE2288" i="1"/>
  <c r="AF2288" i="1"/>
  <c r="AG2288" i="1"/>
  <c r="AH2288" i="1"/>
  <c r="AI2288" i="1"/>
  <c r="A2289" i="1"/>
  <c r="B2289" i="1"/>
  <c r="C2289" i="1"/>
  <c r="D2289" i="1"/>
  <c r="E2289" i="1"/>
  <c r="F2289" i="1"/>
  <c r="G2289" i="1"/>
  <c r="H2289" i="1"/>
  <c r="I2289" i="1"/>
  <c r="J2289" i="1"/>
  <c r="K2289" i="1"/>
  <c r="L2289" i="1"/>
  <c r="M2289" i="1"/>
  <c r="N2289" i="1"/>
  <c r="O2289" i="1"/>
  <c r="P2289" i="1"/>
  <c r="Q2289" i="1"/>
  <c r="R2289" i="1"/>
  <c r="S2289" i="1"/>
  <c r="T2289" i="1"/>
  <c r="U2289" i="1"/>
  <c r="V2289" i="1"/>
  <c r="W2289" i="1"/>
  <c r="X2289" i="1"/>
  <c r="Y2289" i="1"/>
  <c r="Z2289" i="1"/>
  <c r="AA2289" i="1"/>
  <c r="AB2289" i="1"/>
  <c r="AC2289" i="1"/>
  <c r="AD2289" i="1"/>
  <c r="AE2289" i="1"/>
  <c r="AF2289" i="1"/>
  <c r="AG2289" i="1"/>
  <c r="AH2289" i="1"/>
  <c r="AI2289" i="1"/>
  <c r="A2290" i="1"/>
  <c r="B2290" i="1"/>
  <c r="C2290" i="1"/>
  <c r="D2290" i="1"/>
  <c r="E2290" i="1"/>
  <c r="F2290" i="1"/>
  <c r="G2290" i="1"/>
  <c r="H2290" i="1"/>
  <c r="I2290" i="1"/>
  <c r="J2290" i="1"/>
  <c r="K2290" i="1"/>
  <c r="L2290" i="1"/>
  <c r="M2290" i="1"/>
  <c r="N2290" i="1"/>
  <c r="O2290" i="1"/>
  <c r="P2290" i="1"/>
  <c r="Q2290" i="1"/>
  <c r="R2290" i="1"/>
  <c r="S2290" i="1"/>
  <c r="T2290" i="1"/>
  <c r="U2290" i="1"/>
  <c r="V2290" i="1"/>
  <c r="W2290" i="1"/>
  <c r="X2290" i="1"/>
  <c r="Y2290" i="1"/>
  <c r="Z2290" i="1"/>
  <c r="AA2290" i="1"/>
  <c r="AB2290" i="1"/>
  <c r="AC2290" i="1"/>
  <c r="AD2290" i="1"/>
  <c r="AE2290" i="1"/>
  <c r="AF2290" i="1"/>
  <c r="AG2290" i="1"/>
  <c r="AH2290" i="1"/>
  <c r="AI2290" i="1"/>
  <c r="A2291" i="1"/>
  <c r="B2291" i="1"/>
  <c r="C2291" i="1"/>
  <c r="D2291" i="1"/>
  <c r="E2291" i="1"/>
  <c r="F2291" i="1"/>
  <c r="G2291" i="1"/>
  <c r="H2291" i="1"/>
  <c r="I2291" i="1"/>
  <c r="J2291" i="1"/>
  <c r="K2291" i="1"/>
  <c r="L2291" i="1"/>
  <c r="M2291" i="1"/>
  <c r="N2291" i="1"/>
  <c r="O2291" i="1"/>
  <c r="P2291" i="1"/>
  <c r="Q2291" i="1"/>
  <c r="R2291" i="1"/>
  <c r="S2291" i="1"/>
  <c r="T2291" i="1"/>
  <c r="U2291" i="1"/>
  <c r="V2291" i="1"/>
  <c r="W2291" i="1"/>
  <c r="X2291" i="1"/>
  <c r="Y2291" i="1"/>
  <c r="Z2291" i="1"/>
  <c r="AA2291" i="1"/>
  <c r="AB2291" i="1"/>
  <c r="AC2291" i="1"/>
  <c r="AD2291" i="1"/>
  <c r="AE2291" i="1"/>
  <c r="AF2291" i="1"/>
  <c r="AG2291" i="1"/>
  <c r="AH2291" i="1"/>
  <c r="AI2291" i="1"/>
  <c r="A2292" i="1"/>
  <c r="B2292" i="1"/>
  <c r="C2292" i="1"/>
  <c r="D2292" i="1"/>
  <c r="E2292" i="1"/>
  <c r="F2292" i="1"/>
  <c r="G2292" i="1"/>
  <c r="H2292" i="1"/>
  <c r="I2292" i="1"/>
  <c r="J2292" i="1"/>
  <c r="K2292" i="1"/>
  <c r="L2292" i="1"/>
  <c r="M2292" i="1"/>
  <c r="N2292" i="1"/>
  <c r="O2292" i="1"/>
  <c r="P2292" i="1"/>
  <c r="Q2292" i="1"/>
  <c r="R2292" i="1"/>
  <c r="S2292" i="1"/>
  <c r="T2292" i="1"/>
  <c r="U2292" i="1"/>
  <c r="V2292" i="1"/>
  <c r="W2292" i="1"/>
  <c r="X2292" i="1"/>
  <c r="Y2292" i="1"/>
  <c r="Z2292" i="1"/>
  <c r="AA2292" i="1"/>
  <c r="AB2292" i="1"/>
  <c r="AC2292" i="1"/>
  <c r="AD2292" i="1"/>
  <c r="AE2292" i="1"/>
  <c r="AF2292" i="1"/>
  <c r="AG2292" i="1"/>
  <c r="AH2292" i="1"/>
  <c r="AI2292" i="1"/>
  <c r="A2293" i="1"/>
  <c r="B2293" i="1"/>
  <c r="C2293" i="1"/>
  <c r="D2293" i="1"/>
  <c r="E2293" i="1"/>
  <c r="F2293" i="1"/>
  <c r="G2293" i="1"/>
  <c r="H2293" i="1"/>
  <c r="I2293" i="1"/>
  <c r="J2293" i="1"/>
  <c r="K2293" i="1"/>
  <c r="L2293" i="1"/>
  <c r="M2293" i="1"/>
  <c r="N2293" i="1"/>
  <c r="O2293" i="1"/>
  <c r="P2293" i="1"/>
  <c r="Q2293" i="1"/>
  <c r="R2293" i="1"/>
  <c r="S2293" i="1"/>
  <c r="T2293" i="1"/>
  <c r="U2293" i="1"/>
  <c r="V2293" i="1"/>
  <c r="W2293" i="1"/>
  <c r="X2293" i="1"/>
  <c r="Y2293" i="1"/>
  <c r="Z2293" i="1"/>
  <c r="AA2293" i="1"/>
  <c r="AB2293" i="1"/>
  <c r="AC2293" i="1"/>
  <c r="AD2293" i="1"/>
  <c r="AE2293" i="1"/>
  <c r="AF2293" i="1"/>
  <c r="AG2293" i="1"/>
  <c r="AH2293" i="1"/>
  <c r="AI2293" i="1"/>
  <c r="A2294" i="1"/>
  <c r="B2294" i="1"/>
  <c r="C2294" i="1"/>
  <c r="D2294" i="1"/>
  <c r="E2294" i="1"/>
  <c r="F2294" i="1"/>
  <c r="G2294" i="1"/>
  <c r="H2294" i="1"/>
  <c r="I2294" i="1"/>
  <c r="J2294" i="1"/>
  <c r="K2294" i="1"/>
  <c r="L2294" i="1"/>
  <c r="M2294" i="1"/>
  <c r="N2294" i="1"/>
  <c r="O2294" i="1"/>
  <c r="P2294" i="1"/>
  <c r="Q2294" i="1"/>
  <c r="R2294" i="1"/>
  <c r="S2294" i="1"/>
  <c r="T2294" i="1"/>
  <c r="U2294" i="1"/>
  <c r="V2294" i="1"/>
  <c r="W2294" i="1"/>
  <c r="X2294" i="1"/>
  <c r="Y2294" i="1"/>
  <c r="Z2294" i="1"/>
  <c r="AA2294" i="1"/>
  <c r="AB2294" i="1"/>
  <c r="AC2294" i="1"/>
  <c r="AD2294" i="1"/>
  <c r="AE2294" i="1"/>
  <c r="AF2294" i="1"/>
  <c r="AG2294" i="1"/>
  <c r="AH2294" i="1"/>
  <c r="AI2294" i="1"/>
  <c r="A2295" i="1"/>
  <c r="B2295" i="1"/>
  <c r="C2295" i="1"/>
  <c r="D2295" i="1"/>
  <c r="E2295" i="1"/>
  <c r="F2295" i="1"/>
  <c r="G2295" i="1"/>
  <c r="H2295" i="1"/>
  <c r="I2295" i="1"/>
  <c r="J2295" i="1"/>
  <c r="K2295" i="1"/>
  <c r="L2295" i="1"/>
  <c r="M2295" i="1"/>
  <c r="N2295" i="1"/>
  <c r="O2295" i="1"/>
  <c r="P2295" i="1"/>
  <c r="Q2295" i="1"/>
  <c r="R2295" i="1"/>
  <c r="S2295" i="1"/>
  <c r="T2295" i="1"/>
  <c r="U2295" i="1"/>
  <c r="V2295" i="1"/>
  <c r="W2295" i="1"/>
  <c r="X2295" i="1"/>
  <c r="Y2295" i="1"/>
  <c r="Z2295" i="1"/>
  <c r="AA2295" i="1"/>
  <c r="AB2295" i="1"/>
  <c r="AC2295" i="1"/>
  <c r="AD2295" i="1"/>
  <c r="AE2295" i="1"/>
  <c r="AF2295" i="1"/>
  <c r="AG2295" i="1"/>
  <c r="AH2295" i="1"/>
  <c r="AI2295" i="1"/>
  <c r="A2296" i="1"/>
  <c r="B2296" i="1"/>
  <c r="C2296" i="1"/>
  <c r="D2296" i="1"/>
  <c r="E2296" i="1"/>
  <c r="F2296" i="1"/>
  <c r="G2296" i="1"/>
  <c r="H2296" i="1"/>
  <c r="I2296" i="1"/>
  <c r="J2296" i="1"/>
  <c r="K2296" i="1"/>
  <c r="L2296" i="1"/>
  <c r="M2296" i="1"/>
  <c r="N2296" i="1"/>
  <c r="O2296" i="1"/>
  <c r="P2296" i="1"/>
  <c r="Q2296" i="1"/>
  <c r="R2296" i="1"/>
  <c r="S2296" i="1"/>
  <c r="T2296" i="1"/>
  <c r="U2296" i="1"/>
  <c r="V2296" i="1"/>
  <c r="W2296" i="1"/>
  <c r="X2296" i="1"/>
  <c r="Y2296" i="1"/>
  <c r="Z2296" i="1"/>
  <c r="AA2296" i="1"/>
  <c r="AB2296" i="1"/>
  <c r="AC2296" i="1"/>
  <c r="AD2296" i="1"/>
  <c r="AE2296" i="1"/>
  <c r="AF2296" i="1"/>
  <c r="AG2296" i="1"/>
  <c r="AH2296" i="1"/>
  <c r="AI2296" i="1"/>
  <c r="A2297" i="1"/>
  <c r="B2297" i="1"/>
  <c r="C2297" i="1"/>
  <c r="D2297" i="1"/>
  <c r="E2297" i="1"/>
  <c r="F2297" i="1"/>
  <c r="G2297" i="1"/>
  <c r="H2297" i="1"/>
  <c r="I2297" i="1"/>
  <c r="J2297" i="1"/>
  <c r="K2297" i="1"/>
  <c r="L2297" i="1"/>
  <c r="M2297" i="1"/>
  <c r="N2297" i="1"/>
  <c r="O2297" i="1"/>
  <c r="P2297" i="1"/>
  <c r="Q2297" i="1"/>
  <c r="R2297" i="1"/>
  <c r="S2297" i="1"/>
  <c r="T2297" i="1"/>
  <c r="U2297" i="1"/>
  <c r="V2297" i="1"/>
  <c r="W2297" i="1"/>
  <c r="X2297" i="1"/>
  <c r="Y2297" i="1"/>
  <c r="Z2297" i="1"/>
  <c r="AA2297" i="1"/>
  <c r="AB2297" i="1"/>
  <c r="AC2297" i="1"/>
  <c r="AD2297" i="1"/>
  <c r="AE2297" i="1"/>
  <c r="AF2297" i="1"/>
  <c r="AG2297" i="1"/>
  <c r="AH2297" i="1"/>
  <c r="AI2297" i="1"/>
  <c r="A2298" i="1"/>
  <c r="B2298" i="1"/>
  <c r="C2298" i="1"/>
  <c r="D2298" i="1"/>
  <c r="E2298" i="1"/>
  <c r="F2298" i="1"/>
  <c r="G2298" i="1"/>
  <c r="H2298" i="1"/>
  <c r="I2298" i="1"/>
  <c r="J2298" i="1"/>
  <c r="K2298" i="1"/>
  <c r="L2298" i="1"/>
  <c r="M2298" i="1"/>
  <c r="N2298" i="1"/>
  <c r="O2298" i="1"/>
  <c r="P2298" i="1"/>
  <c r="Q2298" i="1"/>
  <c r="R2298" i="1"/>
  <c r="S2298" i="1"/>
  <c r="T2298" i="1"/>
  <c r="U2298" i="1"/>
  <c r="V2298" i="1"/>
  <c r="W2298" i="1"/>
  <c r="X2298" i="1"/>
  <c r="Y2298" i="1"/>
  <c r="Z2298" i="1"/>
  <c r="AA2298" i="1"/>
  <c r="AB2298" i="1"/>
  <c r="AC2298" i="1"/>
  <c r="AD2298" i="1"/>
  <c r="AE2298" i="1"/>
  <c r="AF2298" i="1"/>
  <c r="AG2298" i="1"/>
  <c r="AH2298" i="1"/>
  <c r="AI2298" i="1"/>
  <c r="A2299" i="1"/>
  <c r="B2299" i="1"/>
  <c r="C2299" i="1"/>
  <c r="D2299" i="1"/>
  <c r="E2299" i="1"/>
  <c r="F2299" i="1"/>
  <c r="G2299" i="1"/>
  <c r="H2299" i="1"/>
  <c r="I2299" i="1"/>
  <c r="J2299" i="1"/>
  <c r="K2299" i="1"/>
  <c r="L2299" i="1"/>
  <c r="M2299" i="1"/>
  <c r="N2299" i="1"/>
  <c r="O2299" i="1"/>
  <c r="P2299" i="1"/>
  <c r="Q2299" i="1"/>
  <c r="R2299" i="1"/>
  <c r="S2299" i="1"/>
  <c r="T2299" i="1"/>
  <c r="U2299" i="1"/>
  <c r="V2299" i="1"/>
  <c r="W2299" i="1"/>
  <c r="X2299" i="1"/>
  <c r="Y2299" i="1"/>
  <c r="Z2299" i="1"/>
  <c r="AA2299" i="1"/>
  <c r="AB2299" i="1"/>
  <c r="AC2299" i="1"/>
  <c r="AD2299" i="1"/>
  <c r="AE2299" i="1"/>
  <c r="AF2299" i="1"/>
  <c r="AG2299" i="1"/>
  <c r="AH2299" i="1"/>
  <c r="AI2299" i="1"/>
  <c r="A2300" i="1"/>
  <c r="B2300" i="1"/>
  <c r="C2300" i="1"/>
  <c r="D2300" i="1"/>
  <c r="E2300" i="1"/>
  <c r="F2300" i="1"/>
  <c r="G2300" i="1"/>
  <c r="H2300" i="1"/>
  <c r="I2300" i="1"/>
  <c r="J2300" i="1"/>
  <c r="K2300" i="1"/>
  <c r="L2300" i="1"/>
  <c r="M2300" i="1"/>
  <c r="N2300" i="1"/>
  <c r="O2300" i="1"/>
  <c r="P2300" i="1"/>
  <c r="Q2300" i="1"/>
  <c r="R2300" i="1"/>
  <c r="S2300" i="1"/>
  <c r="T2300" i="1"/>
  <c r="U2300" i="1"/>
  <c r="V2300" i="1"/>
  <c r="W2300" i="1"/>
  <c r="X2300" i="1"/>
  <c r="Y2300" i="1"/>
  <c r="Z2300" i="1"/>
  <c r="AA2300" i="1"/>
  <c r="AB2300" i="1"/>
  <c r="AC2300" i="1"/>
  <c r="AD2300" i="1"/>
  <c r="AE2300" i="1"/>
  <c r="AF2300" i="1"/>
  <c r="AG2300" i="1"/>
  <c r="AH2300" i="1"/>
  <c r="AI2300" i="1"/>
  <c r="A2301" i="1"/>
  <c r="B2301" i="1"/>
  <c r="C2301" i="1"/>
  <c r="D2301" i="1"/>
  <c r="E2301" i="1"/>
  <c r="F2301" i="1"/>
  <c r="G2301" i="1"/>
  <c r="H2301" i="1"/>
  <c r="I2301" i="1"/>
  <c r="J2301" i="1"/>
  <c r="K2301" i="1"/>
  <c r="L2301" i="1"/>
  <c r="M2301" i="1"/>
  <c r="N2301" i="1"/>
  <c r="O2301" i="1"/>
  <c r="P2301" i="1"/>
  <c r="Q2301" i="1"/>
  <c r="R2301" i="1"/>
  <c r="S2301" i="1"/>
  <c r="T2301" i="1"/>
  <c r="U2301" i="1"/>
  <c r="V2301" i="1"/>
  <c r="W2301" i="1"/>
  <c r="X2301" i="1"/>
  <c r="Y2301" i="1"/>
  <c r="Z2301" i="1"/>
  <c r="AA2301" i="1"/>
  <c r="AB2301" i="1"/>
  <c r="AC2301" i="1"/>
  <c r="AD2301" i="1"/>
  <c r="AE2301" i="1"/>
  <c r="AF2301" i="1"/>
  <c r="AG2301" i="1"/>
  <c r="AH2301" i="1"/>
  <c r="AI2301" i="1"/>
  <c r="A2302" i="1"/>
  <c r="B2302" i="1"/>
  <c r="C2302" i="1"/>
  <c r="D2302" i="1"/>
  <c r="E2302" i="1"/>
  <c r="F2302" i="1"/>
  <c r="G2302" i="1"/>
  <c r="H2302" i="1"/>
  <c r="I2302" i="1"/>
  <c r="J2302" i="1"/>
  <c r="K2302" i="1"/>
  <c r="L2302" i="1"/>
  <c r="M2302" i="1"/>
  <c r="N2302" i="1"/>
  <c r="O2302" i="1"/>
  <c r="P2302" i="1"/>
  <c r="Q2302" i="1"/>
  <c r="R2302" i="1"/>
  <c r="S2302" i="1"/>
  <c r="T2302" i="1"/>
  <c r="U2302" i="1"/>
  <c r="V2302" i="1"/>
  <c r="W2302" i="1"/>
  <c r="X2302" i="1"/>
  <c r="Y2302" i="1"/>
  <c r="Z2302" i="1"/>
  <c r="AA2302" i="1"/>
  <c r="AB2302" i="1"/>
  <c r="AC2302" i="1"/>
  <c r="AD2302" i="1"/>
  <c r="AE2302" i="1"/>
  <c r="AF2302" i="1"/>
  <c r="AG2302" i="1"/>
  <c r="AH2302" i="1"/>
  <c r="AI2302" i="1"/>
  <c r="A2303" i="1"/>
  <c r="B2303" i="1"/>
  <c r="C2303" i="1"/>
  <c r="D2303" i="1"/>
  <c r="E2303" i="1"/>
  <c r="F2303" i="1"/>
  <c r="G2303" i="1"/>
  <c r="H2303" i="1"/>
  <c r="I2303" i="1"/>
  <c r="J2303" i="1"/>
  <c r="K2303" i="1"/>
  <c r="L2303" i="1"/>
  <c r="M2303" i="1"/>
  <c r="N2303" i="1"/>
  <c r="O2303" i="1"/>
  <c r="P2303" i="1"/>
  <c r="Q2303" i="1"/>
  <c r="R2303" i="1"/>
  <c r="S2303" i="1"/>
  <c r="T2303" i="1"/>
  <c r="U2303" i="1"/>
  <c r="V2303" i="1"/>
  <c r="W2303" i="1"/>
  <c r="X2303" i="1"/>
  <c r="Y2303" i="1"/>
  <c r="Z2303" i="1"/>
  <c r="AA2303" i="1"/>
  <c r="AB2303" i="1"/>
  <c r="AC2303" i="1"/>
  <c r="AD2303" i="1"/>
  <c r="AE2303" i="1"/>
  <c r="AF2303" i="1"/>
  <c r="AG2303" i="1"/>
  <c r="AH2303" i="1"/>
  <c r="AI2303" i="1"/>
  <c r="A2304" i="1"/>
  <c r="B2304" i="1"/>
  <c r="C2304" i="1"/>
  <c r="D2304" i="1"/>
  <c r="E2304" i="1"/>
  <c r="F2304" i="1"/>
  <c r="G2304" i="1"/>
  <c r="H2304" i="1"/>
  <c r="I2304" i="1"/>
  <c r="J2304" i="1"/>
  <c r="K2304" i="1"/>
  <c r="L2304" i="1"/>
  <c r="M2304" i="1"/>
  <c r="N2304" i="1"/>
  <c r="O2304" i="1"/>
  <c r="P2304" i="1"/>
  <c r="Q2304" i="1"/>
  <c r="R2304" i="1"/>
  <c r="S2304" i="1"/>
  <c r="T2304" i="1"/>
  <c r="U2304" i="1"/>
  <c r="V2304" i="1"/>
  <c r="W2304" i="1"/>
  <c r="X2304" i="1"/>
  <c r="Y2304" i="1"/>
  <c r="Z2304" i="1"/>
  <c r="AA2304" i="1"/>
  <c r="AB2304" i="1"/>
  <c r="AC2304" i="1"/>
  <c r="AD2304" i="1"/>
  <c r="AE2304" i="1"/>
  <c r="AF2304" i="1"/>
  <c r="AG2304" i="1"/>
  <c r="AH2304" i="1"/>
  <c r="AI2304" i="1"/>
  <c r="A2305" i="1"/>
  <c r="B2305" i="1"/>
  <c r="C2305" i="1"/>
  <c r="D2305" i="1"/>
  <c r="E2305" i="1"/>
  <c r="F2305" i="1"/>
  <c r="G2305" i="1"/>
  <c r="H2305" i="1"/>
  <c r="I2305" i="1"/>
  <c r="J2305" i="1"/>
  <c r="K2305" i="1"/>
  <c r="L2305" i="1"/>
  <c r="M2305" i="1"/>
  <c r="N2305" i="1"/>
  <c r="O2305" i="1"/>
  <c r="P2305" i="1"/>
  <c r="Q2305" i="1"/>
  <c r="R2305" i="1"/>
  <c r="S2305" i="1"/>
  <c r="T2305" i="1"/>
  <c r="U2305" i="1"/>
  <c r="V2305" i="1"/>
  <c r="W2305" i="1"/>
  <c r="X2305" i="1"/>
  <c r="Y2305" i="1"/>
  <c r="Z2305" i="1"/>
  <c r="AA2305" i="1"/>
  <c r="AB2305" i="1"/>
  <c r="AC2305" i="1"/>
  <c r="AD2305" i="1"/>
  <c r="AE2305" i="1"/>
  <c r="AF2305" i="1"/>
  <c r="AG2305" i="1"/>
  <c r="AH2305" i="1"/>
  <c r="AI2305" i="1"/>
  <c r="A2306" i="1"/>
  <c r="B2306" i="1"/>
  <c r="C2306" i="1"/>
  <c r="D2306" i="1"/>
  <c r="E2306" i="1"/>
  <c r="F2306" i="1"/>
  <c r="G2306" i="1"/>
  <c r="H2306" i="1"/>
  <c r="I2306" i="1"/>
  <c r="J2306" i="1"/>
  <c r="K2306" i="1"/>
  <c r="L2306" i="1"/>
  <c r="M2306" i="1"/>
  <c r="N2306" i="1"/>
  <c r="O2306" i="1"/>
  <c r="P2306" i="1"/>
  <c r="Q2306" i="1"/>
  <c r="R2306" i="1"/>
  <c r="S2306" i="1"/>
  <c r="T2306" i="1"/>
  <c r="U2306" i="1"/>
  <c r="V2306" i="1"/>
  <c r="W2306" i="1"/>
  <c r="X2306" i="1"/>
  <c r="Y2306" i="1"/>
  <c r="Z2306" i="1"/>
  <c r="AA2306" i="1"/>
  <c r="AB2306" i="1"/>
  <c r="AC2306" i="1"/>
  <c r="AD2306" i="1"/>
  <c r="AE2306" i="1"/>
  <c r="AF2306" i="1"/>
  <c r="AG2306" i="1"/>
  <c r="AH2306" i="1"/>
  <c r="AI2306" i="1"/>
  <c r="A2307" i="1"/>
  <c r="B2307" i="1"/>
  <c r="C2307" i="1"/>
  <c r="D2307" i="1"/>
  <c r="E2307" i="1"/>
  <c r="F2307" i="1"/>
  <c r="G2307" i="1"/>
  <c r="H2307" i="1"/>
  <c r="I2307" i="1"/>
  <c r="J2307" i="1"/>
  <c r="K2307" i="1"/>
  <c r="L2307" i="1"/>
  <c r="M2307" i="1"/>
  <c r="N2307" i="1"/>
  <c r="O2307" i="1"/>
  <c r="P2307" i="1"/>
  <c r="Q2307" i="1"/>
  <c r="R2307" i="1"/>
  <c r="S2307" i="1"/>
  <c r="T2307" i="1"/>
  <c r="U2307" i="1"/>
  <c r="V2307" i="1"/>
  <c r="W2307" i="1"/>
  <c r="X2307" i="1"/>
  <c r="Y2307" i="1"/>
  <c r="Z2307" i="1"/>
  <c r="AA2307" i="1"/>
  <c r="AB2307" i="1"/>
  <c r="AC2307" i="1"/>
  <c r="AD2307" i="1"/>
  <c r="AE2307" i="1"/>
  <c r="AF2307" i="1"/>
  <c r="AG2307" i="1"/>
  <c r="AH2307" i="1"/>
  <c r="AI2307" i="1"/>
  <c r="A2308" i="1"/>
  <c r="B2308" i="1"/>
  <c r="C2308" i="1"/>
  <c r="D2308" i="1"/>
  <c r="E2308" i="1"/>
  <c r="F2308" i="1"/>
  <c r="G2308" i="1"/>
  <c r="H2308" i="1"/>
  <c r="I2308" i="1"/>
  <c r="J2308" i="1"/>
  <c r="K2308" i="1"/>
  <c r="L2308" i="1"/>
  <c r="M2308" i="1"/>
  <c r="N2308" i="1"/>
  <c r="O2308" i="1"/>
  <c r="P2308" i="1"/>
  <c r="Q2308" i="1"/>
  <c r="R2308" i="1"/>
  <c r="S2308" i="1"/>
  <c r="T2308" i="1"/>
  <c r="U2308" i="1"/>
  <c r="V2308" i="1"/>
  <c r="W2308" i="1"/>
  <c r="X2308" i="1"/>
  <c r="Y2308" i="1"/>
  <c r="Z2308" i="1"/>
  <c r="AA2308" i="1"/>
  <c r="AB2308" i="1"/>
  <c r="AC2308" i="1"/>
  <c r="AD2308" i="1"/>
  <c r="AE2308" i="1"/>
  <c r="AF2308" i="1"/>
  <c r="AG2308" i="1"/>
  <c r="AH2308" i="1"/>
  <c r="AI2308" i="1"/>
  <c r="A2309" i="1"/>
  <c r="B2309" i="1"/>
  <c r="C2309" i="1"/>
  <c r="D2309" i="1"/>
  <c r="E2309" i="1"/>
  <c r="F2309" i="1"/>
  <c r="G2309" i="1"/>
  <c r="H2309" i="1"/>
  <c r="I2309" i="1"/>
  <c r="J2309" i="1"/>
  <c r="K2309" i="1"/>
  <c r="L2309" i="1"/>
  <c r="M2309" i="1"/>
  <c r="N2309" i="1"/>
  <c r="O2309" i="1"/>
  <c r="P2309" i="1"/>
  <c r="Q2309" i="1"/>
  <c r="R2309" i="1"/>
  <c r="S2309" i="1"/>
  <c r="T2309" i="1"/>
  <c r="U2309" i="1"/>
  <c r="V2309" i="1"/>
  <c r="W2309" i="1"/>
  <c r="X2309" i="1"/>
  <c r="Y2309" i="1"/>
  <c r="Z2309" i="1"/>
  <c r="AA2309" i="1"/>
  <c r="AB2309" i="1"/>
  <c r="AC2309" i="1"/>
  <c r="AD2309" i="1"/>
  <c r="AE2309" i="1"/>
  <c r="AF2309" i="1"/>
  <c r="AG2309" i="1"/>
  <c r="AH2309" i="1"/>
  <c r="AI2309" i="1"/>
  <c r="A2310" i="1"/>
  <c r="B2310" i="1"/>
  <c r="C2310" i="1"/>
  <c r="D2310" i="1"/>
  <c r="E2310" i="1"/>
  <c r="F2310" i="1"/>
  <c r="G2310" i="1"/>
  <c r="H2310" i="1"/>
  <c r="I2310" i="1"/>
  <c r="J2310" i="1"/>
  <c r="K2310" i="1"/>
  <c r="L2310" i="1"/>
  <c r="M2310" i="1"/>
  <c r="N2310" i="1"/>
  <c r="O2310" i="1"/>
  <c r="P2310" i="1"/>
  <c r="Q2310" i="1"/>
  <c r="R2310" i="1"/>
  <c r="S2310" i="1"/>
  <c r="T2310" i="1"/>
  <c r="U2310" i="1"/>
  <c r="V2310" i="1"/>
  <c r="W2310" i="1"/>
  <c r="X2310" i="1"/>
  <c r="Y2310" i="1"/>
  <c r="Z2310" i="1"/>
  <c r="AA2310" i="1"/>
  <c r="AB2310" i="1"/>
  <c r="AC2310" i="1"/>
  <c r="AD2310" i="1"/>
  <c r="AE2310" i="1"/>
  <c r="AF2310" i="1"/>
  <c r="AG2310" i="1"/>
  <c r="AH2310" i="1"/>
  <c r="AI2310" i="1"/>
  <c r="A2311" i="1"/>
  <c r="B2311" i="1"/>
  <c r="C2311" i="1"/>
  <c r="D2311" i="1"/>
  <c r="E2311" i="1"/>
  <c r="F2311" i="1"/>
  <c r="G2311" i="1"/>
  <c r="H2311" i="1"/>
  <c r="I2311" i="1"/>
  <c r="J2311" i="1"/>
  <c r="K2311" i="1"/>
  <c r="L2311" i="1"/>
  <c r="M2311" i="1"/>
  <c r="N2311" i="1"/>
  <c r="O2311" i="1"/>
  <c r="P2311" i="1"/>
  <c r="Q2311" i="1"/>
  <c r="R2311" i="1"/>
  <c r="S2311" i="1"/>
  <c r="T2311" i="1"/>
  <c r="U2311" i="1"/>
  <c r="V2311" i="1"/>
  <c r="W2311" i="1"/>
  <c r="X2311" i="1"/>
  <c r="Y2311" i="1"/>
  <c r="Z2311" i="1"/>
  <c r="AA2311" i="1"/>
  <c r="AB2311" i="1"/>
  <c r="AC2311" i="1"/>
  <c r="AD2311" i="1"/>
  <c r="AE2311" i="1"/>
  <c r="AF2311" i="1"/>
  <c r="AG2311" i="1"/>
  <c r="AH2311" i="1"/>
  <c r="AI2311" i="1"/>
  <c r="A2312" i="1"/>
  <c r="B2312" i="1"/>
  <c r="C2312" i="1"/>
  <c r="D2312" i="1"/>
  <c r="E2312" i="1"/>
  <c r="F2312" i="1"/>
  <c r="G2312" i="1"/>
  <c r="H2312" i="1"/>
  <c r="I2312" i="1"/>
  <c r="J2312" i="1"/>
  <c r="K2312" i="1"/>
  <c r="L2312" i="1"/>
  <c r="M2312" i="1"/>
  <c r="N2312" i="1"/>
  <c r="O2312" i="1"/>
  <c r="P2312" i="1"/>
  <c r="Q2312" i="1"/>
  <c r="R2312" i="1"/>
  <c r="S2312" i="1"/>
  <c r="T2312" i="1"/>
  <c r="U2312" i="1"/>
  <c r="V2312" i="1"/>
  <c r="W2312" i="1"/>
  <c r="X2312" i="1"/>
  <c r="Y2312" i="1"/>
  <c r="Z2312" i="1"/>
  <c r="AA2312" i="1"/>
  <c r="AB2312" i="1"/>
  <c r="AC2312" i="1"/>
  <c r="AD2312" i="1"/>
  <c r="AE2312" i="1"/>
  <c r="AF2312" i="1"/>
  <c r="AG2312" i="1"/>
  <c r="AH2312" i="1"/>
  <c r="AI2312" i="1"/>
  <c r="A2313" i="1"/>
  <c r="B2313" i="1"/>
  <c r="C2313" i="1"/>
  <c r="D2313" i="1"/>
  <c r="E2313" i="1"/>
  <c r="F2313" i="1"/>
  <c r="G2313" i="1"/>
  <c r="H2313" i="1"/>
  <c r="I2313" i="1"/>
  <c r="J2313" i="1"/>
  <c r="K2313" i="1"/>
  <c r="L2313" i="1"/>
  <c r="M2313" i="1"/>
  <c r="N2313" i="1"/>
  <c r="O2313" i="1"/>
  <c r="P2313" i="1"/>
  <c r="Q2313" i="1"/>
  <c r="R2313" i="1"/>
  <c r="S2313" i="1"/>
  <c r="T2313" i="1"/>
  <c r="U2313" i="1"/>
  <c r="V2313" i="1"/>
  <c r="W2313" i="1"/>
  <c r="X2313" i="1"/>
  <c r="Y2313" i="1"/>
  <c r="Z2313" i="1"/>
  <c r="AA2313" i="1"/>
  <c r="AB2313" i="1"/>
  <c r="AC2313" i="1"/>
  <c r="AD2313" i="1"/>
  <c r="AE2313" i="1"/>
  <c r="AF2313" i="1"/>
  <c r="AG2313" i="1"/>
  <c r="AH2313" i="1"/>
  <c r="AI2313" i="1"/>
  <c r="A2314" i="1"/>
  <c r="B2314" i="1"/>
  <c r="C2314" i="1"/>
  <c r="D2314" i="1"/>
  <c r="E2314" i="1"/>
  <c r="F2314" i="1"/>
  <c r="G2314" i="1"/>
  <c r="H2314" i="1"/>
  <c r="I2314" i="1"/>
  <c r="J2314" i="1"/>
  <c r="K2314" i="1"/>
  <c r="L2314" i="1"/>
  <c r="M2314" i="1"/>
  <c r="N2314" i="1"/>
  <c r="O2314" i="1"/>
  <c r="P2314" i="1"/>
  <c r="Q2314" i="1"/>
  <c r="R2314" i="1"/>
  <c r="S2314" i="1"/>
  <c r="T2314" i="1"/>
  <c r="U2314" i="1"/>
  <c r="V2314" i="1"/>
  <c r="W2314" i="1"/>
  <c r="X2314" i="1"/>
  <c r="Y2314" i="1"/>
  <c r="Z2314" i="1"/>
  <c r="AA2314" i="1"/>
  <c r="AB2314" i="1"/>
  <c r="AC2314" i="1"/>
  <c r="AD2314" i="1"/>
  <c r="AE2314" i="1"/>
  <c r="AF2314" i="1"/>
  <c r="AG2314" i="1"/>
  <c r="AH2314" i="1"/>
  <c r="AI2314" i="1"/>
  <c r="A2315" i="1"/>
  <c r="B2315" i="1"/>
  <c r="C2315" i="1"/>
  <c r="D2315" i="1"/>
  <c r="E2315" i="1"/>
  <c r="F2315" i="1"/>
  <c r="G2315" i="1"/>
  <c r="H2315" i="1"/>
  <c r="I2315" i="1"/>
  <c r="J2315" i="1"/>
  <c r="K2315" i="1"/>
  <c r="L2315" i="1"/>
  <c r="M2315" i="1"/>
  <c r="N2315" i="1"/>
  <c r="O2315" i="1"/>
  <c r="P2315" i="1"/>
  <c r="Q2315" i="1"/>
  <c r="R2315" i="1"/>
  <c r="S2315" i="1"/>
  <c r="T2315" i="1"/>
  <c r="U2315" i="1"/>
  <c r="V2315" i="1"/>
  <c r="W2315" i="1"/>
  <c r="X2315" i="1"/>
  <c r="Y2315" i="1"/>
  <c r="Z2315" i="1"/>
  <c r="AA2315" i="1"/>
  <c r="AB2315" i="1"/>
  <c r="AC2315" i="1"/>
  <c r="AD2315" i="1"/>
  <c r="AE2315" i="1"/>
  <c r="AF2315" i="1"/>
  <c r="AG2315" i="1"/>
  <c r="AH2315" i="1"/>
  <c r="AI2315" i="1"/>
  <c r="A2316" i="1"/>
  <c r="B2316" i="1"/>
  <c r="C2316" i="1"/>
  <c r="D2316" i="1"/>
  <c r="E2316" i="1"/>
  <c r="F2316" i="1"/>
  <c r="G2316" i="1"/>
  <c r="H2316" i="1"/>
  <c r="I2316" i="1"/>
  <c r="J2316" i="1"/>
  <c r="K2316" i="1"/>
  <c r="L2316" i="1"/>
  <c r="M2316" i="1"/>
  <c r="N2316" i="1"/>
  <c r="O2316" i="1"/>
  <c r="P2316" i="1"/>
  <c r="Q2316" i="1"/>
  <c r="R2316" i="1"/>
  <c r="S2316" i="1"/>
  <c r="T2316" i="1"/>
  <c r="U2316" i="1"/>
  <c r="V2316" i="1"/>
  <c r="W2316" i="1"/>
  <c r="X2316" i="1"/>
  <c r="Y2316" i="1"/>
  <c r="Z2316" i="1"/>
  <c r="AA2316" i="1"/>
  <c r="AB2316" i="1"/>
  <c r="AC2316" i="1"/>
  <c r="AD2316" i="1"/>
  <c r="AE2316" i="1"/>
  <c r="AF2316" i="1"/>
  <c r="AG2316" i="1"/>
  <c r="AH2316" i="1"/>
  <c r="AI2316" i="1"/>
  <c r="A2317" i="1"/>
  <c r="B2317" i="1"/>
  <c r="C2317" i="1"/>
  <c r="D2317" i="1"/>
  <c r="E2317" i="1"/>
  <c r="F2317" i="1"/>
  <c r="G2317" i="1"/>
  <c r="H2317" i="1"/>
  <c r="I2317" i="1"/>
  <c r="J2317" i="1"/>
  <c r="K2317" i="1"/>
  <c r="L2317" i="1"/>
  <c r="M2317" i="1"/>
  <c r="N2317" i="1"/>
  <c r="O2317" i="1"/>
  <c r="P2317" i="1"/>
  <c r="Q2317" i="1"/>
  <c r="R2317" i="1"/>
  <c r="S2317" i="1"/>
  <c r="T2317" i="1"/>
  <c r="U2317" i="1"/>
  <c r="V2317" i="1"/>
  <c r="W2317" i="1"/>
  <c r="X2317" i="1"/>
  <c r="Y2317" i="1"/>
  <c r="Z2317" i="1"/>
  <c r="AA2317" i="1"/>
  <c r="AB2317" i="1"/>
  <c r="AC2317" i="1"/>
  <c r="AD2317" i="1"/>
  <c r="AE2317" i="1"/>
  <c r="AF2317" i="1"/>
  <c r="AG2317" i="1"/>
  <c r="AH2317" i="1"/>
  <c r="AI2317" i="1"/>
  <c r="A2318" i="1"/>
  <c r="B2318" i="1"/>
  <c r="C2318" i="1"/>
  <c r="D2318" i="1"/>
  <c r="E2318" i="1"/>
  <c r="F2318" i="1"/>
  <c r="G2318" i="1"/>
  <c r="H2318" i="1"/>
  <c r="I2318" i="1"/>
  <c r="J2318" i="1"/>
  <c r="K2318" i="1"/>
  <c r="L2318" i="1"/>
  <c r="M2318" i="1"/>
  <c r="N2318" i="1"/>
  <c r="O2318" i="1"/>
  <c r="P2318" i="1"/>
  <c r="Q2318" i="1"/>
  <c r="R2318" i="1"/>
  <c r="S2318" i="1"/>
  <c r="T2318" i="1"/>
  <c r="U2318" i="1"/>
  <c r="V2318" i="1"/>
  <c r="W2318" i="1"/>
  <c r="X2318" i="1"/>
  <c r="Y2318" i="1"/>
  <c r="Z2318" i="1"/>
  <c r="AA2318" i="1"/>
  <c r="AB2318" i="1"/>
  <c r="AC2318" i="1"/>
  <c r="AD2318" i="1"/>
  <c r="AE2318" i="1"/>
  <c r="AF2318" i="1"/>
  <c r="AG2318" i="1"/>
  <c r="AH2318" i="1"/>
  <c r="AI2318" i="1"/>
  <c r="A2319" i="1"/>
  <c r="B2319" i="1"/>
  <c r="C2319" i="1"/>
  <c r="D2319" i="1"/>
  <c r="E2319" i="1"/>
  <c r="F2319" i="1"/>
  <c r="G2319" i="1"/>
  <c r="H2319" i="1"/>
  <c r="I2319" i="1"/>
  <c r="J2319" i="1"/>
  <c r="K2319" i="1"/>
  <c r="L2319" i="1"/>
  <c r="M2319" i="1"/>
  <c r="N2319" i="1"/>
  <c r="O2319" i="1"/>
  <c r="P2319" i="1"/>
  <c r="Q2319" i="1"/>
  <c r="R2319" i="1"/>
  <c r="S2319" i="1"/>
  <c r="T2319" i="1"/>
  <c r="U2319" i="1"/>
  <c r="V2319" i="1"/>
  <c r="W2319" i="1"/>
  <c r="X2319" i="1"/>
  <c r="Y2319" i="1"/>
  <c r="Z2319" i="1"/>
  <c r="AA2319" i="1"/>
  <c r="AB2319" i="1"/>
  <c r="AC2319" i="1"/>
  <c r="AD2319" i="1"/>
  <c r="AE2319" i="1"/>
  <c r="AF2319" i="1"/>
  <c r="AG2319" i="1"/>
  <c r="AH2319" i="1"/>
  <c r="AI2319" i="1"/>
  <c r="A2320" i="1"/>
  <c r="B2320" i="1"/>
  <c r="C2320" i="1"/>
  <c r="D2320" i="1"/>
  <c r="E2320" i="1"/>
  <c r="F2320" i="1"/>
  <c r="G2320" i="1"/>
  <c r="H2320" i="1"/>
  <c r="I2320" i="1"/>
  <c r="J2320" i="1"/>
  <c r="K2320" i="1"/>
  <c r="L2320" i="1"/>
  <c r="M2320" i="1"/>
  <c r="N2320" i="1"/>
  <c r="O2320" i="1"/>
  <c r="P2320" i="1"/>
  <c r="Q2320" i="1"/>
  <c r="R2320" i="1"/>
  <c r="S2320" i="1"/>
  <c r="T2320" i="1"/>
  <c r="U2320" i="1"/>
  <c r="V2320" i="1"/>
  <c r="W2320" i="1"/>
  <c r="X2320" i="1"/>
  <c r="Y2320" i="1"/>
  <c r="Z2320" i="1"/>
  <c r="AA2320" i="1"/>
  <c r="AB2320" i="1"/>
  <c r="AC2320" i="1"/>
  <c r="AD2320" i="1"/>
  <c r="AE2320" i="1"/>
  <c r="AF2320" i="1"/>
  <c r="AG2320" i="1"/>
  <c r="AH2320" i="1"/>
  <c r="AI2320" i="1"/>
  <c r="A2321" i="1"/>
  <c r="B2321" i="1"/>
  <c r="C2321" i="1"/>
  <c r="D2321" i="1"/>
  <c r="E2321" i="1"/>
  <c r="F2321" i="1"/>
  <c r="G2321" i="1"/>
  <c r="H2321" i="1"/>
  <c r="I2321" i="1"/>
  <c r="J2321" i="1"/>
  <c r="K2321" i="1"/>
  <c r="L2321" i="1"/>
  <c r="M2321" i="1"/>
  <c r="N2321" i="1"/>
  <c r="O2321" i="1"/>
  <c r="P2321" i="1"/>
  <c r="Q2321" i="1"/>
  <c r="R2321" i="1"/>
  <c r="S2321" i="1"/>
  <c r="T2321" i="1"/>
  <c r="U2321" i="1"/>
  <c r="V2321" i="1"/>
  <c r="W2321" i="1"/>
  <c r="X2321" i="1"/>
  <c r="Y2321" i="1"/>
  <c r="Z2321" i="1"/>
  <c r="AA2321" i="1"/>
  <c r="AB2321" i="1"/>
  <c r="AC2321" i="1"/>
  <c r="AD2321" i="1"/>
  <c r="AE2321" i="1"/>
  <c r="AF2321" i="1"/>
  <c r="AG2321" i="1"/>
  <c r="AH2321" i="1"/>
  <c r="AI2321" i="1"/>
  <c r="A2322" i="1"/>
  <c r="B2322" i="1"/>
  <c r="C2322" i="1"/>
  <c r="D2322" i="1"/>
  <c r="E2322" i="1"/>
  <c r="F2322" i="1"/>
  <c r="G2322" i="1"/>
  <c r="H2322" i="1"/>
  <c r="I2322" i="1"/>
  <c r="J2322" i="1"/>
  <c r="K2322" i="1"/>
  <c r="L2322" i="1"/>
  <c r="M2322" i="1"/>
  <c r="N2322" i="1"/>
  <c r="O2322" i="1"/>
  <c r="P2322" i="1"/>
  <c r="Q2322" i="1"/>
  <c r="R2322" i="1"/>
  <c r="S2322" i="1"/>
  <c r="T2322" i="1"/>
  <c r="U2322" i="1"/>
  <c r="V2322" i="1"/>
  <c r="W2322" i="1"/>
  <c r="X2322" i="1"/>
  <c r="Y2322" i="1"/>
  <c r="Z2322" i="1"/>
  <c r="AA2322" i="1"/>
  <c r="AB2322" i="1"/>
  <c r="AC2322" i="1"/>
  <c r="AD2322" i="1"/>
  <c r="AE2322" i="1"/>
  <c r="AF2322" i="1"/>
  <c r="AG2322" i="1"/>
  <c r="AH2322" i="1"/>
  <c r="AI2322" i="1"/>
  <c r="A2323" i="1"/>
  <c r="B2323" i="1"/>
  <c r="C2323" i="1"/>
  <c r="D2323" i="1"/>
  <c r="E2323" i="1"/>
  <c r="F2323" i="1"/>
  <c r="G2323" i="1"/>
  <c r="H2323" i="1"/>
  <c r="I2323" i="1"/>
  <c r="J2323" i="1"/>
  <c r="K2323" i="1"/>
  <c r="L2323" i="1"/>
  <c r="M2323" i="1"/>
  <c r="N2323" i="1"/>
  <c r="O2323" i="1"/>
  <c r="P2323" i="1"/>
  <c r="Q2323" i="1"/>
  <c r="R2323" i="1"/>
  <c r="S2323" i="1"/>
  <c r="T2323" i="1"/>
  <c r="U2323" i="1"/>
  <c r="V2323" i="1"/>
  <c r="W2323" i="1"/>
  <c r="X2323" i="1"/>
  <c r="Y2323" i="1"/>
  <c r="Z2323" i="1"/>
  <c r="AA2323" i="1"/>
  <c r="AB2323" i="1"/>
  <c r="AC2323" i="1"/>
  <c r="AD2323" i="1"/>
  <c r="AE2323" i="1"/>
  <c r="AF2323" i="1"/>
  <c r="AG2323" i="1"/>
  <c r="AH2323" i="1"/>
  <c r="AI2323" i="1"/>
  <c r="A2324" i="1"/>
  <c r="B2324" i="1"/>
  <c r="C2324" i="1"/>
  <c r="D2324" i="1"/>
  <c r="E2324" i="1"/>
  <c r="F2324" i="1"/>
  <c r="G2324" i="1"/>
  <c r="H2324" i="1"/>
  <c r="I2324" i="1"/>
  <c r="J2324" i="1"/>
  <c r="K2324" i="1"/>
  <c r="L2324" i="1"/>
  <c r="M2324" i="1"/>
  <c r="N2324" i="1"/>
  <c r="O2324" i="1"/>
  <c r="P2324" i="1"/>
  <c r="Q2324" i="1"/>
  <c r="R2324" i="1"/>
  <c r="S2324" i="1"/>
  <c r="T2324" i="1"/>
  <c r="U2324" i="1"/>
  <c r="V2324" i="1"/>
  <c r="W2324" i="1"/>
  <c r="X2324" i="1"/>
  <c r="Y2324" i="1"/>
  <c r="Z2324" i="1"/>
  <c r="AA2324" i="1"/>
  <c r="AB2324" i="1"/>
  <c r="AC2324" i="1"/>
  <c r="AD2324" i="1"/>
  <c r="AE2324" i="1"/>
  <c r="AF2324" i="1"/>
  <c r="AG2324" i="1"/>
  <c r="AH2324" i="1"/>
  <c r="AI2324" i="1"/>
  <c r="A2325" i="1"/>
  <c r="B2325" i="1"/>
  <c r="C2325" i="1"/>
  <c r="D2325" i="1"/>
  <c r="E2325" i="1"/>
  <c r="F2325" i="1"/>
  <c r="G2325" i="1"/>
  <c r="H2325" i="1"/>
  <c r="I2325" i="1"/>
  <c r="J2325" i="1"/>
  <c r="K2325" i="1"/>
  <c r="L2325" i="1"/>
  <c r="M2325" i="1"/>
  <c r="N2325" i="1"/>
  <c r="O2325" i="1"/>
  <c r="P2325" i="1"/>
  <c r="Q2325" i="1"/>
  <c r="R2325" i="1"/>
  <c r="S2325" i="1"/>
  <c r="T2325" i="1"/>
  <c r="U2325" i="1"/>
  <c r="V2325" i="1"/>
  <c r="W2325" i="1"/>
  <c r="X2325" i="1"/>
  <c r="Y2325" i="1"/>
  <c r="Z2325" i="1"/>
  <c r="AA2325" i="1"/>
  <c r="AB2325" i="1"/>
  <c r="AC2325" i="1"/>
  <c r="AD2325" i="1"/>
  <c r="AE2325" i="1"/>
  <c r="AF2325" i="1"/>
  <c r="AG2325" i="1"/>
  <c r="AH2325" i="1"/>
  <c r="AI2325" i="1"/>
  <c r="A2326" i="1"/>
  <c r="B2326" i="1"/>
  <c r="C2326" i="1"/>
  <c r="D2326" i="1"/>
  <c r="E2326" i="1"/>
  <c r="F2326" i="1"/>
  <c r="G2326" i="1"/>
  <c r="H2326" i="1"/>
  <c r="I2326" i="1"/>
  <c r="J2326" i="1"/>
  <c r="K2326" i="1"/>
  <c r="L2326" i="1"/>
  <c r="M2326" i="1"/>
  <c r="N2326" i="1"/>
  <c r="O2326" i="1"/>
  <c r="P2326" i="1"/>
  <c r="Q2326" i="1"/>
  <c r="R2326" i="1"/>
  <c r="S2326" i="1"/>
  <c r="T2326" i="1"/>
  <c r="U2326" i="1"/>
  <c r="V2326" i="1"/>
  <c r="W2326" i="1"/>
  <c r="X2326" i="1"/>
  <c r="Y2326" i="1"/>
  <c r="Z2326" i="1"/>
  <c r="AA2326" i="1"/>
  <c r="AB2326" i="1"/>
  <c r="AC2326" i="1"/>
  <c r="AD2326" i="1"/>
  <c r="AE2326" i="1"/>
  <c r="AF2326" i="1"/>
  <c r="AG2326" i="1"/>
  <c r="AH2326" i="1"/>
  <c r="AI2326" i="1"/>
  <c r="A2327" i="1"/>
  <c r="B2327" i="1"/>
  <c r="C2327" i="1"/>
  <c r="D2327" i="1"/>
  <c r="E2327" i="1"/>
  <c r="F2327" i="1"/>
  <c r="G2327" i="1"/>
  <c r="H2327" i="1"/>
  <c r="I2327" i="1"/>
  <c r="J2327" i="1"/>
  <c r="K2327" i="1"/>
  <c r="L2327" i="1"/>
  <c r="M2327" i="1"/>
  <c r="N2327" i="1"/>
  <c r="O2327" i="1"/>
  <c r="P2327" i="1"/>
  <c r="Q2327" i="1"/>
  <c r="R2327" i="1"/>
  <c r="S2327" i="1"/>
  <c r="T2327" i="1"/>
  <c r="U2327" i="1"/>
  <c r="V2327" i="1"/>
  <c r="W2327" i="1"/>
  <c r="X2327" i="1"/>
  <c r="Y2327" i="1"/>
  <c r="Z2327" i="1"/>
  <c r="AA2327" i="1"/>
  <c r="AB2327" i="1"/>
  <c r="AC2327" i="1"/>
  <c r="AD2327" i="1"/>
  <c r="AE2327" i="1"/>
  <c r="AF2327" i="1"/>
  <c r="AG2327" i="1"/>
  <c r="AH2327" i="1"/>
  <c r="AI2327" i="1"/>
  <c r="A2328" i="1"/>
  <c r="B2328" i="1"/>
  <c r="C2328" i="1"/>
  <c r="D2328" i="1"/>
  <c r="E2328" i="1"/>
  <c r="F2328" i="1"/>
  <c r="G2328" i="1"/>
  <c r="H2328" i="1"/>
  <c r="I2328" i="1"/>
  <c r="J2328" i="1"/>
  <c r="K2328" i="1"/>
  <c r="L2328" i="1"/>
  <c r="M2328" i="1"/>
  <c r="N2328" i="1"/>
  <c r="O2328" i="1"/>
  <c r="P2328" i="1"/>
  <c r="Q2328" i="1"/>
  <c r="R2328" i="1"/>
  <c r="S2328" i="1"/>
  <c r="T2328" i="1"/>
  <c r="U2328" i="1"/>
  <c r="V2328" i="1"/>
  <c r="W2328" i="1"/>
  <c r="X2328" i="1"/>
  <c r="Y2328" i="1"/>
  <c r="Z2328" i="1"/>
  <c r="AA2328" i="1"/>
  <c r="AB2328" i="1"/>
  <c r="AC2328" i="1"/>
  <c r="AD2328" i="1"/>
  <c r="AE2328" i="1"/>
  <c r="AF2328" i="1"/>
  <c r="AG2328" i="1"/>
  <c r="AH2328" i="1"/>
  <c r="AI2328" i="1"/>
  <c r="A2329" i="1"/>
  <c r="B2329" i="1"/>
  <c r="C2329" i="1"/>
  <c r="D2329" i="1"/>
  <c r="E2329" i="1"/>
  <c r="F2329" i="1"/>
  <c r="G2329" i="1"/>
  <c r="H2329" i="1"/>
  <c r="I2329" i="1"/>
  <c r="J2329" i="1"/>
  <c r="K2329" i="1"/>
  <c r="L2329" i="1"/>
  <c r="M2329" i="1"/>
  <c r="N2329" i="1"/>
  <c r="O2329" i="1"/>
  <c r="P2329" i="1"/>
  <c r="Q2329" i="1"/>
  <c r="R2329" i="1"/>
  <c r="S2329" i="1"/>
  <c r="T2329" i="1"/>
  <c r="U2329" i="1"/>
  <c r="V2329" i="1"/>
  <c r="W2329" i="1"/>
  <c r="X2329" i="1"/>
  <c r="Y2329" i="1"/>
  <c r="Z2329" i="1"/>
  <c r="AA2329" i="1"/>
  <c r="AB2329" i="1"/>
  <c r="AC2329" i="1"/>
  <c r="AD2329" i="1"/>
  <c r="AE2329" i="1"/>
  <c r="AF2329" i="1"/>
  <c r="AG2329" i="1"/>
  <c r="AH2329" i="1"/>
  <c r="AI2329" i="1"/>
  <c r="A2330" i="1"/>
  <c r="B2330" i="1"/>
  <c r="C2330" i="1"/>
  <c r="D2330" i="1"/>
  <c r="E2330" i="1"/>
  <c r="F2330" i="1"/>
  <c r="G2330" i="1"/>
  <c r="H2330" i="1"/>
  <c r="I2330" i="1"/>
  <c r="J2330" i="1"/>
  <c r="K2330" i="1"/>
  <c r="L2330" i="1"/>
  <c r="M2330" i="1"/>
  <c r="N2330" i="1"/>
  <c r="O2330" i="1"/>
  <c r="P2330" i="1"/>
  <c r="Q2330" i="1"/>
  <c r="R2330" i="1"/>
  <c r="S2330" i="1"/>
  <c r="T2330" i="1"/>
  <c r="U2330" i="1"/>
  <c r="V2330" i="1"/>
  <c r="W2330" i="1"/>
  <c r="X2330" i="1"/>
  <c r="Y2330" i="1"/>
  <c r="Z2330" i="1"/>
  <c r="AA2330" i="1"/>
  <c r="AB2330" i="1"/>
  <c r="AC2330" i="1"/>
  <c r="AD2330" i="1"/>
  <c r="AE2330" i="1"/>
  <c r="AF2330" i="1"/>
  <c r="AG2330" i="1"/>
  <c r="AH2330" i="1"/>
  <c r="AI2330" i="1"/>
  <c r="A2331" i="1"/>
  <c r="B2331" i="1"/>
  <c r="C2331" i="1"/>
  <c r="D2331" i="1"/>
  <c r="E2331" i="1"/>
  <c r="F2331" i="1"/>
  <c r="G2331" i="1"/>
  <c r="H2331" i="1"/>
  <c r="I2331" i="1"/>
  <c r="J2331" i="1"/>
  <c r="K2331" i="1"/>
  <c r="L2331" i="1"/>
  <c r="M2331" i="1"/>
  <c r="N2331" i="1"/>
  <c r="O2331" i="1"/>
  <c r="P2331" i="1"/>
  <c r="Q2331" i="1"/>
  <c r="R2331" i="1"/>
  <c r="S2331" i="1"/>
  <c r="T2331" i="1"/>
  <c r="U2331" i="1"/>
  <c r="V2331" i="1"/>
  <c r="W2331" i="1"/>
  <c r="X2331" i="1"/>
  <c r="Y2331" i="1"/>
  <c r="Z2331" i="1"/>
  <c r="AA2331" i="1"/>
  <c r="AB2331" i="1"/>
  <c r="AC2331" i="1"/>
  <c r="AD2331" i="1"/>
  <c r="AE2331" i="1"/>
  <c r="AF2331" i="1"/>
  <c r="AG2331" i="1"/>
  <c r="AH2331" i="1"/>
  <c r="AI2331" i="1"/>
  <c r="A2332" i="1"/>
  <c r="B2332" i="1"/>
  <c r="C2332" i="1"/>
  <c r="D2332" i="1"/>
  <c r="E2332" i="1"/>
  <c r="F2332" i="1"/>
  <c r="G2332" i="1"/>
  <c r="H2332" i="1"/>
  <c r="I2332" i="1"/>
  <c r="J2332" i="1"/>
  <c r="K2332" i="1"/>
  <c r="L2332" i="1"/>
  <c r="M2332" i="1"/>
  <c r="N2332" i="1"/>
  <c r="O2332" i="1"/>
  <c r="P2332" i="1"/>
  <c r="Q2332" i="1"/>
  <c r="R2332" i="1"/>
  <c r="S2332" i="1"/>
  <c r="T2332" i="1"/>
  <c r="U2332" i="1"/>
  <c r="V2332" i="1"/>
  <c r="W2332" i="1"/>
  <c r="X2332" i="1"/>
  <c r="Y2332" i="1"/>
  <c r="Z2332" i="1"/>
  <c r="AA2332" i="1"/>
  <c r="AB2332" i="1"/>
  <c r="AC2332" i="1"/>
  <c r="AD2332" i="1"/>
  <c r="AE2332" i="1"/>
  <c r="AF2332" i="1"/>
  <c r="AG2332" i="1"/>
  <c r="AH2332" i="1"/>
  <c r="AI2332" i="1"/>
  <c r="A2333" i="1"/>
  <c r="B2333" i="1"/>
  <c r="C2333" i="1"/>
  <c r="D2333" i="1"/>
  <c r="E2333" i="1"/>
  <c r="F2333" i="1"/>
  <c r="G2333" i="1"/>
  <c r="H2333" i="1"/>
  <c r="I2333" i="1"/>
  <c r="J2333" i="1"/>
  <c r="K2333" i="1"/>
  <c r="L2333" i="1"/>
  <c r="M2333" i="1"/>
  <c r="N2333" i="1"/>
  <c r="O2333" i="1"/>
  <c r="P2333" i="1"/>
  <c r="Q2333" i="1"/>
  <c r="R2333" i="1"/>
  <c r="S2333" i="1"/>
  <c r="T2333" i="1"/>
  <c r="U2333" i="1"/>
  <c r="V2333" i="1"/>
  <c r="W2333" i="1"/>
  <c r="X2333" i="1"/>
  <c r="Y2333" i="1"/>
  <c r="Z2333" i="1"/>
  <c r="AA2333" i="1"/>
  <c r="AB2333" i="1"/>
  <c r="AC2333" i="1"/>
  <c r="AD2333" i="1"/>
  <c r="AE2333" i="1"/>
  <c r="AF2333" i="1"/>
  <c r="AG2333" i="1"/>
  <c r="AH2333" i="1"/>
  <c r="AI2333" i="1"/>
  <c r="A2334" i="1"/>
  <c r="B2334" i="1"/>
  <c r="C2334" i="1"/>
  <c r="D2334" i="1"/>
  <c r="E2334" i="1"/>
  <c r="F2334" i="1"/>
  <c r="G2334" i="1"/>
  <c r="H2334" i="1"/>
  <c r="I2334" i="1"/>
  <c r="J2334" i="1"/>
  <c r="K2334" i="1"/>
  <c r="L2334" i="1"/>
  <c r="M2334" i="1"/>
  <c r="N2334" i="1"/>
  <c r="O2334" i="1"/>
  <c r="P2334" i="1"/>
  <c r="Q2334" i="1"/>
  <c r="R2334" i="1"/>
  <c r="S2334" i="1"/>
  <c r="T2334" i="1"/>
  <c r="U2334" i="1"/>
  <c r="V2334" i="1"/>
  <c r="W2334" i="1"/>
  <c r="X2334" i="1"/>
  <c r="Y2334" i="1"/>
  <c r="Z2334" i="1"/>
  <c r="AA2334" i="1"/>
  <c r="AB2334" i="1"/>
  <c r="AC2334" i="1"/>
  <c r="AD2334" i="1"/>
  <c r="AE2334" i="1"/>
  <c r="AF2334" i="1"/>
  <c r="AG2334" i="1"/>
  <c r="AH2334" i="1"/>
  <c r="AI2334" i="1"/>
  <c r="A2335" i="1"/>
  <c r="B2335" i="1"/>
  <c r="C2335" i="1"/>
  <c r="D2335" i="1"/>
  <c r="E2335" i="1"/>
  <c r="F2335" i="1"/>
  <c r="G2335" i="1"/>
  <c r="H2335" i="1"/>
  <c r="I2335" i="1"/>
  <c r="J2335" i="1"/>
  <c r="K2335" i="1"/>
  <c r="L2335" i="1"/>
  <c r="M2335" i="1"/>
  <c r="N2335" i="1"/>
  <c r="O2335" i="1"/>
  <c r="P2335" i="1"/>
  <c r="Q2335" i="1"/>
  <c r="R2335" i="1"/>
  <c r="S2335" i="1"/>
  <c r="T2335" i="1"/>
  <c r="U2335" i="1"/>
  <c r="V2335" i="1"/>
  <c r="W2335" i="1"/>
  <c r="X2335" i="1"/>
  <c r="Y2335" i="1"/>
  <c r="Z2335" i="1"/>
  <c r="AA2335" i="1"/>
  <c r="AB2335" i="1"/>
  <c r="AC2335" i="1"/>
  <c r="AD2335" i="1"/>
  <c r="AE2335" i="1"/>
  <c r="AF2335" i="1"/>
  <c r="AG2335" i="1"/>
  <c r="AH2335" i="1"/>
  <c r="AI2335" i="1"/>
  <c r="A2336" i="1"/>
  <c r="B2336" i="1"/>
  <c r="C2336" i="1"/>
  <c r="D2336" i="1"/>
  <c r="E2336" i="1"/>
  <c r="F2336" i="1"/>
  <c r="G2336" i="1"/>
  <c r="H2336" i="1"/>
  <c r="I2336" i="1"/>
  <c r="J2336" i="1"/>
  <c r="K2336" i="1"/>
  <c r="L2336" i="1"/>
  <c r="M2336" i="1"/>
  <c r="N2336" i="1"/>
  <c r="O2336" i="1"/>
  <c r="P2336" i="1"/>
  <c r="Q2336" i="1"/>
  <c r="R2336" i="1"/>
  <c r="S2336" i="1"/>
  <c r="T2336" i="1"/>
  <c r="U2336" i="1"/>
  <c r="V2336" i="1"/>
  <c r="W2336" i="1"/>
  <c r="X2336" i="1"/>
  <c r="Y2336" i="1"/>
  <c r="Z2336" i="1"/>
  <c r="AA2336" i="1"/>
  <c r="AB2336" i="1"/>
  <c r="AC2336" i="1"/>
  <c r="AD2336" i="1"/>
  <c r="AE2336" i="1"/>
  <c r="AF2336" i="1"/>
  <c r="AG2336" i="1"/>
  <c r="AH2336" i="1"/>
  <c r="AI2336" i="1"/>
  <c r="A2337" i="1"/>
  <c r="B2337" i="1"/>
  <c r="C2337" i="1"/>
  <c r="D2337" i="1"/>
  <c r="E2337" i="1"/>
  <c r="F2337" i="1"/>
  <c r="G2337" i="1"/>
  <c r="H2337" i="1"/>
  <c r="I2337" i="1"/>
  <c r="J2337" i="1"/>
  <c r="K2337" i="1"/>
  <c r="L2337" i="1"/>
  <c r="M2337" i="1"/>
  <c r="N2337" i="1"/>
  <c r="O2337" i="1"/>
  <c r="P2337" i="1"/>
  <c r="Q2337" i="1"/>
  <c r="R2337" i="1"/>
  <c r="S2337" i="1"/>
  <c r="T2337" i="1"/>
  <c r="U2337" i="1"/>
  <c r="V2337" i="1"/>
  <c r="W2337" i="1"/>
  <c r="X2337" i="1"/>
  <c r="Y2337" i="1"/>
  <c r="Z2337" i="1"/>
  <c r="AA2337" i="1"/>
  <c r="AB2337" i="1"/>
  <c r="AC2337" i="1"/>
  <c r="AD2337" i="1"/>
  <c r="AE2337" i="1"/>
  <c r="AF2337" i="1"/>
  <c r="AG2337" i="1"/>
  <c r="AH2337" i="1"/>
  <c r="AI2337" i="1"/>
  <c r="A2338" i="1"/>
  <c r="B2338" i="1"/>
  <c r="C2338" i="1"/>
  <c r="D2338" i="1"/>
  <c r="E2338" i="1"/>
  <c r="F2338" i="1"/>
  <c r="G2338" i="1"/>
  <c r="H2338" i="1"/>
  <c r="I2338" i="1"/>
  <c r="J2338" i="1"/>
  <c r="K2338" i="1"/>
  <c r="L2338" i="1"/>
  <c r="M2338" i="1"/>
  <c r="N2338" i="1"/>
  <c r="O2338" i="1"/>
  <c r="P2338" i="1"/>
  <c r="Q2338" i="1"/>
  <c r="R2338" i="1"/>
  <c r="S2338" i="1"/>
  <c r="T2338" i="1"/>
  <c r="U2338" i="1"/>
  <c r="V2338" i="1"/>
  <c r="W2338" i="1"/>
  <c r="X2338" i="1"/>
  <c r="Y2338" i="1"/>
  <c r="Z2338" i="1"/>
  <c r="AA2338" i="1"/>
  <c r="AB2338" i="1"/>
  <c r="AC2338" i="1"/>
  <c r="AD2338" i="1"/>
  <c r="AE2338" i="1"/>
  <c r="AF2338" i="1"/>
  <c r="AG2338" i="1"/>
  <c r="AH2338" i="1"/>
  <c r="AI2338" i="1"/>
  <c r="A2339" i="1"/>
  <c r="B2339" i="1"/>
  <c r="C2339" i="1"/>
  <c r="D2339" i="1"/>
  <c r="E2339" i="1"/>
  <c r="F2339" i="1"/>
  <c r="G2339" i="1"/>
  <c r="H2339" i="1"/>
  <c r="I2339" i="1"/>
  <c r="J2339" i="1"/>
  <c r="K2339" i="1"/>
  <c r="L2339" i="1"/>
  <c r="M2339" i="1"/>
  <c r="N2339" i="1"/>
  <c r="O2339" i="1"/>
  <c r="P2339" i="1"/>
  <c r="Q2339" i="1"/>
  <c r="R2339" i="1"/>
  <c r="S2339" i="1"/>
  <c r="T2339" i="1"/>
  <c r="U2339" i="1"/>
  <c r="V2339" i="1"/>
  <c r="W2339" i="1"/>
  <c r="X2339" i="1"/>
  <c r="Y2339" i="1"/>
  <c r="Z2339" i="1"/>
  <c r="AA2339" i="1"/>
  <c r="AB2339" i="1"/>
  <c r="AC2339" i="1"/>
  <c r="AD2339" i="1"/>
  <c r="AE2339" i="1"/>
  <c r="AF2339" i="1"/>
  <c r="AG2339" i="1"/>
  <c r="AH2339" i="1"/>
  <c r="AI2339" i="1"/>
  <c r="A2340" i="1"/>
  <c r="B2340" i="1"/>
  <c r="C2340" i="1"/>
  <c r="D2340" i="1"/>
  <c r="E2340" i="1"/>
  <c r="F2340" i="1"/>
  <c r="G2340" i="1"/>
  <c r="H2340" i="1"/>
  <c r="I2340" i="1"/>
  <c r="J2340" i="1"/>
  <c r="K2340" i="1"/>
  <c r="L2340" i="1"/>
  <c r="M2340" i="1"/>
  <c r="N2340" i="1"/>
  <c r="O2340" i="1"/>
  <c r="P2340" i="1"/>
  <c r="Q2340" i="1"/>
  <c r="R2340" i="1"/>
  <c r="S2340" i="1"/>
  <c r="T2340" i="1"/>
  <c r="U2340" i="1"/>
  <c r="V2340" i="1"/>
  <c r="W2340" i="1"/>
  <c r="X2340" i="1"/>
  <c r="Y2340" i="1"/>
  <c r="Z2340" i="1"/>
  <c r="AA2340" i="1"/>
  <c r="AB2340" i="1"/>
  <c r="AC2340" i="1"/>
  <c r="AD2340" i="1"/>
  <c r="AE2340" i="1"/>
  <c r="AF2340" i="1"/>
  <c r="AG2340" i="1"/>
  <c r="AH2340" i="1"/>
  <c r="AI2340" i="1"/>
  <c r="A2341" i="1"/>
  <c r="B2341" i="1"/>
  <c r="C2341" i="1"/>
  <c r="D2341" i="1"/>
  <c r="E2341" i="1"/>
  <c r="F2341" i="1"/>
  <c r="G2341" i="1"/>
  <c r="H2341" i="1"/>
  <c r="I2341" i="1"/>
  <c r="J2341" i="1"/>
  <c r="K2341" i="1"/>
  <c r="L2341" i="1"/>
  <c r="M2341" i="1"/>
  <c r="N2341" i="1"/>
  <c r="O2341" i="1"/>
  <c r="P2341" i="1"/>
  <c r="Q2341" i="1"/>
  <c r="R2341" i="1"/>
  <c r="S2341" i="1"/>
  <c r="T2341" i="1"/>
  <c r="U2341" i="1"/>
  <c r="V2341" i="1"/>
  <c r="W2341" i="1"/>
  <c r="X2341" i="1"/>
  <c r="Y2341" i="1"/>
  <c r="Z2341" i="1"/>
  <c r="AA2341" i="1"/>
  <c r="AB2341" i="1"/>
  <c r="AC2341" i="1"/>
  <c r="AD2341" i="1"/>
  <c r="AE2341" i="1"/>
  <c r="AF2341" i="1"/>
  <c r="AG2341" i="1"/>
  <c r="AH2341" i="1"/>
  <c r="AI2341" i="1"/>
  <c r="A2342" i="1"/>
  <c r="B2342" i="1"/>
  <c r="C2342" i="1"/>
  <c r="D2342" i="1"/>
  <c r="E2342" i="1"/>
  <c r="F2342" i="1"/>
  <c r="G2342" i="1"/>
  <c r="H2342" i="1"/>
  <c r="I2342" i="1"/>
  <c r="J2342" i="1"/>
  <c r="K2342" i="1"/>
  <c r="L2342" i="1"/>
  <c r="M2342" i="1"/>
  <c r="N2342" i="1"/>
  <c r="O2342" i="1"/>
  <c r="P2342" i="1"/>
  <c r="Q2342" i="1"/>
  <c r="R2342" i="1"/>
  <c r="S2342" i="1"/>
  <c r="T2342" i="1"/>
  <c r="U2342" i="1"/>
  <c r="V2342" i="1"/>
  <c r="W2342" i="1"/>
  <c r="X2342" i="1"/>
  <c r="Y2342" i="1"/>
  <c r="Z2342" i="1"/>
  <c r="AA2342" i="1"/>
  <c r="AB2342" i="1"/>
  <c r="AC2342" i="1"/>
  <c r="AD2342" i="1"/>
  <c r="AE2342" i="1"/>
  <c r="AF2342" i="1"/>
  <c r="AG2342" i="1"/>
  <c r="AH2342" i="1"/>
  <c r="AI2342" i="1"/>
  <c r="A2343" i="1"/>
  <c r="B2343" i="1"/>
  <c r="C2343" i="1"/>
  <c r="D2343" i="1"/>
  <c r="E2343" i="1"/>
  <c r="F2343" i="1"/>
  <c r="G2343" i="1"/>
  <c r="H2343" i="1"/>
  <c r="I2343" i="1"/>
  <c r="J2343" i="1"/>
  <c r="K2343" i="1"/>
  <c r="L2343" i="1"/>
  <c r="M2343" i="1"/>
  <c r="N2343" i="1"/>
  <c r="O2343" i="1"/>
  <c r="P2343" i="1"/>
  <c r="Q2343" i="1"/>
  <c r="R2343" i="1"/>
  <c r="S2343" i="1"/>
  <c r="T2343" i="1"/>
  <c r="U2343" i="1"/>
  <c r="V2343" i="1"/>
  <c r="W2343" i="1"/>
  <c r="X2343" i="1"/>
  <c r="Y2343" i="1"/>
  <c r="Z2343" i="1"/>
  <c r="AA2343" i="1"/>
  <c r="AB2343" i="1"/>
  <c r="AC2343" i="1"/>
  <c r="AD2343" i="1"/>
  <c r="AE2343" i="1"/>
  <c r="AF2343" i="1"/>
  <c r="AG2343" i="1"/>
  <c r="AH2343" i="1"/>
  <c r="AI2343" i="1"/>
  <c r="A2344" i="1"/>
  <c r="B2344" i="1"/>
  <c r="C2344" i="1"/>
  <c r="D2344" i="1"/>
  <c r="E2344" i="1"/>
  <c r="F2344" i="1"/>
  <c r="G2344" i="1"/>
  <c r="H2344" i="1"/>
  <c r="I2344" i="1"/>
  <c r="J2344" i="1"/>
  <c r="K2344" i="1"/>
  <c r="L2344" i="1"/>
  <c r="M2344" i="1"/>
  <c r="N2344" i="1"/>
  <c r="O2344" i="1"/>
  <c r="P2344" i="1"/>
  <c r="Q2344" i="1"/>
  <c r="R2344" i="1"/>
  <c r="S2344" i="1"/>
  <c r="T2344" i="1"/>
  <c r="U2344" i="1"/>
  <c r="V2344" i="1"/>
  <c r="W2344" i="1"/>
  <c r="X2344" i="1"/>
  <c r="Y2344" i="1"/>
  <c r="Z2344" i="1"/>
  <c r="AA2344" i="1"/>
  <c r="AB2344" i="1"/>
  <c r="AC2344" i="1"/>
  <c r="AD2344" i="1"/>
  <c r="AE2344" i="1"/>
  <c r="AF2344" i="1"/>
  <c r="AG2344" i="1"/>
  <c r="AH2344" i="1"/>
  <c r="AI2344" i="1"/>
  <c r="A2345" i="1"/>
  <c r="B2345" i="1"/>
  <c r="C2345" i="1"/>
  <c r="D2345" i="1"/>
  <c r="E2345" i="1"/>
  <c r="F2345" i="1"/>
  <c r="G2345" i="1"/>
  <c r="H2345" i="1"/>
  <c r="I2345" i="1"/>
  <c r="J2345" i="1"/>
  <c r="K2345" i="1"/>
  <c r="L2345" i="1"/>
  <c r="M2345" i="1"/>
  <c r="N2345" i="1"/>
  <c r="O2345" i="1"/>
  <c r="P2345" i="1"/>
  <c r="Q2345" i="1"/>
  <c r="R2345" i="1"/>
  <c r="S2345" i="1"/>
  <c r="T2345" i="1"/>
  <c r="U2345" i="1"/>
  <c r="V2345" i="1"/>
  <c r="W2345" i="1"/>
  <c r="X2345" i="1"/>
  <c r="Y2345" i="1"/>
  <c r="Z2345" i="1"/>
  <c r="AA2345" i="1"/>
  <c r="AB2345" i="1"/>
  <c r="AC2345" i="1"/>
  <c r="AD2345" i="1"/>
  <c r="AE2345" i="1"/>
  <c r="AF2345" i="1"/>
  <c r="AG2345" i="1"/>
  <c r="AH2345" i="1"/>
  <c r="AI2345" i="1"/>
  <c r="A2346" i="1"/>
  <c r="B2346" i="1"/>
  <c r="C2346" i="1"/>
  <c r="D2346" i="1"/>
  <c r="E2346" i="1"/>
  <c r="F2346" i="1"/>
  <c r="G2346" i="1"/>
  <c r="H2346" i="1"/>
  <c r="I2346" i="1"/>
  <c r="J2346" i="1"/>
  <c r="K2346" i="1"/>
  <c r="L2346" i="1"/>
  <c r="M2346" i="1"/>
  <c r="N2346" i="1"/>
  <c r="O2346" i="1"/>
  <c r="P2346" i="1"/>
  <c r="Q2346" i="1"/>
  <c r="R2346" i="1"/>
  <c r="S2346" i="1"/>
  <c r="T2346" i="1"/>
  <c r="U2346" i="1"/>
  <c r="V2346" i="1"/>
  <c r="W2346" i="1"/>
  <c r="X2346" i="1"/>
  <c r="Y2346" i="1"/>
  <c r="Z2346" i="1"/>
  <c r="AA2346" i="1"/>
  <c r="AB2346" i="1"/>
  <c r="AC2346" i="1"/>
  <c r="AD2346" i="1"/>
  <c r="AE2346" i="1"/>
  <c r="AF2346" i="1"/>
  <c r="AG2346" i="1"/>
  <c r="AH2346" i="1"/>
  <c r="AI2346" i="1"/>
  <c r="A2347" i="1"/>
  <c r="B2347" i="1"/>
  <c r="C2347" i="1"/>
  <c r="D2347" i="1"/>
  <c r="E2347" i="1"/>
  <c r="F2347" i="1"/>
  <c r="G2347" i="1"/>
  <c r="H2347" i="1"/>
  <c r="I2347" i="1"/>
  <c r="J2347" i="1"/>
  <c r="K2347" i="1"/>
  <c r="L2347" i="1"/>
  <c r="M2347" i="1"/>
  <c r="N2347" i="1"/>
  <c r="O2347" i="1"/>
  <c r="P2347" i="1"/>
  <c r="Q2347" i="1"/>
  <c r="R2347" i="1"/>
  <c r="S2347" i="1"/>
  <c r="T2347" i="1"/>
  <c r="U2347" i="1"/>
  <c r="V2347" i="1"/>
  <c r="W2347" i="1"/>
  <c r="X2347" i="1"/>
  <c r="Y2347" i="1"/>
  <c r="Z2347" i="1"/>
  <c r="AA2347" i="1"/>
  <c r="AB2347" i="1"/>
  <c r="AC2347" i="1"/>
  <c r="AD2347" i="1"/>
  <c r="AE2347" i="1"/>
  <c r="AF2347" i="1"/>
  <c r="AG2347" i="1"/>
  <c r="AH2347" i="1"/>
  <c r="AI2347" i="1"/>
  <c r="A2348" i="1"/>
  <c r="B2348" i="1"/>
  <c r="C2348" i="1"/>
  <c r="D2348" i="1"/>
  <c r="E2348" i="1"/>
  <c r="F2348" i="1"/>
  <c r="G2348" i="1"/>
  <c r="H2348" i="1"/>
  <c r="I2348" i="1"/>
  <c r="J2348" i="1"/>
  <c r="K2348" i="1"/>
  <c r="L2348" i="1"/>
  <c r="M2348" i="1"/>
  <c r="N2348" i="1"/>
  <c r="O2348" i="1"/>
  <c r="P2348" i="1"/>
  <c r="Q2348" i="1"/>
  <c r="R2348" i="1"/>
  <c r="S2348" i="1"/>
  <c r="T2348" i="1"/>
  <c r="U2348" i="1"/>
  <c r="V2348" i="1"/>
  <c r="W2348" i="1"/>
  <c r="X2348" i="1"/>
  <c r="Y2348" i="1"/>
  <c r="Z2348" i="1"/>
  <c r="AA2348" i="1"/>
  <c r="AB2348" i="1"/>
  <c r="AC2348" i="1"/>
  <c r="AD2348" i="1"/>
  <c r="AE2348" i="1"/>
  <c r="AF2348" i="1"/>
  <c r="AG2348" i="1"/>
  <c r="AH2348" i="1"/>
  <c r="AI2348" i="1"/>
  <c r="A2349" i="1"/>
  <c r="B2349" i="1"/>
  <c r="C2349" i="1"/>
  <c r="D2349" i="1"/>
  <c r="E2349" i="1"/>
  <c r="F2349" i="1"/>
  <c r="G2349" i="1"/>
  <c r="H2349" i="1"/>
  <c r="I2349" i="1"/>
  <c r="J2349" i="1"/>
  <c r="K2349" i="1"/>
  <c r="L2349" i="1"/>
  <c r="M2349" i="1"/>
  <c r="N2349" i="1"/>
  <c r="O2349" i="1"/>
  <c r="P2349" i="1"/>
  <c r="Q2349" i="1"/>
  <c r="R2349" i="1"/>
  <c r="S2349" i="1"/>
  <c r="T2349" i="1"/>
  <c r="U2349" i="1"/>
  <c r="V2349" i="1"/>
  <c r="W2349" i="1"/>
  <c r="X2349" i="1"/>
  <c r="Y2349" i="1"/>
  <c r="Z2349" i="1"/>
  <c r="AA2349" i="1"/>
  <c r="AB2349" i="1"/>
  <c r="AC2349" i="1"/>
  <c r="AD2349" i="1"/>
  <c r="AE2349" i="1"/>
  <c r="AF2349" i="1"/>
  <c r="AG2349" i="1"/>
  <c r="AH2349" i="1"/>
  <c r="AI2349" i="1"/>
  <c r="A2350" i="1"/>
  <c r="B2350" i="1"/>
  <c r="C2350" i="1"/>
  <c r="D2350" i="1"/>
  <c r="E2350" i="1"/>
  <c r="F2350" i="1"/>
  <c r="G2350" i="1"/>
  <c r="H2350" i="1"/>
  <c r="I2350" i="1"/>
  <c r="J2350" i="1"/>
  <c r="K2350" i="1"/>
  <c r="L2350" i="1"/>
  <c r="M2350" i="1"/>
  <c r="N2350" i="1"/>
  <c r="O2350" i="1"/>
  <c r="P2350" i="1"/>
  <c r="Q2350" i="1"/>
  <c r="R2350" i="1"/>
  <c r="S2350" i="1"/>
  <c r="T2350" i="1"/>
  <c r="U2350" i="1"/>
  <c r="V2350" i="1"/>
  <c r="W2350" i="1"/>
  <c r="X2350" i="1"/>
  <c r="Y2350" i="1"/>
  <c r="Z2350" i="1"/>
  <c r="AA2350" i="1"/>
  <c r="AB2350" i="1"/>
  <c r="AC2350" i="1"/>
  <c r="AD2350" i="1"/>
  <c r="AE2350" i="1"/>
  <c r="AF2350" i="1"/>
  <c r="AG2350" i="1"/>
  <c r="AH2350" i="1"/>
  <c r="AI2350" i="1"/>
  <c r="A2351" i="1"/>
  <c r="B2351" i="1"/>
  <c r="C2351" i="1"/>
  <c r="D2351" i="1"/>
  <c r="E2351" i="1"/>
  <c r="F2351" i="1"/>
  <c r="G2351" i="1"/>
  <c r="H2351" i="1"/>
  <c r="I2351" i="1"/>
  <c r="J2351" i="1"/>
  <c r="K2351" i="1"/>
  <c r="L2351" i="1"/>
  <c r="M2351" i="1"/>
  <c r="N2351" i="1"/>
  <c r="O2351" i="1"/>
  <c r="P2351" i="1"/>
  <c r="Q2351" i="1"/>
  <c r="R2351" i="1"/>
  <c r="S2351" i="1"/>
  <c r="T2351" i="1"/>
  <c r="U2351" i="1"/>
  <c r="V2351" i="1"/>
  <c r="W2351" i="1"/>
  <c r="X2351" i="1"/>
  <c r="Y2351" i="1"/>
  <c r="Z2351" i="1"/>
  <c r="AA2351" i="1"/>
  <c r="AB2351" i="1"/>
  <c r="AC2351" i="1"/>
  <c r="AD2351" i="1"/>
  <c r="AE2351" i="1"/>
  <c r="AF2351" i="1"/>
  <c r="AG2351" i="1"/>
  <c r="AH2351" i="1"/>
  <c r="AI2351" i="1"/>
  <c r="A2352" i="1"/>
  <c r="B2352" i="1"/>
  <c r="C2352" i="1"/>
  <c r="D2352" i="1"/>
  <c r="E2352" i="1"/>
  <c r="F2352" i="1"/>
  <c r="G2352" i="1"/>
  <c r="H2352" i="1"/>
  <c r="I2352" i="1"/>
  <c r="J2352" i="1"/>
  <c r="K2352" i="1"/>
  <c r="L2352" i="1"/>
  <c r="M2352" i="1"/>
  <c r="N2352" i="1"/>
  <c r="O2352" i="1"/>
  <c r="P2352" i="1"/>
  <c r="Q2352" i="1"/>
  <c r="R2352" i="1"/>
  <c r="S2352" i="1"/>
  <c r="T2352" i="1"/>
  <c r="U2352" i="1"/>
  <c r="V2352" i="1"/>
  <c r="W2352" i="1"/>
  <c r="X2352" i="1"/>
  <c r="Y2352" i="1"/>
  <c r="Z2352" i="1"/>
  <c r="AA2352" i="1"/>
  <c r="AB2352" i="1"/>
  <c r="AC2352" i="1"/>
  <c r="AD2352" i="1"/>
  <c r="AE2352" i="1"/>
  <c r="AF2352" i="1"/>
  <c r="AG2352" i="1"/>
  <c r="AH2352" i="1"/>
  <c r="AI2352" i="1"/>
  <c r="A2353" i="1"/>
  <c r="B2353" i="1"/>
  <c r="C2353" i="1"/>
  <c r="D2353" i="1"/>
  <c r="E2353" i="1"/>
  <c r="F2353" i="1"/>
  <c r="G2353" i="1"/>
  <c r="H2353" i="1"/>
  <c r="I2353" i="1"/>
  <c r="J2353" i="1"/>
  <c r="K2353" i="1"/>
  <c r="L2353" i="1"/>
  <c r="M2353" i="1"/>
  <c r="N2353" i="1"/>
  <c r="O2353" i="1"/>
  <c r="P2353" i="1"/>
  <c r="Q2353" i="1"/>
  <c r="R2353" i="1"/>
  <c r="S2353" i="1"/>
  <c r="T2353" i="1"/>
  <c r="U2353" i="1"/>
  <c r="V2353" i="1"/>
  <c r="W2353" i="1"/>
  <c r="X2353" i="1"/>
  <c r="Y2353" i="1"/>
  <c r="Z2353" i="1"/>
  <c r="AA2353" i="1"/>
  <c r="AB2353" i="1"/>
  <c r="AC2353" i="1"/>
  <c r="AD2353" i="1"/>
  <c r="AE2353" i="1"/>
  <c r="AF2353" i="1"/>
  <c r="AG2353" i="1"/>
  <c r="AH2353" i="1"/>
  <c r="AI2353" i="1"/>
  <c r="A2354" i="1"/>
  <c r="B2354" i="1"/>
  <c r="C2354" i="1"/>
  <c r="D2354" i="1"/>
  <c r="E2354" i="1"/>
  <c r="F2354" i="1"/>
  <c r="G2354" i="1"/>
  <c r="H2354" i="1"/>
  <c r="I2354" i="1"/>
  <c r="J2354" i="1"/>
  <c r="K2354" i="1"/>
  <c r="L2354" i="1"/>
  <c r="M2354" i="1"/>
  <c r="N2354" i="1"/>
  <c r="O2354" i="1"/>
  <c r="P2354" i="1"/>
  <c r="Q2354" i="1"/>
  <c r="R2354" i="1"/>
  <c r="S2354" i="1"/>
  <c r="T2354" i="1"/>
  <c r="U2354" i="1"/>
  <c r="V2354" i="1"/>
  <c r="W2354" i="1"/>
  <c r="X2354" i="1"/>
  <c r="Y2354" i="1"/>
  <c r="Z2354" i="1"/>
  <c r="AA2354" i="1"/>
  <c r="AB2354" i="1"/>
  <c r="AC2354" i="1"/>
  <c r="AD2354" i="1"/>
  <c r="AE2354" i="1"/>
  <c r="AF2354" i="1"/>
  <c r="AG2354" i="1"/>
  <c r="AH2354" i="1"/>
  <c r="AI2354" i="1"/>
  <c r="A2355" i="1"/>
  <c r="B2355" i="1"/>
  <c r="C2355" i="1"/>
  <c r="D2355" i="1"/>
  <c r="E2355" i="1"/>
  <c r="F2355" i="1"/>
  <c r="G2355" i="1"/>
  <c r="H2355" i="1"/>
  <c r="I2355" i="1"/>
  <c r="J2355" i="1"/>
  <c r="K2355" i="1"/>
  <c r="L2355" i="1"/>
  <c r="M2355" i="1"/>
  <c r="N2355" i="1"/>
  <c r="O2355" i="1"/>
  <c r="P2355" i="1"/>
  <c r="Q2355" i="1"/>
  <c r="R2355" i="1"/>
  <c r="S2355" i="1"/>
  <c r="T2355" i="1"/>
  <c r="U2355" i="1"/>
  <c r="V2355" i="1"/>
  <c r="W2355" i="1"/>
  <c r="X2355" i="1"/>
  <c r="Y2355" i="1"/>
  <c r="Z2355" i="1"/>
  <c r="AA2355" i="1"/>
  <c r="AB2355" i="1"/>
  <c r="AC2355" i="1"/>
  <c r="AD2355" i="1"/>
  <c r="AE2355" i="1"/>
  <c r="AF2355" i="1"/>
  <c r="AG2355" i="1"/>
  <c r="AH2355" i="1"/>
  <c r="AI2355" i="1"/>
  <c r="A2356" i="1"/>
  <c r="B2356" i="1"/>
  <c r="C2356" i="1"/>
  <c r="D2356" i="1"/>
  <c r="E2356" i="1"/>
  <c r="F2356" i="1"/>
  <c r="G2356" i="1"/>
  <c r="H2356" i="1"/>
  <c r="I2356" i="1"/>
  <c r="J2356" i="1"/>
  <c r="K2356" i="1"/>
  <c r="L2356" i="1"/>
  <c r="M2356" i="1"/>
  <c r="N2356" i="1"/>
  <c r="O2356" i="1"/>
  <c r="P2356" i="1"/>
  <c r="Q2356" i="1"/>
  <c r="R2356" i="1"/>
  <c r="S2356" i="1"/>
  <c r="T2356" i="1"/>
  <c r="U2356" i="1"/>
  <c r="V2356" i="1"/>
  <c r="W2356" i="1"/>
  <c r="X2356" i="1"/>
  <c r="Y2356" i="1"/>
  <c r="Z2356" i="1"/>
  <c r="AA2356" i="1"/>
  <c r="AB2356" i="1"/>
  <c r="AC2356" i="1"/>
  <c r="AD2356" i="1"/>
  <c r="AE2356" i="1"/>
  <c r="AF2356" i="1"/>
  <c r="AG2356" i="1"/>
  <c r="AH2356" i="1"/>
  <c r="AI2356" i="1"/>
  <c r="A2357" i="1"/>
  <c r="B2357" i="1"/>
  <c r="C2357" i="1"/>
  <c r="D2357" i="1"/>
  <c r="E2357" i="1"/>
  <c r="F2357" i="1"/>
  <c r="G2357" i="1"/>
  <c r="H2357" i="1"/>
  <c r="I2357" i="1"/>
  <c r="J2357" i="1"/>
  <c r="K2357" i="1"/>
  <c r="L2357" i="1"/>
  <c r="M2357" i="1"/>
  <c r="N2357" i="1"/>
  <c r="O2357" i="1"/>
  <c r="P2357" i="1"/>
  <c r="Q2357" i="1"/>
  <c r="R2357" i="1"/>
  <c r="S2357" i="1"/>
  <c r="T2357" i="1"/>
  <c r="U2357" i="1"/>
  <c r="V2357" i="1"/>
  <c r="W2357" i="1"/>
  <c r="X2357" i="1"/>
  <c r="Y2357" i="1"/>
  <c r="Z2357" i="1"/>
  <c r="AA2357" i="1"/>
  <c r="AB2357" i="1"/>
  <c r="AC2357" i="1"/>
  <c r="AD2357" i="1"/>
  <c r="AE2357" i="1"/>
  <c r="AF2357" i="1"/>
  <c r="AG2357" i="1"/>
  <c r="AH2357" i="1"/>
  <c r="AI2357" i="1"/>
  <c r="A2358" i="1"/>
  <c r="B2358" i="1"/>
  <c r="C2358" i="1"/>
  <c r="D2358" i="1"/>
  <c r="E2358" i="1"/>
  <c r="F2358" i="1"/>
  <c r="G2358" i="1"/>
  <c r="H2358" i="1"/>
  <c r="I2358" i="1"/>
  <c r="J2358" i="1"/>
  <c r="K2358" i="1"/>
  <c r="L2358" i="1"/>
  <c r="M2358" i="1"/>
  <c r="N2358" i="1"/>
  <c r="O2358" i="1"/>
  <c r="P2358" i="1"/>
  <c r="Q2358" i="1"/>
  <c r="R2358" i="1"/>
  <c r="S2358" i="1"/>
  <c r="T2358" i="1"/>
  <c r="U2358" i="1"/>
  <c r="V2358" i="1"/>
  <c r="W2358" i="1"/>
  <c r="X2358" i="1"/>
  <c r="Y2358" i="1"/>
  <c r="Z2358" i="1"/>
  <c r="AA2358" i="1"/>
  <c r="AB2358" i="1"/>
  <c r="AC2358" i="1"/>
  <c r="AD2358" i="1"/>
  <c r="AE2358" i="1"/>
  <c r="AF2358" i="1"/>
  <c r="AG2358" i="1"/>
  <c r="AH2358" i="1"/>
  <c r="AI2358" i="1"/>
  <c r="A2359" i="1"/>
  <c r="B2359" i="1"/>
  <c r="C2359" i="1"/>
  <c r="D2359" i="1"/>
  <c r="E2359" i="1"/>
  <c r="F2359" i="1"/>
  <c r="G2359" i="1"/>
  <c r="H2359" i="1"/>
  <c r="I2359" i="1"/>
  <c r="J2359" i="1"/>
  <c r="K2359" i="1"/>
  <c r="L2359" i="1"/>
  <c r="M2359" i="1"/>
  <c r="N2359" i="1"/>
  <c r="O2359" i="1"/>
  <c r="P2359" i="1"/>
  <c r="Q2359" i="1"/>
  <c r="R2359" i="1"/>
  <c r="S2359" i="1"/>
  <c r="T2359" i="1"/>
  <c r="U2359" i="1"/>
  <c r="V2359" i="1"/>
  <c r="W2359" i="1"/>
  <c r="X2359" i="1"/>
  <c r="Y2359" i="1"/>
  <c r="Z2359" i="1"/>
  <c r="AA2359" i="1"/>
  <c r="AB2359" i="1"/>
  <c r="AC2359" i="1"/>
  <c r="AD2359" i="1"/>
  <c r="AE2359" i="1"/>
  <c r="AF2359" i="1"/>
  <c r="AG2359" i="1"/>
  <c r="AH2359" i="1"/>
  <c r="AI2359" i="1"/>
  <c r="A2360" i="1"/>
  <c r="B2360" i="1"/>
  <c r="C2360" i="1"/>
  <c r="D2360" i="1"/>
  <c r="E2360" i="1"/>
  <c r="F2360" i="1"/>
  <c r="G2360" i="1"/>
  <c r="H2360" i="1"/>
  <c r="I2360" i="1"/>
  <c r="J2360" i="1"/>
  <c r="K2360" i="1"/>
  <c r="L2360" i="1"/>
  <c r="M2360" i="1"/>
  <c r="N2360" i="1"/>
  <c r="O2360" i="1"/>
  <c r="P2360" i="1"/>
  <c r="Q2360" i="1"/>
  <c r="R2360" i="1"/>
  <c r="S2360" i="1"/>
  <c r="T2360" i="1"/>
  <c r="U2360" i="1"/>
  <c r="V2360" i="1"/>
  <c r="W2360" i="1"/>
  <c r="X2360" i="1"/>
  <c r="Y2360" i="1"/>
  <c r="Z2360" i="1"/>
  <c r="AA2360" i="1"/>
  <c r="AB2360" i="1"/>
  <c r="AC2360" i="1"/>
  <c r="AD2360" i="1"/>
  <c r="AE2360" i="1"/>
  <c r="AF2360" i="1"/>
  <c r="AG2360" i="1"/>
  <c r="AH2360" i="1"/>
  <c r="AI2360" i="1"/>
  <c r="A2361" i="1"/>
  <c r="B2361" i="1"/>
  <c r="C2361" i="1"/>
  <c r="D2361" i="1"/>
  <c r="E2361" i="1"/>
  <c r="F2361" i="1"/>
  <c r="G2361" i="1"/>
  <c r="H2361" i="1"/>
  <c r="I2361" i="1"/>
  <c r="J2361" i="1"/>
  <c r="K2361" i="1"/>
  <c r="L2361" i="1"/>
  <c r="M2361" i="1"/>
  <c r="N2361" i="1"/>
  <c r="O2361" i="1"/>
  <c r="P2361" i="1"/>
  <c r="Q2361" i="1"/>
  <c r="R2361" i="1"/>
  <c r="S2361" i="1"/>
  <c r="T2361" i="1"/>
  <c r="U2361" i="1"/>
  <c r="V2361" i="1"/>
  <c r="W2361" i="1"/>
  <c r="X2361" i="1"/>
  <c r="Y2361" i="1"/>
  <c r="Z2361" i="1"/>
  <c r="AA2361" i="1"/>
  <c r="AB2361" i="1"/>
  <c r="AC2361" i="1"/>
  <c r="AD2361" i="1"/>
  <c r="AE2361" i="1"/>
  <c r="AF2361" i="1"/>
  <c r="AG2361" i="1"/>
  <c r="AH2361" i="1"/>
  <c r="AI2361" i="1"/>
  <c r="A2362" i="1"/>
  <c r="B2362" i="1"/>
  <c r="C2362" i="1"/>
  <c r="D2362" i="1"/>
  <c r="E2362" i="1"/>
  <c r="F2362" i="1"/>
  <c r="G2362" i="1"/>
  <c r="H2362" i="1"/>
  <c r="I2362" i="1"/>
  <c r="J2362" i="1"/>
  <c r="K2362" i="1"/>
  <c r="L2362" i="1"/>
  <c r="M2362" i="1"/>
  <c r="N2362" i="1"/>
  <c r="O2362" i="1"/>
  <c r="P2362" i="1"/>
  <c r="Q2362" i="1"/>
  <c r="R2362" i="1"/>
  <c r="S2362" i="1"/>
  <c r="T2362" i="1"/>
  <c r="U2362" i="1"/>
  <c r="V2362" i="1"/>
  <c r="W2362" i="1"/>
  <c r="X2362" i="1"/>
  <c r="Y2362" i="1"/>
  <c r="Z2362" i="1"/>
  <c r="AA2362" i="1"/>
  <c r="AB2362" i="1"/>
  <c r="AC2362" i="1"/>
  <c r="AD2362" i="1"/>
  <c r="AE2362" i="1"/>
  <c r="AF2362" i="1"/>
  <c r="AG2362" i="1"/>
  <c r="AH2362" i="1"/>
  <c r="AI2362" i="1"/>
  <c r="A2363" i="1"/>
  <c r="B2363" i="1"/>
  <c r="C2363" i="1"/>
  <c r="D2363" i="1"/>
  <c r="E2363" i="1"/>
  <c r="F2363" i="1"/>
  <c r="G2363" i="1"/>
  <c r="H2363" i="1"/>
  <c r="I2363" i="1"/>
  <c r="J2363" i="1"/>
  <c r="K2363" i="1"/>
  <c r="L2363" i="1"/>
  <c r="M2363" i="1"/>
  <c r="N2363" i="1"/>
  <c r="O2363" i="1"/>
  <c r="P2363" i="1"/>
  <c r="Q2363" i="1"/>
  <c r="R2363" i="1"/>
  <c r="S2363" i="1"/>
  <c r="T2363" i="1"/>
  <c r="U2363" i="1"/>
  <c r="V2363" i="1"/>
  <c r="W2363" i="1"/>
  <c r="X2363" i="1"/>
  <c r="Y2363" i="1"/>
  <c r="Z2363" i="1"/>
  <c r="AA2363" i="1"/>
  <c r="AB2363" i="1"/>
  <c r="AC2363" i="1"/>
  <c r="AD2363" i="1"/>
  <c r="AE2363" i="1"/>
  <c r="AF2363" i="1"/>
  <c r="AG2363" i="1"/>
  <c r="AH2363" i="1"/>
  <c r="AI2363" i="1"/>
  <c r="A2364" i="1"/>
  <c r="B2364" i="1"/>
  <c r="C2364" i="1"/>
  <c r="D2364" i="1"/>
  <c r="E2364" i="1"/>
  <c r="F2364" i="1"/>
  <c r="G2364" i="1"/>
  <c r="H2364" i="1"/>
  <c r="I2364" i="1"/>
  <c r="J2364" i="1"/>
  <c r="K2364" i="1"/>
  <c r="L2364" i="1"/>
  <c r="M2364" i="1"/>
  <c r="N2364" i="1"/>
  <c r="O2364" i="1"/>
  <c r="P2364" i="1"/>
  <c r="Q2364" i="1"/>
  <c r="R2364" i="1"/>
  <c r="S2364" i="1"/>
  <c r="T2364" i="1"/>
  <c r="U2364" i="1"/>
  <c r="V2364" i="1"/>
  <c r="W2364" i="1"/>
  <c r="X2364" i="1"/>
  <c r="Y2364" i="1"/>
  <c r="Z2364" i="1"/>
  <c r="AA2364" i="1"/>
  <c r="AB2364" i="1"/>
  <c r="AC2364" i="1"/>
  <c r="AD2364" i="1"/>
  <c r="AE2364" i="1"/>
  <c r="AF2364" i="1"/>
  <c r="AG2364" i="1"/>
  <c r="AH2364" i="1"/>
  <c r="AI2364" i="1"/>
  <c r="A2365" i="1"/>
  <c r="B2365" i="1"/>
  <c r="C2365" i="1"/>
  <c r="D2365" i="1"/>
  <c r="E2365" i="1"/>
  <c r="F2365" i="1"/>
  <c r="G2365" i="1"/>
  <c r="H2365" i="1"/>
  <c r="I2365" i="1"/>
  <c r="J2365" i="1"/>
  <c r="K2365" i="1"/>
  <c r="L2365" i="1"/>
  <c r="M2365" i="1"/>
  <c r="N2365" i="1"/>
  <c r="O2365" i="1"/>
  <c r="P2365" i="1"/>
  <c r="Q2365" i="1"/>
  <c r="R2365" i="1"/>
  <c r="S2365" i="1"/>
  <c r="T2365" i="1"/>
  <c r="U2365" i="1"/>
  <c r="V2365" i="1"/>
  <c r="W2365" i="1"/>
  <c r="X2365" i="1"/>
  <c r="Y2365" i="1"/>
  <c r="Z2365" i="1"/>
  <c r="AA2365" i="1"/>
  <c r="AB2365" i="1"/>
  <c r="AC2365" i="1"/>
  <c r="AD2365" i="1"/>
  <c r="AE2365" i="1"/>
  <c r="AF2365" i="1"/>
  <c r="AG2365" i="1"/>
  <c r="AH2365" i="1"/>
  <c r="AI2365" i="1"/>
  <c r="A2366" i="1"/>
  <c r="B2366" i="1"/>
  <c r="C2366" i="1"/>
  <c r="D2366" i="1"/>
  <c r="E2366" i="1"/>
  <c r="F2366" i="1"/>
  <c r="G2366" i="1"/>
  <c r="H2366" i="1"/>
  <c r="I2366" i="1"/>
  <c r="J2366" i="1"/>
  <c r="K2366" i="1"/>
  <c r="L2366" i="1"/>
  <c r="M2366" i="1"/>
  <c r="N2366" i="1"/>
  <c r="O2366" i="1"/>
  <c r="P2366" i="1"/>
  <c r="Q2366" i="1"/>
  <c r="R2366" i="1"/>
  <c r="S2366" i="1"/>
  <c r="T2366" i="1"/>
  <c r="U2366" i="1"/>
  <c r="V2366" i="1"/>
  <c r="W2366" i="1"/>
  <c r="X2366" i="1"/>
  <c r="Y2366" i="1"/>
  <c r="Z2366" i="1"/>
  <c r="AA2366" i="1"/>
  <c r="AB2366" i="1"/>
  <c r="AC2366" i="1"/>
  <c r="AD2366" i="1"/>
  <c r="AE2366" i="1"/>
  <c r="AF2366" i="1"/>
  <c r="AG2366" i="1"/>
  <c r="AH2366" i="1"/>
  <c r="AI2366" i="1"/>
  <c r="A2367" i="1"/>
  <c r="B2367" i="1"/>
  <c r="C2367" i="1"/>
  <c r="D2367" i="1"/>
  <c r="E2367" i="1"/>
  <c r="F2367" i="1"/>
  <c r="G2367" i="1"/>
  <c r="H2367" i="1"/>
  <c r="I2367" i="1"/>
  <c r="J2367" i="1"/>
  <c r="K2367" i="1"/>
  <c r="L2367" i="1"/>
  <c r="M2367" i="1"/>
  <c r="N2367" i="1"/>
  <c r="O2367" i="1"/>
  <c r="P2367" i="1"/>
  <c r="Q2367" i="1"/>
  <c r="R2367" i="1"/>
  <c r="S2367" i="1"/>
  <c r="T2367" i="1"/>
  <c r="U2367" i="1"/>
  <c r="V2367" i="1"/>
  <c r="W2367" i="1"/>
  <c r="X2367" i="1"/>
  <c r="Y2367" i="1"/>
  <c r="Z2367" i="1"/>
  <c r="AA2367" i="1"/>
  <c r="AB2367" i="1"/>
  <c r="AC2367" i="1"/>
  <c r="AD2367" i="1"/>
  <c r="AE2367" i="1"/>
  <c r="AF2367" i="1"/>
  <c r="AG2367" i="1"/>
  <c r="AH2367" i="1"/>
  <c r="AI2367" i="1"/>
  <c r="A2368" i="1"/>
  <c r="B2368" i="1"/>
  <c r="C2368" i="1"/>
  <c r="D2368" i="1"/>
  <c r="E2368" i="1"/>
  <c r="F2368" i="1"/>
  <c r="G2368" i="1"/>
  <c r="H2368" i="1"/>
  <c r="I2368" i="1"/>
  <c r="J2368" i="1"/>
  <c r="K2368" i="1"/>
  <c r="L2368" i="1"/>
  <c r="M2368" i="1"/>
  <c r="N2368" i="1"/>
  <c r="O2368" i="1"/>
  <c r="P2368" i="1"/>
  <c r="Q2368" i="1"/>
  <c r="R2368" i="1"/>
  <c r="S2368" i="1"/>
  <c r="T2368" i="1"/>
  <c r="U2368" i="1"/>
  <c r="V2368" i="1"/>
  <c r="W2368" i="1"/>
  <c r="X2368" i="1"/>
  <c r="Y2368" i="1"/>
  <c r="Z2368" i="1"/>
  <c r="AA2368" i="1"/>
  <c r="AB2368" i="1"/>
  <c r="AC2368" i="1"/>
  <c r="AD2368" i="1"/>
  <c r="AE2368" i="1"/>
  <c r="AF2368" i="1"/>
  <c r="AG2368" i="1"/>
  <c r="AH2368" i="1"/>
  <c r="AI2368" i="1"/>
  <c r="A2369" i="1"/>
  <c r="B2369" i="1"/>
  <c r="C2369" i="1"/>
  <c r="D2369" i="1"/>
  <c r="E2369" i="1"/>
  <c r="F2369" i="1"/>
  <c r="G2369" i="1"/>
  <c r="H2369" i="1"/>
  <c r="I2369" i="1"/>
  <c r="J2369" i="1"/>
  <c r="K2369" i="1"/>
  <c r="L2369" i="1"/>
  <c r="M2369" i="1"/>
  <c r="N2369" i="1"/>
  <c r="O2369" i="1"/>
  <c r="P2369" i="1"/>
  <c r="Q2369" i="1"/>
  <c r="R2369" i="1"/>
  <c r="S2369" i="1"/>
  <c r="T2369" i="1"/>
  <c r="U2369" i="1"/>
  <c r="V2369" i="1"/>
  <c r="W2369" i="1"/>
  <c r="X2369" i="1"/>
  <c r="Y2369" i="1"/>
  <c r="Z2369" i="1"/>
  <c r="AA2369" i="1"/>
  <c r="AB2369" i="1"/>
  <c r="AC2369" i="1"/>
  <c r="AD2369" i="1"/>
  <c r="AE2369" i="1"/>
  <c r="AF2369" i="1"/>
  <c r="AG2369" i="1"/>
  <c r="AH2369" i="1"/>
  <c r="AI2369" i="1"/>
  <c r="A2370" i="1"/>
  <c r="B2370" i="1"/>
  <c r="C2370" i="1"/>
  <c r="D2370" i="1"/>
  <c r="E2370" i="1"/>
  <c r="F2370" i="1"/>
  <c r="G2370" i="1"/>
  <c r="H2370" i="1"/>
  <c r="I2370" i="1"/>
  <c r="J2370" i="1"/>
  <c r="K2370" i="1"/>
  <c r="L2370" i="1"/>
  <c r="M2370" i="1"/>
  <c r="N2370" i="1"/>
  <c r="O2370" i="1"/>
  <c r="P2370" i="1"/>
  <c r="Q2370" i="1"/>
  <c r="R2370" i="1"/>
  <c r="S2370" i="1"/>
  <c r="T2370" i="1"/>
  <c r="U2370" i="1"/>
  <c r="V2370" i="1"/>
  <c r="W2370" i="1"/>
  <c r="X2370" i="1"/>
  <c r="Y2370" i="1"/>
  <c r="Z2370" i="1"/>
  <c r="AA2370" i="1"/>
  <c r="AB2370" i="1"/>
  <c r="AC2370" i="1"/>
  <c r="AD2370" i="1"/>
  <c r="AE2370" i="1"/>
  <c r="AF2370" i="1"/>
  <c r="AG2370" i="1"/>
  <c r="AH2370" i="1"/>
  <c r="AI2370" i="1"/>
  <c r="A2371" i="1"/>
  <c r="B2371" i="1"/>
  <c r="C2371" i="1"/>
  <c r="D2371" i="1"/>
  <c r="E2371" i="1"/>
  <c r="F2371" i="1"/>
  <c r="G2371" i="1"/>
  <c r="H2371" i="1"/>
  <c r="I2371" i="1"/>
  <c r="J2371" i="1"/>
  <c r="K2371" i="1"/>
  <c r="L2371" i="1"/>
  <c r="M2371" i="1"/>
  <c r="N2371" i="1"/>
  <c r="O2371" i="1"/>
  <c r="P2371" i="1"/>
  <c r="Q2371" i="1"/>
  <c r="R2371" i="1"/>
  <c r="S2371" i="1"/>
  <c r="T2371" i="1"/>
  <c r="U2371" i="1"/>
  <c r="V2371" i="1"/>
  <c r="W2371" i="1"/>
  <c r="X2371" i="1"/>
  <c r="Y2371" i="1"/>
  <c r="Z2371" i="1"/>
  <c r="AA2371" i="1"/>
  <c r="AB2371" i="1"/>
  <c r="AC2371" i="1"/>
  <c r="AD2371" i="1"/>
  <c r="AE2371" i="1"/>
  <c r="AF2371" i="1"/>
  <c r="AG2371" i="1"/>
  <c r="AH2371" i="1"/>
  <c r="AI2371" i="1"/>
  <c r="A2372" i="1"/>
  <c r="B2372" i="1"/>
  <c r="C2372" i="1"/>
  <c r="D2372" i="1"/>
  <c r="E2372" i="1"/>
  <c r="F2372" i="1"/>
  <c r="G2372" i="1"/>
  <c r="H2372" i="1"/>
  <c r="I2372" i="1"/>
  <c r="J2372" i="1"/>
  <c r="K2372" i="1"/>
  <c r="L2372" i="1"/>
  <c r="M2372" i="1"/>
  <c r="N2372" i="1"/>
  <c r="O2372" i="1"/>
  <c r="P2372" i="1"/>
  <c r="Q2372" i="1"/>
  <c r="R2372" i="1"/>
  <c r="S2372" i="1"/>
  <c r="T2372" i="1"/>
  <c r="U2372" i="1"/>
  <c r="V2372" i="1"/>
  <c r="W2372" i="1"/>
  <c r="X2372" i="1"/>
  <c r="Y2372" i="1"/>
  <c r="Z2372" i="1"/>
  <c r="AA2372" i="1"/>
  <c r="AB2372" i="1"/>
  <c r="AC2372" i="1"/>
  <c r="AD2372" i="1"/>
  <c r="AE2372" i="1"/>
  <c r="AF2372" i="1"/>
  <c r="AG2372" i="1"/>
  <c r="AH2372" i="1"/>
  <c r="AI2372" i="1"/>
  <c r="A2373" i="1"/>
  <c r="B2373" i="1"/>
  <c r="C2373" i="1"/>
  <c r="D2373" i="1"/>
  <c r="E2373" i="1"/>
  <c r="F2373" i="1"/>
  <c r="G2373" i="1"/>
  <c r="H2373" i="1"/>
  <c r="I2373" i="1"/>
  <c r="J2373" i="1"/>
  <c r="K2373" i="1"/>
  <c r="L2373" i="1"/>
  <c r="M2373" i="1"/>
  <c r="N2373" i="1"/>
  <c r="O2373" i="1"/>
  <c r="P2373" i="1"/>
  <c r="Q2373" i="1"/>
  <c r="R2373" i="1"/>
  <c r="S2373" i="1"/>
  <c r="T2373" i="1"/>
  <c r="U2373" i="1"/>
  <c r="V2373" i="1"/>
  <c r="W2373" i="1"/>
  <c r="X2373" i="1"/>
  <c r="Y2373" i="1"/>
  <c r="Z2373" i="1"/>
  <c r="AA2373" i="1"/>
  <c r="AB2373" i="1"/>
  <c r="AC2373" i="1"/>
  <c r="AD2373" i="1"/>
  <c r="AE2373" i="1"/>
  <c r="AF2373" i="1"/>
  <c r="AG2373" i="1"/>
  <c r="AH2373" i="1"/>
  <c r="AI2373" i="1"/>
  <c r="A2374" i="1"/>
  <c r="B2374" i="1"/>
  <c r="C2374" i="1"/>
  <c r="D2374" i="1"/>
  <c r="E2374" i="1"/>
  <c r="F2374" i="1"/>
  <c r="G2374" i="1"/>
  <c r="H2374" i="1"/>
  <c r="I2374" i="1"/>
  <c r="J2374" i="1"/>
  <c r="K2374" i="1"/>
  <c r="L2374" i="1"/>
  <c r="M2374" i="1"/>
  <c r="N2374" i="1"/>
  <c r="O2374" i="1"/>
  <c r="P2374" i="1"/>
  <c r="Q2374" i="1"/>
  <c r="R2374" i="1"/>
  <c r="S2374" i="1"/>
  <c r="T2374" i="1"/>
  <c r="U2374" i="1"/>
  <c r="V2374" i="1"/>
  <c r="W2374" i="1"/>
  <c r="X2374" i="1"/>
  <c r="Y2374" i="1"/>
  <c r="Z2374" i="1"/>
  <c r="AA2374" i="1"/>
  <c r="AB2374" i="1"/>
  <c r="AC2374" i="1"/>
  <c r="AD2374" i="1"/>
  <c r="AE2374" i="1"/>
  <c r="AF2374" i="1"/>
  <c r="AG2374" i="1"/>
  <c r="AH2374" i="1"/>
  <c r="AI2374" i="1"/>
  <c r="A2375" i="1"/>
  <c r="B2375" i="1"/>
  <c r="C2375" i="1"/>
  <c r="D2375" i="1"/>
  <c r="E2375" i="1"/>
  <c r="F2375" i="1"/>
  <c r="G2375" i="1"/>
  <c r="H2375" i="1"/>
  <c r="I2375" i="1"/>
  <c r="J2375" i="1"/>
  <c r="K2375" i="1"/>
  <c r="L2375" i="1"/>
  <c r="M2375" i="1"/>
  <c r="N2375" i="1"/>
  <c r="O2375" i="1"/>
  <c r="P2375" i="1"/>
  <c r="Q2375" i="1"/>
  <c r="R2375" i="1"/>
  <c r="S2375" i="1"/>
  <c r="T2375" i="1"/>
  <c r="U2375" i="1"/>
  <c r="V2375" i="1"/>
  <c r="W2375" i="1"/>
  <c r="X2375" i="1"/>
  <c r="Y2375" i="1"/>
  <c r="Z2375" i="1"/>
  <c r="AA2375" i="1"/>
  <c r="AB2375" i="1"/>
  <c r="AC2375" i="1"/>
  <c r="AD2375" i="1"/>
  <c r="AE2375" i="1"/>
  <c r="AF2375" i="1"/>
  <c r="AG2375" i="1"/>
  <c r="AH2375" i="1"/>
  <c r="AI2375" i="1"/>
  <c r="A2376" i="1"/>
  <c r="B2376" i="1"/>
  <c r="C2376" i="1"/>
  <c r="D2376" i="1"/>
  <c r="E2376" i="1"/>
  <c r="F2376" i="1"/>
  <c r="G2376" i="1"/>
  <c r="H2376" i="1"/>
  <c r="I2376" i="1"/>
  <c r="J2376" i="1"/>
  <c r="K2376" i="1"/>
  <c r="L2376" i="1"/>
  <c r="M2376" i="1"/>
  <c r="N2376" i="1"/>
  <c r="O2376" i="1"/>
  <c r="P2376" i="1"/>
  <c r="Q2376" i="1"/>
  <c r="R2376" i="1"/>
  <c r="S2376" i="1"/>
  <c r="T2376" i="1"/>
  <c r="U2376" i="1"/>
  <c r="V2376" i="1"/>
  <c r="W2376" i="1"/>
  <c r="X2376" i="1"/>
  <c r="Y2376" i="1"/>
  <c r="Z2376" i="1"/>
  <c r="AA2376" i="1"/>
  <c r="AB2376" i="1"/>
  <c r="AC2376" i="1"/>
  <c r="AD2376" i="1"/>
  <c r="AE2376" i="1"/>
  <c r="AF2376" i="1"/>
  <c r="AG2376" i="1"/>
  <c r="AH2376" i="1"/>
  <c r="AI2376" i="1"/>
  <c r="A2377" i="1"/>
  <c r="B2377" i="1"/>
  <c r="C2377" i="1"/>
  <c r="D2377" i="1"/>
  <c r="E2377" i="1"/>
  <c r="F2377" i="1"/>
  <c r="G2377" i="1"/>
  <c r="H2377" i="1"/>
  <c r="I2377" i="1"/>
  <c r="J2377" i="1"/>
  <c r="K2377" i="1"/>
  <c r="L2377" i="1"/>
  <c r="M2377" i="1"/>
  <c r="N2377" i="1"/>
  <c r="O2377" i="1"/>
  <c r="P2377" i="1"/>
  <c r="Q2377" i="1"/>
  <c r="R2377" i="1"/>
  <c r="S2377" i="1"/>
  <c r="T2377" i="1"/>
  <c r="U2377" i="1"/>
  <c r="V2377" i="1"/>
  <c r="W2377" i="1"/>
  <c r="X2377" i="1"/>
  <c r="Y2377" i="1"/>
  <c r="Z2377" i="1"/>
  <c r="AA2377" i="1"/>
  <c r="AB2377" i="1"/>
  <c r="AC2377" i="1"/>
  <c r="AD2377" i="1"/>
  <c r="AE2377" i="1"/>
  <c r="AF2377" i="1"/>
  <c r="AG2377" i="1"/>
  <c r="AH2377" i="1"/>
  <c r="AI2377" i="1"/>
  <c r="A2378" i="1"/>
  <c r="B2378" i="1"/>
  <c r="C2378" i="1"/>
  <c r="D2378" i="1"/>
  <c r="E2378" i="1"/>
  <c r="F2378" i="1"/>
  <c r="G2378" i="1"/>
  <c r="H2378" i="1"/>
  <c r="I2378" i="1"/>
  <c r="J2378" i="1"/>
  <c r="K2378" i="1"/>
  <c r="L2378" i="1"/>
  <c r="M2378" i="1"/>
  <c r="N2378" i="1"/>
  <c r="O2378" i="1"/>
  <c r="P2378" i="1"/>
  <c r="Q2378" i="1"/>
  <c r="R2378" i="1"/>
  <c r="S2378" i="1"/>
  <c r="T2378" i="1"/>
  <c r="U2378" i="1"/>
  <c r="V2378" i="1"/>
  <c r="W2378" i="1"/>
  <c r="X2378" i="1"/>
  <c r="Y2378" i="1"/>
  <c r="Z2378" i="1"/>
  <c r="AA2378" i="1"/>
  <c r="AB2378" i="1"/>
  <c r="AC2378" i="1"/>
  <c r="AD2378" i="1"/>
  <c r="AE2378" i="1"/>
  <c r="AF2378" i="1"/>
  <c r="AG2378" i="1"/>
  <c r="AH2378" i="1"/>
  <c r="AI2378" i="1"/>
  <c r="A2379" i="1"/>
  <c r="B2379" i="1"/>
  <c r="C2379" i="1"/>
  <c r="D2379" i="1"/>
  <c r="E2379" i="1"/>
  <c r="F2379" i="1"/>
  <c r="G2379" i="1"/>
  <c r="H2379" i="1"/>
  <c r="I2379" i="1"/>
  <c r="J2379" i="1"/>
  <c r="K2379" i="1"/>
  <c r="L2379" i="1"/>
  <c r="M2379" i="1"/>
  <c r="N2379" i="1"/>
  <c r="O2379" i="1"/>
  <c r="P2379" i="1"/>
  <c r="Q2379" i="1"/>
  <c r="R2379" i="1"/>
  <c r="S2379" i="1"/>
  <c r="T2379" i="1"/>
  <c r="U2379" i="1"/>
  <c r="V2379" i="1"/>
  <c r="W2379" i="1"/>
  <c r="X2379" i="1"/>
  <c r="Y2379" i="1"/>
  <c r="Z2379" i="1"/>
  <c r="AA2379" i="1"/>
  <c r="AB2379" i="1"/>
  <c r="AC2379" i="1"/>
  <c r="AD2379" i="1"/>
  <c r="AE2379" i="1"/>
  <c r="AF2379" i="1"/>
  <c r="AG2379" i="1"/>
  <c r="AH2379" i="1"/>
  <c r="AI2379" i="1"/>
  <c r="A2380" i="1"/>
  <c r="B2380" i="1"/>
  <c r="C2380" i="1"/>
  <c r="D2380" i="1"/>
  <c r="E2380" i="1"/>
  <c r="F2380" i="1"/>
  <c r="G2380" i="1"/>
  <c r="H2380" i="1"/>
  <c r="I2380" i="1"/>
  <c r="J2380" i="1"/>
  <c r="K2380" i="1"/>
  <c r="L2380" i="1"/>
  <c r="M2380" i="1"/>
  <c r="N2380" i="1"/>
  <c r="O2380" i="1"/>
  <c r="P2380" i="1"/>
  <c r="Q2380" i="1"/>
  <c r="R2380" i="1"/>
  <c r="S2380" i="1"/>
  <c r="T2380" i="1"/>
  <c r="U2380" i="1"/>
  <c r="V2380" i="1"/>
  <c r="W2380" i="1"/>
  <c r="X2380" i="1"/>
  <c r="Y2380" i="1"/>
  <c r="Z2380" i="1"/>
  <c r="AA2380" i="1"/>
  <c r="AB2380" i="1"/>
  <c r="AC2380" i="1"/>
  <c r="AD2380" i="1"/>
  <c r="AE2380" i="1"/>
  <c r="AF2380" i="1"/>
  <c r="AG2380" i="1"/>
  <c r="AH2380" i="1"/>
  <c r="AI2380" i="1"/>
  <c r="A2381" i="1"/>
  <c r="B2381" i="1"/>
  <c r="C2381" i="1"/>
  <c r="D2381" i="1"/>
  <c r="E2381" i="1"/>
  <c r="F2381" i="1"/>
  <c r="G2381" i="1"/>
  <c r="H2381" i="1"/>
  <c r="I2381" i="1"/>
  <c r="J2381" i="1"/>
  <c r="K2381" i="1"/>
  <c r="L2381" i="1"/>
  <c r="M2381" i="1"/>
  <c r="N2381" i="1"/>
  <c r="O2381" i="1"/>
  <c r="P2381" i="1"/>
  <c r="Q2381" i="1"/>
  <c r="R2381" i="1"/>
  <c r="S2381" i="1"/>
  <c r="T2381" i="1"/>
  <c r="U2381" i="1"/>
  <c r="V2381" i="1"/>
  <c r="W2381" i="1"/>
  <c r="X2381" i="1"/>
  <c r="Y2381" i="1"/>
  <c r="Z2381" i="1"/>
  <c r="AA2381" i="1"/>
  <c r="AB2381" i="1"/>
  <c r="AC2381" i="1"/>
  <c r="AD2381" i="1"/>
  <c r="AE2381" i="1"/>
  <c r="AF2381" i="1"/>
  <c r="AG2381" i="1"/>
  <c r="AH2381" i="1"/>
  <c r="AI2381" i="1"/>
  <c r="A2382" i="1"/>
  <c r="B2382" i="1"/>
  <c r="C2382" i="1"/>
  <c r="D2382" i="1"/>
  <c r="E2382" i="1"/>
  <c r="F2382" i="1"/>
  <c r="G2382" i="1"/>
  <c r="H2382" i="1"/>
  <c r="I2382" i="1"/>
  <c r="J2382" i="1"/>
  <c r="K2382" i="1"/>
  <c r="L2382" i="1"/>
  <c r="M2382" i="1"/>
  <c r="N2382" i="1"/>
  <c r="O2382" i="1"/>
  <c r="P2382" i="1"/>
  <c r="Q2382" i="1"/>
  <c r="R2382" i="1"/>
  <c r="S2382" i="1"/>
  <c r="T2382" i="1"/>
  <c r="U2382" i="1"/>
  <c r="V2382" i="1"/>
  <c r="W2382" i="1"/>
  <c r="X2382" i="1"/>
  <c r="Y2382" i="1"/>
  <c r="Z2382" i="1"/>
  <c r="AA2382" i="1"/>
  <c r="AB2382" i="1"/>
  <c r="AC2382" i="1"/>
  <c r="AD2382" i="1"/>
  <c r="AE2382" i="1"/>
  <c r="AF2382" i="1"/>
  <c r="AG2382" i="1"/>
  <c r="AH2382" i="1"/>
  <c r="AI2382" i="1"/>
  <c r="A2383" i="1"/>
  <c r="B2383" i="1"/>
  <c r="C2383" i="1"/>
  <c r="D2383" i="1"/>
  <c r="E2383" i="1"/>
  <c r="F2383" i="1"/>
  <c r="G2383" i="1"/>
  <c r="H2383" i="1"/>
  <c r="I2383" i="1"/>
  <c r="J2383" i="1"/>
  <c r="K2383" i="1"/>
  <c r="L2383" i="1"/>
  <c r="M2383" i="1"/>
  <c r="N2383" i="1"/>
  <c r="O2383" i="1"/>
  <c r="P2383" i="1"/>
  <c r="Q2383" i="1"/>
  <c r="R2383" i="1"/>
  <c r="S2383" i="1"/>
  <c r="T2383" i="1"/>
  <c r="U2383" i="1"/>
  <c r="V2383" i="1"/>
  <c r="W2383" i="1"/>
  <c r="X2383" i="1"/>
  <c r="Y2383" i="1"/>
  <c r="Z2383" i="1"/>
  <c r="AA2383" i="1"/>
  <c r="AB2383" i="1"/>
  <c r="AC2383" i="1"/>
  <c r="AD2383" i="1"/>
  <c r="AE2383" i="1"/>
  <c r="AF2383" i="1"/>
  <c r="AG2383" i="1"/>
  <c r="AH2383" i="1"/>
  <c r="AI2383" i="1"/>
  <c r="A2384" i="1"/>
  <c r="B2384" i="1"/>
  <c r="C2384" i="1"/>
  <c r="D2384" i="1"/>
  <c r="E2384" i="1"/>
  <c r="F2384" i="1"/>
  <c r="G2384" i="1"/>
  <c r="H2384" i="1"/>
  <c r="I2384" i="1"/>
  <c r="J2384" i="1"/>
  <c r="K2384" i="1"/>
  <c r="L2384" i="1"/>
  <c r="M2384" i="1"/>
  <c r="N2384" i="1"/>
  <c r="O2384" i="1"/>
  <c r="P2384" i="1"/>
  <c r="Q2384" i="1"/>
  <c r="R2384" i="1"/>
  <c r="S2384" i="1"/>
  <c r="T2384" i="1"/>
  <c r="U2384" i="1"/>
  <c r="V2384" i="1"/>
  <c r="W2384" i="1"/>
  <c r="X2384" i="1"/>
  <c r="Y2384" i="1"/>
  <c r="Z2384" i="1"/>
  <c r="AA2384" i="1"/>
  <c r="AB2384" i="1"/>
  <c r="AC2384" i="1"/>
  <c r="AD2384" i="1"/>
  <c r="AE2384" i="1"/>
  <c r="AF2384" i="1"/>
  <c r="AG2384" i="1"/>
  <c r="AH2384" i="1"/>
  <c r="AI2384" i="1"/>
  <c r="A2385" i="1"/>
  <c r="B2385" i="1"/>
  <c r="C2385" i="1"/>
  <c r="D2385" i="1"/>
  <c r="E2385" i="1"/>
  <c r="F2385" i="1"/>
  <c r="G2385" i="1"/>
  <c r="H2385" i="1"/>
  <c r="I2385" i="1"/>
  <c r="J2385" i="1"/>
  <c r="K2385" i="1"/>
  <c r="L2385" i="1"/>
  <c r="M2385" i="1"/>
  <c r="N2385" i="1"/>
  <c r="O2385" i="1"/>
  <c r="P2385" i="1"/>
  <c r="Q2385" i="1"/>
  <c r="R2385" i="1"/>
  <c r="S2385" i="1"/>
  <c r="T2385" i="1"/>
  <c r="U2385" i="1"/>
  <c r="V2385" i="1"/>
  <c r="W2385" i="1"/>
  <c r="X2385" i="1"/>
  <c r="Y2385" i="1"/>
  <c r="Z2385" i="1"/>
  <c r="AA2385" i="1"/>
  <c r="AB2385" i="1"/>
  <c r="AC2385" i="1"/>
  <c r="AD2385" i="1"/>
  <c r="AE2385" i="1"/>
  <c r="AF2385" i="1"/>
  <c r="AG2385" i="1"/>
  <c r="AH2385" i="1"/>
  <c r="AI2385" i="1"/>
  <c r="A2386" i="1"/>
  <c r="B2386" i="1"/>
  <c r="C2386" i="1"/>
  <c r="D2386" i="1"/>
  <c r="E2386" i="1"/>
  <c r="F2386" i="1"/>
  <c r="G2386" i="1"/>
  <c r="H2386" i="1"/>
  <c r="I2386" i="1"/>
  <c r="J2386" i="1"/>
  <c r="K2386" i="1"/>
  <c r="L2386" i="1"/>
  <c r="M2386" i="1"/>
  <c r="N2386" i="1"/>
  <c r="O2386" i="1"/>
  <c r="P2386" i="1"/>
  <c r="Q2386" i="1"/>
  <c r="R2386" i="1"/>
  <c r="S2386" i="1"/>
  <c r="T2386" i="1"/>
  <c r="U2386" i="1"/>
  <c r="V2386" i="1"/>
  <c r="W2386" i="1"/>
  <c r="X2386" i="1"/>
  <c r="Y2386" i="1"/>
  <c r="Z2386" i="1"/>
  <c r="AA2386" i="1"/>
  <c r="AB2386" i="1"/>
  <c r="AC2386" i="1"/>
  <c r="AD2386" i="1"/>
  <c r="AE2386" i="1"/>
  <c r="AF2386" i="1"/>
  <c r="AG2386" i="1"/>
  <c r="AH2386" i="1"/>
  <c r="AI2386" i="1"/>
  <c r="A2387" i="1"/>
  <c r="B2387" i="1"/>
  <c r="C2387" i="1"/>
  <c r="D2387" i="1"/>
  <c r="E2387" i="1"/>
  <c r="F2387" i="1"/>
  <c r="G2387" i="1"/>
  <c r="H2387" i="1"/>
  <c r="I2387" i="1"/>
  <c r="J2387" i="1"/>
  <c r="K2387" i="1"/>
  <c r="L2387" i="1"/>
  <c r="M2387" i="1"/>
  <c r="N2387" i="1"/>
  <c r="O2387" i="1"/>
  <c r="P2387" i="1"/>
  <c r="Q2387" i="1"/>
  <c r="R2387" i="1"/>
  <c r="S2387" i="1"/>
  <c r="T2387" i="1"/>
  <c r="U2387" i="1"/>
  <c r="V2387" i="1"/>
  <c r="W2387" i="1"/>
  <c r="X2387" i="1"/>
  <c r="Y2387" i="1"/>
  <c r="Z2387" i="1"/>
  <c r="AA2387" i="1"/>
  <c r="AB2387" i="1"/>
  <c r="AC2387" i="1"/>
  <c r="AD2387" i="1"/>
  <c r="AE2387" i="1"/>
  <c r="AF2387" i="1"/>
  <c r="AG2387" i="1"/>
  <c r="AH2387" i="1"/>
  <c r="AI2387" i="1"/>
  <c r="A2388" i="1"/>
  <c r="B2388" i="1"/>
  <c r="C2388" i="1"/>
  <c r="D2388" i="1"/>
  <c r="E2388" i="1"/>
  <c r="F2388" i="1"/>
  <c r="G2388" i="1"/>
  <c r="H2388" i="1"/>
  <c r="I2388" i="1"/>
  <c r="J2388" i="1"/>
  <c r="K2388" i="1"/>
  <c r="L2388" i="1"/>
  <c r="M2388" i="1"/>
  <c r="N2388" i="1"/>
  <c r="O2388" i="1"/>
  <c r="P2388" i="1"/>
  <c r="Q2388" i="1"/>
  <c r="R2388" i="1"/>
  <c r="S2388" i="1"/>
  <c r="T2388" i="1"/>
  <c r="U2388" i="1"/>
  <c r="V2388" i="1"/>
  <c r="W2388" i="1"/>
  <c r="X2388" i="1"/>
  <c r="Y2388" i="1"/>
  <c r="Z2388" i="1"/>
  <c r="AA2388" i="1"/>
  <c r="AB2388" i="1"/>
  <c r="AC2388" i="1"/>
  <c r="AD2388" i="1"/>
  <c r="AE2388" i="1"/>
  <c r="AF2388" i="1"/>
  <c r="AG2388" i="1"/>
  <c r="AH2388" i="1"/>
  <c r="AI2388" i="1"/>
  <c r="A2389" i="1"/>
  <c r="B2389" i="1"/>
  <c r="C2389" i="1"/>
  <c r="D2389" i="1"/>
  <c r="E2389" i="1"/>
  <c r="F2389" i="1"/>
  <c r="G2389" i="1"/>
  <c r="H2389" i="1"/>
  <c r="I2389" i="1"/>
  <c r="J2389" i="1"/>
  <c r="K2389" i="1"/>
  <c r="L2389" i="1"/>
  <c r="M2389" i="1"/>
  <c r="N2389" i="1"/>
  <c r="O2389" i="1"/>
  <c r="P2389" i="1"/>
  <c r="Q2389" i="1"/>
  <c r="R2389" i="1"/>
  <c r="S2389" i="1"/>
  <c r="T2389" i="1"/>
  <c r="U2389" i="1"/>
  <c r="V2389" i="1"/>
  <c r="W2389" i="1"/>
  <c r="X2389" i="1"/>
  <c r="Y2389" i="1"/>
  <c r="Z2389" i="1"/>
  <c r="AA2389" i="1"/>
  <c r="AB2389" i="1"/>
  <c r="AC2389" i="1"/>
  <c r="AD2389" i="1"/>
  <c r="AE2389" i="1"/>
  <c r="AF2389" i="1"/>
  <c r="AG2389" i="1"/>
  <c r="AH2389" i="1"/>
  <c r="AI2389" i="1"/>
  <c r="A2390" i="1"/>
  <c r="B2390" i="1"/>
  <c r="C2390" i="1"/>
  <c r="D2390" i="1"/>
  <c r="E2390" i="1"/>
  <c r="F2390" i="1"/>
  <c r="G2390" i="1"/>
  <c r="H2390" i="1"/>
  <c r="I2390" i="1"/>
  <c r="J2390" i="1"/>
  <c r="K2390" i="1"/>
  <c r="L2390" i="1"/>
  <c r="M2390" i="1"/>
  <c r="N2390" i="1"/>
  <c r="O2390" i="1"/>
  <c r="P2390" i="1"/>
  <c r="Q2390" i="1"/>
  <c r="R2390" i="1"/>
  <c r="S2390" i="1"/>
  <c r="T2390" i="1"/>
  <c r="U2390" i="1"/>
  <c r="V2390" i="1"/>
  <c r="W2390" i="1"/>
  <c r="X2390" i="1"/>
  <c r="Y2390" i="1"/>
  <c r="Z2390" i="1"/>
  <c r="AA2390" i="1"/>
  <c r="AB2390" i="1"/>
  <c r="AC2390" i="1"/>
  <c r="AD2390" i="1"/>
  <c r="AE2390" i="1"/>
  <c r="AF2390" i="1"/>
  <c r="AG2390" i="1"/>
  <c r="AH2390" i="1"/>
  <c r="AI2390" i="1"/>
  <c r="A2391" i="1"/>
  <c r="B2391" i="1"/>
  <c r="C2391" i="1"/>
  <c r="D2391" i="1"/>
  <c r="E2391" i="1"/>
  <c r="F2391" i="1"/>
  <c r="G2391" i="1"/>
  <c r="H2391" i="1"/>
  <c r="I2391" i="1"/>
  <c r="J2391" i="1"/>
  <c r="K2391" i="1"/>
  <c r="L2391" i="1"/>
  <c r="M2391" i="1"/>
  <c r="N2391" i="1"/>
  <c r="O2391" i="1"/>
  <c r="P2391" i="1"/>
  <c r="Q2391" i="1"/>
  <c r="R2391" i="1"/>
  <c r="S2391" i="1"/>
  <c r="T2391" i="1"/>
  <c r="U2391" i="1"/>
  <c r="V2391" i="1"/>
  <c r="W2391" i="1"/>
  <c r="X2391" i="1"/>
  <c r="Y2391" i="1"/>
  <c r="Z2391" i="1"/>
  <c r="AA2391" i="1"/>
  <c r="AB2391" i="1"/>
  <c r="AC2391" i="1"/>
  <c r="AD2391" i="1"/>
  <c r="AE2391" i="1"/>
  <c r="AF2391" i="1"/>
  <c r="AG2391" i="1"/>
  <c r="AH2391" i="1"/>
  <c r="AI2391" i="1"/>
  <c r="A2392" i="1"/>
  <c r="B2392" i="1"/>
  <c r="C2392" i="1"/>
  <c r="D2392" i="1"/>
  <c r="E2392" i="1"/>
  <c r="F2392" i="1"/>
  <c r="G2392" i="1"/>
  <c r="H2392" i="1"/>
  <c r="I2392" i="1"/>
  <c r="J2392" i="1"/>
  <c r="K2392" i="1"/>
  <c r="L2392" i="1"/>
  <c r="M2392" i="1"/>
  <c r="N2392" i="1"/>
  <c r="O2392" i="1"/>
  <c r="P2392" i="1"/>
  <c r="Q2392" i="1"/>
  <c r="R2392" i="1"/>
  <c r="S2392" i="1"/>
  <c r="T2392" i="1"/>
  <c r="U2392" i="1"/>
  <c r="V2392" i="1"/>
  <c r="W2392" i="1"/>
  <c r="X2392" i="1"/>
  <c r="Y2392" i="1"/>
  <c r="Z2392" i="1"/>
  <c r="AA2392" i="1"/>
  <c r="AB2392" i="1"/>
  <c r="AC2392" i="1"/>
  <c r="AD2392" i="1"/>
  <c r="AE2392" i="1"/>
  <c r="AF2392" i="1"/>
  <c r="AG2392" i="1"/>
  <c r="AH2392" i="1"/>
  <c r="AI2392" i="1"/>
  <c r="A2393" i="1"/>
  <c r="B2393" i="1"/>
  <c r="C2393" i="1"/>
  <c r="D2393" i="1"/>
  <c r="E2393" i="1"/>
  <c r="F2393" i="1"/>
  <c r="G2393" i="1"/>
  <c r="H2393" i="1"/>
  <c r="I2393" i="1"/>
  <c r="J2393" i="1"/>
  <c r="K2393" i="1"/>
  <c r="L2393" i="1"/>
  <c r="M2393" i="1"/>
  <c r="N2393" i="1"/>
  <c r="O2393" i="1"/>
  <c r="P2393" i="1"/>
  <c r="Q2393" i="1"/>
  <c r="R2393" i="1"/>
  <c r="S2393" i="1"/>
  <c r="T2393" i="1"/>
  <c r="U2393" i="1"/>
  <c r="V2393" i="1"/>
  <c r="W2393" i="1"/>
  <c r="X2393" i="1"/>
  <c r="Y2393" i="1"/>
  <c r="Z2393" i="1"/>
  <c r="AA2393" i="1"/>
  <c r="AB2393" i="1"/>
  <c r="AC2393" i="1"/>
  <c r="AD2393" i="1"/>
  <c r="AE2393" i="1"/>
  <c r="AF2393" i="1"/>
  <c r="AG2393" i="1"/>
  <c r="AH2393" i="1"/>
  <c r="AI2393" i="1"/>
  <c r="A2394" i="1"/>
  <c r="B2394" i="1"/>
  <c r="C2394" i="1"/>
  <c r="D2394" i="1"/>
  <c r="E2394" i="1"/>
  <c r="F2394" i="1"/>
  <c r="G2394" i="1"/>
  <c r="H2394" i="1"/>
  <c r="I2394" i="1"/>
  <c r="J2394" i="1"/>
  <c r="K2394" i="1"/>
  <c r="L2394" i="1"/>
  <c r="M2394" i="1"/>
  <c r="N2394" i="1"/>
  <c r="O2394" i="1"/>
  <c r="P2394" i="1"/>
  <c r="Q2394" i="1"/>
  <c r="R2394" i="1"/>
  <c r="S2394" i="1"/>
  <c r="T2394" i="1"/>
  <c r="U2394" i="1"/>
  <c r="V2394" i="1"/>
  <c r="W2394" i="1"/>
  <c r="X2394" i="1"/>
  <c r="Y2394" i="1"/>
  <c r="Z2394" i="1"/>
  <c r="AA2394" i="1"/>
  <c r="AB2394" i="1"/>
  <c r="AC2394" i="1"/>
  <c r="AD2394" i="1"/>
  <c r="AE2394" i="1"/>
  <c r="AF2394" i="1"/>
  <c r="AG2394" i="1"/>
  <c r="AH2394" i="1"/>
  <c r="AI2394" i="1"/>
  <c r="A2395" i="1"/>
  <c r="B2395" i="1"/>
  <c r="C2395" i="1"/>
  <c r="D2395" i="1"/>
  <c r="E2395" i="1"/>
  <c r="F2395" i="1"/>
  <c r="G2395" i="1"/>
  <c r="H2395" i="1"/>
  <c r="I2395" i="1"/>
  <c r="J2395" i="1"/>
  <c r="K2395" i="1"/>
  <c r="L2395" i="1"/>
  <c r="M2395" i="1"/>
  <c r="N2395" i="1"/>
  <c r="O2395" i="1"/>
  <c r="P2395" i="1"/>
  <c r="Q2395" i="1"/>
  <c r="R2395" i="1"/>
  <c r="S2395" i="1"/>
  <c r="T2395" i="1"/>
  <c r="U2395" i="1"/>
  <c r="V2395" i="1"/>
  <c r="W2395" i="1"/>
  <c r="X2395" i="1"/>
  <c r="Y2395" i="1"/>
  <c r="Z2395" i="1"/>
  <c r="AA2395" i="1"/>
  <c r="AB2395" i="1"/>
  <c r="AC2395" i="1"/>
  <c r="AD2395" i="1"/>
  <c r="AE2395" i="1"/>
  <c r="AF2395" i="1"/>
  <c r="AG2395" i="1"/>
  <c r="AH2395" i="1"/>
  <c r="AI2395" i="1"/>
  <c r="A2396" i="1"/>
  <c r="B2396" i="1"/>
  <c r="C2396" i="1"/>
  <c r="D2396" i="1"/>
  <c r="E2396" i="1"/>
  <c r="F2396" i="1"/>
  <c r="G2396" i="1"/>
  <c r="H2396" i="1"/>
  <c r="I2396" i="1"/>
  <c r="J2396" i="1"/>
  <c r="K2396" i="1"/>
  <c r="L2396" i="1"/>
  <c r="M2396" i="1"/>
  <c r="N2396" i="1"/>
  <c r="O2396" i="1"/>
  <c r="P2396" i="1"/>
  <c r="Q2396" i="1"/>
  <c r="R2396" i="1"/>
  <c r="S2396" i="1"/>
  <c r="T2396" i="1"/>
  <c r="U2396" i="1"/>
  <c r="V2396" i="1"/>
  <c r="W2396" i="1"/>
  <c r="X2396" i="1"/>
  <c r="Y2396" i="1"/>
  <c r="Z2396" i="1"/>
  <c r="AA2396" i="1"/>
  <c r="AB2396" i="1"/>
  <c r="AC2396" i="1"/>
  <c r="AD2396" i="1"/>
  <c r="AE2396" i="1"/>
  <c r="AF2396" i="1"/>
  <c r="AG2396" i="1"/>
  <c r="AH2396" i="1"/>
  <c r="AI2396" i="1"/>
  <c r="A2397" i="1"/>
  <c r="B2397" i="1"/>
  <c r="C2397" i="1"/>
  <c r="D2397" i="1"/>
  <c r="E2397" i="1"/>
  <c r="F2397" i="1"/>
  <c r="G2397" i="1"/>
  <c r="H2397" i="1"/>
  <c r="I2397" i="1"/>
  <c r="J2397" i="1"/>
  <c r="K2397" i="1"/>
  <c r="L2397" i="1"/>
  <c r="M2397" i="1"/>
  <c r="N2397" i="1"/>
  <c r="O2397" i="1"/>
  <c r="P2397" i="1"/>
  <c r="Q2397" i="1"/>
  <c r="R2397" i="1"/>
  <c r="S2397" i="1"/>
  <c r="T2397" i="1"/>
  <c r="U2397" i="1"/>
  <c r="V2397" i="1"/>
  <c r="W2397" i="1"/>
  <c r="X2397" i="1"/>
  <c r="Y2397" i="1"/>
  <c r="Z2397" i="1"/>
  <c r="AA2397" i="1"/>
  <c r="AB2397" i="1"/>
  <c r="AC2397" i="1"/>
  <c r="AD2397" i="1"/>
  <c r="AE2397" i="1"/>
  <c r="AF2397" i="1"/>
  <c r="AG2397" i="1"/>
  <c r="AH2397" i="1"/>
  <c r="AI2397" i="1"/>
  <c r="A2398" i="1"/>
  <c r="B2398" i="1"/>
  <c r="C2398" i="1"/>
  <c r="D2398" i="1"/>
  <c r="E2398" i="1"/>
  <c r="F2398" i="1"/>
  <c r="G2398" i="1"/>
  <c r="H2398" i="1"/>
  <c r="I2398" i="1"/>
  <c r="J2398" i="1"/>
  <c r="K2398" i="1"/>
  <c r="L2398" i="1"/>
  <c r="M2398" i="1"/>
  <c r="N2398" i="1"/>
  <c r="O2398" i="1"/>
  <c r="P2398" i="1"/>
  <c r="Q2398" i="1"/>
  <c r="R2398" i="1"/>
  <c r="S2398" i="1"/>
  <c r="T2398" i="1"/>
  <c r="U2398" i="1"/>
  <c r="V2398" i="1"/>
  <c r="W2398" i="1"/>
  <c r="X2398" i="1"/>
  <c r="Y2398" i="1"/>
  <c r="Z2398" i="1"/>
  <c r="AA2398" i="1"/>
  <c r="AB2398" i="1"/>
  <c r="AC2398" i="1"/>
  <c r="AD2398" i="1"/>
  <c r="AE2398" i="1"/>
  <c r="AF2398" i="1"/>
  <c r="AG2398" i="1"/>
  <c r="AH2398" i="1"/>
  <c r="AI2398" i="1"/>
  <c r="A2399" i="1"/>
  <c r="B2399" i="1"/>
  <c r="C2399" i="1"/>
  <c r="D2399" i="1"/>
  <c r="E2399" i="1"/>
  <c r="F2399" i="1"/>
  <c r="G2399" i="1"/>
  <c r="H2399" i="1"/>
  <c r="I2399" i="1"/>
  <c r="J2399" i="1"/>
  <c r="K2399" i="1"/>
  <c r="L2399" i="1"/>
  <c r="M2399" i="1"/>
  <c r="N2399" i="1"/>
  <c r="O2399" i="1"/>
  <c r="P2399" i="1"/>
  <c r="Q2399" i="1"/>
  <c r="R2399" i="1"/>
  <c r="S2399" i="1"/>
  <c r="T2399" i="1"/>
  <c r="U2399" i="1"/>
  <c r="V2399" i="1"/>
  <c r="W2399" i="1"/>
  <c r="X2399" i="1"/>
  <c r="Y2399" i="1"/>
  <c r="Z2399" i="1"/>
  <c r="AA2399" i="1"/>
  <c r="AB2399" i="1"/>
  <c r="AC2399" i="1"/>
  <c r="AD2399" i="1"/>
  <c r="AE2399" i="1"/>
  <c r="AF2399" i="1"/>
  <c r="AG2399" i="1"/>
  <c r="AH2399" i="1"/>
  <c r="AI2399" i="1"/>
  <c r="A2400" i="1"/>
  <c r="B2400" i="1"/>
  <c r="C2400" i="1"/>
  <c r="D2400" i="1"/>
  <c r="E2400" i="1"/>
  <c r="F2400" i="1"/>
  <c r="G2400" i="1"/>
  <c r="H2400" i="1"/>
  <c r="I2400" i="1"/>
  <c r="J2400" i="1"/>
  <c r="K2400" i="1"/>
  <c r="L2400" i="1"/>
  <c r="M2400" i="1"/>
  <c r="N2400" i="1"/>
  <c r="O2400" i="1"/>
  <c r="P2400" i="1"/>
  <c r="Q2400" i="1"/>
  <c r="R2400" i="1"/>
  <c r="S2400" i="1"/>
  <c r="T2400" i="1"/>
  <c r="U2400" i="1"/>
  <c r="V2400" i="1"/>
  <c r="W2400" i="1"/>
  <c r="X2400" i="1"/>
  <c r="Y2400" i="1"/>
  <c r="Z2400" i="1"/>
  <c r="AA2400" i="1"/>
  <c r="AB2400" i="1"/>
  <c r="AC2400" i="1"/>
  <c r="AD2400" i="1"/>
  <c r="AE2400" i="1"/>
  <c r="AF2400" i="1"/>
  <c r="AG2400" i="1"/>
  <c r="AH2400" i="1"/>
  <c r="AI2400" i="1"/>
  <c r="A2401" i="1"/>
  <c r="B2401" i="1"/>
  <c r="C2401" i="1"/>
  <c r="D2401" i="1"/>
  <c r="E2401" i="1"/>
  <c r="F2401" i="1"/>
  <c r="G2401" i="1"/>
  <c r="H2401" i="1"/>
  <c r="I2401" i="1"/>
  <c r="J2401" i="1"/>
  <c r="K2401" i="1"/>
  <c r="L2401" i="1"/>
  <c r="M2401" i="1"/>
  <c r="N2401" i="1"/>
  <c r="O2401" i="1"/>
  <c r="P2401" i="1"/>
  <c r="Q2401" i="1"/>
  <c r="R2401" i="1"/>
  <c r="S2401" i="1"/>
  <c r="T2401" i="1"/>
  <c r="U2401" i="1"/>
  <c r="V2401" i="1"/>
  <c r="W2401" i="1"/>
  <c r="X2401" i="1"/>
  <c r="Y2401" i="1"/>
  <c r="Z2401" i="1"/>
  <c r="AA2401" i="1"/>
  <c r="AB2401" i="1"/>
  <c r="AC2401" i="1"/>
  <c r="AD2401" i="1"/>
  <c r="AE2401" i="1"/>
  <c r="AF2401" i="1"/>
  <c r="AG2401" i="1"/>
  <c r="AH2401" i="1"/>
  <c r="AI2401" i="1"/>
  <c r="A2402" i="1"/>
  <c r="B2402" i="1"/>
  <c r="C2402" i="1"/>
  <c r="D2402" i="1"/>
  <c r="E2402" i="1"/>
  <c r="F2402" i="1"/>
  <c r="G2402" i="1"/>
  <c r="H2402" i="1"/>
  <c r="I2402" i="1"/>
  <c r="J2402" i="1"/>
  <c r="K2402" i="1"/>
  <c r="L2402" i="1"/>
  <c r="M2402" i="1"/>
  <c r="N2402" i="1"/>
  <c r="O2402" i="1"/>
  <c r="P2402" i="1"/>
  <c r="Q2402" i="1"/>
  <c r="R2402" i="1"/>
  <c r="S2402" i="1"/>
  <c r="T2402" i="1"/>
  <c r="U2402" i="1"/>
  <c r="V2402" i="1"/>
  <c r="W2402" i="1"/>
  <c r="X2402" i="1"/>
  <c r="Y2402" i="1"/>
  <c r="Z2402" i="1"/>
  <c r="AA2402" i="1"/>
  <c r="AB2402" i="1"/>
  <c r="AC2402" i="1"/>
  <c r="AD2402" i="1"/>
  <c r="AE2402" i="1"/>
  <c r="AF2402" i="1"/>
  <c r="AG2402" i="1"/>
  <c r="AH2402" i="1"/>
  <c r="AI2402" i="1"/>
  <c r="A2403" i="1"/>
  <c r="B2403" i="1"/>
  <c r="C2403" i="1"/>
  <c r="D2403" i="1"/>
  <c r="E2403" i="1"/>
  <c r="F2403" i="1"/>
  <c r="G2403" i="1"/>
  <c r="H2403" i="1"/>
  <c r="I2403" i="1"/>
  <c r="J2403" i="1"/>
  <c r="K2403" i="1"/>
  <c r="L2403" i="1"/>
  <c r="M2403" i="1"/>
  <c r="N2403" i="1"/>
  <c r="O2403" i="1"/>
  <c r="P2403" i="1"/>
  <c r="Q2403" i="1"/>
  <c r="R2403" i="1"/>
  <c r="S2403" i="1"/>
  <c r="T2403" i="1"/>
  <c r="U2403" i="1"/>
  <c r="V2403" i="1"/>
  <c r="W2403" i="1"/>
  <c r="X2403" i="1"/>
  <c r="Y2403" i="1"/>
  <c r="Z2403" i="1"/>
  <c r="AA2403" i="1"/>
  <c r="AB2403" i="1"/>
  <c r="AC2403" i="1"/>
  <c r="AD2403" i="1"/>
  <c r="AE2403" i="1"/>
  <c r="AF2403" i="1"/>
  <c r="AG2403" i="1"/>
  <c r="AH2403" i="1"/>
  <c r="AI2403" i="1"/>
  <c r="A2404" i="1"/>
  <c r="B2404" i="1"/>
  <c r="C2404" i="1"/>
  <c r="D2404" i="1"/>
  <c r="E2404" i="1"/>
  <c r="F2404" i="1"/>
  <c r="G2404" i="1"/>
  <c r="H2404" i="1"/>
  <c r="I2404" i="1"/>
  <c r="J2404" i="1"/>
  <c r="K2404" i="1"/>
  <c r="L2404" i="1"/>
  <c r="M2404" i="1"/>
  <c r="N2404" i="1"/>
  <c r="O2404" i="1"/>
  <c r="P2404" i="1"/>
  <c r="Q2404" i="1"/>
  <c r="R2404" i="1"/>
  <c r="S2404" i="1"/>
  <c r="T2404" i="1"/>
  <c r="U2404" i="1"/>
  <c r="V2404" i="1"/>
  <c r="W2404" i="1"/>
  <c r="X2404" i="1"/>
  <c r="Y2404" i="1"/>
  <c r="Z2404" i="1"/>
  <c r="AA2404" i="1"/>
  <c r="AB2404" i="1"/>
  <c r="AC2404" i="1"/>
  <c r="AD2404" i="1"/>
  <c r="AE2404" i="1"/>
  <c r="AF2404" i="1"/>
  <c r="AG2404" i="1"/>
  <c r="AH2404" i="1"/>
  <c r="AI2404" i="1"/>
  <c r="A2405" i="1"/>
  <c r="B2405" i="1"/>
  <c r="C2405" i="1"/>
  <c r="D2405" i="1"/>
  <c r="E2405" i="1"/>
  <c r="F2405" i="1"/>
  <c r="G2405" i="1"/>
  <c r="H2405" i="1"/>
  <c r="I2405" i="1"/>
  <c r="J2405" i="1"/>
  <c r="K2405" i="1"/>
  <c r="L2405" i="1"/>
  <c r="M2405" i="1"/>
  <c r="N2405" i="1"/>
  <c r="O2405" i="1"/>
  <c r="P2405" i="1"/>
  <c r="Q2405" i="1"/>
  <c r="R2405" i="1"/>
  <c r="S2405" i="1"/>
  <c r="T2405" i="1"/>
  <c r="U2405" i="1"/>
  <c r="V2405" i="1"/>
  <c r="W2405" i="1"/>
  <c r="X2405" i="1"/>
  <c r="Y2405" i="1"/>
  <c r="Z2405" i="1"/>
  <c r="AA2405" i="1"/>
  <c r="AB2405" i="1"/>
  <c r="AC2405" i="1"/>
  <c r="AD2405" i="1"/>
  <c r="AE2405" i="1"/>
  <c r="AF2405" i="1"/>
  <c r="AG2405" i="1"/>
  <c r="AH2405" i="1"/>
  <c r="AI2405" i="1"/>
  <c r="A2406" i="1"/>
  <c r="B2406" i="1"/>
  <c r="C2406" i="1"/>
  <c r="D2406" i="1"/>
  <c r="E2406" i="1"/>
  <c r="F2406" i="1"/>
  <c r="G2406" i="1"/>
  <c r="H2406" i="1"/>
  <c r="I2406" i="1"/>
  <c r="J2406" i="1"/>
  <c r="K2406" i="1"/>
  <c r="L2406" i="1"/>
  <c r="M2406" i="1"/>
  <c r="N2406" i="1"/>
  <c r="O2406" i="1"/>
  <c r="P2406" i="1"/>
  <c r="Q2406" i="1"/>
  <c r="R2406" i="1"/>
  <c r="S2406" i="1"/>
  <c r="T2406" i="1"/>
  <c r="U2406" i="1"/>
  <c r="V2406" i="1"/>
  <c r="W2406" i="1"/>
  <c r="X2406" i="1"/>
  <c r="Y2406" i="1"/>
  <c r="Z2406" i="1"/>
  <c r="AA2406" i="1"/>
  <c r="AB2406" i="1"/>
  <c r="AC2406" i="1"/>
  <c r="AD2406" i="1"/>
  <c r="AE2406" i="1"/>
  <c r="AF2406" i="1"/>
  <c r="AG2406" i="1"/>
  <c r="AH2406" i="1"/>
  <c r="AI2406" i="1"/>
  <c r="A2407" i="1"/>
  <c r="B2407" i="1"/>
  <c r="C2407" i="1"/>
  <c r="D2407" i="1"/>
  <c r="E2407" i="1"/>
  <c r="F2407" i="1"/>
  <c r="G2407" i="1"/>
  <c r="H2407" i="1"/>
  <c r="I2407" i="1"/>
  <c r="J2407" i="1"/>
  <c r="K2407" i="1"/>
  <c r="L2407" i="1"/>
  <c r="M2407" i="1"/>
  <c r="N2407" i="1"/>
  <c r="O2407" i="1"/>
  <c r="P2407" i="1"/>
  <c r="Q2407" i="1"/>
  <c r="R2407" i="1"/>
  <c r="S2407" i="1"/>
  <c r="T2407" i="1"/>
  <c r="U2407" i="1"/>
  <c r="V2407" i="1"/>
  <c r="W2407" i="1"/>
  <c r="X2407" i="1"/>
  <c r="Y2407" i="1"/>
  <c r="Z2407" i="1"/>
  <c r="AA2407" i="1"/>
  <c r="AB2407" i="1"/>
  <c r="AC2407" i="1"/>
  <c r="AD2407" i="1"/>
  <c r="AE2407" i="1"/>
  <c r="AF2407" i="1"/>
  <c r="AG2407" i="1"/>
  <c r="AH2407" i="1"/>
  <c r="AI2407" i="1"/>
  <c r="A2408" i="1"/>
  <c r="B2408" i="1"/>
  <c r="C2408" i="1"/>
  <c r="D2408" i="1"/>
  <c r="E2408" i="1"/>
  <c r="F2408" i="1"/>
  <c r="G2408" i="1"/>
  <c r="H2408" i="1"/>
  <c r="I2408" i="1"/>
  <c r="J2408" i="1"/>
  <c r="K2408" i="1"/>
  <c r="L2408" i="1"/>
  <c r="M2408" i="1"/>
  <c r="N2408" i="1"/>
  <c r="O2408" i="1"/>
  <c r="P2408" i="1"/>
  <c r="Q2408" i="1"/>
  <c r="R2408" i="1"/>
  <c r="S2408" i="1"/>
  <c r="T2408" i="1"/>
  <c r="U2408" i="1"/>
  <c r="V2408" i="1"/>
  <c r="W2408" i="1"/>
  <c r="X2408" i="1"/>
  <c r="Y2408" i="1"/>
  <c r="Z2408" i="1"/>
  <c r="AA2408" i="1"/>
  <c r="AB2408" i="1"/>
  <c r="AC2408" i="1"/>
  <c r="AD2408" i="1"/>
  <c r="AE2408" i="1"/>
  <c r="AF2408" i="1"/>
  <c r="AG2408" i="1"/>
  <c r="AH2408" i="1"/>
  <c r="AI2408" i="1"/>
  <c r="A2409" i="1"/>
  <c r="B2409" i="1"/>
  <c r="C2409" i="1"/>
  <c r="D2409" i="1"/>
  <c r="E2409" i="1"/>
  <c r="F2409" i="1"/>
  <c r="G2409" i="1"/>
  <c r="H2409" i="1"/>
  <c r="I2409" i="1"/>
  <c r="J2409" i="1"/>
  <c r="K2409" i="1"/>
  <c r="L2409" i="1"/>
  <c r="M2409" i="1"/>
  <c r="N2409" i="1"/>
  <c r="O2409" i="1"/>
  <c r="P2409" i="1"/>
  <c r="Q2409" i="1"/>
  <c r="R2409" i="1"/>
  <c r="S2409" i="1"/>
  <c r="T2409" i="1"/>
  <c r="U2409" i="1"/>
  <c r="V2409" i="1"/>
  <c r="W2409" i="1"/>
  <c r="X2409" i="1"/>
  <c r="Y2409" i="1"/>
  <c r="Z2409" i="1"/>
  <c r="AA2409" i="1"/>
  <c r="AB2409" i="1"/>
  <c r="AC2409" i="1"/>
  <c r="AD2409" i="1"/>
  <c r="AE2409" i="1"/>
  <c r="AF2409" i="1"/>
  <c r="AG2409" i="1"/>
  <c r="AH2409" i="1"/>
  <c r="AI2409" i="1"/>
  <c r="A2410" i="1"/>
  <c r="B2410" i="1"/>
  <c r="C2410" i="1"/>
  <c r="D2410" i="1"/>
  <c r="E2410" i="1"/>
  <c r="F2410" i="1"/>
  <c r="G2410" i="1"/>
  <c r="H2410" i="1"/>
  <c r="I2410" i="1"/>
  <c r="J2410" i="1"/>
  <c r="K2410" i="1"/>
  <c r="L2410" i="1"/>
  <c r="M2410" i="1"/>
  <c r="N2410" i="1"/>
  <c r="O2410" i="1"/>
  <c r="P2410" i="1"/>
  <c r="Q2410" i="1"/>
  <c r="R2410" i="1"/>
  <c r="S2410" i="1"/>
  <c r="T2410" i="1"/>
  <c r="U2410" i="1"/>
  <c r="V2410" i="1"/>
  <c r="W2410" i="1"/>
  <c r="X2410" i="1"/>
  <c r="Y2410" i="1"/>
  <c r="Z2410" i="1"/>
  <c r="AA2410" i="1"/>
  <c r="AB2410" i="1"/>
  <c r="AC2410" i="1"/>
  <c r="AD2410" i="1"/>
  <c r="AE2410" i="1"/>
  <c r="AF2410" i="1"/>
  <c r="AG2410" i="1"/>
  <c r="AH2410" i="1"/>
  <c r="AI2410" i="1"/>
  <c r="A2411" i="1"/>
  <c r="B2411" i="1"/>
  <c r="C2411" i="1"/>
  <c r="D2411" i="1"/>
  <c r="E2411" i="1"/>
  <c r="F2411" i="1"/>
  <c r="G2411" i="1"/>
  <c r="H2411" i="1"/>
  <c r="I2411" i="1"/>
  <c r="J2411" i="1"/>
  <c r="K2411" i="1"/>
  <c r="L2411" i="1"/>
  <c r="M2411" i="1"/>
  <c r="N2411" i="1"/>
  <c r="O2411" i="1"/>
  <c r="P2411" i="1"/>
  <c r="Q2411" i="1"/>
  <c r="R2411" i="1"/>
  <c r="S2411" i="1"/>
  <c r="T2411" i="1"/>
  <c r="U2411" i="1"/>
  <c r="V2411" i="1"/>
  <c r="W2411" i="1"/>
  <c r="X2411" i="1"/>
  <c r="Y2411" i="1"/>
  <c r="Z2411" i="1"/>
  <c r="AA2411" i="1"/>
  <c r="AB2411" i="1"/>
  <c r="AC2411" i="1"/>
  <c r="AD2411" i="1"/>
  <c r="AE2411" i="1"/>
  <c r="AF2411" i="1"/>
  <c r="AG2411" i="1"/>
  <c r="AH2411" i="1"/>
  <c r="AI2411" i="1"/>
  <c r="A2412" i="1"/>
  <c r="B2412" i="1"/>
  <c r="C2412" i="1"/>
  <c r="D2412" i="1"/>
  <c r="E2412" i="1"/>
  <c r="F2412" i="1"/>
  <c r="G2412" i="1"/>
  <c r="H2412" i="1"/>
  <c r="I2412" i="1"/>
  <c r="J2412" i="1"/>
  <c r="K2412" i="1"/>
  <c r="L2412" i="1"/>
  <c r="M2412" i="1"/>
  <c r="N2412" i="1"/>
  <c r="O2412" i="1"/>
  <c r="P2412" i="1"/>
  <c r="Q2412" i="1"/>
  <c r="R2412" i="1"/>
  <c r="S2412" i="1"/>
  <c r="T2412" i="1"/>
  <c r="U2412" i="1"/>
  <c r="V2412" i="1"/>
  <c r="W2412" i="1"/>
  <c r="X2412" i="1"/>
  <c r="Y2412" i="1"/>
  <c r="Z2412" i="1"/>
  <c r="AA2412" i="1"/>
  <c r="AB2412" i="1"/>
  <c r="AC2412" i="1"/>
  <c r="AD2412" i="1"/>
  <c r="AE2412" i="1"/>
  <c r="AF2412" i="1"/>
  <c r="AG2412" i="1"/>
  <c r="AH2412" i="1"/>
  <c r="AI2412" i="1"/>
  <c r="A2413" i="1"/>
  <c r="B2413" i="1"/>
  <c r="C2413" i="1"/>
  <c r="D2413" i="1"/>
  <c r="E2413" i="1"/>
  <c r="F2413" i="1"/>
  <c r="G2413" i="1"/>
  <c r="H2413" i="1"/>
  <c r="I2413" i="1"/>
  <c r="J2413" i="1"/>
  <c r="K2413" i="1"/>
  <c r="L2413" i="1"/>
  <c r="M2413" i="1"/>
  <c r="N2413" i="1"/>
  <c r="O2413" i="1"/>
  <c r="P2413" i="1"/>
  <c r="Q2413" i="1"/>
  <c r="R2413" i="1"/>
  <c r="S2413" i="1"/>
  <c r="T2413" i="1"/>
  <c r="U2413" i="1"/>
  <c r="V2413" i="1"/>
  <c r="W2413" i="1"/>
  <c r="X2413" i="1"/>
  <c r="Y2413" i="1"/>
  <c r="Z2413" i="1"/>
  <c r="AA2413" i="1"/>
  <c r="AB2413" i="1"/>
  <c r="AC2413" i="1"/>
  <c r="AD2413" i="1"/>
  <c r="AE2413" i="1"/>
  <c r="AF2413" i="1"/>
  <c r="AG2413" i="1"/>
  <c r="AH2413" i="1"/>
  <c r="AI2413" i="1"/>
  <c r="A2414" i="1"/>
  <c r="B2414" i="1"/>
  <c r="C2414" i="1"/>
  <c r="D2414" i="1"/>
  <c r="E2414" i="1"/>
  <c r="F2414" i="1"/>
  <c r="G2414" i="1"/>
  <c r="H2414" i="1"/>
  <c r="I2414" i="1"/>
  <c r="J2414" i="1"/>
  <c r="K2414" i="1"/>
  <c r="L2414" i="1"/>
  <c r="M2414" i="1"/>
  <c r="N2414" i="1"/>
  <c r="O2414" i="1"/>
  <c r="P2414" i="1"/>
  <c r="Q2414" i="1"/>
  <c r="R2414" i="1"/>
  <c r="S2414" i="1"/>
  <c r="T2414" i="1"/>
  <c r="U2414" i="1"/>
  <c r="V2414" i="1"/>
  <c r="W2414" i="1"/>
  <c r="X2414" i="1"/>
  <c r="Y2414" i="1"/>
  <c r="Z2414" i="1"/>
  <c r="AA2414" i="1"/>
  <c r="AB2414" i="1"/>
  <c r="AC2414" i="1"/>
  <c r="AD2414" i="1"/>
  <c r="AE2414" i="1"/>
  <c r="AF2414" i="1"/>
  <c r="AG2414" i="1"/>
  <c r="AH2414" i="1"/>
  <c r="AI2414" i="1"/>
  <c r="A2415" i="1"/>
  <c r="B2415" i="1"/>
  <c r="C2415" i="1"/>
  <c r="D2415" i="1"/>
  <c r="E2415" i="1"/>
  <c r="F2415" i="1"/>
  <c r="G2415" i="1"/>
  <c r="H2415" i="1"/>
  <c r="I2415" i="1"/>
  <c r="J2415" i="1"/>
  <c r="K2415" i="1"/>
  <c r="L2415" i="1"/>
  <c r="M2415" i="1"/>
  <c r="N2415" i="1"/>
  <c r="O2415" i="1"/>
  <c r="P2415" i="1"/>
  <c r="Q2415" i="1"/>
  <c r="R2415" i="1"/>
  <c r="S2415" i="1"/>
  <c r="T2415" i="1"/>
  <c r="U2415" i="1"/>
  <c r="V2415" i="1"/>
  <c r="W2415" i="1"/>
  <c r="X2415" i="1"/>
  <c r="Y2415" i="1"/>
  <c r="Z2415" i="1"/>
  <c r="AA2415" i="1"/>
  <c r="AB2415" i="1"/>
  <c r="AC2415" i="1"/>
  <c r="AD2415" i="1"/>
  <c r="AE2415" i="1"/>
  <c r="AF2415" i="1"/>
  <c r="AG2415" i="1"/>
  <c r="AH2415" i="1"/>
  <c r="AI2415" i="1"/>
  <c r="A2416" i="1"/>
  <c r="B2416" i="1"/>
  <c r="C2416" i="1"/>
  <c r="D2416" i="1"/>
  <c r="E2416" i="1"/>
  <c r="F2416" i="1"/>
  <c r="G2416" i="1"/>
  <c r="H2416" i="1"/>
  <c r="I2416" i="1"/>
  <c r="J2416" i="1"/>
  <c r="K2416" i="1"/>
  <c r="L2416" i="1"/>
  <c r="M2416" i="1"/>
  <c r="N2416" i="1"/>
  <c r="O2416" i="1"/>
  <c r="P2416" i="1"/>
  <c r="Q2416" i="1"/>
  <c r="R2416" i="1"/>
  <c r="S2416" i="1"/>
  <c r="T2416" i="1"/>
  <c r="U2416" i="1"/>
  <c r="V2416" i="1"/>
  <c r="W2416" i="1"/>
  <c r="X2416" i="1"/>
  <c r="Y2416" i="1"/>
  <c r="Z2416" i="1"/>
  <c r="AA2416" i="1"/>
  <c r="AB2416" i="1"/>
  <c r="AC2416" i="1"/>
  <c r="AD2416" i="1"/>
  <c r="AE2416" i="1"/>
  <c r="AF2416" i="1"/>
  <c r="AG2416" i="1"/>
  <c r="AH2416" i="1"/>
  <c r="AI2416" i="1"/>
  <c r="A2417" i="1"/>
  <c r="B2417" i="1"/>
  <c r="C2417" i="1"/>
  <c r="D2417" i="1"/>
  <c r="E2417" i="1"/>
  <c r="F2417" i="1"/>
  <c r="G2417" i="1"/>
  <c r="H2417" i="1"/>
  <c r="I2417" i="1"/>
  <c r="J2417" i="1"/>
  <c r="K2417" i="1"/>
  <c r="L2417" i="1"/>
  <c r="M2417" i="1"/>
  <c r="N2417" i="1"/>
  <c r="O2417" i="1"/>
  <c r="P2417" i="1"/>
  <c r="Q2417" i="1"/>
  <c r="R2417" i="1"/>
  <c r="S2417" i="1"/>
  <c r="T2417" i="1"/>
  <c r="U2417" i="1"/>
  <c r="V2417" i="1"/>
  <c r="W2417" i="1"/>
  <c r="X2417" i="1"/>
  <c r="Y2417" i="1"/>
  <c r="Z2417" i="1"/>
  <c r="AA2417" i="1"/>
  <c r="AB2417" i="1"/>
  <c r="AC2417" i="1"/>
  <c r="AD2417" i="1"/>
  <c r="AE2417" i="1"/>
  <c r="AF2417" i="1"/>
  <c r="AG2417" i="1"/>
  <c r="AH2417" i="1"/>
  <c r="AI2417" i="1"/>
  <c r="A2418" i="1"/>
  <c r="B2418" i="1"/>
  <c r="C2418" i="1"/>
  <c r="D2418" i="1"/>
  <c r="E2418" i="1"/>
  <c r="F2418" i="1"/>
  <c r="G2418" i="1"/>
  <c r="H2418" i="1"/>
  <c r="I2418" i="1"/>
  <c r="J2418" i="1"/>
  <c r="K2418" i="1"/>
  <c r="L2418" i="1"/>
  <c r="M2418" i="1"/>
  <c r="N2418" i="1"/>
  <c r="O2418" i="1"/>
  <c r="P2418" i="1"/>
  <c r="Q2418" i="1"/>
  <c r="R2418" i="1"/>
  <c r="S2418" i="1"/>
  <c r="T2418" i="1"/>
  <c r="U2418" i="1"/>
  <c r="V2418" i="1"/>
  <c r="W2418" i="1"/>
  <c r="X2418" i="1"/>
  <c r="Y2418" i="1"/>
  <c r="Z2418" i="1"/>
  <c r="AA2418" i="1"/>
  <c r="AB2418" i="1"/>
  <c r="AC2418" i="1"/>
  <c r="AD2418" i="1"/>
  <c r="AE2418" i="1"/>
  <c r="AF2418" i="1"/>
  <c r="AG2418" i="1"/>
  <c r="AH2418" i="1"/>
  <c r="AI2418" i="1"/>
  <c r="A2419" i="1"/>
  <c r="B2419" i="1"/>
  <c r="C2419" i="1"/>
  <c r="D2419" i="1"/>
  <c r="E2419" i="1"/>
  <c r="F2419" i="1"/>
  <c r="G2419" i="1"/>
  <c r="H2419" i="1"/>
  <c r="I2419" i="1"/>
  <c r="J2419" i="1"/>
  <c r="K2419" i="1"/>
  <c r="L2419" i="1"/>
  <c r="M2419" i="1"/>
  <c r="N2419" i="1"/>
  <c r="O2419" i="1"/>
  <c r="P2419" i="1"/>
  <c r="Q2419" i="1"/>
  <c r="R2419" i="1"/>
  <c r="S2419" i="1"/>
  <c r="T2419" i="1"/>
  <c r="U2419" i="1"/>
  <c r="V2419" i="1"/>
  <c r="W2419" i="1"/>
  <c r="X2419" i="1"/>
  <c r="Y2419" i="1"/>
  <c r="Z2419" i="1"/>
  <c r="AA2419" i="1"/>
  <c r="AB2419" i="1"/>
  <c r="AC2419" i="1"/>
  <c r="AD2419" i="1"/>
  <c r="AE2419" i="1"/>
  <c r="AF2419" i="1"/>
  <c r="AG2419" i="1"/>
  <c r="AH2419" i="1"/>
  <c r="AI2419" i="1"/>
  <c r="A2420" i="1"/>
  <c r="B2420" i="1"/>
  <c r="C2420" i="1"/>
  <c r="D2420" i="1"/>
  <c r="E2420" i="1"/>
  <c r="F2420" i="1"/>
  <c r="G2420" i="1"/>
  <c r="H2420" i="1"/>
  <c r="I2420" i="1"/>
  <c r="J2420" i="1"/>
  <c r="K2420" i="1"/>
  <c r="L2420" i="1"/>
  <c r="M2420" i="1"/>
  <c r="N2420" i="1"/>
  <c r="O2420" i="1"/>
  <c r="P2420" i="1"/>
  <c r="Q2420" i="1"/>
  <c r="R2420" i="1"/>
  <c r="S2420" i="1"/>
  <c r="T2420" i="1"/>
  <c r="U2420" i="1"/>
  <c r="V2420" i="1"/>
  <c r="W2420" i="1"/>
  <c r="X2420" i="1"/>
  <c r="Y2420" i="1"/>
  <c r="Z2420" i="1"/>
  <c r="AA2420" i="1"/>
  <c r="AB2420" i="1"/>
  <c r="AC2420" i="1"/>
  <c r="AD2420" i="1"/>
  <c r="AE2420" i="1"/>
  <c r="AF2420" i="1"/>
  <c r="AG2420" i="1"/>
  <c r="AH2420" i="1"/>
  <c r="AI2420" i="1"/>
  <c r="A2421" i="1"/>
  <c r="B2421" i="1"/>
  <c r="C2421" i="1"/>
  <c r="D2421" i="1"/>
  <c r="E2421" i="1"/>
  <c r="F2421" i="1"/>
  <c r="G2421" i="1"/>
  <c r="H2421" i="1"/>
  <c r="I2421" i="1"/>
  <c r="J2421" i="1"/>
  <c r="K2421" i="1"/>
  <c r="L2421" i="1"/>
  <c r="M2421" i="1"/>
  <c r="N2421" i="1"/>
  <c r="O2421" i="1"/>
  <c r="P2421" i="1"/>
  <c r="Q2421" i="1"/>
  <c r="R2421" i="1"/>
  <c r="S2421" i="1"/>
  <c r="T2421" i="1"/>
  <c r="U2421" i="1"/>
  <c r="V2421" i="1"/>
  <c r="W2421" i="1"/>
  <c r="X2421" i="1"/>
  <c r="Y2421" i="1"/>
  <c r="Z2421" i="1"/>
  <c r="AA2421" i="1"/>
  <c r="AB2421" i="1"/>
  <c r="AC2421" i="1"/>
  <c r="AD2421" i="1"/>
  <c r="AE2421" i="1"/>
  <c r="AF2421" i="1"/>
  <c r="AG2421" i="1"/>
  <c r="AH2421" i="1"/>
  <c r="AI2421" i="1"/>
  <c r="A2422" i="1"/>
  <c r="B2422" i="1"/>
  <c r="C2422" i="1"/>
  <c r="D2422" i="1"/>
  <c r="E2422" i="1"/>
  <c r="F2422" i="1"/>
  <c r="G2422" i="1"/>
  <c r="H2422" i="1"/>
  <c r="I2422" i="1"/>
  <c r="J2422" i="1"/>
  <c r="K2422" i="1"/>
  <c r="L2422" i="1"/>
  <c r="M2422" i="1"/>
  <c r="N2422" i="1"/>
  <c r="O2422" i="1"/>
  <c r="P2422" i="1"/>
  <c r="Q2422" i="1"/>
  <c r="R2422" i="1"/>
  <c r="S2422" i="1"/>
  <c r="T2422" i="1"/>
  <c r="U2422" i="1"/>
  <c r="V2422" i="1"/>
  <c r="W2422" i="1"/>
  <c r="X2422" i="1"/>
  <c r="Y2422" i="1"/>
  <c r="Z2422" i="1"/>
  <c r="AA2422" i="1"/>
  <c r="AB2422" i="1"/>
  <c r="AC2422" i="1"/>
  <c r="AD2422" i="1"/>
  <c r="AE2422" i="1"/>
  <c r="AF2422" i="1"/>
  <c r="AG2422" i="1"/>
  <c r="AH2422" i="1"/>
  <c r="AI2422" i="1"/>
  <c r="A2423" i="1"/>
  <c r="B2423" i="1"/>
  <c r="C2423" i="1"/>
  <c r="D2423" i="1"/>
  <c r="E2423" i="1"/>
  <c r="F2423" i="1"/>
  <c r="G2423" i="1"/>
  <c r="H2423" i="1"/>
  <c r="I2423" i="1"/>
  <c r="J2423" i="1"/>
  <c r="K2423" i="1"/>
  <c r="L2423" i="1"/>
  <c r="M2423" i="1"/>
  <c r="N2423" i="1"/>
  <c r="O2423" i="1"/>
  <c r="P2423" i="1"/>
  <c r="Q2423" i="1"/>
  <c r="R2423" i="1"/>
  <c r="S2423" i="1"/>
  <c r="T2423" i="1"/>
  <c r="U2423" i="1"/>
  <c r="V2423" i="1"/>
  <c r="W2423" i="1"/>
  <c r="X2423" i="1"/>
  <c r="Y2423" i="1"/>
  <c r="Z2423" i="1"/>
  <c r="AA2423" i="1"/>
  <c r="AB2423" i="1"/>
  <c r="AC2423" i="1"/>
  <c r="AD2423" i="1"/>
  <c r="AE2423" i="1"/>
  <c r="AF2423" i="1"/>
  <c r="AG2423" i="1"/>
  <c r="AH2423" i="1"/>
  <c r="AI2423" i="1"/>
  <c r="A2424" i="1"/>
  <c r="B2424" i="1"/>
  <c r="C2424" i="1"/>
  <c r="D2424" i="1"/>
  <c r="E2424" i="1"/>
  <c r="F2424" i="1"/>
  <c r="G2424" i="1"/>
  <c r="H2424" i="1"/>
  <c r="I2424" i="1"/>
  <c r="J2424" i="1"/>
  <c r="K2424" i="1"/>
  <c r="L2424" i="1"/>
  <c r="M2424" i="1"/>
  <c r="N2424" i="1"/>
  <c r="O2424" i="1"/>
  <c r="P2424" i="1"/>
  <c r="Q2424" i="1"/>
  <c r="R2424" i="1"/>
  <c r="S2424" i="1"/>
  <c r="T2424" i="1"/>
  <c r="U2424" i="1"/>
  <c r="V2424" i="1"/>
  <c r="W2424" i="1"/>
  <c r="X2424" i="1"/>
  <c r="Y2424" i="1"/>
  <c r="Z2424" i="1"/>
  <c r="AA2424" i="1"/>
  <c r="AB2424" i="1"/>
  <c r="AC2424" i="1"/>
  <c r="AD2424" i="1"/>
  <c r="AE2424" i="1"/>
  <c r="AF2424" i="1"/>
  <c r="AG2424" i="1"/>
  <c r="AH2424" i="1"/>
  <c r="AI2424" i="1"/>
  <c r="A2425" i="1"/>
  <c r="B2425" i="1"/>
  <c r="C2425" i="1"/>
  <c r="D2425" i="1"/>
  <c r="E2425" i="1"/>
  <c r="F2425" i="1"/>
  <c r="G2425" i="1"/>
  <c r="H2425" i="1"/>
  <c r="I2425" i="1"/>
  <c r="J2425" i="1"/>
  <c r="K2425" i="1"/>
  <c r="L2425" i="1"/>
  <c r="M2425" i="1"/>
  <c r="N2425" i="1"/>
  <c r="O2425" i="1"/>
  <c r="P2425" i="1"/>
  <c r="Q2425" i="1"/>
  <c r="R2425" i="1"/>
  <c r="S2425" i="1"/>
  <c r="T2425" i="1"/>
  <c r="U2425" i="1"/>
  <c r="V2425" i="1"/>
  <c r="W2425" i="1"/>
  <c r="X2425" i="1"/>
  <c r="Y2425" i="1"/>
  <c r="Z2425" i="1"/>
  <c r="AA2425" i="1"/>
  <c r="AB2425" i="1"/>
  <c r="AC2425" i="1"/>
  <c r="AD2425" i="1"/>
  <c r="AE2425" i="1"/>
  <c r="AF2425" i="1"/>
  <c r="AG2425" i="1"/>
  <c r="AH2425" i="1"/>
  <c r="AI2425" i="1"/>
  <c r="A2426" i="1"/>
  <c r="B2426" i="1"/>
  <c r="C2426" i="1"/>
  <c r="D2426" i="1"/>
  <c r="E2426" i="1"/>
  <c r="F2426" i="1"/>
  <c r="G2426" i="1"/>
  <c r="H2426" i="1"/>
  <c r="I2426" i="1"/>
  <c r="J2426" i="1"/>
  <c r="K2426" i="1"/>
  <c r="L2426" i="1"/>
  <c r="M2426" i="1"/>
  <c r="N2426" i="1"/>
  <c r="O2426" i="1"/>
  <c r="P2426" i="1"/>
  <c r="Q2426" i="1"/>
  <c r="R2426" i="1"/>
  <c r="S2426" i="1"/>
  <c r="T2426" i="1"/>
  <c r="U2426" i="1"/>
  <c r="V2426" i="1"/>
  <c r="W2426" i="1"/>
  <c r="X2426" i="1"/>
  <c r="Y2426" i="1"/>
  <c r="Z2426" i="1"/>
  <c r="AA2426" i="1"/>
  <c r="AB2426" i="1"/>
  <c r="AC2426" i="1"/>
  <c r="AD2426" i="1"/>
  <c r="AE2426" i="1"/>
  <c r="AF2426" i="1"/>
  <c r="AG2426" i="1"/>
  <c r="AH2426" i="1"/>
  <c r="AI2426" i="1"/>
  <c r="A2427" i="1"/>
  <c r="B2427" i="1"/>
  <c r="C2427" i="1"/>
  <c r="D2427" i="1"/>
  <c r="E2427" i="1"/>
  <c r="F2427" i="1"/>
  <c r="G2427" i="1"/>
  <c r="H2427" i="1"/>
  <c r="I2427" i="1"/>
  <c r="J2427" i="1"/>
  <c r="K2427" i="1"/>
  <c r="L2427" i="1"/>
  <c r="M2427" i="1"/>
  <c r="N2427" i="1"/>
  <c r="O2427" i="1"/>
  <c r="P2427" i="1"/>
  <c r="Q2427" i="1"/>
  <c r="R2427" i="1"/>
  <c r="S2427" i="1"/>
  <c r="T2427" i="1"/>
  <c r="U2427" i="1"/>
  <c r="V2427" i="1"/>
  <c r="W2427" i="1"/>
  <c r="X2427" i="1"/>
  <c r="Y2427" i="1"/>
  <c r="Z2427" i="1"/>
  <c r="AA2427" i="1"/>
  <c r="AB2427" i="1"/>
  <c r="AC2427" i="1"/>
  <c r="AD2427" i="1"/>
  <c r="AE2427" i="1"/>
  <c r="AF2427" i="1"/>
  <c r="AG2427" i="1"/>
  <c r="AH2427" i="1"/>
  <c r="AI2427" i="1"/>
  <c r="A2428" i="1"/>
  <c r="B2428" i="1"/>
  <c r="C2428" i="1"/>
  <c r="D2428" i="1"/>
  <c r="E2428" i="1"/>
  <c r="F2428" i="1"/>
  <c r="G2428" i="1"/>
  <c r="H2428" i="1"/>
  <c r="I2428" i="1"/>
  <c r="J2428" i="1"/>
  <c r="K2428" i="1"/>
  <c r="L2428" i="1"/>
  <c r="M2428" i="1"/>
  <c r="N2428" i="1"/>
  <c r="O2428" i="1"/>
  <c r="P2428" i="1"/>
  <c r="Q2428" i="1"/>
  <c r="R2428" i="1"/>
  <c r="S2428" i="1"/>
  <c r="T2428" i="1"/>
  <c r="U2428" i="1"/>
  <c r="V2428" i="1"/>
  <c r="W2428" i="1"/>
  <c r="X2428" i="1"/>
  <c r="Y2428" i="1"/>
  <c r="Z2428" i="1"/>
  <c r="AA2428" i="1"/>
  <c r="AB2428" i="1"/>
  <c r="AC2428" i="1"/>
  <c r="AD2428" i="1"/>
  <c r="AE2428" i="1"/>
  <c r="AF2428" i="1"/>
  <c r="AG2428" i="1"/>
  <c r="AH2428" i="1"/>
  <c r="AI2428" i="1"/>
  <c r="A2429" i="1"/>
  <c r="B2429" i="1"/>
  <c r="C2429" i="1"/>
  <c r="D2429" i="1"/>
  <c r="E2429" i="1"/>
  <c r="F2429" i="1"/>
  <c r="G2429" i="1"/>
  <c r="H2429" i="1"/>
  <c r="I2429" i="1"/>
  <c r="J2429" i="1"/>
  <c r="K2429" i="1"/>
  <c r="L2429" i="1"/>
  <c r="M2429" i="1"/>
  <c r="N2429" i="1"/>
  <c r="O2429" i="1"/>
  <c r="P2429" i="1"/>
  <c r="Q2429" i="1"/>
  <c r="R2429" i="1"/>
  <c r="S2429" i="1"/>
  <c r="T2429" i="1"/>
  <c r="U2429" i="1"/>
  <c r="V2429" i="1"/>
  <c r="W2429" i="1"/>
  <c r="X2429" i="1"/>
  <c r="Y2429" i="1"/>
  <c r="Z2429" i="1"/>
  <c r="AA2429" i="1"/>
  <c r="AB2429" i="1"/>
  <c r="AC2429" i="1"/>
  <c r="AD2429" i="1"/>
  <c r="AE2429" i="1"/>
  <c r="AF2429" i="1"/>
  <c r="AG2429" i="1"/>
  <c r="AH2429" i="1"/>
  <c r="AI2429" i="1"/>
  <c r="A2430" i="1"/>
  <c r="B2430" i="1"/>
  <c r="C2430" i="1"/>
  <c r="D2430" i="1"/>
  <c r="E2430" i="1"/>
  <c r="F2430" i="1"/>
  <c r="G2430" i="1"/>
  <c r="H2430" i="1"/>
  <c r="I2430" i="1"/>
  <c r="J2430" i="1"/>
  <c r="K2430" i="1"/>
  <c r="L2430" i="1"/>
  <c r="M2430" i="1"/>
  <c r="N2430" i="1"/>
  <c r="O2430" i="1"/>
  <c r="P2430" i="1"/>
  <c r="Q2430" i="1"/>
  <c r="R2430" i="1"/>
  <c r="S2430" i="1"/>
  <c r="T2430" i="1"/>
  <c r="U2430" i="1"/>
  <c r="V2430" i="1"/>
  <c r="W2430" i="1"/>
  <c r="X2430" i="1"/>
  <c r="Y2430" i="1"/>
  <c r="Z2430" i="1"/>
  <c r="AA2430" i="1"/>
  <c r="AB2430" i="1"/>
  <c r="AC2430" i="1"/>
  <c r="AD2430" i="1"/>
  <c r="AE2430" i="1"/>
  <c r="AF2430" i="1"/>
  <c r="AG2430" i="1"/>
  <c r="AH2430" i="1"/>
  <c r="AI2430" i="1"/>
  <c r="A2431" i="1"/>
  <c r="B2431" i="1"/>
  <c r="C2431" i="1"/>
  <c r="D2431" i="1"/>
  <c r="E2431" i="1"/>
  <c r="F2431" i="1"/>
  <c r="G2431" i="1"/>
  <c r="H2431" i="1"/>
  <c r="I2431" i="1"/>
  <c r="J2431" i="1"/>
  <c r="K2431" i="1"/>
  <c r="L2431" i="1"/>
  <c r="M2431" i="1"/>
  <c r="N2431" i="1"/>
  <c r="O2431" i="1"/>
  <c r="P2431" i="1"/>
  <c r="Q2431" i="1"/>
  <c r="R2431" i="1"/>
  <c r="S2431" i="1"/>
  <c r="T2431" i="1"/>
  <c r="U2431" i="1"/>
  <c r="V2431" i="1"/>
  <c r="W2431" i="1"/>
  <c r="X2431" i="1"/>
  <c r="Y2431" i="1"/>
  <c r="Z2431" i="1"/>
  <c r="AA2431" i="1"/>
  <c r="AB2431" i="1"/>
  <c r="AC2431" i="1"/>
  <c r="AD2431" i="1"/>
  <c r="AE2431" i="1"/>
  <c r="AF2431" i="1"/>
  <c r="AG2431" i="1"/>
  <c r="AH2431" i="1"/>
  <c r="AI2431" i="1"/>
  <c r="A2432" i="1"/>
  <c r="B2432" i="1"/>
  <c r="C2432" i="1"/>
  <c r="D2432" i="1"/>
  <c r="E2432" i="1"/>
  <c r="F2432" i="1"/>
  <c r="G2432" i="1"/>
  <c r="H2432" i="1"/>
  <c r="I2432" i="1"/>
  <c r="J2432" i="1"/>
  <c r="K2432" i="1"/>
  <c r="L2432" i="1"/>
  <c r="M2432" i="1"/>
  <c r="N2432" i="1"/>
  <c r="O2432" i="1"/>
  <c r="P2432" i="1"/>
  <c r="Q2432" i="1"/>
  <c r="R2432" i="1"/>
  <c r="S2432" i="1"/>
  <c r="T2432" i="1"/>
  <c r="U2432" i="1"/>
  <c r="V2432" i="1"/>
  <c r="W2432" i="1"/>
  <c r="X2432" i="1"/>
  <c r="Y2432" i="1"/>
  <c r="Z2432" i="1"/>
  <c r="AA2432" i="1"/>
  <c r="AB2432" i="1"/>
  <c r="AC2432" i="1"/>
  <c r="AD2432" i="1"/>
  <c r="AE2432" i="1"/>
  <c r="AF2432" i="1"/>
  <c r="AG2432" i="1"/>
  <c r="AH2432" i="1"/>
  <c r="AI2432" i="1"/>
  <c r="A2433" i="1"/>
  <c r="B2433" i="1"/>
  <c r="C2433" i="1"/>
  <c r="D2433" i="1"/>
  <c r="E2433" i="1"/>
  <c r="F2433" i="1"/>
  <c r="G2433" i="1"/>
  <c r="H2433" i="1"/>
  <c r="I2433" i="1"/>
  <c r="J2433" i="1"/>
  <c r="K2433" i="1"/>
  <c r="L2433" i="1"/>
  <c r="M2433" i="1"/>
  <c r="N2433" i="1"/>
  <c r="O2433" i="1"/>
  <c r="P2433" i="1"/>
  <c r="Q2433" i="1"/>
  <c r="R2433" i="1"/>
  <c r="S2433" i="1"/>
  <c r="T2433" i="1"/>
  <c r="U2433" i="1"/>
  <c r="V2433" i="1"/>
  <c r="W2433" i="1"/>
  <c r="X2433" i="1"/>
  <c r="Y2433" i="1"/>
  <c r="Z2433" i="1"/>
  <c r="AA2433" i="1"/>
  <c r="AB2433" i="1"/>
  <c r="AC2433" i="1"/>
  <c r="AD2433" i="1"/>
  <c r="AE2433" i="1"/>
  <c r="AF2433" i="1"/>
  <c r="AG2433" i="1"/>
  <c r="AH2433" i="1"/>
  <c r="AI2433" i="1"/>
  <c r="A2434" i="1"/>
  <c r="B2434" i="1"/>
  <c r="C2434" i="1"/>
  <c r="D2434" i="1"/>
  <c r="E2434" i="1"/>
  <c r="F2434" i="1"/>
  <c r="G2434" i="1"/>
  <c r="H2434" i="1"/>
  <c r="I2434" i="1"/>
  <c r="J2434" i="1"/>
  <c r="K2434" i="1"/>
  <c r="L2434" i="1"/>
  <c r="M2434" i="1"/>
  <c r="N2434" i="1"/>
  <c r="O2434" i="1"/>
  <c r="P2434" i="1"/>
  <c r="Q2434" i="1"/>
  <c r="R2434" i="1"/>
  <c r="S2434" i="1"/>
  <c r="T2434" i="1"/>
  <c r="U2434" i="1"/>
  <c r="V2434" i="1"/>
  <c r="W2434" i="1"/>
  <c r="X2434" i="1"/>
  <c r="Y2434" i="1"/>
  <c r="Z2434" i="1"/>
  <c r="AA2434" i="1"/>
  <c r="AB2434" i="1"/>
  <c r="AC2434" i="1"/>
  <c r="AD2434" i="1"/>
  <c r="AE2434" i="1"/>
  <c r="AF2434" i="1"/>
  <c r="AG2434" i="1"/>
  <c r="AH2434" i="1"/>
  <c r="AI2434" i="1"/>
  <c r="A2435" i="1"/>
  <c r="B2435" i="1"/>
  <c r="C2435" i="1"/>
  <c r="D2435" i="1"/>
  <c r="E2435" i="1"/>
  <c r="F2435" i="1"/>
  <c r="G2435" i="1"/>
  <c r="H2435" i="1"/>
  <c r="I2435" i="1"/>
  <c r="J2435" i="1"/>
  <c r="K2435" i="1"/>
  <c r="L2435" i="1"/>
  <c r="M2435" i="1"/>
  <c r="N2435" i="1"/>
  <c r="O2435" i="1"/>
  <c r="P2435" i="1"/>
  <c r="Q2435" i="1"/>
  <c r="R2435" i="1"/>
  <c r="S2435" i="1"/>
  <c r="T2435" i="1"/>
  <c r="U2435" i="1"/>
  <c r="V2435" i="1"/>
  <c r="W2435" i="1"/>
  <c r="X2435" i="1"/>
  <c r="Y2435" i="1"/>
  <c r="Z2435" i="1"/>
  <c r="AA2435" i="1"/>
  <c r="AB2435" i="1"/>
  <c r="AC2435" i="1"/>
  <c r="AD2435" i="1"/>
  <c r="AE2435" i="1"/>
  <c r="AF2435" i="1"/>
  <c r="AG2435" i="1"/>
  <c r="AH2435" i="1"/>
  <c r="AI2435" i="1"/>
  <c r="A2436" i="1"/>
  <c r="B2436" i="1"/>
  <c r="C2436" i="1"/>
  <c r="D2436" i="1"/>
  <c r="E2436" i="1"/>
  <c r="F2436" i="1"/>
  <c r="G2436" i="1"/>
  <c r="H2436" i="1"/>
  <c r="I2436" i="1"/>
  <c r="J2436" i="1"/>
  <c r="K2436" i="1"/>
  <c r="L2436" i="1"/>
  <c r="M2436" i="1"/>
  <c r="N2436" i="1"/>
  <c r="O2436" i="1"/>
  <c r="P2436" i="1"/>
  <c r="Q2436" i="1"/>
  <c r="R2436" i="1"/>
  <c r="S2436" i="1"/>
  <c r="T2436" i="1"/>
  <c r="U2436" i="1"/>
  <c r="V2436" i="1"/>
  <c r="W2436" i="1"/>
  <c r="X2436" i="1"/>
  <c r="Y2436" i="1"/>
  <c r="Z2436" i="1"/>
  <c r="AA2436" i="1"/>
  <c r="AB2436" i="1"/>
  <c r="AC2436" i="1"/>
  <c r="AD2436" i="1"/>
  <c r="AE2436" i="1"/>
  <c r="AF2436" i="1"/>
  <c r="AG2436" i="1"/>
  <c r="AH2436" i="1"/>
  <c r="AI2436" i="1"/>
  <c r="A2437" i="1"/>
  <c r="B2437" i="1"/>
  <c r="C2437" i="1"/>
  <c r="D2437" i="1"/>
  <c r="E2437" i="1"/>
  <c r="F2437" i="1"/>
  <c r="G2437" i="1"/>
  <c r="H2437" i="1"/>
  <c r="I2437" i="1"/>
  <c r="J2437" i="1"/>
  <c r="K2437" i="1"/>
  <c r="L2437" i="1"/>
  <c r="M2437" i="1"/>
  <c r="N2437" i="1"/>
  <c r="O2437" i="1"/>
  <c r="P2437" i="1"/>
  <c r="Q2437" i="1"/>
  <c r="R2437" i="1"/>
  <c r="S2437" i="1"/>
  <c r="T2437" i="1"/>
  <c r="U2437" i="1"/>
  <c r="V2437" i="1"/>
  <c r="W2437" i="1"/>
  <c r="X2437" i="1"/>
  <c r="Y2437" i="1"/>
  <c r="Z2437" i="1"/>
  <c r="AA2437" i="1"/>
  <c r="AB2437" i="1"/>
  <c r="AC2437" i="1"/>
  <c r="AD2437" i="1"/>
  <c r="AE2437" i="1"/>
  <c r="AF2437" i="1"/>
  <c r="AG2437" i="1"/>
  <c r="AH2437" i="1"/>
  <c r="AI2437" i="1"/>
  <c r="A2438" i="1"/>
  <c r="B2438" i="1"/>
  <c r="C2438" i="1"/>
  <c r="D2438" i="1"/>
  <c r="E2438" i="1"/>
  <c r="F2438" i="1"/>
  <c r="G2438" i="1"/>
  <c r="H2438" i="1"/>
  <c r="I2438" i="1"/>
  <c r="J2438" i="1"/>
  <c r="K2438" i="1"/>
  <c r="L2438" i="1"/>
  <c r="M2438" i="1"/>
  <c r="N2438" i="1"/>
  <c r="O2438" i="1"/>
  <c r="P2438" i="1"/>
  <c r="Q2438" i="1"/>
  <c r="R2438" i="1"/>
  <c r="S2438" i="1"/>
  <c r="T2438" i="1"/>
  <c r="U2438" i="1"/>
  <c r="V2438" i="1"/>
  <c r="W2438" i="1"/>
  <c r="X2438" i="1"/>
  <c r="Y2438" i="1"/>
  <c r="Z2438" i="1"/>
  <c r="AA2438" i="1"/>
  <c r="AB2438" i="1"/>
  <c r="AC2438" i="1"/>
  <c r="AD2438" i="1"/>
  <c r="AE2438" i="1"/>
  <c r="AF2438" i="1"/>
  <c r="AG2438" i="1"/>
  <c r="AH2438" i="1"/>
  <c r="AI2438" i="1"/>
  <c r="A2439" i="1"/>
  <c r="B2439" i="1"/>
  <c r="C2439" i="1"/>
  <c r="D2439" i="1"/>
  <c r="E2439" i="1"/>
  <c r="F2439" i="1"/>
  <c r="G2439" i="1"/>
  <c r="H2439" i="1"/>
  <c r="I2439" i="1"/>
  <c r="J2439" i="1"/>
  <c r="K2439" i="1"/>
  <c r="L2439" i="1"/>
  <c r="M2439" i="1"/>
  <c r="N2439" i="1"/>
  <c r="O2439" i="1"/>
  <c r="P2439" i="1"/>
  <c r="Q2439" i="1"/>
  <c r="R2439" i="1"/>
  <c r="S2439" i="1"/>
  <c r="T2439" i="1"/>
  <c r="U2439" i="1"/>
  <c r="V2439" i="1"/>
  <c r="W2439" i="1"/>
  <c r="X2439" i="1"/>
  <c r="Y2439" i="1"/>
  <c r="Z2439" i="1"/>
  <c r="AA2439" i="1"/>
  <c r="AB2439" i="1"/>
  <c r="AC2439" i="1"/>
  <c r="AD2439" i="1"/>
  <c r="AE2439" i="1"/>
  <c r="AF2439" i="1"/>
  <c r="AG2439" i="1"/>
  <c r="AH2439" i="1"/>
  <c r="AI2439" i="1"/>
  <c r="A2440" i="1"/>
  <c r="B2440" i="1"/>
  <c r="C2440" i="1"/>
  <c r="D2440" i="1"/>
  <c r="E2440" i="1"/>
  <c r="F2440" i="1"/>
  <c r="G2440" i="1"/>
  <c r="H2440" i="1"/>
  <c r="I2440" i="1"/>
  <c r="J2440" i="1"/>
  <c r="K2440" i="1"/>
  <c r="L2440" i="1"/>
  <c r="M2440" i="1"/>
  <c r="N2440" i="1"/>
  <c r="O2440" i="1"/>
  <c r="P2440" i="1"/>
  <c r="Q2440" i="1"/>
  <c r="R2440" i="1"/>
  <c r="S2440" i="1"/>
  <c r="T2440" i="1"/>
  <c r="U2440" i="1"/>
  <c r="V2440" i="1"/>
  <c r="W2440" i="1"/>
  <c r="X2440" i="1"/>
  <c r="Y2440" i="1"/>
  <c r="Z2440" i="1"/>
  <c r="AA2440" i="1"/>
  <c r="AB2440" i="1"/>
  <c r="AC2440" i="1"/>
  <c r="AD2440" i="1"/>
  <c r="AE2440" i="1"/>
  <c r="AF2440" i="1"/>
  <c r="AG2440" i="1"/>
  <c r="AH2440" i="1"/>
  <c r="AI2440" i="1"/>
  <c r="A2441" i="1"/>
  <c r="B2441" i="1"/>
  <c r="C2441" i="1"/>
  <c r="D2441" i="1"/>
  <c r="E2441" i="1"/>
  <c r="F2441" i="1"/>
  <c r="G2441" i="1"/>
  <c r="H2441" i="1"/>
  <c r="I2441" i="1"/>
  <c r="J2441" i="1"/>
  <c r="K2441" i="1"/>
  <c r="L2441" i="1"/>
  <c r="M2441" i="1"/>
  <c r="N2441" i="1"/>
  <c r="O2441" i="1"/>
  <c r="P2441" i="1"/>
  <c r="Q2441" i="1"/>
  <c r="R2441" i="1"/>
  <c r="S2441" i="1"/>
  <c r="T2441" i="1"/>
  <c r="U2441" i="1"/>
  <c r="V2441" i="1"/>
  <c r="W2441" i="1"/>
  <c r="X2441" i="1"/>
  <c r="Y2441" i="1"/>
  <c r="Z2441" i="1"/>
  <c r="AA2441" i="1"/>
  <c r="AB2441" i="1"/>
  <c r="AC2441" i="1"/>
  <c r="AD2441" i="1"/>
  <c r="AE2441" i="1"/>
  <c r="AF2441" i="1"/>
  <c r="AG2441" i="1"/>
  <c r="AH2441" i="1"/>
  <c r="AI2441" i="1"/>
  <c r="A2442" i="1"/>
  <c r="B2442" i="1"/>
  <c r="C2442" i="1"/>
  <c r="D2442" i="1"/>
  <c r="E2442" i="1"/>
  <c r="F2442" i="1"/>
  <c r="G2442" i="1"/>
  <c r="H2442" i="1"/>
  <c r="I2442" i="1"/>
  <c r="J2442" i="1"/>
  <c r="K2442" i="1"/>
  <c r="L2442" i="1"/>
  <c r="M2442" i="1"/>
  <c r="N2442" i="1"/>
  <c r="O2442" i="1"/>
  <c r="P2442" i="1"/>
  <c r="Q2442" i="1"/>
  <c r="R2442" i="1"/>
  <c r="S2442" i="1"/>
  <c r="T2442" i="1"/>
  <c r="U2442" i="1"/>
  <c r="V2442" i="1"/>
  <c r="W2442" i="1"/>
  <c r="X2442" i="1"/>
  <c r="Y2442" i="1"/>
  <c r="Z2442" i="1"/>
  <c r="AA2442" i="1"/>
  <c r="AB2442" i="1"/>
  <c r="AC2442" i="1"/>
  <c r="AD2442" i="1"/>
  <c r="AE2442" i="1"/>
  <c r="AF2442" i="1"/>
  <c r="AG2442" i="1"/>
  <c r="AH2442" i="1"/>
  <c r="AI2442" i="1"/>
  <c r="A2443" i="1"/>
  <c r="B2443" i="1"/>
  <c r="C2443" i="1"/>
  <c r="D2443" i="1"/>
  <c r="E2443" i="1"/>
  <c r="F2443" i="1"/>
  <c r="G2443" i="1"/>
  <c r="H2443" i="1"/>
  <c r="I2443" i="1"/>
  <c r="J2443" i="1"/>
  <c r="K2443" i="1"/>
  <c r="L2443" i="1"/>
  <c r="M2443" i="1"/>
  <c r="N2443" i="1"/>
  <c r="O2443" i="1"/>
  <c r="P2443" i="1"/>
  <c r="Q2443" i="1"/>
  <c r="R2443" i="1"/>
  <c r="S2443" i="1"/>
  <c r="T2443" i="1"/>
  <c r="U2443" i="1"/>
  <c r="V2443" i="1"/>
  <c r="W2443" i="1"/>
  <c r="X2443" i="1"/>
  <c r="Y2443" i="1"/>
  <c r="Z2443" i="1"/>
  <c r="AA2443" i="1"/>
  <c r="AB2443" i="1"/>
  <c r="AC2443" i="1"/>
  <c r="AD2443" i="1"/>
  <c r="AE2443" i="1"/>
  <c r="AF2443" i="1"/>
  <c r="AG2443" i="1"/>
  <c r="AH2443" i="1"/>
  <c r="AI2443" i="1"/>
  <c r="A2444" i="1"/>
  <c r="B2444" i="1"/>
  <c r="C2444" i="1"/>
  <c r="D2444" i="1"/>
  <c r="E2444" i="1"/>
  <c r="F2444" i="1"/>
  <c r="G2444" i="1"/>
  <c r="H2444" i="1"/>
  <c r="I2444" i="1"/>
  <c r="J2444" i="1"/>
  <c r="K2444" i="1"/>
  <c r="L2444" i="1"/>
  <c r="M2444" i="1"/>
  <c r="N2444" i="1"/>
  <c r="O2444" i="1"/>
  <c r="P2444" i="1"/>
  <c r="Q2444" i="1"/>
  <c r="R2444" i="1"/>
  <c r="S2444" i="1"/>
  <c r="T2444" i="1"/>
  <c r="U2444" i="1"/>
  <c r="V2444" i="1"/>
  <c r="W2444" i="1"/>
  <c r="X2444" i="1"/>
  <c r="Y2444" i="1"/>
  <c r="Z2444" i="1"/>
  <c r="AA2444" i="1"/>
  <c r="AB2444" i="1"/>
  <c r="AC2444" i="1"/>
  <c r="AD2444" i="1"/>
  <c r="AE2444" i="1"/>
  <c r="AF2444" i="1"/>
  <c r="AG2444" i="1"/>
  <c r="AH2444" i="1"/>
  <c r="AI2444" i="1"/>
  <c r="A2445" i="1"/>
  <c r="B2445" i="1"/>
  <c r="C2445" i="1"/>
  <c r="D2445" i="1"/>
  <c r="E2445" i="1"/>
  <c r="F2445" i="1"/>
  <c r="G2445" i="1"/>
  <c r="H2445" i="1"/>
  <c r="I2445" i="1"/>
  <c r="J2445" i="1"/>
  <c r="K2445" i="1"/>
  <c r="L2445" i="1"/>
  <c r="M2445" i="1"/>
  <c r="N2445" i="1"/>
  <c r="O2445" i="1"/>
  <c r="P2445" i="1"/>
  <c r="Q2445" i="1"/>
  <c r="R2445" i="1"/>
  <c r="S2445" i="1"/>
  <c r="T2445" i="1"/>
  <c r="U2445" i="1"/>
  <c r="V2445" i="1"/>
  <c r="W2445" i="1"/>
  <c r="X2445" i="1"/>
  <c r="Y2445" i="1"/>
  <c r="Z2445" i="1"/>
  <c r="AA2445" i="1"/>
  <c r="AB2445" i="1"/>
  <c r="AC2445" i="1"/>
  <c r="AD2445" i="1"/>
  <c r="AE2445" i="1"/>
  <c r="AF2445" i="1"/>
  <c r="AG2445" i="1"/>
  <c r="AH2445" i="1"/>
  <c r="AI2445" i="1"/>
  <c r="A2446" i="1"/>
  <c r="B2446" i="1"/>
  <c r="C2446" i="1"/>
  <c r="D2446" i="1"/>
  <c r="E2446" i="1"/>
  <c r="F2446" i="1"/>
  <c r="G2446" i="1"/>
  <c r="H2446" i="1"/>
  <c r="I2446" i="1"/>
  <c r="J2446" i="1"/>
  <c r="K2446" i="1"/>
  <c r="L2446" i="1"/>
  <c r="M2446" i="1"/>
  <c r="N2446" i="1"/>
  <c r="O2446" i="1"/>
  <c r="P2446" i="1"/>
  <c r="Q2446" i="1"/>
  <c r="R2446" i="1"/>
  <c r="S2446" i="1"/>
  <c r="T2446" i="1"/>
  <c r="U2446" i="1"/>
  <c r="V2446" i="1"/>
  <c r="W2446" i="1"/>
  <c r="X2446" i="1"/>
  <c r="Y2446" i="1"/>
  <c r="Z2446" i="1"/>
  <c r="AA2446" i="1"/>
  <c r="AB2446" i="1"/>
  <c r="AC2446" i="1"/>
  <c r="AD2446" i="1"/>
  <c r="AE2446" i="1"/>
  <c r="AF2446" i="1"/>
  <c r="AG2446" i="1"/>
  <c r="AH2446" i="1"/>
  <c r="AI2446" i="1"/>
  <c r="A2447" i="1"/>
  <c r="B2447" i="1"/>
  <c r="C2447" i="1"/>
  <c r="D2447" i="1"/>
  <c r="E2447" i="1"/>
  <c r="F2447" i="1"/>
  <c r="G2447" i="1"/>
  <c r="H2447" i="1"/>
  <c r="I2447" i="1"/>
  <c r="J2447" i="1"/>
  <c r="K2447" i="1"/>
  <c r="L2447" i="1"/>
  <c r="M2447" i="1"/>
  <c r="N2447" i="1"/>
  <c r="O2447" i="1"/>
  <c r="P2447" i="1"/>
  <c r="Q2447" i="1"/>
  <c r="R2447" i="1"/>
  <c r="S2447" i="1"/>
  <c r="T2447" i="1"/>
  <c r="U2447" i="1"/>
  <c r="V2447" i="1"/>
  <c r="W2447" i="1"/>
  <c r="X2447" i="1"/>
  <c r="Y2447" i="1"/>
  <c r="Z2447" i="1"/>
  <c r="AA2447" i="1"/>
  <c r="AB2447" i="1"/>
  <c r="AC2447" i="1"/>
  <c r="AD2447" i="1"/>
  <c r="AE2447" i="1"/>
  <c r="AF2447" i="1"/>
  <c r="AG2447" i="1"/>
  <c r="AH2447" i="1"/>
  <c r="AI2447" i="1"/>
  <c r="A2448" i="1"/>
  <c r="B2448" i="1"/>
  <c r="C2448" i="1"/>
  <c r="D2448" i="1"/>
  <c r="E2448" i="1"/>
  <c r="F2448" i="1"/>
  <c r="G2448" i="1"/>
  <c r="H2448" i="1"/>
  <c r="I2448" i="1"/>
  <c r="J2448" i="1"/>
  <c r="K2448" i="1"/>
  <c r="L2448" i="1"/>
  <c r="M2448" i="1"/>
  <c r="N2448" i="1"/>
  <c r="O2448" i="1"/>
  <c r="P2448" i="1"/>
  <c r="Q2448" i="1"/>
  <c r="R2448" i="1"/>
  <c r="S2448" i="1"/>
  <c r="T2448" i="1"/>
  <c r="U2448" i="1"/>
  <c r="V2448" i="1"/>
  <c r="W2448" i="1"/>
  <c r="X2448" i="1"/>
  <c r="Y2448" i="1"/>
  <c r="Z2448" i="1"/>
  <c r="AA2448" i="1"/>
  <c r="AB2448" i="1"/>
  <c r="AC2448" i="1"/>
  <c r="AD2448" i="1"/>
  <c r="AE2448" i="1"/>
  <c r="AF2448" i="1"/>
  <c r="AG2448" i="1"/>
  <c r="AH2448" i="1"/>
  <c r="AI2448" i="1"/>
  <c r="A2449" i="1"/>
  <c r="B2449" i="1"/>
  <c r="C2449" i="1"/>
  <c r="D2449" i="1"/>
  <c r="E2449" i="1"/>
  <c r="F2449" i="1"/>
  <c r="G2449" i="1"/>
  <c r="H2449" i="1"/>
  <c r="I2449" i="1"/>
  <c r="J2449" i="1"/>
  <c r="K2449" i="1"/>
  <c r="L2449" i="1"/>
  <c r="M2449" i="1"/>
  <c r="N2449" i="1"/>
  <c r="O2449" i="1"/>
  <c r="P2449" i="1"/>
  <c r="Q2449" i="1"/>
  <c r="R2449" i="1"/>
  <c r="S2449" i="1"/>
  <c r="T2449" i="1"/>
  <c r="U2449" i="1"/>
  <c r="V2449" i="1"/>
  <c r="W2449" i="1"/>
  <c r="X2449" i="1"/>
  <c r="Y2449" i="1"/>
  <c r="Z2449" i="1"/>
  <c r="AA2449" i="1"/>
  <c r="AB2449" i="1"/>
  <c r="AC2449" i="1"/>
  <c r="AD2449" i="1"/>
  <c r="AE2449" i="1"/>
  <c r="AF2449" i="1"/>
  <c r="AG2449" i="1"/>
  <c r="AH2449" i="1"/>
  <c r="AI2449" i="1"/>
  <c r="A2450" i="1"/>
  <c r="B2450" i="1"/>
  <c r="C2450" i="1"/>
  <c r="D2450" i="1"/>
  <c r="E2450" i="1"/>
  <c r="F2450" i="1"/>
  <c r="G2450" i="1"/>
  <c r="H2450" i="1"/>
  <c r="I2450" i="1"/>
  <c r="J2450" i="1"/>
  <c r="K2450" i="1"/>
  <c r="L2450" i="1"/>
  <c r="M2450" i="1"/>
  <c r="N2450" i="1"/>
  <c r="O2450" i="1"/>
  <c r="P2450" i="1"/>
  <c r="Q2450" i="1"/>
  <c r="R2450" i="1"/>
  <c r="S2450" i="1"/>
  <c r="T2450" i="1"/>
  <c r="U2450" i="1"/>
  <c r="V2450" i="1"/>
  <c r="W2450" i="1"/>
  <c r="X2450" i="1"/>
  <c r="Y2450" i="1"/>
  <c r="Z2450" i="1"/>
  <c r="AA2450" i="1"/>
  <c r="AB2450" i="1"/>
  <c r="AC2450" i="1"/>
  <c r="AD2450" i="1"/>
  <c r="AE2450" i="1"/>
  <c r="AF2450" i="1"/>
  <c r="AG2450" i="1"/>
  <c r="AH2450" i="1"/>
  <c r="AI2450" i="1"/>
  <c r="A2451" i="1"/>
  <c r="B2451" i="1"/>
  <c r="C2451" i="1"/>
  <c r="D2451" i="1"/>
  <c r="E2451" i="1"/>
  <c r="F2451" i="1"/>
  <c r="G2451" i="1"/>
  <c r="H2451" i="1"/>
  <c r="I2451" i="1"/>
  <c r="J2451" i="1"/>
  <c r="K2451" i="1"/>
  <c r="L2451" i="1"/>
  <c r="M2451" i="1"/>
  <c r="N2451" i="1"/>
  <c r="O2451" i="1"/>
  <c r="P2451" i="1"/>
  <c r="Q2451" i="1"/>
  <c r="R2451" i="1"/>
  <c r="S2451" i="1"/>
  <c r="T2451" i="1"/>
  <c r="U2451" i="1"/>
  <c r="V2451" i="1"/>
  <c r="W2451" i="1"/>
  <c r="X2451" i="1"/>
  <c r="Y2451" i="1"/>
  <c r="Z2451" i="1"/>
  <c r="AA2451" i="1"/>
  <c r="AB2451" i="1"/>
  <c r="AC2451" i="1"/>
  <c r="AD2451" i="1"/>
  <c r="AE2451" i="1"/>
  <c r="AF2451" i="1"/>
  <c r="AG2451" i="1"/>
  <c r="AH2451" i="1"/>
  <c r="AI2451" i="1"/>
  <c r="A2452" i="1"/>
  <c r="B2452" i="1"/>
  <c r="C2452" i="1"/>
  <c r="D2452" i="1"/>
  <c r="E2452" i="1"/>
  <c r="F2452" i="1"/>
  <c r="G2452" i="1"/>
  <c r="H2452" i="1"/>
  <c r="I2452" i="1"/>
  <c r="J2452" i="1"/>
  <c r="K2452" i="1"/>
  <c r="L2452" i="1"/>
  <c r="M2452" i="1"/>
  <c r="N2452" i="1"/>
  <c r="O2452" i="1"/>
  <c r="P2452" i="1"/>
  <c r="Q2452" i="1"/>
  <c r="R2452" i="1"/>
  <c r="S2452" i="1"/>
  <c r="T2452" i="1"/>
  <c r="U2452" i="1"/>
  <c r="V2452" i="1"/>
  <c r="W2452" i="1"/>
  <c r="X2452" i="1"/>
  <c r="Y2452" i="1"/>
  <c r="Z2452" i="1"/>
  <c r="AA2452" i="1"/>
  <c r="AB2452" i="1"/>
  <c r="AC2452" i="1"/>
  <c r="AD2452" i="1"/>
  <c r="AE2452" i="1"/>
  <c r="AF2452" i="1"/>
  <c r="AG2452" i="1"/>
  <c r="AH2452" i="1"/>
  <c r="AI2452" i="1"/>
  <c r="A2453" i="1"/>
  <c r="B2453" i="1"/>
  <c r="C2453" i="1"/>
  <c r="D2453" i="1"/>
  <c r="E2453" i="1"/>
  <c r="F2453" i="1"/>
  <c r="G2453" i="1"/>
  <c r="H2453" i="1"/>
  <c r="I2453" i="1"/>
  <c r="J2453" i="1"/>
  <c r="K2453" i="1"/>
  <c r="L2453" i="1"/>
  <c r="M2453" i="1"/>
  <c r="N2453" i="1"/>
  <c r="O2453" i="1"/>
  <c r="P2453" i="1"/>
  <c r="Q2453" i="1"/>
  <c r="R2453" i="1"/>
  <c r="S2453" i="1"/>
  <c r="T2453" i="1"/>
  <c r="U2453" i="1"/>
  <c r="V2453" i="1"/>
  <c r="W2453" i="1"/>
  <c r="X2453" i="1"/>
  <c r="Y2453" i="1"/>
  <c r="Z2453" i="1"/>
  <c r="AA2453" i="1"/>
  <c r="AB2453" i="1"/>
  <c r="AC2453" i="1"/>
  <c r="AD2453" i="1"/>
  <c r="AE2453" i="1"/>
  <c r="AF2453" i="1"/>
  <c r="AG2453" i="1"/>
  <c r="AH2453" i="1"/>
  <c r="AI2453" i="1"/>
  <c r="A2454" i="1"/>
  <c r="B2454" i="1"/>
  <c r="C2454" i="1"/>
  <c r="D2454" i="1"/>
  <c r="E2454" i="1"/>
  <c r="F2454" i="1"/>
  <c r="G2454" i="1"/>
  <c r="H2454" i="1"/>
  <c r="I2454" i="1"/>
  <c r="J2454" i="1"/>
  <c r="K2454" i="1"/>
  <c r="L2454" i="1"/>
  <c r="M2454" i="1"/>
  <c r="N2454" i="1"/>
  <c r="O2454" i="1"/>
  <c r="P2454" i="1"/>
  <c r="Q2454" i="1"/>
  <c r="R2454" i="1"/>
  <c r="S2454" i="1"/>
  <c r="T2454" i="1"/>
  <c r="U2454" i="1"/>
  <c r="V2454" i="1"/>
  <c r="W2454" i="1"/>
  <c r="X2454" i="1"/>
  <c r="Y2454" i="1"/>
  <c r="Z2454" i="1"/>
  <c r="AA2454" i="1"/>
  <c r="AB2454" i="1"/>
  <c r="AC2454" i="1"/>
  <c r="AD2454" i="1"/>
  <c r="AE2454" i="1"/>
  <c r="AF2454" i="1"/>
  <c r="AG2454" i="1"/>
  <c r="AH2454" i="1"/>
  <c r="AI2454" i="1"/>
  <c r="A2455" i="1"/>
  <c r="B2455" i="1"/>
  <c r="C2455" i="1"/>
  <c r="D2455" i="1"/>
  <c r="E2455" i="1"/>
  <c r="F2455" i="1"/>
  <c r="G2455" i="1"/>
  <c r="H2455" i="1"/>
  <c r="I2455" i="1"/>
  <c r="J2455" i="1"/>
  <c r="K2455" i="1"/>
  <c r="L2455" i="1"/>
  <c r="M2455" i="1"/>
  <c r="N2455" i="1"/>
  <c r="O2455" i="1"/>
  <c r="P2455" i="1"/>
  <c r="Q2455" i="1"/>
  <c r="R2455" i="1"/>
  <c r="S2455" i="1"/>
  <c r="T2455" i="1"/>
  <c r="U2455" i="1"/>
  <c r="V2455" i="1"/>
  <c r="W2455" i="1"/>
  <c r="X2455" i="1"/>
  <c r="Y2455" i="1"/>
  <c r="Z2455" i="1"/>
  <c r="AA2455" i="1"/>
  <c r="AB2455" i="1"/>
  <c r="AC2455" i="1"/>
  <c r="AD2455" i="1"/>
  <c r="AE2455" i="1"/>
  <c r="AF2455" i="1"/>
  <c r="AG2455" i="1"/>
  <c r="AH2455" i="1"/>
  <c r="AI2455" i="1"/>
  <c r="A2456" i="1"/>
  <c r="B2456" i="1"/>
  <c r="C2456" i="1"/>
  <c r="D2456" i="1"/>
  <c r="E2456" i="1"/>
  <c r="F2456" i="1"/>
  <c r="G2456" i="1"/>
  <c r="H2456" i="1"/>
  <c r="I2456" i="1"/>
  <c r="J2456" i="1"/>
  <c r="K2456" i="1"/>
  <c r="L2456" i="1"/>
  <c r="M2456" i="1"/>
  <c r="N2456" i="1"/>
  <c r="O2456" i="1"/>
  <c r="P2456" i="1"/>
  <c r="Q2456" i="1"/>
  <c r="R2456" i="1"/>
  <c r="S2456" i="1"/>
  <c r="T2456" i="1"/>
  <c r="U2456" i="1"/>
  <c r="V2456" i="1"/>
  <c r="W2456" i="1"/>
  <c r="X2456" i="1"/>
  <c r="Y2456" i="1"/>
  <c r="Z2456" i="1"/>
  <c r="AA2456" i="1"/>
  <c r="AB2456" i="1"/>
  <c r="AC2456" i="1"/>
  <c r="AD2456" i="1"/>
  <c r="AE2456" i="1"/>
  <c r="AF2456" i="1"/>
  <c r="AG2456" i="1"/>
  <c r="AH2456" i="1"/>
  <c r="AI2456" i="1"/>
  <c r="A2457" i="1"/>
  <c r="B2457" i="1"/>
  <c r="C2457" i="1"/>
  <c r="D2457" i="1"/>
  <c r="E2457" i="1"/>
  <c r="F2457" i="1"/>
  <c r="G2457" i="1"/>
  <c r="H2457" i="1"/>
  <c r="I2457" i="1"/>
  <c r="J2457" i="1"/>
  <c r="K2457" i="1"/>
  <c r="L2457" i="1"/>
  <c r="M2457" i="1"/>
  <c r="N2457" i="1"/>
  <c r="O2457" i="1"/>
  <c r="P2457" i="1"/>
  <c r="Q2457" i="1"/>
  <c r="R2457" i="1"/>
  <c r="S2457" i="1"/>
  <c r="T2457" i="1"/>
  <c r="U2457" i="1"/>
  <c r="V2457" i="1"/>
  <c r="W2457" i="1"/>
  <c r="X2457" i="1"/>
  <c r="Y2457" i="1"/>
  <c r="Z2457" i="1"/>
  <c r="AA2457" i="1"/>
  <c r="AB2457" i="1"/>
  <c r="AC2457" i="1"/>
  <c r="AD2457" i="1"/>
  <c r="AE2457" i="1"/>
  <c r="AF2457" i="1"/>
  <c r="AG2457" i="1"/>
  <c r="AH2457" i="1"/>
  <c r="AI2457" i="1"/>
  <c r="A2458" i="1"/>
  <c r="B2458" i="1"/>
  <c r="C2458" i="1"/>
  <c r="D2458" i="1"/>
  <c r="E2458" i="1"/>
  <c r="F2458" i="1"/>
  <c r="G2458" i="1"/>
  <c r="H2458" i="1"/>
  <c r="I2458" i="1"/>
  <c r="J2458" i="1"/>
  <c r="K2458" i="1"/>
  <c r="L2458" i="1"/>
  <c r="M2458" i="1"/>
  <c r="N2458" i="1"/>
  <c r="O2458" i="1"/>
  <c r="P2458" i="1"/>
  <c r="Q2458" i="1"/>
  <c r="R2458" i="1"/>
  <c r="S2458" i="1"/>
  <c r="T2458" i="1"/>
  <c r="U2458" i="1"/>
  <c r="V2458" i="1"/>
  <c r="W2458" i="1"/>
  <c r="X2458" i="1"/>
  <c r="Y2458" i="1"/>
  <c r="Z2458" i="1"/>
  <c r="AA2458" i="1"/>
  <c r="AB2458" i="1"/>
  <c r="AC2458" i="1"/>
  <c r="AD2458" i="1"/>
  <c r="AE2458" i="1"/>
  <c r="AF2458" i="1"/>
  <c r="AG2458" i="1"/>
  <c r="AH2458" i="1"/>
  <c r="AI2458" i="1"/>
  <c r="A2459" i="1"/>
  <c r="B2459" i="1"/>
  <c r="C2459" i="1"/>
  <c r="D2459" i="1"/>
  <c r="E2459" i="1"/>
  <c r="F2459" i="1"/>
  <c r="G2459" i="1"/>
  <c r="H2459" i="1"/>
  <c r="I2459" i="1"/>
  <c r="J2459" i="1"/>
  <c r="K2459" i="1"/>
  <c r="L2459" i="1"/>
  <c r="M2459" i="1"/>
  <c r="N2459" i="1"/>
  <c r="O2459" i="1"/>
  <c r="P2459" i="1"/>
  <c r="Q2459" i="1"/>
  <c r="R2459" i="1"/>
  <c r="S2459" i="1"/>
  <c r="T2459" i="1"/>
  <c r="U2459" i="1"/>
  <c r="V2459" i="1"/>
  <c r="W2459" i="1"/>
  <c r="X2459" i="1"/>
  <c r="Y2459" i="1"/>
  <c r="Z2459" i="1"/>
  <c r="AA2459" i="1"/>
  <c r="AB2459" i="1"/>
  <c r="AC2459" i="1"/>
  <c r="AD2459" i="1"/>
  <c r="AE2459" i="1"/>
  <c r="AF2459" i="1"/>
  <c r="AG2459" i="1"/>
  <c r="AH2459" i="1"/>
  <c r="AI2459" i="1"/>
  <c r="A2460" i="1"/>
  <c r="B2460" i="1"/>
  <c r="C2460" i="1"/>
  <c r="D2460" i="1"/>
  <c r="E2460" i="1"/>
  <c r="F2460" i="1"/>
  <c r="G2460" i="1"/>
  <c r="H2460" i="1"/>
  <c r="I2460" i="1"/>
  <c r="J2460" i="1"/>
  <c r="K2460" i="1"/>
  <c r="L2460" i="1"/>
  <c r="M2460" i="1"/>
  <c r="N2460" i="1"/>
  <c r="O2460" i="1"/>
  <c r="P2460" i="1"/>
  <c r="Q2460" i="1"/>
  <c r="R2460" i="1"/>
  <c r="S2460" i="1"/>
  <c r="T2460" i="1"/>
  <c r="U2460" i="1"/>
  <c r="V2460" i="1"/>
  <c r="W2460" i="1"/>
  <c r="X2460" i="1"/>
  <c r="Y2460" i="1"/>
  <c r="Z2460" i="1"/>
  <c r="AA2460" i="1"/>
  <c r="AB2460" i="1"/>
  <c r="AC2460" i="1"/>
  <c r="AD2460" i="1"/>
  <c r="AE2460" i="1"/>
  <c r="AF2460" i="1"/>
  <c r="AG2460" i="1"/>
  <c r="AH2460" i="1"/>
  <c r="AI2460" i="1"/>
  <c r="A2461" i="1"/>
  <c r="B2461" i="1"/>
  <c r="C2461" i="1"/>
  <c r="D2461" i="1"/>
  <c r="E2461" i="1"/>
  <c r="F2461" i="1"/>
  <c r="G2461" i="1"/>
  <c r="H2461" i="1"/>
  <c r="I2461" i="1"/>
  <c r="J2461" i="1"/>
  <c r="K2461" i="1"/>
  <c r="L2461" i="1"/>
  <c r="M2461" i="1"/>
  <c r="N2461" i="1"/>
  <c r="O2461" i="1"/>
  <c r="P2461" i="1"/>
  <c r="Q2461" i="1"/>
  <c r="R2461" i="1"/>
  <c r="S2461" i="1"/>
  <c r="T2461" i="1"/>
  <c r="U2461" i="1"/>
  <c r="V2461" i="1"/>
  <c r="W2461" i="1"/>
  <c r="X2461" i="1"/>
  <c r="Y2461" i="1"/>
  <c r="Z2461" i="1"/>
  <c r="AA2461" i="1"/>
  <c r="AB2461" i="1"/>
  <c r="AC2461" i="1"/>
  <c r="AD2461" i="1"/>
  <c r="AE2461" i="1"/>
  <c r="AF2461" i="1"/>
  <c r="AG2461" i="1"/>
  <c r="AH2461" i="1"/>
  <c r="AI2461" i="1"/>
  <c r="A2462" i="1"/>
  <c r="B2462" i="1"/>
  <c r="C2462" i="1"/>
  <c r="D2462" i="1"/>
  <c r="E2462" i="1"/>
  <c r="F2462" i="1"/>
  <c r="G2462" i="1"/>
  <c r="H2462" i="1"/>
  <c r="I2462" i="1"/>
  <c r="J2462" i="1"/>
  <c r="K2462" i="1"/>
  <c r="L2462" i="1"/>
  <c r="M2462" i="1"/>
  <c r="N2462" i="1"/>
  <c r="O2462" i="1"/>
  <c r="P2462" i="1"/>
  <c r="Q2462" i="1"/>
  <c r="R2462" i="1"/>
  <c r="S2462" i="1"/>
  <c r="T2462" i="1"/>
  <c r="U2462" i="1"/>
  <c r="V2462" i="1"/>
  <c r="W2462" i="1"/>
  <c r="X2462" i="1"/>
  <c r="Y2462" i="1"/>
  <c r="Z2462" i="1"/>
  <c r="AA2462" i="1"/>
  <c r="AB2462" i="1"/>
  <c r="AC2462" i="1"/>
  <c r="AD2462" i="1"/>
  <c r="AE2462" i="1"/>
  <c r="AF2462" i="1"/>
  <c r="AG2462" i="1"/>
  <c r="AH2462" i="1"/>
  <c r="AI2462" i="1"/>
  <c r="A2463" i="1"/>
  <c r="B2463" i="1"/>
  <c r="C2463" i="1"/>
  <c r="D2463" i="1"/>
  <c r="E2463" i="1"/>
  <c r="F2463" i="1"/>
  <c r="G2463" i="1"/>
  <c r="H2463" i="1"/>
  <c r="I2463" i="1"/>
  <c r="J2463" i="1"/>
  <c r="K2463" i="1"/>
  <c r="L2463" i="1"/>
  <c r="M2463" i="1"/>
  <c r="N2463" i="1"/>
  <c r="O2463" i="1"/>
  <c r="P2463" i="1"/>
  <c r="Q2463" i="1"/>
  <c r="R2463" i="1"/>
  <c r="S2463" i="1"/>
  <c r="T2463" i="1"/>
  <c r="U2463" i="1"/>
  <c r="V2463" i="1"/>
  <c r="W2463" i="1"/>
  <c r="X2463" i="1"/>
  <c r="Y2463" i="1"/>
  <c r="Z2463" i="1"/>
  <c r="AA2463" i="1"/>
  <c r="AB2463" i="1"/>
  <c r="AC2463" i="1"/>
  <c r="AD2463" i="1"/>
  <c r="AE2463" i="1"/>
  <c r="AF2463" i="1"/>
  <c r="AG2463" i="1"/>
  <c r="AH2463" i="1"/>
  <c r="AI2463" i="1"/>
  <c r="A2464" i="1"/>
  <c r="B2464" i="1"/>
  <c r="C2464" i="1"/>
  <c r="D2464" i="1"/>
  <c r="E2464" i="1"/>
  <c r="F2464" i="1"/>
  <c r="G2464" i="1"/>
  <c r="H2464" i="1"/>
  <c r="I2464" i="1"/>
  <c r="J2464" i="1"/>
  <c r="K2464" i="1"/>
  <c r="L2464" i="1"/>
  <c r="M2464" i="1"/>
  <c r="N2464" i="1"/>
  <c r="O2464" i="1"/>
  <c r="P2464" i="1"/>
  <c r="Q2464" i="1"/>
  <c r="R2464" i="1"/>
  <c r="S2464" i="1"/>
  <c r="T2464" i="1"/>
  <c r="U2464" i="1"/>
  <c r="V2464" i="1"/>
  <c r="W2464" i="1"/>
  <c r="X2464" i="1"/>
  <c r="Y2464" i="1"/>
  <c r="Z2464" i="1"/>
  <c r="AA2464" i="1"/>
  <c r="AB2464" i="1"/>
  <c r="AC2464" i="1"/>
  <c r="AD2464" i="1"/>
  <c r="AE2464" i="1"/>
  <c r="AF2464" i="1"/>
  <c r="AG2464" i="1"/>
  <c r="AH2464" i="1"/>
  <c r="AI2464" i="1"/>
  <c r="A2465" i="1"/>
  <c r="B2465" i="1"/>
  <c r="C2465" i="1"/>
  <c r="D2465" i="1"/>
  <c r="E2465" i="1"/>
  <c r="F2465" i="1"/>
  <c r="G2465" i="1"/>
  <c r="H2465" i="1"/>
  <c r="I2465" i="1"/>
  <c r="J2465" i="1"/>
  <c r="K2465" i="1"/>
  <c r="L2465" i="1"/>
  <c r="M2465" i="1"/>
  <c r="N2465" i="1"/>
  <c r="O2465" i="1"/>
  <c r="P2465" i="1"/>
  <c r="Q2465" i="1"/>
  <c r="R2465" i="1"/>
  <c r="S2465" i="1"/>
  <c r="T2465" i="1"/>
  <c r="U2465" i="1"/>
  <c r="V2465" i="1"/>
  <c r="W2465" i="1"/>
  <c r="X2465" i="1"/>
  <c r="Y2465" i="1"/>
  <c r="Z2465" i="1"/>
  <c r="AA2465" i="1"/>
  <c r="AB2465" i="1"/>
  <c r="AC2465" i="1"/>
  <c r="AD2465" i="1"/>
  <c r="AE2465" i="1"/>
  <c r="AF2465" i="1"/>
  <c r="AG2465" i="1"/>
  <c r="AH2465" i="1"/>
  <c r="AI2465" i="1"/>
  <c r="A2466" i="1"/>
  <c r="B2466" i="1"/>
  <c r="C2466" i="1"/>
  <c r="D2466" i="1"/>
  <c r="E2466" i="1"/>
  <c r="F2466" i="1"/>
  <c r="G2466" i="1"/>
  <c r="H2466" i="1"/>
  <c r="I2466" i="1"/>
  <c r="J2466" i="1"/>
  <c r="K2466" i="1"/>
  <c r="L2466" i="1"/>
  <c r="M2466" i="1"/>
  <c r="N2466" i="1"/>
  <c r="O2466" i="1"/>
  <c r="P2466" i="1"/>
  <c r="Q2466" i="1"/>
  <c r="R2466" i="1"/>
  <c r="S2466" i="1"/>
  <c r="T2466" i="1"/>
  <c r="U2466" i="1"/>
  <c r="V2466" i="1"/>
  <c r="W2466" i="1"/>
  <c r="X2466" i="1"/>
  <c r="Y2466" i="1"/>
  <c r="Z2466" i="1"/>
  <c r="AA2466" i="1"/>
  <c r="AB2466" i="1"/>
  <c r="AC2466" i="1"/>
  <c r="AD2466" i="1"/>
  <c r="AE2466" i="1"/>
  <c r="AF2466" i="1"/>
  <c r="AG2466" i="1"/>
  <c r="AH2466" i="1"/>
  <c r="AI2466" i="1"/>
  <c r="A2467" i="1"/>
  <c r="B2467" i="1"/>
  <c r="C2467" i="1"/>
  <c r="D2467" i="1"/>
  <c r="E2467" i="1"/>
  <c r="F2467" i="1"/>
  <c r="G2467" i="1"/>
  <c r="H2467" i="1"/>
  <c r="I2467" i="1"/>
  <c r="J2467" i="1"/>
  <c r="K2467" i="1"/>
  <c r="L2467" i="1"/>
  <c r="M2467" i="1"/>
  <c r="N2467" i="1"/>
  <c r="O2467" i="1"/>
  <c r="P2467" i="1"/>
  <c r="Q2467" i="1"/>
  <c r="R2467" i="1"/>
  <c r="S2467" i="1"/>
  <c r="T2467" i="1"/>
  <c r="U2467" i="1"/>
  <c r="V2467" i="1"/>
  <c r="W2467" i="1"/>
  <c r="X2467" i="1"/>
  <c r="Y2467" i="1"/>
  <c r="Z2467" i="1"/>
  <c r="AA2467" i="1"/>
  <c r="AB2467" i="1"/>
  <c r="AC2467" i="1"/>
  <c r="AD2467" i="1"/>
  <c r="AE2467" i="1"/>
  <c r="AF2467" i="1"/>
  <c r="AG2467" i="1"/>
  <c r="AH2467" i="1"/>
  <c r="AI2467" i="1"/>
  <c r="A2468" i="1"/>
  <c r="B2468" i="1"/>
  <c r="C2468" i="1"/>
  <c r="D2468" i="1"/>
  <c r="E2468" i="1"/>
  <c r="F2468" i="1"/>
  <c r="G2468" i="1"/>
  <c r="H2468" i="1"/>
  <c r="I2468" i="1"/>
  <c r="J2468" i="1"/>
  <c r="K2468" i="1"/>
  <c r="L2468" i="1"/>
  <c r="M2468" i="1"/>
  <c r="N2468" i="1"/>
  <c r="O2468" i="1"/>
  <c r="P2468" i="1"/>
  <c r="Q2468" i="1"/>
  <c r="R2468" i="1"/>
  <c r="S2468" i="1"/>
  <c r="T2468" i="1"/>
  <c r="U2468" i="1"/>
  <c r="V2468" i="1"/>
  <c r="W2468" i="1"/>
  <c r="X2468" i="1"/>
  <c r="Y2468" i="1"/>
  <c r="Z2468" i="1"/>
  <c r="AA2468" i="1"/>
  <c r="AB2468" i="1"/>
  <c r="AC2468" i="1"/>
  <c r="AD2468" i="1"/>
  <c r="AE2468" i="1"/>
  <c r="AF2468" i="1"/>
  <c r="AG2468" i="1"/>
  <c r="AH2468" i="1"/>
  <c r="AI2468" i="1"/>
  <c r="A2469" i="1"/>
  <c r="B2469" i="1"/>
  <c r="C2469" i="1"/>
  <c r="D2469" i="1"/>
  <c r="E2469" i="1"/>
  <c r="F2469" i="1"/>
  <c r="G2469" i="1"/>
  <c r="H2469" i="1"/>
  <c r="I2469" i="1"/>
  <c r="J2469" i="1"/>
  <c r="K2469" i="1"/>
  <c r="L2469" i="1"/>
  <c r="M2469" i="1"/>
  <c r="N2469" i="1"/>
  <c r="O2469" i="1"/>
  <c r="P2469" i="1"/>
  <c r="Q2469" i="1"/>
  <c r="R2469" i="1"/>
  <c r="S2469" i="1"/>
  <c r="T2469" i="1"/>
  <c r="U2469" i="1"/>
  <c r="V2469" i="1"/>
  <c r="W2469" i="1"/>
  <c r="X2469" i="1"/>
  <c r="Y2469" i="1"/>
  <c r="Z2469" i="1"/>
  <c r="AA2469" i="1"/>
  <c r="AB2469" i="1"/>
  <c r="AC2469" i="1"/>
  <c r="AD2469" i="1"/>
  <c r="AE2469" i="1"/>
  <c r="AF2469" i="1"/>
  <c r="AG2469" i="1"/>
  <c r="AH2469" i="1"/>
  <c r="AI2469" i="1"/>
  <c r="A2470" i="1"/>
  <c r="B2470" i="1"/>
  <c r="C2470" i="1"/>
  <c r="D2470" i="1"/>
  <c r="E2470" i="1"/>
  <c r="F2470" i="1"/>
  <c r="G2470" i="1"/>
  <c r="H2470" i="1"/>
  <c r="I2470" i="1"/>
  <c r="J2470" i="1"/>
  <c r="K2470" i="1"/>
  <c r="L2470" i="1"/>
  <c r="M2470" i="1"/>
  <c r="N2470" i="1"/>
  <c r="O2470" i="1"/>
  <c r="P2470" i="1"/>
  <c r="Q2470" i="1"/>
  <c r="R2470" i="1"/>
  <c r="S2470" i="1"/>
  <c r="T2470" i="1"/>
  <c r="U2470" i="1"/>
  <c r="V2470" i="1"/>
  <c r="W2470" i="1"/>
  <c r="X2470" i="1"/>
  <c r="Y2470" i="1"/>
  <c r="Z2470" i="1"/>
  <c r="AA2470" i="1"/>
  <c r="AB2470" i="1"/>
  <c r="AC2470" i="1"/>
  <c r="AD2470" i="1"/>
  <c r="AE2470" i="1"/>
  <c r="AF2470" i="1"/>
  <c r="AG2470" i="1"/>
  <c r="AH2470" i="1"/>
  <c r="AI2470" i="1"/>
  <c r="A2471" i="1"/>
  <c r="B2471" i="1"/>
  <c r="C2471" i="1"/>
  <c r="D2471" i="1"/>
  <c r="E2471" i="1"/>
  <c r="F2471" i="1"/>
  <c r="G2471" i="1"/>
  <c r="H2471" i="1"/>
  <c r="I2471" i="1"/>
  <c r="J2471" i="1"/>
  <c r="K2471" i="1"/>
  <c r="L2471" i="1"/>
  <c r="M2471" i="1"/>
  <c r="N2471" i="1"/>
  <c r="O2471" i="1"/>
  <c r="P2471" i="1"/>
  <c r="Q2471" i="1"/>
  <c r="R2471" i="1"/>
  <c r="S2471" i="1"/>
  <c r="T2471" i="1"/>
  <c r="U2471" i="1"/>
  <c r="V2471" i="1"/>
  <c r="W2471" i="1"/>
  <c r="X2471" i="1"/>
  <c r="Y2471" i="1"/>
  <c r="Z2471" i="1"/>
  <c r="AA2471" i="1"/>
  <c r="AB2471" i="1"/>
  <c r="AC2471" i="1"/>
  <c r="AD2471" i="1"/>
  <c r="AE2471" i="1"/>
  <c r="AF2471" i="1"/>
  <c r="AG2471" i="1"/>
  <c r="AH2471" i="1"/>
  <c r="AI2471" i="1"/>
  <c r="A2472" i="1"/>
  <c r="B2472" i="1"/>
  <c r="C2472" i="1"/>
  <c r="D2472" i="1"/>
  <c r="E2472" i="1"/>
  <c r="F2472" i="1"/>
  <c r="G2472" i="1"/>
  <c r="H2472" i="1"/>
  <c r="I2472" i="1"/>
  <c r="J2472" i="1"/>
  <c r="K2472" i="1"/>
  <c r="L2472" i="1"/>
  <c r="M2472" i="1"/>
  <c r="N2472" i="1"/>
  <c r="O2472" i="1"/>
  <c r="P2472" i="1"/>
  <c r="Q2472" i="1"/>
  <c r="R2472" i="1"/>
  <c r="S2472" i="1"/>
  <c r="T2472" i="1"/>
  <c r="U2472" i="1"/>
  <c r="V2472" i="1"/>
  <c r="W2472" i="1"/>
  <c r="X2472" i="1"/>
  <c r="Y2472" i="1"/>
  <c r="Z2472" i="1"/>
  <c r="AA2472" i="1"/>
  <c r="AB2472" i="1"/>
  <c r="AC2472" i="1"/>
  <c r="AD2472" i="1"/>
  <c r="AE2472" i="1"/>
  <c r="AF2472" i="1"/>
  <c r="AG2472" i="1"/>
  <c r="AH2472" i="1"/>
  <c r="AI2472" i="1"/>
  <c r="A2473" i="1"/>
  <c r="B2473" i="1"/>
  <c r="C2473" i="1"/>
  <c r="D2473" i="1"/>
  <c r="E2473" i="1"/>
  <c r="F2473" i="1"/>
  <c r="G2473" i="1"/>
  <c r="H2473" i="1"/>
  <c r="I2473" i="1"/>
  <c r="J2473" i="1"/>
  <c r="K2473" i="1"/>
  <c r="L2473" i="1"/>
  <c r="M2473" i="1"/>
  <c r="N2473" i="1"/>
  <c r="O2473" i="1"/>
  <c r="P2473" i="1"/>
  <c r="Q2473" i="1"/>
  <c r="R2473" i="1"/>
  <c r="S2473" i="1"/>
  <c r="T2473" i="1"/>
  <c r="U2473" i="1"/>
  <c r="V2473" i="1"/>
  <c r="W2473" i="1"/>
  <c r="X2473" i="1"/>
  <c r="Y2473" i="1"/>
  <c r="Z2473" i="1"/>
  <c r="AA2473" i="1"/>
  <c r="AB2473" i="1"/>
  <c r="AC2473" i="1"/>
  <c r="AD2473" i="1"/>
  <c r="AE2473" i="1"/>
  <c r="AF2473" i="1"/>
  <c r="AG2473" i="1"/>
  <c r="AH2473" i="1"/>
  <c r="AI2473" i="1"/>
  <c r="A2474" i="1"/>
  <c r="B2474" i="1"/>
  <c r="C2474" i="1"/>
  <c r="D2474" i="1"/>
  <c r="E2474" i="1"/>
  <c r="F2474" i="1"/>
  <c r="G2474" i="1"/>
  <c r="H2474" i="1"/>
  <c r="I2474" i="1"/>
  <c r="J2474" i="1"/>
  <c r="K2474" i="1"/>
  <c r="L2474" i="1"/>
  <c r="M2474" i="1"/>
  <c r="N2474" i="1"/>
  <c r="O2474" i="1"/>
  <c r="P2474" i="1"/>
  <c r="Q2474" i="1"/>
  <c r="R2474" i="1"/>
  <c r="S2474" i="1"/>
  <c r="T2474" i="1"/>
  <c r="U2474" i="1"/>
  <c r="V2474" i="1"/>
  <c r="W2474" i="1"/>
  <c r="X2474" i="1"/>
  <c r="Y2474" i="1"/>
  <c r="Z2474" i="1"/>
  <c r="AA2474" i="1"/>
  <c r="AB2474" i="1"/>
  <c r="AC2474" i="1"/>
  <c r="AD2474" i="1"/>
  <c r="AE2474" i="1"/>
  <c r="AF2474" i="1"/>
  <c r="AG2474" i="1"/>
  <c r="AH2474" i="1"/>
  <c r="AI2474" i="1"/>
  <c r="A2475" i="1"/>
  <c r="B2475" i="1"/>
  <c r="C2475" i="1"/>
  <c r="D2475" i="1"/>
  <c r="E2475" i="1"/>
  <c r="F2475" i="1"/>
  <c r="G2475" i="1"/>
  <c r="H2475" i="1"/>
  <c r="I2475" i="1"/>
  <c r="J2475" i="1"/>
  <c r="K2475" i="1"/>
  <c r="L2475" i="1"/>
  <c r="M2475" i="1"/>
  <c r="N2475" i="1"/>
  <c r="O2475" i="1"/>
  <c r="P2475" i="1"/>
  <c r="Q2475" i="1"/>
  <c r="R2475" i="1"/>
  <c r="S2475" i="1"/>
  <c r="T2475" i="1"/>
  <c r="U2475" i="1"/>
  <c r="V2475" i="1"/>
  <c r="W2475" i="1"/>
  <c r="X2475" i="1"/>
  <c r="Y2475" i="1"/>
  <c r="Z2475" i="1"/>
  <c r="AA2475" i="1"/>
  <c r="AB2475" i="1"/>
  <c r="AC2475" i="1"/>
  <c r="AD2475" i="1"/>
  <c r="AE2475" i="1"/>
  <c r="AF2475" i="1"/>
  <c r="AG2475" i="1"/>
  <c r="AH2475" i="1"/>
  <c r="AI2475" i="1"/>
  <c r="A2476" i="1"/>
  <c r="B2476" i="1"/>
  <c r="C2476" i="1"/>
  <c r="D2476" i="1"/>
  <c r="E2476" i="1"/>
  <c r="F2476" i="1"/>
  <c r="G2476" i="1"/>
  <c r="H2476" i="1"/>
  <c r="I2476" i="1"/>
  <c r="J2476" i="1"/>
  <c r="K2476" i="1"/>
  <c r="L2476" i="1"/>
  <c r="M2476" i="1"/>
  <c r="N2476" i="1"/>
  <c r="O2476" i="1"/>
  <c r="P2476" i="1"/>
  <c r="Q2476" i="1"/>
  <c r="R2476" i="1"/>
  <c r="S2476" i="1"/>
  <c r="T2476" i="1"/>
  <c r="U2476" i="1"/>
  <c r="V2476" i="1"/>
  <c r="W2476" i="1"/>
  <c r="X2476" i="1"/>
  <c r="Y2476" i="1"/>
  <c r="Z2476" i="1"/>
  <c r="AA2476" i="1"/>
  <c r="AB2476" i="1"/>
  <c r="AC2476" i="1"/>
  <c r="AD2476" i="1"/>
  <c r="AE2476" i="1"/>
  <c r="AF2476" i="1"/>
  <c r="AG2476" i="1"/>
  <c r="AH2476" i="1"/>
  <c r="AI2476" i="1"/>
  <c r="A2477" i="1"/>
  <c r="B2477" i="1"/>
  <c r="C2477" i="1"/>
  <c r="D2477" i="1"/>
  <c r="E2477" i="1"/>
  <c r="F2477" i="1"/>
  <c r="G2477" i="1"/>
  <c r="H2477" i="1"/>
  <c r="I2477" i="1"/>
  <c r="J2477" i="1"/>
  <c r="K2477" i="1"/>
  <c r="L2477" i="1"/>
  <c r="M2477" i="1"/>
  <c r="N2477" i="1"/>
  <c r="O2477" i="1"/>
  <c r="P2477" i="1"/>
  <c r="Q2477" i="1"/>
  <c r="R2477" i="1"/>
  <c r="S2477" i="1"/>
  <c r="T2477" i="1"/>
  <c r="U2477" i="1"/>
  <c r="V2477" i="1"/>
  <c r="W2477" i="1"/>
  <c r="X2477" i="1"/>
  <c r="Y2477" i="1"/>
  <c r="Z2477" i="1"/>
  <c r="AA2477" i="1"/>
  <c r="AB2477" i="1"/>
  <c r="AC2477" i="1"/>
  <c r="AD2477" i="1"/>
  <c r="AE2477" i="1"/>
  <c r="AF2477" i="1"/>
  <c r="AG2477" i="1"/>
  <c r="AH2477" i="1"/>
  <c r="AI2477" i="1"/>
  <c r="A2478" i="1"/>
  <c r="B2478" i="1"/>
  <c r="C2478" i="1"/>
  <c r="D2478" i="1"/>
  <c r="E2478" i="1"/>
  <c r="F2478" i="1"/>
  <c r="G2478" i="1"/>
  <c r="H2478" i="1"/>
  <c r="I2478" i="1"/>
  <c r="J2478" i="1"/>
  <c r="K2478" i="1"/>
  <c r="L2478" i="1"/>
  <c r="M2478" i="1"/>
  <c r="N2478" i="1"/>
  <c r="O2478" i="1"/>
  <c r="P2478" i="1"/>
  <c r="Q2478" i="1"/>
  <c r="R2478" i="1"/>
  <c r="S2478" i="1"/>
  <c r="T2478" i="1"/>
  <c r="U2478" i="1"/>
  <c r="V2478" i="1"/>
  <c r="W2478" i="1"/>
  <c r="X2478" i="1"/>
  <c r="Y2478" i="1"/>
  <c r="Z2478" i="1"/>
  <c r="AA2478" i="1"/>
  <c r="AB2478" i="1"/>
  <c r="AC2478" i="1"/>
  <c r="AD2478" i="1"/>
  <c r="AE2478" i="1"/>
  <c r="AF2478" i="1"/>
  <c r="AG2478" i="1"/>
  <c r="AH2478" i="1"/>
  <c r="AI2478" i="1"/>
  <c r="A2479" i="1"/>
  <c r="B2479" i="1"/>
  <c r="C2479" i="1"/>
  <c r="D2479" i="1"/>
  <c r="E2479" i="1"/>
  <c r="F2479" i="1"/>
  <c r="G2479" i="1"/>
  <c r="H2479" i="1"/>
  <c r="I2479" i="1"/>
  <c r="J2479" i="1"/>
  <c r="K2479" i="1"/>
  <c r="L2479" i="1"/>
  <c r="M2479" i="1"/>
  <c r="N2479" i="1"/>
  <c r="O2479" i="1"/>
  <c r="P2479" i="1"/>
  <c r="Q2479" i="1"/>
  <c r="R2479" i="1"/>
  <c r="S2479" i="1"/>
  <c r="T2479" i="1"/>
  <c r="U2479" i="1"/>
  <c r="V2479" i="1"/>
  <c r="W2479" i="1"/>
  <c r="X2479" i="1"/>
  <c r="Y2479" i="1"/>
  <c r="Z2479" i="1"/>
  <c r="AA2479" i="1"/>
  <c r="AB2479" i="1"/>
  <c r="AC2479" i="1"/>
  <c r="AD2479" i="1"/>
  <c r="AE2479" i="1"/>
  <c r="AF2479" i="1"/>
  <c r="AG2479" i="1"/>
  <c r="AH2479" i="1"/>
  <c r="AI2479" i="1"/>
  <c r="A2480" i="1"/>
  <c r="B2480" i="1"/>
  <c r="C2480" i="1"/>
  <c r="D2480" i="1"/>
  <c r="E2480" i="1"/>
  <c r="F2480" i="1"/>
  <c r="G2480" i="1"/>
  <c r="H2480" i="1"/>
  <c r="I2480" i="1"/>
  <c r="J2480" i="1"/>
  <c r="K2480" i="1"/>
  <c r="L2480" i="1"/>
  <c r="M2480" i="1"/>
  <c r="N2480" i="1"/>
  <c r="O2480" i="1"/>
  <c r="P2480" i="1"/>
  <c r="Q2480" i="1"/>
  <c r="R2480" i="1"/>
  <c r="S2480" i="1"/>
  <c r="T2480" i="1"/>
  <c r="U2480" i="1"/>
  <c r="V2480" i="1"/>
  <c r="W2480" i="1"/>
  <c r="X2480" i="1"/>
  <c r="Y2480" i="1"/>
  <c r="Z2480" i="1"/>
  <c r="AA2480" i="1"/>
  <c r="AB2480" i="1"/>
  <c r="AC2480" i="1"/>
  <c r="AD2480" i="1"/>
  <c r="AE2480" i="1"/>
  <c r="AF2480" i="1"/>
  <c r="AG2480" i="1"/>
  <c r="AH2480" i="1"/>
  <c r="AI2480" i="1"/>
  <c r="A2481" i="1"/>
  <c r="B2481" i="1"/>
  <c r="C2481" i="1"/>
  <c r="D2481" i="1"/>
  <c r="E2481" i="1"/>
  <c r="F2481" i="1"/>
  <c r="G2481" i="1"/>
  <c r="H2481" i="1"/>
  <c r="I2481" i="1"/>
  <c r="J2481" i="1"/>
  <c r="K2481" i="1"/>
  <c r="L2481" i="1"/>
  <c r="M2481" i="1"/>
  <c r="N2481" i="1"/>
  <c r="O2481" i="1"/>
  <c r="P2481" i="1"/>
  <c r="Q2481" i="1"/>
  <c r="R2481" i="1"/>
  <c r="S2481" i="1"/>
  <c r="T2481" i="1"/>
  <c r="U2481" i="1"/>
  <c r="V2481" i="1"/>
  <c r="W2481" i="1"/>
  <c r="X2481" i="1"/>
  <c r="Y2481" i="1"/>
  <c r="Z2481" i="1"/>
  <c r="AA2481" i="1"/>
  <c r="AB2481" i="1"/>
  <c r="AC2481" i="1"/>
  <c r="AD2481" i="1"/>
  <c r="AE2481" i="1"/>
  <c r="AF2481" i="1"/>
  <c r="AG2481" i="1"/>
  <c r="AH2481" i="1"/>
  <c r="AI2481" i="1"/>
  <c r="A2482" i="1"/>
  <c r="B2482" i="1"/>
  <c r="C2482" i="1"/>
  <c r="D2482" i="1"/>
  <c r="E2482" i="1"/>
  <c r="F2482" i="1"/>
  <c r="G2482" i="1"/>
  <c r="H2482" i="1"/>
  <c r="I2482" i="1"/>
  <c r="J2482" i="1"/>
  <c r="K2482" i="1"/>
  <c r="L2482" i="1"/>
  <c r="M2482" i="1"/>
  <c r="N2482" i="1"/>
  <c r="O2482" i="1"/>
  <c r="P2482" i="1"/>
  <c r="Q2482" i="1"/>
  <c r="R2482" i="1"/>
  <c r="S2482" i="1"/>
  <c r="T2482" i="1"/>
  <c r="U2482" i="1"/>
  <c r="V2482" i="1"/>
  <c r="W2482" i="1"/>
  <c r="X2482" i="1"/>
  <c r="Y2482" i="1"/>
  <c r="Z2482" i="1"/>
  <c r="AA2482" i="1"/>
  <c r="AB2482" i="1"/>
  <c r="AC2482" i="1"/>
  <c r="AD2482" i="1"/>
  <c r="AE2482" i="1"/>
  <c r="AF2482" i="1"/>
  <c r="AG2482" i="1"/>
  <c r="AH2482" i="1"/>
  <c r="AI2482" i="1"/>
  <c r="A2483" i="1"/>
  <c r="B2483" i="1"/>
  <c r="C2483" i="1"/>
  <c r="D2483" i="1"/>
  <c r="E2483" i="1"/>
  <c r="F2483" i="1"/>
  <c r="G2483" i="1"/>
  <c r="H2483" i="1"/>
  <c r="I2483" i="1"/>
  <c r="J2483" i="1"/>
  <c r="K2483" i="1"/>
  <c r="L2483" i="1"/>
  <c r="M2483" i="1"/>
  <c r="N2483" i="1"/>
  <c r="O2483" i="1"/>
  <c r="P2483" i="1"/>
  <c r="Q2483" i="1"/>
  <c r="R2483" i="1"/>
  <c r="S2483" i="1"/>
  <c r="T2483" i="1"/>
  <c r="U2483" i="1"/>
  <c r="V2483" i="1"/>
  <c r="W2483" i="1"/>
  <c r="X2483" i="1"/>
  <c r="Y2483" i="1"/>
  <c r="Z2483" i="1"/>
  <c r="AA2483" i="1"/>
  <c r="AB2483" i="1"/>
  <c r="AC2483" i="1"/>
  <c r="AD2483" i="1"/>
  <c r="AE2483" i="1"/>
  <c r="AF2483" i="1"/>
  <c r="AG2483" i="1"/>
  <c r="AH2483" i="1"/>
  <c r="AI2483" i="1"/>
  <c r="A2484" i="1"/>
  <c r="B2484" i="1"/>
  <c r="C2484" i="1"/>
  <c r="D2484" i="1"/>
  <c r="E2484" i="1"/>
  <c r="F2484" i="1"/>
  <c r="G2484" i="1"/>
  <c r="H2484" i="1"/>
  <c r="I2484" i="1"/>
  <c r="J2484" i="1"/>
  <c r="K2484" i="1"/>
  <c r="L2484" i="1"/>
  <c r="M2484" i="1"/>
  <c r="N2484" i="1"/>
  <c r="O2484" i="1"/>
  <c r="P2484" i="1"/>
  <c r="Q2484" i="1"/>
  <c r="R2484" i="1"/>
  <c r="S2484" i="1"/>
  <c r="T2484" i="1"/>
  <c r="U2484" i="1"/>
  <c r="V2484" i="1"/>
  <c r="W2484" i="1"/>
  <c r="X2484" i="1"/>
  <c r="Y2484" i="1"/>
  <c r="Z2484" i="1"/>
  <c r="AA2484" i="1"/>
  <c r="AB2484" i="1"/>
  <c r="AC2484" i="1"/>
  <c r="AD2484" i="1"/>
  <c r="AE2484" i="1"/>
  <c r="AF2484" i="1"/>
  <c r="AG2484" i="1"/>
  <c r="AH2484" i="1"/>
  <c r="AI2484" i="1"/>
  <c r="A2485" i="1"/>
  <c r="B2485" i="1"/>
  <c r="C2485" i="1"/>
  <c r="D2485" i="1"/>
  <c r="E2485" i="1"/>
  <c r="F2485" i="1"/>
  <c r="G2485" i="1"/>
  <c r="H2485" i="1"/>
  <c r="I2485" i="1"/>
  <c r="J2485" i="1"/>
  <c r="K2485" i="1"/>
  <c r="L2485" i="1"/>
  <c r="M2485" i="1"/>
  <c r="N2485" i="1"/>
  <c r="O2485" i="1"/>
  <c r="P2485" i="1"/>
  <c r="Q2485" i="1"/>
  <c r="R2485" i="1"/>
  <c r="S2485" i="1"/>
  <c r="T2485" i="1"/>
  <c r="U2485" i="1"/>
  <c r="V2485" i="1"/>
  <c r="W2485" i="1"/>
  <c r="X2485" i="1"/>
  <c r="Y2485" i="1"/>
  <c r="Z2485" i="1"/>
  <c r="AA2485" i="1"/>
  <c r="AB2485" i="1"/>
  <c r="AC2485" i="1"/>
  <c r="AD2485" i="1"/>
  <c r="AE2485" i="1"/>
  <c r="AF2485" i="1"/>
  <c r="AG2485" i="1"/>
  <c r="AH2485" i="1"/>
  <c r="AI2485" i="1"/>
  <c r="A2486" i="1"/>
  <c r="B2486" i="1"/>
  <c r="C2486" i="1"/>
  <c r="D2486" i="1"/>
  <c r="E2486" i="1"/>
  <c r="F2486" i="1"/>
  <c r="G2486" i="1"/>
  <c r="H2486" i="1"/>
  <c r="I2486" i="1"/>
  <c r="J2486" i="1"/>
  <c r="K2486" i="1"/>
  <c r="L2486" i="1"/>
  <c r="M2486" i="1"/>
  <c r="N2486" i="1"/>
  <c r="O2486" i="1"/>
  <c r="P2486" i="1"/>
  <c r="Q2486" i="1"/>
  <c r="R2486" i="1"/>
  <c r="S2486" i="1"/>
  <c r="T2486" i="1"/>
  <c r="U2486" i="1"/>
  <c r="V2486" i="1"/>
  <c r="W2486" i="1"/>
  <c r="X2486" i="1"/>
  <c r="Y2486" i="1"/>
  <c r="Z2486" i="1"/>
  <c r="AA2486" i="1"/>
  <c r="AB2486" i="1"/>
  <c r="AC2486" i="1"/>
  <c r="AD2486" i="1"/>
  <c r="AE2486" i="1"/>
  <c r="AF2486" i="1"/>
  <c r="AG2486" i="1"/>
  <c r="AH2486" i="1"/>
  <c r="AI2486" i="1"/>
  <c r="A2487" i="1"/>
  <c r="B2487" i="1"/>
  <c r="C2487" i="1"/>
  <c r="D2487" i="1"/>
  <c r="E2487" i="1"/>
  <c r="F2487" i="1"/>
  <c r="G2487" i="1"/>
  <c r="H2487" i="1"/>
  <c r="I2487" i="1"/>
  <c r="J2487" i="1"/>
  <c r="K2487" i="1"/>
  <c r="L2487" i="1"/>
  <c r="M2487" i="1"/>
  <c r="N2487" i="1"/>
  <c r="O2487" i="1"/>
  <c r="P2487" i="1"/>
  <c r="Q2487" i="1"/>
  <c r="R2487" i="1"/>
  <c r="S2487" i="1"/>
  <c r="T2487" i="1"/>
  <c r="U2487" i="1"/>
  <c r="V2487" i="1"/>
  <c r="W2487" i="1"/>
  <c r="X2487" i="1"/>
  <c r="Y2487" i="1"/>
  <c r="Z2487" i="1"/>
  <c r="AA2487" i="1"/>
  <c r="AB2487" i="1"/>
  <c r="AC2487" i="1"/>
  <c r="AD2487" i="1"/>
  <c r="AE2487" i="1"/>
  <c r="AF2487" i="1"/>
  <c r="AG2487" i="1"/>
  <c r="AH2487" i="1"/>
  <c r="AI2487" i="1"/>
  <c r="A2488" i="1"/>
  <c r="B2488" i="1"/>
  <c r="C2488" i="1"/>
  <c r="D2488" i="1"/>
  <c r="E2488" i="1"/>
  <c r="F2488" i="1"/>
  <c r="G2488" i="1"/>
  <c r="H2488" i="1"/>
  <c r="I2488" i="1"/>
  <c r="J2488" i="1"/>
  <c r="K2488" i="1"/>
  <c r="L2488" i="1"/>
  <c r="M2488" i="1"/>
  <c r="N2488" i="1"/>
  <c r="O2488" i="1"/>
  <c r="P2488" i="1"/>
  <c r="Q2488" i="1"/>
  <c r="R2488" i="1"/>
  <c r="S2488" i="1"/>
  <c r="T2488" i="1"/>
  <c r="U2488" i="1"/>
  <c r="V2488" i="1"/>
  <c r="W2488" i="1"/>
  <c r="X2488" i="1"/>
  <c r="Y2488" i="1"/>
  <c r="Z2488" i="1"/>
  <c r="AA2488" i="1"/>
  <c r="AB2488" i="1"/>
  <c r="AC2488" i="1"/>
  <c r="AD2488" i="1"/>
  <c r="AE2488" i="1"/>
  <c r="AF2488" i="1"/>
  <c r="AG2488" i="1"/>
  <c r="AH2488" i="1"/>
  <c r="AI2488" i="1"/>
  <c r="A2489" i="1"/>
  <c r="B2489" i="1"/>
  <c r="C2489" i="1"/>
  <c r="D2489" i="1"/>
  <c r="E2489" i="1"/>
  <c r="F2489" i="1"/>
  <c r="G2489" i="1"/>
  <c r="H2489" i="1"/>
  <c r="I2489" i="1"/>
  <c r="J2489" i="1"/>
  <c r="K2489" i="1"/>
  <c r="L2489" i="1"/>
  <c r="M2489" i="1"/>
  <c r="N2489" i="1"/>
  <c r="O2489" i="1"/>
  <c r="P2489" i="1"/>
  <c r="Q2489" i="1"/>
  <c r="R2489" i="1"/>
  <c r="S2489" i="1"/>
  <c r="T2489" i="1"/>
  <c r="U2489" i="1"/>
  <c r="V2489" i="1"/>
  <c r="W2489" i="1"/>
  <c r="X2489" i="1"/>
  <c r="Y2489" i="1"/>
  <c r="Z2489" i="1"/>
  <c r="AA2489" i="1"/>
  <c r="AB2489" i="1"/>
  <c r="AC2489" i="1"/>
  <c r="AD2489" i="1"/>
  <c r="AE2489" i="1"/>
  <c r="AF2489" i="1"/>
  <c r="AG2489" i="1"/>
  <c r="AH2489" i="1"/>
  <c r="AI2489" i="1"/>
  <c r="A2490" i="1"/>
  <c r="B2490" i="1"/>
  <c r="C2490" i="1"/>
  <c r="D2490" i="1"/>
  <c r="E2490" i="1"/>
  <c r="F2490" i="1"/>
  <c r="G2490" i="1"/>
  <c r="H2490" i="1"/>
  <c r="I2490" i="1"/>
  <c r="J2490" i="1"/>
  <c r="K2490" i="1"/>
  <c r="L2490" i="1"/>
  <c r="M2490" i="1"/>
  <c r="N2490" i="1"/>
  <c r="O2490" i="1"/>
  <c r="P2490" i="1"/>
  <c r="Q2490" i="1"/>
  <c r="R2490" i="1"/>
  <c r="S2490" i="1"/>
  <c r="T2490" i="1"/>
  <c r="U2490" i="1"/>
  <c r="V2490" i="1"/>
  <c r="W2490" i="1"/>
  <c r="X2490" i="1"/>
  <c r="Y2490" i="1"/>
  <c r="Z2490" i="1"/>
  <c r="AA2490" i="1"/>
  <c r="AB2490" i="1"/>
  <c r="AC2490" i="1"/>
  <c r="AD2490" i="1"/>
  <c r="AE2490" i="1"/>
  <c r="AF2490" i="1"/>
  <c r="AG2490" i="1"/>
  <c r="AH2490" i="1"/>
  <c r="AI2490" i="1"/>
  <c r="A2491" i="1"/>
  <c r="B2491" i="1"/>
  <c r="C2491" i="1"/>
  <c r="D2491" i="1"/>
  <c r="E2491" i="1"/>
  <c r="F2491" i="1"/>
  <c r="G2491" i="1"/>
  <c r="H2491" i="1"/>
  <c r="I2491" i="1"/>
  <c r="J2491" i="1"/>
  <c r="K2491" i="1"/>
  <c r="L2491" i="1"/>
  <c r="M2491" i="1"/>
  <c r="N2491" i="1"/>
  <c r="O2491" i="1"/>
  <c r="P2491" i="1"/>
  <c r="Q2491" i="1"/>
  <c r="R2491" i="1"/>
  <c r="S2491" i="1"/>
  <c r="T2491" i="1"/>
  <c r="U2491" i="1"/>
  <c r="V2491" i="1"/>
  <c r="W2491" i="1"/>
  <c r="X2491" i="1"/>
  <c r="Y2491" i="1"/>
  <c r="Z2491" i="1"/>
  <c r="AA2491" i="1"/>
  <c r="AB2491" i="1"/>
  <c r="AC2491" i="1"/>
  <c r="AD2491" i="1"/>
  <c r="AE2491" i="1"/>
  <c r="AF2491" i="1"/>
  <c r="AG2491" i="1"/>
  <c r="AH2491" i="1"/>
  <c r="AI2491" i="1"/>
  <c r="A2492" i="1"/>
  <c r="B2492" i="1"/>
  <c r="C2492" i="1"/>
  <c r="D2492" i="1"/>
  <c r="E2492" i="1"/>
  <c r="F2492" i="1"/>
  <c r="G2492" i="1"/>
  <c r="H2492" i="1"/>
  <c r="I2492" i="1"/>
  <c r="J2492" i="1"/>
  <c r="K2492" i="1"/>
  <c r="L2492" i="1"/>
  <c r="M2492" i="1"/>
  <c r="N2492" i="1"/>
  <c r="O2492" i="1"/>
  <c r="P2492" i="1"/>
  <c r="Q2492" i="1"/>
  <c r="R2492" i="1"/>
  <c r="S2492" i="1"/>
  <c r="T2492" i="1"/>
  <c r="U2492" i="1"/>
  <c r="V2492" i="1"/>
  <c r="W2492" i="1"/>
  <c r="X2492" i="1"/>
  <c r="Y2492" i="1"/>
  <c r="Z2492" i="1"/>
  <c r="AA2492" i="1"/>
  <c r="AB2492" i="1"/>
  <c r="AC2492" i="1"/>
  <c r="AD2492" i="1"/>
  <c r="AE2492" i="1"/>
  <c r="AF2492" i="1"/>
  <c r="AG2492" i="1"/>
  <c r="AH2492" i="1"/>
  <c r="AI2492" i="1"/>
  <c r="A2493" i="1"/>
  <c r="B2493" i="1"/>
  <c r="C2493" i="1"/>
  <c r="D2493" i="1"/>
  <c r="E2493" i="1"/>
  <c r="F2493" i="1"/>
  <c r="G2493" i="1"/>
  <c r="H2493" i="1"/>
  <c r="I2493" i="1"/>
  <c r="J2493" i="1"/>
  <c r="K2493" i="1"/>
  <c r="L2493" i="1"/>
  <c r="M2493" i="1"/>
  <c r="N2493" i="1"/>
  <c r="O2493" i="1"/>
  <c r="P2493" i="1"/>
  <c r="Q2493" i="1"/>
  <c r="R2493" i="1"/>
  <c r="S2493" i="1"/>
  <c r="T2493" i="1"/>
  <c r="U2493" i="1"/>
  <c r="V2493" i="1"/>
  <c r="W2493" i="1"/>
  <c r="X2493" i="1"/>
  <c r="Y2493" i="1"/>
  <c r="Z2493" i="1"/>
  <c r="AA2493" i="1"/>
  <c r="AB2493" i="1"/>
  <c r="AC2493" i="1"/>
  <c r="AD2493" i="1"/>
  <c r="AE2493" i="1"/>
  <c r="AF2493" i="1"/>
  <c r="AG2493" i="1"/>
  <c r="AH2493" i="1"/>
  <c r="AI2493" i="1"/>
  <c r="A2494" i="1"/>
  <c r="B2494" i="1"/>
  <c r="C2494" i="1"/>
  <c r="D2494" i="1"/>
  <c r="E2494" i="1"/>
  <c r="F2494" i="1"/>
  <c r="G2494" i="1"/>
  <c r="H2494" i="1"/>
  <c r="I2494" i="1"/>
  <c r="J2494" i="1"/>
  <c r="K2494" i="1"/>
  <c r="L2494" i="1"/>
  <c r="M2494" i="1"/>
  <c r="N2494" i="1"/>
  <c r="O2494" i="1"/>
  <c r="P2494" i="1"/>
  <c r="Q2494" i="1"/>
  <c r="R2494" i="1"/>
  <c r="S2494" i="1"/>
  <c r="T2494" i="1"/>
  <c r="U2494" i="1"/>
  <c r="V2494" i="1"/>
  <c r="W2494" i="1"/>
  <c r="X2494" i="1"/>
  <c r="Y2494" i="1"/>
  <c r="Z2494" i="1"/>
  <c r="AA2494" i="1"/>
  <c r="AB2494" i="1"/>
  <c r="AC2494" i="1"/>
  <c r="AD2494" i="1"/>
  <c r="AE2494" i="1"/>
  <c r="AF2494" i="1"/>
  <c r="AG2494" i="1"/>
  <c r="AH2494" i="1"/>
  <c r="AI2494" i="1"/>
  <c r="A2495" i="1"/>
  <c r="B2495" i="1"/>
  <c r="C2495" i="1"/>
  <c r="D2495" i="1"/>
  <c r="E2495" i="1"/>
  <c r="F2495" i="1"/>
  <c r="G2495" i="1"/>
  <c r="H2495" i="1"/>
  <c r="I2495" i="1"/>
  <c r="J2495" i="1"/>
  <c r="K2495" i="1"/>
  <c r="L2495" i="1"/>
  <c r="M2495" i="1"/>
  <c r="N2495" i="1"/>
  <c r="O2495" i="1"/>
  <c r="P2495" i="1"/>
  <c r="Q2495" i="1"/>
  <c r="R2495" i="1"/>
  <c r="S2495" i="1"/>
  <c r="T2495" i="1"/>
  <c r="U2495" i="1"/>
  <c r="V2495" i="1"/>
  <c r="W2495" i="1"/>
  <c r="X2495" i="1"/>
  <c r="Y2495" i="1"/>
  <c r="Z2495" i="1"/>
  <c r="AA2495" i="1"/>
  <c r="AB2495" i="1"/>
  <c r="AC2495" i="1"/>
  <c r="AD2495" i="1"/>
  <c r="AE2495" i="1"/>
  <c r="AF2495" i="1"/>
  <c r="AG2495" i="1"/>
  <c r="AH2495" i="1"/>
  <c r="AI2495" i="1"/>
  <c r="A2496" i="1"/>
  <c r="B2496" i="1"/>
  <c r="C2496" i="1"/>
  <c r="D2496" i="1"/>
  <c r="E2496" i="1"/>
  <c r="F2496" i="1"/>
  <c r="G2496" i="1"/>
  <c r="H2496" i="1"/>
  <c r="I2496" i="1"/>
  <c r="J2496" i="1"/>
  <c r="K2496" i="1"/>
  <c r="L2496" i="1"/>
  <c r="M2496" i="1"/>
  <c r="N2496" i="1"/>
  <c r="O2496" i="1"/>
  <c r="P2496" i="1"/>
  <c r="Q2496" i="1"/>
  <c r="R2496" i="1"/>
  <c r="S2496" i="1"/>
  <c r="T2496" i="1"/>
  <c r="U2496" i="1"/>
  <c r="V2496" i="1"/>
  <c r="W2496" i="1"/>
  <c r="X2496" i="1"/>
  <c r="Y2496" i="1"/>
  <c r="Z2496" i="1"/>
  <c r="AA2496" i="1"/>
  <c r="AB2496" i="1"/>
  <c r="AC2496" i="1"/>
  <c r="AD2496" i="1"/>
  <c r="AE2496" i="1"/>
  <c r="AF2496" i="1"/>
  <c r="AG2496" i="1"/>
  <c r="AH2496" i="1"/>
  <c r="AI2496" i="1"/>
  <c r="A2497" i="1"/>
  <c r="B2497" i="1"/>
  <c r="C2497" i="1"/>
  <c r="D2497" i="1"/>
  <c r="E2497" i="1"/>
  <c r="F2497" i="1"/>
  <c r="G2497" i="1"/>
  <c r="H2497" i="1"/>
  <c r="I2497" i="1"/>
  <c r="J2497" i="1"/>
  <c r="K2497" i="1"/>
  <c r="L2497" i="1"/>
  <c r="M2497" i="1"/>
  <c r="N2497" i="1"/>
  <c r="O2497" i="1"/>
  <c r="P2497" i="1"/>
  <c r="Q2497" i="1"/>
  <c r="R2497" i="1"/>
  <c r="S2497" i="1"/>
  <c r="T2497" i="1"/>
  <c r="U2497" i="1"/>
  <c r="V2497" i="1"/>
  <c r="W2497" i="1"/>
  <c r="X2497" i="1"/>
  <c r="Y2497" i="1"/>
  <c r="Z2497" i="1"/>
  <c r="AA2497" i="1"/>
  <c r="AB2497" i="1"/>
  <c r="AC2497" i="1"/>
  <c r="AD2497" i="1"/>
  <c r="AE2497" i="1"/>
  <c r="AF2497" i="1"/>
  <c r="AG2497" i="1"/>
  <c r="AH2497" i="1"/>
  <c r="AI2497" i="1"/>
  <c r="A2498" i="1"/>
  <c r="B2498" i="1"/>
  <c r="C2498" i="1"/>
  <c r="D2498" i="1"/>
  <c r="E2498" i="1"/>
  <c r="F2498" i="1"/>
  <c r="G2498" i="1"/>
  <c r="H2498" i="1"/>
  <c r="I2498" i="1"/>
  <c r="J2498" i="1"/>
  <c r="K2498" i="1"/>
  <c r="L2498" i="1"/>
  <c r="M2498" i="1"/>
  <c r="N2498" i="1"/>
  <c r="O2498" i="1"/>
  <c r="P2498" i="1"/>
  <c r="Q2498" i="1"/>
  <c r="R2498" i="1"/>
  <c r="S2498" i="1"/>
  <c r="T2498" i="1"/>
  <c r="U2498" i="1"/>
  <c r="V2498" i="1"/>
  <c r="W2498" i="1"/>
  <c r="X2498" i="1"/>
  <c r="Y2498" i="1"/>
  <c r="Z2498" i="1"/>
  <c r="AA2498" i="1"/>
  <c r="AB2498" i="1"/>
  <c r="AC2498" i="1"/>
  <c r="AD2498" i="1"/>
  <c r="AE2498" i="1"/>
  <c r="AF2498" i="1"/>
  <c r="AG2498" i="1"/>
  <c r="AH2498" i="1"/>
  <c r="AI2498" i="1"/>
  <c r="A2499" i="1"/>
  <c r="B2499" i="1"/>
  <c r="C2499" i="1"/>
  <c r="D2499" i="1"/>
  <c r="E2499" i="1"/>
  <c r="F2499" i="1"/>
  <c r="G2499" i="1"/>
  <c r="H2499" i="1"/>
  <c r="I2499" i="1"/>
  <c r="J2499" i="1"/>
  <c r="K2499" i="1"/>
  <c r="L2499" i="1"/>
  <c r="M2499" i="1"/>
  <c r="N2499" i="1"/>
  <c r="O2499" i="1"/>
  <c r="P2499" i="1"/>
  <c r="Q2499" i="1"/>
  <c r="R2499" i="1"/>
  <c r="S2499" i="1"/>
  <c r="T2499" i="1"/>
  <c r="U2499" i="1"/>
  <c r="V2499" i="1"/>
  <c r="W2499" i="1"/>
  <c r="X2499" i="1"/>
  <c r="Y2499" i="1"/>
  <c r="Z2499" i="1"/>
  <c r="AA2499" i="1"/>
  <c r="AB2499" i="1"/>
  <c r="AC2499" i="1"/>
  <c r="AD2499" i="1"/>
  <c r="AE2499" i="1"/>
  <c r="AF2499" i="1"/>
  <c r="AG2499" i="1"/>
  <c r="AH2499" i="1"/>
  <c r="AI2499" i="1"/>
  <c r="A2500" i="1"/>
  <c r="B2500" i="1"/>
  <c r="C2500" i="1"/>
  <c r="D2500" i="1"/>
  <c r="E2500" i="1"/>
  <c r="F2500" i="1"/>
  <c r="G2500" i="1"/>
  <c r="H2500" i="1"/>
  <c r="I2500" i="1"/>
  <c r="J2500" i="1"/>
  <c r="K2500" i="1"/>
  <c r="L2500" i="1"/>
  <c r="M2500" i="1"/>
  <c r="N2500" i="1"/>
  <c r="O2500" i="1"/>
  <c r="P2500" i="1"/>
  <c r="Q2500" i="1"/>
  <c r="R2500" i="1"/>
  <c r="S2500" i="1"/>
  <c r="T2500" i="1"/>
  <c r="U2500" i="1"/>
  <c r="V2500" i="1"/>
  <c r="W2500" i="1"/>
  <c r="X2500" i="1"/>
  <c r="Y2500" i="1"/>
  <c r="Z2500" i="1"/>
  <c r="AA2500" i="1"/>
  <c r="AB2500" i="1"/>
  <c r="AC2500" i="1"/>
  <c r="AD2500" i="1"/>
  <c r="AE2500" i="1"/>
  <c r="AF2500" i="1"/>
  <c r="AG2500" i="1"/>
  <c r="AH2500" i="1"/>
  <c r="AI2500" i="1"/>
  <c r="B1" i="1"/>
  <c r="C1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1" i="1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1" i="3"/>
  <c r="J3" i="11"/>
  <c r="J3" i="19" s="1"/>
  <c r="A205" i="19"/>
  <c r="V108" i="19"/>
  <c r="A100" i="19"/>
  <c r="V3" i="19"/>
  <c r="A202" i="18"/>
  <c r="S105" i="18"/>
  <c r="A99" i="18"/>
  <c r="S2" i="18"/>
  <c r="F23" i="17"/>
  <c r="F4" i="17"/>
  <c r="A206" i="16"/>
  <c r="A100" i="16"/>
  <c r="A205" i="14"/>
  <c r="A101" i="14"/>
  <c r="A206" i="13"/>
  <c r="A101" i="13"/>
  <c r="A198" i="12"/>
  <c r="A98" i="12"/>
  <c r="A79" i="4" l="1"/>
  <c r="E79" i="4" s="1"/>
  <c r="N2" i="10"/>
  <c r="G3" i="4"/>
  <c r="AI2" i="10"/>
  <c r="I5" i="7"/>
  <c r="R3" i="4"/>
  <c r="W5" i="7"/>
  <c r="N3" i="8"/>
  <c r="I3" i="5"/>
  <c r="AJ3" i="8"/>
  <c r="W3" i="5"/>
  <c r="D3" i="6"/>
  <c r="P3" i="11"/>
  <c r="D4" i="9"/>
  <c r="J3" i="6"/>
  <c r="AO3" i="11"/>
  <c r="D23" i="9"/>
  <c r="A14" i="4"/>
  <c r="B14" i="4" s="1"/>
  <c r="L16" i="4"/>
  <c r="P16" i="4" s="1"/>
  <c r="L22" i="4"/>
  <c r="A24" i="4"/>
  <c r="A34" i="4"/>
  <c r="B34" i="4" s="1"/>
  <c r="L40" i="4"/>
  <c r="L45" i="4"/>
  <c r="M45" i="4" s="1"/>
  <c r="L57" i="4"/>
  <c r="M57" i="4" s="1"/>
  <c r="L59" i="4"/>
  <c r="A67" i="4"/>
  <c r="A69" i="4"/>
  <c r="C69" i="4" s="1"/>
  <c r="L71" i="4"/>
  <c r="L74" i="4"/>
  <c r="A76" i="4"/>
  <c r="Z97" i="11"/>
  <c r="AA97" i="11" s="1"/>
  <c r="AB97" i="11" s="1"/>
  <c r="AC97" i="11" s="1"/>
  <c r="AD97" i="11" s="1"/>
  <c r="AE97" i="11" s="1"/>
  <c r="AF97" i="11" s="1"/>
  <c r="AG97" i="11" s="1"/>
  <c r="AH97" i="11" s="1"/>
  <c r="AI97" i="11" s="1"/>
  <c r="AJ97" i="11" s="1"/>
  <c r="AK97" i="11" s="1"/>
  <c r="AL97" i="11" s="1"/>
  <c r="AM97" i="11" s="1"/>
  <c r="AN97" i="11" s="1"/>
  <c r="AO97" i="11" s="1"/>
  <c r="AP97" i="11" s="1"/>
  <c r="AQ97" i="11" s="1"/>
  <c r="AR97" i="11" s="1"/>
  <c r="AS97" i="11" s="1"/>
  <c r="AT97" i="11" s="1"/>
  <c r="AU97" i="11" s="1"/>
  <c r="AV97" i="11" s="1"/>
  <c r="AW97" i="11" s="1"/>
  <c r="Z94" i="11"/>
  <c r="AA94" i="11" s="1"/>
  <c r="AB94" i="11" s="1"/>
  <c r="AC94" i="11" s="1"/>
  <c r="AD94" i="11" s="1"/>
  <c r="AE94" i="11" s="1"/>
  <c r="AF94" i="11" s="1"/>
  <c r="AG94" i="11" s="1"/>
  <c r="AH94" i="11" s="1"/>
  <c r="AI94" i="11" s="1"/>
  <c r="AJ94" i="11" s="1"/>
  <c r="AK94" i="11" s="1"/>
  <c r="AL94" i="11" s="1"/>
  <c r="AM94" i="11" s="1"/>
  <c r="AN94" i="11" s="1"/>
  <c r="AO94" i="11" s="1"/>
  <c r="AP94" i="11" s="1"/>
  <c r="AQ94" i="11" s="1"/>
  <c r="AR94" i="11" s="1"/>
  <c r="AS94" i="11" s="1"/>
  <c r="AT94" i="11" s="1"/>
  <c r="AU94" i="11" s="1"/>
  <c r="AV94" i="11" s="1"/>
  <c r="AW94" i="11" s="1"/>
  <c r="A83" i="11"/>
  <c r="B83" i="11" s="1"/>
  <c r="C83" i="11" s="1"/>
  <c r="D83" i="11" s="1"/>
  <c r="E83" i="11" s="1"/>
  <c r="F83" i="11" s="1"/>
  <c r="G83" i="11" s="1"/>
  <c r="H83" i="11" s="1"/>
  <c r="I83" i="11" s="1"/>
  <c r="J83" i="11" s="1"/>
  <c r="K83" i="11" s="1"/>
  <c r="L83" i="11" s="1"/>
  <c r="M83" i="11" s="1"/>
  <c r="N83" i="11" s="1"/>
  <c r="O83" i="11" s="1"/>
  <c r="P83" i="11" s="1"/>
  <c r="Q83" i="11" s="1"/>
  <c r="R83" i="11" s="1"/>
  <c r="S83" i="11" s="1"/>
  <c r="T83" i="11" s="1"/>
  <c r="U83" i="11" s="1"/>
  <c r="V83" i="11" s="1"/>
  <c r="W83" i="11" s="1"/>
  <c r="X83" i="11" s="1"/>
  <c r="A80" i="11"/>
  <c r="B80" i="11" s="1"/>
  <c r="C80" i="11" s="1"/>
  <c r="D80" i="11" s="1"/>
  <c r="E80" i="11" s="1"/>
  <c r="F80" i="11" s="1"/>
  <c r="G80" i="11" s="1"/>
  <c r="H80" i="11" s="1"/>
  <c r="I80" i="11" s="1"/>
  <c r="J80" i="11" s="1"/>
  <c r="K80" i="11" s="1"/>
  <c r="L80" i="11" s="1"/>
  <c r="M80" i="11" s="1"/>
  <c r="N80" i="11" s="1"/>
  <c r="O80" i="11" s="1"/>
  <c r="P80" i="11" s="1"/>
  <c r="Q80" i="11" s="1"/>
  <c r="R80" i="11" s="1"/>
  <c r="S80" i="11" s="1"/>
  <c r="T80" i="11" s="1"/>
  <c r="U80" i="11" s="1"/>
  <c r="V80" i="11" s="1"/>
  <c r="W80" i="11" s="1"/>
  <c r="X80" i="11" s="1"/>
  <c r="A77" i="11"/>
  <c r="B77" i="11" s="1"/>
  <c r="C77" i="11" s="1"/>
  <c r="D77" i="11" s="1"/>
  <c r="E77" i="11" s="1"/>
  <c r="F77" i="11" s="1"/>
  <c r="G77" i="11" s="1"/>
  <c r="H77" i="11" s="1"/>
  <c r="I77" i="11" s="1"/>
  <c r="J77" i="11" s="1"/>
  <c r="K77" i="11" s="1"/>
  <c r="L77" i="11" s="1"/>
  <c r="M77" i="11" s="1"/>
  <c r="N77" i="11" s="1"/>
  <c r="O77" i="11" s="1"/>
  <c r="P77" i="11" s="1"/>
  <c r="Q77" i="11" s="1"/>
  <c r="R77" i="11" s="1"/>
  <c r="S77" i="11" s="1"/>
  <c r="T77" i="11" s="1"/>
  <c r="U77" i="11" s="1"/>
  <c r="V77" i="11" s="1"/>
  <c r="W77" i="11" s="1"/>
  <c r="X77" i="11" s="1"/>
  <c r="A74" i="11"/>
  <c r="B74" i="11" s="1"/>
  <c r="C74" i="11" s="1"/>
  <c r="D74" i="11" s="1"/>
  <c r="E74" i="11" s="1"/>
  <c r="F74" i="11" s="1"/>
  <c r="G74" i="11" s="1"/>
  <c r="H74" i="11" s="1"/>
  <c r="I74" i="11" s="1"/>
  <c r="J74" i="11" s="1"/>
  <c r="K74" i="11" s="1"/>
  <c r="L74" i="11" s="1"/>
  <c r="M74" i="11" s="1"/>
  <c r="N74" i="11" s="1"/>
  <c r="O74" i="11" s="1"/>
  <c r="P74" i="11" s="1"/>
  <c r="Q74" i="11" s="1"/>
  <c r="R74" i="11" s="1"/>
  <c r="S74" i="11" s="1"/>
  <c r="T74" i="11" s="1"/>
  <c r="U74" i="11" s="1"/>
  <c r="V74" i="11" s="1"/>
  <c r="W74" i="11" s="1"/>
  <c r="X74" i="11" s="1"/>
  <c r="Z71" i="11"/>
  <c r="AA71" i="11" s="1"/>
  <c r="AB71" i="11" s="1"/>
  <c r="AC71" i="11" s="1"/>
  <c r="AD71" i="11" s="1"/>
  <c r="AE71" i="11" s="1"/>
  <c r="AF71" i="11" s="1"/>
  <c r="AG71" i="11" s="1"/>
  <c r="AH71" i="11" s="1"/>
  <c r="AI71" i="11" s="1"/>
  <c r="AJ71" i="11" s="1"/>
  <c r="AK71" i="11" s="1"/>
  <c r="AL71" i="11" s="1"/>
  <c r="AM71" i="11" s="1"/>
  <c r="AN71" i="11" s="1"/>
  <c r="AO71" i="11" s="1"/>
  <c r="AP71" i="11" s="1"/>
  <c r="AQ71" i="11" s="1"/>
  <c r="AR71" i="11" s="1"/>
  <c r="AS71" i="11" s="1"/>
  <c r="AT71" i="11" s="1"/>
  <c r="AU71" i="11" s="1"/>
  <c r="AV71" i="11" s="1"/>
  <c r="AW71" i="11" s="1"/>
  <c r="Z68" i="11"/>
  <c r="AA68" i="11" s="1"/>
  <c r="AB68" i="11" s="1"/>
  <c r="AC68" i="11" s="1"/>
  <c r="AD68" i="11" s="1"/>
  <c r="AE68" i="11" s="1"/>
  <c r="AF68" i="11" s="1"/>
  <c r="AG68" i="11" s="1"/>
  <c r="AH68" i="11" s="1"/>
  <c r="AI68" i="11" s="1"/>
  <c r="AJ68" i="11" s="1"/>
  <c r="AK68" i="11" s="1"/>
  <c r="AL68" i="11" s="1"/>
  <c r="AM68" i="11" s="1"/>
  <c r="AN68" i="11" s="1"/>
  <c r="AO68" i="11" s="1"/>
  <c r="AP68" i="11" s="1"/>
  <c r="AQ68" i="11" s="1"/>
  <c r="AR68" i="11" s="1"/>
  <c r="AS68" i="11" s="1"/>
  <c r="AT68" i="11" s="1"/>
  <c r="AU68" i="11" s="1"/>
  <c r="AV68" i="11" s="1"/>
  <c r="AW68" i="11" s="1"/>
  <c r="Z65" i="11"/>
  <c r="AA65" i="11" s="1"/>
  <c r="AB65" i="11" s="1"/>
  <c r="AC65" i="11" s="1"/>
  <c r="AD65" i="11" s="1"/>
  <c r="AE65" i="11" s="1"/>
  <c r="AF65" i="11" s="1"/>
  <c r="AG65" i="11" s="1"/>
  <c r="AH65" i="11" s="1"/>
  <c r="AI65" i="11" s="1"/>
  <c r="AJ65" i="11" s="1"/>
  <c r="AK65" i="11" s="1"/>
  <c r="AL65" i="11" s="1"/>
  <c r="AM65" i="11" s="1"/>
  <c r="AN65" i="11" s="1"/>
  <c r="AO65" i="11" s="1"/>
  <c r="AP65" i="11" s="1"/>
  <c r="AQ65" i="11" s="1"/>
  <c r="AR65" i="11" s="1"/>
  <c r="AS65" i="11" s="1"/>
  <c r="AT65" i="11" s="1"/>
  <c r="AU65" i="11" s="1"/>
  <c r="AV65" i="11" s="1"/>
  <c r="AW65" i="11" s="1"/>
  <c r="Z62" i="11"/>
  <c r="AA62" i="11" s="1"/>
  <c r="AB62" i="11" s="1"/>
  <c r="AC62" i="11" s="1"/>
  <c r="AD62" i="11" s="1"/>
  <c r="AE62" i="11" s="1"/>
  <c r="AF62" i="11" s="1"/>
  <c r="AG62" i="11" s="1"/>
  <c r="AH62" i="11" s="1"/>
  <c r="AI62" i="11" s="1"/>
  <c r="AJ62" i="11" s="1"/>
  <c r="AK62" i="11" s="1"/>
  <c r="AL62" i="11" s="1"/>
  <c r="AM62" i="11" s="1"/>
  <c r="AN62" i="11" s="1"/>
  <c r="AO62" i="11" s="1"/>
  <c r="AP62" i="11" s="1"/>
  <c r="AQ62" i="11" s="1"/>
  <c r="AR62" i="11" s="1"/>
  <c r="AS62" i="11" s="1"/>
  <c r="AT62" i="11" s="1"/>
  <c r="AU62" i="11" s="1"/>
  <c r="AV62" i="11" s="1"/>
  <c r="AW62" i="11" s="1"/>
  <c r="Z60" i="11"/>
  <c r="AA60" i="11" s="1"/>
  <c r="AB60" i="11" s="1"/>
  <c r="AC60" i="11" s="1"/>
  <c r="AD60" i="11" s="1"/>
  <c r="AE60" i="11" s="1"/>
  <c r="AF60" i="11" s="1"/>
  <c r="AG60" i="11" s="1"/>
  <c r="AH60" i="11" s="1"/>
  <c r="AI60" i="11" s="1"/>
  <c r="AJ60" i="11" s="1"/>
  <c r="AK60" i="11" s="1"/>
  <c r="AL60" i="11" s="1"/>
  <c r="AM60" i="11" s="1"/>
  <c r="AN60" i="11" s="1"/>
  <c r="AO60" i="11" s="1"/>
  <c r="AP60" i="11" s="1"/>
  <c r="AQ60" i="11" s="1"/>
  <c r="AR60" i="11" s="1"/>
  <c r="AS60" i="11" s="1"/>
  <c r="AT60" i="11" s="1"/>
  <c r="AU60" i="11" s="1"/>
  <c r="AV60" i="11" s="1"/>
  <c r="AW60" i="11" s="1"/>
  <c r="Z57" i="11"/>
  <c r="AA57" i="11" s="1"/>
  <c r="AB57" i="11" s="1"/>
  <c r="AC57" i="11" s="1"/>
  <c r="AD57" i="11" s="1"/>
  <c r="AE57" i="11" s="1"/>
  <c r="AF57" i="11" s="1"/>
  <c r="AG57" i="11" s="1"/>
  <c r="AH57" i="11" s="1"/>
  <c r="AI57" i="11" s="1"/>
  <c r="AJ57" i="11" s="1"/>
  <c r="AK57" i="11" s="1"/>
  <c r="AL57" i="11" s="1"/>
  <c r="AM57" i="11" s="1"/>
  <c r="AN57" i="11" s="1"/>
  <c r="AO57" i="11" s="1"/>
  <c r="AP57" i="11" s="1"/>
  <c r="AQ57" i="11" s="1"/>
  <c r="AR57" i="11" s="1"/>
  <c r="AS57" i="11" s="1"/>
  <c r="AT57" i="11" s="1"/>
  <c r="AU57" i="11" s="1"/>
  <c r="AV57" i="11" s="1"/>
  <c r="AW57" i="11" s="1"/>
  <c r="Z54" i="11"/>
  <c r="AA54" i="11" s="1"/>
  <c r="AB54" i="11" s="1"/>
  <c r="AC54" i="11" s="1"/>
  <c r="AD54" i="11" s="1"/>
  <c r="AE54" i="11" s="1"/>
  <c r="AF54" i="11" s="1"/>
  <c r="AG54" i="11" s="1"/>
  <c r="AH54" i="11" s="1"/>
  <c r="AI54" i="11" s="1"/>
  <c r="AJ54" i="11" s="1"/>
  <c r="AK54" i="11" s="1"/>
  <c r="AL54" i="11" s="1"/>
  <c r="AM54" i="11" s="1"/>
  <c r="AN54" i="11" s="1"/>
  <c r="AO54" i="11" s="1"/>
  <c r="AP54" i="11" s="1"/>
  <c r="AQ54" i="11" s="1"/>
  <c r="AR54" i="11" s="1"/>
  <c r="AS54" i="11" s="1"/>
  <c r="AT54" i="11" s="1"/>
  <c r="AU54" i="11" s="1"/>
  <c r="AV54" i="11" s="1"/>
  <c r="AW54" i="11" s="1"/>
  <c r="Z50" i="11"/>
  <c r="AA50" i="11" s="1"/>
  <c r="AB50" i="11" s="1"/>
  <c r="AC50" i="11" s="1"/>
  <c r="AD50" i="11" s="1"/>
  <c r="AE50" i="11" s="1"/>
  <c r="AF50" i="11" s="1"/>
  <c r="AG50" i="11" s="1"/>
  <c r="AH50" i="11" s="1"/>
  <c r="AI50" i="11" s="1"/>
  <c r="AJ50" i="11" s="1"/>
  <c r="AK50" i="11" s="1"/>
  <c r="AL50" i="11" s="1"/>
  <c r="AM50" i="11" s="1"/>
  <c r="AN50" i="11" s="1"/>
  <c r="AO50" i="11" s="1"/>
  <c r="AP50" i="11" s="1"/>
  <c r="AQ50" i="11" s="1"/>
  <c r="AR50" i="11" s="1"/>
  <c r="AS50" i="11" s="1"/>
  <c r="AT50" i="11" s="1"/>
  <c r="AU50" i="11" s="1"/>
  <c r="AV50" i="11" s="1"/>
  <c r="AW50" i="11" s="1"/>
  <c r="Z46" i="11"/>
  <c r="AA46" i="11" s="1"/>
  <c r="AB46" i="11" s="1"/>
  <c r="AC46" i="11" s="1"/>
  <c r="AD46" i="11" s="1"/>
  <c r="AE46" i="11" s="1"/>
  <c r="AF46" i="11" s="1"/>
  <c r="AG46" i="11" s="1"/>
  <c r="AH46" i="11" s="1"/>
  <c r="AI46" i="11" s="1"/>
  <c r="AJ46" i="11" s="1"/>
  <c r="AK46" i="11" s="1"/>
  <c r="AL46" i="11" s="1"/>
  <c r="AM46" i="11" s="1"/>
  <c r="AN46" i="11" s="1"/>
  <c r="AO46" i="11" s="1"/>
  <c r="AP46" i="11" s="1"/>
  <c r="AQ46" i="11" s="1"/>
  <c r="AR46" i="11" s="1"/>
  <c r="AS46" i="11" s="1"/>
  <c r="AT46" i="11" s="1"/>
  <c r="AU46" i="11" s="1"/>
  <c r="AV46" i="11" s="1"/>
  <c r="AW46" i="11" s="1"/>
  <c r="Z42" i="11"/>
  <c r="AA42" i="11" s="1"/>
  <c r="AB42" i="11" s="1"/>
  <c r="AC42" i="11" s="1"/>
  <c r="AD42" i="11" s="1"/>
  <c r="AE42" i="11" s="1"/>
  <c r="AF42" i="11" s="1"/>
  <c r="AG42" i="11" s="1"/>
  <c r="AH42" i="11" s="1"/>
  <c r="AI42" i="11" s="1"/>
  <c r="AJ42" i="11" s="1"/>
  <c r="AK42" i="11" s="1"/>
  <c r="AL42" i="11" s="1"/>
  <c r="AM42" i="11" s="1"/>
  <c r="AN42" i="11" s="1"/>
  <c r="AO42" i="11" s="1"/>
  <c r="AP42" i="11" s="1"/>
  <c r="AQ42" i="11" s="1"/>
  <c r="AR42" i="11" s="1"/>
  <c r="AS42" i="11" s="1"/>
  <c r="AT42" i="11" s="1"/>
  <c r="AU42" i="11" s="1"/>
  <c r="AV42" i="11" s="1"/>
  <c r="AW42" i="11" s="1"/>
  <c r="Z38" i="11"/>
  <c r="AA38" i="11" s="1"/>
  <c r="AB38" i="11" s="1"/>
  <c r="AC38" i="11" s="1"/>
  <c r="AD38" i="11" s="1"/>
  <c r="AE38" i="11" s="1"/>
  <c r="AF38" i="11" s="1"/>
  <c r="AG38" i="11" s="1"/>
  <c r="AH38" i="11" s="1"/>
  <c r="AI38" i="11" s="1"/>
  <c r="AJ38" i="11" s="1"/>
  <c r="AK38" i="11" s="1"/>
  <c r="AL38" i="11" s="1"/>
  <c r="AM38" i="11" s="1"/>
  <c r="AN38" i="11" s="1"/>
  <c r="AO38" i="11" s="1"/>
  <c r="AP38" i="11" s="1"/>
  <c r="AQ38" i="11" s="1"/>
  <c r="AR38" i="11" s="1"/>
  <c r="AS38" i="11" s="1"/>
  <c r="AT38" i="11" s="1"/>
  <c r="AU38" i="11" s="1"/>
  <c r="AV38" i="11" s="1"/>
  <c r="AW38" i="11" s="1"/>
  <c r="Z34" i="11"/>
  <c r="AA34" i="11" s="1"/>
  <c r="AB34" i="11" s="1"/>
  <c r="AC34" i="11" s="1"/>
  <c r="AD34" i="11" s="1"/>
  <c r="AE34" i="11" s="1"/>
  <c r="AF34" i="11" s="1"/>
  <c r="AG34" i="11" s="1"/>
  <c r="AH34" i="11" s="1"/>
  <c r="AI34" i="11" s="1"/>
  <c r="AJ34" i="11" s="1"/>
  <c r="AK34" i="11" s="1"/>
  <c r="AL34" i="11" s="1"/>
  <c r="AM34" i="11" s="1"/>
  <c r="AN34" i="11" s="1"/>
  <c r="AO34" i="11" s="1"/>
  <c r="AP34" i="11" s="1"/>
  <c r="AQ34" i="11" s="1"/>
  <c r="AR34" i="11" s="1"/>
  <c r="AS34" i="11" s="1"/>
  <c r="AT34" i="11" s="1"/>
  <c r="AU34" i="11" s="1"/>
  <c r="AV34" i="11" s="1"/>
  <c r="AW34" i="11" s="1"/>
  <c r="Z30" i="11"/>
  <c r="AA30" i="11" s="1"/>
  <c r="AB30" i="11" s="1"/>
  <c r="AC30" i="11" s="1"/>
  <c r="AD30" i="11" s="1"/>
  <c r="AE30" i="11" s="1"/>
  <c r="AF30" i="11" s="1"/>
  <c r="AG30" i="11" s="1"/>
  <c r="AH30" i="11" s="1"/>
  <c r="AI30" i="11" s="1"/>
  <c r="AJ30" i="11" s="1"/>
  <c r="AK30" i="11" s="1"/>
  <c r="AL30" i="11" s="1"/>
  <c r="AM30" i="11" s="1"/>
  <c r="AN30" i="11" s="1"/>
  <c r="AO30" i="11" s="1"/>
  <c r="AP30" i="11" s="1"/>
  <c r="AQ30" i="11" s="1"/>
  <c r="AR30" i="11" s="1"/>
  <c r="AS30" i="11" s="1"/>
  <c r="AT30" i="11" s="1"/>
  <c r="AU30" i="11" s="1"/>
  <c r="AV30" i="11" s="1"/>
  <c r="AW30" i="11" s="1"/>
  <c r="Z26" i="11"/>
  <c r="AA26" i="11" s="1"/>
  <c r="AB26" i="11" s="1"/>
  <c r="AC26" i="11" s="1"/>
  <c r="AD26" i="11" s="1"/>
  <c r="AE26" i="11" s="1"/>
  <c r="AF26" i="11" s="1"/>
  <c r="AG26" i="11" s="1"/>
  <c r="AH26" i="11" s="1"/>
  <c r="AI26" i="11" s="1"/>
  <c r="AJ26" i="11" s="1"/>
  <c r="AK26" i="11" s="1"/>
  <c r="AL26" i="11" s="1"/>
  <c r="AM26" i="11" s="1"/>
  <c r="AN26" i="11" s="1"/>
  <c r="AO26" i="11" s="1"/>
  <c r="AP26" i="11" s="1"/>
  <c r="AQ26" i="11" s="1"/>
  <c r="AR26" i="11" s="1"/>
  <c r="AS26" i="11" s="1"/>
  <c r="AT26" i="11" s="1"/>
  <c r="AU26" i="11" s="1"/>
  <c r="AV26" i="11" s="1"/>
  <c r="AW26" i="11" s="1"/>
  <c r="Z22" i="11"/>
  <c r="AA22" i="11" s="1"/>
  <c r="AB22" i="11" s="1"/>
  <c r="AC22" i="11" s="1"/>
  <c r="AD22" i="11" s="1"/>
  <c r="AE22" i="11" s="1"/>
  <c r="AF22" i="11" s="1"/>
  <c r="AG22" i="11" s="1"/>
  <c r="AH22" i="11" s="1"/>
  <c r="AI22" i="11" s="1"/>
  <c r="AJ22" i="11" s="1"/>
  <c r="AK22" i="11" s="1"/>
  <c r="AL22" i="11" s="1"/>
  <c r="AM22" i="11" s="1"/>
  <c r="AN22" i="11" s="1"/>
  <c r="AO22" i="11" s="1"/>
  <c r="AP22" i="11" s="1"/>
  <c r="AQ22" i="11" s="1"/>
  <c r="AR22" i="11" s="1"/>
  <c r="AS22" i="11" s="1"/>
  <c r="AT22" i="11" s="1"/>
  <c r="AU22" i="11" s="1"/>
  <c r="AV22" i="11" s="1"/>
  <c r="AW22" i="11" s="1"/>
  <c r="Z18" i="11"/>
  <c r="AA18" i="11" s="1"/>
  <c r="AB18" i="11" s="1"/>
  <c r="AC18" i="11" s="1"/>
  <c r="AD18" i="11" s="1"/>
  <c r="AE18" i="11" s="1"/>
  <c r="AF18" i="11" s="1"/>
  <c r="AG18" i="11" s="1"/>
  <c r="AH18" i="11" s="1"/>
  <c r="AI18" i="11" s="1"/>
  <c r="AJ18" i="11" s="1"/>
  <c r="AK18" i="11" s="1"/>
  <c r="AL18" i="11" s="1"/>
  <c r="AM18" i="11" s="1"/>
  <c r="AN18" i="11" s="1"/>
  <c r="AO18" i="11" s="1"/>
  <c r="AP18" i="11" s="1"/>
  <c r="AQ18" i="11" s="1"/>
  <c r="AR18" i="11" s="1"/>
  <c r="AS18" i="11" s="1"/>
  <c r="AT18" i="11" s="1"/>
  <c r="AU18" i="11" s="1"/>
  <c r="AV18" i="11" s="1"/>
  <c r="AW18" i="11" s="1"/>
  <c r="Z15" i="11"/>
  <c r="AA15" i="11" s="1"/>
  <c r="AB15" i="11" s="1"/>
  <c r="AC15" i="11" s="1"/>
  <c r="AD15" i="11" s="1"/>
  <c r="AE15" i="11" s="1"/>
  <c r="AF15" i="11" s="1"/>
  <c r="AG15" i="11" s="1"/>
  <c r="AH15" i="11" s="1"/>
  <c r="AI15" i="11" s="1"/>
  <c r="AJ15" i="11" s="1"/>
  <c r="AK15" i="11" s="1"/>
  <c r="AL15" i="11" s="1"/>
  <c r="AM15" i="11" s="1"/>
  <c r="AN15" i="11" s="1"/>
  <c r="AO15" i="11" s="1"/>
  <c r="AP15" i="11" s="1"/>
  <c r="AQ15" i="11" s="1"/>
  <c r="AR15" i="11" s="1"/>
  <c r="AS15" i="11" s="1"/>
  <c r="AT15" i="11" s="1"/>
  <c r="AU15" i="11" s="1"/>
  <c r="AV15" i="11" s="1"/>
  <c r="AW15" i="11" s="1"/>
  <c r="A10" i="11"/>
  <c r="B10" i="11" s="1"/>
  <c r="C10" i="11" s="1"/>
  <c r="D10" i="11" s="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A95" i="10"/>
  <c r="B95" i="10" s="1"/>
  <c r="C95" i="10" s="1"/>
  <c r="D95" i="10" s="1"/>
  <c r="E95" i="10" s="1"/>
  <c r="A91" i="10"/>
  <c r="B91" i="10" s="1"/>
  <c r="C91" i="10" s="1"/>
  <c r="D91" i="10" s="1"/>
  <c r="E91" i="10" s="1"/>
  <c r="A87" i="10"/>
  <c r="B87" i="10" s="1"/>
  <c r="C87" i="10" s="1"/>
  <c r="D87" i="10" s="1"/>
  <c r="E87" i="10" s="1"/>
  <c r="A83" i="10"/>
  <c r="B83" i="10" s="1"/>
  <c r="C83" i="10" s="1"/>
  <c r="D83" i="10" s="1"/>
  <c r="E83" i="10" s="1"/>
  <c r="A79" i="10"/>
  <c r="B79" i="10" s="1"/>
  <c r="C79" i="10" s="1"/>
  <c r="D79" i="10" s="1"/>
  <c r="E79" i="10" s="1"/>
  <c r="A75" i="10"/>
  <c r="B75" i="10" s="1"/>
  <c r="C75" i="10" s="1"/>
  <c r="D75" i="10" s="1"/>
  <c r="E75" i="10" s="1"/>
  <c r="A71" i="10"/>
  <c r="B71" i="10" s="1"/>
  <c r="C71" i="10" s="1"/>
  <c r="D71" i="10" s="1"/>
  <c r="E71" i="10" s="1"/>
  <c r="A67" i="10"/>
  <c r="B67" i="10" s="1"/>
  <c r="C67" i="10" s="1"/>
  <c r="D67" i="10" s="1"/>
  <c r="E67" i="10" s="1"/>
  <c r="A63" i="10"/>
  <c r="B63" i="10" s="1"/>
  <c r="C63" i="10" s="1"/>
  <c r="D63" i="10" s="1"/>
  <c r="E63" i="10" s="1"/>
  <c r="A59" i="10"/>
  <c r="B59" i="10" s="1"/>
  <c r="C59" i="10" s="1"/>
  <c r="D59" i="10" s="1"/>
  <c r="E59" i="10" s="1"/>
  <c r="A55" i="10"/>
  <c r="B55" i="10" s="1"/>
  <c r="C55" i="10" s="1"/>
  <c r="D55" i="10" s="1"/>
  <c r="E55" i="10" s="1"/>
  <c r="A51" i="10"/>
  <c r="B51" i="10" s="1"/>
  <c r="C51" i="10" s="1"/>
  <c r="D51" i="10" s="1"/>
  <c r="E51" i="10" s="1"/>
  <c r="A47" i="10"/>
  <c r="B47" i="10" s="1"/>
  <c r="C47" i="10" s="1"/>
  <c r="D47" i="10" s="1"/>
  <c r="E47" i="10" s="1"/>
  <c r="A43" i="10"/>
  <c r="B43" i="10" s="1"/>
  <c r="C43" i="10" s="1"/>
  <c r="D43" i="10" s="1"/>
  <c r="E43" i="10" s="1"/>
  <c r="A39" i="10"/>
  <c r="B39" i="10" s="1"/>
  <c r="C39" i="10" s="1"/>
  <c r="D39" i="10" s="1"/>
  <c r="E39" i="10" s="1"/>
  <c r="A35" i="10"/>
  <c r="B35" i="10" s="1"/>
  <c r="C35" i="10" s="1"/>
  <c r="D35" i="10" s="1"/>
  <c r="E35" i="10" s="1"/>
  <c r="A31" i="10"/>
  <c r="B31" i="10" s="1"/>
  <c r="C31" i="10" s="1"/>
  <c r="D31" i="10" s="1"/>
  <c r="E31" i="10" s="1"/>
  <c r="A27" i="10"/>
  <c r="B27" i="10" s="1"/>
  <c r="C27" i="10" s="1"/>
  <c r="D27" i="10" s="1"/>
  <c r="E27" i="10" s="1"/>
  <c r="A23" i="10"/>
  <c r="B23" i="10" s="1"/>
  <c r="C23" i="10" s="1"/>
  <c r="D23" i="10" s="1"/>
  <c r="E23" i="10" s="1"/>
  <c r="A19" i="10"/>
  <c r="B19" i="10" s="1"/>
  <c r="C19" i="10" s="1"/>
  <c r="D19" i="10" s="1"/>
  <c r="E19" i="10" s="1"/>
  <c r="A15" i="10"/>
  <c r="B15" i="10" s="1"/>
  <c r="C15" i="10" s="1"/>
  <c r="D15" i="10" s="1"/>
  <c r="E15" i="10" s="1"/>
  <c r="A11" i="10"/>
  <c r="B11" i="10" s="1"/>
  <c r="C11" i="10" s="1"/>
  <c r="D11" i="10" s="1"/>
  <c r="E11" i="10" s="1"/>
  <c r="B29" i="9"/>
  <c r="B11" i="9"/>
  <c r="W96" i="8"/>
  <c r="X96" i="8" s="1"/>
  <c r="Y96" i="8" s="1"/>
  <c r="Z96" i="8" s="1"/>
  <c r="AA96" i="8" s="1"/>
  <c r="A94" i="8"/>
  <c r="B94" i="8" s="1"/>
  <c r="C94" i="8" s="1"/>
  <c r="D94" i="8" s="1"/>
  <c r="E94" i="8" s="1"/>
  <c r="W91" i="8"/>
  <c r="X91" i="8" s="1"/>
  <c r="Y91" i="8" s="1"/>
  <c r="Z91" i="8" s="1"/>
  <c r="AA91" i="8" s="1"/>
  <c r="W89" i="8"/>
  <c r="X89" i="8" s="1"/>
  <c r="Y89" i="8" s="1"/>
  <c r="Z89" i="8" s="1"/>
  <c r="AA89" i="8" s="1"/>
  <c r="W86" i="8"/>
  <c r="X86" i="8" s="1"/>
  <c r="Y86" i="8" s="1"/>
  <c r="Z86" i="8" s="1"/>
  <c r="AA86" i="8" s="1"/>
  <c r="W84" i="8"/>
  <c r="X84" i="8" s="1"/>
  <c r="Y84" i="8" s="1"/>
  <c r="Z84" i="8" s="1"/>
  <c r="AA84" i="8" s="1"/>
  <c r="W81" i="8"/>
  <c r="X81" i="8" s="1"/>
  <c r="Y81" i="8" s="1"/>
  <c r="Z81" i="8" s="1"/>
  <c r="AA81" i="8" s="1"/>
  <c r="W78" i="8"/>
  <c r="X78" i="8" s="1"/>
  <c r="Y78" i="8" s="1"/>
  <c r="Z78" i="8" s="1"/>
  <c r="AA78" i="8" s="1"/>
  <c r="W75" i="8"/>
  <c r="X75" i="8" s="1"/>
  <c r="Y75" i="8" s="1"/>
  <c r="Z75" i="8" s="1"/>
  <c r="AA75" i="8" s="1"/>
  <c r="A67" i="8"/>
  <c r="B67" i="8" s="1"/>
  <c r="C67" i="8" s="1"/>
  <c r="D67" i="8" s="1"/>
  <c r="E67" i="8" s="1"/>
  <c r="A64" i="8"/>
  <c r="B64" i="8" s="1"/>
  <c r="C64" i="8" s="1"/>
  <c r="D64" i="8" s="1"/>
  <c r="E64" i="8" s="1"/>
  <c r="A61" i="8"/>
  <c r="B61" i="8" s="1"/>
  <c r="C61" i="8" s="1"/>
  <c r="D61" i="8" s="1"/>
  <c r="E61" i="8" s="1"/>
  <c r="A56" i="8"/>
  <c r="B56" i="8" s="1"/>
  <c r="C56" i="8" s="1"/>
  <c r="D56" i="8" s="1"/>
  <c r="E56" i="8" s="1"/>
  <c r="A51" i="8"/>
  <c r="B51" i="8" s="1"/>
  <c r="C51" i="8" s="1"/>
  <c r="D51" i="8" s="1"/>
  <c r="E51" i="8" s="1"/>
  <c r="A46" i="8"/>
  <c r="B46" i="8" s="1"/>
  <c r="C46" i="8" s="1"/>
  <c r="D46" i="8" s="1"/>
  <c r="E46" i="8" s="1"/>
  <c r="W43" i="8"/>
  <c r="X43" i="8" s="1"/>
  <c r="Y43" i="8" s="1"/>
  <c r="Z43" i="8" s="1"/>
  <c r="AA43" i="8" s="1"/>
  <c r="A41" i="8"/>
  <c r="B41" i="8" s="1"/>
  <c r="C41" i="8" s="1"/>
  <c r="D41" i="8" s="1"/>
  <c r="E41" i="8" s="1"/>
  <c r="W38" i="8"/>
  <c r="X38" i="8" s="1"/>
  <c r="Y38" i="8" s="1"/>
  <c r="Z38" i="8" s="1"/>
  <c r="AA38" i="8" s="1"/>
  <c r="W36" i="8"/>
  <c r="X36" i="8" s="1"/>
  <c r="Y36" i="8" s="1"/>
  <c r="Z36" i="8" s="1"/>
  <c r="AA36" i="8" s="1"/>
  <c r="A34" i="8"/>
  <c r="B34" i="8" s="1"/>
  <c r="C34" i="8" s="1"/>
  <c r="D34" i="8" s="1"/>
  <c r="E34" i="8" s="1"/>
  <c r="W31" i="8"/>
  <c r="X31" i="8" s="1"/>
  <c r="Y31" i="8" s="1"/>
  <c r="Z31" i="8" s="1"/>
  <c r="AA31" i="8" s="1"/>
  <c r="W29" i="8"/>
  <c r="X29" i="8" s="1"/>
  <c r="Y29" i="8" s="1"/>
  <c r="Z29" i="8" s="1"/>
  <c r="AA29" i="8" s="1"/>
  <c r="A27" i="8"/>
  <c r="B27" i="8" s="1"/>
  <c r="C27" i="8" s="1"/>
  <c r="D27" i="8" s="1"/>
  <c r="E27" i="8" s="1"/>
  <c r="A22" i="8"/>
  <c r="B22" i="8" s="1"/>
  <c r="C22" i="8" s="1"/>
  <c r="D22" i="8" s="1"/>
  <c r="E22" i="8" s="1"/>
  <c r="W19" i="8"/>
  <c r="X19" i="8" s="1"/>
  <c r="Y19" i="8" s="1"/>
  <c r="Z19" i="8" s="1"/>
  <c r="AA19" i="8" s="1"/>
  <c r="A14" i="8"/>
  <c r="B14" i="8" s="1"/>
  <c r="C14" i="8" s="1"/>
  <c r="D14" i="8" s="1"/>
  <c r="E14" i="8" s="1"/>
  <c r="W11" i="8"/>
  <c r="X11" i="8" s="1"/>
  <c r="Y11" i="8" s="1"/>
  <c r="Z11" i="8" s="1"/>
  <c r="AA11" i="8" s="1"/>
  <c r="Y17" i="7"/>
  <c r="Q17" i="7"/>
  <c r="E17" i="7"/>
  <c r="U16" i="7"/>
  <c r="I16" i="7"/>
  <c r="Y15" i="7"/>
  <c r="Q15" i="7"/>
  <c r="E15" i="7"/>
  <c r="U14" i="7"/>
  <c r="I14" i="7"/>
  <c r="Y13" i="7"/>
  <c r="Q13" i="7"/>
  <c r="E13" i="7"/>
  <c r="U12" i="7"/>
  <c r="I12" i="7"/>
  <c r="Y11" i="7"/>
  <c r="Q11" i="7"/>
  <c r="E11" i="7"/>
  <c r="U10" i="7"/>
  <c r="I10" i="7"/>
  <c r="Y9" i="7"/>
  <c r="Q9" i="7"/>
  <c r="E9" i="7"/>
  <c r="U8" i="7"/>
  <c r="I8" i="7"/>
  <c r="K101" i="6"/>
  <c r="G100" i="6"/>
  <c r="H100" i="6" s="1"/>
  <c r="A98" i="6"/>
  <c r="B98" i="6" s="1"/>
  <c r="G96" i="6"/>
  <c r="H96" i="6" s="1"/>
  <c r="A93" i="6"/>
  <c r="G90" i="6"/>
  <c r="G82" i="6"/>
  <c r="H82" i="6" s="1"/>
  <c r="A81" i="6"/>
  <c r="D81" i="6" s="1"/>
  <c r="A78" i="6"/>
  <c r="D78" i="6" s="1"/>
  <c r="G76" i="6"/>
  <c r="H76" i="6" s="1"/>
  <c r="A72" i="6"/>
  <c r="C72" i="6" s="1"/>
  <c r="G63" i="6"/>
  <c r="G61" i="6"/>
  <c r="A59" i="6"/>
  <c r="E59" i="6" s="1"/>
  <c r="G54" i="6"/>
  <c r="H54" i="6" s="1"/>
  <c r="A49" i="6"/>
  <c r="A46" i="6"/>
  <c r="A45" i="6"/>
  <c r="A42" i="6"/>
  <c r="G40" i="6"/>
  <c r="H40" i="6" s="1"/>
  <c r="G36" i="6"/>
  <c r="H36" i="6" s="1"/>
  <c r="G32" i="6"/>
  <c r="H32" i="6" s="1"/>
  <c r="G28" i="6"/>
  <c r="H28" i="6" s="1"/>
  <c r="G24" i="6"/>
  <c r="H24" i="6" s="1"/>
  <c r="G20" i="6"/>
  <c r="H20" i="6" s="1"/>
  <c r="G16" i="6"/>
  <c r="H16" i="6" s="1"/>
  <c r="G12" i="6"/>
  <c r="H12" i="6" s="1"/>
  <c r="G8" i="6"/>
  <c r="H8" i="6" s="1"/>
  <c r="A100" i="5"/>
  <c r="B100" i="5" s="1"/>
  <c r="O98" i="5"/>
  <c r="Q98" i="5" s="1"/>
  <c r="A97" i="5"/>
  <c r="A93" i="5"/>
  <c r="K93" i="5" s="1"/>
  <c r="O89" i="5"/>
  <c r="O78" i="5"/>
  <c r="R78" i="5" s="1"/>
  <c r="A76" i="5"/>
  <c r="C76" i="5" s="1"/>
  <c r="A74" i="5"/>
  <c r="O72" i="5"/>
  <c r="X72" i="5" s="1"/>
  <c r="O62" i="5"/>
  <c r="A61" i="5"/>
  <c r="A55" i="5"/>
  <c r="E55" i="5" s="1"/>
  <c r="O53" i="5"/>
  <c r="Y53" i="5" s="1"/>
  <c r="O47" i="5"/>
  <c r="Q47" i="5" s="1"/>
  <c r="A41" i="5"/>
  <c r="J41" i="5" s="1"/>
  <c r="A39" i="5"/>
  <c r="E39" i="5" s="1"/>
  <c r="A36" i="5"/>
  <c r="C36" i="5" s="1"/>
  <c r="A34" i="5"/>
  <c r="F34" i="5" s="1"/>
  <c r="O30" i="5"/>
  <c r="U30" i="5" s="1"/>
  <c r="O24" i="5"/>
  <c r="V24" i="5" s="1"/>
  <c r="O17" i="5"/>
  <c r="R17" i="5" s="1"/>
  <c r="O15" i="5"/>
  <c r="Q15" i="5" s="1"/>
  <c r="A9" i="5"/>
  <c r="L95" i="4"/>
  <c r="L94" i="4"/>
  <c r="L89" i="4"/>
  <c r="M89" i="4" s="1"/>
  <c r="L87" i="4"/>
  <c r="L86" i="4"/>
  <c r="A95" i="11"/>
  <c r="B95" i="11" s="1"/>
  <c r="C95" i="11" s="1"/>
  <c r="D95" i="11" s="1"/>
  <c r="E95" i="11" s="1"/>
  <c r="F95" i="11" s="1"/>
  <c r="G95" i="11" s="1"/>
  <c r="H95" i="11" s="1"/>
  <c r="I95" i="11" s="1"/>
  <c r="J95" i="11" s="1"/>
  <c r="K95" i="11" s="1"/>
  <c r="L95" i="11" s="1"/>
  <c r="M95" i="11" s="1"/>
  <c r="N95" i="11" s="1"/>
  <c r="O95" i="11" s="1"/>
  <c r="P95" i="11" s="1"/>
  <c r="Q95" i="11" s="1"/>
  <c r="R95" i="11" s="1"/>
  <c r="S95" i="11" s="1"/>
  <c r="T95" i="11" s="1"/>
  <c r="U95" i="11" s="1"/>
  <c r="V95" i="11" s="1"/>
  <c r="W95" i="11" s="1"/>
  <c r="X95" i="11" s="1"/>
  <c r="A92" i="11"/>
  <c r="B92" i="11" s="1"/>
  <c r="C92" i="11" s="1"/>
  <c r="D92" i="11" s="1"/>
  <c r="E92" i="11" s="1"/>
  <c r="F92" i="11" s="1"/>
  <c r="G92" i="11" s="1"/>
  <c r="H92" i="11" s="1"/>
  <c r="I92" i="11" s="1"/>
  <c r="J92" i="11" s="1"/>
  <c r="K92" i="11" s="1"/>
  <c r="L92" i="11" s="1"/>
  <c r="M92" i="11" s="1"/>
  <c r="N92" i="11" s="1"/>
  <c r="O92" i="11" s="1"/>
  <c r="P92" i="11" s="1"/>
  <c r="Q92" i="11" s="1"/>
  <c r="R92" i="11" s="1"/>
  <c r="S92" i="11" s="1"/>
  <c r="T92" i="11" s="1"/>
  <c r="U92" i="11" s="1"/>
  <c r="V92" i="11" s="1"/>
  <c r="W92" i="11" s="1"/>
  <c r="X92" i="11" s="1"/>
  <c r="A89" i="11"/>
  <c r="B89" i="11" s="1"/>
  <c r="C89" i="11" s="1"/>
  <c r="D89" i="11" s="1"/>
  <c r="E89" i="11" s="1"/>
  <c r="F89" i="11" s="1"/>
  <c r="G89" i="11" s="1"/>
  <c r="H89" i="11" s="1"/>
  <c r="I89" i="11" s="1"/>
  <c r="J89" i="11" s="1"/>
  <c r="K89" i="11" s="1"/>
  <c r="L89" i="11" s="1"/>
  <c r="M89" i="11" s="1"/>
  <c r="N89" i="11" s="1"/>
  <c r="O89" i="11" s="1"/>
  <c r="P89" i="11" s="1"/>
  <c r="Q89" i="11" s="1"/>
  <c r="R89" i="11" s="1"/>
  <c r="S89" i="11" s="1"/>
  <c r="T89" i="11" s="1"/>
  <c r="U89" i="11" s="1"/>
  <c r="V89" i="11" s="1"/>
  <c r="W89" i="11" s="1"/>
  <c r="X89" i="11" s="1"/>
  <c r="A86" i="11"/>
  <c r="B86" i="11" s="1"/>
  <c r="C86" i="11" s="1"/>
  <c r="D86" i="11" s="1"/>
  <c r="E86" i="11" s="1"/>
  <c r="F86" i="11" s="1"/>
  <c r="G86" i="11" s="1"/>
  <c r="H86" i="11" s="1"/>
  <c r="I86" i="11" s="1"/>
  <c r="J86" i="11" s="1"/>
  <c r="K86" i="11" s="1"/>
  <c r="L86" i="11" s="1"/>
  <c r="M86" i="11" s="1"/>
  <c r="N86" i="11" s="1"/>
  <c r="O86" i="11" s="1"/>
  <c r="P86" i="11" s="1"/>
  <c r="Q86" i="11" s="1"/>
  <c r="R86" i="11" s="1"/>
  <c r="S86" i="11" s="1"/>
  <c r="T86" i="11" s="1"/>
  <c r="U86" i="11" s="1"/>
  <c r="V86" i="11" s="1"/>
  <c r="W86" i="11" s="1"/>
  <c r="X86" i="11" s="1"/>
  <c r="Z83" i="11"/>
  <c r="AA83" i="11" s="1"/>
  <c r="AB83" i="11" s="1"/>
  <c r="AC83" i="11" s="1"/>
  <c r="AD83" i="11" s="1"/>
  <c r="AE83" i="11" s="1"/>
  <c r="AF83" i="11" s="1"/>
  <c r="AG83" i="11" s="1"/>
  <c r="AH83" i="11" s="1"/>
  <c r="AI83" i="11" s="1"/>
  <c r="AJ83" i="11" s="1"/>
  <c r="AK83" i="11" s="1"/>
  <c r="AL83" i="11" s="1"/>
  <c r="AM83" i="11" s="1"/>
  <c r="AN83" i="11" s="1"/>
  <c r="AO83" i="11" s="1"/>
  <c r="AP83" i="11" s="1"/>
  <c r="AQ83" i="11" s="1"/>
  <c r="AR83" i="11" s="1"/>
  <c r="AS83" i="11" s="1"/>
  <c r="AT83" i="11" s="1"/>
  <c r="AU83" i="11" s="1"/>
  <c r="AV83" i="11" s="1"/>
  <c r="AW83" i="11" s="1"/>
  <c r="Z80" i="11"/>
  <c r="AA80" i="11" s="1"/>
  <c r="AB80" i="11" s="1"/>
  <c r="AC80" i="11" s="1"/>
  <c r="AD80" i="11" s="1"/>
  <c r="AE80" i="11" s="1"/>
  <c r="AF80" i="11" s="1"/>
  <c r="AG80" i="11" s="1"/>
  <c r="AH80" i="11" s="1"/>
  <c r="AI80" i="11" s="1"/>
  <c r="AJ80" i="11" s="1"/>
  <c r="AK80" i="11" s="1"/>
  <c r="AL80" i="11" s="1"/>
  <c r="AM80" i="11" s="1"/>
  <c r="AN80" i="11" s="1"/>
  <c r="AO80" i="11" s="1"/>
  <c r="AP80" i="11" s="1"/>
  <c r="AQ80" i="11" s="1"/>
  <c r="AR80" i="11" s="1"/>
  <c r="AS80" i="11" s="1"/>
  <c r="AT80" i="11" s="1"/>
  <c r="AU80" i="11" s="1"/>
  <c r="AV80" i="11" s="1"/>
  <c r="AW80" i="11" s="1"/>
  <c r="Z77" i="11"/>
  <c r="AA77" i="11" s="1"/>
  <c r="AB77" i="11" s="1"/>
  <c r="AC77" i="11" s="1"/>
  <c r="AD77" i="11" s="1"/>
  <c r="AE77" i="11" s="1"/>
  <c r="AF77" i="11" s="1"/>
  <c r="AG77" i="11" s="1"/>
  <c r="AH77" i="11" s="1"/>
  <c r="AI77" i="11" s="1"/>
  <c r="AJ77" i="11" s="1"/>
  <c r="AK77" i="11" s="1"/>
  <c r="AL77" i="11" s="1"/>
  <c r="AM77" i="11" s="1"/>
  <c r="AN77" i="11" s="1"/>
  <c r="AO77" i="11" s="1"/>
  <c r="AP77" i="11" s="1"/>
  <c r="AQ77" i="11" s="1"/>
  <c r="AR77" i="11" s="1"/>
  <c r="AS77" i="11" s="1"/>
  <c r="AT77" i="11" s="1"/>
  <c r="AU77" i="11" s="1"/>
  <c r="AV77" i="11" s="1"/>
  <c r="AW77" i="11" s="1"/>
  <c r="Z74" i="11"/>
  <c r="AA74" i="11" s="1"/>
  <c r="AB74" i="11" s="1"/>
  <c r="AC74" i="11" s="1"/>
  <c r="AD74" i="11" s="1"/>
  <c r="AE74" i="11" s="1"/>
  <c r="AF74" i="11" s="1"/>
  <c r="AG74" i="11" s="1"/>
  <c r="AH74" i="11" s="1"/>
  <c r="AI74" i="11" s="1"/>
  <c r="AJ74" i="11" s="1"/>
  <c r="AK74" i="11" s="1"/>
  <c r="AL74" i="11" s="1"/>
  <c r="AM74" i="11" s="1"/>
  <c r="AN74" i="11" s="1"/>
  <c r="AO74" i="11" s="1"/>
  <c r="AP74" i="11" s="1"/>
  <c r="AQ74" i="11" s="1"/>
  <c r="AR74" i="11" s="1"/>
  <c r="AS74" i="11" s="1"/>
  <c r="AT74" i="11" s="1"/>
  <c r="AU74" i="11" s="1"/>
  <c r="AV74" i="11" s="1"/>
  <c r="AW74" i="11" s="1"/>
  <c r="A63" i="11"/>
  <c r="B63" i="11" s="1"/>
  <c r="C63" i="11" s="1"/>
  <c r="D63" i="11" s="1"/>
  <c r="E63" i="11" s="1"/>
  <c r="F63" i="11" s="1"/>
  <c r="G63" i="11" s="1"/>
  <c r="H63" i="11" s="1"/>
  <c r="I63" i="11" s="1"/>
  <c r="J63" i="11" s="1"/>
  <c r="K63" i="11" s="1"/>
  <c r="L63" i="11" s="1"/>
  <c r="M63" i="11" s="1"/>
  <c r="N63" i="11" s="1"/>
  <c r="O63" i="11" s="1"/>
  <c r="P63" i="11" s="1"/>
  <c r="Q63" i="11" s="1"/>
  <c r="R63" i="11" s="1"/>
  <c r="S63" i="11" s="1"/>
  <c r="T63" i="11" s="1"/>
  <c r="U63" i="11" s="1"/>
  <c r="V63" i="11" s="1"/>
  <c r="W63" i="11" s="1"/>
  <c r="X63" i="11" s="1"/>
  <c r="A55" i="11"/>
  <c r="B55" i="11" s="1"/>
  <c r="C55" i="11" s="1"/>
  <c r="D55" i="11" s="1"/>
  <c r="E55" i="11" s="1"/>
  <c r="F55" i="11" s="1"/>
  <c r="G55" i="11" s="1"/>
  <c r="H55" i="11" s="1"/>
  <c r="I55" i="11" s="1"/>
  <c r="J55" i="11" s="1"/>
  <c r="K55" i="11" s="1"/>
  <c r="L55" i="11" s="1"/>
  <c r="M55" i="11" s="1"/>
  <c r="N55" i="11" s="1"/>
  <c r="O55" i="11" s="1"/>
  <c r="P55" i="11" s="1"/>
  <c r="Q55" i="11" s="1"/>
  <c r="R55" i="11" s="1"/>
  <c r="S55" i="11" s="1"/>
  <c r="T55" i="11" s="1"/>
  <c r="U55" i="11" s="1"/>
  <c r="V55" i="11" s="1"/>
  <c r="W55" i="11" s="1"/>
  <c r="X55" i="11" s="1"/>
  <c r="A51" i="11"/>
  <c r="B51" i="11" s="1"/>
  <c r="C51" i="11" s="1"/>
  <c r="D51" i="11" s="1"/>
  <c r="E51" i="11" s="1"/>
  <c r="F51" i="11" s="1"/>
  <c r="G51" i="11" s="1"/>
  <c r="H51" i="11" s="1"/>
  <c r="I51" i="11" s="1"/>
  <c r="J51" i="11" s="1"/>
  <c r="K51" i="11" s="1"/>
  <c r="L51" i="11" s="1"/>
  <c r="M51" i="11" s="1"/>
  <c r="N51" i="11" s="1"/>
  <c r="O51" i="11" s="1"/>
  <c r="P51" i="11" s="1"/>
  <c r="Q51" i="11" s="1"/>
  <c r="R51" i="11" s="1"/>
  <c r="S51" i="11" s="1"/>
  <c r="T51" i="11" s="1"/>
  <c r="U51" i="11" s="1"/>
  <c r="V51" i="11" s="1"/>
  <c r="W51" i="11" s="1"/>
  <c r="X51" i="11" s="1"/>
  <c r="A47" i="11"/>
  <c r="B47" i="11" s="1"/>
  <c r="C47" i="11" s="1"/>
  <c r="D47" i="11" s="1"/>
  <c r="E47" i="11" s="1"/>
  <c r="F47" i="11" s="1"/>
  <c r="G47" i="11" s="1"/>
  <c r="H47" i="11" s="1"/>
  <c r="I47" i="11" s="1"/>
  <c r="J47" i="11" s="1"/>
  <c r="K47" i="11" s="1"/>
  <c r="L47" i="11" s="1"/>
  <c r="M47" i="11" s="1"/>
  <c r="N47" i="11" s="1"/>
  <c r="O47" i="11" s="1"/>
  <c r="P47" i="11" s="1"/>
  <c r="Q47" i="11" s="1"/>
  <c r="R47" i="11" s="1"/>
  <c r="S47" i="11" s="1"/>
  <c r="T47" i="11" s="1"/>
  <c r="U47" i="11" s="1"/>
  <c r="V47" i="11" s="1"/>
  <c r="W47" i="11" s="1"/>
  <c r="X47" i="11" s="1"/>
  <c r="A43" i="11"/>
  <c r="B43" i="11" s="1"/>
  <c r="C43" i="11" s="1"/>
  <c r="D43" i="11" s="1"/>
  <c r="E43" i="11" s="1"/>
  <c r="F43" i="11" s="1"/>
  <c r="G43" i="11" s="1"/>
  <c r="H43" i="11" s="1"/>
  <c r="I43" i="11" s="1"/>
  <c r="J43" i="11" s="1"/>
  <c r="K43" i="11" s="1"/>
  <c r="L43" i="11" s="1"/>
  <c r="M43" i="11" s="1"/>
  <c r="N43" i="11" s="1"/>
  <c r="O43" i="11" s="1"/>
  <c r="P43" i="11" s="1"/>
  <c r="Q43" i="11" s="1"/>
  <c r="R43" i="11" s="1"/>
  <c r="S43" i="11" s="1"/>
  <c r="T43" i="11" s="1"/>
  <c r="U43" i="11" s="1"/>
  <c r="V43" i="11" s="1"/>
  <c r="W43" i="11" s="1"/>
  <c r="X43" i="11" s="1"/>
  <c r="A39" i="11"/>
  <c r="B39" i="11" s="1"/>
  <c r="C39" i="11" s="1"/>
  <c r="D39" i="11" s="1"/>
  <c r="E39" i="11" s="1"/>
  <c r="F39" i="11" s="1"/>
  <c r="G39" i="11" s="1"/>
  <c r="H39" i="11" s="1"/>
  <c r="I39" i="11" s="1"/>
  <c r="J39" i="11" s="1"/>
  <c r="K39" i="11" s="1"/>
  <c r="L39" i="11" s="1"/>
  <c r="M39" i="11" s="1"/>
  <c r="N39" i="11" s="1"/>
  <c r="O39" i="11" s="1"/>
  <c r="P39" i="11" s="1"/>
  <c r="Q39" i="11" s="1"/>
  <c r="R39" i="11" s="1"/>
  <c r="S39" i="11" s="1"/>
  <c r="T39" i="11" s="1"/>
  <c r="U39" i="11" s="1"/>
  <c r="V39" i="11" s="1"/>
  <c r="W39" i="11" s="1"/>
  <c r="X39" i="11" s="1"/>
  <c r="A35" i="11"/>
  <c r="B35" i="11" s="1"/>
  <c r="C35" i="11" s="1"/>
  <c r="D35" i="11" s="1"/>
  <c r="E35" i="11" s="1"/>
  <c r="F35" i="11" s="1"/>
  <c r="G35" i="11" s="1"/>
  <c r="H35" i="11" s="1"/>
  <c r="I35" i="11" s="1"/>
  <c r="J35" i="11" s="1"/>
  <c r="K35" i="11" s="1"/>
  <c r="L35" i="11" s="1"/>
  <c r="M35" i="11" s="1"/>
  <c r="N35" i="11" s="1"/>
  <c r="O35" i="11" s="1"/>
  <c r="P35" i="11" s="1"/>
  <c r="Q35" i="11" s="1"/>
  <c r="R35" i="11" s="1"/>
  <c r="S35" i="11" s="1"/>
  <c r="T35" i="11" s="1"/>
  <c r="U35" i="11" s="1"/>
  <c r="V35" i="11" s="1"/>
  <c r="W35" i="11" s="1"/>
  <c r="X35" i="11" s="1"/>
  <c r="A31" i="11"/>
  <c r="B31" i="11" s="1"/>
  <c r="C31" i="11" s="1"/>
  <c r="D31" i="11" s="1"/>
  <c r="E31" i="11" s="1"/>
  <c r="F31" i="11" s="1"/>
  <c r="G31" i="11" s="1"/>
  <c r="H31" i="11" s="1"/>
  <c r="I31" i="11" s="1"/>
  <c r="J31" i="11" s="1"/>
  <c r="K31" i="11" s="1"/>
  <c r="L31" i="11" s="1"/>
  <c r="M31" i="11" s="1"/>
  <c r="N31" i="11" s="1"/>
  <c r="O31" i="11" s="1"/>
  <c r="P31" i="11" s="1"/>
  <c r="Q31" i="11" s="1"/>
  <c r="R31" i="11" s="1"/>
  <c r="S31" i="11" s="1"/>
  <c r="T31" i="11" s="1"/>
  <c r="U31" i="11" s="1"/>
  <c r="V31" i="11" s="1"/>
  <c r="W31" i="11" s="1"/>
  <c r="X31" i="11" s="1"/>
  <c r="A27" i="11"/>
  <c r="B27" i="11" s="1"/>
  <c r="C27" i="11" s="1"/>
  <c r="D27" i="11" s="1"/>
  <c r="E27" i="11" s="1"/>
  <c r="F27" i="11" s="1"/>
  <c r="G27" i="11" s="1"/>
  <c r="H27" i="11" s="1"/>
  <c r="I27" i="11" s="1"/>
  <c r="J27" i="11" s="1"/>
  <c r="K27" i="11" s="1"/>
  <c r="L27" i="11" s="1"/>
  <c r="M27" i="11" s="1"/>
  <c r="N27" i="11" s="1"/>
  <c r="O27" i="11" s="1"/>
  <c r="P27" i="11" s="1"/>
  <c r="Q27" i="11" s="1"/>
  <c r="R27" i="11" s="1"/>
  <c r="S27" i="11" s="1"/>
  <c r="T27" i="11" s="1"/>
  <c r="U27" i="11" s="1"/>
  <c r="V27" i="11" s="1"/>
  <c r="W27" i="11" s="1"/>
  <c r="X27" i="11" s="1"/>
  <c r="A23" i="11"/>
  <c r="B23" i="11" s="1"/>
  <c r="C23" i="11" s="1"/>
  <c r="D23" i="11" s="1"/>
  <c r="E23" i="11" s="1"/>
  <c r="F23" i="11" s="1"/>
  <c r="G23" i="11" s="1"/>
  <c r="H23" i="11" s="1"/>
  <c r="I23" i="11" s="1"/>
  <c r="J23" i="11" s="1"/>
  <c r="K23" i="11" s="1"/>
  <c r="L23" i="11" s="1"/>
  <c r="M23" i="11" s="1"/>
  <c r="N23" i="11" s="1"/>
  <c r="O23" i="11" s="1"/>
  <c r="P23" i="11" s="1"/>
  <c r="Q23" i="11" s="1"/>
  <c r="R23" i="11" s="1"/>
  <c r="S23" i="11" s="1"/>
  <c r="T23" i="11" s="1"/>
  <c r="U23" i="11" s="1"/>
  <c r="V23" i="11" s="1"/>
  <c r="W23" i="11" s="1"/>
  <c r="X23" i="11" s="1"/>
  <c r="A19" i="11"/>
  <c r="B19" i="11" s="1"/>
  <c r="C19" i="11" s="1"/>
  <c r="D19" i="11" s="1"/>
  <c r="E19" i="11" s="1"/>
  <c r="F19" i="11" s="1"/>
  <c r="G19" i="11" s="1"/>
  <c r="H19" i="11" s="1"/>
  <c r="I19" i="11" s="1"/>
  <c r="J19" i="11" s="1"/>
  <c r="K19" i="11" s="1"/>
  <c r="L19" i="11" s="1"/>
  <c r="M19" i="11" s="1"/>
  <c r="N19" i="11" s="1"/>
  <c r="O19" i="11" s="1"/>
  <c r="P19" i="11" s="1"/>
  <c r="Q19" i="11" s="1"/>
  <c r="R19" i="11" s="1"/>
  <c r="S19" i="11" s="1"/>
  <c r="T19" i="11" s="1"/>
  <c r="U19" i="11" s="1"/>
  <c r="V19" i="11" s="1"/>
  <c r="W19" i="11" s="1"/>
  <c r="X19" i="11" s="1"/>
  <c r="A13" i="11"/>
  <c r="B13" i="11" s="1"/>
  <c r="C13" i="11" s="1"/>
  <c r="D13" i="11" s="1"/>
  <c r="E13" i="11" s="1"/>
  <c r="F13" i="11" s="1"/>
  <c r="G13" i="11" s="1"/>
  <c r="H13" i="11" s="1"/>
  <c r="I13" i="11" s="1"/>
  <c r="J13" i="11" s="1"/>
  <c r="K13" i="11" s="1"/>
  <c r="L13" i="11" s="1"/>
  <c r="M13" i="11" s="1"/>
  <c r="N13" i="11" s="1"/>
  <c r="O13" i="11" s="1"/>
  <c r="P13" i="11" s="1"/>
  <c r="Q13" i="11" s="1"/>
  <c r="R13" i="11" s="1"/>
  <c r="S13" i="11" s="1"/>
  <c r="T13" i="11" s="1"/>
  <c r="U13" i="11" s="1"/>
  <c r="V13" i="11" s="1"/>
  <c r="W13" i="11" s="1"/>
  <c r="X13" i="11" s="1"/>
  <c r="Z10" i="11"/>
  <c r="AA10" i="11" s="1"/>
  <c r="AB10" i="11" s="1"/>
  <c r="AC10" i="11" s="1"/>
  <c r="AD10" i="11" s="1"/>
  <c r="AE10" i="11" s="1"/>
  <c r="AF10" i="11" s="1"/>
  <c r="AG10" i="11" s="1"/>
  <c r="AH10" i="11" s="1"/>
  <c r="AI10" i="11" s="1"/>
  <c r="AJ10" i="11" s="1"/>
  <c r="AK10" i="11" s="1"/>
  <c r="AL10" i="11" s="1"/>
  <c r="AM10" i="11" s="1"/>
  <c r="AN10" i="11" s="1"/>
  <c r="AO10" i="11" s="1"/>
  <c r="AP10" i="11" s="1"/>
  <c r="AQ10" i="11" s="1"/>
  <c r="AR10" i="11" s="1"/>
  <c r="AS10" i="11" s="1"/>
  <c r="AT10" i="11" s="1"/>
  <c r="AU10" i="11" s="1"/>
  <c r="AV10" i="11" s="1"/>
  <c r="AW10" i="11" s="1"/>
  <c r="V95" i="10"/>
  <c r="W95" i="10" s="1"/>
  <c r="X95" i="10" s="1"/>
  <c r="Y95" i="10" s="1"/>
  <c r="Z95" i="10" s="1"/>
  <c r="V91" i="10"/>
  <c r="W91" i="10" s="1"/>
  <c r="X91" i="10" s="1"/>
  <c r="Y91" i="10" s="1"/>
  <c r="Z91" i="10" s="1"/>
  <c r="V87" i="10"/>
  <c r="W87" i="10" s="1"/>
  <c r="X87" i="10" s="1"/>
  <c r="Y87" i="10" s="1"/>
  <c r="Z87" i="10" s="1"/>
  <c r="V83" i="10"/>
  <c r="W83" i="10" s="1"/>
  <c r="X83" i="10" s="1"/>
  <c r="Y83" i="10" s="1"/>
  <c r="Z83" i="10" s="1"/>
  <c r="V79" i="10"/>
  <c r="W79" i="10" s="1"/>
  <c r="X79" i="10" s="1"/>
  <c r="Y79" i="10" s="1"/>
  <c r="Z79" i="10" s="1"/>
  <c r="V75" i="10"/>
  <c r="W75" i="10" s="1"/>
  <c r="X75" i="10" s="1"/>
  <c r="Y75" i="10" s="1"/>
  <c r="Z75" i="10" s="1"/>
  <c r="V71" i="10"/>
  <c r="W71" i="10" s="1"/>
  <c r="X71" i="10" s="1"/>
  <c r="Y71" i="10" s="1"/>
  <c r="Z71" i="10" s="1"/>
  <c r="V67" i="10"/>
  <c r="W67" i="10" s="1"/>
  <c r="X67" i="10" s="1"/>
  <c r="Y67" i="10" s="1"/>
  <c r="Z67" i="10" s="1"/>
  <c r="V63" i="10"/>
  <c r="W63" i="10" s="1"/>
  <c r="X63" i="10" s="1"/>
  <c r="Y63" i="10" s="1"/>
  <c r="Z63" i="10" s="1"/>
  <c r="V59" i="10"/>
  <c r="W59" i="10" s="1"/>
  <c r="X59" i="10" s="1"/>
  <c r="Y59" i="10" s="1"/>
  <c r="Z59" i="10" s="1"/>
  <c r="V55" i="10"/>
  <c r="W55" i="10" s="1"/>
  <c r="X55" i="10" s="1"/>
  <c r="Y55" i="10" s="1"/>
  <c r="Z55" i="10" s="1"/>
  <c r="V51" i="10"/>
  <c r="W51" i="10" s="1"/>
  <c r="X51" i="10" s="1"/>
  <c r="Y51" i="10" s="1"/>
  <c r="Z51" i="10" s="1"/>
  <c r="V47" i="10"/>
  <c r="W47" i="10" s="1"/>
  <c r="X47" i="10" s="1"/>
  <c r="Y47" i="10" s="1"/>
  <c r="Z47" i="10" s="1"/>
  <c r="V43" i="10"/>
  <c r="W43" i="10" s="1"/>
  <c r="X43" i="10" s="1"/>
  <c r="Y43" i="10" s="1"/>
  <c r="Z43" i="10" s="1"/>
  <c r="V39" i="10"/>
  <c r="W39" i="10" s="1"/>
  <c r="X39" i="10" s="1"/>
  <c r="Y39" i="10" s="1"/>
  <c r="Z39" i="10" s="1"/>
  <c r="V35" i="10"/>
  <c r="W35" i="10" s="1"/>
  <c r="X35" i="10" s="1"/>
  <c r="Y35" i="10" s="1"/>
  <c r="Z35" i="10" s="1"/>
  <c r="V31" i="10"/>
  <c r="W31" i="10" s="1"/>
  <c r="X31" i="10" s="1"/>
  <c r="Y31" i="10" s="1"/>
  <c r="Z31" i="10" s="1"/>
  <c r="V27" i="10"/>
  <c r="W27" i="10" s="1"/>
  <c r="X27" i="10" s="1"/>
  <c r="Y27" i="10" s="1"/>
  <c r="Z27" i="10" s="1"/>
  <c r="V23" i="10"/>
  <c r="W23" i="10" s="1"/>
  <c r="X23" i="10" s="1"/>
  <c r="Y23" i="10" s="1"/>
  <c r="Z23" i="10" s="1"/>
  <c r="V19" i="10"/>
  <c r="W19" i="10" s="1"/>
  <c r="X19" i="10" s="1"/>
  <c r="Y19" i="10" s="1"/>
  <c r="Z19" i="10" s="1"/>
  <c r="V15" i="10"/>
  <c r="W15" i="10" s="1"/>
  <c r="X15" i="10" s="1"/>
  <c r="Y15" i="10" s="1"/>
  <c r="Z15" i="10" s="1"/>
  <c r="V11" i="10"/>
  <c r="W11" i="10" s="1"/>
  <c r="X11" i="10" s="1"/>
  <c r="Y11" i="10" s="1"/>
  <c r="Z11" i="10" s="1"/>
  <c r="E29" i="9"/>
  <c r="E11" i="9"/>
  <c r="W99" i="8"/>
  <c r="X99" i="8" s="1"/>
  <c r="Y99" i="8" s="1"/>
  <c r="Z99" i="8" s="1"/>
  <c r="AA99" i="8" s="1"/>
  <c r="W97" i="8"/>
  <c r="X97" i="8" s="1"/>
  <c r="Y97" i="8" s="1"/>
  <c r="Z97" i="8" s="1"/>
  <c r="AA97" i="8" s="1"/>
  <c r="A92" i="8"/>
  <c r="B92" i="8" s="1"/>
  <c r="C92" i="8" s="1"/>
  <c r="D92" i="8" s="1"/>
  <c r="E92" i="8" s="1"/>
  <c r="A87" i="8"/>
  <c r="B87" i="8" s="1"/>
  <c r="C87" i="8" s="1"/>
  <c r="D87" i="8" s="1"/>
  <c r="E87" i="8" s="1"/>
  <c r="A79" i="8"/>
  <c r="B79" i="8" s="1"/>
  <c r="C79" i="8" s="1"/>
  <c r="D79" i="8" s="1"/>
  <c r="E79" i="8" s="1"/>
  <c r="A76" i="8"/>
  <c r="B76" i="8" s="1"/>
  <c r="C76" i="8" s="1"/>
  <c r="D76" i="8" s="1"/>
  <c r="E76" i="8" s="1"/>
  <c r="A73" i="8"/>
  <c r="B73" i="8" s="1"/>
  <c r="C73" i="8" s="1"/>
  <c r="D73" i="8" s="1"/>
  <c r="E73" i="8" s="1"/>
  <c r="A70" i="8"/>
  <c r="B70" i="8" s="1"/>
  <c r="C70" i="8" s="1"/>
  <c r="D70" i="8" s="1"/>
  <c r="E70" i="8" s="1"/>
  <c r="W64" i="8"/>
  <c r="X64" i="8" s="1"/>
  <c r="Y64" i="8" s="1"/>
  <c r="Z64" i="8" s="1"/>
  <c r="AA64" i="8" s="1"/>
  <c r="W61" i="8"/>
  <c r="X61" i="8" s="1"/>
  <c r="Y61" i="8" s="1"/>
  <c r="Z61" i="8" s="1"/>
  <c r="AA61" i="8" s="1"/>
  <c r="W58" i="8"/>
  <c r="X58" i="8" s="1"/>
  <c r="Y58" i="8" s="1"/>
  <c r="Z58" i="8" s="1"/>
  <c r="AA58" i="8" s="1"/>
  <c r="W56" i="8"/>
  <c r="X56" i="8" s="1"/>
  <c r="Y56" i="8" s="1"/>
  <c r="Z56" i="8" s="1"/>
  <c r="AA56" i="8" s="1"/>
  <c r="A49" i="8"/>
  <c r="B49" i="8" s="1"/>
  <c r="C49" i="8" s="1"/>
  <c r="D49" i="8" s="1"/>
  <c r="E49" i="8" s="1"/>
  <c r="A44" i="8"/>
  <c r="B44" i="8" s="1"/>
  <c r="C44" i="8" s="1"/>
  <c r="D44" i="8" s="1"/>
  <c r="E44" i="8" s="1"/>
  <c r="W41" i="8"/>
  <c r="X41" i="8" s="1"/>
  <c r="Y41" i="8" s="1"/>
  <c r="Z41" i="8" s="1"/>
  <c r="AA41" i="8" s="1"/>
  <c r="A39" i="8"/>
  <c r="B39" i="8" s="1"/>
  <c r="C39" i="8" s="1"/>
  <c r="D39" i="8" s="1"/>
  <c r="E39" i="8" s="1"/>
  <c r="W34" i="8"/>
  <c r="X34" i="8" s="1"/>
  <c r="Y34" i="8" s="1"/>
  <c r="Z34" i="8" s="1"/>
  <c r="AA34" i="8" s="1"/>
  <c r="A32" i="8"/>
  <c r="B32" i="8" s="1"/>
  <c r="C32" i="8" s="1"/>
  <c r="D32" i="8" s="1"/>
  <c r="E32" i="8" s="1"/>
  <c r="W22" i="8"/>
  <c r="X22" i="8" s="1"/>
  <c r="Y22" i="8" s="1"/>
  <c r="Z22" i="8" s="1"/>
  <c r="AA22" i="8" s="1"/>
  <c r="A20" i="8"/>
  <c r="B20" i="8" s="1"/>
  <c r="C20" i="8" s="1"/>
  <c r="D20" i="8" s="1"/>
  <c r="E20" i="8" s="1"/>
  <c r="W14" i="8"/>
  <c r="X14" i="8" s="1"/>
  <c r="Y14" i="8" s="1"/>
  <c r="Z14" i="8" s="1"/>
  <c r="AA14" i="8" s="1"/>
  <c r="A12" i="8"/>
  <c r="B12" i="8" s="1"/>
  <c r="C12" i="8" s="1"/>
  <c r="D12" i="8" s="1"/>
  <c r="E12" i="8" s="1"/>
  <c r="R17" i="7"/>
  <c r="F17" i="7"/>
  <c r="V16" i="7"/>
  <c r="J16" i="7"/>
  <c r="B16" i="7"/>
  <c r="R15" i="7"/>
  <c r="F15" i="7"/>
  <c r="V14" i="7"/>
  <c r="J14" i="7"/>
  <c r="B14" i="7"/>
  <c r="R13" i="7"/>
  <c r="F13" i="7"/>
  <c r="V12" i="7"/>
  <c r="J12" i="7"/>
  <c r="B12" i="7"/>
  <c r="R11" i="7"/>
  <c r="F11" i="7"/>
  <c r="V10" i="7"/>
  <c r="J10" i="7"/>
  <c r="B10" i="7"/>
  <c r="R9" i="7"/>
  <c r="F9" i="7"/>
  <c r="V8" i="7"/>
  <c r="J8" i="7"/>
  <c r="B8" i="7"/>
  <c r="B101" i="6"/>
  <c r="G98" i="6"/>
  <c r="A97" i="6"/>
  <c r="G94" i="6"/>
  <c r="G85" i="6"/>
  <c r="A83" i="6"/>
  <c r="E83" i="6" s="1"/>
  <c r="A77" i="6"/>
  <c r="A74" i="6"/>
  <c r="G72" i="6"/>
  <c r="H72" i="6" s="1"/>
  <c r="A68" i="6"/>
  <c r="C68" i="6" s="1"/>
  <c r="G59" i="6"/>
  <c r="G57" i="6"/>
  <c r="A55" i="6"/>
  <c r="E55" i="6" s="1"/>
  <c r="G50" i="6"/>
  <c r="H50" i="6" s="1"/>
  <c r="A41" i="6"/>
  <c r="D41" i="6" s="1"/>
  <c r="A38" i="6"/>
  <c r="A37" i="6"/>
  <c r="A34" i="6"/>
  <c r="D34" i="6" s="1"/>
  <c r="A33" i="6"/>
  <c r="D33" i="6" s="1"/>
  <c r="A30" i="6"/>
  <c r="E30" i="6" s="1"/>
  <c r="A29" i="6"/>
  <c r="D29" i="6" s="1"/>
  <c r="A26" i="6"/>
  <c r="A25" i="6"/>
  <c r="A22" i="6"/>
  <c r="A21" i="6"/>
  <c r="A18" i="6"/>
  <c r="D18" i="6" s="1"/>
  <c r="A17" i="6"/>
  <c r="A14" i="6"/>
  <c r="A13" i="6"/>
  <c r="D13" i="6" s="1"/>
  <c r="A10" i="6"/>
  <c r="E10" i="6" s="1"/>
  <c r="A9" i="6"/>
  <c r="A99" i="5"/>
  <c r="O93" i="5"/>
  <c r="V93" i="5" s="1"/>
  <c r="A86" i="5"/>
  <c r="F86" i="5" s="1"/>
  <c r="O82" i="5"/>
  <c r="R82" i="5" s="1"/>
  <c r="A79" i="5"/>
  <c r="J79" i="5" s="1"/>
  <c r="O76" i="5"/>
  <c r="Q76" i="5" s="1"/>
  <c r="O66" i="5"/>
  <c r="A65" i="5"/>
  <c r="D65" i="5" s="1"/>
  <c r="A59" i="5"/>
  <c r="E59" i="5" s="1"/>
  <c r="O57" i="5"/>
  <c r="P57" i="5" s="1"/>
  <c r="O51" i="5"/>
  <c r="Q51" i="5" s="1"/>
  <c r="A48" i="5"/>
  <c r="C48" i="5" s="1"/>
  <c r="A46" i="5"/>
  <c r="O42" i="5"/>
  <c r="Y42" i="5" s="1"/>
  <c r="O36" i="5"/>
  <c r="P36" i="5" s="1"/>
  <c r="O29" i="5"/>
  <c r="O27" i="5"/>
  <c r="Q27" i="5" s="1"/>
  <c r="A21" i="5"/>
  <c r="A19" i="5"/>
  <c r="E19" i="5" s="1"/>
  <c r="A16" i="5"/>
  <c r="C16" i="5" s="1"/>
  <c r="A14" i="5"/>
  <c r="O10" i="5"/>
  <c r="Y10" i="5" s="1"/>
  <c r="A93" i="4"/>
  <c r="C93" i="4" s="1"/>
  <c r="A90" i="4"/>
  <c r="B90" i="4" s="1"/>
  <c r="A84" i="4"/>
  <c r="L80" i="4"/>
  <c r="O80" i="4" s="1"/>
  <c r="A98" i="11"/>
  <c r="B98" i="11" s="1"/>
  <c r="C98" i="11" s="1"/>
  <c r="D98" i="11" s="1"/>
  <c r="E98" i="11" s="1"/>
  <c r="F98" i="11" s="1"/>
  <c r="G98" i="11" s="1"/>
  <c r="H98" i="11" s="1"/>
  <c r="I98" i="11" s="1"/>
  <c r="J98" i="11" s="1"/>
  <c r="K98" i="11" s="1"/>
  <c r="L98" i="11" s="1"/>
  <c r="M98" i="11" s="1"/>
  <c r="N98" i="11" s="1"/>
  <c r="O98" i="11" s="1"/>
  <c r="P98" i="11" s="1"/>
  <c r="Q98" i="11" s="1"/>
  <c r="R98" i="11" s="1"/>
  <c r="S98" i="11" s="1"/>
  <c r="T98" i="11" s="1"/>
  <c r="U98" i="11" s="1"/>
  <c r="V98" i="11" s="1"/>
  <c r="W98" i="11" s="1"/>
  <c r="X98" i="11" s="1"/>
  <c r="Z95" i="11"/>
  <c r="AA95" i="11" s="1"/>
  <c r="AB95" i="11" s="1"/>
  <c r="AC95" i="11" s="1"/>
  <c r="AD95" i="11" s="1"/>
  <c r="AE95" i="11" s="1"/>
  <c r="AF95" i="11" s="1"/>
  <c r="AG95" i="11" s="1"/>
  <c r="AH95" i="11" s="1"/>
  <c r="AI95" i="11" s="1"/>
  <c r="AJ95" i="11" s="1"/>
  <c r="AK95" i="11" s="1"/>
  <c r="AL95" i="11" s="1"/>
  <c r="AM95" i="11" s="1"/>
  <c r="AN95" i="11" s="1"/>
  <c r="AO95" i="11" s="1"/>
  <c r="AP95" i="11" s="1"/>
  <c r="AQ95" i="11" s="1"/>
  <c r="AR95" i="11" s="1"/>
  <c r="AS95" i="11" s="1"/>
  <c r="AT95" i="11" s="1"/>
  <c r="AU95" i="11" s="1"/>
  <c r="AV95" i="11" s="1"/>
  <c r="AW95" i="11" s="1"/>
  <c r="Z92" i="11"/>
  <c r="AA92" i="11" s="1"/>
  <c r="AB92" i="11" s="1"/>
  <c r="AC92" i="11" s="1"/>
  <c r="AD92" i="11" s="1"/>
  <c r="AE92" i="11" s="1"/>
  <c r="AF92" i="11" s="1"/>
  <c r="AG92" i="11" s="1"/>
  <c r="AH92" i="11" s="1"/>
  <c r="AI92" i="11" s="1"/>
  <c r="AJ92" i="11" s="1"/>
  <c r="AK92" i="11" s="1"/>
  <c r="AL92" i="11" s="1"/>
  <c r="AM92" i="11" s="1"/>
  <c r="AN92" i="11" s="1"/>
  <c r="AO92" i="11" s="1"/>
  <c r="AP92" i="11" s="1"/>
  <c r="AQ92" i="11" s="1"/>
  <c r="AR92" i="11" s="1"/>
  <c r="AS92" i="11" s="1"/>
  <c r="AT92" i="11" s="1"/>
  <c r="AU92" i="11" s="1"/>
  <c r="AV92" i="11" s="1"/>
  <c r="AW92" i="11" s="1"/>
  <c r="Z89" i="11"/>
  <c r="AA89" i="11" s="1"/>
  <c r="AB89" i="11" s="1"/>
  <c r="AC89" i="11" s="1"/>
  <c r="AD89" i="11" s="1"/>
  <c r="AE89" i="11" s="1"/>
  <c r="AF89" i="11" s="1"/>
  <c r="AG89" i="11" s="1"/>
  <c r="AH89" i="11" s="1"/>
  <c r="AI89" i="11" s="1"/>
  <c r="AJ89" i="11" s="1"/>
  <c r="AK89" i="11" s="1"/>
  <c r="AL89" i="11" s="1"/>
  <c r="AM89" i="11" s="1"/>
  <c r="AN89" i="11" s="1"/>
  <c r="AO89" i="11" s="1"/>
  <c r="AP89" i="11" s="1"/>
  <c r="AQ89" i="11" s="1"/>
  <c r="AR89" i="11" s="1"/>
  <c r="AS89" i="11" s="1"/>
  <c r="AT89" i="11" s="1"/>
  <c r="AU89" i="11" s="1"/>
  <c r="AV89" i="11" s="1"/>
  <c r="AW89" i="11" s="1"/>
  <c r="Z86" i="11"/>
  <c r="AA86" i="11" s="1"/>
  <c r="AB86" i="11" s="1"/>
  <c r="AC86" i="11" s="1"/>
  <c r="AD86" i="11" s="1"/>
  <c r="AE86" i="11" s="1"/>
  <c r="AF86" i="11" s="1"/>
  <c r="AG86" i="11" s="1"/>
  <c r="AH86" i="11" s="1"/>
  <c r="AI86" i="11" s="1"/>
  <c r="AJ86" i="11" s="1"/>
  <c r="AK86" i="11" s="1"/>
  <c r="AL86" i="11" s="1"/>
  <c r="AM86" i="11" s="1"/>
  <c r="AN86" i="11" s="1"/>
  <c r="AO86" i="11" s="1"/>
  <c r="AP86" i="11" s="1"/>
  <c r="AQ86" i="11" s="1"/>
  <c r="AR86" i="11" s="1"/>
  <c r="AS86" i="11" s="1"/>
  <c r="AT86" i="11" s="1"/>
  <c r="AU86" i="11" s="1"/>
  <c r="AV86" i="11" s="1"/>
  <c r="AW86" i="11" s="1"/>
  <c r="A75" i="11"/>
  <c r="B75" i="11" s="1"/>
  <c r="C75" i="11" s="1"/>
  <c r="D75" i="11" s="1"/>
  <c r="E75" i="11" s="1"/>
  <c r="F75" i="11" s="1"/>
  <c r="G75" i="11" s="1"/>
  <c r="H75" i="11" s="1"/>
  <c r="I75" i="11" s="1"/>
  <c r="J75" i="11" s="1"/>
  <c r="K75" i="11" s="1"/>
  <c r="L75" i="11" s="1"/>
  <c r="M75" i="11" s="1"/>
  <c r="N75" i="11" s="1"/>
  <c r="O75" i="11" s="1"/>
  <c r="P75" i="11" s="1"/>
  <c r="Q75" i="11" s="1"/>
  <c r="R75" i="11" s="1"/>
  <c r="S75" i="11" s="1"/>
  <c r="T75" i="11" s="1"/>
  <c r="U75" i="11" s="1"/>
  <c r="V75" i="11" s="1"/>
  <c r="W75" i="11" s="1"/>
  <c r="X75" i="11" s="1"/>
  <c r="A72" i="11"/>
  <c r="B72" i="11" s="1"/>
  <c r="C72" i="11" s="1"/>
  <c r="D72" i="11" s="1"/>
  <c r="E72" i="11" s="1"/>
  <c r="F72" i="11" s="1"/>
  <c r="G72" i="11" s="1"/>
  <c r="H72" i="11" s="1"/>
  <c r="I72" i="11" s="1"/>
  <c r="J72" i="11" s="1"/>
  <c r="K72" i="11" s="1"/>
  <c r="L72" i="11" s="1"/>
  <c r="M72" i="11" s="1"/>
  <c r="N72" i="11" s="1"/>
  <c r="O72" i="11" s="1"/>
  <c r="P72" i="11" s="1"/>
  <c r="Q72" i="11" s="1"/>
  <c r="R72" i="11" s="1"/>
  <c r="S72" i="11" s="1"/>
  <c r="T72" i="11" s="1"/>
  <c r="U72" i="11" s="1"/>
  <c r="V72" i="11" s="1"/>
  <c r="W72" i="11" s="1"/>
  <c r="X72" i="11" s="1"/>
  <c r="A69" i="11"/>
  <c r="B69" i="11" s="1"/>
  <c r="C69" i="11" s="1"/>
  <c r="D69" i="11" s="1"/>
  <c r="E69" i="11" s="1"/>
  <c r="F69" i="11" s="1"/>
  <c r="G69" i="11" s="1"/>
  <c r="H69" i="11" s="1"/>
  <c r="I69" i="11" s="1"/>
  <c r="J69" i="11" s="1"/>
  <c r="K69" i="11" s="1"/>
  <c r="L69" i="11" s="1"/>
  <c r="M69" i="11" s="1"/>
  <c r="N69" i="11" s="1"/>
  <c r="O69" i="11" s="1"/>
  <c r="P69" i="11" s="1"/>
  <c r="Q69" i="11" s="1"/>
  <c r="R69" i="11" s="1"/>
  <c r="S69" i="11" s="1"/>
  <c r="T69" i="11" s="1"/>
  <c r="U69" i="11" s="1"/>
  <c r="V69" i="11" s="1"/>
  <c r="W69" i="11" s="1"/>
  <c r="X69" i="11" s="1"/>
  <c r="A66" i="11"/>
  <c r="B66" i="11" s="1"/>
  <c r="C66" i="11" s="1"/>
  <c r="D66" i="11" s="1"/>
  <c r="E66" i="11" s="1"/>
  <c r="F66" i="11" s="1"/>
  <c r="G66" i="11" s="1"/>
  <c r="H66" i="11" s="1"/>
  <c r="I66" i="11" s="1"/>
  <c r="J66" i="11" s="1"/>
  <c r="K66" i="11" s="1"/>
  <c r="L66" i="11" s="1"/>
  <c r="M66" i="11" s="1"/>
  <c r="N66" i="11" s="1"/>
  <c r="O66" i="11" s="1"/>
  <c r="P66" i="11" s="1"/>
  <c r="Q66" i="11" s="1"/>
  <c r="R66" i="11" s="1"/>
  <c r="S66" i="11" s="1"/>
  <c r="T66" i="11" s="1"/>
  <c r="U66" i="11" s="1"/>
  <c r="V66" i="11" s="1"/>
  <c r="W66" i="11" s="1"/>
  <c r="X66" i="11" s="1"/>
  <c r="Z63" i="11"/>
  <c r="AA63" i="11" s="1"/>
  <c r="AB63" i="11" s="1"/>
  <c r="AC63" i="11" s="1"/>
  <c r="AD63" i="11" s="1"/>
  <c r="AE63" i="11" s="1"/>
  <c r="AF63" i="11" s="1"/>
  <c r="AG63" i="11" s="1"/>
  <c r="AH63" i="11" s="1"/>
  <c r="AI63" i="11" s="1"/>
  <c r="AJ63" i="11" s="1"/>
  <c r="AK63" i="11" s="1"/>
  <c r="AL63" i="11" s="1"/>
  <c r="AM63" i="11" s="1"/>
  <c r="AN63" i="11" s="1"/>
  <c r="AO63" i="11" s="1"/>
  <c r="AP63" i="11" s="1"/>
  <c r="AQ63" i="11" s="1"/>
  <c r="AR63" i="11" s="1"/>
  <c r="AS63" i="11" s="1"/>
  <c r="AT63" i="11" s="1"/>
  <c r="AU63" i="11" s="1"/>
  <c r="AV63" i="11" s="1"/>
  <c r="AW63" i="11" s="1"/>
  <c r="A58" i="11"/>
  <c r="B58" i="11" s="1"/>
  <c r="C58" i="11" s="1"/>
  <c r="D58" i="11" s="1"/>
  <c r="E58" i="11" s="1"/>
  <c r="F58" i="11" s="1"/>
  <c r="G58" i="11" s="1"/>
  <c r="H58" i="11" s="1"/>
  <c r="I58" i="11" s="1"/>
  <c r="J58" i="11" s="1"/>
  <c r="K58" i="11" s="1"/>
  <c r="L58" i="11" s="1"/>
  <c r="M58" i="11" s="1"/>
  <c r="N58" i="11" s="1"/>
  <c r="O58" i="11" s="1"/>
  <c r="P58" i="11" s="1"/>
  <c r="Q58" i="11" s="1"/>
  <c r="R58" i="11" s="1"/>
  <c r="S58" i="11" s="1"/>
  <c r="T58" i="11" s="1"/>
  <c r="U58" i="11" s="1"/>
  <c r="V58" i="11" s="1"/>
  <c r="W58" i="11" s="1"/>
  <c r="X58" i="11" s="1"/>
  <c r="Z55" i="11"/>
  <c r="AA55" i="11" s="1"/>
  <c r="AB55" i="11" s="1"/>
  <c r="AC55" i="11" s="1"/>
  <c r="AD55" i="11" s="1"/>
  <c r="AE55" i="11" s="1"/>
  <c r="AF55" i="11" s="1"/>
  <c r="AG55" i="11" s="1"/>
  <c r="AH55" i="11" s="1"/>
  <c r="AI55" i="11" s="1"/>
  <c r="AJ55" i="11" s="1"/>
  <c r="AK55" i="11" s="1"/>
  <c r="AL55" i="11" s="1"/>
  <c r="AM55" i="11" s="1"/>
  <c r="AN55" i="11" s="1"/>
  <c r="AO55" i="11" s="1"/>
  <c r="AP55" i="11" s="1"/>
  <c r="AQ55" i="11" s="1"/>
  <c r="AR55" i="11" s="1"/>
  <c r="AS55" i="11" s="1"/>
  <c r="AT55" i="11" s="1"/>
  <c r="AU55" i="11" s="1"/>
  <c r="AV55" i="11" s="1"/>
  <c r="AW55" i="11" s="1"/>
  <c r="Z51" i="11"/>
  <c r="AA51" i="11" s="1"/>
  <c r="AB51" i="11" s="1"/>
  <c r="AC51" i="11" s="1"/>
  <c r="AD51" i="11" s="1"/>
  <c r="AE51" i="11" s="1"/>
  <c r="AF51" i="11" s="1"/>
  <c r="AG51" i="11" s="1"/>
  <c r="AH51" i="11" s="1"/>
  <c r="AI51" i="11" s="1"/>
  <c r="AJ51" i="11" s="1"/>
  <c r="AK51" i="11" s="1"/>
  <c r="AL51" i="11" s="1"/>
  <c r="AM51" i="11" s="1"/>
  <c r="AN51" i="11" s="1"/>
  <c r="AO51" i="11" s="1"/>
  <c r="AP51" i="11" s="1"/>
  <c r="AQ51" i="11" s="1"/>
  <c r="AR51" i="11" s="1"/>
  <c r="AS51" i="11" s="1"/>
  <c r="AT51" i="11" s="1"/>
  <c r="AU51" i="11" s="1"/>
  <c r="AV51" i="11" s="1"/>
  <c r="AW51" i="11" s="1"/>
  <c r="Z47" i="11"/>
  <c r="AA47" i="11" s="1"/>
  <c r="AB47" i="11" s="1"/>
  <c r="AC47" i="11" s="1"/>
  <c r="AD47" i="11" s="1"/>
  <c r="AE47" i="11" s="1"/>
  <c r="AF47" i="11" s="1"/>
  <c r="AG47" i="11" s="1"/>
  <c r="AH47" i="11" s="1"/>
  <c r="AI47" i="11" s="1"/>
  <c r="AJ47" i="11" s="1"/>
  <c r="AK47" i="11" s="1"/>
  <c r="AL47" i="11" s="1"/>
  <c r="AM47" i="11" s="1"/>
  <c r="AN47" i="11" s="1"/>
  <c r="AO47" i="11" s="1"/>
  <c r="AP47" i="11" s="1"/>
  <c r="AQ47" i="11" s="1"/>
  <c r="AR47" i="11" s="1"/>
  <c r="AS47" i="11" s="1"/>
  <c r="AT47" i="11" s="1"/>
  <c r="AU47" i="11" s="1"/>
  <c r="AV47" i="11" s="1"/>
  <c r="AW47" i="11" s="1"/>
  <c r="Z43" i="11"/>
  <c r="AA43" i="11" s="1"/>
  <c r="AB43" i="11" s="1"/>
  <c r="AC43" i="11" s="1"/>
  <c r="AD43" i="11" s="1"/>
  <c r="AE43" i="11" s="1"/>
  <c r="AF43" i="11" s="1"/>
  <c r="AG43" i="11" s="1"/>
  <c r="AH43" i="11" s="1"/>
  <c r="AI43" i="11" s="1"/>
  <c r="AJ43" i="11" s="1"/>
  <c r="AK43" i="11" s="1"/>
  <c r="AL43" i="11" s="1"/>
  <c r="AM43" i="11" s="1"/>
  <c r="AN43" i="11" s="1"/>
  <c r="AO43" i="11" s="1"/>
  <c r="AP43" i="11" s="1"/>
  <c r="AQ43" i="11" s="1"/>
  <c r="AR43" i="11" s="1"/>
  <c r="AS43" i="11" s="1"/>
  <c r="AT43" i="11" s="1"/>
  <c r="AU43" i="11" s="1"/>
  <c r="AV43" i="11" s="1"/>
  <c r="AW43" i="11" s="1"/>
  <c r="Z39" i="11"/>
  <c r="AA39" i="11" s="1"/>
  <c r="AB39" i="11" s="1"/>
  <c r="AC39" i="11" s="1"/>
  <c r="AD39" i="11" s="1"/>
  <c r="AE39" i="11" s="1"/>
  <c r="AF39" i="11" s="1"/>
  <c r="AG39" i="11" s="1"/>
  <c r="AH39" i="11" s="1"/>
  <c r="AI39" i="11" s="1"/>
  <c r="AJ39" i="11" s="1"/>
  <c r="AK39" i="11" s="1"/>
  <c r="AL39" i="11" s="1"/>
  <c r="AM39" i="11" s="1"/>
  <c r="AN39" i="11" s="1"/>
  <c r="AO39" i="11" s="1"/>
  <c r="AP39" i="11" s="1"/>
  <c r="AQ39" i="11" s="1"/>
  <c r="AR39" i="11" s="1"/>
  <c r="AS39" i="11" s="1"/>
  <c r="AT39" i="11" s="1"/>
  <c r="AU39" i="11" s="1"/>
  <c r="AV39" i="11" s="1"/>
  <c r="AW39" i="11" s="1"/>
  <c r="Z35" i="11"/>
  <c r="AA35" i="11" s="1"/>
  <c r="AB35" i="11" s="1"/>
  <c r="AC35" i="11" s="1"/>
  <c r="AD35" i="11" s="1"/>
  <c r="AE35" i="11" s="1"/>
  <c r="AF35" i="11" s="1"/>
  <c r="AG35" i="11" s="1"/>
  <c r="AH35" i="11" s="1"/>
  <c r="AI35" i="11" s="1"/>
  <c r="AJ35" i="11" s="1"/>
  <c r="AK35" i="11" s="1"/>
  <c r="AL35" i="11" s="1"/>
  <c r="AM35" i="11" s="1"/>
  <c r="AN35" i="11" s="1"/>
  <c r="AO35" i="11" s="1"/>
  <c r="AP35" i="11" s="1"/>
  <c r="AQ35" i="11" s="1"/>
  <c r="AR35" i="11" s="1"/>
  <c r="AS35" i="11" s="1"/>
  <c r="AT35" i="11" s="1"/>
  <c r="AU35" i="11" s="1"/>
  <c r="AV35" i="11" s="1"/>
  <c r="AW35" i="11" s="1"/>
  <c r="Z31" i="11"/>
  <c r="AA31" i="11" s="1"/>
  <c r="AB31" i="11" s="1"/>
  <c r="AC31" i="11" s="1"/>
  <c r="AD31" i="11" s="1"/>
  <c r="AE31" i="11" s="1"/>
  <c r="AF31" i="11" s="1"/>
  <c r="AG31" i="11" s="1"/>
  <c r="AH31" i="11" s="1"/>
  <c r="AI31" i="11" s="1"/>
  <c r="AJ31" i="11" s="1"/>
  <c r="AK31" i="11" s="1"/>
  <c r="AL31" i="11" s="1"/>
  <c r="AM31" i="11" s="1"/>
  <c r="AN31" i="11" s="1"/>
  <c r="AO31" i="11" s="1"/>
  <c r="AP31" i="11" s="1"/>
  <c r="AQ31" i="11" s="1"/>
  <c r="AR31" i="11" s="1"/>
  <c r="AS31" i="11" s="1"/>
  <c r="AT31" i="11" s="1"/>
  <c r="AU31" i="11" s="1"/>
  <c r="AV31" i="11" s="1"/>
  <c r="AW31" i="11" s="1"/>
  <c r="Z27" i="11"/>
  <c r="AA27" i="11" s="1"/>
  <c r="AB27" i="11" s="1"/>
  <c r="AC27" i="11" s="1"/>
  <c r="AD27" i="11" s="1"/>
  <c r="AE27" i="11" s="1"/>
  <c r="AF27" i="11" s="1"/>
  <c r="AG27" i="11" s="1"/>
  <c r="AH27" i="11" s="1"/>
  <c r="AI27" i="11" s="1"/>
  <c r="AJ27" i="11" s="1"/>
  <c r="AK27" i="11" s="1"/>
  <c r="AL27" i="11" s="1"/>
  <c r="AM27" i="11" s="1"/>
  <c r="AN27" i="11" s="1"/>
  <c r="AO27" i="11" s="1"/>
  <c r="AP27" i="11" s="1"/>
  <c r="AQ27" i="11" s="1"/>
  <c r="AR27" i="11" s="1"/>
  <c r="AS27" i="11" s="1"/>
  <c r="AT27" i="11" s="1"/>
  <c r="AU27" i="11" s="1"/>
  <c r="AV27" i="11" s="1"/>
  <c r="AW27" i="11" s="1"/>
  <c r="Z23" i="11"/>
  <c r="AA23" i="11" s="1"/>
  <c r="AB23" i="11" s="1"/>
  <c r="AC23" i="11" s="1"/>
  <c r="AD23" i="11" s="1"/>
  <c r="AE23" i="11" s="1"/>
  <c r="AF23" i="11" s="1"/>
  <c r="AG23" i="11" s="1"/>
  <c r="AH23" i="11" s="1"/>
  <c r="AI23" i="11" s="1"/>
  <c r="AJ23" i="11" s="1"/>
  <c r="AK23" i="11" s="1"/>
  <c r="AL23" i="11" s="1"/>
  <c r="AM23" i="11" s="1"/>
  <c r="AN23" i="11" s="1"/>
  <c r="AO23" i="11" s="1"/>
  <c r="AP23" i="11" s="1"/>
  <c r="AQ23" i="11" s="1"/>
  <c r="AR23" i="11" s="1"/>
  <c r="AS23" i="11" s="1"/>
  <c r="AT23" i="11" s="1"/>
  <c r="AU23" i="11" s="1"/>
  <c r="AV23" i="11" s="1"/>
  <c r="AW23" i="11" s="1"/>
  <c r="Z19" i="11"/>
  <c r="AA19" i="11" s="1"/>
  <c r="AB19" i="11" s="1"/>
  <c r="AC19" i="11" s="1"/>
  <c r="AD19" i="11" s="1"/>
  <c r="AE19" i="11" s="1"/>
  <c r="AF19" i="11" s="1"/>
  <c r="AG19" i="11" s="1"/>
  <c r="AH19" i="11" s="1"/>
  <c r="AI19" i="11" s="1"/>
  <c r="AJ19" i="11" s="1"/>
  <c r="AK19" i="11" s="1"/>
  <c r="AL19" i="11" s="1"/>
  <c r="AM19" i="11" s="1"/>
  <c r="AN19" i="11" s="1"/>
  <c r="AO19" i="11" s="1"/>
  <c r="AP19" i="11" s="1"/>
  <c r="AQ19" i="11" s="1"/>
  <c r="AR19" i="11" s="1"/>
  <c r="AS19" i="11" s="1"/>
  <c r="AT19" i="11" s="1"/>
  <c r="AU19" i="11" s="1"/>
  <c r="AV19" i="11" s="1"/>
  <c r="AW19" i="11" s="1"/>
  <c r="A16" i="11"/>
  <c r="B16" i="11" s="1"/>
  <c r="C16" i="11" s="1"/>
  <c r="D16" i="11" s="1"/>
  <c r="E16" i="11" s="1"/>
  <c r="F16" i="11" s="1"/>
  <c r="G16" i="11" s="1"/>
  <c r="H16" i="11" s="1"/>
  <c r="I16" i="11" s="1"/>
  <c r="J16" i="11" s="1"/>
  <c r="K16" i="11" s="1"/>
  <c r="L16" i="11" s="1"/>
  <c r="M16" i="11" s="1"/>
  <c r="N16" i="11" s="1"/>
  <c r="O16" i="11" s="1"/>
  <c r="P16" i="11" s="1"/>
  <c r="Q16" i="11" s="1"/>
  <c r="R16" i="11" s="1"/>
  <c r="S16" i="11" s="1"/>
  <c r="T16" i="11" s="1"/>
  <c r="U16" i="11" s="1"/>
  <c r="V16" i="11" s="1"/>
  <c r="W16" i="11" s="1"/>
  <c r="X16" i="11" s="1"/>
  <c r="Z13" i="11"/>
  <c r="AA13" i="11" s="1"/>
  <c r="AB13" i="11" s="1"/>
  <c r="AC13" i="11" s="1"/>
  <c r="AD13" i="11" s="1"/>
  <c r="AE13" i="11" s="1"/>
  <c r="AF13" i="11" s="1"/>
  <c r="AG13" i="11" s="1"/>
  <c r="AH13" i="11" s="1"/>
  <c r="AI13" i="11" s="1"/>
  <c r="AJ13" i="11" s="1"/>
  <c r="AK13" i="11" s="1"/>
  <c r="AL13" i="11" s="1"/>
  <c r="AM13" i="11" s="1"/>
  <c r="AN13" i="11" s="1"/>
  <c r="AO13" i="11" s="1"/>
  <c r="AP13" i="11" s="1"/>
  <c r="AQ13" i="11" s="1"/>
  <c r="AR13" i="11" s="1"/>
  <c r="AS13" i="11" s="1"/>
  <c r="AT13" i="11" s="1"/>
  <c r="AU13" i="11" s="1"/>
  <c r="AV13" i="11" s="1"/>
  <c r="AW13" i="11" s="1"/>
  <c r="A96" i="10"/>
  <c r="B96" i="10" s="1"/>
  <c r="C96" i="10" s="1"/>
  <c r="D96" i="10" s="1"/>
  <c r="E96" i="10" s="1"/>
  <c r="A92" i="10"/>
  <c r="B92" i="10" s="1"/>
  <c r="C92" i="10" s="1"/>
  <c r="D92" i="10" s="1"/>
  <c r="E92" i="10" s="1"/>
  <c r="A88" i="10"/>
  <c r="B88" i="10" s="1"/>
  <c r="C88" i="10" s="1"/>
  <c r="D88" i="10" s="1"/>
  <c r="E88" i="10" s="1"/>
  <c r="A84" i="10"/>
  <c r="B84" i="10" s="1"/>
  <c r="C84" i="10" s="1"/>
  <c r="D84" i="10" s="1"/>
  <c r="E84" i="10" s="1"/>
  <c r="A80" i="10"/>
  <c r="B80" i="10" s="1"/>
  <c r="C80" i="10" s="1"/>
  <c r="D80" i="10" s="1"/>
  <c r="E80" i="10" s="1"/>
  <c r="A76" i="10"/>
  <c r="B76" i="10" s="1"/>
  <c r="C76" i="10" s="1"/>
  <c r="D76" i="10" s="1"/>
  <c r="E76" i="10" s="1"/>
  <c r="A72" i="10"/>
  <c r="B72" i="10" s="1"/>
  <c r="C72" i="10" s="1"/>
  <c r="D72" i="10" s="1"/>
  <c r="E72" i="10" s="1"/>
  <c r="A68" i="10"/>
  <c r="B68" i="10" s="1"/>
  <c r="C68" i="10" s="1"/>
  <c r="D68" i="10" s="1"/>
  <c r="E68" i="10" s="1"/>
  <c r="A64" i="10"/>
  <c r="B64" i="10" s="1"/>
  <c r="C64" i="10" s="1"/>
  <c r="D64" i="10" s="1"/>
  <c r="E64" i="10" s="1"/>
  <c r="A60" i="10"/>
  <c r="B60" i="10" s="1"/>
  <c r="C60" i="10" s="1"/>
  <c r="D60" i="10" s="1"/>
  <c r="E60" i="10" s="1"/>
  <c r="A56" i="10"/>
  <c r="B56" i="10" s="1"/>
  <c r="C56" i="10" s="1"/>
  <c r="D56" i="10" s="1"/>
  <c r="E56" i="10" s="1"/>
  <c r="A52" i="10"/>
  <c r="B52" i="10" s="1"/>
  <c r="C52" i="10" s="1"/>
  <c r="D52" i="10" s="1"/>
  <c r="E52" i="10" s="1"/>
  <c r="A48" i="10"/>
  <c r="B48" i="10" s="1"/>
  <c r="C48" i="10" s="1"/>
  <c r="D48" i="10" s="1"/>
  <c r="E48" i="10" s="1"/>
  <c r="A44" i="10"/>
  <c r="B44" i="10" s="1"/>
  <c r="C44" i="10" s="1"/>
  <c r="D44" i="10" s="1"/>
  <c r="E44" i="10" s="1"/>
  <c r="A40" i="10"/>
  <c r="B40" i="10" s="1"/>
  <c r="C40" i="10" s="1"/>
  <c r="D40" i="10" s="1"/>
  <c r="E40" i="10" s="1"/>
  <c r="A36" i="10"/>
  <c r="B36" i="10" s="1"/>
  <c r="C36" i="10" s="1"/>
  <c r="D36" i="10" s="1"/>
  <c r="E36" i="10" s="1"/>
  <c r="A32" i="10"/>
  <c r="B32" i="10" s="1"/>
  <c r="C32" i="10" s="1"/>
  <c r="D32" i="10" s="1"/>
  <c r="E32" i="10" s="1"/>
  <c r="A28" i="10"/>
  <c r="B28" i="10" s="1"/>
  <c r="C28" i="10" s="1"/>
  <c r="D28" i="10" s="1"/>
  <c r="E28" i="10" s="1"/>
  <c r="A24" i="10"/>
  <c r="B24" i="10" s="1"/>
  <c r="C24" i="10" s="1"/>
  <c r="D24" i="10" s="1"/>
  <c r="E24" i="10" s="1"/>
  <c r="A20" i="10"/>
  <c r="B20" i="10" s="1"/>
  <c r="C20" i="10" s="1"/>
  <c r="D20" i="10" s="1"/>
  <c r="E20" i="10" s="1"/>
  <c r="A16" i="10"/>
  <c r="B16" i="10" s="1"/>
  <c r="C16" i="10" s="1"/>
  <c r="D16" i="10" s="1"/>
  <c r="E16" i="10" s="1"/>
  <c r="A12" i="10"/>
  <c r="B12" i="10" s="1"/>
  <c r="C12" i="10" s="1"/>
  <c r="D12" i="10" s="1"/>
  <c r="E12" i="10" s="1"/>
  <c r="A8" i="10"/>
  <c r="B8" i="10" s="1"/>
  <c r="C8" i="10" s="1"/>
  <c r="D8" i="10" s="1"/>
  <c r="E8" i="10" s="1"/>
  <c r="B30" i="9"/>
  <c r="B12" i="9"/>
  <c r="B8" i="9"/>
  <c r="W94" i="8"/>
  <c r="X94" i="8" s="1"/>
  <c r="Y94" i="8" s="1"/>
  <c r="Z94" i="8" s="1"/>
  <c r="AA94" i="8" s="1"/>
  <c r="W92" i="8"/>
  <c r="X92" i="8" s="1"/>
  <c r="Y92" i="8" s="1"/>
  <c r="Z92" i="8" s="1"/>
  <c r="AA92" i="8" s="1"/>
  <c r="A85" i="8"/>
  <c r="B85" i="8" s="1"/>
  <c r="C85" i="8" s="1"/>
  <c r="D85" i="8" s="1"/>
  <c r="E85" i="8" s="1"/>
  <c r="A82" i="8"/>
  <c r="B82" i="8" s="1"/>
  <c r="C82" i="8" s="1"/>
  <c r="D82" i="8" s="1"/>
  <c r="E82" i="8" s="1"/>
  <c r="W76" i="8"/>
  <c r="X76" i="8" s="1"/>
  <c r="Y76" i="8" s="1"/>
  <c r="Z76" i="8" s="1"/>
  <c r="AA76" i="8" s="1"/>
  <c r="W73" i="8"/>
  <c r="X73" i="8" s="1"/>
  <c r="Y73" i="8" s="1"/>
  <c r="Z73" i="8" s="1"/>
  <c r="AA73" i="8" s="1"/>
  <c r="W70" i="8"/>
  <c r="X70" i="8" s="1"/>
  <c r="Y70" i="8" s="1"/>
  <c r="Z70" i="8" s="1"/>
  <c r="AA70" i="8" s="1"/>
  <c r="W67" i="8"/>
  <c r="X67" i="8" s="1"/>
  <c r="Y67" i="8" s="1"/>
  <c r="Z67" i="8" s="1"/>
  <c r="AA67" i="8" s="1"/>
  <c r="A59" i="8"/>
  <c r="B59" i="8" s="1"/>
  <c r="C59" i="8" s="1"/>
  <c r="D59" i="8" s="1"/>
  <c r="E59" i="8" s="1"/>
  <c r="A54" i="8"/>
  <c r="B54" i="8" s="1"/>
  <c r="C54" i="8" s="1"/>
  <c r="D54" i="8" s="1"/>
  <c r="E54" i="8" s="1"/>
  <c r="W51" i="8"/>
  <c r="X51" i="8" s="1"/>
  <c r="Y51" i="8" s="1"/>
  <c r="Z51" i="8" s="1"/>
  <c r="AA51" i="8" s="1"/>
  <c r="W49" i="8"/>
  <c r="X49" i="8" s="1"/>
  <c r="Y49" i="8" s="1"/>
  <c r="Z49" i="8" s="1"/>
  <c r="AA49" i="8" s="1"/>
  <c r="W46" i="8"/>
  <c r="X46" i="8" s="1"/>
  <c r="Y46" i="8" s="1"/>
  <c r="Z46" i="8" s="1"/>
  <c r="AA46" i="8" s="1"/>
  <c r="W44" i="8"/>
  <c r="X44" i="8" s="1"/>
  <c r="Y44" i="8" s="1"/>
  <c r="Z44" i="8" s="1"/>
  <c r="AA44" i="8" s="1"/>
  <c r="W32" i="8"/>
  <c r="X32" i="8" s="1"/>
  <c r="Y32" i="8" s="1"/>
  <c r="Z32" i="8" s="1"/>
  <c r="AA32" i="8" s="1"/>
  <c r="A30" i="8"/>
  <c r="B30" i="8" s="1"/>
  <c r="C30" i="8" s="1"/>
  <c r="D30" i="8" s="1"/>
  <c r="E30" i="8" s="1"/>
  <c r="W27" i="8"/>
  <c r="X27" i="8" s="1"/>
  <c r="Y27" i="8" s="1"/>
  <c r="Z27" i="8" s="1"/>
  <c r="AA27" i="8" s="1"/>
  <c r="W25" i="8"/>
  <c r="X25" i="8" s="1"/>
  <c r="Y25" i="8" s="1"/>
  <c r="Z25" i="8" s="1"/>
  <c r="AA25" i="8" s="1"/>
  <c r="A23" i="8"/>
  <c r="B23" i="8" s="1"/>
  <c r="C23" i="8" s="1"/>
  <c r="D23" i="8" s="1"/>
  <c r="E23" i="8" s="1"/>
  <c r="W20" i="8"/>
  <c r="X20" i="8" s="1"/>
  <c r="Y20" i="8" s="1"/>
  <c r="Z20" i="8" s="1"/>
  <c r="AA20" i="8" s="1"/>
  <c r="W17" i="8"/>
  <c r="X17" i="8" s="1"/>
  <c r="Y17" i="8" s="1"/>
  <c r="Z17" i="8" s="1"/>
  <c r="AA17" i="8" s="1"/>
  <c r="A15" i="8"/>
  <c r="B15" i="8" s="1"/>
  <c r="C15" i="8" s="1"/>
  <c r="D15" i="8" s="1"/>
  <c r="E15" i="8" s="1"/>
  <c r="W12" i="8"/>
  <c r="X12" i="8" s="1"/>
  <c r="Y12" i="8" s="1"/>
  <c r="Z12" i="8" s="1"/>
  <c r="AA12" i="8" s="1"/>
  <c r="W9" i="8"/>
  <c r="X9" i="8" s="1"/>
  <c r="Y9" i="8" s="1"/>
  <c r="Z9" i="8" s="1"/>
  <c r="AA9" i="8" s="1"/>
  <c r="S17" i="7"/>
  <c r="G17" i="7"/>
  <c r="W16" i="7"/>
  <c r="K16" i="7"/>
  <c r="C16" i="7"/>
  <c r="S15" i="7"/>
  <c r="G15" i="7"/>
  <c r="W14" i="7"/>
  <c r="K14" i="7"/>
  <c r="C14" i="7"/>
  <c r="S13" i="7"/>
  <c r="G13" i="7"/>
  <c r="W12" i="7"/>
  <c r="K12" i="7"/>
  <c r="C12" i="7"/>
  <c r="S11" i="7"/>
  <c r="G11" i="7"/>
  <c r="W10" i="7"/>
  <c r="K10" i="7"/>
  <c r="C10" i="7"/>
  <c r="S9" i="7"/>
  <c r="G9" i="7"/>
  <c r="W8" i="7"/>
  <c r="K8" i="7"/>
  <c r="C8" i="7"/>
  <c r="C101" i="6"/>
  <c r="G89" i="6"/>
  <c r="A87" i="6"/>
  <c r="E87" i="6" s="1"/>
  <c r="G83" i="6"/>
  <c r="K83" i="6" s="1"/>
  <c r="G78" i="6"/>
  <c r="H78" i="6" s="1"/>
  <c r="A73" i="6"/>
  <c r="D73" i="6" s="1"/>
  <c r="A70" i="6"/>
  <c r="E70" i="6" s="1"/>
  <c r="G68" i="6"/>
  <c r="H68" i="6" s="1"/>
  <c r="A64" i="6"/>
  <c r="C64" i="6" s="1"/>
  <c r="G55" i="6"/>
  <c r="K55" i="6" s="1"/>
  <c r="G53" i="6"/>
  <c r="A51" i="6"/>
  <c r="E51" i="6" s="1"/>
  <c r="G46" i="6"/>
  <c r="H46" i="6" s="1"/>
  <c r="G42" i="6"/>
  <c r="H42" i="6" s="1"/>
  <c r="O100" i="5"/>
  <c r="Q100" i="5" s="1"/>
  <c r="A94" i="5"/>
  <c r="F94" i="5" s="1"/>
  <c r="A90" i="5"/>
  <c r="F90" i="5" s="1"/>
  <c r="O86" i="5"/>
  <c r="R86" i="5" s="1"/>
  <c r="A83" i="5"/>
  <c r="J83" i="5" s="1"/>
  <c r="O79" i="5"/>
  <c r="U79" i="5" s="1"/>
  <c r="A77" i="5"/>
  <c r="O70" i="5"/>
  <c r="T70" i="5" s="1"/>
  <c r="A69" i="5"/>
  <c r="A63" i="5"/>
  <c r="E63" i="5" s="1"/>
  <c r="O61" i="5"/>
  <c r="Y61" i="5" s="1"/>
  <c r="O55" i="5"/>
  <c r="Q55" i="5" s="1"/>
  <c r="A52" i="5"/>
  <c r="C52" i="5" s="1"/>
  <c r="A50" i="5"/>
  <c r="O48" i="5"/>
  <c r="O41" i="5"/>
  <c r="O39" i="5"/>
  <c r="Q39" i="5" s="1"/>
  <c r="A33" i="5"/>
  <c r="A31" i="5"/>
  <c r="E31" i="5" s="1"/>
  <c r="A28" i="5"/>
  <c r="C28" i="5" s="1"/>
  <c r="A26" i="5"/>
  <c r="O22" i="5"/>
  <c r="O16" i="5"/>
  <c r="O9" i="5"/>
  <c r="A11" i="4"/>
  <c r="D11" i="4" s="1"/>
  <c r="L93" i="4"/>
  <c r="M93" i="4" s="1"/>
  <c r="L91" i="4"/>
  <c r="L90" i="4"/>
  <c r="A83" i="4"/>
  <c r="Z98" i="11"/>
  <c r="AA98" i="11" s="1"/>
  <c r="AB98" i="11" s="1"/>
  <c r="AC98" i="11" s="1"/>
  <c r="AD98" i="11" s="1"/>
  <c r="AE98" i="11" s="1"/>
  <c r="AF98" i="11" s="1"/>
  <c r="AG98" i="11" s="1"/>
  <c r="AH98" i="11" s="1"/>
  <c r="AI98" i="11" s="1"/>
  <c r="AJ98" i="11" s="1"/>
  <c r="AK98" i="11" s="1"/>
  <c r="AL98" i="11" s="1"/>
  <c r="AM98" i="11" s="1"/>
  <c r="AN98" i="11" s="1"/>
  <c r="AO98" i="11" s="1"/>
  <c r="AP98" i="11" s="1"/>
  <c r="AQ98" i="11" s="1"/>
  <c r="AR98" i="11" s="1"/>
  <c r="AS98" i="11" s="1"/>
  <c r="AT98" i="11" s="1"/>
  <c r="AU98" i="11" s="1"/>
  <c r="AV98" i="11" s="1"/>
  <c r="AW98" i="11" s="1"/>
  <c r="A87" i="11"/>
  <c r="B87" i="11" s="1"/>
  <c r="C87" i="11" s="1"/>
  <c r="D87" i="11" s="1"/>
  <c r="E87" i="11" s="1"/>
  <c r="F87" i="11" s="1"/>
  <c r="G87" i="11" s="1"/>
  <c r="H87" i="11" s="1"/>
  <c r="I87" i="11" s="1"/>
  <c r="J87" i="11" s="1"/>
  <c r="K87" i="11" s="1"/>
  <c r="L87" i="11" s="1"/>
  <c r="M87" i="11" s="1"/>
  <c r="N87" i="11" s="1"/>
  <c r="O87" i="11" s="1"/>
  <c r="P87" i="11" s="1"/>
  <c r="Q87" i="11" s="1"/>
  <c r="R87" i="11" s="1"/>
  <c r="S87" i="11" s="1"/>
  <c r="T87" i="11" s="1"/>
  <c r="U87" i="11" s="1"/>
  <c r="V87" i="11" s="1"/>
  <c r="W87" i="11" s="1"/>
  <c r="X87" i="11" s="1"/>
  <c r="A84" i="11"/>
  <c r="B84" i="11" s="1"/>
  <c r="C84" i="11" s="1"/>
  <c r="D84" i="11" s="1"/>
  <c r="E84" i="11" s="1"/>
  <c r="F84" i="11" s="1"/>
  <c r="G84" i="11" s="1"/>
  <c r="H84" i="11" s="1"/>
  <c r="I84" i="11" s="1"/>
  <c r="J84" i="11" s="1"/>
  <c r="K84" i="11" s="1"/>
  <c r="L84" i="11" s="1"/>
  <c r="M84" i="11" s="1"/>
  <c r="N84" i="11" s="1"/>
  <c r="O84" i="11" s="1"/>
  <c r="P84" i="11" s="1"/>
  <c r="Q84" i="11" s="1"/>
  <c r="R84" i="11" s="1"/>
  <c r="S84" i="11" s="1"/>
  <c r="T84" i="11" s="1"/>
  <c r="U84" i="11" s="1"/>
  <c r="V84" i="11" s="1"/>
  <c r="W84" i="11" s="1"/>
  <c r="X84" i="11" s="1"/>
  <c r="A81" i="11"/>
  <c r="B81" i="11" s="1"/>
  <c r="C81" i="11" s="1"/>
  <c r="D81" i="11" s="1"/>
  <c r="E81" i="11" s="1"/>
  <c r="F81" i="11" s="1"/>
  <c r="G81" i="11" s="1"/>
  <c r="H81" i="11" s="1"/>
  <c r="I81" i="11" s="1"/>
  <c r="J81" i="11" s="1"/>
  <c r="K81" i="11" s="1"/>
  <c r="L81" i="11" s="1"/>
  <c r="M81" i="11" s="1"/>
  <c r="N81" i="11" s="1"/>
  <c r="O81" i="11" s="1"/>
  <c r="P81" i="11" s="1"/>
  <c r="Q81" i="11" s="1"/>
  <c r="R81" i="11" s="1"/>
  <c r="S81" i="11" s="1"/>
  <c r="T81" i="11" s="1"/>
  <c r="U81" i="11" s="1"/>
  <c r="V81" i="11" s="1"/>
  <c r="W81" i="11" s="1"/>
  <c r="X81" i="11" s="1"/>
  <c r="A78" i="11"/>
  <c r="B78" i="11" s="1"/>
  <c r="C78" i="11" s="1"/>
  <c r="D78" i="11" s="1"/>
  <c r="E78" i="11" s="1"/>
  <c r="F78" i="11" s="1"/>
  <c r="G78" i="11" s="1"/>
  <c r="H78" i="11" s="1"/>
  <c r="I78" i="11" s="1"/>
  <c r="J78" i="11" s="1"/>
  <c r="K78" i="11" s="1"/>
  <c r="L78" i="11" s="1"/>
  <c r="M78" i="11" s="1"/>
  <c r="N78" i="11" s="1"/>
  <c r="O78" i="11" s="1"/>
  <c r="P78" i="11" s="1"/>
  <c r="Q78" i="11" s="1"/>
  <c r="R78" i="11" s="1"/>
  <c r="S78" i="11" s="1"/>
  <c r="T78" i="11" s="1"/>
  <c r="U78" i="11" s="1"/>
  <c r="V78" i="11" s="1"/>
  <c r="W78" i="11" s="1"/>
  <c r="X78" i="11" s="1"/>
  <c r="Z75" i="11"/>
  <c r="AA75" i="11" s="1"/>
  <c r="AB75" i="11" s="1"/>
  <c r="AC75" i="11" s="1"/>
  <c r="AD75" i="11" s="1"/>
  <c r="AE75" i="11" s="1"/>
  <c r="AF75" i="11" s="1"/>
  <c r="AG75" i="11" s="1"/>
  <c r="AH75" i="11" s="1"/>
  <c r="AI75" i="11" s="1"/>
  <c r="AJ75" i="11" s="1"/>
  <c r="AK75" i="11" s="1"/>
  <c r="AL75" i="11" s="1"/>
  <c r="AM75" i="11" s="1"/>
  <c r="AN75" i="11" s="1"/>
  <c r="AO75" i="11" s="1"/>
  <c r="AP75" i="11" s="1"/>
  <c r="AQ75" i="11" s="1"/>
  <c r="AR75" i="11" s="1"/>
  <c r="AS75" i="11" s="1"/>
  <c r="AT75" i="11" s="1"/>
  <c r="AU75" i="11" s="1"/>
  <c r="AV75" i="11" s="1"/>
  <c r="AW75" i="11" s="1"/>
  <c r="Z72" i="11"/>
  <c r="AA72" i="11" s="1"/>
  <c r="AB72" i="11" s="1"/>
  <c r="AC72" i="11" s="1"/>
  <c r="AD72" i="11" s="1"/>
  <c r="AE72" i="11" s="1"/>
  <c r="AF72" i="11" s="1"/>
  <c r="AG72" i="11" s="1"/>
  <c r="AH72" i="11" s="1"/>
  <c r="AI72" i="11" s="1"/>
  <c r="AJ72" i="11" s="1"/>
  <c r="AK72" i="11" s="1"/>
  <c r="AL72" i="11" s="1"/>
  <c r="AM72" i="11" s="1"/>
  <c r="AN72" i="11" s="1"/>
  <c r="AO72" i="11" s="1"/>
  <c r="AP72" i="11" s="1"/>
  <c r="AQ72" i="11" s="1"/>
  <c r="AR72" i="11" s="1"/>
  <c r="AS72" i="11" s="1"/>
  <c r="AT72" i="11" s="1"/>
  <c r="AU72" i="11" s="1"/>
  <c r="AV72" i="11" s="1"/>
  <c r="AW72" i="11" s="1"/>
  <c r="Z69" i="11"/>
  <c r="AA69" i="11" s="1"/>
  <c r="AB69" i="11" s="1"/>
  <c r="AC69" i="11" s="1"/>
  <c r="AD69" i="11" s="1"/>
  <c r="AE69" i="11" s="1"/>
  <c r="AF69" i="11" s="1"/>
  <c r="AG69" i="11" s="1"/>
  <c r="AH69" i="11" s="1"/>
  <c r="AI69" i="11" s="1"/>
  <c r="AJ69" i="11" s="1"/>
  <c r="AK69" i="11" s="1"/>
  <c r="AL69" i="11" s="1"/>
  <c r="AM69" i="11" s="1"/>
  <c r="AN69" i="11" s="1"/>
  <c r="AO69" i="11" s="1"/>
  <c r="AP69" i="11" s="1"/>
  <c r="AQ69" i="11" s="1"/>
  <c r="AR69" i="11" s="1"/>
  <c r="AS69" i="11" s="1"/>
  <c r="AT69" i="11" s="1"/>
  <c r="AU69" i="11" s="1"/>
  <c r="AV69" i="11" s="1"/>
  <c r="AW69" i="11" s="1"/>
  <c r="A64" i="11"/>
  <c r="B64" i="11" s="1"/>
  <c r="C64" i="11" s="1"/>
  <c r="D64" i="11" s="1"/>
  <c r="E64" i="11" s="1"/>
  <c r="F64" i="11" s="1"/>
  <c r="G64" i="11" s="1"/>
  <c r="H64" i="11" s="1"/>
  <c r="I64" i="11" s="1"/>
  <c r="J64" i="11" s="1"/>
  <c r="K64" i="11" s="1"/>
  <c r="L64" i="11" s="1"/>
  <c r="M64" i="11" s="1"/>
  <c r="N64" i="11" s="1"/>
  <c r="O64" i="11" s="1"/>
  <c r="P64" i="11" s="1"/>
  <c r="Q64" i="11" s="1"/>
  <c r="R64" i="11" s="1"/>
  <c r="S64" i="11" s="1"/>
  <c r="T64" i="11" s="1"/>
  <c r="U64" i="11" s="1"/>
  <c r="V64" i="11" s="1"/>
  <c r="W64" i="11" s="1"/>
  <c r="X64" i="11" s="1"/>
  <c r="A61" i="11"/>
  <c r="B61" i="11" s="1"/>
  <c r="C61" i="11" s="1"/>
  <c r="D61" i="11" s="1"/>
  <c r="E61" i="11" s="1"/>
  <c r="F61" i="11" s="1"/>
  <c r="G61" i="11" s="1"/>
  <c r="H61" i="11" s="1"/>
  <c r="I61" i="11" s="1"/>
  <c r="J61" i="11" s="1"/>
  <c r="K61" i="11" s="1"/>
  <c r="L61" i="11" s="1"/>
  <c r="M61" i="11" s="1"/>
  <c r="N61" i="11" s="1"/>
  <c r="O61" i="11" s="1"/>
  <c r="P61" i="11" s="1"/>
  <c r="Q61" i="11" s="1"/>
  <c r="R61" i="11" s="1"/>
  <c r="S61" i="11" s="1"/>
  <c r="T61" i="11" s="1"/>
  <c r="U61" i="11" s="1"/>
  <c r="V61" i="11" s="1"/>
  <c r="W61" i="11" s="1"/>
  <c r="X61" i="11" s="1"/>
  <c r="A56" i="11"/>
  <c r="B56" i="11" s="1"/>
  <c r="C56" i="11" s="1"/>
  <c r="D56" i="11" s="1"/>
  <c r="E56" i="11" s="1"/>
  <c r="F56" i="11" s="1"/>
  <c r="G56" i="11" s="1"/>
  <c r="H56" i="11" s="1"/>
  <c r="I56" i="11" s="1"/>
  <c r="J56" i="11" s="1"/>
  <c r="K56" i="11" s="1"/>
  <c r="L56" i="11" s="1"/>
  <c r="M56" i="11" s="1"/>
  <c r="N56" i="11" s="1"/>
  <c r="O56" i="11" s="1"/>
  <c r="P56" i="11" s="1"/>
  <c r="Q56" i="11" s="1"/>
  <c r="R56" i="11" s="1"/>
  <c r="S56" i="11" s="1"/>
  <c r="T56" i="11" s="1"/>
  <c r="U56" i="11" s="1"/>
  <c r="V56" i="11" s="1"/>
  <c r="W56" i="11" s="1"/>
  <c r="X56" i="11" s="1"/>
  <c r="A52" i="11"/>
  <c r="B52" i="11" s="1"/>
  <c r="C52" i="11" s="1"/>
  <c r="D52" i="11" s="1"/>
  <c r="E52" i="11" s="1"/>
  <c r="F52" i="11" s="1"/>
  <c r="G52" i="11" s="1"/>
  <c r="H52" i="11" s="1"/>
  <c r="I52" i="11" s="1"/>
  <c r="J52" i="11" s="1"/>
  <c r="K52" i="11" s="1"/>
  <c r="L52" i="11" s="1"/>
  <c r="M52" i="11" s="1"/>
  <c r="N52" i="11" s="1"/>
  <c r="O52" i="11" s="1"/>
  <c r="P52" i="11" s="1"/>
  <c r="Q52" i="11" s="1"/>
  <c r="R52" i="11" s="1"/>
  <c r="S52" i="11" s="1"/>
  <c r="T52" i="11" s="1"/>
  <c r="U52" i="11" s="1"/>
  <c r="V52" i="11" s="1"/>
  <c r="W52" i="11" s="1"/>
  <c r="X52" i="11" s="1"/>
  <c r="A48" i="11"/>
  <c r="B48" i="11" s="1"/>
  <c r="C48" i="11" s="1"/>
  <c r="D48" i="11" s="1"/>
  <c r="E48" i="11" s="1"/>
  <c r="F48" i="11" s="1"/>
  <c r="G48" i="11" s="1"/>
  <c r="H48" i="11" s="1"/>
  <c r="I48" i="11" s="1"/>
  <c r="J48" i="11" s="1"/>
  <c r="K48" i="11" s="1"/>
  <c r="L48" i="11" s="1"/>
  <c r="M48" i="11" s="1"/>
  <c r="N48" i="11" s="1"/>
  <c r="O48" i="11" s="1"/>
  <c r="P48" i="11" s="1"/>
  <c r="Q48" i="11" s="1"/>
  <c r="R48" i="11" s="1"/>
  <c r="S48" i="11" s="1"/>
  <c r="T48" i="11" s="1"/>
  <c r="U48" i="11" s="1"/>
  <c r="V48" i="11" s="1"/>
  <c r="W48" i="11" s="1"/>
  <c r="X48" i="11" s="1"/>
  <c r="A44" i="11"/>
  <c r="B44" i="11" s="1"/>
  <c r="C44" i="11" s="1"/>
  <c r="D44" i="11" s="1"/>
  <c r="E44" i="11" s="1"/>
  <c r="F44" i="11" s="1"/>
  <c r="G44" i="11" s="1"/>
  <c r="H44" i="11" s="1"/>
  <c r="I44" i="11" s="1"/>
  <c r="J44" i="11" s="1"/>
  <c r="K44" i="11" s="1"/>
  <c r="L44" i="11" s="1"/>
  <c r="M44" i="11" s="1"/>
  <c r="N44" i="11" s="1"/>
  <c r="O44" i="11" s="1"/>
  <c r="P44" i="11" s="1"/>
  <c r="Q44" i="11" s="1"/>
  <c r="R44" i="11" s="1"/>
  <c r="S44" i="11" s="1"/>
  <c r="T44" i="11" s="1"/>
  <c r="U44" i="11" s="1"/>
  <c r="V44" i="11" s="1"/>
  <c r="W44" i="11" s="1"/>
  <c r="X44" i="11" s="1"/>
  <c r="A40" i="11"/>
  <c r="B40" i="11" s="1"/>
  <c r="C40" i="11" s="1"/>
  <c r="D40" i="11" s="1"/>
  <c r="E40" i="11" s="1"/>
  <c r="F40" i="11" s="1"/>
  <c r="G40" i="11" s="1"/>
  <c r="H40" i="11" s="1"/>
  <c r="I40" i="11" s="1"/>
  <c r="J40" i="11" s="1"/>
  <c r="K40" i="11" s="1"/>
  <c r="L40" i="11" s="1"/>
  <c r="M40" i="11" s="1"/>
  <c r="N40" i="11" s="1"/>
  <c r="O40" i="11" s="1"/>
  <c r="P40" i="11" s="1"/>
  <c r="Q40" i="11" s="1"/>
  <c r="R40" i="11" s="1"/>
  <c r="S40" i="11" s="1"/>
  <c r="T40" i="11" s="1"/>
  <c r="U40" i="11" s="1"/>
  <c r="V40" i="11" s="1"/>
  <c r="W40" i="11" s="1"/>
  <c r="X40" i="11" s="1"/>
  <c r="A36" i="11"/>
  <c r="B36" i="11" s="1"/>
  <c r="C36" i="11" s="1"/>
  <c r="D36" i="11" s="1"/>
  <c r="E36" i="11" s="1"/>
  <c r="F36" i="11" s="1"/>
  <c r="G36" i="11" s="1"/>
  <c r="H36" i="11" s="1"/>
  <c r="I36" i="11" s="1"/>
  <c r="J36" i="11" s="1"/>
  <c r="K36" i="11" s="1"/>
  <c r="L36" i="11" s="1"/>
  <c r="M36" i="11" s="1"/>
  <c r="N36" i="11" s="1"/>
  <c r="O36" i="11" s="1"/>
  <c r="P36" i="11" s="1"/>
  <c r="Q36" i="11" s="1"/>
  <c r="R36" i="11" s="1"/>
  <c r="S36" i="11" s="1"/>
  <c r="T36" i="11" s="1"/>
  <c r="U36" i="11" s="1"/>
  <c r="V36" i="11" s="1"/>
  <c r="W36" i="11" s="1"/>
  <c r="X36" i="11" s="1"/>
  <c r="A32" i="11"/>
  <c r="B32" i="11" s="1"/>
  <c r="C32" i="11" s="1"/>
  <c r="D32" i="11" s="1"/>
  <c r="E32" i="11" s="1"/>
  <c r="F32" i="11" s="1"/>
  <c r="G32" i="11" s="1"/>
  <c r="H32" i="11" s="1"/>
  <c r="I32" i="11" s="1"/>
  <c r="J32" i="11" s="1"/>
  <c r="K32" i="11" s="1"/>
  <c r="L32" i="11" s="1"/>
  <c r="M32" i="11" s="1"/>
  <c r="N32" i="11" s="1"/>
  <c r="O32" i="11" s="1"/>
  <c r="P32" i="11" s="1"/>
  <c r="Q32" i="11" s="1"/>
  <c r="R32" i="11" s="1"/>
  <c r="S32" i="11" s="1"/>
  <c r="T32" i="11" s="1"/>
  <c r="U32" i="11" s="1"/>
  <c r="V32" i="11" s="1"/>
  <c r="W32" i="11" s="1"/>
  <c r="X32" i="11" s="1"/>
  <c r="A28" i="11"/>
  <c r="B28" i="11" s="1"/>
  <c r="C28" i="11" s="1"/>
  <c r="D28" i="11" s="1"/>
  <c r="E28" i="11" s="1"/>
  <c r="F28" i="11" s="1"/>
  <c r="G28" i="11" s="1"/>
  <c r="H28" i="11" s="1"/>
  <c r="I28" i="11" s="1"/>
  <c r="J28" i="11" s="1"/>
  <c r="K28" i="11" s="1"/>
  <c r="L28" i="11" s="1"/>
  <c r="M28" i="11" s="1"/>
  <c r="N28" i="11" s="1"/>
  <c r="O28" i="11" s="1"/>
  <c r="P28" i="11" s="1"/>
  <c r="Q28" i="11" s="1"/>
  <c r="R28" i="11" s="1"/>
  <c r="S28" i="11" s="1"/>
  <c r="T28" i="11" s="1"/>
  <c r="U28" i="11" s="1"/>
  <c r="V28" i="11" s="1"/>
  <c r="W28" i="11" s="1"/>
  <c r="X28" i="11" s="1"/>
  <c r="A24" i="11"/>
  <c r="B24" i="11" s="1"/>
  <c r="C24" i="11" s="1"/>
  <c r="D24" i="11" s="1"/>
  <c r="E24" i="11" s="1"/>
  <c r="F24" i="11" s="1"/>
  <c r="G24" i="11" s="1"/>
  <c r="H24" i="11" s="1"/>
  <c r="I24" i="11" s="1"/>
  <c r="J24" i="11" s="1"/>
  <c r="K24" i="11" s="1"/>
  <c r="L24" i="11" s="1"/>
  <c r="M24" i="11" s="1"/>
  <c r="N24" i="11" s="1"/>
  <c r="O24" i="11" s="1"/>
  <c r="P24" i="11" s="1"/>
  <c r="Q24" i="11" s="1"/>
  <c r="R24" i="11" s="1"/>
  <c r="S24" i="11" s="1"/>
  <c r="T24" i="11" s="1"/>
  <c r="U24" i="11" s="1"/>
  <c r="V24" i="11" s="1"/>
  <c r="W24" i="11" s="1"/>
  <c r="X24" i="11" s="1"/>
  <c r="A20" i="11"/>
  <c r="B20" i="11" s="1"/>
  <c r="C20" i="11" s="1"/>
  <c r="D20" i="11" s="1"/>
  <c r="E20" i="11" s="1"/>
  <c r="F20" i="11" s="1"/>
  <c r="G20" i="11" s="1"/>
  <c r="H20" i="11" s="1"/>
  <c r="I20" i="11" s="1"/>
  <c r="J20" i="11" s="1"/>
  <c r="K20" i="11" s="1"/>
  <c r="L20" i="11" s="1"/>
  <c r="M20" i="11" s="1"/>
  <c r="N20" i="11" s="1"/>
  <c r="O20" i="11" s="1"/>
  <c r="P20" i="11" s="1"/>
  <c r="Q20" i="11" s="1"/>
  <c r="R20" i="11" s="1"/>
  <c r="S20" i="11" s="1"/>
  <c r="T20" i="11" s="1"/>
  <c r="U20" i="11" s="1"/>
  <c r="V20" i="11" s="1"/>
  <c r="W20" i="11" s="1"/>
  <c r="X20" i="11" s="1"/>
  <c r="Z16" i="11"/>
  <c r="AA16" i="11" s="1"/>
  <c r="AB16" i="11" s="1"/>
  <c r="AC16" i="11" s="1"/>
  <c r="AD16" i="11" s="1"/>
  <c r="AE16" i="11" s="1"/>
  <c r="AF16" i="11" s="1"/>
  <c r="AG16" i="11" s="1"/>
  <c r="AH16" i="11" s="1"/>
  <c r="AI16" i="11" s="1"/>
  <c r="AJ16" i="11" s="1"/>
  <c r="AK16" i="11" s="1"/>
  <c r="AL16" i="11" s="1"/>
  <c r="AM16" i="11" s="1"/>
  <c r="AN16" i="11" s="1"/>
  <c r="AO16" i="11" s="1"/>
  <c r="AP16" i="11" s="1"/>
  <c r="AQ16" i="11" s="1"/>
  <c r="AR16" i="11" s="1"/>
  <c r="AS16" i="11" s="1"/>
  <c r="AT16" i="11" s="1"/>
  <c r="AU16" i="11" s="1"/>
  <c r="AV16" i="11" s="1"/>
  <c r="AW16" i="11" s="1"/>
  <c r="A11" i="11"/>
  <c r="B11" i="11" s="1"/>
  <c r="C11" i="11" s="1"/>
  <c r="D11" i="11" s="1"/>
  <c r="E11" i="11" s="1"/>
  <c r="F11" i="11" s="1"/>
  <c r="G11" i="11" s="1"/>
  <c r="H11" i="11" s="1"/>
  <c r="I11" i="11" s="1"/>
  <c r="J11" i="11" s="1"/>
  <c r="K11" i="11" s="1"/>
  <c r="L11" i="11" s="1"/>
  <c r="M11" i="11" s="1"/>
  <c r="N11" i="11" s="1"/>
  <c r="O11" i="11" s="1"/>
  <c r="P11" i="11" s="1"/>
  <c r="Q11" i="11" s="1"/>
  <c r="R11" i="11" s="1"/>
  <c r="S11" i="11" s="1"/>
  <c r="T11" i="11" s="1"/>
  <c r="U11" i="11" s="1"/>
  <c r="V11" i="11" s="1"/>
  <c r="W11" i="11" s="1"/>
  <c r="X11" i="11" s="1"/>
  <c r="V96" i="10"/>
  <c r="W96" i="10" s="1"/>
  <c r="X96" i="10" s="1"/>
  <c r="Y96" i="10" s="1"/>
  <c r="Z96" i="10" s="1"/>
  <c r="V92" i="10"/>
  <c r="W92" i="10" s="1"/>
  <c r="X92" i="10" s="1"/>
  <c r="Y92" i="10" s="1"/>
  <c r="Z92" i="10" s="1"/>
  <c r="V88" i="10"/>
  <c r="W88" i="10" s="1"/>
  <c r="X88" i="10" s="1"/>
  <c r="Y88" i="10" s="1"/>
  <c r="Z88" i="10" s="1"/>
  <c r="V84" i="10"/>
  <c r="W84" i="10" s="1"/>
  <c r="X84" i="10" s="1"/>
  <c r="Y84" i="10" s="1"/>
  <c r="Z84" i="10" s="1"/>
  <c r="V80" i="10"/>
  <c r="W80" i="10" s="1"/>
  <c r="X80" i="10" s="1"/>
  <c r="Y80" i="10" s="1"/>
  <c r="Z80" i="10" s="1"/>
  <c r="V76" i="10"/>
  <c r="W76" i="10" s="1"/>
  <c r="X76" i="10" s="1"/>
  <c r="Y76" i="10" s="1"/>
  <c r="Z76" i="10" s="1"/>
  <c r="V72" i="10"/>
  <c r="W72" i="10" s="1"/>
  <c r="X72" i="10" s="1"/>
  <c r="Y72" i="10" s="1"/>
  <c r="Z72" i="10" s="1"/>
  <c r="V68" i="10"/>
  <c r="W68" i="10" s="1"/>
  <c r="X68" i="10" s="1"/>
  <c r="Y68" i="10" s="1"/>
  <c r="Z68" i="10" s="1"/>
  <c r="V64" i="10"/>
  <c r="W64" i="10" s="1"/>
  <c r="X64" i="10" s="1"/>
  <c r="Y64" i="10" s="1"/>
  <c r="Z64" i="10" s="1"/>
  <c r="V60" i="10"/>
  <c r="W60" i="10" s="1"/>
  <c r="X60" i="10" s="1"/>
  <c r="Y60" i="10" s="1"/>
  <c r="Z60" i="10" s="1"/>
  <c r="V56" i="10"/>
  <c r="W56" i="10" s="1"/>
  <c r="X56" i="10" s="1"/>
  <c r="Y56" i="10" s="1"/>
  <c r="Z56" i="10" s="1"/>
  <c r="V52" i="10"/>
  <c r="W52" i="10" s="1"/>
  <c r="X52" i="10" s="1"/>
  <c r="Y52" i="10" s="1"/>
  <c r="Z52" i="10" s="1"/>
  <c r="V48" i="10"/>
  <c r="W48" i="10" s="1"/>
  <c r="X48" i="10" s="1"/>
  <c r="Y48" i="10" s="1"/>
  <c r="Z48" i="10" s="1"/>
  <c r="V44" i="10"/>
  <c r="W44" i="10" s="1"/>
  <c r="X44" i="10" s="1"/>
  <c r="Y44" i="10" s="1"/>
  <c r="Z44" i="10" s="1"/>
  <c r="V40" i="10"/>
  <c r="W40" i="10" s="1"/>
  <c r="X40" i="10" s="1"/>
  <c r="Y40" i="10" s="1"/>
  <c r="Z40" i="10" s="1"/>
  <c r="V36" i="10"/>
  <c r="W36" i="10" s="1"/>
  <c r="X36" i="10" s="1"/>
  <c r="Y36" i="10" s="1"/>
  <c r="Z36" i="10" s="1"/>
  <c r="V32" i="10"/>
  <c r="W32" i="10" s="1"/>
  <c r="X32" i="10" s="1"/>
  <c r="Y32" i="10" s="1"/>
  <c r="Z32" i="10" s="1"/>
  <c r="V28" i="10"/>
  <c r="W28" i="10" s="1"/>
  <c r="X28" i="10" s="1"/>
  <c r="Y28" i="10" s="1"/>
  <c r="Z28" i="10" s="1"/>
  <c r="V24" i="10"/>
  <c r="W24" i="10" s="1"/>
  <c r="X24" i="10" s="1"/>
  <c r="Y24" i="10" s="1"/>
  <c r="Z24" i="10" s="1"/>
  <c r="V20" i="10"/>
  <c r="W20" i="10" s="1"/>
  <c r="X20" i="10" s="1"/>
  <c r="Y20" i="10" s="1"/>
  <c r="Z20" i="10" s="1"/>
  <c r="V16" i="10"/>
  <c r="W16" i="10" s="1"/>
  <c r="X16" i="10" s="1"/>
  <c r="Y16" i="10" s="1"/>
  <c r="Z16" i="10" s="1"/>
  <c r="V12" i="10"/>
  <c r="W12" i="10" s="1"/>
  <c r="X12" i="10" s="1"/>
  <c r="Y12" i="10" s="1"/>
  <c r="Z12" i="10" s="1"/>
  <c r="V8" i="10"/>
  <c r="W8" i="10" s="1"/>
  <c r="X8" i="10" s="1"/>
  <c r="Y8" i="10" s="1"/>
  <c r="Z8" i="10" s="1"/>
  <c r="E30" i="9"/>
  <c r="E12" i="9"/>
  <c r="E13" i="9" s="1"/>
  <c r="E8" i="9"/>
  <c r="A95" i="8"/>
  <c r="B95" i="8" s="1"/>
  <c r="C95" i="8" s="1"/>
  <c r="D95" i="8" s="1"/>
  <c r="E95" i="8" s="1"/>
  <c r="A90" i="8"/>
  <c r="B90" i="8" s="1"/>
  <c r="C90" i="8" s="1"/>
  <c r="D90" i="8" s="1"/>
  <c r="E90" i="8" s="1"/>
  <c r="W87" i="8"/>
  <c r="X87" i="8" s="1"/>
  <c r="Y87" i="8" s="1"/>
  <c r="Z87" i="8" s="1"/>
  <c r="AA87" i="8" s="1"/>
  <c r="W85" i="8"/>
  <c r="X85" i="8" s="1"/>
  <c r="Y85" i="8" s="1"/>
  <c r="Z85" i="8" s="1"/>
  <c r="AA85" i="8" s="1"/>
  <c r="W82" i="8"/>
  <c r="X82" i="8" s="1"/>
  <c r="Y82" i="8" s="1"/>
  <c r="Z82" i="8" s="1"/>
  <c r="AA82" i="8" s="1"/>
  <c r="W79" i="8"/>
  <c r="X79" i="8" s="1"/>
  <c r="Y79" i="8" s="1"/>
  <c r="Z79" i="8" s="1"/>
  <c r="AA79" i="8" s="1"/>
  <c r="A71" i="8"/>
  <c r="B71" i="8" s="1"/>
  <c r="C71" i="8" s="1"/>
  <c r="D71" i="8" s="1"/>
  <c r="E71" i="8" s="1"/>
  <c r="A68" i="8"/>
  <c r="B68" i="8" s="1"/>
  <c r="C68" i="8" s="1"/>
  <c r="D68" i="8" s="1"/>
  <c r="E68" i="8" s="1"/>
  <c r="A65" i="8"/>
  <c r="B65" i="8" s="1"/>
  <c r="C65" i="8" s="1"/>
  <c r="D65" i="8" s="1"/>
  <c r="E65" i="8" s="1"/>
  <c r="A62" i="8"/>
  <c r="B62" i="8" s="1"/>
  <c r="C62" i="8" s="1"/>
  <c r="D62" i="8" s="1"/>
  <c r="E62" i="8" s="1"/>
  <c r="A57" i="8"/>
  <c r="B57" i="8" s="1"/>
  <c r="C57" i="8" s="1"/>
  <c r="D57" i="8" s="1"/>
  <c r="E57" i="8" s="1"/>
  <c r="A52" i="8"/>
  <c r="B52" i="8" s="1"/>
  <c r="C52" i="8" s="1"/>
  <c r="D52" i="8" s="1"/>
  <c r="E52" i="8" s="1"/>
  <c r="A47" i="8"/>
  <c r="B47" i="8" s="1"/>
  <c r="C47" i="8" s="1"/>
  <c r="D47" i="8" s="1"/>
  <c r="E47" i="8" s="1"/>
  <c r="A42" i="8"/>
  <c r="B42" i="8" s="1"/>
  <c r="C42" i="8" s="1"/>
  <c r="D42" i="8" s="1"/>
  <c r="E42" i="8" s="1"/>
  <c r="W39" i="8"/>
  <c r="X39" i="8" s="1"/>
  <c r="Y39" i="8" s="1"/>
  <c r="Z39" i="8" s="1"/>
  <c r="AA39" i="8" s="1"/>
  <c r="A37" i="8"/>
  <c r="B37" i="8" s="1"/>
  <c r="C37" i="8" s="1"/>
  <c r="D37" i="8" s="1"/>
  <c r="E37" i="8" s="1"/>
  <c r="A33" i="8"/>
  <c r="B33" i="8" s="1"/>
  <c r="C33" i="8" s="1"/>
  <c r="D33" i="8" s="1"/>
  <c r="E33" i="8" s="1"/>
  <c r="W30" i="8"/>
  <c r="X30" i="8" s="1"/>
  <c r="Y30" i="8" s="1"/>
  <c r="Z30" i="8" s="1"/>
  <c r="AA30" i="8" s="1"/>
  <c r="A28" i="8"/>
  <c r="B28" i="8" s="1"/>
  <c r="C28" i="8" s="1"/>
  <c r="D28" i="8" s="1"/>
  <c r="E28" i="8" s="1"/>
  <c r="A21" i="8"/>
  <c r="B21" i="8" s="1"/>
  <c r="C21" i="8" s="1"/>
  <c r="D21" i="8" s="1"/>
  <c r="E21" i="8" s="1"/>
  <c r="A13" i="8"/>
  <c r="B13" i="8" s="1"/>
  <c r="C13" i="8" s="1"/>
  <c r="D13" i="8" s="1"/>
  <c r="E13" i="8" s="1"/>
  <c r="T17" i="7"/>
  <c r="H17" i="7"/>
  <c r="X16" i="7"/>
  <c r="P16" i="7"/>
  <c r="D16" i="7"/>
  <c r="T15" i="7"/>
  <c r="H15" i="7"/>
  <c r="X14" i="7"/>
  <c r="P14" i="7"/>
  <c r="D14" i="7"/>
  <c r="T13" i="7"/>
  <c r="H13" i="7"/>
  <c r="X12" i="7"/>
  <c r="P12" i="7"/>
  <c r="D12" i="7"/>
  <c r="T11" i="7"/>
  <c r="H11" i="7"/>
  <c r="X10" i="7"/>
  <c r="P10" i="7"/>
  <c r="D10" i="7"/>
  <c r="T9" i="7"/>
  <c r="H9" i="7"/>
  <c r="X8" i="7"/>
  <c r="P8" i="7"/>
  <c r="D8" i="7"/>
  <c r="D101" i="6"/>
  <c r="G93" i="6"/>
  <c r="A91" i="6"/>
  <c r="E91" i="6" s="1"/>
  <c r="G87" i="6"/>
  <c r="G81" i="6"/>
  <c r="K81" i="6" s="1"/>
  <c r="A79" i="6"/>
  <c r="E79" i="6" s="1"/>
  <c r="G74" i="6"/>
  <c r="H74" i="6" s="1"/>
  <c r="A69" i="6"/>
  <c r="D69" i="6" s="1"/>
  <c r="A66" i="6"/>
  <c r="D66" i="6" s="1"/>
  <c r="G64" i="6"/>
  <c r="H64" i="6" s="1"/>
  <c r="A60" i="6"/>
  <c r="C60" i="6" s="1"/>
  <c r="G51" i="6"/>
  <c r="G49" i="6"/>
  <c r="A47" i="6"/>
  <c r="E47" i="6" s="1"/>
  <c r="G45" i="6"/>
  <c r="A43" i="6"/>
  <c r="E43" i="6" s="1"/>
  <c r="G38" i="6"/>
  <c r="H38" i="6" s="1"/>
  <c r="G34" i="6"/>
  <c r="H34" i="6" s="1"/>
  <c r="G30" i="6"/>
  <c r="H30" i="6" s="1"/>
  <c r="G26" i="6"/>
  <c r="H26" i="6" s="1"/>
  <c r="G22" i="6"/>
  <c r="H22" i="6" s="1"/>
  <c r="G18" i="6"/>
  <c r="H18" i="6" s="1"/>
  <c r="G14" i="6"/>
  <c r="H14" i="6" s="1"/>
  <c r="G10" i="6"/>
  <c r="H10" i="6" s="1"/>
  <c r="O94" i="5"/>
  <c r="R94" i="5" s="1"/>
  <c r="O90" i="5"/>
  <c r="R90" i="5" s="1"/>
  <c r="A87" i="5"/>
  <c r="J87" i="5" s="1"/>
  <c r="O83" i="5"/>
  <c r="U83" i="5" s="1"/>
  <c r="A80" i="5"/>
  <c r="E80" i="5" s="1"/>
  <c r="O74" i="5"/>
  <c r="A73" i="5"/>
  <c r="F73" i="5" s="1"/>
  <c r="A67" i="5"/>
  <c r="E67" i="5" s="1"/>
  <c r="O65" i="5"/>
  <c r="T65" i="5" s="1"/>
  <c r="O59" i="5"/>
  <c r="Q59" i="5" s="1"/>
  <c r="A56" i="5"/>
  <c r="C56" i="5" s="1"/>
  <c r="A54" i="5"/>
  <c r="O52" i="5"/>
  <c r="A45" i="5"/>
  <c r="J45" i="5" s="1"/>
  <c r="A43" i="5"/>
  <c r="E43" i="5" s="1"/>
  <c r="A40" i="5"/>
  <c r="C40" i="5" s="1"/>
  <c r="A38" i="5"/>
  <c r="H38" i="5" s="1"/>
  <c r="O34" i="5"/>
  <c r="O28" i="5"/>
  <c r="Y28" i="5" s="1"/>
  <c r="O21" i="5"/>
  <c r="O19" i="5"/>
  <c r="Q19" i="5" s="1"/>
  <c r="A13" i="5"/>
  <c r="A11" i="5"/>
  <c r="E11" i="5" s="1"/>
  <c r="A8" i="5"/>
  <c r="C8" i="5" s="1"/>
  <c r="A96" i="4"/>
  <c r="E96" i="4" s="1"/>
  <c r="A94" i="4"/>
  <c r="A88" i="4"/>
  <c r="L84" i="4"/>
  <c r="A81" i="4"/>
  <c r="C81" i="4" s="1"/>
  <c r="A78" i="4"/>
  <c r="B78" i="4" s="1"/>
  <c r="A72" i="4"/>
  <c r="L68" i="4"/>
  <c r="A65" i="4"/>
  <c r="C65" i="4" s="1"/>
  <c r="A62" i="4"/>
  <c r="B62" i="4" s="1"/>
  <c r="A56" i="4"/>
  <c r="L52" i="4"/>
  <c r="A49" i="4"/>
  <c r="C49" i="4" s="1"/>
  <c r="A46" i="4"/>
  <c r="B46" i="4" s="1"/>
  <c r="A40" i="4"/>
  <c r="B40" i="4" s="1"/>
  <c r="L36" i="4"/>
  <c r="A33" i="4"/>
  <c r="C33" i="4" s="1"/>
  <c r="A30" i="4"/>
  <c r="B30" i="4" s="1"/>
  <c r="L20" i="4"/>
  <c r="P20" i="4" s="1"/>
  <c r="A99" i="11"/>
  <c r="B99" i="11" s="1"/>
  <c r="C99" i="11" s="1"/>
  <c r="D99" i="11" s="1"/>
  <c r="E99" i="11" s="1"/>
  <c r="F99" i="11" s="1"/>
  <c r="G99" i="11" s="1"/>
  <c r="H99" i="11" s="1"/>
  <c r="I99" i="11" s="1"/>
  <c r="J99" i="11" s="1"/>
  <c r="K99" i="11" s="1"/>
  <c r="L99" i="11" s="1"/>
  <c r="M99" i="11" s="1"/>
  <c r="N99" i="11" s="1"/>
  <c r="O99" i="11" s="1"/>
  <c r="P99" i="11" s="1"/>
  <c r="Q99" i="11" s="1"/>
  <c r="R99" i="11" s="1"/>
  <c r="S99" i="11" s="1"/>
  <c r="T99" i="11" s="1"/>
  <c r="U99" i="11" s="1"/>
  <c r="V99" i="11" s="1"/>
  <c r="W99" i="11" s="1"/>
  <c r="X99" i="11" s="1"/>
  <c r="A96" i="11"/>
  <c r="B96" i="11" s="1"/>
  <c r="C96" i="11" s="1"/>
  <c r="D96" i="11" s="1"/>
  <c r="E96" i="11" s="1"/>
  <c r="F96" i="11" s="1"/>
  <c r="G96" i="11" s="1"/>
  <c r="H96" i="11" s="1"/>
  <c r="I96" i="11" s="1"/>
  <c r="J96" i="11" s="1"/>
  <c r="K96" i="11" s="1"/>
  <c r="L96" i="11" s="1"/>
  <c r="M96" i="11" s="1"/>
  <c r="N96" i="11" s="1"/>
  <c r="O96" i="11" s="1"/>
  <c r="P96" i="11" s="1"/>
  <c r="Q96" i="11" s="1"/>
  <c r="R96" i="11" s="1"/>
  <c r="S96" i="11" s="1"/>
  <c r="T96" i="11" s="1"/>
  <c r="U96" i="11" s="1"/>
  <c r="V96" i="11" s="1"/>
  <c r="W96" i="11" s="1"/>
  <c r="X96" i="11" s="1"/>
  <c r="A93" i="11"/>
  <c r="B93" i="11" s="1"/>
  <c r="C93" i="11" s="1"/>
  <c r="D93" i="11" s="1"/>
  <c r="E93" i="11" s="1"/>
  <c r="F93" i="11" s="1"/>
  <c r="G93" i="11" s="1"/>
  <c r="H93" i="11" s="1"/>
  <c r="I93" i="11" s="1"/>
  <c r="J93" i="11" s="1"/>
  <c r="K93" i="11" s="1"/>
  <c r="L93" i="11" s="1"/>
  <c r="M93" i="11" s="1"/>
  <c r="N93" i="11" s="1"/>
  <c r="O93" i="11" s="1"/>
  <c r="P93" i="11" s="1"/>
  <c r="Q93" i="11" s="1"/>
  <c r="R93" i="11" s="1"/>
  <c r="S93" i="11" s="1"/>
  <c r="T93" i="11" s="1"/>
  <c r="U93" i="11" s="1"/>
  <c r="V93" i="11" s="1"/>
  <c r="W93" i="11" s="1"/>
  <c r="X93" i="11" s="1"/>
  <c r="A90" i="11"/>
  <c r="B90" i="11" s="1"/>
  <c r="C90" i="11" s="1"/>
  <c r="D90" i="11" s="1"/>
  <c r="E90" i="11" s="1"/>
  <c r="F90" i="11" s="1"/>
  <c r="G90" i="11" s="1"/>
  <c r="H90" i="11" s="1"/>
  <c r="I90" i="11" s="1"/>
  <c r="J90" i="11" s="1"/>
  <c r="K90" i="11" s="1"/>
  <c r="L90" i="11" s="1"/>
  <c r="M90" i="11" s="1"/>
  <c r="N90" i="11" s="1"/>
  <c r="O90" i="11" s="1"/>
  <c r="P90" i="11" s="1"/>
  <c r="Q90" i="11" s="1"/>
  <c r="R90" i="11" s="1"/>
  <c r="S90" i="11" s="1"/>
  <c r="T90" i="11" s="1"/>
  <c r="U90" i="11" s="1"/>
  <c r="V90" i="11" s="1"/>
  <c r="W90" i="11" s="1"/>
  <c r="X90" i="11" s="1"/>
  <c r="Z87" i="11"/>
  <c r="AA87" i="11" s="1"/>
  <c r="AB87" i="11" s="1"/>
  <c r="AC87" i="11" s="1"/>
  <c r="AD87" i="11" s="1"/>
  <c r="AE87" i="11" s="1"/>
  <c r="AF87" i="11" s="1"/>
  <c r="AG87" i="11" s="1"/>
  <c r="AH87" i="11" s="1"/>
  <c r="AI87" i="11" s="1"/>
  <c r="AJ87" i="11" s="1"/>
  <c r="AK87" i="11" s="1"/>
  <c r="AL87" i="11" s="1"/>
  <c r="AM87" i="11" s="1"/>
  <c r="AN87" i="11" s="1"/>
  <c r="AO87" i="11" s="1"/>
  <c r="AP87" i="11" s="1"/>
  <c r="AQ87" i="11" s="1"/>
  <c r="AR87" i="11" s="1"/>
  <c r="AS87" i="11" s="1"/>
  <c r="AT87" i="11" s="1"/>
  <c r="AU87" i="11" s="1"/>
  <c r="AV87" i="11" s="1"/>
  <c r="AW87" i="11" s="1"/>
  <c r="Z84" i="11"/>
  <c r="AA84" i="11" s="1"/>
  <c r="AB84" i="11" s="1"/>
  <c r="AC84" i="11" s="1"/>
  <c r="AD84" i="11" s="1"/>
  <c r="AE84" i="11" s="1"/>
  <c r="AF84" i="11" s="1"/>
  <c r="AG84" i="11" s="1"/>
  <c r="AH84" i="11" s="1"/>
  <c r="AI84" i="11" s="1"/>
  <c r="AJ84" i="11" s="1"/>
  <c r="AK84" i="11" s="1"/>
  <c r="AL84" i="11" s="1"/>
  <c r="AM84" i="11" s="1"/>
  <c r="AN84" i="11" s="1"/>
  <c r="AO84" i="11" s="1"/>
  <c r="AP84" i="11" s="1"/>
  <c r="AQ84" i="11" s="1"/>
  <c r="AR84" i="11" s="1"/>
  <c r="AS84" i="11" s="1"/>
  <c r="AT84" i="11" s="1"/>
  <c r="AU84" i="11" s="1"/>
  <c r="AV84" i="11" s="1"/>
  <c r="AW84" i="11" s="1"/>
  <c r="Z81" i="11"/>
  <c r="AA81" i="11" s="1"/>
  <c r="AB81" i="11" s="1"/>
  <c r="AC81" i="11" s="1"/>
  <c r="AD81" i="11" s="1"/>
  <c r="AE81" i="11" s="1"/>
  <c r="AF81" i="11" s="1"/>
  <c r="AG81" i="11" s="1"/>
  <c r="AH81" i="11" s="1"/>
  <c r="AI81" i="11" s="1"/>
  <c r="AJ81" i="11" s="1"/>
  <c r="AK81" i="11" s="1"/>
  <c r="AL81" i="11" s="1"/>
  <c r="AM81" i="11" s="1"/>
  <c r="AN81" i="11" s="1"/>
  <c r="AO81" i="11" s="1"/>
  <c r="AP81" i="11" s="1"/>
  <c r="AQ81" i="11" s="1"/>
  <c r="AR81" i="11" s="1"/>
  <c r="AS81" i="11" s="1"/>
  <c r="AT81" i="11" s="1"/>
  <c r="AU81" i="11" s="1"/>
  <c r="AV81" i="11" s="1"/>
  <c r="AW81" i="11" s="1"/>
  <c r="Z78" i="11"/>
  <c r="AA78" i="11" s="1"/>
  <c r="AB78" i="11" s="1"/>
  <c r="AC78" i="11" s="1"/>
  <c r="AD78" i="11" s="1"/>
  <c r="AE78" i="11" s="1"/>
  <c r="AF78" i="11" s="1"/>
  <c r="AG78" i="11" s="1"/>
  <c r="AH78" i="11" s="1"/>
  <c r="AI78" i="11" s="1"/>
  <c r="AJ78" i="11" s="1"/>
  <c r="AK78" i="11" s="1"/>
  <c r="AL78" i="11" s="1"/>
  <c r="AM78" i="11" s="1"/>
  <c r="AN78" i="11" s="1"/>
  <c r="AO78" i="11" s="1"/>
  <c r="AP78" i="11" s="1"/>
  <c r="AQ78" i="11" s="1"/>
  <c r="AR78" i="11" s="1"/>
  <c r="AS78" i="11" s="1"/>
  <c r="AT78" i="11" s="1"/>
  <c r="AU78" i="11" s="1"/>
  <c r="AV78" i="11" s="1"/>
  <c r="AW78" i="11" s="1"/>
  <c r="Z66" i="11"/>
  <c r="AA66" i="11" s="1"/>
  <c r="AB66" i="11" s="1"/>
  <c r="AC66" i="11" s="1"/>
  <c r="AD66" i="11" s="1"/>
  <c r="AE66" i="11" s="1"/>
  <c r="AF66" i="11" s="1"/>
  <c r="AG66" i="11" s="1"/>
  <c r="AH66" i="11" s="1"/>
  <c r="AI66" i="11" s="1"/>
  <c r="AJ66" i="11" s="1"/>
  <c r="AK66" i="11" s="1"/>
  <c r="AL66" i="11" s="1"/>
  <c r="AM66" i="11" s="1"/>
  <c r="AN66" i="11" s="1"/>
  <c r="AO66" i="11" s="1"/>
  <c r="AP66" i="11" s="1"/>
  <c r="AQ66" i="11" s="1"/>
  <c r="AR66" i="11" s="1"/>
  <c r="AS66" i="11" s="1"/>
  <c r="AT66" i="11" s="1"/>
  <c r="AU66" i="11" s="1"/>
  <c r="AV66" i="11" s="1"/>
  <c r="AW66" i="11" s="1"/>
  <c r="Z64" i="11"/>
  <c r="AA64" i="11" s="1"/>
  <c r="AB64" i="11" s="1"/>
  <c r="AC64" i="11" s="1"/>
  <c r="AD64" i="11" s="1"/>
  <c r="AE64" i="11" s="1"/>
  <c r="AF64" i="11" s="1"/>
  <c r="AG64" i="11" s="1"/>
  <c r="AH64" i="11" s="1"/>
  <c r="AI64" i="11" s="1"/>
  <c r="AJ64" i="11" s="1"/>
  <c r="AK64" i="11" s="1"/>
  <c r="AL64" i="11" s="1"/>
  <c r="AM64" i="11" s="1"/>
  <c r="AN64" i="11" s="1"/>
  <c r="AO64" i="11" s="1"/>
  <c r="AP64" i="11" s="1"/>
  <c r="AQ64" i="11" s="1"/>
  <c r="AR64" i="11" s="1"/>
  <c r="AS64" i="11" s="1"/>
  <c r="AT64" i="11" s="1"/>
  <c r="AU64" i="11" s="1"/>
  <c r="AV64" i="11" s="1"/>
  <c r="AW64" i="11" s="1"/>
  <c r="Z61" i="11"/>
  <c r="AA61" i="11" s="1"/>
  <c r="AB61" i="11" s="1"/>
  <c r="AC61" i="11" s="1"/>
  <c r="AD61" i="11" s="1"/>
  <c r="AE61" i="11" s="1"/>
  <c r="AF61" i="11" s="1"/>
  <c r="AG61" i="11" s="1"/>
  <c r="AH61" i="11" s="1"/>
  <c r="AI61" i="11" s="1"/>
  <c r="AJ61" i="11" s="1"/>
  <c r="AK61" i="11" s="1"/>
  <c r="AL61" i="11" s="1"/>
  <c r="AM61" i="11" s="1"/>
  <c r="AN61" i="11" s="1"/>
  <c r="AO61" i="11" s="1"/>
  <c r="AP61" i="11" s="1"/>
  <c r="AQ61" i="11" s="1"/>
  <c r="AR61" i="11" s="1"/>
  <c r="AS61" i="11" s="1"/>
  <c r="AT61" i="11" s="1"/>
  <c r="AU61" i="11" s="1"/>
  <c r="AV61" i="11" s="1"/>
  <c r="AW61" i="11" s="1"/>
  <c r="Z58" i="11"/>
  <c r="AA58" i="11" s="1"/>
  <c r="AB58" i="11" s="1"/>
  <c r="AC58" i="11" s="1"/>
  <c r="AD58" i="11" s="1"/>
  <c r="AE58" i="11" s="1"/>
  <c r="AF58" i="11" s="1"/>
  <c r="AG58" i="11" s="1"/>
  <c r="AH58" i="11" s="1"/>
  <c r="AI58" i="11" s="1"/>
  <c r="AJ58" i="11" s="1"/>
  <c r="AK58" i="11" s="1"/>
  <c r="AL58" i="11" s="1"/>
  <c r="AM58" i="11" s="1"/>
  <c r="AN58" i="11" s="1"/>
  <c r="AO58" i="11" s="1"/>
  <c r="AP58" i="11" s="1"/>
  <c r="AQ58" i="11" s="1"/>
  <c r="AR58" i="11" s="1"/>
  <c r="AS58" i="11" s="1"/>
  <c r="AT58" i="11" s="1"/>
  <c r="AU58" i="11" s="1"/>
  <c r="AV58" i="11" s="1"/>
  <c r="AW58" i="11" s="1"/>
  <c r="Z56" i="11"/>
  <c r="AA56" i="11" s="1"/>
  <c r="AB56" i="11" s="1"/>
  <c r="AC56" i="11" s="1"/>
  <c r="AD56" i="11" s="1"/>
  <c r="AE56" i="11" s="1"/>
  <c r="AF56" i="11" s="1"/>
  <c r="AG56" i="11" s="1"/>
  <c r="AH56" i="11" s="1"/>
  <c r="AI56" i="11" s="1"/>
  <c r="AJ56" i="11" s="1"/>
  <c r="AK56" i="11" s="1"/>
  <c r="AL56" i="11" s="1"/>
  <c r="AM56" i="11" s="1"/>
  <c r="AN56" i="11" s="1"/>
  <c r="AO56" i="11" s="1"/>
  <c r="AP56" i="11" s="1"/>
  <c r="AQ56" i="11" s="1"/>
  <c r="AR56" i="11" s="1"/>
  <c r="AS56" i="11" s="1"/>
  <c r="AT56" i="11" s="1"/>
  <c r="AU56" i="11" s="1"/>
  <c r="AV56" i="11" s="1"/>
  <c r="AW56" i="11" s="1"/>
  <c r="Z52" i="11"/>
  <c r="AA52" i="11" s="1"/>
  <c r="AB52" i="11" s="1"/>
  <c r="AC52" i="11" s="1"/>
  <c r="AD52" i="11" s="1"/>
  <c r="AE52" i="11" s="1"/>
  <c r="AF52" i="11" s="1"/>
  <c r="AG52" i="11" s="1"/>
  <c r="AH52" i="11" s="1"/>
  <c r="AI52" i="11" s="1"/>
  <c r="AJ52" i="11" s="1"/>
  <c r="AK52" i="11" s="1"/>
  <c r="AL52" i="11" s="1"/>
  <c r="AM52" i="11" s="1"/>
  <c r="AN52" i="11" s="1"/>
  <c r="AO52" i="11" s="1"/>
  <c r="AP52" i="11" s="1"/>
  <c r="AQ52" i="11" s="1"/>
  <c r="AR52" i="11" s="1"/>
  <c r="AS52" i="11" s="1"/>
  <c r="AT52" i="11" s="1"/>
  <c r="AU52" i="11" s="1"/>
  <c r="AV52" i="11" s="1"/>
  <c r="AW52" i="11" s="1"/>
  <c r="Z48" i="11"/>
  <c r="AA48" i="11" s="1"/>
  <c r="AB48" i="11" s="1"/>
  <c r="AC48" i="11" s="1"/>
  <c r="AD48" i="11" s="1"/>
  <c r="AE48" i="11" s="1"/>
  <c r="AF48" i="11" s="1"/>
  <c r="AG48" i="11" s="1"/>
  <c r="AH48" i="11" s="1"/>
  <c r="AI48" i="11" s="1"/>
  <c r="AJ48" i="11" s="1"/>
  <c r="AK48" i="11" s="1"/>
  <c r="AL48" i="11" s="1"/>
  <c r="AM48" i="11" s="1"/>
  <c r="AN48" i="11" s="1"/>
  <c r="AO48" i="11" s="1"/>
  <c r="AP48" i="11" s="1"/>
  <c r="AQ48" i="11" s="1"/>
  <c r="AR48" i="11" s="1"/>
  <c r="AS48" i="11" s="1"/>
  <c r="AT48" i="11" s="1"/>
  <c r="AU48" i="11" s="1"/>
  <c r="AV48" i="11" s="1"/>
  <c r="AW48" i="11" s="1"/>
  <c r="Z44" i="11"/>
  <c r="AA44" i="11" s="1"/>
  <c r="AB44" i="11" s="1"/>
  <c r="AC44" i="11" s="1"/>
  <c r="AD44" i="11" s="1"/>
  <c r="AE44" i="11" s="1"/>
  <c r="AF44" i="11" s="1"/>
  <c r="AG44" i="11" s="1"/>
  <c r="AH44" i="11" s="1"/>
  <c r="AI44" i="11" s="1"/>
  <c r="AJ44" i="11" s="1"/>
  <c r="AK44" i="11" s="1"/>
  <c r="AL44" i="11" s="1"/>
  <c r="AM44" i="11" s="1"/>
  <c r="AN44" i="11" s="1"/>
  <c r="AO44" i="11" s="1"/>
  <c r="AP44" i="11" s="1"/>
  <c r="AQ44" i="11" s="1"/>
  <c r="AR44" i="11" s="1"/>
  <c r="AS44" i="11" s="1"/>
  <c r="AT44" i="11" s="1"/>
  <c r="AU44" i="11" s="1"/>
  <c r="AV44" i="11" s="1"/>
  <c r="AW44" i="11" s="1"/>
  <c r="Z40" i="11"/>
  <c r="AA40" i="11" s="1"/>
  <c r="AB40" i="11" s="1"/>
  <c r="AC40" i="11" s="1"/>
  <c r="AD40" i="11" s="1"/>
  <c r="AE40" i="11" s="1"/>
  <c r="AF40" i="11" s="1"/>
  <c r="AG40" i="11" s="1"/>
  <c r="AH40" i="11" s="1"/>
  <c r="AI40" i="11" s="1"/>
  <c r="AJ40" i="11" s="1"/>
  <c r="AK40" i="11" s="1"/>
  <c r="AL40" i="11" s="1"/>
  <c r="AM40" i="11" s="1"/>
  <c r="AN40" i="11" s="1"/>
  <c r="AO40" i="11" s="1"/>
  <c r="AP40" i="11" s="1"/>
  <c r="AQ40" i="11" s="1"/>
  <c r="AR40" i="11" s="1"/>
  <c r="AS40" i="11" s="1"/>
  <c r="AT40" i="11" s="1"/>
  <c r="AU40" i="11" s="1"/>
  <c r="AV40" i="11" s="1"/>
  <c r="AW40" i="11" s="1"/>
  <c r="Z36" i="11"/>
  <c r="AA36" i="11" s="1"/>
  <c r="AB36" i="11" s="1"/>
  <c r="AC36" i="11" s="1"/>
  <c r="AD36" i="11" s="1"/>
  <c r="AE36" i="11" s="1"/>
  <c r="AF36" i="11" s="1"/>
  <c r="AG36" i="11" s="1"/>
  <c r="AH36" i="11" s="1"/>
  <c r="AI36" i="11" s="1"/>
  <c r="AJ36" i="11" s="1"/>
  <c r="AK36" i="11" s="1"/>
  <c r="AL36" i="11" s="1"/>
  <c r="AM36" i="11" s="1"/>
  <c r="AN36" i="11" s="1"/>
  <c r="AO36" i="11" s="1"/>
  <c r="AP36" i="11" s="1"/>
  <c r="AQ36" i="11" s="1"/>
  <c r="AR36" i="11" s="1"/>
  <c r="AS36" i="11" s="1"/>
  <c r="AT36" i="11" s="1"/>
  <c r="AU36" i="11" s="1"/>
  <c r="AV36" i="11" s="1"/>
  <c r="AW36" i="11" s="1"/>
  <c r="Z32" i="11"/>
  <c r="AA32" i="11" s="1"/>
  <c r="AB32" i="11" s="1"/>
  <c r="AC32" i="11" s="1"/>
  <c r="AD32" i="11" s="1"/>
  <c r="AE32" i="11" s="1"/>
  <c r="AF32" i="11" s="1"/>
  <c r="AG32" i="11" s="1"/>
  <c r="AH32" i="11" s="1"/>
  <c r="AI32" i="11" s="1"/>
  <c r="AJ32" i="11" s="1"/>
  <c r="AK32" i="11" s="1"/>
  <c r="AL32" i="11" s="1"/>
  <c r="AM32" i="11" s="1"/>
  <c r="AN32" i="11" s="1"/>
  <c r="AO32" i="11" s="1"/>
  <c r="AP32" i="11" s="1"/>
  <c r="AQ32" i="11" s="1"/>
  <c r="AR32" i="11" s="1"/>
  <c r="AS32" i="11" s="1"/>
  <c r="AT32" i="11" s="1"/>
  <c r="AU32" i="11" s="1"/>
  <c r="AV32" i="11" s="1"/>
  <c r="AW32" i="11" s="1"/>
  <c r="Z28" i="11"/>
  <c r="AA28" i="11" s="1"/>
  <c r="AB28" i="11" s="1"/>
  <c r="AC28" i="11" s="1"/>
  <c r="AD28" i="11" s="1"/>
  <c r="AE28" i="11" s="1"/>
  <c r="AF28" i="11" s="1"/>
  <c r="AG28" i="11" s="1"/>
  <c r="AH28" i="11" s="1"/>
  <c r="AI28" i="11" s="1"/>
  <c r="AJ28" i="11" s="1"/>
  <c r="AK28" i="11" s="1"/>
  <c r="AL28" i="11" s="1"/>
  <c r="AM28" i="11" s="1"/>
  <c r="AN28" i="11" s="1"/>
  <c r="AO28" i="11" s="1"/>
  <c r="AP28" i="11" s="1"/>
  <c r="AQ28" i="11" s="1"/>
  <c r="AR28" i="11" s="1"/>
  <c r="AS28" i="11" s="1"/>
  <c r="AT28" i="11" s="1"/>
  <c r="AU28" i="11" s="1"/>
  <c r="AV28" i="11" s="1"/>
  <c r="AW28" i="11" s="1"/>
  <c r="Z24" i="11"/>
  <c r="AA24" i="11" s="1"/>
  <c r="AB24" i="11" s="1"/>
  <c r="AC24" i="11" s="1"/>
  <c r="AD24" i="11" s="1"/>
  <c r="AE24" i="11" s="1"/>
  <c r="AF24" i="11" s="1"/>
  <c r="AG24" i="11" s="1"/>
  <c r="AH24" i="11" s="1"/>
  <c r="AI24" i="11" s="1"/>
  <c r="AJ24" i="11" s="1"/>
  <c r="AK24" i="11" s="1"/>
  <c r="AL24" i="11" s="1"/>
  <c r="AM24" i="11" s="1"/>
  <c r="AN24" i="11" s="1"/>
  <c r="AO24" i="11" s="1"/>
  <c r="AP24" i="11" s="1"/>
  <c r="AQ24" i="11" s="1"/>
  <c r="AR24" i="11" s="1"/>
  <c r="AS24" i="11" s="1"/>
  <c r="AT24" i="11" s="1"/>
  <c r="AU24" i="11" s="1"/>
  <c r="AV24" i="11" s="1"/>
  <c r="AW24" i="11" s="1"/>
  <c r="Z20" i="11"/>
  <c r="AA20" i="11" s="1"/>
  <c r="AB20" i="11" s="1"/>
  <c r="AC20" i="11" s="1"/>
  <c r="AD20" i="11" s="1"/>
  <c r="AE20" i="11" s="1"/>
  <c r="AF20" i="11" s="1"/>
  <c r="AG20" i="11" s="1"/>
  <c r="AH20" i="11" s="1"/>
  <c r="AI20" i="11" s="1"/>
  <c r="AJ20" i="11" s="1"/>
  <c r="AK20" i="11" s="1"/>
  <c r="AL20" i="11" s="1"/>
  <c r="AM20" i="11" s="1"/>
  <c r="AN20" i="11" s="1"/>
  <c r="AO20" i="11" s="1"/>
  <c r="AP20" i="11" s="1"/>
  <c r="AQ20" i="11" s="1"/>
  <c r="AR20" i="11" s="1"/>
  <c r="AS20" i="11" s="1"/>
  <c r="AT20" i="11" s="1"/>
  <c r="AU20" i="11" s="1"/>
  <c r="AV20" i="11" s="1"/>
  <c r="AW20" i="11" s="1"/>
  <c r="A14" i="11"/>
  <c r="B14" i="11" s="1"/>
  <c r="C14" i="11" s="1"/>
  <c r="D14" i="11" s="1"/>
  <c r="E14" i="11" s="1"/>
  <c r="F14" i="11" s="1"/>
  <c r="G14" i="11" s="1"/>
  <c r="H14" i="11" s="1"/>
  <c r="I14" i="11" s="1"/>
  <c r="J14" i="11" s="1"/>
  <c r="K14" i="11" s="1"/>
  <c r="L14" i="11" s="1"/>
  <c r="M14" i="11" s="1"/>
  <c r="N14" i="11" s="1"/>
  <c r="O14" i="11" s="1"/>
  <c r="P14" i="11" s="1"/>
  <c r="Q14" i="11" s="1"/>
  <c r="R14" i="11" s="1"/>
  <c r="S14" i="11" s="1"/>
  <c r="T14" i="11" s="1"/>
  <c r="U14" i="11" s="1"/>
  <c r="V14" i="11" s="1"/>
  <c r="W14" i="11" s="1"/>
  <c r="X14" i="11" s="1"/>
  <c r="Z11" i="11"/>
  <c r="AA11" i="11" s="1"/>
  <c r="AB11" i="11" s="1"/>
  <c r="AC11" i="11" s="1"/>
  <c r="AD11" i="11" s="1"/>
  <c r="AE11" i="11" s="1"/>
  <c r="AF11" i="11" s="1"/>
  <c r="AG11" i="11" s="1"/>
  <c r="AH11" i="11" s="1"/>
  <c r="AI11" i="11" s="1"/>
  <c r="AJ11" i="11" s="1"/>
  <c r="AK11" i="11" s="1"/>
  <c r="AL11" i="11" s="1"/>
  <c r="AM11" i="11" s="1"/>
  <c r="AN11" i="11" s="1"/>
  <c r="AO11" i="11" s="1"/>
  <c r="AP11" i="11" s="1"/>
  <c r="AQ11" i="11" s="1"/>
  <c r="AR11" i="11" s="1"/>
  <c r="AS11" i="11" s="1"/>
  <c r="AT11" i="11" s="1"/>
  <c r="AU11" i="11" s="1"/>
  <c r="AV11" i="11" s="1"/>
  <c r="AW11" i="11" s="1"/>
  <c r="A97" i="10"/>
  <c r="B97" i="10" s="1"/>
  <c r="C97" i="10" s="1"/>
  <c r="D97" i="10" s="1"/>
  <c r="E97" i="10" s="1"/>
  <c r="A93" i="10"/>
  <c r="B93" i="10" s="1"/>
  <c r="C93" i="10" s="1"/>
  <c r="D93" i="10" s="1"/>
  <c r="E93" i="10" s="1"/>
  <c r="A89" i="10"/>
  <c r="B89" i="10" s="1"/>
  <c r="C89" i="10" s="1"/>
  <c r="D89" i="10" s="1"/>
  <c r="E89" i="10" s="1"/>
  <c r="A85" i="10"/>
  <c r="B85" i="10" s="1"/>
  <c r="C85" i="10" s="1"/>
  <c r="D85" i="10" s="1"/>
  <c r="E85" i="10" s="1"/>
  <c r="A81" i="10"/>
  <c r="B81" i="10" s="1"/>
  <c r="C81" i="10" s="1"/>
  <c r="D81" i="10" s="1"/>
  <c r="E81" i="10" s="1"/>
  <c r="A77" i="10"/>
  <c r="B77" i="10" s="1"/>
  <c r="C77" i="10" s="1"/>
  <c r="D77" i="10" s="1"/>
  <c r="E77" i="10" s="1"/>
  <c r="A73" i="10"/>
  <c r="B73" i="10" s="1"/>
  <c r="C73" i="10" s="1"/>
  <c r="D73" i="10" s="1"/>
  <c r="E73" i="10" s="1"/>
  <c r="A69" i="10"/>
  <c r="B69" i="10" s="1"/>
  <c r="C69" i="10" s="1"/>
  <c r="D69" i="10" s="1"/>
  <c r="E69" i="10" s="1"/>
  <c r="A65" i="10"/>
  <c r="B65" i="10" s="1"/>
  <c r="C65" i="10" s="1"/>
  <c r="D65" i="10" s="1"/>
  <c r="E65" i="10" s="1"/>
  <c r="A61" i="10"/>
  <c r="B61" i="10" s="1"/>
  <c r="C61" i="10" s="1"/>
  <c r="D61" i="10" s="1"/>
  <c r="E61" i="10" s="1"/>
  <c r="A57" i="10"/>
  <c r="B57" i="10" s="1"/>
  <c r="C57" i="10" s="1"/>
  <c r="D57" i="10" s="1"/>
  <c r="E57" i="10" s="1"/>
  <c r="A53" i="10"/>
  <c r="B53" i="10" s="1"/>
  <c r="C53" i="10" s="1"/>
  <c r="D53" i="10" s="1"/>
  <c r="E53" i="10" s="1"/>
  <c r="A49" i="10"/>
  <c r="B49" i="10" s="1"/>
  <c r="C49" i="10" s="1"/>
  <c r="D49" i="10" s="1"/>
  <c r="E49" i="10" s="1"/>
  <c r="A45" i="10"/>
  <c r="B45" i="10" s="1"/>
  <c r="C45" i="10" s="1"/>
  <c r="D45" i="10" s="1"/>
  <c r="E45" i="10" s="1"/>
  <c r="A41" i="10"/>
  <c r="B41" i="10" s="1"/>
  <c r="C41" i="10" s="1"/>
  <c r="D41" i="10" s="1"/>
  <c r="E41" i="10" s="1"/>
  <c r="A37" i="10"/>
  <c r="B37" i="10" s="1"/>
  <c r="C37" i="10" s="1"/>
  <c r="D37" i="10" s="1"/>
  <c r="E37" i="10" s="1"/>
  <c r="A33" i="10"/>
  <c r="B33" i="10" s="1"/>
  <c r="C33" i="10" s="1"/>
  <c r="D33" i="10" s="1"/>
  <c r="E33" i="10" s="1"/>
  <c r="A29" i="10"/>
  <c r="B29" i="10" s="1"/>
  <c r="C29" i="10" s="1"/>
  <c r="D29" i="10" s="1"/>
  <c r="E29" i="10" s="1"/>
  <c r="A25" i="10"/>
  <c r="B25" i="10" s="1"/>
  <c r="C25" i="10" s="1"/>
  <c r="D25" i="10" s="1"/>
  <c r="E25" i="10" s="1"/>
  <c r="A21" i="10"/>
  <c r="B21" i="10" s="1"/>
  <c r="C21" i="10" s="1"/>
  <c r="D21" i="10" s="1"/>
  <c r="E21" i="10" s="1"/>
  <c r="A17" i="10"/>
  <c r="B17" i="10" s="1"/>
  <c r="C17" i="10" s="1"/>
  <c r="D17" i="10" s="1"/>
  <c r="E17" i="10" s="1"/>
  <c r="A13" i="10"/>
  <c r="B13" i="10" s="1"/>
  <c r="C13" i="10" s="1"/>
  <c r="D13" i="10" s="1"/>
  <c r="E13" i="10" s="1"/>
  <c r="A9" i="10"/>
  <c r="B9" i="10" s="1"/>
  <c r="C9" i="10" s="1"/>
  <c r="D9" i="10" s="1"/>
  <c r="E9" i="10" s="1"/>
  <c r="B31" i="9"/>
  <c r="B27" i="9"/>
  <c r="B9" i="9"/>
  <c r="A98" i="8"/>
  <c r="B98" i="8" s="1"/>
  <c r="C98" i="8" s="1"/>
  <c r="D98" i="8" s="1"/>
  <c r="E98" i="8" s="1"/>
  <c r="A93" i="8"/>
  <c r="B93" i="8" s="1"/>
  <c r="C93" i="8" s="1"/>
  <c r="D93" i="8" s="1"/>
  <c r="E93" i="8" s="1"/>
  <c r="A88" i="8"/>
  <c r="B88" i="8" s="1"/>
  <c r="C88" i="8" s="1"/>
  <c r="D88" i="8" s="1"/>
  <c r="E88" i="8" s="1"/>
  <c r="A83" i="8"/>
  <c r="B83" i="8" s="1"/>
  <c r="C83" i="8" s="1"/>
  <c r="D83" i="8" s="1"/>
  <c r="E83" i="8" s="1"/>
  <c r="A80" i="8"/>
  <c r="B80" i="8" s="1"/>
  <c r="C80" i="8" s="1"/>
  <c r="D80" i="8" s="1"/>
  <c r="E80" i="8" s="1"/>
  <c r="A77" i="8"/>
  <c r="B77" i="8" s="1"/>
  <c r="C77" i="8" s="1"/>
  <c r="D77" i="8" s="1"/>
  <c r="E77" i="8" s="1"/>
  <c r="A74" i="8"/>
  <c r="B74" i="8" s="1"/>
  <c r="C74" i="8" s="1"/>
  <c r="D74" i="8" s="1"/>
  <c r="E74" i="8" s="1"/>
  <c r="W68" i="8"/>
  <c r="X68" i="8" s="1"/>
  <c r="Y68" i="8" s="1"/>
  <c r="Z68" i="8" s="1"/>
  <c r="AA68" i="8" s="1"/>
  <c r="W65" i="8"/>
  <c r="X65" i="8" s="1"/>
  <c r="Y65" i="8" s="1"/>
  <c r="Z65" i="8" s="1"/>
  <c r="AA65" i="8" s="1"/>
  <c r="W62" i="8"/>
  <c r="X62" i="8" s="1"/>
  <c r="Y62" i="8" s="1"/>
  <c r="Z62" i="8" s="1"/>
  <c r="AA62" i="8" s="1"/>
  <c r="W59" i="8"/>
  <c r="X59" i="8" s="1"/>
  <c r="Y59" i="8" s="1"/>
  <c r="Z59" i="8" s="1"/>
  <c r="AA59" i="8" s="1"/>
  <c r="W57" i="8"/>
  <c r="X57" i="8" s="1"/>
  <c r="Y57" i="8" s="1"/>
  <c r="Z57" i="8" s="1"/>
  <c r="AA57" i="8" s="1"/>
  <c r="W54" i="8"/>
  <c r="X54" i="8" s="1"/>
  <c r="Y54" i="8" s="1"/>
  <c r="Z54" i="8" s="1"/>
  <c r="AA54" i="8" s="1"/>
  <c r="W52" i="8"/>
  <c r="X52" i="8" s="1"/>
  <c r="Y52" i="8" s="1"/>
  <c r="Z52" i="8" s="1"/>
  <c r="AA52" i="8" s="1"/>
  <c r="A45" i="8"/>
  <c r="B45" i="8" s="1"/>
  <c r="C45" i="8" s="1"/>
  <c r="D45" i="8" s="1"/>
  <c r="E45" i="8" s="1"/>
  <c r="A40" i="8"/>
  <c r="B40" i="8" s="1"/>
  <c r="C40" i="8" s="1"/>
  <c r="D40" i="8" s="1"/>
  <c r="E40" i="8" s="1"/>
  <c r="W37" i="8"/>
  <c r="X37" i="8" s="1"/>
  <c r="Y37" i="8" s="1"/>
  <c r="Z37" i="8" s="1"/>
  <c r="AA37" i="8" s="1"/>
  <c r="A35" i="8"/>
  <c r="B35" i="8" s="1"/>
  <c r="C35" i="8" s="1"/>
  <c r="D35" i="8" s="1"/>
  <c r="E35" i="8" s="1"/>
  <c r="W28" i="8"/>
  <c r="X28" i="8" s="1"/>
  <c r="Y28" i="8" s="1"/>
  <c r="Z28" i="8" s="1"/>
  <c r="AA28" i="8" s="1"/>
  <c r="A26" i="8"/>
  <c r="B26" i="8" s="1"/>
  <c r="C26" i="8" s="1"/>
  <c r="D26" i="8" s="1"/>
  <c r="E26" i="8" s="1"/>
  <c r="W23" i="8"/>
  <c r="X23" i="8" s="1"/>
  <c r="Y23" i="8" s="1"/>
  <c r="Z23" i="8" s="1"/>
  <c r="AA23" i="8" s="1"/>
  <c r="A18" i="8"/>
  <c r="B18" i="8" s="1"/>
  <c r="C18" i="8" s="1"/>
  <c r="D18" i="8" s="1"/>
  <c r="E18" i="8" s="1"/>
  <c r="W15" i="8"/>
  <c r="X15" i="8" s="1"/>
  <c r="Y15" i="8" s="1"/>
  <c r="Z15" i="8" s="1"/>
  <c r="AA15" i="8" s="1"/>
  <c r="A10" i="8"/>
  <c r="B10" i="8" s="1"/>
  <c r="C10" i="8" s="1"/>
  <c r="D10" i="8" s="1"/>
  <c r="E10" i="8" s="1"/>
  <c r="U17" i="7"/>
  <c r="I17" i="7"/>
  <c r="Y16" i="7"/>
  <c r="Q16" i="7"/>
  <c r="E16" i="7"/>
  <c r="U15" i="7"/>
  <c r="I15" i="7"/>
  <c r="Y14" i="7"/>
  <c r="Q14" i="7"/>
  <c r="E14" i="7"/>
  <c r="U13" i="7"/>
  <c r="I13" i="7"/>
  <c r="Y12" i="7"/>
  <c r="Q12" i="7"/>
  <c r="E12" i="7"/>
  <c r="U11" i="7"/>
  <c r="I11" i="7"/>
  <c r="Y10" i="7"/>
  <c r="Q10" i="7"/>
  <c r="E10" i="7"/>
  <c r="U9" i="7"/>
  <c r="I9" i="7"/>
  <c r="Y8" i="7"/>
  <c r="Q8" i="7"/>
  <c r="E8" i="7"/>
  <c r="E101" i="6"/>
  <c r="A99" i="6"/>
  <c r="E99" i="6" s="1"/>
  <c r="G97" i="6"/>
  <c r="A95" i="6"/>
  <c r="E95" i="6" s="1"/>
  <c r="G91" i="6"/>
  <c r="K91" i="6" s="1"/>
  <c r="A84" i="6"/>
  <c r="C84" i="6" s="1"/>
  <c r="G79" i="6"/>
  <c r="K79" i="6" s="1"/>
  <c r="G77" i="6"/>
  <c r="A75" i="6"/>
  <c r="E75" i="6" s="1"/>
  <c r="G70" i="6"/>
  <c r="H70" i="6" s="1"/>
  <c r="A65" i="6"/>
  <c r="D65" i="6" s="1"/>
  <c r="A62" i="6"/>
  <c r="G60" i="6"/>
  <c r="H60" i="6" s="1"/>
  <c r="A56" i="6"/>
  <c r="C56" i="6" s="1"/>
  <c r="G47" i="6"/>
  <c r="G43" i="6"/>
  <c r="J43" i="6" s="1"/>
  <c r="G41" i="6"/>
  <c r="A39" i="6"/>
  <c r="E39" i="6" s="1"/>
  <c r="G37" i="6"/>
  <c r="A35" i="6"/>
  <c r="E35" i="6" s="1"/>
  <c r="G33" i="6"/>
  <c r="A31" i="6"/>
  <c r="E31" i="6" s="1"/>
  <c r="G29" i="6"/>
  <c r="A27" i="6"/>
  <c r="E27" i="6" s="1"/>
  <c r="G25" i="6"/>
  <c r="A23" i="6"/>
  <c r="E23" i="6" s="1"/>
  <c r="G21" i="6"/>
  <c r="A19" i="6"/>
  <c r="E19" i="6" s="1"/>
  <c r="G17" i="6"/>
  <c r="A15" i="6"/>
  <c r="E15" i="6" s="1"/>
  <c r="G13" i="6"/>
  <c r="A11" i="6"/>
  <c r="E11" i="6" s="1"/>
  <c r="G9" i="6"/>
  <c r="O97" i="5"/>
  <c r="A95" i="5"/>
  <c r="J95" i="5" s="1"/>
  <c r="A91" i="5"/>
  <c r="J91" i="5" s="1"/>
  <c r="O87" i="5"/>
  <c r="U87" i="5" s="1"/>
  <c r="A84" i="5"/>
  <c r="E84" i="5" s="1"/>
  <c r="O80" i="5"/>
  <c r="Q80" i="5" s="1"/>
  <c r="O77" i="5"/>
  <c r="X77" i="5" s="1"/>
  <c r="A71" i="5"/>
  <c r="E71" i="5" s="1"/>
  <c r="O69" i="5"/>
  <c r="T69" i="5" s="1"/>
  <c r="O63" i="5"/>
  <c r="Q63" i="5" s="1"/>
  <c r="A60" i="5"/>
  <c r="C60" i="5" s="1"/>
  <c r="A58" i="5"/>
  <c r="B58" i="5" s="1"/>
  <c r="O56" i="5"/>
  <c r="T56" i="5" s="1"/>
  <c r="O46" i="5"/>
  <c r="O40" i="5"/>
  <c r="Y40" i="5" s="1"/>
  <c r="O33" i="5"/>
  <c r="O31" i="5"/>
  <c r="Q31" i="5" s="1"/>
  <c r="A25" i="5"/>
  <c r="B25" i="5" s="1"/>
  <c r="A23" i="5"/>
  <c r="E23" i="5" s="1"/>
  <c r="A20" i="5"/>
  <c r="C20" i="5" s="1"/>
  <c r="A18" i="5"/>
  <c r="F18" i="5" s="1"/>
  <c r="O14" i="5"/>
  <c r="P14" i="5" s="1"/>
  <c r="O8" i="5"/>
  <c r="L96" i="4"/>
  <c r="A95" i="4"/>
  <c r="A87" i="4"/>
  <c r="L81" i="4"/>
  <c r="M81" i="4" s="1"/>
  <c r="L79" i="4"/>
  <c r="O79" i="4" s="1"/>
  <c r="Z99" i="11"/>
  <c r="AA99" i="11" s="1"/>
  <c r="AB99" i="11" s="1"/>
  <c r="AC99" i="11" s="1"/>
  <c r="AD99" i="11" s="1"/>
  <c r="AE99" i="11" s="1"/>
  <c r="AF99" i="11" s="1"/>
  <c r="AG99" i="11" s="1"/>
  <c r="AH99" i="11" s="1"/>
  <c r="AI99" i="11" s="1"/>
  <c r="AJ99" i="11" s="1"/>
  <c r="AK99" i="11" s="1"/>
  <c r="AL99" i="11" s="1"/>
  <c r="AM99" i="11" s="1"/>
  <c r="AN99" i="11" s="1"/>
  <c r="AO99" i="11" s="1"/>
  <c r="AP99" i="11" s="1"/>
  <c r="AQ99" i="11" s="1"/>
  <c r="AR99" i="11" s="1"/>
  <c r="AS99" i="11" s="1"/>
  <c r="AT99" i="11" s="1"/>
  <c r="AU99" i="11" s="1"/>
  <c r="AV99" i="11" s="1"/>
  <c r="AW99" i="11" s="1"/>
  <c r="Z96" i="11"/>
  <c r="AA96" i="11" s="1"/>
  <c r="AB96" i="11" s="1"/>
  <c r="AC96" i="11" s="1"/>
  <c r="AD96" i="11" s="1"/>
  <c r="AE96" i="11" s="1"/>
  <c r="AF96" i="11" s="1"/>
  <c r="AG96" i="11" s="1"/>
  <c r="AH96" i="11" s="1"/>
  <c r="AI96" i="11" s="1"/>
  <c r="AJ96" i="11" s="1"/>
  <c r="AK96" i="11" s="1"/>
  <c r="AL96" i="11" s="1"/>
  <c r="AM96" i="11" s="1"/>
  <c r="AN96" i="11" s="1"/>
  <c r="AO96" i="11" s="1"/>
  <c r="AP96" i="11" s="1"/>
  <c r="AQ96" i="11" s="1"/>
  <c r="AR96" i="11" s="1"/>
  <c r="AS96" i="11" s="1"/>
  <c r="AT96" i="11" s="1"/>
  <c r="AU96" i="11" s="1"/>
  <c r="AV96" i="11" s="1"/>
  <c r="AW96" i="11" s="1"/>
  <c r="Z93" i="11"/>
  <c r="AA93" i="11" s="1"/>
  <c r="AB93" i="11" s="1"/>
  <c r="AC93" i="11" s="1"/>
  <c r="AD93" i="11" s="1"/>
  <c r="AE93" i="11" s="1"/>
  <c r="AF93" i="11" s="1"/>
  <c r="AG93" i="11" s="1"/>
  <c r="AH93" i="11" s="1"/>
  <c r="AI93" i="11" s="1"/>
  <c r="AJ93" i="11" s="1"/>
  <c r="AK93" i="11" s="1"/>
  <c r="AL93" i="11" s="1"/>
  <c r="AM93" i="11" s="1"/>
  <c r="AN93" i="11" s="1"/>
  <c r="AO93" i="11" s="1"/>
  <c r="AP93" i="11" s="1"/>
  <c r="AQ93" i="11" s="1"/>
  <c r="AR93" i="11" s="1"/>
  <c r="AS93" i="11" s="1"/>
  <c r="AT93" i="11" s="1"/>
  <c r="AU93" i="11" s="1"/>
  <c r="AV93" i="11" s="1"/>
  <c r="AW93" i="11" s="1"/>
  <c r="Z90" i="11"/>
  <c r="AA90" i="11" s="1"/>
  <c r="AB90" i="11" s="1"/>
  <c r="AC90" i="11" s="1"/>
  <c r="AD90" i="11" s="1"/>
  <c r="AE90" i="11" s="1"/>
  <c r="AF90" i="11" s="1"/>
  <c r="AG90" i="11" s="1"/>
  <c r="AH90" i="11" s="1"/>
  <c r="AI90" i="11" s="1"/>
  <c r="AJ90" i="11" s="1"/>
  <c r="AK90" i="11" s="1"/>
  <c r="AL90" i="11" s="1"/>
  <c r="AM90" i="11" s="1"/>
  <c r="AN90" i="11" s="1"/>
  <c r="AO90" i="11" s="1"/>
  <c r="AP90" i="11" s="1"/>
  <c r="AQ90" i="11" s="1"/>
  <c r="AR90" i="11" s="1"/>
  <c r="AS90" i="11" s="1"/>
  <c r="AT90" i="11" s="1"/>
  <c r="AU90" i="11" s="1"/>
  <c r="AV90" i="11" s="1"/>
  <c r="AW90" i="11" s="1"/>
  <c r="A79" i="11"/>
  <c r="B79" i="11" s="1"/>
  <c r="C79" i="11" s="1"/>
  <c r="D79" i="11" s="1"/>
  <c r="E79" i="11" s="1"/>
  <c r="F79" i="11" s="1"/>
  <c r="G79" i="11" s="1"/>
  <c r="H79" i="11" s="1"/>
  <c r="I79" i="11" s="1"/>
  <c r="J79" i="11" s="1"/>
  <c r="K79" i="11" s="1"/>
  <c r="L79" i="11" s="1"/>
  <c r="M79" i="11" s="1"/>
  <c r="N79" i="11" s="1"/>
  <c r="O79" i="11" s="1"/>
  <c r="P79" i="11" s="1"/>
  <c r="Q79" i="11" s="1"/>
  <c r="R79" i="11" s="1"/>
  <c r="S79" i="11" s="1"/>
  <c r="T79" i="11" s="1"/>
  <c r="U79" i="11" s="1"/>
  <c r="V79" i="11" s="1"/>
  <c r="W79" i="11" s="1"/>
  <c r="X79" i="11" s="1"/>
  <c r="A76" i="11"/>
  <c r="B76" i="11" s="1"/>
  <c r="C76" i="11" s="1"/>
  <c r="D76" i="11" s="1"/>
  <c r="E76" i="11" s="1"/>
  <c r="F76" i="11" s="1"/>
  <c r="G76" i="11" s="1"/>
  <c r="H76" i="11" s="1"/>
  <c r="I76" i="11" s="1"/>
  <c r="J76" i="11" s="1"/>
  <c r="K76" i="11" s="1"/>
  <c r="L76" i="11" s="1"/>
  <c r="M76" i="11" s="1"/>
  <c r="N76" i="11" s="1"/>
  <c r="O76" i="11" s="1"/>
  <c r="P76" i="11" s="1"/>
  <c r="Q76" i="11" s="1"/>
  <c r="R76" i="11" s="1"/>
  <c r="S76" i="11" s="1"/>
  <c r="T76" i="11" s="1"/>
  <c r="U76" i="11" s="1"/>
  <c r="V76" i="11" s="1"/>
  <c r="W76" i="11" s="1"/>
  <c r="X76" i="11" s="1"/>
  <c r="A73" i="11"/>
  <c r="B73" i="11" s="1"/>
  <c r="C73" i="11" s="1"/>
  <c r="D73" i="11" s="1"/>
  <c r="E73" i="11" s="1"/>
  <c r="F73" i="11" s="1"/>
  <c r="G73" i="11" s="1"/>
  <c r="H73" i="11" s="1"/>
  <c r="I73" i="11" s="1"/>
  <c r="J73" i="11" s="1"/>
  <c r="K73" i="11" s="1"/>
  <c r="L73" i="11" s="1"/>
  <c r="M73" i="11" s="1"/>
  <c r="N73" i="11" s="1"/>
  <c r="O73" i="11" s="1"/>
  <c r="P73" i="11" s="1"/>
  <c r="Q73" i="11" s="1"/>
  <c r="R73" i="11" s="1"/>
  <c r="S73" i="11" s="1"/>
  <c r="T73" i="11" s="1"/>
  <c r="U73" i="11" s="1"/>
  <c r="V73" i="11" s="1"/>
  <c r="W73" i="11" s="1"/>
  <c r="X73" i="11" s="1"/>
  <c r="A70" i="11"/>
  <c r="B70" i="11" s="1"/>
  <c r="C70" i="11" s="1"/>
  <c r="D70" i="11" s="1"/>
  <c r="E70" i="11" s="1"/>
  <c r="F70" i="11" s="1"/>
  <c r="G70" i="11" s="1"/>
  <c r="H70" i="11" s="1"/>
  <c r="I70" i="11" s="1"/>
  <c r="J70" i="11" s="1"/>
  <c r="K70" i="11" s="1"/>
  <c r="L70" i="11" s="1"/>
  <c r="M70" i="11" s="1"/>
  <c r="N70" i="11" s="1"/>
  <c r="O70" i="11" s="1"/>
  <c r="P70" i="11" s="1"/>
  <c r="Q70" i="11" s="1"/>
  <c r="R70" i="11" s="1"/>
  <c r="S70" i="11" s="1"/>
  <c r="T70" i="11" s="1"/>
  <c r="U70" i="11" s="1"/>
  <c r="V70" i="11" s="1"/>
  <c r="W70" i="11" s="1"/>
  <c r="X70" i="11" s="1"/>
  <c r="A67" i="11"/>
  <c r="B67" i="11" s="1"/>
  <c r="C67" i="11" s="1"/>
  <c r="D67" i="11" s="1"/>
  <c r="E67" i="11" s="1"/>
  <c r="F67" i="11" s="1"/>
  <c r="G67" i="11" s="1"/>
  <c r="H67" i="11" s="1"/>
  <c r="I67" i="11" s="1"/>
  <c r="J67" i="11" s="1"/>
  <c r="K67" i="11" s="1"/>
  <c r="L67" i="11" s="1"/>
  <c r="M67" i="11" s="1"/>
  <c r="N67" i="11" s="1"/>
  <c r="O67" i="11" s="1"/>
  <c r="P67" i="11" s="1"/>
  <c r="Q67" i="11" s="1"/>
  <c r="R67" i="11" s="1"/>
  <c r="S67" i="11" s="1"/>
  <c r="T67" i="11" s="1"/>
  <c r="U67" i="11" s="1"/>
  <c r="V67" i="11" s="1"/>
  <c r="W67" i="11" s="1"/>
  <c r="X67" i="11" s="1"/>
  <c r="A59" i="11"/>
  <c r="B59" i="11" s="1"/>
  <c r="C59" i="11" s="1"/>
  <c r="D59" i="11" s="1"/>
  <c r="E59" i="11" s="1"/>
  <c r="F59" i="11" s="1"/>
  <c r="G59" i="11" s="1"/>
  <c r="H59" i="11" s="1"/>
  <c r="I59" i="11" s="1"/>
  <c r="J59" i="11" s="1"/>
  <c r="K59" i="11" s="1"/>
  <c r="L59" i="11" s="1"/>
  <c r="M59" i="11" s="1"/>
  <c r="N59" i="11" s="1"/>
  <c r="O59" i="11" s="1"/>
  <c r="P59" i="11" s="1"/>
  <c r="Q59" i="11" s="1"/>
  <c r="R59" i="11" s="1"/>
  <c r="S59" i="11" s="1"/>
  <c r="T59" i="11" s="1"/>
  <c r="U59" i="11" s="1"/>
  <c r="V59" i="11" s="1"/>
  <c r="W59" i="11" s="1"/>
  <c r="X59" i="11" s="1"/>
  <c r="A57" i="11"/>
  <c r="B57" i="11" s="1"/>
  <c r="C57" i="11" s="1"/>
  <c r="D57" i="11" s="1"/>
  <c r="E57" i="11" s="1"/>
  <c r="F57" i="11" s="1"/>
  <c r="G57" i="11" s="1"/>
  <c r="H57" i="11" s="1"/>
  <c r="I57" i="11" s="1"/>
  <c r="J57" i="11" s="1"/>
  <c r="K57" i="11" s="1"/>
  <c r="L57" i="11" s="1"/>
  <c r="M57" i="11" s="1"/>
  <c r="N57" i="11" s="1"/>
  <c r="O57" i="11" s="1"/>
  <c r="P57" i="11" s="1"/>
  <c r="Q57" i="11" s="1"/>
  <c r="R57" i="11" s="1"/>
  <c r="S57" i="11" s="1"/>
  <c r="T57" i="11" s="1"/>
  <c r="U57" i="11" s="1"/>
  <c r="V57" i="11" s="1"/>
  <c r="W57" i="11" s="1"/>
  <c r="X57" i="11" s="1"/>
  <c r="A53" i="11"/>
  <c r="B53" i="11" s="1"/>
  <c r="C53" i="11" s="1"/>
  <c r="D53" i="11" s="1"/>
  <c r="E53" i="11" s="1"/>
  <c r="F53" i="11" s="1"/>
  <c r="G53" i="11" s="1"/>
  <c r="H53" i="11" s="1"/>
  <c r="I53" i="11" s="1"/>
  <c r="J53" i="11" s="1"/>
  <c r="K53" i="11" s="1"/>
  <c r="L53" i="11" s="1"/>
  <c r="M53" i="11" s="1"/>
  <c r="N53" i="11" s="1"/>
  <c r="O53" i="11" s="1"/>
  <c r="P53" i="11" s="1"/>
  <c r="Q53" i="11" s="1"/>
  <c r="R53" i="11" s="1"/>
  <c r="S53" i="11" s="1"/>
  <c r="T53" i="11" s="1"/>
  <c r="U53" i="11" s="1"/>
  <c r="V53" i="11" s="1"/>
  <c r="W53" i="11" s="1"/>
  <c r="X53" i="11" s="1"/>
  <c r="A49" i="11"/>
  <c r="B49" i="11" s="1"/>
  <c r="C49" i="11" s="1"/>
  <c r="D49" i="11" s="1"/>
  <c r="E49" i="11" s="1"/>
  <c r="F49" i="11" s="1"/>
  <c r="G49" i="11" s="1"/>
  <c r="H49" i="11" s="1"/>
  <c r="I49" i="11" s="1"/>
  <c r="J49" i="11" s="1"/>
  <c r="K49" i="11" s="1"/>
  <c r="L49" i="11" s="1"/>
  <c r="M49" i="11" s="1"/>
  <c r="N49" i="11" s="1"/>
  <c r="O49" i="11" s="1"/>
  <c r="P49" i="11" s="1"/>
  <c r="Q49" i="11" s="1"/>
  <c r="R49" i="11" s="1"/>
  <c r="S49" i="11" s="1"/>
  <c r="T49" i="11" s="1"/>
  <c r="U49" i="11" s="1"/>
  <c r="V49" i="11" s="1"/>
  <c r="W49" i="11" s="1"/>
  <c r="X49" i="11" s="1"/>
  <c r="A45" i="11"/>
  <c r="B45" i="11" s="1"/>
  <c r="C45" i="11" s="1"/>
  <c r="D45" i="11" s="1"/>
  <c r="E45" i="11" s="1"/>
  <c r="F45" i="11" s="1"/>
  <c r="G45" i="11" s="1"/>
  <c r="H45" i="11" s="1"/>
  <c r="I45" i="11" s="1"/>
  <c r="J45" i="11" s="1"/>
  <c r="K45" i="11" s="1"/>
  <c r="L45" i="11" s="1"/>
  <c r="M45" i="11" s="1"/>
  <c r="N45" i="11" s="1"/>
  <c r="O45" i="11" s="1"/>
  <c r="P45" i="11" s="1"/>
  <c r="Q45" i="11" s="1"/>
  <c r="R45" i="11" s="1"/>
  <c r="S45" i="11" s="1"/>
  <c r="T45" i="11" s="1"/>
  <c r="U45" i="11" s="1"/>
  <c r="V45" i="11" s="1"/>
  <c r="W45" i="11" s="1"/>
  <c r="X45" i="11" s="1"/>
  <c r="A41" i="11"/>
  <c r="B41" i="11" s="1"/>
  <c r="C41" i="11" s="1"/>
  <c r="D41" i="11" s="1"/>
  <c r="E41" i="11" s="1"/>
  <c r="F41" i="11" s="1"/>
  <c r="G41" i="11" s="1"/>
  <c r="H41" i="11" s="1"/>
  <c r="I41" i="11" s="1"/>
  <c r="J41" i="11" s="1"/>
  <c r="K41" i="11" s="1"/>
  <c r="L41" i="11" s="1"/>
  <c r="M41" i="11" s="1"/>
  <c r="N41" i="11" s="1"/>
  <c r="O41" i="11" s="1"/>
  <c r="P41" i="11" s="1"/>
  <c r="Q41" i="11" s="1"/>
  <c r="R41" i="11" s="1"/>
  <c r="S41" i="11" s="1"/>
  <c r="T41" i="11" s="1"/>
  <c r="U41" i="11" s="1"/>
  <c r="V41" i="11" s="1"/>
  <c r="W41" i="11" s="1"/>
  <c r="X41" i="11" s="1"/>
  <c r="A37" i="11"/>
  <c r="B37" i="11" s="1"/>
  <c r="C37" i="11" s="1"/>
  <c r="D37" i="11" s="1"/>
  <c r="E37" i="11" s="1"/>
  <c r="F37" i="11" s="1"/>
  <c r="G37" i="11" s="1"/>
  <c r="H37" i="11" s="1"/>
  <c r="I37" i="11" s="1"/>
  <c r="J37" i="11" s="1"/>
  <c r="K37" i="11" s="1"/>
  <c r="L37" i="11" s="1"/>
  <c r="M37" i="11" s="1"/>
  <c r="N37" i="11" s="1"/>
  <c r="O37" i="11" s="1"/>
  <c r="P37" i="11" s="1"/>
  <c r="Q37" i="11" s="1"/>
  <c r="R37" i="11" s="1"/>
  <c r="S37" i="11" s="1"/>
  <c r="T37" i="11" s="1"/>
  <c r="U37" i="11" s="1"/>
  <c r="V37" i="11" s="1"/>
  <c r="W37" i="11" s="1"/>
  <c r="X37" i="11" s="1"/>
  <c r="A33" i="11"/>
  <c r="B33" i="11" s="1"/>
  <c r="C33" i="11" s="1"/>
  <c r="D33" i="11" s="1"/>
  <c r="E33" i="11" s="1"/>
  <c r="F33" i="11" s="1"/>
  <c r="G33" i="11" s="1"/>
  <c r="H33" i="11" s="1"/>
  <c r="I33" i="11" s="1"/>
  <c r="J33" i="11" s="1"/>
  <c r="K33" i="11" s="1"/>
  <c r="L33" i="11" s="1"/>
  <c r="M33" i="11" s="1"/>
  <c r="N33" i="11" s="1"/>
  <c r="O33" i="11" s="1"/>
  <c r="P33" i="11" s="1"/>
  <c r="Q33" i="11" s="1"/>
  <c r="R33" i="11" s="1"/>
  <c r="S33" i="11" s="1"/>
  <c r="T33" i="11" s="1"/>
  <c r="U33" i="11" s="1"/>
  <c r="V33" i="11" s="1"/>
  <c r="W33" i="11" s="1"/>
  <c r="X33" i="11" s="1"/>
  <c r="A29" i="11"/>
  <c r="B29" i="11" s="1"/>
  <c r="C29" i="11" s="1"/>
  <c r="D29" i="11" s="1"/>
  <c r="E29" i="11" s="1"/>
  <c r="F29" i="11" s="1"/>
  <c r="G29" i="11" s="1"/>
  <c r="H29" i="11" s="1"/>
  <c r="I29" i="11" s="1"/>
  <c r="J29" i="11" s="1"/>
  <c r="K29" i="11" s="1"/>
  <c r="L29" i="11" s="1"/>
  <c r="M29" i="11" s="1"/>
  <c r="N29" i="11" s="1"/>
  <c r="O29" i="11" s="1"/>
  <c r="P29" i="11" s="1"/>
  <c r="Q29" i="11" s="1"/>
  <c r="R29" i="11" s="1"/>
  <c r="S29" i="11" s="1"/>
  <c r="T29" i="11" s="1"/>
  <c r="U29" i="11" s="1"/>
  <c r="V29" i="11" s="1"/>
  <c r="W29" i="11" s="1"/>
  <c r="X29" i="11" s="1"/>
  <c r="A25" i="11"/>
  <c r="B25" i="11" s="1"/>
  <c r="C25" i="11" s="1"/>
  <c r="D25" i="11" s="1"/>
  <c r="E25" i="11" s="1"/>
  <c r="F25" i="11" s="1"/>
  <c r="G25" i="11" s="1"/>
  <c r="H25" i="11" s="1"/>
  <c r="I25" i="11" s="1"/>
  <c r="J25" i="11" s="1"/>
  <c r="K25" i="11" s="1"/>
  <c r="L25" i="11" s="1"/>
  <c r="M25" i="11" s="1"/>
  <c r="N25" i="11" s="1"/>
  <c r="O25" i="11" s="1"/>
  <c r="P25" i="11" s="1"/>
  <c r="Q25" i="11" s="1"/>
  <c r="R25" i="11" s="1"/>
  <c r="S25" i="11" s="1"/>
  <c r="T25" i="11" s="1"/>
  <c r="U25" i="11" s="1"/>
  <c r="V25" i="11" s="1"/>
  <c r="W25" i="11" s="1"/>
  <c r="X25" i="11" s="1"/>
  <c r="A21" i="11"/>
  <c r="B21" i="11" s="1"/>
  <c r="C21" i="11" s="1"/>
  <c r="D21" i="11" s="1"/>
  <c r="E21" i="11" s="1"/>
  <c r="F21" i="11" s="1"/>
  <c r="G21" i="11" s="1"/>
  <c r="H21" i="11" s="1"/>
  <c r="I21" i="11" s="1"/>
  <c r="J21" i="11" s="1"/>
  <c r="K21" i="11" s="1"/>
  <c r="L21" i="11" s="1"/>
  <c r="M21" i="11" s="1"/>
  <c r="N21" i="11" s="1"/>
  <c r="O21" i="11" s="1"/>
  <c r="P21" i="11" s="1"/>
  <c r="Q21" i="11" s="1"/>
  <c r="R21" i="11" s="1"/>
  <c r="S21" i="11" s="1"/>
  <c r="T21" i="11" s="1"/>
  <c r="U21" i="11" s="1"/>
  <c r="V21" i="11" s="1"/>
  <c r="W21" i="11" s="1"/>
  <c r="X21" i="11" s="1"/>
  <c r="A17" i="11"/>
  <c r="B17" i="11" s="1"/>
  <c r="C17" i="11" s="1"/>
  <c r="D17" i="11" s="1"/>
  <c r="E17" i="11" s="1"/>
  <c r="F17" i="11" s="1"/>
  <c r="G17" i="11" s="1"/>
  <c r="H17" i="11" s="1"/>
  <c r="I17" i="11" s="1"/>
  <c r="J17" i="11" s="1"/>
  <c r="K17" i="11" s="1"/>
  <c r="L17" i="11" s="1"/>
  <c r="M17" i="11" s="1"/>
  <c r="N17" i="11" s="1"/>
  <c r="O17" i="11" s="1"/>
  <c r="P17" i="11" s="1"/>
  <c r="Q17" i="11" s="1"/>
  <c r="R17" i="11" s="1"/>
  <c r="S17" i="11" s="1"/>
  <c r="T17" i="11" s="1"/>
  <c r="U17" i="11" s="1"/>
  <c r="V17" i="11" s="1"/>
  <c r="W17" i="11" s="1"/>
  <c r="X17" i="11" s="1"/>
  <c r="Z14" i="11"/>
  <c r="AA14" i="11" s="1"/>
  <c r="AB14" i="11" s="1"/>
  <c r="AC14" i="11" s="1"/>
  <c r="AD14" i="11" s="1"/>
  <c r="AE14" i="11" s="1"/>
  <c r="AF14" i="11" s="1"/>
  <c r="AG14" i="11" s="1"/>
  <c r="AH14" i="11" s="1"/>
  <c r="AI14" i="11" s="1"/>
  <c r="AJ14" i="11" s="1"/>
  <c r="AK14" i="11" s="1"/>
  <c r="AL14" i="11" s="1"/>
  <c r="AM14" i="11" s="1"/>
  <c r="AN14" i="11" s="1"/>
  <c r="AO14" i="11" s="1"/>
  <c r="AP14" i="11" s="1"/>
  <c r="AQ14" i="11" s="1"/>
  <c r="AR14" i="11" s="1"/>
  <c r="AS14" i="11" s="1"/>
  <c r="AT14" i="11" s="1"/>
  <c r="AU14" i="11" s="1"/>
  <c r="AV14" i="11" s="1"/>
  <c r="AW14" i="11" s="1"/>
  <c r="V97" i="10"/>
  <c r="W97" i="10" s="1"/>
  <c r="X97" i="10" s="1"/>
  <c r="Y97" i="10" s="1"/>
  <c r="Z97" i="10" s="1"/>
  <c r="V93" i="10"/>
  <c r="W93" i="10" s="1"/>
  <c r="X93" i="10" s="1"/>
  <c r="Y93" i="10" s="1"/>
  <c r="Z93" i="10" s="1"/>
  <c r="V89" i="10"/>
  <c r="W89" i="10" s="1"/>
  <c r="X89" i="10" s="1"/>
  <c r="Y89" i="10" s="1"/>
  <c r="Z89" i="10" s="1"/>
  <c r="V85" i="10"/>
  <c r="W85" i="10" s="1"/>
  <c r="X85" i="10" s="1"/>
  <c r="Y85" i="10" s="1"/>
  <c r="Z85" i="10" s="1"/>
  <c r="V81" i="10"/>
  <c r="W81" i="10" s="1"/>
  <c r="X81" i="10" s="1"/>
  <c r="Y81" i="10" s="1"/>
  <c r="Z81" i="10" s="1"/>
  <c r="V77" i="10"/>
  <c r="W77" i="10" s="1"/>
  <c r="X77" i="10" s="1"/>
  <c r="Y77" i="10" s="1"/>
  <c r="Z77" i="10" s="1"/>
  <c r="V73" i="10"/>
  <c r="W73" i="10" s="1"/>
  <c r="X73" i="10" s="1"/>
  <c r="Y73" i="10" s="1"/>
  <c r="Z73" i="10" s="1"/>
  <c r="V69" i="10"/>
  <c r="W69" i="10" s="1"/>
  <c r="X69" i="10" s="1"/>
  <c r="Y69" i="10" s="1"/>
  <c r="Z69" i="10" s="1"/>
  <c r="V65" i="10"/>
  <c r="W65" i="10" s="1"/>
  <c r="X65" i="10" s="1"/>
  <c r="Y65" i="10" s="1"/>
  <c r="Z65" i="10" s="1"/>
  <c r="V61" i="10"/>
  <c r="W61" i="10" s="1"/>
  <c r="X61" i="10" s="1"/>
  <c r="Y61" i="10" s="1"/>
  <c r="Z61" i="10" s="1"/>
  <c r="V57" i="10"/>
  <c r="W57" i="10" s="1"/>
  <c r="X57" i="10" s="1"/>
  <c r="Y57" i="10" s="1"/>
  <c r="Z57" i="10" s="1"/>
  <c r="V53" i="10"/>
  <c r="W53" i="10" s="1"/>
  <c r="X53" i="10" s="1"/>
  <c r="Y53" i="10" s="1"/>
  <c r="Z53" i="10" s="1"/>
  <c r="V49" i="10"/>
  <c r="W49" i="10" s="1"/>
  <c r="X49" i="10" s="1"/>
  <c r="Y49" i="10" s="1"/>
  <c r="Z49" i="10" s="1"/>
  <c r="V45" i="10"/>
  <c r="W45" i="10" s="1"/>
  <c r="X45" i="10" s="1"/>
  <c r="Y45" i="10" s="1"/>
  <c r="Z45" i="10" s="1"/>
  <c r="V41" i="10"/>
  <c r="W41" i="10" s="1"/>
  <c r="X41" i="10" s="1"/>
  <c r="Y41" i="10" s="1"/>
  <c r="Z41" i="10" s="1"/>
  <c r="V37" i="10"/>
  <c r="W37" i="10" s="1"/>
  <c r="X37" i="10" s="1"/>
  <c r="Y37" i="10" s="1"/>
  <c r="Z37" i="10" s="1"/>
  <c r="V33" i="10"/>
  <c r="W33" i="10" s="1"/>
  <c r="X33" i="10" s="1"/>
  <c r="Y33" i="10" s="1"/>
  <c r="Z33" i="10" s="1"/>
  <c r="V29" i="10"/>
  <c r="W29" i="10" s="1"/>
  <c r="X29" i="10" s="1"/>
  <c r="Y29" i="10" s="1"/>
  <c r="Z29" i="10" s="1"/>
  <c r="V25" i="10"/>
  <c r="W25" i="10" s="1"/>
  <c r="X25" i="10" s="1"/>
  <c r="Y25" i="10" s="1"/>
  <c r="Z25" i="10" s="1"/>
  <c r="V21" i="10"/>
  <c r="W21" i="10" s="1"/>
  <c r="X21" i="10" s="1"/>
  <c r="Y21" i="10" s="1"/>
  <c r="Z21" i="10" s="1"/>
  <c r="V17" i="10"/>
  <c r="W17" i="10" s="1"/>
  <c r="X17" i="10" s="1"/>
  <c r="Y17" i="10" s="1"/>
  <c r="Z17" i="10" s="1"/>
  <c r="V13" i="10"/>
  <c r="W13" i="10" s="1"/>
  <c r="X13" i="10" s="1"/>
  <c r="Y13" i="10" s="1"/>
  <c r="Z13" i="10" s="1"/>
  <c r="V9" i="10"/>
  <c r="W9" i="10" s="1"/>
  <c r="X9" i="10" s="1"/>
  <c r="Y9" i="10" s="1"/>
  <c r="Z9" i="10" s="1"/>
  <c r="E31" i="9"/>
  <c r="E32" i="9" s="1"/>
  <c r="E27" i="9"/>
  <c r="E9" i="9"/>
  <c r="A97" i="8"/>
  <c r="B97" i="8" s="1"/>
  <c r="C97" i="8" s="1"/>
  <c r="D97" i="8" s="1"/>
  <c r="E97" i="8" s="1"/>
  <c r="W95" i="8"/>
  <c r="X95" i="8" s="1"/>
  <c r="Y95" i="8" s="1"/>
  <c r="Z95" i="8" s="1"/>
  <c r="AA95" i="8" s="1"/>
  <c r="W93" i="8"/>
  <c r="X93" i="8" s="1"/>
  <c r="Y93" i="8" s="1"/>
  <c r="Z93" i="8" s="1"/>
  <c r="AA93" i="8" s="1"/>
  <c r="W90" i="8"/>
  <c r="X90" i="8" s="1"/>
  <c r="Y90" i="8" s="1"/>
  <c r="Z90" i="8" s="1"/>
  <c r="AA90" i="8" s="1"/>
  <c r="W88" i="8"/>
  <c r="X88" i="8" s="1"/>
  <c r="Y88" i="8" s="1"/>
  <c r="Z88" i="8" s="1"/>
  <c r="AA88" i="8" s="1"/>
  <c r="W80" i="8"/>
  <c r="X80" i="8" s="1"/>
  <c r="Y80" i="8" s="1"/>
  <c r="Z80" i="8" s="1"/>
  <c r="AA80" i="8" s="1"/>
  <c r="W77" i="8"/>
  <c r="X77" i="8" s="1"/>
  <c r="Y77" i="8" s="1"/>
  <c r="Z77" i="8" s="1"/>
  <c r="AA77" i="8" s="1"/>
  <c r="W74" i="8"/>
  <c r="X74" i="8" s="1"/>
  <c r="Y74" i="8" s="1"/>
  <c r="Z74" i="8" s="1"/>
  <c r="AA74" i="8" s="1"/>
  <c r="W71" i="8"/>
  <c r="X71" i="8" s="1"/>
  <c r="Y71" i="8" s="1"/>
  <c r="Z71" i="8" s="1"/>
  <c r="AA71" i="8" s="1"/>
  <c r="A63" i="8"/>
  <c r="B63" i="8" s="1"/>
  <c r="C63" i="8" s="1"/>
  <c r="D63" i="8" s="1"/>
  <c r="E63" i="8" s="1"/>
  <c r="A60" i="8"/>
  <c r="B60" i="8" s="1"/>
  <c r="C60" i="8" s="1"/>
  <c r="D60" i="8" s="1"/>
  <c r="E60" i="8" s="1"/>
  <c r="A55" i="8"/>
  <c r="B55" i="8" s="1"/>
  <c r="C55" i="8" s="1"/>
  <c r="D55" i="8" s="1"/>
  <c r="E55" i="8" s="1"/>
  <c r="A50" i="8"/>
  <c r="B50" i="8" s="1"/>
  <c r="C50" i="8" s="1"/>
  <c r="D50" i="8" s="1"/>
  <c r="E50" i="8" s="1"/>
  <c r="W47" i="8"/>
  <c r="X47" i="8" s="1"/>
  <c r="Y47" i="8" s="1"/>
  <c r="Z47" i="8" s="1"/>
  <c r="AA47" i="8" s="1"/>
  <c r="W45" i="8"/>
  <c r="X45" i="8" s="1"/>
  <c r="Y45" i="8" s="1"/>
  <c r="Z45" i="8" s="1"/>
  <c r="AA45" i="8" s="1"/>
  <c r="W42" i="8"/>
  <c r="X42" i="8" s="1"/>
  <c r="Y42" i="8" s="1"/>
  <c r="Z42" i="8" s="1"/>
  <c r="AA42" i="8" s="1"/>
  <c r="A29" i="8"/>
  <c r="B29" i="8" s="1"/>
  <c r="C29" i="8" s="1"/>
  <c r="D29" i="8" s="1"/>
  <c r="E29" i="8" s="1"/>
  <c r="W26" i="8"/>
  <c r="X26" i="8" s="1"/>
  <c r="Y26" i="8" s="1"/>
  <c r="Z26" i="8" s="1"/>
  <c r="AA26" i="8" s="1"/>
  <c r="A24" i="8"/>
  <c r="B24" i="8" s="1"/>
  <c r="C24" i="8" s="1"/>
  <c r="D24" i="8" s="1"/>
  <c r="E24" i="8" s="1"/>
  <c r="W18" i="8"/>
  <c r="X18" i="8" s="1"/>
  <c r="Y18" i="8" s="1"/>
  <c r="Z18" i="8" s="1"/>
  <c r="AA18" i="8" s="1"/>
  <c r="A16" i="8"/>
  <c r="B16" i="8" s="1"/>
  <c r="C16" i="8" s="1"/>
  <c r="D16" i="8" s="1"/>
  <c r="E16" i="8" s="1"/>
  <c r="W10" i="8"/>
  <c r="X10" i="8" s="1"/>
  <c r="Y10" i="8" s="1"/>
  <c r="Z10" i="8" s="1"/>
  <c r="AA10" i="8" s="1"/>
  <c r="A8" i="8"/>
  <c r="B8" i="8" s="1"/>
  <c r="C8" i="8" s="1"/>
  <c r="D8" i="8" s="1"/>
  <c r="E8" i="8" s="1"/>
  <c r="V17" i="7"/>
  <c r="J17" i="7"/>
  <c r="B17" i="7"/>
  <c r="R16" i="7"/>
  <c r="F16" i="7"/>
  <c r="V15" i="7"/>
  <c r="J15" i="7"/>
  <c r="B15" i="7"/>
  <c r="R14" i="7"/>
  <c r="F14" i="7"/>
  <c r="V13" i="7"/>
  <c r="J13" i="7"/>
  <c r="B13" i="7"/>
  <c r="R12" i="7"/>
  <c r="F12" i="7"/>
  <c r="V11" i="7"/>
  <c r="J11" i="7"/>
  <c r="B11" i="7"/>
  <c r="R10" i="7"/>
  <c r="F10" i="7"/>
  <c r="V9" i="7"/>
  <c r="J9" i="7"/>
  <c r="B9" i="7"/>
  <c r="R8" i="7"/>
  <c r="F8" i="7"/>
  <c r="H101" i="6"/>
  <c r="G99" i="6"/>
  <c r="J99" i="6" s="1"/>
  <c r="G95" i="6"/>
  <c r="K95" i="6" s="1"/>
  <c r="A88" i="6"/>
  <c r="C88" i="6" s="1"/>
  <c r="A86" i="6"/>
  <c r="D86" i="6" s="1"/>
  <c r="G84" i="6"/>
  <c r="H84" i="6" s="1"/>
  <c r="G75" i="6"/>
  <c r="K75" i="6" s="1"/>
  <c r="G73" i="6"/>
  <c r="A71" i="6"/>
  <c r="E71" i="6" s="1"/>
  <c r="G66" i="6"/>
  <c r="H66" i="6" s="1"/>
  <c r="A61" i="6"/>
  <c r="A58" i="6"/>
  <c r="G56" i="6"/>
  <c r="H56" i="6" s="1"/>
  <c r="A52" i="6"/>
  <c r="C52" i="6" s="1"/>
  <c r="G39" i="6"/>
  <c r="K39" i="6" s="1"/>
  <c r="G35" i="6"/>
  <c r="G31" i="6"/>
  <c r="K31" i="6" s="1"/>
  <c r="G27" i="6"/>
  <c r="J27" i="6" s="1"/>
  <c r="G23" i="6"/>
  <c r="G19" i="6"/>
  <c r="K19" i="6" s="1"/>
  <c r="G15" i="6"/>
  <c r="K15" i="6" s="1"/>
  <c r="G11" i="6"/>
  <c r="J11" i="6" s="1"/>
  <c r="O99" i="5"/>
  <c r="R99" i="5" s="1"/>
  <c r="O95" i="5"/>
  <c r="U95" i="5" s="1"/>
  <c r="O91" i="5"/>
  <c r="U91" i="5" s="1"/>
  <c r="A88" i="5"/>
  <c r="E88" i="5" s="1"/>
  <c r="O84" i="5"/>
  <c r="Q84" i="5" s="1"/>
  <c r="A81" i="5"/>
  <c r="K81" i="5" s="1"/>
  <c r="A75" i="5"/>
  <c r="E75" i="5" s="1"/>
  <c r="O73" i="5"/>
  <c r="U73" i="5" s="1"/>
  <c r="O67" i="5"/>
  <c r="Q67" i="5" s="1"/>
  <c r="A64" i="5"/>
  <c r="C64" i="5" s="1"/>
  <c r="A62" i="5"/>
  <c r="B62" i="5" s="1"/>
  <c r="O60" i="5"/>
  <c r="T60" i="5" s="1"/>
  <c r="O50" i="5"/>
  <c r="A49" i="5"/>
  <c r="O45" i="5"/>
  <c r="P45" i="5" s="1"/>
  <c r="O43" i="5"/>
  <c r="Q43" i="5" s="1"/>
  <c r="A37" i="5"/>
  <c r="H37" i="5" s="1"/>
  <c r="A35" i="5"/>
  <c r="E35" i="5" s="1"/>
  <c r="A32" i="5"/>
  <c r="C32" i="5" s="1"/>
  <c r="A30" i="5"/>
  <c r="K30" i="5" s="1"/>
  <c r="O26" i="5"/>
  <c r="X26" i="5" s="1"/>
  <c r="O20" i="5"/>
  <c r="R20" i="5" s="1"/>
  <c r="O13" i="5"/>
  <c r="P13" i="5" s="1"/>
  <c r="O11" i="5"/>
  <c r="Q11" i="5" s="1"/>
  <c r="A92" i="4"/>
  <c r="B92" i="4" s="1"/>
  <c r="L88" i="4"/>
  <c r="O88" i="4" s="1"/>
  <c r="A85" i="4"/>
  <c r="C85" i="4" s="1"/>
  <c r="A82" i="4"/>
  <c r="B82" i="4" s="1"/>
  <c r="A91" i="11"/>
  <c r="B91" i="11" s="1"/>
  <c r="C91" i="11" s="1"/>
  <c r="D91" i="11" s="1"/>
  <c r="E91" i="11" s="1"/>
  <c r="F91" i="11" s="1"/>
  <c r="G91" i="11" s="1"/>
  <c r="H91" i="11" s="1"/>
  <c r="I91" i="11" s="1"/>
  <c r="J91" i="11" s="1"/>
  <c r="K91" i="11" s="1"/>
  <c r="L91" i="11" s="1"/>
  <c r="M91" i="11" s="1"/>
  <c r="N91" i="11" s="1"/>
  <c r="O91" i="11" s="1"/>
  <c r="P91" i="11" s="1"/>
  <c r="Q91" i="11" s="1"/>
  <c r="R91" i="11" s="1"/>
  <c r="S91" i="11" s="1"/>
  <c r="T91" i="11" s="1"/>
  <c r="U91" i="11" s="1"/>
  <c r="V91" i="11" s="1"/>
  <c r="W91" i="11" s="1"/>
  <c r="X91" i="11" s="1"/>
  <c r="A88" i="11"/>
  <c r="B88" i="11" s="1"/>
  <c r="C88" i="11" s="1"/>
  <c r="D88" i="11" s="1"/>
  <c r="E88" i="11" s="1"/>
  <c r="F88" i="11" s="1"/>
  <c r="G88" i="11" s="1"/>
  <c r="H88" i="11" s="1"/>
  <c r="I88" i="11" s="1"/>
  <c r="J88" i="11" s="1"/>
  <c r="K88" i="11" s="1"/>
  <c r="L88" i="11" s="1"/>
  <c r="M88" i="11" s="1"/>
  <c r="N88" i="11" s="1"/>
  <c r="O88" i="11" s="1"/>
  <c r="P88" i="11" s="1"/>
  <c r="Q88" i="11" s="1"/>
  <c r="R88" i="11" s="1"/>
  <c r="S88" i="11" s="1"/>
  <c r="T88" i="11" s="1"/>
  <c r="U88" i="11" s="1"/>
  <c r="V88" i="11" s="1"/>
  <c r="W88" i="11" s="1"/>
  <c r="X88" i="11" s="1"/>
  <c r="A85" i="11"/>
  <c r="B85" i="11" s="1"/>
  <c r="C85" i="11" s="1"/>
  <c r="D85" i="11" s="1"/>
  <c r="E85" i="11" s="1"/>
  <c r="F85" i="11" s="1"/>
  <c r="G85" i="11" s="1"/>
  <c r="H85" i="11" s="1"/>
  <c r="I85" i="11" s="1"/>
  <c r="J85" i="11" s="1"/>
  <c r="K85" i="11" s="1"/>
  <c r="L85" i="11" s="1"/>
  <c r="M85" i="11" s="1"/>
  <c r="N85" i="11" s="1"/>
  <c r="O85" i="11" s="1"/>
  <c r="P85" i="11" s="1"/>
  <c r="Q85" i="11" s="1"/>
  <c r="R85" i="11" s="1"/>
  <c r="S85" i="11" s="1"/>
  <c r="T85" i="11" s="1"/>
  <c r="U85" i="11" s="1"/>
  <c r="V85" i="11" s="1"/>
  <c r="W85" i="11" s="1"/>
  <c r="X85" i="11" s="1"/>
  <c r="A82" i="11"/>
  <c r="B82" i="11" s="1"/>
  <c r="C82" i="11" s="1"/>
  <c r="D82" i="11" s="1"/>
  <c r="E82" i="11" s="1"/>
  <c r="F82" i="11" s="1"/>
  <c r="G82" i="11" s="1"/>
  <c r="H82" i="11" s="1"/>
  <c r="I82" i="11" s="1"/>
  <c r="J82" i="11" s="1"/>
  <c r="K82" i="11" s="1"/>
  <c r="L82" i="11" s="1"/>
  <c r="M82" i="11" s="1"/>
  <c r="N82" i="11" s="1"/>
  <c r="O82" i="11" s="1"/>
  <c r="P82" i="11" s="1"/>
  <c r="Q82" i="11" s="1"/>
  <c r="R82" i="11" s="1"/>
  <c r="S82" i="11" s="1"/>
  <c r="T82" i="11" s="1"/>
  <c r="U82" i="11" s="1"/>
  <c r="V82" i="11" s="1"/>
  <c r="W82" i="11" s="1"/>
  <c r="X82" i="11" s="1"/>
  <c r="Z79" i="11"/>
  <c r="AA79" i="11" s="1"/>
  <c r="AB79" i="11" s="1"/>
  <c r="AC79" i="11" s="1"/>
  <c r="AD79" i="11" s="1"/>
  <c r="AE79" i="11" s="1"/>
  <c r="AF79" i="11" s="1"/>
  <c r="AG79" i="11" s="1"/>
  <c r="AH79" i="11" s="1"/>
  <c r="AI79" i="11" s="1"/>
  <c r="AJ79" i="11" s="1"/>
  <c r="AK79" i="11" s="1"/>
  <c r="AL79" i="11" s="1"/>
  <c r="AM79" i="11" s="1"/>
  <c r="AN79" i="11" s="1"/>
  <c r="AO79" i="11" s="1"/>
  <c r="AP79" i="11" s="1"/>
  <c r="AQ79" i="11" s="1"/>
  <c r="AR79" i="11" s="1"/>
  <c r="AS79" i="11" s="1"/>
  <c r="AT79" i="11" s="1"/>
  <c r="AU79" i="11" s="1"/>
  <c r="AV79" i="11" s="1"/>
  <c r="AW79" i="11" s="1"/>
  <c r="Z76" i="11"/>
  <c r="AA76" i="11" s="1"/>
  <c r="AB76" i="11" s="1"/>
  <c r="AC76" i="11" s="1"/>
  <c r="AD76" i="11" s="1"/>
  <c r="AE76" i="11" s="1"/>
  <c r="AF76" i="11" s="1"/>
  <c r="AG76" i="11" s="1"/>
  <c r="AH76" i="11" s="1"/>
  <c r="AI76" i="11" s="1"/>
  <c r="AJ76" i="11" s="1"/>
  <c r="AK76" i="11" s="1"/>
  <c r="AL76" i="11" s="1"/>
  <c r="AM76" i="11" s="1"/>
  <c r="AN76" i="11" s="1"/>
  <c r="AO76" i="11" s="1"/>
  <c r="AP76" i="11" s="1"/>
  <c r="AQ76" i="11" s="1"/>
  <c r="AR76" i="11" s="1"/>
  <c r="AS76" i="11" s="1"/>
  <c r="AT76" i="11" s="1"/>
  <c r="AU76" i="11" s="1"/>
  <c r="AV76" i="11" s="1"/>
  <c r="AW76" i="11" s="1"/>
  <c r="Z73" i="11"/>
  <c r="AA73" i="11" s="1"/>
  <c r="AB73" i="11" s="1"/>
  <c r="AC73" i="11" s="1"/>
  <c r="AD73" i="11" s="1"/>
  <c r="AE73" i="11" s="1"/>
  <c r="AF73" i="11" s="1"/>
  <c r="AG73" i="11" s="1"/>
  <c r="AH73" i="11" s="1"/>
  <c r="AI73" i="11" s="1"/>
  <c r="AJ73" i="11" s="1"/>
  <c r="AK73" i="11" s="1"/>
  <c r="AL73" i="11" s="1"/>
  <c r="AM73" i="11" s="1"/>
  <c r="AN73" i="11" s="1"/>
  <c r="AO73" i="11" s="1"/>
  <c r="AP73" i="11" s="1"/>
  <c r="AQ73" i="11" s="1"/>
  <c r="AR73" i="11" s="1"/>
  <c r="AS73" i="11" s="1"/>
  <c r="AT73" i="11" s="1"/>
  <c r="AU73" i="11" s="1"/>
  <c r="AV73" i="11" s="1"/>
  <c r="AW73" i="11" s="1"/>
  <c r="Z70" i="11"/>
  <c r="AA70" i="11" s="1"/>
  <c r="AB70" i="11" s="1"/>
  <c r="AC70" i="11" s="1"/>
  <c r="AD70" i="11" s="1"/>
  <c r="AE70" i="11" s="1"/>
  <c r="AF70" i="11" s="1"/>
  <c r="AG70" i="11" s="1"/>
  <c r="AH70" i="11" s="1"/>
  <c r="AI70" i="11" s="1"/>
  <c r="AJ70" i="11" s="1"/>
  <c r="AK70" i="11" s="1"/>
  <c r="AL70" i="11" s="1"/>
  <c r="AM70" i="11" s="1"/>
  <c r="AN70" i="11" s="1"/>
  <c r="AO70" i="11" s="1"/>
  <c r="AP70" i="11" s="1"/>
  <c r="AQ70" i="11" s="1"/>
  <c r="AR70" i="11" s="1"/>
  <c r="AS70" i="11" s="1"/>
  <c r="AT70" i="11" s="1"/>
  <c r="AU70" i="11" s="1"/>
  <c r="AV70" i="11" s="1"/>
  <c r="AW70" i="11" s="1"/>
  <c r="Z67" i="11"/>
  <c r="AA67" i="11" s="1"/>
  <c r="AB67" i="11" s="1"/>
  <c r="AC67" i="11" s="1"/>
  <c r="AD67" i="11" s="1"/>
  <c r="AE67" i="11" s="1"/>
  <c r="AF67" i="11" s="1"/>
  <c r="AG67" i="11" s="1"/>
  <c r="AH67" i="11" s="1"/>
  <c r="AI67" i="11" s="1"/>
  <c r="AJ67" i="11" s="1"/>
  <c r="AK67" i="11" s="1"/>
  <c r="AL67" i="11" s="1"/>
  <c r="AM67" i="11" s="1"/>
  <c r="AN67" i="11" s="1"/>
  <c r="AO67" i="11" s="1"/>
  <c r="AP67" i="11" s="1"/>
  <c r="AQ67" i="11" s="1"/>
  <c r="AR67" i="11" s="1"/>
  <c r="AS67" i="11" s="1"/>
  <c r="AT67" i="11" s="1"/>
  <c r="AU67" i="11" s="1"/>
  <c r="AV67" i="11" s="1"/>
  <c r="AW67" i="11" s="1"/>
  <c r="A62" i="11"/>
  <c r="B62" i="11" s="1"/>
  <c r="C62" i="11" s="1"/>
  <c r="D62" i="11" s="1"/>
  <c r="E62" i="11" s="1"/>
  <c r="F62" i="11" s="1"/>
  <c r="G62" i="11" s="1"/>
  <c r="H62" i="11" s="1"/>
  <c r="I62" i="11" s="1"/>
  <c r="J62" i="11" s="1"/>
  <c r="K62" i="11" s="1"/>
  <c r="L62" i="11" s="1"/>
  <c r="M62" i="11" s="1"/>
  <c r="N62" i="11" s="1"/>
  <c r="O62" i="11" s="1"/>
  <c r="P62" i="11" s="1"/>
  <c r="Q62" i="11" s="1"/>
  <c r="R62" i="11" s="1"/>
  <c r="S62" i="11" s="1"/>
  <c r="T62" i="11" s="1"/>
  <c r="U62" i="11" s="1"/>
  <c r="V62" i="11" s="1"/>
  <c r="W62" i="11" s="1"/>
  <c r="X62" i="11" s="1"/>
  <c r="Z59" i="11"/>
  <c r="AA59" i="11" s="1"/>
  <c r="AB59" i="11" s="1"/>
  <c r="AC59" i="11" s="1"/>
  <c r="AD59" i="11" s="1"/>
  <c r="AE59" i="11" s="1"/>
  <c r="AF59" i="11" s="1"/>
  <c r="AG59" i="11" s="1"/>
  <c r="AH59" i="11" s="1"/>
  <c r="AI59" i="11" s="1"/>
  <c r="AJ59" i="11" s="1"/>
  <c r="AK59" i="11" s="1"/>
  <c r="AL59" i="11" s="1"/>
  <c r="AM59" i="11" s="1"/>
  <c r="AN59" i="11" s="1"/>
  <c r="AO59" i="11" s="1"/>
  <c r="AP59" i="11" s="1"/>
  <c r="AQ59" i="11" s="1"/>
  <c r="AR59" i="11" s="1"/>
  <c r="AS59" i="11" s="1"/>
  <c r="AT59" i="11" s="1"/>
  <c r="AU59" i="11" s="1"/>
  <c r="AV59" i="11" s="1"/>
  <c r="AW59" i="11" s="1"/>
  <c r="Z53" i="11"/>
  <c r="AA53" i="11" s="1"/>
  <c r="AB53" i="11" s="1"/>
  <c r="AC53" i="11" s="1"/>
  <c r="AD53" i="11" s="1"/>
  <c r="AE53" i="11" s="1"/>
  <c r="AF53" i="11" s="1"/>
  <c r="AG53" i="11" s="1"/>
  <c r="AH53" i="11" s="1"/>
  <c r="AI53" i="11" s="1"/>
  <c r="AJ53" i="11" s="1"/>
  <c r="AK53" i="11" s="1"/>
  <c r="AL53" i="11" s="1"/>
  <c r="AM53" i="11" s="1"/>
  <c r="AN53" i="11" s="1"/>
  <c r="AO53" i="11" s="1"/>
  <c r="AP53" i="11" s="1"/>
  <c r="AQ53" i="11" s="1"/>
  <c r="AR53" i="11" s="1"/>
  <c r="AS53" i="11" s="1"/>
  <c r="AT53" i="11" s="1"/>
  <c r="AU53" i="11" s="1"/>
  <c r="AV53" i="11" s="1"/>
  <c r="AW53" i="11" s="1"/>
  <c r="Z49" i="11"/>
  <c r="AA49" i="11" s="1"/>
  <c r="AB49" i="11" s="1"/>
  <c r="AC49" i="11" s="1"/>
  <c r="AD49" i="11" s="1"/>
  <c r="AE49" i="11" s="1"/>
  <c r="AF49" i="11" s="1"/>
  <c r="AG49" i="11" s="1"/>
  <c r="AH49" i="11" s="1"/>
  <c r="AI49" i="11" s="1"/>
  <c r="AJ49" i="11" s="1"/>
  <c r="AK49" i="11" s="1"/>
  <c r="AL49" i="11" s="1"/>
  <c r="AM49" i="11" s="1"/>
  <c r="AN49" i="11" s="1"/>
  <c r="AO49" i="11" s="1"/>
  <c r="AP49" i="11" s="1"/>
  <c r="AQ49" i="11" s="1"/>
  <c r="AR49" i="11" s="1"/>
  <c r="AS49" i="11" s="1"/>
  <c r="AT49" i="11" s="1"/>
  <c r="AU49" i="11" s="1"/>
  <c r="AV49" i="11" s="1"/>
  <c r="AW49" i="11" s="1"/>
  <c r="Z45" i="11"/>
  <c r="AA45" i="11" s="1"/>
  <c r="AB45" i="11" s="1"/>
  <c r="AC45" i="11" s="1"/>
  <c r="AD45" i="11" s="1"/>
  <c r="AE45" i="11" s="1"/>
  <c r="AF45" i="11" s="1"/>
  <c r="AG45" i="11" s="1"/>
  <c r="AH45" i="11" s="1"/>
  <c r="AI45" i="11" s="1"/>
  <c r="AJ45" i="11" s="1"/>
  <c r="AK45" i="11" s="1"/>
  <c r="AL45" i="11" s="1"/>
  <c r="AM45" i="11" s="1"/>
  <c r="AN45" i="11" s="1"/>
  <c r="AO45" i="11" s="1"/>
  <c r="AP45" i="11" s="1"/>
  <c r="AQ45" i="11" s="1"/>
  <c r="AR45" i="11" s="1"/>
  <c r="AS45" i="11" s="1"/>
  <c r="AT45" i="11" s="1"/>
  <c r="AU45" i="11" s="1"/>
  <c r="AV45" i="11" s="1"/>
  <c r="AW45" i="11" s="1"/>
  <c r="Z41" i="11"/>
  <c r="AA41" i="11" s="1"/>
  <c r="AB41" i="11" s="1"/>
  <c r="AC41" i="11" s="1"/>
  <c r="AD41" i="11" s="1"/>
  <c r="AE41" i="11" s="1"/>
  <c r="AF41" i="11" s="1"/>
  <c r="AG41" i="11" s="1"/>
  <c r="AH41" i="11" s="1"/>
  <c r="AI41" i="11" s="1"/>
  <c r="AJ41" i="11" s="1"/>
  <c r="AK41" i="11" s="1"/>
  <c r="AL41" i="11" s="1"/>
  <c r="AM41" i="11" s="1"/>
  <c r="AN41" i="11" s="1"/>
  <c r="AO41" i="11" s="1"/>
  <c r="AP41" i="11" s="1"/>
  <c r="AQ41" i="11" s="1"/>
  <c r="AR41" i="11" s="1"/>
  <c r="AS41" i="11" s="1"/>
  <c r="AT41" i="11" s="1"/>
  <c r="AU41" i="11" s="1"/>
  <c r="AV41" i="11" s="1"/>
  <c r="AW41" i="11" s="1"/>
  <c r="Z37" i="11"/>
  <c r="AA37" i="11" s="1"/>
  <c r="AB37" i="11" s="1"/>
  <c r="AC37" i="11" s="1"/>
  <c r="AD37" i="11" s="1"/>
  <c r="AE37" i="11" s="1"/>
  <c r="AF37" i="11" s="1"/>
  <c r="AG37" i="11" s="1"/>
  <c r="AH37" i="11" s="1"/>
  <c r="AI37" i="11" s="1"/>
  <c r="AJ37" i="11" s="1"/>
  <c r="AK37" i="11" s="1"/>
  <c r="AL37" i="11" s="1"/>
  <c r="AM37" i="11" s="1"/>
  <c r="AN37" i="11" s="1"/>
  <c r="AO37" i="11" s="1"/>
  <c r="AP37" i="11" s="1"/>
  <c r="AQ37" i="11" s="1"/>
  <c r="AR37" i="11" s="1"/>
  <c r="AS37" i="11" s="1"/>
  <c r="AT37" i="11" s="1"/>
  <c r="AU37" i="11" s="1"/>
  <c r="AV37" i="11" s="1"/>
  <c r="AW37" i="11" s="1"/>
  <c r="Z33" i="11"/>
  <c r="AA33" i="11" s="1"/>
  <c r="AB33" i="11" s="1"/>
  <c r="AC33" i="11" s="1"/>
  <c r="AD33" i="11" s="1"/>
  <c r="AE33" i="11" s="1"/>
  <c r="AF33" i="11" s="1"/>
  <c r="AG33" i="11" s="1"/>
  <c r="AH33" i="11" s="1"/>
  <c r="AI33" i="11" s="1"/>
  <c r="AJ33" i="11" s="1"/>
  <c r="AK33" i="11" s="1"/>
  <c r="AL33" i="11" s="1"/>
  <c r="AM33" i="11" s="1"/>
  <c r="AN33" i="11" s="1"/>
  <c r="AO33" i="11" s="1"/>
  <c r="AP33" i="11" s="1"/>
  <c r="AQ33" i="11" s="1"/>
  <c r="AR33" i="11" s="1"/>
  <c r="AS33" i="11" s="1"/>
  <c r="AT33" i="11" s="1"/>
  <c r="AU33" i="11" s="1"/>
  <c r="AV33" i="11" s="1"/>
  <c r="AW33" i="11" s="1"/>
  <c r="Z29" i="11"/>
  <c r="AA29" i="11" s="1"/>
  <c r="AB29" i="11" s="1"/>
  <c r="AC29" i="11" s="1"/>
  <c r="AD29" i="11" s="1"/>
  <c r="AE29" i="11" s="1"/>
  <c r="AF29" i="11" s="1"/>
  <c r="AG29" i="11" s="1"/>
  <c r="AH29" i="11" s="1"/>
  <c r="AI29" i="11" s="1"/>
  <c r="AJ29" i="11" s="1"/>
  <c r="AK29" i="11" s="1"/>
  <c r="AL29" i="11" s="1"/>
  <c r="AM29" i="11" s="1"/>
  <c r="AN29" i="11" s="1"/>
  <c r="AO29" i="11" s="1"/>
  <c r="AP29" i="11" s="1"/>
  <c r="AQ29" i="11" s="1"/>
  <c r="AR29" i="11" s="1"/>
  <c r="AS29" i="11" s="1"/>
  <c r="AT29" i="11" s="1"/>
  <c r="AU29" i="11" s="1"/>
  <c r="AV29" i="11" s="1"/>
  <c r="AW29" i="11" s="1"/>
  <c r="Z25" i="11"/>
  <c r="AA25" i="11" s="1"/>
  <c r="AB25" i="11" s="1"/>
  <c r="AC25" i="11" s="1"/>
  <c r="AD25" i="11" s="1"/>
  <c r="AE25" i="11" s="1"/>
  <c r="AF25" i="11" s="1"/>
  <c r="AG25" i="11" s="1"/>
  <c r="AH25" i="11" s="1"/>
  <c r="AI25" i="11" s="1"/>
  <c r="AJ25" i="11" s="1"/>
  <c r="AK25" i="11" s="1"/>
  <c r="AL25" i="11" s="1"/>
  <c r="AM25" i="11" s="1"/>
  <c r="AN25" i="11" s="1"/>
  <c r="AO25" i="11" s="1"/>
  <c r="AP25" i="11" s="1"/>
  <c r="AQ25" i="11" s="1"/>
  <c r="AR25" i="11" s="1"/>
  <c r="AS25" i="11" s="1"/>
  <c r="AT25" i="11" s="1"/>
  <c r="AU25" i="11" s="1"/>
  <c r="AV25" i="11" s="1"/>
  <c r="AW25" i="11" s="1"/>
  <c r="Z21" i="11"/>
  <c r="AA21" i="11" s="1"/>
  <c r="AB21" i="11" s="1"/>
  <c r="AC21" i="11" s="1"/>
  <c r="AD21" i="11" s="1"/>
  <c r="AE21" i="11" s="1"/>
  <c r="AF21" i="11" s="1"/>
  <c r="AG21" i="11" s="1"/>
  <c r="AH21" i="11" s="1"/>
  <c r="AI21" i="11" s="1"/>
  <c r="AJ21" i="11" s="1"/>
  <c r="AK21" i="11" s="1"/>
  <c r="AL21" i="11" s="1"/>
  <c r="AM21" i="11" s="1"/>
  <c r="AN21" i="11" s="1"/>
  <c r="AO21" i="11" s="1"/>
  <c r="AP21" i="11" s="1"/>
  <c r="AQ21" i="11" s="1"/>
  <c r="AR21" i="11" s="1"/>
  <c r="AS21" i="11" s="1"/>
  <c r="AT21" i="11" s="1"/>
  <c r="AU21" i="11" s="1"/>
  <c r="AV21" i="11" s="1"/>
  <c r="AW21" i="11" s="1"/>
  <c r="Z17" i="11"/>
  <c r="AA17" i="11" s="1"/>
  <c r="AB17" i="11" s="1"/>
  <c r="AC17" i="11" s="1"/>
  <c r="AD17" i="11" s="1"/>
  <c r="AE17" i="11" s="1"/>
  <c r="AF17" i="11" s="1"/>
  <c r="AG17" i="11" s="1"/>
  <c r="AH17" i="11" s="1"/>
  <c r="AI17" i="11" s="1"/>
  <c r="AJ17" i="11" s="1"/>
  <c r="AK17" i="11" s="1"/>
  <c r="AL17" i="11" s="1"/>
  <c r="AM17" i="11" s="1"/>
  <c r="AN17" i="11" s="1"/>
  <c r="AO17" i="11" s="1"/>
  <c r="AP17" i="11" s="1"/>
  <c r="AQ17" i="11" s="1"/>
  <c r="AR17" i="11" s="1"/>
  <c r="AS17" i="11" s="1"/>
  <c r="AT17" i="11" s="1"/>
  <c r="AU17" i="11" s="1"/>
  <c r="AV17" i="11" s="1"/>
  <c r="AW17" i="11" s="1"/>
  <c r="A12" i="11"/>
  <c r="B12" i="11" s="1"/>
  <c r="C12" i="11" s="1"/>
  <c r="D12" i="11" s="1"/>
  <c r="E12" i="11" s="1"/>
  <c r="F12" i="11" s="1"/>
  <c r="G12" i="11" s="1"/>
  <c r="H12" i="11" s="1"/>
  <c r="I12" i="11" s="1"/>
  <c r="J12" i="11" s="1"/>
  <c r="K12" i="11" s="1"/>
  <c r="L12" i="11" s="1"/>
  <c r="M12" i="11" s="1"/>
  <c r="N12" i="11" s="1"/>
  <c r="O12" i="11" s="1"/>
  <c r="P12" i="11" s="1"/>
  <c r="Q12" i="11" s="1"/>
  <c r="R12" i="11" s="1"/>
  <c r="S12" i="11" s="1"/>
  <c r="T12" i="11" s="1"/>
  <c r="U12" i="11" s="1"/>
  <c r="V12" i="11" s="1"/>
  <c r="W12" i="11" s="1"/>
  <c r="X12" i="11" s="1"/>
  <c r="A98" i="10"/>
  <c r="B98" i="10" s="1"/>
  <c r="C98" i="10" s="1"/>
  <c r="D98" i="10" s="1"/>
  <c r="E98" i="10" s="1"/>
  <c r="A94" i="10"/>
  <c r="B94" i="10" s="1"/>
  <c r="C94" i="10" s="1"/>
  <c r="D94" i="10" s="1"/>
  <c r="E94" i="10" s="1"/>
  <c r="A90" i="10"/>
  <c r="B90" i="10" s="1"/>
  <c r="C90" i="10" s="1"/>
  <c r="D90" i="10" s="1"/>
  <c r="E90" i="10" s="1"/>
  <c r="A86" i="10"/>
  <c r="B86" i="10" s="1"/>
  <c r="C86" i="10" s="1"/>
  <c r="D86" i="10" s="1"/>
  <c r="E86" i="10" s="1"/>
  <c r="A82" i="10"/>
  <c r="B82" i="10" s="1"/>
  <c r="C82" i="10" s="1"/>
  <c r="D82" i="10" s="1"/>
  <c r="E82" i="10" s="1"/>
  <c r="A78" i="10"/>
  <c r="B78" i="10" s="1"/>
  <c r="C78" i="10" s="1"/>
  <c r="D78" i="10" s="1"/>
  <c r="E78" i="10" s="1"/>
  <c r="A74" i="10"/>
  <c r="B74" i="10" s="1"/>
  <c r="C74" i="10" s="1"/>
  <c r="D74" i="10" s="1"/>
  <c r="E74" i="10" s="1"/>
  <c r="A70" i="10"/>
  <c r="B70" i="10" s="1"/>
  <c r="C70" i="10" s="1"/>
  <c r="D70" i="10" s="1"/>
  <c r="E70" i="10" s="1"/>
  <c r="A66" i="10"/>
  <c r="B66" i="10" s="1"/>
  <c r="C66" i="10" s="1"/>
  <c r="D66" i="10" s="1"/>
  <c r="E66" i="10" s="1"/>
  <c r="A62" i="10"/>
  <c r="B62" i="10" s="1"/>
  <c r="C62" i="10" s="1"/>
  <c r="D62" i="10" s="1"/>
  <c r="E62" i="10" s="1"/>
  <c r="A58" i="10"/>
  <c r="B58" i="10" s="1"/>
  <c r="C58" i="10" s="1"/>
  <c r="D58" i="10" s="1"/>
  <c r="E58" i="10" s="1"/>
  <c r="A54" i="10"/>
  <c r="B54" i="10" s="1"/>
  <c r="C54" i="10" s="1"/>
  <c r="D54" i="10" s="1"/>
  <c r="E54" i="10" s="1"/>
  <c r="A50" i="10"/>
  <c r="B50" i="10" s="1"/>
  <c r="C50" i="10" s="1"/>
  <c r="D50" i="10" s="1"/>
  <c r="E50" i="10" s="1"/>
  <c r="A46" i="10"/>
  <c r="B46" i="10" s="1"/>
  <c r="C46" i="10" s="1"/>
  <c r="D46" i="10" s="1"/>
  <c r="E46" i="10" s="1"/>
  <c r="A42" i="10"/>
  <c r="B42" i="10" s="1"/>
  <c r="C42" i="10" s="1"/>
  <c r="D42" i="10" s="1"/>
  <c r="E42" i="10" s="1"/>
  <c r="A38" i="10"/>
  <c r="B38" i="10" s="1"/>
  <c r="C38" i="10" s="1"/>
  <c r="D38" i="10" s="1"/>
  <c r="E38" i="10" s="1"/>
  <c r="A34" i="10"/>
  <c r="B34" i="10" s="1"/>
  <c r="C34" i="10" s="1"/>
  <c r="D34" i="10" s="1"/>
  <c r="E34" i="10" s="1"/>
  <c r="A30" i="10"/>
  <c r="B30" i="10" s="1"/>
  <c r="C30" i="10" s="1"/>
  <c r="D30" i="10" s="1"/>
  <c r="E30" i="10" s="1"/>
  <c r="A26" i="10"/>
  <c r="B26" i="10" s="1"/>
  <c r="C26" i="10" s="1"/>
  <c r="D26" i="10" s="1"/>
  <c r="E26" i="10" s="1"/>
  <c r="A22" i="10"/>
  <c r="B22" i="10" s="1"/>
  <c r="C22" i="10" s="1"/>
  <c r="D22" i="10" s="1"/>
  <c r="E22" i="10" s="1"/>
  <c r="A18" i="10"/>
  <c r="B18" i="10" s="1"/>
  <c r="C18" i="10" s="1"/>
  <c r="D18" i="10" s="1"/>
  <c r="E18" i="10" s="1"/>
  <c r="A14" i="10"/>
  <c r="B14" i="10" s="1"/>
  <c r="C14" i="10" s="1"/>
  <c r="D14" i="10" s="1"/>
  <c r="E14" i="10" s="1"/>
  <c r="A10" i="10"/>
  <c r="B10" i="10" s="1"/>
  <c r="C10" i="10" s="1"/>
  <c r="D10" i="10" s="1"/>
  <c r="E10" i="10" s="1"/>
  <c r="B28" i="9"/>
  <c r="B10" i="9"/>
  <c r="W98" i="8"/>
  <c r="X98" i="8" s="1"/>
  <c r="Y98" i="8" s="1"/>
  <c r="Z98" i="8" s="1"/>
  <c r="AA98" i="8" s="1"/>
  <c r="A96" i="8"/>
  <c r="B96" i="8" s="1"/>
  <c r="C96" i="8" s="1"/>
  <c r="D96" i="8" s="1"/>
  <c r="E96" i="8" s="1"/>
  <c r="A91" i="8"/>
  <c r="B91" i="8" s="1"/>
  <c r="C91" i="8" s="1"/>
  <c r="D91" i="8" s="1"/>
  <c r="E91" i="8" s="1"/>
  <c r="A86" i="8"/>
  <c r="B86" i="8" s="1"/>
  <c r="C86" i="8" s="1"/>
  <c r="D86" i="8" s="1"/>
  <c r="E86" i="8" s="1"/>
  <c r="W83" i="8"/>
  <c r="X83" i="8" s="1"/>
  <c r="Y83" i="8" s="1"/>
  <c r="Z83" i="8" s="1"/>
  <c r="AA83" i="8" s="1"/>
  <c r="A75" i="8"/>
  <c r="B75" i="8" s="1"/>
  <c r="C75" i="8" s="1"/>
  <c r="D75" i="8" s="1"/>
  <c r="E75" i="8" s="1"/>
  <c r="A72" i="8"/>
  <c r="B72" i="8" s="1"/>
  <c r="C72" i="8" s="1"/>
  <c r="D72" i="8" s="1"/>
  <c r="E72" i="8" s="1"/>
  <c r="A69" i="8"/>
  <c r="B69" i="8" s="1"/>
  <c r="C69" i="8" s="1"/>
  <c r="D69" i="8" s="1"/>
  <c r="E69" i="8" s="1"/>
  <c r="A66" i="8"/>
  <c r="B66" i="8" s="1"/>
  <c r="C66" i="8" s="1"/>
  <c r="D66" i="8" s="1"/>
  <c r="E66" i="8" s="1"/>
  <c r="W60" i="8"/>
  <c r="X60" i="8" s="1"/>
  <c r="Y60" i="8" s="1"/>
  <c r="Z60" i="8" s="1"/>
  <c r="AA60" i="8" s="1"/>
  <c r="A53" i="8"/>
  <c r="B53" i="8" s="1"/>
  <c r="C53" i="8" s="1"/>
  <c r="D53" i="8" s="1"/>
  <c r="E53" i="8" s="1"/>
  <c r="A48" i="8"/>
  <c r="B48" i="8" s="1"/>
  <c r="C48" i="8" s="1"/>
  <c r="D48" i="8" s="1"/>
  <c r="E48" i="8" s="1"/>
  <c r="A43" i="8"/>
  <c r="B43" i="8" s="1"/>
  <c r="C43" i="8" s="1"/>
  <c r="D43" i="8" s="1"/>
  <c r="E43" i="8" s="1"/>
  <c r="W40" i="8"/>
  <c r="X40" i="8" s="1"/>
  <c r="Y40" i="8" s="1"/>
  <c r="Z40" i="8" s="1"/>
  <c r="AA40" i="8" s="1"/>
  <c r="W35" i="8"/>
  <c r="X35" i="8" s="1"/>
  <c r="Y35" i="8" s="1"/>
  <c r="Z35" i="8" s="1"/>
  <c r="AA35" i="8" s="1"/>
  <c r="W33" i="8"/>
  <c r="X33" i="8" s="1"/>
  <c r="Y33" i="8" s="1"/>
  <c r="Z33" i="8" s="1"/>
  <c r="AA33" i="8" s="1"/>
  <c r="A31" i="8"/>
  <c r="B31" i="8" s="1"/>
  <c r="C31" i="8" s="1"/>
  <c r="D31" i="8" s="1"/>
  <c r="E31" i="8" s="1"/>
  <c r="W24" i="8"/>
  <c r="X24" i="8" s="1"/>
  <c r="Y24" i="8" s="1"/>
  <c r="Z24" i="8" s="1"/>
  <c r="AA24" i="8" s="1"/>
  <c r="W21" i="8"/>
  <c r="X21" i="8" s="1"/>
  <c r="Y21" i="8" s="1"/>
  <c r="Z21" i="8" s="1"/>
  <c r="AA21" i="8" s="1"/>
  <c r="A19" i="8"/>
  <c r="B19" i="8" s="1"/>
  <c r="C19" i="8" s="1"/>
  <c r="D19" i="8" s="1"/>
  <c r="E19" i="8" s="1"/>
  <c r="W16" i="8"/>
  <c r="X16" i="8" s="1"/>
  <c r="Y16" i="8" s="1"/>
  <c r="Z16" i="8" s="1"/>
  <c r="AA16" i="8" s="1"/>
  <c r="W13" i="8"/>
  <c r="X13" i="8" s="1"/>
  <c r="Y13" i="8" s="1"/>
  <c r="Z13" i="8" s="1"/>
  <c r="AA13" i="8" s="1"/>
  <c r="A11" i="8"/>
  <c r="B11" i="8" s="1"/>
  <c r="C11" i="8" s="1"/>
  <c r="D11" i="8" s="1"/>
  <c r="E11" i="8" s="1"/>
  <c r="W8" i="8"/>
  <c r="X8" i="8" s="1"/>
  <c r="Y8" i="8" s="1"/>
  <c r="Z8" i="8" s="1"/>
  <c r="AA8" i="8" s="1"/>
  <c r="W17" i="7"/>
  <c r="K17" i="7"/>
  <c r="C17" i="7"/>
  <c r="S16" i="7"/>
  <c r="G16" i="7"/>
  <c r="W15" i="7"/>
  <c r="K15" i="7"/>
  <c r="C15" i="7"/>
  <c r="S14" i="7"/>
  <c r="G14" i="7"/>
  <c r="W13" i="7"/>
  <c r="K13" i="7"/>
  <c r="C13" i="7"/>
  <c r="S12" i="7"/>
  <c r="G12" i="7"/>
  <c r="W11" i="7"/>
  <c r="K11" i="7"/>
  <c r="C11" i="7"/>
  <c r="S10" i="7"/>
  <c r="G10" i="7"/>
  <c r="W9" i="7"/>
  <c r="K9" i="7"/>
  <c r="C9" i="7"/>
  <c r="S8" i="7"/>
  <c r="G8" i="7"/>
  <c r="I101" i="6"/>
  <c r="A92" i="6"/>
  <c r="C92" i="6" s="1"/>
  <c r="A90" i="6"/>
  <c r="E90" i="6" s="1"/>
  <c r="G88" i="6"/>
  <c r="H88" i="6" s="1"/>
  <c r="A85" i="6"/>
  <c r="D85" i="6" s="1"/>
  <c r="A82" i="6"/>
  <c r="E82" i="6" s="1"/>
  <c r="A80" i="6"/>
  <c r="C80" i="6" s="1"/>
  <c r="G71" i="6"/>
  <c r="G69" i="6"/>
  <c r="A67" i="6"/>
  <c r="E67" i="6" s="1"/>
  <c r="G62" i="6"/>
  <c r="H62" i="6" s="1"/>
  <c r="A57" i="6"/>
  <c r="D57" i="6" s="1"/>
  <c r="A54" i="6"/>
  <c r="D54" i="6" s="1"/>
  <c r="G52" i="6"/>
  <c r="H52" i="6" s="1"/>
  <c r="A48" i="6"/>
  <c r="C48" i="6" s="1"/>
  <c r="A44" i="6"/>
  <c r="C44" i="6" s="1"/>
  <c r="A98" i="5"/>
  <c r="D98" i="5" s="1"/>
  <c r="A96" i="5"/>
  <c r="E96" i="5" s="1"/>
  <c r="A92" i="5"/>
  <c r="E92" i="5" s="1"/>
  <c r="O88" i="5"/>
  <c r="Q88" i="5" s="1"/>
  <c r="A85" i="5"/>
  <c r="K85" i="5" s="1"/>
  <c r="O81" i="5"/>
  <c r="V81" i="5" s="1"/>
  <c r="A78" i="5"/>
  <c r="E78" i="5" s="1"/>
  <c r="O71" i="5"/>
  <c r="Q71" i="5" s="1"/>
  <c r="A68" i="5"/>
  <c r="C68" i="5" s="1"/>
  <c r="A66" i="5"/>
  <c r="F66" i="5" s="1"/>
  <c r="O64" i="5"/>
  <c r="Y64" i="5" s="1"/>
  <c r="O54" i="5"/>
  <c r="V54" i="5" s="1"/>
  <c r="A53" i="5"/>
  <c r="J53" i="5" s="1"/>
  <c r="A47" i="5"/>
  <c r="E47" i="5" s="1"/>
  <c r="A44" i="5"/>
  <c r="C44" i="5" s="1"/>
  <c r="A42" i="5"/>
  <c r="F42" i="5" s="1"/>
  <c r="O38" i="5"/>
  <c r="X38" i="5" s="1"/>
  <c r="O32" i="5"/>
  <c r="Y32" i="5" s="1"/>
  <c r="O25" i="5"/>
  <c r="T25" i="5" s="1"/>
  <c r="O23" i="5"/>
  <c r="Q23" i="5" s="1"/>
  <c r="A17" i="5"/>
  <c r="G17" i="5" s="1"/>
  <c r="A15" i="5"/>
  <c r="E15" i="5" s="1"/>
  <c r="A12" i="5"/>
  <c r="C12" i="5" s="1"/>
  <c r="A10" i="5"/>
  <c r="B10" i="5" s="1"/>
  <c r="A97" i="4"/>
  <c r="C97" i="4" s="1"/>
  <c r="A91" i="4"/>
  <c r="L85" i="4"/>
  <c r="M85" i="4" s="1"/>
  <c r="L83" i="4"/>
  <c r="O83" i="4" s="1"/>
  <c r="L82" i="4"/>
  <c r="A97" i="11"/>
  <c r="B97" i="11" s="1"/>
  <c r="C97" i="11" s="1"/>
  <c r="D97" i="11" s="1"/>
  <c r="E97" i="11" s="1"/>
  <c r="F97" i="11" s="1"/>
  <c r="G97" i="11" s="1"/>
  <c r="H97" i="11" s="1"/>
  <c r="I97" i="11" s="1"/>
  <c r="J97" i="11" s="1"/>
  <c r="K97" i="11" s="1"/>
  <c r="L97" i="11" s="1"/>
  <c r="M97" i="11" s="1"/>
  <c r="N97" i="11" s="1"/>
  <c r="O97" i="11" s="1"/>
  <c r="P97" i="11" s="1"/>
  <c r="Q97" i="11" s="1"/>
  <c r="R97" i="11" s="1"/>
  <c r="S97" i="11" s="1"/>
  <c r="T97" i="11" s="1"/>
  <c r="U97" i="11" s="1"/>
  <c r="V97" i="11" s="1"/>
  <c r="W97" i="11" s="1"/>
  <c r="X97" i="11" s="1"/>
  <c r="A94" i="11"/>
  <c r="B94" i="11" s="1"/>
  <c r="C94" i="11" s="1"/>
  <c r="D94" i="11" s="1"/>
  <c r="E94" i="11" s="1"/>
  <c r="F94" i="11" s="1"/>
  <c r="G94" i="11" s="1"/>
  <c r="H94" i="11" s="1"/>
  <c r="I94" i="11" s="1"/>
  <c r="J94" i="11" s="1"/>
  <c r="K94" i="11" s="1"/>
  <c r="L94" i="11" s="1"/>
  <c r="M94" i="11" s="1"/>
  <c r="N94" i="11" s="1"/>
  <c r="O94" i="11" s="1"/>
  <c r="P94" i="11" s="1"/>
  <c r="Q94" i="11" s="1"/>
  <c r="R94" i="11" s="1"/>
  <c r="S94" i="11" s="1"/>
  <c r="T94" i="11" s="1"/>
  <c r="U94" i="11" s="1"/>
  <c r="V94" i="11" s="1"/>
  <c r="W94" i="11" s="1"/>
  <c r="X94" i="11" s="1"/>
  <c r="Z91" i="11"/>
  <c r="AA91" i="11" s="1"/>
  <c r="AB91" i="11" s="1"/>
  <c r="AC91" i="11" s="1"/>
  <c r="AD91" i="11" s="1"/>
  <c r="AE91" i="11" s="1"/>
  <c r="AF91" i="11" s="1"/>
  <c r="AG91" i="11" s="1"/>
  <c r="AH91" i="11" s="1"/>
  <c r="AI91" i="11" s="1"/>
  <c r="AJ91" i="11" s="1"/>
  <c r="AK91" i="11" s="1"/>
  <c r="AL91" i="11" s="1"/>
  <c r="AM91" i="11" s="1"/>
  <c r="AN91" i="11" s="1"/>
  <c r="AO91" i="11" s="1"/>
  <c r="AP91" i="11" s="1"/>
  <c r="AQ91" i="11" s="1"/>
  <c r="AR91" i="11" s="1"/>
  <c r="AS91" i="11" s="1"/>
  <c r="AT91" i="11" s="1"/>
  <c r="AU91" i="11" s="1"/>
  <c r="AV91" i="11" s="1"/>
  <c r="AW91" i="11" s="1"/>
  <c r="Z88" i="11"/>
  <c r="AA88" i="11" s="1"/>
  <c r="AB88" i="11" s="1"/>
  <c r="AC88" i="11" s="1"/>
  <c r="AD88" i="11" s="1"/>
  <c r="AE88" i="11" s="1"/>
  <c r="AF88" i="11" s="1"/>
  <c r="AG88" i="11" s="1"/>
  <c r="AH88" i="11" s="1"/>
  <c r="AI88" i="11" s="1"/>
  <c r="AJ88" i="11" s="1"/>
  <c r="AK88" i="11" s="1"/>
  <c r="AL88" i="11" s="1"/>
  <c r="AM88" i="11" s="1"/>
  <c r="AN88" i="11" s="1"/>
  <c r="AO88" i="11" s="1"/>
  <c r="AP88" i="11" s="1"/>
  <c r="AQ88" i="11" s="1"/>
  <c r="AR88" i="11" s="1"/>
  <c r="AS88" i="11" s="1"/>
  <c r="AT88" i="11" s="1"/>
  <c r="AU88" i="11" s="1"/>
  <c r="AV88" i="11" s="1"/>
  <c r="AW88" i="11" s="1"/>
  <c r="Z85" i="11"/>
  <c r="AA85" i="11" s="1"/>
  <c r="AB85" i="11" s="1"/>
  <c r="AC85" i="11" s="1"/>
  <c r="AD85" i="11" s="1"/>
  <c r="AE85" i="11" s="1"/>
  <c r="AF85" i="11" s="1"/>
  <c r="AG85" i="11" s="1"/>
  <c r="AH85" i="11" s="1"/>
  <c r="AI85" i="11" s="1"/>
  <c r="AJ85" i="11" s="1"/>
  <c r="AK85" i="11" s="1"/>
  <c r="AL85" i="11" s="1"/>
  <c r="AM85" i="11" s="1"/>
  <c r="AN85" i="11" s="1"/>
  <c r="AO85" i="11" s="1"/>
  <c r="AP85" i="11" s="1"/>
  <c r="AQ85" i="11" s="1"/>
  <c r="AR85" i="11" s="1"/>
  <c r="AS85" i="11" s="1"/>
  <c r="AT85" i="11" s="1"/>
  <c r="AU85" i="11" s="1"/>
  <c r="AV85" i="11" s="1"/>
  <c r="AW85" i="11" s="1"/>
  <c r="Z82" i="11"/>
  <c r="AA82" i="11" s="1"/>
  <c r="AB82" i="11" s="1"/>
  <c r="AC82" i="11" s="1"/>
  <c r="AD82" i="11" s="1"/>
  <c r="AE82" i="11" s="1"/>
  <c r="AF82" i="11" s="1"/>
  <c r="AG82" i="11" s="1"/>
  <c r="AH82" i="11" s="1"/>
  <c r="AI82" i="11" s="1"/>
  <c r="AJ82" i="11" s="1"/>
  <c r="AK82" i="11" s="1"/>
  <c r="AL82" i="11" s="1"/>
  <c r="AM82" i="11" s="1"/>
  <c r="AN82" i="11" s="1"/>
  <c r="AO82" i="11" s="1"/>
  <c r="AP82" i="11" s="1"/>
  <c r="AQ82" i="11" s="1"/>
  <c r="AR82" i="11" s="1"/>
  <c r="AS82" i="11" s="1"/>
  <c r="AT82" i="11" s="1"/>
  <c r="AU82" i="11" s="1"/>
  <c r="AV82" i="11" s="1"/>
  <c r="AW82" i="11" s="1"/>
  <c r="A71" i="11"/>
  <c r="B71" i="11" s="1"/>
  <c r="C71" i="11" s="1"/>
  <c r="D71" i="11" s="1"/>
  <c r="E71" i="11" s="1"/>
  <c r="F71" i="11" s="1"/>
  <c r="G71" i="11" s="1"/>
  <c r="H71" i="11" s="1"/>
  <c r="I71" i="11" s="1"/>
  <c r="J71" i="11" s="1"/>
  <c r="K71" i="11" s="1"/>
  <c r="L71" i="11" s="1"/>
  <c r="M71" i="11" s="1"/>
  <c r="N71" i="11" s="1"/>
  <c r="O71" i="11" s="1"/>
  <c r="P71" i="11" s="1"/>
  <c r="Q71" i="11" s="1"/>
  <c r="R71" i="11" s="1"/>
  <c r="S71" i="11" s="1"/>
  <c r="T71" i="11" s="1"/>
  <c r="U71" i="11" s="1"/>
  <c r="V71" i="11" s="1"/>
  <c r="W71" i="11" s="1"/>
  <c r="X71" i="11" s="1"/>
  <c r="A68" i="11"/>
  <c r="B68" i="11" s="1"/>
  <c r="C68" i="11" s="1"/>
  <c r="D68" i="11" s="1"/>
  <c r="E68" i="11" s="1"/>
  <c r="F68" i="11" s="1"/>
  <c r="G68" i="11" s="1"/>
  <c r="H68" i="11" s="1"/>
  <c r="I68" i="11" s="1"/>
  <c r="J68" i="11" s="1"/>
  <c r="K68" i="11" s="1"/>
  <c r="L68" i="11" s="1"/>
  <c r="M68" i="11" s="1"/>
  <c r="N68" i="11" s="1"/>
  <c r="O68" i="11" s="1"/>
  <c r="P68" i="11" s="1"/>
  <c r="Q68" i="11" s="1"/>
  <c r="R68" i="11" s="1"/>
  <c r="S68" i="11" s="1"/>
  <c r="T68" i="11" s="1"/>
  <c r="U68" i="11" s="1"/>
  <c r="V68" i="11" s="1"/>
  <c r="W68" i="11" s="1"/>
  <c r="X68" i="11" s="1"/>
  <c r="A65" i="11"/>
  <c r="B65" i="11" s="1"/>
  <c r="C65" i="11" s="1"/>
  <c r="D65" i="11" s="1"/>
  <c r="E65" i="11" s="1"/>
  <c r="F65" i="11" s="1"/>
  <c r="G65" i="11" s="1"/>
  <c r="H65" i="11" s="1"/>
  <c r="I65" i="11" s="1"/>
  <c r="J65" i="11" s="1"/>
  <c r="K65" i="11" s="1"/>
  <c r="L65" i="11" s="1"/>
  <c r="M65" i="11" s="1"/>
  <c r="N65" i="11" s="1"/>
  <c r="O65" i="11" s="1"/>
  <c r="P65" i="11" s="1"/>
  <c r="Q65" i="11" s="1"/>
  <c r="R65" i="11" s="1"/>
  <c r="S65" i="11" s="1"/>
  <c r="T65" i="11" s="1"/>
  <c r="U65" i="11" s="1"/>
  <c r="V65" i="11" s="1"/>
  <c r="W65" i="11" s="1"/>
  <c r="X65" i="11" s="1"/>
  <c r="A60" i="11"/>
  <c r="B60" i="11" s="1"/>
  <c r="C60" i="11" s="1"/>
  <c r="D60" i="11" s="1"/>
  <c r="E60" i="11" s="1"/>
  <c r="F60" i="11" s="1"/>
  <c r="G60" i="11" s="1"/>
  <c r="H60" i="11" s="1"/>
  <c r="I60" i="11" s="1"/>
  <c r="J60" i="11" s="1"/>
  <c r="K60" i="11" s="1"/>
  <c r="L60" i="11" s="1"/>
  <c r="M60" i="11" s="1"/>
  <c r="N60" i="11" s="1"/>
  <c r="O60" i="11" s="1"/>
  <c r="P60" i="11" s="1"/>
  <c r="Q60" i="11" s="1"/>
  <c r="R60" i="11" s="1"/>
  <c r="S60" i="11" s="1"/>
  <c r="T60" i="11" s="1"/>
  <c r="U60" i="11" s="1"/>
  <c r="V60" i="11" s="1"/>
  <c r="W60" i="11" s="1"/>
  <c r="X60" i="11" s="1"/>
  <c r="A54" i="11"/>
  <c r="B54" i="11" s="1"/>
  <c r="C54" i="11" s="1"/>
  <c r="D54" i="11" s="1"/>
  <c r="E54" i="11" s="1"/>
  <c r="F54" i="11" s="1"/>
  <c r="G54" i="11" s="1"/>
  <c r="H54" i="11" s="1"/>
  <c r="I54" i="11" s="1"/>
  <c r="J54" i="11" s="1"/>
  <c r="K54" i="11" s="1"/>
  <c r="L54" i="11" s="1"/>
  <c r="M54" i="11" s="1"/>
  <c r="N54" i="11" s="1"/>
  <c r="O54" i="11" s="1"/>
  <c r="P54" i="11" s="1"/>
  <c r="Q54" i="11" s="1"/>
  <c r="R54" i="11" s="1"/>
  <c r="S54" i="11" s="1"/>
  <c r="T54" i="11" s="1"/>
  <c r="U54" i="11" s="1"/>
  <c r="V54" i="11" s="1"/>
  <c r="W54" i="11" s="1"/>
  <c r="X54" i="11" s="1"/>
  <c r="A50" i="11"/>
  <c r="B50" i="11" s="1"/>
  <c r="C50" i="11" s="1"/>
  <c r="D50" i="11" s="1"/>
  <c r="E50" i="11" s="1"/>
  <c r="F50" i="11" s="1"/>
  <c r="G50" i="11" s="1"/>
  <c r="H50" i="11" s="1"/>
  <c r="I50" i="11" s="1"/>
  <c r="J50" i="11" s="1"/>
  <c r="K50" i="11" s="1"/>
  <c r="L50" i="11" s="1"/>
  <c r="M50" i="11" s="1"/>
  <c r="N50" i="11" s="1"/>
  <c r="O50" i="11" s="1"/>
  <c r="P50" i="11" s="1"/>
  <c r="Q50" i="11" s="1"/>
  <c r="R50" i="11" s="1"/>
  <c r="S50" i="11" s="1"/>
  <c r="T50" i="11" s="1"/>
  <c r="U50" i="11" s="1"/>
  <c r="V50" i="11" s="1"/>
  <c r="W50" i="11" s="1"/>
  <c r="X50" i="11" s="1"/>
  <c r="A46" i="11"/>
  <c r="B46" i="11" s="1"/>
  <c r="C46" i="11" s="1"/>
  <c r="D46" i="11" s="1"/>
  <c r="E46" i="11" s="1"/>
  <c r="F46" i="11" s="1"/>
  <c r="G46" i="11" s="1"/>
  <c r="H46" i="11" s="1"/>
  <c r="I46" i="11" s="1"/>
  <c r="J46" i="11" s="1"/>
  <c r="K46" i="11" s="1"/>
  <c r="L46" i="11" s="1"/>
  <c r="M46" i="11" s="1"/>
  <c r="N46" i="11" s="1"/>
  <c r="O46" i="11" s="1"/>
  <c r="P46" i="11" s="1"/>
  <c r="Q46" i="11" s="1"/>
  <c r="R46" i="11" s="1"/>
  <c r="S46" i="11" s="1"/>
  <c r="T46" i="11" s="1"/>
  <c r="U46" i="11" s="1"/>
  <c r="V46" i="11" s="1"/>
  <c r="W46" i="11" s="1"/>
  <c r="X46" i="11" s="1"/>
  <c r="A42" i="11"/>
  <c r="B42" i="11" s="1"/>
  <c r="C42" i="11" s="1"/>
  <c r="D42" i="11" s="1"/>
  <c r="E42" i="11" s="1"/>
  <c r="F42" i="11" s="1"/>
  <c r="G42" i="11" s="1"/>
  <c r="H42" i="11" s="1"/>
  <c r="I42" i="11" s="1"/>
  <c r="J42" i="11" s="1"/>
  <c r="K42" i="11" s="1"/>
  <c r="L42" i="11" s="1"/>
  <c r="M42" i="11" s="1"/>
  <c r="N42" i="11" s="1"/>
  <c r="O42" i="11" s="1"/>
  <c r="P42" i="11" s="1"/>
  <c r="Q42" i="11" s="1"/>
  <c r="R42" i="11" s="1"/>
  <c r="S42" i="11" s="1"/>
  <c r="T42" i="11" s="1"/>
  <c r="U42" i="11" s="1"/>
  <c r="V42" i="11" s="1"/>
  <c r="W42" i="11" s="1"/>
  <c r="X42" i="11" s="1"/>
  <c r="A38" i="11"/>
  <c r="B38" i="11" s="1"/>
  <c r="C38" i="11" s="1"/>
  <c r="D38" i="11" s="1"/>
  <c r="E38" i="11" s="1"/>
  <c r="F38" i="11" s="1"/>
  <c r="G38" i="11" s="1"/>
  <c r="H38" i="11" s="1"/>
  <c r="I38" i="11" s="1"/>
  <c r="J38" i="11" s="1"/>
  <c r="K38" i="11" s="1"/>
  <c r="L38" i="11" s="1"/>
  <c r="M38" i="11" s="1"/>
  <c r="N38" i="11" s="1"/>
  <c r="O38" i="11" s="1"/>
  <c r="P38" i="11" s="1"/>
  <c r="Q38" i="11" s="1"/>
  <c r="R38" i="11" s="1"/>
  <c r="S38" i="11" s="1"/>
  <c r="T38" i="11" s="1"/>
  <c r="U38" i="11" s="1"/>
  <c r="V38" i="11" s="1"/>
  <c r="W38" i="11" s="1"/>
  <c r="X38" i="11" s="1"/>
  <c r="A34" i="11"/>
  <c r="B34" i="11" s="1"/>
  <c r="C34" i="11" s="1"/>
  <c r="D34" i="11" s="1"/>
  <c r="E34" i="11" s="1"/>
  <c r="F34" i="11" s="1"/>
  <c r="G34" i="11" s="1"/>
  <c r="H34" i="11" s="1"/>
  <c r="I34" i="11" s="1"/>
  <c r="J34" i="11" s="1"/>
  <c r="K34" i="11" s="1"/>
  <c r="L34" i="11" s="1"/>
  <c r="M34" i="11" s="1"/>
  <c r="N34" i="11" s="1"/>
  <c r="O34" i="11" s="1"/>
  <c r="P34" i="11" s="1"/>
  <c r="Q34" i="11" s="1"/>
  <c r="R34" i="11" s="1"/>
  <c r="S34" i="11" s="1"/>
  <c r="T34" i="11" s="1"/>
  <c r="U34" i="11" s="1"/>
  <c r="V34" i="11" s="1"/>
  <c r="W34" i="11" s="1"/>
  <c r="X34" i="11" s="1"/>
  <c r="A30" i="11"/>
  <c r="B30" i="11" s="1"/>
  <c r="C30" i="11" s="1"/>
  <c r="D30" i="11" s="1"/>
  <c r="E30" i="11" s="1"/>
  <c r="F30" i="11" s="1"/>
  <c r="G30" i="11" s="1"/>
  <c r="H30" i="11" s="1"/>
  <c r="I30" i="11" s="1"/>
  <c r="J30" i="11" s="1"/>
  <c r="K30" i="11" s="1"/>
  <c r="L30" i="11" s="1"/>
  <c r="M30" i="11" s="1"/>
  <c r="N30" i="11" s="1"/>
  <c r="O30" i="11" s="1"/>
  <c r="P30" i="11" s="1"/>
  <c r="Q30" i="11" s="1"/>
  <c r="R30" i="11" s="1"/>
  <c r="S30" i="11" s="1"/>
  <c r="T30" i="11" s="1"/>
  <c r="U30" i="11" s="1"/>
  <c r="V30" i="11" s="1"/>
  <c r="W30" i="11" s="1"/>
  <c r="X30" i="11" s="1"/>
  <c r="A26" i="11"/>
  <c r="B26" i="11" s="1"/>
  <c r="C26" i="11" s="1"/>
  <c r="D26" i="11" s="1"/>
  <c r="E26" i="11" s="1"/>
  <c r="F26" i="11" s="1"/>
  <c r="G26" i="11" s="1"/>
  <c r="H26" i="11" s="1"/>
  <c r="I26" i="11" s="1"/>
  <c r="J26" i="11" s="1"/>
  <c r="K26" i="11" s="1"/>
  <c r="L26" i="11" s="1"/>
  <c r="M26" i="11" s="1"/>
  <c r="N26" i="11" s="1"/>
  <c r="O26" i="11" s="1"/>
  <c r="P26" i="11" s="1"/>
  <c r="Q26" i="11" s="1"/>
  <c r="R26" i="11" s="1"/>
  <c r="S26" i="11" s="1"/>
  <c r="T26" i="11" s="1"/>
  <c r="U26" i="11" s="1"/>
  <c r="V26" i="11" s="1"/>
  <c r="W26" i="11" s="1"/>
  <c r="X26" i="11" s="1"/>
  <c r="A22" i="11"/>
  <c r="B22" i="11" s="1"/>
  <c r="C22" i="11" s="1"/>
  <c r="D22" i="11" s="1"/>
  <c r="E22" i="11" s="1"/>
  <c r="F22" i="11" s="1"/>
  <c r="G22" i="11" s="1"/>
  <c r="H22" i="11" s="1"/>
  <c r="I22" i="11" s="1"/>
  <c r="J22" i="11" s="1"/>
  <c r="K22" i="11" s="1"/>
  <c r="L22" i="11" s="1"/>
  <c r="M22" i="11" s="1"/>
  <c r="N22" i="11" s="1"/>
  <c r="O22" i="11" s="1"/>
  <c r="P22" i="11" s="1"/>
  <c r="Q22" i="11" s="1"/>
  <c r="R22" i="11" s="1"/>
  <c r="S22" i="11" s="1"/>
  <c r="T22" i="11" s="1"/>
  <c r="U22" i="11" s="1"/>
  <c r="V22" i="11" s="1"/>
  <c r="W22" i="11" s="1"/>
  <c r="X22" i="11" s="1"/>
  <c r="A18" i="11"/>
  <c r="B18" i="11" s="1"/>
  <c r="C18" i="11" s="1"/>
  <c r="D18" i="11" s="1"/>
  <c r="E18" i="11" s="1"/>
  <c r="F18" i="11" s="1"/>
  <c r="G18" i="11" s="1"/>
  <c r="H18" i="11" s="1"/>
  <c r="I18" i="11" s="1"/>
  <c r="J18" i="11" s="1"/>
  <c r="K18" i="11" s="1"/>
  <c r="L18" i="11" s="1"/>
  <c r="M18" i="11" s="1"/>
  <c r="N18" i="11" s="1"/>
  <c r="O18" i="11" s="1"/>
  <c r="P18" i="11" s="1"/>
  <c r="Q18" i="11" s="1"/>
  <c r="R18" i="11" s="1"/>
  <c r="S18" i="11" s="1"/>
  <c r="T18" i="11" s="1"/>
  <c r="U18" i="11" s="1"/>
  <c r="V18" i="11" s="1"/>
  <c r="W18" i="11" s="1"/>
  <c r="X18" i="11" s="1"/>
  <c r="A15" i="11"/>
  <c r="B15" i="11" s="1"/>
  <c r="C15" i="11" s="1"/>
  <c r="D15" i="11" s="1"/>
  <c r="E15" i="11" s="1"/>
  <c r="F15" i="11" s="1"/>
  <c r="G15" i="11" s="1"/>
  <c r="H15" i="11" s="1"/>
  <c r="I15" i="11" s="1"/>
  <c r="J15" i="11" s="1"/>
  <c r="K15" i="11" s="1"/>
  <c r="L15" i="11" s="1"/>
  <c r="M15" i="11" s="1"/>
  <c r="N15" i="11" s="1"/>
  <c r="O15" i="11" s="1"/>
  <c r="P15" i="11" s="1"/>
  <c r="Q15" i="11" s="1"/>
  <c r="R15" i="11" s="1"/>
  <c r="S15" i="11" s="1"/>
  <c r="T15" i="11" s="1"/>
  <c r="U15" i="11" s="1"/>
  <c r="V15" i="11" s="1"/>
  <c r="W15" i="11" s="1"/>
  <c r="X15" i="11" s="1"/>
  <c r="Z12" i="11"/>
  <c r="AA12" i="11" s="1"/>
  <c r="AB12" i="11" s="1"/>
  <c r="AC12" i="11" s="1"/>
  <c r="AD12" i="11" s="1"/>
  <c r="AE12" i="11" s="1"/>
  <c r="AF12" i="11" s="1"/>
  <c r="AG12" i="11" s="1"/>
  <c r="AH12" i="11" s="1"/>
  <c r="AI12" i="11" s="1"/>
  <c r="AJ12" i="11" s="1"/>
  <c r="AK12" i="11" s="1"/>
  <c r="AL12" i="11" s="1"/>
  <c r="AM12" i="11" s="1"/>
  <c r="AN12" i="11" s="1"/>
  <c r="AO12" i="11" s="1"/>
  <c r="AP12" i="11" s="1"/>
  <c r="AQ12" i="11" s="1"/>
  <c r="AR12" i="11" s="1"/>
  <c r="AS12" i="11" s="1"/>
  <c r="AT12" i="11" s="1"/>
  <c r="AU12" i="11" s="1"/>
  <c r="AV12" i="11" s="1"/>
  <c r="AW12" i="11" s="1"/>
  <c r="V98" i="10"/>
  <c r="W98" i="10" s="1"/>
  <c r="X98" i="10" s="1"/>
  <c r="Y98" i="10" s="1"/>
  <c r="Z98" i="10" s="1"/>
  <c r="V94" i="10"/>
  <c r="W94" i="10" s="1"/>
  <c r="X94" i="10" s="1"/>
  <c r="Y94" i="10" s="1"/>
  <c r="Z94" i="10" s="1"/>
  <c r="V90" i="10"/>
  <c r="W90" i="10" s="1"/>
  <c r="X90" i="10" s="1"/>
  <c r="Y90" i="10" s="1"/>
  <c r="Z90" i="10" s="1"/>
  <c r="V86" i="10"/>
  <c r="W86" i="10" s="1"/>
  <c r="X86" i="10" s="1"/>
  <c r="Y86" i="10" s="1"/>
  <c r="Z86" i="10" s="1"/>
  <c r="V82" i="10"/>
  <c r="W82" i="10" s="1"/>
  <c r="X82" i="10" s="1"/>
  <c r="Y82" i="10" s="1"/>
  <c r="Z82" i="10" s="1"/>
  <c r="V78" i="10"/>
  <c r="W78" i="10" s="1"/>
  <c r="X78" i="10" s="1"/>
  <c r="Y78" i="10" s="1"/>
  <c r="Z78" i="10" s="1"/>
  <c r="V74" i="10"/>
  <c r="W74" i="10" s="1"/>
  <c r="X74" i="10" s="1"/>
  <c r="Y74" i="10" s="1"/>
  <c r="Z74" i="10" s="1"/>
  <c r="V70" i="10"/>
  <c r="W70" i="10" s="1"/>
  <c r="X70" i="10" s="1"/>
  <c r="Y70" i="10" s="1"/>
  <c r="Z70" i="10" s="1"/>
  <c r="V66" i="10"/>
  <c r="W66" i="10" s="1"/>
  <c r="X66" i="10" s="1"/>
  <c r="Y66" i="10" s="1"/>
  <c r="Z66" i="10" s="1"/>
  <c r="V62" i="10"/>
  <c r="W62" i="10" s="1"/>
  <c r="X62" i="10" s="1"/>
  <c r="Y62" i="10" s="1"/>
  <c r="Z62" i="10" s="1"/>
  <c r="V58" i="10"/>
  <c r="W58" i="10" s="1"/>
  <c r="X58" i="10" s="1"/>
  <c r="Y58" i="10" s="1"/>
  <c r="Z58" i="10" s="1"/>
  <c r="V54" i="10"/>
  <c r="W54" i="10" s="1"/>
  <c r="X54" i="10" s="1"/>
  <c r="Y54" i="10" s="1"/>
  <c r="Z54" i="10" s="1"/>
  <c r="V50" i="10"/>
  <c r="W50" i="10" s="1"/>
  <c r="X50" i="10" s="1"/>
  <c r="Y50" i="10" s="1"/>
  <c r="Z50" i="10" s="1"/>
  <c r="V46" i="10"/>
  <c r="W46" i="10" s="1"/>
  <c r="X46" i="10" s="1"/>
  <c r="Y46" i="10" s="1"/>
  <c r="Z46" i="10" s="1"/>
  <c r="V42" i="10"/>
  <c r="W42" i="10" s="1"/>
  <c r="X42" i="10" s="1"/>
  <c r="Y42" i="10" s="1"/>
  <c r="Z42" i="10" s="1"/>
  <c r="V38" i="10"/>
  <c r="W38" i="10" s="1"/>
  <c r="X38" i="10" s="1"/>
  <c r="Y38" i="10" s="1"/>
  <c r="Z38" i="10" s="1"/>
  <c r="V34" i="10"/>
  <c r="W34" i="10" s="1"/>
  <c r="X34" i="10" s="1"/>
  <c r="Y34" i="10" s="1"/>
  <c r="Z34" i="10" s="1"/>
  <c r="V30" i="10"/>
  <c r="W30" i="10" s="1"/>
  <c r="X30" i="10" s="1"/>
  <c r="Y30" i="10" s="1"/>
  <c r="Z30" i="10" s="1"/>
  <c r="V26" i="10"/>
  <c r="W26" i="10" s="1"/>
  <c r="X26" i="10" s="1"/>
  <c r="Y26" i="10" s="1"/>
  <c r="Z26" i="10" s="1"/>
  <c r="V22" i="10"/>
  <c r="W22" i="10" s="1"/>
  <c r="X22" i="10" s="1"/>
  <c r="Y22" i="10" s="1"/>
  <c r="Z22" i="10" s="1"/>
  <c r="V18" i="10"/>
  <c r="W18" i="10" s="1"/>
  <c r="X18" i="10" s="1"/>
  <c r="Y18" i="10" s="1"/>
  <c r="Z18" i="10" s="1"/>
  <c r="V14" i="10"/>
  <c r="W14" i="10" s="1"/>
  <c r="X14" i="10" s="1"/>
  <c r="Y14" i="10" s="1"/>
  <c r="Z14" i="10" s="1"/>
  <c r="V10" i="10"/>
  <c r="W10" i="10" s="1"/>
  <c r="X10" i="10" s="1"/>
  <c r="Y10" i="10" s="1"/>
  <c r="Z10" i="10" s="1"/>
  <c r="E28" i="9"/>
  <c r="E10" i="9"/>
  <c r="A99" i="8"/>
  <c r="B99" i="8" s="1"/>
  <c r="C99" i="8" s="1"/>
  <c r="D99" i="8" s="1"/>
  <c r="E99" i="8" s="1"/>
  <c r="A89" i="8"/>
  <c r="B89" i="8" s="1"/>
  <c r="C89" i="8" s="1"/>
  <c r="D89" i="8" s="1"/>
  <c r="E89" i="8" s="1"/>
  <c r="A84" i="8"/>
  <c r="B84" i="8" s="1"/>
  <c r="C84" i="8" s="1"/>
  <c r="D84" i="8" s="1"/>
  <c r="E84" i="8" s="1"/>
  <c r="A81" i="8"/>
  <c r="B81" i="8" s="1"/>
  <c r="C81" i="8" s="1"/>
  <c r="D81" i="8" s="1"/>
  <c r="E81" i="8" s="1"/>
  <c r="A78" i="8"/>
  <c r="B78" i="8" s="1"/>
  <c r="C78" i="8" s="1"/>
  <c r="D78" i="8" s="1"/>
  <c r="E78" i="8" s="1"/>
  <c r="W72" i="8"/>
  <c r="X72" i="8" s="1"/>
  <c r="Y72" i="8" s="1"/>
  <c r="Z72" i="8" s="1"/>
  <c r="AA72" i="8" s="1"/>
  <c r="W69" i="8"/>
  <c r="X69" i="8" s="1"/>
  <c r="Y69" i="8" s="1"/>
  <c r="Z69" i="8" s="1"/>
  <c r="AA69" i="8" s="1"/>
  <c r="W66" i="8"/>
  <c r="X66" i="8" s="1"/>
  <c r="Y66" i="8" s="1"/>
  <c r="Z66" i="8" s="1"/>
  <c r="AA66" i="8" s="1"/>
  <c r="W63" i="8"/>
  <c r="X63" i="8" s="1"/>
  <c r="Y63" i="8" s="1"/>
  <c r="Z63" i="8" s="1"/>
  <c r="AA63" i="8" s="1"/>
  <c r="A58" i="8"/>
  <c r="B58" i="8" s="1"/>
  <c r="C58" i="8" s="1"/>
  <c r="D58" i="8" s="1"/>
  <c r="E58" i="8" s="1"/>
  <c r="W55" i="8"/>
  <c r="X55" i="8" s="1"/>
  <c r="Y55" i="8" s="1"/>
  <c r="Z55" i="8" s="1"/>
  <c r="AA55" i="8" s="1"/>
  <c r="W53" i="8"/>
  <c r="X53" i="8" s="1"/>
  <c r="Y53" i="8" s="1"/>
  <c r="Z53" i="8" s="1"/>
  <c r="AA53" i="8" s="1"/>
  <c r="W50" i="8"/>
  <c r="X50" i="8" s="1"/>
  <c r="Y50" i="8" s="1"/>
  <c r="Z50" i="8" s="1"/>
  <c r="AA50" i="8" s="1"/>
  <c r="W48" i="8"/>
  <c r="X48" i="8" s="1"/>
  <c r="Y48" i="8" s="1"/>
  <c r="Z48" i="8" s="1"/>
  <c r="AA48" i="8" s="1"/>
  <c r="A38" i="8"/>
  <c r="B38" i="8" s="1"/>
  <c r="C38" i="8" s="1"/>
  <c r="D38" i="8" s="1"/>
  <c r="E38" i="8" s="1"/>
  <c r="A36" i="8"/>
  <c r="B36" i="8" s="1"/>
  <c r="C36" i="8" s="1"/>
  <c r="D36" i="8" s="1"/>
  <c r="E36" i="8" s="1"/>
  <c r="A25" i="8"/>
  <c r="B25" i="8" s="1"/>
  <c r="C25" i="8" s="1"/>
  <c r="D25" i="8" s="1"/>
  <c r="E25" i="8" s="1"/>
  <c r="A17" i="8"/>
  <c r="B17" i="8" s="1"/>
  <c r="C17" i="8" s="1"/>
  <c r="D17" i="8" s="1"/>
  <c r="E17" i="8" s="1"/>
  <c r="A9" i="8"/>
  <c r="B9" i="8" s="1"/>
  <c r="C9" i="8" s="1"/>
  <c r="D9" i="8" s="1"/>
  <c r="E9" i="8" s="1"/>
  <c r="X17" i="7"/>
  <c r="P17" i="7"/>
  <c r="D17" i="7"/>
  <c r="T16" i="7"/>
  <c r="H16" i="7"/>
  <c r="X15" i="7"/>
  <c r="P15" i="7"/>
  <c r="D15" i="7"/>
  <c r="T14" i="7"/>
  <c r="H14" i="7"/>
  <c r="X13" i="7"/>
  <c r="P13" i="7"/>
  <c r="D13" i="7"/>
  <c r="T12" i="7"/>
  <c r="H12" i="7"/>
  <c r="X11" i="7"/>
  <c r="P11" i="7"/>
  <c r="D11" i="7"/>
  <c r="T10" i="7"/>
  <c r="H10" i="7"/>
  <c r="X9" i="7"/>
  <c r="P9" i="7"/>
  <c r="D9" i="7"/>
  <c r="T8" i="7"/>
  <c r="H8" i="7"/>
  <c r="J101" i="6"/>
  <c r="A100" i="6"/>
  <c r="C100" i="6" s="1"/>
  <c r="A96" i="6"/>
  <c r="C96" i="6" s="1"/>
  <c r="A94" i="6"/>
  <c r="D94" i="6" s="1"/>
  <c r="G92" i="6"/>
  <c r="H92" i="6" s="1"/>
  <c r="A89" i="6"/>
  <c r="D89" i="6" s="1"/>
  <c r="G86" i="6"/>
  <c r="J86" i="6" s="1"/>
  <c r="G80" i="6"/>
  <c r="H80" i="6" s="1"/>
  <c r="A76" i="6"/>
  <c r="C76" i="6" s="1"/>
  <c r="G67" i="6"/>
  <c r="K67" i="6" s="1"/>
  <c r="G65" i="6"/>
  <c r="A63" i="6"/>
  <c r="E63" i="6" s="1"/>
  <c r="G58" i="6"/>
  <c r="H58" i="6" s="1"/>
  <c r="A53" i="6"/>
  <c r="D53" i="6" s="1"/>
  <c r="A50" i="6"/>
  <c r="E50" i="6" s="1"/>
  <c r="G48" i="6"/>
  <c r="H48" i="6" s="1"/>
  <c r="G44" i="6"/>
  <c r="H44" i="6" s="1"/>
  <c r="A40" i="6"/>
  <c r="C40" i="6" s="1"/>
  <c r="A36" i="6"/>
  <c r="C36" i="6" s="1"/>
  <c r="A32" i="6"/>
  <c r="C32" i="6" s="1"/>
  <c r="A28" i="6"/>
  <c r="C28" i="6" s="1"/>
  <c r="A24" i="6"/>
  <c r="C24" i="6" s="1"/>
  <c r="A20" i="6"/>
  <c r="C20" i="6" s="1"/>
  <c r="A16" i="6"/>
  <c r="C16" i="6" s="1"/>
  <c r="A12" i="6"/>
  <c r="C12" i="6" s="1"/>
  <c r="A8" i="6"/>
  <c r="C8" i="6" s="1"/>
  <c r="O96" i="5"/>
  <c r="R96" i="5" s="1"/>
  <c r="O92" i="5"/>
  <c r="Q92" i="5" s="1"/>
  <c r="A89" i="5"/>
  <c r="K89" i="5" s="1"/>
  <c r="O85" i="5"/>
  <c r="U85" i="5" s="1"/>
  <c r="A82" i="5"/>
  <c r="K82" i="5" s="1"/>
  <c r="O75" i="5"/>
  <c r="Q75" i="5" s="1"/>
  <c r="A72" i="5"/>
  <c r="C72" i="5" s="1"/>
  <c r="A70" i="5"/>
  <c r="H70" i="5" s="1"/>
  <c r="O68" i="5"/>
  <c r="T68" i="5" s="1"/>
  <c r="O58" i="5"/>
  <c r="T58" i="5" s="1"/>
  <c r="A57" i="5"/>
  <c r="B57" i="5" s="1"/>
  <c r="A51" i="5"/>
  <c r="E51" i="5" s="1"/>
  <c r="O49" i="5"/>
  <c r="Y49" i="5" s="1"/>
  <c r="O44" i="5"/>
  <c r="P44" i="5" s="1"/>
  <c r="O37" i="5"/>
  <c r="T37" i="5" s="1"/>
  <c r="O35" i="5"/>
  <c r="Q35" i="5" s="1"/>
  <c r="A29" i="5"/>
  <c r="G29" i="5" s="1"/>
  <c r="A27" i="5"/>
  <c r="E27" i="5" s="1"/>
  <c r="A24" i="5"/>
  <c r="C24" i="5" s="1"/>
  <c r="A22" i="5"/>
  <c r="D22" i="5" s="1"/>
  <c r="O18" i="5"/>
  <c r="P18" i="5" s="1"/>
  <c r="O12" i="5"/>
  <c r="P12" i="5" s="1"/>
  <c r="L97" i="4"/>
  <c r="M97" i="4" s="1"/>
  <c r="L92" i="4"/>
  <c r="P92" i="4" s="1"/>
  <c r="A89" i="4"/>
  <c r="C89" i="4" s="1"/>
  <c r="A86" i="4"/>
  <c r="B86" i="4" s="1"/>
  <c r="A80" i="4"/>
  <c r="D80" i="4" s="1"/>
  <c r="L76" i="4"/>
  <c r="O76" i="4" s="1"/>
  <c r="A73" i="4"/>
  <c r="C73" i="4" s="1"/>
  <c r="A70" i="4"/>
  <c r="B70" i="4" s="1"/>
  <c r="A64" i="4"/>
  <c r="B64" i="4" s="1"/>
  <c r="L60" i="4"/>
  <c r="P60" i="4" s="1"/>
  <c r="A57" i="4"/>
  <c r="C57" i="4" s="1"/>
  <c r="A54" i="4"/>
  <c r="B54" i="4" s="1"/>
  <c r="A48" i="4"/>
  <c r="D48" i="4" s="1"/>
  <c r="L44" i="4"/>
  <c r="P44" i="4" s="1"/>
  <c r="A41" i="4"/>
  <c r="C41" i="4" s="1"/>
  <c r="A38" i="4"/>
  <c r="B38" i="4" s="1"/>
  <c r="A32" i="4"/>
  <c r="B32" i="4" s="1"/>
  <c r="L28" i="4"/>
  <c r="P28" i="4" s="1"/>
  <c r="L25" i="4"/>
  <c r="M25" i="4" s="1"/>
  <c r="A22" i="4"/>
  <c r="B22" i="4" s="1"/>
  <c r="L18" i="4"/>
  <c r="L13" i="4"/>
  <c r="M13" i="4" s="1"/>
  <c r="A19" i="4"/>
  <c r="L21" i="4"/>
  <c r="M21" i="4" s="1"/>
  <c r="L23" i="4"/>
  <c r="M23" i="4" s="1"/>
  <c r="L33" i="4"/>
  <c r="M33" i="4" s="1"/>
  <c r="L35" i="4"/>
  <c r="O35" i="4" s="1"/>
  <c r="A43" i="4"/>
  <c r="A45" i="4"/>
  <c r="C45" i="4" s="1"/>
  <c r="L47" i="4"/>
  <c r="O47" i="4" s="1"/>
  <c r="L50" i="4"/>
  <c r="A52" i="4"/>
  <c r="D52" i="4" s="1"/>
  <c r="A55" i="4"/>
  <c r="L62" i="4"/>
  <c r="A74" i="4"/>
  <c r="B74" i="4" s="1"/>
  <c r="L11" i="4"/>
  <c r="O11" i="4" s="1"/>
  <c r="A13" i="4"/>
  <c r="C13" i="4" s="1"/>
  <c r="A15" i="4"/>
  <c r="A21" i="4"/>
  <c r="C21" i="4" s="1"/>
  <c r="A28" i="4"/>
  <c r="D28" i="4" s="1"/>
  <c r="A31" i="4"/>
  <c r="L38" i="4"/>
  <c r="A50" i="4"/>
  <c r="B50" i="4" s="1"/>
  <c r="L56" i="4"/>
  <c r="P56" i="4" s="1"/>
  <c r="L61" i="4"/>
  <c r="M61" i="4" s="1"/>
  <c r="L73" i="4"/>
  <c r="M73" i="4" s="1"/>
  <c r="L75" i="4"/>
  <c r="O75" i="4" s="1"/>
  <c r="A16" i="4"/>
  <c r="L26" i="4"/>
  <c r="L32" i="4"/>
  <c r="P32" i="4" s="1"/>
  <c r="L37" i="4"/>
  <c r="M37" i="4" s="1"/>
  <c r="L49" i="4"/>
  <c r="M49" i="4" s="1"/>
  <c r="L51" i="4"/>
  <c r="O51" i="4" s="1"/>
  <c r="A59" i="4"/>
  <c r="A61" i="4"/>
  <c r="C61" i="4" s="1"/>
  <c r="L63" i="4"/>
  <c r="O63" i="4" s="1"/>
  <c r="L66" i="4"/>
  <c r="A68" i="4"/>
  <c r="B68" i="4" s="1"/>
  <c r="A71" i="4"/>
  <c r="L78" i="4"/>
  <c r="L12" i="4"/>
  <c r="P12" i="4" s="1"/>
  <c r="A23" i="4"/>
  <c r="A26" i="4"/>
  <c r="B26" i="4" s="1"/>
  <c r="L27" i="4"/>
  <c r="O27" i="4" s="1"/>
  <c r="A35" i="4"/>
  <c r="A37" i="4"/>
  <c r="C37" i="4" s="1"/>
  <c r="L39" i="4"/>
  <c r="O39" i="4" s="1"/>
  <c r="L42" i="4"/>
  <c r="A44" i="4"/>
  <c r="B44" i="4" s="1"/>
  <c r="A47" i="4"/>
  <c r="L54" i="4"/>
  <c r="A66" i="4"/>
  <c r="B66" i="4" s="1"/>
  <c r="L72" i="4"/>
  <c r="P72" i="4" s="1"/>
  <c r="L77" i="4"/>
  <c r="M77" i="4" s="1"/>
  <c r="A18" i="4"/>
  <c r="B18" i="4" s="1"/>
  <c r="A20" i="4"/>
  <c r="B20" i="4" s="1"/>
  <c r="A25" i="4"/>
  <c r="C25" i="4" s="1"/>
  <c r="L30" i="4"/>
  <c r="A42" i="4"/>
  <c r="B42" i="4" s="1"/>
  <c r="L48" i="4"/>
  <c r="O48" i="4" s="1"/>
  <c r="L53" i="4"/>
  <c r="M53" i="4" s="1"/>
  <c r="L65" i="4"/>
  <c r="M65" i="4" s="1"/>
  <c r="L67" i="4"/>
  <c r="O67" i="4" s="1"/>
  <c r="A75" i="4"/>
  <c r="A77" i="4"/>
  <c r="C77" i="4" s="1"/>
  <c r="L15" i="4"/>
  <c r="O15" i="4" s="1"/>
  <c r="L17" i="4"/>
  <c r="M17" i="4" s="1"/>
  <c r="L19" i="4"/>
  <c r="M19" i="4" s="1"/>
  <c r="L29" i="4"/>
  <c r="M29" i="4" s="1"/>
  <c r="L41" i="4"/>
  <c r="M41" i="4" s="1"/>
  <c r="L43" i="4"/>
  <c r="O43" i="4" s="1"/>
  <c r="A51" i="4"/>
  <c r="A53" i="4"/>
  <c r="C53" i="4" s="1"/>
  <c r="L55" i="4"/>
  <c r="O55" i="4" s="1"/>
  <c r="L58" i="4"/>
  <c r="A60" i="4"/>
  <c r="B60" i="4" s="1"/>
  <c r="A63" i="4"/>
  <c r="L70" i="4"/>
  <c r="A12" i="4"/>
  <c r="D12" i="4" s="1"/>
  <c r="L14" i="4"/>
  <c r="A17" i="4"/>
  <c r="C17" i="4" s="1"/>
  <c r="L24" i="4"/>
  <c r="P24" i="4" s="1"/>
  <c r="A27" i="4"/>
  <c r="A29" i="4"/>
  <c r="C29" i="4" s="1"/>
  <c r="L31" i="4"/>
  <c r="O31" i="4" s="1"/>
  <c r="L34" i="4"/>
  <c r="A36" i="4"/>
  <c r="B36" i="4" s="1"/>
  <c r="A39" i="4"/>
  <c r="L46" i="4"/>
  <c r="A58" i="4"/>
  <c r="B58" i="4" s="1"/>
  <c r="L64" i="4"/>
  <c r="P64" i="4" s="1"/>
  <c r="L69" i="4"/>
  <c r="M69" i="4" s="1"/>
  <c r="D11" i="6"/>
  <c r="K12" i="6"/>
  <c r="D15" i="6"/>
  <c r="K16" i="6"/>
  <c r="D23" i="6"/>
  <c r="K24" i="6"/>
  <c r="D27" i="6"/>
  <c r="K28" i="6"/>
  <c r="K36" i="6"/>
  <c r="D39" i="6"/>
  <c r="K40" i="6"/>
  <c r="D43" i="6"/>
  <c r="D51" i="6"/>
  <c r="D55" i="6"/>
  <c r="B56" i="6"/>
  <c r="B60" i="6"/>
  <c r="K60" i="6"/>
  <c r="B64" i="6"/>
  <c r="K64" i="6"/>
  <c r="D67" i="6"/>
  <c r="B68" i="6"/>
  <c r="K68" i="6"/>
  <c r="B72" i="6"/>
  <c r="D75" i="6"/>
  <c r="B84" i="6"/>
  <c r="D87" i="6"/>
  <c r="D91" i="6"/>
  <c r="K96" i="6"/>
  <c r="K100" i="6"/>
  <c r="C11" i="6"/>
  <c r="E14" i="6"/>
  <c r="C15" i="6"/>
  <c r="J16" i="6"/>
  <c r="E22" i="6"/>
  <c r="C23" i="6"/>
  <c r="J24" i="6"/>
  <c r="E26" i="6"/>
  <c r="C27" i="6"/>
  <c r="J28" i="6"/>
  <c r="J36" i="6"/>
  <c r="E38" i="6"/>
  <c r="C39" i="6"/>
  <c r="J40" i="6"/>
  <c r="E42" i="6"/>
  <c r="C43" i="6"/>
  <c r="E46" i="6"/>
  <c r="C51" i="6"/>
  <c r="C55" i="6"/>
  <c r="E58" i="6"/>
  <c r="C59" i="6"/>
  <c r="J60" i="6"/>
  <c r="E62" i="6"/>
  <c r="J64" i="6"/>
  <c r="C67" i="6"/>
  <c r="J68" i="6"/>
  <c r="E74" i="6"/>
  <c r="C75" i="6"/>
  <c r="C79" i="6"/>
  <c r="C87" i="6"/>
  <c r="C91" i="6"/>
  <c r="J96" i="6"/>
  <c r="E98" i="6"/>
  <c r="J100" i="6"/>
  <c r="B11" i="6"/>
  <c r="D14" i="6"/>
  <c r="B15" i="6"/>
  <c r="I16" i="6"/>
  <c r="I20" i="6"/>
  <c r="D22" i="6"/>
  <c r="K23" i="6"/>
  <c r="I24" i="6"/>
  <c r="D26" i="6"/>
  <c r="B27" i="6"/>
  <c r="I32" i="6"/>
  <c r="B35" i="6"/>
  <c r="K35" i="6"/>
  <c r="I36" i="6"/>
  <c r="D38" i="6"/>
  <c r="B39" i="6"/>
  <c r="I40" i="6"/>
  <c r="D42" i="6"/>
  <c r="B43" i="6"/>
  <c r="I44" i="6"/>
  <c r="D46" i="6"/>
  <c r="K47" i="6"/>
  <c r="B51" i="6"/>
  <c r="K51" i="6"/>
  <c r="B55" i="6"/>
  <c r="D58" i="6"/>
  <c r="B59" i="6"/>
  <c r="K59" i="6"/>
  <c r="I60" i="6"/>
  <c r="D62" i="6"/>
  <c r="K63" i="6"/>
  <c r="I64" i="6"/>
  <c r="B67" i="6"/>
  <c r="I68" i="6"/>
  <c r="K71" i="6"/>
  <c r="D74" i="6"/>
  <c r="B75" i="6"/>
  <c r="B79" i="6"/>
  <c r="B87" i="6"/>
  <c r="K87" i="6"/>
  <c r="B91" i="6"/>
  <c r="I96" i="6"/>
  <c r="D98" i="6"/>
  <c r="I100" i="6"/>
  <c r="J19" i="6"/>
  <c r="J23" i="6"/>
  <c r="J35" i="6"/>
  <c r="J47" i="6"/>
  <c r="J51" i="6"/>
  <c r="J59" i="6"/>
  <c r="J63" i="6"/>
  <c r="J71" i="6"/>
  <c r="J83" i="6"/>
  <c r="J87" i="6"/>
  <c r="J91" i="6"/>
  <c r="C98" i="6"/>
  <c r="D9" i="6"/>
  <c r="K10" i="6"/>
  <c r="K14" i="6"/>
  <c r="D17" i="6"/>
  <c r="K18" i="6"/>
  <c r="D21" i="6"/>
  <c r="K22" i="6"/>
  <c r="D25" i="6"/>
  <c r="K26" i="6"/>
  <c r="K30" i="6"/>
  <c r="K34" i="6"/>
  <c r="D37" i="6"/>
  <c r="K42" i="6"/>
  <c r="D45" i="6"/>
  <c r="K46" i="6"/>
  <c r="D49" i="6"/>
  <c r="K50" i="6"/>
  <c r="K54" i="6"/>
  <c r="D61" i="6"/>
  <c r="K66" i="6"/>
  <c r="K70" i="6"/>
  <c r="D77" i="6"/>
  <c r="D93" i="6"/>
  <c r="D97" i="6"/>
  <c r="J10" i="6"/>
  <c r="J14" i="6"/>
  <c r="J18" i="6"/>
  <c r="J22" i="6"/>
  <c r="J26" i="6"/>
  <c r="J30" i="6"/>
  <c r="J34" i="6"/>
  <c r="J42" i="6"/>
  <c r="J46" i="6"/>
  <c r="J50" i="6"/>
  <c r="J54" i="6"/>
  <c r="E56" i="6"/>
  <c r="E60" i="6"/>
  <c r="E64" i="6"/>
  <c r="J66" i="6"/>
  <c r="E68" i="6"/>
  <c r="J70" i="6"/>
  <c r="E72" i="6"/>
  <c r="E84" i="6"/>
  <c r="J90" i="6"/>
  <c r="J94" i="6"/>
  <c r="J98" i="6"/>
  <c r="I10" i="6"/>
  <c r="D12" i="6"/>
  <c r="I14" i="6"/>
  <c r="I18" i="6"/>
  <c r="I26" i="6"/>
  <c r="I30" i="6"/>
  <c r="I34" i="6"/>
  <c r="I42" i="6"/>
  <c r="I46" i="6"/>
  <c r="I50" i="6"/>
  <c r="I54" i="6"/>
  <c r="D56" i="6"/>
  <c r="D60" i="6"/>
  <c r="D64" i="6"/>
  <c r="I66" i="6"/>
  <c r="D68" i="6"/>
  <c r="I70" i="6"/>
  <c r="D72" i="6"/>
  <c r="I82" i="6"/>
  <c r="K11" i="5"/>
  <c r="K19" i="5"/>
  <c r="B19" i="5"/>
  <c r="D19" i="5"/>
  <c r="F19" i="5"/>
  <c r="H19" i="5"/>
  <c r="K31" i="5"/>
  <c r="B31" i="5"/>
  <c r="D31" i="5"/>
  <c r="F31" i="5"/>
  <c r="H31" i="5"/>
  <c r="H35" i="5"/>
  <c r="K39" i="5"/>
  <c r="B39" i="5"/>
  <c r="D39" i="5"/>
  <c r="F39" i="5"/>
  <c r="H39" i="5"/>
  <c r="K43" i="5"/>
  <c r="B43" i="5"/>
  <c r="D43" i="5"/>
  <c r="F43" i="5"/>
  <c r="H43" i="5"/>
  <c r="K55" i="5"/>
  <c r="B55" i="5"/>
  <c r="D55" i="5"/>
  <c r="F55" i="5"/>
  <c r="H55" i="5"/>
  <c r="K63" i="5"/>
  <c r="K67" i="5"/>
  <c r="B67" i="5"/>
  <c r="D67" i="5"/>
  <c r="F67" i="5"/>
  <c r="H67" i="5"/>
  <c r="B71" i="5"/>
  <c r="D71" i="5"/>
  <c r="F71" i="5"/>
  <c r="J9" i="5"/>
  <c r="J13" i="5"/>
  <c r="U15" i="5"/>
  <c r="U19" i="5"/>
  <c r="J21" i="5"/>
  <c r="J25" i="5"/>
  <c r="U27" i="5"/>
  <c r="J33" i="5"/>
  <c r="U47" i="5"/>
  <c r="J49" i="5"/>
  <c r="J61" i="5"/>
  <c r="J69" i="5"/>
  <c r="J73" i="5"/>
  <c r="U75" i="5"/>
  <c r="R8" i="5"/>
  <c r="T8" i="5"/>
  <c r="V8" i="5"/>
  <c r="Y8" i="5"/>
  <c r="P8" i="5"/>
  <c r="R16" i="5"/>
  <c r="T16" i="5"/>
  <c r="V16" i="5"/>
  <c r="Y16" i="5"/>
  <c r="P16" i="5"/>
  <c r="R28" i="5"/>
  <c r="T28" i="5"/>
  <c r="V28" i="5"/>
  <c r="P40" i="5"/>
  <c r="R48" i="5"/>
  <c r="T48" i="5"/>
  <c r="V48" i="5"/>
  <c r="Y48" i="5"/>
  <c r="P48" i="5"/>
  <c r="R52" i="5"/>
  <c r="T52" i="5"/>
  <c r="V52" i="5"/>
  <c r="Y52" i="5"/>
  <c r="P52" i="5"/>
  <c r="R56" i="5"/>
  <c r="V56" i="5"/>
  <c r="R60" i="5"/>
  <c r="V60" i="5"/>
  <c r="Y60" i="5"/>
  <c r="P60" i="5"/>
  <c r="R72" i="5"/>
  <c r="T72" i="5"/>
  <c r="G9" i="5"/>
  <c r="X10" i="5"/>
  <c r="G13" i="5"/>
  <c r="S15" i="5"/>
  <c r="S19" i="5"/>
  <c r="G21" i="5"/>
  <c r="X22" i="5"/>
  <c r="G25" i="5"/>
  <c r="S27" i="5"/>
  <c r="S31" i="5"/>
  <c r="G33" i="5"/>
  <c r="X34" i="5"/>
  <c r="G37" i="5"/>
  <c r="G41" i="5"/>
  <c r="X46" i="5"/>
  <c r="S47" i="5"/>
  <c r="G49" i="5"/>
  <c r="X50" i="5"/>
  <c r="G61" i="5"/>
  <c r="X62" i="5"/>
  <c r="X66" i="5"/>
  <c r="G69" i="5"/>
  <c r="X70" i="5"/>
  <c r="G73" i="5"/>
  <c r="X74" i="5"/>
  <c r="X76" i="5"/>
  <c r="F14" i="5"/>
  <c r="H14" i="5"/>
  <c r="K14" i="5"/>
  <c r="B14" i="5"/>
  <c r="D14" i="5"/>
  <c r="H18" i="5"/>
  <c r="K18" i="5"/>
  <c r="B18" i="5"/>
  <c r="D18" i="5"/>
  <c r="F26" i="5"/>
  <c r="H26" i="5"/>
  <c r="K26" i="5"/>
  <c r="B26" i="5"/>
  <c r="D26" i="5"/>
  <c r="B34" i="5"/>
  <c r="K42" i="5"/>
  <c r="F46" i="5"/>
  <c r="H46" i="5"/>
  <c r="K46" i="5"/>
  <c r="B46" i="5"/>
  <c r="D46" i="5"/>
  <c r="F50" i="5"/>
  <c r="H50" i="5"/>
  <c r="K50" i="5"/>
  <c r="B50" i="5"/>
  <c r="D50" i="5"/>
  <c r="F54" i="5"/>
  <c r="H54" i="5"/>
  <c r="K54" i="5"/>
  <c r="B54" i="5"/>
  <c r="D54" i="5"/>
  <c r="F58" i="5"/>
  <c r="H58" i="5"/>
  <c r="K58" i="5"/>
  <c r="D58" i="5"/>
  <c r="H66" i="5"/>
  <c r="B66" i="5"/>
  <c r="F74" i="5"/>
  <c r="H74" i="5"/>
  <c r="K74" i="5"/>
  <c r="B74" i="5"/>
  <c r="D74" i="5"/>
  <c r="U10" i="5"/>
  <c r="J16" i="5"/>
  <c r="J20" i="5"/>
  <c r="U22" i="5"/>
  <c r="U34" i="5"/>
  <c r="J36" i="5"/>
  <c r="U38" i="5"/>
  <c r="J40" i="5"/>
  <c r="U46" i="5"/>
  <c r="J48" i="5"/>
  <c r="U50" i="5"/>
  <c r="J52" i="5"/>
  <c r="J56" i="5"/>
  <c r="J60" i="5"/>
  <c r="U62" i="5"/>
  <c r="J64" i="5"/>
  <c r="U66" i="5"/>
  <c r="U74" i="5"/>
  <c r="V15" i="5"/>
  <c r="Y15" i="5"/>
  <c r="P15" i="5"/>
  <c r="R15" i="5"/>
  <c r="T15" i="5"/>
  <c r="V19" i="5"/>
  <c r="Y19" i="5"/>
  <c r="P19" i="5"/>
  <c r="R19" i="5"/>
  <c r="T19" i="5"/>
  <c r="V27" i="5"/>
  <c r="Y27" i="5"/>
  <c r="P27" i="5"/>
  <c r="R27" i="5"/>
  <c r="T27" i="5"/>
  <c r="V31" i="5"/>
  <c r="Y31" i="5"/>
  <c r="P31" i="5"/>
  <c r="R31" i="5"/>
  <c r="T31" i="5"/>
  <c r="Y43" i="5"/>
  <c r="R43" i="5"/>
  <c r="T43" i="5"/>
  <c r="V47" i="5"/>
  <c r="Y47" i="5"/>
  <c r="P47" i="5"/>
  <c r="R47" i="5"/>
  <c r="T47" i="5"/>
  <c r="R55" i="5"/>
  <c r="T55" i="5"/>
  <c r="V71" i="5"/>
  <c r="R71" i="5"/>
  <c r="U76" i="5"/>
  <c r="V76" i="5"/>
  <c r="Y76" i="5"/>
  <c r="P76" i="5"/>
  <c r="G16" i="5"/>
  <c r="G20" i="5"/>
  <c r="G36" i="5"/>
  <c r="G40" i="5"/>
  <c r="G48" i="5"/>
  <c r="G52" i="5"/>
  <c r="G56" i="5"/>
  <c r="G60" i="5"/>
  <c r="G64" i="5"/>
  <c r="K9" i="5"/>
  <c r="B9" i="5"/>
  <c r="D9" i="5"/>
  <c r="F9" i="5"/>
  <c r="H9" i="5"/>
  <c r="K13" i="5"/>
  <c r="B13" i="5"/>
  <c r="D13" i="5"/>
  <c r="F13" i="5"/>
  <c r="H13" i="5"/>
  <c r="K21" i="5"/>
  <c r="B21" i="5"/>
  <c r="D21" i="5"/>
  <c r="F21" i="5"/>
  <c r="H21" i="5"/>
  <c r="K25" i="5"/>
  <c r="D25" i="5"/>
  <c r="F25" i="5"/>
  <c r="K33" i="5"/>
  <c r="B33" i="5"/>
  <c r="D33" i="5"/>
  <c r="F33" i="5"/>
  <c r="H33" i="5"/>
  <c r="K41" i="5"/>
  <c r="B41" i="5"/>
  <c r="D41" i="5"/>
  <c r="F41" i="5"/>
  <c r="H41" i="5"/>
  <c r="K45" i="5"/>
  <c r="K49" i="5"/>
  <c r="B49" i="5"/>
  <c r="D49" i="5"/>
  <c r="F49" i="5"/>
  <c r="H49" i="5"/>
  <c r="K61" i="5"/>
  <c r="B61" i="5"/>
  <c r="D61" i="5"/>
  <c r="F61" i="5"/>
  <c r="H61" i="5"/>
  <c r="K65" i="5"/>
  <c r="B65" i="5"/>
  <c r="F65" i="5"/>
  <c r="K69" i="5"/>
  <c r="B69" i="5"/>
  <c r="D69" i="5"/>
  <c r="F69" i="5"/>
  <c r="H69" i="5"/>
  <c r="K73" i="5"/>
  <c r="B73" i="5"/>
  <c r="D73" i="5"/>
  <c r="H73" i="5"/>
  <c r="E16" i="5"/>
  <c r="J19" i="5"/>
  <c r="E20" i="5"/>
  <c r="J31" i="5"/>
  <c r="J35" i="5"/>
  <c r="E36" i="5"/>
  <c r="J39" i="5"/>
  <c r="E40" i="5"/>
  <c r="J43" i="5"/>
  <c r="E48" i="5"/>
  <c r="E52" i="5"/>
  <c r="U53" i="5"/>
  <c r="J55" i="5"/>
  <c r="E56" i="5"/>
  <c r="E60" i="5"/>
  <c r="E64" i="5"/>
  <c r="U65" i="5"/>
  <c r="E76" i="5"/>
  <c r="R10" i="5"/>
  <c r="T10" i="5"/>
  <c r="V10" i="5"/>
  <c r="Y14" i="5"/>
  <c r="R22" i="5"/>
  <c r="T22" i="5"/>
  <c r="V22" i="5"/>
  <c r="Y22" i="5"/>
  <c r="P22" i="5"/>
  <c r="R26" i="5"/>
  <c r="T26" i="5"/>
  <c r="V26" i="5"/>
  <c r="Y26" i="5"/>
  <c r="R34" i="5"/>
  <c r="T34" i="5"/>
  <c r="V34" i="5"/>
  <c r="Y34" i="5"/>
  <c r="P34" i="5"/>
  <c r="P42" i="5"/>
  <c r="R46" i="5"/>
  <c r="T46" i="5"/>
  <c r="V46" i="5"/>
  <c r="Y46" i="5"/>
  <c r="P46" i="5"/>
  <c r="R50" i="5"/>
  <c r="T50" i="5"/>
  <c r="V50" i="5"/>
  <c r="Y50" i="5"/>
  <c r="P50" i="5"/>
  <c r="R62" i="5"/>
  <c r="T62" i="5"/>
  <c r="V62" i="5"/>
  <c r="Y62" i="5"/>
  <c r="P62" i="5"/>
  <c r="R66" i="5"/>
  <c r="T66" i="5"/>
  <c r="V66" i="5"/>
  <c r="Y66" i="5"/>
  <c r="P66" i="5"/>
  <c r="R70" i="5"/>
  <c r="R74" i="5"/>
  <c r="T74" i="5"/>
  <c r="V74" i="5"/>
  <c r="Y74" i="5"/>
  <c r="P74" i="5"/>
  <c r="G19" i="5"/>
  <c r="G31" i="5"/>
  <c r="G39" i="5"/>
  <c r="G43" i="5"/>
  <c r="X48" i="5"/>
  <c r="X52" i="5"/>
  <c r="G55" i="5"/>
  <c r="X56" i="5"/>
  <c r="X60" i="5"/>
  <c r="G67" i="5"/>
  <c r="F16" i="5"/>
  <c r="H16" i="5"/>
  <c r="K16" i="5"/>
  <c r="B16" i="5"/>
  <c r="D16" i="5"/>
  <c r="F20" i="5"/>
  <c r="H20" i="5"/>
  <c r="K20" i="5"/>
  <c r="B20" i="5"/>
  <c r="D20" i="5"/>
  <c r="F36" i="5"/>
  <c r="H36" i="5"/>
  <c r="K36" i="5"/>
  <c r="B36" i="5"/>
  <c r="D36" i="5"/>
  <c r="F40" i="5"/>
  <c r="H40" i="5"/>
  <c r="K40" i="5"/>
  <c r="B40" i="5"/>
  <c r="D40" i="5"/>
  <c r="F48" i="5"/>
  <c r="H48" i="5"/>
  <c r="K48" i="5"/>
  <c r="B48" i="5"/>
  <c r="D48" i="5"/>
  <c r="F52" i="5"/>
  <c r="H52" i="5"/>
  <c r="K52" i="5"/>
  <c r="B52" i="5"/>
  <c r="D52" i="5"/>
  <c r="F56" i="5"/>
  <c r="H56" i="5"/>
  <c r="K56" i="5"/>
  <c r="B56" i="5"/>
  <c r="D56" i="5"/>
  <c r="F60" i="5"/>
  <c r="H60" i="5"/>
  <c r="K60" i="5"/>
  <c r="B60" i="5"/>
  <c r="D60" i="5"/>
  <c r="F64" i="5"/>
  <c r="H64" i="5"/>
  <c r="K64" i="5"/>
  <c r="B64" i="5"/>
  <c r="D64" i="5"/>
  <c r="B72" i="5"/>
  <c r="F76" i="5"/>
  <c r="G76" i="5"/>
  <c r="H76" i="5"/>
  <c r="J76" i="5"/>
  <c r="K76" i="5"/>
  <c r="B76" i="5"/>
  <c r="D76" i="5"/>
  <c r="V9" i="5"/>
  <c r="Y9" i="5"/>
  <c r="P9" i="5"/>
  <c r="R9" i="5"/>
  <c r="T9" i="5"/>
  <c r="V21" i="5"/>
  <c r="Y21" i="5"/>
  <c r="P21" i="5"/>
  <c r="R21" i="5"/>
  <c r="T21" i="5"/>
  <c r="V29" i="5"/>
  <c r="Y29" i="5"/>
  <c r="P29" i="5"/>
  <c r="R29" i="5"/>
  <c r="T29" i="5"/>
  <c r="V33" i="5"/>
  <c r="Y33" i="5"/>
  <c r="P33" i="5"/>
  <c r="R33" i="5"/>
  <c r="T33" i="5"/>
  <c r="V41" i="5"/>
  <c r="Y41" i="5"/>
  <c r="P41" i="5"/>
  <c r="R41" i="5"/>
  <c r="T41" i="5"/>
  <c r="R45" i="5"/>
  <c r="V53" i="5"/>
  <c r="P53" i="5"/>
  <c r="R53" i="5"/>
  <c r="T53" i="5"/>
  <c r="V57" i="5"/>
  <c r="Y57" i="5"/>
  <c r="V65" i="5"/>
  <c r="Y65" i="5"/>
  <c r="G14" i="5"/>
  <c r="X15" i="5"/>
  <c r="G18" i="5"/>
  <c r="C19" i="5"/>
  <c r="X19" i="5"/>
  <c r="G26" i="5"/>
  <c r="X27" i="5"/>
  <c r="C31" i="5"/>
  <c r="X31" i="5"/>
  <c r="G34" i="5"/>
  <c r="C35" i="5"/>
  <c r="C39" i="5"/>
  <c r="C43" i="5"/>
  <c r="G46" i="5"/>
  <c r="X47" i="5"/>
  <c r="G50" i="5"/>
  <c r="G54" i="5"/>
  <c r="C55" i="5"/>
  <c r="G58" i="5"/>
  <c r="C63" i="5"/>
  <c r="C67" i="5"/>
  <c r="G74" i="5"/>
  <c r="J77" i="5"/>
  <c r="Q82" i="5"/>
  <c r="E86" i="5"/>
  <c r="Q86" i="5"/>
  <c r="U89" i="5"/>
  <c r="E90" i="5"/>
  <c r="J93" i="5"/>
  <c r="E94" i="5"/>
  <c r="H77" i="5"/>
  <c r="H79" i="5"/>
  <c r="T79" i="5"/>
  <c r="P80" i="5"/>
  <c r="Y80" i="5"/>
  <c r="H81" i="5"/>
  <c r="D86" i="5"/>
  <c r="P86" i="5"/>
  <c r="Y86" i="5"/>
  <c r="H87" i="5"/>
  <c r="T89" i="5"/>
  <c r="D90" i="5"/>
  <c r="H91" i="5"/>
  <c r="H93" i="5"/>
  <c r="T93" i="5"/>
  <c r="D94" i="5"/>
  <c r="Y94" i="5"/>
  <c r="H97" i="5"/>
  <c r="T97" i="5"/>
  <c r="P98" i="5"/>
  <c r="Y98" i="5"/>
  <c r="H99" i="5"/>
  <c r="P100" i="5"/>
  <c r="Y100" i="5"/>
  <c r="X80" i="5"/>
  <c r="X84" i="5"/>
  <c r="C86" i="5"/>
  <c r="S89" i="5"/>
  <c r="C90" i="5"/>
  <c r="G93" i="5"/>
  <c r="C94" i="5"/>
  <c r="S97" i="5"/>
  <c r="X98" i="5"/>
  <c r="X100" i="5"/>
  <c r="X78" i="5"/>
  <c r="G79" i="5"/>
  <c r="S79" i="5"/>
  <c r="X82" i="5"/>
  <c r="X86" i="5"/>
  <c r="S87" i="5"/>
  <c r="G91" i="5"/>
  <c r="X94" i="5"/>
  <c r="F77" i="5"/>
  <c r="F79" i="5"/>
  <c r="V80" i="5"/>
  <c r="B84" i="5"/>
  <c r="B86" i="5"/>
  <c r="K86" i="5"/>
  <c r="F87" i="5"/>
  <c r="R87" i="5"/>
  <c r="R89" i="5"/>
  <c r="B90" i="5"/>
  <c r="K90" i="5"/>
  <c r="F91" i="5"/>
  <c r="F93" i="5"/>
  <c r="B94" i="5"/>
  <c r="K94" i="5"/>
  <c r="V94" i="5"/>
  <c r="F97" i="5"/>
  <c r="R97" i="5"/>
  <c r="B98" i="5"/>
  <c r="V98" i="5"/>
  <c r="F99" i="5"/>
  <c r="V100" i="5"/>
  <c r="E79" i="5"/>
  <c r="Q79" i="5"/>
  <c r="E93" i="5"/>
  <c r="U98" i="5"/>
  <c r="U100" i="5"/>
  <c r="E77" i="5"/>
  <c r="Q77" i="5"/>
  <c r="U80" i="5"/>
  <c r="E81" i="5"/>
  <c r="U82" i="5"/>
  <c r="J86" i="5"/>
  <c r="Q87" i="5"/>
  <c r="J90" i="5"/>
  <c r="E91" i="5"/>
  <c r="J94" i="5"/>
  <c r="D77" i="5"/>
  <c r="D79" i="5"/>
  <c r="H84" i="5"/>
  <c r="H86" i="5"/>
  <c r="T86" i="5"/>
  <c r="P87" i="5"/>
  <c r="Y87" i="5"/>
  <c r="P89" i="5"/>
  <c r="Y89" i="5"/>
  <c r="H90" i="5"/>
  <c r="D91" i="5"/>
  <c r="D93" i="5"/>
  <c r="H94" i="5"/>
  <c r="T94" i="5"/>
  <c r="D97" i="5"/>
  <c r="P97" i="5"/>
  <c r="Y97" i="5"/>
  <c r="T98" i="5"/>
  <c r="D99" i="5"/>
  <c r="T100" i="5"/>
  <c r="C77" i="5"/>
  <c r="S80" i="5"/>
  <c r="C81" i="5"/>
  <c r="G84" i="5"/>
  <c r="X87" i="5"/>
  <c r="G88" i="5"/>
  <c r="C93" i="5"/>
  <c r="X97" i="5"/>
  <c r="S98" i="5"/>
  <c r="S100" i="5"/>
  <c r="C79" i="5"/>
  <c r="S82" i="5"/>
  <c r="G86" i="5"/>
  <c r="X89" i="5"/>
  <c r="G90" i="5"/>
  <c r="C91" i="5"/>
  <c r="G94" i="5"/>
  <c r="C95" i="5"/>
  <c r="B77" i="5"/>
  <c r="B79" i="5"/>
  <c r="K79" i="5"/>
  <c r="R80" i="5"/>
  <c r="B81" i="5"/>
  <c r="V87" i="5"/>
  <c r="B91" i="5"/>
  <c r="K91" i="5"/>
  <c r="B93" i="5"/>
  <c r="B97" i="5"/>
  <c r="K97" i="5"/>
  <c r="V97" i="5"/>
  <c r="R98" i="5"/>
  <c r="B99" i="5"/>
  <c r="K99" i="5"/>
  <c r="R100" i="5"/>
  <c r="E11" i="4"/>
  <c r="C11" i="4"/>
  <c r="B11" i="4"/>
  <c r="D16" i="4"/>
  <c r="D24" i="4"/>
  <c r="B49" i="4"/>
  <c r="D56" i="4"/>
  <c r="P57" i="4"/>
  <c r="B69" i="4"/>
  <c r="D72" i="4"/>
  <c r="D76" i="4"/>
  <c r="B81" i="4"/>
  <c r="D84" i="4"/>
  <c r="D88" i="4"/>
  <c r="D92" i="4"/>
  <c r="P93" i="4"/>
  <c r="O57" i="4"/>
  <c r="O81" i="4"/>
  <c r="O89" i="4"/>
  <c r="B24" i="4"/>
  <c r="P36" i="4"/>
  <c r="P40" i="4"/>
  <c r="P52" i="4"/>
  <c r="B56" i="4"/>
  <c r="N57" i="4"/>
  <c r="P68" i="4"/>
  <c r="B72" i="4"/>
  <c r="B76" i="4"/>
  <c r="N81" i="4"/>
  <c r="B84" i="4"/>
  <c r="P84" i="4"/>
  <c r="B88" i="4"/>
  <c r="P88" i="4"/>
  <c r="N93" i="4"/>
  <c r="P96" i="4"/>
  <c r="E14" i="4"/>
  <c r="O20" i="4"/>
  <c r="E34" i="4"/>
  <c r="O36" i="4"/>
  <c r="O40" i="4"/>
  <c r="O52" i="4"/>
  <c r="E62" i="4"/>
  <c r="O68" i="4"/>
  <c r="E82" i="4"/>
  <c r="O84" i="4"/>
  <c r="E90" i="4"/>
  <c r="O96" i="4"/>
  <c r="D30" i="4"/>
  <c r="D34" i="4"/>
  <c r="D62" i="4"/>
  <c r="D78" i="4"/>
  <c r="D82" i="4"/>
  <c r="D90" i="4"/>
  <c r="C30" i="4"/>
  <c r="C34" i="4"/>
  <c r="O59" i="4"/>
  <c r="C62" i="4"/>
  <c r="E65" i="4"/>
  <c r="E69" i="4"/>
  <c r="O71" i="4"/>
  <c r="C82" i="4"/>
  <c r="O87" i="4"/>
  <c r="O91" i="4"/>
  <c r="O95" i="4"/>
  <c r="E97" i="4"/>
  <c r="N23" i="4"/>
  <c r="D49" i="4"/>
  <c r="D69" i="4"/>
  <c r="D97" i="4"/>
  <c r="AP3" i="8"/>
  <c r="T109" i="16" s="1"/>
  <c r="Z5" i="7"/>
  <c r="L27" i="15" s="1"/>
  <c r="T3" i="8"/>
  <c r="T3" i="16" s="1"/>
  <c r="L5" i="7"/>
  <c r="L5" i="15" s="1"/>
  <c r="E3" i="6"/>
  <c r="E3" i="14" s="1"/>
  <c r="K3" i="6"/>
  <c r="E107" i="14" s="1"/>
  <c r="T3" i="4"/>
  <c r="I103" i="12" s="1"/>
  <c r="V79" i="5" l="1"/>
  <c r="T87" i="5"/>
  <c r="D40" i="4"/>
  <c r="X79" i="5"/>
  <c r="T82" i="5"/>
  <c r="V82" i="5"/>
  <c r="C90" i="4"/>
  <c r="Y79" i="5"/>
  <c r="F81" i="5"/>
  <c r="C71" i="5"/>
  <c r="P79" i="5"/>
  <c r="I28" i="6"/>
  <c r="C70" i="4"/>
  <c r="K98" i="5"/>
  <c r="R79" i="5"/>
  <c r="G81" i="5"/>
  <c r="B42" i="5"/>
  <c r="Y82" i="5"/>
  <c r="O93" i="4"/>
  <c r="P82" i="5"/>
  <c r="P28" i="5"/>
  <c r="B12" i="6"/>
  <c r="B97" i="4"/>
  <c r="P38" i="5"/>
  <c r="H42" i="5"/>
  <c r="S71" i="5"/>
  <c r="G87" i="5"/>
  <c r="T71" i="5"/>
  <c r="H30" i="5"/>
  <c r="D96" i="4"/>
  <c r="Y44" i="5"/>
  <c r="J15" i="6"/>
  <c r="J100" i="5"/>
  <c r="H100" i="5"/>
  <c r="J81" i="5"/>
  <c r="U26" i="5"/>
  <c r="P81" i="4"/>
  <c r="Y99" i="5"/>
  <c r="C88" i="5"/>
  <c r="V32" i="5"/>
  <c r="F35" i="5"/>
  <c r="K99" i="6"/>
  <c r="D88" i="5"/>
  <c r="E12" i="6"/>
  <c r="P17" i="5"/>
  <c r="H88" i="5"/>
  <c r="D81" i="5"/>
  <c r="D100" i="5"/>
  <c r="V38" i="5"/>
  <c r="R32" i="5"/>
  <c r="B35" i="5"/>
  <c r="T80" i="5"/>
  <c r="J88" i="5"/>
  <c r="T99" i="5"/>
  <c r="D84" i="5"/>
  <c r="T38" i="5"/>
  <c r="F59" i="5"/>
  <c r="K35" i="5"/>
  <c r="K44" i="6"/>
  <c r="F98" i="5"/>
  <c r="P99" i="5"/>
  <c r="J98" i="5"/>
  <c r="Y38" i="5"/>
  <c r="T32" i="5"/>
  <c r="D35" i="5"/>
  <c r="R37" i="5"/>
  <c r="Y17" i="5"/>
  <c r="P11" i="5"/>
  <c r="H98" i="5"/>
  <c r="J84" i="5"/>
  <c r="K88" i="5"/>
  <c r="C84" i="5"/>
  <c r="X11" i="5"/>
  <c r="P37" i="5"/>
  <c r="R38" i="5"/>
  <c r="Y11" i="5"/>
  <c r="E88" i="6"/>
  <c r="B88" i="5"/>
  <c r="Y37" i="5"/>
  <c r="F100" i="5"/>
  <c r="P55" i="5"/>
  <c r="E78" i="6"/>
  <c r="V99" i="5"/>
  <c r="F88" i="5"/>
  <c r="G98" i="5"/>
  <c r="K100" i="5"/>
  <c r="T57" i="5"/>
  <c r="G100" i="5"/>
  <c r="V37" i="5"/>
  <c r="V61" i="5"/>
  <c r="U57" i="5"/>
  <c r="Y24" i="5"/>
  <c r="J44" i="6"/>
  <c r="D32" i="4"/>
  <c r="R57" i="5"/>
  <c r="E49" i="4"/>
  <c r="E30" i="4"/>
  <c r="F84" i="5"/>
  <c r="K84" i="5"/>
  <c r="G35" i="5"/>
  <c r="P26" i="5"/>
  <c r="P71" i="5"/>
  <c r="K66" i="5"/>
  <c r="I22" i="6"/>
  <c r="J75" i="6"/>
  <c r="D79" i="6"/>
  <c r="R67" i="5"/>
  <c r="P24" i="5"/>
  <c r="B83" i="6"/>
  <c r="E18" i="6"/>
  <c r="C59" i="5"/>
  <c r="P97" i="4"/>
  <c r="K87" i="5"/>
  <c r="V40" i="5"/>
  <c r="U67" i="5"/>
  <c r="I12" i="6"/>
  <c r="B87" i="5"/>
  <c r="K96" i="5"/>
  <c r="D96" i="5"/>
  <c r="C11" i="5"/>
  <c r="P30" i="5"/>
  <c r="J71" i="5"/>
  <c r="R59" i="5"/>
  <c r="T40" i="5"/>
  <c r="R24" i="5"/>
  <c r="J65" i="5"/>
  <c r="J78" i="6"/>
  <c r="J12" i="6"/>
  <c r="D59" i="6"/>
  <c r="T59" i="5"/>
  <c r="T24" i="5"/>
  <c r="K71" i="5"/>
  <c r="J82" i="6"/>
  <c r="K8" i="6"/>
  <c r="E78" i="4"/>
  <c r="B96" i="5"/>
  <c r="T95" i="5"/>
  <c r="R69" i="5"/>
  <c r="Y30" i="5"/>
  <c r="P59" i="5"/>
  <c r="R40" i="5"/>
  <c r="P20" i="5"/>
  <c r="J74" i="6"/>
  <c r="I8" i="6"/>
  <c r="P69" i="5"/>
  <c r="G11" i="5"/>
  <c r="Y59" i="5"/>
  <c r="U59" i="5"/>
  <c r="Y95" i="5"/>
  <c r="Y69" i="5"/>
  <c r="T30" i="5"/>
  <c r="J63" i="5"/>
  <c r="V59" i="5"/>
  <c r="Y36" i="5"/>
  <c r="V20" i="5"/>
  <c r="K82" i="6"/>
  <c r="H96" i="5"/>
  <c r="U61" i="5"/>
  <c r="V36" i="5"/>
  <c r="T20" i="5"/>
  <c r="C78" i="4"/>
  <c r="X59" i="5"/>
  <c r="Y67" i="5"/>
  <c r="X95" i="5"/>
  <c r="P89" i="4"/>
  <c r="R30" i="5"/>
  <c r="G96" i="5"/>
  <c r="R95" i="5"/>
  <c r="Y20" i="5"/>
  <c r="J96" i="5"/>
  <c r="V69" i="5"/>
  <c r="T78" i="5"/>
  <c r="T36" i="5"/>
  <c r="H11" i="5"/>
  <c r="K78" i="6"/>
  <c r="B92" i="6"/>
  <c r="S95" i="5"/>
  <c r="J59" i="5"/>
  <c r="G8" i="5"/>
  <c r="X30" i="5"/>
  <c r="R36" i="5"/>
  <c r="F63" i="5"/>
  <c r="F11" i="5"/>
  <c r="D30" i="6"/>
  <c r="B52" i="4"/>
  <c r="Q95" i="5"/>
  <c r="T61" i="5"/>
  <c r="P32" i="5"/>
  <c r="U31" i="5"/>
  <c r="D63" i="5"/>
  <c r="D11" i="5"/>
  <c r="K74" i="6"/>
  <c r="E86" i="6"/>
  <c r="B88" i="6"/>
  <c r="V30" i="5"/>
  <c r="J11" i="5"/>
  <c r="J8" i="6"/>
  <c r="P95" i="5"/>
  <c r="C96" i="5"/>
  <c r="H63" i="5"/>
  <c r="C14" i="4"/>
  <c r="R61" i="5"/>
  <c r="G71" i="5"/>
  <c r="B63" i="5"/>
  <c r="B11" i="5"/>
  <c r="P67" i="5"/>
  <c r="P61" i="5"/>
  <c r="T13" i="5"/>
  <c r="D31" i="6"/>
  <c r="O16" i="4"/>
  <c r="U78" i="5"/>
  <c r="G63" i="5"/>
  <c r="H59" i="5"/>
  <c r="D88" i="6"/>
  <c r="N97" i="4"/>
  <c r="F96" i="5"/>
  <c r="E87" i="5"/>
  <c r="G59" i="5"/>
  <c r="G65" i="5"/>
  <c r="D59" i="5"/>
  <c r="I78" i="6"/>
  <c r="V95" i="5"/>
  <c r="C87" i="5"/>
  <c r="H65" i="5"/>
  <c r="B59" i="5"/>
  <c r="I74" i="6"/>
  <c r="O97" i="4"/>
  <c r="Q83" i="5"/>
  <c r="S83" i="5"/>
  <c r="K59" i="5"/>
  <c r="D14" i="4"/>
  <c r="N89" i="4"/>
  <c r="D87" i="5"/>
  <c r="X67" i="5"/>
  <c r="T67" i="5"/>
  <c r="V39" i="5"/>
  <c r="S59" i="5"/>
  <c r="H71" i="5"/>
  <c r="E92" i="6"/>
  <c r="R13" i="5"/>
  <c r="Y83" i="5"/>
  <c r="T83" i="5"/>
  <c r="X71" i="5"/>
  <c r="Y13" i="5"/>
  <c r="D8" i="5"/>
  <c r="J67" i="5"/>
  <c r="D92" i="6"/>
  <c r="V83" i="5"/>
  <c r="P83" i="5"/>
  <c r="V13" i="5"/>
  <c r="B8" i="5"/>
  <c r="C99" i="6"/>
  <c r="K8" i="5"/>
  <c r="F75" i="5"/>
  <c r="D84" i="6"/>
  <c r="B99" i="6"/>
  <c r="B31" i="6"/>
  <c r="U69" i="5"/>
  <c r="J8" i="5"/>
  <c r="R83" i="5"/>
  <c r="H8" i="5"/>
  <c r="E8" i="5"/>
  <c r="D75" i="5"/>
  <c r="C38" i="4"/>
  <c r="G66" i="5"/>
  <c r="F8" i="5"/>
  <c r="U71" i="5"/>
  <c r="B75" i="5"/>
  <c r="D99" i="6"/>
  <c r="J75" i="5"/>
  <c r="B71" i="6"/>
  <c r="D66" i="5"/>
  <c r="C75" i="5"/>
  <c r="X83" i="5"/>
  <c r="C31" i="6"/>
  <c r="P56" i="5"/>
  <c r="Y56" i="5"/>
  <c r="B23" i="6"/>
  <c r="F30" i="5"/>
  <c r="J79" i="6"/>
  <c r="T14" i="5"/>
  <c r="O45" i="4"/>
  <c r="K72" i="6"/>
  <c r="K20" i="6"/>
  <c r="O21" i="4"/>
  <c r="Y93" i="5"/>
  <c r="J80" i="5"/>
  <c r="S93" i="5"/>
  <c r="G38" i="5"/>
  <c r="E44" i="6"/>
  <c r="K27" i="6"/>
  <c r="F80" i="5"/>
  <c r="P93" i="5"/>
  <c r="B80" i="5"/>
  <c r="R14" i="5"/>
  <c r="R63" i="5"/>
  <c r="B44" i="6"/>
  <c r="N45" i="4"/>
  <c r="V14" i="5"/>
  <c r="K80" i="5"/>
  <c r="X14" i="5"/>
  <c r="T45" i="5"/>
  <c r="D28" i="5"/>
  <c r="P63" i="5"/>
  <c r="D10" i="5"/>
  <c r="S63" i="5"/>
  <c r="B28" i="5"/>
  <c r="V63" i="5"/>
  <c r="U14" i="5"/>
  <c r="B38" i="5"/>
  <c r="K10" i="5"/>
  <c r="E81" i="4"/>
  <c r="D81" i="4"/>
  <c r="C80" i="5"/>
  <c r="P45" i="4"/>
  <c r="G30" i="5"/>
  <c r="V45" i="5"/>
  <c r="H28" i="5"/>
  <c r="F38" i="5"/>
  <c r="F10" i="5"/>
  <c r="Y72" i="5"/>
  <c r="I72" i="6"/>
  <c r="I56" i="6"/>
  <c r="J20" i="6"/>
  <c r="P80" i="4"/>
  <c r="G10" i="5"/>
  <c r="J72" i="6"/>
  <c r="D80" i="5"/>
  <c r="T73" i="5"/>
  <c r="Y45" i="5"/>
  <c r="K28" i="5"/>
  <c r="K38" i="5"/>
  <c r="H10" i="5"/>
  <c r="P72" i="5"/>
  <c r="J55" i="6"/>
  <c r="G80" i="5"/>
  <c r="R93" i="5"/>
  <c r="P70" i="5"/>
  <c r="V72" i="5"/>
  <c r="D30" i="5"/>
  <c r="D44" i="6"/>
  <c r="D66" i="4"/>
  <c r="Q93" i="5"/>
  <c r="V70" i="5"/>
  <c r="B30" i="5"/>
  <c r="D33" i="4"/>
  <c r="B33" i="4"/>
  <c r="H80" i="5"/>
  <c r="Y70" i="5"/>
  <c r="X93" i="5"/>
  <c r="U70" i="5"/>
  <c r="U93" i="5"/>
  <c r="V17" i="5"/>
  <c r="X39" i="5"/>
  <c r="Y77" i="5"/>
  <c r="E83" i="5"/>
  <c r="V84" i="5"/>
  <c r="V78" i="5"/>
  <c r="P84" i="5"/>
  <c r="Y78" i="5"/>
  <c r="H68" i="5"/>
  <c r="T90" i="5"/>
  <c r="P77" i="5"/>
  <c r="R77" i="5"/>
  <c r="Y90" i="5"/>
  <c r="P78" i="5"/>
  <c r="F68" i="5"/>
  <c r="H45" i="5"/>
  <c r="K37" i="5"/>
  <c r="G72" i="5"/>
  <c r="R51" i="5"/>
  <c r="T39" i="5"/>
  <c r="G45" i="5"/>
  <c r="F23" i="5"/>
  <c r="C83" i="6"/>
  <c r="D64" i="4"/>
  <c r="B83" i="5"/>
  <c r="S90" i="5"/>
  <c r="V90" i="5"/>
  <c r="G83" i="5"/>
  <c r="P90" i="5"/>
  <c r="T77" i="5"/>
  <c r="Q78" i="5"/>
  <c r="F45" i="5"/>
  <c r="G68" i="5"/>
  <c r="P51" i="5"/>
  <c r="R39" i="5"/>
  <c r="U39" i="5"/>
  <c r="B23" i="5"/>
  <c r="E76" i="6"/>
  <c r="C19" i="6"/>
  <c r="D95" i="6"/>
  <c r="D47" i="6"/>
  <c r="D45" i="5"/>
  <c r="Y51" i="5"/>
  <c r="P39" i="5"/>
  <c r="D83" i="5"/>
  <c r="U84" i="5"/>
  <c r="H83" i="5"/>
  <c r="U77" i="5"/>
  <c r="S39" i="5"/>
  <c r="K23" i="5"/>
  <c r="D70" i="6"/>
  <c r="D10" i="6"/>
  <c r="E34" i="6"/>
  <c r="B93" i="4"/>
  <c r="F83" i="5"/>
  <c r="D72" i="5"/>
  <c r="B45" i="5"/>
  <c r="V51" i="5"/>
  <c r="Y39" i="5"/>
  <c r="D34" i="5"/>
  <c r="J76" i="6"/>
  <c r="J32" i="6"/>
  <c r="E93" i="4"/>
  <c r="U90" i="5"/>
  <c r="X51" i="5"/>
  <c r="K72" i="5"/>
  <c r="J23" i="5"/>
  <c r="J68" i="5"/>
  <c r="K34" i="5"/>
  <c r="B47" i="6"/>
  <c r="C47" i="6"/>
  <c r="H72" i="5"/>
  <c r="E72" i="5"/>
  <c r="H34" i="5"/>
  <c r="F72" i="5"/>
  <c r="D83" i="6"/>
  <c r="X90" i="5"/>
  <c r="Q90" i="5"/>
  <c r="D76" i="6"/>
  <c r="B19" i="6"/>
  <c r="C46" i="4"/>
  <c r="E46" i="4"/>
  <c r="C23" i="5"/>
  <c r="D68" i="5"/>
  <c r="U51" i="5"/>
  <c r="I76" i="6"/>
  <c r="K43" i="6"/>
  <c r="C95" i="6"/>
  <c r="K32" i="6"/>
  <c r="D46" i="4"/>
  <c r="C83" i="5"/>
  <c r="S51" i="5"/>
  <c r="D93" i="4"/>
  <c r="R84" i="5"/>
  <c r="S78" i="5"/>
  <c r="S84" i="5"/>
  <c r="B68" i="5"/>
  <c r="G23" i="5"/>
  <c r="E68" i="5"/>
  <c r="J95" i="6"/>
  <c r="K76" i="6"/>
  <c r="K68" i="5"/>
  <c r="D37" i="5"/>
  <c r="J39" i="6"/>
  <c r="B76" i="6"/>
  <c r="T84" i="5"/>
  <c r="Y84" i="5"/>
  <c r="T51" i="5"/>
  <c r="H23" i="5"/>
  <c r="B37" i="5"/>
  <c r="K83" i="5"/>
  <c r="U94" i="5"/>
  <c r="V42" i="5"/>
  <c r="S76" i="5"/>
  <c r="J28" i="5"/>
  <c r="X42" i="5"/>
  <c r="U55" i="5"/>
  <c r="K95" i="5"/>
  <c r="V86" i="5"/>
  <c r="G70" i="5"/>
  <c r="X43" i="5"/>
  <c r="Y73" i="5"/>
  <c r="R65" i="5"/>
  <c r="T17" i="5"/>
  <c r="T42" i="5"/>
  <c r="P10" i="5"/>
  <c r="D65" i="4"/>
  <c r="E33" i="4"/>
  <c r="B96" i="4"/>
  <c r="C96" i="4"/>
  <c r="B95" i="5"/>
  <c r="F95" i="5"/>
  <c r="X55" i="5"/>
  <c r="V73" i="5"/>
  <c r="P65" i="5"/>
  <c r="R42" i="5"/>
  <c r="H25" i="5"/>
  <c r="T63" i="5"/>
  <c r="R11" i="5"/>
  <c r="U42" i="5"/>
  <c r="D62" i="5"/>
  <c r="D38" i="5"/>
  <c r="S11" i="5"/>
  <c r="K38" i="6"/>
  <c r="I84" i="6"/>
  <c r="K84" i="6"/>
  <c r="D95" i="5"/>
  <c r="G95" i="5"/>
  <c r="H95" i="5"/>
  <c r="X63" i="5"/>
  <c r="Y63" i="5"/>
  <c r="P43" i="5"/>
  <c r="V11" i="5"/>
  <c r="U63" i="5"/>
  <c r="U43" i="5"/>
  <c r="I38" i="6"/>
  <c r="J38" i="6"/>
  <c r="E66" i="6"/>
  <c r="B65" i="4"/>
  <c r="S94" i="5"/>
  <c r="S86" i="5"/>
  <c r="E95" i="5"/>
  <c r="U86" i="5"/>
  <c r="P94" i="5"/>
  <c r="Q94" i="5"/>
  <c r="R73" i="5"/>
  <c r="F28" i="5"/>
  <c r="G28" i="5"/>
  <c r="T76" i="5"/>
  <c r="Y55" i="5"/>
  <c r="V43" i="5"/>
  <c r="S43" i="5"/>
  <c r="K11" i="6"/>
  <c r="P73" i="5"/>
  <c r="S55" i="5"/>
  <c r="U11" i="5"/>
  <c r="D52" i="6"/>
  <c r="E52" i="6"/>
  <c r="E28" i="5"/>
  <c r="V55" i="5"/>
  <c r="R76" i="5"/>
  <c r="T11" i="5"/>
  <c r="J78" i="5"/>
  <c r="T91" i="5"/>
  <c r="B44" i="5"/>
  <c r="D71" i="6"/>
  <c r="D32" i="5"/>
  <c r="V91" i="5"/>
  <c r="R91" i="5"/>
  <c r="S91" i="5"/>
  <c r="Y91" i="5"/>
  <c r="B32" i="5"/>
  <c r="E32" i="5"/>
  <c r="H62" i="5"/>
  <c r="D85" i="4"/>
  <c r="G62" i="5"/>
  <c r="X91" i="5"/>
  <c r="F32" i="5"/>
  <c r="B12" i="5"/>
  <c r="J32" i="5"/>
  <c r="J31" i="6"/>
  <c r="C71" i="6"/>
  <c r="K62" i="5"/>
  <c r="H32" i="5"/>
  <c r="G32" i="5"/>
  <c r="F62" i="5"/>
  <c r="B85" i="4"/>
  <c r="E29" i="4"/>
  <c r="P48" i="4"/>
  <c r="P19" i="4"/>
  <c r="G78" i="5"/>
  <c r="J92" i="5"/>
  <c r="V25" i="5"/>
  <c r="K44" i="5"/>
  <c r="R44" i="5"/>
  <c r="Y12" i="5"/>
  <c r="B28" i="4"/>
  <c r="T75" i="5"/>
  <c r="D29" i="4"/>
  <c r="E85" i="4"/>
  <c r="C66" i="4"/>
  <c r="D70" i="4"/>
  <c r="D38" i="4"/>
  <c r="P21" i="4"/>
  <c r="F92" i="5"/>
  <c r="P91" i="5"/>
  <c r="Q91" i="5"/>
  <c r="G42" i="5"/>
  <c r="K32" i="5"/>
  <c r="G75" i="5"/>
  <c r="X64" i="5"/>
  <c r="R75" i="5"/>
  <c r="Y71" i="5"/>
  <c r="D42" i="5"/>
  <c r="H75" i="5"/>
  <c r="K75" i="5"/>
  <c r="D90" i="6"/>
  <c r="I48" i="6"/>
  <c r="E48" i="6"/>
  <c r="B92" i="5"/>
  <c r="B78" i="5"/>
  <c r="D78" i="5"/>
  <c r="Y25" i="5"/>
  <c r="D44" i="5"/>
  <c r="H12" i="5"/>
  <c r="G44" i="5"/>
  <c r="R64" i="5"/>
  <c r="D80" i="6"/>
  <c r="H78" i="5"/>
  <c r="K78" i="5"/>
  <c r="C92" i="5"/>
  <c r="F44" i="5"/>
  <c r="K12" i="5"/>
  <c r="E44" i="5"/>
  <c r="J12" i="5"/>
  <c r="K70" i="5"/>
  <c r="B48" i="6"/>
  <c r="N85" i="4"/>
  <c r="P25" i="5"/>
  <c r="H44" i="5"/>
  <c r="D12" i="5"/>
  <c r="F12" i="5"/>
  <c r="E12" i="5"/>
  <c r="G12" i="5"/>
  <c r="J44" i="5"/>
  <c r="E80" i="6"/>
  <c r="T49" i="5"/>
  <c r="H82" i="5"/>
  <c r="P49" i="5"/>
  <c r="D73" i="4"/>
  <c r="D41" i="4"/>
  <c r="O23" i="4"/>
  <c r="P23" i="4"/>
  <c r="O72" i="4"/>
  <c r="B41" i="4"/>
  <c r="P29" i="4"/>
  <c r="J72" i="5"/>
  <c r="N53" i="4"/>
  <c r="B82" i="5"/>
  <c r="E20" i="6"/>
  <c r="V49" i="5"/>
  <c r="E73" i="4"/>
  <c r="B73" i="4"/>
  <c r="C26" i="4"/>
  <c r="O29" i="4"/>
  <c r="P17" i="4"/>
  <c r="E82" i="5"/>
  <c r="R49" i="5"/>
  <c r="U49" i="5"/>
  <c r="E61" i="4"/>
  <c r="N17" i="4"/>
  <c r="O53" i="4"/>
  <c r="P53" i="4"/>
  <c r="G82" i="5"/>
  <c r="D50" i="6"/>
  <c r="E41" i="4"/>
  <c r="E26" i="4"/>
  <c r="N29" i="4"/>
  <c r="D82" i="5"/>
  <c r="V18" i="5"/>
  <c r="F29" i="5"/>
  <c r="X18" i="5"/>
  <c r="V12" i="5"/>
  <c r="E16" i="6"/>
  <c r="E21" i="4"/>
  <c r="R18" i="5"/>
  <c r="U18" i="5"/>
  <c r="D61" i="4"/>
  <c r="O19" i="4"/>
  <c r="E66" i="4"/>
  <c r="N33" i="4"/>
  <c r="B21" i="4"/>
  <c r="J82" i="5"/>
  <c r="X75" i="5"/>
  <c r="R25" i="5"/>
  <c r="Y75" i="5"/>
  <c r="P64" i="5"/>
  <c r="D48" i="6"/>
  <c r="B80" i="6"/>
  <c r="K56" i="6"/>
  <c r="V96" i="5"/>
  <c r="P35" i="5"/>
  <c r="O37" i="4"/>
  <c r="D36" i="6"/>
  <c r="E89" i="4"/>
  <c r="C74" i="4"/>
  <c r="J62" i="6"/>
  <c r="V68" i="5"/>
  <c r="I80" i="6"/>
  <c r="K48" i="6"/>
  <c r="J48" i="6"/>
  <c r="B16" i="6"/>
  <c r="D60" i="4"/>
  <c r="T96" i="5"/>
  <c r="H29" i="5"/>
  <c r="V75" i="5"/>
  <c r="K80" i="6"/>
  <c r="P96" i="5"/>
  <c r="S75" i="5"/>
  <c r="V44" i="5"/>
  <c r="J80" i="6"/>
  <c r="C18" i="4"/>
  <c r="T12" i="5"/>
  <c r="D16" i="6"/>
  <c r="D21" i="4"/>
  <c r="D42" i="4"/>
  <c r="O92" i="4"/>
  <c r="E70" i="4"/>
  <c r="E38" i="4"/>
  <c r="N21" i="4"/>
  <c r="O85" i="4"/>
  <c r="P85" i="4"/>
  <c r="P69" i="4"/>
  <c r="D92" i="5"/>
  <c r="Q96" i="5"/>
  <c r="T18" i="5"/>
  <c r="T64" i="5"/>
  <c r="T44" i="5"/>
  <c r="R12" i="5"/>
  <c r="J56" i="6"/>
  <c r="B52" i="6"/>
  <c r="D57" i="4"/>
  <c r="E57" i="4"/>
  <c r="E74" i="4"/>
  <c r="E50" i="4"/>
  <c r="B89" i="4"/>
  <c r="O25" i="4"/>
  <c r="U96" i="5"/>
  <c r="X96" i="5"/>
  <c r="V64" i="5"/>
  <c r="C42" i="4"/>
  <c r="D50" i="4"/>
  <c r="D18" i="4"/>
  <c r="O60" i="4"/>
  <c r="N25" i="4"/>
  <c r="B61" i="4"/>
  <c r="P25" i="4"/>
  <c r="G92" i="5"/>
  <c r="H92" i="5"/>
  <c r="K92" i="5"/>
  <c r="Y18" i="5"/>
  <c r="D29" i="5"/>
  <c r="P75" i="5"/>
  <c r="V35" i="5"/>
  <c r="E18" i="4"/>
  <c r="P68" i="5"/>
  <c r="J29" i="5"/>
  <c r="E36" i="6"/>
  <c r="D89" i="4"/>
  <c r="C50" i="4"/>
  <c r="E37" i="4"/>
  <c r="D74" i="4"/>
  <c r="S96" i="5"/>
  <c r="I62" i="6"/>
  <c r="K62" i="6"/>
  <c r="Y96" i="5"/>
  <c r="B57" i="4"/>
  <c r="X68" i="5"/>
  <c r="N37" i="4"/>
  <c r="D36" i="4"/>
  <c r="K29" i="5"/>
  <c r="O32" i="4"/>
  <c r="B29" i="5"/>
  <c r="B100" i="6"/>
  <c r="X99" i="5"/>
  <c r="D26" i="4"/>
  <c r="E42" i="4"/>
  <c r="P37" i="4"/>
  <c r="F37" i="5"/>
  <c r="S67" i="5"/>
  <c r="J37" i="5"/>
  <c r="D23" i="5"/>
  <c r="B95" i="6"/>
  <c r="J84" i="6"/>
  <c r="C35" i="6"/>
  <c r="D35" i="6"/>
  <c r="D19" i="6"/>
  <c r="V67" i="5"/>
  <c r="O65" i="4"/>
  <c r="O33" i="4"/>
  <c r="D68" i="4"/>
  <c r="P77" i="4"/>
  <c r="P65" i="4"/>
  <c r="P33" i="4"/>
  <c r="O44" i="4"/>
  <c r="O28" i="4"/>
  <c r="D85" i="5"/>
  <c r="Y81" i="5"/>
  <c r="J51" i="5"/>
  <c r="J15" i="5"/>
  <c r="P81" i="5"/>
  <c r="N77" i="4"/>
  <c r="B37" i="4"/>
  <c r="D70" i="5"/>
  <c r="D8" i="6"/>
  <c r="O13" i="4"/>
  <c r="N41" i="4"/>
  <c r="S85" i="5"/>
  <c r="Y68" i="5"/>
  <c r="E96" i="6"/>
  <c r="D79" i="4"/>
  <c r="P85" i="5"/>
  <c r="B79" i="4"/>
  <c r="T88" i="5"/>
  <c r="Y85" i="5"/>
  <c r="V88" i="5"/>
  <c r="R85" i="5"/>
  <c r="G47" i="5"/>
  <c r="D96" i="6"/>
  <c r="B96" i="6"/>
  <c r="C79" i="4"/>
  <c r="B17" i="5"/>
  <c r="H53" i="5"/>
  <c r="T85" i="5"/>
  <c r="U81" i="5"/>
  <c r="P76" i="4"/>
  <c r="Y35" i="5"/>
  <c r="B70" i="5"/>
  <c r="E40" i="6"/>
  <c r="B36" i="6"/>
  <c r="O61" i="4"/>
  <c r="B85" i="5"/>
  <c r="X85" i="5"/>
  <c r="E85" i="5"/>
  <c r="S81" i="5"/>
  <c r="G15" i="5"/>
  <c r="N13" i="4"/>
  <c r="O73" i="4"/>
  <c r="K47" i="5"/>
  <c r="B15" i="5"/>
  <c r="C58" i="4"/>
  <c r="O77" i="4"/>
  <c r="Y54" i="5"/>
  <c r="D51" i="5"/>
  <c r="E24" i="6"/>
  <c r="E8" i="6"/>
  <c r="C85" i="5"/>
  <c r="G85" i="5"/>
  <c r="Y88" i="5"/>
  <c r="C51" i="5"/>
  <c r="P54" i="5"/>
  <c r="F51" i="5"/>
  <c r="D100" i="6"/>
  <c r="I88" i="6"/>
  <c r="I52" i="6"/>
  <c r="V23" i="5"/>
  <c r="H51" i="5"/>
  <c r="K27" i="5"/>
  <c r="D24" i="6"/>
  <c r="K17" i="5"/>
  <c r="B24" i="6"/>
  <c r="B63" i="6"/>
  <c r="K58" i="6"/>
  <c r="D24" i="5"/>
  <c r="Q81" i="5"/>
  <c r="U88" i="5"/>
  <c r="G22" i="5"/>
  <c r="R58" i="5"/>
  <c r="K53" i="5"/>
  <c r="D37" i="4"/>
  <c r="N65" i="4"/>
  <c r="P41" i="4"/>
  <c r="E89" i="5"/>
  <c r="R81" i="5"/>
  <c r="J89" i="5"/>
  <c r="X35" i="5"/>
  <c r="D53" i="5"/>
  <c r="R35" i="5"/>
  <c r="F70" i="5"/>
  <c r="B22" i="5"/>
  <c r="G53" i="5"/>
  <c r="R68" i="5"/>
  <c r="D40" i="6"/>
  <c r="D20" i="6"/>
  <c r="K88" i="6"/>
  <c r="D89" i="5"/>
  <c r="P13" i="4"/>
  <c r="S88" i="5"/>
  <c r="T92" i="5"/>
  <c r="F85" i="5"/>
  <c r="X92" i="5"/>
  <c r="F53" i="5"/>
  <c r="T35" i="5"/>
  <c r="U54" i="5"/>
  <c r="X54" i="5"/>
  <c r="U35" i="5"/>
  <c r="K15" i="5"/>
  <c r="I58" i="6"/>
  <c r="E100" i="6"/>
  <c r="J88" i="6"/>
  <c r="B20" i="6"/>
  <c r="J24" i="5"/>
  <c r="Y92" i="5"/>
  <c r="J57" i="5"/>
  <c r="U23" i="5"/>
  <c r="B47" i="5"/>
  <c r="V58" i="5"/>
  <c r="U58" i="5"/>
  <c r="D28" i="6"/>
  <c r="J58" i="6"/>
  <c r="D20" i="4"/>
  <c r="D58" i="4"/>
  <c r="E54" i="4"/>
  <c r="E22" i="4"/>
  <c r="R92" i="5"/>
  <c r="V92" i="5"/>
  <c r="Y58" i="5"/>
  <c r="R54" i="5"/>
  <c r="K57" i="5"/>
  <c r="D17" i="5"/>
  <c r="F22" i="5"/>
  <c r="D47" i="5"/>
  <c r="F27" i="5"/>
  <c r="D15" i="5"/>
  <c r="E28" i="6"/>
  <c r="D82" i="6"/>
  <c r="J92" i="6"/>
  <c r="C22" i="4"/>
  <c r="D86" i="4"/>
  <c r="D54" i="4"/>
  <c r="D27" i="5"/>
  <c r="U92" i="5"/>
  <c r="J27" i="5"/>
  <c r="Y23" i="5"/>
  <c r="S23" i="5"/>
  <c r="O56" i="4"/>
  <c r="O24" i="4"/>
  <c r="P61" i="4"/>
  <c r="P49" i="4"/>
  <c r="X81" i="5"/>
  <c r="X88" i="5"/>
  <c r="T81" i="5"/>
  <c r="J85" i="5"/>
  <c r="X23" i="5"/>
  <c r="G51" i="5"/>
  <c r="P58" i="5"/>
  <c r="T54" i="5"/>
  <c r="D57" i="5"/>
  <c r="F17" i="5"/>
  <c r="P23" i="5"/>
  <c r="H22" i="5"/>
  <c r="G57" i="5"/>
  <c r="S35" i="5"/>
  <c r="F47" i="5"/>
  <c r="H27" i="5"/>
  <c r="F15" i="5"/>
  <c r="D32" i="6"/>
  <c r="E94" i="6"/>
  <c r="B28" i="6"/>
  <c r="B27" i="5"/>
  <c r="C89" i="5"/>
  <c r="F89" i="5"/>
  <c r="C86" i="4"/>
  <c r="N73" i="4"/>
  <c r="O49" i="4"/>
  <c r="P73" i="4"/>
  <c r="R88" i="5"/>
  <c r="S92" i="5"/>
  <c r="G89" i="5"/>
  <c r="P88" i="5"/>
  <c r="H85" i="5"/>
  <c r="C47" i="5"/>
  <c r="C15" i="5"/>
  <c r="F24" i="5"/>
  <c r="G27" i="5"/>
  <c r="J47" i="5"/>
  <c r="F57" i="5"/>
  <c r="H17" i="5"/>
  <c r="R23" i="5"/>
  <c r="K22" i="5"/>
  <c r="X58" i="5"/>
  <c r="J17" i="5"/>
  <c r="H47" i="5"/>
  <c r="H15" i="5"/>
  <c r="E32" i="6"/>
  <c r="J67" i="6"/>
  <c r="C63" i="6"/>
  <c r="J52" i="6"/>
  <c r="K92" i="6"/>
  <c r="B40" i="6"/>
  <c r="B8" i="6"/>
  <c r="B89" i="5"/>
  <c r="C27" i="5"/>
  <c r="H24" i="5"/>
  <c r="H57" i="5"/>
  <c r="T23" i="5"/>
  <c r="K51" i="5"/>
  <c r="I92" i="6"/>
  <c r="E54" i="6"/>
  <c r="D63" i="6"/>
  <c r="D22" i="4"/>
  <c r="E86" i="4"/>
  <c r="C54" i="4"/>
  <c r="D25" i="4"/>
  <c r="N49" i="4"/>
  <c r="P92" i="5"/>
  <c r="H89" i="5"/>
  <c r="K24" i="5"/>
  <c r="B53" i="5"/>
  <c r="B51" i="5"/>
  <c r="K52" i="6"/>
  <c r="B32" i="6"/>
  <c r="E58" i="4"/>
  <c r="O64" i="4"/>
  <c r="O17" i="4"/>
  <c r="E53" i="4"/>
  <c r="D44" i="4"/>
  <c r="O69" i="4"/>
  <c r="D13" i="4"/>
  <c r="O12" i="4"/>
  <c r="O41" i="4"/>
  <c r="B77" i="4"/>
  <c r="B45" i="4"/>
  <c r="B13" i="4"/>
  <c r="B24" i="5"/>
  <c r="G24" i="5"/>
  <c r="D17" i="4"/>
  <c r="E77" i="4"/>
  <c r="E45" i="4"/>
  <c r="E13" i="4"/>
  <c r="B80" i="4"/>
  <c r="B48" i="4"/>
  <c r="B25" i="4"/>
  <c r="D77" i="4"/>
  <c r="D45" i="4"/>
  <c r="N19" i="4"/>
  <c r="E25" i="4"/>
  <c r="N69" i="4"/>
  <c r="E24" i="5"/>
  <c r="B17" i="4"/>
  <c r="B53" i="4"/>
  <c r="D53" i="4"/>
  <c r="E17" i="4"/>
  <c r="N61" i="4"/>
  <c r="B29" i="4"/>
  <c r="M24" i="4"/>
  <c r="N24" i="4"/>
  <c r="M55" i="4"/>
  <c r="N55" i="4"/>
  <c r="P55" i="4"/>
  <c r="M15" i="4"/>
  <c r="N15" i="4"/>
  <c r="P15" i="4"/>
  <c r="O30" i="4"/>
  <c r="P30" i="4"/>
  <c r="M30" i="4"/>
  <c r="N30" i="4"/>
  <c r="D47" i="4"/>
  <c r="E47" i="4"/>
  <c r="B47" i="4"/>
  <c r="C47" i="4"/>
  <c r="D23" i="4"/>
  <c r="C23" i="4"/>
  <c r="B23" i="4"/>
  <c r="E23" i="4"/>
  <c r="D59" i="4"/>
  <c r="B59" i="4"/>
  <c r="C59" i="4"/>
  <c r="E59" i="4"/>
  <c r="D15" i="4"/>
  <c r="E15" i="4"/>
  <c r="B15" i="4"/>
  <c r="C15" i="4"/>
  <c r="M47" i="4"/>
  <c r="P47" i="4"/>
  <c r="N47" i="4"/>
  <c r="M44" i="4"/>
  <c r="N44" i="4"/>
  <c r="M76" i="4"/>
  <c r="N76" i="4"/>
  <c r="C22" i="5"/>
  <c r="E22" i="5"/>
  <c r="J22" i="5"/>
  <c r="V85" i="5"/>
  <c r="Q85" i="5"/>
  <c r="B53" i="6"/>
  <c r="C53" i="6"/>
  <c r="E53" i="6"/>
  <c r="B89" i="6"/>
  <c r="C89" i="6"/>
  <c r="E89" i="6"/>
  <c r="B82" i="6"/>
  <c r="C82" i="6"/>
  <c r="M88" i="4"/>
  <c r="N88" i="4"/>
  <c r="H35" i="6"/>
  <c r="I35" i="6"/>
  <c r="J73" i="6"/>
  <c r="K73" i="6"/>
  <c r="H73" i="6"/>
  <c r="I73" i="6"/>
  <c r="M79" i="4"/>
  <c r="N79" i="4"/>
  <c r="P79" i="4"/>
  <c r="C58" i="5"/>
  <c r="E58" i="5"/>
  <c r="J58" i="5"/>
  <c r="K17" i="6"/>
  <c r="H17" i="6"/>
  <c r="I17" i="6"/>
  <c r="J17" i="6"/>
  <c r="K33" i="6"/>
  <c r="H33" i="6"/>
  <c r="I33" i="6"/>
  <c r="J33" i="6"/>
  <c r="H91" i="6"/>
  <c r="I91" i="6"/>
  <c r="M20" i="4"/>
  <c r="N20" i="4"/>
  <c r="E56" i="4"/>
  <c r="C56" i="4"/>
  <c r="E88" i="4"/>
  <c r="C88" i="4"/>
  <c r="Q28" i="5"/>
  <c r="S28" i="5"/>
  <c r="U28" i="5"/>
  <c r="X28" i="5"/>
  <c r="Q22" i="5"/>
  <c r="S22" i="5"/>
  <c r="C50" i="5"/>
  <c r="E50" i="5"/>
  <c r="J50" i="5"/>
  <c r="H83" i="6"/>
  <c r="I83" i="6"/>
  <c r="U29" i="5"/>
  <c r="Q29" i="5"/>
  <c r="S29" i="5"/>
  <c r="X29" i="5"/>
  <c r="E65" i="5"/>
  <c r="C65" i="5"/>
  <c r="B9" i="6"/>
  <c r="C9" i="6"/>
  <c r="E9" i="6"/>
  <c r="B25" i="6"/>
  <c r="C25" i="6"/>
  <c r="E25" i="6"/>
  <c r="B41" i="6"/>
  <c r="C41" i="6"/>
  <c r="E41" i="6"/>
  <c r="B77" i="6"/>
  <c r="C77" i="6"/>
  <c r="E77" i="6"/>
  <c r="E9" i="5"/>
  <c r="C9" i="5"/>
  <c r="E41" i="5"/>
  <c r="C41" i="5"/>
  <c r="B42" i="6"/>
  <c r="C42" i="6"/>
  <c r="O74" i="4"/>
  <c r="M74" i="4"/>
  <c r="N74" i="4"/>
  <c r="P74" i="4"/>
  <c r="M64" i="4"/>
  <c r="N64" i="4"/>
  <c r="D27" i="4"/>
  <c r="B27" i="4"/>
  <c r="C27" i="4"/>
  <c r="E27" i="4"/>
  <c r="O58" i="4"/>
  <c r="M58" i="4"/>
  <c r="N58" i="4"/>
  <c r="P58" i="4"/>
  <c r="O54" i="4"/>
  <c r="P54" i="4"/>
  <c r="M54" i="4"/>
  <c r="N54" i="4"/>
  <c r="M75" i="4"/>
  <c r="N75" i="4"/>
  <c r="P75" i="4"/>
  <c r="O50" i="4"/>
  <c r="M50" i="4"/>
  <c r="P50" i="4"/>
  <c r="N50" i="4"/>
  <c r="D19" i="4"/>
  <c r="E19" i="4"/>
  <c r="C19" i="4"/>
  <c r="B19" i="4"/>
  <c r="Q18" i="5"/>
  <c r="S18" i="5"/>
  <c r="S49" i="5"/>
  <c r="Q49" i="5"/>
  <c r="X49" i="5"/>
  <c r="F82" i="5"/>
  <c r="C82" i="5"/>
  <c r="B50" i="6"/>
  <c r="C50" i="6"/>
  <c r="H86" i="6"/>
  <c r="I86" i="6"/>
  <c r="K86" i="6"/>
  <c r="F78" i="5"/>
  <c r="C78" i="5"/>
  <c r="C62" i="5"/>
  <c r="E62" i="5"/>
  <c r="J62" i="5"/>
  <c r="H31" i="6"/>
  <c r="I31" i="6"/>
  <c r="C18" i="5"/>
  <c r="E18" i="5"/>
  <c r="J18" i="5"/>
  <c r="Q56" i="5"/>
  <c r="S56" i="5"/>
  <c r="U56" i="5"/>
  <c r="M52" i="4"/>
  <c r="N52" i="4"/>
  <c r="M84" i="4"/>
  <c r="N84" i="4"/>
  <c r="U21" i="5"/>
  <c r="Q21" i="5"/>
  <c r="S21" i="5"/>
  <c r="X21" i="5"/>
  <c r="C54" i="5"/>
  <c r="E54" i="5"/>
  <c r="J54" i="5"/>
  <c r="H51" i="6"/>
  <c r="I51" i="6"/>
  <c r="H87" i="6"/>
  <c r="I87" i="6"/>
  <c r="Q16" i="5"/>
  <c r="S16" i="5"/>
  <c r="U16" i="5"/>
  <c r="X16" i="5"/>
  <c r="Q48" i="5"/>
  <c r="S48" i="5"/>
  <c r="U48" i="5"/>
  <c r="K77" i="5"/>
  <c r="G77" i="5"/>
  <c r="E84" i="4"/>
  <c r="C84" i="4"/>
  <c r="J99" i="5"/>
  <c r="C99" i="5"/>
  <c r="E99" i="5"/>
  <c r="G99" i="5"/>
  <c r="B22" i="6"/>
  <c r="C22" i="6"/>
  <c r="B38" i="6"/>
  <c r="C38" i="6"/>
  <c r="B74" i="6"/>
  <c r="C74" i="6"/>
  <c r="M95" i="4"/>
  <c r="N95" i="4"/>
  <c r="P95" i="4"/>
  <c r="C74" i="5"/>
  <c r="E74" i="5"/>
  <c r="J74" i="5"/>
  <c r="H63" i="6"/>
  <c r="I63" i="6"/>
  <c r="E76" i="4"/>
  <c r="C76" i="4"/>
  <c r="M40" i="4"/>
  <c r="N40" i="4"/>
  <c r="E60" i="4"/>
  <c r="C60" i="4"/>
  <c r="M48" i="4"/>
  <c r="N48" i="4"/>
  <c r="M27" i="4"/>
  <c r="N27" i="4"/>
  <c r="P27" i="4"/>
  <c r="M63" i="4"/>
  <c r="N63" i="4"/>
  <c r="P63" i="4"/>
  <c r="B16" i="4"/>
  <c r="C16" i="4"/>
  <c r="E16" i="4"/>
  <c r="E28" i="4"/>
  <c r="C28" i="4"/>
  <c r="E52" i="4"/>
  <c r="C52" i="4"/>
  <c r="Q12" i="5"/>
  <c r="S12" i="5"/>
  <c r="U12" i="5"/>
  <c r="X12" i="5"/>
  <c r="Q44" i="5"/>
  <c r="S44" i="5"/>
  <c r="U44" i="5"/>
  <c r="X44" i="5"/>
  <c r="C10" i="5"/>
  <c r="J10" i="5"/>
  <c r="E10" i="5"/>
  <c r="C42" i="5"/>
  <c r="J42" i="5"/>
  <c r="E42" i="5"/>
  <c r="H71" i="6"/>
  <c r="I71" i="6"/>
  <c r="C30" i="5"/>
  <c r="E30" i="5"/>
  <c r="J30" i="5"/>
  <c r="Q60" i="5"/>
  <c r="S60" i="5"/>
  <c r="U60" i="5"/>
  <c r="H27" i="6"/>
  <c r="I27" i="6"/>
  <c r="H99" i="6"/>
  <c r="I99" i="6"/>
  <c r="Q14" i="5"/>
  <c r="S14" i="5"/>
  <c r="Q46" i="5"/>
  <c r="S46" i="5"/>
  <c r="K13" i="6"/>
  <c r="H13" i="6"/>
  <c r="I13" i="6"/>
  <c r="J13" i="6"/>
  <c r="K29" i="6"/>
  <c r="H29" i="6"/>
  <c r="I29" i="6"/>
  <c r="J29" i="6"/>
  <c r="H47" i="6"/>
  <c r="I47" i="6"/>
  <c r="H79" i="6"/>
  <c r="I79" i="6"/>
  <c r="Q52" i="5"/>
  <c r="S52" i="5"/>
  <c r="U52" i="5"/>
  <c r="J49" i="6"/>
  <c r="H49" i="6"/>
  <c r="I49" i="6"/>
  <c r="K49" i="6"/>
  <c r="J81" i="6"/>
  <c r="H81" i="6"/>
  <c r="I81" i="6"/>
  <c r="U9" i="5"/>
  <c r="Q9" i="5"/>
  <c r="S9" i="5"/>
  <c r="X9" i="5"/>
  <c r="U41" i="5"/>
  <c r="Q41" i="5"/>
  <c r="S41" i="5"/>
  <c r="X41" i="5"/>
  <c r="Q70" i="5"/>
  <c r="S70" i="5"/>
  <c r="B73" i="6"/>
  <c r="C73" i="6"/>
  <c r="E73" i="6"/>
  <c r="M80" i="4"/>
  <c r="N80" i="4"/>
  <c r="E21" i="5"/>
  <c r="C21" i="5"/>
  <c r="S57" i="5"/>
  <c r="Q57" i="5"/>
  <c r="X57" i="5"/>
  <c r="B21" i="6"/>
  <c r="C21" i="6"/>
  <c r="E21" i="6"/>
  <c r="B37" i="6"/>
  <c r="C37" i="6"/>
  <c r="E37" i="6"/>
  <c r="O94" i="4"/>
  <c r="M94" i="4"/>
  <c r="N94" i="4"/>
  <c r="P94" i="4"/>
  <c r="Q72" i="5"/>
  <c r="S72" i="5"/>
  <c r="U72" i="5"/>
  <c r="E100" i="5"/>
  <c r="C100" i="5"/>
  <c r="J61" i="6"/>
  <c r="H61" i="6"/>
  <c r="I61" i="6"/>
  <c r="K61" i="6"/>
  <c r="B93" i="6"/>
  <c r="C93" i="6"/>
  <c r="E93" i="6"/>
  <c r="M31" i="4"/>
  <c r="N31" i="4"/>
  <c r="P31" i="4"/>
  <c r="D63" i="4"/>
  <c r="E63" i="4"/>
  <c r="B63" i="4"/>
  <c r="C63" i="4"/>
  <c r="M72" i="4"/>
  <c r="N72" i="4"/>
  <c r="D35" i="4"/>
  <c r="B35" i="4"/>
  <c r="C35" i="4"/>
  <c r="E35" i="4"/>
  <c r="O66" i="4"/>
  <c r="M66" i="4"/>
  <c r="N66" i="4"/>
  <c r="P66" i="4"/>
  <c r="N26" i="4"/>
  <c r="M26" i="4"/>
  <c r="O26" i="4"/>
  <c r="P26" i="4"/>
  <c r="D31" i="4"/>
  <c r="E31" i="4"/>
  <c r="B31" i="4"/>
  <c r="C31" i="4"/>
  <c r="D55" i="4"/>
  <c r="E55" i="4"/>
  <c r="C55" i="4"/>
  <c r="B55" i="4"/>
  <c r="E32" i="4"/>
  <c r="C32" i="4"/>
  <c r="E64" i="4"/>
  <c r="C64" i="4"/>
  <c r="U37" i="5"/>
  <c r="Q37" i="5"/>
  <c r="S37" i="5"/>
  <c r="X37" i="5"/>
  <c r="Q38" i="5"/>
  <c r="S38" i="5"/>
  <c r="E98" i="5"/>
  <c r="C98" i="5"/>
  <c r="J69" i="6"/>
  <c r="I69" i="6"/>
  <c r="K69" i="6"/>
  <c r="H69" i="6"/>
  <c r="Q26" i="5"/>
  <c r="S26" i="5"/>
  <c r="Q50" i="5"/>
  <c r="S50" i="5"/>
  <c r="H23" i="6"/>
  <c r="I23" i="6"/>
  <c r="B61" i="6"/>
  <c r="C61" i="6"/>
  <c r="E61" i="6"/>
  <c r="H95" i="6"/>
  <c r="I95" i="6"/>
  <c r="Q8" i="5"/>
  <c r="S8" i="5"/>
  <c r="U8" i="5"/>
  <c r="X8" i="5"/>
  <c r="Q40" i="5"/>
  <c r="S40" i="5"/>
  <c r="U40" i="5"/>
  <c r="X40" i="5"/>
  <c r="V77" i="5"/>
  <c r="S77" i="5"/>
  <c r="H43" i="6"/>
  <c r="I43" i="6"/>
  <c r="J77" i="6"/>
  <c r="H77" i="6"/>
  <c r="I77" i="6"/>
  <c r="K77" i="6"/>
  <c r="E13" i="5"/>
  <c r="C13" i="5"/>
  <c r="E45" i="5"/>
  <c r="C45" i="5"/>
  <c r="Q74" i="5"/>
  <c r="S74" i="5"/>
  <c r="E69" i="5"/>
  <c r="C69" i="5"/>
  <c r="B70" i="6"/>
  <c r="C70" i="6"/>
  <c r="B18" i="6"/>
  <c r="C18" i="6"/>
  <c r="B34" i="6"/>
  <c r="C34" i="6"/>
  <c r="H98" i="6"/>
  <c r="I98" i="6"/>
  <c r="K98" i="6"/>
  <c r="C34" i="5"/>
  <c r="E34" i="5"/>
  <c r="J34" i="5"/>
  <c r="Q62" i="5"/>
  <c r="S62" i="5"/>
  <c r="H90" i="6"/>
  <c r="I90" i="6"/>
  <c r="K90" i="6"/>
  <c r="O34" i="4"/>
  <c r="M34" i="4"/>
  <c r="N34" i="4"/>
  <c r="P34" i="4"/>
  <c r="O70" i="4"/>
  <c r="P70" i="4"/>
  <c r="M70" i="4"/>
  <c r="N70" i="4"/>
  <c r="E68" i="4"/>
  <c r="C68" i="4"/>
  <c r="M32" i="4"/>
  <c r="N32" i="4"/>
  <c r="O38" i="4"/>
  <c r="P38" i="4"/>
  <c r="M38" i="4"/>
  <c r="N38" i="4"/>
  <c r="O62" i="4"/>
  <c r="P62" i="4"/>
  <c r="N62" i="4"/>
  <c r="M62" i="4"/>
  <c r="M28" i="4"/>
  <c r="N28" i="4"/>
  <c r="M60" i="4"/>
  <c r="N60" i="4"/>
  <c r="M92" i="4"/>
  <c r="N92" i="4"/>
  <c r="C70" i="5"/>
  <c r="E70" i="5"/>
  <c r="J70" i="5"/>
  <c r="H67" i="6"/>
  <c r="I67" i="6"/>
  <c r="D91" i="4"/>
  <c r="C91" i="4"/>
  <c r="E91" i="4"/>
  <c r="B91" i="4"/>
  <c r="Q32" i="5"/>
  <c r="U32" i="5"/>
  <c r="X32" i="5"/>
  <c r="S32" i="5"/>
  <c r="C66" i="5"/>
  <c r="J66" i="5"/>
  <c r="E66" i="5"/>
  <c r="Q20" i="5"/>
  <c r="X20" i="5"/>
  <c r="S20" i="5"/>
  <c r="U20" i="5"/>
  <c r="E49" i="5"/>
  <c r="C49" i="5"/>
  <c r="H19" i="6"/>
  <c r="I19" i="6"/>
  <c r="B58" i="6"/>
  <c r="C58" i="6"/>
  <c r="M96" i="4"/>
  <c r="N96" i="4"/>
  <c r="U33" i="5"/>
  <c r="Q33" i="5"/>
  <c r="S33" i="5"/>
  <c r="X33" i="5"/>
  <c r="K9" i="6"/>
  <c r="H9" i="6"/>
  <c r="I9" i="6"/>
  <c r="J9" i="6"/>
  <c r="K25" i="6"/>
  <c r="H25" i="6"/>
  <c r="I25" i="6"/>
  <c r="J25" i="6"/>
  <c r="J41" i="6"/>
  <c r="H41" i="6"/>
  <c r="I41" i="6"/>
  <c r="K41" i="6"/>
  <c r="E40" i="4"/>
  <c r="C40" i="4"/>
  <c r="E72" i="4"/>
  <c r="C72" i="4"/>
  <c r="E73" i="5"/>
  <c r="C73" i="5"/>
  <c r="H45" i="6"/>
  <c r="I45" i="6"/>
  <c r="J45" i="6"/>
  <c r="K45" i="6"/>
  <c r="E33" i="5"/>
  <c r="C33" i="5"/>
  <c r="B17" i="6"/>
  <c r="C17" i="6"/>
  <c r="E17" i="6"/>
  <c r="B33" i="6"/>
  <c r="C33" i="6"/>
  <c r="E33" i="6"/>
  <c r="H59" i="6"/>
  <c r="I59" i="6"/>
  <c r="B97" i="6"/>
  <c r="C97" i="6"/>
  <c r="E97" i="6"/>
  <c r="M87" i="4"/>
  <c r="N87" i="4"/>
  <c r="P87" i="4"/>
  <c r="Q30" i="5"/>
  <c r="S30" i="5"/>
  <c r="E61" i="5"/>
  <c r="C61" i="5"/>
  <c r="J97" i="5"/>
  <c r="C97" i="5"/>
  <c r="E97" i="5"/>
  <c r="G97" i="5"/>
  <c r="M59" i="4"/>
  <c r="N59" i="4"/>
  <c r="P59" i="4"/>
  <c r="E36" i="4"/>
  <c r="C36" i="4"/>
  <c r="B12" i="4"/>
  <c r="C12" i="4"/>
  <c r="E12" i="4"/>
  <c r="M43" i="4"/>
  <c r="N43" i="4"/>
  <c r="P43" i="4"/>
  <c r="M67" i="4"/>
  <c r="N67" i="4"/>
  <c r="P67" i="4"/>
  <c r="M39" i="4"/>
  <c r="N39" i="4"/>
  <c r="P39" i="4"/>
  <c r="D71" i="4"/>
  <c r="E71" i="4"/>
  <c r="B71" i="4"/>
  <c r="C71" i="4"/>
  <c r="M35" i="4"/>
  <c r="N35" i="4"/>
  <c r="P35" i="4"/>
  <c r="E29" i="5"/>
  <c r="C29" i="5"/>
  <c r="Q68" i="5"/>
  <c r="S68" i="5"/>
  <c r="U68" i="5"/>
  <c r="J65" i="6"/>
  <c r="H65" i="6"/>
  <c r="I65" i="6"/>
  <c r="K65" i="6"/>
  <c r="U25" i="5"/>
  <c r="S25" i="5"/>
  <c r="X25" i="5"/>
  <c r="Q25" i="5"/>
  <c r="Q64" i="5"/>
  <c r="U64" i="5"/>
  <c r="S64" i="5"/>
  <c r="B90" i="6"/>
  <c r="C90" i="6"/>
  <c r="U13" i="5"/>
  <c r="X13" i="5"/>
  <c r="Q13" i="5"/>
  <c r="S13" i="5"/>
  <c r="U45" i="5"/>
  <c r="X45" i="5"/>
  <c r="Q45" i="5"/>
  <c r="S45" i="5"/>
  <c r="H15" i="6"/>
  <c r="I15" i="6"/>
  <c r="B86" i="6"/>
  <c r="C86" i="6"/>
  <c r="D95" i="4"/>
  <c r="B95" i="4"/>
  <c r="C95" i="4"/>
  <c r="E95" i="4"/>
  <c r="S69" i="5"/>
  <c r="Q69" i="5"/>
  <c r="X69" i="5"/>
  <c r="U97" i="5"/>
  <c r="Q97" i="5"/>
  <c r="M36" i="4"/>
  <c r="N36" i="4"/>
  <c r="M68" i="4"/>
  <c r="N68" i="4"/>
  <c r="B69" i="6"/>
  <c r="C69" i="6"/>
  <c r="E69" i="6"/>
  <c r="M91" i="4"/>
  <c r="N91" i="4"/>
  <c r="P91" i="4"/>
  <c r="S61" i="5"/>
  <c r="Q61" i="5"/>
  <c r="X61" i="5"/>
  <c r="C14" i="5"/>
  <c r="E14" i="5"/>
  <c r="J14" i="5"/>
  <c r="C46" i="5"/>
  <c r="E46" i="5"/>
  <c r="J46" i="5"/>
  <c r="B14" i="6"/>
  <c r="C14" i="6"/>
  <c r="B30" i="6"/>
  <c r="C30" i="6"/>
  <c r="J57" i="6"/>
  <c r="H57" i="6"/>
  <c r="I57" i="6"/>
  <c r="K57" i="6"/>
  <c r="H94" i="6"/>
  <c r="I94" i="6"/>
  <c r="K94" i="6"/>
  <c r="O86" i="4"/>
  <c r="M86" i="4"/>
  <c r="N86" i="4"/>
  <c r="P86" i="4"/>
  <c r="Q24" i="5"/>
  <c r="S24" i="5"/>
  <c r="U24" i="5"/>
  <c r="X24" i="5"/>
  <c r="B49" i="6"/>
  <c r="C49" i="6"/>
  <c r="E49" i="6"/>
  <c r="B81" i="6"/>
  <c r="C81" i="6"/>
  <c r="E81" i="6"/>
  <c r="D67" i="4"/>
  <c r="B67" i="4"/>
  <c r="C67" i="4"/>
  <c r="E67" i="4"/>
  <c r="M16" i="4"/>
  <c r="N16" i="4"/>
  <c r="D39" i="4"/>
  <c r="E39" i="4"/>
  <c r="B39" i="4"/>
  <c r="C39" i="4"/>
  <c r="M14" i="4"/>
  <c r="N14" i="4"/>
  <c r="O14" i="4"/>
  <c r="P14" i="4"/>
  <c r="D51" i="4"/>
  <c r="B51" i="4"/>
  <c r="C51" i="4"/>
  <c r="E51" i="4"/>
  <c r="D75" i="4"/>
  <c r="B75" i="4"/>
  <c r="C75" i="4"/>
  <c r="E75" i="4"/>
  <c r="E20" i="4"/>
  <c r="C20" i="4"/>
  <c r="O42" i="4"/>
  <c r="M42" i="4"/>
  <c r="N42" i="4"/>
  <c r="P42" i="4"/>
  <c r="O78" i="4"/>
  <c r="P78" i="4"/>
  <c r="M78" i="4"/>
  <c r="N78" i="4"/>
  <c r="M56" i="4"/>
  <c r="N56" i="4"/>
  <c r="M11" i="4"/>
  <c r="N11" i="4"/>
  <c r="P11" i="4"/>
  <c r="D43" i="4"/>
  <c r="B43" i="4"/>
  <c r="E43" i="4"/>
  <c r="C43" i="4"/>
  <c r="Q58" i="5"/>
  <c r="S58" i="5"/>
  <c r="B94" i="6"/>
  <c r="C94" i="6"/>
  <c r="M83" i="4"/>
  <c r="P83" i="4"/>
  <c r="N83" i="4"/>
  <c r="Q54" i="5"/>
  <c r="S54" i="5"/>
  <c r="B57" i="6"/>
  <c r="E57" i="6"/>
  <c r="C57" i="6"/>
  <c r="S73" i="5"/>
  <c r="Q73" i="5"/>
  <c r="X73" i="5"/>
  <c r="H11" i="6"/>
  <c r="I11" i="6"/>
  <c r="D87" i="4"/>
  <c r="B87" i="4"/>
  <c r="C87" i="4"/>
  <c r="E87" i="4"/>
  <c r="E25" i="5"/>
  <c r="C25" i="5"/>
  <c r="K21" i="6"/>
  <c r="H21" i="6"/>
  <c r="I21" i="6"/>
  <c r="J21" i="6"/>
  <c r="K37" i="6"/>
  <c r="H37" i="6"/>
  <c r="I37" i="6"/>
  <c r="J37" i="6"/>
  <c r="B65" i="6"/>
  <c r="C65" i="6"/>
  <c r="E65" i="6"/>
  <c r="J97" i="6"/>
  <c r="H97" i="6"/>
  <c r="I97" i="6"/>
  <c r="K97" i="6"/>
  <c r="C38" i="5"/>
  <c r="E38" i="5"/>
  <c r="J38" i="5"/>
  <c r="S65" i="5"/>
  <c r="Q65" i="5"/>
  <c r="X65" i="5"/>
  <c r="B66" i="6"/>
  <c r="C66" i="6"/>
  <c r="O90" i="4"/>
  <c r="M90" i="4"/>
  <c r="N90" i="4"/>
  <c r="P90" i="4"/>
  <c r="H55" i="6"/>
  <c r="I55" i="6"/>
  <c r="J89" i="6"/>
  <c r="H89" i="6"/>
  <c r="I89" i="6"/>
  <c r="K89" i="6"/>
  <c r="Q10" i="5"/>
  <c r="S10" i="5"/>
  <c r="Q42" i="5"/>
  <c r="S42" i="5"/>
  <c r="B13" i="6"/>
  <c r="C13" i="6"/>
  <c r="E13" i="6"/>
  <c r="B29" i="6"/>
  <c r="C29" i="6"/>
  <c r="E29" i="6"/>
  <c r="J85" i="6"/>
  <c r="H85" i="6"/>
  <c r="I85" i="6"/>
  <c r="K85" i="6"/>
  <c r="U17" i="5"/>
  <c r="Q17" i="5"/>
  <c r="S17" i="5"/>
  <c r="X17" i="5"/>
  <c r="S53" i="5"/>
  <c r="Q53" i="5"/>
  <c r="X53" i="5"/>
  <c r="V89" i="5"/>
  <c r="Q89" i="5"/>
  <c r="B46" i="6"/>
  <c r="C46" i="6"/>
  <c r="B78" i="6"/>
  <c r="C78" i="6"/>
  <c r="O22" i="4"/>
  <c r="M22" i="4"/>
  <c r="N22" i="4"/>
  <c r="P22" i="4"/>
  <c r="O46" i="4"/>
  <c r="P46" i="4"/>
  <c r="M46" i="4"/>
  <c r="N46" i="4"/>
  <c r="E44" i="4"/>
  <c r="C44" i="4"/>
  <c r="M12" i="4"/>
  <c r="N12" i="4"/>
  <c r="M51" i="4"/>
  <c r="N51" i="4"/>
  <c r="P51" i="4"/>
  <c r="P18" i="4"/>
  <c r="M18" i="4"/>
  <c r="N18" i="4"/>
  <c r="O18" i="4"/>
  <c r="E48" i="4"/>
  <c r="C48" i="4"/>
  <c r="E80" i="4"/>
  <c r="C80" i="4"/>
  <c r="E57" i="5"/>
  <c r="C57" i="5"/>
  <c r="O82" i="4"/>
  <c r="N82" i="4"/>
  <c r="P82" i="4"/>
  <c r="M82" i="4"/>
  <c r="E17" i="5"/>
  <c r="C17" i="5"/>
  <c r="E53" i="5"/>
  <c r="C53" i="5"/>
  <c r="B54" i="6"/>
  <c r="C54" i="6"/>
  <c r="B85" i="6"/>
  <c r="E85" i="6"/>
  <c r="C85" i="6"/>
  <c r="E92" i="4"/>
  <c r="C92" i="4"/>
  <c r="E37" i="5"/>
  <c r="C37" i="5"/>
  <c r="U99" i="5"/>
  <c r="Q99" i="5"/>
  <c r="S99" i="5"/>
  <c r="H39" i="6"/>
  <c r="I39" i="6"/>
  <c r="H75" i="6"/>
  <c r="I75" i="6"/>
  <c r="B62" i="6"/>
  <c r="C62" i="6"/>
  <c r="B94" i="4"/>
  <c r="C94" i="4"/>
  <c r="D94" i="4"/>
  <c r="E94" i="4"/>
  <c r="Q34" i="5"/>
  <c r="S34" i="5"/>
  <c r="J93" i="6"/>
  <c r="H93" i="6"/>
  <c r="I93" i="6"/>
  <c r="K93" i="6"/>
  <c r="D83" i="4"/>
  <c r="B83" i="4"/>
  <c r="C83" i="4"/>
  <c r="E83" i="4"/>
  <c r="C26" i="5"/>
  <c r="E26" i="5"/>
  <c r="J26" i="5"/>
  <c r="J53" i="6"/>
  <c r="H53" i="6"/>
  <c r="I53" i="6"/>
  <c r="K53" i="6"/>
  <c r="Q36" i="5"/>
  <c r="S36" i="5"/>
  <c r="U36" i="5"/>
  <c r="X36" i="5"/>
  <c r="Q66" i="5"/>
  <c r="S66" i="5"/>
  <c r="B10" i="6"/>
  <c r="C10" i="6"/>
  <c r="B26" i="6"/>
  <c r="C26" i="6"/>
  <c r="B45" i="6"/>
  <c r="C45" i="6"/>
  <c r="E45" i="6"/>
  <c r="M71" i="4"/>
  <c r="N71" i="4"/>
  <c r="P71" i="4"/>
  <c r="E24" i="4"/>
  <c r="C24" i="4"/>
  <c r="P3" i="4"/>
  <c r="M3" i="4"/>
  <c r="G103" i="12" l="1"/>
  <c r="E103" i="12"/>
  <c r="B103" i="12"/>
  <c r="E12" i="17"/>
  <c r="E31" i="17"/>
  <c r="P3" i="19"/>
  <c r="P108" i="19"/>
  <c r="AI3" i="11"/>
  <c r="J108" i="19" s="1"/>
  <c r="B3" i="11"/>
  <c r="B3" i="19" s="1"/>
  <c r="AA3" i="11"/>
  <c r="B108" i="19" s="1"/>
  <c r="B28" i="17"/>
  <c r="E10" i="17"/>
  <c r="K32" i="15"/>
  <c r="J39" i="15"/>
  <c r="J31" i="15"/>
  <c r="I37" i="15"/>
  <c r="H34" i="15"/>
  <c r="G36" i="15"/>
  <c r="F31" i="15"/>
  <c r="F39" i="15"/>
  <c r="E32" i="15"/>
  <c r="D35" i="15"/>
  <c r="C36" i="15"/>
  <c r="B38" i="15"/>
  <c r="B30" i="15"/>
  <c r="D17" i="15"/>
  <c r="F16" i="15"/>
  <c r="H15" i="15"/>
  <c r="J14" i="15"/>
  <c r="B14" i="15"/>
  <c r="D13" i="15"/>
  <c r="F12" i="15"/>
  <c r="H11" i="15"/>
  <c r="J10" i="15"/>
  <c r="B10" i="15"/>
  <c r="D9" i="15"/>
  <c r="F8" i="15"/>
  <c r="A118" i="13"/>
  <c r="A130" i="13"/>
  <c r="A138" i="13"/>
  <c r="A144" i="13"/>
  <c r="A151" i="13"/>
  <c r="A157" i="13"/>
  <c r="A163" i="13"/>
  <c r="A168" i="13"/>
  <c r="A176" i="13"/>
  <c r="A185" i="13"/>
  <c r="A191" i="13"/>
  <c r="A195" i="13"/>
  <c r="A9" i="13"/>
  <c r="A22" i="13"/>
  <c r="A29" i="13"/>
  <c r="A34" i="13"/>
  <c r="A39" i="13"/>
  <c r="A45" i="13"/>
  <c r="A50" i="13"/>
  <c r="A63" i="13"/>
  <c r="A68" i="13"/>
  <c r="A75" i="13"/>
  <c r="A80" i="13"/>
  <c r="A94" i="13"/>
  <c r="A100" i="13"/>
  <c r="A113" i="13"/>
  <c r="E28" i="17"/>
  <c r="E11" i="17"/>
  <c r="B8" i="17"/>
  <c r="K31" i="15"/>
  <c r="K39" i="15"/>
  <c r="J32" i="15"/>
  <c r="I36" i="15"/>
  <c r="H35" i="15"/>
  <c r="G37" i="15"/>
  <c r="F30" i="15"/>
  <c r="F38" i="15"/>
  <c r="E33" i="15"/>
  <c r="D34" i="15"/>
  <c r="C37" i="15"/>
  <c r="B39" i="15"/>
  <c r="B31" i="15"/>
  <c r="E17" i="15"/>
  <c r="G16" i="15"/>
  <c r="I15" i="15"/>
  <c r="K14" i="15"/>
  <c r="C14" i="15"/>
  <c r="E13" i="15"/>
  <c r="G12" i="15"/>
  <c r="I11" i="15"/>
  <c r="K10" i="15"/>
  <c r="C10" i="15"/>
  <c r="E9" i="15"/>
  <c r="G8" i="15"/>
  <c r="A117" i="13"/>
  <c r="A124" i="13"/>
  <c r="A129" i="13"/>
  <c r="A137" i="13"/>
  <c r="A150" i="13"/>
  <c r="A156" i="13"/>
  <c r="A162" i="13"/>
  <c r="A167" i="13"/>
  <c r="A175" i="13"/>
  <c r="A183" i="13"/>
  <c r="A190" i="13"/>
  <c r="A194" i="13"/>
  <c r="A205" i="13"/>
  <c r="A16" i="13"/>
  <c r="A28" i="13"/>
  <c r="A33" i="13"/>
  <c r="A44" i="13"/>
  <c r="A49" i="13"/>
  <c r="A62" i="13"/>
  <c r="A67" i="13"/>
  <c r="A74" i="13"/>
  <c r="A79" i="13"/>
  <c r="A93" i="13"/>
  <c r="A99" i="13"/>
  <c r="A8" i="13"/>
  <c r="B29" i="17"/>
  <c r="E8" i="17"/>
  <c r="K30" i="15"/>
  <c r="K38" i="15"/>
  <c r="J33" i="15"/>
  <c r="I35" i="15"/>
  <c r="H36" i="15"/>
  <c r="G38" i="15"/>
  <c r="G30" i="15"/>
  <c r="F37" i="15"/>
  <c r="E34" i="15"/>
  <c r="D33" i="15"/>
  <c r="C38" i="15"/>
  <c r="C30" i="15"/>
  <c r="B32" i="15"/>
  <c r="F17" i="15"/>
  <c r="H16" i="15"/>
  <c r="J15" i="15"/>
  <c r="B15" i="15"/>
  <c r="D14" i="15"/>
  <c r="F13" i="15"/>
  <c r="H12" i="15"/>
  <c r="J11" i="15"/>
  <c r="B11" i="15"/>
  <c r="D10" i="15"/>
  <c r="F9" i="15"/>
  <c r="H8" i="15"/>
  <c r="A116" i="13"/>
  <c r="A123" i="13"/>
  <c r="A136" i="13"/>
  <c r="A143" i="13"/>
  <c r="A155" i="13"/>
  <c r="A161" i="13"/>
  <c r="A166" i="13"/>
  <c r="A174" i="13"/>
  <c r="A182" i="13"/>
  <c r="A193" i="13"/>
  <c r="A15" i="13"/>
  <c r="A21" i="13"/>
  <c r="A27" i="13"/>
  <c r="A38" i="13"/>
  <c r="A43" i="13"/>
  <c r="A48" i="13"/>
  <c r="A55" i="13"/>
  <c r="A61" i="13"/>
  <c r="A66" i="13"/>
  <c r="A73" i="13"/>
  <c r="A78" i="13"/>
  <c r="A86" i="13"/>
  <c r="A92" i="13"/>
  <c r="A98" i="13"/>
  <c r="E29" i="17"/>
  <c r="B9" i="17"/>
  <c r="I30" i="15"/>
  <c r="K37" i="15"/>
  <c r="J34" i="15"/>
  <c r="I34" i="15"/>
  <c r="H37" i="15"/>
  <c r="G39" i="15"/>
  <c r="G31" i="15"/>
  <c r="F36" i="15"/>
  <c r="E35" i="15"/>
  <c r="D32" i="15"/>
  <c r="C39" i="15"/>
  <c r="C31" i="15"/>
  <c r="B33" i="15"/>
  <c r="G17" i="15"/>
  <c r="I16" i="15"/>
  <c r="K15" i="15"/>
  <c r="C15" i="15"/>
  <c r="E14" i="15"/>
  <c r="G13" i="15"/>
  <c r="I12" i="15"/>
  <c r="K11" i="15"/>
  <c r="C11" i="15"/>
  <c r="E10" i="15"/>
  <c r="G9" i="15"/>
  <c r="I8" i="15"/>
  <c r="A115" i="13"/>
  <c r="A135" i="13"/>
  <c r="A142" i="13"/>
  <c r="A149" i="13"/>
  <c r="A154" i="13"/>
  <c r="A160" i="13"/>
  <c r="A173" i="13"/>
  <c r="A181" i="13"/>
  <c r="A189" i="13"/>
  <c r="A192" i="13"/>
  <c r="A200" i="13"/>
  <c r="A204" i="13"/>
  <c r="A14" i="13"/>
  <c r="A20" i="13"/>
  <c r="A24" i="13"/>
  <c r="A26" i="13"/>
  <c r="A42" i="13"/>
  <c r="A54" i="13"/>
  <c r="A60" i="13"/>
  <c r="A65" i="13"/>
  <c r="A72" i="13"/>
  <c r="A85" i="13"/>
  <c r="A91" i="13"/>
  <c r="A97" i="13"/>
  <c r="B30" i="17"/>
  <c r="B10" i="17"/>
  <c r="K36" i="15"/>
  <c r="J35" i="15"/>
  <c r="I33" i="15"/>
  <c r="H38" i="15"/>
  <c r="H30" i="15"/>
  <c r="G32" i="15"/>
  <c r="F35" i="15"/>
  <c r="E36" i="15"/>
  <c r="D31" i="15"/>
  <c r="D39" i="15"/>
  <c r="C32" i="15"/>
  <c r="B34" i="15"/>
  <c r="H17" i="15"/>
  <c r="J16" i="15"/>
  <c r="B16" i="15"/>
  <c r="D15" i="15"/>
  <c r="F14" i="15"/>
  <c r="H13" i="15"/>
  <c r="J12" i="15"/>
  <c r="B12" i="15"/>
  <c r="D11" i="15"/>
  <c r="F10" i="15"/>
  <c r="H9" i="15"/>
  <c r="J8" i="15"/>
  <c r="B8" i="15"/>
  <c r="A114" i="13"/>
  <c r="A122" i="13"/>
  <c r="A128" i="13"/>
  <c r="A134" i="13"/>
  <c r="A148" i="13"/>
  <c r="A153" i="13"/>
  <c r="A172" i="13"/>
  <c r="A180" i="13"/>
  <c r="A184" i="13"/>
  <c r="A188" i="13"/>
  <c r="A199" i="13"/>
  <c r="A203" i="13"/>
  <c r="A13" i="13"/>
  <c r="A19" i="13"/>
  <c r="A23" i="13"/>
  <c r="A25" i="13"/>
  <c r="A41" i="13"/>
  <c r="A47" i="13"/>
  <c r="A59" i="13"/>
  <c r="A71" i="13"/>
  <c r="A77" i="13"/>
  <c r="A84" i="13"/>
  <c r="A90" i="13"/>
  <c r="E30" i="17"/>
  <c r="B11" i="17"/>
  <c r="K35" i="15"/>
  <c r="J36" i="15"/>
  <c r="I32" i="15"/>
  <c r="H39" i="15"/>
  <c r="H31" i="15"/>
  <c r="G33" i="15"/>
  <c r="F34" i="15"/>
  <c r="E37" i="15"/>
  <c r="D30" i="15"/>
  <c r="D38" i="15"/>
  <c r="C33" i="15"/>
  <c r="B35" i="15"/>
  <c r="I17" i="15"/>
  <c r="K16" i="15"/>
  <c r="C16" i="15"/>
  <c r="E15" i="15"/>
  <c r="G14" i="15"/>
  <c r="I13" i="15"/>
  <c r="K12" i="15"/>
  <c r="C12" i="15"/>
  <c r="E11" i="15"/>
  <c r="G10" i="15"/>
  <c r="I9" i="15"/>
  <c r="K8" i="15"/>
  <c r="C8" i="15"/>
  <c r="A121" i="13"/>
  <c r="A127" i="13"/>
  <c r="A133" i="13"/>
  <c r="A141" i="13"/>
  <c r="A147" i="13"/>
  <c r="A171" i="13"/>
  <c r="A179" i="13"/>
  <c r="A187" i="13"/>
  <c r="A198" i="13"/>
  <c r="A202" i="13"/>
  <c r="A12" i="13"/>
  <c r="A18" i="13"/>
  <c r="A32" i="13"/>
  <c r="A37" i="13"/>
  <c r="A53" i="13"/>
  <c r="A58" i="13"/>
  <c r="A70" i="13"/>
  <c r="A76" i="13"/>
  <c r="A83" i="13"/>
  <c r="A89" i="13"/>
  <c r="B31" i="17"/>
  <c r="B27" i="17"/>
  <c r="B12" i="17"/>
  <c r="K34" i="15"/>
  <c r="J37" i="15"/>
  <c r="I31" i="15"/>
  <c r="I39" i="15"/>
  <c r="H32" i="15"/>
  <c r="G34" i="15"/>
  <c r="F33" i="15"/>
  <c r="E38" i="15"/>
  <c r="E30" i="15"/>
  <c r="D37" i="15"/>
  <c r="C34" i="15"/>
  <c r="B36" i="15"/>
  <c r="J17" i="15"/>
  <c r="B17" i="15"/>
  <c r="D16" i="15"/>
  <c r="F15" i="15"/>
  <c r="H14" i="15"/>
  <c r="J13" i="15"/>
  <c r="B13" i="15"/>
  <c r="D12" i="15"/>
  <c r="F11" i="15"/>
  <c r="H10" i="15"/>
  <c r="J9" i="15"/>
  <c r="B9" i="15"/>
  <c r="D8" i="15"/>
  <c r="A120" i="13"/>
  <c r="A126" i="13"/>
  <c r="A132" i="13"/>
  <c r="A140" i="13"/>
  <c r="A146" i="13"/>
  <c r="A159" i="13"/>
  <c r="A165" i="13"/>
  <c r="A170" i="13"/>
  <c r="A178" i="13"/>
  <c r="A186" i="13"/>
  <c r="A197" i="13"/>
  <c r="A11" i="13"/>
  <c r="A17" i="13"/>
  <c r="A31" i="13"/>
  <c r="A36" i="13"/>
  <c r="A40" i="13"/>
  <c r="A52" i="13"/>
  <c r="A57" i="13"/>
  <c r="A82" i="13"/>
  <c r="A88" i="13"/>
  <c r="A96" i="13"/>
  <c r="E27" i="17"/>
  <c r="E9" i="17"/>
  <c r="K33" i="15"/>
  <c r="J38" i="15"/>
  <c r="J30" i="15"/>
  <c r="I38" i="15"/>
  <c r="H33" i="15"/>
  <c r="G35" i="15"/>
  <c r="F32" i="15"/>
  <c r="E39" i="15"/>
  <c r="E31" i="15"/>
  <c r="D36" i="15"/>
  <c r="C35" i="15"/>
  <c r="B37" i="15"/>
  <c r="K17" i="15"/>
  <c r="C17" i="15"/>
  <c r="E16" i="15"/>
  <c r="G15" i="15"/>
  <c r="I14" i="15"/>
  <c r="K13" i="15"/>
  <c r="C13" i="15"/>
  <c r="E12" i="15"/>
  <c r="G11" i="15"/>
  <c r="I10" i="15"/>
  <c r="K9" i="15"/>
  <c r="C9" i="15"/>
  <c r="E8" i="15"/>
  <c r="A119" i="13"/>
  <c r="A125" i="13"/>
  <c r="A131" i="13"/>
  <c r="A139" i="13"/>
  <c r="A145" i="13"/>
  <c r="A152" i="13"/>
  <c r="A158" i="13"/>
  <c r="A164" i="13"/>
  <c r="A169" i="13"/>
  <c r="A177" i="13"/>
  <c r="A196" i="13"/>
  <c r="A201" i="13"/>
  <c r="A10" i="13"/>
  <c r="A30" i="13"/>
  <c r="A35" i="13"/>
  <c r="A46" i="13"/>
  <c r="A51" i="13"/>
  <c r="A56" i="13"/>
  <c r="A64" i="13"/>
  <c r="A69" i="13"/>
  <c r="A81" i="13"/>
  <c r="A87" i="13"/>
  <c r="A95" i="13"/>
  <c r="A116" i="14"/>
  <c r="A124" i="14"/>
  <c r="A132" i="14"/>
  <c r="A140" i="14"/>
  <c r="A148" i="14"/>
  <c r="A156" i="14"/>
  <c r="A164" i="14"/>
  <c r="A172" i="14"/>
  <c r="A180" i="14"/>
  <c r="A188" i="14"/>
  <c r="A196" i="14"/>
  <c r="A204" i="14"/>
  <c r="A15" i="14"/>
  <c r="A23" i="14"/>
  <c r="A31" i="14"/>
  <c r="A39" i="14"/>
  <c r="A47" i="14"/>
  <c r="A55" i="14"/>
  <c r="A63" i="14"/>
  <c r="A71" i="14"/>
  <c r="A87" i="14"/>
  <c r="A95" i="14"/>
  <c r="A115" i="14"/>
  <c r="A123" i="14"/>
  <c r="A131" i="14"/>
  <c r="A139" i="14"/>
  <c r="A147" i="14"/>
  <c r="A155" i="14"/>
  <c r="A163" i="14"/>
  <c r="A171" i="14"/>
  <c r="A179" i="14"/>
  <c r="A187" i="14"/>
  <c r="A195" i="14"/>
  <c r="A203" i="14"/>
  <c r="A14" i="14"/>
  <c r="A22" i="14"/>
  <c r="A30" i="14"/>
  <c r="A38" i="14"/>
  <c r="A46" i="14"/>
  <c r="A54" i="14"/>
  <c r="A62" i="14"/>
  <c r="A70" i="14"/>
  <c r="A78" i="14"/>
  <c r="A86" i="14"/>
  <c r="A94" i="14"/>
  <c r="A114" i="14"/>
  <c r="A122" i="14"/>
  <c r="A130" i="14"/>
  <c r="A138" i="14"/>
  <c r="A146" i="14"/>
  <c r="A154" i="14"/>
  <c r="A162" i="14"/>
  <c r="A170" i="14"/>
  <c r="A178" i="14"/>
  <c r="A186" i="14"/>
  <c r="A194" i="14"/>
  <c r="A202" i="14"/>
  <c r="A13" i="14"/>
  <c r="A21" i="14"/>
  <c r="A29" i="14"/>
  <c r="A37" i="14"/>
  <c r="A45" i="14"/>
  <c r="A53" i="14"/>
  <c r="A61" i="14"/>
  <c r="A69" i="14"/>
  <c r="A77" i="14"/>
  <c r="A85" i="14"/>
  <c r="A93" i="14"/>
  <c r="A113" i="14"/>
  <c r="A121" i="14"/>
  <c r="A129" i="14"/>
  <c r="A137" i="14"/>
  <c r="A145" i="14"/>
  <c r="A153" i="14"/>
  <c r="A161" i="14"/>
  <c r="A169" i="14"/>
  <c r="A177" i="14"/>
  <c r="A185" i="14"/>
  <c r="A193" i="14"/>
  <c r="A201" i="14"/>
  <c r="A12" i="14"/>
  <c r="A20" i="14"/>
  <c r="A28" i="14"/>
  <c r="A36" i="14"/>
  <c r="A44" i="14"/>
  <c r="A52" i="14"/>
  <c r="A60" i="14"/>
  <c r="A68" i="14"/>
  <c r="A76" i="14"/>
  <c r="A84" i="14"/>
  <c r="A92" i="14"/>
  <c r="A100" i="14"/>
  <c r="B101" i="14"/>
  <c r="A176" i="14"/>
  <c r="A35" i="14"/>
  <c r="A51" i="14"/>
  <c r="A67" i="14"/>
  <c r="A83" i="14"/>
  <c r="A91" i="14"/>
  <c r="A120" i="14"/>
  <c r="A128" i="14"/>
  <c r="A136" i="14"/>
  <c r="A144" i="14"/>
  <c r="A152" i="14"/>
  <c r="A160" i="14"/>
  <c r="A168" i="14"/>
  <c r="A184" i="14"/>
  <c r="A192" i="14"/>
  <c r="A200" i="14"/>
  <c r="A11" i="14"/>
  <c r="A19" i="14"/>
  <c r="A27" i="14"/>
  <c r="A43" i="14"/>
  <c r="A59" i="14"/>
  <c r="A75" i="14"/>
  <c r="A99" i="14"/>
  <c r="C101" i="14"/>
  <c r="D101" i="14"/>
  <c r="A119" i="14"/>
  <c r="A127" i="14"/>
  <c r="A135" i="14"/>
  <c r="A143" i="14"/>
  <c r="A151" i="14"/>
  <c r="A159" i="14"/>
  <c r="A167" i="14"/>
  <c r="A175" i="14"/>
  <c r="A183" i="14"/>
  <c r="A191" i="14"/>
  <c r="A199" i="14"/>
  <c r="A10" i="14"/>
  <c r="A18" i="14"/>
  <c r="A26" i="14"/>
  <c r="A34" i="14"/>
  <c r="A42" i="14"/>
  <c r="A50" i="14"/>
  <c r="A58" i="14"/>
  <c r="A66" i="14"/>
  <c r="A74" i="14"/>
  <c r="A82" i="14"/>
  <c r="A90" i="14"/>
  <c r="A98" i="14"/>
  <c r="B205" i="14"/>
  <c r="A118" i="14"/>
  <c r="A126" i="14"/>
  <c r="A134" i="14"/>
  <c r="A142" i="14"/>
  <c r="A150" i="14"/>
  <c r="A158" i="14"/>
  <c r="A166" i="14"/>
  <c r="A174" i="14"/>
  <c r="A182" i="14"/>
  <c r="A190" i="14"/>
  <c r="A198" i="14"/>
  <c r="A9" i="14"/>
  <c r="A17" i="14"/>
  <c r="A25" i="14"/>
  <c r="A33" i="14"/>
  <c r="A41" i="14"/>
  <c r="A49" i="14"/>
  <c r="A57" i="14"/>
  <c r="A65" i="14"/>
  <c r="A73" i="14"/>
  <c r="A81" i="14"/>
  <c r="A89" i="14"/>
  <c r="A97" i="14"/>
  <c r="C205" i="14"/>
  <c r="E101" i="14"/>
  <c r="A117" i="14"/>
  <c r="A125" i="14"/>
  <c r="A133" i="14"/>
  <c r="A141" i="14"/>
  <c r="A149" i="14"/>
  <c r="A157" i="14"/>
  <c r="A165" i="14"/>
  <c r="A173" i="14"/>
  <c r="A181" i="14"/>
  <c r="A189" i="14"/>
  <c r="A197" i="14"/>
  <c r="A112" i="14"/>
  <c r="A16" i="14"/>
  <c r="A24" i="14"/>
  <c r="A32" i="14"/>
  <c r="A40" i="14"/>
  <c r="A48" i="14"/>
  <c r="A56" i="14"/>
  <c r="A64" i="14"/>
  <c r="A72" i="14"/>
  <c r="A80" i="14"/>
  <c r="A88" i="14"/>
  <c r="A96" i="14"/>
  <c r="D205" i="14"/>
  <c r="A79" i="14"/>
  <c r="E205" i="14"/>
  <c r="AD3" i="8"/>
  <c r="H109" i="16" s="1"/>
  <c r="H3" i="8"/>
  <c r="H3" i="16" s="1"/>
  <c r="F5" i="7"/>
  <c r="F5" i="15" s="1"/>
  <c r="H2" i="10"/>
  <c r="H2" i="18" s="1"/>
  <c r="C4" i="9"/>
  <c r="C4" i="17" s="1"/>
  <c r="AC2" i="10"/>
  <c r="H105" i="18" s="1"/>
  <c r="C23" i="9"/>
  <c r="C23" i="17" s="1"/>
  <c r="T5" i="7"/>
  <c r="F27" i="15" s="1"/>
  <c r="C3" i="6"/>
  <c r="C3" i="14" s="1"/>
  <c r="I3" i="6"/>
  <c r="C107" i="14" s="1"/>
  <c r="W2" i="10"/>
  <c r="B105" i="18" s="1"/>
  <c r="A23" i="9"/>
  <c r="A23" i="17" s="1"/>
  <c r="P5" i="7"/>
  <c r="B27" i="15" s="1"/>
  <c r="A4" i="9"/>
  <c r="A4" i="17" s="1"/>
  <c r="B2" i="10"/>
  <c r="B2" i="18" s="1"/>
  <c r="X3" i="8"/>
  <c r="B109" i="16" s="1"/>
  <c r="B3" i="8"/>
  <c r="B3" i="16" s="1"/>
  <c r="B5" i="7"/>
  <c r="B5" i="15" s="1"/>
  <c r="G3" i="6"/>
  <c r="A107" i="14" s="1"/>
  <c r="A3" i="6"/>
  <c r="A3" i="14" s="1"/>
  <c r="N105" i="18"/>
  <c r="N109" i="16"/>
  <c r="N3" i="16"/>
  <c r="I5" i="15"/>
  <c r="N2" i="18"/>
  <c r="D4" i="17"/>
  <c r="D23" i="17"/>
  <c r="I27" i="15"/>
  <c r="D107" i="14"/>
  <c r="D3" i="14"/>
  <c r="C8" i="14"/>
  <c r="D8" i="14"/>
  <c r="E8" i="14"/>
  <c r="A25" i="12" l="1"/>
  <c r="A190" i="12"/>
  <c r="A197" i="12"/>
  <c r="A88" i="12"/>
  <c r="A20" i="12"/>
  <c r="A145" i="12"/>
  <c r="A96" i="12"/>
  <c r="A28" i="12"/>
  <c r="A154" i="12"/>
  <c r="A139" i="12"/>
  <c r="A84" i="12"/>
  <c r="A23" i="12"/>
  <c r="A148" i="12"/>
  <c r="A47" i="12"/>
  <c r="A173" i="12"/>
  <c r="A174" i="12"/>
  <c r="A79" i="12"/>
  <c r="A18" i="12"/>
  <c r="A135" i="12"/>
  <c r="A72" i="12"/>
  <c r="A111" i="12"/>
  <c r="A136" i="12"/>
  <c r="A56" i="12"/>
  <c r="A32" i="12"/>
  <c r="A40" i="12"/>
  <c r="A95" i="12"/>
  <c r="A35" i="12"/>
  <c r="A153" i="12"/>
  <c r="A36" i="12"/>
  <c r="A162" i="12"/>
  <c r="A147" i="12"/>
  <c r="A91" i="12"/>
  <c r="A30" i="12"/>
  <c r="A156" i="12"/>
  <c r="A55" i="12"/>
  <c r="A181" i="12"/>
  <c r="A117" i="12"/>
  <c r="A182" i="12"/>
  <c r="A118" i="12"/>
  <c r="A87" i="12"/>
  <c r="A26" i="12"/>
  <c r="A143" i="12"/>
  <c r="A80" i="12"/>
  <c r="A19" i="12"/>
  <c r="A144" i="12"/>
  <c r="A86" i="12"/>
  <c r="A63" i="12"/>
  <c r="A37" i="12"/>
  <c r="A70" i="12"/>
  <c r="A22" i="12"/>
  <c r="A43" i="12"/>
  <c r="A161" i="12"/>
  <c r="A44" i="12"/>
  <c r="A170" i="12"/>
  <c r="A155" i="12"/>
  <c r="A11" i="12"/>
  <c r="A38" i="12"/>
  <c r="A164" i="12"/>
  <c r="A69" i="12"/>
  <c r="A189" i="12"/>
  <c r="A125" i="12"/>
  <c r="A126" i="12"/>
  <c r="A94" i="12"/>
  <c r="A33" i="12"/>
  <c r="A151" i="12"/>
  <c r="A27" i="12"/>
  <c r="A152" i="12"/>
  <c r="A93" i="12"/>
  <c r="A67" i="12"/>
  <c r="A17" i="12"/>
  <c r="A53" i="12"/>
  <c r="A51" i="12"/>
  <c r="A169" i="12"/>
  <c r="A52" i="12"/>
  <c r="A178" i="12"/>
  <c r="A114" i="12"/>
  <c r="A163" i="12"/>
  <c r="A46" i="12"/>
  <c r="A172" i="12"/>
  <c r="A77" i="12"/>
  <c r="A196" i="12"/>
  <c r="A133" i="12"/>
  <c r="A134" i="12"/>
  <c r="A41" i="12"/>
  <c r="A159" i="12"/>
  <c r="A34" i="12"/>
  <c r="A160" i="12"/>
  <c r="A29" i="12"/>
  <c r="A97" i="12"/>
  <c r="A48" i="12"/>
  <c r="A83" i="12"/>
  <c r="A59" i="12"/>
  <c r="A177" i="12"/>
  <c r="A113" i="12"/>
  <c r="A60" i="12"/>
  <c r="A186" i="12"/>
  <c r="A122" i="12"/>
  <c r="A171" i="12"/>
  <c r="A54" i="12"/>
  <c r="A180" i="12"/>
  <c r="A116" i="12"/>
  <c r="A85" i="12"/>
  <c r="A16" i="12"/>
  <c r="A141" i="12"/>
  <c r="A142" i="12"/>
  <c r="A49" i="12"/>
  <c r="A167" i="12"/>
  <c r="A42" i="12"/>
  <c r="A168" i="12"/>
  <c r="A61" i="12"/>
  <c r="A14" i="12"/>
  <c r="A78" i="12"/>
  <c r="A66" i="12"/>
  <c r="A185" i="12"/>
  <c r="A121" i="12"/>
  <c r="A74" i="12"/>
  <c r="A194" i="12"/>
  <c r="A130" i="12"/>
  <c r="A179" i="12"/>
  <c r="A115" i="12"/>
  <c r="A62" i="12"/>
  <c r="A188" i="12"/>
  <c r="A124" i="12"/>
  <c r="A92" i="12"/>
  <c r="A24" i="12"/>
  <c r="A149" i="12"/>
  <c r="A150" i="12"/>
  <c r="A57" i="12"/>
  <c r="A175" i="12"/>
  <c r="A50" i="12"/>
  <c r="A176" i="12"/>
  <c r="A112" i="12"/>
  <c r="A90" i="12"/>
  <c r="A45" i="12"/>
  <c r="A73" i="12"/>
  <c r="A193" i="12"/>
  <c r="A129" i="12"/>
  <c r="A82" i="12"/>
  <c r="A13" i="12"/>
  <c r="A138" i="12"/>
  <c r="A187" i="12"/>
  <c r="A123" i="12"/>
  <c r="A68" i="12"/>
  <c r="A195" i="12"/>
  <c r="A132" i="12"/>
  <c r="A31" i="12"/>
  <c r="A157" i="12"/>
  <c r="A158" i="12"/>
  <c r="A64" i="12"/>
  <c r="A183" i="12"/>
  <c r="A119" i="12"/>
  <c r="A58" i="12"/>
  <c r="A184" i="12"/>
  <c r="A120" i="12"/>
  <c r="A75" i="12"/>
  <c r="A81" i="12"/>
  <c r="A12" i="12"/>
  <c r="A137" i="12"/>
  <c r="A89" i="12"/>
  <c r="A21" i="12"/>
  <c r="A146" i="12"/>
  <c r="A131" i="12"/>
  <c r="A76" i="12"/>
  <c r="A15" i="12"/>
  <c r="A140" i="12"/>
  <c r="A39" i="12"/>
  <c r="A165" i="12"/>
  <c r="A166" i="12"/>
  <c r="A71" i="12"/>
  <c r="A191" i="12"/>
  <c r="A127" i="12"/>
  <c r="A65" i="12"/>
  <c r="A192" i="12"/>
  <c r="A128" i="12"/>
  <c r="A89" i="16"/>
  <c r="A73" i="16"/>
  <c r="A57" i="16"/>
  <c r="A42" i="16"/>
  <c r="A26" i="16"/>
  <c r="A10" i="16"/>
  <c r="A192" i="16"/>
  <c r="A176" i="16"/>
  <c r="A160" i="16"/>
  <c r="A144" i="16"/>
  <c r="A121" i="16"/>
  <c r="A87" i="18"/>
  <c r="A73" i="18"/>
  <c r="A55" i="18"/>
  <c r="A40" i="18"/>
  <c r="A24" i="18"/>
  <c r="A98" i="16"/>
  <c r="A82" i="16"/>
  <c r="A66" i="16"/>
  <c r="A51" i="16"/>
  <c r="A35" i="16"/>
  <c r="A19" i="16"/>
  <c r="A201" i="16"/>
  <c r="A185" i="16"/>
  <c r="A169" i="16"/>
  <c r="A153" i="16"/>
  <c r="A137" i="16"/>
  <c r="A122" i="16"/>
  <c r="A98" i="18"/>
  <c r="A78" i="18"/>
  <c r="A64" i="18"/>
  <c r="A49" i="18"/>
  <c r="A33" i="18"/>
  <c r="A17" i="18"/>
  <c r="A91" i="16"/>
  <c r="A75" i="16"/>
  <c r="A59" i="16"/>
  <c r="A44" i="16"/>
  <c r="A28" i="16"/>
  <c r="A12" i="16"/>
  <c r="A194" i="16"/>
  <c r="A178" i="16"/>
  <c r="A162" i="16"/>
  <c r="A146" i="16"/>
  <c r="A130" i="16"/>
  <c r="A115" i="16"/>
  <c r="A79" i="18"/>
  <c r="A65" i="18"/>
  <c r="A50" i="18"/>
  <c r="A34" i="18"/>
  <c r="A18" i="18"/>
  <c r="A92" i="16"/>
  <c r="A76" i="16"/>
  <c r="A60" i="16"/>
  <c r="A45" i="16"/>
  <c r="A29" i="16"/>
  <c r="A13" i="16"/>
  <c r="A195" i="16"/>
  <c r="A179" i="16"/>
  <c r="A163" i="16"/>
  <c r="A147" i="16"/>
  <c r="A131" i="16"/>
  <c r="A116" i="16"/>
  <c r="A88" i="18"/>
  <c r="A70" i="18"/>
  <c r="A56" i="18"/>
  <c r="A43" i="18"/>
  <c r="A27" i="18"/>
  <c r="A11" i="18"/>
  <c r="A85" i="16"/>
  <c r="A69" i="16"/>
  <c r="A54" i="16"/>
  <c r="A38" i="16"/>
  <c r="A22" i="16"/>
  <c r="A204" i="16"/>
  <c r="A188" i="16"/>
  <c r="A172" i="16"/>
  <c r="A156" i="16"/>
  <c r="A140" i="16"/>
  <c r="A125" i="16"/>
  <c r="A8" i="18"/>
  <c r="A89" i="18"/>
  <c r="A71" i="18"/>
  <c r="A57" i="18"/>
  <c r="A44" i="18"/>
  <c r="A28" i="18"/>
  <c r="A12" i="18"/>
  <c r="A86" i="16"/>
  <c r="A70" i="16"/>
  <c r="A47" i="16"/>
  <c r="A31" i="16"/>
  <c r="A15" i="16"/>
  <c r="A197" i="16"/>
  <c r="A181" i="16"/>
  <c r="A165" i="16"/>
  <c r="A149" i="16"/>
  <c r="A133" i="16"/>
  <c r="A118" i="16"/>
  <c r="A90" i="18"/>
  <c r="A75" i="18"/>
  <c r="A58" i="18"/>
  <c r="A45" i="18"/>
  <c r="A29" i="18"/>
  <c r="A13" i="18"/>
  <c r="A95" i="16"/>
  <c r="A79" i="16"/>
  <c r="A63" i="16"/>
  <c r="A48" i="16"/>
  <c r="A32" i="16"/>
  <c r="A16" i="16"/>
  <c r="A198" i="16"/>
  <c r="A182" i="16"/>
  <c r="A166" i="16"/>
  <c r="A150" i="16"/>
  <c r="A134" i="16"/>
  <c r="A119" i="16"/>
  <c r="A85" i="18"/>
  <c r="A76" i="18"/>
  <c r="A46" i="18"/>
  <c r="A30" i="18"/>
  <c r="A14" i="18"/>
  <c r="A88" i="16"/>
  <c r="A72" i="16"/>
  <c r="A56" i="16"/>
  <c r="A41" i="16"/>
  <c r="A25" i="16"/>
  <c r="A9" i="16"/>
  <c r="A191" i="16"/>
  <c r="A175" i="16"/>
  <c r="A159" i="16"/>
  <c r="A143" i="16"/>
  <c r="A128" i="16"/>
  <c r="A96" i="18"/>
  <c r="A82" i="18"/>
  <c r="A67" i="18"/>
  <c r="A47" i="18"/>
  <c r="A31" i="18"/>
  <c r="A15" i="18"/>
  <c r="A97" i="16"/>
  <c r="A81" i="16"/>
  <c r="A65" i="16"/>
  <c r="A50" i="16"/>
  <c r="A34" i="16"/>
  <c r="A18" i="16"/>
  <c r="A200" i="16"/>
  <c r="A184" i="16"/>
  <c r="A168" i="16"/>
  <c r="A152" i="16"/>
  <c r="A136" i="16"/>
  <c r="A97" i="18"/>
  <c r="A77" i="18"/>
  <c r="A68" i="18"/>
  <c r="A48" i="18"/>
  <c r="A32" i="18"/>
  <c r="A16" i="18"/>
  <c r="A90" i="16"/>
  <c r="A74" i="16"/>
  <c r="A58" i="16"/>
  <c r="A43" i="16"/>
  <c r="A27" i="16"/>
  <c r="A11" i="16"/>
  <c r="A193" i="16"/>
  <c r="A177" i="16"/>
  <c r="A161" i="16"/>
  <c r="A145" i="16"/>
  <c r="A129" i="16"/>
  <c r="A91" i="18"/>
  <c r="A74" i="18"/>
  <c r="A59" i="18"/>
  <c r="A41" i="18"/>
  <c r="A25" i="18"/>
  <c r="A9" i="18"/>
  <c r="A99" i="16"/>
  <c r="A83" i="16"/>
  <c r="A67" i="16"/>
  <c r="A52" i="16"/>
  <c r="A36" i="16"/>
  <c r="A20" i="16"/>
  <c r="A202" i="16"/>
  <c r="A186" i="16"/>
  <c r="A170" i="16"/>
  <c r="A154" i="16"/>
  <c r="A138" i="16"/>
  <c r="A123" i="16"/>
  <c r="A92" i="18"/>
  <c r="A69" i="18"/>
  <c r="A60" i="18"/>
  <c r="A42" i="18"/>
  <c r="A26" i="18"/>
  <c r="A10" i="18"/>
  <c r="A8" i="16"/>
  <c r="A84" i="16"/>
  <c r="A68" i="16"/>
  <c r="A53" i="16"/>
  <c r="A37" i="16"/>
  <c r="A21" i="16"/>
  <c r="A203" i="16"/>
  <c r="A187" i="16"/>
  <c r="A171" i="16"/>
  <c r="A155" i="16"/>
  <c r="A139" i="16"/>
  <c r="A124" i="16"/>
  <c r="A93" i="18"/>
  <c r="A83" i="18"/>
  <c r="A66" i="18"/>
  <c r="A51" i="18"/>
  <c r="A35" i="18"/>
  <c r="A19" i="18"/>
  <c r="A93" i="16"/>
  <c r="A77" i="16"/>
  <c r="A61" i="16"/>
  <c r="A46" i="16"/>
  <c r="A30" i="16"/>
  <c r="A14" i="16"/>
  <c r="A196" i="16"/>
  <c r="A180" i="16"/>
  <c r="A164" i="16"/>
  <c r="A148" i="16"/>
  <c r="A132" i="16"/>
  <c r="A117" i="16"/>
  <c r="A94" i="18"/>
  <c r="A84" i="18"/>
  <c r="A61" i="18"/>
  <c r="A52" i="18"/>
  <c r="A36" i="18"/>
  <c r="A20" i="18"/>
  <c r="A94" i="16"/>
  <c r="A78" i="16"/>
  <c r="A62" i="16"/>
  <c r="A39" i="16"/>
  <c r="A23" i="16"/>
  <c r="A205" i="16"/>
  <c r="A189" i="16"/>
  <c r="A173" i="16"/>
  <c r="A157" i="16"/>
  <c r="A141" i="16"/>
  <c r="A126" i="16"/>
  <c r="A95" i="18"/>
  <c r="A80" i="18"/>
  <c r="A62" i="18"/>
  <c r="A53" i="18"/>
  <c r="A37" i="18"/>
  <c r="A21" i="18"/>
  <c r="A87" i="16"/>
  <c r="A71" i="16"/>
  <c r="A55" i="16"/>
  <c r="A40" i="16"/>
  <c r="A24" i="16"/>
  <c r="B114" i="16"/>
  <c r="A114" i="16"/>
  <c r="A190" i="16"/>
  <c r="A174" i="16"/>
  <c r="A158" i="16"/>
  <c r="A142" i="16"/>
  <c r="A127" i="16"/>
  <c r="A81" i="18"/>
  <c r="A63" i="18"/>
  <c r="A38" i="18"/>
  <c r="A22" i="18"/>
  <c r="A96" i="16"/>
  <c r="A80" i="16"/>
  <c r="A64" i="16"/>
  <c r="A49" i="16"/>
  <c r="A33" i="16"/>
  <c r="A17" i="16"/>
  <c r="A199" i="16"/>
  <c r="A183" i="16"/>
  <c r="A167" i="16"/>
  <c r="A151" i="16"/>
  <c r="A135" i="16"/>
  <c r="X100" i="8"/>
  <c r="A120" i="16"/>
  <c r="A86" i="18"/>
  <c r="A72" i="18"/>
  <c r="A54" i="18"/>
  <c r="A39" i="18"/>
  <c r="A23" i="18"/>
  <c r="A200" i="18"/>
  <c r="A145" i="18"/>
  <c r="A92" i="19"/>
  <c r="A49" i="19"/>
  <c r="A23" i="19"/>
  <c r="A192" i="19"/>
  <c r="A163" i="19"/>
  <c r="A146" i="19"/>
  <c r="A134" i="19"/>
  <c r="A201" i="18"/>
  <c r="A185" i="18"/>
  <c r="A169" i="18"/>
  <c r="A154" i="18"/>
  <c r="A138" i="18"/>
  <c r="A122" i="18"/>
  <c r="A98" i="19"/>
  <c r="A87" i="19"/>
  <c r="A68" i="19"/>
  <c r="A50" i="19"/>
  <c r="A38" i="19"/>
  <c r="A24" i="19"/>
  <c r="A198" i="19"/>
  <c r="A182" i="19"/>
  <c r="A164" i="19"/>
  <c r="A153" i="19"/>
  <c r="A135" i="19"/>
  <c r="A160" i="18"/>
  <c r="A15" i="19"/>
  <c r="A162" i="18"/>
  <c r="A131" i="18"/>
  <c r="A115" i="18"/>
  <c r="A99" i="19"/>
  <c r="A81" i="19"/>
  <c r="A69" i="19"/>
  <c r="A51" i="19"/>
  <c r="A39" i="19"/>
  <c r="A17" i="19"/>
  <c r="A199" i="19"/>
  <c r="A188" i="19"/>
  <c r="A177" i="19"/>
  <c r="A160" i="19"/>
  <c r="A141" i="19"/>
  <c r="A123" i="19"/>
  <c r="A184" i="18"/>
  <c r="A176" i="19"/>
  <c r="A171" i="18"/>
  <c r="A82" i="19"/>
  <c r="A70" i="19"/>
  <c r="A26" i="19"/>
  <c r="A115" i="19"/>
  <c r="A194" i="19"/>
  <c r="A171" i="19"/>
  <c r="A154" i="19"/>
  <c r="A142" i="19"/>
  <c r="A130" i="19"/>
  <c r="A118" i="19"/>
  <c r="A188" i="18"/>
  <c r="A172" i="18"/>
  <c r="A157" i="18"/>
  <c r="A141" i="18"/>
  <c r="A125" i="18"/>
  <c r="A95" i="19"/>
  <c r="A78" i="19"/>
  <c r="A64" i="19"/>
  <c r="A53" i="19"/>
  <c r="A33" i="19"/>
  <c r="A19" i="19"/>
  <c r="A189" i="19"/>
  <c r="A172" i="19"/>
  <c r="A161" i="19"/>
  <c r="A143" i="19"/>
  <c r="A119" i="19"/>
  <c r="A153" i="18"/>
  <c r="A97" i="19"/>
  <c r="A62" i="19"/>
  <c r="A170" i="18"/>
  <c r="A187" i="18"/>
  <c r="A124" i="18"/>
  <c r="A197" i="18"/>
  <c r="A181" i="18"/>
  <c r="A165" i="18"/>
  <c r="A150" i="18"/>
  <c r="A134" i="18"/>
  <c r="A118" i="18"/>
  <c r="A84" i="19"/>
  <c r="A54" i="19"/>
  <c r="A34" i="19"/>
  <c r="A20" i="19"/>
  <c r="A201" i="19"/>
  <c r="A185" i="19"/>
  <c r="A168" i="19"/>
  <c r="A150" i="19"/>
  <c r="A131" i="19"/>
  <c r="A120" i="19"/>
  <c r="A137" i="18"/>
  <c r="A111" i="18"/>
  <c r="A155" i="18"/>
  <c r="A163" i="18"/>
  <c r="A88" i="19"/>
  <c r="A198" i="18"/>
  <c r="A182" i="18"/>
  <c r="A166" i="18"/>
  <c r="A143" i="18"/>
  <c r="A127" i="18"/>
  <c r="A96" i="19"/>
  <c r="A85" i="19"/>
  <c r="A72" i="19"/>
  <c r="A60" i="19"/>
  <c r="A42" i="19"/>
  <c r="A29" i="19"/>
  <c r="A13" i="19"/>
  <c r="A196" i="19"/>
  <c r="A179" i="19"/>
  <c r="A162" i="19"/>
  <c r="A151" i="19"/>
  <c r="A138" i="19"/>
  <c r="A127" i="19"/>
  <c r="A179" i="18"/>
  <c r="A132" i="18"/>
  <c r="A191" i="18"/>
  <c r="A175" i="18"/>
  <c r="A159" i="18"/>
  <c r="A144" i="18"/>
  <c r="A128" i="18"/>
  <c r="A112" i="18"/>
  <c r="A86" i="19"/>
  <c r="A66" i="19"/>
  <c r="A55" i="19"/>
  <c r="A36" i="19"/>
  <c r="A22" i="19"/>
  <c r="A197" i="19"/>
  <c r="A186" i="19"/>
  <c r="A175" i="19"/>
  <c r="A157" i="19"/>
  <c r="A133" i="19"/>
  <c r="A122" i="19"/>
  <c r="A168" i="18"/>
  <c r="A113" i="18"/>
  <c r="A74" i="19"/>
  <c r="A37" i="19"/>
  <c r="A203" i="19"/>
  <c r="A181" i="19"/>
  <c r="A158" i="19"/>
  <c r="A139" i="19"/>
  <c r="A129" i="19"/>
  <c r="A193" i="18"/>
  <c r="A177" i="18"/>
  <c r="A161" i="18"/>
  <c r="A146" i="18"/>
  <c r="A130" i="18"/>
  <c r="A114" i="18"/>
  <c r="A93" i="19"/>
  <c r="A75" i="19"/>
  <c r="A56" i="19"/>
  <c r="A45" i="19"/>
  <c r="A32" i="19"/>
  <c r="A16" i="19"/>
  <c r="A187" i="19"/>
  <c r="A170" i="19"/>
  <c r="A159" i="19"/>
  <c r="A140" i="19"/>
  <c r="A116" i="19"/>
  <c r="A67" i="19"/>
  <c r="A186" i="18"/>
  <c r="A147" i="18"/>
  <c r="A123" i="18"/>
  <c r="A10" i="19"/>
  <c r="A94" i="19"/>
  <c r="A76" i="19"/>
  <c r="A63" i="19"/>
  <c r="A46" i="19"/>
  <c r="A25" i="19"/>
  <c r="A204" i="19"/>
  <c r="A193" i="19"/>
  <c r="A183" i="19"/>
  <c r="A165" i="19"/>
  <c r="A147" i="19"/>
  <c r="A136" i="19"/>
  <c r="A117" i="19"/>
  <c r="A129" i="18"/>
  <c r="A194" i="18"/>
  <c r="A116" i="18"/>
  <c r="A77" i="19"/>
  <c r="A52" i="19"/>
  <c r="A18" i="19"/>
  <c r="A200" i="19"/>
  <c r="A184" i="19"/>
  <c r="A166" i="19"/>
  <c r="A148" i="19"/>
  <c r="A137" i="19"/>
  <c r="A124" i="19"/>
  <c r="A196" i="18"/>
  <c r="A180" i="18"/>
  <c r="A164" i="18"/>
  <c r="A149" i="18"/>
  <c r="A133" i="18"/>
  <c r="A117" i="18"/>
  <c r="A83" i="19"/>
  <c r="A71" i="19"/>
  <c r="A58" i="19"/>
  <c r="A47" i="19"/>
  <c r="A27" i="19"/>
  <c r="A11" i="19"/>
  <c r="A178" i="19"/>
  <c r="A167" i="19"/>
  <c r="A149" i="19"/>
  <c r="A125" i="19"/>
  <c r="A176" i="18"/>
  <c r="A121" i="18"/>
  <c r="A80" i="19"/>
  <c r="A44" i="19"/>
  <c r="A139" i="18"/>
  <c r="A148" i="18"/>
  <c r="A57" i="19"/>
  <c r="A189" i="18"/>
  <c r="A173" i="18"/>
  <c r="A158" i="18"/>
  <c r="A142" i="18"/>
  <c r="A126" i="18"/>
  <c r="A89" i="19"/>
  <c r="A59" i="19"/>
  <c r="A41" i="19"/>
  <c r="A28" i="19"/>
  <c r="A12" i="19"/>
  <c r="A195" i="19"/>
  <c r="A173" i="19"/>
  <c r="A155" i="19"/>
  <c r="A144" i="19"/>
  <c r="A126" i="19"/>
  <c r="A192" i="18"/>
  <c r="A31" i="19"/>
  <c r="A178" i="18"/>
  <c r="A195" i="18"/>
  <c r="A140" i="18"/>
  <c r="A40" i="19"/>
  <c r="A190" i="18"/>
  <c r="A174" i="18"/>
  <c r="A151" i="18"/>
  <c r="A135" i="18"/>
  <c r="A119" i="18"/>
  <c r="A90" i="19"/>
  <c r="A79" i="19"/>
  <c r="A65" i="19"/>
  <c r="A48" i="19"/>
  <c r="A35" i="19"/>
  <c r="A21" i="19"/>
  <c r="A202" i="19"/>
  <c r="A190" i="19"/>
  <c r="A174" i="19"/>
  <c r="A156" i="19"/>
  <c r="A145" i="19"/>
  <c r="A132" i="19"/>
  <c r="A121" i="19"/>
  <c r="A156" i="18"/>
  <c r="A199" i="18"/>
  <c r="A183" i="18"/>
  <c r="A167" i="18"/>
  <c r="A152" i="18"/>
  <c r="A136" i="18"/>
  <c r="A120" i="18"/>
  <c r="A91" i="19"/>
  <c r="A73" i="19"/>
  <c r="A61" i="19"/>
  <c r="A43" i="19"/>
  <c r="A30" i="19"/>
  <c r="A14" i="19"/>
  <c r="A191" i="19"/>
  <c r="A180" i="19"/>
  <c r="A169" i="19"/>
  <c r="A152" i="19"/>
  <c r="A128" i="19"/>
  <c r="B8" i="14"/>
  <c r="A8" i="14"/>
  <c r="E13" i="17"/>
  <c r="E32" i="17"/>
  <c r="B100" i="8"/>
  <c r="B33" i="9"/>
  <c r="B33" i="17" s="1"/>
  <c r="C115" i="19"/>
  <c r="Z15" i="7"/>
  <c r="L37" i="15" s="1"/>
  <c r="E33" i="9"/>
  <c r="E33" i="17" s="1"/>
  <c r="E125" i="14"/>
  <c r="C125" i="14"/>
  <c r="B125" i="14"/>
  <c r="D125" i="14"/>
  <c r="C158" i="14"/>
  <c r="D158" i="14"/>
  <c r="E158" i="14"/>
  <c r="B158" i="14"/>
  <c r="E183" i="14"/>
  <c r="C183" i="14"/>
  <c r="B183" i="14"/>
  <c r="D183" i="14"/>
  <c r="E119" i="14"/>
  <c r="C119" i="14"/>
  <c r="D119" i="14"/>
  <c r="B119" i="14"/>
  <c r="B184" i="14"/>
  <c r="D184" i="14"/>
  <c r="E184" i="14"/>
  <c r="C184" i="14"/>
  <c r="F97" i="4"/>
  <c r="B176" i="14"/>
  <c r="E176" i="14"/>
  <c r="D176" i="14"/>
  <c r="C176" i="14"/>
  <c r="E185" i="14"/>
  <c r="B185" i="14"/>
  <c r="C185" i="14"/>
  <c r="D185" i="14"/>
  <c r="E121" i="14"/>
  <c r="B121" i="14"/>
  <c r="C121" i="14"/>
  <c r="D121" i="14"/>
  <c r="C146" i="14"/>
  <c r="B146" i="14"/>
  <c r="D146" i="14"/>
  <c r="E146" i="14"/>
  <c r="D163" i="14"/>
  <c r="E163" i="14"/>
  <c r="C163" i="14"/>
  <c r="B163" i="14"/>
  <c r="F48" i="4"/>
  <c r="E172" i="14"/>
  <c r="C172" i="14"/>
  <c r="D172" i="14"/>
  <c r="B172" i="14"/>
  <c r="F83" i="4"/>
  <c r="F59" i="4"/>
  <c r="Q77" i="4"/>
  <c r="L46" i="5"/>
  <c r="L46" i="13" s="1"/>
  <c r="G46" i="13"/>
  <c r="B46" i="13"/>
  <c r="M46" i="5"/>
  <c r="M46" i="13" s="1"/>
  <c r="D46" i="13"/>
  <c r="E46" i="13"/>
  <c r="I46" i="5"/>
  <c r="I46" i="13" s="1"/>
  <c r="H46" i="13"/>
  <c r="J46" i="13"/>
  <c r="F46" i="13"/>
  <c r="C46" i="13"/>
  <c r="K46" i="13"/>
  <c r="D164" i="13"/>
  <c r="Z59" i="5"/>
  <c r="L164" i="13" s="1"/>
  <c r="F164" i="13"/>
  <c r="H164" i="13"/>
  <c r="B164" i="13"/>
  <c r="J164" i="13"/>
  <c r="AA59" i="5"/>
  <c r="M164" i="13" s="1"/>
  <c r="W59" i="5"/>
  <c r="I164" i="13" s="1"/>
  <c r="G164" i="13"/>
  <c r="E164" i="13"/>
  <c r="C164" i="13"/>
  <c r="K164" i="13"/>
  <c r="F74" i="4"/>
  <c r="Q94" i="4"/>
  <c r="C40" i="13"/>
  <c r="J40" i="13"/>
  <c r="G40" i="13"/>
  <c r="B40" i="13"/>
  <c r="K40" i="13"/>
  <c r="F40" i="13"/>
  <c r="H40" i="13"/>
  <c r="E40" i="13"/>
  <c r="D40" i="13"/>
  <c r="H170" i="13"/>
  <c r="F170" i="13"/>
  <c r="C170" i="13"/>
  <c r="W65" i="5"/>
  <c r="I170" i="13" s="1"/>
  <c r="K170" i="13"/>
  <c r="D170" i="13"/>
  <c r="E170" i="13"/>
  <c r="Z65" i="5"/>
  <c r="L170" i="13" s="1"/>
  <c r="AA65" i="5"/>
  <c r="M170" i="13" s="1"/>
  <c r="B170" i="13"/>
  <c r="G170" i="13"/>
  <c r="J170" i="13"/>
  <c r="Q79" i="4"/>
  <c r="C32" i="13"/>
  <c r="K32" i="13"/>
  <c r="H32" i="13"/>
  <c r="E32" i="13"/>
  <c r="B32" i="13"/>
  <c r="D32" i="13"/>
  <c r="G32" i="13"/>
  <c r="J32" i="13"/>
  <c r="F32" i="13"/>
  <c r="C147" i="13"/>
  <c r="H147" i="13"/>
  <c r="D147" i="13"/>
  <c r="F147" i="13"/>
  <c r="K147" i="13"/>
  <c r="E147" i="13"/>
  <c r="G147" i="13"/>
  <c r="B147" i="13"/>
  <c r="J147" i="13"/>
  <c r="F62" i="4"/>
  <c r="Q88" i="4"/>
  <c r="H41" i="13"/>
  <c r="F41" i="13"/>
  <c r="G41" i="13"/>
  <c r="D41" i="13"/>
  <c r="E41" i="13"/>
  <c r="C41" i="13"/>
  <c r="B41" i="13"/>
  <c r="K41" i="13"/>
  <c r="J41" i="13"/>
  <c r="H184" i="13"/>
  <c r="K184" i="13"/>
  <c r="J184" i="13"/>
  <c r="W79" i="5"/>
  <c r="I184" i="13" s="1"/>
  <c r="G184" i="13"/>
  <c r="C184" i="13"/>
  <c r="AA79" i="5"/>
  <c r="M184" i="13" s="1"/>
  <c r="B184" i="13"/>
  <c r="E184" i="13"/>
  <c r="F184" i="13"/>
  <c r="D184" i="13"/>
  <c r="Z79" i="5"/>
  <c r="L184" i="13" s="1"/>
  <c r="H114" i="13"/>
  <c r="B114" i="13"/>
  <c r="G114" i="13"/>
  <c r="J114" i="13"/>
  <c r="C114" i="13"/>
  <c r="K114" i="13"/>
  <c r="D114" i="13"/>
  <c r="E114" i="13"/>
  <c r="F114" i="13"/>
  <c r="F92" i="4"/>
  <c r="Q49" i="4"/>
  <c r="E72" i="13"/>
  <c r="C72" i="13"/>
  <c r="K72" i="13"/>
  <c r="F72" i="13"/>
  <c r="L72" i="5"/>
  <c r="L72" i="13" s="1"/>
  <c r="H72" i="13"/>
  <c r="B72" i="13"/>
  <c r="D72" i="13"/>
  <c r="I72" i="5"/>
  <c r="I72" i="13" s="1"/>
  <c r="G72" i="13"/>
  <c r="J72" i="13"/>
  <c r="M72" i="5"/>
  <c r="M72" i="13" s="1"/>
  <c r="D14" i="13"/>
  <c r="G14" i="13"/>
  <c r="B14" i="13"/>
  <c r="E14" i="13"/>
  <c r="H14" i="13"/>
  <c r="J14" i="13"/>
  <c r="F14" i="13"/>
  <c r="C14" i="13"/>
  <c r="K14" i="13"/>
  <c r="H154" i="13"/>
  <c r="W49" i="5"/>
  <c r="I154" i="13" s="1"/>
  <c r="C154" i="13"/>
  <c r="K154" i="13"/>
  <c r="B154" i="13"/>
  <c r="G154" i="13"/>
  <c r="J154" i="13"/>
  <c r="F154" i="13"/>
  <c r="D154" i="13"/>
  <c r="E154" i="13"/>
  <c r="Z49" i="5"/>
  <c r="L154" i="13" s="1"/>
  <c r="AA49" i="5"/>
  <c r="M154" i="13" s="1"/>
  <c r="Q50" i="4"/>
  <c r="L78" i="5"/>
  <c r="L78" i="13" s="1"/>
  <c r="H78" i="13"/>
  <c r="G78" i="13"/>
  <c r="D78" i="13"/>
  <c r="I78" i="5"/>
  <c r="I78" i="13" s="1"/>
  <c r="J78" i="13"/>
  <c r="C78" i="13"/>
  <c r="M78" i="5"/>
  <c r="M78" i="13" s="1"/>
  <c r="K78" i="13"/>
  <c r="B78" i="13"/>
  <c r="F78" i="13"/>
  <c r="E78" i="13"/>
  <c r="F27" i="13"/>
  <c r="D27" i="13"/>
  <c r="G27" i="13"/>
  <c r="C27" i="13"/>
  <c r="E27" i="13"/>
  <c r="H27" i="13"/>
  <c r="K27" i="13"/>
  <c r="B27" i="13"/>
  <c r="J27" i="13"/>
  <c r="C155" i="13"/>
  <c r="W50" i="5"/>
  <c r="I155" i="13" s="1"/>
  <c r="D155" i="13"/>
  <c r="Z50" i="5"/>
  <c r="L155" i="13" s="1"/>
  <c r="F155" i="13"/>
  <c r="B155" i="13"/>
  <c r="K155" i="13"/>
  <c r="E155" i="13"/>
  <c r="J155" i="13"/>
  <c r="AA50" i="5"/>
  <c r="M155" i="13" s="1"/>
  <c r="G155" i="13"/>
  <c r="H155" i="13"/>
  <c r="F64" i="4"/>
  <c r="Q83" i="4"/>
  <c r="I44" i="5"/>
  <c r="I44" i="13" s="1"/>
  <c r="G44" i="13"/>
  <c r="J44" i="13"/>
  <c r="B44" i="13"/>
  <c r="H44" i="13"/>
  <c r="D44" i="13"/>
  <c r="C44" i="13"/>
  <c r="L44" i="5"/>
  <c r="L44" i="13" s="1"/>
  <c r="K44" i="13"/>
  <c r="F44" i="13"/>
  <c r="E44" i="13"/>
  <c r="M44" i="5"/>
  <c r="M44" i="13" s="1"/>
  <c r="Z70" i="5"/>
  <c r="L175" i="13" s="1"/>
  <c r="F175" i="13"/>
  <c r="D175" i="13"/>
  <c r="AA70" i="5"/>
  <c r="M175" i="13" s="1"/>
  <c r="W70" i="5"/>
  <c r="I175" i="13" s="1"/>
  <c r="B175" i="13"/>
  <c r="E175" i="13"/>
  <c r="G175" i="13"/>
  <c r="J175" i="13"/>
  <c r="C175" i="13"/>
  <c r="K175" i="13"/>
  <c r="H175" i="13"/>
  <c r="H117" i="13"/>
  <c r="D117" i="13"/>
  <c r="B117" i="13"/>
  <c r="G117" i="13"/>
  <c r="J117" i="13"/>
  <c r="F117" i="13"/>
  <c r="C117" i="13"/>
  <c r="K117" i="13"/>
  <c r="E117" i="13"/>
  <c r="F58" i="4"/>
  <c r="Q84" i="4"/>
  <c r="F63" i="13"/>
  <c r="I63" i="5"/>
  <c r="I63" i="13" s="1"/>
  <c r="D63" i="13"/>
  <c r="H63" i="13"/>
  <c r="E63" i="13"/>
  <c r="K63" i="13"/>
  <c r="B63" i="13"/>
  <c r="G63" i="13"/>
  <c r="J63" i="13"/>
  <c r="M63" i="5"/>
  <c r="M63" i="13" s="1"/>
  <c r="L63" i="5"/>
  <c r="L63" i="13" s="1"/>
  <c r="C63" i="13"/>
  <c r="B195" i="13"/>
  <c r="Z90" i="5"/>
  <c r="L195" i="13" s="1"/>
  <c r="G195" i="13"/>
  <c r="C195" i="13"/>
  <c r="K195" i="13"/>
  <c r="W90" i="5"/>
  <c r="I195" i="13" s="1"/>
  <c r="E195" i="13"/>
  <c r="H195" i="13"/>
  <c r="AA90" i="5"/>
  <c r="M195" i="13" s="1"/>
  <c r="J195" i="13"/>
  <c r="F195" i="13"/>
  <c r="D195" i="13"/>
  <c r="C144" i="13"/>
  <c r="F144" i="13"/>
  <c r="J144" i="13"/>
  <c r="B144" i="13"/>
  <c r="K144" i="13"/>
  <c r="G144" i="13"/>
  <c r="E144" i="13"/>
  <c r="H144" i="13"/>
  <c r="D144" i="13"/>
  <c r="Z8" i="7"/>
  <c r="L30" i="15" s="1"/>
  <c r="B197" i="14"/>
  <c r="D197" i="14"/>
  <c r="C197" i="14"/>
  <c r="E197" i="14"/>
  <c r="E133" i="14"/>
  <c r="C133" i="14"/>
  <c r="D133" i="14"/>
  <c r="B133" i="14"/>
  <c r="C166" i="14"/>
  <c r="B166" i="14"/>
  <c r="D166" i="14"/>
  <c r="E166" i="14"/>
  <c r="F61" i="4"/>
  <c r="E191" i="14"/>
  <c r="D191" i="14"/>
  <c r="C191" i="14"/>
  <c r="B191" i="14"/>
  <c r="E127" i="14"/>
  <c r="D127" i="14"/>
  <c r="B127" i="14"/>
  <c r="C127" i="14"/>
  <c r="B192" i="14"/>
  <c r="C192" i="14"/>
  <c r="D192" i="14"/>
  <c r="E192" i="14"/>
  <c r="E120" i="14"/>
  <c r="C120" i="14"/>
  <c r="B120" i="14"/>
  <c r="D120" i="14"/>
  <c r="E193" i="14"/>
  <c r="D193" i="14"/>
  <c r="C193" i="14"/>
  <c r="B193" i="14"/>
  <c r="E129" i="14"/>
  <c r="D129" i="14"/>
  <c r="C129" i="14"/>
  <c r="B129" i="14"/>
  <c r="C154" i="14"/>
  <c r="E154" i="14"/>
  <c r="B154" i="14"/>
  <c r="D154" i="14"/>
  <c r="E171" i="14"/>
  <c r="D171" i="14"/>
  <c r="C171" i="14"/>
  <c r="B171" i="14"/>
  <c r="F78" i="4"/>
  <c r="E180" i="14"/>
  <c r="C180" i="14"/>
  <c r="B180" i="14"/>
  <c r="D180" i="14"/>
  <c r="E116" i="14"/>
  <c r="D116" i="14"/>
  <c r="B116" i="14"/>
  <c r="C116" i="14"/>
  <c r="F66" i="4"/>
  <c r="Q85" i="4"/>
  <c r="E51" i="13"/>
  <c r="C51" i="13"/>
  <c r="F51" i="13"/>
  <c r="K51" i="13"/>
  <c r="G51" i="13"/>
  <c r="L51" i="5"/>
  <c r="L51" i="13" s="1"/>
  <c r="I51" i="5"/>
  <c r="I51" i="13" s="1"/>
  <c r="M51" i="5"/>
  <c r="M51" i="13" s="1"/>
  <c r="H51" i="13"/>
  <c r="D51" i="13"/>
  <c r="B51" i="13"/>
  <c r="J51" i="13"/>
  <c r="J169" i="13"/>
  <c r="E169" i="13"/>
  <c r="H169" i="13"/>
  <c r="C169" i="13"/>
  <c r="W64" i="5"/>
  <c r="I169" i="13" s="1"/>
  <c r="K169" i="13"/>
  <c r="G169" i="13"/>
  <c r="AA64" i="5"/>
  <c r="M169" i="13" s="1"/>
  <c r="Z64" i="5"/>
  <c r="L169" i="13" s="1"/>
  <c r="D169" i="13"/>
  <c r="F169" i="13"/>
  <c r="B169" i="13"/>
  <c r="J119" i="13"/>
  <c r="E119" i="13"/>
  <c r="H119" i="13"/>
  <c r="B119" i="13"/>
  <c r="D119" i="13"/>
  <c r="F119" i="13"/>
  <c r="C119" i="13"/>
  <c r="K119" i="13"/>
  <c r="G119" i="13"/>
  <c r="F82" i="4"/>
  <c r="E52" i="13"/>
  <c r="F52" i="13"/>
  <c r="D52" i="13"/>
  <c r="M52" i="5"/>
  <c r="M52" i="13" s="1"/>
  <c r="C52" i="13"/>
  <c r="L52" i="5"/>
  <c r="L52" i="13" s="1"/>
  <c r="G52" i="13"/>
  <c r="K52" i="13"/>
  <c r="B52" i="13"/>
  <c r="J52" i="13"/>
  <c r="I52" i="5"/>
  <c r="I52" i="13" s="1"/>
  <c r="H52" i="13"/>
  <c r="H178" i="13"/>
  <c r="F178" i="13"/>
  <c r="AA73" i="5"/>
  <c r="M178" i="13" s="1"/>
  <c r="G178" i="13"/>
  <c r="W73" i="5"/>
  <c r="I178" i="13" s="1"/>
  <c r="D178" i="13"/>
  <c r="Z73" i="5"/>
  <c r="L178" i="13" s="1"/>
  <c r="B178" i="13"/>
  <c r="C178" i="13"/>
  <c r="J178" i="13"/>
  <c r="K178" i="13"/>
  <c r="E178" i="13"/>
  <c r="W15" i="5"/>
  <c r="I120" i="13" s="1"/>
  <c r="B120" i="13"/>
  <c r="D120" i="13"/>
  <c r="Z15" i="5"/>
  <c r="L120" i="13" s="1"/>
  <c r="G120" i="13"/>
  <c r="C120" i="13"/>
  <c r="J120" i="13"/>
  <c r="K120" i="13"/>
  <c r="H120" i="13"/>
  <c r="F120" i="13"/>
  <c r="E120" i="13"/>
  <c r="Q87" i="4"/>
  <c r="B37" i="13"/>
  <c r="J37" i="13"/>
  <c r="D37" i="13"/>
  <c r="E37" i="13"/>
  <c r="G37" i="13"/>
  <c r="C37" i="13"/>
  <c r="F37" i="13"/>
  <c r="H37" i="13"/>
  <c r="K37" i="13"/>
  <c r="C171" i="13"/>
  <c r="AA66" i="5"/>
  <c r="M171" i="13" s="1"/>
  <c r="W66" i="5"/>
  <c r="I171" i="13" s="1"/>
  <c r="D171" i="13"/>
  <c r="F171" i="13"/>
  <c r="Z66" i="5"/>
  <c r="L171" i="13" s="1"/>
  <c r="G171" i="13"/>
  <c r="H171" i="13"/>
  <c r="B171" i="13"/>
  <c r="K171" i="13"/>
  <c r="E171" i="13"/>
  <c r="J171" i="13"/>
  <c r="F68" i="4"/>
  <c r="Q95" i="4"/>
  <c r="Q32" i="4"/>
  <c r="J47" i="13"/>
  <c r="B47" i="13"/>
  <c r="F47" i="13"/>
  <c r="C47" i="13"/>
  <c r="E47" i="13"/>
  <c r="L47" i="5"/>
  <c r="L47" i="13" s="1"/>
  <c r="K47" i="13"/>
  <c r="H47" i="13"/>
  <c r="I47" i="5"/>
  <c r="I47" i="13" s="1"/>
  <c r="M47" i="5"/>
  <c r="M47" i="13" s="1"/>
  <c r="D47" i="13"/>
  <c r="G47" i="13"/>
  <c r="F188" i="13"/>
  <c r="C188" i="13"/>
  <c r="E188" i="13"/>
  <c r="D188" i="13"/>
  <c r="Z83" i="5"/>
  <c r="L188" i="13" s="1"/>
  <c r="K188" i="13"/>
  <c r="G188" i="13"/>
  <c r="W83" i="5"/>
  <c r="I188" i="13" s="1"/>
  <c r="B188" i="13"/>
  <c r="J188" i="13"/>
  <c r="AA83" i="5"/>
  <c r="M188" i="13" s="1"/>
  <c r="H188" i="13"/>
  <c r="H122" i="13"/>
  <c r="F122" i="13"/>
  <c r="B122" i="13"/>
  <c r="J122" i="13"/>
  <c r="E122" i="13"/>
  <c r="D122" i="13"/>
  <c r="C122" i="13"/>
  <c r="K122" i="13"/>
  <c r="G122" i="13"/>
  <c r="Q57" i="4"/>
  <c r="M85" i="5"/>
  <c r="M85" i="13" s="1"/>
  <c r="E85" i="13"/>
  <c r="J85" i="13"/>
  <c r="L85" i="5"/>
  <c r="L85" i="13" s="1"/>
  <c r="B85" i="13"/>
  <c r="I85" i="5"/>
  <c r="I85" i="13" s="1"/>
  <c r="C85" i="13"/>
  <c r="G85" i="13"/>
  <c r="H85" i="13"/>
  <c r="K85" i="13"/>
  <c r="F85" i="13"/>
  <c r="D85" i="13"/>
  <c r="J20" i="13"/>
  <c r="D20" i="13"/>
  <c r="B20" i="13"/>
  <c r="C20" i="13"/>
  <c r="G20" i="13"/>
  <c r="K20" i="13"/>
  <c r="E20" i="13"/>
  <c r="H20" i="13"/>
  <c r="F20" i="13"/>
  <c r="AA55" i="5"/>
  <c r="M160" i="13" s="1"/>
  <c r="J160" i="13"/>
  <c r="K160" i="13"/>
  <c r="F160" i="13"/>
  <c r="G160" i="13"/>
  <c r="B160" i="13"/>
  <c r="C160" i="13"/>
  <c r="H160" i="13"/>
  <c r="E160" i="13"/>
  <c r="W55" i="5"/>
  <c r="I160" i="13" s="1"/>
  <c r="D160" i="13"/>
  <c r="Z55" i="5"/>
  <c r="L160" i="13" s="1"/>
  <c r="Q58" i="4"/>
  <c r="M86" i="5"/>
  <c r="M86" i="13" s="1"/>
  <c r="J86" i="13"/>
  <c r="B86" i="13"/>
  <c r="L86" i="5"/>
  <c r="L86" i="13" s="1"/>
  <c r="I86" i="5"/>
  <c r="I86" i="13" s="1"/>
  <c r="H86" i="13"/>
  <c r="E86" i="13"/>
  <c r="C86" i="13"/>
  <c r="K86" i="13"/>
  <c r="D86" i="13"/>
  <c r="G86" i="13"/>
  <c r="F86" i="13"/>
  <c r="F38" i="13"/>
  <c r="B38" i="13"/>
  <c r="E38" i="13"/>
  <c r="J38" i="13"/>
  <c r="H38" i="13"/>
  <c r="G38" i="13"/>
  <c r="D38" i="13"/>
  <c r="C38" i="13"/>
  <c r="K38" i="13"/>
  <c r="J161" i="13"/>
  <c r="W56" i="5"/>
  <c r="I161" i="13" s="1"/>
  <c r="Z56" i="5"/>
  <c r="L161" i="13" s="1"/>
  <c r="D161" i="13"/>
  <c r="B161" i="13"/>
  <c r="C161" i="13"/>
  <c r="F161" i="13"/>
  <c r="AA56" i="5"/>
  <c r="M161" i="13" s="1"/>
  <c r="G161" i="13"/>
  <c r="K161" i="13"/>
  <c r="E161" i="13"/>
  <c r="H161" i="13"/>
  <c r="F71" i="4"/>
  <c r="Q91" i="4"/>
  <c r="H49" i="13"/>
  <c r="I49" i="5"/>
  <c r="I49" i="13" s="1"/>
  <c r="D49" i="13"/>
  <c r="C49" i="13"/>
  <c r="L49" i="5"/>
  <c r="L49" i="13" s="1"/>
  <c r="B49" i="13"/>
  <c r="K49" i="13"/>
  <c r="E49" i="13"/>
  <c r="G49" i="13"/>
  <c r="J49" i="13"/>
  <c r="M49" i="5"/>
  <c r="M49" i="13" s="1"/>
  <c r="F49" i="13"/>
  <c r="G183" i="13"/>
  <c r="D183" i="13"/>
  <c r="AA78" i="5"/>
  <c r="M183" i="13" s="1"/>
  <c r="Z78" i="5"/>
  <c r="L183" i="13" s="1"/>
  <c r="W78" i="5"/>
  <c r="I183" i="13" s="1"/>
  <c r="J183" i="13"/>
  <c r="B183" i="13"/>
  <c r="E183" i="13"/>
  <c r="H183" i="13"/>
  <c r="F183" i="13"/>
  <c r="C183" i="13"/>
  <c r="K183" i="13"/>
  <c r="F124" i="13"/>
  <c r="D124" i="13"/>
  <c r="E124" i="13"/>
  <c r="H124" i="13"/>
  <c r="C124" i="13"/>
  <c r="K124" i="13"/>
  <c r="G124" i="13"/>
  <c r="B124" i="13"/>
  <c r="J124" i="13"/>
  <c r="F65" i="4"/>
  <c r="Q92" i="4"/>
  <c r="I68" i="5"/>
  <c r="I68" i="13" s="1"/>
  <c r="F68" i="13"/>
  <c r="D68" i="13"/>
  <c r="H68" i="13"/>
  <c r="C68" i="13"/>
  <c r="L68" i="5"/>
  <c r="L68" i="13" s="1"/>
  <c r="K68" i="13"/>
  <c r="E68" i="13"/>
  <c r="B68" i="13"/>
  <c r="M68" i="5"/>
  <c r="M68" i="13" s="1"/>
  <c r="J68" i="13"/>
  <c r="G68" i="13"/>
  <c r="H9" i="13"/>
  <c r="B9" i="13"/>
  <c r="D9" i="13"/>
  <c r="F9" i="13"/>
  <c r="J9" i="13"/>
  <c r="C9" i="13"/>
  <c r="G9" i="13"/>
  <c r="K9" i="13"/>
  <c r="E9" i="13"/>
  <c r="Z46" i="5"/>
  <c r="L151" i="13" s="1"/>
  <c r="W46" i="5"/>
  <c r="I151" i="13" s="1"/>
  <c r="AA46" i="5"/>
  <c r="M151" i="13" s="1"/>
  <c r="B151" i="13"/>
  <c r="H151" i="13"/>
  <c r="D151" i="13"/>
  <c r="J151" i="13"/>
  <c r="F151" i="13"/>
  <c r="G151" i="13"/>
  <c r="E151" i="13"/>
  <c r="C151" i="13"/>
  <c r="K151" i="13"/>
  <c r="D189" i="14"/>
  <c r="C189" i="14"/>
  <c r="B189" i="14"/>
  <c r="E189" i="14"/>
  <c r="E112" i="14"/>
  <c r="B112" i="14"/>
  <c r="C112" i="14"/>
  <c r="D112" i="14"/>
  <c r="B141" i="14"/>
  <c r="E141" i="14"/>
  <c r="D141" i="14"/>
  <c r="C141" i="14"/>
  <c r="D174" i="14"/>
  <c r="E174" i="14"/>
  <c r="C174" i="14"/>
  <c r="B174" i="14"/>
  <c r="F90" i="4"/>
  <c r="E199" i="14"/>
  <c r="C199" i="14"/>
  <c r="B199" i="14"/>
  <c r="D199" i="14"/>
  <c r="E135" i="14"/>
  <c r="C135" i="14"/>
  <c r="B135" i="14"/>
  <c r="D135" i="14"/>
  <c r="E200" i="14"/>
  <c r="C200" i="14"/>
  <c r="B200" i="14"/>
  <c r="D200" i="14"/>
  <c r="D128" i="14"/>
  <c r="B128" i="14"/>
  <c r="C128" i="14"/>
  <c r="E128" i="14"/>
  <c r="E201" i="14"/>
  <c r="C201" i="14"/>
  <c r="B201" i="14"/>
  <c r="D201" i="14"/>
  <c r="E137" i="14"/>
  <c r="B137" i="14"/>
  <c r="D137" i="14"/>
  <c r="C137" i="14"/>
  <c r="C162" i="14"/>
  <c r="B162" i="14"/>
  <c r="D162" i="14"/>
  <c r="E162" i="14"/>
  <c r="D179" i="14"/>
  <c r="C179" i="14"/>
  <c r="E179" i="14"/>
  <c r="B179" i="14"/>
  <c r="E115" i="14"/>
  <c r="D115" i="14"/>
  <c r="C115" i="14"/>
  <c r="B115" i="14"/>
  <c r="E188" i="14"/>
  <c r="D188" i="14"/>
  <c r="B188" i="14"/>
  <c r="C188" i="14"/>
  <c r="B124" i="14"/>
  <c r="D124" i="14"/>
  <c r="E124" i="14"/>
  <c r="C124" i="14"/>
  <c r="F73" i="4"/>
  <c r="Q93" i="4"/>
  <c r="Q29" i="4"/>
  <c r="H56" i="13"/>
  <c r="G56" i="13"/>
  <c r="C56" i="13"/>
  <c r="F56" i="13"/>
  <c r="K56" i="13"/>
  <c r="M56" i="5"/>
  <c r="M56" i="13" s="1"/>
  <c r="I56" i="5"/>
  <c r="I56" i="13" s="1"/>
  <c r="E56" i="13"/>
  <c r="J56" i="13"/>
  <c r="B56" i="13"/>
  <c r="L56" i="5"/>
  <c r="L56" i="13" s="1"/>
  <c r="D56" i="13"/>
  <c r="J177" i="13"/>
  <c r="Z72" i="5"/>
  <c r="L177" i="13" s="1"/>
  <c r="C177" i="13"/>
  <c r="K177" i="13"/>
  <c r="D177" i="13"/>
  <c r="F177" i="13"/>
  <c r="B177" i="13"/>
  <c r="AA72" i="5"/>
  <c r="M177" i="13" s="1"/>
  <c r="W72" i="5"/>
  <c r="I177" i="13" s="1"/>
  <c r="G177" i="13"/>
  <c r="H177" i="13"/>
  <c r="E177" i="13"/>
  <c r="H125" i="13"/>
  <c r="B125" i="13"/>
  <c r="G125" i="13"/>
  <c r="J125" i="13"/>
  <c r="C125" i="13"/>
  <c r="D125" i="13"/>
  <c r="K125" i="13"/>
  <c r="F125" i="13"/>
  <c r="E125" i="13"/>
  <c r="F89" i="4"/>
  <c r="Q46" i="4"/>
  <c r="H57" i="13"/>
  <c r="E57" i="13"/>
  <c r="M57" i="5"/>
  <c r="M57" i="13" s="1"/>
  <c r="G57" i="13"/>
  <c r="F57" i="13"/>
  <c r="I57" i="5"/>
  <c r="I57" i="13" s="1"/>
  <c r="K57" i="13"/>
  <c r="B57" i="13"/>
  <c r="D57" i="13"/>
  <c r="J57" i="13"/>
  <c r="L57" i="5"/>
  <c r="L57" i="13" s="1"/>
  <c r="C57" i="13"/>
  <c r="H186" i="13"/>
  <c r="F186" i="13"/>
  <c r="J186" i="13"/>
  <c r="K186" i="13"/>
  <c r="W81" i="5"/>
  <c r="I186" i="13" s="1"/>
  <c r="D186" i="13"/>
  <c r="E186" i="13"/>
  <c r="Z81" i="5"/>
  <c r="L186" i="13" s="1"/>
  <c r="AA81" i="5"/>
  <c r="M186" i="13" s="1"/>
  <c r="B186" i="13"/>
  <c r="C186" i="13"/>
  <c r="G186" i="13"/>
  <c r="G126" i="13"/>
  <c r="E126" i="13"/>
  <c r="J126" i="13"/>
  <c r="D126" i="13"/>
  <c r="C126" i="13"/>
  <c r="B126" i="13"/>
  <c r="H126" i="13"/>
  <c r="K126" i="13"/>
  <c r="F126" i="13"/>
  <c r="L53" i="5"/>
  <c r="L53" i="13" s="1"/>
  <c r="D53" i="13"/>
  <c r="M53" i="5"/>
  <c r="M53" i="13" s="1"/>
  <c r="B53" i="13"/>
  <c r="E53" i="13"/>
  <c r="C53" i="13"/>
  <c r="I53" i="5"/>
  <c r="I53" i="13" s="1"/>
  <c r="J53" i="13"/>
  <c r="K53" i="13"/>
  <c r="H53" i="13"/>
  <c r="G53" i="13"/>
  <c r="F53" i="13"/>
  <c r="C179" i="13"/>
  <c r="AA74" i="5"/>
  <c r="M179" i="13" s="1"/>
  <c r="W74" i="5"/>
  <c r="I179" i="13" s="1"/>
  <c r="H179" i="13"/>
  <c r="B179" i="13"/>
  <c r="D179" i="13"/>
  <c r="J179" i="13"/>
  <c r="Z74" i="5"/>
  <c r="L179" i="13" s="1"/>
  <c r="G179" i="13"/>
  <c r="E179" i="13"/>
  <c r="F179" i="13"/>
  <c r="K179" i="13"/>
  <c r="F76" i="4"/>
  <c r="L59" i="5"/>
  <c r="L59" i="13" s="1"/>
  <c r="F59" i="13"/>
  <c r="D59" i="13"/>
  <c r="C59" i="13"/>
  <c r="G59" i="13"/>
  <c r="E59" i="13"/>
  <c r="B59" i="13"/>
  <c r="H59" i="13"/>
  <c r="J59" i="13"/>
  <c r="K59" i="13"/>
  <c r="M59" i="5"/>
  <c r="M59" i="13" s="1"/>
  <c r="I59" i="5"/>
  <c r="I59" i="13" s="1"/>
  <c r="AA94" i="5"/>
  <c r="M199" i="13" s="1"/>
  <c r="B199" i="13"/>
  <c r="E199" i="13"/>
  <c r="Z94" i="5"/>
  <c r="L199" i="13" s="1"/>
  <c r="D199" i="13"/>
  <c r="G199" i="13"/>
  <c r="W94" i="5"/>
  <c r="I199" i="13" s="1"/>
  <c r="F199" i="13"/>
  <c r="H199" i="13"/>
  <c r="J199" i="13"/>
  <c r="K199" i="13"/>
  <c r="C199" i="13"/>
  <c r="K128" i="13"/>
  <c r="C128" i="13"/>
  <c r="B128" i="13"/>
  <c r="E128" i="13"/>
  <c r="H128" i="13"/>
  <c r="F128" i="13"/>
  <c r="J128" i="13"/>
  <c r="G128" i="13"/>
  <c r="D128" i="13"/>
  <c r="Q65" i="4"/>
  <c r="K91" i="13"/>
  <c r="G91" i="13"/>
  <c r="L91" i="5"/>
  <c r="L91" i="13" s="1"/>
  <c r="F91" i="13"/>
  <c r="E91" i="13"/>
  <c r="C91" i="13"/>
  <c r="D91" i="13"/>
  <c r="B91" i="13"/>
  <c r="H91" i="13"/>
  <c r="J91" i="13"/>
  <c r="M91" i="5"/>
  <c r="M91" i="13" s="1"/>
  <c r="I91" i="5"/>
  <c r="I91" i="13" s="1"/>
  <c r="C24" i="13"/>
  <c r="F24" i="13"/>
  <c r="E24" i="13"/>
  <c r="D24" i="13"/>
  <c r="K24" i="13"/>
  <c r="J24" i="13"/>
  <c r="G24" i="13"/>
  <c r="H24" i="13"/>
  <c r="B24" i="13"/>
  <c r="H173" i="13"/>
  <c r="G173" i="13"/>
  <c r="W68" i="5"/>
  <c r="I173" i="13" s="1"/>
  <c r="J173" i="13"/>
  <c r="B173" i="13"/>
  <c r="C173" i="13"/>
  <c r="D173" i="13"/>
  <c r="K173" i="13"/>
  <c r="Z68" i="5"/>
  <c r="L173" i="13" s="1"/>
  <c r="E173" i="13"/>
  <c r="F173" i="13"/>
  <c r="AA68" i="5"/>
  <c r="M173" i="13" s="1"/>
  <c r="Q66" i="4"/>
  <c r="H92" i="13"/>
  <c r="I92" i="5"/>
  <c r="I92" i="13" s="1"/>
  <c r="L92" i="5"/>
  <c r="L92" i="13" s="1"/>
  <c r="C92" i="13"/>
  <c r="E92" i="13"/>
  <c r="K92" i="13"/>
  <c r="M92" i="5"/>
  <c r="M92" i="13" s="1"/>
  <c r="F92" i="13"/>
  <c r="B92" i="13"/>
  <c r="G92" i="13"/>
  <c r="J92" i="13"/>
  <c r="D92" i="13"/>
  <c r="L43" i="5"/>
  <c r="L43" i="13" s="1"/>
  <c r="G43" i="13"/>
  <c r="K43" i="13"/>
  <c r="I43" i="5"/>
  <c r="I43" i="13" s="1"/>
  <c r="C43" i="13"/>
  <c r="H43" i="13"/>
  <c r="F43" i="13"/>
  <c r="E43" i="13"/>
  <c r="B43" i="13"/>
  <c r="J43" i="13"/>
  <c r="D43" i="13"/>
  <c r="AA61" i="5"/>
  <c r="M166" i="13" s="1"/>
  <c r="W61" i="5"/>
  <c r="I166" i="13" s="1"/>
  <c r="D166" i="13"/>
  <c r="Z61" i="5"/>
  <c r="L166" i="13" s="1"/>
  <c r="B166" i="13"/>
  <c r="J166" i="13"/>
  <c r="E166" i="13"/>
  <c r="C166" i="13"/>
  <c r="F166" i="13"/>
  <c r="K166" i="13"/>
  <c r="H166" i="13"/>
  <c r="G166" i="13"/>
  <c r="F79" i="4"/>
  <c r="M62" i="5"/>
  <c r="M62" i="13" s="1"/>
  <c r="H62" i="13"/>
  <c r="E62" i="13"/>
  <c r="L62" i="5"/>
  <c r="L62" i="13" s="1"/>
  <c r="J62" i="13"/>
  <c r="I62" i="5"/>
  <c r="I62" i="13" s="1"/>
  <c r="D62" i="13"/>
  <c r="G62" i="13"/>
  <c r="B62" i="13"/>
  <c r="F62" i="13"/>
  <c r="C62" i="13"/>
  <c r="K62" i="13"/>
  <c r="C190" i="13"/>
  <c r="D190" i="13"/>
  <c r="J190" i="13"/>
  <c r="W85" i="5"/>
  <c r="I190" i="13" s="1"/>
  <c r="Z85" i="5"/>
  <c r="L190" i="13" s="1"/>
  <c r="AA85" i="5"/>
  <c r="M190" i="13" s="1"/>
  <c r="B190" i="13"/>
  <c r="E190" i="13"/>
  <c r="G190" i="13"/>
  <c r="K190" i="13"/>
  <c r="H190" i="13"/>
  <c r="F190" i="13"/>
  <c r="K129" i="13"/>
  <c r="G129" i="13"/>
  <c r="C129" i="13"/>
  <c r="E129" i="13"/>
  <c r="J129" i="13"/>
  <c r="H129" i="13"/>
  <c r="D129" i="13"/>
  <c r="F129" i="13"/>
  <c r="B129" i="13"/>
  <c r="F72" i="4"/>
  <c r="F75" i="13"/>
  <c r="L75" i="5"/>
  <c r="L75" i="13" s="1"/>
  <c r="D75" i="13"/>
  <c r="G75" i="13"/>
  <c r="C75" i="13"/>
  <c r="E75" i="13"/>
  <c r="K75" i="13"/>
  <c r="H75" i="13"/>
  <c r="B75" i="13"/>
  <c r="J75" i="13"/>
  <c r="I75" i="5"/>
  <c r="I75" i="13" s="1"/>
  <c r="M75" i="5"/>
  <c r="M75" i="13" s="1"/>
  <c r="F22" i="13"/>
  <c r="G22" i="13"/>
  <c r="E22" i="13"/>
  <c r="B22" i="13"/>
  <c r="J22" i="13"/>
  <c r="H22" i="13"/>
  <c r="C22" i="13"/>
  <c r="K22" i="13"/>
  <c r="D22" i="13"/>
  <c r="H157" i="13"/>
  <c r="G157" i="13"/>
  <c r="J157" i="13"/>
  <c r="W52" i="5"/>
  <c r="I157" i="13" s="1"/>
  <c r="C157" i="13"/>
  <c r="K157" i="13"/>
  <c r="B157" i="13"/>
  <c r="E157" i="13"/>
  <c r="F157" i="13"/>
  <c r="AA52" i="5"/>
  <c r="M157" i="13" s="1"/>
  <c r="D157" i="13"/>
  <c r="Z52" i="5"/>
  <c r="L157" i="13" s="1"/>
  <c r="Z12" i="7"/>
  <c r="L34" i="15" s="1"/>
  <c r="Z17" i="7"/>
  <c r="L39" i="15" s="1"/>
  <c r="E149" i="14"/>
  <c r="D149" i="14"/>
  <c r="C149" i="14"/>
  <c r="B149" i="14"/>
  <c r="C182" i="14"/>
  <c r="B182" i="14"/>
  <c r="D182" i="14"/>
  <c r="E182" i="14"/>
  <c r="E118" i="14"/>
  <c r="C118" i="14"/>
  <c r="D118" i="14"/>
  <c r="B118" i="14"/>
  <c r="E143" i="14"/>
  <c r="B143" i="14"/>
  <c r="D143" i="14"/>
  <c r="C143" i="14"/>
  <c r="B136" i="14"/>
  <c r="E136" i="14"/>
  <c r="D136" i="14"/>
  <c r="C136" i="14"/>
  <c r="E145" i="14"/>
  <c r="B145" i="14"/>
  <c r="C145" i="14"/>
  <c r="D145" i="14"/>
  <c r="B170" i="14"/>
  <c r="D170" i="14"/>
  <c r="C170" i="14"/>
  <c r="E170" i="14"/>
  <c r="F75" i="4"/>
  <c r="E187" i="14"/>
  <c r="D187" i="14"/>
  <c r="C187" i="14"/>
  <c r="B187" i="14"/>
  <c r="E123" i="14"/>
  <c r="D123" i="14"/>
  <c r="B123" i="14"/>
  <c r="C123" i="14"/>
  <c r="E196" i="14"/>
  <c r="B196" i="14"/>
  <c r="C196" i="14"/>
  <c r="D196" i="14"/>
  <c r="B132" i="14"/>
  <c r="E132" i="14"/>
  <c r="C132" i="14"/>
  <c r="D132" i="14"/>
  <c r="F81" i="4"/>
  <c r="K64" i="13"/>
  <c r="L64" i="5"/>
  <c r="L64" i="13" s="1"/>
  <c r="I64" i="5"/>
  <c r="I64" i="13" s="1"/>
  <c r="H64" i="13"/>
  <c r="M64" i="5"/>
  <c r="M64" i="13" s="1"/>
  <c r="E64" i="13"/>
  <c r="B64" i="13"/>
  <c r="G64" i="13"/>
  <c r="F64" i="13"/>
  <c r="D64" i="13"/>
  <c r="C64" i="13"/>
  <c r="J64" i="13"/>
  <c r="Z91" i="5"/>
  <c r="L196" i="13" s="1"/>
  <c r="F196" i="13"/>
  <c r="K196" i="13"/>
  <c r="D196" i="13"/>
  <c r="G196" i="13"/>
  <c r="W91" i="5"/>
  <c r="I196" i="13" s="1"/>
  <c r="B196" i="13"/>
  <c r="E196" i="13"/>
  <c r="J196" i="13"/>
  <c r="H196" i="13"/>
  <c r="AA91" i="5"/>
  <c r="M196" i="13" s="1"/>
  <c r="C196" i="13"/>
  <c r="C131" i="13"/>
  <c r="D131" i="13"/>
  <c r="K131" i="13"/>
  <c r="Z26" i="5"/>
  <c r="L131" i="13" s="1"/>
  <c r="F131" i="13"/>
  <c r="E131" i="13"/>
  <c r="G131" i="13"/>
  <c r="B131" i="13"/>
  <c r="J131" i="13"/>
  <c r="H131" i="13"/>
  <c r="W26" i="5"/>
  <c r="I131" i="13" s="1"/>
  <c r="F96" i="4"/>
  <c r="Q54" i="4"/>
  <c r="B82" i="13"/>
  <c r="M82" i="5"/>
  <c r="M82" i="13" s="1"/>
  <c r="C82" i="13"/>
  <c r="J82" i="13"/>
  <c r="K82" i="13"/>
  <c r="F82" i="13"/>
  <c r="G82" i="13"/>
  <c r="D82" i="13"/>
  <c r="L82" i="5"/>
  <c r="L82" i="13" s="1"/>
  <c r="E82" i="13"/>
  <c r="H82" i="13"/>
  <c r="I82" i="5"/>
  <c r="I82" i="13" s="1"/>
  <c r="H197" i="13"/>
  <c r="B197" i="13"/>
  <c r="J197" i="13"/>
  <c r="D197" i="13"/>
  <c r="G197" i="13"/>
  <c r="W92" i="5"/>
  <c r="I197" i="13" s="1"/>
  <c r="Z92" i="5"/>
  <c r="L197" i="13" s="1"/>
  <c r="E197" i="13"/>
  <c r="F197" i="13"/>
  <c r="AA92" i="5"/>
  <c r="M197" i="13" s="1"/>
  <c r="C197" i="13"/>
  <c r="K197" i="13"/>
  <c r="G132" i="13"/>
  <c r="D132" i="13"/>
  <c r="F132" i="13"/>
  <c r="C132" i="13"/>
  <c r="K132" i="13"/>
  <c r="H132" i="13"/>
  <c r="B132" i="13"/>
  <c r="J132" i="13"/>
  <c r="E132" i="13"/>
  <c r="C58" i="13"/>
  <c r="M58" i="5"/>
  <c r="M58" i="13" s="1"/>
  <c r="H58" i="13"/>
  <c r="B58" i="13"/>
  <c r="K58" i="13"/>
  <c r="J58" i="13"/>
  <c r="D58" i="13"/>
  <c r="F58" i="13"/>
  <c r="L58" i="5"/>
  <c r="L58" i="13" s="1"/>
  <c r="E58" i="13"/>
  <c r="G58" i="13"/>
  <c r="I58" i="5"/>
  <c r="I58" i="13" s="1"/>
  <c r="C187" i="13"/>
  <c r="W82" i="5"/>
  <c r="I187" i="13" s="1"/>
  <c r="B187" i="13"/>
  <c r="K187" i="13"/>
  <c r="E187" i="13"/>
  <c r="F187" i="13"/>
  <c r="D187" i="13"/>
  <c r="J187" i="13"/>
  <c r="AA82" i="5"/>
  <c r="M187" i="13" s="1"/>
  <c r="Z82" i="5"/>
  <c r="L187" i="13" s="1"/>
  <c r="G187" i="13"/>
  <c r="H187" i="13"/>
  <c r="F84" i="4"/>
  <c r="Q48" i="4"/>
  <c r="M71" i="5"/>
  <c r="M71" i="13" s="1"/>
  <c r="E71" i="13"/>
  <c r="F71" i="13"/>
  <c r="D71" i="13"/>
  <c r="K71" i="13"/>
  <c r="I71" i="5"/>
  <c r="I71" i="13" s="1"/>
  <c r="B71" i="13"/>
  <c r="J71" i="13"/>
  <c r="L71" i="5"/>
  <c r="L71" i="13" s="1"/>
  <c r="H71" i="13"/>
  <c r="C71" i="13"/>
  <c r="G71" i="13"/>
  <c r="B203" i="13"/>
  <c r="F203" i="13"/>
  <c r="W98" i="5"/>
  <c r="I203" i="13" s="1"/>
  <c r="E203" i="13"/>
  <c r="G203" i="13"/>
  <c r="D203" i="13"/>
  <c r="AA98" i="5"/>
  <c r="M203" i="13" s="1"/>
  <c r="Z98" i="5"/>
  <c r="L203" i="13" s="1"/>
  <c r="C203" i="13"/>
  <c r="K203" i="13"/>
  <c r="H203" i="13"/>
  <c r="J203" i="13"/>
  <c r="J134" i="13"/>
  <c r="W29" i="5"/>
  <c r="I134" i="13" s="1"/>
  <c r="E134" i="13"/>
  <c r="G134" i="13"/>
  <c r="F134" i="13"/>
  <c r="H134" i="13"/>
  <c r="Z29" i="5"/>
  <c r="L134" i="13" s="1"/>
  <c r="B134" i="13"/>
  <c r="C134" i="13"/>
  <c r="D134" i="13"/>
  <c r="K134" i="13"/>
  <c r="F47" i="4"/>
  <c r="Q73" i="4"/>
  <c r="H97" i="13"/>
  <c r="F97" i="13"/>
  <c r="L97" i="5"/>
  <c r="L97" i="13" s="1"/>
  <c r="G97" i="13"/>
  <c r="I97" i="5"/>
  <c r="I97" i="13" s="1"/>
  <c r="C97" i="13"/>
  <c r="K97" i="13"/>
  <c r="B97" i="13"/>
  <c r="E97" i="13"/>
  <c r="J97" i="13"/>
  <c r="M97" i="5"/>
  <c r="M97" i="13" s="1"/>
  <c r="D97" i="13"/>
  <c r="C26" i="13"/>
  <c r="D26" i="13"/>
  <c r="F26" i="13"/>
  <c r="B26" i="13"/>
  <c r="H26" i="13"/>
  <c r="J26" i="13"/>
  <c r="E26" i="13"/>
  <c r="G26" i="13"/>
  <c r="K26" i="13"/>
  <c r="H181" i="13"/>
  <c r="G181" i="13"/>
  <c r="W76" i="5"/>
  <c r="I181" i="13" s="1"/>
  <c r="E181" i="13"/>
  <c r="AA76" i="5"/>
  <c r="M181" i="13" s="1"/>
  <c r="C181" i="13"/>
  <c r="K181" i="13"/>
  <c r="D181" i="13"/>
  <c r="F181" i="13"/>
  <c r="Z76" i="5"/>
  <c r="L181" i="13" s="1"/>
  <c r="B181" i="13"/>
  <c r="J181" i="13"/>
  <c r="Q74" i="4"/>
  <c r="B98" i="13"/>
  <c r="M98" i="5"/>
  <c r="M98" i="13" s="1"/>
  <c r="K98" i="13"/>
  <c r="G98" i="13"/>
  <c r="I98" i="5"/>
  <c r="I98" i="13" s="1"/>
  <c r="D98" i="13"/>
  <c r="L98" i="5"/>
  <c r="L98" i="13" s="1"/>
  <c r="F98" i="13"/>
  <c r="J98" i="13"/>
  <c r="C98" i="13"/>
  <c r="E98" i="13"/>
  <c r="H98" i="13"/>
  <c r="K48" i="13"/>
  <c r="C48" i="13"/>
  <c r="F48" i="13"/>
  <c r="L48" i="5"/>
  <c r="L48" i="13" s="1"/>
  <c r="I48" i="5"/>
  <c r="I48" i="13" s="1"/>
  <c r="G48" i="13"/>
  <c r="M48" i="5"/>
  <c r="M48" i="13" s="1"/>
  <c r="E48" i="13"/>
  <c r="D48" i="13"/>
  <c r="H48" i="13"/>
  <c r="J48" i="13"/>
  <c r="B48" i="13"/>
  <c r="AA69" i="5"/>
  <c r="M174" i="13" s="1"/>
  <c r="J174" i="13"/>
  <c r="Z69" i="5"/>
  <c r="L174" i="13" s="1"/>
  <c r="B174" i="13"/>
  <c r="W69" i="5"/>
  <c r="I174" i="13" s="1"/>
  <c r="E174" i="13"/>
  <c r="D174" i="13"/>
  <c r="C174" i="13"/>
  <c r="H174" i="13"/>
  <c r="K174" i="13"/>
  <c r="F174" i="13"/>
  <c r="G174" i="13"/>
  <c r="F87" i="4"/>
  <c r="D67" i="13"/>
  <c r="G67" i="13"/>
  <c r="L67" i="5"/>
  <c r="L67" i="13" s="1"/>
  <c r="E67" i="13"/>
  <c r="K67" i="13"/>
  <c r="F67" i="13"/>
  <c r="C67" i="13"/>
  <c r="I67" i="5"/>
  <c r="I67" i="13" s="1"/>
  <c r="M67" i="5"/>
  <c r="M67" i="13" s="1"/>
  <c r="H67" i="13"/>
  <c r="B67" i="13"/>
  <c r="J67" i="13"/>
  <c r="G194" i="13"/>
  <c r="F194" i="13"/>
  <c r="Z89" i="5"/>
  <c r="L194" i="13" s="1"/>
  <c r="H194" i="13"/>
  <c r="B194" i="13"/>
  <c r="E194" i="13"/>
  <c r="J194" i="13"/>
  <c r="AA89" i="5"/>
  <c r="M194" i="13" s="1"/>
  <c r="C194" i="13"/>
  <c r="K194" i="13"/>
  <c r="W89" i="5"/>
  <c r="I194" i="13" s="1"/>
  <c r="D194" i="13"/>
  <c r="K137" i="13"/>
  <c r="H137" i="13"/>
  <c r="B137" i="13"/>
  <c r="J137" i="13"/>
  <c r="F137" i="13"/>
  <c r="D137" i="13"/>
  <c r="C137" i="13"/>
  <c r="E137" i="13"/>
  <c r="G137" i="13"/>
  <c r="C114" i="16"/>
  <c r="F80" i="4"/>
  <c r="K80" i="13"/>
  <c r="G80" i="13"/>
  <c r="I80" i="5"/>
  <c r="I80" i="13" s="1"/>
  <c r="M80" i="5"/>
  <c r="M80" i="13" s="1"/>
  <c r="F80" i="13"/>
  <c r="H80" i="13"/>
  <c r="E80" i="13"/>
  <c r="L80" i="5"/>
  <c r="L80" i="13" s="1"/>
  <c r="D80" i="13"/>
  <c r="J80" i="13"/>
  <c r="B80" i="13"/>
  <c r="C80" i="13"/>
  <c r="L29" i="5"/>
  <c r="L29" i="13" s="1"/>
  <c r="B29" i="13"/>
  <c r="D29" i="13"/>
  <c r="E29" i="13"/>
  <c r="I29" i="5"/>
  <c r="I29" i="13" s="1"/>
  <c r="G29" i="13"/>
  <c r="J29" i="13"/>
  <c r="C29" i="13"/>
  <c r="K29" i="13"/>
  <c r="F29" i="13"/>
  <c r="H29" i="13"/>
  <c r="C163" i="13"/>
  <c r="AA58" i="5"/>
  <c r="M163" i="13" s="1"/>
  <c r="F163" i="13"/>
  <c r="G163" i="13"/>
  <c r="B163" i="13"/>
  <c r="J163" i="13"/>
  <c r="D163" i="13"/>
  <c r="Z58" i="5"/>
  <c r="L163" i="13" s="1"/>
  <c r="H163" i="13"/>
  <c r="W58" i="5"/>
  <c r="I163" i="13" s="1"/>
  <c r="K163" i="13"/>
  <c r="E163" i="13"/>
  <c r="Z14" i="7"/>
  <c r="L36" i="15" s="1"/>
  <c r="Z9" i="7"/>
  <c r="L31" i="15" s="1"/>
  <c r="E157" i="14"/>
  <c r="D157" i="14"/>
  <c r="B157" i="14"/>
  <c r="C157" i="14"/>
  <c r="B190" i="14"/>
  <c r="D190" i="14"/>
  <c r="C190" i="14"/>
  <c r="E190" i="14"/>
  <c r="D126" i="14"/>
  <c r="E126" i="14"/>
  <c r="B126" i="14"/>
  <c r="C126" i="14"/>
  <c r="D151" i="14"/>
  <c r="B151" i="14"/>
  <c r="C151" i="14"/>
  <c r="E151" i="14"/>
  <c r="Q90" i="4"/>
  <c r="E144" i="14"/>
  <c r="B144" i="14"/>
  <c r="C144" i="14"/>
  <c r="D144" i="14"/>
  <c r="E153" i="14"/>
  <c r="B153" i="14"/>
  <c r="C153" i="14"/>
  <c r="D153" i="14"/>
  <c r="Q97" i="4"/>
  <c r="B178" i="14"/>
  <c r="D178" i="14"/>
  <c r="E178" i="14"/>
  <c r="C178" i="14"/>
  <c r="C114" i="14"/>
  <c r="D114" i="14"/>
  <c r="E114" i="14"/>
  <c r="B114" i="14"/>
  <c r="C195" i="14"/>
  <c r="D195" i="14"/>
  <c r="E195" i="14"/>
  <c r="B195" i="14"/>
  <c r="D131" i="14"/>
  <c r="E131" i="14"/>
  <c r="B131" i="14"/>
  <c r="C131" i="14"/>
  <c r="E204" i="14"/>
  <c r="D204" i="14"/>
  <c r="B204" i="14"/>
  <c r="C204" i="14"/>
  <c r="E140" i="14"/>
  <c r="B140" i="14"/>
  <c r="D140" i="14"/>
  <c r="C140" i="14"/>
  <c r="F88" i="4"/>
  <c r="J69" i="13"/>
  <c r="C69" i="13"/>
  <c r="D69" i="13"/>
  <c r="B69" i="13"/>
  <c r="I69" i="5"/>
  <c r="I69" i="13" s="1"/>
  <c r="L69" i="5"/>
  <c r="L69" i="13" s="1"/>
  <c r="K69" i="13"/>
  <c r="G69" i="13"/>
  <c r="E69" i="13"/>
  <c r="F69" i="13"/>
  <c r="M69" i="5"/>
  <c r="M69" i="13" s="1"/>
  <c r="H69" i="13"/>
  <c r="C201" i="13"/>
  <c r="K201" i="13"/>
  <c r="B201" i="13"/>
  <c r="J201" i="13"/>
  <c r="Z96" i="5"/>
  <c r="L201" i="13" s="1"/>
  <c r="AA96" i="5"/>
  <c r="M201" i="13" s="1"/>
  <c r="D201" i="13"/>
  <c r="H201" i="13"/>
  <c r="E201" i="13"/>
  <c r="G201" i="13"/>
  <c r="W96" i="5"/>
  <c r="I201" i="13" s="1"/>
  <c r="F201" i="13"/>
  <c r="C139" i="13"/>
  <c r="D139" i="13"/>
  <c r="B139" i="13"/>
  <c r="J139" i="13"/>
  <c r="K139" i="13"/>
  <c r="E139" i="13"/>
  <c r="H139" i="13"/>
  <c r="F139" i="13"/>
  <c r="G139" i="13"/>
  <c r="Q62" i="4"/>
  <c r="H88" i="13"/>
  <c r="B88" i="13"/>
  <c r="D88" i="13"/>
  <c r="L88" i="5"/>
  <c r="L88" i="13" s="1"/>
  <c r="J88" i="13"/>
  <c r="I88" i="5"/>
  <c r="I88" i="13" s="1"/>
  <c r="K88" i="13"/>
  <c r="C88" i="13"/>
  <c r="F88" i="13"/>
  <c r="M88" i="5"/>
  <c r="M88" i="13" s="1"/>
  <c r="E88" i="13"/>
  <c r="G88" i="13"/>
  <c r="G11" i="13"/>
  <c r="D11" i="13"/>
  <c r="F11" i="13"/>
  <c r="C11" i="13"/>
  <c r="E11" i="13"/>
  <c r="K11" i="13"/>
  <c r="B11" i="13"/>
  <c r="H11" i="13"/>
  <c r="J11" i="13"/>
  <c r="F140" i="13"/>
  <c r="D140" i="13"/>
  <c r="E140" i="13"/>
  <c r="H140" i="13"/>
  <c r="C140" i="13"/>
  <c r="G140" i="13"/>
  <c r="B140" i="13"/>
  <c r="K140" i="13"/>
  <c r="J140" i="13"/>
  <c r="Q47" i="4"/>
  <c r="D70" i="13"/>
  <c r="M70" i="5"/>
  <c r="M70" i="13" s="1"/>
  <c r="G70" i="13"/>
  <c r="I70" i="5"/>
  <c r="I70" i="13" s="1"/>
  <c r="L70" i="5"/>
  <c r="L70" i="13" s="1"/>
  <c r="F70" i="13"/>
  <c r="H70" i="13"/>
  <c r="J70" i="13"/>
  <c r="B70" i="13"/>
  <c r="E70" i="13"/>
  <c r="K70" i="13"/>
  <c r="C70" i="13"/>
  <c r="AA93" i="5"/>
  <c r="M198" i="13" s="1"/>
  <c r="W93" i="5"/>
  <c r="I198" i="13" s="1"/>
  <c r="J198" i="13"/>
  <c r="C198" i="13"/>
  <c r="Z93" i="5"/>
  <c r="L198" i="13" s="1"/>
  <c r="B198" i="13"/>
  <c r="E198" i="13"/>
  <c r="D198" i="13"/>
  <c r="F198" i="13"/>
  <c r="G198" i="13"/>
  <c r="H198" i="13"/>
  <c r="K198" i="13"/>
  <c r="C121" i="13"/>
  <c r="H121" i="13"/>
  <c r="B121" i="13"/>
  <c r="F121" i="13"/>
  <c r="J121" i="13"/>
  <c r="D121" i="13"/>
  <c r="E121" i="13"/>
  <c r="K121" i="13"/>
  <c r="G121" i="13"/>
  <c r="F91" i="4"/>
  <c r="Q56" i="4"/>
  <c r="L77" i="5"/>
  <c r="L77" i="13" s="1"/>
  <c r="E77" i="13"/>
  <c r="I77" i="5"/>
  <c r="I77" i="13" s="1"/>
  <c r="J77" i="13"/>
  <c r="D77" i="13"/>
  <c r="H77" i="13"/>
  <c r="G77" i="13"/>
  <c r="M77" i="5"/>
  <c r="M77" i="13" s="1"/>
  <c r="F77" i="13"/>
  <c r="B77" i="13"/>
  <c r="C77" i="13"/>
  <c r="K77" i="13"/>
  <c r="G13" i="13"/>
  <c r="D13" i="13"/>
  <c r="J13" i="13"/>
  <c r="B13" i="13"/>
  <c r="E13" i="13"/>
  <c r="C13" i="13"/>
  <c r="F13" i="13"/>
  <c r="K13" i="13"/>
  <c r="H13" i="13"/>
  <c r="Z43" i="5"/>
  <c r="L148" i="13" s="1"/>
  <c r="D148" i="13"/>
  <c r="F148" i="13"/>
  <c r="G148" i="13"/>
  <c r="E148" i="13"/>
  <c r="AA43" i="5"/>
  <c r="M148" i="13" s="1"/>
  <c r="C148" i="13"/>
  <c r="K148" i="13"/>
  <c r="H148" i="13"/>
  <c r="W43" i="5"/>
  <c r="I148" i="13" s="1"/>
  <c r="B148" i="13"/>
  <c r="J148" i="13"/>
  <c r="F55" i="4"/>
  <c r="Q81" i="4"/>
  <c r="C42" i="13"/>
  <c r="D42" i="13"/>
  <c r="E42" i="13"/>
  <c r="B42" i="13"/>
  <c r="K42" i="13"/>
  <c r="J42" i="13"/>
  <c r="G42" i="13"/>
  <c r="H42" i="13"/>
  <c r="F42" i="13"/>
  <c r="H189" i="13"/>
  <c r="G189" i="13"/>
  <c r="F189" i="13"/>
  <c r="D189" i="13"/>
  <c r="Z84" i="5"/>
  <c r="L189" i="13" s="1"/>
  <c r="E189" i="13"/>
  <c r="AA84" i="5"/>
  <c r="M189" i="13" s="1"/>
  <c r="C189" i="13"/>
  <c r="K189" i="13"/>
  <c r="B189" i="13"/>
  <c r="J189" i="13"/>
  <c r="W84" i="5"/>
  <c r="I189" i="13" s="1"/>
  <c r="C115" i="13"/>
  <c r="D115" i="13"/>
  <c r="B115" i="13"/>
  <c r="E115" i="13"/>
  <c r="J115" i="13"/>
  <c r="F115" i="13"/>
  <c r="G115" i="13"/>
  <c r="H115" i="13"/>
  <c r="K115" i="13"/>
  <c r="Q82" i="4"/>
  <c r="Q18" i="4"/>
  <c r="K55" i="13"/>
  <c r="L55" i="5"/>
  <c r="L55" i="13" s="1"/>
  <c r="H55" i="13"/>
  <c r="D55" i="13"/>
  <c r="B55" i="13"/>
  <c r="E55" i="13"/>
  <c r="M55" i="5"/>
  <c r="M55" i="13" s="1"/>
  <c r="J55" i="13"/>
  <c r="F55" i="13"/>
  <c r="C55" i="13"/>
  <c r="G55" i="13"/>
  <c r="I55" i="5"/>
  <c r="I55" i="13" s="1"/>
  <c r="AA77" i="5"/>
  <c r="M182" i="13" s="1"/>
  <c r="Z77" i="5"/>
  <c r="L182" i="13" s="1"/>
  <c r="W77" i="5"/>
  <c r="I182" i="13" s="1"/>
  <c r="D182" i="13"/>
  <c r="C182" i="13"/>
  <c r="H182" i="13"/>
  <c r="B182" i="13"/>
  <c r="F182" i="13"/>
  <c r="E182" i="13"/>
  <c r="G182" i="13"/>
  <c r="K182" i="13"/>
  <c r="J182" i="13"/>
  <c r="G116" i="13"/>
  <c r="H116" i="13"/>
  <c r="E116" i="13"/>
  <c r="D116" i="13"/>
  <c r="B116" i="13"/>
  <c r="F116" i="13"/>
  <c r="J116" i="13"/>
  <c r="C116" i="13"/>
  <c r="K116" i="13"/>
  <c r="F94" i="4"/>
  <c r="F33" i="4"/>
  <c r="Q51" i="4"/>
  <c r="C74" i="13"/>
  <c r="M74" i="5"/>
  <c r="M74" i="13" s="1"/>
  <c r="I74" i="5"/>
  <c r="I74" i="13" s="1"/>
  <c r="G74" i="13"/>
  <c r="H74" i="13"/>
  <c r="B74" i="13"/>
  <c r="K74" i="13"/>
  <c r="F74" i="13"/>
  <c r="J74" i="13"/>
  <c r="D74" i="13"/>
  <c r="E74" i="13"/>
  <c r="L74" i="5"/>
  <c r="L74" i="13" s="1"/>
  <c r="W100" i="5"/>
  <c r="I205" i="13" s="1"/>
  <c r="D205" i="13"/>
  <c r="F205" i="13"/>
  <c r="Z100" i="5"/>
  <c r="L205" i="13" s="1"/>
  <c r="H205" i="13"/>
  <c r="G205" i="13"/>
  <c r="B205" i="13"/>
  <c r="C205" i="13"/>
  <c r="E205" i="13"/>
  <c r="J205" i="13"/>
  <c r="K205" i="13"/>
  <c r="AA100" i="5"/>
  <c r="M205" i="13" s="1"/>
  <c r="C150" i="13"/>
  <c r="AA45" i="5"/>
  <c r="M150" i="13" s="1"/>
  <c r="D150" i="13"/>
  <c r="J150" i="13"/>
  <c r="W45" i="5"/>
  <c r="I150" i="13" s="1"/>
  <c r="G150" i="13"/>
  <c r="Z45" i="5"/>
  <c r="L150" i="13" s="1"/>
  <c r="B150" i="13"/>
  <c r="E150" i="13"/>
  <c r="F150" i="13"/>
  <c r="H150" i="13"/>
  <c r="K150" i="13"/>
  <c r="Q52" i="4"/>
  <c r="J94" i="13"/>
  <c r="H94" i="13"/>
  <c r="B94" i="13"/>
  <c r="E94" i="13"/>
  <c r="M94" i="5"/>
  <c r="M94" i="13" s="1"/>
  <c r="L94" i="5"/>
  <c r="L94" i="13" s="1"/>
  <c r="D94" i="13"/>
  <c r="G94" i="13"/>
  <c r="C94" i="13"/>
  <c r="I94" i="5"/>
  <c r="I94" i="13" s="1"/>
  <c r="K94" i="13"/>
  <c r="F94" i="13"/>
  <c r="C34" i="13"/>
  <c r="D34" i="13"/>
  <c r="K34" i="13"/>
  <c r="E34" i="13"/>
  <c r="G34" i="13"/>
  <c r="B34" i="13"/>
  <c r="F34" i="13"/>
  <c r="H34" i="13"/>
  <c r="J34" i="13"/>
  <c r="Z63" i="5"/>
  <c r="L168" i="13" s="1"/>
  <c r="C168" i="13"/>
  <c r="E168" i="13"/>
  <c r="H168" i="13"/>
  <c r="AA63" i="5"/>
  <c r="M168" i="13" s="1"/>
  <c r="G168" i="13"/>
  <c r="J168" i="13"/>
  <c r="K168" i="13"/>
  <c r="B168" i="13"/>
  <c r="F168" i="13"/>
  <c r="D168" i="13"/>
  <c r="W63" i="5"/>
  <c r="I168" i="13" s="1"/>
  <c r="B165" i="14"/>
  <c r="D165" i="14"/>
  <c r="E165" i="14"/>
  <c r="C165" i="14"/>
  <c r="F56" i="4"/>
  <c r="D198" i="14"/>
  <c r="C198" i="14"/>
  <c r="E198" i="14"/>
  <c r="B198" i="14"/>
  <c r="C134" i="14"/>
  <c r="D134" i="14"/>
  <c r="E134" i="14"/>
  <c r="B134" i="14"/>
  <c r="E159" i="14"/>
  <c r="C159" i="14"/>
  <c r="D159" i="14"/>
  <c r="B159" i="14"/>
  <c r="F32" i="4"/>
  <c r="B152" i="14"/>
  <c r="E152" i="14"/>
  <c r="D152" i="14"/>
  <c r="C152" i="14"/>
  <c r="E161" i="14"/>
  <c r="D161" i="14"/>
  <c r="B161" i="14"/>
  <c r="C161" i="14"/>
  <c r="B186" i="14"/>
  <c r="D186" i="14"/>
  <c r="C186" i="14"/>
  <c r="E186" i="14"/>
  <c r="C122" i="14"/>
  <c r="E122" i="14"/>
  <c r="B122" i="14"/>
  <c r="D122" i="14"/>
  <c r="D203" i="14"/>
  <c r="E203" i="14"/>
  <c r="C203" i="14"/>
  <c r="B203" i="14"/>
  <c r="D139" i="14"/>
  <c r="E139" i="14"/>
  <c r="B139" i="14"/>
  <c r="C139" i="14"/>
  <c r="E148" i="14"/>
  <c r="D148" i="14"/>
  <c r="B148" i="14"/>
  <c r="C148" i="14"/>
  <c r="F95" i="4"/>
  <c r="Q53" i="4"/>
  <c r="G81" i="13"/>
  <c r="C81" i="13"/>
  <c r="K81" i="13"/>
  <c r="D81" i="13"/>
  <c r="L81" i="5"/>
  <c r="L81" i="13" s="1"/>
  <c r="F81" i="13"/>
  <c r="B81" i="13"/>
  <c r="E81" i="13"/>
  <c r="J81" i="13"/>
  <c r="M81" i="5"/>
  <c r="M81" i="13" s="1"/>
  <c r="I81" i="5"/>
  <c r="I81" i="13" s="1"/>
  <c r="H81" i="13"/>
  <c r="C10" i="13"/>
  <c r="D10" i="13"/>
  <c r="G10" i="13"/>
  <c r="E10" i="13"/>
  <c r="K10" i="13"/>
  <c r="B10" i="13"/>
  <c r="F10" i="13"/>
  <c r="H10" i="13"/>
  <c r="J10" i="13"/>
  <c r="K145" i="13"/>
  <c r="J145" i="13"/>
  <c r="G145" i="13"/>
  <c r="E145" i="13"/>
  <c r="H145" i="13"/>
  <c r="C145" i="13"/>
  <c r="B145" i="13"/>
  <c r="D145" i="13"/>
  <c r="F145" i="13"/>
  <c r="Q70" i="4"/>
  <c r="E96" i="13"/>
  <c r="I96" i="5"/>
  <c r="I96" i="13" s="1"/>
  <c r="D96" i="13"/>
  <c r="F96" i="13"/>
  <c r="G96" i="13"/>
  <c r="L96" i="5"/>
  <c r="L96" i="13" s="1"/>
  <c r="B96" i="13"/>
  <c r="M96" i="5"/>
  <c r="M96" i="13" s="1"/>
  <c r="H96" i="13"/>
  <c r="J96" i="13"/>
  <c r="C96" i="13"/>
  <c r="K96" i="13"/>
  <c r="H17" i="13"/>
  <c r="C17" i="13"/>
  <c r="B17" i="13"/>
  <c r="K17" i="13"/>
  <c r="J17" i="13"/>
  <c r="D17" i="13"/>
  <c r="G17" i="13"/>
  <c r="E17" i="13"/>
  <c r="F17" i="13"/>
  <c r="H146" i="13"/>
  <c r="C146" i="13"/>
  <c r="E146" i="13"/>
  <c r="F146" i="13"/>
  <c r="K146" i="13"/>
  <c r="B146" i="13"/>
  <c r="J146" i="13"/>
  <c r="D146" i="13"/>
  <c r="G146" i="13"/>
  <c r="Q55" i="4"/>
  <c r="H76" i="13"/>
  <c r="B76" i="13"/>
  <c r="L76" i="5"/>
  <c r="L76" i="13" s="1"/>
  <c r="J76" i="13"/>
  <c r="C76" i="13"/>
  <c r="K76" i="13"/>
  <c r="G76" i="13"/>
  <c r="F76" i="13"/>
  <c r="E76" i="13"/>
  <c r="I76" i="5"/>
  <c r="I76" i="13" s="1"/>
  <c r="D76" i="13"/>
  <c r="M76" i="5"/>
  <c r="M76" i="13" s="1"/>
  <c r="B202" i="13"/>
  <c r="D202" i="13"/>
  <c r="J202" i="13"/>
  <c r="Z97" i="5"/>
  <c r="L202" i="13" s="1"/>
  <c r="W97" i="5"/>
  <c r="I202" i="13" s="1"/>
  <c r="F202" i="13"/>
  <c r="G202" i="13"/>
  <c r="H202" i="13"/>
  <c r="E202" i="13"/>
  <c r="C202" i="13"/>
  <c r="AA97" i="5"/>
  <c r="M202" i="13" s="1"/>
  <c r="K202" i="13"/>
  <c r="D127" i="13"/>
  <c r="W22" i="5"/>
  <c r="I127" i="13" s="1"/>
  <c r="B127" i="13"/>
  <c r="F127" i="13"/>
  <c r="G127" i="13"/>
  <c r="Z22" i="5"/>
  <c r="L127" i="13" s="1"/>
  <c r="E127" i="13"/>
  <c r="H127" i="13"/>
  <c r="J127" i="13"/>
  <c r="C127" i="13"/>
  <c r="K127" i="13"/>
  <c r="Q64" i="4"/>
  <c r="H84" i="13"/>
  <c r="B84" i="13"/>
  <c r="L84" i="5"/>
  <c r="L84" i="13" s="1"/>
  <c r="E84" i="13"/>
  <c r="F84" i="13"/>
  <c r="G84" i="13"/>
  <c r="J84" i="13"/>
  <c r="M84" i="5"/>
  <c r="M84" i="13" s="1"/>
  <c r="C84" i="13"/>
  <c r="I84" i="5"/>
  <c r="I84" i="13" s="1"/>
  <c r="K84" i="13"/>
  <c r="D84" i="13"/>
  <c r="F19" i="13"/>
  <c r="G19" i="13"/>
  <c r="D19" i="13"/>
  <c r="H19" i="13"/>
  <c r="B19" i="13"/>
  <c r="J19" i="13"/>
  <c r="C19" i="13"/>
  <c r="E19" i="13"/>
  <c r="K19" i="13"/>
  <c r="K153" i="13"/>
  <c r="C153" i="13"/>
  <c r="AA48" i="5"/>
  <c r="M153" i="13" s="1"/>
  <c r="H153" i="13"/>
  <c r="W48" i="5"/>
  <c r="I153" i="13" s="1"/>
  <c r="J153" i="13"/>
  <c r="F153" i="13"/>
  <c r="B153" i="13"/>
  <c r="E153" i="13"/>
  <c r="Z48" i="5"/>
  <c r="L153" i="13" s="1"/>
  <c r="D153" i="13"/>
  <c r="G153" i="13"/>
  <c r="F69" i="4"/>
  <c r="Q89" i="4"/>
  <c r="Q25" i="4"/>
  <c r="L54" i="5"/>
  <c r="L54" i="13" s="1"/>
  <c r="G54" i="13"/>
  <c r="H54" i="13"/>
  <c r="I54" i="5"/>
  <c r="I54" i="13" s="1"/>
  <c r="E54" i="13"/>
  <c r="M54" i="5"/>
  <c r="M54" i="13" s="1"/>
  <c r="B54" i="13"/>
  <c r="F54" i="13"/>
  <c r="D54" i="13"/>
  <c r="C54" i="13"/>
  <c r="K54" i="13"/>
  <c r="J54" i="13"/>
  <c r="AA87" i="5"/>
  <c r="M192" i="13" s="1"/>
  <c r="K192" i="13"/>
  <c r="G192" i="13"/>
  <c r="H192" i="13"/>
  <c r="W87" i="5"/>
  <c r="I192" i="13" s="1"/>
  <c r="C192" i="13"/>
  <c r="F192" i="13"/>
  <c r="B192" i="13"/>
  <c r="Z87" i="5"/>
  <c r="L192" i="13" s="1"/>
  <c r="J192" i="13"/>
  <c r="E192" i="13"/>
  <c r="D192" i="13"/>
  <c r="F135" i="13"/>
  <c r="G135" i="13"/>
  <c r="W30" i="5"/>
  <c r="I135" i="13" s="1"/>
  <c r="B135" i="13"/>
  <c r="J135" i="13"/>
  <c r="D135" i="13"/>
  <c r="E135" i="13"/>
  <c r="H135" i="13"/>
  <c r="Z30" i="5"/>
  <c r="L135" i="13" s="1"/>
  <c r="AA30" i="5"/>
  <c r="M135" i="13" s="1"/>
  <c r="C135" i="13"/>
  <c r="K135" i="13"/>
  <c r="E61" i="13"/>
  <c r="L61" i="5"/>
  <c r="L61" i="13" s="1"/>
  <c r="J61" i="13"/>
  <c r="B61" i="13"/>
  <c r="M61" i="5"/>
  <c r="M61" i="13" s="1"/>
  <c r="D61" i="13"/>
  <c r="I61" i="5"/>
  <c r="I61" i="13" s="1"/>
  <c r="C61" i="13"/>
  <c r="G61" i="13"/>
  <c r="F61" i="13"/>
  <c r="H61" i="13"/>
  <c r="K61" i="13"/>
  <c r="J193" i="13"/>
  <c r="Z88" i="5"/>
  <c r="L193" i="13" s="1"/>
  <c r="C193" i="13"/>
  <c r="W88" i="5"/>
  <c r="I193" i="13" s="1"/>
  <c r="AA88" i="5"/>
  <c r="M193" i="13" s="1"/>
  <c r="E193" i="13"/>
  <c r="G193" i="13"/>
  <c r="D193" i="13"/>
  <c r="K193" i="13"/>
  <c r="B193" i="13"/>
  <c r="H193" i="13"/>
  <c r="F193" i="13"/>
  <c r="C123" i="13"/>
  <c r="D123" i="13"/>
  <c r="J123" i="13"/>
  <c r="K123" i="13"/>
  <c r="E123" i="13"/>
  <c r="H123" i="13"/>
  <c r="G123" i="13"/>
  <c r="F123" i="13"/>
  <c r="B123" i="13"/>
  <c r="K8" i="13"/>
  <c r="H8" i="13"/>
  <c r="D8" i="13"/>
  <c r="G8" i="13"/>
  <c r="J8" i="13"/>
  <c r="B8" i="13"/>
  <c r="F8" i="13"/>
  <c r="C8" i="13"/>
  <c r="E8" i="13"/>
  <c r="Q59" i="4"/>
  <c r="C79" i="13"/>
  <c r="L79" i="5"/>
  <c r="L79" i="13" s="1"/>
  <c r="J79" i="13"/>
  <c r="B79" i="13"/>
  <c r="D79" i="13"/>
  <c r="H79" i="13"/>
  <c r="M79" i="5"/>
  <c r="M79" i="13" s="1"/>
  <c r="K79" i="13"/>
  <c r="G79" i="13"/>
  <c r="I79" i="5"/>
  <c r="I79" i="13" s="1"/>
  <c r="F79" i="13"/>
  <c r="E79" i="13"/>
  <c r="C16" i="13"/>
  <c r="H16" i="13"/>
  <c r="J16" i="13"/>
  <c r="K16" i="13"/>
  <c r="D16" i="13"/>
  <c r="F16" i="13"/>
  <c r="G16" i="13"/>
  <c r="E16" i="13"/>
  <c r="B16" i="13"/>
  <c r="G156" i="13"/>
  <c r="D156" i="13"/>
  <c r="F156" i="13"/>
  <c r="Z51" i="5"/>
  <c r="L156" i="13" s="1"/>
  <c r="E156" i="13"/>
  <c r="B156" i="13"/>
  <c r="C156" i="13"/>
  <c r="J156" i="13"/>
  <c r="K156" i="13"/>
  <c r="W51" i="5"/>
  <c r="I156" i="13" s="1"/>
  <c r="AA51" i="5"/>
  <c r="M156" i="13" s="1"/>
  <c r="H156" i="13"/>
  <c r="Q60" i="4"/>
  <c r="H100" i="13"/>
  <c r="I100" i="5"/>
  <c r="I100" i="13" s="1"/>
  <c r="F100" i="13"/>
  <c r="C100" i="13"/>
  <c r="G100" i="13"/>
  <c r="K100" i="13"/>
  <c r="B100" i="13"/>
  <c r="E100" i="13"/>
  <c r="J100" i="13"/>
  <c r="D100" i="13"/>
  <c r="M100" i="5"/>
  <c r="M100" i="13" s="1"/>
  <c r="L100" i="5"/>
  <c r="L100" i="13" s="1"/>
  <c r="K39" i="13"/>
  <c r="G39" i="13"/>
  <c r="F39" i="13"/>
  <c r="C39" i="13"/>
  <c r="D39" i="13"/>
  <c r="J39" i="13"/>
  <c r="B39" i="13"/>
  <c r="E39" i="13"/>
  <c r="H39" i="13"/>
  <c r="Z71" i="5"/>
  <c r="L176" i="13" s="1"/>
  <c r="C176" i="13"/>
  <c r="B176" i="13"/>
  <c r="E176" i="13"/>
  <c r="AA71" i="5"/>
  <c r="M176" i="13" s="1"/>
  <c r="F176" i="13"/>
  <c r="D176" i="13"/>
  <c r="W71" i="5"/>
  <c r="I176" i="13" s="1"/>
  <c r="H176" i="13"/>
  <c r="K176" i="13"/>
  <c r="J176" i="13"/>
  <c r="G176" i="13"/>
  <c r="J118" i="13"/>
  <c r="G118" i="13"/>
  <c r="H118" i="13"/>
  <c r="D118" i="13"/>
  <c r="B118" i="13"/>
  <c r="K118" i="13"/>
  <c r="E118" i="13"/>
  <c r="C118" i="13"/>
  <c r="F118" i="13"/>
  <c r="E173" i="14"/>
  <c r="B173" i="14"/>
  <c r="D173" i="14"/>
  <c r="C173" i="14"/>
  <c r="F86" i="4"/>
  <c r="E142" i="14"/>
  <c r="C142" i="14"/>
  <c r="B142" i="14"/>
  <c r="D142" i="14"/>
  <c r="E167" i="14"/>
  <c r="C167" i="14"/>
  <c r="D167" i="14"/>
  <c r="B167" i="14"/>
  <c r="F63" i="4"/>
  <c r="B160" i="14"/>
  <c r="C160" i="14"/>
  <c r="E160" i="14"/>
  <c r="D160" i="14"/>
  <c r="E169" i="14"/>
  <c r="D169" i="14"/>
  <c r="C169" i="14"/>
  <c r="B169" i="14"/>
  <c r="F70" i="4"/>
  <c r="B194" i="14"/>
  <c r="E194" i="14"/>
  <c r="C194" i="14"/>
  <c r="D194" i="14"/>
  <c r="C130" i="14"/>
  <c r="D130" i="14"/>
  <c r="E130" i="14"/>
  <c r="B130" i="14"/>
  <c r="E147" i="14"/>
  <c r="D147" i="14"/>
  <c r="B147" i="14"/>
  <c r="C147" i="14"/>
  <c r="E156" i="14"/>
  <c r="B156" i="14"/>
  <c r="C156" i="14"/>
  <c r="D156" i="14"/>
  <c r="Q61" i="4"/>
  <c r="F87" i="13"/>
  <c r="K87" i="13"/>
  <c r="G87" i="13"/>
  <c r="I87" i="5"/>
  <c r="I87" i="13" s="1"/>
  <c r="H87" i="13"/>
  <c r="B87" i="13"/>
  <c r="J87" i="13"/>
  <c r="M87" i="5"/>
  <c r="M87" i="13" s="1"/>
  <c r="E87" i="13"/>
  <c r="D87" i="13"/>
  <c r="C87" i="13"/>
  <c r="L87" i="5"/>
  <c r="L87" i="13" s="1"/>
  <c r="J30" i="13"/>
  <c r="D30" i="13"/>
  <c r="I30" i="5"/>
  <c r="I30" i="13" s="1"/>
  <c r="G30" i="13"/>
  <c r="L30" i="5"/>
  <c r="L30" i="13" s="1"/>
  <c r="C30" i="13"/>
  <c r="K30" i="13"/>
  <c r="E30" i="13"/>
  <c r="H30" i="13"/>
  <c r="B30" i="13"/>
  <c r="F30" i="13"/>
  <c r="J152" i="13"/>
  <c r="AA47" i="5"/>
  <c r="M152" i="13" s="1"/>
  <c r="C152" i="13"/>
  <c r="F152" i="13"/>
  <c r="G152" i="13"/>
  <c r="K152" i="13"/>
  <c r="E152" i="13"/>
  <c r="W47" i="5"/>
  <c r="I152" i="13" s="1"/>
  <c r="B152" i="13"/>
  <c r="H152" i="13"/>
  <c r="D152" i="13"/>
  <c r="Z47" i="5"/>
  <c r="L152" i="13" s="1"/>
  <c r="F52" i="4"/>
  <c r="Q78" i="4"/>
  <c r="K31" i="13"/>
  <c r="J31" i="13"/>
  <c r="E31" i="13"/>
  <c r="H31" i="13"/>
  <c r="G31" i="13"/>
  <c r="F31" i="13"/>
  <c r="C31" i="13"/>
  <c r="B31" i="13"/>
  <c r="D31" i="13"/>
  <c r="W54" i="5"/>
  <c r="I159" i="13" s="1"/>
  <c r="Z54" i="5"/>
  <c r="L159" i="13" s="1"/>
  <c r="H159" i="13"/>
  <c r="D159" i="13"/>
  <c r="E159" i="13"/>
  <c r="J159" i="13"/>
  <c r="AA54" i="5"/>
  <c r="M159" i="13" s="1"/>
  <c r="G159" i="13"/>
  <c r="B159" i="13"/>
  <c r="F159" i="13"/>
  <c r="C159" i="13"/>
  <c r="K159" i="13"/>
  <c r="Q63" i="4"/>
  <c r="C83" i="13"/>
  <c r="D83" i="13"/>
  <c r="K83" i="13"/>
  <c r="G83" i="13"/>
  <c r="E83" i="13"/>
  <c r="F83" i="13"/>
  <c r="H83" i="13"/>
  <c r="M83" i="5"/>
  <c r="M83" i="13" s="1"/>
  <c r="L83" i="5"/>
  <c r="L83" i="13" s="1"/>
  <c r="I83" i="5"/>
  <c r="I83" i="13" s="1"/>
  <c r="B83" i="13"/>
  <c r="J83" i="13"/>
  <c r="H12" i="13"/>
  <c r="J12" i="13"/>
  <c r="B12" i="13"/>
  <c r="D12" i="13"/>
  <c r="G12" i="13"/>
  <c r="F12" i="13"/>
  <c r="C12" i="13"/>
  <c r="E12" i="13"/>
  <c r="K12" i="13"/>
  <c r="B133" i="13"/>
  <c r="J133" i="13"/>
  <c r="H133" i="13"/>
  <c r="D133" i="13"/>
  <c r="F133" i="13"/>
  <c r="C133" i="13"/>
  <c r="G133" i="13"/>
  <c r="K133" i="13"/>
  <c r="E133" i="13"/>
  <c r="F46" i="4"/>
  <c r="Q72" i="4"/>
  <c r="B90" i="13"/>
  <c r="M90" i="5"/>
  <c r="M90" i="13" s="1"/>
  <c r="I90" i="5"/>
  <c r="I90" i="13" s="1"/>
  <c r="D90" i="13"/>
  <c r="C90" i="13"/>
  <c r="H90" i="13"/>
  <c r="J90" i="13"/>
  <c r="L90" i="5"/>
  <c r="L90" i="13" s="1"/>
  <c r="K90" i="13"/>
  <c r="F90" i="13"/>
  <c r="E90" i="13"/>
  <c r="G90" i="13"/>
  <c r="K23" i="13"/>
  <c r="H23" i="13"/>
  <c r="G23" i="13"/>
  <c r="J23" i="13"/>
  <c r="E23" i="13"/>
  <c r="B23" i="13"/>
  <c r="D23" i="13"/>
  <c r="F23" i="13"/>
  <c r="C23" i="13"/>
  <c r="Z67" i="5"/>
  <c r="L172" i="13" s="1"/>
  <c r="G172" i="13"/>
  <c r="E172" i="13"/>
  <c r="F172" i="13"/>
  <c r="D172" i="13"/>
  <c r="AA67" i="5"/>
  <c r="M172" i="13" s="1"/>
  <c r="H172" i="13"/>
  <c r="W67" i="5"/>
  <c r="I172" i="13" s="1"/>
  <c r="B172" i="13"/>
  <c r="C172" i="13"/>
  <c r="J172" i="13"/>
  <c r="K172" i="13"/>
  <c r="F77" i="4"/>
  <c r="Q96" i="4"/>
  <c r="Q33" i="4"/>
  <c r="H60" i="13"/>
  <c r="J60" i="13"/>
  <c r="L60" i="5"/>
  <c r="L60" i="13" s="1"/>
  <c r="G60" i="13"/>
  <c r="C60" i="13"/>
  <c r="E60" i="13"/>
  <c r="K60" i="13"/>
  <c r="M60" i="5"/>
  <c r="M60" i="13" s="1"/>
  <c r="F60" i="13"/>
  <c r="I60" i="5"/>
  <c r="I60" i="13" s="1"/>
  <c r="B60" i="13"/>
  <c r="D60" i="13"/>
  <c r="F200" i="13"/>
  <c r="AA95" i="5"/>
  <c r="M200" i="13" s="1"/>
  <c r="J200" i="13"/>
  <c r="E200" i="13"/>
  <c r="D200" i="13"/>
  <c r="H200" i="13"/>
  <c r="G200" i="13"/>
  <c r="K200" i="13"/>
  <c r="B200" i="13"/>
  <c r="W95" i="5"/>
  <c r="I200" i="13" s="1"/>
  <c r="C200" i="13"/>
  <c r="Z95" i="5"/>
  <c r="L200" i="13" s="1"/>
  <c r="C142" i="13"/>
  <c r="B142" i="13"/>
  <c r="J142" i="13"/>
  <c r="E142" i="13"/>
  <c r="G142" i="13"/>
  <c r="F142" i="13"/>
  <c r="H142" i="13"/>
  <c r="K142" i="13"/>
  <c r="D142" i="13"/>
  <c r="B66" i="13"/>
  <c r="K66" i="13"/>
  <c r="M66" i="5"/>
  <c r="M66" i="13" s="1"/>
  <c r="G66" i="13"/>
  <c r="D66" i="13"/>
  <c r="L66" i="5"/>
  <c r="L66" i="13" s="1"/>
  <c r="F66" i="13"/>
  <c r="I66" i="5"/>
  <c r="I66" i="13" s="1"/>
  <c r="C66" i="13"/>
  <c r="E66" i="13"/>
  <c r="H66" i="13"/>
  <c r="J66" i="13"/>
  <c r="J15" i="13"/>
  <c r="D15" i="13"/>
  <c r="C15" i="13"/>
  <c r="E15" i="13"/>
  <c r="H15" i="13"/>
  <c r="F15" i="13"/>
  <c r="B15" i="13"/>
  <c r="G15" i="13"/>
  <c r="K136" i="13"/>
  <c r="E136" i="13"/>
  <c r="H136" i="13"/>
  <c r="C136" i="13"/>
  <c r="B136" i="13"/>
  <c r="D136" i="13"/>
  <c r="G136" i="13"/>
  <c r="J136" i="13"/>
  <c r="F136" i="13"/>
  <c r="F49" i="4"/>
  <c r="Q67" i="4"/>
  <c r="M93" i="5"/>
  <c r="M93" i="13" s="1"/>
  <c r="C93" i="13"/>
  <c r="E93" i="13"/>
  <c r="B93" i="13"/>
  <c r="I93" i="5"/>
  <c r="I93" i="13" s="1"/>
  <c r="L93" i="5"/>
  <c r="L93" i="13" s="1"/>
  <c r="D93" i="13"/>
  <c r="G93" i="13"/>
  <c r="F93" i="13"/>
  <c r="H93" i="13"/>
  <c r="K93" i="13"/>
  <c r="J93" i="13"/>
  <c r="H28" i="13"/>
  <c r="J28" i="13"/>
  <c r="B28" i="13"/>
  <c r="D28" i="13"/>
  <c r="G28" i="13"/>
  <c r="C28" i="13"/>
  <c r="F28" i="13"/>
  <c r="K28" i="13"/>
  <c r="E28" i="13"/>
  <c r="H162" i="13"/>
  <c r="F162" i="13"/>
  <c r="Z57" i="5"/>
  <c r="L162" i="13" s="1"/>
  <c r="G162" i="13"/>
  <c r="W57" i="5"/>
  <c r="I162" i="13" s="1"/>
  <c r="E162" i="13"/>
  <c r="AA57" i="5"/>
  <c r="M162" i="13" s="1"/>
  <c r="B162" i="13"/>
  <c r="J162" i="13"/>
  <c r="C162" i="13"/>
  <c r="K162" i="13"/>
  <c r="D162" i="13"/>
  <c r="Q68" i="4"/>
  <c r="J113" i="13"/>
  <c r="G113" i="13"/>
  <c r="B113" i="13"/>
  <c r="F113" i="13"/>
  <c r="E113" i="13"/>
  <c r="D113" i="13"/>
  <c r="C113" i="13"/>
  <c r="H113" i="13"/>
  <c r="K113" i="13"/>
  <c r="L45" i="5"/>
  <c r="L45" i="13" s="1"/>
  <c r="D45" i="13"/>
  <c r="I45" i="5"/>
  <c r="I45" i="13" s="1"/>
  <c r="E45" i="13"/>
  <c r="B45" i="13"/>
  <c r="H45" i="13"/>
  <c r="G45" i="13"/>
  <c r="J45" i="13"/>
  <c r="F45" i="13"/>
  <c r="K45" i="13"/>
  <c r="C45" i="13"/>
  <c r="Z80" i="5"/>
  <c r="L185" i="13" s="1"/>
  <c r="K185" i="13"/>
  <c r="D185" i="13"/>
  <c r="G185" i="13"/>
  <c r="W80" i="5"/>
  <c r="I185" i="13" s="1"/>
  <c r="E185" i="13"/>
  <c r="F185" i="13"/>
  <c r="H185" i="13"/>
  <c r="C185" i="13"/>
  <c r="J185" i="13"/>
  <c r="AA80" i="5"/>
  <c r="M185" i="13" s="1"/>
  <c r="B185" i="13"/>
  <c r="H130" i="13"/>
  <c r="C130" i="13"/>
  <c r="B130" i="13"/>
  <c r="K130" i="13"/>
  <c r="J130" i="13"/>
  <c r="F130" i="13"/>
  <c r="D130" i="13"/>
  <c r="G130" i="13"/>
  <c r="E130" i="13"/>
  <c r="Z13" i="7"/>
  <c r="L35" i="15" s="1"/>
  <c r="E181" i="14"/>
  <c r="C181" i="14"/>
  <c r="B181" i="14"/>
  <c r="D181" i="14"/>
  <c r="E117" i="14"/>
  <c r="D117" i="14"/>
  <c r="C117" i="14"/>
  <c r="B117" i="14"/>
  <c r="D150" i="14"/>
  <c r="E150" i="14"/>
  <c r="C150" i="14"/>
  <c r="B150" i="14"/>
  <c r="D175" i="14"/>
  <c r="B175" i="14"/>
  <c r="C175" i="14"/>
  <c r="E175" i="14"/>
  <c r="F93" i="4"/>
  <c r="C168" i="14"/>
  <c r="D168" i="14"/>
  <c r="E168" i="14"/>
  <c r="B168" i="14"/>
  <c r="F67" i="4"/>
  <c r="E177" i="14"/>
  <c r="B177" i="14"/>
  <c r="C177" i="14"/>
  <c r="D177" i="14"/>
  <c r="E113" i="14"/>
  <c r="B113" i="14"/>
  <c r="C113" i="14"/>
  <c r="D113" i="14"/>
  <c r="B202" i="14"/>
  <c r="C202" i="14"/>
  <c r="E202" i="14"/>
  <c r="D202" i="14"/>
  <c r="C138" i="14"/>
  <c r="D138" i="14"/>
  <c r="E138" i="14"/>
  <c r="B138" i="14"/>
  <c r="D155" i="14"/>
  <c r="E155" i="14"/>
  <c r="B155" i="14"/>
  <c r="C155" i="14"/>
  <c r="E164" i="14"/>
  <c r="D164" i="14"/>
  <c r="B164" i="14"/>
  <c r="C164" i="14"/>
  <c r="F53" i="4"/>
  <c r="F51" i="4"/>
  <c r="Q69" i="4"/>
  <c r="I95" i="5"/>
  <c r="I95" i="13" s="1"/>
  <c r="J95" i="13"/>
  <c r="K95" i="13"/>
  <c r="H95" i="13"/>
  <c r="B95" i="13"/>
  <c r="G95" i="13"/>
  <c r="M95" i="5"/>
  <c r="M95" i="13" s="1"/>
  <c r="D95" i="13"/>
  <c r="L95" i="5"/>
  <c r="L95" i="13" s="1"/>
  <c r="C95" i="13"/>
  <c r="E95" i="13"/>
  <c r="F95" i="13"/>
  <c r="D35" i="13"/>
  <c r="E35" i="13"/>
  <c r="F35" i="13"/>
  <c r="G35" i="13"/>
  <c r="K35" i="13"/>
  <c r="H35" i="13"/>
  <c r="B35" i="13"/>
  <c r="J35" i="13"/>
  <c r="C35" i="13"/>
  <c r="C158" i="13"/>
  <c r="G158" i="13"/>
  <c r="AA53" i="5"/>
  <c r="M158" i="13" s="1"/>
  <c r="J158" i="13"/>
  <c r="W53" i="5"/>
  <c r="I158" i="13" s="1"/>
  <c r="B158" i="13"/>
  <c r="Z53" i="5"/>
  <c r="L158" i="13" s="1"/>
  <c r="E158" i="13"/>
  <c r="D158" i="13"/>
  <c r="F158" i="13"/>
  <c r="H158" i="13"/>
  <c r="K158" i="13"/>
  <c r="F60" i="4"/>
  <c r="Q86" i="4"/>
  <c r="J36" i="13"/>
  <c r="G36" i="13"/>
  <c r="B36" i="13"/>
  <c r="H36" i="13"/>
  <c r="F36" i="13"/>
  <c r="D36" i="13"/>
  <c r="C36" i="13"/>
  <c r="K36" i="13"/>
  <c r="E36" i="13"/>
  <c r="H165" i="13"/>
  <c r="J165" i="13"/>
  <c r="W60" i="5"/>
  <c r="I165" i="13" s="1"/>
  <c r="B165" i="13"/>
  <c r="G165" i="13"/>
  <c r="F165" i="13"/>
  <c r="C165" i="13"/>
  <c r="K165" i="13"/>
  <c r="E165" i="13"/>
  <c r="D165" i="13"/>
  <c r="AA60" i="5"/>
  <c r="M165" i="13" s="1"/>
  <c r="Z60" i="5"/>
  <c r="L165" i="13" s="1"/>
  <c r="Q71" i="4"/>
  <c r="H89" i="13"/>
  <c r="G89" i="13"/>
  <c r="E89" i="13"/>
  <c r="F89" i="13"/>
  <c r="I89" i="5"/>
  <c r="I89" i="13" s="1"/>
  <c r="C89" i="13"/>
  <c r="M89" i="5"/>
  <c r="M89" i="13" s="1"/>
  <c r="K89" i="13"/>
  <c r="B89" i="13"/>
  <c r="D89" i="13"/>
  <c r="J89" i="13"/>
  <c r="L89" i="5"/>
  <c r="L89" i="13" s="1"/>
  <c r="C18" i="13"/>
  <c r="D18" i="13"/>
  <c r="F18" i="13"/>
  <c r="E18" i="13"/>
  <c r="G18" i="13"/>
  <c r="B18" i="13"/>
  <c r="H18" i="13"/>
  <c r="J18" i="13"/>
  <c r="K18" i="13"/>
  <c r="H141" i="13"/>
  <c r="B141" i="13"/>
  <c r="G141" i="13"/>
  <c r="D141" i="13"/>
  <c r="J141" i="13"/>
  <c r="E141" i="13"/>
  <c r="C141" i="13"/>
  <c r="K141" i="13"/>
  <c r="F141" i="13"/>
  <c r="F54" i="4"/>
  <c r="Q80" i="4"/>
  <c r="H25" i="13"/>
  <c r="B25" i="13"/>
  <c r="E25" i="13"/>
  <c r="J25" i="13"/>
  <c r="D25" i="13"/>
  <c r="F25" i="13"/>
  <c r="C25" i="13"/>
  <c r="K25" i="13"/>
  <c r="G25" i="13"/>
  <c r="D180" i="13"/>
  <c r="F180" i="13"/>
  <c r="Z75" i="5"/>
  <c r="L180" i="13" s="1"/>
  <c r="E180" i="13"/>
  <c r="H180" i="13"/>
  <c r="C180" i="13"/>
  <c r="W75" i="5"/>
  <c r="I180" i="13" s="1"/>
  <c r="K180" i="13"/>
  <c r="AA75" i="5"/>
  <c r="M180" i="13" s="1"/>
  <c r="B180" i="13"/>
  <c r="G180" i="13"/>
  <c r="J180" i="13"/>
  <c r="F85" i="4"/>
  <c r="H65" i="13"/>
  <c r="G65" i="13"/>
  <c r="L65" i="5"/>
  <c r="L65" i="13" s="1"/>
  <c r="I65" i="5"/>
  <c r="I65" i="13" s="1"/>
  <c r="F65" i="13"/>
  <c r="C65" i="13"/>
  <c r="K65" i="13"/>
  <c r="B65" i="13"/>
  <c r="E65" i="13"/>
  <c r="J65" i="13"/>
  <c r="M65" i="5"/>
  <c r="M65" i="13" s="1"/>
  <c r="D65" i="13"/>
  <c r="D204" i="13"/>
  <c r="C204" i="13"/>
  <c r="F204" i="13"/>
  <c r="K204" i="13"/>
  <c r="G204" i="13"/>
  <c r="Z99" i="5"/>
  <c r="L204" i="13" s="1"/>
  <c r="E204" i="13"/>
  <c r="AA99" i="5"/>
  <c r="M204" i="13" s="1"/>
  <c r="B204" i="13"/>
  <c r="H204" i="13"/>
  <c r="J204" i="13"/>
  <c r="W99" i="5"/>
  <c r="I204" i="13" s="1"/>
  <c r="J149" i="13"/>
  <c r="G149" i="13"/>
  <c r="H149" i="13"/>
  <c r="B149" i="13"/>
  <c r="W44" i="5"/>
  <c r="I149" i="13" s="1"/>
  <c r="Z44" i="5"/>
  <c r="L149" i="13" s="1"/>
  <c r="E149" i="13"/>
  <c r="AA44" i="5"/>
  <c r="M149" i="13" s="1"/>
  <c r="F149" i="13"/>
  <c r="C149" i="13"/>
  <c r="K149" i="13"/>
  <c r="D149" i="13"/>
  <c r="H73" i="13"/>
  <c r="D73" i="13"/>
  <c r="E73" i="13"/>
  <c r="L73" i="5"/>
  <c r="L73" i="13" s="1"/>
  <c r="M73" i="5"/>
  <c r="M73" i="13" s="1"/>
  <c r="G73" i="13"/>
  <c r="C73" i="13"/>
  <c r="B73" i="13"/>
  <c r="K73" i="13"/>
  <c r="I73" i="5"/>
  <c r="I73" i="13" s="1"/>
  <c r="J73" i="13"/>
  <c r="F73" i="13"/>
  <c r="C21" i="13"/>
  <c r="G21" i="13"/>
  <c r="J21" i="13"/>
  <c r="E21" i="13"/>
  <c r="D21" i="13"/>
  <c r="B21" i="13"/>
  <c r="K21" i="13"/>
  <c r="F21" i="13"/>
  <c r="H21" i="13"/>
  <c r="J143" i="13"/>
  <c r="H143" i="13"/>
  <c r="B143" i="13"/>
  <c r="D143" i="13"/>
  <c r="G143" i="13"/>
  <c r="E143" i="13"/>
  <c r="F143" i="13"/>
  <c r="C143" i="13"/>
  <c r="K143" i="13"/>
  <c r="F57" i="4"/>
  <c r="Q75" i="4"/>
  <c r="D99" i="13"/>
  <c r="F99" i="13"/>
  <c r="K99" i="13"/>
  <c r="G99" i="13"/>
  <c r="E99" i="13"/>
  <c r="C99" i="13"/>
  <c r="L99" i="5"/>
  <c r="L99" i="13" s="1"/>
  <c r="H99" i="13"/>
  <c r="B99" i="13"/>
  <c r="J99" i="13"/>
  <c r="I99" i="5"/>
  <c r="I99" i="13" s="1"/>
  <c r="M99" i="5"/>
  <c r="M99" i="13" s="1"/>
  <c r="H33" i="13"/>
  <c r="J33" i="13"/>
  <c r="D33" i="13"/>
  <c r="C33" i="13"/>
  <c r="G33" i="13"/>
  <c r="K33" i="13"/>
  <c r="E33" i="13"/>
  <c r="F33" i="13"/>
  <c r="B33" i="13"/>
  <c r="Z62" i="5"/>
  <c r="L167" i="13" s="1"/>
  <c r="G167" i="13"/>
  <c r="W62" i="5"/>
  <c r="I167" i="13" s="1"/>
  <c r="J167" i="13"/>
  <c r="H167" i="13"/>
  <c r="B167" i="13"/>
  <c r="K167" i="13"/>
  <c r="E167" i="13"/>
  <c r="F167" i="13"/>
  <c r="D167" i="13"/>
  <c r="AA62" i="5"/>
  <c r="M167" i="13" s="1"/>
  <c r="C167" i="13"/>
  <c r="F50" i="4"/>
  <c r="Q76" i="4"/>
  <c r="C50" i="13"/>
  <c r="M50" i="5"/>
  <c r="M50" i="13" s="1"/>
  <c r="I50" i="5"/>
  <c r="I50" i="13" s="1"/>
  <c r="D50" i="13"/>
  <c r="K50" i="13"/>
  <c r="L50" i="5"/>
  <c r="L50" i="13" s="1"/>
  <c r="G50" i="13"/>
  <c r="F50" i="13"/>
  <c r="B50" i="13"/>
  <c r="E50" i="13"/>
  <c r="H50" i="13"/>
  <c r="J50" i="13"/>
  <c r="F191" i="13"/>
  <c r="Z86" i="5"/>
  <c r="L191" i="13" s="1"/>
  <c r="W86" i="5"/>
  <c r="I191" i="13" s="1"/>
  <c r="H191" i="13"/>
  <c r="D191" i="13"/>
  <c r="G191" i="13"/>
  <c r="J191" i="13"/>
  <c r="B191" i="13"/>
  <c r="E191" i="13"/>
  <c r="AA86" i="5"/>
  <c r="M191" i="13" s="1"/>
  <c r="C191" i="13"/>
  <c r="K191" i="13"/>
  <c r="H138" i="13"/>
  <c r="G138" i="13"/>
  <c r="B138" i="13"/>
  <c r="J138" i="13"/>
  <c r="C138" i="13"/>
  <c r="D138" i="13"/>
  <c r="E138" i="13"/>
  <c r="F138" i="13"/>
  <c r="K138" i="13"/>
  <c r="Z11" i="7"/>
  <c r="L33" i="15" s="1"/>
  <c r="Z10" i="7"/>
  <c r="L32" i="15" s="1"/>
  <c r="B14" i="9"/>
  <c r="B14" i="17" s="1"/>
  <c r="Z16" i="7"/>
  <c r="L38" i="15" s="1"/>
  <c r="E68" i="14"/>
  <c r="D68" i="14"/>
  <c r="B68" i="14"/>
  <c r="C68" i="14"/>
  <c r="B69" i="14"/>
  <c r="C69" i="14"/>
  <c r="E69" i="14"/>
  <c r="D69" i="14"/>
  <c r="C70" i="14"/>
  <c r="E70" i="14"/>
  <c r="D70" i="14"/>
  <c r="B70" i="14"/>
  <c r="C95" i="14"/>
  <c r="E95" i="14"/>
  <c r="D95" i="14"/>
  <c r="B95" i="14"/>
  <c r="C31" i="14"/>
  <c r="E31" i="14"/>
  <c r="D31" i="14"/>
  <c r="B31" i="14"/>
  <c r="E72" i="14"/>
  <c r="C72" i="14"/>
  <c r="D72" i="14"/>
  <c r="B72" i="14"/>
  <c r="B49" i="14"/>
  <c r="E49" i="14"/>
  <c r="D49" i="14"/>
  <c r="C49" i="14"/>
  <c r="B66" i="14"/>
  <c r="E66" i="14"/>
  <c r="D66" i="14"/>
  <c r="C66" i="14"/>
  <c r="E59" i="14"/>
  <c r="B59" i="14"/>
  <c r="D59" i="14"/>
  <c r="C59" i="14"/>
  <c r="E76" i="14"/>
  <c r="D76" i="14"/>
  <c r="B76" i="14"/>
  <c r="C76" i="14"/>
  <c r="E12" i="14"/>
  <c r="D12" i="14"/>
  <c r="B12" i="14"/>
  <c r="C12" i="14"/>
  <c r="B77" i="14"/>
  <c r="C77" i="14"/>
  <c r="E77" i="14"/>
  <c r="D77" i="14"/>
  <c r="B13" i="14"/>
  <c r="C13" i="14"/>
  <c r="E13" i="14"/>
  <c r="D13" i="14"/>
  <c r="C78" i="14"/>
  <c r="E78" i="14"/>
  <c r="D78" i="14"/>
  <c r="B78" i="14"/>
  <c r="C14" i="14"/>
  <c r="E14" i="14"/>
  <c r="D14" i="14"/>
  <c r="B14" i="14"/>
  <c r="C39" i="14"/>
  <c r="E39" i="14"/>
  <c r="D39" i="14"/>
  <c r="B39" i="14"/>
  <c r="E80" i="14"/>
  <c r="C80" i="14"/>
  <c r="D80" i="14"/>
  <c r="B80" i="14"/>
  <c r="E16" i="14"/>
  <c r="C16" i="14"/>
  <c r="D16" i="14"/>
  <c r="B16" i="14"/>
  <c r="B57" i="14"/>
  <c r="E57" i="14"/>
  <c r="D57" i="14"/>
  <c r="C57" i="14"/>
  <c r="B74" i="14"/>
  <c r="E74" i="14"/>
  <c r="D74" i="14"/>
  <c r="C74" i="14"/>
  <c r="B10" i="14"/>
  <c r="E10" i="14"/>
  <c r="D10" i="14"/>
  <c r="C10" i="14"/>
  <c r="E67" i="14"/>
  <c r="B67" i="14"/>
  <c r="D67" i="14"/>
  <c r="C67" i="14"/>
  <c r="E84" i="14"/>
  <c r="D84" i="14"/>
  <c r="B84" i="14"/>
  <c r="C84" i="14"/>
  <c r="E20" i="14"/>
  <c r="D20" i="14"/>
  <c r="B20" i="14"/>
  <c r="C20" i="14"/>
  <c r="B85" i="14"/>
  <c r="C85" i="14"/>
  <c r="E85" i="14"/>
  <c r="D85" i="14"/>
  <c r="B21" i="14"/>
  <c r="C21" i="14"/>
  <c r="E21" i="14"/>
  <c r="D21" i="14"/>
  <c r="C86" i="14"/>
  <c r="E86" i="14"/>
  <c r="D86" i="14"/>
  <c r="B86" i="14"/>
  <c r="C22" i="14"/>
  <c r="E22" i="14"/>
  <c r="D22" i="14"/>
  <c r="B22" i="14"/>
  <c r="C47" i="14"/>
  <c r="E47" i="14"/>
  <c r="D47" i="14"/>
  <c r="B47" i="14"/>
  <c r="E88" i="14"/>
  <c r="C88" i="14"/>
  <c r="D88" i="14"/>
  <c r="B88" i="14"/>
  <c r="E24" i="14"/>
  <c r="C24" i="14"/>
  <c r="D24" i="14"/>
  <c r="B24" i="14"/>
  <c r="B65" i="14"/>
  <c r="E65" i="14"/>
  <c r="D65" i="14"/>
  <c r="C65" i="14"/>
  <c r="B82" i="14"/>
  <c r="E82" i="14"/>
  <c r="D82" i="14"/>
  <c r="C82" i="14"/>
  <c r="B18" i="14"/>
  <c r="E18" i="14"/>
  <c r="D18" i="14"/>
  <c r="C18" i="14"/>
  <c r="E75" i="14"/>
  <c r="B75" i="14"/>
  <c r="D75" i="14"/>
  <c r="C75" i="14"/>
  <c r="E11" i="14"/>
  <c r="B11" i="14"/>
  <c r="D11" i="14"/>
  <c r="C11" i="14"/>
  <c r="E92" i="14"/>
  <c r="D92" i="14"/>
  <c r="B92" i="14"/>
  <c r="C92" i="14"/>
  <c r="E28" i="14"/>
  <c r="D28" i="14"/>
  <c r="B28" i="14"/>
  <c r="C28" i="14"/>
  <c r="B93" i="14"/>
  <c r="C93" i="14"/>
  <c r="E93" i="14"/>
  <c r="D93" i="14"/>
  <c r="B29" i="14"/>
  <c r="C29" i="14"/>
  <c r="E29" i="14"/>
  <c r="D29" i="14"/>
  <c r="C94" i="14"/>
  <c r="E94" i="14"/>
  <c r="D94" i="14"/>
  <c r="B94" i="14"/>
  <c r="C30" i="14"/>
  <c r="E30" i="14"/>
  <c r="D30" i="14"/>
  <c r="B30" i="14"/>
  <c r="C55" i="14"/>
  <c r="E55" i="14"/>
  <c r="D55" i="14"/>
  <c r="B55" i="14"/>
  <c r="E96" i="14"/>
  <c r="C96" i="14"/>
  <c r="D96" i="14"/>
  <c r="B96" i="14"/>
  <c r="E32" i="14"/>
  <c r="C32" i="14"/>
  <c r="D32" i="14"/>
  <c r="B32" i="14"/>
  <c r="B73" i="14"/>
  <c r="E73" i="14"/>
  <c r="D73" i="14"/>
  <c r="C73" i="14"/>
  <c r="B9" i="14"/>
  <c r="E9" i="14"/>
  <c r="D9" i="14"/>
  <c r="C9" i="14"/>
  <c r="B90" i="14"/>
  <c r="E90" i="14"/>
  <c r="D90" i="14"/>
  <c r="C90" i="14"/>
  <c r="B26" i="14"/>
  <c r="E26" i="14"/>
  <c r="D26" i="14"/>
  <c r="C26" i="14"/>
  <c r="E83" i="14"/>
  <c r="B83" i="14"/>
  <c r="D83" i="14"/>
  <c r="C83" i="14"/>
  <c r="E19" i="14"/>
  <c r="B19" i="14"/>
  <c r="D19" i="14"/>
  <c r="C19" i="14"/>
  <c r="E100" i="14"/>
  <c r="D100" i="14"/>
  <c r="B100" i="14"/>
  <c r="C100" i="14"/>
  <c r="E36" i="14"/>
  <c r="D36" i="14"/>
  <c r="B36" i="14"/>
  <c r="C36" i="14"/>
  <c r="B37" i="14"/>
  <c r="C37" i="14"/>
  <c r="E37" i="14"/>
  <c r="D37" i="14"/>
  <c r="C38" i="14"/>
  <c r="E38" i="14"/>
  <c r="D38" i="14"/>
  <c r="B38" i="14"/>
  <c r="C63" i="14"/>
  <c r="E63" i="14"/>
  <c r="D63" i="14"/>
  <c r="B63" i="14"/>
  <c r="E40" i="14"/>
  <c r="C40" i="14"/>
  <c r="D40" i="14"/>
  <c r="B40" i="14"/>
  <c r="B81" i="14"/>
  <c r="E81" i="14"/>
  <c r="D81" i="14"/>
  <c r="C81" i="14"/>
  <c r="B17" i="14"/>
  <c r="E17" i="14"/>
  <c r="D17" i="14"/>
  <c r="C17" i="14"/>
  <c r="B98" i="14"/>
  <c r="E98" i="14"/>
  <c r="D98" i="14"/>
  <c r="C98" i="14"/>
  <c r="B34" i="14"/>
  <c r="E34" i="14"/>
  <c r="D34" i="14"/>
  <c r="C34" i="14"/>
  <c r="E91" i="14"/>
  <c r="B91" i="14"/>
  <c r="D91" i="14"/>
  <c r="C91" i="14"/>
  <c r="E27" i="14"/>
  <c r="B27" i="14"/>
  <c r="D27" i="14"/>
  <c r="C27" i="14"/>
  <c r="E44" i="14"/>
  <c r="D44" i="14"/>
  <c r="B44" i="14"/>
  <c r="C44" i="14"/>
  <c r="B45" i="14"/>
  <c r="C45" i="14"/>
  <c r="E45" i="14"/>
  <c r="D45" i="14"/>
  <c r="C46" i="14"/>
  <c r="E46" i="14"/>
  <c r="D46" i="14"/>
  <c r="B46" i="14"/>
  <c r="C71" i="14"/>
  <c r="E71" i="14"/>
  <c r="D71" i="14"/>
  <c r="B71" i="14"/>
  <c r="E48" i="14"/>
  <c r="C48" i="14"/>
  <c r="D48" i="14"/>
  <c r="B48" i="14"/>
  <c r="B89" i="14"/>
  <c r="E89" i="14"/>
  <c r="D89" i="14"/>
  <c r="C89" i="14"/>
  <c r="B25" i="14"/>
  <c r="E25" i="14"/>
  <c r="D25" i="14"/>
  <c r="C25" i="14"/>
  <c r="B42" i="14"/>
  <c r="E42" i="14"/>
  <c r="D42" i="14"/>
  <c r="C42" i="14"/>
  <c r="E99" i="14"/>
  <c r="B99" i="14"/>
  <c r="D99" i="14"/>
  <c r="C99" i="14"/>
  <c r="E35" i="14"/>
  <c r="B35" i="14"/>
  <c r="D35" i="14"/>
  <c r="C35" i="14"/>
  <c r="E52" i="14"/>
  <c r="D52" i="14"/>
  <c r="B52" i="14"/>
  <c r="C52" i="14"/>
  <c r="B53" i="14"/>
  <c r="C53" i="14"/>
  <c r="E53" i="14"/>
  <c r="D53" i="14"/>
  <c r="C54" i="14"/>
  <c r="E54" i="14"/>
  <c r="D54" i="14"/>
  <c r="B54" i="14"/>
  <c r="C79" i="14"/>
  <c r="E79" i="14"/>
  <c r="D79" i="14"/>
  <c r="B79" i="14"/>
  <c r="C15" i="14"/>
  <c r="E15" i="14"/>
  <c r="D15" i="14"/>
  <c r="B15" i="14"/>
  <c r="E56" i="14"/>
  <c r="C56" i="14"/>
  <c r="D56" i="14"/>
  <c r="B56" i="14"/>
  <c r="B97" i="14"/>
  <c r="E97" i="14"/>
  <c r="D97" i="14"/>
  <c r="C97" i="14"/>
  <c r="B33" i="14"/>
  <c r="E33" i="14"/>
  <c r="D33" i="14"/>
  <c r="C33" i="14"/>
  <c r="B50" i="14"/>
  <c r="E50" i="14"/>
  <c r="D50" i="14"/>
  <c r="C50" i="14"/>
  <c r="E43" i="14"/>
  <c r="B43" i="14"/>
  <c r="D43" i="14"/>
  <c r="C43" i="14"/>
  <c r="E60" i="14"/>
  <c r="D60" i="14"/>
  <c r="B60" i="14"/>
  <c r="C60" i="14"/>
  <c r="B61" i="14"/>
  <c r="C61" i="14"/>
  <c r="E61" i="14"/>
  <c r="D61" i="14"/>
  <c r="C62" i="14"/>
  <c r="E62" i="14"/>
  <c r="D62" i="14"/>
  <c r="B62" i="14"/>
  <c r="C87" i="14"/>
  <c r="E87" i="14"/>
  <c r="D87" i="14"/>
  <c r="B87" i="14"/>
  <c r="C23" i="14"/>
  <c r="E23" i="14"/>
  <c r="D23" i="14"/>
  <c r="B23" i="14"/>
  <c r="E64" i="14"/>
  <c r="C64" i="14"/>
  <c r="D64" i="14"/>
  <c r="B64" i="14"/>
  <c r="B41" i="14"/>
  <c r="E41" i="14"/>
  <c r="D41" i="14"/>
  <c r="C41" i="14"/>
  <c r="B58" i="14"/>
  <c r="E58" i="14"/>
  <c r="D58" i="14"/>
  <c r="C58" i="14"/>
  <c r="E51" i="14"/>
  <c r="B51" i="14"/>
  <c r="D51" i="14"/>
  <c r="C51" i="14"/>
  <c r="AA29" i="5" l="1"/>
  <c r="M134" i="13" s="1"/>
  <c r="M43" i="5"/>
  <c r="M43" i="13" s="1"/>
  <c r="M30" i="5"/>
  <c r="M30" i="13" s="1"/>
  <c r="M45" i="5"/>
  <c r="M45" i="13" s="1"/>
  <c r="AA26" i="5"/>
  <c r="M131" i="13" s="1"/>
  <c r="AA22" i="5"/>
  <c r="M127" i="13" s="1"/>
  <c r="M29" i="5"/>
  <c r="M29" i="13" s="1"/>
  <c r="B206" i="16"/>
  <c r="B100" i="16"/>
  <c r="AA15" i="5"/>
  <c r="M120" i="13" s="1"/>
  <c r="E14" i="9"/>
  <c r="E14" i="17" s="1"/>
  <c r="B175" i="12"/>
  <c r="B186" i="12"/>
  <c r="E60" i="12"/>
  <c r="D17" i="12"/>
  <c r="B67" i="12"/>
  <c r="C93" i="12"/>
  <c r="B168" i="12"/>
  <c r="D133" i="12"/>
  <c r="E77" i="12"/>
  <c r="E172" i="12"/>
  <c r="C163" i="12"/>
  <c r="C114" i="12"/>
  <c r="D178" i="12"/>
  <c r="C43" i="12"/>
  <c r="B70" i="12"/>
  <c r="E37" i="12"/>
  <c r="F63" i="12"/>
  <c r="E86" i="12"/>
  <c r="B34" i="12"/>
  <c r="B159" i="12"/>
  <c r="C126" i="12"/>
  <c r="D125" i="12"/>
  <c r="F189" i="12"/>
  <c r="D164" i="12"/>
  <c r="E11" i="12"/>
  <c r="F155" i="12"/>
  <c r="D44" i="12"/>
  <c r="B35" i="12"/>
  <c r="B32" i="12"/>
  <c r="E152" i="12"/>
  <c r="E33" i="12"/>
  <c r="E94" i="12"/>
  <c r="F182" i="12"/>
  <c r="D181" i="12"/>
  <c r="B55" i="12"/>
  <c r="B30" i="12"/>
  <c r="D162" i="12"/>
  <c r="C145" i="12"/>
  <c r="B88" i="12"/>
  <c r="C190" i="12"/>
  <c r="C144" i="12"/>
  <c r="C80" i="12"/>
  <c r="D143" i="12"/>
  <c r="F87" i="12"/>
  <c r="C173" i="12"/>
  <c r="C47" i="12"/>
  <c r="B148" i="12"/>
  <c r="E84" i="12"/>
  <c r="B154" i="12"/>
  <c r="C28" i="12"/>
  <c r="D12" i="12"/>
  <c r="D75" i="12"/>
  <c r="B111" i="12"/>
  <c r="D18" i="12"/>
  <c r="E165" i="12"/>
  <c r="B39" i="12"/>
  <c r="E15" i="12"/>
  <c r="E131" i="12"/>
  <c r="D146" i="12"/>
  <c r="C89" i="12"/>
  <c r="E193" i="12"/>
  <c r="B73" i="12"/>
  <c r="B192" i="12"/>
  <c r="D65" i="12"/>
  <c r="D191" i="12"/>
  <c r="C71" i="12"/>
  <c r="C157" i="12"/>
  <c r="C31" i="12"/>
  <c r="F195" i="12"/>
  <c r="F68" i="12"/>
  <c r="C123" i="12"/>
  <c r="B13" i="12"/>
  <c r="B185" i="12"/>
  <c r="F78" i="12"/>
  <c r="C14" i="12"/>
  <c r="E61" i="12"/>
  <c r="B184" i="12"/>
  <c r="E58" i="12"/>
  <c r="F183" i="12"/>
  <c r="F64" i="12"/>
  <c r="E149" i="12"/>
  <c r="B24" i="12"/>
  <c r="F188" i="12"/>
  <c r="E62" i="12"/>
  <c r="F179" i="12"/>
  <c r="B194" i="12"/>
  <c r="D113" i="12"/>
  <c r="F177" i="12"/>
  <c r="E83" i="12"/>
  <c r="D48" i="12"/>
  <c r="B97" i="12"/>
  <c r="B112" i="12"/>
  <c r="B50" i="12"/>
  <c r="D16" i="12"/>
  <c r="F85" i="12"/>
  <c r="E116" i="12"/>
  <c r="C54" i="12"/>
  <c r="D51" i="12"/>
  <c r="C53" i="12"/>
  <c r="B49" i="12"/>
  <c r="C112" i="12"/>
  <c r="F50" i="12"/>
  <c r="E175" i="12"/>
  <c r="E142" i="12"/>
  <c r="E141" i="12"/>
  <c r="C85" i="12"/>
  <c r="D116" i="12"/>
  <c r="B54" i="12"/>
  <c r="D122" i="12"/>
  <c r="D60" i="12"/>
  <c r="F169" i="12"/>
  <c r="E53" i="12"/>
  <c r="C17" i="12"/>
  <c r="F67" i="12"/>
  <c r="E93" i="12"/>
  <c r="D168" i="12"/>
  <c r="D42" i="12"/>
  <c r="D49" i="12"/>
  <c r="B133" i="12"/>
  <c r="F196" i="12"/>
  <c r="F172" i="12"/>
  <c r="D46" i="12"/>
  <c r="F163" i="12"/>
  <c r="E178" i="12"/>
  <c r="D43" i="12"/>
  <c r="C70" i="12"/>
  <c r="F86" i="12"/>
  <c r="C34" i="12"/>
  <c r="E159" i="12"/>
  <c r="B126" i="12"/>
  <c r="C125" i="12"/>
  <c r="E189" i="12"/>
  <c r="C164" i="12"/>
  <c r="E38" i="12"/>
  <c r="D170" i="12"/>
  <c r="D35" i="12"/>
  <c r="B95" i="12"/>
  <c r="B40" i="12"/>
  <c r="C152" i="12"/>
  <c r="C151" i="12"/>
  <c r="B94" i="12"/>
  <c r="D118" i="12"/>
  <c r="C181" i="12"/>
  <c r="E55" i="12"/>
  <c r="C30" i="12"/>
  <c r="B91" i="12"/>
  <c r="E162" i="12"/>
  <c r="B145" i="12"/>
  <c r="C88" i="12"/>
  <c r="F197" i="12"/>
  <c r="B19" i="12"/>
  <c r="D26" i="12"/>
  <c r="D173" i="12"/>
  <c r="B47" i="12"/>
  <c r="C148" i="12"/>
  <c r="D84" i="12"/>
  <c r="B28" i="12"/>
  <c r="C12" i="12"/>
  <c r="F75" i="12"/>
  <c r="C111" i="12"/>
  <c r="F72" i="12"/>
  <c r="E18" i="12"/>
  <c r="C39" i="12"/>
  <c r="C15" i="12"/>
  <c r="D131" i="12"/>
  <c r="E146" i="12"/>
  <c r="D89" i="12"/>
  <c r="F129" i="12"/>
  <c r="E73" i="12"/>
  <c r="E128" i="12"/>
  <c r="E65" i="12"/>
  <c r="F191" i="12"/>
  <c r="E71" i="12"/>
  <c r="E31" i="12"/>
  <c r="D195" i="12"/>
  <c r="D68" i="12"/>
  <c r="D123" i="12"/>
  <c r="E13" i="12"/>
  <c r="C82" i="12"/>
  <c r="E185" i="12"/>
  <c r="C78" i="12"/>
  <c r="C120" i="12"/>
  <c r="B58" i="12"/>
  <c r="D183" i="12"/>
  <c r="B64" i="12"/>
  <c r="C24" i="12"/>
  <c r="C124" i="12"/>
  <c r="B62" i="12"/>
  <c r="B115" i="12"/>
  <c r="F194" i="12"/>
  <c r="E74" i="12"/>
  <c r="D177" i="12"/>
  <c r="F83" i="12"/>
  <c r="B48" i="12"/>
  <c r="C175" i="12"/>
  <c r="D142" i="12"/>
  <c r="E17" i="12"/>
  <c r="D67" i="12"/>
  <c r="E49" i="12"/>
  <c r="E133" i="12"/>
  <c r="B196" i="12"/>
  <c r="B172" i="12"/>
  <c r="E46" i="12"/>
  <c r="D163" i="12"/>
  <c r="C178" i="12"/>
  <c r="F161" i="12"/>
  <c r="E22" i="12"/>
  <c r="B86" i="12"/>
  <c r="F160" i="12"/>
  <c r="C159" i="12"/>
  <c r="B189" i="12"/>
  <c r="D38" i="12"/>
  <c r="E170" i="12"/>
  <c r="F153" i="12"/>
  <c r="E95" i="12"/>
  <c r="E40" i="12"/>
  <c r="B152" i="12"/>
  <c r="B27" i="12"/>
  <c r="B151" i="12"/>
  <c r="F94" i="12"/>
  <c r="B118" i="12"/>
  <c r="D117" i="12"/>
  <c r="C55" i="12"/>
  <c r="F156" i="12"/>
  <c r="C91" i="12"/>
  <c r="B162" i="12"/>
  <c r="D145" i="12"/>
  <c r="E88" i="12"/>
  <c r="C197" i="12"/>
  <c r="C19" i="12"/>
  <c r="E26" i="12"/>
  <c r="E47" i="12"/>
  <c r="E148" i="12"/>
  <c r="F84" i="12"/>
  <c r="B139" i="12"/>
  <c r="E28" i="12"/>
  <c r="E12" i="12"/>
  <c r="F81" i="12"/>
  <c r="D136" i="12"/>
  <c r="C72" i="12"/>
  <c r="B18" i="12"/>
  <c r="D166" i="12"/>
  <c r="E39" i="12"/>
  <c r="D15" i="12"/>
  <c r="F76" i="12"/>
  <c r="B146" i="12"/>
  <c r="B89" i="12"/>
  <c r="C129" i="12"/>
  <c r="C73" i="12"/>
  <c r="D90" i="12"/>
  <c r="B128" i="12"/>
  <c r="C65" i="12"/>
  <c r="B127" i="12"/>
  <c r="B71" i="12"/>
  <c r="E158" i="12"/>
  <c r="B31" i="12"/>
  <c r="F132" i="12"/>
  <c r="C68" i="12"/>
  <c r="E123" i="12"/>
  <c r="B187" i="12"/>
  <c r="D138" i="12"/>
  <c r="E82" i="12"/>
  <c r="D185" i="12"/>
  <c r="D66" i="12"/>
  <c r="B120" i="12"/>
  <c r="F58" i="12"/>
  <c r="B119" i="12"/>
  <c r="C64" i="12"/>
  <c r="D150" i="12"/>
  <c r="E24" i="12"/>
  <c r="D124" i="12"/>
  <c r="F62" i="12"/>
  <c r="D115" i="12"/>
  <c r="C194" i="12"/>
  <c r="C74" i="12"/>
  <c r="C177" i="12"/>
  <c r="D83" i="12"/>
  <c r="D112" i="12"/>
  <c r="C50" i="12"/>
  <c r="B141" i="12"/>
  <c r="B85" i="12"/>
  <c r="C116" i="12"/>
  <c r="F180" i="12"/>
  <c r="E171" i="12"/>
  <c r="C122" i="12"/>
  <c r="B60" i="12"/>
  <c r="C169" i="12"/>
  <c r="D53" i="12"/>
  <c r="E42" i="12"/>
  <c r="E112" i="12"/>
  <c r="F176" i="12"/>
  <c r="D175" i="12"/>
  <c r="F57" i="12"/>
  <c r="C142" i="12"/>
  <c r="C141" i="12"/>
  <c r="D85" i="12"/>
  <c r="B180" i="12"/>
  <c r="C171" i="12"/>
  <c r="E122" i="12"/>
  <c r="C60" i="12"/>
  <c r="D169" i="12"/>
  <c r="B53" i="12"/>
  <c r="B42" i="12"/>
  <c r="B167" i="12"/>
  <c r="C196" i="12"/>
  <c r="C46" i="12"/>
  <c r="B178" i="12"/>
  <c r="F52" i="12"/>
  <c r="C161" i="12"/>
  <c r="D22" i="12"/>
  <c r="C86" i="12"/>
  <c r="D160" i="12"/>
  <c r="D159" i="12"/>
  <c r="C189" i="12"/>
  <c r="F69" i="12"/>
  <c r="B38" i="12"/>
  <c r="F170" i="12"/>
  <c r="E153" i="12"/>
  <c r="C95" i="12"/>
  <c r="C40" i="12"/>
  <c r="F56" i="12"/>
  <c r="E27" i="12"/>
  <c r="E151" i="12"/>
  <c r="C94" i="12"/>
  <c r="E118" i="12"/>
  <c r="E117" i="12"/>
  <c r="D55" i="12"/>
  <c r="B156" i="12"/>
  <c r="E91" i="12"/>
  <c r="B147" i="12"/>
  <c r="C162" i="12"/>
  <c r="E20" i="12"/>
  <c r="D197" i="12"/>
  <c r="D19" i="12"/>
  <c r="B26" i="12"/>
  <c r="E174" i="12"/>
  <c r="F47" i="12"/>
  <c r="D148" i="12"/>
  <c r="B23" i="12"/>
  <c r="C139" i="12"/>
  <c r="D28" i="12"/>
  <c r="C96" i="12"/>
  <c r="B137" i="12"/>
  <c r="B81" i="12"/>
  <c r="E136" i="12"/>
  <c r="D72" i="12"/>
  <c r="C18" i="12"/>
  <c r="B79" i="12"/>
  <c r="E166" i="12"/>
  <c r="D39" i="12"/>
  <c r="D140" i="12"/>
  <c r="E76" i="12"/>
  <c r="F146" i="12"/>
  <c r="E89" i="12"/>
  <c r="E129" i="12"/>
  <c r="D73" i="12"/>
  <c r="B45" i="12"/>
  <c r="C90" i="12"/>
  <c r="C128" i="12"/>
  <c r="B65" i="12"/>
  <c r="C127" i="12"/>
  <c r="F71" i="12"/>
  <c r="D158" i="12"/>
  <c r="D31" i="12"/>
  <c r="C132" i="12"/>
  <c r="E68" i="12"/>
  <c r="C187" i="12"/>
  <c r="E138" i="12"/>
  <c r="D82" i="12"/>
  <c r="C185" i="12"/>
  <c r="C66" i="12"/>
  <c r="E120" i="12"/>
  <c r="C58" i="12"/>
  <c r="E119" i="12"/>
  <c r="E64" i="12"/>
  <c r="E150" i="12"/>
  <c r="D24" i="12"/>
  <c r="F92" i="12"/>
  <c r="E124" i="12"/>
  <c r="C62" i="12"/>
  <c r="C115" i="12"/>
  <c r="D130" i="12"/>
  <c r="D74" i="12"/>
  <c r="B177" i="12"/>
  <c r="B59" i="12"/>
  <c r="F175" i="12"/>
  <c r="B57" i="12"/>
  <c r="D141" i="12"/>
  <c r="E85" i="12"/>
  <c r="B171" i="12"/>
  <c r="B122" i="12"/>
  <c r="D186" i="12"/>
  <c r="D196" i="12"/>
  <c r="F77" i="12"/>
  <c r="F178" i="12"/>
  <c r="B52" i="12"/>
  <c r="B161" i="12"/>
  <c r="B160" i="12"/>
  <c r="F159" i="12"/>
  <c r="C41" i="12"/>
  <c r="D189" i="12"/>
  <c r="B69" i="12"/>
  <c r="C38" i="12"/>
  <c r="B155" i="12"/>
  <c r="B170" i="12"/>
  <c r="B153" i="12"/>
  <c r="D95" i="12"/>
  <c r="D40" i="12"/>
  <c r="F32" i="12"/>
  <c r="D56" i="12"/>
  <c r="C27" i="12"/>
  <c r="F151" i="12"/>
  <c r="F33" i="12"/>
  <c r="F118" i="12"/>
  <c r="D182" i="12"/>
  <c r="C117" i="12"/>
  <c r="F55" i="12"/>
  <c r="C156" i="12"/>
  <c r="F91" i="12"/>
  <c r="E147" i="12"/>
  <c r="F162" i="12"/>
  <c r="D36" i="12"/>
  <c r="D20" i="12"/>
  <c r="B197" i="12"/>
  <c r="E190" i="12"/>
  <c r="C25" i="12"/>
  <c r="E19" i="12"/>
  <c r="F80" i="12"/>
  <c r="C26" i="12"/>
  <c r="B87" i="12"/>
  <c r="D174" i="12"/>
  <c r="D47" i="12"/>
  <c r="E23" i="12"/>
  <c r="E139" i="12"/>
  <c r="D154" i="12"/>
  <c r="B96" i="12"/>
  <c r="C137" i="12"/>
  <c r="D81" i="12"/>
  <c r="C136" i="12"/>
  <c r="E72" i="12"/>
  <c r="C135" i="12"/>
  <c r="E79" i="12"/>
  <c r="C166" i="12"/>
  <c r="F165" i="12"/>
  <c r="E140" i="12"/>
  <c r="B76" i="12"/>
  <c r="C146" i="12"/>
  <c r="C21" i="12"/>
  <c r="B129" i="12"/>
  <c r="F193" i="12"/>
  <c r="E45" i="12"/>
  <c r="E90" i="12"/>
  <c r="D128" i="12"/>
  <c r="F192" i="12"/>
  <c r="E127" i="12"/>
  <c r="D71" i="12"/>
  <c r="F158" i="12"/>
  <c r="F157" i="12"/>
  <c r="B132" i="12"/>
  <c r="B68" i="12"/>
  <c r="D187" i="12"/>
  <c r="B138" i="12"/>
  <c r="B82" i="12"/>
  <c r="B121" i="12"/>
  <c r="E66" i="12"/>
  <c r="F61" i="12"/>
  <c r="D120" i="12"/>
  <c r="F184" i="12"/>
  <c r="C119" i="12"/>
  <c r="D64" i="12"/>
  <c r="C150" i="12"/>
  <c r="F149" i="12"/>
  <c r="C92" i="12"/>
  <c r="B124" i="12"/>
  <c r="C188" i="12"/>
  <c r="E115" i="12"/>
  <c r="B179" i="12"/>
  <c r="E130" i="12"/>
  <c r="F74" i="12"/>
  <c r="E177" i="12"/>
  <c r="E59" i="12"/>
  <c r="F97" i="12"/>
  <c r="D29" i="12"/>
  <c r="B176" i="12"/>
  <c r="B142" i="12"/>
  <c r="E180" i="12"/>
  <c r="E169" i="12"/>
  <c r="C51" i="12"/>
  <c r="C42" i="12"/>
  <c r="C167" i="12"/>
  <c r="D134" i="12"/>
  <c r="B46" i="12"/>
  <c r="B22" i="12"/>
  <c r="B63" i="12"/>
  <c r="C176" i="12"/>
  <c r="C57" i="12"/>
  <c r="C16" i="12"/>
  <c r="C180" i="12"/>
  <c r="E54" i="12"/>
  <c r="F171" i="12"/>
  <c r="E186" i="12"/>
  <c r="B169" i="12"/>
  <c r="E51" i="12"/>
  <c r="F93" i="12"/>
  <c r="F168" i="12"/>
  <c r="E167" i="12"/>
  <c r="E134" i="12"/>
  <c r="E196" i="12"/>
  <c r="B77" i="12"/>
  <c r="F46" i="12"/>
  <c r="D114" i="12"/>
  <c r="D52" i="12"/>
  <c r="E161" i="12"/>
  <c r="C22" i="12"/>
  <c r="D70" i="12"/>
  <c r="B37" i="12"/>
  <c r="C63" i="12"/>
  <c r="C160" i="12"/>
  <c r="B41" i="12"/>
  <c r="F125" i="12"/>
  <c r="C69" i="12"/>
  <c r="F164" i="12"/>
  <c r="B11" i="12"/>
  <c r="C155" i="12"/>
  <c r="C170" i="12"/>
  <c r="B44" i="12"/>
  <c r="D153" i="12"/>
  <c r="F95" i="12"/>
  <c r="D32" i="12"/>
  <c r="E56" i="12"/>
  <c r="D27" i="12"/>
  <c r="D151" i="12"/>
  <c r="B33" i="12"/>
  <c r="C118" i="12"/>
  <c r="E182" i="12"/>
  <c r="B117" i="12"/>
  <c r="F181" i="12"/>
  <c r="D156" i="12"/>
  <c r="D91" i="12"/>
  <c r="C147" i="12"/>
  <c r="C36" i="12"/>
  <c r="B20" i="12"/>
  <c r="E197" i="12"/>
  <c r="D190" i="12"/>
  <c r="B25" i="12"/>
  <c r="B144" i="12"/>
  <c r="D80" i="12"/>
  <c r="B143" i="12"/>
  <c r="C87" i="12"/>
  <c r="C174" i="12"/>
  <c r="F173" i="12"/>
  <c r="C23" i="12"/>
  <c r="D139" i="12"/>
  <c r="E154" i="12"/>
  <c r="E96" i="12"/>
  <c r="D137" i="12"/>
  <c r="C81" i="12"/>
  <c r="E75" i="12"/>
  <c r="B136" i="12"/>
  <c r="B72" i="12"/>
  <c r="E135" i="12"/>
  <c r="C79" i="12"/>
  <c r="F166" i="12"/>
  <c r="C165" i="12"/>
  <c r="C140" i="12"/>
  <c r="C76" i="12"/>
  <c r="B21" i="12"/>
  <c r="D129" i="12"/>
  <c r="B193" i="12"/>
  <c r="D45" i="12"/>
  <c r="B90" i="12"/>
  <c r="D192" i="12"/>
  <c r="D127" i="12"/>
  <c r="B191" i="12"/>
  <c r="B158" i="12"/>
  <c r="D157" i="12"/>
  <c r="D132" i="12"/>
  <c r="B195" i="12"/>
  <c r="F187" i="12"/>
  <c r="C138" i="12"/>
  <c r="F82" i="12"/>
  <c r="D121" i="12"/>
  <c r="F66" i="12"/>
  <c r="E78" i="12"/>
  <c r="D14" i="12"/>
  <c r="D61" i="12"/>
  <c r="C184" i="12"/>
  <c r="D119" i="12"/>
  <c r="E183" i="12"/>
  <c r="B150" i="12"/>
  <c r="B149" i="12"/>
  <c r="D92" i="12"/>
  <c r="B188" i="12"/>
  <c r="C179" i="12"/>
  <c r="B130" i="12"/>
  <c r="B74" i="12"/>
  <c r="B113" i="12"/>
  <c r="C59" i="12"/>
  <c r="F48" i="12"/>
  <c r="E97" i="12"/>
  <c r="C29" i="12"/>
  <c r="D57" i="12"/>
  <c r="D180" i="12"/>
  <c r="D54" i="12"/>
  <c r="D171" i="12"/>
  <c r="B51" i="12"/>
  <c r="C67" i="12"/>
  <c r="D93" i="12"/>
  <c r="D167" i="12"/>
  <c r="F49" i="12"/>
  <c r="F133" i="12"/>
  <c r="C77" i="12"/>
  <c r="B163" i="12"/>
  <c r="B114" i="12"/>
  <c r="C52" i="12"/>
  <c r="D161" i="12"/>
  <c r="D37" i="12"/>
  <c r="E63" i="12"/>
  <c r="D34" i="12"/>
  <c r="D41" i="12"/>
  <c r="D126" i="12"/>
  <c r="E125" i="12"/>
  <c r="D69" i="12"/>
  <c r="B164" i="12"/>
  <c r="C11" i="12"/>
  <c r="D155" i="12"/>
  <c r="C44" i="12"/>
  <c r="C153" i="12"/>
  <c r="C35" i="12"/>
  <c r="E32" i="12"/>
  <c r="B56" i="12"/>
  <c r="F152" i="12"/>
  <c r="C33" i="12"/>
  <c r="C182" i="12"/>
  <c r="B181" i="12"/>
  <c r="E156" i="12"/>
  <c r="D30" i="12"/>
  <c r="D147" i="12"/>
  <c r="B36" i="12"/>
  <c r="C20" i="12"/>
  <c r="F88" i="12"/>
  <c r="B190" i="12"/>
  <c r="D25" i="12"/>
  <c r="E144" i="12"/>
  <c r="B80" i="12"/>
  <c r="E143" i="12"/>
  <c r="E87" i="12"/>
  <c r="F174" i="12"/>
  <c r="E173" i="12"/>
  <c r="D23" i="12"/>
  <c r="C84" i="12"/>
  <c r="F154" i="12"/>
  <c r="F96" i="12"/>
  <c r="E137" i="12"/>
  <c r="E81" i="12"/>
  <c r="C75" i="12"/>
  <c r="D111" i="12"/>
  <c r="B135" i="12"/>
  <c r="F79" i="12"/>
  <c r="B166" i="12"/>
  <c r="D165" i="12"/>
  <c r="B140" i="12"/>
  <c r="D76" i="12"/>
  <c r="B131" i="12"/>
  <c r="D21" i="12"/>
  <c r="C193" i="12"/>
  <c r="C45" i="12"/>
  <c r="F90" i="12"/>
  <c r="E192" i="12"/>
  <c r="E191" i="12"/>
  <c r="C158" i="12"/>
  <c r="E157" i="12"/>
  <c r="E132" i="12"/>
  <c r="E195" i="12"/>
  <c r="E187" i="12"/>
  <c r="C13" i="12"/>
  <c r="C121" i="12"/>
  <c r="B66" i="12"/>
  <c r="D78" i="12"/>
  <c r="E14" i="12"/>
  <c r="C61" i="12"/>
  <c r="D184" i="12"/>
  <c r="C183" i="12"/>
  <c r="F150" i="12"/>
  <c r="D149" i="12"/>
  <c r="E92" i="12"/>
  <c r="D188" i="12"/>
  <c r="E179" i="12"/>
  <c r="C130" i="12"/>
  <c r="D194" i="12"/>
  <c r="C113" i="12"/>
  <c r="F59" i="12"/>
  <c r="B83" i="12"/>
  <c r="E48" i="12"/>
  <c r="C97" i="12"/>
  <c r="B29" i="12"/>
  <c r="E176" i="12"/>
  <c r="D50" i="12"/>
  <c r="B16" i="12"/>
  <c r="F186" i="12"/>
  <c r="C168" i="12"/>
  <c r="C134" i="12"/>
  <c r="C172" i="12"/>
  <c r="B43" i="12"/>
  <c r="E70" i="12"/>
  <c r="E160" i="12"/>
  <c r="D176" i="12"/>
  <c r="E50" i="12"/>
  <c r="E57" i="12"/>
  <c r="E16" i="12"/>
  <c r="B116" i="12"/>
  <c r="F54" i="12"/>
  <c r="C186" i="12"/>
  <c r="F60" i="12"/>
  <c r="F51" i="12"/>
  <c r="F53" i="12"/>
  <c r="B17" i="12"/>
  <c r="E67" i="12"/>
  <c r="B93" i="12"/>
  <c r="E168" i="12"/>
  <c r="F167" i="12"/>
  <c r="C49" i="12"/>
  <c r="B134" i="12"/>
  <c r="C133" i="12"/>
  <c r="D77" i="12"/>
  <c r="D172" i="12"/>
  <c r="E163" i="12"/>
  <c r="E114" i="12"/>
  <c r="E52" i="12"/>
  <c r="E43" i="12"/>
  <c r="F70" i="12"/>
  <c r="C37" i="12"/>
  <c r="D63" i="12"/>
  <c r="D86" i="12"/>
  <c r="E34" i="12"/>
  <c r="E41" i="12"/>
  <c r="E126" i="12"/>
  <c r="B125" i="12"/>
  <c r="E69" i="12"/>
  <c r="E164" i="12"/>
  <c r="D11" i="12"/>
  <c r="E155" i="12"/>
  <c r="E44" i="12"/>
  <c r="E35" i="12"/>
  <c r="C32" i="12"/>
  <c r="C56" i="12"/>
  <c r="D152" i="12"/>
  <c r="D33" i="12"/>
  <c r="D94" i="12"/>
  <c r="B182" i="12"/>
  <c r="E181" i="12"/>
  <c r="E30" i="12"/>
  <c r="F147" i="12"/>
  <c r="E36" i="12"/>
  <c r="E145" i="12"/>
  <c r="D88" i="12"/>
  <c r="F190" i="12"/>
  <c r="E25" i="12"/>
  <c r="D144" i="12"/>
  <c r="E80" i="12"/>
  <c r="C143" i="12"/>
  <c r="D87" i="12"/>
  <c r="B174" i="12"/>
  <c r="B173" i="12"/>
  <c r="F148" i="12"/>
  <c r="B84" i="12"/>
  <c r="C154" i="12"/>
  <c r="D96" i="12"/>
  <c r="B12" i="12"/>
  <c r="B75" i="12"/>
  <c r="E111" i="12"/>
  <c r="D135" i="12"/>
  <c r="D79" i="12"/>
  <c r="B165" i="12"/>
  <c r="B15" i="12"/>
  <c r="C131" i="12"/>
  <c r="E21" i="12"/>
  <c r="F89" i="12"/>
  <c r="D193" i="12"/>
  <c r="F73" i="12"/>
  <c r="C192" i="12"/>
  <c r="F65" i="12"/>
  <c r="C191" i="12"/>
  <c r="B157" i="12"/>
  <c r="C195" i="12"/>
  <c r="B123" i="12"/>
  <c r="D13" i="12"/>
  <c r="E121" i="12"/>
  <c r="F185" i="12"/>
  <c r="B78" i="12"/>
  <c r="B14" i="12"/>
  <c r="B61" i="12"/>
  <c r="E184" i="12"/>
  <c r="D58" i="12"/>
  <c r="B183" i="12"/>
  <c r="C149" i="12"/>
  <c r="B92" i="12"/>
  <c r="E188" i="12"/>
  <c r="D62" i="12"/>
  <c r="D179" i="12"/>
  <c r="E194" i="12"/>
  <c r="E113" i="12"/>
  <c r="D59" i="12"/>
  <c r="C83" i="12"/>
  <c r="C48" i="12"/>
  <c r="D97" i="12"/>
  <c r="E29" i="12"/>
  <c r="B128" i="19"/>
  <c r="B152" i="19"/>
  <c r="B169" i="19"/>
  <c r="B180" i="19"/>
  <c r="B191" i="19"/>
  <c r="B14" i="19"/>
  <c r="B30" i="19"/>
  <c r="B43" i="19"/>
  <c r="B61" i="19"/>
  <c r="B73" i="19"/>
  <c r="B91" i="19"/>
  <c r="B120" i="18"/>
  <c r="B136" i="18"/>
  <c r="B152" i="18"/>
  <c r="B167" i="18"/>
  <c r="B183" i="18"/>
  <c r="B199" i="18"/>
  <c r="B156" i="18"/>
  <c r="B121" i="19"/>
  <c r="B132" i="19"/>
  <c r="B145" i="19"/>
  <c r="B156" i="19"/>
  <c r="B174" i="19"/>
  <c r="B190" i="19"/>
  <c r="B202" i="19"/>
  <c r="B21" i="19"/>
  <c r="B35" i="19"/>
  <c r="B48" i="19"/>
  <c r="B65" i="19"/>
  <c r="B79" i="19"/>
  <c r="B90" i="19"/>
  <c r="B119" i="18"/>
  <c r="B135" i="18"/>
  <c r="B151" i="18"/>
  <c r="B174" i="18"/>
  <c r="B190" i="18"/>
  <c r="B40" i="19"/>
  <c r="B140" i="18"/>
  <c r="B195" i="18"/>
  <c r="B178" i="18"/>
  <c r="B31" i="19"/>
  <c r="B192" i="18"/>
  <c r="B126" i="19"/>
  <c r="B144" i="19"/>
  <c r="B155" i="19"/>
  <c r="B173" i="19"/>
  <c r="B195" i="19"/>
  <c r="B12" i="19"/>
  <c r="B28" i="19"/>
  <c r="B41" i="19"/>
  <c r="B59" i="19"/>
  <c r="B89" i="19"/>
  <c r="B126" i="18"/>
  <c r="B142" i="18"/>
  <c r="B158" i="18"/>
  <c r="B173" i="18"/>
  <c r="B189" i="18"/>
  <c r="B57" i="19"/>
  <c r="B148" i="18"/>
  <c r="B139" i="18"/>
  <c r="B44" i="19"/>
  <c r="B80" i="19"/>
  <c r="B121" i="18"/>
  <c r="B176" i="18"/>
  <c r="B125" i="19"/>
  <c r="B149" i="19"/>
  <c r="B167" i="19"/>
  <c r="B178" i="19"/>
  <c r="B11" i="19"/>
  <c r="B27" i="19"/>
  <c r="B47" i="19"/>
  <c r="B58" i="19"/>
  <c r="B71" i="19"/>
  <c r="B83" i="19"/>
  <c r="B117" i="18"/>
  <c r="B133" i="18"/>
  <c r="B149" i="18"/>
  <c r="B164" i="18"/>
  <c r="B180" i="18"/>
  <c r="B196" i="18"/>
  <c r="B124" i="19"/>
  <c r="B137" i="19"/>
  <c r="B148" i="19"/>
  <c r="B166" i="19"/>
  <c r="B184" i="19"/>
  <c r="B200" i="19"/>
  <c r="B18" i="19"/>
  <c r="B52" i="19"/>
  <c r="B77" i="19"/>
  <c r="B116" i="18"/>
  <c r="B194" i="18"/>
  <c r="B129" i="18"/>
  <c r="B117" i="19"/>
  <c r="B136" i="19"/>
  <c r="B147" i="19"/>
  <c r="B165" i="19"/>
  <c r="B183" i="19"/>
  <c r="B193" i="19"/>
  <c r="B204" i="19"/>
  <c r="B25" i="19"/>
  <c r="B46" i="19"/>
  <c r="B63" i="19"/>
  <c r="B76" i="19"/>
  <c r="B94" i="19"/>
  <c r="B10" i="19"/>
  <c r="B123" i="18"/>
  <c r="B147" i="18"/>
  <c r="B186" i="18"/>
  <c r="B67" i="19"/>
  <c r="B116" i="19"/>
  <c r="B140" i="19"/>
  <c r="B159" i="19"/>
  <c r="B170" i="19"/>
  <c r="B187" i="19"/>
  <c r="B16" i="19"/>
  <c r="B32" i="19"/>
  <c r="B45" i="19"/>
  <c r="B56" i="19"/>
  <c r="B75" i="19"/>
  <c r="B93" i="19"/>
  <c r="B114" i="18"/>
  <c r="B130" i="18"/>
  <c r="B146" i="18"/>
  <c r="B161" i="18"/>
  <c r="B177" i="18"/>
  <c r="B193" i="18"/>
  <c r="B129" i="19"/>
  <c r="B139" i="19"/>
  <c r="B158" i="19"/>
  <c r="B181" i="19"/>
  <c r="B203" i="19"/>
  <c r="B37" i="19"/>
  <c r="B74" i="19"/>
  <c r="B113" i="18"/>
  <c r="B168" i="18"/>
  <c r="B122" i="19"/>
  <c r="B133" i="19"/>
  <c r="B157" i="19"/>
  <c r="B175" i="19"/>
  <c r="B186" i="19"/>
  <c r="B197" i="19"/>
  <c r="B22" i="19"/>
  <c r="B36" i="19"/>
  <c r="B55" i="19"/>
  <c r="B66" i="19"/>
  <c r="B86" i="19"/>
  <c r="B112" i="18"/>
  <c r="B128" i="18"/>
  <c r="B144" i="18"/>
  <c r="B159" i="18"/>
  <c r="B175" i="18"/>
  <c r="B191" i="18"/>
  <c r="B132" i="18"/>
  <c r="B179" i="18"/>
  <c r="B127" i="19"/>
  <c r="B138" i="19"/>
  <c r="B151" i="19"/>
  <c r="B162" i="19"/>
  <c r="B179" i="19"/>
  <c r="B196" i="19"/>
  <c r="B13" i="19"/>
  <c r="B29" i="19"/>
  <c r="B42" i="19"/>
  <c r="B60" i="19"/>
  <c r="B72" i="19"/>
  <c r="B85" i="19"/>
  <c r="B96" i="19"/>
  <c r="B127" i="18"/>
  <c r="B143" i="18"/>
  <c r="B166" i="18"/>
  <c r="B182" i="18"/>
  <c r="B198" i="18"/>
  <c r="B88" i="19"/>
  <c r="B163" i="18"/>
  <c r="B155" i="18"/>
  <c r="B111" i="18"/>
  <c r="W99" i="10"/>
  <c r="B137" i="18"/>
  <c r="B120" i="19"/>
  <c r="B131" i="19"/>
  <c r="B150" i="19"/>
  <c r="B168" i="19"/>
  <c r="B185" i="19"/>
  <c r="B201" i="19"/>
  <c r="B20" i="19"/>
  <c r="B34" i="19"/>
  <c r="B54" i="19"/>
  <c r="B84" i="19"/>
  <c r="B118" i="18"/>
  <c r="B134" i="18"/>
  <c r="B150" i="18"/>
  <c r="B165" i="18"/>
  <c r="B181" i="18"/>
  <c r="B197" i="18"/>
  <c r="B124" i="18"/>
  <c r="B187" i="18"/>
  <c r="B170" i="18"/>
  <c r="B62" i="19"/>
  <c r="B97" i="19"/>
  <c r="B153" i="18"/>
  <c r="B119" i="19"/>
  <c r="B143" i="19"/>
  <c r="B161" i="19"/>
  <c r="B172" i="19"/>
  <c r="B189" i="19"/>
  <c r="B19" i="19"/>
  <c r="B33" i="19"/>
  <c r="B53" i="19"/>
  <c r="B64" i="19"/>
  <c r="B78" i="19"/>
  <c r="B95" i="19"/>
  <c r="B125" i="18"/>
  <c r="B141" i="18"/>
  <c r="B157" i="18"/>
  <c r="B172" i="18"/>
  <c r="B188" i="18"/>
  <c r="B118" i="19"/>
  <c r="B130" i="19"/>
  <c r="B142" i="19"/>
  <c r="B154" i="19"/>
  <c r="B171" i="19"/>
  <c r="B194" i="19"/>
  <c r="B115" i="19"/>
  <c r="AA100" i="11"/>
  <c r="B26" i="19"/>
  <c r="B70" i="19"/>
  <c r="B82" i="19"/>
  <c r="B171" i="18"/>
  <c r="B176" i="19"/>
  <c r="B184" i="18"/>
  <c r="B123" i="19"/>
  <c r="B141" i="19"/>
  <c r="B160" i="19"/>
  <c r="B177" i="19"/>
  <c r="B188" i="19"/>
  <c r="B199" i="19"/>
  <c r="B17" i="19"/>
  <c r="B39" i="19"/>
  <c r="B51" i="19"/>
  <c r="B69" i="19"/>
  <c r="B81" i="19"/>
  <c r="B99" i="19"/>
  <c r="B115" i="18"/>
  <c r="B131" i="18"/>
  <c r="B162" i="18"/>
  <c r="B15" i="19"/>
  <c r="B160" i="18"/>
  <c r="B135" i="19"/>
  <c r="B153" i="19"/>
  <c r="B164" i="19"/>
  <c r="B182" i="19"/>
  <c r="B198" i="19"/>
  <c r="B24" i="19"/>
  <c r="B38" i="19"/>
  <c r="B50" i="19"/>
  <c r="B68" i="19"/>
  <c r="B87" i="19"/>
  <c r="B98" i="19"/>
  <c r="B122" i="18"/>
  <c r="B138" i="18"/>
  <c r="B154" i="18"/>
  <c r="B169" i="18"/>
  <c r="B185" i="18"/>
  <c r="B201" i="18"/>
  <c r="B134" i="19"/>
  <c r="B146" i="19"/>
  <c r="B163" i="19"/>
  <c r="B192" i="19"/>
  <c r="B23" i="19"/>
  <c r="B49" i="19"/>
  <c r="B92" i="19"/>
  <c r="B145" i="18"/>
  <c r="B200" i="18"/>
  <c r="B23" i="18"/>
  <c r="B39" i="18"/>
  <c r="B54" i="18"/>
  <c r="B72" i="18"/>
  <c r="B86" i="18"/>
  <c r="F29" i="4"/>
  <c r="G29" i="4" s="1"/>
  <c r="C111" i="18"/>
  <c r="B120" i="16"/>
  <c r="B135" i="16"/>
  <c r="B151" i="16"/>
  <c r="B167" i="16"/>
  <c r="B183" i="16"/>
  <c r="B199" i="16"/>
  <c r="B17" i="16"/>
  <c r="B33" i="16"/>
  <c r="B49" i="16"/>
  <c r="B64" i="16"/>
  <c r="B80" i="16"/>
  <c r="B96" i="16"/>
  <c r="B22" i="18"/>
  <c r="B38" i="18"/>
  <c r="B63" i="18"/>
  <c r="B81" i="18"/>
  <c r="B127" i="16"/>
  <c r="B142" i="16"/>
  <c r="B158" i="16"/>
  <c r="B174" i="16"/>
  <c r="B190" i="16"/>
  <c r="B24" i="16"/>
  <c r="B40" i="16"/>
  <c r="B55" i="16"/>
  <c r="B71" i="16"/>
  <c r="B87" i="16"/>
  <c r="B21" i="18"/>
  <c r="B37" i="18"/>
  <c r="B53" i="18"/>
  <c r="B62" i="18"/>
  <c r="B80" i="18"/>
  <c r="B95" i="18"/>
  <c r="B126" i="16"/>
  <c r="B141" i="16"/>
  <c r="B157" i="16"/>
  <c r="B173" i="16"/>
  <c r="B189" i="16"/>
  <c r="B205" i="16"/>
  <c r="B23" i="16"/>
  <c r="B39" i="16"/>
  <c r="B62" i="16"/>
  <c r="B78" i="16"/>
  <c r="B94" i="16"/>
  <c r="B20" i="18"/>
  <c r="B36" i="18"/>
  <c r="B52" i="18"/>
  <c r="B61" i="18"/>
  <c r="B84" i="18"/>
  <c r="B94" i="18"/>
  <c r="B117" i="16"/>
  <c r="B132" i="16"/>
  <c r="B148" i="16"/>
  <c r="B164" i="16"/>
  <c r="B180" i="16"/>
  <c r="B196" i="16"/>
  <c r="B14" i="16"/>
  <c r="B30" i="16"/>
  <c r="B46" i="16"/>
  <c r="B61" i="16"/>
  <c r="B77" i="16"/>
  <c r="B93" i="16"/>
  <c r="B19" i="18"/>
  <c r="B35" i="18"/>
  <c r="B51" i="18"/>
  <c r="B66" i="18"/>
  <c r="B83" i="18"/>
  <c r="B93" i="18"/>
  <c r="B124" i="16"/>
  <c r="B139" i="16"/>
  <c r="B155" i="16"/>
  <c r="B171" i="16"/>
  <c r="B187" i="16"/>
  <c r="B203" i="16"/>
  <c r="B21" i="16"/>
  <c r="B37" i="16"/>
  <c r="B53" i="16"/>
  <c r="B68" i="16"/>
  <c r="B84" i="16"/>
  <c r="B8" i="16"/>
  <c r="B10" i="18"/>
  <c r="B26" i="18"/>
  <c r="B42" i="18"/>
  <c r="B60" i="18"/>
  <c r="B69" i="18"/>
  <c r="B92" i="18"/>
  <c r="B123" i="16"/>
  <c r="B138" i="16"/>
  <c r="B154" i="16"/>
  <c r="B170" i="16"/>
  <c r="B186" i="16"/>
  <c r="B202" i="16"/>
  <c r="B20" i="16"/>
  <c r="B36" i="16"/>
  <c r="B52" i="16"/>
  <c r="B67" i="16"/>
  <c r="B83" i="16"/>
  <c r="B99" i="16"/>
  <c r="B9" i="18"/>
  <c r="B25" i="18"/>
  <c r="B41" i="18"/>
  <c r="B59" i="18"/>
  <c r="B74" i="18"/>
  <c r="B91" i="18"/>
  <c r="B129" i="16"/>
  <c r="B145" i="16"/>
  <c r="B161" i="16"/>
  <c r="B177" i="16"/>
  <c r="B193" i="16"/>
  <c r="B11" i="16"/>
  <c r="B27" i="16"/>
  <c r="B43" i="16"/>
  <c r="B58" i="16"/>
  <c r="B74" i="16"/>
  <c r="B90" i="16"/>
  <c r="B16" i="18"/>
  <c r="B32" i="18"/>
  <c r="B48" i="18"/>
  <c r="B68" i="18"/>
  <c r="B77" i="18"/>
  <c r="B97" i="18"/>
  <c r="B136" i="16"/>
  <c r="B152" i="16"/>
  <c r="B168" i="16"/>
  <c r="B184" i="16"/>
  <c r="B200" i="16"/>
  <c r="B18" i="16"/>
  <c r="B34" i="16"/>
  <c r="B50" i="16"/>
  <c r="B65" i="16"/>
  <c r="B81" i="16"/>
  <c r="B97" i="16"/>
  <c r="B15" i="18"/>
  <c r="B31" i="18"/>
  <c r="B47" i="18"/>
  <c r="B67" i="18"/>
  <c r="B82" i="18"/>
  <c r="B96" i="18"/>
  <c r="B128" i="16"/>
  <c r="B143" i="16"/>
  <c r="B159" i="16"/>
  <c r="B175" i="16"/>
  <c r="B191" i="16"/>
  <c r="B9" i="16"/>
  <c r="B25" i="16"/>
  <c r="B41" i="16"/>
  <c r="B56" i="16"/>
  <c r="B72" i="16"/>
  <c r="B88" i="16"/>
  <c r="B14" i="18"/>
  <c r="B30" i="18"/>
  <c r="B46" i="18"/>
  <c r="B76" i="18"/>
  <c r="B85" i="18"/>
  <c r="B119" i="16"/>
  <c r="B134" i="16"/>
  <c r="B150" i="16"/>
  <c r="B166" i="16"/>
  <c r="B182" i="16"/>
  <c r="B198" i="16"/>
  <c r="B16" i="16"/>
  <c r="B32" i="16"/>
  <c r="B48" i="16"/>
  <c r="B63" i="16"/>
  <c r="B79" i="16"/>
  <c r="B95" i="16"/>
  <c r="B13" i="18"/>
  <c r="B29" i="18"/>
  <c r="B45" i="18"/>
  <c r="B58" i="18"/>
  <c r="B75" i="18"/>
  <c r="B90" i="18"/>
  <c r="B118" i="16"/>
  <c r="B133" i="16"/>
  <c r="B149" i="16"/>
  <c r="B165" i="16"/>
  <c r="B181" i="16"/>
  <c r="B197" i="16"/>
  <c r="B15" i="16"/>
  <c r="B31" i="16"/>
  <c r="B47" i="16"/>
  <c r="B70" i="16"/>
  <c r="B86" i="16"/>
  <c r="B12" i="18"/>
  <c r="B28" i="18"/>
  <c r="B44" i="18"/>
  <c r="B57" i="18"/>
  <c r="B71" i="18"/>
  <c r="B89" i="18"/>
  <c r="B8" i="18"/>
  <c r="B125" i="16"/>
  <c r="B140" i="16"/>
  <c r="B156" i="16"/>
  <c r="B172" i="16"/>
  <c r="B188" i="16"/>
  <c r="B204" i="16"/>
  <c r="B22" i="16"/>
  <c r="B38" i="16"/>
  <c r="B54" i="16"/>
  <c r="B69" i="16"/>
  <c r="B85" i="16"/>
  <c r="B11" i="18"/>
  <c r="B27" i="18"/>
  <c r="B43" i="18"/>
  <c r="B56" i="18"/>
  <c r="B70" i="18"/>
  <c r="B88" i="18"/>
  <c r="B116" i="16"/>
  <c r="B131" i="16"/>
  <c r="B147" i="16"/>
  <c r="B163" i="16"/>
  <c r="B179" i="16"/>
  <c r="B195" i="16"/>
  <c r="B13" i="16"/>
  <c r="B29" i="16"/>
  <c r="B45" i="16"/>
  <c r="B60" i="16"/>
  <c r="B76" i="16"/>
  <c r="B92" i="16"/>
  <c r="B18" i="18"/>
  <c r="B34" i="18"/>
  <c r="B50" i="18"/>
  <c r="B65" i="18"/>
  <c r="B79" i="18"/>
  <c r="B115" i="16"/>
  <c r="B130" i="16"/>
  <c r="B146" i="16"/>
  <c r="B162" i="16"/>
  <c r="B178" i="16"/>
  <c r="B194" i="16"/>
  <c r="B12" i="16"/>
  <c r="B28" i="16"/>
  <c r="B44" i="16"/>
  <c r="B59" i="16"/>
  <c r="B75" i="16"/>
  <c r="B91" i="16"/>
  <c r="B17" i="18"/>
  <c r="B33" i="18"/>
  <c r="B49" i="18"/>
  <c r="B64" i="18"/>
  <c r="B78" i="18"/>
  <c r="B98" i="18"/>
  <c r="B122" i="16"/>
  <c r="B137" i="16"/>
  <c r="B153" i="16"/>
  <c r="B169" i="16"/>
  <c r="B185" i="16"/>
  <c r="B201" i="16"/>
  <c r="B19" i="16"/>
  <c r="B35" i="16"/>
  <c r="B51" i="16"/>
  <c r="B66" i="16"/>
  <c r="B82" i="16"/>
  <c r="B98" i="16"/>
  <c r="B24" i="18"/>
  <c r="B40" i="18"/>
  <c r="B55" i="18"/>
  <c r="B73" i="18"/>
  <c r="B87" i="18"/>
  <c r="B121" i="16"/>
  <c r="B144" i="16"/>
  <c r="B160" i="16"/>
  <c r="B176" i="16"/>
  <c r="B192" i="16"/>
  <c r="B10" i="16"/>
  <c r="B26" i="16"/>
  <c r="B42" i="16"/>
  <c r="B57" i="16"/>
  <c r="B73" i="16"/>
  <c r="B89" i="16"/>
  <c r="L15" i="5"/>
  <c r="L15" i="13" s="1"/>
  <c r="K15" i="13"/>
  <c r="Z38" i="5"/>
  <c r="C33" i="9"/>
  <c r="C33" i="17" s="1"/>
  <c r="C14" i="9"/>
  <c r="C14" i="17" s="1"/>
  <c r="F31" i="9"/>
  <c r="F31" i="17" s="1"/>
  <c r="F33" i="9"/>
  <c r="F33" i="17" s="1"/>
  <c r="F30" i="9"/>
  <c r="F30" i="17" s="1"/>
  <c r="F32" i="9"/>
  <c r="F32" i="17" s="1"/>
  <c r="C12" i="9"/>
  <c r="C12" i="17" s="1"/>
  <c r="C30" i="9"/>
  <c r="C30" i="17" s="1"/>
  <c r="F28" i="9"/>
  <c r="F28" i="17" s="1"/>
  <c r="C11" i="9"/>
  <c r="C11" i="17" s="1"/>
  <c r="C31" i="9"/>
  <c r="C31" i="17" s="1"/>
  <c r="C9" i="9"/>
  <c r="C9" i="17" s="1"/>
  <c r="F29" i="9"/>
  <c r="F29" i="17" s="1"/>
  <c r="C10" i="9"/>
  <c r="C10" i="17" s="1"/>
  <c r="C29" i="9"/>
  <c r="C29" i="17" s="1"/>
  <c r="C28" i="9"/>
  <c r="C28" i="17" s="1"/>
  <c r="Z20" i="5"/>
  <c r="Q23" i="4"/>
  <c r="D115" i="19"/>
  <c r="Z35" i="5"/>
  <c r="L10" i="5"/>
  <c r="L34" i="5"/>
  <c r="Z28" i="5"/>
  <c r="L133" i="13" s="1"/>
  <c r="F41" i="4"/>
  <c r="Q30" i="4"/>
  <c r="L35" i="5"/>
  <c r="F42" i="4"/>
  <c r="F34" i="4"/>
  <c r="F35" i="4"/>
  <c r="L42" i="5"/>
  <c r="L42" i="13" s="1"/>
  <c r="L19" i="5"/>
  <c r="L19" i="13" s="1"/>
  <c r="Z21" i="5"/>
  <c r="Z23" i="5"/>
  <c r="Z18" i="5"/>
  <c r="Q12" i="4"/>
  <c r="F17" i="4"/>
  <c r="Q26" i="4"/>
  <c r="L27" i="5"/>
  <c r="L27" i="13" s="1"/>
  <c r="Q31" i="4"/>
  <c r="Z25" i="5"/>
  <c r="Q13" i="4"/>
  <c r="F43" i="4"/>
  <c r="L37" i="5"/>
  <c r="L32" i="5"/>
  <c r="F19" i="4"/>
  <c r="Z33" i="5"/>
  <c r="L31" i="5"/>
  <c r="M98" i="4"/>
  <c r="I35" i="5"/>
  <c r="I35" i="13" s="1"/>
  <c r="L24" i="5"/>
  <c r="O98" i="4"/>
  <c r="L18" i="5"/>
  <c r="F21" i="4"/>
  <c r="W25" i="5"/>
  <c r="I130" i="13" s="1"/>
  <c r="M19" i="5"/>
  <c r="M19" i="13" s="1"/>
  <c r="F27" i="4"/>
  <c r="Q44" i="4"/>
  <c r="Q43" i="4"/>
  <c r="I24" i="5"/>
  <c r="I24" i="13" s="1"/>
  <c r="Z17" i="5"/>
  <c r="I32" i="5"/>
  <c r="I32" i="13" s="1"/>
  <c r="I28" i="5"/>
  <c r="I28" i="13" s="1"/>
  <c r="I15" i="5"/>
  <c r="I15" i="13" s="1"/>
  <c r="Q34" i="4"/>
  <c r="I17" i="5"/>
  <c r="I17" i="13" s="1"/>
  <c r="I13" i="5"/>
  <c r="I13" i="13" s="1"/>
  <c r="F20" i="4"/>
  <c r="W8" i="5"/>
  <c r="I113" i="13" s="1"/>
  <c r="N98" i="4"/>
  <c r="L17" i="5"/>
  <c r="Z10" i="5"/>
  <c r="Z16" i="5"/>
  <c r="Q35" i="4"/>
  <c r="L36" i="5"/>
  <c r="I23" i="5"/>
  <c r="I23" i="13" s="1"/>
  <c r="I31" i="5"/>
  <c r="I31" i="13" s="1"/>
  <c r="F11" i="4"/>
  <c r="F44" i="4"/>
  <c r="W35" i="5"/>
  <c r="I140" i="13" s="1"/>
  <c r="Q45" i="4"/>
  <c r="W32" i="5"/>
  <c r="I137" i="13" s="1"/>
  <c r="L26" i="5"/>
  <c r="I22" i="5"/>
  <c r="I22" i="13" s="1"/>
  <c r="Q27" i="4"/>
  <c r="L25" i="5"/>
  <c r="L11" i="5"/>
  <c r="Z32" i="5"/>
  <c r="Q37" i="4"/>
  <c r="L22" i="5"/>
  <c r="Z19" i="5"/>
  <c r="I40" i="5"/>
  <c r="I40" i="13" s="1"/>
  <c r="L21" i="5"/>
  <c r="W16" i="5"/>
  <c r="I121" i="13" s="1"/>
  <c r="I20" i="5"/>
  <c r="I20" i="13" s="1"/>
  <c r="L40" i="5"/>
  <c r="P98" i="4"/>
  <c r="I18" i="5"/>
  <c r="I18" i="13" s="1"/>
  <c r="F31" i="4"/>
  <c r="F14" i="4"/>
  <c r="I19" i="5"/>
  <c r="I19" i="13" s="1"/>
  <c r="Q17" i="4"/>
  <c r="I27" i="5"/>
  <c r="I27" i="13" s="1"/>
  <c r="J67" i="4"/>
  <c r="I67" i="4"/>
  <c r="G67" i="4"/>
  <c r="H67" i="4"/>
  <c r="R71" i="4"/>
  <c r="U71" i="4"/>
  <c r="S71" i="4"/>
  <c r="T71" i="4"/>
  <c r="S86" i="4"/>
  <c r="T86" i="4"/>
  <c r="U86" i="4"/>
  <c r="R86" i="4"/>
  <c r="H77" i="4"/>
  <c r="J77" i="4"/>
  <c r="I77" i="4"/>
  <c r="G77" i="4"/>
  <c r="G46" i="4"/>
  <c r="H46" i="4"/>
  <c r="J46" i="4"/>
  <c r="I46" i="4" s="1"/>
  <c r="H63" i="4"/>
  <c r="G63" i="4"/>
  <c r="I63" i="4"/>
  <c r="J63" i="4"/>
  <c r="S89" i="4"/>
  <c r="U89" i="4"/>
  <c r="T89" i="4"/>
  <c r="R89" i="4"/>
  <c r="W34" i="5"/>
  <c r="I139" i="13" s="1"/>
  <c r="G87" i="4"/>
  <c r="H87" i="4"/>
  <c r="I87" i="4"/>
  <c r="J87" i="4"/>
  <c r="S66" i="4"/>
  <c r="T66" i="4"/>
  <c r="U66" i="4"/>
  <c r="R66" i="4"/>
  <c r="R29" i="4"/>
  <c r="S29" i="4"/>
  <c r="U29" i="4"/>
  <c r="F16" i="4"/>
  <c r="W36" i="5"/>
  <c r="I141" i="13" s="1"/>
  <c r="L28" i="5"/>
  <c r="W37" i="5"/>
  <c r="I142" i="13" s="1"/>
  <c r="I8" i="5"/>
  <c r="I8" i="13" s="1"/>
  <c r="F36" i="4"/>
  <c r="Z27" i="5"/>
  <c r="F28" i="4"/>
  <c r="W23" i="5"/>
  <c r="I128" i="13" s="1"/>
  <c r="L9" i="5"/>
  <c r="W19" i="5"/>
  <c r="I124" i="13" s="1"/>
  <c r="F13" i="4"/>
  <c r="W14" i="5"/>
  <c r="I119" i="13" s="1"/>
  <c r="Q21" i="4"/>
  <c r="Z39" i="5"/>
  <c r="R61" i="4"/>
  <c r="S61" i="4"/>
  <c r="T61" i="4"/>
  <c r="U61" i="4"/>
  <c r="G69" i="4"/>
  <c r="H69" i="4"/>
  <c r="I69" i="4"/>
  <c r="J69" i="4"/>
  <c r="H47" i="4"/>
  <c r="G47" i="4"/>
  <c r="I47" i="4"/>
  <c r="J47" i="4"/>
  <c r="W33" i="5"/>
  <c r="I138" i="13" s="1"/>
  <c r="J60" i="4"/>
  <c r="I60" i="4"/>
  <c r="G60" i="4"/>
  <c r="H60" i="4"/>
  <c r="G51" i="4"/>
  <c r="H51" i="4"/>
  <c r="I51" i="4"/>
  <c r="J51" i="4"/>
  <c r="H53" i="4"/>
  <c r="G53" i="4"/>
  <c r="I53" i="4"/>
  <c r="J53" i="4"/>
  <c r="H86" i="4"/>
  <c r="J86" i="4"/>
  <c r="G86" i="4"/>
  <c r="I86" i="4"/>
  <c r="W40" i="5"/>
  <c r="I145" i="13" s="1"/>
  <c r="R53" i="4"/>
  <c r="S53" i="4"/>
  <c r="T53" i="4"/>
  <c r="U53" i="4"/>
  <c r="T51" i="4"/>
  <c r="U51" i="4"/>
  <c r="R51" i="4"/>
  <c r="S51" i="4"/>
  <c r="G33" i="4"/>
  <c r="H33" i="4"/>
  <c r="J33" i="4"/>
  <c r="R18" i="4"/>
  <c r="S18" i="4"/>
  <c r="U18" i="4"/>
  <c r="J55" i="4"/>
  <c r="H55" i="4"/>
  <c r="G55" i="4"/>
  <c r="I55" i="4"/>
  <c r="G91" i="4"/>
  <c r="H91" i="4"/>
  <c r="I91" i="4"/>
  <c r="J91" i="4"/>
  <c r="J88" i="4"/>
  <c r="I88" i="4"/>
  <c r="G88" i="4"/>
  <c r="H88" i="4"/>
  <c r="I26" i="5"/>
  <c r="I26" i="13" s="1"/>
  <c r="H75" i="4"/>
  <c r="I75" i="4"/>
  <c r="J75" i="4"/>
  <c r="G75" i="4"/>
  <c r="G79" i="4"/>
  <c r="J79" i="4"/>
  <c r="H79" i="4"/>
  <c r="I79" i="4"/>
  <c r="S85" i="4"/>
  <c r="U85" i="4"/>
  <c r="R85" i="4"/>
  <c r="T85" i="4"/>
  <c r="R83" i="4"/>
  <c r="S83" i="4"/>
  <c r="T83" i="4"/>
  <c r="U83" i="4"/>
  <c r="J64" i="4"/>
  <c r="I64" i="4"/>
  <c r="G64" i="4"/>
  <c r="H64" i="4"/>
  <c r="U88" i="4"/>
  <c r="S88" i="4"/>
  <c r="T88" i="4"/>
  <c r="R88" i="4"/>
  <c r="G74" i="4"/>
  <c r="H74" i="4"/>
  <c r="I74" i="4"/>
  <c r="J74" i="4"/>
  <c r="H97" i="4"/>
  <c r="I97" i="4"/>
  <c r="J97" i="4"/>
  <c r="G97" i="4"/>
  <c r="I21" i="5"/>
  <c r="I21" i="13" s="1"/>
  <c r="I36" i="5"/>
  <c r="I36" i="13" s="1"/>
  <c r="Z31" i="5"/>
  <c r="Q14" i="4"/>
  <c r="L39" i="5"/>
  <c r="I16" i="5"/>
  <c r="I16" i="13" s="1"/>
  <c r="F101" i="5"/>
  <c r="F101" i="13" s="1"/>
  <c r="I34" i="5"/>
  <c r="I34" i="13" s="1"/>
  <c r="Z11" i="5"/>
  <c r="Z34" i="5"/>
  <c r="F12" i="4"/>
  <c r="F15" i="4"/>
  <c r="W21" i="5"/>
  <c r="I126" i="13" s="1"/>
  <c r="Z14" i="5"/>
  <c r="W39" i="5"/>
  <c r="I144" i="13" s="1"/>
  <c r="W12" i="5"/>
  <c r="I117" i="13" s="1"/>
  <c r="H54" i="4"/>
  <c r="I54" i="4"/>
  <c r="J54" i="4"/>
  <c r="G54" i="4"/>
  <c r="R68" i="4"/>
  <c r="S68" i="4"/>
  <c r="T68" i="4"/>
  <c r="U68" i="4"/>
  <c r="U33" i="4"/>
  <c r="R33" i="4"/>
  <c r="S33" i="4"/>
  <c r="W18" i="5"/>
  <c r="I123" i="13" s="1"/>
  <c r="S70" i="4"/>
  <c r="T70" i="4"/>
  <c r="U70" i="4"/>
  <c r="R70" i="4"/>
  <c r="J56" i="4"/>
  <c r="I56" i="4"/>
  <c r="G56" i="4"/>
  <c r="H56" i="4"/>
  <c r="S81" i="4"/>
  <c r="U81" i="4"/>
  <c r="R81" i="4"/>
  <c r="T81" i="4"/>
  <c r="R47" i="4"/>
  <c r="S47" i="4"/>
  <c r="T47" i="4"/>
  <c r="U47" i="4"/>
  <c r="U90" i="4"/>
  <c r="T90" i="4"/>
  <c r="R90" i="4"/>
  <c r="S90" i="4"/>
  <c r="D114" i="16"/>
  <c r="H84" i="4"/>
  <c r="G84" i="4"/>
  <c r="J84" i="4"/>
  <c r="I84" i="4"/>
  <c r="G81" i="4"/>
  <c r="H81" i="4"/>
  <c r="J81" i="4"/>
  <c r="I81" i="4"/>
  <c r="J76" i="4"/>
  <c r="I76" i="4"/>
  <c r="G76" i="4"/>
  <c r="H76" i="4"/>
  <c r="S46" i="4"/>
  <c r="T46" i="4"/>
  <c r="U46" i="4"/>
  <c r="R46" i="4"/>
  <c r="H65" i="4"/>
  <c r="J65" i="4"/>
  <c r="G65" i="4"/>
  <c r="I65" i="4"/>
  <c r="U95" i="4"/>
  <c r="T95" i="4"/>
  <c r="S95" i="4"/>
  <c r="R95" i="4"/>
  <c r="I68" i="4"/>
  <c r="J68" i="4"/>
  <c r="G68" i="4"/>
  <c r="H68" i="4"/>
  <c r="J78" i="4"/>
  <c r="I78" i="4"/>
  <c r="H78" i="4"/>
  <c r="G78" i="4"/>
  <c r="J48" i="4"/>
  <c r="I48" i="4" s="1"/>
  <c r="G48" i="4"/>
  <c r="H48" i="4"/>
  <c r="L12" i="5"/>
  <c r="I39" i="5"/>
  <c r="I39" i="13" s="1"/>
  <c r="C101" i="5"/>
  <c r="C101" i="13" s="1"/>
  <c r="F40" i="4"/>
  <c r="W10" i="5"/>
  <c r="I115" i="13" s="1"/>
  <c r="I11" i="5"/>
  <c r="I11" i="13" s="1"/>
  <c r="Q20" i="4"/>
  <c r="F24" i="4"/>
  <c r="Q24" i="4"/>
  <c r="Q15" i="4"/>
  <c r="G58" i="4"/>
  <c r="H58" i="4"/>
  <c r="I58" i="4"/>
  <c r="J58" i="4"/>
  <c r="J62" i="4"/>
  <c r="I62" i="4"/>
  <c r="H62" i="4"/>
  <c r="G62" i="4"/>
  <c r="I59" i="4"/>
  <c r="J59" i="4"/>
  <c r="H59" i="4"/>
  <c r="G59" i="4"/>
  <c r="W17" i="5"/>
  <c r="I122" i="13" s="1"/>
  <c r="H85" i="4"/>
  <c r="J85" i="4"/>
  <c r="I85" i="4"/>
  <c r="G85" i="4"/>
  <c r="I33" i="5"/>
  <c r="I33" i="13" s="1"/>
  <c r="R67" i="4"/>
  <c r="S67" i="4"/>
  <c r="T67" i="4"/>
  <c r="U67" i="4"/>
  <c r="S72" i="4"/>
  <c r="R72" i="4"/>
  <c r="U72" i="4"/>
  <c r="T72" i="4"/>
  <c r="R63" i="4"/>
  <c r="S63" i="4"/>
  <c r="T63" i="4"/>
  <c r="U63" i="4"/>
  <c r="J52" i="4"/>
  <c r="I52" i="4"/>
  <c r="G52" i="4"/>
  <c r="H52" i="4"/>
  <c r="G95" i="4"/>
  <c r="J95" i="4"/>
  <c r="H95" i="4"/>
  <c r="I95" i="4"/>
  <c r="U97" i="4"/>
  <c r="T97" i="4"/>
  <c r="S97" i="4"/>
  <c r="R97" i="4"/>
  <c r="I80" i="4"/>
  <c r="J80" i="4"/>
  <c r="G80" i="4"/>
  <c r="H80" i="4"/>
  <c r="J72" i="4"/>
  <c r="I72" i="4"/>
  <c r="G72" i="4"/>
  <c r="H72" i="4"/>
  <c r="R91" i="4"/>
  <c r="S91" i="4"/>
  <c r="T91" i="4"/>
  <c r="U91" i="4"/>
  <c r="U32" i="4"/>
  <c r="R32" i="4"/>
  <c r="S32" i="4"/>
  <c r="J92" i="4"/>
  <c r="I92" i="4"/>
  <c r="G92" i="4"/>
  <c r="H92" i="4"/>
  <c r="Q22" i="4"/>
  <c r="I12" i="5"/>
  <c r="I12" i="13" s="1"/>
  <c r="E101" i="5"/>
  <c r="E101" i="13" s="1"/>
  <c r="H101" i="5"/>
  <c r="H101" i="13" s="1"/>
  <c r="F38" i="4"/>
  <c r="Z40" i="5"/>
  <c r="F26" i="4"/>
  <c r="Q11" i="4"/>
  <c r="F39" i="4"/>
  <c r="W9" i="5"/>
  <c r="I114" i="13" s="1"/>
  <c r="I41" i="5"/>
  <c r="I41" i="13" s="1"/>
  <c r="U69" i="4"/>
  <c r="T69" i="4"/>
  <c r="R69" i="4"/>
  <c r="S69" i="4"/>
  <c r="H49" i="4"/>
  <c r="I49" i="4"/>
  <c r="J49" i="4"/>
  <c r="G49" i="4"/>
  <c r="J32" i="4"/>
  <c r="G32" i="4"/>
  <c r="H32" i="4"/>
  <c r="G50" i="4"/>
  <c r="H50" i="4"/>
  <c r="I50" i="4"/>
  <c r="J50" i="4"/>
  <c r="R80" i="4"/>
  <c r="S80" i="4"/>
  <c r="U80" i="4"/>
  <c r="T80" i="4"/>
  <c r="U96" i="4"/>
  <c r="T96" i="4"/>
  <c r="R96" i="4"/>
  <c r="S96" i="4"/>
  <c r="R78" i="4"/>
  <c r="S78" i="4"/>
  <c r="T78" i="4"/>
  <c r="U78" i="4"/>
  <c r="U59" i="4"/>
  <c r="T59" i="4"/>
  <c r="R59" i="4"/>
  <c r="S59" i="4"/>
  <c r="U25" i="4"/>
  <c r="R25" i="4"/>
  <c r="S25" i="4"/>
  <c r="U64" i="4"/>
  <c r="T64" i="4"/>
  <c r="R64" i="4"/>
  <c r="S64" i="4"/>
  <c r="R82" i="4"/>
  <c r="S82" i="4"/>
  <c r="T82" i="4"/>
  <c r="U82" i="4"/>
  <c r="S73" i="4"/>
  <c r="R73" i="4"/>
  <c r="U73" i="4"/>
  <c r="T73" i="4"/>
  <c r="T65" i="4"/>
  <c r="U65" i="4"/>
  <c r="S65" i="4"/>
  <c r="R65" i="4"/>
  <c r="I90" i="4"/>
  <c r="G90" i="4"/>
  <c r="H90" i="4"/>
  <c r="J90" i="4"/>
  <c r="R84" i="4"/>
  <c r="S84" i="4"/>
  <c r="U84" i="4"/>
  <c r="T84" i="4"/>
  <c r="R49" i="4"/>
  <c r="S49" i="4"/>
  <c r="T49" i="4"/>
  <c r="U49" i="4"/>
  <c r="R77" i="4"/>
  <c r="U77" i="4"/>
  <c r="S77" i="4"/>
  <c r="T77" i="4"/>
  <c r="W28" i="5"/>
  <c r="I133" i="13" s="1"/>
  <c r="Q16" i="4"/>
  <c r="L23" i="5"/>
  <c r="F22" i="4"/>
  <c r="L16" i="5"/>
  <c r="D101" i="5"/>
  <c r="D101" i="13" s="1"/>
  <c r="Q39" i="4"/>
  <c r="Q40" i="4"/>
  <c r="F45" i="4"/>
  <c r="I9" i="5"/>
  <c r="I9" i="13" s="1"/>
  <c r="I38" i="5"/>
  <c r="I38" i="13" s="1"/>
  <c r="L20" i="5"/>
  <c r="I37" i="5"/>
  <c r="I37" i="13" s="1"/>
  <c r="I14" i="5"/>
  <c r="I14" i="13" s="1"/>
  <c r="W24" i="5"/>
  <c r="I129" i="13" s="1"/>
  <c r="U93" i="4"/>
  <c r="T93" i="4"/>
  <c r="R93" i="4"/>
  <c r="S93" i="4"/>
  <c r="R76" i="4"/>
  <c r="S76" i="4"/>
  <c r="U76" i="4"/>
  <c r="T76" i="4"/>
  <c r="H57" i="4"/>
  <c r="I57" i="4"/>
  <c r="J57" i="4"/>
  <c r="G57" i="4"/>
  <c r="I42" i="5"/>
  <c r="I42" i="13" s="1"/>
  <c r="S74" i="4"/>
  <c r="R74" i="4"/>
  <c r="T74" i="4"/>
  <c r="U74" i="4"/>
  <c r="U54" i="4"/>
  <c r="T54" i="4"/>
  <c r="R54" i="4"/>
  <c r="S54" i="4"/>
  <c r="H96" i="4"/>
  <c r="G96" i="4"/>
  <c r="I96" i="4"/>
  <c r="J96" i="4"/>
  <c r="H89" i="4"/>
  <c r="I89" i="4"/>
  <c r="J89" i="4"/>
  <c r="G89" i="4"/>
  <c r="H73" i="4"/>
  <c r="J73" i="4"/>
  <c r="I73" i="4"/>
  <c r="G73" i="4"/>
  <c r="J71" i="4"/>
  <c r="I71" i="4"/>
  <c r="H71" i="4"/>
  <c r="G71" i="4"/>
  <c r="H61" i="4"/>
  <c r="I61" i="4"/>
  <c r="J61" i="4"/>
  <c r="G61" i="4"/>
  <c r="W42" i="5"/>
  <c r="I147" i="13" s="1"/>
  <c r="S94" i="4"/>
  <c r="T94" i="4"/>
  <c r="U94" i="4"/>
  <c r="R94" i="4"/>
  <c r="J83" i="4"/>
  <c r="I83" i="4"/>
  <c r="G83" i="4"/>
  <c r="H83" i="4"/>
  <c r="K101" i="5"/>
  <c r="K101" i="13" s="1"/>
  <c r="L33" i="5"/>
  <c r="Q42" i="4"/>
  <c r="Q41" i="4"/>
  <c r="Z36" i="5"/>
  <c r="Z37" i="5"/>
  <c r="W13" i="5"/>
  <c r="I118" i="13" s="1"/>
  <c r="G101" i="5"/>
  <c r="G101" i="13" s="1"/>
  <c r="Z41" i="5"/>
  <c r="F30" i="4"/>
  <c r="F23" i="4"/>
  <c r="F18" i="4"/>
  <c r="W20" i="5"/>
  <c r="I125" i="13" s="1"/>
  <c r="Q28" i="4"/>
  <c r="L38" i="5"/>
  <c r="Z12" i="5"/>
  <c r="Q19" i="4"/>
  <c r="L14" i="5"/>
  <c r="Z9" i="5"/>
  <c r="L41" i="5"/>
  <c r="T60" i="4"/>
  <c r="U60" i="4"/>
  <c r="R60" i="4"/>
  <c r="S60" i="4"/>
  <c r="R52" i="4"/>
  <c r="S52" i="4"/>
  <c r="T52" i="4"/>
  <c r="U52" i="4"/>
  <c r="R75" i="4"/>
  <c r="U75" i="4"/>
  <c r="S75" i="4"/>
  <c r="T75" i="4"/>
  <c r="H93" i="4"/>
  <c r="J93" i="4"/>
  <c r="G93" i="4"/>
  <c r="I93" i="4"/>
  <c r="H70" i="4"/>
  <c r="I70" i="4"/>
  <c r="G70" i="4"/>
  <c r="J70" i="4"/>
  <c r="L8" i="5"/>
  <c r="J101" i="5"/>
  <c r="J101" i="13" s="1"/>
  <c r="R55" i="4"/>
  <c r="S55" i="4"/>
  <c r="T55" i="4"/>
  <c r="U55" i="4"/>
  <c r="W41" i="5"/>
  <c r="I146" i="13" s="1"/>
  <c r="I10" i="5"/>
  <c r="I10" i="13" s="1"/>
  <c r="H94" i="4"/>
  <c r="I94" i="4"/>
  <c r="J94" i="4"/>
  <c r="G94" i="4"/>
  <c r="R56" i="4"/>
  <c r="S56" i="4"/>
  <c r="U56" i="4"/>
  <c r="T56" i="4"/>
  <c r="U62" i="4"/>
  <c r="T62" i="4"/>
  <c r="S62" i="4"/>
  <c r="R62" i="4"/>
  <c r="R48" i="4"/>
  <c r="S48" i="4"/>
  <c r="U48" i="4"/>
  <c r="T48" i="4" s="1"/>
  <c r="T92" i="4"/>
  <c r="U92" i="4"/>
  <c r="R92" i="4"/>
  <c r="S92" i="4"/>
  <c r="R58" i="4"/>
  <c r="S58" i="4"/>
  <c r="T58" i="4"/>
  <c r="U58" i="4"/>
  <c r="S57" i="4"/>
  <c r="T57" i="4"/>
  <c r="U57" i="4"/>
  <c r="R57" i="4"/>
  <c r="T87" i="4"/>
  <c r="U87" i="4"/>
  <c r="R87" i="4"/>
  <c r="S87" i="4"/>
  <c r="I82" i="4"/>
  <c r="J82" i="4"/>
  <c r="H82" i="4"/>
  <c r="G82" i="4"/>
  <c r="G66" i="4"/>
  <c r="I66" i="4"/>
  <c r="J66" i="4"/>
  <c r="H66" i="4"/>
  <c r="T50" i="4"/>
  <c r="S50" i="4"/>
  <c r="U50" i="4"/>
  <c r="R50" i="4"/>
  <c r="T79" i="4"/>
  <c r="R79" i="4"/>
  <c r="S79" i="4"/>
  <c r="U79" i="4"/>
  <c r="W38" i="5"/>
  <c r="I143" i="13" s="1"/>
  <c r="I25" i="5"/>
  <c r="I25" i="13" s="1"/>
  <c r="Z8" i="5"/>
  <c r="W31" i="5"/>
  <c r="I136" i="13" s="1"/>
  <c r="F37" i="4"/>
  <c r="Z13" i="5"/>
  <c r="W11" i="5"/>
  <c r="I116" i="13" s="1"/>
  <c r="L13" i="5"/>
  <c r="F25" i="4"/>
  <c r="W27" i="5"/>
  <c r="I132" i="13" s="1"/>
  <c r="Q36" i="4"/>
  <c r="Z24" i="5"/>
  <c r="Q38" i="4"/>
  <c r="Z42" i="5"/>
  <c r="T33" i="4" l="1"/>
  <c r="I33" i="4"/>
  <c r="T32" i="4"/>
  <c r="I32" i="4"/>
  <c r="J29" i="4"/>
  <c r="T29" i="4"/>
  <c r="I129" i="12" s="1"/>
  <c r="T25" i="4"/>
  <c r="I125" i="12" s="1"/>
  <c r="Q98" i="4"/>
  <c r="F98" i="4"/>
  <c r="B205" i="19"/>
  <c r="B202" i="18"/>
  <c r="T18" i="4"/>
  <c r="I118" i="12" s="1"/>
  <c r="F14" i="9"/>
  <c r="F14" i="17" s="1"/>
  <c r="D111" i="18"/>
  <c r="H29" i="4"/>
  <c r="H29" i="12" s="1"/>
  <c r="F13" i="9"/>
  <c r="F13" i="17" s="1"/>
  <c r="F12" i="9"/>
  <c r="F12" i="17" s="1"/>
  <c r="F11" i="9"/>
  <c r="F11" i="17" s="1"/>
  <c r="F9" i="9"/>
  <c r="F9" i="17" s="1"/>
  <c r="F10" i="9"/>
  <c r="F10" i="17" s="1"/>
  <c r="J82" i="12"/>
  <c r="H94" i="12"/>
  <c r="H93" i="12"/>
  <c r="F119" i="12"/>
  <c r="G193" i="12"/>
  <c r="J178" i="12"/>
  <c r="I32" i="12"/>
  <c r="G167" i="12"/>
  <c r="F36" i="12"/>
  <c r="J171" i="12"/>
  <c r="I179" i="12"/>
  <c r="I175" i="12"/>
  <c r="G154" i="12"/>
  <c r="H149" i="12"/>
  <c r="I165" i="12"/>
  <c r="G92" i="12"/>
  <c r="H189" i="12"/>
  <c r="I192" i="12"/>
  <c r="I156" i="12"/>
  <c r="J70" i="12"/>
  <c r="H160" i="12"/>
  <c r="I193" i="12"/>
  <c r="G179" i="12"/>
  <c r="J192" i="12"/>
  <c r="J162" i="12"/>
  <c r="H194" i="12"/>
  <c r="H159" i="12"/>
  <c r="J169" i="12"/>
  <c r="G163" i="12"/>
  <c r="I67" i="12"/>
  <c r="I57" i="12"/>
  <c r="I61" i="12"/>
  <c r="J57" i="12"/>
  <c r="G95" i="12"/>
  <c r="I69" i="12"/>
  <c r="H157" i="12"/>
  <c r="J152" i="12"/>
  <c r="H61" i="12"/>
  <c r="I154" i="12"/>
  <c r="I157" i="12"/>
  <c r="I89" i="12"/>
  <c r="F116" i="12"/>
  <c r="H164" i="12"/>
  <c r="J50" i="12"/>
  <c r="J132" i="12"/>
  <c r="H51" i="12"/>
  <c r="F121" i="12"/>
  <c r="J166" i="12"/>
  <c r="H46" i="12"/>
  <c r="F25" i="12"/>
  <c r="I82" i="12"/>
  <c r="H83" i="12"/>
  <c r="H89" i="12"/>
  <c r="F45" i="12"/>
  <c r="G149" i="12"/>
  <c r="J90" i="12"/>
  <c r="G164" i="12"/>
  <c r="G159" i="12"/>
  <c r="I178" i="12"/>
  <c r="I50" i="12"/>
  <c r="G49" i="12"/>
  <c r="I92" i="12"/>
  <c r="I132" i="12"/>
  <c r="H52" i="12"/>
  <c r="I172" i="12"/>
  <c r="H59" i="12"/>
  <c r="I58" i="12"/>
  <c r="F124" i="12"/>
  <c r="H68" i="12"/>
  <c r="I65" i="12"/>
  <c r="H146" i="12"/>
  <c r="I84" i="12"/>
  <c r="J190" i="12"/>
  <c r="H181" i="12"/>
  <c r="H170" i="12"/>
  <c r="H133" i="12"/>
  <c r="G97" i="12"/>
  <c r="G188" i="12"/>
  <c r="J183" i="12"/>
  <c r="G88" i="12"/>
  <c r="G55" i="12"/>
  <c r="I33" i="12"/>
  <c r="I153" i="12"/>
  <c r="G82" i="12"/>
  <c r="J94" i="12"/>
  <c r="G155" i="12"/>
  <c r="F23" i="12"/>
  <c r="G61" i="12"/>
  <c r="H165" i="12"/>
  <c r="G173" i="12"/>
  <c r="J125" i="12"/>
  <c r="H180" i="12"/>
  <c r="G169" i="12"/>
  <c r="I80" i="12"/>
  <c r="I62" i="12"/>
  <c r="F40" i="12"/>
  <c r="H195" i="12"/>
  <c r="G29" i="12"/>
  <c r="H190" i="12"/>
  <c r="G170" i="12"/>
  <c r="J54" i="12"/>
  <c r="H91" i="12"/>
  <c r="J151" i="12"/>
  <c r="J60" i="12"/>
  <c r="H87" i="12"/>
  <c r="G189" i="12"/>
  <c r="H63" i="12"/>
  <c r="H77" i="12"/>
  <c r="H186" i="12"/>
  <c r="H192" i="12"/>
  <c r="G148" i="12"/>
  <c r="G93" i="12"/>
  <c r="F142" i="12"/>
  <c r="H132" i="12"/>
  <c r="F138" i="12"/>
  <c r="F37" i="12"/>
  <c r="I150" i="12"/>
  <c r="G66" i="12"/>
  <c r="I187" i="12"/>
  <c r="G158" i="12"/>
  <c r="H148" i="12"/>
  <c r="G162" i="12"/>
  <c r="G94" i="12"/>
  <c r="H155" i="12"/>
  <c r="I93" i="12"/>
  <c r="F18" i="12"/>
  <c r="F141" i="12"/>
  <c r="G194" i="12"/>
  <c r="J71" i="12"/>
  <c r="H73" i="12"/>
  <c r="G96" i="12"/>
  <c r="G174" i="12"/>
  <c r="H176" i="12"/>
  <c r="G177" i="12"/>
  <c r="G184" i="12"/>
  <c r="G165" i="12"/>
  <c r="J173" i="12"/>
  <c r="I182" i="12"/>
  <c r="G125" i="12"/>
  <c r="G196" i="12"/>
  <c r="J180" i="12"/>
  <c r="H32" i="12"/>
  <c r="H169" i="12"/>
  <c r="F26" i="12"/>
  <c r="G191" i="12"/>
  <c r="I72" i="12"/>
  <c r="J80" i="12"/>
  <c r="H197" i="12"/>
  <c r="I95" i="12"/>
  <c r="J163" i="12"/>
  <c r="J167" i="12"/>
  <c r="J85" i="12"/>
  <c r="H62" i="12"/>
  <c r="J48" i="12"/>
  <c r="G78" i="12"/>
  <c r="G195" i="12"/>
  <c r="J76" i="12"/>
  <c r="I81" i="12"/>
  <c r="G147" i="12"/>
  <c r="J56" i="12"/>
  <c r="J168" i="12"/>
  <c r="G54" i="12"/>
  <c r="F15" i="12"/>
  <c r="F114" i="12"/>
  <c r="J74" i="12"/>
  <c r="H64" i="12"/>
  <c r="J185" i="12"/>
  <c r="J79" i="12"/>
  <c r="H75" i="12"/>
  <c r="I91" i="12"/>
  <c r="G151" i="12"/>
  <c r="H86" i="12"/>
  <c r="G53" i="12"/>
  <c r="I60" i="12"/>
  <c r="I47" i="12"/>
  <c r="I161" i="12"/>
  <c r="I87" i="12"/>
  <c r="G63" i="12"/>
  <c r="J77" i="12"/>
  <c r="I186" i="12"/>
  <c r="B198" i="12"/>
  <c r="G59" i="12"/>
  <c r="J78" i="12"/>
  <c r="I190" i="12"/>
  <c r="H54" i="12"/>
  <c r="H88" i="12"/>
  <c r="J33" i="12"/>
  <c r="J153" i="12"/>
  <c r="I51" i="12"/>
  <c r="J69" i="12"/>
  <c r="G166" i="12"/>
  <c r="J189" i="12"/>
  <c r="I46" i="12"/>
  <c r="H171" i="12"/>
  <c r="G67" i="12"/>
  <c r="G192" i="12"/>
  <c r="F30" i="12"/>
  <c r="J61" i="12"/>
  <c r="J89" i="12"/>
  <c r="H154" i="12"/>
  <c r="G57" i="12"/>
  <c r="I149" i="12"/>
  <c r="J165" i="12"/>
  <c r="G182" i="12"/>
  <c r="J196" i="12"/>
  <c r="G180" i="12"/>
  <c r="I169" i="12"/>
  <c r="F38" i="12"/>
  <c r="H167" i="12"/>
  <c r="J62" i="12"/>
  <c r="I195" i="12"/>
  <c r="J146" i="12"/>
  <c r="G190" i="12"/>
  <c r="G181" i="12"/>
  <c r="J170" i="12"/>
  <c r="H168" i="12"/>
  <c r="I64" i="12"/>
  <c r="G118" i="12"/>
  <c r="G161" i="12"/>
  <c r="F28" i="12"/>
  <c r="G129" i="12"/>
  <c r="G87" i="12"/>
  <c r="I189" i="12"/>
  <c r="J46" i="12"/>
  <c r="H67" i="12"/>
  <c r="H162" i="12"/>
  <c r="J194" i="12"/>
  <c r="G89" i="12"/>
  <c r="H174" i="12"/>
  <c r="F22" i="12"/>
  <c r="I196" i="12"/>
  <c r="I163" i="12"/>
  <c r="H78" i="12"/>
  <c r="G146" i="12"/>
  <c r="J81" i="12"/>
  <c r="I168" i="12"/>
  <c r="F12" i="12"/>
  <c r="G64" i="12"/>
  <c r="H185" i="12"/>
  <c r="G79" i="12"/>
  <c r="H118" i="12"/>
  <c r="G47" i="12"/>
  <c r="H161" i="12"/>
  <c r="F16" i="12"/>
  <c r="H129" i="12"/>
  <c r="H150" i="12"/>
  <c r="I66" i="12"/>
  <c r="J187" i="12"/>
  <c r="H158" i="12"/>
  <c r="I148" i="12"/>
  <c r="G156" i="12"/>
  <c r="I155" i="12"/>
  <c r="H70" i="12"/>
  <c r="G175" i="12"/>
  <c r="G152" i="12"/>
  <c r="I160" i="12"/>
  <c r="J83" i="12"/>
  <c r="I71" i="12"/>
  <c r="J73" i="12"/>
  <c r="I96" i="12"/>
  <c r="I174" i="12"/>
  <c r="J176" i="12"/>
  <c r="J177" i="12"/>
  <c r="H184" i="12"/>
  <c r="I90" i="12"/>
  <c r="I173" i="12"/>
  <c r="J182" i="12"/>
  <c r="H125" i="12"/>
  <c r="H196" i="12"/>
  <c r="I180" i="12"/>
  <c r="H49" i="12"/>
  <c r="F111" i="12"/>
  <c r="H191" i="12"/>
  <c r="G72" i="12"/>
  <c r="G80" i="12"/>
  <c r="G197" i="12"/>
  <c r="J52" i="12"/>
  <c r="H172" i="12"/>
  <c r="I85" i="12"/>
  <c r="G62" i="12"/>
  <c r="I48" i="12"/>
  <c r="I68" i="12"/>
  <c r="H65" i="12"/>
  <c r="I76" i="12"/>
  <c r="H84" i="12"/>
  <c r="H147" i="12"/>
  <c r="I56" i="12"/>
  <c r="I133" i="12"/>
  <c r="H97" i="12"/>
  <c r="J188" i="12"/>
  <c r="G183" i="12"/>
  <c r="G185" i="12"/>
  <c r="H79" i="12"/>
  <c r="I75" i="12"/>
  <c r="J91" i="12"/>
  <c r="J118" i="12"/>
  <c r="H151" i="12"/>
  <c r="J86" i="12"/>
  <c r="I53" i="12"/>
  <c r="G60" i="12"/>
  <c r="J47" i="12"/>
  <c r="J161" i="12"/>
  <c r="J129" i="12"/>
  <c r="J87" i="12"/>
  <c r="I63" i="12"/>
  <c r="I77" i="12"/>
  <c r="J186" i="12"/>
  <c r="R45" i="4"/>
  <c r="J179" i="12"/>
  <c r="G157" i="12"/>
  <c r="H96" i="12"/>
  <c r="G176" i="12"/>
  <c r="J149" i="12"/>
  <c r="H182" i="12"/>
  <c r="G32" i="12"/>
  <c r="J72" i="12"/>
  <c r="I197" i="12"/>
  <c r="H95" i="12"/>
  <c r="I167" i="12"/>
  <c r="H85" i="12"/>
  <c r="I181" i="12"/>
  <c r="I74" i="12"/>
  <c r="H53" i="12"/>
  <c r="J150" i="12"/>
  <c r="J66" i="12"/>
  <c r="G187" i="12"/>
  <c r="I158" i="12"/>
  <c r="J148" i="12"/>
  <c r="H156" i="12"/>
  <c r="J155" i="12"/>
  <c r="I70" i="12"/>
  <c r="J175" i="12"/>
  <c r="H152" i="12"/>
  <c r="J160" i="12"/>
  <c r="F128" i="12"/>
  <c r="I83" i="12"/>
  <c r="H71" i="12"/>
  <c r="I73" i="12"/>
  <c r="J96" i="12"/>
  <c r="J174" i="12"/>
  <c r="I176" i="12"/>
  <c r="F139" i="12"/>
  <c r="H177" i="12"/>
  <c r="J184" i="12"/>
  <c r="G90" i="12"/>
  <c r="J164" i="12"/>
  <c r="J159" i="12"/>
  <c r="G178" i="12"/>
  <c r="G50" i="12"/>
  <c r="I49" i="12"/>
  <c r="F39" i="12"/>
  <c r="F122" i="12"/>
  <c r="I191" i="12"/>
  <c r="H72" i="12"/>
  <c r="H80" i="12"/>
  <c r="I52" i="12"/>
  <c r="G172" i="12"/>
  <c r="G85" i="12"/>
  <c r="I59" i="12"/>
  <c r="G58" i="12"/>
  <c r="F120" i="12"/>
  <c r="G48" i="12"/>
  <c r="J68" i="12"/>
  <c r="J65" i="12"/>
  <c r="G76" i="12"/>
  <c r="G84" i="12"/>
  <c r="I147" i="12"/>
  <c r="G56" i="12"/>
  <c r="J133" i="12"/>
  <c r="I97" i="12"/>
  <c r="H188" i="12"/>
  <c r="H183" i="12"/>
  <c r="I185" i="12"/>
  <c r="I79" i="12"/>
  <c r="J75" i="12"/>
  <c r="J88" i="12"/>
  <c r="J55" i="12"/>
  <c r="G33" i="12"/>
  <c r="G153" i="12"/>
  <c r="G86" i="12"/>
  <c r="J53" i="12"/>
  <c r="H60" i="12"/>
  <c r="G69" i="12"/>
  <c r="F13" i="12"/>
  <c r="H166" i="12"/>
  <c r="J63" i="12"/>
  <c r="G77" i="12"/>
  <c r="G186" i="12"/>
  <c r="J58" i="12"/>
  <c r="F115" i="12"/>
  <c r="J195" i="12"/>
  <c r="I146" i="12"/>
  <c r="G81" i="12"/>
  <c r="J181" i="12"/>
  <c r="I170" i="12"/>
  <c r="G168" i="12"/>
  <c r="G74" i="12"/>
  <c r="J64" i="12"/>
  <c r="I55" i="12"/>
  <c r="F136" i="12"/>
  <c r="H179" i="12"/>
  <c r="H82" i="12"/>
  <c r="J157" i="12"/>
  <c r="I162" i="12"/>
  <c r="I94" i="12"/>
  <c r="J93" i="12"/>
  <c r="I194" i="12"/>
  <c r="H193" i="12"/>
  <c r="H173" i="12"/>
  <c r="J32" i="12"/>
  <c r="H92" i="12"/>
  <c r="G132" i="12"/>
  <c r="J197" i="12"/>
  <c r="J95" i="12"/>
  <c r="H163" i="12"/>
  <c r="I78" i="12"/>
  <c r="J29" i="12"/>
  <c r="H81" i="12"/>
  <c r="I54" i="12"/>
  <c r="H74" i="12"/>
  <c r="G91" i="12"/>
  <c r="I151" i="12"/>
  <c r="J51" i="12"/>
  <c r="H47" i="12"/>
  <c r="I171" i="12"/>
  <c r="C198" i="12"/>
  <c r="S23" i="4"/>
  <c r="G150" i="12"/>
  <c r="H66" i="12"/>
  <c r="H187" i="12"/>
  <c r="J158" i="12"/>
  <c r="J156" i="12"/>
  <c r="G70" i="12"/>
  <c r="H175" i="12"/>
  <c r="I152" i="12"/>
  <c r="G160" i="12"/>
  <c r="G83" i="12"/>
  <c r="G71" i="12"/>
  <c r="G73" i="12"/>
  <c r="J154" i="12"/>
  <c r="H57" i="12"/>
  <c r="J193" i="12"/>
  <c r="F140" i="12"/>
  <c r="I177" i="12"/>
  <c r="I184" i="12"/>
  <c r="H90" i="12"/>
  <c r="I164" i="12"/>
  <c r="I159" i="12"/>
  <c r="H178" i="12"/>
  <c r="H50" i="12"/>
  <c r="J49" i="12"/>
  <c r="J92" i="12"/>
  <c r="J191" i="12"/>
  <c r="G52" i="12"/>
  <c r="J172" i="12"/>
  <c r="J59" i="12"/>
  <c r="H58" i="12"/>
  <c r="F24" i="12"/>
  <c r="H48" i="12"/>
  <c r="G68" i="12"/>
  <c r="G65" i="12"/>
  <c r="H76" i="12"/>
  <c r="J84" i="12"/>
  <c r="J147" i="12"/>
  <c r="H56" i="12"/>
  <c r="G133" i="12"/>
  <c r="J97" i="12"/>
  <c r="I188" i="12"/>
  <c r="I183" i="12"/>
  <c r="G75" i="12"/>
  <c r="I88" i="12"/>
  <c r="H55" i="12"/>
  <c r="H33" i="12"/>
  <c r="H153" i="12"/>
  <c r="I86" i="12"/>
  <c r="G51" i="12"/>
  <c r="H69" i="12"/>
  <c r="I166" i="12"/>
  <c r="G46" i="12"/>
  <c r="G171" i="12"/>
  <c r="J67" i="12"/>
  <c r="E198" i="12"/>
  <c r="D198" i="12"/>
  <c r="F29" i="12"/>
  <c r="M27" i="5"/>
  <c r="M27" i="13" s="1"/>
  <c r="AA28" i="5"/>
  <c r="M133" i="13" s="1"/>
  <c r="AB100" i="11"/>
  <c r="C39" i="18"/>
  <c r="C86" i="18"/>
  <c r="C72" i="18"/>
  <c r="C54" i="18"/>
  <c r="C23" i="18"/>
  <c r="M42" i="5"/>
  <c r="M42" i="13" s="1"/>
  <c r="M15" i="5"/>
  <c r="M15" i="13" s="1"/>
  <c r="C200" i="18"/>
  <c r="C145" i="18"/>
  <c r="C92" i="19"/>
  <c r="C49" i="19"/>
  <c r="C23" i="19"/>
  <c r="C192" i="19"/>
  <c r="C163" i="19"/>
  <c r="C146" i="19"/>
  <c r="C134" i="19"/>
  <c r="C201" i="18"/>
  <c r="C185" i="18"/>
  <c r="C169" i="18"/>
  <c r="C154" i="18"/>
  <c r="C138" i="18"/>
  <c r="C122" i="18"/>
  <c r="C98" i="19"/>
  <c r="C87" i="19"/>
  <c r="C68" i="19"/>
  <c r="C50" i="19"/>
  <c r="C38" i="19"/>
  <c r="C24" i="19"/>
  <c r="C198" i="19"/>
  <c r="C182" i="19"/>
  <c r="C164" i="19"/>
  <c r="C153" i="19"/>
  <c r="C135" i="19"/>
  <c r="C160" i="18"/>
  <c r="C15" i="19"/>
  <c r="C162" i="18"/>
  <c r="C131" i="18"/>
  <c r="C115" i="18"/>
  <c r="C99" i="19"/>
  <c r="C81" i="19"/>
  <c r="C69" i="19"/>
  <c r="C51" i="19"/>
  <c r="C39" i="19"/>
  <c r="C17" i="19"/>
  <c r="C199" i="19"/>
  <c r="C188" i="19"/>
  <c r="C177" i="19"/>
  <c r="C160" i="19"/>
  <c r="C141" i="19"/>
  <c r="C123" i="19"/>
  <c r="C184" i="18"/>
  <c r="C176" i="19"/>
  <c r="C171" i="18"/>
  <c r="C82" i="19"/>
  <c r="C70" i="19"/>
  <c r="C26" i="19"/>
  <c r="C194" i="19"/>
  <c r="C171" i="19"/>
  <c r="C154" i="19"/>
  <c r="C142" i="19"/>
  <c r="C130" i="19"/>
  <c r="C118" i="19"/>
  <c r="C188" i="18"/>
  <c r="C172" i="18"/>
  <c r="C157" i="18"/>
  <c r="C141" i="18"/>
  <c r="C125" i="18"/>
  <c r="C95" i="19"/>
  <c r="C78" i="19"/>
  <c r="C64" i="19"/>
  <c r="C53" i="19"/>
  <c r="C33" i="19"/>
  <c r="C19" i="19"/>
  <c r="C189" i="19"/>
  <c r="C172" i="19"/>
  <c r="C161" i="19"/>
  <c r="C143" i="19"/>
  <c r="C119" i="19"/>
  <c r="C153" i="18"/>
  <c r="C97" i="19"/>
  <c r="C62" i="19"/>
  <c r="C170" i="18"/>
  <c r="C187" i="18"/>
  <c r="C124" i="18"/>
  <c r="C197" i="18"/>
  <c r="C181" i="18"/>
  <c r="C165" i="18"/>
  <c r="C150" i="18"/>
  <c r="C134" i="18"/>
  <c r="C118" i="18"/>
  <c r="C84" i="19"/>
  <c r="C54" i="19"/>
  <c r="C34" i="19"/>
  <c r="C20" i="19"/>
  <c r="C201" i="19"/>
  <c r="C185" i="19"/>
  <c r="C168" i="19"/>
  <c r="C150" i="19"/>
  <c r="C131" i="19"/>
  <c r="C120" i="19"/>
  <c r="C137" i="18"/>
  <c r="C155" i="18"/>
  <c r="C163" i="18"/>
  <c r="C88" i="19"/>
  <c r="C198" i="18"/>
  <c r="C182" i="18"/>
  <c r="C166" i="18"/>
  <c r="C143" i="18"/>
  <c r="C127" i="18"/>
  <c r="C96" i="19"/>
  <c r="C85" i="19"/>
  <c r="C72" i="19"/>
  <c r="C60" i="19"/>
  <c r="C42" i="19"/>
  <c r="C29" i="19"/>
  <c r="C13" i="19"/>
  <c r="C196" i="19"/>
  <c r="C179" i="19"/>
  <c r="C162" i="19"/>
  <c r="C151" i="19"/>
  <c r="C138" i="19"/>
  <c r="C127" i="19"/>
  <c r="C179" i="18"/>
  <c r="C132" i="18"/>
  <c r="C191" i="18"/>
  <c r="C175" i="18"/>
  <c r="C159" i="18"/>
  <c r="C144" i="18"/>
  <c r="C128" i="18"/>
  <c r="C112" i="18"/>
  <c r="C86" i="19"/>
  <c r="C66" i="19"/>
  <c r="C55" i="19"/>
  <c r="C36" i="19"/>
  <c r="C22" i="19"/>
  <c r="C197" i="19"/>
  <c r="C186" i="19"/>
  <c r="C175" i="19"/>
  <c r="C157" i="19"/>
  <c r="C133" i="19"/>
  <c r="C122" i="19"/>
  <c r="C168" i="18"/>
  <c r="C113" i="18"/>
  <c r="C74" i="19"/>
  <c r="C37" i="19"/>
  <c r="C203" i="19"/>
  <c r="C181" i="19"/>
  <c r="C158" i="19"/>
  <c r="C139" i="19"/>
  <c r="C129" i="19"/>
  <c r="C193" i="18"/>
  <c r="C177" i="18"/>
  <c r="C161" i="18"/>
  <c r="C146" i="18"/>
  <c r="C130" i="18"/>
  <c r="C114" i="18"/>
  <c r="C93" i="19"/>
  <c r="C75" i="19"/>
  <c r="C56" i="19"/>
  <c r="C45" i="19"/>
  <c r="C32" i="19"/>
  <c r="C16" i="19"/>
  <c r="C187" i="19"/>
  <c r="C170" i="19"/>
  <c r="C159" i="19"/>
  <c r="C140" i="19"/>
  <c r="C116" i="19"/>
  <c r="C67" i="19"/>
  <c r="C186" i="18"/>
  <c r="C147" i="18"/>
  <c r="C123" i="18"/>
  <c r="C10" i="19"/>
  <c r="C94" i="19"/>
  <c r="C76" i="19"/>
  <c r="C63" i="19"/>
  <c r="C46" i="19"/>
  <c r="C25" i="19"/>
  <c r="C204" i="19"/>
  <c r="C193" i="19"/>
  <c r="C183" i="19"/>
  <c r="C165" i="19"/>
  <c r="C147" i="19"/>
  <c r="C136" i="19"/>
  <c r="C117" i="19"/>
  <c r="C129" i="18"/>
  <c r="C194" i="18"/>
  <c r="C116" i="18"/>
  <c r="C77" i="19"/>
  <c r="C52" i="19"/>
  <c r="C18" i="19"/>
  <c r="C200" i="19"/>
  <c r="C184" i="19"/>
  <c r="C166" i="19"/>
  <c r="C148" i="19"/>
  <c r="C137" i="19"/>
  <c r="C124" i="19"/>
  <c r="C196" i="18"/>
  <c r="C180" i="18"/>
  <c r="C164" i="18"/>
  <c r="C149" i="18"/>
  <c r="C133" i="18"/>
  <c r="C117" i="18"/>
  <c r="C83" i="19"/>
  <c r="C71" i="19"/>
  <c r="C58" i="19"/>
  <c r="C47" i="19"/>
  <c r="C27" i="19"/>
  <c r="C11" i="19"/>
  <c r="C178" i="19"/>
  <c r="C167" i="19"/>
  <c r="C149" i="19"/>
  <c r="C125" i="19"/>
  <c r="C176" i="18"/>
  <c r="C121" i="18"/>
  <c r="C80" i="19"/>
  <c r="C44" i="19"/>
  <c r="C139" i="18"/>
  <c r="C148" i="18"/>
  <c r="C57" i="19"/>
  <c r="C189" i="18"/>
  <c r="C173" i="18"/>
  <c r="C158" i="18"/>
  <c r="C142" i="18"/>
  <c r="C126" i="18"/>
  <c r="C89" i="19"/>
  <c r="C59" i="19"/>
  <c r="C41" i="19"/>
  <c r="C28" i="19"/>
  <c r="C12" i="19"/>
  <c r="C195" i="19"/>
  <c r="C173" i="19"/>
  <c r="C155" i="19"/>
  <c r="C144" i="19"/>
  <c r="C126" i="19"/>
  <c r="C192" i="18"/>
  <c r="C31" i="19"/>
  <c r="C178" i="18"/>
  <c r="C195" i="18"/>
  <c r="C140" i="18"/>
  <c r="C40" i="19"/>
  <c r="C190" i="18"/>
  <c r="C174" i="18"/>
  <c r="C151" i="18"/>
  <c r="C135" i="18"/>
  <c r="C119" i="18"/>
  <c r="C90" i="19"/>
  <c r="C79" i="19"/>
  <c r="C65" i="19"/>
  <c r="C48" i="19"/>
  <c r="C35" i="19"/>
  <c r="C21" i="19"/>
  <c r="C202" i="19"/>
  <c r="C190" i="19"/>
  <c r="C174" i="19"/>
  <c r="C156" i="19"/>
  <c r="C145" i="19"/>
  <c r="C132" i="19"/>
  <c r="C121" i="19"/>
  <c r="C156" i="18"/>
  <c r="C199" i="18"/>
  <c r="C183" i="18"/>
  <c r="C167" i="18"/>
  <c r="C152" i="18"/>
  <c r="C136" i="18"/>
  <c r="C120" i="18"/>
  <c r="C91" i="19"/>
  <c r="C73" i="19"/>
  <c r="C61" i="19"/>
  <c r="C43" i="19"/>
  <c r="C30" i="19"/>
  <c r="C14" i="19"/>
  <c r="C191" i="19"/>
  <c r="C180" i="19"/>
  <c r="C169" i="19"/>
  <c r="C152" i="19"/>
  <c r="C128" i="19"/>
  <c r="C89" i="16"/>
  <c r="C73" i="16"/>
  <c r="C57" i="16"/>
  <c r="C42" i="16"/>
  <c r="C26" i="16"/>
  <c r="C10" i="16"/>
  <c r="C192" i="16"/>
  <c r="C176" i="16"/>
  <c r="C160" i="16"/>
  <c r="C144" i="16"/>
  <c r="C121" i="16"/>
  <c r="C87" i="18"/>
  <c r="C73" i="18"/>
  <c r="C55" i="18"/>
  <c r="C40" i="18"/>
  <c r="C24" i="18"/>
  <c r="C98" i="16"/>
  <c r="C82" i="16"/>
  <c r="C66" i="16"/>
  <c r="C51" i="16"/>
  <c r="C35" i="16"/>
  <c r="C19" i="16"/>
  <c r="C201" i="16"/>
  <c r="C185" i="16"/>
  <c r="C169" i="16"/>
  <c r="C153" i="16"/>
  <c r="C137" i="16"/>
  <c r="C122" i="16"/>
  <c r="C98" i="18"/>
  <c r="C78" i="18"/>
  <c r="C64" i="18"/>
  <c r="C49" i="18"/>
  <c r="C33" i="18"/>
  <c r="C17" i="18"/>
  <c r="C91" i="16"/>
  <c r="C75" i="16"/>
  <c r="C59" i="16"/>
  <c r="C44" i="16"/>
  <c r="C28" i="16"/>
  <c r="C12" i="16"/>
  <c r="C194" i="16"/>
  <c r="C178" i="16"/>
  <c r="C162" i="16"/>
  <c r="C146" i="16"/>
  <c r="C130" i="16"/>
  <c r="C115" i="16"/>
  <c r="C79" i="18"/>
  <c r="C65" i="18"/>
  <c r="C50" i="18"/>
  <c r="C34" i="18"/>
  <c r="C18" i="18"/>
  <c r="C92" i="16"/>
  <c r="C76" i="16"/>
  <c r="C60" i="16"/>
  <c r="C45" i="16"/>
  <c r="C29" i="16"/>
  <c r="C13" i="16"/>
  <c r="C195" i="16"/>
  <c r="C179" i="16"/>
  <c r="C163" i="16"/>
  <c r="C147" i="16"/>
  <c r="C131" i="16"/>
  <c r="C116" i="16"/>
  <c r="C88" i="18"/>
  <c r="C70" i="18"/>
  <c r="C56" i="18"/>
  <c r="C43" i="18"/>
  <c r="C27" i="18"/>
  <c r="C11" i="18"/>
  <c r="C85" i="16"/>
  <c r="C69" i="16"/>
  <c r="C54" i="16"/>
  <c r="C38" i="16"/>
  <c r="C22" i="16"/>
  <c r="C204" i="16"/>
  <c r="C188" i="16"/>
  <c r="C172" i="16"/>
  <c r="C156" i="16"/>
  <c r="C140" i="16"/>
  <c r="C125" i="16"/>
  <c r="C8" i="18"/>
  <c r="C89" i="18"/>
  <c r="C71" i="18"/>
  <c r="C57" i="18"/>
  <c r="C44" i="18"/>
  <c r="C28" i="18"/>
  <c r="C12" i="18"/>
  <c r="C86" i="16"/>
  <c r="C70" i="16"/>
  <c r="C47" i="16"/>
  <c r="C31" i="16"/>
  <c r="C15" i="16"/>
  <c r="C197" i="16"/>
  <c r="C181" i="16"/>
  <c r="C165" i="16"/>
  <c r="C149" i="16"/>
  <c r="C133" i="16"/>
  <c r="C118" i="16"/>
  <c r="C90" i="18"/>
  <c r="C75" i="18"/>
  <c r="C58" i="18"/>
  <c r="C45" i="18"/>
  <c r="C29" i="18"/>
  <c r="C13" i="18"/>
  <c r="C95" i="16"/>
  <c r="C79" i="16"/>
  <c r="C63" i="16"/>
  <c r="C48" i="16"/>
  <c r="C32" i="16"/>
  <c r="C16" i="16"/>
  <c r="C198" i="16"/>
  <c r="C182" i="16"/>
  <c r="C166" i="16"/>
  <c r="C150" i="16"/>
  <c r="C134" i="16"/>
  <c r="C119" i="16"/>
  <c r="C85" i="18"/>
  <c r="C76" i="18"/>
  <c r="C46" i="18"/>
  <c r="C30" i="18"/>
  <c r="C14" i="18"/>
  <c r="C88" i="16"/>
  <c r="C72" i="16"/>
  <c r="C56" i="16"/>
  <c r="C41" i="16"/>
  <c r="C25" i="16"/>
  <c r="C9" i="16"/>
  <c r="C191" i="16"/>
  <c r="C175" i="16"/>
  <c r="C159" i="16"/>
  <c r="C143" i="16"/>
  <c r="C128" i="16"/>
  <c r="C96" i="18"/>
  <c r="C82" i="18"/>
  <c r="C67" i="18"/>
  <c r="C47" i="18"/>
  <c r="C31" i="18"/>
  <c r="C15" i="18"/>
  <c r="C97" i="16"/>
  <c r="C81" i="16"/>
  <c r="C65" i="16"/>
  <c r="C50" i="16"/>
  <c r="C34" i="16"/>
  <c r="C18" i="16"/>
  <c r="C200" i="16"/>
  <c r="C184" i="16"/>
  <c r="C168" i="16"/>
  <c r="C152" i="16"/>
  <c r="C136" i="16"/>
  <c r="C97" i="18"/>
  <c r="C77" i="18"/>
  <c r="C68" i="18"/>
  <c r="C48" i="18"/>
  <c r="C32" i="18"/>
  <c r="C16" i="18"/>
  <c r="C90" i="16"/>
  <c r="C74" i="16"/>
  <c r="C58" i="16"/>
  <c r="C43" i="16"/>
  <c r="C27" i="16"/>
  <c r="C11" i="16"/>
  <c r="C193" i="16"/>
  <c r="C177" i="16"/>
  <c r="C161" i="16"/>
  <c r="C145" i="16"/>
  <c r="C129" i="16"/>
  <c r="C91" i="18"/>
  <c r="C74" i="18"/>
  <c r="C59" i="18"/>
  <c r="C41" i="18"/>
  <c r="C25" i="18"/>
  <c r="C9" i="18"/>
  <c r="C99" i="16"/>
  <c r="C83" i="16"/>
  <c r="C67" i="16"/>
  <c r="C52" i="16"/>
  <c r="C36" i="16"/>
  <c r="C20" i="16"/>
  <c r="C202" i="16"/>
  <c r="C186" i="16"/>
  <c r="C170" i="16"/>
  <c r="C154" i="16"/>
  <c r="C138" i="16"/>
  <c r="C123" i="16"/>
  <c r="C92" i="18"/>
  <c r="C69" i="18"/>
  <c r="C60" i="18"/>
  <c r="C42" i="18"/>
  <c r="C26" i="18"/>
  <c r="C10" i="18"/>
  <c r="C8" i="16"/>
  <c r="C84" i="16"/>
  <c r="C68" i="16"/>
  <c r="C53" i="16"/>
  <c r="C37" i="16"/>
  <c r="C21" i="16"/>
  <c r="C203" i="16"/>
  <c r="C187" i="16"/>
  <c r="C171" i="16"/>
  <c r="C155" i="16"/>
  <c r="C139" i="16"/>
  <c r="C124" i="16"/>
  <c r="C93" i="18"/>
  <c r="C83" i="18"/>
  <c r="C66" i="18"/>
  <c r="C51" i="18"/>
  <c r="C35" i="18"/>
  <c r="C19" i="18"/>
  <c r="C93" i="16"/>
  <c r="C77" i="16"/>
  <c r="C61" i="16"/>
  <c r="C46" i="16"/>
  <c r="C30" i="16"/>
  <c r="C14" i="16"/>
  <c r="C196" i="16"/>
  <c r="C180" i="16"/>
  <c r="C164" i="16"/>
  <c r="C148" i="16"/>
  <c r="C132" i="16"/>
  <c r="C117" i="16"/>
  <c r="C94" i="18"/>
  <c r="C84" i="18"/>
  <c r="C61" i="18"/>
  <c r="C52" i="18"/>
  <c r="C36" i="18"/>
  <c r="C20" i="18"/>
  <c r="C94" i="16"/>
  <c r="C78" i="16"/>
  <c r="C62" i="16"/>
  <c r="C39" i="16"/>
  <c r="C23" i="16"/>
  <c r="C205" i="16"/>
  <c r="C189" i="16"/>
  <c r="C173" i="16"/>
  <c r="C157" i="16"/>
  <c r="C141" i="16"/>
  <c r="C126" i="16"/>
  <c r="C95" i="18"/>
  <c r="C80" i="18"/>
  <c r="C62" i="18"/>
  <c r="C53" i="18"/>
  <c r="C37" i="18"/>
  <c r="C21" i="18"/>
  <c r="C87" i="16"/>
  <c r="C71" i="16"/>
  <c r="C55" i="16"/>
  <c r="C40" i="16"/>
  <c r="C24" i="16"/>
  <c r="C190" i="16"/>
  <c r="C174" i="16"/>
  <c r="C158" i="16"/>
  <c r="C142" i="16"/>
  <c r="C127" i="16"/>
  <c r="C81" i="18"/>
  <c r="C63" i="18"/>
  <c r="C38" i="18"/>
  <c r="C22" i="18"/>
  <c r="C96" i="16"/>
  <c r="C80" i="16"/>
  <c r="C64" i="16"/>
  <c r="C49" i="16"/>
  <c r="C33" i="16"/>
  <c r="C17" i="16"/>
  <c r="C199" i="16"/>
  <c r="C183" i="16"/>
  <c r="C167" i="16"/>
  <c r="C151" i="16"/>
  <c r="C135" i="16"/>
  <c r="C120" i="16"/>
  <c r="AA14" i="5"/>
  <c r="M119" i="13" s="1"/>
  <c r="L119" i="13"/>
  <c r="M21" i="5"/>
  <c r="M21" i="13" s="1"/>
  <c r="L21" i="13"/>
  <c r="U27" i="4"/>
  <c r="F127" i="12"/>
  <c r="J44" i="4"/>
  <c r="F44" i="12"/>
  <c r="M17" i="5"/>
  <c r="M17" i="13" s="1"/>
  <c r="L17" i="13"/>
  <c r="M31" i="5"/>
  <c r="M31" i="13" s="1"/>
  <c r="L31" i="13"/>
  <c r="R31" i="4"/>
  <c r="F131" i="12"/>
  <c r="M25" i="5"/>
  <c r="M25" i="13" s="1"/>
  <c r="L25" i="13"/>
  <c r="AA10" i="5"/>
  <c r="M115" i="13" s="1"/>
  <c r="L115" i="13"/>
  <c r="J27" i="4"/>
  <c r="F27" i="12"/>
  <c r="AA25" i="5"/>
  <c r="M130" i="13" s="1"/>
  <c r="L130" i="13"/>
  <c r="AA21" i="5"/>
  <c r="M126" i="13" s="1"/>
  <c r="L126" i="13"/>
  <c r="G41" i="4"/>
  <c r="F41" i="12"/>
  <c r="M16" i="5"/>
  <c r="M16" i="13" s="1"/>
  <c r="L16" i="13"/>
  <c r="AA36" i="5"/>
  <c r="M141" i="13" s="1"/>
  <c r="L141" i="13"/>
  <c r="AA39" i="5"/>
  <c r="M144" i="13" s="1"/>
  <c r="L144" i="13"/>
  <c r="AA27" i="5"/>
  <c r="M132" i="13" s="1"/>
  <c r="L132" i="13"/>
  <c r="S17" i="4"/>
  <c r="F117" i="12"/>
  <c r="M11" i="5"/>
  <c r="M11" i="13" s="1"/>
  <c r="L11" i="13"/>
  <c r="U45" i="4"/>
  <c r="F145" i="12"/>
  <c r="AA16" i="5"/>
  <c r="M121" i="13" s="1"/>
  <c r="L121" i="13"/>
  <c r="S34" i="4"/>
  <c r="F134" i="12"/>
  <c r="R44" i="4"/>
  <c r="F144" i="12"/>
  <c r="S13" i="4"/>
  <c r="F113" i="12"/>
  <c r="AA23" i="5"/>
  <c r="M128" i="13" s="1"/>
  <c r="L128" i="13"/>
  <c r="S30" i="4"/>
  <c r="F130" i="12"/>
  <c r="AA38" i="5"/>
  <c r="M143" i="13" s="1"/>
  <c r="L143" i="13"/>
  <c r="M13" i="5"/>
  <c r="M13" i="13" s="1"/>
  <c r="L13" i="13"/>
  <c r="AA9" i="5"/>
  <c r="M114" i="13" s="1"/>
  <c r="L114" i="13"/>
  <c r="AA11" i="5"/>
  <c r="M116" i="13" s="1"/>
  <c r="L116" i="13"/>
  <c r="M40" i="5"/>
  <c r="M40" i="13" s="1"/>
  <c r="L40" i="13"/>
  <c r="AA32" i="5"/>
  <c r="M137" i="13" s="1"/>
  <c r="L137" i="13"/>
  <c r="S35" i="4"/>
  <c r="F135" i="12"/>
  <c r="S43" i="4"/>
  <c r="F143" i="12"/>
  <c r="M24" i="5"/>
  <c r="M24" i="13" s="1"/>
  <c r="L24" i="13"/>
  <c r="J43" i="4"/>
  <c r="F43" i="12"/>
  <c r="AA18" i="5"/>
  <c r="M123" i="13" s="1"/>
  <c r="L123" i="13"/>
  <c r="M35" i="5"/>
  <c r="M35" i="13" s="1"/>
  <c r="L35" i="13"/>
  <c r="AA8" i="5"/>
  <c r="M113" i="13" s="1"/>
  <c r="L113" i="13"/>
  <c r="M8" i="5"/>
  <c r="M8" i="13" s="1"/>
  <c r="L8" i="13"/>
  <c r="M12" i="5"/>
  <c r="M12" i="13" s="1"/>
  <c r="L12" i="13"/>
  <c r="U37" i="4"/>
  <c r="F137" i="12"/>
  <c r="M36" i="5"/>
  <c r="M36" i="13" s="1"/>
  <c r="L36" i="13"/>
  <c r="M37" i="5"/>
  <c r="M37" i="13" s="1"/>
  <c r="L37" i="13"/>
  <c r="S12" i="4"/>
  <c r="F112" i="12"/>
  <c r="J42" i="4"/>
  <c r="F42" i="12"/>
  <c r="AA40" i="5"/>
  <c r="M145" i="13" s="1"/>
  <c r="L145" i="13"/>
  <c r="AA24" i="5"/>
  <c r="M129" i="13" s="1"/>
  <c r="L129" i="13"/>
  <c r="M38" i="5"/>
  <c r="M38" i="13" s="1"/>
  <c r="L38" i="13"/>
  <c r="AA34" i="5"/>
  <c r="M139" i="13" s="1"/>
  <c r="L139" i="13"/>
  <c r="AA12" i="5"/>
  <c r="M117" i="13" s="1"/>
  <c r="L117" i="13"/>
  <c r="AA31" i="5"/>
  <c r="M136" i="13" s="1"/>
  <c r="L136" i="13"/>
  <c r="M9" i="5"/>
  <c r="M9" i="13" s="1"/>
  <c r="L9" i="13"/>
  <c r="M22" i="5"/>
  <c r="M22" i="13" s="1"/>
  <c r="L22" i="13"/>
  <c r="M26" i="5"/>
  <c r="M26" i="13" s="1"/>
  <c r="L26" i="13"/>
  <c r="G20" i="4"/>
  <c r="F20" i="12"/>
  <c r="AA17" i="5"/>
  <c r="M122" i="13" s="1"/>
  <c r="L122" i="13"/>
  <c r="M18" i="5"/>
  <c r="M18" i="13" s="1"/>
  <c r="L18" i="13"/>
  <c r="M32" i="5"/>
  <c r="M32" i="13" s="1"/>
  <c r="L32" i="13"/>
  <c r="J17" i="4"/>
  <c r="F17" i="12"/>
  <c r="G34" i="4"/>
  <c r="F34" i="12"/>
  <c r="AA35" i="5"/>
  <c r="M140" i="13" s="1"/>
  <c r="L140" i="13"/>
  <c r="M20" i="5"/>
  <c r="M20" i="13" s="1"/>
  <c r="L20" i="13"/>
  <c r="AA13" i="5"/>
  <c r="M118" i="13" s="1"/>
  <c r="L118" i="13"/>
  <c r="M28" i="5"/>
  <c r="M28" i="13" s="1"/>
  <c r="L28" i="13"/>
  <c r="H31" i="4"/>
  <c r="F31" i="12"/>
  <c r="AA19" i="5"/>
  <c r="M124" i="13" s="1"/>
  <c r="L124" i="13"/>
  <c r="H21" i="4"/>
  <c r="F21" i="12"/>
  <c r="J19" i="4"/>
  <c r="F19" i="12"/>
  <c r="S26" i="4"/>
  <c r="F126" i="12"/>
  <c r="H35" i="4"/>
  <c r="F35" i="12"/>
  <c r="M10" i="5"/>
  <c r="M10" i="13" s="1"/>
  <c r="L10" i="13"/>
  <c r="AA20" i="5"/>
  <c r="M125" i="13" s="1"/>
  <c r="L125" i="13"/>
  <c r="M41" i="5"/>
  <c r="M41" i="13" s="1"/>
  <c r="L41" i="13"/>
  <c r="AA37" i="5"/>
  <c r="M142" i="13" s="1"/>
  <c r="L142" i="13"/>
  <c r="AA42" i="5"/>
  <c r="M147" i="13" s="1"/>
  <c r="L147" i="13"/>
  <c r="AA41" i="5"/>
  <c r="M146" i="13" s="1"/>
  <c r="L146" i="13"/>
  <c r="M14" i="5"/>
  <c r="M14" i="13" s="1"/>
  <c r="L14" i="13"/>
  <c r="M33" i="5"/>
  <c r="M33" i="13" s="1"/>
  <c r="L33" i="13"/>
  <c r="M23" i="5"/>
  <c r="M23" i="13" s="1"/>
  <c r="L23" i="13"/>
  <c r="M39" i="5"/>
  <c r="M39" i="13" s="1"/>
  <c r="L39" i="13"/>
  <c r="G14" i="4"/>
  <c r="F14" i="12"/>
  <c r="H11" i="4"/>
  <c r="F11" i="12"/>
  <c r="AA33" i="5"/>
  <c r="M138" i="13" s="1"/>
  <c r="L138" i="13"/>
  <c r="M34" i="5"/>
  <c r="M34" i="13" s="1"/>
  <c r="L34" i="13"/>
  <c r="R23" i="4"/>
  <c r="F123" i="12"/>
  <c r="U23" i="4"/>
  <c r="S44" i="4"/>
  <c r="G19" i="4"/>
  <c r="H19" i="4"/>
  <c r="S98" i="4"/>
  <c r="R98" i="4"/>
  <c r="H41" i="4"/>
  <c r="C8" i="9"/>
  <c r="C8" i="17" s="1"/>
  <c r="R43" i="4"/>
  <c r="J21" i="4"/>
  <c r="G21" i="4"/>
  <c r="U26" i="4"/>
  <c r="H42" i="4"/>
  <c r="C27" i="9"/>
  <c r="C27" i="17" s="1"/>
  <c r="R30" i="4"/>
  <c r="J41" i="4"/>
  <c r="S31" i="4"/>
  <c r="U17" i="4"/>
  <c r="S45" i="4"/>
  <c r="U34" i="4"/>
  <c r="R17" i="4"/>
  <c r="H34" i="4"/>
  <c r="G44" i="4"/>
  <c r="U30" i="4"/>
  <c r="U43" i="4"/>
  <c r="R26" i="4"/>
  <c r="J34" i="4"/>
  <c r="U12" i="4"/>
  <c r="R12" i="4"/>
  <c r="G11" i="4"/>
  <c r="G17" i="4"/>
  <c r="U13" i="4"/>
  <c r="R35" i="4"/>
  <c r="J35" i="4"/>
  <c r="H17" i="4"/>
  <c r="U35" i="4"/>
  <c r="R34" i="4"/>
  <c r="U44" i="4"/>
  <c r="G35" i="4"/>
  <c r="U31" i="4"/>
  <c r="E111" i="18"/>
  <c r="R13" i="4"/>
  <c r="E115" i="19"/>
  <c r="J11" i="4"/>
  <c r="G42" i="4"/>
  <c r="J31" i="4"/>
  <c r="G31" i="4"/>
  <c r="H20" i="4"/>
  <c r="J20" i="4"/>
  <c r="S37" i="4"/>
  <c r="G43" i="4"/>
  <c r="R37" i="4"/>
  <c r="H43" i="4"/>
  <c r="H44" i="4"/>
  <c r="F27" i="9"/>
  <c r="F27" i="17" s="1"/>
  <c r="I29" i="4"/>
  <c r="R27" i="4"/>
  <c r="S27" i="4"/>
  <c r="J14" i="4"/>
  <c r="G27" i="4"/>
  <c r="H14" i="4"/>
  <c r="H27" i="4"/>
  <c r="S28" i="4"/>
  <c r="R28" i="4"/>
  <c r="U28" i="4"/>
  <c r="R40" i="4"/>
  <c r="S40" i="4"/>
  <c r="U40" i="4"/>
  <c r="S22" i="4"/>
  <c r="U22" i="4"/>
  <c r="R22" i="4"/>
  <c r="J28" i="4"/>
  <c r="G28" i="4"/>
  <c r="H28" i="4"/>
  <c r="H16" i="4"/>
  <c r="G16" i="4"/>
  <c r="J16" i="4"/>
  <c r="E114" i="16"/>
  <c r="R19" i="4"/>
  <c r="S19" i="4"/>
  <c r="U19" i="4"/>
  <c r="G26" i="4"/>
  <c r="H26" i="4"/>
  <c r="J26" i="4"/>
  <c r="U24" i="4"/>
  <c r="R24" i="4"/>
  <c r="S24" i="4"/>
  <c r="G45" i="4"/>
  <c r="H45" i="4"/>
  <c r="J45" i="4"/>
  <c r="J24" i="4"/>
  <c r="H24" i="4"/>
  <c r="G24" i="4"/>
  <c r="G30" i="4"/>
  <c r="H30" i="4"/>
  <c r="J30" i="4"/>
  <c r="R42" i="4"/>
  <c r="S42" i="4"/>
  <c r="U42" i="4"/>
  <c r="U11" i="4"/>
  <c r="R11" i="4"/>
  <c r="S11" i="4"/>
  <c r="U15" i="4"/>
  <c r="S15" i="4"/>
  <c r="R15" i="4"/>
  <c r="H13" i="4"/>
  <c r="G13" i="4"/>
  <c r="J13" i="4"/>
  <c r="G37" i="4"/>
  <c r="H37" i="4"/>
  <c r="J37" i="4"/>
  <c r="S20" i="4"/>
  <c r="U20" i="4"/>
  <c r="R20" i="4"/>
  <c r="G25" i="4"/>
  <c r="H25" i="4"/>
  <c r="J25" i="4"/>
  <c r="G23" i="4"/>
  <c r="H23" i="4"/>
  <c r="J23" i="4"/>
  <c r="R41" i="4"/>
  <c r="S41" i="4"/>
  <c r="U41" i="4"/>
  <c r="G39" i="4"/>
  <c r="H39" i="4"/>
  <c r="J39" i="4"/>
  <c r="H38" i="4"/>
  <c r="G38" i="4"/>
  <c r="J38" i="4"/>
  <c r="J22" i="4"/>
  <c r="H22" i="4"/>
  <c r="G22" i="4"/>
  <c r="G18" i="4"/>
  <c r="H18" i="4"/>
  <c r="J18" i="4"/>
  <c r="H40" i="4"/>
  <c r="J40" i="4"/>
  <c r="G40" i="4"/>
  <c r="H12" i="4"/>
  <c r="G12" i="4"/>
  <c r="J12" i="4"/>
  <c r="S21" i="4"/>
  <c r="R21" i="4"/>
  <c r="U21" i="4"/>
  <c r="J36" i="4"/>
  <c r="G36" i="4"/>
  <c r="H36" i="4"/>
  <c r="R38" i="4"/>
  <c r="S38" i="4"/>
  <c r="U38" i="4"/>
  <c r="R36" i="4"/>
  <c r="S36" i="4"/>
  <c r="U36" i="4"/>
  <c r="S39" i="4"/>
  <c r="U39" i="4"/>
  <c r="R39" i="4"/>
  <c r="U16" i="4"/>
  <c r="R16" i="4"/>
  <c r="S16" i="4"/>
  <c r="G15" i="4"/>
  <c r="H15" i="4"/>
  <c r="J15" i="4"/>
  <c r="R14" i="4"/>
  <c r="S14" i="4"/>
  <c r="U14" i="4"/>
  <c r="Y18" i="7"/>
  <c r="K40" i="15" s="1"/>
  <c r="X18" i="7"/>
  <c r="J40" i="15" s="1"/>
  <c r="Z3" i="5"/>
  <c r="L108" i="13" s="1"/>
  <c r="AB101" i="11" l="1"/>
  <c r="C205" i="19"/>
  <c r="C206" i="19"/>
  <c r="F8" i="9"/>
  <c r="F8" i="17" s="1"/>
  <c r="J139" i="12"/>
  <c r="H12" i="12"/>
  <c r="H39" i="12"/>
  <c r="G37" i="12"/>
  <c r="G24" i="12"/>
  <c r="J16" i="12"/>
  <c r="H14" i="12"/>
  <c r="G42" i="12"/>
  <c r="G35" i="12"/>
  <c r="J143" i="12"/>
  <c r="H131" i="12"/>
  <c r="H41" i="12"/>
  <c r="H198" i="12"/>
  <c r="H134" i="12"/>
  <c r="H116" i="12"/>
  <c r="G136" i="12"/>
  <c r="G121" i="12"/>
  <c r="H40" i="12"/>
  <c r="J38" i="12"/>
  <c r="G141" i="12"/>
  <c r="J120" i="12"/>
  <c r="G115" i="12"/>
  <c r="G142" i="12"/>
  <c r="H45" i="12"/>
  <c r="J119" i="12"/>
  <c r="G28" i="12"/>
  <c r="J128" i="12"/>
  <c r="G127" i="12"/>
  <c r="J20" i="12"/>
  <c r="H17" i="12"/>
  <c r="G112" i="12"/>
  <c r="G117" i="12"/>
  <c r="H42" i="12"/>
  <c r="G143" i="12"/>
  <c r="G19" i="12"/>
  <c r="H11" i="12"/>
  <c r="J42" i="12"/>
  <c r="J137" i="12"/>
  <c r="H113" i="12"/>
  <c r="J145" i="12"/>
  <c r="G134" i="12"/>
  <c r="G17" i="12"/>
  <c r="G44" i="12"/>
  <c r="G130" i="12"/>
  <c r="J21" i="12"/>
  <c r="G198" i="12"/>
  <c r="J15" i="12"/>
  <c r="H139" i="12"/>
  <c r="G36" i="12"/>
  <c r="H22" i="12"/>
  <c r="G39" i="12"/>
  <c r="H25" i="12"/>
  <c r="J13" i="12"/>
  <c r="J111" i="12"/>
  <c r="H24" i="12"/>
  <c r="J26" i="12"/>
  <c r="G16" i="12"/>
  <c r="J140" i="12"/>
  <c r="G27" i="12"/>
  <c r="G137" i="12"/>
  <c r="J11" i="12"/>
  <c r="J144" i="12"/>
  <c r="J113" i="12"/>
  <c r="J130" i="12"/>
  <c r="H21" i="12"/>
  <c r="G34" i="12"/>
  <c r="G114" i="12"/>
  <c r="H36" i="12"/>
  <c r="G22" i="12"/>
  <c r="J25" i="12"/>
  <c r="G111" i="12"/>
  <c r="J124" i="12"/>
  <c r="H122" i="12"/>
  <c r="H43" i="12"/>
  <c r="G135" i="12"/>
  <c r="H130" i="12"/>
  <c r="H117" i="12"/>
  <c r="H114" i="12"/>
  <c r="G139" i="12"/>
  <c r="G138" i="12"/>
  <c r="G12" i="12"/>
  <c r="G18" i="12"/>
  <c r="J39" i="12"/>
  <c r="G23" i="12"/>
  <c r="H37" i="12"/>
  <c r="H111" i="12"/>
  <c r="G30" i="12"/>
  <c r="G124" i="12"/>
  <c r="J122" i="12"/>
  <c r="H27" i="12"/>
  <c r="H44" i="12"/>
  <c r="J31" i="12"/>
  <c r="J35" i="12"/>
  <c r="G126" i="12"/>
  <c r="J117" i="12"/>
  <c r="G21" i="12"/>
  <c r="J19" i="12"/>
  <c r="J43" i="12"/>
  <c r="G131" i="12"/>
  <c r="J127" i="12"/>
  <c r="G145" i="12"/>
  <c r="Y99" i="10"/>
  <c r="F198" i="12"/>
  <c r="G116" i="12"/>
  <c r="J138" i="12"/>
  <c r="H121" i="12"/>
  <c r="J18" i="12"/>
  <c r="G38" i="12"/>
  <c r="J23" i="12"/>
  <c r="H120" i="12"/>
  <c r="H115" i="12"/>
  <c r="J30" i="12"/>
  <c r="G45" i="12"/>
  <c r="H119" i="12"/>
  <c r="J28" i="12"/>
  <c r="G128" i="12"/>
  <c r="I29" i="12"/>
  <c r="H20" i="12"/>
  <c r="J112" i="12"/>
  <c r="J134" i="12"/>
  <c r="H144" i="12"/>
  <c r="H126" i="12"/>
  <c r="H31" i="12"/>
  <c r="H135" i="12"/>
  <c r="G41" i="12"/>
  <c r="J44" i="12"/>
  <c r="J114" i="12"/>
  <c r="J116" i="12"/>
  <c r="H138" i="12"/>
  <c r="J12" i="12"/>
  <c r="H18" i="12"/>
  <c r="H38" i="12"/>
  <c r="H23" i="12"/>
  <c r="J37" i="12"/>
  <c r="J115" i="12"/>
  <c r="H30" i="12"/>
  <c r="H124" i="12"/>
  <c r="G119" i="12"/>
  <c r="G122" i="12"/>
  <c r="H128" i="12"/>
  <c r="G31" i="12"/>
  <c r="J131" i="12"/>
  <c r="J34" i="12"/>
  <c r="J126" i="12"/>
  <c r="G123" i="12"/>
  <c r="G14" i="12"/>
  <c r="H112" i="12"/>
  <c r="G144" i="12"/>
  <c r="G15" i="12"/>
  <c r="H136" i="12"/>
  <c r="J121" i="12"/>
  <c r="J40" i="12"/>
  <c r="H141" i="12"/>
  <c r="G120" i="12"/>
  <c r="H13" i="12"/>
  <c r="H142" i="12"/>
  <c r="J45" i="12"/>
  <c r="G26" i="12"/>
  <c r="H28" i="12"/>
  <c r="G140" i="12"/>
  <c r="H127" i="12"/>
  <c r="H137" i="12"/>
  <c r="G113" i="12"/>
  <c r="G11" i="12"/>
  <c r="H34" i="12"/>
  <c r="H19" i="12"/>
  <c r="H35" i="12"/>
  <c r="J17" i="12"/>
  <c r="G20" i="12"/>
  <c r="H143" i="12"/>
  <c r="J27" i="12"/>
  <c r="H123" i="12"/>
  <c r="H15" i="12"/>
  <c r="J136" i="12"/>
  <c r="J36" i="12"/>
  <c r="G40" i="12"/>
  <c r="J22" i="12"/>
  <c r="J141" i="12"/>
  <c r="G25" i="12"/>
  <c r="G13" i="12"/>
  <c r="J142" i="12"/>
  <c r="J24" i="12"/>
  <c r="H26" i="12"/>
  <c r="H16" i="12"/>
  <c r="H140" i="12"/>
  <c r="J14" i="12"/>
  <c r="G43" i="12"/>
  <c r="D8" i="16"/>
  <c r="D100" i="8"/>
  <c r="D26" i="18"/>
  <c r="D123" i="16"/>
  <c r="D20" i="16"/>
  <c r="D9" i="18"/>
  <c r="D41" i="18"/>
  <c r="D59" i="18"/>
  <c r="D74" i="18"/>
  <c r="D91" i="18"/>
  <c r="D145" i="16"/>
  <c r="D161" i="16"/>
  <c r="D177" i="16"/>
  <c r="D193" i="16"/>
  <c r="D27" i="16"/>
  <c r="D43" i="16"/>
  <c r="D58" i="16"/>
  <c r="D74" i="16"/>
  <c r="D90" i="16"/>
  <c r="D32" i="18"/>
  <c r="D48" i="18"/>
  <c r="D68" i="18"/>
  <c r="D77" i="18"/>
  <c r="D97" i="18"/>
  <c r="D136" i="16"/>
  <c r="D152" i="16"/>
  <c r="D168" i="16"/>
  <c r="D184" i="16"/>
  <c r="D200" i="16"/>
  <c r="D34" i="16"/>
  <c r="D50" i="16"/>
  <c r="D65" i="16"/>
  <c r="D81" i="16"/>
  <c r="D97" i="16"/>
  <c r="D15" i="18"/>
  <c r="D143" i="16"/>
  <c r="D159" i="16"/>
  <c r="D175" i="16"/>
  <c r="D191" i="16"/>
  <c r="D25" i="16"/>
  <c r="D14" i="18"/>
  <c r="D30" i="18"/>
  <c r="D46" i="18"/>
  <c r="D76" i="18"/>
  <c r="D85" i="18"/>
  <c r="D134" i="16"/>
  <c r="D150" i="16"/>
  <c r="D166" i="16"/>
  <c r="D182" i="16"/>
  <c r="D198" i="16"/>
  <c r="D32" i="16"/>
  <c r="D48" i="16"/>
  <c r="D63" i="16"/>
  <c r="D79" i="16"/>
  <c r="D95" i="16"/>
  <c r="D118" i="16"/>
  <c r="D15" i="16"/>
  <c r="D12" i="18"/>
  <c r="D8" i="18"/>
  <c r="D140" i="16"/>
  <c r="D156" i="16"/>
  <c r="D172" i="16"/>
  <c r="D188" i="16"/>
  <c r="D204" i="16"/>
  <c r="D38" i="16"/>
  <c r="D54" i="16"/>
  <c r="D69" i="16"/>
  <c r="D85" i="16"/>
  <c r="D27" i="18"/>
  <c r="D43" i="18"/>
  <c r="D56" i="18"/>
  <c r="D70" i="18"/>
  <c r="D88" i="18"/>
  <c r="D131" i="16"/>
  <c r="D13" i="16"/>
  <c r="D29" i="16"/>
  <c r="D45" i="16"/>
  <c r="D60" i="16"/>
  <c r="D76" i="16"/>
  <c r="D92" i="16"/>
  <c r="D34" i="18"/>
  <c r="D50" i="18"/>
  <c r="D65" i="18"/>
  <c r="D79" i="18"/>
  <c r="D130" i="16"/>
  <c r="D12" i="16"/>
  <c r="D17" i="18"/>
  <c r="D122" i="16"/>
  <c r="D19" i="16"/>
  <c r="D24" i="18"/>
  <c r="D144" i="16"/>
  <c r="D160" i="16"/>
  <c r="D176" i="16"/>
  <c r="D192" i="16"/>
  <c r="D26" i="16"/>
  <c r="D128" i="19"/>
  <c r="D152" i="19"/>
  <c r="D169" i="19"/>
  <c r="D180" i="19"/>
  <c r="D191" i="19"/>
  <c r="D30" i="19"/>
  <c r="D120" i="18"/>
  <c r="D121" i="19"/>
  <c r="D145" i="19"/>
  <c r="D156" i="19"/>
  <c r="D174" i="19"/>
  <c r="D190" i="19"/>
  <c r="D202" i="19"/>
  <c r="D35" i="19"/>
  <c r="D48" i="19"/>
  <c r="D65" i="19"/>
  <c r="D79" i="19"/>
  <c r="D90" i="19"/>
  <c r="D135" i="18"/>
  <c r="D151" i="18"/>
  <c r="D174" i="18"/>
  <c r="D190" i="18"/>
  <c r="D140" i="18"/>
  <c r="D195" i="18"/>
  <c r="D178" i="18"/>
  <c r="D31" i="19"/>
  <c r="D192" i="18"/>
  <c r="D144" i="19"/>
  <c r="D155" i="19"/>
  <c r="D173" i="19"/>
  <c r="D195" i="19"/>
  <c r="D12" i="19"/>
  <c r="D41" i="19"/>
  <c r="D59" i="19"/>
  <c r="D89" i="19"/>
  <c r="D142" i="18"/>
  <c r="D158" i="18"/>
  <c r="D173" i="18"/>
  <c r="D189" i="18"/>
  <c r="D57" i="19"/>
  <c r="D148" i="18"/>
  <c r="D44" i="19"/>
  <c r="D80" i="19"/>
  <c r="D125" i="19"/>
  <c r="D27" i="19"/>
  <c r="D47" i="19"/>
  <c r="D58" i="19"/>
  <c r="D71" i="19"/>
  <c r="D83" i="19"/>
  <c r="D124" i="19"/>
  <c r="D137" i="19"/>
  <c r="D18" i="19"/>
  <c r="D52" i="19"/>
  <c r="D77" i="19"/>
  <c r="D117" i="19"/>
  <c r="D136" i="19"/>
  <c r="D25" i="19"/>
  <c r="D46" i="19"/>
  <c r="D63" i="19"/>
  <c r="D76" i="19"/>
  <c r="D94" i="19"/>
  <c r="D123" i="18"/>
  <c r="D147" i="18"/>
  <c r="D186" i="18"/>
  <c r="D67" i="19"/>
  <c r="D140" i="19"/>
  <c r="D159" i="19"/>
  <c r="D170" i="19"/>
  <c r="D187" i="19"/>
  <c r="D114" i="18"/>
  <c r="D139" i="19"/>
  <c r="D158" i="19"/>
  <c r="D181" i="19"/>
  <c r="D203" i="19"/>
  <c r="D113" i="18"/>
  <c r="D168" i="18"/>
  <c r="D22" i="19"/>
  <c r="D112" i="18"/>
  <c r="D144" i="18"/>
  <c r="D159" i="18"/>
  <c r="D175" i="18"/>
  <c r="D191" i="18"/>
  <c r="D132" i="18"/>
  <c r="D179" i="18"/>
  <c r="D138" i="19"/>
  <c r="D151" i="19"/>
  <c r="D162" i="19"/>
  <c r="D179" i="19"/>
  <c r="D196" i="19"/>
  <c r="D29" i="19"/>
  <c r="D127" i="18"/>
  <c r="D137" i="18"/>
  <c r="D131" i="19"/>
  <c r="D150" i="19"/>
  <c r="D168" i="19"/>
  <c r="D185" i="19"/>
  <c r="D201" i="19"/>
  <c r="D34" i="19"/>
  <c r="D54" i="19"/>
  <c r="D84" i="19"/>
  <c r="D118" i="18"/>
  <c r="D124" i="18"/>
  <c r="D187" i="18"/>
  <c r="D170" i="18"/>
  <c r="D62" i="19"/>
  <c r="D97" i="19"/>
  <c r="D153" i="18"/>
  <c r="D143" i="19"/>
  <c r="D161" i="19"/>
  <c r="D172" i="19"/>
  <c r="D189" i="19"/>
  <c r="D33" i="19"/>
  <c r="D53" i="19"/>
  <c r="D64" i="19"/>
  <c r="D78" i="19"/>
  <c r="D95" i="19"/>
  <c r="D125" i="18"/>
  <c r="D118" i="19"/>
  <c r="D142" i="19"/>
  <c r="D154" i="19"/>
  <c r="D171" i="19"/>
  <c r="D194" i="19"/>
  <c r="D123" i="19"/>
  <c r="D17" i="19"/>
  <c r="D115" i="18"/>
  <c r="D15" i="19"/>
  <c r="D160" i="18"/>
  <c r="D24" i="19"/>
  <c r="D122" i="18"/>
  <c r="D134" i="19"/>
  <c r="D23" i="19"/>
  <c r="D49" i="19"/>
  <c r="D92" i="19"/>
  <c r="D23" i="18"/>
  <c r="D54" i="18"/>
  <c r="D72" i="18"/>
  <c r="D86" i="18"/>
  <c r="D39" i="18"/>
  <c r="D10" i="18"/>
  <c r="D42" i="18"/>
  <c r="D60" i="18"/>
  <c r="D69" i="18"/>
  <c r="D92" i="18"/>
  <c r="D138" i="16"/>
  <c r="D154" i="16"/>
  <c r="D170" i="16"/>
  <c r="D186" i="16"/>
  <c r="D202" i="16"/>
  <c r="D36" i="16"/>
  <c r="D52" i="16"/>
  <c r="D67" i="16"/>
  <c r="D83" i="16"/>
  <c r="D99" i="16"/>
  <c r="D25" i="18"/>
  <c r="D129" i="16"/>
  <c r="D11" i="16"/>
  <c r="D16" i="18"/>
  <c r="D18" i="16"/>
  <c r="D31" i="18"/>
  <c r="D47" i="18"/>
  <c r="D67" i="18"/>
  <c r="D82" i="18"/>
  <c r="D96" i="18"/>
  <c r="D128" i="16"/>
  <c r="D9" i="16"/>
  <c r="D41" i="16"/>
  <c r="D56" i="16"/>
  <c r="D72" i="16"/>
  <c r="D88" i="16"/>
  <c r="D119" i="16"/>
  <c r="D16" i="16"/>
  <c r="D13" i="18"/>
  <c r="D29" i="18"/>
  <c r="D45" i="18"/>
  <c r="D58" i="18"/>
  <c r="D75" i="18"/>
  <c r="D90" i="18"/>
  <c r="D133" i="16"/>
  <c r="D149" i="16"/>
  <c r="D165" i="16"/>
  <c r="D181" i="16"/>
  <c r="D197" i="16"/>
  <c r="D31" i="16"/>
  <c r="D47" i="16"/>
  <c r="D70" i="16"/>
  <c r="D86" i="16"/>
  <c r="D28" i="18"/>
  <c r="D44" i="18"/>
  <c r="D57" i="18"/>
  <c r="D71" i="18"/>
  <c r="D89" i="18"/>
  <c r="D125" i="16"/>
  <c r="D22" i="16"/>
  <c r="D11" i="18"/>
  <c r="D116" i="16"/>
  <c r="D147" i="16"/>
  <c r="D163" i="16"/>
  <c r="D179" i="16"/>
  <c r="D195" i="16"/>
  <c r="D18" i="18"/>
  <c r="D115" i="16"/>
  <c r="D146" i="16"/>
  <c r="D162" i="16"/>
  <c r="D178" i="16"/>
  <c r="D194" i="16"/>
  <c r="D28" i="16"/>
  <c r="D44" i="16"/>
  <c r="D59" i="16"/>
  <c r="D75" i="16"/>
  <c r="D91" i="16"/>
  <c r="D33" i="18"/>
  <c r="D49" i="18"/>
  <c r="D64" i="18"/>
  <c r="D78" i="18"/>
  <c r="D98" i="18"/>
  <c r="D137" i="16"/>
  <c r="D153" i="16"/>
  <c r="D169" i="16"/>
  <c r="D185" i="16"/>
  <c r="D201" i="16"/>
  <c r="D35" i="16"/>
  <c r="D51" i="16"/>
  <c r="D66" i="16"/>
  <c r="D82" i="16"/>
  <c r="D98" i="16"/>
  <c r="D40" i="18"/>
  <c r="D55" i="18"/>
  <c r="D73" i="18"/>
  <c r="D87" i="18"/>
  <c r="D121" i="16"/>
  <c r="D10" i="16"/>
  <c r="D42" i="16"/>
  <c r="D57" i="16"/>
  <c r="D73" i="16"/>
  <c r="D89" i="16"/>
  <c r="D14" i="19"/>
  <c r="D43" i="19"/>
  <c r="D61" i="19"/>
  <c r="D73" i="19"/>
  <c r="D91" i="19"/>
  <c r="D136" i="18"/>
  <c r="D152" i="18"/>
  <c r="D167" i="18"/>
  <c r="D183" i="18"/>
  <c r="D199" i="18"/>
  <c r="D156" i="18"/>
  <c r="D132" i="19"/>
  <c r="D21" i="19"/>
  <c r="D119" i="18"/>
  <c r="D40" i="19"/>
  <c r="D126" i="19"/>
  <c r="D28" i="19"/>
  <c r="D126" i="18"/>
  <c r="D139" i="18"/>
  <c r="D121" i="18"/>
  <c r="D176" i="18"/>
  <c r="D149" i="19"/>
  <c r="D167" i="19"/>
  <c r="D178" i="19"/>
  <c r="D11" i="19"/>
  <c r="D117" i="18"/>
  <c r="D133" i="18"/>
  <c r="D149" i="18"/>
  <c r="D164" i="18"/>
  <c r="D180" i="18"/>
  <c r="D196" i="18"/>
  <c r="D148" i="19"/>
  <c r="D166" i="19"/>
  <c r="D184" i="19"/>
  <c r="D200" i="19"/>
  <c r="D116" i="18"/>
  <c r="D194" i="18"/>
  <c r="D129" i="18"/>
  <c r="D147" i="19"/>
  <c r="D165" i="19"/>
  <c r="D183" i="19"/>
  <c r="D193" i="19"/>
  <c r="D204" i="19"/>
  <c r="D10" i="19"/>
  <c r="D116" i="19"/>
  <c r="D16" i="19"/>
  <c r="D32" i="19"/>
  <c r="D45" i="19"/>
  <c r="D56" i="19"/>
  <c r="D75" i="19"/>
  <c r="D93" i="19"/>
  <c r="D130" i="18"/>
  <c r="D146" i="18"/>
  <c r="D161" i="18"/>
  <c r="D177" i="18"/>
  <c r="D193" i="18"/>
  <c r="D129" i="19"/>
  <c r="D37" i="19"/>
  <c r="D74" i="19"/>
  <c r="D122" i="19"/>
  <c r="D133" i="19"/>
  <c r="D157" i="19"/>
  <c r="D175" i="19"/>
  <c r="D186" i="19"/>
  <c r="D197" i="19"/>
  <c r="D36" i="19"/>
  <c r="D55" i="19"/>
  <c r="D66" i="19"/>
  <c r="D86" i="19"/>
  <c r="D128" i="18"/>
  <c r="D127" i="19"/>
  <c r="D13" i="19"/>
  <c r="D42" i="19"/>
  <c r="D60" i="19"/>
  <c r="D72" i="19"/>
  <c r="D85" i="19"/>
  <c r="D96" i="19"/>
  <c r="D143" i="18"/>
  <c r="D166" i="18"/>
  <c r="D182" i="18"/>
  <c r="D198" i="18"/>
  <c r="D88" i="19"/>
  <c r="D163" i="18"/>
  <c r="D155" i="18"/>
  <c r="D120" i="19"/>
  <c r="D20" i="19"/>
  <c r="D134" i="18"/>
  <c r="D150" i="18"/>
  <c r="D165" i="18"/>
  <c r="D181" i="18"/>
  <c r="D197" i="18"/>
  <c r="D119" i="19"/>
  <c r="D19" i="19"/>
  <c r="D141" i="18"/>
  <c r="D157" i="18"/>
  <c r="D172" i="18"/>
  <c r="D188" i="18"/>
  <c r="D130" i="19"/>
  <c r="D26" i="19"/>
  <c r="D70" i="19"/>
  <c r="D82" i="19"/>
  <c r="D171" i="18"/>
  <c r="D176" i="19"/>
  <c r="D184" i="18"/>
  <c r="D141" i="19"/>
  <c r="D160" i="19"/>
  <c r="D177" i="19"/>
  <c r="D188" i="19"/>
  <c r="D199" i="19"/>
  <c r="D39" i="19"/>
  <c r="D51" i="19"/>
  <c r="D69" i="19"/>
  <c r="D81" i="19"/>
  <c r="D99" i="19"/>
  <c r="D131" i="18"/>
  <c r="D162" i="18"/>
  <c r="D135" i="19"/>
  <c r="D153" i="19"/>
  <c r="D164" i="19"/>
  <c r="D182" i="19"/>
  <c r="D198" i="19"/>
  <c r="D38" i="19"/>
  <c r="D50" i="19"/>
  <c r="D68" i="19"/>
  <c r="D87" i="19"/>
  <c r="D98" i="19"/>
  <c r="D138" i="18"/>
  <c r="D154" i="18"/>
  <c r="D169" i="18"/>
  <c r="D185" i="18"/>
  <c r="D201" i="18"/>
  <c r="D146" i="19"/>
  <c r="D163" i="19"/>
  <c r="D192" i="19"/>
  <c r="D145" i="18"/>
  <c r="D200" i="18"/>
  <c r="D120" i="16"/>
  <c r="D135" i="16"/>
  <c r="D151" i="16"/>
  <c r="D167" i="16"/>
  <c r="D183" i="16"/>
  <c r="D199" i="16"/>
  <c r="D17" i="16"/>
  <c r="D33" i="16"/>
  <c r="D49" i="16"/>
  <c r="D64" i="16"/>
  <c r="D80" i="16"/>
  <c r="D96" i="16"/>
  <c r="D22" i="18"/>
  <c r="D38" i="18"/>
  <c r="D63" i="18"/>
  <c r="D81" i="18"/>
  <c r="D127" i="16"/>
  <c r="D142" i="16"/>
  <c r="D158" i="16"/>
  <c r="D174" i="16"/>
  <c r="D190" i="16"/>
  <c r="D24" i="16"/>
  <c r="D40" i="16"/>
  <c r="D55" i="16"/>
  <c r="D71" i="16"/>
  <c r="D87" i="16"/>
  <c r="D21" i="18"/>
  <c r="D37" i="18"/>
  <c r="D53" i="18"/>
  <c r="D62" i="18"/>
  <c r="D80" i="18"/>
  <c r="D95" i="18"/>
  <c r="D126" i="16"/>
  <c r="D141" i="16"/>
  <c r="D157" i="16"/>
  <c r="D173" i="16"/>
  <c r="D189" i="16"/>
  <c r="D205" i="16"/>
  <c r="D23" i="16"/>
  <c r="D39" i="16"/>
  <c r="D62" i="16"/>
  <c r="D78" i="16"/>
  <c r="D94" i="16"/>
  <c r="D20" i="18"/>
  <c r="D36" i="18"/>
  <c r="D52" i="18"/>
  <c r="D61" i="18"/>
  <c r="D84" i="18"/>
  <c r="D94" i="18"/>
  <c r="D117" i="16"/>
  <c r="D132" i="16"/>
  <c r="D148" i="16"/>
  <c r="D164" i="16"/>
  <c r="D180" i="16"/>
  <c r="D196" i="16"/>
  <c r="D14" i="16"/>
  <c r="D30" i="16"/>
  <c r="D46" i="16"/>
  <c r="D61" i="16"/>
  <c r="D77" i="16"/>
  <c r="D93" i="16"/>
  <c r="D19" i="18"/>
  <c r="D35" i="18"/>
  <c r="D51" i="18"/>
  <c r="D66" i="18"/>
  <c r="D83" i="18"/>
  <c r="D93" i="18"/>
  <c r="D124" i="16"/>
  <c r="D139" i="16"/>
  <c r="D155" i="16"/>
  <c r="D171" i="16"/>
  <c r="D187" i="16"/>
  <c r="D203" i="16"/>
  <c r="D21" i="16"/>
  <c r="D37" i="16"/>
  <c r="D53" i="16"/>
  <c r="D68" i="16"/>
  <c r="D84" i="16"/>
  <c r="Z100" i="8"/>
  <c r="AC100" i="11"/>
  <c r="T23" i="4"/>
  <c r="J123" i="12"/>
  <c r="T45" i="4"/>
  <c r="H145" i="12"/>
  <c r="T35" i="4"/>
  <c r="J135" i="12"/>
  <c r="I41" i="4"/>
  <c r="J41" i="12"/>
  <c r="I44" i="4"/>
  <c r="T12" i="4"/>
  <c r="T30" i="4"/>
  <c r="I21" i="4"/>
  <c r="I19" i="4"/>
  <c r="T44" i="4"/>
  <c r="T26" i="4"/>
  <c r="T13" i="4"/>
  <c r="I34" i="4"/>
  <c r="T43" i="4"/>
  <c r="T34" i="4"/>
  <c r="U98" i="4"/>
  <c r="I42" i="4"/>
  <c r="T17" i="4"/>
  <c r="T31" i="4"/>
  <c r="I35" i="4"/>
  <c r="T15" i="4"/>
  <c r="I11" i="4"/>
  <c r="I17" i="4"/>
  <c r="I14" i="4"/>
  <c r="T27" i="4"/>
  <c r="I20" i="4"/>
  <c r="F115" i="19"/>
  <c r="AA8" i="10"/>
  <c r="T41" i="4"/>
  <c r="I27" i="4"/>
  <c r="I15" i="4"/>
  <c r="T37" i="4"/>
  <c r="I31" i="4"/>
  <c r="I39" i="4"/>
  <c r="T19" i="4"/>
  <c r="I43" i="4"/>
  <c r="I23" i="4"/>
  <c r="T38" i="4"/>
  <c r="I22" i="4"/>
  <c r="I18" i="4"/>
  <c r="I45" i="4"/>
  <c r="T20" i="4"/>
  <c r="T42" i="4"/>
  <c r="I24" i="4"/>
  <c r="T11" i="4"/>
  <c r="I28" i="4"/>
  <c r="T36" i="4"/>
  <c r="I30" i="4"/>
  <c r="I16" i="4"/>
  <c r="I13" i="4"/>
  <c r="T14" i="4"/>
  <c r="T21" i="4"/>
  <c r="I40" i="4"/>
  <c r="I37" i="4"/>
  <c r="T22" i="4"/>
  <c r="T16" i="4"/>
  <c r="I36" i="4"/>
  <c r="T28" i="4"/>
  <c r="I12" i="4"/>
  <c r="T39" i="4"/>
  <c r="I38" i="4"/>
  <c r="T24" i="4"/>
  <c r="I25" i="4"/>
  <c r="I26" i="4"/>
  <c r="T40" i="4"/>
  <c r="AB8" i="8"/>
  <c r="L3" i="5"/>
  <c r="L3" i="13" s="1"/>
  <c r="I3" i="4"/>
  <c r="I3" i="12" s="1"/>
  <c r="D100" i="11"/>
  <c r="C100" i="11"/>
  <c r="B100" i="11"/>
  <c r="D99" i="10"/>
  <c r="B99" i="10"/>
  <c r="Y100" i="10" l="1"/>
  <c r="B100" i="19"/>
  <c r="C100" i="19"/>
  <c r="D100" i="16"/>
  <c r="D206" i="16"/>
  <c r="D202" i="18"/>
  <c r="D99" i="18"/>
  <c r="B99" i="18"/>
  <c r="D205" i="19"/>
  <c r="D100" i="19"/>
  <c r="D203" i="18"/>
  <c r="F111" i="18"/>
  <c r="AB8" i="10"/>
  <c r="AC8" i="10" s="1"/>
  <c r="AD8" i="10" s="1"/>
  <c r="F114" i="16"/>
  <c r="AC8" i="8"/>
  <c r="AD8" i="8" s="1"/>
  <c r="AE8" i="8" s="1"/>
  <c r="AF8" i="8" s="1"/>
  <c r="I139" i="12"/>
  <c r="I121" i="12"/>
  <c r="I24" i="12"/>
  <c r="I43" i="12"/>
  <c r="I131" i="12"/>
  <c r="I21" i="12"/>
  <c r="I140" i="12"/>
  <c r="I38" i="12"/>
  <c r="I40" i="12"/>
  <c r="I111" i="12"/>
  <c r="I23" i="12"/>
  <c r="I141" i="12"/>
  <c r="I35" i="12"/>
  <c r="I19" i="12"/>
  <c r="I135" i="12"/>
  <c r="I26" i="12"/>
  <c r="I128" i="12"/>
  <c r="I13" i="12"/>
  <c r="I120" i="12"/>
  <c r="I39" i="12"/>
  <c r="I14" i="12"/>
  <c r="I42" i="12"/>
  <c r="I34" i="12"/>
  <c r="I112" i="12"/>
  <c r="I124" i="12"/>
  <c r="I37" i="12"/>
  <c r="I28" i="12"/>
  <c r="I138" i="12"/>
  <c r="I27" i="12"/>
  <c r="I20" i="12"/>
  <c r="I115" i="12"/>
  <c r="I143" i="12"/>
  <c r="I144" i="12"/>
  <c r="I122" i="12"/>
  <c r="I136" i="12"/>
  <c r="I22" i="12"/>
  <c r="I15" i="12"/>
  <c r="I11" i="12"/>
  <c r="I134" i="12"/>
  <c r="I126" i="12"/>
  <c r="I41" i="12"/>
  <c r="I116" i="12"/>
  <c r="I30" i="12"/>
  <c r="I18" i="12"/>
  <c r="I137" i="12"/>
  <c r="I25" i="12"/>
  <c r="I36" i="12"/>
  <c r="I16" i="12"/>
  <c r="I45" i="12"/>
  <c r="I31" i="12"/>
  <c r="I17" i="12"/>
  <c r="J198" i="12"/>
  <c r="I44" i="12"/>
  <c r="I123" i="12"/>
  <c r="I113" i="12"/>
  <c r="I12" i="12"/>
  <c r="I114" i="12"/>
  <c r="I142" i="12"/>
  <c r="I119" i="12"/>
  <c r="I127" i="12"/>
  <c r="I117" i="12"/>
  <c r="I130" i="12"/>
  <c r="I145" i="12"/>
  <c r="AD100" i="11"/>
  <c r="Z99" i="10"/>
  <c r="E99" i="10"/>
  <c r="E100" i="11"/>
  <c r="F37" i="8"/>
  <c r="G37" i="8" s="1"/>
  <c r="H37" i="8" s="1"/>
  <c r="I37" i="8" s="1"/>
  <c r="J37" i="8" s="1"/>
  <c r="E37" i="16"/>
  <c r="AB33" i="8"/>
  <c r="AC33" i="8" s="1"/>
  <c r="AD33" i="8" s="1"/>
  <c r="AE33" i="8" s="1"/>
  <c r="AF33" i="8" s="1"/>
  <c r="E139" i="16"/>
  <c r="F35" i="10"/>
  <c r="G35" i="10" s="1"/>
  <c r="H35" i="10" s="1"/>
  <c r="I35" i="10" s="1"/>
  <c r="E35" i="18"/>
  <c r="F14" i="8"/>
  <c r="G14" i="8" s="1"/>
  <c r="H14" i="8" s="1"/>
  <c r="I14" i="8" s="1"/>
  <c r="J14" i="8" s="1"/>
  <c r="E14" i="16"/>
  <c r="AB90" i="8"/>
  <c r="AC90" i="8" s="1"/>
  <c r="AD90" i="8" s="1"/>
  <c r="AE90" i="8" s="1"/>
  <c r="AF90" i="8" s="1"/>
  <c r="E196" i="16"/>
  <c r="AB74" i="8"/>
  <c r="AC74" i="8" s="1"/>
  <c r="AD74" i="8" s="1"/>
  <c r="AE74" i="8" s="1"/>
  <c r="AF74" i="8" s="1"/>
  <c r="E180" i="16"/>
  <c r="AB58" i="8"/>
  <c r="AC58" i="8" s="1"/>
  <c r="AD58" i="8" s="1"/>
  <c r="AE58" i="8" s="1"/>
  <c r="AF58" i="8" s="1"/>
  <c r="E164" i="16"/>
  <c r="AB11" i="8"/>
  <c r="AC11" i="8" s="1"/>
  <c r="AD11" i="8" s="1"/>
  <c r="AE11" i="8" s="1"/>
  <c r="AF11" i="8" s="1"/>
  <c r="E117" i="16"/>
  <c r="F94" i="10"/>
  <c r="G94" i="10" s="1"/>
  <c r="H94" i="10" s="1"/>
  <c r="I94" i="10" s="1"/>
  <c r="E94" i="18"/>
  <c r="F84" i="10"/>
  <c r="G84" i="10" s="1"/>
  <c r="H84" i="10" s="1"/>
  <c r="I84" i="10" s="1"/>
  <c r="E84" i="18"/>
  <c r="F61" i="10"/>
  <c r="G61" i="10" s="1"/>
  <c r="H61" i="10" s="1"/>
  <c r="I61" i="10" s="1"/>
  <c r="E61" i="18"/>
  <c r="F52" i="10"/>
  <c r="G52" i="10" s="1"/>
  <c r="H52" i="10" s="1"/>
  <c r="I52" i="10" s="1"/>
  <c r="E52" i="18"/>
  <c r="F20" i="10"/>
  <c r="G20" i="10" s="1"/>
  <c r="H20" i="10" s="1"/>
  <c r="I20" i="10" s="1"/>
  <c r="E20" i="18"/>
  <c r="F94" i="8"/>
  <c r="G94" i="8" s="1"/>
  <c r="H94" i="8" s="1"/>
  <c r="I94" i="8" s="1"/>
  <c r="J94" i="8" s="1"/>
  <c r="E94" i="16"/>
  <c r="F78" i="8"/>
  <c r="G78" i="8" s="1"/>
  <c r="H78" i="8" s="1"/>
  <c r="I78" i="8" s="1"/>
  <c r="J78" i="8" s="1"/>
  <c r="E78" i="16"/>
  <c r="F62" i="8"/>
  <c r="G62" i="8" s="1"/>
  <c r="H62" i="8" s="1"/>
  <c r="I62" i="8" s="1"/>
  <c r="J62" i="8" s="1"/>
  <c r="E62" i="16"/>
  <c r="F23" i="8"/>
  <c r="G23" i="8" s="1"/>
  <c r="H23" i="8" s="1"/>
  <c r="I23" i="8" s="1"/>
  <c r="J23" i="8" s="1"/>
  <c r="E23" i="16"/>
  <c r="AB99" i="8"/>
  <c r="AC99" i="8" s="1"/>
  <c r="AD99" i="8" s="1"/>
  <c r="AE99" i="8" s="1"/>
  <c r="AF99" i="8" s="1"/>
  <c r="E205" i="16"/>
  <c r="AB83" i="8"/>
  <c r="AC83" i="8" s="1"/>
  <c r="AD83" i="8" s="1"/>
  <c r="AE83" i="8" s="1"/>
  <c r="AF83" i="8" s="1"/>
  <c r="E189" i="16"/>
  <c r="AB67" i="8"/>
  <c r="AC67" i="8" s="1"/>
  <c r="AD67" i="8" s="1"/>
  <c r="AE67" i="8" s="1"/>
  <c r="AF67" i="8" s="1"/>
  <c r="E173" i="16"/>
  <c r="AB51" i="8"/>
  <c r="AC51" i="8" s="1"/>
  <c r="AD51" i="8" s="1"/>
  <c r="AE51" i="8" s="1"/>
  <c r="AF51" i="8" s="1"/>
  <c r="E157" i="16"/>
  <c r="AB20" i="8"/>
  <c r="AC20" i="8" s="1"/>
  <c r="AD20" i="8" s="1"/>
  <c r="AE20" i="8" s="1"/>
  <c r="AF20" i="8" s="1"/>
  <c r="E126" i="16"/>
  <c r="F95" i="10"/>
  <c r="G95" i="10" s="1"/>
  <c r="H95" i="10" s="1"/>
  <c r="I95" i="10" s="1"/>
  <c r="E95" i="18"/>
  <c r="F80" i="10"/>
  <c r="G80" i="10" s="1"/>
  <c r="H80" i="10" s="1"/>
  <c r="I80" i="10" s="1"/>
  <c r="E80" i="18"/>
  <c r="F62" i="10"/>
  <c r="G62" i="10" s="1"/>
  <c r="H62" i="10" s="1"/>
  <c r="I62" i="10" s="1"/>
  <c r="E62" i="18"/>
  <c r="F53" i="10"/>
  <c r="G53" i="10" s="1"/>
  <c r="H53" i="10" s="1"/>
  <c r="I53" i="10" s="1"/>
  <c r="E53" i="18"/>
  <c r="F21" i="10"/>
  <c r="G21" i="10" s="1"/>
  <c r="H21" i="10" s="1"/>
  <c r="I21" i="10" s="1"/>
  <c r="E21" i="18"/>
  <c r="F87" i="8"/>
  <c r="G87" i="8" s="1"/>
  <c r="H87" i="8" s="1"/>
  <c r="I87" i="8" s="1"/>
  <c r="J87" i="8" s="1"/>
  <c r="E87" i="16"/>
  <c r="F71" i="8"/>
  <c r="G71" i="8" s="1"/>
  <c r="H71" i="8" s="1"/>
  <c r="I71" i="8" s="1"/>
  <c r="J71" i="8" s="1"/>
  <c r="E71" i="16"/>
  <c r="F55" i="8"/>
  <c r="G55" i="8" s="1"/>
  <c r="H55" i="8" s="1"/>
  <c r="I55" i="8" s="1"/>
  <c r="J55" i="8" s="1"/>
  <c r="E55" i="16"/>
  <c r="F24" i="8"/>
  <c r="G24" i="8" s="1"/>
  <c r="H24" i="8" s="1"/>
  <c r="I24" i="8" s="1"/>
  <c r="J24" i="8" s="1"/>
  <c r="E24" i="16"/>
  <c r="AB84" i="8"/>
  <c r="AC84" i="8" s="1"/>
  <c r="AD84" i="8" s="1"/>
  <c r="AE84" i="8" s="1"/>
  <c r="AF84" i="8" s="1"/>
  <c r="E190" i="16"/>
  <c r="AB68" i="8"/>
  <c r="AC68" i="8" s="1"/>
  <c r="AD68" i="8" s="1"/>
  <c r="AE68" i="8" s="1"/>
  <c r="AF68" i="8" s="1"/>
  <c r="E174" i="16"/>
  <c r="AB52" i="8"/>
  <c r="AC52" i="8" s="1"/>
  <c r="AD52" i="8" s="1"/>
  <c r="AE52" i="8" s="1"/>
  <c r="AF52" i="8" s="1"/>
  <c r="E158" i="16"/>
  <c r="AB21" i="8"/>
  <c r="AC21" i="8" s="1"/>
  <c r="AD21" i="8" s="1"/>
  <c r="AE21" i="8" s="1"/>
  <c r="AF21" i="8" s="1"/>
  <c r="E127" i="16"/>
  <c r="F81" i="10"/>
  <c r="G81" i="10" s="1"/>
  <c r="H81" i="10" s="1"/>
  <c r="I81" i="10" s="1"/>
  <c r="E81" i="18"/>
  <c r="F63" i="10"/>
  <c r="G63" i="10" s="1"/>
  <c r="H63" i="10" s="1"/>
  <c r="I63" i="10" s="1"/>
  <c r="E63" i="18"/>
  <c r="F22" i="10"/>
  <c r="G22" i="10" s="1"/>
  <c r="H22" i="10" s="1"/>
  <c r="I22" i="10" s="1"/>
  <c r="E22" i="18"/>
  <c r="F96" i="8"/>
  <c r="G96" i="8" s="1"/>
  <c r="H96" i="8" s="1"/>
  <c r="I96" i="8" s="1"/>
  <c r="J96" i="8" s="1"/>
  <c r="E96" i="16"/>
  <c r="F80" i="8"/>
  <c r="G80" i="8" s="1"/>
  <c r="H80" i="8" s="1"/>
  <c r="I80" i="8" s="1"/>
  <c r="J80" i="8" s="1"/>
  <c r="E80" i="16"/>
  <c r="F64" i="8"/>
  <c r="G64" i="8" s="1"/>
  <c r="H64" i="8" s="1"/>
  <c r="I64" i="8" s="1"/>
  <c r="J64" i="8" s="1"/>
  <c r="E64" i="16"/>
  <c r="F49" i="8"/>
  <c r="G49" i="8" s="1"/>
  <c r="H49" i="8" s="1"/>
  <c r="I49" i="8" s="1"/>
  <c r="J49" i="8" s="1"/>
  <c r="E49" i="16"/>
  <c r="F17" i="8"/>
  <c r="G17" i="8" s="1"/>
  <c r="H17" i="8" s="1"/>
  <c r="I17" i="8" s="1"/>
  <c r="J17" i="8" s="1"/>
  <c r="E17" i="16"/>
  <c r="AB93" i="8"/>
  <c r="AC93" i="8" s="1"/>
  <c r="AD93" i="8" s="1"/>
  <c r="AE93" i="8" s="1"/>
  <c r="AF93" i="8" s="1"/>
  <c r="E199" i="16"/>
  <c r="AB77" i="8"/>
  <c r="AC77" i="8" s="1"/>
  <c r="AD77" i="8" s="1"/>
  <c r="AE77" i="8" s="1"/>
  <c r="AF77" i="8" s="1"/>
  <c r="E183" i="16"/>
  <c r="AB61" i="8"/>
  <c r="AC61" i="8" s="1"/>
  <c r="AD61" i="8" s="1"/>
  <c r="AE61" i="8" s="1"/>
  <c r="AF61" i="8" s="1"/>
  <c r="E167" i="16"/>
  <c r="AB45" i="8"/>
  <c r="AC45" i="8" s="1"/>
  <c r="AD45" i="8" s="1"/>
  <c r="AE45" i="8" s="1"/>
  <c r="AF45" i="8" s="1"/>
  <c r="E151" i="16"/>
  <c r="AB29" i="8"/>
  <c r="AC29" i="8" s="1"/>
  <c r="AD29" i="8" s="1"/>
  <c r="AE29" i="8" s="1"/>
  <c r="AF29" i="8" s="1"/>
  <c r="E135" i="16"/>
  <c r="AA42" i="10"/>
  <c r="AB42" i="10" s="1"/>
  <c r="AC42" i="10" s="1"/>
  <c r="AD42" i="10" s="1"/>
  <c r="E145" i="18"/>
  <c r="E192" i="19"/>
  <c r="E163" i="19"/>
  <c r="AA35" i="10"/>
  <c r="AB35" i="10" s="1"/>
  <c r="AC35" i="10" s="1"/>
  <c r="AD35" i="10" s="1"/>
  <c r="E138" i="18"/>
  <c r="E98" i="19"/>
  <c r="E87" i="19"/>
  <c r="E68" i="19"/>
  <c r="E50" i="19"/>
  <c r="E135" i="19"/>
  <c r="AA59" i="10"/>
  <c r="AB59" i="10" s="1"/>
  <c r="AC59" i="10" s="1"/>
  <c r="AD59" i="10" s="1"/>
  <c r="E162" i="18"/>
  <c r="E39" i="19"/>
  <c r="E199" i="19"/>
  <c r="E188" i="19"/>
  <c r="E177" i="19"/>
  <c r="E160" i="19"/>
  <c r="E26" i="19"/>
  <c r="AA38" i="10"/>
  <c r="AB38" i="10" s="1"/>
  <c r="AC38" i="10" s="1"/>
  <c r="AD38" i="10" s="1"/>
  <c r="E141" i="18"/>
  <c r="E119" i="19"/>
  <c r="AA94" i="10"/>
  <c r="AB94" i="10" s="1"/>
  <c r="AC94" i="10" s="1"/>
  <c r="AD94" i="10" s="1"/>
  <c r="E197" i="18"/>
  <c r="AA78" i="10"/>
  <c r="AB78" i="10" s="1"/>
  <c r="AC78" i="10" s="1"/>
  <c r="AD78" i="10" s="1"/>
  <c r="E181" i="18"/>
  <c r="AA62" i="10"/>
  <c r="AB62" i="10" s="1"/>
  <c r="AC62" i="10" s="1"/>
  <c r="AD62" i="10" s="1"/>
  <c r="E165" i="18"/>
  <c r="AA47" i="10"/>
  <c r="AB47" i="10" s="1"/>
  <c r="AC47" i="10" s="1"/>
  <c r="AD47" i="10" s="1"/>
  <c r="E150" i="18"/>
  <c r="E20" i="19"/>
  <c r="AA40" i="10"/>
  <c r="AB40" i="10" s="1"/>
  <c r="AC40" i="10" s="1"/>
  <c r="AD40" i="10" s="1"/>
  <c r="E143" i="18"/>
  <c r="E96" i="19"/>
  <c r="E85" i="19"/>
  <c r="E72" i="19"/>
  <c r="E60" i="19"/>
  <c r="E13" i="19"/>
  <c r="AA25" i="10"/>
  <c r="AB25" i="10" s="1"/>
  <c r="AC25" i="10" s="1"/>
  <c r="AD25" i="10" s="1"/>
  <c r="E128" i="18"/>
  <c r="E86" i="19"/>
  <c r="E66" i="19"/>
  <c r="E55" i="19"/>
  <c r="E74" i="19"/>
  <c r="AA27" i="10"/>
  <c r="AB27" i="10" s="1"/>
  <c r="AC27" i="10" s="1"/>
  <c r="AD27" i="10" s="1"/>
  <c r="E130" i="18"/>
  <c r="E93" i="19"/>
  <c r="E75" i="19"/>
  <c r="E56" i="19"/>
  <c r="E45" i="19"/>
  <c r="E32" i="19"/>
  <c r="E116" i="19"/>
  <c r="E147" i="19"/>
  <c r="AA26" i="10"/>
  <c r="AB26" i="10" s="1"/>
  <c r="AC26" i="10" s="1"/>
  <c r="AD26" i="10" s="1"/>
  <c r="E129" i="18"/>
  <c r="AA91" i="10"/>
  <c r="AB91" i="10" s="1"/>
  <c r="AC91" i="10" s="1"/>
  <c r="AD91" i="10" s="1"/>
  <c r="E194" i="18"/>
  <c r="E148" i="19"/>
  <c r="AA93" i="10"/>
  <c r="AB93" i="10" s="1"/>
  <c r="AC93" i="10" s="1"/>
  <c r="AD93" i="10" s="1"/>
  <c r="E196" i="18"/>
  <c r="AA77" i="10"/>
  <c r="AB77" i="10" s="1"/>
  <c r="AC77" i="10" s="1"/>
  <c r="AD77" i="10" s="1"/>
  <c r="E180" i="18"/>
  <c r="AA61" i="10"/>
  <c r="AB61" i="10" s="1"/>
  <c r="AC61" i="10" s="1"/>
  <c r="AD61" i="10" s="1"/>
  <c r="E164" i="18"/>
  <c r="AA46" i="10"/>
  <c r="AB46" i="10" s="1"/>
  <c r="AC46" i="10" s="1"/>
  <c r="AD46" i="10" s="1"/>
  <c r="E149" i="18"/>
  <c r="AA30" i="10"/>
  <c r="AB30" i="10" s="1"/>
  <c r="AC30" i="10" s="1"/>
  <c r="AD30" i="10" s="1"/>
  <c r="E133" i="18"/>
  <c r="E11" i="19"/>
  <c r="E178" i="19"/>
  <c r="E167" i="19"/>
  <c r="AA18" i="10"/>
  <c r="AB18" i="10" s="1"/>
  <c r="AC18" i="10" s="1"/>
  <c r="AD18" i="10" s="1"/>
  <c r="E121" i="18"/>
  <c r="AA23" i="10"/>
  <c r="AB23" i="10" s="1"/>
  <c r="AC23" i="10" s="1"/>
  <c r="AD23" i="10" s="1"/>
  <c r="E126" i="18"/>
  <c r="E126" i="19"/>
  <c r="AA16" i="10"/>
  <c r="AB16" i="10" s="1"/>
  <c r="AC16" i="10" s="1"/>
  <c r="AD16" i="10" s="1"/>
  <c r="E119" i="18"/>
  <c r="E132" i="19"/>
  <c r="AA53" i="10"/>
  <c r="AB53" i="10" s="1"/>
  <c r="AC53" i="10" s="1"/>
  <c r="AD53" i="10" s="1"/>
  <c r="E156" i="18"/>
  <c r="AA96" i="10"/>
  <c r="AB96" i="10" s="1"/>
  <c r="AC96" i="10" s="1"/>
  <c r="AD96" i="10" s="1"/>
  <c r="E199" i="18"/>
  <c r="AA80" i="10"/>
  <c r="AB80" i="10" s="1"/>
  <c r="AC80" i="10" s="1"/>
  <c r="AD80" i="10" s="1"/>
  <c r="E183" i="18"/>
  <c r="AA64" i="10"/>
  <c r="AB64" i="10" s="1"/>
  <c r="AC64" i="10" s="1"/>
  <c r="AD64" i="10" s="1"/>
  <c r="E167" i="18"/>
  <c r="AA49" i="10"/>
  <c r="AB49" i="10" s="1"/>
  <c r="AC49" i="10" s="1"/>
  <c r="AD49" i="10" s="1"/>
  <c r="E152" i="18"/>
  <c r="E43" i="19"/>
  <c r="F42" i="8"/>
  <c r="G42" i="8" s="1"/>
  <c r="H42" i="8" s="1"/>
  <c r="I42" i="8" s="1"/>
  <c r="J42" i="8" s="1"/>
  <c r="E42" i="16"/>
  <c r="F40" i="10"/>
  <c r="G40" i="10" s="1"/>
  <c r="H40" i="10" s="1"/>
  <c r="I40" i="10" s="1"/>
  <c r="E40" i="18"/>
  <c r="F98" i="8"/>
  <c r="G98" i="8" s="1"/>
  <c r="H98" i="8" s="1"/>
  <c r="I98" i="8" s="1"/>
  <c r="J98" i="8" s="1"/>
  <c r="E98" i="16"/>
  <c r="F82" i="8"/>
  <c r="G82" i="8" s="1"/>
  <c r="H82" i="8" s="1"/>
  <c r="I82" i="8" s="1"/>
  <c r="J82" i="8" s="1"/>
  <c r="E82" i="16"/>
  <c r="F66" i="8"/>
  <c r="G66" i="8" s="1"/>
  <c r="H66" i="8" s="1"/>
  <c r="I66" i="8" s="1"/>
  <c r="J66" i="8" s="1"/>
  <c r="E66" i="16"/>
  <c r="F51" i="8"/>
  <c r="G51" i="8" s="1"/>
  <c r="H51" i="8" s="1"/>
  <c r="I51" i="8" s="1"/>
  <c r="J51" i="8" s="1"/>
  <c r="E51" i="16"/>
  <c r="AB31" i="8"/>
  <c r="AC31" i="8" s="1"/>
  <c r="AD31" i="8" s="1"/>
  <c r="AE31" i="8" s="1"/>
  <c r="AF31" i="8" s="1"/>
  <c r="E137" i="16"/>
  <c r="F98" i="10"/>
  <c r="G98" i="10" s="1"/>
  <c r="H98" i="10" s="1"/>
  <c r="I98" i="10" s="1"/>
  <c r="E98" i="18"/>
  <c r="F78" i="10"/>
  <c r="G78" i="10" s="1"/>
  <c r="H78" i="10" s="1"/>
  <c r="I78" i="10" s="1"/>
  <c r="E78" i="18"/>
  <c r="F64" i="10"/>
  <c r="G64" i="10" s="1"/>
  <c r="H64" i="10" s="1"/>
  <c r="I64" i="10" s="1"/>
  <c r="E64" i="18"/>
  <c r="F49" i="10"/>
  <c r="G49" i="10" s="1"/>
  <c r="H49" i="10" s="1"/>
  <c r="I49" i="10" s="1"/>
  <c r="E49" i="18"/>
  <c r="F28" i="8"/>
  <c r="G28" i="8" s="1"/>
  <c r="H28" i="8" s="1"/>
  <c r="I28" i="8" s="1"/>
  <c r="J28" i="8" s="1"/>
  <c r="E28" i="16"/>
  <c r="AB88" i="8"/>
  <c r="AC88" i="8" s="1"/>
  <c r="AD88" i="8" s="1"/>
  <c r="AE88" i="8" s="1"/>
  <c r="AF88" i="8" s="1"/>
  <c r="E194" i="16"/>
  <c r="AB72" i="8"/>
  <c r="AC72" i="8" s="1"/>
  <c r="AD72" i="8" s="1"/>
  <c r="AE72" i="8" s="1"/>
  <c r="AF72" i="8" s="1"/>
  <c r="E178" i="16"/>
  <c r="AB56" i="8"/>
  <c r="AC56" i="8" s="1"/>
  <c r="AD56" i="8" s="1"/>
  <c r="AE56" i="8" s="1"/>
  <c r="AF56" i="8" s="1"/>
  <c r="E162" i="16"/>
  <c r="AB9" i="8"/>
  <c r="AC9" i="8" s="1"/>
  <c r="AD9" i="8" s="1"/>
  <c r="AE9" i="8" s="1"/>
  <c r="AF9" i="8" s="1"/>
  <c r="E115" i="16"/>
  <c r="AB41" i="8"/>
  <c r="AC41" i="8" s="1"/>
  <c r="AD41" i="8" s="1"/>
  <c r="AE41" i="8" s="1"/>
  <c r="AF41" i="8" s="1"/>
  <c r="E147" i="16"/>
  <c r="F11" i="10"/>
  <c r="G11" i="10" s="1"/>
  <c r="H11" i="10" s="1"/>
  <c r="I11" i="10" s="1"/>
  <c r="E11" i="18"/>
  <c r="AB19" i="8"/>
  <c r="AC19" i="8" s="1"/>
  <c r="AD19" i="8" s="1"/>
  <c r="AE19" i="8" s="1"/>
  <c r="AF19" i="8" s="1"/>
  <c r="E125" i="16"/>
  <c r="F89" i="10"/>
  <c r="G89" i="10" s="1"/>
  <c r="H89" i="10" s="1"/>
  <c r="I89" i="10" s="1"/>
  <c r="E89" i="18"/>
  <c r="F71" i="10"/>
  <c r="G71" i="10" s="1"/>
  <c r="H71" i="10" s="1"/>
  <c r="I71" i="10" s="1"/>
  <c r="E71" i="18"/>
  <c r="F57" i="10"/>
  <c r="G57" i="10" s="1"/>
  <c r="H57" i="10" s="1"/>
  <c r="I57" i="10" s="1"/>
  <c r="E57" i="18"/>
  <c r="F44" i="10"/>
  <c r="G44" i="10" s="1"/>
  <c r="H44" i="10" s="1"/>
  <c r="I44" i="10" s="1"/>
  <c r="E44" i="18"/>
  <c r="F31" i="8"/>
  <c r="G31" i="8" s="1"/>
  <c r="H31" i="8" s="1"/>
  <c r="I31" i="8" s="1"/>
  <c r="J31" i="8" s="1"/>
  <c r="E31" i="16"/>
  <c r="AB91" i="8"/>
  <c r="AC91" i="8" s="1"/>
  <c r="AD91" i="8" s="1"/>
  <c r="AE91" i="8" s="1"/>
  <c r="AF91" i="8" s="1"/>
  <c r="E197" i="16"/>
  <c r="AB75" i="8"/>
  <c r="AC75" i="8" s="1"/>
  <c r="AD75" i="8" s="1"/>
  <c r="AE75" i="8" s="1"/>
  <c r="AF75" i="8" s="1"/>
  <c r="E181" i="16"/>
  <c r="AB59" i="8"/>
  <c r="AC59" i="8" s="1"/>
  <c r="AD59" i="8" s="1"/>
  <c r="AE59" i="8" s="1"/>
  <c r="AF59" i="8" s="1"/>
  <c r="E165" i="16"/>
  <c r="AB43" i="8"/>
  <c r="AC43" i="8" s="1"/>
  <c r="AD43" i="8" s="1"/>
  <c r="AE43" i="8" s="1"/>
  <c r="AF43" i="8" s="1"/>
  <c r="E149" i="16"/>
  <c r="F13" i="10"/>
  <c r="G13" i="10" s="1"/>
  <c r="H13" i="10" s="1"/>
  <c r="I13" i="10" s="1"/>
  <c r="E13" i="18"/>
  <c r="AB13" i="8"/>
  <c r="AC13" i="8" s="1"/>
  <c r="AD13" i="8" s="1"/>
  <c r="AE13" i="8" s="1"/>
  <c r="AF13" i="8" s="1"/>
  <c r="E119" i="16"/>
  <c r="F88" i="8"/>
  <c r="G88" i="8" s="1"/>
  <c r="H88" i="8" s="1"/>
  <c r="I88" i="8" s="1"/>
  <c r="J88" i="8" s="1"/>
  <c r="E88" i="16"/>
  <c r="F72" i="8"/>
  <c r="G72" i="8" s="1"/>
  <c r="H72" i="8" s="1"/>
  <c r="I72" i="8" s="1"/>
  <c r="J72" i="8" s="1"/>
  <c r="E72" i="16"/>
  <c r="F56" i="8"/>
  <c r="G56" i="8" s="1"/>
  <c r="H56" i="8" s="1"/>
  <c r="I56" i="8" s="1"/>
  <c r="J56" i="8" s="1"/>
  <c r="E56" i="16"/>
  <c r="F9" i="8"/>
  <c r="G9" i="8" s="1"/>
  <c r="H9" i="8" s="1"/>
  <c r="I9" i="8" s="1"/>
  <c r="J9" i="8" s="1"/>
  <c r="E9" i="16"/>
  <c r="AB22" i="8"/>
  <c r="AC22" i="8" s="1"/>
  <c r="AD22" i="8" s="1"/>
  <c r="AE22" i="8" s="1"/>
  <c r="AF22" i="8" s="1"/>
  <c r="E128" i="16"/>
  <c r="F96" i="10"/>
  <c r="G96" i="10" s="1"/>
  <c r="H96" i="10" s="1"/>
  <c r="I96" i="10" s="1"/>
  <c r="E96" i="18"/>
  <c r="F82" i="10"/>
  <c r="G82" i="10" s="1"/>
  <c r="H82" i="10" s="1"/>
  <c r="I82" i="10" s="1"/>
  <c r="E82" i="18"/>
  <c r="F67" i="10"/>
  <c r="G67" i="10" s="1"/>
  <c r="H67" i="10" s="1"/>
  <c r="I67" i="10" s="1"/>
  <c r="E67" i="18"/>
  <c r="F47" i="10"/>
  <c r="G47" i="10" s="1"/>
  <c r="H47" i="10" s="1"/>
  <c r="I47" i="10" s="1"/>
  <c r="E47" i="18"/>
  <c r="F18" i="8"/>
  <c r="G18" i="8" s="1"/>
  <c r="H18" i="8" s="1"/>
  <c r="I18" i="8" s="1"/>
  <c r="J18" i="8" s="1"/>
  <c r="E18" i="16"/>
  <c r="F11" i="8"/>
  <c r="G11" i="8" s="1"/>
  <c r="H11" i="8" s="1"/>
  <c r="I11" i="8" s="1"/>
  <c r="J11" i="8" s="1"/>
  <c r="E11" i="16"/>
  <c r="F25" i="10"/>
  <c r="G25" i="10" s="1"/>
  <c r="H25" i="10" s="1"/>
  <c r="I25" i="10" s="1"/>
  <c r="E25" i="18"/>
  <c r="F99" i="8"/>
  <c r="G99" i="8" s="1"/>
  <c r="H99" i="8" s="1"/>
  <c r="I99" i="8" s="1"/>
  <c r="J99" i="8" s="1"/>
  <c r="E99" i="16"/>
  <c r="F83" i="8"/>
  <c r="G83" i="8" s="1"/>
  <c r="H83" i="8" s="1"/>
  <c r="I83" i="8" s="1"/>
  <c r="J83" i="8" s="1"/>
  <c r="E83" i="16"/>
  <c r="F67" i="8"/>
  <c r="G67" i="8" s="1"/>
  <c r="H67" i="8" s="1"/>
  <c r="I67" i="8" s="1"/>
  <c r="J67" i="8" s="1"/>
  <c r="E67" i="16"/>
  <c r="F52" i="8"/>
  <c r="G52" i="8" s="1"/>
  <c r="H52" i="8" s="1"/>
  <c r="I52" i="8" s="1"/>
  <c r="J52" i="8" s="1"/>
  <c r="E52" i="16"/>
  <c r="AB32" i="8"/>
  <c r="AC32" i="8" s="1"/>
  <c r="AD32" i="8" s="1"/>
  <c r="AE32" i="8" s="1"/>
  <c r="AF32" i="8" s="1"/>
  <c r="E138" i="16"/>
  <c r="F92" i="10"/>
  <c r="G92" i="10" s="1"/>
  <c r="H92" i="10" s="1"/>
  <c r="I92" i="10" s="1"/>
  <c r="E92" i="18"/>
  <c r="F69" i="10"/>
  <c r="G69" i="10" s="1"/>
  <c r="H69" i="10" s="1"/>
  <c r="I69" i="10" s="1"/>
  <c r="E69" i="18"/>
  <c r="F60" i="10"/>
  <c r="G60" i="10" s="1"/>
  <c r="H60" i="10" s="1"/>
  <c r="I60" i="10" s="1"/>
  <c r="E60" i="18"/>
  <c r="F10" i="10"/>
  <c r="G10" i="10" s="1"/>
  <c r="H10" i="10" s="1"/>
  <c r="I10" i="10" s="1"/>
  <c r="E10" i="18"/>
  <c r="F23" i="10"/>
  <c r="G23" i="10" s="1"/>
  <c r="H23" i="10" s="1"/>
  <c r="I23" i="10" s="1"/>
  <c r="E23" i="18"/>
  <c r="E92" i="19"/>
  <c r="E49" i="19"/>
  <c r="E134" i="19"/>
  <c r="E24" i="19"/>
  <c r="AA57" i="10"/>
  <c r="AB57" i="10" s="1"/>
  <c r="AC57" i="10" s="1"/>
  <c r="AD57" i="10" s="1"/>
  <c r="E160" i="18"/>
  <c r="AA12" i="10"/>
  <c r="AB12" i="10" s="1"/>
  <c r="AC12" i="10" s="1"/>
  <c r="AD12" i="10" s="1"/>
  <c r="E115" i="18"/>
  <c r="E123" i="19"/>
  <c r="E194" i="19"/>
  <c r="E171" i="19"/>
  <c r="E154" i="19"/>
  <c r="E118" i="19"/>
  <c r="AA22" i="10"/>
  <c r="AB22" i="10" s="1"/>
  <c r="AC22" i="10" s="1"/>
  <c r="AD22" i="10" s="1"/>
  <c r="E125" i="18"/>
  <c r="E95" i="19"/>
  <c r="E78" i="19"/>
  <c r="E64" i="19"/>
  <c r="E53" i="19"/>
  <c r="E143" i="19"/>
  <c r="AA50" i="10"/>
  <c r="AB50" i="10" s="1"/>
  <c r="AC50" i="10" s="1"/>
  <c r="AD50" i="10" s="1"/>
  <c r="E153" i="18"/>
  <c r="E97" i="19"/>
  <c r="E62" i="19"/>
  <c r="AA67" i="10"/>
  <c r="AB67" i="10" s="1"/>
  <c r="AC67" i="10" s="1"/>
  <c r="AD67" i="10" s="1"/>
  <c r="E170" i="18"/>
  <c r="AA84" i="10"/>
  <c r="AB84" i="10" s="1"/>
  <c r="AC84" i="10" s="1"/>
  <c r="AD84" i="10" s="1"/>
  <c r="E187" i="18"/>
  <c r="E34" i="19"/>
  <c r="E201" i="19"/>
  <c r="E185" i="19"/>
  <c r="E168" i="19"/>
  <c r="E150" i="19"/>
  <c r="AA34" i="10"/>
  <c r="AB34" i="10" s="1"/>
  <c r="AC34" i="10" s="1"/>
  <c r="AD34" i="10" s="1"/>
  <c r="E137" i="18"/>
  <c r="E29" i="19"/>
  <c r="E196" i="19"/>
  <c r="E179" i="19"/>
  <c r="E162" i="19"/>
  <c r="E151" i="19"/>
  <c r="AA41" i="10"/>
  <c r="AB41" i="10" s="1"/>
  <c r="AC41" i="10" s="1"/>
  <c r="AD41" i="10" s="1"/>
  <c r="E144" i="18"/>
  <c r="AA9" i="10"/>
  <c r="AB9" i="10" s="1"/>
  <c r="AC9" i="10" s="1"/>
  <c r="AD9" i="10" s="1"/>
  <c r="E112" i="18"/>
  <c r="AA65" i="10"/>
  <c r="AB65" i="10" s="1"/>
  <c r="AC65" i="10" s="1"/>
  <c r="AD65" i="10" s="1"/>
  <c r="E168" i="18"/>
  <c r="E139" i="19"/>
  <c r="E140" i="19"/>
  <c r="E67" i="19"/>
  <c r="AA83" i="10"/>
  <c r="AB83" i="10" s="1"/>
  <c r="AC83" i="10" s="1"/>
  <c r="AD83" i="10" s="1"/>
  <c r="E186" i="18"/>
  <c r="AA44" i="10"/>
  <c r="AB44" i="10" s="1"/>
  <c r="AC44" i="10" s="1"/>
  <c r="AD44" i="10" s="1"/>
  <c r="E147" i="18"/>
  <c r="E25" i="19"/>
  <c r="E136" i="19"/>
  <c r="E18" i="19"/>
  <c r="E137" i="19"/>
  <c r="E27" i="19"/>
  <c r="E44" i="19"/>
  <c r="AA45" i="10"/>
  <c r="AB45" i="10" s="1"/>
  <c r="AC45" i="10" s="1"/>
  <c r="AD45" i="10" s="1"/>
  <c r="E148" i="18"/>
  <c r="E57" i="19"/>
  <c r="AA86" i="10"/>
  <c r="AB86" i="10" s="1"/>
  <c r="AC86" i="10" s="1"/>
  <c r="AD86" i="10" s="1"/>
  <c r="E189" i="18"/>
  <c r="AA70" i="10"/>
  <c r="AB70" i="10" s="1"/>
  <c r="AC70" i="10" s="1"/>
  <c r="AD70" i="10" s="1"/>
  <c r="E173" i="18"/>
  <c r="AA55" i="10"/>
  <c r="AB55" i="10" s="1"/>
  <c r="AC55" i="10" s="1"/>
  <c r="AD55" i="10" s="1"/>
  <c r="E158" i="18"/>
  <c r="E41" i="19"/>
  <c r="E144" i="19"/>
  <c r="AA89" i="10"/>
  <c r="AB89" i="10" s="1"/>
  <c r="AC89" i="10" s="1"/>
  <c r="AD89" i="10" s="1"/>
  <c r="E192" i="18"/>
  <c r="E31" i="19"/>
  <c r="AA75" i="10"/>
  <c r="AB75" i="10" s="1"/>
  <c r="AC75" i="10" s="1"/>
  <c r="AD75" i="10" s="1"/>
  <c r="E178" i="18"/>
  <c r="AA92" i="10"/>
  <c r="AB92" i="10" s="1"/>
  <c r="AC92" i="10" s="1"/>
  <c r="AD92" i="10" s="1"/>
  <c r="E195" i="18"/>
  <c r="AA32" i="10"/>
  <c r="AB32" i="10" s="1"/>
  <c r="AC32" i="10" s="1"/>
  <c r="AD32" i="10" s="1"/>
  <c r="E135" i="18"/>
  <c r="E90" i="19"/>
  <c r="E79" i="19"/>
  <c r="E65" i="19"/>
  <c r="E48" i="19"/>
  <c r="E145" i="19"/>
  <c r="AA17" i="10"/>
  <c r="AB17" i="10" s="1"/>
  <c r="AC17" i="10" s="1"/>
  <c r="AD17" i="10" s="1"/>
  <c r="E120" i="18"/>
  <c r="E128" i="19"/>
  <c r="F26" i="8"/>
  <c r="G26" i="8" s="1"/>
  <c r="H26" i="8" s="1"/>
  <c r="I26" i="8" s="1"/>
  <c r="J26" i="8" s="1"/>
  <c r="E26" i="16"/>
  <c r="AB86" i="8"/>
  <c r="AC86" i="8" s="1"/>
  <c r="AD86" i="8" s="1"/>
  <c r="AE86" i="8" s="1"/>
  <c r="AF86" i="8" s="1"/>
  <c r="E192" i="16"/>
  <c r="AB70" i="8"/>
  <c r="AC70" i="8" s="1"/>
  <c r="AD70" i="8" s="1"/>
  <c r="AE70" i="8" s="1"/>
  <c r="AF70" i="8" s="1"/>
  <c r="E176" i="16"/>
  <c r="AB54" i="8"/>
  <c r="AC54" i="8" s="1"/>
  <c r="AD54" i="8" s="1"/>
  <c r="AE54" i="8" s="1"/>
  <c r="AF54" i="8" s="1"/>
  <c r="E160" i="16"/>
  <c r="F24" i="10"/>
  <c r="G24" i="10" s="1"/>
  <c r="H24" i="10" s="1"/>
  <c r="I24" i="10" s="1"/>
  <c r="E24" i="18"/>
  <c r="AB16" i="8"/>
  <c r="AC16" i="8" s="1"/>
  <c r="AD16" i="8" s="1"/>
  <c r="AE16" i="8" s="1"/>
  <c r="AF16" i="8" s="1"/>
  <c r="E122" i="16"/>
  <c r="F12" i="8"/>
  <c r="G12" i="8" s="1"/>
  <c r="H12" i="8" s="1"/>
  <c r="I12" i="8" s="1"/>
  <c r="J12" i="8" s="1"/>
  <c r="E12" i="16"/>
  <c r="F34" i="10"/>
  <c r="G34" i="10" s="1"/>
  <c r="H34" i="10" s="1"/>
  <c r="I34" i="10" s="1"/>
  <c r="E34" i="18"/>
  <c r="F92" i="8"/>
  <c r="G92" i="8" s="1"/>
  <c r="H92" i="8" s="1"/>
  <c r="I92" i="8" s="1"/>
  <c r="J92" i="8" s="1"/>
  <c r="E92" i="16"/>
  <c r="F76" i="8"/>
  <c r="G76" i="8" s="1"/>
  <c r="H76" i="8" s="1"/>
  <c r="I76" i="8" s="1"/>
  <c r="J76" i="8" s="1"/>
  <c r="E76" i="16"/>
  <c r="F60" i="8"/>
  <c r="G60" i="8" s="1"/>
  <c r="H60" i="8" s="1"/>
  <c r="I60" i="8" s="1"/>
  <c r="J60" i="8" s="1"/>
  <c r="E60" i="16"/>
  <c r="F45" i="8"/>
  <c r="G45" i="8" s="1"/>
  <c r="H45" i="8" s="1"/>
  <c r="I45" i="8" s="1"/>
  <c r="J45" i="8" s="1"/>
  <c r="E45" i="16"/>
  <c r="F29" i="8"/>
  <c r="G29" i="8" s="1"/>
  <c r="H29" i="8" s="1"/>
  <c r="I29" i="8" s="1"/>
  <c r="J29" i="8" s="1"/>
  <c r="E29" i="16"/>
  <c r="AB25" i="8"/>
  <c r="AC25" i="8" s="1"/>
  <c r="AD25" i="8" s="1"/>
  <c r="AE25" i="8" s="1"/>
  <c r="AF25" i="8" s="1"/>
  <c r="E131" i="16"/>
  <c r="F88" i="10"/>
  <c r="G88" i="10" s="1"/>
  <c r="H88" i="10" s="1"/>
  <c r="I88" i="10" s="1"/>
  <c r="E88" i="18"/>
  <c r="F70" i="10"/>
  <c r="G70" i="10" s="1"/>
  <c r="H70" i="10" s="1"/>
  <c r="I70" i="10" s="1"/>
  <c r="E70" i="18"/>
  <c r="F56" i="10"/>
  <c r="G56" i="10" s="1"/>
  <c r="H56" i="10" s="1"/>
  <c r="I56" i="10" s="1"/>
  <c r="E56" i="18"/>
  <c r="F43" i="10"/>
  <c r="G43" i="10" s="1"/>
  <c r="H43" i="10" s="1"/>
  <c r="I43" i="10" s="1"/>
  <c r="E43" i="18"/>
  <c r="F38" i="8"/>
  <c r="G38" i="8" s="1"/>
  <c r="H38" i="8" s="1"/>
  <c r="I38" i="8" s="1"/>
  <c r="J38" i="8" s="1"/>
  <c r="E38" i="16"/>
  <c r="AB98" i="8"/>
  <c r="AC98" i="8" s="1"/>
  <c r="AD98" i="8" s="1"/>
  <c r="AE98" i="8" s="1"/>
  <c r="AF98" i="8" s="1"/>
  <c r="E204" i="16"/>
  <c r="AB82" i="8"/>
  <c r="AC82" i="8" s="1"/>
  <c r="AD82" i="8" s="1"/>
  <c r="AE82" i="8" s="1"/>
  <c r="AF82" i="8" s="1"/>
  <c r="E188" i="16"/>
  <c r="AB66" i="8"/>
  <c r="AC66" i="8" s="1"/>
  <c r="AD66" i="8" s="1"/>
  <c r="AE66" i="8" s="1"/>
  <c r="AF66" i="8" s="1"/>
  <c r="E172" i="16"/>
  <c r="AB50" i="8"/>
  <c r="AC50" i="8" s="1"/>
  <c r="AD50" i="8" s="1"/>
  <c r="AE50" i="8" s="1"/>
  <c r="AF50" i="8" s="1"/>
  <c r="E156" i="16"/>
  <c r="F8" i="10"/>
  <c r="G8" i="10" s="1"/>
  <c r="H8" i="10" s="1"/>
  <c r="I8" i="10" s="1"/>
  <c r="E8" i="18"/>
  <c r="F15" i="8"/>
  <c r="G15" i="8" s="1"/>
  <c r="H15" i="8" s="1"/>
  <c r="I15" i="8" s="1"/>
  <c r="J15" i="8" s="1"/>
  <c r="E15" i="16"/>
  <c r="F32" i="8"/>
  <c r="G32" i="8" s="1"/>
  <c r="H32" i="8" s="1"/>
  <c r="I32" i="8" s="1"/>
  <c r="J32" i="8" s="1"/>
  <c r="E32" i="16"/>
  <c r="AB92" i="8"/>
  <c r="AC92" i="8" s="1"/>
  <c r="AD92" i="8" s="1"/>
  <c r="AE92" i="8" s="1"/>
  <c r="AF92" i="8" s="1"/>
  <c r="E198" i="16"/>
  <c r="AB76" i="8"/>
  <c r="AC76" i="8" s="1"/>
  <c r="AD76" i="8" s="1"/>
  <c r="AE76" i="8" s="1"/>
  <c r="AF76" i="8" s="1"/>
  <c r="E182" i="16"/>
  <c r="AB60" i="8"/>
  <c r="AC60" i="8" s="1"/>
  <c r="AD60" i="8" s="1"/>
  <c r="AE60" i="8" s="1"/>
  <c r="AF60" i="8" s="1"/>
  <c r="E166" i="16"/>
  <c r="AB44" i="8"/>
  <c r="AC44" i="8" s="1"/>
  <c r="AD44" i="8" s="1"/>
  <c r="AE44" i="8" s="1"/>
  <c r="AF44" i="8" s="1"/>
  <c r="E150" i="16"/>
  <c r="F14" i="10"/>
  <c r="G14" i="10" s="1"/>
  <c r="H14" i="10" s="1"/>
  <c r="I14" i="10" s="1"/>
  <c r="E14" i="18"/>
  <c r="AB37" i="8"/>
  <c r="AC37" i="8" s="1"/>
  <c r="AD37" i="8" s="1"/>
  <c r="AE37" i="8" s="1"/>
  <c r="AF37" i="8" s="1"/>
  <c r="E143" i="16"/>
  <c r="F97" i="8"/>
  <c r="G97" i="8" s="1"/>
  <c r="H97" i="8" s="1"/>
  <c r="I97" i="8" s="1"/>
  <c r="J97" i="8" s="1"/>
  <c r="E97" i="16"/>
  <c r="F81" i="8"/>
  <c r="G81" i="8" s="1"/>
  <c r="H81" i="8" s="1"/>
  <c r="I81" i="8" s="1"/>
  <c r="J81" i="8" s="1"/>
  <c r="E81" i="16"/>
  <c r="F65" i="8"/>
  <c r="G65" i="8" s="1"/>
  <c r="H65" i="8" s="1"/>
  <c r="I65" i="8" s="1"/>
  <c r="J65" i="8" s="1"/>
  <c r="E65" i="16"/>
  <c r="F50" i="8"/>
  <c r="G50" i="8" s="1"/>
  <c r="H50" i="8" s="1"/>
  <c r="I50" i="8" s="1"/>
  <c r="J50" i="8" s="1"/>
  <c r="E50" i="16"/>
  <c r="F32" i="10"/>
  <c r="G32" i="10" s="1"/>
  <c r="H32" i="10" s="1"/>
  <c r="I32" i="10" s="1"/>
  <c r="E32" i="18"/>
  <c r="F90" i="8"/>
  <c r="G90" i="8" s="1"/>
  <c r="H90" i="8" s="1"/>
  <c r="I90" i="8" s="1"/>
  <c r="J90" i="8" s="1"/>
  <c r="E90" i="16"/>
  <c r="F74" i="8"/>
  <c r="G74" i="8" s="1"/>
  <c r="H74" i="8" s="1"/>
  <c r="I74" i="8" s="1"/>
  <c r="J74" i="8" s="1"/>
  <c r="E74" i="16"/>
  <c r="F58" i="8"/>
  <c r="G58" i="8" s="1"/>
  <c r="H58" i="8" s="1"/>
  <c r="I58" i="8" s="1"/>
  <c r="J58" i="8" s="1"/>
  <c r="E58" i="16"/>
  <c r="F43" i="8"/>
  <c r="G43" i="8" s="1"/>
  <c r="H43" i="8" s="1"/>
  <c r="I43" i="8" s="1"/>
  <c r="J43" i="8" s="1"/>
  <c r="E43" i="16"/>
  <c r="AB39" i="8"/>
  <c r="AC39" i="8" s="1"/>
  <c r="AD39" i="8" s="1"/>
  <c r="AE39" i="8" s="1"/>
  <c r="AF39" i="8" s="1"/>
  <c r="E145" i="16"/>
  <c r="F91" i="10"/>
  <c r="G91" i="10" s="1"/>
  <c r="H91" i="10" s="1"/>
  <c r="I91" i="10" s="1"/>
  <c r="E91" i="18"/>
  <c r="F74" i="10"/>
  <c r="G74" i="10" s="1"/>
  <c r="H74" i="10" s="1"/>
  <c r="I74" i="10" s="1"/>
  <c r="E74" i="18"/>
  <c r="F59" i="10"/>
  <c r="G59" i="10" s="1"/>
  <c r="H59" i="10" s="1"/>
  <c r="I59" i="10" s="1"/>
  <c r="E59" i="18"/>
  <c r="F8" i="8"/>
  <c r="G8" i="8" s="1"/>
  <c r="H8" i="8" s="1"/>
  <c r="I8" i="8" s="1"/>
  <c r="J8" i="8" s="1"/>
  <c r="E8" i="16"/>
  <c r="E100" i="8"/>
  <c r="AA100" i="8"/>
  <c r="AC101" i="11"/>
  <c r="F84" i="8"/>
  <c r="G84" i="8" s="1"/>
  <c r="H84" i="8" s="1"/>
  <c r="I84" i="8" s="1"/>
  <c r="J84" i="8" s="1"/>
  <c r="E84" i="16"/>
  <c r="F68" i="8"/>
  <c r="G68" i="8" s="1"/>
  <c r="H68" i="8" s="1"/>
  <c r="I68" i="8" s="1"/>
  <c r="J68" i="8" s="1"/>
  <c r="E68" i="16"/>
  <c r="F53" i="8"/>
  <c r="G53" i="8" s="1"/>
  <c r="H53" i="8" s="1"/>
  <c r="I53" i="8" s="1"/>
  <c r="J53" i="8" s="1"/>
  <c r="E53" i="16"/>
  <c r="F21" i="8"/>
  <c r="G21" i="8" s="1"/>
  <c r="H21" i="8" s="1"/>
  <c r="I21" i="8" s="1"/>
  <c r="J21" i="8" s="1"/>
  <c r="E21" i="16"/>
  <c r="AB97" i="8"/>
  <c r="AC97" i="8" s="1"/>
  <c r="AD97" i="8" s="1"/>
  <c r="AE97" i="8" s="1"/>
  <c r="AF97" i="8" s="1"/>
  <c r="E203" i="16"/>
  <c r="AB81" i="8"/>
  <c r="AC81" i="8" s="1"/>
  <c r="AD81" i="8" s="1"/>
  <c r="AE81" i="8" s="1"/>
  <c r="AF81" i="8" s="1"/>
  <c r="E187" i="16"/>
  <c r="AB65" i="8"/>
  <c r="AC65" i="8" s="1"/>
  <c r="AD65" i="8" s="1"/>
  <c r="AE65" i="8" s="1"/>
  <c r="AF65" i="8" s="1"/>
  <c r="E171" i="16"/>
  <c r="AB49" i="8"/>
  <c r="AC49" i="8" s="1"/>
  <c r="AD49" i="8" s="1"/>
  <c r="AE49" i="8" s="1"/>
  <c r="AF49" i="8" s="1"/>
  <c r="E155" i="16"/>
  <c r="AB18" i="8"/>
  <c r="AC18" i="8" s="1"/>
  <c r="AD18" i="8" s="1"/>
  <c r="AE18" i="8" s="1"/>
  <c r="AF18" i="8" s="1"/>
  <c r="E124" i="16"/>
  <c r="F93" i="10"/>
  <c r="G93" i="10" s="1"/>
  <c r="H93" i="10" s="1"/>
  <c r="I93" i="10" s="1"/>
  <c r="E93" i="18"/>
  <c r="F83" i="10"/>
  <c r="G83" i="10" s="1"/>
  <c r="H83" i="10" s="1"/>
  <c r="I83" i="10" s="1"/>
  <c r="E83" i="18"/>
  <c r="F66" i="10"/>
  <c r="G66" i="10" s="1"/>
  <c r="H66" i="10" s="1"/>
  <c r="I66" i="10" s="1"/>
  <c r="E66" i="18"/>
  <c r="F51" i="10"/>
  <c r="G51" i="10" s="1"/>
  <c r="H51" i="10" s="1"/>
  <c r="I51" i="10" s="1"/>
  <c r="E51" i="18"/>
  <c r="F19" i="10"/>
  <c r="G19" i="10" s="1"/>
  <c r="H19" i="10" s="1"/>
  <c r="I19" i="10" s="1"/>
  <c r="E19" i="18"/>
  <c r="F93" i="8"/>
  <c r="G93" i="8" s="1"/>
  <c r="H93" i="8" s="1"/>
  <c r="I93" i="8" s="1"/>
  <c r="J93" i="8" s="1"/>
  <c r="E93" i="16"/>
  <c r="F77" i="8"/>
  <c r="G77" i="8" s="1"/>
  <c r="H77" i="8" s="1"/>
  <c r="I77" i="8" s="1"/>
  <c r="J77" i="8" s="1"/>
  <c r="E77" i="16"/>
  <c r="F61" i="8"/>
  <c r="G61" i="8" s="1"/>
  <c r="H61" i="8" s="1"/>
  <c r="I61" i="8" s="1"/>
  <c r="J61" i="8" s="1"/>
  <c r="E61" i="16"/>
  <c r="F46" i="8"/>
  <c r="G46" i="8" s="1"/>
  <c r="H46" i="8" s="1"/>
  <c r="I46" i="8" s="1"/>
  <c r="J46" i="8" s="1"/>
  <c r="E46" i="16"/>
  <c r="F30" i="8"/>
  <c r="G30" i="8" s="1"/>
  <c r="H30" i="8" s="1"/>
  <c r="I30" i="8" s="1"/>
  <c r="J30" i="8" s="1"/>
  <c r="E30" i="16"/>
  <c r="AB42" i="8"/>
  <c r="AC42" i="8" s="1"/>
  <c r="AD42" i="8" s="1"/>
  <c r="AE42" i="8" s="1"/>
  <c r="AF42" i="8" s="1"/>
  <c r="E148" i="16"/>
  <c r="AB26" i="8"/>
  <c r="AC26" i="8" s="1"/>
  <c r="AD26" i="8" s="1"/>
  <c r="AE26" i="8" s="1"/>
  <c r="AF26" i="8" s="1"/>
  <c r="E132" i="16"/>
  <c r="F36" i="10"/>
  <c r="G36" i="10" s="1"/>
  <c r="H36" i="10" s="1"/>
  <c r="I36" i="10" s="1"/>
  <c r="E36" i="18"/>
  <c r="F39" i="8"/>
  <c r="G39" i="8" s="1"/>
  <c r="H39" i="8" s="1"/>
  <c r="I39" i="8" s="1"/>
  <c r="J39" i="8" s="1"/>
  <c r="E39" i="16"/>
  <c r="AB35" i="8"/>
  <c r="AC35" i="8" s="1"/>
  <c r="AD35" i="8" s="1"/>
  <c r="AE35" i="8" s="1"/>
  <c r="AF35" i="8" s="1"/>
  <c r="E141" i="16"/>
  <c r="F37" i="10"/>
  <c r="G37" i="10" s="1"/>
  <c r="H37" i="10" s="1"/>
  <c r="I37" i="10" s="1"/>
  <c r="E37" i="18"/>
  <c r="F40" i="8"/>
  <c r="G40" i="8" s="1"/>
  <c r="H40" i="8" s="1"/>
  <c r="I40" i="8" s="1"/>
  <c r="J40" i="8" s="1"/>
  <c r="E40" i="16"/>
  <c r="AB36" i="8"/>
  <c r="AC36" i="8" s="1"/>
  <c r="AD36" i="8" s="1"/>
  <c r="AE36" i="8" s="1"/>
  <c r="AF36" i="8" s="1"/>
  <c r="E142" i="16"/>
  <c r="F38" i="10"/>
  <c r="G38" i="10" s="1"/>
  <c r="H38" i="10" s="1"/>
  <c r="I38" i="10" s="1"/>
  <c r="E38" i="18"/>
  <c r="F33" i="8"/>
  <c r="G33" i="8" s="1"/>
  <c r="H33" i="8" s="1"/>
  <c r="I33" i="8" s="1"/>
  <c r="J33" i="8" s="1"/>
  <c r="E33" i="16"/>
  <c r="AB14" i="8"/>
  <c r="AC14" i="8" s="1"/>
  <c r="AD14" i="8" s="1"/>
  <c r="AE14" i="8" s="1"/>
  <c r="AF14" i="8" s="1"/>
  <c r="E120" i="16"/>
  <c r="AA97" i="10"/>
  <c r="AB97" i="10" s="1"/>
  <c r="AC97" i="10" s="1"/>
  <c r="AD97" i="10" s="1"/>
  <c r="E200" i="18"/>
  <c r="E146" i="19"/>
  <c r="AA98" i="10"/>
  <c r="AB98" i="10" s="1"/>
  <c r="AC98" i="10" s="1"/>
  <c r="AD98" i="10" s="1"/>
  <c r="E201" i="18"/>
  <c r="AA82" i="10"/>
  <c r="AB82" i="10" s="1"/>
  <c r="AC82" i="10" s="1"/>
  <c r="AD82" i="10" s="1"/>
  <c r="E185" i="18"/>
  <c r="AA66" i="10"/>
  <c r="AB66" i="10" s="1"/>
  <c r="AC66" i="10" s="1"/>
  <c r="AD66" i="10" s="1"/>
  <c r="E169" i="18"/>
  <c r="AA51" i="10"/>
  <c r="AB51" i="10" s="1"/>
  <c r="AC51" i="10" s="1"/>
  <c r="AD51" i="10" s="1"/>
  <c r="E154" i="18"/>
  <c r="E38" i="19"/>
  <c r="E198" i="19"/>
  <c r="E182" i="19"/>
  <c r="E164" i="19"/>
  <c r="E153" i="19"/>
  <c r="AA28" i="10"/>
  <c r="AB28" i="10" s="1"/>
  <c r="AC28" i="10" s="1"/>
  <c r="AD28" i="10" s="1"/>
  <c r="E131" i="18"/>
  <c r="E99" i="19"/>
  <c r="E81" i="19"/>
  <c r="E69" i="19"/>
  <c r="E51" i="19"/>
  <c r="E141" i="19"/>
  <c r="AA81" i="10"/>
  <c r="AB81" i="10" s="1"/>
  <c r="AC81" i="10" s="1"/>
  <c r="AD81" i="10" s="1"/>
  <c r="E184" i="18"/>
  <c r="E176" i="19"/>
  <c r="AA68" i="10"/>
  <c r="AB68" i="10" s="1"/>
  <c r="AC68" i="10" s="1"/>
  <c r="AD68" i="10" s="1"/>
  <c r="E171" i="18"/>
  <c r="E82" i="19"/>
  <c r="E70" i="19"/>
  <c r="E130" i="19"/>
  <c r="AA85" i="10"/>
  <c r="AB85" i="10" s="1"/>
  <c r="AC85" i="10" s="1"/>
  <c r="AD85" i="10" s="1"/>
  <c r="E188" i="18"/>
  <c r="AA69" i="10"/>
  <c r="AB69" i="10" s="1"/>
  <c r="AC69" i="10" s="1"/>
  <c r="AD69" i="10" s="1"/>
  <c r="E172" i="18"/>
  <c r="AA54" i="10"/>
  <c r="AB54" i="10" s="1"/>
  <c r="AC54" i="10" s="1"/>
  <c r="AD54" i="10" s="1"/>
  <c r="E157" i="18"/>
  <c r="E19" i="19"/>
  <c r="AA31" i="10"/>
  <c r="AB31" i="10" s="1"/>
  <c r="AC31" i="10" s="1"/>
  <c r="AD31" i="10" s="1"/>
  <c r="E134" i="18"/>
  <c r="E120" i="19"/>
  <c r="AA52" i="10"/>
  <c r="AB52" i="10" s="1"/>
  <c r="AC52" i="10" s="1"/>
  <c r="AD52" i="10" s="1"/>
  <c r="E155" i="18"/>
  <c r="AA60" i="10"/>
  <c r="AB60" i="10" s="1"/>
  <c r="AC60" i="10" s="1"/>
  <c r="AD60" i="10" s="1"/>
  <c r="E163" i="18"/>
  <c r="E88" i="19"/>
  <c r="AA95" i="10"/>
  <c r="AB95" i="10" s="1"/>
  <c r="AC95" i="10" s="1"/>
  <c r="AD95" i="10" s="1"/>
  <c r="E198" i="18"/>
  <c r="AA79" i="10"/>
  <c r="AB79" i="10" s="1"/>
  <c r="AC79" i="10" s="1"/>
  <c r="AD79" i="10" s="1"/>
  <c r="E182" i="18"/>
  <c r="AA63" i="10"/>
  <c r="AB63" i="10" s="1"/>
  <c r="AC63" i="10" s="1"/>
  <c r="AD63" i="10" s="1"/>
  <c r="E166" i="18"/>
  <c r="E42" i="19"/>
  <c r="E127" i="19"/>
  <c r="E36" i="19"/>
  <c r="E197" i="19"/>
  <c r="E186" i="19"/>
  <c r="E175" i="19"/>
  <c r="E157" i="19"/>
  <c r="E133" i="19"/>
  <c r="E122" i="19"/>
  <c r="E37" i="19"/>
  <c r="E129" i="19"/>
  <c r="AA90" i="10"/>
  <c r="AB90" i="10" s="1"/>
  <c r="AC90" i="10" s="1"/>
  <c r="AD90" i="10" s="1"/>
  <c r="E193" i="18"/>
  <c r="AA74" i="10"/>
  <c r="AB74" i="10" s="1"/>
  <c r="AC74" i="10" s="1"/>
  <c r="AD74" i="10" s="1"/>
  <c r="E177" i="18"/>
  <c r="AA58" i="10"/>
  <c r="AB58" i="10" s="1"/>
  <c r="AC58" i="10" s="1"/>
  <c r="AD58" i="10" s="1"/>
  <c r="E161" i="18"/>
  <c r="AA43" i="10"/>
  <c r="AB43" i="10" s="1"/>
  <c r="AC43" i="10" s="1"/>
  <c r="AD43" i="10" s="1"/>
  <c r="E146" i="18"/>
  <c r="E16" i="19"/>
  <c r="E10" i="19"/>
  <c r="E204" i="19"/>
  <c r="E193" i="19"/>
  <c r="E183" i="19"/>
  <c r="E165" i="19"/>
  <c r="AA13" i="10"/>
  <c r="AB13" i="10" s="1"/>
  <c r="AC13" i="10" s="1"/>
  <c r="AD13" i="10" s="1"/>
  <c r="E116" i="18"/>
  <c r="E200" i="19"/>
  <c r="E184" i="19"/>
  <c r="E166" i="19"/>
  <c r="AA14" i="10"/>
  <c r="AB14" i="10" s="1"/>
  <c r="AC14" i="10" s="1"/>
  <c r="AD14" i="10" s="1"/>
  <c r="E117" i="18"/>
  <c r="E149" i="19"/>
  <c r="AA73" i="10"/>
  <c r="AB73" i="10" s="1"/>
  <c r="AC73" i="10" s="1"/>
  <c r="AD73" i="10" s="1"/>
  <c r="E176" i="18"/>
  <c r="AA36" i="10"/>
  <c r="AB36" i="10" s="1"/>
  <c r="AC36" i="10" s="1"/>
  <c r="AD36" i="10" s="1"/>
  <c r="E139" i="18"/>
  <c r="E28" i="19"/>
  <c r="E40" i="19"/>
  <c r="E21" i="19"/>
  <c r="AA33" i="10"/>
  <c r="AB33" i="10" s="1"/>
  <c r="AC33" i="10" s="1"/>
  <c r="AD33" i="10" s="1"/>
  <c r="E136" i="18"/>
  <c r="E91" i="19"/>
  <c r="E73" i="19"/>
  <c r="E61" i="19"/>
  <c r="E14" i="19"/>
  <c r="F89" i="8"/>
  <c r="G89" i="8" s="1"/>
  <c r="H89" i="8" s="1"/>
  <c r="I89" i="8" s="1"/>
  <c r="J89" i="8" s="1"/>
  <c r="E89" i="16"/>
  <c r="F73" i="8"/>
  <c r="G73" i="8" s="1"/>
  <c r="H73" i="8" s="1"/>
  <c r="I73" i="8" s="1"/>
  <c r="J73" i="8" s="1"/>
  <c r="E73" i="16"/>
  <c r="F57" i="8"/>
  <c r="G57" i="8" s="1"/>
  <c r="H57" i="8" s="1"/>
  <c r="I57" i="8" s="1"/>
  <c r="J57" i="8" s="1"/>
  <c r="E57" i="16"/>
  <c r="F10" i="8"/>
  <c r="G10" i="8" s="1"/>
  <c r="H10" i="8" s="1"/>
  <c r="I10" i="8" s="1"/>
  <c r="J10" i="8" s="1"/>
  <c r="E10" i="16"/>
  <c r="AB15" i="8"/>
  <c r="AC15" i="8" s="1"/>
  <c r="AD15" i="8" s="1"/>
  <c r="AE15" i="8" s="1"/>
  <c r="AF15" i="8" s="1"/>
  <c r="E121" i="16"/>
  <c r="F87" i="10"/>
  <c r="G87" i="10" s="1"/>
  <c r="H87" i="10" s="1"/>
  <c r="I87" i="10" s="1"/>
  <c r="E87" i="18"/>
  <c r="F73" i="10"/>
  <c r="G73" i="10" s="1"/>
  <c r="H73" i="10" s="1"/>
  <c r="I73" i="10" s="1"/>
  <c r="E73" i="18"/>
  <c r="F55" i="10"/>
  <c r="G55" i="10" s="1"/>
  <c r="H55" i="10" s="1"/>
  <c r="I55" i="10" s="1"/>
  <c r="E55" i="18"/>
  <c r="F35" i="8"/>
  <c r="G35" i="8" s="1"/>
  <c r="H35" i="8" s="1"/>
  <c r="I35" i="8" s="1"/>
  <c r="J35" i="8" s="1"/>
  <c r="E35" i="16"/>
  <c r="AB95" i="8"/>
  <c r="AC95" i="8" s="1"/>
  <c r="AD95" i="8" s="1"/>
  <c r="AE95" i="8" s="1"/>
  <c r="AF95" i="8" s="1"/>
  <c r="E201" i="16"/>
  <c r="AB79" i="8"/>
  <c r="AC79" i="8" s="1"/>
  <c r="AD79" i="8" s="1"/>
  <c r="AE79" i="8" s="1"/>
  <c r="AF79" i="8" s="1"/>
  <c r="E185" i="16"/>
  <c r="AB63" i="8"/>
  <c r="AC63" i="8" s="1"/>
  <c r="AD63" i="8" s="1"/>
  <c r="AE63" i="8" s="1"/>
  <c r="AF63" i="8" s="1"/>
  <c r="E169" i="16"/>
  <c r="AB47" i="8"/>
  <c r="AC47" i="8" s="1"/>
  <c r="AD47" i="8" s="1"/>
  <c r="AE47" i="8" s="1"/>
  <c r="AF47" i="8" s="1"/>
  <c r="E153" i="16"/>
  <c r="F33" i="10"/>
  <c r="G33" i="10" s="1"/>
  <c r="H33" i="10" s="1"/>
  <c r="I33" i="10" s="1"/>
  <c r="E33" i="18"/>
  <c r="F91" i="8"/>
  <c r="G91" i="8" s="1"/>
  <c r="H91" i="8" s="1"/>
  <c r="I91" i="8" s="1"/>
  <c r="J91" i="8" s="1"/>
  <c r="E91" i="16"/>
  <c r="F75" i="8"/>
  <c r="G75" i="8" s="1"/>
  <c r="H75" i="8" s="1"/>
  <c r="I75" i="8" s="1"/>
  <c r="J75" i="8" s="1"/>
  <c r="E75" i="16"/>
  <c r="F59" i="8"/>
  <c r="G59" i="8" s="1"/>
  <c r="H59" i="8" s="1"/>
  <c r="I59" i="8" s="1"/>
  <c r="J59" i="8" s="1"/>
  <c r="E59" i="16"/>
  <c r="F44" i="8"/>
  <c r="G44" i="8" s="1"/>
  <c r="H44" i="8" s="1"/>
  <c r="I44" i="8" s="1"/>
  <c r="J44" i="8" s="1"/>
  <c r="E44" i="16"/>
  <c r="AB40" i="8"/>
  <c r="AC40" i="8" s="1"/>
  <c r="AD40" i="8" s="1"/>
  <c r="AE40" i="8" s="1"/>
  <c r="AF40" i="8" s="1"/>
  <c r="E146" i="16"/>
  <c r="F18" i="10"/>
  <c r="G18" i="10" s="1"/>
  <c r="H18" i="10" s="1"/>
  <c r="I18" i="10" s="1"/>
  <c r="E18" i="18"/>
  <c r="AB89" i="8"/>
  <c r="AC89" i="8" s="1"/>
  <c r="AD89" i="8" s="1"/>
  <c r="AE89" i="8" s="1"/>
  <c r="AF89" i="8" s="1"/>
  <c r="E195" i="16"/>
  <c r="AB73" i="8"/>
  <c r="AC73" i="8" s="1"/>
  <c r="AD73" i="8" s="1"/>
  <c r="AE73" i="8" s="1"/>
  <c r="AF73" i="8" s="1"/>
  <c r="E179" i="16"/>
  <c r="AB57" i="8"/>
  <c r="AC57" i="8" s="1"/>
  <c r="AD57" i="8" s="1"/>
  <c r="AE57" i="8" s="1"/>
  <c r="AF57" i="8" s="1"/>
  <c r="E163" i="16"/>
  <c r="AB10" i="8"/>
  <c r="AC10" i="8" s="1"/>
  <c r="AD10" i="8" s="1"/>
  <c r="AE10" i="8" s="1"/>
  <c r="AF10" i="8" s="1"/>
  <c r="E116" i="16"/>
  <c r="F22" i="8"/>
  <c r="G22" i="8" s="1"/>
  <c r="H22" i="8" s="1"/>
  <c r="I22" i="8" s="1"/>
  <c r="J22" i="8" s="1"/>
  <c r="E22" i="16"/>
  <c r="F28" i="10"/>
  <c r="G28" i="10" s="1"/>
  <c r="H28" i="10" s="1"/>
  <c r="I28" i="10" s="1"/>
  <c r="E28" i="18"/>
  <c r="F86" i="8"/>
  <c r="G86" i="8" s="1"/>
  <c r="H86" i="8" s="1"/>
  <c r="I86" i="8" s="1"/>
  <c r="J86" i="8" s="1"/>
  <c r="E86" i="16"/>
  <c r="F70" i="8"/>
  <c r="G70" i="8" s="1"/>
  <c r="H70" i="8" s="1"/>
  <c r="I70" i="8" s="1"/>
  <c r="J70" i="8" s="1"/>
  <c r="E70" i="16"/>
  <c r="F47" i="8"/>
  <c r="G47" i="8" s="1"/>
  <c r="H47" i="8" s="1"/>
  <c r="I47" i="8" s="1"/>
  <c r="J47" i="8" s="1"/>
  <c r="E47" i="16"/>
  <c r="AB27" i="8"/>
  <c r="AC27" i="8" s="1"/>
  <c r="AD27" i="8" s="1"/>
  <c r="AE27" i="8" s="1"/>
  <c r="AF27" i="8" s="1"/>
  <c r="E133" i="16"/>
  <c r="F90" i="10"/>
  <c r="G90" i="10" s="1"/>
  <c r="H90" i="10" s="1"/>
  <c r="I90" i="10" s="1"/>
  <c r="E90" i="18"/>
  <c r="F75" i="10"/>
  <c r="G75" i="10" s="1"/>
  <c r="H75" i="10" s="1"/>
  <c r="I75" i="10" s="1"/>
  <c r="E75" i="18"/>
  <c r="F58" i="10"/>
  <c r="G58" i="10" s="1"/>
  <c r="H58" i="10" s="1"/>
  <c r="I58" i="10" s="1"/>
  <c r="E58" i="18"/>
  <c r="F45" i="10"/>
  <c r="G45" i="10" s="1"/>
  <c r="H45" i="10" s="1"/>
  <c r="I45" i="10" s="1"/>
  <c r="E45" i="18"/>
  <c r="F29" i="10"/>
  <c r="G29" i="10" s="1"/>
  <c r="H29" i="10" s="1"/>
  <c r="I29" i="10" s="1"/>
  <c r="E29" i="18"/>
  <c r="F16" i="8"/>
  <c r="G16" i="8" s="1"/>
  <c r="H16" i="8" s="1"/>
  <c r="I16" i="8" s="1"/>
  <c r="J16" i="8" s="1"/>
  <c r="E16" i="16"/>
  <c r="F41" i="8"/>
  <c r="G41" i="8" s="1"/>
  <c r="H41" i="8" s="1"/>
  <c r="I41" i="8" s="1"/>
  <c r="J41" i="8" s="1"/>
  <c r="E41" i="16"/>
  <c r="F31" i="10"/>
  <c r="G31" i="10" s="1"/>
  <c r="H31" i="10" s="1"/>
  <c r="I31" i="10" s="1"/>
  <c r="E31" i="18"/>
  <c r="F16" i="10"/>
  <c r="G16" i="10" s="1"/>
  <c r="H16" i="10" s="1"/>
  <c r="I16" i="10" s="1"/>
  <c r="E16" i="18"/>
  <c r="AB23" i="8"/>
  <c r="AC23" i="8" s="1"/>
  <c r="AD23" i="8" s="1"/>
  <c r="AE23" i="8" s="1"/>
  <c r="AF23" i="8" s="1"/>
  <c r="E129" i="16"/>
  <c r="F36" i="8"/>
  <c r="G36" i="8" s="1"/>
  <c r="H36" i="8" s="1"/>
  <c r="I36" i="8" s="1"/>
  <c r="J36" i="8" s="1"/>
  <c r="E36" i="16"/>
  <c r="AB96" i="8"/>
  <c r="AC96" i="8" s="1"/>
  <c r="AD96" i="8" s="1"/>
  <c r="AE96" i="8" s="1"/>
  <c r="AF96" i="8" s="1"/>
  <c r="E202" i="16"/>
  <c r="AB80" i="8"/>
  <c r="AC80" i="8" s="1"/>
  <c r="AD80" i="8" s="1"/>
  <c r="AE80" i="8" s="1"/>
  <c r="AF80" i="8" s="1"/>
  <c r="E186" i="16"/>
  <c r="AB64" i="8"/>
  <c r="AC64" i="8" s="1"/>
  <c r="AD64" i="8" s="1"/>
  <c r="AE64" i="8" s="1"/>
  <c r="AF64" i="8" s="1"/>
  <c r="E170" i="16"/>
  <c r="AB48" i="8"/>
  <c r="AC48" i="8" s="1"/>
  <c r="AD48" i="8" s="1"/>
  <c r="AE48" i="8" s="1"/>
  <c r="AF48" i="8" s="1"/>
  <c r="E154" i="16"/>
  <c r="F42" i="10"/>
  <c r="G42" i="10" s="1"/>
  <c r="H42" i="10" s="1"/>
  <c r="I42" i="10" s="1"/>
  <c r="E42" i="18"/>
  <c r="F39" i="10"/>
  <c r="G39" i="10" s="1"/>
  <c r="H39" i="10" s="1"/>
  <c r="I39" i="10" s="1"/>
  <c r="E39" i="18"/>
  <c r="F86" i="10"/>
  <c r="G86" i="10" s="1"/>
  <c r="H86" i="10" s="1"/>
  <c r="I86" i="10" s="1"/>
  <c r="E86" i="18"/>
  <c r="F72" i="10"/>
  <c r="G72" i="10" s="1"/>
  <c r="H72" i="10" s="1"/>
  <c r="I72" i="10" s="1"/>
  <c r="E72" i="18"/>
  <c r="F54" i="10"/>
  <c r="G54" i="10" s="1"/>
  <c r="H54" i="10" s="1"/>
  <c r="I54" i="10" s="1"/>
  <c r="E54" i="18"/>
  <c r="E23" i="19"/>
  <c r="AA19" i="10"/>
  <c r="AB19" i="10" s="1"/>
  <c r="AC19" i="10" s="1"/>
  <c r="AD19" i="10" s="1"/>
  <c r="E122" i="18"/>
  <c r="E15" i="19"/>
  <c r="E17" i="19"/>
  <c r="E142" i="19"/>
  <c r="E33" i="19"/>
  <c r="E189" i="19"/>
  <c r="E172" i="19"/>
  <c r="E161" i="19"/>
  <c r="AA21" i="10"/>
  <c r="AB21" i="10" s="1"/>
  <c r="AC21" i="10" s="1"/>
  <c r="AD21" i="10" s="1"/>
  <c r="E124" i="18"/>
  <c r="AA15" i="10"/>
  <c r="AB15" i="10" s="1"/>
  <c r="AC15" i="10" s="1"/>
  <c r="AD15" i="10" s="1"/>
  <c r="E118" i="18"/>
  <c r="E84" i="19"/>
  <c r="E54" i="19"/>
  <c r="E131" i="19"/>
  <c r="AA24" i="10"/>
  <c r="AB24" i="10" s="1"/>
  <c r="AC24" i="10" s="1"/>
  <c r="AD24" i="10" s="1"/>
  <c r="E127" i="18"/>
  <c r="E138" i="19"/>
  <c r="AA76" i="10"/>
  <c r="AB76" i="10" s="1"/>
  <c r="AC76" i="10" s="1"/>
  <c r="AD76" i="10" s="1"/>
  <c r="E179" i="18"/>
  <c r="AA29" i="10"/>
  <c r="AB29" i="10" s="1"/>
  <c r="AC29" i="10" s="1"/>
  <c r="AD29" i="10" s="1"/>
  <c r="E132" i="18"/>
  <c r="AA88" i="10"/>
  <c r="AB88" i="10" s="1"/>
  <c r="AC88" i="10" s="1"/>
  <c r="AD88" i="10" s="1"/>
  <c r="E191" i="18"/>
  <c r="AA72" i="10"/>
  <c r="AB72" i="10" s="1"/>
  <c r="AC72" i="10" s="1"/>
  <c r="AD72" i="10" s="1"/>
  <c r="E175" i="18"/>
  <c r="AA56" i="10"/>
  <c r="AB56" i="10" s="1"/>
  <c r="AC56" i="10" s="1"/>
  <c r="AD56" i="10" s="1"/>
  <c r="E159" i="18"/>
  <c r="E22" i="19"/>
  <c r="AA10" i="10"/>
  <c r="AB10" i="10" s="1"/>
  <c r="AC10" i="10" s="1"/>
  <c r="AD10" i="10" s="1"/>
  <c r="E113" i="18"/>
  <c r="E203" i="19"/>
  <c r="E181" i="19"/>
  <c r="E158" i="19"/>
  <c r="AA11" i="10"/>
  <c r="AB11" i="10" s="1"/>
  <c r="AC11" i="10" s="1"/>
  <c r="AD11" i="10" s="1"/>
  <c r="E114" i="18"/>
  <c r="E187" i="19"/>
  <c r="E170" i="19"/>
  <c r="E159" i="19"/>
  <c r="AA20" i="10"/>
  <c r="AB20" i="10" s="1"/>
  <c r="AC20" i="10" s="1"/>
  <c r="AD20" i="10" s="1"/>
  <c r="E123" i="18"/>
  <c r="E94" i="19"/>
  <c r="E76" i="19"/>
  <c r="E63" i="19"/>
  <c r="E46" i="19"/>
  <c r="E117" i="19"/>
  <c r="E77" i="19"/>
  <c r="E52" i="19"/>
  <c r="E124" i="19"/>
  <c r="E83" i="19"/>
  <c r="E71" i="19"/>
  <c r="E58" i="19"/>
  <c r="E47" i="19"/>
  <c r="E125" i="19"/>
  <c r="E80" i="19"/>
  <c r="AA39" i="10"/>
  <c r="AB39" i="10" s="1"/>
  <c r="AC39" i="10" s="1"/>
  <c r="AD39" i="10" s="1"/>
  <c r="E142" i="18"/>
  <c r="E89" i="19"/>
  <c r="E59" i="19"/>
  <c r="E12" i="19"/>
  <c r="E195" i="19"/>
  <c r="E173" i="19"/>
  <c r="E155" i="19"/>
  <c r="AA37" i="10"/>
  <c r="AB37" i="10" s="1"/>
  <c r="AC37" i="10" s="1"/>
  <c r="AD37" i="10" s="1"/>
  <c r="E140" i="18"/>
  <c r="AA87" i="10"/>
  <c r="AB87" i="10" s="1"/>
  <c r="AC87" i="10" s="1"/>
  <c r="AD87" i="10" s="1"/>
  <c r="E190" i="18"/>
  <c r="AA71" i="10"/>
  <c r="AB71" i="10" s="1"/>
  <c r="AC71" i="10" s="1"/>
  <c r="AD71" i="10" s="1"/>
  <c r="E174" i="18"/>
  <c r="AA48" i="10"/>
  <c r="AB48" i="10" s="1"/>
  <c r="AC48" i="10" s="1"/>
  <c r="AD48" i="10" s="1"/>
  <c r="E151" i="18"/>
  <c r="E35" i="19"/>
  <c r="E202" i="19"/>
  <c r="E190" i="19"/>
  <c r="E174" i="19"/>
  <c r="E156" i="19"/>
  <c r="E121" i="19"/>
  <c r="E30" i="19"/>
  <c r="E191" i="19"/>
  <c r="E180" i="19"/>
  <c r="E169" i="19"/>
  <c r="E152" i="19"/>
  <c r="AB38" i="8"/>
  <c r="AC38" i="8" s="1"/>
  <c r="AD38" i="8" s="1"/>
  <c r="AE38" i="8" s="1"/>
  <c r="AF38" i="8" s="1"/>
  <c r="E144" i="16"/>
  <c r="F19" i="8"/>
  <c r="G19" i="8" s="1"/>
  <c r="H19" i="8" s="1"/>
  <c r="I19" i="8" s="1"/>
  <c r="J19" i="8" s="1"/>
  <c r="E19" i="16"/>
  <c r="F17" i="10"/>
  <c r="G17" i="10" s="1"/>
  <c r="H17" i="10" s="1"/>
  <c r="I17" i="10" s="1"/>
  <c r="E17" i="18"/>
  <c r="AB24" i="8"/>
  <c r="AC24" i="8" s="1"/>
  <c r="AD24" i="8" s="1"/>
  <c r="AE24" i="8" s="1"/>
  <c r="AF24" i="8" s="1"/>
  <c r="E130" i="16"/>
  <c r="F79" i="10"/>
  <c r="G79" i="10" s="1"/>
  <c r="H79" i="10" s="1"/>
  <c r="I79" i="10" s="1"/>
  <c r="E79" i="18"/>
  <c r="F65" i="10"/>
  <c r="G65" i="10" s="1"/>
  <c r="H65" i="10" s="1"/>
  <c r="I65" i="10" s="1"/>
  <c r="E65" i="18"/>
  <c r="F50" i="10"/>
  <c r="G50" i="10" s="1"/>
  <c r="H50" i="10" s="1"/>
  <c r="I50" i="10" s="1"/>
  <c r="E50" i="18"/>
  <c r="F13" i="8"/>
  <c r="G13" i="8" s="1"/>
  <c r="H13" i="8" s="1"/>
  <c r="I13" i="8" s="1"/>
  <c r="J13" i="8" s="1"/>
  <c r="E13" i="16"/>
  <c r="F27" i="10"/>
  <c r="G27" i="10" s="1"/>
  <c r="H27" i="10" s="1"/>
  <c r="I27" i="10" s="1"/>
  <c r="E27" i="18"/>
  <c r="F85" i="8"/>
  <c r="G85" i="8" s="1"/>
  <c r="H85" i="8" s="1"/>
  <c r="I85" i="8" s="1"/>
  <c r="J85" i="8" s="1"/>
  <c r="E85" i="16"/>
  <c r="F69" i="8"/>
  <c r="G69" i="8" s="1"/>
  <c r="H69" i="8" s="1"/>
  <c r="I69" i="8" s="1"/>
  <c r="J69" i="8" s="1"/>
  <c r="E69" i="16"/>
  <c r="F54" i="8"/>
  <c r="G54" i="8" s="1"/>
  <c r="H54" i="8" s="1"/>
  <c r="I54" i="8" s="1"/>
  <c r="J54" i="8" s="1"/>
  <c r="E54" i="16"/>
  <c r="AB34" i="8"/>
  <c r="AC34" i="8" s="1"/>
  <c r="AD34" i="8" s="1"/>
  <c r="AE34" i="8" s="1"/>
  <c r="AF34" i="8" s="1"/>
  <c r="E140" i="16"/>
  <c r="F12" i="10"/>
  <c r="G12" i="10" s="1"/>
  <c r="H12" i="10" s="1"/>
  <c r="I12" i="10" s="1"/>
  <c r="E12" i="18"/>
  <c r="AB12" i="8"/>
  <c r="AC12" i="8" s="1"/>
  <c r="AD12" i="8" s="1"/>
  <c r="AE12" i="8" s="1"/>
  <c r="AF12" i="8" s="1"/>
  <c r="E118" i="16"/>
  <c r="F95" i="8"/>
  <c r="G95" i="8" s="1"/>
  <c r="H95" i="8" s="1"/>
  <c r="I95" i="8" s="1"/>
  <c r="J95" i="8" s="1"/>
  <c r="E95" i="16"/>
  <c r="F79" i="8"/>
  <c r="G79" i="8" s="1"/>
  <c r="H79" i="8" s="1"/>
  <c r="I79" i="8" s="1"/>
  <c r="J79" i="8" s="1"/>
  <c r="E79" i="16"/>
  <c r="F63" i="8"/>
  <c r="G63" i="8" s="1"/>
  <c r="H63" i="8" s="1"/>
  <c r="I63" i="8" s="1"/>
  <c r="J63" i="8" s="1"/>
  <c r="E63" i="16"/>
  <c r="F48" i="8"/>
  <c r="G48" i="8" s="1"/>
  <c r="H48" i="8" s="1"/>
  <c r="I48" i="8" s="1"/>
  <c r="J48" i="8" s="1"/>
  <c r="E48" i="16"/>
  <c r="AB28" i="8"/>
  <c r="AC28" i="8" s="1"/>
  <c r="AD28" i="8" s="1"/>
  <c r="AE28" i="8" s="1"/>
  <c r="AF28" i="8" s="1"/>
  <c r="E134" i="16"/>
  <c r="F85" i="10"/>
  <c r="G85" i="10" s="1"/>
  <c r="H85" i="10" s="1"/>
  <c r="I85" i="10" s="1"/>
  <c r="E85" i="18"/>
  <c r="F76" i="10"/>
  <c r="G76" i="10" s="1"/>
  <c r="H76" i="10" s="1"/>
  <c r="I76" i="10" s="1"/>
  <c r="E76" i="18"/>
  <c r="F46" i="10"/>
  <c r="G46" i="10" s="1"/>
  <c r="H46" i="10" s="1"/>
  <c r="I46" i="10" s="1"/>
  <c r="E46" i="18"/>
  <c r="F30" i="10"/>
  <c r="G30" i="10" s="1"/>
  <c r="H30" i="10" s="1"/>
  <c r="I30" i="10" s="1"/>
  <c r="E30" i="18"/>
  <c r="F25" i="8"/>
  <c r="G25" i="8" s="1"/>
  <c r="H25" i="8" s="1"/>
  <c r="I25" i="8" s="1"/>
  <c r="J25" i="8" s="1"/>
  <c r="E25" i="16"/>
  <c r="AB85" i="8"/>
  <c r="AC85" i="8" s="1"/>
  <c r="AD85" i="8" s="1"/>
  <c r="AE85" i="8" s="1"/>
  <c r="AF85" i="8" s="1"/>
  <c r="E191" i="16"/>
  <c r="AB69" i="8"/>
  <c r="AC69" i="8" s="1"/>
  <c r="AD69" i="8" s="1"/>
  <c r="AE69" i="8" s="1"/>
  <c r="AF69" i="8" s="1"/>
  <c r="E175" i="16"/>
  <c r="AB53" i="8"/>
  <c r="AC53" i="8" s="1"/>
  <c r="AD53" i="8" s="1"/>
  <c r="AE53" i="8" s="1"/>
  <c r="AF53" i="8" s="1"/>
  <c r="E159" i="16"/>
  <c r="F15" i="10"/>
  <c r="G15" i="10" s="1"/>
  <c r="H15" i="10" s="1"/>
  <c r="I15" i="10" s="1"/>
  <c r="E15" i="18"/>
  <c r="F34" i="8"/>
  <c r="G34" i="8" s="1"/>
  <c r="H34" i="8" s="1"/>
  <c r="I34" i="8" s="1"/>
  <c r="J34" i="8" s="1"/>
  <c r="E34" i="16"/>
  <c r="AB94" i="8"/>
  <c r="AC94" i="8" s="1"/>
  <c r="AD94" i="8" s="1"/>
  <c r="AE94" i="8" s="1"/>
  <c r="AF94" i="8" s="1"/>
  <c r="E200" i="16"/>
  <c r="AB78" i="8"/>
  <c r="AC78" i="8" s="1"/>
  <c r="AD78" i="8" s="1"/>
  <c r="AE78" i="8" s="1"/>
  <c r="AF78" i="8" s="1"/>
  <c r="E184" i="16"/>
  <c r="AB62" i="8"/>
  <c r="AC62" i="8" s="1"/>
  <c r="AD62" i="8" s="1"/>
  <c r="AE62" i="8" s="1"/>
  <c r="AF62" i="8" s="1"/>
  <c r="E168" i="16"/>
  <c r="AB46" i="8"/>
  <c r="AC46" i="8" s="1"/>
  <c r="AD46" i="8" s="1"/>
  <c r="AE46" i="8" s="1"/>
  <c r="AF46" i="8" s="1"/>
  <c r="E152" i="16"/>
  <c r="AB30" i="8"/>
  <c r="AC30" i="8" s="1"/>
  <c r="AD30" i="8" s="1"/>
  <c r="AE30" i="8" s="1"/>
  <c r="AF30" i="8" s="1"/>
  <c r="E136" i="16"/>
  <c r="F97" i="10"/>
  <c r="G97" i="10" s="1"/>
  <c r="H97" i="10" s="1"/>
  <c r="I97" i="10" s="1"/>
  <c r="E97" i="18"/>
  <c r="F77" i="10"/>
  <c r="G77" i="10" s="1"/>
  <c r="H77" i="10" s="1"/>
  <c r="I77" i="10" s="1"/>
  <c r="E77" i="18"/>
  <c r="F68" i="10"/>
  <c r="G68" i="10" s="1"/>
  <c r="H68" i="10" s="1"/>
  <c r="I68" i="10" s="1"/>
  <c r="E68" i="18"/>
  <c r="F48" i="10"/>
  <c r="G48" i="10" s="1"/>
  <c r="H48" i="10" s="1"/>
  <c r="I48" i="10" s="1"/>
  <c r="E48" i="18"/>
  <c r="F27" i="8"/>
  <c r="G27" i="8" s="1"/>
  <c r="H27" i="8" s="1"/>
  <c r="I27" i="8" s="1"/>
  <c r="J27" i="8" s="1"/>
  <c r="E27" i="16"/>
  <c r="AB87" i="8"/>
  <c r="AC87" i="8" s="1"/>
  <c r="AD87" i="8" s="1"/>
  <c r="AE87" i="8" s="1"/>
  <c r="AF87" i="8" s="1"/>
  <c r="E193" i="16"/>
  <c r="AB71" i="8"/>
  <c r="AC71" i="8" s="1"/>
  <c r="AD71" i="8" s="1"/>
  <c r="AE71" i="8" s="1"/>
  <c r="AF71" i="8" s="1"/>
  <c r="E177" i="16"/>
  <c r="AB55" i="8"/>
  <c r="AC55" i="8" s="1"/>
  <c r="AD55" i="8" s="1"/>
  <c r="AE55" i="8" s="1"/>
  <c r="AF55" i="8" s="1"/>
  <c r="E161" i="16"/>
  <c r="F41" i="10"/>
  <c r="G41" i="10" s="1"/>
  <c r="H41" i="10" s="1"/>
  <c r="I41" i="10" s="1"/>
  <c r="E41" i="18"/>
  <c r="F9" i="10"/>
  <c r="G9" i="10" s="1"/>
  <c r="H9" i="10" s="1"/>
  <c r="I9" i="10" s="1"/>
  <c r="E9" i="18"/>
  <c r="F20" i="8"/>
  <c r="G20" i="8" s="1"/>
  <c r="H20" i="8" s="1"/>
  <c r="I20" i="8" s="1"/>
  <c r="J20" i="8" s="1"/>
  <c r="E20" i="16"/>
  <c r="AB17" i="8"/>
  <c r="AC17" i="8" s="1"/>
  <c r="AD17" i="8" s="1"/>
  <c r="AE17" i="8" s="1"/>
  <c r="AF17" i="8" s="1"/>
  <c r="E123" i="16"/>
  <c r="F26" i="10"/>
  <c r="G26" i="10" s="1"/>
  <c r="H26" i="10" s="1"/>
  <c r="I26" i="10" s="1"/>
  <c r="E26" i="18"/>
  <c r="D101" i="11"/>
  <c r="E101" i="11"/>
  <c r="C101" i="11"/>
  <c r="D100" i="10"/>
  <c r="T98" i="4"/>
  <c r="G115" i="19"/>
  <c r="E100" i="10" l="1"/>
  <c r="E100" i="18" s="1"/>
  <c r="Z100" i="10"/>
  <c r="E203" i="18" s="1"/>
  <c r="AD101" i="11"/>
  <c r="AA101" i="8"/>
  <c r="G111" i="18"/>
  <c r="G114" i="16"/>
  <c r="E101" i="19"/>
  <c r="D100" i="18"/>
  <c r="E202" i="18"/>
  <c r="E206" i="16"/>
  <c r="E99" i="18"/>
  <c r="E206" i="19"/>
  <c r="D206" i="19"/>
  <c r="E100" i="19"/>
  <c r="E207" i="16"/>
  <c r="D101" i="19"/>
  <c r="C101" i="19"/>
  <c r="E205" i="19"/>
  <c r="I198" i="12"/>
  <c r="AE100" i="11"/>
  <c r="AB100" i="8"/>
  <c r="AA99" i="10"/>
  <c r="E100" i="16"/>
  <c r="E101" i="8"/>
  <c r="F8" i="16"/>
  <c r="F100" i="8"/>
  <c r="F59" i="18"/>
  <c r="F74" i="18"/>
  <c r="F91" i="18"/>
  <c r="F145" i="16"/>
  <c r="F43" i="16"/>
  <c r="F58" i="16"/>
  <c r="F74" i="16"/>
  <c r="F90" i="16"/>
  <c r="F32" i="18"/>
  <c r="F50" i="16"/>
  <c r="F65" i="16"/>
  <c r="F81" i="16"/>
  <c r="F97" i="16"/>
  <c r="F143" i="16"/>
  <c r="F14" i="18"/>
  <c r="F150" i="16"/>
  <c r="F166" i="16"/>
  <c r="F182" i="16"/>
  <c r="F198" i="16"/>
  <c r="F32" i="16"/>
  <c r="F15" i="16"/>
  <c r="F8" i="18"/>
  <c r="F99" i="10"/>
  <c r="F156" i="16"/>
  <c r="F172" i="16"/>
  <c r="F188" i="16"/>
  <c r="F204" i="16"/>
  <c r="F38" i="16"/>
  <c r="F43" i="18"/>
  <c r="F56" i="18"/>
  <c r="F70" i="18"/>
  <c r="F88" i="18"/>
  <c r="F131" i="16"/>
  <c r="F29" i="16"/>
  <c r="F45" i="16"/>
  <c r="F60" i="16"/>
  <c r="F76" i="16"/>
  <c r="F92" i="16"/>
  <c r="F34" i="18"/>
  <c r="F12" i="16"/>
  <c r="F122" i="16"/>
  <c r="F24" i="18"/>
  <c r="F160" i="16"/>
  <c r="F176" i="16"/>
  <c r="F192" i="16"/>
  <c r="F26" i="16"/>
  <c r="F128" i="19"/>
  <c r="F120" i="18"/>
  <c r="F145" i="19"/>
  <c r="F48" i="19"/>
  <c r="F65" i="19"/>
  <c r="F79" i="19"/>
  <c r="F90" i="19"/>
  <c r="F135" i="18"/>
  <c r="F195" i="18"/>
  <c r="F178" i="18"/>
  <c r="F31" i="19"/>
  <c r="F192" i="18"/>
  <c r="F144" i="19"/>
  <c r="F41" i="19"/>
  <c r="F158" i="18"/>
  <c r="F173" i="18"/>
  <c r="F189" i="18"/>
  <c r="F57" i="19"/>
  <c r="F148" i="18"/>
  <c r="F44" i="19"/>
  <c r="F27" i="19"/>
  <c r="F137" i="19"/>
  <c r="F18" i="19"/>
  <c r="F136" i="19"/>
  <c r="F25" i="19"/>
  <c r="F147" i="18"/>
  <c r="F186" i="18"/>
  <c r="F67" i="19"/>
  <c r="F140" i="19"/>
  <c r="F139" i="19"/>
  <c r="F168" i="18"/>
  <c r="F112" i="18"/>
  <c r="F144" i="18"/>
  <c r="F151" i="19"/>
  <c r="F162" i="19"/>
  <c r="F179" i="19"/>
  <c r="F196" i="19"/>
  <c r="F29" i="19"/>
  <c r="F137" i="18"/>
  <c r="F150" i="19"/>
  <c r="F168" i="19"/>
  <c r="F185" i="19"/>
  <c r="F201" i="19"/>
  <c r="F34" i="19"/>
  <c r="F187" i="18"/>
  <c r="F170" i="18"/>
  <c r="F62" i="19"/>
  <c r="F97" i="19"/>
  <c r="F153" i="18"/>
  <c r="F143" i="19"/>
  <c r="F53" i="19"/>
  <c r="F64" i="19"/>
  <c r="F78" i="19"/>
  <c r="F95" i="19"/>
  <c r="F125" i="18"/>
  <c r="F118" i="19"/>
  <c r="F154" i="19"/>
  <c r="F171" i="19"/>
  <c r="F194" i="19"/>
  <c r="F123" i="19"/>
  <c r="F115" i="18"/>
  <c r="F160" i="18"/>
  <c r="F24" i="19"/>
  <c r="F134" i="19"/>
  <c r="F49" i="19"/>
  <c r="F92" i="19"/>
  <c r="F23" i="18"/>
  <c r="F10" i="18"/>
  <c r="F60" i="18"/>
  <c r="F69" i="18"/>
  <c r="F92" i="18"/>
  <c r="F138" i="16"/>
  <c r="F52" i="16"/>
  <c r="F67" i="16"/>
  <c r="F83" i="16"/>
  <c r="F99" i="16"/>
  <c r="F25" i="18"/>
  <c r="F11" i="16"/>
  <c r="F18" i="16"/>
  <c r="F47" i="18"/>
  <c r="F67" i="18"/>
  <c r="F82" i="18"/>
  <c r="F96" i="18"/>
  <c r="F128" i="16"/>
  <c r="F9" i="16"/>
  <c r="F56" i="16"/>
  <c r="F72" i="16"/>
  <c r="F88" i="16"/>
  <c r="F119" i="16"/>
  <c r="F13" i="18"/>
  <c r="F149" i="16"/>
  <c r="F165" i="16"/>
  <c r="F181" i="16"/>
  <c r="F197" i="16"/>
  <c r="F31" i="16"/>
  <c r="F44" i="18"/>
  <c r="F57" i="18"/>
  <c r="F71" i="18"/>
  <c r="F89" i="18"/>
  <c r="F125" i="16"/>
  <c r="F11" i="18"/>
  <c r="F147" i="16"/>
  <c r="F115" i="16"/>
  <c r="F162" i="16"/>
  <c r="F178" i="16"/>
  <c r="F194" i="16"/>
  <c r="F28" i="16"/>
  <c r="F49" i="18"/>
  <c r="F64" i="18"/>
  <c r="F78" i="18"/>
  <c r="F98" i="18"/>
  <c r="F137" i="16"/>
  <c r="F51" i="16"/>
  <c r="F66" i="16"/>
  <c r="F82" i="16"/>
  <c r="F98" i="16"/>
  <c r="F40" i="18"/>
  <c r="F42" i="16"/>
  <c r="F43" i="19"/>
  <c r="F152" i="18"/>
  <c r="F167" i="18"/>
  <c r="F183" i="18"/>
  <c r="F199" i="18"/>
  <c r="F156" i="18"/>
  <c r="F132" i="19"/>
  <c r="F119" i="18"/>
  <c r="F126" i="19"/>
  <c r="F126" i="18"/>
  <c r="F121" i="18"/>
  <c r="F167" i="19"/>
  <c r="F178" i="19"/>
  <c r="F11" i="19"/>
  <c r="F133" i="18"/>
  <c r="F149" i="18"/>
  <c r="F164" i="18"/>
  <c r="F180" i="18"/>
  <c r="F196" i="18"/>
  <c r="F148" i="19"/>
  <c r="F194" i="18"/>
  <c r="F129" i="18"/>
  <c r="F147" i="19"/>
  <c r="F116" i="19"/>
  <c r="F32" i="19"/>
  <c r="F45" i="19"/>
  <c r="F56" i="19"/>
  <c r="F75" i="19"/>
  <c r="F93" i="19"/>
  <c r="F130" i="18"/>
  <c r="F74" i="19"/>
  <c r="F55" i="19"/>
  <c r="F66" i="19"/>
  <c r="F86" i="19"/>
  <c r="F128" i="18"/>
  <c r="F13" i="19"/>
  <c r="F60" i="19"/>
  <c r="F72" i="19"/>
  <c r="F85" i="19"/>
  <c r="F96" i="19"/>
  <c r="F143" i="18"/>
  <c r="F20" i="19"/>
  <c r="F150" i="18"/>
  <c r="F165" i="18"/>
  <c r="F181" i="18"/>
  <c r="F197" i="18"/>
  <c r="F119" i="19"/>
  <c r="F141" i="18"/>
  <c r="F26" i="19"/>
  <c r="F160" i="19"/>
  <c r="F177" i="19"/>
  <c r="F188" i="19"/>
  <c r="F199" i="19"/>
  <c r="F39" i="19"/>
  <c r="F162" i="18"/>
  <c r="F135" i="19"/>
  <c r="F50" i="19"/>
  <c r="F68" i="19"/>
  <c r="F87" i="19"/>
  <c r="F98" i="19"/>
  <c r="F138" i="18"/>
  <c r="F163" i="19"/>
  <c r="F192" i="19"/>
  <c r="F145" i="18"/>
  <c r="F135" i="16"/>
  <c r="F151" i="16"/>
  <c r="F167" i="16"/>
  <c r="F183" i="16"/>
  <c r="F199" i="16"/>
  <c r="F17" i="16"/>
  <c r="F49" i="16"/>
  <c r="F64" i="16"/>
  <c r="F80" i="16"/>
  <c r="F96" i="16"/>
  <c r="F22" i="18"/>
  <c r="F63" i="18"/>
  <c r="F81" i="18"/>
  <c r="F127" i="16"/>
  <c r="F158" i="16"/>
  <c r="F174" i="16"/>
  <c r="F190" i="16"/>
  <c r="F24" i="16"/>
  <c r="F55" i="16"/>
  <c r="F71" i="16"/>
  <c r="F87" i="16"/>
  <c r="F21" i="18"/>
  <c r="F53" i="18"/>
  <c r="F62" i="18"/>
  <c r="F80" i="18"/>
  <c r="F95" i="18"/>
  <c r="F126" i="16"/>
  <c r="F157" i="16"/>
  <c r="F173" i="16"/>
  <c r="F189" i="16"/>
  <c r="F205" i="16"/>
  <c r="F23" i="16"/>
  <c r="F62" i="16"/>
  <c r="F78" i="16"/>
  <c r="F94" i="16"/>
  <c r="F20" i="18"/>
  <c r="F52" i="18"/>
  <c r="F61" i="18"/>
  <c r="F84" i="18"/>
  <c r="F94" i="18"/>
  <c r="F117" i="16"/>
  <c r="F164" i="16"/>
  <c r="F180" i="16"/>
  <c r="F196" i="16"/>
  <c r="F14" i="16"/>
  <c r="F35" i="18"/>
  <c r="F139" i="16"/>
  <c r="F37" i="16"/>
  <c r="F26" i="18"/>
  <c r="F123" i="16"/>
  <c r="F20" i="16"/>
  <c r="F9" i="18"/>
  <c r="F41" i="18"/>
  <c r="F161" i="16"/>
  <c r="F177" i="16"/>
  <c r="F193" i="16"/>
  <c r="F27" i="16"/>
  <c r="F48" i="18"/>
  <c r="F68" i="18"/>
  <c r="F77" i="18"/>
  <c r="F97" i="18"/>
  <c r="F136" i="16"/>
  <c r="F152" i="16"/>
  <c r="F168" i="16"/>
  <c r="F184" i="16"/>
  <c r="F200" i="16"/>
  <c r="F34" i="16"/>
  <c r="F15" i="18"/>
  <c r="F159" i="16"/>
  <c r="F175" i="16"/>
  <c r="F191" i="16"/>
  <c r="F25" i="16"/>
  <c r="F30" i="18"/>
  <c r="F46" i="18"/>
  <c r="F76" i="18"/>
  <c r="F85" i="18"/>
  <c r="F134" i="16"/>
  <c r="F48" i="16"/>
  <c r="F63" i="16"/>
  <c r="F79" i="16"/>
  <c r="F95" i="16"/>
  <c r="F118" i="16"/>
  <c r="F12" i="18"/>
  <c r="F140" i="16"/>
  <c r="F54" i="16"/>
  <c r="F69" i="16"/>
  <c r="F85" i="16"/>
  <c r="F27" i="18"/>
  <c r="F13" i="16"/>
  <c r="F50" i="18"/>
  <c r="F65" i="18"/>
  <c r="F79" i="18"/>
  <c r="F130" i="16"/>
  <c r="F17" i="18"/>
  <c r="F19" i="16"/>
  <c r="F144" i="16"/>
  <c r="F152" i="19"/>
  <c r="F169" i="19"/>
  <c r="F180" i="19"/>
  <c r="F191" i="19"/>
  <c r="F30" i="19"/>
  <c r="F121" i="19"/>
  <c r="F156" i="19"/>
  <c r="F174" i="19"/>
  <c r="F190" i="19"/>
  <c r="F202" i="19"/>
  <c r="F35" i="19"/>
  <c r="F151" i="18"/>
  <c r="F174" i="18"/>
  <c r="F190" i="18"/>
  <c r="F140" i="18"/>
  <c r="F155" i="19"/>
  <c r="F173" i="19"/>
  <c r="F195" i="19"/>
  <c r="F12" i="19"/>
  <c r="F59" i="19"/>
  <c r="F89" i="19"/>
  <c r="F142" i="18"/>
  <c r="F80" i="19"/>
  <c r="F125" i="19"/>
  <c r="F47" i="19"/>
  <c r="F58" i="19"/>
  <c r="F71" i="19"/>
  <c r="F83" i="19"/>
  <c r="F124" i="19"/>
  <c r="F52" i="19"/>
  <c r="F77" i="19"/>
  <c r="F117" i="19"/>
  <c r="F46" i="19"/>
  <c r="F63" i="19"/>
  <c r="F76" i="19"/>
  <c r="F94" i="19"/>
  <c r="F123" i="18"/>
  <c r="F159" i="19"/>
  <c r="F170" i="19"/>
  <c r="F187" i="19"/>
  <c r="F114" i="18"/>
  <c r="F158" i="19"/>
  <c r="F181" i="19"/>
  <c r="F203" i="19"/>
  <c r="F113" i="18"/>
  <c r="F22" i="19"/>
  <c r="F159" i="18"/>
  <c r="F175" i="18"/>
  <c r="F191" i="18"/>
  <c r="F132" i="18"/>
  <c r="F179" i="18"/>
  <c r="F138" i="19"/>
  <c r="F127" i="18"/>
  <c r="F131" i="19"/>
  <c r="F54" i="19"/>
  <c r="F84" i="19"/>
  <c r="F118" i="18"/>
  <c r="F124" i="18"/>
  <c r="F161" i="19"/>
  <c r="F172" i="19"/>
  <c r="F189" i="19"/>
  <c r="F33" i="19"/>
  <c r="F142" i="19"/>
  <c r="F17" i="19"/>
  <c r="F15" i="19"/>
  <c r="F122" i="18"/>
  <c r="F23" i="19"/>
  <c r="F54" i="18"/>
  <c r="F72" i="18"/>
  <c r="F86" i="18"/>
  <c r="F39" i="18"/>
  <c r="F42" i="18"/>
  <c r="F154" i="16"/>
  <c r="F170" i="16"/>
  <c r="F186" i="16"/>
  <c r="F202" i="16"/>
  <c r="F36" i="16"/>
  <c r="F129" i="16"/>
  <c r="F16" i="18"/>
  <c r="F31" i="18"/>
  <c r="F41" i="16"/>
  <c r="F16" i="16"/>
  <c r="F29" i="18"/>
  <c r="F45" i="18"/>
  <c r="F58" i="18"/>
  <c r="F75" i="18"/>
  <c r="F90" i="18"/>
  <c r="F133" i="16"/>
  <c r="F47" i="16"/>
  <c r="F70" i="16"/>
  <c r="F86" i="16"/>
  <c r="F28" i="18"/>
  <c r="F22" i="16"/>
  <c r="F116" i="16"/>
  <c r="F163" i="16"/>
  <c r="F179" i="16"/>
  <c r="F195" i="16"/>
  <c r="F18" i="18"/>
  <c r="F146" i="16"/>
  <c r="F44" i="16"/>
  <c r="F59" i="16"/>
  <c r="F75" i="16"/>
  <c r="F91" i="16"/>
  <c r="F33" i="18"/>
  <c r="F153" i="16"/>
  <c r="F169" i="16"/>
  <c r="F185" i="16"/>
  <c r="F201" i="16"/>
  <c r="F35" i="16"/>
  <c r="F55" i="18"/>
  <c r="F73" i="18"/>
  <c r="F87" i="18"/>
  <c r="F121" i="16"/>
  <c r="F10" i="16"/>
  <c r="F57" i="16"/>
  <c r="F73" i="16"/>
  <c r="F89" i="16"/>
  <c r="F14" i="19"/>
  <c r="F61" i="19"/>
  <c r="F73" i="19"/>
  <c r="F91" i="19"/>
  <c r="F136" i="18"/>
  <c r="F21" i="19"/>
  <c r="F40" i="19"/>
  <c r="F28" i="19"/>
  <c r="F139" i="18"/>
  <c r="F176" i="18"/>
  <c r="F149" i="19"/>
  <c r="F117" i="18"/>
  <c r="F166" i="19"/>
  <c r="F184" i="19"/>
  <c r="F200" i="19"/>
  <c r="F116" i="18"/>
  <c r="F165" i="19"/>
  <c r="F183" i="19"/>
  <c r="F193" i="19"/>
  <c r="F204" i="19"/>
  <c r="F10" i="19"/>
  <c r="F100" i="11"/>
  <c r="F16" i="19"/>
  <c r="F146" i="18"/>
  <c r="F161" i="18"/>
  <c r="F177" i="18"/>
  <c r="F193" i="18"/>
  <c r="F129" i="19"/>
  <c r="F37" i="19"/>
  <c r="F122" i="19"/>
  <c r="F133" i="19"/>
  <c r="F157" i="19"/>
  <c r="F175" i="19"/>
  <c r="F186" i="19"/>
  <c r="F197" i="19"/>
  <c r="F36" i="19"/>
  <c r="F127" i="19"/>
  <c r="F42" i="19"/>
  <c r="F166" i="18"/>
  <c r="F182" i="18"/>
  <c r="F198" i="18"/>
  <c r="F88" i="19"/>
  <c r="F163" i="18"/>
  <c r="F155" i="18"/>
  <c r="F120" i="19"/>
  <c r="F134" i="18"/>
  <c r="F19" i="19"/>
  <c r="F157" i="18"/>
  <c r="F172" i="18"/>
  <c r="F188" i="18"/>
  <c r="F130" i="19"/>
  <c r="F70" i="19"/>
  <c r="F82" i="19"/>
  <c r="F171" i="18"/>
  <c r="F176" i="19"/>
  <c r="F184" i="18"/>
  <c r="F141" i="19"/>
  <c r="F51" i="19"/>
  <c r="F69" i="19"/>
  <c r="F81" i="19"/>
  <c r="F99" i="19"/>
  <c r="F131" i="18"/>
  <c r="F153" i="19"/>
  <c r="F164" i="19"/>
  <c r="F182" i="19"/>
  <c r="F198" i="19"/>
  <c r="F38" i="19"/>
  <c r="F154" i="18"/>
  <c r="F169" i="18"/>
  <c r="F185" i="18"/>
  <c r="F201" i="18"/>
  <c r="F146" i="19"/>
  <c r="F200" i="18"/>
  <c r="F120" i="16"/>
  <c r="F33" i="16"/>
  <c r="F38" i="18"/>
  <c r="F142" i="16"/>
  <c r="F40" i="16"/>
  <c r="F37" i="18"/>
  <c r="F141" i="16"/>
  <c r="F39" i="16"/>
  <c r="F36" i="18"/>
  <c r="F132" i="16"/>
  <c r="F148" i="16"/>
  <c r="F30" i="16"/>
  <c r="F46" i="16"/>
  <c r="F61" i="16"/>
  <c r="F77" i="16"/>
  <c r="F93" i="16"/>
  <c r="F19" i="18"/>
  <c r="F51" i="18"/>
  <c r="F66" i="18"/>
  <c r="F83" i="18"/>
  <c r="F93" i="18"/>
  <c r="F124" i="16"/>
  <c r="F155" i="16"/>
  <c r="F171" i="16"/>
  <c r="F187" i="16"/>
  <c r="F203" i="16"/>
  <c r="F21" i="16"/>
  <c r="F53" i="16"/>
  <c r="F68" i="16"/>
  <c r="F84" i="16"/>
  <c r="H115" i="19"/>
  <c r="H111" i="18"/>
  <c r="H114" i="16"/>
  <c r="H18" i="7"/>
  <c r="H18" i="15" s="1"/>
  <c r="L13" i="7"/>
  <c r="L13" i="15" s="1"/>
  <c r="K18" i="7"/>
  <c r="K18" i="15" s="1"/>
  <c r="J18" i="7"/>
  <c r="J18" i="15" s="1"/>
  <c r="G18" i="7"/>
  <c r="G18" i="15" s="1"/>
  <c r="F18" i="7"/>
  <c r="F18" i="15" s="1"/>
  <c r="E18" i="7"/>
  <c r="E18" i="15" s="1"/>
  <c r="D18" i="7"/>
  <c r="D18" i="15" s="1"/>
  <c r="C18" i="7"/>
  <c r="C18" i="15" s="1"/>
  <c r="B18" i="7"/>
  <c r="B18" i="15" s="1"/>
  <c r="L17" i="7"/>
  <c r="L17" i="15" s="1"/>
  <c r="L16" i="7"/>
  <c r="L16" i="15" s="1"/>
  <c r="L11" i="7"/>
  <c r="L11" i="15" s="1"/>
  <c r="L10" i="7"/>
  <c r="L10" i="15" s="1"/>
  <c r="L9" i="7"/>
  <c r="L9" i="15" s="1"/>
  <c r="L8" i="7"/>
  <c r="L8" i="15" s="1"/>
  <c r="AA100" i="10" l="1"/>
  <c r="F203" i="18" s="1"/>
  <c r="AB101" i="8"/>
  <c r="F207" i="16" s="1"/>
  <c r="AE101" i="11"/>
  <c r="F202" i="18"/>
  <c r="E101" i="16"/>
  <c r="F205" i="19"/>
  <c r="F206" i="16"/>
  <c r="G116" i="18"/>
  <c r="G200" i="19"/>
  <c r="G184" i="19"/>
  <c r="G166" i="19"/>
  <c r="G149" i="19"/>
  <c r="G176" i="18"/>
  <c r="G28" i="19"/>
  <c r="G21" i="19"/>
  <c r="G14" i="19"/>
  <c r="G10" i="16"/>
  <c r="G121" i="16"/>
  <c r="G87" i="18"/>
  <c r="G73" i="18"/>
  <c r="G55" i="18"/>
  <c r="G33" i="18"/>
  <c r="G91" i="16"/>
  <c r="G75" i="16"/>
  <c r="G59" i="16"/>
  <c r="G44" i="16"/>
  <c r="G146" i="16"/>
  <c r="G116" i="16"/>
  <c r="G28" i="18"/>
  <c r="G86" i="16"/>
  <c r="G70" i="16"/>
  <c r="G47" i="16"/>
  <c r="G16" i="16"/>
  <c r="G31" i="18"/>
  <c r="G16" i="18"/>
  <c r="G36" i="16"/>
  <c r="G202" i="16"/>
  <c r="G186" i="16"/>
  <c r="G170" i="16"/>
  <c r="G154" i="16"/>
  <c r="G39" i="18"/>
  <c r="G23" i="19"/>
  <c r="G17" i="19"/>
  <c r="G33" i="19"/>
  <c r="G189" i="19"/>
  <c r="G172" i="19"/>
  <c r="G161" i="19"/>
  <c r="G131" i="19"/>
  <c r="G138" i="19"/>
  <c r="G179" i="18"/>
  <c r="G132" i="18"/>
  <c r="G191" i="18"/>
  <c r="G175" i="18"/>
  <c r="G159" i="18"/>
  <c r="G114" i="18"/>
  <c r="G187" i="19"/>
  <c r="G170" i="19"/>
  <c r="G159" i="19"/>
  <c r="G117" i="19"/>
  <c r="G77" i="19"/>
  <c r="G52" i="19"/>
  <c r="G125" i="19"/>
  <c r="G80" i="19"/>
  <c r="G12" i="19"/>
  <c r="G195" i="19"/>
  <c r="G173" i="19"/>
  <c r="G155" i="19"/>
  <c r="G35" i="19"/>
  <c r="G202" i="19"/>
  <c r="G190" i="19"/>
  <c r="G174" i="19"/>
  <c r="G156" i="19"/>
  <c r="G121" i="19"/>
  <c r="G191" i="19"/>
  <c r="G144" i="16"/>
  <c r="G17" i="18"/>
  <c r="G79" i="18"/>
  <c r="G13" i="16"/>
  <c r="G140" i="16"/>
  <c r="G134" i="16"/>
  <c r="G85" i="18"/>
  <c r="G76" i="18"/>
  <c r="G46" i="18"/>
  <c r="G30" i="18"/>
  <c r="G25" i="16"/>
  <c r="G191" i="16"/>
  <c r="G175" i="16"/>
  <c r="G159" i="16"/>
  <c r="G34" i="16"/>
  <c r="G200" i="16"/>
  <c r="G184" i="16"/>
  <c r="G168" i="16"/>
  <c r="G152" i="16"/>
  <c r="G136" i="16"/>
  <c r="G97" i="18"/>
  <c r="G77" i="18"/>
  <c r="G68" i="18"/>
  <c r="G48" i="18"/>
  <c r="G41" i="18"/>
  <c r="G20" i="16"/>
  <c r="G26" i="18"/>
  <c r="G139" i="16"/>
  <c r="G14" i="16"/>
  <c r="G196" i="16"/>
  <c r="G180" i="16"/>
  <c r="G164" i="16"/>
  <c r="G20" i="18"/>
  <c r="G94" i="16"/>
  <c r="G78" i="16"/>
  <c r="G62" i="16"/>
  <c r="G126" i="16"/>
  <c r="G95" i="18"/>
  <c r="G80" i="18"/>
  <c r="G62" i="18"/>
  <c r="G53" i="18"/>
  <c r="G24" i="16"/>
  <c r="G190" i="16"/>
  <c r="G174" i="16"/>
  <c r="G158" i="16"/>
  <c r="G22" i="18"/>
  <c r="G96" i="16"/>
  <c r="G80" i="16"/>
  <c r="G64" i="16"/>
  <c r="G49" i="16"/>
  <c r="G145" i="18"/>
  <c r="G192" i="19"/>
  <c r="G163" i="19"/>
  <c r="G135" i="19"/>
  <c r="G162" i="18"/>
  <c r="G26" i="19"/>
  <c r="G119" i="19"/>
  <c r="G197" i="18"/>
  <c r="G181" i="18"/>
  <c r="G165" i="18"/>
  <c r="G150" i="18"/>
  <c r="G143" i="18"/>
  <c r="G96" i="19"/>
  <c r="G85" i="19"/>
  <c r="G72" i="19"/>
  <c r="G60" i="19"/>
  <c r="G128" i="18"/>
  <c r="G86" i="19"/>
  <c r="G66" i="19"/>
  <c r="G55" i="19"/>
  <c r="G74" i="19"/>
  <c r="G116" i="19"/>
  <c r="G148" i="19"/>
  <c r="G196" i="18"/>
  <c r="G180" i="18"/>
  <c r="G164" i="18"/>
  <c r="G149" i="18"/>
  <c r="G133" i="18"/>
  <c r="G121" i="18"/>
  <c r="G126" i="19"/>
  <c r="G132" i="19"/>
  <c r="G156" i="18"/>
  <c r="G199" i="18"/>
  <c r="G183" i="18"/>
  <c r="G167" i="18"/>
  <c r="G152" i="18"/>
  <c r="G40" i="18"/>
  <c r="G98" i="16"/>
  <c r="G82" i="16"/>
  <c r="G66" i="16"/>
  <c r="G51" i="16"/>
  <c r="G28" i="16"/>
  <c r="G194" i="16"/>
  <c r="G178" i="16"/>
  <c r="G162" i="16"/>
  <c r="G147" i="16"/>
  <c r="G125" i="16"/>
  <c r="G89" i="18"/>
  <c r="G71" i="18"/>
  <c r="G57" i="18"/>
  <c r="G44" i="18"/>
  <c r="G13" i="18"/>
  <c r="G9" i="16"/>
  <c r="G128" i="16"/>
  <c r="G96" i="18"/>
  <c r="G82" i="18"/>
  <c r="G67" i="18"/>
  <c r="G47" i="18"/>
  <c r="G11" i="16"/>
  <c r="G138" i="16"/>
  <c r="G92" i="18"/>
  <c r="G69" i="18"/>
  <c r="G60" i="18"/>
  <c r="G92" i="19"/>
  <c r="G49" i="19"/>
  <c r="G134" i="19"/>
  <c r="G24" i="19"/>
  <c r="G160" i="18"/>
  <c r="G115" i="18"/>
  <c r="G123" i="19"/>
  <c r="G194" i="19"/>
  <c r="G171" i="19"/>
  <c r="G154" i="19"/>
  <c r="G118" i="19"/>
  <c r="G125" i="18"/>
  <c r="G95" i="19"/>
  <c r="G78" i="19"/>
  <c r="G64" i="19"/>
  <c r="G53" i="19"/>
  <c r="G143" i="19"/>
  <c r="G153" i="18"/>
  <c r="G97" i="19"/>
  <c r="G62" i="19"/>
  <c r="G170" i="18"/>
  <c r="G187" i="18"/>
  <c r="G34" i="19"/>
  <c r="G201" i="19"/>
  <c r="G185" i="19"/>
  <c r="G168" i="19"/>
  <c r="G150" i="19"/>
  <c r="G137" i="18"/>
  <c r="G29" i="19"/>
  <c r="G196" i="19"/>
  <c r="G179" i="19"/>
  <c r="G162" i="19"/>
  <c r="G151" i="19"/>
  <c r="G144" i="18"/>
  <c r="G112" i="18"/>
  <c r="G168" i="18"/>
  <c r="G139" i="19"/>
  <c r="G140" i="19"/>
  <c r="G67" i="19"/>
  <c r="G186" i="18"/>
  <c r="G147" i="18"/>
  <c r="G25" i="19"/>
  <c r="G136" i="19"/>
  <c r="G18" i="19"/>
  <c r="G137" i="19"/>
  <c r="G27" i="19"/>
  <c r="G44" i="19"/>
  <c r="G148" i="18"/>
  <c r="G57" i="19"/>
  <c r="G189" i="18"/>
  <c r="G173" i="18"/>
  <c r="G158" i="18"/>
  <c r="G41" i="19"/>
  <c r="G144" i="19"/>
  <c r="G192" i="18"/>
  <c r="G31" i="19"/>
  <c r="G178" i="18"/>
  <c r="G195" i="18"/>
  <c r="G135" i="18"/>
  <c r="G90" i="19"/>
  <c r="G79" i="19"/>
  <c r="G65" i="19"/>
  <c r="G48" i="19"/>
  <c r="G145" i="19"/>
  <c r="G120" i="18"/>
  <c r="G128" i="19"/>
  <c r="G26" i="16"/>
  <c r="G192" i="16"/>
  <c r="G176" i="16"/>
  <c r="G160" i="16"/>
  <c r="G24" i="18"/>
  <c r="G122" i="16"/>
  <c r="G12" i="16"/>
  <c r="G34" i="18"/>
  <c r="G92" i="16"/>
  <c r="G76" i="16"/>
  <c r="G60" i="16"/>
  <c r="G45" i="16"/>
  <c r="G29" i="16"/>
  <c r="G131" i="16"/>
  <c r="G88" i="18"/>
  <c r="G70" i="18"/>
  <c r="G56" i="18"/>
  <c r="G43" i="18"/>
  <c r="G38" i="16"/>
  <c r="G204" i="16"/>
  <c r="G188" i="16"/>
  <c r="G172" i="16"/>
  <c r="G156" i="16"/>
  <c r="F100" i="16"/>
  <c r="F101" i="8"/>
  <c r="G8" i="16"/>
  <c r="G100" i="8"/>
  <c r="F100" i="19"/>
  <c r="F101" i="11"/>
  <c r="G10" i="19"/>
  <c r="G100" i="11"/>
  <c r="G204" i="19"/>
  <c r="G193" i="19"/>
  <c r="G183" i="19"/>
  <c r="G165" i="19"/>
  <c r="G117" i="18"/>
  <c r="G139" i="18"/>
  <c r="G40" i="19"/>
  <c r="G136" i="18"/>
  <c r="G91" i="19"/>
  <c r="G73" i="19"/>
  <c r="G61" i="19"/>
  <c r="G89" i="16"/>
  <c r="G73" i="16"/>
  <c r="G57" i="16"/>
  <c r="G35" i="16"/>
  <c r="G201" i="16"/>
  <c r="G185" i="16"/>
  <c r="G169" i="16"/>
  <c r="G153" i="16"/>
  <c r="G18" i="18"/>
  <c r="G195" i="16"/>
  <c r="G179" i="16"/>
  <c r="G163" i="16"/>
  <c r="G22" i="16"/>
  <c r="G133" i="16"/>
  <c r="G90" i="18"/>
  <c r="G75" i="18"/>
  <c r="G58" i="18"/>
  <c r="G45" i="18"/>
  <c r="G29" i="18"/>
  <c r="G41" i="16"/>
  <c r="G129" i="16"/>
  <c r="G42" i="18"/>
  <c r="G86" i="18"/>
  <c r="G72" i="18"/>
  <c r="G54" i="18"/>
  <c r="G122" i="18"/>
  <c r="G15" i="19"/>
  <c r="G142" i="19"/>
  <c r="G124" i="18"/>
  <c r="G118" i="18"/>
  <c r="G84" i="19"/>
  <c r="G54" i="19"/>
  <c r="G127" i="18"/>
  <c r="G22" i="19"/>
  <c r="G113" i="18"/>
  <c r="G203" i="19"/>
  <c r="G181" i="19"/>
  <c r="G158" i="19"/>
  <c r="G123" i="18"/>
  <c r="G94" i="19"/>
  <c r="G76" i="19"/>
  <c r="G63" i="19"/>
  <c r="G46" i="19"/>
  <c r="G124" i="19"/>
  <c r="G83" i="19"/>
  <c r="G71" i="19"/>
  <c r="G58" i="19"/>
  <c r="G47" i="19"/>
  <c r="G142" i="18"/>
  <c r="G89" i="19"/>
  <c r="G59" i="19"/>
  <c r="G140" i="18"/>
  <c r="G190" i="18"/>
  <c r="G174" i="18"/>
  <c r="G151" i="18"/>
  <c r="G30" i="19"/>
  <c r="G180" i="19"/>
  <c r="G169" i="19"/>
  <c r="G152" i="19"/>
  <c r="G19" i="16"/>
  <c r="G130" i="16"/>
  <c r="G65" i="18"/>
  <c r="G50" i="18"/>
  <c r="G27" i="18"/>
  <c r="G85" i="16"/>
  <c r="G69" i="16"/>
  <c r="G54" i="16"/>
  <c r="G12" i="18"/>
  <c r="G118" i="16"/>
  <c r="G95" i="16"/>
  <c r="G79" i="16"/>
  <c r="G63" i="16"/>
  <c r="G48" i="16"/>
  <c r="G15" i="18"/>
  <c r="G27" i="16"/>
  <c r="G193" i="16"/>
  <c r="G177" i="16"/>
  <c r="G161" i="16"/>
  <c r="G9" i="18"/>
  <c r="G123" i="16"/>
  <c r="G37" i="16"/>
  <c r="G35" i="18"/>
  <c r="G117" i="16"/>
  <c r="G94" i="18"/>
  <c r="G84" i="18"/>
  <c r="G61" i="18"/>
  <c r="G52" i="18"/>
  <c r="G23" i="16"/>
  <c r="G205" i="16"/>
  <c r="G189" i="16"/>
  <c r="G173" i="16"/>
  <c r="G157" i="16"/>
  <c r="G21" i="18"/>
  <c r="G87" i="16"/>
  <c r="G71" i="16"/>
  <c r="G55" i="16"/>
  <c r="G127" i="16"/>
  <c r="G81" i="18"/>
  <c r="G63" i="18"/>
  <c r="G17" i="16"/>
  <c r="G199" i="16"/>
  <c r="G183" i="16"/>
  <c r="G167" i="16"/>
  <c r="G151" i="16"/>
  <c r="G135" i="16"/>
  <c r="G138" i="18"/>
  <c r="G98" i="19"/>
  <c r="G87" i="19"/>
  <c r="G68" i="19"/>
  <c r="G50" i="19"/>
  <c r="G39" i="19"/>
  <c r="G199" i="19"/>
  <c r="G188" i="19"/>
  <c r="G177" i="19"/>
  <c r="G160" i="19"/>
  <c r="G141" i="18"/>
  <c r="G20" i="19"/>
  <c r="G13" i="19"/>
  <c r="G130" i="18"/>
  <c r="G93" i="19"/>
  <c r="G75" i="19"/>
  <c r="G56" i="19"/>
  <c r="G45" i="19"/>
  <c r="G32" i="19"/>
  <c r="G147" i="19"/>
  <c r="G129" i="18"/>
  <c r="G194" i="18"/>
  <c r="G11" i="19"/>
  <c r="G178" i="19"/>
  <c r="G167" i="19"/>
  <c r="G126" i="18"/>
  <c r="G119" i="18"/>
  <c r="G43" i="19"/>
  <c r="G42" i="16"/>
  <c r="G137" i="16"/>
  <c r="G98" i="18"/>
  <c r="G78" i="18"/>
  <c r="G64" i="18"/>
  <c r="G49" i="18"/>
  <c r="G115" i="16"/>
  <c r="G11" i="18"/>
  <c r="G31" i="16"/>
  <c r="G197" i="16"/>
  <c r="G181" i="16"/>
  <c r="G165" i="16"/>
  <c r="G149" i="16"/>
  <c r="G119" i="16"/>
  <c r="G88" i="16"/>
  <c r="G72" i="16"/>
  <c r="G56" i="16"/>
  <c r="G18" i="16"/>
  <c r="G25" i="18"/>
  <c r="G99" i="16"/>
  <c r="G83" i="16"/>
  <c r="G67" i="16"/>
  <c r="G52" i="16"/>
  <c r="G10" i="18"/>
  <c r="G23" i="18"/>
  <c r="G84" i="16"/>
  <c r="G68" i="16"/>
  <c r="G53" i="16"/>
  <c r="G21" i="16"/>
  <c r="G203" i="16"/>
  <c r="G187" i="16"/>
  <c r="G171" i="16"/>
  <c r="G155" i="16"/>
  <c r="G124" i="16"/>
  <c r="G93" i="18"/>
  <c r="G83" i="18"/>
  <c r="G66" i="18"/>
  <c r="G51" i="18"/>
  <c r="G19" i="18"/>
  <c r="G93" i="16"/>
  <c r="G77" i="16"/>
  <c r="G61" i="16"/>
  <c r="G46" i="16"/>
  <c r="G30" i="16"/>
  <c r="G148" i="16"/>
  <c r="G132" i="16"/>
  <c r="G36" i="18"/>
  <c r="G39" i="16"/>
  <c r="G141" i="16"/>
  <c r="G37" i="18"/>
  <c r="G40" i="16"/>
  <c r="G142" i="16"/>
  <c r="G38" i="18"/>
  <c r="G33" i="16"/>
  <c r="G120" i="16"/>
  <c r="G200" i="18"/>
  <c r="G146" i="19"/>
  <c r="G201" i="18"/>
  <c r="G185" i="18"/>
  <c r="G169" i="18"/>
  <c r="G154" i="18"/>
  <c r="G38" i="19"/>
  <c r="G198" i="19"/>
  <c r="G182" i="19"/>
  <c r="G164" i="19"/>
  <c r="G153" i="19"/>
  <c r="G131" i="18"/>
  <c r="G99" i="19"/>
  <c r="G81" i="19"/>
  <c r="G69" i="19"/>
  <c r="G51" i="19"/>
  <c r="G141" i="19"/>
  <c r="G184" i="18"/>
  <c r="G176" i="19"/>
  <c r="G171" i="18"/>
  <c r="G82" i="19"/>
  <c r="G70" i="19"/>
  <c r="G130" i="19"/>
  <c r="G188" i="18"/>
  <c r="G172" i="18"/>
  <c r="G157" i="18"/>
  <c r="G19" i="19"/>
  <c r="G134" i="18"/>
  <c r="G120" i="19"/>
  <c r="G155" i="18"/>
  <c r="G163" i="18"/>
  <c r="G88" i="19"/>
  <c r="G198" i="18"/>
  <c r="G182" i="18"/>
  <c r="G166" i="18"/>
  <c r="G42" i="19"/>
  <c r="G127" i="19"/>
  <c r="G36" i="19"/>
  <c r="G197" i="19"/>
  <c r="G186" i="19"/>
  <c r="G175" i="19"/>
  <c r="G157" i="19"/>
  <c r="G133" i="19"/>
  <c r="G122" i="19"/>
  <c r="G37" i="19"/>
  <c r="G129" i="19"/>
  <c r="G193" i="18"/>
  <c r="G177" i="18"/>
  <c r="G161" i="18"/>
  <c r="G146" i="18"/>
  <c r="G16" i="19"/>
  <c r="F99" i="18"/>
  <c r="F100" i="10"/>
  <c r="G8" i="18"/>
  <c r="G99" i="10"/>
  <c r="G15" i="16"/>
  <c r="G32" i="16"/>
  <c r="G198" i="16"/>
  <c r="G182" i="16"/>
  <c r="G166" i="16"/>
  <c r="G150" i="16"/>
  <c r="G14" i="18"/>
  <c r="G143" i="16"/>
  <c r="G97" i="16"/>
  <c r="G81" i="16"/>
  <c r="G65" i="16"/>
  <c r="G50" i="16"/>
  <c r="G32" i="18"/>
  <c r="G90" i="16"/>
  <c r="G74" i="16"/>
  <c r="G58" i="16"/>
  <c r="G43" i="16"/>
  <c r="G145" i="16"/>
  <c r="G91" i="18"/>
  <c r="G74" i="18"/>
  <c r="G59" i="18"/>
  <c r="AC100" i="8"/>
  <c r="AB99" i="10"/>
  <c r="AF100" i="11"/>
  <c r="X100" i="10"/>
  <c r="C203" i="18" s="1"/>
  <c r="I115" i="19"/>
  <c r="I111" i="18"/>
  <c r="I114" i="16"/>
  <c r="L14" i="7"/>
  <c r="L14" i="15" s="1"/>
  <c r="L12" i="7"/>
  <c r="L12" i="15" s="1"/>
  <c r="F206" i="19" l="1"/>
  <c r="G206" i="16"/>
  <c r="G202" i="18"/>
  <c r="G205" i="19"/>
  <c r="F101" i="19"/>
  <c r="G99" i="18"/>
  <c r="G100" i="16"/>
  <c r="AF101" i="11"/>
  <c r="H8" i="18"/>
  <c r="H99" i="10"/>
  <c r="H37" i="19"/>
  <c r="H36" i="19"/>
  <c r="H42" i="19"/>
  <c r="H166" i="18"/>
  <c r="H182" i="18"/>
  <c r="H198" i="18"/>
  <c r="H88" i="19"/>
  <c r="H163" i="18"/>
  <c r="H155" i="18"/>
  <c r="H19" i="19"/>
  <c r="H157" i="18"/>
  <c r="H172" i="18"/>
  <c r="H188" i="18"/>
  <c r="H141" i="19"/>
  <c r="H69" i="19"/>
  <c r="H99" i="19"/>
  <c r="H131" i="18"/>
  <c r="H153" i="19"/>
  <c r="H164" i="19"/>
  <c r="H182" i="19"/>
  <c r="H198" i="19"/>
  <c r="H154" i="18"/>
  <c r="H120" i="16"/>
  <c r="H38" i="18"/>
  <c r="H40" i="16"/>
  <c r="H141" i="16"/>
  <c r="H39" i="16"/>
  <c r="H19" i="18"/>
  <c r="H51" i="18"/>
  <c r="H66" i="18"/>
  <c r="H83" i="18"/>
  <c r="H93" i="18"/>
  <c r="H21" i="16"/>
  <c r="H53" i="16"/>
  <c r="H68" i="16"/>
  <c r="H84" i="16"/>
  <c r="H23" i="18"/>
  <c r="H25" i="18"/>
  <c r="H119" i="16"/>
  <c r="H149" i="16"/>
  <c r="H165" i="16"/>
  <c r="H181" i="16"/>
  <c r="H197" i="16"/>
  <c r="H11" i="18"/>
  <c r="H137" i="16"/>
  <c r="H119" i="18"/>
  <c r="H11" i="19"/>
  <c r="H194" i="18"/>
  <c r="H129" i="18"/>
  <c r="H130" i="18"/>
  <c r="H13" i="19"/>
  <c r="H141" i="18"/>
  <c r="H160" i="19"/>
  <c r="H177" i="19"/>
  <c r="H188" i="19"/>
  <c r="H199" i="19"/>
  <c r="H17" i="16"/>
  <c r="H63" i="18"/>
  <c r="H81" i="18"/>
  <c r="H21" i="18"/>
  <c r="H157" i="16"/>
  <c r="H173" i="16"/>
  <c r="H189" i="16"/>
  <c r="H205" i="16"/>
  <c r="H117" i="16"/>
  <c r="H37" i="16"/>
  <c r="H27" i="16"/>
  <c r="H118" i="16"/>
  <c r="H27" i="18"/>
  <c r="H50" i="18"/>
  <c r="H65" i="18"/>
  <c r="H19" i="16"/>
  <c r="H152" i="19"/>
  <c r="H169" i="19"/>
  <c r="H180" i="19"/>
  <c r="H140" i="18"/>
  <c r="H59" i="19"/>
  <c r="H89" i="19"/>
  <c r="H124" i="19"/>
  <c r="H46" i="19"/>
  <c r="H63" i="19"/>
  <c r="H76" i="19"/>
  <c r="H94" i="19"/>
  <c r="H22" i="19"/>
  <c r="H124" i="18"/>
  <c r="H15" i="19"/>
  <c r="H54" i="18"/>
  <c r="H72" i="18"/>
  <c r="H86" i="18"/>
  <c r="H42" i="18"/>
  <c r="H133" i="16"/>
  <c r="H18" i="18"/>
  <c r="H153" i="16"/>
  <c r="H169" i="16"/>
  <c r="H185" i="16"/>
  <c r="H201" i="16"/>
  <c r="H61" i="19"/>
  <c r="H73" i="19"/>
  <c r="H91" i="19"/>
  <c r="H40" i="19"/>
  <c r="H117" i="18"/>
  <c r="H165" i="19"/>
  <c r="H183" i="19"/>
  <c r="H193" i="19"/>
  <c r="H204" i="19"/>
  <c r="H38" i="16"/>
  <c r="H43" i="18"/>
  <c r="H56" i="18"/>
  <c r="H70" i="18"/>
  <c r="H88" i="18"/>
  <c r="H34" i="18"/>
  <c r="H122" i="16"/>
  <c r="H26" i="16"/>
  <c r="H120" i="18"/>
  <c r="H135" i="18"/>
  <c r="H195" i="18"/>
  <c r="H178" i="18"/>
  <c r="H31" i="19"/>
  <c r="H192" i="18"/>
  <c r="H41" i="19"/>
  <c r="H158" i="18"/>
  <c r="H173" i="18"/>
  <c r="H189" i="18"/>
  <c r="H57" i="19"/>
  <c r="H148" i="18"/>
  <c r="H27" i="19"/>
  <c r="H137" i="19"/>
  <c r="H25" i="19"/>
  <c r="H147" i="18"/>
  <c r="H186" i="18"/>
  <c r="H67" i="19"/>
  <c r="H139" i="19"/>
  <c r="H168" i="18"/>
  <c r="H144" i="18"/>
  <c r="H151" i="19"/>
  <c r="H162" i="19"/>
  <c r="H179" i="19"/>
  <c r="H196" i="19"/>
  <c r="H137" i="18"/>
  <c r="H150" i="19"/>
  <c r="H168" i="19"/>
  <c r="H185" i="19"/>
  <c r="H201" i="19"/>
  <c r="H143" i="19"/>
  <c r="H53" i="19"/>
  <c r="H64" i="19"/>
  <c r="H78" i="19"/>
  <c r="H95" i="19"/>
  <c r="H125" i="18"/>
  <c r="H118" i="19"/>
  <c r="H154" i="19"/>
  <c r="H171" i="19"/>
  <c r="H194" i="19"/>
  <c r="H115" i="18"/>
  <c r="H160" i="18"/>
  <c r="H134" i="19"/>
  <c r="H49" i="19"/>
  <c r="H92" i="19"/>
  <c r="H60" i="18"/>
  <c r="H69" i="18"/>
  <c r="H92" i="18"/>
  <c r="H11" i="16"/>
  <c r="H9" i="16"/>
  <c r="H125" i="16"/>
  <c r="H28" i="16"/>
  <c r="H51" i="16"/>
  <c r="H66" i="16"/>
  <c r="H82" i="16"/>
  <c r="H98" i="16"/>
  <c r="H132" i="19"/>
  <c r="H121" i="18"/>
  <c r="H133" i="18"/>
  <c r="H149" i="18"/>
  <c r="H164" i="18"/>
  <c r="H180" i="18"/>
  <c r="H196" i="18"/>
  <c r="H55" i="19"/>
  <c r="H66" i="19"/>
  <c r="H86" i="19"/>
  <c r="H143" i="18"/>
  <c r="H165" i="18"/>
  <c r="H197" i="18"/>
  <c r="H26" i="19"/>
  <c r="H162" i="18"/>
  <c r="H145" i="18"/>
  <c r="H49" i="16"/>
  <c r="H64" i="16"/>
  <c r="H80" i="16"/>
  <c r="H96" i="16"/>
  <c r="H24" i="16"/>
  <c r="H53" i="18"/>
  <c r="H62" i="18"/>
  <c r="H80" i="18"/>
  <c r="H95" i="18"/>
  <c r="H20" i="18"/>
  <c r="H164" i="16"/>
  <c r="H180" i="16"/>
  <c r="H196" i="16"/>
  <c r="H139" i="16"/>
  <c r="H20" i="16"/>
  <c r="H34" i="16"/>
  <c r="H159" i="16"/>
  <c r="H175" i="16"/>
  <c r="H191" i="16"/>
  <c r="H134" i="16"/>
  <c r="H13" i="16"/>
  <c r="H79" i="18"/>
  <c r="H144" i="16"/>
  <c r="H191" i="19"/>
  <c r="H121" i="19"/>
  <c r="H156" i="19"/>
  <c r="H174" i="19"/>
  <c r="H190" i="19"/>
  <c r="H202" i="19"/>
  <c r="H155" i="19"/>
  <c r="H125" i="19"/>
  <c r="H52" i="19"/>
  <c r="H77" i="19"/>
  <c r="H114" i="18"/>
  <c r="H138" i="19"/>
  <c r="H33" i="19"/>
  <c r="H23" i="19"/>
  <c r="H39" i="18"/>
  <c r="H154" i="16"/>
  <c r="H170" i="16"/>
  <c r="H186" i="16"/>
  <c r="H202" i="16"/>
  <c r="H16" i="18"/>
  <c r="H31" i="18"/>
  <c r="H16" i="16"/>
  <c r="H47" i="16"/>
  <c r="H70" i="16"/>
  <c r="H86" i="16"/>
  <c r="H28" i="18"/>
  <c r="H116" i="16"/>
  <c r="H146" i="16"/>
  <c r="H44" i="16"/>
  <c r="H59" i="16"/>
  <c r="H75" i="16"/>
  <c r="H91" i="16"/>
  <c r="H33" i="18"/>
  <c r="H55" i="18"/>
  <c r="H73" i="18"/>
  <c r="H87" i="18"/>
  <c r="H121" i="16"/>
  <c r="H10" i="16"/>
  <c r="H14" i="19"/>
  <c r="H21" i="19"/>
  <c r="H28" i="19"/>
  <c r="H176" i="18"/>
  <c r="H149" i="19"/>
  <c r="H166" i="19"/>
  <c r="H184" i="19"/>
  <c r="H200" i="19"/>
  <c r="H116" i="18"/>
  <c r="H16" i="19"/>
  <c r="H146" i="18"/>
  <c r="H161" i="18"/>
  <c r="H177" i="18"/>
  <c r="H193" i="18"/>
  <c r="H129" i="19"/>
  <c r="H122" i="19"/>
  <c r="H133" i="19"/>
  <c r="H157" i="19"/>
  <c r="H175" i="19"/>
  <c r="H186" i="19"/>
  <c r="H197" i="19"/>
  <c r="H127" i="19"/>
  <c r="H120" i="19"/>
  <c r="H134" i="18"/>
  <c r="H130" i="19"/>
  <c r="H70" i="19"/>
  <c r="H82" i="19"/>
  <c r="H171" i="18"/>
  <c r="H176" i="19"/>
  <c r="H184" i="18"/>
  <c r="H51" i="19"/>
  <c r="H81" i="19"/>
  <c r="H38" i="19"/>
  <c r="H169" i="18"/>
  <c r="H185" i="18"/>
  <c r="H201" i="18"/>
  <c r="H146" i="19"/>
  <c r="H200" i="18"/>
  <c r="H33" i="16"/>
  <c r="H142" i="16"/>
  <c r="H37" i="18"/>
  <c r="H36" i="18"/>
  <c r="H132" i="16"/>
  <c r="H148" i="16"/>
  <c r="H30" i="16"/>
  <c r="H46" i="16"/>
  <c r="H61" i="16"/>
  <c r="H77" i="16"/>
  <c r="H93" i="16"/>
  <c r="H124" i="16"/>
  <c r="H155" i="16"/>
  <c r="H171" i="16"/>
  <c r="H187" i="16"/>
  <c r="H203" i="16"/>
  <c r="H10" i="18"/>
  <c r="H52" i="16"/>
  <c r="H67" i="16"/>
  <c r="H83" i="16"/>
  <c r="H99" i="16"/>
  <c r="H18" i="16"/>
  <c r="H56" i="16"/>
  <c r="H72" i="16"/>
  <c r="H88" i="16"/>
  <c r="H31" i="16"/>
  <c r="H115" i="16"/>
  <c r="H49" i="18"/>
  <c r="H64" i="18"/>
  <c r="H78" i="18"/>
  <c r="H98" i="18"/>
  <c r="H42" i="16"/>
  <c r="H43" i="19"/>
  <c r="H126" i="18"/>
  <c r="H167" i="19"/>
  <c r="H178" i="19"/>
  <c r="H147" i="19"/>
  <c r="H32" i="19"/>
  <c r="H45" i="19"/>
  <c r="H56" i="19"/>
  <c r="H75" i="19"/>
  <c r="H93" i="19"/>
  <c r="H20" i="19"/>
  <c r="H39" i="19"/>
  <c r="H50" i="19"/>
  <c r="H68" i="19"/>
  <c r="H87" i="19"/>
  <c r="H98" i="19"/>
  <c r="H138" i="18"/>
  <c r="H135" i="16"/>
  <c r="H151" i="16"/>
  <c r="H167" i="16"/>
  <c r="H183" i="16"/>
  <c r="H199" i="16"/>
  <c r="H127" i="16"/>
  <c r="H55" i="16"/>
  <c r="H71" i="16"/>
  <c r="H87" i="16"/>
  <c r="H23" i="16"/>
  <c r="H52" i="18"/>
  <c r="H61" i="18"/>
  <c r="H84" i="18"/>
  <c r="H94" i="18"/>
  <c r="H35" i="18"/>
  <c r="H123" i="16"/>
  <c r="H9" i="18"/>
  <c r="H161" i="16"/>
  <c r="H177" i="16"/>
  <c r="H193" i="16"/>
  <c r="H15" i="18"/>
  <c r="H48" i="16"/>
  <c r="H63" i="16"/>
  <c r="H79" i="16"/>
  <c r="H95" i="16"/>
  <c r="H12" i="18"/>
  <c r="H54" i="16"/>
  <c r="H69" i="16"/>
  <c r="H85" i="16"/>
  <c r="H130" i="16"/>
  <c r="H30" i="19"/>
  <c r="H151" i="18"/>
  <c r="H174" i="18"/>
  <c r="H190" i="18"/>
  <c r="H142" i="18"/>
  <c r="H47" i="19"/>
  <c r="H58" i="19"/>
  <c r="H71" i="19"/>
  <c r="H83" i="19"/>
  <c r="H123" i="18"/>
  <c r="H158" i="19"/>
  <c r="H181" i="19"/>
  <c r="H203" i="19"/>
  <c r="H113" i="18"/>
  <c r="H127" i="18"/>
  <c r="H54" i="19"/>
  <c r="H84" i="19"/>
  <c r="H118" i="18"/>
  <c r="H142" i="19"/>
  <c r="H122" i="18"/>
  <c r="H129" i="16"/>
  <c r="H41" i="16"/>
  <c r="H29" i="18"/>
  <c r="H45" i="18"/>
  <c r="H58" i="18"/>
  <c r="H75" i="18"/>
  <c r="H90" i="18"/>
  <c r="H22" i="16"/>
  <c r="H163" i="16"/>
  <c r="H179" i="16"/>
  <c r="H195" i="16"/>
  <c r="H35" i="16"/>
  <c r="H57" i="16"/>
  <c r="H73" i="16"/>
  <c r="H89" i="16"/>
  <c r="H136" i="18"/>
  <c r="H139" i="18"/>
  <c r="H8" i="16"/>
  <c r="H100" i="8"/>
  <c r="H156" i="16"/>
  <c r="H172" i="16"/>
  <c r="H188" i="16"/>
  <c r="H204" i="16"/>
  <c r="H131" i="16"/>
  <c r="H29" i="16"/>
  <c r="H45" i="16"/>
  <c r="H60" i="16"/>
  <c r="H76" i="16"/>
  <c r="H92" i="16"/>
  <c r="H12" i="16"/>
  <c r="H24" i="18"/>
  <c r="H160" i="16"/>
  <c r="H176" i="16"/>
  <c r="H192" i="16"/>
  <c r="H128" i="19"/>
  <c r="H145" i="19"/>
  <c r="H48" i="19"/>
  <c r="H65" i="19"/>
  <c r="H79" i="19"/>
  <c r="H90" i="19"/>
  <c r="H144" i="19"/>
  <c r="H44" i="19"/>
  <c r="H18" i="19"/>
  <c r="H136" i="19"/>
  <c r="H140" i="19"/>
  <c r="H112" i="18"/>
  <c r="H29" i="19"/>
  <c r="H34" i="19"/>
  <c r="H187" i="18"/>
  <c r="H170" i="18"/>
  <c r="H62" i="19"/>
  <c r="H97" i="19"/>
  <c r="H153" i="18"/>
  <c r="H123" i="19"/>
  <c r="H24" i="19"/>
  <c r="H138" i="16"/>
  <c r="H47" i="18"/>
  <c r="H67" i="18"/>
  <c r="H82" i="18"/>
  <c r="H96" i="18"/>
  <c r="H128" i="16"/>
  <c r="H13" i="18"/>
  <c r="H44" i="18"/>
  <c r="H57" i="18"/>
  <c r="H71" i="18"/>
  <c r="H89" i="18"/>
  <c r="H147" i="16"/>
  <c r="H162" i="16"/>
  <c r="H178" i="16"/>
  <c r="H194" i="16"/>
  <c r="H40" i="18"/>
  <c r="H152" i="18"/>
  <c r="H167" i="18"/>
  <c r="H183" i="18"/>
  <c r="H199" i="18"/>
  <c r="H156" i="18"/>
  <c r="H126" i="19"/>
  <c r="H148" i="19"/>
  <c r="H116" i="19"/>
  <c r="H74" i="19"/>
  <c r="H128" i="18"/>
  <c r="H60" i="19"/>
  <c r="H72" i="19"/>
  <c r="H85" i="19"/>
  <c r="H96" i="19"/>
  <c r="H150" i="18"/>
  <c r="H181" i="18"/>
  <c r="H119" i="19"/>
  <c r="H135" i="19"/>
  <c r="H163" i="19"/>
  <c r="H192" i="19"/>
  <c r="H22" i="18"/>
  <c r="H158" i="16"/>
  <c r="H174" i="16"/>
  <c r="H190" i="16"/>
  <c r="H126" i="16"/>
  <c r="H62" i="16"/>
  <c r="H78" i="16"/>
  <c r="H94" i="16"/>
  <c r="H14" i="16"/>
  <c r="H26" i="18"/>
  <c r="H41" i="18"/>
  <c r="H48" i="18"/>
  <c r="H68" i="18"/>
  <c r="H77" i="18"/>
  <c r="H97" i="18"/>
  <c r="H136" i="16"/>
  <c r="H152" i="16"/>
  <c r="H168" i="16"/>
  <c r="H184" i="16"/>
  <c r="H200" i="16"/>
  <c r="H25" i="16"/>
  <c r="H30" i="18"/>
  <c r="H46" i="18"/>
  <c r="H76" i="18"/>
  <c r="H85" i="18"/>
  <c r="H140" i="16"/>
  <c r="H17" i="18"/>
  <c r="H35" i="19"/>
  <c r="H173" i="19"/>
  <c r="H195" i="19"/>
  <c r="H12" i="19"/>
  <c r="H80" i="19"/>
  <c r="H117" i="19"/>
  <c r="H159" i="19"/>
  <c r="H170" i="19"/>
  <c r="H187" i="19"/>
  <c r="H159" i="18"/>
  <c r="H175" i="18"/>
  <c r="H191" i="18"/>
  <c r="H132" i="18"/>
  <c r="H179" i="18"/>
  <c r="H131" i="19"/>
  <c r="H161" i="19"/>
  <c r="H172" i="19"/>
  <c r="H189" i="19"/>
  <c r="H17" i="19"/>
  <c r="H36" i="16"/>
  <c r="H59" i="18"/>
  <c r="H74" i="18"/>
  <c r="H91" i="18"/>
  <c r="H145" i="16"/>
  <c r="H43" i="16"/>
  <c r="H58" i="16"/>
  <c r="H74" i="16"/>
  <c r="H90" i="16"/>
  <c r="H32" i="18"/>
  <c r="H50" i="16"/>
  <c r="H65" i="16"/>
  <c r="H81" i="16"/>
  <c r="H97" i="16"/>
  <c r="H143" i="16"/>
  <c r="H14" i="18"/>
  <c r="H150" i="16"/>
  <c r="H166" i="16"/>
  <c r="H182" i="16"/>
  <c r="H198" i="16"/>
  <c r="H32" i="16"/>
  <c r="H15" i="16"/>
  <c r="F100" i="18"/>
  <c r="C100" i="10"/>
  <c r="C100" i="18" s="1"/>
  <c r="G100" i="19"/>
  <c r="G101" i="11"/>
  <c r="H10" i="19"/>
  <c r="H100" i="11"/>
  <c r="F101" i="16"/>
  <c r="AD100" i="8"/>
  <c r="AC99" i="10"/>
  <c r="AG100" i="11"/>
  <c r="J115" i="19"/>
  <c r="AE8" i="10"/>
  <c r="J114" i="16"/>
  <c r="L15" i="7"/>
  <c r="L15" i="15" s="1"/>
  <c r="H202" i="18" l="1"/>
  <c r="H205" i="19"/>
  <c r="G101" i="19"/>
  <c r="G206" i="19"/>
  <c r="H206" i="16"/>
  <c r="J111" i="18"/>
  <c r="AF8" i="10"/>
  <c r="AD101" i="8"/>
  <c r="AC100" i="10"/>
  <c r="AD99" i="10"/>
  <c r="AG101" i="11"/>
  <c r="AH100" i="11"/>
  <c r="H100" i="19"/>
  <c r="H101" i="11"/>
  <c r="I8" i="16"/>
  <c r="I100" i="8"/>
  <c r="AE33" i="10"/>
  <c r="AF33" i="10" s="1"/>
  <c r="I136" i="18"/>
  <c r="I35" i="16"/>
  <c r="I195" i="16"/>
  <c r="I179" i="16"/>
  <c r="I163" i="16"/>
  <c r="I41" i="16"/>
  <c r="I142" i="19"/>
  <c r="AE15" i="10"/>
  <c r="AF15" i="10" s="1"/>
  <c r="I118" i="18"/>
  <c r="I84" i="19"/>
  <c r="I54" i="19"/>
  <c r="AE20" i="10"/>
  <c r="AF20" i="10" s="1"/>
  <c r="I123" i="18"/>
  <c r="I83" i="19"/>
  <c r="I71" i="19"/>
  <c r="I58" i="19"/>
  <c r="I47" i="19"/>
  <c r="I30" i="19"/>
  <c r="I130" i="16"/>
  <c r="I85" i="16"/>
  <c r="I69" i="16"/>
  <c r="I54" i="16"/>
  <c r="J15" i="10"/>
  <c r="K15" i="10" s="1"/>
  <c r="I15" i="18"/>
  <c r="I193" i="16"/>
  <c r="I177" i="16"/>
  <c r="I161" i="16"/>
  <c r="I123" i="16"/>
  <c r="I23" i="16"/>
  <c r="I87" i="16"/>
  <c r="I71" i="16"/>
  <c r="I55" i="16"/>
  <c r="AE35" i="10"/>
  <c r="AF35" i="10" s="1"/>
  <c r="I138" i="18"/>
  <c r="I98" i="19"/>
  <c r="I87" i="19"/>
  <c r="I68" i="19"/>
  <c r="I50" i="19"/>
  <c r="I20" i="19"/>
  <c r="I147" i="19"/>
  <c r="I178" i="19"/>
  <c r="I167" i="19"/>
  <c r="I43" i="19"/>
  <c r="I115" i="16"/>
  <c r="I18" i="16"/>
  <c r="I99" i="16"/>
  <c r="I83" i="16"/>
  <c r="I67" i="16"/>
  <c r="I52" i="16"/>
  <c r="I124" i="16"/>
  <c r="I93" i="16"/>
  <c r="I77" i="16"/>
  <c r="I61" i="16"/>
  <c r="I46" i="16"/>
  <c r="I30" i="16"/>
  <c r="J36" i="10"/>
  <c r="K36" i="10" s="1"/>
  <c r="I36" i="18"/>
  <c r="I142" i="16"/>
  <c r="I38" i="19"/>
  <c r="I81" i="19"/>
  <c r="I51" i="19"/>
  <c r="AE81" i="10"/>
  <c r="AF81" i="10" s="1"/>
  <c r="I184" i="18"/>
  <c r="I176" i="19"/>
  <c r="AE68" i="10"/>
  <c r="AF68" i="10" s="1"/>
  <c r="I171" i="18"/>
  <c r="I82" i="19"/>
  <c r="I70" i="19"/>
  <c r="AE31" i="10"/>
  <c r="AF31" i="10" s="1"/>
  <c r="I134" i="18"/>
  <c r="I127" i="19"/>
  <c r="I197" i="19"/>
  <c r="I186" i="19"/>
  <c r="I175" i="19"/>
  <c r="I157" i="19"/>
  <c r="I133" i="19"/>
  <c r="I122" i="19"/>
  <c r="I16" i="19"/>
  <c r="I149" i="19"/>
  <c r="AE73" i="10"/>
  <c r="AF73" i="10" s="1"/>
  <c r="I176" i="18"/>
  <c r="I21" i="19"/>
  <c r="J33" i="10"/>
  <c r="K33" i="10" s="1"/>
  <c r="I33" i="18"/>
  <c r="I91" i="16"/>
  <c r="I75" i="16"/>
  <c r="I59" i="16"/>
  <c r="I44" i="16"/>
  <c r="I116" i="16"/>
  <c r="I16" i="16"/>
  <c r="J16" i="10"/>
  <c r="K16" i="10" s="1"/>
  <c r="I16" i="18"/>
  <c r="I202" i="16"/>
  <c r="I186" i="16"/>
  <c r="I170" i="16"/>
  <c r="I154" i="16"/>
  <c r="I23" i="19"/>
  <c r="I138" i="19"/>
  <c r="I125" i="19"/>
  <c r="I155" i="19"/>
  <c r="I202" i="19"/>
  <c r="I190" i="19"/>
  <c r="I174" i="19"/>
  <c r="I156" i="19"/>
  <c r="I13" i="16"/>
  <c r="I34" i="16"/>
  <c r="I139" i="16"/>
  <c r="I196" i="16"/>
  <c r="I180" i="16"/>
  <c r="I164" i="16"/>
  <c r="I24" i="16"/>
  <c r="I96" i="16"/>
  <c r="I80" i="16"/>
  <c r="I64" i="16"/>
  <c r="I49" i="16"/>
  <c r="I26" i="19"/>
  <c r="AE94" i="10"/>
  <c r="AF94" i="10" s="1"/>
  <c r="I197" i="18"/>
  <c r="AE62" i="10"/>
  <c r="AF62" i="10" s="1"/>
  <c r="I165" i="18"/>
  <c r="AE93" i="10"/>
  <c r="AF93" i="10" s="1"/>
  <c r="I196" i="18"/>
  <c r="AE77" i="10"/>
  <c r="AF77" i="10" s="1"/>
  <c r="I180" i="18"/>
  <c r="AE61" i="10"/>
  <c r="AF61" i="10" s="1"/>
  <c r="I164" i="18"/>
  <c r="AE46" i="10"/>
  <c r="AF46" i="10" s="1"/>
  <c r="I149" i="18"/>
  <c r="AE30" i="10"/>
  <c r="AF30" i="10" s="1"/>
  <c r="I133" i="18"/>
  <c r="I132" i="19"/>
  <c r="I28" i="16"/>
  <c r="I9" i="16"/>
  <c r="I92" i="19"/>
  <c r="I49" i="19"/>
  <c r="AE12" i="10"/>
  <c r="AF12" i="10" s="1"/>
  <c r="I115" i="18"/>
  <c r="I194" i="19"/>
  <c r="I171" i="19"/>
  <c r="I154" i="19"/>
  <c r="I143" i="19"/>
  <c r="I201" i="19"/>
  <c r="I185" i="19"/>
  <c r="I168" i="19"/>
  <c r="I150" i="19"/>
  <c r="I15" i="16"/>
  <c r="I32" i="16"/>
  <c r="I198" i="16"/>
  <c r="I182" i="16"/>
  <c r="I166" i="16"/>
  <c r="I150" i="16"/>
  <c r="J14" i="10"/>
  <c r="K14" i="10" s="1"/>
  <c r="I14" i="18"/>
  <c r="I143" i="16"/>
  <c r="I97" i="16"/>
  <c r="I81" i="16"/>
  <c r="I65" i="16"/>
  <c r="I50" i="16"/>
  <c r="J32" i="10"/>
  <c r="K32" i="10" s="1"/>
  <c r="I32" i="18"/>
  <c r="I90" i="16"/>
  <c r="I74" i="16"/>
  <c r="I58" i="16"/>
  <c r="I43" i="16"/>
  <c r="I145" i="16"/>
  <c r="J91" i="10"/>
  <c r="K91" i="10" s="1"/>
  <c r="I91" i="18"/>
  <c r="J74" i="10"/>
  <c r="K74" i="10" s="1"/>
  <c r="I74" i="18"/>
  <c r="J59" i="10"/>
  <c r="K59" i="10" s="1"/>
  <c r="I59" i="18"/>
  <c r="I36" i="16"/>
  <c r="I17" i="19"/>
  <c r="I189" i="19"/>
  <c r="I172" i="19"/>
  <c r="I161" i="19"/>
  <c r="I131" i="19"/>
  <c r="AE76" i="10"/>
  <c r="AF76" i="10" s="1"/>
  <c r="I179" i="18"/>
  <c r="AE29" i="10"/>
  <c r="AF29" i="10" s="1"/>
  <c r="I132" i="18"/>
  <c r="AE88" i="10"/>
  <c r="AF88" i="10" s="1"/>
  <c r="I191" i="18"/>
  <c r="AE72" i="10"/>
  <c r="AF72" i="10" s="1"/>
  <c r="I175" i="18"/>
  <c r="AE56" i="10"/>
  <c r="AF56" i="10" s="1"/>
  <c r="I159" i="18"/>
  <c r="I187" i="19"/>
  <c r="I170" i="19"/>
  <c r="I159" i="19"/>
  <c r="I117" i="19"/>
  <c r="I80" i="19"/>
  <c r="I12" i="19"/>
  <c r="I195" i="19"/>
  <c r="I173" i="19"/>
  <c r="I35" i="19"/>
  <c r="J17" i="10"/>
  <c r="K17" i="10" s="1"/>
  <c r="I17" i="18"/>
  <c r="I140" i="16"/>
  <c r="J85" i="10"/>
  <c r="K85" i="10" s="1"/>
  <c r="I85" i="18"/>
  <c r="J76" i="10"/>
  <c r="K76" i="10" s="1"/>
  <c r="I76" i="18"/>
  <c r="J46" i="10"/>
  <c r="K46" i="10" s="1"/>
  <c r="I46" i="18"/>
  <c r="J30" i="10"/>
  <c r="K30" i="10" s="1"/>
  <c r="I30" i="18"/>
  <c r="I25" i="16"/>
  <c r="I200" i="16"/>
  <c r="I184" i="16"/>
  <c r="I168" i="16"/>
  <c r="I152" i="16"/>
  <c r="I136" i="16"/>
  <c r="J97" i="10"/>
  <c r="K97" i="10" s="1"/>
  <c r="I97" i="18"/>
  <c r="J77" i="10"/>
  <c r="K77" i="10" s="1"/>
  <c r="I77" i="18"/>
  <c r="J68" i="10"/>
  <c r="K68" i="10" s="1"/>
  <c r="I68" i="18"/>
  <c r="J48" i="10"/>
  <c r="K48" i="10" s="1"/>
  <c r="I48" i="18"/>
  <c r="J41" i="10"/>
  <c r="K41" i="10" s="1"/>
  <c r="I41" i="18"/>
  <c r="J26" i="10"/>
  <c r="K26" i="10" s="1"/>
  <c r="I26" i="18"/>
  <c r="I14" i="16"/>
  <c r="I94" i="16"/>
  <c r="I78" i="16"/>
  <c r="I62" i="16"/>
  <c r="I126" i="16"/>
  <c r="I190" i="16"/>
  <c r="I174" i="16"/>
  <c r="I158" i="16"/>
  <c r="J22" i="10"/>
  <c r="K22" i="10" s="1"/>
  <c r="I22" i="18"/>
  <c r="I192" i="19"/>
  <c r="I163" i="19"/>
  <c r="I135" i="19"/>
  <c r="I119" i="19"/>
  <c r="AE78" i="10"/>
  <c r="AF78" i="10" s="1"/>
  <c r="I181" i="18"/>
  <c r="AE47" i="10"/>
  <c r="AF47" i="10" s="1"/>
  <c r="I150" i="18"/>
  <c r="I96" i="19"/>
  <c r="I85" i="19"/>
  <c r="I72" i="19"/>
  <c r="I60" i="19"/>
  <c r="AE25" i="10"/>
  <c r="AF25" i="10" s="1"/>
  <c r="I128" i="18"/>
  <c r="I74" i="19"/>
  <c r="I116" i="19"/>
  <c r="I148" i="19"/>
  <c r="I126" i="19"/>
  <c r="AE53" i="10"/>
  <c r="AF53" i="10" s="1"/>
  <c r="I156" i="18"/>
  <c r="AE96" i="10"/>
  <c r="AF96" i="10" s="1"/>
  <c r="I199" i="18"/>
  <c r="AE80" i="10"/>
  <c r="AF80" i="10" s="1"/>
  <c r="I183" i="18"/>
  <c r="AE64" i="10"/>
  <c r="AF64" i="10" s="1"/>
  <c r="I167" i="18"/>
  <c r="AE49" i="10"/>
  <c r="AF49" i="10" s="1"/>
  <c r="I152" i="18"/>
  <c r="J40" i="10"/>
  <c r="K40" i="10" s="1"/>
  <c r="I40" i="18"/>
  <c r="I194" i="16"/>
  <c r="I178" i="16"/>
  <c r="I162" i="16"/>
  <c r="I147" i="16"/>
  <c r="J89" i="10"/>
  <c r="K89" i="10" s="1"/>
  <c r="I89" i="18"/>
  <c r="J71" i="10"/>
  <c r="K71" i="10" s="1"/>
  <c r="I71" i="18"/>
  <c r="J57" i="10"/>
  <c r="K57" i="10" s="1"/>
  <c r="I57" i="18"/>
  <c r="J44" i="10"/>
  <c r="K44" i="10" s="1"/>
  <c r="I44" i="18"/>
  <c r="J13" i="10"/>
  <c r="K13" i="10" s="1"/>
  <c r="I13" i="18"/>
  <c r="I128" i="16"/>
  <c r="J96" i="10"/>
  <c r="K96" i="10" s="1"/>
  <c r="I96" i="18"/>
  <c r="J82" i="10"/>
  <c r="K82" i="10" s="1"/>
  <c r="I82" i="18"/>
  <c r="J67" i="10"/>
  <c r="K67" i="10" s="1"/>
  <c r="I67" i="18"/>
  <c r="J47" i="10"/>
  <c r="K47" i="10" s="1"/>
  <c r="I47" i="18"/>
  <c r="I138" i="16"/>
  <c r="I24" i="19"/>
  <c r="I123" i="19"/>
  <c r="AE50" i="10"/>
  <c r="AF50" i="10" s="1"/>
  <c r="I153" i="18"/>
  <c r="I97" i="19"/>
  <c r="I62" i="19"/>
  <c r="AE67" i="10"/>
  <c r="AF67" i="10" s="1"/>
  <c r="I170" i="18"/>
  <c r="AE84" i="10"/>
  <c r="AF84" i="10" s="1"/>
  <c r="I187" i="18"/>
  <c r="I34" i="19"/>
  <c r="I29" i="19"/>
  <c r="AE9" i="10"/>
  <c r="AF9" i="10" s="1"/>
  <c r="I112" i="18"/>
  <c r="I140" i="19"/>
  <c r="I136" i="19"/>
  <c r="I18" i="19"/>
  <c r="I44" i="19"/>
  <c r="I144" i="19"/>
  <c r="I90" i="19"/>
  <c r="I79" i="19"/>
  <c r="I65" i="19"/>
  <c r="I48" i="19"/>
  <c r="I145" i="19"/>
  <c r="I128" i="19"/>
  <c r="I192" i="16"/>
  <c r="I176" i="16"/>
  <c r="I160" i="16"/>
  <c r="J24" i="10"/>
  <c r="K24" i="10" s="1"/>
  <c r="I24" i="18"/>
  <c r="I12" i="16"/>
  <c r="I92" i="16"/>
  <c r="I76" i="16"/>
  <c r="I60" i="16"/>
  <c r="I45" i="16"/>
  <c r="I29" i="16"/>
  <c r="I131" i="16"/>
  <c r="I204" i="16"/>
  <c r="I188" i="16"/>
  <c r="I172" i="16"/>
  <c r="I156" i="16"/>
  <c r="H99" i="18"/>
  <c r="H100" i="10"/>
  <c r="J8" i="10"/>
  <c r="K8" i="10" s="1"/>
  <c r="I8" i="18"/>
  <c r="I99" i="10"/>
  <c r="AE100" i="8"/>
  <c r="I10" i="19"/>
  <c r="I100" i="11"/>
  <c r="H100" i="16"/>
  <c r="H101" i="8"/>
  <c r="AE36" i="10"/>
  <c r="AF36" i="10" s="1"/>
  <c r="I139" i="18"/>
  <c r="I89" i="16"/>
  <c r="I73" i="16"/>
  <c r="I57" i="16"/>
  <c r="I22" i="16"/>
  <c r="J90" i="10"/>
  <c r="K90" i="10" s="1"/>
  <c r="I90" i="18"/>
  <c r="J75" i="10"/>
  <c r="K75" i="10" s="1"/>
  <c r="I75" i="18"/>
  <c r="J58" i="10"/>
  <c r="K58" i="10" s="1"/>
  <c r="I58" i="18"/>
  <c r="J45" i="10"/>
  <c r="K45" i="10" s="1"/>
  <c r="I45" i="18"/>
  <c r="J29" i="10"/>
  <c r="K29" i="10" s="1"/>
  <c r="I29" i="18"/>
  <c r="I129" i="16"/>
  <c r="AE19" i="10"/>
  <c r="AF19" i="10" s="1"/>
  <c r="I122" i="18"/>
  <c r="AE24" i="10"/>
  <c r="AF24" i="10" s="1"/>
  <c r="I127" i="18"/>
  <c r="AE10" i="10"/>
  <c r="AF10" i="10" s="1"/>
  <c r="I113" i="18"/>
  <c r="I203" i="19"/>
  <c r="I181" i="19"/>
  <c r="I158" i="19"/>
  <c r="AE39" i="10"/>
  <c r="AF39" i="10" s="1"/>
  <c r="I142" i="18"/>
  <c r="AE87" i="10"/>
  <c r="AF87" i="10" s="1"/>
  <c r="I190" i="18"/>
  <c r="AE71" i="10"/>
  <c r="AF71" i="10" s="1"/>
  <c r="I174" i="18"/>
  <c r="AE48" i="10"/>
  <c r="AF48" i="10" s="1"/>
  <c r="I151" i="18"/>
  <c r="J12" i="10"/>
  <c r="K12" i="10" s="1"/>
  <c r="I12" i="18"/>
  <c r="I95" i="16"/>
  <c r="I79" i="16"/>
  <c r="I63" i="16"/>
  <c r="I48" i="16"/>
  <c r="J9" i="10"/>
  <c r="K9" i="10" s="1"/>
  <c r="I9" i="18"/>
  <c r="J35" i="10"/>
  <c r="K35" i="10" s="1"/>
  <c r="I35" i="18"/>
  <c r="J94" i="10"/>
  <c r="K94" i="10" s="1"/>
  <c r="I94" i="18"/>
  <c r="J84" i="10"/>
  <c r="K84" i="10" s="1"/>
  <c r="I84" i="18"/>
  <c r="J61" i="10"/>
  <c r="K61" i="10" s="1"/>
  <c r="I61" i="18"/>
  <c r="J52" i="10"/>
  <c r="K52" i="10" s="1"/>
  <c r="I52" i="18"/>
  <c r="I127" i="16"/>
  <c r="I199" i="16"/>
  <c r="I183" i="16"/>
  <c r="I167" i="16"/>
  <c r="I151" i="16"/>
  <c r="I135" i="16"/>
  <c r="I39" i="19"/>
  <c r="I93" i="19"/>
  <c r="I75" i="19"/>
  <c r="I56" i="19"/>
  <c r="I45" i="19"/>
  <c r="I32" i="19"/>
  <c r="AE23" i="10"/>
  <c r="AF23" i="10" s="1"/>
  <c r="I126" i="18"/>
  <c r="I42" i="16"/>
  <c r="J98" i="10"/>
  <c r="K98" i="10" s="1"/>
  <c r="I98" i="18"/>
  <c r="J78" i="10"/>
  <c r="K78" i="10" s="1"/>
  <c r="I78" i="18"/>
  <c r="J64" i="10"/>
  <c r="K64" i="10" s="1"/>
  <c r="I64" i="18"/>
  <c r="J49" i="10"/>
  <c r="K49" i="10" s="1"/>
  <c r="I49" i="18"/>
  <c r="I31" i="16"/>
  <c r="I88" i="16"/>
  <c r="I72" i="16"/>
  <c r="I56" i="16"/>
  <c r="J10" i="10"/>
  <c r="K10" i="10" s="1"/>
  <c r="I10" i="18"/>
  <c r="I203" i="16"/>
  <c r="I187" i="16"/>
  <c r="I171" i="16"/>
  <c r="I155" i="16"/>
  <c r="I148" i="16"/>
  <c r="I132" i="16"/>
  <c r="J37" i="10"/>
  <c r="K37" i="10" s="1"/>
  <c r="I37" i="18"/>
  <c r="I33" i="16"/>
  <c r="AE97" i="10"/>
  <c r="AF97" i="10" s="1"/>
  <c r="I200" i="18"/>
  <c r="I146" i="19"/>
  <c r="AE98" i="10"/>
  <c r="AF98" i="10" s="1"/>
  <c r="I201" i="18"/>
  <c r="AE82" i="10"/>
  <c r="AF82" i="10" s="1"/>
  <c r="I185" i="18"/>
  <c r="AE66" i="10"/>
  <c r="AF66" i="10" s="1"/>
  <c r="I169" i="18"/>
  <c r="I130" i="19"/>
  <c r="I120" i="19"/>
  <c r="I129" i="19"/>
  <c r="AE90" i="10"/>
  <c r="AF90" i="10" s="1"/>
  <c r="I193" i="18"/>
  <c r="AE74" i="10"/>
  <c r="AF74" i="10" s="1"/>
  <c r="I177" i="18"/>
  <c r="AE58" i="10"/>
  <c r="AF58" i="10" s="1"/>
  <c r="I161" i="18"/>
  <c r="AE43" i="10"/>
  <c r="AF43" i="10" s="1"/>
  <c r="I146" i="18"/>
  <c r="AE13" i="10"/>
  <c r="AF13" i="10" s="1"/>
  <c r="I116" i="18"/>
  <c r="I200" i="19"/>
  <c r="I184" i="19"/>
  <c r="I166" i="19"/>
  <c r="I28" i="19"/>
  <c r="I14" i="19"/>
  <c r="I10" i="16"/>
  <c r="I121" i="16"/>
  <c r="J87" i="10"/>
  <c r="K87" i="10" s="1"/>
  <c r="I87" i="18"/>
  <c r="J73" i="10"/>
  <c r="K73" i="10" s="1"/>
  <c r="I73" i="18"/>
  <c r="J55" i="10"/>
  <c r="K55" i="10" s="1"/>
  <c r="I55" i="18"/>
  <c r="I146" i="16"/>
  <c r="J28" i="10"/>
  <c r="K28" i="10" s="1"/>
  <c r="I28" i="18"/>
  <c r="I86" i="16"/>
  <c r="I70" i="16"/>
  <c r="I47" i="16"/>
  <c r="J31" i="10"/>
  <c r="K31" i="10" s="1"/>
  <c r="I31" i="18"/>
  <c r="J39" i="10"/>
  <c r="K39" i="10" s="1"/>
  <c r="I39" i="18"/>
  <c r="I33" i="19"/>
  <c r="AE11" i="10"/>
  <c r="AF11" i="10" s="1"/>
  <c r="I114" i="18"/>
  <c r="I77" i="19"/>
  <c r="I52" i="19"/>
  <c r="I121" i="19"/>
  <c r="I191" i="19"/>
  <c r="I144" i="16"/>
  <c r="J79" i="10"/>
  <c r="K79" i="10" s="1"/>
  <c r="I79" i="18"/>
  <c r="I134" i="16"/>
  <c r="I191" i="16"/>
  <c r="I175" i="16"/>
  <c r="I159" i="16"/>
  <c r="I20" i="16"/>
  <c r="J20" i="10"/>
  <c r="K20" i="10" s="1"/>
  <c r="I20" i="18"/>
  <c r="J95" i="10"/>
  <c r="K95" i="10" s="1"/>
  <c r="I95" i="18"/>
  <c r="J80" i="10"/>
  <c r="K80" i="10" s="1"/>
  <c r="I80" i="18"/>
  <c r="J62" i="10"/>
  <c r="K62" i="10" s="1"/>
  <c r="I62" i="18"/>
  <c r="J53" i="10"/>
  <c r="K53" i="10" s="1"/>
  <c r="I53" i="18"/>
  <c r="AE42" i="10"/>
  <c r="AF42" i="10" s="1"/>
  <c r="I145" i="18"/>
  <c r="AE59" i="10"/>
  <c r="AF59" i="10" s="1"/>
  <c r="I162" i="18"/>
  <c r="AE40" i="10"/>
  <c r="AF40" i="10" s="1"/>
  <c r="I143" i="18"/>
  <c r="I86" i="19"/>
  <c r="I66" i="19"/>
  <c r="I55" i="19"/>
  <c r="AE18" i="10"/>
  <c r="AF18" i="10" s="1"/>
  <c r="I121" i="18"/>
  <c r="I98" i="16"/>
  <c r="I82" i="16"/>
  <c r="I66" i="16"/>
  <c r="I51" i="16"/>
  <c r="I125" i="16"/>
  <c r="I11" i="16"/>
  <c r="J92" i="10"/>
  <c r="K92" i="10" s="1"/>
  <c r="I92" i="18"/>
  <c r="J69" i="10"/>
  <c r="K69" i="10" s="1"/>
  <c r="I69" i="18"/>
  <c r="J60" i="10"/>
  <c r="K60" i="10" s="1"/>
  <c r="I60" i="18"/>
  <c r="I134" i="19"/>
  <c r="AE57" i="10"/>
  <c r="AF57" i="10" s="1"/>
  <c r="I160" i="18"/>
  <c r="I118" i="19"/>
  <c r="AE22" i="10"/>
  <c r="AF22" i="10" s="1"/>
  <c r="I125" i="18"/>
  <c r="I95" i="19"/>
  <c r="I78" i="19"/>
  <c r="I64" i="19"/>
  <c r="I53" i="19"/>
  <c r="AE34" i="10"/>
  <c r="AF34" i="10" s="1"/>
  <c r="I137" i="18"/>
  <c r="I196" i="19"/>
  <c r="I179" i="19"/>
  <c r="I162" i="19"/>
  <c r="I151" i="19"/>
  <c r="AE41" i="10"/>
  <c r="AF41" i="10" s="1"/>
  <c r="I144" i="18"/>
  <c r="AE65" i="10"/>
  <c r="AF65" i="10" s="1"/>
  <c r="I168" i="18"/>
  <c r="I139" i="19"/>
  <c r="I67" i="19"/>
  <c r="AE83" i="10"/>
  <c r="AF83" i="10" s="1"/>
  <c r="I186" i="18"/>
  <c r="AE44" i="10"/>
  <c r="AF44" i="10" s="1"/>
  <c r="I147" i="18"/>
  <c r="I25" i="19"/>
  <c r="I137" i="19"/>
  <c r="I27" i="19"/>
  <c r="AE45" i="10"/>
  <c r="AF45" i="10" s="1"/>
  <c r="I148" i="18"/>
  <c r="I57" i="19"/>
  <c r="AE86" i="10"/>
  <c r="AF86" i="10" s="1"/>
  <c r="I189" i="18"/>
  <c r="AE70" i="10"/>
  <c r="AF70" i="10" s="1"/>
  <c r="I173" i="18"/>
  <c r="AE55" i="10"/>
  <c r="AF55" i="10" s="1"/>
  <c r="I158" i="18"/>
  <c r="I41" i="19"/>
  <c r="AE89" i="10"/>
  <c r="AF89" i="10" s="1"/>
  <c r="I192" i="18"/>
  <c r="I31" i="19"/>
  <c r="AE75" i="10"/>
  <c r="AF75" i="10" s="1"/>
  <c r="I178" i="18"/>
  <c r="AE92" i="10"/>
  <c r="AF92" i="10" s="1"/>
  <c r="I195" i="18"/>
  <c r="AE32" i="10"/>
  <c r="AF32" i="10" s="1"/>
  <c r="I135" i="18"/>
  <c r="AE17" i="10"/>
  <c r="AF17" i="10" s="1"/>
  <c r="I120" i="18"/>
  <c r="I26" i="16"/>
  <c r="I122" i="16"/>
  <c r="J34" i="10"/>
  <c r="K34" i="10" s="1"/>
  <c r="I34" i="18"/>
  <c r="J88" i="10"/>
  <c r="K88" i="10" s="1"/>
  <c r="I88" i="18"/>
  <c r="J70" i="10"/>
  <c r="K70" i="10" s="1"/>
  <c r="I70" i="18"/>
  <c r="J56" i="10"/>
  <c r="K56" i="10" s="1"/>
  <c r="I56" i="18"/>
  <c r="J43" i="10"/>
  <c r="K43" i="10" s="1"/>
  <c r="I43" i="18"/>
  <c r="I38" i="16"/>
  <c r="I204" i="19"/>
  <c r="I193" i="19"/>
  <c r="I183" i="19"/>
  <c r="I165" i="19"/>
  <c r="AE14" i="10"/>
  <c r="AF14" i="10" s="1"/>
  <c r="I117" i="18"/>
  <c r="I40" i="19"/>
  <c r="I91" i="19"/>
  <c r="I73" i="19"/>
  <c r="I61" i="19"/>
  <c r="I201" i="16"/>
  <c r="I185" i="16"/>
  <c r="I169" i="16"/>
  <c r="I153" i="16"/>
  <c r="J18" i="10"/>
  <c r="K18" i="10" s="1"/>
  <c r="I18" i="18"/>
  <c r="I133" i="16"/>
  <c r="J42" i="10"/>
  <c r="K42" i="10" s="1"/>
  <c r="I42" i="18"/>
  <c r="J86" i="10"/>
  <c r="K86" i="10" s="1"/>
  <c r="I86" i="18"/>
  <c r="J72" i="10"/>
  <c r="K72" i="10" s="1"/>
  <c r="I72" i="18"/>
  <c r="J54" i="10"/>
  <c r="K54" i="10" s="1"/>
  <c r="I54" i="18"/>
  <c r="I15" i="19"/>
  <c r="AE21" i="10"/>
  <c r="AF21" i="10" s="1"/>
  <c r="I124" i="18"/>
  <c r="I22" i="19"/>
  <c r="I94" i="19"/>
  <c r="I76" i="19"/>
  <c r="I63" i="19"/>
  <c r="I46" i="19"/>
  <c r="I124" i="19"/>
  <c r="I89" i="19"/>
  <c r="I59" i="19"/>
  <c r="AE37" i="10"/>
  <c r="AF37" i="10" s="1"/>
  <c r="I140" i="18"/>
  <c r="I180" i="19"/>
  <c r="I169" i="19"/>
  <c r="I152" i="19"/>
  <c r="I19" i="16"/>
  <c r="J65" i="10"/>
  <c r="K65" i="10" s="1"/>
  <c r="I65" i="18"/>
  <c r="J50" i="10"/>
  <c r="K50" i="10" s="1"/>
  <c r="I50" i="18"/>
  <c r="J27" i="10"/>
  <c r="K27" i="10" s="1"/>
  <c r="I27" i="18"/>
  <c r="I118" i="16"/>
  <c r="I27" i="16"/>
  <c r="I37" i="16"/>
  <c r="I117" i="16"/>
  <c r="I205" i="16"/>
  <c r="I189" i="16"/>
  <c r="I173" i="16"/>
  <c r="I157" i="16"/>
  <c r="J21" i="10"/>
  <c r="K21" i="10" s="1"/>
  <c r="I21" i="18"/>
  <c r="J81" i="10"/>
  <c r="K81" i="10" s="1"/>
  <c r="I81" i="18"/>
  <c r="J63" i="10"/>
  <c r="K63" i="10" s="1"/>
  <c r="I63" i="18"/>
  <c r="I17" i="16"/>
  <c r="I199" i="19"/>
  <c r="I188" i="19"/>
  <c r="I177" i="19"/>
  <c r="I160" i="19"/>
  <c r="AE38" i="10"/>
  <c r="AF38" i="10" s="1"/>
  <c r="I141" i="18"/>
  <c r="I13" i="19"/>
  <c r="AE27" i="10"/>
  <c r="AF27" i="10" s="1"/>
  <c r="I130" i="18"/>
  <c r="AE26" i="10"/>
  <c r="AF26" i="10" s="1"/>
  <c r="I129" i="18"/>
  <c r="AE91" i="10"/>
  <c r="AF91" i="10" s="1"/>
  <c r="I194" i="18"/>
  <c r="I11" i="19"/>
  <c r="AE16" i="10"/>
  <c r="AF16" i="10" s="1"/>
  <c r="I119" i="18"/>
  <c r="I137" i="16"/>
  <c r="J11" i="10"/>
  <c r="K11" i="10" s="1"/>
  <c r="I11" i="18"/>
  <c r="I197" i="16"/>
  <c r="I181" i="16"/>
  <c r="I165" i="16"/>
  <c r="I149" i="16"/>
  <c r="I119" i="16"/>
  <c r="J25" i="10"/>
  <c r="K25" i="10" s="1"/>
  <c r="I25" i="18"/>
  <c r="J23" i="10"/>
  <c r="K23" i="10" s="1"/>
  <c r="I23" i="18"/>
  <c r="I84" i="16"/>
  <c r="I68" i="16"/>
  <c r="I53" i="16"/>
  <c r="I21" i="16"/>
  <c r="J93" i="10"/>
  <c r="K93" i="10" s="1"/>
  <c r="I93" i="18"/>
  <c r="J83" i="10"/>
  <c r="K83" i="10" s="1"/>
  <c r="I83" i="18"/>
  <c r="J66" i="10"/>
  <c r="K66" i="10" s="1"/>
  <c r="I66" i="18"/>
  <c r="J51" i="10"/>
  <c r="K51" i="10" s="1"/>
  <c r="I51" i="18"/>
  <c r="J19" i="10"/>
  <c r="K19" i="10" s="1"/>
  <c r="I19" i="18"/>
  <c r="I39" i="16"/>
  <c r="I141" i="16"/>
  <c r="I40" i="16"/>
  <c r="J38" i="10"/>
  <c r="K38" i="10" s="1"/>
  <c r="I38" i="18"/>
  <c r="I120" i="16"/>
  <c r="AE51" i="10"/>
  <c r="AF51" i="10" s="1"/>
  <c r="I154" i="18"/>
  <c r="I198" i="19"/>
  <c r="I182" i="19"/>
  <c r="I164" i="19"/>
  <c r="I153" i="19"/>
  <c r="AE28" i="10"/>
  <c r="AF28" i="10" s="1"/>
  <c r="I131" i="18"/>
  <c r="I99" i="19"/>
  <c r="I69" i="19"/>
  <c r="I141" i="19"/>
  <c r="AE85" i="10"/>
  <c r="AF85" i="10" s="1"/>
  <c r="I188" i="18"/>
  <c r="AE69" i="10"/>
  <c r="AF69" i="10" s="1"/>
  <c r="I172" i="18"/>
  <c r="AE54" i="10"/>
  <c r="AF54" i="10" s="1"/>
  <c r="I157" i="18"/>
  <c r="I19" i="19"/>
  <c r="AE52" i="10"/>
  <c r="AF52" i="10" s="1"/>
  <c r="I155" i="18"/>
  <c r="AE60" i="10"/>
  <c r="AF60" i="10" s="1"/>
  <c r="I163" i="18"/>
  <c r="I88" i="19"/>
  <c r="AE95" i="10"/>
  <c r="AF95" i="10" s="1"/>
  <c r="I198" i="18"/>
  <c r="AE79" i="10"/>
  <c r="AF79" i="10" s="1"/>
  <c r="I182" i="18"/>
  <c r="AE63" i="10"/>
  <c r="AF63" i="10" s="1"/>
  <c r="I166" i="18"/>
  <c r="I42" i="19"/>
  <c r="I36" i="19"/>
  <c r="I37" i="19"/>
  <c r="AH101" i="11"/>
  <c r="L18" i="7"/>
  <c r="L18" i="15" s="1"/>
  <c r="K115" i="19"/>
  <c r="K111" i="18"/>
  <c r="AG8" i="8"/>
  <c r="I18" i="7"/>
  <c r="I18" i="15" s="1"/>
  <c r="AD100" i="10" l="1"/>
  <c r="AE101" i="8"/>
  <c r="I207" i="16" s="1"/>
  <c r="H207" i="16"/>
  <c r="I203" i="18"/>
  <c r="I206" i="19"/>
  <c r="I206" i="16"/>
  <c r="H203" i="18"/>
  <c r="I202" i="18"/>
  <c r="H206" i="19"/>
  <c r="I205" i="19"/>
  <c r="H101" i="16"/>
  <c r="H100" i="18"/>
  <c r="H101" i="19"/>
  <c r="K114" i="16"/>
  <c r="AH8" i="8"/>
  <c r="AI8" i="8" s="1"/>
  <c r="AJ8" i="8" s="1"/>
  <c r="AK8" i="8" s="1"/>
  <c r="AL8" i="8" s="1"/>
  <c r="AM8" i="8" s="1"/>
  <c r="AF100" i="8"/>
  <c r="AE99" i="10"/>
  <c r="AI100" i="11"/>
  <c r="J37" i="19"/>
  <c r="J36" i="19"/>
  <c r="J42" i="19"/>
  <c r="J166" i="18"/>
  <c r="J182" i="18"/>
  <c r="J198" i="18"/>
  <c r="J88" i="19"/>
  <c r="J163" i="18"/>
  <c r="J155" i="18"/>
  <c r="J19" i="19"/>
  <c r="J157" i="18"/>
  <c r="J172" i="18"/>
  <c r="J188" i="18"/>
  <c r="J141" i="19"/>
  <c r="J69" i="19"/>
  <c r="J99" i="19"/>
  <c r="J131" i="18"/>
  <c r="J153" i="19"/>
  <c r="J164" i="19"/>
  <c r="J182" i="19"/>
  <c r="J198" i="19"/>
  <c r="J154" i="18"/>
  <c r="AG14" i="8"/>
  <c r="AH14" i="8" s="1"/>
  <c r="AI14" i="8" s="1"/>
  <c r="AJ14" i="8" s="1"/>
  <c r="AK14" i="8" s="1"/>
  <c r="AL14" i="8" s="1"/>
  <c r="AM14" i="8" s="1"/>
  <c r="J120" i="16"/>
  <c r="J38" i="18"/>
  <c r="K40" i="8"/>
  <c r="L40" i="8" s="1"/>
  <c r="M40" i="8" s="1"/>
  <c r="N40" i="8" s="1"/>
  <c r="O40" i="8" s="1"/>
  <c r="P40" i="8" s="1"/>
  <c r="Q40" i="8" s="1"/>
  <c r="J40" i="16"/>
  <c r="AG35" i="8"/>
  <c r="AH35" i="8" s="1"/>
  <c r="AI35" i="8" s="1"/>
  <c r="AJ35" i="8" s="1"/>
  <c r="AK35" i="8" s="1"/>
  <c r="AL35" i="8" s="1"/>
  <c r="AM35" i="8" s="1"/>
  <c r="J141" i="16"/>
  <c r="K39" i="8"/>
  <c r="L39" i="8" s="1"/>
  <c r="M39" i="8" s="1"/>
  <c r="N39" i="8" s="1"/>
  <c r="O39" i="8" s="1"/>
  <c r="P39" i="8" s="1"/>
  <c r="Q39" i="8" s="1"/>
  <c r="J39" i="16"/>
  <c r="J19" i="18"/>
  <c r="J51" i="18"/>
  <c r="J66" i="18"/>
  <c r="J83" i="18"/>
  <c r="J93" i="18"/>
  <c r="K21" i="8"/>
  <c r="L21" i="8" s="1"/>
  <c r="M21" i="8" s="1"/>
  <c r="N21" i="8" s="1"/>
  <c r="O21" i="8" s="1"/>
  <c r="P21" i="8" s="1"/>
  <c r="Q21" i="8" s="1"/>
  <c r="J21" i="16"/>
  <c r="K53" i="8"/>
  <c r="L53" i="8" s="1"/>
  <c r="M53" i="8" s="1"/>
  <c r="N53" i="8" s="1"/>
  <c r="O53" i="8" s="1"/>
  <c r="P53" i="8" s="1"/>
  <c r="Q53" i="8" s="1"/>
  <c r="J53" i="16"/>
  <c r="K68" i="8"/>
  <c r="L68" i="8" s="1"/>
  <c r="M68" i="8" s="1"/>
  <c r="N68" i="8" s="1"/>
  <c r="O68" i="8" s="1"/>
  <c r="P68" i="8" s="1"/>
  <c r="Q68" i="8" s="1"/>
  <c r="J68" i="16"/>
  <c r="K84" i="8"/>
  <c r="L84" i="8" s="1"/>
  <c r="M84" i="8" s="1"/>
  <c r="N84" i="8" s="1"/>
  <c r="O84" i="8" s="1"/>
  <c r="P84" i="8" s="1"/>
  <c r="Q84" i="8" s="1"/>
  <c r="J84" i="16"/>
  <c r="J23" i="18"/>
  <c r="J25" i="18"/>
  <c r="AG13" i="8"/>
  <c r="AH13" i="8" s="1"/>
  <c r="AI13" i="8" s="1"/>
  <c r="AJ13" i="8" s="1"/>
  <c r="AK13" i="8" s="1"/>
  <c r="AL13" i="8" s="1"/>
  <c r="AM13" i="8" s="1"/>
  <c r="J119" i="16"/>
  <c r="AG43" i="8"/>
  <c r="AH43" i="8" s="1"/>
  <c r="AI43" i="8" s="1"/>
  <c r="AJ43" i="8" s="1"/>
  <c r="AK43" i="8" s="1"/>
  <c r="AL43" i="8" s="1"/>
  <c r="AM43" i="8" s="1"/>
  <c r="J149" i="16"/>
  <c r="AG59" i="8"/>
  <c r="AH59" i="8" s="1"/>
  <c r="AI59" i="8" s="1"/>
  <c r="AJ59" i="8" s="1"/>
  <c r="AK59" i="8" s="1"/>
  <c r="AL59" i="8" s="1"/>
  <c r="AM59" i="8" s="1"/>
  <c r="J165" i="16"/>
  <c r="AG75" i="8"/>
  <c r="AH75" i="8" s="1"/>
  <c r="AI75" i="8" s="1"/>
  <c r="AJ75" i="8" s="1"/>
  <c r="AK75" i="8" s="1"/>
  <c r="AL75" i="8" s="1"/>
  <c r="AM75" i="8" s="1"/>
  <c r="J181" i="16"/>
  <c r="AG91" i="8"/>
  <c r="AH91" i="8" s="1"/>
  <c r="AI91" i="8" s="1"/>
  <c r="AJ91" i="8" s="1"/>
  <c r="AK91" i="8" s="1"/>
  <c r="AL91" i="8" s="1"/>
  <c r="AM91" i="8" s="1"/>
  <c r="J197" i="16"/>
  <c r="J11" i="18"/>
  <c r="AG31" i="8"/>
  <c r="AH31" i="8" s="1"/>
  <c r="AI31" i="8" s="1"/>
  <c r="AJ31" i="8" s="1"/>
  <c r="AK31" i="8" s="1"/>
  <c r="AL31" i="8" s="1"/>
  <c r="AM31" i="8" s="1"/>
  <c r="J137" i="16"/>
  <c r="J119" i="18"/>
  <c r="J11" i="19"/>
  <c r="J194" i="18"/>
  <c r="J129" i="18"/>
  <c r="J130" i="18"/>
  <c r="J13" i="19"/>
  <c r="J141" i="18"/>
  <c r="J160" i="19"/>
  <c r="J177" i="19"/>
  <c r="J188" i="19"/>
  <c r="J199" i="19"/>
  <c r="K17" i="8"/>
  <c r="L17" i="8" s="1"/>
  <c r="M17" i="8" s="1"/>
  <c r="N17" i="8" s="1"/>
  <c r="O17" i="8" s="1"/>
  <c r="P17" i="8" s="1"/>
  <c r="Q17" i="8" s="1"/>
  <c r="J17" i="16"/>
  <c r="J63" i="18"/>
  <c r="J81" i="18"/>
  <c r="J21" i="18"/>
  <c r="AG51" i="8"/>
  <c r="AH51" i="8" s="1"/>
  <c r="AI51" i="8" s="1"/>
  <c r="AJ51" i="8" s="1"/>
  <c r="AK51" i="8" s="1"/>
  <c r="AL51" i="8" s="1"/>
  <c r="AM51" i="8" s="1"/>
  <c r="J157" i="16"/>
  <c r="AG67" i="8"/>
  <c r="AH67" i="8" s="1"/>
  <c r="AI67" i="8" s="1"/>
  <c r="AJ67" i="8" s="1"/>
  <c r="AK67" i="8" s="1"/>
  <c r="AL67" i="8" s="1"/>
  <c r="AM67" i="8" s="1"/>
  <c r="J173" i="16"/>
  <c r="AG83" i="8"/>
  <c r="AH83" i="8" s="1"/>
  <c r="AI83" i="8" s="1"/>
  <c r="AJ83" i="8" s="1"/>
  <c r="AK83" i="8" s="1"/>
  <c r="AL83" i="8" s="1"/>
  <c r="AM83" i="8" s="1"/>
  <c r="J189" i="16"/>
  <c r="AG99" i="8"/>
  <c r="AH99" i="8" s="1"/>
  <c r="AI99" i="8" s="1"/>
  <c r="AJ99" i="8" s="1"/>
  <c r="AK99" i="8" s="1"/>
  <c r="AL99" i="8" s="1"/>
  <c r="AM99" i="8" s="1"/>
  <c r="J205" i="16"/>
  <c r="AG11" i="8"/>
  <c r="AH11" i="8" s="1"/>
  <c r="AI11" i="8" s="1"/>
  <c r="AJ11" i="8" s="1"/>
  <c r="AK11" i="8" s="1"/>
  <c r="AL11" i="8" s="1"/>
  <c r="AM11" i="8" s="1"/>
  <c r="J117" i="16"/>
  <c r="K37" i="8"/>
  <c r="L37" i="8" s="1"/>
  <c r="M37" i="8" s="1"/>
  <c r="N37" i="8" s="1"/>
  <c r="O37" i="8" s="1"/>
  <c r="P37" i="8" s="1"/>
  <c r="Q37" i="8" s="1"/>
  <c r="J37" i="16"/>
  <c r="K27" i="8"/>
  <c r="L27" i="8" s="1"/>
  <c r="M27" i="8" s="1"/>
  <c r="N27" i="8" s="1"/>
  <c r="O27" i="8" s="1"/>
  <c r="P27" i="8" s="1"/>
  <c r="Q27" i="8" s="1"/>
  <c r="J27" i="16"/>
  <c r="AG12" i="8"/>
  <c r="AH12" i="8" s="1"/>
  <c r="AI12" i="8" s="1"/>
  <c r="AJ12" i="8" s="1"/>
  <c r="AK12" i="8" s="1"/>
  <c r="AL12" i="8" s="1"/>
  <c r="AM12" i="8" s="1"/>
  <c r="J118" i="16"/>
  <c r="J27" i="18"/>
  <c r="J50" i="18"/>
  <c r="J65" i="18"/>
  <c r="K19" i="8"/>
  <c r="L19" i="8" s="1"/>
  <c r="M19" i="8" s="1"/>
  <c r="N19" i="8" s="1"/>
  <c r="O19" i="8" s="1"/>
  <c r="P19" i="8" s="1"/>
  <c r="Q19" i="8" s="1"/>
  <c r="J19" i="16"/>
  <c r="J152" i="19"/>
  <c r="J169" i="19"/>
  <c r="J180" i="19"/>
  <c r="J140" i="18"/>
  <c r="J59" i="19"/>
  <c r="J89" i="19"/>
  <c r="J124" i="19"/>
  <c r="J46" i="19"/>
  <c r="J63" i="19"/>
  <c r="J76" i="19"/>
  <c r="J94" i="19"/>
  <c r="J22" i="19"/>
  <c r="J124" i="18"/>
  <c r="J15" i="19"/>
  <c r="J54" i="18"/>
  <c r="J72" i="18"/>
  <c r="J86" i="18"/>
  <c r="J42" i="18"/>
  <c r="AG27" i="8"/>
  <c r="AH27" i="8" s="1"/>
  <c r="AI27" i="8" s="1"/>
  <c r="AJ27" i="8" s="1"/>
  <c r="AK27" i="8" s="1"/>
  <c r="AL27" i="8" s="1"/>
  <c r="AM27" i="8" s="1"/>
  <c r="J133" i="16"/>
  <c r="J18" i="18"/>
  <c r="AG47" i="8"/>
  <c r="AH47" i="8" s="1"/>
  <c r="AI47" i="8" s="1"/>
  <c r="AJ47" i="8" s="1"/>
  <c r="AK47" i="8" s="1"/>
  <c r="AL47" i="8" s="1"/>
  <c r="AM47" i="8" s="1"/>
  <c r="J153" i="16"/>
  <c r="AG63" i="8"/>
  <c r="AH63" i="8" s="1"/>
  <c r="AI63" i="8" s="1"/>
  <c r="AJ63" i="8" s="1"/>
  <c r="AK63" i="8" s="1"/>
  <c r="AL63" i="8" s="1"/>
  <c r="AM63" i="8" s="1"/>
  <c r="J169" i="16"/>
  <c r="AG79" i="8"/>
  <c r="AH79" i="8" s="1"/>
  <c r="AI79" i="8" s="1"/>
  <c r="AJ79" i="8" s="1"/>
  <c r="AK79" i="8" s="1"/>
  <c r="AL79" i="8" s="1"/>
  <c r="AM79" i="8" s="1"/>
  <c r="J185" i="16"/>
  <c r="AG95" i="8"/>
  <c r="AH95" i="8" s="1"/>
  <c r="AI95" i="8" s="1"/>
  <c r="AJ95" i="8" s="1"/>
  <c r="AK95" i="8" s="1"/>
  <c r="AL95" i="8" s="1"/>
  <c r="AM95" i="8" s="1"/>
  <c r="J201" i="16"/>
  <c r="J61" i="19"/>
  <c r="J73" i="19"/>
  <c r="J91" i="19"/>
  <c r="J40" i="19"/>
  <c r="J117" i="18"/>
  <c r="J165" i="19"/>
  <c r="J183" i="19"/>
  <c r="J193" i="19"/>
  <c r="J204" i="19"/>
  <c r="K38" i="8"/>
  <c r="L38" i="8" s="1"/>
  <c r="M38" i="8" s="1"/>
  <c r="N38" i="8" s="1"/>
  <c r="O38" i="8" s="1"/>
  <c r="P38" i="8" s="1"/>
  <c r="Q38" i="8" s="1"/>
  <c r="J38" i="16"/>
  <c r="J43" i="18"/>
  <c r="J56" i="18"/>
  <c r="J70" i="18"/>
  <c r="J88" i="18"/>
  <c r="J34" i="18"/>
  <c r="AG16" i="8"/>
  <c r="AH16" i="8" s="1"/>
  <c r="AI16" i="8" s="1"/>
  <c r="AJ16" i="8" s="1"/>
  <c r="AK16" i="8" s="1"/>
  <c r="AL16" i="8" s="1"/>
  <c r="AM16" i="8" s="1"/>
  <c r="J122" i="16"/>
  <c r="K26" i="8"/>
  <c r="L26" i="8" s="1"/>
  <c r="M26" i="8" s="1"/>
  <c r="N26" i="8" s="1"/>
  <c r="O26" i="8" s="1"/>
  <c r="P26" i="8" s="1"/>
  <c r="Q26" i="8" s="1"/>
  <c r="J26" i="16"/>
  <c r="J120" i="18"/>
  <c r="J135" i="18"/>
  <c r="J195" i="18"/>
  <c r="J178" i="18"/>
  <c r="J31" i="19"/>
  <c r="J192" i="18"/>
  <c r="J41" i="19"/>
  <c r="J158" i="18"/>
  <c r="J173" i="18"/>
  <c r="J189" i="18"/>
  <c r="J57" i="19"/>
  <c r="J148" i="18"/>
  <c r="J27" i="19"/>
  <c r="J137" i="19"/>
  <c r="J25" i="19"/>
  <c r="J147" i="18"/>
  <c r="J186" i="18"/>
  <c r="J67" i="19"/>
  <c r="J139" i="19"/>
  <c r="J168" i="18"/>
  <c r="J144" i="18"/>
  <c r="J151" i="19"/>
  <c r="J162" i="19"/>
  <c r="J179" i="19"/>
  <c r="J196" i="19"/>
  <c r="J137" i="18"/>
  <c r="J53" i="19"/>
  <c r="J64" i="19"/>
  <c r="J78" i="19"/>
  <c r="J95" i="19"/>
  <c r="J125" i="18"/>
  <c r="J118" i="19"/>
  <c r="J160" i="18"/>
  <c r="J134" i="19"/>
  <c r="J60" i="18"/>
  <c r="J69" i="18"/>
  <c r="J92" i="18"/>
  <c r="K11" i="8"/>
  <c r="L11" i="8" s="1"/>
  <c r="M11" i="8" s="1"/>
  <c r="N11" i="8" s="1"/>
  <c r="O11" i="8" s="1"/>
  <c r="P11" i="8" s="1"/>
  <c r="Q11" i="8" s="1"/>
  <c r="J11" i="16"/>
  <c r="AG19" i="8"/>
  <c r="AH19" i="8" s="1"/>
  <c r="AI19" i="8" s="1"/>
  <c r="AJ19" i="8" s="1"/>
  <c r="AK19" i="8" s="1"/>
  <c r="AL19" i="8" s="1"/>
  <c r="AM19" i="8" s="1"/>
  <c r="J125" i="16"/>
  <c r="K51" i="8"/>
  <c r="L51" i="8" s="1"/>
  <c r="M51" i="8" s="1"/>
  <c r="N51" i="8" s="1"/>
  <c r="O51" i="8" s="1"/>
  <c r="P51" i="8" s="1"/>
  <c r="Q51" i="8" s="1"/>
  <c r="J51" i="16"/>
  <c r="K66" i="8"/>
  <c r="L66" i="8" s="1"/>
  <c r="M66" i="8" s="1"/>
  <c r="N66" i="8" s="1"/>
  <c r="O66" i="8" s="1"/>
  <c r="P66" i="8" s="1"/>
  <c r="Q66" i="8" s="1"/>
  <c r="J66" i="16"/>
  <c r="K82" i="8"/>
  <c r="L82" i="8" s="1"/>
  <c r="M82" i="8" s="1"/>
  <c r="N82" i="8" s="1"/>
  <c r="O82" i="8" s="1"/>
  <c r="P82" i="8" s="1"/>
  <c r="Q82" i="8" s="1"/>
  <c r="J82" i="16"/>
  <c r="K98" i="8"/>
  <c r="L98" i="8" s="1"/>
  <c r="M98" i="8" s="1"/>
  <c r="N98" i="8" s="1"/>
  <c r="O98" i="8" s="1"/>
  <c r="P98" i="8" s="1"/>
  <c r="Q98" i="8" s="1"/>
  <c r="J98" i="16"/>
  <c r="J121" i="18"/>
  <c r="J55" i="19"/>
  <c r="J66" i="19"/>
  <c r="J86" i="19"/>
  <c r="J143" i="18"/>
  <c r="J162" i="18"/>
  <c r="J145" i="18"/>
  <c r="J53" i="18"/>
  <c r="J62" i="18"/>
  <c r="J80" i="18"/>
  <c r="J95" i="18"/>
  <c r="J20" i="18"/>
  <c r="K20" i="8"/>
  <c r="L20" i="8" s="1"/>
  <c r="M20" i="8" s="1"/>
  <c r="N20" i="8" s="1"/>
  <c r="O20" i="8" s="1"/>
  <c r="P20" i="8" s="1"/>
  <c r="Q20" i="8" s="1"/>
  <c r="J20" i="16"/>
  <c r="AG53" i="8"/>
  <c r="AH53" i="8" s="1"/>
  <c r="AI53" i="8" s="1"/>
  <c r="AJ53" i="8" s="1"/>
  <c r="AK53" i="8" s="1"/>
  <c r="AL53" i="8" s="1"/>
  <c r="AM53" i="8" s="1"/>
  <c r="J159" i="16"/>
  <c r="AG69" i="8"/>
  <c r="AH69" i="8" s="1"/>
  <c r="AI69" i="8" s="1"/>
  <c r="AJ69" i="8" s="1"/>
  <c r="AK69" i="8" s="1"/>
  <c r="AL69" i="8" s="1"/>
  <c r="AM69" i="8" s="1"/>
  <c r="J175" i="16"/>
  <c r="AG85" i="8"/>
  <c r="AH85" i="8" s="1"/>
  <c r="AI85" i="8" s="1"/>
  <c r="AJ85" i="8" s="1"/>
  <c r="AK85" i="8" s="1"/>
  <c r="AL85" i="8" s="1"/>
  <c r="AM85" i="8" s="1"/>
  <c r="J191" i="16"/>
  <c r="AG28" i="8"/>
  <c r="AH28" i="8" s="1"/>
  <c r="AI28" i="8" s="1"/>
  <c r="AJ28" i="8" s="1"/>
  <c r="AK28" i="8" s="1"/>
  <c r="AL28" i="8" s="1"/>
  <c r="AM28" i="8" s="1"/>
  <c r="J134" i="16"/>
  <c r="J79" i="18"/>
  <c r="AG38" i="8"/>
  <c r="AH38" i="8" s="1"/>
  <c r="AI38" i="8" s="1"/>
  <c r="AJ38" i="8" s="1"/>
  <c r="AK38" i="8" s="1"/>
  <c r="AL38" i="8" s="1"/>
  <c r="AM38" i="8" s="1"/>
  <c r="J144" i="16"/>
  <c r="J191" i="19"/>
  <c r="J121" i="19"/>
  <c r="J52" i="19"/>
  <c r="J77" i="19"/>
  <c r="J114" i="18"/>
  <c r="J33" i="19"/>
  <c r="J39" i="18"/>
  <c r="J31" i="18"/>
  <c r="K47" i="8"/>
  <c r="L47" i="8" s="1"/>
  <c r="M47" i="8" s="1"/>
  <c r="N47" i="8" s="1"/>
  <c r="O47" i="8" s="1"/>
  <c r="P47" i="8" s="1"/>
  <c r="Q47" i="8" s="1"/>
  <c r="J47" i="16"/>
  <c r="K70" i="8"/>
  <c r="L70" i="8" s="1"/>
  <c r="M70" i="8" s="1"/>
  <c r="N70" i="8" s="1"/>
  <c r="O70" i="8" s="1"/>
  <c r="P70" i="8" s="1"/>
  <c r="Q70" i="8" s="1"/>
  <c r="J70" i="16"/>
  <c r="K86" i="8"/>
  <c r="L86" i="8" s="1"/>
  <c r="M86" i="8" s="1"/>
  <c r="N86" i="8" s="1"/>
  <c r="O86" i="8" s="1"/>
  <c r="P86" i="8" s="1"/>
  <c r="Q86" i="8" s="1"/>
  <c r="J86" i="16"/>
  <c r="J28" i="18"/>
  <c r="AG40" i="8"/>
  <c r="AH40" i="8" s="1"/>
  <c r="AI40" i="8" s="1"/>
  <c r="AJ40" i="8" s="1"/>
  <c r="AK40" i="8" s="1"/>
  <c r="AL40" i="8" s="1"/>
  <c r="AM40" i="8" s="1"/>
  <c r="J146" i="16"/>
  <c r="J55" i="18"/>
  <c r="J73" i="18"/>
  <c r="J87" i="18"/>
  <c r="AG15" i="8"/>
  <c r="AH15" i="8" s="1"/>
  <c r="AI15" i="8" s="1"/>
  <c r="AJ15" i="8" s="1"/>
  <c r="AK15" i="8" s="1"/>
  <c r="AL15" i="8" s="1"/>
  <c r="AM15" i="8" s="1"/>
  <c r="J121" i="16"/>
  <c r="K10" i="8"/>
  <c r="L10" i="8" s="1"/>
  <c r="M10" i="8" s="1"/>
  <c r="N10" i="8" s="1"/>
  <c r="O10" i="8" s="1"/>
  <c r="P10" i="8" s="1"/>
  <c r="Q10" i="8" s="1"/>
  <c r="J10" i="16"/>
  <c r="J14" i="19"/>
  <c r="J28" i="19"/>
  <c r="J166" i="19"/>
  <c r="J184" i="19"/>
  <c r="J200" i="19"/>
  <c r="J116" i="18"/>
  <c r="J146" i="18"/>
  <c r="J161" i="18"/>
  <c r="J177" i="18"/>
  <c r="J193" i="18"/>
  <c r="J129" i="19"/>
  <c r="J120" i="19"/>
  <c r="J130" i="19"/>
  <c r="J169" i="18"/>
  <c r="J185" i="18"/>
  <c r="J201" i="18"/>
  <c r="J146" i="19"/>
  <c r="J200" i="18"/>
  <c r="K33" i="8"/>
  <c r="L33" i="8" s="1"/>
  <c r="M33" i="8" s="1"/>
  <c r="N33" i="8" s="1"/>
  <c r="O33" i="8" s="1"/>
  <c r="P33" i="8" s="1"/>
  <c r="Q33" i="8" s="1"/>
  <c r="J33" i="16"/>
  <c r="J37" i="18"/>
  <c r="AG26" i="8"/>
  <c r="AH26" i="8" s="1"/>
  <c r="AI26" i="8" s="1"/>
  <c r="AJ26" i="8" s="1"/>
  <c r="AK26" i="8" s="1"/>
  <c r="AL26" i="8" s="1"/>
  <c r="AM26" i="8" s="1"/>
  <c r="J132" i="16"/>
  <c r="AG42" i="8"/>
  <c r="AH42" i="8" s="1"/>
  <c r="AI42" i="8" s="1"/>
  <c r="AJ42" i="8" s="1"/>
  <c r="AK42" i="8" s="1"/>
  <c r="AL42" i="8" s="1"/>
  <c r="AM42" i="8" s="1"/>
  <c r="J148" i="16"/>
  <c r="AG49" i="8"/>
  <c r="AH49" i="8" s="1"/>
  <c r="AI49" i="8" s="1"/>
  <c r="AJ49" i="8" s="1"/>
  <c r="AK49" i="8" s="1"/>
  <c r="AL49" i="8" s="1"/>
  <c r="AM49" i="8" s="1"/>
  <c r="J155" i="16"/>
  <c r="AG65" i="8"/>
  <c r="AH65" i="8" s="1"/>
  <c r="AI65" i="8" s="1"/>
  <c r="AJ65" i="8" s="1"/>
  <c r="AK65" i="8" s="1"/>
  <c r="AL65" i="8" s="1"/>
  <c r="AM65" i="8" s="1"/>
  <c r="J171" i="16"/>
  <c r="AG81" i="8"/>
  <c r="AH81" i="8" s="1"/>
  <c r="AI81" i="8" s="1"/>
  <c r="AJ81" i="8" s="1"/>
  <c r="AK81" i="8" s="1"/>
  <c r="AL81" i="8" s="1"/>
  <c r="AM81" i="8" s="1"/>
  <c r="J187" i="16"/>
  <c r="AG97" i="8"/>
  <c r="AH97" i="8" s="1"/>
  <c r="AI97" i="8" s="1"/>
  <c r="AJ97" i="8" s="1"/>
  <c r="AK97" i="8" s="1"/>
  <c r="AL97" i="8" s="1"/>
  <c r="AM97" i="8" s="1"/>
  <c r="J203" i="16"/>
  <c r="J10" i="18"/>
  <c r="K56" i="8"/>
  <c r="L56" i="8" s="1"/>
  <c r="M56" i="8" s="1"/>
  <c r="N56" i="8" s="1"/>
  <c r="O56" i="8" s="1"/>
  <c r="P56" i="8" s="1"/>
  <c r="Q56" i="8" s="1"/>
  <c r="J56" i="16"/>
  <c r="K72" i="8"/>
  <c r="L72" i="8" s="1"/>
  <c r="M72" i="8" s="1"/>
  <c r="N72" i="8" s="1"/>
  <c r="O72" i="8" s="1"/>
  <c r="P72" i="8" s="1"/>
  <c r="Q72" i="8" s="1"/>
  <c r="J72" i="16"/>
  <c r="K88" i="8"/>
  <c r="L88" i="8" s="1"/>
  <c r="M88" i="8" s="1"/>
  <c r="N88" i="8" s="1"/>
  <c r="O88" i="8" s="1"/>
  <c r="P88" i="8" s="1"/>
  <c r="Q88" i="8" s="1"/>
  <c r="J88" i="16"/>
  <c r="K31" i="8"/>
  <c r="L31" i="8" s="1"/>
  <c r="M31" i="8" s="1"/>
  <c r="N31" i="8" s="1"/>
  <c r="O31" i="8" s="1"/>
  <c r="P31" i="8" s="1"/>
  <c r="Q31" i="8" s="1"/>
  <c r="J31" i="16"/>
  <c r="J49" i="18"/>
  <c r="J64" i="18"/>
  <c r="J78" i="18"/>
  <c r="J98" i="18"/>
  <c r="K42" i="8"/>
  <c r="L42" i="8" s="1"/>
  <c r="M42" i="8" s="1"/>
  <c r="N42" i="8" s="1"/>
  <c r="O42" i="8" s="1"/>
  <c r="P42" i="8" s="1"/>
  <c r="Q42" i="8" s="1"/>
  <c r="J42" i="16"/>
  <c r="J126" i="18"/>
  <c r="J32" i="19"/>
  <c r="J45" i="19"/>
  <c r="J56" i="19"/>
  <c r="J75" i="19"/>
  <c r="J93" i="19"/>
  <c r="J39" i="19"/>
  <c r="AG29" i="8"/>
  <c r="AH29" i="8" s="1"/>
  <c r="AI29" i="8" s="1"/>
  <c r="AJ29" i="8" s="1"/>
  <c r="AK29" i="8" s="1"/>
  <c r="AL29" i="8" s="1"/>
  <c r="AM29" i="8" s="1"/>
  <c r="J135" i="16"/>
  <c r="AG45" i="8"/>
  <c r="AH45" i="8" s="1"/>
  <c r="AI45" i="8" s="1"/>
  <c r="AJ45" i="8" s="1"/>
  <c r="AK45" i="8" s="1"/>
  <c r="AL45" i="8" s="1"/>
  <c r="AM45" i="8" s="1"/>
  <c r="J151" i="16"/>
  <c r="AG61" i="8"/>
  <c r="AH61" i="8" s="1"/>
  <c r="AI61" i="8" s="1"/>
  <c r="AJ61" i="8" s="1"/>
  <c r="AK61" i="8" s="1"/>
  <c r="AL61" i="8" s="1"/>
  <c r="AM61" i="8" s="1"/>
  <c r="J167" i="16"/>
  <c r="AG77" i="8"/>
  <c r="AH77" i="8" s="1"/>
  <c r="AI77" i="8" s="1"/>
  <c r="AJ77" i="8" s="1"/>
  <c r="AK77" i="8" s="1"/>
  <c r="AL77" i="8" s="1"/>
  <c r="AM77" i="8" s="1"/>
  <c r="J183" i="16"/>
  <c r="AG93" i="8"/>
  <c r="AH93" i="8" s="1"/>
  <c r="AI93" i="8" s="1"/>
  <c r="AJ93" i="8" s="1"/>
  <c r="AK93" i="8" s="1"/>
  <c r="AL93" i="8" s="1"/>
  <c r="AM93" i="8" s="1"/>
  <c r="J199" i="16"/>
  <c r="AG21" i="8"/>
  <c r="AH21" i="8" s="1"/>
  <c r="AI21" i="8" s="1"/>
  <c r="AJ21" i="8" s="1"/>
  <c r="AK21" i="8" s="1"/>
  <c r="AL21" i="8" s="1"/>
  <c r="AM21" i="8" s="1"/>
  <c r="J127" i="16"/>
  <c r="J52" i="18"/>
  <c r="J61" i="18"/>
  <c r="J84" i="18"/>
  <c r="J94" i="18"/>
  <c r="J35" i="18"/>
  <c r="J9" i="18"/>
  <c r="K48" i="8"/>
  <c r="L48" i="8" s="1"/>
  <c r="M48" i="8" s="1"/>
  <c r="N48" i="8" s="1"/>
  <c r="O48" i="8" s="1"/>
  <c r="P48" i="8" s="1"/>
  <c r="Q48" i="8" s="1"/>
  <c r="J48" i="16"/>
  <c r="K63" i="8"/>
  <c r="L63" i="8" s="1"/>
  <c r="M63" i="8" s="1"/>
  <c r="N63" i="8" s="1"/>
  <c r="O63" i="8" s="1"/>
  <c r="P63" i="8" s="1"/>
  <c r="Q63" i="8" s="1"/>
  <c r="J63" i="16"/>
  <c r="K79" i="8"/>
  <c r="L79" i="8" s="1"/>
  <c r="M79" i="8" s="1"/>
  <c r="N79" i="8" s="1"/>
  <c r="O79" i="8" s="1"/>
  <c r="P79" i="8" s="1"/>
  <c r="Q79" i="8" s="1"/>
  <c r="J79" i="16"/>
  <c r="K95" i="8"/>
  <c r="L95" i="8" s="1"/>
  <c r="M95" i="8" s="1"/>
  <c r="N95" i="8" s="1"/>
  <c r="O95" i="8" s="1"/>
  <c r="P95" i="8" s="1"/>
  <c r="Q95" i="8" s="1"/>
  <c r="J95" i="16"/>
  <c r="J12" i="18"/>
  <c r="J151" i="18"/>
  <c r="J174" i="18"/>
  <c r="J190" i="18"/>
  <c r="J142" i="18"/>
  <c r="J158" i="19"/>
  <c r="J181" i="19"/>
  <c r="J203" i="19"/>
  <c r="J113" i="18"/>
  <c r="J127" i="18"/>
  <c r="J122" i="18"/>
  <c r="AG23" i="8"/>
  <c r="AH23" i="8" s="1"/>
  <c r="AI23" i="8" s="1"/>
  <c r="AJ23" i="8" s="1"/>
  <c r="AK23" i="8" s="1"/>
  <c r="AL23" i="8" s="1"/>
  <c r="AM23" i="8" s="1"/>
  <c r="J129" i="16"/>
  <c r="J29" i="18"/>
  <c r="J45" i="18"/>
  <c r="J58" i="18"/>
  <c r="J75" i="18"/>
  <c r="J90" i="18"/>
  <c r="K22" i="8"/>
  <c r="L22" i="8" s="1"/>
  <c r="M22" i="8" s="1"/>
  <c r="N22" i="8" s="1"/>
  <c r="O22" i="8" s="1"/>
  <c r="P22" i="8" s="1"/>
  <c r="Q22" i="8" s="1"/>
  <c r="J22" i="16"/>
  <c r="K57" i="8"/>
  <c r="L57" i="8" s="1"/>
  <c r="M57" i="8" s="1"/>
  <c r="N57" i="8" s="1"/>
  <c r="O57" i="8" s="1"/>
  <c r="P57" i="8" s="1"/>
  <c r="Q57" i="8" s="1"/>
  <c r="J57" i="16"/>
  <c r="K73" i="8"/>
  <c r="L73" i="8" s="1"/>
  <c r="M73" i="8" s="1"/>
  <c r="N73" i="8" s="1"/>
  <c r="O73" i="8" s="1"/>
  <c r="P73" i="8" s="1"/>
  <c r="Q73" i="8" s="1"/>
  <c r="J73" i="16"/>
  <c r="K89" i="8"/>
  <c r="L89" i="8" s="1"/>
  <c r="M89" i="8" s="1"/>
  <c r="N89" i="8" s="1"/>
  <c r="O89" i="8" s="1"/>
  <c r="P89" i="8" s="1"/>
  <c r="Q89" i="8" s="1"/>
  <c r="J89" i="16"/>
  <c r="J139" i="18"/>
  <c r="I100" i="16"/>
  <c r="I101" i="8"/>
  <c r="K8" i="8"/>
  <c r="L8" i="8" s="1"/>
  <c r="M8" i="8" s="1"/>
  <c r="N8" i="8" s="1"/>
  <c r="O8" i="8" s="1"/>
  <c r="P8" i="8" s="1"/>
  <c r="Q8" i="8" s="1"/>
  <c r="J8" i="16"/>
  <c r="J100" i="8"/>
  <c r="I100" i="19"/>
  <c r="I101" i="11"/>
  <c r="J10" i="19"/>
  <c r="J100" i="11"/>
  <c r="I99" i="18"/>
  <c r="I100" i="10"/>
  <c r="J8" i="18"/>
  <c r="J99" i="10"/>
  <c r="AG50" i="8"/>
  <c r="AH50" i="8" s="1"/>
  <c r="AI50" i="8" s="1"/>
  <c r="AJ50" i="8" s="1"/>
  <c r="AK50" i="8" s="1"/>
  <c r="AL50" i="8" s="1"/>
  <c r="AM50" i="8" s="1"/>
  <c r="J156" i="16"/>
  <c r="AG66" i="8"/>
  <c r="AH66" i="8" s="1"/>
  <c r="AI66" i="8" s="1"/>
  <c r="AJ66" i="8" s="1"/>
  <c r="AK66" i="8" s="1"/>
  <c r="AL66" i="8" s="1"/>
  <c r="AM66" i="8" s="1"/>
  <c r="J172" i="16"/>
  <c r="AG82" i="8"/>
  <c r="AH82" i="8" s="1"/>
  <c r="AI82" i="8" s="1"/>
  <c r="AJ82" i="8" s="1"/>
  <c r="AK82" i="8" s="1"/>
  <c r="AL82" i="8" s="1"/>
  <c r="AM82" i="8" s="1"/>
  <c r="J188" i="16"/>
  <c r="AG98" i="8"/>
  <c r="AH98" i="8" s="1"/>
  <c r="AI98" i="8" s="1"/>
  <c r="AJ98" i="8" s="1"/>
  <c r="AK98" i="8" s="1"/>
  <c r="AL98" i="8" s="1"/>
  <c r="AM98" i="8" s="1"/>
  <c r="J204" i="16"/>
  <c r="AG25" i="8"/>
  <c r="AH25" i="8" s="1"/>
  <c r="AI25" i="8" s="1"/>
  <c r="AJ25" i="8" s="1"/>
  <c r="AK25" i="8" s="1"/>
  <c r="AL25" i="8" s="1"/>
  <c r="AM25" i="8" s="1"/>
  <c r="J131" i="16"/>
  <c r="K29" i="8"/>
  <c r="L29" i="8" s="1"/>
  <c r="M29" i="8" s="1"/>
  <c r="N29" i="8" s="1"/>
  <c r="O29" i="8" s="1"/>
  <c r="P29" i="8" s="1"/>
  <c r="Q29" i="8" s="1"/>
  <c r="J29" i="16"/>
  <c r="K45" i="8"/>
  <c r="L45" i="8" s="1"/>
  <c r="M45" i="8" s="1"/>
  <c r="N45" i="8" s="1"/>
  <c r="O45" i="8" s="1"/>
  <c r="P45" i="8" s="1"/>
  <c r="Q45" i="8" s="1"/>
  <c r="J45" i="16"/>
  <c r="K60" i="8"/>
  <c r="L60" i="8" s="1"/>
  <c r="M60" i="8" s="1"/>
  <c r="N60" i="8" s="1"/>
  <c r="O60" i="8" s="1"/>
  <c r="P60" i="8" s="1"/>
  <c r="Q60" i="8" s="1"/>
  <c r="J60" i="16"/>
  <c r="K76" i="8"/>
  <c r="L76" i="8" s="1"/>
  <c r="M76" i="8" s="1"/>
  <c r="N76" i="8" s="1"/>
  <c r="O76" i="8" s="1"/>
  <c r="P76" i="8" s="1"/>
  <c r="Q76" i="8" s="1"/>
  <c r="J76" i="16"/>
  <c r="K92" i="8"/>
  <c r="L92" i="8" s="1"/>
  <c r="M92" i="8" s="1"/>
  <c r="N92" i="8" s="1"/>
  <c r="O92" i="8" s="1"/>
  <c r="P92" i="8" s="1"/>
  <c r="Q92" i="8" s="1"/>
  <c r="J92" i="16"/>
  <c r="K12" i="8"/>
  <c r="L12" i="8" s="1"/>
  <c r="M12" i="8" s="1"/>
  <c r="N12" i="8" s="1"/>
  <c r="O12" i="8" s="1"/>
  <c r="P12" i="8" s="1"/>
  <c r="Q12" i="8" s="1"/>
  <c r="J12" i="16"/>
  <c r="J24" i="18"/>
  <c r="AG54" i="8"/>
  <c r="AH54" i="8" s="1"/>
  <c r="AI54" i="8" s="1"/>
  <c r="AJ54" i="8" s="1"/>
  <c r="AK54" i="8" s="1"/>
  <c r="AL54" i="8" s="1"/>
  <c r="AM54" i="8" s="1"/>
  <c r="J160" i="16"/>
  <c r="AG70" i="8"/>
  <c r="AH70" i="8" s="1"/>
  <c r="AI70" i="8" s="1"/>
  <c r="AJ70" i="8" s="1"/>
  <c r="AK70" i="8" s="1"/>
  <c r="AL70" i="8" s="1"/>
  <c r="AM70" i="8" s="1"/>
  <c r="J176" i="16"/>
  <c r="AG86" i="8"/>
  <c r="AH86" i="8" s="1"/>
  <c r="AI86" i="8" s="1"/>
  <c r="AJ86" i="8" s="1"/>
  <c r="AK86" i="8" s="1"/>
  <c r="AL86" i="8" s="1"/>
  <c r="AM86" i="8" s="1"/>
  <c r="J192" i="16"/>
  <c r="J128" i="19"/>
  <c r="J145" i="19"/>
  <c r="J48" i="19"/>
  <c r="J65" i="19"/>
  <c r="J79" i="19"/>
  <c r="J90" i="19"/>
  <c r="J144" i="19"/>
  <c r="J44" i="19"/>
  <c r="J18" i="19"/>
  <c r="J136" i="19"/>
  <c r="J140" i="19"/>
  <c r="J112" i="18"/>
  <c r="J29" i="19"/>
  <c r="J34" i="19"/>
  <c r="J187" i="18"/>
  <c r="J170" i="18"/>
  <c r="J62" i="19"/>
  <c r="J97" i="19"/>
  <c r="J153" i="18"/>
  <c r="J123" i="19"/>
  <c r="J24" i="19"/>
  <c r="AG32" i="8"/>
  <c r="AH32" i="8" s="1"/>
  <c r="AI32" i="8" s="1"/>
  <c r="AJ32" i="8" s="1"/>
  <c r="AK32" i="8" s="1"/>
  <c r="AL32" i="8" s="1"/>
  <c r="AM32" i="8" s="1"/>
  <c r="J138" i="16"/>
  <c r="J47" i="18"/>
  <c r="J67" i="18"/>
  <c r="J82" i="18"/>
  <c r="J96" i="18"/>
  <c r="AG22" i="8"/>
  <c r="AH22" i="8" s="1"/>
  <c r="AI22" i="8" s="1"/>
  <c r="AJ22" i="8" s="1"/>
  <c r="AK22" i="8" s="1"/>
  <c r="AL22" i="8" s="1"/>
  <c r="AM22" i="8" s="1"/>
  <c r="J128" i="16"/>
  <c r="J13" i="18"/>
  <c r="J44" i="18"/>
  <c r="J57" i="18"/>
  <c r="J71" i="18"/>
  <c r="J89" i="18"/>
  <c r="AG41" i="8"/>
  <c r="AH41" i="8" s="1"/>
  <c r="AI41" i="8" s="1"/>
  <c r="AJ41" i="8" s="1"/>
  <c r="AK41" i="8" s="1"/>
  <c r="AL41" i="8" s="1"/>
  <c r="AM41" i="8" s="1"/>
  <c r="J147" i="16"/>
  <c r="AG56" i="8"/>
  <c r="AH56" i="8" s="1"/>
  <c r="AI56" i="8" s="1"/>
  <c r="AJ56" i="8" s="1"/>
  <c r="AK56" i="8" s="1"/>
  <c r="AL56" i="8" s="1"/>
  <c r="AM56" i="8" s="1"/>
  <c r="J162" i="16"/>
  <c r="AG72" i="8"/>
  <c r="AH72" i="8" s="1"/>
  <c r="AI72" i="8" s="1"/>
  <c r="AJ72" i="8" s="1"/>
  <c r="AK72" i="8" s="1"/>
  <c r="AL72" i="8" s="1"/>
  <c r="AM72" i="8" s="1"/>
  <c r="J178" i="16"/>
  <c r="AG88" i="8"/>
  <c r="AH88" i="8" s="1"/>
  <c r="AI88" i="8" s="1"/>
  <c r="AJ88" i="8" s="1"/>
  <c r="AK88" i="8" s="1"/>
  <c r="AL88" i="8" s="1"/>
  <c r="AM88" i="8" s="1"/>
  <c r="J194" i="16"/>
  <c r="J40" i="18"/>
  <c r="J152" i="18"/>
  <c r="J167" i="18"/>
  <c r="J183" i="18"/>
  <c r="J199" i="18"/>
  <c r="J156" i="18"/>
  <c r="J126" i="19"/>
  <c r="J148" i="19"/>
  <c r="J116" i="19"/>
  <c r="J74" i="19"/>
  <c r="J128" i="18"/>
  <c r="J60" i="19"/>
  <c r="J72" i="19"/>
  <c r="J85" i="19"/>
  <c r="J96" i="19"/>
  <c r="J150" i="18"/>
  <c r="J181" i="18"/>
  <c r="J119" i="19"/>
  <c r="J135" i="19"/>
  <c r="J163" i="19"/>
  <c r="J192" i="19"/>
  <c r="J22" i="18"/>
  <c r="AG52" i="8"/>
  <c r="AH52" i="8" s="1"/>
  <c r="AI52" i="8" s="1"/>
  <c r="AJ52" i="8" s="1"/>
  <c r="AK52" i="8" s="1"/>
  <c r="AL52" i="8" s="1"/>
  <c r="AM52" i="8" s="1"/>
  <c r="J158" i="16"/>
  <c r="AG68" i="8"/>
  <c r="AH68" i="8" s="1"/>
  <c r="AI68" i="8" s="1"/>
  <c r="AJ68" i="8" s="1"/>
  <c r="AK68" i="8" s="1"/>
  <c r="AL68" i="8" s="1"/>
  <c r="AM68" i="8" s="1"/>
  <c r="J174" i="16"/>
  <c r="AG84" i="8"/>
  <c r="AH84" i="8" s="1"/>
  <c r="AI84" i="8" s="1"/>
  <c r="AJ84" i="8" s="1"/>
  <c r="AK84" i="8" s="1"/>
  <c r="AL84" i="8" s="1"/>
  <c r="AM84" i="8" s="1"/>
  <c r="J190" i="16"/>
  <c r="AG20" i="8"/>
  <c r="AH20" i="8" s="1"/>
  <c r="AI20" i="8" s="1"/>
  <c r="AJ20" i="8" s="1"/>
  <c r="AK20" i="8" s="1"/>
  <c r="AL20" i="8" s="1"/>
  <c r="AM20" i="8" s="1"/>
  <c r="J126" i="16"/>
  <c r="K62" i="8"/>
  <c r="L62" i="8" s="1"/>
  <c r="M62" i="8" s="1"/>
  <c r="N62" i="8" s="1"/>
  <c r="O62" i="8" s="1"/>
  <c r="P62" i="8" s="1"/>
  <c r="Q62" i="8" s="1"/>
  <c r="J62" i="16"/>
  <c r="K78" i="8"/>
  <c r="L78" i="8" s="1"/>
  <c r="M78" i="8" s="1"/>
  <c r="N78" i="8" s="1"/>
  <c r="O78" i="8" s="1"/>
  <c r="P78" i="8" s="1"/>
  <c r="Q78" i="8" s="1"/>
  <c r="J78" i="16"/>
  <c r="K94" i="8"/>
  <c r="L94" i="8" s="1"/>
  <c r="M94" i="8" s="1"/>
  <c r="N94" i="8" s="1"/>
  <c r="O94" i="8" s="1"/>
  <c r="P94" i="8" s="1"/>
  <c r="Q94" i="8" s="1"/>
  <c r="J94" i="16"/>
  <c r="K14" i="8"/>
  <c r="L14" i="8" s="1"/>
  <c r="M14" i="8" s="1"/>
  <c r="N14" i="8" s="1"/>
  <c r="O14" i="8" s="1"/>
  <c r="P14" i="8" s="1"/>
  <c r="Q14" i="8" s="1"/>
  <c r="J14" i="16"/>
  <c r="J26" i="18"/>
  <c r="J41" i="18"/>
  <c r="J48" i="18"/>
  <c r="J68" i="18"/>
  <c r="J77" i="18"/>
  <c r="J97" i="18"/>
  <c r="AG30" i="8"/>
  <c r="AH30" i="8" s="1"/>
  <c r="AI30" i="8" s="1"/>
  <c r="AJ30" i="8" s="1"/>
  <c r="AK30" i="8" s="1"/>
  <c r="AL30" i="8" s="1"/>
  <c r="AM30" i="8" s="1"/>
  <c r="J136" i="16"/>
  <c r="AG46" i="8"/>
  <c r="AH46" i="8" s="1"/>
  <c r="AI46" i="8" s="1"/>
  <c r="AJ46" i="8" s="1"/>
  <c r="AK46" i="8" s="1"/>
  <c r="AL46" i="8" s="1"/>
  <c r="AM46" i="8" s="1"/>
  <c r="J152" i="16"/>
  <c r="AG62" i="8"/>
  <c r="AH62" i="8" s="1"/>
  <c r="AI62" i="8" s="1"/>
  <c r="AJ62" i="8" s="1"/>
  <c r="AK62" i="8" s="1"/>
  <c r="AL62" i="8" s="1"/>
  <c r="AM62" i="8" s="1"/>
  <c r="J168" i="16"/>
  <c r="AG78" i="8"/>
  <c r="AH78" i="8" s="1"/>
  <c r="AI78" i="8" s="1"/>
  <c r="AJ78" i="8" s="1"/>
  <c r="AK78" i="8" s="1"/>
  <c r="AL78" i="8" s="1"/>
  <c r="AM78" i="8" s="1"/>
  <c r="J184" i="16"/>
  <c r="AG94" i="8"/>
  <c r="AH94" i="8" s="1"/>
  <c r="AI94" i="8" s="1"/>
  <c r="AJ94" i="8" s="1"/>
  <c r="AK94" i="8" s="1"/>
  <c r="AL94" i="8" s="1"/>
  <c r="AM94" i="8" s="1"/>
  <c r="J200" i="16"/>
  <c r="K25" i="8"/>
  <c r="L25" i="8" s="1"/>
  <c r="M25" i="8" s="1"/>
  <c r="N25" i="8" s="1"/>
  <c r="O25" i="8" s="1"/>
  <c r="P25" i="8" s="1"/>
  <c r="Q25" i="8" s="1"/>
  <c r="J25" i="16"/>
  <c r="J30" i="18"/>
  <c r="J46" i="18"/>
  <c r="J76" i="18"/>
  <c r="J85" i="18"/>
  <c r="AG34" i="8"/>
  <c r="AH34" i="8" s="1"/>
  <c r="AI34" i="8" s="1"/>
  <c r="AJ34" i="8" s="1"/>
  <c r="AK34" i="8" s="1"/>
  <c r="AL34" i="8" s="1"/>
  <c r="AM34" i="8" s="1"/>
  <c r="J140" i="16"/>
  <c r="J17" i="18"/>
  <c r="J35" i="19"/>
  <c r="J173" i="19"/>
  <c r="J195" i="19"/>
  <c r="J12" i="19"/>
  <c r="J80" i="19"/>
  <c r="J117" i="19"/>
  <c r="J159" i="19"/>
  <c r="J170" i="19"/>
  <c r="J187" i="19"/>
  <c r="J159" i="18"/>
  <c r="J175" i="18"/>
  <c r="J191" i="18"/>
  <c r="J132" i="18"/>
  <c r="J179" i="18"/>
  <c r="J131" i="19"/>
  <c r="J161" i="19"/>
  <c r="J172" i="19"/>
  <c r="J189" i="19"/>
  <c r="J17" i="19"/>
  <c r="K36" i="8"/>
  <c r="L36" i="8" s="1"/>
  <c r="M36" i="8" s="1"/>
  <c r="N36" i="8" s="1"/>
  <c r="O36" i="8" s="1"/>
  <c r="P36" i="8" s="1"/>
  <c r="Q36" i="8" s="1"/>
  <c r="J36" i="16"/>
  <c r="J59" i="18"/>
  <c r="J74" i="18"/>
  <c r="J91" i="18"/>
  <c r="AG39" i="8"/>
  <c r="AH39" i="8" s="1"/>
  <c r="AI39" i="8" s="1"/>
  <c r="AJ39" i="8" s="1"/>
  <c r="AK39" i="8" s="1"/>
  <c r="AL39" i="8" s="1"/>
  <c r="AM39" i="8" s="1"/>
  <c r="J145" i="16"/>
  <c r="K43" i="8"/>
  <c r="L43" i="8" s="1"/>
  <c r="M43" i="8" s="1"/>
  <c r="N43" i="8" s="1"/>
  <c r="O43" i="8" s="1"/>
  <c r="P43" i="8" s="1"/>
  <c r="Q43" i="8" s="1"/>
  <c r="J43" i="16"/>
  <c r="K58" i="8"/>
  <c r="L58" i="8" s="1"/>
  <c r="M58" i="8" s="1"/>
  <c r="N58" i="8" s="1"/>
  <c r="O58" i="8" s="1"/>
  <c r="P58" i="8" s="1"/>
  <c r="Q58" i="8" s="1"/>
  <c r="J58" i="16"/>
  <c r="K74" i="8"/>
  <c r="L74" i="8" s="1"/>
  <c r="M74" i="8" s="1"/>
  <c r="N74" i="8" s="1"/>
  <c r="O74" i="8" s="1"/>
  <c r="P74" i="8" s="1"/>
  <c r="Q74" i="8" s="1"/>
  <c r="J74" i="16"/>
  <c r="K90" i="8"/>
  <c r="L90" i="8" s="1"/>
  <c r="M90" i="8" s="1"/>
  <c r="N90" i="8" s="1"/>
  <c r="O90" i="8" s="1"/>
  <c r="P90" i="8" s="1"/>
  <c r="Q90" i="8" s="1"/>
  <c r="J90" i="16"/>
  <c r="J32" i="18"/>
  <c r="K50" i="8"/>
  <c r="L50" i="8" s="1"/>
  <c r="M50" i="8" s="1"/>
  <c r="N50" i="8" s="1"/>
  <c r="O50" i="8" s="1"/>
  <c r="P50" i="8" s="1"/>
  <c r="Q50" i="8" s="1"/>
  <c r="J50" i="16"/>
  <c r="K65" i="8"/>
  <c r="L65" i="8" s="1"/>
  <c r="M65" i="8" s="1"/>
  <c r="N65" i="8" s="1"/>
  <c r="O65" i="8" s="1"/>
  <c r="P65" i="8" s="1"/>
  <c r="Q65" i="8" s="1"/>
  <c r="J65" i="16"/>
  <c r="K81" i="8"/>
  <c r="L81" i="8" s="1"/>
  <c r="M81" i="8" s="1"/>
  <c r="N81" i="8" s="1"/>
  <c r="O81" i="8" s="1"/>
  <c r="P81" i="8" s="1"/>
  <c r="Q81" i="8" s="1"/>
  <c r="J81" i="16"/>
  <c r="K97" i="8"/>
  <c r="L97" i="8" s="1"/>
  <c r="M97" i="8" s="1"/>
  <c r="N97" i="8" s="1"/>
  <c r="O97" i="8" s="1"/>
  <c r="P97" i="8" s="1"/>
  <c r="Q97" i="8" s="1"/>
  <c r="J97" i="16"/>
  <c r="AG37" i="8"/>
  <c r="AH37" i="8" s="1"/>
  <c r="AI37" i="8" s="1"/>
  <c r="AJ37" i="8" s="1"/>
  <c r="AK37" i="8" s="1"/>
  <c r="AL37" i="8" s="1"/>
  <c r="AM37" i="8" s="1"/>
  <c r="J143" i="16"/>
  <c r="J14" i="18"/>
  <c r="AG44" i="8"/>
  <c r="AH44" i="8" s="1"/>
  <c r="AI44" i="8" s="1"/>
  <c r="AJ44" i="8" s="1"/>
  <c r="AK44" i="8" s="1"/>
  <c r="AL44" i="8" s="1"/>
  <c r="AM44" i="8" s="1"/>
  <c r="J150" i="16"/>
  <c r="AG60" i="8"/>
  <c r="AH60" i="8" s="1"/>
  <c r="AI60" i="8" s="1"/>
  <c r="AJ60" i="8" s="1"/>
  <c r="AK60" i="8" s="1"/>
  <c r="AL60" i="8" s="1"/>
  <c r="AM60" i="8" s="1"/>
  <c r="J166" i="16"/>
  <c r="AG76" i="8"/>
  <c r="AH76" i="8" s="1"/>
  <c r="AI76" i="8" s="1"/>
  <c r="AJ76" i="8" s="1"/>
  <c r="AK76" i="8" s="1"/>
  <c r="AL76" i="8" s="1"/>
  <c r="AM76" i="8" s="1"/>
  <c r="J182" i="16"/>
  <c r="AG92" i="8"/>
  <c r="AH92" i="8" s="1"/>
  <c r="AI92" i="8" s="1"/>
  <c r="AJ92" i="8" s="1"/>
  <c r="AK92" i="8" s="1"/>
  <c r="AL92" i="8" s="1"/>
  <c r="AM92" i="8" s="1"/>
  <c r="J198" i="16"/>
  <c r="K32" i="8"/>
  <c r="L32" i="8" s="1"/>
  <c r="M32" i="8" s="1"/>
  <c r="N32" i="8" s="1"/>
  <c r="O32" i="8" s="1"/>
  <c r="P32" i="8" s="1"/>
  <c r="Q32" i="8" s="1"/>
  <c r="J32" i="16"/>
  <c r="K15" i="8"/>
  <c r="L15" i="8" s="1"/>
  <c r="M15" i="8" s="1"/>
  <c r="N15" i="8" s="1"/>
  <c r="O15" i="8" s="1"/>
  <c r="P15" i="8" s="1"/>
  <c r="Q15" i="8" s="1"/>
  <c r="J15" i="16"/>
  <c r="J150" i="19"/>
  <c r="J168" i="19"/>
  <c r="J185" i="19"/>
  <c r="J201" i="19"/>
  <c r="J143" i="19"/>
  <c r="J154" i="19"/>
  <c r="J171" i="19"/>
  <c r="J194" i="19"/>
  <c r="J115" i="18"/>
  <c r="J49" i="19"/>
  <c r="J92" i="19"/>
  <c r="K9" i="8"/>
  <c r="L9" i="8" s="1"/>
  <c r="M9" i="8" s="1"/>
  <c r="N9" i="8" s="1"/>
  <c r="O9" i="8" s="1"/>
  <c r="P9" i="8" s="1"/>
  <c r="Q9" i="8" s="1"/>
  <c r="J9" i="16"/>
  <c r="K28" i="8"/>
  <c r="L28" i="8" s="1"/>
  <c r="M28" i="8" s="1"/>
  <c r="N28" i="8" s="1"/>
  <c r="O28" i="8" s="1"/>
  <c r="P28" i="8" s="1"/>
  <c r="Q28" i="8" s="1"/>
  <c r="J28" i="16"/>
  <c r="J132" i="19"/>
  <c r="J133" i="18"/>
  <c r="J149" i="18"/>
  <c r="J164" i="18"/>
  <c r="J180" i="18"/>
  <c r="J196" i="18"/>
  <c r="J165" i="18"/>
  <c r="J197" i="18"/>
  <c r="J26" i="19"/>
  <c r="K49" i="8"/>
  <c r="L49" i="8" s="1"/>
  <c r="M49" i="8" s="1"/>
  <c r="N49" i="8" s="1"/>
  <c r="O49" i="8" s="1"/>
  <c r="P49" i="8" s="1"/>
  <c r="Q49" i="8" s="1"/>
  <c r="J49" i="16"/>
  <c r="K64" i="8"/>
  <c r="L64" i="8" s="1"/>
  <c r="M64" i="8" s="1"/>
  <c r="N64" i="8" s="1"/>
  <c r="O64" i="8" s="1"/>
  <c r="P64" i="8" s="1"/>
  <c r="Q64" i="8" s="1"/>
  <c r="J64" i="16"/>
  <c r="K80" i="8"/>
  <c r="L80" i="8" s="1"/>
  <c r="M80" i="8" s="1"/>
  <c r="N80" i="8" s="1"/>
  <c r="O80" i="8" s="1"/>
  <c r="P80" i="8" s="1"/>
  <c r="Q80" i="8" s="1"/>
  <c r="J80" i="16"/>
  <c r="K96" i="8"/>
  <c r="L96" i="8" s="1"/>
  <c r="M96" i="8" s="1"/>
  <c r="N96" i="8" s="1"/>
  <c r="O96" i="8" s="1"/>
  <c r="P96" i="8" s="1"/>
  <c r="Q96" i="8" s="1"/>
  <c r="J96" i="16"/>
  <c r="K24" i="8"/>
  <c r="L24" i="8" s="1"/>
  <c r="M24" i="8" s="1"/>
  <c r="N24" i="8" s="1"/>
  <c r="O24" i="8" s="1"/>
  <c r="P24" i="8" s="1"/>
  <c r="Q24" i="8" s="1"/>
  <c r="J24" i="16"/>
  <c r="AG58" i="8"/>
  <c r="AH58" i="8" s="1"/>
  <c r="AI58" i="8" s="1"/>
  <c r="AJ58" i="8" s="1"/>
  <c r="AK58" i="8" s="1"/>
  <c r="AL58" i="8" s="1"/>
  <c r="AM58" i="8" s="1"/>
  <c r="J164" i="16"/>
  <c r="AG74" i="8"/>
  <c r="AH74" i="8" s="1"/>
  <c r="AI74" i="8" s="1"/>
  <c r="AJ74" i="8" s="1"/>
  <c r="AK74" i="8" s="1"/>
  <c r="AL74" i="8" s="1"/>
  <c r="AM74" i="8" s="1"/>
  <c r="J180" i="16"/>
  <c r="AG90" i="8"/>
  <c r="AH90" i="8" s="1"/>
  <c r="AI90" i="8" s="1"/>
  <c r="AJ90" i="8" s="1"/>
  <c r="AK90" i="8" s="1"/>
  <c r="AL90" i="8" s="1"/>
  <c r="AM90" i="8" s="1"/>
  <c r="J196" i="16"/>
  <c r="AG33" i="8"/>
  <c r="AH33" i="8" s="1"/>
  <c r="AI33" i="8" s="1"/>
  <c r="AJ33" i="8" s="1"/>
  <c r="AK33" i="8" s="1"/>
  <c r="AL33" i="8" s="1"/>
  <c r="AM33" i="8" s="1"/>
  <c r="J139" i="16"/>
  <c r="K34" i="8"/>
  <c r="L34" i="8" s="1"/>
  <c r="M34" i="8" s="1"/>
  <c r="N34" i="8" s="1"/>
  <c r="O34" i="8" s="1"/>
  <c r="P34" i="8" s="1"/>
  <c r="Q34" i="8" s="1"/>
  <c r="J34" i="16"/>
  <c r="K13" i="8"/>
  <c r="L13" i="8" s="1"/>
  <c r="M13" i="8" s="1"/>
  <c r="N13" i="8" s="1"/>
  <c r="O13" i="8" s="1"/>
  <c r="P13" i="8" s="1"/>
  <c r="Q13" i="8" s="1"/>
  <c r="J13" i="16"/>
  <c r="J156" i="19"/>
  <c r="J174" i="19"/>
  <c r="J190" i="19"/>
  <c r="J202" i="19"/>
  <c r="J155" i="19"/>
  <c r="J125" i="19"/>
  <c r="J138" i="19"/>
  <c r="J23" i="19"/>
  <c r="AG48" i="8"/>
  <c r="AH48" i="8" s="1"/>
  <c r="AI48" i="8" s="1"/>
  <c r="AJ48" i="8" s="1"/>
  <c r="AK48" i="8" s="1"/>
  <c r="AL48" i="8" s="1"/>
  <c r="AM48" i="8" s="1"/>
  <c r="J154" i="16"/>
  <c r="AG64" i="8"/>
  <c r="AH64" i="8" s="1"/>
  <c r="AI64" i="8" s="1"/>
  <c r="AJ64" i="8" s="1"/>
  <c r="AK64" i="8" s="1"/>
  <c r="AL64" i="8" s="1"/>
  <c r="AM64" i="8" s="1"/>
  <c r="J170" i="16"/>
  <c r="AG80" i="8"/>
  <c r="AH80" i="8" s="1"/>
  <c r="AI80" i="8" s="1"/>
  <c r="AJ80" i="8" s="1"/>
  <c r="AK80" i="8" s="1"/>
  <c r="AL80" i="8" s="1"/>
  <c r="AM80" i="8" s="1"/>
  <c r="J186" i="16"/>
  <c r="AG96" i="8"/>
  <c r="AH96" i="8" s="1"/>
  <c r="AI96" i="8" s="1"/>
  <c r="AJ96" i="8" s="1"/>
  <c r="AK96" i="8" s="1"/>
  <c r="AL96" i="8" s="1"/>
  <c r="AM96" i="8" s="1"/>
  <c r="J202" i="16"/>
  <c r="J16" i="18"/>
  <c r="K16" i="8"/>
  <c r="L16" i="8" s="1"/>
  <c r="M16" i="8" s="1"/>
  <c r="N16" i="8" s="1"/>
  <c r="O16" i="8" s="1"/>
  <c r="P16" i="8" s="1"/>
  <c r="Q16" i="8" s="1"/>
  <c r="J16" i="16"/>
  <c r="AG10" i="8"/>
  <c r="AH10" i="8" s="1"/>
  <c r="AI10" i="8" s="1"/>
  <c r="AJ10" i="8" s="1"/>
  <c r="AK10" i="8" s="1"/>
  <c r="AL10" i="8" s="1"/>
  <c r="AM10" i="8" s="1"/>
  <c r="J116" i="16"/>
  <c r="K44" i="8"/>
  <c r="L44" i="8" s="1"/>
  <c r="M44" i="8" s="1"/>
  <c r="N44" i="8" s="1"/>
  <c r="O44" i="8" s="1"/>
  <c r="P44" i="8" s="1"/>
  <c r="Q44" i="8" s="1"/>
  <c r="J44" i="16"/>
  <c r="K59" i="8"/>
  <c r="L59" i="8" s="1"/>
  <c r="M59" i="8" s="1"/>
  <c r="N59" i="8" s="1"/>
  <c r="O59" i="8" s="1"/>
  <c r="P59" i="8" s="1"/>
  <c r="Q59" i="8" s="1"/>
  <c r="J59" i="16"/>
  <c r="K75" i="8"/>
  <c r="L75" i="8" s="1"/>
  <c r="M75" i="8" s="1"/>
  <c r="N75" i="8" s="1"/>
  <c r="O75" i="8" s="1"/>
  <c r="P75" i="8" s="1"/>
  <c r="Q75" i="8" s="1"/>
  <c r="J75" i="16"/>
  <c r="K91" i="8"/>
  <c r="L91" i="8" s="1"/>
  <c r="M91" i="8" s="1"/>
  <c r="N91" i="8" s="1"/>
  <c r="O91" i="8" s="1"/>
  <c r="P91" i="8" s="1"/>
  <c r="Q91" i="8" s="1"/>
  <c r="J91" i="16"/>
  <c r="J33" i="18"/>
  <c r="J21" i="19"/>
  <c r="J176" i="18"/>
  <c r="J149" i="19"/>
  <c r="J16" i="19"/>
  <c r="J122" i="19"/>
  <c r="J133" i="19"/>
  <c r="J157" i="19"/>
  <c r="J175" i="19"/>
  <c r="J186" i="19"/>
  <c r="J197" i="19"/>
  <c r="J127" i="19"/>
  <c r="J134" i="18"/>
  <c r="J70" i="19"/>
  <c r="J82" i="19"/>
  <c r="J171" i="18"/>
  <c r="J176" i="19"/>
  <c r="J184" i="18"/>
  <c r="J51" i="19"/>
  <c r="J81" i="19"/>
  <c r="J38" i="19"/>
  <c r="AG36" i="8"/>
  <c r="AH36" i="8" s="1"/>
  <c r="AI36" i="8" s="1"/>
  <c r="AJ36" i="8" s="1"/>
  <c r="AK36" i="8" s="1"/>
  <c r="AL36" i="8" s="1"/>
  <c r="AM36" i="8" s="1"/>
  <c r="J142" i="16"/>
  <c r="J36" i="18"/>
  <c r="K30" i="8"/>
  <c r="L30" i="8" s="1"/>
  <c r="M30" i="8" s="1"/>
  <c r="N30" i="8" s="1"/>
  <c r="O30" i="8" s="1"/>
  <c r="P30" i="8" s="1"/>
  <c r="Q30" i="8" s="1"/>
  <c r="J30" i="16"/>
  <c r="K46" i="8"/>
  <c r="L46" i="8" s="1"/>
  <c r="M46" i="8" s="1"/>
  <c r="N46" i="8" s="1"/>
  <c r="O46" i="8" s="1"/>
  <c r="P46" i="8" s="1"/>
  <c r="Q46" i="8" s="1"/>
  <c r="J46" i="16"/>
  <c r="K61" i="8"/>
  <c r="L61" i="8" s="1"/>
  <c r="M61" i="8" s="1"/>
  <c r="N61" i="8" s="1"/>
  <c r="O61" i="8" s="1"/>
  <c r="P61" i="8" s="1"/>
  <c r="Q61" i="8" s="1"/>
  <c r="J61" i="16"/>
  <c r="K77" i="8"/>
  <c r="L77" i="8" s="1"/>
  <c r="M77" i="8" s="1"/>
  <c r="N77" i="8" s="1"/>
  <c r="O77" i="8" s="1"/>
  <c r="P77" i="8" s="1"/>
  <c r="Q77" i="8" s="1"/>
  <c r="J77" i="16"/>
  <c r="K93" i="8"/>
  <c r="L93" i="8" s="1"/>
  <c r="M93" i="8" s="1"/>
  <c r="N93" i="8" s="1"/>
  <c r="O93" i="8" s="1"/>
  <c r="P93" i="8" s="1"/>
  <c r="Q93" i="8" s="1"/>
  <c r="J93" i="16"/>
  <c r="AG18" i="8"/>
  <c r="AH18" i="8" s="1"/>
  <c r="AI18" i="8" s="1"/>
  <c r="AJ18" i="8" s="1"/>
  <c r="AK18" i="8" s="1"/>
  <c r="AL18" i="8" s="1"/>
  <c r="AM18" i="8" s="1"/>
  <c r="J124" i="16"/>
  <c r="K52" i="8"/>
  <c r="L52" i="8" s="1"/>
  <c r="M52" i="8" s="1"/>
  <c r="N52" i="8" s="1"/>
  <c r="O52" i="8" s="1"/>
  <c r="P52" i="8" s="1"/>
  <c r="Q52" i="8" s="1"/>
  <c r="J52" i="16"/>
  <c r="K67" i="8"/>
  <c r="L67" i="8" s="1"/>
  <c r="M67" i="8" s="1"/>
  <c r="N67" i="8" s="1"/>
  <c r="O67" i="8" s="1"/>
  <c r="P67" i="8" s="1"/>
  <c r="Q67" i="8" s="1"/>
  <c r="J67" i="16"/>
  <c r="K83" i="8"/>
  <c r="L83" i="8" s="1"/>
  <c r="M83" i="8" s="1"/>
  <c r="N83" i="8" s="1"/>
  <c r="O83" i="8" s="1"/>
  <c r="P83" i="8" s="1"/>
  <c r="Q83" i="8" s="1"/>
  <c r="J83" i="16"/>
  <c r="K99" i="8"/>
  <c r="L99" i="8" s="1"/>
  <c r="M99" i="8" s="1"/>
  <c r="N99" i="8" s="1"/>
  <c r="O99" i="8" s="1"/>
  <c r="P99" i="8" s="1"/>
  <c r="Q99" i="8" s="1"/>
  <c r="J99" i="16"/>
  <c r="K18" i="8"/>
  <c r="L18" i="8" s="1"/>
  <c r="M18" i="8" s="1"/>
  <c r="N18" i="8" s="1"/>
  <c r="O18" i="8" s="1"/>
  <c r="P18" i="8" s="1"/>
  <c r="Q18" i="8" s="1"/>
  <c r="J18" i="16"/>
  <c r="AG9" i="8"/>
  <c r="AH9" i="8" s="1"/>
  <c r="AI9" i="8" s="1"/>
  <c r="AJ9" i="8" s="1"/>
  <c r="AK9" i="8" s="1"/>
  <c r="AL9" i="8" s="1"/>
  <c r="AM9" i="8" s="1"/>
  <c r="J115" i="16"/>
  <c r="J43" i="19"/>
  <c r="J167" i="19"/>
  <c r="J178" i="19"/>
  <c r="J147" i="19"/>
  <c r="J20" i="19"/>
  <c r="J50" i="19"/>
  <c r="J68" i="19"/>
  <c r="J87" i="19"/>
  <c r="J98" i="19"/>
  <c r="J138" i="18"/>
  <c r="K55" i="8"/>
  <c r="L55" i="8" s="1"/>
  <c r="M55" i="8" s="1"/>
  <c r="N55" i="8" s="1"/>
  <c r="O55" i="8" s="1"/>
  <c r="P55" i="8" s="1"/>
  <c r="Q55" i="8" s="1"/>
  <c r="J55" i="16"/>
  <c r="K71" i="8"/>
  <c r="L71" i="8" s="1"/>
  <c r="M71" i="8" s="1"/>
  <c r="N71" i="8" s="1"/>
  <c r="O71" i="8" s="1"/>
  <c r="P71" i="8" s="1"/>
  <c r="Q71" i="8" s="1"/>
  <c r="J71" i="16"/>
  <c r="K87" i="8"/>
  <c r="L87" i="8" s="1"/>
  <c r="M87" i="8" s="1"/>
  <c r="N87" i="8" s="1"/>
  <c r="O87" i="8" s="1"/>
  <c r="P87" i="8" s="1"/>
  <c r="Q87" i="8" s="1"/>
  <c r="J87" i="16"/>
  <c r="K23" i="8"/>
  <c r="L23" i="8" s="1"/>
  <c r="M23" i="8" s="1"/>
  <c r="N23" i="8" s="1"/>
  <c r="O23" i="8" s="1"/>
  <c r="P23" i="8" s="1"/>
  <c r="Q23" i="8" s="1"/>
  <c r="J23" i="16"/>
  <c r="AG17" i="8"/>
  <c r="AH17" i="8" s="1"/>
  <c r="AI17" i="8" s="1"/>
  <c r="AJ17" i="8" s="1"/>
  <c r="AK17" i="8" s="1"/>
  <c r="AL17" i="8" s="1"/>
  <c r="AM17" i="8" s="1"/>
  <c r="J123" i="16"/>
  <c r="AG55" i="8"/>
  <c r="AH55" i="8" s="1"/>
  <c r="AI55" i="8" s="1"/>
  <c r="AJ55" i="8" s="1"/>
  <c r="AK55" i="8" s="1"/>
  <c r="AL55" i="8" s="1"/>
  <c r="AM55" i="8" s="1"/>
  <c r="J161" i="16"/>
  <c r="AG71" i="8"/>
  <c r="AH71" i="8" s="1"/>
  <c r="AI71" i="8" s="1"/>
  <c r="AJ71" i="8" s="1"/>
  <c r="AK71" i="8" s="1"/>
  <c r="AL71" i="8" s="1"/>
  <c r="AM71" i="8" s="1"/>
  <c r="J177" i="16"/>
  <c r="AG87" i="8"/>
  <c r="AH87" i="8" s="1"/>
  <c r="AI87" i="8" s="1"/>
  <c r="AJ87" i="8" s="1"/>
  <c r="AK87" i="8" s="1"/>
  <c r="AL87" i="8" s="1"/>
  <c r="AM87" i="8" s="1"/>
  <c r="J193" i="16"/>
  <c r="J15" i="18"/>
  <c r="K54" i="8"/>
  <c r="L54" i="8" s="1"/>
  <c r="M54" i="8" s="1"/>
  <c r="N54" i="8" s="1"/>
  <c r="O54" i="8" s="1"/>
  <c r="P54" i="8" s="1"/>
  <c r="Q54" i="8" s="1"/>
  <c r="J54" i="16"/>
  <c r="K69" i="8"/>
  <c r="L69" i="8" s="1"/>
  <c r="M69" i="8" s="1"/>
  <c r="N69" i="8" s="1"/>
  <c r="O69" i="8" s="1"/>
  <c r="P69" i="8" s="1"/>
  <c r="Q69" i="8" s="1"/>
  <c r="J69" i="16"/>
  <c r="K85" i="8"/>
  <c r="L85" i="8" s="1"/>
  <c r="M85" i="8" s="1"/>
  <c r="N85" i="8" s="1"/>
  <c r="O85" i="8" s="1"/>
  <c r="P85" i="8" s="1"/>
  <c r="Q85" i="8" s="1"/>
  <c r="J85" i="16"/>
  <c r="AG24" i="8"/>
  <c r="AH24" i="8" s="1"/>
  <c r="AI24" i="8" s="1"/>
  <c r="AJ24" i="8" s="1"/>
  <c r="AK24" i="8" s="1"/>
  <c r="AL24" i="8" s="1"/>
  <c r="AM24" i="8" s="1"/>
  <c r="J130" i="16"/>
  <c r="J30" i="19"/>
  <c r="J47" i="19"/>
  <c r="J58" i="19"/>
  <c r="J71" i="19"/>
  <c r="J83" i="19"/>
  <c r="J123" i="18"/>
  <c r="J54" i="19"/>
  <c r="J84" i="19"/>
  <c r="J118" i="18"/>
  <c r="J142" i="19"/>
  <c r="K41" i="8"/>
  <c r="L41" i="8" s="1"/>
  <c r="M41" i="8" s="1"/>
  <c r="N41" i="8" s="1"/>
  <c r="O41" i="8" s="1"/>
  <c r="P41" i="8" s="1"/>
  <c r="Q41" i="8" s="1"/>
  <c r="J41" i="16"/>
  <c r="AG57" i="8"/>
  <c r="AH57" i="8" s="1"/>
  <c r="AI57" i="8" s="1"/>
  <c r="AJ57" i="8" s="1"/>
  <c r="AK57" i="8" s="1"/>
  <c r="AL57" i="8" s="1"/>
  <c r="AM57" i="8" s="1"/>
  <c r="J163" i="16"/>
  <c r="AG73" i="8"/>
  <c r="AH73" i="8" s="1"/>
  <c r="AI73" i="8" s="1"/>
  <c r="AJ73" i="8" s="1"/>
  <c r="AK73" i="8" s="1"/>
  <c r="AL73" i="8" s="1"/>
  <c r="AM73" i="8" s="1"/>
  <c r="J179" i="16"/>
  <c r="AG89" i="8"/>
  <c r="AH89" i="8" s="1"/>
  <c r="AI89" i="8" s="1"/>
  <c r="AJ89" i="8" s="1"/>
  <c r="AK89" i="8" s="1"/>
  <c r="AL89" i="8" s="1"/>
  <c r="AM89" i="8" s="1"/>
  <c r="J195" i="16"/>
  <c r="K35" i="8"/>
  <c r="L35" i="8" s="1"/>
  <c r="M35" i="8" s="1"/>
  <c r="N35" i="8" s="1"/>
  <c r="O35" i="8" s="1"/>
  <c r="P35" i="8" s="1"/>
  <c r="Q35" i="8" s="1"/>
  <c r="J35" i="16"/>
  <c r="J136" i="18"/>
  <c r="M15" i="7"/>
  <c r="M15" i="15" s="1"/>
  <c r="AI101" i="11"/>
  <c r="I19" i="7"/>
  <c r="I19" i="15" s="1"/>
  <c r="M18" i="7"/>
  <c r="M18" i="15" s="1"/>
  <c r="L19" i="7"/>
  <c r="L19" i="15" s="1"/>
  <c r="D19" i="7"/>
  <c r="D19" i="15" s="1"/>
  <c r="B19" i="7"/>
  <c r="B19" i="15" s="1"/>
  <c r="M8" i="7"/>
  <c r="M8" i="15" s="1"/>
  <c r="H19" i="7"/>
  <c r="H19" i="15" s="1"/>
  <c r="M9" i="7"/>
  <c r="M9" i="15" s="1"/>
  <c r="C19" i="7"/>
  <c r="C19" i="15" s="1"/>
  <c r="G19" i="7"/>
  <c r="G19" i="15" s="1"/>
  <c r="K19" i="7"/>
  <c r="K19" i="15" s="1"/>
  <c r="M17" i="7"/>
  <c r="M17" i="15" s="1"/>
  <c r="F19" i="7"/>
  <c r="F19" i="15" s="1"/>
  <c r="M13" i="7"/>
  <c r="M13" i="15" s="1"/>
  <c r="M10" i="7"/>
  <c r="M10" i="15" s="1"/>
  <c r="J19" i="7"/>
  <c r="J19" i="15" s="1"/>
  <c r="M16" i="7"/>
  <c r="M16" i="15" s="1"/>
  <c r="M12" i="7"/>
  <c r="M12" i="15" s="1"/>
  <c r="M14" i="7"/>
  <c r="M14" i="15" s="1"/>
  <c r="L115" i="19"/>
  <c r="AG8" i="10"/>
  <c r="I108" i="13"/>
  <c r="V101" i="5"/>
  <c r="H206" i="13" s="1"/>
  <c r="R101" i="5"/>
  <c r="D206" i="13" s="1"/>
  <c r="T3" i="5"/>
  <c r="F108" i="13" s="1"/>
  <c r="P3" i="5"/>
  <c r="B108" i="13" s="1"/>
  <c r="B3" i="5"/>
  <c r="B3" i="13" s="1"/>
  <c r="E3" i="4"/>
  <c r="F3" i="5"/>
  <c r="F3" i="13" s="1"/>
  <c r="I3" i="13"/>
  <c r="B3" i="4"/>
  <c r="AE100" i="10" l="1"/>
  <c r="AF101" i="8"/>
  <c r="L114" i="16"/>
  <c r="J205" i="19"/>
  <c r="I101" i="16"/>
  <c r="J206" i="19"/>
  <c r="I100" i="18"/>
  <c r="J207" i="16"/>
  <c r="J203" i="18"/>
  <c r="I101" i="19"/>
  <c r="J206" i="16"/>
  <c r="J202" i="18"/>
  <c r="L111" i="18"/>
  <c r="AH8" i="10"/>
  <c r="AI8" i="10" s="1"/>
  <c r="AJ8" i="10" s="1"/>
  <c r="AK8" i="10" s="1"/>
  <c r="AL8" i="10" s="1"/>
  <c r="E3" i="12"/>
  <c r="G3" i="12"/>
  <c r="B3" i="12"/>
  <c r="AG100" i="8"/>
  <c r="AJ100" i="11"/>
  <c r="K30" i="19"/>
  <c r="K130" i="16"/>
  <c r="K85" i="16"/>
  <c r="K69" i="16"/>
  <c r="K54" i="16"/>
  <c r="K20" i="19"/>
  <c r="K147" i="19"/>
  <c r="K178" i="19"/>
  <c r="K167" i="19"/>
  <c r="K18" i="16"/>
  <c r="K99" i="16"/>
  <c r="K83" i="16"/>
  <c r="K67" i="16"/>
  <c r="K52" i="16"/>
  <c r="L36" i="10"/>
  <c r="M36" i="10" s="1"/>
  <c r="N36" i="10" s="1"/>
  <c r="O36" i="10" s="1"/>
  <c r="P36" i="10" s="1"/>
  <c r="Q36" i="10" s="1"/>
  <c r="K36" i="18"/>
  <c r="K142" i="16"/>
  <c r="AG31" i="10"/>
  <c r="AH31" i="10" s="1"/>
  <c r="AI31" i="10" s="1"/>
  <c r="AJ31" i="10" s="1"/>
  <c r="AK31" i="10" s="1"/>
  <c r="AL31" i="10" s="1"/>
  <c r="K134" i="18"/>
  <c r="K16" i="19"/>
  <c r="K21" i="19"/>
  <c r="K23" i="19"/>
  <c r="K34" i="16"/>
  <c r="K139" i="16"/>
  <c r="K196" i="16"/>
  <c r="K180" i="16"/>
  <c r="K164" i="16"/>
  <c r="K24" i="16"/>
  <c r="K96" i="16"/>
  <c r="K80" i="16"/>
  <c r="K64" i="16"/>
  <c r="K49" i="16"/>
  <c r="K26" i="19"/>
  <c r="AG94" i="10"/>
  <c r="AH94" i="10" s="1"/>
  <c r="AI94" i="10" s="1"/>
  <c r="AJ94" i="10" s="1"/>
  <c r="AK94" i="10" s="1"/>
  <c r="AL94" i="10" s="1"/>
  <c r="K197" i="18"/>
  <c r="AG62" i="10"/>
  <c r="AH62" i="10" s="1"/>
  <c r="AI62" i="10" s="1"/>
  <c r="AJ62" i="10" s="1"/>
  <c r="AK62" i="10" s="1"/>
  <c r="AL62" i="10" s="1"/>
  <c r="K165" i="18"/>
  <c r="AG93" i="10"/>
  <c r="AH93" i="10" s="1"/>
  <c r="AI93" i="10" s="1"/>
  <c r="AJ93" i="10" s="1"/>
  <c r="AK93" i="10" s="1"/>
  <c r="AL93" i="10" s="1"/>
  <c r="K196" i="18"/>
  <c r="AG77" i="10"/>
  <c r="AH77" i="10" s="1"/>
  <c r="AI77" i="10" s="1"/>
  <c r="AJ77" i="10" s="1"/>
  <c r="AK77" i="10" s="1"/>
  <c r="AL77" i="10" s="1"/>
  <c r="K180" i="18"/>
  <c r="AG61" i="10"/>
  <c r="AH61" i="10" s="1"/>
  <c r="AI61" i="10" s="1"/>
  <c r="AJ61" i="10" s="1"/>
  <c r="AK61" i="10" s="1"/>
  <c r="AL61" i="10" s="1"/>
  <c r="K164" i="18"/>
  <c r="AG46" i="10"/>
  <c r="AH46" i="10" s="1"/>
  <c r="AI46" i="10" s="1"/>
  <c r="AJ46" i="10" s="1"/>
  <c r="AK46" i="10" s="1"/>
  <c r="AL46" i="10" s="1"/>
  <c r="K149" i="18"/>
  <c r="AG30" i="10"/>
  <c r="AH30" i="10" s="1"/>
  <c r="AI30" i="10" s="1"/>
  <c r="AJ30" i="10" s="1"/>
  <c r="AK30" i="10" s="1"/>
  <c r="AL30" i="10" s="1"/>
  <c r="K133" i="18"/>
  <c r="AG12" i="10"/>
  <c r="AH12" i="10" s="1"/>
  <c r="AI12" i="10" s="1"/>
  <c r="AJ12" i="10" s="1"/>
  <c r="AK12" i="10" s="1"/>
  <c r="AL12" i="10" s="1"/>
  <c r="K115" i="18"/>
  <c r="K194" i="19"/>
  <c r="K171" i="19"/>
  <c r="K154" i="19"/>
  <c r="L14" i="10"/>
  <c r="M14" i="10" s="1"/>
  <c r="N14" i="10" s="1"/>
  <c r="O14" i="10" s="1"/>
  <c r="P14" i="10" s="1"/>
  <c r="Q14" i="10" s="1"/>
  <c r="K14" i="18"/>
  <c r="K143" i="16"/>
  <c r="L32" i="10"/>
  <c r="M32" i="10" s="1"/>
  <c r="N32" i="10" s="1"/>
  <c r="O32" i="10" s="1"/>
  <c r="P32" i="10" s="1"/>
  <c r="Q32" i="10" s="1"/>
  <c r="K32" i="18"/>
  <c r="K90" i="16"/>
  <c r="K74" i="16"/>
  <c r="K58" i="16"/>
  <c r="K43" i="16"/>
  <c r="K145" i="16"/>
  <c r="L91" i="10"/>
  <c r="M91" i="10" s="1"/>
  <c r="N91" i="10" s="1"/>
  <c r="O91" i="10" s="1"/>
  <c r="P91" i="10" s="1"/>
  <c r="Q91" i="10" s="1"/>
  <c r="K91" i="18"/>
  <c r="L74" i="10"/>
  <c r="M74" i="10" s="1"/>
  <c r="N74" i="10" s="1"/>
  <c r="O74" i="10" s="1"/>
  <c r="P74" i="10" s="1"/>
  <c r="Q74" i="10" s="1"/>
  <c r="K74" i="18"/>
  <c r="L59" i="10"/>
  <c r="M59" i="10" s="1"/>
  <c r="N59" i="10" s="1"/>
  <c r="O59" i="10" s="1"/>
  <c r="P59" i="10" s="1"/>
  <c r="Q59" i="10" s="1"/>
  <c r="K59" i="18"/>
  <c r="K36" i="16"/>
  <c r="K131" i="19"/>
  <c r="AG76" i="10"/>
  <c r="AH76" i="10" s="1"/>
  <c r="AI76" i="10" s="1"/>
  <c r="AJ76" i="10" s="1"/>
  <c r="AK76" i="10" s="1"/>
  <c r="AL76" i="10" s="1"/>
  <c r="K179" i="18"/>
  <c r="AG29" i="10"/>
  <c r="AH29" i="10" s="1"/>
  <c r="AI29" i="10" s="1"/>
  <c r="AJ29" i="10" s="1"/>
  <c r="AK29" i="10" s="1"/>
  <c r="AL29" i="10" s="1"/>
  <c r="K132" i="18"/>
  <c r="AG88" i="10"/>
  <c r="AH88" i="10" s="1"/>
  <c r="AI88" i="10" s="1"/>
  <c r="AJ88" i="10" s="1"/>
  <c r="AK88" i="10" s="1"/>
  <c r="AL88" i="10" s="1"/>
  <c r="K191" i="18"/>
  <c r="AG72" i="10"/>
  <c r="AH72" i="10" s="1"/>
  <c r="AI72" i="10" s="1"/>
  <c r="AJ72" i="10" s="1"/>
  <c r="AK72" i="10" s="1"/>
  <c r="AL72" i="10" s="1"/>
  <c r="K175" i="18"/>
  <c r="AG56" i="10"/>
  <c r="AH56" i="10" s="1"/>
  <c r="AI56" i="10" s="1"/>
  <c r="AJ56" i="10" s="1"/>
  <c r="AK56" i="10" s="1"/>
  <c r="AL56" i="10" s="1"/>
  <c r="K159" i="18"/>
  <c r="K117" i="19"/>
  <c r="K80" i="19"/>
  <c r="K35" i="19"/>
  <c r="K200" i="16"/>
  <c r="K184" i="16"/>
  <c r="K168" i="16"/>
  <c r="K152" i="16"/>
  <c r="K136" i="16"/>
  <c r="L97" i="10"/>
  <c r="M97" i="10" s="1"/>
  <c r="N97" i="10" s="1"/>
  <c r="O97" i="10" s="1"/>
  <c r="P97" i="10" s="1"/>
  <c r="Q97" i="10" s="1"/>
  <c r="K97" i="18"/>
  <c r="L77" i="10"/>
  <c r="M77" i="10" s="1"/>
  <c r="N77" i="10" s="1"/>
  <c r="O77" i="10" s="1"/>
  <c r="P77" i="10" s="1"/>
  <c r="Q77" i="10" s="1"/>
  <c r="K77" i="18"/>
  <c r="L68" i="10"/>
  <c r="M68" i="10" s="1"/>
  <c r="N68" i="10" s="1"/>
  <c r="O68" i="10" s="1"/>
  <c r="P68" i="10" s="1"/>
  <c r="Q68" i="10" s="1"/>
  <c r="K68" i="18"/>
  <c r="L48" i="10"/>
  <c r="M48" i="10" s="1"/>
  <c r="N48" i="10" s="1"/>
  <c r="O48" i="10" s="1"/>
  <c r="P48" i="10" s="1"/>
  <c r="Q48" i="10" s="1"/>
  <c r="K48" i="18"/>
  <c r="L26" i="10"/>
  <c r="M26" i="10" s="1"/>
  <c r="N26" i="10" s="1"/>
  <c r="O26" i="10" s="1"/>
  <c r="P26" i="10" s="1"/>
  <c r="Q26" i="10" s="1"/>
  <c r="K26" i="18"/>
  <c r="K14" i="16"/>
  <c r="K94" i="16"/>
  <c r="K78" i="16"/>
  <c r="K62" i="16"/>
  <c r="K126" i="16"/>
  <c r="K190" i="16"/>
  <c r="K174" i="16"/>
  <c r="K158" i="16"/>
  <c r="K135" i="19"/>
  <c r="AG25" i="10"/>
  <c r="AH25" i="10" s="1"/>
  <c r="AI25" i="10" s="1"/>
  <c r="AJ25" i="10" s="1"/>
  <c r="AK25" i="10" s="1"/>
  <c r="AL25" i="10" s="1"/>
  <c r="K128" i="18"/>
  <c r="K74" i="19"/>
  <c r="K148" i="19"/>
  <c r="L40" i="10"/>
  <c r="M40" i="10" s="1"/>
  <c r="N40" i="10" s="1"/>
  <c r="O40" i="10" s="1"/>
  <c r="P40" i="10" s="1"/>
  <c r="Q40" i="10" s="1"/>
  <c r="K40" i="18"/>
  <c r="K194" i="16"/>
  <c r="K178" i="16"/>
  <c r="K162" i="16"/>
  <c r="K147" i="16"/>
  <c r="L89" i="10"/>
  <c r="M89" i="10" s="1"/>
  <c r="N89" i="10" s="1"/>
  <c r="O89" i="10" s="1"/>
  <c r="P89" i="10" s="1"/>
  <c r="Q89" i="10" s="1"/>
  <c r="K89" i="18"/>
  <c r="L71" i="10"/>
  <c r="M71" i="10" s="1"/>
  <c r="N71" i="10" s="1"/>
  <c r="O71" i="10" s="1"/>
  <c r="P71" i="10" s="1"/>
  <c r="Q71" i="10" s="1"/>
  <c r="K71" i="18"/>
  <c r="L57" i="10"/>
  <c r="M57" i="10" s="1"/>
  <c r="N57" i="10" s="1"/>
  <c r="O57" i="10" s="1"/>
  <c r="P57" i="10" s="1"/>
  <c r="Q57" i="10" s="1"/>
  <c r="K57" i="18"/>
  <c r="L44" i="10"/>
  <c r="M44" i="10" s="1"/>
  <c r="N44" i="10" s="1"/>
  <c r="O44" i="10" s="1"/>
  <c r="P44" i="10" s="1"/>
  <c r="Q44" i="10" s="1"/>
  <c r="K44" i="18"/>
  <c r="K24" i="19"/>
  <c r="K34" i="19"/>
  <c r="AG9" i="10"/>
  <c r="AH9" i="10" s="1"/>
  <c r="AI9" i="10" s="1"/>
  <c r="AJ9" i="10" s="1"/>
  <c r="AK9" i="10" s="1"/>
  <c r="AL9" i="10" s="1"/>
  <c r="K112" i="18"/>
  <c r="K140" i="19"/>
  <c r="K136" i="19"/>
  <c r="K44" i="19"/>
  <c r="K145" i="19"/>
  <c r="L24" i="10"/>
  <c r="M24" i="10" s="1"/>
  <c r="N24" i="10" s="1"/>
  <c r="O24" i="10" s="1"/>
  <c r="P24" i="10" s="1"/>
  <c r="Q24" i="10" s="1"/>
  <c r="K24" i="18"/>
  <c r="K12" i="16"/>
  <c r="K92" i="16"/>
  <c r="K76" i="16"/>
  <c r="K60" i="16"/>
  <c r="K45" i="16"/>
  <c r="K29" i="16"/>
  <c r="K131" i="16"/>
  <c r="K204" i="16"/>
  <c r="K188" i="16"/>
  <c r="K172" i="16"/>
  <c r="K156" i="16"/>
  <c r="J100" i="19"/>
  <c r="J101" i="11"/>
  <c r="AG36" i="10"/>
  <c r="AH36" i="10" s="1"/>
  <c r="AI36" i="10" s="1"/>
  <c r="AJ36" i="10" s="1"/>
  <c r="AK36" i="10" s="1"/>
  <c r="AL36" i="10" s="1"/>
  <c r="K139" i="18"/>
  <c r="K89" i="16"/>
  <c r="K73" i="16"/>
  <c r="K57" i="16"/>
  <c r="K22" i="16"/>
  <c r="L90" i="10"/>
  <c r="M90" i="10" s="1"/>
  <c r="N90" i="10" s="1"/>
  <c r="O90" i="10" s="1"/>
  <c r="P90" i="10" s="1"/>
  <c r="Q90" i="10" s="1"/>
  <c r="K90" i="18"/>
  <c r="L75" i="10"/>
  <c r="M75" i="10" s="1"/>
  <c r="N75" i="10" s="1"/>
  <c r="O75" i="10" s="1"/>
  <c r="P75" i="10" s="1"/>
  <c r="Q75" i="10" s="1"/>
  <c r="K75" i="18"/>
  <c r="L58" i="10"/>
  <c r="M58" i="10" s="1"/>
  <c r="N58" i="10" s="1"/>
  <c r="O58" i="10" s="1"/>
  <c r="P58" i="10" s="1"/>
  <c r="Q58" i="10" s="1"/>
  <c r="K58" i="18"/>
  <c r="L45" i="10"/>
  <c r="M45" i="10" s="1"/>
  <c r="N45" i="10" s="1"/>
  <c r="O45" i="10" s="1"/>
  <c r="P45" i="10" s="1"/>
  <c r="Q45" i="10" s="1"/>
  <c r="K45" i="18"/>
  <c r="L29" i="10"/>
  <c r="M29" i="10" s="1"/>
  <c r="N29" i="10" s="1"/>
  <c r="O29" i="10" s="1"/>
  <c r="P29" i="10" s="1"/>
  <c r="Q29" i="10" s="1"/>
  <c r="K29" i="18"/>
  <c r="K129" i="16"/>
  <c r="AG24" i="10"/>
  <c r="AH24" i="10" s="1"/>
  <c r="AI24" i="10" s="1"/>
  <c r="AJ24" i="10" s="1"/>
  <c r="AK24" i="10" s="1"/>
  <c r="AL24" i="10" s="1"/>
  <c r="K127" i="18"/>
  <c r="AG39" i="10"/>
  <c r="AH39" i="10" s="1"/>
  <c r="AI39" i="10" s="1"/>
  <c r="AJ39" i="10" s="1"/>
  <c r="AK39" i="10" s="1"/>
  <c r="AL39" i="10" s="1"/>
  <c r="K142" i="18"/>
  <c r="AG87" i="10"/>
  <c r="AH87" i="10" s="1"/>
  <c r="AI87" i="10" s="1"/>
  <c r="AJ87" i="10" s="1"/>
  <c r="AK87" i="10" s="1"/>
  <c r="AL87" i="10" s="1"/>
  <c r="K190" i="18"/>
  <c r="AG71" i="10"/>
  <c r="AH71" i="10" s="1"/>
  <c r="AI71" i="10" s="1"/>
  <c r="AJ71" i="10" s="1"/>
  <c r="AK71" i="10" s="1"/>
  <c r="AL71" i="10" s="1"/>
  <c r="K174" i="18"/>
  <c r="AG48" i="10"/>
  <c r="AH48" i="10" s="1"/>
  <c r="AI48" i="10" s="1"/>
  <c r="AJ48" i="10" s="1"/>
  <c r="AK48" i="10" s="1"/>
  <c r="AL48" i="10" s="1"/>
  <c r="K151" i="18"/>
  <c r="L9" i="10"/>
  <c r="M9" i="10" s="1"/>
  <c r="N9" i="10" s="1"/>
  <c r="O9" i="10" s="1"/>
  <c r="P9" i="10" s="1"/>
  <c r="Q9" i="10" s="1"/>
  <c r="K9" i="18"/>
  <c r="L94" i="10"/>
  <c r="M94" i="10" s="1"/>
  <c r="N94" i="10" s="1"/>
  <c r="O94" i="10" s="1"/>
  <c r="P94" i="10" s="1"/>
  <c r="Q94" i="10" s="1"/>
  <c r="K94" i="18"/>
  <c r="L61" i="10"/>
  <c r="M61" i="10" s="1"/>
  <c r="N61" i="10" s="1"/>
  <c r="O61" i="10" s="1"/>
  <c r="P61" i="10" s="1"/>
  <c r="Q61" i="10" s="1"/>
  <c r="K61" i="18"/>
  <c r="K127" i="16"/>
  <c r="K183" i="16"/>
  <c r="K151" i="16"/>
  <c r="K135" i="16"/>
  <c r="K39" i="19"/>
  <c r="K93" i="19"/>
  <c r="K75" i="19"/>
  <c r="K56" i="19"/>
  <c r="K45" i="19"/>
  <c r="K32" i="19"/>
  <c r="L10" i="10"/>
  <c r="M10" i="10" s="1"/>
  <c r="N10" i="10" s="1"/>
  <c r="O10" i="10" s="1"/>
  <c r="P10" i="10" s="1"/>
  <c r="Q10" i="10" s="1"/>
  <c r="K10" i="18"/>
  <c r="L37" i="10"/>
  <c r="M37" i="10" s="1"/>
  <c r="N37" i="10" s="1"/>
  <c r="O37" i="10" s="1"/>
  <c r="P37" i="10" s="1"/>
  <c r="Q37" i="10" s="1"/>
  <c r="K37" i="18"/>
  <c r="K33" i="16"/>
  <c r="AG97" i="10"/>
  <c r="AH97" i="10" s="1"/>
  <c r="AI97" i="10" s="1"/>
  <c r="AJ97" i="10" s="1"/>
  <c r="AK97" i="10" s="1"/>
  <c r="AL97" i="10" s="1"/>
  <c r="K200" i="18"/>
  <c r="K130" i="19"/>
  <c r="K129" i="19"/>
  <c r="AG90" i="10"/>
  <c r="AH90" i="10" s="1"/>
  <c r="AI90" i="10" s="1"/>
  <c r="AJ90" i="10" s="1"/>
  <c r="AK90" i="10" s="1"/>
  <c r="AL90" i="10" s="1"/>
  <c r="K193" i="18"/>
  <c r="AG74" i="10"/>
  <c r="AH74" i="10" s="1"/>
  <c r="AI74" i="10" s="1"/>
  <c r="AJ74" i="10" s="1"/>
  <c r="AK74" i="10" s="1"/>
  <c r="AL74" i="10" s="1"/>
  <c r="K177" i="18"/>
  <c r="AG58" i="10"/>
  <c r="AH58" i="10" s="1"/>
  <c r="AI58" i="10" s="1"/>
  <c r="AJ58" i="10" s="1"/>
  <c r="AK58" i="10" s="1"/>
  <c r="AL58" i="10" s="1"/>
  <c r="K161" i="18"/>
  <c r="AG43" i="10"/>
  <c r="AH43" i="10" s="1"/>
  <c r="AI43" i="10" s="1"/>
  <c r="AJ43" i="10" s="1"/>
  <c r="AK43" i="10" s="1"/>
  <c r="AL43" i="10" s="1"/>
  <c r="K146" i="18"/>
  <c r="K28" i="19"/>
  <c r="L28" i="10"/>
  <c r="M28" i="10" s="1"/>
  <c r="N28" i="10" s="1"/>
  <c r="O28" i="10" s="1"/>
  <c r="P28" i="10" s="1"/>
  <c r="Q28" i="10" s="1"/>
  <c r="K28" i="18"/>
  <c r="K86" i="16"/>
  <c r="K70" i="16"/>
  <c r="K47" i="16"/>
  <c r="K33" i="19"/>
  <c r="AG11" i="10"/>
  <c r="AH11" i="10" s="1"/>
  <c r="AI11" i="10" s="1"/>
  <c r="AJ11" i="10" s="1"/>
  <c r="AK11" i="10" s="1"/>
  <c r="AL11" i="10" s="1"/>
  <c r="K114" i="18"/>
  <c r="K77" i="19"/>
  <c r="K52" i="19"/>
  <c r="L20" i="10"/>
  <c r="M20" i="10" s="1"/>
  <c r="N20" i="10" s="1"/>
  <c r="O20" i="10" s="1"/>
  <c r="P20" i="10" s="1"/>
  <c r="Q20" i="10" s="1"/>
  <c r="K20" i="18"/>
  <c r="L95" i="10"/>
  <c r="M95" i="10" s="1"/>
  <c r="N95" i="10" s="1"/>
  <c r="O95" i="10" s="1"/>
  <c r="P95" i="10" s="1"/>
  <c r="Q95" i="10" s="1"/>
  <c r="K95" i="18"/>
  <c r="L80" i="10"/>
  <c r="M80" i="10" s="1"/>
  <c r="N80" i="10" s="1"/>
  <c r="O80" i="10" s="1"/>
  <c r="P80" i="10" s="1"/>
  <c r="Q80" i="10" s="1"/>
  <c r="K80" i="18"/>
  <c r="L62" i="10"/>
  <c r="M62" i="10" s="1"/>
  <c r="N62" i="10" s="1"/>
  <c r="O62" i="10" s="1"/>
  <c r="P62" i="10" s="1"/>
  <c r="Q62" i="10" s="1"/>
  <c r="K62" i="18"/>
  <c r="L53" i="10"/>
  <c r="M53" i="10" s="1"/>
  <c r="N53" i="10" s="1"/>
  <c r="O53" i="10" s="1"/>
  <c r="P53" i="10" s="1"/>
  <c r="Q53" i="10" s="1"/>
  <c r="K53" i="18"/>
  <c r="AG42" i="10"/>
  <c r="AH42" i="10" s="1"/>
  <c r="AI42" i="10" s="1"/>
  <c r="AJ42" i="10" s="1"/>
  <c r="AK42" i="10" s="1"/>
  <c r="AL42" i="10" s="1"/>
  <c r="K145" i="18"/>
  <c r="AG59" i="10"/>
  <c r="AH59" i="10" s="1"/>
  <c r="AI59" i="10" s="1"/>
  <c r="AJ59" i="10" s="1"/>
  <c r="AK59" i="10" s="1"/>
  <c r="AL59" i="10" s="1"/>
  <c r="K162" i="18"/>
  <c r="K11" i="16"/>
  <c r="L92" i="10"/>
  <c r="M92" i="10" s="1"/>
  <c r="N92" i="10" s="1"/>
  <c r="O92" i="10" s="1"/>
  <c r="P92" i="10" s="1"/>
  <c r="Q92" i="10" s="1"/>
  <c r="K92" i="18"/>
  <c r="L69" i="10"/>
  <c r="M69" i="10" s="1"/>
  <c r="N69" i="10" s="1"/>
  <c r="O69" i="10" s="1"/>
  <c r="P69" i="10" s="1"/>
  <c r="Q69" i="10" s="1"/>
  <c r="K69" i="18"/>
  <c r="L60" i="10"/>
  <c r="M60" i="10" s="1"/>
  <c r="N60" i="10" s="1"/>
  <c r="O60" i="10" s="1"/>
  <c r="P60" i="10" s="1"/>
  <c r="Q60" i="10" s="1"/>
  <c r="K60" i="18"/>
  <c r="K134" i="19"/>
  <c r="AG57" i="10"/>
  <c r="AH57" i="10" s="1"/>
  <c r="AI57" i="10" s="1"/>
  <c r="AJ57" i="10" s="1"/>
  <c r="AK57" i="10" s="1"/>
  <c r="AL57" i="10" s="1"/>
  <c r="K160" i="18"/>
  <c r="K118" i="19"/>
  <c r="AG22" i="10"/>
  <c r="AH22" i="10" s="1"/>
  <c r="AI22" i="10" s="1"/>
  <c r="AJ22" i="10" s="1"/>
  <c r="AK22" i="10" s="1"/>
  <c r="AL22" i="10" s="1"/>
  <c r="K125" i="18"/>
  <c r="K95" i="19"/>
  <c r="K78" i="19"/>
  <c r="K64" i="19"/>
  <c r="K53" i="19"/>
  <c r="K139" i="19"/>
  <c r="AG83" i="10"/>
  <c r="AH83" i="10" s="1"/>
  <c r="AI83" i="10" s="1"/>
  <c r="AJ83" i="10" s="1"/>
  <c r="AK83" i="10" s="1"/>
  <c r="AL83" i="10" s="1"/>
  <c r="K186" i="18"/>
  <c r="K27" i="19"/>
  <c r="AG86" i="10"/>
  <c r="AH86" i="10" s="1"/>
  <c r="AI86" i="10" s="1"/>
  <c r="AJ86" i="10" s="1"/>
  <c r="AK86" i="10" s="1"/>
  <c r="AL86" i="10" s="1"/>
  <c r="K189" i="18"/>
  <c r="AG55" i="10"/>
  <c r="AH55" i="10" s="1"/>
  <c r="AI55" i="10" s="1"/>
  <c r="AJ55" i="10" s="1"/>
  <c r="AK55" i="10" s="1"/>
  <c r="AL55" i="10" s="1"/>
  <c r="K158" i="18"/>
  <c r="AG32" i="10"/>
  <c r="AH32" i="10" s="1"/>
  <c r="AI32" i="10" s="1"/>
  <c r="AJ32" i="10" s="1"/>
  <c r="AK32" i="10" s="1"/>
  <c r="AL32" i="10" s="1"/>
  <c r="K135" i="18"/>
  <c r="L34" i="10"/>
  <c r="M34" i="10" s="1"/>
  <c r="N34" i="10" s="1"/>
  <c r="O34" i="10" s="1"/>
  <c r="P34" i="10" s="1"/>
  <c r="Q34" i="10" s="1"/>
  <c r="K34" i="18"/>
  <c r="AG14" i="10"/>
  <c r="AH14" i="10" s="1"/>
  <c r="AI14" i="10" s="1"/>
  <c r="AJ14" i="10" s="1"/>
  <c r="AK14" i="10" s="1"/>
  <c r="AL14" i="10" s="1"/>
  <c r="K117" i="18"/>
  <c r="L18" i="10"/>
  <c r="M18" i="10" s="1"/>
  <c r="N18" i="10" s="1"/>
  <c r="O18" i="10" s="1"/>
  <c r="P18" i="10" s="1"/>
  <c r="Q18" i="10" s="1"/>
  <c r="K18" i="18"/>
  <c r="K133" i="16"/>
  <c r="L86" i="10"/>
  <c r="M86" i="10" s="1"/>
  <c r="N86" i="10" s="1"/>
  <c r="O86" i="10" s="1"/>
  <c r="P86" i="10" s="1"/>
  <c r="Q86" i="10" s="1"/>
  <c r="K86" i="18"/>
  <c r="L72" i="10"/>
  <c r="M72" i="10" s="1"/>
  <c r="N72" i="10" s="1"/>
  <c r="O72" i="10" s="1"/>
  <c r="P72" i="10" s="1"/>
  <c r="Q72" i="10" s="1"/>
  <c r="K72" i="18"/>
  <c r="L54" i="10"/>
  <c r="M54" i="10" s="1"/>
  <c r="N54" i="10" s="1"/>
  <c r="O54" i="10" s="1"/>
  <c r="P54" i="10" s="1"/>
  <c r="Q54" i="10" s="1"/>
  <c r="K54" i="18"/>
  <c r="K15" i="19"/>
  <c r="K22" i="19"/>
  <c r="K94" i="19"/>
  <c r="K76" i="19"/>
  <c r="K63" i="19"/>
  <c r="K46" i="19"/>
  <c r="AG37" i="10"/>
  <c r="AH37" i="10" s="1"/>
  <c r="AI37" i="10" s="1"/>
  <c r="AJ37" i="10" s="1"/>
  <c r="AK37" i="10" s="1"/>
  <c r="AL37" i="10" s="1"/>
  <c r="K140" i="18"/>
  <c r="K180" i="19"/>
  <c r="K169" i="19"/>
  <c r="K152" i="19"/>
  <c r="K19" i="16"/>
  <c r="L65" i="10"/>
  <c r="M65" i="10" s="1"/>
  <c r="N65" i="10" s="1"/>
  <c r="O65" i="10" s="1"/>
  <c r="P65" i="10" s="1"/>
  <c r="Q65" i="10" s="1"/>
  <c r="K65" i="18"/>
  <c r="L50" i="10"/>
  <c r="M50" i="10" s="1"/>
  <c r="N50" i="10" s="1"/>
  <c r="O50" i="10" s="1"/>
  <c r="P50" i="10" s="1"/>
  <c r="Q50" i="10" s="1"/>
  <c r="K50" i="18"/>
  <c r="L21" i="10"/>
  <c r="M21" i="10" s="1"/>
  <c r="N21" i="10" s="1"/>
  <c r="O21" i="10" s="1"/>
  <c r="P21" i="10" s="1"/>
  <c r="Q21" i="10" s="1"/>
  <c r="K21" i="18"/>
  <c r="L81" i="10"/>
  <c r="M81" i="10" s="1"/>
  <c r="N81" i="10" s="1"/>
  <c r="O81" i="10" s="1"/>
  <c r="P81" i="10" s="1"/>
  <c r="Q81" i="10" s="1"/>
  <c r="K81" i="18"/>
  <c r="L63" i="10"/>
  <c r="M63" i="10" s="1"/>
  <c r="N63" i="10" s="1"/>
  <c r="O63" i="10" s="1"/>
  <c r="P63" i="10" s="1"/>
  <c r="Q63" i="10" s="1"/>
  <c r="K63" i="18"/>
  <c r="K17" i="16"/>
  <c r="K199" i="19"/>
  <c r="K188" i="19"/>
  <c r="K177" i="19"/>
  <c r="K160" i="19"/>
  <c r="K13" i="19"/>
  <c r="AG16" i="10"/>
  <c r="AH16" i="10" s="1"/>
  <c r="AI16" i="10" s="1"/>
  <c r="AJ16" i="10" s="1"/>
  <c r="AK16" i="10" s="1"/>
  <c r="AL16" i="10" s="1"/>
  <c r="K119" i="18"/>
  <c r="K137" i="16"/>
  <c r="L25" i="10"/>
  <c r="M25" i="10" s="1"/>
  <c r="N25" i="10" s="1"/>
  <c r="O25" i="10" s="1"/>
  <c r="P25" i="10" s="1"/>
  <c r="Q25" i="10" s="1"/>
  <c r="K25" i="18"/>
  <c r="L23" i="10"/>
  <c r="M23" i="10" s="1"/>
  <c r="N23" i="10" s="1"/>
  <c r="O23" i="10" s="1"/>
  <c r="P23" i="10" s="1"/>
  <c r="Q23" i="10" s="1"/>
  <c r="K23" i="18"/>
  <c r="K84" i="16"/>
  <c r="K68" i="16"/>
  <c r="K53" i="16"/>
  <c r="K21" i="16"/>
  <c r="L93" i="10"/>
  <c r="M93" i="10" s="1"/>
  <c r="N93" i="10" s="1"/>
  <c r="O93" i="10" s="1"/>
  <c r="P93" i="10" s="1"/>
  <c r="Q93" i="10" s="1"/>
  <c r="K93" i="18"/>
  <c r="L83" i="10"/>
  <c r="M83" i="10" s="1"/>
  <c r="N83" i="10" s="1"/>
  <c r="O83" i="10" s="1"/>
  <c r="P83" i="10" s="1"/>
  <c r="Q83" i="10" s="1"/>
  <c r="K83" i="18"/>
  <c r="L66" i="10"/>
  <c r="M66" i="10" s="1"/>
  <c r="N66" i="10" s="1"/>
  <c r="O66" i="10" s="1"/>
  <c r="P66" i="10" s="1"/>
  <c r="Q66" i="10" s="1"/>
  <c r="K66" i="18"/>
  <c r="L51" i="10"/>
  <c r="M51" i="10" s="1"/>
  <c r="N51" i="10" s="1"/>
  <c r="O51" i="10" s="1"/>
  <c r="P51" i="10" s="1"/>
  <c r="Q51" i="10" s="1"/>
  <c r="K51" i="18"/>
  <c r="L38" i="10"/>
  <c r="M38" i="10" s="1"/>
  <c r="N38" i="10" s="1"/>
  <c r="O38" i="10" s="1"/>
  <c r="P38" i="10" s="1"/>
  <c r="Q38" i="10" s="1"/>
  <c r="K38" i="18"/>
  <c r="K120" i="16"/>
  <c r="AG51" i="10"/>
  <c r="AH51" i="10" s="1"/>
  <c r="AI51" i="10" s="1"/>
  <c r="AJ51" i="10" s="1"/>
  <c r="AK51" i="10" s="1"/>
  <c r="AL51" i="10" s="1"/>
  <c r="K154" i="18"/>
  <c r="K198" i="19"/>
  <c r="K182" i="19"/>
  <c r="K164" i="19"/>
  <c r="K153" i="19"/>
  <c r="K141" i="19"/>
  <c r="AG85" i="10"/>
  <c r="AH85" i="10" s="1"/>
  <c r="AI85" i="10" s="1"/>
  <c r="AJ85" i="10" s="1"/>
  <c r="AK85" i="10" s="1"/>
  <c r="AL85" i="10" s="1"/>
  <c r="K188" i="18"/>
  <c r="AG69" i="10"/>
  <c r="AH69" i="10" s="1"/>
  <c r="AI69" i="10" s="1"/>
  <c r="AJ69" i="10" s="1"/>
  <c r="AK69" i="10" s="1"/>
  <c r="AL69" i="10" s="1"/>
  <c r="K172" i="18"/>
  <c r="AG54" i="10"/>
  <c r="AH54" i="10" s="1"/>
  <c r="AI54" i="10" s="1"/>
  <c r="AJ54" i="10" s="1"/>
  <c r="AK54" i="10" s="1"/>
  <c r="AL54" i="10" s="1"/>
  <c r="K157" i="18"/>
  <c r="K19" i="19"/>
  <c r="AG52" i="10"/>
  <c r="AH52" i="10" s="1"/>
  <c r="AI52" i="10" s="1"/>
  <c r="AJ52" i="10" s="1"/>
  <c r="AK52" i="10" s="1"/>
  <c r="AL52" i="10" s="1"/>
  <c r="K155" i="18"/>
  <c r="AG60" i="10"/>
  <c r="AH60" i="10" s="1"/>
  <c r="AI60" i="10" s="1"/>
  <c r="AJ60" i="10" s="1"/>
  <c r="AK60" i="10" s="1"/>
  <c r="AL60" i="10" s="1"/>
  <c r="K163" i="18"/>
  <c r="K88" i="19"/>
  <c r="AG95" i="10"/>
  <c r="AH95" i="10" s="1"/>
  <c r="AI95" i="10" s="1"/>
  <c r="AJ95" i="10" s="1"/>
  <c r="AK95" i="10" s="1"/>
  <c r="AL95" i="10" s="1"/>
  <c r="K198" i="18"/>
  <c r="AG79" i="10"/>
  <c r="AH79" i="10" s="1"/>
  <c r="AI79" i="10" s="1"/>
  <c r="AJ79" i="10" s="1"/>
  <c r="AK79" i="10" s="1"/>
  <c r="AL79" i="10" s="1"/>
  <c r="K182" i="18"/>
  <c r="AG63" i="10"/>
  <c r="AH63" i="10" s="1"/>
  <c r="AI63" i="10" s="1"/>
  <c r="AJ63" i="10" s="1"/>
  <c r="AK63" i="10" s="1"/>
  <c r="AL63" i="10" s="1"/>
  <c r="K166" i="18"/>
  <c r="K42" i="19"/>
  <c r="K36" i="19"/>
  <c r="K37" i="19"/>
  <c r="AG33" i="10"/>
  <c r="AH33" i="10" s="1"/>
  <c r="AI33" i="10" s="1"/>
  <c r="AJ33" i="10" s="1"/>
  <c r="AK33" i="10" s="1"/>
  <c r="AL33" i="10" s="1"/>
  <c r="K136" i="18"/>
  <c r="K35" i="16"/>
  <c r="K195" i="16"/>
  <c r="K179" i="16"/>
  <c r="K163" i="16"/>
  <c r="K41" i="16"/>
  <c r="K142" i="19"/>
  <c r="AG15" i="10"/>
  <c r="AH15" i="10" s="1"/>
  <c r="AI15" i="10" s="1"/>
  <c r="AJ15" i="10" s="1"/>
  <c r="AK15" i="10" s="1"/>
  <c r="AL15" i="10" s="1"/>
  <c r="K118" i="18"/>
  <c r="K84" i="19"/>
  <c r="K54" i="19"/>
  <c r="AG20" i="10"/>
  <c r="AH20" i="10" s="1"/>
  <c r="AI20" i="10" s="1"/>
  <c r="AJ20" i="10" s="1"/>
  <c r="AK20" i="10" s="1"/>
  <c r="AL20" i="10" s="1"/>
  <c r="K123" i="18"/>
  <c r="K83" i="19"/>
  <c r="K71" i="19"/>
  <c r="K58" i="19"/>
  <c r="K47" i="19"/>
  <c r="L15" i="10"/>
  <c r="M15" i="10" s="1"/>
  <c r="N15" i="10" s="1"/>
  <c r="O15" i="10" s="1"/>
  <c r="P15" i="10" s="1"/>
  <c r="Q15" i="10" s="1"/>
  <c r="K15" i="18"/>
  <c r="K193" i="16"/>
  <c r="K177" i="16"/>
  <c r="K161" i="16"/>
  <c r="K123" i="16"/>
  <c r="K23" i="16"/>
  <c r="K87" i="16"/>
  <c r="K71" i="16"/>
  <c r="K55" i="16"/>
  <c r="AG35" i="10"/>
  <c r="AH35" i="10" s="1"/>
  <c r="AI35" i="10" s="1"/>
  <c r="AJ35" i="10" s="1"/>
  <c r="AK35" i="10" s="1"/>
  <c r="AL35" i="10" s="1"/>
  <c r="K138" i="18"/>
  <c r="K98" i="19"/>
  <c r="K87" i="19"/>
  <c r="K68" i="19"/>
  <c r="K50" i="19"/>
  <c r="K43" i="19"/>
  <c r="K115" i="16"/>
  <c r="K124" i="16"/>
  <c r="K93" i="16"/>
  <c r="K77" i="16"/>
  <c r="K61" i="16"/>
  <c r="K46" i="16"/>
  <c r="K30" i="16"/>
  <c r="K38" i="19"/>
  <c r="K81" i="19"/>
  <c r="K51" i="19"/>
  <c r="AG81" i="10"/>
  <c r="AH81" i="10" s="1"/>
  <c r="AI81" i="10" s="1"/>
  <c r="AJ81" i="10" s="1"/>
  <c r="AK81" i="10" s="1"/>
  <c r="AL81" i="10" s="1"/>
  <c r="K184" i="18"/>
  <c r="K176" i="19"/>
  <c r="AG68" i="10"/>
  <c r="AH68" i="10" s="1"/>
  <c r="AI68" i="10" s="1"/>
  <c r="AJ68" i="10" s="1"/>
  <c r="AK68" i="10" s="1"/>
  <c r="AL68" i="10" s="1"/>
  <c r="K171" i="18"/>
  <c r="K82" i="19"/>
  <c r="K70" i="19"/>
  <c r="K127" i="19"/>
  <c r="K197" i="19"/>
  <c r="K186" i="19"/>
  <c r="K175" i="19"/>
  <c r="K157" i="19"/>
  <c r="K133" i="19"/>
  <c r="K122" i="19"/>
  <c r="K149" i="19"/>
  <c r="AG73" i="10"/>
  <c r="AH73" i="10" s="1"/>
  <c r="AI73" i="10" s="1"/>
  <c r="AJ73" i="10" s="1"/>
  <c r="AK73" i="10" s="1"/>
  <c r="AL73" i="10" s="1"/>
  <c r="K176" i="18"/>
  <c r="L33" i="10"/>
  <c r="M33" i="10" s="1"/>
  <c r="N33" i="10" s="1"/>
  <c r="O33" i="10" s="1"/>
  <c r="P33" i="10" s="1"/>
  <c r="Q33" i="10" s="1"/>
  <c r="K33" i="18"/>
  <c r="K91" i="16"/>
  <c r="K75" i="16"/>
  <c r="K59" i="16"/>
  <c r="K44" i="16"/>
  <c r="K116" i="16"/>
  <c r="K16" i="16"/>
  <c r="L16" i="10"/>
  <c r="M16" i="10" s="1"/>
  <c r="N16" i="10" s="1"/>
  <c r="O16" i="10" s="1"/>
  <c r="P16" i="10" s="1"/>
  <c r="Q16" i="10" s="1"/>
  <c r="K16" i="18"/>
  <c r="K202" i="16"/>
  <c r="K186" i="16"/>
  <c r="K170" i="16"/>
  <c r="K154" i="16"/>
  <c r="K138" i="19"/>
  <c r="K125" i="19"/>
  <c r="K155" i="19"/>
  <c r="K202" i="19"/>
  <c r="K190" i="19"/>
  <c r="K174" i="19"/>
  <c r="K156" i="19"/>
  <c r="K13" i="16"/>
  <c r="K132" i="19"/>
  <c r="K28" i="16"/>
  <c r="K9" i="16"/>
  <c r="K92" i="19"/>
  <c r="K49" i="19"/>
  <c r="K143" i="19"/>
  <c r="K201" i="19"/>
  <c r="K185" i="19"/>
  <c r="K168" i="19"/>
  <c r="K150" i="19"/>
  <c r="K15" i="16"/>
  <c r="K32" i="16"/>
  <c r="K198" i="16"/>
  <c r="K182" i="16"/>
  <c r="K166" i="16"/>
  <c r="K150" i="16"/>
  <c r="K97" i="16"/>
  <c r="K81" i="16"/>
  <c r="K65" i="16"/>
  <c r="K50" i="16"/>
  <c r="K17" i="19"/>
  <c r="K189" i="19"/>
  <c r="K172" i="19"/>
  <c r="K161" i="19"/>
  <c r="K187" i="19"/>
  <c r="K170" i="19"/>
  <c r="K159" i="19"/>
  <c r="K12" i="19"/>
  <c r="K195" i="19"/>
  <c r="K173" i="19"/>
  <c r="L17" i="10"/>
  <c r="M17" i="10" s="1"/>
  <c r="N17" i="10" s="1"/>
  <c r="O17" i="10" s="1"/>
  <c r="P17" i="10" s="1"/>
  <c r="Q17" i="10" s="1"/>
  <c r="K17" i="18"/>
  <c r="K140" i="16"/>
  <c r="L85" i="10"/>
  <c r="M85" i="10" s="1"/>
  <c r="N85" i="10" s="1"/>
  <c r="O85" i="10" s="1"/>
  <c r="P85" i="10" s="1"/>
  <c r="Q85" i="10" s="1"/>
  <c r="K85" i="18"/>
  <c r="L76" i="10"/>
  <c r="M76" i="10" s="1"/>
  <c r="N76" i="10" s="1"/>
  <c r="O76" i="10" s="1"/>
  <c r="P76" i="10" s="1"/>
  <c r="Q76" i="10" s="1"/>
  <c r="K76" i="18"/>
  <c r="L46" i="10"/>
  <c r="M46" i="10" s="1"/>
  <c r="N46" i="10" s="1"/>
  <c r="O46" i="10" s="1"/>
  <c r="P46" i="10" s="1"/>
  <c r="Q46" i="10" s="1"/>
  <c r="K46" i="18"/>
  <c r="L30" i="10"/>
  <c r="M30" i="10" s="1"/>
  <c r="N30" i="10" s="1"/>
  <c r="O30" i="10" s="1"/>
  <c r="P30" i="10" s="1"/>
  <c r="Q30" i="10" s="1"/>
  <c r="K30" i="18"/>
  <c r="K25" i="16"/>
  <c r="L41" i="10"/>
  <c r="M41" i="10" s="1"/>
  <c r="N41" i="10" s="1"/>
  <c r="O41" i="10" s="1"/>
  <c r="P41" i="10" s="1"/>
  <c r="Q41" i="10" s="1"/>
  <c r="K41" i="18"/>
  <c r="L22" i="10"/>
  <c r="M22" i="10" s="1"/>
  <c r="N22" i="10" s="1"/>
  <c r="O22" i="10" s="1"/>
  <c r="P22" i="10" s="1"/>
  <c r="Q22" i="10" s="1"/>
  <c r="K22" i="18"/>
  <c r="K192" i="19"/>
  <c r="K163" i="19"/>
  <c r="K119" i="19"/>
  <c r="AG78" i="10"/>
  <c r="AH78" i="10" s="1"/>
  <c r="AI78" i="10" s="1"/>
  <c r="AJ78" i="10" s="1"/>
  <c r="AK78" i="10" s="1"/>
  <c r="AL78" i="10" s="1"/>
  <c r="K181" i="18"/>
  <c r="AG47" i="10"/>
  <c r="AH47" i="10" s="1"/>
  <c r="AI47" i="10" s="1"/>
  <c r="AJ47" i="10" s="1"/>
  <c r="AK47" i="10" s="1"/>
  <c r="AL47" i="10" s="1"/>
  <c r="K150" i="18"/>
  <c r="K96" i="19"/>
  <c r="K85" i="19"/>
  <c r="K72" i="19"/>
  <c r="K60" i="19"/>
  <c r="K116" i="19"/>
  <c r="K126" i="19"/>
  <c r="AG53" i="10"/>
  <c r="AH53" i="10" s="1"/>
  <c r="AI53" i="10" s="1"/>
  <c r="AJ53" i="10" s="1"/>
  <c r="AK53" i="10" s="1"/>
  <c r="AL53" i="10" s="1"/>
  <c r="K156" i="18"/>
  <c r="AG96" i="10"/>
  <c r="AH96" i="10" s="1"/>
  <c r="AI96" i="10" s="1"/>
  <c r="AJ96" i="10" s="1"/>
  <c r="AK96" i="10" s="1"/>
  <c r="AL96" i="10" s="1"/>
  <c r="K199" i="18"/>
  <c r="AG80" i="10"/>
  <c r="AH80" i="10" s="1"/>
  <c r="AI80" i="10" s="1"/>
  <c r="AJ80" i="10" s="1"/>
  <c r="AK80" i="10" s="1"/>
  <c r="AL80" i="10" s="1"/>
  <c r="K183" i="18"/>
  <c r="AG64" i="10"/>
  <c r="AH64" i="10" s="1"/>
  <c r="AI64" i="10" s="1"/>
  <c r="AJ64" i="10" s="1"/>
  <c r="AK64" i="10" s="1"/>
  <c r="AL64" i="10" s="1"/>
  <c r="K167" i="18"/>
  <c r="AG49" i="10"/>
  <c r="AH49" i="10" s="1"/>
  <c r="AI49" i="10" s="1"/>
  <c r="AJ49" i="10" s="1"/>
  <c r="AK49" i="10" s="1"/>
  <c r="AL49" i="10" s="1"/>
  <c r="K152" i="18"/>
  <c r="L13" i="10"/>
  <c r="M13" i="10" s="1"/>
  <c r="N13" i="10" s="1"/>
  <c r="O13" i="10" s="1"/>
  <c r="P13" i="10" s="1"/>
  <c r="Q13" i="10" s="1"/>
  <c r="K13" i="18"/>
  <c r="K128" i="16"/>
  <c r="L96" i="10"/>
  <c r="M96" i="10" s="1"/>
  <c r="N96" i="10" s="1"/>
  <c r="O96" i="10" s="1"/>
  <c r="P96" i="10" s="1"/>
  <c r="Q96" i="10" s="1"/>
  <c r="K96" i="18"/>
  <c r="L82" i="10"/>
  <c r="M82" i="10" s="1"/>
  <c r="N82" i="10" s="1"/>
  <c r="O82" i="10" s="1"/>
  <c r="P82" i="10" s="1"/>
  <c r="Q82" i="10" s="1"/>
  <c r="K82" i="18"/>
  <c r="L67" i="10"/>
  <c r="M67" i="10" s="1"/>
  <c r="N67" i="10" s="1"/>
  <c r="O67" i="10" s="1"/>
  <c r="P67" i="10" s="1"/>
  <c r="Q67" i="10" s="1"/>
  <c r="K67" i="18"/>
  <c r="L47" i="10"/>
  <c r="M47" i="10" s="1"/>
  <c r="N47" i="10" s="1"/>
  <c r="O47" i="10" s="1"/>
  <c r="P47" i="10" s="1"/>
  <c r="Q47" i="10" s="1"/>
  <c r="K47" i="18"/>
  <c r="K138" i="16"/>
  <c r="K123" i="19"/>
  <c r="AG50" i="10"/>
  <c r="AH50" i="10" s="1"/>
  <c r="AI50" i="10" s="1"/>
  <c r="AJ50" i="10" s="1"/>
  <c r="AK50" i="10" s="1"/>
  <c r="AL50" i="10" s="1"/>
  <c r="K153" i="18"/>
  <c r="K97" i="19"/>
  <c r="K62" i="19"/>
  <c r="AG67" i="10"/>
  <c r="AH67" i="10" s="1"/>
  <c r="AI67" i="10" s="1"/>
  <c r="AJ67" i="10" s="1"/>
  <c r="AK67" i="10" s="1"/>
  <c r="AL67" i="10" s="1"/>
  <c r="K170" i="18"/>
  <c r="AG84" i="10"/>
  <c r="AH84" i="10" s="1"/>
  <c r="AI84" i="10" s="1"/>
  <c r="AJ84" i="10" s="1"/>
  <c r="AK84" i="10" s="1"/>
  <c r="AL84" i="10" s="1"/>
  <c r="K187" i="18"/>
  <c r="K29" i="19"/>
  <c r="K18" i="19"/>
  <c r="K144" i="19"/>
  <c r="K90" i="19"/>
  <c r="K79" i="19"/>
  <c r="K65" i="19"/>
  <c r="K48" i="19"/>
  <c r="K128" i="19"/>
  <c r="K192" i="16"/>
  <c r="K176" i="16"/>
  <c r="K160" i="16"/>
  <c r="K10" i="19"/>
  <c r="K100" i="11"/>
  <c r="J100" i="16"/>
  <c r="J101" i="8"/>
  <c r="K8" i="16"/>
  <c r="K100" i="8"/>
  <c r="AG19" i="10"/>
  <c r="AH19" i="10" s="1"/>
  <c r="AI19" i="10" s="1"/>
  <c r="AJ19" i="10" s="1"/>
  <c r="AK19" i="10" s="1"/>
  <c r="AL19" i="10" s="1"/>
  <c r="K122" i="18"/>
  <c r="AG10" i="10"/>
  <c r="AH10" i="10" s="1"/>
  <c r="AI10" i="10" s="1"/>
  <c r="AJ10" i="10" s="1"/>
  <c r="AK10" i="10" s="1"/>
  <c r="AL10" i="10" s="1"/>
  <c r="K113" i="18"/>
  <c r="K203" i="19"/>
  <c r="K181" i="19"/>
  <c r="K158" i="19"/>
  <c r="L12" i="10"/>
  <c r="M12" i="10" s="1"/>
  <c r="N12" i="10" s="1"/>
  <c r="O12" i="10" s="1"/>
  <c r="P12" i="10" s="1"/>
  <c r="Q12" i="10" s="1"/>
  <c r="K12" i="18"/>
  <c r="K95" i="16"/>
  <c r="K79" i="16"/>
  <c r="K63" i="16"/>
  <c r="K48" i="16"/>
  <c r="L35" i="10"/>
  <c r="M35" i="10" s="1"/>
  <c r="N35" i="10" s="1"/>
  <c r="O35" i="10" s="1"/>
  <c r="P35" i="10" s="1"/>
  <c r="Q35" i="10" s="1"/>
  <c r="K35" i="18"/>
  <c r="L84" i="10"/>
  <c r="M84" i="10" s="1"/>
  <c r="N84" i="10" s="1"/>
  <c r="O84" i="10" s="1"/>
  <c r="P84" i="10" s="1"/>
  <c r="Q84" i="10" s="1"/>
  <c r="K84" i="18"/>
  <c r="L52" i="10"/>
  <c r="M52" i="10" s="1"/>
  <c r="N52" i="10" s="1"/>
  <c r="O52" i="10" s="1"/>
  <c r="P52" i="10" s="1"/>
  <c r="Q52" i="10" s="1"/>
  <c r="K52" i="18"/>
  <c r="K199" i="16"/>
  <c r="K167" i="16"/>
  <c r="AG23" i="10"/>
  <c r="AH23" i="10" s="1"/>
  <c r="AI23" i="10" s="1"/>
  <c r="AJ23" i="10" s="1"/>
  <c r="AK23" i="10" s="1"/>
  <c r="AL23" i="10" s="1"/>
  <c r="K126" i="18"/>
  <c r="K42" i="16"/>
  <c r="L98" i="10"/>
  <c r="M98" i="10" s="1"/>
  <c r="N98" i="10" s="1"/>
  <c r="O98" i="10" s="1"/>
  <c r="P98" i="10" s="1"/>
  <c r="Q98" i="10" s="1"/>
  <c r="K98" i="18"/>
  <c r="L78" i="10"/>
  <c r="M78" i="10" s="1"/>
  <c r="N78" i="10" s="1"/>
  <c r="O78" i="10" s="1"/>
  <c r="P78" i="10" s="1"/>
  <c r="Q78" i="10" s="1"/>
  <c r="K78" i="18"/>
  <c r="L64" i="10"/>
  <c r="M64" i="10" s="1"/>
  <c r="N64" i="10" s="1"/>
  <c r="O64" i="10" s="1"/>
  <c r="P64" i="10" s="1"/>
  <c r="Q64" i="10" s="1"/>
  <c r="K64" i="18"/>
  <c r="L49" i="10"/>
  <c r="M49" i="10" s="1"/>
  <c r="N49" i="10" s="1"/>
  <c r="O49" i="10" s="1"/>
  <c r="P49" i="10" s="1"/>
  <c r="Q49" i="10" s="1"/>
  <c r="K49" i="18"/>
  <c r="K31" i="16"/>
  <c r="K88" i="16"/>
  <c r="K72" i="16"/>
  <c r="K56" i="16"/>
  <c r="K203" i="16"/>
  <c r="K187" i="16"/>
  <c r="K171" i="16"/>
  <c r="K155" i="16"/>
  <c r="K148" i="16"/>
  <c r="K132" i="16"/>
  <c r="K146" i="19"/>
  <c r="AG98" i="10"/>
  <c r="AH98" i="10" s="1"/>
  <c r="AI98" i="10" s="1"/>
  <c r="AJ98" i="10" s="1"/>
  <c r="AK98" i="10" s="1"/>
  <c r="AL98" i="10" s="1"/>
  <c r="K201" i="18"/>
  <c r="AG82" i="10"/>
  <c r="AH82" i="10" s="1"/>
  <c r="AI82" i="10" s="1"/>
  <c r="AJ82" i="10" s="1"/>
  <c r="AK82" i="10" s="1"/>
  <c r="AL82" i="10" s="1"/>
  <c r="K185" i="18"/>
  <c r="AG66" i="10"/>
  <c r="AH66" i="10" s="1"/>
  <c r="AI66" i="10" s="1"/>
  <c r="AJ66" i="10" s="1"/>
  <c r="AK66" i="10" s="1"/>
  <c r="AL66" i="10" s="1"/>
  <c r="K169" i="18"/>
  <c r="K120" i="19"/>
  <c r="AG13" i="10"/>
  <c r="AH13" i="10" s="1"/>
  <c r="AI13" i="10" s="1"/>
  <c r="AJ13" i="10" s="1"/>
  <c r="AK13" i="10" s="1"/>
  <c r="AL13" i="10" s="1"/>
  <c r="K116" i="18"/>
  <c r="K200" i="19"/>
  <c r="K184" i="19"/>
  <c r="K166" i="19"/>
  <c r="K14" i="19"/>
  <c r="K10" i="16"/>
  <c r="K121" i="16"/>
  <c r="L87" i="10"/>
  <c r="M87" i="10" s="1"/>
  <c r="N87" i="10" s="1"/>
  <c r="O87" i="10" s="1"/>
  <c r="P87" i="10" s="1"/>
  <c r="Q87" i="10" s="1"/>
  <c r="K87" i="18"/>
  <c r="L73" i="10"/>
  <c r="M73" i="10" s="1"/>
  <c r="N73" i="10" s="1"/>
  <c r="O73" i="10" s="1"/>
  <c r="P73" i="10" s="1"/>
  <c r="Q73" i="10" s="1"/>
  <c r="K73" i="18"/>
  <c r="L55" i="10"/>
  <c r="M55" i="10" s="1"/>
  <c r="N55" i="10" s="1"/>
  <c r="O55" i="10" s="1"/>
  <c r="P55" i="10" s="1"/>
  <c r="Q55" i="10" s="1"/>
  <c r="K55" i="18"/>
  <c r="K146" i="16"/>
  <c r="L31" i="10"/>
  <c r="M31" i="10" s="1"/>
  <c r="N31" i="10" s="1"/>
  <c r="O31" i="10" s="1"/>
  <c r="P31" i="10" s="1"/>
  <c r="Q31" i="10" s="1"/>
  <c r="K31" i="18"/>
  <c r="L39" i="10"/>
  <c r="M39" i="10" s="1"/>
  <c r="N39" i="10" s="1"/>
  <c r="O39" i="10" s="1"/>
  <c r="P39" i="10" s="1"/>
  <c r="Q39" i="10" s="1"/>
  <c r="K39" i="18"/>
  <c r="K121" i="19"/>
  <c r="K191" i="19"/>
  <c r="K144" i="16"/>
  <c r="L79" i="10"/>
  <c r="M79" i="10" s="1"/>
  <c r="N79" i="10" s="1"/>
  <c r="O79" i="10" s="1"/>
  <c r="P79" i="10" s="1"/>
  <c r="Q79" i="10" s="1"/>
  <c r="K79" i="18"/>
  <c r="K134" i="16"/>
  <c r="K191" i="16"/>
  <c r="K175" i="16"/>
  <c r="K159" i="16"/>
  <c r="K20" i="16"/>
  <c r="AG40" i="10"/>
  <c r="AH40" i="10" s="1"/>
  <c r="AI40" i="10" s="1"/>
  <c r="AJ40" i="10" s="1"/>
  <c r="AK40" i="10" s="1"/>
  <c r="AL40" i="10" s="1"/>
  <c r="K143" i="18"/>
  <c r="K86" i="19"/>
  <c r="K66" i="19"/>
  <c r="K55" i="19"/>
  <c r="AG18" i="10"/>
  <c r="AH18" i="10" s="1"/>
  <c r="AI18" i="10" s="1"/>
  <c r="AJ18" i="10" s="1"/>
  <c r="AK18" i="10" s="1"/>
  <c r="AL18" i="10" s="1"/>
  <c r="K121" i="18"/>
  <c r="K98" i="16"/>
  <c r="K82" i="16"/>
  <c r="K66" i="16"/>
  <c r="K51" i="16"/>
  <c r="K125" i="16"/>
  <c r="AG34" i="10"/>
  <c r="AH34" i="10" s="1"/>
  <c r="AI34" i="10" s="1"/>
  <c r="AJ34" i="10" s="1"/>
  <c r="AK34" i="10" s="1"/>
  <c r="AL34" i="10" s="1"/>
  <c r="K137" i="18"/>
  <c r="K196" i="19"/>
  <c r="K179" i="19"/>
  <c r="K162" i="19"/>
  <c r="K151" i="19"/>
  <c r="AG41" i="10"/>
  <c r="AH41" i="10" s="1"/>
  <c r="AI41" i="10" s="1"/>
  <c r="AJ41" i="10" s="1"/>
  <c r="AK41" i="10" s="1"/>
  <c r="AL41" i="10" s="1"/>
  <c r="K144" i="18"/>
  <c r="AG65" i="10"/>
  <c r="AH65" i="10" s="1"/>
  <c r="AI65" i="10" s="1"/>
  <c r="AJ65" i="10" s="1"/>
  <c r="AK65" i="10" s="1"/>
  <c r="AL65" i="10" s="1"/>
  <c r="K168" i="18"/>
  <c r="K67" i="19"/>
  <c r="AG44" i="10"/>
  <c r="AH44" i="10" s="1"/>
  <c r="AI44" i="10" s="1"/>
  <c r="AJ44" i="10" s="1"/>
  <c r="AK44" i="10" s="1"/>
  <c r="AL44" i="10" s="1"/>
  <c r="K147" i="18"/>
  <c r="K25" i="19"/>
  <c r="K137" i="19"/>
  <c r="AG45" i="10"/>
  <c r="AH45" i="10" s="1"/>
  <c r="AI45" i="10" s="1"/>
  <c r="AJ45" i="10" s="1"/>
  <c r="AK45" i="10" s="1"/>
  <c r="AL45" i="10" s="1"/>
  <c r="K148" i="18"/>
  <c r="K57" i="19"/>
  <c r="AG70" i="10"/>
  <c r="AH70" i="10" s="1"/>
  <c r="AI70" i="10" s="1"/>
  <c r="AJ70" i="10" s="1"/>
  <c r="AK70" i="10" s="1"/>
  <c r="AL70" i="10" s="1"/>
  <c r="K173" i="18"/>
  <c r="K41" i="19"/>
  <c r="AG89" i="10"/>
  <c r="AH89" i="10" s="1"/>
  <c r="AI89" i="10" s="1"/>
  <c r="AJ89" i="10" s="1"/>
  <c r="AK89" i="10" s="1"/>
  <c r="AL89" i="10" s="1"/>
  <c r="K192" i="18"/>
  <c r="K31" i="19"/>
  <c r="AG75" i="10"/>
  <c r="AH75" i="10" s="1"/>
  <c r="AI75" i="10" s="1"/>
  <c r="AJ75" i="10" s="1"/>
  <c r="AK75" i="10" s="1"/>
  <c r="AL75" i="10" s="1"/>
  <c r="K178" i="18"/>
  <c r="AG92" i="10"/>
  <c r="AH92" i="10" s="1"/>
  <c r="AI92" i="10" s="1"/>
  <c r="AJ92" i="10" s="1"/>
  <c r="AK92" i="10" s="1"/>
  <c r="AL92" i="10" s="1"/>
  <c r="K195" i="18"/>
  <c r="AG17" i="10"/>
  <c r="AH17" i="10" s="1"/>
  <c r="AI17" i="10" s="1"/>
  <c r="AJ17" i="10" s="1"/>
  <c r="AK17" i="10" s="1"/>
  <c r="AL17" i="10" s="1"/>
  <c r="K120" i="18"/>
  <c r="K26" i="16"/>
  <c r="K122" i="16"/>
  <c r="L88" i="10"/>
  <c r="M88" i="10" s="1"/>
  <c r="N88" i="10" s="1"/>
  <c r="O88" i="10" s="1"/>
  <c r="P88" i="10" s="1"/>
  <c r="Q88" i="10" s="1"/>
  <c r="K88" i="18"/>
  <c r="L70" i="10"/>
  <c r="M70" i="10" s="1"/>
  <c r="N70" i="10" s="1"/>
  <c r="O70" i="10" s="1"/>
  <c r="P70" i="10" s="1"/>
  <c r="Q70" i="10" s="1"/>
  <c r="K70" i="18"/>
  <c r="L56" i="10"/>
  <c r="M56" i="10" s="1"/>
  <c r="N56" i="10" s="1"/>
  <c r="O56" i="10" s="1"/>
  <c r="P56" i="10" s="1"/>
  <c r="Q56" i="10" s="1"/>
  <c r="K56" i="18"/>
  <c r="L43" i="10"/>
  <c r="M43" i="10" s="1"/>
  <c r="N43" i="10" s="1"/>
  <c r="O43" i="10" s="1"/>
  <c r="P43" i="10" s="1"/>
  <c r="Q43" i="10" s="1"/>
  <c r="K43" i="18"/>
  <c r="K38" i="16"/>
  <c r="K204" i="19"/>
  <c r="K193" i="19"/>
  <c r="K183" i="19"/>
  <c r="K165" i="19"/>
  <c r="K40" i="19"/>
  <c r="K91" i="19"/>
  <c r="K73" i="19"/>
  <c r="K61" i="19"/>
  <c r="K201" i="16"/>
  <c r="K185" i="16"/>
  <c r="K169" i="16"/>
  <c r="K153" i="16"/>
  <c r="L42" i="10"/>
  <c r="M42" i="10" s="1"/>
  <c r="N42" i="10" s="1"/>
  <c r="O42" i="10" s="1"/>
  <c r="P42" i="10" s="1"/>
  <c r="Q42" i="10" s="1"/>
  <c r="K42" i="18"/>
  <c r="AG21" i="10"/>
  <c r="AH21" i="10" s="1"/>
  <c r="AI21" i="10" s="1"/>
  <c r="AJ21" i="10" s="1"/>
  <c r="AK21" i="10" s="1"/>
  <c r="AL21" i="10" s="1"/>
  <c r="K124" i="18"/>
  <c r="K124" i="19"/>
  <c r="K89" i="19"/>
  <c r="K59" i="19"/>
  <c r="L27" i="10"/>
  <c r="M27" i="10" s="1"/>
  <c r="N27" i="10" s="1"/>
  <c r="O27" i="10" s="1"/>
  <c r="P27" i="10" s="1"/>
  <c r="Q27" i="10" s="1"/>
  <c r="K27" i="18"/>
  <c r="K118" i="16"/>
  <c r="K27" i="16"/>
  <c r="K37" i="16"/>
  <c r="K117" i="16"/>
  <c r="K205" i="16"/>
  <c r="K189" i="16"/>
  <c r="K173" i="16"/>
  <c r="K157" i="16"/>
  <c r="AG38" i="10"/>
  <c r="AH38" i="10" s="1"/>
  <c r="AI38" i="10" s="1"/>
  <c r="AJ38" i="10" s="1"/>
  <c r="AK38" i="10" s="1"/>
  <c r="AL38" i="10" s="1"/>
  <c r="K141" i="18"/>
  <c r="AG27" i="10"/>
  <c r="AH27" i="10" s="1"/>
  <c r="AI27" i="10" s="1"/>
  <c r="AJ27" i="10" s="1"/>
  <c r="AK27" i="10" s="1"/>
  <c r="AL27" i="10" s="1"/>
  <c r="K130" i="18"/>
  <c r="AG26" i="10"/>
  <c r="AH26" i="10" s="1"/>
  <c r="AI26" i="10" s="1"/>
  <c r="AJ26" i="10" s="1"/>
  <c r="AK26" i="10" s="1"/>
  <c r="AL26" i="10" s="1"/>
  <c r="K129" i="18"/>
  <c r="AG91" i="10"/>
  <c r="AH91" i="10" s="1"/>
  <c r="AI91" i="10" s="1"/>
  <c r="AJ91" i="10" s="1"/>
  <c r="AK91" i="10" s="1"/>
  <c r="AL91" i="10" s="1"/>
  <c r="K194" i="18"/>
  <c r="K11" i="19"/>
  <c r="L11" i="10"/>
  <c r="M11" i="10" s="1"/>
  <c r="N11" i="10" s="1"/>
  <c r="O11" i="10" s="1"/>
  <c r="P11" i="10" s="1"/>
  <c r="Q11" i="10" s="1"/>
  <c r="K11" i="18"/>
  <c r="K197" i="16"/>
  <c r="K181" i="16"/>
  <c r="K165" i="16"/>
  <c r="K149" i="16"/>
  <c r="K119" i="16"/>
  <c r="L19" i="10"/>
  <c r="M19" i="10" s="1"/>
  <c r="N19" i="10" s="1"/>
  <c r="O19" i="10" s="1"/>
  <c r="P19" i="10" s="1"/>
  <c r="Q19" i="10" s="1"/>
  <c r="K19" i="18"/>
  <c r="K39" i="16"/>
  <c r="K141" i="16"/>
  <c r="K40" i="16"/>
  <c r="AG28" i="10"/>
  <c r="AH28" i="10" s="1"/>
  <c r="AI28" i="10" s="1"/>
  <c r="AJ28" i="10" s="1"/>
  <c r="AK28" i="10" s="1"/>
  <c r="AL28" i="10" s="1"/>
  <c r="K131" i="18"/>
  <c r="K99" i="19"/>
  <c r="K69" i="19"/>
  <c r="J99" i="18"/>
  <c r="J100" i="10"/>
  <c r="K8" i="18"/>
  <c r="L8" i="10"/>
  <c r="M8" i="10" s="1"/>
  <c r="N8" i="10" s="1"/>
  <c r="O8" i="10" s="1"/>
  <c r="P8" i="10" s="1"/>
  <c r="Q8" i="10" s="1"/>
  <c r="K99" i="10"/>
  <c r="AF99" i="10"/>
  <c r="AB100" i="10"/>
  <c r="G203" i="18" s="1"/>
  <c r="AJ101" i="11"/>
  <c r="M11" i="7"/>
  <c r="M11" i="15" s="1"/>
  <c r="E19" i="7"/>
  <c r="E19" i="15" s="1"/>
  <c r="M115" i="19"/>
  <c r="M111" i="18"/>
  <c r="M114" i="16"/>
  <c r="B101" i="5"/>
  <c r="B101" i="13" s="1"/>
  <c r="I101" i="5"/>
  <c r="I101" i="13" s="1"/>
  <c r="P101" i="5"/>
  <c r="B206" i="13" s="1"/>
  <c r="U101" i="5"/>
  <c r="G206" i="13" s="1"/>
  <c r="Q101" i="5"/>
  <c r="C206" i="13" s="1"/>
  <c r="S101" i="5"/>
  <c r="E206" i="13" s="1"/>
  <c r="W101" i="5"/>
  <c r="I206" i="13" s="1"/>
  <c r="X101" i="5"/>
  <c r="J206" i="13" s="1"/>
  <c r="AA101" i="5"/>
  <c r="M206" i="13" s="1"/>
  <c r="Y101" i="5"/>
  <c r="K206" i="13" s="1"/>
  <c r="T101" i="5"/>
  <c r="F206" i="13" s="1"/>
  <c r="B98" i="4"/>
  <c r="E98" i="4"/>
  <c r="D98" i="4"/>
  <c r="C98" i="4"/>
  <c r="AG101" i="8" l="1"/>
  <c r="K207" i="16" s="1"/>
  <c r="K206" i="19"/>
  <c r="J101" i="19"/>
  <c r="J101" i="16"/>
  <c r="K202" i="18"/>
  <c r="K206" i="16"/>
  <c r="K205" i="19"/>
  <c r="D98" i="12"/>
  <c r="C98" i="12"/>
  <c r="E98" i="12"/>
  <c r="B98" i="12"/>
  <c r="AH100" i="8"/>
  <c r="AK100" i="11"/>
  <c r="K99" i="18"/>
  <c r="K100" i="10"/>
  <c r="L69" i="19"/>
  <c r="L99" i="19"/>
  <c r="L131" i="18"/>
  <c r="L141" i="16"/>
  <c r="L119" i="16"/>
  <c r="L149" i="16"/>
  <c r="L165" i="16"/>
  <c r="L181" i="16"/>
  <c r="L197" i="16"/>
  <c r="L11" i="18"/>
  <c r="L141" i="18"/>
  <c r="L157" i="16"/>
  <c r="L173" i="16"/>
  <c r="L189" i="16"/>
  <c r="L205" i="16"/>
  <c r="L37" i="16"/>
  <c r="L124" i="19"/>
  <c r="L153" i="16"/>
  <c r="L169" i="16"/>
  <c r="L185" i="16"/>
  <c r="L201" i="16"/>
  <c r="L40" i="19"/>
  <c r="L165" i="19"/>
  <c r="L183" i="19"/>
  <c r="L193" i="19"/>
  <c r="L204" i="19"/>
  <c r="L122" i="16"/>
  <c r="L120" i="18"/>
  <c r="L195" i="18"/>
  <c r="L178" i="18"/>
  <c r="L31" i="19"/>
  <c r="L192" i="18"/>
  <c r="L25" i="19"/>
  <c r="L147" i="18"/>
  <c r="L67" i="19"/>
  <c r="L168" i="18"/>
  <c r="L125" i="16"/>
  <c r="L51" i="16"/>
  <c r="L66" i="16"/>
  <c r="L82" i="16"/>
  <c r="L98" i="16"/>
  <c r="L121" i="18"/>
  <c r="L55" i="19"/>
  <c r="L66" i="19"/>
  <c r="L86" i="19"/>
  <c r="L143" i="18"/>
  <c r="L20" i="16"/>
  <c r="L134" i="16"/>
  <c r="L79" i="18"/>
  <c r="L191" i="19"/>
  <c r="L39" i="18"/>
  <c r="L31" i="18"/>
  <c r="L10" i="16"/>
  <c r="L14" i="19"/>
  <c r="L166" i="19"/>
  <c r="L184" i="19"/>
  <c r="L200" i="19"/>
  <c r="L116" i="18"/>
  <c r="L146" i="19"/>
  <c r="L148" i="16"/>
  <c r="L155" i="16"/>
  <c r="L171" i="16"/>
  <c r="L187" i="16"/>
  <c r="L203" i="16"/>
  <c r="L56" i="16"/>
  <c r="L72" i="16"/>
  <c r="L88" i="16"/>
  <c r="L42" i="16"/>
  <c r="L122" i="18"/>
  <c r="L10" i="19"/>
  <c r="L100" i="11"/>
  <c r="L160" i="16"/>
  <c r="L176" i="16"/>
  <c r="L192" i="16"/>
  <c r="L128" i="19"/>
  <c r="L48" i="19"/>
  <c r="L65" i="19"/>
  <c r="L79" i="19"/>
  <c r="L90" i="19"/>
  <c r="L18" i="19"/>
  <c r="L29" i="19"/>
  <c r="L187" i="18"/>
  <c r="L170" i="18"/>
  <c r="L62" i="19"/>
  <c r="L97" i="19"/>
  <c r="L153" i="18"/>
  <c r="L138" i="16"/>
  <c r="L152" i="18"/>
  <c r="L167" i="18"/>
  <c r="L183" i="18"/>
  <c r="L199" i="18"/>
  <c r="L156" i="18"/>
  <c r="L116" i="19"/>
  <c r="L60" i="19"/>
  <c r="L72" i="19"/>
  <c r="L85" i="19"/>
  <c r="L96" i="19"/>
  <c r="L150" i="18"/>
  <c r="L181" i="18"/>
  <c r="L25" i="16"/>
  <c r="L30" i="18"/>
  <c r="L46" i="18"/>
  <c r="L76" i="18"/>
  <c r="L85" i="18"/>
  <c r="L12" i="19"/>
  <c r="L159" i="19"/>
  <c r="L170" i="19"/>
  <c r="L187" i="19"/>
  <c r="L17" i="19"/>
  <c r="L150" i="16"/>
  <c r="L166" i="16"/>
  <c r="L182" i="16"/>
  <c r="L198" i="16"/>
  <c r="L15" i="16"/>
  <c r="L150" i="19"/>
  <c r="L168" i="19"/>
  <c r="L185" i="19"/>
  <c r="L201" i="19"/>
  <c r="L28" i="16"/>
  <c r="L132" i="19"/>
  <c r="L125" i="19"/>
  <c r="L138" i="19"/>
  <c r="L154" i="16"/>
  <c r="L170" i="16"/>
  <c r="L186" i="16"/>
  <c r="L202" i="16"/>
  <c r="L16" i="18"/>
  <c r="L116" i="16"/>
  <c r="L44" i="16"/>
  <c r="L59" i="16"/>
  <c r="L75" i="16"/>
  <c r="L91" i="16"/>
  <c r="L33" i="18"/>
  <c r="L176" i="18"/>
  <c r="L122" i="19"/>
  <c r="L133" i="19"/>
  <c r="L157" i="19"/>
  <c r="L175" i="19"/>
  <c r="L186" i="19"/>
  <c r="L197" i="19"/>
  <c r="L38" i="19"/>
  <c r="L30" i="16"/>
  <c r="L46" i="16"/>
  <c r="L61" i="16"/>
  <c r="L77" i="16"/>
  <c r="L93" i="16"/>
  <c r="L43" i="19"/>
  <c r="L50" i="19"/>
  <c r="L23" i="16"/>
  <c r="L142" i="19"/>
  <c r="L35" i="16"/>
  <c r="L136" i="18"/>
  <c r="L36" i="19"/>
  <c r="L19" i="19"/>
  <c r="L157" i="18"/>
  <c r="L172" i="18"/>
  <c r="L188" i="18"/>
  <c r="L120" i="16"/>
  <c r="L38" i="18"/>
  <c r="L51" i="18"/>
  <c r="L66" i="18"/>
  <c r="L83" i="18"/>
  <c r="L93" i="18"/>
  <c r="L53" i="16"/>
  <c r="L84" i="16"/>
  <c r="L25" i="18"/>
  <c r="L137" i="16"/>
  <c r="L17" i="16"/>
  <c r="L19" i="16"/>
  <c r="L22" i="19"/>
  <c r="L27" i="19"/>
  <c r="L186" i="18"/>
  <c r="L118" i="19"/>
  <c r="L160" i="18"/>
  <c r="L11" i="16"/>
  <c r="L162" i="18"/>
  <c r="L145" i="18"/>
  <c r="L53" i="18"/>
  <c r="L62" i="18"/>
  <c r="L80" i="18"/>
  <c r="L95" i="18"/>
  <c r="L20" i="18"/>
  <c r="L52" i="19"/>
  <c r="L77" i="19"/>
  <c r="L114" i="18"/>
  <c r="L130" i="19"/>
  <c r="L200" i="18"/>
  <c r="L32" i="19"/>
  <c r="L45" i="19"/>
  <c r="L56" i="19"/>
  <c r="L75" i="19"/>
  <c r="L93" i="19"/>
  <c r="L39" i="19"/>
  <c r="L135" i="16"/>
  <c r="L151" i="16"/>
  <c r="L183" i="16"/>
  <c r="L151" i="18"/>
  <c r="L174" i="18"/>
  <c r="L190" i="18"/>
  <c r="L142" i="18"/>
  <c r="L127" i="18"/>
  <c r="L29" i="18"/>
  <c r="L45" i="18"/>
  <c r="L58" i="18"/>
  <c r="L75" i="18"/>
  <c r="L90" i="18"/>
  <c r="L139" i="18"/>
  <c r="L156" i="16"/>
  <c r="L172" i="16"/>
  <c r="L188" i="16"/>
  <c r="L204" i="16"/>
  <c r="L12" i="16"/>
  <c r="L24" i="18"/>
  <c r="L44" i="19"/>
  <c r="L136" i="19"/>
  <c r="L34" i="19"/>
  <c r="L147" i="16"/>
  <c r="L162" i="16"/>
  <c r="L178" i="16"/>
  <c r="L194" i="16"/>
  <c r="L40" i="18"/>
  <c r="L135" i="19"/>
  <c r="L126" i="16"/>
  <c r="L62" i="16"/>
  <c r="L78" i="16"/>
  <c r="L94" i="16"/>
  <c r="L117" i="19"/>
  <c r="L159" i="18"/>
  <c r="L175" i="18"/>
  <c r="L191" i="18"/>
  <c r="L132" i="18"/>
  <c r="L179" i="18"/>
  <c r="L36" i="16"/>
  <c r="L59" i="18"/>
  <c r="L74" i="18"/>
  <c r="L91" i="18"/>
  <c r="L133" i="18"/>
  <c r="L149" i="18"/>
  <c r="L164" i="18"/>
  <c r="L180" i="18"/>
  <c r="L196" i="18"/>
  <c r="L26" i="19"/>
  <c r="L49" i="16"/>
  <c r="L64" i="16"/>
  <c r="L80" i="16"/>
  <c r="L96" i="16"/>
  <c r="L139" i="16"/>
  <c r="L21" i="19"/>
  <c r="L18" i="16"/>
  <c r="L167" i="19"/>
  <c r="L178" i="19"/>
  <c r="L147" i="19"/>
  <c r="L20" i="19"/>
  <c r="L54" i="16"/>
  <c r="L69" i="16"/>
  <c r="L85" i="16"/>
  <c r="L130" i="16"/>
  <c r="L30" i="19"/>
  <c r="L40" i="16"/>
  <c r="L39" i="16"/>
  <c r="L19" i="18"/>
  <c r="L11" i="19"/>
  <c r="L194" i="18"/>
  <c r="L129" i="18"/>
  <c r="L130" i="18"/>
  <c r="L117" i="16"/>
  <c r="L27" i="16"/>
  <c r="L118" i="16"/>
  <c r="L27" i="18"/>
  <c r="L59" i="19"/>
  <c r="L89" i="19"/>
  <c r="L124" i="18"/>
  <c r="L42" i="18"/>
  <c r="L61" i="19"/>
  <c r="L73" i="19"/>
  <c r="L91" i="19"/>
  <c r="L38" i="16"/>
  <c r="L43" i="18"/>
  <c r="L56" i="18"/>
  <c r="L70" i="18"/>
  <c r="L88" i="18"/>
  <c r="L26" i="16"/>
  <c r="L41" i="19"/>
  <c r="L173" i="18"/>
  <c r="L57" i="19"/>
  <c r="L148" i="18"/>
  <c r="L137" i="19"/>
  <c r="L144" i="18"/>
  <c r="L151" i="19"/>
  <c r="L162" i="19"/>
  <c r="L179" i="19"/>
  <c r="L196" i="19"/>
  <c r="L137" i="18"/>
  <c r="L159" i="16"/>
  <c r="L175" i="16"/>
  <c r="L191" i="16"/>
  <c r="L144" i="16"/>
  <c r="L121" i="19"/>
  <c r="L146" i="16"/>
  <c r="L55" i="18"/>
  <c r="L73" i="18"/>
  <c r="L87" i="18"/>
  <c r="L121" i="16"/>
  <c r="L120" i="19"/>
  <c r="L169" i="18"/>
  <c r="L185" i="18"/>
  <c r="L201" i="18"/>
  <c r="L132" i="16"/>
  <c r="L31" i="16"/>
  <c r="L49" i="18"/>
  <c r="L64" i="18"/>
  <c r="L78" i="18"/>
  <c r="L98" i="18"/>
  <c r="L126" i="18"/>
  <c r="L167" i="16"/>
  <c r="L199" i="16"/>
  <c r="L52" i="18"/>
  <c r="L84" i="18"/>
  <c r="L35" i="18"/>
  <c r="L48" i="16"/>
  <c r="L63" i="16"/>
  <c r="L79" i="16"/>
  <c r="L95" i="16"/>
  <c r="L12" i="18"/>
  <c r="L158" i="19"/>
  <c r="L181" i="19"/>
  <c r="L203" i="19"/>
  <c r="L113" i="18"/>
  <c r="K100" i="19"/>
  <c r="K101" i="11"/>
  <c r="L144" i="19"/>
  <c r="L123" i="19"/>
  <c r="L47" i="18"/>
  <c r="L67" i="18"/>
  <c r="L82" i="18"/>
  <c r="L96" i="18"/>
  <c r="L128" i="16"/>
  <c r="L13" i="18"/>
  <c r="L126" i="19"/>
  <c r="L119" i="19"/>
  <c r="L163" i="19"/>
  <c r="L192" i="19"/>
  <c r="L22" i="18"/>
  <c r="L41" i="18"/>
  <c r="L140" i="16"/>
  <c r="L17" i="18"/>
  <c r="L173" i="19"/>
  <c r="L195" i="19"/>
  <c r="L161" i="19"/>
  <c r="L172" i="19"/>
  <c r="L189" i="19"/>
  <c r="L50" i="16"/>
  <c r="L65" i="16"/>
  <c r="L81" i="16"/>
  <c r="L97" i="16"/>
  <c r="L32" i="16"/>
  <c r="L143" i="19"/>
  <c r="L49" i="19"/>
  <c r="L92" i="19"/>
  <c r="L9" i="16"/>
  <c r="L13" i="16"/>
  <c r="L156" i="19"/>
  <c r="L174" i="19"/>
  <c r="L190" i="19"/>
  <c r="L202" i="19"/>
  <c r="L155" i="19"/>
  <c r="L16" i="16"/>
  <c r="L149" i="19"/>
  <c r="L127" i="19"/>
  <c r="L70" i="19"/>
  <c r="L82" i="19"/>
  <c r="L171" i="18"/>
  <c r="L176" i="19"/>
  <c r="L184" i="18"/>
  <c r="L51" i="19"/>
  <c r="L81" i="19"/>
  <c r="L124" i="16"/>
  <c r="L115" i="16"/>
  <c r="L68" i="19"/>
  <c r="L87" i="19"/>
  <c r="L98" i="19"/>
  <c r="L138" i="18"/>
  <c r="L55" i="16"/>
  <c r="L71" i="16"/>
  <c r="L87" i="16"/>
  <c r="L123" i="16"/>
  <c r="L161" i="16"/>
  <c r="L177" i="16"/>
  <c r="L193" i="16"/>
  <c r="L15" i="18"/>
  <c r="L47" i="19"/>
  <c r="L58" i="19"/>
  <c r="L71" i="19"/>
  <c r="L83" i="19"/>
  <c r="L123" i="18"/>
  <c r="L54" i="19"/>
  <c r="L84" i="19"/>
  <c r="L118" i="18"/>
  <c r="L41" i="16"/>
  <c r="L163" i="16"/>
  <c r="L179" i="16"/>
  <c r="L195" i="16"/>
  <c r="L37" i="19"/>
  <c r="L42" i="19"/>
  <c r="L166" i="18"/>
  <c r="L182" i="18"/>
  <c r="L198" i="18"/>
  <c r="L88" i="19"/>
  <c r="L163" i="18"/>
  <c r="L155" i="18"/>
  <c r="L141" i="19"/>
  <c r="L153" i="19"/>
  <c r="L164" i="19"/>
  <c r="L182" i="19"/>
  <c r="L198" i="19"/>
  <c r="L154" i="18"/>
  <c r="L21" i="16"/>
  <c r="L68" i="16"/>
  <c r="L23" i="18"/>
  <c r="L119" i="18"/>
  <c r="L13" i="19"/>
  <c r="L160" i="19"/>
  <c r="L177" i="19"/>
  <c r="L188" i="19"/>
  <c r="L199" i="19"/>
  <c r="L63" i="18"/>
  <c r="L81" i="18"/>
  <c r="L21" i="18"/>
  <c r="L50" i="18"/>
  <c r="L65" i="18"/>
  <c r="L152" i="19"/>
  <c r="L169" i="19"/>
  <c r="L180" i="19"/>
  <c r="L140" i="18"/>
  <c r="L46" i="19"/>
  <c r="L63" i="19"/>
  <c r="L76" i="19"/>
  <c r="L94" i="19"/>
  <c r="L15" i="19"/>
  <c r="L54" i="18"/>
  <c r="L72" i="18"/>
  <c r="L86" i="18"/>
  <c r="L133" i="16"/>
  <c r="L18" i="18"/>
  <c r="L117" i="18"/>
  <c r="L34" i="18"/>
  <c r="L135" i="18"/>
  <c r="L158" i="18"/>
  <c r="L189" i="18"/>
  <c r="L139" i="19"/>
  <c r="L53" i="19"/>
  <c r="L64" i="19"/>
  <c r="L78" i="19"/>
  <c r="L95" i="19"/>
  <c r="L125" i="18"/>
  <c r="L134" i="19"/>
  <c r="L60" i="18"/>
  <c r="L69" i="18"/>
  <c r="L92" i="18"/>
  <c r="L33" i="19"/>
  <c r="L47" i="16"/>
  <c r="L70" i="16"/>
  <c r="L86" i="16"/>
  <c r="L28" i="18"/>
  <c r="L28" i="19"/>
  <c r="L146" i="18"/>
  <c r="L161" i="18"/>
  <c r="L177" i="18"/>
  <c r="L193" i="18"/>
  <c r="L129" i="19"/>
  <c r="L33" i="16"/>
  <c r="L37" i="18"/>
  <c r="L10" i="18"/>
  <c r="L127" i="16"/>
  <c r="L61" i="18"/>
  <c r="L94" i="18"/>
  <c r="L9" i="18"/>
  <c r="L129" i="16"/>
  <c r="L22" i="16"/>
  <c r="L57" i="16"/>
  <c r="L73" i="16"/>
  <c r="L89" i="16"/>
  <c r="L131" i="16"/>
  <c r="L29" i="16"/>
  <c r="L45" i="16"/>
  <c r="L60" i="16"/>
  <c r="L76" i="16"/>
  <c r="L92" i="16"/>
  <c r="L145" i="19"/>
  <c r="L140" i="19"/>
  <c r="L112" i="18"/>
  <c r="L24" i="19"/>
  <c r="L44" i="18"/>
  <c r="L57" i="18"/>
  <c r="L71" i="18"/>
  <c r="L89" i="18"/>
  <c r="L148" i="19"/>
  <c r="L74" i="19"/>
  <c r="L128" i="18"/>
  <c r="L158" i="16"/>
  <c r="L174" i="16"/>
  <c r="L190" i="16"/>
  <c r="L14" i="16"/>
  <c r="L26" i="18"/>
  <c r="L48" i="18"/>
  <c r="L68" i="18"/>
  <c r="L77" i="18"/>
  <c r="L97" i="18"/>
  <c r="L136" i="16"/>
  <c r="L152" i="16"/>
  <c r="L168" i="16"/>
  <c r="L184" i="16"/>
  <c r="L200" i="16"/>
  <c r="L35" i="19"/>
  <c r="L80" i="19"/>
  <c r="L131" i="19"/>
  <c r="L145" i="16"/>
  <c r="L43" i="16"/>
  <c r="L58" i="16"/>
  <c r="L74" i="16"/>
  <c r="L90" i="16"/>
  <c r="L32" i="18"/>
  <c r="L143" i="16"/>
  <c r="L14" i="18"/>
  <c r="L154" i="19"/>
  <c r="L171" i="19"/>
  <c r="L194" i="19"/>
  <c r="L115" i="18"/>
  <c r="L165" i="18"/>
  <c r="L197" i="18"/>
  <c r="L24" i="16"/>
  <c r="L164" i="16"/>
  <c r="L180" i="16"/>
  <c r="L196" i="16"/>
  <c r="L34" i="16"/>
  <c r="L23" i="19"/>
  <c r="L16" i="19"/>
  <c r="L134" i="18"/>
  <c r="L142" i="16"/>
  <c r="L36" i="18"/>
  <c r="L52" i="16"/>
  <c r="L67" i="16"/>
  <c r="L83" i="16"/>
  <c r="L99" i="16"/>
  <c r="L8" i="18"/>
  <c r="L99" i="10"/>
  <c r="J100" i="18"/>
  <c r="G100" i="10"/>
  <c r="G100" i="18" s="1"/>
  <c r="K100" i="16"/>
  <c r="K101" i="8"/>
  <c r="L8" i="16"/>
  <c r="L100" i="8"/>
  <c r="AG99" i="10"/>
  <c r="AF100" i="10"/>
  <c r="AC101" i="8"/>
  <c r="G207" i="16" s="1"/>
  <c r="U102" i="5"/>
  <c r="G207" i="13" s="1"/>
  <c r="G98" i="4"/>
  <c r="AK101" i="11"/>
  <c r="AA102" i="5"/>
  <c r="M207" i="13" s="1"/>
  <c r="T102" i="5"/>
  <c r="F207" i="13" s="1"/>
  <c r="R102" i="5"/>
  <c r="D207" i="13" s="1"/>
  <c r="S102" i="5"/>
  <c r="E207" i="13" s="1"/>
  <c r="H98" i="4"/>
  <c r="X102" i="5"/>
  <c r="J207" i="13" s="1"/>
  <c r="V102" i="5"/>
  <c r="H207" i="13" s="1"/>
  <c r="Q102" i="5"/>
  <c r="C207" i="13" s="1"/>
  <c r="F102" i="5"/>
  <c r="F102" i="13" s="1"/>
  <c r="C102" i="5"/>
  <c r="C102" i="13" s="1"/>
  <c r="D102" i="5"/>
  <c r="D102" i="13" s="1"/>
  <c r="J102" i="5"/>
  <c r="J102" i="13" s="1"/>
  <c r="H102" i="5"/>
  <c r="H102" i="13" s="1"/>
  <c r="G102" i="5"/>
  <c r="G102" i="13" s="1"/>
  <c r="E102" i="5"/>
  <c r="E102" i="13" s="1"/>
  <c r="N111" i="18"/>
  <c r="N115" i="19"/>
  <c r="N114" i="16"/>
  <c r="M101" i="5"/>
  <c r="M101" i="13" s="1"/>
  <c r="L101" i="5"/>
  <c r="L101" i="13" s="1"/>
  <c r="Z101" i="5"/>
  <c r="L206" i="13" s="1"/>
  <c r="AH101" i="8" l="1"/>
  <c r="AH102" i="8"/>
  <c r="L208" i="16" s="1"/>
  <c r="L206" i="16"/>
  <c r="L206" i="19"/>
  <c r="L205" i="19"/>
  <c r="K100" i="18"/>
  <c r="L202" i="18"/>
  <c r="L207" i="16"/>
  <c r="K203" i="18"/>
  <c r="L99" i="18"/>
  <c r="K101" i="19"/>
  <c r="L100" i="10"/>
  <c r="AL100" i="11"/>
  <c r="F98" i="12"/>
  <c r="G98" i="12"/>
  <c r="H98" i="12"/>
  <c r="AI100" i="8"/>
  <c r="M8" i="16"/>
  <c r="M100" i="8"/>
  <c r="M142" i="16"/>
  <c r="M24" i="16"/>
  <c r="M197" i="18"/>
  <c r="M165" i="18"/>
  <c r="M115" i="18"/>
  <c r="M194" i="19"/>
  <c r="M171" i="19"/>
  <c r="M154" i="19"/>
  <c r="M145" i="16"/>
  <c r="M131" i="19"/>
  <c r="M80" i="19"/>
  <c r="M14" i="16"/>
  <c r="M190" i="16"/>
  <c r="M174" i="16"/>
  <c r="M158" i="16"/>
  <c r="M128" i="18"/>
  <c r="M148" i="19"/>
  <c r="M112" i="18"/>
  <c r="M145" i="19"/>
  <c r="M92" i="16"/>
  <c r="M76" i="16"/>
  <c r="M60" i="16"/>
  <c r="M45" i="16"/>
  <c r="M29" i="16"/>
  <c r="M22" i="16"/>
  <c r="M129" i="19"/>
  <c r="M193" i="18"/>
  <c r="M177" i="18"/>
  <c r="M161" i="18"/>
  <c r="M146" i="18"/>
  <c r="M33" i="19"/>
  <c r="M134" i="19"/>
  <c r="M125" i="18"/>
  <c r="M95" i="19"/>
  <c r="M78" i="19"/>
  <c r="M64" i="19"/>
  <c r="M53" i="19"/>
  <c r="M139" i="19"/>
  <c r="M189" i="18"/>
  <c r="M158" i="18"/>
  <c r="M117" i="18"/>
  <c r="M94" i="19"/>
  <c r="M76" i="19"/>
  <c r="M63" i="19"/>
  <c r="M46" i="19"/>
  <c r="M13" i="19"/>
  <c r="M21" i="16"/>
  <c r="M154" i="18"/>
  <c r="M198" i="19"/>
  <c r="M182" i="19"/>
  <c r="M164" i="19"/>
  <c r="M153" i="19"/>
  <c r="M42" i="19"/>
  <c r="M37" i="19"/>
  <c r="M195" i="16"/>
  <c r="M179" i="16"/>
  <c r="M163" i="16"/>
  <c r="M118" i="18"/>
  <c r="M84" i="19"/>
  <c r="M54" i="19"/>
  <c r="M193" i="16"/>
  <c r="M177" i="16"/>
  <c r="M161" i="16"/>
  <c r="M138" i="18"/>
  <c r="M98" i="19"/>
  <c r="M87" i="19"/>
  <c r="M68" i="19"/>
  <c r="M115" i="16"/>
  <c r="M124" i="16"/>
  <c r="M81" i="19"/>
  <c r="M51" i="19"/>
  <c r="M184" i="18"/>
  <c r="M176" i="19"/>
  <c r="M171" i="18"/>
  <c r="M82" i="19"/>
  <c r="M70" i="19"/>
  <c r="M149" i="19"/>
  <c r="M9" i="16"/>
  <c r="M143" i="19"/>
  <c r="M189" i="19"/>
  <c r="M172" i="19"/>
  <c r="M161" i="19"/>
  <c r="M195" i="19"/>
  <c r="M173" i="19"/>
  <c r="M192" i="19"/>
  <c r="M163" i="19"/>
  <c r="M126" i="19"/>
  <c r="M123" i="19"/>
  <c r="M144" i="19"/>
  <c r="M201" i="18"/>
  <c r="M185" i="18"/>
  <c r="M169" i="18"/>
  <c r="M120" i="19"/>
  <c r="M121" i="16"/>
  <c r="M146" i="16"/>
  <c r="M144" i="16"/>
  <c r="M175" i="16"/>
  <c r="M196" i="19"/>
  <c r="M162" i="19"/>
  <c r="M137" i="19"/>
  <c r="M148" i="18"/>
  <c r="M57" i="19"/>
  <c r="M173" i="18"/>
  <c r="M26" i="16"/>
  <c r="M124" i="18"/>
  <c r="M89" i="19"/>
  <c r="M27" i="16"/>
  <c r="M130" i="18"/>
  <c r="M129" i="18"/>
  <c r="M194" i="18"/>
  <c r="M39" i="16"/>
  <c r="M40" i="16"/>
  <c r="M20" i="19"/>
  <c r="M147" i="19"/>
  <c r="M178" i="19"/>
  <c r="M167" i="19"/>
  <c r="M18" i="16"/>
  <c r="M21" i="19"/>
  <c r="M26" i="19"/>
  <c r="M196" i="18"/>
  <c r="M180" i="18"/>
  <c r="M164" i="18"/>
  <c r="M149" i="18"/>
  <c r="M133" i="18"/>
  <c r="M179" i="18"/>
  <c r="M132" i="18"/>
  <c r="M191" i="18"/>
  <c r="M175" i="18"/>
  <c r="M159" i="18"/>
  <c r="M117" i="19"/>
  <c r="M126" i="16"/>
  <c r="M147" i="16"/>
  <c r="M44" i="19"/>
  <c r="M139" i="18"/>
  <c r="M127" i="18"/>
  <c r="K101" i="16"/>
  <c r="G101" i="8"/>
  <c r="G101" i="16" s="1"/>
  <c r="M36" i="18"/>
  <c r="M14" i="18"/>
  <c r="M32" i="18"/>
  <c r="M97" i="18"/>
  <c r="M77" i="18"/>
  <c r="M68" i="18"/>
  <c r="M48" i="18"/>
  <c r="M26" i="18"/>
  <c r="M89" i="18"/>
  <c r="M71" i="18"/>
  <c r="M57" i="18"/>
  <c r="M44" i="18"/>
  <c r="M9" i="18"/>
  <c r="M94" i="18"/>
  <c r="M61" i="18"/>
  <c r="M10" i="18"/>
  <c r="M37" i="18"/>
  <c r="M28" i="18"/>
  <c r="M92" i="18"/>
  <c r="M69" i="18"/>
  <c r="M60" i="18"/>
  <c r="M34" i="18"/>
  <c r="M18" i="18"/>
  <c r="M86" i="18"/>
  <c r="M72" i="18"/>
  <c r="M54" i="18"/>
  <c r="M65" i="18"/>
  <c r="M50" i="18"/>
  <c r="M21" i="18"/>
  <c r="M81" i="18"/>
  <c r="M63" i="18"/>
  <c r="M23" i="18"/>
  <c r="M15" i="18"/>
  <c r="M17" i="18"/>
  <c r="M41" i="18"/>
  <c r="M22" i="18"/>
  <c r="M13" i="18"/>
  <c r="M96" i="18"/>
  <c r="M82" i="18"/>
  <c r="M67" i="18"/>
  <c r="M47" i="18"/>
  <c r="M12" i="18"/>
  <c r="M35" i="18"/>
  <c r="M84" i="18"/>
  <c r="M52" i="18"/>
  <c r="M98" i="18"/>
  <c r="M78" i="18"/>
  <c r="M64" i="18"/>
  <c r="M49" i="18"/>
  <c r="M87" i="18"/>
  <c r="M73" i="18"/>
  <c r="M55" i="18"/>
  <c r="M88" i="18"/>
  <c r="M70" i="18"/>
  <c r="M56" i="18"/>
  <c r="M43" i="18"/>
  <c r="M42" i="18"/>
  <c r="M27" i="18"/>
  <c r="M19" i="18"/>
  <c r="M91" i="18"/>
  <c r="M74" i="18"/>
  <c r="M59" i="18"/>
  <c r="M40" i="18"/>
  <c r="M24" i="18"/>
  <c r="M90" i="18"/>
  <c r="M75" i="18"/>
  <c r="M58" i="18"/>
  <c r="M45" i="18"/>
  <c r="M29" i="18"/>
  <c r="M20" i="18"/>
  <c r="M95" i="18"/>
  <c r="M80" i="18"/>
  <c r="M62" i="18"/>
  <c r="M53" i="18"/>
  <c r="M25" i="18"/>
  <c r="M93" i="18"/>
  <c r="M83" i="18"/>
  <c r="M66" i="18"/>
  <c r="M51" i="18"/>
  <c r="M38" i="18"/>
  <c r="M33" i="18"/>
  <c r="M16" i="18"/>
  <c r="M85" i="18"/>
  <c r="M76" i="18"/>
  <c r="M46" i="18"/>
  <c r="M30" i="18"/>
  <c r="L100" i="19"/>
  <c r="L101" i="11"/>
  <c r="M10" i="19"/>
  <c r="M100" i="11"/>
  <c r="M122" i="18"/>
  <c r="M42" i="16"/>
  <c r="M88" i="16"/>
  <c r="M72" i="16"/>
  <c r="M56" i="16"/>
  <c r="M203" i="16"/>
  <c r="M187" i="16"/>
  <c r="M171" i="16"/>
  <c r="M155" i="16"/>
  <c r="M148" i="16"/>
  <c r="M146" i="19"/>
  <c r="M116" i="18"/>
  <c r="M200" i="19"/>
  <c r="M184" i="19"/>
  <c r="M166" i="19"/>
  <c r="M14" i="19"/>
  <c r="M10" i="16"/>
  <c r="M191" i="19"/>
  <c r="M134" i="16"/>
  <c r="M20" i="16"/>
  <c r="M143" i="18"/>
  <c r="M86" i="19"/>
  <c r="M66" i="19"/>
  <c r="M55" i="19"/>
  <c r="M121" i="18"/>
  <c r="M98" i="16"/>
  <c r="M82" i="16"/>
  <c r="M66" i="16"/>
  <c r="M51" i="16"/>
  <c r="M125" i="16"/>
  <c r="M168" i="18"/>
  <c r="M67" i="19"/>
  <c r="M147" i="18"/>
  <c r="M25" i="19"/>
  <c r="M192" i="18"/>
  <c r="M31" i="19"/>
  <c r="M178" i="18"/>
  <c r="M195" i="18"/>
  <c r="M120" i="18"/>
  <c r="M122" i="16"/>
  <c r="M204" i="19"/>
  <c r="M193" i="19"/>
  <c r="M183" i="19"/>
  <c r="M165" i="19"/>
  <c r="M40" i="19"/>
  <c r="M201" i="16"/>
  <c r="M185" i="16"/>
  <c r="M169" i="16"/>
  <c r="M153" i="16"/>
  <c r="M124" i="19"/>
  <c r="M37" i="16"/>
  <c r="M205" i="16"/>
  <c r="M189" i="16"/>
  <c r="M173" i="16"/>
  <c r="M157" i="16"/>
  <c r="M141" i="18"/>
  <c r="M197" i="16"/>
  <c r="M181" i="16"/>
  <c r="M165" i="16"/>
  <c r="M149" i="16"/>
  <c r="M119" i="16"/>
  <c r="M141" i="16"/>
  <c r="M131" i="18"/>
  <c r="M99" i="19"/>
  <c r="M69" i="19"/>
  <c r="AH99" i="10"/>
  <c r="AG100" i="10"/>
  <c r="L100" i="16"/>
  <c r="L102" i="8"/>
  <c r="L102" i="16" s="1"/>
  <c r="L101" i="8"/>
  <c r="M8" i="18"/>
  <c r="M99" i="10"/>
  <c r="M99" i="16"/>
  <c r="M83" i="16"/>
  <c r="M67" i="16"/>
  <c r="M52" i="16"/>
  <c r="M134" i="18"/>
  <c r="M16" i="19"/>
  <c r="M23" i="19"/>
  <c r="M34" i="16"/>
  <c r="M196" i="16"/>
  <c r="M180" i="16"/>
  <c r="M164" i="16"/>
  <c r="M143" i="16"/>
  <c r="M90" i="16"/>
  <c r="M74" i="16"/>
  <c r="M58" i="16"/>
  <c r="M43" i="16"/>
  <c r="M35" i="19"/>
  <c r="M200" i="16"/>
  <c r="M184" i="16"/>
  <c r="M168" i="16"/>
  <c r="M152" i="16"/>
  <c r="M136" i="16"/>
  <c r="M74" i="19"/>
  <c r="M24" i="19"/>
  <c r="M140" i="19"/>
  <c r="M131" i="16"/>
  <c r="M89" i="16"/>
  <c r="M73" i="16"/>
  <c r="M57" i="16"/>
  <c r="M129" i="16"/>
  <c r="M127" i="16"/>
  <c r="M33" i="16"/>
  <c r="M28" i="19"/>
  <c r="M86" i="16"/>
  <c r="M70" i="16"/>
  <c r="M47" i="16"/>
  <c r="M135" i="18"/>
  <c r="M133" i="16"/>
  <c r="M15" i="19"/>
  <c r="M140" i="18"/>
  <c r="M180" i="19"/>
  <c r="M169" i="19"/>
  <c r="M152" i="19"/>
  <c r="M199" i="19"/>
  <c r="M188" i="19"/>
  <c r="M177" i="19"/>
  <c r="M160" i="19"/>
  <c r="M119" i="18"/>
  <c r="M68" i="16"/>
  <c r="M141" i="19"/>
  <c r="M155" i="18"/>
  <c r="M163" i="18"/>
  <c r="M88" i="19"/>
  <c r="M198" i="18"/>
  <c r="M182" i="18"/>
  <c r="M166" i="18"/>
  <c r="M41" i="16"/>
  <c r="M123" i="18"/>
  <c r="M83" i="19"/>
  <c r="M71" i="19"/>
  <c r="M58" i="19"/>
  <c r="M47" i="19"/>
  <c r="M123" i="16"/>
  <c r="M87" i="16"/>
  <c r="M71" i="16"/>
  <c r="M55" i="16"/>
  <c r="M127" i="19"/>
  <c r="M16" i="16"/>
  <c r="M155" i="19"/>
  <c r="M202" i="19"/>
  <c r="M190" i="19"/>
  <c r="M174" i="19"/>
  <c r="M156" i="19"/>
  <c r="M13" i="16"/>
  <c r="M92" i="19"/>
  <c r="M49" i="19"/>
  <c r="M32" i="16"/>
  <c r="M97" i="16"/>
  <c r="M81" i="16"/>
  <c r="M65" i="16"/>
  <c r="M50" i="16"/>
  <c r="M140" i="16"/>
  <c r="M119" i="19"/>
  <c r="M128" i="16"/>
  <c r="M113" i="18"/>
  <c r="M203" i="19"/>
  <c r="M181" i="19"/>
  <c r="M158" i="19"/>
  <c r="M95" i="16"/>
  <c r="M79" i="16"/>
  <c r="M63" i="16"/>
  <c r="M48" i="16"/>
  <c r="M199" i="16"/>
  <c r="M167" i="16"/>
  <c r="M126" i="18"/>
  <c r="M31" i="16"/>
  <c r="M132" i="16"/>
  <c r="M121" i="19"/>
  <c r="M191" i="16"/>
  <c r="M159" i="16"/>
  <c r="M137" i="18"/>
  <c r="M179" i="19"/>
  <c r="M151" i="19"/>
  <c r="M144" i="18"/>
  <c r="M41" i="19"/>
  <c r="M38" i="16"/>
  <c r="M91" i="19"/>
  <c r="M73" i="19"/>
  <c r="M61" i="19"/>
  <c r="M59" i="19"/>
  <c r="M118" i="16"/>
  <c r="M117" i="16"/>
  <c r="M11" i="19"/>
  <c r="M30" i="19"/>
  <c r="M130" i="16"/>
  <c r="M85" i="16"/>
  <c r="M69" i="16"/>
  <c r="M54" i="16"/>
  <c r="M139" i="16"/>
  <c r="M96" i="16"/>
  <c r="M80" i="16"/>
  <c r="M64" i="16"/>
  <c r="M49" i="16"/>
  <c r="M36" i="16"/>
  <c r="M94" i="16"/>
  <c r="M78" i="16"/>
  <c r="M62" i="16"/>
  <c r="M135" i="19"/>
  <c r="M194" i="16"/>
  <c r="M178" i="16"/>
  <c r="M162" i="16"/>
  <c r="M34" i="19"/>
  <c r="M136" i="19"/>
  <c r="M12" i="16"/>
  <c r="M204" i="16"/>
  <c r="M188" i="16"/>
  <c r="M172" i="16"/>
  <c r="M156" i="16"/>
  <c r="M142" i="18"/>
  <c r="M190" i="18"/>
  <c r="M174" i="18"/>
  <c r="M151" i="18"/>
  <c r="M183" i="16"/>
  <c r="M151" i="16"/>
  <c r="M135" i="16"/>
  <c r="M39" i="19"/>
  <c r="M93" i="19"/>
  <c r="M75" i="19"/>
  <c r="M56" i="19"/>
  <c r="M45" i="19"/>
  <c r="M32" i="19"/>
  <c r="M200" i="18"/>
  <c r="M130" i="19"/>
  <c r="M114" i="18"/>
  <c r="M77" i="19"/>
  <c r="M52" i="19"/>
  <c r="M145" i="18"/>
  <c r="M162" i="18"/>
  <c r="M11" i="16"/>
  <c r="M160" i="18"/>
  <c r="M118" i="19"/>
  <c r="M186" i="18"/>
  <c r="M27" i="19"/>
  <c r="M22" i="19"/>
  <c r="M19" i="16"/>
  <c r="M17" i="16"/>
  <c r="M137" i="16"/>
  <c r="M84" i="16"/>
  <c r="M53" i="16"/>
  <c r="M120" i="16"/>
  <c r="M188" i="18"/>
  <c r="M172" i="18"/>
  <c r="M157" i="18"/>
  <c r="M19" i="19"/>
  <c r="M36" i="19"/>
  <c r="M136" i="18"/>
  <c r="M35" i="16"/>
  <c r="M142" i="19"/>
  <c r="M23" i="16"/>
  <c r="M50" i="19"/>
  <c r="M43" i="19"/>
  <c r="M93" i="16"/>
  <c r="M77" i="16"/>
  <c r="M61" i="16"/>
  <c r="M46" i="16"/>
  <c r="M30" i="16"/>
  <c r="M38" i="19"/>
  <c r="M197" i="19"/>
  <c r="M186" i="19"/>
  <c r="M175" i="19"/>
  <c r="M157" i="19"/>
  <c r="M133" i="19"/>
  <c r="M122" i="19"/>
  <c r="M176" i="18"/>
  <c r="M91" i="16"/>
  <c r="M75" i="16"/>
  <c r="M59" i="16"/>
  <c r="M44" i="16"/>
  <c r="M116" i="16"/>
  <c r="M202" i="16"/>
  <c r="M186" i="16"/>
  <c r="M170" i="16"/>
  <c r="M154" i="16"/>
  <c r="M138" i="19"/>
  <c r="M125" i="19"/>
  <c r="M132" i="19"/>
  <c r="M28" i="16"/>
  <c r="M201" i="19"/>
  <c r="M185" i="19"/>
  <c r="M168" i="19"/>
  <c r="M150" i="19"/>
  <c r="M15" i="16"/>
  <c r="M198" i="16"/>
  <c r="M182" i="16"/>
  <c r="M166" i="16"/>
  <c r="M150" i="16"/>
  <c r="M17" i="19"/>
  <c r="M187" i="19"/>
  <c r="M170" i="19"/>
  <c r="M159" i="19"/>
  <c r="M12" i="19"/>
  <c r="M25" i="16"/>
  <c r="M181" i="18"/>
  <c r="M150" i="18"/>
  <c r="M96" i="19"/>
  <c r="M85" i="19"/>
  <c r="M72" i="19"/>
  <c r="M60" i="19"/>
  <c r="M116" i="19"/>
  <c r="M156" i="18"/>
  <c r="M199" i="18"/>
  <c r="M183" i="18"/>
  <c r="M167" i="18"/>
  <c r="M152" i="18"/>
  <c r="M138" i="16"/>
  <c r="M153" i="18"/>
  <c r="M97" i="19"/>
  <c r="M62" i="19"/>
  <c r="M170" i="18"/>
  <c r="M187" i="18"/>
  <c r="M29" i="19"/>
  <c r="M18" i="19"/>
  <c r="M90" i="19"/>
  <c r="M79" i="19"/>
  <c r="M65" i="19"/>
  <c r="M48" i="19"/>
  <c r="M128" i="19"/>
  <c r="M192" i="16"/>
  <c r="M176" i="16"/>
  <c r="M160" i="16"/>
  <c r="M31" i="18"/>
  <c r="M39" i="18"/>
  <c r="M79" i="18"/>
  <c r="M11" i="18"/>
  <c r="M102" i="5"/>
  <c r="M102" i="13" s="1"/>
  <c r="Z102" i="5"/>
  <c r="L207" i="13" s="1"/>
  <c r="J98" i="4"/>
  <c r="AL101" i="11"/>
  <c r="W102" i="5"/>
  <c r="I207" i="13" s="1"/>
  <c r="I102" i="5"/>
  <c r="I102" i="13" s="1"/>
  <c r="AI102" i="8"/>
  <c r="M208" i="16" s="1"/>
  <c r="O111" i="18"/>
  <c r="O115" i="19"/>
  <c r="O114" i="16"/>
  <c r="P18" i="7"/>
  <c r="B40" i="15" s="1"/>
  <c r="AI101" i="8" l="1"/>
  <c r="M202" i="18"/>
  <c r="L203" i="18"/>
  <c r="M206" i="16"/>
  <c r="M206" i="19"/>
  <c r="M207" i="16"/>
  <c r="L101" i="16"/>
  <c r="L101" i="19"/>
  <c r="L100" i="18"/>
  <c r="M205" i="19"/>
  <c r="I98" i="4"/>
  <c r="AH100" i="10"/>
  <c r="J98" i="12"/>
  <c r="AI99" i="10"/>
  <c r="AJ100" i="8"/>
  <c r="N39" i="18"/>
  <c r="N128" i="19"/>
  <c r="N48" i="19"/>
  <c r="N65" i="19"/>
  <c r="N79" i="19"/>
  <c r="N90" i="19"/>
  <c r="N29" i="19"/>
  <c r="N187" i="18"/>
  <c r="N170" i="18"/>
  <c r="N62" i="19"/>
  <c r="N97" i="19"/>
  <c r="N153" i="18"/>
  <c r="N116" i="19"/>
  <c r="N25" i="16"/>
  <c r="N17" i="19"/>
  <c r="N150" i="16"/>
  <c r="N166" i="16"/>
  <c r="N182" i="16"/>
  <c r="N198" i="16"/>
  <c r="N132" i="19"/>
  <c r="N125" i="19"/>
  <c r="N154" i="16"/>
  <c r="N170" i="16"/>
  <c r="N186" i="16"/>
  <c r="N202" i="16"/>
  <c r="N122" i="19"/>
  <c r="N133" i="19"/>
  <c r="N157" i="19"/>
  <c r="N175" i="19"/>
  <c r="N186" i="19"/>
  <c r="N197" i="19"/>
  <c r="N30" i="16"/>
  <c r="N46" i="16"/>
  <c r="N61" i="16"/>
  <c r="N77" i="16"/>
  <c r="N93" i="16"/>
  <c r="N43" i="19"/>
  <c r="N50" i="19"/>
  <c r="N142" i="19"/>
  <c r="N35" i="16"/>
  <c r="N19" i="19"/>
  <c r="N157" i="18"/>
  <c r="N172" i="18"/>
  <c r="N188" i="18"/>
  <c r="N137" i="16"/>
  <c r="N19" i="16"/>
  <c r="N22" i="19"/>
  <c r="N27" i="19"/>
  <c r="N186" i="18"/>
  <c r="N118" i="19"/>
  <c r="N160" i="18"/>
  <c r="N145" i="18"/>
  <c r="N52" i="19"/>
  <c r="N77" i="19"/>
  <c r="N39" i="19"/>
  <c r="N135" i="16"/>
  <c r="N151" i="16"/>
  <c r="N183" i="16"/>
  <c r="N151" i="18"/>
  <c r="N174" i="18"/>
  <c r="N190" i="18"/>
  <c r="N12" i="16"/>
  <c r="N136" i="19"/>
  <c r="N34" i="19"/>
  <c r="N135" i="19"/>
  <c r="N62" i="16"/>
  <c r="N78" i="16"/>
  <c r="N94" i="16"/>
  <c r="N36" i="16"/>
  <c r="N49" i="16"/>
  <c r="N64" i="16"/>
  <c r="N80" i="16"/>
  <c r="N96" i="16"/>
  <c r="N130" i="16"/>
  <c r="N117" i="16"/>
  <c r="N61" i="19"/>
  <c r="N73" i="19"/>
  <c r="N91" i="19"/>
  <c r="N144" i="18"/>
  <c r="N151" i="19"/>
  <c r="N179" i="19"/>
  <c r="N121" i="19"/>
  <c r="N132" i="16"/>
  <c r="N126" i="18"/>
  <c r="N167" i="16"/>
  <c r="N199" i="16"/>
  <c r="N48" i="16"/>
  <c r="N63" i="16"/>
  <c r="N79" i="16"/>
  <c r="N95" i="16"/>
  <c r="N158" i="19"/>
  <c r="N181" i="19"/>
  <c r="N203" i="19"/>
  <c r="N140" i="16"/>
  <c r="N50" i="16"/>
  <c r="N65" i="16"/>
  <c r="N81" i="16"/>
  <c r="N97" i="16"/>
  <c r="N16" i="16"/>
  <c r="N123" i="16"/>
  <c r="N47" i="19"/>
  <c r="N58" i="19"/>
  <c r="N71" i="19"/>
  <c r="N83" i="19"/>
  <c r="N41" i="16"/>
  <c r="N166" i="18"/>
  <c r="N182" i="18"/>
  <c r="N198" i="18"/>
  <c r="N88" i="19"/>
  <c r="N163" i="18"/>
  <c r="N155" i="18"/>
  <c r="N140" i="18"/>
  <c r="N135" i="18"/>
  <c r="N28" i="19"/>
  <c r="N127" i="16"/>
  <c r="N131" i="16"/>
  <c r="N24" i="19"/>
  <c r="N74" i="19"/>
  <c r="N136" i="16"/>
  <c r="N152" i="16"/>
  <c r="N168" i="16"/>
  <c r="N184" i="16"/>
  <c r="N200" i="16"/>
  <c r="N35" i="19"/>
  <c r="N43" i="16"/>
  <c r="N58" i="16"/>
  <c r="N74" i="16"/>
  <c r="N90" i="16"/>
  <c r="N34" i="16"/>
  <c r="N134" i="18"/>
  <c r="N52" i="16"/>
  <c r="N67" i="16"/>
  <c r="N83" i="16"/>
  <c r="N99" i="16"/>
  <c r="M100" i="19"/>
  <c r="M101" i="11"/>
  <c r="N16" i="18"/>
  <c r="N20" i="18"/>
  <c r="N29" i="18"/>
  <c r="N45" i="18"/>
  <c r="N58" i="18"/>
  <c r="N75" i="18"/>
  <c r="N90" i="18"/>
  <c r="N40" i="18"/>
  <c r="N59" i="18"/>
  <c r="N74" i="18"/>
  <c r="N91" i="18"/>
  <c r="N27" i="18"/>
  <c r="N35" i="18"/>
  <c r="N13" i="18"/>
  <c r="N41" i="18"/>
  <c r="N15" i="18"/>
  <c r="N21" i="18"/>
  <c r="N50" i="18"/>
  <c r="N65" i="18"/>
  <c r="N54" i="18"/>
  <c r="N72" i="18"/>
  <c r="N86" i="18"/>
  <c r="N34" i="18"/>
  <c r="N60" i="18"/>
  <c r="N69" i="18"/>
  <c r="N92" i="18"/>
  <c r="N37" i="18"/>
  <c r="N9" i="18"/>
  <c r="N44" i="18"/>
  <c r="N57" i="18"/>
  <c r="N71" i="18"/>
  <c r="N89" i="18"/>
  <c r="N32" i="18"/>
  <c r="N36" i="18"/>
  <c r="N44" i="19"/>
  <c r="N126" i="16"/>
  <c r="N117" i="19"/>
  <c r="N159" i="18"/>
  <c r="N175" i="18"/>
  <c r="N191" i="18"/>
  <c r="N132" i="18"/>
  <c r="N179" i="18"/>
  <c r="N26" i="19"/>
  <c r="N18" i="16"/>
  <c r="N167" i="19"/>
  <c r="N178" i="19"/>
  <c r="N20" i="19"/>
  <c r="N40" i="16"/>
  <c r="N194" i="18"/>
  <c r="N129" i="18"/>
  <c r="N27" i="16"/>
  <c r="N89" i="19"/>
  <c r="N173" i="18"/>
  <c r="N57" i="19"/>
  <c r="N148" i="18"/>
  <c r="N137" i="19"/>
  <c r="N175" i="16"/>
  <c r="N146" i="16"/>
  <c r="N121" i="16"/>
  <c r="N173" i="19"/>
  <c r="N195" i="19"/>
  <c r="M99" i="18"/>
  <c r="M100" i="10"/>
  <c r="N8" i="18"/>
  <c r="N99" i="10"/>
  <c r="N69" i="19"/>
  <c r="N99" i="19"/>
  <c r="N131" i="18"/>
  <c r="N141" i="16"/>
  <c r="N119" i="16"/>
  <c r="N149" i="16"/>
  <c r="N165" i="16"/>
  <c r="N181" i="16"/>
  <c r="N197" i="16"/>
  <c r="N141" i="18"/>
  <c r="N157" i="16"/>
  <c r="N173" i="16"/>
  <c r="N189" i="16"/>
  <c r="N205" i="16"/>
  <c r="N37" i="16"/>
  <c r="N124" i="19"/>
  <c r="N153" i="16"/>
  <c r="N169" i="16"/>
  <c r="N185" i="16"/>
  <c r="N201" i="16"/>
  <c r="N40" i="19"/>
  <c r="N165" i="19"/>
  <c r="N183" i="19"/>
  <c r="N193" i="19"/>
  <c r="N204" i="19"/>
  <c r="N122" i="16"/>
  <c r="N120" i="18"/>
  <c r="N195" i="18"/>
  <c r="N178" i="18"/>
  <c r="N31" i="19"/>
  <c r="N192" i="18"/>
  <c r="N25" i="19"/>
  <c r="N147" i="18"/>
  <c r="N67" i="19"/>
  <c r="N168" i="18"/>
  <c r="N125" i="16"/>
  <c r="N51" i="16"/>
  <c r="N66" i="16"/>
  <c r="N82" i="16"/>
  <c r="N98" i="16"/>
  <c r="N121" i="18"/>
  <c r="N55" i="19"/>
  <c r="N66" i="19"/>
  <c r="N86" i="19"/>
  <c r="N143" i="18"/>
  <c r="N20" i="16"/>
  <c r="N134" i="16"/>
  <c r="N191" i="19"/>
  <c r="N10" i="16"/>
  <c r="N14" i="19"/>
  <c r="N166" i="19"/>
  <c r="N184" i="19"/>
  <c r="N200" i="19"/>
  <c r="N116" i="18"/>
  <c r="N146" i="19"/>
  <c r="N148" i="16"/>
  <c r="N155" i="16"/>
  <c r="N171" i="16"/>
  <c r="N187" i="16"/>
  <c r="N203" i="16"/>
  <c r="N56" i="16"/>
  <c r="N72" i="16"/>
  <c r="N88" i="16"/>
  <c r="N42" i="16"/>
  <c r="N122" i="18"/>
  <c r="M100" i="16"/>
  <c r="M101" i="8"/>
  <c r="M102" i="8"/>
  <c r="M102" i="16" s="1"/>
  <c r="AM100" i="11"/>
  <c r="N11" i="18"/>
  <c r="N79" i="18"/>
  <c r="N31" i="18"/>
  <c r="N160" i="16"/>
  <c r="N176" i="16"/>
  <c r="N192" i="16"/>
  <c r="N18" i="19"/>
  <c r="N138" i="16"/>
  <c r="N152" i="18"/>
  <c r="N167" i="18"/>
  <c r="N183" i="18"/>
  <c r="N199" i="18"/>
  <c r="N156" i="18"/>
  <c r="N60" i="19"/>
  <c r="N72" i="19"/>
  <c r="N85" i="19"/>
  <c r="N96" i="19"/>
  <c r="N150" i="18"/>
  <c r="N181" i="18"/>
  <c r="N12" i="19"/>
  <c r="N159" i="19"/>
  <c r="N170" i="19"/>
  <c r="N187" i="19"/>
  <c r="N15" i="16"/>
  <c r="N150" i="19"/>
  <c r="N168" i="19"/>
  <c r="N185" i="19"/>
  <c r="N201" i="19"/>
  <c r="N28" i="16"/>
  <c r="N138" i="19"/>
  <c r="N116" i="16"/>
  <c r="N44" i="16"/>
  <c r="N59" i="16"/>
  <c r="N75" i="16"/>
  <c r="N91" i="16"/>
  <c r="N176" i="18"/>
  <c r="N38" i="19"/>
  <c r="N23" i="16"/>
  <c r="N136" i="18"/>
  <c r="N36" i="19"/>
  <c r="N120" i="16"/>
  <c r="N53" i="16"/>
  <c r="N84" i="16"/>
  <c r="N17" i="16"/>
  <c r="N11" i="16"/>
  <c r="N162" i="18"/>
  <c r="N114" i="18"/>
  <c r="N130" i="19"/>
  <c r="N200" i="18"/>
  <c r="N32" i="19"/>
  <c r="N45" i="19"/>
  <c r="N56" i="19"/>
  <c r="N75" i="19"/>
  <c r="N93" i="19"/>
  <c r="N142" i="18"/>
  <c r="N156" i="16"/>
  <c r="N172" i="16"/>
  <c r="N188" i="16"/>
  <c r="N204" i="16"/>
  <c r="N162" i="16"/>
  <c r="N178" i="16"/>
  <c r="N194" i="16"/>
  <c r="N139" i="16"/>
  <c r="N54" i="16"/>
  <c r="N69" i="16"/>
  <c r="N85" i="16"/>
  <c r="N30" i="19"/>
  <c r="N11" i="19"/>
  <c r="N118" i="16"/>
  <c r="N59" i="19"/>
  <c r="N38" i="16"/>
  <c r="N41" i="19"/>
  <c r="N137" i="18"/>
  <c r="N159" i="16"/>
  <c r="N191" i="16"/>
  <c r="N31" i="16"/>
  <c r="N113" i="18"/>
  <c r="N128" i="16"/>
  <c r="N119" i="19"/>
  <c r="N32" i="16"/>
  <c r="N49" i="19"/>
  <c r="N92" i="19"/>
  <c r="N13" i="16"/>
  <c r="N156" i="19"/>
  <c r="N174" i="19"/>
  <c r="N190" i="19"/>
  <c r="N202" i="19"/>
  <c r="N155" i="19"/>
  <c r="N127" i="19"/>
  <c r="N55" i="16"/>
  <c r="N71" i="16"/>
  <c r="N87" i="16"/>
  <c r="N123" i="18"/>
  <c r="N141" i="19"/>
  <c r="N68" i="16"/>
  <c r="N119" i="18"/>
  <c r="N160" i="19"/>
  <c r="N177" i="19"/>
  <c r="N188" i="19"/>
  <c r="N199" i="19"/>
  <c r="N152" i="19"/>
  <c r="N169" i="19"/>
  <c r="N180" i="19"/>
  <c r="N15" i="19"/>
  <c r="N133" i="16"/>
  <c r="N47" i="16"/>
  <c r="N70" i="16"/>
  <c r="N86" i="16"/>
  <c r="N33" i="16"/>
  <c r="N129" i="16"/>
  <c r="N57" i="16"/>
  <c r="N73" i="16"/>
  <c r="N89" i="16"/>
  <c r="N140" i="19"/>
  <c r="N143" i="16"/>
  <c r="N164" i="16"/>
  <c r="N180" i="16"/>
  <c r="N196" i="16"/>
  <c r="N23" i="19"/>
  <c r="N16" i="19"/>
  <c r="N10" i="19"/>
  <c r="N100" i="11"/>
  <c r="N30" i="18"/>
  <c r="N46" i="18"/>
  <c r="N76" i="18"/>
  <c r="N85" i="18"/>
  <c r="N33" i="18"/>
  <c r="N38" i="18"/>
  <c r="N51" i="18"/>
  <c r="N66" i="18"/>
  <c r="N83" i="18"/>
  <c r="N93" i="18"/>
  <c r="N25" i="18"/>
  <c r="N53" i="18"/>
  <c r="N62" i="18"/>
  <c r="N80" i="18"/>
  <c r="N95" i="18"/>
  <c r="N24" i="18"/>
  <c r="N19" i="18"/>
  <c r="N42" i="18"/>
  <c r="N43" i="18"/>
  <c r="N56" i="18"/>
  <c r="N70" i="18"/>
  <c r="N88" i="18"/>
  <c r="N55" i="18"/>
  <c r="N73" i="18"/>
  <c r="N87" i="18"/>
  <c r="N49" i="18"/>
  <c r="N64" i="18"/>
  <c r="N78" i="18"/>
  <c r="N98" i="18"/>
  <c r="N52" i="18"/>
  <c r="N84" i="18"/>
  <c r="N12" i="18"/>
  <c r="N47" i="18"/>
  <c r="N67" i="18"/>
  <c r="N82" i="18"/>
  <c r="N96" i="18"/>
  <c r="N22" i="18"/>
  <c r="N17" i="18"/>
  <c r="N23" i="18"/>
  <c r="N63" i="18"/>
  <c r="N81" i="18"/>
  <c r="N18" i="18"/>
  <c r="N28" i="18"/>
  <c r="N10" i="18"/>
  <c r="N61" i="18"/>
  <c r="N94" i="18"/>
  <c r="N26" i="18"/>
  <c r="N48" i="18"/>
  <c r="N68" i="18"/>
  <c r="N77" i="18"/>
  <c r="N97" i="18"/>
  <c r="N14" i="18"/>
  <c r="N127" i="18"/>
  <c r="N139" i="18"/>
  <c r="N147" i="16"/>
  <c r="N133" i="18"/>
  <c r="N149" i="18"/>
  <c r="N164" i="18"/>
  <c r="N180" i="18"/>
  <c r="N196" i="18"/>
  <c r="N21" i="19"/>
  <c r="N147" i="19"/>
  <c r="N39" i="16"/>
  <c r="N130" i="18"/>
  <c r="N124" i="18"/>
  <c r="N26" i="16"/>
  <c r="N162" i="19"/>
  <c r="N196" i="19"/>
  <c r="N144" i="16"/>
  <c r="N120" i="19"/>
  <c r="N169" i="18"/>
  <c r="N185" i="18"/>
  <c r="N201" i="18"/>
  <c r="N144" i="19"/>
  <c r="N123" i="19"/>
  <c r="N126" i="19"/>
  <c r="N163" i="19"/>
  <c r="N192" i="19"/>
  <c r="N161" i="19"/>
  <c r="N172" i="19"/>
  <c r="N189" i="19"/>
  <c r="N143" i="19"/>
  <c r="N9" i="16"/>
  <c r="N149" i="19"/>
  <c r="N70" i="19"/>
  <c r="N82" i="19"/>
  <c r="N171" i="18"/>
  <c r="N176" i="19"/>
  <c r="N184" i="18"/>
  <c r="N51" i="19"/>
  <c r="N81" i="19"/>
  <c r="N124" i="16"/>
  <c r="N115" i="16"/>
  <c r="N68" i="19"/>
  <c r="N87" i="19"/>
  <c r="N98" i="19"/>
  <c r="N138" i="18"/>
  <c r="N161" i="16"/>
  <c r="N177" i="16"/>
  <c r="N193" i="16"/>
  <c r="N54" i="19"/>
  <c r="N84" i="19"/>
  <c r="N118" i="18"/>
  <c r="N163" i="16"/>
  <c r="N179" i="16"/>
  <c r="N195" i="16"/>
  <c r="N37" i="19"/>
  <c r="N42" i="19"/>
  <c r="N153" i="19"/>
  <c r="N164" i="19"/>
  <c r="N182" i="19"/>
  <c r="N198" i="19"/>
  <c r="N154" i="18"/>
  <c r="N21" i="16"/>
  <c r="N13" i="19"/>
  <c r="N46" i="19"/>
  <c r="N63" i="19"/>
  <c r="N76" i="19"/>
  <c r="N94" i="19"/>
  <c r="N117" i="18"/>
  <c r="N158" i="18"/>
  <c r="N189" i="18"/>
  <c r="N139" i="19"/>
  <c r="N53" i="19"/>
  <c r="N64" i="19"/>
  <c r="N78" i="19"/>
  <c r="N95" i="19"/>
  <c r="N125" i="18"/>
  <c r="N134" i="19"/>
  <c r="N33" i="19"/>
  <c r="N146" i="18"/>
  <c r="N161" i="18"/>
  <c r="N177" i="18"/>
  <c r="N193" i="18"/>
  <c r="N129" i="19"/>
  <c r="N22" i="16"/>
  <c r="N29" i="16"/>
  <c r="N45" i="16"/>
  <c r="N60" i="16"/>
  <c r="N76" i="16"/>
  <c r="N92" i="16"/>
  <c r="N145" i="19"/>
  <c r="N112" i="18"/>
  <c r="N148" i="19"/>
  <c r="N128" i="18"/>
  <c r="N158" i="16"/>
  <c r="N174" i="16"/>
  <c r="N190" i="16"/>
  <c r="N14" i="16"/>
  <c r="N80" i="19"/>
  <c r="N131" i="19"/>
  <c r="N145" i="16"/>
  <c r="N154" i="19"/>
  <c r="N171" i="19"/>
  <c r="N194" i="19"/>
  <c r="N115" i="18"/>
  <c r="N165" i="18"/>
  <c r="N197" i="18"/>
  <c r="N24" i="16"/>
  <c r="N142" i="16"/>
  <c r="N8" i="16"/>
  <c r="N100" i="8"/>
  <c r="Y102" i="5"/>
  <c r="K207" i="13" s="1"/>
  <c r="L102" i="5"/>
  <c r="L102" i="13" s="1"/>
  <c r="AI100" i="10"/>
  <c r="P115" i="19"/>
  <c r="P111" i="18"/>
  <c r="P114" i="16"/>
  <c r="S18" i="7"/>
  <c r="E40" i="15" s="1"/>
  <c r="Q18" i="7"/>
  <c r="C40" i="15" s="1"/>
  <c r="AM101" i="11" l="1"/>
  <c r="M101" i="19"/>
  <c r="N206" i="16"/>
  <c r="N100" i="16"/>
  <c r="M101" i="16"/>
  <c r="M203" i="18"/>
  <c r="N206" i="19"/>
  <c r="N203" i="18"/>
  <c r="N205" i="19"/>
  <c r="I98" i="12"/>
  <c r="M100" i="18"/>
  <c r="N202" i="18"/>
  <c r="AJ99" i="10"/>
  <c r="O142" i="16"/>
  <c r="O145" i="16"/>
  <c r="O131" i="19"/>
  <c r="O80" i="19"/>
  <c r="O14" i="16"/>
  <c r="O190" i="16"/>
  <c r="O174" i="16"/>
  <c r="O158" i="16"/>
  <c r="O148" i="19"/>
  <c r="O145" i="19"/>
  <c r="O92" i="16"/>
  <c r="O76" i="16"/>
  <c r="O60" i="16"/>
  <c r="O45" i="16"/>
  <c r="O29" i="16"/>
  <c r="O129" i="19"/>
  <c r="O193" i="18"/>
  <c r="O177" i="18"/>
  <c r="O161" i="18"/>
  <c r="O146" i="18"/>
  <c r="O33" i="19"/>
  <c r="O139" i="19"/>
  <c r="O189" i="18"/>
  <c r="O158" i="18"/>
  <c r="O94" i="19"/>
  <c r="O76" i="19"/>
  <c r="O63" i="19"/>
  <c r="O46" i="19"/>
  <c r="O42" i="19"/>
  <c r="O37" i="19"/>
  <c r="O195" i="16"/>
  <c r="O179" i="16"/>
  <c r="O163" i="16"/>
  <c r="O193" i="16"/>
  <c r="O177" i="16"/>
  <c r="O161" i="16"/>
  <c r="O115" i="16"/>
  <c r="O149" i="19"/>
  <c r="O143" i="19"/>
  <c r="O192" i="19"/>
  <c r="O163" i="19"/>
  <c r="O144" i="19"/>
  <c r="O201" i="18"/>
  <c r="O185" i="18"/>
  <c r="O169" i="18"/>
  <c r="O144" i="16"/>
  <c r="O130" i="18"/>
  <c r="O147" i="19"/>
  <c r="O196" i="18"/>
  <c r="O180" i="18"/>
  <c r="O164" i="18"/>
  <c r="O149" i="18"/>
  <c r="O133" i="18"/>
  <c r="O147" i="16"/>
  <c r="O139" i="18"/>
  <c r="O14" i="18"/>
  <c r="O97" i="18"/>
  <c r="O77" i="18"/>
  <c r="O68" i="18"/>
  <c r="O48" i="18"/>
  <c r="O10" i="18"/>
  <c r="O18" i="18"/>
  <c r="O81" i="18"/>
  <c r="O63" i="18"/>
  <c r="O17" i="18"/>
  <c r="O12" i="18"/>
  <c r="O52" i="18"/>
  <c r="O98" i="18"/>
  <c r="O78" i="18"/>
  <c r="O64" i="18"/>
  <c r="O49" i="18"/>
  <c r="O87" i="18"/>
  <c r="O73" i="18"/>
  <c r="O55" i="18"/>
  <c r="O88" i="18"/>
  <c r="O70" i="18"/>
  <c r="O56" i="18"/>
  <c r="O43" i="18"/>
  <c r="O42" i="18"/>
  <c r="O24" i="18"/>
  <c r="O95" i="18"/>
  <c r="O80" i="18"/>
  <c r="O62" i="18"/>
  <c r="O53" i="18"/>
  <c r="O83" i="18"/>
  <c r="O33" i="18"/>
  <c r="O76" i="18"/>
  <c r="O30" i="18"/>
  <c r="N99" i="18"/>
  <c r="N100" i="10"/>
  <c r="O121" i="16"/>
  <c r="O146" i="16"/>
  <c r="O175" i="16"/>
  <c r="O137" i="19"/>
  <c r="O148" i="18"/>
  <c r="O57" i="19"/>
  <c r="O173" i="18"/>
  <c r="O89" i="19"/>
  <c r="O27" i="16"/>
  <c r="O129" i="18"/>
  <c r="O194" i="18"/>
  <c r="O40" i="16"/>
  <c r="O20" i="19"/>
  <c r="O178" i="19"/>
  <c r="O167" i="19"/>
  <c r="O18" i="16"/>
  <c r="O26" i="19"/>
  <c r="O179" i="18"/>
  <c r="O132" i="18"/>
  <c r="O191" i="18"/>
  <c r="O175" i="18"/>
  <c r="O159" i="18"/>
  <c r="O117" i="19"/>
  <c r="O126" i="16"/>
  <c r="O44" i="19"/>
  <c r="O36" i="18"/>
  <c r="O32" i="18"/>
  <c r="O89" i="18"/>
  <c r="O71" i="18"/>
  <c r="O57" i="18"/>
  <c r="O44" i="18"/>
  <c r="O9" i="18"/>
  <c r="O37" i="18"/>
  <c r="O92" i="18"/>
  <c r="O69" i="18"/>
  <c r="O60" i="18"/>
  <c r="O34" i="18"/>
  <c r="O86" i="18"/>
  <c r="O72" i="18"/>
  <c r="O54" i="18"/>
  <c r="O65" i="18"/>
  <c r="O50" i="18"/>
  <c r="O21" i="18"/>
  <c r="O15" i="18"/>
  <c r="O41" i="18"/>
  <c r="O13" i="18"/>
  <c r="O35" i="18"/>
  <c r="O27" i="18"/>
  <c r="O91" i="18"/>
  <c r="O74" i="18"/>
  <c r="O59" i="18"/>
  <c r="O40" i="18"/>
  <c r="O90" i="18"/>
  <c r="O75" i="18"/>
  <c r="O58" i="18"/>
  <c r="O45" i="18"/>
  <c r="O29" i="18"/>
  <c r="O20" i="18"/>
  <c r="O16" i="18"/>
  <c r="O99" i="16"/>
  <c r="O83" i="16"/>
  <c r="O67" i="16"/>
  <c r="O52" i="16"/>
  <c r="O134" i="18"/>
  <c r="O34" i="16"/>
  <c r="O90" i="16"/>
  <c r="O74" i="16"/>
  <c r="O58" i="16"/>
  <c r="O43" i="16"/>
  <c r="O35" i="19"/>
  <c r="O200" i="16"/>
  <c r="O184" i="16"/>
  <c r="O168" i="16"/>
  <c r="O152" i="16"/>
  <c r="O136" i="16"/>
  <c r="O74" i="19"/>
  <c r="O24" i="19"/>
  <c r="O131" i="16"/>
  <c r="O127" i="16"/>
  <c r="O28" i="19"/>
  <c r="O135" i="18"/>
  <c r="O140" i="18"/>
  <c r="O155" i="18"/>
  <c r="O163" i="18"/>
  <c r="O88" i="19"/>
  <c r="O198" i="18"/>
  <c r="O182" i="18"/>
  <c r="O166" i="18"/>
  <c r="O41" i="16"/>
  <c r="O83" i="19"/>
  <c r="O71" i="19"/>
  <c r="O58" i="19"/>
  <c r="O47" i="19"/>
  <c r="O123" i="16"/>
  <c r="O16" i="16"/>
  <c r="O97" i="16"/>
  <c r="O81" i="16"/>
  <c r="O65" i="16"/>
  <c r="O50" i="16"/>
  <c r="O140" i="16"/>
  <c r="O203" i="19"/>
  <c r="O181" i="19"/>
  <c r="O158" i="19"/>
  <c r="O95" i="16"/>
  <c r="O79" i="16"/>
  <c r="O63" i="16"/>
  <c r="O48" i="16"/>
  <c r="O199" i="16"/>
  <c r="O167" i="16"/>
  <c r="O126" i="18"/>
  <c r="O132" i="16"/>
  <c r="O121" i="19"/>
  <c r="O179" i="19"/>
  <c r="O151" i="19"/>
  <c r="O144" i="18"/>
  <c r="O91" i="19"/>
  <c r="O73" i="19"/>
  <c r="O61" i="19"/>
  <c r="O117" i="16"/>
  <c r="O130" i="16"/>
  <c r="O96" i="16"/>
  <c r="O80" i="16"/>
  <c r="O64" i="16"/>
  <c r="O49" i="16"/>
  <c r="O36" i="16"/>
  <c r="O94" i="16"/>
  <c r="O78" i="16"/>
  <c r="O62" i="16"/>
  <c r="O135" i="19"/>
  <c r="O34" i="19"/>
  <c r="O136" i="19"/>
  <c r="O12" i="16"/>
  <c r="O190" i="18"/>
  <c r="O174" i="18"/>
  <c r="O151" i="18"/>
  <c r="O183" i="16"/>
  <c r="O151" i="16"/>
  <c r="O135" i="16"/>
  <c r="O39" i="19"/>
  <c r="O77" i="19"/>
  <c r="O52" i="19"/>
  <c r="O145" i="18"/>
  <c r="O160" i="18"/>
  <c r="O118" i="19"/>
  <c r="O186" i="18"/>
  <c r="O27" i="19"/>
  <c r="O22" i="19"/>
  <c r="O19" i="16"/>
  <c r="O137" i="16"/>
  <c r="O188" i="18"/>
  <c r="O172" i="18"/>
  <c r="O157" i="18"/>
  <c r="O19" i="19"/>
  <c r="O35" i="16"/>
  <c r="O142" i="19"/>
  <c r="O50" i="19"/>
  <c r="O43" i="19"/>
  <c r="O93" i="16"/>
  <c r="O77" i="16"/>
  <c r="O61" i="16"/>
  <c r="O46" i="16"/>
  <c r="O30" i="16"/>
  <c r="O197" i="19"/>
  <c r="O186" i="19"/>
  <c r="O175" i="19"/>
  <c r="O157" i="19"/>
  <c r="O133" i="19"/>
  <c r="O122" i="19"/>
  <c r="O202" i="16"/>
  <c r="O186" i="16"/>
  <c r="O170" i="16"/>
  <c r="O154" i="16"/>
  <c r="O125" i="19"/>
  <c r="O132" i="19"/>
  <c r="O198" i="16"/>
  <c r="O182" i="16"/>
  <c r="O166" i="16"/>
  <c r="O150" i="16"/>
  <c r="O17" i="19"/>
  <c r="O25" i="16"/>
  <c r="O116" i="19"/>
  <c r="O153" i="18"/>
  <c r="O97" i="19"/>
  <c r="O62" i="19"/>
  <c r="O170" i="18"/>
  <c r="O187" i="18"/>
  <c r="O29" i="19"/>
  <c r="O90" i="19"/>
  <c r="O79" i="19"/>
  <c r="O65" i="19"/>
  <c r="O48" i="19"/>
  <c r="O128" i="19"/>
  <c r="O39" i="18"/>
  <c r="O24" i="16"/>
  <c r="O197" i="18"/>
  <c r="O165" i="18"/>
  <c r="O115" i="18"/>
  <c r="O194" i="19"/>
  <c r="O171" i="19"/>
  <c r="O154" i="19"/>
  <c r="O128" i="18"/>
  <c r="O112" i="18"/>
  <c r="O22" i="16"/>
  <c r="O134" i="19"/>
  <c r="O125" i="18"/>
  <c r="O95" i="19"/>
  <c r="O78" i="19"/>
  <c r="O64" i="19"/>
  <c r="O53" i="19"/>
  <c r="O117" i="18"/>
  <c r="O13" i="19"/>
  <c r="O21" i="16"/>
  <c r="O154" i="18"/>
  <c r="O198" i="19"/>
  <c r="O182" i="19"/>
  <c r="O164" i="19"/>
  <c r="O153" i="19"/>
  <c r="O118" i="18"/>
  <c r="O84" i="19"/>
  <c r="O54" i="19"/>
  <c r="O138" i="18"/>
  <c r="O98" i="19"/>
  <c r="O87" i="19"/>
  <c r="O68" i="19"/>
  <c r="O124" i="16"/>
  <c r="O81" i="19"/>
  <c r="O51" i="19"/>
  <c r="O184" i="18"/>
  <c r="O176" i="19"/>
  <c r="O171" i="18"/>
  <c r="O82" i="19"/>
  <c r="O70" i="19"/>
  <c r="O9" i="16"/>
  <c r="O189" i="19"/>
  <c r="O172" i="19"/>
  <c r="O161" i="19"/>
  <c r="O126" i="19"/>
  <c r="O123" i="19"/>
  <c r="O120" i="19"/>
  <c r="O196" i="19"/>
  <c r="O162" i="19"/>
  <c r="O26" i="16"/>
  <c r="O124" i="18"/>
  <c r="O39" i="16"/>
  <c r="O21" i="19"/>
  <c r="O127" i="18"/>
  <c r="O26" i="18"/>
  <c r="O94" i="18"/>
  <c r="O61" i="18"/>
  <c r="O28" i="18"/>
  <c r="O23" i="18"/>
  <c r="O22" i="18"/>
  <c r="O96" i="18"/>
  <c r="O82" i="18"/>
  <c r="O67" i="18"/>
  <c r="O47" i="18"/>
  <c r="O84" i="18"/>
  <c r="O19" i="18"/>
  <c r="O25" i="18"/>
  <c r="O93" i="18"/>
  <c r="O66" i="18"/>
  <c r="O51" i="18"/>
  <c r="O38" i="18"/>
  <c r="O85" i="18"/>
  <c r="O46" i="18"/>
  <c r="O195" i="19"/>
  <c r="O173" i="19"/>
  <c r="O8" i="16"/>
  <c r="O100" i="8"/>
  <c r="N100" i="19"/>
  <c r="N101" i="11"/>
  <c r="O10" i="19"/>
  <c r="O100" i="11"/>
  <c r="O16" i="19"/>
  <c r="O23" i="19"/>
  <c r="O196" i="16"/>
  <c r="O180" i="16"/>
  <c r="O164" i="16"/>
  <c r="O143" i="16"/>
  <c r="O140" i="19"/>
  <c r="O89" i="16"/>
  <c r="O73" i="16"/>
  <c r="O57" i="16"/>
  <c r="O129" i="16"/>
  <c r="O33" i="16"/>
  <c r="O86" i="16"/>
  <c r="O70" i="16"/>
  <c r="O47" i="16"/>
  <c r="O133" i="16"/>
  <c r="O15" i="19"/>
  <c r="O180" i="19"/>
  <c r="O169" i="19"/>
  <c r="O152" i="19"/>
  <c r="O199" i="19"/>
  <c r="O188" i="19"/>
  <c r="O177" i="19"/>
  <c r="O160" i="19"/>
  <c r="O119" i="18"/>
  <c r="O68" i="16"/>
  <c r="O141" i="19"/>
  <c r="O123" i="18"/>
  <c r="O87" i="16"/>
  <c r="O71" i="16"/>
  <c r="O55" i="16"/>
  <c r="O127" i="19"/>
  <c r="O155" i="19"/>
  <c r="O202" i="19"/>
  <c r="O190" i="19"/>
  <c r="O174" i="19"/>
  <c r="O156" i="19"/>
  <c r="O13" i="16"/>
  <c r="O92" i="19"/>
  <c r="O49" i="19"/>
  <c r="O32" i="16"/>
  <c r="O119" i="19"/>
  <c r="O128" i="16"/>
  <c r="O113" i="18"/>
  <c r="O31" i="16"/>
  <c r="O191" i="16"/>
  <c r="O159" i="16"/>
  <c r="O137" i="18"/>
  <c r="O41" i="19"/>
  <c r="O38" i="16"/>
  <c r="O59" i="19"/>
  <c r="O118" i="16"/>
  <c r="O11" i="19"/>
  <c r="O30" i="19"/>
  <c r="O85" i="16"/>
  <c r="O69" i="16"/>
  <c r="O54" i="16"/>
  <c r="O139" i="16"/>
  <c r="O194" i="16"/>
  <c r="O178" i="16"/>
  <c r="O162" i="16"/>
  <c r="O204" i="16"/>
  <c r="O188" i="16"/>
  <c r="O172" i="16"/>
  <c r="O156" i="16"/>
  <c r="O142" i="18"/>
  <c r="O93" i="19"/>
  <c r="O75" i="19"/>
  <c r="O56" i="19"/>
  <c r="O45" i="19"/>
  <c r="O32" i="19"/>
  <c r="O200" i="18"/>
  <c r="O130" i="19"/>
  <c r="O114" i="18"/>
  <c r="O162" i="18"/>
  <c r="O11" i="16"/>
  <c r="O17" i="16"/>
  <c r="O84" i="16"/>
  <c r="O53" i="16"/>
  <c r="O120" i="16"/>
  <c r="O36" i="19"/>
  <c r="O136" i="18"/>
  <c r="O23" i="16"/>
  <c r="O38" i="19"/>
  <c r="O176" i="18"/>
  <c r="O91" i="16"/>
  <c r="O75" i="16"/>
  <c r="O59" i="16"/>
  <c r="O44" i="16"/>
  <c r="O116" i="16"/>
  <c r="O138" i="19"/>
  <c r="O28" i="16"/>
  <c r="O201" i="19"/>
  <c r="O185" i="19"/>
  <c r="O168" i="19"/>
  <c r="O150" i="19"/>
  <c r="O15" i="16"/>
  <c r="O187" i="19"/>
  <c r="O170" i="19"/>
  <c r="O159" i="19"/>
  <c r="O12" i="19"/>
  <c r="O181" i="18"/>
  <c r="O150" i="18"/>
  <c r="O96" i="19"/>
  <c r="O85" i="19"/>
  <c r="O72" i="19"/>
  <c r="O60" i="19"/>
  <c r="O156" i="18"/>
  <c r="O199" i="18"/>
  <c r="O183" i="18"/>
  <c r="O167" i="18"/>
  <c r="O152" i="18"/>
  <c r="O138" i="16"/>
  <c r="O18" i="19"/>
  <c r="O192" i="16"/>
  <c r="O176" i="16"/>
  <c r="O160" i="16"/>
  <c r="O31" i="18"/>
  <c r="O79" i="18"/>
  <c r="O11" i="18"/>
  <c r="O122" i="18"/>
  <c r="O42" i="16"/>
  <c r="O88" i="16"/>
  <c r="O72" i="16"/>
  <c r="O56" i="16"/>
  <c r="O203" i="16"/>
  <c r="O187" i="16"/>
  <c r="O171" i="16"/>
  <c r="O155" i="16"/>
  <c r="O148" i="16"/>
  <c r="O146" i="19"/>
  <c r="O116" i="18"/>
  <c r="O200" i="19"/>
  <c r="O184" i="19"/>
  <c r="O166" i="19"/>
  <c r="O14" i="19"/>
  <c r="O10" i="16"/>
  <c r="O191" i="19"/>
  <c r="O134" i="16"/>
  <c r="O20" i="16"/>
  <c r="O143" i="18"/>
  <c r="O86" i="19"/>
  <c r="O66" i="19"/>
  <c r="O55" i="19"/>
  <c r="O121" i="18"/>
  <c r="O98" i="16"/>
  <c r="O82" i="16"/>
  <c r="O66" i="16"/>
  <c r="O51" i="16"/>
  <c r="O125" i="16"/>
  <c r="O168" i="18"/>
  <c r="O67" i="19"/>
  <c r="O147" i="18"/>
  <c r="O25" i="19"/>
  <c r="O192" i="18"/>
  <c r="O31" i="19"/>
  <c r="O178" i="18"/>
  <c r="O195" i="18"/>
  <c r="O120" i="18"/>
  <c r="O122" i="16"/>
  <c r="O204" i="19"/>
  <c r="O193" i="19"/>
  <c r="O183" i="19"/>
  <c r="O165" i="19"/>
  <c r="O40" i="19"/>
  <c r="O201" i="16"/>
  <c r="O185" i="16"/>
  <c r="O169" i="16"/>
  <c r="O153" i="16"/>
  <c r="O124" i="19"/>
  <c r="O37" i="16"/>
  <c r="O205" i="16"/>
  <c r="O189" i="16"/>
  <c r="O173" i="16"/>
  <c r="O157" i="16"/>
  <c r="O141" i="18"/>
  <c r="O197" i="16"/>
  <c r="O181" i="16"/>
  <c r="O165" i="16"/>
  <c r="O149" i="16"/>
  <c r="O119" i="16"/>
  <c r="O141" i="16"/>
  <c r="O131" i="18"/>
  <c r="O99" i="19"/>
  <c r="O69" i="19"/>
  <c r="O8" i="18"/>
  <c r="O99" i="10"/>
  <c r="AK100" i="8"/>
  <c r="AN100" i="11"/>
  <c r="K102" i="5"/>
  <c r="K102" i="13" s="1"/>
  <c r="Q111" i="18"/>
  <c r="Q115" i="19"/>
  <c r="Q114" i="16"/>
  <c r="T18" i="7"/>
  <c r="F40" i="15" s="1"/>
  <c r="R18" i="7"/>
  <c r="D40" i="15" s="1"/>
  <c r="O202" i="18" l="1"/>
  <c r="O206" i="16"/>
  <c r="O205" i="19"/>
  <c r="N101" i="19"/>
  <c r="N100" i="18"/>
  <c r="AJ100" i="10"/>
  <c r="AK101" i="8"/>
  <c r="AK99" i="10"/>
  <c r="AN101" i="11"/>
  <c r="P131" i="18"/>
  <c r="P119" i="16"/>
  <c r="P149" i="16"/>
  <c r="P165" i="16"/>
  <c r="P181" i="16"/>
  <c r="P197" i="16"/>
  <c r="P141" i="18"/>
  <c r="P37" i="16"/>
  <c r="P40" i="19"/>
  <c r="P165" i="19"/>
  <c r="P183" i="19"/>
  <c r="P193" i="19"/>
  <c r="P204" i="19"/>
  <c r="P25" i="19"/>
  <c r="P147" i="18"/>
  <c r="P67" i="19"/>
  <c r="P168" i="18"/>
  <c r="P143" i="18"/>
  <c r="P134" i="16"/>
  <c r="P14" i="19"/>
  <c r="P166" i="19"/>
  <c r="P184" i="19"/>
  <c r="P200" i="19"/>
  <c r="P148" i="16"/>
  <c r="P155" i="16"/>
  <c r="P171" i="16"/>
  <c r="P187" i="16"/>
  <c r="P203" i="16"/>
  <c r="P42" i="16"/>
  <c r="P11" i="18"/>
  <c r="P79" i="18"/>
  <c r="P138" i="16"/>
  <c r="P60" i="19"/>
  <c r="P72" i="19"/>
  <c r="P85" i="19"/>
  <c r="P96" i="19"/>
  <c r="P150" i="18"/>
  <c r="P181" i="18"/>
  <c r="P15" i="16"/>
  <c r="P150" i="19"/>
  <c r="P168" i="19"/>
  <c r="P185" i="19"/>
  <c r="P201" i="19"/>
  <c r="P28" i="16"/>
  <c r="P116" i="16"/>
  <c r="P44" i="16"/>
  <c r="P59" i="16"/>
  <c r="P75" i="16"/>
  <c r="P91" i="16"/>
  <c r="P176" i="18"/>
  <c r="P36" i="19"/>
  <c r="P120" i="16"/>
  <c r="P53" i="16"/>
  <c r="P84" i="16"/>
  <c r="P17" i="16"/>
  <c r="P114" i="18"/>
  <c r="P130" i="19"/>
  <c r="P200" i="18"/>
  <c r="P142" i="18"/>
  <c r="P139" i="16"/>
  <c r="P30" i="19"/>
  <c r="P11" i="19"/>
  <c r="P41" i="19"/>
  <c r="P159" i="16"/>
  <c r="P191" i="16"/>
  <c r="P31" i="16"/>
  <c r="P119" i="19"/>
  <c r="P13" i="16"/>
  <c r="P156" i="19"/>
  <c r="P174" i="19"/>
  <c r="P190" i="19"/>
  <c r="P202" i="19"/>
  <c r="P155" i="19"/>
  <c r="P55" i="16"/>
  <c r="P71" i="16"/>
  <c r="P87" i="16"/>
  <c r="P119" i="18"/>
  <c r="P160" i="19"/>
  <c r="P177" i="19"/>
  <c r="P188" i="19"/>
  <c r="P199" i="19"/>
  <c r="P15" i="19"/>
  <c r="P33" i="16"/>
  <c r="P140" i="19"/>
  <c r="P164" i="16"/>
  <c r="P180" i="16"/>
  <c r="P196" i="16"/>
  <c r="P16" i="19"/>
  <c r="O100" i="16"/>
  <c r="O101" i="8"/>
  <c r="P173" i="19"/>
  <c r="P195" i="19"/>
  <c r="P38" i="18"/>
  <c r="P51" i="18"/>
  <c r="P66" i="18"/>
  <c r="P93" i="18"/>
  <c r="P19" i="18"/>
  <c r="P84" i="18"/>
  <c r="P47" i="18"/>
  <c r="P67" i="18"/>
  <c r="P82" i="18"/>
  <c r="P96" i="18"/>
  <c r="P23" i="18"/>
  <c r="P26" i="18"/>
  <c r="P124" i="18"/>
  <c r="P126" i="19"/>
  <c r="P161" i="19"/>
  <c r="P172" i="19"/>
  <c r="P189" i="19"/>
  <c r="P70" i="19"/>
  <c r="P82" i="19"/>
  <c r="P171" i="18"/>
  <c r="P176" i="19"/>
  <c r="P184" i="18"/>
  <c r="P51" i="19"/>
  <c r="P81" i="19"/>
  <c r="P138" i="18"/>
  <c r="P54" i="19"/>
  <c r="P84" i="19"/>
  <c r="P118" i="18"/>
  <c r="P153" i="19"/>
  <c r="P164" i="19"/>
  <c r="P182" i="19"/>
  <c r="P198" i="19"/>
  <c r="P154" i="18"/>
  <c r="P13" i="19"/>
  <c r="P134" i="19"/>
  <c r="P112" i="18"/>
  <c r="P128" i="18"/>
  <c r="P154" i="19"/>
  <c r="P171" i="19"/>
  <c r="P194" i="19"/>
  <c r="P24" i="16"/>
  <c r="P29" i="19"/>
  <c r="P187" i="18"/>
  <c r="P170" i="18"/>
  <c r="P62" i="19"/>
  <c r="P97" i="19"/>
  <c r="P153" i="18"/>
  <c r="P116" i="19"/>
  <c r="P17" i="19"/>
  <c r="P150" i="16"/>
  <c r="P166" i="16"/>
  <c r="P182" i="16"/>
  <c r="P198" i="16"/>
  <c r="P154" i="16"/>
  <c r="P170" i="16"/>
  <c r="P186" i="16"/>
  <c r="P202" i="16"/>
  <c r="P30" i="16"/>
  <c r="P46" i="16"/>
  <c r="P61" i="16"/>
  <c r="P77" i="16"/>
  <c r="P93" i="16"/>
  <c r="P142" i="19"/>
  <c r="P22" i="19"/>
  <c r="P27" i="19"/>
  <c r="P186" i="18"/>
  <c r="P39" i="19"/>
  <c r="P135" i="16"/>
  <c r="P151" i="16"/>
  <c r="P183" i="16"/>
  <c r="P34" i="19"/>
  <c r="P49" i="16"/>
  <c r="P64" i="16"/>
  <c r="P80" i="16"/>
  <c r="P96" i="16"/>
  <c r="P117" i="16"/>
  <c r="P61" i="19"/>
  <c r="P73" i="19"/>
  <c r="P91" i="19"/>
  <c r="P144" i="18"/>
  <c r="P151" i="19"/>
  <c r="P179" i="19"/>
  <c r="P121" i="19"/>
  <c r="P126" i="18"/>
  <c r="P167" i="16"/>
  <c r="P199" i="16"/>
  <c r="P48" i="16"/>
  <c r="P63" i="16"/>
  <c r="P79" i="16"/>
  <c r="P95" i="16"/>
  <c r="P158" i="19"/>
  <c r="P181" i="19"/>
  <c r="P203" i="19"/>
  <c r="P140" i="16"/>
  <c r="P16" i="16"/>
  <c r="P41" i="16"/>
  <c r="P140" i="18"/>
  <c r="P135" i="18"/>
  <c r="P28" i="19"/>
  <c r="P131" i="16"/>
  <c r="P74" i="19"/>
  <c r="P35" i="19"/>
  <c r="P16" i="18"/>
  <c r="P40" i="18"/>
  <c r="P59" i="18"/>
  <c r="P74" i="18"/>
  <c r="P91" i="18"/>
  <c r="P35" i="18"/>
  <c r="P41" i="18"/>
  <c r="P21" i="18"/>
  <c r="P50" i="18"/>
  <c r="P65" i="18"/>
  <c r="P54" i="18"/>
  <c r="P72" i="18"/>
  <c r="P86" i="18"/>
  <c r="P37" i="18"/>
  <c r="P32" i="18"/>
  <c r="P117" i="19"/>
  <c r="P159" i="18"/>
  <c r="P175" i="18"/>
  <c r="P191" i="18"/>
  <c r="P132" i="18"/>
  <c r="P179" i="18"/>
  <c r="P26" i="19"/>
  <c r="P18" i="16"/>
  <c r="P167" i="19"/>
  <c r="P178" i="19"/>
  <c r="P194" i="18"/>
  <c r="P129" i="18"/>
  <c r="P173" i="18"/>
  <c r="P57" i="19"/>
  <c r="P148" i="18"/>
  <c r="P137" i="19"/>
  <c r="P175" i="16"/>
  <c r="P30" i="18"/>
  <c r="P76" i="18"/>
  <c r="P24" i="18"/>
  <c r="P12" i="18"/>
  <c r="P18" i="18"/>
  <c r="P14" i="18"/>
  <c r="P147" i="16"/>
  <c r="P144" i="16"/>
  <c r="P169" i="18"/>
  <c r="P185" i="18"/>
  <c r="P201" i="18"/>
  <c r="P144" i="19"/>
  <c r="P143" i="19"/>
  <c r="P149" i="19"/>
  <c r="P163" i="16"/>
  <c r="P179" i="16"/>
  <c r="P195" i="16"/>
  <c r="P42" i="19"/>
  <c r="P46" i="19"/>
  <c r="P63" i="19"/>
  <c r="P76" i="19"/>
  <c r="P94" i="19"/>
  <c r="P158" i="18"/>
  <c r="P189" i="18"/>
  <c r="P33" i="19"/>
  <c r="P146" i="18"/>
  <c r="P161" i="18"/>
  <c r="P177" i="18"/>
  <c r="P193" i="18"/>
  <c r="P129" i="19"/>
  <c r="P29" i="16"/>
  <c r="P45" i="16"/>
  <c r="P60" i="16"/>
  <c r="P76" i="16"/>
  <c r="P92" i="16"/>
  <c r="P14" i="16"/>
  <c r="P80" i="19"/>
  <c r="P145" i="16"/>
  <c r="P142" i="16"/>
  <c r="P8" i="18"/>
  <c r="P99" i="10"/>
  <c r="P69" i="19"/>
  <c r="P99" i="19"/>
  <c r="P141" i="16"/>
  <c r="P157" i="16"/>
  <c r="P173" i="16"/>
  <c r="P189" i="16"/>
  <c r="P205" i="16"/>
  <c r="P124" i="19"/>
  <c r="P153" i="16"/>
  <c r="P169" i="16"/>
  <c r="P185" i="16"/>
  <c r="P201" i="16"/>
  <c r="P122" i="16"/>
  <c r="P120" i="18"/>
  <c r="P195" i="18"/>
  <c r="P178" i="18"/>
  <c r="P31" i="19"/>
  <c r="P192" i="18"/>
  <c r="P125" i="16"/>
  <c r="P51" i="16"/>
  <c r="P66" i="16"/>
  <c r="P82" i="16"/>
  <c r="P98" i="16"/>
  <c r="P121" i="18"/>
  <c r="P55" i="19"/>
  <c r="P66" i="19"/>
  <c r="P86" i="19"/>
  <c r="P20" i="16"/>
  <c r="P191" i="19"/>
  <c r="P10" i="16"/>
  <c r="P116" i="18"/>
  <c r="P146" i="19"/>
  <c r="P56" i="16"/>
  <c r="P72" i="16"/>
  <c r="P88" i="16"/>
  <c r="P122" i="18"/>
  <c r="P31" i="18"/>
  <c r="P160" i="16"/>
  <c r="P176" i="16"/>
  <c r="P192" i="16"/>
  <c r="P18" i="19"/>
  <c r="P152" i="18"/>
  <c r="P167" i="18"/>
  <c r="P183" i="18"/>
  <c r="P199" i="18"/>
  <c r="P156" i="18"/>
  <c r="P12" i="19"/>
  <c r="P159" i="19"/>
  <c r="P170" i="19"/>
  <c r="P187" i="19"/>
  <c r="P138" i="19"/>
  <c r="P38" i="19"/>
  <c r="P23" i="16"/>
  <c r="P136" i="18"/>
  <c r="P11" i="16"/>
  <c r="P162" i="18"/>
  <c r="P32" i="19"/>
  <c r="P45" i="19"/>
  <c r="P56" i="19"/>
  <c r="P75" i="19"/>
  <c r="P93" i="19"/>
  <c r="P156" i="16"/>
  <c r="P172" i="16"/>
  <c r="P188" i="16"/>
  <c r="P204" i="16"/>
  <c r="P162" i="16"/>
  <c r="P178" i="16"/>
  <c r="P194" i="16"/>
  <c r="P54" i="16"/>
  <c r="P69" i="16"/>
  <c r="P85" i="16"/>
  <c r="P118" i="16"/>
  <c r="P59" i="19"/>
  <c r="P38" i="16"/>
  <c r="P137" i="18"/>
  <c r="P113" i="18"/>
  <c r="P128" i="16"/>
  <c r="P32" i="16"/>
  <c r="P49" i="19"/>
  <c r="P92" i="19"/>
  <c r="P127" i="19"/>
  <c r="P123" i="18"/>
  <c r="P141" i="19"/>
  <c r="P68" i="16"/>
  <c r="P152" i="19"/>
  <c r="P169" i="19"/>
  <c r="P180" i="19"/>
  <c r="P133" i="16"/>
  <c r="P47" i="16"/>
  <c r="P70" i="16"/>
  <c r="P86" i="16"/>
  <c r="P129" i="16"/>
  <c r="P57" i="16"/>
  <c r="P73" i="16"/>
  <c r="P89" i="16"/>
  <c r="P143" i="16"/>
  <c r="P23" i="19"/>
  <c r="P46" i="18"/>
  <c r="P85" i="18"/>
  <c r="P25" i="18"/>
  <c r="P22" i="18"/>
  <c r="P28" i="18"/>
  <c r="P61" i="18"/>
  <c r="P94" i="18"/>
  <c r="P127" i="18"/>
  <c r="P21" i="19"/>
  <c r="P39" i="16"/>
  <c r="P26" i="16"/>
  <c r="P162" i="19"/>
  <c r="P196" i="19"/>
  <c r="P120" i="19"/>
  <c r="P123" i="19"/>
  <c r="P9" i="16"/>
  <c r="P124" i="16"/>
  <c r="P68" i="19"/>
  <c r="P87" i="19"/>
  <c r="P98" i="19"/>
  <c r="P21" i="16"/>
  <c r="P117" i="18"/>
  <c r="P53" i="19"/>
  <c r="P64" i="19"/>
  <c r="P78" i="19"/>
  <c r="P95" i="19"/>
  <c r="P125" i="18"/>
  <c r="P22" i="16"/>
  <c r="P115" i="18"/>
  <c r="P165" i="18"/>
  <c r="P197" i="18"/>
  <c r="P39" i="18"/>
  <c r="P128" i="19"/>
  <c r="P48" i="19"/>
  <c r="P65" i="19"/>
  <c r="P79" i="19"/>
  <c r="P90" i="19"/>
  <c r="P25" i="16"/>
  <c r="P132" i="19"/>
  <c r="P125" i="19"/>
  <c r="P122" i="19"/>
  <c r="P133" i="19"/>
  <c r="P157" i="19"/>
  <c r="P175" i="19"/>
  <c r="P186" i="19"/>
  <c r="P197" i="19"/>
  <c r="P43" i="19"/>
  <c r="P50" i="19"/>
  <c r="P35" i="16"/>
  <c r="P19" i="19"/>
  <c r="P157" i="18"/>
  <c r="P172" i="18"/>
  <c r="P188" i="18"/>
  <c r="P137" i="16"/>
  <c r="P19" i="16"/>
  <c r="P118" i="19"/>
  <c r="P160" i="18"/>
  <c r="P145" i="18"/>
  <c r="P52" i="19"/>
  <c r="P77" i="19"/>
  <c r="P151" i="18"/>
  <c r="P174" i="18"/>
  <c r="P190" i="18"/>
  <c r="P12" i="16"/>
  <c r="P136" i="19"/>
  <c r="P135" i="19"/>
  <c r="P62" i="16"/>
  <c r="P78" i="16"/>
  <c r="P94" i="16"/>
  <c r="P36" i="16"/>
  <c r="P130" i="16"/>
  <c r="P132" i="16"/>
  <c r="P50" i="16"/>
  <c r="P65" i="16"/>
  <c r="P81" i="16"/>
  <c r="P97" i="16"/>
  <c r="P123" i="16"/>
  <c r="P47" i="19"/>
  <c r="P58" i="19"/>
  <c r="P71" i="19"/>
  <c r="P83" i="19"/>
  <c r="P166" i="18"/>
  <c r="P182" i="18"/>
  <c r="P198" i="18"/>
  <c r="P88" i="19"/>
  <c r="P163" i="18"/>
  <c r="P155" i="18"/>
  <c r="P127" i="16"/>
  <c r="P24" i="19"/>
  <c r="P136" i="16"/>
  <c r="P152" i="16"/>
  <c r="P168" i="16"/>
  <c r="P184" i="16"/>
  <c r="P200" i="16"/>
  <c r="P43" i="16"/>
  <c r="P58" i="16"/>
  <c r="P74" i="16"/>
  <c r="P90" i="16"/>
  <c r="P34" i="16"/>
  <c r="P134" i="18"/>
  <c r="P52" i="16"/>
  <c r="P67" i="16"/>
  <c r="P83" i="16"/>
  <c r="P99" i="16"/>
  <c r="P20" i="18"/>
  <c r="P29" i="18"/>
  <c r="P45" i="18"/>
  <c r="P58" i="18"/>
  <c r="P75" i="18"/>
  <c r="P90" i="18"/>
  <c r="P27" i="18"/>
  <c r="P13" i="18"/>
  <c r="P15" i="18"/>
  <c r="P34" i="18"/>
  <c r="P60" i="18"/>
  <c r="P69" i="18"/>
  <c r="P92" i="18"/>
  <c r="P9" i="18"/>
  <c r="P44" i="18"/>
  <c r="P57" i="18"/>
  <c r="P71" i="18"/>
  <c r="P89" i="18"/>
  <c r="P36" i="18"/>
  <c r="P44" i="19"/>
  <c r="P126" i="16"/>
  <c r="P20" i="19"/>
  <c r="P40" i="16"/>
  <c r="P27" i="16"/>
  <c r="P89" i="19"/>
  <c r="P146" i="16"/>
  <c r="P121" i="16"/>
  <c r="P33" i="18"/>
  <c r="P83" i="18"/>
  <c r="P53" i="18"/>
  <c r="P62" i="18"/>
  <c r="P80" i="18"/>
  <c r="P95" i="18"/>
  <c r="P42" i="18"/>
  <c r="P43" i="18"/>
  <c r="P56" i="18"/>
  <c r="P70" i="18"/>
  <c r="P88" i="18"/>
  <c r="P55" i="18"/>
  <c r="P73" i="18"/>
  <c r="P87" i="18"/>
  <c r="P49" i="18"/>
  <c r="P64" i="18"/>
  <c r="P78" i="18"/>
  <c r="P98" i="18"/>
  <c r="P52" i="18"/>
  <c r="P17" i="18"/>
  <c r="P63" i="18"/>
  <c r="P81" i="18"/>
  <c r="P10" i="18"/>
  <c r="P48" i="18"/>
  <c r="P68" i="18"/>
  <c r="P77" i="18"/>
  <c r="P97" i="18"/>
  <c r="P139" i="18"/>
  <c r="P133" i="18"/>
  <c r="P149" i="18"/>
  <c r="P164" i="18"/>
  <c r="P180" i="18"/>
  <c r="P196" i="18"/>
  <c r="P147" i="19"/>
  <c r="P130" i="18"/>
  <c r="P163" i="19"/>
  <c r="P192" i="19"/>
  <c r="P115" i="16"/>
  <c r="P161" i="16"/>
  <c r="P177" i="16"/>
  <c r="P193" i="16"/>
  <c r="P37" i="19"/>
  <c r="P139" i="19"/>
  <c r="P145" i="19"/>
  <c r="P148" i="19"/>
  <c r="P158" i="16"/>
  <c r="P174" i="16"/>
  <c r="P190" i="16"/>
  <c r="P131" i="19"/>
  <c r="O99" i="18"/>
  <c r="O100" i="10"/>
  <c r="O100" i="19"/>
  <c r="O101" i="11"/>
  <c r="P10" i="19"/>
  <c r="P100" i="11"/>
  <c r="P8" i="16"/>
  <c r="P100" i="8"/>
  <c r="AL100" i="8"/>
  <c r="AO100" i="11"/>
  <c r="R115" i="19"/>
  <c r="AM8" i="10"/>
  <c r="AN8" i="8"/>
  <c r="R114" i="16" s="1"/>
  <c r="U18" i="7"/>
  <c r="G40" i="15" s="1"/>
  <c r="AK100" i="10" l="1"/>
  <c r="O203" i="18"/>
  <c r="O207" i="16"/>
  <c r="P202" i="18"/>
  <c r="O206" i="19"/>
  <c r="O101" i="16"/>
  <c r="P206" i="16"/>
  <c r="P205" i="19"/>
  <c r="O100" i="18"/>
  <c r="P203" i="18"/>
  <c r="O101" i="19"/>
  <c r="R111" i="18"/>
  <c r="AN8" i="10"/>
  <c r="AO8" i="10" s="1"/>
  <c r="AL99" i="10"/>
  <c r="AO101" i="11"/>
  <c r="AP100" i="11"/>
  <c r="AL101" i="8"/>
  <c r="P99" i="18"/>
  <c r="P100" i="10"/>
  <c r="R14" i="8"/>
  <c r="Q14" i="16"/>
  <c r="Q129" i="19"/>
  <c r="AM90" i="10"/>
  <c r="AN90" i="10" s="1"/>
  <c r="AO90" i="10" s="1"/>
  <c r="Q193" i="18"/>
  <c r="AM74" i="10"/>
  <c r="AN74" i="10" s="1"/>
  <c r="AO74" i="10" s="1"/>
  <c r="Q177" i="18"/>
  <c r="AM58" i="10"/>
  <c r="AN58" i="10" s="1"/>
  <c r="AO58" i="10" s="1"/>
  <c r="Q161" i="18"/>
  <c r="AM43" i="10"/>
  <c r="AN43" i="10" s="1"/>
  <c r="AO43" i="10" s="1"/>
  <c r="Q146" i="18"/>
  <c r="Q94" i="19"/>
  <c r="Q76" i="19"/>
  <c r="Q63" i="19"/>
  <c r="Q46" i="19"/>
  <c r="Q149" i="19"/>
  <c r="Q143" i="19"/>
  <c r="Q144" i="19"/>
  <c r="AM98" i="10"/>
  <c r="AN98" i="10" s="1"/>
  <c r="AO98" i="10" s="1"/>
  <c r="Q201" i="18"/>
  <c r="AM82" i="10"/>
  <c r="AN82" i="10" s="1"/>
  <c r="AO82" i="10" s="1"/>
  <c r="Q185" i="18"/>
  <c r="AM66" i="10"/>
  <c r="AN66" i="10" s="1"/>
  <c r="AO66" i="10" s="1"/>
  <c r="Q169" i="18"/>
  <c r="R18" i="10"/>
  <c r="S18" i="10" s="1"/>
  <c r="T18" i="10" s="1"/>
  <c r="Q18" i="18"/>
  <c r="R12" i="10"/>
  <c r="S12" i="10" s="1"/>
  <c r="T12" i="10" s="1"/>
  <c r="Q12" i="18"/>
  <c r="Q137" i="19"/>
  <c r="AM45" i="10"/>
  <c r="AN45" i="10" s="1"/>
  <c r="AO45" i="10" s="1"/>
  <c r="Q148" i="18"/>
  <c r="Q57" i="19"/>
  <c r="AM70" i="10"/>
  <c r="AN70" i="10" s="1"/>
  <c r="AO70" i="10" s="1"/>
  <c r="Q173" i="18"/>
  <c r="AM26" i="10"/>
  <c r="AN26" i="10" s="1"/>
  <c r="AO26" i="10" s="1"/>
  <c r="Q129" i="18"/>
  <c r="AM91" i="10"/>
  <c r="AN91" i="10" s="1"/>
  <c r="AO91" i="10" s="1"/>
  <c r="Q194" i="18"/>
  <c r="Q178" i="19"/>
  <c r="Q167" i="19"/>
  <c r="R18" i="8"/>
  <c r="Q18" i="16"/>
  <c r="Q26" i="19"/>
  <c r="AM76" i="10"/>
  <c r="AN76" i="10" s="1"/>
  <c r="AO76" i="10" s="1"/>
  <c r="Q179" i="18"/>
  <c r="AM29" i="10"/>
  <c r="AN29" i="10" s="1"/>
  <c r="AO29" i="10" s="1"/>
  <c r="Q132" i="18"/>
  <c r="AM88" i="10"/>
  <c r="AN88" i="10" s="1"/>
  <c r="AO88" i="10" s="1"/>
  <c r="Q191" i="18"/>
  <c r="AM72" i="10"/>
  <c r="AN72" i="10" s="1"/>
  <c r="AO72" i="10" s="1"/>
  <c r="Q175" i="18"/>
  <c r="AM56" i="10"/>
  <c r="AN56" i="10" s="1"/>
  <c r="AO56" i="10" s="1"/>
  <c r="Q159" i="18"/>
  <c r="Q117" i="19"/>
  <c r="R32" i="10"/>
  <c r="S32" i="10" s="1"/>
  <c r="T32" i="10" s="1"/>
  <c r="Q32" i="18"/>
  <c r="R37" i="10"/>
  <c r="S37" i="10" s="1"/>
  <c r="T37" i="10" s="1"/>
  <c r="Q37" i="18"/>
  <c r="R86" i="10"/>
  <c r="S86" i="10" s="1"/>
  <c r="T86" i="10" s="1"/>
  <c r="Q86" i="18"/>
  <c r="R72" i="10"/>
  <c r="S72" i="10" s="1"/>
  <c r="T72" i="10" s="1"/>
  <c r="Q72" i="18"/>
  <c r="R54" i="10"/>
  <c r="S54" i="10" s="1"/>
  <c r="T54" i="10" s="1"/>
  <c r="Q54" i="18"/>
  <c r="R65" i="10"/>
  <c r="S65" i="10" s="1"/>
  <c r="T65" i="10" s="1"/>
  <c r="Q65" i="18"/>
  <c r="R50" i="10"/>
  <c r="S50" i="10" s="1"/>
  <c r="T50" i="10" s="1"/>
  <c r="Q50" i="18"/>
  <c r="R21" i="10"/>
  <c r="S21" i="10" s="1"/>
  <c r="T21" i="10" s="1"/>
  <c r="Q21" i="18"/>
  <c r="R41" i="10"/>
  <c r="S41" i="10" s="1"/>
  <c r="T41" i="10" s="1"/>
  <c r="Q41" i="18"/>
  <c r="R35" i="10"/>
  <c r="S35" i="10" s="1"/>
  <c r="T35" i="10" s="1"/>
  <c r="Q35" i="18"/>
  <c r="R91" i="10"/>
  <c r="S91" i="10" s="1"/>
  <c r="T91" i="10" s="1"/>
  <c r="Q91" i="18"/>
  <c r="R74" i="10"/>
  <c r="S74" i="10" s="1"/>
  <c r="T74" i="10" s="1"/>
  <c r="Q74" i="18"/>
  <c r="R59" i="10"/>
  <c r="S59" i="10" s="1"/>
  <c r="T59" i="10" s="1"/>
  <c r="Q59" i="18"/>
  <c r="R40" i="10"/>
  <c r="S40" i="10" s="1"/>
  <c r="T40" i="10" s="1"/>
  <c r="Q40" i="18"/>
  <c r="R16" i="10"/>
  <c r="S16" i="10" s="1"/>
  <c r="T16" i="10" s="1"/>
  <c r="Q16" i="18"/>
  <c r="Q35" i="19"/>
  <c r="Q74" i="19"/>
  <c r="AN25" i="8"/>
  <c r="Q131" i="16"/>
  <c r="Q28" i="19"/>
  <c r="AM32" i="10"/>
  <c r="AN32" i="10" s="1"/>
  <c r="AO32" i="10" s="1"/>
  <c r="Q135" i="18"/>
  <c r="AM37" i="10"/>
  <c r="AN37" i="10" s="1"/>
  <c r="AO37" i="10" s="1"/>
  <c r="Q140" i="18"/>
  <c r="R41" i="8"/>
  <c r="Q41" i="16"/>
  <c r="R16" i="8"/>
  <c r="Q16" i="16"/>
  <c r="AN34" i="8"/>
  <c r="Q140" i="16"/>
  <c r="Q203" i="19"/>
  <c r="Q181" i="19"/>
  <c r="Q158" i="19"/>
  <c r="R95" i="8"/>
  <c r="Q95" i="16"/>
  <c r="R79" i="8"/>
  <c r="Q79" i="16"/>
  <c r="R63" i="8"/>
  <c r="Q63" i="16"/>
  <c r="R48" i="8"/>
  <c r="Q48" i="16"/>
  <c r="AN93" i="8"/>
  <c r="Q199" i="16"/>
  <c r="AN61" i="8"/>
  <c r="Q167" i="16"/>
  <c r="AM23" i="10"/>
  <c r="AN23" i="10" s="1"/>
  <c r="AO23" i="10" s="1"/>
  <c r="Q126" i="18"/>
  <c r="Q121" i="19"/>
  <c r="Q179" i="19"/>
  <c r="Q151" i="19"/>
  <c r="AM41" i="10"/>
  <c r="AN41" i="10" s="1"/>
  <c r="AO41" i="10" s="1"/>
  <c r="Q144" i="18"/>
  <c r="Q91" i="19"/>
  <c r="Q73" i="19"/>
  <c r="Q61" i="19"/>
  <c r="AN11" i="8"/>
  <c r="Q117" i="16"/>
  <c r="R96" i="8"/>
  <c r="Q96" i="16"/>
  <c r="R80" i="8"/>
  <c r="Q80" i="16"/>
  <c r="R64" i="8"/>
  <c r="Q64" i="16"/>
  <c r="R49" i="8"/>
  <c r="Q49" i="16"/>
  <c r="Q34" i="19"/>
  <c r="AN77" i="8"/>
  <c r="Q183" i="16"/>
  <c r="AN45" i="8"/>
  <c r="Q151" i="16"/>
  <c r="AN29" i="8"/>
  <c r="Q135" i="16"/>
  <c r="Q39" i="19"/>
  <c r="AM83" i="10"/>
  <c r="AN83" i="10" s="1"/>
  <c r="AO83" i="10" s="1"/>
  <c r="Q186" i="18"/>
  <c r="Q27" i="19"/>
  <c r="Q22" i="19"/>
  <c r="Q142" i="19"/>
  <c r="R93" i="8"/>
  <c r="Q93" i="16"/>
  <c r="R77" i="8"/>
  <c r="Q77" i="16"/>
  <c r="R61" i="8"/>
  <c r="Q61" i="16"/>
  <c r="R46" i="8"/>
  <c r="Q46" i="16"/>
  <c r="R30" i="8"/>
  <c r="Q30" i="16"/>
  <c r="AN96" i="8"/>
  <c r="Q202" i="16"/>
  <c r="AN80" i="8"/>
  <c r="Q186" i="16"/>
  <c r="AN64" i="8"/>
  <c r="Q170" i="16"/>
  <c r="AN48" i="8"/>
  <c r="Q154" i="16"/>
  <c r="AN92" i="8"/>
  <c r="Q198" i="16"/>
  <c r="AN76" i="8"/>
  <c r="Q182" i="16"/>
  <c r="AN60" i="8"/>
  <c r="Q166" i="16"/>
  <c r="AN44" i="8"/>
  <c r="Q150" i="16"/>
  <c r="Q17" i="19"/>
  <c r="Q116" i="19"/>
  <c r="AM50" i="10"/>
  <c r="AN50" i="10" s="1"/>
  <c r="AO50" i="10" s="1"/>
  <c r="Q153" i="18"/>
  <c r="Q97" i="19"/>
  <c r="Q62" i="19"/>
  <c r="AM67" i="10"/>
  <c r="AN67" i="10" s="1"/>
  <c r="AO67" i="10" s="1"/>
  <c r="Q170" i="18"/>
  <c r="AM84" i="10"/>
  <c r="AN84" i="10" s="1"/>
  <c r="AO84" i="10" s="1"/>
  <c r="Q187" i="18"/>
  <c r="Q29" i="19"/>
  <c r="R24" i="8"/>
  <c r="Q24" i="16"/>
  <c r="Q194" i="19"/>
  <c r="Q171" i="19"/>
  <c r="Q154" i="19"/>
  <c r="AM25" i="10"/>
  <c r="AN25" i="10" s="1"/>
  <c r="AO25" i="10" s="1"/>
  <c r="Q128" i="18"/>
  <c r="AM9" i="10"/>
  <c r="AN9" i="10" s="1"/>
  <c r="AO9" i="10" s="1"/>
  <c r="Q112" i="18"/>
  <c r="Q134" i="19"/>
  <c r="Q13" i="19"/>
  <c r="AM51" i="10"/>
  <c r="AN51" i="10" s="1"/>
  <c r="AO51" i="10" s="1"/>
  <c r="Q154" i="18"/>
  <c r="Q198" i="19"/>
  <c r="Q182" i="19"/>
  <c r="Q164" i="19"/>
  <c r="Q153" i="19"/>
  <c r="AM15" i="10"/>
  <c r="AN15" i="10" s="1"/>
  <c r="AO15" i="10" s="1"/>
  <c r="Q118" i="18"/>
  <c r="Q84" i="19"/>
  <c r="Q54" i="19"/>
  <c r="AM35" i="10"/>
  <c r="AN35" i="10" s="1"/>
  <c r="AO35" i="10" s="1"/>
  <c r="Q138" i="18"/>
  <c r="Q81" i="19"/>
  <c r="Q51" i="19"/>
  <c r="AM81" i="10"/>
  <c r="AN81" i="10" s="1"/>
  <c r="AO81" i="10" s="1"/>
  <c r="Q184" i="18"/>
  <c r="Q176" i="19"/>
  <c r="AM68" i="10"/>
  <c r="AN68" i="10" s="1"/>
  <c r="AO68" i="10" s="1"/>
  <c r="Q171" i="18"/>
  <c r="Q82" i="19"/>
  <c r="Q70" i="19"/>
  <c r="Q189" i="19"/>
  <c r="Q172" i="19"/>
  <c r="Q161" i="19"/>
  <c r="Q126" i="19"/>
  <c r="AM21" i="10"/>
  <c r="AN21" i="10" s="1"/>
  <c r="AO21" i="10" s="1"/>
  <c r="Q124" i="18"/>
  <c r="R26" i="10"/>
  <c r="S26" i="10" s="1"/>
  <c r="T26" i="10" s="1"/>
  <c r="Q26" i="18"/>
  <c r="R23" i="10"/>
  <c r="S23" i="10" s="1"/>
  <c r="T23" i="10" s="1"/>
  <c r="Q23" i="18"/>
  <c r="R96" i="10"/>
  <c r="S96" i="10" s="1"/>
  <c r="T96" i="10" s="1"/>
  <c r="Q96" i="18"/>
  <c r="R82" i="10"/>
  <c r="S82" i="10" s="1"/>
  <c r="T82" i="10" s="1"/>
  <c r="Q82" i="18"/>
  <c r="R67" i="10"/>
  <c r="S67" i="10" s="1"/>
  <c r="T67" i="10" s="1"/>
  <c r="Q67" i="18"/>
  <c r="R47" i="10"/>
  <c r="S47" i="10" s="1"/>
  <c r="T47" i="10" s="1"/>
  <c r="Q47" i="18"/>
  <c r="R84" i="10"/>
  <c r="S84" i="10" s="1"/>
  <c r="T84" i="10" s="1"/>
  <c r="Q84" i="18"/>
  <c r="R19" i="10"/>
  <c r="S19" i="10" s="1"/>
  <c r="T19" i="10" s="1"/>
  <c r="Q19" i="18"/>
  <c r="R93" i="10"/>
  <c r="S93" i="10" s="1"/>
  <c r="T93" i="10" s="1"/>
  <c r="Q93" i="18"/>
  <c r="R66" i="10"/>
  <c r="S66" i="10" s="1"/>
  <c r="T66" i="10" s="1"/>
  <c r="Q66" i="18"/>
  <c r="R51" i="10"/>
  <c r="S51" i="10" s="1"/>
  <c r="T51" i="10" s="1"/>
  <c r="Q51" i="18"/>
  <c r="R38" i="10"/>
  <c r="S38" i="10" s="1"/>
  <c r="T38" i="10" s="1"/>
  <c r="Q38" i="18"/>
  <c r="Q195" i="19"/>
  <c r="Q173" i="19"/>
  <c r="Q16" i="19"/>
  <c r="AN90" i="8"/>
  <c r="Q196" i="16"/>
  <c r="AN74" i="8"/>
  <c r="Q180" i="16"/>
  <c r="AN58" i="8"/>
  <c r="Q164" i="16"/>
  <c r="Q140" i="19"/>
  <c r="R33" i="8"/>
  <c r="Q33" i="16"/>
  <c r="Q15" i="19"/>
  <c r="Q199" i="19"/>
  <c r="Q188" i="19"/>
  <c r="Q177" i="19"/>
  <c r="Q160" i="19"/>
  <c r="AM16" i="10"/>
  <c r="AN16" i="10" s="1"/>
  <c r="AO16" i="10" s="1"/>
  <c r="Q119" i="18"/>
  <c r="R87" i="8"/>
  <c r="Q87" i="16"/>
  <c r="R71" i="8"/>
  <c r="Q71" i="16"/>
  <c r="R55" i="8"/>
  <c r="Q55" i="16"/>
  <c r="Q155" i="19"/>
  <c r="Q202" i="19"/>
  <c r="Q190" i="19"/>
  <c r="Q174" i="19"/>
  <c r="Q156" i="19"/>
  <c r="R13" i="8"/>
  <c r="Q13" i="16"/>
  <c r="Q119" i="19"/>
  <c r="R31" i="8"/>
  <c r="Q31" i="16"/>
  <c r="AN85" i="8"/>
  <c r="Q191" i="16"/>
  <c r="AN53" i="8"/>
  <c r="Q159" i="16"/>
  <c r="Q41" i="19"/>
  <c r="Q11" i="19"/>
  <c r="Q30" i="19"/>
  <c r="AN33" i="8"/>
  <c r="Q139" i="16"/>
  <c r="AM39" i="10"/>
  <c r="AN39" i="10" s="1"/>
  <c r="AO39" i="10" s="1"/>
  <c r="Q142" i="18"/>
  <c r="AM97" i="10"/>
  <c r="AN97" i="10" s="1"/>
  <c r="AO97" i="10" s="1"/>
  <c r="Q200" i="18"/>
  <c r="Q130" i="19"/>
  <c r="AM11" i="10"/>
  <c r="AN11" i="10" s="1"/>
  <c r="AO11" i="10" s="1"/>
  <c r="Q114" i="18"/>
  <c r="R17" i="8"/>
  <c r="Q17" i="16"/>
  <c r="R84" i="8"/>
  <c r="Q84" i="16"/>
  <c r="R53" i="8"/>
  <c r="Q53" i="16"/>
  <c r="AN14" i="8"/>
  <c r="Q120" i="16"/>
  <c r="Q36" i="19"/>
  <c r="AM73" i="10"/>
  <c r="AN73" i="10" s="1"/>
  <c r="AO73" i="10" s="1"/>
  <c r="Q176" i="18"/>
  <c r="R91" i="8"/>
  <c r="Q91" i="16"/>
  <c r="R75" i="8"/>
  <c r="Q75" i="16"/>
  <c r="R59" i="8"/>
  <c r="Q59" i="16"/>
  <c r="R44" i="8"/>
  <c r="Q44" i="16"/>
  <c r="AN10" i="8"/>
  <c r="Q116" i="16"/>
  <c r="R28" i="8"/>
  <c r="Q28" i="16"/>
  <c r="Q201" i="19"/>
  <c r="Q185" i="19"/>
  <c r="Q168" i="19"/>
  <c r="Q150" i="19"/>
  <c r="R15" i="8"/>
  <c r="Q15" i="16"/>
  <c r="AM78" i="10"/>
  <c r="AN78" i="10" s="1"/>
  <c r="AO78" i="10" s="1"/>
  <c r="Q181" i="18"/>
  <c r="AM47" i="10"/>
  <c r="AN47" i="10" s="1"/>
  <c r="AO47" i="10" s="1"/>
  <c r="Q150" i="18"/>
  <c r="Q96" i="19"/>
  <c r="Q85" i="19"/>
  <c r="Q72" i="19"/>
  <c r="Q60" i="19"/>
  <c r="AN32" i="8"/>
  <c r="Q138" i="16"/>
  <c r="R79" i="10"/>
  <c r="S79" i="10" s="1"/>
  <c r="T79" i="10" s="1"/>
  <c r="Q79" i="18"/>
  <c r="R11" i="10"/>
  <c r="S11" i="10" s="1"/>
  <c r="T11" i="10" s="1"/>
  <c r="Q11" i="18"/>
  <c r="R42" i="8"/>
  <c r="Q42" i="16"/>
  <c r="AN97" i="8"/>
  <c r="Q203" i="16"/>
  <c r="AN81" i="8"/>
  <c r="Q187" i="16"/>
  <c r="AN65" i="8"/>
  <c r="Q171" i="16"/>
  <c r="AN49" i="8"/>
  <c r="Q155" i="16"/>
  <c r="AN42" i="8"/>
  <c r="Q148" i="16"/>
  <c r="Q200" i="19"/>
  <c r="Q184" i="19"/>
  <c r="Q166" i="19"/>
  <c r="Q14" i="19"/>
  <c r="AN28" i="8"/>
  <c r="Q134" i="16"/>
  <c r="AM40" i="10"/>
  <c r="AN40" i="10" s="1"/>
  <c r="AO40" i="10" s="1"/>
  <c r="Q143" i="18"/>
  <c r="AM65" i="10"/>
  <c r="AN65" i="10" s="1"/>
  <c r="AO65" i="10" s="1"/>
  <c r="Q168" i="18"/>
  <c r="Q67" i="19"/>
  <c r="AM44" i="10"/>
  <c r="AN44" i="10" s="1"/>
  <c r="AO44" i="10" s="1"/>
  <c r="Q147" i="18"/>
  <c r="Q25" i="19"/>
  <c r="Q204" i="19"/>
  <c r="Q193" i="19"/>
  <c r="Q183" i="19"/>
  <c r="Q165" i="19"/>
  <c r="Q40" i="19"/>
  <c r="R37" i="8"/>
  <c r="Q37" i="16"/>
  <c r="AM38" i="10"/>
  <c r="AN38" i="10" s="1"/>
  <c r="AO38" i="10" s="1"/>
  <c r="Q141" i="18"/>
  <c r="AN91" i="8"/>
  <c r="Q197" i="16"/>
  <c r="AN75" i="8"/>
  <c r="Q181" i="16"/>
  <c r="AN59" i="8"/>
  <c r="Q165" i="16"/>
  <c r="AN43" i="8"/>
  <c r="Q149" i="16"/>
  <c r="AN13" i="8"/>
  <c r="Q119" i="16"/>
  <c r="AM28" i="10"/>
  <c r="AN28" i="10" s="1"/>
  <c r="AO28" i="10" s="1"/>
  <c r="Q131" i="18"/>
  <c r="P100" i="16"/>
  <c r="P101" i="8"/>
  <c r="AN36" i="8"/>
  <c r="Q142" i="16"/>
  <c r="AN39" i="8"/>
  <c r="Q145" i="16"/>
  <c r="Q80" i="19"/>
  <c r="R92" i="8"/>
  <c r="Q92" i="16"/>
  <c r="R76" i="8"/>
  <c r="Q76" i="16"/>
  <c r="R60" i="8"/>
  <c r="Q60" i="16"/>
  <c r="R45" i="8"/>
  <c r="Q45" i="16"/>
  <c r="R29" i="8"/>
  <c r="Q29" i="16"/>
  <c r="Q33" i="19"/>
  <c r="AM86" i="10"/>
  <c r="AN86" i="10" s="1"/>
  <c r="AO86" i="10" s="1"/>
  <c r="Q189" i="18"/>
  <c r="AM55" i="10"/>
  <c r="AN55" i="10" s="1"/>
  <c r="AO55" i="10" s="1"/>
  <c r="Q158" i="18"/>
  <c r="Q42" i="19"/>
  <c r="AN89" i="8"/>
  <c r="Q195" i="16"/>
  <c r="AN73" i="8"/>
  <c r="Q179" i="16"/>
  <c r="AN57" i="8"/>
  <c r="Q163" i="16"/>
  <c r="AN38" i="8"/>
  <c r="Q144" i="16"/>
  <c r="AN41" i="8"/>
  <c r="Q147" i="16"/>
  <c r="R14" i="10"/>
  <c r="S14" i="10" s="1"/>
  <c r="T14" i="10" s="1"/>
  <c r="Q14" i="18"/>
  <c r="R24" i="10"/>
  <c r="S24" i="10" s="1"/>
  <c r="T24" i="10" s="1"/>
  <c r="Q24" i="18"/>
  <c r="R76" i="10"/>
  <c r="S76" i="10" s="1"/>
  <c r="T76" i="10" s="1"/>
  <c r="Q76" i="18"/>
  <c r="R30" i="10"/>
  <c r="S30" i="10" s="1"/>
  <c r="T30" i="10" s="1"/>
  <c r="Q30" i="18"/>
  <c r="AN69" i="8"/>
  <c r="Q175" i="16"/>
  <c r="R8" i="8"/>
  <c r="Q8" i="16"/>
  <c r="Q100" i="8"/>
  <c r="P100" i="19"/>
  <c r="P101" i="11"/>
  <c r="Q10" i="19"/>
  <c r="Q100" i="11"/>
  <c r="Q131" i="19"/>
  <c r="AN84" i="8"/>
  <c r="Q190" i="16"/>
  <c r="AN68" i="8"/>
  <c r="Q174" i="16"/>
  <c r="AN52" i="8"/>
  <c r="Q158" i="16"/>
  <c r="Q148" i="19"/>
  <c r="Q145" i="19"/>
  <c r="Q139" i="19"/>
  <c r="Q37" i="19"/>
  <c r="AN87" i="8"/>
  <c r="Q193" i="16"/>
  <c r="AN71" i="8"/>
  <c r="Q177" i="16"/>
  <c r="AN55" i="8"/>
  <c r="Q161" i="16"/>
  <c r="AN9" i="8"/>
  <c r="Q115" i="16"/>
  <c r="Q192" i="19"/>
  <c r="Q163" i="19"/>
  <c r="AM27" i="10"/>
  <c r="AN27" i="10" s="1"/>
  <c r="AO27" i="10" s="1"/>
  <c r="Q130" i="18"/>
  <c r="Q147" i="19"/>
  <c r="AM93" i="10"/>
  <c r="AN93" i="10" s="1"/>
  <c r="AO93" i="10" s="1"/>
  <c r="Q196" i="18"/>
  <c r="AM77" i="10"/>
  <c r="AN77" i="10" s="1"/>
  <c r="AO77" i="10" s="1"/>
  <c r="Q180" i="18"/>
  <c r="AM61" i="10"/>
  <c r="AN61" i="10" s="1"/>
  <c r="AO61" i="10" s="1"/>
  <c r="Q164" i="18"/>
  <c r="AM46" i="10"/>
  <c r="AN46" i="10" s="1"/>
  <c r="AO46" i="10" s="1"/>
  <c r="Q149" i="18"/>
  <c r="AM30" i="10"/>
  <c r="AN30" i="10" s="1"/>
  <c r="AO30" i="10" s="1"/>
  <c r="Q133" i="18"/>
  <c r="AM36" i="10"/>
  <c r="AN36" i="10" s="1"/>
  <c r="AO36" i="10" s="1"/>
  <c r="Q139" i="18"/>
  <c r="R97" i="10"/>
  <c r="S97" i="10" s="1"/>
  <c r="T97" i="10" s="1"/>
  <c r="Q97" i="18"/>
  <c r="R77" i="10"/>
  <c r="S77" i="10" s="1"/>
  <c r="T77" i="10" s="1"/>
  <c r="Q77" i="18"/>
  <c r="R68" i="10"/>
  <c r="S68" i="10" s="1"/>
  <c r="T68" i="10" s="1"/>
  <c r="Q68" i="18"/>
  <c r="R48" i="10"/>
  <c r="S48" i="10" s="1"/>
  <c r="T48" i="10" s="1"/>
  <c r="Q48" i="18"/>
  <c r="R10" i="10"/>
  <c r="S10" i="10" s="1"/>
  <c r="T10" i="10" s="1"/>
  <c r="Q10" i="18"/>
  <c r="R81" i="10"/>
  <c r="S81" i="10" s="1"/>
  <c r="T81" i="10" s="1"/>
  <c r="Q81" i="18"/>
  <c r="R63" i="10"/>
  <c r="S63" i="10" s="1"/>
  <c r="T63" i="10" s="1"/>
  <c r="Q63" i="18"/>
  <c r="R17" i="10"/>
  <c r="S17" i="10" s="1"/>
  <c r="T17" i="10" s="1"/>
  <c r="Q17" i="18"/>
  <c r="R52" i="10"/>
  <c r="S52" i="10" s="1"/>
  <c r="T52" i="10" s="1"/>
  <c r="Q52" i="18"/>
  <c r="R98" i="10"/>
  <c r="S98" i="10" s="1"/>
  <c r="T98" i="10" s="1"/>
  <c r="Q98" i="18"/>
  <c r="R78" i="10"/>
  <c r="S78" i="10" s="1"/>
  <c r="T78" i="10" s="1"/>
  <c r="Q78" i="18"/>
  <c r="R64" i="10"/>
  <c r="S64" i="10" s="1"/>
  <c r="T64" i="10" s="1"/>
  <c r="Q64" i="18"/>
  <c r="R49" i="10"/>
  <c r="S49" i="10" s="1"/>
  <c r="T49" i="10" s="1"/>
  <c r="Q49" i="18"/>
  <c r="R87" i="10"/>
  <c r="S87" i="10" s="1"/>
  <c r="T87" i="10" s="1"/>
  <c r="Q87" i="18"/>
  <c r="R73" i="10"/>
  <c r="S73" i="10" s="1"/>
  <c r="T73" i="10" s="1"/>
  <c r="Q73" i="18"/>
  <c r="R55" i="10"/>
  <c r="S55" i="10" s="1"/>
  <c r="T55" i="10" s="1"/>
  <c r="Q55" i="18"/>
  <c r="R88" i="10"/>
  <c r="S88" i="10" s="1"/>
  <c r="T88" i="10" s="1"/>
  <c r="Q88" i="18"/>
  <c r="R70" i="10"/>
  <c r="S70" i="10" s="1"/>
  <c r="T70" i="10" s="1"/>
  <c r="Q70" i="18"/>
  <c r="R56" i="10"/>
  <c r="S56" i="10" s="1"/>
  <c r="T56" i="10" s="1"/>
  <c r="Q56" i="18"/>
  <c r="R43" i="10"/>
  <c r="S43" i="10" s="1"/>
  <c r="T43" i="10" s="1"/>
  <c r="Q43" i="18"/>
  <c r="R42" i="10"/>
  <c r="S42" i="10" s="1"/>
  <c r="T42" i="10" s="1"/>
  <c r="Q42" i="18"/>
  <c r="R95" i="10"/>
  <c r="S95" i="10" s="1"/>
  <c r="T95" i="10" s="1"/>
  <c r="Q95" i="18"/>
  <c r="R80" i="10"/>
  <c r="S80" i="10" s="1"/>
  <c r="T80" i="10" s="1"/>
  <c r="Q80" i="18"/>
  <c r="R62" i="10"/>
  <c r="S62" i="10" s="1"/>
  <c r="T62" i="10" s="1"/>
  <c r="Q62" i="18"/>
  <c r="R53" i="10"/>
  <c r="S53" i="10" s="1"/>
  <c r="T53" i="10" s="1"/>
  <c r="Q53" i="18"/>
  <c r="R83" i="10"/>
  <c r="S83" i="10" s="1"/>
  <c r="T83" i="10" s="1"/>
  <c r="Q83" i="18"/>
  <c r="R33" i="10"/>
  <c r="S33" i="10" s="1"/>
  <c r="T33" i="10" s="1"/>
  <c r="Q33" i="18"/>
  <c r="AN15" i="8"/>
  <c r="Q121" i="16"/>
  <c r="AN40" i="8"/>
  <c r="Q146" i="16"/>
  <c r="Q89" i="19"/>
  <c r="R27" i="8"/>
  <c r="Q27" i="16"/>
  <c r="R40" i="8"/>
  <c r="Q40" i="16"/>
  <c r="Q20" i="19"/>
  <c r="AN20" i="8"/>
  <c r="Q126" i="16"/>
  <c r="Q44" i="19"/>
  <c r="R36" i="10"/>
  <c r="S36" i="10" s="1"/>
  <c r="T36" i="10" s="1"/>
  <c r="Q36" i="18"/>
  <c r="R89" i="10"/>
  <c r="S89" i="10" s="1"/>
  <c r="T89" i="10" s="1"/>
  <c r="Q89" i="18"/>
  <c r="R71" i="10"/>
  <c r="S71" i="10" s="1"/>
  <c r="T71" i="10" s="1"/>
  <c r="Q71" i="18"/>
  <c r="R57" i="10"/>
  <c r="S57" i="10" s="1"/>
  <c r="T57" i="10" s="1"/>
  <c r="Q57" i="18"/>
  <c r="R44" i="10"/>
  <c r="S44" i="10" s="1"/>
  <c r="T44" i="10" s="1"/>
  <c r="Q44" i="18"/>
  <c r="R9" i="10"/>
  <c r="S9" i="10" s="1"/>
  <c r="T9" i="10" s="1"/>
  <c r="Q9" i="18"/>
  <c r="R92" i="10"/>
  <c r="S92" i="10" s="1"/>
  <c r="T92" i="10" s="1"/>
  <c r="Q92" i="18"/>
  <c r="R69" i="10"/>
  <c r="S69" i="10" s="1"/>
  <c r="T69" i="10" s="1"/>
  <c r="Q69" i="18"/>
  <c r="R60" i="10"/>
  <c r="S60" i="10" s="1"/>
  <c r="T60" i="10" s="1"/>
  <c r="Q60" i="18"/>
  <c r="R34" i="10"/>
  <c r="S34" i="10" s="1"/>
  <c r="T34" i="10" s="1"/>
  <c r="Q34" i="18"/>
  <c r="R15" i="10"/>
  <c r="S15" i="10" s="1"/>
  <c r="T15" i="10" s="1"/>
  <c r="Q15" i="18"/>
  <c r="R13" i="10"/>
  <c r="S13" i="10" s="1"/>
  <c r="T13" i="10" s="1"/>
  <c r="Q13" i="18"/>
  <c r="R27" i="10"/>
  <c r="S27" i="10" s="1"/>
  <c r="T27" i="10" s="1"/>
  <c r="Q27" i="18"/>
  <c r="R90" i="10"/>
  <c r="S90" i="10" s="1"/>
  <c r="T90" i="10" s="1"/>
  <c r="Q90" i="18"/>
  <c r="R75" i="10"/>
  <c r="S75" i="10" s="1"/>
  <c r="T75" i="10" s="1"/>
  <c r="Q75" i="18"/>
  <c r="R58" i="10"/>
  <c r="S58" i="10" s="1"/>
  <c r="T58" i="10" s="1"/>
  <c r="Q58" i="18"/>
  <c r="R45" i="10"/>
  <c r="S45" i="10" s="1"/>
  <c r="T45" i="10" s="1"/>
  <c r="Q45" i="18"/>
  <c r="R29" i="10"/>
  <c r="S29" i="10" s="1"/>
  <c r="T29" i="10" s="1"/>
  <c r="Q29" i="18"/>
  <c r="R20" i="10"/>
  <c r="S20" i="10" s="1"/>
  <c r="T20" i="10" s="1"/>
  <c r="Q20" i="18"/>
  <c r="R99" i="8"/>
  <c r="Q99" i="16"/>
  <c r="R83" i="8"/>
  <c r="Q83" i="16"/>
  <c r="R67" i="8"/>
  <c r="Q67" i="16"/>
  <c r="R52" i="8"/>
  <c r="Q52" i="16"/>
  <c r="AM31" i="10"/>
  <c r="AN31" i="10" s="1"/>
  <c r="AO31" i="10" s="1"/>
  <c r="Q134" i="18"/>
  <c r="R34" i="8"/>
  <c r="Q34" i="16"/>
  <c r="R90" i="8"/>
  <c r="Q90" i="16"/>
  <c r="R74" i="8"/>
  <c r="Q74" i="16"/>
  <c r="R58" i="8"/>
  <c r="Q58" i="16"/>
  <c r="R43" i="8"/>
  <c r="Q43" i="16"/>
  <c r="AN94" i="8"/>
  <c r="Q200" i="16"/>
  <c r="AN78" i="8"/>
  <c r="Q184" i="16"/>
  <c r="AN62" i="8"/>
  <c r="Q168" i="16"/>
  <c r="AN46" i="8"/>
  <c r="Q152" i="16"/>
  <c r="AN30" i="8"/>
  <c r="Q136" i="16"/>
  <c r="Q24" i="19"/>
  <c r="AN21" i="8"/>
  <c r="Q127" i="16"/>
  <c r="AM52" i="10"/>
  <c r="AN52" i="10" s="1"/>
  <c r="AO52" i="10" s="1"/>
  <c r="Q155" i="18"/>
  <c r="AM60" i="10"/>
  <c r="AN60" i="10" s="1"/>
  <c r="AO60" i="10" s="1"/>
  <c r="Q163" i="18"/>
  <c r="Q88" i="19"/>
  <c r="AM95" i="10"/>
  <c r="AN95" i="10" s="1"/>
  <c r="AO95" i="10" s="1"/>
  <c r="Q198" i="18"/>
  <c r="AM79" i="10"/>
  <c r="AN79" i="10" s="1"/>
  <c r="AO79" i="10" s="1"/>
  <c r="Q182" i="18"/>
  <c r="AM63" i="10"/>
  <c r="AN63" i="10" s="1"/>
  <c r="AO63" i="10" s="1"/>
  <c r="Q166" i="18"/>
  <c r="Q83" i="19"/>
  <c r="Q71" i="19"/>
  <c r="Q58" i="19"/>
  <c r="Q47" i="19"/>
  <c r="AN17" i="8"/>
  <c r="Q123" i="16"/>
  <c r="R97" i="8"/>
  <c r="Q97" i="16"/>
  <c r="R81" i="8"/>
  <c r="Q81" i="16"/>
  <c r="R65" i="8"/>
  <c r="Q65" i="16"/>
  <c r="R50" i="8"/>
  <c r="Q50" i="16"/>
  <c r="AN26" i="8"/>
  <c r="Q132" i="16"/>
  <c r="AN24" i="8"/>
  <c r="Q130" i="16"/>
  <c r="R36" i="8"/>
  <c r="Q36" i="16"/>
  <c r="R94" i="8"/>
  <c r="Q94" i="16"/>
  <c r="R78" i="8"/>
  <c r="Q78" i="16"/>
  <c r="R62" i="8"/>
  <c r="Q62" i="16"/>
  <c r="Q135" i="19"/>
  <c r="Q136" i="19"/>
  <c r="R12" i="8"/>
  <c r="Q12" i="16"/>
  <c r="AM87" i="10"/>
  <c r="AN87" i="10" s="1"/>
  <c r="AO87" i="10" s="1"/>
  <c r="Q190" i="18"/>
  <c r="AM71" i="10"/>
  <c r="AN71" i="10" s="1"/>
  <c r="AO71" i="10" s="1"/>
  <c r="Q174" i="18"/>
  <c r="AM48" i="10"/>
  <c r="AN48" i="10" s="1"/>
  <c r="AO48" i="10" s="1"/>
  <c r="Q151" i="18"/>
  <c r="Q77" i="19"/>
  <c r="Q52" i="19"/>
  <c r="AM42" i="10"/>
  <c r="AN42" i="10" s="1"/>
  <c r="AO42" i="10" s="1"/>
  <c r="Q145" i="18"/>
  <c r="AM57" i="10"/>
  <c r="AN57" i="10" s="1"/>
  <c r="AO57" i="10" s="1"/>
  <c r="Q160" i="18"/>
  <c r="Q118" i="19"/>
  <c r="R19" i="8"/>
  <c r="Q19" i="16"/>
  <c r="AN31" i="8"/>
  <c r="Q137" i="16"/>
  <c r="AM85" i="10"/>
  <c r="AN85" i="10" s="1"/>
  <c r="AO85" i="10" s="1"/>
  <c r="Q188" i="18"/>
  <c r="AM69" i="10"/>
  <c r="AN69" i="10" s="1"/>
  <c r="AO69" i="10" s="1"/>
  <c r="Q172" i="18"/>
  <c r="AM54" i="10"/>
  <c r="AN54" i="10" s="1"/>
  <c r="AO54" i="10" s="1"/>
  <c r="Q157" i="18"/>
  <c r="Q19" i="19"/>
  <c r="R35" i="8"/>
  <c r="Q35" i="16"/>
  <c r="Q50" i="19"/>
  <c r="Q43" i="19"/>
  <c r="Q197" i="19"/>
  <c r="Q186" i="19"/>
  <c r="Q175" i="19"/>
  <c r="Q157" i="19"/>
  <c r="Q133" i="19"/>
  <c r="Q122" i="19"/>
  <c r="Q125" i="19"/>
  <c r="Q132" i="19"/>
  <c r="R25" i="8"/>
  <c r="Q25" i="16"/>
  <c r="Q90" i="19"/>
  <c r="Q79" i="19"/>
  <c r="Q65" i="19"/>
  <c r="Q48" i="19"/>
  <c r="Q128" i="19"/>
  <c r="R39" i="10"/>
  <c r="S39" i="10" s="1"/>
  <c r="T39" i="10" s="1"/>
  <c r="Q39" i="18"/>
  <c r="AM94" i="10"/>
  <c r="AN94" i="10" s="1"/>
  <c r="AO94" i="10" s="1"/>
  <c r="Q197" i="18"/>
  <c r="AM62" i="10"/>
  <c r="AN62" i="10" s="1"/>
  <c r="AO62" i="10" s="1"/>
  <c r="Q165" i="18"/>
  <c r="AM12" i="10"/>
  <c r="AN12" i="10" s="1"/>
  <c r="AO12" i="10" s="1"/>
  <c r="Q115" i="18"/>
  <c r="R22" i="8"/>
  <c r="Q22" i="16"/>
  <c r="AM22" i="10"/>
  <c r="AN22" i="10" s="1"/>
  <c r="AO22" i="10" s="1"/>
  <c r="Q125" i="18"/>
  <c r="Q95" i="19"/>
  <c r="Q78" i="19"/>
  <c r="Q64" i="19"/>
  <c r="Q53" i="19"/>
  <c r="AM14" i="10"/>
  <c r="AN14" i="10" s="1"/>
  <c r="AO14" i="10" s="1"/>
  <c r="Q117" i="18"/>
  <c r="R21" i="8"/>
  <c r="Q21" i="16"/>
  <c r="Q98" i="19"/>
  <c r="Q87" i="19"/>
  <c r="Q68" i="19"/>
  <c r="AN18" i="8"/>
  <c r="Q124" i="16"/>
  <c r="R9" i="8"/>
  <c r="Q9" i="16"/>
  <c r="Q123" i="19"/>
  <c r="Q120" i="19"/>
  <c r="Q196" i="19"/>
  <c r="Q162" i="19"/>
  <c r="R26" i="8"/>
  <c r="Q26" i="16"/>
  <c r="R39" i="8"/>
  <c r="Q39" i="16"/>
  <c r="Q21" i="19"/>
  <c r="AM24" i="10"/>
  <c r="AN24" i="10" s="1"/>
  <c r="AO24" i="10" s="1"/>
  <c r="Q127" i="18"/>
  <c r="R94" i="10"/>
  <c r="S94" i="10" s="1"/>
  <c r="T94" i="10" s="1"/>
  <c r="Q94" i="18"/>
  <c r="R61" i="10"/>
  <c r="S61" i="10" s="1"/>
  <c r="T61" i="10" s="1"/>
  <c r="Q61" i="18"/>
  <c r="R28" i="10"/>
  <c r="S28" i="10" s="1"/>
  <c r="T28" i="10" s="1"/>
  <c r="Q28" i="18"/>
  <c r="R22" i="10"/>
  <c r="S22" i="10" s="1"/>
  <c r="T22" i="10" s="1"/>
  <c r="Q22" i="18"/>
  <c r="R25" i="10"/>
  <c r="S25" i="10" s="1"/>
  <c r="T25" i="10" s="1"/>
  <c r="Q25" i="18"/>
  <c r="R85" i="10"/>
  <c r="S85" i="10" s="1"/>
  <c r="T85" i="10" s="1"/>
  <c r="Q85" i="18"/>
  <c r="R46" i="10"/>
  <c r="S46" i="10" s="1"/>
  <c r="T46" i="10" s="1"/>
  <c r="Q46" i="18"/>
  <c r="Q23" i="19"/>
  <c r="AN37" i="8"/>
  <c r="Q143" i="16"/>
  <c r="R89" i="8"/>
  <c r="Q89" i="16"/>
  <c r="R73" i="8"/>
  <c r="Q73" i="16"/>
  <c r="R57" i="8"/>
  <c r="Q57" i="16"/>
  <c r="AN23" i="8"/>
  <c r="Q129" i="16"/>
  <c r="R86" i="8"/>
  <c r="Q86" i="16"/>
  <c r="R70" i="8"/>
  <c r="Q70" i="16"/>
  <c r="R47" i="8"/>
  <c r="Q47" i="16"/>
  <c r="AN27" i="8"/>
  <c r="Q133" i="16"/>
  <c r="Q180" i="19"/>
  <c r="Q169" i="19"/>
  <c r="Q152" i="19"/>
  <c r="R68" i="8"/>
  <c r="Q68" i="16"/>
  <c r="Q141" i="19"/>
  <c r="AM20" i="10"/>
  <c r="AN20" i="10" s="1"/>
  <c r="AO20" i="10" s="1"/>
  <c r="Q123" i="18"/>
  <c r="Q127" i="19"/>
  <c r="Q92" i="19"/>
  <c r="Q49" i="19"/>
  <c r="R32" i="8"/>
  <c r="Q32" i="16"/>
  <c r="AN22" i="8"/>
  <c r="Q128" i="16"/>
  <c r="AM10" i="10"/>
  <c r="AN10" i="10" s="1"/>
  <c r="AO10" i="10" s="1"/>
  <c r="Q113" i="18"/>
  <c r="AM34" i="10"/>
  <c r="AN34" i="10" s="1"/>
  <c r="AO34" i="10" s="1"/>
  <c r="Q137" i="18"/>
  <c r="R38" i="8"/>
  <c r="Q38" i="16"/>
  <c r="Q59" i="19"/>
  <c r="AN12" i="8"/>
  <c r="Q118" i="16"/>
  <c r="R85" i="8"/>
  <c r="Q85" i="16"/>
  <c r="R69" i="8"/>
  <c r="Q69" i="16"/>
  <c r="R54" i="8"/>
  <c r="Q54" i="16"/>
  <c r="AN88" i="8"/>
  <c r="Q194" i="16"/>
  <c r="AN72" i="8"/>
  <c r="Q178" i="16"/>
  <c r="AN56" i="8"/>
  <c r="Q162" i="16"/>
  <c r="AN98" i="8"/>
  <c r="Q204" i="16"/>
  <c r="AN82" i="8"/>
  <c r="Q188" i="16"/>
  <c r="AN66" i="8"/>
  <c r="Q172" i="16"/>
  <c r="AN50" i="8"/>
  <c r="Q156" i="16"/>
  <c r="Q93" i="19"/>
  <c r="Q75" i="19"/>
  <c r="Q56" i="19"/>
  <c r="Q45" i="19"/>
  <c r="Q32" i="19"/>
  <c r="AM59" i="10"/>
  <c r="AN59" i="10" s="1"/>
  <c r="AO59" i="10" s="1"/>
  <c r="Q162" i="18"/>
  <c r="R11" i="8"/>
  <c r="Q11" i="16"/>
  <c r="AM33" i="10"/>
  <c r="AN33" i="10" s="1"/>
  <c r="AO33" i="10" s="1"/>
  <c r="Q136" i="18"/>
  <c r="R23" i="8"/>
  <c r="Q23" i="16"/>
  <c r="Q38" i="19"/>
  <c r="Q138" i="19"/>
  <c r="Q187" i="19"/>
  <c r="Q170" i="19"/>
  <c r="Q159" i="19"/>
  <c r="Q12" i="19"/>
  <c r="AM53" i="10"/>
  <c r="AN53" i="10" s="1"/>
  <c r="AO53" i="10" s="1"/>
  <c r="Q156" i="18"/>
  <c r="AM96" i="10"/>
  <c r="AN96" i="10" s="1"/>
  <c r="AO96" i="10" s="1"/>
  <c r="Q199" i="18"/>
  <c r="AM80" i="10"/>
  <c r="AN80" i="10" s="1"/>
  <c r="AO80" i="10" s="1"/>
  <c r="Q183" i="18"/>
  <c r="AM64" i="10"/>
  <c r="AN64" i="10" s="1"/>
  <c r="AO64" i="10" s="1"/>
  <c r="Q167" i="18"/>
  <c r="AM49" i="10"/>
  <c r="AN49" i="10" s="1"/>
  <c r="AO49" i="10" s="1"/>
  <c r="Q152" i="18"/>
  <c r="Q18" i="19"/>
  <c r="AN86" i="8"/>
  <c r="Q192" i="16"/>
  <c r="AN70" i="8"/>
  <c r="Q176" i="16"/>
  <c r="AN54" i="8"/>
  <c r="Q160" i="16"/>
  <c r="R31" i="10"/>
  <c r="S31" i="10" s="1"/>
  <c r="T31" i="10" s="1"/>
  <c r="Q31" i="18"/>
  <c r="AM19" i="10"/>
  <c r="AN19" i="10" s="1"/>
  <c r="AO19" i="10" s="1"/>
  <c r="Q122" i="18"/>
  <c r="R88" i="8"/>
  <c r="Q88" i="16"/>
  <c r="R72" i="8"/>
  <c r="Q72" i="16"/>
  <c r="R56" i="8"/>
  <c r="Q56" i="16"/>
  <c r="Q146" i="19"/>
  <c r="AM13" i="10"/>
  <c r="AN13" i="10" s="1"/>
  <c r="AO13" i="10" s="1"/>
  <c r="Q116" i="18"/>
  <c r="R10" i="8"/>
  <c r="Q10" i="16"/>
  <c r="Q191" i="19"/>
  <c r="R20" i="8"/>
  <c r="Q20" i="16"/>
  <c r="Q86" i="19"/>
  <c r="Q66" i="19"/>
  <c r="Q55" i="19"/>
  <c r="AM18" i="10"/>
  <c r="AN18" i="10" s="1"/>
  <c r="AO18" i="10" s="1"/>
  <c r="Q121" i="18"/>
  <c r="R98" i="8"/>
  <c r="Q98" i="16"/>
  <c r="R82" i="8"/>
  <c r="Q82" i="16"/>
  <c r="R66" i="8"/>
  <c r="Q66" i="16"/>
  <c r="R51" i="8"/>
  <c r="Q51" i="16"/>
  <c r="AN19" i="8"/>
  <c r="Q125" i="16"/>
  <c r="AM89" i="10"/>
  <c r="AN89" i="10" s="1"/>
  <c r="AO89" i="10" s="1"/>
  <c r="Q192" i="18"/>
  <c r="Q31" i="19"/>
  <c r="AM75" i="10"/>
  <c r="AN75" i="10" s="1"/>
  <c r="AO75" i="10" s="1"/>
  <c r="Q178" i="18"/>
  <c r="AM92" i="10"/>
  <c r="AN92" i="10" s="1"/>
  <c r="AO92" i="10" s="1"/>
  <c r="Q195" i="18"/>
  <c r="AM17" i="10"/>
  <c r="AN17" i="10" s="1"/>
  <c r="AO17" i="10" s="1"/>
  <c r="Q120" i="18"/>
  <c r="AN16" i="8"/>
  <c r="Q122" i="16"/>
  <c r="AN95" i="8"/>
  <c r="Q201" i="16"/>
  <c r="AN79" i="8"/>
  <c r="Q185" i="16"/>
  <c r="AN63" i="8"/>
  <c r="Q169" i="16"/>
  <c r="AN47" i="8"/>
  <c r="Q153" i="16"/>
  <c r="Q124" i="19"/>
  <c r="AN99" i="8"/>
  <c r="Q205" i="16"/>
  <c r="AN83" i="8"/>
  <c r="Q189" i="16"/>
  <c r="AN67" i="8"/>
  <c r="Q173" i="16"/>
  <c r="AN51" i="8"/>
  <c r="Q157" i="16"/>
  <c r="AN35" i="8"/>
  <c r="Q141" i="16"/>
  <c r="Q99" i="19"/>
  <c r="Q69" i="19"/>
  <c r="R8" i="10"/>
  <c r="S8" i="10" s="1"/>
  <c r="T8" i="10" s="1"/>
  <c r="Q8" i="18"/>
  <c r="Q99" i="10"/>
  <c r="AM100" i="8"/>
  <c r="S115" i="19"/>
  <c r="AO8" i="8"/>
  <c r="V18" i="7"/>
  <c r="H40" i="15" s="1"/>
  <c r="W18" i="7"/>
  <c r="I40" i="15" s="1"/>
  <c r="S111" i="18" l="1"/>
  <c r="AP101" i="11"/>
  <c r="P100" i="18"/>
  <c r="Q99" i="18"/>
  <c r="P101" i="19"/>
  <c r="Q202" i="18"/>
  <c r="Q206" i="16"/>
  <c r="Q206" i="19"/>
  <c r="P206" i="19"/>
  <c r="Q205" i="19"/>
  <c r="P207" i="16"/>
  <c r="P101" i="16"/>
  <c r="S114" i="16"/>
  <c r="AP8" i="8"/>
  <c r="AQ8" i="8" s="1"/>
  <c r="AN100" i="8"/>
  <c r="AO51" i="8"/>
  <c r="AP51" i="8" s="1"/>
  <c r="AQ51" i="8" s="1"/>
  <c r="R157" i="16"/>
  <c r="AO67" i="8"/>
  <c r="AP67" i="8" s="1"/>
  <c r="AQ67" i="8" s="1"/>
  <c r="R173" i="16"/>
  <c r="AO83" i="8"/>
  <c r="AP83" i="8" s="1"/>
  <c r="AQ83" i="8" s="1"/>
  <c r="R189" i="16"/>
  <c r="AO99" i="8"/>
  <c r="AP99" i="8" s="1"/>
  <c r="AQ99" i="8" s="1"/>
  <c r="R205" i="16"/>
  <c r="AO47" i="8"/>
  <c r="AP47" i="8" s="1"/>
  <c r="AQ47" i="8" s="1"/>
  <c r="R153" i="16"/>
  <c r="AO63" i="8"/>
  <c r="AP63" i="8" s="1"/>
  <c r="AQ63" i="8" s="1"/>
  <c r="R169" i="16"/>
  <c r="AO79" i="8"/>
  <c r="AP79" i="8" s="1"/>
  <c r="AQ79" i="8" s="1"/>
  <c r="R185" i="16"/>
  <c r="AO95" i="8"/>
  <c r="AP95" i="8" s="1"/>
  <c r="AQ95" i="8" s="1"/>
  <c r="R201" i="16"/>
  <c r="AO16" i="8"/>
  <c r="AP16" i="8" s="1"/>
  <c r="AQ16" i="8" s="1"/>
  <c r="R122" i="16"/>
  <c r="R120" i="18"/>
  <c r="R195" i="18"/>
  <c r="R178" i="18"/>
  <c r="R31" i="19"/>
  <c r="R192" i="18"/>
  <c r="AO19" i="8"/>
  <c r="AP19" i="8" s="1"/>
  <c r="AQ19" i="8" s="1"/>
  <c r="R125" i="16"/>
  <c r="S51" i="8"/>
  <c r="T51" i="8" s="1"/>
  <c r="U51" i="8" s="1"/>
  <c r="R51" i="16"/>
  <c r="S66" i="8"/>
  <c r="T66" i="8" s="1"/>
  <c r="U66" i="8" s="1"/>
  <c r="R66" i="16"/>
  <c r="S82" i="8"/>
  <c r="T82" i="8" s="1"/>
  <c r="U82" i="8" s="1"/>
  <c r="R82" i="16"/>
  <c r="S98" i="8"/>
  <c r="T98" i="8" s="1"/>
  <c r="U98" i="8" s="1"/>
  <c r="R98" i="16"/>
  <c r="R121" i="18"/>
  <c r="R55" i="19"/>
  <c r="R66" i="19"/>
  <c r="R86" i="19"/>
  <c r="S20" i="8"/>
  <c r="T20" i="8" s="1"/>
  <c r="U20" i="8" s="1"/>
  <c r="R20" i="16"/>
  <c r="R191" i="19"/>
  <c r="S10" i="8"/>
  <c r="T10" i="8" s="1"/>
  <c r="U10" i="8" s="1"/>
  <c r="R10" i="16"/>
  <c r="R116" i="18"/>
  <c r="R122" i="18"/>
  <c r="R31" i="18"/>
  <c r="AO54" i="8"/>
  <c r="AP54" i="8" s="1"/>
  <c r="AQ54" i="8" s="1"/>
  <c r="R160" i="16"/>
  <c r="AO70" i="8"/>
  <c r="AP70" i="8" s="1"/>
  <c r="AQ70" i="8" s="1"/>
  <c r="R176" i="16"/>
  <c r="AO86" i="8"/>
  <c r="AP86" i="8" s="1"/>
  <c r="AQ86" i="8" s="1"/>
  <c r="R192" i="16"/>
  <c r="R12" i="19"/>
  <c r="R159" i="19"/>
  <c r="R170" i="19"/>
  <c r="R187" i="19"/>
  <c r="R38" i="19"/>
  <c r="S23" i="8"/>
  <c r="T23" i="8" s="1"/>
  <c r="U23" i="8" s="1"/>
  <c r="R23" i="16"/>
  <c r="R136" i="18"/>
  <c r="R32" i="19"/>
  <c r="R45" i="19"/>
  <c r="R56" i="19"/>
  <c r="R75" i="19"/>
  <c r="R93" i="19"/>
  <c r="AO50" i="8"/>
  <c r="AP50" i="8" s="1"/>
  <c r="AQ50" i="8" s="1"/>
  <c r="R156" i="16"/>
  <c r="AO66" i="8"/>
  <c r="AP66" i="8" s="1"/>
  <c r="AQ66" i="8" s="1"/>
  <c r="R172" i="16"/>
  <c r="AO82" i="8"/>
  <c r="AP82" i="8" s="1"/>
  <c r="AQ82" i="8" s="1"/>
  <c r="R188" i="16"/>
  <c r="AO98" i="8"/>
  <c r="AP98" i="8" s="1"/>
  <c r="AQ98" i="8" s="1"/>
  <c r="R204" i="16"/>
  <c r="AO56" i="8"/>
  <c r="AP56" i="8" s="1"/>
  <c r="AQ56" i="8" s="1"/>
  <c r="R162" i="16"/>
  <c r="AO72" i="8"/>
  <c r="AP72" i="8" s="1"/>
  <c r="AQ72" i="8" s="1"/>
  <c r="R178" i="16"/>
  <c r="AO88" i="8"/>
  <c r="AP88" i="8" s="1"/>
  <c r="AQ88" i="8" s="1"/>
  <c r="R194" i="16"/>
  <c r="AO12" i="8"/>
  <c r="AP12" i="8" s="1"/>
  <c r="AQ12" i="8" s="1"/>
  <c r="R118" i="16"/>
  <c r="R59" i="19"/>
  <c r="S38" i="8"/>
  <c r="T38" i="8" s="1"/>
  <c r="U38" i="8" s="1"/>
  <c r="R38" i="16"/>
  <c r="R137" i="18"/>
  <c r="R113" i="18"/>
  <c r="AO22" i="8"/>
  <c r="AP22" i="8" s="1"/>
  <c r="AQ22" i="8" s="1"/>
  <c r="R128" i="16"/>
  <c r="S32" i="8"/>
  <c r="T32" i="8" s="1"/>
  <c r="U32" i="8" s="1"/>
  <c r="R32" i="16"/>
  <c r="R49" i="19"/>
  <c r="R92" i="19"/>
  <c r="R141" i="19"/>
  <c r="S68" i="8"/>
  <c r="T68" i="8" s="1"/>
  <c r="U68" i="8" s="1"/>
  <c r="R68" i="16"/>
  <c r="R152" i="19"/>
  <c r="R169" i="19"/>
  <c r="R180" i="19"/>
  <c r="AO27" i="8"/>
  <c r="AP27" i="8" s="1"/>
  <c r="AQ27" i="8" s="1"/>
  <c r="R133" i="16"/>
  <c r="S47" i="8"/>
  <c r="T47" i="8" s="1"/>
  <c r="U47" i="8" s="1"/>
  <c r="R47" i="16"/>
  <c r="S70" i="8"/>
  <c r="T70" i="8" s="1"/>
  <c r="U70" i="8" s="1"/>
  <c r="R70" i="16"/>
  <c r="S86" i="8"/>
  <c r="T86" i="8" s="1"/>
  <c r="U86" i="8" s="1"/>
  <c r="R86" i="16"/>
  <c r="AO23" i="8"/>
  <c r="AP23" i="8" s="1"/>
  <c r="AQ23" i="8" s="1"/>
  <c r="R129" i="16"/>
  <c r="S57" i="8"/>
  <c r="T57" i="8" s="1"/>
  <c r="U57" i="8" s="1"/>
  <c r="R57" i="16"/>
  <c r="S73" i="8"/>
  <c r="T73" i="8" s="1"/>
  <c r="U73" i="8" s="1"/>
  <c r="R73" i="16"/>
  <c r="S89" i="8"/>
  <c r="T89" i="8" s="1"/>
  <c r="U89" i="8" s="1"/>
  <c r="R89" i="16"/>
  <c r="AO37" i="8"/>
  <c r="AP37" i="8" s="1"/>
  <c r="AQ37" i="8" s="1"/>
  <c r="R143" i="16"/>
  <c r="R46" i="18"/>
  <c r="R85" i="18"/>
  <c r="R25" i="18"/>
  <c r="R22" i="18"/>
  <c r="R28" i="18"/>
  <c r="R61" i="18"/>
  <c r="R94" i="18"/>
  <c r="R127" i="18"/>
  <c r="R123" i="19"/>
  <c r="S9" i="8"/>
  <c r="T9" i="8" s="1"/>
  <c r="U9" i="8" s="1"/>
  <c r="R9" i="16"/>
  <c r="AO18" i="8"/>
  <c r="AP18" i="8" s="1"/>
  <c r="AQ18" i="8" s="1"/>
  <c r="R124" i="16"/>
  <c r="R68" i="19"/>
  <c r="R87" i="19"/>
  <c r="R98" i="19"/>
  <c r="R128" i="19"/>
  <c r="R48" i="19"/>
  <c r="R65" i="19"/>
  <c r="R79" i="19"/>
  <c r="R90" i="19"/>
  <c r="S25" i="8"/>
  <c r="T25" i="8" s="1"/>
  <c r="U25" i="8" s="1"/>
  <c r="R25" i="16"/>
  <c r="R132" i="19"/>
  <c r="R122" i="19"/>
  <c r="R133" i="19"/>
  <c r="R157" i="19"/>
  <c r="R175" i="19"/>
  <c r="R186" i="19"/>
  <c r="R197" i="19"/>
  <c r="R19" i="19"/>
  <c r="R157" i="18"/>
  <c r="R172" i="18"/>
  <c r="R188" i="18"/>
  <c r="AO31" i="8"/>
  <c r="AP31" i="8" s="1"/>
  <c r="AQ31" i="8" s="1"/>
  <c r="R137" i="16"/>
  <c r="S19" i="8"/>
  <c r="T19" i="8" s="1"/>
  <c r="U19" i="8" s="1"/>
  <c r="R19" i="16"/>
  <c r="R151" i="18"/>
  <c r="R174" i="18"/>
  <c r="R190" i="18"/>
  <c r="S12" i="8"/>
  <c r="T12" i="8" s="1"/>
  <c r="U12" i="8" s="1"/>
  <c r="R12" i="16"/>
  <c r="R136" i="19"/>
  <c r="AO26" i="8"/>
  <c r="AP26" i="8" s="1"/>
  <c r="AQ26" i="8" s="1"/>
  <c r="R132" i="16"/>
  <c r="S50" i="8"/>
  <c r="T50" i="8" s="1"/>
  <c r="U50" i="8" s="1"/>
  <c r="R50" i="16"/>
  <c r="S65" i="8"/>
  <c r="T65" i="8" s="1"/>
  <c r="U65" i="8" s="1"/>
  <c r="R65" i="16"/>
  <c r="S81" i="8"/>
  <c r="T81" i="8" s="1"/>
  <c r="U81" i="8" s="1"/>
  <c r="R81" i="16"/>
  <c r="S97" i="8"/>
  <c r="T97" i="8" s="1"/>
  <c r="U97" i="8" s="1"/>
  <c r="R97" i="16"/>
  <c r="R166" i="18"/>
  <c r="R182" i="18"/>
  <c r="R198" i="18"/>
  <c r="R88" i="19"/>
  <c r="R163" i="18"/>
  <c r="R155" i="18"/>
  <c r="R24" i="19"/>
  <c r="S43" i="8"/>
  <c r="T43" i="8" s="1"/>
  <c r="U43" i="8" s="1"/>
  <c r="R43" i="16"/>
  <c r="S58" i="8"/>
  <c r="T58" i="8" s="1"/>
  <c r="U58" i="8" s="1"/>
  <c r="R58" i="16"/>
  <c r="S74" i="8"/>
  <c r="T74" i="8" s="1"/>
  <c r="U74" i="8" s="1"/>
  <c r="R74" i="16"/>
  <c r="S90" i="8"/>
  <c r="T90" i="8" s="1"/>
  <c r="U90" i="8" s="1"/>
  <c r="R90" i="16"/>
  <c r="S34" i="8"/>
  <c r="T34" i="8" s="1"/>
  <c r="U34" i="8" s="1"/>
  <c r="R34" i="16"/>
  <c r="R134" i="18"/>
  <c r="S52" i="8"/>
  <c r="T52" i="8" s="1"/>
  <c r="U52" i="8" s="1"/>
  <c r="R52" i="16"/>
  <c r="S67" i="8"/>
  <c r="T67" i="8" s="1"/>
  <c r="U67" i="8" s="1"/>
  <c r="R67" i="16"/>
  <c r="S83" i="8"/>
  <c r="T83" i="8" s="1"/>
  <c r="U83" i="8" s="1"/>
  <c r="R83" i="16"/>
  <c r="S99" i="8"/>
  <c r="T99" i="8" s="1"/>
  <c r="U99" i="8" s="1"/>
  <c r="R99" i="16"/>
  <c r="R20" i="18"/>
  <c r="R29" i="18"/>
  <c r="R45" i="18"/>
  <c r="R58" i="18"/>
  <c r="R75" i="18"/>
  <c r="R90" i="18"/>
  <c r="R27" i="18"/>
  <c r="R13" i="18"/>
  <c r="R15" i="18"/>
  <c r="R34" i="18"/>
  <c r="R60" i="18"/>
  <c r="R69" i="18"/>
  <c r="R92" i="18"/>
  <c r="R9" i="18"/>
  <c r="R44" i="18"/>
  <c r="R57" i="18"/>
  <c r="R71" i="18"/>
  <c r="R89" i="18"/>
  <c r="R36" i="18"/>
  <c r="AO40" i="8"/>
  <c r="AP40" i="8" s="1"/>
  <c r="AQ40" i="8" s="1"/>
  <c r="R146" i="16"/>
  <c r="AO15" i="8"/>
  <c r="AP15" i="8" s="1"/>
  <c r="AQ15" i="8" s="1"/>
  <c r="R121" i="16"/>
  <c r="R149" i="18"/>
  <c r="R164" i="18"/>
  <c r="R180" i="18"/>
  <c r="R196" i="18"/>
  <c r="R163" i="19"/>
  <c r="R192" i="19"/>
  <c r="AO9" i="8"/>
  <c r="AP9" i="8" s="1"/>
  <c r="AQ9" i="8" s="1"/>
  <c r="R115" i="16"/>
  <c r="AO55" i="8"/>
  <c r="AP55" i="8" s="1"/>
  <c r="AQ55" i="8" s="1"/>
  <c r="R161" i="16"/>
  <c r="AO71" i="8"/>
  <c r="AP71" i="8" s="1"/>
  <c r="AQ71" i="8" s="1"/>
  <c r="R177" i="16"/>
  <c r="AO87" i="8"/>
  <c r="AP87" i="8" s="1"/>
  <c r="AQ87" i="8" s="1"/>
  <c r="R193" i="16"/>
  <c r="R139" i="19"/>
  <c r="R145" i="19"/>
  <c r="R131" i="19"/>
  <c r="Q100" i="16"/>
  <c r="Q101" i="8"/>
  <c r="S8" i="8"/>
  <c r="T8" i="8" s="1"/>
  <c r="U8" i="8" s="1"/>
  <c r="R8" i="16"/>
  <c r="R100" i="8"/>
  <c r="R30" i="18"/>
  <c r="R76" i="18"/>
  <c r="R24" i="18"/>
  <c r="R14" i="18"/>
  <c r="AO41" i="8"/>
  <c r="AP41" i="8" s="1"/>
  <c r="AQ41" i="8" s="1"/>
  <c r="R147" i="16"/>
  <c r="AO38" i="8"/>
  <c r="AP38" i="8" s="1"/>
  <c r="AQ38" i="8" s="1"/>
  <c r="R144" i="16"/>
  <c r="R42" i="19"/>
  <c r="R158" i="18"/>
  <c r="R189" i="18"/>
  <c r="AO13" i="8"/>
  <c r="AP13" i="8" s="1"/>
  <c r="AQ13" i="8" s="1"/>
  <c r="R119" i="16"/>
  <c r="AO43" i="8"/>
  <c r="AP43" i="8" s="1"/>
  <c r="AQ43" i="8" s="1"/>
  <c r="R149" i="16"/>
  <c r="AO59" i="8"/>
  <c r="AP59" i="8" s="1"/>
  <c r="AQ59" i="8" s="1"/>
  <c r="R165" i="16"/>
  <c r="AO75" i="8"/>
  <c r="AP75" i="8" s="1"/>
  <c r="AQ75" i="8" s="1"/>
  <c r="R181" i="16"/>
  <c r="AO91" i="8"/>
  <c r="AP91" i="8" s="1"/>
  <c r="AQ91" i="8" s="1"/>
  <c r="R197" i="16"/>
  <c r="R141" i="18"/>
  <c r="S37" i="8"/>
  <c r="T37" i="8" s="1"/>
  <c r="U37" i="8" s="1"/>
  <c r="R37" i="16"/>
  <c r="R25" i="19"/>
  <c r="R147" i="18"/>
  <c r="R67" i="19"/>
  <c r="R168" i="18"/>
  <c r="R184" i="19"/>
  <c r="R150" i="19"/>
  <c r="R185" i="19"/>
  <c r="S28" i="8"/>
  <c r="T28" i="8" s="1"/>
  <c r="U28" i="8" s="1"/>
  <c r="R28" i="16"/>
  <c r="AO10" i="8"/>
  <c r="AP10" i="8" s="1"/>
  <c r="AQ10" i="8" s="1"/>
  <c r="R116" i="16"/>
  <c r="R36" i="19"/>
  <c r="AO14" i="8"/>
  <c r="AP14" i="8" s="1"/>
  <c r="AQ14" i="8" s="1"/>
  <c r="R120" i="16"/>
  <c r="S53" i="8"/>
  <c r="T53" i="8" s="1"/>
  <c r="U53" i="8" s="1"/>
  <c r="R53" i="16"/>
  <c r="S84" i="8"/>
  <c r="T84" i="8" s="1"/>
  <c r="U84" i="8" s="1"/>
  <c r="R84" i="16"/>
  <c r="S17" i="8"/>
  <c r="T17" i="8" s="1"/>
  <c r="U17" i="8" s="1"/>
  <c r="R17" i="16"/>
  <c r="R114" i="18"/>
  <c r="R142" i="18"/>
  <c r="R30" i="19"/>
  <c r="R11" i="19"/>
  <c r="R119" i="19"/>
  <c r="S13" i="8"/>
  <c r="T13" i="8" s="1"/>
  <c r="U13" i="8" s="1"/>
  <c r="R13" i="16"/>
  <c r="R156" i="19"/>
  <c r="R174" i="19"/>
  <c r="R190" i="19"/>
  <c r="R202" i="19"/>
  <c r="R155" i="19"/>
  <c r="R140" i="19"/>
  <c r="AO58" i="8"/>
  <c r="AP58" i="8" s="1"/>
  <c r="AQ58" i="8" s="1"/>
  <c r="R164" i="16"/>
  <c r="AO74" i="8"/>
  <c r="AP74" i="8" s="1"/>
  <c r="AQ74" i="8" s="1"/>
  <c r="R180" i="16"/>
  <c r="R16" i="19"/>
  <c r="R173" i="19"/>
  <c r="R195" i="19"/>
  <c r="R38" i="18"/>
  <c r="R51" i="18"/>
  <c r="R66" i="18"/>
  <c r="R93" i="18"/>
  <c r="R19" i="18"/>
  <c r="R84" i="18"/>
  <c r="R47" i="18"/>
  <c r="R67" i="18"/>
  <c r="R82" i="18"/>
  <c r="R96" i="18"/>
  <c r="R23" i="18"/>
  <c r="R26" i="18"/>
  <c r="R124" i="18"/>
  <c r="R161" i="19"/>
  <c r="R189" i="19"/>
  <c r="R82" i="19"/>
  <c r="R176" i="19"/>
  <c r="R51" i="19"/>
  <c r="R138" i="18"/>
  <c r="R84" i="19"/>
  <c r="R134" i="19"/>
  <c r="R29" i="19"/>
  <c r="R187" i="18"/>
  <c r="R170" i="18"/>
  <c r="R62" i="19"/>
  <c r="R97" i="19"/>
  <c r="R153" i="18"/>
  <c r="R17" i="19"/>
  <c r="R142" i="19"/>
  <c r="R27" i="19"/>
  <c r="R186" i="18"/>
  <c r="R34" i="19"/>
  <c r="AO11" i="8"/>
  <c r="AP11" i="8" s="1"/>
  <c r="AQ11" i="8" s="1"/>
  <c r="R117" i="16"/>
  <c r="R61" i="19"/>
  <c r="R73" i="19"/>
  <c r="R91" i="19"/>
  <c r="R144" i="18"/>
  <c r="R151" i="19"/>
  <c r="R179" i="19"/>
  <c r="AO34" i="8"/>
  <c r="AP34" i="8" s="1"/>
  <c r="AQ34" i="8" s="1"/>
  <c r="R140" i="16"/>
  <c r="S16" i="8"/>
  <c r="T16" i="8" s="1"/>
  <c r="U16" i="8" s="1"/>
  <c r="R16" i="16"/>
  <c r="S41" i="8"/>
  <c r="T41" i="8" s="1"/>
  <c r="U41" i="8" s="1"/>
  <c r="R41" i="16"/>
  <c r="R140" i="18"/>
  <c r="R135" i="18"/>
  <c r="R74" i="19"/>
  <c r="R26" i="19"/>
  <c r="S18" i="8"/>
  <c r="T18" i="8" s="1"/>
  <c r="U18" i="8" s="1"/>
  <c r="R18" i="16"/>
  <c r="R167" i="19"/>
  <c r="R178" i="19"/>
  <c r="R194" i="18"/>
  <c r="R129" i="18"/>
  <c r="R12" i="18"/>
  <c r="R18" i="18"/>
  <c r="R144" i="19"/>
  <c r="R143" i="19"/>
  <c r="R149" i="19"/>
  <c r="R46" i="19"/>
  <c r="R63" i="19"/>
  <c r="R76" i="19"/>
  <c r="R94" i="19"/>
  <c r="R146" i="18"/>
  <c r="R161" i="18"/>
  <c r="R177" i="18"/>
  <c r="R193" i="18"/>
  <c r="R129" i="19"/>
  <c r="S14" i="8"/>
  <c r="T14" i="8" s="1"/>
  <c r="U14" i="8" s="1"/>
  <c r="R14" i="16"/>
  <c r="R8" i="18"/>
  <c r="R99" i="10"/>
  <c r="R69" i="19"/>
  <c r="R99" i="19"/>
  <c r="AO35" i="8"/>
  <c r="AP35" i="8" s="1"/>
  <c r="AQ35" i="8" s="1"/>
  <c r="R141" i="16"/>
  <c r="R124" i="19"/>
  <c r="R146" i="19"/>
  <c r="S56" i="8"/>
  <c r="T56" i="8" s="1"/>
  <c r="U56" i="8" s="1"/>
  <c r="R56" i="16"/>
  <c r="S72" i="8"/>
  <c r="T72" i="8" s="1"/>
  <c r="U72" i="8" s="1"/>
  <c r="R72" i="16"/>
  <c r="S88" i="8"/>
  <c r="T88" i="8" s="1"/>
  <c r="U88" i="8" s="1"/>
  <c r="R88" i="16"/>
  <c r="R18" i="19"/>
  <c r="R152" i="18"/>
  <c r="R167" i="18"/>
  <c r="R183" i="18"/>
  <c r="R199" i="18"/>
  <c r="R156" i="18"/>
  <c r="R138" i="19"/>
  <c r="S11" i="8"/>
  <c r="T11" i="8" s="1"/>
  <c r="U11" i="8" s="1"/>
  <c r="R11" i="16"/>
  <c r="R162" i="18"/>
  <c r="S54" i="8"/>
  <c r="T54" i="8" s="1"/>
  <c r="U54" i="8" s="1"/>
  <c r="R54" i="16"/>
  <c r="S69" i="8"/>
  <c r="T69" i="8" s="1"/>
  <c r="U69" i="8" s="1"/>
  <c r="R69" i="16"/>
  <c r="S85" i="8"/>
  <c r="T85" i="8" s="1"/>
  <c r="U85" i="8" s="1"/>
  <c r="R85" i="16"/>
  <c r="R127" i="19"/>
  <c r="R123" i="18"/>
  <c r="R23" i="19"/>
  <c r="R21" i="19"/>
  <c r="S39" i="8"/>
  <c r="T39" i="8" s="1"/>
  <c r="U39" i="8" s="1"/>
  <c r="R39" i="16"/>
  <c r="S26" i="8"/>
  <c r="T26" i="8" s="1"/>
  <c r="U26" i="8" s="1"/>
  <c r="R26" i="16"/>
  <c r="R162" i="19"/>
  <c r="R196" i="19"/>
  <c r="R120" i="19"/>
  <c r="S21" i="8"/>
  <c r="T21" i="8" s="1"/>
  <c r="U21" i="8" s="1"/>
  <c r="R21" i="16"/>
  <c r="R117" i="18"/>
  <c r="R53" i="19"/>
  <c r="R64" i="19"/>
  <c r="R78" i="19"/>
  <c r="R95" i="19"/>
  <c r="R125" i="18"/>
  <c r="S22" i="8"/>
  <c r="T22" i="8" s="1"/>
  <c r="U22" i="8" s="1"/>
  <c r="R22" i="16"/>
  <c r="R115" i="18"/>
  <c r="R165" i="18"/>
  <c r="R197" i="18"/>
  <c r="R39" i="18"/>
  <c r="R125" i="19"/>
  <c r="R43" i="19"/>
  <c r="R50" i="19"/>
  <c r="S35" i="8"/>
  <c r="T35" i="8" s="1"/>
  <c r="U35" i="8" s="1"/>
  <c r="R35" i="16"/>
  <c r="R118" i="19"/>
  <c r="R160" i="18"/>
  <c r="R145" i="18"/>
  <c r="R52" i="19"/>
  <c r="R77" i="19"/>
  <c r="R135" i="19"/>
  <c r="S62" i="8"/>
  <c r="T62" i="8" s="1"/>
  <c r="U62" i="8" s="1"/>
  <c r="R62" i="16"/>
  <c r="S78" i="8"/>
  <c r="T78" i="8" s="1"/>
  <c r="U78" i="8" s="1"/>
  <c r="R78" i="16"/>
  <c r="S94" i="8"/>
  <c r="T94" i="8" s="1"/>
  <c r="U94" i="8" s="1"/>
  <c r="R94" i="16"/>
  <c r="S36" i="8"/>
  <c r="T36" i="8" s="1"/>
  <c r="U36" i="8" s="1"/>
  <c r="R36" i="16"/>
  <c r="AO24" i="8"/>
  <c r="AP24" i="8" s="1"/>
  <c r="AQ24" i="8" s="1"/>
  <c r="R130" i="16"/>
  <c r="AO17" i="8"/>
  <c r="AP17" i="8" s="1"/>
  <c r="AQ17" i="8" s="1"/>
  <c r="R123" i="16"/>
  <c r="R47" i="19"/>
  <c r="R58" i="19"/>
  <c r="R71" i="19"/>
  <c r="R83" i="19"/>
  <c r="AO21" i="8"/>
  <c r="AP21" i="8" s="1"/>
  <c r="AQ21" i="8" s="1"/>
  <c r="R127" i="16"/>
  <c r="AO30" i="8"/>
  <c r="AP30" i="8" s="1"/>
  <c r="AQ30" i="8" s="1"/>
  <c r="R136" i="16"/>
  <c r="AO46" i="8"/>
  <c r="AP46" i="8" s="1"/>
  <c r="AQ46" i="8" s="1"/>
  <c r="R152" i="16"/>
  <c r="AO62" i="8"/>
  <c r="AP62" i="8" s="1"/>
  <c r="AQ62" i="8" s="1"/>
  <c r="R168" i="16"/>
  <c r="AO78" i="8"/>
  <c r="AP78" i="8" s="1"/>
  <c r="AQ78" i="8" s="1"/>
  <c r="R184" i="16"/>
  <c r="AO94" i="8"/>
  <c r="AP94" i="8" s="1"/>
  <c r="AQ94" i="8" s="1"/>
  <c r="R200" i="16"/>
  <c r="R44" i="19"/>
  <c r="AO20" i="8"/>
  <c r="AP20" i="8" s="1"/>
  <c r="AQ20" i="8" s="1"/>
  <c r="R126" i="16"/>
  <c r="R20" i="19"/>
  <c r="S40" i="8"/>
  <c r="T40" i="8" s="1"/>
  <c r="U40" i="8" s="1"/>
  <c r="R40" i="16"/>
  <c r="S27" i="8"/>
  <c r="T27" i="8" s="1"/>
  <c r="U27" i="8" s="1"/>
  <c r="R27" i="16"/>
  <c r="R89" i="19"/>
  <c r="R33" i="18"/>
  <c r="R83" i="18"/>
  <c r="R53" i="18"/>
  <c r="R62" i="18"/>
  <c r="R80" i="18"/>
  <c r="R95" i="18"/>
  <c r="R42" i="18"/>
  <c r="R43" i="18"/>
  <c r="R56" i="18"/>
  <c r="R70" i="18"/>
  <c r="R88" i="18"/>
  <c r="R55" i="18"/>
  <c r="R73" i="18"/>
  <c r="R87" i="18"/>
  <c r="R49" i="18"/>
  <c r="R64" i="18"/>
  <c r="R78" i="18"/>
  <c r="R98" i="18"/>
  <c r="R52" i="18"/>
  <c r="R17" i="18"/>
  <c r="R63" i="18"/>
  <c r="R81" i="18"/>
  <c r="R10" i="18"/>
  <c r="R48" i="18"/>
  <c r="R68" i="18"/>
  <c r="R77" i="18"/>
  <c r="R97" i="18"/>
  <c r="R139" i="18"/>
  <c r="R133" i="18"/>
  <c r="R147" i="19"/>
  <c r="R130" i="18"/>
  <c r="R37" i="19"/>
  <c r="R148" i="19"/>
  <c r="AO52" i="8"/>
  <c r="AP52" i="8" s="1"/>
  <c r="AQ52" i="8" s="1"/>
  <c r="R158" i="16"/>
  <c r="AO68" i="8"/>
  <c r="AP68" i="8" s="1"/>
  <c r="AQ68" i="8" s="1"/>
  <c r="R174" i="16"/>
  <c r="AO84" i="8"/>
  <c r="AP84" i="8" s="1"/>
  <c r="AQ84" i="8" s="1"/>
  <c r="R190" i="16"/>
  <c r="AO69" i="8"/>
  <c r="AP69" i="8" s="1"/>
  <c r="AQ69" i="8" s="1"/>
  <c r="R175" i="16"/>
  <c r="AO57" i="8"/>
  <c r="AP57" i="8" s="1"/>
  <c r="AQ57" i="8" s="1"/>
  <c r="R163" i="16"/>
  <c r="AO73" i="8"/>
  <c r="AP73" i="8" s="1"/>
  <c r="AQ73" i="8" s="1"/>
  <c r="R179" i="16"/>
  <c r="AO89" i="8"/>
  <c r="AP89" i="8" s="1"/>
  <c r="AQ89" i="8" s="1"/>
  <c r="R195" i="16"/>
  <c r="R33" i="19"/>
  <c r="S29" i="8"/>
  <c r="T29" i="8" s="1"/>
  <c r="U29" i="8" s="1"/>
  <c r="R29" i="16"/>
  <c r="S45" i="8"/>
  <c r="T45" i="8" s="1"/>
  <c r="U45" i="8" s="1"/>
  <c r="R45" i="16"/>
  <c r="S60" i="8"/>
  <c r="T60" i="8" s="1"/>
  <c r="U60" i="8" s="1"/>
  <c r="R60" i="16"/>
  <c r="S76" i="8"/>
  <c r="T76" i="8" s="1"/>
  <c r="U76" i="8" s="1"/>
  <c r="R76" i="16"/>
  <c r="S92" i="8"/>
  <c r="T92" i="8" s="1"/>
  <c r="U92" i="8" s="1"/>
  <c r="R92" i="16"/>
  <c r="R80" i="19"/>
  <c r="AO39" i="8"/>
  <c r="AP39" i="8" s="1"/>
  <c r="AQ39" i="8" s="1"/>
  <c r="R145" i="16"/>
  <c r="AO36" i="8"/>
  <c r="AP36" i="8" s="1"/>
  <c r="AQ36" i="8" s="1"/>
  <c r="R142" i="16"/>
  <c r="R131" i="18"/>
  <c r="R40" i="19"/>
  <c r="R165" i="19"/>
  <c r="R183" i="19"/>
  <c r="R193" i="19"/>
  <c r="R204" i="19"/>
  <c r="R143" i="18"/>
  <c r="AO28" i="8"/>
  <c r="AP28" i="8" s="1"/>
  <c r="AQ28" i="8" s="1"/>
  <c r="R134" i="16"/>
  <c r="R14" i="19"/>
  <c r="R166" i="19"/>
  <c r="R200" i="19"/>
  <c r="AO42" i="8"/>
  <c r="AP42" i="8" s="1"/>
  <c r="AQ42" i="8" s="1"/>
  <c r="R148" i="16"/>
  <c r="AO49" i="8"/>
  <c r="AP49" i="8" s="1"/>
  <c r="AQ49" i="8" s="1"/>
  <c r="R155" i="16"/>
  <c r="AO65" i="8"/>
  <c r="AP65" i="8" s="1"/>
  <c r="AQ65" i="8" s="1"/>
  <c r="R171" i="16"/>
  <c r="AO81" i="8"/>
  <c r="AP81" i="8" s="1"/>
  <c r="AQ81" i="8" s="1"/>
  <c r="R187" i="16"/>
  <c r="AO97" i="8"/>
  <c r="AP97" i="8" s="1"/>
  <c r="AQ97" i="8" s="1"/>
  <c r="R203" i="16"/>
  <c r="S42" i="8"/>
  <c r="T42" i="8" s="1"/>
  <c r="U42" i="8" s="1"/>
  <c r="R42" i="16"/>
  <c r="R11" i="18"/>
  <c r="R79" i="18"/>
  <c r="AO32" i="8"/>
  <c r="AP32" i="8" s="1"/>
  <c r="AQ32" i="8" s="1"/>
  <c r="R138" i="16"/>
  <c r="R60" i="19"/>
  <c r="R72" i="19"/>
  <c r="R85" i="19"/>
  <c r="R96" i="19"/>
  <c r="R150" i="18"/>
  <c r="R181" i="18"/>
  <c r="S15" i="8"/>
  <c r="T15" i="8" s="1"/>
  <c r="U15" i="8" s="1"/>
  <c r="R15" i="16"/>
  <c r="R168" i="19"/>
  <c r="R201" i="19"/>
  <c r="S44" i="8"/>
  <c r="T44" i="8" s="1"/>
  <c r="U44" i="8" s="1"/>
  <c r="R44" i="16"/>
  <c r="S59" i="8"/>
  <c r="T59" i="8" s="1"/>
  <c r="U59" i="8" s="1"/>
  <c r="R59" i="16"/>
  <c r="S75" i="8"/>
  <c r="T75" i="8" s="1"/>
  <c r="U75" i="8" s="1"/>
  <c r="R75" i="16"/>
  <c r="S91" i="8"/>
  <c r="T91" i="8" s="1"/>
  <c r="U91" i="8" s="1"/>
  <c r="R91" i="16"/>
  <c r="R176" i="18"/>
  <c r="R130" i="19"/>
  <c r="R200" i="18"/>
  <c r="AO33" i="8"/>
  <c r="AP33" i="8" s="1"/>
  <c r="AQ33" i="8" s="1"/>
  <c r="R139" i="16"/>
  <c r="R41" i="19"/>
  <c r="AO53" i="8"/>
  <c r="AP53" i="8" s="1"/>
  <c r="AQ53" i="8" s="1"/>
  <c r="R159" i="16"/>
  <c r="AO85" i="8"/>
  <c r="AP85" i="8" s="1"/>
  <c r="AQ85" i="8" s="1"/>
  <c r="R191" i="16"/>
  <c r="S31" i="8"/>
  <c r="T31" i="8" s="1"/>
  <c r="U31" i="8" s="1"/>
  <c r="R31" i="16"/>
  <c r="S55" i="8"/>
  <c r="T55" i="8" s="1"/>
  <c r="U55" i="8" s="1"/>
  <c r="R55" i="16"/>
  <c r="S71" i="8"/>
  <c r="T71" i="8" s="1"/>
  <c r="U71" i="8" s="1"/>
  <c r="R71" i="16"/>
  <c r="S87" i="8"/>
  <c r="T87" i="8" s="1"/>
  <c r="U87" i="8" s="1"/>
  <c r="R87" i="16"/>
  <c r="R119" i="18"/>
  <c r="R160" i="19"/>
  <c r="R177" i="19"/>
  <c r="R188" i="19"/>
  <c r="R199" i="19"/>
  <c r="R15" i="19"/>
  <c r="S33" i="8"/>
  <c r="T33" i="8" s="1"/>
  <c r="U33" i="8" s="1"/>
  <c r="R33" i="16"/>
  <c r="AO90" i="8"/>
  <c r="AP90" i="8" s="1"/>
  <c r="AQ90" i="8" s="1"/>
  <c r="R196" i="16"/>
  <c r="R126" i="19"/>
  <c r="R172" i="19"/>
  <c r="R70" i="19"/>
  <c r="R171" i="18"/>
  <c r="R184" i="18"/>
  <c r="R81" i="19"/>
  <c r="R54" i="19"/>
  <c r="R118" i="18"/>
  <c r="R153" i="19"/>
  <c r="R164" i="19"/>
  <c r="R182" i="19"/>
  <c r="R198" i="19"/>
  <c r="R154" i="18"/>
  <c r="R13" i="19"/>
  <c r="R112" i="18"/>
  <c r="R128" i="18"/>
  <c r="R154" i="19"/>
  <c r="R171" i="19"/>
  <c r="R194" i="19"/>
  <c r="S24" i="8"/>
  <c r="T24" i="8" s="1"/>
  <c r="U24" i="8" s="1"/>
  <c r="R24" i="16"/>
  <c r="R116" i="19"/>
  <c r="AO44" i="8"/>
  <c r="AP44" i="8" s="1"/>
  <c r="AQ44" i="8" s="1"/>
  <c r="R150" i="16"/>
  <c r="AO60" i="8"/>
  <c r="AP60" i="8" s="1"/>
  <c r="AQ60" i="8" s="1"/>
  <c r="R166" i="16"/>
  <c r="AO76" i="8"/>
  <c r="AP76" i="8" s="1"/>
  <c r="AQ76" i="8" s="1"/>
  <c r="R182" i="16"/>
  <c r="AO92" i="8"/>
  <c r="AP92" i="8" s="1"/>
  <c r="AQ92" i="8" s="1"/>
  <c r="R198" i="16"/>
  <c r="AO48" i="8"/>
  <c r="AP48" i="8" s="1"/>
  <c r="AQ48" i="8" s="1"/>
  <c r="R154" i="16"/>
  <c r="AO64" i="8"/>
  <c r="AP64" i="8" s="1"/>
  <c r="AQ64" i="8" s="1"/>
  <c r="R170" i="16"/>
  <c r="AO80" i="8"/>
  <c r="AP80" i="8" s="1"/>
  <c r="AQ80" i="8" s="1"/>
  <c r="R186" i="16"/>
  <c r="AO96" i="8"/>
  <c r="AP96" i="8" s="1"/>
  <c r="AQ96" i="8" s="1"/>
  <c r="R202" i="16"/>
  <c r="S30" i="8"/>
  <c r="T30" i="8" s="1"/>
  <c r="U30" i="8" s="1"/>
  <c r="R30" i="16"/>
  <c r="S46" i="8"/>
  <c r="T46" i="8" s="1"/>
  <c r="U46" i="8" s="1"/>
  <c r="R46" i="16"/>
  <c r="S61" i="8"/>
  <c r="T61" i="8" s="1"/>
  <c r="U61" i="8" s="1"/>
  <c r="R61" i="16"/>
  <c r="S77" i="8"/>
  <c r="T77" i="8" s="1"/>
  <c r="U77" i="8" s="1"/>
  <c r="R77" i="16"/>
  <c r="S93" i="8"/>
  <c r="T93" i="8" s="1"/>
  <c r="U93" i="8" s="1"/>
  <c r="R93" i="16"/>
  <c r="R22" i="19"/>
  <c r="R39" i="19"/>
  <c r="AO29" i="8"/>
  <c r="AP29" i="8" s="1"/>
  <c r="AQ29" i="8" s="1"/>
  <c r="R135" i="16"/>
  <c r="AO45" i="8"/>
  <c r="AP45" i="8" s="1"/>
  <c r="AQ45" i="8" s="1"/>
  <c r="R151" i="16"/>
  <c r="AO77" i="8"/>
  <c r="AP77" i="8" s="1"/>
  <c r="AQ77" i="8" s="1"/>
  <c r="R183" i="16"/>
  <c r="S49" i="8"/>
  <c r="T49" i="8" s="1"/>
  <c r="U49" i="8" s="1"/>
  <c r="R49" i="16"/>
  <c r="S64" i="8"/>
  <c r="T64" i="8" s="1"/>
  <c r="U64" i="8" s="1"/>
  <c r="R64" i="16"/>
  <c r="S80" i="8"/>
  <c r="T80" i="8" s="1"/>
  <c r="U80" i="8" s="1"/>
  <c r="R80" i="16"/>
  <c r="S96" i="8"/>
  <c r="T96" i="8" s="1"/>
  <c r="U96" i="8" s="1"/>
  <c r="R96" i="16"/>
  <c r="R121" i="19"/>
  <c r="R126" i="18"/>
  <c r="AO61" i="8"/>
  <c r="AP61" i="8" s="1"/>
  <c r="AQ61" i="8" s="1"/>
  <c r="R167" i="16"/>
  <c r="AO93" i="8"/>
  <c r="AP93" i="8" s="1"/>
  <c r="AQ93" i="8" s="1"/>
  <c r="R199" i="16"/>
  <c r="S48" i="8"/>
  <c r="T48" i="8" s="1"/>
  <c r="U48" i="8" s="1"/>
  <c r="R48" i="16"/>
  <c r="S63" i="8"/>
  <c r="T63" i="8" s="1"/>
  <c r="U63" i="8" s="1"/>
  <c r="R63" i="16"/>
  <c r="S79" i="8"/>
  <c r="T79" i="8" s="1"/>
  <c r="U79" i="8" s="1"/>
  <c r="R79" i="16"/>
  <c r="S95" i="8"/>
  <c r="T95" i="8" s="1"/>
  <c r="U95" i="8" s="1"/>
  <c r="R95" i="16"/>
  <c r="R158" i="19"/>
  <c r="R181" i="19"/>
  <c r="R203" i="19"/>
  <c r="R28" i="19"/>
  <c r="AO25" i="8"/>
  <c r="AP25" i="8" s="1"/>
  <c r="AQ25" i="8" s="1"/>
  <c r="R131" i="16"/>
  <c r="R35" i="19"/>
  <c r="R16" i="18"/>
  <c r="R40" i="18"/>
  <c r="R59" i="18"/>
  <c r="R74" i="18"/>
  <c r="R91" i="18"/>
  <c r="R35" i="18"/>
  <c r="R41" i="18"/>
  <c r="R21" i="18"/>
  <c r="R50" i="18"/>
  <c r="R65" i="18"/>
  <c r="R54" i="18"/>
  <c r="R72" i="18"/>
  <c r="R86" i="18"/>
  <c r="R37" i="18"/>
  <c r="R32" i="18"/>
  <c r="R117" i="19"/>
  <c r="R159" i="18"/>
  <c r="R175" i="18"/>
  <c r="R191" i="18"/>
  <c r="R132" i="18"/>
  <c r="R179" i="18"/>
  <c r="R173" i="18"/>
  <c r="R57" i="19"/>
  <c r="R148" i="18"/>
  <c r="R137" i="19"/>
  <c r="R169" i="18"/>
  <c r="R185" i="18"/>
  <c r="R201" i="18"/>
  <c r="Q100" i="19"/>
  <c r="Q101" i="11"/>
  <c r="R10" i="19"/>
  <c r="R100" i="11"/>
  <c r="AM99" i="10"/>
  <c r="AQ100" i="11"/>
  <c r="AM101" i="8"/>
  <c r="T115" i="19"/>
  <c r="Z18" i="7"/>
  <c r="L40" i="15" s="1"/>
  <c r="T114" i="16" l="1"/>
  <c r="Q207" i="16"/>
  <c r="R100" i="16"/>
  <c r="R206" i="16"/>
  <c r="R205" i="19"/>
  <c r="R99" i="18"/>
  <c r="R202" i="18"/>
  <c r="Q101" i="19"/>
  <c r="Q101" i="16"/>
  <c r="S10" i="19"/>
  <c r="S100" i="11"/>
  <c r="T201" i="18"/>
  <c r="S201" i="18"/>
  <c r="T185" i="18"/>
  <c r="S185" i="18"/>
  <c r="T169" i="18"/>
  <c r="S169" i="18"/>
  <c r="T179" i="18"/>
  <c r="S179" i="18"/>
  <c r="T132" i="18"/>
  <c r="S132" i="18"/>
  <c r="T191" i="18"/>
  <c r="S191" i="18"/>
  <c r="T175" i="18"/>
  <c r="S175" i="18"/>
  <c r="T159" i="18"/>
  <c r="S159" i="18"/>
  <c r="T32" i="18"/>
  <c r="S32" i="18"/>
  <c r="T21" i="18"/>
  <c r="S21" i="18"/>
  <c r="T35" i="18"/>
  <c r="S35" i="18"/>
  <c r="T91" i="18"/>
  <c r="S91" i="18"/>
  <c r="T74" i="18"/>
  <c r="S74" i="18"/>
  <c r="T59" i="18"/>
  <c r="S59" i="18"/>
  <c r="T16" i="18"/>
  <c r="S16" i="18"/>
  <c r="S35" i="19"/>
  <c r="S131" i="16"/>
  <c r="T126" i="18"/>
  <c r="S126" i="18"/>
  <c r="S39" i="19"/>
  <c r="S202" i="16"/>
  <c r="S186" i="16"/>
  <c r="S170" i="16"/>
  <c r="S154" i="16"/>
  <c r="S198" i="16"/>
  <c r="S182" i="16"/>
  <c r="S166" i="16"/>
  <c r="S150" i="16"/>
  <c r="S24" i="16"/>
  <c r="S194" i="19"/>
  <c r="S171" i="19"/>
  <c r="S154" i="19"/>
  <c r="T128" i="18"/>
  <c r="S128" i="18"/>
  <c r="S13" i="19"/>
  <c r="T154" i="18"/>
  <c r="S154" i="18"/>
  <c r="S198" i="19"/>
  <c r="S182" i="19"/>
  <c r="S164" i="19"/>
  <c r="S153" i="19"/>
  <c r="S172" i="19"/>
  <c r="S33" i="16"/>
  <c r="T119" i="18"/>
  <c r="S119" i="18"/>
  <c r="S41" i="19"/>
  <c r="T200" i="18"/>
  <c r="S200" i="18"/>
  <c r="S138" i="16"/>
  <c r="T79" i="18"/>
  <c r="S79" i="18"/>
  <c r="S42" i="16"/>
  <c r="S203" i="16"/>
  <c r="S187" i="16"/>
  <c r="S171" i="16"/>
  <c r="S155" i="16"/>
  <c r="S148" i="16"/>
  <c r="S14" i="19"/>
  <c r="S134" i="16"/>
  <c r="S204" i="19"/>
  <c r="S193" i="19"/>
  <c r="S183" i="19"/>
  <c r="S165" i="19"/>
  <c r="S92" i="16"/>
  <c r="S76" i="16"/>
  <c r="S60" i="16"/>
  <c r="S45" i="16"/>
  <c r="S29" i="16"/>
  <c r="S175" i="16"/>
  <c r="S148" i="19"/>
  <c r="T130" i="18"/>
  <c r="S130" i="18"/>
  <c r="T139" i="18"/>
  <c r="S139" i="18"/>
  <c r="T97" i="18"/>
  <c r="S97" i="18"/>
  <c r="T77" i="18"/>
  <c r="S77" i="18"/>
  <c r="T68" i="18"/>
  <c r="S68" i="18"/>
  <c r="T48" i="18"/>
  <c r="S48" i="18"/>
  <c r="T17" i="18"/>
  <c r="S17" i="18"/>
  <c r="T52" i="18"/>
  <c r="S52" i="18"/>
  <c r="T98" i="18"/>
  <c r="S98" i="18"/>
  <c r="T78" i="18"/>
  <c r="S78" i="18"/>
  <c r="T64" i="18"/>
  <c r="S64" i="18"/>
  <c r="T49" i="18"/>
  <c r="S49" i="18"/>
  <c r="T87" i="18"/>
  <c r="S87" i="18"/>
  <c r="T73" i="18"/>
  <c r="S73" i="18"/>
  <c r="T55" i="18"/>
  <c r="S55" i="18"/>
  <c r="T88" i="18"/>
  <c r="S88" i="18"/>
  <c r="T70" i="18"/>
  <c r="S70" i="18"/>
  <c r="T56" i="18"/>
  <c r="S56" i="18"/>
  <c r="T43" i="18"/>
  <c r="S43" i="18"/>
  <c r="T33" i="18"/>
  <c r="S33" i="18"/>
  <c r="S20" i="19"/>
  <c r="S126" i="16"/>
  <c r="S127" i="16"/>
  <c r="S130" i="16"/>
  <c r="S135" i="19"/>
  <c r="S77" i="19"/>
  <c r="S52" i="19"/>
  <c r="S118" i="19"/>
  <c r="S35" i="16"/>
  <c r="S50" i="19"/>
  <c r="S125" i="19"/>
  <c r="T39" i="18"/>
  <c r="S39" i="18"/>
  <c r="T115" i="18"/>
  <c r="S115" i="18"/>
  <c r="T117" i="18"/>
  <c r="S117" i="18"/>
  <c r="S21" i="16"/>
  <c r="S120" i="19"/>
  <c r="S196" i="19"/>
  <c r="S162" i="19"/>
  <c r="S26" i="16"/>
  <c r="S39" i="16"/>
  <c r="S23" i="19"/>
  <c r="T123" i="18"/>
  <c r="S123" i="18"/>
  <c r="S11" i="16"/>
  <c r="S138" i="19"/>
  <c r="T156" i="18"/>
  <c r="S156" i="18"/>
  <c r="T199" i="18"/>
  <c r="S199" i="18"/>
  <c r="T183" i="18"/>
  <c r="S183" i="18"/>
  <c r="T167" i="18"/>
  <c r="S167" i="18"/>
  <c r="T152" i="18"/>
  <c r="S152" i="18"/>
  <c r="S18" i="19"/>
  <c r="S88" i="16"/>
  <c r="S72" i="16"/>
  <c r="S56" i="16"/>
  <c r="S146" i="19"/>
  <c r="S124" i="19"/>
  <c r="S141" i="16"/>
  <c r="S99" i="19"/>
  <c r="S69" i="19"/>
  <c r="S8" i="16"/>
  <c r="S100" i="8"/>
  <c r="S131" i="19"/>
  <c r="S145" i="19"/>
  <c r="S139" i="19"/>
  <c r="S193" i="16"/>
  <c r="S177" i="16"/>
  <c r="S161" i="16"/>
  <c r="S115" i="16"/>
  <c r="S192" i="19"/>
  <c r="S163" i="19"/>
  <c r="T196" i="18"/>
  <c r="S196" i="18"/>
  <c r="T180" i="18"/>
  <c r="S180" i="18"/>
  <c r="T164" i="18"/>
  <c r="S164" i="18"/>
  <c r="T149" i="18"/>
  <c r="S149" i="18"/>
  <c r="S121" i="16"/>
  <c r="S146" i="16"/>
  <c r="T36" i="18"/>
  <c r="S36" i="18"/>
  <c r="T89" i="18"/>
  <c r="S89" i="18"/>
  <c r="T71" i="18"/>
  <c r="S71" i="18"/>
  <c r="T57" i="18"/>
  <c r="S57" i="18"/>
  <c r="T44" i="18"/>
  <c r="S44" i="18"/>
  <c r="T9" i="18"/>
  <c r="S9" i="18"/>
  <c r="T92" i="18"/>
  <c r="S92" i="18"/>
  <c r="T69" i="18"/>
  <c r="S69" i="18"/>
  <c r="T60" i="18"/>
  <c r="S60" i="18"/>
  <c r="T34" i="18"/>
  <c r="S34" i="18"/>
  <c r="T15" i="18"/>
  <c r="S15" i="18"/>
  <c r="T13" i="18"/>
  <c r="S13" i="18"/>
  <c r="T27" i="18"/>
  <c r="S27" i="18"/>
  <c r="T90" i="18"/>
  <c r="S90" i="18"/>
  <c r="T75" i="18"/>
  <c r="S75" i="18"/>
  <c r="T58" i="18"/>
  <c r="S58" i="18"/>
  <c r="T45" i="18"/>
  <c r="S45" i="18"/>
  <c r="T29" i="18"/>
  <c r="S29" i="18"/>
  <c r="T20" i="18"/>
  <c r="S20" i="18"/>
  <c r="S99" i="16"/>
  <c r="S83" i="16"/>
  <c r="S67" i="16"/>
  <c r="S52" i="16"/>
  <c r="T134" i="18"/>
  <c r="S134" i="18"/>
  <c r="S34" i="16"/>
  <c r="S90" i="16"/>
  <c r="S74" i="16"/>
  <c r="S58" i="16"/>
  <c r="S43" i="16"/>
  <c r="S24" i="19"/>
  <c r="T155" i="18"/>
  <c r="S155" i="18"/>
  <c r="T163" i="18"/>
  <c r="S163" i="18"/>
  <c r="S88" i="19"/>
  <c r="T198" i="18"/>
  <c r="S198" i="18"/>
  <c r="T182" i="18"/>
  <c r="S182" i="18"/>
  <c r="T166" i="18"/>
  <c r="S166" i="18"/>
  <c r="S97" i="16"/>
  <c r="S81" i="16"/>
  <c r="S65" i="16"/>
  <c r="S50" i="16"/>
  <c r="S132" i="16"/>
  <c r="S136" i="19"/>
  <c r="S12" i="16"/>
  <c r="T190" i="18"/>
  <c r="S190" i="18"/>
  <c r="T174" i="18"/>
  <c r="S174" i="18"/>
  <c r="T151" i="18"/>
  <c r="S151" i="18"/>
  <c r="S19" i="16"/>
  <c r="S137" i="16"/>
  <c r="T188" i="18"/>
  <c r="S188" i="18"/>
  <c r="T172" i="18"/>
  <c r="S172" i="18"/>
  <c r="T157" i="18"/>
  <c r="S157" i="18"/>
  <c r="S19" i="19"/>
  <c r="S197" i="19"/>
  <c r="S186" i="19"/>
  <c r="S175" i="19"/>
  <c r="S157" i="19"/>
  <c r="S133" i="19"/>
  <c r="S122" i="19"/>
  <c r="S132" i="19"/>
  <c r="S25" i="16"/>
  <c r="S90" i="19"/>
  <c r="S79" i="19"/>
  <c r="S65" i="19"/>
  <c r="S48" i="19"/>
  <c r="S128" i="19"/>
  <c r="S98" i="19"/>
  <c r="S87" i="19"/>
  <c r="S68" i="19"/>
  <c r="S124" i="16"/>
  <c r="S9" i="16"/>
  <c r="S123" i="19"/>
  <c r="T127" i="18"/>
  <c r="S127" i="18"/>
  <c r="T94" i="18"/>
  <c r="S94" i="18"/>
  <c r="T61" i="18"/>
  <c r="S61" i="18"/>
  <c r="T28" i="18"/>
  <c r="S28" i="18"/>
  <c r="T22" i="18"/>
  <c r="S22" i="18"/>
  <c r="T25" i="18"/>
  <c r="S25" i="18"/>
  <c r="T85" i="18"/>
  <c r="S85" i="18"/>
  <c r="T46" i="18"/>
  <c r="S46" i="18"/>
  <c r="S143" i="16"/>
  <c r="S89" i="16"/>
  <c r="S73" i="16"/>
  <c r="S57" i="16"/>
  <c r="S129" i="16"/>
  <c r="S86" i="16"/>
  <c r="S70" i="16"/>
  <c r="S47" i="16"/>
  <c r="S133" i="16"/>
  <c r="S180" i="19"/>
  <c r="S169" i="19"/>
  <c r="S152" i="19"/>
  <c r="S68" i="16"/>
  <c r="S141" i="19"/>
  <c r="S92" i="19"/>
  <c r="S49" i="19"/>
  <c r="S32" i="16"/>
  <c r="S128" i="16"/>
  <c r="T113" i="18"/>
  <c r="S113" i="18"/>
  <c r="T137" i="18"/>
  <c r="S137" i="18"/>
  <c r="S38" i="16"/>
  <c r="S59" i="19"/>
  <c r="S118" i="16"/>
  <c r="S194" i="16"/>
  <c r="S178" i="16"/>
  <c r="S162" i="16"/>
  <c r="S204" i="16"/>
  <c r="S188" i="16"/>
  <c r="S172" i="16"/>
  <c r="S156" i="16"/>
  <c r="S93" i="19"/>
  <c r="S75" i="19"/>
  <c r="S56" i="19"/>
  <c r="S45" i="19"/>
  <c r="S32" i="19"/>
  <c r="T136" i="18"/>
  <c r="S136" i="18"/>
  <c r="S23" i="16"/>
  <c r="S38" i="19"/>
  <c r="S187" i="19"/>
  <c r="S170" i="19"/>
  <c r="S159" i="19"/>
  <c r="S12" i="19"/>
  <c r="S192" i="16"/>
  <c r="S176" i="16"/>
  <c r="S160" i="16"/>
  <c r="T31" i="18"/>
  <c r="S31" i="18"/>
  <c r="T122" i="18"/>
  <c r="S122" i="18"/>
  <c r="T116" i="18"/>
  <c r="S116" i="18"/>
  <c r="S10" i="16"/>
  <c r="S191" i="19"/>
  <c r="S20" i="16"/>
  <c r="S86" i="19"/>
  <c r="S66" i="19"/>
  <c r="S55" i="19"/>
  <c r="T121" i="18"/>
  <c r="S121" i="18"/>
  <c r="S98" i="16"/>
  <c r="S82" i="16"/>
  <c r="S66" i="16"/>
  <c r="S51" i="16"/>
  <c r="S125" i="16"/>
  <c r="T192" i="18"/>
  <c r="S192" i="18"/>
  <c r="S31" i="19"/>
  <c r="T178" i="18"/>
  <c r="S178" i="18"/>
  <c r="T195" i="18"/>
  <c r="S195" i="18"/>
  <c r="T120" i="18"/>
  <c r="S120" i="18"/>
  <c r="S122" i="16"/>
  <c r="S201" i="16"/>
  <c r="S185" i="16"/>
  <c r="S169" i="16"/>
  <c r="S153" i="16"/>
  <c r="S205" i="16"/>
  <c r="S189" i="16"/>
  <c r="S173" i="16"/>
  <c r="S157" i="16"/>
  <c r="T111" i="18"/>
  <c r="R100" i="19"/>
  <c r="R101" i="11"/>
  <c r="S137" i="19"/>
  <c r="T148" i="18"/>
  <c r="S148" i="18"/>
  <c r="S57" i="19"/>
  <c r="T173" i="18"/>
  <c r="S173" i="18"/>
  <c r="S117" i="19"/>
  <c r="T37" i="18"/>
  <c r="S37" i="18"/>
  <c r="T86" i="18"/>
  <c r="S86" i="18"/>
  <c r="T72" i="18"/>
  <c r="S72" i="18"/>
  <c r="T54" i="18"/>
  <c r="S54" i="18"/>
  <c r="T65" i="18"/>
  <c r="S65" i="18"/>
  <c r="T50" i="18"/>
  <c r="S50" i="18"/>
  <c r="T41" i="18"/>
  <c r="S41" i="18"/>
  <c r="T40" i="18"/>
  <c r="S40" i="18"/>
  <c r="S28" i="19"/>
  <c r="S203" i="19"/>
  <c r="S181" i="19"/>
  <c r="S158" i="19"/>
  <c r="S95" i="16"/>
  <c r="S79" i="16"/>
  <c r="S63" i="16"/>
  <c r="S48" i="16"/>
  <c r="S199" i="16"/>
  <c r="S167" i="16"/>
  <c r="S121" i="19"/>
  <c r="S96" i="16"/>
  <c r="S80" i="16"/>
  <c r="S64" i="16"/>
  <c r="S49" i="16"/>
  <c r="S183" i="16"/>
  <c r="S151" i="16"/>
  <c r="S135" i="16"/>
  <c r="S22" i="19"/>
  <c r="S93" i="16"/>
  <c r="S77" i="16"/>
  <c r="S61" i="16"/>
  <c r="S46" i="16"/>
  <c r="S30" i="16"/>
  <c r="S116" i="19"/>
  <c r="T112" i="18"/>
  <c r="S112" i="18"/>
  <c r="T118" i="18"/>
  <c r="S118" i="18"/>
  <c r="S54" i="19"/>
  <c r="S81" i="19"/>
  <c r="T184" i="18"/>
  <c r="S184" i="18"/>
  <c r="T171" i="18"/>
  <c r="S171" i="18"/>
  <c r="S70" i="19"/>
  <c r="S126" i="19"/>
  <c r="S196" i="16"/>
  <c r="S15" i="19"/>
  <c r="S199" i="19"/>
  <c r="S188" i="19"/>
  <c r="S177" i="19"/>
  <c r="S160" i="19"/>
  <c r="S87" i="16"/>
  <c r="S71" i="16"/>
  <c r="S55" i="16"/>
  <c r="S31" i="16"/>
  <c r="S191" i="16"/>
  <c r="S159" i="16"/>
  <c r="S139" i="16"/>
  <c r="S130" i="19"/>
  <c r="T176" i="18"/>
  <c r="S176" i="18"/>
  <c r="S91" i="16"/>
  <c r="S75" i="16"/>
  <c r="S59" i="16"/>
  <c r="S44" i="16"/>
  <c r="S201" i="19"/>
  <c r="S168" i="19"/>
  <c r="S15" i="16"/>
  <c r="T181" i="18"/>
  <c r="S181" i="18"/>
  <c r="T150" i="18"/>
  <c r="S150" i="18"/>
  <c r="S96" i="19"/>
  <c r="S85" i="19"/>
  <c r="S72" i="19"/>
  <c r="S60" i="19"/>
  <c r="T11" i="18"/>
  <c r="S11" i="18"/>
  <c r="S200" i="19"/>
  <c r="S166" i="19"/>
  <c r="T143" i="18"/>
  <c r="S143" i="18"/>
  <c r="S40" i="19"/>
  <c r="T131" i="18"/>
  <c r="S131" i="18"/>
  <c r="S142" i="16"/>
  <c r="S145" i="16"/>
  <c r="S80" i="19"/>
  <c r="S33" i="19"/>
  <c r="S195" i="16"/>
  <c r="S179" i="16"/>
  <c r="S163" i="16"/>
  <c r="S190" i="16"/>
  <c r="S174" i="16"/>
  <c r="S158" i="16"/>
  <c r="S37" i="19"/>
  <c r="S147" i="19"/>
  <c r="T133" i="18"/>
  <c r="S133" i="18"/>
  <c r="T10" i="18"/>
  <c r="S10" i="18"/>
  <c r="T81" i="18"/>
  <c r="S81" i="18"/>
  <c r="T63" i="18"/>
  <c r="S63" i="18"/>
  <c r="T42" i="18"/>
  <c r="S42" i="18"/>
  <c r="T95" i="18"/>
  <c r="S95" i="18"/>
  <c r="T80" i="18"/>
  <c r="S80" i="18"/>
  <c r="T62" i="18"/>
  <c r="S62" i="18"/>
  <c r="T53" i="18"/>
  <c r="S53" i="18"/>
  <c r="T83" i="18"/>
  <c r="S83" i="18"/>
  <c r="S89" i="19"/>
  <c r="S27" i="16"/>
  <c r="S40" i="16"/>
  <c r="S44" i="19"/>
  <c r="S200" i="16"/>
  <c r="S184" i="16"/>
  <c r="S168" i="16"/>
  <c r="S152" i="16"/>
  <c r="S136" i="16"/>
  <c r="S83" i="19"/>
  <c r="S71" i="19"/>
  <c r="S58" i="19"/>
  <c r="S47" i="19"/>
  <c r="S123" i="16"/>
  <c r="S36" i="16"/>
  <c r="S94" i="16"/>
  <c r="S78" i="16"/>
  <c r="S62" i="16"/>
  <c r="T145" i="18"/>
  <c r="S145" i="18"/>
  <c r="T160" i="18"/>
  <c r="S160" i="18"/>
  <c r="S43" i="19"/>
  <c r="T197" i="18"/>
  <c r="S197" i="18"/>
  <c r="T165" i="18"/>
  <c r="S165" i="18"/>
  <c r="S22" i="16"/>
  <c r="T125" i="18"/>
  <c r="S125" i="18"/>
  <c r="S95" i="19"/>
  <c r="S78" i="19"/>
  <c r="S64" i="19"/>
  <c r="S53" i="19"/>
  <c r="S21" i="19"/>
  <c r="S127" i="19"/>
  <c r="S85" i="16"/>
  <c r="S69" i="16"/>
  <c r="S54" i="16"/>
  <c r="T162" i="18"/>
  <c r="S162" i="18"/>
  <c r="S8" i="18"/>
  <c r="S99" i="10"/>
  <c r="S14" i="16"/>
  <c r="S129" i="19"/>
  <c r="T193" i="18"/>
  <c r="S193" i="18"/>
  <c r="T177" i="18"/>
  <c r="S177" i="18"/>
  <c r="T161" i="18"/>
  <c r="S161" i="18"/>
  <c r="T146" i="18"/>
  <c r="S146" i="18"/>
  <c r="S94" i="19"/>
  <c r="S76" i="19"/>
  <c r="S63" i="19"/>
  <c r="S46" i="19"/>
  <c r="S149" i="19"/>
  <c r="S143" i="19"/>
  <c r="S144" i="19"/>
  <c r="T18" i="18"/>
  <c r="S18" i="18"/>
  <c r="T12" i="18"/>
  <c r="S12" i="18"/>
  <c r="T129" i="18"/>
  <c r="S129" i="18"/>
  <c r="T194" i="18"/>
  <c r="S194" i="18"/>
  <c r="S178" i="19"/>
  <c r="S167" i="19"/>
  <c r="S18" i="16"/>
  <c r="S26" i="19"/>
  <c r="S74" i="19"/>
  <c r="T135" i="18"/>
  <c r="S135" i="18"/>
  <c r="T140" i="18"/>
  <c r="S140" i="18"/>
  <c r="S41" i="16"/>
  <c r="S16" i="16"/>
  <c r="S140" i="16"/>
  <c r="S179" i="19"/>
  <c r="S151" i="19"/>
  <c r="T144" i="18"/>
  <c r="S144" i="18"/>
  <c r="S91" i="19"/>
  <c r="S73" i="19"/>
  <c r="S61" i="19"/>
  <c r="S117" i="16"/>
  <c r="S34" i="19"/>
  <c r="T186" i="18"/>
  <c r="S186" i="18"/>
  <c r="S27" i="19"/>
  <c r="S142" i="19"/>
  <c r="S17" i="19"/>
  <c r="T153" i="18"/>
  <c r="S153" i="18"/>
  <c r="S97" i="19"/>
  <c r="S62" i="19"/>
  <c r="T170" i="18"/>
  <c r="S170" i="18"/>
  <c r="T187" i="18"/>
  <c r="S187" i="18"/>
  <c r="S29" i="19"/>
  <c r="S134" i="19"/>
  <c r="S84" i="19"/>
  <c r="T138" i="18"/>
  <c r="S138" i="18"/>
  <c r="S51" i="19"/>
  <c r="S176" i="19"/>
  <c r="S82" i="19"/>
  <c r="S189" i="19"/>
  <c r="S161" i="19"/>
  <c r="T124" i="18"/>
  <c r="S124" i="18"/>
  <c r="T26" i="18"/>
  <c r="S26" i="18"/>
  <c r="T23" i="18"/>
  <c r="S23" i="18"/>
  <c r="T96" i="18"/>
  <c r="S96" i="18"/>
  <c r="T82" i="18"/>
  <c r="S82" i="18"/>
  <c r="T67" i="18"/>
  <c r="S67" i="18"/>
  <c r="T47" i="18"/>
  <c r="S47" i="18"/>
  <c r="T84" i="18"/>
  <c r="S84" i="18"/>
  <c r="T19" i="18"/>
  <c r="S19" i="18"/>
  <c r="T93" i="18"/>
  <c r="S93" i="18"/>
  <c r="T66" i="18"/>
  <c r="S66" i="18"/>
  <c r="T51" i="18"/>
  <c r="S51" i="18"/>
  <c r="T38" i="18"/>
  <c r="S38" i="18"/>
  <c r="S195" i="19"/>
  <c r="S173" i="19"/>
  <c r="S16" i="19"/>
  <c r="S180" i="16"/>
  <c r="S164" i="16"/>
  <c r="S140" i="19"/>
  <c r="S155" i="19"/>
  <c r="S202" i="19"/>
  <c r="S190" i="19"/>
  <c r="S174" i="19"/>
  <c r="S156" i="19"/>
  <c r="S13" i="16"/>
  <c r="S119" i="19"/>
  <c r="S11" i="19"/>
  <c r="S30" i="19"/>
  <c r="T142" i="18"/>
  <c r="S142" i="18"/>
  <c r="T114" i="18"/>
  <c r="S114" i="18"/>
  <c r="S17" i="16"/>
  <c r="S84" i="16"/>
  <c r="S53" i="16"/>
  <c r="S120" i="16"/>
  <c r="S36" i="19"/>
  <c r="S116" i="16"/>
  <c r="S28" i="16"/>
  <c r="S185" i="19"/>
  <c r="S150" i="19"/>
  <c r="S184" i="19"/>
  <c r="T168" i="18"/>
  <c r="S168" i="18"/>
  <c r="S67" i="19"/>
  <c r="T147" i="18"/>
  <c r="S147" i="18"/>
  <c r="S25" i="19"/>
  <c r="S37" i="16"/>
  <c r="T141" i="18"/>
  <c r="S141" i="18"/>
  <c r="S197" i="16"/>
  <c r="S181" i="16"/>
  <c r="S165" i="16"/>
  <c r="S149" i="16"/>
  <c r="S119" i="16"/>
  <c r="T189" i="18"/>
  <c r="S189" i="18"/>
  <c r="T158" i="18"/>
  <c r="S158" i="18"/>
  <c r="S42" i="19"/>
  <c r="S144" i="16"/>
  <c r="S147" i="16"/>
  <c r="T14" i="18"/>
  <c r="S14" i="18"/>
  <c r="T24" i="18"/>
  <c r="S24" i="18"/>
  <c r="T76" i="18"/>
  <c r="S76" i="18"/>
  <c r="T30" i="18"/>
  <c r="S30" i="18"/>
  <c r="AO100" i="8"/>
  <c r="AR100" i="11"/>
  <c r="AN99" i="10"/>
  <c r="AQ101" i="11"/>
  <c r="V19" i="7"/>
  <c r="H41" i="15" s="1"/>
  <c r="W19" i="7"/>
  <c r="I41" i="15" s="1"/>
  <c r="Z19" i="7"/>
  <c r="L41" i="15" s="1"/>
  <c r="AA18" i="7"/>
  <c r="M40" i="15" s="1"/>
  <c r="AA9" i="7"/>
  <c r="M31" i="15" s="1"/>
  <c r="AA13" i="7"/>
  <c r="M35" i="15" s="1"/>
  <c r="AA16" i="7"/>
  <c r="M38" i="15" s="1"/>
  <c r="AA15" i="7"/>
  <c r="M37" i="15" s="1"/>
  <c r="AA12" i="7"/>
  <c r="M34" i="15" s="1"/>
  <c r="AA14" i="7"/>
  <c r="M36" i="15" s="1"/>
  <c r="AA8" i="7"/>
  <c r="M30" i="15" s="1"/>
  <c r="AA17" i="7"/>
  <c r="M39" i="15" s="1"/>
  <c r="AA10" i="7"/>
  <c r="M32" i="15" s="1"/>
  <c r="X19" i="7"/>
  <c r="J41" i="15" s="1"/>
  <c r="Y19" i="7"/>
  <c r="K41" i="15" s="1"/>
  <c r="P19" i="7"/>
  <c r="B41" i="15" s="1"/>
  <c r="Q19" i="7"/>
  <c r="C41" i="15" s="1"/>
  <c r="R19" i="7"/>
  <c r="D41" i="15" s="1"/>
  <c r="T19" i="7"/>
  <c r="F41" i="15" s="1"/>
  <c r="U19" i="7"/>
  <c r="G41" i="15" s="1"/>
  <c r="U115" i="19"/>
  <c r="S202" i="18" l="1"/>
  <c r="R206" i="19"/>
  <c r="S100" i="16"/>
  <c r="R101" i="19"/>
  <c r="S206" i="16"/>
  <c r="S205" i="19"/>
  <c r="AP100" i="8"/>
  <c r="AS100" i="11"/>
  <c r="AN100" i="10"/>
  <c r="U114" i="16"/>
  <c r="S99" i="18"/>
  <c r="S100" i="10"/>
  <c r="T8" i="18"/>
  <c r="T99" i="10"/>
  <c r="U54" i="16"/>
  <c r="T54" i="16"/>
  <c r="U69" i="16"/>
  <c r="T69" i="16"/>
  <c r="U85" i="16"/>
  <c r="T85" i="16"/>
  <c r="T127" i="19"/>
  <c r="T21" i="19"/>
  <c r="T53" i="19"/>
  <c r="T64" i="19"/>
  <c r="T78" i="19"/>
  <c r="T95" i="19"/>
  <c r="U22" i="16"/>
  <c r="T22" i="16"/>
  <c r="T43" i="19"/>
  <c r="U62" i="16"/>
  <c r="T62" i="16"/>
  <c r="U78" i="16"/>
  <c r="T78" i="16"/>
  <c r="U94" i="16"/>
  <c r="T94" i="16"/>
  <c r="U36" i="16"/>
  <c r="T36" i="16"/>
  <c r="U123" i="16"/>
  <c r="T123" i="16"/>
  <c r="T47" i="19"/>
  <c r="T58" i="19"/>
  <c r="T71" i="19"/>
  <c r="T83" i="19"/>
  <c r="U136" i="16"/>
  <c r="T136" i="16"/>
  <c r="U152" i="16"/>
  <c r="T152" i="16"/>
  <c r="U168" i="16"/>
  <c r="T168" i="16"/>
  <c r="U184" i="16"/>
  <c r="T184" i="16"/>
  <c r="U200" i="16"/>
  <c r="T200" i="16"/>
  <c r="T44" i="19"/>
  <c r="U40" i="16"/>
  <c r="T40" i="16"/>
  <c r="U27" i="16"/>
  <c r="T27" i="16"/>
  <c r="T89" i="19"/>
  <c r="T147" i="19"/>
  <c r="T37" i="19"/>
  <c r="U158" i="16"/>
  <c r="T158" i="16"/>
  <c r="U174" i="16"/>
  <c r="T174" i="16"/>
  <c r="U190" i="16"/>
  <c r="T190" i="16"/>
  <c r="U163" i="16"/>
  <c r="T163" i="16"/>
  <c r="U179" i="16"/>
  <c r="T179" i="16"/>
  <c r="U195" i="16"/>
  <c r="T195" i="16"/>
  <c r="T33" i="19"/>
  <c r="T80" i="19"/>
  <c r="U145" i="16"/>
  <c r="T145" i="16"/>
  <c r="U142" i="16"/>
  <c r="T142" i="16"/>
  <c r="T40" i="19"/>
  <c r="T166" i="19"/>
  <c r="T200" i="19"/>
  <c r="T60" i="19"/>
  <c r="T72" i="19"/>
  <c r="T85" i="19"/>
  <c r="T96" i="19"/>
  <c r="U15" i="16"/>
  <c r="T15" i="16"/>
  <c r="T168" i="19"/>
  <c r="T201" i="19"/>
  <c r="U44" i="16"/>
  <c r="T44" i="16"/>
  <c r="U59" i="16"/>
  <c r="T59" i="16"/>
  <c r="U75" i="16"/>
  <c r="T75" i="16"/>
  <c r="U91" i="16"/>
  <c r="T91" i="16"/>
  <c r="T130" i="19"/>
  <c r="U139" i="16"/>
  <c r="T139" i="16"/>
  <c r="U159" i="16"/>
  <c r="T159" i="16"/>
  <c r="U191" i="16"/>
  <c r="T191" i="16"/>
  <c r="U31" i="16"/>
  <c r="T31" i="16"/>
  <c r="U55" i="16"/>
  <c r="T55" i="16"/>
  <c r="U71" i="16"/>
  <c r="T71" i="16"/>
  <c r="U87" i="16"/>
  <c r="T87" i="16"/>
  <c r="T160" i="19"/>
  <c r="T177" i="19"/>
  <c r="T188" i="19"/>
  <c r="T199" i="19"/>
  <c r="T15" i="19"/>
  <c r="U196" i="16"/>
  <c r="T196" i="16"/>
  <c r="T126" i="19"/>
  <c r="T70" i="19"/>
  <c r="T81" i="19"/>
  <c r="T54" i="19"/>
  <c r="T116" i="19"/>
  <c r="U30" i="16"/>
  <c r="T30" i="16"/>
  <c r="U46" i="16"/>
  <c r="T46" i="16"/>
  <c r="U61" i="16"/>
  <c r="T61" i="16"/>
  <c r="U77" i="16"/>
  <c r="T77" i="16"/>
  <c r="U93" i="16"/>
  <c r="T93" i="16"/>
  <c r="T22" i="19"/>
  <c r="U135" i="16"/>
  <c r="T135" i="16"/>
  <c r="U151" i="16"/>
  <c r="T151" i="16"/>
  <c r="U183" i="16"/>
  <c r="T183" i="16"/>
  <c r="U49" i="16"/>
  <c r="T49" i="16"/>
  <c r="U64" i="16"/>
  <c r="T64" i="16"/>
  <c r="U80" i="16"/>
  <c r="T80" i="16"/>
  <c r="U96" i="16"/>
  <c r="T96" i="16"/>
  <c r="T121" i="19"/>
  <c r="U167" i="16"/>
  <c r="T167" i="16"/>
  <c r="U199" i="16"/>
  <c r="T199" i="16"/>
  <c r="U48" i="16"/>
  <c r="T48" i="16"/>
  <c r="U63" i="16"/>
  <c r="T63" i="16"/>
  <c r="U79" i="16"/>
  <c r="T79" i="16"/>
  <c r="U95" i="16"/>
  <c r="T95" i="16"/>
  <c r="T158" i="19"/>
  <c r="T181" i="19"/>
  <c r="T203" i="19"/>
  <c r="T28" i="19"/>
  <c r="T117" i="19"/>
  <c r="T57" i="19"/>
  <c r="T137" i="19"/>
  <c r="U157" i="16"/>
  <c r="T157" i="16"/>
  <c r="U173" i="16"/>
  <c r="T173" i="16"/>
  <c r="U189" i="16"/>
  <c r="T189" i="16"/>
  <c r="U205" i="16"/>
  <c r="T205" i="16"/>
  <c r="U153" i="16"/>
  <c r="T153" i="16"/>
  <c r="U169" i="16"/>
  <c r="T169" i="16"/>
  <c r="U185" i="16"/>
  <c r="T185" i="16"/>
  <c r="U201" i="16"/>
  <c r="T201" i="16"/>
  <c r="U122" i="16"/>
  <c r="T122" i="16"/>
  <c r="T31" i="19"/>
  <c r="U125" i="16"/>
  <c r="T125" i="16"/>
  <c r="U51" i="16"/>
  <c r="T51" i="16"/>
  <c r="U66" i="16"/>
  <c r="T66" i="16"/>
  <c r="U82" i="16"/>
  <c r="T82" i="16"/>
  <c r="U98" i="16"/>
  <c r="T98" i="16"/>
  <c r="T55" i="19"/>
  <c r="T66" i="19"/>
  <c r="T86" i="19"/>
  <c r="U20" i="16"/>
  <c r="T20" i="16"/>
  <c r="T191" i="19"/>
  <c r="U10" i="16"/>
  <c r="T10" i="16"/>
  <c r="U160" i="16"/>
  <c r="T160" i="16"/>
  <c r="U176" i="16"/>
  <c r="T176" i="16"/>
  <c r="U192" i="16"/>
  <c r="T192" i="16"/>
  <c r="T12" i="19"/>
  <c r="T159" i="19"/>
  <c r="T170" i="19"/>
  <c r="T187" i="19"/>
  <c r="T38" i="19"/>
  <c r="U23" i="16"/>
  <c r="T23" i="16"/>
  <c r="T32" i="19"/>
  <c r="T45" i="19"/>
  <c r="T56" i="19"/>
  <c r="T75" i="19"/>
  <c r="T93" i="19"/>
  <c r="U156" i="16"/>
  <c r="T156" i="16"/>
  <c r="U172" i="16"/>
  <c r="T172" i="16"/>
  <c r="U188" i="16"/>
  <c r="T188" i="16"/>
  <c r="U204" i="16"/>
  <c r="T204" i="16"/>
  <c r="U162" i="16"/>
  <c r="T162" i="16"/>
  <c r="U178" i="16"/>
  <c r="T178" i="16"/>
  <c r="U194" i="16"/>
  <c r="T194" i="16"/>
  <c r="U118" i="16"/>
  <c r="T118" i="16"/>
  <c r="T59" i="19"/>
  <c r="U38" i="16"/>
  <c r="T38" i="16"/>
  <c r="U128" i="16"/>
  <c r="T128" i="16"/>
  <c r="U32" i="16"/>
  <c r="T32" i="16"/>
  <c r="T49" i="19"/>
  <c r="T92" i="19"/>
  <c r="T141" i="19"/>
  <c r="U68" i="16"/>
  <c r="T68" i="16"/>
  <c r="T152" i="19"/>
  <c r="T169" i="19"/>
  <c r="T180" i="19"/>
  <c r="U133" i="16"/>
  <c r="T133" i="16"/>
  <c r="U47" i="16"/>
  <c r="T47" i="16"/>
  <c r="U70" i="16"/>
  <c r="T70" i="16"/>
  <c r="U86" i="16"/>
  <c r="T86" i="16"/>
  <c r="U129" i="16"/>
  <c r="T129" i="16"/>
  <c r="U57" i="16"/>
  <c r="T57" i="16"/>
  <c r="U73" i="16"/>
  <c r="T73" i="16"/>
  <c r="U89" i="16"/>
  <c r="T89" i="16"/>
  <c r="U143" i="16"/>
  <c r="T143" i="16"/>
  <c r="T123" i="19"/>
  <c r="U9" i="16"/>
  <c r="T9" i="16"/>
  <c r="U124" i="16"/>
  <c r="T124" i="16"/>
  <c r="T68" i="19"/>
  <c r="T87" i="19"/>
  <c r="T98" i="19"/>
  <c r="T128" i="19"/>
  <c r="T48" i="19"/>
  <c r="T65" i="19"/>
  <c r="T79" i="19"/>
  <c r="T90" i="19"/>
  <c r="U25" i="16"/>
  <c r="T25" i="16"/>
  <c r="T132" i="19"/>
  <c r="T122" i="19"/>
  <c r="T133" i="19"/>
  <c r="T157" i="19"/>
  <c r="T175" i="19"/>
  <c r="T186" i="19"/>
  <c r="T197" i="19"/>
  <c r="T19" i="19"/>
  <c r="U137" i="16"/>
  <c r="T137" i="16"/>
  <c r="U19" i="16"/>
  <c r="T19" i="16"/>
  <c r="U12" i="16"/>
  <c r="T12" i="16"/>
  <c r="T136" i="19"/>
  <c r="U132" i="16"/>
  <c r="T132" i="16"/>
  <c r="U50" i="16"/>
  <c r="T50" i="16"/>
  <c r="U65" i="16"/>
  <c r="T65" i="16"/>
  <c r="U81" i="16"/>
  <c r="T81" i="16"/>
  <c r="U97" i="16"/>
  <c r="T97" i="16"/>
  <c r="T88" i="19"/>
  <c r="T24" i="19"/>
  <c r="U43" i="16"/>
  <c r="T43" i="16"/>
  <c r="U58" i="16"/>
  <c r="T58" i="16"/>
  <c r="U74" i="16"/>
  <c r="T74" i="16"/>
  <c r="U90" i="16"/>
  <c r="T90" i="16"/>
  <c r="U34" i="16"/>
  <c r="T34" i="16"/>
  <c r="U52" i="16"/>
  <c r="T52" i="16"/>
  <c r="U67" i="16"/>
  <c r="T67" i="16"/>
  <c r="U83" i="16"/>
  <c r="T83" i="16"/>
  <c r="U99" i="16"/>
  <c r="T99" i="16"/>
  <c r="U146" i="16"/>
  <c r="T146" i="16"/>
  <c r="U121" i="16"/>
  <c r="T121" i="16"/>
  <c r="T163" i="19"/>
  <c r="T192" i="19"/>
  <c r="U115" i="16"/>
  <c r="T115" i="16"/>
  <c r="U161" i="16"/>
  <c r="T161" i="16"/>
  <c r="U177" i="16"/>
  <c r="T177" i="16"/>
  <c r="U193" i="16"/>
  <c r="T193" i="16"/>
  <c r="T139" i="19"/>
  <c r="T145" i="19"/>
  <c r="T131" i="19"/>
  <c r="T8" i="16"/>
  <c r="T100" i="8"/>
  <c r="S100" i="19"/>
  <c r="S101" i="11"/>
  <c r="T10" i="19"/>
  <c r="T100" i="11"/>
  <c r="AR101" i="11"/>
  <c r="AO99" i="10"/>
  <c r="U147" i="16"/>
  <c r="T147" i="16"/>
  <c r="U144" i="16"/>
  <c r="T144" i="16"/>
  <c r="T42" i="19"/>
  <c r="U119" i="16"/>
  <c r="T119" i="16"/>
  <c r="U149" i="16"/>
  <c r="T149" i="16"/>
  <c r="U165" i="16"/>
  <c r="T165" i="16"/>
  <c r="U181" i="16"/>
  <c r="T181" i="16"/>
  <c r="U197" i="16"/>
  <c r="T197" i="16"/>
  <c r="U37" i="16"/>
  <c r="T37" i="16"/>
  <c r="T25" i="19"/>
  <c r="T67" i="19"/>
  <c r="T184" i="19"/>
  <c r="T150" i="19"/>
  <c r="T185" i="19"/>
  <c r="U28" i="16"/>
  <c r="T28" i="16"/>
  <c r="U116" i="16"/>
  <c r="T116" i="16"/>
  <c r="T36" i="19"/>
  <c r="U120" i="16"/>
  <c r="T120" i="16"/>
  <c r="U53" i="16"/>
  <c r="T53" i="16"/>
  <c r="U84" i="16"/>
  <c r="T84" i="16"/>
  <c r="U17" i="16"/>
  <c r="T17" i="16"/>
  <c r="T30" i="19"/>
  <c r="T11" i="19"/>
  <c r="T119" i="19"/>
  <c r="U13" i="16"/>
  <c r="T13" i="16"/>
  <c r="T156" i="19"/>
  <c r="T174" i="19"/>
  <c r="T190" i="19"/>
  <c r="T202" i="19"/>
  <c r="T155" i="19"/>
  <c r="T140" i="19"/>
  <c r="U164" i="16"/>
  <c r="T164" i="16"/>
  <c r="U180" i="16"/>
  <c r="T180" i="16"/>
  <c r="T16" i="19"/>
  <c r="T173" i="19"/>
  <c r="T195" i="19"/>
  <c r="T161" i="19"/>
  <c r="T189" i="19"/>
  <c r="T82" i="19"/>
  <c r="T176" i="19"/>
  <c r="T51" i="19"/>
  <c r="T84" i="19"/>
  <c r="T134" i="19"/>
  <c r="T29" i="19"/>
  <c r="T62" i="19"/>
  <c r="T97" i="19"/>
  <c r="T17" i="19"/>
  <c r="T142" i="19"/>
  <c r="T27" i="19"/>
  <c r="T34" i="19"/>
  <c r="U117" i="16"/>
  <c r="T117" i="16"/>
  <c r="T61" i="19"/>
  <c r="T73" i="19"/>
  <c r="T91" i="19"/>
  <c r="T151" i="19"/>
  <c r="T179" i="19"/>
  <c r="U140" i="16"/>
  <c r="T140" i="16"/>
  <c r="U16" i="16"/>
  <c r="T16" i="16"/>
  <c r="U41" i="16"/>
  <c r="T41" i="16"/>
  <c r="T74" i="19"/>
  <c r="T26" i="19"/>
  <c r="U18" i="16"/>
  <c r="T18" i="16"/>
  <c r="T167" i="19"/>
  <c r="T178" i="19"/>
  <c r="T144" i="19"/>
  <c r="T143" i="19"/>
  <c r="T149" i="19"/>
  <c r="T46" i="19"/>
  <c r="T63" i="19"/>
  <c r="T76" i="19"/>
  <c r="T94" i="19"/>
  <c r="T129" i="19"/>
  <c r="U14" i="16"/>
  <c r="T14" i="16"/>
  <c r="T69" i="19"/>
  <c r="T99" i="19"/>
  <c r="U141" i="16"/>
  <c r="T141" i="16"/>
  <c r="T124" i="19"/>
  <c r="T146" i="19"/>
  <c r="U56" i="16"/>
  <c r="T56" i="16"/>
  <c r="U72" i="16"/>
  <c r="T72" i="16"/>
  <c r="U88" i="16"/>
  <c r="T88" i="16"/>
  <c r="T18" i="19"/>
  <c r="T138" i="19"/>
  <c r="U11" i="16"/>
  <c r="T11" i="16"/>
  <c r="T23" i="19"/>
  <c r="U39" i="16"/>
  <c r="T39" i="16"/>
  <c r="U26" i="16"/>
  <c r="T26" i="16"/>
  <c r="T162" i="19"/>
  <c r="T196" i="19"/>
  <c r="T120" i="19"/>
  <c r="U21" i="16"/>
  <c r="T21" i="16"/>
  <c r="T125" i="19"/>
  <c r="T50" i="19"/>
  <c r="U35" i="16"/>
  <c r="T35" i="16"/>
  <c r="T118" i="19"/>
  <c r="T52" i="19"/>
  <c r="T77" i="19"/>
  <c r="T135" i="19"/>
  <c r="U130" i="16"/>
  <c r="T130" i="16"/>
  <c r="U127" i="16"/>
  <c r="T127" i="16"/>
  <c r="U126" i="16"/>
  <c r="T126" i="16"/>
  <c r="T20" i="19"/>
  <c r="T148" i="19"/>
  <c r="U175" i="16"/>
  <c r="T175" i="16"/>
  <c r="U29" i="16"/>
  <c r="T29" i="16"/>
  <c r="U45" i="16"/>
  <c r="T45" i="16"/>
  <c r="U60" i="16"/>
  <c r="T60" i="16"/>
  <c r="U76" i="16"/>
  <c r="T76" i="16"/>
  <c r="U92" i="16"/>
  <c r="T92" i="16"/>
  <c r="T165" i="19"/>
  <c r="T183" i="19"/>
  <c r="T193" i="19"/>
  <c r="T204" i="19"/>
  <c r="U134" i="16"/>
  <c r="T134" i="16"/>
  <c r="T14" i="19"/>
  <c r="U148" i="16"/>
  <c r="T148" i="16"/>
  <c r="U155" i="16"/>
  <c r="T155" i="16"/>
  <c r="U171" i="16"/>
  <c r="T171" i="16"/>
  <c r="U187" i="16"/>
  <c r="T187" i="16"/>
  <c r="U203" i="16"/>
  <c r="T203" i="16"/>
  <c r="U42" i="16"/>
  <c r="T42" i="16"/>
  <c r="U138" i="16"/>
  <c r="T138" i="16"/>
  <c r="T41" i="19"/>
  <c r="U33" i="16"/>
  <c r="T33" i="16"/>
  <c r="T172" i="19"/>
  <c r="T153" i="19"/>
  <c r="T164" i="19"/>
  <c r="T182" i="19"/>
  <c r="T198" i="19"/>
  <c r="T13" i="19"/>
  <c r="T154" i="19"/>
  <c r="T171" i="19"/>
  <c r="T194" i="19"/>
  <c r="U24" i="16"/>
  <c r="T24" i="16"/>
  <c r="U150" i="16"/>
  <c r="T150" i="16"/>
  <c r="U166" i="16"/>
  <c r="T166" i="16"/>
  <c r="U182" i="16"/>
  <c r="T182" i="16"/>
  <c r="U198" i="16"/>
  <c r="T198" i="16"/>
  <c r="U154" i="16"/>
  <c r="T154" i="16"/>
  <c r="U170" i="16"/>
  <c r="T170" i="16"/>
  <c r="U186" i="16"/>
  <c r="T186" i="16"/>
  <c r="U202" i="16"/>
  <c r="T202" i="16"/>
  <c r="T39" i="19"/>
  <c r="U131" i="16"/>
  <c r="T131" i="16"/>
  <c r="T35" i="19"/>
  <c r="AP101" i="8"/>
  <c r="S19" i="7"/>
  <c r="E41" i="15" s="1"/>
  <c r="AA11" i="7"/>
  <c r="M33" i="15" s="1"/>
  <c r="V115" i="19"/>
  <c r="AS101" i="11" l="1"/>
  <c r="X99" i="10"/>
  <c r="C99" i="10"/>
  <c r="T206" i="16"/>
  <c r="T205" i="19"/>
  <c r="T206" i="19"/>
  <c r="S203" i="18"/>
  <c r="S101" i="19"/>
  <c r="T207" i="16"/>
  <c r="S206" i="19"/>
  <c r="AT100" i="11"/>
  <c r="T202" i="18"/>
  <c r="AO100" i="10"/>
  <c r="T100" i="16"/>
  <c r="T101" i="8"/>
  <c r="U131" i="19"/>
  <c r="U145" i="19"/>
  <c r="U139" i="19"/>
  <c r="U192" i="19"/>
  <c r="U163" i="19"/>
  <c r="U24" i="19"/>
  <c r="U88" i="19"/>
  <c r="U136" i="19"/>
  <c r="U19" i="19"/>
  <c r="U197" i="19"/>
  <c r="U186" i="19"/>
  <c r="U175" i="19"/>
  <c r="U157" i="19"/>
  <c r="U133" i="19"/>
  <c r="U122" i="19"/>
  <c r="U132" i="19"/>
  <c r="U90" i="19"/>
  <c r="U79" i="19"/>
  <c r="U65" i="19"/>
  <c r="U48" i="19"/>
  <c r="U128" i="19"/>
  <c r="U98" i="19"/>
  <c r="U87" i="19"/>
  <c r="U68" i="19"/>
  <c r="U123" i="19"/>
  <c r="U180" i="19"/>
  <c r="U169" i="19"/>
  <c r="U152" i="19"/>
  <c r="U141" i="19"/>
  <c r="U92" i="19"/>
  <c r="U49" i="19"/>
  <c r="U59" i="19"/>
  <c r="U93" i="19"/>
  <c r="U75" i="19"/>
  <c r="U56" i="19"/>
  <c r="U45" i="19"/>
  <c r="U32" i="19"/>
  <c r="U38" i="19"/>
  <c r="U187" i="19"/>
  <c r="U170" i="19"/>
  <c r="U159" i="19"/>
  <c r="U12" i="19"/>
  <c r="U191" i="19"/>
  <c r="U86" i="19"/>
  <c r="U66" i="19"/>
  <c r="U55" i="19"/>
  <c r="U31" i="19"/>
  <c r="U137" i="19"/>
  <c r="U57" i="19"/>
  <c r="U117" i="19"/>
  <c r="U28" i="19"/>
  <c r="U203" i="19"/>
  <c r="U181" i="19"/>
  <c r="U158" i="19"/>
  <c r="U121" i="19"/>
  <c r="U22" i="19"/>
  <c r="U116" i="19"/>
  <c r="U54" i="19"/>
  <c r="U81" i="19"/>
  <c r="U70" i="19"/>
  <c r="U126" i="19"/>
  <c r="U15" i="19"/>
  <c r="U199" i="19"/>
  <c r="U188" i="19"/>
  <c r="U177" i="19"/>
  <c r="U160" i="19"/>
  <c r="U130" i="19"/>
  <c r="U201" i="19"/>
  <c r="U168" i="19"/>
  <c r="U96" i="19"/>
  <c r="U85" i="19"/>
  <c r="U72" i="19"/>
  <c r="U60" i="19"/>
  <c r="U200" i="19"/>
  <c r="U166" i="19"/>
  <c r="U40" i="19"/>
  <c r="U80" i="19"/>
  <c r="U33" i="19"/>
  <c r="U37" i="19"/>
  <c r="U147" i="19"/>
  <c r="U89" i="19"/>
  <c r="U44" i="19"/>
  <c r="U83" i="19"/>
  <c r="U71" i="19"/>
  <c r="U58" i="19"/>
  <c r="U47" i="19"/>
  <c r="U43" i="19"/>
  <c r="U95" i="19"/>
  <c r="U78" i="19"/>
  <c r="U64" i="19"/>
  <c r="U53" i="19"/>
  <c r="U21" i="19"/>
  <c r="U127" i="19"/>
  <c r="AQ100" i="8"/>
  <c r="U35" i="19"/>
  <c r="U39" i="19"/>
  <c r="U194" i="19"/>
  <c r="U171" i="19"/>
  <c r="U154" i="19"/>
  <c r="U13" i="19"/>
  <c r="U198" i="19"/>
  <c r="U182" i="19"/>
  <c r="U164" i="19"/>
  <c r="U153" i="19"/>
  <c r="U172" i="19"/>
  <c r="U41" i="19"/>
  <c r="U14" i="19"/>
  <c r="U204" i="19"/>
  <c r="U193" i="19"/>
  <c r="U183" i="19"/>
  <c r="U165" i="19"/>
  <c r="U148" i="19"/>
  <c r="U20" i="19"/>
  <c r="U135" i="19"/>
  <c r="U77" i="19"/>
  <c r="U52" i="19"/>
  <c r="U118" i="19"/>
  <c r="U50" i="19"/>
  <c r="U125" i="19"/>
  <c r="U120" i="19"/>
  <c r="U196" i="19"/>
  <c r="U162" i="19"/>
  <c r="U23" i="19"/>
  <c r="U138" i="19"/>
  <c r="U18" i="19"/>
  <c r="U146" i="19"/>
  <c r="U124" i="19"/>
  <c r="U99" i="19"/>
  <c r="U69" i="19"/>
  <c r="U129" i="19"/>
  <c r="U94" i="19"/>
  <c r="U76" i="19"/>
  <c r="U63" i="19"/>
  <c r="U46" i="19"/>
  <c r="U149" i="19"/>
  <c r="U143" i="19"/>
  <c r="U144" i="19"/>
  <c r="U178" i="19"/>
  <c r="U167" i="19"/>
  <c r="U26" i="19"/>
  <c r="U74" i="19"/>
  <c r="U179" i="19"/>
  <c r="U151" i="19"/>
  <c r="U91" i="19"/>
  <c r="U73" i="19"/>
  <c r="U61" i="19"/>
  <c r="U34" i="19"/>
  <c r="U27" i="19"/>
  <c r="U142" i="19"/>
  <c r="U17" i="19"/>
  <c r="U97" i="19"/>
  <c r="U62" i="19"/>
  <c r="U29" i="19"/>
  <c r="U134" i="19"/>
  <c r="U84" i="19"/>
  <c r="U51" i="19"/>
  <c r="U176" i="19"/>
  <c r="U82" i="19"/>
  <c r="U189" i="19"/>
  <c r="U161" i="19"/>
  <c r="U195" i="19"/>
  <c r="U173" i="19"/>
  <c r="U16" i="19"/>
  <c r="U140" i="19"/>
  <c r="U155" i="19"/>
  <c r="U202" i="19"/>
  <c r="U190" i="19"/>
  <c r="U174" i="19"/>
  <c r="U156" i="19"/>
  <c r="U119" i="19"/>
  <c r="U11" i="19"/>
  <c r="U30" i="19"/>
  <c r="U36" i="19"/>
  <c r="U185" i="19"/>
  <c r="U150" i="19"/>
  <c r="U184" i="19"/>
  <c r="U67" i="19"/>
  <c r="U25" i="19"/>
  <c r="U42" i="19"/>
  <c r="T100" i="19"/>
  <c r="T101" i="11"/>
  <c r="U10" i="19"/>
  <c r="U100" i="11"/>
  <c r="U8" i="16"/>
  <c r="U100" i="8"/>
  <c r="T99" i="18"/>
  <c r="T100" i="10"/>
  <c r="S100" i="18"/>
  <c r="W115" i="19"/>
  <c r="AT101" i="11" l="1"/>
  <c r="Y100" i="8"/>
  <c r="C99" i="18"/>
  <c r="C202" i="18"/>
  <c r="C100" i="8"/>
  <c r="Y101" i="8"/>
  <c r="C206" i="16"/>
  <c r="U206" i="19"/>
  <c r="T101" i="19"/>
  <c r="T100" i="18"/>
  <c r="U205" i="19"/>
  <c r="AU100" i="11"/>
  <c r="R100" i="10"/>
  <c r="R100" i="18" s="1"/>
  <c r="V10" i="19"/>
  <c r="V100" i="11"/>
  <c r="U206" i="16"/>
  <c r="AQ101" i="8"/>
  <c r="V127" i="19"/>
  <c r="V21" i="19"/>
  <c r="V53" i="19"/>
  <c r="V64" i="19"/>
  <c r="V78" i="19"/>
  <c r="V95" i="19"/>
  <c r="V43" i="19"/>
  <c r="V47" i="19"/>
  <c r="V58" i="19"/>
  <c r="V71" i="19"/>
  <c r="V83" i="19"/>
  <c r="V44" i="19"/>
  <c r="V89" i="19"/>
  <c r="V147" i="19"/>
  <c r="V37" i="19"/>
  <c r="V33" i="19"/>
  <c r="V80" i="19"/>
  <c r="V40" i="19"/>
  <c r="V166" i="19"/>
  <c r="V200" i="19"/>
  <c r="V60" i="19"/>
  <c r="V72" i="19"/>
  <c r="V85" i="19"/>
  <c r="V96" i="19"/>
  <c r="V168" i="19"/>
  <c r="V201" i="19"/>
  <c r="V130" i="19"/>
  <c r="V160" i="19"/>
  <c r="V177" i="19"/>
  <c r="V188" i="19"/>
  <c r="V199" i="19"/>
  <c r="V15" i="19"/>
  <c r="V126" i="19"/>
  <c r="V70" i="19"/>
  <c r="V81" i="19"/>
  <c r="V54" i="19"/>
  <c r="V116" i="19"/>
  <c r="V22" i="19"/>
  <c r="V121" i="19"/>
  <c r="V158" i="19"/>
  <c r="V181" i="19"/>
  <c r="V203" i="19"/>
  <c r="V28" i="19"/>
  <c r="V117" i="19"/>
  <c r="V57" i="19"/>
  <c r="V137" i="19"/>
  <c r="V31" i="19"/>
  <c r="V55" i="19"/>
  <c r="V66" i="19"/>
  <c r="V86" i="19"/>
  <c r="V191" i="19"/>
  <c r="V12" i="19"/>
  <c r="V159" i="19"/>
  <c r="V170" i="19"/>
  <c r="V187" i="19"/>
  <c r="V38" i="19"/>
  <c r="V32" i="19"/>
  <c r="V45" i="19"/>
  <c r="V56" i="19"/>
  <c r="V75" i="19"/>
  <c r="V93" i="19"/>
  <c r="V59" i="19"/>
  <c r="V49" i="19"/>
  <c r="V92" i="19"/>
  <c r="V141" i="19"/>
  <c r="V152" i="19"/>
  <c r="V169" i="19"/>
  <c r="V180" i="19"/>
  <c r="V123" i="19"/>
  <c r="V68" i="19"/>
  <c r="V87" i="19"/>
  <c r="V98" i="19"/>
  <c r="V128" i="19"/>
  <c r="V48" i="19"/>
  <c r="V65" i="19"/>
  <c r="V79" i="19"/>
  <c r="V90" i="19"/>
  <c r="V132" i="19"/>
  <c r="V122" i="19"/>
  <c r="V133" i="19"/>
  <c r="V157" i="19"/>
  <c r="V175" i="19"/>
  <c r="V186" i="19"/>
  <c r="V197" i="19"/>
  <c r="V19" i="19"/>
  <c r="V136" i="19"/>
  <c r="V88" i="19"/>
  <c r="V24" i="19"/>
  <c r="V163" i="19"/>
  <c r="V192" i="19"/>
  <c r="V139" i="19"/>
  <c r="V145" i="19"/>
  <c r="V131" i="19"/>
  <c r="U100" i="16"/>
  <c r="U101" i="8"/>
  <c r="R101" i="8" s="1"/>
  <c r="S101" i="8" s="1"/>
  <c r="U100" i="19"/>
  <c r="U101" i="11"/>
  <c r="V42" i="19"/>
  <c r="V25" i="19"/>
  <c r="V67" i="19"/>
  <c r="V184" i="19"/>
  <c r="V150" i="19"/>
  <c r="V185" i="19"/>
  <c r="V36" i="19"/>
  <c r="V30" i="19"/>
  <c r="V11" i="19"/>
  <c r="V119" i="19"/>
  <c r="V156" i="19"/>
  <c r="V174" i="19"/>
  <c r="V190" i="19"/>
  <c r="V202" i="19"/>
  <c r="V155" i="19"/>
  <c r="V140" i="19"/>
  <c r="V16" i="19"/>
  <c r="V173" i="19"/>
  <c r="V195" i="19"/>
  <c r="V161" i="19"/>
  <c r="V189" i="19"/>
  <c r="V82" i="19"/>
  <c r="V176" i="19"/>
  <c r="V51" i="19"/>
  <c r="V84" i="19"/>
  <c r="V134" i="19"/>
  <c r="V29" i="19"/>
  <c r="V62" i="19"/>
  <c r="V97" i="19"/>
  <c r="V17" i="19"/>
  <c r="V142" i="19"/>
  <c r="V27" i="19"/>
  <c r="V34" i="19"/>
  <c r="V61" i="19"/>
  <c r="V73" i="19"/>
  <c r="V91" i="19"/>
  <c r="V151" i="19"/>
  <c r="V179" i="19"/>
  <c r="V74" i="19"/>
  <c r="V26" i="19"/>
  <c r="V167" i="19"/>
  <c r="V178" i="19"/>
  <c r="V144" i="19"/>
  <c r="V143" i="19"/>
  <c r="V149" i="19"/>
  <c r="V46" i="19"/>
  <c r="V63" i="19"/>
  <c r="V76" i="19"/>
  <c r="V94" i="19"/>
  <c r="V129" i="19"/>
  <c r="V69" i="19"/>
  <c r="V99" i="19"/>
  <c r="V124" i="19"/>
  <c r="V146" i="19"/>
  <c r="V18" i="19"/>
  <c r="V138" i="19"/>
  <c r="V23" i="19"/>
  <c r="V162" i="19"/>
  <c r="V196" i="19"/>
  <c r="V120" i="19"/>
  <c r="V125" i="19"/>
  <c r="V50" i="19"/>
  <c r="V118" i="19"/>
  <c r="V52" i="19"/>
  <c r="V77" i="19"/>
  <c r="V135" i="19"/>
  <c r="V20" i="19"/>
  <c r="V148" i="19"/>
  <c r="V165" i="19"/>
  <c r="V183" i="19"/>
  <c r="V193" i="19"/>
  <c r="V204" i="19"/>
  <c r="V14" i="19"/>
  <c r="V41" i="19"/>
  <c r="V172" i="19"/>
  <c r="V153" i="19"/>
  <c r="V164" i="19"/>
  <c r="V182" i="19"/>
  <c r="V198" i="19"/>
  <c r="V13" i="19"/>
  <c r="V154" i="19"/>
  <c r="V171" i="19"/>
  <c r="V194" i="19"/>
  <c r="V39" i="19"/>
  <c r="V35" i="19"/>
  <c r="T101" i="16"/>
  <c r="T203" i="18"/>
  <c r="AM100" i="10"/>
  <c r="C100" i="16" l="1"/>
  <c r="C101" i="8"/>
  <c r="Q100" i="10"/>
  <c r="Q100" i="18" s="1"/>
  <c r="C207" i="16"/>
  <c r="Z101" i="8"/>
  <c r="D207" i="16" s="1"/>
  <c r="C101" i="16"/>
  <c r="D101" i="8"/>
  <c r="D101" i="16" s="1"/>
  <c r="U101" i="16"/>
  <c r="U101" i="19"/>
  <c r="V205" i="19"/>
  <c r="AU101" i="11"/>
  <c r="X115" i="19"/>
  <c r="X13" i="19"/>
  <c r="W13" i="19"/>
  <c r="X198" i="19"/>
  <c r="W198" i="19"/>
  <c r="X182" i="19"/>
  <c r="W182" i="19"/>
  <c r="X164" i="19"/>
  <c r="W164" i="19"/>
  <c r="X153" i="19"/>
  <c r="W153" i="19"/>
  <c r="X172" i="19"/>
  <c r="W172" i="19"/>
  <c r="X41" i="19"/>
  <c r="W41" i="19"/>
  <c r="X14" i="19"/>
  <c r="W14" i="19"/>
  <c r="X204" i="19"/>
  <c r="W204" i="19"/>
  <c r="X193" i="19"/>
  <c r="W193" i="19"/>
  <c r="X183" i="19"/>
  <c r="W183" i="19"/>
  <c r="X165" i="19"/>
  <c r="W165" i="19"/>
  <c r="X148" i="19"/>
  <c r="W148" i="19"/>
  <c r="X20" i="19"/>
  <c r="W20" i="19"/>
  <c r="X135" i="19"/>
  <c r="W135" i="19"/>
  <c r="X77" i="19"/>
  <c r="W77" i="19"/>
  <c r="X52" i="19"/>
  <c r="W52" i="19"/>
  <c r="X118" i="19"/>
  <c r="W118" i="19"/>
  <c r="X50" i="19"/>
  <c r="W50" i="19"/>
  <c r="X125" i="19"/>
  <c r="W125" i="19"/>
  <c r="X120" i="19"/>
  <c r="W120" i="19"/>
  <c r="X196" i="19"/>
  <c r="W196" i="19"/>
  <c r="X162" i="19"/>
  <c r="W162" i="19"/>
  <c r="X23" i="19"/>
  <c r="W23" i="19"/>
  <c r="X138" i="19"/>
  <c r="W138" i="19"/>
  <c r="X18" i="19"/>
  <c r="W18" i="19"/>
  <c r="X146" i="19"/>
  <c r="W146" i="19"/>
  <c r="X124" i="19"/>
  <c r="W124" i="19"/>
  <c r="X99" i="19"/>
  <c r="W99" i="19"/>
  <c r="X69" i="19"/>
  <c r="W69" i="19"/>
  <c r="X129" i="19"/>
  <c r="W129" i="19"/>
  <c r="X94" i="19"/>
  <c r="W94" i="19"/>
  <c r="X76" i="19"/>
  <c r="W76" i="19"/>
  <c r="X63" i="19"/>
  <c r="W63" i="19"/>
  <c r="X46" i="19"/>
  <c r="W46" i="19"/>
  <c r="X149" i="19"/>
  <c r="W149" i="19"/>
  <c r="X143" i="19"/>
  <c r="W143" i="19"/>
  <c r="X144" i="19"/>
  <c r="W144" i="19"/>
  <c r="X178" i="19"/>
  <c r="W178" i="19"/>
  <c r="X167" i="19"/>
  <c r="W167" i="19"/>
  <c r="X26" i="19"/>
  <c r="W26" i="19"/>
  <c r="X74" i="19"/>
  <c r="W74" i="19"/>
  <c r="X179" i="19"/>
  <c r="W179" i="19"/>
  <c r="X151" i="19"/>
  <c r="W151" i="19"/>
  <c r="X91" i="19"/>
  <c r="W91" i="19"/>
  <c r="X73" i="19"/>
  <c r="W73" i="19"/>
  <c r="X61" i="19"/>
  <c r="W61" i="19"/>
  <c r="X34" i="19"/>
  <c r="W34" i="19"/>
  <c r="X27" i="19"/>
  <c r="W27" i="19"/>
  <c r="X142" i="19"/>
  <c r="W142" i="19"/>
  <c r="X17" i="19"/>
  <c r="W17" i="19"/>
  <c r="X97" i="19"/>
  <c r="W97" i="19"/>
  <c r="X62" i="19"/>
  <c r="W62" i="19"/>
  <c r="X29" i="19"/>
  <c r="W29" i="19"/>
  <c r="X134" i="19"/>
  <c r="W134" i="19"/>
  <c r="X84" i="19"/>
  <c r="W84" i="19"/>
  <c r="X51" i="19"/>
  <c r="W51" i="19"/>
  <c r="X176" i="19"/>
  <c r="W176" i="19"/>
  <c r="X82" i="19"/>
  <c r="W82" i="19"/>
  <c r="X189" i="19"/>
  <c r="W189" i="19"/>
  <c r="X161" i="19"/>
  <c r="W161" i="19"/>
  <c r="X195" i="19"/>
  <c r="W195" i="19"/>
  <c r="X173" i="19"/>
  <c r="W173" i="19"/>
  <c r="X16" i="19"/>
  <c r="W16" i="19"/>
  <c r="X140" i="19"/>
  <c r="W140" i="19"/>
  <c r="X155" i="19"/>
  <c r="W155" i="19"/>
  <c r="X202" i="19"/>
  <c r="W202" i="19"/>
  <c r="X190" i="19"/>
  <c r="W190" i="19"/>
  <c r="X174" i="19"/>
  <c r="W174" i="19"/>
  <c r="X156" i="19"/>
  <c r="W156" i="19"/>
  <c r="X119" i="19"/>
  <c r="W119" i="19"/>
  <c r="X11" i="19"/>
  <c r="W11" i="19"/>
  <c r="X30" i="19"/>
  <c r="W30" i="19"/>
  <c r="X36" i="19"/>
  <c r="W36" i="19"/>
  <c r="X185" i="19"/>
  <c r="W185" i="19"/>
  <c r="X150" i="19"/>
  <c r="W150" i="19"/>
  <c r="X184" i="19"/>
  <c r="W184" i="19"/>
  <c r="X67" i="19"/>
  <c r="W67" i="19"/>
  <c r="X25" i="19"/>
  <c r="W25" i="19"/>
  <c r="X42" i="19"/>
  <c r="W42" i="19"/>
  <c r="U207" i="16"/>
  <c r="AN101" i="8"/>
  <c r="AO101" i="8" s="1"/>
  <c r="V100" i="19"/>
  <c r="V101" i="11"/>
  <c r="W10" i="19"/>
  <c r="W100" i="11"/>
  <c r="X35" i="19"/>
  <c r="W35" i="19"/>
  <c r="X39" i="19"/>
  <c r="W39" i="19"/>
  <c r="X194" i="19"/>
  <c r="W194" i="19"/>
  <c r="X171" i="19"/>
  <c r="W171" i="19"/>
  <c r="X154" i="19"/>
  <c r="W154" i="19"/>
  <c r="AL100" i="10"/>
  <c r="Q203" i="18" s="1"/>
  <c r="R203" i="18"/>
  <c r="R101" i="16"/>
  <c r="S101" i="16"/>
  <c r="N101" i="8"/>
  <c r="N101" i="16" s="1"/>
  <c r="X131" i="19"/>
  <c r="W131" i="19"/>
  <c r="X145" i="19"/>
  <c r="W145" i="19"/>
  <c r="X139" i="19"/>
  <c r="W139" i="19"/>
  <c r="X192" i="19"/>
  <c r="W192" i="19"/>
  <c r="X163" i="19"/>
  <c r="W163" i="19"/>
  <c r="X24" i="19"/>
  <c r="W24" i="19"/>
  <c r="X88" i="19"/>
  <c r="W88" i="19"/>
  <c r="X136" i="19"/>
  <c r="W136" i="19"/>
  <c r="X19" i="19"/>
  <c r="W19" i="19"/>
  <c r="X197" i="19"/>
  <c r="W197" i="19"/>
  <c r="X186" i="19"/>
  <c r="W186" i="19"/>
  <c r="X175" i="19"/>
  <c r="W175" i="19"/>
  <c r="X157" i="19"/>
  <c r="W157" i="19"/>
  <c r="X133" i="19"/>
  <c r="W133" i="19"/>
  <c r="X122" i="19"/>
  <c r="W122" i="19"/>
  <c r="X132" i="19"/>
  <c r="W132" i="19"/>
  <c r="X90" i="19"/>
  <c r="W90" i="19"/>
  <c r="X79" i="19"/>
  <c r="W79" i="19"/>
  <c r="X65" i="19"/>
  <c r="W65" i="19"/>
  <c r="X48" i="19"/>
  <c r="W48" i="19"/>
  <c r="X128" i="19"/>
  <c r="W128" i="19"/>
  <c r="X98" i="19"/>
  <c r="W98" i="19"/>
  <c r="X87" i="19"/>
  <c r="W87" i="19"/>
  <c r="X68" i="19"/>
  <c r="W68" i="19"/>
  <c r="X123" i="19"/>
  <c r="W123" i="19"/>
  <c r="X180" i="19"/>
  <c r="W180" i="19"/>
  <c r="X169" i="19"/>
  <c r="W169" i="19"/>
  <c r="X152" i="19"/>
  <c r="W152" i="19"/>
  <c r="X141" i="19"/>
  <c r="W141" i="19"/>
  <c r="X92" i="19"/>
  <c r="W92" i="19"/>
  <c r="X49" i="19"/>
  <c r="W49" i="19"/>
  <c r="X59" i="19"/>
  <c r="W59" i="19"/>
  <c r="X93" i="19"/>
  <c r="W93" i="19"/>
  <c r="X75" i="19"/>
  <c r="W75" i="19"/>
  <c r="X56" i="19"/>
  <c r="W56" i="19"/>
  <c r="X45" i="19"/>
  <c r="W45" i="19"/>
  <c r="X32" i="19"/>
  <c r="W32" i="19"/>
  <c r="X38" i="19"/>
  <c r="W38" i="19"/>
  <c r="X187" i="19"/>
  <c r="W187" i="19"/>
  <c r="X170" i="19"/>
  <c r="W170" i="19"/>
  <c r="X159" i="19"/>
  <c r="W159" i="19"/>
  <c r="X12" i="19"/>
  <c r="W12" i="19"/>
  <c r="X191" i="19"/>
  <c r="W191" i="19"/>
  <c r="X86" i="19"/>
  <c r="W86" i="19"/>
  <c r="X66" i="19"/>
  <c r="W66" i="19"/>
  <c r="X55" i="19"/>
  <c r="W55" i="19"/>
  <c r="X31" i="19"/>
  <c r="W31" i="19"/>
  <c r="X137" i="19"/>
  <c r="W137" i="19"/>
  <c r="X57" i="19"/>
  <c r="W57" i="19"/>
  <c r="X117" i="19"/>
  <c r="W117" i="19"/>
  <c r="X28" i="19"/>
  <c r="W28" i="19"/>
  <c r="X203" i="19"/>
  <c r="W203" i="19"/>
  <c r="X181" i="19"/>
  <c r="W181" i="19"/>
  <c r="X158" i="19"/>
  <c r="W158" i="19"/>
  <c r="X121" i="19"/>
  <c r="W121" i="19"/>
  <c r="X22" i="19"/>
  <c r="W22" i="19"/>
  <c r="X116" i="19"/>
  <c r="W116" i="19"/>
  <c r="X54" i="19"/>
  <c r="W54" i="19"/>
  <c r="X81" i="19"/>
  <c r="W81" i="19"/>
  <c r="X70" i="19"/>
  <c r="W70" i="19"/>
  <c r="X126" i="19"/>
  <c r="W126" i="19"/>
  <c r="X15" i="19"/>
  <c r="W15" i="19"/>
  <c r="X199" i="19"/>
  <c r="W199" i="19"/>
  <c r="X188" i="19"/>
  <c r="W188" i="19"/>
  <c r="X177" i="19"/>
  <c r="W177" i="19"/>
  <c r="X160" i="19"/>
  <c r="W160" i="19"/>
  <c r="X130" i="19"/>
  <c r="W130" i="19"/>
  <c r="X201" i="19"/>
  <c r="W201" i="19"/>
  <c r="X168" i="19"/>
  <c r="W168" i="19"/>
  <c r="X96" i="19"/>
  <c r="W96" i="19"/>
  <c r="X85" i="19"/>
  <c r="W85" i="19"/>
  <c r="X72" i="19"/>
  <c r="W72" i="19"/>
  <c r="X60" i="19"/>
  <c r="W60" i="19"/>
  <c r="X200" i="19"/>
  <c r="W200" i="19"/>
  <c r="X166" i="19"/>
  <c r="W166" i="19"/>
  <c r="X40" i="19"/>
  <c r="W40" i="19"/>
  <c r="X80" i="19"/>
  <c r="W80" i="19"/>
  <c r="X33" i="19"/>
  <c r="W33" i="19"/>
  <c r="X37" i="19"/>
  <c r="W37" i="19"/>
  <c r="X147" i="19"/>
  <c r="W147" i="19"/>
  <c r="X89" i="19"/>
  <c r="W89" i="19"/>
  <c r="X44" i="19"/>
  <c r="W44" i="19"/>
  <c r="X83" i="19"/>
  <c r="W83" i="19"/>
  <c r="X71" i="19"/>
  <c r="W71" i="19"/>
  <c r="X58" i="19"/>
  <c r="W58" i="19"/>
  <c r="X47" i="19"/>
  <c r="W47" i="19"/>
  <c r="X43" i="19"/>
  <c r="W43" i="19"/>
  <c r="X95" i="19"/>
  <c r="W95" i="19"/>
  <c r="X78" i="19"/>
  <c r="W78" i="19"/>
  <c r="X64" i="19"/>
  <c r="W64" i="19"/>
  <c r="X53" i="19"/>
  <c r="W53" i="19"/>
  <c r="X21" i="19"/>
  <c r="W21" i="19"/>
  <c r="X127" i="19"/>
  <c r="W127" i="19"/>
  <c r="AV100" i="11"/>
  <c r="V206" i="19" l="1"/>
  <c r="W205" i="19"/>
  <c r="V101" i="19"/>
  <c r="AV101" i="11"/>
  <c r="W100" i="19"/>
  <c r="W101" i="11"/>
  <c r="AW100" i="11"/>
  <c r="X10" i="19"/>
  <c r="X100" i="11"/>
  <c r="AJ101" i="8"/>
  <c r="N207" i="16" s="1"/>
  <c r="R207" i="16"/>
  <c r="S207" i="16"/>
  <c r="W101" i="19" l="1"/>
  <c r="W206" i="19"/>
  <c r="X100" i="19"/>
  <c r="X101" i="11"/>
  <c r="X205" i="19"/>
  <c r="AW101" i="11"/>
  <c r="X101" i="19" l="1"/>
  <c r="X206" i="19"/>
</calcChain>
</file>

<file path=xl/sharedStrings.xml><?xml version="1.0" encoding="utf-8"?>
<sst xmlns="http://schemas.openxmlformats.org/spreadsheetml/2006/main" count="813" uniqueCount="166">
  <si>
    <t>Don't cut/delete the cell</t>
  </si>
  <si>
    <t>YEAR:</t>
  </si>
  <si>
    <t xml:space="preserve">SEASON:  </t>
  </si>
  <si>
    <t xml:space="preserve">SAMPLE: </t>
  </si>
  <si>
    <t xml:space="preserve">STATE:  </t>
  </si>
  <si>
    <t xml:space="preserve">SAMPLE:  </t>
  </si>
  <si>
    <t>STATE:</t>
  </si>
  <si>
    <t>TRS</t>
  </si>
  <si>
    <t xml:space="preserve">YEAR: </t>
  </si>
  <si>
    <t>SEASON:</t>
  </si>
  <si>
    <t xml:space="preserve"> SAMPLE:</t>
  </si>
  <si>
    <t xml:space="preserve">CLASS INTERVAL OF   SERIAL/ SURVEY (CODE)  </t>
  </si>
  <si>
    <t>CLASS INTERVAL OF GEOGRAPHICAL AREA(HA)</t>
  </si>
  <si>
    <t>UP TO 50</t>
  </si>
  <si>
    <t>51 TO 100</t>
  </si>
  <si>
    <t>101 TO 200</t>
  </si>
  <si>
    <t>201 TO 400</t>
  </si>
  <si>
    <t>401 TO 600</t>
  </si>
  <si>
    <t>601 TO 800</t>
  </si>
  <si>
    <t>801 TO 1000</t>
  </si>
  <si>
    <t>1001 TO 3000</t>
  </si>
  <si>
    <t>ABOVE TO 3001</t>
  </si>
  <si>
    <t>NOT REPORTED</t>
  </si>
  <si>
    <t>TOTAL</t>
  </si>
  <si>
    <t>%AGE</t>
  </si>
  <si>
    <t xml:space="preserve">upto 50  </t>
  </si>
  <si>
    <t xml:space="preserve"> 51 to 100 </t>
  </si>
  <si>
    <t xml:space="preserve"> 101 to 200 </t>
  </si>
  <si>
    <t xml:space="preserve"> 201 to 400 </t>
  </si>
  <si>
    <t xml:space="preserve">401 to 600     </t>
  </si>
  <si>
    <t xml:space="preserve">601 to 800  </t>
  </si>
  <si>
    <t xml:space="preserve">801 to 1000  </t>
  </si>
  <si>
    <t>1001 to 5000</t>
  </si>
  <si>
    <t>above 5000</t>
  </si>
  <si>
    <t xml:space="preserve"> YEAR:  </t>
  </si>
  <si>
    <t xml:space="preserve"> SEASON:   </t>
  </si>
  <si>
    <t xml:space="preserve">SAMPLE :  </t>
  </si>
  <si>
    <t>TABLE-A6: FREQUENCY DISTRIBUTION OF PATWARI OF THE SELECTED VILLAGE ACCORDING TO THE TOTAL NUMBER OF VILLAGES ALLOTTED</t>
  </si>
  <si>
    <t xml:space="preserve">STATE:                </t>
  </si>
  <si>
    <t>SAMPLE:</t>
  </si>
  <si>
    <t xml:space="preserve"> STATE:                                  </t>
  </si>
  <si>
    <t xml:space="preserve"> YEAR: </t>
  </si>
  <si>
    <t xml:space="preserve">SAMPLE:   </t>
  </si>
  <si>
    <t>NO.OF VILLAGES FOR WHICH AREA FIGURES FOR PREVIOUS YEAR ARE NOT AVAILABLE</t>
  </si>
  <si>
    <t>NO.OF VILLAGES FOR WHICH AREA FIGURES ARE NOT  AVAILABLE FOR CURRENT YEAR  FOR THE REASONS@</t>
  </si>
  <si>
    <t>FOR SELECTED CLUSTERS  FOR THE REASONS@</t>
  </si>
  <si>
    <t xml:space="preserve"> FOR VILLAGES AS A WHOLE    FOR THE REASONS@ </t>
  </si>
  <si>
    <t xml:space="preserve">SEASON: </t>
  </si>
  <si>
    <t xml:space="preserve"> Table A-2 : DISTRICTWISE DISTRIBUTION OF SELECTED VILLAGES ACCORDING TO TIME LAG BETWEEN THE YEAR OF SURVEY AND UPDATING OF MAPS.</t>
  </si>
  <si>
    <t>Developed by: Deepak Kumar Agrawal, Senior Statistical Officer, NSSO (FOD), Faridabad, Haryana</t>
  </si>
  <si>
    <t>NOTE: THIS TABLE WILL BE PREPARED ONLY FOR THE FIRST SEASON OF THE YEAR</t>
  </si>
  <si>
    <t>NOTE: (i) THIS TABLE WILL BE PREPARED ONLY FOR THE FIRST SEASON OF THE YEAR</t>
  </si>
  <si>
    <t xml:space="preserve">              (ii) THE PERCENTAGE OF COL.2 TO COL.12 IN THE LAST ROW AND THE PERCENRAGE OF ALL ROWS IN COL.13 WILL BE CALCULATED AS </t>
  </si>
  <si>
    <t xml:space="preserve">                     PER THE TOTAL OF COL.12</t>
  </si>
  <si>
    <t>TABLE A-5: DISTRICTWISE DISTRIBUTION OF SELECTED  VILLAGES ACCORDING TO COMPLETION OR OTHERWISE OF  GIRDAWARI BY PATWARI AS PER THE PRESCRIBED TIME SCHEDULE.</t>
  </si>
  <si>
    <t xml:space="preserve"> STATE:         </t>
  </si>
  <si>
    <t xml:space="preserve">GIRDAWARI NOT DONE FOR PREVIOUS/CURRENT YEAR   </t>
  </si>
  <si>
    <t>KHASHRA REGISTER/OTHER RECORDS/STATEMENT(SPECIFY) NOT AVAILABLE</t>
  </si>
  <si>
    <t>GIRDAWARI COMPLETED BUT TRS STATEMENT NOT REPORTED</t>
  </si>
  <si>
    <t>REASON FOR NON AVAILBILITY OF INFORMATION NOT KNOWN</t>
  </si>
  <si>
    <t>NOT APPLICABLE AS FOR KERALA, ORISSA AND HILLY DISTRICT OF UTTAR PRADESH</t>
  </si>
  <si>
    <t>ANY OTHER REASON (SPECIFY)</t>
  </si>
  <si>
    <t xml:space="preserve">NOTE: SYSTEM OF GIRDAWARI DOES NOT EXIST   </t>
  </si>
  <si>
    <t xml:space="preserve">DISTRICT </t>
  </si>
  <si>
    <t xml:space="preserve"> PERCENTAGE RESPONSE TO COL.(2)</t>
  </si>
  <si>
    <t>NOTE: "A" ENTRIES= AS PER SUPERVISOR, "B" ENTRIES= AS PER PATWARI.</t>
  </si>
  <si>
    <t>TOTAL:</t>
  </si>
  <si>
    <t>COL.2=(COL 3 TO COL 9)=COL.12+COL.13</t>
  </si>
  <si>
    <t xml:space="preserve"> %AGE TO COL (2)      </t>
  </si>
  <si>
    <t>DISTRICT</t>
  </si>
  <si>
    <t>NO. OF VILLAGES ANALYSED</t>
  </si>
  <si>
    <t>NO OF VILLAGES</t>
  </si>
  <si>
    <t>NO OF VILLAGES FOR WHICH</t>
  </si>
  <si>
    <t>UNSURVEYED AND INFORMATION NOT APPLICABLE</t>
  </si>
  <si>
    <t>FOR INFORMATION NOT AVAILABLE</t>
  </si>
  <si>
    <t xml:space="preserve">MAPS ARE AVAILABLE  WITH PATWARI </t>
  </si>
  <si>
    <t>MAPS NOT AVAILABLE</t>
  </si>
  <si>
    <t>2 TO 5</t>
  </si>
  <si>
    <t>6 TO 10</t>
  </si>
  <si>
    <t>11 TO 20</t>
  </si>
  <si>
    <t>ABOVE 20</t>
  </si>
  <si>
    <t>USEABLE</t>
  </si>
  <si>
    <t>UN-USEABLE</t>
  </si>
  <si>
    <t>NO. OF VILLAGES ACCORDING TO TIME LAG (YEARS) BETWEEN SURVEY AND UPDATING OF MAP.</t>
  </si>
  <si>
    <t xml:space="preserve">             (II) COL.3 IS NOT APPLICABLE FOR EARAS STATE</t>
  </si>
  <si>
    <t>AVERAGE NUMBER OF VILLAGES ALLOTTED PER PATWARI(0.0)</t>
  </si>
  <si>
    <t>AVERAGE WORKLOAD PER VILLAGE IN TERM OF</t>
  </si>
  <si>
    <t>SURVEY NUMBER</t>
  </si>
  <si>
    <t>GEOGRAPHICAL AREA (HA)</t>
  </si>
  <si>
    <t xml:space="preserve"> %AGE    </t>
  </si>
  <si>
    <t>INFORMATION NOT REPORTED</t>
  </si>
  <si>
    <t>NOTE: (I) COL.2= COL.19+COL.20+COL.21    (II) COL.2 OF TABLE A-2 SHOULD TALLY WITH COL.2 OF TABLE A-5</t>
  </si>
  <si>
    <t xml:space="preserve"> %AGE TO COL.(19)</t>
  </si>
  <si>
    <t>% TO COL. 12 AND COL. 13 OR WITH RESPECT TO (COL. 6 + COL. 11)</t>
  </si>
  <si>
    <t xml:space="preserve"> NO. OF VILLAGE ANALYSED</t>
  </si>
  <si>
    <t xml:space="preserve">NUMBER OF VILLAGES WHERE GIRDAWARI HAS BEEN </t>
  </si>
  <si>
    <t>NO. OF VILLAGES IN WHICH</t>
  </si>
  <si>
    <t>NO. OF VILLAGES IN WHICH GIRDAWARI NOT YET STARTED DUE TO REASON (CODE)*</t>
  </si>
  <si>
    <t>TOTAL (COL. 6 +11+ 18)</t>
  </si>
  <si>
    <t>NO. OF VILLAGES FOR WHICH</t>
  </si>
  <si>
    <t>COMPLETED</t>
  </si>
  <si>
    <t>PARTIALLY COMPLETED DUE TO REASON (CODE)@</t>
  </si>
  <si>
    <t>SYSTEM OF GIRDAWARI  DOES NOT EXIST</t>
  </si>
  <si>
    <t>INFORMATION ABOUT COMPLETION OF GIRDAWARI NOT AVAILABLE</t>
  </si>
  <si>
    <t>IN TIME</t>
  </si>
  <si>
    <t>LATE</t>
  </si>
  <si>
    <t>BUT DATE OF COMPLETION IS NOT KNOWN</t>
  </si>
  <si>
    <t>SUB TOTAL (COL. 3+4+5)</t>
  </si>
  <si>
    <t>SUB TOTAL (COL. 7 + 8+9+ 10)</t>
  </si>
  <si>
    <t>LATEST FORM FOR GIRDAWARI USED</t>
  </si>
  <si>
    <t>RECORD OF GIRDAWARI KEPT IN REGULAR FORM</t>
  </si>
  <si>
    <t>SUB TOTAL (COL. 14 + 15+ 16+ 17)</t>
  </si>
  <si>
    <t>TOTAL NO OF VILLAGES ALLOTED FOR PATWARI</t>
  </si>
  <si>
    <t>FREQUENCY</t>
  </si>
  <si>
    <t>PERCENTAGE (0.0)</t>
  </si>
  <si>
    <t>1 TO 5</t>
  </si>
  <si>
    <t>11 TO 15</t>
  </si>
  <si>
    <t>ABOVE 15</t>
  </si>
  <si>
    <t xml:space="preserve">        (II) COL. 4,5,6 ARE NOT APPLICABLE FOR EARAS STATE (I.E ORRISA, WEST BENGAL AND KERALA STATE)</t>
  </si>
  <si>
    <t xml:space="preserve"> NUMBER OF VILLAGES FOR WHICH</t>
  </si>
  <si>
    <t xml:space="preserve"> TRS STATEMENT SUBMITTED</t>
  </si>
  <si>
    <t>TRS STATEMENT NOT SUBMITTED</t>
  </si>
  <si>
    <t>INFORMATION ABOUT SUBMISSION OR TRS STATEMENT NOT AVAILABLE</t>
  </si>
  <si>
    <t>TRS STATEMENT NOT TO BE SUBMITTED (A) BEING NON TRS VILLGES (B) AS PER STATE INSTRUCTION</t>
  </si>
  <si>
    <t>BUT DATE OF SUBMISSION NOT RECORDED</t>
  </si>
  <si>
    <t>TOTAL (COL. 6+ 10+ 11)</t>
  </si>
  <si>
    <t>TRS STATEMENT SUBMITTED IN STANDARD FORM</t>
  </si>
  <si>
    <t>DUPLICATE COPY OF STATEMENT KEPT</t>
  </si>
  <si>
    <t>THOUGH GIRDAWARI COMPLETED</t>
  </si>
  <si>
    <t>AS GIRDAWARI NOT COMPLETED</t>
  </si>
  <si>
    <t>SUB TOTAL (COL. 15+ 16 + 17)</t>
  </si>
  <si>
    <t>BEFORE GIRDAWARI</t>
  </si>
  <si>
    <t>AFTER GIRDAWARI</t>
  </si>
  <si>
    <t>BUT COULD NOT COMPARED WITH GIRDAWARI COMPLETION</t>
  </si>
  <si>
    <t>SUB TOTAL (COL. 3+ 4 +5)</t>
  </si>
  <si>
    <t>SUB TOTAL (COL. 6+7 +8)</t>
  </si>
  <si>
    <t>AS DUE DATE NOT OVER</t>
  </si>
  <si>
    <t>OTHER REASONS</t>
  </si>
  <si>
    <t xml:space="preserve">OUT OF COL. 12 </t>
  </si>
  <si>
    <t xml:space="preserve"> %AGE TO COL.(2)</t>
  </si>
  <si>
    <t>NOTE- (I) PERCENTAGE OF ALL COLUMNS EXCEPT COL.13 AND COL.14 ARE WITH THE REFERENCE TO COL.2</t>
  </si>
  <si>
    <t xml:space="preserve">             (II) PERCENTAGE OF COL.13 AND COL.14 ARE WITH REFERENCE TO COL.12</t>
  </si>
  <si>
    <t xml:space="preserve"> TABLE :A-1 : DISTRICTWISE DISTRIBUTION OF SELECTED VILLAGES FOR CHECK ON ENUMERATION OF AREA   AND RESPONSE ACHIEVED.</t>
  </si>
  <si>
    <t>TABLE A-3: DISTRICTWISE AVERAGE WORKLOAD PER PATWARI IN THE SELECTED VILLAGES</t>
  </si>
  <si>
    <t xml:space="preserve"> TABLE A-4:BIVARIATE FREQUENCY DISTRIBUTION OF SELECTED VILLAGE ACCORDING TO TOTAL NUMBER OR SERIAL/SURVEY NUMBERS AND GEOGRAPHICAL AREA</t>
  </si>
  <si>
    <t>TABLE A-7: DISTRICTWISE DISTRIBUTION OF SELECTED VILLAGES ACCORDING TO THE SUBMISSION OF TRS STATEMENT.</t>
  </si>
  <si>
    <t>TABLE A-14: DISTRICTWISE DISTRIBUTION OF SAMPLE  VILLAGES FOR WHICH THE AREAS UNDER CROPS ARE NOT AVAILABLE FOR PREVIOUS/CURRENT YEAR.</t>
  </si>
  <si>
    <t>NO. OF VILLAGE ANALYSED</t>
  </si>
  <si>
    <t>%AGE TO COL. (2)</t>
  </si>
  <si>
    <r>
      <t>REASON CODE:</t>
    </r>
    <r>
      <rPr>
        <sz val="11"/>
        <color rgb="FF000000"/>
        <rFont val="Calibri"/>
        <family val="2"/>
        <scheme val="minor"/>
      </rPr>
      <t xml:space="preserve"> OCCUPIED WITH OTHER WORK =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, TRS PROGRAMME WAS NOT INITIATED IN TIME=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, OTHER REASON =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, REASON NOT AVAILABLE=</t>
    </r>
    <r>
      <rPr>
        <b/>
        <sz val="11"/>
        <color rgb="FF000000"/>
        <rFont val="Calibri"/>
        <family val="2"/>
        <scheme val="minor"/>
      </rPr>
      <t>4</t>
    </r>
  </si>
  <si>
    <t>(THESE CODES CORRESPONDS TO PRE-TABULATION CODING I.E. 4,5,6, AND 7 FOR THE ITEM 10(D) OF SCH. AS 1.0)</t>
  </si>
  <si>
    <t>NOTE: (I) THIS TABLE IS TO BE PREPARED ONLY FOR THE FIRST SEASON OF THE YEAR</t>
  </si>
  <si>
    <t>WITH 'a' AND 'b' ENTRIES TOGETHER</t>
  </si>
  <si>
    <t>WITH 'a' AND 'b' ENTRIES SEPARATELY</t>
  </si>
  <si>
    <t>WITH 'a'  ENTRIES ONLY</t>
  </si>
  <si>
    <t xml:space="preserve">  NO.OF   VILLAGES FOR  WHICH SCHEDULE  AS 1.0    RECEIVED</t>
  </si>
  <si>
    <t xml:space="preserve"> NO. OF  VILLAGES  FOR  WHICH SCHEDULE  AS 1.0   IS ANALYSED</t>
  </si>
  <si>
    <t>CENTRAL(1)</t>
  </si>
  <si>
    <t>STATE(2)</t>
  </si>
  <si>
    <t>GREATER THEN 3</t>
  </si>
  <si>
    <t>NOT AVAILABLE</t>
  </si>
  <si>
    <t xml:space="preserve">SEASON:   </t>
  </si>
  <si>
    <t xml:space="preserve">YEAR:  </t>
  </si>
  <si>
    <t>AGGREGATION FIGURES NOT AVAILABLE AT VILLAGE LEVEL FOR KERALA AND ORISSA</t>
  </si>
  <si>
    <t>SUB TOTAL (COL.7 +8+9)</t>
  </si>
  <si>
    <t>NO TRS / NOT IMPLEMENTED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</si>
</sst>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00"/>
    <numFmt numFmtId="165" formatCode="0.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58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6" fillId="0" borderId="10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/>
    </xf>
    <xf numFmtId="0" fontId="16" fillId="0" borderId="12" xfId="0" applyFont="1" applyBorder="1"/>
    <xf numFmtId="0" fontId="16" fillId="34" borderId="12" xfId="0" applyFont="1" applyFill="1" applyBorder="1" applyAlignment="1">
      <alignment horizontal="center"/>
    </xf>
    <xf numFmtId="0" fontId="16" fillId="0" borderId="12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2" fontId="16" fillId="0" borderId="12" xfId="42" applyNumberFormat="1" applyFont="1" applyBorder="1" applyAlignment="1"/>
    <xf numFmtId="2" fontId="16" fillId="35" borderId="12" xfId="42" applyNumberFormat="1" applyFont="1" applyFill="1" applyBorder="1" applyAlignment="1"/>
    <xf numFmtId="0" fontId="0" fillId="0" borderId="0" xfId="0" applyAlignment="1">
      <alignment wrapText="1"/>
    </xf>
    <xf numFmtId="2" fontId="16" fillId="0" borderId="0" xfId="0" applyNumberFormat="1" applyFont="1"/>
    <xf numFmtId="2" fontId="16" fillId="0" borderId="12" xfId="0" applyNumberFormat="1" applyFont="1" applyBorder="1"/>
    <xf numFmtId="0" fontId="16" fillId="0" borderId="0" xfId="0" applyFont="1" applyAlignment="1">
      <alignment horizontal="left" vertical="center"/>
    </xf>
    <xf numFmtId="0" fontId="16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16" fillId="0" borderId="11" xfId="0" applyFont="1" applyBorder="1"/>
    <xf numFmtId="165" fontId="16" fillId="0" borderId="11" xfId="0" applyNumberFormat="1" applyFont="1" applyBorder="1"/>
    <xf numFmtId="0" fontId="16" fillId="0" borderId="0" xfId="0" applyFont="1"/>
    <xf numFmtId="0" fontId="20" fillId="0" borderId="0" xfId="0" applyFont="1"/>
    <xf numFmtId="0" fontId="19" fillId="0" borderId="0" xfId="0" applyFont="1" applyAlignment="1">
      <alignment horizontal="left"/>
    </xf>
    <xf numFmtId="0" fontId="21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/>
    </xf>
    <xf numFmtId="0" fontId="21" fillId="0" borderId="0" xfId="0" applyFont="1"/>
    <xf numFmtId="0" fontId="16" fillId="34" borderId="11" xfId="0" applyFont="1" applyFill="1" applyBorder="1" applyAlignment="1">
      <alignment horizontal="center"/>
    </xf>
    <xf numFmtId="0" fontId="22" fillId="0" borderId="12" xfId="0" applyFont="1" applyBorder="1" applyAlignment="1">
      <alignment horizontal="center" vertical="center" wrapText="1"/>
    </xf>
    <xf numFmtId="0" fontId="22" fillId="36" borderId="12" xfId="0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/>
    </xf>
    <xf numFmtId="0" fontId="22" fillId="0" borderId="0" xfId="0" applyFont="1" applyAlignment="1">
      <alignment wrapText="1"/>
    </xf>
    <xf numFmtId="0" fontId="25" fillId="0" borderId="0" xfId="0" applyFont="1"/>
    <xf numFmtId="0" fontId="21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6" fillId="0" borderId="0" xfId="0" applyFont="1" applyAlignment="1">
      <alignment horizontal="center" vertical="center" wrapText="1"/>
    </xf>
    <xf numFmtId="0" fontId="25" fillId="0" borderId="12" xfId="0" applyFont="1" applyBorder="1" applyAlignment="1">
      <alignment horizontal="center"/>
    </xf>
    <xf numFmtId="0" fontId="25" fillId="0" borderId="12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33" borderId="0" xfId="0" applyFill="1" applyAlignment="1">
      <alignment vertical="center" wrapText="1"/>
    </xf>
    <xf numFmtId="0" fontId="16" fillId="33" borderId="0" xfId="0" applyFont="1" applyFill="1"/>
    <xf numFmtId="0" fontId="0" fillId="33" borderId="0" xfId="0" applyFill="1" applyAlignment="1">
      <alignment wrapText="1"/>
    </xf>
    <xf numFmtId="0" fontId="0" fillId="33" borderId="0" xfId="0" applyFill="1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 vertical="center"/>
    </xf>
    <xf numFmtId="1" fontId="16" fillId="0" borderId="12" xfId="0" applyNumberFormat="1" applyFont="1" applyBorder="1"/>
    <xf numFmtId="2" fontId="0" fillId="33" borderId="0" xfId="0" applyNumberFormat="1" applyFill="1"/>
    <xf numFmtId="0" fontId="0" fillId="0" borderId="14" xfId="0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16" fillId="0" borderId="13" xfId="0" applyFont="1" applyBorder="1" applyAlignment="1">
      <alignment vertical="center"/>
    </xf>
    <xf numFmtId="0" fontId="0" fillId="0" borderId="13" xfId="0" applyBorder="1" applyAlignment="1">
      <alignment horizontal="right" vertical="center"/>
    </xf>
    <xf numFmtId="0" fontId="16" fillId="0" borderId="12" xfId="0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33" borderId="12" xfId="0" applyFill="1" applyBorder="1"/>
    <xf numFmtId="0" fontId="0" fillId="0" borderId="13" xfId="0" applyBorder="1" applyAlignment="1">
      <alignment horizontal="left"/>
    </xf>
    <xf numFmtId="2" fontId="0" fillId="0" borderId="13" xfId="0" applyNumberFormat="1" applyBorder="1" applyAlignment="1">
      <alignment horizontal="right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16" fillId="0" borderId="12" xfId="0" applyFont="1" applyBorder="1" applyAlignment="1">
      <alignment horizontal="left" vertical="center"/>
    </xf>
    <xf numFmtId="0" fontId="22" fillId="0" borderId="0" xfId="0" applyFont="1" applyAlignment="1">
      <alignment horizontal="center" vertical="center" wrapText="1"/>
    </xf>
    <xf numFmtId="0" fontId="16" fillId="0" borderId="12" xfId="0" applyFont="1" applyBorder="1" applyAlignment="1">
      <alignment horizontal="left"/>
    </xf>
    <xf numFmtId="0" fontId="25" fillId="0" borderId="12" xfId="0" applyFont="1" applyBorder="1" applyAlignment="1">
      <alignment horizontal="right" vertical="center"/>
    </xf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right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right" vertical="center"/>
    </xf>
    <xf numFmtId="2" fontId="21" fillId="0" borderId="0" xfId="0" applyNumberFormat="1" applyFont="1" applyAlignment="1">
      <alignment horizontal="center" vertical="center"/>
    </xf>
    <xf numFmtId="2" fontId="21" fillId="0" borderId="0" xfId="0" applyNumberFormat="1" applyFont="1" applyAlignment="1">
      <alignment horizontal="right" vertical="center"/>
    </xf>
    <xf numFmtId="0" fontId="25" fillId="0" borderId="0" xfId="0" applyFont="1" applyAlignment="1">
      <alignment horizontal="right" vertical="center"/>
    </xf>
    <xf numFmtId="1" fontId="21" fillId="0" borderId="0" xfId="0" applyNumberFormat="1" applyFont="1" applyAlignment="1">
      <alignment horizontal="right" vertical="center"/>
    </xf>
    <xf numFmtId="0" fontId="0" fillId="0" borderId="12" xfId="0" applyBorder="1" applyAlignment="1">
      <alignment wrapText="1"/>
    </xf>
    <xf numFmtId="0" fontId="0" fillId="0" borderId="12" xfId="0" applyBorder="1" applyAlignment="1">
      <alignment horizontal="right" wrapText="1"/>
    </xf>
    <xf numFmtId="0" fontId="16" fillId="0" borderId="12" xfId="0" applyFont="1" applyBorder="1" applyAlignment="1">
      <alignment wrapText="1"/>
    </xf>
    <xf numFmtId="2" fontId="0" fillId="0" borderId="11" xfId="0" applyNumberFormat="1" applyBorder="1" applyAlignment="1">
      <alignment horizontal="right"/>
    </xf>
    <xf numFmtId="2" fontId="16" fillId="0" borderId="0" xfId="0" applyNumberFormat="1" applyFont="1" applyAlignment="1">
      <alignment horizontal="right"/>
    </xf>
    <xf numFmtId="2" fontId="25" fillId="0" borderId="12" xfId="0" applyNumberFormat="1" applyFont="1" applyBorder="1" applyAlignment="1">
      <alignment horizontal="right" vertical="center"/>
    </xf>
    <xf numFmtId="1" fontId="0" fillId="0" borderId="0" xfId="0" applyNumberFormat="1" applyAlignment="1">
      <alignment vertical="center"/>
    </xf>
    <xf numFmtId="0" fontId="16" fillId="0" borderId="12" xfId="0" applyFont="1" applyBorder="1" applyAlignment="1">
      <alignment horizontal="right"/>
    </xf>
    <xf numFmtId="2" fontId="16" fillId="0" borderId="12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16" fillId="0" borderId="0" xfId="0" applyFont="1" applyAlignment="1">
      <alignment horizontal="right"/>
    </xf>
    <xf numFmtId="2" fontId="0" fillId="0" borderId="0" xfId="0" applyNumberFormat="1" applyAlignment="1">
      <alignment horizontal="right" vertical="center"/>
    </xf>
    <xf numFmtId="2" fontId="16" fillId="0" borderId="12" xfId="0" applyNumberFormat="1" applyFont="1" applyBorder="1" applyAlignment="1">
      <alignment horizontal="right" vertical="center"/>
    </xf>
    <xf numFmtId="0" fontId="0" fillId="33" borderId="0" xfId="0" applyFill="1" applyAlignment="1">
      <alignment horizontal="center" vertical="center"/>
    </xf>
    <xf numFmtId="0" fontId="0" fillId="33" borderId="0" xfId="0" applyFill="1" applyAlignment="1">
      <alignment horizontal="center"/>
    </xf>
    <xf numFmtId="2" fontId="16" fillId="35" borderId="11" xfId="42" applyNumberFormat="1" applyFont="1" applyFill="1" applyBorder="1" applyAlignment="1"/>
    <xf numFmtId="2" fontId="16" fillId="0" borderId="12" xfId="0" applyNumberFormat="1" applyFont="1" applyBorder="1" applyAlignment="1">
      <alignment vertical="center"/>
    </xf>
    <xf numFmtId="2" fontId="0" fillId="0" borderId="0" xfId="0" applyNumberFormat="1" applyAlignment="1">
      <alignment vertical="center"/>
    </xf>
    <xf numFmtId="1" fontId="16" fillId="0" borderId="12" xfId="0" applyNumberFormat="1" applyFont="1" applyBorder="1" applyAlignment="1">
      <alignment horizontal="right"/>
    </xf>
    <xf numFmtId="1" fontId="16" fillId="0" borderId="0" xfId="0" applyNumberFormat="1" applyFont="1" applyAlignment="1">
      <alignment horizontal="right"/>
    </xf>
    <xf numFmtId="0" fontId="16" fillId="0" borderId="13" xfId="0" applyFont="1" applyBorder="1" applyAlignment="1">
      <alignment horizontal="center"/>
    </xf>
    <xf numFmtId="165" fontId="16" fillId="0" borderId="12" xfId="0" applyNumberFormat="1" applyFont="1" applyBorder="1" applyAlignment="1">
      <alignment horizontal="center"/>
    </xf>
    <xf numFmtId="0" fontId="24" fillId="0" borderId="12" xfId="0" applyFont="1" applyBorder="1" applyAlignment="1">
      <alignment horizontal="left"/>
    </xf>
    <xf numFmtId="0" fontId="0" fillId="0" borderId="12" xfId="0" applyBorder="1" applyAlignment="1">
      <alignment horizontal="right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wrapText="1"/>
    </xf>
    <xf numFmtId="0" fontId="22" fillId="0" borderId="13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left" vertical="center"/>
    </xf>
    <xf numFmtId="0" fontId="26" fillId="0" borderId="12" xfId="0" applyFont="1" applyBorder="1" applyAlignment="1">
      <alignment horizontal="left"/>
    </xf>
    <xf numFmtId="0" fontId="18" fillId="33" borderId="0" xfId="0" applyFont="1" applyFill="1" applyAlignment="1">
      <alignment horizontal="center" vertical="center"/>
    </xf>
    <xf numFmtId="0" fontId="16" fillId="0" borderId="11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1" fillId="0" borderId="13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0" fillId="0" borderId="13" xfId="0" applyBorder="1" applyAlignment="1">
      <alignment horizontal="left"/>
    </xf>
    <xf numFmtId="0" fontId="21" fillId="0" borderId="0" xfId="0" applyFont="1" applyAlignment="1">
      <alignment horizontal="left"/>
    </xf>
    <xf numFmtId="0" fontId="16" fillId="0" borderId="11" xfId="0" applyFont="1" applyBorder="1" applyAlignment="1">
      <alignment horizontal="left" wrapText="1"/>
    </xf>
    <xf numFmtId="0" fontId="16" fillId="0" borderId="12" xfId="0" applyFont="1" applyBorder="1" applyAlignment="1">
      <alignment horizontal="left"/>
    </xf>
    <xf numFmtId="0" fontId="16" fillId="0" borderId="11" xfId="0" applyFont="1" applyBorder="1" applyAlignment="1">
      <alignment horizontal="left"/>
    </xf>
    <xf numFmtId="0" fontId="22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5" fillId="0" borderId="11" xfId="0" applyFont="1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0" xfId="0" applyBorder="1" applyAlignment="1">
      <alignment horizontal="center"/>
    </xf>
    <xf numFmtId="0" fontId="24" fillId="0" borderId="0" xfId="0" applyFont="1" applyAlignment="1">
      <alignment horizontal="left"/>
    </xf>
    <xf numFmtId="0" fontId="21" fillId="0" borderId="12" xfId="0" applyFont="1" applyBorder="1" applyAlignment="1">
      <alignment horizontal="center" wrapText="1"/>
    </xf>
    <xf numFmtId="0" fontId="21" fillId="0" borderId="12" xfId="0" applyFont="1" applyBorder="1" applyAlignment="1">
      <alignment horizontal="center"/>
    </xf>
    <xf numFmtId="0" fontId="16" fillId="0" borderId="12" xfId="0" applyFont="1" applyBorder="1" applyAlignment="1">
      <alignment horizontal="center" vertical="center" wrapText="1"/>
    </xf>
    <xf numFmtId="0" fontId="22" fillId="0" borderId="0" xfId="0" applyFont="1"/>
    <xf numFmtId="0" fontId="16" fillId="0" borderId="12" xfId="0" applyFont="1" applyBorder="1" applyAlignment="1">
      <alignment horizontal="center"/>
    </xf>
    <xf numFmtId="0" fontId="22" fillId="0" borderId="12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left" wrapText="1"/>
    </xf>
    <xf numFmtId="0" fontId="0" fillId="0" borderId="12" xfId="0" applyBorder="1" applyAlignment="1">
      <alignment horizontal="right" wrapText="1"/>
    </xf>
    <xf numFmtId="0" fontId="16" fillId="0" borderId="0" xfId="0" applyFont="1" applyAlignment="1">
      <alignment horizontal="left" vertical="center" wrapText="1"/>
    </xf>
    <xf numFmtId="0" fontId="16" fillId="0" borderId="1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UDUCHERRY\STATUS%20REPORT\RABI\SR%20Pudu%20Rabi%202021-22\PUDUCHERRY(R18)-(D)English\PY%20State%20Details%20&amp;%20Capital-N%20.xlsx" TargetMode="External"/><Relationship Id="rId1" Type="http://schemas.openxmlformats.org/officeDocument/2006/relationships/externalLinkPath" Target="PY%20State%20Details%20&amp;%20Capital-N%2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PUDU\PUDU_2023-24\11%20Status%20Report%20-%20PUDU%202023-24\02%20PUDU%20RB%20SR%202023-24\03%20Annexure%20Generation\PUDUCHERRY(R18)-(D)English\CY%20State%20Details%20&amp;%20Capital-N.xlsx" TargetMode="External"/><Relationship Id="rId1" Type="http://schemas.openxmlformats.org/officeDocument/2006/relationships/externalLinkPath" Target="CY%20State%20Details%20&amp;%20Capital-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-N(PY)"/>
      <sheetName val="Crops(PY)"/>
      <sheetName val="RC-1(PY)"/>
      <sheetName val="RC-2(PY)"/>
      <sheetName val="RC-3(PY)"/>
      <sheetName val="RC-4(PY)"/>
      <sheetName val="RC-5(PY)"/>
      <sheetName val="RC-7(PY)"/>
      <sheetName val="RC-11(PY)"/>
    </sheetNames>
    <sheetDataSet>
      <sheetData sheetId="0"/>
      <sheetData sheetId="1">
        <row r="1">
          <cell r="A1" t="str">
            <v>STATE</v>
          </cell>
          <cell r="B1" t="str">
            <v>Code</v>
          </cell>
          <cell r="C1" t="str">
            <v xml:space="preserve">Sample Type </v>
          </cell>
          <cell r="D1" t="str">
            <v>code</v>
          </cell>
        </row>
        <row r="2">
          <cell r="A2" t="str">
            <v>GUJARAT</v>
          </cell>
          <cell r="B2">
            <v>24</v>
          </cell>
          <cell r="C2" t="str">
            <v>CENTRAL</v>
          </cell>
          <cell r="D2">
            <v>1</v>
          </cell>
        </row>
        <row r="3">
          <cell r="A3" t="str">
            <v>YEAR</v>
          </cell>
          <cell r="B3" t="str">
            <v>2023-24</v>
          </cell>
          <cell r="C3" t="str">
            <v>STATE</v>
          </cell>
          <cell r="D3">
            <v>2</v>
          </cell>
        </row>
        <row r="4">
          <cell r="A4" t="str">
            <v>Season</v>
          </cell>
          <cell r="B4" t="str">
            <v>code</v>
          </cell>
          <cell r="C4" t="str">
            <v>Season</v>
          </cell>
          <cell r="D4" t="str">
            <v>code</v>
          </cell>
        </row>
        <row r="5">
          <cell r="A5" t="str">
            <v>RABI</v>
          </cell>
          <cell r="B5">
            <v>4</v>
          </cell>
          <cell r="C5" t="str">
            <v>SUMMER</v>
          </cell>
          <cell r="D5">
            <v>5</v>
          </cell>
        </row>
        <row r="6">
          <cell r="A6" t="str">
            <v>Crop</v>
          </cell>
          <cell r="B6" t="str">
            <v>Code</v>
          </cell>
          <cell r="C6" t="str">
            <v>Crop</v>
          </cell>
          <cell r="D6" t="str">
            <v>Code</v>
          </cell>
        </row>
        <row r="7">
          <cell r="A7" t="str">
            <v>WHEAT</v>
          </cell>
          <cell r="B7">
            <v>8</v>
          </cell>
          <cell r="C7" t="str">
            <v>OTHERS</v>
          </cell>
          <cell r="D7">
            <v>99</v>
          </cell>
        </row>
        <row r="8">
          <cell r="A8" t="str">
            <v>GRAM</v>
          </cell>
          <cell r="B8">
            <v>10</v>
          </cell>
          <cell r="C8"/>
          <cell r="D8"/>
        </row>
        <row r="9">
          <cell r="A9" t="str">
            <v>R&amp;M</v>
          </cell>
          <cell r="B9">
            <v>17</v>
          </cell>
          <cell r="C9"/>
          <cell r="D9"/>
        </row>
        <row r="10">
          <cell r="A10" t="str">
            <v>OTHERS</v>
          </cell>
          <cell r="B10">
            <v>99</v>
          </cell>
          <cell r="C10"/>
          <cell r="D10"/>
        </row>
        <row r="11">
          <cell r="A11"/>
          <cell r="B11"/>
          <cell r="C11"/>
          <cell r="D11"/>
        </row>
        <row r="12">
          <cell r="A12"/>
          <cell r="B12"/>
          <cell r="C12"/>
          <cell r="D12"/>
        </row>
        <row r="13">
          <cell r="A13"/>
          <cell r="B13"/>
          <cell r="C13"/>
          <cell r="D13"/>
        </row>
        <row r="14">
          <cell r="A14"/>
          <cell r="B14"/>
          <cell r="C14"/>
          <cell r="D14"/>
        </row>
        <row r="15">
          <cell r="A15"/>
          <cell r="B15"/>
          <cell r="C15"/>
          <cell r="D15"/>
        </row>
        <row r="16">
          <cell r="A16"/>
          <cell r="B16"/>
          <cell r="C16"/>
          <cell r="D16"/>
        </row>
        <row r="17">
          <cell r="A17"/>
          <cell r="B17"/>
          <cell r="C17"/>
          <cell r="D17"/>
        </row>
        <row r="18">
          <cell r="A18"/>
          <cell r="B18"/>
          <cell r="C18"/>
          <cell r="D18"/>
        </row>
        <row r="19">
          <cell r="A19"/>
          <cell r="B19"/>
          <cell r="C19"/>
          <cell r="D19"/>
        </row>
        <row r="20">
          <cell r="A20"/>
          <cell r="B20"/>
          <cell r="C20"/>
          <cell r="D20"/>
        </row>
        <row r="21">
          <cell r="A21"/>
          <cell r="B21"/>
          <cell r="C21"/>
          <cell r="D21"/>
        </row>
      </sheetData>
      <sheetData sheetId="2">
        <row r="1">
          <cell r="A1" t="str">
            <v>RC</v>
          </cell>
          <cell r="B1" t="str">
            <v>ST</v>
          </cell>
          <cell r="C1" t="str">
            <v>YR</v>
          </cell>
          <cell r="D1" t="str">
            <v>SESON</v>
          </cell>
          <cell r="E1" t="str">
            <v>NOVP</v>
          </cell>
          <cell r="F1" t="str">
            <v>NOVCOD</v>
          </cell>
          <cell r="G1" t="str">
            <v>STAT</v>
          </cell>
          <cell r="H1" t="str">
            <v>DIST</v>
          </cell>
          <cell r="I1" t="str">
            <v>STRA</v>
          </cell>
          <cell r="J1" t="str">
            <v>VILL</v>
          </cell>
          <cell r="K1" t="str">
            <v>EPC</v>
          </cell>
          <cell r="L1" t="str">
            <v>NOVPC</v>
          </cell>
          <cell r="M1" t="str">
            <v>NOVTRS</v>
          </cell>
          <cell r="N1" t="str">
            <v>CADC</v>
          </cell>
          <cell r="O1" t="str">
            <v>TLC</v>
          </cell>
          <cell r="P1" t="str">
            <v>MAC</v>
          </cell>
          <cell r="Q1" t="str">
            <v>MUC</v>
          </cell>
          <cell r="R1" t="str">
            <v>DDG</v>
          </cell>
          <cell r="S1" t="str">
            <v>SGC</v>
          </cell>
          <cell r="T1" t="str">
            <v>GCC</v>
          </cell>
          <cell r="U1" t="str">
            <v>LFOG</v>
          </cell>
          <cell r="V1" t="str">
            <v>ROG</v>
          </cell>
          <cell r="W1" t="str">
            <v>DDTRS</v>
          </cell>
          <cell r="X1" t="str">
            <v>TRSSC</v>
          </cell>
          <cell r="Y1" t="str">
            <v>TRSSF</v>
          </cell>
          <cell r="Z1" t="str">
            <v>DCKC</v>
          </cell>
          <cell r="AA1" t="str">
            <v>HSSN</v>
          </cell>
          <cell r="AB1" t="str">
            <v>GEOA</v>
          </cell>
          <cell r="AC1" t="str">
            <v>TCROPA</v>
          </cell>
          <cell r="AD1" t="str">
            <v>TNSSN</v>
          </cell>
          <cell r="AE1" t="str">
            <v>TGEOASN</v>
          </cell>
          <cell r="AF1" t="str">
            <v>RC61</v>
          </cell>
          <cell r="AG1" t="str">
            <v>RC62</v>
          </cell>
          <cell r="AH1" t="str">
            <v>RC63</v>
          </cell>
          <cell r="AI1" t="str">
            <v>REJ</v>
          </cell>
        </row>
        <row r="2">
          <cell r="A2">
            <v>1</v>
          </cell>
          <cell r="B2">
            <v>1</v>
          </cell>
          <cell r="C2">
            <v>2024</v>
          </cell>
          <cell r="D2">
            <v>4</v>
          </cell>
          <cell r="E2">
            <v>340</v>
          </cell>
          <cell r="F2">
            <v>320</v>
          </cell>
          <cell r="G2">
            <v>24</v>
          </cell>
          <cell r="H2">
            <v>1</v>
          </cell>
          <cell r="I2">
            <v>1</v>
          </cell>
          <cell r="J2">
            <v>1</v>
          </cell>
          <cell r="K2">
            <v>3</v>
          </cell>
          <cell r="L2">
            <v>4</v>
          </cell>
          <cell r="M2">
            <v>1</v>
          </cell>
          <cell r="N2">
            <v>1</v>
          </cell>
          <cell r="O2">
            <v>5</v>
          </cell>
          <cell r="P2">
            <v>1</v>
          </cell>
          <cell r="Q2">
            <v>1</v>
          </cell>
          <cell r="R2">
            <v>101</v>
          </cell>
          <cell r="S2">
            <v>3</v>
          </cell>
          <cell r="T2">
            <v>4</v>
          </cell>
          <cell r="W2">
            <v>1001</v>
          </cell>
          <cell r="X2">
            <v>8</v>
          </cell>
          <cell r="AA2">
            <v>308</v>
          </cell>
          <cell r="AB2">
            <v>313.95</v>
          </cell>
          <cell r="AC2">
            <v>19.8551</v>
          </cell>
          <cell r="AD2">
            <v>20</v>
          </cell>
          <cell r="AE2">
            <v>47.147199999999998</v>
          </cell>
          <cell r="AF2">
            <v>4</v>
          </cell>
          <cell r="AG2">
            <v>4</v>
          </cell>
          <cell r="AH2">
            <v>4</v>
          </cell>
          <cell r="AI2">
            <v>0</v>
          </cell>
        </row>
        <row r="3">
          <cell r="A3">
            <v>1</v>
          </cell>
          <cell r="B3">
            <v>1</v>
          </cell>
          <cell r="C3">
            <v>2024</v>
          </cell>
          <cell r="D3">
            <v>4</v>
          </cell>
          <cell r="E3">
            <v>340</v>
          </cell>
          <cell r="F3">
            <v>320</v>
          </cell>
          <cell r="G3">
            <v>24</v>
          </cell>
          <cell r="H3">
            <v>2</v>
          </cell>
          <cell r="I3">
            <v>1</v>
          </cell>
          <cell r="J3">
            <v>1</v>
          </cell>
          <cell r="K3">
            <v>3</v>
          </cell>
          <cell r="L3">
            <v>1</v>
          </cell>
          <cell r="M3">
            <v>1</v>
          </cell>
          <cell r="N3">
            <v>1</v>
          </cell>
          <cell r="O3">
            <v>4</v>
          </cell>
          <cell r="P3">
            <v>1</v>
          </cell>
          <cell r="Q3">
            <v>1</v>
          </cell>
          <cell r="R3">
            <v>101</v>
          </cell>
          <cell r="S3">
            <v>3</v>
          </cell>
          <cell r="T3">
            <v>4</v>
          </cell>
          <cell r="W3">
            <v>1001</v>
          </cell>
          <cell r="X3">
            <v>8</v>
          </cell>
          <cell r="AA3">
            <v>201</v>
          </cell>
          <cell r="AB3">
            <v>491.1</v>
          </cell>
          <cell r="AC3">
            <v>21.1751</v>
          </cell>
          <cell r="AD3">
            <v>20</v>
          </cell>
          <cell r="AE3">
            <v>31.363299999999999</v>
          </cell>
          <cell r="AF3">
            <v>4</v>
          </cell>
          <cell r="AG3">
            <v>4</v>
          </cell>
          <cell r="AH3">
            <v>4</v>
          </cell>
          <cell r="AI3">
            <v>0</v>
          </cell>
        </row>
        <row r="4">
          <cell r="A4">
            <v>1</v>
          </cell>
          <cell r="B4">
            <v>1</v>
          </cell>
          <cell r="C4">
            <v>2024</v>
          </cell>
          <cell r="D4">
            <v>4</v>
          </cell>
          <cell r="E4">
            <v>340</v>
          </cell>
          <cell r="F4">
            <v>320</v>
          </cell>
          <cell r="G4">
            <v>24</v>
          </cell>
          <cell r="H4">
            <v>3</v>
          </cell>
          <cell r="I4">
            <v>1</v>
          </cell>
          <cell r="J4">
            <v>1</v>
          </cell>
          <cell r="K4">
            <v>3</v>
          </cell>
          <cell r="L4">
            <v>1</v>
          </cell>
          <cell r="M4">
            <v>1</v>
          </cell>
          <cell r="N4">
            <v>1</v>
          </cell>
          <cell r="O4">
            <v>4</v>
          </cell>
          <cell r="P4">
            <v>1</v>
          </cell>
          <cell r="Q4">
            <v>1</v>
          </cell>
          <cell r="R4">
            <v>101</v>
          </cell>
          <cell r="S4">
            <v>3</v>
          </cell>
          <cell r="T4">
            <v>4</v>
          </cell>
          <cell r="W4">
            <v>1001</v>
          </cell>
          <cell r="X4">
            <v>8</v>
          </cell>
          <cell r="AA4">
            <v>356</v>
          </cell>
          <cell r="AB4">
            <v>721.01</v>
          </cell>
          <cell r="AC4">
            <v>30.399699999999999</v>
          </cell>
          <cell r="AD4">
            <v>20</v>
          </cell>
          <cell r="AE4">
            <v>33.250300000000003</v>
          </cell>
          <cell r="AF4">
            <v>4</v>
          </cell>
          <cell r="AG4">
            <v>4</v>
          </cell>
          <cell r="AH4">
            <v>4</v>
          </cell>
          <cell r="AI4">
            <v>0</v>
          </cell>
        </row>
        <row r="5">
          <cell r="A5">
            <v>1</v>
          </cell>
          <cell r="B5">
            <v>1</v>
          </cell>
          <cell r="C5">
            <v>2024</v>
          </cell>
          <cell r="D5">
            <v>4</v>
          </cell>
          <cell r="E5">
            <v>340</v>
          </cell>
          <cell r="F5">
            <v>320</v>
          </cell>
          <cell r="G5">
            <v>24</v>
          </cell>
          <cell r="H5">
            <v>4</v>
          </cell>
          <cell r="I5">
            <v>1</v>
          </cell>
          <cell r="J5">
            <v>1</v>
          </cell>
          <cell r="K5">
            <v>3</v>
          </cell>
          <cell r="L5">
            <v>1</v>
          </cell>
          <cell r="M5">
            <v>1</v>
          </cell>
          <cell r="N5">
            <v>1</v>
          </cell>
          <cell r="O5">
            <v>1</v>
          </cell>
          <cell r="P5">
            <v>1</v>
          </cell>
          <cell r="Q5">
            <v>0</v>
          </cell>
          <cell r="R5">
            <v>101</v>
          </cell>
          <cell r="S5">
            <v>3</v>
          </cell>
          <cell r="T5">
            <v>4</v>
          </cell>
          <cell r="W5">
            <v>1001</v>
          </cell>
          <cell r="X5">
            <v>8</v>
          </cell>
          <cell r="AA5">
            <v>1023</v>
          </cell>
          <cell r="AB5">
            <v>750.83</v>
          </cell>
          <cell r="AC5">
            <v>12.577500000000001</v>
          </cell>
          <cell r="AD5">
            <v>20</v>
          </cell>
          <cell r="AE5">
            <v>12.577500000000001</v>
          </cell>
          <cell r="AF5">
            <v>4</v>
          </cell>
          <cell r="AG5">
            <v>4</v>
          </cell>
          <cell r="AH5">
            <v>4</v>
          </cell>
          <cell r="AI5">
            <v>0</v>
          </cell>
        </row>
        <row r="6">
          <cell r="A6">
            <v>1</v>
          </cell>
          <cell r="B6">
            <v>1</v>
          </cell>
          <cell r="C6">
            <v>2024</v>
          </cell>
          <cell r="D6">
            <v>4</v>
          </cell>
          <cell r="E6">
            <v>340</v>
          </cell>
          <cell r="F6">
            <v>320</v>
          </cell>
          <cell r="G6">
            <v>24</v>
          </cell>
          <cell r="H6">
            <v>5</v>
          </cell>
          <cell r="I6">
            <v>1</v>
          </cell>
          <cell r="J6">
            <v>1</v>
          </cell>
          <cell r="K6">
            <v>3</v>
          </cell>
          <cell r="L6">
            <v>1</v>
          </cell>
          <cell r="M6">
            <v>1</v>
          </cell>
          <cell r="N6">
            <v>1</v>
          </cell>
          <cell r="O6">
            <v>4</v>
          </cell>
          <cell r="P6">
            <v>1</v>
          </cell>
          <cell r="Q6">
            <v>1</v>
          </cell>
          <cell r="R6">
            <v>101</v>
          </cell>
          <cell r="S6">
            <v>3</v>
          </cell>
          <cell r="T6">
            <v>4</v>
          </cell>
          <cell r="W6">
            <v>1001</v>
          </cell>
          <cell r="X6">
            <v>8</v>
          </cell>
          <cell r="AA6">
            <v>356</v>
          </cell>
          <cell r="AB6">
            <v>758.09</v>
          </cell>
          <cell r="AC6">
            <v>9</v>
          </cell>
          <cell r="AD6">
            <v>20</v>
          </cell>
          <cell r="AE6">
            <v>18.5</v>
          </cell>
          <cell r="AF6">
            <v>4</v>
          </cell>
          <cell r="AG6">
            <v>4</v>
          </cell>
          <cell r="AH6">
            <v>4</v>
          </cell>
          <cell r="AI6">
            <v>0</v>
          </cell>
        </row>
        <row r="7">
          <cell r="A7">
            <v>1</v>
          </cell>
          <cell r="B7">
            <v>1</v>
          </cell>
          <cell r="C7">
            <v>2024</v>
          </cell>
          <cell r="D7">
            <v>4</v>
          </cell>
          <cell r="E7">
            <v>340</v>
          </cell>
          <cell r="F7">
            <v>320</v>
          </cell>
          <cell r="G7">
            <v>24</v>
          </cell>
          <cell r="H7">
            <v>7</v>
          </cell>
          <cell r="I7">
            <v>1</v>
          </cell>
          <cell r="J7">
            <v>1</v>
          </cell>
          <cell r="K7">
            <v>3</v>
          </cell>
          <cell r="L7">
            <v>2</v>
          </cell>
          <cell r="M7">
            <v>1</v>
          </cell>
          <cell r="N7">
            <v>4</v>
          </cell>
          <cell r="O7">
            <v>9</v>
          </cell>
          <cell r="P7">
            <v>0</v>
          </cell>
          <cell r="R7">
            <v>101</v>
          </cell>
          <cell r="S7">
            <v>3</v>
          </cell>
          <cell r="T7">
            <v>4</v>
          </cell>
          <cell r="W7">
            <v>1001</v>
          </cell>
          <cell r="X7">
            <v>8</v>
          </cell>
          <cell r="AA7">
            <v>769</v>
          </cell>
          <cell r="AB7">
            <v>1074.19</v>
          </cell>
          <cell r="AC7">
            <v>0.91</v>
          </cell>
          <cell r="AD7">
            <v>20</v>
          </cell>
          <cell r="AE7">
            <v>55.53</v>
          </cell>
          <cell r="AF7">
            <v>4</v>
          </cell>
          <cell r="AG7">
            <v>4</v>
          </cell>
          <cell r="AH7">
            <v>4</v>
          </cell>
          <cell r="AI7">
            <v>0</v>
          </cell>
        </row>
        <row r="8">
          <cell r="A8">
            <v>1</v>
          </cell>
          <cell r="B8">
            <v>1</v>
          </cell>
          <cell r="C8">
            <v>2024</v>
          </cell>
          <cell r="D8">
            <v>4</v>
          </cell>
          <cell r="E8">
            <v>340</v>
          </cell>
          <cell r="F8">
            <v>320</v>
          </cell>
          <cell r="G8">
            <v>24</v>
          </cell>
          <cell r="H8">
            <v>8</v>
          </cell>
          <cell r="I8">
            <v>1</v>
          </cell>
          <cell r="J8">
            <v>1</v>
          </cell>
          <cell r="K8">
            <v>3</v>
          </cell>
          <cell r="L8">
            <v>1</v>
          </cell>
          <cell r="M8">
            <v>1</v>
          </cell>
          <cell r="N8">
            <v>1</v>
          </cell>
          <cell r="O8">
            <v>2</v>
          </cell>
          <cell r="P8">
            <v>1</v>
          </cell>
          <cell r="Q8">
            <v>0</v>
          </cell>
          <cell r="R8">
            <v>101</v>
          </cell>
          <cell r="S8">
            <v>3</v>
          </cell>
          <cell r="T8">
            <v>4</v>
          </cell>
          <cell r="W8">
            <v>1001</v>
          </cell>
          <cell r="X8">
            <v>8</v>
          </cell>
          <cell r="AA8">
            <v>1311</v>
          </cell>
          <cell r="AB8">
            <v>1910.78</v>
          </cell>
          <cell r="AC8">
            <v>30.6645</v>
          </cell>
          <cell r="AD8">
            <v>20</v>
          </cell>
          <cell r="AE8">
            <v>31.481400000000001</v>
          </cell>
          <cell r="AF8">
            <v>4</v>
          </cell>
          <cell r="AG8">
            <v>4</v>
          </cell>
          <cell r="AH8">
            <v>4</v>
          </cell>
          <cell r="AI8">
            <v>0</v>
          </cell>
        </row>
        <row r="9">
          <cell r="A9">
            <v>1</v>
          </cell>
          <cell r="B9">
            <v>1</v>
          </cell>
          <cell r="C9">
            <v>2024</v>
          </cell>
          <cell r="D9">
            <v>4</v>
          </cell>
          <cell r="E9">
            <v>340</v>
          </cell>
          <cell r="F9">
            <v>320</v>
          </cell>
          <cell r="G9">
            <v>24</v>
          </cell>
          <cell r="H9">
            <v>9</v>
          </cell>
          <cell r="I9">
            <v>1</v>
          </cell>
          <cell r="J9">
            <v>1</v>
          </cell>
          <cell r="K9">
            <v>3</v>
          </cell>
          <cell r="L9">
            <v>1</v>
          </cell>
          <cell r="M9">
            <v>1</v>
          </cell>
          <cell r="N9">
            <v>3</v>
          </cell>
          <cell r="O9">
            <v>0</v>
          </cell>
          <cell r="P9">
            <v>1</v>
          </cell>
          <cell r="Q9">
            <v>1</v>
          </cell>
          <cell r="R9">
            <v>101</v>
          </cell>
          <cell r="S9">
            <v>3</v>
          </cell>
          <cell r="T9">
            <v>4</v>
          </cell>
          <cell r="W9">
            <v>1001</v>
          </cell>
          <cell r="X9">
            <v>8</v>
          </cell>
          <cell r="AA9">
            <v>354</v>
          </cell>
          <cell r="AB9">
            <v>975.26</v>
          </cell>
          <cell r="AC9">
            <v>20.49</v>
          </cell>
          <cell r="AD9">
            <v>20</v>
          </cell>
          <cell r="AE9">
            <v>26.111499999999999</v>
          </cell>
          <cell r="AF9">
            <v>4</v>
          </cell>
          <cell r="AG9">
            <v>4</v>
          </cell>
          <cell r="AH9">
            <v>4</v>
          </cell>
          <cell r="AI9">
            <v>0</v>
          </cell>
        </row>
        <row r="10">
          <cell r="A10">
            <v>1</v>
          </cell>
          <cell r="B10">
            <v>1</v>
          </cell>
          <cell r="C10">
            <v>2024</v>
          </cell>
          <cell r="D10">
            <v>4</v>
          </cell>
          <cell r="E10">
            <v>340</v>
          </cell>
          <cell r="F10">
            <v>320</v>
          </cell>
          <cell r="G10">
            <v>24</v>
          </cell>
          <cell r="H10">
            <v>10</v>
          </cell>
          <cell r="I10">
            <v>1</v>
          </cell>
          <cell r="J10">
            <v>1</v>
          </cell>
          <cell r="K10">
            <v>3</v>
          </cell>
          <cell r="L10">
            <v>5</v>
          </cell>
          <cell r="M10">
            <v>1</v>
          </cell>
          <cell r="N10">
            <v>3</v>
          </cell>
          <cell r="O10">
            <v>0</v>
          </cell>
          <cell r="P10">
            <v>1</v>
          </cell>
          <cell r="Q10">
            <v>1</v>
          </cell>
          <cell r="R10">
            <v>101</v>
          </cell>
          <cell r="S10">
            <v>3</v>
          </cell>
          <cell r="T10">
            <v>4</v>
          </cell>
          <cell r="W10">
            <v>1001</v>
          </cell>
          <cell r="X10">
            <v>8</v>
          </cell>
          <cell r="AA10">
            <v>723</v>
          </cell>
          <cell r="AB10">
            <v>1395.38</v>
          </cell>
          <cell r="AC10">
            <v>25.353899999999999</v>
          </cell>
          <cell r="AD10">
            <v>20</v>
          </cell>
          <cell r="AE10">
            <v>29.287800000000001</v>
          </cell>
          <cell r="AF10">
            <v>4</v>
          </cell>
          <cell r="AG10">
            <v>4</v>
          </cell>
          <cell r="AH10">
            <v>4</v>
          </cell>
          <cell r="AI10">
            <v>0</v>
          </cell>
        </row>
        <row r="11">
          <cell r="A11">
            <v>1</v>
          </cell>
          <cell r="B11">
            <v>1</v>
          </cell>
          <cell r="C11">
            <v>2024</v>
          </cell>
          <cell r="D11">
            <v>4</v>
          </cell>
          <cell r="E11">
            <v>340</v>
          </cell>
          <cell r="F11">
            <v>320</v>
          </cell>
          <cell r="G11">
            <v>24</v>
          </cell>
          <cell r="H11">
            <v>11</v>
          </cell>
          <cell r="I11">
            <v>1</v>
          </cell>
          <cell r="J11">
            <v>1</v>
          </cell>
          <cell r="K11">
            <v>3</v>
          </cell>
          <cell r="L11">
            <v>2</v>
          </cell>
          <cell r="M11">
            <v>1</v>
          </cell>
          <cell r="N11">
            <v>3</v>
          </cell>
          <cell r="O11">
            <v>0</v>
          </cell>
          <cell r="P11">
            <v>1</v>
          </cell>
          <cell r="Q11">
            <v>1</v>
          </cell>
          <cell r="R11">
            <v>101</v>
          </cell>
          <cell r="S11">
            <v>3</v>
          </cell>
          <cell r="T11">
            <v>4</v>
          </cell>
          <cell r="W11">
            <v>1001</v>
          </cell>
          <cell r="X11">
            <v>8</v>
          </cell>
          <cell r="AA11">
            <v>527</v>
          </cell>
          <cell r="AB11">
            <v>619.95000000000005</v>
          </cell>
          <cell r="AC11">
            <v>12.1455</v>
          </cell>
          <cell r="AD11">
            <v>20</v>
          </cell>
          <cell r="AE11">
            <v>17.8827</v>
          </cell>
          <cell r="AF11">
            <v>4</v>
          </cell>
          <cell r="AG11">
            <v>4</v>
          </cell>
          <cell r="AH11">
            <v>4</v>
          </cell>
          <cell r="AI11">
            <v>0</v>
          </cell>
        </row>
        <row r="12">
          <cell r="A12">
            <v>1</v>
          </cell>
          <cell r="B12">
            <v>1</v>
          </cell>
          <cell r="C12">
            <v>2024</v>
          </cell>
          <cell r="D12">
            <v>4</v>
          </cell>
          <cell r="E12">
            <v>340</v>
          </cell>
          <cell r="F12">
            <v>320</v>
          </cell>
          <cell r="G12">
            <v>24</v>
          </cell>
          <cell r="H12">
            <v>12</v>
          </cell>
          <cell r="I12">
            <v>1</v>
          </cell>
          <cell r="J12">
            <v>1</v>
          </cell>
          <cell r="K12">
            <v>3</v>
          </cell>
          <cell r="L12">
            <v>1</v>
          </cell>
          <cell r="M12">
            <v>1</v>
          </cell>
          <cell r="N12">
            <v>1</v>
          </cell>
          <cell r="O12">
            <v>5</v>
          </cell>
          <cell r="P12">
            <v>1</v>
          </cell>
          <cell r="Q12">
            <v>1</v>
          </cell>
          <cell r="R12">
            <v>101</v>
          </cell>
          <cell r="S12">
            <v>3</v>
          </cell>
          <cell r="T12">
            <v>6</v>
          </cell>
          <cell r="W12">
            <v>1001</v>
          </cell>
          <cell r="X12">
            <v>8</v>
          </cell>
          <cell r="AA12">
            <v>1584</v>
          </cell>
          <cell r="AB12">
            <v>2881.51</v>
          </cell>
          <cell r="AC12">
            <v>24.1783</v>
          </cell>
          <cell r="AD12">
            <v>20</v>
          </cell>
          <cell r="AE12">
            <v>29.9145</v>
          </cell>
          <cell r="AF12">
            <v>4</v>
          </cell>
          <cell r="AG12">
            <v>4</v>
          </cell>
          <cell r="AH12">
            <v>4</v>
          </cell>
          <cell r="AI12">
            <v>0</v>
          </cell>
        </row>
        <row r="13">
          <cell r="A13">
            <v>1</v>
          </cell>
          <cell r="B13">
            <v>1</v>
          </cell>
          <cell r="C13">
            <v>2024</v>
          </cell>
          <cell r="D13">
            <v>4</v>
          </cell>
          <cell r="E13">
            <v>340</v>
          </cell>
          <cell r="F13">
            <v>320</v>
          </cell>
          <cell r="G13">
            <v>24</v>
          </cell>
          <cell r="H13">
            <v>13</v>
          </cell>
          <cell r="I13">
            <v>1</v>
          </cell>
          <cell r="J13">
            <v>1</v>
          </cell>
          <cell r="K13">
            <v>3</v>
          </cell>
          <cell r="L13">
            <v>1</v>
          </cell>
          <cell r="M13">
            <v>1</v>
          </cell>
          <cell r="N13">
            <v>1</v>
          </cell>
          <cell r="O13">
            <v>5</v>
          </cell>
          <cell r="P13">
            <v>1</v>
          </cell>
          <cell r="Q13">
            <v>0</v>
          </cell>
          <cell r="R13">
            <v>101</v>
          </cell>
          <cell r="S13">
            <v>3</v>
          </cell>
          <cell r="T13">
            <v>4</v>
          </cell>
          <cell r="W13">
            <v>1001</v>
          </cell>
          <cell r="X13">
            <v>8</v>
          </cell>
          <cell r="AA13">
            <v>531</v>
          </cell>
          <cell r="AB13">
            <v>853.89</v>
          </cell>
          <cell r="AC13">
            <v>13.5527</v>
          </cell>
          <cell r="AD13">
            <v>20</v>
          </cell>
          <cell r="AE13">
            <v>27.167100000000001</v>
          </cell>
          <cell r="AF13">
            <v>4</v>
          </cell>
          <cell r="AG13">
            <v>4</v>
          </cell>
          <cell r="AH13">
            <v>4</v>
          </cell>
          <cell r="AI13">
            <v>0</v>
          </cell>
        </row>
        <row r="14">
          <cell r="A14">
            <v>1</v>
          </cell>
          <cell r="B14">
            <v>1</v>
          </cell>
          <cell r="C14">
            <v>2024</v>
          </cell>
          <cell r="D14">
            <v>4</v>
          </cell>
          <cell r="E14">
            <v>340</v>
          </cell>
          <cell r="F14">
            <v>320</v>
          </cell>
          <cell r="G14">
            <v>24</v>
          </cell>
          <cell r="H14">
            <v>14</v>
          </cell>
          <cell r="I14">
            <v>1</v>
          </cell>
          <cell r="J14">
            <v>1</v>
          </cell>
          <cell r="K14">
            <v>3</v>
          </cell>
          <cell r="L14">
            <v>3</v>
          </cell>
          <cell r="M14">
            <v>1</v>
          </cell>
          <cell r="N14">
            <v>1</v>
          </cell>
          <cell r="O14">
            <v>2</v>
          </cell>
          <cell r="P14">
            <v>0</v>
          </cell>
          <cell r="R14">
            <v>101</v>
          </cell>
          <cell r="S14">
            <v>3</v>
          </cell>
          <cell r="T14">
            <v>4</v>
          </cell>
          <cell r="W14">
            <v>1001</v>
          </cell>
          <cell r="X14">
            <v>8</v>
          </cell>
          <cell r="AA14">
            <v>617</v>
          </cell>
          <cell r="AB14">
            <v>849.43</v>
          </cell>
          <cell r="AD14">
            <v>20</v>
          </cell>
          <cell r="AE14">
            <v>21.703900000000001</v>
          </cell>
          <cell r="AF14">
            <v>4</v>
          </cell>
          <cell r="AG14">
            <v>4</v>
          </cell>
          <cell r="AH14">
            <v>4</v>
          </cell>
          <cell r="AI14">
            <v>0</v>
          </cell>
        </row>
        <row r="15">
          <cell r="A15">
            <v>1</v>
          </cell>
          <cell r="B15">
            <v>1</v>
          </cell>
          <cell r="C15">
            <v>2024</v>
          </cell>
          <cell r="D15">
            <v>4</v>
          </cell>
          <cell r="E15">
            <v>340</v>
          </cell>
          <cell r="F15">
            <v>320</v>
          </cell>
          <cell r="G15">
            <v>24</v>
          </cell>
          <cell r="H15">
            <v>15</v>
          </cell>
          <cell r="I15">
            <v>1</v>
          </cell>
          <cell r="J15">
            <v>1</v>
          </cell>
          <cell r="K15">
            <v>3</v>
          </cell>
          <cell r="L15">
            <v>3</v>
          </cell>
          <cell r="M15">
            <v>1</v>
          </cell>
          <cell r="N15">
            <v>1</v>
          </cell>
          <cell r="O15">
            <v>3</v>
          </cell>
          <cell r="P15">
            <v>1</v>
          </cell>
          <cell r="Q15">
            <v>1</v>
          </cell>
          <cell r="R15">
            <v>101</v>
          </cell>
          <cell r="S15">
            <v>3</v>
          </cell>
          <cell r="T15">
            <v>4</v>
          </cell>
          <cell r="W15">
            <v>1001</v>
          </cell>
          <cell r="X15">
            <v>8</v>
          </cell>
          <cell r="AA15">
            <v>1074</v>
          </cell>
          <cell r="AB15">
            <v>634.88</v>
          </cell>
          <cell r="AC15">
            <v>15.094900000000001</v>
          </cell>
          <cell r="AD15">
            <v>20</v>
          </cell>
          <cell r="AE15">
            <v>21.364599999999999</v>
          </cell>
          <cell r="AF15">
            <v>4</v>
          </cell>
          <cell r="AG15">
            <v>4</v>
          </cell>
          <cell r="AH15">
            <v>4</v>
          </cell>
          <cell r="AI15">
            <v>0</v>
          </cell>
        </row>
        <row r="16">
          <cell r="A16">
            <v>1</v>
          </cell>
          <cell r="B16">
            <v>1</v>
          </cell>
          <cell r="C16">
            <v>2024</v>
          </cell>
          <cell r="D16">
            <v>4</v>
          </cell>
          <cell r="E16">
            <v>340</v>
          </cell>
          <cell r="F16">
            <v>320</v>
          </cell>
          <cell r="G16">
            <v>24</v>
          </cell>
          <cell r="H16">
            <v>16</v>
          </cell>
          <cell r="I16">
            <v>1</v>
          </cell>
          <cell r="J16">
            <v>1</v>
          </cell>
          <cell r="K16">
            <v>3</v>
          </cell>
          <cell r="L16">
            <v>2</v>
          </cell>
          <cell r="M16">
            <v>1</v>
          </cell>
          <cell r="N16">
            <v>1</v>
          </cell>
          <cell r="O16">
            <v>3</v>
          </cell>
          <cell r="P16">
            <v>1</v>
          </cell>
          <cell r="Q16">
            <v>1</v>
          </cell>
          <cell r="R16">
            <v>101</v>
          </cell>
          <cell r="S16">
            <v>3</v>
          </cell>
          <cell r="T16">
            <v>4</v>
          </cell>
          <cell r="W16">
            <v>1001</v>
          </cell>
          <cell r="X16">
            <v>8</v>
          </cell>
          <cell r="AA16">
            <v>1229</v>
          </cell>
          <cell r="AB16">
            <v>858.7</v>
          </cell>
          <cell r="AC16">
            <v>3.38</v>
          </cell>
          <cell r="AD16">
            <v>20</v>
          </cell>
          <cell r="AE16">
            <v>10.56</v>
          </cell>
          <cell r="AF16">
            <v>4</v>
          </cell>
          <cell r="AG16">
            <v>4</v>
          </cell>
          <cell r="AH16">
            <v>4</v>
          </cell>
          <cell r="AI16">
            <v>0</v>
          </cell>
        </row>
        <row r="17">
          <cell r="A17">
            <v>1</v>
          </cell>
          <cell r="B17">
            <v>1</v>
          </cell>
          <cell r="C17">
            <v>2024</v>
          </cell>
          <cell r="D17">
            <v>4</v>
          </cell>
          <cell r="E17">
            <v>340</v>
          </cell>
          <cell r="F17">
            <v>320</v>
          </cell>
          <cell r="G17">
            <v>24</v>
          </cell>
          <cell r="H17">
            <v>17</v>
          </cell>
          <cell r="I17">
            <v>1</v>
          </cell>
          <cell r="J17">
            <v>1</v>
          </cell>
          <cell r="K17">
            <v>3</v>
          </cell>
          <cell r="L17">
            <v>4</v>
          </cell>
          <cell r="M17">
            <v>1</v>
          </cell>
          <cell r="N17">
            <v>1</v>
          </cell>
          <cell r="O17">
            <v>3</v>
          </cell>
          <cell r="P17">
            <v>1</v>
          </cell>
          <cell r="Q17">
            <v>1</v>
          </cell>
          <cell r="R17">
            <v>101</v>
          </cell>
          <cell r="S17">
            <v>3</v>
          </cell>
          <cell r="T17">
            <v>4</v>
          </cell>
          <cell r="W17">
            <v>1001</v>
          </cell>
          <cell r="X17">
            <v>8</v>
          </cell>
          <cell r="AA17">
            <v>440</v>
          </cell>
          <cell r="AB17">
            <v>784</v>
          </cell>
          <cell r="AC17">
            <v>8.3949999999999996</v>
          </cell>
          <cell r="AD17">
            <v>20</v>
          </cell>
          <cell r="AE17">
            <v>10.207800000000001</v>
          </cell>
          <cell r="AF17">
            <v>4</v>
          </cell>
          <cell r="AG17">
            <v>4</v>
          </cell>
          <cell r="AH17">
            <v>4</v>
          </cell>
          <cell r="AI17">
            <v>0</v>
          </cell>
        </row>
        <row r="18">
          <cell r="A18">
            <v>1</v>
          </cell>
          <cell r="B18">
            <v>1</v>
          </cell>
          <cell r="C18">
            <v>2024</v>
          </cell>
          <cell r="D18">
            <v>4</v>
          </cell>
          <cell r="E18">
            <v>340</v>
          </cell>
          <cell r="F18">
            <v>320</v>
          </cell>
          <cell r="G18">
            <v>24</v>
          </cell>
          <cell r="H18">
            <v>18</v>
          </cell>
          <cell r="I18">
            <v>1</v>
          </cell>
          <cell r="J18">
            <v>1</v>
          </cell>
          <cell r="K18">
            <v>3</v>
          </cell>
          <cell r="L18">
            <v>8</v>
          </cell>
          <cell r="M18">
            <v>1</v>
          </cell>
          <cell r="N18">
            <v>1</v>
          </cell>
          <cell r="O18">
            <v>5</v>
          </cell>
          <cell r="P18">
            <v>1</v>
          </cell>
          <cell r="Q18">
            <v>1</v>
          </cell>
          <cell r="R18">
            <v>101</v>
          </cell>
          <cell r="S18">
            <v>3</v>
          </cell>
          <cell r="T18">
            <v>4</v>
          </cell>
          <cell r="W18">
            <v>1001</v>
          </cell>
          <cell r="X18">
            <v>8</v>
          </cell>
          <cell r="AA18">
            <v>139</v>
          </cell>
          <cell r="AB18">
            <v>220.04</v>
          </cell>
          <cell r="AC18">
            <v>19.77</v>
          </cell>
          <cell r="AD18">
            <v>20</v>
          </cell>
          <cell r="AE18">
            <v>22.9</v>
          </cell>
          <cell r="AF18">
            <v>4</v>
          </cell>
          <cell r="AG18">
            <v>4</v>
          </cell>
          <cell r="AH18">
            <v>4</v>
          </cell>
          <cell r="AI18">
            <v>0</v>
          </cell>
        </row>
        <row r="19">
          <cell r="A19">
            <v>1</v>
          </cell>
          <cell r="B19">
            <v>1</v>
          </cell>
          <cell r="C19">
            <v>2024</v>
          </cell>
          <cell r="D19">
            <v>4</v>
          </cell>
          <cell r="E19">
            <v>340</v>
          </cell>
          <cell r="F19">
            <v>320</v>
          </cell>
          <cell r="G19">
            <v>24</v>
          </cell>
          <cell r="H19">
            <v>19</v>
          </cell>
          <cell r="I19">
            <v>1</v>
          </cell>
          <cell r="J19">
            <v>1</v>
          </cell>
          <cell r="K19">
            <v>3</v>
          </cell>
          <cell r="L19">
            <v>4</v>
          </cell>
          <cell r="M19">
            <v>4</v>
          </cell>
          <cell r="N19">
            <v>1</v>
          </cell>
          <cell r="O19">
            <v>5</v>
          </cell>
          <cell r="P19">
            <v>0</v>
          </cell>
          <cell r="R19">
            <v>101</v>
          </cell>
          <cell r="S19">
            <v>3</v>
          </cell>
          <cell r="T19">
            <v>4</v>
          </cell>
          <cell r="W19">
            <v>1001</v>
          </cell>
          <cell r="X19">
            <v>8</v>
          </cell>
          <cell r="AA19">
            <v>831</v>
          </cell>
          <cell r="AB19">
            <v>966.58</v>
          </cell>
          <cell r="AC19">
            <v>10.220000000000001</v>
          </cell>
          <cell r="AD19">
            <v>20</v>
          </cell>
          <cell r="AE19">
            <v>11.42</v>
          </cell>
          <cell r="AF19">
            <v>4</v>
          </cell>
          <cell r="AG19">
            <v>4</v>
          </cell>
          <cell r="AH19">
            <v>4</v>
          </cell>
          <cell r="AI19">
            <v>0</v>
          </cell>
        </row>
        <row r="20">
          <cell r="A20">
            <v>1</v>
          </cell>
          <cell r="B20">
            <v>1</v>
          </cell>
          <cell r="C20">
            <v>2024</v>
          </cell>
          <cell r="D20">
            <v>4</v>
          </cell>
          <cell r="E20">
            <v>340</v>
          </cell>
          <cell r="F20">
            <v>320</v>
          </cell>
          <cell r="G20">
            <v>24</v>
          </cell>
          <cell r="H20">
            <v>21</v>
          </cell>
          <cell r="I20">
            <v>1</v>
          </cell>
          <cell r="J20">
            <v>1</v>
          </cell>
          <cell r="K20">
            <v>3</v>
          </cell>
          <cell r="L20">
            <v>3</v>
          </cell>
          <cell r="M20">
            <v>1</v>
          </cell>
          <cell r="N20">
            <v>1</v>
          </cell>
          <cell r="O20">
            <v>3</v>
          </cell>
          <cell r="P20">
            <v>1</v>
          </cell>
          <cell r="Q20">
            <v>0</v>
          </cell>
          <cell r="R20">
            <v>101</v>
          </cell>
          <cell r="S20">
            <v>3</v>
          </cell>
          <cell r="T20">
            <v>4</v>
          </cell>
          <cell r="W20">
            <v>1001</v>
          </cell>
          <cell r="X20">
            <v>8</v>
          </cell>
          <cell r="AA20">
            <v>357</v>
          </cell>
          <cell r="AB20">
            <v>476.26</v>
          </cell>
          <cell r="AC20">
            <v>0.88980000000000004</v>
          </cell>
          <cell r="AD20">
            <v>20</v>
          </cell>
          <cell r="AE20">
            <v>10.721</v>
          </cell>
          <cell r="AF20">
            <v>4</v>
          </cell>
          <cell r="AG20">
            <v>4</v>
          </cell>
          <cell r="AH20">
            <v>4</v>
          </cell>
          <cell r="AI20">
            <v>0</v>
          </cell>
        </row>
        <row r="21">
          <cell r="A21">
            <v>1</v>
          </cell>
          <cell r="B21">
            <v>1</v>
          </cell>
          <cell r="C21">
            <v>2024</v>
          </cell>
          <cell r="D21">
            <v>4</v>
          </cell>
          <cell r="E21">
            <v>340</v>
          </cell>
          <cell r="F21">
            <v>320</v>
          </cell>
          <cell r="G21">
            <v>24</v>
          </cell>
          <cell r="H21">
            <v>22</v>
          </cell>
          <cell r="I21">
            <v>1</v>
          </cell>
          <cell r="J21">
            <v>1</v>
          </cell>
          <cell r="K21">
            <v>3</v>
          </cell>
          <cell r="L21">
            <v>2</v>
          </cell>
          <cell r="M21">
            <v>1</v>
          </cell>
          <cell r="N21">
            <v>1</v>
          </cell>
          <cell r="O21">
            <v>3</v>
          </cell>
          <cell r="P21">
            <v>1</v>
          </cell>
          <cell r="Q21">
            <v>1</v>
          </cell>
          <cell r="R21">
            <v>101</v>
          </cell>
          <cell r="S21">
            <v>3</v>
          </cell>
          <cell r="T21">
            <v>4</v>
          </cell>
          <cell r="W21">
            <v>1001</v>
          </cell>
          <cell r="X21">
            <v>8</v>
          </cell>
          <cell r="AA21">
            <v>874</v>
          </cell>
          <cell r="AB21">
            <v>775</v>
          </cell>
          <cell r="AC21">
            <v>17.5</v>
          </cell>
          <cell r="AD21">
            <v>20</v>
          </cell>
          <cell r="AE21">
            <v>22.46</v>
          </cell>
          <cell r="AF21">
            <v>4</v>
          </cell>
          <cell r="AG21">
            <v>4</v>
          </cell>
          <cell r="AH21">
            <v>4</v>
          </cell>
          <cell r="AI21">
            <v>0</v>
          </cell>
        </row>
        <row r="22">
          <cell r="A22">
            <v>1</v>
          </cell>
          <cell r="B22">
            <v>1</v>
          </cell>
          <cell r="C22">
            <v>2024</v>
          </cell>
          <cell r="D22">
            <v>4</v>
          </cell>
          <cell r="E22">
            <v>340</v>
          </cell>
          <cell r="F22">
            <v>320</v>
          </cell>
          <cell r="G22">
            <v>24</v>
          </cell>
          <cell r="H22">
            <v>23</v>
          </cell>
          <cell r="I22">
            <v>1</v>
          </cell>
          <cell r="J22">
            <v>1</v>
          </cell>
          <cell r="K22">
            <v>3</v>
          </cell>
          <cell r="L22">
            <v>15</v>
          </cell>
          <cell r="M22">
            <v>3</v>
          </cell>
          <cell r="N22">
            <v>1</v>
          </cell>
          <cell r="O22">
            <v>3</v>
          </cell>
          <cell r="P22">
            <v>1</v>
          </cell>
          <cell r="Q22">
            <v>1</v>
          </cell>
          <cell r="R22">
            <v>101</v>
          </cell>
          <cell r="S22">
            <v>3</v>
          </cell>
          <cell r="T22">
            <v>4</v>
          </cell>
          <cell r="W22">
            <v>1001</v>
          </cell>
          <cell r="X22">
            <v>8</v>
          </cell>
          <cell r="AA22">
            <v>142</v>
          </cell>
          <cell r="AB22">
            <v>183.15</v>
          </cell>
          <cell r="AC22">
            <v>6.6645000000000003</v>
          </cell>
          <cell r="AD22">
            <v>20</v>
          </cell>
          <cell r="AE22">
            <v>19.774000000000001</v>
          </cell>
          <cell r="AF22">
            <v>4</v>
          </cell>
          <cell r="AG22">
            <v>4</v>
          </cell>
          <cell r="AH22">
            <v>4</v>
          </cell>
          <cell r="AI22">
            <v>0</v>
          </cell>
        </row>
        <row r="23">
          <cell r="A23">
            <v>1</v>
          </cell>
          <cell r="B23">
            <v>1</v>
          </cell>
          <cell r="C23">
            <v>2024</v>
          </cell>
          <cell r="D23">
            <v>4</v>
          </cell>
          <cell r="E23">
            <v>340</v>
          </cell>
          <cell r="F23">
            <v>320</v>
          </cell>
          <cell r="G23">
            <v>24</v>
          </cell>
          <cell r="H23">
            <v>24</v>
          </cell>
          <cell r="I23">
            <v>1</v>
          </cell>
          <cell r="J23">
            <v>1</v>
          </cell>
          <cell r="K23">
            <v>3</v>
          </cell>
          <cell r="L23">
            <v>3</v>
          </cell>
          <cell r="M23">
            <v>1</v>
          </cell>
          <cell r="N23">
            <v>1</v>
          </cell>
          <cell r="O23">
            <v>3</v>
          </cell>
          <cell r="P23">
            <v>1</v>
          </cell>
          <cell r="Q23">
            <v>1</v>
          </cell>
          <cell r="R23">
            <v>101</v>
          </cell>
          <cell r="S23">
            <v>3</v>
          </cell>
          <cell r="T23">
            <v>4</v>
          </cell>
          <cell r="W23">
            <v>1001</v>
          </cell>
          <cell r="X23">
            <v>8</v>
          </cell>
          <cell r="AA23">
            <v>1250</v>
          </cell>
          <cell r="AB23">
            <v>487</v>
          </cell>
          <cell r="AC23">
            <v>0.92</v>
          </cell>
          <cell r="AD23">
            <v>20</v>
          </cell>
          <cell r="AE23">
            <v>5.17</v>
          </cell>
          <cell r="AF23">
            <v>4</v>
          </cell>
          <cell r="AG23">
            <v>4</v>
          </cell>
          <cell r="AH23">
            <v>4</v>
          </cell>
          <cell r="AI23">
            <v>0</v>
          </cell>
        </row>
        <row r="24">
          <cell r="A24">
            <v>1</v>
          </cell>
          <cell r="B24">
            <v>1</v>
          </cell>
          <cell r="C24">
            <v>2024</v>
          </cell>
          <cell r="D24">
            <v>4</v>
          </cell>
          <cell r="E24">
            <v>340</v>
          </cell>
          <cell r="F24">
            <v>320</v>
          </cell>
          <cell r="G24">
            <v>24</v>
          </cell>
          <cell r="H24">
            <v>25</v>
          </cell>
          <cell r="I24">
            <v>1</v>
          </cell>
          <cell r="J24">
            <v>1</v>
          </cell>
          <cell r="K24">
            <v>3</v>
          </cell>
          <cell r="L24">
            <v>3</v>
          </cell>
          <cell r="M24">
            <v>1</v>
          </cell>
          <cell r="N24">
            <v>4</v>
          </cell>
          <cell r="O24">
            <v>9</v>
          </cell>
          <cell r="P24">
            <v>0</v>
          </cell>
          <cell r="R24">
            <v>101</v>
          </cell>
          <cell r="S24">
            <v>3</v>
          </cell>
          <cell r="T24">
            <v>4</v>
          </cell>
          <cell r="W24">
            <v>1001</v>
          </cell>
          <cell r="X24">
            <v>8</v>
          </cell>
          <cell r="AA24">
            <v>410</v>
          </cell>
          <cell r="AB24">
            <v>257.73</v>
          </cell>
          <cell r="AC24">
            <v>9.7692999999999994</v>
          </cell>
          <cell r="AD24">
            <v>20</v>
          </cell>
          <cell r="AE24">
            <v>10.1388</v>
          </cell>
          <cell r="AF24">
            <v>4</v>
          </cell>
          <cell r="AG24">
            <v>4</v>
          </cell>
          <cell r="AH24">
            <v>4</v>
          </cell>
          <cell r="AI24">
            <v>0</v>
          </cell>
        </row>
        <row r="25">
          <cell r="A25">
            <v>1</v>
          </cell>
          <cell r="B25">
            <v>1</v>
          </cell>
          <cell r="C25">
            <v>2024</v>
          </cell>
          <cell r="D25">
            <v>4</v>
          </cell>
          <cell r="E25">
            <v>340</v>
          </cell>
          <cell r="F25">
            <v>320</v>
          </cell>
          <cell r="G25">
            <v>24</v>
          </cell>
          <cell r="H25">
            <v>26</v>
          </cell>
          <cell r="I25">
            <v>1</v>
          </cell>
          <cell r="J25">
            <v>1</v>
          </cell>
          <cell r="K25">
            <v>3</v>
          </cell>
          <cell r="L25">
            <v>7</v>
          </cell>
          <cell r="M25">
            <v>1</v>
          </cell>
          <cell r="N25">
            <v>4</v>
          </cell>
          <cell r="O25">
            <v>9</v>
          </cell>
          <cell r="P25">
            <v>1</v>
          </cell>
          <cell r="Q25">
            <v>1</v>
          </cell>
          <cell r="R25">
            <v>101</v>
          </cell>
          <cell r="S25">
            <v>3</v>
          </cell>
          <cell r="T25">
            <v>4</v>
          </cell>
          <cell r="W25">
            <v>1001</v>
          </cell>
          <cell r="X25">
            <v>8</v>
          </cell>
          <cell r="AA25">
            <v>367</v>
          </cell>
          <cell r="AB25">
            <v>204</v>
          </cell>
          <cell r="AC25">
            <v>9.3971999999999998</v>
          </cell>
          <cell r="AD25">
            <v>20</v>
          </cell>
          <cell r="AE25">
            <v>17.23</v>
          </cell>
          <cell r="AF25">
            <v>4</v>
          </cell>
          <cell r="AG25">
            <v>4</v>
          </cell>
          <cell r="AH25">
            <v>4</v>
          </cell>
          <cell r="AI25">
            <v>0</v>
          </cell>
        </row>
        <row r="26">
          <cell r="A26">
            <v>1</v>
          </cell>
          <cell r="B26">
            <v>1</v>
          </cell>
          <cell r="C26">
            <v>2024</v>
          </cell>
          <cell r="D26">
            <v>4</v>
          </cell>
          <cell r="E26">
            <v>340</v>
          </cell>
          <cell r="F26">
            <v>320</v>
          </cell>
          <cell r="G26">
            <v>24</v>
          </cell>
          <cell r="H26">
            <v>27</v>
          </cell>
          <cell r="I26">
            <v>1</v>
          </cell>
          <cell r="J26">
            <v>1</v>
          </cell>
          <cell r="K26">
            <v>3</v>
          </cell>
          <cell r="L26">
            <v>7</v>
          </cell>
          <cell r="M26">
            <v>1</v>
          </cell>
          <cell r="N26">
            <v>4</v>
          </cell>
          <cell r="O26">
            <v>9</v>
          </cell>
          <cell r="P26">
            <v>0</v>
          </cell>
          <cell r="R26">
            <v>101</v>
          </cell>
          <cell r="S26">
            <v>3</v>
          </cell>
          <cell r="T26">
            <v>4</v>
          </cell>
          <cell r="W26">
            <v>1001</v>
          </cell>
          <cell r="X26">
            <v>8</v>
          </cell>
          <cell r="AA26">
            <v>1</v>
          </cell>
          <cell r="AB26">
            <v>223.98</v>
          </cell>
          <cell r="AD26">
            <v>20</v>
          </cell>
          <cell r="AE26">
            <v>223.928</v>
          </cell>
          <cell r="AF26">
            <v>4</v>
          </cell>
          <cell r="AG26">
            <v>4</v>
          </cell>
          <cell r="AH26">
            <v>4</v>
          </cell>
          <cell r="AI26">
            <v>0</v>
          </cell>
        </row>
        <row r="27">
          <cell r="A27">
            <v>1</v>
          </cell>
          <cell r="B27">
            <v>1</v>
          </cell>
          <cell r="C27">
            <v>2024</v>
          </cell>
          <cell r="D27">
            <v>4</v>
          </cell>
          <cell r="E27">
            <v>340</v>
          </cell>
          <cell r="F27">
            <v>320</v>
          </cell>
          <cell r="G27">
            <v>24</v>
          </cell>
          <cell r="H27">
            <v>28</v>
          </cell>
          <cell r="I27">
            <v>1</v>
          </cell>
          <cell r="J27">
            <v>1</v>
          </cell>
          <cell r="K27">
            <v>3</v>
          </cell>
          <cell r="L27">
            <v>2</v>
          </cell>
          <cell r="M27">
            <v>2</v>
          </cell>
          <cell r="N27">
            <v>1</v>
          </cell>
          <cell r="O27">
            <v>5</v>
          </cell>
          <cell r="P27">
            <v>1</v>
          </cell>
          <cell r="Q27">
            <v>0</v>
          </cell>
          <cell r="R27">
            <v>101</v>
          </cell>
          <cell r="S27">
            <v>3</v>
          </cell>
          <cell r="T27">
            <v>4</v>
          </cell>
          <cell r="W27">
            <v>1001</v>
          </cell>
          <cell r="X27">
            <v>8</v>
          </cell>
          <cell r="AA27">
            <v>621</v>
          </cell>
          <cell r="AB27">
            <v>2418.23</v>
          </cell>
          <cell r="AC27">
            <v>3.258</v>
          </cell>
          <cell r="AD27">
            <v>20</v>
          </cell>
          <cell r="AE27">
            <v>32.3386</v>
          </cell>
          <cell r="AF27">
            <v>4</v>
          </cell>
          <cell r="AG27">
            <v>4</v>
          </cell>
          <cell r="AH27">
            <v>4</v>
          </cell>
          <cell r="AI27">
            <v>0</v>
          </cell>
        </row>
        <row r="28">
          <cell r="A28">
            <v>1</v>
          </cell>
          <cell r="B28">
            <v>1</v>
          </cell>
          <cell r="C28">
            <v>2024</v>
          </cell>
          <cell r="D28">
            <v>4</v>
          </cell>
          <cell r="E28">
            <v>340</v>
          </cell>
          <cell r="F28">
            <v>320</v>
          </cell>
          <cell r="G28">
            <v>24</v>
          </cell>
          <cell r="H28">
            <v>29</v>
          </cell>
          <cell r="I28">
            <v>1</v>
          </cell>
          <cell r="J28">
            <v>1</v>
          </cell>
          <cell r="K28">
            <v>3</v>
          </cell>
          <cell r="L28">
            <v>6</v>
          </cell>
          <cell r="M28">
            <v>1</v>
          </cell>
          <cell r="N28">
            <v>4</v>
          </cell>
          <cell r="O28">
            <v>9</v>
          </cell>
          <cell r="P28">
            <v>0</v>
          </cell>
          <cell r="R28">
            <v>101</v>
          </cell>
          <cell r="S28">
            <v>3</v>
          </cell>
          <cell r="T28">
            <v>4</v>
          </cell>
          <cell r="W28">
            <v>1001</v>
          </cell>
          <cell r="X28">
            <v>8</v>
          </cell>
          <cell r="AA28">
            <v>95</v>
          </cell>
          <cell r="AB28">
            <v>185.56</v>
          </cell>
          <cell r="AC28">
            <v>8.9070999999999998</v>
          </cell>
          <cell r="AD28">
            <v>20</v>
          </cell>
          <cell r="AE28">
            <v>16.425699999999999</v>
          </cell>
          <cell r="AF28">
            <v>4</v>
          </cell>
          <cell r="AG28">
            <v>4</v>
          </cell>
          <cell r="AH28">
            <v>4</v>
          </cell>
          <cell r="AI28">
            <v>0</v>
          </cell>
        </row>
        <row r="29">
          <cell r="A29">
            <v>1</v>
          </cell>
          <cell r="B29">
            <v>1</v>
          </cell>
          <cell r="C29">
            <v>2024</v>
          </cell>
          <cell r="D29">
            <v>4</v>
          </cell>
          <cell r="E29">
            <v>340</v>
          </cell>
          <cell r="F29">
            <v>320</v>
          </cell>
          <cell r="G29">
            <v>24</v>
          </cell>
          <cell r="H29">
            <v>30</v>
          </cell>
          <cell r="I29">
            <v>1</v>
          </cell>
          <cell r="J29">
            <v>1</v>
          </cell>
          <cell r="K29">
            <v>3</v>
          </cell>
          <cell r="L29">
            <v>1</v>
          </cell>
          <cell r="M29">
            <v>1</v>
          </cell>
          <cell r="N29">
            <v>3</v>
          </cell>
          <cell r="O29">
            <v>0</v>
          </cell>
          <cell r="P29">
            <v>1</v>
          </cell>
          <cell r="Q29">
            <v>1</v>
          </cell>
          <cell r="R29">
            <v>101</v>
          </cell>
          <cell r="S29">
            <v>3</v>
          </cell>
          <cell r="T29">
            <v>4</v>
          </cell>
          <cell r="W29">
            <v>1001</v>
          </cell>
          <cell r="X29">
            <v>8</v>
          </cell>
          <cell r="AA29">
            <v>1088</v>
          </cell>
          <cell r="AB29">
            <v>1433.82</v>
          </cell>
          <cell r="AC29">
            <v>16.383900000000001</v>
          </cell>
          <cell r="AD29">
            <v>20</v>
          </cell>
          <cell r="AE29">
            <v>17.925000000000001</v>
          </cell>
          <cell r="AF29">
            <v>4</v>
          </cell>
          <cell r="AG29">
            <v>4</v>
          </cell>
          <cell r="AH29">
            <v>4</v>
          </cell>
          <cell r="AI29">
            <v>0</v>
          </cell>
        </row>
        <row r="30">
          <cell r="A30">
            <v>1</v>
          </cell>
          <cell r="B30">
            <v>1</v>
          </cell>
          <cell r="C30">
            <v>2024</v>
          </cell>
          <cell r="D30">
            <v>4</v>
          </cell>
          <cell r="E30">
            <v>340</v>
          </cell>
          <cell r="F30">
            <v>320</v>
          </cell>
          <cell r="G30">
            <v>24</v>
          </cell>
          <cell r="H30">
            <v>31</v>
          </cell>
          <cell r="I30">
            <v>1</v>
          </cell>
          <cell r="J30">
            <v>1</v>
          </cell>
          <cell r="K30">
            <v>3</v>
          </cell>
          <cell r="L30">
            <v>2</v>
          </cell>
          <cell r="M30">
            <v>1</v>
          </cell>
          <cell r="N30">
            <v>3</v>
          </cell>
          <cell r="O30">
            <v>0</v>
          </cell>
          <cell r="P30">
            <v>1</v>
          </cell>
          <cell r="Q30">
            <v>1</v>
          </cell>
          <cell r="R30">
            <v>101</v>
          </cell>
          <cell r="S30">
            <v>3</v>
          </cell>
          <cell r="T30">
            <v>4</v>
          </cell>
          <cell r="W30">
            <v>1001</v>
          </cell>
          <cell r="X30">
            <v>8</v>
          </cell>
          <cell r="AA30">
            <v>920</v>
          </cell>
          <cell r="AB30">
            <v>908.94</v>
          </cell>
          <cell r="AC30">
            <v>9.1874000000000002</v>
          </cell>
          <cell r="AD30">
            <v>20</v>
          </cell>
          <cell r="AE30">
            <v>9.9970999999999997</v>
          </cell>
          <cell r="AF30">
            <v>4</v>
          </cell>
          <cell r="AG30">
            <v>4</v>
          </cell>
          <cell r="AH30">
            <v>4</v>
          </cell>
          <cell r="AI30">
            <v>0</v>
          </cell>
        </row>
        <row r="31">
          <cell r="A31">
            <v>1</v>
          </cell>
          <cell r="B31">
            <v>1</v>
          </cell>
          <cell r="C31">
            <v>2024</v>
          </cell>
          <cell r="D31">
            <v>4</v>
          </cell>
          <cell r="E31">
            <v>340</v>
          </cell>
          <cell r="F31">
            <v>320</v>
          </cell>
          <cell r="G31">
            <v>24</v>
          </cell>
          <cell r="H31">
            <v>32</v>
          </cell>
          <cell r="I31">
            <v>1</v>
          </cell>
          <cell r="J31">
            <v>1</v>
          </cell>
          <cell r="K31">
            <v>3</v>
          </cell>
          <cell r="L31">
            <v>2</v>
          </cell>
          <cell r="M31">
            <v>1</v>
          </cell>
          <cell r="N31">
            <v>4</v>
          </cell>
          <cell r="O31">
            <v>9</v>
          </cell>
          <cell r="P31">
            <v>0</v>
          </cell>
          <cell r="R31">
            <v>101</v>
          </cell>
          <cell r="S31">
            <v>3</v>
          </cell>
          <cell r="T31">
            <v>4</v>
          </cell>
          <cell r="W31">
            <v>1001</v>
          </cell>
          <cell r="X31">
            <v>8</v>
          </cell>
          <cell r="AA31">
            <v>404</v>
          </cell>
          <cell r="AB31">
            <v>271.32</v>
          </cell>
          <cell r="AC31">
            <v>6.3304999999999998</v>
          </cell>
          <cell r="AD31">
            <v>20</v>
          </cell>
          <cell r="AE31">
            <v>6.4238999999999997</v>
          </cell>
          <cell r="AF31">
            <v>4</v>
          </cell>
          <cell r="AG31">
            <v>4</v>
          </cell>
          <cell r="AH31">
            <v>4</v>
          </cell>
          <cell r="AI31">
            <v>0</v>
          </cell>
        </row>
        <row r="32">
          <cell r="A32">
            <v>1</v>
          </cell>
          <cell r="B32">
            <v>1</v>
          </cell>
          <cell r="C32">
            <v>2024</v>
          </cell>
          <cell r="D32">
            <v>4</v>
          </cell>
          <cell r="E32">
            <v>340</v>
          </cell>
          <cell r="F32">
            <v>320</v>
          </cell>
          <cell r="G32">
            <v>24</v>
          </cell>
          <cell r="H32">
            <v>33</v>
          </cell>
          <cell r="I32">
            <v>1</v>
          </cell>
          <cell r="J32">
            <v>1</v>
          </cell>
          <cell r="K32">
            <v>3</v>
          </cell>
          <cell r="L32">
            <v>2</v>
          </cell>
          <cell r="M32">
            <v>1</v>
          </cell>
          <cell r="N32">
            <v>1</v>
          </cell>
          <cell r="O32">
            <v>5</v>
          </cell>
          <cell r="P32">
            <v>1</v>
          </cell>
          <cell r="Q32">
            <v>1</v>
          </cell>
          <cell r="R32">
            <v>101</v>
          </cell>
          <cell r="S32">
            <v>3</v>
          </cell>
          <cell r="T32">
            <v>4</v>
          </cell>
          <cell r="W32">
            <v>1001</v>
          </cell>
          <cell r="X32">
            <v>8</v>
          </cell>
          <cell r="AA32">
            <v>899</v>
          </cell>
          <cell r="AB32">
            <v>1280.8</v>
          </cell>
          <cell r="AC32">
            <v>11.93</v>
          </cell>
          <cell r="AD32">
            <v>20</v>
          </cell>
          <cell r="AE32">
            <v>20.25</v>
          </cell>
          <cell r="AF32">
            <v>4</v>
          </cell>
          <cell r="AG32">
            <v>4</v>
          </cell>
          <cell r="AH32">
            <v>4</v>
          </cell>
          <cell r="AI32">
            <v>0</v>
          </cell>
        </row>
        <row r="33">
          <cell r="A33">
            <v>1</v>
          </cell>
          <cell r="B33">
            <v>1</v>
          </cell>
          <cell r="C33">
            <v>2024</v>
          </cell>
          <cell r="D33">
            <v>4</v>
          </cell>
          <cell r="E33">
            <v>340</v>
          </cell>
          <cell r="F33">
            <v>320</v>
          </cell>
          <cell r="G33">
            <v>24</v>
          </cell>
          <cell r="H33">
            <v>1</v>
          </cell>
          <cell r="I33">
            <v>1</v>
          </cell>
          <cell r="J33">
            <v>2</v>
          </cell>
          <cell r="K33">
            <v>3</v>
          </cell>
          <cell r="L33">
            <v>5</v>
          </cell>
          <cell r="M33">
            <v>1</v>
          </cell>
          <cell r="N33">
            <v>1</v>
          </cell>
          <cell r="O33">
            <v>5</v>
          </cell>
          <cell r="P33">
            <v>1</v>
          </cell>
          <cell r="Q33">
            <v>1</v>
          </cell>
          <cell r="R33">
            <v>101</v>
          </cell>
          <cell r="S33">
            <v>3</v>
          </cell>
          <cell r="T33">
            <v>4</v>
          </cell>
          <cell r="W33">
            <v>1001</v>
          </cell>
          <cell r="X33">
            <v>8</v>
          </cell>
          <cell r="AA33">
            <v>1185</v>
          </cell>
          <cell r="AB33">
            <v>3845.09</v>
          </cell>
          <cell r="AC33">
            <v>12.4542</v>
          </cell>
          <cell r="AD33">
            <v>20</v>
          </cell>
          <cell r="AE33">
            <v>61.188499999999998</v>
          </cell>
          <cell r="AF33">
            <v>4</v>
          </cell>
          <cell r="AG33">
            <v>4</v>
          </cell>
          <cell r="AH33">
            <v>4</v>
          </cell>
          <cell r="AI33">
            <v>0</v>
          </cell>
        </row>
        <row r="34">
          <cell r="A34">
            <v>1</v>
          </cell>
          <cell r="B34">
            <v>1</v>
          </cell>
          <cell r="C34">
            <v>2024</v>
          </cell>
          <cell r="D34">
            <v>4</v>
          </cell>
          <cell r="E34">
            <v>340</v>
          </cell>
          <cell r="F34">
            <v>320</v>
          </cell>
          <cell r="G34">
            <v>24</v>
          </cell>
          <cell r="H34">
            <v>2</v>
          </cell>
          <cell r="I34">
            <v>1</v>
          </cell>
          <cell r="J34">
            <v>2</v>
          </cell>
          <cell r="K34">
            <v>3</v>
          </cell>
          <cell r="L34">
            <v>1</v>
          </cell>
          <cell r="M34">
            <v>1</v>
          </cell>
          <cell r="N34">
            <v>1</v>
          </cell>
          <cell r="O34">
            <v>4</v>
          </cell>
          <cell r="P34">
            <v>1</v>
          </cell>
          <cell r="Q34">
            <v>1</v>
          </cell>
          <cell r="R34">
            <v>101</v>
          </cell>
          <cell r="S34">
            <v>3</v>
          </cell>
          <cell r="T34">
            <v>4</v>
          </cell>
          <cell r="W34">
            <v>1001</v>
          </cell>
          <cell r="X34">
            <v>8</v>
          </cell>
          <cell r="AA34">
            <v>861</v>
          </cell>
          <cell r="AB34">
            <v>1510.6</v>
          </cell>
          <cell r="AC34">
            <v>31.756900000000002</v>
          </cell>
          <cell r="AD34">
            <v>20</v>
          </cell>
          <cell r="AE34">
            <v>34.336500000000001</v>
          </cell>
          <cell r="AF34">
            <v>4</v>
          </cell>
          <cell r="AG34">
            <v>4</v>
          </cell>
          <cell r="AH34">
            <v>4</v>
          </cell>
          <cell r="AI34">
            <v>0</v>
          </cell>
        </row>
        <row r="35">
          <cell r="A35">
            <v>1</v>
          </cell>
          <cell r="B35">
            <v>1</v>
          </cell>
          <cell r="C35">
            <v>2024</v>
          </cell>
          <cell r="D35">
            <v>4</v>
          </cell>
          <cell r="E35">
            <v>340</v>
          </cell>
          <cell r="F35">
            <v>320</v>
          </cell>
          <cell r="G35">
            <v>24</v>
          </cell>
          <cell r="H35">
            <v>3</v>
          </cell>
          <cell r="I35">
            <v>1</v>
          </cell>
          <cell r="J35">
            <v>2</v>
          </cell>
          <cell r="K35">
            <v>3</v>
          </cell>
          <cell r="L35">
            <v>1</v>
          </cell>
          <cell r="M35">
            <v>1</v>
          </cell>
          <cell r="N35">
            <v>1</v>
          </cell>
          <cell r="O35">
            <v>4</v>
          </cell>
          <cell r="P35">
            <v>1</v>
          </cell>
          <cell r="Q35">
            <v>1</v>
          </cell>
          <cell r="R35">
            <v>101</v>
          </cell>
          <cell r="S35">
            <v>3</v>
          </cell>
          <cell r="T35">
            <v>4</v>
          </cell>
          <cell r="W35">
            <v>1001</v>
          </cell>
          <cell r="X35">
            <v>8</v>
          </cell>
          <cell r="AA35">
            <v>870</v>
          </cell>
          <cell r="AB35">
            <v>2580.4499999999998</v>
          </cell>
          <cell r="AC35">
            <v>51.729500000000002</v>
          </cell>
          <cell r="AD35">
            <v>20</v>
          </cell>
          <cell r="AE35">
            <v>53.737099999999998</v>
          </cell>
          <cell r="AF35">
            <v>4</v>
          </cell>
          <cell r="AG35">
            <v>4</v>
          </cell>
          <cell r="AH35">
            <v>4</v>
          </cell>
          <cell r="AI35">
            <v>0</v>
          </cell>
        </row>
        <row r="36">
          <cell r="A36">
            <v>1</v>
          </cell>
          <cell r="B36">
            <v>1</v>
          </cell>
          <cell r="C36">
            <v>2024</v>
          </cell>
          <cell r="D36">
            <v>4</v>
          </cell>
          <cell r="E36">
            <v>340</v>
          </cell>
          <cell r="F36">
            <v>320</v>
          </cell>
          <cell r="G36">
            <v>24</v>
          </cell>
          <cell r="H36">
            <v>4</v>
          </cell>
          <cell r="I36">
            <v>1</v>
          </cell>
          <cell r="J36">
            <v>2</v>
          </cell>
          <cell r="K36">
            <v>3</v>
          </cell>
          <cell r="L36">
            <v>1</v>
          </cell>
          <cell r="M36">
            <v>1</v>
          </cell>
          <cell r="N36">
            <v>1</v>
          </cell>
          <cell r="O36">
            <v>1</v>
          </cell>
          <cell r="P36">
            <v>1</v>
          </cell>
          <cell r="Q36">
            <v>0</v>
          </cell>
          <cell r="R36">
            <v>101</v>
          </cell>
          <cell r="S36">
            <v>3</v>
          </cell>
          <cell r="T36">
            <v>4</v>
          </cell>
          <cell r="W36">
            <v>1001</v>
          </cell>
          <cell r="X36">
            <v>8</v>
          </cell>
          <cell r="AA36">
            <v>245</v>
          </cell>
          <cell r="AB36">
            <v>449.31</v>
          </cell>
          <cell r="AC36">
            <v>16.532499999999999</v>
          </cell>
          <cell r="AD36">
            <v>20</v>
          </cell>
          <cell r="AE36">
            <v>16.532499999999999</v>
          </cell>
          <cell r="AF36">
            <v>4</v>
          </cell>
          <cell r="AG36">
            <v>4</v>
          </cell>
          <cell r="AH36">
            <v>4</v>
          </cell>
          <cell r="AI36">
            <v>0</v>
          </cell>
        </row>
        <row r="37">
          <cell r="A37">
            <v>1</v>
          </cell>
          <cell r="B37">
            <v>1</v>
          </cell>
          <cell r="C37">
            <v>2024</v>
          </cell>
          <cell r="D37">
            <v>4</v>
          </cell>
          <cell r="E37">
            <v>340</v>
          </cell>
          <cell r="F37">
            <v>320</v>
          </cell>
          <cell r="G37">
            <v>24</v>
          </cell>
          <cell r="H37">
            <v>5</v>
          </cell>
          <cell r="I37">
            <v>1</v>
          </cell>
          <cell r="J37">
            <v>2</v>
          </cell>
          <cell r="K37">
            <v>3</v>
          </cell>
          <cell r="L37">
            <v>1</v>
          </cell>
          <cell r="M37">
            <v>1</v>
          </cell>
          <cell r="N37">
            <v>4</v>
          </cell>
          <cell r="O37">
            <v>9</v>
          </cell>
          <cell r="P37">
            <v>0</v>
          </cell>
          <cell r="R37">
            <v>101</v>
          </cell>
          <cell r="S37">
            <v>3</v>
          </cell>
          <cell r="T37">
            <v>4</v>
          </cell>
          <cell r="W37">
            <v>1001</v>
          </cell>
          <cell r="X37">
            <v>8</v>
          </cell>
          <cell r="AA37">
            <v>153</v>
          </cell>
          <cell r="AB37">
            <v>323.08999999999997</v>
          </cell>
          <cell r="AC37">
            <v>17.8</v>
          </cell>
          <cell r="AD37">
            <v>20</v>
          </cell>
          <cell r="AE37">
            <v>20.12</v>
          </cell>
          <cell r="AF37">
            <v>4</v>
          </cell>
          <cell r="AG37">
            <v>4</v>
          </cell>
          <cell r="AH37">
            <v>4</v>
          </cell>
          <cell r="AI37">
            <v>0</v>
          </cell>
        </row>
        <row r="38">
          <cell r="A38">
            <v>1</v>
          </cell>
          <cell r="B38">
            <v>1</v>
          </cell>
          <cell r="C38">
            <v>2024</v>
          </cell>
          <cell r="D38">
            <v>4</v>
          </cell>
          <cell r="E38">
            <v>340</v>
          </cell>
          <cell r="F38">
            <v>320</v>
          </cell>
          <cell r="G38">
            <v>24</v>
          </cell>
          <cell r="H38">
            <v>6</v>
          </cell>
          <cell r="I38">
            <v>1</v>
          </cell>
          <cell r="J38">
            <v>2</v>
          </cell>
          <cell r="K38">
            <v>3</v>
          </cell>
          <cell r="L38">
            <v>1</v>
          </cell>
          <cell r="M38">
            <v>1</v>
          </cell>
          <cell r="N38">
            <v>4</v>
          </cell>
          <cell r="O38">
            <v>9</v>
          </cell>
          <cell r="P38">
            <v>0</v>
          </cell>
          <cell r="R38">
            <v>101</v>
          </cell>
          <cell r="S38">
            <v>3</v>
          </cell>
          <cell r="T38">
            <v>4</v>
          </cell>
          <cell r="W38">
            <v>1001</v>
          </cell>
          <cell r="X38">
            <v>8</v>
          </cell>
          <cell r="AA38">
            <v>2543</v>
          </cell>
          <cell r="AB38">
            <v>1147.6099999999999</v>
          </cell>
          <cell r="AC38">
            <v>7.1</v>
          </cell>
          <cell r="AD38">
            <v>20</v>
          </cell>
          <cell r="AE38">
            <v>9.5299999999999994</v>
          </cell>
          <cell r="AF38">
            <v>4</v>
          </cell>
          <cell r="AG38">
            <v>4</v>
          </cell>
          <cell r="AH38">
            <v>4</v>
          </cell>
          <cell r="AI38">
            <v>0</v>
          </cell>
        </row>
        <row r="39">
          <cell r="A39">
            <v>1</v>
          </cell>
          <cell r="B39">
            <v>1</v>
          </cell>
          <cell r="C39">
            <v>2024</v>
          </cell>
          <cell r="D39">
            <v>4</v>
          </cell>
          <cell r="E39">
            <v>340</v>
          </cell>
          <cell r="F39">
            <v>320</v>
          </cell>
          <cell r="G39">
            <v>24</v>
          </cell>
          <cell r="H39">
            <v>7</v>
          </cell>
          <cell r="I39">
            <v>1</v>
          </cell>
          <cell r="J39">
            <v>2</v>
          </cell>
          <cell r="K39">
            <v>3</v>
          </cell>
          <cell r="L39">
            <v>3</v>
          </cell>
          <cell r="M39">
            <v>1</v>
          </cell>
          <cell r="N39">
            <v>4</v>
          </cell>
          <cell r="O39">
            <v>9</v>
          </cell>
          <cell r="P39">
            <v>1</v>
          </cell>
          <cell r="Q39">
            <v>1</v>
          </cell>
          <cell r="R39">
            <v>101</v>
          </cell>
          <cell r="S39">
            <v>3</v>
          </cell>
          <cell r="T39">
            <v>4</v>
          </cell>
          <cell r="W39">
            <v>1001</v>
          </cell>
          <cell r="X39">
            <v>8</v>
          </cell>
          <cell r="AA39">
            <v>2107</v>
          </cell>
          <cell r="AB39">
            <v>1624.21</v>
          </cell>
          <cell r="AC39">
            <v>3.79</v>
          </cell>
          <cell r="AD39">
            <v>20</v>
          </cell>
          <cell r="AE39">
            <v>18.260000000000002</v>
          </cell>
          <cell r="AF39">
            <v>4</v>
          </cell>
          <cell r="AG39">
            <v>4</v>
          </cell>
          <cell r="AH39">
            <v>4</v>
          </cell>
          <cell r="AI39">
            <v>0</v>
          </cell>
        </row>
        <row r="40">
          <cell r="A40">
            <v>1</v>
          </cell>
          <cell r="B40">
            <v>1</v>
          </cell>
          <cell r="C40">
            <v>2024</v>
          </cell>
          <cell r="D40">
            <v>4</v>
          </cell>
          <cell r="E40">
            <v>340</v>
          </cell>
          <cell r="F40">
            <v>320</v>
          </cell>
          <cell r="G40">
            <v>24</v>
          </cell>
          <cell r="H40">
            <v>8</v>
          </cell>
          <cell r="I40">
            <v>1</v>
          </cell>
          <cell r="J40">
            <v>2</v>
          </cell>
          <cell r="K40">
            <v>3</v>
          </cell>
          <cell r="L40">
            <v>1</v>
          </cell>
          <cell r="M40">
            <v>1</v>
          </cell>
          <cell r="N40">
            <v>1</v>
          </cell>
          <cell r="O40">
            <v>2</v>
          </cell>
          <cell r="P40">
            <v>1</v>
          </cell>
          <cell r="Q40">
            <v>0</v>
          </cell>
          <cell r="R40">
            <v>101</v>
          </cell>
          <cell r="S40">
            <v>3</v>
          </cell>
          <cell r="T40">
            <v>4</v>
          </cell>
          <cell r="W40">
            <v>1001</v>
          </cell>
          <cell r="X40">
            <v>8</v>
          </cell>
          <cell r="AA40">
            <v>1250</v>
          </cell>
          <cell r="AB40">
            <v>1963.74</v>
          </cell>
          <cell r="AC40">
            <v>22.061800000000002</v>
          </cell>
          <cell r="AD40">
            <v>20</v>
          </cell>
          <cell r="AE40">
            <v>27.490300000000001</v>
          </cell>
          <cell r="AF40">
            <v>4</v>
          </cell>
          <cell r="AG40">
            <v>4</v>
          </cell>
          <cell r="AH40">
            <v>4</v>
          </cell>
          <cell r="AI40">
            <v>0</v>
          </cell>
        </row>
        <row r="41">
          <cell r="A41">
            <v>1</v>
          </cell>
          <cell r="B41">
            <v>1</v>
          </cell>
          <cell r="C41">
            <v>2024</v>
          </cell>
          <cell r="D41">
            <v>4</v>
          </cell>
          <cell r="E41">
            <v>340</v>
          </cell>
          <cell r="F41">
            <v>320</v>
          </cell>
          <cell r="G41">
            <v>24</v>
          </cell>
          <cell r="H41">
            <v>9</v>
          </cell>
          <cell r="I41">
            <v>1</v>
          </cell>
          <cell r="J41">
            <v>2</v>
          </cell>
          <cell r="K41">
            <v>3</v>
          </cell>
          <cell r="L41">
            <v>2</v>
          </cell>
          <cell r="M41">
            <v>1</v>
          </cell>
          <cell r="N41">
            <v>3</v>
          </cell>
          <cell r="O41">
            <v>0</v>
          </cell>
          <cell r="P41">
            <v>1</v>
          </cell>
          <cell r="Q41">
            <v>1</v>
          </cell>
          <cell r="R41">
            <v>101</v>
          </cell>
          <cell r="S41">
            <v>3</v>
          </cell>
          <cell r="T41">
            <v>4</v>
          </cell>
          <cell r="W41">
            <v>1001</v>
          </cell>
          <cell r="X41">
            <v>8</v>
          </cell>
          <cell r="AA41">
            <v>813</v>
          </cell>
          <cell r="AB41">
            <v>1257.74</v>
          </cell>
          <cell r="AC41">
            <v>18.013100000000001</v>
          </cell>
          <cell r="AD41">
            <v>20</v>
          </cell>
          <cell r="AE41">
            <v>23.006499999999999</v>
          </cell>
          <cell r="AF41">
            <v>4</v>
          </cell>
          <cell r="AG41">
            <v>4</v>
          </cell>
          <cell r="AH41">
            <v>4</v>
          </cell>
          <cell r="AI41">
            <v>0</v>
          </cell>
        </row>
        <row r="42">
          <cell r="A42">
            <v>1</v>
          </cell>
          <cell r="B42">
            <v>1</v>
          </cell>
          <cell r="C42">
            <v>2024</v>
          </cell>
          <cell r="D42">
            <v>4</v>
          </cell>
          <cell r="E42">
            <v>340</v>
          </cell>
          <cell r="F42">
            <v>320</v>
          </cell>
          <cell r="G42">
            <v>24</v>
          </cell>
          <cell r="H42">
            <v>10</v>
          </cell>
          <cell r="I42">
            <v>1</v>
          </cell>
          <cell r="J42">
            <v>2</v>
          </cell>
          <cell r="K42">
            <v>3</v>
          </cell>
          <cell r="L42">
            <v>6</v>
          </cell>
          <cell r="M42">
            <v>1</v>
          </cell>
          <cell r="N42">
            <v>3</v>
          </cell>
          <cell r="O42">
            <v>0</v>
          </cell>
          <cell r="P42">
            <v>1</v>
          </cell>
          <cell r="Q42">
            <v>1</v>
          </cell>
          <cell r="R42">
            <v>101</v>
          </cell>
          <cell r="S42">
            <v>3</v>
          </cell>
          <cell r="T42">
            <v>4</v>
          </cell>
          <cell r="W42">
            <v>1001</v>
          </cell>
          <cell r="X42">
            <v>8</v>
          </cell>
          <cell r="AA42">
            <v>488</v>
          </cell>
          <cell r="AB42">
            <v>756.1</v>
          </cell>
          <cell r="AC42">
            <v>12.843999999999999</v>
          </cell>
          <cell r="AD42">
            <v>20</v>
          </cell>
          <cell r="AE42">
            <v>27.9222</v>
          </cell>
          <cell r="AF42">
            <v>4</v>
          </cell>
          <cell r="AG42">
            <v>4</v>
          </cell>
          <cell r="AH42">
            <v>4</v>
          </cell>
          <cell r="AI42">
            <v>0</v>
          </cell>
        </row>
        <row r="43">
          <cell r="A43">
            <v>1</v>
          </cell>
          <cell r="B43">
            <v>1</v>
          </cell>
          <cell r="C43">
            <v>2024</v>
          </cell>
          <cell r="D43">
            <v>4</v>
          </cell>
          <cell r="E43">
            <v>340</v>
          </cell>
          <cell r="F43">
            <v>320</v>
          </cell>
          <cell r="G43">
            <v>24</v>
          </cell>
          <cell r="H43">
            <v>11</v>
          </cell>
          <cell r="I43">
            <v>1</v>
          </cell>
          <cell r="J43">
            <v>2</v>
          </cell>
          <cell r="K43">
            <v>3</v>
          </cell>
          <cell r="L43">
            <v>2</v>
          </cell>
          <cell r="M43">
            <v>1</v>
          </cell>
          <cell r="N43">
            <v>3</v>
          </cell>
          <cell r="O43">
            <v>0</v>
          </cell>
          <cell r="P43">
            <v>1</v>
          </cell>
          <cell r="Q43">
            <v>1</v>
          </cell>
          <cell r="R43">
            <v>101</v>
          </cell>
          <cell r="S43">
            <v>3</v>
          </cell>
          <cell r="T43">
            <v>4</v>
          </cell>
          <cell r="W43">
            <v>1001</v>
          </cell>
          <cell r="X43">
            <v>8</v>
          </cell>
          <cell r="AA43">
            <v>327</v>
          </cell>
          <cell r="AB43">
            <v>386.52</v>
          </cell>
          <cell r="AC43">
            <v>24.7361</v>
          </cell>
          <cell r="AD43">
            <v>20</v>
          </cell>
          <cell r="AE43">
            <v>24.9023</v>
          </cell>
          <cell r="AF43">
            <v>4</v>
          </cell>
          <cell r="AG43">
            <v>4</v>
          </cell>
          <cell r="AH43">
            <v>4</v>
          </cell>
          <cell r="AI43">
            <v>0</v>
          </cell>
        </row>
        <row r="44">
          <cell r="A44">
            <v>1</v>
          </cell>
          <cell r="B44">
            <v>1</v>
          </cell>
          <cell r="C44">
            <v>2024</v>
          </cell>
          <cell r="D44">
            <v>4</v>
          </cell>
          <cell r="E44">
            <v>340</v>
          </cell>
          <cell r="F44">
            <v>320</v>
          </cell>
          <cell r="G44">
            <v>24</v>
          </cell>
          <cell r="H44">
            <v>12</v>
          </cell>
          <cell r="I44">
            <v>1</v>
          </cell>
          <cell r="J44">
            <v>2</v>
          </cell>
          <cell r="K44">
            <v>3</v>
          </cell>
          <cell r="L44">
            <v>3</v>
          </cell>
          <cell r="M44">
            <v>1</v>
          </cell>
          <cell r="N44">
            <v>1</v>
          </cell>
          <cell r="O44">
            <v>5</v>
          </cell>
          <cell r="P44">
            <v>1</v>
          </cell>
          <cell r="Q44">
            <v>1</v>
          </cell>
          <cell r="R44">
            <v>101</v>
          </cell>
          <cell r="S44">
            <v>3</v>
          </cell>
          <cell r="T44">
            <v>4</v>
          </cell>
          <cell r="W44">
            <v>1001</v>
          </cell>
          <cell r="X44">
            <v>8</v>
          </cell>
          <cell r="AA44">
            <v>426</v>
          </cell>
          <cell r="AB44">
            <v>570.51</v>
          </cell>
          <cell r="AC44">
            <v>21.001100000000001</v>
          </cell>
          <cell r="AD44">
            <v>20</v>
          </cell>
          <cell r="AE44">
            <v>31.773299999999999</v>
          </cell>
          <cell r="AF44">
            <v>4</v>
          </cell>
          <cell r="AG44">
            <v>4</v>
          </cell>
          <cell r="AH44">
            <v>4</v>
          </cell>
          <cell r="AI44">
            <v>0</v>
          </cell>
        </row>
        <row r="45">
          <cell r="A45">
            <v>1</v>
          </cell>
          <cell r="B45">
            <v>1</v>
          </cell>
          <cell r="C45">
            <v>2024</v>
          </cell>
          <cell r="D45">
            <v>4</v>
          </cell>
          <cell r="E45">
            <v>340</v>
          </cell>
          <cell r="F45">
            <v>320</v>
          </cell>
          <cell r="G45">
            <v>24</v>
          </cell>
          <cell r="H45">
            <v>13</v>
          </cell>
          <cell r="I45">
            <v>1</v>
          </cell>
          <cell r="J45">
            <v>2</v>
          </cell>
          <cell r="K45">
            <v>3</v>
          </cell>
          <cell r="L45">
            <v>2</v>
          </cell>
          <cell r="M45">
            <v>2</v>
          </cell>
          <cell r="N45">
            <v>1</v>
          </cell>
          <cell r="O45">
            <v>5</v>
          </cell>
          <cell r="P45">
            <v>1</v>
          </cell>
          <cell r="Q45">
            <v>0</v>
          </cell>
          <cell r="R45">
            <v>101</v>
          </cell>
          <cell r="S45">
            <v>3</v>
          </cell>
          <cell r="T45">
            <v>4</v>
          </cell>
          <cell r="W45">
            <v>1001</v>
          </cell>
          <cell r="X45">
            <v>8</v>
          </cell>
          <cell r="AA45">
            <v>1033</v>
          </cell>
          <cell r="AB45">
            <v>1250.3499999999999</v>
          </cell>
          <cell r="AC45">
            <v>7.3461999999999996</v>
          </cell>
          <cell r="AD45">
            <v>20</v>
          </cell>
          <cell r="AE45">
            <v>20.847200000000001</v>
          </cell>
          <cell r="AF45">
            <v>4</v>
          </cell>
          <cell r="AG45">
            <v>4</v>
          </cell>
          <cell r="AH45">
            <v>4</v>
          </cell>
          <cell r="AI45">
            <v>0</v>
          </cell>
        </row>
        <row r="46">
          <cell r="A46">
            <v>1</v>
          </cell>
          <cell r="B46">
            <v>1</v>
          </cell>
          <cell r="C46">
            <v>2024</v>
          </cell>
          <cell r="D46">
            <v>4</v>
          </cell>
          <cell r="E46">
            <v>340</v>
          </cell>
          <cell r="F46">
            <v>320</v>
          </cell>
          <cell r="G46">
            <v>24</v>
          </cell>
          <cell r="H46">
            <v>15</v>
          </cell>
          <cell r="I46">
            <v>1</v>
          </cell>
          <cell r="J46">
            <v>2</v>
          </cell>
          <cell r="K46">
            <v>3</v>
          </cell>
          <cell r="L46">
            <v>2</v>
          </cell>
          <cell r="M46">
            <v>1</v>
          </cell>
          <cell r="N46">
            <v>1</v>
          </cell>
          <cell r="O46">
            <v>3</v>
          </cell>
          <cell r="P46">
            <v>1</v>
          </cell>
          <cell r="Q46">
            <v>1</v>
          </cell>
          <cell r="R46">
            <v>101</v>
          </cell>
          <cell r="S46">
            <v>3</v>
          </cell>
          <cell r="T46">
            <v>4</v>
          </cell>
          <cell r="W46">
            <v>1001</v>
          </cell>
          <cell r="X46">
            <v>8</v>
          </cell>
          <cell r="AA46">
            <v>936</v>
          </cell>
          <cell r="AB46">
            <v>1124.02</v>
          </cell>
          <cell r="AC46">
            <v>21.758900000000001</v>
          </cell>
          <cell r="AD46">
            <v>20</v>
          </cell>
          <cell r="AE46">
            <v>35.952800000000003</v>
          </cell>
          <cell r="AF46">
            <v>4</v>
          </cell>
          <cell r="AG46">
            <v>4</v>
          </cell>
          <cell r="AH46">
            <v>4</v>
          </cell>
          <cell r="AI46">
            <v>0</v>
          </cell>
        </row>
        <row r="47">
          <cell r="A47">
            <v>1</v>
          </cell>
          <cell r="B47">
            <v>1</v>
          </cell>
          <cell r="C47">
            <v>2024</v>
          </cell>
          <cell r="D47">
            <v>4</v>
          </cell>
          <cell r="E47">
            <v>340</v>
          </cell>
          <cell r="F47">
            <v>320</v>
          </cell>
          <cell r="G47">
            <v>24</v>
          </cell>
          <cell r="H47">
            <v>16</v>
          </cell>
          <cell r="I47">
            <v>1</v>
          </cell>
          <cell r="J47">
            <v>2</v>
          </cell>
          <cell r="K47">
            <v>3</v>
          </cell>
          <cell r="L47">
            <v>1</v>
          </cell>
          <cell r="M47">
            <v>1</v>
          </cell>
          <cell r="N47">
            <v>1</v>
          </cell>
          <cell r="O47">
            <v>3</v>
          </cell>
          <cell r="P47">
            <v>1</v>
          </cell>
          <cell r="Q47">
            <v>1</v>
          </cell>
          <cell r="R47">
            <v>101</v>
          </cell>
          <cell r="S47">
            <v>3</v>
          </cell>
          <cell r="T47">
            <v>4</v>
          </cell>
          <cell r="W47">
            <v>1001</v>
          </cell>
          <cell r="X47">
            <v>8</v>
          </cell>
          <cell r="AA47">
            <v>1101</v>
          </cell>
          <cell r="AB47">
            <v>561.9</v>
          </cell>
          <cell r="AC47">
            <v>2.97</v>
          </cell>
          <cell r="AD47">
            <v>20</v>
          </cell>
          <cell r="AE47">
            <v>7.99</v>
          </cell>
          <cell r="AF47">
            <v>4</v>
          </cell>
          <cell r="AG47">
            <v>4</v>
          </cell>
          <cell r="AH47">
            <v>4</v>
          </cell>
          <cell r="AI47">
            <v>0</v>
          </cell>
        </row>
        <row r="48">
          <cell r="A48">
            <v>1</v>
          </cell>
          <cell r="B48">
            <v>1</v>
          </cell>
          <cell r="C48">
            <v>2024</v>
          </cell>
          <cell r="D48">
            <v>4</v>
          </cell>
          <cell r="E48">
            <v>340</v>
          </cell>
          <cell r="F48">
            <v>320</v>
          </cell>
          <cell r="G48">
            <v>24</v>
          </cell>
          <cell r="H48">
            <v>17</v>
          </cell>
          <cell r="I48">
            <v>1</v>
          </cell>
          <cell r="J48">
            <v>2</v>
          </cell>
          <cell r="K48">
            <v>3</v>
          </cell>
          <cell r="L48">
            <v>4</v>
          </cell>
          <cell r="M48">
            <v>1</v>
          </cell>
          <cell r="N48">
            <v>1</v>
          </cell>
          <cell r="O48">
            <v>3</v>
          </cell>
          <cell r="P48">
            <v>1</v>
          </cell>
          <cell r="Q48">
            <v>1</v>
          </cell>
          <cell r="R48">
            <v>101</v>
          </cell>
          <cell r="S48">
            <v>3</v>
          </cell>
          <cell r="T48">
            <v>4</v>
          </cell>
          <cell r="W48">
            <v>1001</v>
          </cell>
          <cell r="X48">
            <v>8</v>
          </cell>
          <cell r="AA48">
            <v>915</v>
          </cell>
          <cell r="AB48">
            <v>690.34</v>
          </cell>
          <cell r="AC48">
            <v>3.8479000000000001</v>
          </cell>
          <cell r="AD48">
            <v>20</v>
          </cell>
          <cell r="AE48">
            <v>7.4183000000000003</v>
          </cell>
          <cell r="AF48">
            <v>4</v>
          </cell>
          <cell r="AG48">
            <v>4</v>
          </cell>
          <cell r="AH48">
            <v>4</v>
          </cell>
          <cell r="AI48">
            <v>0</v>
          </cell>
        </row>
        <row r="49">
          <cell r="A49">
            <v>1</v>
          </cell>
          <cell r="B49">
            <v>1</v>
          </cell>
          <cell r="C49">
            <v>2024</v>
          </cell>
          <cell r="D49">
            <v>4</v>
          </cell>
          <cell r="E49">
            <v>340</v>
          </cell>
          <cell r="F49">
            <v>320</v>
          </cell>
          <cell r="G49">
            <v>24</v>
          </cell>
          <cell r="H49">
            <v>18</v>
          </cell>
          <cell r="I49">
            <v>1</v>
          </cell>
          <cell r="J49">
            <v>2</v>
          </cell>
          <cell r="K49">
            <v>3</v>
          </cell>
          <cell r="L49">
            <v>6</v>
          </cell>
          <cell r="M49">
            <v>1</v>
          </cell>
          <cell r="N49">
            <v>1</v>
          </cell>
          <cell r="O49">
            <v>5</v>
          </cell>
          <cell r="P49">
            <v>1</v>
          </cell>
          <cell r="Q49">
            <v>0</v>
          </cell>
          <cell r="R49">
            <v>101</v>
          </cell>
          <cell r="S49">
            <v>3</v>
          </cell>
          <cell r="T49">
            <v>4</v>
          </cell>
          <cell r="W49">
            <v>1001</v>
          </cell>
          <cell r="X49">
            <v>8</v>
          </cell>
          <cell r="AA49">
            <v>59</v>
          </cell>
          <cell r="AB49">
            <v>161</v>
          </cell>
          <cell r="AC49">
            <v>44.64</v>
          </cell>
          <cell r="AD49">
            <v>20</v>
          </cell>
          <cell r="AE49">
            <v>48.39</v>
          </cell>
          <cell r="AF49">
            <v>4</v>
          </cell>
          <cell r="AG49">
            <v>4</v>
          </cell>
          <cell r="AH49">
            <v>4</v>
          </cell>
          <cell r="AI49">
            <v>0</v>
          </cell>
        </row>
        <row r="50">
          <cell r="A50">
            <v>1</v>
          </cell>
          <cell r="B50">
            <v>1</v>
          </cell>
          <cell r="C50">
            <v>2024</v>
          </cell>
          <cell r="D50">
            <v>4</v>
          </cell>
          <cell r="E50">
            <v>340</v>
          </cell>
          <cell r="F50">
            <v>320</v>
          </cell>
          <cell r="G50">
            <v>24</v>
          </cell>
          <cell r="H50">
            <v>19</v>
          </cell>
          <cell r="I50">
            <v>1</v>
          </cell>
          <cell r="J50">
            <v>2</v>
          </cell>
          <cell r="K50">
            <v>3</v>
          </cell>
          <cell r="L50">
            <v>6</v>
          </cell>
          <cell r="M50">
            <v>6</v>
          </cell>
          <cell r="N50">
            <v>1</v>
          </cell>
          <cell r="O50">
            <v>5</v>
          </cell>
          <cell r="P50">
            <v>0</v>
          </cell>
          <cell r="R50">
            <v>101</v>
          </cell>
          <cell r="S50">
            <v>3</v>
          </cell>
          <cell r="T50">
            <v>4</v>
          </cell>
          <cell r="W50">
            <v>1001</v>
          </cell>
          <cell r="X50">
            <v>8</v>
          </cell>
          <cell r="AA50">
            <v>320</v>
          </cell>
          <cell r="AB50">
            <v>502.09</v>
          </cell>
          <cell r="AC50">
            <v>23.270499999999998</v>
          </cell>
          <cell r="AD50">
            <v>20</v>
          </cell>
          <cell r="AE50">
            <v>23.800799999999999</v>
          </cell>
          <cell r="AF50">
            <v>4</v>
          </cell>
          <cell r="AG50">
            <v>4</v>
          </cell>
          <cell r="AH50">
            <v>4</v>
          </cell>
          <cell r="AI50">
            <v>0</v>
          </cell>
        </row>
        <row r="51">
          <cell r="A51">
            <v>1</v>
          </cell>
          <cell r="B51">
            <v>1</v>
          </cell>
          <cell r="C51">
            <v>2024</v>
          </cell>
          <cell r="D51">
            <v>4</v>
          </cell>
          <cell r="E51">
            <v>340</v>
          </cell>
          <cell r="F51">
            <v>320</v>
          </cell>
          <cell r="G51">
            <v>24</v>
          </cell>
          <cell r="H51">
            <v>22</v>
          </cell>
          <cell r="I51">
            <v>1</v>
          </cell>
          <cell r="J51">
            <v>2</v>
          </cell>
          <cell r="K51">
            <v>3</v>
          </cell>
          <cell r="L51">
            <v>3</v>
          </cell>
          <cell r="M51">
            <v>1</v>
          </cell>
          <cell r="N51">
            <v>1</v>
          </cell>
          <cell r="O51">
            <v>3</v>
          </cell>
          <cell r="P51">
            <v>1</v>
          </cell>
          <cell r="Q51">
            <v>1</v>
          </cell>
          <cell r="R51">
            <v>101</v>
          </cell>
          <cell r="S51">
            <v>3</v>
          </cell>
          <cell r="T51">
            <v>4</v>
          </cell>
          <cell r="W51">
            <v>1001</v>
          </cell>
          <cell r="X51">
            <v>8</v>
          </cell>
          <cell r="AA51">
            <v>130</v>
          </cell>
          <cell r="AB51">
            <v>104.18</v>
          </cell>
          <cell r="AC51">
            <v>1.0667</v>
          </cell>
          <cell r="AD51">
            <v>20</v>
          </cell>
          <cell r="AE51">
            <v>11.5969</v>
          </cell>
          <cell r="AF51">
            <v>4</v>
          </cell>
          <cell r="AG51">
            <v>4</v>
          </cell>
          <cell r="AH51">
            <v>4</v>
          </cell>
          <cell r="AI51">
            <v>0</v>
          </cell>
        </row>
        <row r="52">
          <cell r="A52">
            <v>1</v>
          </cell>
          <cell r="B52">
            <v>1</v>
          </cell>
          <cell r="C52">
            <v>2024</v>
          </cell>
          <cell r="D52">
            <v>4</v>
          </cell>
          <cell r="E52">
            <v>340</v>
          </cell>
          <cell r="F52">
            <v>320</v>
          </cell>
          <cell r="G52">
            <v>24</v>
          </cell>
          <cell r="H52">
            <v>24</v>
          </cell>
          <cell r="I52">
            <v>1</v>
          </cell>
          <cell r="J52">
            <v>2</v>
          </cell>
          <cell r="K52">
            <v>3</v>
          </cell>
          <cell r="L52">
            <v>3</v>
          </cell>
          <cell r="M52">
            <v>1</v>
          </cell>
          <cell r="N52">
            <v>1</v>
          </cell>
          <cell r="O52">
            <v>3</v>
          </cell>
          <cell r="P52">
            <v>1</v>
          </cell>
          <cell r="Q52">
            <v>1</v>
          </cell>
          <cell r="R52">
            <v>101</v>
          </cell>
          <cell r="S52">
            <v>3</v>
          </cell>
          <cell r="T52">
            <v>4</v>
          </cell>
          <cell r="W52">
            <v>1001</v>
          </cell>
          <cell r="X52">
            <v>8</v>
          </cell>
          <cell r="AA52">
            <v>872</v>
          </cell>
          <cell r="AB52">
            <v>299.31</v>
          </cell>
          <cell r="AC52">
            <v>3.26</v>
          </cell>
          <cell r="AD52">
            <v>20</v>
          </cell>
          <cell r="AE52">
            <v>11.96</v>
          </cell>
          <cell r="AF52">
            <v>4</v>
          </cell>
          <cell r="AG52">
            <v>4</v>
          </cell>
          <cell r="AH52">
            <v>4</v>
          </cell>
          <cell r="AI52">
            <v>0</v>
          </cell>
        </row>
        <row r="53">
          <cell r="A53">
            <v>1</v>
          </cell>
          <cell r="B53">
            <v>1</v>
          </cell>
          <cell r="C53">
            <v>2024</v>
          </cell>
          <cell r="D53">
            <v>4</v>
          </cell>
          <cell r="E53">
            <v>340</v>
          </cell>
          <cell r="F53">
            <v>320</v>
          </cell>
          <cell r="G53">
            <v>24</v>
          </cell>
          <cell r="H53">
            <v>25</v>
          </cell>
          <cell r="I53">
            <v>1</v>
          </cell>
          <cell r="J53">
            <v>2</v>
          </cell>
          <cell r="K53">
            <v>3</v>
          </cell>
          <cell r="L53">
            <v>3</v>
          </cell>
          <cell r="M53">
            <v>1</v>
          </cell>
          <cell r="N53">
            <v>1</v>
          </cell>
          <cell r="O53">
            <v>3</v>
          </cell>
          <cell r="P53">
            <v>1</v>
          </cell>
          <cell r="Q53">
            <v>1</v>
          </cell>
          <cell r="R53">
            <v>101</v>
          </cell>
          <cell r="S53">
            <v>3</v>
          </cell>
          <cell r="T53">
            <v>4</v>
          </cell>
          <cell r="W53">
            <v>1001</v>
          </cell>
          <cell r="X53">
            <v>8</v>
          </cell>
          <cell r="AA53">
            <v>573</v>
          </cell>
          <cell r="AB53">
            <v>335.59</v>
          </cell>
          <cell r="AC53">
            <v>4.1100000000000003</v>
          </cell>
          <cell r="AD53">
            <v>20</v>
          </cell>
          <cell r="AE53">
            <v>9.6029999999999998</v>
          </cell>
          <cell r="AF53">
            <v>4</v>
          </cell>
          <cell r="AG53">
            <v>4</v>
          </cell>
          <cell r="AH53">
            <v>4</v>
          </cell>
          <cell r="AI53">
            <v>0</v>
          </cell>
        </row>
        <row r="54">
          <cell r="A54">
            <v>1</v>
          </cell>
          <cell r="B54">
            <v>1</v>
          </cell>
          <cell r="C54">
            <v>2024</v>
          </cell>
          <cell r="D54">
            <v>4</v>
          </cell>
          <cell r="E54">
            <v>340</v>
          </cell>
          <cell r="F54">
            <v>320</v>
          </cell>
          <cell r="G54">
            <v>24</v>
          </cell>
          <cell r="H54">
            <v>26</v>
          </cell>
          <cell r="I54">
            <v>1</v>
          </cell>
          <cell r="J54">
            <v>2</v>
          </cell>
          <cell r="K54">
            <v>3</v>
          </cell>
          <cell r="L54">
            <v>7</v>
          </cell>
          <cell r="M54">
            <v>1</v>
          </cell>
          <cell r="N54">
            <v>4</v>
          </cell>
          <cell r="O54">
            <v>9</v>
          </cell>
          <cell r="P54">
            <v>1</v>
          </cell>
          <cell r="Q54">
            <v>1</v>
          </cell>
          <cell r="R54">
            <v>101</v>
          </cell>
          <cell r="S54">
            <v>3</v>
          </cell>
          <cell r="T54">
            <v>4</v>
          </cell>
          <cell r="W54">
            <v>1001</v>
          </cell>
          <cell r="X54">
            <v>8</v>
          </cell>
          <cell r="AA54">
            <v>59</v>
          </cell>
          <cell r="AB54">
            <v>276</v>
          </cell>
          <cell r="AC54">
            <v>19.941600000000001</v>
          </cell>
          <cell r="AD54">
            <v>20</v>
          </cell>
          <cell r="AE54">
            <v>46.7592</v>
          </cell>
          <cell r="AF54">
            <v>4</v>
          </cell>
          <cell r="AG54">
            <v>4</v>
          </cell>
          <cell r="AH54">
            <v>4</v>
          </cell>
          <cell r="AI54">
            <v>0</v>
          </cell>
        </row>
        <row r="55">
          <cell r="A55">
            <v>1</v>
          </cell>
          <cell r="B55">
            <v>1</v>
          </cell>
          <cell r="C55">
            <v>2024</v>
          </cell>
          <cell r="D55">
            <v>4</v>
          </cell>
          <cell r="E55">
            <v>340</v>
          </cell>
          <cell r="F55">
            <v>320</v>
          </cell>
          <cell r="G55">
            <v>24</v>
          </cell>
          <cell r="H55">
            <v>27</v>
          </cell>
          <cell r="I55">
            <v>1</v>
          </cell>
          <cell r="J55">
            <v>2</v>
          </cell>
          <cell r="K55">
            <v>3</v>
          </cell>
          <cell r="L55">
            <v>5</v>
          </cell>
          <cell r="M55">
            <v>1</v>
          </cell>
          <cell r="N55">
            <v>1</v>
          </cell>
          <cell r="O55">
            <v>5</v>
          </cell>
          <cell r="P55">
            <v>1</v>
          </cell>
          <cell r="Q55">
            <v>1</v>
          </cell>
          <cell r="R55">
            <v>101</v>
          </cell>
          <cell r="S55">
            <v>3</v>
          </cell>
          <cell r="T55">
            <v>4</v>
          </cell>
          <cell r="W55">
            <v>1001</v>
          </cell>
          <cell r="X55">
            <v>8</v>
          </cell>
          <cell r="AA55">
            <v>199</v>
          </cell>
          <cell r="AB55">
            <v>222.01</v>
          </cell>
          <cell r="AC55">
            <v>4.3940000000000001</v>
          </cell>
          <cell r="AD55">
            <v>20</v>
          </cell>
          <cell r="AE55">
            <v>6.9943999999999997</v>
          </cell>
          <cell r="AF55">
            <v>4</v>
          </cell>
          <cell r="AG55">
            <v>4</v>
          </cell>
          <cell r="AH55">
            <v>4</v>
          </cell>
          <cell r="AI55">
            <v>0</v>
          </cell>
        </row>
        <row r="56">
          <cell r="A56">
            <v>1</v>
          </cell>
          <cell r="B56">
            <v>1</v>
          </cell>
          <cell r="C56">
            <v>2024</v>
          </cell>
          <cell r="D56">
            <v>4</v>
          </cell>
          <cell r="E56">
            <v>340</v>
          </cell>
          <cell r="F56">
            <v>320</v>
          </cell>
          <cell r="G56">
            <v>24</v>
          </cell>
          <cell r="H56">
            <v>28</v>
          </cell>
          <cell r="I56">
            <v>1</v>
          </cell>
          <cell r="J56">
            <v>2</v>
          </cell>
          <cell r="K56">
            <v>3</v>
          </cell>
          <cell r="L56">
            <v>2</v>
          </cell>
          <cell r="M56">
            <v>2</v>
          </cell>
          <cell r="N56">
            <v>1</v>
          </cell>
          <cell r="O56">
            <v>5</v>
          </cell>
          <cell r="P56">
            <v>1</v>
          </cell>
          <cell r="Q56">
            <v>0</v>
          </cell>
          <cell r="R56">
            <v>101</v>
          </cell>
          <cell r="S56">
            <v>3</v>
          </cell>
          <cell r="T56">
            <v>4</v>
          </cell>
          <cell r="W56">
            <v>1001</v>
          </cell>
          <cell r="X56">
            <v>8</v>
          </cell>
          <cell r="AA56">
            <v>965</v>
          </cell>
          <cell r="AB56">
            <v>1265.82</v>
          </cell>
          <cell r="AC56">
            <v>0.85250000000000004</v>
          </cell>
          <cell r="AD56">
            <v>20</v>
          </cell>
          <cell r="AE56">
            <v>28.216899999999999</v>
          </cell>
          <cell r="AF56">
            <v>4</v>
          </cell>
          <cell r="AG56">
            <v>4</v>
          </cell>
          <cell r="AH56">
            <v>4</v>
          </cell>
          <cell r="AI56">
            <v>0</v>
          </cell>
        </row>
        <row r="57">
          <cell r="A57">
            <v>1</v>
          </cell>
          <cell r="B57">
            <v>1</v>
          </cell>
          <cell r="C57">
            <v>2024</v>
          </cell>
          <cell r="D57">
            <v>4</v>
          </cell>
          <cell r="E57">
            <v>340</v>
          </cell>
          <cell r="F57">
            <v>320</v>
          </cell>
          <cell r="G57">
            <v>24</v>
          </cell>
          <cell r="H57">
            <v>30</v>
          </cell>
          <cell r="I57">
            <v>1</v>
          </cell>
          <cell r="J57">
            <v>2</v>
          </cell>
          <cell r="K57">
            <v>3</v>
          </cell>
          <cell r="L57">
            <v>2</v>
          </cell>
          <cell r="M57">
            <v>1</v>
          </cell>
          <cell r="N57">
            <v>3</v>
          </cell>
          <cell r="O57">
            <v>0</v>
          </cell>
          <cell r="P57">
            <v>0</v>
          </cell>
          <cell r="R57">
            <v>101</v>
          </cell>
          <cell r="S57">
            <v>3</v>
          </cell>
          <cell r="T57">
            <v>4</v>
          </cell>
          <cell r="W57">
            <v>1001</v>
          </cell>
          <cell r="X57">
            <v>8</v>
          </cell>
          <cell r="AA57">
            <v>252</v>
          </cell>
          <cell r="AB57">
            <v>338.23</v>
          </cell>
          <cell r="AC57">
            <v>1.6956</v>
          </cell>
          <cell r="AD57">
            <v>20</v>
          </cell>
          <cell r="AE57">
            <v>34.537199999999999</v>
          </cell>
          <cell r="AF57">
            <v>4</v>
          </cell>
          <cell r="AG57">
            <v>4</v>
          </cell>
          <cell r="AH57">
            <v>4</v>
          </cell>
          <cell r="AI57">
            <v>0</v>
          </cell>
        </row>
        <row r="58">
          <cell r="A58">
            <v>1</v>
          </cell>
          <cell r="B58">
            <v>1</v>
          </cell>
          <cell r="C58">
            <v>2024</v>
          </cell>
          <cell r="D58">
            <v>4</v>
          </cell>
          <cell r="E58">
            <v>340</v>
          </cell>
          <cell r="F58">
            <v>320</v>
          </cell>
          <cell r="G58">
            <v>24</v>
          </cell>
          <cell r="H58">
            <v>31</v>
          </cell>
          <cell r="I58">
            <v>1</v>
          </cell>
          <cell r="J58">
            <v>2</v>
          </cell>
          <cell r="K58">
            <v>3</v>
          </cell>
          <cell r="L58">
            <v>2</v>
          </cell>
          <cell r="M58">
            <v>1</v>
          </cell>
          <cell r="N58">
            <v>3</v>
          </cell>
          <cell r="O58">
            <v>0</v>
          </cell>
          <cell r="P58">
            <v>1</v>
          </cell>
          <cell r="Q58">
            <v>1</v>
          </cell>
          <cell r="R58">
            <v>101</v>
          </cell>
          <cell r="S58">
            <v>3</v>
          </cell>
          <cell r="T58">
            <v>4</v>
          </cell>
          <cell r="W58">
            <v>1001</v>
          </cell>
          <cell r="X58">
            <v>8</v>
          </cell>
          <cell r="AA58">
            <v>928</v>
          </cell>
          <cell r="AB58">
            <v>563.84</v>
          </cell>
          <cell r="AC58">
            <v>7.6942000000000004</v>
          </cell>
          <cell r="AD58">
            <v>18</v>
          </cell>
          <cell r="AE58">
            <v>9.1458999999999993</v>
          </cell>
          <cell r="AF58">
            <v>4</v>
          </cell>
          <cell r="AG58">
            <v>4</v>
          </cell>
          <cell r="AH58">
            <v>4</v>
          </cell>
          <cell r="AI58">
            <v>0</v>
          </cell>
        </row>
        <row r="59">
          <cell r="A59">
            <v>1</v>
          </cell>
          <cell r="B59">
            <v>1</v>
          </cell>
          <cell r="C59">
            <v>2024</v>
          </cell>
          <cell r="D59">
            <v>4</v>
          </cell>
          <cell r="E59">
            <v>340</v>
          </cell>
          <cell r="F59">
            <v>320</v>
          </cell>
          <cell r="G59">
            <v>24</v>
          </cell>
          <cell r="H59">
            <v>32</v>
          </cell>
          <cell r="I59">
            <v>1</v>
          </cell>
          <cell r="J59">
            <v>2</v>
          </cell>
          <cell r="K59">
            <v>3</v>
          </cell>
          <cell r="L59">
            <v>2</v>
          </cell>
          <cell r="M59">
            <v>1</v>
          </cell>
          <cell r="N59">
            <v>3</v>
          </cell>
          <cell r="O59">
            <v>0</v>
          </cell>
          <cell r="P59">
            <v>0</v>
          </cell>
          <cell r="R59">
            <v>101</v>
          </cell>
          <cell r="S59">
            <v>3</v>
          </cell>
          <cell r="T59">
            <v>4</v>
          </cell>
          <cell r="W59">
            <v>1001</v>
          </cell>
          <cell r="X59">
            <v>8</v>
          </cell>
          <cell r="AA59">
            <v>988</v>
          </cell>
          <cell r="AB59">
            <v>1104.06</v>
          </cell>
          <cell r="AC59">
            <v>12.266400000000001</v>
          </cell>
          <cell r="AD59">
            <v>20</v>
          </cell>
          <cell r="AE59">
            <v>15.038</v>
          </cell>
          <cell r="AF59">
            <v>4</v>
          </cell>
          <cell r="AG59">
            <v>4</v>
          </cell>
          <cell r="AH59">
            <v>4</v>
          </cell>
          <cell r="AI59">
            <v>0</v>
          </cell>
        </row>
        <row r="60">
          <cell r="A60">
            <v>1</v>
          </cell>
          <cell r="B60">
            <v>1</v>
          </cell>
          <cell r="C60">
            <v>2024</v>
          </cell>
          <cell r="D60">
            <v>4</v>
          </cell>
          <cell r="E60">
            <v>340</v>
          </cell>
          <cell r="F60">
            <v>320</v>
          </cell>
          <cell r="G60">
            <v>24</v>
          </cell>
          <cell r="H60">
            <v>33</v>
          </cell>
          <cell r="I60">
            <v>1</v>
          </cell>
          <cell r="J60">
            <v>2</v>
          </cell>
          <cell r="K60">
            <v>3</v>
          </cell>
          <cell r="L60">
            <v>2</v>
          </cell>
          <cell r="M60">
            <v>1</v>
          </cell>
          <cell r="N60">
            <v>1</v>
          </cell>
          <cell r="O60">
            <v>5</v>
          </cell>
          <cell r="P60">
            <v>1</v>
          </cell>
          <cell r="Q60">
            <v>0</v>
          </cell>
          <cell r="R60">
            <v>101</v>
          </cell>
          <cell r="S60">
            <v>3</v>
          </cell>
          <cell r="T60">
            <v>4</v>
          </cell>
          <cell r="W60">
            <v>1001</v>
          </cell>
          <cell r="X60">
            <v>8</v>
          </cell>
          <cell r="AA60">
            <v>557</v>
          </cell>
          <cell r="AB60">
            <v>945.36</v>
          </cell>
          <cell r="AC60">
            <v>22.66</v>
          </cell>
          <cell r="AD60">
            <v>20</v>
          </cell>
          <cell r="AE60">
            <v>34.159999999999997</v>
          </cell>
          <cell r="AF60">
            <v>4</v>
          </cell>
          <cell r="AG60">
            <v>4</v>
          </cell>
          <cell r="AH60">
            <v>4</v>
          </cell>
          <cell r="AI60">
            <v>0</v>
          </cell>
        </row>
        <row r="61">
          <cell r="A61">
            <v>1</v>
          </cell>
          <cell r="B61">
            <v>1</v>
          </cell>
          <cell r="C61">
            <v>2024</v>
          </cell>
          <cell r="D61">
            <v>4</v>
          </cell>
          <cell r="E61">
            <v>340</v>
          </cell>
          <cell r="F61">
            <v>320</v>
          </cell>
          <cell r="G61">
            <v>24</v>
          </cell>
          <cell r="H61">
            <v>8</v>
          </cell>
          <cell r="I61">
            <v>1</v>
          </cell>
          <cell r="J61">
            <v>3</v>
          </cell>
          <cell r="K61">
            <v>3</v>
          </cell>
          <cell r="L61">
            <v>1</v>
          </cell>
          <cell r="M61">
            <v>1</v>
          </cell>
          <cell r="N61">
            <v>1</v>
          </cell>
          <cell r="O61">
            <v>2</v>
          </cell>
          <cell r="P61">
            <v>1</v>
          </cell>
          <cell r="Q61">
            <v>0</v>
          </cell>
          <cell r="R61">
            <v>101</v>
          </cell>
          <cell r="S61">
            <v>3</v>
          </cell>
          <cell r="T61">
            <v>4</v>
          </cell>
          <cell r="W61">
            <v>1001</v>
          </cell>
          <cell r="X61">
            <v>8</v>
          </cell>
          <cell r="AA61">
            <v>1321</v>
          </cell>
          <cell r="AB61">
            <v>2277.36</v>
          </cell>
          <cell r="AC61">
            <v>38.631799999999998</v>
          </cell>
          <cell r="AD61">
            <v>20</v>
          </cell>
          <cell r="AE61">
            <v>38.794199999999996</v>
          </cell>
          <cell r="AF61">
            <v>4</v>
          </cell>
          <cell r="AG61">
            <v>4</v>
          </cell>
          <cell r="AH61">
            <v>4</v>
          </cell>
          <cell r="AI61">
            <v>0</v>
          </cell>
        </row>
        <row r="62">
          <cell r="A62">
            <v>1</v>
          </cell>
          <cell r="B62">
            <v>1</v>
          </cell>
          <cell r="C62">
            <v>2024</v>
          </cell>
          <cell r="D62">
            <v>4</v>
          </cell>
          <cell r="E62">
            <v>340</v>
          </cell>
          <cell r="F62">
            <v>320</v>
          </cell>
          <cell r="G62">
            <v>24</v>
          </cell>
          <cell r="H62">
            <v>1</v>
          </cell>
          <cell r="I62">
            <v>2</v>
          </cell>
          <cell r="J62">
            <v>1</v>
          </cell>
          <cell r="K62">
            <v>3</v>
          </cell>
          <cell r="L62">
            <v>1</v>
          </cell>
          <cell r="M62">
            <v>1</v>
          </cell>
          <cell r="N62">
            <v>1</v>
          </cell>
          <cell r="O62">
            <v>5</v>
          </cell>
          <cell r="P62">
            <v>0</v>
          </cell>
          <cell r="R62">
            <v>101</v>
          </cell>
          <cell r="S62">
            <v>3</v>
          </cell>
          <cell r="T62">
            <v>4</v>
          </cell>
          <cell r="W62">
            <v>1001</v>
          </cell>
          <cell r="X62">
            <v>8</v>
          </cell>
          <cell r="AA62">
            <v>161</v>
          </cell>
          <cell r="AB62">
            <v>48.15</v>
          </cell>
          <cell r="AD62">
            <v>20</v>
          </cell>
          <cell r="AE62">
            <v>48.21</v>
          </cell>
          <cell r="AF62">
            <v>4</v>
          </cell>
          <cell r="AG62">
            <v>4</v>
          </cell>
          <cell r="AH62">
            <v>4</v>
          </cell>
          <cell r="AI62">
            <v>0</v>
          </cell>
        </row>
        <row r="63">
          <cell r="A63">
            <v>1</v>
          </cell>
          <cell r="B63">
            <v>1</v>
          </cell>
          <cell r="C63">
            <v>2024</v>
          </cell>
          <cell r="D63">
            <v>4</v>
          </cell>
          <cell r="E63">
            <v>340</v>
          </cell>
          <cell r="F63">
            <v>320</v>
          </cell>
          <cell r="G63">
            <v>24</v>
          </cell>
          <cell r="H63">
            <v>2</v>
          </cell>
          <cell r="I63">
            <v>2</v>
          </cell>
          <cell r="J63">
            <v>1</v>
          </cell>
          <cell r="K63">
            <v>3</v>
          </cell>
          <cell r="L63">
            <v>4</v>
          </cell>
          <cell r="M63">
            <v>1</v>
          </cell>
          <cell r="N63">
            <v>1</v>
          </cell>
          <cell r="O63">
            <v>2</v>
          </cell>
          <cell r="P63">
            <v>1</v>
          </cell>
          <cell r="Q63">
            <v>0</v>
          </cell>
          <cell r="R63">
            <v>101</v>
          </cell>
          <cell r="S63">
            <v>3</v>
          </cell>
          <cell r="T63">
            <v>4</v>
          </cell>
          <cell r="W63">
            <v>1001</v>
          </cell>
          <cell r="X63">
            <v>8</v>
          </cell>
          <cell r="AA63">
            <v>658</v>
          </cell>
          <cell r="AB63">
            <v>1311.55</v>
          </cell>
          <cell r="AC63">
            <v>24.0182</v>
          </cell>
          <cell r="AD63">
            <v>20</v>
          </cell>
          <cell r="AE63">
            <v>31.537600000000001</v>
          </cell>
          <cell r="AF63">
            <v>4</v>
          </cell>
          <cell r="AG63">
            <v>4</v>
          </cell>
          <cell r="AH63">
            <v>4</v>
          </cell>
          <cell r="AI63">
            <v>0</v>
          </cell>
        </row>
        <row r="64">
          <cell r="A64">
            <v>1</v>
          </cell>
          <cell r="B64">
            <v>1</v>
          </cell>
          <cell r="C64">
            <v>2024</v>
          </cell>
          <cell r="D64">
            <v>4</v>
          </cell>
          <cell r="E64">
            <v>340</v>
          </cell>
          <cell r="F64">
            <v>320</v>
          </cell>
          <cell r="G64">
            <v>24</v>
          </cell>
          <cell r="H64">
            <v>3</v>
          </cell>
          <cell r="I64">
            <v>2</v>
          </cell>
          <cell r="J64">
            <v>1</v>
          </cell>
          <cell r="K64">
            <v>3</v>
          </cell>
          <cell r="L64">
            <v>2</v>
          </cell>
          <cell r="M64">
            <v>1</v>
          </cell>
          <cell r="N64">
            <v>1</v>
          </cell>
          <cell r="O64">
            <v>1</v>
          </cell>
          <cell r="P64">
            <v>1</v>
          </cell>
          <cell r="Q64">
            <v>1</v>
          </cell>
          <cell r="R64">
            <v>101</v>
          </cell>
          <cell r="S64">
            <v>3</v>
          </cell>
          <cell r="T64">
            <v>4</v>
          </cell>
          <cell r="W64">
            <v>1001</v>
          </cell>
          <cell r="X64">
            <v>8</v>
          </cell>
          <cell r="AA64">
            <v>421</v>
          </cell>
          <cell r="AB64">
            <v>658.7</v>
          </cell>
          <cell r="AC64">
            <v>32.673900000000003</v>
          </cell>
          <cell r="AD64">
            <v>20</v>
          </cell>
          <cell r="AE64">
            <v>51.096899999999998</v>
          </cell>
          <cell r="AF64">
            <v>4</v>
          </cell>
          <cell r="AG64">
            <v>4</v>
          </cell>
          <cell r="AH64">
            <v>4</v>
          </cell>
          <cell r="AI64">
            <v>0</v>
          </cell>
        </row>
        <row r="65">
          <cell r="A65">
            <v>1</v>
          </cell>
          <cell r="B65">
            <v>1</v>
          </cell>
          <cell r="C65">
            <v>2024</v>
          </cell>
          <cell r="D65">
            <v>4</v>
          </cell>
          <cell r="E65">
            <v>340</v>
          </cell>
          <cell r="F65">
            <v>320</v>
          </cell>
          <cell r="G65">
            <v>24</v>
          </cell>
          <cell r="H65">
            <v>4</v>
          </cell>
          <cell r="I65">
            <v>2</v>
          </cell>
          <cell r="J65">
            <v>1</v>
          </cell>
          <cell r="K65">
            <v>3</v>
          </cell>
          <cell r="L65">
            <v>1</v>
          </cell>
          <cell r="M65">
            <v>1</v>
          </cell>
          <cell r="N65">
            <v>1</v>
          </cell>
          <cell r="O65">
            <v>2</v>
          </cell>
          <cell r="P65">
            <v>1</v>
          </cell>
          <cell r="Q65">
            <v>0</v>
          </cell>
          <cell r="R65">
            <v>101</v>
          </cell>
          <cell r="S65">
            <v>3</v>
          </cell>
          <cell r="T65">
            <v>4</v>
          </cell>
          <cell r="W65">
            <v>1001</v>
          </cell>
          <cell r="X65">
            <v>8</v>
          </cell>
          <cell r="AA65">
            <v>263</v>
          </cell>
          <cell r="AB65">
            <v>617.24</v>
          </cell>
          <cell r="AC65">
            <v>14.0183</v>
          </cell>
          <cell r="AD65">
            <v>18</v>
          </cell>
          <cell r="AE65">
            <v>14.0183</v>
          </cell>
          <cell r="AF65">
            <v>4</v>
          </cell>
          <cell r="AG65">
            <v>4</v>
          </cell>
          <cell r="AH65">
            <v>4</v>
          </cell>
          <cell r="AI65">
            <v>0</v>
          </cell>
        </row>
        <row r="66">
          <cell r="A66">
            <v>1</v>
          </cell>
          <cell r="B66">
            <v>1</v>
          </cell>
          <cell r="C66">
            <v>2024</v>
          </cell>
          <cell r="D66">
            <v>4</v>
          </cell>
          <cell r="E66">
            <v>340</v>
          </cell>
          <cell r="F66">
            <v>320</v>
          </cell>
          <cell r="G66">
            <v>24</v>
          </cell>
          <cell r="H66">
            <v>5</v>
          </cell>
          <cell r="I66">
            <v>2</v>
          </cell>
          <cell r="J66">
            <v>1</v>
          </cell>
          <cell r="K66">
            <v>3</v>
          </cell>
          <cell r="L66">
            <v>3</v>
          </cell>
          <cell r="M66">
            <v>1</v>
          </cell>
          <cell r="N66">
            <v>1</v>
          </cell>
          <cell r="O66">
            <v>3</v>
          </cell>
          <cell r="P66">
            <v>1</v>
          </cell>
          <cell r="Q66">
            <v>1</v>
          </cell>
          <cell r="R66">
            <v>101</v>
          </cell>
          <cell r="S66">
            <v>3</v>
          </cell>
          <cell r="T66">
            <v>4</v>
          </cell>
          <cell r="W66">
            <v>1001</v>
          </cell>
          <cell r="X66">
            <v>8</v>
          </cell>
          <cell r="AA66">
            <v>254</v>
          </cell>
          <cell r="AB66">
            <v>251.04</v>
          </cell>
          <cell r="AC66">
            <v>7.98</v>
          </cell>
          <cell r="AD66">
            <v>19</v>
          </cell>
          <cell r="AE66">
            <v>16.57</v>
          </cell>
          <cell r="AF66">
            <v>4</v>
          </cell>
          <cell r="AG66">
            <v>4</v>
          </cell>
          <cell r="AH66">
            <v>4</v>
          </cell>
          <cell r="AI66">
            <v>0</v>
          </cell>
        </row>
        <row r="67">
          <cell r="A67">
            <v>1</v>
          </cell>
          <cell r="B67">
            <v>1</v>
          </cell>
          <cell r="C67">
            <v>2024</v>
          </cell>
          <cell r="D67">
            <v>4</v>
          </cell>
          <cell r="E67">
            <v>340</v>
          </cell>
          <cell r="F67">
            <v>320</v>
          </cell>
          <cell r="G67">
            <v>24</v>
          </cell>
          <cell r="H67">
            <v>6</v>
          </cell>
          <cell r="I67">
            <v>2</v>
          </cell>
          <cell r="J67">
            <v>1</v>
          </cell>
          <cell r="K67">
            <v>3</v>
          </cell>
          <cell r="L67">
            <v>1</v>
          </cell>
          <cell r="M67">
            <v>1</v>
          </cell>
          <cell r="N67">
            <v>1</v>
          </cell>
          <cell r="O67">
            <v>5</v>
          </cell>
          <cell r="P67">
            <v>1</v>
          </cell>
          <cell r="Q67">
            <v>0</v>
          </cell>
          <cell r="R67">
            <v>101</v>
          </cell>
          <cell r="S67">
            <v>3</v>
          </cell>
          <cell r="T67">
            <v>4</v>
          </cell>
          <cell r="W67">
            <v>1001</v>
          </cell>
          <cell r="X67">
            <v>8</v>
          </cell>
          <cell r="AA67">
            <v>1167</v>
          </cell>
          <cell r="AB67">
            <v>1165.74</v>
          </cell>
          <cell r="AC67">
            <v>4.5153999999999996</v>
          </cell>
          <cell r="AD67">
            <v>20</v>
          </cell>
          <cell r="AE67">
            <v>18.063600000000001</v>
          </cell>
          <cell r="AF67">
            <v>4</v>
          </cell>
          <cell r="AG67">
            <v>4</v>
          </cell>
          <cell r="AH67">
            <v>4</v>
          </cell>
          <cell r="AI67">
            <v>0</v>
          </cell>
        </row>
        <row r="68">
          <cell r="A68">
            <v>1</v>
          </cell>
          <cell r="B68">
            <v>1</v>
          </cell>
          <cell r="C68">
            <v>2024</v>
          </cell>
          <cell r="D68">
            <v>4</v>
          </cell>
          <cell r="E68">
            <v>340</v>
          </cell>
          <cell r="F68">
            <v>320</v>
          </cell>
          <cell r="G68">
            <v>24</v>
          </cell>
          <cell r="H68">
            <v>7</v>
          </cell>
          <cell r="I68">
            <v>2</v>
          </cell>
          <cell r="J68">
            <v>1</v>
          </cell>
          <cell r="K68">
            <v>3</v>
          </cell>
          <cell r="L68">
            <v>2</v>
          </cell>
          <cell r="M68">
            <v>1</v>
          </cell>
          <cell r="N68">
            <v>1</v>
          </cell>
          <cell r="O68">
            <v>5</v>
          </cell>
          <cell r="P68">
            <v>1</v>
          </cell>
          <cell r="Q68">
            <v>1</v>
          </cell>
          <cell r="R68">
            <v>101</v>
          </cell>
          <cell r="S68">
            <v>3</v>
          </cell>
          <cell r="T68">
            <v>4</v>
          </cell>
          <cell r="W68">
            <v>1001</v>
          </cell>
          <cell r="X68">
            <v>8</v>
          </cell>
          <cell r="AA68">
            <v>564</v>
          </cell>
          <cell r="AB68">
            <v>601.45000000000005</v>
          </cell>
          <cell r="AC68">
            <v>14.7475</v>
          </cell>
          <cell r="AD68">
            <v>20</v>
          </cell>
          <cell r="AE68">
            <v>22.855399999999999</v>
          </cell>
          <cell r="AF68">
            <v>4</v>
          </cell>
          <cell r="AG68">
            <v>4</v>
          </cell>
          <cell r="AH68">
            <v>4</v>
          </cell>
          <cell r="AI68">
            <v>0</v>
          </cell>
        </row>
        <row r="69">
          <cell r="A69">
            <v>1</v>
          </cell>
          <cell r="B69">
            <v>1</v>
          </cell>
          <cell r="C69">
            <v>2024</v>
          </cell>
          <cell r="D69">
            <v>4</v>
          </cell>
          <cell r="E69">
            <v>340</v>
          </cell>
          <cell r="F69">
            <v>320</v>
          </cell>
          <cell r="G69">
            <v>24</v>
          </cell>
          <cell r="H69">
            <v>8</v>
          </cell>
          <cell r="I69">
            <v>2</v>
          </cell>
          <cell r="J69">
            <v>1</v>
          </cell>
          <cell r="K69">
            <v>3</v>
          </cell>
          <cell r="L69">
            <v>1</v>
          </cell>
          <cell r="M69">
            <v>1</v>
          </cell>
          <cell r="N69">
            <v>1</v>
          </cell>
          <cell r="O69">
            <v>5</v>
          </cell>
          <cell r="P69">
            <v>1</v>
          </cell>
          <cell r="Q69">
            <v>0</v>
          </cell>
          <cell r="R69">
            <v>101</v>
          </cell>
          <cell r="S69">
            <v>3</v>
          </cell>
          <cell r="T69">
            <v>4</v>
          </cell>
          <cell r="W69">
            <v>1001</v>
          </cell>
          <cell r="X69">
            <v>8</v>
          </cell>
          <cell r="AA69">
            <v>1746</v>
          </cell>
          <cell r="AB69">
            <v>3195.75</v>
          </cell>
          <cell r="AC69">
            <v>1.5699000000000001</v>
          </cell>
          <cell r="AD69">
            <v>20</v>
          </cell>
          <cell r="AE69">
            <v>38.001899999999999</v>
          </cell>
          <cell r="AF69">
            <v>4</v>
          </cell>
          <cell r="AG69">
            <v>4</v>
          </cell>
          <cell r="AH69">
            <v>4</v>
          </cell>
          <cell r="AI69">
            <v>0</v>
          </cell>
        </row>
        <row r="70">
          <cell r="A70">
            <v>1</v>
          </cell>
          <cell r="B70">
            <v>1</v>
          </cell>
          <cell r="C70">
            <v>2024</v>
          </cell>
          <cell r="D70">
            <v>4</v>
          </cell>
          <cell r="E70">
            <v>340</v>
          </cell>
          <cell r="F70">
            <v>320</v>
          </cell>
          <cell r="G70">
            <v>24</v>
          </cell>
          <cell r="H70">
            <v>9</v>
          </cell>
          <cell r="I70">
            <v>2</v>
          </cell>
          <cell r="J70">
            <v>1</v>
          </cell>
          <cell r="K70">
            <v>3</v>
          </cell>
          <cell r="L70">
            <v>1</v>
          </cell>
          <cell r="M70">
            <v>1</v>
          </cell>
          <cell r="N70">
            <v>1</v>
          </cell>
          <cell r="O70">
            <v>5</v>
          </cell>
          <cell r="P70">
            <v>1</v>
          </cell>
          <cell r="Q70">
            <v>1</v>
          </cell>
          <cell r="R70">
            <v>101</v>
          </cell>
          <cell r="S70">
            <v>3</v>
          </cell>
          <cell r="T70">
            <v>4</v>
          </cell>
          <cell r="W70">
            <v>1001</v>
          </cell>
          <cell r="X70">
            <v>8</v>
          </cell>
          <cell r="AA70">
            <v>391</v>
          </cell>
          <cell r="AB70">
            <v>959.26</v>
          </cell>
          <cell r="AC70">
            <v>16.220700000000001</v>
          </cell>
          <cell r="AD70">
            <v>16</v>
          </cell>
          <cell r="AE70">
            <v>25.310500000000001</v>
          </cell>
          <cell r="AF70">
            <v>4</v>
          </cell>
          <cell r="AG70">
            <v>4</v>
          </cell>
          <cell r="AH70">
            <v>4</v>
          </cell>
          <cell r="AI70">
            <v>0</v>
          </cell>
        </row>
        <row r="71">
          <cell r="A71">
            <v>1</v>
          </cell>
          <cell r="B71">
            <v>1</v>
          </cell>
          <cell r="C71">
            <v>2024</v>
          </cell>
          <cell r="D71">
            <v>4</v>
          </cell>
          <cell r="E71">
            <v>340</v>
          </cell>
          <cell r="F71">
            <v>320</v>
          </cell>
          <cell r="G71">
            <v>24</v>
          </cell>
          <cell r="H71">
            <v>10</v>
          </cell>
          <cell r="I71">
            <v>2</v>
          </cell>
          <cell r="J71">
            <v>1</v>
          </cell>
          <cell r="K71">
            <v>3</v>
          </cell>
          <cell r="L71">
            <v>2</v>
          </cell>
          <cell r="M71">
            <v>2</v>
          </cell>
          <cell r="N71">
            <v>1</v>
          </cell>
          <cell r="O71">
            <v>5</v>
          </cell>
          <cell r="P71">
            <v>1</v>
          </cell>
          <cell r="Q71">
            <v>1</v>
          </cell>
          <cell r="R71">
            <v>101</v>
          </cell>
          <cell r="S71">
            <v>3</v>
          </cell>
          <cell r="T71">
            <v>4</v>
          </cell>
          <cell r="W71">
            <v>1001</v>
          </cell>
          <cell r="X71">
            <v>8</v>
          </cell>
          <cell r="AA71">
            <v>203</v>
          </cell>
          <cell r="AB71">
            <v>455.71</v>
          </cell>
          <cell r="AC71">
            <v>4.4680999999999997</v>
          </cell>
          <cell r="AD71">
            <v>20</v>
          </cell>
          <cell r="AE71">
            <v>61.906999999999996</v>
          </cell>
          <cell r="AF71">
            <v>4</v>
          </cell>
          <cell r="AG71">
            <v>4</v>
          </cell>
          <cell r="AH71">
            <v>4</v>
          </cell>
          <cell r="AI71">
            <v>0</v>
          </cell>
        </row>
        <row r="72">
          <cell r="A72">
            <v>1</v>
          </cell>
          <cell r="B72">
            <v>1</v>
          </cell>
          <cell r="C72">
            <v>2024</v>
          </cell>
          <cell r="D72">
            <v>4</v>
          </cell>
          <cell r="E72">
            <v>340</v>
          </cell>
          <cell r="F72">
            <v>320</v>
          </cell>
          <cell r="G72">
            <v>24</v>
          </cell>
          <cell r="H72">
            <v>11</v>
          </cell>
          <cell r="I72">
            <v>2</v>
          </cell>
          <cell r="J72">
            <v>1</v>
          </cell>
          <cell r="K72">
            <v>3</v>
          </cell>
          <cell r="L72">
            <v>2</v>
          </cell>
          <cell r="M72">
            <v>1</v>
          </cell>
          <cell r="N72">
            <v>3</v>
          </cell>
          <cell r="O72">
            <v>0</v>
          </cell>
          <cell r="P72">
            <v>1</v>
          </cell>
          <cell r="Q72">
            <v>1</v>
          </cell>
          <cell r="R72">
            <v>101</v>
          </cell>
          <cell r="S72">
            <v>3</v>
          </cell>
          <cell r="T72">
            <v>4</v>
          </cell>
          <cell r="W72">
            <v>1001</v>
          </cell>
          <cell r="X72">
            <v>8</v>
          </cell>
          <cell r="AA72">
            <v>2025</v>
          </cell>
          <cell r="AB72">
            <v>1733.29</v>
          </cell>
          <cell r="AC72">
            <v>5.8741000000000003</v>
          </cell>
          <cell r="AD72">
            <v>20</v>
          </cell>
          <cell r="AE72">
            <v>6.0204000000000004</v>
          </cell>
          <cell r="AF72">
            <v>4</v>
          </cell>
          <cell r="AG72">
            <v>4</v>
          </cell>
          <cell r="AH72">
            <v>4</v>
          </cell>
          <cell r="AI72">
            <v>0</v>
          </cell>
        </row>
        <row r="73">
          <cell r="A73">
            <v>1</v>
          </cell>
          <cell r="B73">
            <v>1</v>
          </cell>
          <cell r="C73">
            <v>2024</v>
          </cell>
          <cell r="D73">
            <v>4</v>
          </cell>
          <cell r="E73">
            <v>340</v>
          </cell>
          <cell r="F73">
            <v>320</v>
          </cell>
          <cell r="G73">
            <v>24</v>
          </cell>
          <cell r="H73">
            <v>12</v>
          </cell>
          <cell r="I73">
            <v>2</v>
          </cell>
          <cell r="J73">
            <v>1</v>
          </cell>
          <cell r="K73">
            <v>3</v>
          </cell>
          <cell r="L73">
            <v>2</v>
          </cell>
          <cell r="M73">
            <v>1</v>
          </cell>
          <cell r="N73">
            <v>1</v>
          </cell>
          <cell r="O73">
            <v>5</v>
          </cell>
          <cell r="P73">
            <v>1</v>
          </cell>
          <cell r="Q73">
            <v>0</v>
          </cell>
          <cell r="R73">
            <v>101</v>
          </cell>
          <cell r="S73">
            <v>3</v>
          </cell>
          <cell r="T73">
            <v>4</v>
          </cell>
          <cell r="W73">
            <v>1001</v>
          </cell>
          <cell r="X73">
            <v>8</v>
          </cell>
          <cell r="AA73">
            <v>165</v>
          </cell>
          <cell r="AB73">
            <v>264.08999999999997</v>
          </cell>
          <cell r="AC73">
            <v>23.805299999999999</v>
          </cell>
          <cell r="AD73">
            <v>20</v>
          </cell>
          <cell r="AE73">
            <v>29.1722</v>
          </cell>
          <cell r="AF73">
            <v>4</v>
          </cell>
          <cell r="AG73">
            <v>4</v>
          </cell>
          <cell r="AH73">
            <v>4</v>
          </cell>
          <cell r="AI73">
            <v>0</v>
          </cell>
        </row>
        <row r="74">
          <cell r="A74">
            <v>1</v>
          </cell>
          <cell r="B74">
            <v>1</v>
          </cell>
          <cell r="C74">
            <v>2024</v>
          </cell>
          <cell r="D74">
            <v>4</v>
          </cell>
          <cell r="E74">
            <v>340</v>
          </cell>
          <cell r="F74">
            <v>320</v>
          </cell>
          <cell r="G74">
            <v>24</v>
          </cell>
          <cell r="H74">
            <v>13</v>
          </cell>
          <cell r="I74">
            <v>2</v>
          </cell>
          <cell r="J74">
            <v>1</v>
          </cell>
          <cell r="K74">
            <v>3</v>
          </cell>
          <cell r="L74">
            <v>1</v>
          </cell>
          <cell r="M74">
            <v>1</v>
          </cell>
          <cell r="N74">
            <v>1</v>
          </cell>
          <cell r="O74">
            <v>5</v>
          </cell>
          <cell r="P74">
            <v>1</v>
          </cell>
          <cell r="Q74">
            <v>0</v>
          </cell>
          <cell r="R74">
            <v>101</v>
          </cell>
          <cell r="S74">
            <v>3</v>
          </cell>
          <cell r="T74">
            <v>4</v>
          </cell>
          <cell r="W74">
            <v>1001</v>
          </cell>
          <cell r="X74">
            <v>8</v>
          </cell>
          <cell r="AA74">
            <v>1166</v>
          </cell>
          <cell r="AB74">
            <v>1695.49</v>
          </cell>
          <cell r="AC74">
            <v>9.4499999999999993</v>
          </cell>
          <cell r="AD74">
            <v>20</v>
          </cell>
          <cell r="AE74">
            <v>24.075800000000001</v>
          </cell>
          <cell r="AF74">
            <v>4</v>
          </cell>
          <cell r="AG74">
            <v>4</v>
          </cell>
          <cell r="AH74">
            <v>4</v>
          </cell>
          <cell r="AI74">
            <v>0</v>
          </cell>
        </row>
        <row r="75">
          <cell r="A75">
            <v>1</v>
          </cell>
          <cell r="B75">
            <v>1</v>
          </cell>
          <cell r="C75">
            <v>2024</v>
          </cell>
          <cell r="D75">
            <v>4</v>
          </cell>
          <cell r="E75">
            <v>340</v>
          </cell>
          <cell r="F75">
            <v>320</v>
          </cell>
          <cell r="G75">
            <v>24</v>
          </cell>
          <cell r="H75">
            <v>15</v>
          </cell>
          <cell r="I75">
            <v>2</v>
          </cell>
          <cell r="J75">
            <v>1</v>
          </cell>
          <cell r="K75">
            <v>3</v>
          </cell>
          <cell r="L75">
            <v>2</v>
          </cell>
          <cell r="M75">
            <v>1</v>
          </cell>
          <cell r="N75">
            <v>4</v>
          </cell>
          <cell r="O75">
            <v>9</v>
          </cell>
          <cell r="P75">
            <v>0</v>
          </cell>
          <cell r="R75">
            <v>101</v>
          </cell>
          <cell r="S75">
            <v>3</v>
          </cell>
          <cell r="T75">
            <v>4</v>
          </cell>
          <cell r="W75">
            <v>1001</v>
          </cell>
          <cell r="X75">
            <v>8</v>
          </cell>
          <cell r="AA75">
            <v>636</v>
          </cell>
          <cell r="AB75">
            <v>425</v>
          </cell>
          <cell r="AC75">
            <v>6.0350000000000001</v>
          </cell>
          <cell r="AD75">
            <v>20</v>
          </cell>
          <cell r="AE75">
            <v>9.8427000000000007</v>
          </cell>
          <cell r="AF75">
            <v>4</v>
          </cell>
          <cell r="AG75">
            <v>4</v>
          </cell>
          <cell r="AH75">
            <v>4</v>
          </cell>
          <cell r="AI75">
            <v>0</v>
          </cell>
        </row>
        <row r="76">
          <cell r="A76">
            <v>1</v>
          </cell>
          <cell r="B76">
            <v>1</v>
          </cell>
          <cell r="C76">
            <v>2024</v>
          </cell>
          <cell r="D76">
            <v>4</v>
          </cell>
          <cell r="E76">
            <v>340</v>
          </cell>
          <cell r="F76">
            <v>320</v>
          </cell>
          <cell r="G76">
            <v>24</v>
          </cell>
          <cell r="H76">
            <v>16</v>
          </cell>
          <cell r="I76">
            <v>2</v>
          </cell>
          <cell r="J76">
            <v>1</v>
          </cell>
          <cell r="K76">
            <v>3</v>
          </cell>
          <cell r="L76">
            <v>3</v>
          </cell>
          <cell r="M76">
            <v>1</v>
          </cell>
          <cell r="N76">
            <v>1</v>
          </cell>
          <cell r="O76">
            <v>3</v>
          </cell>
          <cell r="P76">
            <v>1</v>
          </cell>
          <cell r="Q76">
            <v>1</v>
          </cell>
          <cell r="R76">
            <v>101</v>
          </cell>
          <cell r="S76">
            <v>3</v>
          </cell>
          <cell r="T76">
            <v>4</v>
          </cell>
          <cell r="W76">
            <v>1001</v>
          </cell>
          <cell r="X76">
            <v>8</v>
          </cell>
          <cell r="AA76">
            <v>995</v>
          </cell>
          <cell r="AB76">
            <v>451.9</v>
          </cell>
          <cell r="AC76">
            <v>3.55</v>
          </cell>
          <cell r="AD76">
            <v>20</v>
          </cell>
          <cell r="AE76">
            <v>5.57</v>
          </cell>
          <cell r="AF76">
            <v>4</v>
          </cell>
          <cell r="AG76">
            <v>4</v>
          </cell>
          <cell r="AH76">
            <v>4</v>
          </cell>
          <cell r="AI76">
            <v>0</v>
          </cell>
        </row>
        <row r="77">
          <cell r="A77">
            <v>1</v>
          </cell>
          <cell r="B77">
            <v>1</v>
          </cell>
          <cell r="C77">
            <v>2024</v>
          </cell>
          <cell r="D77">
            <v>4</v>
          </cell>
          <cell r="E77">
            <v>340</v>
          </cell>
          <cell r="F77">
            <v>320</v>
          </cell>
          <cell r="G77">
            <v>24</v>
          </cell>
          <cell r="H77">
            <v>17</v>
          </cell>
          <cell r="I77">
            <v>2</v>
          </cell>
          <cell r="J77">
            <v>1</v>
          </cell>
          <cell r="K77">
            <v>3</v>
          </cell>
          <cell r="L77">
            <v>3</v>
          </cell>
          <cell r="M77">
            <v>1</v>
          </cell>
          <cell r="N77">
            <v>1</v>
          </cell>
          <cell r="O77">
            <v>4</v>
          </cell>
          <cell r="P77">
            <v>0</v>
          </cell>
          <cell r="R77">
            <v>101</v>
          </cell>
          <cell r="S77">
            <v>3</v>
          </cell>
          <cell r="T77">
            <v>4</v>
          </cell>
          <cell r="W77">
            <v>1001</v>
          </cell>
          <cell r="X77">
            <v>8</v>
          </cell>
          <cell r="AA77">
            <v>1301</v>
          </cell>
          <cell r="AB77">
            <v>1387.13</v>
          </cell>
          <cell r="AC77">
            <v>6.9337</v>
          </cell>
          <cell r="AD77">
            <v>20</v>
          </cell>
          <cell r="AE77">
            <v>10.2692</v>
          </cell>
          <cell r="AF77">
            <v>4</v>
          </cell>
          <cell r="AG77">
            <v>4</v>
          </cell>
          <cell r="AH77">
            <v>4</v>
          </cell>
          <cell r="AI77">
            <v>0</v>
          </cell>
        </row>
        <row r="78">
          <cell r="A78">
            <v>1</v>
          </cell>
          <cell r="B78">
            <v>1</v>
          </cell>
          <cell r="C78">
            <v>2024</v>
          </cell>
          <cell r="D78">
            <v>4</v>
          </cell>
          <cell r="E78">
            <v>340</v>
          </cell>
          <cell r="F78">
            <v>320</v>
          </cell>
          <cell r="G78">
            <v>24</v>
          </cell>
          <cell r="H78">
            <v>19</v>
          </cell>
          <cell r="I78">
            <v>2</v>
          </cell>
          <cell r="J78">
            <v>1</v>
          </cell>
          <cell r="K78">
            <v>3</v>
          </cell>
          <cell r="L78">
            <v>3</v>
          </cell>
          <cell r="M78">
            <v>1</v>
          </cell>
          <cell r="N78">
            <v>1</v>
          </cell>
          <cell r="O78">
            <v>5</v>
          </cell>
          <cell r="P78">
            <v>1</v>
          </cell>
          <cell r="Q78">
            <v>1</v>
          </cell>
          <cell r="R78">
            <v>101</v>
          </cell>
          <cell r="S78">
            <v>3</v>
          </cell>
          <cell r="T78">
            <v>4</v>
          </cell>
          <cell r="W78">
            <v>1001</v>
          </cell>
          <cell r="X78">
            <v>8</v>
          </cell>
          <cell r="AA78">
            <v>197</v>
          </cell>
          <cell r="AB78">
            <v>240.76</v>
          </cell>
          <cell r="AC78">
            <v>4.7847999999999997</v>
          </cell>
          <cell r="AD78">
            <v>20</v>
          </cell>
          <cell r="AE78">
            <v>19.106200000000001</v>
          </cell>
          <cell r="AF78">
            <v>4</v>
          </cell>
          <cell r="AG78">
            <v>4</v>
          </cell>
          <cell r="AH78">
            <v>4</v>
          </cell>
          <cell r="AI78">
            <v>0</v>
          </cell>
        </row>
        <row r="79">
          <cell r="A79">
            <v>1</v>
          </cell>
          <cell r="B79">
            <v>1</v>
          </cell>
          <cell r="C79">
            <v>2024</v>
          </cell>
          <cell r="D79">
            <v>4</v>
          </cell>
          <cell r="E79">
            <v>340</v>
          </cell>
          <cell r="F79">
            <v>320</v>
          </cell>
          <cell r="G79">
            <v>24</v>
          </cell>
          <cell r="H79">
            <v>20</v>
          </cell>
          <cell r="I79">
            <v>2</v>
          </cell>
          <cell r="J79">
            <v>1</v>
          </cell>
          <cell r="K79">
            <v>3</v>
          </cell>
          <cell r="L79">
            <v>2</v>
          </cell>
          <cell r="M79">
            <v>1</v>
          </cell>
          <cell r="N79">
            <v>1</v>
          </cell>
          <cell r="O79">
            <v>5</v>
          </cell>
          <cell r="P79">
            <v>0</v>
          </cell>
          <cell r="R79">
            <v>101</v>
          </cell>
          <cell r="S79">
            <v>3</v>
          </cell>
          <cell r="T79">
            <v>4</v>
          </cell>
          <cell r="W79">
            <v>1001</v>
          </cell>
          <cell r="X79">
            <v>8</v>
          </cell>
          <cell r="AA79">
            <v>36</v>
          </cell>
          <cell r="AB79">
            <v>693.54</v>
          </cell>
          <cell r="AC79">
            <v>2.6309999999999998</v>
          </cell>
          <cell r="AD79">
            <v>20</v>
          </cell>
          <cell r="AE79">
            <v>942.91300000000001</v>
          </cell>
          <cell r="AF79">
            <v>4</v>
          </cell>
          <cell r="AG79">
            <v>4</v>
          </cell>
          <cell r="AH79">
            <v>4</v>
          </cell>
          <cell r="AI79">
            <v>0</v>
          </cell>
        </row>
        <row r="80">
          <cell r="A80">
            <v>1</v>
          </cell>
          <cell r="B80">
            <v>1</v>
          </cell>
          <cell r="C80">
            <v>2024</v>
          </cell>
          <cell r="D80">
            <v>4</v>
          </cell>
          <cell r="E80">
            <v>340</v>
          </cell>
          <cell r="F80">
            <v>320</v>
          </cell>
          <cell r="G80">
            <v>24</v>
          </cell>
          <cell r="H80">
            <v>21</v>
          </cell>
          <cell r="I80">
            <v>2</v>
          </cell>
          <cell r="J80">
            <v>1</v>
          </cell>
          <cell r="K80">
            <v>3</v>
          </cell>
          <cell r="L80">
            <v>1</v>
          </cell>
          <cell r="M80">
            <v>1</v>
          </cell>
          <cell r="N80">
            <v>1</v>
          </cell>
          <cell r="O80">
            <v>3</v>
          </cell>
          <cell r="P80">
            <v>1</v>
          </cell>
          <cell r="Q80">
            <v>1</v>
          </cell>
          <cell r="R80">
            <v>101</v>
          </cell>
          <cell r="S80">
            <v>3</v>
          </cell>
          <cell r="T80">
            <v>6</v>
          </cell>
          <cell r="W80">
            <v>1001</v>
          </cell>
          <cell r="X80">
            <v>8</v>
          </cell>
          <cell r="AA80">
            <v>334</v>
          </cell>
          <cell r="AB80">
            <v>500.94</v>
          </cell>
          <cell r="AD80">
            <v>20</v>
          </cell>
          <cell r="AE80">
            <v>13.59</v>
          </cell>
          <cell r="AF80">
            <v>4</v>
          </cell>
          <cell r="AG80">
            <v>4</v>
          </cell>
          <cell r="AH80">
            <v>4</v>
          </cell>
          <cell r="AI80">
            <v>0</v>
          </cell>
        </row>
        <row r="81">
          <cell r="A81">
            <v>1</v>
          </cell>
          <cell r="B81">
            <v>1</v>
          </cell>
          <cell r="C81">
            <v>2024</v>
          </cell>
          <cell r="D81">
            <v>4</v>
          </cell>
          <cell r="E81">
            <v>340</v>
          </cell>
          <cell r="F81">
            <v>320</v>
          </cell>
          <cell r="G81">
            <v>24</v>
          </cell>
          <cell r="H81">
            <v>22</v>
          </cell>
          <cell r="I81">
            <v>2</v>
          </cell>
          <cell r="J81">
            <v>1</v>
          </cell>
          <cell r="K81">
            <v>3</v>
          </cell>
          <cell r="L81">
            <v>3</v>
          </cell>
          <cell r="M81">
            <v>1</v>
          </cell>
          <cell r="N81">
            <v>1</v>
          </cell>
          <cell r="O81">
            <v>2</v>
          </cell>
          <cell r="P81">
            <v>1</v>
          </cell>
          <cell r="Q81">
            <v>1</v>
          </cell>
          <cell r="R81">
            <v>101</v>
          </cell>
          <cell r="S81">
            <v>3</v>
          </cell>
          <cell r="T81">
            <v>4</v>
          </cell>
          <cell r="W81">
            <v>1001</v>
          </cell>
          <cell r="X81">
            <v>8</v>
          </cell>
          <cell r="AA81">
            <v>248</v>
          </cell>
          <cell r="AB81">
            <v>74</v>
          </cell>
          <cell r="AC81">
            <v>2.2235</v>
          </cell>
          <cell r="AD81">
            <v>18</v>
          </cell>
          <cell r="AE81">
            <v>2.3641999999999999</v>
          </cell>
          <cell r="AF81">
            <v>4</v>
          </cell>
          <cell r="AG81">
            <v>4</v>
          </cell>
          <cell r="AH81">
            <v>4</v>
          </cell>
          <cell r="AI81">
            <v>0</v>
          </cell>
        </row>
        <row r="82">
          <cell r="A82">
            <v>1</v>
          </cell>
          <cell r="B82">
            <v>1</v>
          </cell>
          <cell r="C82">
            <v>2024</v>
          </cell>
          <cell r="D82">
            <v>4</v>
          </cell>
          <cell r="E82">
            <v>340</v>
          </cell>
          <cell r="F82">
            <v>320</v>
          </cell>
          <cell r="G82">
            <v>24</v>
          </cell>
          <cell r="H82">
            <v>25</v>
          </cell>
          <cell r="I82">
            <v>2</v>
          </cell>
          <cell r="J82">
            <v>1</v>
          </cell>
          <cell r="K82">
            <v>3</v>
          </cell>
          <cell r="L82">
            <v>4</v>
          </cell>
          <cell r="M82">
            <v>1</v>
          </cell>
          <cell r="N82">
            <v>4</v>
          </cell>
          <cell r="O82">
            <v>9</v>
          </cell>
          <cell r="P82">
            <v>1</v>
          </cell>
          <cell r="Q82">
            <v>1</v>
          </cell>
          <cell r="R82">
            <v>101</v>
          </cell>
          <cell r="S82">
            <v>3</v>
          </cell>
          <cell r="T82">
            <v>4</v>
          </cell>
          <cell r="W82">
            <v>1001</v>
          </cell>
          <cell r="X82">
            <v>8</v>
          </cell>
          <cell r="AA82">
            <v>877</v>
          </cell>
          <cell r="AB82">
            <v>1212.96</v>
          </cell>
          <cell r="AC82">
            <v>7.29</v>
          </cell>
          <cell r="AD82">
            <v>20</v>
          </cell>
          <cell r="AE82">
            <v>12.454700000000001</v>
          </cell>
          <cell r="AF82">
            <v>4</v>
          </cell>
          <cell r="AG82">
            <v>4</v>
          </cell>
          <cell r="AH82">
            <v>4</v>
          </cell>
          <cell r="AI82">
            <v>0</v>
          </cell>
        </row>
        <row r="83">
          <cell r="A83">
            <v>1</v>
          </cell>
          <cell r="B83">
            <v>1</v>
          </cell>
          <cell r="C83">
            <v>2024</v>
          </cell>
          <cell r="D83">
            <v>4</v>
          </cell>
          <cell r="E83">
            <v>340</v>
          </cell>
          <cell r="F83">
            <v>320</v>
          </cell>
          <cell r="G83">
            <v>24</v>
          </cell>
          <cell r="H83">
            <v>26</v>
          </cell>
          <cell r="I83">
            <v>2</v>
          </cell>
          <cell r="J83">
            <v>1</v>
          </cell>
          <cell r="K83">
            <v>3</v>
          </cell>
          <cell r="L83">
            <v>4</v>
          </cell>
          <cell r="M83">
            <v>1</v>
          </cell>
          <cell r="N83">
            <v>1</v>
          </cell>
          <cell r="O83">
            <v>5</v>
          </cell>
          <cell r="P83">
            <v>1</v>
          </cell>
          <cell r="Q83">
            <v>1</v>
          </cell>
          <cell r="R83">
            <v>101</v>
          </cell>
          <cell r="S83">
            <v>3</v>
          </cell>
          <cell r="T83">
            <v>4</v>
          </cell>
          <cell r="W83">
            <v>1001</v>
          </cell>
          <cell r="X83">
            <v>8</v>
          </cell>
          <cell r="AA83">
            <v>462</v>
          </cell>
          <cell r="AB83">
            <v>343.1</v>
          </cell>
          <cell r="AC83">
            <v>4.92</v>
          </cell>
          <cell r="AD83">
            <v>20</v>
          </cell>
          <cell r="AE83">
            <v>20.39</v>
          </cell>
          <cell r="AF83">
            <v>4</v>
          </cell>
          <cell r="AG83">
            <v>4</v>
          </cell>
          <cell r="AH83">
            <v>4</v>
          </cell>
          <cell r="AI83">
            <v>0</v>
          </cell>
        </row>
        <row r="84">
          <cell r="A84">
            <v>1</v>
          </cell>
          <cell r="B84">
            <v>1</v>
          </cell>
          <cell r="C84">
            <v>2024</v>
          </cell>
          <cell r="D84">
            <v>4</v>
          </cell>
          <cell r="E84">
            <v>340</v>
          </cell>
          <cell r="F84">
            <v>320</v>
          </cell>
          <cell r="G84">
            <v>24</v>
          </cell>
          <cell r="H84">
            <v>27</v>
          </cell>
          <cell r="I84">
            <v>2</v>
          </cell>
          <cell r="J84">
            <v>1</v>
          </cell>
          <cell r="K84">
            <v>3</v>
          </cell>
          <cell r="L84">
            <v>4</v>
          </cell>
          <cell r="M84">
            <v>1</v>
          </cell>
          <cell r="N84">
            <v>4</v>
          </cell>
          <cell r="O84">
            <v>9</v>
          </cell>
          <cell r="P84">
            <v>0</v>
          </cell>
          <cell r="R84">
            <v>101</v>
          </cell>
          <cell r="S84">
            <v>3</v>
          </cell>
          <cell r="T84">
            <v>4</v>
          </cell>
          <cell r="W84">
            <v>1001</v>
          </cell>
          <cell r="X84">
            <v>8</v>
          </cell>
          <cell r="AA84">
            <v>114</v>
          </cell>
          <cell r="AB84">
            <v>65.5</v>
          </cell>
          <cell r="AC84">
            <v>7.3854499999999996</v>
          </cell>
          <cell r="AD84">
            <v>20</v>
          </cell>
          <cell r="AE84">
            <v>15.967599999999999</v>
          </cell>
          <cell r="AF84">
            <v>4</v>
          </cell>
          <cell r="AG84">
            <v>4</v>
          </cell>
          <cell r="AH84">
            <v>4</v>
          </cell>
          <cell r="AI84">
            <v>0</v>
          </cell>
        </row>
        <row r="85">
          <cell r="A85">
            <v>1</v>
          </cell>
          <cell r="B85">
            <v>1</v>
          </cell>
          <cell r="C85">
            <v>2024</v>
          </cell>
          <cell r="D85">
            <v>4</v>
          </cell>
          <cell r="E85">
            <v>340</v>
          </cell>
          <cell r="F85">
            <v>320</v>
          </cell>
          <cell r="G85">
            <v>24</v>
          </cell>
          <cell r="H85">
            <v>28</v>
          </cell>
          <cell r="I85">
            <v>2</v>
          </cell>
          <cell r="J85">
            <v>1</v>
          </cell>
          <cell r="K85">
            <v>3</v>
          </cell>
          <cell r="L85">
            <v>2</v>
          </cell>
          <cell r="M85">
            <v>2</v>
          </cell>
          <cell r="N85">
            <v>1</v>
          </cell>
          <cell r="O85">
            <v>5</v>
          </cell>
          <cell r="P85">
            <v>1</v>
          </cell>
          <cell r="Q85">
            <v>1</v>
          </cell>
          <cell r="R85">
            <v>101</v>
          </cell>
          <cell r="S85">
            <v>3</v>
          </cell>
          <cell r="T85">
            <v>4</v>
          </cell>
          <cell r="W85">
            <v>1001</v>
          </cell>
          <cell r="X85">
            <v>8</v>
          </cell>
          <cell r="AA85">
            <v>290</v>
          </cell>
          <cell r="AB85">
            <v>191.27</v>
          </cell>
          <cell r="AD85">
            <v>20</v>
          </cell>
          <cell r="AE85">
            <v>23.926300000000001</v>
          </cell>
          <cell r="AF85">
            <v>4</v>
          </cell>
          <cell r="AG85">
            <v>4</v>
          </cell>
          <cell r="AH85">
            <v>4</v>
          </cell>
          <cell r="AI85">
            <v>0</v>
          </cell>
        </row>
        <row r="86">
          <cell r="A86">
            <v>1</v>
          </cell>
          <cell r="B86">
            <v>1</v>
          </cell>
          <cell r="C86">
            <v>2024</v>
          </cell>
          <cell r="D86">
            <v>4</v>
          </cell>
          <cell r="E86">
            <v>340</v>
          </cell>
          <cell r="F86">
            <v>320</v>
          </cell>
          <cell r="G86">
            <v>24</v>
          </cell>
          <cell r="H86">
            <v>30</v>
          </cell>
          <cell r="I86">
            <v>2</v>
          </cell>
          <cell r="J86">
            <v>1</v>
          </cell>
          <cell r="K86">
            <v>3</v>
          </cell>
          <cell r="L86">
            <v>3</v>
          </cell>
          <cell r="M86">
            <v>1</v>
          </cell>
          <cell r="N86">
            <v>3</v>
          </cell>
          <cell r="O86">
            <v>0</v>
          </cell>
          <cell r="P86">
            <v>0</v>
          </cell>
          <cell r="R86">
            <v>101</v>
          </cell>
          <cell r="S86">
            <v>3</v>
          </cell>
          <cell r="T86">
            <v>4</v>
          </cell>
          <cell r="W86">
            <v>1001</v>
          </cell>
          <cell r="X86">
            <v>8</v>
          </cell>
          <cell r="AA86">
            <v>812</v>
          </cell>
          <cell r="AB86">
            <v>1151.2</v>
          </cell>
          <cell r="AC86">
            <v>21.395399999999999</v>
          </cell>
          <cell r="AD86">
            <v>20</v>
          </cell>
          <cell r="AE86">
            <v>21.432600000000001</v>
          </cell>
          <cell r="AF86">
            <v>4</v>
          </cell>
          <cell r="AG86">
            <v>4</v>
          </cell>
          <cell r="AH86">
            <v>4</v>
          </cell>
          <cell r="AI86">
            <v>0</v>
          </cell>
        </row>
        <row r="87">
          <cell r="A87">
            <v>1</v>
          </cell>
          <cell r="B87">
            <v>1</v>
          </cell>
          <cell r="C87">
            <v>2024</v>
          </cell>
          <cell r="D87">
            <v>4</v>
          </cell>
          <cell r="E87">
            <v>340</v>
          </cell>
          <cell r="F87">
            <v>320</v>
          </cell>
          <cell r="G87">
            <v>24</v>
          </cell>
          <cell r="H87">
            <v>31</v>
          </cell>
          <cell r="I87">
            <v>2</v>
          </cell>
          <cell r="J87">
            <v>1</v>
          </cell>
          <cell r="K87">
            <v>3</v>
          </cell>
          <cell r="L87">
            <v>3</v>
          </cell>
          <cell r="M87">
            <v>1</v>
          </cell>
          <cell r="N87">
            <v>1</v>
          </cell>
          <cell r="O87">
            <v>5</v>
          </cell>
          <cell r="P87">
            <v>1</v>
          </cell>
          <cell r="Q87">
            <v>1</v>
          </cell>
          <cell r="R87">
            <v>101</v>
          </cell>
          <cell r="S87">
            <v>3</v>
          </cell>
          <cell r="T87">
            <v>4</v>
          </cell>
          <cell r="W87">
            <v>1001</v>
          </cell>
          <cell r="X87">
            <v>8</v>
          </cell>
          <cell r="AA87">
            <v>690</v>
          </cell>
          <cell r="AB87">
            <v>772.72</v>
          </cell>
          <cell r="AC87">
            <v>25.162800000000001</v>
          </cell>
          <cell r="AD87">
            <v>20</v>
          </cell>
          <cell r="AE87">
            <v>25.3858</v>
          </cell>
          <cell r="AF87">
            <v>4</v>
          </cell>
          <cell r="AG87">
            <v>4</v>
          </cell>
          <cell r="AH87">
            <v>4</v>
          </cell>
          <cell r="AI87">
            <v>0</v>
          </cell>
        </row>
        <row r="88">
          <cell r="A88">
            <v>1</v>
          </cell>
          <cell r="B88">
            <v>1</v>
          </cell>
          <cell r="C88">
            <v>2024</v>
          </cell>
          <cell r="D88">
            <v>4</v>
          </cell>
          <cell r="E88">
            <v>340</v>
          </cell>
          <cell r="F88">
            <v>320</v>
          </cell>
          <cell r="G88">
            <v>24</v>
          </cell>
          <cell r="H88">
            <v>33</v>
          </cell>
          <cell r="I88">
            <v>2</v>
          </cell>
          <cell r="J88">
            <v>1</v>
          </cell>
          <cell r="K88">
            <v>3</v>
          </cell>
          <cell r="L88">
            <v>2</v>
          </cell>
          <cell r="M88">
            <v>1</v>
          </cell>
          <cell r="N88">
            <v>1</v>
          </cell>
          <cell r="O88">
            <v>5</v>
          </cell>
          <cell r="P88">
            <v>1</v>
          </cell>
          <cell r="Q88">
            <v>1</v>
          </cell>
          <cell r="R88">
            <v>101</v>
          </cell>
          <cell r="S88">
            <v>3</v>
          </cell>
          <cell r="T88">
            <v>4</v>
          </cell>
          <cell r="W88">
            <v>1001</v>
          </cell>
          <cell r="X88">
            <v>8</v>
          </cell>
          <cell r="AA88">
            <v>1016</v>
          </cell>
          <cell r="AB88">
            <v>1550.7</v>
          </cell>
          <cell r="AC88">
            <v>16.440000000000001</v>
          </cell>
          <cell r="AD88">
            <v>20</v>
          </cell>
          <cell r="AE88">
            <v>33.33</v>
          </cell>
          <cell r="AF88">
            <v>4</v>
          </cell>
          <cell r="AG88">
            <v>4</v>
          </cell>
          <cell r="AH88">
            <v>4</v>
          </cell>
          <cell r="AI88">
            <v>0</v>
          </cell>
        </row>
        <row r="89">
          <cell r="A89">
            <v>1</v>
          </cell>
          <cell r="B89">
            <v>1</v>
          </cell>
          <cell r="C89">
            <v>2024</v>
          </cell>
          <cell r="D89">
            <v>4</v>
          </cell>
          <cell r="E89">
            <v>340</v>
          </cell>
          <cell r="F89">
            <v>320</v>
          </cell>
          <cell r="G89">
            <v>24</v>
          </cell>
          <cell r="H89">
            <v>1</v>
          </cell>
          <cell r="I89">
            <v>2</v>
          </cell>
          <cell r="J89">
            <v>2</v>
          </cell>
          <cell r="K89">
            <v>3</v>
          </cell>
          <cell r="L89">
            <v>1</v>
          </cell>
          <cell r="M89">
            <v>1</v>
          </cell>
          <cell r="N89">
            <v>4</v>
          </cell>
          <cell r="O89">
            <v>9</v>
          </cell>
          <cell r="P89">
            <v>0</v>
          </cell>
          <cell r="R89">
            <v>101</v>
          </cell>
          <cell r="S89">
            <v>3</v>
          </cell>
          <cell r="T89">
            <v>4</v>
          </cell>
          <cell r="W89">
            <v>1001</v>
          </cell>
          <cell r="X89">
            <v>8</v>
          </cell>
          <cell r="AA89">
            <v>152</v>
          </cell>
          <cell r="AB89">
            <v>70.64</v>
          </cell>
          <cell r="AC89">
            <v>11.77</v>
          </cell>
          <cell r="AD89">
            <v>20</v>
          </cell>
          <cell r="AE89">
            <v>70.61</v>
          </cell>
          <cell r="AF89">
            <v>4</v>
          </cell>
          <cell r="AG89">
            <v>4</v>
          </cell>
          <cell r="AH89">
            <v>4</v>
          </cell>
          <cell r="AI89">
            <v>0</v>
          </cell>
        </row>
        <row r="90">
          <cell r="A90">
            <v>1</v>
          </cell>
          <cell r="B90">
            <v>1</v>
          </cell>
          <cell r="C90">
            <v>2024</v>
          </cell>
          <cell r="D90">
            <v>4</v>
          </cell>
          <cell r="E90">
            <v>340</v>
          </cell>
          <cell r="F90">
            <v>320</v>
          </cell>
          <cell r="G90">
            <v>24</v>
          </cell>
          <cell r="H90">
            <v>3</v>
          </cell>
          <cell r="I90">
            <v>2</v>
          </cell>
          <cell r="J90">
            <v>2</v>
          </cell>
          <cell r="K90">
            <v>3</v>
          </cell>
          <cell r="L90">
            <v>2</v>
          </cell>
          <cell r="M90">
            <v>1</v>
          </cell>
          <cell r="N90">
            <v>1</v>
          </cell>
          <cell r="O90">
            <v>1</v>
          </cell>
          <cell r="P90">
            <v>1</v>
          </cell>
          <cell r="Q90">
            <v>1</v>
          </cell>
          <cell r="R90">
            <v>101</v>
          </cell>
          <cell r="S90">
            <v>3</v>
          </cell>
          <cell r="T90">
            <v>4</v>
          </cell>
          <cell r="W90">
            <v>1001</v>
          </cell>
          <cell r="X90">
            <v>8</v>
          </cell>
          <cell r="AA90">
            <v>538</v>
          </cell>
          <cell r="AB90">
            <v>658.7</v>
          </cell>
          <cell r="AC90">
            <v>19.729099999999999</v>
          </cell>
          <cell r="AD90">
            <v>20</v>
          </cell>
          <cell r="AE90">
            <v>38.101799999999997</v>
          </cell>
          <cell r="AF90">
            <v>4</v>
          </cell>
          <cell r="AG90">
            <v>4</v>
          </cell>
          <cell r="AH90">
            <v>4</v>
          </cell>
          <cell r="AI90">
            <v>0</v>
          </cell>
        </row>
        <row r="91">
          <cell r="A91">
            <v>1</v>
          </cell>
          <cell r="B91">
            <v>1</v>
          </cell>
          <cell r="C91">
            <v>2024</v>
          </cell>
          <cell r="D91">
            <v>4</v>
          </cell>
          <cell r="E91">
            <v>340</v>
          </cell>
          <cell r="F91">
            <v>320</v>
          </cell>
          <cell r="G91">
            <v>24</v>
          </cell>
          <cell r="H91">
            <v>4</v>
          </cell>
          <cell r="I91">
            <v>2</v>
          </cell>
          <cell r="J91">
            <v>2</v>
          </cell>
          <cell r="K91">
            <v>3</v>
          </cell>
          <cell r="L91">
            <v>1</v>
          </cell>
          <cell r="M91">
            <v>1</v>
          </cell>
          <cell r="N91">
            <v>1</v>
          </cell>
          <cell r="O91">
            <v>2</v>
          </cell>
          <cell r="P91">
            <v>1</v>
          </cell>
          <cell r="Q91">
            <v>0</v>
          </cell>
          <cell r="R91">
            <v>101</v>
          </cell>
          <cell r="S91">
            <v>3</v>
          </cell>
          <cell r="T91">
            <v>4</v>
          </cell>
          <cell r="W91">
            <v>1001</v>
          </cell>
          <cell r="X91">
            <v>8</v>
          </cell>
          <cell r="AA91">
            <v>359</v>
          </cell>
          <cell r="AB91">
            <v>617.24</v>
          </cell>
          <cell r="AC91">
            <v>5.4043000000000001</v>
          </cell>
          <cell r="AD91">
            <v>19</v>
          </cell>
          <cell r="AE91">
            <v>5.4043000000000001</v>
          </cell>
          <cell r="AF91">
            <v>4</v>
          </cell>
          <cell r="AG91">
            <v>4</v>
          </cell>
          <cell r="AH91">
            <v>4</v>
          </cell>
          <cell r="AI91">
            <v>0</v>
          </cell>
        </row>
        <row r="92">
          <cell r="A92">
            <v>1</v>
          </cell>
          <cell r="B92">
            <v>1</v>
          </cell>
          <cell r="C92">
            <v>2024</v>
          </cell>
          <cell r="D92">
            <v>4</v>
          </cell>
          <cell r="E92">
            <v>340</v>
          </cell>
          <cell r="F92">
            <v>320</v>
          </cell>
          <cell r="G92">
            <v>24</v>
          </cell>
          <cell r="H92">
            <v>5</v>
          </cell>
          <cell r="I92">
            <v>2</v>
          </cell>
          <cell r="J92">
            <v>2</v>
          </cell>
          <cell r="K92">
            <v>3</v>
          </cell>
          <cell r="L92">
            <v>1</v>
          </cell>
          <cell r="M92">
            <v>1</v>
          </cell>
          <cell r="N92">
            <v>1</v>
          </cell>
          <cell r="O92">
            <v>3</v>
          </cell>
          <cell r="P92">
            <v>1</v>
          </cell>
          <cell r="Q92">
            <v>1</v>
          </cell>
          <cell r="R92">
            <v>101</v>
          </cell>
          <cell r="S92">
            <v>3</v>
          </cell>
          <cell r="T92">
            <v>4</v>
          </cell>
          <cell r="W92">
            <v>1001</v>
          </cell>
          <cell r="X92">
            <v>8</v>
          </cell>
          <cell r="AA92">
            <v>1818</v>
          </cell>
          <cell r="AB92">
            <v>876.3</v>
          </cell>
          <cell r="AC92">
            <v>3.18</v>
          </cell>
          <cell r="AD92">
            <v>20</v>
          </cell>
          <cell r="AE92">
            <v>12.15</v>
          </cell>
          <cell r="AF92">
            <v>4</v>
          </cell>
          <cell r="AG92">
            <v>4</v>
          </cell>
          <cell r="AH92">
            <v>4</v>
          </cell>
          <cell r="AI92">
            <v>0</v>
          </cell>
        </row>
        <row r="93">
          <cell r="A93">
            <v>1</v>
          </cell>
          <cell r="B93">
            <v>1</v>
          </cell>
          <cell r="C93">
            <v>2024</v>
          </cell>
          <cell r="D93">
            <v>4</v>
          </cell>
          <cell r="E93">
            <v>340</v>
          </cell>
          <cell r="F93">
            <v>320</v>
          </cell>
          <cell r="G93">
            <v>24</v>
          </cell>
          <cell r="H93">
            <v>6</v>
          </cell>
          <cell r="I93">
            <v>2</v>
          </cell>
          <cell r="J93">
            <v>2</v>
          </cell>
          <cell r="K93">
            <v>3</v>
          </cell>
          <cell r="L93">
            <v>1</v>
          </cell>
          <cell r="M93">
            <v>1</v>
          </cell>
          <cell r="N93">
            <v>4</v>
          </cell>
          <cell r="O93">
            <v>9</v>
          </cell>
          <cell r="P93">
            <v>1</v>
          </cell>
          <cell r="Q93">
            <v>0</v>
          </cell>
          <cell r="R93">
            <v>101</v>
          </cell>
          <cell r="S93">
            <v>3</v>
          </cell>
          <cell r="T93">
            <v>4</v>
          </cell>
          <cell r="W93">
            <v>1001</v>
          </cell>
          <cell r="X93">
            <v>8</v>
          </cell>
          <cell r="AA93">
            <v>453</v>
          </cell>
          <cell r="AB93">
            <v>354.11200000000002</v>
          </cell>
          <cell r="AC93">
            <v>2.5615000000000001</v>
          </cell>
          <cell r="AD93">
            <v>20</v>
          </cell>
          <cell r="AE93">
            <v>12.585800000000001</v>
          </cell>
          <cell r="AF93">
            <v>4</v>
          </cell>
          <cell r="AG93">
            <v>4</v>
          </cell>
          <cell r="AH93">
            <v>4</v>
          </cell>
          <cell r="AI93">
            <v>0</v>
          </cell>
        </row>
        <row r="94">
          <cell r="A94">
            <v>1</v>
          </cell>
          <cell r="B94">
            <v>1</v>
          </cell>
          <cell r="C94">
            <v>2024</v>
          </cell>
          <cell r="D94">
            <v>4</v>
          </cell>
          <cell r="E94">
            <v>340</v>
          </cell>
          <cell r="F94">
            <v>320</v>
          </cell>
          <cell r="G94">
            <v>24</v>
          </cell>
          <cell r="H94">
            <v>7</v>
          </cell>
          <cell r="I94">
            <v>2</v>
          </cell>
          <cell r="J94">
            <v>2</v>
          </cell>
          <cell r="K94">
            <v>3</v>
          </cell>
          <cell r="L94">
            <v>1</v>
          </cell>
          <cell r="M94">
            <v>1</v>
          </cell>
          <cell r="N94">
            <v>1</v>
          </cell>
          <cell r="O94">
            <v>5</v>
          </cell>
          <cell r="P94">
            <v>1</v>
          </cell>
          <cell r="Q94">
            <v>1</v>
          </cell>
          <cell r="R94">
            <v>101</v>
          </cell>
          <cell r="S94">
            <v>3</v>
          </cell>
          <cell r="T94">
            <v>4</v>
          </cell>
          <cell r="W94">
            <v>1001</v>
          </cell>
          <cell r="X94">
            <v>8</v>
          </cell>
          <cell r="AA94">
            <v>1389</v>
          </cell>
          <cell r="AB94">
            <v>1944.91</v>
          </cell>
          <cell r="AC94">
            <v>11.007400000000001</v>
          </cell>
          <cell r="AD94">
            <v>20</v>
          </cell>
          <cell r="AE94">
            <v>36.816000000000003</v>
          </cell>
          <cell r="AF94">
            <v>4</v>
          </cell>
          <cell r="AG94">
            <v>4</v>
          </cell>
          <cell r="AH94">
            <v>4</v>
          </cell>
          <cell r="AI94">
            <v>0</v>
          </cell>
        </row>
        <row r="95">
          <cell r="A95">
            <v>1</v>
          </cell>
          <cell r="B95">
            <v>1</v>
          </cell>
          <cell r="C95">
            <v>2024</v>
          </cell>
          <cell r="D95">
            <v>4</v>
          </cell>
          <cell r="E95">
            <v>340</v>
          </cell>
          <cell r="F95">
            <v>320</v>
          </cell>
          <cell r="G95">
            <v>24</v>
          </cell>
          <cell r="H95">
            <v>8</v>
          </cell>
          <cell r="I95">
            <v>2</v>
          </cell>
          <cell r="J95">
            <v>2</v>
          </cell>
          <cell r="K95">
            <v>3</v>
          </cell>
          <cell r="L95">
            <v>1</v>
          </cell>
          <cell r="M95">
            <v>1</v>
          </cell>
          <cell r="N95">
            <v>3</v>
          </cell>
          <cell r="O95">
            <v>0</v>
          </cell>
          <cell r="P95">
            <v>1</v>
          </cell>
          <cell r="Q95">
            <v>1</v>
          </cell>
          <cell r="R95">
            <v>101</v>
          </cell>
          <cell r="S95">
            <v>3</v>
          </cell>
          <cell r="T95">
            <v>4</v>
          </cell>
          <cell r="W95">
            <v>1001</v>
          </cell>
          <cell r="X95">
            <v>8</v>
          </cell>
          <cell r="AA95">
            <v>1525</v>
          </cell>
          <cell r="AB95">
            <v>3970.5</v>
          </cell>
          <cell r="AC95">
            <v>11.268000000000001</v>
          </cell>
          <cell r="AD95">
            <v>20</v>
          </cell>
          <cell r="AE95">
            <v>44.7179</v>
          </cell>
          <cell r="AF95">
            <v>4</v>
          </cell>
          <cell r="AG95">
            <v>4</v>
          </cell>
          <cell r="AH95">
            <v>4</v>
          </cell>
          <cell r="AI95">
            <v>0</v>
          </cell>
        </row>
        <row r="96">
          <cell r="A96">
            <v>1</v>
          </cell>
          <cell r="B96">
            <v>1</v>
          </cell>
          <cell r="C96">
            <v>2024</v>
          </cell>
          <cell r="D96">
            <v>4</v>
          </cell>
          <cell r="E96">
            <v>340</v>
          </cell>
          <cell r="F96">
            <v>320</v>
          </cell>
          <cell r="G96">
            <v>24</v>
          </cell>
          <cell r="H96">
            <v>9</v>
          </cell>
          <cell r="I96">
            <v>2</v>
          </cell>
          <cell r="J96">
            <v>2</v>
          </cell>
          <cell r="K96">
            <v>3</v>
          </cell>
          <cell r="L96">
            <v>1</v>
          </cell>
          <cell r="M96">
            <v>1</v>
          </cell>
          <cell r="N96">
            <v>1</v>
          </cell>
          <cell r="O96">
            <v>5</v>
          </cell>
          <cell r="P96">
            <v>1</v>
          </cell>
          <cell r="Q96">
            <v>1</v>
          </cell>
          <cell r="R96">
            <v>101</v>
          </cell>
          <cell r="S96">
            <v>3</v>
          </cell>
          <cell r="T96">
            <v>4</v>
          </cell>
          <cell r="W96">
            <v>1001</v>
          </cell>
          <cell r="X96">
            <v>8</v>
          </cell>
          <cell r="AA96">
            <v>788</v>
          </cell>
          <cell r="AB96">
            <v>893.14</v>
          </cell>
          <cell r="AC96">
            <v>23.237500000000001</v>
          </cell>
          <cell r="AD96">
            <v>20</v>
          </cell>
          <cell r="AE96">
            <v>23.813300000000002</v>
          </cell>
          <cell r="AF96">
            <v>4</v>
          </cell>
          <cell r="AG96">
            <v>4</v>
          </cell>
          <cell r="AH96">
            <v>4</v>
          </cell>
          <cell r="AI96">
            <v>0</v>
          </cell>
        </row>
        <row r="97">
          <cell r="A97">
            <v>1</v>
          </cell>
          <cell r="B97">
            <v>1</v>
          </cell>
          <cell r="C97">
            <v>2024</v>
          </cell>
          <cell r="D97">
            <v>4</v>
          </cell>
          <cell r="E97">
            <v>340</v>
          </cell>
          <cell r="F97">
            <v>320</v>
          </cell>
          <cell r="G97">
            <v>24</v>
          </cell>
          <cell r="H97">
            <v>10</v>
          </cell>
          <cell r="I97">
            <v>2</v>
          </cell>
          <cell r="J97">
            <v>2</v>
          </cell>
          <cell r="K97">
            <v>3</v>
          </cell>
          <cell r="L97">
            <v>2</v>
          </cell>
          <cell r="M97">
            <v>2</v>
          </cell>
          <cell r="N97">
            <v>1</v>
          </cell>
          <cell r="O97">
            <v>5</v>
          </cell>
          <cell r="P97">
            <v>1</v>
          </cell>
          <cell r="Q97">
            <v>1</v>
          </cell>
          <cell r="R97">
            <v>101</v>
          </cell>
          <cell r="S97">
            <v>3</v>
          </cell>
          <cell r="T97">
            <v>4</v>
          </cell>
          <cell r="W97">
            <v>1001</v>
          </cell>
          <cell r="X97">
            <v>8</v>
          </cell>
          <cell r="AA97">
            <v>1256</v>
          </cell>
          <cell r="AB97">
            <v>2354.42</v>
          </cell>
          <cell r="AC97">
            <v>3.2974999999999999</v>
          </cell>
          <cell r="AD97">
            <v>20</v>
          </cell>
          <cell r="AE97">
            <v>45.471899999999998</v>
          </cell>
          <cell r="AF97">
            <v>4</v>
          </cell>
          <cell r="AG97">
            <v>4</v>
          </cell>
          <cell r="AH97">
            <v>4</v>
          </cell>
          <cell r="AI97">
            <v>0</v>
          </cell>
        </row>
        <row r="98">
          <cell r="A98">
            <v>1</v>
          </cell>
          <cell r="B98">
            <v>1</v>
          </cell>
          <cell r="C98">
            <v>2024</v>
          </cell>
          <cell r="D98">
            <v>4</v>
          </cell>
          <cell r="E98">
            <v>340</v>
          </cell>
          <cell r="F98">
            <v>320</v>
          </cell>
          <cell r="G98">
            <v>24</v>
          </cell>
          <cell r="H98">
            <v>11</v>
          </cell>
          <cell r="I98">
            <v>2</v>
          </cell>
          <cell r="J98">
            <v>2</v>
          </cell>
          <cell r="K98">
            <v>3</v>
          </cell>
          <cell r="L98">
            <v>2</v>
          </cell>
          <cell r="M98">
            <v>1</v>
          </cell>
          <cell r="N98">
            <v>3</v>
          </cell>
          <cell r="O98">
            <v>0</v>
          </cell>
          <cell r="P98">
            <v>1</v>
          </cell>
          <cell r="Q98">
            <v>1</v>
          </cell>
          <cell r="R98">
            <v>101</v>
          </cell>
          <cell r="S98">
            <v>3</v>
          </cell>
          <cell r="T98">
            <v>4</v>
          </cell>
          <cell r="W98">
            <v>1001</v>
          </cell>
          <cell r="X98">
            <v>8</v>
          </cell>
          <cell r="AA98">
            <v>1998</v>
          </cell>
          <cell r="AB98">
            <v>3718.26</v>
          </cell>
          <cell r="AC98">
            <v>32.463000000000001</v>
          </cell>
          <cell r="AD98">
            <v>20</v>
          </cell>
          <cell r="AE98">
            <v>32.644799999999996</v>
          </cell>
          <cell r="AF98">
            <v>4</v>
          </cell>
          <cell r="AG98">
            <v>4</v>
          </cell>
          <cell r="AH98">
            <v>4</v>
          </cell>
          <cell r="AI98">
            <v>0</v>
          </cell>
        </row>
        <row r="99">
          <cell r="A99">
            <v>1</v>
          </cell>
          <cell r="B99">
            <v>1</v>
          </cell>
          <cell r="C99">
            <v>2024</v>
          </cell>
          <cell r="D99">
            <v>4</v>
          </cell>
          <cell r="E99">
            <v>340</v>
          </cell>
          <cell r="F99">
            <v>320</v>
          </cell>
          <cell r="G99">
            <v>24</v>
          </cell>
          <cell r="H99">
            <v>12</v>
          </cell>
          <cell r="I99">
            <v>2</v>
          </cell>
          <cell r="J99">
            <v>2</v>
          </cell>
          <cell r="K99">
            <v>3</v>
          </cell>
          <cell r="L99">
            <v>2</v>
          </cell>
          <cell r="M99">
            <v>1</v>
          </cell>
          <cell r="N99">
            <v>1</v>
          </cell>
          <cell r="O99">
            <v>5</v>
          </cell>
          <cell r="P99">
            <v>1</v>
          </cell>
          <cell r="Q99">
            <v>0</v>
          </cell>
          <cell r="R99">
            <v>101</v>
          </cell>
          <cell r="S99">
            <v>3</v>
          </cell>
          <cell r="T99">
            <v>4</v>
          </cell>
          <cell r="W99">
            <v>1001</v>
          </cell>
          <cell r="X99">
            <v>8</v>
          </cell>
          <cell r="AA99">
            <v>800</v>
          </cell>
          <cell r="AB99">
            <v>1319.32</v>
          </cell>
          <cell r="AC99">
            <v>28.763100000000001</v>
          </cell>
          <cell r="AD99">
            <v>20</v>
          </cell>
          <cell r="AE99">
            <v>32.5077</v>
          </cell>
          <cell r="AF99">
            <v>4</v>
          </cell>
          <cell r="AG99">
            <v>4</v>
          </cell>
          <cell r="AH99">
            <v>4</v>
          </cell>
          <cell r="AI99">
            <v>0</v>
          </cell>
        </row>
        <row r="100">
          <cell r="A100">
            <v>1</v>
          </cell>
          <cell r="B100">
            <v>1</v>
          </cell>
          <cell r="C100">
            <v>2024</v>
          </cell>
          <cell r="D100">
            <v>4</v>
          </cell>
          <cell r="E100">
            <v>340</v>
          </cell>
          <cell r="F100">
            <v>320</v>
          </cell>
          <cell r="G100">
            <v>24</v>
          </cell>
          <cell r="H100">
            <v>13</v>
          </cell>
          <cell r="I100">
            <v>2</v>
          </cell>
          <cell r="J100">
            <v>2</v>
          </cell>
          <cell r="K100">
            <v>3</v>
          </cell>
          <cell r="L100">
            <v>1</v>
          </cell>
          <cell r="M100">
            <v>1</v>
          </cell>
          <cell r="N100">
            <v>1</v>
          </cell>
          <cell r="O100">
            <v>5</v>
          </cell>
          <cell r="P100">
            <v>0</v>
          </cell>
          <cell r="R100">
            <v>101</v>
          </cell>
          <cell r="S100">
            <v>3</v>
          </cell>
          <cell r="T100">
            <v>4</v>
          </cell>
          <cell r="W100">
            <v>1001</v>
          </cell>
          <cell r="X100">
            <v>8</v>
          </cell>
          <cell r="AA100">
            <v>706</v>
          </cell>
          <cell r="AB100">
            <v>1190.8499999999999</v>
          </cell>
          <cell r="AC100">
            <v>14.8003</v>
          </cell>
          <cell r="AD100">
            <v>20</v>
          </cell>
          <cell r="AE100">
            <v>58.325299999999999</v>
          </cell>
          <cell r="AF100">
            <v>4</v>
          </cell>
          <cell r="AG100">
            <v>4</v>
          </cell>
          <cell r="AH100">
            <v>4</v>
          </cell>
          <cell r="AI100">
            <v>0</v>
          </cell>
        </row>
        <row r="101">
          <cell r="A101">
            <v>1</v>
          </cell>
          <cell r="B101">
            <v>1</v>
          </cell>
          <cell r="C101">
            <v>2024</v>
          </cell>
          <cell r="D101">
            <v>4</v>
          </cell>
          <cell r="E101">
            <v>340</v>
          </cell>
          <cell r="F101">
            <v>320</v>
          </cell>
          <cell r="G101">
            <v>24</v>
          </cell>
          <cell r="H101">
            <v>14</v>
          </cell>
          <cell r="I101">
            <v>2</v>
          </cell>
          <cell r="J101">
            <v>2</v>
          </cell>
          <cell r="K101">
            <v>3</v>
          </cell>
          <cell r="L101">
            <v>2</v>
          </cell>
          <cell r="M101">
            <v>1</v>
          </cell>
          <cell r="N101">
            <v>1</v>
          </cell>
          <cell r="O101">
            <v>5</v>
          </cell>
          <cell r="P101">
            <v>0</v>
          </cell>
          <cell r="R101">
            <v>101</v>
          </cell>
          <cell r="S101">
            <v>3</v>
          </cell>
          <cell r="T101">
            <v>4</v>
          </cell>
          <cell r="W101">
            <v>1001</v>
          </cell>
          <cell r="X101">
            <v>8</v>
          </cell>
          <cell r="AA101">
            <v>179</v>
          </cell>
          <cell r="AB101">
            <v>34576.050000000003</v>
          </cell>
          <cell r="AC101">
            <v>26.417400000000001</v>
          </cell>
          <cell r="AD101">
            <v>20</v>
          </cell>
          <cell r="AE101">
            <v>29.006</v>
          </cell>
          <cell r="AF101">
            <v>4</v>
          </cell>
          <cell r="AG101">
            <v>4</v>
          </cell>
          <cell r="AH101">
            <v>4</v>
          </cell>
          <cell r="AI101">
            <v>0</v>
          </cell>
        </row>
        <row r="102">
          <cell r="A102">
            <v>1</v>
          </cell>
          <cell r="B102">
            <v>1</v>
          </cell>
          <cell r="C102">
            <v>2024</v>
          </cell>
          <cell r="D102">
            <v>4</v>
          </cell>
          <cell r="E102">
            <v>340</v>
          </cell>
          <cell r="F102">
            <v>320</v>
          </cell>
          <cell r="G102">
            <v>24</v>
          </cell>
          <cell r="H102">
            <v>16</v>
          </cell>
          <cell r="I102">
            <v>2</v>
          </cell>
          <cell r="J102">
            <v>2</v>
          </cell>
          <cell r="K102">
            <v>3</v>
          </cell>
          <cell r="L102">
            <v>2</v>
          </cell>
          <cell r="M102">
            <v>1</v>
          </cell>
          <cell r="N102">
            <v>1</v>
          </cell>
          <cell r="O102">
            <v>3</v>
          </cell>
          <cell r="P102">
            <v>1</v>
          </cell>
          <cell r="Q102">
            <v>1</v>
          </cell>
          <cell r="R102">
            <v>101</v>
          </cell>
          <cell r="S102">
            <v>3</v>
          </cell>
          <cell r="T102">
            <v>4</v>
          </cell>
          <cell r="W102">
            <v>1001</v>
          </cell>
          <cell r="X102">
            <v>8</v>
          </cell>
          <cell r="AA102">
            <v>365</v>
          </cell>
          <cell r="AB102">
            <v>262.10000000000002</v>
          </cell>
          <cell r="AC102">
            <v>2.4700000000000002</v>
          </cell>
          <cell r="AD102">
            <v>20</v>
          </cell>
          <cell r="AE102">
            <v>5.21</v>
          </cell>
          <cell r="AF102">
            <v>4</v>
          </cell>
          <cell r="AG102">
            <v>4</v>
          </cell>
          <cell r="AH102">
            <v>4</v>
          </cell>
          <cell r="AI102">
            <v>0</v>
          </cell>
        </row>
        <row r="103">
          <cell r="A103">
            <v>1</v>
          </cell>
          <cell r="B103">
            <v>1</v>
          </cell>
          <cell r="C103">
            <v>2024</v>
          </cell>
          <cell r="D103">
            <v>4</v>
          </cell>
          <cell r="E103">
            <v>340</v>
          </cell>
          <cell r="F103">
            <v>320</v>
          </cell>
          <cell r="G103">
            <v>24</v>
          </cell>
          <cell r="H103">
            <v>17</v>
          </cell>
          <cell r="I103">
            <v>2</v>
          </cell>
          <cell r="J103">
            <v>2</v>
          </cell>
          <cell r="K103">
            <v>3</v>
          </cell>
          <cell r="L103">
            <v>4</v>
          </cell>
          <cell r="M103">
            <v>1</v>
          </cell>
          <cell r="N103">
            <v>1</v>
          </cell>
          <cell r="O103">
            <v>4</v>
          </cell>
          <cell r="P103">
            <v>0</v>
          </cell>
          <cell r="R103">
            <v>101</v>
          </cell>
          <cell r="S103">
            <v>3</v>
          </cell>
          <cell r="T103">
            <v>4</v>
          </cell>
          <cell r="W103">
            <v>1001</v>
          </cell>
          <cell r="X103">
            <v>8</v>
          </cell>
          <cell r="AA103">
            <v>44</v>
          </cell>
          <cell r="AB103">
            <v>289.04000000000002</v>
          </cell>
          <cell r="AC103">
            <v>9.6664999999999992</v>
          </cell>
          <cell r="AD103">
            <v>20</v>
          </cell>
          <cell r="AE103">
            <v>21.08</v>
          </cell>
          <cell r="AF103">
            <v>4</v>
          </cell>
          <cell r="AG103">
            <v>4</v>
          </cell>
          <cell r="AH103">
            <v>4</v>
          </cell>
          <cell r="AI103">
            <v>0</v>
          </cell>
        </row>
        <row r="104">
          <cell r="A104">
            <v>1</v>
          </cell>
          <cell r="B104">
            <v>1</v>
          </cell>
          <cell r="C104">
            <v>2024</v>
          </cell>
          <cell r="D104">
            <v>4</v>
          </cell>
          <cell r="E104">
            <v>340</v>
          </cell>
          <cell r="F104">
            <v>320</v>
          </cell>
          <cell r="G104">
            <v>24</v>
          </cell>
          <cell r="H104">
            <v>18</v>
          </cell>
          <cell r="I104">
            <v>2</v>
          </cell>
          <cell r="J104">
            <v>2</v>
          </cell>
          <cell r="K104">
            <v>3</v>
          </cell>
          <cell r="L104">
            <v>5</v>
          </cell>
          <cell r="M104">
            <v>1</v>
          </cell>
          <cell r="N104">
            <v>1</v>
          </cell>
          <cell r="O104">
            <v>3</v>
          </cell>
          <cell r="P104">
            <v>1</v>
          </cell>
          <cell r="Q104">
            <v>1</v>
          </cell>
          <cell r="R104">
            <v>101</v>
          </cell>
          <cell r="S104">
            <v>3</v>
          </cell>
          <cell r="T104">
            <v>4</v>
          </cell>
          <cell r="W104">
            <v>1001</v>
          </cell>
          <cell r="X104">
            <v>8</v>
          </cell>
          <cell r="AA104">
            <v>189</v>
          </cell>
          <cell r="AB104">
            <v>331.68</v>
          </cell>
          <cell r="AC104">
            <v>11.635</v>
          </cell>
          <cell r="AD104">
            <v>20</v>
          </cell>
          <cell r="AE104">
            <v>16.828700000000001</v>
          </cell>
          <cell r="AF104">
            <v>4</v>
          </cell>
          <cell r="AG104">
            <v>4</v>
          </cell>
          <cell r="AH104">
            <v>4</v>
          </cell>
          <cell r="AI104">
            <v>0</v>
          </cell>
        </row>
        <row r="105">
          <cell r="A105">
            <v>1</v>
          </cell>
          <cell r="B105">
            <v>1</v>
          </cell>
          <cell r="C105">
            <v>2024</v>
          </cell>
          <cell r="D105">
            <v>4</v>
          </cell>
          <cell r="E105">
            <v>340</v>
          </cell>
          <cell r="F105">
            <v>320</v>
          </cell>
          <cell r="G105">
            <v>24</v>
          </cell>
          <cell r="H105">
            <v>19</v>
          </cell>
          <cell r="I105">
            <v>2</v>
          </cell>
          <cell r="J105">
            <v>2</v>
          </cell>
          <cell r="K105">
            <v>3</v>
          </cell>
          <cell r="L105">
            <v>4</v>
          </cell>
          <cell r="M105">
            <v>1</v>
          </cell>
          <cell r="N105">
            <v>1</v>
          </cell>
          <cell r="O105">
            <v>5</v>
          </cell>
          <cell r="P105">
            <v>1</v>
          </cell>
          <cell r="Q105">
            <v>1</v>
          </cell>
          <cell r="R105">
            <v>101</v>
          </cell>
          <cell r="S105">
            <v>3</v>
          </cell>
          <cell r="T105">
            <v>4</v>
          </cell>
          <cell r="W105">
            <v>1001</v>
          </cell>
          <cell r="X105">
            <v>8</v>
          </cell>
          <cell r="AA105">
            <v>198</v>
          </cell>
          <cell r="AB105">
            <v>393.5</v>
          </cell>
          <cell r="AC105">
            <v>16.526800000000001</v>
          </cell>
          <cell r="AD105">
            <v>20</v>
          </cell>
          <cell r="AE105">
            <v>41.609900000000003</v>
          </cell>
          <cell r="AF105">
            <v>4</v>
          </cell>
          <cell r="AG105">
            <v>4</v>
          </cell>
          <cell r="AH105">
            <v>4</v>
          </cell>
          <cell r="AI105">
            <v>0</v>
          </cell>
        </row>
        <row r="106">
          <cell r="A106">
            <v>1</v>
          </cell>
          <cell r="B106">
            <v>1</v>
          </cell>
          <cell r="C106">
            <v>2024</v>
          </cell>
          <cell r="D106">
            <v>4</v>
          </cell>
          <cell r="E106">
            <v>340</v>
          </cell>
          <cell r="F106">
            <v>320</v>
          </cell>
          <cell r="G106">
            <v>24</v>
          </cell>
          <cell r="H106">
            <v>20</v>
          </cell>
          <cell r="I106">
            <v>2</v>
          </cell>
          <cell r="J106">
            <v>2</v>
          </cell>
          <cell r="K106">
            <v>3</v>
          </cell>
          <cell r="L106">
            <v>2</v>
          </cell>
          <cell r="M106">
            <v>1</v>
          </cell>
          <cell r="N106">
            <v>1</v>
          </cell>
          <cell r="O106">
            <v>5</v>
          </cell>
          <cell r="P106">
            <v>0</v>
          </cell>
          <cell r="R106">
            <v>101</v>
          </cell>
          <cell r="S106">
            <v>3</v>
          </cell>
          <cell r="T106">
            <v>4</v>
          </cell>
          <cell r="W106">
            <v>1001</v>
          </cell>
          <cell r="X106">
            <v>8</v>
          </cell>
          <cell r="AA106">
            <v>94</v>
          </cell>
          <cell r="AB106">
            <v>114.1</v>
          </cell>
          <cell r="AC106">
            <v>8.3583999999999996</v>
          </cell>
          <cell r="AD106">
            <v>19</v>
          </cell>
          <cell r="AE106">
            <v>18.9817</v>
          </cell>
          <cell r="AF106">
            <v>4</v>
          </cell>
          <cell r="AG106">
            <v>4</v>
          </cell>
          <cell r="AH106">
            <v>4</v>
          </cell>
          <cell r="AI106">
            <v>0</v>
          </cell>
        </row>
        <row r="107">
          <cell r="A107">
            <v>1</v>
          </cell>
          <cell r="B107">
            <v>1</v>
          </cell>
          <cell r="C107">
            <v>2024</v>
          </cell>
          <cell r="D107">
            <v>4</v>
          </cell>
          <cell r="E107">
            <v>340</v>
          </cell>
          <cell r="F107">
            <v>320</v>
          </cell>
          <cell r="G107">
            <v>24</v>
          </cell>
          <cell r="H107">
            <v>21</v>
          </cell>
          <cell r="I107">
            <v>2</v>
          </cell>
          <cell r="J107">
            <v>2</v>
          </cell>
          <cell r="K107">
            <v>3</v>
          </cell>
          <cell r="L107">
            <v>2</v>
          </cell>
          <cell r="M107">
            <v>1</v>
          </cell>
          <cell r="N107">
            <v>1</v>
          </cell>
          <cell r="O107">
            <v>3</v>
          </cell>
          <cell r="P107">
            <v>1</v>
          </cell>
          <cell r="Q107">
            <v>1</v>
          </cell>
          <cell r="R107">
            <v>101</v>
          </cell>
          <cell r="S107">
            <v>3</v>
          </cell>
          <cell r="T107">
            <v>4</v>
          </cell>
          <cell r="W107">
            <v>1001</v>
          </cell>
          <cell r="X107">
            <v>8</v>
          </cell>
          <cell r="AA107">
            <v>814</v>
          </cell>
          <cell r="AB107">
            <v>1255.56</v>
          </cell>
          <cell r="AD107">
            <v>20</v>
          </cell>
          <cell r="AE107">
            <v>5.83</v>
          </cell>
          <cell r="AF107">
            <v>4</v>
          </cell>
          <cell r="AG107">
            <v>4</v>
          </cell>
          <cell r="AH107">
            <v>4</v>
          </cell>
          <cell r="AI107">
            <v>0</v>
          </cell>
        </row>
        <row r="108">
          <cell r="A108">
            <v>1</v>
          </cell>
          <cell r="B108">
            <v>1</v>
          </cell>
          <cell r="C108">
            <v>2024</v>
          </cell>
          <cell r="D108">
            <v>4</v>
          </cell>
          <cell r="E108">
            <v>340</v>
          </cell>
          <cell r="F108">
            <v>320</v>
          </cell>
          <cell r="G108">
            <v>24</v>
          </cell>
          <cell r="H108">
            <v>22</v>
          </cell>
          <cell r="I108">
            <v>2</v>
          </cell>
          <cell r="J108">
            <v>2</v>
          </cell>
          <cell r="K108">
            <v>3</v>
          </cell>
          <cell r="L108">
            <v>2</v>
          </cell>
          <cell r="M108">
            <v>1</v>
          </cell>
          <cell r="N108">
            <v>1</v>
          </cell>
          <cell r="O108">
            <v>2</v>
          </cell>
          <cell r="P108">
            <v>1</v>
          </cell>
          <cell r="Q108">
            <v>1</v>
          </cell>
          <cell r="R108">
            <v>101</v>
          </cell>
          <cell r="S108">
            <v>3</v>
          </cell>
          <cell r="T108">
            <v>4</v>
          </cell>
          <cell r="W108">
            <v>1001</v>
          </cell>
          <cell r="X108">
            <v>8</v>
          </cell>
          <cell r="AA108">
            <v>496</v>
          </cell>
          <cell r="AB108">
            <v>382</v>
          </cell>
          <cell r="AC108">
            <v>0.68799999999999994</v>
          </cell>
          <cell r="AD108">
            <v>20</v>
          </cell>
          <cell r="AE108">
            <v>19.347300000000001</v>
          </cell>
          <cell r="AF108">
            <v>4</v>
          </cell>
          <cell r="AG108">
            <v>4</v>
          </cell>
          <cell r="AH108">
            <v>4</v>
          </cell>
          <cell r="AI108">
            <v>0</v>
          </cell>
        </row>
        <row r="109">
          <cell r="A109">
            <v>1</v>
          </cell>
          <cell r="B109">
            <v>1</v>
          </cell>
          <cell r="C109">
            <v>2024</v>
          </cell>
          <cell r="D109">
            <v>4</v>
          </cell>
          <cell r="E109">
            <v>340</v>
          </cell>
          <cell r="F109">
            <v>320</v>
          </cell>
          <cell r="G109">
            <v>24</v>
          </cell>
          <cell r="H109">
            <v>25</v>
          </cell>
          <cell r="I109">
            <v>2</v>
          </cell>
          <cell r="J109">
            <v>2</v>
          </cell>
          <cell r="K109">
            <v>3</v>
          </cell>
          <cell r="L109">
            <v>1</v>
          </cell>
          <cell r="M109">
            <v>1</v>
          </cell>
          <cell r="N109">
            <v>4</v>
          </cell>
          <cell r="O109">
            <v>9</v>
          </cell>
          <cell r="P109">
            <v>1</v>
          </cell>
          <cell r="Q109">
            <v>1</v>
          </cell>
          <cell r="R109">
            <v>101</v>
          </cell>
          <cell r="S109">
            <v>3</v>
          </cell>
          <cell r="T109">
            <v>4</v>
          </cell>
          <cell r="W109">
            <v>1001</v>
          </cell>
          <cell r="X109">
            <v>8</v>
          </cell>
          <cell r="AA109">
            <v>3814</v>
          </cell>
          <cell r="AB109">
            <v>1938.71</v>
          </cell>
          <cell r="AC109">
            <v>2.0743999999999998</v>
          </cell>
          <cell r="AD109">
            <v>20</v>
          </cell>
          <cell r="AE109">
            <v>12.670199999999999</v>
          </cell>
          <cell r="AF109">
            <v>4</v>
          </cell>
          <cell r="AG109">
            <v>4</v>
          </cell>
          <cell r="AH109">
            <v>4</v>
          </cell>
          <cell r="AI109">
            <v>0</v>
          </cell>
        </row>
        <row r="110">
          <cell r="A110">
            <v>1</v>
          </cell>
          <cell r="B110">
            <v>1</v>
          </cell>
          <cell r="C110">
            <v>2024</v>
          </cell>
          <cell r="D110">
            <v>4</v>
          </cell>
          <cell r="E110">
            <v>340</v>
          </cell>
          <cell r="F110">
            <v>320</v>
          </cell>
          <cell r="G110">
            <v>24</v>
          </cell>
          <cell r="H110">
            <v>26</v>
          </cell>
          <cell r="I110">
            <v>2</v>
          </cell>
          <cell r="J110">
            <v>2</v>
          </cell>
          <cell r="K110">
            <v>3</v>
          </cell>
          <cell r="L110">
            <v>12</v>
          </cell>
          <cell r="M110">
            <v>2</v>
          </cell>
          <cell r="N110">
            <v>1</v>
          </cell>
          <cell r="O110">
            <v>2</v>
          </cell>
          <cell r="P110">
            <v>1</v>
          </cell>
          <cell r="Q110">
            <v>1</v>
          </cell>
          <cell r="R110">
            <v>101</v>
          </cell>
          <cell r="S110">
            <v>3</v>
          </cell>
          <cell r="T110">
            <v>4</v>
          </cell>
          <cell r="W110">
            <v>1001</v>
          </cell>
          <cell r="X110">
            <v>8</v>
          </cell>
          <cell r="AA110">
            <v>136</v>
          </cell>
          <cell r="AB110">
            <v>250</v>
          </cell>
          <cell r="AC110">
            <v>50.68</v>
          </cell>
          <cell r="AD110">
            <v>20</v>
          </cell>
          <cell r="AE110">
            <v>110.55</v>
          </cell>
          <cell r="AF110">
            <v>4</v>
          </cell>
          <cell r="AG110">
            <v>4</v>
          </cell>
          <cell r="AH110">
            <v>4</v>
          </cell>
          <cell r="AI110">
            <v>0</v>
          </cell>
        </row>
        <row r="111">
          <cell r="A111">
            <v>1</v>
          </cell>
          <cell r="B111">
            <v>1</v>
          </cell>
          <cell r="C111">
            <v>2024</v>
          </cell>
          <cell r="D111">
            <v>4</v>
          </cell>
          <cell r="E111">
            <v>340</v>
          </cell>
          <cell r="F111">
            <v>320</v>
          </cell>
          <cell r="G111">
            <v>24</v>
          </cell>
          <cell r="H111">
            <v>27</v>
          </cell>
          <cell r="I111">
            <v>2</v>
          </cell>
          <cell r="J111">
            <v>2</v>
          </cell>
          <cell r="K111">
            <v>3</v>
          </cell>
          <cell r="L111">
            <v>1</v>
          </cell>
          <cell r="M111">
            <v>1</v>
          </cell>
          <cell r="N111">
            <v>1</v>
          </cell>
          <cell r="O111">
            <v>3</v>
          </cell>
          <cell r="P111">
            <v>1</v>
          </cell>
          <cell r="Q111">
            <v>1</v>
          </cell>
          <cell r="R111">
            <v>101</v>
          </cell>
          <cell r="S111">
            <v>3</v>
          </cell>
          <cell r="T111">
            <v>4</v>
          </cell>
          <cell r="W111">
            <v>1001</v>
          </cell>
          <cell r="X111">
            <v>8</v>
          </cell>
          <cell r="AA111">
            <v>284</v>
          </cell>
          <cell r="AB111">
            <v>211.05</v>
          </cell>
          <cell r="AC111">
            <v>10.032999999999999</v>
          </cell>
          <cell r="AD111">
            <v>20</v>
          </cell>
          <cell r="AE111">
            <v>10.992800000000001</v>
          </cell>
          <cell r="AF111">
            <v>4</v>
          </cell>
          <cell r="AG111">
            <v>4</v>
          </cell>
          <cell r="AH111">
            <v>4</v>
          </cell>
          <cell r="AI111">
            <v>0</v>
          </cell>
        </row>
        <row r="112">
          <cell r="A112">
            <v>1</v>
          </cell>
          <cell r="B112">
            <v>1</v>
          </cell>
          <cell r="C112">
            <v>2024</v>
          </cell>
          <cell r="D112">
            <v>4</v>
          </cell>
          <cell r="E112">
            <v>340</v>
          </cell>
          <cell r="F112">
            <v>320</v>
          </cell>
          <cell r="G112">
            <v>24</v>
          </cell>
          <cell r="H112">
            <v>28</v>
          </cell>
          <cell r="I112">
            <v>2</v>
          </cell>
          <cell r="J112">
            <v>2</v>
          </cell>
          <cell r="K112">
            <v>3</v>
          </cell>
          <cell r="L112">
            <v>2</v>
          </cell>
          <cell r="M112">
            <v>2</v>
          </cell>
          <cell r="N112">
            <v>1</v>
          </cell>
          <cell r="O112">
            <v>5</v>
          </cell>
          <cell r="P112">
            <v>1</v>
          </cell>
          <cell r="Q112">
            <v>1</v>
          </cell>
          <cell r="R112">
            <v>101</v>
          </cell>
          <cell r="S112">
            <v>3</v>
          </cell>
          <cell r="T112">
            <v>4</v>
          </cell>
          <cell r="W112">
            <v>1001</v>
          </cell>
          <cell r="X112">
            <v>8</v>
          </cell>
          <cell r="AA112">
            <v>346</v>
          </cell>
          <cell r="AB112">
            <v>278.22000000000003</v>
          </cell>
          <cell r="AD112">
            <v>20</v>
          </cell>
          <cell r="AE112">
            <v>19.604600000000001</v>
          </cell>
          <cell r="AF112">
            <v>4</v>
          </cell>
          <cell r="AG112">
            <v>4</v>
          </cell>
          <cell r="AH112">
            <v>4</v>
          </cell>
          <cell r="AI112">
            <v>0</v>
          </cell>
        </row>
        <row r="113">
          <cell r="A113">
            <v>1</v>
          </cell>
          <cell r="B113">
            <v>1</v>
          </cell>
          <cell r="C113">
            <v>2024</v>
          </cell>
          <cell r="D113">
            <v>4</v>
          </cell>
          <cell r="E113">
            <v>340</v>
          </cell>
          <cell r="F113">
            <v>320</v>
          </cell>
          <cell r="G113">
            <v>24</v>
          </cell>
          <cell r="H113">
            <v>30</v>
          </cell>
          <cell r="I113">
            <v>2</v>
          </cell>
          <cell r="J113">
            <v>2</v>
          </cell>
          <cell r="K113">
            <v>3</v>
          </cell>
          <cell r="L113">
            <v>3</v>
          </cell>
          <cell r="M113">
            <v>1</v>
          </cell>
          <cell r="N113">
            <v>3</v>
          </cell>
          <cell r="O113">
            <v>0</v>
          </cell>
          <cell r="P113">
            <v>0</v>
          </cell>
          <cell r="R113">
            <v>101</v>
          </cell>
          <cell r="S113">
            <v>3</v>
          </cell>
          <cell r="T113">
            <v>4</v>
          </cell>
          <cell r="W113">
            <v>1001</v>
          </cell>
          <cell r="X113">
            <v>8</v>
          </cell>
          <cell r="AA113">
            <v>73</v>
          </cell>
          <cell r="AB113">
            <v>85.3</v>
          </cell>
          <cell r="AC113">
            <v>25.476099999999999</v>
          </cell>
          <cell r="AD113">
            <v>20</v>
          </cell>
          <cell r="AE113">
            <v>25.556699999999999</v>
          </cell>
          <cell r="AF113">
            <v>4</v>
          </cell>
          <cell r="AG113">
            <v>4</v>
          </cell>
          <cell r="AH113">
            <v>4</v>
          </cell>
          <cell r="AI113">
            <v>0</v>
          </cell>
        </row>
        <row r="114">
          <cell r="A114">
            <v>1</v>
          </cell>
          <cell r="B114">
            <v>1</v>
          </cell>
          <cell r="C114">
            <v>2024</v>
          </cell>
          <cell r="D114">
            <v>4</v>
          </cell>
          <cell r="E114">
            <v>340</v>
          </cell>
          <cell r="F114">
            <v>320</v>
          </cell>
          <cell r="G114">
            <v>24</v>
          </cell>
          <cell r="H114">
            <v>31</v>
          </cell>
          <cell r="I114">
            <v>2</v>
          </cell>
          <cell r="J114">
            <v>2</v>
          </cell>
          <cell r="K114">
            <v>3</v>
          </cell>
          <cell r="L114">
            <v>2</v>
          </cell>
          <cell r="M114">
            <v>1</v>
          </cell>
          <cell r="N114">
            <v>1</v>
          </cell>
          <cell r="O114">
            <v>5</v>
          </cell>
          <cell r="P114">
            <v>1</v>
          </cell>
          <cell r="Q114">
            <v>1</v>
          </cell>
          <cell r="R114">
            <v>101</v>
          </cell>
          <cell r="S114">
            <v>3</v>
          </cell>
          <cell r="T114">
            <v>4</v>
          </cell>
          <cell r="W114">
            <v>1001</v>
          </cell>
          <cell r="X114">
            <v>8</v>
          </cell>
          <cell r="AA114">
            <v>465</v>
          </cell>
          <cell r="AB114">
            <v>1083.6400000000001</v>
          </cell>
          <cell r="AC114">
            <v>24.1496</v>
          </cell>
          <cell r="AD114">
            <v>20</v>
          </cell>
          <cell r="AE114">
            <v>40.543399999999998</v>
          </cell>
          <cell r="AF114">
            <v>4</v>
          </cell>
          <cell r="AG114">
            <v>4</v>
          </cell>
          <cell r="AH114">
            <v>4</v>
          </cell>
          <cell r="AI114">
            <v>0</v>
          </cell>
        </row>
        <row r="115">
          <cell r="A115">
            <v>1</v>
          </cell>
          <cell r="B115">
            <v>1</v>
          </cell>
          <cell r="C115">
            <v>2024</v>
          </cell>
          <cell r="D115">
            <v>4</v>
          </cell>
          <cell r="E115">
            <v>340</v>
          </cell>
          <cell r="F115">
            <v>320</v>
          </cell>
          <cell r="G115">
            <v>24</v>
          </cell>
          <cell r="H115">
            <v>33</v>
          </cell>
          <cell r="I115">
            <v>2</v>
          </cell>
          <cell r="J115">
            <v>2</v>
          </cell>
          <cell r="K115">
            <v>3</v>
          </cell>
          <cell r="L115">
            <v>3</v>
          </cell>
          <cell r="M115">
            <v>1</v>
          </cell>
          <cell r="N115">
            <v>1</v>
          </cell>
          <cell r="O115">
            <v>5</v>
          </cell>
          <cell r="P115">
            <v>1</v>
          </cell>
          <cell r="Q115">
            <v>1</v>
          </cell>
          <cell r="R115">
            <v>101</v>
          </cell>
          <cell r="S115">
            <v>3</v>
          </cell>
          <cell r="T115">
            <v>4</v>
          </cell>
          <cell r="W115">
            <v>1001</v>
          </cell>
          <cell r="X115">
            <v>8</v>
          </cell>
          <cell r="AA115">
            <v>1099</v>
          </cell>
          <cell r="AB115">
            <v>1845.4</v>
          </cell>
          <cell r="AC115">
            <v>15.51</v>
          </cell>
          <cell r="AD115">
            <v>19</v>
          </cell>
          <cell r="AE115">
            <v>26.13</v>
          </cell>
          <cell r="AF115">
            <v>4</v>
          </cell>
          <cell r="AG115">
            <v>4</v>
          </cell>
          <cell r="AH115">
            <v>4</v>
          </cell>
          <cell r="AI115">
            <v>0</v>
          </cell>
        </row>
        <row r="116">
          <cell r="A116">
            <v>1</v>
          </cell>
          <cell r="B116">
            <v>1</v>
          </cell>
          <cell r="C116">
            <v>2024</v>
          </cell>
          <cell r="D116">
            <v>4</v>
          </cell>
          <cell r="E116">
            <v>340</v>
          </cell>
          <cell r="F116">
            <v>320</v>
          </cell>
          <cell r="G116">
            <v>24</v>
          </cell>
          <cell r="H116">
            <v>2</v>
          </cell>
          <cell r="I116">
            <v>2</v>
          </cell>
          <cell r="J116">
            <v>3</v>
          </cell>
          <cell r="K116">
            <v>3</v>
          </cell>
          <cell r="L116">
            <v>4</v>
          </cell>
          <cell r="M116">
            <v>1</v>
          </cell>
          <cell r="N116">
            <v>1</v>
          </cell>
          <cell r="O116">
            <v>2</v>
          </cell>
          <cell r="P116">
            <v>1</v>
          </cell>
          <cell r="Q116">
            <v>0</v>
          </cell>
          <cell r="R116">
            <v>101</v>
          </cell>
          <cell r="S116">
            <v>3</v>
          </cell>
          <cell r="T116">
            <v>4</v>
          </cell>
          <cell r="W116">
            <v>1001</v>
          </cell>
          <cell r="X116">
            <v>8</v>
          </cell>
          <cell r="AA116">
            <v>654</v>
          </cell>
          <cell r="AB116">
            <v>1242.3599999999999</v>
          </cell>
          <cell r="AC116">
            <v>18.299499999999998</v>
          </cell>
          <cell r="AD116">
            <v>20</v>
          </cell>
          <cell r="AE116">
            <v>46.186300000000003</v>
          </cell>
          <cell r="AF116">
            <v>4</v>
          </cell>
          <cell r="AG116">
            <v>4</v>
          </cell>
          <cell r="AH116">
            <v>4</v>
          </cell>
          <cell r="AI116">
            <v>0</v>
          </cell>
        </row>
        <row r="117">
          <cell r="A117">
            <v>1</v>
          </cell>
          <cell r="B117">
            <v>1</v>
          </cell>
          <cell r="C117">
            <v>2024</v>
          </cell>
          <cell r="D117">
            <v>4</v>
          </cell>
          <cell r="E117">
            <v>340</v>
          </cell>
          <cell r="F117">
            <v>320</v>
          </cell>
          <cell r="G117">
            <v>24</v>
          </cell>
          <cell r="H117">
            <v>8</v>
          </cell>
          <cell r="I117">
            <v>2</v>
          </cell>
          <cell r="J117">
            <v>3</v>
          </cell>
          <cell r="K117">
            <v>3</v>
          </cell>
          <cell r="L117">
            <v>1</v>
          </cell>
          <cell r="M117">
            <v>1</v>
          </cell>
          <cell r="N117">
            <v>1</v>
          </cell>
          <cell r="O117">
            <v>3</v>
          </cell>
          <cell r="P117">
            <v>1</v>
          </cell>
          <cell r="Q117">
            <v>0</v>
          </cell>
          <cell r="R117">
            <v>101</v>
          </cell>
          <cell r="S117">
            <v>3</v>
          </cell>
          <cell r="T117">
            <v>4</v>
          </cell>
          <cell r="W117">
            <v>1001</v>
          </cell>
          <cell r="X117">
            <v>8</v>
          </cell>
          <cell r="AA117">
            <v>407</v>
          </cell>
          <cell r="AB117">
            <v>809</v>
          </cell>
          <cell r="AC117">
            <v>6.0880999999999998</v>
          </cell>
          <cell r="AD117">
            <v>20</v>
          </cell>
          <cell r="AE117">
            <v>49.963000000000001</v>
          </cell>
          <cell r="AF117">
            <v>4</v>
          </cell>
          <cell r="AG117">
            <v>4</v>
          </cell>
          <cell r="AH117">
            <v>4</v>
          </cell>
          <cell r="AI117">
            <v>0</v>
          </cell>
        </row>
        <row r="118">
          <cell r="A118">
            <v>1</v>
          </cell>
          <cell r="B118">
            <v>1</v>
          </cell>
          <cell r="C118">
            <v>2024</v>
          </cell>
          <cell r="D118">
            <v>4</v>
          </cell>
          <cell r="E118">
            <v>340</v>
          </cell>
          <cell r="F118">
            <v>320</v>
          </cell>
          <cell r="G118">
            <v>24</v>
          </cell>
          <cell r="H118">
            <v>11</v>
          </cell>
          <cell r="I118">
            <v>2</v>
          </cell>
          <cell r="J118">
            <v>3</v>
          </cell>
          <cell r="K118">
            <v>3</v>
          </cell>
          <cell r="L118">
            <v>2</v>
          </cell>
          <cell r="M118">
            <v>1</v>
          </cell>
          <cell r="N118">
            <v>3</v>
          </cell>
          <cell r="O118">
            <v>0</v>
          </cell>
          <cell r="P118">
            <v>1</v>
          </cell>
          <cell r="Q118">
            <v>1</v>
          </cell>
          <cell r="R118">
            <v>101</v>
          </cell>
          <cell r="S118">
            <v>3</v>
          </cell>
          <cell r="T118">
            <v>4</v>
          </cell>
          <cell r="W118">
            <v>1001</v>
          </cell>
          <cell r="X118">
            <v>8</v>
          </cell>
          <cell r="AA118">
            <v>2280</v>
          </cell>
          <cell r="AB118">
            <v>2717.62</v>
          </cell>
          <cell r="AC118">
            <v>12.531599999999999</v>
          </cell>
          <cell r="AD118">
            <v>20</v>
          </cell>
          <cell r="AE118">
            <v>15.4107</v>
          </cell>
          <cell r="AF118">
            <v>4</v>
          </cell>
          <cell r="AG118">
            <v>4</v>
          </cell>
          <cell r="AH118">
            <v>4</v>
          </cell>
          <cell r="AI118">
            <v>0</v>
          </cell>
        </row>
        <row r="119">
          <cell r="A119">
            <v>1</v>
          </cell>
          <cell r="B119">
            <v>1</v>
          </cell>
          <cell r="C119">
            <v>2024</v>
          </cell>
          <cell r="D119">
            <v>4</v>
          </cell>
          <cell r="E119">
            <v>340</v>
          </cell>
          <cell r="F119">
            <v>320</v>
          </cell>
          <cell r="G119">
            <v>24</v>
          </cell>
          <cell r="H119">
            <v>30</v>
          </cell>
          <cell r="I119">
            <v>2</v>
          </cell>
          <cell r="J119">
            <v>3</v>
          </cell>
          <cell r="K119">
            <v>3</v>
          </cell>
          <cell r="L119">
            <v>1</v>
          </cell>
          <cell r="M119">
            <v>1</v>
          </cell>
          <cell r="N119">
            <v>3</v>
          </cell>
          <cell r="O119">
            <v>0</v>
          </cell>
          <cell r="P119">
            <v>0</v>
          </cell>
          <cell r="R119">
            <v>101</v>
          </cell>
          <cell r="S119">
            <v>3</v>
          </cell>
          <cell r="T119">
            <v>4</v>
          </cell>
          <cell r="W119">
            <v>1001</v>
          </cell>
          <cell r="X119">
            <v>8</v>
          </cell>
          <cell r="AA119">
            <v>1063</v>
          </cell>
          <cell r="AB119">
            <v>2793.22</v>
          </cell>
          <cell r="AC119">
            <v>27.572299999999998</v>
          </cell>
          <cell r="AD119">
            <v>20</v>
          </cell>
          <cell r="AE119">
            <v>31.0549</v>
          </cell>
          <cell r="AF119">
            <v>4</v>
          </cell>
          <cell r="AG119">
            <v>4</v>
          </cell>
          <cell r="AH119">
            <v>4</v>
          </cell>
          <cell r="AI119">
            <v>0</v>
          </cell>
        </row>
        <row r="120">
          <cell r="A120">
            <v>1</v>
          </cell>
          <cell r="B120">
            <v>1</v>
          </cell>
          <cell r="C120">
            <v>2024</v>
          </cell>
          <cell r="D120">
            <v>4</v>
          </cell>
          <cell r="E120">
            <v>340</v>
          </cell>
          <cell r="F120">
            <v>320</v>
          </cell>
          <cell r="G120">
            <v>24</v>
          </cell>
          <cell r="H120">
            <v>2</v>
          </cell>
          <cell r="I120">
            <v>2</v>
          </cell>
          <cell r="J120">
            <v>4</v>
          </cell>
          <cell r="K120">
            <v>3</v>
          </cell>
          <cell r="L120">
            <v>4</v>
          </cell>
          <cell r="M120">
            <v>1</v>
          </cell>
          <cell r="N120">
            <v>1</v>
          </cell>
          <cell r="O120">
            <v>2</v>
          </cell>
          <cell r="P120">
            <v>1</v>
          </cell>
          <cell r="Q120">
            <v>0</v>
          </cell>
          <cell r="R120">
            <v>101</v>
          </cell>
          <cell r="S120">
            <v>3</v>
          </cell>
          <cell r="T120">
            <v>4</v>
          </cell>
          <cell r="W120">
            <v>1001</v>
          </cell>
          <cell r="X120">
            <v>8</v>
          </cell>
          <cell r="AA120">
            <v>1098</v>
          </cell>
          <cell r="AB120">
            <v>2055.91</v>
          </cell>
          <cell r="AC120">
            <v>34.124699999999997</v>
          </cell>
          <cell r="AD120">
            <v>20</v>
          </cell>
          <cell r="AE120">
            <v>39.877899999999997</v>
          </cell>
          <cell r="AF120">
            <v>4</v>
          </cell>
          <cell r="AG120">
            <v>4</v>
          </cell>
          <cell r="AH120">
            <v>4</v>
          </cell>
          <cell r="AI120">
            <v>0</v>
          </cell>
        </row>
        <row r="121">
          <cell r="A121">
            <v>1</v>
          </cell>
          <cell r="B121">
            <v>1</v>
          </cell>
          <cell r="C121">
            <v>2024</v>
          </cell>
          <cell r="D121">
            <v>4</v>
          </cell>
          <cell r="E121">
            <v>340</v>
          </cell>
          <cell r="F121">
            <v>320</v>
          </cell>
          <cell r="G121">
            <v>24</v>
          </cell>
          <cell r="H121">
            <v>2</v>
          </cell>
          <cell r="I121">
            <v>2</v>
          </cell>
          <cell r="J121">
            <v>5</v>
          </cell>
          <cell r="K121">
            <v>3</v>
          </cell>
          <cell r="L121">
            <v>5</v>
          </cell>
          <cell r="M121">
            <v>5</v>
          </cell>
          <cell r="N121">
            <v>1</v>
          </cell>
          <cell r="O121">
            <v>2</v>
          </cell>
          <cell r="P121">
            <v>1</v>
          </cell>
          <cell r="Q121">
            <v>0</v>
          </cell>
          <cell r="R121">
            <v>101</v>
          </cell>
          <cell r="S121">
            <v>3</v>
          </cell>
          <cell r="T121">
            <v>4</v>
          </cell>
          <cell r="W121">
            <v>1001</v>
          </cell>
          <cell r="X121">
            <v>8</v>
          </cell>
          <cell r="AA121">
            <v>365</v>
          </cell>
          <cell r="AB121">
            <v>158.06</v>
          </cell>
          <cell r="AC121">
            <v>54.146999999999998</v>
          </cell>
          <cell r="AD121">
            <v>20</v>
          </cell>
          <cell r="AE121">
            <v>54.284399999999998</v>
          </cell>
          <cell r="AF121">
            <v>4</v>
          </cell>
          <cell r="AG121">
            <v>4</v>
          </cell>
          <cell r="AH121">
            <v>4</v>
          </cell>
          <cell r="AI121">
            <v>0</v>
          </cell>
        </row>
        <row r="122">
          <cell r="A122">
            <v>1</v>
          </cell>
          <cell r="B122">
            <v>1</v>
          </cell>
          <cell r="C122">
            <v>2024</v>
          </cell>
          <cell r="D122">
            <v>4</v>
          </cell>
          <cell r="E122">
            <v>340</v>
          </cell>
          <cell r="F122">
            <v>320</v>
          </cell>
          <cell r="G122">
            <v>24</v>
          </cell>
          <cell r="H122">
            <v>18</v>
          </cell>
          <cell r="I122">
            <v>2</v>
          </cell>
          <cell r="J122">
            <v>1</v>
          </cell>
          <cell r="K122">
            <v>3</v>
          </cell>
          <cell r="L122">
            <v>5</v>
          </cell>
          <cell r="M122">
            <v>1</v>
          </cell>
          <cell r="N122">
            <v>1</v>
          </cell>
          <cell r="O122">
            <v>3</v>
          </cell>
          <cell r="P122">
            <v>1</v>
          </cell>
          <cell r="Q122">
            <v>1</v>
          </cell>
          <cell r="R122">
            <v>101</v>
          </cell>
          <cell r="S122">
            <v>3</v>
          </cell>
          <cell r="T122">
            <v>4</v>
          </cell>
          <cell r="W122">
            <v>1001</v>
          </cell>
          <cell r="X122">
            <v>8</v>
          </cell>
          <cell r="AA122">
            <v>268</v>
          </cell>
          <cell r="AB122">
            <v>730.05</v>
          </cell>
          <cell r="AC122">
            <v>29.969899999999999</v>
          </cell>
          <cell r="AD122">
            <v>20</v>
          </cell>
          <cell r="AE122">
            <v>32.628399999999999</v>
          </cell>
          <cell r="AF122">
            <v>4</v>
          </cell>
          <cell r="AG122">
            <v>4</v>
          </cell>
          <cell r="AH122">
            <v>4</v>
          </cell>
          <cell r="AI122">
            <v>0</v>
          </cell>
        </row>
        <row r="123">
          <cell r="A123">
            <v>1</v>
          </cell>
          <cell r="B123">
            <v>1</v>
          </cell>
          <cell r="C123">
            <v>2024</v>
          </cell>
          <cell r="D123">
            <v>4</v>
          </cell>
          <cell r="E123">
            <v>340</v>
          </cell>
          <cell r="F123">
            <v>320</v>
          </cell>
          <cell r="G123">
            <v>24</v>
          </cell>
          <cell r="H123">
            <v>1</v>
          </cell>
          <cell r="I123">
            <v>3</v>
          </cell>
          <cell r="J123">
            <v>1</v>
          </cell>
          <cell r="K123">
            <v>3</v>
          </cell>
          <cell r="L123">
            <v>5</v>
          </cell>
          <cell r="M123">
            <v>1</v>
          </cell>
          <cell r="N123">
            <v>4</v>
          </cell>
          <cell r="O123">
            <v>9</v>
          </cell>
          <cell r="P123">
            <v>1</v>
          </cell>
          <cell r="Q123">
            <v>1</v>
          </cell>
          <cell r="R123">
            <v>101</v>
          </cell>
          <cell r="S123">
            <v>3</v>
          </cell>
          <cell r="T123">
            <v>4</v>
          </cell>
          <cell r="W123">
            <v>1001</v>
          </cell>
          <cell r="X123">
            <v>8</v>
          </cell>
          <cell r="AA123">
            <v>759</v>
          </cell>
          <cell r="AB123">
            <v>1833.19</v>
          </cell>
          <cell r="AC123">
            <v>11.06</v>
          </cell>
          <cell r="AD123">
            <v>20</v>
          </cell>
          <cell r="AE123">
            <v>13.74</v>
          </cell>
          <cell r="AF123">
            <v>4</v>
          </cell>
          <cell r="AG123">
            <v>4</v>
          </cell>
          <cell r="AH123">
            <v>4</v>
          </cell>
          <cell r="AI123">
            <v>0</v>
          </cell>
        </row>
        <row r="124">
          <cell r="A124">
            <v>1</v>
          </cell>
          <cell r="B124">
            <v>1</v>
          </cell>
          <cell r="C124">
            <v>2024</v>
          </cell>
          <cell r="D124">
            <v>4</v>
          </cell>
          <cell r="E124">
            <v>340</v>
          </cell>
          <cell r="F124">
            <v>320</v>
          </cell>
          <cell r="G124">
            <v>24</v>
          </cell>
          <cell r="H124">
            <v>2</v>
          </cell>
          <cell r="I124">
            <v>3</v>
          </cell>
          <cell r="J124">
            <v>1</v>
          </cell>
          <cell r="K124">
            <v>3</v>
          </cell>
          <cell r="L124">
            <v>4</v>
          </cell>
          <cell r="M124">
            <v>1</v>
          </cell>
          <cell r="N124">
            <v>1</v>
          </cell>
          <cell r="O124">
            <v>2</v>
          </cell>
          <cell r="P124">
            <v>1</v>
          </cell>
          <cell r="Q124">
            <v>0</v>
          </cell>
          <cell r="R124">
            <v>101</v>
          </cell>
          <cell r="S124">
            <v>3</v>
          </cell>
          <cell r="T124">
            <v>4</v>
          </cell>
          <cell r="W124">
            <v>1001</v>
          </cell>
          <cell r="X124">
            <v>8</v>
          </cell>
          <cell r="AA124">
            <v>826</v>
          </cell>
          <cell r="AB124">
            <v>1146.45</v>
          </cell>
          <cell r="AC124">
            <v>26.228100000000001</v>
          </cell>
          <cell r="AD124">
            <v>20</v>
          </cell>
          <cell r="AE124">
            <v>27.3841</v>
          </cell>
          <cell r="AF124">
            <v>4</v>
          </cell>
          <cell r="AG124">
            <v>4</v>
          </cell>
          <cell r="AH124">
            <v>4</v>
          </cell>
          <cell r="AI124">
            <v>0</v>
          </cell>
        </row>
        <row r="125">
          <cell r="A125">
            <v>1</v>
          </cell>
          <cell r="B125">
            <v>1</v>
          </cell>
          <cell r="C125">
            <v>2024</v>
          </cell>
          <cell r="D125">
            <v>4</v>
          </cell>
          <cell r="E125">
            <v>340</v>
          </cell>
          <cell r="F125">
            <v>320</v>
          </cell>
          <cell r="G125">
            <v>24</v>
          </cell>
          <cell r="H125">
            <v>3</v>
          </cell>
          <cell r="I125">
            <v>3</v>
          </cell>
          <cell r="J125">
            <v>1</v>
          </cell>
          <cell r="K125">
            <v>3</v>
          </cell>
          <cell r="L125">
            <v>2</v>
          </cell>
          <cell r="M125">
            <v>1</v>
          </cell>
          <cell r="N125">
            <v>1</v>
          </cell>
          <cell r="O125">
            <v>1</v>
          </cell>
          <cell r="P125">
            <v>1</v>
          </cell>
          <cell r="Q125">
            <v>1</v>
          </cell>
          <cell r="R125">
            <v>101</v>
          </cell>
          <cell r="S125">
            <v>3</v>
          </cell>
          <cell r="T125">
            <v>4</v>
          </cell>
          <cell r="W125">
            <v>1001</v>
          </cell>
          <cell r="X125">
            <v>8</v>
          </cell>
          <cell r="AA125">
            <v>968</v>
          </cell>
          <cell r="AB125">
            <v>658.7</v>
          </cell>
          <cell r="AC125">
            <v>23.443200000000001</v>
          </cell>
          <cell r="AD125">
            <v>20</v>
          </cell>
          <cell r="AE125">
            <v>23.443200000000001</v>
          </cell>
          <cell r="AF125">
            <v>4</v>
          </cell>
          <cell r="AG125">
            <v>4</v>
          </cell>
          <cell r="AH125">
            <v>4</v>
          </cell>
          <cell r="AI125">
            <v>0</v>
          </cell>
        </row>
        <row r="126">
          <cell r="A126">
            <v>1</v>
          </cell>
          <cell r="B126">
            <v>1</v>
          </cell>
          <cell r="C126">
            <v>2024</v>
          </cell>
          <cell r="D126">
            <v>4</v>
          </cell>
          <cell r="E126">
            <v>340</v>
          </cell>
          <cell r="F126">
            <v>320</v>
          </cell>
          <cell r="G126">
            <v>24</v>
          </cell>
          <cell r="H126">
            <v>4</v>
          </cell>
          <cell r="I126">
            <v>3</v>
          </cell>
          <cell r="J126">
            <v>1</v>
          </cell>
          <cell r="K126">
            <v>3</v>
          </cell>
          <cell r="L126">
            <v>1</v>
          </cell>
          <cell r="M126">
            <v>1</v>
          </cell>
          <cell r="N126">
            <v>1</v>
          </cell>
          <cell r="O126">
            <v>1</v>
          </cell>
          <cell r="P126">
            <v>1</v>
          </cell>
          <cell r="Q126">
            <v>0</v>
          </cell>
          <cell r="R126">
            <v>101</v>
          </cell>
          <cell r="S126">
            <v>3</v>
          </cell>
          <cell r="T126">
            <v>4</v>
          </cell>
          <cell r="W126">
            <v>1001</v>
          </cell>
          <cell r="X126">
            <v>8</v>
          </cell>
          <cell r="AA126">
            <v>737</v>
          </cell>
          <cell r="AB126">
            <v>344.66</v>
          </cell>
          <cell r="AC126">
            <v>22.182099999999998</v>
          </cell>
          <cell r="AD126">
            <v>20</v>
          </cell>
          <cell r="AE126">
            <v>23.359300000000001</v>
          </cell>
          <cell r="AF126">
            <v>4</v>
          </cell>
          <cell r="AG126">
            <v>4</v>
          </cell>
          <cell r="AH126">
            <v>4</v>
          </cell>
          <cell r="AI126">
            <v>0</v>
          </cell>
        </row>
        <row r="127">
          <cell r="A127">
            <v>1</v>
          </cell>
          <cell r="B127">
            <v>1</v>
          </cell>
          <cell r="C127">
            <v>2024</v>
          </cell>
          <cell r="D127">
            <v>4</v>
          </cell>
          <cell r="E127">
            <v>340</v>
          </cell>
          <cell r="F127">
            <v>320</v>
          </cell>
          <cell r="G127">
            <v>24</v>
          </cell>
          <cell r="H127">
            <v>5</v>
          </cell>
          <cell r="I127">
            <v>3</v>
          </cell>
          <cell r="J127">
            <v>1</v>
          </cell>
          <cell r="K127">
            <v>3</v>
          </cell>
          <cell r="L127">
            <v>1</v>
          </cell>
          <cell r="M127">
            <v>1</v>
          </cell>
          <cell r="N127">
            <v>1</v>
          </cell>
          <cell r="O127">
            <v>2</v>
          </cell>
          <cell r="P127">
            <v>1</v>
          </cell>
          <cell r="Q127">
            <v>1</v>
          </cell>
          <cell r="R127">
            <v>101</v>
          </cell>
          <cell r="S127">
            <v>3</v>
          </cell>
          <cell r="T127">
            <v>4</v>
          </cell>
          <cell r="W127">
            <v>1001</v>
          </cell>
          <cell r="X127">
            <v>8</v>
          </cell>
          <cell r="AA127">
            <v>1239</v>
          </cell>
          <cell r="AB127">
            <v>1744.09</v>
          </cell>
          <cell r="AC127">
            <v>10.57</v>
          </cell>
          <cell r="AD127">
            <v>20</v>
          </cell>
          <cell r="AE127">
            <v>15.21</v>
          </cell>
          <cell r="AF127">
            <v>4</v>
          </cell>
          <cell r="AG127">
            <v>4</v>
          </cell>
          <cell r="AH127">
            <v>4</v>
          </cell>
          <cell r="AI127">
            <v>0</v>
          </cell>
        </row>
        <row r="128">
          <cell r="A128">
            <v>1</v>
          </cell>
          <cell r="B128">
            <v>1</v>
          </cell>
          <cell r="C128">
            <v>2024</v>
          </cell>
          <cell r="D128">
            <v>4</v>
          </cell>
          <cell r="E128">
            <v>340</v>
          </cell>
          <cell r="F128">
            <v>320</v>
          </cell>
          <cell r="G128">
            <v>24</v>
          </cell>
          <cell r="H128">
            <v>6</v>
          </cell>
          <cell r="I128">
            <v>3</v>
          </cell>
          <cell r="J128">
            <v>1</v>
          </cell>
          <cell r="K128">
            <v>3</v>
          </cell>
          <cell r="L128">
            <v>8</v>
          </cell>
          <cell r="M128">
            <v>3</v>
          </cell>
          <cell r="N128">
            <v>4</v>
          </cell>
          <cell r="O128">
            <v>9</v>
          </cell>
          <cell r="P128">
            <v>1</v>
          </cell>
          <cell r="Q128">
            <v>1</v>
          </cell>
          <cell r="R128">
            <v>101</v>
          </cell>
          <cell r="S128">
            <v>3</v>
          </cell>
          <cell r="T128">
            <v>4</v>
          </cell>
          <cell r="W128">
            <v>1001</v>
          </cell>
          <cell r="X128">
            <v>8</v>
          </cell>
          <cell r="AA128">
            <v>214</v>
          </cell>
          <cell r="AB128">
            <v>401.87</v>
          </cell>
          <cell r="AC128">
            <v>15.155900000000001</v>
          </cell>
          <cell r="AD128">
            <v>20</v>
          </cell>
          <cell r="AE128">
            <v>36.086599999999997</v>
          </cell>
          <cell r="AF128">
            <v>4</v>
          </cell>
          <cell r="AG128">
            <v>4</v>
          </cell>
          <cell r="AH128">
            <v>4</v>
          </cell>
          <cell r="AI128">
            <v>0</v>
          </cell>
        </row>
        <row r="129">
          <cell r="A129">
            <v>1</v>
          </cell>
          <cell r="B129">
            <v>1</v>
          </cell>
          <cell r="C129">
            <v>2024</v>
          </cell>
          <cell r="D129">
            <v>4</v>
          </cell>
          <cell r="E129">
            <v>340</v>
          </cell>
          <cell r="F129">
            <v>320</v>
          </cell>
          <cell r="G129">
            <v>24</v>
          </cell>
          <cell r="H129">
            <v>7</v>
          </cell>
          <cell r="I129">
            <v>3</v>
          </cell>
          <cell r="J129">
            <v>1</v>
          </cell>
          <cell r="K129">
            <v>3</v>
          </cell>
          <cell r="L129">
            <v>1</v>
          </cell>
          <cell r="M129">
            <v>1</v>
          </cell>
          <cell r="N129">
            <v>1</v>
          </cell>
          <cell r="O129">
            <v>5</v>
          </cell>
          <cell r="P129">
            <v>1</v>
          </cell>
          <cell r="Q129">
            <v>1</v>
          </cell>
          <cell r="R129">
            <v>101</v>
          </cell>
          <cell r="S129">
            <v>3</v>
          </cell>
          <cell r="T129">
            <v>4</v>
          </cell>
          <cell r="W129">
            <v>1001</v>
          </cell>
          <cell r="X129">
            <v>8</v>
          </cell>
          <cell r="AA129">
            <v>2441</v>
          </cell>
          <cell r="AB129">
            <v>4051.47</v>
          </cell>
          <cell r="AC129">
            <v>20.548100000000002</v>
          </cell>
          <cell r="AD129">
            <v>20</v>
          </cell>
          <cell r="AE129">
            <v>37.4437</v>
          </cell>
          <cell r="AF129">
            <v>4</v>
          </cell>
          <cell r="AG129">
            <v>4</v>
          </cell>
          <cell r="AH129">
            <v>4</v>
          </cell>
          <cell r="AI129">
            <v>0</v>
          </cell>
        </row>
        <row r="130">
          <cell r="A130">
            <v>1</v>
          </cell>
          <cell r="B130">
            <v>1</v>
          </cell>
          <cell r="C130">
            <v>2024</v>
          </cell>
          <cell r="D130">
            <v>4</v>
          </cell>
          <cell r="E130">
            <v>340</v>
          </cell>
          <cell r="F130">
            <v>320</v>
          </cell>
          <cell r="G130">
            <v>24</v>
          </cell>
          <cell r="H130">
            <v>8</v>
          </cell>
          <cell r="I130">
            <v>3</v>
          </cell>
          <cell r="J130">
            <v>1</v>
          </cell>
          <cell r="K130">
            <v>3</v>
          </cell>
          <cell r="L130">
            <v>2</v>
          </cell>
          <cell r="M130">
            <v>1</v>
          </cell>
          <cell r="N130">
            <v>1</v>
          </cell>
          <cell r="O130">
            <v>3</v>
          </cell>
          <cell r="P130">
            <v>1</v>
          </cell>
          <cell r="Q130">
            <v>1</v>
          </cell>
          <cell r="R130">
            <v>101</v>
          </cell>
          <cell r="S130">
            <v>3</v>
          </cell>
          <cell r="T130">
            <v>4</v>
          </cell>
          <cell r="W130">
            <v>1001</v>
          </cell>
          <cell r="X130">
            <v>8</v>
          </cell>
          <cell r="AA130">
            <v>864</v>
          </cell>
          <cell r="AB130">
            <v>2037.3</v>
          </cell>
          <cell r="AC130">
            <v>0.84079999999999999</v>
          </cell>
          <cell r="AD130">
            <v>20</v>
          </cell>
          <cell r="AE130">
            <v>53.6905</v>
          </cell>
          <cell r="AF130">
            <v>4</v>
          </cell>
          <cell r="AG130">
            <v>4</v>
          </cell>
          <cell r="AH130">
            <v>4</v>
          </cell>
          <cell r="AI130">
            <v>0</v>
          </cell>
        </row>
        <row r="131">
          <cell r="A131">
            <v>1</v>
          </cell>
          <cell r="B131">
            <v>1</v>
          </cell>
          <cell r="C131">
            <v>2024</v>
          </cell>
          <cell r="D131">
            <v>4</v>
          </cell>
          <cell r="E131">
            <v>340</v>
          </cell>
          <cell r="F131">
            <v>320</v>
          </cell>
          <cell r="G131">
            <v>24</v>
          </cell>
          <cell r="H131">
            <v>9</v>
          </cell>
          <cell r="I131">
            <v>3</v>
          </cell>
          <cell r="J131">
            <v>1</v>
          </cell>
          <cell r="K131">
            <v>3</v>
          </cell>
          <cell r="L131">
            <v>2</v>
          </cell>
          <cell r="M131">
            <v>1</v>
          </cell>
          <cell r="N131">
            <v>3</v>
          </cell>
          <cell r="O131">
            <v>0</v>
          </cell>
          <cell r="P131">
            <v>1</v>
          </cell>
          <cell r="Q131">
            <v>1</v>
          </cell>
          <cell r="R131">
            <v>101</v>
          </cell>
          <cell r="S131">
            <v>3</v>
          </cell>
          <cell r="T131">
            <v>4</v>
          </cell>
          <cell r="W131">
            <v>1001</v>
          </cell>
          <cell r="X131">
            <v>8</v>
          </cell>
          <cell r="AA131">
            <v>1110</v>
          </cell>
          <cell r="AB131">
            <v>1257.1199999999999</v>
          </cell>
          <cell r="AC131">
            <v>14.571300000000001</v>
          </cell>
          <cell r="AD131">
            <v>20</v>
          </cell>
          <cell r="AE131">
            <v>15.1187</v>
          </cell>
          <cell r="AF131">
            <v>4</v>
          </cell>
          <cell r="AG131">
            <v>4</v>
          </cell>
          <cell r="AH131">
            <v>4</v>
          </cell>
          <cell r="AI131">
            <v>0</v>
          </cell>
        </row>
        <row r="132">
          <cell r="A132">
            <v>1</v>
          </cell>
          <cell r="B132">
            <v>1</v>
          </cell>
          <cell r="C132">
            <v>2024</v>
          </cell>
          <cell r="D132">
            <v>4</v>
          </cell>
          <cell r="E132">
            <v>340</v>
          </cell>
          <cell r="F132">
            <v>320</v>
          </cell>
          <cell r="G132">
            <v>24</v>
          </cell>
          <cell r="H132">
            <v>10</v>
          </cell>
          <cell r="I132">
            <v>3</v>
          </cell>
          <cell r="J132">
            <v>1</v>
          </cell>
          <cell r="K132">
            <v>3</v>
          </cell>
          <cell r="L132">
            <v>3</v>
          </cell>
          <cell r="M132">
            <v>1</v>
          </cell>
          <cell r="N132">
            <v>3</v>
          </cell>
          <cell r="O132">
            <v>0</v>
          </cell>
          <cell r="P132">
            <v>1</v>
          </cell>
          <cell r="Q132">
            <v>1</v>
          </cell>
          <cell r="R132">
            <v>101</v>
          </cell>
          <cell r="S132">
            <v>3</v>
          </cell>
          <cell r="T132">
            <v>4</v>
          </cell>
          <cell r="W132">
            <v>1001</v>
          </cell>
          <cell r="X132">
            <v>8</v>
          </cell>
          <cell r="AA132">
            <v>1398</v>
          </cell>
          <cell r="AB132">
            <v>2814.33</v>
          </cell>
          <cell r="AC132">
            <v>8.6603999999999992</v>
          </cell>
          <cell r="AD132">
            <v>20</v>
          </cell>
          <cell r="AE132">
            <v>28.812999999999999</v>
          </cell>
          <cell r="AF132">
            <v>4</v>
          </cell>
          <cell r="AG132">
            <v>4</v>
          </cell>
          <cell r="AH132">
            <v>4</v>
          </cell>
          <cell r="AI132">
            <v>0</v>
          </cell>
        </row>
        <row r="133">
          <cell r="A133">
            <v>1</v>
          </cell>
          <cell r="B133">
            <v>1</v>
          </cell>
          <cell r="C133">
            <v>2024</v>
          </cell>
          <cell r="D133">
            <v>4</v>
          </cell>
          <cell r="E133">
            <v>340</v>
          </cell>
          <cell r="F133">
            <v>320</v>
          </cell>
          <cell r="G133">
            <v>24</v>
          </cell>
          <cell r="H133">
            <v>12</v>
          </cell>
          <cell r="I133">
            <v>3</v>
          </cell>
          <cell r="J133">
            <v>1</v>
          </cell>
          <cell r="K133">
            <v>3</v>
          </cell>
          <cell r="L133">
            <v>2</v>
          </cell>
          <cell r="M133">
            <v>1</v>
          </cell>
          <cell r="N133">
            <v>1</v>
          </cell>
          <cell r="O133">
            <v>5</v>
          </cell>
          <cell r="P133">
            <v>1</v>
          </cell>
          <cell r="Q133">
            <v>0</v>
          </cell>
          <cell r="R133">
            <v>101</v>
          </cell>
          <cell r="S133">
            <v>3</v>
          </cell>
          <cell r="T133">
            <v>4</v>
          </cell>
          <cell r="W133">
            <v>1001</v>
          </cell>
          <cell r="X133">
            <v>8</v>
          </cell>
          <cell r="AA133">
            <v>135</v>
          </cell>
          <cell r="AB133">
            <v>242.81</v>
          </cell>
          <cell r="AC133">
            <v>18.655000000000001</v>
          </cell>
          <cell r="AD133">
            <v>20</v>
          </cell>
          <cell r="AE133">
            <v>28.978400000000001</v>
          </cell>
          <cell r="AF133">
            <v>4</v>
          </cell>
          <cell r="AG133">
            <v>4</v>
          </cell>
          <cell r="AH133">
            <v>4</v>
          </cell>
          <cell r="AI133">
            <v>0</v>
          </cell>
        </row>
        <row r="134">
          <cell r="A134">
            <v>1</v>
          </cell>
          <cell r="B134">
            <v>1</v>
          </cell>
          <cell r="C134">
            <v>2024</v>
          </cell>
          <cell r="D134">
            <v>4</v>
          </cell>
          <cell r="E134">
            <v>340</v>
          </cell>
          <cell r="F134">
            <v>320</v>
          </cell>
          <cell r="G134">
            <v>24</v>
          </cell>
          <cell r="H134">
            <v>13</v>
          </cell>
          <cell r="I134">
            <v>3</v>
          </cell>
          <cell r="J134">
            <v>1</v>
          </cell>
          <cell r="K134">
            <v>3</v>
          </cell>
          <cell r="L134">
            <v>1</v>
          </cell>
          <cell r="M134">
            <v>1</v>
          </cell>
          <cell r="N134">
            <v>1</v>
          </cell>
          <cell r="O134">
            <v>5</v>
          </cell>
          <cell r="P134">
            <v>1</v>
          </cell>
          <cell r="Q134">
            <v>0</v>
          </cell>
          <cell r="R134">
            <v>101</v>
          </cell>
          <cell r="S134">
            <v>3</v>
          </cell>
          <cell r="T134">
            <v>4</v>
          </cell>
          <cell r="W134">
            <v>1001</v>
          </cell>
          <cell r="X134">
            <v>8</v>
          </cell>
          <cell r="AA134">
            <v>403</v>
          </cell>
          <cell r="AB134">
            <v>802.31</v>
          </cell>
          <cell r="AC134">
            <v>9.9962999999999997</v>
          </cell>
          <cell r="AD134">
            <v>20</v>
          </cell>
          <cell r="AE134">
            <v>43.201599999999999</v>
          </cell>
          <cell r="AF134">
            <v>4</v>
          </cell>
          <cell r="AG134">
            <v>4</v>
          </cell>
          <cell r="AH134">
            <v>4</v>
          </cell>
          <cell r="AI134">
            <v>0</v>
          </cell>
        </row>
        <row r="135">
          <cell r="A135">
            <v>1</v>
          </cell>
          <cell r="B135">
            <v>1</v>
          </cell>
          <cell r="C135">
            <v>2024</v>
          </cell>
          <cell r="D135">
            <v>4</v>
          </cell>
          <cell r="E135">
            <v>340</v>
          </cell>
          <cell r="F135">
            <v>320</v>
          </cell>
          <cell r="G135">
            <v>24</v>
          </cell>
          <cell r="H135">
            <v>15</v>
          </cell>
          <cell r="I135">
            <v>3</v>
          </cell>
          <cell r="J135">
            <v>1</v>
          </cell>
          <cell r="K135">
            <v>3</v>
          </cell>
          <cell r="L135">
            <v>2</v>
          </cell>
          <cell r="M135">
            <v>1</v>
          </cell>
          <cell r="N135">
            <v>1</v>
          </cell>
          <cell r="O135">
            <v>2</v>
          </cell>
          <cell r="P135">
            <v>1</v>
          </cell>
          <cell r="Q135">
            <v>1</v>
          </cell>
          <cell r="R135">
            <v>101</v>
          </cell>
          <cell r="S135">
            <v>3</v>
          </cell>
          <cell r="T135">
            <v>4</v>
          </cell>
          <cell r="W135">
            <v>1001</v>
          </cell>
          <cell r="X135">
            <v>8</v>
          </cell>
          <cell r="AA135">
            <v>1741</v>
          </cell>
          <cell r="AB135">
            <v>834.5</v>
          </cell>
          <cell r="AC135">
            <v>4.55</v>
          </cell>
          <cell r="AD135">
            <v>20</v>
          </cell>
          <cell r="AE135">
            <v>8.6999999999999993</v>
          </cell>
          <cell r="AF135">
            <v>4</v>
          </cell>
          <cell r="AG135">
            <v>4</v>
          </cell>
          <cell r="AH135">
            <v>4</v>
          </cell>
          <cell r="AI135">
            <v>0</v>
          </cell>
        </row>
        <row r="136">
          <cell r="A136">
            <v>1</v>
          </cell>
          <cell r="B136">
            <v>1</v>
          </cell>
          <cell r="C136">
            <v>2024</v>
          </cell>
          <cell r="D136">
            <v>4</v>
          </cell>
          <cell r="E136">
            <v>340</v>
          </cell>
          <cell r="F136">
            <v>320</v>
          </cell>
          <cell r="G136">
            <v>24</v>
          </cell>
          <cell r="H136">
            <v>16</v>
          </cell>
          <cell r="I136">
            <v>3</v>
          </cell>
          <cell r="J136">
            <v>1</v>
          </cell>
          <cell r="K136">
            <v>3</v>
          </cell>
          <cell r="L136">
            <v>1</v>
          </cell>
          <cell r="M136">
            <v>1</v>
          </cell>
          <cell r="N136">
            <v>1</v>
          </cell>
          <cell r="O136">
            <v>3</v>
          </cell>
          <cell r="P136">
            <v>1</v>
          </cell>
          <cell r="Q136">
            <v>1</v>
          </cell>
          <cell r="R136">
            <v>101</v>
          </cell>
          <cell r="S136">
            <v>3</v>
          </cell>
          <cell r="T136">
            <v>4</v>
          </cell>
          <cell r="W136">
            <v>1001</v>
          </cell>
          <cell r="X136">
            <v>8</v>
          </cell>
          <cell r="AA136">
            <v>1213</v>
          </cell>
          <cell r="AB136">
            <v>1104.03</v>
          </cell>
          <cell r="AC136">
            <v>8.56</v>
          </cell>
          <cell r="AD136">
            <v>20</v>
          </cell>
          <cell r="AE136">
            <v>15.82</v>
          </cell>
          <cell r="AF136">
            <v>4</v>
          </cell>
          <cell r="AG136">
            <v>4</v>
          </cell>
          <cell r="AH136">
            <v>4</v>
          </cell>
          <cell r="AI136">
            <v>0</v>
          </cell>
        </row>
        <row r="137">
          <cell r="A137">
            <v>1</v>
          </cell>
          <cell r="B137">
            <v>1</v>
          </cell>
          <cell r="C137">
            <v>2024</v>
          </cell>
          <cell r="D137">
            <v>4</v>
          </cell>
          <cell r="E137">
            <v>340</v>
          </cell>
          <cell r="F137">
            <v>320</v>
          </cell>
          <cell r="G137">
            <v>24</v>
          </cell>
          <cell r="H137">
            <v>17</v>
          </cell>
          <cell r="I137">
            <v>3</v>
          </cell>
          <cell r="J137">
            <v>1</v>
          </cell>
          <cell r="K137">
            <v>3</v>
          </cell>
          <cell r="L137">
            <v>2</v>
          </cell>
          <cell r="M137">
            <v>1</v>
          </cell>
          <cell r="N137">
            <v>1</v>
          </cell>
          <cell r="O137">
            <v>3</v>
          </cell>
          <cell r="P137">
            <v>1</v>
          </cell>
          <cell r="Q137">
            <v>1</v>
          </cell>
          <cell r="R137">
            <v>101</v>
          </cell>
          <cell r="S137">
            <v>3</v>
          </cell>
          <cell r="T137">
            <v>4</v>
          </cell>
          <cell r="W137">
            <v>1001</v>
          </cell>
          <cell r="X137">
            <v>8</v>
          </cell>
          <cell r="AA137">
            <v>303</v>
          </cell>
          <cell r="AB137">
            <v>519.76</v>
          </cell>
          <cell r="AC137">
            <v>25.245000000000001</v>
          </cell>
          <cell r="AD137">
            <v>20</v>
          </cell>
          <cell r="AE137">
            <v>39.627200000000002</v>
          </cell>
          <cell r="AF137">
            <v>4</v>
          </cell>
          <cell r="AG137">
            <v>4</v>
          </cell>
          <cell r="AH137">
            <v>4</v>
          </cell>
          <cell r="AI137">
            <v>0</v>
          </cell>
        </row>
        <row r="138">
          <cell r="A138">
            <v>1</v>
          </cell>
          <cell r="B138">
            <v>1</v>
          </cell>
          <cell r="C138">
            <v>2024</v>
          </cell>
          <cell r="D138">
            <v>4</v>
          </cell>
          <cell r="E138">
            <v>340</v>
          </cell>
          <cell r="F138">
            <v>320</v>
          </cell>
          <cell r="G138">
            <v>24</v>
          </cell>
          <cell r="H138">
            <v>18</v>
          </cell>
          <cell r="I138">
            <v>3</v>
          </cell>
          <cell r="J138">
            <v>1</v>
          </cell>
          <cell r="K138">
            <v>3</v>
          </cell>
          <cell r="L138">
            <v>4</v>
          </cell>
          <cell r="M138">
            <v>1</v>
          </cell>
          <cell r="N138">
            <v>1</v>
          </cell>
          <cell r="O138">
            <v>3</v>
          </cell>
          <cell r="P138">
            <v>0</v>
          </cell>
          <cell r="R138">
            <v>101</v>
          </cell>
          <cell r="S138">
            <v>3</v>
          </cell>
          <cell r="T138">
            <v>4</v>
          </cell>
          <cell r="W138">
            <v>1001</v>
          </cell>
          <cell r="X138">
            <v>8</v>
          </cell>
          <cell r="AA138">
            <v>184</v>
          </cell>
          <cell r="AB138">
            <v>312.02999999999997</v>
          </cell>
          <cell r="AC138">
            <v>10.8659</v>
          </cell>
          <cell r="AD138">
            <v>20</v>
          </cell>
          <cell r="AE138">
            <v>12.2925</v>
          </cell>
          <cell r="AF138">
            <v>4</v>
          </cell>
          <cell r="AG138">
            <v>4</v>
          </cell>
          <cell r="AH138">
            <v>4</v>
          </cell>
          <cell r="AI138">
            <v>0</v>
          </cell>
        </row>
        <row r="139">
          <cell r="A139">
            <v>1</v>
          </cell>
          <cell r="B139">
            <v>1</v>
          </cell>
          <cell r="C139">
            <v>2024</v>
          </cell>
          <cell r="D139">
            <v>4</v>
          </cell>
          <cell r="E139">
            <v>340</v>
          </cell>
          <cell r="F139">
            <v>320</v>
          </cell>
          <cell r="G139">
            <v>24</v>
          </cell>
          <cell r="H139">
            <v>19</v>
          </cell>
          <cell r="I139">
            <v>3</v>
          </cell>
          <cell r="J139">
            <v>1</v>
          </cell>
          <cell r="K139">
            <v>3</v>
          </cell>
          <cell r="L139">
            <v>6</v>
          </cell>
          <cell r="M139">
            <v>1</v>
          </cell>
          <cell r="N139">
            <v>4</v>
          </cell>
          <cell r="O139">
            <v>9</v>
          </cell>
          <cell r="P139">
            <v>1</v>
          </cell>
          <cell r="Q139">
            <v>1</v>
          </cell>
          <cell r="R139">
            <v>101</v>
          </cell>
          <cell r="S139">
            <v>3</v>
          </cell>
          <cell r="T139">
            <v>4</v>
          </cell>
          <cell r="W139">
            <v>1001</v>
          </cell>
          <cell r="X139">
            <v>8</v>
          </cell>
          <cell r="AA139">
            <v>1169</v>
          </cell>
          <cell r="AB139">
            <v>454</v>
          </cell>
          <cell r="AC139">
            <v>1.8214999999999999</v>
          </cell>
          <cell r="AD139">
            <v>20</v>
          </cell>
          <cell r="AE139">
            <v>3.8639999999999999</v>
          </cell>
          <cell r="AF139">
            <v>4</v>
          </cell>
          <cell r="AG139">
            <v>4</v>
          </cell>
          <cell r="AH139">
            <v>4</v>
          </cell>
          <cell r="AI139">
            <v>0</v>
          </cell>
        </row>
        <row r="140">
          <cell r="A140">
            <v>1</v>
          </cell>
          <cell r="B140">
            <v>1</v>
          </cell>
          <cell r="C140">
            <v>2024</v>
          </cell>
          <cell r="D140">
            <v>4</v>
          </cell>
          <cell r="E140">
            <v>340</v>
          </cell>
          <cell r="F140">
            <v>320</v>
          </cell>
          <cell r="G140">
            <v>24</v>
          </cell>
          <cell r="H140">
            <v>21</v>
          </cell>
          <cell r="I140">
            <v>3</v>
          </cell>
          <cell r="J140">
            <v>1</v>
          </cell>
          <cell r="K140">
            <v>3</v>
          </cell>
          <cell r="L140">
            <v>2</v>
          </cell>
          <cell r="M140">
            <v>1</v>
          </cell>
          <cell r="N140">
            <v>1</v>
          </cell>
          <cell r="O140">
            <v>2</v>
          </cell>
          <cell r="P140">
            <v>1</v>
          </cell>
          <cell r="Q140">
            <v>1</v>
          </cell>
          <cell r="R140">
            <v>101</v>
          </cell>
          <cell r="S140">
            <v>3</v>
          </cell>
          <cell r="T140">
            <v>4</v>
          </cell>
          <cell r="W140">
            <v>1001</v>
          </cell>
          <cell r="X140">
            <v>8</v>
          </cell>
          <cell r="AA140">
            <v>158</v>
          </cell>
          <cell r="AB140">
            <v>392.69</v>
          </cell>
          <cell r="AC140">
            <v>8.98</v>
          </cell>
          <cell r="AD140">
            <v>20</v>
          </cell>
          <cell r="AE140">
            <v>20.02</v>
          </cell>
          <cell r="AF140">
            <v>4</v>
          </cell>
          <cell r="AG140">
            <v>4</v>
          </cell>
          <cell r="AH140">
            <v>4</v>
          </cell>
          <cell r="AI140">
            <v>0</v>
          </cell>
        </row>
        <row r="141">
          <cell r="A141">
            <v>1</v>
          </cell>
          <cell r="B141">
            <v>1</v>
          </cell>
          <cell r="C141">
            <v>2024</v>
          </cell>
          <cell r="D141">
            <v>4</v>
          </cell>
          <cell r="E141">
            <v>340</v>
          </cell>
          <cell r="F141">
            <v>320</v>
          </cell>
          <cell r="G141">
            <v>24</v>
          </cell>
          <cell r="H141">
            <v>22</v>
          </cell>
          <cell r="I141">
            <v>3</v>
          </cell>
          <cell r="J141">
            <v>1</v>
          </cell>
          <cell r="K141">
            <v>3</v>
          </cell>
          <cell r="L141">
            <v>4</v>
          </cell>
          <cell r="M141">
            <v>1</v>
          </cell>
          <cell r="N141">
            <v>1</v>
          </cell>
          <cell r="O141">
            <v>2</v>
          </cell>
          <cell r="P141">
            <v>1</v>
          </cell>
          <cell r="Q141">
            <v>1</v>
          </cell>
          <cell r="R141">
            <v>101</v>
          </cell>
          <cell r="S141">
            <v>3</v>
          </cell>
          <cell r="T141">
            <v>4</v>
          </cell>
          <cell r="W141">
            <v>1001</v>
          </cell>
          <cell r="X141">
            <v>8</v>
          </cell>
          <cell r="AA141">
            <v>39</v>
          </cell>
          <cell r="AB141">
            <v>103.55</v>
          </cell>
          <cell r="AD141">
            <v>20</v>
          </cell>
          <cell r="AE141">
            <v>56.83</v>
          </cell>
          <cell r="AF141">
            <v>4</v>
          </cell>
          <cell r="AG141">
            <v>4</v>
          </cell>
          <cell r="AH141">
            <v>4</v>
          </cell>
          <cell r="AI141">
            <v>0</v>
          </cell>
        </row>
        <row r="142">
          <cell r="A142">
            <v>1</v>
          </cell>
          <cell r="B142">
            <v>1</v>
          </cell>
          <cell r="C142">
            <v>2024</v>
          </cell>
          <cell r="D142">
            <v>4</v>
          </cell>
          <cell r="E142">
            <v>340</v>
          </cell>
          <cell r="F142">
            <v>320</v>
          </cell>
          <cell r="G142">
            <v>24</v>
          </cell>
          <cell r="H142">
            <v>27</v>
          </cell>
          <cell r="I142">
            <v>3</v>
          </cell>
          <cell r="J142">
            <v>1</v>
          </cell>
          <cell r="K142">
            <v>3</v>
          </cell>
          <cell r="L142">
            <v>2</v>
          </cell>
          <cell r="M142">
            <v>1</v>
          </cell>
          <cell r="N142">
            <v>1</v>
          </cell>
          <cell r="O142">
            <v>3</v>
          </cell>
          <cell r="P142">
            <v>1</v>
          </cell>
          <cell r="Q142">
            <v>1</v>
          </cell>
          <cell r="R142">
            <v>101</v>
          </cell>
          <cell r="S142">
            <v>3</v>
          </cell>
          <cell r="T142">
            <v>4</v>
          </cell>
          <cell r="W142">
            <v>1001</v>
          </cell>
          <cell r="X142">
            <v>8</v>
          </cell>
          <cell r="AA142">
            <v>283</v>
          </cell>
          <cell r="AB142">
            <v>464.12</v>
          </cell>
          <cell r="AC142">
            <v>21.9788</v>
          </cell>
          <cell r="AD142">
            <v>20</v>
          </cell>
          <cell r="AE142">
            <v>22.6585</v>
          </cell>
          <cell r="AF142">
            <v>4</v>
          </cell>
          <cell r="AG142">
            <v>4</v>
          </cell>
          <cell r="AH142">
            <v>4</v>
          </cell>
          <cell r="AI142">
            <v>0</v>
          </cell>
        </row>
        <row r="143">
          <cell r="A143">
            <v>1</v>
          </cell>
          <cell r="B143">
            <v>1</v>
          </cell>
          <cell r="C143">
            <v>2024</v>
          </cell>
          <cell r="D143">
            <v>4</v>
          </cell>
          <cell r="E143">
            <v>340</v>
          </cell>
          <cell r="F143">
            <v>320</v>
          </cell>
          <cell r="G143">
            <v>24</v>
          </cell>
          <cell r="H143">
            <v>28</v>
          </cell>
          <cell r="I143">
            <v>3</v>
          </cell>
          <cell r="J143">
            <v>1</v>
          </cell>
          <cell r="K143">
            <v>3</v>
          </cell>
          <cell r="L143">
            <v>2</v>
          </cell>
          <cell r="M143">
            <v>1</v>
          </cell>
          <cell r="N143">
            <v>1</v>
          </cell>
          <cell r="O143">
            <v>5</v>
          </cell>
          <cell r="P143">
            <v>1</v>
          </cell>
          <cell r="Q143">
            <v>0</v>
          </cell>
          <cell r="R143">
            <v>101</v>
          </cell>
          <cell r="S143">
            <v>3</v>
          </cell>
          <cell r="T143">
            <v>4</v>
          </cell>
          <cell r="W143">
            <v>1001</v>
          </cell>
          <cell r="X143">
            <v>8</v>
          </cell>
          <cell r="AA143">
            <v>354</v>
          </cell>
          <cell r="AB143">
            <v>546.27</v>
          </cell>
          <cell r="AC143">
            <v>2.1553</v>
          </cell>
          <cell r="AD143">
            <v>20</v>
          </cell>
          <cell r="AE143">
            <v>29.0306</v>
          </cell>
          <cell r="AF143">
            <v>4</v>
          </cell>
          <cell r="AG143">
            <v>4</v>
          </cell>
          <cell r="AH143">
            <v>4</v>
          </cell>
          <cell r="AI143">
            <v>0</v>
          </cell>
        </row>
        <row r="144">
          <cell r="A144">
            <v>1</v>
          </cell>
          <cell r="B144">
            <v>1</v>
          </cell>
          <cell r="C144">
            <v>2024</v>
          </cell>
          <cell r="D144">
            <v>4</v>
          </cell>
          <cell r="E144">
            <v>340</v>
          </cell>
          <cell r="F144">
            <v>320</v>
          </cell>
          <cell r="G144">
            <v>24</v>
          </cell>
          <cell r="H144">
            <v>29</v>
          </cell>
          <cell r="I144">
            <v>3</v>
          </cell>
          <cell r="J144">
            <v>1</v>
          </cell>
          <cell r="K144">
            <v>3</v>
          </cell>
          <cell r="L144">
            <v>8</v>
          </cell>
          <cell r="M144">
            <v>1</v>
          </cell>
          <cell r="N144">
            <v>1</v>
          </cell>
          <cell r="O144">
            <v>5</v>
          </cell>
          <cell r="P144">
            <v>1</v>
          </cell>
          <cell r="Q144">
            <v>1</v>
          </cell>
          <cell r="R144">
            <v>101</v>
          </cell>
          <cell r="S144">
            <v>3</v>
          </cell>
          <cell r="T144">
            <v>4</v>
          </cell>
          <cell r="W144">
            <v>1001</v>
          </cell>
          <cell r="X144">
            <v>8</v>
          </cell>
          <cell r="AA144">
            <v>113</v>
          </cell>
          <cell r="AB144">
            <v>719.05</v>
          </cell>
          <cell r="AC144">
            <v>1.5145999999999999</v>
          </cell>
          <cell r="AD144">
            <v>20</v>
          </cell>
          <cell r="AE144">
            <v>19.820399999999999</v>
          </cell>
          <cell r="AF144">
            <v>4</v>
          </cell>
          <cell r="AG144">
            <v>4</v>
          </cell>
          <cell r="AH144">
            <v>4</v>
          </cell>
          <cell r="AI144">
            <v>0</v>
          </cell>
        </row>
        <row r="145">
          <cell r="A145">
            <v>1</v>
          </cell>
          <cell r="B145">
            <v>1</v>
          </cell>
          <cell r="C145">
            <v>2024</v>
          </cell>
          <cell r="D145">
            <v>4</v>
          </cell>
          <cell r="E145">
            <v>340</v>
          </cell>
          <cell r="F145">
            <v>320</v>
          </cell>
          <cell r="G145">
            <v>24</v>
          </cell>
          <cell r="H145">
            <v>30</v>
          </cell>
          <cell r="I145">
            <v>3</v>
          </cell>
          <cell r="J145">
            <v>1</v>
          </cell>
          <cell r="K145">
            <v>3</v>
          </cell>
          <cell r="L145">
            <v>2</v>
          </cell>
          <cell r="M145">
            <v>1</v>
          </cell>
          <cell r="N145">
            <v>3</v>
          </cell>
          <cell r="O145">
            <v>0</v>
          </cell>
          <cell r="P145">
            <v>0</v>
          </cell>
          <cell r="R145">
            <v>101</v>
          </cell>
          <cell r="S145">
            <v>3</v>
          </cell>
          <cell r="T145">
            <v>4</v>
          </cell>
          <cell r="W145">
            <v>1001</v>
          </cell>
          <cell r="X145">
            <v>8</v>
          </cell>
          <cell r="AA145">
            <v>1017</v>
          </cell>
          <cell r="AB145">
            <v>1982.79</v>
          </cell>
          <cell r="AC145">
            <v>31.436699999999998</v>
          </cell>
          <cell r="AD145">
            <v>20</v>
          </cell>
          <cell r="AE145">
            <v>35.1616</v>
          </cell>
          <cell r="AF145">
            <v>4</v>
          </cell>
          <cell r="AG145">
            <v>4</v>
          </cell>
          <cell r="AH145">
            <v>4</v>
          </cell>
          <cell r="AI145">
            <v>0</v>
          </cell>
        </row>
        <row r="146">
          <cell r="A146">
            <v>1</v>
          </cell>
          <cell r="B146">
            <v>1</v>
          </cell>
          <cell r="C146">
            <v>2024</v>
          </cell>
          <cell r="D146">
            <v>4</v>
          </cell>
          <cell r="E146">
            <v>340</v>
          </cell>
          <cell r="F146">
            <v>320</v>
          </cell>
          <cell r="G146">
            <v>24</v>
          </cell>
          <cell r="H146">
            <v>31</v>
          </cell>
          <cell r="I146">
            <v>3</v>
          </cell>
          <cell r="J146">
            <v>1</v>
          </cell>
          <cell r="K146">
            <v>3</v>
          </cell>
          <cell r="L146">
            <v>3</v>
          </cell>
          <cell r="M146">
            <v>1</v>
          </cell>
          <cell r="N146">
            <v>1</v>
          </cell>
          <cell r="O146">
            <v>5</v>
          </cell>
          <cell r="P146">
            <v>1</v>
          </cell>
          <cell r="Q146">
            <v>1</v>
          </cell>
          <cell r="R146">
            <v>101</v>
          </cell>
          <cell r="S146">
            <v>3</v>
          </cell>
          <cell r="T146">
            <v>4</v>
          </cell>
          <cell r="W146">
            <v>1001</v>
          </cell>
          <cell r="X146">
            <v>8</v>
          </cell>
          <cell r="AA146">
            <v>269</v>
          </cell>
          <cell r="AB146">
            <v>379.78</v>
          </cell>
          <cell r="AC146">
            <v>25.643699999999999</v>
          </cell>
          <cell r="AD146">
            <v>20</v>
          </cell>
          <cell r="AE146">
            <v>28.597899999999999</v>
          </cell>
          <cell r="AF146">
            <v>4</v>
          </cell>
          <cell r="AG146">
            <v>4</v>
          </cell>
          <cell r="AH146">
            <v>4</v>
          </cell>
          <cell r="AI146">
            <v>0</v>
          </cell>
        </row>
        <row r="147">
          <cell r="A147">
            <v>1</v>
          </cell>
          <cell r="B147">
            <v>1</v>
          </cell>
          <cell r="C147">
            <v>2024</v>
          </cell>
          <cell r="D147">
            <v>4</v>
          </cell>
          <cell r="E147">
            <v>340</v>
          </cell>
          <cell r="F147">
            <v>320</v>
          </cell>
          <cell r="G147">
            <v>24</v>
          </cell>
          <cell r="H147">
            <v>33</v>
          </cell>
          <cell r="I147">
            <v>3</v>
          </cell>
          <cell r="J147">
            <v>1</v>
          </cell>
          <cell r="K147">
            <v>3</v>
          </cell>
          <cell r="L147">
            <v>3</v>
          </cell>
          <cell r="M147">
            <v>2</v>
          </cell>
          <cell r="N147">
            <v>1</v>
          </cell>
          <cell r="O147">
            <v>5</v>
          </cell>
          <cell r="P147">
            <v>1</v>
          </cell>
          <cell r="Q147">
            <v>1</v>
          </cell>
          <cell r="R147">
            <v>101</v>
          </cell>
          <cell r="S147">
            <v>3</v>
          </cell>
          <cell r="T147">
            <v>4</v>
          </cell>
          <cell r="W147">
            <v>1001</v>
          </cell>
          <cell r="X147">
            <v>8</v>
          </cell>
          <cell r="AA147">
            <v>251</v>
          </cell>
          <cell r="AB147">
            <v>389.91</v>
          </cell>
          <cell r="AC147">
            <v>9.81</v>
          </cell>
          <cell r="AD147">
            <v>20</v>
          </cell>
          <cell r="AE147">
            <v>16.13</v>
          </cell>
          <cell r="AF147">
            <v>4</v>
          </cell>
          <cell r="AG147">
            <v>4</v>
          </cell>
          <cell r="AH147">
            <v>4</v>
          </cell>
          <cell r="AI147">
            <v>0</v>
          </cell>
        </row>
        <row r="148">
          <cell r="A148">
            <v>1</v>
          </cell>
          <cell r="B148">
            <v>1</v>
          </cell>
          <cell r="C148">
            <v>2024</v>
          </cell>
          <cell r="D148">
            <v>4</v>
          </cell>
          <cell r="E148">
            <v>340</v>
          </cell>
          <cell r="F148">
            <v>320</v>
          </cell>
          <cell r="G148">
            <v>24</v>
          </cell>
          <cell r="H148">
            <v>1</v>
          </cell>
          <cell r="I148">
            <v>3</v>
          </cell>
          <cell r="J148">
            <v>2</v>
          </cell>
          <cell r="K148">
            <v>3</v>
          </cell>
          <cell r="L148">
            <v>4</v>
          </cell>
          <cell r="M148">
            <v>1</v>
          </cell>
          <cell r="N148">
            <v>1</v>
          </cell>
          <cell r="O148">
            <v>4</v>
          </cell>
          <cell r="P148">
            <v>1</v>
          </cell>
          <cell r="Q148">
            <v>1</v>
          </cell>
          <cell r="R148">
            <v>101</v>
          </cell>
          <cell r="S148">
            <v>3</v>
          </cell>
          <cell r="T148">
            <v>4</v>
          </cell>
          <cell r="W148">
            <v>1001</v>
          </cell>
          <cell r="X148">
            <v>8</v>
          </cell>
          <cell r="AA148">
            <v>1728</v>
          </cell>
          <cell r="AB148">
            <v>3488.75</v>
          </cell>
          <cell r="AC148">
            <v>7.5879000000000003</v>
          </cell>
          <cell r="AD148">
            <v>20</v>
          </cell>
          <cell r="AE148">
            <v>27.652000000000001</v>
          </cell>
          <cell r="AF148">
            <v>4</v>
          </cell>
          <cell r="AG148">
            <v>4</v>
          </cell>
          <cell r="AH148">
            <v>4</v>
          </cell>
          <cell r="AI148">
            <v>0</v>
          </cell>
        </row>
        <row r="149">
          <cell r="A149">
            <v>1</v>
          </cell>
          <cell r="B149">
            <v>1</v>
          </cell>
          <cell r="C149">
            <v>2024</v>
          </cell>
          <cell r="D149">
            <v>4</v>
          </cell>
          <cell r="E149">
            <v>340</v>
          </cell>
          <cell r="F149">
            <v>320</v>
          </cell>
          <cell r="G149">
            <v>24</v>
          </cell>
          <cell r="H149">
            <v>2</v>
          </cell>
          <cell r="I149">
            <v>3</v>
          </cell>
          <cell r="J149">
            <v>2</v>
          </cell>
          <cell r="K149">
            <v>3</v>
          </cell>
          <cell r="L149">
            <v>4</v>
          </cell>
          <cell r="M149">
            <v>1</v>
          </cell>
          <cell r="N149">
            <v>1</v>
          </cell>
          <cell r="O149">
            <v>2</v>
          </cell>
          <cell r="P149">
            <v>1</v>
          </cell>
          <cell r="Q149">
            <v>0</v>
          </cell>
          <cell r="R149">
            <v>101</v>
          </cell>
          <cell r="S149">
            <v>3</v>
          </cell>
          <cell r="T149">
            <v>4</v>
          </cell>
          <cell r="W149">
            <v>1001</v>
          </cell>
          <cell r="X149">
            <v>8</v>
          </cell>
          <cell r="AA149">
            <v>1390</v>
          </cell>
          <cell r="AB149">
            <v>2289.36</v>
          </cell>
          <cell r="AC149">
            <v>18.9618</v>
          </cell>
          <cell r="AD149">
            <v>20</v>
          </cell>
          <cell r="AE149">
            <v>87.622</v>
          </cell>
          <cell r="AF149">
            <v>4</v>
          </cell>
          <cell r="AG149">
            <v>4</v>
          </cell>
          <cell r="AH149">
            <v>4</v>
          </cell>
          <cell r="AI149">
            <v>0</v>
          </cell>
        </row>
        <row r="150">
          <cell r="A150">
            <v>1</v>
          </cell>
          <cell r="B150">
            <v>1</v>
          </cell>
          <cell r="C150">
            <v>2024</v>
          </cell>
          <cell r="D150">
            <v>4</v>
          </cell>
          <cell r="E150">
            <v>340</v>
          </cell>
          <cell r="F150">
            <v>320</v>
          </cell>
          <cell r="G150">
            <v>24</v>
          </cell>
          <cell r="H150">
            <v>3</v>
          </cell>
          <cell r="I150">
            <v>3</v>
          </cell>
          <cell r="J150">
            <v>2</v>
          </cell>
          <cell r="K150">
            <v>3</v>
          </cell>
          <cell r="L150">
            <v>2</v>
          </cell>
          <cell r="M150">
            <v>1</v>
          </cell>
          <cell r="N150">
            <v>1</v>
          </cell>
          <cell r="O150">
            <v>1</v>
          </cell>
          <cell r="P150">
            <v>1</v>
          </cell>
          <cell r="Q150">
            <v>1</v>
          </cell>
          <cell r="R150">
            <v>101</v>
          </cell>
          <cell r="S150">
            <v>3</v>
          </cell>
          <cell r="T150">
            <v>4</v>
          </cell>
          <cell r="W150">
            <v>1001</v>
          </cell>
          <cell r="X150">
            <v>8</v>
          </cell>
          <cell r="AA150">
            <v>1076</v>
          </cell>
          <cell r="AB150">
            <v>658.7</v>
          </cell>
          <cell r="AC150">
            <v>12.608499999999999</v>
          </cell>
          <cell r="AD150">
            <v>20</v>
          </cell>
          <cell r="AE150">
            <v>13.1198</v>
          </cell>
          <cell r="AF150">
            <v>4</v>
          </cell>
          <cell r="AG150">
            <v>4</v>
          </cell>
          <cell r="AH150">
            <v>4</v>
          </cell>
          <cell r="AI150">
            <v>0</v>
          </cell>
        </row>
        <row r="151">
          <cell r="A151">
            <v>1</v>
          </cell>
          <cell r="B151">
            <v>1</v>
          </cell>
          <cell r="C151">
            <v>2024</v>
          </cell>
          <cell r="D151">
            <v>4</v>
          </cell>
          <cell r="E151">
            <v>340</v>
          </cell>
          <cell r="F151">
            <v>320</v>
          </cell>
          <cell r="G151">
            <v>24</v>
          </cell>
          <cell r="H151">
            <v>4</v>
          </cell>
          <cell r="I151">
            <v>3</v>
          </cell>
          <cell r="J151">
            <v>2</v>
          </cell>
          <cell r="K151">
            <v>3</v>
          </cell>
          <cell r="L151">
            <v>1</v>
          </cell>
          <cell r="M151">
            <v>1</v>
          </cell>
          <cell r="N151">
            <v>1</v>
          </cell>
          <cell r="O151">
            <v>1</v>
          </cell>
          <cell r="P151">
            <v>1</v>
          </cell>
          <cell r="Q151">
            <v>0</v>
          </cell>
          <cell r="R151">
            <v>101</v>
          </cell>
          <cell r="S151">
            <v>3</v>
          </cell>
          <cell r="T151">
            <v>4</v>
          </cell>
          <cell r="W151">
            <v>1001</v>
          </cell>
          <cell r="X151">
            <v>8</v>
          </cell>
          <cell r="AA151">
            <v>3317</v>
          </cell>
          <cell r="AB151">
            <v>2269.86</v>
          </cell>
          <cell r="AC151">
            <v>6.2633999999999999</v>
          </cell>
          <cell r="AD151">
            <v>20</v>
          </cell>
          <cell r="AE151">
            <v>6.5613000000000001</v>
          </cell>
          <cell r="AF151">
            <v>4</v>
          </cell>
          <cell r="AG151">
            <v>4</v>
          </cell>
          <cell r="AH151">
            <v>4</v>
          </cell>
          <cell r="AI151">
            <v>0</v>
          </cell>
        </row>
        <row r="152">
          <cell r="A152">
            <v>1</v>
          </cell>
          <cell r="B152">
            <v>1</v>
          </cell>
          <cell r="C152">
            <v>2024</v>
          </cell>
          <cell r="D152">
            <v>4</v>
          </cell>
          <cell r="E152">
            <v>340</v>
          </cell>
          <cell r="F152">
            <v>320</v>
          </cell>
          <cell r="G152">
            <v>24</v>
          </cell>
          <cell r="H152">
            <v>5</v>
          </cell>
          <cell r="I152">
            <v>3</v>
          </cell>
          <cell r="J152">
            <v>2</v>
          </cell>
          <cell r="K152">
            <v>3</v>
          </cell>
          <cell r="L152">
            <v>8</v>
          </cell>
          <cell r="M152">
            <v>1</v>
          </cell>
          <cell r="N152">
            <v>1</v>
          </cell>
          <cell r="O152">
            <v>3</v>
          </cell>
          <cell r="P152">
            <v>1</v>
          </cell>
          <cell r="Q152">
            <v>1</v>
          </cell>
          <cell r="R152">
            <v>101</v>
          </cell>
          <cell r="S152">
            <v>3</v>
          </cell>
          <cell r="T152">
            <v>4</v>
          </cell>
          <cell r="W152">
            <v>1001</v>
          </cell>
          <cell r="X152">
            <v>8</v>
          </cell>
          <cell r="AA152">
            <v>296</v>
          </cell>
          <cell r="AB152">
            <v>277.02999999999997</v>
          </cell>
          <cell r="AC152">
            <v>10.029999999999999</v>
          </cell>
          <cell r="AD152">
            <v>20</v>
          </cell>
          <cell r="AE152">
            <v>13.62</v>
          </cell>
          <cell r="AF152">
            <v>4</v>
          </cell>
          <cell r="AG152">
            <v>4</v>
          </cell>
          <cell r="AH152">
            <v>4</v>
          </cell>
          <cell r="AI152">
            <v>0</v>
          </cell>
        </row>
        <row r="153">
          <cell r="A153">
            <v>1</v>
          </cell>
          <cell r="B153">
            <v>1</v>
          </cell>
          <cell r="C153">
            <v>2024</v>
          </cell>
          <cell r="D153">
            <v>4</v>
          </cell>
          <cell r="E153">
            <v>340</v>
          </cell>
          <cell r="F153">
            <v>320</v>
          </cell>
          <cell r="G153">
            <v>24</v>
          </cell>
          <cell r="H153">
            <v>6</v>
          </cell>
          <cell r="I153">
            <v>3</v>
          </cell>
          <cell r="J153">
            <v>2</v>
          </cell>
          <cell r="K153">
            <v>3</v>
          </cell>
          <cell r="L153">
            <v>4</v>
          </cell>
          <cell r="M153">
            <v>2</v>
          </cell>
          <cell r="N153">
            <v>4</v>
          </cell>
          <cell r="O153">
            <v>9</v>
          </cell>
          <cell r="P153">
            <v>1</v>
          </cell>
          <cell r="Q153">
            <v>1</v>
          </cell>
          <cell r="R153">
            <v>101</v>
          </cell>
          <cell r="S153">
            <v>3</v>
          </cell>
          <cell r="T153">
            <v>4</v>
          </cell>
          <cell r="W153">
            <v>1001</v>
          </cell>
          <cell r="X153">
            <v>8</v>
          </cell>
          <cell r="AA153">
            <v>1078</v>
          </cell>
          <cell r="AB153">
            <v>1032.47</v>
          </cell>
          <cell r="AC153">
            <v>16.5883</v>
          </cell>
          <cell r="AD153">
            <v>20</v>
          </cell>
          <cell r="AE153">
            <v>19.653199999999998</v>
          </cell>
          <cell r="AF153">
            <v>4</v>
          </cell>
          <cell r="AG153">
            <v>4</v>
          </cell>
          <cell r="AH153">
            <v>4</v>
          </cell>
          <cell r="AI153">
            <v>0</v>
          </cell>
        </row>
        <row r="154">
          <cell r="A154">
            <v>1</v>
          </cell>
          <cell r="B154">
            <v>1</v>
          </cell>
          <cell r="C154">
            <v>2024</v>
          </cell>
          <cell r="D154">
            <v>4</v>
          </cell>
          <cell r="E154">
            <v>340</v>
          </cell>
          <cell r="F154">
            <v>320</v>
          </cell>
          <cell r="G154">
            <v>24</v>
          </cell>
          <cell r="H154">
            <v>7</v>
          </cell>
          <cell r="I154">
            <v>3</v>
          </cell>
          <cell r="J154">
            <v>2</v>
          </cell>
          <cell r="K154">
            <v>3</v>
          </cell>
          <cell r="L154">
            <v>1</v>
          </cell>
          <cell r="M154">
            <v>1</v>
          </cell>
          <cell r="N154">
            <v>1</v>
          </cell>
          <cell r="O154">
            <v>5</v>
          </cell>
          <cell r="P154">
            <v>1</v>
          </cell>
          <cell r="Q154">
            <v>1</v>
          </cell>
          <cell r="R154">
            <v>101</v>
          </cell>
          <cell r="S154">
            <v>3</v>
          </cell>
          <cell r="T154">
            <v>4</v>
          </cell>
          <cell r="W154">
            <v>1001</v>
          </cell>
          <cell r="X154">
            <v>8</v>
          </cell>
          <cell r="AA154">
            <v>1053</v>
          </cell>
          <cell r="AB154">
            <v>2599.6799999999998</v>
          </cell>
          <cell r="AC154">
            <v>10.0581</v>
          </cell>
          <cell r="AD154">
            <v>20</v>
          </cell>
          <cell r="AE154">
            <v>19.426500000000001</v>
          </cell>
          <cell r="AF154">
            <v>4</v>
          </cell>
          <cell r="AG154">
            <v>4</v>
          </cell>
          <cell r="AH154">
            <v>4</v>
          </cell>
          <cell r="AI154">
            <v>0</v>
          </cell>
        </row>
        <row r="155">
          <cell r="A155">
            <v>1</v>
          </cell>
          <cell r="B155">
            <v>1</v>
          </cell>
          <cell r="C155">
            <v>2024</v>
          </cell>
          <cell r="D155">
            <v>4</v>
          </cell>
          <cell r="E155">
            <v>340</v>
          </cell>
          <cell r="F155">
            <v>320</v>
          </cell>
          <cell r="G155">
            <v>24</v>
          </cell>
          <cell r="H155">
            <v>8</v>
          </cell>
          <cell r="I155">
            <v>3</v>
          </cell>
          <cell r="J155">
            <v>2</v>
          </cell>
          <cell r="K155">
            <v>3</v>
          </cell>
          <cell r="L155">
            <v>2</v>
          </cell>
          <cell r="M155">
            <v>1</v>
          </cell>
          <cell r="N155">
            <v>1</v>
          </cell>
          <cell r="O155">
            <v>3</v>
          </cell>
          <cell r="P155">
            <v>1</v>
          </cell>
          <cell r="Q155">
            <v>1</v>
          </cell>
          <cell r="R155">
            <v>101</v>
          </cell>
          <cell r="S155">
            <v>3</v>
          </cell>
          <cell r="T155">
            <v>4</v>
          </cell>
          <cell r="W155">
            <v>1001</v>
          </cell>
          <cell r="X155">
            <v>8</v>
          </cell>
          <cell r="AA155">
            <v>708</v>
          </cell>
          <cell r="AB155">
            <v>1672.51</v>
          </cell>
          <cell r="AC155">
            <v>4.1698000000000004</v>
          </cell>
          <cell r="AD155">
            <v>20</v>
          </cell>
          <cell r="AE155">
            <v>42.261800000000001</v>
          </cell>
          <cell r="AF155">
            <v>4</v>
          </cell>
          <cell r="AG155">
            <v>4</v>
          </cell>
          <cell r="AH155">
            <v>4</v>
          </cell>
          <cell r="AI155">
            <v>0</v>
          </cell>
        </row>
        <row r="156">
          <cell r="A156">
            <v>1</v>
          </cell>
          <cell r="B156">
            <v>1</v>
          </cell>
          <cell r="C156">
            <v>2024</v>
          </cell>
          <cell r="D156">
            <v>4</v>
          </cell>
          <cell r="E156">
            <v>340</v>
          </cell>
          <cell r="F156">
            <v>320</v>
          </cell>
          <cell r="G156">
            <v>24</v>
          </cell>
          <cell r="H156">
            <v>9</v>
          </cell>
          <cell r="I156">
            <v>3</v>
          </cell>
          <cell r="J156">
            <v>2</v>
          </cell>
          <cell r="K156">
            <v>3</v>
          </cell>
          <cell r="L156">
            <v>1</v>
          </cell>
          <cell r="M156">
            <v>1</v>
          </cell>
          <cell r="N156">
            <v>3</v>
          </cell>
          <cell r="O156">
            <v>0</v>
          </cell>
          <cell r="P156">
            <v>1</v>
          </cell>
          <cell r="Q156">
            <v>1</v>
          </cell>
          <cell r="R156">
            <v>101</v>
          </cell>
          <cell r="S156">
            <v>3</v>
          </cell>
          <cell r="T156">
            <v>4</v>
          </cell>
          <cell r="W156">
            <v>1001</v>
          </cell>
          <cell r="X156">
            <v>8</v>
          </cell>
          <cell r="AA156">
            <v>724</v>
          </cell>
          <cell r="AB156">
            <v>10229.43</v>
          </cell>
          <cell r="AC156">
            <v>19.733699999999999</v>
          </cell>
          <cell r="AD156">
            <v>20</v>
          </cell>
          <cell r="AE156">
            <v>27.916</v>
          </cell>
          <cell r="AF156">
            <v>4</v>
          </cell>
          <cell r="AG156">
            <v>4</v>
          </cell>
          <cell r="AH156">
            <v>4</v>
          </cell>
          <cell r="AI156">
            <v>0</v>
          </cell>
        </row>
        <row r="157">
          <cell r="A157">
            <v>1</v>
          </cell>
          <cell r="B157">
            <v>1</v>
          </cell>
          <cell r="C157">
            <v>2024</v>
          </cell>
          <cell r="D157">
            <v>4</v>
          </cell>
          <cell r="E157">
            <v>340</v>
          </cell>
          <cell r="F157">
            <v>320</v>
          </cell>
          <cell r="G157">
            <v>24</v>
          </cell>
          <cell r="H157">
            <v>10</v>
          </cell>
          <cell r="I157">
            <v>3</v>
          </cell>
          <cell r="J157">
            <v>2</v>
          </cell>
          <cell r="K157">
            <v>3</v>
          </cell>
          <cell r="L157">
            <v>3</v>
          </cell>
          <cell r="M157">
            <v>1</v>
          </cell>
          <cell r="N157">
            <v>3</v>
          </cell>
          <cell r="O157">
            <v>0</v>
          </cell>
          <cell r="P157">
            <v>1</v>
          </cell>
          <cell r="Q157">
            <v>1</v>
          </cell>
          <cell r="R157">
            <v>101</v>
          </cell>
          <cell r="S157">
            <v>3</v>
          </cell>
          <cell r="T157">
            <v>4</v>
          </cell>
          <cell r="W157">
            <v>1001</v>
          </cell>
          <cell r="X157">
            <v>8</v>
          </cell>
          <cell r="AA157">
            <v>247</v>
          </cell>
          <cell r="AB157">
            <v>651.74</v>
          </cell>
          <cell r="AC157">
            <v>13.489000000000001</v>
          </cell>
          <cell r="AD157">
            <v>20</v>
          </cell>
          <cell r="AE157">
            <v>56.650300000000001</v>
          </cell>
          <cell r="AF157">
            <v>4</v>
          </cell>
          <cell r="AG157">
            <v>4</v>
          </cell>
          <cell r="AH157">
            <v>4</v>
          </cell>
          <cell r="AI157">
            <v>0</v>
          </cell>
        </row>
        <row r="158">
          <cell r="A158">
            <v>1</v>
          </cell>
          <cell r="B158">
            <v>1</v>
          </cell>
          <cell r="C158">
            <v>2024</v>
          </cell>
          <cell r="D158">
            <v>4</v>
          </cell>
          <cell r="E158">
            <v>340</v>
          </cell>
          <cell r="F158">
            <v>320</v>
          </cell>
          <cell r="G158">
            <v>24</v>
          </cell>
          <cell r="H158">
            <v>12</v>
          </cell>
          <cell r="I158">
            <v>3</v>
          </cell>
          <cell r="J158">
            <v>2</v>
          </cell>
          <cell r="K158">
            <v>3</v>
          </cell>
          <cell r="L158">
            <v>2</v>
          </cell>
          <cell r="M158">
            <v>1</v>
          </cell>
          <cell r="N158">
            <v>1</v>
          </cell>
          <cell r="O158">
            <v>5</v>
          </cell>
          <cell r="P158">
            <v>1</v>
          </cell>
          <cell r="Q158">
            <v>0</v>
          </cell>
          <cell r="R158">
            <v>101</v>
          </cell>
          <cell r="S158">
            <v>3</v>
          </cell>
          <cell r="T158">
            <v>4</v>
          </cell>
          <cell r="W158">
            <v>1001</v>
          </cell>
          <cell r="X158">
            <v>8</v>
          </cell>
          <cell r="AA158">
            <v>407</v>
          </cell>
          <cell r="AB158">
            <v>800.12</v>
          </cell>
          <cell r="AC158">
            <v>22.0151</v>
          </cell>
          <cell r="AD158">
            <v>20</v>
          </cell>
          <cell r="AE158">
            <v>24.4922</v>
          </cell>
          <cell r="AF158">
            <v>4</v>
          </cell>
          <cell r="AG158">
            <v>4</v>
          </cell>
          <cell r="AH158">
            <v>4</v>
          </cell>
          <cell r="AI158">
            <v>0</v>
          </cell>
        </row>
        <row r="159">
          <cell r="A159">
            <v>1</v>
          </cell>
          <cell r="B159">
            <v>1</v>
          </cell>
          <cell r="C159">
            <v>2024</v>
          </cell>
          <cell r="D159">
            <v>4</v>
          </cell>
          <cell r="E159">
            <v>340</v>
          </cell>
          <cell r="F159">
            <v>320</v>
          </cell>
          <cell r="G159">
            <v>24</v>
          </cell>
          <cell r="H159">
            <v>15</v>
          </cell>
          <cell r="I159">
            <v>3</v>
          </cell>
          <cell r="J159">
            <v>2</v>
          </cell>
          <cell r="K159">
            <v>3</v>
          </cell>
          <cell r="L159">
            <v>2</v>
          </cell>
          <cell r="M159">
            <v>1</v>
          </cell>
          <cell r="N159">
            <v>1</v>
          </cell>
          <cell r="O159">
            <v>3</v>
          </cell>
          <cell r="P159">
            <v>1</v>
          </cell>
          <cell r="Q159">
            <v>1</v>
          </cell>
          <cell r="R159">
            <v>101</v>
          </cell>
          <cell r="S159">
            <v>3</v>
          </cell>
          <cell r="T159">
            <v>4</v>
          </cell>
          <cell r="W159">
            <v>1001</v>
          </cell>
          <cell r="X159">
            <v>8</v>
          </cell>
          <cell r="AA159">
            <v>3337</v>
          </cell>
          <cell r="AB159">
            <v>1766.7</v>
          </cell>
          <cell r="AC159">
            <v>8.06</v>
          </cell>
          <cell r="AD159">
            <v>20</v>
          </cell>
          <cell r="AE159">
            <v>14.22</v>
          </cell>
          <cell r="AF159">
            <v>4</v>
          </cell>
          <cell r="AG159">
            <v>4</v>
          </cell>
          <cell r="AH159">
            <v>4</v>
          </cell>
          <cell r="AI159">
            <v>0</v>
          </cell>
        </row>
        <row r="160">
          <cell r="A160">
            <v>1</v>
          </cell>
          <cell r="B160">
            <v>1</v>
          </cell>
          <cell r="C160">
            <v>2024</v>
          </cell>
          <cell r="D160">
            <v>4</v>
          </cell>
          <cell r="E160">
            <v>340</v>
          </cell>
          <cell r="F160">
            <v>320</v>
          </cell>
          <cell r="G160">
            <v>24</v>
          </cell>
          <cell r="H160">
            <v>16</v>
          </cell>
          <cell r="I160">
            <v>3</v>
          </cell>
          <cell r="J160">
            <v>2</v>
          </cell>
          <cell r="K160">
            <v>3</v>
          </cell>
          <cell r="L160">
            <v>2</v>
          </cell>
          <cell r="M160">
            <v>1</v>
          </cell>
          <cell r="N160">
            <v>1</v>
          </cell>
          <cell r="O160">
            <v>2</v>
          </cell>
          <cell r="P160">
            <v>1</v>
          </cell>
          <cell r="Q160">
            <v>1</v>
          </cell>
          <cell r="R160">
            <v>101</v>
          </cell>
          <cell r="S160">
            <v>3</v>
          </cell>
          <cell r="T160">
            <v>4</v>
          </cell>
          <cell r="W160">
            <v>1001</v>
          </cell>
          <cell r="X160">
            <v>8</v>
          </cell>
          <cell r="AA160">
            <v>529</v>
          </cell>
          <cell r="AB160">
            <v>243.03</v>
          </cell>
          <cell r="AC160">
            <v>4.6100000000000003</v>
          </cell>
          <cell r="AD160">
            <v>20</v>
          </cell>
          <cell r="AE160">
            <v>10.76</v>
          </cell>
          <cell r="AF160">
            <v>4</v>
          </cell>
          <cell r="AG160">
            <v>4</v>
          </cell>
          <cell r="AH160">
            <v>4</v>
          </cell>
          <cell r="AI160">
            <v>0</v>
          </cell>
        </row>
        <row r="161">
          <cell r="A161">
            <v>1</v>
          </cell>
          <cell r="B161">
            <v>1</v>
          </cell>
          <cell r="C161">
            <v>2024</v>
          </cell>
          <cell r="D161">
            <v>4</v>
          </cell>
          <cell r="E161">
            <v>340</v>
          </cell>
          <cell r="F161">
            <v>320</v>
          </cell>
          <cell r="G161">
            <v>24</v>
          </cell>
          <cell r="H161">
            <v>17</v>
          </cell>
          <cell r="I161">
            <v>3</v>
          </cell>
          <cell r="J161">
            <v>2</v>
          </cell>
          <cell r="K161">
            <v>3</v>
          </cell>
          <cell r="L161">
            <v>2</v>
          </cell>
          <cell r="M161">
            <v>1</v>
          </cell>
          <cell r="N161">
            <v>4</v>
          </cell>
          <cell r="O161">
            <v>9</v>
          </cell>
          <cell r="P161">
            <v>0</v>
          </cell>
          <cell r="R161">
            <v>101</v>
          </cell>
          <cell r="S161">
            <v>3</v>
          </cell>
          <cell r="T161">
            <v>6</v>
          </cell>
          <cell r="W161">
            <v>1001</v>
          </cell>
          <cell r="X161">
            <v>8</v>
          </cell>
          <cell r="AA161">
            <v>76</v>
          </cell>
          <cell r="AB161">
            <v>49.16</v>
          </cell>
          <cell r="AC161">
            <v>2.3435000000000001</v>
          </cell>
          <cell r="AD161">
            <v>20</v>
          </cell>
          <cell r="AE161">
            <v>16.9815</v>
          </cell>
          <cell r="AF161">
            <v>4</v>
          </cell>
          <cell r="AG161">
            <v>4</v>
          </cell>
          <cell r="AH161">
            <v>4</v>
          </cell>
          <cell r="AI161">
            <v>0</v>
          </cell>
        </row>
        <row r="162">
          <cell r="A162">
            <v>1</v>
          </cell>
          <cell r="B162">
            <v>1</v>
          </cell>
          <cell r="C162">
            <v>2024</v>
          </cell>
          <cell r="D162">
            <v>4</v>
          </cell>
          <cell r="E162">
            <v>340</v>
          </cell>
          <cell r="F162">
            <v>320</v>
          </cell>
          <cell r="G162">
            <v>24</v>
          </cell>
          <cell r="H162">
            <v>18</v>
          </cell>
          <cell r="I162">
            <v>3</v>
          </cell>
          <cell r="J162">
            <v>2</v>
          </cell>
          <cell r="K162">
            <v>3</v>
          </cell>
          <cell r="L162">
            <v>4</v>
          </cell>
          <cell r="M162">
            <v>1</v>
          </cell>
          <cell r="N162">
            <v>1</v>
          </cell>
          <cell r="O162">
            <v>3</v>
          </cell>
          <cell r="P162">
            <v>1</v>
          </cell>
          <cell r="Q162">
            <v>1</v>
          </cell>
          <cell r="R162">
            <v>101</v>
          </cell>
          <cell r="S162">
            <v>3</v>
          </cell>
          <cell r="T162">
            <v>4</v>
          </cell>
          <cell r="W162">
            <v>1001</v>
          </cell>
          <cell r="X162">
            <v>8</v>
          </cell>
          <cell r="AA162">
            <v>129</v>
          </cell>
          <cell r="AB162">
            <v>775.28</v>
          </cell>
          <cell r="AC162">
            <v>42.793999999999997</v>
          </cell>
          <cell r="AD162">
            <v>20</v>
          </cell>
          <cell r="AE162">
            <v>326.56599999999997</v>
          </cell>
          <cell r="AF162">
            <v>4</v>
          </cell>
          <cell r="AG162">
            <v>4</v>
          </cell>
          <cell r="AH162">
            <v>4</v>
          </cell>
          <cell r="AI162">
            <v>0</v>
          </cell>
        </row>
        <row r="163">
          <cell r="A163">
            <v>1</v>
          </cell>
          <cell r="B163">
            <v>1</v>
          </cell>
          <cell r="C163">
            <v>2024</v>
          </cell>
          <cell r="D163">
            <v>4</v>
          </cell>
          <cell r="E163">
            <v>340</v>
          </cell>
          <cell r="F163">
            <v>320</v>
          </cell>
          <cell r="G163">
            <v>24</v>
          </cell>
          <cell r="H163">
            <v>19</v>
          </cell>
          <cell r="I163">
            <v>3</v>
          </cell>
          <cell r="J163">
            <v>2</v>
          </cell>
          <cell r="K163">
            <v>3</v>
          </cell>
          <cell r="L163">
            <v>2</v>
          </cell>
          <cell r="M163">
            <v>1</v>
          </cell>
          <cell r="N163">
            <v>1</v>
          </cell>
          <cell r="O163">
            <v>3</v>
          </cell>
          <cell r="P163">
            <v>1</v>
          </cell>
          <cell r="Q163">
            <v>0</v>
          </cell>
          <cell r="R163">
            <v>101</v>
          </cell>
          <cell r="S163">
            <v>3</v>
          </cell>
          <cell r="T163">
            <v>4</v>
          </cell>
          <cell r="W163">
            <v>1001</v>
          </cell>
          <cell r="X163">
            <v>8</v>
          </cell>
          <cell r="AA163">
            <v>1394</v>
          </cell>
          <cell r="AB163">
            <v>874.58</v>
          </cell>
          <cell r="AC163">
            <v>2.02</v>
          </cell>
          <cell r="AD163">
            <v>20</v>
          </cell>
          <cell r="AE163">
            <v>10.220000000000001</v>
          </cell>
          <cell r="AF163">
            <v>4</v>
          </cell>
          <cell r="AG163">
            <v>4</v>
          </cell>
          <cell r="AH163">
            <v>4</v>
          </cell>
          <cell r="AI163">
            <v>0</v>
          </cell>
        </row>
        <row r="164">
          <cell r="A164">
            <v>1</v>
          </cell>
          <cell r="B164">
            <v>1</v>
          </cell>
          <cell r="C164">
            <v>2024</v>
          </cell>
          <cell r="D164">
            <v>4</v>
          </cell>
          <cell r="E164">
            <v>340</v>
          </cell>
          <cell r="F164">
            <v>320</v>
          </cell>
          <cell r="G164">
            <v>24</v>
          </cell>
          <cell r="H164">
            <v>21</v>
          </cell>
          <cell r="I164">
            <v>3</v>
          </cell>
          <cell r="J164">
            <v>2</v>
          </cell>
          <cell r="K164">
            <v>3</v>
          </cell>
          <cell r="L164">
            <v>2</v>
          </cell>
          <cell r="M164">
            <v>1</v>
          </cell>
          <cell r="N164">
            <v>1</v>
          </cell>
          <cell r="O164">
            <v>3</v>
          </cell>
          <cell r="P164">
            <v>1</v>
          </cell>
          <cell r="Q164">
            <v>1</v>
          </cell>
          <cell r="R164">
            <v>101</v>
          </cell>
          <cell r="S164">
            <v>3</v>
          </cell>
          <cell r="T164">
            <v>4</v>
          </cell>
          <cell r="W164">
            <v>1001</v>
          </cell>
          <cell r="X164">
            <v>8</v>
          </cell>
          <cell r="AA164">
            <v>1250</v>
          </cell>
          <cell r="AB164">
            <v>628.73</v>
          </cell>
          <cell r="AC164">
            <v>1.35</v>
          </cell>
          <cell r="AD164">
            <v>20</v>
          </cell>
          <cell r="AE164">
            <v>17.7</v>
          </cell>
          <cell r="AF164">
            <v>4</v>
          </cell>
          <cell r="AG164">
            <v>4</v>
          </cell>
          <cell r="AH164">
            <v>4</v>
          </cell>
          <cell r="AI164">
            <v>0</v>
          </cell>
        </row>
        <row r="165">
          <cell r="A165">
            <v>1</v>
          </cell>
          <cell r="B165">
            <v>1</v>
          </cell>
          <cell r="C165">
            <v>2024</v>
          </cell>
          <cell r="D165">
            <v>4</v>
          </cell>
          <cell r="E165">
            <v>340</v>
          </cell>
          <cell r="F165">
            <v>320</v>
          </cell>
          <cell r="G165">
            <v>24</v>
          </cell>
          <cell r="H165">
            <v>22</v>
          </cell>
          <cell r="I165">
            <v>3</v>
          </cell>
          <cell r="J165">
            <v>2</v>
          </cell>
          <cell r="K165">
            <v>3</v>
          </cell>
          <cell r="L165">
            <v>1</v>
          </cell>
          <cell r="M165">
            <v>1</v>
          </cell>
          <cell r="N165">
            <v>4</v>
          </cell>
          <cell r="O165">
            <v>9</v>
          </cell>
          <cell r="P165">
            <v>1</v>
          </cell>
          <cell r="Q165">
            <v>1</v>
          </cell>
          <cell r="R165">
            <v>101</v>
          </cell>
          <cell r="S165">
            <v>3</v>
          </cell>
          <cell r="T165">
            <v>4</v>
          </cell>
          <cell r="W165">
            <v>1001</v>
          </cell>
          <cell r="X165">
            <v>8</v>
          </cell>
          <cell r="AA165">
            <v>4778</v>
          </cell>
          <cell r="AB165">
            <v>735</v>
          </cell>
          <cell r="AD165">
            <v>20</v>
          </cell>
          <cell r="AE165">
            <v>0.1052</v>
          </cell>
          <cell r="AF165">
            <v>4</v>
          </cell>
          <cell r="AG165">
            <v>4</v>
          </cell>
          <cell r="AH165">
            <v>4</v>
          </cell>
          <cell r="AI165">
            <v>0</v>
          </cell>
        </row>
        <row r="166">
          <cell r="A166">
            <v>1</v>
          </cell>
          <cell r="B166">
            <v>1</v>
          </cell>
          <cell r="C166">
            <v>2024</v>
          </cell>
          <cell r="D166">
            <v>4</v>
          </cell>
          <cell r="E166">
            <v>340</v>
          </cell>
          <cell r="F166">
            <v>320</v>
          </cell>
          <cell r="G166">
            <v>24</v>
          </cell>
          <cell r="H166">
            <v>27</v>
          </cell>
          <cell r="I166">
            <v>3</v>
          </cell>
          <cell r="J166">
            <v>2</v>
          </cell>
          <cell r="K166">
            <v>3</v>
          </cell>
          <cell r="L166">
            <v>2</v>
          </cell>
          <cell r="M166">
            <v>1</v>
          </cell>
          <cell r="N166">
            <v>1</v>
          </cell>
          <cell r="O166">
            <v>3</v>
          </cell>
          <cell r="P166">
            <v>1</v>
          </cell>
          <cell r="Q166">
            <v>1</v>
          </cell>
          <cell r="R166">
            <v>101</v>
          </cell>
          <cell r="S166">
            <v>3</v>
          </cell>
          <cell r="T166">
            <v>4</v>
          </cell>
          <cell r="W166">
            <v>1001</v>
          </cell>
          <cell r="X166">
            <v>8</v>
          </cell>
          <cell r="AA166">
            <v>169</v>
          </cell>
          <cell r="AB166">
            <v>277.73</v>
          </cell>
          <cell r="AC166">
            <v>13.3246</v>
          </cell>
          <cell r="AD166">
            <v>19</v>
          </cell>
          <cell r="AE166">
            <v>26.9908</v>
          </cell>
          <cell r="AF166">
            <v>4</v>
          </cell>
          <cell r="AG166">
            <v>4</v>
          </cell>
          <cell r="AH166">
            <v>4</v>
          </cell>
          <cell r="AI166">
            <v>0</v>
          </cell>
        </row>
        <row r="167">
          <cell r="A167">
            <v>1</v>
          </cell>
          <cell r="B167">
            <v>1</v>
          </cell>
          <cell r="C167">
            <v>2024</v>
          </cell>
          <cell r="D167">
            <v>4</v>
          </cell>
          <cell r="E167">
            <v>340</v>
          </cell>
          <cell r="F167">
            <v>320</v>
          </cell>
          <cell r="G167">
            <v>24</v>
          </cell>
          <cell r="H167">
            <v>28</v>
          </cell>
          <cell r="I167">
            <v>3</v>
          </cell>
          <cell r="J167">
            <v>2</v>
          </cell>
          <cell r="K167">
            <v>3</v>
          </cell>
          <cell r="L167">
            <v>2</v>
          </cell>
          <cell r="M167">
            <v>1</v>
          </cell>
          <cell r="N167">
            <v>1</v>
          </cell>
          <cell r="O167">
            <v>5</v>
          </cell>
          <cell r="P167">
            <v>1</v>
          </cell>
          <cell r="Q167">
            <v>0</v>
          </cell>
          <cell r="R167">
            <v>101</v>
          </cell>
          <cell r="S167">
            <v>3</v>
          </cell>
          <cell r="T167">
            <v>4</v>
          </cell>
          <cell r="W167">
            <v>1001</v>
          </cell>
          <cell r="X167">
            <v>8</v>
          </cell>
          <cell r="AA167">
            <v>551</v>
          </cell>
          <cell r="AB167">
            <v>1283.1099999999999</v>
          </cell>
          <cell r="AD167">
            <v>20</v>
          </cell>
          <cell r="AE167">
            <v>34.374299999999998</v>
          </cell>
          <cell r="AF167">
            <v>4</v>
          </cell>
          <cell r="AG167">
            <v>4</v>
          </cell>
          <cell r="AH167">
            <v>4</v>
          </cell>
          <cell r="AI167">
            <v>0</v>
          </cell>
        </row>
        <row r="168">
          <cell r="A168">
            <v>1</v>
          </cell>
          <cell r="B168">
            <v>1</v>
          </cell>
          <cell r="C168">
            <v>2024</v>
          </cell>
          <cell r="D168">
            <v>4</v>
          </cell>
          <cell r="E168">
            <v>340</v>
          </cell>
          <cell r="F168">
            <v>320</v>
          </cell>
          <cell r="G168">
            <v>24</v>
          </cell>
          <cell r="H168">
            <v>29</v>
          </cell>
          <cell r="I168">
            <v>3</v>
          </cell>
          <cell r="J168">
            <v>2</v>
          </cell>
          <cell r="K168">
            <v>3</v>
          </cell>
          <cell r="L168">
            <v>6</v>
          </cell>
          <cell r="M168">
            <v>1</v>
          </cell>
          <cell r="N168">
            <v>1</v>
          </cell>
          <cell r="O168">
            <v>5</v>
          </cell>
          <cell r="P168">
            <v>1</v>
          </cell>
          <cell r="Q168">
            <v>1</v>
          </cell>
          <cell r="R168">
            <v>101</v>
          </cell>
          <cell r="S168">
            <v>3</v>
          </cell>
          <cell r="T168">
            <v>4</v>
          </cell>
          <cell r="W168">
            <v>1001</v>
          </cell>
          <cell r="X168">
            <v>8</v>
          </cell>
          <cell r="AA168">
            <v>142</v>
          </cell>
          <cell r="AB168">
            <v>105.59</v>
          </cell>
          <cell r="AC168">
            <v>14.8825</v>
          </cell>
          <cell r="AD168">
            <v>20</v>
          </cell>
          <cell r="AE168">
            <v>17.379100000000001</v>
          </cell>
          <cell r="AF168">
            <v>4</v>
          </cell>
          <cell r="AG168">
            <v>4</v>
          </cell>
          <cell r="AH168">
            <v>4</v>
          </cell>
          <cell r="AI168">
            <v>0</v>
          </cell>
        </row>
        <row r="169">
          <cell r="A169">
            <v>1</v>
          </cell>
          <cell r="B169">
            <v>1</v>
          </cell>
          <cell r="C169">
            <v>2024</v>
          </cell>
          <cell r="D169">
            <v>4</v>
          </cell>
          <cell r="E169">
            <v>340</v>
          </cell>
          <cell r="F169">
            <v>320</v>
          </cell>
          <cell r="G169">
            <v>24</v>
          </cell>
          <cell r="H169">
            <v>30</v>
          </cell>
          <cell r="I169">
            <v>3</v>
          </cell>
          <cell r="J169">
            <v>2</v>
          </cell>
          <cell r="K169">
            <v>3</v>
          </cell>
          <cell r="L169">
            <v>2</v>
          </cell>
          <cell r="M169">
            <v>1</v>
          </cell>
          <cell r="N169">
            <v>3</v>
          </cell>
          <cell r="O169">
            <v>0</v>
          </cell>
          <cell r="P169">
            <v>1</v>
          </cell>
          <cell r="Q169">
            <v>1</v>
          </cell>
          <cell r="R169">
            <v>101</v>
          </cell>
          <cell r="S169">
            <v>3</v>
          </cell>
          <cell r="T169">
            <v>4</v>
          </cell>
          <cell r="W169">
            <v>1001</v>
          </cell>
          <cell r="X169">
            <v>8</v>
          </cell>
          <cell r="AA169">
            <v>326</v>
          </cell>
          <cell r="AB169">
            <v>690.46</v>
          </cell>
          <cell r="AC169">
            <v>21.2255</v>
          </cell>
          <cell r="AD169">
            <v>20</v>
          </cell>
          <cell r="AE169">
            <v>54.676000000000002</v>
          </cell>
          <cell r="AF169">
            <v>4</v>
          </cell>
          <cell r="AG169">
            <v>4</v>
          </cell>
          <cell r="AH169">
            <v>4</v>
          </cell>
          <cell r="AI169">
            <v>0</v>
          </cell>
        </row>
        <row r="170">
          <cell r="A170">
            <v>1</v>
          </cell>
          <cell r="B170">
            <v>1</v>
          </cell>
          <cell r="C170">
            <v>2024</v>
          </cell>
          <cell r="D170">
            <v>4</v>
          </cell>
          <cell r="E170">
            <v>340</v>
          </cell>
          <cell r="F170">
            <v>320</v>
          </cell>
          <cell r="G170">
            <v>24</v>
          </cell>
          <cell r="H170">
            <v>31</v>
          </cell>
          <cell r="I170">
            <v>3</v>
          </cell>
          <cell r="J170">
            <v>2</v>
          </cell>
          <cell r="K170">
            <v>3</v>
          </cell>
          <cell r="L170">
            <v>2</v>
          </cell>
          <cell r="M170">
            <v>1</v>
          </cell>
          <cell r="N170">
            <v>1</v>
          </cell>
          <cell r="O170">
            <v>5</v>
          </cell>
          <cell r="P170">
            <v>1</v>
          </cell>
          <cell r="Q170">
            <v>1</v>
          </cell>
          <cell r="R170">
            <v>101</v>
          </cell>
          <cell r="S170">
            <v>3</v>
          </cell>
          <cell r="T170">
            <v>4</v>
          </cell>
          <cell r="W170">
            <v>1001</v>
          </cell>
          <cell r="X170">
            <v>8</v>
          </cell>
          <cell r="AA170">
            <v>579</v>
          </cell>
          <cell r="AB170">
            <v>568.47</v>
          </cell>
          <cell r="AC170">
            <v>17.929200000000002</v>
          </cell>
          <cell r="AD170">
            <v>20</v>
          </cell>
          <cell r="AE170">
            <v>17.988099999999999</v>
          </cell>
          <cell r="AF170">
            <v>4</v>
          </cell>
          <cell r="AG170">
            <v>4</v>
          </cell>
          <cell r="AH170">
            <v>4</v>
          </cell>
          <cell r="AI170">
            <v>0</v>
          </cell>
        </row>
        <row r="171">
          <cell r="A171">
            <v>1</v>
          </cell>
          <cell r="B171">
            <v>1</v>
          </cell>
          <cell r="C171">
            <v>2024</v>
          </cell>
          <cell r="D171">
            <v>4</v>
          </cell>
          <cell r="E171">
            <v>340</v>
          </cell>
          <cell r="F171">
            <v>320</v>
          </cell>
          <cell r="G171">
            <v>24</v>
          </cell>
          <cell r="H171">
            <v>33</v>
          </cell>
          <cell r="I171">
            <v>3</v>
          </cell>
          <cell r="J171">
            <v>2</v>
          </cell>
          <cell r="K171">
            <v>3</v>
          </cell>
          <cell r="L171">
            <v>3</v>
          </cell>
          <cell r="M171">
            <v>2</v>
          </cell>
          <cell r="N171">
            <v>1</v>
          </cell>
          <cell r="O171">
            <v>5</v>
          </cell>
          <cell r="P171">
            <v>1</v>
          </cell>
          <cell r="Q171">
            <v>1</v>
          </cell>
          <cell r="R171">
            <v>101</v>
          </cell>
          <cell r="S171">
            <v>3</v>
          </cell>
          <cell r="T171">
            <v>6</v>
          </cell>
          <cell r="W171">
            <v>1001</v>
          </cell>
          <cell r="X171">
            <v>8</v>
          </cell>
          <cell r="AA171">
            <v>1414</v>
          </cell>
          <cell r="AB171">
            <v>2352.87</v>
          </cell>
          <cell r="AC171">
            <v>20.45</v>
          </cell>
          <cell r="AD171">
            <v>20</v>
          </cell>
          <cell r="AE171">
            <v>33.06</v>
          </cell>
          <cell r="AF171">
            <v>4</v>
          </cell>
          <cell r="AG171">
            <v>4</v>
          </cell>
          <cell r="AH171">
            <v>4</v>
          </cell>
          <cell r="AI171">
            <v>0</v>
          </cell>
        </row>
        <row r="172">
          <cell r="A172">
            <v>1</v>
          </cell>
          <cell r="B172">
            <v>1</v>
          </cell>
          <cell r="C172">
            <v>2024</v>
          </cell>
          <cell r="D172">
            <v>4</v>
          </cell>
          <cell r="E172">
            <v>340</v>
          </cell>
          <cell r="F172">
            <v>320</v>
          </cell>
          <cell r="G172">
            <v>24</v>
          </cell>
          <cell r="H172">
            <v>2</v>
          </cell>
          <cell r="I172">
            <v>3</v>
          </cell>
          <cell r="J172">
            <v>3</v>
          </cell>
          <cell r="K172">
            <v>3</v>
          </cell>
          <cell r="L172">
            <v>4</v>
          </cell>
          <cell r="M172">
            <v>1</v>
          </cell>
          <cell r="N172">
            <v>1</v>
          </cell>
          <cell r="O172">
            <v>2</v>
          </cell>
          <cell r="P172">
            <v>1</v>
          </cell>
          <cell r="Q172">
            <v>0</v>
          </cell>
          <cell r="R172">
            <v>101</v>
          </cell>
          <cell r="S172">
            <v>3</v>
          </cell>
          <cell r="T172">
            <v>4</v>
          </cell>
          <cell r="W172">
            <v>1001</v>
          </cell>
          <cell r="X172">
            <v>8</v>
          </cell>
          <cell r="AA172">
            <v>497</v>
          </cell>
          <cell r="AB172">
            <v>627</v>
          </cell>
          <cell r="AC172">
            <v>21.173100000000002</v>
          </cell>
          <cell r="AD172">
            <v>20</v>
          </cell>
          <cell r="AE172">
            <v>22.079699999999999</v>
          </cell>
          <cell r="AF172">
            <v>4</v>
          </cell>
          <cell r="AG172">
            <v>4</v>
          </cell>
          <cell r="AH172">
            <v>4</v>
          </cell>
          <cell r="AI172">
            <v>0</v>
          </cell>
        </row>
        <row r="173">
          <cell r="A173">
            <v>1</v>
          </cell>
          <cell r="B173">
            <v>1</v>
          </cell>
          <cell r="C173">
            <v>2024</v>
          </cell>
          <cell r="D173">
            <v>4</v>
          </cell>
          <cell r="E173">
            <v>340</v>
          </cell>
          <cell r="F173">
            <v>320</v>
          </cell>
          <cell r="G173">
            <v>24</v>
          </cell>
          <cell r="H173">
            <v>1</v>
          </cell>
          <cell r="I173">
            <v>4</v>
          </cell>
          <cell r="J173">
            <v>1</v>
          </cell>
          <cell r="K173">
            <v>3</v>
          </cell>
          <cell r="L173">
            <v>4</v>
          </cell>
          <cell r="M173">
            <v>1</v>
          </cell>
          <cell r="N173">
            <v>1</v>
          </cell>
          <cell r="O173">
            <v>5</v>
          </cell>
          <cell r="P173">
            <v>1</v>
          </cell>
          <cell r="Q173">
            <v>1</v>
          </cell>
          <cell r="R173">
            <v>101</v>
          </cell>
          <cell r="S173">
            <v>3</v>
          </cell>
          <cell r="T173">
            <v>4</v>
          </cell>
          <cell r="W173">
            <v>1001</v>
          </cell>
          <cell r="X173">
            <v>8</v>
          </cell>
          <cell r="AA173">
            <v>243</v>
          </cell>
          <cell r="AB173">
            <v>488.37</v>
          </cell>
          <cell r="AD173">
            <v>20</v>
          </cell>
          <cell r="AE173">
            <v>38.609900000000003</v>
          </cell>
          <cell r="AF173">
            <v>4</v>
          </cell>
          <cell r="AG173">
            <v>4</v>
          </cell>
          <cell r="AH173">
            <v>4</v>
          </cell>
          <cell r="AI173">
            <v>0</v>
          </cell>
        </row>
        <row r="174">
          <cell r="A174">
            <v>1</v>
          </cell>
          <cell r="B174">
            <v>1</v>
          </cell>
          <cell r="C174">
            <v>2024</v>
          </cell>
          <cell r="D174">
            <v>4</v>
          </cell>
          <cell r="E174">
            <v>340</v>
          </cell>
          <cell r="F174">
            <v>320</v>
          </cell>
          <cell r="G174">
            <v>24</v>
          </cell>
          <cell r="H174">
            <v>2</v>
          </cell>
          <cell r="I174">
            <v>4</v>
          </cell>
          <cell r="J174">
            <v>1</v>
          </cell>
          <cell r="K174">
            <v>3</v>
          </cell>
          <cell r="L174">
            <v>3</v>
          </cell>
          <cell r="M174">
            <v>1</v>
          </cell>
          <cell r="N174">
            <v>1</v>
          </cell>
          <cell r="O174">
            <v>2</v>
          </cell>
          <cell r="P174">
            <v>1</v>
          </cell>
          <cell r="Q174">
            <v>0</v>
          </cell>
          <cell r="R174">
            <v>101</v>
          </cell>
          <cell r="S174">
            <v>3</v>
          </cell>
          <cell r="T174">
            <v>4</v>
          </cell>
          <cell r="W174">
            <v>1001</v>
          </cell>
          <cell r="X174">
            <v>8</v>
          </cell>
          <cell r="AA174">
            <v>458</v>
          </cell>
          <cell r="AB174">
            <v>550.16</v>
          </cell>
          <cell r="AC174">
            <v>15.619300000000001</v>
          </cell>
          <cell r="AD174">
            <v>20</v>
          </cell>
          <cell r="AE174">
            <v>25.736000000000001</v>
          </cell>
          <cell r="AF174">
            <v>4</v>
          </cell>
          <cell r="AG174">
            <v>4</v>
          </cell>
          <cell r="AH174">
            <v>4</v>
          </cell>
          <cell r="AI174">
            <v>0</v>
          </cell>
        </row>
        <row r="175">
          <cell r="A175">
            <v>1</v>
          </cell>
          <cell r="B175">
            <v>1</v>
          </cell>
          <cell r="C175">
            <v>2024</v>
          </cell>
          <cell r="D175">
            <v>4</v>
          </cell>
          <cell r="E175">
            <v>340</v>
          </cell>
          <cell r="F175">
            <v>320</v>
          </cell>
          <cell r="G175">
            <v>24</v>
          </cell>
          <cell r="H175">
            <v>3</v>
          </cell>
          <cell r="I175">
            <v>4</v>
          </cell>
          <cell r="J175">
            <v>1</v>
          </cell>
          <cell r="K175">
            <v>3</v>
          </cell>
          <cell r="L175">
            <v>2</v>
          </cell>
          <cell r="M175">
            <v>1</v>
          </cell>
          <cell r="N175">
            <v>1</v>
          </cell>
          <cell r="O175">
            <v>1</v>
          </cell>
          <cell r="P175">
            <v>1</v>
          </cell>
          <cell r="Q175">
            <v>1</v>
          </cell>
          <cell r="R175">
            <v>101</v>
          </cell>
          <cell r="S175">
            <v>3</v>
          </cell>
          <cell r="T175">
            <v>4</v>
          </cell>
          <cell r="W175">
            <v>1001</v>
          </cell>
          <cell r="X175">
            <v>8</v>
          </cell>
          <cell r="AA175">
            <v>988</v>
          </cell>
          <cell r="AB175">
            <v>658.7</v>
          </cell>
          <cell r="AC175">
            <v>16.761299999999999</v>
          </cell>
          <cell r="AD175">
            <v>20</v>
          </cell>
          <cell r="AE175">
            <v>17.719000000000001</v>
          </cell>
          <cell r="AF175">
            <v>4</v>
          </cell>
          <cell r="AG175">
            <v>4</v>
          </cell>
          <cell r="AH175">
            <v>4</v>
          </cell>
          <cell r="AI175">
            <v>0</v>
          </cell>
        </row>
        <row r="176">
          <cell r="A176">
            <v>1</v>
          </cell>
          <cell r="B176">
            <v>1</v>
          </cell>
          <cell r="C176">
            <v>2024</v>
          </cell>
          <cell r="D176">
            <v>4</v>
          </cell>
          <cell r="E176">
            <v>340</v>
          </cell>
          <cell r="F176">
            <v>320</v>
          </cell>
          <cell r="G176">
            <v>24</v>
          </cell>
          <cell r="H176">
            <v>4</v>
          </cell>
          <cell r="I176">
            <v>4</v>
          </cell>
          <cell r="J176">
            <v>1</v>
          </cell>
          <cell r="K176">
            <v>3</v>
          </cell>
          <cell r="L176">
            <v>1</v>
          </cell>
          <cell r="M176">
            <v>1</v>
          </cell>
          <cell r="N176">
            <v>1</v>
          </cell>
          <cell r="O176">
            <v>2</v>
          </cell>
          <cell r="P176">
            <v>1</v>
          </cell>
          <cell r="Q176">
            <v>1</v>
          </cell>
          <cell r="R176">
            <v>101</v>
          </cell>
          <cell r="S176">
            <v>3</v>
          </cell>
          <cell r="T176">
            <v>4</v>
          </cell>
          <cell r="W176">
            <v>1001</v>
          </cell>
          <cell r="X176">
            <v>8</v>
          </cell>
          <cell r="AA176">
            <v>4890</v>
          </cell>
          <cell r="AB176">
            <v>2347.12</v>
          </cell>
          <cell r="AC176">
            <v>4.6638000000000002</v>
          </cell>
          <cell r="AD176">
            <v>20</v>
          </cell>
          <cell r="AE176">
            <v>8.9787999999999997</v>
          </cell>
          <cell r="AF176">
            <v>4</v>
          </cell>
          <cell r="AG176">
            <v>4</v>
          </cell>
          <cell r="AH176">
            <v>4</v>
          </cell>
          <cell r="AI176">
            <v>0</v>
          </cell>
        </row>
        <row r="177">
          <cell r="A177">
            <v>1</v>
          </cell>
          <cell r="B177">
            <v>1</v>
          </cell>
          <cell r="C177">
            <v>2024</v>
          </cell>
          <cell r="D177">
            <v>4</v>
          </cell>
          <cell r="E177">
            <v>340</v>
          </cell>
          <cell r="F177">
            <v>320</v>
          </cell>
          <cell r="G177">
            <v>24</v>
          </cell>
          <cell r="H177">
            <v>5</v>
          </cell>
          <cell r="I177">
            <v>4</v>
          </cell>
          <cell r="J177">
            <v>1</v>
          </cell>
          <cell r="K177">
            <v>3</v>
          </cell>
          <cell r="L177">
            <v>1</v>
          </cell>
          <cell r="M177">
            <v>1</v>
          </cell>
          <cell r="N177">
            <v>1</v>
          </cell>
          <cell r="O177">
            <v>3</v>
          </cell>
          <cell r="P177">
            <v>1</v>
          </cell>
          <cell r="Q177">
            <v>1</v>
          </cell>
          <cell r="R177">
            <v>101</v>
          </cell>
          <cell r="S177">
            <v>3</v>
          </cell>
          <cell r="T177">
            <v>4</v>
          </cell>
          <cell r="W177">
            <v>1001</v>
          </cell>
          <cell r="X177">
            <v>8</v>
          </cell>
          <cell r="AA177">
            <v>350</v>
          </cell>
          <cell r="AB177">
            <v>461.1</v>
          </cell>
          <cell r="AC177">
            <v>8.0167999999999999</v>
          </cell>
          <cell r="AD177">
            <v>20</v>
          </cell>
          <cell r="AE177">
            <v>22.176600000000001</v>
          </cell>
          <cell r="AF177">
            <v>4</v>
          </cell>
          <cell r="AG177">
            <v>4</v>
          </cell>
          <cell r="AH177">
            <v>4</v>
          </cell>
          <cell r="AI177">
            <v>0</v>
          </cell>
        </row>
        <row r="178">
          <cell r="A178">
            <v>1</v>
          </cell>
          <cell r="B178">
            <v>1</v>
          </cell>
          <cell r="C178">
            <v>2024</v>
          </cell>
          <cell r="D178">
            <v>4</v>
          </cell>
          <cell r="E178">
            <v>340</v>
          </cell>
          <cell r="F178">
            <v>320</v>
          </cell>
          <cell r="G178">
            <v>24</v>
          </cell>
          <cell r="H178">
            <v>6</v>
          </cell>
          <cell r="I178">
            <v>4</v>
          </cell>
          <cell r="J178">
            <v>1</v>
          </cell>
          <cell r="K178">
            <v>3</v>
          </cell>
          <cell r="L178">
            <v>10</v>
          </cell>
          <cell r="M178">
            <v>2</v>
          </cell>
          <cell r="N178">
            <v>1</v>
          </cell>
          <cell r="O178">
            <v>5</v>
          </cell>
          <cell r="P178">
            <v>1</v>
          </cell>
          <cell r="Q178">
            <v>1</v>
          </cell>
          <cell r="R178">
            <v>101</v>
          </cell>
          <cell r="S178">
            <v>3</v>
          </cell>
          <cell r="T178">
            <v>4</v>
          </cell>
          <cell r="W178">
            <v>1001</v>
          </cell>
          <cell r="X178">
            <v>8</v>
          </cell>
          <cell r="AA178">
            <v>474</v>
          </cell>
          <cell r="AB178">
            <v>345.6</v>
          </cell>
          <cell r="AD178">
            <v>20</v>
          </cell>
          <cell r="AE178">
            <v>10.2606</v>
          </cell>
          <cell r="AF178">
            <v>4</v>
          </cell>
          <cell r="AG178">
            <v>4</v>
          </cell>
          <cell r="AH178">
            <v>4</v>
          </cell>
          <cell r="AI178">
            <v>0</v>
          </cell>
        </row>
        <row r="179">
          <cell r="A179">
            <v>1</v>
          </cell>
          <cell r="B179">
            <v>1</v>
          </cell>
          <cell r="C179">
            <v>2024</v>
          </cell>
          <cell r="D179">
            <v>4</v>
          </cell>
          <cell r="E179">
            <v>340</v>
          </cell>
          <cell r="F179">
            <v>320</v>
          </cell>
          <cell r="G179">
            <v>24</v>
          </cell>
          <cell r="H179">
            <v>7</v>
          </cell>
          <cell r="I179">
            <v>4</v>
          </cell>
          <cell r="J179">
            <v>1</v>
          </cell>
          <cell r="K179">
            <v>3</v>
          </cell>
          <cell r="L179">
            <v>1</v>
          </cell>
          <cell r="M179">
            <v>1</v>
          </cell>
          <cell r="N179">
            <v>4</v>
          </cell>
          <cell r="O179">
            <v>9</v>
          </cell>
          <cell r="P179">
            <v>1</v>
          </cell>
          <cell r="Q179">
            <v>1</v>
          </cell>
          <cell r="R179">
            <v>101</v>
          </cell>
          <cell r="S179">
            <v>3</v>
          </cell>
          <cell r="T179">
            <v>4</v>
          </cell>
          <cell r="W179">
            <v>1001</v>
          </cell>
          <cell r="X179">
            <v>8</v>
          </cell>
          <cell r="AA179">
            <v>378</v>
          </cell>
          <cell r="AB179">
            <v>607.82000000000005</v>
          </cell>
          <cell r="AC179">
            <v>25.493400000000001</v>
          </cell>
          <cell r="AD179">
            <v>20</v>
          </cell>
          <cell r="AE179">
            <v>26.2486</v>
          </cell>
          <cell r="AF179">
            <v>4</v>
          </cell>
          <cell r="AG179">
            <v>4</v>
          </cell>
          <cell r="AH179">
            <v>4</v>
          </cell>
          <cell r="AI179">
            <v>0</v>
          </cell>
        </row>
        <row r="180">
          <cell r="A180">
            <v>1</v>
          </cell>
          <cell r="B180">
            <v>1</v>
          </cell>
          <cell r="C180">
            <v>2024</v>
          </cell>
          <cell r="D180">
            <v>4</v>
          </cell>
          <cell r="E180">
            <v>340</v>
          </cell>
          <cell r="F180">
            <v>320</v>
          </cell>
          <cell r="G180">
            <v>24</v>
          </cell>
          <cell r="H180">
            <v>8</v>
          </cell>
          <cell r="I180">
            <v>4</v>
          </cell>
          <cell r="J180">
            <v>1</v>
          </cell>
          <cell r="K180">
            <v>3</v>
          </cell>
          <cell r="L180">
            <v>1</v>
          </cell>
          <cell r="M180">
            <v>1</v>
          </cell>
          <cell r="N180">
            <v>1</v>
          </cell>
          <cell r="O180">
            <v>2</v>
          </cell>
          <cell r="P180">
            <v>1</v>
          </cell>
          <cell r="Q180">
            <v>1</v>
          </cell>
          <cell r="R180">
            <v>101</v>
          </cell>
          <cell r="S180">
            <v>3</v>
          </cell>
          <cell r="T180">
            <v>4</v>
          </cell>
          <cell r="W180">
            <v>1001</v>
          </cell>
          <cell r="X180">
            <v>8</v>
          </cell>
          <cell r="AA180">
            <v>20725</v>
          </cell>
          <cell r="AB180">
            <v>3012.2</v>
          </cell>
          <cell r="AC180">
            <v>27.716200000000001</v>
          </cell>
          <cell r="AD180">
            <v>20</v>
          </cell>
          <cell r="AE180">
            <v>30.288699999999999</v>
          </cell>
          <cell r="AF180">
            <v>4</v>
          </cell>
          <cell r="AG180">
            <v>4</v>
          </cell>
          <cell r="AH180">
            <v>4</v>
          </cell>
          <cell r="AI180">
            <v>0</v>
          </cell>
        </row>
        <row r="181">
          <cell r="A181">
            <v>1</v>
          </cell>
          <cell r="B181">
            <v>1</v>
          </cell>
          <cell r="C181">
            <v>2024</v>
          </cell>
          <cell r="D181">
            <v>4</v>
          </cell>
          <cell r="E181">
            <v>340</v>
          </cell>
          <cell r="F181">
            <v>320</v>
          </cell>
          <cell r="G181">
            <v>24</v>
          </cell>
          <cell r="H181">
            <v>9</v>
          </cell>
          <cell r="I181">
            <v>4</v>
          </cell>
          <cell r="J181">
            <v>1</v>
          </cell>
          <cell r="K181">
            <v>3</v>
          </cell>
          <cell r="L181">
            <v>2</v>
          </cell>
          <cell r="M181">
            <v>1</v>
          </cell>
          <cell r="N181">
            <v>1</v>
          </cell>
          <cell r="O181">
            <v>5</v>
          </cell>
          <cell r="P181">
            <v>1</v>
          </cell>
          <cell r="Q181">
            <v>1</v>
          </cell>
          <cell r="R181">
            <v>101</v>
          </cell>
          <cell r="S181">
            <v>3</v>
          </cell>
          <cell r="T181">
            <v>4</v>
          </cell>
          <cell r="W181">
            <v>1001</v>
          </cell>
          <cell r="X181">
            <v>8</v>
          </cell>
          <cell r="AA181">
            <v>433</v>
          </cell>
          <cell r="AB181">
            <v>723.47</v>
          </cell>
          <cell r="AC181">
            <v>12.7765</v>
          </cell>
          <cell r="AD181">
            <v>20</v>
          </cell>
          <cell r="AE181">
            <v>40.772300000000001</v>
          </cell>
          <cell r="AF181">
            <v>4</v>
          </cell>
          <cell r="AG181">
            <v>4</v>
          </cell>
          <cell r="AH181">
            <v>4</v>
          </cell>
          <cell r="AI181">
            <v>0</v>
          </cell>
        </row>
        <row r="182">
          <cell r="A182">
            <v>1</v>
          </cell>
          <cell r="B182">
            <v>1</v>
          </cell>
          <cell r="C182">
            <v>2024</v>
          </cell>
          <cell r="D182">
            <v>4</v>
          </cell>
          <cell r="E182">
            <v>340</v>
          </cell>
          <cell r="F182">
            <v>320</v>
          </cell>
          <cell r="G182">
            <v>24</v>
          </cell>
          <cell r="H182">
            <v>10</v>
          </cell>
          <cell r="I182">
            <v>4</v>
          </cell>
          <cell r="J182">
            <v>1</v>
          </cell>
          <cell r="K182">
            <v>3</v>
          </cell>
          <cell r="L182">
            <v>1</v>
          </cell>
          <cell r="M182">
            <v>1</v>
          </cell>
          <cell r="N182">
            <v>3</v>
          </cell>
          <cell r="O182">
            <v>0</v>
          </cell>
          <cell r="P182">
            <v>1</v>
          </cell>
          <cell r="Q182">
            <v>1</v>
          </cell>
          <cell r="R182">
            <v>101</v>
          </cell>
          <cell r="S182">
            <v>3</v>
          </cell>
          <cell r="T182">
            <v>4</v>
          </cell>
          <cell r="W182">
            <v>1001</v>
          </cell>
          <cell r="X182">
            <v>8</v>
          </cell>
          <cell r="AA182">
            <v>364</v>
          </cell>
          <cell r="AB182">
            <v>642.46</v>
          </cell>
          <cell r="AC182">
            <v>26.621300000000002</v>
          </cell>
          <cell r="AD182">
            <v>20</v>
          </cell>
          <cell r="AE182">
            <v>80.752499999999998</v>
          </cell>
          <cell r="AF182">
            <v>4</v>
          </cell>
          <cell r="AG182">
            <v>4</v>
          </cell>
          <cell r="AH182">
            <v>4</v>
          </cell>
          <cell r="AI182">
            <v>0</v>
          </cell>
        </row>
        <row r="183">
          <cell r="A183">
            <v>1</v>
          </cell>
          <cell r="B183">
            <v>1</v>
          </cell>
          <cell r="C183">
            <v>2024</v>
          </cell>
          <cell r="D183">
            <v>4</v>
          </cell>
          <cell r="E183">
            <v>340</v>
          </cell>
          <cell r="F183">
            <v>320</v>
          </cell>
          <cell r="G183">
            <v>24</v>
          </cell>
          <cell r="H183">
            <v>12</v>
          </cell>
          <cell r="I183">
            <v>4</v>
          </cell>
          <cell r="J183">
            <v>1</v>
          </cell>
          <cell r="K183">
            <v>3</v>
          </cell>
          <cell r="L183">
            <v>2</v>
          </cell>
          <cell r="M183">
            <v>1</v>
          </cell>
          <cell r="N183">
            <v>1</v>
          </cell>
          <cell r="O183">
            <v>5</v>
          </cell>
          <cell r="P183">
            <v>1</v>
          </cell>
          <cell r="Q183">
            <v>0</v>
          </cell>
          <cell r="R183">
            <v>101</v>
          </cell>
          <cell r="S183">
            <v>3</v>
          </cell>
          <cell r="T183">
            <v>4</v>
          </cell>
          <cell r="W183">
            <v>1001</v>
          </cell>
          <cell r="X183">
            <v>8</v>
          </cell>
          <cell r="AA183">
            <v>312</v>
          </cell>
          <cell r="AB183">
            <v>846.17</v>
          </cell>
          <cell r="AC183">
            <v>10.5929</v>
          </cell>
          <cell r="AD183">
            <v>17</v>
          </cell>
          <cell r="AE183">
            <v>40.506</v>
          </cell>
          <cell r="AF183">
            <v>4</v>
          </cell>
          <cell r="AG183">
            <v>4</v>
          </cell>
          <cell r="AH183">
            <v>4</v>
          </cell>
          <cell r="AI183">
            <v>0</v>
          </cell>
        </row>
        <row r="184">
          <cell r="A184">
            <v>1</v>
          </cell>
          <cell r="B184">
            <v>1</v>
          </cell>
          <cell r="C184">
            <v>2024</v>
          </cell>
          <cell r="D184">
            <v>4</v>
          </cell>
          <cell r="E184">
            <v>340</v>
          </cell>
          <cell r="F184">
            <v>320</v>
          </cell>
          <cell r="G184">
            <v>24</v>
          </cell>
          <cell r="H184">
            <v>18</v>
          </cell>
          <cell r="I184">
            <v>4</v>
          </cell>
          <cell r="J184">
            <v>1</v>
          </cell>
          <cell r="K184">
            <v>3</v>
          </cell>
          <cell r="L184">
            <v>6</v>
          </cell>
          <cell r="M184">
            <v>1</v>
          </cell>
          <cell r="N184">
            <v>1</v>
          </cell>
          <cell r="O184">
            <v>5</v>
          </cell>
          <cell r="P184">
            <v>1</v>
          </cell>
          <cell r="Q184">
            <v>1</v>
          </cell>
          <cell r="R184">
            <v>101</v>
          </cell>
          <cell r="S184">
            <v>3</v>
          </cell>
          <cell r="T184">
            <v>4</v>
          </cell>
          <cell r="W184">
            <v>1001</v>
          </cell>
          <cell r="X184">
            <v>8</v>
          </cell>
          <cell r="AA184">
            <v>490</v>
          </cell>
          <cell r="AB184">
            <v>873.09</v>
          </cell>
          <cell r="AC184">
            <v>19.809999999999999</v>
          </cell>
          <cell r="AD184">
            <v>20</v>
          </cell>
          <cell r="AE184">
            <v>19.89</v>
          </cell>
          <cell r="AF184">
            <v>4</v>
          </cell>
          <cell r="AG184">
            <v>4</v>
          </cell>
          <cell r="AH184">
            <v>4</v>
          </cell>
          <cell r="AI184">
            <v>0</v>
          </cell>
        </row>
        <row r="185">
          <cell r="A185">
            <v>1</v>
          </cell>
          <cell r="B185">
            <v>1</v>
          </cell>
          <cell r="C185">
            <v>2024</v>
          </cell>
          <cell r="D185">
            <v>4</v>
          </cell>
          <cell r="E185">
            <v>340</v>
          </cell>
          <cell r="F185">
            <v>320</v>
          </cell>
          <cell r="G185">
            <v>24</v>
          </cell>
          <cell r="H185">
            <v>19</v>
          </cell>
          <cell r="I185">
            <v>4</v>
          </cell>
          <cell r="J185">
            <v>1</v>
          </cell>
          <cell r="K185">
            <v>3</v>
          </cell>
          <cell r="L185">
            <v>4</v>
          </cell>
          <cell r="M185">
            <v>1</v>
          </cell>
          <cell r="N185">
            <v>1</v>
          </cell>
          <cell r="O185">
            <v>5</v>
          </cell>
          <cell r="P185">
            <v>1</v>
          </cell>
          <cell r="Q185">
            <v>1</v>
          </cell>
          <cell r="R185">
            <v>101</v>
          </cell>
          <cell r="S185">
            <v>3</v>
          </cell>
          <cell r="T185">
            <v>4</v>
          </cell>
          <cell r="W185">
            <v>1001</v>
          </cell>
          <cell r="X185">
            <v>8</v>
          </cell>
          <cell r="AA185">
            <v>1072</v>
          </cell>
          <cell r="AB185">
            <v>2462.04</v>
          </cell>
          <cell r="AC185">
            <v>7.0000000000000007E-2</v>
          </cell>
          <cell r="AD185">
            <v>20</v>
          </cell>
          <cell r="AE185">
            <v>11.0304</v>
          </cell>
          <cell r="AF185">
            <v>4</v>
          </cell>
          <cell r="AG185">
            <v>4</v>
          </cell>
          <cell r="AH185">
            <v>4</v>
          </cell>
          <cell r="AI185">
            <v>0</v>
          </cell>
        </row>
        <row r="186">
          <cell r="A186">
            <v>1</v>
          </cell>
          <cell r="B186">
            <v>1</v>
          </cell>
          <cell r="C186">
            <v>2024</v>
          </cell>
          <cell r="D186">
            <v>4</v>
          </cell>
          <cell r="E186">
            <v>340</v>
          </cell>
          <cell r="F186">
            <v>320</v>
          </cell>
          <cell r="G186">
            <v>24</v>
          </cell>
          <cell r="H186">
            <v>21</v>
          </cell>
          <cell r="I186">
            <v>4</v>
          </cell>
          <cell r="J186">
            <v>1</v>
          </cell>
          <cell r="K186">
            <v>3</v>
          </cell>
          <cell r="L186">
            <v>2</v>
          </cell>
          <cell r="M186">
            <v>1</v>
          </cell>
          <cell r="N186">
            <v>1</v>
          </cell>
          <cell r="O186">
            <v>5</v>
          </cell>
          <cell r="P186">
            <v>1</v>
          </cell>
          <cell r="Q186">
            <v>1</v>
          </cell>
          <cell r="R186">
            <v>101</v>
          </cell>
          <cell r="S186">
            <v>3</v>
          </cell>
          <cell r="T186">
            <v>4</v>
          </cell>
          <cell r="W186">
            <v>1001</v>
          </cell>
          <cell r="X186">
            <v>8</v>
          </cell>
          <cell r="AA186">
            <v>73</v>
          </cell>
          <cell r="AB186">
            <v>144.65</v>
          </cell>
          <cell r="AC186">
            <v>3.4</v>
          </cell>
          <cell r="AD186">
            <v>20</v>
          </cell>
          <cell r="AE186">
            <v>61.02</v>
          </cell>
          <cell r="AF186">
            <v>4</v>
          </cell>
          <cell r="AG186">
            <v>4</v>
          </cell>
          <cell r="AH186">
            <v>4</v>
          </cell>
          <cell r="AI186">
            <v>0</v>
          </cell>
        </row>
        <row r="187">
          <cell r="A187">
            <v>1</v>
          </cell>
          <cell r="B187">
            <v>1</v>
          </cell>
          <cell r="C187">
            <v>2024</v>
          </cell>
          <cell r="D187">
            <v>4</v>
          </cell>
          <cell r="E187">
            <v>340</v>
          </cell>
          <cell r="F187">
            <v>320</v>
          </cell>
          <cell r="G187">
            <v>24</v>
          </cell>
          <cell r="H187">
            <v>27</v>
          </cell>
          <cell r="I187">
            <v>4</v>
          </cell>
          <cell r="J187">
            <v>1</v>
          </cell>
          <cell r="K187">
            <v>3</v>
          </cell>
          <cell r="L187">
            <v>1</v>
          </cell>
          <cell r="M187">
            <v>1</v>
          </cell>
          <cell r="N187">
            <v>4</v>
          </cell>
          <cell r="O187">
            <v>9</v>
          </cell>
          <cell r="P187">
            <v>0</v>
          </cell>
          <cell r="R187">
            <v>101</v>
          </cell>
          <cell r="S187">
            <v>3</v>
          </cell>
          <cell r="T187">
            <v>4</v>
          </cell>
          <cell r="W187">
            <v>1001</v>
          </cell>
          <cell r="X187">
            <v>8</v>
          </cell>
          <cell r="AA187">
            <v>291</v>
          </cell>
          <cell r="AB187">
            <v>141.06</v>
          </cell>
          <cell r="AC187">
            <v>7.0720999999999998</v>
          </cell>
          <cell r="AD187">
            <v>20</v>
          </cell>
          <cell r="AE187">
            <v>7.1344000000000003</v>
          </cell>
          <cell r="AF187">
            <v>4</v>
          </cell>
          <cell r="AG187">
            <v>4</v>
          </cell>
          <cell r="AH187">
            <v>4</v>
          </cell>
          <cell r="AI187">
            <v>0</v>
          </cell>
        </row>
        <row r="188">
          <cell r="A188">
            <v>1</v>
          </cell>
          <cell r="B188">
            <v>1</v>
          </cell>
          <cell r="C188">
            <v>2024</v>
          </cell>
          <cell r="D188">
            <v>4</v>
          </cell>
          <cell r="E188">
            <v>340</v>
          </cell>
          <cell r="F188">
            <v>320</v>
          </cell>
          <cell r="G188">
            <v>24</v>
          </cell>
          <cell r="H188">
            <v>31</v>
          </cell>
          <cell r="I188">
            <v>4</v>
          </cell>
          <cell r="J188">
            <v>1</v>
          </cell>
          <cell r="K188">
            <v>3</v>
          </cell>
          <cell r="L188">
            <v>2</v>
          </cell>
          <cell r="M188">
            <v>1</v>
          </cell>
          <cell r="N188">
            <v>3</v>
          </cell>
          <cell r="O188">
            <v>0</v>
          </cell>
          <cell r="P188">
            <v>1</v>
          </cell>
          <cell r="Q188">
            <v>1</v>
          </cell>
          <cell r="R188">
            <v>101</v>
          </cell>
          <cell r="S188">
            <v>3</v>
          </cell>
          <cell r="T188">
            <v>4</v>
          </cell>
          <cell r="W188">
            <v>1001</v>
          </cell>
          <cell r="X188">
            <v>8</v>
          </cell>
          <cell r="AA188">
            <v>889</v>
          </cell>
          <cell r="AB188">
            <v>1938.35</v>
          </cell>
          <cell r="AC188">
            <v>29.416699999999999</v>
          </cell>
          <cell r="AD188">
            <v>20</v>
          </cell>
          <cell r="AE188">
            <v>32.092700000000001</v>
          </cell>
          <cell r="AF188">
            <v>4</v>
          </cell>
          <cell r="AG188">
            <v>4</v>
          </cell>
          <cell r="AH188">
            <v>4</v>
          </cell>
          <cell r="AI188">
            <v>0</v>
          </cell>
        </row>
        <row r="189">
          <cell r="A189">
            <v>1</v>
          </cell>
          <cell r="B189">
            <v>1</v>
          </cell>
          <cell r="C189">
            <v>2024</v>
          </cell>
          <cell r="D189">
            <v>4</v>
          </cell>
          <cell r="E189">
            <v>340</v>
          </cell>
          <cell r="F189">
            <v>320</v>
          </cell>
          <cell r="G189">
            <v>24</v>
          </cell>
          <cell r="H189">
            <v>33</v>
          </cell>
          <cell r="I189">
            <v>4</v>
          </cell>
          <cell r="J189">
            <v>1</v>
          </cell>
          <cell r="K189">
            <v>3</v>
          </cell>
          <cell r="L189">
            <v>2</v>
          </cell>
          <cell r="M189">
            <v>1</v>
          </cell>
          <cell r="N189">
            <v>3</v>
          </cell>
          <cell r="O189">
            <v>0</v>
          </cell>
          <cell r="P189">
            <v>1</v>
          </cell>
          <cell r="Q189">
            <v>1</v>
          </cell>
          <cell r="R189">
            <v>101</v>
          </cell>
          <cell r="S189">
            <v>3</v>
          </cell>
          <cell r="T189">
            <v>4</v>
          </cell>
          <cell r="W189">
            <v>1001</v>
          </cell>
          <cell r="X189">
            <v>8</v>
          </cell>
          <cell r="AA189">
            <v>238</v>
          </cell>
          <cell r="AB189">
            <v>238.74</v>
          </cell>
          <cell r="AC189">
            <v>7.3655999999999997</v>
          </cell>
          <cell r="AD189">
            <v>20</v>
          </cell>
          <cell r="AE189">
            <v>13.071199999999999</v>
          </cell>
          <cell r="AF189">
            <v>4</v>
          </cell>
          <cell r="AG189">
            <v>4</v>
          </cell>
          <cell r="AH189">
            <v>4</v>
          </cell>
          <cell r="AI189">
            <v>0</v>
          </cell>
        </row>
        <row r="190">
          <cell r="A190">
            <v>1</v>
          </cell>
          <cell r="B190">
            <v>1</v>
          </cell>
          <cell r="C190">
            <v>2024</v>
          </cell>
          <cell r="D190">
            <v>4</v>
          </cell>
          <cell r="E190">
            <v>340</v>
          </cell>
          <cell r="F190">
            <v>320</v>
          </cell>
          <cell r="G190">
            <v>24</v>
          </cell>
          <cell r="H190">
            <v>1</v>
          </cell>
          <cell r="I190">
            <v>4</v>
          </cell>
          <cell r="J190">
            <v>2</v>
          </cell>
          <cell r="K190">
            <v>3</v>
          </cell>
          <cell r="L190">
            <v>2</v>
          </cell>
          <cell r="M190">
            <v>1</v>
          </cell>
          <cell r="N190">
            <v>4</v>
          </cell>
          <cell r="O190">
            <v>9</v>
          </cell>
          <cell r="P190">
            <v>1</v>
          </cell>
          <cell r="Q190">
            <v>1</v>
          </cell>
          <cell r="R190">
            <v>101</v>
          </cell>
          <cell r="S190">
            <v>3</v>
          </cell>
          <cell r="T190">
            <v>4</v>
          </cell>
          <cell r="W190">
            <v>1001</v>
          </cell>
          <cell r="X190">
            <v>8</v>
          </cell>
          <cell r="AA190">
            <v>826</v>
          </cell>
          <cell r="AB190">
            <v>1393.07</v>
          </cell>
          <cell r="AC190">
            <v>8.1191999999999993</v>
          </cell>
          <cell r="AD190">
            <v>20</v>
          </cell>
          <cell r="AE190">
            <v>20.619599999999998</v>
          </cell>
          <cell r="AF190">
            <v>4</v>
          </cell>
          <cell r="AG190">
            <v>4</v>
          </cell>
          <cell r="AH190">
            <v>4</v>
          </cell>
          <cell r="AI190">
            <v>0</v>
          </cell>
        </row>
        <row r="191">
          <cell r="A191">
            <v>1</v>
          </cell>
          <cell r="B191">
            <v>1</v>
          </cell>
          <cell r="C191">
            <v>2024</v>
          </cell>
          <cell r="D191">
            <v>4</v>
          </cell>
          <cell r="E191">
            <v>340</v>
          </cell>
          <cell r="F191">
            <v>320</v>
          </cell>
          <cell r="G191">
            <v>24</v>
          </cell>
          <cell r="H191">
            <v>2</v>
          </cell>
          <cell r="I191">
            <v>4</v>
          </cell>
          <cell r="J191">
            <v>2</v>
          </cell>
          <cell r="K191">
            <v>3</v>
          </cell>
          <cell r="L191">
            <v>3</v>
          </cell>
          <cell r="M191">
            <v>1</v>
          </cell>
          <cell r="N191">
            <v>1</v>
          </cell>
          <cell r="O191">
            <v>2</v>
          </cell>
          <cell r="P191">
            <v>1</v>
          </cell>
          <cell r="Q191">
            <v>0</v>
          </cell>
          <cell r="R191">
            <v>101</v>
          </cell>
          <cell r="S191">
            <v>3</v>
          </cell>
          <cell r="T191">
            <v>4</v>
          </cell>
          <cell r="W191">
            <v>1001</v>
          </cell>
          <cell r="X191">
            <v>8</v>
          </cell>
          <cell r="AA191">
            <v>926</v>
          </cell>
          <cell r="AB191">
            <v>792.01</v>
          </cell>
          <cell r="AC191">
            <v>11.5168</v>
          </cell>
          <cell r="AD191">
            <v>20</v>
          </cell>
          <cell r="AE191">
            <v>25.602900000000002</v>
          </cell>
          <cell r="AF191">
            <v>4</v>
          </cell>
          <cell r="AG191">
            <v>4</v>
          </cell>
          <cell r="AH191">
            <v>4</v>
          </cell>
          <cell r="AI191">
            <v>0</v>
          </cell>
        </row>
        <row r="192">
          <cell r="A192">
            <v>1</v>
          </cell>
          <cell r="B192">
            <v>1</v>
          </cell>
          <cell r="C192">
            <v>2024</v>
          </cell>
          <cell r="D192">
            <v>4</v>
          </cell>
          <cell r="E192">
            <v>340</v>
          </cell>
          <cell r="F192">
            <v>320</v>
          </cell>
          <cell r="G192">
            <v>24</v>
          </cell>
          <cell r="H192">
            <v>3</v>
          </cell>
          <cell r="I192">
            <v>4</v>
          </cell>
          <cell r="J192">
            <v>2</v>
          </cell>
          <cell r="K192">
            <v>3</v>
          </cell>
          <cell r="L192">
            <v>2</v>
          </cell>
          <cell r="M192">
            <v>1</v>
          </cell>
          <cell r="N192">
            <v>1</v>
          </cell>
          <cell r="O192">
            <v>1</v>
          </cell>
          <cell r="P192">
            <v>1</v>
          </cell>
          <cell r="Q192">
            <v>1</v>
          </cell>
          <cell r="R192">
            <v>101</v>
          </cell>
          <cell r="S192">
            <v>3</v>
          </cell>
          <cell r="T192">
            <v>4</v>
          </cell>
          <cell r="W192">
            <v>1001</v>
          </cell>
          <cell r="X192">
            <v>8</v>
          </cell>
          <cell r="AA192">
            <v>841</v>
          </cell>
          <cell r="AB192">
            <v>658.7</v>
          </cell>
          <cell r="AC192">
            <v>23.032900000000001</v>
          </cell>
          <cell r="AD192">
            <v>20</v>
          </cell>
          <cell r="AE192">
            <v>23.104299999999999</v>
          </cell>
          <cell r="AF192">
            <v>4</v>
          </cell>
          <cell r="AG192">
            <v>4</v>
          </cell>
          <cell r="AH192">
            <v>4</v>
          </cell>
          <cell r="AI192">
            <v>0</v>
          </cell>
        </row>
        <row r="193">
          <cell r="A193">
            <v>1</v>
          </cell>
          <cell r="B193">
            <v>1</v>
          </cell>
          <cell r="C193">
            <v>2024</v>
          </cell>
          <cell r="D193">
            <v>4</v>
          </cell>
          <cell r="E193">
            <v>340</v>
          </cell>
          <cell r="F193">
            <v>320</v>
          </cell>
          <cell r="G193">
            <v>24</v>
          </cell>
          <cell r="H193">
            <v>4</v>
          </cell>
          <cell r="I193">
            <v>4</v>
          </cell>
          <cell r="J193">
            <v>2</v>
          </cell>
          <cell r="K193">
            <v>3</v>
          </cell>
          <cell r="L193">
            <v>1</v>
          </cell>
          <cell r="M193">
            <v>1</v>
          </cell>
          <cell r="N193">
            <v>1</v>
          </cell>
          <cell r="O193">
            <v>2</v>
          </cell>
          <cell r="P193">
            <v>1</v>
          </cell>
          <cell r="Q193">
            <v>1</v>
          </cell>
          <cell r="R193">
            <v>101</v>
          </cell>
          <cell r="S193">
            <v>3</v>
          </cell>
          <cell r="T193">
            <v>4</v>
          </cell>
          <cell r="W193">
            <v>1001</v>
          </cell>
          <cell r="X193">
            <v>8</v>
          </cell>
          <cell r="AA193">
            <v>515</v>
          </cell>
          <cell r="AB193">
            <v>262.01</v>
          </cell>
          <cell r="AC193">
            <v>1.3914</v>
          </cell>
          <cell r="AD193">
            <v>20</v>
          </cell>
          <cell r="AE193">
            <v>9.5167000000000002</v>
          </cell>
          <cell r="AF193">
            <v>4</v>
          </cell>
          <cell r="AG193">
            <v>4</v>
          </cell>
          <cell r="AH193">
            <v>4</v>
          </cell>
          <cell r="AI193">
            <v>0</v>
          </cell>
        </row>
        <row r="194">
          <cell r="A194">
            <v>1</v>
          </cell>
          <cell r="B194">
            <v>1</v>
          </cell>
          <cell r="C194">
            <v>2024</v>
          </cell>
          <cell r="D194">
            <v>4</v>
          </cell>
          <cell r="E194">
            <v>340</v>
          </cell>
          <cell r="F194">
            <v>320</v>
          </cell>
          <cell r="G194">
            <v>24</v>
          </cell>
          <cell r="H194">
            <v>5</v>
          </cell>
          <cell r="I194">
            <v>4</v>
          </cell>
          <cell r="J194">
            <v>2</v>
          </cell>
          <cell r="K194">
            <v>3</v>
          </cell>
          <cell r="L194">
            <v>2</v>
          </cell>
          <cell r="M194">
            <v>1</v>
          </cell>
          <cell r="N194">
            <v>1</v>
          </cell>
          <cell r="O194">
            <v>3</v>
          </cell>
          <cell r="P194">
            <v>1</v>
          </cell>
          <cell r="Q194">
            <v>1</v>
          </cell>
          <cell r="R194">
            <v>101</v>
          </cell>
          <cell r="S194">
            <v>3</v>
          </cell>
          <cell r="T194">
            <v>4</v>
          </cell>
          <cell r="W194">
            <v>1001</v>
          </cell>
          <cell r="X194">
            <v>8</v>
          </cell>
          <cell r="AA194">
            <v>411</v>
          </cell>
          <cell r="AB194">
            <v>423.14</v>
          </cell>
          <cell r="AC194">
            <v>17.299900000000001</v>
          </cell>
          <cell r="AD194">
            <v>20</v>
          </cell>
          <cell r="AE194">
            <v>23.904299999999999</v>
          </cell>
          <cell r="AF194">
            <v>4</v>
          </cell>
          <cell r="AG194">
            <v>4</v>
          </cell>
          <cell r="AH194">
            <v>4</v>
          </cell>
          <cell r="AI194">
            <v>0</v>
          </cell>
        </row>
        <row r="195">
          <cell r="A195">
            <v>1</v>
          </cell>
          <cell r="B195">
            <v>1</v>
          </cell>
          <cell r="C195">
            <v>2024</v>
          </cell>
          <cell r="D195">
            <v>4</v>
          </cell>
          <cell r="E195">
            <v>340</v>
          </cell>
          <cell r="F195">
            <v>320</v>
          </cell>
          <cell r="G195">
            <v>24</v>
          </cell>
          <cell r="H195">
            <v>6</v>
          </cell>
          <cell r="I195">
            <v>4</v>
          </cell>
          <cell r="J195">
            <v>2</v>
          </cell>
          <cell r="K195">
            <v>3</v>
          </cell>
          <cell r="L195">
            <v>10</v>
          </cell>
          <cell r="M195">
            <v>2</v>
          </cell>
          <cell r="N195">
            <v>1</v>
          </cell>
          <cell r="O195">
            <v>5</v>
          </cell>
          <cell r="P195">
            <v>1</v>
          </cell>
          <cell r="Q195">
            <v>1</v>
          </cell>
          <cell r="R195">
            <v>101</v>
          </cell>
          <cell r="S195">
            <v>3</v>
          </cell>
          <cell r="T195">
            <v>4</v>
          </cell>
          <cell r="W195">
            <v>1001</v>
          </cell>
          <cell r="X195">
            <v>8</v>
          </cell>
          <cell r="AA195">
            <v>3250</v>
          </cell>
          <cell r="AB195">
            <v>1703.25</v>
          </cell>
          <cell r="AC195">
            <v>0.9032</v>
          </cell>
          <cell r="AD195">
            <v>20</v>
          </cell>
          <cell r="AE195">
            <v>11.6493</v>
          </cell>
          <cell r="AF195">
            <v>4</v>
          </cell>
          <cell r="AG195">
            <v>4</v>
          </cell>
          <cell r="AH195">
            <v>4</v>
          </cell>
          <cell r="AI195">
            <v>0</v>
          </cell>
        </row>
        <row r="196">
          <cell r="A196">
            <v>1</v>
          </cell>
          <cell r="B196">
            <v>1</v>
          </cell>
          <cell r="C196">
            <v>2024</v>
          </cell>
          <cell r="D196">
            <v>4</v>
          </cell>
          <cell r="E196">
            <v>340</v>
          </cell>
          <cell r="F196">
            <v>320</v>
          </cell>
          <cell r="G196">
            <v>24</v>
          </cell>
          <cell r="H196">
            <v>7</v>
          </cell>
          <cell r="I196">
            <v>4</v>
          </cell>
          <cell r="J196">
            <v>2</v>
          </cell>
          <cell r="K196">
            <v>3</v>
          </cell>
          <cell r="L196">
            <v>1</v>
          </cell>
          <cell r="M196">
            <v>1</v>
          </cell>
          <cell r="N196">
            <v>4</v>
          </cell>
          <cell r="O196">
            <v>9</v>
          </cell>
          <cell r="P196">
            <v>1</v>
          </cell>
          <cell r="Q196">
            <v>1</v>
          </cell>
          <cell r="R196">
            <v>101</v>
          </cell>
          <cell r="S196">
            <v>3</v>
          </cell>
          <cell r="T196">
            <v>4</v>
          </cell>
          <cell r="W196">
            <v>1001</v>
          </cell>
          <cell r="X196">
            <v>8</v>
          </cell>
          <cell r="AA196">
            <v>2322</v>
          </cell>
          <cell r="AB196">
            <v>3696.33</v>
          </cell>
          <cell r="AC196">
            <v>25.037700000000001</v>
          </cell>
          <cell r="AD196">
            <v>20</v>
          </cell>
          <cell r="AE196">
            <v>28.8675</v>
          </cell>
          <cell r="AF196">
            <v>4</v>
          </cell>
          <cell r="AG196">
            <v>4</v>
          </cell>
          <cell r="AH196">
            <v>4</v>
          </cell>
          <cell r="AI196">
            <v>0</v>
          </cell>
        </row>
        <row r="197">
          <cell r="A197">
            <v>1</v>
          </cell>
          <cell r="B197">
            <v>1</v>
          </cell>
          <cell r="C197">
            <v>2024</v>
          </cell>
          <cell r="D197">
            <v>4</v>
          </cell>
          <cell r="E197">
            <v>340</v>
          </cell>
          <cell r="F197">
            <v>320</v>
          </cell>
          <cell r="G197">
            <v>24</v>
          </cell>
          <cell r="H197">
            <v>8</v>
          </cell>
          <cell r="I197">
            <v>4</v>
          </cell>
          <cell r="J197">
            <v>2</v>
          </cell>
          <cell r="K197">
            <v>3</v>
          </cell>
          <cell r="L197">
            <v>1</v>
          </cell>
          <cell r="M197">
            <v>1</v>
          </cell>
          <cell r="N197">
            <v>1</v>
          </cell>
          <cell r="O197">
            <v>2</v>
          </cell>
          <cell r="P197">
            <v>1</v>
          </cell>
          <cell r="Q197">
            <v>1</v>
          </cell>
          <cell r="R197">
            <v>101</v>
          </cell>
          <cell r="S197">
            <v>3</v>
          </cell>
          <cell r="T197">
            <v>4</v>
          </cell>
          <cell r="W197">
            <v>1001</v>
          </cell>
          <cell r="X197">
            <v>8</v>
          </cell>
          <cell r="AA197">
            <v>213</v>
          </cell>
          <cell r="AB197">
            <v>366.05</v>
          </cell>
          <cell r="AC197">
            <v>31.5746</v>
          </cell>
          <cell r="AD197">
            <v>20</v>
          </cell>
          <cell r="AE197">
            <v>31.5746</v>
          </cell>
          <cell r="AF197">
            <v>4</v>
          </cell>
          <cell r="AG197">
            <v>4</v>
          </cell>
          <cell r="AH197">
            <v>4</v>
          </cell>
          <cell r="AI197">
            <v>0</v>
          </cell>
        </row>
        <row r="198">
          <cell r="A198">
            <v>1</v>
          </cell>
          <cell r="B198">
            <v>1</v>
          </cell>
          <cell r="C198">
            <v>2024</v>
          </cell>
          <cell r="D198">
            <v>4</v>
          </cell>
          <cell r="E198">
            <v>340</v>
          </cell>
          <cell r="F198">
            <v>320</v>
          </cell>
          <cell r="G198">
            <v>24</v>
          </cell>
          <cell r="H198">
            <v>9</v>
          </cell>
          <cell r="I198">
            <v>4</v>
          </cell>
          <cell r="J198">
            <v>2</v>
          </cell>
          <cell r="K198">
            <v>3</v>
          </cell>
          <cell r="L198">
            <v>2</v>
          </cell>
          <cell r="M198">
            <v>1</v>
          </cell>
          <cell r="N198">
            <v>1</v>
          </cell>
          <cell r="O198">
            <v>5</v>
          </cell>
          <cell r="P198">
            <v>1</v>
          </cell>
          <cell r="Q198">
            <v>1</v>
          </cell>
          <cell r="R198">
            <v>101</v>
          </cell>
          <cell r="S198">
            <v>3</v>
          </cell>
          <cell r="T198">
            <v>4</v>
          </cell>
          <cell r="W198">
            <v>1001</v>
          </cell>
          <cell r="X198">
            <v>8</v>
          </cell>
          <cell r="AA198">
            <v>434</v>
          </cell>
          <cell r="AB198">
            <v>681.75</v>
          </cell>
          <cell r="AC198">
            <v>21.054600000000001</v>
          </cell>
          <cell r="AD198">
            <v>20</v>
          </cell>
          <cell r="AE198">
            <v>29.340399999999999</v>
          </cell>
          <cell r="AF198">
            <v>4</v>
          </cell>
          <cell r="AG198">
            <v>4</v>
          </cell>
          <cell r="AH198">
            <v>4</v>
          </cell>
          <cell r="AI198">
            <v>0</v>
          </cell>
        </row>
        <row r="199">
          <cell r="A199">
            <v>1</v>
          </cell>
          <cell r="B199">
            <v>1</v>
          </cell>
          <cell r="C199">
            <v>2024</v>
          </cell>
          <cell r="D199">
            <v>4</v>
          </cell>
          <cell r="E199">
            <v>340</v>
          </cell>
          <cell r="F199">
            <v>320</v>
          </cell>
          <cell r="G199">
            <v>24</v>
          </cell>
          <cell r="H199">
            <v>10</v>
          </cell>
          <cell r="I199">
            <v>4</v>
          </cell>
          <cell r="J199">
            <v>2</v>
          </cell>
          <cell r="K199">
            <v>3</v>
          </cell>
          <cell r="L199">
            <v>4</v>
          </cell>
          <cell r="M199">
            <v>1</v>
          </cell>
          <cell r="N199">
            <v>3</v>
          </cell>
          <cell r="O199">
            <v>0</v>
          </cell>
          <cell r="P199">
            <v>1</v>
          </cell>
          <cell r="Q199">
            <v>1</v>
          </cell>
          <cell r="R199">
            <v>101</v>
          </cell>
          <cell r="S199">
            <v>3</v>
          </cell>
          <cell r="T199">
            <v>4</v>
          </cell>
          <cell r="W199">
            <v>1001</v>
          </cell>
          <cell r="X199">
            <v>8</v>
          </cell>
          <cell r="AA199">
            <v>785</v>
          </cell>
          <cell r="AB199">
            <v>1789.58</v>
          </cell>
          <cell r="AC199">
            <v>22.7943</v>
          </cell>
          <cell r="AD199">
            <v>20</v>
          </cell>
          <cell r="AE199">
            <v>22.8246</v>
          </cell>
          <cell r="AF199">
            <v>4</v>
          </cell>
          <cell r="AG199">
            <v>4</v>
          </cell>
          <cell r="AH199">
            <v>4</v>
          </cell>
          <cell r="AI199">
            <v>0</v>
          </cell>
        </row>
        <row r="200">
          <cell r="A200">
            <v>1</v>
          </cell>
          <cell r="B200">
            <v>1</v>
          </cell>
          <cell r="C200">
            <v>2024</v>
          </cell>
          <cell r="D200">
            <v>4</v>
          </cell>
          <cell r="E200">
            <v>340</v>
          </cell>
          <cell r="F200">
            <v>320</v>
          </cell>
          <cell r="G200">
            <v>24</v>
          </cell>
          <cell r="H200">
            <v>13</v>
          </cell>
          <cell r="I200">
            <v>4</v>
          </cell>
          <cell r="J200">
            <v>2</v>
          </cell>
          <cell r="K200">
            <v>3</v>
          </cell>
          <cell r="L200">
            <v>2</v>
          </cell>
          <cell r="M200">
            <v>1</v>
          </cell>
          <cell r="N200">
            <v>1</v>
          </cell>
          <cell r="O200">
            <v>5</v>
          </cell>
          <cell r="P200">
            <v>0</v>
          </cell>
          <cell r="R200">
            <v>101</v>
          </cell>
          <cell r="S200">
            <v>3</v>
          </cell>
          <cell r="T200">
            <v>4</v>
          </cell>
          <cell r="W200">
            <v>1001</v>
          </cell>
          <cell r="X200">
            <v>8</v>
          </cell>
          <cell r="AA200">
            <v>735</v>
          </cell>
          <cell r="AB200">
            <v>952.45</v>
          </cell>
          <cell r="AC200">
            <v>5.3677000000000001</v>
          </cell>
          <cell r="AD200">
            <v>20</v>
          </cell>
          <cell r="AE200">
            <v>15.2281</v>
          </cell>
          <cell r="AF200">
            <v>4</v>
          </cell>
          <cell r="AG200">
            <v>4</v>
          </cell>
          <cell r="AH200">
            <v>4</v>
          </cell>
          <cell r="AI200">
            <v>0</v>
          </cell>
        </row>
        <row r="201">
          <cell r="A201">
            <v>1</v>
          </cell>
          <cell r="B201">
            <v>1</v>
          </cell>
          <cell r="C201">
            <v>2024</v>
          </cell>
          <cell r="D201">
            <v>4</v>
          </cell>
          <cell r="E201">
            <v>340</v>
          </cell>
          <cell r="F201">
            <v>320</v>
          </cell>
          <cell r="G201">
            <v>24</v>
          </cell>
          <cell r="H201">
            <v>14</v>
          </cell>
          <cell r="I201">
            <v>4</v>
          </cell>
          <cell r="J201">
            <v>2</v>
          </cell>
          <cell r="K201">
            <v>3</v>
          </cell>
          <cell r="L201">
            <v>1</v>
          </cell>
          <cell r="M201">
            <v>1</v>
          </cell>
          <cell r="N201">
            <v>1</v>
          </cell>
          <cell r="O201">
            <v>5</v>
          </cell>
          <cell r="P201">
            <v>0</v>
          </cell>
          <cell r="R201">
            <v>101</v>
          </cell>
          <cell r="S201">
            <v>3</v>
          </cell>
          <cell r="T201">
            <v>4</v>
          </cell>
          <cell r="W201">
            <v>1001</v>
          </cell>
          <cell r="X201">
            <v>8</v>
          </cell>
          <cell r="AA201">
            <v>853</v>
          </cell>
          <cell r="AB201">
            <v>745.22</v>
          </cell>
          <cell r="AC201">
            <v>6.7347000000000001</v>
          </cell>
          <cell r="AD201">
            <v>20</v>
          </cell>
          <cell r="AE201">
            <v>14.6395</v>
          </cell>
          <cell r="AF201">
            <v>4</v>
          </cell>
          <cell r="AG201">
            <v>4</v>
          </cell>
          <cell r="AH201">
            <v>4</v>
          </cell>
          <cell r="AI201">
            <v>0</v>
          </cell>
        </row>
        <row r="202">
          <cell r="A202">
            <v>1</v>
          </cell>
          <cell r="B202">
            <v>1</v>
          </cell>
          <cell r="C202">
            <v>2024</v>
          </cell>
          <cell r="D202">
            <v>4</v>
          </cell>
          <cell r="E202">
            <v>340</v>
          </cell>
          <cell r="F202">
            <v>320</v>
          </cell>
          <cell r="G202">
            <v>24</v>
          </cell>
          <cell r="H202">
            <v>15</v>
          </cell>
          <cell r="I202">
            <v>4</v>
          </cell>
          <cell r="J202">
            <v>2</v>
          </cell>
          <cell r="K202">
            <v>3</v>
          </cell>
          <cell r="L202">
            <v>2</v>
          </cell>
          <cell r="M202">
            <v>1</v>
          </cell>
          <cell r="N202">
            <v>1</v>
          </cell>
          <cell r="O202">
            <v>3</v>
          </cell>
          <cell r="P202">
            <v>1</v>
          </cell>
          <cell r="Q202">
            <v>1</v>
          </cell>
          <cell r="R202">
            <v>101</v>
          </cell>
          <cell r="S202">
            <v>3</v>
          </cell>
          <cell r="T202">
            <v>4</v>
          </cell>
          <cell r="W202">
            <v>1001</v>
          </cell>
          <cell r="X202">
            <v>8</v>
          </cell>
          <cell r="AA202">
            <v>627</v>
          </cell>
          <cell r="AB202">
            <v>361.8</v>
          </cell>
          <cell r="AC202">
            <v>4.76</v>
          </cell>
          <cell r="AD202">
            <v>20</v>
          </cell>
          <cell r="AE202">
            <v>4.92</v>
          </cell>
          <cell r="AF202">
            <v>4</v>
          </cell>
          <cell r="AG202">
            <v>4</v>
          </cell>
          <cell r="AH202">
            <v>4</v>
          </cell>
          <cell r="AI202">
            <v>0</v>
          </cell>
        </row>
        <row r="203">
          <cell r="A203">
            <v>1</v>
          </cell>
          <cell r="B203">
            <v>1</v>
          </cell>
          <cell r="C203">
            <v>2024</v>
          </cell>
          <cell r="D203">
            <v>4</v>
          </cell>
          <cell r="E203">
            <v>340</v>
          </cell>
          <cell r="F203">
            <v>320</v>
          </cell>
          <cell r="G203">
            <v>24</v>
          </cell>
          <cell r="H203">
            <v>16</v>
          </cell>
          <cell r="I203">
            <v>4</v>
          </cell>
          <cell r="J203">
            <v>2</v>
          </cell>
          <cell r="K203">
            <v>3</v>
          </cell>
          <cell r="L203">
            <v>5</v>
          </cell>
          <cell r="M203">
            <v>1</v>
          </cell>
          <cell r="N203">
            <v>1</v>
          </cell>
          <cell r="O203">
            <v>3</v>
          </cell>
          <cell r="P203">
            <v>1</v>
          </cell>
          <cell r="Q203">
            <v>1</v>
          </cell>
          <cell r="R203">
            <v>101</v>
          </cell>
          <cell r="S203">
            <v>3</v>
          </cell>
          <cell r="T203">
            <v>4</v>
          </cell>
          <cell r="W203">
            <v>1001</v>
          </cell>
          <cell r="X203">
            <v>8</v>
          </cell>
          <cell r="AA203">
            <v>966</v>
          </cell>
          <cell r="AB203">
            <v>1255</v>
          </cell>
          <cell r="AC203">
            <v>17.98</v>
          </cell>
          <cell r="AD203">
            <v>20</v>
          </cell>
          <cell r="AE203">
            <v>28.11</v>
          </cell>
          <cell r="AF203">
            <v>4</v>
          </cell>
          <cell r="AG203">
            <v>4</v>
          </cell>
          <cell r="AH203">
            <v>4</v>
          </cell>
          <cell r="AI203">
            <v>0</v>
          </cell>
        </row>
        <row r="204">
          <cell r="A204">
            <v>1</v>
          </cell>
          <cell r="B204">
            <v>1</v>
          </cell>
          <cell r="C204">
            <v>2024</v>
          </cell>
          <cell r="D204">
            <v>4</v>
          </cell>
          <cell r="E204">
            <v>340</v>
          </cell>
          <cell r="F204">
            <v>320</v>
          </cell>
          <cell r="G204">
            <v>24</v>
          </cell>
          <cell r="H204">
            <v>18</v>
          </cell>
          <cell r="I204">
            <v>4</v>
          </cell>
          <cell r="J204">
            <v>2</v>
          </cell>
          <cell r="K204">
            <v>3</v>
          </cell>
          <cell r="L204">
            <v>6</v>
          </cell>
          <cell r="M204">
            <v>1</v>
          </cell>
          <cell r="N204">
            <v>1</v>
          </cell>
          <cell r="O204">
            <v>5</v>
          </cell>
          <cell r="P204">
            <v>1</v>
          </cell>
          <cell r="Q204">
            <v>1</v>
          </cell>
          <cell r="R204">
            <v>101</v>
          </cell>
          <cell r="S204">
            <v>3</v>
          </cell>
          <cell r="T204">
            <v>4</v>
          </cell>
          <cell r="W204">
            <v>1001</v>
          </cell>
          <cell r="X204">
            <v>8</v>
          </cell>
          <cell r="AA204">
            <v>698</v>
          </cell>
          <cell r="AB204">
            <v>532.91</v>
          </cell>
          <cell r="AC204">
            <v>13.9</v>
          </cell>
          <cell r="AD204">
            <v>20</v>
          </cell>
          <cell r="AE204">
            <v>13.9</v>
          </cell>
          <cell r="AF204">
            <v>4</v>
          </cell>
          <cell r="AG204">
            <v>4</v>
          </cell>
          <cell r="AH204">
            <v>4</v>
          </cell>
          <cell r="AI204">
            <v>0</v>
          </cell>
        </row>
        <row r="205">
          <cell r="A205">
            <v>1</v>
          </cell>
          <cell r="B205">
            <v>1</v>
          </cell>
          <cell r="C205">
            <v>2024</v>
          </cell>
          <cell r="D205">
            <v>4</v>
          </cell>
          <cell r="E205">
            <v>340</v>
          </cell>
          <cell r="F205">
            <v>320</v>
          </cell>
          <cell r="G205">
            <v>24</v>
          </cell>
          <cell r="H205">
            <v>19</v>
          </cell>
          <cell r="I205">
            <v>4</v>
          </cell>
          <cell r="J205">
            <v>2</v>
          </cell>
          <cell r="K205">
            <v>3</v>
          </cell>
          <cell r="L205">
            <v>2</v>
          </cell>
          <cell r="M205">
            <v>1</v>
          </cell>
          <cell r="N205">
            <v>1</v>
          </cell>
          <cell r="O205">
            <v>5</v>
          </cell>
          <cell r="P205">
            <v>1</v>
          </cell>
          <cell r="Q205">
            <v>1</v>
          </cell>
          <cell r="R205">
            <v>101</v>
          </cell>
          <cell r="S205">
            <v>3</v>
          </cell>
          <cell r="T205">
            <v>4</v>
          </cell>
          <cell r="W205">
            <v>1001</v>
          </cell>
          <cell r="X205">
            <v>8</v>
          </cell>
          <cell r="AA205">
            <v>671</v>
          </cell>
          <cell r="AB205">
            <v>325.82</v>
          </cell>
          <cell r="AC205">
            <v>2.0051999999999999</v>
          </cell>
          <cell r="AD205">
            <v>20</v>
          </cell>
          <cell r="AE205">
            <v>8.5939999999999994</v>
          </cell>
          <cell r="AF205">
            <v>4</v>
          </cell>
          <cell r="AG205">
            <v>4</v>
          </cell>
          <cell r="AH205">
            <v>4</v>
          </cell>
          <cell r="AI205">
            <v>0</v>
          </cell>
        </row>
        <row r="206">
          <cell r="A206">
            <v>1</v>
          </cell>
          <cell r="B206">
            <v>1</v>
          </cell>
          <cell r="C206">
            <v>2024</v>
          </cell>
          <cell r="D206">
            <v>4</v>
          </cell>
          <cell r="E206">
            <v>340</v>
          </cell>
          <cell r="F206">
            <v>320</v>
          </cell>
          <cell r="G206">
            <v>24</v>
          </cell>
          <cell r="H206">
            <v>21</v>
          </cell>
          <cell r="I206">
            <v>4</v>
          </cell>
          <cell r="J206">
            <v>2</v>
          </cell>
          <cell r="K206">
            <v>3</v>
          </cell>
          <cell r="L206">
            <v>2</v>
          </cell>
          <cell r="M206">
            <v>1</v>
          </cell>
          <cell r="N206">
            <v>1</v>
          </cell>
          <cell r="O206">
            <v>2</v>
          </cell>
          <cell r="P206">
            <v>1</v>
          </cell>
          <cell r="Q206">
            <v>1</v>
          </cell>
          <cell r="R206">
            <v>101</v>
          </cell>
          <cell r="S206">
            <v>3</v>
          </cell>
          <cell r="T206">
            <v>4</v>
          </cell>
          <cell r="W206">
            <v>1001</v>
          </cell>
          <cell r="X206">
            <v>8</v>
          </cell>
          <cell r="AA206">
            <v>477</v>
          </cell>
          <cell r="AB206">
            <v>433.82</v>
          </cell>
          <cell r="AC206">
            <v>7.1</v>
          </cell>
          <cell r="AD206">
            <v>20</v>
          </cell>
          <cell r="AE206">
            <v>16.8</v>
          </cell>
          <cell r="AF206">
            <v>4</v>
          </cell>
          <cell r="AG206">
            <v>4</v>
          </cell>
          <cell r="AH206">
            <v>4</v>
          </cell>
          <cell r="AI206">
            <v>0</v>
          </cell>
        </row>
        <row r="207">
          <cell r="A207">
            <v>1</v>
          </cell>
          <cell r="B207">
            <v>1</v>
          </cell>
          <cell r="C207">
            <v>2024</v>
          </cell>
          <cell r="D207">
            <v>4</v>
          </cell>
          <cell r="E207">
            <v>340</v>
          </cell>
          <cell r="F207">
            <v>320</v>
          </cell>
          <cell r="G207">
            <v>24</v>
          </cell>
          <cell r="H207">
            <v>27</v>
          </cell>
          <cell r="I207">
            <v>4</v>
          </cell>
          <cell r="J207">
            <v>2</v>
          </cell>
          <cell r="K207">
            <v>3</v>
          </cell>
          <cell r="L207">
            <v>2</v>
          </cell>
          <cell r="M207">
            <v>1</v>
          </cell>
          <cell r="N207">
            <v>1</v>
          </cell>
          <cell r="O207">
            <v>3</v>
          </cell>
          <cell r="P207">
            <v>1</v>
          </cell>
          <cell r="Q207">
            <v>1</v>
          </cell>
          <cell r="R207">
            <v>101</v>
          </cell>
          <cell r="S207">
            <v>3</v>
          </cell>
          <cell r="T207">
            <v>4</v>
          </cell>
          <cell r="W207">
            <v>1001</v>
          </cell>
          <cell r="X207">
            <v>8</v>
          </cell>
          <cell r="AA207">
            <v>352</v>
          </cell>
          <cell r="AB207">
            <v>541.02</v>
          </cell>
          <cell r="AC207">
            <v>20.754200000000001</v>
          </cell>
          <cell r="AD207">
            <v>20</v>
          </cell>
          <cell r="AE207">
            <v>26.939299999999999</v>
          </cell>
          <cell r="AF207">
            <v>4</v>
          </cell>
          <cell r="AG207">
            <v>4</v>
          </cell>
          <cell r="AH207">
            <v>4</v>
          </cell>
          <cell r="AI207">
            <v>0</v>
          </cell>
        </row>
        <row r="208">
          <cell r="A208">
            <v>1</v>
          </cell>
          <cell r="B208">
            <v>1</v>
          </cell>
          <cell r="C208">
            <v>2024</v>
          </cell>
          <cell r="D208">
            <v>4</v>
          </cell>
          <cell r="E208">
            <v>340</v>
          </cell>
          <cell r="F208">
            <v>320</v>
          </cell>
          <cell r="G208">
            <v>24</v>
          </cell>
          <cell r="H208">
            <v>29</v>
          </cell>
          <cell r="I208">
            <v>4</v>
          </cell>
          <cell r="J208">
            <v>2</v>
          </cell>
          <cell r="K208">
            <v>3</v>
          </cell>
          <cell r="L208">
            <v>6</v>
          </cell>
          <cell r="M208">
            <v>1</v>
          </cell>
          <cell r="N208">
            <v>1</v>
          </cell>
          <cell r="O208">
            <v>5</v>
          </cell>
          <cell r="P208">
            <v>0</v>
          </cell>
          <cell r="R208">
            <v>101</v>
          </cell>
          <cell r="S208">
            <v>3</v>
          </cell>
          <cell r="T208">
            <v>4</v>
          </cell>
          <cell r="W208">
            <v>1001</v>
          </cell>
          <cell r="X208">
            <v>8</v>
          </cell>
          <cell r="AA208">
            <v>162</v>
          </cell>
          <cell r="AB208">
            <v>61.79</v>
          </cell>
          <cell r="AC208">
            <v>17.202999999999999</v>
          </cell>
          <cell r="AD208">
            <v>17</v>
          </cell>
          <cell r="AE208">
            <v>17.202999999999999</v>
          </cell>
          <cell r="AF208">
            <v>4</v>
          </cell>
          <cell r="AG208">
            <v>4</v>
          </cell>
          <cell r="AH208">
            <v>4</v>
          </cell>
          <cell r="AI208">
            <v>0</v>
          </cell>
        </row>
        <row r="209">
          <cell r="A209">
            <v>1</v>
          </cell>
          <cell r="B209">
            <v>1</v>
          </cell>
          <cell r="C209">
            <v>2024</v>
          </cell>
          <cell r="D209">
            <v>4</v>
          </cell>
          <cell r="E209">
            <v>340</v>
          </cell>
          <cell r="F209">
            <v>320</v>
          </cell>
          <cell r="G209">
            <v>24</v>
          </cell>
          <cell r="H209">
            <v>31</v>
          </cell>
          <cell r="I209">
            <v>4</v>
          </cell>
          <cell r="J209">
            <v>2</v>
          </cell>
          <cell r="K209">
            <v>3</v>
          </cell>
          <cell r="L209">
            <v>2</v>
          </cell>
          <cell r="M209">
            <v>1</v>
          </cell>
          <cell r="N209">
            <v>3</v>
          </cell>
          <cell r="O209">
            <v>0</v>
          </cell>
          <cell r="P209">
            <v>1</v>
          </cell>
          <cell r="Q209">
            <v>1</v>
          </cell>
          <cell r="R209">
            <v>101</v>
          </cell>
          <cell r="S209">
            <v>3</v>
          </cell>
          <cell r="T209">
            <v>4</v>
          </cell>
          <cell r="W209">
            <v>1001</v>
          </cell>
          <cell r="X209">
            <v>8</v>
          </cell>
          <cell r="AA209">
            <v>869</v>
          </cell>
          <cell r="AB209">
            <v>729.67</v>
          </cell>
          <cell r="AC209">
            <v>23.682300000000001</v>
          </cell>
          <cell r="AD209">
            <v>20</v>
          </cell>
          <cell r="AE209">
            <v>23.931899999999999</v>
          </cell>
          <cell r="AF209">
            <v>4</v>
          </cell>
          <cell r="AG209">
            <v>4</v>
          </cell>
          <cell r="AH209">
            <v>4</v>
          </cell>
          <cell r="AI209">
            <v>0</v>
          </cell>
        </row>
        <row r="210">
          <cell r="A210">
            <v>1</v>
          </cell>
          <cell r="B210">
            <v>1</v>
          </cell>
          <cell r="C210">
            <v>2024</v>
          </cell>
          <cell r="D210">
            <v>4</v>
          </cell>
          <cell r="E210">
            <v>340</v>
          </cell>
          <cell r="F210">
            <v>320</v>
          </cell>
          <cell r="G210">
            <v>24</v>
          </cell>
          <cell r="H210">
            <v>33</v>
          </cell>
          <cell r="I210">
            <v>4</v>
          </cell>
          <cell r="J210">
            <v>2</v>
          </cell>
          <cell r="K210">
            <v>3</v>
          </cell>
          <cell r="L210">
            <v>1</v>
          </cell>
          <cell r="M210">
            <v>1</v>
          </cell>
          <cell r="N210">
            <v>3</v>
          </cell>
          <cell r="O210">
            <v>0</v>
          </cell>
          <cell r="P210">
            <v>1</v>
          </cell>
          <cell r="Q210">
            <v>1</v>
          </cell>
          <cell r="R210">
            <v>101</v>
          </cell>
          <cell r="S210">
            <v>3</v>
          </cell>
          <cell r="T210">
            <v>4</v>
          </cell>
          <cell r="W210">
            <v>1001</v>
          </cell>
          <cell r="X210">
            <v>8</v>
          </cell>
          <cell r="AA210">
            <v>669</v>
          </cell>
          <cell r="AB210">
            <v>734.65</v>
          </cell>
          <cell r="AC210">
            <v>6.5762999999999998</v>
          </cell>
          <cell r="AD210">
            <v>20</v>
          </cell>
          <cell r="AE210">
            <v>16.278600000000001</v>
          </cell>
          <cell r="AF210">
            <v>4</v>
          </cell>
          <cell r="AG210">
            <v>4</v>
          </cell>
          <cell r="AH210">
            <v>4</v>
          </cell>
          <cell r="AI210">
            <v>0</v>
          </cell>
        </row>
        <row r="211">
          <cell r="A211">
            <v>1</v>
          </cell>
          <cell r="B211">
            <v>1</v>
          </cell>
          <cell r="C211">
            <v>2024</v>
          </cell>
          <cell r="D211">
            <v>4</v>
          </cell>
          <cell r="E211">
            <v>340</v>
          </cell>
          <cell r="F211">
            <v>320</v>
          </cell>
          <cell r="G211">
            <v>24</v>
          </cell>
          <cell r="H211">
            <v>2</v>
          </cell>
          <cell r="I211">
            <v>4</v>
          </cell>
          <cell r="J211">
            <v>3</v>
          </cell>
          <cell r="K211">
            <v>3</v>
          </cell>
          <cell r="L211">
            <v>3</v>
          </cell>
          <cell r="M211">
            <v>1</v>
          </cell>
          <cell r="N211">
            <v>1</v>
          </cell>
          <cell r="O211">
            <v>2</v>
          </cell>
          <cell r="P211">
            <v>1</v>
          </cell>
          <cell r="Q211">
            <v>0</v>
          </cell>
          <cell r="R211">
            <v>101</v>
          </cell>
          <cell r="S211">
            <v>3</v>
          </cell>
          <cell r="T211">
            <v>4</v>
          </cell>
          <cell r="W211">
            <v>1001</v>
          </cell>
          <cell r="X211">
            <v>8</v>
          </cell>
          <cell r="AA211">
            <v>580</v>
          </cell>
          <cell r="AB211">
            <v>395.47</v>
          </cell>
          <cell r="AC211">
            <v>23.172599999999999</v>
          </cell>
          <cell r="AD211">
            <v>20</v>
          </cell>
          <cell r="AE211">
            <v>24.293600000000001</v>
          </cell>
          <cell r="AF211">
            <v>4</v>
          </cell>
          <cell r="AG211">
            <v>4</v>
          </cell>
          <cell r="AH211">
            <v>4</v>
          </cell>
          <cell r="AI211">
            <v>0</v>
          </cell>
        </row>
        <row r="212">
          <cell r="A212">
            <v>1</v>
          </cell>
          <cell r="B212">
            <v>1</v>
          </cell>
          <cell r="C212">
            <v>2024</v>
          </cell>
          <cell r="D212">
            <v>4</v>
          </cell>
          <cell r="E212">
            <v>340</v>
          </cell>
          <cell r="F212">
            <v>320</v>
          </cell>
          <cell r="G212">
            <v>24</v>
          </cell>
          <cell r="H212">
            <v>1</v>
          </cell>
          <cell r="I212">
            <v>7</v>
          </cell>
          <cell r="J212">
            <v>4</v>
          </cell>
          <cell r="K212">
            <v>3</v>
          </cell>
          <cell r="L212">
            <v>1</v>
          </cell>
          <cell r="M212">
            <v>1</v>
          </cell>
          <cell r="N212">
            <v>2</v>
          </cell>
          <cell r="O212">
            <v>3</v>
          </cell>
          <cell r="P212">
            <v>1</v>
          </cell>
          <cell r="Q212">
            <v>1</v>
          </cell>
          <cell r="R212">
            <v>101</v>
          </cell>
          <cell r="S212">
            <v>3</v>
          </cell>
          <cell r="T212">
            <v>4</v>
          </cell>
          <cell r="W212">
            <v>1001</v>
          </cell>
          <cell r="X212">
            <v>8</v>
          </cell>
          <cell r="AA212">
            <v>770</v>
          </cell>
          <cell r="AB212">
            <v>1406.81</v>
          </cell>
          <cell r="AC212">
            <v>2.9323000000000001</v>
          </cell>
          <cell r="AD212">
            <v>20</v>
          </cell>
          <cell r="AE212">
            <v>18.431999999999999</v>
          </cell>
          <cell r="AF212">
            <v>4</v>
          </cell>
          <cell r="AG212">
            <v>4</v>
          </cell>
          <cell r="AH212">
            <v>4</v>
          </cell>
          <cell r="AI212">
            <v>0</v>
          </cell>
        </row>
        <row r="213">
          <cell r="A213">
            <v>1</v>
          </cell>
          <cell r="B213">
            <v>1</v>
          </cell>
          <cell r="C213">
            <v>2024</v>
          </cell>
          <cell r="D213">
            <v>4</v>
          </cell>
          <cell r="E213">
            <v>340</v>
          </cell>
          <cell r="F213">
            <v>320</v>
          </cell>
          <cell r="G213">
            <v>24</v>
          </cell>
          <cell r="H213">
            <v>2</v>
          </cell>
          <cell r="I213">
            <v>4</v>
          </cell>
          <cell r="J213">
            <v>4</v>
          </cell>
          <cell r="K213">
            <v>3</v>
          </cell>
          <cell r="L213">
            <v>3</v>
          </cell>
          <cell r="M213">
            <v>1</v>
          </cell>
          <cell r="N213">
            <v>1</v>
          </cell>
          <cell r="O213">
            <v>2</v>
          </cell>
          <cell r="P213">
            <v>1</v>
          </cell>
          <cell r="Q213">
            <v>0</v>
          </cell>
          <cell r="R213">
            <v>101</v>
          </cell>
          <cell r="S213">
            <v>3</v>
          </cell>
          <cell r="T213">
            <v>4</v>
          </cell>
          <cell r="W213">
            <v>1001</v>
          </cell>
          <cell r="X213">
            <v>8</v>
          </cell>
          <cell r="AA213">
            <v>561</v>
          </cell>
          <cell r="AB213">
            <v>728.01</v>
          </cell>
          <cell r="AC213">
            <v>17.129100000000001</v>
          </cell>
          <cell r="AD213">
            <v>20</v>
          </cell>
          <cell r="AE213">
            <v>27.8582</v>
          </cell>
          <cell r="AF213">
            <v>4</v>
          </cell>
          <cell r="AG213">
            <v>4</v>
          </cell>
          <cell r="AH213">
            <v>4</v>
          </cell>
          <cell r="AI213">
            <v>0</v>
          </cell>
        </row>
        <row r="214">
          <cell r="A214">
            <v>1</v>
          </cell>
          <cell r="B214">
            <v>1</v>
          </cell>
          <cell r="C214">
            <v>2024</v>
          </cell>
          <cell r="D214">
            <v>4</v>
          </cell>
          <cell r="E214">
            <v>340</v>
          </cell>
          <cell r="F214">
            <v>320</v>
          </cell>
          <cell r="G214">
            <v>24</v>
          </cell>
          <cell r="H214">
            <v>2</v>
          </cell>
          <cell r="I214">
            <v>4</v>
          </cell>
          <cell r="J214">
            <v>5</v>
          </cell>
          <cell r="K214">
            <v>3</v>
          </cell>
          <cell r="L214">
            <v>4</v>
          </cell>
          <cell r="M214">
            <v>1</v>
          </cell>
          <cell r="N214">
            <v>1</v>
          </cell>
          <cell r="O214">
            <v>2</v>
          </cell>
          <cell r="P214">
            <v>1</v>
          </cell>
          <cell r="Q214">
            <v>0</v>
          </cell>
          <cell r="R214">
            <v>101</v>
          </cell>
          <cell r="S214">
            <v>3</v>
          </cell>
          <cell r="T214">
            <v>4</v>
          </cell>
          <cell r="W214">
            <v>1001</v>
          </cell>
          <cell r="X214">
            <v>8</v>
          </cell>
          <cell r="AA214">
            <v>1083</v>
          </cell>
          <cell r="AB214">
            <v>1340.19</v>
          </cell>
          <cell r="AC214">
            <v>18.864999999999998</v>
          </cell>
          <cell r="AD214">
            <v>20</v>
          </cell>
          <cell r="AE214">
            <v>27.680900000000001</v>
          </cell>
          <cell r="AF214">
            <v>4</v>
          </cell>
          <cell r="AG214">
            <v>4</v>
          </cell>
          <cell r="AH214">
            <v>4</v>
          </cell>
          <cell r="AI214">
            <v>0</v>
          </cell>
        </row>
        <row r="215">
          <cell r="A215">
            <v>1</v>
          </cell>
          <cell r="B215">
            <v>1</v>
          </cell>
          <cell r="C215">
            <v>2024</v>
          </cell>
          <cell r="D215">
            <v>4</v>
          </cell>
          <cell r="E215">
            <v>340</v>
          </cell>
          <cell r="F215">
            <v>320</v>
          </cell>
          <cell r="G215">
            <v>24</v>
          </cell>
          <cell r="H215">
            <v>15</v>
          </cell>
          <cell r="I215">
            <v>4</v>
          </cell>
          <cell r="J215">
            <v>1</v>
          </cell>
          <cell r="K215">
            <v>3</v>
          </cell>
          <cell r="L215">
            <v>2</v>
          </cell>
          <cell r="M215">
            <v>1</v>
          </cell>
          <cell r="N215">
            <v>1</v>
          </cell>
          <cell r="O215">
            <v>4</v>
          </cell>
          <cell r="P215">
            <v>1</v>
          </cell>
          <cell r="Q215">
            <v>1</v>
          </cell>
          <cell r="R215">
            <v>101</v>
          </cell>
          <cell r="S215">
            <v>3</v>
          </cell>
          <cell r="T215">
            <v>4</v>
          </cell>
          <cell r="W215">
            <v>1001</v>
          </cell>
          <cell r="X215">
            <v>8</v>
          </cell>
          <cell r="AA215">
            <v>238</v>
          </cell>
          <cell r="AB215">
            <v>189.2</v>
          </cell>
          <cell r="AC215">
            <v>7.54</v>
          </cell>
          <cell r="AD215">
            <v>20</v>
          </cell>
          <cell r="AE215">
            <v>13.5</v>
          </cell>
          <cell r="AF215">
            <v>4</v>
          </cell>
          <cell r="AG215">
            <v>4</v>
          </cell>
          <cell r="AH215">
            <v>4</v>
          </cell>
          <cell r="AI215">
            <v>0</v>
          </cell>
        </row>
        <row r="216">
          <cell r="A216">
            <v>1</v>
          </cell>
          <cell r="B216">
            <v>1</v>
          </cell>
          <cell r="C216">
            <v>2024</v>
          </cell>
          <cell r="D216">
            <v>4</v>
          </cell>
          <cell r="E216">
            <v>340</v>
          </cell>
          <cell r="F216">
            <v>320</v>
          </cell>
          <cell r="G216">
            <v>24</v>
          </cell>
          <cell r="H216">
            <v>16</v>
          </cell>
          <cell r="I216">
            <v>4</v>
          </cell>
          <cell r="J216">
            <v>1</v>
          </cell>
          <cell r="K216">
            <v>3</v>
          </cell>
          <cell r="L216">
            <v>2</v>
          </cell>
          <cell r="M216">
            <v>1</v>
          </cell>
          <cell r="N216">
            <v>1</v>
          </cell>
          <cell r="O216">
            <v>2</v>
          </cell>
          <cell r="P216">
            <v>1</v>
          </cell>
          <cell r="Q216">
            <v>1</v>
          </cell>
          <cell r="R216">
            <v>101</v>
          </cell>
          <cell r="S216">
            <v>3</v>
          </cell>
          <cell r="T216">
            <v>4</v>
          </cell>
          <cell r="W216">
            <v>1001</v>
          </cell>
          <cell r="X216">
            <v>8</v>
          </cell>
          <cell r="AA216">
            <v>334</v>
          </cell>
          <cell r="AB216">
            <v>144.03</v>
          </cell>
          <cell r="AC216">
            <v>6.93</v>
          </cell>
          <cell r="AD216">
            <v>20</v>
          </cell>
          <cell r="AE216">
            <v>10.42</v>
          </cell>
          <cell r="AF216">
            <v>4</v>
          </cell>
          <cell r="AG216">
            <v>4</v>
          </cell>
          <cell r="AH216">
            <v>4</v>
          </cell>
          <cell r="AI216">
            <v>0</v>
          </cell>
        </row>
        <row r="217">
          <cell r="A217">
            <v>1</v>
          </cell>
          <cell r="B217">
            <v>1</v>
          </cell>
          <cell r="C217">
            <v>2024</v>
          </cell>
          <cell r="D217">
            <v>4</v>
          </cell>
          <cell r="E217">
            <v>340</v>
          </cell>
          <cell r="F217">
            <v>320</v>
          </cell>
          <cell r="G217">
            <v>24</v>
          </cell>
          <cell r="H217">
            <v>1</v>
          </cell>
          <cell r="I217">
            <v>5</v>
          </cell>
          <cell r="J217">
            <v>1</v>
          </cell>
          <cell r="K217">
            <v>3</v>
          </cell>
          <cell r="L217">
            <v>6</v>
          </cell>
          <cell r="M217">
            <v>1</v>
          </cell>
          <cell r="N217">
            <v>1</v>
          </cell>
          <cell r="O217">
            <v>3</v>
          </cell>
          <cell r="P217">
            <v>1</v>
          </cell>
          <cell r="Q217">
            <v>1</v>
          </cell>
          <cell r="R217">
            <v>101</v>
          </cell>
          <cell r="S217">
            <v>3</v>
          </cell>
          <cell r="T217">
            <v>4</v>
          </cell>
          <cell r="W217">
            <v>1001</v>
          </cell>
          <cell r="X217">
            <v>8</v>
          </cell>
          <cell r="AA217">
            <v>183</v>
          </cell>
          <cell r="AB217">
            <v>338.58</v>
          </cell>
          <cell r="AC217">
            <v>27.1235</v>
          </cell>
          <cell r="AD217">
            <v>18</v>
          </cell>
          <cell r="AE217">
            <v>36.481200000000001</v>
          </cell>
          <cell r="AF217">
            <v>4</v>
          </cell>
          <cell r="AG217">
            <v>4</v>
          </cell>
          <cell r="AH217">
            <v>4</v>
          </cell>
          <cell r="AI217">
            <v>0</v>
          </cell>
        </row>
        <row r="218">
          <cell r="A218">
            <v>1</v>
          </cell>
          <cell r="B218">
            <v>1</v>
          </cell>
          <cell r="C218">
            <v>2024</v>
          </cell>
          <cell r="D218">
            <v>4</v>
          </cell>
          <cell r="E218">
            <v>340</v>
          </cell>
          <cell r="F218">
            <v>320</v>
          </cell>
          <cell r="G218">
            <v>24</v>
          </cell>
          <cell r="H218">
            <v>2</v>
          </cell>
          <cell r="I218">
            <v>5</v>
          </cell>
          <cell r="J218">
            <v>1</v>
          </cell>
          <cell r="K218">
            <v>3</v>
          </cell>
          <cell r="L218">
            <v>2</v>
          </cell>
          <cell r="M218">
            <v>1</v>
          </cell>
          <cell r="N218">
            <v>1</v>
          </cell>
          <cell r="O218">
            <v>2</v>
          </cell>
          <cell r="P218">
            <v>1</v>
          </cell>
          <cell r="Q218">
            <v>1</v>
          </cell>
          <cell r="R218">
            <v>101</v>
          </cell>
          <cell r="S218">
            <v>3</v>
          </cell>
          <cell r="T218">
            <v>4</v>
          </cell>
          <cell r="W218">
            <v>1001</v>
          </cell>
          <cell r="X218">
            <v>8</v>
          </cell>
          <cell r="AA218">
            <v>151</v>
          </cell>
          <cell r="AB218">
            <v>1026</v>
          </cell>
          <cell r="AC218">
            <v>12.129200000000001</v>
          </cell>
          <cell r="AD218">
            <v>20</v>
          </cell>
          <cell r="AE218">
            <v>13.8064</v>
          </cell>
          <cell r="AF218">
            <v>4</v>
          </cell>
          <cell r="AG218">
            <v>4</v>
          </cell>
          <cell r="AH218">
            <v>4</v>
          </cell>
          <cell r="AI218">
            <v>0</v>
          </cell>
        </row>
        <row r="219">
          <cell r="A219">
            <v>1</v>
          </cell>
          <cell r="B219">
            <v>1</v>
          </cell>
          <cell r="C219">
            <v>2024</v>
          </cell>
          <cell r="D219">
            <v>4</v>
          </cell>
          <cell r="E219">
            <v>340</v>
          </cell>
          <cell r="F219">
            <v>320</v>
          </cell>
          <cell r="G219">
            <v>24</v>
          </cell>
          <cell r="H219">
            <v>3</v>
          </cell>
          <cell r="I219">
            <v>5</v>
          </cell>
          <cell r="J219">
            <v>1</v>
          </cell>
          <cell r="K219">
            <v>3</v>
          </cell>
          <cell r="L219">
            <v>2</v>
          </cell>
          <cell r="M219">
            <v>1</v>
          </cell>
          <cell r="N219">
            <v>1</v>
          </cell>
          <cell r="O219">
            <v>1</v>
          </cell>
          <cell r="P219">
            <v>1</v>
          </cell>
          <cell r="Q219">
            <v>1</v>
          </cell>
          <cell r="R219">
            <v>101</v>
          </cell>
          <cell r="S219">
            <v>3</v>
          </cell>
          <cell r="T219">
            <v>4</v>
          </cell>
          <cell r="W219">
            <v>1001</v>
          </cell>
          <cell r="X219">
            <v>8</v>
          </cell>
          <cell r="AA219">
            <v>735</v>
          </cell>
          <cell r="AB219">
            <v>658.7</v>
          </cell>
          <cell r="AC219">
            <v>17.1934</v>
          </cell>
          <cell r="AD219">
            <v>20</v>
          </cell>
          <cell r="AE219">
            <v>17.1934</v>
          </cell>
          <cell r="AF219">
            <v>4</v>
          </cell>
          <cell r="AG219">
            <v>4</v>
          </cell>
          <cell r="AH219">
            <v>4</v>
          </cell>
          <cell r="AI219">
            <v>0</v>
          </cell>
        </row>
        <row r="220">
          <cell r="A220">
            <v>1</v>
          </cell>
          <cell r="B220">
            <v>1</v>
          </cell>
          <cell r="C220">
            <v>2024</v>
          </cell>
          <cell r="D220">
            <v>4</v>
          </cell>
          <cell r="E220">
            <v>340</v>
          </cell>
          <cell r="F220">
            <v>320</v>
          </cell>
          <cell r="G220">
            <v>24</v>
          </cell>
          <cell r="H220">
            <v>4</v>
          </cell>
          <cell r="I220">
            <v>5</v>
          </cell>
          <cell r="J220">
            <v>1</v>
          </cell>
          <cell r="K220">
            <v>3</v>
          </cell>
          <cell r="L220">
            <v>1</v>
          </cell>
          <cell r="M220">
            <v>1</v>
          </cell>
          <cell r="N220">
            <v>1</v>
          </cell>
          <cell r="O220">
            <v>2</v>
          </cell>
          <cell r="P220">
            <v>1</v>
          </cell>
          <cell r="Q220">
            <v>1</v>
          </cell>
          <cell r="R220">
            <v>101</v>
          </cell>
          <cell r="S220">
            <v>3</v>
          </cell>
          <cell r="T220">
            <v>4</v>
          </cell>
          <cell r="W220">
            <v>1001</v>
          </cell>
          <cell r="X220">
            <v>8</v>
          </cell>
          <cell r="AA220">
            <v>1530</v>
          </cell>
          <cell r="AB220">
            <v>617.24</v>
          </cell>
          <cell r="AC220">
            <v>9.4200999999999997</v>
          </cell>
          <cell r="AD220">
            <v>20</v>
          </cell>
          <cell r="AE220">
            <v>9.7376000000000005</v>
          </cell>
          <cell r="AF220">
            <v>4</v>
          </cell>
          <cell r="AG220">
            <v>4</v>
          </cell>
          <cell r="AH220">
            <v>4</v>
          </cell>
          <cell r="AI220">
            <v>0</v>
          </cell>
        </row>
        <row r="221">
          <cell r="A221">
            <v>1</v>
          </cell>
          <cell r="B221">
            <v>1</v>
          </cell>
          <cell r="C221">
            <v>2024</v>
          </cell>
          <cell r="D221">
            <v>4</v>
          </cell>
          <cell r="E221">
            <v>340</v>
          </cell>
          <cell r="F221">
            <v>320</v>
          </cell>
          <cell r="G221">
            <v>24</v>
          </cell>
          <cell r="H221">
            <v>5</v>
          </cell>
          <cell r="I221">
            <v>5</v>
          </cell>
          <cell r="J221">
            <v>1</v>
          </cell>
          <cell r="K221">
            <v>3</v>
          </cell>
          <cell r="L221">
            <v>1</v>
          </cell>
          <cell r="M221">
            <v>1</v>
          </cell>
          <cell r="N221">
            <v>1</v>
          </cell>
          <cell r="O221">
            <v>3</v>
          </cell>
          <cell r="P221">
            <v>1</v>
          </cell>
          <cell r="Q221">
            <v>1</v>
          </cell>
          <cell r="R221">
            <v>101</v>
          </cell>
          <cell r="S221">
            <v>3</v>
          </cell>
          <cell r="T221">
            <v>4</v>
          </cell>
          <cell r="W221">
            <v>1001</v>
          </cell>
          <cell r="X221">
            <v>8</v>
          </cell>
          <cell r="AA221">
            <v>252</v>
          </cell>
          <cell r="AB221">
            <v>241.09</v>
          </cell>
          <cell r="AC221">
            <v>12.4741</v>
          </cell>
          <cell r="AD221">
            <v>20</v>
          </cell>
          <cell r="AE221">
            <v>29.929600000000001</v>
          </cell>
          <cell r="AF221">
            <v>4</v>
          </cell>
          <cell r="AG221">
            <v>4</v>
          </cell>
          <cell r="AH221">
            <v>4</v>
          </cell>
          <cell r="AI221">
            <v>0</v>
          </cell>
        </row>
        <row r="222">
          <cell r="A222">
            <v>1</v>
          </cell>
          <cell r="B222">
            <v>1</v>
          </cell>
          <cell r="C222">
            <v>2024</v>
          </cell>
          <cell r="D222">
            <v>4</v>
          </cell>
          <cell r="E222">
            <v>340</v>
          </cell>
          <cell r="F222">
            <v>320</v>
          </cell>
          <cell r="G222">
            <v>24</v>
          </cell>
          <cell r="H222">
            <v>7</v>
          </cell>
          <cell r="I222">
            <v>5</v>
          </cell>
          <cell r="J222">
            <v>1</v>
          </cell>
          <cell r="K222">
            <v>3</v>
          </cell>
          <cell r="L222">
            <v>1</v>
          </cell>
          <cell r="M222">
            <v>1</v>
          </cell>
          <cell r="N222">
            <v>4</v>
          </cell>
          <cell r="O222">
            <v>9</v>
          </cell>
          <cell r="P222">
            <v>1</v>
          </cell>
          <cell r="Q222">
            <v>1</v>
          </cell>
          <cell r="R222">
            <v>101</v>
          </cell>
          <cell r="S222">
            <v>3</v>
          </cell>
          <cell r="T222">
            <v>4</v>
          </cell>
          <cell r="W222">
            <v>1001</v>
          </cell>
          <cell r="X222">
            <v>8</v>
          </cell>
          <cell r="AA222">
            <v>328</v>
          </cell>
          <cell r="AB222">
            <v>136.72999999999999</v>
          </cell>
          <cell r="AC222">
            <v>0.40050000000000002</v>
          </cell>
          <cell r="AD222">
            <v>20</v>
          </cell>
          <cell r="AE222">
            <v>14.234999999999999</v>
          </cell>
          <cell r="AF222">
            <v>4</v>
          </cell>
          <cell r="AG222">
            <v>4</v>
          </cell>
          <cell r="AH222">
            <v>4</v>
          </cell>
          <cell r="AI222">
            <v>0</v>
          </cell>
        </row>
        <row r="223">
          <cell r="A223">
            <v>1</v>
          </cell>
          <cell r="B223">
            <v>1</v>
          </cell>
          <cell r="C223">
            <v>2024</v>
          </cell>
          <cell r="D223">
            <v>4</v>
          </cell>
          <cell r="E223">
            <v>340</v>
          </cell>
          <cell r="F223">
            <v>320</v>
          </cell>
          <cell r="G223">
            <v>24</v>
          </cell>
          <cell r="H223">
            <v>8</v>
          </cell>
          <cell r="I223">
            <v>5</v>
          </cell>
          <cell r="J223">
            <v>1</v>
          </cell>
          <cell r="K223">
            <v>3</v>
          </cell>
          <cell r="L223">
            <v>3</v>
          </cell>
          <cell r="M223">
            <v>1</v>
          </cell>
          <cell r="N223">
            <v>1</v>
          </cell>
          <cell r="O223">
            <v>2</v>
          </cell>
          <cell r="P223">
            <v>1</v>
          </cell>
          <cell r="Q223">
            <v>1</v>
          </cell>
          <cell r="R223">
            <v>101</v>
          </cell>
          <cell r="S223">
            <v>3</v>
          </cell>
          <cell r="T223">
            <v>4</v>
          </cell>
          <cell r="W223">
            <v>1001</v>
          </cell>
          <cell r="X223">
            <v>8</v>
          </cell>
          <cell r="AA223">
            <v>481</v>
          </cell>
          <cell r="AB223">
            <v>678.98599999999999</v>
          </cell>
          <cell r="AC223">
            <v>23.575099999999999</v>
          </cell>
          <cell r="AD223">
            <v>20</v>
          </cell>
          <cell r="AE223">
            <v>29.028099999999998</v>
          </cell>
          <cell r="AF223">
            <v>4</v>
          </cell>
          <cell r="AG223">
            <v>4</v>
          </cell>
          <cell r="AH223">
            <v>4</v>
          </cell>
          <cell r="AI223">
            <v>0</v>
          </cell>
        </row>
        <row r="224">
          <cell r="A224">
            <v>1</v>
          </cell>
          <cell r="B224">
            <v>1</v>
          </cell>
          <cell r="C224">
            <v>2024</v>
          </cell>
          <cell r="D224">
            <v>4</v>
          </cell>
          <cell r="E224">
            <v>340</v>
          </cell>
          <cell r="F224">
            <v>320</v>
          </cell>
          <cell r="G224">
            <v>24</v>
          </cell>
          <cell r="H224">
            <v>9</v>
          </cell>
          <cell r="I224">
            <v>5</v>
          </cell>
          <cell r="J224">
            <v>1</v>
          </cell>
          <cell r="K224">
            <v>3</v>
          </cell>
          <cell r="L224">
            <v>2</v>
          </cell>
          <cell r="M224">
            <v>1</v>
          </cell>
          <cell r="N224">
            <v>3</v>
          </cell>
          <cell r="O224">
            <v>0</v>
          </cell>
          <cell r="P224">
            <v>1</v>
          </cell>
          <cell r="Q224">
            <v>1</v>
          </cell>
          <cell r="R224">
            <v>101</v>
          </cell>
          <cell r="S224">
            <v>3</v>
          </cell>
          <cell r="T224">
            <v>4</v>
          </cell>
          <cell r="W224">
            <v>1001</v>
          </cell>
          <cell r="X224">
            <v>8</v>
          </cell>
          <cell r="AA224">
            <v>982</v>
          </cell>
          <cell r="AB224">
            <v>1903.25</v>
          </cell>
          <cell r="AC224">
            <v>16.556100000000001</v>
          </cell>
          <cell r="AD224">
            <v>20</v>
          </cell>
          <cell r="AE224">
            <v>35.0062</v>
          </cell>
          <cell r="AF224">
            <v>4</v>
          </cell>
          <cell r="AG224">
            <v>4</v>
          </cell>
          <cell r="AH224">
            <v>4</v>
          </cell>
          <cell r="AI224">
            <v>0</v>
          </cell>
        </row>
        <row r="225">
          <cell r="A225">
            <v>1</v>
          </cell>
          <cell r="B225">
            <v>1</v>
          </cell>
          <cell r="C225">
            <v>2024</v>
          </cell>
          <cell r="D225">
            <v>4</v>
          </cell>
          <cell r="E225">
            <v>340</v>
          </cell>
          <cell r="F225">
            <v>320</v>
          </cell>
          <cell r="G225">
            <v>24</v>
          </cell>
          <cell r="H225">
            <v>10</v>
          </cell>
          <cell r="I225">
            <v>5</v>
          </cell>
          <cell r="J225">
            <v>1</v>
          </cell>
          <cell r="K225">
            <v>3</v>
          </cell>
          <cell r="L225">
            <v>10</v>
          </cell>
          <cell r="M225">
            <v>1</v>
          </cell>
          <cell r="N225">
            <v>3</v>
          </cell>
          <cell r="O225">
            <v>0</v>
          </cell>
          <cell r="P225">
            <v>1</v>
          </cell>
          <cell r="Q225">
            <v>1</v>
          </cell>
          <cell r="R225">
            <v>101</v>
          </cell>
          <cell r="S225">
            <v>3</v>
          </cell>
          <cell r="T225">
            <v>4</v>
          </cell>
          <cell r="W225">
            <v>1001</v>
          </cell>
          <cell r="X225">
            <v>8</v>
          </cell>
          <cell r="AA225">
            <v>248</v>
          </cell>
          <cell r="AB225">
            <v>580.63</v>
          </cell>
          <cell r="AC225">
            <v>37.267099999999999</v>
          </cell>
          <cell r="AD225">
            <v>20</v>
          </cell>
          <cell r="AE225">
            <v>50.474200000000003</v>
          </cell>
          <cell r="AF225">
            <v>4</v>
          </cell>
          <cell r="AG225">
            <v>4</v>
          </cell>
          <cell r="AH225">
            <v>4</v>
          </cell>
          <cell r="AI225">
            <v>0</v>
          </cell>
        </row>
        <row r="226">
          <cell r="A226">
            <v>1</v>
          </cell>
          <cell r="B226">
            <v>1</v>
          </cell>
          <cell r="C226">
            <v>2024</v>
          </cell>
          <cell r="D226">
            <v>4</v>
          </cell>
          <cell r="E226">
            <v>340</v>
          </cell>
          <cell r="F226">
            <v>320</v>
          </cell>
          <cell r="G226">
            <v>24</v>
          </cell>
          <cell r="H226">
            <v>12</v>
          </cell>
          <cell r="I226">
            <v>5</v>
          </cell>
          <cell r="J226">
            <v>1</v>
          </cell>
          <cell r="K226">
            <v>3</v>
          </cell>
          <cell r="L226">
            <v>1</v>
          </cell>
          <cell r="M226">
            <v>1</v>
          </cell>
          <cell r="N226">
            <v>1</v>
          </cell>
          <cell r="O226">
            <v>5</v>
          </cell>
          <cell r="P226">
            <v>1</v>
          </cell>
          <cell r="Q226">
            <v>1</v>
          </cell>
          <cell r="R226">
            <v>101</v>
          </cell>
          <cell r="S226">
            <v>3</v>
          </cell>
          <cell r="T226">
            <v>4</v>
          </cell>
          <cell r="W226">
            <v>1001</v>
          </cell>
          <cell r="X226">
            <v>8</v>
          </cell>
          <cell r="AA226">
            <v>429</v>
          </cell>
          <cell r="AB226">
            <v>953.7</v>
          </cell>
          <cell r="AC226">
            <v>24.3811</v>
          </cell>
          <cell r="AD226">
            <v>20</v>
          </cell>
          <cell r="AE226">
            <v>26.445</v>
          </cell>
          <cell r="AF226">
            <v>4</v>
          </cell>
          <cell r="AG226">
            <v>4</v>
          </cell>
          <cell r="AH226">
            <v>4</v>
          </cell>
          <cell r="AI226">
            <v>0</v>
          </cell>
        </row>
        <row r="227">
          <cell r="A227">
            <v>1</v>
          </cell>
          <cell r="B227">
            <v>1</v>
          </cell>
          <cell r="C227">
            <v>2024</v>
          </cell>
          <cell r="D227">
            <v>4</v>
          </cell>
          <cell r="E227">
            <v>340</v>
          </cell>
          <cell r="F227">
            <v>320</v>
          </cell>
          <cell r="G227">
            <v>24</v>
          </cell>
          <cell r="H227">
            <v>13</v>
          </cell>
          <cell r="I227">
            <v>5</v>
          </cell>
          <cell r="J227">
            <v>1</v>
          </cell>
          <cell r="K227">
            <v>3</v>
          </cell>
          <cell r="L227">
            <v>1</v>
          </cell>
          <cell r="M227">
            <v>1</v>
          </cell>
          <cell r="N227">
            <v>1</v>
          </cell>
          <cell r="O227">
            <v>5</v>
          </cell>
          <cell r="P227">
            <v>1</v>
          </cell>
          <cell r="Q227">
            <v>0</v>
          </cell>
          <cell r="R227">
            <v>101</v>
          </cell>
          <cell r="S227">
            <v>3</v>
          </cell>
          <cell r="T227">
            <v>4</v>
          </cell>
          <cell r="W227">
            <v>1001</v>
          </cell>
          <cell r="X227">
            <v>8</v>
          </cell>
          <cell r="AA227">
            <v>496</v>
          </cell>
          <cell r="AB227">
            <v>1065.78</v>
          </cell>
          <cell r="AC227">
            <v>21.709700000000002</v>
          </cell>
          <cell r="AD227">
            <v>20</v>
          </cell>
          <cell r="AE227">
            <v>39.912500000000001</v>
          </cell>
          <cell r="AF227">
            <v>4</v>
          </cell>
          <cell r="AG227">
            <v>4</v>
          </cell>
          <cell r="AH227">
            <v>4</v>
          </cell>
          <cell r="AI227">
            <v>0</v>
          </cell>
        </row>
        <row r="228">
          <cell r="A228">
            <v>1</v>
          </cell>
          <cell r="B228">
            <v>1</v>
          </cell>
          <cell r="C228">
            <v>2024</v>
          </cell>
          <cell r="D228">
            <v>4</v>
          </cell>
          <cell r="E228">
            <v>340</v>
          </cell>
          <cell r="F228">
            <v>320</v>
          </cell>
          <cell r="G228">
            <v>24</v>
          </cell>
          <cell r="H228">
            <v>14</v>
          </cell>
          <cell r="I228">
            <v>5</v>
          </cell>
          <cell r="J228">
            <v>1</v>
          </cell>
          <cell r="K228">
            <v>3</v>
          </cell>
          <cell r="L228">
            <v>1</v>
          </cell>
          <cell r="M228">
            <v>1</v>
          </cell>
          <cell r="N228">
            <v>1</v>
          </cell>
          <cell r="O228">
            <v>5</v>
          </cell>
          <cell r="P228">
            <v>0</v>
          </cell>
          <cell r="R228">
            <v>101</v>
          </cell>
          <cell r="S228">
            <v>3</v>
          </cell>
          <cell r="T228">
            <v>4</v>
          </cell>
          <cell r="W228">
            <v>1001</v>
          </cell>
          <cell r="X228">
            <v>8</v>
          </cell>
          <cell r="AA228">
            <v>1461</v>
          </cell>
          <cell r="AB228">
            <v>2256.29</v>
          </cell>
          <cell r="AC228">
            <v>10.93</v>
          </cell>
          <cell r="AD228">
            <v>20</v>
          </cell>
          <cell r="AE228">
            <v>32.828499999999998</v>
          </cell>
          <cell r="AF228">
            <v>4</v>
          </cell>
          <cell r="AG228">
            <v>4</v>
          </cell>
          <cell r="AH228">
            <v>4</v>
          </cell>
          <cell r="AI228">
            <v>0</v>
          </cell>
        </row>
        <row r="229">
          <cell r="A229">
            <v>1</v>
          </cell>
          <cell r="B229">
            <v>1</v>
          </cell>
          <cell r="C229">
            <v>2024</v>
          </cell>
          <cell r="D229">
            <v>4</v>
          </cell>
          <cell r="E229">
            <v>340</v>
          </cell>
          <cell r="F229">
            <v>320</v>
          </cell>
          <cell r="G229">
            <v>24</v>
          </cell>
          <cell r="H229">
            <v>16</v>
          </cell>
          <cell r="I229">
            <v>5</v>
          </cell>
          <cell r="J229">
            <v>1</v>
          </cell>
          <cell r="K229">
            <v>3</v>
          </cell>
          <cell r="L229">
            <v>1</v>
          </cell>
          <cell r="M229">
            <v>1</v>
          </cell>
          <cell r="N229">
            <v>1</v>
          </cell>
          <cell r="O229">
            <v>3</v>
          </cell>
          <cell r="P229">
            <v>1</v>
          </cell>
          <cell r="Q229">
            <v>1</v>
          </cell>
          <cell r="R229">
            <v>101</v>
          </cell>
          <cell r="S229">
            <v>3</v>
          </cell>
          <cell r="T229">
            <v>4</v>
          </cell>
          <cell r="W229">
            <v>1001</v>
          </cell>
          <cell r="X229">
            <v>8</v>
          </cell>
          <cell r="AA229">
            <v>2305</v>
          </cell>
          <cell r="AB229">
            <v>1018.4</v>
          </cell>
          <cell r="AC229">
            <v>10.66</v>
          </cell>
          <cell r="AD229">
            <v>20</v>
          </cell>
          <cell r="AE229">
            <v>10.87</v>
          </cell>
          <cell r="AF229">
            <v>4</v>
          </cell>
          <cell r="AG229">
            <v>4</v>
          </cell>
          <cell r="AH229">
            <v>4</v>
          </cell>
          <cell r="AI229">
            <v>0</v>
          </cell>
        </row>
        <row r="230">
          <cell r="A230">
            <v>1</v>
          </cell>
          <cell r="B230">
            <v>1</v>
          </cell>
          <cell r="C230">
            <v>2024</v>
          </cell>
          <cell r="D230">
            <v>4</v>
          </cell>
          <cell r="E230">
            <v>340</v>
          </cell>
          <cell r="F230">
            <v>320</v>
          </cell>
          <cell r="G230">
            <v>24</v>
          </cell>
          <cell r="H230">
            <v>18</v>
          </cell>
          <cell r="I230">
            <v>5</v>
          </cell>
          <cell r="J230">
            <v>1</v>
          </cell>
          <cell r="K230">
            <v>3</v>
          </cell>
          <cell r="L230">
            <v>4</v>
          </cell>
          <cell r="M230">
            <v>1</v>
          </cell>
          <cell r="N230">
            <v>1</v>
          </cell>
          <cell r="O230">
            <v>5</v>
          </cell>
          <cell r="P230">
            <v>1</v>
          </cell>
          <cell r="Q230">
            <v>1</v>
          </cell>
          <cell r="R230">
            <v>101</v>
          </cell>
          <cell r="S230">
            <v>3</v>
          </cell>
          <cell r="T230">
            <v>4</v>
          </cell>
          <cell r="W230">
            <v>1001</v>
          </cell>
          <cell r="X230">
            <v>8</v>
          </cell>
          <cell r="AA230">
            <v>856</v>
          </cell>
          <cell r="AB230">
            <v>821.56</v>
          </cell>
          <cell r="AC230">
            <v>15.31</v>
          </cell>
          <cell r="AD230">
            <v>20</v>
          </cell>
          <cell r="AE230">
            <v>16.98</v>
          </cell>
          <cell r="AF230">
            <v>4</v>
          </cell>
          <cell r="AG230">
            <v>4</v>
          </cell>
          <cell r="AH230">
            <v>4</v>
          </cell>
          <cell r="AI230">
            <v>0</v>
          </cell>
        </row>
        <row r="231">
          <cell r="A231">
            <v>1</v>
          </cell>
          <cell r="B231">
            <v>1</v>
          </cell>
          <cell r="C231">
            <v>2024</v>
          </cell>
          <cell r="D231">
            <v>4</v>
          </cell>
          <cell r="E231">
            <v>340</v>
          </cell>
          <cell r="F231">
            <v>320</v>
          </cell>
          <cell r="G231">
            <v>24</v>
          </cell>
          <cell r="H231">
            <v>19</v>
          </cell>
          <cell r="I231">
            <v>5</v>
          </cell>
          <cell r="J231">
            <v>1</v>
          </cell>
          <cell r="K231">
            <v>3</v>
          </cell>
          <cell r="L231">
            <v>2</v>
          </cell>
          <cell r="M231">
            <v>1</v>
          </cell>
          <cell r="N231">
            <v>1</v>
          </cell>
          <cell r="O231">
            <v>5</v>
          </cell>
          <cell r="P231">
            <v>1</v>
          </cell>
          <cell r="Q231">
            <v>1</v>
          </cell>
          <cell r="R231">
            <v>101</v>
          </cell>
          <cell r="S231">
            <v>3</v>
          </cell>
          <cell r="T231">
            <v>4</v>
          </cell>
          <cell r="W231">
            <v>1001</v>
          </cell>
          <cell r="X231">
            <v>8</v>
          </cell>
          <cell r="AA231">
            <v>497</v>
          </cell>
          <cell r="AB231">
            <v>524.29999999999995</v>
          </cell>
          <cell r="AC231">
            <v>4.1481000000000003</v>
          </cell>
          <cell r="AD231">
            <v>20</v>
          </cell>
          <cell r="AE231">
            <v>24.5519</v>
          </cell>
          <cell r="AF231">
            <v>4</v>
          </cell>
          <cell r="AG231">
            <v>4</v>
          </cell>
          <cell r="AH231">
            <v>4</v>
          </cell>
          <cell r="AI231">
            <v>0</v>
          </cell>
        </row>
        <row r="232">
          <cell r="A232">
            <v>1</v>
          </cell>
          <cell r="B232">
            <v>1</v>
          </cell>
          <cell r="C232">
            <v>2024</v>
          </cell>
          <cell r="D232">
            <v>4</v>
          </cell>
          <cell r="E232">
            <v>340</v>
          </cell>
          <cell r="F232">
            <v>320</v>
          </cell>
          <cell r="G232">
            <v>24</v>
          </cell>
          <cell r="H232">
            <v>33</v>
          </cell>
          <cell r="I232">
            <v>5</v>
          </cell>
          <cell r="J232">
            <v>1</v>
          </cell>
          <cell r="K232">
            <v>3</v>
          </cell>
          <cell r="L232">
            <v>1</v>
          </cell>
          <cell r="M232">
            <v>1</v>
          </cell>
          <cell r="N232">
            <v>3</v>
          </cell>
          <cell r="O232">
            <v>0</v>
          </cell>
          <cell r="P232">
            <v>1</v>
          </cell>
          <cell r="Q232">
            <v>1</v>
          </cell>
          <cell r="R232">
            <v>101</v>
          </cell>
          <cell r="S232">
            <v>3</v>
          </cell>
          <cell r="T232">
            <v>4</v>
          </cell>
          <cell r="W232">
            <v>1001</v>
          </cell>
          <cell r="X232">
            <v>8</v>
          </cell>
          <cell r="AA232">
            <v>446</v>
          </cell>
          <cell r="AB232">
            <v>1638.34</v>
          </cell>
          <cell r="AC232">
            <v>33.113100000000003</v>
          </cell>
          <cell r="AD232">
            <v>20</v>
          </cell>
          <cell r="AE232">
            <v>42.988</v>
          </cell>
          <cell r="AF232">
            <v>4</v>
          </cell>
          <cell r="AG232">
            <v>4</v>
          </cell>
          <cell r="AH232">
            <v>4</v>
          </cell>
          <cell r="AI232">
            <v>0</v>
          </cell>
        </row>
        <row r="233">
          <cell r="A233">
            <v>1</v>
          </cell>
          <cell r="B233">
            <v>1</v>
          </cell>
          <cell r="C233">
            <v>2024</v>
          </cell>
          <cell r="D233">
            <v>4</v>
          </cell>
          <cell r="E233">
            <v>340</v>
          </cell>
          <cell r="F233">
            <v>320</v>
          </cell>
          <cell r="G233">
            <v>24</v>
          </cell>
          <cell r="H233">
            <v>1</v>
          </cell>
          <cell r="I233">
            <v>5</v>
          </cell>
          <cell r="J233">
            <v>2</v>
          </cell>
          <cell r="K233">
            <v>3</v>
          </cell>
          <cell r="L233">
            <v>3</v>
          </cell>
          <cell r="M233">
            <v>1</v>
          </cell>
          <cell r="N233">
            <v>1</v>
          </cell>
          <cell r="O233">
            <v>3</v>
          </cell>
          <cell r="P233">
            <v>1</v>
          </cell>
          <cell r="Q233">
            <v>1</v>
          </cell>
          <cell r="R233">
            <v>101</v>
          </cell>
          <cell r="S233">
            <v>3</v>
          </cell>
          <cell r="T233">
            <v>4</v>
          </cell>
          <cell r="W233">
            <v>1001</v>
          </cell>
          <cell r="X233">
            <v>8</v>
          </cell>
          <cell r="AA233">
            <v>1274</v>
          </cell>
          <cell r="AB233">
            <v>2734.23</v>
          </cell>
          <cell r="AC233">
            <v>20.6387</v>
          </cell>
          <cell r="AD233">
            <v>20</v>
          </cell>
          <cell r="AE233">
            <v>27.105699999999999</v>
          </cell>
          <cell r="AF233">
            <v>4</v>
          </cell>
          <cell r="AG233">
            <v>4</v>
          </cell>
          <cell r="AH233">
            <v>4</v>
          </cell>
          <cell r="AI233">
            <v>0</v>
          </cell>
        </row>
        <row r="234">
          <cell r="A234">
            <v>1</v>
          </cell>
          <cell r="B234">
            <v>1</v>
          </cell>
          <cell r="C234">
            <v>2024</v>
          </cell>
          <cell r="D234">
            <v>4</v>
          </cell>
          <cell r="E234">
            <v>340</v>
          </cell>
          <cell r="F234">
            <v>320</v>
          </cell>
          <cell r="G234">
            <v>24</v>
          </cell>
          <cell r="H234">
            <v>2</v>
          </cell>
          <cell r="I234">
            <v>5</v>
          </cell>
          <cell r="J234">
            <v>2</v>
          </cell>
          <cell r="K234">
            <v>3</v>
          </cell>
          <cell r="L234">
            <v>2</v>
          </cell>
          <cell r="M234">
            <v>1</v>
          </cell>
          <cell r="N234">
            <v>1</v>
          </cell>
          <cell r="O234">
            <v>2</v>
          </cell>
          <cell r="P234">
            <v>1</v>
          </cell>
          <cell r="Q234">
            <v>1</v>
          </cell>
          <cell r="R234">
            <v>101</v>
          </cell>
          <cell r="S234">
            <v>3</v>
          </cell>
          <cell r="T234">
            <v>4</v>
          </cell>
          <cell r="W234">
            <v>1001</v>
          </cell>
          <cell r="X234">
            <v>8</v>
          </cell>
          <cell r="AA234">
            <v>108</v>
          </cell>
          <cell r="AB234">
            <v>1026</v>
          </cell>
          <cell r="AC234">
            <v>14.2437</v>
          </cell>
          <cell r="AD234">
            <v>18</v>
          </cell>
          <cell r="AE234">
            <v>21.913599999999999</v>
          </cell>
          <cell r="AF234">
            <v>4</v>
          </cell>
          <cell r="AG234">
            <v>4</v>
          </cell>
          <cell r="AH234">
            <v>4</v>
          </cell>
          <cell r="AI234">
            <v>0</v>
          </cell>
        </row>
        <row r="235">
          <cell r="A235">
            <v>1</v>
          </cell>
          <cell r="B235">
            <v>1</v>
          </cell>
          <cell r="C235">
            <v>2024</v>
          </cell>
          <cell r="D235">
            <v>4</v>
          </cell>
          <cell r="E235">
            <v>340</v>
          </cell>
          <cell r="F235">
            <v>320</v>
          </cell>
          <cell r="G235">
            <v>24</v>
          </cell>
          <cell r="H235">
            <v>3</v>
          </cell>
          <cell r="I235">
            <v>5</v>
          </cell>
          <cell r="J235">
            <v>2</v>
          </cell>
          <cell r="K235">
            <v>3</v>
          </cell>
          <cell r="L235">
            <v>2</v>
          </cell>
          <cell r="M235">
            <v>1</v>
          </cell>
          <cell r="N235">
            <v>1</v>
          </cell>
          <cell r="O235">
            <v>1</v>
          </cell>
          <cell r="P235">
            <v>1</v>
          </cell>
          <cell r="Q235">
            <v>1</v>
          </cell>
          <cell r="R235">
            <v>101</v>
          </cell>
          <cell r="S235">
            <v>3</v>
          </cell>
          <cell r="T235">
            <v>4</v>
          </cell>
          <cell r="W235">
            <v>1001</v>
          </cell>
          <cell r="X235">
            <v>8</v>
          </cell>
          <cell r="AA235">
            <v>1417</v>
          </cell>
          <cell r="AB235">
            <v>658.7</v>
          </cell>
          <cell r="AC235">
            <v>7.17</v>
          </cell>
          <cell r="AD235">
            <v>20</v>
          </cell>
          <cell r="AE235">
            <v>8.0121000000000002</v>
          </cell>
          <cell r="AF235">
            <v>4</v>
          </cell>
          <cell r="AG235">
            <v>4</v>
          </cell>
          <cell r="AH235">
            <v>4</v>
          </cell>
          <cell r="AI235">
            <v>0</v>
          </cell>
        </row>
        <row r="236">
          <cell r="A236">
            <v>1</v>
          </cell>
          <cell r="B236">
            <v>1</v>
          </cell>
          <cell r="C236">
            <v>2024</v>
          </cell>
          <cell r="D236">
            <v>4</v>
          </cell>
          <cell r="E236">
            <v>340</v>
          </cell>
          <cell r="F236">
            <v>320</v>
          </cell>
          <cell r="G236">
            <v>24</v>
          </cell>
          <cell r="H236">
            <v>4</v>
          </cell>
          <cell r="I236">
            <v>5</v>
          </cell>
          <cell r="J236">
            <v>2</v>
          </cell>
          <cell r="K236">
            <v>3</v>
          </cell>
          <cell r="L236">
            <v>1</v>
          </cell>
          <cell r="M236">
            <v>1</v>
          </cell>
          <cell r="N236">
            <v>1</v>
          </cell>
          <cell r="O236">
            <v>1</v>
          </cell>
          <cell r="P236">
            <v>1</v>
          </cell>
          <cell r="Q236">
            <v>0</v>
          </cell>
          <cell r="R236">
            <v>101</v>
          </cell>
          <cell r="S236">
            <v>3</v>
          </cell>
          <cell r="T236">
            <v>4</v>
          </cell>
          <cell r="W236">
            <v>1001</v>
          </cell>
          <cell r="X236">
            <v>8</v>
          </cell>
          <cell r="AA236">
            <v>2031</v>
          </cell>
          <cell r="AB236">
            <v>815.52</v>
          </cell>
          <cell r="AC236">
            <v>4.2336</v>
          </cell>
          <cell r="AD236">
            <v>20</v>
          </cell>
          <cell r="AE236">
            <v>4.2336</v>
          </cell>
          <cell r="AF236">
            <v>4</v>
          </cell>
          <cell r="AG236">
            <v>4</v>
          </cell>
          <cell r="AH236">
            <v>4</v>
          </cell>
          <cell r="AI236">
            <v>0</v>
          </cell>
        </row>
        <row r="237">
          <cell r="A237">
            <v>1</v>
          </cell>
          <cell r="B237">
            <v>1</v>
          </cell>
          <cell r="C237">
            <v>2024</v>
          </cell>
          <cell r="D237">
            <v>4</v>
          </cell>
          <cell r="E237">
            <v>340</v>
          </cell>
          <cell r="F237">
            <v>320</v>
          </cell>
          <cell r="G237">
            <v>24</v>
          </cell>
          <cell r="H237">
            <v>5</v>
          </cell>
          <cell r="I237">
            <v>5</v>
          </cell>
          <cell r="J237">
            <v>2</v>
          </cell>
          <cell r="K237">
            <v>3</v>
          </cell>
          <cell r="L237">
            <v>1</v>
          </cell>
          <cell r="M237">
            <v>1</v>
          </cell>
          <cell r="N237">
            <v>1</v>
          </cell>
          <cell r="O237">
            <v>3</v>
          </cell>
          <cell r="P237">
            <v>1</v>
          </cell>
          <cell r="Q237">
            <v>1</v>
          </cell>
          <cell r="R237">
            <v>101</v>
          </cell>
          <cell r="S237">
            <v>3</v>
          </cell>
          <cell r="T237">
            <v>4</v>
          </cell>
          <cell r="W237">
            <v>1001</v>
          </cell>
          <cell r="X237">
            <v>8</v>
          </cell>
          <cell r="AA237">
            <v>211</v>
          </cell>
          <cell r="AB237">
            <v>151.80000000000001</v>
          </cell>
          <cell r="AC237">
            <v>9.0830000000000002</v>
          </cell>
          <cell r="AD237">
            <v>20</v>
          </cell>
          <cell r="AE237">
            <v>13.290900000000001</v>
          </cell>
          <cell r="AF237">
            <v>4</v>
          </cell>
          <cell r="AG237">
            <v>4</v>
          </cell>
          <cell r="AH237">
            <v>4</v>
          </cell>
          <cell r="AI237">
            <v>0</v>
          </cell>
        </row>
        <row r="238">
          <cell r="A238">
            <v>1</v>
          </cell>
          <cell r="B238">
            <v>1</v>
          </cell>
          <cell r="C238">
            <v>2024</v>
          </cell>
          <cell r="D238">
            <v>4</v>
          </cell>
          <cell r="E238">
            <v>340</v>
          </cell>
          <cell r="F238">
            <v>320</v>
          </cell>
          <cell r="G238">
            <v>24</v>
          </cell>
          <cell r="H238">
            <v>7</v>
          </cell>
          <cell r="I238">
            <v>5</v>
          </cell>
          <cell r="J238">
            <v>2</v>
          </cell>
          <cell r="K238">
            <v>3</v>
          </cell>
          <cell r="L238">
            <v>5</v>
          </cell>
          <cell r="M238">
            <v>5</v>
          </cell>
          <cell r="N238">
            <v>4</v>
          </cell>
          <cell r="O238">
            <v>9</v>
          </cell>
          <cell r="P238">
            <v>1</v>
          </cell>
          <cell r="Q238">
            <v>1</v>
          </cell>
          <cell r="R238">
            <v>101</v>
          </cell>
          <cell r="S238">
            <v>3</v>
          </cell>
          <cell r="T238">
            <v>4</v>
          </cell>
          <cell r="W238">
            <v>1001</v>
          </cell>
          <cell r="X238">
            <v>8</v>
          </cell>
          <cell r="AA238">
            <v>1083</v>
          </cell>
          <cell r="AB238">
            <v>1107.44</v>
          </cell>
          <cell r="AC238">
            <v>6.7888999999999999</v>
          </cell>
          <cell r="AD238">
            <v>20</v>
          </cell>
          <cell r="AE238">
            <v>7.8710000000000004</v>
          </cell>
          <cell r="AF238">
            <v>4</v>
          </cell>
          <cell r="AG238">
            <v>4</v>
          </cell>
          <cell r="AH238">
            <v>4</v>
          </cell>
          <cell r="AI238">
            <v>0</v>
          </cell>
        </row>
        <row r="239">
          <cell r="A239">
            <v>1</v>
          </cell>
          <cell r="B239">
            <v>1</v>
          </cell>
          <cell r="C239">
            <v>2024</v>
          </cell>
          <cell r="D239">
            <v>4</v>
          </cell>
          <cell r="E239">
            <v>340</v>
          </cell>
          <cell r="F239">
            <v>320</v>
          </cell>
          <cell r="G239">
            <v>24</v>
          </cell>
          <cell r="H239">
            <v>8</v>
          </cell>
          <cell r="I239">
            <v>5</v>
          </cell>
          <cell r="J239">
            <v>2</v>
          </cell>
          <cell r="K239">
            <v>3</v>
          </cell>
          <cell r="L239">
            <v>2</v>
          </cell>
          <cell r="M239">
            <v>1</v>
          </cell>
          <cell r="N239">
            <v>1</v>
          </cell>
          <cell r="O239">
            <v>2</v>
          </cell>
          <cell r="P239">
            <v>1</v>
          </cell>
          <cell r="Q239">
            <v>1</v>
          </cell>
          <cell r="R239">
            <v>101</v>
          </cell>
          <cell r="S239">
            <v>3</v>
          </cell>
          <cell r="T239">
            <v>4</v>
          </cell>
          <cell r="W239">
            <v>1001</v>
          </cell>
          <cell r="X239">
            <v>8</v>
          </cell>
          <cell r="AA239">
            <v>1157</v>
          </cell>
          <cell r="AB239">
            <v>1546.4672</v>
          </cell>
          <cell r="AC239">
            <v>19.2362</v>
          </cell>
          <cell r="AD239">
            <v>17</v>
          </cell>
          <cell r="AE239">
            <v>24.143000000000001</v>
          </cell>
          <cell r="AF239">
            <v>4</v>
          </cell>
          <cell r="AG239">
            <v>4</v>
          </cell>
          <cell r="AH239">
            <v>4</v>
          </cell>
          <cell r="AI239">
            <v>0</v>
          </cell>
        </row>
        <row r="240">
          <cell r="A240">
            <v>1</v>
          </cell>
          <cell r="B240">
            <v>1</v>
          </cell>
          <cell r="C240">
            <v>2024</v>
          </cell>
          <cell r="D240">
            <v>4</v>
          </cell>
          <cell r="E240">
            <v>340</v>
          </cell>
          <cell r="F240">
            <v>320</v>
          </cell>
          <cell r="G240">
            <v>24</v>
          </cell>
          <cell r="H240">
            <v>9</v>
          </cell>
          <cell r="I240">
            <v>5</v>
          </cell>
          <cell r="J240">
            <v>2</v>
          </cell>
          <cell r="K240">
            <v>3</v>
          </cell>
          <cell r="L240">
            <v>3</v>
          </cell>
          <cell r="M240">
            <v>1</v>
          </cell>
          <cell r="N240">
            <v>3</v>
          </cell>
          <cell r="O240">
            <v>0</v>
          </cell>
          <cell r="P240">
            <v>1</v>
          </cell>
          <cell r="Q240">
            <v>1</v>
          </cell>
          <cell r="R240">
            <v>101</v>
          </cell>
          <cell r="S240">
            <v>3</v>
          </cell>
          <cell r="T240">
            <v>4</v>
          </cell>
          <cell r="W240">
            <v>1001</v>
          </cell>
          <cell r="X240">
            <v>8</v>
          </cell>
          <cell r="AA240">
            <v>480</v>
          </cell>
          <cell r="AB240">
            <v>750.41</v>
          </cell>
          <cell r="AC240">
            <v>2.9390000000000001</v>
          </cell>
          <cell r="AD240">
            <v>20</v>
          </cell>
          <cell r="AE240">
            <v>54.368000000000002</v>
          </cell>
          <cell r="AF240">
            <v>4</v>
          </cell>
          <cell r="AG240">
            <v>4</v>
          </cell>
          <cell r="AH240">
            <v>4</v>
          </cell>
          <cell r="AI240">
            <v>0</v>
          </cell>
        </row>
        <row r="241">
          <cell r="A241">
            <v>1</v>
          </cell>
          <cell r="B241">
            <v>1</v>
          </cell>
          <cell r="C241">
            <v>2024</v>
          </cell>
          <cell r="D241">
            <v>4</v>
          </cell>
          <cell r="E241">
            <v>340</v>
          </cell>
          <cell r="F241">
            <v>320</v>
          </cell>
          <cell r="G241">
            <v>24</v>
          </cell>
          <cell r="H241">
            <v>10</v>
          </cell>
          <cell r="I241">
            <v>5</v>
          </cell>
          <cell r="J241">
            <v>2</v>
          </cell>
          <cell r="K241">
            <v>3</v>
          </cell>
          <cell r="L241">
            <v>10</v>
          </cell>
          <cell r="M241">
            <v>1</v>
          </cell>
          <cell r="N241">
            <v>3</v>
          </cell>
          <cell r="O241">
            <v>0</v>
          </cell>
          <cell r="P241">
            <v>1</v>
          </cell>
          <cell r="Q241">
            <v>1</v>
          </cell>
          <cell r="R241">
            <v>101</v>
          </cell>
          <cell r="S241">
            <v>3</v>
          </cell>
          <cell r="T241">
            <v>4</v>
          </cell>
          <cell r="W241">
            <v>1001</v>
          </cell>
          <cell r="X241">
            <v>8</v>
          </cell>
          <cell r="AA241">
            <v>978</v>
          </cell>
          <cell r="AB241">
            <v>2952.21</v>
          </cell>
          <cell r="AC241">
            <v>11.360300000000001</v>
          </cell>
          <cell r="AD241">
            <v>20</v>
          </cell>
          <cell r="AE241">
            <v>55.014400000000002</v>
          </cell>
          <cell r="AF241">
            <v>4</v>
          </cell>
          <cell r="AG241">
            <v>4</v>
          </cell>
          <cell r="AH241">
            <v>4</v>
          </cell>
          <cell r="AI241">
            <v>0</v>
          </cell>
        </row>
        <row r="242">
          <cell r="A242">
            <v>1</v>
          </cell>
          <cell r="B242">
            <v>1</v>
          </cell>
          <cell r="C242">
            <v>2024</v>
          </cell>
          <cell r="D242">
            <v>4</v>
          </cell>
          <cell r="E242">
            <v>340</v>
          </cell>
          <cell r="F242">
            <v>320</v>
          </cell>
          <cell r="G242">
            <v>24</v>
          </cell>
          <cell r="H242">
            <v>12</v>
          </cell>
          <cell r="I242">
            <v>5</v>
          </cell>
          <cell r="J242">
            <v>2</v>
          </cell>
          <cell r="K242">
            <v>3</v>
          </cell>
          <cell r="L242">
            <v>1</v>
          </cell>
          <cell r="M242">
            <v>1</v>
          </cell>
          <cell r="N242">
            <v>1</v>
          </cell>
          <cell r="O242">
            <v>5</v>
          </cell>
          <cell r="P242">
            <v>1</v>
          </cell>
          <cell r="Q242">
            <v>1</v>
          </cell>
          <cell r="R242">
            <v>101</v>
          </cell>
          <cell r="S242">
            <v>3</v>
          </cell>
          <cell r="T242">
            <v>4</v>
          </cell>
          <cell r="W242">
            <v>1001</v>
          </cell>
          <cell r="X242">
            <v>8</v>
          </cell>
          <cell r="AA242">
            <v>510</v>
          </cell>
          <cell r="AB242">
            <v>1186.55</v>
          </cell>
          <cell r="AC242">
            <v>27.828700000000001</v>
          </cell>
          <cell r="AD242">
            <v>20</v>
          </cell>
          <cell r="AE242">
            <v>116.45699999999999</v>
          </cell>
          <cell r="AF242">
            <v>4</v>
          </cell>
          <cell r="AG242">
            <v>4</v>
          </cell>
          <cell r="AH242">
            <v>4</v>
          </cell>
          <cell r="AI242">
            <v>0</v>
          </cell>
        </row>
        <row r="243">
          <cell r="A243">
            <v>1</v>
          </cell>
          <cell r="B243">
            <v>1</v>
          </cell>
          <cell r="C243">
            <v>2024</v>
          </cell>
          <cell r="D243">
            <v>4</v>
          </cell>
          <cell r="E243">
            <v>340</v>
          </cell>
          <cell r="F243">
            <v>320</v>
          </cell>
          <cell r="G243">
            <v>24</v>
          </cell>
          <cell r="H243">
            <v>14</v>
          </cell>
          <cell r="I243">
            <v>5</v>
          </cell>
          <cell r="J243">
            <v>2</v>
          </cell>
          <cell r="K243">
            <v>3</v>
          </cell>
          <cell r="L243">
            <v>2</v>
          </cell>
          <cell r="M243">
            <v>1</v>
          </cell>
          <cell r="N243">
            <v>1</v>
          </cell>
          <cell r="O243">
            <v>5</v>
          </cell>
          <cell r="P243">
            <v>0</v>
          </cell>
          <cell r="R243">
            <v>101</v>
          </cell>
          <cell r="S243">
            <v>3</v>
          </cell>
          <cell r="T243">
            <v>4</v>
          </cell>
          <cell r="W243">
            <v>1001</v>
          </cell>
          <cell r="X243">
            <v>8</v>
          </cell>
          <cell r="AA243">
            <v>881</v>
          </cell>
          <cell r="AB243">
            <v>1191.9100000000001</v>
          </cell>
          <cell r="AD243">
            <v>20</v>
          </cell>
          <cell r="AE243">
            <v>14.3552</v>
          </cell>
          <cell r="AF243">
            <v>4</v>
          </cell>
          <cell r="AG243">
            <v>4</v>
          </cell>
          <cell r="AH243">
            <v>4</v>
          </cell>
          <cell r="AI243">
            <v>0</v>
          </cell>
        </row>
        <row r="244">
          <cell r="A244">
            <v>1</v>
          </cell>
          <cell r="B244">
            <v>1</v>
          </cell>
          <cell r="C244">
            <v>2024</v>
          </cell>
          <cell r="D244">
            <v>4</v>
          </cell>
          <cell r="E244">
            <v>340</v>
          </cell>
          <cell r="F244">
            <v>320</v>
          </cell>
          <cell r="G244">
            <v>24</v>
          </cell>
          <cell r="H244">
            <v>15</v>
          </cell>
          <cell r="I244">
            <v>5</v>
          </cell>
          <cell r="J244">
            <v>2</v>
          </cell>
          <cell r="K244">
            <v>3</v>
          </cell>
          <cell r="L244">
            <v>2</v>
          </cell>
          <cell r="M244">
            <v>1</v>
          </cell>
          <cell r="N244">
            <v>1</v>
          </cell>
          <cell r="O244">
            <v>3</v>
          </cell>
          <cell r="P244">
            <v>1</v>
          </cell>
          <cell r="Q244">
            <v>1</v>
          </cell>
          <cell r="R244">
            <v>101</v>
          </cell>
          <cell r="S244">
            <v>3</v>
          </cell>
          <cell r="T244">
            <v>4</v>
          </cell>
          <cell r="W244">
            <v>1001</v>
          </cell>
          <cell r="X244">
            <v>8</v>
          </cell>
          <cell r="AA244">
            <v>392</v>
          </cell>
          <cell r="AB244">
            <v>330.4</v>
          </cell>
          <cell r="AC244">
            <v>14.85</v>
          </cell>
          <cell r="AD244">
            <v>20</v>
          </cell>
          <cell r="AE244">
            <v>14.85</v>
          </cell>
          <cell r="AF244">
            <v>4</v>
          </cell>
          <cell r="AG244">
            <v>4</v>
          </cell>
          <cell r="AH244">
            <v>4</v>
          </cell>
          <cell r="AI244">
            <v>0</v>
          </cell>
        </row>
        <row r="245">
          <cell r="A245">
            <v>1</v>
          </cell>
          <cell r="B245">
            <v>1</v>
          </cell>
          <cell r="C245">
            <v>2024</v>
          </cell>
          <cell r="D245">
            <v>4</v>
          </cell>
          <cell r="E245">
            <v>340</v>
          </cell>
          <cell r="F245">
            <v>320</v>
          </cell>
          <cell r="G245">
            <v>24</v>
          </cell>
          <cell r="H245">
            <v>16</v>
          </cell>
          <cell r="I245">
            <v>5</v>
          </cell>
          <cell r="J245">
            <v>2</v>
          </cell>
          <cell r="K245">
            <v>3</v>
          </cell>
          <cell r="L245">
            <v>4</v>
          </cell>
          <cell r="M245">
            <v>1</v>
          </cell>
          <cell r="N245">
            <v>1</v>
          </cell>
          <cell r="O245">
            <v>3</v>
          </cell>
          <cell r="P245">
            <v>1</v>
          </cell>
          <cell r="Q245">
            <v>1</v>
          </cell>
          <cell r="R245">
            <v>101</v>
          </cell>
          <cell r="S245">
            <v>3</v>
          </cell>
          <cell r="T245">
            <v>4</v>
          </cell>
          <cell r="W245">
            <v>1001</v>
          </cell>
          <cell r="X245">
            <v>8</v>
          </cell>
          <cell r="AA245">
            <v>894</v>
          </cell>
          <cell r="AB245">
            <v>474.02</v>
          </cell>
          <cell r="AC245">
            <v>6.19</v>
          </cell>
          <cell r="AD245">
            <v>20</v>
          </cell>
          <cell r="AE245">
            <v>19.12</v>
          </cell>
          <cell r="AF245">
            <v>4</v>
          </cell>
          <cell r="AG245">
            <v>4</v>
          </cell>
          <cell r="AH245">
            <v>4</v>
          </cell>
          <cell r="AI245">
            <v>0</v>
          </cell>
        </row>
        <row r="246">
          <cell r="A246">
            <v>1</v>
          </cell>
          <cell r="B246">
            <v>1</v>
          </cell>
          <cell r="C246">
            <v>2024</v>
          </cell>
          <cell r="D246">
            <v>4</v>
          </cell>
          <cell r="E246">
            <v>340</v>
          </cell>
          <cell r="F246">
            <v>320</v>
          </cell>
          <cell r="G246">
            <v>24</v>
          </cell>
          <cell r="H246">
            <v>18</v>
          </cell>
          <cell r="I246">
            <v>5</v>
          </cell>
          <cell r="J246">
            <v>2</v>
          </cell>
          <cell r="K246">
            <v>3</v>
          </cell>
          <cell r="L246">
            <v>5</v>
          </cell>
          <cell r="M246">
            <v>1</v>
          </cell>
          <cell r="N246">
            <v>1</v>
          </cell>
          <cell r="O246">
            <v>5</v>
          </cell>
          <cell r="P246">
            <v>1</v>
          </cell>
          <cell r="Q246">
            <v>1</v>
          </cell>
          <cell r="R246">
            <v>101</v>
          </cell>
          <cell r="S246">
            <v>3</v>
          </cell>
          <cell r="T246">
            <v>4</v>
          </cell>
          <cell r="W246">
            <v>1001</v>
          </cell>
          <cell r="X246">
            <v>8</v>
          </cell>
          <cell r="AA246">
            <v>547</v>
          </cell>
          <cell r="AB246">
            <v>813.55</v>
          </cell>
          <cell r="AC246">
            <v>20.7529</v>
          </cell>
          <cell r="AD246">
            <v>20</v>
          </cell>
          <cell r="AE246">
            <v>21.343699999999998</v>
          </cell>
          <cell r="AF246">
            <v>4</v>
          </cell>
          <cell r="AG246">
            <v>4</v>
          </cell>
          <cell r="AH246">
            <v>4</v>
          </cell>
          <cell r="AI246">
            <v>0</v>
          </cell>
        </row>
        <row r="247">
          <cell r="A247">
            <v>1</v>
          </cell>
          <cell r="B247">
            <v>1</v>
          </cell>
          <cell r="C247">
            <v>2024</v>
          </cell>
          <cell r="D247">
            <v>4</v>
          </cell>
          <cell r="E247">
            <v>340</v>
          </cell>
          <cell r="F247">
            <v>320</v>
          </cell>
          <cell r="G247">
            <v>24</v>
          </cell>
          <cell r="H247">
            <v>19</v>
          </cell>
          <cell r="I247">
            <v>5</v>
          </cell>
          <cell r="J247">
            <v>2</v>
          </cell>
          <cell r="K247">
            <v>3</v>
          </cell>
          <cell r="L247">
            <v>6</v>
          </cell>
          <cell r="M247">
            <v>1</v>
          </cell>
          <cell r="N247">
            <v>1</v>
          </cell>
          <cell r="O247">
            <v>5</v>
          </cell>
          <cell r="P247">
            <v>1</v>
          </cell>
          <cell r="Q247">
            <v>1</v>
          </cell>
          <cell r="R247">
            <v>101</v>
          </cell>
          <cell r="S247">
            <v>3</v>
          </cell>
          <cell r="T247">
            <v>4</v>
          </cell>
          <cell r="W247">
            <v>1001</v>
          </cell>
          <cell r="X247">
            <v>8</v>
          </cell>
          <cell r="AA247">
            <v>248</v>
          </cell>
          <cell r="AB247">
            <v>275</v>
          </cell>
          <cell r="AD247">
            <v>20</v>
          </cell>
          <cell r="AE247">
            <v>4.6627999999999998</v>
          </cell>
          <cell r="AF247">
            <v>4</v>
          </cell>
          <cell r="AG247">
            <v>4</v>
          </cell>
          <cell r="AH247">
            <v>4</v>
          </cell>
          <cell r="AI247">
            <v>0</v>
          </cell>
        </row>
        <row r="248">
          <cell r="A248">
            <v>1</v>
          </cell>
          <cell r="B248">
            <v>1</v>
          </cell>
          <cell r="C248">
            <v>2024</v>
          </cell>
          <cell r="D248">
            <v>4</v>
          </cell>
          <cell r="E248">
            <v>340</v>
          </cell>
          <cell r="F248">
            <v>320</v>
          </cell>
          <cell r="G248">
            <v>24</v>
          </cell>
          <cell r="H248">
            <v>33</v>
          </cell>
          <cell r="I248">
            <v>5</v>
          </cell>
          <cell r="J248">
            <v>2</v>
          </cell>
          <cell r="K248">
            <v>3</v>
          </cell>
          <cell r="L248">
            <v>2</v>
          </cell>
          <cell r="M248">
            <v>1</v>
          </cell>
          <cell r="N248">
            <v>1</v>
          </cell>
          <cell r="O248">
            <v>5</v>
          </cell>
          <cell r="P248">
            <v>1</v>
          </cell>
          <cell r="Q248">
            <v>1</v>
          </cell>
          <cell r="R248">
            <v>101</v>
          </cell>
          <cell r="S248">
            <v>3</v>
          </cell>
          <cell r="T248">
            <v>4</v>
          </cell>
          <cell r="W248">
            <v>1001</v>
          </cell>
          <cell r="X248">
            <v>8</v>
          </cell>
          <cell r="AA248">
            <v>582</v>
          </cell>
          <cell r="AB248">
            <v>925.05</v>
          </cell>
          <cell r="AC248">
            <v>16.482500000000002</v>
          </cell>
          <cell r="AD248">
            <v>20</v>
          </cell>
          <cell r="AE248">
            <v>20.456099999999999</v>
          </cell>
          <cell r="AF248">
            <v>4</v>
          </cell>
          <cell r="AG248">
            <v>4</v>
          </cell>
          <cell r="AH248">
            <v>4</v>
          </cell>
          <cell r="AI248">
            <v>0</v>
          </cell>
        </row>
        <row r="249">
          <cell r="A249">
            <v>1</v>
          </cell>
          <cell r="B249">
            <v>1</v>
          </cell>
          <cell r="C249">
            <v>2024</v>
          </cell>
          <cell r="D249">
            <v>4</v>
          </cell>
          <cell r="E249">
            <v>340</v>
          </cell>
          <cell r="F249">
            <v>320</v>
          </cell>
          <cell r="G249">
            <v>24</v>
          </cell>
          <cell r="H249">
            <v>14</v>
          </cell>
          <cell r="I249">
            <v>5</v>
          </cell>
          <cell r="J249">
            <v>3</v>
          </cell>
          <cell r="K249">
            <v>3</v>
          </cell>
          <cell r="L249">
            <v>2</v>
          </cell>
          <cell r="M249">
            <v>1</v>
          </cell>
          <cell r="N249">
            <v>1</v>
          </cell>
          <cell r="O249">
            <v>5</v>
          </cell>
          <cell r="P249">
            <v>1</v>
          </cell>
          <cell r="Q249">
            <v>0</v>
          </cell>
          <cell r="R249">
            <v>101</v>
          </cell>
          <cell r="S249">
            <v>3</v>
          </cell>
          <cell r="T249">
            <v>4</v>
          </cell>
          <cell r="W249">
            <v>1001</v>
          </cell>
          <cell r="X249">
            <v>8</v>
          </cell>
          <cell r="AA249">
            <v>415</v>
          </cell>
          <cell r="AB249">
            <v>1470.9289000000001</v>
          </cell>
          <cell r="AC249">
            <v>24.1358</v>
          </cell>
          <cell r="AD249">
            <v>20</v>
          </cell>
          <cell r="AE249">
            <v>28.004899999999999</v>
          </cell>
          <cell r="AF249">
            <v>4</v>
          </cell>
          <cell r="AG249">
            <v>4</v>
          </cell>
          <cell r="AH249">
            <v>4</v>
          </cell>
          <cell r="AI249">
            <v>0</v>
          </cell>
        </row>
        <row r="250">
          <cell r="A250">
            <v>1</v>
          </cell>
          <cell r="B250">
            <v>1</v>
          </cell>
          <cell r="C250">
            <v>2024</v>
          </cell>
          <cell r="D250">
            <v>4</v>
          </cell>
          <cell r="E250">
            <v>340</v>
          </cell>
          <cell r="F250">
            <v>320</v>
          </cell>
          <cell r="G250">
            <v>24</v>
          </cell>
          <cell r="H250">
            <v>33</v>
          </cell>
          <cell r="I250">
            <v>5</v>
          </cell>
          <cell r="J250">
            <v>3</v>
          </cell>
          <cell r="K250">
            <v>3</v>
          </cell>
          <cell r="L250">
            <v>2</v>
          </cell>
          <cell r="M250">
            <v>1</v>
          </cell>
          <cell r="N250">
            <v>3</v>
          </cell>
          <cell r="O250">
            <v>0</v>
          </cell>
          <cell r="P250">
            <v>1</v>
          </cell>
          <cell r="Q250">
            <v>1</v>
          </cell>
          <cell r="R250">
            <v>101</v>
          </cell>
          <cell r="S250">
            <v>3</v>
          </cell>
          <cell r="T250">
            <v>4</v>
          </cell>
          <cell r="W250">
            <v>1001</v>
          </cell>
          <cell r="X250">
            <v>8</v>
          </cell>
          <cell r="AA250">
            <v>695</v>
          </cell>
          <cell r="AB250">
            <v>1153.3599999999999</v>
          </cell>
          <cell r="AC250">
            <v>35.490299999999998</v>
          </cell>
          <cell r="AD250">
            <v>20</v>
          </cell>
          <cell r="AE250">
            <v>36.969299999999997</v>
          </cell>
          <cell r="AF250">
            <v>4</v>
          </cell>
          <cell r="AG250">
            <v>4</v>
          </cell>
          <cell r="AH250">
            <v>4</v>
          </cell>
          <cell r="AI250">
            <v>0</v>
          </cell>
        </row>
        <row r="251">
          <cell r="A251">
            <v>1</v>
          </cell>
          <cell r="B251">
            <v>1</v>
          </cell>
          <cell r="C251">
            <v>2024</v>
          </cell>
          <cell r="D251">
            <v>4</v>
          </cell>
          <cell r="E251">
            <v>340</v>
          </cell>
          <cell r="F251">
            <v>320</v>
          </cell>
          <cell r="G251">
            <v>24</v>
          </cell>
          <cell r="H251">
            <v>1</v>
          </cell>
          <cell r="I251">
            <v>6</v>
          </cell>
          <cell r="J251">
            <v>1</v>
          </cell>
          <cell r="K251">
            <v>3</v>
          </cell>
          <cell r="L251">
            <v>2</v>
          </cell>
          <cell r="M251">
            <v>1</v>
          </cell>
          <cell r="N251">
            <v>4</v>
          </cell>
          <cell r="O251">
            <v>9</v>
          </cell>
          <cell r="P251">
            <v>1</v>
          </cell>
          <cell r="Q251">
            <v>1</v>
          </cell>
          <cell r="R251">
            <v>101</v>
          </cell>
          <cell r="S251">
            <v>3</v>
          </cell>
          <cell r="T251">
            <v>4</v>
          </cell>
          <cell r="W251">
            <v>1001</v>
          </cell>
          <cell r="X251">
            <v>8</v>
          </cell>
          <cell r="AA251">
            <v>688</v>
          </cell>
          <cell r="AB251">
            <v>2936.3</v>
          </cell>
          <cell r="AC251">
            <v>9.5202000000000009</v>
          </cell>
          <cell r="AD251">
            <v>20</v>
          </cell>
          <cell r="AE251">
            <v>52.99</v>
          </cell>
          <cell r="AF251">
            <v>4</v>
          </cell>
          <cell r="AG251">
            <v>4</v>
          </cell>
          <cell r="AH251">
            <v>4</v>
          </cell>
          <cell r="AI251">
            <v>0</v>
          </cell>
        </row>
        <row r="252">
          <cell r="A252">
            <v>1</v>
          </cell>
          <cell r="B252">
            <v>1</v>
          </cell>
          <cell r="C252">
            <v>2024</v>
          </cell>
          <cell r="D252">
            <v>4</v>
          </cell>
          <cell r="E252">
            <v>340</v>
          </cell>
          <cell r="F252">
            <v>320</v>
          </cell>
          <cell r="G252">
            <v>24</v>
          </cell>
          <cell r="H252">
            <v>3</v>
          </cell>
          <cell r="I252">
            <v>6</v>
          </cell>
          <cell r="J252">
            <v>1</v>
          </cell>
          <cell r="K252">
            <v>3</v>
          </cell>
          <cell r="L252">
            <v>2</v>
          </cell>
          <cell r="M252">
            <v>1</v>
          </cell>
          <cell r="N252">
            <v>1</v>
          </cell>
          <cell r="O252">
            <v>1</v>
          </cell>
          <cell r="P252">
            <v>1</v>
          </cell>
          <cell r="Q252">
            <v>1</v>
          </cell>
          <cell r="R252">
            <v>101</v>
          </cell>
          <cell r="S252">
            <v>3</v>
          </cell>
          <cell r="T252">
            <v>4</v>
          </cell>
          <cell r="W252">
            <v>1001</v>
          </cell>
          <cell r="X252">
            <v>8</v>
          </cell>
          <cell r="AA252">
            <v>1333</v>
          </cell>
          <cell r="AB252">
            <v>658.7</v>
          </cell>
          <cell r="AC252">
            <v>9.2268000000000008</v>
          </cell>
          <cell r="AD252">
            <v>20</v>
          </cell>
          <cell r="AE252">
            <v>14.353400000000001</v>
          </cell>
          <cell r="AF252">
            <v>4</v>
          </cell>
          <cell r="AG252">
            <v>4</v>
          </cell>
          <cell r="AH252">
            <v>4</v>
          </cell>
          <cell r="AI252">
            <v>0</v>
          </cell>
        </row>
        <row r="253">
          <cell r="A253">
            <v>1</v>
          </cell>
          <cell r="B253">
            <v>1</v>
          </cell>
          <cell r="C253">
            <v>2024</v>
          </cell>
          <cell r="D253">
            <v>4</v>
          </cell>
          <cell r="E253">
            <v>340</v>
          </cell>
          <cell r="F253">
            <v>320</v>
          </cell>
          <cell r="G253">
            <v>24</v>
          </cell>
          <cell r="H253">
            <v>7</v>
          </cell>
          <cell r="I253">
            <v>6</v>
          </cell>
          <cell r="J253">
            <v>1</v>
          </cell>
          <cell r="K253">
            <v>3</v>
          </cell>
          <cell r="L253">
            <v>2</v>
          </cell>
          <cell r="M253">
            <v>1</v>
          </cell>
          <cell r="N253">
            <v>4</v>
          </cell>
          <cell r="O253">
            <v>9</v>
          </cell>
          <cell r="P253">
            <v>0</v>
          </cell>
          <cell r="R253">
            <v>101</v>
          </cell>
          <cell r="S253">
            <v>3</v>
          </cell>
          <cell r="T253">
            <v>4</v>
          </cell>
          <cell r="W253">
            <v>1001</v>
          </cell>
          <cell r="X253">
            <v>8</v>
          </cell>
          <cell r="AA253">
            <v>730</v>
          </cell>
          <cell r="AB253">
            <v>1124.6199999999999</v>
          </cell>
          <cell r="AC253">
            <v>13.9902</v>
          </cell>
          <cell r="AD253">
            <v>20</v>
          </cell>
          <cell r="AE253">
            <v>19.408300000000001</v>
          </cell>
          <cell r="AF253">
            <v>4</v>
          </cell>
          <cell r="AG253">
            <v>4</v>
          </cell>
          <cell r="AH253">
            <v>4</v>
          </cell>
          <cell r="AI253">
            <v>0</v>
          </cell>
        </row>
        <row r="254">
          <cell r="A254">
            <v>1</v>
          </cell>
          <cell r="B254">
            <v>1</v>
          </cell>
          <cell r="C254">
            <v>2024</v>
          </cell>
          <cell r="D254">
            <v>4</v>
          </cell>
          <cell r="E254">
            <v>340</v>
          </cell>
          <cell r="F254">
            <v>320</v>
          </cell>
          <cell r="G254">
            <v>24</v>
          </cell>
          <cell r="H254">
            <v>8</v>
          </cell>
          <cell r="I254">
            <v>6</v>
          </cell>
          <cell r="J254">
            <v>1</v>
          </cell>
          <cell r="K254">
            <v>3</v>
          </cell>
          <cell r="L254">
            <v>1</v>
          </cell>
          <cell r="M254">
            <v>1</v>
          </cell>
          <cell r="N254">
            <v>1</v>
          </cell>
          <cell r="O254">
            <v>5</v>
          </cell>
          <cell r="P254">
            <v>1</v>
          </cell>
          <cell r="Q254">
            <v>1</v>
          </cell>
          <cell r="R254">
            <v>101</v>
          </cell>
          <cell r="S254">
            <v>3</v>
          </cell>
          <cell r="T254">
            <v>4</v>
          </cell>
          <cell r="W254">
            <v>1001</v>
          </cell>
          <cell r="X254">
            <v>8</v>
          </cell>
          <cell r="AA254">
            <v>570</v>
          </cell>
          <cell r="AB254">
            <v>1623.67</v>
          </cell>
          <cell r="AC254">
            <v>27.151399999999999</v>
          </cell>
          <cell r="AD254">
            <v>20</v>
          </cell>
          <cell r="AE254">
            <v>35.546500000000002</v>
          </cell>
          <cell r="AF254">
            <v>4</v>
          </cell>
          <cell r="AG254">
            <v>4</v>
          </cell>
          <cell r="AH254">
            <v>4</v>
          </cell>
          <cell r="AI254">
            <v>0</v>
          </cell>
        </row>
        <row r="255">
          <cell r="A255">
            <v>1</v>
          </cell>
          <cell r="B255">
            <v>1</v>
          </cell>
          <cell r="C255">
            <v>2024</v>
          </cell>
          <cell r="D255">
            <v>4</v>
          </cell>
          <cell r="E255">
            <v>340</v>
          </cell>
          <cell r="F255">
            <v>320</v>
          </cell>
          <cell r="G255">
            <v>24</v>
          </cell>
          <cell r="H255">
            <v>9</v>
          </cell>
          <cell r="I255">
            <v>6</v>
          </cell>
          <cell r="J255">
            <v>1</v>
          </cell>
          <cell r="K255">
            <v>3</v>
          </cell>
          <cell r="L255">
            <v>1</v>
          </cell>
          <cell r="M255">
            <v>1</v>
          </cell>
          <cell r="N255">
            <v>9</v>
          </cell>
          <cell r="O255">
            <v>9</v>
          </cell>
          <cell r="P255">
            <v>1</v>
          </cell>
          <cell r="Q255">
            <v>1</v>
          </cell>
          <cell r="R255">
            <v>101</v>
          </cell>
          <cell r="S255">
            <v>3</v>
          </cell>
          <cell r="T255">
            <v>4</v>
          </cell>
          <cell r="W255">
            <v>1001</v>
          </cell>
          <cell r="X255">
            <v>8</v>
          </cell>
          <cell r="AA255">
            <v>805</v>
          </cell>
          <cell r="AB255">
            <v>1052.1600000000001</v>
          </cell>
          <cell r="AC255">
            <v>22.533200000000001</v>
          </cell>
          <cell r="AD255">
            <v>20</v>
          </cell>
          <cell r="AE255">
            <v>26.102</v>
          </cell>
          <cell r="AF255">
            <v>4</v>
          </cell>
          <cell r="AG255">
            <v>4</v>
          </cell>
          <cell r="AH255">
            <v>4</v>
          </cell>
          <cell r="AI255">
            <v>0</v>
          </cell>
        </row>
        <row r="256">
          <cell r="A256">
            <v>1</v>
          </cell>
          <cell r="B256">
            <v>1</v>
          </cell>
          <cell r="C256">
            <v>2024</v>
          </cell>
          <cell r="D256">
            <v>4</v>
          </cell>
          <cell r="E256">
            <v>340</v>
          </cell>
          <cell r="F256">
            <v>320</v>
          </cell>
          <cell r="G256">
            <v>24</v>
          </cell>
          <cell r="H256">
            <v>18</v>
          </cell>
          <cell r="I256">
            <v>6</v>
          </cell>
          <cell r="J256">
            <v>1</v>
          </cell>
          <cell r="K256">
            <v>3</v>
          </cell>
          <cell r="L256">
            <v>7</v>
          </cell>
          <cell r="M256">
            <v>1</v>
          </cell>
          <cell r="N256">
            <v>1</v>
          </cell>
          <cell r="O256">
            <v>5</v>
          </cell>
          <cell r="P256">
            <v>1</v>
          </cell>
          <cell r="Q256">
            <v>1</v>
          </cell>
          <cell r="R256">
            <v>101</v>
          </cell>
          <cell r="S256">
            <v>3</v>
          </cell>
          <cell r="T256">
            <v>4</v>
          </cell>
          <cell r="W256">
            <v>1001</v>
          </cell>
          <cell r="X256">
            <v>8</v>
          </cell>
          <cell r="AA256">
            <v>169</v>
          </cell>
          <cell r="AB256">
            <v>665.99</v>
          </cell>
          <cell r="AC256">
            <v>19.629200000000001</v>
          </cell>
          <cell r="AD256">
            <v>20</v>
          </cell>
          <cell r="AE256">
            <v>182.31399999999999</v>
          </cell>
          <cell r="AF256">
            <v>4</v>
          </cell>
          <cell r="AG256">
            <v>4</v>
          </cell>
          <cell r="AH256">
            <v>4</v>
          </cell>
          <cell r="AI256">
            <v>0</v>
          </cell>
        </row>
        <row r="257">
          <cell r="A257">
            <v>1</v>
          </cell>
          <cell r="B257">
            <v>1</v>
          </cell>
          <cell r="C257">
            <v>2024</v>
          </cell>
          <cell r="D257">
            <v>4</v>
          </cell>
          <cell r="E257">
            <v>340</v>
          </cell>
          <cell r="F257">
            <v>320</v>
          </cell>
          <cell r="G257">
            <v>24</v>
          </cell>
          <cell r="H257">
            <v>1</v>
          </cell>
          <cell r="I257">
            <v>6</v>
          </cell>
          <cell r="J257">
            <v>2</v>
          </cell>
          <cell r="K257">
            <v>3</v>
          </cell>
          <cell r="L257">
            <v>3</v>
          </cell>
          <cell r="M257">
            <v>1</v>
          </cell>
          <cell r="N257">
            <v>4</v>
          </cell>
          <cell r="O257">
            <v>9</v>
          </cell>
          <cell r="P257">
            <v>1</v>
          </cell>
          <cell r="Q257">
            <v>1</v>
          </cell>
          <cell r="R257">
            <v>101</v>
          </cell>
          <cell r="S257">
            <v>3</v>
          </cell>
          <cell r="T257">
            <v>4</v>
          </cell>
          <cell r="W257">
            <v>1001</v>
          </cell>
          <cell r="X257">
            <v>8</v>
          </cell>
          <cell r="AA257">
            <v>2023</v>
          </cell>
          <cell r="AB257">
            <v>419.87</v>
          </cell>
          <cell r="AC257">
            <v>1.1234</v>
          </cell>
          <cell r="AD257">
            <v>20</v>
          </cell>
          <cell r="AE257">
            <v>28.9496</v>
          </cell>
          <cell r="AF257">
            <v>4</v>
          </cell>
          <cell r="AG257">
            <v>4</v>
          </cell>
          <cell r="AH257">
            <v>4</v>
          </cell>
          <cell r="AI257">
            <v>0</v>
          </cell>
        </row>
        <row r="258">
          <cell r="A258">
            <v>1</v>
          </cell>
          <cell r="B258">
            <v>1</v>
          </cell>
          <cell r="C258">
            <v>2024</v>
          </cell>
          <cell r="D258">
            <v>4</v>
          </cell>
          <cell r="E258">
            <v>340</v>
          </cell>
          <cell r="F258">
            <v>320</v>
          </cell>
          <cell r="G258">
            <v>24</v>
          </cell>
          <cell r="H258">
            <v>2</v>
          </cell>
          <cell r="I258">
            <v>6</v>
          </cell>
          <cell r="J258">
            <v>2</v>
          </cell>
          <cell r="K258">
            <v>3</v>
          </cell>
          <cell r="L258">
            <v>2</v>
          </cell>
          <cell r="M258">
            <v>1</v>
          </cell>
          <cell r="N258">
            <v>1</v>
          </cell>
          <cell r="O258">
            <v>2</v>
          </cell>
          <cell r="P258">
            <v>1</v>
          </cell>
          <cell r="Q258">
            <v>1</v>
          </cell>
          <cell r="R258">
            <v>101</v>
          </cell>
          <cell r="S258">
            <v>3</v>
          </cell>
          <cell r="T258">
            <v>4</v>
          </cell>
          <cell r="W258">
            <v>1001</v>
          </cell>
          <cell r="X258">
            <v>8</v>
          </cell>
          <cell r="AA258">
            <v>209</v>
          </cell>
          <cell r="AB258">
            <v>596.85</v>
          </cell>
          <cell r="AC258">
            <v>12.785500000000001</v>
          </cell>
          <cell r="AD258">
            <v>20</v>
          </cell>
          <cell r="AE258">
            <v>13.7867</v>
          </cell>
          <cell r="AF258">
            <v>4</v>
          </cell>
          <cell r="AG258">
            <v>4</v>
          </cell>
          <cell r="AH258">
            <v>4</v>
          </cell>
          <cell r="AI258">
            <v>0</v>
          </cell>
        </row>
        <row r="259">
          <cell r="A259">
            <v>1</v>
          </cell>
          <cell r="B259">
            <v>1</v>
          </cell>
          <cell r="C259">
            <v>2024</v>
          </cell>
          <cell r="D259">
            <v>4</v>
          </cell>
          <cell r="E259">
            <v>340</v>
          </cell>
          <cell r="F259">
            <v>320</v>
          </cell>
          <cell r="G259">
            <v>24</v>
          </cell>
          <cell r="H259">
            <v>3</v>
          </cell>
          <cell r="I259">
            <v>6</v>
          </cell>
          <cell r="J259">
            <v>2</v>
          </cell>
          <cell r="K259">
            <v>3</v>
          </cell>
          <cell r="L259">
            <v>2</v>
          </cell>
          <cell r="M259">
            <v>1</v>
          </cell>
          <cell r="N259">
            <v>1</v>
          </cell>
          <cell r="O259">
            <v>1</v>
          </cell>
          <cell r="P259">
            <v>1</v>
          </cell>
          <cell r="Q259">
            <v>1</v>
          </cell>
          <cell r="R259">
            <v>101</v>
          </cell>
          <cell r="S259">
            <v>3</v>
          </cell>
          <cell r="T259">
            <v>4</v>
          </cell>
          <cell r="W259">
            <v>1001</v>
          </cell>
          <cell r="X259">
            <v>8</v>
          </cell>
          <cell r="AA259">
            <v>544</v>
          </cell>
          <cell r="AB259">
            <v>658.7</v>
          </cell>
          <cell r="AC259">
            <v>3.7946</v>
          </cell>
          <cell r="AD259">
            <v>20</v>
          </cell>
          <cell r="AE259">
            <v>19.098700000000001</v>
          </cell>
          <cell r="AF259">
            <v>4</v>
          </cell>
          <cell r="AG259">
            <v>4</v>
          </cell>
          <cell r="AH259">
            <v>4</v>
          </cell>
          <cell r="AI259">
            <v>0</v>
          </cell>
        </row>
        <row r="260">
          <cell r="A260">
            <v>1</v>
          </cell>
          <cell r="B260">
            <v>1</v>
          </cell>
          <cell r="C260">
            <v>2024</v>
          </cell>
          <cell r="D260">
            <v>4</v>
          </cell>
          <cell r="E260">
            <v>340</v>
          </cell>
          <cell r="F260">
            <v>320</v>
          </cell>
          <cell r="G260">
            <v>24</v>
          </cell>
          <cell r="H260">
            <v>4</v>
          </cell>
          <cell r="I260">
            <v>6</v>
          </cell>
          <cell r="J260">
            <v>2</v>
          </cell>
          <cell r="K260">
            <v>3</v>
          </cell>
          <cell r="L260">
            <v>2</v>
          </cell>
          <cell r="M260">
            <v>1</v>
          </cell>
          <cell r="N260">
            <v>1</v>
          </cell>
          <cell r="O260">
            <v>2</v>
          </cell>
          <cell r="P260">
            <v>1</v>
          </cell>
          <cell r="Q260">
            <v>1</v>
          </cell>
          <cell r="R260">
            <v>101</v>
          </cell>
          <cell r="S260">
            <v>3</v>
          </cell>
          <cell r="T260">
            <v>4</v>
          </cell>
          <cell r="W260">
            <v>1001</v>
          </cell>
          <cell r="X260">
            <v>8</v>
          </cell>
          <cell r="AA260">
            <v>925</v>
          </cell>
          <cell r="AB260">
            <v>603.82000000000005</v>
          </cell>
          <cell r="AC260">
            <v>2.1644000000000001</v>
          </cell>
          <cell r="AD260">
            <v>20</v>
          </cell>
          <cell r="AE260">
            <v>22.643799999999999</v>
          </cell>
          <cell r="AF260">
            <v>4</v>
          </cell>
          <cell r="AG260">
            <v>4</v>
          </cell>
          <cell r="AH260">
            <v>4</v>
          </cell>
          <cell r="AI260">
            <v>0</v>
          </cell>
        </row>
        <row r="261">
          <cell r="A261">
            <v>1</v>
          </cell>
          <cell r="B261">
            <v>1</v>
          </cell>
          <cell r="C261">
            <v>2024</v>
          </cell>
          <cell r="D261">
            <v>4</v>
          </cell>
          <cell r="E261">
            <v>340</v>
          </cell>
          <cell r="F261">
            <v>320</v>
          </cell>
          <cell r="G261">
            <v>24</v>
          </cell>
          <cell r="H261">
            <v>7</v>
          </cell>
          <cell r="I261">
            <v>6</v>
          </cell>
          <cell r="J261">
            <v>2</v>
          </cell>
          <cell r="K261">
            <v>3</v>
          </cell>
          <cell r="L261">
            <v>2</v>
          </cell>
          <cell r="M261">
            <v>1</v>
          </cell>
          <cell r="N261">
            <v>4</v>
          </cell>
          <cell r="O261">
            <v>9</v>
          </cell>
          <cell r="P261">
            <v>0</v>
          </cell>
          <cell r="R261">
            <v>101</v>
          </cell>
          <cell r="S261">
            <v>3</v>
          </cell>
          <cell r="T261">
            <v>4</v>
          </cell>
          <cell r="W261">
            <v>1001</v>
          </cell>
          <cell r="X261">
            <v>8</v>
          </cell>
          <cell r="AA261">
            <v>428</v>
          </cell>
          <cell r="AB261">
            <v>805.84</v>
          </cell>
          <cell r="AC261">
            <v>45.120600000000003</v>
          </cell>
          <cell r="AD261">
            <v>20</v>
          </cell>
          <cell r="AE261">
            <v>45.779899999999998</v>
          </cell>
          <cell r="AF261">
            <v>4</v>
          </cell>
          <cell r="AG261">
            <v>4</v>
          </cell>
          <cell r="AH261">
            <v>4</v>
          </cell>
          <cell r="AI261">
            <v>0</v>
          </cell>
        </row>
        <row r="262">
          <cell r="A262">
            <v>1</v>
          </cell>
          <cell r="B262">
            <v>1</v>
          </cell>
          <cell r="C262">
            <v>2024</v>
          </cell>
          <cell r="D262">
            <v>4</v>
          </cell>
          <cell r="E262">
            <v>340</v>
          </cell>
          <cell r="F262">
            <v>320</v>
          </cell>
          <cell r="G262">
            <v>24</v>
          </cell>
          <cell r="H262">
            <v>8</v>
          </cell>
          <cell r="I262">
            <v>6</v>
          </cell>
          <cell r="J262">
            <v>2</v>
          </cell>
          <cell r="K262">
            <v>3</v>
          </cell>
          <cell r="L262">
            <v>1</v>
          </cell>
          <cell r="M262">
            <v>1</v>
          </cell>
          <cell r="N262">
            <v>1</v>
          </cell>
          <cell r="O262">
            <v>5</v>
          </cell>
          <cell r="P262">
            <v>0</v>
          </cell>
          <cell r="R262">
            <v>101</v>
          </cell>
          <cell r="S262">
            <v>3</v>
          </cell>
          <cell r="T262">
            <v>4</v>
          </cell>
          <cell r="W262">
            <v>1001</v>
          </cell>
          <cell r="X262">
            <v>8</v>
          </cell>
          <cell r="AA262">
            <v>310</v>
          </cell>
          <cell r="AB262">
            <v>6569.84</v>
          </cell>
          <cell r="AC262">
            <v>8.4377999999999993</v>
          </cell>
          <cell r="AD262">
            <v>20</v>
          </cell>
          <cell r="AE262">
            <v>20.638999999999999</v>
          </cell>
          <cell r="AF262">
            <v>4</v>
          </cell>
          <cell r="AG262">
            <v>4</v>
          </cell>
          <cell r="AH262">
            <v>4</v>
          </cell>
          <cell r="AI262">
            <v>0</v>
          </cell>
        </row>
        <row r="263">
          <cell r="A263">
            <v>1</v>
          </cell>
          <cell r="B263">
            <v>1</v>
          </cell>
          <cell r="C263">
            <v>2024</v>
          </cell>
          <cell r="D263">
            <v>4</v>
          </cell>
          <cell r="E263">
            <v>340</v>
          </cell>
          <cell r="F263">
            <v>320</v>
          </cell>
          <cell r="G263">
            <v>24</v>
          </cell>
          <cell r="H263">
            <v>9</v>
          </cell>
          <cell r="I263">
            <v>6</v>
          </cell>
          <cell r="J263">
            <v>2</v>
          </cell>
          <cell r="K263">
            <v>3</v>
          </cell>
          <cell r="L263">
            <v>2</v>
          </cell>
          <cell r="M263">
            <v>1</v>
          </cell>
          <cell r="N263">
            <v>3</v>
          </cell>
          <cell r="O263">
            <v>0</v>
          </cell>
          <cell r="P263">
            <v>1</v>
          </cell>
          <cell r="Q263">
            <v>1</v>
          </cell>
          <cell r="R263">
            <v>101</v>
          </cell>
          <cell r="S263">
            <v>3</v>
          </cell>
          <cell r="T263">
            <v>4</v>
          </cell>
          <cell r="W263">
            <v>1001</v>
          </cell>
          <cell r="X263">
            <v>8</v>
          </cell>
          <cell r="AA263">
            <v>987</v>
          </cell>
          <cell r="AB263">
            <v>1810.44</v>
          </cell>
          <cell r="AC263">
            <v>27.851400000000002</v>
          </cell>
          <cell r="AD263">
            <v>20</v>
          </cell>
          <cell r="AE263">
            <v>32.323999999999998</v>
          </cell>
          <cell r="AF263">
            <v>4</v>
          </cell>
          <cell r="AG263">
            <v>4</v>
          </cell>
          <cell r="AH263">
            <v>4</v>
          </cell>
          <cell r="AI263">
            <v>0</v>
          </cell>
        </row>
        <row r="264">
          <cell r="A264">
            <v>1</v>
          </cell>
          <cell r="B264">
            <v>1</v>
          </cell>
          <cell r="C264">
            <v>2024</v>
          </cell>
          <cell r="D264">
            <v>4</v>
          </cell>
          <cell r="E264">
            <v>340</v>
          </cell>
          <cell r="F264">
            <v>320</v>
          </cell>
          <cell r="G264">
            <v>24</v>
          </cell>
          <cell r="H264">
            <v>13</v>
          </cell>
          <cell r="I264">
            <v>6</v>
          </cell>
          <cell r="J264">
            <v>2</v>
          </cell>
          <cell r="K264">
            <v>3</v>
          </cell>
          <cell r="L264">
            <v>2</v>
          </cell>
          <cell r="M264">
            <v>1</v>
          </cell>
          <cell r="N264">
            <v>1</v>
          </cell>
          <cell r="O264">
            <v>5</v>
          </cell>
          <cell r="P264">
            <v>1</v>
          </cell>
          <cell r="Q264">
            <v>0</v>
          </cell>
          <cell r="R264">
            <v>101</v>
          </cell>
          <cell r="S264">
            <v>3</v>
          </cell>
          <cell r="T264">
            <v>4</v>
          </cell>
          <cell r="W264">
            <v>1001</v>
          </cell>
          <cell r="X264">
            <v>8</v>
          </cell>
          <cell r="AA264">
            <v>1006</v>
          </cell>
          <cell r="AB264">
            <v>1220.95</v>
          </cell>
          <cell r="AC264">
            <v>10.1517</v>
          </cell>
          <cell r="AD264">
            <v>20</v>
          </cell>
          <cell r="AE264">
            <v>20.5885</v>
          </cell>
          <cell r="AF264">
            <v>4</v>
          </cell>
          <cell r="AG264">
            <v>4</v>
          </cell>
          <cell r="AH264">
            <v>4</v>
          </cell>
          <cell r="AI264">
            <v>0</v>
          </cell>
        </row>
        <row r="265">
          <cell r="A265">
            <v>1</v>
          </cell>
          <cell r="B265">
            <v>1</v>
          </cell>
          <cell r="C265">
            <v>2024</v>
          </cell>
          <cell r="D265">
            <v>4</v>
          </cell>
          <cell r="E265">
            <v>340</v>
          </cell>
          <cell r="F265">
            <v>320</v>
          </cell>
          <cell r="G265">
            <v>24</v>
          </cell>
          <cell r="H265">
            <v>15</v>
          </cell>
          <cell r="I265">
            <v>6</v>
          </cell>
          <cell r="J265">
            <v>2</v>
          </cell>
          <cell r="K265">
            <v>3</v>
          </cell>
          <cell r="L265">
            <v>3</v>
          </cell>
          <cell r="M265">
            <v>1</v>
          </cell>
          <cell r="N265">
            <v>1</v>
          </cell>
          <cell r="O265">
            <v>3</v>
          </cell>
          <cell r="P265">
            <v>1</v>
          </cell>
          <cell r="Q265">
            <v>1</v>
          </cell>
          <cell r="R265">
            <v>101</v>
          </cell>
          <cell r="S265">
            <v>3</v>
          </cell>
          <cell r="T265">
            <v>4</v>
          </cell>
          <cell r="W265">
            <v>1001</v>
          </cell>
          <cell r="X265">
            <v>8</v>
          </cell>
          <cell r="AA265">
            <v>1023</v>
          </cell>
          <cell r="AB265">
            <v>531.5</v>
          </cell>
          <cell r="AC265">
            <v>7.11</v>
          </cell>
          <cell r="AD265">
            <v>20</v>
          </cell>
          <cell r="AE265">
            <v>11.17</v>
          </cell>
          <cell r="AF265">
            <v>4</v>
          </cell>
          <cell r="AG265">
            <v>4</v>
          </cell>
          <cell r="AH265">
            <v>4</v>
          </cell>
          <cell r="AI265">
            <v>0</v>
          </cell>
        </row>
        <row r="266">
          <cell r="A266">
            <v>1</v>
          </cell>
          <cell r="B266">
            <v>1</v>
          </cell>
          <cell r="C266">
            <v>2024</v>
          </cell>
          <cell r="D266">
            <v>4</v>
          </cell>
          <cell r="E266">
            <v>340</v>
          </cell>
          <cell r="F266">
            <v>320</v>
          </cell>
          <cell r="G266">
            <v>24</v>
          </cell>
          <cell r="H266">
            <v>16</v>
          </cell>
          <cell r="I266">
            <v>6</v>
          </cell>
          <cell r="J266">
            <v>2</v>
          </cell>
          <cell r="K266">
            <v>3</v>
          </cell>
          <cell r="L266">
            <v>1</v>
          </cell>
          <cell r="M266">
            <v>1</v>
          </cell>
          <cell r="N266">
            <v>1</v>
          </cell>
          <cell r="O266">
            <v>3</v>
          </cell>
          <cell r="P266">
            <v>1</v>
          </cell>
          <cell r="Q266">
            <v>1</v>
          </cell>
          <cell r="R266">
            <v>101</v>
          </cell>
          <cell r="S266">
            <v>3</v>
          </cell>
          <cell r="T266">
            <v>4</v>
          </cell>
          <cell r="W266">
            <v>1001</v>
          </cell>
          <cell r="X266">
            <v>8</v>
          </cell>
          <cell r="AA266">
            <v>578</v>
          </cell>
          <cell r="AB266">
            <v>517.15</v>
          </cell>
          <cell r="AC266">
            <v>3.43</v>
          </cell>
          <cell r="AD266">
            <v>20</v>
          </cell>
          <cell r="AE266">
            <v>14.93</v>
          </cell>
          <cell r="AF266">
            <v>4</v>
          </cell>
          <cell r="AG266">
            <v>4</v>
          </cell>
          <cell r="AH266">
            <v>4</v>
          </cell>
          <cell r="AI266">
            <v>0</v>
          </cell>
        </row>
        <row r="267">
          <cell r="A267">
            <v>1</v>
          </cell>
          <cell r="B267">
            <v>1</v>
          </cell>
          <cell r="C267">
            <v>2024</v>
          </cell>
          <cell r="D267">
            <v>4</v>
          </cell>
          <cell r="E267">
            <v>340</v>
          </cell>
          <cell r="F267">
            <v>320</v>
          </cell>
          <cell r="G267">
            <v>24</v>
          </cell>
          <cell r="H267">
            <v>18</v>
          </cell>
          <cell r="I267">
            <v>6</v>
          </cell>
          <cell r="J267">
            <v>2</v>
          </cell>
          <cell r="K267">
            <v>3</v>
          </cell>
          <cell r="L267">
            <v>8</v>
          </cell>
          <cell r="M267">
            <v>1</v>
          </cell>
          <cell r="N267">
            <v>1</v>
          </cell>
          <cell r="O267">
            <v>5</v>
          </cell>
          <cell r="P267">
            <v>1</v>
          </cell>
          <cell r="Q267">
            <v>1</v>
          </cell>
          <cell r="R267">
            <v>101</v>
          </cell>
          <cell r="S267">
            <v>3</v>
          </cell>
          <cell r="T267">
            <v>4</v>
          </cell>
          <cell r="W267">
            <v>1001</v>
          </cell>
          <cell r="X267">
            <v>8</v>
          </cell>
          <cell r="AA267">
            <v>145</v>
          </cell>
          <cell r="AB267">
            <v>418.04</v>
          </cell>
          <cell r="AC267">
            <v>26.5532</v>
          </cell>
          <cell r="AD267">
            <v>20</v>
          </cell>
          <cell r="AE267">
            <v>28.854900000000001</v>
          </cell>
          <cell r="AF267">
            <v>4</v>
          </cell>
          <cell r="AG267">
            <v>4</v>
          </cell>
          <cell r="AH267">
            <v>4</v>
          </cell>
          <cell r="AI267">
            <v>0</v>
          </cell>
        </row>
        <row r="268">
          <cell r="A268">
            <v>1</v>
          </cell>
          <cell r="B268">
            <v>1</v>
          </cell>
          <cell r="C268">
            <v>2024</v>
          </cell>
          <cell r="D268">
            <v>4</v>
          </cell>
          <cell r="E268">
            <v>340</v>
          </cell>
          <cell r="F268">
            <v>320</v>
          </cell>
          <cell r="G268">
            <v>24</v>
          </cell>
          <cell r="H268">
            <v>1</v>
          </cell>
          <cell r="I268">
            <v>6</v>
          </cell>
          <cell r="J268">
            <v>3</v>
          </cell>
          <cell r="K268">
            <v>3</v>
          </cell>
          <cell r="L268">
            <v>1</v>
          </cell>
          <cell r="M268">
            <v>1</v>
          </cell>
          <cell r="N268">
            <v>4</v>
          </cell>
          <cell r="O268">
            <v>9</v>
          </cell>
          <cell r="P268">
            <v>1</v>
          </cell>
          <cell r="Q268">
            <v>1</v>
          </cell>
          <cell r="R268">
            <v>101</v>
          </cell>
          <cell r="S268">
            <v>3</v>
          </cell>
          <cell r="T268">
            <v>4</v>
          </cell>
          <cell r="W268">
            <v>1001</v>
          </cell>
          <cell r="X268">
            <v>8</v>
          </cell>
          <cell r="AA268">
            <v>3680</v>
          </cell>
          <cell r="AB268">
            <v>8710.34</v>
          </cell>
          <cell r="AC268">
            <v>10.7723</v>
          </cell>
          <cell r="AD268">
            <v>20</v>
          </cell>
          <cell r="AE268">
            <v>39.993099999999998</v>
          </cell>
          <cell r="AF268">
            <v>4</v>
          </cell>
          <cell r="AG268">
            <v>4</v>
          </cell>
          <cell r="AH268">
            <v>4</v>
          </cell>
          <cell r="AI268">
            <v>0</v>
          </cell>
        </row>
        <row r="269">
          <cell r="A269">
            <v>1</v>
          </cell>
          <cell r="B269">
            <v>1</v>
          </cell>
          <cell r="C269">
            <v>2024</v>
          </cell>
          <cell r="D269">
            <v>4</v>
          </cell>
          <cell r="E269">
            <v>340</v>
          </cell>
          <cell r="F269">
            <v>320</v>
          </cell>
          <cell r="G269">
            <v>24</v>
          </cell>
          <cell r="H269">
            <v>2</v>
          </cell>
          <cell r="I269">
            <v>6</v>
          </cell>
          <cell r="J269">
            <v>3</v>
          </cell>
          <cell r="K269">
            <v>3</v>
          </cell>
          <cell r="L269">
            <v>2</v>
          </cell>
          <cell r="M269">
            <v>1</v>
          </cell>
          <cell r="N269">
            <v>1</v>
          </cell>
          <cell r="O269">
            <v>2</v>
          </cell>
          <cell r="P269">
            <v>1</v>
          </cell>
          <cell r="Q269">
            <v>1</v>
          </cell>
          <cell r="R269">
            <v>101</v>
          </cell>
          <cell r="S269">
            <v>3</v>
          </cell>
          <cell r="T269">
            <v>4</v>
          </cell>
          <cell r="W269">
            <v>1001</v>
          </cell>
          <cell r="X269">
            <v>8</v>
          </cell>
          <cell r="AA269">
            <v>398</v>
          </cell>
          <cell r="AB269">
            <v>1026</v>
          </cell>
          <cell r="AC269">
            <v>19.677299999999999</v>
          </cell>
          <cell r="AD269">
            <v>20</v>
          </cell>
          <cell r="AE269">
            <v>32.935000000000002</v>
          </cell>
          <cell r="AF269">
            <v>4</v>
          </cell>
          <cell r="AG269">
            <v>4</v>
          </cell>
          <cell r="AH269">
            <v>4</v>
          </cell>
          <cell r="AI269">
            <v>0</v>
          </cell>
        </row>
        <row r="270">
          <cell r="A270">
            <v>1</v>
          </cell>
          <cell r="B270">
            <v>1</v>
          </cell>
          <cell r="C270">
            <v>2024</v>
          </cell>
          <cell r="D270">
            <v>4</v>
          </cell>
          <cell r="E270">
            <v>340</v>
          </cell>
          <cell r="F270">
            <v>320</v>
          </cell>
          <cell r="G270">
            <v>24</v>
          </cell>
          <cell r="H270">
            <v>2</v>
          </cell>
          <cell r="I270">
            <v>6</v>
          </cell>
          <cell r="J270">
            <v>4</v>
          </cell>
          <cell r="K270">
            <v>3</v>
          </cell>
          <cell r="L270">
            <v>2</v>
          </cell>
          <cell r="M270">
            <v>1</v>
          </cell>
          <cell r="N270">
            <v>1</v>
          </cell>
          <cell r="O270">
            <v>2</v>
          </cell>
          <cell r="P270">
            <v>1</v>
          </cell>
          <cell r="Q270">
            <v>1</v>
          </cell>
          <cell r="R270">
            <v>101</v>
          </cell>
          <cell r="S270">
            <v>3</v>
          </cell>
          <cell r="T270">
            <v>4</v>
          </cell>
          <cell r="W270">
            <v>1001</v>
          </cell>
          <cell r="X270">
            <v>8</v>
          </cell>
          <cell r="AA270">
            <v>29</v>
          </cell>
          <cell r="AB270">
            <v>151.74</v>
          </cell>
          <cell r="AC270">
            <v>0.76170000000000004</v>
          </cell>
          <cell r="AD270">
            <v>19</v>
          </cell>
          <cell r="AE270">
            <v>22.540900000000001</v>
          </cell>
          <cell r="AF270">
            <v>4</v>
          </cell>
          <cell r="AG270">
            <v>4</v>
          </cell>
          <cell r="AH270">
            <v>4</v>
          </cell>
          <cell r="AI270">
            <v>0</v>
          </cell>
        </row>
        <row r="271">
          <cell r="A271">
            <v>1</v>
          </cell>
          <cell r="B271">
            <v>1</v>
          </cell>
          <cell r="C271">
            <v>2024</v>
          </cell>
          <cell r="D271">
            <v>4</v>
          </cell>
          <cell r="E271">
            <v>340</v>
          </cell>
          <cell r="F271">
            <v>320</v>
          </cell>
          <cell r="G271">
            <v>24</v>
          </cell>
          <cell r="H271">
            <v>2</v>
          </cell>
          <cell r="I271">
            <v>6</v>
          </cell>
          <cell r="J271">
            <v>5</v>
          </cell>
          <cell r="K271">
            <v>3</v>
          </cell>
          <cell r="L271">
            <v>2</v>
          </cell>
          <cell r="M271">
            <v>1</v>
          </cell>
          <cell r="N271">
            <v>1</v>
          </cell>
          <cell r="O271">
            <v>2</v>
          </cell>
          <cell r="P271">
            <v>1</v>
          </cell>
          <cell r="Q271">
            <v>1</v>
          </cell>
          <cell r="R271">
            <v>101</v>
          </cell>
          <cell r="S271">
            <v>3</v>
          </cell>
          <cell r="T271">
            <v>4</v>
          </cell>
          <cell r="W271">
            <v>1001</v>
          </cell>
          <cell r="X271">
            <v>8</v>
          </cell>
          <cell r="AA271">
            <v>321</v>
          </cell>
          <cell r="AB271">
            <v>1026</v>
          </cell>
          <cell r="AC271">
            <v>13.9537</v>
          </cell>
          <cell r="AD271">
            <v>20</v>
          </cell>
          <cell r="AE271">
            <v>27.800899999999999</v>
          </cell>
          <cell r="AF271">
            <v>4</v>
          </cell>
          <cell r="AG271">
            <v>4</v>
          </cell>
          <cell r="AH271">
            <v>4</v>
          </cell>
          <cell r="AI271">
            <v>0</v>
          </cell>
        </row>
        <row r="272">
          <cell r="A272">
            <v>1</v>
          </cell>
          <cell r="B272">
            <v>1</v>
          </cell>
          <cell r="C272">
            <v>2024</v>
          </cell>
          <cell r="D272">
            <v>4</v>
          </cell>
          <cell r="E272">
            <v>340</v>
          </cell>
          <cell r="F272">
            <v>320</v>
          </cell>
          <cell r="G272">
            <v>24</v>
          </cell>
          <cell r="H272">
            <v>1</v>
          </cell>
          <cell r="I272">
            <v>7</v>
          </cell>
          <cell r="J272">
            <v>1</v>
          </cell>
          <cell r="K272">
            <v>3</v>
          </cell>
          <cell r="L272">
            <v>3</v>
          </cell>
          <cell r="M272">
            <v>1</v>
          </cell>
          <cell r="N272">
            <v>3</v>
          </cell>
          <cell r="O272">
            <v>0</v>
          </cell>
          <cell r="P272">
            <v>1</v>
          </cell>
          <cell r="Q272">
            <v>1</v>
          </cell>
          <cell r="R272">
            <v>101</v>
          </cell>
          <cell r="S272">
            <v>3</v>
          </cell>
          <cell r="T272">
            <v>4</v>
          </cell>
          <cell r="W272">
            <v>1001</v>
          </cell>
          <cell r="X272">
            <v>8</v>
          </cell>
          <cell r="AA272">
            <v>673</v>
          </cell>
          <cell r="AB272">
            <v>2612.1999999999998</v>
          </cell>
          <cell r="AC272">
            <v>23.137899999999998</v>
          </cell>
          <cell r="AD272">
            <v>20</v>
          </cell>
          <cell r="AE272">
            <v>32.463799999999999</v>
          </cell>
          <cell r="AF272">
            <v>4</v>
          </cell>
          <cell r="AG272">
            <v>4</v>
          </cell>
          <cell r="AH272">
            <v>4</v>
          </cell>
          <cell r="AI272">
            <v>0</v>
          </cell>
        </row>
        <row r="273">
          <cell r="A273">
            <v>1</v>
          </cell>
          <cell r="B273">
            <v>1</v>
          </cell>
          <cell r="C273">
            <v>2024</v>
          </cell>
          <cell r="D273">
            <v>4</v>
          </cell>
          <cell r="E273">
            <v>340</v>
          </cell>
          <cell r="F273">
            <v>320</v>
          </cell>
          <cell r="G273">
            <v>24</v>
          </cell>
          <cell r="H273">
            <v>2</v>
          </cell>
          <cell r="I273">
            <v>7</v>
          </cell>
          <cell r="J273">
            <v>1</v>
          </cell>
          <cell r="K273">
            <v>3</v>
          </cell>
          <cell r="L273">
            <v>3</v>
          </cell>
          <cell r="M273">
            <v>1</v>
          </cell>
          <cell r="N273">
            <v>1</v>
          </cell>
          <cell r="O273">
            <v>2</v>
          </cell>
          <cell r="P273">
            <v>1</v>
          </cell>
          <cell r="Q273">
            <v>0</v>
          </cell>
          <cell r="R273">
            <v>101</v>
          </cell>
          <cell r="S273">
            <v>3</v>
          </cell>
          <cell r="T273">
            <v>4</v>
          </cell>
          <cell r="W273">
            <v>1001</v>
          </cell>
          <cell r="X273">
            <v>8</v>
          </cell>
          <cell r="AA273">
            <v>302</v>
          </cell>
          <cell r="AB273">
            <v>315.18</v>
          </cell>
          <cell r="AC273">
            <v>16.814900000000002</v>
          </cell>
          <cell r="AD273">
            <v>20</v>
          </cell>
          <cell r="AE273">
            <v>22.971699999999998</v>
          </cell>
          <cell r="AF273">
            <v>4</v>
          </cell>
          <cell r="AG273">
            <v>4</v>
          </cell>
          <cell r="AH273">
            <v>4</v>
          </cell>
          <cell r="AI273">
            <v>0</v>
          </cell>
        </row>
        <row r="274">
          <cell r="A274">
            <v>1</v>
          </cell>
          <cell r="B274">
            <v>1</v>
          </cell>
          <cell r="C274">
            <v>2024</v>
          </cell>
          <cell r="D274">
            <v>4</v>
          </cell>
          <cell r="E274">
            <v>340</v>
          </cell>
          <cell r="F274">
            <v>320</v>
          </cell>
          <cell r="G274">
            <v>24</v>
          </cell>
          <cell r="H274">
            <v>3</v>
          </cell>
          <cell r="I274">
            <v>7</v>
          </cell>
          <cell r="J274">
            <v>1</v>
          </cell>
          <cell r="K274">
            <v>3</v>
          </cell>
          <cell r="L274">
            <v>2</v>
          </cell>
          <cell r="M274">
            <v>1</v>
          </cell>
          <cell r="N274">
            <v>1</v>
          </cell>
          <cell r="O274">
            <v>2</v>
          </cell>
          <cell r="P274">
            <v>1</v>
          </cell>
          <cell r="Q274">
            <v>1</v>
          </cell>
          <cell r="R274">
            <v>101</v>
          </cell>
          <cell r="S274">
            <v>3</v>
          </cell>
          <cell r="T274">
            <v>4</v>
          </cell>
          <cell r="W274">
            <v>1001</v>
          </cell>
          <cell r="X274">
            <v>8</v>
          </cell>
          <cell r="AA274">
            <v>977</v>
          </cell>
          <cell r="AB274">
            <v>2193.67</v>
          </cell>
          <cell r="AC274">
            <v>25.234000000000002</v>
          </cell>
          <cell r="AD274">
            <v>20</v>
          </cell>
          <cell r="AE274">
            <v>44.479700000000001</v>
          </cell>
          <cell r="AF274">
            <v>4</v>
          </cell>
          <cell r="AG274">
            <v>4</v>
          </cell>
          <cell r="AH274">
            <v>4</v>
          </cell>
          <cell r="AI274">
            <v>0</v>
          </cell>
        </row>
        <row r="275">
          <cell r="A275">
            <v>1</v>
          </cell>
          <cell r="B275">
            <v>1</v>
          </cell>
          <cell r="C275">
            <v>2024</v>
          </cell>
          <cell r="D275">
            <v>4</v>
          </cell>
          <cell r="E275">
            <v>340</v>
          </cell>
          <cell r="F275">
            <v>320</v>
          </cell>
          <cell r="G275">
            <v>24</v>
          </cell>
          <cell r="H275">
            <v>4</v>
          </cell>
          <cell r="I275">
            <v>7</v>
          </cell>
          <cell r="J275">
            <v>1</v>
          </cell>
          <cell r="K275">
            <v>3</v>
          </cell>
          <cell r="L275">
            <v>1</v>
          </cell>
          <cell r="M275">
            <v>1</v>
          </cell>
          <cell r="N275">
            <v>1</v>
          </cell>
          <cell r="O275">
            <v>2</v>
          </cell>
          <cell r="P275">
            <v>1</v>
          </cell>
          <cell r="Q275">
            <v>1</v>
          </cell>
          <cell r="R275">
            <v>101</v>
          </cell>
          <cell r="S275">
            <v>3</v>
          </cell>
          <cell r="T275">
            <v>4</v>
          </cell>
          <cell r="W275">
            <v>1001</v>
          </cell>
          <cell r="X275">
            <v>8</v>
          </cell>
          <cell r="AA275">
            <v>3812</v>
          </cell>
          <cell r="AB275">
            <v>1575.09</v>
          </cell>
          <cell r="AC275">
            <v>5.2521000000000004</v>
          </cell>
          <cell r="AD275">
            <v>20</v>
          </cell>
          <cell r="AE275">
            <v>5.8598999999999997</v>
          </cell>
          <cell r="AF275">
            <v>4</v>
          </cell>
          <cell r="AG275">
            <v>4</v>
          </cell>
          <cell r="AH275">
            <v>4</v>
          </cell>
          <cell r="AI275">
            <v>0</v>
          </cell>
        </row>
        <row r="276">
          <cell r="A276">
            <v>1</v>
          </cell>
          <cell r="B276">
            <v>1</v>
          </cell>
          <cell r="C276">
            <v>2024</v>
          </cell>
          <cell r="D276">
            <v>4</v>
          </cell>
          <cell r="E276">
            <v>340</v>
          </cell>
          <cell r="F276">
            <v>320</v>
          </cell>
          <cell r="G276">
            <v>24</v>
          </cell>
          <cell r="H276">
            <v>7</v>
          </cell>
          <cell r="I276">
            <v>7</v>
          </cell>
          <cell r="J276">
            <v>1</v>
          </cell>
          <cell r="K276">
            <v>3</v>
          </cell>
          <cell r="L276">
            <v>1</v>
          </cell>
          <cell r="M276">
            <v>1</v>
          </cell>
          <cell r="N276">
            <v>4</v>
          </cell>
          <cell r="O276">
            <v>9</v>
          </cell>
          <cell r="P276">
            <v>0</v>
          </cell>
          <cell r="R276">
            <v>101</v>
          </cell>
          <cell r="S276">
            <v>3</v>
          </cell>
          <cell r="T276">
            <v>4</v>
          </cell>
          <cell r="W276">
            <v>1001</v>
          </cell>
          <cell r="X276">
            <v>8</v>
          </cell>
          <cell r="AA276">
            <v>476</v>
          </cell>
          <cell r="AB276">
            <v>1155.3</v>
          </cell>
          <cell r="AC276">
            <v>45.391399999999997</v>
          </cell>
          <cell r="AD276">
            <v>20</v>
          </cell>
          <cell r="AE276">
            <v>50.154299999999999</v>
          </cell>
          <cell r="AF276">
            <v>4</v>
          </cell>
          <cell r="AG276">
            <v>4</v>
          </cell>
          <cell r="AH276">
            <v>4</v>
          </cell>
          <cell r="AI276">
            <v>0</v>
          </cell>
        </row>
        <row r="277">
          <cell r="A277">
            <v>1</v>
          </cell>
          <cell r="B277">
            <v>1</v>
          </cell>
          <cell r="C277">
            <v>2024</v>
          </cell>
          <cell r="D277">
            <v>4</v>
          </cell>
          <cell r="E277">
            <v>340</v>
          </cell>
          <cell r="F277">
            <v>320</v>
          </cell>
          <cell r="G277">
            <v>24</v>
          </cell>
          <cell r="H277">
            <v>8</v>
          </cell>
          <cell r="I277">
            <v>7</v>
          </cell>
          <cell r="J277">
            <v>1</v>
          </cell>
          <cell r="K277">
            <v>3</v>
          </cell>
          <cell r="L277">
            <v>1</v>
          </cell>
          <cell r="M277">
            <v>1</v>
          </cell>
          <cell r="N277">
            <v>1</v>
          </cell>
          <cell r="O277">
            <v>1</v>
          </cell>
          <cell r="P277">
            <v>1</v>
          </cell>
          <cell r="Q277">
            <v>1</v>
          </cell>
          <cell r="R277">
            <v>101</v>
          </cell>
          <cell r="S277">
            <v>3</v>
          </cell>
          <cell r="T277">
            <v>4</v>
          </cell>
          <cell r="W277">
            <v>1001</v>
          </cell>
          <cell r="X277">
            <v>8</v>
          </cell>
          <cell r="AA277">
            <v>324</v>
          </cell>
          <cell r="AB277">
            <v>1128.76</v>
          </cell>
          <cell r="AC277">
            <v>75.340400000000002</v>
          </cell>
          <cell r="AD277">
            <v>20</v>
          </cell>
          <cell r="AE277">
            <v>84.157799999999995</v>
          </cell>
          <cell r="AF277">
            <v>4</v>
          </cell>
          <cell r="AG277">
            <v>4</v>
          </cell>
          <cell r="AH277">
            <v>4</v>
          </cell>
          <cell r="AI277">
            <v>0</v>
          </cell>
        </row>
        <row r="278">
          <cell r="A278">
            <v>1</v>
          </cell>
          <cell r="B278">
            <v>1</v>
          </cell>
          <cell r="C278">
            <v>2024</v>
          </cell>
          <cell r="D278">
            <v>4</v>
          </cell>
          <cell r="E278">
            <v>340</v>
          </cell>
          <cell r="F278">
            <v>320</v>
          </cell>
          <cell r="G278">
            <v>24</v>
          </cell>
          <cell r="H278">
            <v>9</v>
          </cell>
          <cell r="I278">
            <v>7</v>
          </cell>
          <cell r="J278">
            <v>1</v>
          </cell>
          <cell r="K278">
            <v>3</v>
          </cell>
          <cell r="L278">
            <v>2</v>
          </cell>
          <cell r="M278">
            <v>1</v>
          </cell>
          <cell r="N278">
            <v>1</v>
          </cell>
          <cell r="O278">
            <v>5</v>
          </cell>
          <cell r="P278">
            <v>1</v>
          </cell>
          <cell r="Q278">
            <v>1</v>
          </cell>
          <cell r="R278">
            <v>101</v>
          </cell>
          <cell r="S278">
            <v>3</v>
          </cell>
          <cell r="T278">
            <v>4</v>
          </cell>
          <cell r="W278">
            <v>1001</v>
          </cell>
          <cell r="X278">
            <v>8</v>
          </cell>
          <cell r="AA278">
            <v>946</v>
          </cell>
          <cell r="AB278">
            <v>1095.43</v>
          </cell>
          <cell r="AC278">
            <v>1.53</v>
          </cell>
          <cell r="AD278">
            <v>20</v>
          </cell>
          <cell r="AE278">
            <v>20.29</v>
          </cell>
          <cell r="AF278">
            <v>4</v>
          </cell>
          <cell r="AG278">
            <v>4</v>
          </cell>
          <cell r="AH278">
            <v>4</v>
          </cell>
          <cell r="AI278">
            <v>0</v>
          </cell>
        </row>
        <row r="279">
          <cell r="A279">
            <v>1</v>
          </cell>
          <cell r="B279">
            <v>1</v>
          </cell>
          <cell r="C279">
            <v>2024</v>
          </cell>
          <cell r="D279">
            <v>4</v>
          </cell>
          <cell r="E279">
            <v>340</v>
          </cell>
          <cell r="F279">
            <v>320</v>
          </cell>
          <cell r="G279">
            <v>24</v>
          </cell>
          <cell r="H279">
            <v>13</v>
          </cell>
          <cell r="I279">
            <v>7</v>
          </cell>
          <cell r="J279">
            <v>1</v>
          </cell>
          <cell r="K279">
            <v>3</v>
          </cell>
          <cell r="L279">
            <v>1</v>
          </cell>
          <cell r="M279">
            <v>1</v>
          </cell>
          <cell r="N279">
            <v>1</v>
          </cell>
          <cell r="O279">
            <v>5</v>
          </cell>
          <cell r="P279">
            <v>0</v>
          </cell>
          <cell r="R279">
            <v>101</v>
          </cell>
          <cell r="S279">
            <v>3</v>
          </cell>
          <cell r="T279">
            <v>4</v>
          </cell>
          <cell r="W279">
            <v>1001</v>
          </cell>
          <cell r="X279">
            <v>8</v>
          </cell>
          <cell r="AA279">
            <v>1646</v>
          </cell>
          <cell r="AB279">
            <v>2246.09</v>
          </cell>
          <cell r="AD279">
            <v>20</v>
          </cell>
          <cell r="AE279">
            <v>15.955</v>
          </cell>
          <cell r="AF279">
            <v>4</v>
          </cell>
          <cell r="AG279">
            <v>4</v>
          </cell>
          <cell r="AH279">
            <v>4</v>
          </cell>
          <cell r="AI279">
            <v>0</v>
          </cell>
        </row>
        <row r="280">
          <cell r="A280">
            <v>1</v>
          </cell>
          <cell r="B280">
            <v>1</v>
          </cell>
          <cell r="C280">
            <v>2024</v>
          </cell>
          <cell r="D280">
            <v>4</v>
          </cell>
          <cell r="E280">
            <v>340</v>
          </cell>
          <cell r="F280">
            <v>320</v>
          </cell>
          <cell r="G280">
            <v>24</v>
          </cell>
          <cell r="H280">
            <v>1</v>
          </cell>
          <cell r="I280">
            <v>7</v>
          </cell>
          <cell r="J280">
            <v>2</v>
          </cell>
          <cell r="K280">
            <v>3</v>
          </cell>
          <cell r="L280">
            <v>2</v>
          </cell>
          <cell r="M280">
            <v>1</v>
          </cell>
          <cell r="N280">
            <v>3</v>
          </cell>
          <cell r="O280">
            <v>0</v>
          </cell>
          <cell r="P280">
            <v>1</v>
          </cell>
          <cell r="Q280">
            <v>1</v>
          </cell>
          <cell r="R280">
            <v>101</v>
          </cell>
          <cell r="S280">
            <v>3</v>
          </cell>
          <cell r="T280">
            <v>4</v>
          </cell>
          <cell r="W280">
            <v>1001</v>
          </cell>
          <cell r="X280">
            <v>8</v>
          </cell>
          <cell r="AA280">
            <v>233</v>
          </cell>
          <cell r="AB280">
            <v>839.19</v>
          </cell>
          <cell r="AC280">
            <v>10.7699</v>
          </cell>
          <cell r="AD280">
            <v>20</v>
          </cell>
          <cell r="AE280">
            <v>29.987400000000001</v>
          </cell>
          <cell r="AF280">
            <v>4</v>
          </cell>
          <cell r="AG280">
            <v>4</v>
          </cell>
          <cell r="AH280">
            <v>4</v>
          </cell>
          <cell r="AI280">
            <v>0</v>
          </cell>
        </row>
        <row r="281">
          <cell r="A281">
            <v>1</v>
          </cell>
          <cell r="B281">
            <v>1</v>
          </cell>
          <cell r="C281">
            <v>2024</v>
          </cell>
          <cell r="D281">
            <v>4</v>
          </cell>
          <cell r="E281">
            <v>340</v>
          </cell>
          <cell r="F281">
            <v>320</v>
          </cell>
          <cell r="G281">
            <v>24</v>
          </cell>
          <cell r="H281">
            <v>2</v>
          </cell>
          <cell r="I281">
            <v>7</v>
          </cell>
          <cell r="J281">
            <v>2</v>
          </cell>
          <cell r="K281">
            <v>3</v>
          </cell>
          <cell r="L281">
            <v>2</v>
          </cell>
          <cell r="M281">
            <v>1</v>
          </cell>
          <cell r="N281">
            <v>1</v>
          </cell>
          <cell r="O281">
            <v>2</v>
          </cell>
          <cell r="P281">
            <v>1</v>
          </cell>
          <cell r="Q281">
            <v>0</v>
          </cell>
          <cell r="R281">
            <v>101</v>
          </cell>
          <cell r="S281">
            <v>3</v>
          </cell>
          <cell r="T281">
            <v>4</v>
          </cell>
          <cell r="W281">
            <v>1001</v>
          </cell>
          <cell r="X281">
            <v>8</v>
          </cell>
          <cell r="AA281">
            <v>462</v>
          </cell>
          <cell r="AB281">
            <v>662.69</v>
          </cell>
          <cell r="AC281">
            <v>15.598100000000001</v>
          </cell>
          <cell r="AD281">
            <v>20</v>
          </cell>
          <cell r="AE281">
            <v>26.923200000000001</v>
          </cell>
          <cell r="AF281">
            <v>4</v>
          </cell>
          <cell r="AG281">
            <v>4</v>
          </cell>
          <cell r="AH281">
            <v>4</v>
          </cell>
          <cell r="AI281">
            <v>0</v>
          </cell>
        </row>
        <row r="282">
          <cell r="A282">
            <v>1</v>
          </cell>
          <cell r="B282">
            <v>1</v>
          </cell>
          <cell r="C282">
            <v>2024</v>
          </cell>
          <cell r="D282">
            <v>4</v>
          </cell>
          <cell r="E282">
            <v>340</v>
          </cell>
          <cell r="F282">
            <v>320</v>
          </cell>
          <cell r="G282">
            <v>24</v>
          </cell>
          <cell r="H282">
            <v>3</v>
          </cell>
          <cell r="I282">
            <v>7</v>
          </cell>
          <cell r="J282">
            <v>2</v>
          </cell>
          <cell r="K282">
            <v>3</v>
          </cell>
          <cell r="L282">
            <v>2</v>
          </cell>
          <cell r="M282">
            <v>1</v>
          </cell>
          <cell r="N282">
            <v>1</v>
          </cell>
          <cell r="O282">
            <v>2</v>
          </cell>
          <cell r="P282">
            <v>1</v>
          </cell>
          <cell r="Q282">
            <v>1</v>
          </cell>
          <cell r="R282">
            <v>101</v>
          </cell>
          <cell r="S282">
            <v>3</v>
          </cell>
          <cell r="T282">
            <v>4</v>
          </cell>
          <cell r="W282">
            <v>1001</v>
          </cell>
          <cell r="X282">
            <v>8</v>
          </cell>
          <cell r="AA282">
            <v>758</v>
          </cell>
          <cell r="AB282">
            <v>1394.51</v>
          </cell>
          <cell r="AC282">
            <v>17.883900000000001</v>
          </cell>
          <cell r="AD282">
            <v>20</v>
          </cell>
          <cell r="AE282">
            <v>41.168199999999999</v>
          </cell>
          <cell r="AF282">
            <v>4</v>
          </cell>
          <cell r="AG282">
            <v>4</v>
          </cell>
          <cell r="AH282">
            <v>4</v>
          </cell>
          <cell r="AI282">
            <v>0</v>
          </cell>
        </row>
        <row r="283">
          <cell r="A283">
            <v>1</v>
          </cell>
          <cell r="B283">
            <v>1</v>
          </cell>
          <cell r="C283">
            <v>2024</v>
          </cell>
          <cell r="D283">
            <v>4</v>
          </cell>
          <cell r="E283">
            <v>340</v>
          </cell>
          <cell r="F283">
            <v>320</v>
          </cell>
          <cell r="G283">
            <v>24</v>
          </cell>
          <cell r="H283">
            <v>4</v>
          </cell>
          <cell r="I283">
            <v>7</v>
          </cell>
          <cell r="J283">
            <v>2</v>
          </cell>
          <cell r="K283">
            <v>3</v>
          </cell>
          <cell r="L283">
            <v>3</v>
          </cell>
          <cell r="M283">
            <v>1</v>
          </cell>
          <cell r="N283">
            <v>1</v>
          </cell>
          <cell r="O283">
            <v>2</v>
          </cell>
          <cell r="P283">
            <v>1</v>
          </cell>
          <cell r="Q283">
            <v>1</v>
          </cell>
          <cell r="R283">
            <v>101</v>
          </cell>
          <cell r="S283">
            <v>3</v>
          </cell>
          <cell r="T283">
            <v>4</v>
          </cell>
          <cell r="W283">
            <v>1001</v>
          </cell>
          <cell r="X283">
            <v>8</v>
          </cell>
          <cell r="AA283">
            <v>478</v>
          </cell>
          <cell r="AB283">
            <v>346.54</v>
          </cell>
          <cell r="AC283">
            <v>1.9086000000000001</v>
          </cell>
          <cell r="AD283">
            <v>20</v>
          </cell>
          <cell r="AE283">
            <v>7.6318999999999999</v>
          </cell>
          <cell r="AF283">
            <v>4</v>
          </cell>
          <cell r="AG283">
            <v>4</v>
          </cell>
          <cell r="AH283">
            <v>4</v>
          </cell>
          <cell r="AI283">
            <v>0</v>
          </cell>
        </row>
        <row r="284">
          <cell r="A284">
            <v>1</v>
          </cell>
          <cell r="B284">
            <v>1</v>
          </cell>
          <cell r="C284">
            <v>2024</v>
          </cell>
          <cell r="D284">
            <v>4</v>
          </cell>
          <cell r="E284">
            <v>340</v>
          </cell>
          <cell r="F284">
            <v>320</v>
          </cell>
          <cell r="G284">
            <v>24</v>
          </cell>
          <cell r="H284">
            <v>7</v>
          </cell>
          <cell r="I284">
            <v>7</v>
          </cell>
          <cell r="J284">
            <v>2</v>
          </cell>
          <cell r="K284">
            <v>3</v>
          </cell>
          <cell r="L284">
            <v>2</v>
          </cell>
          <cell r="M284">
            <v>1</v>
          </cell>
          <cell r="N284">
            <v>4</v>
          </cell>
          <cell r="O284">
            <v>9</v>
          </cell>
          <cell r="P284">
            <v>0</v>
          </cell>
          <cell r="R284">
            <v>101</v>
          </cell>
          <cell r="S284">
            <v>3</v>
          </cell>
          <cell r="T284">
            <v>4</v>
          </cell>
          <cell r="W284">
            <v>1001</v>
          </cell>
          <cell r="X284">
            <v>8</v>
          </cell>
          <cell r="AA284">
            <v>627</v>
          </cell>
          <cell r="AB284">
            <v>1625.11</v>
          </cell>
          <cell r="AD284">
            <v>20</v>
          </cell>
          <cell r="AE284">
            <v>68.257199999999997</v>
          </cell>
          <cell r="AF284">
            <v>4</v>
          </cell>
          <cell r="AG284">
            <v>4</v>
          </cell>
          <cell r="AH284">
            <v>4</v>
          </cell>
          <cell r="AI284">
            <v>0</v>
          </cell>
        </row>
        <row r="285">
          <cell r="A285">
            <v>1</v>
          </cell>
          <cell r="B285">
            <v>1</v>
          </cell>
          <cell r="C285">
            <v>2024</v>
          </cell>
          <cell r="D285">
            <v>4</v>
          </cell>
          <cell r="E285">
            <v>340</v>
          </cell>
          <cell r="F285">
            <v>320</v>
          </cell>
          <cell r="G285">
            <v>24</v>
          </cell>
          <cell r="H285">
            <v>8</v>
          </cell>
          <cell r="I285">
            <v>7</v>
          </cell>
          <cell r="J285">
            <v>2</v>
          </cell>
          <cell r="K285">
            <v>3</v>
          </cell>
          <cell r="L285">
            <v>1</v>
          </cell>
          <cell r="M285">
            <v>1</v>
          </cell>
          <cell r="N285">
            <v>1</v>
          </cell>
          <cell r="O285">
            <v>5</v>
          </cell>
          <cell r="P285">
            <v>0</v>
          </cell>
          <cell r="R285">
            <v>101</v>
          </cell>
          <cell r="S285">
            <v>3</v>
          </cell>
          <cell r="T285">
            <v>4</v>
          </cell>
          <cell r="W285">
            <v>1001</v>
          </cell>
          <cell r="X285">
            <v>8</v>
          </cell>
          <cell r="AA285">
            <v>1181</v>
          </cell>
          <cell r="AB285">
            <v>3008.11</v>
          </cell>
          <cell r="AC285">
            <v>18.878699999999998</v>
          </cell>
          <cell r="AD285">
            <v>20</v>
          </cell>
          <cell r="AE285">
            <v>33.407800000000002</v>
          </cell>
          <cell r="AF285">
            <v>4</v>
          </cell>
          <cell r="AG285">
            <v>4</v>
          </cell>
          <cell r="AH285">
            <v>4</v>
          </cell>
          <cell r="AI285">
            <v>0</v>
          </cell>
        </row>
        <row r="286">
          <cell r="A286">
            <v>1</v>
          </cell>
          <cell r="B286">
            <v>1</v>
          </cell>
          <cell r="C286">
            <v>2024</v>
          </cell>
          <cell r="D286">
            <v>4</v>
          </cell>
          <cell r="E286">
            <v>340</v>
          </cell>
          <cell r="F286">
            <v>320</v>
          </cell>
          <cell r="G286">
            <v>24</v>
          </cell>
          <cell r="H286">
            <v>9</v>
          </cell>
          <cell r="I286">
            <v>7</v>
          </cell>
          <cell r="J286">
            <v>2</v>
          </cell>
          <cell r="K286">
            <v>3</v>
          </cell>
          <cell r="L286">
            <v>3</v>
          </cell>
          <cell r="M286">
            <v>1</v>
          </cell>
          <cell r="N286">
            <v>1</v>
          </cell>
          <cell r="O286">
            <v>5</v>
          </cell>
          <cell r="P286">
            <v>1</v>
          </cell>
          <cell r="Q286">
            <v>1</v>
          </cell>
          <cell r="R286">
            <v>101</v>
          </cell>
          <cell r="S286">
            <v>3</v>
          </cell>
          <cell r="T286">
            <v>4</v>
          </cell>
          <cell r="W286">
            <v>1001</v>
          </cell>
          <cell r="X286">
            <v>8</v>
          </cell>
          <cell r="AA286">
            <v>437</v>
          </cell>
          <cell r="AB286">
            <v>517.29999999999995</v>
          </cell>
          <cell r="AC286">
            <v>9.09</v>
          </cell>
          <cell r="AD286">
            <v>20</v>
          </cell>
          <cell r="AE286">
            <v>27.51</v>
          </cell>
          <cell r="AF286">
            <v>4</v>
          </cell>
          <cell r="AG286">
            <v>4</v>
          </cell>
          <cell r="AH286">
            <v>4</v>
          </cell>
          <cell r="AI286">
            <v>0</v>
          </cell>
        </row>
        <row r="287">
          <cell r="A287">
            <v>1</v>
          </cell>
          <cell r="B287">
            <v>1</v>
          </cell>
          <cell r="C287">
            <v>2024</v>
          </cell>
          <cell r="D287">
            <v>4</v>
          </cell>
          <cell r="E287">
            <v>340</v>
          </cell>
          <cell r="F287">
            <v>320</v>
          </cell>
          <cell r="G287">
            <v>24</v>
          </cell>
          <cell r="H287">
            <v>12</v>
          </cell>
          <cell r="I287">
            <v>7</v>
          </cell>
          <cell r="J287">
            <v>2</v>
          </cell>
          <cell r="K287">
            <v>3</v>
          </cell>
          <cell r="L287">
            <v>2</v>
          </cell>
          <cell r="M287">
            <v>1</v>
          </cell>
          <cell r="N287">
            <v>1</v>
          </cell>
          <cell r="O287">
            <v>5</v>
          </cell>
          <cell r="P287">
            <v>1</v>
          </cell>
          <cell r="Q287">
            <v>1</v>
          </cell>
          <cell r="R287">
            <v>101</v>
          </cell>
          <cell r="S287">
            <v>3</v>
          </cell>
          <cell r="T287">
            <v>4</v>
          </cell>
          <cell r="W287">
            <v>1001</v>
          </cell>
          <cell r="X287">
            <v>8</v>
          </cell>
          <cell r="AA287">
            <v>1231</v>
          </cell>
          <cell r="AB287">
            <v>1196.48</v>
          </cell>
          <cell r="AC287">
            <v>12.6549</v>
          </cell>
          <cell r="AD287">
            <v>20</v>
          </cell>
          <cell r="AE287">
            <v>13.4703</v>
          </cell>
          <cell r="AF287">
            <v>4</v>
          </cell>
          <cell r="AG287">
            <v>4</v>
          </cell>
          <cell r="AH287">
            <v>4</v>
          </cell>
          <cell r="AI287">
            <v>0</v>
          </cell>
        </row>
        <row r="288">
          <cell r="A288">
            <v>1</v>
          </cell>
          <cell r="B288">
            <v>1</v>
          </cell>
          <cell r="C288">
            <v>2024</v>
          </cell>
          <cell r="D288">
            <v>4</v>
          </cell>
          <cell r="E288">
            <v>340</v>
          </cell>
          <cell r="F288">
            <v>320</v>
          </cell>
          <cell r="G288">
            <v>24</v>
          </cell>
          <cell r="H288">
            <v>13</v>
          </cell>
          <cell r="I288">
            <v>7</v>
          </cell>
          <cell r="J288">
            <v>2</v>
          </cell>
          <cell r="K288">
            <v>3</v>
          </cell>
          <cell r="L288">
            <v>1</v>
          </cell>
          <cell r="M288">
            <v>1</v>
          </cell>
          <cell r="N288">
            <v>1</v>
          </cell>
          <cell r="O288">
            <v>5</v>
          </cell>
          <cell r="P288">
            <v>1</v>
          </cell>
          <cell r="Q288">
            <v>0</v>
          </cell>
          <cell r="R288">
            <v>101</v>
          </cell>
          <cell r="S288">
            <v>3</v>
          </cell>
          <cell r="T288">
            <v>4</v>
          </cell>
          <cell r="W288">
            <v>1001</v>
          </cell>
          <cell r="X288">
            <v>8</v>
          </cell>
          <cell r="AA288">
            <v>588</v>
          </cell>
          <cell r="AB288">
            <v>954.08</v>
          </cell>
          <cell r="AC288">
            <v>17.485199999999999</v>
          </cell>
          <cell r="AD288">
            <v>20</v>
          </cell>
          <cell r="AE288">
            <v>41.439399999999999</v>
          </cell>
          <cell r="AF288">
            <v>4</v>
          </cell>
          <cell r="AG288">
            <v>4</v>
          </cell>
          <cell r="AH288">
            <v>4</v>
          </cell>
          <cell r="AI288">
            <v>0</v>
          </cell>
        </row>
        <row r="289">
          <cell r="A289">
            <v>1</v>
          </cell>
          <cell r="B289">
            <v>1</v>
          </cell>
          <cell r="C289">
            <v>2024</v>
          </cell>
          <cell r="D289">
            <v>4</v>
          </cell>
          <cell r="E289">
            <v>340</v>
          </cell>
          <cell r="F289">
            <v>320</v>
          </cell>
          <cell r="G289">
            <v>24</v>
          </cell>
          <cell r="H289">
            <v>1</v>
          </cell>
          <cell r="I289">
            <v>7</v>
          </cell>
          <cell r="J289">
            <v>3</v>
          </cell>
          <cell r="K289">
            <v>3</v>
          </cell>
          <cell r="L289">
            <v>3</v>
          </cell>
          <cell r="M289">
            <v>1</v>
          </cell>
          <cell r="N289">
            <v>2</v>
          </cell>
          <cell r="O289">
            <v>3</v>
          </cell>
          <cell r="P289">
            <v>1</v>
          </cell>
          <cell r="Q289">
            <v>1</v>
          </cell>
          <cell r="R289">
            <v>101</v>
          </cell>
          <cell r="S289">
            <v>3</v>
          </cell>
          <cell r="T289">
            <v>4</v>
          </cell>
          <cell r="W289">
            <v>1001</v>
          </cell>
          <cell r="X289">
            <v>8</v>
          </cell>
          <cell r="AA289">
            <v>3066</v>
          </cell>
          <cell r="AB289">
            <v>13217.38</v>
          </cell>
          <cell r="AC289">
            <v>17.3612</v>
          </cell>
          <cell r="AD289">
            <v>20</v>
          </cell>
          <cell r="AE289">
            <v>38.264099999999999</v>
          </cell>
          <cell r="AF289">
            <v>4</v>
          </cell>
          <cell r="AG289">
            <v>4</v>
          </cell>
          <cell r="AH289">
            <v>4</v>
          </cell>
          <cell r="AI289">
            <v>0</v>
          </cell>
        </row>
        <row r="290">
          <cell r="A290">
            <v>1</v>
          </cell>
          <cell r="B290">
            <v>1</v>
          </cell>
          <cell r="C290">
            <v>2024</v>
          </cell>
          <cell r="D290">
            <v>4</v>
          </cell>
          <cell r="E290">
            <v>340</v>
          </cell>
          <cell r="F290">
            <v>320</v>
          </cell>
          <cell r="G290">
            <v>24</v>
          </cell>
          <cell r="H290">
            <v>2</v>
          </cell>
          <cell r="I290">
            <v>8</v>
          </cell>
          <cell r="J290">
            <v>1</v>
          </cell>
          <cell r="K290">
            <v>3</v>
          </cell>
          <cell r="L290">
            <v>1</v>
          </cell>
          <cell r="M290">
            <v>1</v>
          </cell>
          <cell r="N290">
            <v>1</v>
          </cell>
          <cell r="O290">
            <v>4</v>
          </cell>
          <cell r="P290">
            <v>1</v>
          </cell>
          <cell r="Q290">
            <v>1</v>
          </cell>
          <cell r="R290">
            <v>101</v>
          </cell>
          <cell r="S290">
            <v>3</v>
          </cell>
          <cell r="T290">
            <v>4</v>
          </cell>
          <cell r="W290">
            <v>1001</v>
          </cell>
          <cell r="X290">
            <v>8</v>
          </cell>
          <cell r="AA290">
            <v>615</v>
          </cell>
          <cell r="AB290">
            <v>963.1</v>
          </cell>
          <cell r="AC290">
            <v>33.5062</v>
          </cell>
          <cell r="AD290">
            <v>20</v>
          </cell>
          <cell r="AE290">
            <v>39.116799999999998</v>
          </cell>
          <cell r="AF290">
            <v>4</v>
          </cell>
          <cell r="AG290">
            <v>4</v>
          </cell>
          <cell r="AH290">
            <v>4</v>
          </cell>
          <cell r="AI290">
            <v>0</v>
          </cell>
        </row>
        <row r="291">
          <cell r="A291">
            <v>1</v>
          </cell>
          <cell r="B291">
            <v>1</v>
          </cell>
          <cell r="C291">
            <v>2024</v>
          </cell>
          <cell r="D291">
            <v>4</v>
          </cell>
          <cell r="E291">
            <v>340</v>
          </cell>
          <cell r="F291">
            <v>320</v>
          </cell>
          <cell r="G291">
            <v>24</v>
          </cell>
          <cell r="H291">
            <v>3</v>
          </cell>
          <cell r="I291">
            <v>8</v>
          </cell>
          <cell r="J291">
            <v>1</v>
          </cell>
          <cell r="K291">
            <v>3</v>
          </cell>
          <cell r="L291">
            <v>2</v>
          </cell>
          <cell r="M291">
            <v>1</v>
          </cell>
          <cell r="N291">
            <v>1</v>
          </cell>
          <cell r="O291">
            <v>2</v>
          </cell>
          <cell r="P291">
            <v>1</v>
          </cell>
          <cell r="Q291">
            <v>1</v>
          </cell>
          <cell r="R291">
            <v>101</v>
          </cell>
          <cell r="S291">
            <v>3</v>
          </cell>
          <cell r="T291">
            <v>4</v>
          </cell>
          <cell r="W291">
            <v>1001</v>
          </cell>
          <cell r="X291">
            <v>8</v>
          </cell>
          <cell r="AA291">
            <v>158</v>
          </cell>
          <cell r="AB291">
            <v>317.19</v>
          </cell>
          <cell r="AD291">
            <v>20</v>
          </cell>
          <cell r="AE291">
            <v>29.3401</v>
          </cell>
          <cell r="AF291">
            <v>4</v>
          </cell>
          <cell r="AG291">
            <v>4</v>
          </cell>
          <cell r="AH291">
            <v>4</v>
          </cell>
          <cell r="AI291">
            <v>0</v>
          </cell>
        </row>
        <row r="292">
          <cell r="A292">
            <v>1</v>
          </cell>
          <cell r="B292">
            <v>1</v>
          </cell>
          <cell r="C292">
            <v>2024</v>
          </cell>
          <cell r="D292">
            <v>4</v>
          </cell>
          <cell r="E292">
            <v>340</v>
          </cell>
          <cell r="F292">
            <v>320</v>
          </cell>
          <cell r="G292">
            <v>24</v>
          </cell>
          <cell r="H292">
            <v>7</v>
          </cell>
          <cell r="I292">
            <v>8</v>
          </cell>
          <cell r="J292">
            <v>1</v>
          </cell>
          <cell r="K292">
            <v>3</v>
          </cell>
          <cell r="L292">
            <v>2</v>
          </cell>
          <cell r="M292">
            <v>1</v>
          </cell>
          <cell r="N292">
            <v>1</v>
          </cell>
          <cell r="O292">
            <v>5</v>
          </cell>
          <cell r="P292">
            <v>0</v>
          </cell>
          <cell r="R292">
            <v>101</v>
          </cell>
          <cell r="S292">
            <v>3</v>
          </cell>
          <cell r="T292">
            <v>4</v>
          </cell>
          <cell r="W292">
            <v>1001</v>
          </cell>
          <cell r="X292">
            <v>8</v>
          </cell>
          <cell r="AA292">
            <v>634</v>
          </cell>
          <cell r="AB292">
            <v>1417.45</v>
          </cell>
          <cell r="AC292">
            <v>58.158099999999997</v>
          </cell>
          <cell r="AD292">
            <v>20</v>
          </cell>
          <cell r="AE292">
            <v>62.924100000000003</v>
          </cell>
          <cell r="AF292">
            <v>4</v>
          </cell>
          <cell r="AG292">
            <v>4</v>
          </cell>
          <cell r="AH292">
            <v>4</v>
          </cell>
          <cell r="AI292">
            <v>0</v>
          </cell>
        </row>
        <row r="293">
          <cell r="A293">
            <v>1</v>
          </cell>
          <cell r="B293">
            <v>1</v>
          </cell>
          <cell r="C293">
            <v>2024</v>
          </cell>
          <cell r="D293">
            <v>4</v>
          </cell>
          <cell r="E293">
            <v>340</v>
          </cell>
          <cell r="F293">
            <v>320</v>
          </cell>
          <cell r="G293">
            <v>24</v>
          </cell>
          <cell r="H293">
            <v>8</v>
          </cell>
          <cell r="I293">
            <v>8</v>
          </cell>
          <cell r="J293">
            <v>1</v>
          </cell>
          <cell r="K293">
            <v>3</v>
          </cell>
          <cell r="L293">
            <v>2</v>
          </cell>
          <cell r="M293">
            <v>1</v>
          </cell>
          <cell r="N293">
            <v>1</v>
          </cell>
          <cell r="O293">
            <v>2</v>
          </cell>
          <cell r="P293">
            <v>1</v>
          </cell>
          <cell r="Q293">
            <v>1</v>
          </cell>
          <cell r="R293">
            <v>101</v>
          </cell>
          <cell r="S293">
            <v>3</v>
          </cell>
          <cell r="T293">
            <v>4</v>
          </cell>
          <cell r="W293">
            <v>1001</v>
          </cell>
          <cell r="X293">
            <v>8</v>
          </cell>
          <cell r="AA293">
            <v>306</v>
          </cell>
          <cell r="AB293">
            <v>858.82240000000002</v>
          </cell>
          <cell r="AC293">
            <v>13.1143</v>
          </cell>
          <cell r="AD293">
            <v>20</v>
          </cell>
          <cell r="AE293">
            <v>24.427900000000001</v>
          </cell>
          <cell r="AF293">
            <v>4</v>
          </cell>
          <cell r="AG293">
            <v>4</v>
          </cell>
          <cell r="AH293">
            <v>4</v>
          </cell>
          <cell r="AI293">
            <v>0</v>
          </cell>
        </row>
        <row r="294">
          <cell r="A294">
            <v>1</v>
          </cell>
          <cell r="B294">
            <v>1</v>
          </cell>
          <cell r="C294">
            <v>2024</v>
          </cell>
          <cell r="D294">
            <v>4</v>
          </cell>
          <cell r="E294">
            <v>340</v>
          </cell>
          <cell r="F294">
            <v>320</v>
          </cell>
          <cell r="G294">
            <v>24</v>
          </cell>
          <cell r="H294">
            <v>9</v>
          </cell>
          <cell r="I294">
            <v>8</v>
          </cell>
          <cell r="J294">
            <v>1</v>
          </cell>
          <cell r="K294">
            <v>3</v>
          </cell>
          <cell r="L294">
            <v>2</v>
          </cell>
          <cell r="M294">
            <v>1</v>
          </cell>
          <cell r="N294">
            <v>3</v>
          </cell>
          <cell r="O294">
            <v>0</v>
          </cell>
          <cell r="P294">
            <v>1</v>
          </cell>
          <cell r="Q294">
            <v>1</v>
          </cell>
          <cell r="R294">
            <v>101</v>
          </cell>
          <cell r="S294">
            <v>3</v>
          </cell>
          <cell r="T294">
            <v>4</v>
          </cell>
          <cell r="W294">
            <v>1001</v>
          </cell>
          <cell r="X294">
            <v>8</v>
          </cell>
          <cell r="AA294">
            <v>281</v>
          </cell>
          <cell r="AB294">
            <v>352.29</v>
          </cell>
          <cell r="AC294">
            <v>18.2818</v>
          </cell>
          <cell r="AD294">
            <v>20</v>
          </cell>
          <cell r="AE294">
            <v>44.302799999999998</v>
          </cell>
          <cell r="AF294">
            <v>4</v>
          </cell>
          <cell r="AG294">
            <v>4</v>
          </cell>
          <cell r="AH294">
            <v>4</v>
          </cell>
          <cell r="AI294">
            <v>0</v>
          </cell>
        </row>
        <row r="295">
          <cell r="A295">
            <v>1</v>
          </cell>
          <cell r="B295">
            <v>1</v>
          </cell>
          <cell r="C295">
            <v>2024</v>
          </cell>
          <cell r="D295">
            <v>4</v>
          </cell>
          <cell r="E295">
            <v>340</v>
          </cell>
          <cell r="F295">
            <v>320</v>
          </cell>
          <cell r="G295">
            <v>24</v>
          </cell>
          <cell r="H295">
            <v>2</v>
          </cell>
          <cell r="I295">
            <v>8</v>
          </cell>
          <cell r="J295">
            <v>2</v>
          </cell>
          <cell r="K295">
            <v>3</v>
          </cell>
          <cell r="L295">
            <v>1</v>
          </cell>
          <cell r="M295">
            <v>1</v>
          </cell>
          <cell r="N295">
            <v>1</v>
          </cell>
          <cell r="O295">
            <v>4</v>
          </cell>
          <cell r="P295">
            <v>1</v>
          </cell>
          <cell r="Q295">
            <v>1</v>
          </cell>
          <cell r="R295">
            <v>101</v>
          </cell>
          <cell r="S295">
            <v>3</v>
          </cell>
          <cell r="T295">
            <v>4</v>
          </cell>
          <cell r="W295">
            <v>1001</v>
          </cell>
          <cell r="X295">
            <v>8</v>
          </cell>
          <cell r="AA295">
            <v>571</v>
          </cell>
          <cell r="AB295">
            <v>1153.82</v>
          </cell>
          <cell r="AC295">
            <v>17.199200000000001</v>
          </cell>
          <cell r="AD295">
            <v>20</v>
          </cell>
          <cell r="AE295">
            <v>40.432699999999997</v>
          </cell>
          <cell r="AF295">
            <v>4</v>
          </cell>
          <cell r="AG295">
            <v>4</v>
          </cell>
          <cell r="AH295">
            <v>4</v>
          </cell>
          <cell r="AI295">
            <v>0</v>
          </cell>
        </row>
        <row r="296">
          <cell r="A296">
            <v>1</v>
          </cell>
          <cell r="B296">
            <v>1</v>
          </cell>
          <cell r="C296">
            <v>2024</v>
          </cell>
          <cell r="D296">
            <v>4</v>
          </cell>
          <cell r="E296">
            <v>340</v>
          </cell>
          <cell r="F296">
            <v>320</v>
          </cell>
          <cell r="G296">
            <v>24</v>
          </cell>
          <cell r="H296">
            <v>3</v>
          </cell>
          <cell r="I296">
            <v>8</v>
          </cell>
          <cell r="J296">
            <v>2</v>
          </cell>
          <cell r="K296">
            <v>3</v>
          </cell>
          <cell r="L296">
            <v>5</v>
          </cell>
          <cell r="M296">
            <v>1</v>
          </cell>
          <cell r="N296">
            <v>1</v>
          </cell>
          <cell r="O296">
            <v>2</v>
          </cell>
          <cell r="P296">
            <v>1</v>
          </cell>
          <cell r="Q296">
            <v>1</v>
          </cell>
          <cell r="R296">
            <v>101</v>
          </cell>
          <cell r="S296">
            <v>3</v>
          </cell>
          <cell r="T296">
            <v>4</v>
          </cell>
          <cell r="W296">
            <v>1001</v>
          </cell>
          <cell r="X296">
            <v>8</v>
          </cell>
          <cell r="AA296">
            <v>312</v>
          </cell>
          <cell r="AB296">
            <v>1030.75</v>
          </cell>
          <cell r="AC296">
            <v>15.0085</v>
          </cell>
          <cell r="AD296">
            <v>20</v>
          </cell>
          <cell r="AE296">
            <v>80.796800000000005</v>
          </cell>
          <cell r="AF296">
            <v>4</v>
          </cell>
          <cell r="AG296">
            <v>4</v>
          </cell>
          <cell r="AH296">
            <v>4</v>
          </cell>
          <cell r="AI296">
            <v>0</v>
          </cell>
        </row>
        <row r="297">
          <cell r="A297">
            <v>1</v>
          </cell>
          <cell r="B297">
            <v>1</v>
          </cell>
          <cell r="C297">
            <v>2024</v>
          </cell>
          <cell r="D297">
            <v>4</v>
          </cell>
          <cell r="E297">
            <v>340</v>
          </cell>
          <cell r="F297">
            <v>320</v>
          </cell>
          <cell r="G297">
            <v>24</v>
          </cell>
          <cell r="H297">
            <v>7</v>
          </cell>
          <cell r="I297">
            <v>8</v>
          </cell>
          <cell r="J297">
            <v>2</v>
          </cell>
          <cell r="K297">
            <v>3</v>
          </cell>
          <cell r="L297">
            <v>1</v>
          </cell>
          <cell r="M297">
            <v>1</v>
          </cell>
          <cell r="N297">
            <v>3</v>
          </cell>
          <cell r="O297">
            <v>0</v>
          </cell>
          <cell r="P297">
            <v>1</v>
          </cell>
          <cell r="Q297">
            <v>0</v>
          </cell>
          <cell r="R297">
            <v>101</v>
          </cell>
          <cell r="S297">
            <v>3</v>
          </cell>
          <cell r="T297">
            <v>4</v>
          </cell>
          <cell r="W297">
            <v>1001</v>
          </cell>
          <cell r="X297">
            <v>8</v>
          </cell>
          <cell r="AA297">
            <v>150</v>
          </cell>
          <cell r="AB297">
            <v>394.97</v>
          </cell>
          <cell r="AC297">
            <v>43.6265</v>
          </cell>
          <cell r="AD297">
            <v>20</v>
          </cell>
          <cell r="AE297">
            <v>47.831099999999999</v>
          </cell>
          <cell r="AF297">
            <v>4</v>
          </cell>
          <cell r="AG297">
            <v>4</v>
          </cell>
          <cell r="AH297">
            <v>4</v>
          </cell>
          <cell r="AI297">
            <v>0</v>
          </cell>
        </row>
        <row r="298">
          <cell r="A298">
            <v>1</v>
          </cell>
          <cell r="B298">
            <v>1</v>
          </cell>
          <cell r="C298">
            <v>2024</v>
          </cell>
          <cell r="D298">
            <v>4</v>
          </cell>
          <cell r="E298">
            <v>340</v>
          </cell>
          <cell r="F298">
            <v>320</v>
          </cell>
          <cell r="G298">
            <v>24</v>
          </cell>
          <cell r="H298">
            <v>8</v>
          </cell>
          <cell r="I298">
            <v>8</v>
          </cell>
          <cell r="J298">
            <v>2</v>
          </cell>
          <cell r="K298">
            <v>3</v>
          </cell>
          <cell r="L298">
            <v>2</v>
          </cell>
          <cell r="M298">
            <v>1</v>
          </cell>
          <cell r="N298">
            <v>1</v>
          </cell>
          <cell r="O298">
            <v>2</v>
          </cell>
          <cell r="P298">
            <v>1</v>
          </cell>
          <cell r="Q298">
            <v>1</v>
          </cell>
          <cell r="R298">
            <v>101</v>
          </cell>
          <cell r="S298">
            <v>3</v>
          </cell>
          <cell r="T298">
            <v>4</v>
          </cell>
          <cell r="W298">
            <v>1001</v>
          </cell>
          <cell r="X298">
            <v>8</v>
          </cell>
          <cell r="AA298">
            <v>369</v>
          </cell>
          <cell r="AB298">
            <v>808.92970000000003</v>
          </cell>
          <cell r="AC298">
            <v>16.7683</v>
          </cell>
          <cell r="AD298">
            <v>20</v>
          </cell>
          <cell r="AE298">
            <v>29.0059</v>
          </cell>
          <cell r="AF298">
            <v>4</v>
          </cell>
          <cell r="AG298">
            <v>4</v>
          </cell>
          <cell r="AH298">
            <v>4</v>
          </cell>
          <cell r="AI298">
            <v>0</v>
          </cell>
        </row>
        <row r="299">
          <cell r="A299">
            <v>1</v>
          </cell>
          <cell r="B299">
            <v>1</v>
          </cell>
          <cell r="C299">
            <v>2024</v>
          </cell>
          <cell r="D299">
            <v>4</v>
          </cell>
          <cell r="E299">
            <v>340</v>
          </cell>
          <cell r="F299">
            <v>320</v>
          </cell>
          <cell r="G299">
            <v>24</v>
          </cell>
          <cell r="H299">
            <v>9</v>
          </cell>
          <cell r="I299">
            <v>8</v>
          </cell>
          <cell r="J299">
            <v>2</v>
          </cell>
          <cell r="K299">
            <v>3</v>
          </cell>
          <cell r="L299">
            <v>3</v>
          </cell>
          <cell r="M299">
            <v>1</v>
          </cell>
          <cell r="N299">
            <v>3</v>
          </cell>
          <cell r="O299">
            <v>0</v>
          </cell>
          <cell r="P299">
            <v>1</v>
          </cell>
          <cell r="Q299">
            <v>1</v>
          </cell>
          <cell r="R299">
            <v>101</v>
          </cell>
          <cell r="S299">
            <v>3</v>
          </cell>
          <cell r="T299">
            <v>4</v>
          </cell>
          <cell r="W299">
            <v>1001</v>
          </cell>
          <cell r="X299">
            <v>8</v>
          </cell>
          <cell r="AA299">
            <v>1387</v>
          </cell>
          <cell r="AB299">
            <v>3602.57</v>
          </cell>
          <cell r="AC299">
            <v>42.1038</v>
          </cell>
          <cell r="AD299">
            <v>20</v>
          </cell>
          <cell r="AE299">
            <v>47.227400000000003</v>
          </cell>
          <cell r="AF299">
            <v>4</v>
          </cell>
          <cell r="AG299">
            <v>4</v>
          </cell>
          <cell r="AH299">
            <v>4</v>
          </cell>
          <cell r="AI299">
            <v>0</v>
          </cell>
        </row>
        <row r="300">
          <cell r="A300">
            <v>1</v>
          </cell>
          <cell r="B300">
            <v>1</v>
          </cell>
          <cell r="C300">
            <v>2024</v>
          </cell>
          <cell r="D300">
            <v>4</v>
          </cell>
          <cell r="E300">
            <v>340</v>
          </cell>
          <cell r="F300">
            <v>320</v>
          </cell>
          <cell r="G300">
            <v>24</v>
          </cell>
          <cell r="H300">
            <v>2</v>
          </cell>
          <cell r="I300">
            <v>9</v>
          </cell>
          <cell r="J300">
            <v>1</v>
          </cell>
          <cell r="K300">
            <v>3</v>
          </cell>
          <cell r="L300">
            <v>2</v>
          </cell>
          <cell r="M300">
            <v>1</v>
          </cell>
          <cell r="N300">
            <v>1</v>
          </cell>
          <cell r="O300">
            <v>2</v>
          </cell>
          <cell r="P300">
            <v>1</v>
          </cell>
          <cell r="Q300">
            <v>0</v>
          </cell>
          <cell r="R300">
            <v>101</v>
          </cell>
          <cell r="S300">
            <v>3</v>
          </cell>
          <cell r="T300">
            <v>4</v>
          </cell>
          <cell r="W300">
            <v>1001</v>
          </cell>
          <cell r="X300">
            <v>8</v>
          </cell>
          <cell r="AA300">
            <v>700</v>
          </cell>
          <cell r="AB300">
            <v>1536.47</v>
          </cell>
          <cell r="AC300">
            <v>35.5364</v>
          </cell>
          <cell r="AD300">
            <v>20</v>
          </cell>
          <cell r="AE300">
            <v>63.4405</v>
          </cell>
          <cell r="AF300">
            <v>4</v>
          </cell>
          <cell r="AG300">
            <v>4</v>
          </cell>
          <cell r="AH300">
            <v>4</v>
          </cell>
          <cell r="AI300">
            <v>0</v>
          </cell>
        </row>
        <row r="301">
          <cell r="A301">
            <v>1</v>
          </cell>
          <cell r="B301">
            <v>1</v>
          </cell>
          <cell r="C301">
            <v>2024</v>
          </cell>
          <cell r="D301">
            <v>4</v>
          </cell>
          <cell r="E301">
            <v>340</v>
          </cell>
          <cell r="F301">
            <v>320</v>
          </cell>
          <cell r="G301">
            <v>24</v>
          </cell>
          <cell r="H301">
            <v>3</v>
          </cell>
          <cell r="I301">
            <v>9</v>
          </cell>
          <cell r="J301">
            <v>1</v>
          </cell>
          <cell r="K301">
            <v>3</v>
          </cell>
          <cell r="L301">
            <v>1</v>
          </cell>
          <cell r="M301">
            <v>1</v>
          </cell>
          <cell r="N301">
            <v>1</v>
          </cell>
          <cell r="O301">
            <v>1</v>
          </cell>
          <cell r="P301">
            <v>1</v>
          </cell>
          <cell r="Q301">
            <v>1</v>
          </cell>
          <cell r="R301">
            <v>101</v>
          </cell>
          <cell r="S301">
            <v>3</v>
          </cell>
          <cell r="T301">
            <v>4</v>
          </cell>
          <cell r="W301">
            <v>1001</v>
          </cell>
          <cell r="X301">
            <v>8</v>
          </cell>
          <cell r="AA301">
            <v>830</v>
          </cell>
          <cell r="AB301">
            <v>347.52</v>
          </cell>
          <cell r="AC301">
            <v>17.492100000000001</v>
          </cell>
          <cell r="AD301">
            <v>20</v>
          </cell>
          <cell r="AE301">
            <v>17.492100000000001</v>
          </cell>
          <cell r="AF301">
            <v>4</v>
          </cell>
          <cell r="AG301">
            <v>4</v>
          </cell>
          <cell r="AH301">
            <v>4</v>
          </cell>
          <cell r="AI301">
            <v>0</v>
          </cell>
        </row>
        <row r="302">
          <cell r="A302">
            <v>1</v>
          </cell>
          <cell r="B302">
            <v>1</v>
          </cell>
          <cell r="C302">
            <v>2024</v>
          </cell>
          <cell r="D302">
            <v>4</v>
          </cell>
          <cell r="E302">
            <v>340</v>
          </cell>
          <cell r="F302">
            <v>320</v>
          </cell>
          <cell r="G302">
            <v>24</v>
          </cell>
          <cell r="H302">
            <v>8</v>
          </cell>
          <cell r="I302">
            <v>9</v>
          </cell>
          <cell r="J302">
            <v>1</v>
          </cell>
          <cell r="K302">
            <v>3</v>
          </cell>
          <cell r="L302">
            <v>4</v>
          </cell>
          <cell r="M302">
            <v>2</v>
          </cell>
          <cell r="N302">
            <v>1</v>
          </cell>
          <cell r="O302">
            <v>2</v>
          </cell>
          <cell r="P302">
            <v>1</v>
          </cell>
          <cell r="Q302">
            <v>1</v>
          </cell>
          <cell r="R302">
            <v>101</v>
          </cell>
          <cell r="S302">
            <v>3</v>
          </cell>
          <cell r="T302">
            <v>4</v>
          </cell>
          <cell r="W302">
            <v>1001</v>
          </cell>
          <cell r="X302">
            <v>8</v>
          </cell>
          <cell r="AA302">
            <v>835</v>
          </cell>
          <cell r="AB302">
            <v>1180.6859999999999</v>
          </cell>
          <cell r="AC302">
            <v>20.9497</v>
          </cell>
          <cell r="AD302">
            <v>20</v>
          </cell>
          <cell r="AE302">
            <v>21.8841</v>
          </cell>
          <cell r="AF302">
            <v>4</v>
          </cell>
          <cell r="AG302">
            <v>4</v>
          </cell>
          <cell r="AH302">
            <v>4</v>
          </cell>
          <cell r="AI302">
            <v>0</v>
          </cell>
        </row>
        <row r="303">
          <cell r="A303">
            <v>1</v>
          </cell>
          <cell r="B303">
            <v>1</v>
          </cell>
          <cell r="C303">
            <v>2024</v>
          </cell>
          <cell r="D303">
            <v>4</v>
          </cell>
          <cell r="E303">
            <v>340</v>
          </cell>
          <cell r="F303">
            <v>320</v>
          </cell>
          <cell r="G303">
            <v>24</v>
          </cell>
          <cell r="H303">
            <v>2</v>
          </cell>
          <cell r="I303">
            <v>9</v>
          </cell>
          <cell r="J303">
            <v>2</v>
          </cell>
          <cell r="K303">
            <v>3</v>
          </cell>
          <cell r="L303">
            <v>3</v>
          </cell>
          <cell r="M303">
            <v>1</v>
          </cell>
          <cell r="N303">
            <v>1</v>
          </cell>
          <cell r="O303">
            <v>2</v>
          </cell>
          <cell r="P303">
            <v>1</v>
          </cell>
          <cell r="Q303">
            <v>0</v>
          </cell>
          <cell r="R303">
            <v>101</v>
          </cell>
          <cell r="S303">
            <v>3</v>
          </cell>
          <cell r="T303">
            <v>4</v>
          </cell>
          <cell r="W303">
            <v>1001</v>
          </cell>
          <cell r="X303">
            <v>8</v>
          </cell>
          <cell r="AA303">
            <v>698</v>
          </cell>
          <cell r="AB303">
            <v>1180.8800000000001</v>
          </cell>
          <cell r="AC303">
            <v>22.5806</v>
          </cell>
          <cell r="AD303">
            <v>20</v>
          </cell>
          <cell r="AE303">
            <v>43.077399999999997</v>
          </cell>
          <cell r="AF303">
            <v>4</v>
          </cell>
          <cell r="AG303">
            <v>4</v>
          </cell>
          <cell r="AH303">
            <v>4</v>
          </cell>
          <cell r="AI303">
            <v>0</v>
          </cell>
        </row>
        <row r="304">
          <cell r="A304">
            <v>1</v>
          </cell>
          <cell r="B304">
            <v>1</v>
          </cell>
          <cell r="C304">
            <v>2024</v>
          </cell>
          <cell r="D304">
            <v>4</v>
          </cell>
          <cell r="E304">
            <v>340</v>
          </cell>
          <cell r="F304">
            <v>320</v>
          </cell>
          <cell r="G304">
            <v>24</v>
          </cell>
          <cell r="H304">
            <v>3</v>
          </cell>
          <cell r="I304">
            <v>9</v>
          </cell>
          <cell r="J304">
            <v>2</v>
          </cell>
          <cell r="K304">
            <v>3</v>
          </cell>
          <cell r="L304">
            <v>1</v>
          </cell>
          <cell r="M304">
            <v>1</v>
          </cell>
          <cell r="N304">
            <v>1</v>
          </cell>
          <cell r="O304">
            <v>1</v>
          </cell>
          <cell r="P304">
            <v>1</v>
          </cell>
          <cell r="Q304">
            <v>0</v>
          </cell>
          <cell r="R304">
            <v>101</v>
          </cell>
          <cell r="S304">
            <v>3</v>
          </cell>
          <cell r="T304">
            <v>4</v>
          </cell>
          <cell r="W304">
            <v>1001</v>
          </cell>
          <cell r="X304">
            <v>8</v>
          </cell>
          <cell r="AA304">
            <v>636</v>
          </cell>
          <cell r="AB304">
            <v>347.52</v>
          </cell>
          <cell r="AC304">
            <v>9.3567999999999998</v>
          </cell>
          <cell r="AD304">
            <v>20</v>
          </cell>
          <cell r="AE304">
            <v>9.3567999999999998</v>
          </cell>
          <cell r="AF304">
            <v>4</v>
          </cell>
          <cell r="AG304">
            <v>4</v>
          </cell>
          <cell r="AH304">
            <v>4</v>
          </cell>
          <cell r="AI304">
            <v>0</v>
          </cell>
        </row>
        <row r="305">
          <cell r="A305">
            <v>1</v>
          </cell>
          <cell r="B305">
            <v>1</v>
          </cell>
          <cell r="C305">
            <v>2024</v>
          </cell>
          <cell r="D305">
            <v>4</v>
          </cell>
          <cell r="E305">
            <v>340</v>
          </cell>
          <cell r="F305">
            <v>320</v>
          </cell>
          <cell r="G305">
            <v>24</v>
          </cell>
          <cell r="H305">
            <v>8</v>
          </cell>
          <cell r="I305">
            <v>9</v>
          </cell>
          <cell r="J305">
            <v>2</v>
          </cell>
          <cell r="K305">
            <v>3</v>
          </cell>
          <cell r="L305">
            <v>1</v>
          </cell>
          <cell r="M305">
            <v>1</v>
          </cell>
          <cell r="N305">
            <v>1</v>
          </cell>
          <cell r="O305">
            <v>3</v>
          </cell>
          <cell r="P305">
            <v>1</v>
          </cell>
          <cell r="Q305">
            <v>1</v>
          </cell>
          <cell r="R305">
            <v>101</v>
          </cell>
          <cell r="S305">
            <v>3</v>
          </cell>
          <cell r="T305">
            <v>4</v>
          </cell>
          <cell r="W305">
            <v>1001</v>
          </cell>
          <cell r="X305">
            <v>8</v>
          </cell>
          <cell r="AA305">
            <v>879</v>
          </cell>
          <cell r="AB305">
            <v>1372.33</v>
          </cell>
          <cell r="AC305">
            <v>11.181800000000001</v>
          </cell>
          <cell r="AD305">
            <v>20</v>
          </cell>
          <cell r="AE305">
            <v>43.105899999999998</v>
          </cell>
          <cell r="AF305">
            <v>4</v>
          </cell>
          <cell r="AG305">
            <v>4</v>
          </cell>
          <cell r="AH305">
            <v>4</v>
          </cell>
          <cell r="AI305">
            <v>0</v>
          </cell>
        </row>
        <row r="306">
          <cell r="A306">
            <v>1</v>
          </cell>
          <cell r="B306">
            <v>1</v>
          </cell>
          <cell r="C306">
            <v>2024</v>
          </cell>
          <cell r="D306">
            <v>4</v>
          </cell>
          <cell r="E306">
            <v>340</v>
          </cell>
          <cell r="F306">
            <v>320</v>
          </cell>
          <cell r="G306">
            <v>24</v>
          </cell>
          <cell r="H306">
            <v>2</v>
          </cell>
          <cell r="I306">
            <v>10</v>
          </cell>
          <cell r="J306">
            <v>1</v>
          </cell>
          <cell r="K306">
            <v>3</v>
          </cell>
          <cell r="L306">
            <v>1</v>
          </cell>
          <cell r="M306">
            <v>1</v>
          </cell>
          <cell r="N306">
            <v>1</v>
          </cell>
          <cell r="O306">
            <v>4</v>
          </cell>
          <cell r="P306">
            <v>1</v>
          </cell>
          <cell r="Q306">
            <v>1</v>
          </cell>
          <cell r="R306">
            <v>101</v>
          </cell>
          <cell r="S306">
            <v>3</v>
          </cell>
          <cell r="T306">
            <v>4</v>
          </cell>
          <cell r="W306">
            <v>1001</v>
          </cell>
          <cell r="X306">
            <v>8</v>
          </cell>
          <cell r="AA306">
            <v>627</v>
          </cell>
          <cell r="AB306">
            <v>825.9</v>
          </cell>
          <cell r="AC306">
            <v>31.9315</v>
          </cell>
          <cell r="AD306">
            <v>20</v>
          </cell>
          <cell r="AE306">
            <v>32.370399999999997</v>
          </cell>
          <cell r="AF306">
            <v>4</v>
          </cell>
          <cell r="AG306">
            <v>4</v>
          </cell>
          <cell r="AH306">
            <v>4</v>
          </cell>
          <cell r="AI306">
            <v>0</v>
          </cell>
        </row>
        <row r="307">
          <cell r="A307">
            <v>1</v>
          </cell>
          <cell r="B307">
            <v>1</v>
          </cell>
          <cell r="C307">
            <v>2024</v>
          </cell>
          <cell r="D307">
            <v>4</v>
          </cell>
          <cell r="E307">
            <v>340</v>
          </cell>
          <cell r="F307">
            <v>320</v>
          </cell>
          <cell r="G307">
            <v>24</v>
          </cell>
          <cell r="H307">
            <v>2</v>
          </cell>
          <cell r="I307">
            <v>10</v>
          </cell>
          <cell r="J307">
            <v>2</v>
          </cell>
          <cell r="K307">
            <v>3</v>
          </cell>
          <cell r="L307">
            <v>1</v>
          </cell>
          <cell r="M307">
            <v>1</v>
          </cell>
          <cell r="N307">
            <v>1</v>
          </cell>
          <cell r="O307">
            <v>4</v>
          </cell>
          <cell r="P307">
            <v>1</v>
          </cell>
          <cell r="Q307">
            <v>1</v>
          </cell>
          <cell r="R307">
            <v>101</v>
          </cell>
          <cell r="S307">
            <v>3</v>
          </cell>
          <cell r="T307">
            <v>4</v>
          </cell>
          <cell r="W307">
            <v>1001</v>
          </cell>
          <cell r="X307">
            <v>8</v>
          </cell>
          <cell r="AA307">
            <v>998</v>
          </cell>
          <cell r="AB307">
            <v>1059.2</v>
          </cell>
          <cell r="AC307">
            <v>17.851700000000001</v>
          </cell>
          <cell r="AD307">
            <v>20</v>
          </cell>
          <cell r="AE307">
            <v>20.058</v>
          </cell>
          <cell r="AF307">
            <v>4</v>
          </cell>
          <cell r="AG307">
            <v>4</v>
          </cell>
          <cell r="AH307">
            <v>4</v>
          </cell>
          <cell r="AI307">
            <v>0</v>
          </cell>
        </row>
        <row r="308">
          <cell r="A308">
            <v>1</v>
          </cell>
          <cell r="B308">
            <v>1</v>
          </cell>
          <cell r="C308">
            <v>2024</v>
          </cell>
          <cell r="D308">
            <v>4</v>
          </cell>
          <cell r="E308">
            <v>340</v>
          </cell>
          <cell r="F308">
            <v>320</v>
          </cell>
          <cell r="G308">
            <v>24</v>
          </cell>
          <cell r="H308">
            <v>2</v>
          </cell>
          <cell r="I308">
            <v>10</v>
          </cell>
          <cell r="J308">
            <v>3</v>
          </cell>
          <cell r="K308">
            <v>3</v>
          </cell>
          <cell r="L308">
            <v>1</v>
          </cell>
          <cell r="M308">
            <v>1</v>
          </cell>
          <cell r="N308">
            <v>1</v>
          </cell>
          <cell r="O308">
            <v>4</v>
          </cell>
          <cell r="P308">
            <v>1</v>
          </cell>
          <cell r="Q308">
            <v>1</v>
          </cell>
          <cell r="R308">
            <v>101</v>
          </cell>
          <cell r="S308">
            <v>3</v>
          </cell>
          <cell r="T308">
            <v>4</v>
          </cell>
          <cell r="W308">
            <v>1001</v>
          </cell>
          <cell r="X308">
            <v>8</v>
          </cell>
          <cell r="AA308">
            <v>725</v>
          </cell>
          <cell r="AB308">
            <v>694.8</v>
          </cell>
          <cell r="AC308">
            <v>13.848699999999999</v>
          </cell>
          <cell r="AD308">
            <v>20</v>
          </cell>
          <cell r="AE308">
            <v>18.7591</v>
          </cell>
          <cell r="AF308">
            <v>4</v>
          </cell>
          <cell r="AG308">
            <v>4</v>
          </cell>
          <cell r="AH308">
            <v>4</v>
          </cell>
          <cell r="AI308">
            <v>0</v>
          </cell>
        </row>
        <row r="309">
          <cell r="A309">
            <v>1</v>
          </cell>
          <cell r="B309">
            <v>1</v>
          </cell>
          <cell r="C309">
            <v>2024</v>
          </cell>
          <cell r="D309">
            <v>4</v>
          </cell>
          <cell r="E309">
            <v>340</v>
          </cell>
          <cell r="F309">
            <v>320</v>
          </cell>
          <cell r="G309">
            <v>24</v>
          </cell>
          <cell r="H309">
            <v>2</v>
          </cell>
          <cell r="I309">
            <v>11</v>
          </cell>
          <cell r="J309">
            <v>1</v>
          </cell>
          <cell r="K309">
            <v>3</v>
          </cell>
          <cell r="L309">
            <v>2</v>
          </cell>
          <cell r="M309">
            <v>1</v>
          </cell>
          <cell r="N309">
            <v>1</v>
          </cell>
          <cell r="O309">
            <v>2</v>
          </cell>
          <cell r="P309">
            <v>1</v>
          </cell>
          <cell r="Q309">
            <v>1</v>
          </cell>
          <cell r="R309">
            <v>101</v>
          </cell>
          <cell r="S309">
            <v>3</v>
          </cell>
          <cell r="T309">
            <v>4</v>
          </cell>
          <cell r="W309">
            <v>1001</v>
          </cell>
          <cell r="X309">
            <v>8</v>
          </cell>
          <cell r="AA309">
            <v>800</v>
          </cell>
          <cell r="AB309">
            <v>1670.85</v>
          </cell>
          <cell r="AC309">
            <v>36.748699999999999</v>
          </cell>
          <cell r="AD309">
            <v>20</v>
          </cell>
          <cell r="AE309">
            <v>41.631900000000002</v>
          </cell>
          <cell r="AF309">
            <v>4</v>
          </cell>
          <cell r="AG309">
            <v>4</v>
          </cell>
          <cell r="AH309">
            <v>4</v>
          </cell>
          <cell r="AI309">
            <v>0</v>
          </cell>
        </row>
        <row r="310">
          <cell r="A310">
            <v>1</v>
          </cell>
          <cell r="B310">
            <v>1</v>
          </cell>
          <cell r="C310">
            <v>2024</v>
          </cell>
          <cell r="D310">
            <v>4</v>
          </cell>
          <cell r="E310">
            <v>340</v>
          </cell>
          <cell r="F310">
            <v>320</v>
          </cell>
          <cell r="G310">
            <v>24</v>
          </cell>
          <cell r="H310">
            <v>2</v>
          </cell>
          <cell r="I310">
            <v>11</v>
          </cell>
          <cell r="J310">
            <v>2</v>
          </cell>
          <cell r="K310">
            <v>3</v>
          </cell>
          <cell r="L310">
            <v>2</v>
          </cell>
          <cell r="M310">
            <v>1</v>
          </cell>
          <cell r="N310">
            <v>1</v>
          </cell>
          <cell r="O310">
            <v>2</v>
          </cell>
          <cell r="P310">
            <v>1</v>
          </cell>
          <cell r="Q310">
            <v>1</v>
          </cell>
          <cell r="R310">
            <v>101</v>
          </cell>
          <cell r="S310">
            <v>3</v>
          </cell>
          <cell r="T310">
            <v>4</v>
          </cell>
          <cell r="W310">
            <v>1001</v>
          </cell>
          <cell r="X310">
            <v>8</v>
          </cell>
          <cell r="AA310">
            <v>460</v>
          </cell>
          <cell r="AB310">
            <v>635.64</v>
          </cell>
          <cell r="AC310">
            <v>21.663</v>
          </cell>
          <cell r="AD310">
            <v>20</v>
          </cell>
          <cell r="AE310">
            <v>25.654499999999999</v>
          </cell>
          <cell r="AF310">
            <v>4</v>
          </cell>
          <cell r="AG310">
            <v>4</v>
          </cell>
          <cell r="AH310">
            <v>4</v>
          </cell>
          <cell r="AI310">
            <v>0</v>
          </cell>
        </row>
        <row r="311">
          <cell r="A311">
            <v>1</v>
          </cell>
          <cell r="B311">
            <v>2</v>
          </cell>
          <cell r="C311">
            <v>2024</v>
          </cell>
          <cell r="D311">
            <v>4</v>
          </cell>
          <cell r="E311">
            <v>340</v>
          </cell>
          <cell r="F311">
            <v>290</v>
          </cell>
          <cell r="G311">
            <v>24</v>
          </cell>
          <cell r="H311">
            <v>1</v>
          </cell>
          <cell r="I311">
            <v>1</v>
          </cell>
          <cell r="J311">
            <v>1</v>
          </cell>
          <cell r="K311">
            <v>3</v>
          </cell>
          <cell r="L311">
            <v>1</v>
          </cell>
          <cell r="M311">
            <v>1</v>
          </cell>
          <cell r="N311">
            <v>1</v>
          </cell>
          <cell r="O311">
            <v>5</v>
          </cell>
          <cell r="P311">
            <v>0</v>
          </cell>
          <cell r="R311">
            <v>101</v>
          </cell>
          <cell r="S311">
            <v>3</v>
          </cell>
          <cell r="T311">
            <v>6</v>
          </cell>
          <cell r="W311">
            <v>1001</v>
          </cell>
          <cell r="X311">
            <v>8</v>
          </cell>
          <cell r="AA311">
            <v>425</v>
          </cell>
          <cell r="AB311">
            <v>67.05</v>
          </cell>
          <cell r="AC311">
            <v>31.28</v>
          </cell>
          <cell r="AD311">
            <v>20</v>
          </cell>
          <cell r="AE311">
            <v>67.05</v>
          </cell>
          <cell r="AF311">
            <v>4</v>
          </cell>
          <cell r="AG311">
            <v>4</v>
          </cell>
          <cell r="AH311">
            <v>4</v>
          </cell>
          <cell r="AI311">
            <v>0</v>
          </cell>
        </row>
        <row r="312">
          <cell r="A312">
            <v>1</v>
          </cell>
          <cell r="B312">
            <v>2</v>
          </cell>
          <cell r="C312">
            <v>2024</v>
          </cell>
          <cell r="D312">
            <v>4</v>
          </cell>
          <cell r="E312">
            <v>340</v>
          </cell>
          <cell r="F312">
            <v>290</v>
          </cell>
          <cell r="G312">
            <v>24</v>
          </cell>
          <cell r="H312">
            <v>2</v>
          </cell>
          <cell r="I312">
            <v>1</v>
          </cell>
          <cell r="J312">
            <v>1</v>
          </cell>
          <cell r="K312">
            <v>3</v>
          </cell>
          <cell r="L312">
            <v>2</v>
          </cell>
          <cell r="M312">
            <v>1</v>
          </cell>
          <cell r="N312">
            <v>4</v>
          </cell>
          <cell r="O312">
            <v>9</v>
          </cell>
          <cell r="P312">
            <v>0</v>
          </cell>
          <cell r="R312">
            <v>101</v>
          </cell>
          <cell r="S312">
            <v>3</v>
          </cell>
          <cell r="T312">
            <v>4</v>
          </cell>
          <cell r="W312">
            <v>1001</v>
          </cell>
          <cell r="X312">
            <v>8</v>
          </cell>
          <cell r="AA312">
            <v>107</v>
          </cell>
          <cell r="AB312">
            <v>168.98849999999999</v>
          </cell>
          <cell r="AC312">
            <v>22.81</v>
          </cell>
          <cell r="AD312">
            <v>20</v>
          </cell>
          <cell r="AE312">
            <v>24.08</v>
          </cell>
          <cell r="AF312">
            <v>4</v>
          </cell>
          <cell r="AG312">
            <v>4</v>
          </cell>
          <cell r="AH312">
            <v>4</v>
          </cell>
          <cell r="AI312">
            <v>0</v>
          </cell>
        </row>
        <row r="313">
          <cell r="A313">
            <v>1</v>
          </cell>
          <cell r="B313">
            <v>2</v>
          </cell>
          <cell r="C313">
            <v>2024</v>
          </cell>
          <cell r="D313">
            <v>4</v>
          </cell>
          <cell r="E313">
            <v>340</v>
          </cell>
          <cell r="F313">
            <v>290</v>
          </cell>
          <cell r="G313">
            <v>24</v>
          </cell>
          <cell r="H313">
            <v>3</v>
          </cell>
          <cell r="I313">
            <v>1</v>
          </cell>
          <cell r="J313">
            <v>1</v>
          </cell>
          <cell r="K313">
            <v>3</v>
          </cell>
          <cell r="L313">
            <v>1</v>
          </cell>
          <cell r="M313">
            <v>1</v>
          </cell>
          <cell r="N313">
            <v>4</v>
          </cell>
          <cell r="O313">
            <v>9</v>
          </cell>
          <cell r="P313">
            <v>0</v>
          </cell>
          <cell r="R313">
            <v>101</v>
          </cell>
          <cell r="S313">
            <v>3</v>
          </cell>
          <cell r="T313">
            <v>4</v>
          </cell>
          <cell r="W313">
            <v>1001</v>
          </cell>
          <cell r="X313">
            <v>8</v>
          </cell>
          <cell r="AA313">
            <v>214</v>
          </cell>
          <cell r="AB313">
            <v>474.86</v>
          </cell>
          <cell r="AC313">
            <v>41.935000000000002</v>
          </cell>
          <cell r="AD313">
            <v>20</v>
          </cell>
          <cell r="AE313">
            <v>61.023099999999999</v>
          </cell>
          <cell r="AF313">
            <v>4</v>
          </cell>
          <cell r="AG313">
            <v>4</v>
          </cell>
          <cell r="AH313">
            <v>4</v>
          </cell>
          <cell r="AI313">
            <v>0</v>
          </cell>
        </row>
        <row r="314">
          <cell r="A314">
            <v>1</v>
          </cell>
          <cell r="B314">
            <v>2</v>
          </cell>
          <cell r="C314">
            <v>2024</v>
          </cell>
          <cell r="D314">
            <v>4</v>
          </cell>
          <cell r="E314">
            <v>340</v>
          </cell>
          <cell r="F314">
            <v>290</v>
          </cell>
          <cell r="G314">
            <v>24</v>
          </cell>
          <cell r="H314">
            <v>4</v>
          </cell>
          <cell r="I314">
            <v>1</v>
          </cell>
          <cell r="J314">
            <v>1</v>
          </cell>
          <cell r="K314">
            <v>3</v>
          </cell>
          <cell r="L314">
            <v>1</v>
          </cell>
          <cell r="M314">
            <v>1</v>
          </cell>
          <cell r="N314">
            <v>1</v>
          </cell>
          <cell r="O314">
            <v>5</v>
          </cell>
          <cell r="P314">
            <v>1</v>
          </cell>
          <cell r="Q314">
            <v>0</v>
          </cell>
          <cell r="R314">
            <v>101</v>
          </cell>
          <cell r="S314">
            <v>3</v>
          </cell>
          <cell r="T314">
            <v>4</v>
          </cell>
          <cell r="W314">
            <v>1001</v>
          </cell>
          <cell r="X314">
            <v>8</v>
          </cell>
          <cell r="AA314">
            <v>396</v>
          </cell>
          <cell r="AB314">
            <v>281.01929999999999</v>
          </cell>
          <cell r="AC314">
            <v>7.1664000000000003</v>
          </cell>
          <cell r="AD314">
            <v>20</v>
          </cell>
          <cell r="AE314">
            <v>7.9451000000000001</v>
          </cell>
          <cell r="AF314">
            <v>4</v>
          </cell>
          <cell r="AG314">
            <v>4</v>
          </cell>
          <cell r="AH314">
            <v>4</v>
          </cell>
          <cell r="AI314">
            <v>0</v>
          </cell>
        </row>
        <row r="315">
          <cell r="A315">
            <v>1</v>
          </cell>
          <cell r="B315">
            <v>2</v>
          </cell>
          <cell r="C315">
            <v>2024</v>
          </cell>
          <cell r="D315">
            <v>4</v>
          </cell>
          <cell r="E315">
            <v>340</v>
          </cell>
          <cell r="F315">
            <v>290</v>
          </cell>
          <cell r="G315">
            <v>24</v>
          </cell>
          <cell r="H315">
            <v>5</v>
          </cell>
          <cell r="I315">
            <v>1</v>
          </cell>
          <cell r="J315">
            <v>1</v>
          </cell>
          <cell r="K315">
            <v>3</v>
          </cell>
          <cell r="L315">
            <v>3</v>
          </cell>
          <cell r="M315">
            <v>1</v>
          </cell>
          <cell r="N315">
            <v>1</v>
          </cell>
          <cell r="O315">
            <v>5</v>
          </cell>
          <cell r="P315">
            <v>1</v>
          </cell>
          <cell r="Q315">
            <v>0</v>
          </cell>
          <cell r="R315">
            <v>101</v>
          </cell>
          <cell r="S315">
            <v>3</v>
          </cell>
          <cell r="T315">
            <v>4</v>
          </cell>
          <cell r="W315">
            <v>1001</v>
          </cell>
          <cell r="X315">
            <v>8</v>
          </cell>
          <cell r="AA315">
            <v>212</v>
          </cell>
          <cell r="AB315">
            <v>283</v>
          </cell>
          <cell r="AC315">
            <v>7.7069999999999999</v>
          </cell>
          <cell r="AD315">
            <v>20</v>
          </cell>
          <cell r="AE315">
            <v>35.097200000000001</v>
          </cell>
          <cell r="AF315">
            <v>4</v>
          </cell>
          <cell r="AG315">
            <v>4</v>
          </cell>
          <cell r="AH315">
            <v>4</v>
          </cell>
          <cell r="AI315">
            <v>0</v>
          </cell>
        </row>
        <row r="316">
          <cell r="A316">
            <v>1</v>
          </cell>
          <cell r="B316">
            <v>2</v>
          </cell>
          <cell r="C316">
            <v>2024</v>
          </cell>
          <cell r="D316">
            <v>4</v>
          </cell>
          <cell r="E316">
            <v>340</v>
          </cell>
          <cell r="F316">
            <v>290</v>
          </cell>
          <cell r="G316">
            <v>24</v>
          </cell>
          <cell r="H316">
            <v>6</v>
          </cell>
          <cell r="I316">
            <v>1</v>
          </cell>
          <cell r="J316">
            <v>1</v>
          </cell>
          <cell r="K316">
            <v>3</v>
          </cell>
          <cell r="L316">
            <v>1</v>
          </cell>
          <cell r="M316">
            <v>1</v>
          </cell>
          <cell r="N316">
            <v>2</v>
          </cell>
          <cell r="O316">
            <v>5</v>
          </cell>
          <cell r="P316">
            <v>1</v>
          </cell>
          <cell r="Q316">
            <v>0</v>
          </cell>
          <cell r="R316">
            <v>101</v>
          </cell>
          <cell r="S316">
            <v>2</v>
          </cell>
          <cell r="T316">
            <v>4</v>
          </cell>
          <cell r="U316">
            <v>0</v>
          </cell>
          <cell r="V316">
            <v>0</v>
          </cell>
          <cell r="W316">
            <v>1001</v>
          </cell>
          <cell r="X316">
            <v>8</v>
          </cell>
          <cell r="AA316">
            <v>780</v>
          </cell>
          <cell r="AB316">
            <v>1346.9999</v>
          </cell>
          <cell r="AC316">
            <v>17.797000000000001</v>
          </cell>
          <cell r="AD316">
            <v>20</v>
          </cell>
          <cell r="AE316">
            <v>18.464700000000001</v>
          </cell>
          <cell r="AF316">
            <v>4</v>
          </cell>
          <cell r="AG316">
            <v>4</v>
          </cell>
          <cell r="AH316">
            <v>4</v>
          </cell>
          <cell r="AI316">
            <v>0</v>
          </cell>
        </row>
        <row r="317">
          <cell r="A317">
            <v>1</v>
          </cell>
          <cell r="B317">
            <v>2</v>
          </cell>
          <cell r="C317">
            <v>2024</v>
          </cell>
          <cell r="D317">
            <v>4</v>
          </cell>
          <cell r="E317">
            <v>340</v>
          </cell>
          <cell r="F317">
            <v>290</v>
          </cell>
          <cell r="G317">
            <v>24</v>
          </cell>
          <cell r="H317">
            <v>7</v>
          </cell>
          <cell r="I317">
            <v>1</v>
          </cell>
          <cell r="J317">
            <v>1</v>
          </cell>
          <cell r="K317">
            <v>3</v>
          </cell>
          <cell r="L317">
            <v>1</v>
          </cell>
          <cell r="M317">
            <v>1</v>
          </cell>
          <cell r="N317">
            <v>2</v>
          </cell>
          <cell r="O317">
            <v>5</v>
          </cell>
          <cell r="P317">
            <v>1</v>
          </cell>
          <cell r="Q317">
            <v>1</v>
          </cell>
          <cell r="R317">
            <v>101</v>
          </cell>
          <cell r="S317">
            <v>2</v>
          </cell>
          <cell r="T317">
            <v>4</v>
          </cell>
          <cell r="U317">
            <v>0</v>
          </cell>
          <cell r="V317">
            <v>0</v>
          </cell>
          <cell r="W317">
            <v>1001</v>
          </cell>
          <cell r="X317">
            <v>8</v>
          </cell>
          <cell r="AA317">
            <v>148</v>
          </cell>
          <cell r="AB317">
            <v>101.74</v>
          </cell>
          <cell r="AC317">
            <v>8.15</v>
          </cell>
          <cell r="AD317">
            <v>20</v>
          </cell>
          <cell r="AE317">
            <v>15.53</v>
          </cell>
          <cell r="AF317">
            <v>4</v>
          </cell>
          <cell r="AG317">
            <v>4</v>
          </cell>
          <cell r="AH317">
            <v>4</v>
          </cell>
          <cell r="AI317">
            <v>0</v>
          </cell>
        </row>
        <row r="318">
          <cell r="A318">
            <v>1</v>
          </cell>
          <cell r="B318">
            <v>2</v>
          </cell>
          <cell r="C318">
            <v>2024</v>
          </cell>
          <cell r="D318">
            <v>4</v>
          </cell>
          <cell r="E318">
            <v>340</v>
          </cell>
          <cell r="F318">
            <v>290</v>
          </cell>
          <cell r="G318">
            <v>24</v>
          </cell>
          <cell r="H318">
            <v>8</v>
          </cell>
          <cell r="I318">
            <v>1</v>
          </cell>
          <cell r="J318">
            <v>1</v>
          </cell>
          <cell r="K318">
            <v>3</v>
          </cell>
          <cell r="L318">
            <v>5</v>
          </cell>
          <cell r="M318">
            <v>1</v>
          </cell>
          <cell r="N318">
            <v>1</v>
          </cell>
          <cell r="O318">
            <v>5</v>
          </cell>
          <cell r="P318">
            <v>0</v>
          </cell>
          <cell r="R318">
            <v>101</v>
          </cell>
          <cell r="S318">
            <v>3</v>
          </cell>
          <cell r="T318">
            <v>4</v>
          </cell>
          <cell r="W318">
            <v>1001</v>
          </cell>
          <cell r="X318">
            <v>8</v>
          </cell>
          <cell r="AA318">
            <v>600</v>
          </cell>
          <cell r="AB318">
            <v>36.239899999999999</v>
          </cell>
          <cell r="AC318">
            <v>32.795200000000001</v>
          </cell>
          <cell r="AD318">
            <v>20</v>
          </cell>
          <cell r="AE318">
            <v>36.239899999999999</v>
          </cell>
          <cell r="AF318">
            <v>4</v>
          </cell>
          <cell r="AG318">
            <v>4</v>
          </cell>
          <cell r="AH318">
            <v>4</v>
          </cell>
          <cell r="AI318">
            <v>0</v>
          </cell>
        </row>
        <row r="319">
          <cell r="A319">
            <v>1</v>
          </cell>
          <cell r="B319">
            <v>2</v>
          </cell>
          <cell r="C319">
            <v>2024</v>
          </cell>
          <cell r="D319">
            <v>4</v>
          </cell>
          <cell r="E319">
            <v>340</v>
          </cell>
          <cell r="F319">
            <v>290</v>
          </cell>
          <cell r="G319">
            <v>24</v>
          </cell>
          <cell r="H319">
            <v>9</v>
          </cell>
          <cell r="I319">
            <v>1</v>
          </cell>
          <cell r="J319">
            <v>1</v>
          </cell>
          <cell r="K319">
            <v>3</v>
          </cell>
          <cell r="L319">
            <v>1</v>
          </cell>
          <cell r="M319">
            <v>1</v>
          </cell>
          <cell r="N319">
            <v>4</v>
          </cell>
          <cell r="O319">
            <v>9</v>
          </cell>
          <cell r="P319">
            <v>0</v>
          </cell>
          <cell r="R319">
            <v>101</v>
          </cell>
          <cell r="S319">
            <v>3</v>
          </cell>
          <cell r="T319">
            <v>6</v>
          </cell>
          <cell r="W319">
            <v>1001</v>
          </cell>
          <cell r="X319">
            <v>8</v>
          </cell>
          <cell r="AA319">
            <v>1412</v>
          </cell>
          <cell r="AB319">
            <v>2677.5313999999998</v>
          </cell>
          <cell r="AC319">
            <v>19.698399999999999</v>
          </cell>
          <cell r="AD319">
            <v>20</v>
          </cell>
          <cell r="AE319">
            <v>22.136700000000001</v>
          </cell>
          <cell r="AF319">
            <v>4</v>
          </cell>
          <cell r="AG319">
            <v>4</v>
          </cell>
          <cell r="AH319">
            <v>4</v>
          </cell>
          <cell r="AI319">
            <v>0</v>
          </cell>
        </row>
        <row r="320">
          <cell r="A320">
            <v>1</v>
          </cell>
          <cell r="B320">
            <v>2</v>
          </cell>
          <cell r="C320">
            <v>2024</v>
          </cell>
          <cell r="D320">
            <v>4</v>
          </cell>
          <cell r="E320">
            <v>340</v>
          </cell>
          <cell r="F320">
            <v>290</v>
          </cell>
          <cell r="G320">
            <v>24</v>
          </cell>
          <cell r="H320">
            <v>10</v>
          </cell>
          <cell r="I320">
            <v>1</v>
          </cell>
          <cell r="J320">
            <v>1</v>
          </cell>
          <cell r="K320">
            <v>3</v>
          </cell>
          <cell r="L320">
            <v>4</v>
          </cell>
          <cell r="M320">
            <v>1</v>
          </cell>
          <cell r="N320">
            <v>1</v>
          </cell>
          <cell r="O320">
            <v>5</v>
          </cell>
          <cell r="P320">
            <v>1</v>
          </cell>
          <cell r="Q320">
            <v>1</v>
          </cell>
          <cell r="R320">
            <v>101</v>
          </cell>
          <cell r="S320">
            <v>3</v>
          </cell>
          <cell r="T320">
            <v>4</v>
          </cell>
          <cell r="W320">
            <v>1001</v>
          </cell>
          <cell r="X320">
            <v>8</v>
          </cell>
          <cell r="AA320">
            <v>213</v>
          </cell>
          <cell r="AB320">
            <v>59.078400000000002</v>
          </cell>
          <cell r="AC320">
            <v>23.192</v>
          </cell>
          <cell r="AD320">
            <v>20</v>
          </cell>
          <cell r="AE320">
            <v>24.881399999999999</v>
          </cell>
          <cell r="AF320">
            <v>4</v>
          </cell>
          <cell r="AG320">
            <v>4</v>
          </cell>
          <cell r="AH320">
            <v>4</v>
          </cell>
          <cell r="AI320">
            <v>0</v>
          </cell>
        </row>
        <row r="321">
          <cell r="A321">
            <v>1</v>
          </cell>
          <cell r="B321">
            <v>2</v>
          </cell>
          <cell r="C321">
            <v>2024</v>
          </cell>
          <cell r="D321">
            <v>4</v>
          </cell>
          <cell r="E321">
            <v>340</v>
          </cell>
          <cell r="F321">
            <v>290</v>
          </cell>
          <cell r="G321">
            <v>24</v>
          </cell>
          <cell r="H321">
            <v>11</v>
          </cell>
          <cell r="I321">
            <v>1</v>
          </cell>
          <cell r="J321">
            <v>1</v>
          </cell>
          <cell r="K321">
            <v>1</v>
          </cell>
          <cell r="L321">
            <v>1</v>
          </cell>
          <cell r="M321">
            <v>1</v>
          </cell>
          <cell r="N321">
            <v>1</v>
          </cell>
          <cell r="O321">
            <v>5</v>
          </cell>
          <cell r="P321">
            <v>1</v>
          </cell>
          <cell r="Q321">
            <v>1</v>
          </cell>
          <cell r="R321">
            <v>101</v>
          </cell>
          <cell r="S321">
            <v>1</v>
          </cell>
          <cell r="T321">
            <v>1</v>
          </cell>
          <cell r="U321">
            <v>1</v>
          </cell>
          <cell r="V321">
            <v>1</v>
          </cell>
          <cell r="W321">
            <v>1001</v>
          </cell>
          <cell r="X321">
            <v>2</v>
          </cell>
          <cell r="Y321">
            <v>1</v>
          </cell>
          <cell r="Z321">
            <v>1</v>
          </cell>
          <cell r="AA321">
            <v>2727</v>
          </cell>
          <cell r="AB321">
            <v>3646.3762000000002</v>
          </cell>
          <cell r="AC321">
            <v>20.1524</v>
          </cell>
          <cell r="AD321">
            <v>20</v>
          </cell>
          <cell r="AE321">
            <v>33.819400000000002</v>
          </cell>
          <cell r="AF321">
            <v>4</v>
          </cell>
          <cell r="AG321">
            <v>4</v>
          </cell>
          <cell r="AH321">
            <v>4</v>
          </cell>
          <cell r="AI321">
            <v>0</v>
          </cell>
        </row>
        <row r="322">
          <cell r="A322">
            <v>1</v>
          </cell>
          <cell r="B322">
            <v>2</v>
          </cell>
          <cell r="C322">
            <v>2024</v>
          </cell>
          <cell r="D322">
            <v>4</v>
          </cell>
          <cell r="E322">
            <v>340</v>
          </cell>
          <cell r="F322">
            <v>290</v>
          </cell>
          <cell r="G322">
            <v>24</v>
          </cell>
          <cell r="H322">
            <v>12</v>
          </cell>
          <cell r="I322">
            <v>1</v>
          </cell>
          <cell r="J322">
            <v>1</v>
          </cell>
          <cell r="K322">
            <v>3</v>
          </cell>
          <cell r="L322">
            <v>3</v>
          </cell>
          <cell r="M322">
            <v>1</v>
          </cell>
          <cell r="N322">
            <v>1</v>
          </cell>
          <cell r="O322">
            <v>5</v>
          </cell>
          <cell r="P322">
            <v>1</v>
          </cell>
          <cell r="Q322">
            <v>1</v>
          </cell>
          <cell r="R322">
            <v>101</v>
          </cell>
          <cell r="S322">
            <v>3</v>
          </cell>
          <cell r="T322">
            <v>4</v>
          </cell>
          <cell r="W322">
            <v>1001</v>
          </cell>
          <cell r="X322">
            <v>8</v>
          </cell>
          <cell r="AA322">
            <v>542</v>
          </cell>
          <cell r="AB322">
            <v>721.53</v>
          </cell>
          <cell r="AC322">
            <v>21.149799999999999</v>
          </cell>
          <cell r="AD322">
            <v>20</v>
          </cell>
          <cell r="AE322">
            <v>21.3398</v>
          </cell>
          <cell r="AF322">
            <v>4</v>
          </cell>
          <cell r="AG322">
            <v>4</v>
          </cell>
          <cell r="AH322">
            <v>4</v>
          </cell>
          <cell r="AI322">
            <v>0</v>
          </cell>
        </row>
        <row r="323">
          <cell r="A323">
            <v>1</v>
          </cell>
          <cell r="B323">
            <v>2</v>
          </cell>
          <cell r="C323">
            <v>2024</v>
          </cell>
          <cell r="D323">
            <v>4</v>
          </cell>
          <cell r="E323">
            <v>340</v>
          </cell>
          <cell r="F323">
            <v>290</v>
          </cell>
          <cell r="G323">
            <v>24</v>
          </cell>
          <cell r="H323">
            <v>13</v>
          </cell>
          <cell r="I323">
            <v>1</v>
          </cell>
          <cell r="J323">
            <v>1</v>
          </cell>
          <cell r="K323">
            <v>3</v>
          </cell>
          <cell r="L323">
            <v>2</v>
          </cell>
          <cell r="M323">
            <v>1</v>
          </cell>
          <cell r="N323">
            <v>1</v>
          </cell>
          <cell r="O323">
            <v>5</v>
          </cell>
          <cell r="P323">
            <v>1</v>
          </cell>
          <cell r="Q323">
            <v>1</v>
          </cell>
          <cell r="R323">
            <v>101</v>
          </cell>
          <cell r="S323">
            <v>3</v>
          </cell>
          <cell r="T323">
            <v>4</v>
          </cell>
          <cell r="W323">
            <v>1001</v>
          </cell>
          <cell r="X323">
            <v>8</v>
          </cell>
          <cell r="AA323">
            <v>531</v>
          </cell>
          <cell r="AB323">
            <v>686.61199999999997</v>
          </cell>
          <cell r="AC323">
            <v>27.953499999999998</v>
          </cell>
          <cell r="AD323">
            <v>20</v>
          </cell>
          <cell r="AE323">
            <v>27.953499999999998</v>
          </cell>
          <cell r="AF323">
            <v>4</v>
          </cell>
          <cell r="AG323">
            <v>4</v>
          </cell>
          <cell r="AH323">
            <v>4</v>
          </cell>
          <cell r="AI323">
            <v>0</v>
          </cell>
        </row>
        <row r="324">
          <cell r="A324">
            <v>1</v>
          </cell>
          <cell r="B324">
            <v>2</v>
          </cell>
          <cell r="C324">
            <v>2024</v>
          </cell>
          <cell r="D324">
            <v>4</v>
          </cell>
          <cell r="E324">
            <v>340</v>
          </cell>
          <cell r="F324">
            <v>290</v>
          </cell>
          <cell r="G324">
            <v>24</v>
          </cell>
          <cell r="H324">
            <v>14</v>
          </cell>
          <cell r="I324">
            <v>1</v>
          </cell>
          <cell r="J324">
            <v>1</v>
          </cell>
          <cell r="K324">
            <v>3</v>
          </cell>
          <cell r="L324">
            <v>3</v>
          </cell>
          <cell r="M324">
            <v>2</v>
          </cell>
          <cell r="N324">
            <v>1</v>
          </cell>
          <cell r="O324">
            <v>5</v>
          </cell>
          <cell r="P324">
            <v>1</v>
          </cell>
          <cell r="Q324">
            <v>1</v>
          </cell>
          <cell r="R324">
            <v>101</v>
          </cell>
          <cell r="S324">
            <v>3</v>
          </cell>
          <cell r="T324">
            <v>4</v>
          </cell>
          <cell r="W324">
            <v>1001</v>
          </cell>
          <cell r="X324">
            <v>8</v>
          </cell>
          <cell r="AA324">
            <v>348</v>
          </cell>
          <cell r="AB324">
            <v>737.22490000000005</v>
          </cell>
          <cell r="AC324">
            <v>36.421300000000002</v>
          </cell>
          <cell r="AD324">
            <v>20</v>
          </cell>
          <cell r="AE324">
            <v>36.421300000000002</v>
          </cell>
          <cell r="AF324">
            <v>4</v>
          </cell>
          <cell r="AG324">
            <v>4</v>
          </cell>
          <cell r="AH324">
            <v>4</v>
          </cell>
          <cell r="AI324">
            <v>0</v>
          </cell>
        </row>
        <row r="325">
          <cell r="A325">
            <v>1</v>
          </cell>
          <cell r="B325">
            <v>2</v>
          </cell>
          <cell r="C325">
            <v>2024</v>
          </cell>
          <cell r="D325">
            <v>4</v>
          </cell>
          <cell r="E325">
            <v>340</v>
          </cell>
          <cell r="F325">
            <v>290</v>
          </cell>
          <cell r="G325">
            <v>24</v>
          </cell>
          <cell r="H325">
            <v>15</v>
          </cell>
          <cell r="I325">
            <v>1</v>
          </cell>
          <cell r="J325">
            <v>1</v>
          </cell>
          <cell r="K325">
            <v>3</v>
          </cell>
          <cell r="L325">
            <v>2</v>
          </cell>
          <cell r="M325">
            <v>1</v>
          </cell>
          <cell r="N325">
            <v>4</v>
          </cell>
          <cell r="O325">
            <v>9</v>
          </cell>
          <cell r="P325">
            <v>0</v>
          </cell>
          <cell r="R325">
            <v>101</v>
          </cell>
          <cell r="S325">
            <v>3</v>
          </cell>
          <cell r="T325">
            <v>4</v>
          </cell>
          <cell r="W325">
            <v>1001</v>
          </cell>
          <cell r="X325">
            <v>8</v>
          </cell>
          <cell r="AA325">
            <v>971</v>
          </cell>
          <cell r="AB325">
            <v>1070</v>
          </cell>
          <cell r="AC325">
            <v>21.1143</v>
          </cell>
          <cell r="AD325">
            <v>20</v>
          </cell>
          <cell r="AE325">
            <v>21.1143</v>
          </cell>
          <cell r="AF325">
            <v>4</v>
          </cell>
          <cell r="AG325">
            <v>4</v>
          </cell>
          <cell r="AH325">
            <v>4</v>
          </cell>
          <cell r="AI325">
            <v>0</v>
          </cell>
        </row>
        <row r="326">
          <cell r="A326">
            <v>1</v>
          </cell>
          <cell r="B326">
            <v>2</v>
          </cell>
          <cell r="C326">
            <v>2024</v>
          </cell>
          <cell r="D326">
            <v>4</v>
          </cell>
          <cell r="E326">
            <v>340</v>
          </cell>
          <cell r="F326">
            <v>290</v>
          </cell>
          <cell r="G326">
            <v>24</v>
          </cell>
          <cell r="H326">
            <v>16</v>
          </cell>
          <cell r="I326">
            <v>1</v>
          </cell>
          <cell r="J326">
            <v>1</v>
          </cell>
          <cell r="K326">
            <v>3</v>
          </cell>
          <cell r="L326">
            <v>1</v>
          </cell>
          <cell r="M326">
            <v>1</v>
          </cell>
          <cell r="N326">
            <v>1</v>
          </cell>
          <cell r="O326">
            <v>5</v>
          </cell>
          <cell r="P326">
            <v>1</v>
          </cell>
          <cell r="Q326">
            <v>1</v>
          </cell>
          <cell r="R326">
            <v>101</v>
          </cell>
          <cell r="S326">
            <v>3</v>
          </cell>
          <cell r="T326">
            <v>4</v>
          </cell>
          <cell r="W326">
            <v>1001</v>
          </cell>
          <cell r="X326">
            <v>8</v>
          </cell>
          <cell r="AA326">
            <v>480</v>
          </cell>
          <cell r="AB326">
            <v>235.41</v>
          </cell>
          <cell r="AC326">
            <v>11.644299999999999</v>
          </cell>
          <cell r="AD326">
            <v>20</v>
          </cell>
          <cell r="AE326">
            <v>11.644299999999999</v>
          </cell>
          <cell r="AF326">
            <v>4</v>
          </cell>
          <cell r="AG326">
            <v>4</v>
          </cell>
          <cell r="AH326">
            <v>4</v>
          </cell>
          <cell r="AI326">
            <v>0</v>
          </cell>
        </row>
        <row r="327">
          <cell r="A327">
            <v>1</v>
          </cell>
          <cell r="B327">
            <v>2</v>
          </cell>
          <cell r="C327">
            <v>2024</v>
          </cell>
          <cell r="D327">
            <v>4</v>
          </cell>
          <cell r="E327">
            <v>340</v>
          </cell>
          <cell r="F327">
            <v>290</v>
          </cell>
          <cell r="G327">
            <v>24</v>
          </cell>
          <cell r="H327">
            <v>17</v>
          </cell>
          <cell r="I327">
            <v>1</v>
          </cell>
          <cell r="J327">
            <v>1</v>
          </cell>
          <cell r="K327">
            <v>3</v>
          </cell>
          <cell r="L327">
            <v>1</v>
          </cell>
          <cell r="M327">
            <v>1</v>
          </cell>
          <cell r="N327">
            <v>1</v>
          </cell>
          <cell r="O327">
            <v>5</v>
          </cell>
          <cell r="P327">
            <v>1</v>
          </cell>
          <cell r="Q327">
            <v>1</v>
          </cell>
          <cell r="R327">
            <v>101</v>
          </cell>
          <cell r="S327">
            <v>3</v>
          </cell>
          <cell r="T327">
            <v>4</v>
          </cell>
          <cell r="W327">
            <v>1001</v>
          </cell>
          <cell r="X327">
            <v>8</v>
          </cell>
          <cell r="AA327">
            <v>106</v>
          </cell>
          <cell r="AB327">
            <v>112</v>
          </cell>
          <cell r="AC327">
            <v>12.5091</v>
          </cell>
          <cell r="AD327">
            <v>20</v>
          </cell>
          <cell r="AE327">
            <v>12.5091</v>
          </cell>
          <cell r="AF327">
            <v>4</v>
          </cell>
          <cell r="AG327">
            <v>4</v>
          </cell>
          <cell r="AH327">
            <v>4</v>
          </cell>
          <cell r="AI327">
            <v>0</v>
          </cell>
        </row>
        <row r="328">
          <cell r="A328">
            <v>1</v>
          </cell>
          <cell r="B328">
            <v>2</v>
          </cell>
          <cell r="C328">
            <v>2024</v>
          </cell>
          <cell r="D328">
            <v>4</v>
          </cell>
          <cell r="E328">
            <v>340</v>
          </cell>
          <cell r="F328">
            <v>290</v>
          </cell>
          <cell r="G328">
            <v>24</v>
          </cell>
          <cell r="H328">
            <v>18</v>
          </cell>
          <cell r="I328">
            <v>1</v>
          </cell>
          <cell r="J328">
            <v>1</v>
          </cell>
          <cell r="K328">
            <v>3</v>
          </cell>
          <cell r="L328">
            <v>2</v>
          </cell>
          <cell r="M328">
            <v>1</v>
          </cell>
          <cell r="N328">
            <v>1</v>
          </cell>
          <cell r="O328">
            <v>5</v>
          </cell>
          <cell r="P328">
            <v>0</v>
          </cell>
          <cell r="R328">
            <v>101</v>
          </cell>
          <cell r="S328">
            <v>3</v>
          </cell>
          <cell r="T328">
            <v>4</v>
          </cell>
          <cell r="W328">
            <v>1001</v>
          </cell>
          <cell r="X328">
            <v>8</v>
          </cell>
          <cell r="AA328">
            <v>362</v>
          </cell>
          <cell r="AB328">
            <v>554</v>
          </cell>
          <cell r="AC328">
            <v>17.3476</v>
          </cell>
          <cell r="AD328">
            <v>20</v>
          </cell>
          <cell r="AE328">
            <v>28.667999999999999</v>
          </cell>
          <cell r="AF328">
            <v>4</v>
          </cell>
          <cell r="AG328">
            <v>4</v>
          </cell>
          <cell r="AH328">
            <v>4</v>
          </cell>
          <cell r="AI328">
            <v>0</v>
          </cell>
        </row>
        <row r="329">
          <cell r="A329">
            <v>1</v>
          </cell>
          <cell r="B329">
            <v>2</v>
          </cell>
          <cell r="C329">
            <v>2024</v>
          </cell>
          <cell r="D329">
            <v>4</v>
          </cell>
          <cell r="E329">
            <v>340</v>
          </cell>
          <cell r="F329">
            <v>290</v>
          </cell>
          <cell r="G329">
            <v>24</v>
          </cell>
          <cell r="H329">
            <v>1</v>
          </cell>
          <cell r="I329">
            <v>1</v>
          </cell>
          <cell r="J329">
            <v>2</v>
          </cell>
          <cell r="K329">
            <v>3</v>
          </cell>
          <cell r="L329">
            <v>1</v>
          </cell>
          <cell r="M329">
            <v>1</v>
          </cell>
          <cell r="N329">
            <v>1</v>
          </cell>
          <cell r="O329">
            <v>5</v>
          </cell>
          <cell r="P329">
            <v>0</v>
          </cell>
          <cell r="R329">
            <v>101</v>
          </cell>
          <cell r="S329">
            <v>3</v>
          </cell>
          <cell r="T329">
            <v>4</v>
          </cell>
          <cell r="W329">
            <v>1001</v>
          </cell>
          <cell r="X329">
            <v>8</v>
          </cell>
          <cell r="AA329">
            <v>964</v>
          </cell>
          <cell r="AB329">
            <v>63.05</v>
          </cell>
          <cell r="AC329">
            <v>22.82</v>
          </cell>
          <cell r="AD329">
            <v>20</v>
          </cell>
          <cell r="AE329">
            <v>63.02</v>
          </cell>
          <cell r="AF329">
            <v>4</v>
          </cell>
          <cell r="AG329">
            <v>4</v>
          </cell>
          <cell r="AH329">
            <v>4</v>
          </cell>
          <cell r="AI329">
            <v>0</v>
          </cell>
        </row>
        <row r="330">
          <cell r="A330">
            <v>1</v>
          </cell>
          <cell r="B330">
            <v>2</v>
          </cell>
          <cell r="C330">
            <v>2024</v>
          </cell>
          <cell r="D330">
            <v>4</v>
          </cell>
          <cell r="E330">
            <v>340</v>
          </cell>
          <cell r="F330">
            <v>290</v>
          </cell>
          <cell r="G330">
            <v>24</v>
          </cell>
          <cell r="H330">
            <v>2</v>
          </cell>
          <cell r="I330">
            <v>1</v>
          </cell>
          <cell r="J330">
            <v>2</v>
          </cell>
          <cell r="K330">
            <v>3</v>
          </cell>
          <cell r="L330">
            <v>2</v>
          </cell>
          <cell r="M330">
            <v>1</v>
          </cell>
          <cell r="N330">
            <v>4</v>
          </cell>
          <cell r="O330">
            <v>9</v>
          </cell>
          <cell r="P330">
            <v>0</v>
          </cell>
          <cell r="R330">
            <v>101</v>
          </cell>
          <cell r="S330">
            <v>3</v>
          </cell>
          <cell r="T330">
            <v>4</v>
          </cell>
          <cell r="W330">
            <v>1001</v>
          </cell>
          <cell r="X330">
            <v>8</v>
          </cell>
          <cell r="AA330">
            <v>159</v>
          </cell>
          <cell r="AB330">
            <v>259.39240000000001</v>
          </cell>
          <cell r="AC330">
            <v>34.840000000000003</v>
          </cell>
          <cell r="AD330">
            <v>20</v>
          </cell>
          <cell r="AE330">
            <v>34.840000000000003</v>
          </cell>
          <cell r="AF330">
            <v>4</v>
          </cell>
          <cell r="AG330">
            <v>4</v>
          </cell>
          <cell r="AH330">
            <v>4</v>
          </cell>
          <cell r="AI330">
            <v>0</v>
          </cell>
        </row>
        <row r="331">
          <cell r="A331">
            <v>1</v>
          </cell>
          <cell r="B331">
            <v>2</v>
          </cell>
          <cell r="C331">
            <v>2024</v>
          </cell>
          <cell r="D331">
            <v>4</v>
          </cell>
          <cell r="E331">
            <v>340</v>
          </cell>
          <cell r="F331">
            <v>290</v>
          </cell>
          <cell r="G331">
            <v>24</v>
          </cell>
          <cell r="H331">
            <v>3</v>
          </cell>
          <cell r="I331">
            <v>1</v>
          </cell>
          <cell r="J331">
            <v>2</v>
          </cell>
          <cell r="K331">
            <v>3</v>
          </cell>
          <cell r="L331">
            <v>1</v>
          </cell>
          <cell r="M331">
            <v>1</v>
          </cell>
          <cell r="N331">
            <v>4</v>
          </cell>
          <cell r="O331">
            <v>9</v>
          </cell>
          <cell r="P331">
            <v>0</v>
          </cell>
          <cell r="R331">
            <v>101</v>
          </cell>
          <cell r="S331">
            <v>3</v>
          </cell>
          <cell r="T331">
            <v>4</v>
          </cell>
          <cell r="W331">
            <v>1001</v>
          </cell>
          <cell r="X331">
            <v>8</v>
          </cell>
          <cell r="AA331">
            <v>556</v>
          </cell>
          <cell r="AB331">
            <v>1657.2</v>
          </cell>
          <cell r="AC331">
            <v>43.470500000000001</v>
          </cell>
          <cell r="AD331">
            <v>20</v>
          </cell>
          <cell r="AE331">
            <v>50.208500000000001</v>
          </cell>
          <cell r="AF331">
            <v>4</v>
          </cell>
          <cell r="AG331">
            <v>4</v>
          </cell>
          <cell r="AH331">
            <v>4</v>
          </cell>
          <cell r="AI331">
            <v>0</v>
          </cell>
        </row>
        <row r="332">
          <cell r="A332">
            <v>1</v>
          </cell>
          <cell r="B332">
            <v>2</v>
          </cell>
          <cell r="C332">
            <v>2024</v>
          </cell>
          <cell r="D332">
            <v>4</v>
          </cell>
          <cell r="E332">
            <v>340</v>
          </cell>
          <cell r="F332">
            <v>290</v>
          </cell>
          <cell r="G332">
            <v>24</v>
          </cell>
          <cell r="H332">
            <v>4</v>
          </cell>
          <cell r="I332">
            <v>1</v>
          </cell>
          <cell r="J332">
            <v>2</v>
          </cell>
          <cell r="K332">
            <v>3</v>
          </cell>
          <cell r="L332">
            <v>2</v>
          </cell>
          <cell r="M332">
            <v>1</v>
          </cell>
          <cell r="N332">
            <v>1</v>
          </cell>
          <cell r="O332">
            <v>5</v>
          </cell>
          <cell r="P332">
            <v>1</v>
          </cell>
          <cell r="Q332">
            <v>0</v>
          </cell>
          <cell r="R332">
            <v>101</v>
          </cell>
          <cell r="S332">
            <v>3</v>
          </cell>
          <cell r="T332">
            <v>4</v>
          </cell>
          <cell r="W332">
            <v>1001</v>
          </cell>
          <cell r="X332">
            <v>8</v>
          </cell>
          <cell r="AA332">
            <v>1309</v>
          </cell>
          <cell r="AB332">
            <v>729.9538</v>
          </cell>
          <cell r="AC332">
            <v>5.0732999999999997</v>
          </cell>
          <cell r="AD332">
            <v>20</v>
          </cell>
          <cell r="AE332">
            <v>5.4825999999999997</v>
          </cell>
          <cell r="AF332">
            <v>4</v>
          </cell>
          <cell r="AG332">
            <v>4</v>
          </cell>
          <cell r="AH332">
            <v>4</v>
          </cell>
          <cell r="AI332">
            <v>0</v>
          </cell>
        </row>
        <row r="333">
          <cell r="A333">
            <v>1</v>
          </cell>
          <cell r="B333">
            <v>2</v>
          </cell>
          <cell r="C333">
            <v>2024</v>
          </cell>
          <cell r="D333">
            <v>4</v>
          </cell>
          <cell r="E333">
            <v>340</v>
          </cell>
          <cell r="F333">
            <v>290</v>
          </cell>
          <cell r="G333">
            <v>24</v>
          </cell>
          <cell r="H333">
            <v>5</v>
          </cell>
          <cell r="I333">
            <v>1</v>
          </cell>
          <cell r="J333">
            <v>2</v>
          </cell>
          <cell r="K333">
            <v>3</v>
          </cell>
          <cell r="L333">
            <v>4</v>
          </cell>
          <cell r="M333">
            <v>2</v>
          </cell>
          <cell r="N333">
            <v>1</v>
          </cell>
          <cell r="O333">
            <v>5</v>
          </cell>
          <cell r="P333">
            <v>1</v>
          </cell>
          <cell r="Q333">
            <v>0</v>
          </cell>
          <cell r="R333">
            <v>101</v>
          </cell>
          <cell r="S333">
            <v>3</v>
          </cell>
          <cell r="T333">
            <v>4</v>
          </cell>
          <cell r="W333">
            <v>1001</v>
          </cell>
          <cell r="X333">
            <v>8</v>
          </cell>
          <cell r="AA333">
            <v>78</v>
          </cell>
          <cell r="AB333">
            <v>199.39</v>
          </cell>
          <cell r="AC333">
            <v>23.274000000000001</v>
          </cell>
          <cell r="AD333">
            <v>20</v>
          </cell>
          <cell r="AE333">
            <v>28.074000000000002</v>
          </cell>
          <cell r="AF333">
            <v>4</v>
          </cell>
          <cell r="AG333">
            <v>4</v>
          </cell>
          <cell r="AH333">
            <v>4</v>
          </cell>
          <cell r="AI333">
            <v>0</v>
          </cell>
        </row>
        <row r="334">
          <cell r="A334">
            <v>1</v>
          </cell>
          <cell r="B334">
            <v>2</v>
          </cell>
          <cell r="C334">
            <v>2024</v>
          </cell>
          <cell r="D334">
            <v>4</v>
          </cell>
          <cell r="E334">
            <v>340</v>
          </cell>
          <cell r="F334">
            <v>290</v>
          </cell>
          <cell r="G334">
            <v>24</v>
          </cell>
          <cell r="H334">
            <v>6</v>
          </cell>
          <cell r="I334">
            <v>1</v>
          </cell>
          <cell r="J334">
            <v>2</v>
          </cell>
          <cell r="K334">
            <v>3</v>
          </cell>
          <cell r="L334">
            <v>1</v>
          </cell>
          <cell r="M334">
            <v>1</v>
          </cell>
          <cell r="N334">
            <v>2</v>
          </cell>
          <cell r="O334">
            <v>5</v>
          </cell>
          <cell r="P334">
            <v>1</v>
          </cell>
          <cell r="Q334">
            <v>0</v>
          </cell>
          <cell r="R334">
            <v>101</v>
          </cell>
          <cell r="S334">
            <v>2</v>
          </cell>
          <cell r="T334">
            <v>4</v>
          </cell>
          <cell r="U334">
            <v>0</v>
          </cell>
          <cell r="V334">
            <v>0</v>
          </cell>
          <cell r="W334">
            <v>1001</v>
          </cell>
          <cell r="X334">
            <v>8</v>
          </cell>
          <cell r="AA334">
            <v>1115</v>
          </cell>
          <cell r="AB334">
            <v>1346.9999</v>
          </cell>
          <cell r="AC334">
            <v>17.603300000000001</v>
          </cell>
          <cell r="AD334">
            <v>20</v>
          </cell>
          <cell r="AE334">
            <v>17.603300000000001</v>
          </cell>
          <cell r="AF334">
            <v>4</v>
          </cell>
          <cell r="AG334">
            <v>4</v>
          </cell>
          <cell r="AH334">
            <v>4</v>
          </cell>
          <cell r="AI334">
            <v>0</v>
          </cell>
        </row>
        <row r="335">
          <cell r="A335">
            <v>1</v>
          </cell>
          <cell r="B335">
            <v>2</v>
          </cell>
          <cell r="C335">
            <v>2024</v>
          </cell>
          <cell r="D335">
            <v>4</v>
          </cell>
          <cell r="E335">
            <v>340</v>
          </cell>
          <cell r="F335">
            <v>290</v>
          </cell>
          <cell r="G335">
            <v>24</v>
          </cell>
          <cell r="H335">
            <v>7</v>
          </cell>
          <cell r="I335">
            <v>1</v>
          </cell>
          <cell r="J335">
            <v>2</v>
          </cell>
          <cell r="K335">
            <v>3</v>
          </cell>
          <cell r="L335">
            <v>1</v>
          </cell>
          <cell r="M335">
            <v>1</v>
          </cell>
          <cell r="N335">
            <v>2</v>
          </cell>
          <cell r="O335">
            <v>5</v>
          </cell>
          <cell r="P335">
            <v>1</v>
          </cell>
          <cell r="Q335">
            <v>1</v>
          </cell>
          <cell r="R335">
            <v>101</v>
          </cell>
          <cell r="S335">
            <v>3</v>
          </cell>
          <cell r="T335">
            <v>4</v>
          </cell>
          <cell r="W335">
            <v>1001</v>
          </cell>
          <cell r="X335">
            <v>8</v>
          </cell>
          <cell r="AA335">
            <v>460</v>
          </cell>
          <cell r="AB335">
            <v>581.32000000000005</v>
          </cell>
          <cell r="AC335">
            <v>6.39</v>
          </cell>
          <cell r="AD335">
            <v>20</v>
          </cell>
          <cell r="AE335">
            <v>17.489999999999998</v>
          </cell>
          <cell r="AF335">
            <v>4</v>
          </cell>
          <cell r="AG335">
            <v>4</v>
          </cell>
          <cell r="AH335">
            <v>4</v>
          </cell>
          <cell r="AI335">
            <v>0</v>
          </cell>
        </row>
        <row r="336">
          <cell r="A336">
            <v>1</v>
          </cell>
          <cell r="B336">
            <v>2</v>
          </cell>
          <cell r="C336">
            <v>2024</v>
          </cell>
          <cell r="D336">
            <v>4</v>
          </cell>
          <cell r="E336">
            <v>340</v>
          </cell>
          <cell r="F336">
            <v>290</v>
          </cell>
          <cell r="G336">
            <v>24</v>
          </cell>
          <cell r="H336">
            <v>8</v>
          </cell>
          <cell r="I336">
            <v>1</v>
          </cell>
          <cell r="J336">
            <v>2</v>
          </cell>
          <cell r="K336">
            <v>3</v>
          </cell>
          <cell r="L336">
            <v>4</v>
          </cell>
          <cell r="M336">
            <v>1</v>
          </cell>
          <cell r="N336">
            <v>1</v>
          </cell>
          <cell r="O336">
            <v>5</v>
          </cell>
          <cell r="P336">
            <v>0</v>
          </cell>
          <cell r="R336">
            <v>101</v>
          </cell>
          <cell r="S336">
            <v>3</v>
          </cell>
          <cell r="T336">
            <v>4</v>
          </cell>
          <cell r="W336">
            <v>1001</v>
          </cell>
          <cell r="X336">
            <v>8</v>
          </cell>
          <cell r="AA336">
            <v>711</v>
          </cell>
          <cell r="AB336">
            <v>1571</v>
          </cell>
          <cell r="AC336">
            <v>19.860499999999998</v>
          </cell>
          <cell r="AD336">
            <v>20</v>
          </cell>
          <cell r="AE336">
            <v>20.034800000000001</v>
          </cell>
          <cell r="AF336">
            <v>4</v>
          </cell>
          <cell r="AG336">
            <v>4</v>
          </cell>
          <cell r="AH336">
            <v>4</v>
          </cell>
          <cell r="AI336">
            <v>0</v>
          </cell>
        </row>
        <row r="337">
          <cell r="A337">
            <v>1</v>
          </cell>
          <cell r="B337">
            <v>2</v>
          </cell>
          <cell r="C337">
            <v>2024</v>
          </cell>
          <cell r="D337">
            <v>4</v>
          </cell>
          <cell r="E337">
            <v>340</v>
          </cell>
          <cell r="F337">
            <v>290</v>
          </cell>
          <cell r="G337">
            <v>24</v>
          </cell>
          <cell r="H337">
            <v>9</v>
          </cell>
          <cell r="I337">
            <v>1</v>
          </cell>
          <cell r="J337">
            <v>2</v>
          </cell>
          <cell r="K337">
            <v>3</v>
          </cell>
          <cell r="L337">
            <v>5</v>
          </cell>
          <cell r="M337">
            <v>3</v>
          </cell>
          <cell r="N337">
            <v>4</v>
          </cell>
          <cell r="O337">
            <v>9</v>
          </cell>
          <cell r="P337">
            <v>0</v>
          </cell>
          <cell r="R337">
            <v>101</v>
          </cell>
          <cell r="S337">
            <v>3</v>
          </cell>
          <cell r="T337">
            <v>4</v>
          </cell>
          <cell r="W337">
            <v>1001</v>
          </cell>
          <cell r="X337">
            <v>8</v>
          </cell>
          <cell r="AA337">
            <v>524</v>
          </cell>
          <cell r="AB337">
            <v>533.94880999999998</v>
          </cell>
          <cell r="AC337">
            <v>17.962700000000002</v>
          </cell>
          <cell r="AD337">
            <v>20</v>
          </cell>
          <cell r="AE337">
            <v>24.520299999999999</v>
          </cell>
          <cell r="AF337">
            <v>4</v>
          </cell>
          <cell r="AG337">
            <v>4</v>
          </cell>
          <cell r="AH337">
            <v>4</v>
          </cell>
          <cell r="AI337">
            <v>0</v>
          </cell>
        </row>
        <row r="338">
          <cell r="A338">
            <v>1</v>
          </cell>
          <cell r="B338">
            <v>2</v>
          </cell>
          <cell r="C338">
            <v>2024</v>
          </cell>
          <cell r="D338">
            <v>4</v>
          </cell>
          <cell r="E338">
            <v>340</v>
          </cell>
          <cell r="F338">
            <v>290</v>
          </cell>
          <cell r="G338">
            <v>24</v>
          </cell>
          <cell r="H338">
            <v>10</v>
          </cell>
          <cell r="I338">
            <v>1</v>
          </cell>
          <cell r="J338">
            <v>2</v>
          </cell>
          <cell r="K338">
            <v>3</v>
          </cell>
          <cell r="L338">
            <v>3</v>
          </cell>
          <cell r="M338">
            <v>1</v>
          </cell>
          <cell r="N338">
            <v>1</v>
          </cell>
          <cell r="O338">
            <v>5</v>
          </cell>
          <cell r="P338">
            <v>1</v>
          </cell>
          <cell r="Q338">
            <v>1</v>
          </cell>
          <cell r="R338">
            <v>101</v>
          </cell>
          <cell r="S338">
            <v>3</v>
          </cell>
          <cell r="T338">
            <v>4</v>
          </cell>
          <cell r="W338">
            <v>1001</v>
          </cell>
          <cell r="X338">
            <v>8</v>
          </cell>
          <cell r="AA338">
            <v>477</v>
          </cell>
          <cell r="AB338">
            <v>55.837600000000002</v>
          </cell>
          <cell r="AC338">
            <v>27.918800000000001</v>
          </cell>
          <cell r="AD338">
            <v>20</v>
          </cell>
          <cell r="AE338">
            <v>27.918800000000001</v>
          </cell>
          <cell r="AF338">
            <v>4</v>
          </cell>
          <cell r="AG338">
            <v>4</v>
          </cell>
          <cell r="AH338">
            <v>4</v>
          </cell>
          <cell r="AI338">
            <v>0</v>
          </cell>
        </row>
        <row r="339">
          <cell r="A339">
            <v>1</v>
          </cell>
          <cell r="B339">
            <v>2</v>
          </cell>
          <cell r="C339">
            <v>2024</v>
          </cell>
          <cell r="D339">
            <v>4</v>
          </cell>
          <cell r="E339">
            <v>340</v>
          </cell>
          <cell r="F339">
            <v>290</v>
          </cell>
          <cell r="G339">
            <v>24</v>
          </cell>
          <cell r="H339">
            <v>11</v>
          </cell>
          <cell r="I339">
            <v>1</v>
          </cell>
          <cell r="J339">
            <v>2</v>
          </cell>
          <cell r="K339">
            <v>1</v>
          </cell>
          <cell r="L339">
            <v>1</v>
          </cell>
          <cell r="M339">
            <v>1</v>
          </cell>
          <cell r="N339">
            <v>1</v>
          </cell>
          <cell r="O339">
            <v>5</v>
          </cell>
          <cell r="P339">
            <v>1</v>
          </cell>
          <cell r="Q339">
            <v>1</v>
          </cell>
          <cell r="R339">
            <v>101</v>
          </cell>
          <cell r="S339">
            <v>1</v>
          </cell>
          <cell r="T339">
            <v>1</v>
          </cell>
          <cell r="U339">
            <v>1</v>
          </cell>
          <cell r="V339">
            <v>1</v>
          </cell>
          <cell r="W339">
            <v>1001</v>
          </cell>
          <cell r="X339">
            <v>2</v>
          </cell>
          <cell r="Y339">
            <v>1</v>
          </cell>
          <cell r="Z339">
            <v>1</v>
          </cell>
          <cell r="AA339">
            <v>870</v>
          </cell>
          <cell r="AB339">
            <v>1399.1179</v>
          </cell>
          <cell r="AC339">
            <v>9.2384000000000004</v>
          </cell>
          <cell r="AD339">
            <v>20</v>
          </cell>
          <cell r="AE339">
            <v>65.6053</v>
          </cell>
          <cell r="AF339">
            <v>4</v>
          </cell>
          <cell r="AG339">
            <v>4</v>
          </cell>
          <cell r="AH339">
            <v>4</v>
          </cell>
          <cell r="AI339">
            <v>0</v>
          </cell>
        </row>
        <row r="340">
          <cell r="A340">
            <v>1</v>
          </cell>
          <cell r="B340">
            <v>2</v>
          </cell>
          <cell r="C340">
            <v>2024</v>
          </cell>
          <cell r="D340">
            <v>4</v>
          </cell>
          <cell r="E340">
            <v>340</v>
          </cell>
          <cell r="F340">
            <v>290</v>
          </cell>
          <cell r="G340">
            <v>24</v>
          </cell>
          <cell r="H340">
            <v>12</v>
          </cell>
          <cell r="I340">
            <v>1</v>
          </cell>
          <cell r="J340">
            <v>2</v>
          </cell>
          <cell r="K340">
            <v>3</v>
          </cell>
          <cell r="L340">
            <v>2</v>
          </cell>
          <cell r="M340">
            <v>1</v>
          </cell>
          <cell r="N340">
            <v>1</v>
          </cell>
          <cell r="O340">
            <v>5</v>
          </cell>
          <cell r="P340">
            <v>1</v>
          </cell>
          <cell r="Q340">
            <v>1</v>
          </cell>
          <cell r="R340">
            <v>101</v>
          </cell>
          <cell r="S340">
            <v>3</v>
          </cell>
          <cell r="T340">
            <v>4</v>
          </cell>
          <cell r="W340">
            <v>1001</v>
          </cell>
          <cell r="X340">
            <v>8</v>
          </cell>
          <cell r="AA340">
            <v>399</v>
          </cell>
          <cell r="AB340">
            <v>529.4</v>
          </cell>
          <cell r="AC340">
            <v>14.817399999999999</v>
          </cell>
          <cell r="AD340">
            <v>20</v>
          </cell>
          <cell r="AE340">
            <v>15.7843</v>
          </cell>
          <cell r="AF340">
            <v>4</v>
          </cell>
          <cell r="AG340">
            <v>4</v>
          </cell>
          <cell r="AH340">
            <v>4</v>
          </cell>
          <cell r="AI340">
            <v>0</v>
          </cell>
        </row>
        <row r="341">
          <cell r="A341">
            <v>1</v>
          </cell>
          <cell r="B341">
            <v>2</v>
          </cell>
          <cell r="C341">
            <v>2024</v>
          </cell>
          <cell r="D341">
            <v>4</v>
          </cell>
          <cell r="E341">
            <v>340</v>
          </cell>
          <cell r="F341">
            <v>290</v>
          </cell>
          <cell r="G341">
            <v>24</v>
          </cell>
          <cell r="H341">
            <v>13</v>
          </cell>
          <cell r="I341">
            <v>1</v>
          </cell>
          <cell r="J341">
            <v>2</v>
          </cell>
          <cell r="K341">
            <v>3</v>
          </cell>
          <cell r="L341">
            <v>2</v>
          </cell>
          <cell r="M341">
            <v>1</v>
          </cell>
          <cell r="N341">
            <v>1</v>
          </cell>
          <cell r="O341">
            <v>5</v>
          </cell>
          <cell r="P341">
            <v>1</v>
          </cell>
          <cell r="Q341">
            <v>1</v>
          </cell>
          <cell r="R341">
            <v>101</v>
          </cell>
          <cell r="S341">
            <v>2</v>
          </cell>
          <cell r="T341">
            <v>4</v>
          </cell>
          <cell r="U341">
            <v>1</v>
          </cell>
          <cell r="V341">
            <v>1</v>
          </cell>
          <cell r="W341">
            <v>1001</v>
          </cell>
          <cell r="X341">
            <v>8</v>
          </cell>
          <cell r="AA341">
            <v>1595</v>
          </cell>
          <cell r="AB341">
            <v>2292.14</v>
          </cell>
          <cell r="AC341">
            <v>18.312100000000001</v>
          </cell>
          <cell r="AD341">
            <v>20</v>
          </cell>
          <cell r="AE341">
            <v>18.639199999999999</v>
          </cell>
          <cell r="AF341">
            <v>4</v>
          </cell>
          <cell r="AG341">
            <v>4</v>
          </cell>
          <cell r="AH341">
            <v>4</v>
          </cell>
          <cell r="AI341">
            <v>0</v>
          </cell>
        </row>
        <row r="342">
          <cell r="A342">
            <v>1</v>
          </cell>
          <cell r="B342">
            <v>2</v>
          </cell>
          <cell r="C342">
            <v>2024</v>
          </cell>
          <cell r="D342">
            <v>4</v>
          </cell>
          <cell r="E342">
            <v>340</v>
          </cell>
          <cell r="F342">
            <v>290</v>
          </cell>
          <cell r="G342">
            <v>24</v>
          </cell>
          <cell r="H342">
            <v>14</v>
          </cell>
          <cell r="I342">
            <v>1</v>
          </cell>
          <cell r="J342">
            <v>2</v>
          </cell>
          <cell r="K342">
            <v>3</v>
          </cell>
          <cell r="L342">
            <v>3</v>
          </cell>
          <cell r="M342">
            <v>2</v>
          </cell>
          <cell r="N342">
            <v>1</v>
          </cell>
          <cell r="O342">
            <v>5</v>
          </cell>
          <cell r="P342">
            <v>1</v>
          </cell>
          <cell r="Q342">
            <v>1</v>
          </cell>
          <cell r="R342">
            <v>101</v>
          </cell>
          <cell r="S342">
            <v>3</v>
          </cell>
          <cell r="T342">
            <v>4</v>
          </cell>
          <cell r="W342">
            <v>1001</v>
          </cell>
          <cell r="X342">
            <v>8</v>
          </cell>
          <cell r="AA342">
            <v>353</v>
          </cell>
          <cell r="AB342">
            <v>639.49080000000004</v>
          </cell>
          <cell r="AC342">
            <v>32.362499999999997</v>
          </cell>
          <cell r="AD342">
            <v>20</v>
          </cell>
          <cell r="AE342">
            <v>32.362499999999997</v>
          </cell>
          <cell r="AF342">
            <v>4</v>
          </cell>
          <cell r="AG342">
            <v>4</v>
          </cell>
          <cell r="AH342">
            <v>4</v>
          </cell>
          <cell r="AI342">
            <v>0</v>
          </cell>
        </row>
        <row r="343">
          <cell r="A343">
            <v>1</v>
          </cell>
          <cell r="B343">
            <v>2</v>
          </cell>
          <cell r="C343">
            <v>2024</v>
          </cell>
          <cell r="D343">
            <v>4</v>
          </cell>
          <cell r="E343">
            <v>340</v>
          </cell>
          <cell r="F343">
            <v>290</v>
          </cell>
          <cell r="G343">
            <v>24</v>
          </cell>
          <cell r="H343">
            <v>15</v>
          </cell>
          <cell r="I343">
            <v>1</v>
          </cell>
          <cell r="J343">
            <v>2</v>
          </cell>
          <cell r="K343">
            <v>3</v>
          </cell>
          <cell r="L343">
            <v>2</v>
          </cell>
          <cell r="M343">
            <v>1</v>
          </cell>
          <cell r="N343">
            <v>4</v>
          </cell>
          <cell r="O343">
            <v>9</v>
          </cell>
          <cell r="P343">
            <v>0</v>
          </cell>
          <cell r="R343">
            <v>101</v>
          </cell>
          <cell r="S343">
            <v>3</v>
          </cell>
          <cell r="T343">
            <v>4</v>
          </cell>
          <cell r="W343">
            <v>1001</v>
          </cell>
          <cell r="X343">
            <v>8</v>
          </cell>
          <cell r="AA343">
            <v>261</v>
          </cell>
          <cell r="AB343">
            <v>253</v>
          </cell>
          <cell r="AC343">
            <v>24.325199999999999</v>
          </cell>
          <cell r="AD343">
            <v>20</v>
          </cell>
          <cell r="AE343">
            <v>24.325199999999999</v>
          </cell>
          <cell r="AF343">
            <v>4</v>
          </cell>
          <cell r="AG343">
            <v>4</v>
          </cell>
          <cell r="AH343">
            <v>4</v>
          </cell>
          <cell r="AI343">
            <v>0</v>
          </cell>
        </row>
        <row r="344">
          <cell r="A344">
            <v>1</v>
          </cell>
          <cell r="B344">
            <v>2</v>
          </cell>
          <cell r="C344">
            <v>2024</v>
          </cell>
          <cell r="D344">
            <v>4</v>
          </cell>
          <cell r="E344">
            <v>340</v>
          </cell>
          <cell r="F344">
            <v>290</v>
          </cell>
          <cell r="G344">
            <v>24</v>
          </cell>
          <cell r="H344">
            <v>16</v>
          </cell>
          <cell r="I344">
            <v>1</v>
          </cell>
          <cell r="J344">
            <v>2</v>
          </cell>
          <cell r="K344">
            <v>3</v>
          </cell>
          <cell r="L344">
            <v>1</v>
          </cell>
          <cell r="M344">
            <v>1</v>
          </cell>
          <cell r="N344">
            <v>1</v>
          </cell>
          <cell r="O344">
            <v>5</v>
          </cell>
          <cell r="P344">
            <v>1</v>
          </cell>
          <cell r="Q344">
            <v>1</v>
          </cell>
          <cell r="R344">
            <v>101</v>
          </cell>
          <cell r="S344">
            <v>3</v>
          </cell>
          <cell r="T344">
            <v>4</v>
          </cell>
          <cell r="W344">
            <v>1001</v>
          </cell>
          <cell r="X344">
            <v>8</v>
          </cell>
          <cell r="AA344">
            <v>639</v>
          </cell>
          <cell r="AB344">
            <v>293.77999999999997</v>
          </cell>
          <cell r="AC344">
            <v>4.4553000000000003</v>
          </cell>
          <cell r="AD344">
            <v>20</v>
          </cell>
          <cell r="AE344">
            <v>11.254799999999999</v>
          </cell>
          <cell r="AF344">
            <v>4</v>
          </cell>
          <cell r="AG344">
            <v>4</v>
          </cell>
          <cell r="AH344">
            <v>4</v>
          </cell>
          <cell r="AI344">
            <v>0</v>
          </cell>
        </row>
        <row r="345">
          <cell r="A345">
            <v>1</v>
          </cell>
          <cell r="B345">
            <v>2</v>
          </cell>
          <cell r="C345">
            <v>2024</v>
          </cell>
          <cell r="D345">
            <v>4</v>
          </cell>
          <cell r="E345">
            <v>340</v>
          </cell>
          <cell r="F345">
            <v>290</v>
          </cell>
          <cell r="G345">
            <v>24</v>
          </cell>
          <cell r="H345">
            <v>17</v>
          </cell>
          <cell r="I345">
            <v>1</v>
          </cell>
          <cell r="J345">
            <v>2</v>
          </cell>
          <cell r="K345">
            <v>3</v>
          </cell>
          <cell r="L345">
            <v>1</v>
          </cell>
          <cell r="M345">
            <v>1</v>
          </cell>
          <cell r="N345">
            <v>1</v>
          </cell>
          <cell r="O345">
            <v>5</v>
          </cell>
          <cell r="P345">
            <v>1</v>
          </cell>
          <cell r="Q345">
            <v>1</v>
          </cell>
          <cell r="R345">
            <v>101</v>
          </cell>
          <cell r="S345">
            <v>3</v>
          </cell>
          <cell r="T345">
            <v>4</v>
          </cell>
          <cell r="W345">
            <v>1001</v>
          </cell>
          <cell r="X345">
            <v>8</v>
          </cell>
          <cell r="AA345">
            <v>164</v>
          </cell>
          <cell r="AB345">
            <v>210</v>
          </cell>
          <cell r="AC345">
            <v>14.4534</v>
          </cell>
          <cell r="AD345">
            <v>20</v>
          </cell>
          <cell r="AE345">
            <v>18.293099999999999</v>
          </cell>
          <cell r="AF345">
            <v>4</v>
          </cell>
          <cell r="AG345">
            <v>4</v>
          </cell>
          <cell r="AH345">
            <v>4</v>
          </cell>
          <cell r="AI345">
            <v>0</v>
          </cell>
        </row>
        <row r="346">
          <cell r="A346">
            <v>1</v>
          </cell>
          <cell r="B346">
            <v>2</v>
          </cell>
          <cell r="C346">
            <v>2024</v>
          </cell>
          <cell r="D346">
            <v>4</v>
          </cell>
          <cell r="E346">
            <v>340</v>
          </cell>
          <cell r="F346">
            <v>290</v>
          </cell>
          <cell r="G346">
            <v>24</v>
          </cell>
          <cell r="H346">
            <v>18</v>
          </cell>
          <cell r="I346">
            <v>1</v>
          </cell>
          <cell r="J346">
            <v>2</v>
          </cell>
          <cell r="K346">
            <v>3</v>
          </cell>
          <cell r="L346">
            <v>2</v>
          </cell>
          <cell r="M346">
            <v>1</v>
          </cell>
          <cell r="N346">
            <v>1</v>
          </cell>
          <cell r="O346">
            <v>5</v>
          </cell>
          <cell r="P346">
            <v>0</v>
          </cell>
          <cell r="R346">
            <v>101</v>
          </cell>
          <cell r="S346">
            <v>3</v>
          </cell>
          <cell r="T346">
            <v>4</v>
          </cell>
          <cell r="W346">
            <v>1001</v>
          </cell>
          <cell r="X346">
            <v>8</v>
          </cell>
          <cell r="AA346">
            <v>78</v>
          </cell>
          <cell r="AB346">
            <v>496</v>
          </cell>
          <cell r="AC346">
            <v>18.040199999999999</v>
          </cell>
          <cell r="AD346">
            <v>20</v>
          </cell>
          <cell r="AE346">
            <v>29.379300000000001</v>
          </cell>
          <cell r="AF346">
            <v>4</v>
          </cell>
          <cell r="AG346">
            <v>4</v>
          </cell>
          <cell r="AH346">
            <v>4</v>
          </cell>
          <cell r="AI346">
            <v>0</v>
          </cell>
        </row>
        <row r="347">
          <cell r="A347">
            <v>1</v>
          </cell>
          <cell r="B347">
            <v>2</v>
          </cell>
          <cell r="C347">
            <v>2024</v>
          </cell>
          <cell r="D347">
            <v>4</v>
          </cell>
          <cell r="E347">
            <v>340</v>
          </cell>
          <cell r="F347">
            <v>290</v>
          </cell>
          <cell r="G347">
            <v>24</v>
          </cell>
          <cell r="H347">
            <v>8</v>
          </cell>
          <cell r="I347">
            <v>1</v>
          </cell>
          <cell r="J347">
            <v>3</v>
          </cell>
          <cell r="K347">
            <v>3</v>
          </cell>
          <cell r="L347">
            <v>5</v>
          </cell>
          <cell r="M347">
            <v>1</v>
          </cell>
          <cell r="N347">
            <v>1</v>
          </cell>
          <cell r="O347">
            <v>5</v>
          </cell>
          <cell r="P347">
            <v>0</v>
          </cell>
          <cell r="R347">
            <v>101</v>
          </cell>
          <cell r="S347">
            <v>3</v>
          </cell>
          <cell r="T347">
            <v>4</v>
          </cell>
          <cell r="W347">
            <v>1001</v>
          </cell>
          <cell r="X347">
            <v>8</v>
          </cell>
          <cell r="AA347">
            <v>1134</v>
          </cell>
          <cell r="AB347">
            <v>2620</v>
          </cell>
          <cell r="AC347">
            <v>40.495899999999999</v>
          </cell>
          <cell r="AD347">
            <v>20</v>
          </cell>
          <cell r="AE347">
            <v>41.322200000000002</v>
          </cell>
          <cell r="AF347">
            <v>4</v>
          </cell>
          <cell r="AG347">
            <v>4</v>
          </cell>
          <cell r="AH347">
            <v>4</v>
          </cell>
          <cell r="AI347">
            <v>0</v>
          </cell>
        </row>
        <row r="348">
          <cell r="A348">
            <v>1</v>
          </cell>
          <cell r="B348">
            <v>2</v>
          </cell>
          <cell r="C348">
            <v>2024</v>
          </cell>
          <cell r="D348">
            <v>4</v>
          </cell>
          <cell r="E348">
            <v>340</v>
          </cell>
          <cell r="F348">
            <v>290</v>
          </cell>
          <cell r="G348">
            <v>24</v>
          </cell>
          <cell r="H348">
            <v>1</v>
          </cell>
          <cell r="I348">
            <v>2</v>
          </cell>
          <cell r="J348">
            <v>1</v>
          </cell>
          <cell r="K348">
            <v>3</v>
          </cell>
          <cell r="L348">
            <v>1</v>
          </cell>
          <cell r="M348">
            <v>1</v>
          </cell>
          <cell r="N348">
            <v>1</v>
          </cell>
          <cell r="O348">
            <v>5</v>
          </cell>
          <cell r="P348">
            <v>1</v>
          </cell>
          <cell r="Q348">
            <v>1</v>
          </cell>
          <cell r="R348">
            <v>101</v>
          </cell>
          <cell r="S348">
            <v>3</v>
          </cell>
          <cell r="T348">
            <v>4</v>
          </cell>
          <cell r="W348">
            <v>1001</v>
          </cell>
          <cell r="X348">
            <v>8</v>
          </cell>
          <cell r="AA348">
            <v>2044</v>
          </cell>
          <cell r="AB348">
            <v>737</v>
          </cell>
          <cell r="AD348">
            <v>20</v>
          </cell>
          <cell r="AE348">
            <v>2.0573999999999999</v>
          </cell>
          <cell r="AF348">
            <v>4</v>
          </cell>
          <cell r="AG348">
            <v>4</v>
          </cell>
          <cell r="AH348">
            <v>4</v>
          </cell>
          <cell r="AI348">
            <v>0</v>
          </cell>
        </row>
        <row r="349">
          <cell r="A349">
            <v>1</v>
          </cell>
          <cell r="B349">
            <v>2</v>
          </cell>
          <cell r="C349">
            <v>2024</v>
          </cell>
          <cell r="D349">
            <v>4</v>
          </cell>
          <cell r="E349">
            <v>340</v>
          </cell>
          <cell r="F349">
            <v>290</v>
          </cell>
          <cell r="G349">
            <v>24</v>
          </cell>
          <cell r="H349">
            <v>2</v>
          </cell>
          <cell r="I349">
            <v>2</v>
          </cell>
          <cell r="J349">
            <v>1</v>
          </cell>
          <cell r="K349">
            <v>3</v>
          </cell>
          <cell r="L349">
            <v>3</v>
          </cell>
          <cell r="M349">
            <v>1</v>
          </cell>
          <cell r="N349">
            <v>4</v>
          </cell>
          <cell r="O349">
            <v>9</v>
          </cell>
          <cell r="P349">
            <v>0</v>
          </cell>
          <cell r="R349">
            <v>101</v>
          </cell>
          <cell r="S349">
            <v>3</v>
          </cell>
          <cell r="T349">
            <v>4</v>
          </cell>
          <cell r="W349">
            <v>1001</v>
          </cell>
          <cell r="X349">
            <v>8</v>
          </cell>
          <cell r="AA349">
            <v>588</v>
          </cell>
          <cell r="AB349">
            <v>1360.75</v>
          </cell>
          <cell r="AC349">
            <v>46.9512</v>
          </cell>
          <cell r="AD349">
            <v>20</v>
          </cell>
          <cell r="AE349">
            <v>46.9512</v>
          </cell>
          <cell r="AF349">
            <v>4</v>
          </cell>
          <cell r="AG349">
            <v>4</v>
          </cell>
          <cell r="AH349">
            <v>4</v>
          </cell>
          <cell r="AI349">
            <v>0</v>
          </cell>
        </row>
        <row r="350">
          <cell r="A350">
            <v>1</v>
          </cell>
          <cell r="B350">
            <v>2</v>
          </cell>
          <cell r="C350">
            <v>2024</v>
          </cell>
          <cell r="D350">
            <v>4</v>
          </cell>
          <cell r="E350">
            <v>340</v>
          </cell>
          <cell r="F350">
            <v>290</v>
          </cell>
          <cell r="G350">
            <v>24</v>
          </cell>
          <cell r="H350">
            <v>3</v>
          </cell>
          <cell r="I350">
            <v>2</v>
          </cell>
          <cell r="J350">
            <v>1</v>
          </cell>
          <cell r="K350">
            <v>3</v>
          </cell>
          <cell r="L350">
            <v>1</v>
          </cell>
          <cell r="M350">
            <v>1</v>
          </cell>
          <cell r="N350">
            <v>4</v>
          </cell>
          <cell r="O350">
            <v>9</v>
          </cell>
          <cell r="P350">
            <v>0</v>
          </cell>
          <cell r="R350">
            <v>101</v>
          </cell>
          <cell r="S350">
            <v>3</v>
          </cell>
          <cell r="T350">
            <v>4</v>
          </cell>
          <cell r="W350">
            <v>1001</v>
          </cell>
          <cell r="X350">
            <v>8</v>
          </cell>
          <cell r="AA350">
            <v>656</v>
          </cell>
          <cell r="AB350">
            <v>1508.68</v>
          </cell>
          <cell r="AC350">
            <v>43.630400000000002</v>
          </cell>
          <cell r="AD350">
            <v>20</v>
          </cell>
          <cell r="AE350">
            <v>43.630400000000002</v>
          </cell>
          <cell r="AF350">
            <v>4</v>
          </cell>
          <cell r="AG350">
            <v>4</v>
          </cell>
          <cell r="AH350">
            <v>4</v>
          </cell>
          <cell r="AI350">
            <v>0</v>
          </cell>
        </row>
        <row r="351">
          <cell r="A351">
            <v>1</v>
          </cell>
          <cell r="B351">
            <v>2</v>
          </cell>
          <cell r="C351">
            <v>2024</v>
          </cell>
          <cell r="D351">
            <v>4</v>
          </cell>
          <cell r="E351">
            <v>340</v>
          </cell>
          <cell r="F351">
            <v>290</v>
          </cell>
          <cell r="G351">
            <v>24</v>
          </cell>
          <cell r="H351">
            <v>4</v>
          </cell>
          <cell r="I351">
            <v>2</v>
          </cell>
          <cell r="J351">
            <v>1</v>
          </cell>
          <cell r="K351">
            <v>3</v>
          </cell>
          <cell r="L351">
            <v>1</v>
          </cell>
          <cell r="M351">
            <v>1</v>
          </cell>
          <cell r="N351">
            <v>1</v>
          </cell>
          <cell r="O351">
            <v>5</v>
          </cell>
          <cell r="P351">
            <v>1</v>
          </cell>
          <cell r="Q351">
            <v>0</v>
          </cell>
          <cell r="R351">
            <v>101</v>
          </cell>
          <cell r="S351">
            <v>3</v>
          </cell>
          <cell r="T351">
            <v>4</v>
          </cell>
          <cell r="W351">
            <v>1001</v>
          </cell>
          <cell r="X351">
            <v>8</v>
          </cell>
          <cell r="AA351">
            <v>2241</v>
          </cell>
          <cell r="AB351">
            <v>1557.0260000000001</v>
          </cell>
          <cell r="AC351">
            <v>14.6706</v>
          </cell>
          <cell r="AD351">
            <v>20</v>
          </cell>
          <cell r="AE351">
            <v>14.6706</v>
          </cell>
          <cell r="AF351">
            <v>4</v>
          </cell>
          <cell r="AG351">
            <v>4</v>
          </cell>
          <cell r="AH351">
            <v>4</v>
          </cell>
          <cell r="AI351">
            <v>0</v>
          </cell>
        </row>
        <row r="352">
          <cell r="A352">
            <v>1</v>
          </cell>
          <cell r="B352">
            <v>2</v>
          </cell>
          <cell r="C352">
            <v>2024</v>
          </cell>
          <cell r="D352">
            <v>4</v>
          </cell>
          <cell r="E352">
            <v>340</v>
          </cell>
          <cell r="F352">
            <v>290</v>
          </cell>
          <cell r="G352">
            <v>24</v>
          </cell>
          <cell r="H352">
            <v>5</v>
          </cell>
          <cell r="I352">
            <v>2</v>
          </cell>
          <cell r="J352">
            <v>1</v>
          </cell>
          <cell r="K352">
            <v>3</v>
          </cell>
          <cell r="L352">
            <v>1</v>
          </cell>
          <cell r="M352">
            <v>1</v>
          </cell>
          <cell r="N352">
            <v>4</v>
          </cell>
          <cell r="O352">
            <v>9</v>
          </cell>
          <cell r="P352">
            <v>1</v>
          </cell>
          <cell r="Q352">
            <v>0</v>
          </cell>
          <cell r="R352">
            <v>101</v>
          </cell>
          <cell r="S352">
            <v>3</v>
          </cell>
          <cell r="T352">
            <v>4</v>
          </cell>
          <cell r="W352">
            <v>1001</v>
          </cell>
          <cell r="X352">
            <v>8</v>
          </cell>
          <cell r="AA352">
            <v>708</v>
          </cell>
          <cell r="AB352">
            <v>448.52140000000003</v>
          </cell>
          <cell r="AC352">
            <v>12.9407</v>
          </cell>
          <cell r="AD352">
            <v>20</v>
          </cell>
          <cell r="AE352">
            <v>22.872399999999999</v>
          </cell>
          <cell r="AF352">
            <v>4</v>
          </cell>
          <cell r="AG352">
            <v>4</v>
          </cell>
          <cell r="AH352">
            <v>4</v>
          </cell>
          <cell r="AI352">
            <v>0</v>
          </cell>
        </row>
        <row r="353">
          <cell r="A353">
            <v>1</v>
          </cell>
          <cell r="B353">
            <v>2</v>
          </cell>
          <cell r="C353">
            <v>2024</v>
          </cell>
          <cell r="D353">
            <v>4</v>
          </cell>
          <cell r="E353">
            <v>340</v>
          </cell>
          <cell r="F353">
            <v>290</v>
          </cell>
          <cell r="G353">
            <v>24</v>
          </cell>
          <cell r="H353">
            <v>6</v>
          </cell>
          <cell r="I353">
            <v>2</v>
          </cell>
          <cell r="J353">
            <v>1</v>
          </cell>
          <cell r="K353">
            <v>3</v>
          </cell>
          <cell r="L353">
            <v>1</v>
          </cell>
          <cell r="M353">
            <v>1</v>
          </cell>
          <cell r="N353">
            <v>2</v>
          </cell>
          <cell r="O353">
            <v>5</v>
          </cell>
          <cell r="P353">
            <v>1</v>
          </cell>
          <cell r="Q353">
            <v>1</v>
          </cell>
          <cell r="R353">
            <v>101</v>
          </cell>
          <cell r="S353">
            <v>3</v>
          </cell>
          <cell r="T353">
            <v>4</v>
          </cell>
          <cell r="W353">
            <v>1001</v>
          </cell>
          <cell r="X353">
            <v>8</v>
          </cell>
          <cell r="AA353">
            <v>1560</v>
          </cell>
          <cell r="AB353">
            <v>1120.44</v>
          </cell>
          <cell r="AC353">
            <v>19.319500000000001</v>
          </cell>
          <cell r="AD353">
            <v>20</v>
          </cell>
          <cell r="AE353">
            <v>27.977</v>
          </cell>
          <cell r="AF353">
            <v>4</v>
          </cell>
          <cell r="AG353">
            <v>4</v>
          </cell>
          <cell r="AH353">
            <v>4</v>
          </cell>
          <cell r="AI353">
            <v>0</v>
          </cell>
        </row>
        <row r="354">
          <cell r="A354">
            <v>1</v>
          </cell>
          <cell r="B354">
            <v>2</v>
          </cell>
          <cell r="C354">
            <v>2024</v>
          </cell>
          <cell r="D354">
            <v>4</v>
          </cell>
          <cell r="E354">
            <v>340</v>
          </cell>
          <cell r="F354">
            <v>290</v>
          </cell>
          <cell r="G354">
            <v>24</v>
          </cell>
          <cell r="H354">
            <v>7</v>
          </cell>
          <cell r="I354">
            <v>2</v>
          </cell>
          <cell r="J354">
            <v>1</v>
          </cell>
          <cell r="K354">
            <v>3</v>
          </cell>
          <cell r="L354">
            <v>4</v>
          </cell>
          <cell r="M354">
            <v>1</v>
          </cell>
          <cell r="N354">
            <v>2</v>
          </cell>
          <cell r="O354">
            <v>5</v>
          </cell>
          <cell r="P354">
            <v>1</v>
          </cell>
          <cell r="Q354">
            <v>1</v>
          </cell>
          <cell r="R354">
            <v>101</v>
          </cell>
          <cell r="S354">
            <v>3</v>
          </cell>
          <cell r="T354">
            <v>4</v>
          </cell>
          <cell r="W354">
            <v>1001</v>
          </cell>
          <cell r="X354">
            <v>8</v>
          </cell>
          <cell r="AA354">
            <v>512</v>
          </cell>
          <cell r="AB354">
            <v>913</v>
          </cell>
          <cell r="AC354">
            <v>10.65</v>
          </cell>
          <cell r="AD354">
            <v>20</v>
          </cell>
          <cell r="AE354">
            <v>13.54</v>
          </cell>
          <cell r="AF354">
            <v>4</v>
          </cell>
          <cell r="AG354">
            <v>4</v>
          </cell>
          <cell r="AH354">
            <v>4</v>
          </cell>
          <cell r="AI354">
            <v>0</v>
          </cell>
        </row>
        <row r="355">
          <cell r="A355">
            <v>1</v>
          </cell>
          <cell r="B355">
            <v>2</v>
          </cell>
          <cell r="C355">
            <v>2024</v>
          </cell>
          <cell r="D355">
            <v>4</v>
          </cell>
          <cell r="E355">
            <v>340</v>
          </cell>
          <cell r="F355">
            <v>290</v>
          </cell>
          <cell r="G355">
            <v>24</v>
          </cell>
          <cell r="H355">
            <v>8</v>
          </cell>
          <cell r="I355">
            <v>2</v>
          </cell>
          <cell r="J355">
            <v>1</v>
          </cell>
          <cell r="K355">
            <v>3</v>
          </cell>
          <cell r="L355">
            <v>5</v>
          </cell>
          <cell r="M355">
            <v>1</v>
          </cell>
          <cell r="N355">
            <v>1</v>
          </cell>
          <cell r="O355">
            <v>5</v>
          </cell>
          <cell r="P355">
            <v>1</v>
          </cell>
          <cell r="Q355">
            <v>1</v>
          </cell>
          <cell r="R355">
            <v>101</v>
          </cell>
          <cell r="S355">
            <v>3</v>
          </cell>
          <cell r="T355">
            <v>4</v>
          </cell>
          <cell r="W355">
            <v>1001</v>
          </cell>
          <cell r="X355">
            <v>8</v>
          </cell>
          <cell r="AA355">
            <v>348</v>
          </cell>
          <cell r="AB355">
            <v>793</v>
          </cell>
          <cell r="AC355">
            <v>30.389299999999999</v>
          </cell>
          <cell r="AD355">
            <v>20</v>
          </cell>
          <cell r="AE355">
            <v>38.6447</v>
          </cell>
          <cell r="AF355">
            <v>4</v>
          </cell>
          <cell r="AG355">
            <v>4</v>
          </cell>
          <cell r="AH355">
            <v>4</v>
          </cell>
          <cell r="AI355">
            <v>0</v>
          </cell>
        </row>
        <row r="356">
          <cell r="A356">
            <v>1</v>
          </cell>
          <cell r="B356">
            <v>2</v>
          </cell>
          <cell r="C356">
            <v>2024</v>
          </cell>
          <cell r="D356">
            <v>4</v>
          </cell>
          <cell r="E356">
            <v>340</v>
          </cell>
          <cell r="F356">
            <v>290</v>
          </cell>
          <cell r="G356">
            <v>24</v>
          </cell>
          <cell r="H356">
            <v>9</v>
          </cell>
          <cell r="I356">
            <v>2</v>
          </cell>
          <cell r="J356">
            <v>1</v>
          </cell>
          <cell r="K356">
            <v>3</v>
          </cell>
          <cell r="L356">
            <v>1</v>
          </cell>
          <cell r="M356">
            <v>1</v>
          </cell>
          <cell r="N356">
            <v>1</v>
          </cell>
          <cell r="O356">
            <v>5</v>
          </cell>
          <cell r="P356">
            <v>1</v>
          </cell>
          <cell r="Q356">
            <v>1</v>
          </cell>
          <cell r="R356">
            <v>101</v>
          </cell>
          <cell r="S356">
            <v>3</v>
          </cell>
          <cell r="T356">
            <v>4</v>
          </cell>
          <cell r="W356">
            <v>1001</v>
          </cell>
          <cell r="X356">
            <v>8</v>
          </cell>
          <cell r="AA356">
            <v>531</v>
          </cell>
          <cell r="AB356">
            <v>655.49</v>
          </cell>
          <cell r="AC356">
            <v>8.8796999999999997</v>
          </cell>
          <cell r="AD356">
            <v>20</v>
          </cell>
          <cell r="AE356">
            <v>19.101299999999998</v>
          </cell>
          <cell r="AF356">
            <v>4</v>
          </cell>
          <cell r="AG356">
            <v>4</v>
          </cell>
          <cell r="AH356">
            <v>4</v>
          </cell>
          <cell r="AI356">
            <v>0</v>
          </cell>
        </row>
        <row r="357">
          <cell r="A357">
            <v>1</v>
          </cell>
          <cell r="B357">
            <v>2</v>
          </cell>
          <cell r="C357">
            <v>2024</v>
          </cell>
          <cell r="D357">
            <v>4</v>
          </cell>
          <cell r="E357">
            <v>340</v>
          </cell>
          <cell r="F357">
            <v>290</v>
          </cell>
          <cell r="G357">
            <v>24</v>
          </cell>
          <cell r="H357">
            <v>10</v>
          </cell>
          <cell r="I357">
            <v>2</v>
          </cell>
          <cell r="J357">
            <v>1</v>
          </cell>
          <cell r="K357">
            <v>3</v>
          </cell>
          <cell r="L357">
            <v>2</v>
          </cell>
          <cell r="M357">
            <v>1</v>
          </cell>
          <cell r="N357">
            <v>1</v>
          </cell>
          <cell r="O357">
            <v>5</v>
          </cell>
          <cell r="P357">
            <v>1</v>
          </cell>
          <cell r="Q357">
            <v>1</v>
          </cell>
          <cell r="R357">
            <v>101</v>
          </cell>
          <cell r="S357">
            <v>3</v>
          </cell>
          <cell r="T357">
            <v>4</v>
          </cell>
          <cell r="W357">
            <v>1001</v>
          </cell>
          <cell r="X357">
            <v>8</v>
          </cell>
          <cell r="AA357">
            <v>1272</v>
          </cell>
          <cell r="AB357">
            <v>29.073699999999999</v>
          </cell>
          <cell r="AC357">
            <v>27.076000000000001</v>
          </cell>
          <cell r="AD357">
            <v>20</v>
          </cell>
          <cell r="AE357">
            <v>29.073699999999999</v>
          </cell>
          <cell r="AF357">
            <v>4</v>
          </cell>
          <cell r="AG357">
            <v>4</v>
          </cell>
          <cell r="AH357">
            <v>4</v>
          </cell>
          <cell r="AI357">
            <v>0</v>
          </cell>
        </row>
        <row r="358">
          <cell r="A358">
            <v>1</v>
          </cell>
          <cell r="B358">
            <v>2</v>
          </cell>
          <cell r="C358">
            <v>2024</v>
          </cell>
          <cell r="D358">
            <v>4</v>
          </cell>
          <cell r="E358">
            <v>340</v>
          </cell>
          <cell r="F358">
            <v>290</v>
          </cell>
          <cell r="G358">
            <v>24</v>
          </cell>
          <cell r="H358">
            <v>11</v>
          </cell>
          <cell r="I358">
            <v>2</v>
          </cell>
          <cell r="J358">
            <v>1</v>
          </cell>
          <cell r="K358">
            <v>1</v>
          </cell>
          <cell r="L358">
            <v>3</v>
          </cell>
          <cell r="M358">
            <v>1</v>
          </cell>
          <cell r="N358">
            <v>1</v>
          </cell>
          <cell r="O358">
            <v>5</v>
          </cell>
          <cell r="P358">
            <v>1</v>
          </cell>
          <cell r="Q358">
            <v>1</v>
          </cell>
          <cell r="R358">
            <v>101</v>
          </cell>
          <cell r="S358">
            <v>1</v>
          </cell>
          <cell r="T358">
            <v>1</v>
          </cell>
          <cell r="U358">
            <v>1</v>
          </cell>
          <cell r="V358">
            <v>1</v>
          </cell>
          <cell r="W358">
            <v>1001</v>
          </cell>
          <cell r="X358">
            <v>2</v>
          </cell>
          <cell r="Y358">
            <v>1</v>
          </cell>
          <cell r="Z358">
            <v>1</v>
          </cell>
          <cell r="AA358">
            <v>481</v>
          </cell>
          <cell r="AB358">
            <v>593.88779999999997</v>
          </cell>
          <cell r="AC358">
            <v>11.784000000000001</v>
          </cell>
          <cell r="AD358">
            <v>20</v>
          </cell>
          <cell r="AE358">
            <v>12.1205</v>
          </cell>
          <cell r="AF358">
            <v>4</v>
          </cell>
          <cell r="AG358">
            <v>4</v>
          </cell>
          <cell r="AH358">
            <v>4</v>
          </cell>
          <cell r="AI358">
            <v>0</v>
          </cell>
        </row>
        <row r="359">
          <cell r="A359">
            <v>1</v>
          </cell>
          <cell r="B359">
            <v>2</v>
          </cell>
          <cell r="C359">
            <v>2024</v>
          </cell>
          <cell r="D359">
            <v>4</v>
          </cell>
          <cell r="E359">
            <v>340</v>
          </cell>
          <cell r="F359">
            <v>290</v>
          </cell>
          <cell r="G359">
            <v>24</v>
          </cell>
          <cell r="H359">
            <v>12</v>
          </cell>
          <cell r="I359">
            <v>2</v>
          </cell>
          <cell r="J359">
            <v>1</v>
          </cell>
          <cell r="K359">
            <v>3</v>
          </cell>
          <cell r="L359">
            <v>3</v>
          </cell>
          <cell r="M359">
            <v>1</v>
          </cell>
          <cell r="N359">
            <v>1</v>
          </cell>
          <cell r="O359">
            <v>5</v>
          </cell>
          <cell r="P359">
            <v>1</v>
          </cell>
          <cell r="Q359">
            <v>1</v>
          </cell>
          <cell r="R359">
            <v>101</v>
          </cell>
          <cell r="S359">
            <v>3</v>
          </cell>
          <cell r="T359">
            <v>4</v>
          </cell>
          <cell r="W359">
            <v>1001</v>
          </cell>
          <cell r="X359">
            <v>8</v>
          </cell>
          <cell r="AA359">
            <v>459</v>
          </cell>
          <cell r="AB359">
            <v>763.57</v>
          </cell>
          <cell r="AC359">
            <v>27.742899999999999</v>
          </cell>
          <cell r="AD359">
            <v>20</v>
          </cell>
          <cell r="AE359">
            <v>27.9617</v>
          </cell>
          <cell r="AF359">
            <v>4</v>
          </cell>
          <cell r="AG359">
            <v>4</v>
          </cell>
          <cell r="AH359">
            <v>4</v>
          </cell>
          <cell r="AI359">
            <v>0</v>
          </cell>
        </row>
        <row r="360">
          <cell r="A360">
            <v>1</v>
          </cell>
          <cell r="B360">
            <v>2</v>
          </cell>
          <cell r="C360">
            <v>2024</v>
          </cell>
          <cell r="D360">
            <v>4</v>
          </cell>
          <cell r="E360">
            <v>340</v>
          </cell>
          <cell r="F360">
            <v>290</v>
          </cell>
          <cell r="G360">
            <v>24</v>
          </cell>
          <cell r="H360">
            <v>13</v>
          </cell>
          <cell r="I360">
            <v>2</v>
          </cell>
          <cell r="J360">
            <v>1</v>
          </cell>
          <cell r="K360">
            <v>3</v>
          </cell>
          <cell r="L360">
            <v>1</v>
          </cell>
          <cell r="M360">
            <v>1</v>
          </cell>
          <cell r="N360">
            <v>1</v>
          </cell>
          <cell r="O360">
            <v>5</v>
          </cell>
          <cell r="P360">
            <v>1</v>
          </cell>
          <cell r="Q360">
            <v>1</v>
          </cell>
          <cell r="R360">
            <v>101</v>
          </cell>
          <cell r="S360">
            <v>3</v>
          </cell>
          <cell r="T360">
            <v>4</v>
          </cell>
          <cell r="W360">
            <v>1001</v>
          </cell>
          <cell r="X360">
            <v>8</v>
          </cell>
          <cell r="AA360">
            <v>256</v>
          </cell>
          <cell r="AB360">
            <v>423.08049999999997</v>
          </cell>
          <cell r="AC360">
            <v>18.158899999999999</v>
          </cell>
          <cell r="AD360">
            <v>16</v>
          </cell>
          <cell r="AE360">
            <v>20.1218</v>
          </cell>
          <cell r="AF360">
            <v>4</v>
          </cell>
          <cell r="AG360">
            <v>4</v>
          </cell>
          <cell r="AH360">
            <v>4</v>
          </cell>
          <cell r="AI360">
            <v>0</v>
          </cell>
        </row>
        <row r="361">
          <cell r="A361">
            <v>1</v>
          </cell>
          <cell r="B361">
            <v>2</v>
          </cell>
          <cell r="C361">
            <v>2024</v>
          </cell>
          <cell r="D361">
            <v>4</v>
          </cell>
          <cell r="E361">
            <v>340</v>
          </cell>
          <cell r="F361">
            <v>290</v>
          </cell>
          <cell r="G361">
            <v>24</v>
          </cell>
          <cell r="H361">
            <v>14</v>
          </cell>
          <cell r="I361">
            <v>2</v>
          </cell>
          <cell r="J361">
            <v>1</v>
          </cell>
          <cell r="K361">
            <v>3</v>
          </cell>
          <cell r="L361">
            <v>3</v>
          </cell>
          <cell r="M361">
            <v>2</v>
          </cell>
          <cell r="N361">
            <v>1</v>
          </cell>
          <cell r="O361">
            <v>5</v>
          </cell>
          <cell r="P361">
            <v>1</v>
          </cell>
          <cell r="Q361">
            <v>1</v>
          </cell>
          <cell r="R361">
            <v>101</v>
          </cell>
          <cell r="S361">
            <v>3</v>
          </cell>
          <cell r="T361">
            <v>4</v>
          </cell>
          <cell r="W361">
            <v>1001</v>
          </cell>
          <cell r="X361">
            <v>8</v>
          </cell>
          <cell r="AA361">
            <v>231</v>
          </cell>
          <cell r="AB361">
            <v>328.92039999999997</v>
          </cell>
          <cell r="AC361">
            <v>8.7134</v>
          </cell>
          <cell r="AD361">
            <v>20</v>
          </cell>
          <cell r="AE361">
            <v>24.241399999999999</v>
          </cell>
          <cell r="AF361">
            <v>4</v>
          </cell>
          <cell r="AG361">
            <v>4</v>
          </cell>
          <cell r="AH361">
            <v>4</v>
          </cell>
          <cell r="AI361">
            <v>0</v>
          </cell>
        </row>
        <row r="362">
          <cell r="A362">
            <v>1</v>
          </cell>
          <cell r="B362">
            <v>2</v>
          </cell>
          <cell r="C362">
            <v>2024</v>
          </cell>
          <cell r="D362">
            <v>4</v>
          </cell>
          <cell r="E362">
            <v>340</v>
          </cell>
          <cell r="F362">
            <v>290</v>
          </cell>
          <cell r="G362">
            <v>24</v>
          </cell>
          <cell r="H362">
            <v>15</v>
          </cell>
          <cell r="I362">
            <v>2</v>
          </cell>
          <cell r="J362">
            <v>1</v>
          </cell>
          <cell r="K362">
            <v>3</v>
          </cell>
          <cell r="L362">
            <v>1</v>
          </cell>
          <cell r="M362">
            <v>1</v>
          </cell>
          <cell r="N362">
            <v>4</v>
          </cell>
          <cell r="O362">
            <v>9</v>
          </cell>
          <cell r="P362">
            <v>0</v>
          </cell>
          <cell r="R362">
            <v>101</v>
          </cell>
          <cell r="S362">
            <v>3</v>
          </cell>
          <cell r="T362">
            <v>4</v>
          </cell>
          <cell r="W362">
            <v>1001</v>
          </cell>
          <cell r="X362">
            <v>8</v>
          </cell>
          <cell r="AA362">
            <v>274</v>
          </cell>
          <cell r="AB362">
            <v>140</v>
          </cell>
          <cell r="AC362">
            <v>13.329700000000001</v>
          </cell>
          <cell r="AD362">
            <v>20</v>
          </cell>
          <cell r="AE362">
            <v>14.3414</v>
          </cell>
          <cell r="AF362">
            <v>4</v>
          </cell>
          <cell r="AG362">
            <v>4</v>
          </cell>
          <cell r="AH362">
            <v>4</v>
          </cell>
          <cell r="AI362">
            <v>0</v>
          </cell>
        </row>
        <row r="363">
          <cell r="A363">
            <v>1</v>
          </cell>
          <cell r="B363">
            <v>2</v>
          </cell>
          <cell r="C363">
            <v>2024</v>
          </cell>
          <cell r="D363">
            <v>4</v>
          </cell>
          <cell r="E363">
            <v>340</v>
          </cell>
          <cell r="F363">
            <v>290</v>
          </cell>
          <cell r="G363">
            <v>24</v>
          </cell>
          <cell r="H363">
            <v>16</v>
          </cell>
          <cell r="I363">
            <v>2</v>
          </cell>
          <cell r="J363">
            <v>1</v>
          </cell>
          <cell r="K363">
            <v>3</v>
          </cell>
          <cell r="L363">
            <v>3</v>
          </cell>
          <cell r="M363">
            <v>1</v>
          </cell>
          <cell r="N363">
            <v>1</v>
          </cell>
          <cell r="O363">
            <v>5</v>
          </cell>
          <cell r="P363">
            <v>1</v>
          </cell>
          <cell r="Q363">
            <v>1</v>
          </cell>
          <cell r="R363">
            <v>101</v>
          </cell>
          <cell r="S363">
            <v>3</v>
          </cell>
          <cell r="T363">
            <v>4</v>
          </cell>
          <cell r="W363">
            <v>1001</v>
          </cell>
          <cell r="X363">
            <v>8</v>
          </cell>
          <cell r="AA363">
            <v>647</v>
          </cell>
          <cell r="AB363">
            <v>493.62950000000001</v>
          </cell>
          <cell r="AC363">
            <v>4.5223000000000004</v>
          </cell>
          <cell r="AD363">
            <v>20</v>
          </cell>
          <cell r="AE363">
            <v>8.6716999999999995</v>
          </cell>
          <cell r="AF363">
            <v>4</v>
          </cell>
          <cell r="AG363">
            <v>4</v>
          </cell>
          <cell r="AH363">
            <v>4</v>
          </cell>
          <cell r="AI363">
            <v>0</v>
          </cell>
        </row>
        <row r="364">
          <cell r="A364">
            <v>1</v>
          </cell>
          <cell r="B364">
            <v>2</v>
          </cell>
          <cell r="C364">
            <v>2024</v>
          </cell>
          <cell r="D364">
            <v>4</v>
          </cell>
          <cell r="E364">
            <v>340</v>
          </cell>
          <cell r="F364">
            <v>290</v>
          </cell>
          <cell r="G364">
            <v>24</v>
          </cell>
          <cell r="H364">
            <v>18</v>
          </cell>
          <cell r="I364">
            <v>2</v>
          </cell>
          <cell r="J364">
            <v>1</v>
          </cell>
          <cell r="K364">
            <v>3</v>
          </cell>
          <cell r="L364">
            <v>2</v>
          </cell>
          <cell r="M364">
            <v>1</v>
          </cell>
          <cell r="N364">
            <v>1</v>
          </cell>
          <cell r="O364">
            <v>5</v>
          </cell>
          <cell r="P364">
            <v>1</v>
          </cell>
          <cell r="Q364">
            <v>1</v>
          </cell>
          <cell r="R364">
            <v>101</v>
          </cell>
          <cell r="S364">
            <v>3</v>
          </cell>
          <cell r="T364">
            <v>4</v>
          </cell>
          <cell r="W364">
            <v>1001</v>
          </cell>
          <cell r="X364">
            <v>8</v>
          </cell>
          <cell r="AA364">
            <v>600</v>
          </cell>
          <cell r="AB364">
            <v>717.94389999999999</v>
          </cell>
          <cell r="AC364">
            <v>8.7209000000000003</v>
          </cell>
          <cell r="AD364">
            <v>20</v>
          </cell>
          <cell r="AE364">
            <v>14.265000000000001</v>
          </cell>
          <cell r="AF364">
            <v>4</v>
          </cell>
          <cell r="AG364">
            <v>4</v>
          </cell>
          <cell r="AH364">
            <v>4</v>
          </cell>
          <cell r="AI364">
            <v>0</v>
          </cell>
        </row>
        <row r="365">
          <cell r="A365">
            <v>1</v>
          </cell>
          <cell r="B365">
            <v>2</v>
          </cell>
          <cell r="C365">
            <v>2024</v>
          </cell>
          <cell r="D365">
            <v>4</v>
          </cell>
          <cell r="E365">
            <v>340</v>
          </cell>
          <cell r="F365">
            <v>290</v>
          </cell>
          <cell r="G365">
            <v>24</v>
          </cell>
          <cell r="H365">
            <v>2</v>
          </cell>
          <cell r="I365">
            <v>2</v>
          </cell>
          <cell r="J365">
            <v>2</v>
          </cell>
          <cell r="K365">
            <v>3</v>
          </cell>
          <cell r="L365">
            <v>1</v>
          </cell>
          <cell r="M365">
            <v>1</v>
          </cell>
          <cell r="N365">
            <v>4</v>
          </cell>
          <cell r="O365">
            <v>9</v>
          </cell>
          <cell r="P365">
            <v>0</v>
          </cell>
          <cell r="R365">
            <v>101</v>
          </cell>
          <cell r="S365">
            <v>3</v>
          </cell>
          <cell r="T365">
            <v>4</v>
          </cell>
          <cell r="W365">
            <v>1001</v>
          </cell>
          <cell r="X365">
            <v>8</v>
          </cell>
          <cell r="AA365">
            <v>721</v>
          </cell>
          <cell r="AB365">
            <v>1664.8434</v>
          </cell>
          <cell r="AC365">
            <v>52.9236</v>
          </cell>
          <cell r="AD365">
            <v>20</v>
          </cell>
          <cell r="AE365">
            <v>52.9236</v>
          </cell>
          <cell r="AF365">
            <v>4</v>
          </cell>
          <cell r="AG365">
            <v>4</v>
          </cell>
          <cell r="AH365">
            <v>4</v>
          </cell>
          <cell r="AI365">
            <v>0</v>
          </cell>
        </row>
        <row r="366">
          <cell r="A366">
            <v>1</v>
          </cell>
          <cell r="B366">
            <v>2</v>
          </cell>
          <cell r="C366">
            <v>2024</v>
          </cell>
          <cell r="D366">
            <v>4</v>
          </cell>
          <cell r="E366">
            <v>340</v>
          </cell>
          <cell r="F366">
            <v>290</v>
          </cell>
          <cell r="G366">
            <v>24</v>
          </cell>
          <cell r="H366">
            <v>3</v>
          </cell>
          <cell r="I366">
            <v>2</v>
          </cell>
          <cell r="J366">
            <v>2</v>
          </cell>
          <cell r="K366">
            <v>3</v>
          </cell>
          <cell r="L366">
            <v>1</v>
          </cell>
          <cell r="M366">
            <v>1</v>
          </cell>
          <cell r="N366">
            <v>4</v>
          </cell>
          <cell r="O366">
            <v>9</v>
          </cell>
          <cell r="P366">
            <v>0</v>
          </cell>
          <cell r="R366">
            <v>101</v>
          </cell>
          <cell r="S366">
            <v>3</v>
          </cell>
          <cell r="T366">
            <v>4</v>
          </cell>
          <cell r="W366">
            <v>1001</v>
          </cell>
          <cell r="X366">
            <v>8</v>
          </cell>
          <cell r="AA366">
            <v>199</v>
          </cell>
          <cell r="AB366">
            <v>382.77089999999998</v>
          </cell>
          <cell r="AC366">
            <v>25.322600000000001</v>
          </cell>
          <cell r="AD366">
            <v>20</v>
          </cell>
          <cell r="AE366">
            <v>52.8748</v>
          </cell>
          <cell r="AF366">
            <v>4</v>
          </cell>
          <cell r="AG366">
            <v>4</v>
          </cell>
          <cell r="AH366">
            <v>4</v>
          </cell>
          <cell r="AI366">
            <v>0</v>
          </cell>
        </row>
        <row r="367">
          <cell r="A367">
            <v>1</v>
          </cell>
          <cell r="B367">
            <v>2</v>
          </cell>
          <cell r="C367">
            <v>2024</v>
          </cell>
          <cell r="D367">
            <v>4</v>
          </cell>
          <cell r="E367">
            <v>340</v>
          </cell>
          <cell r="F367">
            <v>290</v>
          </cell>
          <cell r="G367">
            <v>24</v>
          </cell>
          <cell r="H367">
            <v>4</v>
          </cell>
          <cell r="I367">
            <v>2</v>
          </cell>
          <cell r="J367">
            <v>2</v>
          </cell>
          <cell r="K367">
            <v>3</v>
          </cell>
          <cell r="L367">
            <v>1</v>
          </cell>
          <cell r="M367">
            <v>1</v>
          </cell>
          <cell r="N367">
            <v>1</v>
          </cell>
          <cell r="O367">
            <v>5</v>
          </cell>
          <cell r="P367">
            <v>1</v>
          </cell>
          <cell r="Q367">
            <v>0</v>
          </cell>
          <cell r="R367">
            <v>101</v>
          </cell>
          <cell r="S367">
            <v>3</v>
          </cell>
          <cell r="T367">
            <v>4</v>
          </cell>
          <cell r="W367">
            <v>1001</v>
          </cell>
          <cell r="X367">
            <v>8</v>
          </cell>
          <cell r="AA367">
            <v>516</v>
          </cell>
          <cell r="AB367">
            <v>294</v>
          </cell>
          <cell r="AC367">
            <v>4.5890000000000004</v>
          </cell>
          <cell r="AD367">
            <v>20</v>
          </cell>
          <cell r="AE367">
            <v>6.0720000000000001</v>
          </cell>
          <cell r="AF367">
            <v>4</v>
          </cell>
          <cell r="AG367">
            <v>4</v>
          </cell>
          <cell r="AH367">
            <v>4</v>
          </cell>
          <cell r="AI367">
            <v>0</v>
          </cell>
        </row>
        <row r="368">
          <cell r="A368">
            <v>1</v>
          </cell>
          <cell r="B368">
            <v>2</v>
          </cell>
          <cell r="C368">
            <v>2024</v>
          </cell>
          <cell r="D368">
            <v>4</v>
          </cell>
          <cell r="E368">
            <v>340</v>
          </cell>
          <cell r="F368">
            <v>290</v>
          </cell>
          <cell r="G368">
            <v>24</v>
          </cell>
          <cell r="H368">
            <v>5</v>
          </cell>
          <cell r="I368">
            <v>2</v>
          </cell>
          <cell r="J368">
            <v>2</v>
          </cell>
          <cell r="K368">
            <v>3</v>
          </cell>
          <cell r="L368">
            <v>1</v>
          </cell>
          <cell r="M368">
            <v>1</v>
          </cell>
          <cell r="N368">
            <v>4</v>
          </cell>
          <cell r="O368">
            <v>9</v>
          </cell>
          <cell r="P368">
            <v>1</v>
          </cell>
          <cell r="Q368">
            <v>0</v>
          </cell>
          <cell r="R368">
            <v>101</v>
          </cell>
          <cell r="S368">
            <v>3</v>
          </cell>
          <cell r="T368">
            <v>4</v>
          </cell>
          <cell r="W368">
            <v>1001</v>
          </cell>
          <cell r="X368">
            <v>8</v>
          </cell>
          <cell r="AA368">
            <v>1461</v>
          </cell>
          <cell r="AB368">
            <v>748.48820000000001</v>
          </cell>
          <cell r="AC368">
            <v>10.8963</v>
          </cell>
          <cell r="AD368">
            <v>20</v>
          </cell>
          <cell r="AE368">
            <v>10.9169</v>
          </cell>
          <cell r="AF368">
            <v>4</v>
          </cell>
          <cell r="AG368">
            <v>4</v>
          </cell>
          <cell r="AH368">
            <v>4</v>
          </cell>
          <cell r="AI368">
            <v>0</v>
          </cell>
        </row>
        <row r="369">
          <cell r="A369">
            <v>1</v>
          </cell>
          <cell r="B369">
            <v>2</v>
          </cell>
          <cell r="C369">
            <v>2024</v>
          </cell>
          <cell r="D369">
            <v>4</v>
          </cell>
          <cell r="E369">
            <v>340</v>
          </cell>
          <cell r="F369">
            <v>290</v>
          </cell>
          <cell r="G369">
            <v>24</v>
          </cell>
          <cell r="H369">
            <v>6</v>
          </cell>
          <cell r="I369">
            <v>2</v>
          </cell>
          <cell r="J369">
            <v>2</v>
          </cell>
          <cell r="K369">
            <v>3</v>
          </cell>
          <cell r="L369">
            <v>1</v>
          </cell>
          <cell r="M369">
            <v>1</v>
          </cell>
          <cell r="N369">
            <v>2</v>
          </cell>
          <cell r="O369">
            <v>5</v>
          </cell>
          <cell r="P369">
            <v>1</v>
          </cell>
          <cell r="Q369">
            <v>0</v>
          </cell>
          <cell r="R369">
            <v>101</v>
          </cell>
          <cell r="S369">
            <v>3</v>
          </cell>
          <cell r="T369">
            <v>4</v>
          </cell>
          <cell r="W369">
            <v>1001</v>
          </cell>
          <cell r="X369">
            <v>8</v>
          </cell>
          <cell r="AA369">
            <v>387</v>
          </cell>
          <cell r="AB369">
            <v>445.52199999999999</v>
          </cell>
          <cell r="AC369">
            <v>24.095800000000001</v>
          </cell>
          <cell r="AD369">
            <v>20</v>
          </cell>
          <cell r="AE369">
            <v>34.478999999999999</v>
          </cell>
          <cell r="AF369">
            <v>4</v>
          </cell>
          <cell r="AG369">
            <v>4</v>
          </cell>
          <cell r="AH369">
            <v>4</v>
          </cell>
          <cell r="AI369">
            <v>0</v>
          </cell>
        </row>
        <row r="370">
          <cell r="A370">
            <v>1</v>
          </cell>
          <cell r="B370">
            <v>2</v>
          </cell>
          <cell r="C370">
            <v>2024</v>
          </cell>
          <cell r="D370">
            <v>4</v>
          </cell>
          <cell r="E370">
            <v>340</v>
          </cell>
          <cell r="F370">
            <v>290</v>
          </cell>
          <cell r="G370">
            <v>24</v>
          </cell>
          <cell r="H370">
            <v>7</v>
          </cell>
          <cell r="I370">
            <v>2</v>
          </cell>
          <cell r="J370">
            <v>2</v>
          </cell>
          <cell r="K370">
            <v>3</v>
          </cell>
          <cell r="L370">
            <v>3</v>
          </cell>
          <cell r="M370">
            <v>1</v>
          </cell>
          <cell r="N370">
            <v>2</v>
          </cell>
          <cell r="O370">
            <v>5</v>
          </cell>
          <cell r="P370">
            <v>1</v>
          </cell>
          <cell r="Q370">
            <v>1</v>
          </cell>
          <cell r="R370">
            <v>101</v>
          </cell>
          <cell r="S370">
            <v>2</v>
          </cell>
          <cell r="T370">
            <v>4</v>
          </cell>
          <cell r="U370">
            <v>0</v>
          </cell>
          <cell r="V370">
            <v>0</v>
          </cell>
          <cell r="W370">
            <v>1001</v>
          </cell>
          <cell r="X370">
            <v>8</v>
          </cell>
          <cell r="AA370">
            <v>396</v>
          </cell>
          <cell r="AB370">
            <v>1242</v>
          </cell>
          <cell r="AC370">
            <v>49.63</v>
          </cell>
          <cell r="AD370">
            <v>20</v>
          </cell>
          <cell r="AE370">
            <v>60.55</v>
          </cell>
          <cell r="AF370">
            <v>4</v>
          </cell>
          <cell r="AG370">
            <v>4</v>
          </cell>
          <cell r="AH370">
            <v>4</v>
          </cell>
          <cell r="AI370">
            <v>0</v>
          </cell>
        </row>
        <row r="371">
          <cell r="A371">
            <v>1</v>
          </cell>
          <cell r="B371">
            <v>2</v>
          </cell>
          <cell r="C371">
            <v>2024</v>
          </cell>
          <cell r="D371">
            <v>4</v>
          </cell>
          <cell r="E371">
            <v>340</v>
          </cell>
          <cell r="F371">
            <v>290</v>
          </cell>
          <cell r="G371">
            <v>24</v>
          </cell>
          <cell r="H371">
            <v>8</v>
          </cell>
          <cell r="I371">
            <v>2</v>
          </cell>
          <cell r="J371">
            <v>2</v>
          </cell>
          <cell r="K371">
            <v>3</v>
          </cell>
          <cell r="L371">
            <v>7</v>
          </cell>
          <cell r="M371">
            <v>1</v>
          </cell>
          <cell r="N371">
            <v>1</v>
          </cell>
          <cell r="O371">
            <v>5</v>
          </cell>
          <cell r="P371">
            <v>1</v>
          </cell>
          <cell r="Q371">
            <v>1</v>
          </cell>
          <cell r="R371">
            <v>101</v>
          </cell>
          <cell r="S371">
            <v>3</v>
          </cell>
          <cell r="T371">
            <v>4</v>
          </cell>
          <cell r="W371">
            <v>1001</v>
          </cell>
          <cell r="X371">
            <v>8</v>
          </cell>
          <cell r="AA371">
            <v>680</v>
          </cell>
          <cell r="AB371">
            <v>1358</v>
          </cell>
          <cell r="AC371">
            <v>28.2331</v>
          </cell>
          <cell r="AD371">
            <v>20</v>
          </cell>
          <cell r="AE371">
            <v>28.567</v>
          </cell>
          <cell r="AF371">
            <v>4</v>
          </cell>
          <cell r="AG371">
            <v>4</v>
          </cell>
          <cell r="AH371">
            <v>4</v>
          </cell>
          <cell r="AI371">
            <v>0</v>
          </cell>
        </row>
        <row r="372">
          <cell r="A372">
            <v>1</v>
          </cell>
          <cell r="B372">
            <v>2</v>
          </cell>
          <cell r="C372">
            <v>2024</v>
          </cell>
          <cell r="D372">
            <v>4</v>
          </cell>
          <cell r="E372">
            <v>340</v>
          </cell>
          <cell r="F372">
            <v>290</v>
          </cell>
          <cell r="G372">
            <v>24</v>
          </cell>
          <cell r="H372">
            <v>9</v>
          </cell>
          <cell r="I372">
            <v>2</v>
          </cell>
          <cell r="J372">
            <v>2</v>
          </cell>
          <cell r="K372">
            <v>3</v>
          </cell>
          <cell r="L372">
            <v>2</v>
          </cell>
          <cell r="M372">
            <v>1</v>
          </cell>
          <cell r="N372">
            <v>1</v>
          </cell>
          <cell r="O372">
            <v>5</v>
          </cell>
          <cell r="P372">
            <v>1</v>
          </cell>
          <cell r="Q372">
            <v>1</v>
          </cell>
          <cell r="R372">
            <v>101</v>
          </cell>
          <cell r="S372">
            <v>3</v>
          </cell>
          <cell r="T372">
            <v>4</v>
          </cell>
          <cell r="W372">
            <v>1001</v>
          </cell>
          <cell r="X372">
            <v>8</v>
          </cell>
          <cell r="AA372">
            <v>307</v>
          </cell>
          <cell r="AB372">
            <v>447.99</v>
          </cell>
          <cell r="AC372">
            <v>20.273</v>
          </cell>
          <cell r="AD372">
            <v>20</v>
          </cell>
          <cell r="AE372">
            <v>42.295000000000002</v>
          </cell>
          <cell r="AF372">
            <v>4</v>
          </cell>
          <cell r="AG372">
            <v>4</v>
          </cell>
          <cell r="AH372">
            <v>4</v>
          </cell>
          <cell r="AI372">
            <v>0</v>
          </cell>
        </row>
        <row r="373">
          <cell r="A373">
            <v>1</v>
          </cell>
          <cell r="B373">
            <v>2</v>
          </cell>
          <cell r="C373">
            <v>2024</v>
          </cell>
          <cell r="D373">
            <v>4</v>
          </cell>
          <cell r="E373">
            <v>340</v>
          </cell>
          <cell r="F373">
            <v>290</v>
          </cell>
          <cell r="G373">
            <v>24</v>
          </cell>
          <cell r="H373">
            <v>10</v>
          </cell>
          <cell r="I373">
            <v>2</v>
          </cell>
          <cell r="J373">
            <v>2</v>
          </cell>
          <cell r="K373">
            <v>3</v>
          </cell>
          <cell r="L373">
            <v>3</v>
          </cell>
          <cell r="M373">
            <v>1</v>
          </cell>
          <cell r="N373">
            <v>1</v>
          </cell>
          <cell r="O373">
            <v>5</v>
          </cell>
          <cell r="P373">
            <v>1</v>
          </cell>
          <cell r="Q373">
            <v>1</v>
          </cell>
          <cell r="R373">
            <v>101</v>
          </cell>
          <cell r="S373">
            <v>3</v>
          </cell>
          <cell r="T373">
            <v>4</v>
          </cell>
          <cell r="W373">
            <v>1001</v>
          </cell>
          <cell r="X373">
            <v>8</v>
          </cell>
          <cell r="AA373">
            <v>371</v>
          </cell>
          <cell r="AB373">
            <v>52.002600000000001</v>
          </cell>
          <cell r="AC373">
            <v>52.002600000000001</v>
          </cell>
          <cell r="AD373">
            <v>20</v>
          </cell>
          <cell r="AE373">
            <v>52.002600000000001</v>
          </cell>
          <cell r="AF373">
            <v>4</v>
          </cell>
          <cell r="AG373">
            <v>4</v>
          </cell>
          <cell r="AH373">
            <v>4</v>
          </cell>
          <cell r="AI373">
            <v>0</v>
          </cell>
        </row>
        <row r="374">
          <cell r="A374">
            <v>1</v>
          </cell>
          <cell r="B374">
            <v>2</v>
          </cell>
          <cell r="C374">
            <v>2024</v>
          </cell>
          <cell r="D374">
            <v>4</v>
          </cell>
          <cell r="E374">
            <v>340</v>
          </cell>
          <cell r="F374">
            <v>290</v>
          </cell>
          <cell r="G374">
            <v>24</v>
          </cell>
          <cell r="H374">
            <v>11</v>
          </cell>
          <cell r="I374">
            <v>2</v>
          </cell>
          <cell r="J374">
            <v>2</v>
          </cell>
          <cell r="K374">
            <v>3</v>
          </cell>
          <cell r="L374">
            <v>1</v>
          </cell>
          <cell r="M374">
            <v>1</v>
          </cell>
          <cell r="N374">
            <v>1</v>
          </cell>
          <cell r="O374">
            <v>5</v>
          </cell>
          <cell r="P374">
            <v>1</v>
          </cell>
          <cell r="Q374">
            <v>1</v>
          </cell>
          <cell r="R374">
            <v>101</v>
          </cell>
          <cell r="S374">
            <v>2</v>
          </cell>
          <cell r="T374">
            <v>4</v>
          </cell>
          <cell r="U374">
            <v>0</v>
          </cell>
          <cell r="V374">
            <v>0</v>
          </cell>
          <cell r="W374">
            <v>1001</v>
          </cell>
          <cell r="X374">
            <v>8</v>
          </cell>
          <cell r="AA374">
            <v>1419</v>
          </cell>
          <cell r="AB374">
            <v>2257.1374999999998</v>
          </cell>
          <cell r="AC374">
            <v>3.9009</v>
          </cell>
          <cell r="AD374">
            <v>20</v>
          </cell>
          <cell r="AE374">
            <v>36.045299999999997</v>
          </cell>
          <cell r="AF374">
            <v>4</v>
          </cell>
          <cell r="AG374">
            <v>4</v>
          </cell>
          <cell r="AH374">
            <v>4</v>
          </cell>
          <cell r="AI374">
            <v>0</v>
          </cell>
        </row>
        <row r="375">
          <cell r="A375">
            <v>1</v>
          </cell>
          <cell r="B375">
            <v>2</v>
          </cell>
          <cell r="C375">
            <v>2024</v>
          </cell>
          <cell r="D375">
            <v>4</v>
          </cell>
          <cell r="E375">
            <v>340</v>
          </cell>
          <cell r="F375">
            <v>290</v>
          </cell>
          <cell r="G375">
            <v>24</v>
          </cell>
          <cell r="H375">
            <v>12</v>
          </cell>
          <cell r="I375">
            <v>2</v>
          </cell>
          <cell r="J375">
            <v>2</v>
          </cell>
          <cell r="K375">
            <v>3</v>
          </cell>
          <cell r="L375">
            <v>3</v>
          </cell>
          <cell r="M375">
            <v>1</v>
          </cell>
          <cell r="N375">
            <v>1</v>
          </cell>
          <cell r="O375">
            <v>5</v>
          </cell>
          <cell r="P375">
            <v>1</v>
          </cell>
          <cell r="Q375">
            <v>1</v>
          </cell>
          <cell r="R375">
            <v>101</v>
          </cell>
          <cell r="S375">
            <v>3</v>
          </cell>
          <cell r="T375">
            <v>4</v>
          </cell>
          <cell r="W375">
            <v>1001</v>
          </cell>
          <cell r="X375">
            <v>8</v>
          </cell>
          <cell r="AA375">
            <v>318</v>
          </cell>
          <cell r="AB375">
            <v>513.51</v>
          </cell>
          <cell r="AC375">
            <v>20.107900000000001</v>
          </cell>
          <cell r="AD375">
            <v>20</v>
          </cell>
          <cell r="AE375">
            <v>20.5001</v>
          </cell>
          <cell r="AF375">
            <v>4</v>
          </cell>
          <cell r="AG375">
            <v>4</v>
          </cell>
          <cell r="AH375">
            <v>4</v>
          </cell>
          <cell r="AI375">
            <v>0</v>
          </cell>
        </row>
        <row r="376">
          <cell r="A376">
            <v>1</v>
          </cell>
          <cell r="B376">
            <v>2</v>
          </cell>
          <cell r="C376">
            <v>2024</v>
          </cell>
          <cell r="D376">
            <v>4</v>
          </cell>
          <cell r="E376">
            <v>340</v>
          </cell>
          <cell r="F376">
            <v>290</v>
          </cell>
          <cell r="G376">
            <v>24</v>
          </cell>
          <cell r="H376">
            <v>13</v>
          </cell>
          <cell r="I376">
            <v>2</v>
          </cell>
          <cell r="J376">
            <v>2</v>
          </cell>
          <cell r="K376">
            <v>3</v>
          </cell>
          <cell r="L376">
            <v>2</v>
          </cell>
          <cell r="M376">
            <v>1</v>
          </cell>
          <cell r="N376">
            <v>1</v>
          </cell>
          <cell r="O376">
            <v>5</v>
          </cell>
          <cell r="P376">
            <v>1</v>
          </cell>
          <cell r="Q376">
            <v>1</v>
          </cell>
          <cell r="R376">
            <v>101</v>
          </cell>
          <cell r="S376">
            <v>3</v>
          </cell>
          <cell r="T376">
            <v>4</v>
          </cell>
          <cell r="W376">
            <v>1001</v>
          </cell>
          <cell r="X376">
            <v>8</v>
          </cell>
          <cell r="AA376">
            <v>242</v>
          </cell>
          <cell r="AB376">
            <v>294.96870000000001</v>
          </cell>
          <cell r="AC376">
            <v>19.8279</v>
          </cell>
          <cell r="AD376">
            <v>20</v>
          </cell>
          <cell r="AE376">
            <v>21.819099999999999</v>
          </cell>
          <cell r="AF376">
            <v>4</v>
          </cell>
          <cell r="AG376">
            <v>4</v>
          </cell>
          <cell r="AH376">
            <v>4</v>
          </cell>
          <cell r="AI376">
            <v>0</v>
          </cell>
        </row>
        <row r="377">
          <cell r="A377">
            <v>1</v>
          </cell>
          <cell r="B377">
            <v>2</v>
          </cell>
          <cell r="C377">
            <v>2024</v>
          </cell>
          <cell r="D377">
            <v>4</v>
          </cell>
          <cell r="E377">
            <v>340</v>
          </cell>
          <cell r="F377">
            <v>290</v>
          </cell>
          <cell r="G377">
            <v>24</v>
          </cell>
          <cell r="H377">
            <v>14</v>
          </cell>
          <cell r="I377">
            <v>2</v>
          </cell>
          <cell r="J377">
            <v>2</v>
          </cell>
          <cell r="K377">
            <v>3</v>
          </cell>
          <cell r="L377">
            <v>2</v>
          </cell>
          <cell r="M377">
            <v>2</v>
          </cell>
          <cell r="N377">
            <v>1</v>
          </cell>
          <cell r="O377">
            <v>5</v>
          </cell>
          <cell r="P377">
            <v>1</v>
          </cell>
          <cell r="Q377">
            <v>1</v>
          </cell>
          <cell r="R377">
            <v>101</v>
          </cell>
          <cell r="S377">
            <v>3</v>
          </cell>
          <cell r="T377">
            <v>4</v>
          </cell>
          <cell r="W377">
            <v>1001</v>
          </cell>
          <cell r="X377">
            <v>8</v>
          </cell>
          <cell r="AA377">
            <v>595</v>
          </cell>
          <cell r="AB377">
            <v>574.96849999999995</v>
          </cell>
          <cell r="AC377">
            <v>13.8911</v>
          </cell>
          <cell r="AD377">
            <v>20</v>
          </cell>
          <cell r="AE377">
            <v>13.8911</v>
          </cell>
          <cell r="AF377">
            <v>4</v>
          </cell>
          <cell r="AG377">
            <v>4</v>
          </cell>
          <cell r="AH377">
            <v>4</v>
          </cell>
          <cell r="AI377">
            <v>0</v>
          </cell>
        </row>
        <row r="378">
          <cell r="A378">
            <v>1</v>
          </cell>
          <cell r="B378">
            <v>2</v>
          </cell>
          <cell r="C378">
            <v>2024</v>
          </cell>
          <cell r="D378">
            <v>4</v>
          </cell>
          <cell r="E378">
            <v>340</v>
          </cell>
          <cell r="F378">
            <v>290</v>
          </cell>
          <cell r="G378">
            <v>24</v>
          </cell>
          <cell r="H378">
            <v>15</v>
          </cell>
          <cell r="I378">
            <v>2</v>
          </cell>
          <cell r="J378">
            <v>2</v>
          </cell>
          <cell r="K378">
            <v>3</v>
          </cell>
          <cell r="L378">
            <v>1</v>
          </cell>
          <cell r="M378">
            <v>1</v>
          </cell>
          <cell r="N378">
            <v>4</v>
          </cell>
          <cell r="O378">
            <v>9</v>
          </cell>
          <cell r="P378">
            <v>0</v>
          </cell>
          <cell r="R378">
            <v>101</v>
          </cell>
          <cell r="S378">
            <v>3</v>
          </cell>
          <cell r="T378">
            <v>4</v>
          </cell>
          <cell r="W378">
            <v>1001</v>
          </cell>
          <cell r="X378">
            <v>8</v>
          </cell>
          <cell r="AA378">
            <v>2350</v>
          </cell>
          <cell r="AB378">
            <v>1562</v>
          </cell>
          <cell r="AC378">
            <v>13.3767</v>
          </cell>
          <cell r="AD378">
            <v>20</v>
          </cell>
          <cell r="AE378">
            <v>13.3767</v>
          </cell>
          <cell r="AF378">
            <v>4</v>
          </cell>
          <cell r="AG378">
            <v>4</v>
          </cell>
          <cell r="AH378">
            <v>4</v>
          </cell>
          <cell r="AI378">
            <v>0</v>
          </cell>
        </row>
        <row r="379">
          <cell r="A379">
            <v>1</v>
          </cell>
          <cell r="B379">
            <v>2</v>
          </cell>
          <cell r="C379">
            <v>2024</v>
          </cell>
          <cell r="D379">
            <v>4</v>
          </cell>
          <cell r="E379">
            <v>340</v>
          </cell>
          <cell r="F379">
            <v>290</v>
          </cell>
          <cell r="G379">
            <v>24</v>
          </cell>
          <cell r="H379">
            <v>16</v>
          </cell>
          <cell r="I379">
            <v>2</v>
          </cell>
          <cell r="J379">
            <v>2</v>
          </cell>
          <cell r="K379">
            <v>3</v>
          </cell>
          <cell r="L379">
            <v>3</v>
          </cell>
          <cell r="M379">
            <v>1</v>
          </cell>
          <cell r="N379">
            <v>1</v>
          </cell>
          <cell r="O379">
            <v>5</v>
          </cell>
          <cell r="P379">
            <v>1</v>
          </cell>
          <cell r="Q379">
            <v>1</v>
          </cell>
          <cell r="R379">
            <v>101</v>
          </cell>
          <cell r="S379">
            <v>3</v>
          </cell>
          <cell r="T379">
            <v>4</v>
          </cell>
          <cell r="W379">
            <v>1001</v>
          </cell>
          <cell r="X379">
            <v>8</v>
          </cell>
          <cell r="AA379">
            <v>80</v>
          </cell>
          <cell r="AB379">
            <v>57.042900000000003</v>
          </cell>
          <cell r="AC379">
            <v>13.152900000000001</v>
          </cell>
          <cell r="AD379">
            <v>20</v>
          </cell>
          <cell r="AE379">
            <v>13.152900000000001</v>
          </cell>
          <cell r="AF379">
            <v>4</v>
          </cell>
          <cell r="AG379">
            <v>4</v>
          </cell>
          <cell r="AH379">
            <v>4</v>
          </cell>
          <cell r="AI379">
            <v>0</v>
          </cell>
        </row>
        <row r="380">
          <cell r="A380">
            <v>1</v>
          </cell>
          <cell r="B380">
            <v>2</v>
          </cell>
          <cell r="C380">
            <v>2024</v>
          </cell>
          <cell r="D380">
            <v>4</v>
          </cell>
          <cell r="E380">
            <v>340</v>
          </cell>
          <cell r="F380">
            <v>290</v>
          </cell>
          <cell r="G380">
            <v>24</v>
          </cell>
          <cell r="H380">
            <v>17</v>
          </cell>
          <cell r="I380">
            <v>2</v>
          </cell>
          <cell r="J380">
            <v>2</v>
          </cell>
          <cell r="K380">
            <v>3</v>
          </cell>
          <cell r="L380">
            <v>1</v>
          </cell>
          <cell r="M380">
            <v>1</v>
          </cell>
          <cell r="N380">
            <v>1</v>
          </cell>
          <cell r="O380">
            <v>5</v>
          </cell>
          <cell r="P380">
            <v>1</v>
          </cell>
          <cell r="Q380">
            <v>1</v>
          </cell>
          <cell r="R380">
            <v>101</v>
          </cell>
          <cell r="S380">
            <v>2</v>
          </cell>
          <cell r="T380">
            <v>4</v>
          </cell>
          <cell r="U380">
            <v>1</v>
          </cell>
          <cell r="V380">
            <v>1</v>
          </cell>
          <cell r="W380">
            <v>1001</v>
          </cell>
          <cell r="X380">
            <v>0</v>
          </cell>
          <cell r="Y380">
            <v>0</v>
          </cell>
          <cell r="Z380">
            <v>0</v>
          </cell>
          <cell r="AA380">
            <v>1793</v>
          </cell>
          <cell r="AB380">
            <v>1418</v>
          </cell>
          <cell r="AC380">
            <v>18.8353</v>
          </cell>
          <cell r="AD380">
            <v>20</v>
          </cell>
          <cell r="AE380">
            <v>18.8353</v>
          </cell>
          <cell r="AF380">
            <v>4</v>
          </cell>
          <cell r="AG380">
            <v>4</v>
          </cell>
          <cell r="AH380">
            <v>4</v>
          </cell>
          <cell r="AI380">
            <v>0</v>
          </cell>
        </row>
        <row r="381">
          <cell r="A381">
            <v>1</v>
          </cell>
          <cell r="B381">
            <v>2</v>
          </cell>
          <cell r="C381">
            <v>2024</v>
          </cell>
          <cell r="D381">
            <v>4</v>
          </cell>
          <cell r="E381">
            <v>340</v>
          </cell>
          <cell r="F381">
            <v>290</v>
          </cell>
          <cell r="G381">
            <v>24</v>
          </cell>
          <cell r="H381">
            <v>18</v>
          </cell>
          <cell r="I381">
            <v>2</v>
          </cell>
          <cell r="J381">
            <v>2</v>
          </cell>
          <cell r="K381">
            <v>3</v>
          </cell>
          <cell r="L381">
            <v>2</v>
          </cell>
          <cell r="M381">
            <v>1</v>
          </cell>
          <cell r="N381">
            <v>1</v>
          </cell>
          <cell r="O381">
            <v>5</v>
          </cell>
          <cell r="P381">
            <v>1</v>
          </cell>
          <cell r="Q381">
            <v>1</v>
          </cell>
          <cell r="R381">
            <v>101</v>
          </cell>
          <cell r="S381">
            <v>3</v>
          </cell>
          <cell r="T381">
            <v>4</v>
          </cell>
          <cell r="W381">
            <v>1001</v>
          </cell>
          <cell r="X381">
            <v>8</v>
          </cell>
          <cell r="AA381">
            <v>193</v>
          </cell>
          <cell r="AB381">
            <v>319.98</v>
          </cell>
          <cell r="AC381">
            <v>19.953900000000001</v>
          </cell>
          <cell r="AD381">
            <v>20</v>
          </cell>
          <cell r="AE381">
            <v>24.161999999999999</v>
          </cell>
          <cell r="AF381">
            <v>4</v>
          </cell>
          <cell r="AG381">
            <v>4</v>
          </cell>
          <cell r="AH381">
            <v>4</v>
          </cell>
          <cell r="AI381">
            <v>0</v>
          </cell>
        </row>
        <row r="382">
          <cell r="A382">
            <v>1</v>
          </cell>
          <cell r="B382">
            <v>2</v>
          </cell>
          <cell r="C382">
            <v>2024</v>
          </cell>
          <cell r="D382">
            <v>4</v>
          </cell>
          <cell r="E382">
            <v>340</v>
          </cell>
          <cell r="F382">
            <v>290</v>
          </cell>
          <cell r="G382">
            <v>24</v>
          </cell>
          <cell r="H382">
            <v>2</v>
          </cell>
          <cell r="I382">
            <v>2</v>
          </cell>
          <cell r="J382">
            <v>3</v>
          </cell>
          <cell r="K382">
            <v>3</v>
          </cell>
          <cell r="L382">
            <v>1</v>
          </cell>
          <cell r="M382">
            <v>1</v>
          </cell>
          <cell r="N382">
            <v>4</v>
          </cell>
          <cell r="O382">
            <v>9</v>
          </cell>
          <cell r="P382">
            <v>0</v>
          </cell>
          <cell r="R382">
            <v>101</v>
          </cell>
          <cell r="S382">
            <v>3</v>
          </cell>
          <cell r="T382">
            <v>4</v>
          </cell>
          <cell r="W382">
            <v>1001</v>
          </cell>
          <cell r="X382">
            <v>8</v>
          </cell>
          <cell r="AA382">
            <v>329</v>
          </cell>
          <cell r="AB382">
            <v>767.64959999999996</v>
          </cell>
          <cell r="AC382">
            <v>34.400199999999998</v>
          </cell>
          <cell r="AD382">
            <v>20</v>
          </cell>
          <cell r="AE382">
            <v>34.400199999999998</v>
          </cell>
          <cell r="AF382">
            <v>4</v>
          </cell>
          <cell r="AG382">
            <v>4</v>
          </cell>
          <cell r="AH382">
            <v>4</v>
          </cell>
          <cell r="AI382">
            <v>0</v>
          </cell>
        </row>
        <row r="383">
          <cell r="A383">
            <v>1</v>
          </cell>
          <cell r="B383">
            <v>2</v>
          </cell>
          <cell r="C383">
            <v>2024</v>
          </cell>
          <cell r="D383">
            <v>4</v>
          </cell>
          <cell r="E383">
            <v>340</v>
          </cell>
          <cell r="F383">
            <v>290</v>
          </cell>
          <cell r="G383">
            <v>24</v>
          </cell>
          <cell r="H383">
            <v>8</v>
          </cell>
          <cell r="I383">
            <v>2</v>
          </cell>
          <cell r="J383">
            <v>3</v>
          </cell>
          <cell r="K383">
            <v>3</v>
          </cell>
          <cell r="L383">
            <v>6</v>
          </cell>
          <cell r="M383">
            <v>1</v>
          </cell>
          <cell r="N383">
            <v>1</v>
          </cell>
          <cell r="O383">
            <v>5</v>
          </cell>
          <cell r="P383">
            <v>1</v>
          </cell>
          <cell r="Q383">
            <v>1</v>
          </cell>
          <cell r="R383">
            <v>101</v>
          </cell>
          <cell r="S383">
            <v>3</v>
          </cell>
          <cell r="T383">
            <v>4</v>
          </cell>
          <cell r="W383">
            <v>1001</v>
          </cell>
          <cell r="X383">
            <v>8</v>
          </cell>
          <cell r="AA383">
            <v>518</v>
          </cell>
          <cell r="AB383">
            <v>1196</v>
          </cell>
          <cell r="AC383">
            <v>53.774500000000003</v>
          </cell>
          <cell r="AD383">
            <v>20</v>
          </cell>
          <cell r="AE383">
            <v>53.774500000000003</v>
          </cell>
          <cell r="AF383">
            <v>4</v>
          </cell>
          <cell r="AG383">
            <v>4</v>
          </cell>
          <cell r="AH383">
            <v>4</v>
          </cell>
          <cell r="AI383">
            <v>0</v>
          </cell>
        </row>
        <row r="384">
          <cell r="A384">
            <v>1</v>
          </cell>
          <cell r="B384">
            <v>2</v>
          </cell>
          <cell r="C384">
            <v>2024</v>
          </cell>
          <cell r="D384">
            <v>4</v>
          </cell>
          <cell r="E384">
            <v>340</v>
          </cell>
          <cell r="F384">
            <v>290</v>
          </cell>
          <cell r="G384">
            <v>24</v>
          </cell>
          <cell r="H384">
            <v>11</v>
          </cell>
          <cell r="I384">
            <v>2</v>
          </cell>
          <cell r="J384">
            <v>3</v>
          </cell>
          <cell r="K384">
            <v>1</v>
          </cell>
          <cell r="L384">
            <v>1</v>
          </cell>
          <cell r="M384">
            <v>1</v>
          </cell>
          <cell r="N384">
            <v>1</v>
          </cell>
          <cell r="O384">
            <v>5</v>
          </cell>
          <cell r="P384">
            <v>1</v>
          </cell>
          <cell r="Q384">
            <v>1</v>
          </cell>
          <cell r="R384">
            <v>101</v>
          </cell>
          <cell r="S384">
            <v>1</v>
          </cell>
          <cell r="T384">
            <v>3</v>
          </cell>
          <cell r="U384">
            <v>1</v>
          </cell>
          <cell r="V384">
            <v>1</v>
          </cell>
          <cell r="W384">
            <v>1001</v>
          </cell>
          <cell r="X384">
            <v>2</v>
          </cell>
          <cell r="Y384">
            <v>1</v>
          </cell>
          <cell r="Z384">
            <v>1</v>
          </cell>
          <cell r="AA384">
            <v>959</v>
          </cell>
          <cell r="AB384">
            <v>1485.2157999999999</v>
          </cell>
          <cell r="AC384">
            <v>14.751200000000001</v>
          </cell>
          <cell r="AD384">
            <v>20</v>
          </cell>
          <cell r="AE384">
            <v>14.781700000000001</v>
          </cell>
          <cell r="AF384">
            <v>4</v>
          </cell>
          <cell r="AG384">
            <v>4</v>
          </cell>
          <cell r="AH384">
            <v>4</v>
          </cell>
          <cell r="AI384">
            <v>0</v>
          </cell>
        </row>
        <row r="385">
          <cell r="A385">
            <v>1</v>
          </cell>
          <cell r="B385">
            <v>2</v>
          </cell>
          <cell r="C385">
            <v>2024</v>
          </cell>
          <cell r="D385">
            <v>4</v>
          </cell>
          <cell r="E385">
            <v>340</v>
          </cell>
          <cell r="F385">
            <v>290</v>
          </cell>
          <cell r="G385">
            <v>24</v>
          </cell>
          <cell r="H385">
            <v>2</v>
          </cell>
          <cell r="I385">
            <v>2</v>
          </cell>
          <cell r="J385">
            <v>4</v>
          </cell>
          <cell r="K385">
            <v>3</v>
          </cell>
          <cell r="L385">
            <v>1</v>
          </cell>
          <cell r="M385">
            <v>1</v>
          </cell>
          <cell r="N385">
            <v>4</v>
          </cell>
          <cell r="O385">
            <v>9</v>
          </cell>
          <cell r="P385">
            <v>0</v>
          </cell>
          <cell r="R385">
            <v>101</v>
          </cell>
          <cell r="S385">
            <v>3</v>
          </cell>
          <cell r="T385">
            <v>4</v>
          </cell>
          <cell r="W385">
            <v>1001</v>
          </cell>
          <cell r="X385">
            <v>8</v>
          </cell>
          <cell r="AA385">
            <v>733</v>
          </cell>
          <cell r="AB385">
            <v>1629.8592000000001</v>
          </cell>
          <cell r="AC385">
            <v>41.254600000000003</v>
          </cell>
          <cell r="AD385">
            <v>20</v>
          </cell>
          <cell r="AE385">
            <v>41.254600000000003</v>
          </cell>
          <cell r="AF385">
            <v>4</v>
          </cell>
          <cell r="AG385">
            <v>4</v>
          </cell>
          <cell r="AH385">
            <v>4</v>
          </cell>
          <cell r="AI385">
            <v>0</v>
          </cell>
        </row>
        <row r="386">
          <cell r="A386">
            <v>1</v>
          </cell>
          <cell r="B386">
            <v>2</v>
          </cell>
          <cell r="C386">
            <v>2024</v>
          </cell>
          <cell r="D386">
            <v>4</v>
          </cell>
          <cell r="E386">
            <v>340</v>
          </cell>
          <cell r="F386">
            <v>290</v>
          </cell>
          <cell r="G386">
            <v>24</v>
          </cell>
          <cell r="H386">
            <v>2</v>
          </cell>
          <cell r="I386">
            <v>2</v>
          </cell>
          <cell r="J386">
            <v>5</v>
          </cell>
          <cell r="K386">
            <v>3</v>
          </cell>
          <cell r="L386">
            <v>1</v>
          </cell>
          <cell r="M386">
            <v>1</v>
          </cell>
          <cell r="N386">
            <v>4</v>
          </cell>
          <cell r="O386">
            <v>9</v>
          </cell>
          <cell r="P386">
            <v>0</v>
          </cell>
          <cell r="R386">
            <v>101</v>
          </cell>
          <cell r="S386">
            <v>3</v>
          </cell>
          <cell r="T386">
            <v>4</v>
          </cell>
          <cell r="W386">
            <v>1001</v>
          </cell>
          <cell r="X386">
            <v>8</v>
          </cell>
          <cell r="AA386">
            <v>833</v>
          </cell>
          <cell r="AB386">
            <v>1872.8765000000001</v>
          </cell>
          <cell r="AC386">
            <v>38.605600000000003</v>
          </cell>
          <cell r="AD386">
            <v>20</v>
          </cell>
          <cell r="AE386">
            <v>38.605600000000003</v>
          </cell>
          <cell r="AF386">
            <v>4</v>
          </cell>
          <cell r="AG386">
            <v>4</v>
          </cell>
          <cell r="AH386">
            <v>4</v>
          </cell>
          <cell r="AI386">
            <v>0</v>
          </cell>
        </row>
        <row r="387">
          <cell r="A387">
            <v>1</v>
          </cell>
          <cell r="B387">
            <v>2</v>
          </cell>
          <cell r="C387">
            <v>2024</v>
          </cell>
          <cell r="D387">
            <v>4</v>
          </cell>
          <cell r="E387">
            <v>340</v>
          </cell>
          <cell r="F387">
            <v>290</v>
          </cell>
          <cell r="G387">
            <v>24</v>
          </cell>
          <cell r="H387">
            <v>1</v>
          </cell>
          <cell r="I387">
            <v>3</v>
          </cell>
          <cell r="J387">
            <v>1</v>
          </cell>
          <cell r="K387">
            <v>3</v>
          </cell>
          <cell r="L387">
            <v>1</v>
          </cell>
          <cell r="M387">
            <v>1</v>
          </cell>
          <cell r="N387">
            <v>1</v>
          </cell>
          <cell r="O387">
            <v>5</v>
          </cell>
          <cell r="P387">
            <v>1</v>
          </cell>
          <cell r="Q387">
            <v>1</v>
          </cell>
          <cell r="R387">
            <v>101</v>
          </cell>
          <cell r="S387">
            <v>3</v>
          </cell>
          <cell r="T387">
            <v>4</v>
          </cell>
          <cell r="W387">
            <v>1001</v>
          </cell>
          <cell r="X387">
            <v>8</v>
          </cell>
          <cell r="AA387">
            <v>794</v>
          </cell>
          <cell r="AB387">
            <v>33.983800000000002</v>
          </cell>
          <cell r="AC387">
            <v>29.409099999999999</v>
          </cell>
          <cell r="AD387">
            <v>20</v>
          </cell>
          <cell r="AE387">
            <v>33.239800000000002</v>
          </cell>
          <cell r="AF387">
            <v>4</v>
          </cell>
          <cell r="AG387">
            <v>4</v>
          </cell>
          <cell r="AH387">
            <v>4</v>
          </cell>
          <cell r="AI387">
            <v>0</v>
          </cell>
        </row>
        <row r="388">
          <cell r="A388">
            <v>1</v>
          </cell>
          <cell r="B388">
            <v>2</v>
          </cell>
          <cell r="C388">
            <v>2024</v>
          </cell>
          <cell r="D388">
            <v>4</v>
          </cell>
          <cell r="E388">
            <v>340</v>
          </cell>
          <cell r="F388">
            <v>290</v>
          </cell>
          <cell r="G388">
            <v>24</v>
          </cell>
          <cell r="H388">
            <v>2</v>
          </cell>
          <cell r="I388">
            <v>3</v>
          </cell>
          <cell r="J388">
            <v>1</v>
          </cell>
          <cell r="K388">
            <v>3</v>
          </cell>
          <cell r="L388">
            <v>2</v>
          </cell>
          <cell r="M388">
            <v>1</v>
          </cell>
          <cell r="N388">
            <v>4</v>
          </cell>
          <cell r="O388">
            <v>9</v>
          </cell>
          <cell r="P388">
            <v>1</v>
          </cell>
          <cell r="Q388">
            <v>0</v>
          </cell>
          <cell r="R388">
            <v>101</v>
          </cell>
          <cell r="S388">
            <v>3</v>
          </cell>
          <cell r="T388">
            <v>4</v>
          </cell>
          <cell r="W388">
            <v>1001</v>
          </cell>
          <cell r="X388">
            <v>8</v>
          </cell>
          <cell r="AA388">
            <v>852</v>
          </cell>
          <cell r="AB388">
            <v>1467.405</v>
          </cell>
          <cell r="AC388">
            <v>32.700000000000003</v>
          </cell>
          <cell r="AD388">
            <v>20</v>
          </cell>
          <cell r="AE388">
            <v>32.700000000000003</v>
          </cell>
          <cell r="AF388">
            <v>4</v>
          </cell>
          <cell r="AG388">
            <v>4</v>
          </cell>
          <cell r="AH388">
            <v>4</v>
          </cell>
          <cell r="AI388">
            <v>0</v>
          </cell>
        </row>
        <row r="389">
          <cell r="A389">
            <v>1</v>
          </cell>
          <cell r="B389">
            <v>2</v>
          </cell>
          <cell r="C389">
            <v>2024</v>
          </cell>
          <cell r="D389">
            <v>4</v>
          </cell>
          <cell r="E389">
            <v>340</v>
          </cell>
          <cell r="F389">
            <v>290</v>
          </cell>
          <cell r="G389">
            <v>24</v>
          </cell>
          <cell r="H389">
            <v>3</v>
          </cell>
          <cell r="I389">
            <v>3</v>
          </cell>
          <cell r="J389">
            <v>1</v>
          </cell>
          <cell r="K389">
            <v>3</v>
          </cell>
          <cell r="L389">
            <v>1</v>
          </cell>
          <cell r="M389">
            <v>1</v>
          </cell>
          <cell r="N389">
            <v>4</v>
          </cell>
          <cell r="O389">
            <v>9</v>
          </cell>
          <cell r="P389">
            <v>0</v>
          </cell>
          <cell r="R389">
            <v>101</v>
          </cell>
          <cell r="S389">
            <v>3</v>
          </cell>
          <cell r="T389">
            <v>4</v>
          </cell>
          <cell r="W389">
            <v>1001</v>
          </cell>
          <cell r="X389">
            <v>8</v>
          </cell>
          <cell r="AA389">
            <v>5211</v>
          </cell>
          <cell r="AB389">
            <v>6536.3</v>
          </cell>
          <cell r="AD389">
            <v>20</v>
          </cell>
          <cell r="AE389">
            <v>12.513199999999999</v>
          </cell>
          <cell r="AF389">
            <v>4</v>
          </cell>
          <cell r="AG389">
            <v>4</v>
          </cell>
          <cell r="AH389">
            <v>4</v>
          </cell>
          <cell r="AI389">
            <v>0</v>
          </cell>
        </row>
        <row r="390">
          <cell r="A390">
            <v>1</v>
          </cell>
          <cell r="B390">
            <v>2</v>
          </cell>
          <cell r="C390">
            <v>2024</v>
          </cell>
          <cell r="D390">
            <v>4</v>
          </cell>
          <cell r="E390">
            <v>340</v>
          </cell>
          <cell r="F390">
            <v>290</v>
          </cell>
          <cell r="G390">
            <v>24</v>
          </cell>
          <cell r="H390">
            <v>4</v>
          </cell>
          <cell r="I390">
            <v>3</v>
          </cell>
          <cell r="J390">
            <v>1</v>
          </cell>
          <cell r="K390">
            <v>3</v>
          </cell>
          <cell r="L390">
            <v>2</v>
          </cell>
          <cell r="M390">
            <v>1</v>
          </cell>
          <cell r="N390">
            <v>1</v>
          </cell>
          <cell r="O390">
            <v>5</v>
          </cell>
          <cell r="P390">
            <v>1</v>
          </cell>
          <cell r="Q390">
            <v>0</v>
          </cell>
          <cell r="R390">
            <v>101</v>
          </cell>
          <cell r="S390">
            <v>3</v>
          </cell>
          <cell r="T390">
            <v>4</v>
          </cell>
          <cell r="W390">
            <v>1001</v>
          </cell>
          <cell r="X390">
            <v>8</v>
          </cell>
          <cell r="AA390">
            <v>581</v>
          </cell>
          <cell r="AB390">
            <v>269.54430000000002</v>
          </cell>
          <cell r="AC390">
            <v>12.103999999999999</v>
          </cell>
          <cell r="AD390">
            <v>20</v>
          </cell>
          <cell r="AE390">
            <v>12.103999999999999</v>
          </cell>
          <cell r="AF390">
            <v>4</v>
          </cell>
          <cell r="AG390">
            <v>4</v>
          </cell>
          <cell r="AH390">
            <v>4</v>
          </cell>
          <cell r="AI390">
            <v>0</v>
          </cell>
        </row>
        <row r="391">
          <cell r="A391">
            <v>1</v>
          </cell>
          <cell r="B391">
            <v>2</v>
          </cell>
          <cell r="C391">
            <v>2024</v>
          </cell>
          <cell r="D391">
            <v>4</v>
          </cell>
          <cell r="E391">
            <v>340</v>
          </cell>
          <cell r="F391">
            <v>290</v>
          </cell>
          <cell r="G391">
            <v>24</v>
          </cell>
          <cell r="H391">
            <v>6</v>
          </cell>
          <cell r="I391">
            <v>3</v>
          </cell>
          <cell r="J391">
            <v>1</v>
          </cell>
          <cell r="K391">
            <v>3</v>
          </cell>
          <cell r="L391">
            <v>1</v>
          </cell>
          <cell r="M391">
            <v>1</v>
          </cell>
          <cell r="N391">
            <v>4</v>
          </cell>
          <cell r="O391">
            <v>9</v>
          </cell>
          <cell r="P391">
            <v>0</v>
          </cell>
          <cell r="R391">
            <v>101</v>
          </cell>
          <cell r="S391">
            <v>3</v>
          </cell>
          <cell r="T391">
            <v>4</v>
          </cell>
          <cell r="W391">
            <v>1001</v>
          </cell>
          <cell r="X391">
            <v>8</v>
          </cell>
          <cell r="AA391">
            <v>82</v>
          </cell>
          <cell r="AB391">
            <v>137.59</v>
          </cell>
          <cell r="AC391">
            <v>27.5474</v>
          </cell>
          <cell r="AD391">
            <v>20</v>
          </cell>
          <cell r="AE391">
            <v>28.415900000000001</v>
          </cell>
          <cell r="AF391">
            <v>4</v>
          </cell>
          <cell r="AG391">
            <v>4</v>
          </cell>
          <cell r="AH391">
            <v>4</v>
          </cell>
          <cell r="AI391">
            <v>0</v>
          </cell>
        </row>
        <row r="392">
          <cell r="A392">
            <v>1</v>
          </cell>
          <cell r="B392">
            <v>2</v>
          </cell>
          <cell r="C392">
            <v>2024</v>
          </cell>
          <cell r="D392">
            <v>4</v>
          </cell>
          <cell r="E392">
            <v>340</v>
          </cell>
          <cell r="F392">
            <v>290</v>
          </cell>
          <cell r="G392">
            <v>24</v>
          </cell>
          <cell r="H392">
            <v>7</v>
          </cell>
          <cell r="I392">
            <v>3</v>
          </cell>
          <cell r="J392">
            <v>1</v>
          </cell>
          <cell r="K392">
            <v>3</v>
          </cell>
          <cell r="L392">
            <v>1</v>
          </cell>
          <cell r="M392">
            <v>1</v>
          </cell>
          <cell r="N392">
            <v>2</v>
          </cell>
          <cell r="O392">
            <v>5</v>
          </cell>
          <cell r="P392">
            <v>1</v>
          </cell>
          <cell r="Q392">
            <v>1</v>
          </cell>
          <cell r="R392">
            <v>101</v>
          </cell>
          <cell r="S392">
            <v>3</v>
          </cell>
          <cell r="T392">
            <v>4</v>
          </cell>
          <cell r="W392">
            <v>1001</v>
          </cell>
          <cell r="X392">
            <v>8</v>
          </cell>
          <cell r="AA392">
            <v>3355</v>
          </cell>
          <cell r="AB392">
            <v>1296.9232</v>
          </cell>
          <cell r="AC392">
            <v>2.36</v>
          </cell>
          <cell r="AD392">
            <v>20</v>
          </cell>
          <cell r="AE392">
            <v>41</v>
          </cell>
          <cell r="AF392">
            <v>4</v>
          </cell>
          <cell r="AG392">
            <v>4</v>
          </cell>
          <cell r="AH392">
            <v>4</v>
          </cell>
          <cell r="AI392">
            <v>0</v>
          </cell>
        </row>
        <row r="393">
          <cell r="A393">
            <v>1</v>
          </cell>
          <cell r="B393">
            <v>2</v>
          </cell>
          <cell r="C393">
            <v>2024</v>
          </cell>
          <cell r="D393">
            <v>4</v>
          </cell>
          <cell r="E393">
            <v>340</v>
          </cell>
          <cell r="F393">
            <v>290</v>
          </cell>
          <cell r="G393">
            <v>24</v>
          </cell>
          <cell r="H393">
            <v>8</v>
          </cell>
          <cell r="I393">
            <v>3</v>
          </cell>
          <cell r="J393">
            <v>1</v>
          </cell>
          <cell r="K393">
            <v>3</v>
          </cell>
          <cell r="L393">
            <v>5</v>
          </cell>
          <cell r="M393">
            <v>1</v>
          </cell>
          <cell r="N393">
            <v>1</v>
          </cell>
          <cell r="O393">
            <v>5</v>
          </cell>
          <cell r="P393">
            <v>1</v>
          </cell>
          <cell r="Q393">
            <v>1</v>
          </cell>
          <cell r="R393">
            <v>101</v>
          </cell>
          <cell r="S393">
            <v>3</v>
          </cell>
          <cell r="T393">
            <v>4</v>
          </cell>
          <cell r="W393">
            <v>1001</v>
          </cell>
          <cell r="X393">
            <v>8</v>
          </cell>
          <cell r="AA393">
            <v>1417</v>
          </cell>
          <cell r="AB393">
            <v>2202</v>
          </cell>
          <cell r="AC393">
            <v>26.661000000000001</v>
          </cell>
          <cell r="AD393">
            <v>20</v>
          </cell>
          <cell r="AE393">
            <v>26.661000000000001</v>
          </cell>
          <cell r="AF393">
            <v>4</v>
          </cell>
          <cell r="AG393">
            <v>4</v>
          </cell>
          <cell r="AH393">
            <v>4</v>
          </cell>
          <cell r="AI393">
            <v>0</v>
          </cell>
        </row>
        <row r="394">
          <cell r="A394">
            <v>1</v>
          </cell>
          <cell r="B394">
            <v>2</v>
          </cell>
          <cell r="C394">
            <v>2024</v>
          </cell>
          <cell r="D394">
            <v>4</v>
          </cell>
          <cell r="E394">
            <v>340</v>
          </cell>
          <cell r="F394">
            <v>290</v>
          </cell>
          <cell r="G394">
            <v>24</v>
          </cell>
          <cell r="H394">
            <v>9</v>
          </cell>
          <cell r="I394">
            <v>3</v>
          </cell>
          <cell r="J394">
            <v>1</v>
          </cell>
          <cell r="K394">
            <v>3</v>
          </cell>
          <cell r="L394">
            <v>2</v>
          </cell>
          <cell r="M394">
            <v>1</v>
          </cell>
          <cell r="N394">
            <v>4</v>
          </cell>
          <cell r="O394">
            <v>9</v>
          </cell>
          <cell r="P394">
            <v>0</v>
          </cell>
          <cell r="R394">
            <v>101</v>
          </cell>
          <cell r="S394">
            <v>3</v>
          </cell>
          <cell r="T394">
            <v>6</v>
          </cell>
          <cell r="W394">
            <v>1001</v>
          </cell>
          <cell r="X394">
            <v>8</v>
          </cell>
          <cell r="AA394">
            <v>561</v>
          </cell>
          <cell r="AB394">
            <v>1190.8071</v>
          </cell>
          <cell r="AC394">
            <v>10.370200000000001</v>
          </cell>
          <cell r="AD394">
            <v>20</v>
          </cell>
          <cell r="AE394">
            <v>10.600300000000001</v>
          </cell>
          <cell r="AF394">
            <v>4</v>
          </cell>
          <cell r="AG394">
            <v>4</v>
          </cell>
          <cell r="AH394">
            <v>4</v>
          </cell>
          <cell r="AI394">
            <v>0</v>
          </cell>
        </row>
        <row r="395">
          <cell r="A395">
            <v>1</v>
          </cell>
          <cell r="B395">
            <v>2</v>
          </cell>
          <cell r="C395">
            <v>2024</v>
          </cell>
          <cell r="D395">
            <v>4</v>
          </cell>
          <cell r="E395">
            <v>340</v>
          </cell>
          <cell r="F395">
            <v>290</v>
          </cell>
          <cell r="G395">
            <v>24</v>
          </cell>
          <cell r="H395">
            <v>10</v>
          </cell>
          <cell r="I395">
            <v>3</v>
          </cell>
          <cell r="J395">
            <v>1</v>
          </cell>
          <cell r="K395">
            <v>3</v>
          </cell>
          <cell r="L395">
            <v>6</v>
          </cell>
          <cell r="M395">
            <v>1</v>
          </cell>
          <cell r="N395">
            <v>1</v>
          </cell>
          <cell r="O395">
            <v>5</v>
          </cell>
          <cell r="P395">
            <v>1</v>
          </cell>
          <cell r="Q395">
            <v>1</v>
          </cell>
          <cell r="R395">
            <v>101</v>
          </cell>
          <cell r="S395">
            <v>3</v>
          </cell>
          <cell r="T395">
            <v>4</v>
          </cell>
          <cell r="W395">
            <v>1001</v>
          </cell>
          <cell r="X395">
            <v>8</v>
          </cell>
          <cell r="AA395">
            <v>1840</v>
          </cell>
          <cell r="AB395">
            <v>24.223199999999999</v>
          </cell>
          <cell r="AC395">
            <v>24.091699999999999</v>
          </cell>
          <cell r="AD395">
            <v>20</v>
          </cell>
          <cell r="AE395">
            <v>24.223199999999999</v>
          </cell>
          <cell r="AF395">
            <v>4</v>
          </cell>
          <cell r="AG395">
            <v>4</v>
          </cell>
          <cell r="AH395">
            <v>4</v>
          </cell>
          <cell r="AI395">
            <v>0</v>
          </cell>
        </row>
        <row r="396">
          <cell r="A396">
            <v>1</v>
          </cell>
          <cell r="B396">
            <v>2</v>
          </cell>
          <cell r="C396">
            <v>2024</v>
          </cell>
          <cell r="D396">
            <v>4</v>
          </cell>
          <cell r="E396">
            <v>340</v>
          </cell>
          <cell r="F396">
            <v>290</v>
          </cell>
          <cell r="G396">
            <v>24</v>
          </cell>
          <cell r="H396">
            <v>12</v>
          </cell>
          <cell r="I396">
            <v>3</v>
          </cell>
          <cell r="J396">
            <v>1</v>
          </cell>
          <cell r="K396">
            <v>3</v>
          </cell>
          <cell r="L396">
            <v>3</v>
          </cell>
          <cell r="M396">
            <v>1</v>
          </cell>
          <cell r="N396">
            <v>1</v>
          </cell>
          <cell r="O396">
            <v>5</v>
          </cell>
          <cell r="P396">
            <v>1</v>
          </cell>
          <cell r="Q396">
            <v>1</v>
          </cell>
          <cell r="R396">
            <v>101</v>
          </cell>
          <cell r="S396">
            <v>3</v>
          </cell>
          <cell r="T396">
            <v>4</v>
          </cell>
          <cell r="W396">
            <v>1001</v>
          </cell>
          <cell r="X396">
            <v>8</v>
          </cell>
          <cell r="AA396">
            <v>288</v>
          </cell>
          <cell r="AB396">
            <v>754.36490000000003</v>
          </cell>
          <cell r="AC396">
            <v>17.821999999999999</v>
          </cell>
          <cell r="AD396">
            <v>20</v>
          </cell>
          <cell r="AE396">
            <v>21.813800000000001</v>
          </cell>
          <cell r="AF396">
            <v>4</v>
          </cell>
          <cell r="AG396">
            <v>4</v>
          </cell>
          <cell r="AH396">
            <v>4</v>
          </cell>
          <cell r="AI396">
            <v>0</v>
          </cell>
        </row>
        <row r="397">
          <cell r="A397">
            <v>1</v>
          </cell>
          <cell r="B397">
            <v>2</v>
          </cell>
          <cell r="C397">
            <v>2024</v>
          </cell>
          <cell r="D397">
            <v>4</v>
          </cell>
          <cell r="E397">
            <v>340</v>
          </cell>
          <cell r="F397">
            <v>290</v>
          </cell>
          <cell r="G397">
            <v>24</v>
          </cell>
          <cell r="H397">
            <v>13</v>
          </cell>
          <cell r="I397">
            <v>3</v>
          </cell>
          <cell r="J397">
            <v>1</v>
          </cell>
          <cell r="K397">
            <v>3</v>
          </cell>
          <cell r="L397">
            <v>2</v>
          </cell>
          <cell r="M397">
            <v>1</v>
          </cell>
          <cell r="N397">
            <v>1</v>
          </cell>
          <cell r="O397">
            <v>5</v>
          </cell>
          <cell r="P397">
            <v>1</v>
          </cell>
          <cell r="Q397">
            <v>1</v>
          </cell>
          <cell r="R397">
            <v>101</v>
          </cell>
          <cell r="S397">
            <v>3</v>
          </cell>
          <cell r="T397">
            <v>4</v>
          </cell>
          <cell r="W397">
            <v>1001</v>
          </cell>
          <cell r="X397">
            <v>8</v>
          </cell>
          <cell r="AA397">
            <v>1410</v>
          </cell>
          <cell r="AB397">
            <v>2270.8795</v>
          </cell>
          <cell r="AC397">
            <v>12.941599999999999</v>
          </cell>
          <cell r="AD397">
            <v>20</v>
          </cell>
          <cell r="AE397">
            <v>35.128799999999998</v>
          </cell>
          <cell r="AF397">
            <v>4</v>
          </cell>
          <cell r="AG397">
            <v>4</v>
          </cell>
          <cell r="AH397">
            <v>4</v>
          </cell>
          <cell r="AI397">
            <v>0</v>
          </cell>
        </row>
        <row r="398">
          <cell r="A398">
            <v>1</v>
          </cell>
          <cell r="B398">
            <v>2</v>
          </cell>
          <cell r="C398">
            <v>2024</v>
          </cell>
          <cell r="D398">
            <v>4</v>
          </cell>
          <cell r="E398">
            <v>340</v>
          </cell>
          <cell r="F398">
            <v>290</v>
          </cell>
          <cell r="G398">
            <v>24</v>
          </cell>
          <cell r="H398">
            <v>14</v>
          </cell>
          <cell r="I398">
            <v>3</v>
          </cell>
          <cell r="J398">
            <v>1</v>
          </cell>
          <cell r="K398">
            <v>3</v>
          </cell>
          <cell r="L398">
            <v>1</v>
          </cell>
          <cell r="M398">
            <v>1</v>
          </cell>
          <cell r="N398">
            <v>1</v>
          </cell>
          <cell r="O398">
            <v>5</v>
          </cell>
          <cell r="P398">
            <v>1</v>
          </cell>
          <cell r="Q398">
            <v>1</v>
          </cell>
          <cell r="R398">
            <v>101</v>
          </cell>
          <cell r="S398">
            <v>3</v>
          </cell>
          <cell r="T398">
            <v>4</v>
          </cell>
          <cell r="W398">
            <v>1001</v>
          </cell>
          <cell r="X398">
            <v>8</v>
          </cell>
          <cell r="AA398">
            <v>756</v>
          </cell>
          <cell r="AB398">
            <v>348.55180000000001</v>
          </cell>
          <cell r="AC398">
            <v>15.750500000000001</v>
          </cell>
          <cell r="AD398">
            <v>20</v>
          </cell>
          <cell r="AE398">
            <v>28.5609</v>
          </cell>
          <cell r="AF398">
            <v>4</v>
          </cell>
          <cell r="AG398">
            <v>4</v>
          </cell>
          <cell r="AH398">
            <v>4</v>
          </cell>
          <cell r="AI398">
            <v>0</v>
          </cell>
        </row>
        <row r="399">
          <cell r="A399">
            <v>1</v>
          </cell>
          <cell r="B399">
            <v>2</v>
          </cell>
          <cell r="C399">
            <v>2024</v>
          </cell>
          <cell r="D399">
            <v>4</v>
          </cell>
          <cell r="E399">
            <v>340</v>
          </cell>
          <cell r="F399">
            <v>290</v>
          </cell>
          <cell r="G399">
            <v>24</v>
          </cell>
          <cell r="H399">
            <v>15</v>
          </cell>
          <cell r="I399">
            <v>3</v>
          </cell>
          <cell r="J399">
            <v>1</v>
          </cell>
          <cell r="K399">
            <v>3</v>
          </cell>
          <cell r="L399">
            <v>1</v>
          </cell>
          <cell r="M399">
            <v>1</v>
          </cell>
          <cell r="N399">
            <v>4</v>
          </cell>
          <cell r="O399">
            <v>9</v>
          </cell>
          <cell r="P399">
            <v>0</v>
          </cell>
          <cell r="R399">
            <v>101</v>
          </cell>
          <cell r="S399">
            <v>3</v>
          </cell>
          <cell r="T399">
            <v>4</v>
          </cell>
          <cell r="W399">
            <v>1001</v>
          </cell>
          <cell r="X399">
            <v>8</v>
          </cell>
          <cell r="AA399">
            <v>1888</v>
          </cell>
          <cell r="AB399">
            <v>1288</v>
          </cell>
          <cell r="AC399">
            <v>9.4753000000000007</v>
          </cell>
          <cell r="AD399">
            <v>20</v>
          </cell>
          <cell r="AE399">
            <v>9.4753000000000007</v>
          </cell>
          <cell r="AF399">
            <v>4</v>
          </cell>
          <cell r="AG399">
            <v>4</v>
          </cell>
          <cell r="AH399">
            <v>4</v>
          </cell>
          <cell r="AI399">
            <v>0</v>
          </cell>
        </row>
        <row r="400">
          <cell r="A400">
            <v>1</v>
          </cell>
          <cell r="B400">
            <v>2</v>
          </cell>
          <cell r="C400">
            <v>2024</v>
          </cell>
          <cell r="D400">
            <v>4</v>
          </cell>
          <cell r="E400">
            <v>340</v>
          </cell>
          <cell r="F400">
            <v>290</v>
          </cell>
          <cell r="G400">
            <v>24</v>
          </cell>
          <cell r="H400">
            <v>16</v>
          </cell>
          <cell r="I400">
            <v>3</v>
          </cell>
          <cell r="J400">
            <v>1</v>
          </cell>
          <cell r="K400">
            <v>3</v>
          </cell>
          <cell r="L400">
            <v>2</v>
          </cell>
          <cell r="M400">
            <v>1</v>
          </cell>
          <cell r="N400">
            <v>2</v>
          </cell>
          <cell r="O400">
            <v>5</v>
          </cell>
          <cell r="P400">
            <v>0</v>
          </cell>
          <cell r="R400">
            <v>101</v>
          </cell>
          <cell r="S400">
            <v>3</v>
          </cell>
          <cell r="T400">
            <v>4</v>
          </cell>
          <cell r="W400">
            <v>1001</v>
          </cell>
          <cell r="X400">
            <v>8</v>
          </cell>
          <cell r="AA400">
            <v>373</v>
          </cell>
          <cell r="AB400">
            <v>400</v>
          </cell>
          <cell r="AC400">
            <v>17.720199999999998</v>
          </cell>
          <cell r="AD400">
            <v>20</v>
          </cell>
          <cell r="AE400">
            <v>17.720199999999998</v>
          </cell>
          <cell r="AF400">
            <v>4</v>
          </cell>
          <cell r="AG400">
            <v>4</v>
          </cell>
          <cell r="AH400">
            <v>4</v>
          </cell>
          <cell r="AI400">
            <v>0</v>
          </cell>
        </row>
        <row r="401">
          <cell r="A401">
            <v>1</v>
          </cell>
          <cell r="B401">
            <v>2</v>
          </cell>
          <cell r="C401">
            <v>2024</v>
          </cell>
          <cell r="D401">
            <v>4</v>
          </cell>
          <cell r="E401">
            <v>340</v>
          </cell>
          <cell r="F401">
            <v>290</v>
          </cell>
          <cell r="G401">
            <v>24</v>
          </cell>
          <cell r="H401">
            <v>17</v>
          </cell>
          <cell r="I401">
            <v>3</v>
          </cell>
          <cell r="J401">
            <v>1</v>
          </cell>
          <cell r="K401">
            <v>3</v>
          </cell>
          <cell r="L401">
            <v>1</v>
          </cell>
          <cell r="M401">
            <v>1</v>
          </cell>
          <cell r="N401">
            <v>1</v>
          </cell>
          <cell r="O401">
            <v>5</v>
          </cell>
          <cell r="P401">
            <v>1</v>
          </cell>
          <cell r="Q401">
            <v>1</v>
          </cell>
          <cell r="R401">
            <v>101</v>
          </cell>
          <cell r="S401">
            <v>2</v>
          </cell>
          <cell r="T401">
            <v>4</v>
          </cell>
          <cell r="U401">
            <v>1</v>
          </cell>
          <cell r="V401">
            <v>1</v>
          </cell>
          <cell r="W401">
            <v>1001</v>
          </cell>
          <cell r="X401">
            <v>0</v>
          </cell>
          <cell r="Y401">
            <v>0</v>
          </cell>
          <cell r="Z401">
            <v>0</v>
          </cell>
          <cell r="AA401">
            <v>1297</v>
          </cell>
          <cell r="AB401">
            <v>471</v>
          </cell>
          <cell r="AC401">
            <v>7.0618999999999996</v>
          </cell>
          <cell r="AD401">
            <v>20</v>
          </cell>
          <cell r="AE401">
            <v>7.0618999999999996</v>
          </cell>
          <cell r="AF401">
            <v>4</v>
          </cell>
          <cell r="AG401">
            <v>4</v>
          </cell>
          <cell r="AH401">
            <v>4</v>
          </cell>
          <cell r="AI401">
            <v>0</v>
          </cell>
        </row>
        <row r="402">
          <cell r="A402">
            <v>1</v>
          </cell>
          <cell r="B402">
            <v>2</v>
          </cell>
          <cell r="C402">
            <v>2024</v>
          </cell>
          <cell r="D402">
            <v>4</v>
          </cell>
          <cell r="E402">
            <v>340</v>
          </cell>
          <cell r="F402">
            <v>290</v>
          </cell>
          <cell r="G402">
            <v>24</v>
          </cell>
          <cell r="H402">
            <v>1</v>
          </cell>
          <cell r="I402">
            <v>3</v>
          </cell>
          <cell r="J402">
            <v>2</v>
          </cell>
          <cell r="K402">
            <v>3</v>
          </cell>
          <cell r="L402">
            <v>1</v>
          </cell>
          <cell r="M402">
            <v>1</v>
          </cell>
          <cell r="N402">
            <v>1</v>
          </cell>
          <cell r="O402">
            <v>5</v>
          </cell>
          <cell r="P402">
            <v>1</v>
          </cell>
          <cell r="Q402">
            <v>1</v>
          </cell>
          <cell r="R402">
            <v>101</v>
          </cell>
          <cell r="S402">
            <v>3</v>
          </cell>
          <cell r="T402">
            <v>6</v>
          </cell>
          <cell r="W402">
            <v>1001</v>
          </cell>
          <cell r="X402">
            <v>8</v>
          </cell>
          <cell r="AA402">
            <v>357</v>
          </cell>
          <cell r="AB402">
            <v>30.88</v>
          </cell>
          <cell r="AC402">
            <v>9.23</v>
          </cell>
          <cell r="AD402">
            <v>20</v>
          </cell>
          <cell r="AE402">
            <v>30.88</v>
          </cell>
          <cell r="AF402">
            <v>4</v>
          </cell>
          <cell r="AG402">
            <v>4</v>
          </cell>
          <cell r="AH402">
            <v>4</v>
          </cell>
          <cell r="AI402">
            <v>0</v>
          </cell>
        </row>
        <row r="403">
          <cell r="A403">
            <v>1</v>
          </cell>
          <cell r="B403">
            <v>2</v>
          </cell>
          <cell r="C403">
            <v>2024</v>
          </cell>
          <cell r="D403">
            <v>4</v>
          </cell>
          <cell r="E403">
            <v>340</v>
          </cell>
          <cell r="F403">
            <v>290</v>
          </cell>
          <cell r="G403">
            <v>24</v>
          </cell>
          <cell r="H403">
            <v>2</v>
          </cell>
          <cell r="I403">
            <v>3</v>
          </cell>
          <cell r="J403">
            <v>2</v>
          </cell>
          <cell r="K403">
            <v>3</v>
          </cell>
          <cell r="L403">
            <v>2</v>
          </cell>
          <cell r="M403">
            <v>1</v>
          </cell>
          <cell r="N403">
            <v>1</v>
          </cell>
          <cell r="O403">
            <v>5</v>
          </cell>
          <cell r="P403">
            <v>1</v>
          </cell>
          <cell r="Q403">
            <v>0</v>
          </cell>
          <cell r="R403">
            <v>101</v>
          </cell>
          <cell r="S403">
            <v>3</v>
          </cell>
          <cell r="T403">
            <v>4</v>
          </cell>
          <cell r="W403">
            <v>1001</v>
          </cell>
          <cell r="X403">
            <v>8</v>
          </cell>
          <cell r="AA403">
            <v>757</v>
          </cell>
          <cell r="AB403">
            <v>1659.04</v>
          </cell>
          <cell r="AC403">
            <v>8.6014999999999997</v>
          </cell>
          <cell r="AD403">
            <v>20</v>
          </cell>
          <cell r="AE403">
            <v>12.5166</v>
          </cell>
          <cell r="AF403">
            <v>4</v>
          </cell>
          <cell r="AG403">
            <v>4</v>
          </cell>
          <cell r="AH403">
            <v>4</v>
          </cell>
          <cell r="AI403">
            <v>0</v>
          </cell>
        </row>
        <row r="404">
          <cell r="A404">
            <v>1</v>
          </cell>
          <cell r="B404">
            <v>2</v>
          </cell>
          <cell r="C404">
            <v>2024</v>
          </cell>
          <cell r="D404">
            <v>4</v>
          </cell>
          <cell r="E404">
            <v>340</v>
          </cell>
          <cell r="F404">
            <v>290</v>
          </cell>
          <cell r="G404">
            <v>24</v>
          </cell>
          <cell r="H404">
            <v>3</v>
          </cell>
          <cell r="I404">
            <v>3</v>
          </cell>
          <cell r="J404">
            <v>2</v>
          </cell>
          <cell r="K404">
            <v>3</v>
          </cell>
          <cell r="L404">
            <v>1</v>
          </cell>
          <cell r="M404">
            <v>1</v>
          </cell>
          <cell r="N404">
            <v>4</v>
          </cell>
          <cell r="O404">
            <v>9</v>
          </cell>
          <cell r="P404">
            <v>0</v>
          </cell>
          <cell r="R404">
            <v>101</v>
          </cell>
          <cell r="S404">
            <v>3</v>
          </cell>
          <cell r="T404">
            <v>4</v>
          </cell>
          <cell r="W404">
            <v>1001</v>
          </cell>
          <cell r="X404">
            <v>8</v>
          </cell>
          <cell r="AA404">
            <v>629</v>
          </cell>
          <cell r="AB404">
            <v>82.338300000000004</v>
          </cell>
          <cell r="AC404">
            <v>5.3632</v>
          </cell>
          <cell r="AD404">
            <v>20</v>
          </cell>
          <cell r="AE404">
            <v>5.8746</v>
          </cell>
          <cell r="AF404">
            <v>4</v>
          </cell>
          <cell r="AG404">
            <v>4</v>
          </cell>
          <cell r="AH404">
            <v>4</v>
          </cell>
          <cell r="AI404">
            <v>0</v>
          </cell>
        </row>
        <row r="405">
          <cell r="A405">
            <v>1</v>
          </cell>
          <cell r="B405">
            <v>2</v>
          </cell>
          <cell r="C405">
            <v>2024</v>
          </cell>
          <cell r="D405">
            <v>4</v>
          </cell>
          <cell r="E405">
            <v>340</v>
          </cell>
          <cell r="F405">
            <v>290</v>
          </cell>
          <cell r="G405">
            <v>24</v>
          </cell>
          <cell r="H405">
            <v>5</v>
          </cell>
          <cell r="I405">
            <v>3</v>
          </cell>
          <cell r="J405">
            <v>2</v>
          </cell>
          <cell r="K405">
            <v>3</v>
          </cell>
          <cell r="L405">
            <v>2</v>
          </cell>
          <cell r="M405">
            <v>1</v>
          </cell>
          <cell r="N405">
            <v>4</v>
          </cell>
          <cell r="O405">
            <v>9</v>
          </cell>
          <cell r="P405">
            <v>1</v>
          </cell>
          <cell r="Q405">
            <v>1</v>
          </cell>
          <cell r="R405">
            <v>101</v>
          </cell>
          <cell r="S405">
            <v>3</v>
          </cell>
          <cell r="T405">
            <v>4</v>
          </cell>
          <cell r="W405">
            <v>1001</v>
          </cell>
          <cell r="X405">
            <v>8</v>
          </cell>
          <cell r="AA405">
            <v>490</v>
          </cell>
          <cell r="AB405">
            <v>347</v>
          </cell>
          <cell r="AC405">
            <v>14.9611</v>
          </cell>
          <cell r="AD405">
            <v>20</v>
          </cell>
          <cell r="AE405">
            <v>15.1364</v>
          </cell>
          <cell r="AF405">
            <v>4</v>
          </cell>
          <cell r="AG405">
            <v>4</v>
          </cell>
          <cell r="AH405">
            <v>4</v>
          </cell>
          <cell r="AI405">
            <v>0</v>
          </cell>
        </row>
        <row r="406">
          <cell r="A406">
            <v>1</v>
          </cell>
          <cell r="B406">
            <v>2</v>
          </cell>
          <cell r="C406">
            <v>2024</v>
          </cell>
          <cell r="D406">
            <v>4</v>
          </cell>
          <cell r="E406">
            <v>340</v>
          </cell>
          <cell r="F406">
            <v>290</v>
          </cell>
          <cell r="G406">
            <v>24</v>
          </cell>
          <cell r="H406">
            <v>6</v>
          </cell>
          <cell r="I406">
            <v>3</v>
          </cell>
          <cell r="J406">
            <v>2</v>
          </cell>
          <cell r="K406">
            <v>3</v>
          </cell>
          <cell r="L406">
            <v>1</v>
          </cell>
          <cell r="M406">
            <v>1</v>
          </cell>
          <cell r="N406">
            <v>2</v>
          </cell>
          <cell r="O406">
            <v>5</v>
          </cell>
          <cell r="P406">
            <v>1</v>
          </cell>
          <cell r="Q406">
            <v>1</v>
          </cell>
          <cell r="R406">
            <v>101</v>
          </cell>
          <cell r="S406">
            <v>2</v>
          </cell>
          <cell r="T406">
            <v>4</v>
          </cell>
          <cell r="U406">
            <v>0</v>
          </cell>
          <cell r="V406">
            <v>0</v>
          </cell>
          <cell r="W406">
            <v>1001</v>
          </cell>
          <cell r="X406">
            <v>8</v>
          </cell>
          <cell r="AA406">
            <v>443</v>
          </cell>
          <cell r="AB406">
            <v>515.93719999999996</v>
          </cell>
          <cell r="AC406">
            <v>11.3187</v>
          </cell>
          <cell r="AD406">
            <v>18</v>
          </cell>
          <cell r="AE406">
            <v>16.236699999999999</v>
          </cell>
          <cell r="AF406">
            <v>4</v>
          </cell>
          <cell r="AG406">
            <v>4</v>
          </cell>
          <cell r="AH406">
            <v>4</v>
          </cell>
          <cell r="AI406">
            <v>0</v>
          </cell>
        </row>
        <row r="407">
          <cell r="A407">
            <v>1</v>
          </cell>
          <cell r="B407">
            <v>2</v>
          </cell>
          <cell r="C407">
            <v>2024</v>
          </cell>
          <cell r="D407">
            <v>4</v>
          </cell>
          <cell r="E407">
            <v>340</v>
          </cell>
          <cell r="F407">
            <v>290</v>
          </cell>
          <cell r="G407">
            <v>24</v>
          </cell>
          <cell r="H407">
            <v>7</v>
          </cell>
          <cell r="I407">
            <v>3</v>
          </cell>
          <cell r="J407">
            <v>2</v>
          </cell>
          <cell r="K407">
            <v>3</v>
          </cell>
          <cell r="L407">
            <v>1</v>
          </cell>
          <cell r="M407">
            <v>1</v>
          </cell>
          <cell r="N407">
            <v>2</v>
          </cell>
          <cell r="O407">
            <v>5</v>
          </cell>
          <cell r="P407">
            <v>1</v>
          </cell>
          <cell r="Q407">
            <v>1</v>
          </cell>
          <cell r="R407">
            <v>101</v>
          </cell>
          <cell r="S407">
            <v>3</v>
          </cell>
          <cell r="T407">
            <v>4</v>
          </cell>
          <cell r="W407">
            <v>1001</v>
          </cell>
          <cell r="X407">
            <v>8</v>
          </cell>
          <cell r="AA407">
            <v>552</v>
          </cell>
          <cell r="AB407">
            <v>962.56569999999999</v>
          </cell>
          <cell r="AC407">
            <v>42.9</v>
          </cell>
          <cell r="AD407">
            <v>20</v>
          </cell>
          <cell r="AE407">
            <v>46.2</v>
          </cell>
          <cell r="AF407">
            <v>4</v>
          </cell>
          <cell r="AG407">
            <v>4</v>
          </cell>
          <cell r="AH407">
            <v>4</v>
          </cell>
          <cell r="AI407">
            <v>0</v>
          </cell>
        </row>
        <row r="408">
          <cell r="A408">
            <v>1</v>
          </cell>
          <cell r="B408">
            <v>2</v>
          </cell>
          <cell r="C408">
            <v>2024</v>
          </cell>
          <cell r="D408">
            <v>4</v>
          </cell>
          <cell r="E408">
            <v>340</v>
          </cell>
          <cell r="F408">
            <v>290</v>
          </cell>
          <cell r="G408">
            <v>24</v>
          </cell>
          <cell r="H408">
            <v>8</v>
          </cell>
          <cell r="I408">
            <v>3</v>
          </cell>
          <cell r="J408">
            <v>2</v>
          </cell>
          <cell r="K408">
            <v>3</v>
          </cell>
          <cell r="L408">
            <v>6</v>
          </cell>
          <cell r="M408">
            <v>1</v>
          </cell>
          <cell r="N408">
            <v>1</v>
          </cell>
          <cell r="O408">
            <v>5</v>
          </cell>
          <cell r="P408">
            <v>1</v>
          </cell>
          <cell r="Q408">
            <v>1</v>
          </cell>
          <cell r="R408">
            <v>101</v>
          </cell>
          <cell r="S408">
            <v>3</v>
          </cell>
          <cell r="T408">
            <v>4</v>
          </cell>
          <cell r="W408">
            <v>1001</v>
          </cell>
          <cell r="X408">
            <v>8</v>
          </cell>
          <cell r="AA408">
            <v>431</v>
          </cell>
          <cell r="AB408">
            <v>941</v>
          </cell>
          <cell r="AC408">
            <v>28.100899999999999</v>
          </cell>
          <cell r="AD408">
            <v>20</v>
          </cell>
          <cell r="AE408">
            <v>28.100899999999999</v>
          </cell>
          <cell r="AF408">
            <v>4</v>
          </cell>
          <cell r="AG408">
            <v>4</v>
          </cell>
          <cell r="AH408">
            <v>4</v>
          </cell>
          <cell r="AI408">
            <v>0</v>
          </cell>
        </row>
        <row r="409">
          <cell r="A409">
            <v>1</v>
          </cell>
          <cell r="B409">
            <v>2</v>
          </cell>
          <cell r="C409">
            <v>2024</v>
          </cell>
          <cell r="D409">
            <v>4</v>
          </cell>
          <cell r="E409">
            <v>340</v>
          </cell>
          <cell r="F409">
            <v>290</v>
          </cell>
          <cell r="G409">
            <v>24</v>
          </cell>
          <cell r="H409">
            <v>9</v>
          </cell>
          <cell r="I409">
            <v>3</v>
          </cell>
          <cell r="J409">
            <v>2</v>
          </cell>
          <cell r="K409">
            <v>3</v>
          </cell>
          <cell r="L409">
            <v>1</v>
          </cell>
          <cell r="M409">
            <v>1</v>
          </cell>
          <cell r="N409">
            <v>1</v>
          </cell>
          <cell r="O409">
            <v>5</v>
          </cell>
          <cell r="P409">
            <v>1</v>
          </cell>
          <cell r="Q409">
            <v>1</v>
          </cell>
          <cell r="R409">
            <v>101</v>
          </cell>
          <cell r="S409">
            <v>3</v>
          </cell>
          <cell r="T409">
            <v>4</v>
          </cell>
          <cell r="W409">
            <v>1001</v>
          </cell>
          <cell r="X409">
            <v>8</v>
          </cell>
          <cell r="AA409">
            <v>688</v>
          </cell>
          <cell r="AB409">
            <v>909.05</v>
          </cell>
          <cell r="AC409">
            <v>28.222100000000001</v>
          </cell>
          <cell r="AD409">
            <v>20</v>
          </cell>
          <cell r="AE409">
            <v>28.222100000000001</v>
          </cell>
          <cell r="AF409">
            <v>4</v>
          </cell>
          <cell r="AG409">
            <v>4</v>
          </cell>
          <cell r="AH409">
            <v>4</v>
          </cell>
          <cell r="AI409">
            <v>0</v>
          </cell>
        </row>
        <row r="410">
          <cell r="A410">
            <v>1</v>
          </cell>
          <cell r="B410">
            <v>2</v>
          </cell>
          <cell r="C410">
            <v>2024</v>
          </cell>
          <cell r="D410">
            <v>4</v>
          </cell>
          <cell r="E410">
            <v>340</v>
          </cell>
          <cell r="F410">
            <v>290</v>
          </cell>
          <cell r="G410">
            <v>24</v>
          </cell>
          <cell r="H410">
            <v>10</v>
          </cell>
          <cell r="I410">
            <v>3</v>
          </cell>
          <cell r="J410">
            <v>2</v>
          </cell>
          <cell r="K410">
            <v>3</v>
          </cell>
          <cell r="L410">
            <v>2</v>
          </cell>
          <cell r="M410">
            <v>1</v>
          </cell>
          <cell r="N410">
            <v>1</v>
          </cell>
          <cell r="O410">
            <v>5</v>
          </cell>
          <cell r="P410">
            <v>1</v>
          </cell>
          <cell r="Q410">
            <v>1</v>
          </cell>
          <cell r="R410">
            <v>101</v>
          </cell>
          <cell r="S410">
            <v>3</v>
          </cell>
          <cell r="T410">
            <v>4</v>
          </cell>
          <cell r="W410">
            <v>1001</v>
          </cell>
          <cell r="X410">
            <v>8</v>
          </cell>
          <cell r="AA410">
            <v>703</v>
          </cell>
          <cell r="AB410">
            <v>39.552199999999999</v>
          </cell>
          <cell r="AC410">
            <v>20.961099999999998</v>
          </cell>
          <cell r="AD410">
            <v>20</v>
          </cell>
          <cell r="AE410">
            <v>39.552199999999999</v>
          </cell>
          <cell r="AF410">
            <v>4</v>
          </cell>
          <cell r="AG410">
            <v>4</v>
          </cell>
          <cell r="AH410">
            <v>4</v>
          </cell>
          <cell r="AI410">
            <v>0</v>
          </cell>
        </row>
        <row r="411">
          <cell r="A411">
            <v>1</v>
          </cell>
          <cell r="B411">
            <v>2</v>
          </cell>
          <cell r="C411">
            <v>2024</v>
          </cell>
          <cell r="D411">
            <v>4</v>
          </cell>
          <cell r="E411">
            <v>340</v>
          </cell>
          <cell r="F411">
            <v>290</v>
          </cell>
          <cell r="G411">
            <v>24</v>
          </cell>
          <cell r="H411">
            <v>12</v>
          </cell>
          <cell r="I411">
            <v>3</v>
          </cell>
          <cell r="J411">
            <v>2</v>
          </cell>
          <cell r="K411">
            <v>3</v>
          </cell>
          <cell r="L411">
            <v>3</v>
          </cell>
          <cell r="M411">
            <v>1</v>
          </cell>
          <cell r="N411">
            <v>1</v>
          </cell>
          <cell r="O411">
            <v>5</v>
          </cell>
          <cell r="P411">
            <v>1</v>
          </cell>
          <cell r="Q411">
            <v>1</v>
          </cell>
          <cell r="R411">
            <v>101</v>
          </cell>
          <cell r="S411">
            <v>3</v>
          </cell>
          <cell r="T411">
            <v>4</v>
          </cell>
          <cell r="W411">
            <v>1001</v>
          </cell>
          <cell r="X411">
            <v>8</v>
          </cell>
          <cell r="AA411">
            <v>262</v>
          </cell>
          <cell r="AB411">
            <v>542.44309999999996</v>
          </cell>
          <cell r="AC411">
            <v>29.424299999999999</v>
          </cell>
          <cell r="AD411">
            <v>20</v>
          </cell>
          <cell r="AE411">
            <v>36.987499999999997</v>
          </cell>
          <cell r="AF411">
            <v>4</v>
          </cell>
          <cell r="AG411">
            <v>4</v>
          </cell>
          <cell r="AH411">
            <v>4</v>
          </cell>
          <cell r="AI411">
            <v>0</v>
          </cell>
        </row>
        <row r="412">
          <cell r="A412">
            <v>1</v>
          </cell>
          <cell r="B412">
            <v>2</v>
          </cell>
          <cell r="C412">
            <v>2024</v>
          </cell>
          <cell r="D412">
            <v>4</v>
          </cell>
          <cell r="E412">
            <v>340</v>
          </cell>
          <cell r="F412">
            <v>290</v>
          </cell>
          <cell r="G412">
            <v>24</v>
          </cell>
          <cell r="H412">
            <v>13</v>
          </cell>
          <cell r="I412">
            <v>3</v>
          </cell>
          <cell r="J412">
            <v>2</v>
          </cell>
          <cell r="K412">
            <v>3</v>
          </cell>
          <cell r="L412">
            <v>1</v>
          </cell>
          <cell r="M412">
            <v>1</v>
          </cell>
          <cell r="N412">
            <v>1</v>
          </cell>
          <cell r="O412">
            <v>5</v>
          </cell>
          <cell r="P412">
            <v>1</v>
          </cell>
          <cell r="Q412">
            <v>1</v>
          </cell>
          <cell r="R412">
            <v>101</v>
          </cell>
          <cell r="S412">
            <v>3</v>
          </cell>
          <cell r="T412">
            <v>4</v>
          </cell>
          <cell r="W412">
            <v>1001</v>
          </cell>
          <cell r="X412">
            <v>8</v>
          </cell>
          <cell r="AA412">
            <v>1724</v>
          </cell>
          <cell r="AB412">
            <v>2259.1579999999999</v>
          </cell>
          <cell r="AC412">
            <v>15.6008</v>
          </cell>
          <cell r="AD412">
            <v>20</v>
          </cell>
          <cell r="AE412">
            <v>19.425000000000001</v>
          </cell>
          <cell r="AF412">
            <v>4</v>
          </cell>
          <cell r="AG412">
            <v>4</v>
          </cell>
          <cell r="AH412">
            <v>4</v>
          </cell>
          <cell r="AI412">
            <v>0</v>
          </cell>
        </row>
        <row r="413">
          <cell r="A413">
            <v>1</v>
          </cell>
          <cell r="B413">
            <v>2</v>
          </cell>
          <cell r="C413">
            <v>2024</v>
          </cell>
          <cell r="D413">
            <v>4</v>
          </cell>
          <cell r="E413">
            <v>340</v>
          </cell>
          <cell r="F413">
            <v>290</v>
          </cell>
          <cell r="G413">
            <v>24</v>
          </cell>
          <cell r="H413">
            <v>14</v>
          </cell>
          <cell r="I413">
            <v>3</v>
          </cell>
          <cell r="J413">
            <v>2</v>
          </cell>
          <cell r="K413">
            <v>3</v>
          </cell>
          <cell r="L413">
            <v>1</v>
          </cell>
          <cell r="M413">
            <v>1</v>
          </cell>
          <cell r="N413">
            <v>1</v>
          </cell>
          <cell r="O413">
            <v>5</v>
          </cell>
          <cell r="P413">
            <v>1</v>
          </cell>
          <cell r="Q413">
            <v>1</v>
          </cell>
          <cell r="R413">
            <v>101</v>
          </cell>
          <cell r="S413">
            <v>3</v>
          </cell>
          <cell r="T413">
            <v>4</v>
          </cell>
          <cell r="W413">
            <v>1001</v>
          </cell>
          <cell r="X413">
            <v>8</v>
          </cell>
          <cell r="AA413">
            <v>526</v>
          </cell>
          <cell r="AB413">
            <v>348.55180000000001</v>
          </cell>
          <cell r="AC413">
            <v>6.1757999999999997</v>
          </cell>
          <cell r="AD413">
            <v>20</v>
          </cell>
          <cell r="AE413">
            <v>20.0624</v>
          </cell>
          <cell r="AF413">
            <v>4</v>
          </cell>
          <cell r="AG413">
            <v>4</v>
          </cell>
          <cell r="AH413">
            <v>4</v>
          </cell>
          <cell r="AI413">
            <v>0</v>
          </cell>
        </row>
        <row r="414">
          <cell r="A414">
            <v>1</v>
          </cell>
          <cell r="B414">
            <v>2</v>
          </cell>
          <cell r="C414">
            <v>2024</v>
          </cell>
          <cell r="D414">
            <v>4</v>
          </cell>
          <cell r="E414">
            <v>340</v>
          </cell>
          <cell r="F414">
            <v>290</v>
          </cell>
          <cell r="G414">
            <v>24</v>
          </cell>
          <cell r="H414">
            <v>15</v>
          </cell>
          <cell r="I414">
            <v>3</v>
          </cell>
          <cell r="J414">
            <v>2</v>
          </cell>
          <cell r="K414">
            <v>3</v>
          </cell>
          <cell r="L414">
            <v>1</v>
          </cell>
          <cell r="M414">
            <v>1</v>
          </cell>
          <cell r="N414">
            <v>4</v>
          </cell>
          <cell r="O414">
            <v>9</v>
          </cell>
          <cell r="P414">
            <v>0</v>
          </cell>
          <cell r="R414">
            <v>101</v>
          </cell>
          <cell r="S414">
            <v>3</v>
          </cell>
          <cell r="T414">
            <v>4</v>
          </cell>
          <cell r="W414">
            <v>1001</v>
          </cell>
          <cell r="X414">
            <v>8</v>
          </cell>
          <cell r="AA414">
            <v>1837</v>
          </cell>
          <cell r="AB414">
            <v>869</v>
          </cell>
          <cell r="AC414">
            <v>9.3280999999999992</v>
          </cell>
          <cell r="AD414">
            <v>20</v>
          </cell>
          <cell r="AE414">
            <v>9.3280999999999992</v>
          </cell>
          <cell r="AF414">
            <v>4</v>
          </cell>
          <cell r="AG414">
            <v>4</v>
          </cell>
          <cell r="AH414">
            <v>4</v>
          </cell>
          <cell r="AI414">
            <v>0</v>
          </cell>
        </row>
        <row r="415">
          <cell r="A415">
            <v>1</v>
          </cell>
          <cell r="B415">
            <v>2</v>
          </cell>
          <cell r="C415">
            <v>2024</v>
          </cell>
          <cell r="D415">
            <v>4</v>
          </cell>
          <cell r="E415">
            <v>340</v>
          </cell>
          <cell r="F415">
            <v>290</v>
          </cell>
          <cell r="G415">
            <v>24</v>
          </cell>
          <cell r="H415">
            <v>16</v>
          </cell>
          <cell r="I415">
            <v>3</v>
          </cell>
          <cell r="J415">
            <v>2</v>
          </cell>
          <cell r="K415">
            <v>3</v>
          </cell>
          <cell r="L415">
            <v>2</v>
          </cell>
          <cell r="M415">
            <v>1</v>
          </cell>
          <cell r="N415">
            <v>2</v>
          </cell>
          <cell r="O415">
            <v>5</v>
          </cell>
          <cell r="P415">
            <v>1</v>
          </cell>
          <cell r="Q415">
            <v>1</v>
          </cell>
          <cell r="R415">
            <v>101</v>
          </cell>
          <cell r="S415">
            <v>3</v>
          </cell>
          <cell r="T415">
            <v>4</v>
          </cell>
          <cell r="W415">
            <v>1001</v>
          </cell>
          <cell r="X415">
            <v>8</v>
          </cell>
          <cell r="AA415">
            <v>1563</v>
          </cell>
          <cell r="AB415">
            <v>648</v>
          </cell>
          <cell r="AC415">
            <v>3.3489</v>
          </cell>
          <cell r="AD415">
            <v>20</v>
          </cell>
          <cell r="AE415">
            <v>4.1177999999999999</v>
          </cell>
          <cell r="AF415">
            <v>4</v>
          </cell>
          <cell r="AG415">
            <v>4</v>
          </cell>
          <cell r="AH415">
            <v>4</v>
          </cell>
          <cell r="AI415">
            <v>0</v>
          </cell>
        </row>
        <row r="416">
          <cell r="A416">
            <v>1</v>
          </cell>
          <cell r="B416">
            <v>2</v>
          </cell>
          <cell r="C416">
            <v>2024</v>
          </cell>
          <cell r="D416">
            <v>4</v>
          </cell>
          <cell r="E416">
            <v>340</v>
          </cell>
          <cell r="F416">
            <v>290</v>
          </cell>
          <cell r="G416">
            <v>24</v>
          </cell>
          <cell r="H416">
            <v>17</v>
          </cell>
          <cell r="I416">
            <v>3</v>
          </cell>
          <cell r="J416">
            <v>2</v>
          </cell>
          <cell r="K416">
            <v>3</v>
          </cell>
          <cell r="L416">
            <v>1</v>
          </cell>
          <cell r="M416">
            <v>1</v>
          </cell>
          <cell r="N416">
            <v>1</v>
          </cell>
          <cell r="O416">
            <v>5</v>
          </cell>
          <cell r="P416">
            <v>1</v>
          </cell>
          <cell r="Q416">
            <v>1</v>
          </cell>
          <cell r="R416">
            <v>101</v>
          </cell>
          <cell r="S416">
            <v>2</v>
          </cell>
          <cell r="T416">
            <v>4</v>
          </cell>
          <cell r="U416">
            <v>1</v>
          </cell>
          <cell r="V416">
            <v>1</v>
          </cell>
          <cell r="W416">
            <v>1001</v>
          </cell>
          <cell r="X416">
            <v>0</v>
          </cell>
          <cell r="Y416">
            <v>0</v>
          </cell>
          <cell r="Z416">
            <v>0</v>
          </cell>
          <cell r="AA416">
            <v>438</v>
          </cell>
          <cell r="AB416">
            <v>554</v>
          </cell>
          <cell r="AC416">
            <v>23.242000000000001</v>
          </cell>
          <cell r="AD416">
            <v>20</v>
          </cell>
          <cell r="AE416">
            <v>26.4343</v>
          </cell>
          <cell r="AF416">
            <v>4</v>
          </cell>
          <cell r="AG416">
            <v>4</v>
          </cell>
          <cell r="AH416">
            <v>4</v>
          </cell>
          <cell r="AI416">
            <v>0</v>
          </cell>
        </row>
        <row r="417">
          <cell r="A417">
            <v>1</v>
          </cell>
          <cell r="B417">
            <v>2</v>
          </cell>
          <cell r="C417">
            <v>2024</v>
          </cell>
          <cell r="D417">
            <v>4</v>
          </cell>
          <cell r="E417">
            <v>340</v>
          </cell>
          <cell r="F417">
            <v>290</v>
          </cell>
          <cell r="G417">
            <v>24</v>
          </cell>
          <cell r="H417">
            <v>18</v>
          </cell>
          <cell r="I417">
            <v>3</v>
          </cell>
          <cell r="J417">
            <v>2</v>
          </cell>
          <cell r="K417">
            <v>3</v>
          </cell>
          <cell r="L417">
            <v>3</v>
          </cell>
          <cell r="M417">
            <v>1</v>
          </cell>
          <cell r="N417">
            <v>1</v>
          </cell>
          <cell r="O417">
            <v>5</v>
          </cell>
          <cell r="P417">
            <v>0</v>
          </cell>
          <cell r="R417">
            <v>101</v>
          </cell>
          <cell r="S417">
            <v>3</v>
          </cell>
          <cell r="T417">
            <v>4</v>
          </cell>
          <cell r="W417">
            <v>1001</v>
          </cell>
          <cell r="X417">
            <v>8</v>
          </cell>
          <cell r="AA417">
            <v>215</v>
          </cell>
          <cell r="AB417">
            <v>131.16409999999999</v>
          </cell>
          <cell r="AC417">
            <v>11.7369</v>
          </cell>
          <cell r="AD417">
            <v>20</v>
          </cell>
          <cell r="AE417">
            <v>13.042400000000001</v>
          </cell>
          <cell r="AF417">
            <v>4</v>
          </cell>
          <cell r="AG417">
            <v>4</v>
          </cell>
          <cell r="AH417">
            <v>4</v>
          </cell>
          <cell r="AI417">
            <v>0</v>
          </cell>
        </row>
        <row r="418">
          <cell r="A418">
            <v>1</v>
          </cell>
          <cell r="B418">
            <v>2</v>
          </cell>
          <cell r="C418">
            <v>2024</v>
          </cell>
          <cell r="D418">
            <v>4</v>
          </cell>
          <cell r="E418">
            <v>340</v>
          </cell>
          <cell r="F418">
            <v>290</v>
          </cell>
          <cell r="G418">
            <v>24</v>
          </cell>
          <cell r="H418">
            <v>2</v>
          </cell>
          <cell r="I418">
            <v>3</v>
          </cell>
          <cell r="J418">
            <v>3</v>
          </cell>
          <cell r="K418">
            <v>3</v>
          </cell>
          <cell r="L418">
            <v>2</v>
          </cell>
          <cell r="M418">
            <v>1</v>
          </cell>
          <cell r="N418">
            <v>4</v>
          </cell>
          <cell r="O418">
            <v>9</v>
          </cell>
          <cell r="P418">
            <v>1</v>
          </cell>
          <cell r="Q418">
            <v>0</v>
          </cell>
          <cell r="R418">
            <v>101</v>
          </cell>
          <cell r="S418">
            <v>3</v>
          </cell>
          <cell r="T418">
            <v>4</v>
          </cell>
          <cell r="W418">
            <v>1001</v>
          </cell>
          <cell r="X418">
            <v>8</v>
          </cell>
          <cell r="AA418">
            <v>1202</v>
          </cell>
          <cell r="AB418">
            <v>2048.5059999999999</v>
          </cell>
          <cell r="AC418">
            <v>40.44</v>
          </cell>
          <cell r="AD418">
            <v>20</v>
          </cell>
          <cell r="AE418">
            <v>40.44</v>
          </cell>
          <cell r="AF418">
            <v>4</v>
          </cell>
          <cell r="AG418">
            <v>4</v>
          </cell>
          <cell r="AH418">
            <v>4</v>
          </cell>
          <cell r="AI418">
            <v>0</v>
          </cell>
        </row>
        <row r="419">
          <cell r="A419">
            <v>1</v>
          </cell>
          <cell r="B419">
            <v>2</v>
          </cell>
          <cell r="C419">
            <v>2024</v>
          </cell>
          <cell r="D419">
            <v>4</v>
          </cell>
          <cell r="E419">
            <v>340</v>
          </cell>
          <cell r="F419">
            <v>290</v>
          </cell>
          <cell r="G419">
            <v>24</v>
          </cell>
          <cell r="H419">
            <v>18</v>
          </cell>
          <cell r="I419">
            <v>3</v>
          </cell>
          <cell r="J419">
            <v>1</v>
          </cell>
          <cell r="K419">
            <v>3</v>
          </cell>
          <cell r="L419">
            <v>2</v>
          </cell>
          <cell r="M419">
            <v>1</v>
          </cell>
          <cell r="N419">
            <v>1</v>
          </cell>
          <cell r="O419">
            <v>5</v>
          </cell>
          <cell r="P419">
            <v>0</v>
          </cell>
          <cell r="R419">
            <v>101</v>
          </cell>
          <cell r="S419">
            <v>3</v>
          </cell>
          <cell r="T419">
            <v>4</v>
          </cell>
          <cell r="W419">
            <v>1001</v>
          </cell>
          <cell r="X419">
            <v>8</v>
          </cell>
          <cell r="AA419">
            <v>517</v>
          </cell>
          <cell r="AB419">
            <v>435.69499999999999</v>
          </cell>
          <cell r="AC419">
            <v>10.4377</v>
          </cell>
          <cell r="AD419">
            <v>20</v>
          </cell>
          <cell r="AE419">
            <v>12.591699999999999</v>
          </cell>
          <cell r="AF419">
            <v>4</v>
          </cell>
          <cell r="AG419">
            <v>4</v>
          </cell>
          <cell r="AH419">
            <v>4</v>
          </cell>
          <cell r="AI419">
            <v>0</v>
          </cell>
        </row>
        <row r="420">
          <cell r="A420">
            <v>1</v>
          </cell>
          <cell r="B420">
            <v>2</v>
          </cell>
          <cell r="C420">
            <v>2024</v>
          </cell>
          <cell r="D420">
            <v>4</v>
          </cell>
          <cell r="E420">
            <v>340</v>
          </cell>
          <cell r="F420">
            <v>290</v>
          </cell>
          <cell r="G420">
            <v>24</v>
          </cell>
          <cell r="H420">
            <v>1</v>
          </cell>
          <cell r="I420">
            <v>4</v>
          </cell>
          <cell r="J420">
            <v>1</v>
          </cell>
          <cell r="K420">
            <v>3</v>
          </cell>
          <cell r="L420">
            <v>1</v>
          </cell>
          <cell r="M420">
            <v>1</v>
          </cell>
          <cell r="N420">
            <v>1</v>
          </cell>
          <cell r="O420">
            <v>5</v>
          </cell>
          <cell r="P420">
            <v>0</v>
          </cell>
          <cell r="R420">
            <v>101</v>
          </cell>
          <cell r="S420">
            <v>3</v>
          </cell>
          <cell r="T420">
            <v>4</v>
          </cell>
          <cell r="W420">
            <v>1001</v>
          </cell>
          <cell r="X420">
            <v>8</v>
          </cell>
          <cell r="AA420">
            <v>760</v>
          </cell>
          <cell r="AB420">
            <v>33.729999999999997</v>
          </cell>
          <cell r="AC420">
            <v>17.989999999999998</v>
          </cell>
          <cell r="AD420">
            <v>20</v>
          </cell>
          <cell r="AE420">
            <v>33.69</v>
          </cell>
          <cell r="AF420">
            <v>4</v>
          </cell>
          <cell r="AG420">
            <v>4</v>
          </cell>
          <cell r="AH420">
            <v>4</v>
          </cell>
          <cell r="AI420">
            <v>0</v>
          </cell>
        </row>
        <row r="421">
          <cell r="A421">
            <v>1</v>
          </cell>
          <cell r="B421">
            <v>2</v>
          </cell>
          <cell r="C421">
            <v>2024</v>
          </cell>
          <cell r="D421">
            <v>4</v>
          </cell>
          <cell r="E421">
            <v>340</v>
          </cell>
          <cell r="F421">
            <v>290</v>
          </cell>
          <cell r="G421">
            <v>24</v>
          </cell>
          <cell r="H421">
            <v>2</v>
          </cell>
          <cell r="I421">
            <v>4</v>
          </cell>
          <cell r="J421">
            <v>1</v>
          </cell>
          <cell r="K421">
            <v>3</v>
          </cell>
          <cell r="L421">
            <v>4</v>
          </cell>
          <cell r="M421">
            <v>1</v>
          </cell>
          <cell r="N421">
            <v>4</v>
          </cell>
          <cell r="O421">
            <v>9</v>
          </cell>
          <cell r="P421">
            <v>0</v>
          </cell>
          <cell r="R421">
            <v>101</v>
          </cell>
          <cell r="S421">
            <v>3</v>
          </cell>
          <cell r="T421">
            <v>4</v>
          </cell>
          <cell r="W421">
            <v>1001</v>
          </cell>
          <cell r="X421">
            <v>8</v>
          </cell>
          <cell r="AA421">
            <v>261</v>
          </cell>
          <cell r="AB421">
            <v>347.1053</v>
          </cell>
          <cell r="AC421">
            <v>20.2</v>
          </cell>
          <cell r="AD421">
            <v>20</v>
          </cell>
          <cell r="AE421">
            <v>20.2</v>
          </cell>
          <cell r="AF421">
            <v>4</v>
          </cell>
          <cell r="AG421">
            <v>4</v>
          </cell>
          <cell r="AH421">
            <v>4</v>
          </cell>
          <cell r="AI421">
            <v>0</v>
          </cell>
        </row>
        <row r="422">
          <cell r="A422">
            <v>1</v>
          </cell>
          <cell r="B422">
            <v>2</v>
          </cell>
          <cell r="C422">
            <v>2024</v>
          </cell>
          <cell r="D422">
            <v>4</v>
          </cell>
          <cell r="E422">
            <v>340</v>
          </cell>
          <cell r="F422">
            <v>290</v>
          </cell>
          <cell r="G422">
            <v>24</v>
          </cell>
          <cell r="H422">
            <v>3</v>
          </cell>
          <cell r="I422">
            <v>4</v>
          </cell>
          <cell r="J422">
            <v>1</v>
          </cell>
          <cell r="K422">
            <v>3</v>
          </cell>
          <cell r="L422">
            <v>1</v>
          </cell>
          <cell r="M422">
            <v>1</v>
          </cell>
          <cell r="N422">
            <v>4</v>
          </cell>
          <cell r="O422">
            <v>9</v>
          </cell>
          <cell r="P422">
            <v>0</v>
          </cell>
          <cell r="R422">
            <v>101</v>
          </cell>
          <cell r="S422">
            <v>3</v>
          </cell>
          <cell r="T422">
            <v>4</v>
          </cell>
          <cell r="W422">
            <v>1001</v>
          </cell>
          <cell r="X422">
            <v>8</v>
          </cell>
          <cell r="AA422">
            <v>166</v>
          </cell>
          <cell r="AB422">
            <v>219.703</v>
          </cell>
          <cell r="AC422">
            <v>22.819500000000001</v>
          </cell>
          <cell r="AD422">
            <v>20</v>
          </cell>
          <cell r="AE422">
            <v>26.621600000000001</v>
          </cell>
          <cell r="AF422">
            <v>4</v>
          </cell>
          <cell r="AG422">
            <v>4</v>
          </cell>
          <cell r="AH422">
            <v>4</v>
          </cell>
          <cell r="AI422">
            <v>0</v>
          </cell>
        </row>
        <row r="423">
          <cell r="A423">
            <v>1</v>
          </cell>
          <cell r="B423">
            <v>2</v>
          </cell>
          <cell r="C423">
            <v>2024</v>
          </cell>
          <cell r="D423">
            <v>4</v>
          </cell>
          <cell r="E423">
            <v>340</v>
          </cell>
          <cell r="F423">
            <v>290</v>
          </cell>
          <cell r="G423">
            <v>24</v>
          </cell>
          <cell r="H423">
            <v>4</v>
          </cell>
          <cell r="I423">
            <v>4</v>
          </cell>
          <cell r="J423">
            <v>1</v>
          </cell>
          <cell r="K423">
            <v>3</v>
          </cell>
          <cell r="L423">
            <v>2</v>
          </cell>
          <cell r="M423">
            <v>1</v>
          </cell>
          <cell r="N423">
            <v>1</v>
          </cell>
          <cell r="O423">
            <v>5</v>
          </cell>
          <cell r="P423">
            <v>1</v>
          </cell>
          <cell r="Q423">
            <v>0</v>
          </cell>
          <cell r="R423">
            <v>101</v>
          </cell>
          <cell r="S423">
            <v>3</v>
          </cell>
          <cell r="T423">
            <v>4</v>
          </cell>
          <cell r="W423">
            <v>1001</v>
          </cell>
          <cell r="X423">
            <v>8</v>
          </cell>
          <cell r="AA423">
            <v>373</v>
          </cell>
          <cell r="AB423">
            <v>527.86</v>
          </cell>
          <cell r="AC423">
            <v>20.622599999999998</v>
          </cell>
          <cell r="AD423">
            <v>20</v>
          </cell>
          <cell r="AE423">
            <v>21.901</v>
          </cell>
          <cell r="AF423">
            <v>4</v>
          </cell>
          <cell r="AG423">
            <v>4</v>
          </cell>
          <cell r="AH423">
            <v>4</v>
          </cell>
          <cell r="AI423">
            <v>0</v>
          </cell>
        </row>
        <row r="424">
          <cell r="A424">
            <v>1</v>
          </cell>
          <cell r="B424">
            <v>2</v>
          </cell>
          <cell r="C424">
            <v>2024</v>
          </cell>
          <cell r="D424">
            <v>4</v>
          </cell>
          <cell r="E424">
            <v>340</v>
          </cell>
          <cell r="F424">
            <v>290</v>
          </cell>
          <cell r="G424">
            <v>24</v>
          </cell>
          <cell r="H424">
            <v>5</v>
          </cell>
          <cell r="I424">
            <v>4</v>
          </cell>
          <cell r="J424">
            <v>1</v>
          </cell>
          <cell r="K424">
            <v>3</v>
          </cell>
          <cell r="L424">
            <v>1</v>
          </cell>
          <cell r="M424">
            <v>1</v>
          </cell>
          <cell r="N424">
            <v>4</v>
          </cell>
          <cell r="O424">
            <v>9</v>
          </cell>
          <cell r="P424">
            <v>0</v>
          </cell>
          <cell r="R424">
            <v>101</v>
          </cell>
          <cell r="S424">
            <v>3</v>
          </cell>
          <cell r="T424">
            <v>4</v>
          </cell>
          <cell r="W424">
            <v>1001</v>
          </cell>
          <cell r="X424">
            <v>8</v>
          </cell>
          <cell r="AA424">
            <v>416</v>
          </cell>
          <cell r="AB424">
            <v>631</v>
          </cell>
          <cell r="AC424">
            <v>14.090400000000001</v>
          </cell>
          <cell r="AD424">
            <v>20</v>
          </cell>
          <cell r="AE424">
            <v>16.702999999999999</v>
          </cell>
          <cell r="AF424">
            <v>4</v>
          </cell>
          <cell r="AG424">
            <v>4</v>
          </cell>
          <cell r="AH424">
            <v>4</v>
          </cell>
          <cell r="AI424">
            <v>0</v>
          </cell>
        </row>
        <row r="425">
          <cell r="A425">
            <v>1</v>
          </cell>
          <cell r="B425">
            <v>2</v>
          </cell>
          <cell r="C425">
            <v>2024</v>
          </cell>
          <cell r="D425">
            <v>4</v>
          </cell>
          <cell r="E425">
            <v>340</v>
          </cell>
          <cell r="F425">
            <v>290</v>
          </cell>
          <cell r="G425">
            <v>24</v>
          </cell>
          <cell r="H425">
            <v>6</v>
          </cell>
          <cell r="I425">
            <v>4</v>
          </cell>
          <cell r="J425">
            <v>1</v>
          </cell>
          <cell r="K425">
            <v>3</v>
          </cell>
          <cell r="L425">
            <v>1</v>
          </cell>
          <cell r="M425">
            <v>1</v>
          </cell>
          <cell r="N425">
            <v>2</v>
          </cell>
          <cell r="O425">
            <v>5</v>
          </cell>
          <cell r="P425">
            <v>1</v>
          </cell>
          <cell r="Q425">
            <v>0</v>
          </cell>
          <cell r="R425">
            <v>101</v>
          </cell>
          <cell r="S425">
            <v>3</v>
          </cell>
          <cell r="T425">
            <v>4</v>
          </cell>
          <cell r="W425">
            <v>1001</v>
          </cell>
          <cell r="X425">
            <v>8</v>
          </cell>
          <cell r="AA425">
            <v>804</v>
          </cell>
          <cell r="AB425">
            <v>705.73</v>
          </cell>
          <cell r="AC425">
            <v>12.1182</v>
          </cell>
          <cell r="AD425">
            <v>20</v>
          </cell>
          <cell r="AE425">
            <v>12.3497</v>
          </cell>
          <cell r="AF425">
            <v>4</v>
          </cell>
          <cell r="AG425">
            <v>4</v>
          </cell>
          <cell r="AH425">
            <v>4</v>
          </cell>
          <cell r="AI425">
            <v>0</v>
          </cell>
        </row>
        <row r="426">
          <cell r="A426">
            <v>1</v>
          </cell>
          <cell r="B426">
            <v>2</v>
          </cell>
          <cell r="C426">
            <v>2024</v>
          </cell>
          <cell r="D426">
            <v>4</v>
          </cell>
          <cell r="E426">
            <v>340</v>
          </cell>
          <cell r="F426">
            <v>290</v>
          </cell>
          <cell r="G426">
            <v>24</v>
          </cell>
          <cell r="H426">
            <v>7</v>
          </cell>
          <cell r="I426">
            <v>4</v>
          </cell>
          <cell r="J426">
            <v>1</v>
          </cell>
          <cell r="K426">
            <v>3</v>
          </cell>
          <cell r="L426">
            <v>2</v>
          </cell>
          <cell r="M426">
            <v>1</v>
          </cell>
          <cell r="N426">
            <v>2</v>
          </cell>
          <cell r="O426">
            <v>5</v>
          </cell>
          <cell r="P426">
            <v>1</v>
          </cell>
          <cell r="Q426">
            <v>1</v>
          </cell>
          <cell r="R426">
            <v>101</v>
          </cell>
          <cell r="S426">
            <v>3</v>
          </cell>
          <cell r="T426">
            <v>4</v>
          </cell>
          <cell r="W426">
            <v>1001</v>
          </cell>
          <cell r="X426">
            <v>8</v>
          </cell>
          <cell r="AA426">
            <v>631</v>
          </cell>
          <cell r="AB426">
            <v>998.1</v>
          </cell>
          <cell r="AC426">
            <v>27.98</v>
          </cell>
          <cell r="AD426">
            <v>20</v>
          </cell>
          <cell r="AE426">
            <v>29.48</v>
          </cell>
          <cell r="AF426">
            <v>4</v>
          </cell>
          <cell r="AG426">
            <v>4</v>
          </cell>
          <cell r="AH426">
            <v>4</v>
          </cell>
          <cell r="AI426">
            <v>0</v>
          </cell>
        </row>
        <row r="427">
          <cell r="A427">
            <v>1</v>
          </cell>
          <cell r="B427">
            <v>2</v>
          </cell>
          <cell r="C427">
            <v>2024</v>
          </cell>
          <cell r="D427">
            <v>4</v>
          </cell>
          <cell r="E427">
            <v>340</v>
          </cell>
          <cell r="F427">
            <v>290</v>
          </cell>
          <cell r="G427">
            <v>24</v>
          </cell>
          <cell r="H427">
            <v>8</v>
          </cell>
          <cell r="I427">
            <v>4</v>
          </cell>
          <cell r="J427">
            <v>1</v>
          </cell>
          <cell r="K427">
            <v>3</v>
          </cell>
          <cell r="L427">
            <v>2</v>
          </cell>
          <cell r="M427">
            <v>1</v>
          </cell>
          <cell r="N427">
            <v>1</v>
          </cell>
          <cell r="O427">
            <v>5</v>
          </cell>
          <cell r="P427">
            <v>0</v>
          </cell>
          <cell r="R427">
            <v>101</v>
          </cell>
          <cell r="S427">
            <v>3</v>
          </cell>
          <cell r="T427">
            <v>4</v>
          </cell>
          <cell r="W427">
            <v>1001</v>
          </cell>
          <cell r="X427">
            <v>8</v>
          </cell>
          <cell r="AA427">
            <v>576</v>
          </cell>
          <cell r="AB427">
            <v>691</v>
          </cell>
          <cell r="AC427">
            <v>24.990100000000002</v>
          </cell>
          <cell r="AD427">
            <v>20</v>
          </cell>
          <cell r="AE427">
            <v>25.495100000000001</v>
          </cell>
          <cell r="AF427">
            <v>4</v>
          </cell>
          <cell r="AG427">
            <v>4</v>
          </cell>
          <cell r="AH427">
            <v>4</v>
          </cell>
          <cell r="AI427">
            <v>0</v>
          </cell>
        </row>
        <row r="428">
          <cell r="A428">
            <v>1</v>
          </cell>
          <cell r="B428">
            <v>2</v>
          </cell>
          <cell r="C428">
            <v>2024</v>
          </cell>
          <cell r="D428">
            <v>4</v>
          </cell>
          <cell r="E428">
            <v>340</v>
          </cell>
          <cell r="F428">
            <v>290</v>
          </cell>
          <cell r="G428">
            <v>24</v>
          </cell>
          <cell r="H428">
            <v>9</v>
          </cell>
          <cell r="I428">
            <v>4</v>
          </cell>
          <cell r="J428">
            <v>1</v>
          </cell>
          <cell r="K428">
            <v>3</v>
          </cell>
          <cell r="L428">
            <v>1</v>
          </cell>
          <cell r="M428">
            <v>1</v>
          </cell>
          <cell r="N428">
            <v>1</v>
          </cell>
          <cell r="O428">
            <v>5</v>
          </cell>
          <cell r="P428">
            <v>1</v>
          </cell>
          <cell r="Q428">
            <v>1</v>
          </cell>
          <cell r="R428">
            <v>101</v>
          </cell>
          <cell r="S428">
            <v>3</v>
          </cell>
          <cell r="T428">
            <v>4</v>
          </cell>
          <cell r="W428">
            <v>1001</v>
          </cell>
          <cell r="X428">
            <v>8</v>
          </cell>
          <cell r="AA428">
            <v>1267</v>
          </cell>
          <cell r="AB428">
            <v>1745.76</v>
          </cell>
          <cell r="AC428">
            <v>32.192700000000002</v>
          </cell>
          <cell r="AD428">
            <v>20</v>
          </cell>
          <cell r="AE428">
            <v>37.220999999999997</v>
          </cell>
          <cell r="AF428">
            <v>4</v>
          </cell>
          <cell r="AG428">
            <v>4</v>
          </cell>
          <cell r="AH428">
            <v>4</v>
          </cell>
          <cell r="AI428">
            <v>0</v>
          </cell>
        </row>
        <row r="429">
          <cell r="A429">
            <v>1</v>
          </cell>
          <cell r="B429">
            <v>2</v>
          </cell>
          <cell r="C429">
            <v>2024</v>
          </cell>
          <cell r="D429">
            <v>4</v>
          </cell>
          <cell r="E429">
            <v>340</v>
          </cell>
          <cell r="F429">
            <v>290</v>
          </cell>
          <cell r="G429">
            <v>24</v>
          </cell>
          <cell r="H429">
            <v>10</v>
          </cell>
          <cell r="I429">
            <v>4</v>
          </cell>
          <cell r="J429">
            <v>1</v>
          </cell>
          <cell r="K429">
            <v>3</v>
          </cell>
          <cell r="L429">
            <v>3</v>
          </cell>
          <cell r="M429">
            <v>1</v>
          </cell>
          <cell r="N429">
            <v>1</v>
          </cell>
          <cell r="O429">
            <v>5</v>
          </cell>
          <cell r="P429">
            <v>1</v>
          </cell>
          <cell r="Q429">
            <v>1</v>
          </cell>
          <cell r="R429">
            <v>101</v>
          </cell>
          <cell r="S429">
            <v>3</v>
          </cell>
          <cell r="T429">
            <v>6</v>
          </cell>
          <cell r="W429">
            <v>1001</v>
          </cell>
          <cell r="X429">
            <v>8</v>
          </cell>
          <cell r="AA429">
            <v>260</v>
          </cell>
          <cell r="AB429">
            <v>27.7441</v>
          </cell>
          <cell r="AC429">
            <v>17.145900000000001</v>
          </cell>
          <cell r="AD429">
            <v>20</v>
          </cell>
          <cell r="AE429">
            <v>24.743099999999998</v>
          </cell>
          <cell r="AF429">
            <v>4</v>
          </cell>
          <cell r="AG429">
            <v>4</v>
          </cell>
          <cell r="AH429">
            <v>4</v>
          </cell>
          <cell r="AI429">
            <v>0</v>
          </cell>
        </row>
        <row r="430">
          <cell r="A430">
            <v>1</v>
          </cell>
          <cell r="B430">
            <v>2</v>
          </cell>
          <cell r="C430">
            <v>2024</v>
          </cell>
          <cell r="D430">
            <v>4</v>
          </cell>
          <cell r="E430">
            <v>340</v>
          </cell>
          <cell r="F430">
            <v>290</v>
          </cell>
          <cell r="G430">
            <v>24</v>
          </cell>
          <cell r="H430">
            <v>12</v>
          </cell>
          <cell r="I430">
            <v>4</v>
          </cell>
          <cell r="J430">
            <v>1</v>
          </cell>
          <cell r="K430">
            <v>3</v>
          </cell>
          <cell r="L430">
            <v>2</v>
          </cell>
          <cell r="M430">
            <v>1</v>
          </cell>
          <cell r="N430">
            <v>1</v>
          </cell>
          <cell r="O430">
            <v>5</v>
          </cell>
          <cell r="P430">
            <v>1</v>
          </cell>
          <cell r="Q430">
            <v>1</v>
          </cell>
          <cell r="R430">
            <v>101</v>
          </cell>
          <cell r="S430">
            <v>3</v>
          </cell>
          <cell r="T430">
            <v>4</v>
          </cell>
          <cell r="W430">
            <v>1001</v>
          </cell>
          <cell r="X430">
            <v>8</v>
          </cell>
          <cell r="AA430">
            <v>407</v>
          </cell>
          <cell r="AB430">
            <v>724.85910000000001</v>
          </cell>
          <cell r="AC430">
            <v>24.7667</v>
          </cell>
          <cell r="AD430">
            <v>20</v>
          </cell>
          <cell r="AE430">
            <v>26.0791</v>
          </cell>
          <cell r="AF430">
            <v>4</v>
          </cell>
          <cell r="AG430">
            <v>4</v>
          </cell>
          <cell r="AH430">
            <v>4</v>
          </cell>
          <cell r="AI430">
            <v>0</v>
          </cell>
        </row>
        <row r="431">
          <cell r="A431">
            <v>1</v>
          </cell>
          <cell r="B431">
            <v>2</v>
          </cell>
          <cell r="C431">
            <v>2024</v>
          </cell>
          <cell r="D431">
            <v>4</v>
          </cell>
          <cell r="E431">
            <v>340</v>
          </cell>
          <cell r="F431">
            <v>290</v>
          </cell>
          <cell r="G431">
            <v>24</v>
          </cell>
          <cell r="H431">
            <v>13</v>
          </cell>
          <cell r="I431">
            <v>4</v>
          </cell>
          <cell r="J431">
            <v>1</v>
          </cell>
          <cell r="K431">
            <v>3</v>
          </cell>
          <cell r="L431">
            <v>1</v>
          </cell>
          <cell r="M431">
            <v>1</v>
          </cell>
          <cell r="N431">
            <v>1</v>
          </cell>
          <cell r="O431">
            <v>5</v>
          </cell>
          <cell r="P431">
            <v>0</v>
          </cell>
          <cell r="R431">
            <v>101</v>
          </cell>
          <cell r="S431">
            <v>2</v>
          </cell>
          <cell r="T431">
            <v>4</v>
          </cell>
          <cell r="U431">
            <v>1</v>
          </cell>
          <cell r="V431">
            <v>1</v>
          </cell>
          <cell r="W431">
            <v>1001</v>
          </cell>
          <cell r="X431">
            <v>8</v>
          </cell>
          <cell r="AA431">
            <v>1446</v>
          </cell>
          <cell r="AB431">
            <v>2343.8119999999999</v>
          </cell>
          <cell r="AC431">
            <v>20.8247</v>
          </cell>
          <cell r="AD431">
            <v>20</v>
          </cell>
          <cell r="AE431">
            <v>21.644200000000001</v>
          </cell>
          <cell r="AF431">
            <v>4</v>
          </cell>
          <cell r="AG431">
            <v>4</v>
          </cell>
          <cell r="AH431">
            <v>4</v>
          </cell>
          <cell r="AI431">
            <v>0</v>
          </cell>
        </row>
        <row r="432">
          <cell r="A432">
            <v>1</v>
          </cell>
          <cell r="B432">
            <v>2</v>
          </cell>
          <cell r="C432">
            <v>2024</v>
          </cell>
          <cell r="D432">
            <v>4</v>
          </cell>
          <cell r="E432">
            <v>340</v>
          </cell>
          <cell r="F432">
            <v>290</v>
          </cell>
          <cell r="G432">
            <v>24</v>
          </cell>
          <cell r="H432">
            <v>14</v>
          </cell>
          <cell r="I432">
            <v>4</v>
          </cell>
          <cell r="J432">
            <v>1</v>
          </cell>
          <cell r="K432">
            <v>3</v>
          </cell>
          <cell r="L432">
            <v>1</v>
          </cell>
          <cell r="M432">
            <v>1</v>
          </cell>
          <cell r="N432">
            <v>1</v>
          </cell>
          <cell r="O432">
            <v>5</v>
          </cell>
          <cell r="P432">
            <v>1</v>
          </cell>
          <cell r="Q432">
            <v>1</v>
          </cell>
          <cell r="R432">
            <v>101</v>
          </cell>
          <cell r="S432">
            <v>3</v>
          </cell>
          <cell r="T432">
            <v>4</v>
          </cell>
          <cell r="W432">
            <v>1001</v>
          </cell>
          <cell r="X432">
            <v>8</v>
          </cell>
          <cell r="AA432">
            <v>1597</v>
          </cell>
          <cell r="AB432">
            <v>1839.2062000000001</v>
          </cell>
          <cell r="AC432">
            <v>14.1875</v>
          </cell>
          <cell r="AD432">
            <v>20</v>
          </cell>
          <cell r="AE432">
            <v>20.5306</v>
          </cell>
          <cell r="AF432">
            <v>4</v>
          </cell>
          <cell r="AG432">
            <v>4</v>
          </cell>
          <cell r="AH432">
            <v>4</v>
          </cell>
          <cell r="AI432">
            <v>0</v>
          </cell>
        </row>
        <row r="433">
          <cell r="A433">
            <v>1</v>
          </cell>
          <cell r="B433">
            <v>2</v>
          </cell>
          <cell r="C433">
            <v>2024</v>
          </cell>
          <cell r="D433">
            <v>4</v>
          </cell>
          <cell r="E433">
            <v>340</v>
          </cell>
          <cell r="F433">
            <v>290</v>
          </cell>
          <cell r="G433">
            <v>24</v>
          </cell>
          <cell r="H433">
            <v>15</v>
          </cell>
          <cell r="I433">
            <v>4</v>
          </cell>
          <cell r="J433">
            <v>1</v>
          </cell>
          <cell r="K433">
            <v>3</v>
          </cell>
          <cell r="L433">
            <v>2</v>
          </cell>
          <cell r="M433">
            <v>1</v>
          </cell>
          <cell r="N433">
            <v>4</v>
          </cell>
          <cell r="O433">
            <v>9</v>
          </cell>
          <cell r="P433">
            <v>0</v>
          </cell>
          <cell r="R433">
            <v>101</v>
          </cell>
          <cell r="S433">
            <v>3</v>
          </cell>
          <cell r="T433">
            <v>4</v>
          </cell>
          <cell r="W433">
            <v>1001</v>
          </cell>
          <cell r="X433">
            <v>8</v>
          </cell>
          <cell r="AA433">
            <v>2394</v>
          </cell>
          <cell r="AB433">
            <v>1342</v>
          </cell>
          <cell r="AC433">
            <v>9.3282000000000007</v>
          </cell>
          <cell r="AD433">
            <v>20</v>
          </cell>
          <cell r="AE433">
            <v>9.3282000000000007</v>
          </cell>
          <cell r="AF433">
            <v>4</v>
          </cell>
          <cell r="AG433">
            <v>4</v>
          </cell>
          <cell r="AH433">
            <v>4</v>
          </cell>
          <cell r="AI433">
            <v>0</v>
          </cell>
        </row>
        <row r="434">
          <cell r="A434">
            <v>1</v>
          </cell>
          <cell r="B434">
            <v>2</v>
          </cell>
          <cell r="C434">
            <v>2024</v>
          </cell>
          <cell r="D434">
            <v>4</v>
          </cell>
          <cell r="E434">
            <v>340</v>
          </cell>
          <cell r="F434">
            <v>290</v>
          </cell>
          <cell r="G434">
            <v>24</v>
          </cell>
          <cell r="H434">
            <v>16</v>
          </cell>
          <cell r="I434">
            <v>4</v>
          </cell>
          <cell r="J434">
            <v>1</v>
          </cell>
          <cell r="K434">
            <v>3</v>
          </cell>
          <cell r="L434">
            <v>2</v>
          </cell>
          <cell r="M434">
            <v>1</v>
          </cell>
          <cell r="N434">
            <v>2</v>
          </cell>
          <cell r="O434">
            <v>5</v>
          </cell>
          <cell r="P434">
            <v>1</v>
          </cell>
          <cell r="Q434">
            <v>1</v>
          </cell>
          <cell r="R434">
            <v>101</v>
          </cell>
          <cell r="S434">
            <v>3</v>
          </cell>
          <cell r="T434">
            <v>4</v>
          </cell>
          <cell r="W434">
            <v>1001</v>
          </cell>
          <cell r="X434">
            <v>8</v>
          </cell>
          <cell r="AA434">
            <v>1837</v>
          </cell>
          <cell r="AB434">
            <v>861.93650000000002</v>
          </cell>
          <cell r="AC434">
            <v>11.7203</v>
          </cell>
          <cell r="AD434">
            <v>20</v>
          </cell>
          <cell r="AE434">
            <v>11.9833</v>
          </cell>
          <cell r="AF434">
            <v>4</v>
          </cell>
          <cell r="AG434">
            <v>4</v>
          </cell>
          <cell r="AH434">
            <v>4</v>
          </cell>
          <cell r="AI434">
            <v>0</v>
          </cell>
        </row>
        <row r="435">
          <cell r="A435">
            <v>1</v>
          </cell>
          <cell r="B435">
            <v>2</v>
          </cell>
          <cell r="C435">
            <v>2024</v>
          </cell>
          <cell r="D435">
            <v>4</v>
          </cell>
          <cell r="E435">
            <v>340</v>
          </cell>
          <cell r="F435">
            <v>290</v>
          </cell>
          <cell r="G435">
            <v>24</v>
          </cell>
          <cell r="H435">
            <v>18</v>
          </cell>
          <cell r="I435">
            <v>4</v>
          </cell>
          <cell r="J435">
            <v>1</v>
          </cell>
          <cell r="K435">
            <v>3</v>
          </cell>
          <cell r="L435">
            <v>2</v>
          </cell>
          <cell r="M435">
            <v>1</v>
          </cell>
          <cell r="N435">
            <v>1</v>
          </cell>
          <cell r="O435">
            <v>5</v>
          </cell>
          <cell r="P435">
            <v>1</v>
          </cell>
          <cell r="Q435">
            <v>1</v>
          </cell>
          <cell r="R435">
            <v>101</v>
          </cell>
          <cell r="S435">
            <v>2</v>
          </cell>
          <cell r="T435">
            <v>4</v>
          </cell>
          <cell r="U435">
            <v>1</v>
          </cell>
          <cell r="V435">
            <v>1</v>
          </cell>
          <cell r="W435">
            <v>1001</v>
          </cell>
          <cell r="X435">
            <v>8</v>
          </cell>
          <cell r="AA435">
            <v>398</v>
          </cell>
          <cell r="AB435">
            <v>444.5</v>
          </cell>
          <cell r="AC435">
            <v>16.092300000000002</v>
          </cell>
          <cell r="AD435">
            <v>20</v>
          </cell>
          <cell r="AE435">
            <v>21.476800000000001</v>
          </cell>
          <cell r="AF435">
            <v>4</v>
          </cell>
          <cell r="AG435">
            <v>4</v>
          </cell>
          <cell r="AH435">
            <v>4</v>
          </cell>
          <cell r="AI435">
            <v>0</v>
          </cell>
        </row>
        <row r="436">
          <cell r="A436">
            <v>1</v>
          </cell>
          <cell r="B436">
            <v>2</v>
          </cell>
          <cell r="C436">
            <v>2024</v>
          </cell>
          <cell r="D436">
            <v>4</v>
          </cell>
          <cell r="E436">
            <v>340</v>
          </cell>
          <cell r="F436">
            <v>290</v>
          </cell>
          <cell r="G436">
            <v>24</v>
          </cell>
          <cell r="H436">
            <v>1</v>
          </cell>
          <cell r="I436">
            <v>4</v>
          </cell>
          <cell r="J436">
            <v>2</v>
          </cell>
          <cell r="K436">
            <v>3</v>
          </cell>
          <cell r="L436">
            <v>1</v>
          </cell>
          <cell r="M436">
            <v>1</v>
          </cell>
          <cell r="N436">
            <v>1</v>
          </cell>
          <cell r="O436">
            <v>5</v>
          </cell>
          <cell r="P436">
            <v>1</v>
          </cell>
          <cell r="Q436">
            <v>1</v>
          </cell>
          <cell r="R436">
            <v>101</v>
          </cell>
          <cell r="S436">
            <v>3</v>
          </cell>
          <cell r="T436">
            <v>4</v>
          </cell>
          <cell r="W436">
            <v>1001</v>
          </cell>
          <cell r="X436">
            <v>8</v>
          </cell>
          <cell r="AA436">
            <v>257</v>
          </cell>
          <cell r="AB436">
            <v>26.545300000000001</v>
          </cell>
          <cell r="AC436">
            <v>17.646799999999999</v>
          </cell>
          <cell r="AD436">
            <v>20</v>
          </cell>
          <cell r="AE436">
            <v>26.2591</v>
          </cell>
          <cell r="AF436">
            <v>4</v>
          </cell>
          <cell r="AG436">
            <v>4</v>
          </cell>
          <cell r="AH436">
            <v>4</v>
          </cell>
          <cell r="AI436">
            <v>0</v>
          </cell>
        </row>
        <row r="437">
          <cell r="A437">
            <v>1</v>
          </cell>
          <cell r="B437">
            <v>2</v>
          </cell>
          <cell r="C437">
            <v>2024</v>
          </cell>
          <cell r="D437">
            <v>4</v>
          </cell>
          <cell r="E437">
            <v>340</v>
          </cell>
          <cell r="F437">
            <v>290</v>
          </cell>
          <cell r="G437">
            <v>24</v>
          </cell>
          <cell r="H437">
            <v>2</v>
          </cell>
          <cell r="I437">
            <v>4</v>
          </cell>
          <cell r="J437">
            <v>2</v>
          </cell>
          <cell r="K437">
            <v>3</v>
          </cell>
          <cell r="L437">
            <v>2</v>
          </cell>
          <cell r="M437">
            <v>1</v>
          </cell>
          <cell r="N437">
            <v>4</v>
          </cell>
          <cell r="O437">
            <v>9</v>
          </cell>
          <cell r="P437">
            <v>1</v>
          </cell>
          <cell r="Q437">
            <v>0</v>
          </cell>
          <cell r="R437">
            <v>101</v>
          </cell>
          <cell r="S437">
            <v>3</v>
          </cell>
          <cell r="T437">
            <v>4</v>
          </cell>
          <cell r="W437">
            <v>1001</v>
          </cell>
          <cell r="X437">
            <v>8</v>
          </cell>
          <cell r="AA437">
            <v>744</v>
          </cell>
          <cell r="AB437">
            <v>899.41110000000003</v>
          </cell>
          <cell r="AC437">
            <v>21.32</v>
          </cell>
          <cell r="AD437">
            <v>20</v>
          </cell>
          <cell r="AE437">
            <v>21.32</v>
          </cell>
          <cell r="AF437">
            <v>4</v>
          </cell>
          <cell r="AG437">
            <v>4</v>
          </cell>
          <cell r="AH437">
            <v>4</v>
          </cell>
          <cell r="AI437">
            <v>0</v>
          </cell>
        </row>
        <row r="438">
          <cell r="A438">
            <v>1</v>
          </cell>
          <cell r="B438">
            <v>2</v>
          </cell>
          <cell r="C438">
            <v>2024</v>
          </cell>
          <cell r="D438">
            <v>4</v>
          </cell>
          <cell r="E438">
            <v>340</v>
          </cell>
          <cell r="F438">
            <v>290</v>
          </cell>
          <cell r="G438">
            <v>24</v>
          </cell>
          <cell r="H438">
            <v>3</v>
          </cell>
          <cell r="I438">
            <v>4</v>
          </cell>
          <cell r="J438">
            <v>2</v>
          </cell>
          <cell r="K438">
            <v>3</v>
          </cell>
          <cell r="L438">
            <v>1</v>
          </cell>
          <cell r="M438">
            <v>1</v>
          </cell>
          <cell r="N438">
            <v>4</v>
          </cell>
          <cell r="O438">
            <v>9</v>
          </cell>
          <cell r="P438">
            <v>0</v>
          </cell>
          <cell r="R438">
            <v>101</v>
          </cell>
          <cell r="S438">
            <v>3</v>
          </cell>
          <cell r="T438">
            <v>4</v>
          </cell>
          <cell r="W438">
            <v>1001</v>
          </cell>
          <cell r="X438">
            <v>8</v>
          </cell>
          <cell r="AA438">
            <v>1266</v>
          </cell>
          <cell r="AB438">
            <v>1732.27</v>
          </cell>
          <cell r="AC438">
            <v>22.453399999999998</v>
          </cell>
          <cell r="AD438">
            <v>20</v>
          </cell>
          <cell r="AE438">
            <v>23.0837</v>
          </cell>
          <cell r="AF438">
            <v>4</v>
          </cell>
          <cell r="AG438">
            <v>4</v>
          </cell>
          <cell r="AH438">
            <v>4</v>
          </cell>
          <cell r="AI438">
            <v>0</v>
          </cell>
        </row>
        <row r="439">
          <cell r="A439">
            <v>1</v>
          </cell>
          <cell r="B439">
            <v>2</v>
          </cell>
          <cell r="C439">
            <v>2024</v>
          </cell>
          <cell r="D439">
            <v>4</v>
          </cell>
          <cell r="E439">
            <v>340</v>
          </cell>
          <cell r="F439">
            <v>290</v>
          </cell>
          <cell r="G439">
            <v>24</v>
          </cell>
          <cell r="H439">
            <v>4</v>
          </cell>
          <cell r="I439">
            <v>4</v>
          </cell>
          <cell r="J439">
            <v>2</v>
          </cell>
          <cell r="K439">
            <v>3</v>
          </cell>
          <cell r="L439">
            <v>2</v>
          </cell>
          <cell r="M439">
            <v>1</v>
          </cell>
          <cell r="N439">
            <v>1</v>
          </cell>
          <cell r="O439">
            <v>5</v>
          </cell>
          <cell r="P439">
            <v>1</v>
          </cell>
          <cell r="Q439">
            <v>0</v>
          </cell>
          <cell r="R439">
            <v>101</v>
          </cell>
          <cell r="S439">
            <v>3</v>
          </cell>
          <cell r="T439">
            <v>4</v>
          </cell>
          <cell r="W439">
            <v>1001</v>
          </cell>
          <cell r="X439">
            <v>8</v>
          </cell>
          <cell r="AA439">
            <v>1003</v>
          </cell>
          <cell r="AB439">
            <v>2114.67</v>
          </cell>
          <cell r="AC439">
            <v>22.406600000000001</v>
          </cell>
          <cell r="AD439">
            <v>20</v>
          </cell>
          <cell r="AE439">
            <v>24.6647</v>
          </cell>
          <cell r="AF439">
            <v>4</v>
          </cell>
          <cell r="AG439">
            <v>4</v>
          </cell>
          <cell r="AH439">
            <v>4</v>
          </cell>
          <cell r="AI439">
            <v>0</v>
          </cell>
        </row>
        <row r="440">
          <cell r="A440">
            <v>1</v>
          </cell>
          <cell r="B440">
            <v>2</v>
          </cell>
          <cell r="C440">
            <v>2024</v>
          </cell>
          <cell r="D440">
            <v>4</v>
          </cell>
          <cell r="E440">
            <v>340</v>
          </cell>
          <cell r="F440">
            <v>290</v>
          </cell>
          <cell r="G440">
            <v>24</v>
          </cell>
          <cell r="H440">
            <v>5</v>
          </cell>
          <cell r="I440">
            <v>4</v>
          </cell>
          <cell r="J440">
            <v>2</v>
          </cell>
          <cell r="K440">
            <v>3</v>
          </cell>
          <cell r="L440">
            <v>1</v>
          </cell>
          <cell r="M440">
            <v>1</v>
          </cell>
          <cell r="N440">
            <v>4</v>
          </cell>
          <cell r="O440">
            <v>9</v>
          </cell>
          <cell r="P440">
            <v>1</v>
          </cell>
          <cell r="Q440">
            <v>0</v>
          </cell>
          <cell r="R440">
            <v>101</v>
          </cell>
          <cell r="S440">
            <v>3</v>
          </cell>
          <cell r="T440">
            <v>4</v>
          </cell>
          <cell r="W440">
            <v>1001</v>
          </cell>
          <cell r="X440">
            <v>8</v>
          </cell>
          <cell r="AA440">
            <v>252</v>
          </cell>
          <cell r="AB440">
            <v>514</v>
          </cell>
          <cell r="AC440">
            <v>8.9505999999999997</v>
          </cell>
          <cell r="AD440">
            <v>20</v>
          </cell>
          <cell r="AE440">
            <v>75.801599999999993</v>
          </cell>
          <cell r="AF440">
            <v>4</v>
          </cell>
          <cell r="AG440">
            <v>4</v>
          </cell>
          <cell r="AH440">
            <v>4</v>
          </cell>
          <cell r="AI440">
            <v>0</v>
          </cell>
        </row>
        <row r="441">
          <cell r="A441">
            <v>1</v>
          </cell>
          <cell r="B441">
            <v>2</v>
          </cell>
          <cell r="C441">
            <v>2024</v>
          </cell>
          <cell r="D441">
            <v>4</v>
          </cell>
          <cell r="E441">
            <v>340</v>
          </cell>
          <cell r="F441">
            <v>290</v>
          </cell>
          <cell r="G441">
            <v>24</v>
          </cell>
          <cell r="H441">
            <v>6</v>
          </cell>
          <cell r="I441">
            <v>4</v>
          </cell>
          <cell r="J441">
            <v>2</v>
          </cell>
          <cell r="K441">
            <v>3</v>
          </cell>
          <cell r="L441">
            <v>1</v>
          </cell>
          <cell r="M441">
            <v>1</v>
          </cell>
          <cell r="N441">
            <v>2</v>
          </cell>
          <cell r="O441">
            <v>5</v>
          </cell>
          <cell r="P441">
            <v>1</v>
          </cell>
          <cell r="Q441">
            <v>0</v>
          </cell>
          <cell r="R441">
            <v>101</v>
          </cell>
          <cell r="S441">
            <v>2</v>
          </cell>
          <cell r="T441">
            <v>4</v>
          </cell>
          <cell r="U441">
            <v>0</v>
          </cell>
          <cell r="V441">
            <v>0</v>
          </cell>
          <cell r="W441">
            <v>1001</v>
          </cell>
          <cell r="X441">
            <v>8</v>
          </cell>
          <cell r="AA441">
            <v>1332</v>
          </cell>
          <cell r="AB441">
            <v>1346.9999</v>
          </cell>
          <cell r="AC441">
            <v>1.4366000000000001</v>
          </cell>
          <cell r="AD441">
            <v>20</v>
          </cell>
          <cell r="AE441">
            <v>9.3165999999999993</v>
          </cell>
          <cell r="AF441">
            <v>4</v>
          </cell>
          <cell r="AG441">
            <v>4</v>
          </cell>
          <cell r="AH441">
            <v>4</v>
          </cell>
          <cell r="AI441">
            <v>0</v>
          </cell>
        </row>
        <row r="442">
          <cell r="A442">
            <v>1</v>
          </cell>
          <cell r="B442">
            <v>2</v>
          </cell>
          <cell r="C442">
            <v>2024</v>
          </cell>
          <cell r="D442">
            <v>4</v>
          </cell>
          <cell r="E442">
            <v>340</v>
          </cell>
          <cell r="F442">
            <v>290</v>
          </cell>
          <cell r="G442">
            <v>24</v>
          </cell>
          <cell r="H442">
            <v>7</v>
          </cell>
          <cell r="I442">
            <v>4</v>
          </cell>
          <cell r="J442">
            <v>2</v>
          </cell>
          <cell r="K442">
            <v>3</v>
          </cell>
          <cell r="L442">
            <v>2</v>
          </cell>
          <cell r="M442">
            <v>1</v>
          </cell>
          <cell r="N442">
            <v>2</v>
          </cell>
          <cell r="O442">
            <v>5</v>
          </cell>
          <cell r="P442">
            <v>1</v>
          </cell>
          <cell r="Q442">
            <v>1</v>
          </cell>
          <cell r="R442">
            <v>101</v>
          </cell>
          <cell r="S442">
            <v>2</v>
          </cell>
          <cell r="T442">
            <v>4</v>
          </cell>
          <cell r="U442">
            <v>0</v>
          </cell>
          <cell r="V442">
            <v>0</v>
          </cell>
          <cell r="W442">
            <v>1001</v>
          </cell>
          <cell r="X442">
            <v>8</v>
          </cell>
          <cell r="AA442">
            <v>175</v>
          </cell>
          <cell r="AB442">
            <v>551.9</v>
          </cell>
          <cell r="AC442">
            <v>37.67</v>
          </cell>
          <cell r="AD442">
            <v>20</v>
          </cell>
          <cell r="AE442">
            <v>45.27</v>
          </cell>
          <cell r="AF442">
            <v>4</v>
          </cell>
          <cell r="AG442">
            <v>4</v>
          </cell>
          <cell r="AH442">
            <v>4</v>
          </cell>
          <cell r="AI442">
            <v>0</v>
          </cell>
        </row>
        <row r="443">
          <cell r="A443">
            <v>1</v>
          </cell>
          <cell r="B443">
            <v>2</v>
          </cell>
          <cell r="C443">
            <v>2024</v>
          </cell>
          <cell r="D443">
            <v>4</v>
          </cell>
          <cell r="E443">
            <v>340</v>
          </cell>
          <cell r="F443">
            <v>290</v>
          </cell>
          <cell r="G443">
            <v>24</v>
          </cell>
          <cell r="H443">
            <v>8</v>
          </cell>
          <cell r="I443">
            <v>4</v>
          </cell>
          <cell r="J443">
            <v>2</v>
          </cell>
          <cell r="K443">
            <v>3</v>
          </cell>
          <cell r="L443">
            <v>2</v>
          </cell>
          <cell r="M443">
            <v>1</v>
          </cell>
          <cell r="N443">
            <v>1</v>
          </cell>
          <cell r="O443">
            <v>5</v>
          </cell>
          <cell r="P443">
            <v>0</v>
          </cell>
          <cell r="R443">
            <v>101</v>
          </cell>
          <cell r="S443">
            <v>3</v>
          </cell>
          <cell r="T443">
            <v>4</v>
          </cell>
          <cell r="W443">
            <v>1001</v>
          </cell>
          <cell r="X443">
            <v>8</v>
          </cell>
          <cell r="AA443">
            <v>1756</v>
          </cell>
          <cell r="AB443">
            <v>1541</v>
          </cell>
          <cell r="AC443">
            <v>14.6991</v>
          </cell>
          <cell r="AD443">
            <v>20</v>
          </cell>
          <cell r="AE443">
            <v>14.9796</v>
          </cell>
          <cell r="AF443">
            <v>4</v>
          </cell>
          <cell r="AG443">
            <v>4</v>
          </cell>
          <cell r="AH443">
            <v>4</v>
          </cell>
          <cell r="AI443">
            <v>0</v>
          </cell>
        </row>
        <row r="444">
          <cell r="A444">
            <v>1</v>
          </cell>
          <cell r="B444">
            <v>2</v>
          </cell>
          <cell r="C444">
            <v>2024</v>
          </cell>
          <cell r="D444">
            <v>4</v>
          </cell>
          <cell r="E444">
            <v>340</v>
          </cell>
          <cell r="F444">
            <v>290</v>
          </cell>
          <cell r="G444">
            <v>24</v>
          </cell>
          <cell r="H444">
            <v>9</v>
          </cell>
          <cell r="I444">
            <v>4</v>
          </cell>
          <cell r="J444">
            <v>2</v>
          </cell>
          <cell r="K444">
            <v>3</v>
          </cell>
          <cell r="L444">
            <v>1</v>
          </cell>
          <cell r="M444">
            <v>1</v>
          </cell>
          <cell r="N444">
            <v>1</v>
          </cell>
          <cell r="O444">
            <v>5</v>
          </cell>
          <cell r="P444">
            <v>1</v>
          </cell>
          <cell r="Q444">
            <v>1</v>
          </cell>
          <cell r="R444">
            <v>101</v>
          </cell>
          <cell r="S444">
            <v>3</v>
          </cell>
          <cell r="T444">
            <v>4</v>
          </cell>
          <cell r="W444">
            <v>1001</v>
          </cell>
          <cell r="X444">
            <v>8</v>
          </cell>
          <cell r="AA444">
            <v>443</v>
          </cell>
          <cell r="AB444">
            <v>502.67</v>
          </cell>
          <cell r="AC444">
            <v>16.9057</v>
          </cell>
          <cell r="AD444">
            <v>20</v>
          </cell>
          <cell r="AE444">
            <v>16.976600000000001</v>
          </cell>
          <cell r="AF444">
            <v>4</v>
          </cell>
          <cell r="AG444">
            <v>4</v>
          </cell>
          <cell r="AH444">
            <v>4</v>
          </cell>
          <cell r="AI444">
            <v>0</v>
          </cell>
        </row>
        <row r="445">
          <cell r="A445">
            <v>1</v>
          </cell>
          <cell r="B445">
            <v>2</v>
          </cell>
          <cell r="C445">
            <v>2024</v>
          </cell>
          <cell r="D445">
            <v>4</v>
          </cell>
          <cell r="E445">
            <v>340</v>
          </cell>
          <cell r="F445">
            <v>290</v>
          </cell>
          <cell r="G445">
            <v>24</v>
          </cell>
          <cell r="H445">
            <v>10</v>
          </cell>
          <cell r="I445">
            <v>4</v>
          </cell>
          <cell r="J445">
            <v>2</v>
          </cell>
          <cell r="K445">
            <v>3</v>
          </cell>
          <cell r="L445">
            <v>4</v>
          </cell>
          <cell r="M445">
            <v>1</v>
          </cell>
          <cell r="N445">
            <v>1</v>
          </cell>
          <cell r="O445">
            <v>5</v>
          </cell>
          <cell r="P445">
            <v>1</v>
          </cell>
          <cell r="Q445">
            <v>1</v>
          </cell>
          <cell r="R445">
            <v>101</v>
          </cell>
          <cell r="S445">
            <v>3</v>
          </cell>
          <cell r="T445">
            <v>4</v>
          </cell>
          <cell r="W445">
            <v>1001</v>
          </cell>
          <cell r="X445">
            <v>8</v>
          </cell>
          <cell r="AA445">
            <v>217</v>
          </cell>
          <cell r="AB445">
            <v>32.070799999999998</v>
          </cell>
          <cell r="AC445">
            <v>32.070799999999998</v>
          </cell>
          <cell r="AD445">
            <v>20</v>
          </cell>
          <cell r="AE445">
            <v>32.070799999999998</v>
          </cell>
          <cell r="AF445">
            <v>4</v>
          </cell>
          <cell r="AG445">
            <v>4</v>
          </cell>
          <cell r="AH445">
            <v>4</v>
          </cell>
          <cell r="AI445">
            <v>0</v>
          </cell>
        </row>
        <row r="446">
          <cell r="A446">
            <v>1</v>
          </cell>
          <cell r="B446">
            <v>2</v>
          </cell>
          <cell r="C446">
            <v>2024</v>
          </cell>
          <cell r="D446">
            <v>4</v>
          </cell>
          <cell r="E446">
            <v>340</v>
          </cell>
          <cell r="F446">
            <v>290</v>
          </cell>
          <cell r="G446">
            <v>24</v>
          </cell>
          <cell r="H446">
            <v>12</v>
          </cell>
          <cell r="I446">
            <v>4</v>
          </cell>
          <cell r="J446">
            <v>2</v>
          </cell>
          <cell r="K446">
            <v>3</v>
          </cell>
          <cell r="L446">
            <v>1</v>
          </cell>
          <cell r="M446">
            <v>1</v>
          </cell>
          <cell r="N446">
            <v>1</v>
          </cell>
          <cell r="O446">
            <v>5</v>
          </cell>
          <cell r="P446">
            <v>1</v>
          </cell>
          <cell r="Q446">
            <v>1</v>
          </cell>
          <cell r="R446">
            <v>101</v>
          </cell>
          <cell r="S446">
            <v>3</v>
          </cell>
          <cell r="T446">
            <v>4</v>
          </cell>
          <cell r="W446">
            <v>1001</v>
          </cell>
          <cell r="X446">
            <v>8</v>
          </cell>
          <cell r="AA446">
            <v>1300</v>
          </cell>
          <cell r="AB446">
            <v>1827.7757999999999</v>
          </cell>
          <cell r="AC446">
            <v>22.451799999999999</v>
          </cell>
          <cell r="AD446">
            <v>20</v>
          </cell>
          <cell r="AE446">
            <v>28.375</v>
          </cell>
          <cell r="AF446">
            <v>4</v>
          </cell>
          <cell r="AG446">
            <v>4</v>
          </cell>
          <cell r="AH446">
            <v>4</v>
          </cell>
          <cell r="AI446">
            <v>0</v>
          </cell>
        </row>
        <row r="447">
          <cell r="A447">
            <v>1</v>
          </cell>
          <cell r="B447">
            <v>2</v>
          </cell>
          <cell r="C447">
            <v>2024</v>
          </cell>
          <cell r="D447">
            <v>4</v>
          </cell>
          <cell r="E447">
            <v>340</v>
          </cell>
          <cell r="F447">
            <v>290</v>
          </cell>
          <cell r="G447">
            <v>24</v>
          </cell>
          <cell r="H447">
            <v>13</v>
          </cell>
          <cell r="I447">
            <v>4</v>
          </cell>
          <cell r="J447">
            <v>2</v>
          </cell>
          <cell r="K447">
            <v>3</v>
          </cell>
          <cell r="L447">
            <v>1</v>
          </cell>
          <cell r="M447">
            <v>1</v>
          </cell>
          <cell r="N447">
            <v>1</v>
          </cell>
          <cell r="O447">
            <v>5</v>
          </cell>
          <cell r="P447">
            <v>0</v>
          </cell>
          <cell r="R447">
            <v>101</v>
          </cell>
          <cell r="S447">
            <v>2</v>
          </cell>
          <cell r="T447">
            <v>4</v>
          </cell>
          <cell r="U447">
            <v>1</v>
          </cell>
          <cell r="V447">
            <v>1</v>
          </cell>
          <cell r="W447">
            <v>1001</v>
          </cell>
          <cell r="X447">
            <v>8</v>
          </cell>
          <cell r="AA447">
            <v>913</v>
          </cell>
          <cell r="AB447">
            <v>1693.0246999999999</v>
          </cell>
          <cell r="AC447">
            <v>20.575700000000001</v>
          </cell>
          <cell r="AD447">
            <v>20</v>
          </cell>
          <cell r="AE447">
            <v>29.667000000000002</v>
          </cell>
          <cell r="AF447">
            <v>4</v>
          </cell>
          <cell r="AG447">
            <v>4</v>
          </cell>
          <cell r="AH447">
            <v>4</v>
          </cell>
          <cell r="AI447">
            <v>0</v>
          </cell>
        </row>
        <row r="448">
          <cell r="A448">
            <v>1</v>
          </cell>
          <cell r="B448">
            <v>2</v>
          </cell>
          <cell r="C448">
            <v>2024</v>
          </cell>
          <cell r="D448">
            <v>4</v>
          </cell>
          <cell r="E448">
            <v>340</v>
          </cell>
          <cell r="F448">
            <v>290</v>
          </cell>
          <cell r="G448">
            <v>24</v>
          </cell>
          <cell r="H448">
            <v>14</v>
          </cell>
          <cell r="I448">
            <v>4</v>
          </cell>
          <cell r="J448">
            <v>2</v>
          </cell>
          <cell r="K448">
            <v>3</v>
          </cell>
          <cell r="L448">
            <v>2</v>
          </cell>
          <cell r="M448">
            <v>1</v>
          </cell>
          <cell r="N448">
            <v>1</v>
          </cell>
          <cell r="O448">
            <v>5</v>
          </cell>
          <cell r="P448">
            <v>1</v>
          </cell>
          <cell r="Q448">
            <v>1</v>
          </cell>
          <cell r="R448">
            <v>101</v>
          </cell>
          <cell r="S448">
            <v>3</v>
          </cell>
          <cell r="T448">
            <v>4</v>
          </cell>
          <cell r="W448">
            <v>1001</v>
          </cell>
          <cell r="X448">
            <v>8</v>
          </cell>
          <cell r="AA448">
            <v>215</v>
          </cell>
          <cell r="AB448">
            <v>348.55180000000001</v>
          </cell>
          <cell r="AC448">
            <v>19.578099999999999</v>
          </cell>
          <cell r="AD448">
            <v>20</v>
          </cell>
          <cell r="AE448">
            <v>26.910900000000002</v>
          </cell>
          <cell r="AF448">
            <v>4</v>
          </cell>
          <cell r="AG448">
            <v>4</v>
          </cell>
          <cell r="AH448">
            <v>4</v>
          </cell>
          <cell r="AI448">
            <v>0</v>
          </cell>
        </row>
        <row r="449">
          <cell r="A449">
            <v>1</v>
          </cell>
          <cell r="B449">
            <v>2</v>
          </cell>
          <cell r="C449">
            <v>2024</v>
          </cell>
          <cell r="D449">
            <v>4</v>
          </cell>
          <cell r="E449">
            <v>340</v>
          </cell>
          <cell r="F449">
            <v>290</v>
          </cell>
          <cell r="G449">
            <v>24</v>
          </cell>
          <cell r="H449">
            <v>15</v>
          </cell>
          <cell r="I449">
            <v>4</v>
          </cell>
          <cell r="J449">
            <v>2</v>
          </cell>
          <cell r="K449">
            <v>3</v>
          </cell>
          <cell r="L449">
            <v>2</v>
          </cell>
          <cell r="M449">
            <v>1</v>
          </cell>
          <cell r="N449">
            <v>4</v>
          </cell>
          <cell r="O449">
            <v>9</v>
          </cell>
          <cell r="P449">
            <v>0</v>
          </cell>
          <cell r="R449">
            <v>101</v>
          </cell>
          <cell r="S449">
            <v>3</v>
          </cell>
          <cell r="T449">
            <v>4</v>
          </cell>
          <cell r="W449">
            <v>1001</v>
          </cell>
          <cell r="X449">
            <v>8</v>
          </cell>
          <cell r="AA449">
            <v>356</v>
          </cell>
          <cell r="AB449">
            <v>235</v>
          </cell>
          <cell r="AC449">
            <v>18.5304</v>
          </cell>
          <cell r="AD449">
            <v>20</v>
          </cell>
          <cell r="AE449">
            <v>18.5304</v>
          </cell>
          <cell r="AF449">
            <v>4</v>
          </cell>
          <cell r="AG449">
            <v>4</v>
          </cell>
          <cell r="AH449">
            <v>4</v>
          </cell>
          <cell r="AI449">
            <v>0</v>
          </cell>
        </row>
        <row r="450">
          <cell r="A450">
            <v>1</v>
          </cell>
          <cell r="B450">
            <v>2</v>
          </cell>
          <cell r="C450">
            <v>2024</v>
          </cell>
          <cell r="D450">
            <v>4</v>
          </cell>
          <cell r="E450">
            <v>340</v>
          </cell>
          <cell r="F450">
            <v>290</v>
          </cell>
          <cell r="G450">
            <v>24</v>
          </cell>
          <cell r="H450">
            <v>16</v>
          </cell>
          <cell r="I450">
            <v>4</v>
          </cell>
          <cell r="J450">
            <v>2</v>
          </cell>
          <cell r="K450">
            <v>3</v>
          </cell>
          <cell r="L450">
            <v>5</v>
          </cell>
          <cell r="M450">
            <v>1</v>
          </cell>
          <cell r="N450">
            <v>2</v>
          </cell>
          <cell r="O450">
            <v>5</v>
          </cell>
          <cell r="P450">
            <v>1</v>
          </cell>
          <cell r="Q450">
            <v>1</v>
          </cell>
          <cell r="R450">
            <v>101</v>
          </cell>
          <cell r="S450">
            <v>3</v>
          </cell>
          <cell r="T450">
            <v>4</v>
          </cell>
          <cell r="W450">
            <v>1001</v>
          </cell>
          <cell r="X450">
            <v>8</v>
          </cell>
          <cell r="AA450">
            <v>394</v>
          </cell>
          <cell r="AB450">
            <v>328.78030000000001</v>
          </cell>
          <cell r="AC450">
            <v>19.202300000000001</v>
          </cell>
          <cell r="AD450">
            <v>20</v>
          </cell>
          <cell r="AE450">
            <v>20.649100000000001</v>
          </cell>
          <cell r="AF450">
            <v>4</v>
          </cell>
          <cell r="AG450">
            <v>4</v>
          </cell>
          <cell r="AH450">
            <v>4</v>
          </cell>
          <cell r="AI450">
            <v>0</v>
          </cell>
        </row>
        <row r="451">
          <cell r="A451">
            <v>1</v>
          </cell>
          <cell r="B451">
            <v>2</v>
          </cell>
          <cell r="C451">
            <v>2024</v>
          </cell>
          <cell r="D451">
            <v>4</v>
          </cell>
          <cell r="E451">
            <v>340</v>
          </cell>
          <cell r="F451">
            <v>290</v>
          </cell>
          <cell r="G451">
            <v>24</v>
          </cell>
          <cell r="H451">
            <v>18</v>
          </cell>
          <cell r="I451">
            <v>4</v>
          </cell>
          <cell r="J451">
            <v>2</v>
          </cell>
          <cell r="K451">
            <v>3</v>
          </cell>
          <cell r="L451">
            <v>2</v>
          </cell>
          <cell r="M451">
            <v>1</v>
          </cell>
          <cell r="N451">
            <v>1</v>
          </cell>
          <cell r="O451">
            <v>5</v>
          </cell>
          <cell r="P451">
            <v>1</v>
          </cell>
          <cell r="Q451">
            <v>1</v>
          </cell>
          <cell r="R451">
            <v>101</v>
          </cell>
          <cell r="S451">
            <v>2</v>
          </cell>
          <cell r="T451">
            <v>4</v>
          </cell>
          <cell r="U451">
            <v>1</v>
          </cell>
          <cell r="V451">
            <v>1</v>
          </cell>
          <cell r="W451">
            <v>1001</v>
          </cell>
          <cell r="X451">
            <v>8</v>
          </cell>
          <cell r="AA451">
            <v>437</v>
          </cell>
          <cell r="AB451">
            <v>1257.06</v>
          </cell>
          <cell r="AC451">
            <v>19.2775</v>
          </cell>
          <cell r="AD451">
            <v>19</v>
          </cell>
          <cell r="AE451">
            <v>41.947099999999999</v>
          </cell>
          <cell r="AF451">
            <v>4</v>
          </cell>
          <cell r="AG451">
            <v>4</v>
          </cell>
          <cell r="AH451">
            <v>4</v>
          </cell>
          <cell r="AI451">
            <v>0</v>
          </cell>
        </row>
        <row r="452">
          <cell r="A452">
            <v>1</v>
          </cell>
          <cell r="B452">
            <v>2</v>
          </cell>
          <cell r="C452">
            <v>2024</v>
          </cell>
          <cell r="D452">
            <v>4</v>
          </cell>
          <cell r="E452">
            <v>340</v>
          </cell>
          <cell r="F452">
            <v>290</v>
          </cell>
          <cell r="G452">
            <v>24</v>
          </cell>
          <cell r="H452">
            <v>2</v>
          </cell>
          <cell r="I452">
            <v>4</v>
          </cell>
          <cell r="J452">
            <v>3</v>
          </cell>
          <cell r="K452">
            <v>3</v>
          </cell>
          <cell r="L452">
            <v>2</v>
          </cell>
          <cell r="M452">
            <v>1</v>
          </cell>
          <cell r="N452">
            <v>4</v>
          </cell>
          <cell r="O452">
            <v>9</v>
          </cell>
          <cell r="P452">
            <v>0</v>
          </cell>
          <cell r="R452">
            <v>101</v>
          </cell>
          <cell r="S452">
            <v>3</v>
          </cell>
          <cell r="T452">
            <v>4</v>
          </cell>
          <cell r="W452">
            <v>1001</v>
          </cell>
          <cell r="X452">
            <v>8</v>
          </cell>
          <cell r="AA452">
            <v>617</v>
          </cell>
          <cell r="AB452">
            <v>719.60299999999995</v>
          </cell>
          <cell r="AC452">
            <v>25.45</v>
          </cell>
          <cell r="AD452">
            <v>20</v>
          </cell>
          <cell r="AE452">
            <v>25.45</v>
          </cell>
          <cell r="AF452">
            <v>4</v>
          </cell>
          <cell r="AG452">
            <v>4</v>
          </cell>
          <cell r="AH452">
            <v>4</v>
          </cell>
          <cell r="AI452">
            <v>0</v>
          </cell>
        </row>
        <row r="453">
          <cell r="A453">
            <v>1</v>
          </cell>
          <cell r="B453">
            <v>2</v>
          </cell>
          <cell r="C453">
            <v>2024</v>
          </cell>
          <cell r="D453">
            <v>4</v>
          </cell>
          <cell r="E453">
            <v>340</v>
          </cell>
          <cell r="F453">
            <v>290</v>
          </cell>
          <cell r="G453">
            <v>24</v>
          </cell>
          <cell r="H453">
            <v>2</v>
          </cell>
          <cell r="I453">
            <v>4</v>
          </cell>
          <cell r="J453">
            <v>4</v>
          </cell>
          <cell r="K453">
            <v>3</v>
          </cell>
          <cell r="L453">
            <v>1</v>
          </cell>
          <cell r="M453">
            <v>1</v>
          </cell>
          <cell r="N453">
            <v>4</v>
          </cell>
          <cell r="O453">
            <v>9</v>
          </cell>
          <cell r="P453">
            <v>1</v>
          </cell>
          <cell r="Q453">
            <v>0</v>
          </cell>
          <cell r="R453">
            <v>101</v>
          </cell>
          <cell r="S453">
            <v>2</v>
          </cell>
          <cell r="T453">
            <v>4</v>
          </cell>
          <cell r="U453">
            <v>0</v>
          </cell>
          <cell r="V453">
            <v>0</v>
          </cell>
          <cell r="W453">
            <v>1001</v>
          </cell>
          <cell r="X453">
            <v>8</v>
          </cell>
          <cell r="AA453">
            <v>782</v>
          </cell>
          <cell r="AB453">
            <v>1032.7791</v>
          </cell>
          <cell r="AC453">
            <v>24.83</v>
          </cell>
          <cell r="AD453">
            <v>20</v>
          </cell>
          <cell r="AE453">
            <v>24.83</v>
          </cell>
          <cell r="AF453">
            <v>4</v>
          </cell>
          <cell r="AG453">
            <v>4</v>
          </cell>
          <cell r="AH453">
            <v>4</v>
          </cell>
          <cell r="AI453">
            <v>0</v>
          </cell>
        </row>
        <row r="454">
          <cell r="A454">
            <v>1</v>
          </cell>
          <cell r="B454">
            <v>2</v>
          </cell>
          <cell r="C454">
            <v>2024</v>
          </cell>
          <cell r="D454">
            <v>4</v>
          </cell>
          <cell r="E454">
            <v>340</v>
          </cell>
          <cell r="F454">
            <v>290</v>
          </cell>
          <cell r="G454">
            <v>24</v>
          </cell>
          <cell r="H454">
            <v>1</v>
          </cell>
          <cell r="I454">
            <v>5</v>
          </cell>
          <cell r="J454">
            <v>1</v>
          </cell>
          <cell r="K454">
            <v>3</v>
          </cell>
          <cell r="L454">
            <v>1</v>
          </cell>
          <cell r="M454">
            <v>1</v>
          </cell>
          <cell r="N454">
            <v>1</v>
          </cell>
          <cell r="O454">
            <v>5</v>
          </cell>
          <cell r="P454">
            <v>1</v>
          </cell>
          <cell r="Q454">
            <v>1</v>
          </cell>
          <cell r="R454">
            <v>101</v>
          </cell>
          <cell r="S454">
            <v>3</v>
          </cell>
          <cell r="T454">
            <v>4</v>
          </cell>
          <cell r="W454">
            <v>1001</v>
          </cell>
          <cell r="X454">
            <v>8</v>
          </cell>
          <cell r="AA454">
            <v>524</v>
          </cell>
          <cell r="AB454">
            <v>23.8657</v>
          </cell>
          <cell r="AC454">
            <v>18.129200000000001</v>
          </cell>
          <cell r="AD454">
            <v>20</v>
          </cell>
          <cell r="AE454">
            <v>23.8657</v>
          </cell>
          <cell r="AF454">
            <v>4</v>
          </cell>
          <cell r="AG454">
            <v>4</v>
          </cell>
          <cell r="AH454">
            <v>4</v>
          </cell>
          <cell r="AI454">
            <v>0</v>
          </cell>
        </row>
        <row r="455">
          <cell r="A455">
            <v>1</v>
          </cell>
          <cell r="B455">
            <v>2</v>
          </cell>
          <cell r="C455">
            <v>2024</v>
          </cell>
          <cell r="D455">
            <v>4</v>
          </cell>
          <cell r="E455">
            <v>340</v>
          </cell>
          <cell r="F455">
            <v>290</v>
          </cell>
          <cell r="G455">
            <v>24</v>
          </cell>
          <cell r="H455">
            <v>2</v>
          </cell>
          <cell r="I455">
            <v>5</v>
          </cell>
          <cell r="J455">
            <v>1</v>
          </cell>
          <cell r="K455">
            <v>3</v>
          </cell>
          <cell r="L455">
            <v>2</v>
          </cell>
          <cell r="M455">
            <v>1</v>
          </cell>
          <cell r="N455">
            <v>4</v>
          </cell>
          <cell r="O455">
            <v>9</v>
          </cell>
          <cell r="P455">
            <v>1</v>
          </cell>
          <cell r="Q455">
            <v>0</v>
          </cell>
          <cell r="R455">
            <v>101</v>
          </cell>
          <cell r="S455">
            <v>2</v>
          </cell>
          <cell r="T455">
            <v>4</v>
          </cell>
          <cell r="U455">
            <v>0</v>
          </cell>
          <cell r="V455">
            <v>0</v>
          </cell>
          <cell r="W455">
            <v>1001</v>
          </cell>
          <cell r="X455">
            <v>8</v>
          </cell>
          <cell r="AA455">
            <v>272</v>
          </cell>
          <cell r="AB455">
            <v>400.1</v>
          </cell>
          <cell r="AC455">
            <v>13.2475</v>
          </cell>
          <cell r="AD455">
            <v>20</v>
          </cell>
          <cell r="AE455">
            <v>16.315000000000001</v>
          </cell>
          <cell r="AF455">
            <v>4</v>
          </cell>
          <cell r="AG455">
            <v>4</v>
          </cell>
          <cell r="AH455">
            <v>4</v>
          </cell>
          <cell r="AI455">
            <v>0</v>
          </cell>
        </row>
        <row r="456">
          <cell r="A456">
            <v>1</v>
          </cell>
          <cell r="B456">
            <v>2</v>
          </cell>
          <cell r="C456">
            <v>2024</v>
          </cell>
          <cell r="D456">
            <v>4</v>
          </cell>
          <cell r="E456">
            <v>340</v>
          </cell>
          <cell r="F456">
            <v>290</v>
          </cell>
          <cell r="G456">
            <v>24</v>
          </cell>
          <cell r="H456">
            <v>3</v>
          </cell>
          <cell r="I456">
            <v>5</v>
          </cell>
          <cell r="J456">
            <v>1</v>
          </cell>
          <cell r="K456">
            <v>3</v>
          </cell>
          <cell r="L456">
            <v>1</v>
          </cell>
          <cell r="M456">
            <v>1</v>
          </cell>
          <cell r="N456">
            <v>4</v>
          </cell>
          <cell r="O456">
            <v>9</v>
          </cell>
          <cell r="P456">
            <v>0</v>
          </cell>
          <cell r="R456">
            <v>101</v>
          </cell>
          <cell r="S456">
            <v>3</v>
          </cell>
          <cell r="T456">
            <v>4</v>
          </cell>
          <cell r="W456">
            <v>1001</v>
          </cell>
          <cell r="X456">
            <v>8</v>
          </cell>
          <cell r="AA456">
            <v>806</v>
          </cell>
          <cell r="AB456">
            <v>645.96</v>
          </cell>
          <cell r="AC456">
            <v>16.899899999999999</v>
          </cell>
          <cell r="AD456">
            <v>20</v>
          </cell>
          <cell r="AE456">
            <v>16.899899999999999</v>
          </cell>
          <cell r="AF456">
            <v>4</v>
          </cell>
          <cell r="AG456">
            <v>4</v>
          </cell>
          <cell r="AH456">
            <v>4</v>
          </cell>
          <cell r="AI456">
            <v>0</v>
          </cell>
        </row>
        <row r="457">
          <cell r="A457">
            <v>1</v>
          </cell>
          <cell r="B457">
            <v>2</v>
          </cell>
          <cell r="C457">
            <v>2024</v>
          </cell>
          <cell r="D457">
            <v>4</v>
          </cell>
          <cell r="E457">
            <v>340</v>
          </cell>
          <cell r="F457">
            <v>290</v>
          </cell>
          <cell r="G457">
            <v>24</v>
          </cell>
          <cell r="H457">
            <v>4</v>
          </cell>
          <cell r="I457">
            <v>5</v>
          </cell>
          <cell r="J457">
            <v>1</v>
          </cell>
          <cell r="K457">
            <v>3</v>
          </cell>
          <cell r="L457">
            <v>2</v>
          </cell>
          <cell r="M457">
            <v>1</v>
          </cell>
          <cell r="N457">
            <v>1</v>
          </cell>
          <cell r="O457">
            <v>5</v>
          </cell>
          <cell r="P457">
            <v>1</v>
          </cell>
          <cell r="Q457">
            <v>0</v>
          </cell>
          <cell r="R457">
            <v>101</v>
          </cell>
          <cell r="S457">
            <v>3</v>
          </cell>
          <cell r="T457">
            <v>4</v>
          </cell>
          <cell r="W457">
            <v>1001</v>
          </cell>
          <cell r="X457">
            <v>8</v>
          </cell>
          <cell r="AA457">
            <v>1101</v>
          </cell>
          <cell r="AB457">
            <v>402.87</v>
          </cell>
          <cell r="AD457">
            <v>20</v>
          </cell>
          <cell r="AE457">
            <v>2.9763999999999999</v>
          </cell>
          <cell r="AF457">
            <v>4</v>
          </cell>
          <cell r="AG457">
            <v>4</v>
          </cell>
          <cell r="AH457">
            <v>4</v>
          </cell>
          <cell r="AI457">
            <v>0</v>
          </cell>
        </row>
        <row r="458">
          <cell r="A458">
            <v>1</v>
          </cell>
          <cell r="B458">
            <v>2</v>
          </cell>
          <cell r="C458">
            <v>2024</v>
          </cell>
          <cell r="D458">
            <v>4</v>
          </cell>
          <cell r="E458">
            <v>340</v>
          </cell>
          <cell r="F458">
            <v>290</v>
          </cell>
          <cell r="G458">
            <v>24</v>
          </cell>
          <cell r="H458">
            <v>5</v>
          </cell>
          <cell r="I458">
            <v>5</v>
          </cell>
          <cell r="J458">
            <v>1</v>
          </cell>
          <cell r="K458">
            <v>3</v>
          </cell>
          <cell r="L458">
            <v>6</v>
          </cell>
          <cell r="M458">
            <v>1</v>
          </cell>
          <cell r="N458">
            <v>1</v>
          </cell>
          <cell r="O458">
            <v>5</v>
          </cell>
          <cell r="P458">
            <v>1</v>
          </cell>
          <cell r="Q458">
            <v>0</v>
          </cell>
          <cell r="R458">
            <v>101</v>
          </cell>
          <cell r="S458">
            <v>2</v>
          </cell>
          <cell r="T458">
            <v>4</v>
          </cell>
          <cell r="U458">
            <v>0</v>
          </cell>
          <cell r="V458">
            <v>0</v>
          </cell>
          <cell r="W458">
            <v>1001</v>
          </cell>
          <cell r="X458">
            <v>8</v>
          </cell>
          <cell r="AA458">
            <v>275</v>
          </cell>
          <cell r="AB458">
            <v>1213.1600000000001</v>
          </cell>
          <cell r="AC458">
            <v>6.24</v>
          </cell>
          <cell r="AD458">
            <v>18</v>
          </cell>
          <cell r="AE458">
            <v>6.24</v>
          </cell>
          <cell r="AF458">
            <v>4</v>
          </cell>
          <cell r="AG458">
            <v>4</v>
          </cell>
          <cell r="AH458">
            <v>4</v>
          </cell>
          <cell r="AI458">
            <v>0</v>
          </cell>
        </row>
        <row r="459">
          <cell r="A459">
            <v>1</v>
          </cell>
          <cell r="B459">
            <v>2</v>
          </cell>
          <cell r="C459">
            <v>2024</v>
          </cell>
          <cell r="D459">
            <v>4</v>
          </cell>
          <cell r="E459">
            <v>340</v>
          </cell>
          <cell r="F459">
            <v>290</v>
          </cell>
          <cell r="G459">
            <v>24</v>
          </cell>
          <cell r="H459">
            <v>7</v>
          </cell>
          <cell r="I459">
            <v>5</v>
          </cell>
          <cell r="J459">
            <v>1</v>
          </cell>
          <cell r="K459">
            <v>3</v>
          </cell>
          <cell r="L459">
            <v>2</v>
          </cell>
          <cell r="M459">
            <v>1</v>
          </cell>
          <cell r="N459">
            <v>2</v>
          </cell>
          <cell r="O459">
            <v>5</v>
          </cell>
          <cell r="P459">
            <v>1</v>
          </cell>
          <cell r="Q459">
            <v>1</v>
          </cell>
          <cell r="R459">
            <v>101</v>
          </cell>
          <cell r="S459">
            <v>3</v>
          </cell>
          <cell r="T459">
            <v>4</v>
          </cell>
          <cell r="W459">
            <v>1001</v>
          </cell>
          <cell r="X459">
            <v>8</v>
          </cell>
          <cell r="AA459">
            <v>1093</v>
          </cell>
          <cell r="AB459">
            <v>879.14</v>
          </cell>
          <cell r="AC459">
            <v>3.68</v>
          </cell>
          <cell r="AD459">
            <v>20</v>
          </cell>
          <cell r="AE459">
            <v>4.29</v>
          </cell>
          <cell r="AF459">
            <v>4</v>
          </cell>
          <cell r="AG459">
            <v>4</v>
          </cell>
          <cell r="AH459">
            <v>4</v>
          </cell>
          <cell r="AI459">
            <v>0</v>
          </cell>
        </row>
        <row r="460">
          <cell r="A460">
            <v>1</v>
          </cell>
          <cell r="B460">
            <v>2</v>
          </cell>
          <cell r="C460">
            <v>2024</v>
          </cell>
          <cell r="D460">
            <v>4</v>
          </cell>
          <cell r="E460">
            <v>340</v>
          </cell>
          <cell r="F460">
            <v>290</v>
          </cell>
          <cell r="G460">
            <v>24</v>
          </cell>
          <cell r="H460">
            <v>8</v>
          </cell>
          <cell r="I460">
            <v>5</v>
          </cell>
          <cell r="J460">
            <v>1</v>
          </cell>
          <cell r="K460">
            <v>3</v>
          </cell>
          <cell r="L460">
            <v>2</v>
          </cell>
          <cell r="M460">
            <v>1</v>
          </cell>
          <cell r="N460">
            <v>4</v>
          </cell>
          <cell r="O460">
            <v>9</v>
          </cell>
          <cell r="P460">
            <v>0</v>
          </cell>
          <cell r="R460">
            <v>101</v>
          </cell>
          <cell r="S460">
            <v>3</v>
          </cell>
          <cell r="T460">
            <v>4</v>
          </cell>
          <cell r="W460">
            <v>1001</v>
          </cell>
          <cell r="X460">
            <v>8</v>
          </cell>
          <cell r="AA460">
            <v>1112</v>
          </cell>
          <cell r="AB460">
            <v>1607</v>
          </cell>
          <cell r="AC460">
            <v>19.719799999999999</v>
          </cell>
          <cell r="AD460">
            <v>20</v>
          </cell>
          <cell r="AE460">
            <v>22.608799999999999</v>
          </cell>
          <cell r="AF460">
            <v>4</v>
          </cell>
          <cell r="AG460">
            <v>4</v>
          </cell>
          <cell r="AH460">
            <v>4</v>
          </cell>
          <cell r="AI460">
            <v>0</v>
          </cell>
        </row>
        <row r="461">
          <cell r="A461">
            <v>1</v>
          </cell>
          <cell r="B461">
            <v>2</v>
          </cell>
          <cell r="C461">
            <v>2024</v>
          </cell>
          <cell r="D461">
            <v>4</v>
          </cell>
          <cell r="E461">
            <v>340</v>
          </cell>
          <cell r="F461">
            <v>290</v>
          </cell>
          <cell r="G461">
            <v>24</v>
          </cell>
          <cell r="H461">
            <v>9</v>
          </cell>
          <cell r="I461">
            <v>5</v>
          </cell>
          <cell r="J461">
            <v>1</v>
          </cell>
          <cell r="K461">
            <v>3</v>
          </cell>
          <cell r="L461">
            <v>1</v>
          </cell>
          <cell r="M461">
            <v>1</v>
          </cell>
          <cell r="N461">
            <v>1</v>
          </cell>
          <cell r="O461">
            <v>5</v>
          </cell>
          <cell r="P461">
            <v>1</v>
          </cell>
          <cell r="Q461">
            <v>1</v>
          </cell>
          <cell r="R461">
            <v>101</v>
          </cell>
          <cell r="S461">
            <v>3</v>
          </cell>
          <cell r="T461">
            <v>4</v>
          </cell>
          <cell r="W461">
            <v>1001</v>
          </cell>
          <cell r="X461">
            <v>8</v>
          </cell>
          <cell r="AA461">
            <v>1341</v>
          </cell>
          <cell r="AB461">
            <v>2016.8252</v>
          </cell>
          <cell r="AC461">
            <v>19.000299999999999</v>
          </cell>
          <cell r="AD461">
            <v>20</v>
          </cell>
          <cell r="AE461">
            <v>26.578099999999999</v>
          </cell>
          <cell r="AF461">
            <v>4</v>
          </cell>
          <cell r="AG461">
            <v>4</v>
          </cell>
          <cell r="AH461">
            <v>4</v>
          </cell>
          <cell r="AI461">
            <v>0</v>
          </cell>
        </row>
        <row r="462">
          <cell r="A462">
            <v>1</v>
          </cell>
          <cell r="B462">
            <v>2</v>
          </cell>
          <cell r="C462">
            <v>2024</v>
          </cell>
          <cell r="D462">
            <v>4</v>
          </cell>
          <cell r="E462">
            <v>340</v>
          </cell>
          <cell r="F462">
            <v>290</v>
          </cell>
          <cell r="G462">
            <v>24</v>
          </cell>
          <cell r="H462">
            <v>12</v>
          </cell>
          <cell r="I462">
            <v>5</v>
          </cell>
          <cell r="J462">
            <v>1</v>
          </cell>
          <cell r="K462">
            <v>3</v>
          </cell>
          <cell r="L462">
            <v>3</v>
          </cell>
          <cell r="M462">
            <v>1</v>
          </cell>
          <cell r="N462">
            <v>1</v>
          </cell>
          <cell r="O462">
            <v>5</v>
          </cell>
          <cell r="P462">
            <v>1</v>
          </cell>
          <cell r="Q462">
            <v>1</v>
          </cell>
          <cell r="R462">
            <v>101</v>
          </cell>
          <cell r="S462">
            <v>3</v>
          </cell>
          <cell r="T462">
            <v>4</v>
          </cell>
          <cell r="W462">
            <v>1001</v>
          </cell>
          <cell r="X462">
            <v>8</v>
          </cell>
          <cell r="AA462">
            <v>547</v>
          </cell>
          <cell r="AB462">
            <v>805.29690000000005</v>
          </cell>
          <cell r="AC462">
            <v>24.876999999999999</v>
          </cell>
          <cell r="AD462">
            <v>17</v>
          </cell>
          <cell r="AE462">
            <v>25.380199999999999</v>
          </cell>
          <cell r="AF462">
            <v>4</v>
          </cell>
          <cell r="AG462">
            <v>4</v>
          </cell>
          <cell r="AH462">
            <v>4</v>
          </cell>
          <cell r="AI462">
            <v>0</v>
          </cell>
        </row>
        <row r="463">
          <cell r="A463">
            <v>1</v>
          </cell>
          <cell r="B463">
            <v>2</v>
          </cell>
          <cell r="C463">
            <v>2024</v>
          </cell>
          <cell r="D463">
            <v>4</v>
          </cell>
          <cell r="E463">
            <v>340</v>
          </cell>
          <cell r="F463">
            <v>290</v>
          </cell>
          <cell r="G463">
            <v>24</v>
          </cell>
          <cell r="H463">
            <v>13</v>
          </cell>
          <cell r="I463">
            <v>5</v>
          </cell>
          <cell r="J463">
            <v>1</v>
          </cell>
          <cell r="K463">
            <v>3</v>
          </cell>
          <cell r="L463">
            <v>2</v>
          </cell>
          <cell r="M463">
            <v>1</v>
          </cell>
          <cell r="N463">
            <v>4</v>
          </cell>
          <cell r="O463">
            <v>9</v>
          </cell>
          <cell r="P463">
            <v>0</v>
          </cell>
          <cell r="R463">
            <v>101</v>
          </cell>
          <cell r="S463">
            <v>2</v>
          </cell>
          <cell r="T463">
            <v>4</v>
          </cell>
          <cell r="U463">
            <v>1</v>
          </cell>
          <cell r="V463">
            <v>1</v>
          </cell>
          <cell r="W463">
            <v>1001</v>
          </cell>
          <cell r="X463">
            <v>8</v>
          </cell>
          <cell r="AA463">
            <v>1244</v>
          </cell>
          <cell r="AB463">
            <v>1734.5192</v>
          </cell>
          <cell r="AC463">
            <v>26.183499999999999</v>
          </cell>
          <cell r="AD463">
            <v>20</v>
          </cell>
          <cell r="AE463">
            <v>34.008200000000002</v>
          </cell>
          <cell r="AF463">
            <v>4</v>
          </cell>
          <cell r="AG463">
            <v>4</v>
          </cell>
          <cell r="AH463">
            <v>4</v>
          </cell>
          <cell r="AI463">
            <v>0</v>
          </cell>
        </row>
        <row r="464">
          <cell r="A464">
            <v>1</v>
          </cell>
          <cell r="B464">
            <v>2</v>
          </cell>
          <cell r="C464">
            <v>2024</v>
          </cell>
          <cell r="D464">
            <v>4</v>
          </cell>
          <cell r="E464">
            <v>340</v>
          </cell>
          <cell r="F464">
            <v>290</v>
          </cell>
          <cell r="G464">
            <v>24</v>
          </cell>
          <cell r="H464">
            <v>14</v>
          </cell>
          <cell r="I464">
            <v>5</v>
          </cell>
          <cell r="J464">
            <v>1</v>
          </cell>
          <cell r="K464">
            <v>3</v>
          </cell>
          <cell r="L464">
            <v>2</v>
          </cell>
          <cell r="M464">
            <v>1</v>
          </cell>
          <cell r="N464">
            <v>1</v>
          </cell>
          <cell r="O464">
            <v>5</v>
          </cell>
          <cell r="P464">
            <v>1</v>
          </cell>
          <cell r="Q464">
            <v>1</v>
          </cell>
          <cell r="R464">
            <v>101</v>
          </cell>
          <cell r="S464">
            <v>3</v>
          </cell>
          <cell r="T464">
            <v>4</v>
          </cell>
          <cell r="W464">
            <v>1001</v>
          </cell>
          <cell r="X464">
            <v>8</v>
          </cell>
          <cell r="AA464">
            <v>562</v>
          </cell>
          <cell r="AB464">
            <v>675.41030000000001</v>
          </cell>
          <cell r="AC464">
            <v>17.992999999999999</v>
          </cell>
          <cell r="AD464">
            <v>20</v>
          </cell>
          <cell r="AE464">
            <v>19.840499999999999</v>
          </cell>
          <cell r="AF464">
            <v>4</v>
          </cell>
          <cell r="AG464">
            <v>4</v>
          </cell>
          <cell r="AH464">
            <v>4</v>
          </cell>
          <cell r="AI464">
            <v>0</v>
          </cell>
        </row>
        <row r="465">
          <cell r="A465">
            <v>1</v>
          </cell>
          <cell r="B465">
            <v>2</v>
          </cell>
          <cell r="C465">
            <v>2024</v>
          </cell>
          <cell r="D465">
            <v>4</v>
          </cell>
          <cell r="E465">
            <v>340</v>
          </cell>
          <cell r="F465">
            <v>290</v>
          </cell>
          <cell r="G465">
            <v>24</v>
          </cell>
          <cell r="H465">
            <v>15</v>
          </cell>
          <cell r="I465">
            <v>5</v>
          </cell>
          <cell r="J465">
            <v>1</v>
          </cell>
          <cell r="K465">
            <v>3</v>
          </cell>
          <cell r="L465">
            <v>4</v>
          </cell>
          <cell r="M465">
            <v>2</v>
          </cell>
          <cell r="N465">
            <v>4</v>
          </cell>
          <cell r="O465">
            <v>9</v>
          </cell>
          <cell r="P465">
            <v>0</v>
          </cell>
          <cell r="R465">
            <v>101</v>
          </cell>
          <cell r="S465">
            <v>3</v>
          </cell>
          <cell r="T465">
            <v>4</v>
          </cell>
          <cell r="W465">
            <v>1001</v>
          </cell>
          <cell r="X465">
            <v>8</v>
          </cell>
          <cell r="AA465">
            <v>267</v>
          </cell>
          <cell r="AB465">
            <v>119</v>
          </cell>
          <cell r="AC465">
            <v>8.0715000000000003</v>
          </cell>
          <cell r="AD465">
            <v>17</v>
          </cell>
          <cell r="AE465">
            <v>8.0715000000000003</v>
          </cell>
          <cell r="AF465">
            <v>4</v>
          </cell>
          <cell r="AG465">
            <v>4</v>
          </cell>
          <cell r="AH465">
            <v>4</v>
          </cell>
          <cell r="AI465">
            <v>0</v>
          </cell>
        </row>
        <row r="466">
          <cell r="A466">
            <v>1</v>
          </cell>
          <cell r="B466">
            <v>2</v>
          </cell>
          <cell r="C466">
            <v>2024</v>
          </cell>
          <cell r="D466">
            <v>4</v>
          </cell>
          <cell r="E466">
            <v>340</v>
          </cell>
          <cell r="F466">
            <v>290</v>
          </cell>
          <cell r="G466">
            <v>24</v>
          </cell>
          <cell r="H466">
            <v>16</v>
          </cell>
          <cell r="I466">
            <v>5</v>
          </cell>
          <cell r="J466">
            <v>1</v>
          </cell>
          <cell r="K466">
            <v>3</v>
          </cell>
          <cell r="L466">
            <v>3</v>
          </cell>
          <cell r="M466">
            <v>1</v>
          </cell>
          <cell r="N466">
            <v>1</v>
          </cell>
          <cell r="O466">
            <v>5</v>
          </cell>
          <cell r="P466">
            <v>1</v>
          </cell>
          <cell r="Q466">
            <v>1</v>
          </cell>
          <cell r="R466">
            <v>101</v>
          </cell>
          <cell r="S466">
            <v>3</v>
          </cell>
          <cell r="T466">
            <v>4</v>
          </cell>
          <cell r="W466">
            <v>1001</v>
          </cell>
          <cell r="X466">
            <v>8</v>
          </cell>
          <cell r="AA466">
            <v>649</v>
          </cell>
          <cell r="AB466">
            <v>521.68510000000003</v>
          </cell>
          <cell r="AC466">
            <v>16.066099999999999</v>
          </cell>
          <cell r="AD466">
            <v>20</v>
          </cell>
          <cell r="AE466">
            <v>16.066099999999999</v>
          </cell>
          <cell r="AF466">
            <v>4</v>
          </cell>
          <cell r="AG466">
            <v>4</v>
          </cell>
          <cell r="AH466">
            <v>4</v>
          </cell>
          <cell r="AI466">
            <v>0</v>
          </cell>
        </row>
        <row r="467">
          <cell r="A467">
            <v>1</v>
          </cell>
          <cell r="B467">
            <v>2</v>
          </cell>
          <cell r="C467">
            <v>2024</v>
          </cell>
          <cell r="D467">
            <v>4</v>
          </cell>
          <cell r="E467">
            <v>340</v>
          </cell>
          <cell r="F467">
            <v>290</v>
          </cell>
          <cell r="G467">
            <v>24</v>
          </cell>
          <cell r="H467">
            <v>18</v>
          </cell>
          <cell r="I467">
            <v>5</v>
          </cell>
          <cell r="J467">
            <v>1</v>
          </cell>
          <cell r="K467">
            <v>3</v>
          </cell>
          <cell r="L467">
            <v>1</v>
          </cell>
          <cell r="M467">
            <v>1</v>
          </cell>
          <cell r="N467">
            <v>1</v>
          </cell>
          <cell r="O467">
            <v>5</v>
          </cell>
          <cell r="P467">
            <v>0</v>
          </cell>
          <cell r="R467">
            <v>101</v>
          </cell>
          <cell r="S467">
            <v>2</v>
          </cell>
          <cell r="T467">
            <v>4</v>
          </cell>
          <cell r="U467">
            <v>1</v>
          </cell>
          <cell r="V467">
            <v>0</v>
          </cell>
          <cell r="W467">
            <v>1001</v>
          </cell>
          <cell r="X467">
            <v>0</v>
          </cell>
          <cell r="Y467">
            <v>0</v>
          </cell>
          <cell r="Z467">
            <v>0</v>
          </cell>
          <cell r="AA467">
            <v>161</v>
          </cell>
          <cell r="AB467">
            <v>329.5224</v>
          </cell>
          <cell r="AC467">
            <v>16.132999999999999</v>
          </cell>
          <cell r="AD467">
            <v>19</v>
          </cell>
          <cell r="AE467">
            <v>16.132999999999999</v>
          </cell>
          <cell r="AF467">
            <v>9</v>
          </cell>
          <cell r="AG467">
            <v>9</v>
          </cell>
          <cell r="AH467">
            <v>4</v>
          </cell>
          <cell r="AI467">
            <v>0</v>
          </cell>
        </row>
        <row r="468">
          <cell r="A468">
            <v>1</v>
          </cell>
          <cell r="B468">
            <v>2</v>
          </cell>
          <cell r="C468">
            <v>2024</v>
          </cell>
          <cell r="D468">
            <v>4</v>
          </cell>
          <cell r="E468">
            <v>340</v>
          </cell>
          <cell r="F468">
            <v>290</v>
          </cell>
          <cell r="G468">
            <v>24</v>
          </cell>
          <cell r="H468">
            <v>1</v>
          </cell>
          <cell r="I468">
            <v>5</v>
          </cell>
          <cell r="J468">
            <v>2</v>
          </cell>
          <cell r="K468">
            <v>3</v>
          </cell>
          <cell r="L468">
            <v>1</v>
          </cell>
          <cell r="M468">
            <v>1</v>
          </cell>
          <cell r="N468">
            <v>1</v>
          </cell>
          <cell r="O468">
            <v>5</v>
          </cell>
          <cell r="P468">
            <v>1</v>
          </cell>
          <cell r="Q468">
            <v>1</v>
          </cell>
          <cell r="R468">
            <v>101</v>
          </cell>
          <cell r="S468">
            <v>3</v>
          </cell>
          <cell r="T468">
            <v>4</v>
          </cell>
          <cell r="W468">
            <v>1001</v>
          </cell>
          <cell r="X468">
            <v>8</v>
          </cell>
          <cell r="AA468">
            <v>202</v>
          </cell>
          <cell r="AB468">
            <v>36.704700000000003</v>
          </cell>
          <cell r="AC468">
            <v>34.3292</v>
          </cell>
          <cell r="AD468">
            <v>20</v>
          </cell>
          <cell r="AE468">
            <v>36.704700000000003</v>
          </cell>
          <cell r="AF468">
            <v>4</v>
          </cell>
          <cell r="AG468">
            <v>4</v>
          </cell>
          <cell r="AH468">
            <v>4</v>
          </cell>
          <cell r="AI468">
            <v>0</v>
          </cell>
        </row>
        <row r="469">
          <cell r="A469">
            <v>1</v>
          </cell>
          <cell r="B469">
            <v>2</v>
          </cell>
          <cell r="C469">
            <v>2024</v>
          </cell>
          <cell r="D469">
            <v>4</v>
          </cell>
          <cell r="E469">
            <v>340</v>
          </cell>
          <cell r="F469">
            <v>290</v>
          </cell>
          <cell r="G469">
            <v>24</v>
          </cell>
          <cell r="H469">
            <v>2</v>
          </cell>
          <cell r="I469">
            <v>5</v>
          </cell>
          <cell r="J469">
            <v>2</v>
          </cell>
          <cell r="K469">
            <v>3</v>
          </cell>
          <cell r="L469">
            <v>2</v>
          </cell>
          <cell r="M469">
            <v>1</v>
          </cell>
          <cell r="N469">
            <v>4</v>
          </cell>
          <cell r="O469">
            <v>9</v>
          </cell>
          <cell r="P469">
            <v>1</v>
          </cell>
          <cell r="Q469">
            <v>0</v>
          </cell>
          <cell r="R469">
            <v>101</v>
          </cell>
          <cell r="S469">
            <v>2</v>
          </cell>
          <cell r="T469">
            <v>4</v>
          </cell>
          <cell r="U469">
            <v>0</v>
          </cell>
          <cell r="V469">
            <v>0</v>
          </cell>
          <cell r="W469">
            <v>1001</v>
          </cell>
          <cell r="X469">
            <v>8</v>
          </cell>
          <cell r="AA469">
            <v>382</v>
          </cell>
          <cell r="AB469">
            <v>357</v>
          </cell>
          <cell r="AC469">
            <v>14.684100000000001</v>
          </cell>
          <cell r="AD469">
            <v>20</v>
          </cell>
          <cell r="AE469">
            <v>14.684100000000001</v>
          </cell>
          <cell r="AF469">
            <v>4</v>
          </cell>
          <cell r="AG469">
            <v>4</v>
          </cell>
          <cell r="AH469">
            <v>4</v>
          </cell>
          <cell r="AI469">
            <v>0</v>
          </cell>
        </row>
        <row r="470">
          <cell r="A470">
            <v>1</v>
          </cell>
          <cell r="B470">
            <v>2</v>
          </cell>
          <cell r="C470">
            <v>2024</v>
          </cell>
          <cell r="D470">
            <v>4</v>
          </cell>
          <cell r="E470">
            <v>340</v>
          </cell>
          <cell r="F470">
            <v>290</v>
          </cell>
          <cell r="G470">
            <v>24</v>
          </cell>
          <cell r="H470">
            <v>3</v>
          </cell>
          <cell r="I470">
            <v>5</v>
          </cell>
          <cell r="J470">
            <v>2</v>
          </cell>
          <cell r="K470">
            <v>3</v>
          </cell>
          <cell r="L470">
            <v>1</v>
          </cell>
          <cell r="M470">
            <v>1</v>
          </cell>
          <cell r="N470">
            <v>4</v>
          </cell>
          <cell r="O470">
            <v>9</v>
          </cell>
          <cell r="P470">
            <v>0</v>
          </cell>
          <cell r="R470">
            <v>101</v>
          </cell>
          <cell r="S470">
            <v>3</v>
          </cell>
          <cell r="T470">
            <v>4</v>
          </cell>
          <cell r="W470">
            <v>1001</v>
          </cell>
          <cell r="X470">
            <v>8</v>
          </cell>
          <cell r="AA470">
            <v>659</v>
          </cell>
          <cell r="AB470">
            <v>480.24</v>
          </cell>
          <cell r="AC470">
            <v>10.690899999999999</v>
          </cell>
          <cell r="AD470">
            <v>20</v>
          </cell>
          <cell r="AE470">
            <v>10.849600000000001</v>
          </cell>
          <cell r="AF470">
            <v>4</v>
          </cell>
          <cell r="AG470">
            <v>4</v>
          </cell>
          <cell r="AH470">
            <v>4</v>
          </cell>
          <cell r="AI470">
            <v>0</v>
          </cell>
        </row>
        <row r="471">
          <cell r="A471">
            <v>1</v>
          </cell>
          <cell r="B471">
            <v>2</v>
          </cell>
          <cell r="C471">
            <v>2024</v>
          </cell>
          <cell r="D471">
            <v>4</v>
          </cell>
          <cell r="E471">
            <v>340</v>
          </cell>
          <cell r="F471">
            <v>290</v>
          </cell>
          <cell r="G471">
            <v>24</v>
          </cell>
          <cell r="H471">
            <v>4</v>
          </cell>
          <cell r="I471">
            <v>5</v>
          </cell>
          <cell r="J471">
            <v>2</v>
          </cell>
          <cell r="K471">
            <v>3</v>
          </cell>
          <cell r="L471">
            <v>1</v>
          </cell>
          <cell r="M471">
            <v>1</v>
          </cell>
          <cell r="N471">
            <v>1</v>
          </cell>
          <cell r="O471">
            <v>5</v>
          </cell>
          <cell r="P471">
            <v>1</v>
          </cell>
          <cell r="Q471">
            <v>0</v>
          </cell>
          <cell r="R471">
            <v>101</v>
          </cell>
          <cell r="S471">
            <v>3</v>
          </cell>
          <cell r="T471">
            <v>4</v>
          </cell>
          <cell r="W471">
            <v>1001</v>
          </cell>
          <cell r="X471">
            <v>8</v>
          </cell>
          <cell r="AA471">
            <v>832</v>
          </cell>
          <cell r="AB471">
            <v>536.01</v>
          </cell>
          <cell r="AC471">
            <v>11.6538</v>
          </cell>
          <cell r="AD471">
            <v>20</v>
          </cell>
          <cell r="AE471">
            <v>13.040699999999999</v>
          </cell>
          <cell r="AF471">
            <v>4</v>
          </cell>
          <cell r="AG471">
            <v>4</v>
          </cell>
          <cell r="AH471">
            <v>4</v>
          </cell>
          <cell r="AI471">
            <v>0</v>
          </cell>
        </row>
        <row r="472">
          <cell r="A472">
            <v>1</v>
          </cell>
          <cell r="B472">
            <v>2</v>
          </cell>
          <cell r="C472">
            <v>2024</v>
          </cell>
          <cell r="D472">
            <v>4</v>
          </cell>
          <cell r="E472">
            <v>340</v>
          </cell>
          <cell r="F472">
            <v>290</v>
          </cell>
          <cell r="G472">
            <v>24</v>
          </cell>
          <cell r="H472">
            <v>5</v>
          </cell>
          <cell r="I472">
            <v>5</v>
          </cell>
          <cell r="J472">
            <v>2</v>
          </cell>
          <cell r="K472">
            <v>3</v>
          </cell>
          <cell r="L472">
            <v>1</v>
          </cell>
          <cell r="M472">
            <v>1</v>
          </cell>
          <cell r="N472">
            <v>4</v>
          </cell>
          <cell r="O472">
            <v>9</v>
          </cell>
          <cell r="P472">
            <v>0</v>
          </cell>
          <cell r="R472">
            <v>101</v>
          </cell>
          <cell r="S472">
            <v>3</v>
          </cell>
          <cell r="T472">
            <v>4</v>
          </cell>
          <cell r="W472">
            <v>1001</v>
          </cell>
          <cell r="X472">
            <v>8</v>
          </cell>
          <cell r="AA472">
            <v>1991</v>
          </cell>
          <cell r="AB472">
            <v>1765.2850000000001</v>
          </cell>
          <cell r="AC472">
            <v>12.731199999999999</v>
          </cell>
          <cell r="AD472">
            <v>20</v>
          </cell>
          <cell r="AE472">
            <v>12.731199999999999</v>
          </cell>
          <cell r="AF472">
            <v>4</v>
          </cell>
          <cell r="AG472">
            <v>4</v>
          </cell>
          <cell r="AH472">
            <v>4</v>
          </cell>
          <cell r="AI472">
            <v>0</v>
          </cell>
        </row>
        <row r="473">
          <cell r="A473">
            <v>1</v>
          </cell>
          <cell r="B473">
            <v>2</v>
          </cell>
          <cell r="C473">
            <v>2024</v>
          </cell>
          <cell r="D473">
            <v>4</v>
          </cell>
          <cell r="E473">
            <v>340</v>
          </cell>
          <cell r="F473">
            <v>290</v>
          </cell>
          <cell r="G473">
            <v>24</v>
          </cell>
          <cell r="H473">
            <v>7</v>
          </cell>
          <cell r="I473">
            <v>5</v>
          </cell>
          <cell r="J473">
            <v>2</v>
          </cell>
          <cell r="K473">
            <v>3</v>
          </cell>
          <cell r="L473">
            <v>2</v>
          </cell>
          <cell r="M473">
            <v>1</v>
          </cell>
          <cell r="N473">
            <v>2</v>
          </cell>
          <cell r="O473">
            <v>5</v>
          </cell>
          <cell r="P473">
            <v>1</v>
          </cell>
          <cell r="Q473">
            <v>1</v>
          </cell>
          <cell r="R473">
            <v>101</v>
          </cell>
          <cell r="S473">
            <v>2</v>
          </cell>
          <cell r="T473">
            <v>4</v>
          </cell>
          <cell r="U473">
            <v>0</v>
          </cell>
          <cell r="V473">
            <v>0</v>
          </cell>
          <cell r="W473">
            <v>1001</v>
          </cell>
          <cell r="X473">
            <v>8</v>
          </cell>
          <cell r="AA473">
            <v>363</v>
          </cell>
          <cell r="AB473">
            <v>127.77</v>
          </cell>
          <cell r="AC473">
            <v>2.69</v>
          </cell>
          <cell r="AD473">
            <v>20</v>
          </cell>
          <cell r="AE473">
            <v>5.77</v>
          </cell>
          <cell r="AF473">
            <v>4</v>
          </cell>
          <cell r="AG473">
            <v>4</v>
          </cell>
          <cell r="AH473">
            <v>4</v>
          </cell>
          <cell r="AI473">
            <v>0</v>
          </cell>
        </row>
        <row r="474">
          <cell r="A474">
            <v>1</v>
          </cell>
          <cell r="B474">
            <v>2</v>
          </cell>
          <cell r="C474">
            <v>2024</v>
          </cell>
          <cell r="D474">
            <v>4</v>
          </cell>
          <cell r="E474">
            <v>340</v>
          </cell>
          <cell r="F474">
            <v>290</v>
          </cell>
          <cell r="G474">
            <v>24</v>
          </cell>
          <cell r="H474">
            <v>8</v>
          </cell>
          <cell r="I474">
            <v>5</v>
          </cell>
          <cell r="J474">
            <v>2</v>
          </cell>
          <cell r="K474">
            <v>3</v>
          </cell>
          <cell r="L474">
            <v>5</v>
          </cell>
          <cell r="M474">
            <v>2</v>
          </cell>
          <cell r="N474">
            <v>1</v>
          </cell>
          <cell r="O474">
            <v>5</v>
          </cell>
          <cell r="P474">
            <v>0</v>
          </cell>
          <cell r="R474">
            <v>101</v>
          </cell>
          <cell r="S474">
            <v>3</v>
          </cell>
          <cell r="T474">
            <v>4</v>
          </cell>
          <cell r="W474">
            <v>1001</v>
          </cell>
          <cell r="X474">
            <v>8</v>
          </cell>
          <cell r="AA474">
            <v>821</v>
          </cell>
          <cell r="AB474">
            <v>959</v>
          </cell>
          <cell r="AC474">
            <v>17.837800000000001</v>
          </cell>
          <cell r="AD474">
            <v>20</v>
          </cell>
          <cell r="AE474">
            <v>17.902100000000001</v>
          </cell>
          <cell r="AF474">
            <v>4</v>
          </cell>
          <cell r="AG474">
            <v>4</v>
          </cell>
          <cell r="AH474">
            <v>4</v>
          </cell>
          <cell r="AI474">
            <v>0</v>
          </cell>
        </row>
        <row r="475">
          <cell r="A475">
            <v>1</v>
          </cell>
          <cell r="B475">
            <v>2</v>
          </cell>
          <cell r="C475">
            <v>2024</v>
          </cell>
          <cell r="D475">
            <v>4</v>
          </cell>
          <cell r="E475">
            <v>340</v>
          </cell>
          <cell r="F475">
            <v>290</v>
          </cell>
          <cell r="G475">
            <v>24</v>
          </cell>
          <cell r="H475">
            <v>9</v>
          </cell>
          <cell r="I475">
            <v>5</v>
          </cell>
          <cell r="J475">
            <v>2</v>
          </cell>
          <cell r="K475">
            <v>3</v>
          </cell>
          <cell r="L475">
            <v>1</v>
          </cell>
          <cell r="M475">
            <v>1</v>
          </cell>
          <cell r="N475">
            <v>1</v>
          </cell>
          <cell r="O475">
            <v>5</v>
          </cell>
          <cell r="P475">
            <v>1</v>
          </cell>
          <cell r="Q475">
            <v>1</v>
          </cell>
          <cell r="R475">
            <v>101</v>
          </cell>
          <cell r="S475">
            <v>3</v>
          </cell>
          <cell r="T475">
            <v>4</v>
          </cell>
          <cell r="W475">
            <v>1001</v>
          </cell>
          <cell r="X475">
            <v>8</v>
          </cell>
          <cell r="AA475">
            <v>791</v>
          </cell>
          <cell r="AB475">
            <v>1030.5903000000001</v>
          </cell>
          <cell r="AC475">
            <v>16.521100000000001</v>
          </cell>
          <cell r="AD475">
            <v>20</v>
          </cell>
          <cell r="AE475">
            <v>29.622900000000001</v>
          </cell>
          <cell r="AF475">
            <v>4</v>
          </cell>
          <cell r="AG475">
            <v>4</v>
          </cell>
          <cell r="AH475">
            <v>4</v>
          </cell>
          <cell r="AI475">
            <v>0</v>
          </cell>
        </row>
        <row r="476">
          <cell r="A476">
            <v>1</v>
          </cell>
          <cell r="B476">
            <v>2</v>
          </cell>
          <cell r="C476">
            <v>2024</v>
          </cell>
          <cell r="D476">
            <v>4</v>
          </cell>
          <cell r="E476">
            <v>340</v>
          </cell>
          <cell r="F476">
            <v>290</v>
          </cell>
          <cell r="G476">
            <v>24</v>
          </cell>
          <cell r="H476">
            <v>10</v>
          </cell>
          <cell r="I476">
            <v>5</v>
          </cell>
          <cell r="J476">
            <v>2</v>
          </cell>
          <cell r="K476">
            <v>3</v>
          </cell>
          <cell r="L476">
            <v>3</v>
          </cell>
          <cell r="M476">
            <v>1</v>
          </cell>
          <cell r="N476">
            <v>1</v>
          </cell>
          <cell r="O476">
            <v>5</v>
          </cell>
          <cell r="P476">
            <v>1</v>
          </cell>
          <cell r="Q476">
            <v>1</v>
          </cell>
          <cell r="R476">
            <v>101</v>
          </cell>
          <cell r="S476">
            <v>3</v>
          </cell>
          <cell r="T476">
            <v>4</v>
          </cell>
          <cell r="W476">
            <v>1001</v>
          </cell>
          <cell r="X476">
            <v>8</v>
          </cell>
          <cell r="AA476">
            <v>785</v>
          </cell>
          <cell r="AB476">
            <v>28.107099999999999</v>
          </cell>
          <cell r="AC476">
            <v>25.666</v>
          </cell>
          <cell r="AD476">
            <v>20</v>
          </cell>
          <cell r="AE476">
            <v>26.666</v>
          </cell>
          <cell r="AF476">
            <v>4</v>
          </cell>
          <cell r="AG476">
            <v>4</v>
          </cell>
          <cell r="AH476">
            <v>4</v>
          </cell>
          <cell r="AI476">
            <v>0</v>
          </cell>
        </row>
        <row r="477">
          <cell r="A477">
            <v>1</v>
          </cell>
          <cell r="B477">
            <v>2</v>
          </cell>
          <cell r="C477">
            <v>2024</v>
          </cell>
          <cell r="D477">
            <v>4</v>
          </cell>
          <cell r="E477">
            <v>340</v>
          </cell>
          <cell r="F477">
            <v>290</v>
          </cell>
          <cell r="G477">
            <v>24</v>
          </cell>
          <cell r="H477">
            <v>12</v>
          </cell>
          <cell r="I477">
            <v>5</v>
          </cell>
          <cell r="J477">
            <v>2</v>
          </cell>
          <cell r="K477">
            <v>3</v>
          </cell>
          <cell r="L477">
            <v>2</v>
          </cell>
          <cell r="M477">
            <v>1</v>
          </cell>
          <cell r="N477">
            <v>1</v>
          </cell>
          <cell r="O477">
            <v>5</v>
          </cell>
          <cell r="P477">
            <v>1</v>
          </cell>
          <cell r="Q477">
            <v>1</v>
          </cell>
          <cell r="R477">
            <v>101</v>
          </cell>
          <cell r="S477">
            <v>3</v>
          </cell>
          <cell r="T477">
            <v>4</v>
          </cell>
          <cell r="W477">
            <v>1001</v>
          </cell>
          <cell r="X477">
            <v>8</v>
          </cell>
          <cell r="AA477">
            <v>481</v>
          </cell>
          <cell r="AB477">
            <v>677.90250000000003</v>
          </cell>
          <cell r="AC477">
            <v>18.363299999999999</v>
          </cell>
          <cell r="AD477">
            <v>20</v>
          </cell>
          <cell r="AE477">
            <v>18.8521</v>
          </cell>
          <cell r="AF477">
            <v>4</v>
          </cell>
          <cell r="AG477">
            <v>4</v>
          </cell>
          <cell r="AH477">
            <v>4</v>
          </cell>
          <cell r="AI477">
            <v>0</v>
          </cell>
        </row>
        <row r="478">
          <cell r="A478">
            <v>1</v>
          </cell>
          <cell r="B478">
            <v>2</v>
          </cell>
          <cell r="C478">
            <v>2024</v>
          </cell>
          <cell r="D478">
            <v>4</v>
          </cell>
          <cell r="E478">
            <v>340</v>
          </cell>
          <cell r="F478">
            <v>290</v>
          </cell>
          <cell r="G478">
            <v>24</v>
          </cell>
          <cell r="H478">
            <v>13</v>
          </cell>
          <cell r="I478">
            <v>5</v>
          </cell>
          <cell r="J478">
            <v>2</v>
          </cell>
          <cell r="K478">
            <v>3</v>
          </cell>
          <cell r="L478">
            <v>2</v>
          </cell>
          <cell r="M478">
            <v>1</v>
          </cell>
          <cell r="N478">
            <v>1</v>
          </cell>
          <cell r="O478">
            <v>5</v>
          </cell>
          <cell r="P478">
            <v>1</v>
          </cell>
          <cell r="Q478">
            <v>1</v>
          </cell>
          <cell r="R478">
            <v>101</v>
          </cell>
          <cell r="S478">
            <v>2</v>
          </cell>
          <cell r="T478">
            <v>4</v>
          </cell>
          <cell r="U478">
            <v>1</v>
          </cell>
          <cell r="V478">
            <v>1</v>
          </cell>
          <cell r="W478">
            <v>1001</v>
          </cell>
          <cell r="X478">
            <v>8</v>
          </cell>
          <cell r="AA478">
            <v>673</v>
          </cell>
          <cell r="AB478">
            <v>1098.1099999999999</v>
          </cell>
          <cell r="AC478">
            <v>30.209800000000001</v>
          </cell>
          <cell r="AD478">
            <v>20</v>
          </cell>
          <cell r="AE478">
            <v>30.240200000000002</v>
          </cell>
          <cell r="AF478">
            <v>4</v>
          </cell>
          <cell r="AG478">
            <v>4</v>
          </cell>
          <cell r="AH478">
            <v>4</v>
          </cell>
          <cell r="AI478">
            <v>0</v>
          </cell>
        </row>
        <row r="479">
          <cell r="A479">
            <v>1</v>
          </cell>
          <cell r="B479">
            <v>2</v>
          </cell>
          <cell r="C479">
            <v>2024</v>
          </cell>
          <cell r="D479">
            <v>4</v>
          </cell>
          <cell r="E479">
            <v>340</v>
          </cell>
          <cell r="F479">
            <v>290</v>
          </cell>
          <cell r="G479">
            <v>24</v>
          </cell>
          <cell r="H479">
            <v>14</v>
          </cell>
          <cell r="I479">
            <v>5</v>
          </cell>
          <cell r="J479">
            <v>2</v>
          </cell>
          <cell r="K479">
            <v>3</v>
          </cell>
          <cell r="L479">
            <v>2</v>
          </cell>
          <cell r="M479">
            <v>2</v>
          </cell>
          <cell r="N479">
            <v>1</v>
          </cell>
          <cell r="O479">
            <v>5</v>
          </cell>
          <cell r="P479">
            <v>1</v>
          </cell>
          <cell r="Q479">
            <v>1</v>
          </cell>
          <cell r="R479">
            <v>101</v>
          </cell>
          <cell r="S479">
            <v>3</v>
          </cell>
          <cell r="T479">
            <v>4</v>
          </cell>
          <cell r="W479">
            <v>1001</v>
          </cell>
          <cell r="X479">
            <v>8</v>
          </cell>
          <cell r="AA479">
            <v>280</v>
          </cell>
          <cell r="AB479">
            <v>391.98140000000001</v>
          </cell>
          <cell r="AC479">
            <v>19.364599999999999</v>
          </cell>
          <cell r="AD479">
            <v>20</v>
          </cell>
          <cell r="AE479">
            <v>19.364599999999999</v>
          </cell>
          <cell r="AF479">
            <v>4</v>
          </cell>
          <cell r="AG479">
            <v>4</v>
          </cell>
          <cell r="AH479">
            <v>4</v>
          </cell>
          <cell r="AI479">
            <v>0</v>
          </cell>
        </row>
        <row r="480">
          <cell r="A480">
            <v>1</v>
          </cell>
          <cell r="B480">
            <v>2</v>
          </cell>
          <cell r="C480">
            <v>2024</v>
          </cell>
          <cell r="D480">
            <v>4</v>
          </cell>
          <cell r="E480">
            <v>340</v>
          </cell>
          <cell r="F480">
            <v>290</v>
          </cell>
          <cell r="G480">
            <v>24</v>
          </cell>
          <cell r="H480">
            <v>15</v>
          </cell>
          <cell r="I480">
            <v>5</v>
          </cell>
          <cell r="J480">
            <v>2</v>
          </cell>
          <cell r="K480">
            <v>3</v>
          </cell>
          <cell r="L480">
            <v>4</v>
          </cell>
          <cell r="M480">
            <v>2</v>
          </cell>
          <cell r="N480">
            <v>4</v>
          </cell>
          <cell r="O480">
            <v>9</v>
          </cell>
          <cell r="P480">
            <v>0</v>
          </cell>
          <cell r="R480">
            <v>101</v>
          </cell>
          <cell r="S480">
            <v>3</v>
          </cell>
          <cell r="T480">
            <v>4</v>
          </cell>
          <cell r="W480">
            <v>1001</v>
          </cell>
          <cell r="X480">
            <v>8</v>
          </cell>
          <cell r="AA480">
            <v>283</v>
          </cell>
          <cell r="AB480">
            <v>250</v>
          </cell>
          <cell r="AC480">
            <v>13.849399999999999</v>
          </cell>
          <cell r="AD480">
            <v>20</v>
          </cell>
          <cell r="AE480">
            <v>13.849399999999999</v>
          </cell>
          <cell r="AF480">
            <v>4</v>
          </cell>
          <cell r="AG480">
            <v>4</v>
          </cell>
          <cell r="AH480">
            <v>4</v>
          </cell>
          <cell r="AI480">
            <v>0</v>
          </cell>
        </row>
        <row r="481">
          <cell r="A481">
            <v>1</v>
          </cell>
          <cell r="B481">
            <v>2</v>
          </cell>
          <cell r="C481">
            <v>2024</v>
          </cell>
          <cell r="D481">
            <v>4</v>
          </cell>
          <cell r="E481">
            <v>340</v>
          </cell>
          <cell r="F481">
            <v>290</v>
          </cell>
          <cell r="G481">
            <v>24</v>
          </cell>
          <cell r="H481">
            <v>16</v>
          </cell>
          <cell r="I481">
            <v>5</v>
          </cell>
          <cell r="J481">
            <v>2</v>
          </cell>
          <cell r="K481">
            <v>3</v>
          </cell>
          <cell r="L481">
            <v>3</v>
          </cell>
          <cell r="M481">
            <v>1</v>
          </cell>
          <cell r="N481">
            <v>1</v>
          </cell>
          <cell r="O481">
            <v>5</v>
          </cell>
          <cell r="P481">
            <v>1</v>
          </cell>
          <cell r="Q481">
            <v>1</v>
          </cell>
          <cell r="R481">
            <v>101</v>
          </cell>
          <cell r="S481">
            <v>3</v>
          </cell>
          <cell r="T481">
            <v>4</v>
          </cell>
          <cell r="W481">
            <v>1001</v>
          </cell>
          <cell r="X481">
            <v>8</v>
          </cell>
          <cell r="AA481">
            <v>943</v>
          </cell>
          <cell r="AB481">
            <v>527.2867</v>
          </cell>
          <cell r="AC481">
            <v>6.5049999999999999</v>
          </cell>
          <cell r="AD481">
            <v>20</v>
          </cell>
          <cell r="AE481">
            <v>6.5049999999999999</v>
          </cell>
          <cell r="AF481">
            <v>4</v>
          </cell>
          <cell r="AG481">
            <v>4</v>
          </cell>
          <cell r="AH481">
            <v>4</v>
          </cell>
          <cell r="AI481">
            <v>0</v>
          </cell>
        </row>
        <row r="482">
          <cell r="A482">
            <v>1</v>
          </cell>
          <cell r="B482">
            <v>2</v>
          </cell>
          <cell r="C482">
            <v>2024</v>
          </cell>
          <cell r="D482">
            <v>4</v>
          </cell>
          <cell r="E482">
            <v>340</v>
          </cell>
          <cell r="F482">
            <v>290</v>
          </cell>
          <cell r="G482">
            <v>24</v>
          </cell>
          <cell r="H482">
            <v>14</v>
          </cell>
          <cell r="I482">
            <v>5</v>
          </cell>
          <cell r="J482">
            <v>3</v>
          </cell>
          <cell r="K482">
            <v>3</v>
          </cell>
          <cell r="L482">
            <v>2</v>
          </cell>
          <cell r="M482">
            <v>1</v>
          </cell>
          <cell r="N482">
            <v>1</v>
          </cell>
          <cell r="O482">
            <v>5</v>
          </cell>
          <cell r="P482">
            <v>1</v>
          </cell>
          <cell r="Q482">
            <v>1</v>
          </cell>
          <cell r="R482">
            <v>101</v>
          </cell>
          <cell r="S482">
            <v>3</v>
          </cell>
          <cell r="T482">
            <v>4</v>
          </cell>
          <cell r="W482">
            <v>1001</v>
          </cell>
          <cell r="X482">
            <v>8</v>
          </cell>
          <cell r="AA482">
            <v>922</v>
          </cell>
          <cell r="AB482">
            <v>1212</v>
          </cell>
          <cell r="AC482">
            <v>18.5853</v>
          </cell>
          <cell r="AD482">
            <v>20</v>
          </cell>
          <cell r="AE482">
            <v>18.5853</v>
          </cell>
          <cell r="AF482">
            <v>4</v>
          </cell>
          <cell r="AG482">
            <v>4</v>
          </cell>
          <cell r="AH482">
            <v>4</v>
          </cell>
          <cell r="AI482">
            <v>0</v>
          </cell>
        </row>
        <row r="483">
          <cell r="A483">
            <v>1</v>
          </cell>
          <cell r="B483">
            <v>2</v>
          </cell>
          <cell r="C483">
            <v>2024</v>
          </cell>
          <cell r="D483">
            <v>4</v>
          </cell>
          <cell r="E483">
            <v>340</v>
          </cell>
          <cell r="F483">
            <v>290</v>
          </cell>
          <cell r="G483">
            <v>24</v>
          </cell>
          <cell r="H483">
            <v>1</v>
          </cell>
          <cell r="I483">
            <v>6</v>
          </cell>
          <cell r="J483">
            <v>1</v>
          </cell>
          <cell r="K483">
            <v>3</v>
          </cell>
          <cell r="L483">
            <v>1</v>
          </cell>
          <cell r="M483">
            <v>1</v>
          </cell>
          <cell r="N483">
            <v>1</v>
          </cell>
          <cell r="O483">
            <v>5</v>
          </cell>
          <cell r="P483">
            <v>0</v>
          </cell>
          <cell r="R483">
            <v>101</v>
          </cell>
          <cell r="S483">
            <v>3</v>
          </cell>
          <cell r="T483">
            <v>4</v>
          </cell>
          <cell r="W483">
            <v>1001</v>
          </cell>
          <cell r="X483">
            <v>8</v>
          </cell>
          <cell r="AA483">
            <v>826</v>
          </cell>
          <cell r="AB483">
            <v>15.018800000000001</v>
          </cell>
          <cell r="AC483">
            <v>15.9976</v>
          </cell>
          <cell r="AD483">
            <v>20</v>
          </cell>
          <cell r="AE483">
            <v>17.909800000000001</v>
          </cell>
          <cell r="AF483">
            <v>4</v>
          </cell>
          <cell r="AG483">
            <v>4</v>
          </cell>
          <cell r="AH483">
            <v>4</v>
          </cell>
          <cell r="AI483">
            <v>0</v>
          </cell>
        </row>
        <row r="484">
          <cell r="A484">
            <v>1</v>
          </cell>
          <cell r="B484">
            <v>2</v>
          </cell>
          <cell r="C484">
            <v>2024</v>
          </cell>
          <cell r="D484">
            <v>4</v>
          </cell>
          <cell r="E484">
            <v>340</v>
          </cell>
          <cell r="F484">
            <v>290</v>
          </cell>
          <cell r="G484">
            <v>24</v>
          </cell>
          <cell r="H484">
            <v>2</v>
          </cell>
          <cell r="I484">
            <v>6</v>
          </cell>
          <cell r="J484">
            <v>1</v>
          </cell>
          <cell r="K484">
            <v>3</v>
          </cell>
          <cell r="L484">
            <v>2</v>
          </cell>
          <cell r="M484">
            <v>1</v>
          </cell>
          <cell r="N484">
            <v>4</v>
          </cell>
          <cell r="O484">
            <v>9</v>
          </cell>
          <cell r="P484">
            <v>1</v>
          </cell>
          <cell r="Q484">
            <v>0</v>
          </cell>
          <cell r="R484">
            <v>101</v>
          </cell>
          <cell r="S484">
            <v>2</v>
          </cell>
          <cell r="T484">
            <v>4</v>
          </cell>
          <cell r="U484">
            <v>0</v>
          </cell>
          <cell r="V484">
            <v>0</v>
          </cell>
          <cell r="W484">
            <v>1001</v>
          </cell>
          <cell r="X484">
            <v>8</v>
          </cell>
          <cell r="AA484">
            <v>373</v>
          </cell>
          <cell r="AB484">
            <v>1268.6578</v>
          </cell>
          <cell r="AC484">
            <v>16.2852</v>
          </cell>
          <cell r="AD484">
            <v>20</v>
          </cell>
          <cell r="AE484">
            <v>16.2852</v>
          </cell>
          <cell r="AF484">
            <v>4</v>
          </cell>
          <cell r="AG484">
            <v>4</v>
          </cell>
          <cell r="AH484">
            <v>4</v>
          </cell>
          <cell r="AI484">
            <v>0</v>
          </cell>
        </row>
        <row r="485">
          <cell r="A485">
            <v>1</v>
          </cell>
          <cell r="B485">
            <v>2</v>
          </cell>
          <cell r="C485">
            <v>2024</v>
          </cell>
          <cell r="D485">
            <v>4</v>
          </cell>
          <cell r="E485">
            <v>340</v>
          </cell>
          <cell r="F485">
            <v>290</v>
          </cell>
          <cell r="G485">
            <v>24</v>
          </cell>
          <cell r="H485">
            <v>3</v>
          </cell>
          <cell r="I485">
            <v>6</v>
          </cell>
          <cell r="J485">
            <v>1</v>
          </cell>
          <cell r="K485">
            <v>3</v>
          </cell>
          <cell r="L485">
            <v>1</v>
          </cell>
          <cell r="M485">
            <v>1</v>
          </cell>
          <cell r="N485">
            <v>4</v>
          </cell>
          <cell r="O485">
            <v>9</v>
          </cell>
          <cell r="P485">
            <v>0</v>
          </cell>
          <cell r="R485">
            <v>101</v>
          </cell>
          <cell r="S485">
            <v>3</v>
          </cell>
          <cell r="T485">
            <v>4</v>
          </cell>
          <cell r="W485">
            <v>1001</v>
          </cell>
          <cell r="X485">
            <v>8</v>
          </cell>
          <cell r="AA485">
            <v>4233</v>
          </cell>
          <cell r="AB485">
            <v>3449.43</v>
          </cell>
          <cell r="AC485">
            <v>12.4879</v>
          </cell>
          <cell r="AD485">
            <v>20</v>
          </cell>
          <cell r="AE485">
            <v>12.4879</v>
          </cell>
          <cell r="AF485">
            <v>4</v>
          </cell>
          <cell r="AG485">
            <v>4</v>
          </cell>
          <cell r="AH485">
            <v>4</v>
          </cell>
          <cell r="AI485">
            <v>0</v>
          </cell>
        </row>
        <row r="486">
          <cell r="A486">
            <v>1</v>
          </cell>
          <cell r="B486">
            <v>2</v>
          </cell>
          <cell r="C486">
            <v>2024</v>
          </cell>
          <cell r="D486">
            <v>4</v>
          </cell>
          <cell r="E486">
            <v>340</v>
          </cell>
          <cell r="F486">
            <v>290</v>
          </cell>
          <cell r="G486">
            <v>24</v>
          </cell>
          <cell r="H486">
            <v>4</v>
          </cell>
          <cell r="I486">
            <v>6</v>
          </cell>
          <cell r="J486">
            <v>1</v>
          </cell>
          <cell r="K486">
            <v>3</v>
          </cell>
          <cell r="L486">
            <v>1</v>
          </cell>
          <cell r="M486">
            <v>1</v>
          </cell>
          <cell r="N486">
            <v>1</v>
          </cell>
          <cell r="O486">
            <v>5</v>
          </cell>
          <cell r="P486">
            <v>1</v>
          </cell>
          <cell r="Q486">
            <v>0</v>
          </cell>
          <cell r="R486">
            <v>101</v>
          </cell>
          <cell r="S486">
            <v>3</v>
          </cell>
          <cell r="T486">
            <v>4</v>
          </cell>
          <cell r="W486">
            <v>1001</v>
          </cell>
          <cell r="X486">
            <v>8</v>
          </cell>
          <cell r="AA486">
            <v>1545</v>
          </cell>
          <cell r="AB486">
            <v>264</v>
          </cell>
          <cell r="AC486">
            <v>11.632300000000001</v>
          </cell>
          <cell r="AD486">
            <v>20</v>
          </cell>
          <cell r="AE486">
            <v>13.3726</v>
          </cell>
          <cell r="AF486">
            <v>4</v>
          </cell>
          <cell r="AG486">
            <v>4</v>
          </cell>
          <cell r="AH486">
            <v>4</v>
          </cell>
          <cell r="AI486">
            <v>0</v>
          </cell>
        </row>
        <row r="487">
          <cell r="A487">
            <v>1</v>
          </cell>
          <cell r="B487">
            <v>2</v>
          </cell>
          <cell r="C487">
            <v>2024</v>
          </cell>
          <cell r="D487">
            <v>4</v>
          </cell>
          <cell r="E487">
            <v>340</v>
          </cell>
          <cell r="F487">
            <v>290</v>
          </cell>
          <cell r="G487">
            <v>24</v>
          </cell>
          <cell r="H487">
            <v>7</v>
          </cell>
          <cell r="I487">
            <v>6</v>
          </cell>
          <cell r="J487">
            <v>1</v>
          </cell>
          <cell r="K487">
            <v>3</v>
          </cell>
          <cell r="L487">
            <v>1</v>
          </cell>
          <cell r="M487">
            <v>1</v>
          </cell>
          <cell r="N487">
            <v>1</v>
          </cell>
          <cell r="O487">
            <v>5</v>
          </cell>
          <cell r="P487">
            <v>1</v>
          </cell>
          <cell r="Q487">
            <v>1</v>
          </cell>
          <cell r="R487">
            <v>101</v>
          </cell>
          <cell r="S487">
            <v>3</v>
          </cell>
          <cell r="T487">
            <v>4</v>
          </cell>
          <cell r="W487">
            <v>1001</v>
          </cell>
          <cell r="X487">
            <v>8</v>
          </cell>
          <cell r="AA487">
            <v>1094</v>
          </cell>
          <cell r="AB487">
            <v>1154.93</v>
          </cell>
          <cell r="AC487">
            <v>24.771899999999999</v>
          </cell>
          <cell r="AD487">
            <v>20</v>
          </cell>
          <cell r="AE487">
            <v>24.771899999999999</v>
          </cell>
          <cell r="AF487">
            <v>4</v>
          </cell>
          <cell r="AG487">
            <v>4</v>
          </cell>
          <cell r="AH487">
            <v>4</v>
          </cell>
          <cell r="AI487">
            <v>0</v>
          </cell>
        </row>
        <row r="488">
          <cell r="A488">
            <v>1</v>
          </cell>
          <cell r="B488">
            <v>2</v>
          </cell>
          <cell r="C488">
            <v>2024</v>
          </cell>
          <cell r="D488">
            <v>4</v>
          </cell>
          <cell r="E488">
            <v>340</v>
          </cell>
          <cell r="F488">
            <v>290</v>
          </cell>
          <cell r="G488">
            <v>24</v>
          </cell>
          <cell r="H488">
            <v>8</v>
          </cell>
          <cell r="I488">
            <v>6</v>
          </cell>
          <cell r="J488">
            <v>1</v>
          </cell>
          <cell r="K488">
            <v>3</v>
          </cell>
          <cell r="L488">
            <v>2</v>
          </cell>
          <cell r="M488">
            <v>1</v>
          </cell>
          <cell r="N488">
            <v>1</v>
          </cell>
          <cell r="O488">
            <v>5</v>
          </cell>
          <cell r="P488">
            <v>0</v>
          </cell>
          <cell r="R488">
            <v>101</v>
          </cell>
          <cell r="S488">
            <v>3</v>
          </cell>
          <cell r="T488">
            <v>4</v>
          </cell>
          <cell r="W488">
            <v>1001</v>
          </cell>
          <cell r="X488">
            <v>8</v>
          </cell>
          <cell r="AA488">
            <v>355</v>
          </cell>
          <cell r="AB488">
            <v>866</v>
          </cell>
          <cell r="AC488">
            <v>36.939100000000003</v>
          </cell>
          <cell r="AD488">
            <v>20</v>
          </cell>
          <cell r="AE488">
            <v>37.190800000000003</v>
          </cell>
          <cell r="AF488">
            <v>4</v>
          </cell>
          <cell r="AG488">
            <v>4</v>
          </cell>
          <cell r="AH488">
            <v>4</v>
          </cell>
          <cell r="AI488">
            <v>0</v>
          </cell>
        </row>
        <row r="489">
          <cell r="A489">
            <v>1</v>
          </cell>
          <cell r="B489">
            <v>2</v>
          </cell>
          <cell r="C489">
            <v>2024</v>
          </cell>
          <cell r="D489">
            <v>4</v>
          </cell>
          <cell r="E489">
            <v>340</v>
          </cell>
          <cell r="F489">
            <v>290</v>
          </cell>
          <cell r="G489">
            <v>24</v>
          </cell>
          <cell r="H489">
            <v>9</v>
          </cell>
          <cell r="I489">
            <v>6</v>
          </cell>
          <cell r="J489">
            <v>1</v>
          </cell>
          <cell r="K489">
            <v>3</v>
          </cell>
          <cell r="L489">
            <v>1</v>
          </cell>
          <cell r="M489">
            <v>1</v>
          </cell>
          <cell r="N489">
            <v>1</v>
          </cell>
          <cell r="O489">
            <v>5</v>
          </cell>
          <cell r="P489">
            <v>1</v>
          </cell>
          <cell r="Q489">
            <v>1</v>
          </cell>
          <cell r="R489">
            <v>101</v>
          </cell>
          <cell r="S489">
            <v>3</v>
          </cell>
          <cell r="T489">
            <v>4</v>
          </cell>
          <cell r="W489">
            <v>1001</v>
          </cell>
          <cell r="X489">
            <v>8</v>
          </cell>
          <cell r="AA489">
            <v>811</v>
          </cell>
          <cell r="AB489">
            <v>1192.9864</v>
          </cell>
          <cell r="AC489">
            <v>21.070900000000002</v>
          </cell>
          <cell r="AD489">
            <v>20</v>
          </cell>
          <cell r="AE489">
            <v>21.091100000000001</v>
          </cell>
          <cell r="AF489">
            <v>4</v>
          </cell>
          <cell r="AG489">
            <v>4</v>
          </cell>
          <cell r="AH489">
            <v>4</v>
          </cell>
          <cell r="AI489">
            <v>0</v>
          </cell>
        </row>
        <row r="490">
          <cell r="A490">
            <v>1</v>
          </cell>
          <cell r="B490">
            <v>2</v>
          </cell>
          <cell r="C490">
            <v>2024</v>
          </cell>
          <cell r="D490">
            <v>4</v>
          </cell>
          <cell r="E490">
            <v>340</v>
          </cell>
          <cell r="F490">
            <v>290</v>
          </cell>
          <cell r="G490">
            <v>24</v>
          </cell>
          <cell r="H490">
            <v>12</v>
          </cell>
          <cell r="I490">
            <v>6</v>
          </cell>
          <cell r="J490">
            <v>1</v>
          </cell>
          <cell r="K490">
            <v>3</v>
          </cell>
          <cell r="L490">
            <v>2</v>
          </cell>
          <cell r="M490">
            <v>1</v>
          </cell>
          <cell r="N490">
            <v>1</v>
          </cell>
          <cell r="O490">
            <v>5</v>
          </cell>
          <cell r="P490">
            <v>1</v>
          </cell>
          <cell r="Q490">
            <v>1</v>
          </cell>
          <cell r="R490">
            <v>101</v>
          </cell>
          <cell r="S490">
            <v>3</v>
          </cell>
          <cell r="T490">
            <v>4</v>
          </cell>
          <cell r="W490">
            <v>1001</v>
          </cell>
          <cell r="X490">
            <v>8</v>
          </cell>
          <cell r="AA490">
            <v>694</v>
          </cell>
          <cell r="AB490">
            <v>752.04489999999998</v>
          </cell>
          <cell r="AC490">
            <v>24.712499999999999</v>
          </cell>
          <cell r="AD490">
            <v>20</v>
          </cell>
          <cell r="AE490">
            <v>25.34</v>
          </cell>
          <cell r="AF490">
            <v>4</v>
          </cell>
          <cell r="AG490">
            <v>4</v>
          </cell>
          <cell r="AH490">
            <v>4</v>
          </cell>
          <cell r="AI490">
            <v>0</v>
          </cell>
        </row>
        <row r="491">
          <cell r="A491">
            <v>1</v>
          </cell>
          <cell r="B491">
            <v>2</v>
          </cell>
          <cell r="C491">
            <v>2024</v>
          </cell>
          <cell r="D491">
            <v>4</v>
          </cell>
          <cell r="E491">
            <v>340</v>
          </cell>
          <cell r="F491">
            <v>290</v>
          </cell>
          <cell r="G491">
            <v>24</v>
          </cell>
          <cell r="H491">
            <v>13</v>
          </cell>
          <cell r="I491">
            <v>6</v>
          </cell>
          <cell r="J491">
            <v>1</v>
          </cell>
          <cell r="K491">
            <v>3</v>
          </cell>
          <cell r="L491">
            <v>3</v>
          </cell>
          <cell r="M491">
            <v>1</v>
          </cell>
          <cell r="N491">
            <v>1</v>
          </cell>
          <cell r="O491">
            <v>5</v>
          </cell>
          <cell r="P491">
            <v>0</v>
          </cell>
          <cell r="R491">
            <v>101</v>
          </cell>
          <cell r="S491">
            <v>3</v>
          </cell>
          <cell r="T491">
            <v>4</v>
          </cell>
          <cell r="W491">
            <v>1001</v>
          </cell>
          <cell r="X491">
            <v>8</v>
          </cell>
          <cell r="AA491">
            <v>141</v>
          </cell>
          <cell r="AB491">
            <v>200.72110000000001</v>
          </cell>
          <cell r="AC491">
            <v>15.7165</v>
          </cell>
          <cell r="AD491">
            <v>20</v>
          </cell>
          <cell r="AE491">
            <v>24.611499999999999</v>
          </cell>
          <cell r="AF491">
            <v>4</v>
          </cell>
          <cell r="AG491">
            <v>4</v>
          </cell>
          <cell r="AH491">
            <v>4</v>
          </cell>
          <cell r="AI491">
            <v>0</v>
          </cell>
        </row>
        <row r="492">
          <cell r="A492">
            <v>1</v>
          </cell>
          <cell r="B492">
            <v>2</v>
          </cell>
          <cell r="C492">
            <v>2024</v>
          </cell>
          <cell r="D492">
            <v>4</v>
          </cell>
          <cell r="E492">
            <v>340</v>
          </cell>
          <cell r="F492">
            <v>290</v>
          </cell>
          <cell r="G492">
            <v>24</v>
          </cell>
          <cell r="H492">
            <v>15</v>
          </cell>
          <cell r="I492">
            <v>6</v>
          </cell>
          <cell r="J492">
            <v>1</v>
          </cell>
          <cell r="K492">
            <v>3</v>
          </cell>
          <cell r="L492">
            <v>2</v>
          </cell>
          <cell r="M492">
            <v>1</v>
          </cell>
          <cell r="N492">
            <v>4</v>
          </cell>
          <cell r="O492">
            <v>9</v>
          </cell>
          <cell r="P492">
            <v>0</v>
          </cell>
          <cell r="R492">
            <v>101</v>
          </cell>
          <cell r="S492">
            <v>3</v>
          </cell>
          <cell r="T492">
            <v>4</v>
          </cell>
          <cell r="W492">
            <v>1001</v>
          </cell>
          <cell r="X492">
            <v>8</v>
          </cell>
          <cell r="AA492">
            <v>2257</v>
          </cell>
          <cell r="AB492">
            <v>1567</v>
          </cell>
          <cell r="AC492">
            <v>13.66</v>
          </cell>
          <cell r="AD492">
            <v>20</v>
          </cell>
          <cell r="AE492">
            <v>13.66</v>
          </cell>
          <cell r="AF492">
            <v>4</v>
          </cell>
          <cell r="AG492">
            <v>4</v>
          </cell>
          <cell r="AH492">
            <v>4</v>
          </cell>
          <cell r="AI492">
            <v>0</v>
          </cell>
        </row>
        <row r="493">
          <cell r="A493">
            <v>1</v>
          </cell>
          <cell r="B493">
            <v>2</v>
          </cell>
          <cell r="C493">
            <v>2024</v>
          </cell>
          <cell r="D493">
            <v>4</v>
          </cell>
          <cell r="E493">
            <v>340</v>
          </cell>
          <cell r="F493">
            <v>290</v>
          </cell>
          <cell r="G493">
            <v>24</v>
          </cell>
          <cell r="H493">
            <v>16</v>
          </cell>
          <cell r="I493">
            <v>6</v>
          </cell>
          <cell r="J493">
            <v>1</v>
          </cell>
          <cell r="K493">
            <v>3</v>
          </cell>
          <cell r="L493">
            <v>5</v>
          </cell>
          <cell r="M493">
            <v>2</v>
          </cell>
          <cell r="N493">
            <v>1</v>
          </cell>
          <cell r="O493">
            <v>5</v>
          </cell>
          <cell r="P493">
            <v>1</v>
          </cell>
          <cell r="Q493">
            <v>1</v>
          </cell>
          <cell r="R493">
            <v>101</v>
          </cell>
          <cell r="S493">
            <v>3</v>
          </cell>
          <cell r="T493">
            <v>4</v>
          </cell>
          <cell r="W493">
            <v>1001</v>
          </cell>
          <cell r="X493">
            <v>8</v>
          </cell>
          <cell r="AA493">
            <v>1141</v>
          </cell>
          <cell r="AB493">
            <v>1600.3938000000001</v>
          </cell>
          <cell r="AC493">
            <v>13.281700000000001</v>
          </cell>
          <cell r="AD493">
            <v>20</v>
          </cell>
          <cell r="AE493">
            <v>14.8887</v>
          </cell>
          <cell r="AF493">
            <v>4</v>
          </cell>
          <cell r="AG493">
            <v>4</v>
          </cell>
          <cell r="AH493">
            <v>4</v>
          </cell>
          <cell r="AI493">
            <v>0</v>
          </cell>
        </row>
        <row r="494">
          <cell r="A494">
            <v>1</v>
          </cell>
          <cell r="B494">
            <v>2</v>
          </cell>
          <cell r="C494">
            <v>2024</v>
          </cell>
          <cell r="D494">
            <v>4</v>
          </cell>
          <cell r="E494">
            <v>340</v>
          </cell>
          <cell r="F494">
            <v>290</v>
          </cell>
          <cell r="G494">
            <v>24</v>
          </cell>
          <cell r="H494">
            <v>1</v>
          </cell>
          <cell r="I494">
            <v>6</v>
          </cell>
          <cell r="J494">
            <v>2</v>
          </cell>
          <cell r="K494">
            <v>3</v>
          </cell>
          <cell r="L494">
            <v>1</v>
          </cell>
          <cell r="M494">
            <v>1</v>
          </cell>
          <cell r="N494">
            <v>1</v>
          </cell>
          <cell r="O494">
            <v>5</v>
          </cell>
          <cell r="P494">
            <v>0</v>
          </cell>
          <cell r="R494">
            <v>101</v>
          </cell>
          <cell r="S494">
            <v>3</v>
          </cell>
          <cell r="T494">
            <v>4</v>
          </cell>
          <cell r="W494">
            <v>1001</v>
          </cell>
          <cell r="X494">
            <v>8</v>
          </cell>
          <cell r="AA494">
            <v>874</v>
          </cell>
          <cell r="AB494">
            <v>30.9483</v>
          </cell>
          <cell r="AC494">
            <v>2373.9499999999998</v>
          </cell>
          <cell r="AD494">
            <v>19</v>
          </cell>
          <cell r="AE494">
            <v>2379.64</v>
          </cell>
          <cell r="AF494">
            <v>4</v>
          </cell>
          <cell r="AG494">
            <v>4</v>
          </cell>
          <cell r="AH494">
            <v>4</v>
          </cell>
          <cell r="AI494">
            <v>0</v>
          </cell>
        </row>
        <row r="495">
          <cell r="A495">
            <v>1</v>
          </cell>
          <cell r="B495">
            <v>2</v>
          </cell>
          <cell r="C495">
            <v>2024</v>
          </cell>
          <cell r="D495">
            <v>4</v>
          </cell>
          <cell r="E495">
            <v>340</v>
          </cell>
          <cell r="F495">
            <v>290</v>
          </cell>
          <cell r="G495">
            <v>24</v>
          </cell>
          <cell r="H495">
            <v>2</v>
          </cell>
          <cell r="I495">
            <v>6</v>
          </cell>
          <cell r="J495">
            <v>2</v>
          </cell>
          <cell r="K495">
            <v>3</v>
          </cell>
          <cell r="L495">
            <v>1</v>
          </cell>
          <cell r="M495">
            <v>1</v>
          </cell>
          <cell r="N495">
            <v>4</v>
          </cell>
          <cell r="O495">
            <v>9</v>
          </cell>
          <cell r="P495">
            <v>0</v>
          </cell>
          <cell r="R495">
            <v>101</v>
          </cell>
          <cell r="S495">
            <v>3</v>
          </cell>
          <cell r="T495">
            <v>4</v>
          </cell>
          <cell r="W495">
            <v>1001</v>
          </cell>
          <cell r="X495">
            <v>8</v>
          </cell>
          <cell r="AA495">
            <v>289</v>
          </cell>
          <cell r="AB495">
            <v>15.6805</v>
          </cell>
          <cell r="AC495">
            <v>15.6805</v>
          </cell>
          <cell r="AD495">
            <v>20</v>
          </cell>
          <cell r="AE495">
            <v>15.6805</v>
          </cell>
          <cell r="AF495">
            <v>4</v>
          </cell>
          <cell r="AG495">
            <v>4</v>
          </cell>
          <cell r="AH495">
            <v>4</v>
          </cell>
          <cell r="AI495">
            <v>0</v>
          </cell>
        </row>
        <row r="496">
          <cell r="A496">
            <v>1</v>
          </cell>
          <cell r="B496">
            <v>2</v>
          </cell>
          <cell r="C496">
            <v>2024</v>
          </cell>
          <cell r="D496">
            <v>4</v>
          </cell>
          <cell r="E496">
            <v>340</v>
          </cell>
          <cell r="F496">
            <v>290</v>
          </cell>
          <cell r="G496">
            <v>24</v>
          </cell>
          <cell r="H496">
            <v>3</v>
          </cell>
          <cell r="I496">
            <v>6</v>
          </cell>
          <cell r="J496">
            <v>2</v>
          </cell>
          <cell r="K496">
            <v>3</v>
          </cell>
          <cell r="L496">
            <v>1</v>
          </cell>
          <cell r="M496">
            <v>1</v>
          </cell>
          <cell r="N496">
            <v>4</v>
          </cell>
          <cell r="O496">
            <v>9</v>
          </cell>
          <cell r="P496">
            <v>0</v>
          </cell>
          <cell r="R496">
            <v>101</v>
          </cell>
          <cell r="S496">
            <v>3</v>
          </cell>
          <cell r="T496">
            <v>4</v>
          </cell>
          <cell r="W496">
            <v>1001</v>
          </cell>
          <cell r="X496">
            <v>8</v>
          </cell>
          <cell r="AA496">
            <v>1645</v>
          </cell>
          <cell r="AB496">
            <v>768.04</v>
          </cell>
          <cell r="AC496">
            <v>7.6703999999999999</v>
          </cell>
          <cell r="AD496">
            <v>20</v>
          </cell>
          <cell r="AE496">
            <v>7.6703999999999999</v>
          </cell>
          <cell r="AF496">
            <v>4</v>
          </cell>
          <cell r="AG496">
            <v>4</v>
          </cell>
          <cell r="AH496">
            <v>4</v>
          </cell>
          <cell r="AI496">
            <v>0</v>
          </cell>
        </row>
        <row r="497">
          <cell r="A497">
            <v>1</v>
          </cell>
          <cell r="B497">
            <v>2</v>
          </cell>
          <cell r="C497">
            <v>2024</v>
          </cell>
          <cell r="D497">
            <v>4</v>
          </cell>
          <cell r="E497">
            <v>340</v>
          </cell>
          <cell r="F497">
            <v>290</v>
          </cell>
          <cell r="G497">
            <v>24</v>
          </cell>
          <cell r="H497">
            <v>4</v>
          </cell>
          <cell r="I497">
            <v>6</v>
          </cell>
          <cell r="J497">
            <v>2</v>
          </cell>
          <cell r="K497">
            <v>3</v>
          </cell>
          <cell r="L497">
            <v>1</v>
          </cell>
          <cell r="M497">
            <v>1</v>
          </cell>
          <cell r="N497">
            <v>1</v>
          </cell>
          <cell r="O497">
            <v>5</v>
          </cell>
          <cell r="P497">
            <v>1</v>
          </cell>
          <cell r="Q497">
            <v>0</v>
          </cell>
          <cell r="R497">
            <v>101</v>
          </cell>
          <cell r="S497">
            <v>3</v>
          </cell>
          <cell r="T497">
            <v>4</v>
          </cell>
          <cell r="W497">
            <v>1001</v>
          </cell>
          <cell r="X497">
            <v>8</v>
          </cell>
          <cell r="AA497">
            <v>843</v>
          </cell>
          <cell r="AB497">
            <v>732</v>
          </cell>
          <cell r="AC497">
            <v>12.054399999999999</v>
          </cell>
          <cell r="AD497">
            <v>20</v>
          </cell>
          <cell r="AE497">
            <v>15.5344</v>
          </cell>
          <cell r="AF497">
            <v>4</v>
          </cell>
          <cell r="AG497">
            <v>4</v>
          </cell>
          <cell r="AH497">
            <v>4</v>
          </cell>
          <cell r="AI497">
            <v>0</v>
          </cell>
        </row>
        <row r="498">
          <cell r="A498">
            <v>1</v>
          </cell>
          <cell r="B498">
            <v>2</v>
          </cell>
          <cell r="C498">
            <v>2024</v>
          </cell>
          <cell r="D498">
            <v>4</v>
          </cell>
          <cell r="E498">
            <v>340</v>
          </cell>
          <cell r="F498">
            <v>290</v>
          </cell>
          <cell r="G498">
            <v>24</v>
          </cell>
          <cell r="H498">
            <v>7</v>
          </cell>
          <cell r="I498">
            <v>6</v>
          </cell>
          <cell r="J498">
            <v>2</v>
          </cell>
          <cell r="K498">
            <v>3</v>
          </cell>
          <cell r="L498">
            <v>2</v>
          </cell>
          <cell r="M498">
            <v>1</v>
          </cell>
          <cell r="N498">
            <v>1</v>
          </cell>
          <cell r="O498">
            <v>5</v>
          </cell>
          <cell r="P498">
            <v>1</v>
          </cell>
          <cell r="Q498">
            <v>1</v>
          </cell>
          <cell r="R498">
            <v>101</v>
          </cell>
          <cell r="S498">
            <v>3</v>
          </cell>
          <cell r="T498">
            <v>4</v>
          </cell>
          <cell r="W498">
            <v>1001</v>
          </cell>
          <cell r="X498">
            <v>8</v>
          </cell>
          <cell r="AA498">
            <v>561</v>
          </cell>
          <cell r="AB498">
            <v>712.31</v>
          </cell>
          <cell r="AC498">
            <v>19.551100000000002</v>
          </cell>
          <cell r="AD498">
            <v>20</v>
          </cell>
          <cell r="AE498">
            <v>19.641300000000001</v>
          </cell>
          <cell r="AF498">
            <v>4</v>
          </cell>
          <cell r="AG498">
            <v>4</v>
          </cell>
          <cell r="AH498">
            <v>4</v>
          </cell>
          <cell r="AI498">
            <v>0</v>
          </cell>
        </row>
        <row r="499">
          <cell r="A499">
            <v>1</v>
          </cell>
          <cell r="B499">
            <v>2</v>
          </cell>
          <cell r="C499">
            <v>2024</v>
          </cell>
          <cell r="D499">
            <v>4</v>
          </cell>
          <cell r="E499">
            <v>340</v>
          </cell>
          <cell r="F499">
            <v>290</v>
          </cell>
          <cell r="G499">
            <v>24</v>
          </cell>
          <cell r="H499">
            <v>8</v>
          </cell>
          <cell r="I499">
            <v>6</v>
          </cell>
          <cell r="J499">
            <v>2</v>
          </cell>
          <cell r="K499">
            <v>3</v>
          </cell>
          <cell r="L499">
            <v>6</v>
          </cell>
          <cell r="M499">
            <v>1</v>
          </cell>
          <cell r="N499">
            <v>1</v>
          </cell>
          <cell r="O499">
            <v>5</v>
          </cell>
          <cell r="P499">
            <v>0</v>
          </cell>
          <cell r="R499">
            <v>101</v>
          </cell>
          <cell r="S499">
            <v>3</v>
          </cell>
          <cell r="T499">
            <v>4</v>
          </cell>
          <cell r="W499">
            <v>1001</v>
          </cell>
          <cell r="X499">
            <v>8</v>
          </cell>
          <cell r="AA499">
            <v>790</v>
          </cell>
          <cell r="AB499">
            <v>1560</v>
          </cell>
          <cell r="AC499">
            <v>22.9863</v>
          </cell>
          <cell r="AD499">
            <v>20</v>
          </cell>
          <cell r="AE499">
            <v>23.813500000000001</v>
          </cell>
          <cell r="AF499">
            <v>4</v>
          </cell>
          <cell r="AG499">
            <v>4</v>
          </cell>
          <cell r="AH499">
            <v>4</v>
          </cell>
          <cell r="AI499">
            <v>0</v>
          </cell>
        </row>
        <row r="500">
          <cell r="A500">
            <v>1</v>
          </cell>
          <cell r="B500">
            <v>2</v>
          </cell>
          <cell r="C500">
            <v>2024</v>
          </cell>
          <cell r="D500">
            <v>4</v>
          </cell>
          <cell r="E500">
            <v>340</v>
          </cell>
          <cell r="F500">
            <v>290</v>
          </cell>
          <cell r="G500">
            <v>24</v>
          </cell>
          <cell r="H500">
            <v>9</v>
          </cell>
          <cell r="I500">
            <v>6</v>
          </cell>
          <cell r="J500">
            <v>2</v>
          </cell>
          <cell r="K500">
            <v>3</v>
          </cell>
          <cell r="L500">
            <v>1</v>
          </cell>
          <cell r="M500">
            <v>1</v>
          </cell>
          <cell r="N500">
            <v>1</v>
          </cell>
          <cell r="O500">
            <v>5</v>
          </cell>
          <cell r="P500">
            <v>1</v>
          </cell>
          <cell r="Q500">
            <v>1</v>
          </cell>
          <cell r="R500">
            <v>101</v>
          </cell>
          <cell r="S500">
            <v>3</v>
          </cell>
          <cell r="T500">
            <v>4</v>
          </cell>
          <cell r="W500">
            <v>1001</v>
          </cell>
          <cell r="X500">
            <v>8</v>
          </cell>
          <cell r="AA500">
            <v>400</v>
          </cell>
          <cell r="AB500">
            <v>575.32569999999998</v>
          </cell>
          <cell r="AC500">
            <v>23.761399999999998</v>
          </cell>
          <cell r="AD500">
            <v>20</v>
          </cell>
          <cell r="AE500">
            <v>25.258800000000001</v>
          </cell>
          <cell r="AF500">
            <v>4</v>
          </cell>
          <cell r="AG500">
            <v>4</v>
          </cell>
          <cell r="AH500">
            <v>4</v>
          </cell>
          <cell r="AI500">
            <v>0</v>
          </cell>
        </row>
        <row r="501">
          <cell r="A501">
            <v>1</v>
          </cell>
          <cell r="B501">
            <v>2</v>
          </cell>
          <cell r="C501">
            <v>2024</v>
          </cell>
          <cell r="D501">
            <v>4</v>
          </cell>
          <cell r="E501">
            <v>340</v>
          </cell>
          <cell r="F501">
            <v>290</v>
          </cell>
          <cell r="G501">
            <v>24</v>
          </cell>
          <cell r="H501">
            <v>12</v>
          </cell>
          <cell r="I501">
            <v>6</v>
          </cell>
          <cell r="J501">
            <v>2</v>
          </cell>
          <cell r="K501">
            <v>3</v>
          </cell>
          <cell r="L501">
            <v>2</v>
          </cell>
          <cell r="M501">
            <v>1</v>
          </cell>
          <cell r="N501">
            <v>1</v>
          </cell>
          <cell r="O501">
            <v>5</v>
          </cell>
          <cell r="P501">
            <v>1</v>
          </cell>
          <cell r="Q501">
            <v>1</v>
          </cell>
          <cell r="R501">
            <v>101</v>
          </cell>
          <cell r="S501">
            <v>3</v>
          </cell>
          <cell r="T501">
            <v>4</v>
          </cell>
          <cell r="W501">
            <v>1001</v>
          </cell>
          <cell r="X501">
            <v>8</v>
          </cell>
          <cell r="AA501">
            <v>416</v>
          </cell>
          <cell r="AB501">
            <v>715.31240000000003</v>
          </cell>
          <cell r="AC501">
            <v>20.112300000000001</v>
          </cell>
          <cell r="AD501">
            <v>20</v>
          </cell>
          <cell r="AE501">
            <v>26.021599999999999</v>
          </cell>
          <cell r="AF501">
            <v>4</v>
          </cell>
          <cell r="AG501">
            <v>4</v>
          </cell>
          <cell r="AH501">
            <v>4</v>
          </cell>
          <cell r="AI501">
            <v>0</v>
          </cell>
        </row>
        <row r="502">
          <cell r="A502">
            <v>1</v>
          </cell>
          <cell r="B502">
            <v>2</v>
          </cell>
          <cell r="C502">
            <v>2024</v>
          </cell>
          <cell r="D502">
            <v>4</v>
          </cell>
          <cell r="E502">
            <v>340</v>
          </cell>
          <cell r="F502">
            <v>290</v>
          </cell>
          <cell r="G502">
            <v>24</v>
          </cell>
          <cell r="H502">
            <v>13</v>
          </cell>
          <cell r="I502">
            <v>6</v>
          </cell>
          <cell r="J502">
            <v>2</v>
          </cell>
          <cell r="K502">
            <v>3</v>
          </cell>
          <cell r="L502">
            <v>3</v>
          </cell>
          <cell r="M502">
            <v>1</v>
          </cell>
          <cell r="N502">
            <v>1</v>
          </cell>
          <cell r="O502">
            <v>5</v>
          </cell>
          <cell r="P502">
            <v>1</v>
          </cell>
          <cell r="Q502">
            <v>1</v>
          </cell>
          <cell r="R502">
            <v>101</v>
          </cell>
          <cell r="S502">
            <v>3</v>
          </cell>
          <cell r="T502">
            <v>4</v>
          </cell>
          <cell r="W502">
            <v>1001</v>
          </cell>
          <cell r="X502">
            <v>8</v>
          </cell>
          <cell r="AA502">
            <v>988</v>
          </cell>
          <cell r="AB502">
            <v>1625.4269999999999</v>
          </cell>
          <cell r="AC502">
            <v>15.6935</v>
          </cell>
          <cell r="AD502">
            <v>20</v>
          </cell>
          <cell r="AE502">
            <v>16.5535</v>
          </cell>
          <cell r="AF502">
            <v>4</v>
          </cell>
          <cell r="AG502">
            <v>4</v>
          </cell>
          <cell r="AH502">
            <v>4</v>
          </cell>
          <cell r="AI502">
            <v>0</v>
          </cell>
        </row>
        <row r="503">
          <cell r="A503">
            <v>1</v>
          </cell>
          <cell r="B503">
            <v>2</v>
          </cell>
          <cell r="C503">
            <v>2024</v>
          </cell>
          <cell r="D503">
            <v>4</v>
          </cell>
          <cell r="E503">
            <v>340</v>
          </cell>
          <cell r="F503">
            <v>290</v>
          </cell>
          <cell r="G503">
            <v>24</v>
          </cell>
          <cell r="H503">
            <v>15</v>
          </cell>
          <cell r="I503">
            <v>6</v>
          </cell>
          <cell r="J503">
            <v>2</v>
          </cell>
          <cell r="K503">
            <v>3</v>
          </cell>
          <cell r="L503">
            <v>2</v>
          </cell>
          <cell r="M503">
            <v>1</v>
          </cell>
          <cell r="N503">
            <v>4</v>
          </cell>
          <cell r="O503">
            <v>9</v>
          </cell>
          <cell r="P503">
            <v>0</v>
          </cell>
          <cell r="R503">
            <v>101</v>
          </cell>
          <cell r="S503">
            <v>3</v>
          </cell>
          <cell r="T503">
            <v>4</v>
          </cell>
          <cell r="W503">
            <v>1001</v>
          </cell>
          <cell r="X503">
            <v>8</v>
          </cell>
          <cell r="AA503">
            <v>537</v>
          </cell>
          <cell r="AB503">
            <v>374</v>
          </cell>
          <cell r="AC503">
            <v>121.53100000000001</v>
          </cell>
          <cell r="AD503">
            <v>20</v>
          </cell>
          <cell r="AE503">
            <v>121.53100000000001</v>
          </cell>
          <cell r="AF503">
            <v>4</v>
          </cell>
          <cell r="AG503">
            <v>4</v>
          </cell>
          <cell r="AH503">
            <v>4</v>
          </cell>
          <cell r="AI503">
            <v>0</v>
          </cell>
        </row>
        <row r="504">
          <cell r="A504">
            <v>1</v>
          </cell>
          <cell r="B504">
            <v>2</v>
          </cell>
          <cell r="C504">
            <v>2024</v>
          </cell>
          <cell r="D504">
            <v>4</v>
          </cell>
          <cell r="E504">
            <v>340</v>
          </cell>
          <cell r="F504">
            <v>290</v>
          </cell>
          <cell r="G504">
            <v>24</v>
          </cell>
          <cell r="H504">
            <v>1</v>
          </cell>
          <cell r="I504">
            <v>6</v>
          </cell>
          <cell r="J504">
            <v>3</v>
          </cell>
          <cell r="K504">
            <v>3</v>
          </cell>
          <cell r="L504">
            <v>1</v>
          </cell>
          <cell r="M504">
            <v>1</v>
          </cell>
          <cell r="N504">
            <v>1</v>
          </cell>
          <cell r="O504">
            <v>5</v>
          </cell>
          <cell r="P504">
            <v>1</v>
          </cell>
          <cell r="Q504">
            <v>1</v>
          </cell>
          <cell r="R504">
            <v>101</v>
          </cell>
          <cell r="S504">
            <v>3</v>
          </cell>
          <cell r="T504">
            <v>4</v>
          </cell>
          <cell r="W504">
            <v>1001</v>
          </cell>
          <cell r="X504">
            <v>8</v>
          </cell>
          <cell r="AA504">
            <v>265</v>
          </cell>
          <cell r="AB504">
            <v>43.271799999999999</v>
          </cell>
          <cell r="AC504">
            <v>6.5350000000000001</v>
          </cell>
          <cell r="AD504">
            <v>20</v>
          </cell>
          <cell r="AE504">
            <v>43.650700000000001</v>
          </cell>
          <cell r="AF504">
            <v>4</v>
          </cell>
          <cell r="AG504">
            <v>4</v>
          </cell>
          <cell r="AH504">
            <v>4</v>
          </cell>
          <cell r="AI504">
            <v>0</v>
          </cell>
        </row>
        <row r="505">
          <cell r="A505">
            <v>1</v>
          </cell>
          <cell r="B505">
            <v>2</v>
          </cell>
          <cell r="C505">
            <v>2024</v>
          </cell>
          <cell r="D505">
            <v>4</v>
          </cell>
          <cell r="E505">
            <v>340</v>
          </cell>
          <cell r="F505">
            <v>290</v>
          </cell>
          <cell r="G505">
            <v>24</v>
          </cell>
          <cell r="H505">
            <v>2</v>
          </cell>
          <cell r="I505">
            <v>6</v>
          </cell>
          <cell r="J505">
            <v>3</v>
          </cell>
          <cell r="K505">
            <v>3</v>
          </cell>
          <cell r="L505">
            <v>2</v>
          </cell>
          <cell r="M505">
            <v>1</v>
          </cell>
          <cell r="N505">
            <v>4</v>
          </cell>
          <cell r="O505">
            <v>9</v>
          </cell>
          <cell r="P505">
            <v>1</v>
          </cell>
          <cell r="Q505">
            <v>0</v>
          </cell>
          <cell r="R505">
            <v>101</v>
          </cell>
          <cell r="S505">
            <v>2</v>
          </cell>
          <cell r="T505">
            <v>4</v>
          </cell>
          <cell r="U505">
            <v>0</v>
          </cell>
          <cell r="V505">
            <v>0</v>
          </cell>
          <cell r="W505">
            <v>1001</v>
          </cell>
          <cell r="X505">
            <v>8</v>
          </cell>
          <cell r="AA505">
            <v>147</v>
          </cell>
          <cell r="AB505">
            <v>326.80579999999998</v>
          </cell>
          <cell r="AC505">
            <v>10.91</v>
          </cell>
          <cell r="AD505">
            <v>20</v>
          </cell>
          <cell r="AE505">
            <v>12.06</v>
          </cell>
          <cell r="AF505">
            <v>4</v>
          </cell>
          <cell r="AG505">
            <v>4</v>
          </cell>
          <cell r="AH505">
            <v>4</v>
          </cell>
          <cell r="AI505">
            <v>0</v>
          </cell>
        </row>
        <row r="506">
          <cell r="A506">
            <v>1</v>
          </cell>
          <cell r="B506">
            <v>2</v>
          </cell>
          <cell r="C506">
            <v>2024</v>
          </cell>
          <cell r="D506">
            <v>4</v>
          </cell>
          <cell r="E506">
            <v>340</v>
          </cell>
          <cell r="F506">
            <v>290</v>
          </cell>
          <cell r="G506">
            <v>24</v>
          </cell>
          <cell r="H506">
            <v>2</v>
          </cell>
          <cell r="I506">
            <v>6</v>
          </cell>
          <cell r="J506">
            <v>4</v>
          </cell>
          <cell r="K506">
            <v>3</v>
          </cell>
          <cell r="L506">
            <v>1</v>
          </cell>
          <cell r="M506">
            <v>1</v>
          </cell>
          <cell r="N506">
            <v>4</v>
          </cell>
          <cell r="O506">
            <v>9</v>
          </cell>
          <cell r="P506">
            <v>0</v>
          </cell>
          <cell r="R506">
            <v>101</v>
          </cell>
          <cell r="S506">
            <v>3</v>
          </cell>
          <cell r="T506">
            <v>4</v>
          </cell>
          <cell r="W506">
            <v>1001</v>
          </cell>
          <cell r="X506">
            <v>8</v>
          </cell>
          <cell r="AA506">
            <v>248</v>
          </cell>
          <cell r="AB506">
            <v>22.101299999999998</v>
          </cell>
          <cell r="AC506">
            <v>22.101299999999998</v>
          </cell>
          <cell r="AD506">
            <v>20</v>
          </cell>
          <cell r="AE506">
            <v>22.101299999999998</v>
          </cell>
          <cell r="AF506">
            <v>4</v>
          </cell>
          <cell r="AG506">
            <v>4</v>
          </cell>
          <cell r="AH506">
            <v>4</v>
          </cell>
          <cell r="AI506">
            <v>0</v>
          </cell>
        </row>
        <row r="507">
          <cell r="A507">
            <v>1</v>
          </cell>
          <cell r="B507">
            <v>2</v>
          </cell>
          <cell r="C507">
            <v>2024</v>
          </cell>
          <cell r="D507">
            <v>4</v>
          </cell>
          <cell r="E507">
            <v>340</v>
          </cell>
          <cell r="F507">
            <v>290</v>
          </cell>
          <cell r="G507">
            <v>24</v>
          </cell>
          <cell r="H507">
            <v>2</v>
          </cell>
          <cell r="I507">
            <v>6</v>
          </cell>
          <cell r="J507">
            <v>5</v>
          </cell>
          <cell r="K507">
            <v>3</v>
          </cell>
          <cell r="L507">
            <v>2</v>
          </cell>
          <cell r="M507">
            <v>1</v>
          </cell>
          <cell r="N507">
            <v>4</v>
          </cell>
          <cell r="O507">
            <v>9</v>
          </cell>
          <cell r="P507">
            <v>1</v>
          </cell>
          <cell r="Q507">
            <v>0</v>
          </cell>
          <cell r="R507">
            <v>101</v>
          </cell>
          <cell r="S507">
            <v>3</v>
          </cell>
          <cell r="T507">
            <v>4</v>
          </cell>
          <cell r="W507">
            <v>1001</v>
          </cell>
          <cell r="X507">
            <v>8</v>
          </cell>
          <cell r="AA507">
            <v>310</v>
          </cell>
          <cell r="AB507">
            <v>263.11799999999999</v>
          </cell>
          <cell r="AC507">
            <v>12.43</v>
          </cell>
          <cell r="AD507">
            <v>20</v>
          </cell>
          <cell r="AE507">
            <v>12.43</v>
          </cell>
          <cell r="AF507">
            <v>4</v>
          </cell>
          <cell r="AG507">
            <v>4</v>
          </cell>
          <cell r="AH507">
            <v>4</v>
          </cell>
          <cell r="AI507">
            <v>0</v>
          </cell>
        </row>
        <row r="508">
          <cell r="A508">
            <v>1</v>
          </cell>
          <cell r="B508">
            <v>2</v>
          </cell>
          <cell r="C508">
            <v>2024</v>
          </cell>
          <cell r="D508">
            <v>4</v>
          </cell>
          <cell r="E508">
            <v>340</v>
          </cell>
          <cell r="F508">
            <v>290</v>
          </cell>
          <cell r="G508">
            <v>24</v>
          </cell>
          <cell r="H508">
            <v>1</v>
          </cell>
          <cell r="I508">
            <v>7</v>
          </cell>
          <cell r="J508">
            <v>1</v>
          </cell>
          <cell r="K508">
            <v>3</v>
          </cell>
          <cell r="L508">
            <v>1</v>
          </cell>
          <cell r="M508">
            <v>1</v>
          </cell>
          <cell r="N508">
            <v>1</v>
          </cell>
          <cell r="O508">
            <v>5</v>
          </cell>
          <cell r="P508">
            <v>0</v>
          </cell>
          <cell r="R508">
            <v>101</v>
          </cell>
          <cell r="S508">
            <v>3</v>
          </cell>
          <cell r="T508">
            <v>4</v>
          </cell>
          <cell r="W508">
            <v>1001</v>
          </cell>
          <cell r="X508">
            <v>8</v>
          </cell>
          <cell r="AA508">
            <v>1868</v>
          </cell>
          <cell r="AB508">
            <v>5601</v>
          </cell>
          <cell r="AC508">
            <v>34.496000000000002</v>
          </cell>
          <cell r="AD508">
            <v>20</v>
          </cell>
          <cell r="AE508">
            <v>40.009900000000002</v>
          </cell>
          <cell r="AF508">
            <v>4</v>
          </cell>
          <cell r="AG508">
            <v>4</v>
          </cell>
          <cell r="AH508">
            <v>4</v>
          </cell>
          <cell r="AI508">
            <v>0</v>
          </cell>
        </row>
        <row r="509">
          <cell r="A509">
            <v>1</v>
          </cell>
          <cell r="B509">
            <v>2</v>
          </cell>
          <cell r="C509">
            <v>2024</v>
          </cell>
          <cell r="D509">
            <v>4</v>
          </cell>
          <cell r="E509">
            <v>340</v>
          </cell>
          <cell r="F509">
            <v>290</v>
          </cell>
          <cell r="G509">
            <v>24</v>
          </cell>
          <cell r="H509">
            <v>2</v>
          </cell>
          <cell r="I509">
            <v>7</v>
          </cell>
          <cell r="J509">
            <v>1</v>
          </cell>
          <cell r="K509">
            <v>3</v>
          </cell>
          <cell r="L509">
            <v>2</v>
          </cell>
          <cell r="M509">
            <v>1</v>
          </cell>
          <cell r="N509">
            <v>4</v>
          </cell>
          <cell r="O509">
            <v>9</v>
          </cell>
          <cell r="P509">
            <v>1</v>
          </cell>
          <cell r="Q509">
            <v>0</v>
          </cell>
          <cell r="R509">
            <v>101</v>
          </cell>
          <cell r="S509">
            <v>2</v>
          </cell>
          <cell r="T509">
            <v>4</v>
          </cell>
          <cell r="U509">
            <v>0</v>
          </cell>
          <cell r="V509">
            <v>0</v>
          </cell>
          <cell r="W509">
            <v>1001</v>
          </cell>
          <cell r="X509">
            <v>8</v>
          </cell>
          <cell r="AA509">
            <v>563</v>
          </cell>
          <cell r="AB509">
            <v>314.97949999999997</v>
          </cell>
          <cell r="AC509">
            <v>10.18</v>
          </cell>
          <cell r="AD509">
            <v>20</v>
          </cell>
          <cell r="AE509">
            <v>10.18</v>
          </cell>
          <cell r="AF509">
            <v>4</v>
          </cell>
          <cell r="AG509">
            <v>4</v>
          </cell>
          <cell r="AH509">
            <v>4</v>
          </cell>
          <cell r="AI509">
            <v>0</v>
          </cell>
        </row>
        <row r="510">
          <cell r="A510">
            <v>1</v>
          </cell>
          <cell r="B510">
            <v>2</v>
          </cell>
          <cell r="C510">
            <v>2024</v>
          </cell>
          <cell r="D510">
            <v>4</v>
          </cell>
          <cell r="E510">
            <v>340</v>
          </cell>
          <cell r="F510">
            <v>290</v>
          </cell>
          <cell r="G510">
            <v>24</v>
          </cell>
          <cell r="H510">
            <v>3</v>
          </cell>
          <cell r="I510">
            <v>7</v>
          </cell>
          <cell r="J510">
            <v>1</v>
          </cell>
          <cell r="K510">
            <v>3</v>
          </cell>
          <cell r="L510">
            <v>1</v>
          </cell>
          <cell r="M510">
            <v>1</v>
          </cell>
          <cell r="N510">
            <v>4</v>
          </cell>
          <cell r="O510">
            <v>9</v>
          </cell>
          <cell r="P510">
            <v>0</v>
          </cell>
          <cell r="R510">
            <v>101</v>
          </cell>
          <cell r="S510">
            <v>3</v>
          </cell>
          <cell r="T510">
            <v>4</v>
          </cell>
          <cell r="W510">
            <v>1001</v>
          </cell>
          <cell r="X510">
            <v>8</v>
          </cell>
          <cell r="AA510">
            <v>896</v>
          </cell>
          <cell r="AB510">
            <v>42.210700000000003</v>
          </cell>
          <cell r="AC510">
            <v>37.552500000000002</v>
          </cell>
          <cell r="AD510">
            <v>20</v>
          </cell>
          <cell r="AE510">
            <v>42.210700000000003</v>
          </cell>
          <cell r="AF510">
            <v>4</v>
          </cell>
          <cell r="AG510">
            <v>4</v>
          </cell>
          <cell r="AH510">
            <v>4</v>
          </cell>
          <cell r="AI510">
            <v>0</v>
          </cell>
        </row>
        <row r="511">
          <cell r="A511">
            <v>1</v>
          </cell>
          <cell r="B511">
            <v>2</v>
          </cell>
          <cell r="C511">
            <v>2024</v>
          </cell>
          <cell r="D511">
            <v>4</v>
          </cell>
          <cell r="E511">
            <v>340</v>
          </cell>
          <cell r="F511">
            <v>290</v>
          </cell>
          <cell r="G511">
            <v>24</v>
          </cell>
          <cell r="H511">
            <v>4</v>
          </cell>
          <cell r="I511">
            <v>7</v>
          </cell>
          <cell r="J511">
            <v>1</v>
          </cell>
          <cell r="K511">
            <v>3</v>
          </cell>
          <cell r="L511">
            <v>1</v>
          </cell>
          <cell r="M511">
            <v>1</v>
          </cell>
          <cell r="N511">
            <v>1</v>
          </cell>
          <cell r="O511">
            <v>5</v>
          </cell>
          <cell r="P511">
            <v>1</v>
          </cell>
          <cell r="Q511">
            <v>0</v>
          </cell>
          <cell r="R511">
            <v>101</v>
          </cell>
          <cell r="S511">
            <v>3</v>
          </cell>
          <cell r="T511">
            <v>4</v>
          </cell>
          <cell r="W511">
            <v>1001</v>
          </cell>
          <cell r="X511">
            <v>8</v>
          </cell>
          <cell r="AA511">
            <v>413</v>
          </cell>
          <cell r="AB511">
            <v>731</v>
          </cell>
          <cell r="AC511">
            <v>20.0518</v>
          </cell>
          <cell r="AD511">
            <v>20</v>
          </cell>
          <cell r="AE511">
            <v>20.0518</v>
          </cell>
          <cell r="AF511">
            <v>4</v>
          </cell>
          <cell r="AG511">
            <v>4</v>
          </cell>
          <cell r="AH511">
            <v>4</v>
          </cell>
          <cell r="AI511">
            <v>0</v>
          </cell>
        </row>
        <row r="512">
          <cell r="A512">
            <v>1</v>
          </cell>
          <cell r="B512">
            <v>2</v>
          </cell>
          <cell r="C512">
            <v>2024</v>
          </cell>
          <cell r="D512">
            <v>4</v>
          </cell>
          <cell r="E512">
            <v>340</v>
          </cell>
          <cell r="F512">
            <v>290</v>
          </cell>
          <cell r="G512">
            <v>24</v>
          </cell>
          <cell r="H512">
            <v>7</v>
          </cell>
          <cell r="I512">
            <v>7</v>
          </cell>
          <cell r="J512">
            <v>1</v>
          </cell>
          <cell r="K512">
            <v>3</v>
          </cell>
          <cell r="L512">
            <v>1</v>
          </cell>
          <cell r="M512">
            <v>1</v>
          </cell>
          <cell r="N512">
            <v>2</v>
          </cell>
          <cell r="O512">
            <v>5</v>
          </cell>
          <cell r="P512">
            <v>1</v>
          </cell>
          <cell r="Q512">
            <v>1</v>
          </cell>
          <cell r="R512">
            <v>101</v>
          </cell>
          <cell r="S512">
            <v>3</v>
          </cell>
          <cell r="T512">
            <v>4</v>
          </cell>
          <cell r="W512">
            <v>1001</v>
          </cell>
          <cell r="X512">
            <v>8</v>
          </cell>
          <cell r="AA512">
            <v>333</v>
          </cell>
          <cell r="AB512">
            <v>733.07489999999996</v>
          </cell>
          <cell r="AC512">
            <v>38.07</v>
          </cell>
          <cell r="AD512">
            <v>20</v>
          </cell>
          <cell r="AE512">
            <v>38.07</v>
          </cell>
          <cell r="AF512">
            <v>4</v>
          </cell>
          <cell r="AG512">
            <v>4</v>
          </cell>
          <cell r="AH512">
            <v>4</v>
          </cell>
          <cell r="AI512">
            <v>0</v>
          </cell>
        </row>
        <row r="513">
          <cell r="A513">
            <v>1</v>
          </cell>
          <cell r="B513">
            <v>2</v>
          </cell>
          <cell r="C513">
            <v>2024</v>
          </cell>
          <cell r="D513">
            <v>4</v>
          </cell>
          <cell r="E513">
            <v>340</v>
          </cell>
          <cell r="F513">
            <v>290</v>
          </cell>
          <cell r="G513">
            <v>24</v>
          </cell>
          <cell r="H513">
            <v>8</v>
          </cell>
          <cell r="I513">
            <v>7</v>
          </cell>
          <cell r="J513">
            <v>1</v>
          </cell>
          <cell r="K513">
            <v>3</v>
          </cell>
          <cell r="L513">
            <v>3</v>
          </cell>
          <cell r="M513">
            <v>1</v>
          </cell>
          <cell r="N513">
            <v>1</v>
          </cell>
          <cell r="O513">
            <v>5</v>
          </cell>
          <cell r="P513">
            <v>1</v>
          </cell>
          <cell r="Q513">
            <v>1</v>
          </cell>
          <cell r="R513">
            <v>101</v>
          </cell>
          <cell r="S513">
            <v>3</v>
          </cell>
          <cell r="T513">
            <v>4</v>
          </cell>
          <cell r="W513">
            <v>1001</v>
          </cell>
          <cell r="X513">
            <v>8</v>
          </cell>
          <cell r="AA513">
            <v>491</v>
          </cell>
          <cell r="AB513">
            <v>1281</v>
          </cell>
          <cell r="AC513">
            <v>31.497399999999999</v>
          </cell>
          <cell r="AD513">
            <v>20</v>
          </cell>
          <cell r="AE513">
            <v>56.141199999999998</v>
          </cell>
          <cell r="AF513">
            <v>4</v>
          </cell>
          <cell r="AG513">
            <v>4</v>
          </cell>
          <cell r="AH513">
            <v>4</v>
          </cell>
          <cell r="AI513">
            <v>0</v>
          </cell>
        </row>
        <row r="514">
          <cell r="A514">
            <v>1</v>
          </cell>
          <cell r="B514">
            <v>2</v>
          </cell>
          <cell r="C514">
            <v>2024</v>
          </cell>
          <cell r="D514">
            <v>4</v>
          </cell>
          <cell r="E514">
            <v>340</v>
          </cell>
          <cell r="F514">
            <v>290</v>
          </cell>
          <cell r="G514">
            <v>24</v>
          </cell>
          <cell r="H514">
            <v>9</v>
          </cell>
          <cell r="I514">
            <v>7</v>
          </cell>
          <cell r="J514">
            <v>1</v>
          </cell>
          <cell r="K514">
            <v>3</v>
          </cell>
          <cell r="L514">
            <v>1</v>
          </cell>
          <cell r="M514">
            <v>1</v>
          </cell>
          <cell r="N514">
            <v>1</v>
          </cell>
          <cell r="O514">
            <v>5</v>
          </cell>
          <cell r="P514">
            <v>1</v>
          </cell>
          <cell r="Q514">
            <v>1</v>
          </cell>
          <cell r="R514">
            <v>101</v>
          </cell>
          <cell r="S514">
            <v>3</v>
          </cell>
          <cell r="T514">
            <v>4</v>
          </cell>
          <cell r="W514">
            <v>1001</v>
          </cell>
          <cell r="X514">
            <v>8</v>
          </cell>
          <cell r="AA514">
            <v>987</v>
          </cell>
          <cell r="AB514">
            <v>1476.0551</v>
          </cell>
          <cell r="AC514">
            <v>14.659800000000001</v>
          </cell>
          <cell r="AD514">
            <v>20</v>
          </cell>
          <cell r="AE514">
            <v>20.540099999999999</v>
          </cell>
          <cell r="AF514">
            <v>4</v>
          </cell>
          <cell r="AG514">
            <v>4</v>
          </cell>
          <cell r="AH514">
            <v>4</v>
          </cell>
          <cell r="AI514">
            <v>0</v>
          </cell>
        </row>
        <row r="515">
          <cell r="A515">
            <v>1</v>
          </cell>
          <cell r="B515">
            <v>2</v>
          </cell>
          <cell r="C515">
            <v>2024</v>
          </cell>
          <cell r="D515">
            <v>4</v>
          </cell>
          <cell r="E515">
            <v>340</v>
          </cell>
          <cell r="F515">
            <v>290</v>
          </cell>
          <cell r="G515">
            <v>24</v>
          </cell>
          <cell r="H515">
            <v>12</v>
          </cell>
          <cell r="I515">
            <v>7</v>
          </cell>
          <cell r="J515">
            <v>1</v>
          </cell>
          <cell r="K515">
            <v>3</v>
          </cell>
          <cell r="L515">
            <v>2</v>
          </cell>
          <cell r="M515">
            <v>1</v>
          </cell>
          <cell r="N515">
            <v>1</v>
          </cell>
          <cell r="O515">
            <v>5</v>
          </cell>
          <cell r="P515">
            <v>1</v>
          </cell>
          <cell r="Q515">
            <v>1</v>
          </cell>
          <cell r="R515">
            <v>101</v>
          </cell>
          <cell r="S515">
            <v>3</v>
          </cell>
          <cell r="T515">
            <v>4</v>
          </cell>
          <cell r="W515">
            <v>1001</v>
          </cell>
          <cell r="X515">
            <v>8</v>
          </cell>
          <cell r="AA515">
            <v>405</v>
          </cell>
          <cell r="AB515">
            <v>595.14589999999998</v>
          </cell>
          <cell r="AC515">
            <v>18.906099999999999</v>
          </cell>
          <cell r="AD515">
            <v>20</v>
          </cell>
          <cell r="AE515">
            <v>19.446999999999999</v>
          </cell>
          <cell r="AF515">
            <v>4</v>
          </cell>
          <cell r="AG515">
            <v>4</v>
          </cell>
          <cell r="AH515">
            <v>4</v>
          </cell>
          <cell r="AI515">
            <v>0</v>
          </cell>
        </row>
        <row r="516">
          <cell r="A516">
            <v>1</v>
          </cell>
          <cell r="B516">
            <v>2</v>
          </cell>
          <cell r="C516">
            <v>2024</v>
          </cell>
          <cell r="D516">
            <v>4</v>
          </cell>
          <cell r="E516">
            <v>340</v>
          </cell>
          <cell r="F516">
            <v>290</v>
          </cell>
          <cell r="G516">
            <v>24</v>
          </cell>
          <cell r="H516">
            <v>13</v>
          </cell>
          <cell r="I516">
            <v>7</v>
          </cell>
          <cell r="J516">
            <v>1</v>
          </cell>
          <cell r="K516">
            <v>3</v>
          </cell>
          <cell r="L516">
            <v>2</v>
          </cell>
          <cell r="M516">
            <v>1</v>
          </cell>
          <cell r="N516">
            <v>1</v>
          </cell>
          <cell r="O516">
            <v>5</v>
          </cell>
          <cell r="P516">
            <v>1</v>
          </cell>
          <cell r="Q516">
            <v>1</v>
          </cell>
          <cell r="R516">
            <v>101</v>
          </cell>
          <cell r="S516">
            <v>3</v>
          </cell>
          <cell r="T516">
            <v>4</v>
          </cell>
          <cell r="W516">
            <v>1001</v>
          </cell>
          <cell r="X516">
            <v>8</v>
          </cell>
          <cell r="AA516">
            <v>440</v>
          </cell>
          <cell r="AB516">
            <v>561.98119999999994</v>
          </cell>
          <cell r="AC516">
            <v>4.9976000000000003</v>
          </cell>
          <cell r="AD516">
            <v>20</v>
          </cell>
          <cell r="AE516">
            <v>15.0115</v>
          </cell>
          <cell r="AF516">
            <v>4</v>
          </cell>
          <cell r="AG516">
            <v>4</v>
          </cell>
          <cell r="AH516">
            <v>4</v>
          </cell>
          <cell r="AI516">
            <v>0</v>
          </cell>
        </row>
        <row r="517">
          <cell r="A517">
            <v>1</v>
          </cell>
          <cell r="B517">
            <v>2</v>
          </cell>
          <cell r="C517">
            <v>2024</v>
          </cell>
          <cell r="D517">
            <v>4</v>
          </cell>
          <cell r="E517">
            <v>340</v>
          </cell>
          <cell r="F517">
            <v>290</v>
          </cell>
          <cell r="G517">
            <v>24</v>
          </cell>
          <cell r="H517">
            <v>3</v>
          </cell>
          <cell r="I517">
            <v>7</v>
          </cell>
          <cell r="J517">
            <v>2</v>
          </cell>
          <cell r="K517">
            <v>3</v>
          </cell>
          <cell r="L517">
            <v>1</v>
          </cell>
          <cell r="M517">
            <v>1</v>
          </cell>
          <cell r="N517">
            <v>4</v>
          </cell>
          <cell r="O517">
            <v>9</v>
          </cell>
          <cell r="P517">
            <v>0</v>
          </cell>
          <cell r="R517">
            <v>101</v>
          </cell>
          <cell r="S517">
            <v>3</v>
          </cell>
          <cell r="T517">
            <v>4</v>
          </cell>
          <cell r="W517">
            <v>1001</v>
          </cell>
          <cell r="X517">
            <v>8</v>
          </cell>
          <cell r="AA517">
            <v>340</v>
          </cell>
          <cell r="AB517">
            <v>919.76</v>
          </cell>
          <cell r="AC517">
            <v>19.158300000000001</v>
          </cell>
          <cell r="AD517">
            <v>20</v>
          </cell>
          <cell r="AE517">
            <v>50.298099999999998</v>
          </cell>
          <cell r="AF517">
            <v>4</v>
          </cell>
          <cell r="AG517">
            <v>4</v>
          </cell>
          <cell r="AH517">
            <v>4</v>
          </cell>
          <cell r="AI517">
            <v>0</v>
          </cell>
        </row>
        <row r="518">
          <cell r="A518">
            <v>1</v>
          </cell>
          <cell r="B518">
            <v>2</v>
          </cell>
          <cell r="C518">
            <v>2024</v>
          </cell>
          <cell r="D518">
            <v>4</v>
          </cell>
          <cell r="E518">
            <v>340</v>
          </cell>
          <cell r="F518">
            <v>290</v>
          </cell>
          <cell r="G518">
            <v>24</v>
          </cell>
          <cell r="H518">
            <v>4</v>
          </cell>
          <cell r="I518">
            <v>7</v>
          </cell>
          <cell r="J518">
            <v>2</v>
          </cell>
          <cell r="K518">
            <v>3</v>
          </cell>
          <cell r="L518">
            <v>1</v>
          </cell>
          <cell r="M518">
            <v>1</v>
          </cell>
          <cell r="N518">
            <v>1</v>
          </cell>
          <cell r="O518">
            <v>5</v>
          </cell>
          <cell r="P518">
            <v>1</v>
          </cell>
          <cell r="Q518">
            <v>0</v>
          </cell>
          <cell r="R518">
            <v>101</v>
          </cell>
          <cell r="S518">
            <v>3</v>
          </cell>
          <cell r="T518">
            <v>4</v>
          </cell>
          <cell r="W518">
            <v>1001</v>
          </cell>
          <cell r="X518">
            <v>8</v>
          </cell>
          <cell r="AA518">
            <v>417</v>
          </cell>
          <cell r="AB518">
            <v>249</v>
          </cell>
          <cell r="AC518">
            <v>6.5307000000000004</v>
          </cell>
          <cell r="AD518">
            <v>20</v>
          </cell>
          <cell r="AE518">
            <v>33.342199999999998</v>
          </cell>
          <cell r="AF518">
            <v>4</v>
          </cell>
          <cell r="AG518">
            <v>4</v>
          </cell>
          <cell r="AH518">
            <v>4</v>
          </cell>
          <cell r="AI518">
            <v>0</v>
          </cell>
        </row>
        <row r="519">
          <cell r="A519">
            <v>1</v>
          </cell>
          <cell r="B519">
            <v>2</v>
          </cell>
          <cell r="C519">
            <v>2024</v>
          </cell>
          <cell r="D519">
            <v>4</v>
          </cell>
          <cell r="E519">
            <v>340</v>
          </cell>
          <cell r="F519">
            <v>290</v>
          </cell>
          <cell r="G519">
            <v>24</v>
          </cell>
          <cell r="H519">
            <v>7</v>
          </cell>
          <cell r="I519">
            <v>7</v>
          </cell>
          <cell r="J519">
            <v>2</v>
          </cell>
          <cell r="K519">
            <v>3</v>
          </cell>
          <cell r="L519">
            <v>1</v>
          </cell>
          <cell r="M519">
            <v>1</v>
          </cell>
          <cell r="N519">
            <v>2</v>
          </cell>
          <cell r="O519">
            <v>5</v>
          </cell>
          <cell r="P519">
            <v>1</v>
          </cell>
          <cell r="Q519">
            <v>1</v>
          </cell>
          <cell r="R519">
            <v>101</v>
          </cell>
          <cell r="S519">
            <v>2</v>
          </cell>
          <cell r="T519">
            <v>4</v>
          </cell>
          <cell r="U519">
            <v>0</v>
          </cell>
          <cell r="V519">
            <v>0</v>
          </cell>
          <cell r="W519">
            <v>1001</v>
          </cell>
          <cell r="X519">
            <v>8</v>
          </cell>
          <cell r="AA519">
            <v>1397</v>
          </cell>
          <cell r="AB519">
            <v>3433.9688000000001</v>
          </cell>
          <cell r="AC519">
            <v>28.83</v>
          </cell>
          <cell r="AD519">
            <v>20</v>
          </cell>
          <cell r="AE519">
            <v>41.57</v>
          </cell>
          <cell r="AF519">
            <v>4</v>
          </cell>
          <cell r="AG519">
            <v>4</v>
          </cell>
          <cell r="AH519">
            <v>4</v>
          </cell>
          <cell r="AI519">
            <v>0</v>
          </cell>
        </row>
        <row r="520">
          <cell r="A520">
            <v>1</v>
          </cell>
          <cell r="B520">
            <v>2</v>
          </cell>
          <cell r="C520">
            <v>2024</v>
          </cell>
          <cell r="D520">
            <v>4</v>
          </cell>
          <cell r="E520">
            <v>340</v>
          </cell>
          <cell r="F520">
            <v>290</v>
          </cell>
          <cell r="G520">
            <v>24</v>
          </cell>
          <cell r="H520">
            <v>8</v>
          </cell>
          <cell r="I520">
            <v>7</v>
          </cell>
          <cell r="J520">
            <v>2</v>
          </cell>
          <cell r="K520">
            <v>3</v>
          </cell>
          <cell r="L520">
            <v>5</v>
          </cell>
          <cell r="M520">
            <v>1</v>
          </cell>
          <cell r="N520">
            <v>1</v>
          </cell>
          <cell r="O520">
            <v>5</v>
          </cell>
          <cell r="P520">
            <v>1</v>
          </cell>
          <cell r="Q520">
            <v>1</v>
          </cell>
          <cell r="R520">
            <v>101</v>
          </cell>
          <cell r="S520">
            <v>3</v>
          </cell>
          <cell r="T520">
            <v>4</v>
          </cell>
          <cell r="W520">
            <v>1001</v>
          </cell>
          <cell r="X520">
            <v>8</v>
          </cell>
          <cell r="AA520">
            <v>293</v>
          </cell>
          <cell r="AB520">
            <v>1054</v>
          </cell>
          <cell r="AC520">
            <v>37.896299999999997</v>
          </cell>
          <cell r="AD520">
            <v>20</v>
          </cell>
          <cell r="AE520">
            <v>43.456299999999999</v>
          </cell>
          <cell r="AF520">
            <v>4</v>
          </cell>
          <cell r="AG520">
            <v>4</v>
          </cell>
          <cell r="AH520">
            <v>4</v>
          </cell>
          <cell r="AI520">
            <v>0</v>
          </cell>
        </row>
        <row r="521">
          <cell r="A521">
            <v>1</v>
          </cell>
          <cell r="B521">
            <v>2</v>
          </cell>
          <cell r="C521">
            <v>2024</v>
          </cell>
          <cell r="D521">
            <v>4</v>
          </cell>
          <cell r="E521">
            <v>340</v>
          </cell>
          <cell r="F521">
            <v>290</v>
          </cell>
          <cell r="G521">
            <v>24</v>
          </cell>
          <cell r="H521">
            <v>9</v>
          </cell>
          <cell r="I521">
            <v>7</v>
          </cell>
          <cell r="J521">
            <v>2</v>
          </cell>
          <cell r="K521">
            <v>3</v>
          </cell>
          <cell r="L521">
            <v>1</v>
          </cell>
          <cell r="M521">
            <v>1</v>
          </cell>
          <cell r="N521">
            <v>1</v>
          </cell>
          <cell r="O521">
            <v>5</v>
          </cell>
          <cell r="P521">
            <v>1</v>
          </cell>
          <cell r="Q521">
            <v>1</v>
          </cell>
          <cell r="R521">
            <v>101</v>
          </cell>
          <cell r="S521">
            <v>3</v>
          </cell>
          <cell r="T521">
            <v>4</v>
          </cell>
          <cell r="W521">
            <v>1001</v>
          </cell>
          <cell r="X521">
            <v>8</v>
          </cell>
          <cell r="AA521">
            <v>506</v>
          </cell>
          <cell r="AB521">
            <v>749.76700000000005</v>
          </cell>
          <cell r="AC521">
            <v>14.6076</v>
          </cell>
          <cell r="AD521">
            <v>20</v>
          </cell>
          <cell r="AE521">
            <v>17.167400000000001</v>
          </cell>
          <cell r="AF521">
            <v>4</v>
          </cell>
          <cell r="AG521">
            <v>4</v>
          </cell>
          <cell r="AH521">
            <v>4</v>
          </cell>
          <cell r="AI521">
            <v>0</v>
          </cell>
        </row>
        <row r="522">
          <cell r="A522">
            <v>1</v>
          </cell>
          <cell r="B522">
            <v>2</v>
          </cell>
          <cell r="C522">
            <v>2024</v>
          </cell>
          <cell r="D522">
            <v>4</v>
          </cell>
          <cell r="E522">
            <v>340</v>
          </cell>
          <cell r="F522">
            <v>290</v>
          </cell>
          <cell r="G522">
            <v>24</v>
          </cell>
          <cell r="H522">
            <v>12</v>
          </cell>
          <cell r="I522">
            <v>7</v>
          </cell>
          <cell r="J522">
            <v>2</v>
          </cell>
          <cell r="K522">
            <v>3</v>
          </cell>
          <cell r="L522">
            <v>3</v>
          </cell>
          <cell r="M522">
            <v>2</v>
          </cell>
          <cell r="N522">
            <v>1</v>
          </cell>
          <cell r="O522">
            <v>5</v>
          </cell>
          <cell r="P522">
            <v>1</v>
          </cell>
          <cell r="Q522">
            <v>1</v>
          </cell>
          <cell r="R522">
            <v>101</v>
          </cell>
          <cell r="S522">
            <v>3</v>
          </cell>
          <cell r="T522">
            <v>4</v>
          </cell>
          <cell r="W522">
            <v>1001</v>
          </cell>
          <cell r="X522">
            <v>8</v>
          </cell>
          <cell r="AA522">
            <v>356</v>
          </cell>
          <cell r="AB522">
            <v>505.31420000000003</v>
          </cell>
          <cell r="AC522">
            <v>12.1937</v>
          </cell>
          <cell r="AD522">
            <v>20</v>
          </cell>
          <cell r="AE522">
            <v>15.2768</v>
          </cell>
          <cell r="AF522">
            <v>4</v>
          </cell>
          <cell r="AG522">
            <v>4</v>
          </cell>
          <cell r="AH522">
            <v>4</v>
          </cell>
          <cell r="AI522">
            <v>0</v>
          </cell>
        </row>
        <row r="523">
          <cell r="A523">
            <v>1</v>
          </cell>
          <cell r="B523">
            <v>2</v>
          </cell>
          <cell r="C523">
            <v>2024</v>
          </cell>
          <cell r="D523">
            <v>4</v>
          </cell>
          <cell r="E523">
            <v>340</v>
          </cell>
          <cell r="F523">
            <v>290</v>
          </cell>
          <cell r="G523">
            <v>24</v>
          </cell>
          <cell r="H523">
            <v>13</v>
          </cell>
          <cell r="I523">
            <v>7</v>
          </cell>
          <cell r="J523">
            <v>2</v>
          </cell>
          <cell r="K523">
            <v>3</v>
          </cell>
          <cell r="L523">
            <v>2</v>
          </cell>
          <cell r="M523">
            <v>1</v>
          </cell>
          <cell r="N523">
            <v>1</v>
          </cell>
          <cell r="O523">
            <v>5</v>
          </cell>
          <cell r="P523">
            <v>1</v>
          </cell>
          <cell r="Q523">
            <v>1</v>
          </cell>
          <cell r="R523">
            <v>101</v>
          </cell>
          <cell r="S523">
            <v>3</v>
          </cell>
          <cell r="T523">
            <v>4</v>
          </cell>
          <cell r="W523">
            <v>1001</v>
          </cell>
          <cell r="X523">
            <v>8</v>
          </cell>
          <cell r="AA523">
            <v>71</v>
          </cell>
          <cell r="AB523">
            <v>394.37060000000002</v>
          </cell>
          <cell r="AC523">
            <v>13.4315</v>
          </cell>
          <cell r="AD523">
            <v>20</v>
          </cell>
          <cell r="AE523">
            <v>186.864</v>
          </cell>
          <cell r="AF523">
            <v>4</v>
          </cell>
          <cell r="AG523">
            <v>4</v>
          </cell>
          <cell r="AH523">
            <v>4</v>
          </cell>
          <cell r="AI523">
            <v>0</v>
          </cell>
        </row>
        <row r="524">
          <cell r="A524">
            <v>1</v>
          </cell>
          <cell r="B524">
            <v>2</v>
          </cell>
          <cell r="C524">
            <v>2024</v>
          </cell>
          <cell r="D524">
            <v>4</v>
          </cell>
          <cell r="E524">
            <v>340</v>
          </cell>
          <cell r="F524">
            <v>290</v>
          </cell>
          <cell r="G524">
            <v>24</v>
          </cell>
          <cell r="H524">
            <v>1</v>
          </cell>
          <cell r="I524">
            <v>7</v>
          </cell>
          <cell r="J524">
            <v>3</v>
          </cell>
          <cell r="K524">
            <v>3</v>
          </cell>
          <cell r="L524">
            <v>2</v>
          </cell>
          <cell r="M524">
            <v>1</v>
          </cell>
          <cell r="N524">
            <v>1</v>
          </cell>
          <cell r="O524">
            <v>5</v>
          </cell>
          <cell r="P524">
            <v>0</v>
          </cell>
          <cell r="R524">
            <v>101</v>
          </cell>
          <cell r="S524">
            <v>3</v>
          </cell>
          <cell r="T524">
            <v>4</v>
          </cell>
          <cell r="W524">
            <v>1001</v>
          </cell>
          <cell r="X524">
            <v>8</v>
          </cell>
          <cell r="AA524">
            <v>291</v>
          </cell>
          <cell r="AB524">
            <v>36.68</v>
          </cell>
          <cell r="AC524">
            <v>36.68</v>
          </cell>
          <cell r="AD524">
            <v>20</v>
          </cell>
          <cell r="AE524">
            <v>36.68</v>
          </cell>
          <cell r="AF524">
            <v>4</v>
          </cell>
          <cell r="AG524">
            <v>4</v>
          </cell>
          <cell r="AH524">
            <v>4</v>
          </cell>
          <cell r="AI524">
            <v>0</v>
          </cell>
        </row>
        <row r="525">
          <cell r="A525">
            <v>1</v>
          </cell>
          <cell r="B525">
            <v>2</v>
          </cell>
          <cell r="C525">
            <v>2024</v>
          </cell>
          <cell r="D525">
            <v>4</v>
          </cell>
          <cell r="E525">
            <v>340</v>
          </cell>
          <cell r="F525">
            <v>290</v>
          </cell>
          <cell r="G525">
            <v>24</v>
          </cell>
          <cell r="H525">
            <v>1</v>
          </cell>
          <cell r="I525">
            <v>7</v>
          </cell>
          <cell r="J525">
            <v>4</v>
          </cell>
          <cell r="K525">
            <v>3</v>
          </cell>
          <cell r="L525">
            <v>2</v>
          </cell>
          <cell r="M525">
            <v>1</v>
          </cell>
          <cell r="N525">
            <v>1</v>
          </cell>
          <cell r="O525">
            <v>5</v>
          </cell>
          <cell r="P525">
            <v>0</v>
          </cell>
          <cell r="R525">
            <v>101</v>
          </cell>
          <cell r="S525">
            <v>3</v>
          </cell>
          <cell r="T525">
            <v>4</v>
          </cell>
          <cell r="W525">
            <v>1001</v>
          </cell>
          <cell r="X525">
            <v>8</v>
          </cell>
          <cell r="AA525">
            <v>7842</v>
          </cell>
          <cell r="AB525">
            <v>16.940000000000001</v>
          </cell>
          <cell r="AC525">
            <v>16.942599999999999</v>
          </cell>
          <cell r="AD525">
            <v>20</v>
          </cell>
          <cell r="AE525">
            <v>16.942599999999999</v>
          </cell>
          <cell r="AF525">
            <v>4</v>
          </cell>
          <cell r="AG525">
            <v>4</v>
          </cell>
          <cell r="AH525">
            <v>4</v>
          </cell>
          <cell r="AI525">
            <v>0</v>
          </cell>
        </row>
        <row r="526">
          <cell r="A526">
            <v>1</v>
          </cell>
          <cell r="B526">
            <v>2</v>
          </cell>
          <cell r="C526">
            <v>2024</v>
          </cell>
          <cell r="D526">
            <v>4</v>
          </cell>
          <cell r="E526">
            <v>340</v>
          </cell>
          <cell r="F526">
            <v>290</v>
          </cell>
          <cell r="G526">
            <v>24</v>
          </cell>
          <cell r="H526">
            <v>2</v>
          </cell>
          <cell r="I526">
            <v>8</v>
          </cell>
          <cell r="J526">
            <v>1</v>
          </cell>
          <cell r="K526">
            <v>3</v>
          </cell>
          <cell r="L526">
            <v>2</v>
          </cell>
          <cell r="M526">
            <v>1</v>
          </cell>
          <cell r="N526">
            <v>4</v>
          </cell>
          <cell r="O526">
            <v>9</v>
          </cell>
          <cell r="P526">
            <v>1</v>
          </cell>
          <cell r="Q526">
            <v>0</v>
          </cell>
          <cell r="R526">
            <v>101</v>
          </cell>
          <cell r="S526">
            <v>3</v>
          </cell>
          <cell r="T526">
            <v>4</v>
          </cell>
          <cell r="W526">
            <v>1001</v>
          </cell>
          <cell r="X526">
            <v>8</v>
          </cell>
          <cell r="AA526">
            <v>380</v>
          </cell>
          <cell r="AB526">
            <v>503.96550000000002</v>
          </cell>
          <cell r="AC526">
            <v>22.46</v>
          </cell>
          <cell r="AD526">
            <v>20</v>
          </cell>
          <cell r="AE526">
            <v>28.53</v>
          </cell>
          <cell r="AF526">
            <v>4</v>
          </cell>
          <cell r="AG526">
            <v>4</v>
          </cell>
          <cell r="AH526">
            <v>4</v>
          </cell>
          <cell r="AI526">
            <v>0</v>
          </cell>
        </row>
        <row r="527">
          <cell r="A527">
            <v>1</v>
          </cell>
          <cell r="B527">
            <v>2</v>
          </cell>
          <cell r="C527">
            <v>2024</v>
          </cell>
          <cell r="D527">
            <v>4</v>
          </cell>
          <cell r="E527">
            <v>340</v>
          </cell>
          <cell r="F527">
            <v>290</v>
          </cell>
          <cell r="G527">
            <v>24</v>
          </cell>
          <cell r="H527">
            <v>3</v>
          </cell>
          <cell r="I527">
            <v>8</v>
          </cell>
          <cell r="J527">
            <v>1</v>
          </cell>
          <cell r="K527">
            <v>3</v>
          </cell>
          <cell r="L527">
            <v>1</v>
          </cell>
          <cell r="M527">
            <v>1</v>
          </cell>
          <cell r="N527">
            <v>4</v>
          </cell>
          <cell r="O527">
            <v>9</v>
          </cell>
          <cell r="P527">
            <v>0</v>
          </cell>
          <cell r="R527">
            <v>101</v>
          </cell>
          <cell r="S527">
            <v>3</v>
          </cell>
          <cell r="T527">
            <v>4</v>
          </cell>
          <cell r="W527">
            <v>1001</v>
          </cell>
          <cell r="X527">
            <v>8</v>
          </cell>
          <cell r="AA527">
            <v>586</v>
          </cell>
          <cell r="AB527">
            <v>1099.3699999999999</v>
          </cell>
          <cell r="AC527">
            <v>25.647099999999998</v>
          </cell>
          <cell r="AD527">
            <v>20</v>
          </cell>
          <cell r="AE527">
            <v>27.514800000000001</v>
          </cell>
          <cell r="AF527">
            <v>4</v>
          </cell>
          <cell r="AG527">
            <v>4</v>
          </cell>
          <cell r="AH527">
            <v>4</v>
          </cell>
          <cell r="AI527">
            <v>0</v>
          </cell>
        </row>
        <row r="528">
          <cell r="A528">
            <v>1</v>
          </cell>
          <cell r="B528">
            <v>2</v>
          </cell>
          <cell r="C528">
            <v>2024</v>
          </cell>
          <cell r="D528">
            <v>4</v>
          </cell>
          <cell r="E528">
            <v>340</v>
          </cell>
          <cell r="F528">
            <v>290</v>
          </cell>
          <cell r="G528">
            <v>24</v>
          </cell>
          <cell r="H528">
            <v>7</v>
          </cell>
          <cell r="I528">
            <v>8</v>
          </cell>
          <cell r="J528">
            <v>1</v>
          </cell>
          <cell r="K528">
            <v>3</v>
          </cell>
          <cell r="L528">
            <v>1</v>
          </cell>
          <cell r="M528">
            <v>1</v>
          </cell>
          <cell r="N528">
            <v>2</v>
          </cell>
          <cell r="O528">
            <v>5</v>
          </cell>
          <cell r="P528">
            <v>1</v>
          </cell>
          <cell r="Q528">
            <v>1</v>
          </cell>
          <cell r="R528">
            <v>101</v>
          </cell>
          <cell r="S528">
            <v>3</v>
          </cell>
          <cell r="T528">
            <v>4</v>
          </cell>
          <cell r="W528">
            <v>1001</v>
          </cell>
          <cell r="X528">
            <v>8</v>
          </cell>
          <cell r="AA528">
            <v>661</v>
          </cell>
          <cell r="AB528">
            <v>5623.5586999999996</v>
          </cell>
          <cell r="AC528">
            <v>62.01</v>
          </cell>
          <cell r="AD528">
            <v>20</v>
          </cell>
          <cell r="AE528">
            <v>62.01</v>
          </cell>
          <cell r="AF528">
            <v>4</v>
          </cell>
          <cell r="AG528">
            <v>4</v>
          </cell>
          <cell r="AH528">
            <v>4</v>
          </cell>
          <cell r="AI528">
            <v>0</v>
          </cell>
        </row>
        <row r="529">
          <cell r="A529">
            <v>1</v>
          </cell>
          <cell r="B529">
            <v>2</v>
          </cell>
          <cell r="C529">
            <v>2024</v>
          </cell>
          <cell r="D529">
            <v>4</v>
          </cell>
          <cell r="E529">
            <v>340</v>
          </cell>
          <cell r="F529">
            <v>290</v>
          </cell>
          <cell r="G529">
            <v>24</v>
          </cell>
          <cell r="H529">
            <v>8</v>
          </cell>
          <cell r="I529">
            <v>8</v>
          </cell>
          <cell r="J529">
            <v>1</v>
          </cell>
          <cell r="K529">
            <v>3</v>
          </cell>
          <cell r="L529">
            <v>4</v>
          </cell>
          <cell r="M529">
            <v>1</v>
          </cell>
          <cell r="N529">
            <v>1</v>
          </cell>
          <cell r="O529">
            <v>5</v>
          </cell>
          <cell r="P529">
            <v>1</v>
          </cell>
          <cell r="Q529">
            <v>1</v>
          </cell>
          <cell r="R529">
            <v>101</v>
          </cell>
          <cell r="S529">
            <v>3</v>
          </cell>
          <cell r="T529">
            <v>4</v>
          </cell>
          <cell r="W529">
            <v>1001</v>
          </cell>
          <cell r="X529">
            <v>8</v>
          </cell>
          <cell r="AA529">
            <v>207</v>
          </cell>
          <cell r="AB529">
            <v>790</v>
          </cell>
          <cell r="AC529">
            <v>26.1022</v>
          </cell>
          <cell r="AD529">
            <v>20</v>
          </cell>
          <cell r="AE529">
            <v>29.795200000000001</v>
          </cell>
          <cell r="AF529">
            <v>4</v>
          </cell>
          <cell r="AG529">
            <v>4</v>
          </cell>
          <cell r="AH529">
            <v>4</v>
          </cell>
          <cell r="AI529">
            <v>0</v>
          </cell>
        </row>
        <row r="530">
          <cell r="A530">
            <v>1</v>
          </cell>
          <cell r="B530">
            <v>2</v>
          </cell>
          <cell r="C530">
            <v>2024</v>
          </cell>
          <cell r="D530">
            <v>4</v>
          </cell>
          <cell r="E530">
            <v>340</v>
          </cell>
          <cell r="F530">
            <v>290</v>
          </cell>
          <cell r="G530">
            <v>24</v>
          </cell>
          <cell r="H530">
            <v>9</v>
          </cell>
          <cell r="I530">
            <v>8</v>
          </cell>
          <cell r="J530">
            <v>1</v>
          </cell>
          <cell r="K530">
            <v>3</v>
          </cell>
          <cell r="L530">
            <v>1</v>
          </cell>
          <cell r="M530">
            <v>1</v>
          </cell>
          <cell r="N530">
            <v>1</v>
          </cell>
          <cell r="O530">
            <v>5</v>
          </cell>
          <cell r="P530">
            <v>1</v>
          </cell>
          <cell r="Q530">
            <v>1</v>
          </cell>
          <cell r="R530">
            <v>101</v>
          </cell>
          <cell r="S530">
            <v>3</v>
          </cell>
          <cell r="T530">
            <v>4</v>
          </cell>
          <cell r="W530">
            <v>1001</v>
          </cell>
          <cell r="X530">
            <v>8</v>
          </cell>
          <cell r="AA530">
            <v>904</v>
          </cell>
          <cell r="AB530">
            <v>1162.0188000000001</v>
          </cell>
          <cell r="AC530">
            <v>21.023399999999999</v>
          </cell>
          <cell r="AD530">
            <v>20</v>
          </cell>
          <cell r="AE530">
            <v>21.023399999999999</v>
          </cell>
          <cell r="AF530">
            <v>4</v>
          </cell>
          <cell r="AG530">
            <v>4</v>
          </cell>
          <cell r="AH530">
            <v>4</v>
          </cell>
          <cell r="AI530">
            <v>0</v>
          </cell>
        </row>
        <row r="531">
          <cell r="A531">
            <v>1</v>
          </cell>
          <cell r="B531">
            <v>2</v>
          </cell>
          <cell r="C531">
            <v>2024</v>
          </cell>
          <cell r="D531">
            <v>4</v>
          </cell>
          <cell r="E531">
            <v>340</v>
          </cell>
          <cell r="F531">
            <v>290</v>
          </cell>
          <cell r="G531">
            <v>24</v>
          </cell>
          <cell r="H531">
            <v>2</v>
          </cell>
          <cell r="I531">
            <v>8</v>
          </cell>
          <cell r="J531">
            <v>2</v>
          </cell>
          <cell r="K531">
            <v>3</v>
          </cell>
          <cell r="L531">
            <v>2</v>
          </cell>
          <cell r="M531">
            <v>1</v>
          </cell>
          <cell r="N531">
            <v>4</v>
          </cell>
          <cell r="O531">
            <v>9</v>
          </cell>
          <cell r="P531">
            <v>1</v>
          </cell>
          <cell r="Q531">
            <v>0</v>
          </cell>
          <cell r="R531">
            <v>101</v>
          </cell>
          <cell r="S531">
            <v>2</v>
          </cell>
          <cell r="T531">
            <v>4</v>
          </cell>
          <cell r="U531">
            <v>0</v>
          </cell>
          <cell r="V531">
            <v>0</v>
          </cell>
          <cell r="W531">
            <v>1001</v>
          </cell>
          <cell r="X531">
            <v>8</v>
          </cell>
          <cell r="AA531">
            <v>899</v>
          </cell>
          <cell r="AB531">
            <v>1603.5389</v>
          </cell>
          <cell r="AC531">
            <v>15.12</v>
          </cell>
          <cell r="AD531">
            <v>20</v>
          </cell>
          <cell r="AE531">
            <v>31.69</v>
          </cell>
          <cell r="AF531">
            <v>4</v>
          </cell>
          <cell r="AG531">
            <v>4</v>
          </cell>
          <cell r="AH531">
            <v>4</v>
          </cell>
          <cell r="AI531">
            <v>0</v>
          </cell>
        </row>
        <row r="532">
          <cell r="A532">
            <v>1</v>
          </cell>
          <cell r="B532">
            <v>2</v>
          </cell>
          <cell r="C532">
            <v>2024</v>
          </cell>
          <cell r="D532">
            <v>4</v>
          </cell>
          <cell r="E532">
            <v>340</v>
          </cell>
          <cell r="F532">
            <v>290</v>
          </cell>
          <cell r="G532">
            <v>24</v>
          </cell>
          <cell r="H532">
            <v>7</v>
          </cell>
          <cell r="I532">
            <v>8</v>
          </cell>
          <cell r="J532">
            <v>2</v>
          </cell>
          <cell r="K532">
            <v>3</v>
          </cell>
          <cell r="L532">
            <v>1</v>
          </cell>
          <cell r="M532">
            <v>1</v>
          </cell>
          <cell r="N532">
            <v>2</v>
          </cell>
          <cell r="O532">
            <v>5</v>
          </cell>
          <cell r="P532">
            <v>1</v>
          </cell>
          <cell r="Q532">
            <v>1</v>
          </cell>
          <cell r="R532">
            <v>101</v>
          </cell>
          <cell r="S532">
            <v>3</v>
          </cell>
          <cell r="T532">
            <v>4</v>
          </cell>
          <cell r="W532">
            <v>1001</v>
          </cell>
          <cell r="X532">
            <v>8</v>
          </cell>
          <cell r="AA532">
            <v>946</v>
          </cell>
          <cell r="AB532">
            <v>52.5</v>
          </cell>
          <cell r="AC532">
            <v>52.5</v>
          </cell>
          <cell r="AD532">
            <v>20</v>
          </cell>
          <cell r="AE532">
            <v>52.5</v>
          </cell>
          <cell r="AF532">
            <v>4</v>
          </cell>
          <cell r="AG532">
            <v>4</v>
          </cell>
          <cell r="AH532">
            <v>4</v>
          </cell>
          <cell r="AI532">
            <v>0</v>
          </cell>
        </row>
        <row r="533">
          <cell r="A533">
            <v>1</v>
          </cell>
          <cell r="B533">
            <v>2</v>
          </cell>
          <cell r="C533">
            <v>2024</v>
          </cell>
          <cell r="D533">
            <v>4</v>
          </cell>
          <cell r="E533">
            <v>340</v>
          </cell>
          <cell r="F533">
            <v>290</v>
          </cell>
          <cell r="G533">
            <v>24</v>
          </cell>
          <cell r="H533">
            <v>8</v>
          </cell>
          <cell r="I533">
            <v>8</v>
          </cell>
          <cell r="J533">
            <v>2</v>
          </cell>
          <cell r="K533">
            <v>3</v>
          </cell>
          <cell r="L533">
            <v>5</v>
          </cell>
          <cell r="M533">
            <v>1</v>
          </cell>
          <cell r="N533">
            <v>1</v>
          </cell>
          <cell r="O533">
            <v>5</v>
          </cell>
          <cell r="P533">
            <v>1</v>
          </cell>
          <cell r="Q533">
            <v>1</v>
          </cell>
          <cell r="R533">
            <v>101</v>
          </cell>
          <cell r="S533">
            <v>3</v>
          </cell>
          <cell r="T533">
            <v>4</v>
          </cell>
          <cell r="W533">
            <v>1001</v>
          </cell>
          <cell r="X533">
            <v>8</v>
          </cell>
          <cell r="AA533">
            <v>278</v>
          </cell>
          <cell r="AB533">
            <v>462</v>
          </cell>
          <cell r="AC533">
            <v>25.0197</v>
          </cell>
          <cell r="AD533">
            <v>20</v>
          </cell>
          <cell r="AE533">
            <v>29.298400000000001</v>
          </cell>
          <cell r="AF533">
            <v>4</v>
          </cell>
          <cell r="AG533">
            <v>4</v>
          </cell>
          <cell r="AH533">
            <v>4</v>
          </cell>
          <cell r="AI533">
            <v>0</v>
          </cell>
        </row>
        <row r="534">
          <cell r="A534">
            <v>1</v>
          </cell>
          <cell r="B534">
            <v>2</v>
          </cell>
          <cell r="C534">
            <v>2024</v>
          </cell>
          <cell r="D534">
            <v>4</v>
          </cell>
          <cell r="E534">
            <v>340</v>
          </cell>
          <cell r="F534">
            <v>290</v>
          </cell>
          <cell r="G534">
            <v>24</v>
          </cell>
          <cell r="H534">
            <v>9</v>
          </cell>
          <cell r="I534">
            <v>8</v>
          </cell>
          <cell r="J534">
            <v>2</v>
          </cell>
          <cell r="K534">
            <v>3</v>
          </cell>
          <cell r="L534">
            <v>2</v>
          </cell>
          <cell r="M534">
            <v>1</v>
          </cell>
          <cell r="N534">
            <v>1</v>
          </cell>
          <cell r="O534">
            <v>5</v>
          </cell>
          <cell r="P534">
            <v>1</v>
          </cell>
          <cell r="Q534">
            <v>1</v>
          </cell>
          <cell r="R534">
            <v>101</v>
          </cell>
          <cell r="S534">
            <v>3</v>
          </cell>
          <cell r="T534">
            <v>4</v>
          </cell>
          <cell r="W534">
            <v>1001</v>
          </cell>
          <cell r="X534">
            <v>8</v>
          </cell>
          <cell r="AA534">
            <v>501</v>
          </cell>
          <cell r="AB534">
            <v>572.14549999999997</v>
          </cell>
          <cell r="AC534">
            <v>29.744399999999999</v>
          </cell>
          <cell r="AD534">
            <v>20</v>
          </cell>
          <cell r="AE534">
            <v>29.774799999999999</v>
          </cell>
          <cell r="AF534">
            <v>4</v>
          </cell>
          <cell r="AG534">
            <v>4</v>
          </cell>
          <cell r="AH534">
            <v>4</v>
          </cell>
          <cell r="AI534">
            <v>0</v>
          </cell>
        </row>
        <row r="535">
          <cell r="A535">
            <v>1</v>
          </cell>
          <cell r="B535">
            <v>2</v>
          </cell>
          <cell r="C535">
            <v>2024</v>
          </cell>
          <cell r="D535">
            <v>4</v>
          </cell>
          <cell r="E535">
            <v>340</v>
          </cell>
          <cell r="F535">
            <v>290</v>
          </cell>
          <cell r="G535">
            <v>24</v>
          </cell>
          <cell r="H535">
            <v>2</v>
          </cell>
          <cell r="I535">
            <v>9</v>
          </cell>
          <cell r="J535">
            <v>1</v>
          </cell>
          <cell r="K535">
            <v>3</v>
          </cell>
          <cell r="L535">
            <v>2</v>
          </cell>
          <cell r="M535">
            <v>1</v>
          </cell>
          <cell r="N535">
            <v>4</v>
          </cell>
          <cell r="O535">
            <v>9</v>
          </cell>
          <cell r="P535">
            <v>1</v>
          </cell>
          <cell r="Q535">
            <v>0</v>
          </cell>
          <cell r="R535">
            <v>101</v>
          </cell>
          <cell r="S535">
            <v>3</v>
          </cell>
          <cell r="T535">
            <v>4</v>
          </cell>
          <cell r="W535">
            <v>1001</v>
          </cell>
          <cell r="X535">
            <v>8</v>
          </cell>
          <cell r="AA535">
            <v>246</v>
          </cell>
          <cell r="AB535">
            <v>400.1</v>
          </cell>
          <cell r="AC535">
            <v>21.81</v>
          </cell>
          <cell r="AD535">
            <v>18</v>
          </cell>
          <cell r="AE535">
            <v>21.81</v>
          </cell>
          <cell r="AF535">
            <v>4</v>
          </cell>
          <cell r="AG535">
            <v>4</v>
          </cell>
          <cell r="AH535">
            <v>4</v>
          </cell>
          <cell r="AI535">
            <v>0</v>
          </cell>
        </row>
        <row r="536">
          <cell r="A536">
            <v>1</v>
          </cell>
          <cell r="B536">
            <v>2</v>
          </cell>
          <cell r="C536">
            <v>2024</v>
          </cell>
          <cell r="D536">
            <v>4</v>
          </cell>
          <cell r="E536">
            <v>340</v>
          </cell>
          <cell r="F536">
            <v>290</v>
          </cell>
          <cell r="G536">
            <v>24</v>
          </cell>
          <cell r="H536">
            <v>3</v>
          </cell>
          <cell r="I536">
            <v>9</v>
          </cell>
          <cell r="J536">
            <v>1</v>
          </cell>
          <cell r="K536">
            <v>3</v>
          </cell>
          <cell r="L536">
            <v>1</v>
          </cell>
          <cell r="M536">
            <v>1</v>
          </cell>
          <cell r="N536">
            <v>4</v>
          </cell>
          <cell r="O536">
            <v>9</v>
          </cell>
          <cell r="P536">
            <v>0</v>
          </cell>
          <cell r="R536">
            <v>101</v>
          </cell>
          <cell r="S536">
            <v>3</v>
          </cell>
          <cell r="T536">
            <v>4</v>
          </cell>
          <cell r="W536">
            <v>1001</v>
          </cell>
          <cell r="X536">
            <v>8</v>
          </cell>
          <cell r="AA536">
            <v>701</v>
          </cell>
          <cell r="AB536">
            <v>694.7</v>
          </cell>
          <cell r="AC536">
            <v>15.077999999999999</v>
          </cell>
          <cell r="AD536">
            <v>20</v>
          </cell>
          <cell r="AE536">
            <v>15.077999999999999</v>
          </cell>
          <cell r="AF536">
            <v>4</v>
          </cell>
          <cell r="AG536">
            <v>4</v>
          </cell>
          <cell r="AH536">
            <v>4</v>
          </cell>
          <cell r="AI536">
            <v>0</v>
          </cell>
        </row>
        <row r="537">
          <cell r="A537">
            <v>1</v>
          </cell>
          <cell r="B537">
            <v>2</v>
          </cell>
          <cell r="C537">
            <v>2024</v>
          </cell>
          <cell r="D537">
            <v>4</v>
          </cell>
          <cell r="E537">
            <v>340</v>
          </cell>
          <cell r="F537">
            <v>290</v>
          </cell>
          <cell r="G537">
            <v>24</v>
          </cell>
          <cell r="H537">
            <v>8</v>
          </cell>
          <cell r="I537">
            <v>9</v>
          </cell>
          <cell r="J537">
            <v>1</v>
          </cell>
          <cell r="K537">
            <v>3</v>
          </cell>
          <cell r="L537">
            <v>6</v>
          </cell>
          <cell r="M537">
            <v>1</v>
          </cell>
          <cell r="N537">
            <v>1</v>
          </cell>
          <cell r="O537">
            <v>5</v>
          </cell>
          <cell r="P537">
            <v>1</v>
          </cell>
          <cell r="Q537">
            <v>1</v>
          </cell>
          <cell r="R537">
            <v>101</v>
          </cell>
          <cell r="S537">
            <v>3</v>
          </cell>
          <cell r="T537">
            <v>4</v>
          </cell>
          <cell r="W537">
            <v>1001</v>
          </cell>
          <cell r="X537">
            <v>8</v>
          </cell>
          <cell r="AA537">
            <v>236</v>
          </cell>
          <cell r="AB537">
            <v>473</v>
          </cell>
          <cell r="AC537">
            <v>11.1577</v>
          </cell>
          <cell r="AD537">
            <v>20</v>
          </cell>
          <cell r="AE537">
            <v>27.3355</v>
          </cell>
          <cell r="AF537">
            <v>4</v>
          </cell>
          <cell r="AG537">
            <v>4</v>
          </cell>
          <cell r="AH537">
            <v>4</v>
          </cell>
          <cell r="AI537">
            <v>0</v>
          </cell>
        </row>
        <row r="538">
          <cell r="A538">
            <v>1</v>
          </cell>
          <cell r="B538">
            <v>2</v>
          </cell>
          <cell r="C538">
            <v>2024</v>
          </cell>
          <cell r="D538">
            <v>4</v>
          </cell>
          <cell r="E538">
            <v>340</v>
          </cell>
          <cell r="F538">
            <v>290</v>
          </cell>
          <cell r="G538">
            <v>24</v>
          </cell>
          <cell r="H538">
            <v>2</v>
          </cell>
          <cell r="I538">
            <v>9</v>
          </cell>
          <cell r="J538">
            <v>2</v>
          </cell>
          <cell r="K538">
            <v>3</v>
          </cell>
          <cell r="L538">
            <v>2</v>
          </cell>
          <cell r="M538">
            <v>1</v>
          </cell>
          <cell r="N538">
            <v>4</v>
          </cell>
          <cell r="O538">
            <v>9</v>
          </cell>
          <cell r="P538">
            <v>1</v>
          </cell>
          <cell r="Q538">
            <v>0</v>
          </cell>
          <cell r="R538">
            <v>101</v>
          </cell>
          <cell r="S538">
            <v>3</v>
          </cell>
          <cell r="T538">
            <v>4</v>
          </cell>
          <cell r="W538">
            <v>1001</v>
          </cell>
          <cell r="X538">
            <v>8</v>
          </cell>
          <cell r="AA538">
            <v>411</v>
          </cell>
          <cell r="AB538">
            <v>437.9</v>
          </cell>
          <cell r="AC538">
            <v>29.02</v>
          </cell>
          <cell r="AD538">
            <v>20</v>
          </cell>
          <cell r="AE538">
            <v>30.8</v>
          </cell>
          <cell r="AF538">
            <v>4</v>
          </cell>
          <cell r="AG538">
            <v>4</v>
          </cell>
          <cell r="AH538">
            <v>4</v>
          </cell>
          <cell r="AI538">
            <v>0</v>
          </cell>
        </row>
        <row r="539">
          <cell r="A539">
            <v>1</v>
          </cell>
          <cell r="B539">
            <v>2</v>
          </cell>
          <cell r="C539">
            <v>2024</v>
          </cell>
          <cell r="D539">
            <v>4</v>
          </cell>
          <cell r="E539">
            <v>340</v>
          </cell>
          <cell r="F539">
            <v>290</v>
          </cell>
          <cell r="G539">
            <v>24</v>
          </cell>
          <cell r="H539">
            <v>3</v>
          </cell>
          <cell r="I539">
            <v>9</v>
          </cell>
          <cell r="J539">
            <v>2</v>
          </cell>
          <cell r="K539">
            <v>3</v>
          </cell>
          <cell r="L539">
            <v>1</v>
          </cell>
          <cell r="M539">
            <v>1</v>
          </cell>
          <cell r="N539">
            <v>4</v>
          </cell>
          <cell r="O539">
            <v>9</v>
          </cell>
          <cell r="P539">
            <v>0</v>
          </cell>
          <cell r="R539">
            <v>101</v>
          </cell>
          <cell r="S539">
            <v>3</v>
          </cell>
          <cell r="T539">
            <v>4</v>
          </cell>
          <cell r="W539">
            <v>1001</v>
          </cell>
          <cell r="X539">
            <v>8</v>
          </cell>
          <cell r="AA539">
            <v>243</v>
          </cell>
          <cell r="AB539">
            <v>330.96</v>
          </cell>
          <cell r="AC539">
            <v>2343.98</v>
          </cell>
          <cell r="AD539">
            <v>20</v>
          </cell>
          <cell r="AE539">
            <v>2345.11</v>
          </cell>
          <cell r="AF539">
            <v>4</v>
          </cell>
          <cell r="AG539">
            <v>4</v>
          </cell>
          <cell r="AH539">
            <v>4</v>
          </cell>
          <cell r="AI539">
            <v>0</v>
          </cell>
        </row>
        <row r="540">
          <cell r="A540">
            <v>1</v>
          </cell>
          <cell r="B540">
            <v>2</v>
          </cell>
          <cell r="C540">
            <v>2024</v>
          </cell>
          <cell r="D540">
            <v>4</v>
          </cell>
          <cell r="E540">
            <v>340</v>
          </cell>
          <cell r="F540">
            <v>290</v>
          </cell>
          <cell r="G540">
            <v>24</v>
          </cell>
          <cell r="H540">
            <v>8</v>
          </cell>
          <cell r="I540">
            <v>9</v>
          </cell>
          <cell r="J540">
            <v>2</v>
          </cell>
          <cell r="K540">
            <v>3</v>
          </cell>
          <cell r="L540">
            <v>4</v>
          </cell>
          <cell r="M540">
            <v>1</v>
          </cell>
          <cell r="N540">
            <v>1</v>
          </cell>
          <cell r="O540">
            <v>5</v>
          </cell>
          <cell r="P540">
            <v>1</v>
          </cell>
          <cell r="Q540">
            <v>1</v>
          </cell>
          <cell r="R540">
            <v>101</v>
          </cell>
          <cell r="S540">
            <v>3</v>
          </cell>
          <cell r="T540">
            <v>4</v>
          </cell>
          <cell r="W540">
            <v>1001</v>
          </cell>
          <cell r="X540">
            <v>8</v>
          </cell>
          <cell r="AA540">
            <v>494</v>
          </cell>
          <cell r="AB540">
            <v>586.02</v>
          </cell>
          <cell r="AC540">
            <v>24.831700000000001</v>
          </cell>
          <cell r="AD540">
            <v>20</v>
          </cell>
          <cell r="AE540">
            <v>38.6571</v>
          </cell>
          <cell r="AF540">
            <v>4</v>
          </cell>
          <cell r="AG540">
            <v>4</v>
          </cell>
          <cell r="AH540">
            <v>4</v>
          </cell>
          <cell r="AI540">
            <v>0</v>
          </cell>
        </row>
        <row r="541">
          <cell r="A541">
            <v>1</v>
          </cell>
          <cell r="B541">
            <v>2</v>
          </cell>
          <cell r="C541">
            <v>2024</v>
          </cell>
          <cell r="D541">
            <v>4</v>
          </cell>
          <cell r="E541">
            <v>340</v>
          </cell>
          <cell r="F541">
            <v>290</v>
          </cell>
          <cell r="G541">
            <v>24</v>
          </cell>
          <cell r="H541">
            <v>2</v>
          </cell>
          <cell r="I541">
            <v>10</v>
          </cell>
          <cell r="J541">
            <v>1</v>
          </cell>
          <cell r="K541">
            <v>3</v>
          </cell>
          <cell r="L541">
            <v>2</v>
          </cell>
          <cell r="M541">
            <v>1</v>
          </cell>
          <cell r="N541">
            <v>4</v>
          </cell>
          <cell r="O541">
            <v>9</v>
          </cell>
          <cell r="P541">
            <v>1</v>
          </cell>
          <cell r="Q541">
            <v>0</v>
          </cell>
          <cell r="R541">
            <v>101</v>
          </cell>
          <cell r="S541">
            <v>3</v>
          </cell>
          <cell r="T541">
            <v>4</v>
          </cell>
          <cell r="W541">
            <v>1001</v>
          </cell>
          <cell r="X541">
            <v>8</v>
          </cell>
          <cell r="AA541">
            <v>96</v>
          </cell>
          <cell r="AB541">
            <v>236.56399999999999</v>
          </cell>
          <cell r="AC541">
            <v>22.43</v>
          </cell>
          <cell r="AD541">
            <v>20</v>
          </cell>
          <cell r="AE541">
            <v>153.02000000000001</v>
          </cell>
          <cell r="AF541">
            <v>4</v>
          </cell>
          <cell r="AG541">
            <v>4</v>
          </cell>
          <cell r="AH541">
            <v>4</v>
          </cell>
          <cell r="AI541">
            <v>0</v>
          </cell>
        </row>
        <row r="542">
          <cell r="A542">
            <v>1</v>
          </cell>
          <cell r="B542">
            <v>2</v>
          </cell>
          <cell r="C542">
            <v>2024</v>
          </cell>
          <cell r="D542">
            <v>4</v>
          </cell>
          <cell r="E542">
            <v>340</v>
          </cell>
          <cell r="F542">
            <v>290</v>
          </cell>
          <cell r="G542">
            <v>24</v>
          </cell>
          <cell r="H542">
            <v>2</v>
          </cell>
          <cell r="I542">
            <v>10</v>
          </cell>
          <cell r="J542">
            <v>2</v>
          </cell>
          <cell r="K542">
            <v>3</v>
          </cell>
          <cell r="L542">
            <v>1</v>
          </cell>
          <cell r="M542">
            <v>1</v>
          </cell>
          <cell r="N542">
            <v>4</v>
          </cell>
          <cell r="O542">
            <v>9</v>
          </cell>
          <cell r="P542">
            <v>1</v>
          </cell>
          <cell r="Q542">
            <v>0</v>
          </cell>
          <cell r="R542">
            <v>101</v>
          </cell>
          <cell r="S542">
            <v>2</v>
          </cell>
          <cell r="T542">
            <v>4</v>
          </cell>
          <cell r="U542">
            <v>0</v>
          </cell>
          <cell r="V542">
            <v>0</v>
          </cell>
          <cell r="W542">
            <v>1001</v>
          </cell>
          <cell r="X542">
            <v>8</v>
          </cell>
          <cell r="AA542">
            <v>663</v>
          </cell>
          <cell r="AB542">
            <v>553.4126</v>
          </cell>
          <cell r="AC542">
            <v>11.5</v>
          </cell>
          <cell r="AD542">
            <v>20</v>
          </cell>
          <cell r="AE542">
            <v>12.09</v>
          </cell>
          <cell r="AF542">
            <v>4</v>
          </cell>
          <cell r="AG542">
            <v>4</v>
          </cell>
          <cell r="AH542">
            <v>4</v>
          </cell>
          <cell r="AI542">
            <v>0</v>
          </cell>
        </row>
        <row r="543">
          <cell r="A543">
            <v>1</v>
          </cell>
          <cell r="B543">
            <v>2</v>
          </cell>
          <cell r="C543">
            <v>2024</v>
          </cell>
          <cell r="D543">
            <v>4</v>
          </cell>
          <cell r="E543">
            <v>340</v>
          </cell>
          <cell r="F543">
            <v>290</v>
          </cell>
          <cell r="G543">
            <v>24</v>
          </cell>
          <cell r="H543">
            <v>2</v>
          </cell>
          <cell r="I543">
            <v>10</v>
          </cell>
          <cell r="J543">
            <v>3</v>
          </cell>
          <cell r="K543">
            <v>3</v>
          </cell>
          <cell r="L543">
            <v>1</v>
          </cell>
          <cell r="M543">
            <v>1</v>
          </cell>
          <cell r="N543">
            <v>4</v>
          </cell>
          <cell r="O543">
            <v>9</v>
          </cell>
          <cell r="P543">
            <v>1</v>
          </cell>
          <cell r="Q543">
            <v>0</v>
          </cell>
          <cell r="R543">
            <v>101</v>
          </cell>
          <cell r="S543">
            <v>3</v>
          </cell>
          <cell r="T543">
            <v>4</v>
          </cell>
          <cell r="W543">
            <v>1001</v>
          </cell>
          <cell r="X543">
            <v>8</v>
          </cell>
          <cell r="AA543">
            <v>389</v>
          </cell>
          <cell r="AB543">
            <v>316.01409999999998</v>
          </cell>
          <cell r="AC543">
            <v>20.079999999999998</v>
          </cell>
          <cell r="AD543">
            <v>20</v>
          </cell>
          <cell r="AE543">
            <v>20.37</v>
          </cell>
          <cell r="AF543">
            <v>4</v>
          </cell>
          <cell r="AG543">
            <v>4</v>
          </cell>
          <cell r="AH543">
            <v>4</v>
          </cell>
          <cell r="AI543">
            <v>0</v>
          </cell>
        </row>
        <row r="544">
          <cell r="A544">
            <v>1</v>
          </cell>
          <cell r="B544">
            <v>2</v>
          </cell>
          <cell r="C544">
            <v>2024</v>
          </cell>
          <cell r="D544">
            <v>4</v>
          </cell>
          <cell r="E544">
            <v>340</v>
          </cell>
          <cell r="F544">
            <v>290</v>
          </cell>
          <cell r="G544">
            <v>24</v>
          </cell>
          <cell r="H544">
            <v>2</v>
          </cell>
          <cell r="I544">
            <v>11</v>
          </cell>
          <cell r="J544">
            <v>2</v>
          </cell>
          <cell r="K544">
            <v>3</v>
          </cell>
          <cell r="L544">
            <v>2</v>
          </cell>
          <cell r="M544">
            <v>1</v>
          </cell>
          <cell r="N544">
            <v>4</v>
          </cell>
          <cell r="O544">
            <v>9</v>
          </cell>
          <cell r="P544">
            <v>1</v>
          </cell>
          <cell r="Q544">
            <v>0</v>
          </cell>
          <cell r="R544">
            <v>101</v>
          </cell>
          <cell r="S544">
            <v>3</v>
          </cell>
          <cell r="T544">
            <v>4</v>
          </cell>
          <cell r="W544">
            <v>1001</v>
          </cell>
          <cell r="X544">
            <v>8</v>
          </cell>
          <cell r="AA544">
            <v>1361</v>
          </cell>
          <cell r="AB544">
            <v>1864.8221000000001</v>
          </cell>
          <cell r="AC544">
            <v>20.85</v>
          </cell>
          <cell r="AD544">
            <v>20</v>
          </cell>
          <cell r="AE544">
            <v>38.51</v>
          </cell>
          <cell r="AF544">
            <v>4</v>
          </cell>
          <cell r="AG544">
            <v>4</v>
          </cell>
          <cell r="AH544">
            <v>4</v>
          </cell>
          <cell r="AI544">
            <v>0</v>
          </cell>
        </row>
        <row r="545">
          <cell r="A545">
            <v>1</v>
          </cell>
          <cell r="B545">
            <v>1</v>
          </cell>
          <cell r="C545">
            <v>2024</v>
          </cell>
          <cell r="D545">
            <v>4</v>
          </cell>
          <cell r="E545">
            <v>340</v>
          </cell>
          <cell r="F545">
            <v>320</v>
          </cell>
          <cell r="G545">
            <v>24</v>
          </cell>
          <cell r="H545">
            <v>14</v>
          </cell>
          <cell r="I545">
            <v>1</v>
          </cell>
          <cell r="J545">
            <v>2</v>
          </cell>
          <cell r="K545">
            <v>3</v>
          </cell>
          <cell r="L545">
            <v>4</v>
          </cell>
          <cell r="M545">
            <v>1</v>
          </cell>
          <cell r="N545">
            <v>1</v>
          </cell>
          <cell r="O545">
            <v>2</v>
          </cell>
          <cell r="P545">
            <v>1</v>
          </cell>
          <cell r="Q545">
            <v>0</v>
          </cell>
          <cell r="R545">
            <v>101</v>
          </cell>
          <cell r="S545">
            <v>3</v>
          </cell>
          <cell r="T545">
            <v>4</v>
          </cell>
          <cell r="W545">
            <v>1001</v>
          </cell>
          <cell r="X545">
            <v>8</v>
          </cell>
          <cell r="AA545">
            <v>758</v>
          </cell>
          <cell r="AB545">
            <v>1363.15</v>
          </cell>
          <cell r="AC545">
            <v>8.0626999999999995</v>
          </cell>
          <cell r="AD545">
            <v>20</v>
          </cell>
          <cell r="AE545">
            <v>26.667000000000002</v>
          </cell>
          <cell r="AF545">
            <v>4</v>
          </cell>
          <cell r="AG545">
            <v>4</v>
          </cell>
          <cell r="AH545">
            <v>4</v>
          </cell>
          <cell r="AI545">
            <v>0</v>
          </cell>
        </row>
        <row r="546">
          <cell r="A546">
            <v>1</v>
          </cell>
          <cell r="B546">
            <v>1</v>
          </cell>
          <cell r="C546">
            <v>2024</v>
          </cell>
          <cell r="D546">
            <v>4</v>
          </cell>
          <cell r="E546">
            <v>340</v>
          </cell>
          <cell r="F546">
            <v>320</v>
          </cell>
          <cell r="G546">
            <v>24</v>
          </cell>
          <cell r="H546">
            <v>14</v>
          </cell>
          <cell r="I546">
            <v>2</v>
          </cell>
          <cell r="J546">
            <v>1</v>
          </cell>
          <cell r="K546">
            <v>3</v>
          </cell>
          <cell r="L546">
            <v>2</v>
          </cell>
          <cell r="M546">
            <v>1</v>
          </cell>
          <cell r="N546">
            <v>1</v>
          </cell>
          <cell r="O546">
            <v>5</v>
          </cell>
          <cell r="P546">
            <v>0</v>
          </cell>
          <cell r="R546">
            <v>101</v>
          </cell>
          <cell r="S546">
            <v>3</v>
          </cell>
          <cell r="T546">
            <v>4</v>
          </cell>
          <cell r="W546">
            <v>1001</v>
          </cell>
          <cell r="X546">
            <v>8</v>
          </cell>
          <cell r="AA546">
            <v>631</v>
          </cell>
          <cell r="AB546">
            <v>4293.33</v>
          </cell>
          <cell r="AC546">
            <v>51.761800000000001</v>
          </cell>
          <cell r="AD546">
            <v>20</v>
          </cell>
          <cell r="AE546">
            <v>51.800199999999997</v>
          </cell>
          <cell r="AF546">
            <v>4</v>
          </cell>
          <cell r="AG546">
            <v>4</v>
          </cell>
          <cell r="AH546">
            <v>4</v>
          </cell>
          <cell r="AI546">
            <v>0</v>
          </cell>
        </row>
        <row r="547">
          <cell r="A547">
            <v>1</v>
          </cell>
          <cell r="B547">
            <v>1</v>
          </cell>
          <cell r="C547">
            <v>2024</v>
          </cell>
          <cell r="D547">
            <v>4</v>
          </cell>
          <cell r="E547">
            <v>340</v>
          </cell>
          <cell r="F547">
            <v>320</v>
          </cell>
          <cell r="G547">
            <v>24</v>
          </cell>
          <cell r="H547">
            <v>14</v>
          </cell>
          <cell r="I547">
            <v>3</v>
          </cell>
          <cell r="J547">
            <v>1</v>
          </cell>
          <cell r="K547">
            <v>3</v>
          </cell>
          <cell r="L547">
            <v>8</v>
          </cell>
          <cell r="M547">
            <v>1</v>
          </cell>
          <cell r="N547">
            <v>1</v>
          </cell>
          <cell r="O547">
            <v>2</v>
          </cell>
          <cell r="P547">
            <v>0</v>
          </cell>
          <cell r="R547">
            <v>101</v>
          </cell>
          <cell r="S547">
            <v>3</v>
          </cell>
          <cell r="T547">
            <v>4</v>
          </cell>
          <cell r="W547">
            <v>1001</v>
          </cell>
          <cell r="X547">
            <v>8</v>
          </cell>
          <cell r="AA547">
            <v>618</v>
          </cell>
          <cell r="AB547">
            <v>923.28</v>
          </cell>
          <cell r="AC547">
            <v>11.3728</v>
          </cell>
          <cell r="AD547">
            <v>20</v>
          </cell>
          <cell r="AE547">
            <v>26.971</v>
          </cell>
          <cell r="AF547">
            <v>4</v>
          </cell>
          <cell r="AG547">
            <v>4</v>
          </cell>
          <cell r="AH547">
            <v>4</v>
          </cell>
          <cell r="AI547">
            <v>0</v>
          </cell>
        </row>
        <row r="548">
          <cell r="A548">
            <v>1</v>
          </cell>
          <cell r="B548">
            <v>1</v>
          </cell>
          <cell r="C548">
            <v>2024</v>
          </cell>
          <cell r="D548">
            <v>4</v>
          </cell>
          <cell r="E548">
            <v>340</v>
          </cell>
          <cell r="F548">
            <v>320</v>
          </cell>
          <cell r="G548">
            <v>24</v>
          </cell>
          <cell r="H548">
            <v>13</v>
          </cell>
          <cell r="I548">
            <v>3</v>
          </cell>
          <cell r="J548">
            <v>2</v>
          </cell>
          <cell r="K548">
            <v>3</v>
          </cell>
          <cell r="L548">
            <v>7</v>
          </cell>
          <cell r="M548">
            <v>1</v>
          </cell>
          <cell r="N548">
            <v>1</v>
          </cell>
          <cell r="O548">
            <v>5</v>
          </cell>
          <cell r="P548">
            <v>1</v>
          </cell>
          <cell r="Q548">
            <v>1</v>
          </cell>
          <cell r="R548">
            <v>101</v>
          </cell>
          <cell r="S548">
            <v>3</v>
          </cell>
          <cell r="T548">
            <v>4</v>
          </cell>
          <cell r="U548">
            <v>0</v>
          </cell>
          <cell r="V548">
            <v>0</v>
          </cell>
          <cell r="W548">
            <v>1001</v>
          </cell>
          <cell r="X548">
            <v>8</v>
          </cell>
          <cell r="AA548">
            <v>240</v>
          </cell>
          <cell r="AB548">
            <v>381.5</v>
          </cell>
          <cell r="AC548">
            <v>0.02</v>
          </cell>
          <cell r="AD548">
            <v>20</v>
          </cell>
          <cell r="AE548">
            <v>28.68</v>
          </cell>
          <cell r="AF548">
            <v>4</v>
          </cell>
          <cell r="AG548">
            <v>4</v>
          </cell>
          <cell r="AH548">
            <v>4</v>
          </cell>
          <cell r="AI548">
            <v>0</v>
          </cell>
        </row>
        <row r="549">
          <cell r="A549">
            <v>1</v>
          </cell>
          <cell r="B549">
            <v>1</v>
          </cell>
          <cell r="C549">
            <v>2024</v>
          </cell>
          <cell r="D549">
            <v>4</v>
          </cell>
          <cell r="E549">
            <v>340</v>
          </cell>
          <cell r="F549">
            <v>320</v>
          </cell>
          <cell r="G549">
            <v>24</v>
          </cell>
          <cell r="H549">
            <v>14</v>
          </cell>
          <cell r="I549">
            <v>3</v>
          </cell>
          <cell r="J549">
            <v>2</v>
          </cell>
          <cell r="K549">
            <v>3</v>
          </cell>
          <cell r="L549">
            <v>1</v>
          </cell>
          <cell r="M549">
            <v>1</v>
          </cell>
          <cell r="N549">
            <v>1</v>
          </cell>
          <cell r="O549">
            <v>5</v>
          </cell>
          <cell r="P549">
            <v>0</v>
          </cell>
          <cell r="R549">
            <v>101</v>
          </cell>
          <cell r="S549">
            <v>3</v>
          </cell>
          <cell r="T549">
            <v>4</v>
          </cell>
          <cell r="W549">
            <v>1001</v>
          </cell>
          <cell r="X549">
            <v>8</v>
          </cell>
          <cell r="AA549">
            <v>306</v>
          </cell>
          <cell r="AB549">
            <v>1705.72</v>
          </cell>
          <cell r="AC549">
            <v>3.6421999999999999</v>
          </cell>
          <cell r="AD549">
            <v>16</v>
          </cell>
          <cell r="AE549">
            <v>24.615300000000001</v>
          </cell>
          <cell r="AF549">
            <v>4</v>
          </cell>
          <cell r="AG549">
            <v>4</v>
          </cell>
          <cell r="AH549">
            <v>4</v>
          </cell>
          <cell r="AI549">
            <v>0</v>
          </cell>
        </row>
        <row r="550">
          <cell r="A550">
            <v>1</v>
          </cell>
          <cell r="B550">
            <v>1</v>
          </cell>
          <cell r="C550">
            <v>2024</v>
          </cell>
          <cell r="D550">
            <v>4</v>
          </cell>
          <cell r="E550">
            <v>340</v>
          </cell>
          <cell r="F550">
            <v>320</v>
          </cell>
          <cell r="G550">
            <v>24</v>
          </cell>
          <cell r="H550">
            <v>13</v>
          </cell>
          <cell r="I550">
            <v>4</v>
          </cell>
          <cell r="J550">
            <v>1</v>
          </cell>
          <cell r="K550">
            <v>3</v>
          </cell>
          <cell r="L550">
            <v>2</v>
          </cell>
          <cell r="M550">
            <v>1</v>
          </cell>
          <cell r="N550">
            <v>1</v>
          </cell>
          <cell r="O550">
            <v>5</v>
          </cell>
          <cell r="P550">
            <v>0</v>
          </cell>
          <cell r="R550">
            <v>101</v>
          </cell>
          <cell r="S550">
            <v>3</v>
          </cell>
          <cell r="T550">
            <v>4</v>
          </cell>
          <cell r="W550">
            <v>1001</v>
          </cell>
          <cell r="X550">
            <v>8</v>
          </cell>
          <cell r="AA550">
            <v>891</v>
          </cell>
          <cell r="AB550">
            <v>1477.51</v>
          </cell>
          <cell r="AC550">
            <v>4.5994999999999999</v>
          </cell>
          <cell r="AD550">
            <v>20</v>
          </cell>
          <cell r="AE550">
            <v>22.015599999999999</v>
          </cell>
          <cell r="AF550">
            <v>4</v>
          </cell>
          <cell r="AG550">
            <v>4</v>
          </cell>
          <cell r="AH550">
            <v>4</v>
          </cell>
          <cell r="AI550">
            <v>0</v>
          </cell>
        </row>
        <row r="551">
          <cell r="A551">
            <v>1</v>
          </cell>
          <cell r="B551">
            <v>1</v>
          </cell>
          <cell r="C551">
            <v>2024</v>
          </cell>
          <cell r="D551">
            <v>4</v>
          </cell>
          <cell r="E551">
            <v>340</v>
          </cell>
          <cell r="F551">
            <v>320</v>
          </cell>
          <cell r="G551">
            <v>24</v>
          </cell>
          <cell r="H551">
            <v>14</v>
          </cell>
          <cell r="I551">
            <v>4</v>
          </cell>
          <cell r="J551">
            <v>1</v>
          </cell>
          <cell r="K551">
            <v>3</v>
          </cell>
          <cell r="L551">
            <v>2</v>
          </cell>
          <cell r="M551">
            <v>1</v>
          </cell>
          <cell r="N551">
            <v>1</v>
          </cell>
          <cell r="O551">
            <v>5</v>
          </cell>
          <cell r="P551">
            <v>0</v>
          </cell>
          <cell r="R551">
            <v>101</v>
          </cell>
          <cell r="S551">
            <v>3</v>
          </cell>
          <cell r="T551">
            <v>4</v>
          </cell>
          <cell r="W551">
            <v>1001</v>
          </cell>
          <cell r="X551">
            <v>8</v>
          </cell>
          <cell r="AA551">
            <v>865</v>
          </cell>
          <cell r="AB551">
            <v>853.92</v>
          </cell>
          <cell r="AC551">
            <v>12.897500000000001</v>
          </cell>
          <cell r="AD551">
            <v>20</v>
          </cell>
          <cell r="AE551">
            <v>14.076499999999999</v>
          </cell>
          <cell r="AF551">
            <v>4</v>
          </cell>
          <cell r="AG551">
            <v>4</v>
          </cell>
          <cell r="AH551">
            <v>4</v>
          </cell>
          <cell r="AI551">
            <v>0</v>
          </cell>
        </row>
        <row r="552">
          <cell r="A552">
            <v>1</v>
          </cell>
          <cell r="B552">
            <v>1</v>
          </cell>
          <cell r="C552">
            <v>2024</v>
          </cell>
          <cell r="D552">
            <v>4</v>
          </cell>
          <cell r="E552">
            <v>340</v>
          </cell>
          <cell r="F552">
            <v>320</v>
          </cell>
          <cell r="G552">
            <v>24</v>
          </cell>
          <cell r="H552">
            <v>12</v>
          </cell>
          <cell r="I552">
            <v>4</v>
          </cell>
          <cell r="J552">
            <v>2</v>
          </cell>
          <cell r="K552">
            <v>3</v>
          </cell>
          <cell r="L552">
            <v>2</v>
          </cell>
          <cell r="M552">
            <v>1</v>
          </cell>
          <cell r="N552">
            <v>1</v>
          </cell>
          <cell r="O552">
            <v>5</v>
          </cell>
          <cell r="P552">
            <v>1</v>
          </cell>
          <cell r="Q552">
            <v>0</v>
          </cell>
          <cell r="R552">
            <v>101</v>
          </cell>
          <cell r="S552">
            <v>3</v>
          </cell>
          <cell r="T552">
            <v>4</v>
          </cell>
          <cell r="W552">
            <v>1001</v>
          </cell>
          <cell r="X552">
            <v>8</v>
          </cell>
          <cell r="AA552">
            <v>1035</v>
          </cell>
          <cell r="AB552">
            <v>1254.46</v>
          </cell>
          <cell r="AC552">
            <v>19.9923</v>
          </cell>
          <cell r="AD552">
            <v>20</v>
          </cell>
          <cell r="AE552">
            <v>21.814599999999999</v>
          </cell>
          <cell r="AF552">
            <v>4</v>
          </cell>
          <cell r="AG552">
            <v>4</v>
          </cell>
          <cell r="AH552">
            <v>4</v>
          </cell>
          <cell r="AI552">
            <v>0</v>
          </cell>
        </row>
        <row r="553">
          <cell r="A553">
            <v>1</v>
          </cell>
          <cell r="B553">
            <v>1</v>
          </cell>
          <cell r="C553">
            <v>2024</v>
          </cell>
          <cell r="D553">
            <v>4</v>
          </cell>
          <cell r="E553">
            <v>340</v>
          </cell>
          <cell r="F553">
            <v>320</v>
          </cell>
          <cell r="G553">
            <v>24</v>
          </cell>
          <cell r="H553">
            <v>15</v>
          </cell>
          <cell r="I553">
            <v>5</v>
          </cell>
          <cell r="J553">
            <v>1</v>
          </cell>
          <cell r="K553">
            <v>3</v>
          </cell>
          <cell r="L553">
            <v>2</v>
          </cell>
          <cell r="M553">
            <v>1</v>
          </cell>
          <cell r="N553">
            <v>1</v>
          </cell>
          <cell r="O553">
            <v>4</v>
          </cell>
          <cell r="P553">
            <v>1</v>
          </cell>
          <cell r="Q553">
            <v>1</v>
          </cell>
          <cell r="R553">
            <v>101</v>
          </cell>
          <cell r="S553">
            <v>3</v>
          </cell>
          <cell r="T553">
            <v>4</v>
          </cell>
          <cell r="W553">
            <v>1001</v>
          </cell>
          <cell r="X553">
            <v>8</v>
          </cell>
          <cell r="AA553">
            <v>466</v>
          </cell>
          <cell r="AB553">
            <v>1283.4000000000001</v>
          </cell>
          <cell r="AC553">
            <v>16.09</v>
          </cell>
          <cell r="AD553">
            <v>20</v>
          </cell>
          <cell r="AE553">
            <v>19.53</v>
          </cell>
          <cell r="AF553">
            <v>4</v>
          </cell>
          <cell r="AG553">
            <v>4</v>
          </cell>
          <cell r="AH553">
            <v>4</v>
          </cell>
          <cell r="AI553">
            <v>0</v>
          </cell>
        </row>
        <row r="554">
          <cell r="A554">
            <v>1</v>
          </cell>
          <cell r="B554">
            <v>1</v>
          </cell>
          <cell r="C554">
            <v>2024</v>
          </cell>
          <cell r="D554">
            <v>4</v>
          </cell>
          <cell r="E554">
            <v>340</v>
          </cell>
          <cell r="F554">
            <v>320</v>
          </cell>
          <cell r="G554">
            <v>24</v>
          </cell>
          <cell r="H554">
            <v>13</v>
          </cell>
          <cell r="I554">
            <v>5</v>
          </cell>
          <cell r="J554">
            <v>2</v>
          </cell>
          <cell r="K554">
            <v>3</v>
          </cell>
          <cell r="L554">
            <v>2</v>
          </cell>
          <cell r="M554">
            <v>2</v>
          </cell>
          <cell r="N554">
            <v>1</v>
          </cell>
          <cell r="O554">
            <v>5</v>
          </cell>
          <cell r="P554">
            <v>1</v>
          </cell>
          <cell r="Q554">
            <v>0</v>
          </cell>
          <cell r="R554">
            <v>101</v>
          </cell>
          <cell r="S554">
            <v>3</v>
          </cell>
          <cell r="T554">
            <v>4</v>
          </cell>
          <cell r="W554">
            <v>1001</v>
          </cell>
          <cell r="X554">
            <v>8</v>
          </cell>
          <cell r="AA554">
            <v>578</v>
          </cell>
          <cell r="AB554">
            <v>1188.24</v>
          </cell>
          <cell r="AC554">
            <v>29.538</v>
          </cell>
          <cell r="AD554">
            <v>20</v>
          </cell>
          <cell r="AE554">
            <v>32.755600000000001</v>
          </cell>
          <cell r="AF554">
            <v>4</v>
          </cell>
          <cell r="AG554">
            <v>4</v>
          </cell>
          <cell r="AH554">
            <v>4</v>
          </cell>
          <cell r="AI554">
            <v>0</v>
          </cell>
        </row>
        <row r="555">
          <cell r="A555">
            <v>1</v>
          </cell>
          <cell r="B555">
            <v>1</v>
          </cell>
          <cell r="C555">
            <v>2024</v>
          </cell>
          <cell r="D555">
            <v>4</v>
          </cell>
          <cell r="E555">
            <v>340</v>
          </cell>
          <cell r="F555">
            <v>320</v>
          </cell>
          <cell r="G555">
            <v>24</v>
          </cell>
          <cell r="H555">
            <v>12</v>
          </cell>
          <cell r="I555">
            <v>6</v>
          </cell>
          <cell r="J555">
            <v>1</v>
          </cell>
          <cell r="K555">
            <v>3</v>
          </cell>
          <cell r="L555">
            <v>3</v>
          </cell>
          <cell r="M555">
            <v>3</v>
          </cell>
          <cell r="N555">
            <v>1</v>
          </cell>
          <cell r="O555">
            <v>5</v>
          </cell>
          <cell r="P555">
            <v>1</v>
          </cell>
          <cell r="Q555">
            <v>1</v>
          </cell>
          <cell r="R555">
            <v>101</v>
          </cell>
          <cell r="S555">
            <v>3</v>
          </cell>
          <cell r="T555">
            <v>4</v>
          </cell>
          <cell r="W555">
            <v>1001</v>
          </cell>
          <cell r="X555">
            <v>8</v>
          </cell>
          <cell r="AA555">
            <v>266</v>
          </cell>
          <cell r="AB555">
            <v>252.17</v>
          </cell>
          <cell r="AC555">
            <v>14.557499999999999</v>
          </cell>
          <cell r="AD555">
            <v>16</v>
          </cell>
          <cell r="AE555">
            <v>14.972099999999999</v>
          </cell>
          <cell r="AF555">
            <v>4</v>
          </cell>
          <cell r="AG555">
            <v>4</v>
          </cell>
          <cell r="AH555">
            <v>4</v>
          </cell>
          <cell r="AI555">
            <v>0</v>
          </cell>
        </row>
        <row r="556">
          <cell r="A556">
            <v>1</v>
          </cell>
          <cell r="B556">
            <v>1</v>
          </cell>
          <cell r="C556">
            <v>2024</v>
          </cell>
          <cell r="D556">
            <v>4</v>
          </cell>
          <cell r="E556">
            <v>340</v>
          </cell>
          <cell r="F556">
            <v>320</v>
          </cell>
          <cell r="G556">
            <v>24</v>
          </cell>
          <cell r="H556">
            <v>13</v>
          </cell>
          <cell r="I556">
            <v>6</v>
          </cell>
          <cell r="J556">
            <v>1</v>
          </cell>
          <cell r="K556">
            <v>3</v>
          </cell>
          <cell r="L556">
            <v>1</v>
          </cell>
          <cell r="M556">
            <v>1</v>
          </cell>
          <cell r="N556">
            <v>1</v>
          </cell>
          <cell r="O556">
            <v>5</v>
          </cell>
          <cell r="P556">
            <v>0</v>
          </cell>
          <cell r="R556">
            <v>101</v>
          </cell>
          <cell r="S556">
            <v>3</v>
          </cell>
          <cell r="T556">
            <v>4</v>
          </cell>
          <cell r="W556">
            <v>1001</v>
          </cell>
          <cell r="X556">
            <v>8</v>
          </cell>
          <cell r="AA556">
            <v>716</v>
          </cell>
          <cell r="AB556">
            <v>1358.47</v>
          </cell>
          <cell r="AC556">
            <v>1.1012999999999999</v>
          </cell>
          <cell r="AD556">
            <v>20</v>
          </cell>
          <cell r="AE556">
            <v>28.1614</v>
          </cell>
          <cell r="AF556">
            <v>4</v>
          </cell>
          <cell r="AG556">
            <v>4</v>
          </cell>
          <cell r="AH556">
            <v>4</v>
          </cell>
          <cell r="AI556">
            <v>0</v>
          </cell>
        </row>
        <row r="557">
          <cell r="A557">
            <v>1</v>
          </cell>
          <cell r="B557">
            <v>1</v>
          </cell>
          <cell r="C557">
            <v>2024</v>
          </cell>
          <cell r="D557">
            <v>4</v>
          </cell>
          <cell r="E557">
            <v>340</v>
          </cell>
          <cell r="F557">
            <v>320</v>
          </cell>
          <cell r="G557">
            <v>24</v>
          </cell>
          <cell r="H557">
            <v>15</v>
          </cell>
          <cell r="I557">
            <v>6</v>
          </cell>
          <cell r="J557">
            <v>1</v>
          </cell>
          <cell r="K557">
            <v>3</v>
          </cell>
          <cell r="L557">
            <v>3</v>
          </cell>
          <cell r="M557">
            <v>1</v>
          </cell>
          <cell r="N557">
            <v>1</v>
          </cell>
          <cell r="O557">
            <v>3</v>
          </cell>
          <cell r="P557">
            <v>1</v>
          </cell>
          <cell r="Q557">
            <v>1</v>
          </cell>
          <cell r="R557">
            <v>101</v>
          </cell>
          <cell r="S557">
            <v>3</v>
          </cell>
          <cell r="T557">
            <v>4</v>
          </cell>
          <cell r="W557">
            <v>1001</v>
          </cell>
          <cell r="X557">
            <v>8</v>
          </cell>
          <cell r="AA557">
            <v>685</v>
          </cell>
          <cell r="AB557">
            <v>486</v>
          </cell>
          <cell r="AC557">
            <v>8.08</v>
          </cell>
          <cell r="AD557">
            <v>20</v>
          </cell>
          <cell r="AE557">
            <v>9.02</v>
          </cell>
          <cell r="AF557">
            <v>4</v>
          </cell>
          <cell r="AG557">
            <v>4</v>
          </cell>
          <cell r="AH557">
            <v>4</v>
          </cell>
          <cell r="AI557">
            <v>0</v>
          </cell>
        </row>
        <row r="558">
          <cell r="A558">
            <v>1</v>
          </cell>
          <cell r="B558">
            <v>1</v>
          </cell>
          <cell r="C558">
            <v>2024</v>
          </cell>
          <cell r="D558">
            <v>4</v>
          </cell>
          <cell r="E558">
            <v>340</v>
          </cell>
          <cell r="F558">
            <v>320</v>
          </cell>
          <cell r="G558">
            <v>24</v>
          </cell>
          <cell r="H558">
            <v>16</v>
          </cell>
          <cell r="I558">
            <v>6</v>
          </cell>
          <cell r="J558">
            <v>1</v>
          </cell>
          <cell r="K558">
            <v>3</v>
          </cell>
          <cell r="L558">
            <v>3</v>
          </cell>
          <cell r="M558">
            <v>1</v>
          </cell>
          <cell r="N558">
            <v>1</v>
          </cell>
          <cell r="O558">
            <v>3</v>
          </cell>
          <cell r="P558">
            <v>1</v>
          </cell>
          <cell r="Q558">
            <v>1</v>
          </cell>
          <cell r="R558">
            <v>101</v>
          </cell>
          <cell r="S558">
            <v>3</v>
          </cell>
          <cell r="T558">
            <v>4</v>
          </cell>
          <cell r="W558">
            <v>1001</v>
          </cell>
          <cell r="X558">
            <v>8</v>
          </cell>
          <cell r="AA558">
            <v>322</v>
          </cell>
          <cell r="AB558">
            <v>860.07</v>
          </cell>
          <cell r="AC558">
            <v>9.92</v>
          </cell>
          <cell r="AD558">
            <v>20</v>
          </cell>
          <cell r="AE558">
            <v>53.75</v>
          </cell>
          <cell r="AF558">
            <v>4</v>
          </cell>
          <cell r="AG558">
            <v>4</v>
          </cell>
          <cell r="AH558">
            <v>4</v>
          </cell>
          <cell r="AI558">
            <v>0</v>
          </cell>
        </row>
        <row r="559">
          <cell r="A559">
            <v>1</v>
          </cell>
          <cell r="B559">
            <v>1</v>
          </cell>
          <cell r="C559">
            <v>2024</v>
          </cell>
          <cell r="D559">
            <v>4</v>
          </cell>
          <cell r="E559">
            <v>340</v>
          </cell>
          <cell r="F559">
            <v>320</v>
          </cell>
          <cell r="G559">
            <v>24</v>
          </cell>
          <cell r="H559">
            <v>12</v>
          </cell>
          <cell r="I559">
            <v>6</v>
          </cell>
          <cell r="J559">
            <v>2</v>
          </cell>
          <cell r="K559">
            <v>3</v>
          </cell>
          <cell r="L559">
            <v>1</v>
          </cell>
          <cell r="M559">
            <v>1</v>
          </cell>
          <cell r="N559">
            <v>1</v>
          </cell>
          <cell r="O559">
            <v>5</v>
          </cell>
          <cell r="P559">
            <v>1</v>
          </cell>
          <cell r="Q559">
            <v>1</v>
          </cell>
          <cell r="R559">
            <v>101</v>
          </cell>
          <cell r="S559">
            <v>3</v>
          </cell>
          <cell r="T559">
            <v>4</v>
          </cell>
          <cell r="W559">
            <v>1001</v>
          </cell>
          <cell r="X559">
            <v>8</v>
          </cell>
          <cell r="AA559">
            <v>679</v>
          </cell>
          <cell r="AB559">
            <v>375.27</v>
          </cell>
          <cell r="AC559">
            <v>5.3483000000000001</v>
          </cell>
          <cell r="AD559">
            <v>20</v>
          </cell>
          <cell r="AE559">
            <v>11.6852</v>
          </cell>
          <cell r="AF559">
            <v>4</v>
          </cell>
          <cell r="AG559">
            <v>4</v>
          </cell>
          <cell r="AH559">
            <v>4</v>
          </cell>
          <cell r="AI559">
            <v>0</v>
          </cell>
        </row>
        <row r="560">
          <cell r="A560">
            <v>1</v>
          </cell>
          <cell r="B560">
            <v>1</v>
          </cell>
          <cell r="C560">
            <v>2024</v>
          </cell>
          <cell r="D560">
            <v>4</v>
          </cell>
          <cell r="E560">
            <v>340</v>
          </cell>
          <cell r="F560">
            <v>320</v>
          </cell>
          <cell r="G560">
            <v>24</v>
          </cell>
          <cell r="H560">
            <v>12</v>
          </cell>
          <cell r="I560">
            <v>7</v>
          </cell>
          <cell r="J560">
            <v>1</v>
          </cell>
          <cell r="K560">
            <v>3</v>
          </cell>
          <cell r="L560">
            <v>3</v>
          </cell>
          <cell r="M560">
            <v>1</v>
          </cell>
          <cell r="N560">
            <v>1</v>
          </cell>
          <cell r="O560">
            <v>5</v>
          </cell>
          <cell r="P560">
            <v>1</v>
          </cell>
          <cell r="Q560">
            <v>1</v>
          </cell>
          <cell r="R560">
            <v>101</v>
          </cell>
          <cell r="S560">
            <v>3</v>
          </cell>
          <cell r="T560">
            <v>4</v>
          </cell>
          <cell r="W560">
            <v>1001</v>
          </cell>
          <cell r="X560">
            <v>8</v>
          </cell>
          <cell r="AA560">
            <v>591</v>
          </cell>
          <cell r="AB560">
            <v>403.74</v>
          </cell>
          <cell r="AC560">
            <v>13.724500000000001</v>
          </cell>
          <cell r="AD560">
            <v>20</v>
          </cell>
          <cell r="AE560">
            <v>13.7875</v>
          </cell>
          <cell r="AF560">
            <v>4</v>
          </cell>
          <cell r="AG560">
            <v>4</v>
          </cell>
          <cell r="AH560">
            <v>4</v>
          </cell>
          <cell r="AI560">
            <v>0</v>
          </cell>
        </row>
        <row r="561">
          <cell r="A561">
            <v>1</v>
          </cell>
          <cell r="B561">
            <v>2</v>
          </cell>
          <cell r="C561">
            <v>2024</v>
          </cell>
          <cell r="D561">
            <v>4</v>
          </cell>
          <cell r="E561">
            <v>340</v>
          </cell>
          <cell r="F561">
            <v>290</v>
          </cell>
          <cell r="G561">
            <v>24</v>
          </cell>
          <cell r="H561">
            <v>5</v>
          </cell>
          <cell r="I561">
            <v>3</v>
          </cell>
          <cell r="J561">
            <v>1</v>
          </cell>
          <cell r="K561">
            <v>3</v>
          </cell>
          <cell r="L561">
            <v>2</v>
          </cell>
          <cell r="M561">
            <v>1</v>
          </cell>
          <cell r="N561">
            <v>4</v>
          </cell>
          <cell r="O561">
            <v>9</v>
          </cell>
          <cell r="P561">
            <v>1</v>
          </cell>
          <cell r="Q561">
            <v>0</v>
          </cell>
          <cell r="R561">
            <v>101</v>
          </cell>
          <cell r="S561">
            <v>3</v>
          </cell>
          <cell r="T561">
            <v>4</v>
          </cell>
          <cell r="W561">
            <v>1001</v>
          </cell>
          <cell r="X561">
            <v>8</v>
          </cell>
          <cell r="AA561">
            <v>459</v>
          </cell>
          <cell r="AB561">
            <v>382</v>
          </cell>
          <cell r="AC561">
            <v>9.2704000000000004</v>
          </cell>
          <cell r="AD561">
            <v>20</v>
          </cell>
          <cell r="AE561">
            <v>14.608000000000001</v>
          </cell>
          <cell r="AF561">
            <v>4</v>
          </cell>
          <cell r="AG561">
            <v>4</v>
          </cell>
          <cell r="AH561">
            <v>4</v>
          </cell>
          <cell r="AI561">
            <v>0</v>
          </cell>
        </row>
        <row r="562">
          <cell r="A562">
            <v>1</v>
          </cell>
          <cell r="B562">
            <v>2</v>
          </cell>
          <cell r="C562">
            <v>2024</v>
          </cell>
          <cell r="D562">
            <v>4</v>
          </cell>
          <cell r="E562">
            <v>340</v>
          </cell>
          <cell r="F562">
            <v>290</v>
          </cell>
          <cell r="G562">
            <v>24</v>
          </cell>
          <cell r="H562">
            <v>3</v>
          </cell>
          <cell r="I562">
            <v>8</v>
          </cell>
          <cell r="J562">
            <v>2</v>
          </cell>
          <cell r="K562">
            <v>3</v>
          </cell>
          <cell r="L562">
            <v>1</v>
          </cell>
          <cell r="M562">
            <v>1</v>
          </cell>
          <cell r="N562">
            <v>4</v>
          </cell>
          <cell r="O562">
            <v>9</v>
          </cell>
          <cell r="P562">
            <v>0</v>
          </cell>
          <cell r="R562">
            <v>101</v>
          </cell>
          <cell r="S562">
            <v>3</v>
          </cell>
          <cell r="T562">
            <v>4</v>
          </cell>
          <cell r="W562">
            <v>1001</v>
          </cell>
          <cell r="X562">
            <v>8</v>
          </cell>
          <cell r="AA562">
            <v>401</v>
          </cell>
          <cell r="AB562">
            <v>219.703</v>
          </cell>
          <cell r="AC562">
            <v>74.428600000000003</v>
          </cell>
          <cell r="AD562">
            <v>20</v>
          </cell>
          <cell r="AE562">
            <v>78.455299999999994</v>
          </cell>
          <cell r="AF562">
            <v>4</v>
          </cell>
          <cell r="AG562">
            <v>4</v>
          </cell>
          <cell r="AH562">
            <v>4</v>
          </cell>
          <cell r="AI562">
            <v>0</v>
          </cell>
        </row>
        <row r="563">
          <cell r="A563">
            <v>1</v>
          </cell>
          <cell r="B563">
            <v>2</v>
          </cell>
          <cell r="C563">
            <v>2024</v>
          </cell>
          <cell r="D563">
            <v>4</v>
          </cell>
          <cell r="E563">
            <v>340</v>
          </cell>
          <cell r="F563">
            <v>290</v>
          </cell>
          <cell r="G563">
            <v>24</v>
          </cell>
          <cell r="H563">
            <v>18</v>
          </cell>
          <cell r="I563">
            <v>5</v>
          </cell>
          <cell r="J563">
            <v>2</v>
          </cell>
          <cell r="K563">
            <v>3</v>
          </cell>
          <cell r="L563">
            <v>1</v>
          </cell>
          <cell r="M563">
            <v>1</v>
          </cell>
          <cell r="N563">
            <v>1</v>
          </cell>
          <cell r="O563">
            <v>5</v>
          </cell>
          <cell r="P563">
            <v>0</v>
          </cell>
          <cell r="R563">
            <v>101</v>
          </cell>
          <cell r="S563">
            <v>2</v>
          </cell>
          <cell r="T563">
            <v>4</v>
          </cell>
          <cell r="U563">
            <v>1</v>
          </cell>
          <cell r="V563">
            <v>1</v>
          </cell>
          <cell r="W563">
            <v>1001</v>
          </cell>
          <cell r="X563">
            <v>0</v>
          </cell>
          <cell r="Y563">
            <v>0</v>
          </cell>
          <cell r="Z563">
            <v>0</v>
          </cell>
          <cell r="AA563">
            <v>269</v>
          </cell>
          <cell r="AB563">
            <v>599.5</v>
          </cell>
          <cell r="AC563">
            <v>12.5549</v>
          </cell>
          <cell r="AD563">
            <v>20</v>
          </cell>
          <cell r="AE563">
            <v>20.7804</v>
          </cell>
          <cell r="AF563">
            <v>4</v>
          </cell>
          <cell r="AG563">
            <v>4</v>
          </cell>
          <cell r="AH563">
            <v>4</v>
          </cell>
          <cell r="AI563">
            <v>0</v>
          </cell>
        </row>
        <row r="564">
          <cell r="A564">
            <v>1</v>
          </cell>
          <cell r="B564">
            <v>2</v>
          </cell>
          <cell r="C564">
            <v>2024</v>
          </cell>
          <cell r="D564">
            <v>4</v>
          </cell>
          <cell r="E564">
            <v>340</v>
          </cell>
          <cell r="F564">
            <v>290</v>
          </cell>
          <cell r="G564">
            <v>24</v>
          </cell>
          <cell r="H564">
            <v>18</v>
          </cell>
          <cell r="I564">
            <v>6</v>
          </cell>
          <cell r="J564">
            <v>1</v>
          </cell>
          <cell r="K564">
            <v>3</v>
          </cell>
          <cell r="L564">
            <v>1</v>
          </cell>
          <cell r="M564">
            <v>1</v>
          </cell>
          <cell r="N564">
            <v>1</v>
          </cell>
          <cell r="O564">
            <v>5</v>
          </cell>
          <cell r="P564">
            <v>1</v>
          </cell>
          <cell r="Q564">
            <v>1</v>
          </cell>
          <cell r="R564">
            <v>101</v>
          </cell>
          <cell r="S564">
            <v>3</v>
          </cell>
          <cell r="T564">
            <v>4</v>
          </cell>
          <cell r="W564">
            <v>1001</v>
          </cell>
          <cell r="X564">
            <v>8</v>
          </cell>
          <cell r="AA564">
            <v>181</v>
          </cell>
          <cell r="AB564">
            <v>499.92020000000002</v>
          </cell>
          <cell r="AC564">
            <v>25.265000000000001</v>
          </cell>
          <cell r="AD564">
            <v>20</v>
          </cell>
          <cell r="AE564">
            <v>32.9255</v>
          </cell>
          <cell r="AF564">
            <v>9</v>
          </cell>
          <cell r="AG564">
            <v>4</v>
          </cell>
          <cell r="AH564">
            <v>4</v>
          </cell>
          <cell r="AI564">
            <v>0</v>
          </cell>
        </row>
        <row r="565">
          <cell r="A565">
            <v>1</v>
          </cell>
          <cell r="B565">
            <v>2</v>
          </cell>
          <cell r="C565">
            <v>2024</v>
          </cell>
          <cell r="D565">
            <v>4</v>
          </cell>
          <cell r="E565">
            <v>340</v>
          </cell>
          <cell r="F565">
            <v>290</v>
          </cell>
          <cell r="G565">
            <v>24</v>
          </cell>
          <cell r="H565">
            <v>18</v>
          </cell>
          <cell r="I565">
            <v>6</v>
          </cell>
          <cell r="J565">
            <v>2</v>
          </cell>
          <cell r="K565">
            <v>3</v>
          </cell>
          <cell r="L565">
            <v>1</v>
          </cell>
          <cell r="M565">
            <v>1</v>
          </cell>
          <cell r="N565">
            <v>1</v>
          </cell>
          <cell r="O565">
            <v>5</v>
          </cell>
          <cell r="P565">
            <v>1</v>
          </cell>
          <cell r="Q565">
            <v>1</v>
          </cell>
          <cell r="R565">
            <v>101</v>
          </cell>
          <cell r="S565">
            <v>3</v>
          </cell>
          <cell r="T565">
            <v>4</v>
          </cell>
          <cell r="W565">
            <v>1001</v>
          </cell>
          <cell r="X565">
            <v>8</v>
          </cell>
          <cell r="AA565">
            <v>118</v>
          </cell>
          <cell r="AB565">
            <v>145.41980000000001</v>
          </cell>
          <cell r="AC565">
            <v>14.5929</v>
          </cell>
          <cell r="AD565">
            <v>20</v>
          </cell>
          <cell r="AE565">
            <v>26.1614</v>
          </cell>
          <cell r="AF565">
            <v>4</v>
          </cell>
          <cell r="AG565">
            <v>4</v>
          </cell>
          <cell r="AH565">
            <v>4</v>
          </cell>
          <cell r="AI565">
            <v>0</v>
          </cell>
        </row>
        <row r="566">
          <cell r="A566">
            <v>1</v>
          </cell>
          <cell r="B566">
            <v>2</v>
          </cell>
          <cell r="C566">
            <v>2024</v>
          </cell>
          <cell r="D566">
            <v>4</v>
          </cell>
          <cell r="E566">
            <v>340</v>
          </cell>
          <cell r="F566">
            <v>290</v>
          </cell>
          <cell r="G566">
            <v>24</v>
          </cell>
          <cell r="H566">
            <v>23</v>
          </cell>
          <cell r="I566">
            <v>1</v>
          </cell>
          <cell r="J566">
            <v>2</v>
          </cell>
          <cell r="K566">
            <v>3</v>
          </cell>
          <cell r="L566">
            <v>11</v>
          </cell>
          <cell r="M566">
            <v>4</v>
          </cell>
          <cell r="N566">
            <v>1</v>
          </cell>
          <cell r="O566">
            <v>5</v>
          </cell>
          <cell r="P566">
            <v>1</v>
          </cell>
          <cell r="Q566">
            <v>1</v>
          </cell>
          <cell r="R566">
            <v>101</v>
          </cell>
          <cell r="S566">
            <v>3</v>
          </cell>
          <cell r="T566">
            <v>4</v>
          </cell>
          <cell r="W566">
            <v>1001</v>
          </cell>
          <cell r="X566">
            <v>8</v>
          </cell>
          <cell r="AA566">
            <v>154</v>
          </cell>
          <cell r="AB566">
            <v>497.66390000000001</v>
          </cell>
          <cell r="AD566">
            <v>20</v>
          </cell>
          <cell r="AE566">
            <v>13.575799999999999</v>
          </cell>
          <cell r="AF566">
            <v>4</v>
          </cell>
          <cell r="AG566">
            <v>4</v>
          </cell>
          <cell r="AH566">
            <v>4</v>
          </cell>
          <cell r="AI566">
            <v>0</v>
          </cell>
        </row>
        <row r="567">
          <cell r="A567">
            <v>1</v>
          </cell>
          <cell r="B567">
            <v>2</v>
          </cell>
          <cell r="C567">
            <v>2024</v>
          </cell>
          <cell r="D567">
            <v>4</v>
          </cell>
          <cell r="E567">
            <v>340</v>
          </cell>
          <cell r="F567">
            <v>290</v>
          </cell>
          <cell r="G567">
            <v>24</v>
          </cell>
          <cell r="H567">
            <v>20</v>
          </cell>
          <cell r="I567">
            <v>1</v>
          </cell>
          <cell r="J567">
            <v>1</v>
          </cell>
          <cell r="K567">
            <v>3</v>
          </cell>
          <cell r="L567">
            <v>5</v>
          </cell>
          <cell r="M567">
            <v>1</v>
          </cell>
          <cell r="N567">
            <v>4</v>
          </cell>
          <cell r="O567">
            <v>9</v>
          </cell>
          <cell r="P567">
            <v>0</v>
          </cell>
          <cell r="R567">
            <v>101</v>
          </cell>
          <cell r="S567">
            <v>3</v>
          </cell>
          <cell r="T567">
            <v>4</v>
          </cell>
          <cell r="W567">
            <v>1001</v>
          </cell>
          <cell r="X567">
            <v>8</v>
          </cell>
          <cell r="AA567">
            <v>98</v>
          </cell>
          <cell r="AB567">
            <v>488.55</v>
          </cell>
          <cell r="AC567">
            <v>6.6779999999999999</v>
          </cell>
          <cell r="AD567">
            <v>20</v>
          </cell>
          <cell r="AE567">
            <v>19.2349</v>
          </cell>
          <cell r="AF567">
            <v>4</v>
          </cell>
          <cell r="AG567">
            <v>4</v>
          </cell>
          <cell r="AH567">
            <v>4</v>
          </cell>
          <cell r="AI567">
            <v>0</v>
          </cell>
        </row>
        <row r="568">
          <cell r="A568">
            <v>1</v>
          </cell>
          <cell r="B568">
            <v>2</v>
          </cell>
          <cell r="C568">
            <v>2024</v>
          </cell>
          <cell r="D568">
            <v>4</v>
          </cell>
          <cell r="E568">
            <v>340</v>
          </cell>
          <cell r="F568">
            <v>290</v>
          </cell>
          <cell r="G568">
            <v>24</v>
          </cell>
          <cell r="H568">
            <v>21</v>
          </cell>
          <cell r="I568">
            <v>1</v>
          </cell>
          <cell r="J568">
            <v>1</v>
          </cell>
          <cell r="K568">
            <v>3</v>
          </cell>
          <cell r="L568">
            <v>2</v>
          </cell>
          <cell r="M568">
            <v>1</v>
          </cell>
          <cell r="N568">
            <v>1</v>
          </cell>
          <cell r="O568">
            <v>5</v>
          </cell>
          <cell r="P568">
            <v>1</v>
          </cell>
          <cell r="Q568">
            <v>1</v>
          </cell>
          <cell r="R568">
            <v>101</v>
          </cell>
          <cell r="S568">
            <v>3</v>
          </cell>
          <cell r="T568">
            <v>4</v>
          </cell>
          <cell r="W568">
            <v>1001</v>
          </cell>
          <cell r="X568">
            <v>8</v>
          </cell>
          <cell r="AA568">
            <v>576</v>
          </cell>
          <cell r="AB568">
            <v>331</v>
          </cell>
          <cell r="AC568">
            <v>6.93</v>
          </cell>
          <cell r="AD568">
            <v>20</v>
          </cell>
          <cell r="AE568">
            <v>7.81</v>
          </cell>
          <cell r="AF568">
            <v>4</v>
          </cell>
          <cell r="AG568">
            <v>4</v>
          </cell>
          <cell r="AH568">
            <v>4</v>
          </cell>
          <cell r="AI568">
            <v>0</v>
          </cell>
        </row>
        <row r="569">
          <cell r="A569">
            <v>1</v>
          </cell>
          <cell r="B569">
            <v>2</v>
          </cell>
          <cell r="C569">
            <v>2024</v>
          </cell>
          <cell r="D569">
            <v>4</v>
          </cell>
          <cell r="E569">
            <v>340</v>
          </cell>
          <cell r="F569">
            <v>290</v>
          </cell>
          <cell r="G569">
            <v>24</v>
          </cell>
          <cell r="H569">
            <v>22</v>
          </cell>
          <cell r="I569">
            <v>1</v>
          </cell>
          <cell r="J569">
            <v>1</v>
          </cell>
          <cell r="K569">
            <v>3</v>
          </cell>
          <cell r="L569">
            <v>2</v>
          </cell>
          <cell r="M569">
            <v>1</v>
          </cell>
          <cell r="N569">
            <v>1</v>
          </cell>
          <cell r="O569">
            <v>5</v>
          </cell>
          <cell r="P569">
            <v>0</v>
          </cell>
          <cell r="R569">
            <v>101</v>
          </cell>
          <cell r="S569">
            <v>3</v>
          </cell>
          <cell r="T569">
            <v>4</v>
          </cell>
          <cell r="W569">
            <v>1001</v>
          </cell>
          <cell r="X569">
            <v>8</v>
          </cell>
          <cell r="AA569">
            <v>436</v>
          </cell>
          <cell r="AB569">
            <v>8460.39</v>
          </cell>
          <cell r="AD569">
            <v>20</v>
          </cell>
          <cell r="AE569">
            <v>1.5607</v>
          </cell>
          <cell r="AF569">
            <v>4</v>
          </cell>
          <cell r="AG569">
            <v>4</v>
          </cell>
          <cell r="AH569">
            <v>4</v>
          </cell>
          <cell r="AI569">
            <v>0</v>
          </cell>
        </row>
        <row r="570">
          <cell r="A570">
            <v>1</v>
          </cell>
          <cell r="B570">
            <v>2</v>
          </cell>
          <cell r="C570">
            <v>2024</v>
          </cell>
          <cell r="D570">
            <v>4</v>
          </cell>
          <cell r="E570">
            <v>340</v>
          </cell>
          <cell r="F570">
            <v>290</v>
          </cell>
          <cell r="G570">
            <v>24</v>
          </cell>
          <cell r="H570">
            <v>23</v>
          </cell>
          <cell r="I570">
            <v>1</v>
          </cell>
          <cell r="J570">
            <v>1</v>
          </cell>
          <cell r="K570">
            <v>3</v>
          </cell>
          <cell r="L570">
            <v>11</v>
          </cell>
          <cell r="M570">
            <v>4</v>
          </cell>
          <cell r="N570">
            <v>1</v>
          </cell>
          <cell r="O570">
            <v>5</v>
          </cell>
          <cell r="P570">
            <v>1</v>
          </cell>
          <cell r="Q570">
            <v>1</v>
          </cell>
          <cell r="R570">
            <v>101</v>
          </cell>
          <cell r="S570">
            <v>3</v>
          </cell>
          <cell r="T570">
            <v>4</v>
          </cell>
          <cell r="W570">
            <v>1001</v>
          </cell>
          <cell r="X570">
            <v>8</v>
          </cell>
          <cell r="AA570">
            <v>193</v>
          </cell>
          <cell r="AB570">
            <v>402.8451</v>
          </cell>
          <cell r="AD570">
            <v>20</v>
          </cell>
          <cell r="AE570">
            <v>15.122199999999999</v>
          </cell>
          <cell r="AF570">
            <v>4</v>
          </cell>
          <cell r="AG570">
            <v>4</v>
          </cell>
          <cell r="AH570">
            <v>4</v>
          </cell>
          <cell r="AI570">
            <v>0</v>
          </cell>
        </row>
        <row r="571">
          <cell r="A571">
            <v>1</v>
          </cell>
          <cell r="B571">
            <v>2</v>
          </cell>
          <cell r="C571">
            <v>2024</v>
          </cell>
          <cell r="D571">
            <v>4</v>
          </cell>
          <cell r="E571">
            <v>340</v>
          </cell>
          <cell r="F571">
            <v>290</v>
          </cell>
          <cell r="G571">
            <v>24</v>
          </cell>
          <cell r="H571">
            <v>24</v>
          </cell>
          <cell r="I571">
            <v>1</v>
          </cell>
          <cell r="J571">
            <v>1</v>
          </cell>
          <cell r="K571">
            <v>3</v>
          </cell>
          <cell r="L571">
            <v>9</v>
          </cell>
          <cell r="M571">
            <v>3</v>
          </cell>
          <cell r="N571">
            <v>1</v>
          </cell>
          <cell r="O571">
            <v>5</v>
          </cell>
          <cell r="P571">
            <v>1</v>
          </cell>
          <cell r="Q571">
            <v>1</v>
          </cell>
          <cell r="R571">
            <v>101</v>
          </cell>
          <cell r="S571">
            <v>3</v>
          </cell>
          <cell r="T571">
            <v>4</v>
          </cell>
          <cell r="W571">
            <v>1001</v>
          </cell>
          <cell r="X571">
            <v>8</v>
          </cell>
          <cell r="AA571">
            <v>133</v>
          </cell>
          <cell r="AB571">
            <v>154.41810000000001</v>
          </cell>
          <cell r="AD571">
            <v>20</v>
          </cell>
          <cell r="AE571">
            <v>64.259299999999996</v>
          </cell>
          <cell r="AF571">
            <v>4</v>
          </cell>
          <cell r="AG571">
            <v>4</v>
          </cell>
          <cell r="AH571">
            <v>4</v>
          </cell>
          <cell r="AI571">
            <v>0</v>
          </cell>
        </row>
        <row r="572">
          <cell r="A572">
            <v>1</v>
          </cell>
          <cell r="B572">
            <v>2</v>
          </cell>
          <cell r="C572">
            <v>2024</v>
          </cell>
          <cell r="D572">
            <v>4</v>
          </cell>
          <cell r="E572">
            <v>340</v>
          </cell>
          <cell r="F572">
            <v>290</v>
          </cell>
          <cell r="G572">
            <v>24</v>
          </cell>
          <cell r="H572">
            <v>25</v>
          </cell>
          <cell r="I572">
            <v>1</v>
          </cell>
          <cell r="J572">
            <v>1</v>
          </cell>
          <cell r="K572">
            <v>3</v>
          </cell>
          <cell r="L572">
            <v>2</v>
          </cell>
          <cell r="M572">
            <v>1</v>
          </cell>
          <cell r="N572">
            <v>1</v>
          </cell>
          <cell r="O572">
            <v>5</v>
          </cell>
          <cell r="P572">
            <v>1</v>
          </cell>
          <cell r="Q572">
            <v>0</v>
          </cell>
          <cell r="R572">
            <v>101</v>
          </cell>
          <cell r="S572">
            <v>3</v>
          </cell>
          <cell r="T572">
            <v>4</v>
          </cell>
          <cell r="W572">
            <v>1001</v>
          </cell>
          <cell r="X572">
            <v>0</v>
          </cell>
          <cell r="Y572">
            <v>1</v>
          </cell>
          <cell r="Z572">
            <v>0</v>
          </cell>
          <cell r="AA572">
            <v>2133</v>
          </cell>
          <cell r="AB572">
            <v>1462.82</v>
          </cell>
          <cell r="AC572">
            <v>1.1311</v>
          </cell>
          <cell r="AD572">
            <v>20</v>
          </cell>
          <cell r="AE572">
            <v>10.2308</v>
          </cell>
          <cell r="AF572">
            <v>4</v>
          </cell>
          <cell r="AG572">
            <v>4</v>
          </cell>
          <cell r="AH572">
            <v>4</v>
          </cell>
          <cell r="AI572">
            <v>0</v>
          </cell>
        </row>
        <row r="573">
          <cell r="A573">
            <v>1</v>
          </cell>
          <cell r="B573">
            <v>2</v>
          </cell>
          <cell r="C573">
            <v>2024</v>
          </cell>
          <cell r="D573">
            <v>4</v>
          </cell>
          <cell r="E573">
            <v>340</v>
          </cell>
          <cell r="F573">
            <v>290</v>
          </cell>
          <cell r="G573">
            <v>24</v>
          </cell>
          <cell r="H573">
            <v>26</v>
          </cell>
          <cell r="I573">
            <v>1</v>
          </cell>
          <cell r="J573">
            <v>1</v>
          </cell>
          <cell r="K573">
            <v>3</v>
          </cell>
          <cell r="L573">
            <v>4</v>
          </cell>
          <cell r="M573">
            <v>2</v>
          </cell>
          <cell r="N573">
            <v>1</v>
          </cell>
          <cell r="O573">
            <v>5</v>
          </cell>
          <cell r="P573">
            <v>1</v>
          </cell>
          <cell r="Q573">
            <v>0</v>
          </cell>
          <cell r="R573">
            <v>101</v>
          </cell>
          <cell r="S573">
            <v>3</v>
          </cell>
          <cell r="T573">
            <v>4</v>
          </cell>
          <cell r="W573">
            <v>1001</v>
          </cell>
          <cell r="X573">
            <v>8</v>
          </cell>
          <cell r="AA573">
            <v>101</v>
          </cell>
          <cell r="AB573">
            <v>665.90880000000004</v>
          </cell>
          <cell r="AC573">
            <v>51.206699999999998</v>
          </cell>
          <cell r="AD573">
            <v>20</v>
          </cell>
          <cell r="AE573">
            <v>57.390799999999999</v>
          </cell>
          <cell r="AF573">
            <v>4</v>
          </cell>
          <cell r="AG573">
            <v>4</v>
          </cell>
          <cell r="AH573">
            <v>4</v>
          </cell>
          <cell r="AI573">
            <v>0</v>
          </cell>
        </row>
        <row r="574">
          <cell r="A574">
            <v>1</v>
          </cell>
          <cell r="B574">
            <v>2</v>
          </cell>
          <cell r="C574">
            <v>2024</v>
          </cell>
          <cell r="D574">
            <v>4</v>
          </cell>
          <cell r="E574">
            <v>340</v>
          </cell>
          <cell r="F574">
            <v>290</v>
          </cell>
          <cell r="G574">
            <v>24</v>
          </cell>
          <cell r="H574">
            <v>28</v>
          </cell>
          <cell r="I574">
            <v>1</v>
          </cell>
          <cell r="J574">
            <v>1</v>
          </cell>
          <cell r="K574">
            <v>3</v>
          </cell>
          <cell r="L574">
            <v>3</v>
          </cell>
          <cell r="M574">
            <v>1</v>
          </cell>
          <cell r="N574">
            <v>2</v>
          </cell>
          <cell r="O574">
            <v>5</v>
          </cell>
          <cell r="P574">
            <v>1</v>
          </cell>
          <cell r="Q574">
            <v>1</v>
          </cell>
          <cell r="R574">
            <v>101</v>
          </cell>
          <cell r="S574">
            <v>3</v>
          </cell>
          <cell r="T574">
            <v>4</v>
          </cell>
          <cell r="W574">
            <v>1001</v>
          </cell>
          <cell r="X574">
            <v>8</v>
          </cell>
          <cell r="AA574">
            <v>235</v>
          </cell>
          <cell r="AB574">
            <v>421.77699999999999</v>
          </cell>
          <cell r="AC574">
            <v>14.1168</v>
          </cell>
          <cell r="AD574">
            <v>20</v>
          </cell>
          <cell r="AE574">
            <v>23.6326</v>
          </cell>
          <cell r="AF574">
            <v>4</v>
          </cell>
          <cell r="AG574">
            <v>4</v>
          </cell>
          <cell r="AH574">
            <v>4</v>
          </cell>
          <cell r="AI574">
            <v>0</v>
          </cell>
        </row>
        <row r="575">
          <cell r="A575">
            <v>1</v>
          </cell>
          <cell r="B575">
            <v>2</v>
          </cell>
          <cell r="C575">
            <v>2024</v>
          </cell>
          <cell r="D575">
            <v>4</v>
          </cell>
          <cell r="E575">
            <v>340</v>
          </cell>
          <cell r="F575">
            <v>290</v>
          </cell>
          <cell r="G575">
            <v>24</v>
          </cell>
          <cell r="H575">
            <v>29</v>
          </cell>
          <cell r="I575">
            <v>1</v>
          </cell>
          <cell r="J575">
            <v>1</v>
          </cell>
          <cell r="K575">
            <v>3</v>
          </cell>
          <cell r="L575">
            <v>2</v>
          </cell>
          <cell r="M575">
            <v>1</v>
          </cell>
          <cell r="N575">
            <v>1</v>
          </cell>
          <cell r="O575">
            <v>5</v>
          </cell>
          <cell r="P575">
            <v>1</v>
          </cell>
          <cell r="Q575">
            <v>1</v>
          </cell>
          <cell r="R575">
            <v>101</v>
          </cell>
          <cell r="S575">
            <v>3</v>
          </cell>
          <cell r="T575">
            <v>4</v>
          </cell>
          <cell r="W575">
            <v>1001</v>
          </cell>
          <cell r="X575">
            <v>8</v>
          </cell>
          <cell r="AA575">
            <v>456</v>
          </cell>
          <cell r="AB575">
            <v>511.78</v>
          </cell>
          <cell r="AC575">
            <v>18.568899999999999</v>
          </cell>
          <cell r="AD575">
            <v>20</v>
          </cell>
          <cell r="AE575">
            <v>19.652799999999999</v>
          </cell>
          <cell r="AF575">
            <v>4</v>
          </cell>
          <cell r="AG575">
            <v>4</v>
          </cell>
          <cell r="AH575">
            <v>4</v>
          </cell>
          <cell r="AI575">
            <v>0</v>
          </cell>
        </row>
        <row r="576">
          <cell r="A576">
            <v>1</v>
          </cell>
          <cell r="B576">
            <v>2</v>
          </cell>
          <cell r="C576">
            <v>2024</v>
          </cell>
          <cell r="D576">
            <v>4</v>
          </cell>
          <cell r="E576">
            <v>340</v>
          </cell>
          <cell r="F576">
            <v>290</v>
          </cell>
          <cell r="G576">
            <v>24</v>
          </cell>
          <cell r="H576">
            <v>30</v>
          </cell>
          <cell r="I576">
            <v>1</v>
          </cell>
          <cell r="J576">
            <v>1</v>
          </cell>
          <cell r="K576">
            <v>3</v>
          </cell>
          <cell r="L576">
            <v>3</v>
          </cell>
          <cell r="M576">
            <v>1</v>
          </cell>
          <cell r="N576">
            <v>3</v>
          </cell>
          <cell r="O576">
            <v>0</v>
          </cell>
          <cell r="P576">
            <v>1</v>
          </cell>
          <cell r="Q576">
            <v>1</v>
          </cell>
          <cell r="R576">
            <v>101</v>
          </cell>
          <cell r="S576">
            <v>3</v>
          </cell>
          <cell r="T576">
            <v>4</v>
          </cell>
          <cell r="W576">
            <v>1001</v>
          </cell>
          <cell r="X576">
            <v>8</v>
          </cell>
          <cell r="AA576">
            <v>779</v>
          </cell>
          <cell r="AB576">
            <v>1477.2782</v>
          </cell>
          <cell r="AC576">
            <v>31.8796</v>
          </cell>
          <cell r="AD576">
            <v>20</v>
          </cell>
          <cell r="AE576">
            <v>31.8796</v>
          </cell>
          <cell r="AF576">
            <v>4</v>
          </cell>
          <cell r="AG576">
            <v>4</v>
          </cell>
          <cell r="AH576">
            <v>4</v>
          </cell>
          <cell r="AI576">
            <v>0</v>
          </cell>
        </row>
        <row r="577">
          <cell r="A577">
            <v>1</v>
          </cell>
          <cell r="B577">
            <v>2</v>
          </cell>
          <cell r="C577">
            <v>2024</v>
          </cell>
          <cell r="D577">
            <v>4</v>
          </cell>
          <cell r="E577">
            <v>340</v>
          </cell>
          <cell r="F577">
            <v>290</v>
          </cell>
          <cell r="G577">
            <v>24</v>
          </cell>
          <cell r="H577">
            <v>31</v>
          </cell>
          <cell r="I577">
            <v>1</v>
          </cell>
          <cell r="J577">
            <v>1</v>
          </cell>
          <cell r="K577">
            <v>3</v>
          </cell>
          <cell r="L577">
            <v>3</v>
          </cell>
          <cell r="M577">
            <v>1</v>
          </cell>
          <cell r="N577">
            <v>1</v>
          </cell>
          <cell r="O577">
            <v>5</v>
          </cell>
          <cell r="P577">
            <v>1</v>
          </cell>
          <cell r="Q577">
            <v>1</v>
          </cell>
          <cell r="R577">
            <v>101</v>
          </cell>
          <cell r="S577">
            <v>3</v>
          </cell>
          <cell r="T577">
            <v>4</v>
          </cell>
          <cell r="W577">
            <v>1001</v>
          </cell>
          <cell r="X577">
            <v>8</v>
          </cell>
          <cell r="AA577">
            <v>394</v>
          </cell>
          <cell r="AB577">
            <v>670.85</v>
          </cell>
          <cell r="AC577">
            <v>23.2791</v>
          </cell>
          <cell r="AD577">
            <v>20</v>
          </cell>
          <cell r="AE577">
            <v>24.806799999999999</v>
          </cell>
          <cell r="AF577">
            <v>4</v>
          </cell>
          <cell r="AG577">
            <v>4</v>
          </cell>
          <cell r="AH577">
            <v>4</v>
          </cell>
          <cell r="AI577">
            <v>0</v>
          </cell>
        </row>
        <row r="578">
          <cell r="A578">
            <v>1</v>
          </cell>
          <cell r="B578">
            <v>2</v>
          </cell>
          <cell r="C578">
            <v>2024</v>
          </cell>
          <cell r="D578">
            <v>4</v>
          </cell>
          <cell r="E578">
            <v>340</v>
          </cell>
          <cell r="F578">
            <v>290</v>
          </cell>
          <cell r="G578">
            <v>24</v>
          </cell>
          <cell r="H578">
            <v>32</v>
          </cell>
          <cell r="I578">
            <v>1</v>
          </cell>
          <cell r="J578">
            <v>1</v>
          </cell>
          <cell r="K578">
            <v>3</v>
          </cell>
          <cell r="L578">
            <v>3</v>
          </cell>
          <cell r="M578">
            <v>1</v>
          </cell>
          <cell r="N578">
            <v>1</v>
          </cell>
          <cell r="O578">
            <v>5</v>
          </cell>
          <cell r="P578">
            <v>0</v>
          </cell>
          <cell r="R578">
            <v>101</v>
          </cell>
          <cell r="S578">
            <v>3</v>
          </cell>
          <cell r="T578">
            <v>4</v>
          </cell>
          <cell r="W578">
            <v>1001</v>
          </cell>
          <cell r="X578">
            <v>8</v>
          </cell>
          <cell r="AA578">
            <v>339</v>
          </cell>
          <cell r="AB578">
            <v>446.18</v>
          </cell>
          <cell r="AC578">
            <v>12.230600000000001</v>
          </cell>
          <cell r="AD578">
            <v>20</v>
          </cell>
          <cell r="AE578">
            <v>12.230600000000001</v>
          </cell>
          <cell r="AF578">
            <v>4</v>
          </cell>
          <cell r="AG578">
            <v>4</v>
          </cell>
          <cell r="AH578">
            <v>4</v>
          </cell>
          <cell r="AI578">
            <v>0</v>
          </cell>
        </row>
        <row r="579">
          <cell r="A579">
            <v>1</v>
          </cell>
          <cell r="B579">
            <v>2</v>
          </cell>
          <cell r="C579">
            <v>2024</v>
          </cell>
          <cell r="D579">
            <v>4</v>
          </cell>
          <cell r="E579">
            <v>340</v>
          </cell>
          <cell r="F579">
            <v>290</v>
          </cell>
          <cell r="G579">
            <v>24</v>
          </cell>
          <cell r="H579">
            <v>33</v>
          </cell>
          <cell r="I579">
            <v>1</v>
          </cell>
          <cell r="J579">
            <v>1</v>
          </cell>
          <cell r="K579">
            <v>3</v>
          </cell>
          <cell r="L579">
            <v>2</v>
          </cell>
          <cell r="M579">
            <v>1</v>
          </cell>
          <cell r="N579">
            <v>1</v>
          </cell>
          <cell r="O579">
            <v>5</v>
          </cell>
          <cell r="P579">
            <v>1</v>
          </cell>
          <cell r="Q579">
            <v>1</v>
          </cell>
          <cell r="R579">
            <v>101</v>
          </cell>
          <cell r="S579">
            <v>3</v>
          </cell>
          <cell r="T579">
            <v>4</v>
          </cell>
          <cell r="W579">
            <v>1001</v>
          </cell>
          <cell r="X579">
            <v>8</v>
          </cell>
          <cell r="AA579">
            <v>302</v>
          </cell>
          <cell r="AB579">
            <v>407.36</v>
          </cell>
          <cell r="AC579">
            <v>18.494800000000001</v>
          </cell>
          <cell r="AD579">
            <v>20</v>
          </cell>
          <cell r="AE579">
            <v>22.766500000000001</v>
          </cell>
          <cell r="AF579">
            <v>4</v>
          </cell>
          <cell r="AG579">
            <v>4</v>
          </cell>
          <cell r="AH579">
            <v>4</v>
          </cell>
          <cell r="AI579">
            <v>0</v>
          </cell>
        </row>
        <row r="580">
          <cell r="A580">
            <v>1</v>
          </cell>
          <cell r="B580">
            <v>2</v>
          </cell>
          <cell r="C580">
            <v>2024</v>
          </cell>
          <cell r="D580">
            <v>4</v>
          </cell>
          <cell r="E580">
            <v>340</v>
          </cell>
          <cell r="F580">
            <v>290</v>
          </cell>
          <cell r="G580">
            <v>24</v>
          </cell>
          <cell r="H580">
            <v>19</v>
          </cell>
          <cell r="I580">
            <v>1</v>
          </cell>
          <cell r="J580">
            <v>2</v>
          </cell>
          <cell r="K580">
            <v>3</v>
          </cell>
          <cell r="L580">
            <v>3</v>
          </cell>
          <cell r="M580">
            <v>1</v>
          </cell>
          <cell r="N580">
            <v>1</v>
          </cell>
          <cell r="O580">
            <v>5</v>
          </cell>
          <cell r="P580">
            <v>1</v>
          </cell>
          <cell r="Q580">
            <v>1</v>
          </cell>
          <cell r="R580">
            <v>101</v>
          </cell>
          <cell r="S580">
            <v>3</v>
          </cell>
          <cell r="T580">
            <v>4</v>
          </cell>
          <cell r="W580">
            <v>1001</v>
          </cell>
          <cell r="X580">
            <v>8</v>
          </cell>
          <cell r="AA580">
            <v>144</v>
          </cell>
          <cell r="AB580">
            <v>126.7028</v>
          </cell>
          <cell r="AC580">
            <v>19.3704</v>
          </cell>
          <cell r="AD580">
            <v>20</v>
          </cell>
          <cell r="AE580">
            <v>19.3704</v>
          </cell>
          <cell r="AF580">
            <v>4</v>
          </cell>
          <cell r="AG580">
            <v>4</v>
          </cell>
          <cell r="AH580">
            <v>4</v>
          </cell>
          <cell r="AI580">
            <v>0</v>
          </cell>
        </row>
        <row r="581">
          <cell r="A581">
            <v>1</v>
          </cell>
          <cell r="B581">
            <v>2</v>
          </cell>
          <cell r="C581">
            <v>2024</v>
          </cell>
          <cell r="D581">
            <v>4</v>
          </cell>
          <cell r="E581">
            <v>340</v>
          </cell>
          <cell r="F581">
            <v>290</v>
          </cell>
          <cell r="G581">
            <v>24</v>
          </cell>
          <cell r="H581">
            <v>20</v>
          </cell>
          <cell r="I581">
            <v>1</v>
          </cell>
          <cell r="J581">
            <v>2</v>
          </cell>
          <cell r="K581">
            <v>3</v>
          </cell>
          <cell r="L581">
            <v>1</v>
          </cell>
          <cell r="M581">
            <v>1</v>
          </cell>
          <cell r="N581">
            <v>4</v>
          </cell>
          <cell r="O581">
            <v>9</v>
          </cell>
          <cell r="P581">
            <v>0</v>
          </cell>
          <cell r="R581">
            <v>101</v>
          </cell>
          <cell r="S581">
            <v>2</v>
          </cell>
          <cell r="T581">
            <v>4</v>
          </cell>
          <cell r="U581">
            <v>0</v>
          </cell>
          <cell r="V581">
            <v>0</v>
          </cell>
          <cell r="W581">
            <v>1001</v>
          </cell>
          <cell r="X581">
            <v>8</v>
          </cell>
          <cell r="AA581">
            <v>934</v>
          </cell>
          <cell r="AB581">
            <v>841.92</v>
          </cell>
          <cell r="AC581">
            <v>12.2456</v>
          </cell>
          <cell r="AD581">
            <v>19</v>
          </cell>
          <cell r="AE581">
            <v>17.926500000000001</v>
          </cell>
          <cell r="AF581">
            <v>4</v>
          </cell>
          <cell r="AG581">
            <v>4</v>
          </cell>
          <cell r="AH581">
            <v>4</v>
          </cell>
          <cell r="AI581">
            <v>0</v>
          </cell>
        </row>
        <row r="582">
          <cell r="A582">
            <v>1</v>
          </cell>
          <cell r="B582">
            <v>2</v>
          </cell>
          <cell r="C582">
            <v>2024</v>
          </cell>
          <cell r="D582">
            <v>4</v>
          </cell>
          <cell r="E582">
            <v>340</v>
          </cell>
          <cell r="F582">
            <v>290</v>
          </cell>
          <cell r="G582">
            <v>24</v>
          </cell>
          <cell r="H582">
            <v>21</v>
          </cell>
          <cell r="I582">
            <v>1</v>
          </cell>
          <cell r="J582">
            <v>2</v>
          </cell>
          <cell r="K582">
            <v>3</v>
          </cell>
          <cell r="L582">
            <v>1</v>
          </cell>
          <cell r="M582">
            <v>1</v>
          </cell>
          <cell r="N582">
            <v>1</v>
          </cell>
          <cell r="O582">
            <v>5</v>
          </cell>
          <cell r="P582">
            <v>1</v>
          </cell>
          <cell r="Q582">
            <v>1</v>
          </cell>
          <cell r="R582">
            <v>101</v>
          </cell>
          <cell r="S582">
            <v>3</v>
          </cell>
          <cell r="T582">
            <v>4</v>
          </cell>
          <cell r="W582">
            <v>1001</v>
          </cell>
          <cell r="X582">
            <v>8</v>
          </cell>
          <cell r="AA582">
            <v>1500</v>
          </cell>
          <cell r="AB582">
            <v>2233</v>
          </cell>
          <cell r="AC582">
            <v>24.48</v>
          </cell>
          <cell r="AD582">
            <v>20</v>
          </cell>
          <cell r="AE582">
            <v>24.68</v>
          </cell>
          <cell r="AF582">
            <v>4</v>
          </cell>
          <cell r="AG582">
            <v>4</v>
          </cell>
          <cell r="AH582">
            <v>4</v>
          </cell>
          <cell r="AI582">
            <v>0</v>
          </cell>
        </row>
        <row r="583">
          <cell r="A583">
            <v>1</v>
          </cell>
          <cell r="B583">
            <v>2</v>
          </cell>
          <cell r="C583">
            <v>2024</v>
          </cell>
          <cell r="D583">
            <v>4</v>
          </cell>
          <cell r="E583">
            <v>340</v>
          </cell>
          <cell r="F583">
            <v>290</v>
          </cell>
          <cell r="G583">
            <v>24</v>
          </cell>
          <cell r="H583">
            <v>22</v>
          </cell>
          <cell r="I583">
            <v>1</v>
          </cell>
          <cell r="J583">
            <v>2</v>
          </cell>
          <cell r="K583">
            <v>3</v>
          </cell>
          <cell r="L583">
            <v>2</v>
          </cell>
          <cell r="M583">
            <v>2</v>
          </cell>
          <cell r="N583">
            <v>1</v>
          </cell>
          <cell r="O583">
            <v>5</v>
          </cell>
          <cell r="P583">
            <v>0</v>
          </cell>
          <cell r="R583">
            <v>101</v>
          </cell>
          <cell r="S583">
            <v>3</v>
          </cell>
          <cell r="T583">
            <v>4</v>
          </cell>
          <cell r="W583">
            <v>1001</v>
          </cell>
          <cell r="X583">
            <v>8</v>
          </cell>
          <cell r="AA583">
            <v>132</v>
          </cell>
          <cell r="AB583">
            <v>214.17429999999999</v>
          </cell>
          <cell r="AD583">
            <v>20</v>
          </cell>
          <cell r="AE583">
            <v>0.1779</v>
          </cell>
          <cell r="AF583">
            <v>4</v>
          </cell>
          <cell r="AG583">
            <v>4</v>
          </cell>
          <cell r="AH583">
            <v>4</v>
          </cell>
          <cell r="AI583">
            <v>0</v>
          </cell>
        </row>
        <row r="584">
          <cell r="A584">
            <v>1</v>
          </cell>
          <cell r="B584">
            <v>2</v>
          </cell>
          <cell r="C584">
            <v>2024</v>
          </cell>
          <cell r="D584">
            <v>4</v>
          </cell>
          <cell r="E584">
            <v>340</v>
          </cell>
          <cell r="F584">
            <v>290</v>
          </cell>
          <cell r="G584">
            <v>24</v>
          </cell>
          <cell r="H584">
            <v>24</v>
          </cell>
          <cell r="I584">
            <v>1</v>
          </cell>
          <cell r="J584">
            <v>2</v>
          </cell>
          <cell r="K584">
            <v>3</v>
          </cell>
          <cell r="L584">
            <v>5</v>
          </cell>
          <cell r="M584">
            <v>2</v>
          </cell>
          <cell r="N584">
            <v>1</v>
          </cell>
          <cell r="O584">
            <v>5</v>
          </cell>
          <cell r="P584">
            <v>1</v>
          </cell>
          <cell r="Q584">
            <v>1</v>
          </cell>
          <cell r="R584">
            <v>101</v>
          </cell>
          <cell r="S584">
            <v>3</v>
          </cell>
          <cell r="T584">
            <v>4</v>
          </cell>
          <cell r="W584">
            <v>1001</v>
          </cell>
          <cell r="X584">
            <v>8</v>
          </cell>
          <cell r="AA584">
            <v>603</v>
          </cell>
          <cell r="AB584">
            <v>672.19579999999996</v>
          </cell>
          <cell r="AC584">
            <v>4.6520999999999999</v>
          </cell>
          <cell r="AD584">
            <v>20</v>
          </cell>
          <cell r="AE584">
            <v>33.980200000000004</v>
          </cell>
          <cell r="AF584">
            <v>4</v>
          </cell>
          <cell r="AG584">
            <v>4</v>
          </cell>
          <cell r="AH584">
            <v>4</v>
          </cell>
          <cell r="AI584">
            <v>0</v>
          </cell>
        </row>
        <row r="585">
          <cell r="A585">
            <v>1</v>
          </cell>
          <cell r="B585">
            <v>2</v>
          </cell>
          <cell r="C585">
            <v>2024</v>
          </cell>
          <cell r="D585">
            <v>4</v>
          </cell>
          <cell r="E585">
            <v>340</v>
          </cell>
          <cell r="F585">
            <v>290</v>
          </cell>
          <cell r="G585">
            <v>24</v>
          </cell>
          <cell r="H585">
            <v>25</v>
          </cell>
          <cell r="I585">
            <v>1</v>
          </cell>
          <cell r="J585">
            <v>2</v>
          </cell>
          <cell r="K585">
            <v>3</v>
          </cell>
          <cell r="L585">
            <v>1</v>
          </cell>
          <cell r="M585">
            <v>1</v>
          </cell>
          <cell r="N585">
            <v>1</v>
          </cell>
          <cell r="O585">
            <v>5</v>
          </cell>
          <cell r="P585">
            <v>1</v>
          </cell>
          <cell r="Q585">
            <v>1</v>
          </cell>
          <cell r="R585">
            <v>101</v>
          </cell>
          <cell r="S585">
            <v>3</v>
          </cell>
          <cell r="T585">
            <v>4</v>
          </cell>
          <cell r="W585">
            <v>1001</v>
          </cell>
          <cell r="X585">
            <v>8</v>
          </cell>
          <cell r="AA585">
            <v>1162</v>
          </cell>
          <cell r="AB585">
            <v>1135.4000000000001</v>
          </cell>
          <cell r="AC585">
            <v>9.8518000000000008</v>
          </cell>
          <cell r="AD585">
            <v>20</v>
          </cell>
          <cell r="AE585">
            <v>13.407999999999999</v>
          </cell>
          <cell r="AF585">
            <v>4</v>
          </cell>
          <cell r="AG585">
            <v>4</v>
          </cell>
          <cell r="AH585">
            <v>4</v>
          </cell>
          <cell r="AI585">
            <v>0</v>
          </cell>
        </row>
        <row r="586">
          <cell r="A586">
            <v>1</v>
          </cell>
          <cell r="B586">
            <v>2</v>
          </cell>
          <cell r="C586">
            <v>2024</v>
          </cell>
          <cell r="D586">
            <v>4</v>
          </cell>
          <cell r="E586">
            <v>340</v>
          </cell>
          <cell r="F586">
            <v>290</v>
          </cell>
          <cell r="G586">
            <v>24</v>
          </cell>
          <cell r="H586">
            <v>26</v>
          </cell>
          <cell r="I586">
            <v>1</v>
          </cell>
          <cell r="J586">
            <v>2</v>
          </cell>
          <cell r="K586">
            <v>3</v>
          </cell>
          <cell r="L586">
            <v>3</v>
          </cell>
          <cell r="M586">
            <v>1</v>
          </cell>
          <cell r="N586">
            <v>1</v>
          </cell>
          <cell r="O586">
            <v>5</v>
          </cell>
          <cell r="P586">
            <v>0</v>
          </cell>
          <cell r="R586">
            <v>101</v>
          </cell>
          <cell r="S586">
            <v>3</v>
          </cell>
          <cell r="T586">
            <v>4</v>
          </cell>
          <cell r="W586">
            <v>1001</v>
          </cell>
          <cell r="X586">
            <v>8</v>
          </cell>
          <cell r="AA586">
            <v>257</v>
          </cell>
          <cell r="AB586">
            <v>447.47</v>
          </cell>
          <cell r="AC586">
            <v>42.386600000000001</v>
          </cell>
          <cell r="AD586">
            <v>20</v>
          </cell>
          <cell r="AE586">
            <v>44.589300000000001</v>
          </cell>
          <cell r="AF586">
            <v>4</v>
          </cell>
          <cell r="AG586">
            <v>4</v>
          </cell>
          <cell r="AH586">
            <v>4</v>
          </cell>
          <cell r="AI586">
            <v>0</v>
          </cell>
        </row>
        <row r="587">
          <cell r="A587">
            <v>1</v>
          </cell>
          <cell r="B587">
            <v>2</v>
          </cell>
          <cell r="C587">
            <v>2024</v>
          </cell>
          <cell r="D587">
            <v>4</v>
          </cell>
          <cell r="E587">
            <v>340</v>
          </cell>
          <cell r="F587">
            <v>290</v>
          </cell>
          <cell r="G587">
            <v>24</v>
          </cell>
          <cell r="H587">
            <v>27</v>
          </cell>
          <cell r="I587">
            <v>1</v>
          </cell>
          <cell r="J587">
            <v>2</v>
          </cell>
          <cell r="K587">
            <v>3</v>
          </cell>
          <cell r="L587">
            <v>4</v>
          </cell>
          <cell r="M587">
            <v>1</v>
          </cell>
          <cell r="N587">
            <v>3</v>
          </cell>
          <cell r="O587">
            <v>0</v>
          </cell>
          <cell r="P587">
            <v>0</v>
          </cell>
          <cell r="R587">
            <v>101</v>
          </cell>
          <cell r="S587">
            <v>3</v>
          </cell>
          <cell r="T587">
            <v>4</v>
          </cell>
          <cell r="W587">
            <v>1001</v>
          </cell>
          <cell r="X587">
            <v>0</v>
          </cell>
          <cell r="Y587">
            <v>1</v>
          </cell>
          <cell r="Z587">
            <v>1</v>
          </cell>
          <cell r="AA587">
            <v>307</v>
          </cell>
          <cell r="AB587">
            <v>323.93</v>
          </cell>
          <cell r="AC587">
            <v>7.7</v>
          </cell>
          <cell r="AD587">
            <v>20</v>
          </cell>
          <cell r="AE587">
            <v>9.52</v>
          </cell>
          <cell r="AF587">
            <v>4</v>
          </cell>
          <cell r="AG587">
            <v>4</v>
          </cell>
          <cell r="AH587">
            <v>4</v>
          </cell>
          <cell r="AI587">
            <v>0</v>
          </cell>
        </row>
        <row r="588">
          <cell r="A588">
            <v>1</v>
          </cell>
          <cell r="B588">
            <v>2</v>
          </cell>
          <cell r="C588">
            <v>2024</v>
          </cell>
          <cell r="D588">
            <v>4</v>
          </cell>
          <cell r="E588">
            <v>340</v>
          </cell>
          <cell r="F588">
            <v>290</v>
          </cell>
          <cell r="G588">
            <v>24</v>
          </cell>
          <cell r="H588">
            <v>28</v>
          </cell>
          <cell r="I588">
            <v>1</v>
          </cell>
          <cell r="J588">
            <v>2</v>
          </cell>
          <cell r="K588">
            <v>3</v>
          </cell>
          <cell r="L588">
            <v>3</v>
          </cell>
          <cell r="M588">
            <v>1</v>
          </cell>
          <cell r="N588">
            <v>2</v>
          </cell>
          <cell r="O588">
            <v>5</v>
          </cell>
          <cell r="P588">
            <v>0</v>
          </cell>
          <cell r="R588">
            <v>101</v>
          </cell>
          <cell r="S588">
            <v>3</v>
          </cell>
          <cell r="T588">
            <v>4</v>
          </cell>
          <cell r="W588">
            <v>1001</v>
          </cell>
          <cell r="X588">
            <v>8</v>
          </cell>
          <cell r="AA588">
            <v>838</v>
          </cell>
          <cell r="AB588">
            <v>1914.2881</v>
          </cell>
          <cell r="AC588">
            <v>9.6199999999999992</v>
          </cell>
          <cell r="AD588">
            <v>20</v>
          </cell>
          <cell r="AE588">
            <v>28.78</v>
          </cell>
          <cell r="AF588">
            <v>4</v>
          </cell>
          <cell r="AG588">
            <v>4</v>
          </cell>
          <cell r="AH588">
            <v>4</v>
          </cell>
          <cell r="AI588">
            <v>0</v>
          </cell>
        </row>
        <row r="589">
          <cell r="A589">
            <v>1</v>
          </cell>
          <cell r="B589">
            <v>2</v>
          </cell>
          <cell r="C589">
            <v>2024</v>
          </cell>
          <cell r="D589">
            <v>4</v>
          </cell>
          <cell r="E589">
            <v>340</v>
          </cell>
          <cell r="F589">
            <v>290</v>
          </cell>
          <cell r="G589">
            <v>24</v>
          </cell>
          <cell r="H589">
            <v>29</v>
          </cell>
          <cell r="I589">
            <v>1</v>
          </cell>
          <cell r="J589">
            <v>2</v>
          </cell>
          <cell r="K589">
            <v>3</v>
          </cell>
          <cell r="L589">
            <v>2</v>
          </cell>
          <cell r="M589">
            <v>1</v>
          </cell>
          <cell r="N589">
            <v>1</v>
          </cell>
          <cell r="O589">
            <v>5</v>
          </cell>
          <cell r="P589">
            <v>1</v>
          </cell>
          <cell r="Q589">
            <v>1</v>
          </cell>
          <cell r="R589">
            <v>101</v>
          </cell>
          <cell r="S589">
            <v>3</v>
          </cell>
          <cell r="T589">
            <v>4</v>
          </cell>
          <cell r="W589">
            <v>1001</v>
          </cell>
          <cell r="X589">
            <v>8</v>
          </cell>
          <cell r="AA589">
            <v>230</v>
          </cell>
          <cell r="AB589">
            <v>212.85</v>
          </cell>
          <cell r="AC589">
            <v>8.7750000000000004</v>
          </cell>
          <cell r="AD589">
            <v>20</v>
          </cell>
          <cell r="AE589">
            <v>13.151300000000001</v>
          </cell>
          <cell r="AF589">
            <v>4</v>
          </cell>
          <cell r="AG589">
            <v>4</v>
          </cell>
          <cell r="AH589">
            <v>4</v>
          </cell>
          <cell r="AI589">
            <v>0</v>
          </cell>
        </row>
        <row r="590">
          <cell r="A590">
            <v>1</v>
          </cell>
          <cell r="B590">
            <v>2</v>
          </cell>
          <cell r="C590">
            <v>2024</v>
          </cell>
          <cell r="D590">
            <v>4</v>
          </cell>
          <cell r="E590">
            <v>340</v>
          </cell>
          <cell r="F590">
            <v>290</v>
          </cell>
          <cell r="G590">
            <v>24</v>
          </cell>
          <cell r="H590">
            <v>30</v>
          </cell>
          <cell r="I590">
            <v>1</v>
          </cell>
          <cell r="J590">
            <v>2</v>
          </cell>
          <cell r="K590">
            <v>3</v>
          </cell>
          <cell r="L590">
            <v>2</v>
          </cell>
          <cell r="M590">
            <v>1</v>
          </cell>
          <cell r="N590">
            <v>2</v>
          </cell>
          <cell r="O590">
            <v>5</v>
          </cell>
          <cell r="P590">
            <v>1</v>
          </cell>
          <cell r="Q590">
            <v>1</v>
          </cell>
          <cell r="R590">
            <v>101</v>
          </cell>
          <cell r="S590">
            <v>3</v>
          </cell>
          <cell r="T590">
            <v>4</v>
          </cell>
          <cell r="W590">
            <v>1001</v>
          </cell>
          <cell r="X590">
            <v>8</v>
          </cell>
          <cell r="AA590">
            <v>551</v>
          </cell>
          <cell r="AB590">
            <v>1890.6894</v>
          </cell>
          <cell r="AC590">
            <v>18.9801</v>
          </cell>
          <cell r="AD590">
            <v>20</v>
          </cell>
          <cell r="AE590">
            <v>26.877800000000001</v>
          </cell>
          <cell r="AF590">
            <v>4</v>
          </cell>
          <cell r="AG590">
            <v>4</v>
          </cell>
          <cell r="AH590">
            <v>4</v>
          </cell>
          <cell r="AI590">
            <v>0</v>
          </cell>
        </row>
        <row r="591">
          <cell r="A591">
            <v>1</v>
          </cell>
          <cell r="B591">
            <v>2</v>
          </cell>
          <cell r="C591">
            <v>2024</v>
          </cell>
          <cell r="D591">
            <v>4</v>
          </cell>
          <cell r="E591">
            <v>340</v>
          </cell>
          <cell r="F591">
            <v>290</v>
          </cell>
          <cell r="G591">
            <v>24</v>
          </cell>
          <cell r="H591">
            <v>31</v>
          </cell>
          <cell r="I591">
            <v>1</v>
          </cell>
          <cell r="J591">
            <v>2</v>
          </cell>
          <cell r="K591">
            <v>3</v>
          </cell>
          <cell r="L591">
            <v>3</v>
          </cell>
          <cell r="M591">
            <v>1</v>
          </cell>
          <cell r="N591">
            <v>1</v>
          </cell>
          <cell r="O591">
            <v>5</v>
          </cell>
          <cell r="P591">
            <v>1</v>
          </cell>
          <cell r="Q591">
            <v>1</v>
          </cell>
          <cell r="R591">
            <v>101</v>
          </cell>
          <cell r="S591">
            <v>2</v>
          </cell>
          <cell r="T591">
            <v>4</v>
          </cell>
          <cell r="U591">
            <v>0</v>
          </cell>
          <cell r="V591">
            <v>0</v>
          </cell>
          <cell r="W591">
            <v>1001</v>
          </cell>
          <cell r="X591">
            <v>8</v>
          </cell>
          <cell r="AA591">
            <v>618</v>
          </cell>
          <cell r="AB591">
            <v>461.98129999999998</v>
          </cell>
          <cell r="AC591">
            <v>6.0096999999999996</v>
          </cell>
          <cell r="AD591">
            <v>20</v>
          </cell>
          <cell r="AE591">
            <v>69.414199999999994</v>
          </cell>
          <cell r="AF591">
            <v>4</v>
          </cell>
          <cell r="AG591">
            <v>4</v>
          </cell>
          <cell r="AH591">
            <v>4</v>
          </cell>
          <cell r="AI591">
            <v>0</v>
          </cell>
        </row>
        <row r="592">
          <cell r="A592">
            <v>1</v>
          </cell>
          <cell r="B592">
            <v>2</v>
          </cell>
          <cell r="C592">
            <v>2024</v>
          </cell>
          <cell r="D592">
            <v>4</v>
          </cell>
          <cell r="E592">
            <v>340</v>
          </cell>
          <cell r="F592">
            <v>290</v>
          </cell>
          <cell r="G592">
            <v>24</v>
          </cell>
          <cell r="H592">
            <v>32</v>
          </cell>
          <cell r="I592">
            <v>1</v>
          </cell>
          <cell r="J592">
            <v>2</v>
          </cell>
          <cell r="K592">
            <v>3</v>
          </cell>
          <cell r="L592">
            <v>1</v>
          </cell>
          <cell r="M592">
            <v>1</v>
          </cell>
          <cell r="N592">
            <v>1</v>
          </cell>
          <cell r="O592">
            <v>5</v>
          </cell>
          <cell r="P592">
            <v>0</v>
          </cell>
          <cell r="R592">
            <v>101</v>
          </cell>
          <cell r="S592">
            <v>3</v>
          </cell>
          <cell r="T592">
            <v>4</v>
          </cell>
          <cell r="W592">
            <v>1001</v>
          </cell>
          <cell r="X592">
            <v>8</v>
          </cell>
          <cell r="AA592">
            <v>285</v>
          </cell>
          <cell r="AB592">
            <v>318.81310000000002</v>
          </cell>
          <cell r="AC592">
            <v>14.9384</v>
          </cell>
          <cell r="AD592">
            <v>20</v>
          </cell>
          <cell r="AE592">
            <v>15.1747</v>
          </cell>
          <cell r="AF592">
            <v>4</v>
          </cell>
          <cell r="AG592">
            <v>4</v>
          </cell>
          <cell r="AH592">
            <v>4</v>
          </cell>
          <cell r="AI592">
            <v>0</v>
          </cell>
        </row>
        <row r="593">
          <cell r="A593">
            <v>1</v>
          </cell>
          <cell r="B593">
            <v>2</v>
          </cell>
          <cell r="C593">
            <v>2024</v>
          </cell>
          <cell r="D593">
            <v>4</v>
          </cell>
          <cell r="E593">
            <v>340</v>
          </cell>
          <cell r="F593">
            <v>290</v>
          </cell>
          <cell r="G593">
            <v>24</v>
          </cell>
          <cell r="H593">
            <v>33</v>
          </cell>
          <cell r="I593">
            <v>1</v>
          </cell>
          <cell r="J593">
            <v>2</v>
          </cell>
          <cell r="K593">
            <v>3</v>
          </cell>
          <cell r="L593">
            <v>1</v>
          </cell>
          <cell r="M593">
            <v>1</v>
          </cell>
          <cell r="N593">
            <v>1</v>
          </cell>
          <cell r="O593">
            <v>9</v>
          </cell>
          <cell r="P593">
            <v>0</v>
          </cell>
          <cell r="R593">
            <v>101</v>
          </cell>
          <cell r="S593">
            <v>3</v>
          </cell>
          <cell r="T593">
            <v>4</v>
          </cell>
          <cell r="W593">
            <v>1001</v>
          </cell>
          <cell r="X593">
            <v>8</v>
          </cell>
          <cell r="AA593">
            <v>1763</v>
          </cell>
          <cell r="AB593">
            <v>2088.79</v>
          </cell>
          <cell r="AC593">
            <v>16.531600000000001</v>
          </cell>
          <cell r="AD593">
            <v>20</v>
          </cell>
          <cell r="AE593">
            <v>22.773900000000001</v>
          </cell>
          <cell r="AF593">
            <v>4</v>
          </cell>
          <cell r="AG593">
            <v>4</v>
          </cell>
          <cell r="AH593">
            <v>4</v>
          </cell>
          <cell r="AI593">
            <v>0</v>
          </cell>
        </row>
        <row r="594">
          <cell r="A594">
            <v>1</v>
          </cell>
          <cell r="B594">
            <v>2</v>
          </cell>
          <cell r="C594">
            <v>2024</v>
          </cell>
          <cell r="D594">
            <v>4</v>
          </cell>
          <cell r="E594">
            <v>340</v>
          </cell>
          <cell r="F594">
            <v>290</v>
          </cell>
          <cell r="G594">
            <v>24</v>
          </cell>
          <cell r="H594">
            <v>19</v>
          </cell>
          <cell r="I594">
            <v>2</v>
          </cell>
          <cell r="J594">
            <v>1</v>
          </cell>
          <cell r="K594">
            <v>3</v>
          </cell>
          <cell r="L594">
            <v>2</v>
          </cell>
          <cell r="M594">
            <v>2</v>
          </cell>
          <cell r="N594">
            <v>1</v>
          </cell>
          <cell r="O594">
            <v>5</v>
          </cell>
          <cell r="P594">
            <v>1</v>
          </cell>
          <cell r="Q594">
            <v>1</v>
          </cell>
          <cell r="R594">
            <v>101</v>
          </cell>
          <cell r="S594">
            <v>3</v>
          </cell>
          <cell r="T594">
            <v>4</v>
          </cell>
          <cell r="W594">
            <v>1001</v>
          </cell>
          <cell r="X594">
            <v>8</v>
          </cell>
          <cell r="AA594">
            <v>688</v>
          </cell>
          <cell r="AB594">
            <v>280.83710000000002</v>
          </cell>
          <cell r="AC594">
            <v>6.2454000000000001</v>
          </cell>
          <cell r="AD594">
            <v>20</v>
          </cell>
          <cell r="AE594">
            <v>8.8514999999999997</v>
          </cell>
          <cell r="AF594">
            <v>4</v>
          </cell>
          <cell r="AG594">
            <v>4</v>
          </cell>
          <cell r="AH594">
            <v>4</v>
          </cell>
          <cell r="AI594">
            <v>0</v>
          </cell>
        </row>
        <row r="595">
          <cell r="A595">
            <v>1</v>
          </cell>
          <cell r="B595">
            <v>2</v>
          </cell>
          <cell r="C595">
            <v>2024</v>
          </cell>
          <cell r="D595">
            <v>4</v>
          </cell>
          <cell r="E595">
            <v>340</v>
          </cell>
          <cell r="F595">
            <v>290</v>
          </cell>
          <cell r="G595">
            <v>24</v>
          </cell>
          <cell r="H595">
            <v>20</v>
          </cell>
          <cell r="I595">
            <v>2</v>
          </cell>
          <cell r="J595">
            <v>1</v>
          </cell>
          <cell r="K595">
            <v>3</v>
          </cell>
          <cell r="L595">
            <v>2</v>
          </cell>
          <cell r="M595">
            <v>2</v>
          </cell>
          <cell r="N595">
            <v>4</v>
          </cell>
          <cell r="O595">
            <v>9</v>
          </cell>
          <cell r="P595">
            <v>0</v>
          </cell>
          <cell r="R595">
            <v>101</v>
          </cell>
          <cell r="S595">
            <v>3</v>
          </cell>
          <cell r="T595">
            <v>4</v>
          </cell>
          <cell r="W595">
            <v>1001</v>
          </cell>
          <cell r="X595">
            <v>8</v>
          </cell>
          <cell r="AA595">
            <v>303</v>
          </cell>
          <cell r="AB595">
            <v>29.168099999999999</v>
          </cell>
          <cell r="AC595">
            <v>6.5387000000000004</v>
          </cell>
          <cell r="AD595">
            <v>20</v>
          </cell>
          <cell r="AE595">
            <v>10.359400000000001</v>
          </cell>
          <cell r="AF595">
            <v>4</v>
          </cell>
          <cell r="AG595">
            <v>4</v>
          </cell>
          <cell r="AH595">
            <v>4</v>
          </cell>
          <cell r="AI595">
            <v>0</v>
          </cell>
        </row>
        <row r="596">
          <cell r="A596">
            <v>1</v>
          </cell>
          <cell r="B596">
            <v>2</v>
          </cell>
          <cell r="C596">
            <v>2024</v>
          </cell>
          <cell r="D596">
            <v>4</v>
          </cell>
          <cell r="E596">
            <v>340</v>
          </cell>
          <cell r="F596">
            <v>290</v>
          </cell>
          <cell r="G596">
            <v>24</v>
          </cell>
          <cell r="H596">
            <v>21</v>
          </cell>
          <cell r="I596">
            <v>2</v>
          </cell>
          <cell r="J596">
            <v>1</v>
          </cell>
          <cell r="K596">
            <v>3</v>
          </cell>
          <cell r="L596">
            <v>1</v>
          </cell>
          <cell r="M596">
            <v>1</v>
          </cell>
          <cell r="N596">
            <v>1</v>
          </cell>
          <cell r="O596">
            <v>5</v>
          </cell>
          <cell r="P596">
            <v>1</v>
          </cell>
          <cell r="Q596">
            <v>1</v>
          </cell>
          <cell r="R596">
            <v>101</v>
          </cell>
          <cell r="S596">
            <v>3</v>
          </cell>
          <cell r="T596">
            <v>4</v>
          </cell>
          <cell r="W596">
            <v>1001</v>
          </cell>
          <cell r="X596">
            <v>8</v>
          </cell>
          <cell r="AA596">
            <v>435</v>
          </cell>
          <cell r="AB596">
            <v>428.43</v>
          </cell>
          <cell r="AC596">
            <v>8.0299999999999994</v>
          </cell>
          <cell r="AD596">
            <v>20</v>
          </cell>
          <cell r="AE596">
            <v>15.58</v>
          </cell>
          <cell r="AF596">
            <v>4</v>
          </cell>
          <cell r="AG596">
            <v>4</v>
          </cell>
          <cell r="AH596">
            <v>4</v>
          </cell>
          <cell r="AI596">
            <v>0</v>
          </cell>
        </row>
        <row r="597">
          <cell r="A597">
            <v>1</v>
          </cell>
          <cell r="B597">
            <v>2</v>
          </cell>
          <cell r="C597">
            <v>2024</v>
          </cell>
          <cell r="D597">
            <v>4</v>
          </cell>
          <cell r="E597">
            <v>340</v>
          </cell>
          <cell r="F597">
            <v>290</v>
          </cell>
          <cell r="G597">
            <v>24</v>
          </cell>
          <cell r="H597">
            <v>22</v>
          </cell>
          <cell r="I597">
            <v>2</v>
          </cell>
          <cell r="J597">
            <v>1</v>
          </cell>
          <cell r="K597">
            <v>3</v>
          </cell>
          <cell r="L597">
            <v>3</v>
          </cell>
          <cell r="M597">
            <v>1</v>
          </cell>
          <cell r="N597">
            <v>1</v>
          </cell>
          <cell r="O597">
            <v>5</v>
          </cell>
          <cell r="P597">
            <v>0</v>
          </cell>
          <cell r="R597">
            <v>101</v>
          </cell>
          <cell r="S597">
            <v>3</v>
          </cell>
          <cell r="T597">
            <v>4</v>
          </cell>
          <cell r="W597">
            <v>1001</v>
          </cell>
          <cell r="X597">
            <v>8</v>
          </cell>
          <cell r="AA597">
            <v>72</v>
          </cell>
          <cell r="AB597">
            <v>296.52999999999997</v>
          </cell>
          <cell r="AC597">
            <v>24.21</v>
          </cell>
          <cell r="AD597">
            <v>20</v>
          </cell>
          <cell r="AE597">
            <v>24.96</v>
          </cell>
          <cell r="AF597">
            <v>4</v>
          </cell>
          <cell r="AG597">
            <v>4</v>
          </cell>
          <cell r="AH597">
            <v>4</v>
          </cell>
          <cell r="AI597">
            <v>0</v>
          </cell>
        </row>
        <row r="598">
          <cell r="A598">
            <v>1</v>
          </cell>
          <cell r="B598">
            <v>2</v>
          </cell>
          <cell r="C598">
            <v>2024</v>
          </cell>
          <cell r="D598">
            <v>4</v>
          </cell>
          <cell r="E598">
            <v>340</v>
          </cell>
          <cell r="F598">
            <v>290</v>
          </cell>
          <cell r="G598">
            <v>24</v>
          </cell>
          <cell r="H598">
            <v>25</v>
          </cell>
          <cell r="I598">
            <v>2</v>
          </cell>
          <cell r="J598">
            <v>1</v>
          </cell>
          <cell r="K598">
            <v>3</v>
          </cell>
          <cell r="L598">
            <v>4</v>
          </cell>
          <cell r="M598">
            <v>2</v>
          </cell>
          <cell r="N598">
            <v>1</v>
          </cell>
          <cell r="O598">
            <v>5</v>
          </cell>
          <cell r="P598">
            <v>1</v>
          </cell>
          <cell r="Q598">
            <v>1</v>
          </cell>
          <cell r="R598">
            <v>101</v>
          </cell>
          <cell r="S598">
            <v>3</v>
          </cell>
          <cell r="T598">
            <v>4</v>
          </cell>
          <cell r="W598">
            <v>1001</v>
          </cell>
          <cell r="X598">
            <v>0</v>
          </cell>
          <cell r="Y598">
            <v>1</v>
          </cell>
          <cell r="Z598">
            <v>0</v>
          </cell>
          <cell r="AA598">
            <v>655</v>
          </cell>
          <cell r="AB598">
            <v>435.92160000000001</v>
          </cell>
          <cell r="AC598">
            <v>7.5194000000000001</v>
          </cell>
          <cell r="AD598">
            <v>20</v>
          </cell>
          <cell r="AE598">
            <v>10.9762</v>
          </cell>
          <cell r="AF598">
            <v>4</v>
          </cell>
          <cell r="AG598">
            <v>4</v>
          </cell>
          <cell r="AH598">
            <v>4</v>
          </cell>
          <cell r="AI598">
            <v>0</v>
          </cell>
        </row>
        <row r="599">
          <cell r="A599">
            <v>1</v>
          </cell>
          <cell r="B599">
            <v>2</v>
          </cell>
          <cell r="C599">
            <v>2024</v>
          </cell>
          <cell r="D599">
            <v>4</v>
          </cell>
          <cell r="E599">
            <v>340</v>
          </cell>
          <cell r="F599">
            <v>290</v>
          </cell>
          <cell r="G599">
            <v>24</v>
          </cell>
          <cell r="H599">
            <v>26</v>
          </cell>
          <cell r="I599">
            <v>2</v>
          </cell>
          <cell r="J599">
            <v>1</v>
          </cell>
          <cell r="K599">
            <v>3</v>
          </cell>
          <cell r="L599">
            <v>5</v>
          </cell>
          <cell r="M599">
            <v>2</v>
          </cell>
          <cell r="N599">
            <v>1</v>
          </cell>
          <cell r="O599">
            <v>5</v>
          </cell>
          <cell r="P599">
            <v>1</v>
          </cell>
          <cell r="Q599">
            <v>0</v>
          </cell>
          <cell r="R599">
            <v>101</v>
          </cell>
          <cell r="S599">
            <v>3</v>
          </cell>
          <cell r="T599">
            <v>4</v>
          </cell>
          <cell r="W599">
            <v>1001</v>
          </cell>
          <cell r="X599">
            <v>8</v>
          </cell>
          <cell r="AA599">
            <v>429</v>
          </cell>
          <cell r="AB599">
            <v>665.90880000000004</v>
          </cell>
          <cell r="AC599">
            <v>11.827</v>
          </cell>
          <cell r="AD599">
            <v>20</v>
          </cell>
          <cell r="AE599">
            <v>15.2972</v>
          </cell>
          <cell r="AF599">
            <v>4</v>
          </cell>
          <cell r="AG599">
            <v>4</v>
          </cell>
          <cell r="AH599">
            <v>4</v>
          </cell>
          <cell r="AI599">
            <v>0</v>
          </cell>
        </row>
        <row r="600">
          <cell r="A600">
            <v>1</v>
          </cell>
          <cell r="B600">
            <v>2</v>
          </cell>
          <cell r="C600">
            <v>2024</v>
          </cell>
          <cell r="D600">
            <v>4</v>
          </cell>
          <cell r="E600">
            <v>340</v>
          </cell>
          <cell r="F600">
            <v>290</v>
          </cell>
          <cell r="G600">
            <v>24</v>
          </cell>
          <cell r="H600">
            <v>27</v>
          </cell>
          <cell r="I600">
            <v>2</v>
          </cell>
          <cell r="J600">
            <v>1</v>
          </cell>
          <cell r="K600">
            <v>3</v>
          </cell>
          <cell r="L600">
            <v>6</v>
          </cell>
          <cell r="M600">
            <v>1</v>
          </cell>
          <cell r="N600">
            <v>3</v>
          </cell>
          <cell r="O600">
            <v>0</v>
          </cell>
          <cell r="P600">
            <v>0</v>
          </cell>
          <cell r="R600">
            <v>101</v>
          </cell>
          <cell r="S600">
            <v>3</v>
          </cell>
          <cell r="T600">
            <v>4</v>
          </cell>
          <cell r="W600">
            <v>1001</v>
          </cell>
          <cell r="X600">
            <v>8</v>
          </cell>
          <cell r="AA600">
            <v>124</v>
          </cell>
          <cell r="AB600">
            <v>183.75</v>
          </cell>
          <cell r="AC600">
            <v>14.47</v>
          </cell>
          <cell r="AD600">
            <v>19</v>
          </cell>
          <cell r="AE600">
            <v>25.04</v>
          </cell>
          <cell r="AF600">
            <v>4</v>
          </cell>
          <cell r="AG600">
            <v>4</v>
          </cell>
          <cell r="AH600">
            <v>4</v>
          </cell>
          <cell r="AI600">
            <v>0</v>
          </cell>
        </row>
        <row r="601">
          <cell r="A601">
            <v>1</v>
          </cell>
          <cell r="B601">
            <v>2</v>
          </cell>
          <cell r="C601">
            <v>2024</v>
          </cell>
          <cell r="D601">
            <v>4</v>
          </cell>
          <cell r="E601">
            <v>340</v>
          </cell>
          <cell r="F601">
            <v>290</v>
          </cell>
          <cell r="G601">
            <v>24</v>
          </cell>
          <cell r="H601">
            <v>28</v>
          </cell>
          <cell r="I601">
            <v>2</v>
          </cell>
          <cell r="J601">
            <v>1</v>
          </cell>
          <cell r="K601">
            <v>3</v>
          </cell>
          <cell r="L601">
            <v>3</v>
          </cell>
          <cell r="M601">
            <v>1</v>
          </cell>
          <cell r="N601">
            <v>2</v>
          </cell>
          <cell r="O601">
            <v>5</v>
          </cell>
          <cell r="P601">
            <v>1</v>
          </cell>
          <cell r="Q601">
            <v>1</v>
          </cell>
          <cell r="R601">
            <v>101</v>
          </cell>
          <cell r="S601">
            <v>3</v>
          </cell>
          <cell r="T601">
            <v>4</v>
          </cell>
          <cell r="W601">
            <v>1001</v>
          </cell>
          <cell r="X601">
            <v>8</v>
          </cell>
          <cell r="AA601">
            <v>252</v>
          </cell>
          <cell r="AB601">
            <v>635.34550000000002</v>
          </cell>
          <cell r="AC601">
            <v>14</v>
          </cell>
          <cell r="AD601">
            <v>20</v>
          </cell>
          <cell r="AE601">
            <v>30.18</v>
          </cell>
          <cell r="AF601">
            <v>4</v>
          </cell>
          <cell r="AG601">
            <v>4</v>
          </cell>
          <cell r="AH601">
            <v>4</v>
          </cell>
          <cell r="AI601">
            <v>0</v>
          </cell>
        </row>
        <row r="602">
          <cell r="A602">
            <v>1</v>
          </cell>
          <cell r="B602">
            <v>2</v>
          </cell>
          <cell r="C602">
            <v>2024</v>
          </cell>
          <cell r="D602">
            <v>4</v>
          </cell>
          <cell r="E602">
            <v>340</v>
          </cell>
          <cell r="F602">
            <v>290</v>
          </cell>
          <cell r="G602">
            <v>24</v>
          </cell>
          <cell r="H602">
            <v>29</v>
          </cell>
          <cell r="I602">
            <v>2</v>
          </cell>
          <cell r="J602">
            <v>1</v>
          </cell>
          <cell r="K602">
            <v>3</v>
          </cell>
          <cell r="L602">
            <v>2</v>
          </cell>
          <cell r="M602">
            <v>1</v>
          </cell>
          <cell r="N602">
            <v>1</v>
          </cell>
          <cell r="O602">
            <v>5</v>
          </cell>
          <cell r="P602">
            <v>1</v>
          </cell>
          <cell r="Q602">
            <v>1</v>
          </cell>
          <cell r="R602">
            <v>101</v>
          </cell>
          <cell r="S602">
            <v>3</v>
          </cell>
          <cell r="T602">
            <v>4</v>
          </cell>
          <cell r="W602">
            <v>1001</v>
          </cell>
          <cell r="X602">
            <v>8</v>
          </cell>
          <cell r="AA602">
            <v>123</v>
          </cell>
          <cell r="AB602">
            <v>86.44</v>
          </cell>
          <cell r="AC602">
            <v>12.3584</v>
          </cell>
          <cell r="AD602">
            <v>18</v>
          </cell>
          <cell r="AE602">
            <v>29.136900000000001</v>
          </cell>
          <cell r="AF602">
            <v>4</v>
          </cell>
          <cell r="AG602">
            <v>4</v>
          </cell>
          <cell r="AH602">
            <v>4</v>
          </cell>
          <cell r="AI602">
            <v>0</v>
          </cell>
        </row>
        <row r="603">
          <cell r="A603">
            <v>1</v>
          </cell>
          <cell r="B603">
            <v>2</v>
          </cell>
          <cell r="C603">
            <v>2024</v>
          </cell>
          <cell r="D603">
            <v>4</v>
          </cell>
          <cell r="E603">
            <v>340</v>
          </cell>
          <cell r="F603">
            <v>290</v>
          </cell>
          <cell r="G603">
            <v>24</v>
          </cell>
          <cell r="H603">
            <v>30</v>
          </cell>
          <cell r="I603">
            <v>2</v>
          </cell>
          <cell r="J603">
            <v>1</v>
          </cell>
          <cell r="K603">
            <v>3</v>
          </cell>
          <cell r="L603">
            <v>2</v>
          </cell>
          <cell r="M603">
            <v>1</v>
          </cell>
          <cell r="N603">
            <v>2</v>
          </cell>
          <cell r="O603">
            <v>5</v>
          </cell>
          <cell r="P603">
            <v>1</v>
          </cell>
          <cell r="Q603">
            <v>1</v>
          </cell>
          <cell r="R603">
            <v>101</v>
          </cell>
          <cell r="S603">
            <v>3</v>
          </cell>
          <cell r="T603">
            <v>4</v>
          </cell>
          <cell r="W603">
            <v>1001</v>
          </cell>
          <cell r="X603">
            <v>8</v>
          </cell>
          <cell r="AA603">
            <v>2113</v>
          </cell>
          <cell r="AB603">
            <v>4601.2250999999997</v>
          </cell>
          <cell r="AC603">
            <v>31.5229</v>
          </cell>
          <cell r="AD603">
            <v>20</v>
          </cell>
          <cell r="AE603">
            <v>31.5229</v>
          </cell>
          <cell r="AF603">
            <v>4</v>
          </cell>
          <cell r="AG603">
            <v>4</v>
          </cell>
          <cell r="AH603">
            <v>4</v>
          </cell>
          <cell r="AI603">
            <v>0</v>
          </cell>
        </row>
        <row r="604">
          <cell r="A604">
            <v>1</v>
          </cell>
          <cell r="B604">
            <v>2</v>
          </cell>
          <cell r="C604">
            <v>2024</v>
          </cell>
          <cell r="D604">
            <v>4</v>
          </cell>
          <cell r="E604">
            <v>340</v>
          </cell>
          <cell r="F604">
            <v>290</v>
          </cell>
          <cell r="G604">
            <v>24</v>
          </cell>
          <cell r="H604">
            <v>31</v>
          </cell>
          <cell r="I604">
            <v>2</v>
          </cell>
          <cell r="J604">
            <v>1</v>
          </cell>
          <cell r="K604">
            <v>3</v>
          </cell>
          <cell r="L604">
            <v>2</v>
          </cell>
          <cell r="M604">
            <v>1</v>
          </cell>
          <cell r="N604">
            <v>1</v>
          </cell>
          <cell r="O604">
            <v>5</v>
          </cell>
          <cell r="P604">
            <v>1</v>
          </cell>
          <cell r="Q604">
            <v>1</v>
          </cell>
          <cell r="R604">
            <v>101</v>
          </cell>
          <cell r="S604">
            <v>3</v>
          </cell>
          <cell r="T604">
            <v>4</v>
          </cell>
          <cell r="W604">
            <v>1001</v>
          </cell>
          <cell r="X604">
            <v>8</v>
          </cell>
          <cell r="AA604">
            <v>1740</v>
          </cell>
          <cell r="AB604">
            <v>2488.31</v>
          </cell>
          <cell r="AC604">
            <v>14.05</v>
          </cell>
          <cell r="AD604">
            <v>20</v>
          </cell>
          <cell r="AE604">
            <v>14.56</v>
          </cell>
          <cell r="AF604">
            <v>4</v>
          </cell>
          <cell r="AG604">
            <v>4</v>
          </cell>
          <cell r="AH604">
            <v>4</v>
          </cell>
          <cell r="AI604">
            <v>0</v>
          </cell>
        </row>
        <row r="605">
          <cell r="A605">
            <v>1</v>
          </cell>
          <cell r="B605">
            <v>2</v>
          </cell>
          <cell r="C605">
            <v>2024</v>
          </cell>
          <cell r="D605">
            <v>4</v>
          </cell>
          <cell r="E605">
            <v>340</v>
          </cell>
          <cell r="F605">
            <v>290</v>
          </cell>
          <cell r="G605">
            <v>24</v>
          </cell>
          <cell r="H605">
            <v>32</v>
          </cell>
          <cell r="I605">
            <v>2</v>
          </cell>
          <cell r="J605">
            <v>1</v>
          </cell>
          <cell r="K605">
            <v>3</v>
          </cell>
          <cell r="L605">
            <v>3</v>
          </cell>
          <cell r="M605">
            <v>1</v>
          </cell>
          <cell r="N605">
            <v>1</v>
          </cell>
          <cell r="O605">
            <v>5</v>
          </cell>
          <cell r="P605">
            <v>0</v>
          </cell>
          <cell r="R605">
            <v>101</v>
          </cell>
          <cell r="S605">
            <v>3</v>
          </cell>
          <cell r="T605">
            <v>4</v>
          </cell>
          <cell r="W605">
            <v>1001</v>
          </cell>
          <cell r="X605">
            <v>8</v>
          </cell>
          <cell r="AA605">
            <v>280</v>
          </cell>
          <cell r="AB605">
            <v>199.66</v>
          </cell>
          <cell r="AC605">
            <v>2.5154000000000001</v>
          </cell>
          <cell r="AD605">
            <v>20</v>
          </cell>
          <cell r="AE605">
            <v>2.5154000000000001</v>
          </cell>
          <cell r="AF605">
            <v>4</v>
          </cell>
          <cell r="AG605">
            <v>4</v>
          </cell>
          <cell r="AH605">
            <v>4</v>
          </cell>
          <cell r="AI605">
            <v>0</v>
          </cell>
        </row>
        <row r="606">
          <cell r="A606">
            <v>1</v>
          </cell>
          <cell r="B606">
            <v>2</v>
          </cell>
          <cell r="C606">
            <v>2024</v>
          </cell>
          <cell r="D606">
            <v>4</v>
          </cell>
          <cell r="E606">
            <v>340</v>
          </cell>
          <cell r="F606">
            <v>290</v>
          </cell>
          <cell r="G606">
            <v>24</v>
          </cell>
          <cell r="H606">
            <v>33</v>
          </cell>
          <cell r="I606">
            <v>2</v>
          </cell>
          <cell r="J606">
            <v>1</v>
          </cell>
          <cell r="K606">
            <v>3</v>
          </cell>
          <cell r="L606">
            <v>2</v>
          </cell>
          <cell r="M606">
            <v>1</v>
          </cell>
          <cell r="N606">
            <v>1</v>
          </cell>
          <cell r="O606">
            <v>5</v>
          </cell>
          <cell r="P606">
            <v>1</v>
          </cell>
          <cell r="Q606">
            <v>1</v>
          </cell>
          <cell r="R606">
            <v>101</v>
          </cell>
          <cell r="S606">
            <v>3</v>
          </cell>
          <cell r="T606">
            <v>4</v>
          </cell>
          <cell r="W606">
            <v>1001</v>
          </cell>
          <cell r="X606">
            <v>8</v>
          </cell>
          <cell r="AA606">
            <v>984</v>
          </cell>
          <cell r="AB606">
            <v>1960.52</v>
          </cell>
          <cell r="AC606">
            <v>23.7957</v>
          </cell>
          <cell r="AD606">
            <v>20</v>
          </cell>
          <cell r="AE606">
            <v>23.7957</v>
          </cell>
          <cell r="AF606">
            <v>4</v>
          </cell>
          <cell r="AG606">
            <v>4</v>
          </cell>
          <cell r="AH606">
            <v>4</v>
          </cell>
          <cell r="AI606">
            <v>0</v>
          </cell>
        </row>
        <row r="607">
          <cell r="A607">
            <v>1</v>
          </cell>
          <cell r="B607">
            <v>2</v>
          </cell>
          <cell r="C607">
            <v>2024</v>
          </cell>
          <cell r="D607">
            <v>4</v>
          </cell>
          <cell r="E607">
            <v>340</v>
          </cell>
          <cell r="F607">
            <v>290</v>
          </cell>
          <cell r="G607">
            <v>24</v>
          </cell>
          <cell r="H607">
            <v>19</v>
          </cell>
          <cell r="I607">
            <v>2</v>
          </cell>
          <cell r="J607">
            <v>2</v>
          </cell>
          <cell r="K607">
            <v>3</v>
          </cell>
          <cell r="L607">
            <v>1</v>
          </cell>
          <cell r="M607">
            <v>1</v>
          </cell>
          <cell r="N607">
            <v>1</v>
          </cell>
          <cell r="O607">
            <v>5</v>
          </cell>
          <cell r="P607">
            <v>1</v>
          </cell>
          <cell r="Q607">
            <v>1</v>
          </cell>
          <cell r="R607">
            <v>101</v>
          </cell>
          <cell r="S607">
            <v>3</v>
          </cell>
          <cell r="T607">
            <v>4</v>
          </cell>
          <cell r="W607">
            <v>1001</v>
          </cell>
          <cell r="X607">
            <v>8</v>
          </cell>
          <cell r="AA607">
            <v>1096</v>
          </cell>
          <cell r="AB607">
            <v>481.6986</v>
          </cell>
          <cell r="AC607">
            <v>6.3030999999999997</v>
          </cell>
          <cell r="AD607">
            <v>16</v>
          </cell>
          <cell r="AE607">
            <v>8.0433000000000003</v>
          </cell>
          <cell r="AF607">
            <v>4</v>
          </cell>
          <cell r="AG607">
            <v>4</v>
          </cell>
          <cell r="AH607">
            <v>4</v>
          </cell>
          <cell r="AI607">
            <v>0</v>
          </cell>
        </row>
        <row r="608">
          <cell r="A608">
            <v>1</v>
          </cell>
          <cell r="B608">
            <v>2</v>
          </cell>
          <cell r="C608">
            <v>2024</v>
          </cell>
          <cell r="D608">
            <v>4</v>
          </cell>
          <cell r="E608">
            <v>340</v>
          </cell>
          <cell r="F608">
            <v>290</v>
          </cell>
          <cell r="G608">
            <v>24</v>
          </cell>
          <cell r="H608">
            <v>20</v>
          </cell>
          <cell r="I608">
            <v>2</v>
          </cell>
          <cell r="J608">
            <v>2</v>
          </cell>
          <cell r="K608">
            <v>3</v>
          </cell>
          <cell r="L608">
            <v>2</v>
          </cell>
          <cell r="M608">
            <v>1</v>
          </cell>
          <cell r="N608">
            <v>4</v>
          </cell>
          <cell r="O608">
            <v>9</v>
          </cell>
          <cell r="P608">
            <v>0</v>
          </cell>
          <cell r="R608">
            <v>101</v>
          </cell>
          <cell r="S608">
            <v>3</v>
          </cell>
          <cell r="T608">
            <v>4</v>
          </cell>
          <cell r="W608">
            <v>1001</v>
          </cell>
          <cell r="X608">
            <v>8</v>
          </cell>
          <cell r="AA608">
            <v>267</v>
          </cell>
          <cell r="AB608">
            <v>669.97519999999997</v>
          </cell>
          <cell r="AC608">
            <v>3.3620000000000001</v>
          </cell>
          <cell r="AD608">
            <v>20</v>
          </cell>
          <cell r="AE608">
            <v>30.126200000000001</v>
          </cell>
          <cell r="AF608">
            <v>4</v>
          </cell>
          <cell r="AG608">
            <v>4</v>
          </cell>
          <cell r="AH608">
            <v>4</v>
          </cell>
          <cell r="AI608">
            <v>0</v>
          </cell>
        </row>
        <row r="609">
          <cell r="A609">
            <v>1</v>
          </cell>
          <cell r="B609">
            <v>2</v>
          </cell>
          <cell r="C609">
            <v>2024</v>
          </cell>
          <cell r="D609">
            <v>4</v>
          </cell>
          <cell r="E609">
            <v>340</v>
          </cell>
          <cell r="F609">
            <v>290</v>
          </cell>
          <cell r="G609">
            <v>24</v>
          </cell>
          <cell r="H609">
            <v>21</v>
          </cell>
          <cell r="I609">
            <v>2</v>
          </cell>
          <cell r="J609">
            <v>2</v>
          </cell>
          <cell r="K609">
            <v>3</v>
          </cell>
          <cell r="L609">
            <v>2</v>
          </cell>
          <cell r="M609">
            <v>1</v>
          </cell>
          <cell r="N609">
            <v>1</v>
          </cell>
          <cell r="O609">
            <v>5</v>
          </cell>
          <cell r="P609">
            <v>1</v>
          </cell>
          <cell r="Q609">
            <v>1</v>
          </cell>
          <cell r="R609">
            <v>101</v>
          </cell>
          <cell r="S609">
            <v>3</v>
          </cell>
          <cell r="T609">
            <v>4</v>
          </cell>
          <cell r="W609">
            <v>1001</v>
          </cell>
          <cell r="X609">
            <v>8</v>
          </cell>
          <cell r="AA609">
            <v>557</v>
          </cell>
          <cell r="AB609">
            <v>641</v>
          </cell>
          <cell r="AC609">
            <v>17.93</v>
          </cell>
          <cell r="AD609">
            <v>20</v>
          </cell>
          <cell r="AE609">
            <v>17.93</v>
          </cell>
          <cell r="AF609">
            <v>4</v>
          </cell>
          <cell r="AG609">
            <v>4</v>
          </cell>
          <cell r="AH609">
            <v>4</v>
          </cell>
          <cell r="AI609">
            <v>0</v>
          </cell>
        </row>
        <row r="610">
          <cell r="A610">
            <v>1</v>
          </cell>
          <cell r="B610">
            <v>2</v>
          </cell>
          <cell r="C610">
            <v>2024</v>
          </cell>
          <cell r="D610">
            <v>4</v>
          </cell>
          <cell r="E610">
            <v>340</v>
          </cell>
          <cell r="F610">
            <v>290</v>
          </cell>
          <cell r="G610">
            <v>24</v>
          </cell>
          <cell r="H610">
            <v>22</v>
          </cell>
          <cell r="I610">
            <v>2</v>
          </cell>
          <cell r="J610">
            <v>2</v>
          </cell>
          <cell r="K610">
            <v>3</v>
          </cell>
          <cell r="L610">
            <v>2</v>
          </cell>
          <cell r="M610">
            <v>1</v>
          </cell>
          <cell r="N610">
            <v>1</v>
          </cell>
          <cell r="O610">
            <v>5</v>
          </cell>
          <cell r="P610">
            <v>0</v>
          </cell>
          <cell r="R610">
            <v>101</v>
          </cell>
          <cell r="S610">
            <v>3</v>
          </cell>
          <cell r="T610">
            <v>4</v>
          </cell>
          <cell r="W610">
            <v>1001</v>
          </cell>
          <cell r="X610">
            <v>8</v>
          </cell>
          <cell r="AA610">
            <v>605</v>
          </cell>
          <cell r="AB610">
            <v>488.62709999999998</v>
          </cell>
          <cell r="AD610">
            <v>20</v>
          </cell>
          <cell r="AE610">
            <v>0.10440000000000001</v>
          </cell>
          <cell r="AF610">
            <v>4</v>
          </cell>
          <cell r="AG610">
            <v>4</v>
          </cell>
          <cell r="AH610">
            <v>4</v>
          </cell>
          <cell r="AI610">
            <v>0</v>
          </cell>
        </row>
        <row r="611">
          <cell r="A611">
            <v>1</v>
          </cell>
          <cell r="B611">
            <v>2</v>
          </cell>
          <cell r="C611">
            <v>2024</v>
          </cell>
          <cell r="D611">
            <v>4</v>
          </cell>
          <cell r="E611">
            <v>340</v>
          </cell>
          <cell r="F611">
            <v>290</v>
          </cell>
          <cell r="G611">
            <v>24</v>
          </cell>
          <cell r="H611">
            <v>25</v>
          </cell>
          <cell r="I611">
            <v>2</v>
          </cell>
          <cell r="J611">
            <v>2</v>
          </cell>
          <cell r="K611">
            <v>3</v>
          </cell>
          <cell r="L611">
            <v>5</v>
          </cell>
          <cell r="M611">
            <v>3</v>
          </cell>
          <cell r="N611">
            <v>1</v>
          </cell>
          <cell r="O611">
            <v>5</v>
          </cell>
          <cell r="P611">
            <v>1</v>
          </cell>
          <cell r="Q611">
            <v>1</v>
          </cell>
          <cell r="R611">
            <v>101</v>
          </cell>
          <cell r="S611">
            <v>3</v>
          </cell>
          <cell r="T611">
            <v>4</v>
          </cell>
          <cell r="W611">
            <v>1001</v>
          </cell>
          <cell r="X611">
            <v>0</v>
          </cell>
          <cell r="Y611">
            <v>1</v>
          </cell>
          <cell r="Z611">
            <v>0</v>
          </cell>
          <cell r="AA611">
            <v>1134</v>
          </cell>
          <cell r="AB611">
            <v>1040.3800000000001</v>
          </cell>
          <cell r="AC611">
            <v>8.6754999999999995</v>
          </cell>
          <cell r="AD611">
            <v>20</v>
          </cell>
          <cell r="AE611">
            <v>10.0694</v>
          </cell>
          <cell r="AF611">
            <v>4</v>
          </cell>
          <cell r="AG611">
            <v>4</v>
          </cell>
          <cell r="AH611">
            <v>4</v>
          </cell>
          <cell r="AI611">
            <v>0</v>
          </cell>
        </row>
        <row r="612">
          <cell r="A612">
            <v>1</v>
          </cell>
          <cell r="B612">
            <v>2</v>
          </cell>
          <cell r="C612">
            <v>2024</v>
          </cell>
          <cell r="D612">
            <v>4</v>
          </cell>
          <cell r="E612">
            <v>340</v>
          </cell>
          <cell r="F612">
            <v>290</v>
          </cell>
          <cell r="G612">
            <v>24</v>
          </cell>
          <cell r="H612">
            <v>26</v>
          </cell>
          <cell r="I612">
            <v>2</v>
          </cell>
          <cell r="J612">
            <v>2</v>
          </cell>
          <cell r="K612">
            <v>3</v>
          </cell>
          <cell r="L612">
            <v>3</v>
          </cell>
          <cell r="M612">
            <v>1</v>
          </cell>
          <cell r="N612">
            <v>1</v>
          </cell>
          <cell r="O612">
            <v>5</v>
          </cell>
          <cell r="P612">
            <v>1</v>
          </cell>
          <cell r="Q612">
            <v>1</v>
          </cell>
          <cell r="R612">
            <v>101</v>
          </cell>
          <cell r="S612">
            <v>3</v>
          </cell>
          <cell r="T612">
            <v>4</v>
          </cell>
          <cell r="W612">
            <v>1001</v>
          </cell>
          <cell r="X612">
            <v>8</v>
          </cell>
          <cell r="AA612">
            <v>203</v>
          </cell>
          <cell r="AB612">
            <v>115.0301</v>
          </cell>
          <cell r="AC612">
            <v>6.1439000000000004</v>
          </cell>
          <cell r="AD612">
            <v>20</v>
          </cell>
          <cell r="AE612">
            <v>6.1935000000000002</v>
          </cell>
          <cell r="AF612">
            <v>4</v>
          </cell>
          <cell r="AG612">
            <v>4</v>
          </cell>
          <cell r="AH612">
            <v>4</v>
          </cell>
          <cell r="AI612">
            <v>0</v>
          </cell>
        </row>
        <row r="613">
          <cell r="A613">
            <v>1</v>
          </cell>
          <cell r="B613">
            <v>2</v>
          </cell>
          <cell r="C613">
            <v>2024</v>
          </cell>
          <cell r="D613">
            <v>4</v>
          </cell>
          <cell r="E613">
            <v>340</v>
          </cell>
          <cell r="F613">
            <v>290</v>
          </cell>
          <cell r="G613">
            <v>24</v>
          </cell>
          <cell r="H613">
            <v>27</v>
          </cell>
          <cell r="I613">
            <v>2</v>
          </cell>
          <cell r="J613">
            <v>2</v>
          </cell>
          <cell r="K613">
            <v>3</v>
          </cell>
          <cell r="L613">
            <v>4</v>
          </cell>
          <cell r="M613">
            <v>1</v>
          </cell>
          <cell r="N613">
            <v>3</v>
          </cell>
          <cell r="O613">
            <v>0</v>
          </cell>
          <cell r="P613">
            <v>1</v>
          </cell>
          <cell r="Q613">
            <v>0</v>
          </cell>
          <cell r="R613">
            <v>101</v>
          </cell>
          <cell r="S613">
            <v>3</v>
          </cell>
          <cell r="T613">
            <v>4</v>
          </cell>
          <cell r="W613">
            <v>1001</v>
          </cell>
          <cell r="X613">
            <v>8</v>
          </cell>
          <cell r="AA613">
            <v>724</v>
          </cell>
          <cell r="AB613">
            <v>608.16999999999996</v>
          </cell>
          <cell r="AC613">
            <v>18.39</v>
          </cell>
          <cell r="AD613">
            <v>20</v>
          </cell>
          <cell r="AE613">
            <v>18.39</v>
          </cell>
          <cell r="AF613">
            <v>4</v>
          </cell>
          <cell r="AG613">
            <v>4</v>
          </cell>
          <cell r="AH613">
            <v>4</v>
          </cell>
          <cell r="AI613">
            <v>0</v>
          </cell>
        </row>
        <row r="614">
          <cell r="A614">
            <v>1</v>
          </cell>
          <cell r="B614">
            <v>2</v>
          </cell>
          <cell r="C614">
            <v>2024</v>
          </cell>
          <cell r="D614">
            <v>4</v>
          </cell>
          <cell r="E614">
            <v>340</v>
          </cell>
          <cell r="F614">
            <v>290</v>
          </cell>
          <cell r="G614">
            <v>24</v>
          </cell>
          <cell r="H614">
            <v>28</v>
          </cell>
          <cell r="I614">
            <v>2</v>
          </cell>
          <cell r="J614">
            <v>2</v>
          </cell>
          <cell r="K614">
            <v>3</v>
          </cell>
          <cell r="L614">
            <v>2</v>
          </cell>
          <cell r="M614">
            <v>1</v>
          </cell>
          <cell r="N614">
            <v>2</v>
          </cell>
          <cell r="O614">
            <v>5</v>
          </cell>
          <cell r="P614">
            <v>1</v>
          </cell>
          <cell r="Q614">
            <v>1</v>
          </cell>
          <cell r="R614">
            <v>101</v>
          </cell>
          <cell r="S614">
            <v>3</v>
          </cell>
          <cell r="T614">
            <v>4</v>
          </cell>
          <cell r="W614">
            <v>1001</v>
          </cell>
          <cell r="X614">
            <v>0</v>
          </cell>
          <cell r="Y614">
            <v>0</v>
          </cell>
          <cell r="Z614">
            <v>0</v>
          </cell>
          <cell r="AA614">
            <v>203</v>
          </cell>
          <cell r="AB614">
            <v>448.92129999999997</v>
          </cell>
          <cell r="AC614">
            <v>26.83</v>
          </cell>
          <cell r="AD614">
            <v>20</v>
          </cell>
          <cell r="AE614">
            <v>50.64</v>
          </cell>
          <cell r="AF614">
            <v>4</v>
          </cell>
          <cell r="AG614">
            <v>4</v>
          </cell>
          <cell r="AH614">
            <v>4</v>
          </cell>
          <cell r="AI614">
            <v>0</v>
          </cell>
        </row>
        <row r="615">
          <cell r="A615">
            <v>1</v>
          </cell>
          <cell r="B615">
            <v>2</v>
          </cell>
          <cell r="C615">
            <v>2024</v>
          </cell>
          <cell r="D615">
            <v>4</v>
          </cell>
          <cell r="E615">
            <v>340</v>
          </cell>
          <cell r="F615">
            <v>290</v>
          </cell>
          <cell r="G615">
            <v>24</v>
          </cell>
          <cell r="H615">
            <v>29</v>
          </cell>
          <cell r="I615">
            <v>2</v>
          </cell>
          <cell r="J615">
            <v>2</v>
          </cell>
          <cell r="K615">
            <v>3</v>
          </cell>
          <cell r="L615">
            <v>2</v>
          </cell>
          <cell r="M615">
            <v>1</v>
          </cell>
          <cell r="N615">
            <v>1</v>
          </cell>
          <cell r="O615">
            <v>5</v>
          </cell>
          <cell r="P615">
            <v>1</v>
          </cell>
          <cell r="Q615">
            <v>1</v>
          </cell>
          <cell r="R615">
            <v>101</v>
          </cell>
          <cell r="S615">
            <v>3</v>
          </cell>
          <cell r="T615">
            <v>4</v>
          </cell>
          <cell r="W615">
            <v>1001</v>
          </cell>
          <cell r="X615">
            <v>8</v>
          </cell>
          <cell r="AA615">
            <v>98</v>
          </cell>
          <cell r="AB615">
            <v>62.27</v>
          </cell>
          <cell r="AC615">
            <v>13.739100000000001</v>
          </cell>
          <cell r="AD615">
            <v>20</v>
          </cell>
          <cell r="AE615">
            <v>13.769500000000001</v>
          </cell>
          <cell r="AF615">
            <v>4</v>
          </cell>
          <cell r="AG615">
            <v>4</v>
          </cell>
          <cell r="AH615">
            <v>4</v>
          </cell>
          <cell r="AI615">
            <v>0</v>
          </cell>
        </row>
        <row r="616">
          <cell r="A616">
            <v>1</v>
          </cell>
          <cell r="B616">
            <v>2</v>
          </cell>
          <cell r="C616">
            <v>2024</v>
          </cell>
          <cell r="D616">
            <v>4</v>
          </cell>
          <cell r="E616">
            <v>340</v>
          </cell>
          <cell r="F616">
            <v>290</v>
          </cell>
          <cell r="G616">
            <v>24</v>
          </cell>
          <cell r="H616">
            <v>30</v>
          </cell>
          <cell r="I616">
            <v>2</v>
          </cell>
          <cell r="J616">
            <v>2</v>
          </cell>
          <cell r="K616">
            <v>3</v>
          </cell>
          <cell r="L616">
            <v>2</v>
          </cell>
          <cell r="M616">
            <v>1</v>
          </cell>
          <cell r="N616">
            <v>2</v>
          </cell>
          <cell r="O616">
            <v>5</v>
          </cell>
          <cell r="P616">
            <v>1</v>
          </cell>
          <cell r="Q616">
            <v>1</v>
          </cell>
          <cell r="R616">
            <v>101</v>
          </cell>
          <cell r="S616">
            <v>3</v>
          </cell>
          <cell r="T616">
            <v>4</v>
          </cell>
          <cell r="W616">
            <v>1001</v>
          </cell>
          <cell r="X616">
            <v>8</v>
          </cell>
          <cell r="AA616">
            <v>557</v>
          </cell>
          <cell r="AB616">
            <v>1539.3818000000001</v>
          </cell>
          <cell r="AC616">
            <v>28.221699999999998</v>
          </cell>
          <cell r="AD616">
            <v>20</v>
          </cell>
          <cell r="AE616">
            <v>32.350900000000003</v>
          </cell>
          <cell r="AF616">
            <v>4</v>
          </cell>
          <cell r="AG616">
            <v>4</v>
          </cell>
          <cell r="AH616">
            <v>4</v>
          </cell>
          <cell r="AI616">
            <v>0</v>
          </cell>
        </row>
        <row r="617">
          <cell r="A617">
            <v>1</v>
          </cell>
          <cell r="B617">
            <v>2</v>
          </cell>
          <cell r="C617">
            <v>2024</v>
          </cell>
          <cell r="D617">
            <v>4</v>
          </cell>
          <cell r="E617">
            <v>340</v>
          </cell>
          <cell r="F617">
            <v>290</v>
          </cell>
          <cell r="G617">
            <v>24</v>
          </cell>
          <cell r="H617">
            <v>31</v>
          </cell>
          <cell r="I617">
            <v>2</v>
          </cell>
          <cell r="J617">
            <v>2</v>
          </cell>
          <cell r="K617">
            <v>3</v>
          </cell>
          <cell r="L617">
            <v>5</v>
          </cell>
          <cell r="M617">
            <v>1</v>
          </cell>
          <cell r="N617">
            <v>1</v>
          </cell>
          <cell r="O617">
            <v>5</v>
          </cell>
          <cell r="P617">
            <v>1</v>
          </cell>
          <cell r="Q617">
            <v>1</v>
          </cell>
          <cell r="R617">
            <v>101</v>
          </cell>
          <cell r="S617">
            <v>3</v>
          </cell>
          <cell r="T617">
            <v>4</v>
          </cell>
          <cell r="W617">
            <v>1001</v>
          </cell>
          <cell r="X617">
            <v>8</v>
          </cell>
          <cell r="AA617">
            <v>1198</v>
          </cell>
          <cell r="AB617">
            <v>15109.19</v>
          </cell>
          <cell r="AC617">
            <v>11.6022</v>
          </cell>
          <cell r="AD617">
            <v>20</v>
          </cell>
          <cell r="AE617">
            <v>12.8218</v>
          </cell>
          <cell r="AF617">
            <v>4</v>
          </cell>
          <cell r="AG617">
            <v>4</v>
          </cell>
          <cell r="AH617">
            <v>4</v>
          </cell>
          <cell r="AI617">
            <v>0</v>
          </cell>
        </row>
        <row r="618">
          <cell r="A618">
            <v>1</v>
          </cell>
          <cell r="B618">
            <v>2</v>
          </cell>
          <cell r="C618">
            <v>2024</v>
          </cell>
          <cell r="D618">
            <v>4</v>
          </cell>
          <cell r="E618">
            <v>340</v>
          </cell>
          <cell r="F618">
            <v>290</v>
          </cell>
          <cell r="G618">
            <v>24</v>
          </cell>
          <cell r="H618">
            <v>32</v>
          </cell>
          <cell r="I618">
            <v>2</v>
          </cell>
          <cell r="J618">
            <v>2</v>
          </cell>
          <cell r="K618">
            <v>3</v>
          </cell>
          <cell r="L618">
            <v>3</v>
          </cell>
          <cell r="M618">
            <v>1</v>
          </cell>
          <cell r="N618">
            <v>1</v>
          </cell>
          <cell r="O618">
            <v>5</v>
          </cell>
          <cell r="P618">
            <v>0</v>
          </cell>
          <cell r="R618">
            <v>101</v>
          </cell>
          <cell r="S618">
            <v>3</v>
          </cell>
          <cell r="T618">
            <v>4</v>
          </cell>
          <cell r="W618">
            <v>1001</v>
          </cell>
          <cell r="X618">
            <v>8</v>
          </cell>
          <cell r="AA618">
            <v>49</v>
          </cell>
          <cell r="AB618">
            <v>519.9</v>
          </cell>
          <cell r="AC618">
            <v>29.7241</v>
          </cell>
          <cell r="AD618">
            <v>20</v>
          </cell>
          <cell r="AE618">
            <v>29.7241</v>
          </cell>
          <cell r="AF618">
            <v>4</v>
          </cell>
          <cell r="AG618">
            <v>4</v>
          </cell>
          <cell r="AH618">
            <v>4</v>
          </cell>
          <cell r="AI618">
            <v>0</v>
          </cell>
        </row>
        <row r="619">
          <cell r="A619">
            <v>1</v>
          </cell>
          <cell r="B619">
            <v>2</v>
          </cell>
          <cell r="C619">
            <v>2024</v>
          </cell>
          <cell r="D619">
            <v>4</v>
          </cell>
          <cell r="E619">
            <v>340</v>
          </cell>
          <cell r="F619">
            <v>290</v>
          </cell>
          <cell r="G619">
            <v>24</v>
          </cell>
          <cell r="H619">
            <v>33</v>
          </cell>
          <cell r="I619">
            <v>2</v>
          </cell>
          <cell r="J619">
            <v>2</v>
          </cell>
          <cell r="K619">
            <v>3</v>
          </cell>
          <cell r="L619">
            <v>2</v>
          </cell>
          <cell r="M619">
            <v>1</v>
          </cell>
          <cell r="N619">
            <v>1</v>
          </cell>
          <cell r="O619">
            <v>5</v>
          </cell>
          <cell r="P619">
            <v>1</v>
          </cell>
          <cell r="Q619">
            <v>1</v>
          </cell>
          <cell r="R619">
            <v>101</v>
          </cell>
          <cell r="S619">
            <v>3</v>
          </cell>
          <cell r="T619">
            <v>4</v>
          </cell>
          <cell r="W619">
            <v>1001</v>
          </cell>
          <cell r="X619">
            <v>8</v>
          </cell>
          <cell r="AA619">
            <v>1146</v>
          </cell>
          <cell r="AB619">
            <v>24.787500000000001</v>
          </cell>
          <cell r="AC619">
            <v>24.787500000000001</v>
          </cell>
          <cell r="AD619">
            <v>20</v>
          </cell>
          <cell r="AE619">
            <v>25.161799999999999</v>
          </cell>
          <cell r="AF619">
            <v>4</v>
          </cell>
          <cell r="AG619">
            <v>4</v>
          </cell>
          <cell r="AH619">
            <v>4</v>
          </cell>
          <cell r="AI619">
            <v>0</v>
          </cell>
        </row>
        <row r="620">
          <cell r="A620">
            <v>1</v>
          </cell>
          <cell r="B620">
            <v>2</v>
          </cell>
          <cell r="C620">
            <v>2024</v>
          </cell>
          <cell r="D620">
            <v>4</v>
          </cell>
          <cell r="E620">
            <v>340</v>
          </cell>
          <cell r="F620">
            <v>290</v>
          </cell>
          <cell r="G620">
            <v>24</v>
          </cell>
          <cell r="H620">
            <v>30</v>
          </cell>
          <cell r="I620">
            <v>2</v>
          </cell>
          <cell r="J620">
            <v>3</v>
          </cell>
          <cell r="K620">
            <v>3</v>
          </cell>
          <cell r="L620">
            <v>3</v>
          </cell>
          <cell r="M620">
            <v>1</v>
          </cell>
          <cell r="N620">
            <v>2</v>
          </cell>
          <cell r="O620">
            <v>5</v>
          </cell>
          <cell r="P620">
            <v>1</v>
          </cell>
          <cell r="Q620">
            <v>1</v>
          </cell>
          <cell r="R620">
            <v>101</v>
          </cell>
          <cell r="S620">
            <v>3</v>
          </cell>
          <cell r="T620">
            <v>4</v>
          </cell>
          <cell r="W620">
            <v>1001</v>
          </cell>
          <cell r="X620">
            <v>8</v>
          </cell>
          <cell r="AA620">
            <v>696</v>
          </cell>
          <cell r="AB620">
            <v>1564.6567</v>
          </cell>
          <cell r="AC620">
            <v>29.7242</v>
          </cell>
          <cell r="AD620">
            <v>20</v>
          </cell>
          <cell r="AE620">
            <v>30.503399999999999</v>
          </cell>
          <cell r="AF620">
            <v>4</v>
          </cell>
          <cell r="AG620">
            <v>4</v>
          </cell>
          <cell r="AH620">
            <v>4</v>
          </cell>
          <cell r="AI620">
            <v>0</v>
          </cell>
        </row>
        <row r="621">
          <cell r="A621">
            <v>1</v>
          </cell>
          <cell r="B621">
            <v>2</v>
          </cell>
          <cell r="C621">
            <v>2024</v>
          </cell>
          <cell r="D621">
            <v>4</v>
          </cell>
          <cell r="E621">
            <v>340</v>
          </cell>
          <cell r="F621">
            <v>290</v>
          </cell>
          <cell r="G621">
            <v>24</v>
          </cell>
          <cell r="H621">
            <v>19</v>
          </cell>
          <cell r="I621">
            <v>3</v>
          </cell>
          <cell r="J621">
            <v>1</v>
          </cell>
          <cell r="K621">
            <v>3</v>
          </cell>
          <cell r="L621">
            <v>1</v>
          </cell>
          <cell r="M621">
            <v>1</v>
          </cell>
          <cell r="N621">
            <v>1</v>
          </cell>
          <cell r="O621">
            <v>5</v>
          </cell>
          <cell r="P621">
            <v>1</v>
          </cell>
          <cell r="Q621">
            <v>1</v>
          </cell>
          <cell r="R621">
            <v>101</v>
          </cell>
          <cell r="S621">
            <v>3</v>
          </cell>
          <cell r="T621">
            <v>4</v>
          </cell>
          <cell r="W621">
            <v>1001</v>
          </cell>
          <cell r="X621">
            <v>8</v>
          </cell>
          <cell r="AA621">
            <v>531</v>
          </cell>
          <cell r="AB621">
            <v>429</v>
          </cell>
          <cell r="AC621">
            <v>17.3658</v>
          </cell>
          <cell r="AD621">
            <v>20</v>
          </cell>
          <cell r="AE621">
            <v>17.3658</v>
          </cell>
          <cell r="AF621">
            <v>4</v>
          </cell>
          <cell r="AG621">
            <v>4</v>
          </cell>
          <cell r="AH621">
            <v>4</v>
          </cell>
          <cell r="AI621">
            <v>0</v>
          </cell>
        </row>
        <row r="622">
          <cell r="A622">
            <v>1</v>
          </cell>
          <cell r="B622">
            <v>2</v>
          </cell>
          <cell r="C622">
            <v>2024</v>
          </cell>
          <cell r="D622">
            <v>4</v>
          </cell>
          <cell r="E622">
            <v>340</v>
          </cell>
          <cell r="F622">
            <v>290</v>
          </cell>
          <cell r="G622">
            <v>24</v>
          </cell>
          <cell r="H622">
            <v>21</v>
          </cell>
          <cell r="I622">
            <v>3</v>
          </cell>
          <cell r="J622">
            <v>1</v>
          </cell>
          <cell r="K622">
            <v>3</v>
          </cell>
          <cell r="L622">
            <v>1</v>
          </cell>
          <cell r="M622">
            <v>1</v>
          </cell>
          <cell r="N622">
            <v>4</v>
          </cell>
          <cell r="O622">
            <v>9</v>
          </cell>
          <cell r="P622">
            <v>0</v>
          </cell>
          <cell r="R622">
            <v>101</v>
          </cell>
          <cell r="S622">
            <v>3</v>
          </cell>
          <cell r="T622">
            <v>4</v>
          </cell>
          <cell r="W622">
            <v>1001</v>
          </cell>
          <cell r="X622">
            <v>8</v>
          </cell>
          <cell r="AA622">
            <v>225</v>
          </cell>
          <cell r="AB622">
            <v>233.82</v>
          </cell>
          <cell r="AC622">
            <v>27.45</v>
          </cell>
          <cell r="AD622">
            <v>20</v>
          </cell>
          <cell r="AE622">
            <v>27.49</v>
          </cell>
          <cell r="AF622">
            <v>4</v>
          </cell>
          <cell r="AG622">
            <v>4</v>
          </cell>
          <cell r="AH622">
            <v>4</v>
          </cell>
          <cell r="AI622">
            <v>0</v>
          </cell>
        </row>
        <row r="623">
          <cell r="A623">
            <v>1</v>
          </cell>
          <cell r="B623">
            <v>2</v>
          </cell>
          <cell r="C623">
            <v>2024</v>
          </cell>
          <cell r="D623">
            <v>4</v>
          </cell>
          <cell r="E623">
            <v>340</v>
          </cell>
          <cell r="F623">
            <v>290</v>
          </cell>
          <cell r="G623">
            <v>24</v>
          </cell>
          <cell r="H623">
            <v>22</v>
          </cell>
          <cell r="I623">
            <v>3</v>
          </cell>
          <cell r="J623">
            <v>1</v>
          </cell>
          <cell r="K623">
            <v>3</v>
          </cell>
          <cell r="L623">
            <v>2</v>
          </cell>
          <cell r="M623">
            <v>1</v>
          </cell>
          <cell r="N623">
            <v>1</v>
          </cell>
          <cell r="O623">
            <v>5</v>
          </cell>
          <cell r="P623">
            <v>0</v>
          </cell>
          <cell r="R623">
            <v>101</v>
          </cell>
          <cell r="S623">
            <v>3</v>
          </cell>
          <cell r="T623">
            <v>4</v>
          </cell>
          <cell r="W623">
            <v>1001</v>
          </cell>
          <cell r="X623">
            <v>8</v>
          </cell>
          <cell r="AA623">
            <v>190</v>
          </cell>
          <cell r="AB623">
            <v>183.64179999999999</v>
          </cell>
          <cell r="AC623">
            <v>14.5626</v>
          </cell>
          <cell r="AD623">
            <v>20</v>
          </cell>
          <cell r="AE623">
            <v>14.5626</v>
          </cell>
          <cell r="AF623">
            <v>4</v>
          </cell>
          <cell r="AG623">
            <v>4</v>
          </cell>
          <cell r="AH623">
            <v>4</v>
          </cell>
          <cell r="AI623">
            <v>0</v>
          </cell>
        </row>
        <row r="624">
          <cell r="A624">
            <v>1</v>
          </cell>
          <cell r="B624">
            <v>2</v>
          </cell>
          <cell r="C624">
            <v>2024</v>
          </cell>
          <cell r="D624">
            <v>4</v>
          </cell>
          <cell r="E624">
            <v>340</v>
          </cell>
          <cell r="F624">
            <v>290</v>
          </cell>
          <cell r="G624">
            <v>24</v>
          </cell>
          <cell r="H624">
            <v>27</v>
          </cell>
          <cell r="I624">
            <v>3</v>
          </cell>
          <cell r="J624">
            <v>1</v>
          </cell>
          <cell r="K624">
            <v>3</v>
          </cell>
          <cell r="L624">
            <v>2</v>
          </cell>
          <cell r="M624">
            <v>1</v>
          </cell>
          <cell r="N624">
            <v>3</v>
          </cell>
          <cell r="O624">
            <v>0</v>
          </cell>
          <cell r="P624">
            <v>0</v>
          </cell>
          <cell r="R624">
            <v>101</v>
          </cell>
          <cell r="S624">
            <v>3</v>
          </cell>
          <cell r="T624">
            <v>4</v>
          </cell>
          <cell r="W624">
            <v>1001</v>
          </cell>
          <cell r="X624">
            <v>8</v>
          </cell>
          <cell r="AA624">
            <v>299</v>
          </cell>
          <cell r="AB624">
            <v>195.11</v>
          </cell>
          <cell r="AC624">
            <v>18.483000000000001</v>
          </cell>
          <cell r="AD624">
            <v>20</v>
          </cell>
          <cell r="AE624">
            <v>19.893000000000001</v>
          </cell>
          <cell r="AF624">
            <v>4</v>
          </cell>
          <cell r="AG624">
            <v>4</v>
          </cell>
          <cell r="AH624">
            <v>4</v>
          </cell>
          <cell r="AI624">
            <v>0</v>
          </cell>
        </row>
        <row r="625">
          <cell r="A625">
            <v>1</v>
          </cell>
          <cell r="B625">
            <v>2</v>
          </cell>
          <cell r="C625">
            <v>2024</v>
          </cell>
          <cell r="D625">
            <v>4</v>
          </cell>
          <cell r="E625">
            <v>340</v>
          </cell>
          <cell r="F625">
            <v>290</v>
          </cell>
          <cell r="G625">
            <v>24</v>
          </cell>
          <cell r="H625">
            <v>28</v>
          </cell>
          <cell r="I625">
            <v>3</v>
          </cell>
          <cell r="J625">
            <v>1</v>
          </cell>
          <cell r="K625">
            <v>3</v>
          </cell>
          <cell r="L625">
            <v>3</v>
          </cell>
          <cell r="M625">
            <v>1</v>
          </cell>
          <cell r="N625">
            <v>2</v>
          </cell>
          <cell r="O625">
            <v>5</v>
          </cell>
          <cell r="P625">
            <v>0</v>
          </cell>
          <cell r="R625">
            <v>101</v>
          </cell>
          <cell r="S625">
            <v>3</v>
          </cell>
          <cell r="T625">
            <v>4</v>
          </cell>
          <cell r="W625">
            <v>1001</v>
          </cell>
          <cell r="X625">
            <v>8</v>
          </cell>
          <cell r="AA625">
            <v>434</v>
          </cell>
          <cell r="AB625">
            <v>1571.6492000000001</v>
          </cell>
          <cell r="AC625">
            <v>28.639399999999998</v>
          </cell>
          <cell r="AD625">
            <v>20</v>
          </cell>
          <cell r="AE625">
            <v>52.741300000000003</v>
          </cell>
          <cell r="AF625">
            <v>4</v>
          </cell>
          <cell r="AG625">
            <v>4</v>
          </cell>
          <cell r="AH625">
            <v>4</v>
          </cell>
          <cell r="AI625">
            <v>0</v>
          </cell>
        </row>
        <row r="626">
          <cell r="A626">
            <v>1</v>
          </cell>
          <cell r="B626">
            <v>2</v>
          </cell>
          <cell r="C626">
            <v>2024</v>
          </cell>
          <cell r="D626">
            <v>4</v>
          </cell>
          <cell r="E626">
            <v>340</v>
          </cell>
          <cell r="F626">
            <v>290</v>
          </cell>
          <cell r="G626">
            <v>24</v>
          </cell>
          <cell r="H626">
            <v>29</v>
          </cell>
          <cell r="I626">
            <v>3</v>
          </cell>
          <cell r="J626">
            <v>1</v>
          </cell>
          <cell r="K626">
            <v>3</v>
          </cell>
          <cell r="L626">
            <v>2</v>
          </cell>
          <cell r="M626">
            <v>1</v>
          </cell>
          <cell r="N626">
            <v>1</v>
          </cell>
          <cell r="O626">
            <v>5</v>
          </cell>
          <cell r="P626">
            <v>1</v>
          </cell>
          <cell r="Q626">
            <v>1</v>
          </cell>
          <cell r="R626">
            <v>101</v>
          </cell>
          <cell r="S626">
            <v>3</v>
          </cell>
          <cell r="T626">
            <v>4</v>
          </cell>
          <cell r="W626">
            <v>1001</v>
          </cell>
          <cell r="X626">
            <v>8</v>
          </cell>
          <cell r="AA626">
            <v>160</v>
          </cell>
          <cell r="AB626">
            <v>198.14</v>
          </cell>
          <cell r="AC626">
            <v>16.1036</v>
          </cell>
          <cell r="AD626">
            <v>20</v>
          </cell>
          <cell r="AE626">
            <v>16.1036</v>
          </cell>
          <cell r="AF626">
            <v>4</v>
          </cell>
          <cell r="AG626">
            <v>4</v>
          </cell>
          <cell r="AH626">
            <v>4</v>
          </cell>
          <cell r="AI626">
            <v>0</v>
          </cell>
        </row>
        <row r="627">
          <cell r="A627">
            <v>1</v>
          </cell>
          <cell r="B627">
            <v>2</v>
          </cell>
          <cell r="C627">
            <v>2024</v>
          </cell>
          <cell r="D627">
            <v>4</v>
          </cell>
          <cell r="E627">
            <v>340</v>
          </cell>
          <cell r="F627">
            <v>290</v>
          </cell>
          <cell r="G627">
            <v>24</v>
          </cell>
          <cell r="H627">
            <v>30</v>
          </cell>
          <cell r="I627">
            <v>3</v>
          </cell>
          <cell r="J627">
            <v>1</v>
          </cell>
          <cell r="K627">
            <v>3</v>
          </cell>
          <cell r="L627">
            <v>2</v>
          </cell>
          <cell r="M627">
            <v>1</v>
          </cell>
          <cell r="N627">
            <v>2</v>
          </cell>
          <cell r="O627">
            <v>5</v>
          </cell>
          <cell r="P627">
            <v>1</v>
          </cell>
          <cell r="Q627">
            <v>1</v>
          </cell>
          <cell r="R627">
            <v>101</v>
          </cell>
          <cell r="S627">
            <v>2</v>
          </cell>
          <cell r="T627">
            <v>4</v>
          </cell>
          <cell r="U627">
            <v>0</v>
          </cell>
          <cell r="V627">
            <v>0</v>
          </cell>
          <cell r="W627">
            <v>1001</v>
          </cell>
          <cell r="X627">
            <v>8</v>
          </cell>
          <cell r="AA627">
            <v>107</v>
          </cell>
          <cell r="AB627">
            <v>803.03959999999995</v>
          </cell>
          <cell r="AC627">
            <v>29.748100000000001</v>
          </cell>
          <cell r="AD627">
            <v>20</v>
          </cell>
          <cell r="AE627">
            <v>126.408</v>
          </cell>
          <cell r="AF627">
            <v>4</v>
          </cell>
          <cell r="AG627">
            <v>4</v>
          </cell>
          <cell r="AH627">
            <v>4</v>
          </cell>
          <cell r="AI627">
            <v>0</v>
          </cell>
        </row>
        <row r="628">
          <cell r="A628">
            <v>1</v>
          </cell>
          <cell r="B628">
            <v>2</v>
          </cell>
          <cell r="C628">
            <v>2024</v>
          </cell>
          <cell r="D628">
            <v>4</v>
          </cell>
          <cell r="E628">
            <v>340</v>
          </cell>
          <cell r="F628">
            <v>290</v>
          </cell>
          <cell r="G628">
            <v>24</v>
          </cell>
          <cell r="H628">
            <v>31</v>
          </cell>
          <cell r="I628">
            <v>3</v>
          </cell>
          <cell r="J628">
            <v>1</v>
          </cell>
          <cell r="K628">
            <v>3</v>
          </cell>
          <cell r="L628">
            <v>3</v>
          </cell>
          <cell r="M628">
            <v>1</v>
          </cell>
          <cell r="N628">
            <v>1</v>
          </cell>
          <cell r="O628">
            <v>5</v>
          </cell>
          <cell r="P628">
            <v>1</v>
          </cell>
          <cell r="Q628">
            <v>1</v>
          </cell>
          <cell r="R628">
            <v>101</v>
          </cell>
          <cell r="S628">
            <v>3</v>
          </cell>
          <cell r="T628">
            <v>4</v>
          </cell>
          <cell r="W628">
            <v>1001</v>
          </cell>
          <cell r="X628">
            <v>8</v>
          </cell>
          <cell r="AA628">
            <v>168</v>
          </cell>
          <cell r="AB628">
            <v>198.73</v>
          </cell>
          <cell r="AC628">
            <v>20.194199999999999</v>
          </cell>
          <cell r="AD628">
            <v>20</v>
          </cell>
          <cell r="AE628">
            <v>21.394200000000001</v>
          </cell>
          <cell r="AF628">
            <v>4</v>
          </cell>
          <cell r="AG628">
            <v>4</v>
          </cell>
          <cell r="AH628">
            <v>4</v>
          </cell>
          <cell r="AI628">
            <v>0</v>
          </cell>
        </row>
        <row r="629">
          <cell r="A629">
            <v>1</v>
          </cell>
          <cell r="B629">
            <v>2</v>
          </cell>
          <cell r="C629">
            <v>2024</v>
          </cell>
          <cell r="D629">
            <v>4</v>
          </cell>
          <cell r="E629">
            <v>340</v>
          </cell>
          <cell r="F629">
            <v>290</v>
          </cell>
          <cell r="G629">
            <v>24</v>
          </cell>
          <cell r="H629">
            <v>33</v>
          </cell>
          <cell r="I629">
            <v>3</v>
          </cell>
          <cell r="J629">
            <v>1</v>
          </cell>
          <cell r="K629">
            <v>3</v>
          </cell>
          <cell r="L629">
            <v>3</v>
          </cell>
          <cell r="M629">
            <v>1</v>
          </cell>
          <cell r="N629">
            <v>1</v>
          </cell>
          <cell r="O629">
            <v>5</v>
          </cell>
          <cell r="P629">
            <v>1</v>
          </cell>
          <cell r="Q629">
            <v>1</v>
          </cell>
          <cell r="R629">
            <v>101</v>
          </cell>
          <cell r="S629">
            <v>3</v>
          </cell>
          <cell r="T629">
            <v>4</v>
          </cell>
          <cell r="W629">
            <v>1001</v>
          </cell>
          <cell r="X629">
            <v>8</v>
          </cell>
          <cell r="AA629">
            <v>716</v>
          </cell>
          <cell r="AB629">
            <v>1179.6600000000001</v>
          </cell>
          <cell r="AC629">
            <v>16.680299999999999</v>
          </cell>
          <cell r="AD629">
            <v>20</v>
          </cell>
          <cell r="AE629">
            <v>19.270299999999999</v>
          </cell>
          <cell r="AF629">
            <v>4</v>
          </cell>
          <cell r="AG629">
            <v>4</v>
          </cell>
          <cell r="AH629">
            <v>4</v>
          </cell>
          <cell r="AI629">
            <v>0</v>
          </cell>
        </row>
        <row r="630">
          <cell r="A630">
            <v>1</v>
          </cell>
          <cell r="B630">
            <v>2</v>
          </cell>
          <cell r="C630">
            <v>2024</v>
          </cell>
          <cell r="D630">
            <v>4</v>
          </cell>
          <cell r="E630">
            <v>340</v>
          </cell>
          <cell r="F630">
            <v>290</v>
          </cell>
          <cell r="G630">
            <v>24</v>
          </cell>
          <cell r="H630">
            <v>19</v>
          </cell>
          <cell r="I630">
            <v>3</v>
          </cell>
          <cell r="J630">
            <v>2</v>
          </cell>
          <cell r="K630">
            <v>3</v>
          </cell>
          <cell r="L630">
            <v>1</v>
          </cell>
          <cell r="M630">
            <v>1</v>
          </cell>
          <cell r="N630">
            <v>1</v>
          </cell>
          <cell r="O630">
            <v>5</v>
          </cell>
          <cell r="P630">
            <v>1</v>
          </cell>
          <cell r="Q630">
            <v>1</v>
          </cell>
          <cell r="R630">
            <v>101</v>
          </cell>
          <cell r="S630">
            <v>3</v>
          </cell>
          <cell r="T630">
            <v>4</v>
          </cell>
          <cell r="W630">
            <v>1001</v>
          </cell>
          <cell r="X630">
            <v>8</v>
          </cell>
          <cell r="AA630">
            <v>404</v>
          </cell>
          <cell r="AB630">
            <v>288</v>
          </cell>
          <cell r="AC630">
            <v>8.1219000000000001</v>
          </cell>
          <cell r="AD630">
            <v>20</v>
          </cell>
          <cell r="AE630">
            <v>8.1219000000000001</v>
          </cell>
          <cell r="AF630">
            <v>4</v>
          </cell>
          <cell r="AG630">
            <v>4</v>
          </cell>
          <cell r="AH630">
            <v>4</v>
          </cell>
          <cell r="AI630">
            <v>0</v>
          </cell>
        </row>
        <row r="631">
          <cell r="A631">
            <v>1</v>
          </cell>
          <cell r="B631">
            <v>2</v>
          </cell>
          <cell r="C631">
            <v>2024</v>
          </cell>
          <cell r="D631">
            <v>4</v>
          </cell>
          <cell r="E631">
            <v>340</v>
          </cell>
          <cell r="F631">
            <v>290</v>
          </cell>
          <cell r="G631">
            <v>24</v>
          </cell>
          <cell r="H631">
            <v>21</v>
          </cell>
          <cell r="I631">
            <v>3</v>
          </cell>
          <cell r="J631">
            <v>2</v>
          </cell>
          <cell r="K631">
            <v>3</v>
          </cell>
          <cell r="L631">
            <v>2</v>
          </cell>
          <cell r="M631">
            <v>1</v>
          </cell>
          <cell r="N631">
            <v>4</v>
          </cell>
          <cell r="O631">
            <v>9</v>
          </cell>
          <cell r="P631">
            <v>0</v>
          </cell>
          <cell r="R631">
            <v>101</v>
          </cell>
          <cell r="S631">
            <v>3</v>
          </cell>
          <cell r="T631">
            <v>4</v>
          </cell>
          <cell r="W631">
            <v>1001</v>
          </cell>
          <cell r="X631">
            <v>8</v>
          </cell>
          <cell r="AA631">
            <v>325</v>
          </cell>
          <cell r="AB631">
            <v>274.20999999999998</v>
          </cell>
          <cell r="AC631">
            <v>27.09</v>
          </cell>
          <cell r="AD631">
            <v>20</v>
          </cell>
          <cell r="AE631">
            <v>27.09</v>
          </cell>
          <cell r="AF631">
            <v>4</v>
          </cell>
          <cell r="AG631">
            <v>4</v>
          </cell>
          <cell r="AH631">
            <v>4</v>
          </cell>
          <cell r="AI631">
            <v>0</v>
          </cell>
        </row>
        <row r="632">
          <cell r="A632">
            <v>1</v>
          </cell>
          <cell r="B632">
            <v>2</v>
          </cell>
          <cell r="C632">
            <v>2024</v>
          </cell>
          <cell r="D632">
            <v>4</v>
          </cell>
          <cell r="E632">
            <v>340</v>
          </cell>
          <cell r="F632">
            <v>290</v>
          </cell>
          <cell r="G632">
            <v>24</v>
          </cell>
          <cell r="H632">
            <v>22</v>
          </cell>
          <cell r="I632">
            <v>3</v>
          </cell>
          <cell r="J632">
            <v>2</v>
          </cell>
          <cell r="K632">
            <v>3</v>
          </cell>
          <cell r="L632">
            <v>3</v>
          </cell>
          <cell r="M632">
            <v>2</v>
          </cell>
          <cell r="N632">
            <v>1</v>
          </cell>
          <cell r="O632">
            <v>5</v>
          </cell>
          <cell r="P632">
            <v>1</v>
          </cell>
          <cell r="Q632">
            <v>1</v>
          </cell>
          <cell r="R632">
            <v>101</v>
          </cell>
          <cell r="S632">
            <v>3</v>
          </cell>
          <cell r="T632">
            <v>4</v>
          </cell>
          <cell r="W632">
            <v>1001</v>
          </cell>
          <cell r="X632">
            <v>8</v>
          </cell>
          <cell r="AA632">
            <v>249</v>
          </cell>
          <cell r="AB632">
            <v>189.83160000000001</v>
          </cell>
          <cell r="AC632">
            <v>16.6633</v>
          </cell>
          <cell r="AD632">
            <v>20</v>
          </cell>
          <cell r="AE632">
            <v>16.6633</v>
          </cell>
          <cell r="AF632">
            <v>4</v>
          </cell>
          <cell r="AG632">
            <v>4</v>
          </cell>
          <cell r="AH632">
            <v>4</v>
          </cell>
          <cell r="AI632">
            <v>0</v>
          </cell>
        </row>
        <row r="633">
          <cell r="A633">
            <v>1</v>
          </cell>
          <cell r="B633">
            <v>2</v>
          </cell>
          <cell r="C633">
            <v>2024</v>
          </cell>
          <cell r="D633">
            <v>4</v>
          </cell>
          <cell r="E633">
            <v>340</v>
          </cell>
          <cell r="F633">
            <v>290</v>
          </cell>
          <cell r="G633">
            <v>24</v>
          </cell>
          <cell r="H633">
            <v>27</v>
          </cell>
          <cell r="I633">
            <v>3</v>
          </cell>
          <cell r="J633">
            <v>2</v>
          </cell>
          <cell r="K633">
            <v>3</v>
          </cell>
          <cell r="L633">
            <v>4</v>
          </cell>
          <cell r="M633">
            <v>1</v>
          </cell>
          <cell r="N633">
            <v>3</v>
          </cell>
          <cell r="O633">
            <v>0</v>
          </cell>
          <cell r="P633">
            <v>0</v>
          </cell>
          <cell r="R633">
            <v>101</v>
          </cell>
          <cell r="S633">
            <v>3</v>
          </cell>
          <cell r="T633">
            <v>4</v>
          </cell>
          <cell r="W633">
            <v>1001</v>
          </cell>
          <cell r="X633">
            <v>8</v>
          </cell>
          <cell r="AA633">
            <v>425</v>
          </cell>
          <cell r="AB633">
            <v>427.59</v>
          </cell>
          <cell r="AC633">
            <v>12.31</v>
          </cell>
          <cell r="AD633">
            <v>20</v>
          </cell>
          <cell r="AE633">
            <v>12.34</v>
          </cell>
          <cell r="AF633">
            <v>4</v>
          </cell>
          <cell r="AG633">
            <v>4</v>
          </cell>
          <cell r="AH633">
            <v>4</v>
          </cell>
          <cell r="AI633">
            <v>0</v>
          </cell>
        </row>
        <row r="634">
          <cell r="A634">
            <v>1</v>
          </cell>
          <cell r="B634">
            <v>2</v>
          </cell>
          <cell r="C634">
            <v>2024</v>
          </cell>
          <cell r="D634">
            <v>4</v>
          </cell>
          <cell r="E634">
            <v>340</v>
          </cell>
          <cell r="F634">
            <v>290</v>
          </cell>
          <cell r="G634">
            <v>24</v>
          </cell>
          <cell r="H634">
            <v>28</v>
          </cell>
          <cell r="I634">
            <v>3</v>
          </cell>
          <cell r="J634">
            <v>2</v>
          </cell>
          <cell r="K634">
            <v>3</v>
          </cell>
          <cell r="L634">
            <v>3</v>
          </cell>
          <cell r="M634">
            <v>1</v>
          </cell>
          <cell r="N634">
            <v>2</v>
          </cell>
          <cell r="O634">
            <v>5</v>
          </cell>
          <cell r="P634">
            <v>1</v>
          </cell>
          <cell r="Q634">
            <v>1</v>
          </cell>
          <cell r="R634">
            <v>101</v>
          </cell>
          <cell r="S634">
            <v>3</v>
          </cell>
          <cell r="T634">
            <v>4</v>
          </cell>
          <cell r="W634">
            <v>1001</v>
          </cell>
          <cell r="X634">
            <v>8</v>
          </cell>
          <cell r="AA634">
            <v>684</v>
          </cell>
          <cell r="AB634">
            <v>852.93230000000005</v>
          </cell>
          <cell r="AC634">
            <v>15.0647</v>
          </cell>
          <cell r="AD634">
            <v>20</v>
          </cell>
          <cell r="AE634">
            <v>35.871400000000001</v>
          </cell>
          <cell r="AF634">
            <v>4</v>
          </cell>
          <cell r="AG634">
            <v>4</v>
          </cell>
          <cell r="AH634">
            <v>4</v>
          </cell>
          <cell r="AI634">
            <v>0</v>
          </cell>
        </row>
        <row r="635">
          <cell r="A635">
            <v>1</v>
          </cell>
          <cell r="B635">
            <v>2</v>
          </cell>
          <cell r="C635">
            <v>2024</v>
          </cell>
          <cell r="D635">
            <v>4</v>
          </cell>
          <cell r="E635">
            <v>340</v>
          </cell>
          <cell r="F635">
            <v>290</v>
          </cell>
          <cell r="G635">
            <v>24</v>
          </cell>
          <cell r="H635">
            <v>29</v>
          </cell>
          <cell r="I635">
            <v>3</v>
          </cell>
          <cell r="J635">
            <v>2</v>
          </cell>
          <cell r="K635">
            <v>3</v>
          </cell>
          <cell r="L635">
            <v>2</v>
          </cell>
          <cell r="M635">
            <v>1</v>
          </cell>
          <cell r="N635">
            <v>1</v>
          </cell>
          <cell r="O635">
            <v>5</v>
          </cell>
          <cell r="P635">
            <v>1</v>
          </cell>
          <cell r="Q635">
            <v>1</v>
          </cell>
          <cell r="R635">
            <v>101</v>
          </cell>
          <cell r="S635">
            <v>3</v>
          </cell>
          <cell r="T635">
            <v>4</v>
          </cell>
          <cell r="W635">
            <v>1001</v>
          </cell>
          <cell r="X635">
            <v>8</v>
          </cell>
          <cell r="AA635">
            <v>9</v>
          </cell>
          <cell r="AB635">
            <v>69.13</v>
          </cell>
          <cell r="AC635">
            <v>10.9274</v>
          </cell>
          <cell r="AD635">
            <v>9</v>
          </cell>
          <cell r="AE635">
            <v>69.132099999999994</v>
          </cell>
          <cell r="AF635">
            <v>4</v>
          </cell>
          <cell r="AG635">
            <v>4</v>
          </cell>
          <cell r="AH635">
            <v>4</v>
          </cell>
          <cell r="AI635">
            <v>0</v>
          </cell>
        </row>
        <row r="636">
          <cell r="A636">
            <v>1</v>
          </cell>
          <cell r="B636">
            <v>2</v>
          </cell>
          <cell r="C636">
            <v>2024</v>
          </cell>
          <cell r="D636">
            <v>4</v>
          </cell>
          <cell r="E636">
            <v>340</v>
          </cell>
          <cell r="F636">
            <v>290</v>
          </cell>
          <cell r="G636">
            <v>24</v>
          </cell>
          <cell r="H636">
            <v>30</v>
          </cell>
          <cell r="I636">
            <v>3</v>
          </cell>
          <cell r="J636">
            <v>2</v>
          </cell>
          <cell r="K636">
            <v>3</v>
          </cell>
          <cell r="L636">
            <v>4</v>
          </cell>
          <cell r="M636">
            <v>1</v>
          </cell>
          <cell r="N636">
            <v>2</v>
          </cell>
          <cell r="O636">
            <v>5</v>
          </cell>
          <cell r="P636">
            <v>1</v>
          </cell>
          <cell r="Q636">
            <v>1</v>
          </cell>
          <cell r="R636">
            <v>101</v>
          </cell>
          <cell r="S636">
            <v>2</v>
          </cell>
          <cell r="T636">
            <v>4</v>
          </cell>
          <cell r="U636">
            <v>0</v>
          </cell>
          <cell r="V636">
            <v>0</v>
          </cell>
          <cell r="W636">
            <v>1001</v>
          </cell>
          <cell r="X636">
            <v>8</v>
          </cell>
          <cell r="AA636">
            <v>421</v>
          </cell>
          <cell r="AB636">
            <v>535.24310000000003</v>
          </cell>
          <cell r="AC636">
            <v>16.4466</v>
          </cell>
          <cell r="AD636">
            <v>20</v>
          </cell>
          <cell r="AE636">
            <v>16.4466</v>
          </cell>
          <cell r="AF636">
            <v>4</v>
          </cell>
          <cell r="AG636">
            <v>4</v>
          </cell>
          <cell r="AH636">
            <v>4</v>
          </cell>
          <cell r="AI636">
            <v>0</v>
          </cell>
        </row>
        <row r="637">
          <cell r="A637">
            <v>1</v>
          </cell>
          <cell r="B637">
            <v>2</v>
          </cell>
          <cell r="C637">
            <v>2024</v>
          </cell>
          <cell r="D637">
            <v>4</v>
          </cell>
          <cell r="E637">
            <v>340</v>
          </cell>
          <cell r="F637">
            <v>290</v>
          </cell>
          <cell r="G637">
            <v>24</v>
          </cell>
          <cell r="H637">
            <v>31</v>
          </cell>
          <cell r="I637">
            <v>3</v>
          </cell>
          <cell r="J637">
            <v>2</v>
          </cell>
          <cell r="K637">
            <v>3</v>
          </cell>
          <cell r="L637">
            <v>4</v>
          </cell>
          <cell r="M637">
            <v>2</v>
          </cell>
          <cell r="N637">
            <v>1</v>
          </cell>
          <cell r="O637">
            <v>5</v>
          </cell>
          <cell r="P637">
            <v>1</v>
          </cell>
          <cell r="Q637">
            <v>1</v>
          </cell>
          <cell r="R637">
            <v>101</v>
          </cell>
          <cell r="S637">
            <v>3</v>
          </cell>
          <cell r="T637">
            <v>4</v>
          </cell>
          <cell r="W637">
            <v>1001</v>
          </cell>
          <cell r="X637">
            <v>8</v>
          </cell>
          <cell r="AA637">
            <v>376</v>
          </cell>
          <cell r="AB637">
            <v>449.31</v>
          </cell>
          <cell r="AC637">
            <v>11.157299999999999</v>
          </cell>
          <cell r="AD637">
            <v>20</v>
          </cell>
          <cell r="AE637">
            <v>11.657299999999999</v>
          </cell>
          <cell r="AF637">
            <v>4</v>
          </cell>
          <cell r="AG637">
            <v>4</v>
          </cell>
          <cell r="AH637">
            <v>4</v>
          </cell>
          <cell r="AI637">
            <v>0</v>
          </cell>
        </row>
        <row r="638">
          <cell r="A638">
            <v>1</v>
          </cell>
          <cell r="B638">
            <v>2</v>
          </cell>
          <cell r="C638">
            <v>2024</v>
          </cell>
          <cell r="D638">
            <v>4</v>
          </cell>
          <cell r="E638">
            <v>340</v>
          </cell>
          <cell r="F638">
            <v>290</v>
          </cell>
          <cell r="G638">
            <v>24</v>
          </cell>
          <cell r="H638">
            <v>33</v>
          </cell>
          <cell r="I638">
            <v>3</v>
          </cell>
          <cell r="J638">
            <v>2</v>
          </cell>
          <cell r="K638">
            <v>3</v>
          </cell>
          <cell r="L638">
            <v>3</v>
          </cell>
          <cell r="M638">
            <v>1</v>
          </cell>
          <cell r="N638">
            <v>1</v>
          </cell>
          <cell r="O638">
            <v>5</v>
          </cell>
          <cell r="P638">
            <v>1</v>
          </cell>
          <cell r="Q638">
            <v>1</v>
          </cell>
          <cell r="R638">
            <v>101</v>
          </cell>
          <cell r="S638">
            <v>3</v>
          </cell>
          <cell r="T638">
            <v>4</v>
          </cell>
          <cell r="W638">
            <v>1001</v>
          </cell>
          <cell r="X638">
            <v>8</v>
          </cell>
          <cell r="AA638">
            <v>1592</v>
          </cell>
          <cell r="AB638">
            <v>31.01</v>
          </cell>
          <cell r="AC638">
            <v>31.007999999999999</v>
          </cell>
          <cell r="AD638">
            <v>20</v>
          </cell>
          <cell r="AE638">
            <v>32.262</v>
          </cell>
          <cell r="AF638">
            <v>4</v>
          </cell>
          <cell r="AG638">
            <v>4</v>
          </cell>
          <cell r="AH638">
            <v>4</v>
          </cell>
          <cell r="AI638">
            <v>0</v>
          </cell>
        </row>
        <row r="639">
          <cell r="A639">
            <v>1</v>
          </cell>
          <cell r="B639">
            <v>2</v>
          </cell>
          <cell r="C639">
            <v>2024</v>
          </cell>
          <cell r="D639">
            <v>4</v>
          </cell>
          <cell r="E639">
            <v>340</v>
          </cell>
          <cell r="F639">
            <v>290</v>
          </cell>
          <cell r="G639">
            <v>24</v>
          </cell>
          <cell r="H639">
            <v>19</v>
          </cell>
          <cell r="I639">
            <v>4</v>
          </cell>
          <cell r="J639">
            <v>1</v>
          </cell>
          <cell r="K639">
            <v>3</v>
          </cell>
          <cell r="L639">
            <v>1</v>
          </cell>
          <cell r="M639">
            <v>1</v>
          </cell>
          <cell r="N639">
            <v>1</v>
          </cell>
          <cell r="O639">
            <v>5</v>
          </cell>
          <cell r="P639">
            <v>1</v>
          </cell>
          <cell r="Q639">
            <v>1</v>
          </cell>
          <cell r="R639">
            <v>101</v>
          </cell>
          <cell r="S639">
            <v>3</v>
          </cell>
          <cell r="T639">
            <v>4</v>
          </cell>
          <cell r="W639">
            <v>1001</v>
          </cell>
          <cell r="X639">
            <v>8</v>
          </cell>
          <cell r="AA639">
            <v>515</v>
          </cell>
          <cell r="AB639">
            <v>4405.6099999999997</v>
          </cell>
          <cell r="AD639">
            <v>20</v>
          </cell>
          <cell r="AE639">
            <v>13.0145</v>
          </cell>
          <cell r="AF639">
            <v>4</v>
          </cell>
          <cell r="AG639">
            <v>4</v>
          </cell>
          <cell r="AH639">
            <v>4</v>
          </cell>
          <cell r="AI639">
            <v>0</v>
          </cell>
        </row>
        <row r="640">
          <cell r="A640">
            <v>1</v>
          </cell>
          <cell r="B640">
            <v>2</v>
          </cell>
          <cell r="C640">
            <v>2024</v>
          </cell>
          <cell r="D640">
            <v>4</v>
          </cell>
          <cell r="E640">
            <v>340</v>
          </cell>
          <cell r="F640">
            <v>290</v>
          </cell>
          <cell r="G640">
            <v>24</v>
          </cell>
          <cell r="H640">
            <v>21</v>
          </cell>
          <cell r="I640">
            <v>4</v>
          </cell>
          <cell r="J640">
            <v>1</v>
          </cell>
          <cell r="K640">
            <v>3</v>
          </cell>
          <cell r="L640">
            <v>3</v>
          </cell>
          <cell r="M640">
            <v>1</v>
          </cell>
          <cell r="N640">
            <v>1</v>
          </cell>
          <cell r="O640">
            <v>5</v>
          </cell>
          <cell r="P640">
            <v>0</v>
          </cell>
          <cell r="R640">
            <v>101</v>
          </cell>
          <cell r="S640">
            <v>3</v>
          </cell>
          <cell r="T640">
            <v>4</v>
          </cell>
          <cell r="W640">
            <v>1001</v>
          </cell>
          <cell r="X640">
            <v>8</v>
          </cell>
          <cell r="AA640">
            <v>116</v>
          </cell>
          <cell r="AB640">
            <v>406.35</v>
          </cell>
          <cell r="AC640">
            <v>74.790000000000006</v>
          </cell>
          <cell r="AD640">
            <v>20</v>
          </cell>
          <cell r="AE640">
            <v>82.14</v>
          </cell>
          <cell r="AF640">
            <v>4</v>
          </cell>
          <cell r="AG640">
            <v>4</v>
          </cell>
          <cell r="AH640">
            <v>4</v>
          </cell>
          <cell r="AI640">
            <v>0</v>
          </cell>
        </row>
        <row r="641">
          <cell r="A641">
            <v>1</v>
          </cell>
          <cell r="B641">
            <v>2</v>
          </cell>
          <cell r="C641">
            <v>2024</v>
          </cell>
          <cell r="D641">
            <v>4</v>
          </cell>
          <cell r="E641">
            <v>340</v>
          </cell>
          <cell r="F641">
            <v>290</v>
          </cell>
          <cell r="G641">
            <v>24</v>
          </cell>
          <cell r="H641">
            <v>29</v>
          </cell>
          <cell r="I641">
            <v>4</v>
          </cell>
          <cell r="J641">
            <v>1</v>
          </cell>
          <cell r="K641">
            <v>3</v>
          </cell>
          <cell r="L641">
            <v>2</v>
          </cell>
          <cell r="M641">
            <v>1</v>
          </cell>
          <cell r="N641">
            <v>1</v>
          </cell>
          <cell r="O641">
            <v>5</v>
          </cell>
          <cell r="P641">
            <v>1</v>
          </cell>
          <cell r="Q641">
            <v>1</v>
          </cell>
          <cell r="R641">
            <v>101</v>
          </cell>
          <cell r="S641">
            <v>3</v>
          </cell>
          <cell r="T641">
            <v>4</v>
          </cell>
          <cell r="W641">
            <v>1001</v>
          </cell>
          <cell r="X641">
            <v>8</v>
          </cell>
          <cell r="AA641">
            <v>121</v>
          </cell>
          <cell r="AB641">
            <v>143.66999999999999</v>
          </cell>
          <cell r="AC641">
            <v>16.172000000000001</v>
          </cell>
          <cell r="AD641">
            <v>20</v>
          </cell>
          <cell r="AE641">
            <v>16.860299999999999</v>
          </cell>
          <cell r="AF641">
            <v>4</v>
          </cell>
          <cell r="AG641">
            <v>4</v>
          </cell>
          <cell r="AH641">
            <v>4</v>
          </cell>
          <cell r="AI641">
            <v>0</v>
          </cell>
        </row>
        <row r="642">
          <cell r="A642">
            <v>1</v>
          </cell>
          <cell r="B642">
            <v>2</v>
          </cell>
          <cell r="C642">
            <v>2024</v>
          </cell>
          <cell r="D642">
            <v>4</v>
          </cell>
          <cell r="E642">
            <v>340</v>
          </cell>
          <cell r="F642">
            <v>290</v>
          </cell>
          <cell r="G642">
            <v>24</v>
          </cell>
          <cell r="H642">
            <v>33</v>
          </cell>
          <cell r="I642">
            <v>4</v>
          </cell>
          <cell r="J642">
            <v>1</v>
          </cell>
          <cell r="K642">
            <v>3</v>
          </cell>
          <cell r="L642">
            <v>3</v>
          </cell>
          <cell r="M642">
            <v>2</v>
          </cell>
          <cell r="N642">
            <v>1</v>
          </cell>
          <cell r="O642">
            <v>5</v>
          </cell>
          <cell r="P642">
            <v>1</v>
          </cell>
          <cell r="Q642">
            <v>1</v>
          </cell>
          <cell r="R642">
            <v>101</v>
          </cell>
          <cell r="S642">
            <v>3</v>
          </cell>
          <cell r="T642">
            <v>4</v>
          </cell>
          <cell r="W642">
            <v>1001</v>
          </cell>
          <cell r="X642">
            <v>8</v>
          </cell>
          <cell r="AA642">
            <v>174</v>
          </cell>
          <cell r="AB642">
            <v>1741.47</v>
          </cell>
          <cell r="AC642">
            <v>8.75</v>
          </cell>
          <cell r="AD642">
            <v>19</v>
          </cell>
          <cell r="AE642">
            <v>65.387</v>
          </cell>
          <cell r="AF642">
            <v>4</v>
          </cell>
          <cell r="AG642">
            <v>4</v>
          </cell>
          <cell r="AH642">
            <v>4</v>
          </cell>
          <cell r="AI642">
            <v>0</v>
          </cell>
        </row>
        <row r="643">
          <cell r="A643">
            <v>1</v>
          </cell>
          <cell r="B643">
            <v>2</v>
          </cell>
          <cell r="C643">
            <v>2024</v>
          </cell>
          <cell r="D643">
            <v>4</v>
          </cell>
          <cell r="E643">
            <v>340</v>
          </cell>
          <cell r="F643">
            <v>290</v>
          </cell>
          <cell r="G643">
            <v>24</v>
          </cell>
          <cell r="H643">
            <v>19</v>
          </cell>
          <cell r="I643">
            <v>4</v>
          </cell>
          <cell r="J643">
            <v>2</v>
          </cell>
          <cell r="K643">
            <v>3</v>
          </cell>
          <cell r="L643">
            <v>1</v>
          </cell>
          <cell r="M643">
            <v>1</v>
          </cell>
          <cell r="N643">
            <v>1</v>
          </cell>
          <cell r="O643">
            <v>5</v>
          </cell>
          <cell r="P643">
            <v>1</v>
          </cell>
          <cell r="Q643">
            <v>1</v>
          </cell>
          <cell r="R643">
            <v>101</v>
          </cell>
          <cell r="S643">
            <v>3</v>
          </cell>
          <cell r="T643">
            <v>4</v>
          </cell>
          <cell r="W643">
            <v>1001</v>
          </cell>
          <cell r="X643">
            <v>8</v>
          </cell>
          <cell r="AA643">
            <v>2101</v>
          </cell>
          <cell r="AB643">
            <v>4405.6099999999997</v>
          </cell>
          <cell r="AD643">
            <v>20</v>
          </cell>
          <cell r="AE643">
            <v>6.0072999999999999</v>
          </cell>
          <cell r="AF643">
            <v>4</v>
          </cell>
          <cell r="AG643">
            <v>4</v>
          </cell>
          <cell r="AH643">
            <v>4</v>
          </cell>
          <cell r="AI643">
            <v>0</v>
          </cell>
        </row>
        <row r="644">
          <cell r="A644">
            <v>1</v>
          </cell>
          <cell r="B644">
            <v>2</v>
          </cell>
          <cell r="C644">
            <v>2024</v>
          </cell>
          <cell r="D644">
            <v>4</v>
          </cell>
          <cell r="E644">
            <v>340</v>
          </cell>
          <cell r="F644">
            <v>290</v>
          </cell>
          <cell r="G644">
            <v>24</v>
          </cell>
          <cell r="H644">
            <v>21</v>
          </cell>
          <cell r="I644">
            <v>4</v>
          </cell>
          <cell r="J644">
            <v>2</v>
          </cell>
          <cell r="K644">
            <v>3</v>
          </cell>
          <cell r="L644">
            <v>3</v>
          </cell>
          <cell r="M644">
            <v>1</v>
          </cell>
          <cell r="N644">
            <v>1</v>
          </cell>
          <cell r="O644">
            <v>5</v>
          </cell>
          <cell r="P644">
            <v>0</v>
          </cell>
          <cell r="R644">
            <v>101</v>
          </cell>
          <cell r="S644">
            <v>3</v>
          </cell>
          <cell r="T644">
            <v>4</v>
          </cell>
          <cell r="W644">
            <v>1001</v>
          </cell>
          <cell r="X644">
            <v>8</v>
          </cell>
          <cell r="AA644">
            <v>122</v>
          </cell>
          <cell r="AB644">
            <v>281.82</v>
          </cell>
          <cell r="AC644">
            <v>26.68</v>
          </cell>
          <cell r="AD644">
            <v>20</v>
          </cell>
          <cell r="AE644">
            <v>30.42</v>
          </cell>
          <cell r="AF644">
            <v>4</v>
          </cell>
          <cell r="AG644">
            <v>4</v>
          </cell>
          <cell r="AH644">
            <v>4</v>
          </cell>
          <cell r="AI644">
            <v>0</v>
          </cell>
        </row>
        <row r="645">
          <cell r="A645">
            <v>1</v>
          </cell>
          <cell r="B645">
            <v>2</v>
          </cell>
          <cell r="C645">
            <v>2024</v>
          </cell>
          <cell r="D645">
            <v>4</v>
          </cell>
          <cell r="E645">
            <v>340</v>
          </cell>
          <cell r="F645">
            <v>290</v>
          </cell>
          <cell r="G645">
            <v>24</v>
          </cell>
          <cell r="H645">
            <v>27</v>
          </cell>
          <cell r="I645">
            <v>4</v>
          </cell>
          <cell r="J645">
            <v>2</v>
          </cell>
          <cell r="K645">
            <v>3</v>
          </cell>
          <cell r="L645">
            <v>3</v>
          </cell>
          <cell r="M645">
            <v>1</v>
          </cell>
          <cell r="N645">
            <v>3</v>
          </cell>
          <cell r="O645">
            <v>0</v>
          </cell>
          <cell r="P645">
            <v>0</v>
          </cell>
          <cell r="R645">
            <v>101</v>
          </cell>
          <cell r="S645">
            <v>3</v>
          </cell>
          <cell r="T645">
            <v>4</v>
          </cell>
          <cell r="W645">
            <v>1001</v>
          </cell>
          <cell r="X645">
            <v>8</v>
          </cell>
          <cell r="AA645">
            <v>152</v>
          </cell>
          <cell r="AB645">
            <v>524</v>
          </cell>
          <cell r="AC645">
            <v>12.94</v>
          </cell>
          <cell r="AD645">
            <v>20</v>
          </cell>
          <cell r="AE645">
            <v>12.94</v>
          </cell>
          <cell r="AF645">
            <v>4</v>
          </cell>
          <cell r="AG645">
            <v>4</v>
          </cell>
          <cell r="AH645">
            <v>4</v>
          </cell>
          <cell r="AI645">
            <v>0</v>
          </cell>
        </row>
        <row r="646">
          <cell r="A646">
            <v>1</v>
          </cell>
          <cell r="B646">
            <v>2</v>
          </cell>
          <cell r="C646">
            <v>2024</v>
          </cell>
          <cell r="D646">
            <v>4</v>
          </cell>
          <cell r="E646">
            <v>340</v>
          </cell>
          <cell r="F646">
            <v>290</v>
          </cell>
          <cell r="G646">
            <v>24</v>
          </cell>
          <cell r="H646">
            <v>29</v>
          </cell>
          <cell r="I646">
            <v>4</v>
          </cell>
          <cell r="J646">
            <v>2</v>
          </cell>
          <cell r="K646">
            <v>3</v>
          </cell>
          <cell r="L646">
            <v>2</v>
          </cell>
          <cell r="M646">
            <v>1</v>
          </cell>
          <cell r="N646">
            <v>1</v>
          </cell>
          <cell r="O646">
            <v>5</v>
          </cell>
          <cell r="P646">
            <v>1</v>
          </cell>
          <cell r="Q646">
            <v>1</v>
          </cell>
          <cell r="R646">
            <v>101</v>
          </cell>
          <cell r="S646">
            <v>3</v>
          </cell>
          <cell r="T646">
            <v>4</v>
          </cell>
          <cell r="W646">
            <v>1001</v>
          </cell>
          <cell r="X646">
            <v>8</v>
          </cell>
          <cell r="AA646">
            <v>83</v>
          </cell>
          <cell r="AB646">
            <v>71.72</v>
          </cell>
          <cell r="AC646">
            <v>14.9245</v>
          </cell>
          <cell r="AD646">
            <v>20</v>
          </cell>
          <cell r="AE646">
            <v>16.750599999999999</v>
          </cell>
          <cell r="AF646">
            <v>4</v>
          </cell>
          <cell r="AG646">
            <v>4</v>
          </cell>
          <cell r="AH646">
            <v>4</v>
          </cell>
          <cell r="AI646">
            <v>0</v>
          </cell>
        </row>
        <row r="647">
          <cell r="A647">
            <v>1</v>
          </cell>
          <cell r="B647">
            <v>2</v>
          </cell>
          <cell r="C647">
            <v>2024</v>
          </cell>
          <cell r="D647">
            <v>4</v>
          </cell>
          <cell r="E647">
            <v>340</v>
          </cell>
          <cell r="F647">
            <v>290</v>
          </cell>
          <cell r="G647">
            <v>24</v>
          </cell>
          <cell r="H647">
            <v>31</v>
          </cell>
          <cell r="I647">
            <v>4</v>
          </cell>
          <cell r="J647">
            <v>2</v>
          </cell>
          <cell r="K647">
            <v>3</v>
          </cell>
          <cell r="L647">
            <v>2</v>
          </cell>
          <cell r="M647">
            <v>1</v>
          </cell>
          <cell r="N647">
            <v>1</v>
          </cell>
          <cell r="O647">
            <v>5</v>
          </cell>
          <cell r="P647">
            <v>1</v>
          </cell>
          <cell r="Q647">
            <v>1</v>
          </cell>
          <cell r="R647">
            <v>101</v>
          </cell>
          <cell r="S647">
            <v>3</v>
          </cell>
          <cell r="T647">
            <v>4</v>
          </cell>
          <cell r="W647">
            <v>1001</v>
          </cell>
          <cell r="X647">
            <v>8</v>
          </cell>
          <cell r="AA647">
            <v>686</v>
          </cell>
          <cell r="AB647">
            <v>984.55</v>
          </cell>
          <cell r="AC647">
            <v>9.6183999999999994</v>
          </cell>
          <cell r="AD647">
            <v>20</v>
          </cell>
          <cell r="AE647">
            <v>65.660600000000002</v>
          </cell>
          <cell r="AF647">
            <v>4</v>
          </cell>
          <cell r="AG647">
            <v>4</v>
          </cell>
          <cell r="AH647">
            <v>4</v>
          </cell>
          <cell r="AI647">
            <v>0</v>
          </cell>
        </row>
        <row r="648">
          <cell r="A648">
            <v>1</v>
          </cell>
          <cell r="B648">
            <v>2</v>
          </cell>
          <cell r="C648">
            <v>2024</v>
          </cell>
          <cell r="D648">
            <v>4</v>
          </cell>
          <cell r="E648">
            <v>340</v>
          </cell>
          <cell r="F648">
            <v>290</v>
          </cell>
          <cell r="G648">
            <v>24</v>
          </cell>
          <cell r="H648">
            <v>33</v>
          </cell>
          <cell r="I648">
            <v>4</v>
          </cell>
          <cell r="J648">
            <v>2</v>
          </cell>
          <cell r="K648">
            <v>3</v>
          </cell>
          <cell r="L648">
            <v>2</v>
          </cell>
          <cell r="M648">
            <v>1</v>
          </cell>
          <cell r="N648">
            <v>1</v>
          </cell>
          <cell r="O648">
            <v>5</v>
          </cell>
          <cell r="P648">
            <v>1</v>
          </cell>
          <cell r="Q648">
            <v>1</v>
          </cell>
          <cell r="R648">
            <v>101</v>
          </cell>
          <cell r="S648">
            <v>3</v>
          </cell>
          <cell r="T648">
            <v>4</v>
          </cell>
          <cell r="W648">
            <v>1001</v>
          </cell>
          <cell r="X648">
            <v>8</v>
          </cell>
          <cell r="AA648">
            <v>1639</v>
          </cell>
          <cell r="AB648">
            <v>16.52</v>
          </cell>
          <cell r="AC648">
            <v>16.523</v>
          </cell>
          <cell r="AD648">
            <v>20</v>
          </cell>
          <cell r="AE648">
            <v>17.120999999999999</v>
          </cell>
          <cell r="AF648">
            <v>4</v>
          </cell>
          <cell r="AG648">
            <v>4</v>
          </cell>
          <cell r="AH648">
            <v>4</v>
          </cell>
          <cell r="AI648">
            <v>0</v>
          </cell>
        </row>
        <row r="649">
          <cell r="A649">
            <v>1</v>
          </cell>
          <cell r="B649">
            <v>2</v>
          </cell>
          <cell r="C649">
            <v>2024</v>
          </cell>
          <cell r="D649">
            <v>4</v>
          </cell>
          <cell r="E649">
            <v>340</v>
          </cell>
          <cell r="F649">
            <v>290</v>
          </cell>
          <cell r="G649">
            <v>24</v>
          </cell>
          <cell r="H649">
            <v>19</v>
          </cell>
          <cell r="I649">
            <v>5</v>
          </cell>
          <cell r="J649">
            <v>1</v>
          </cell>
          <cell r="K649">
            <v>3</v>
          </cell>
          <cell r="L649">
            <v>1</v>
          </cell>
          <cell r="M649">
            <v>1</v>
          </cell>
          <cell r="N649">
            <v>1</v>
          </cell>
          <cell r="O649">
            <v>5</v>
          </cell>
          <cell r="P649">
            <v>1</v>
          </cell>
          <cell r="Q649">
            <v>1</v>
          </cell>
          <cell r="R649">
            <v>101</v>
          </cell>
          <cell r="S649">
            <v>3</v>
          </cell>
          <cell r="T649">
            <v>4</v>
          </cell>
          <cell r="W649">
            <v>1001</v>
          </cell>
          <cell r="X649">
            <v>8</v>
          </cell>
          <cell r="AA649">
            <v>181</v>
          </cell>
          <cell r="AB649">
            <v>4405.6099999999997</v>
          </cell>
          <cell r="AC649">
            <v>8.1100999999999992</v>
          </cell>
          <cell r="AD649">
            <v>20</v>
          </cell>
          <cell r="AE649">
            <v>8.1100999999999992</v>
          </cell>
          <cell r="AF649">
            <v>4</v>
          </cell>
          <cell r="AG649">
            <v>4</v>
          </cell>
          <cell r="AH649">
            <v>4</v>
          </cell>
          <cell r="AI649">
            <v>0</v>
          </cell>
        </row>
        <row r="650">
          <cell r="A650">
            <v>1</v>
          </cell>
          <cell r="B650">
            <v>2</v>
          </cell>
          <cell r="C650">
            <v>2024</v>
          </cell>
          <cell r="D650">
            <v>4</v>
          </cell>
          <cell r="E650">
            <v>340</v>
          </cell>
          <cell r="F650">
            <v>290</v>
          </cell>
          <cell r="G650">
            <v>24</v>
          </cell>
          <cell r="H650">
            <v>33</v>
          </cell>
          <cell r="I650">
            <v>5</v>
          </cell>
          <cell r="J650">
            <v>1</v>
          </cell>
          <cell r="K650">
            <v>3</v>
          </cell>
          <cell r="L650">
            <v>2</v>
          </cell>
          <cell r="M650">
            <v>1</v>
          </cell>
          <cell r="N650">
            <v>1</v>
          </cell>
          <cell r="O650">
            <v>5</v>
          </cell>
          <cell r="P650">
            <v>1</v>
          </cell>
          <cell r="Q650">
            <v>1</v>
          </cell>
          <cell r="R650">
            <v>101</v>
          </cell>
          <cell r="S650">
            <v>3</v>
          </cell>
          <cell r="T650">
            <v>4</v>
          </cell>
          <cell r="W650">
            <v>1001</v>
          </cell>
          <cell r="X650">
            <v>8</v>
          </cell>
          <cell r="AA650">
            <v>860</v>
          </cell>
          <cell r="AB650">
            <v>1905.88</v>
          </cell>
          <cell r="AC650">
            <v>14.132199999999999</v>
          </cell>
          <cell r="AD650">
            <v>20</v>
          </cell>
          <cell r="AE650">
            <v>19.023700000000002</v>
          </cell>
          <cell r="AF650">
            <v>4</v>
          </cell>
          <cell r="AG650">
            <v>4</v>
          </cell>
          <cell r="AH650">
            <v>4</v>
          </cell>
          <cell r="AI650">
            <v>0</v>
          </cell>
        </row>
        <row r="651">
          <cell r="A651">
            <v>1</v>
          </cell>
          <cell r="B651">
            <v>2</v>
          </cell>
          <cell r="C651">
            <v>2024</v>
          </cell>
          <cell r="D651">
            <v>4</v>
          </cell>
          <cell r="E651">
            <v>340</v>
          </cell>
          <cell r="F651">
            <v>290</v>
          </cell>
          <cell r="G651">
            <v>24</v>
          </cell>
          <cell r="H651">
            <v>19</v>
          </cell>
          <cell r="I651">
            <v>5</v>
          </cell>
          <cell r="J651">
            <v>2</v>
          </cell>
          <cell r="K651">
            <v>3</v>
          </cell>
          <cell r="L651">
            <v>1</v>
          </cell>
          <cell r="M651">
            <v>1</v>
          </cell>
          <cell r="N651">
            <v>1</v>
          </cell>
          <cell r="O651">
            <v>5</v>
          </cell>
          <cell r="P651">
            <v>1</v>
          </cell>
          <cell r="Q651">
            <v>1</v>
          </cell>
          <cell r="R651">
            <v>101</v>
          </cell>
          <cell r="S651">
            <v>3</v>
          </cell>
          <cell r="T651">
            <v>4</v>
          </cell>
          <cell r="W651">
            <v>1001</v>
          </cell>
          <cell r="X651">
            <v>8</v>
          </cell>
          <cell r="AA651">
            <v>732</v>
          </cell>
          <cell r="AB651">
            <v>4405.6099999999997</v>
          </cell>
          <cell r="AC651">
            <v>9.7098999999999993</v>
          </cell>
          <cell r="AD651">
            <v>20</v>
          </cell>
          <cell r="AE651">
            <v>9.9400999999999993</v>
          </cell>
          <cell r="AF651">
            <v>4</v>
          </cell>
          <cell r="AG651">
            <v>4</v>
          </cell>
          <cell r="AH651">
            <v>4</v>
          </cell>
          <cell r="AI651">
            <v>0</v>
          </cell>
        </row>
        <row r="652">
          <cell r="A652">
            <v>1</v>
          </cell>
          <cell r="B652">
            <v>2</v>
          </cell>
          <cell r="C652">
            <v>2024</v>
          </cell>
          <cell r="D652">
            <v>4</v>
          </cell>
          <cell r="E652">
            <v>340</v>
          </cell>
          <cell r="F652">
            <v>290</v>
          </cell>
          <cell r="G652">
            <v>24</v>
          </cell>
          <cell r="H652">
            <v>33</v>
          </cell>
          <cell r="I652">
            <v>5</v>
          </cell>
          <cell r="J652">
            <v>2</v>
          </cell>
          <cell r="K652">
            <v>3</v>
          </cell>
          <cell r="L652">
            <v>2</v>
          </cell>
          <cell r="M652">
            <v>1</v>
          </cell>
          <cell r="N652">
            <v>1</v>
          </cell>
          <cell r="O652">
            <v>5</v>
          </cell>
          <cell r="P652">
            <v>1</v>
          </cell>
          <cell r="Q652">
            <v>1</v>
          </cell>
          <cell r="R652">
            <v>101</v>
          </cell>
          <cell r="S652">
            <v>3</v>
          </cell>
          <cell r="T652">
            <v>4</v>
          </cell>
          <cell r="W652">
            <v>1001</v>
          </cell>
          <cell r="X652">
            <v>8</v>
          </cell>
          <cell r="AA652">
            <v>1764</v>
          </cell>
          <cell r="AB652">
            <v>3927.25</v>
          </cell>
          <cell r="AC652">
            <v>34.4589</v>
          </cell>
          <cell r="AD652">
            <v>20</v>
          </cell>
          <cell r="AE652">
            <v>35.258200000000002</v>
          </cell>
          <cell r="AF652">
            <v>4</v>
          </cell>
          <cell r="AG652">
            <v>4</v>
          </cell>
          <cell r="AH652">
            <v>4</v>
          </cell>
          <cell r="AI652">
            <v>0</v>
          </cell>
        </row>
        <row r="653">
          <cell r="A653">
            <v>1</v>
          </cell>
          <cell r="B653">
            <v>2</v>
          </cell>
          <cell r="C653">
            <v>2024</v>
          </cell>
          <cell r="D653">
            <v>4</v>
          </cell>
          <cell r="E653">
            <v>340</v>
          </cell>
          <cell r="F653">
            <v>290</v>
          </cell>
          <cell r="G653">
            <v>24</v>
          </cell>
          <cell r="H653">
            <v>33</v>
          </cell>
          <cell r="I653">
            <v>5</v>
          </cell>
          <cell r="J653">
            <v>3</v>
          </cell>
          <cell r="K653">
            <v>3</v>
          </cell>
          <cell r="L653">
            <v>1</v>
          </cell>
          <cell r="M653">
            <v>1</v>
          </cell>
          <cell r="N653">
            <v>1</v>
          </cell>
          <cell r="O653">
            <v>5</v>
          </cell>
          <cell r="P653">
            <v>1</v>
          </cell>
          <cell r="Q653">
            <v>1</v>
          </cell>
          <cell r="R653">
            <v>101</v>
          </cell>
          <cell r="S653">
            <v>3</v>
          </cell>
          <cell r="T653">
            <v>4</v>
          </cell>
          <cell r="W653">
            <v>1001</v>
          </cell>
          <cell r="X653">
            <v>8</v>
          </cell>
          <cell r="AA653">
            <v>837</v>
          </cell>
          <cell r="AB653">
            <v>1905.88</v>
          </cell>
          <cell r="AC653">
            <v>21.853000000000002</v>
          </cell>
          <cell r="AD653">
            <v>20</v>
          </cell>
          <cell r="AE653">
            <v>28.216699999999999</v>
          </cell>
          <cell r="AF653">
            <v>4</v>
          </cell>
          <cell r="AG653">
            <v>4</v>
          </cell>
          <cell r="AH653">
            <v>4</v>
          </cell>
          <cell r="AI653">
            <v>0</v>
          </cell>
        </row>
        <row r="654">
          <cell r="A654">
            <v>1</v>
          </cell>
          <cell r="B654">
            <v>1</v>
          </cell>
          <cell r="C654">
            <v>2024</v>
          </cell>
          <cell r="D654">
            <v>4</v>
          </cell>
          <cell r="E654">
            <v>340</v>
          </cell>
          <cell r="F654">
            <v>320</v>
          </cell>
          <cell r="G654">
            <v>24</v>
          </cell>
          <cell r="H654">
            <v>20</v>
          </cell>
          <cell r="I654">
            <v>1</v>
          </cell>
          <cell r="J654">
            <v>2</v>
          </cell>
          <cell r="K654">
            <v>3</v>
          </cell>
          <cell r="L654">
            <v>3</v>
          </cell>
          <cell r="M654">
            <v>1</v>
          </cell>
          <cell r="N654">
            <v>1</v>
          </cell>
          <cell r="O654">
            <v>3</v>
          </cell>
          <cell r="P654">
            <v>1</v>
          </cell>
          <cell r="Q654">
            <v>1</v>
          </cell>
          <cell r="R654">
            <v>101</v>
          </cell>
          <cell r="S654">
            <v>3</v>
          </cell>
          <cell r="T654">
            <v>4</v>
          </cell>
          <cell r="W654">
            <v>1001</v>
          </cell>
          <cell r="X654">
            <v>8</v>
          </cell>
          <cell r="AA654">
            <v>130</v>
          </cell>
          <cell r="AB654">
            <v>104.18</v>
          </cell>
          <cell r="AC654">
            <v>1.0667</v>
          </cell>
          <cell r="AD654">
            <v>20</v>
          </cell>
          <cell r="AE654">
            <v>11.596</v>
          </cell>
          <cell r="AF654">
            <v>4</v>
          </cell>
          <cell r="AG654">
            <v>4</v>
          </cell>
          <cell r="AH654">
            <v>4</v>
          </cell>
          <cell r="AI654">
            <v>0</v>
          </cell>
        </row>
        <row r="655">
          <cell r="A655">
            <v>1</v>
          </cell>
          <cell r="B655">
            <v>1</v>
          </cell>
          <cell r="C655">
            <v>2024</v>
          </cell>
          <cell r="D655">
            <v>4</v>
          </cell>
          <cell r="E655">
            <v>340</v>
          </cell>
          <cell r="F655">
            <v>320</v>
          </cell>
          <cell r="G655">
            <v>24</v>
          </cell>
          <cell r="H655">
            <v>29</v>
          </cell>
          <cell r="I655">
            <v>1</v>
          </cell>
          <cell r="J655">
            <v>2</v>
          </cell>
          <cell r="K655">
            <v>3</v>
          </cell>
          <cell r="L655">
            <v>6</v>
          </cell>
          <cell r="M655">
            <v>6</v>
          </cell>
          <cell r="N655">
            <v>1</v>
          </cell>
          <cell r="O655">
            <v>5</v>
          </cell>
          <cell r="P655">
            <v>0</v>
          </cell>
          <cell r="R655">
            <v>101</v>
          </cell>
          <cell r="S655">
            <v>3</v>
          </cell>
          <cell r="T655">
            <v>4</v>
          </cell>
          <cell r="W655">
            <v>1001</v>
          </cell>
          <cell r="X655">
            <v>8</v>
          </cell>
          <cell r="AA655">
            <v>320</v>
          </cell>
          <cell r="AB655">
            <v>502.09</v>
          </cell>
          <cell r="AC655">
            <v>24.155000000000001</v>
          </cell>
          <cell r="AD655">
            <v>20</v>
          </cell>
          <cell r="AE655">
            <v>24.555</v>
          </cell>
          <cell r="AF655">
            <v>4</v>
          </cell>
          <cell r="AG655">
            <v>4</v>
          </cell>
          <cell r="AH655">
            <v>4</v>
          </cell>
          <cell r="AI655">
            <v>0</v>
          </cell>
        </row>
        <row r="656">
          <cell r="A656">
            <v>1</v>
          </cell>
          <cell r="B656">
            <v>1</v>
          </cell>
          <cell r="C656">
            <v>2024</v>
          </cell>
          <cell r="D656">
            <v>4</v>
          </cell>
          <cell r="E656">
            <v>340</v>
          </cell>
          <cell r="F656">
            <v>320</v>
          </cell>
          <cell r="G656">
            <v>24</v>
          </cell>
          <cell r="H656">
            <v>2</v>
          </cell>
          <cell r="I656">
            <v>2</v>
          </cell>
          <cell r="J656">
            <v>2</v>
          </cell>
          <cell r="K656">
            <v>3</v>
          </cell>
          <cell r="L656">
            <v>4</v>
          </cell>
          <cell r="M656">
            <v>1</v>
          </cell>
          <cell r="N656">
            <v>1</v>
          </cell>
          <cell r="O656">
            <v>2</v>
          </cell>
          <cell r="P656">
            <v>1</v>
          </cell>
          <cell r="Q656">
            <v>0</v>
          </cell>
          <cell r="R656">
            <v>101</v>
          </cell>
          <cell r="S656">
            <v>3</v>
          </cell>
          <cell r="T656">
            <v>4</v>
          </cell>
          <cell r="W656">
            <v>1001</v>
          </cell>
          <cell r="X656">
            <v>8</v>
          </cell>
          <cell r="AA656">
            <v>553</v>
          </cell>
          <cell r="AB656">
            <v>1056.49</v>
          </cell>
          <cell r="AC656">
            <v>28.664000000000001</v>
          </cell>
          <cell r="AD656">
            <v>20</v>
          </cell>
          <cell r="AE656">
            <v>42.014200000000002</v>
          </cell>
          <cell r="AF656">
            <v>4</v>
          </cell>
          <cell r="AG656">
            <v>4</v>
          </cell>
          <cell r="AH656">
            <v>4</v>
          </cell>
          <cell r="AI656">
            <v>0</v>
          </cell>
        </row>
        <row r="657">
          <cell r="A657">
            <v>1</v>
          </cell>
          <cell r="B657">
            <v>1</v>
          </cell>
          <cell r="C657">
            <v>2024</v>
          </cell>
          <cell r="D657">
            <v>4</v>
          </cell>
          <cell r="E657">
            <v>340</v>
          </cell>
          <cell r="F657">
            <v>320</v>
          </cell>
          <cell r="G657">
            <v>24</v>
          </cell>
          <cell r="H657">
            <v>4</v>
          </cell>
          <cell r="I657">
            <v>6</v>
          </cell>
          <cell r="J657">
            <v>1</v>
          </cell>
          <cell r="K657">
            <v>3</v>
          </cell>
          <cell r="L657">
            <v>4</v>
          </cell>
          <cell r="M657">
            <v>1</v>
          </cell>
          <cell r="N657">
            <v>1</v>
          </cell>
          <cell r="O657">
            <v>2</v>
          </cell>
          <cell r="P657">
            <v>1</v>
          </cell>
          <cell r="Q657">
            <v>1</v>
          </cell>
          <cell r="R657">
            <v>101</v>
          </cell>
          <cell r="S657">
            <v>3</v>
          </cell>
          <cell r="T657">
            <v>4</v>
          </cell>
          <cell r="W657">
            <v>1001</v>
          </cell>
          <cell r="X657">
            <v>8</v>
          </cell>
          <cell r="AA657">
            <v>1726</v>
          </cell>
          <cell r="AB657">
            <v>1674.81</v>
          </cell>
          <cell r="AD657">
            <v>20</v>
          </cell>
          <cell r="AE657">
            <v>20.151800000000001</v>
          </cell>
          <cell r="AF657">
            <v>4</v>
          </cell>
          <cell r="AG657">
            <v>4</v>
          </cell>
          <cell r="AH657">
            <v>4</v>
          </cell>
          <cell r="AI657">
            <v>0</v>
          </cell>
        </row>
        <row r="658">
          <cell r="A658">
            <v>1</v>
          </cell>
          <cell r="B658">
            <v>1</v>
          </cell>
          <cell r="C658">
            <v>2024</v>
          </cell>
          <cell r="D658">
            <v>4</v>
          </cell>
          <cell r="E658">
            <v>340</v>
          </cell>
          <cell r="F658">
            <v>320</v>
          </cell>
          <cell r="G658">
            <v>24</v>
          </cell>
          <cell r="H658">
            <v>6</v>
          </cell>
          <cell r="I658">
            <v>1</v>
          </cell>
          <cell r="J658">
            <v>1</v>
          </cell>
          <cell r="K658">
            <v>3</v>
          </cell>
          <cell r="L658">
            <v>1</v>
          </cell>
          <cell r="M658">
            <v>1</v>
          </cell>
          <cell r="N658">
            <v>4</v>
          </cell>
          <cell r="O658">
            <v>9</v>
          </cell>
          <cell r="P658">
            <v>0</v>
          </cell>
          <cell r="R658">
            <v>101</v>
          </cell>
          <cell r="S658">
            <v>3</v>
          </cell>
          <cell r="T658">
            <v>4</v>
          </cell>
          <cell r="W658">
            <v>1001</v>
          </cell>
          <cell r="X658">
            <v>8</v>
          </cell>
          <cell r="AA658">
            <v>926</v>
          </cell>
          <cell r="AB658">
            <v>662.51</v>
          </cell>
          <cell r="AC658">
            <v>8.65</v>
          </cell>
          <cell r="AD658">
            <v>16</v>
          </cell>
          <cell r="AE658">
            <v>42.03</v>
          </cell>
          <cell r="AF658">
            <v>4</v>
          </cell>
          <cell r="AG658">
            <v>4</v>
          </cell>
          <cell r="AH658">
            <v>4</v>
          </cell>
          <cell r="AI658">
            <v>0</v>
          </cell>
        </row>
        <row r="659">
          <cell r="A659">
            <v>1</v>
          </cell>
          <cell r="B659">
            <v>1</v>
          </cell>
          <cell r="C659">
            <v>2024</v>
          </cell>
          <cell r="D659">
            <v>4</v>
          </cell>
          <cell r="E659">
            <v>340</v>
          </cell>
          <cell r="F659">
            <v>320</v>
          </cell>
          <cell r="G659">
            <v>24</v>
          </cell>
          <cell r="H659">
            <v>20</v>
          </cell>
          <cell r="I659">
            <v>1</v>
          </cell>
          <cell r="J659">
            <v>1</v>
          </cell>
          <cell r="K659">
            <v>3</v>
          </cell>
          <cell r="L659">
            <v>3</v>
          </cell>
          <cell r="M659">
            <v>1</v>
          </cell>
          <cell r="N659">
            <v>1</v>
          </cell>
          <cell r="O659">
            <v>5</v>
          </cell>
          <cell r="P659">
            <v>1</v>
          </cell>
          <cell r="Q659">
            <v>1</v>
          </cell>
          <cell r="R659">
            <v>101</v>
          </cell>
          <cell r="S659">
            <v>3</v>
          </cell>
          <cell r="T659">
            <v>4</v>
          </cell>
          <cell r="W659">
            <v>1001</v>
          </cell>
          <cell r="X659">
            <v>8</v>
          </cell>
          <cell r="AA659">
            <v>128</v>
          </cell>
          <cell r="AB659">
            <v>103.3</v>
          </cell>
          <cell r="AD659">
            <v>20</v>
          </cell>
          <cell r="AE659">
            <v>28.342600000000001</v>
          </cell>
          <cell r="AF659">
            <v>4</v>
          </cell>
          <cell r="AG659">
            <v>4</v>
          </cell>
          <cell r="AH659">
            <v>4</v>
          </cell>
          <cell r="AI659">
            <v>0</v>
          </cell>
        </row>
        <row r="660">
          <cell r="A660">
            <v>1</v>
          </cell>
          <cell r="B660">
            <v>1</v>
          </cell>
          <cell r="C660">
            <v>2024</v>
          </cell>
          <cell r="D660">
            <v>4</v>
          </cell>
          <cell r="E660">
            <v>340</v>
          </cell>
          <cell r="F660">
            <v>320</v>
          </cell>
          <cell r="G660">
            <v>24</v>
          </cell>
          <cell r="H660">
            <v>21</v>
          </cell>
          <cell r="I660">
            <v>1</v>
          </cell>
          <cell r="J660">
            <v>2</v>
          </cell>
          <cell r="K660">
            <v>3</v>
          </cell>
          <cell r="L660">
            <v>1</v>
          </cell>
          <cell r="M660">
            <v>1</v>
          </cell>
          <cell r="N660">
            <v>1</v>
          </cell>
          <cell r="O660">
            <v>5</v>
          </cell>
          <cell r="P660">
            <v>1</v>
          </cell>
          <cell r="Q660">
            <v>0</v>
          </cell>
          <cell r="R660">
            <v>101</v>
          </cell>
          <cell r="S660">
            <v>3</v>
          </cell>
          <cell r="T660">
            <v>4</v>
          </cell>
          <cell r="W660">
            <v>1001</v>
          </cell>
          <cell r="X660">
            <v>8</v>
          </cell>
          <cell r="AA660">
            <v>1627</v>
          </cell>
          <cell r="AB660">
            <v>2151.7199999999998</v>
          </cell>
          <cell r="AD660">
            <v>20</v>
          </cell>
          <cell r="AE660">
            <v>34.941800000000001</v>
          </cell>
          <cell r="AF660">
            <v>4</v>
          </cell>
          <cell r="AG660">
            <v>4</v>
          </cell>
          <cell r="AH660">
            <v>4</v>
          </cell>
          <cell r="AI660">
            <v>0</v>
          </cell>
        </row>
        <row r="661">
          <cell r="A661">
            <v>1</v>
          </cell>
          <cell r="B661">
            <v>1</v>
          </cell>
          <cell r="C661">
            <v>2024</v>
          </cell>
          <cell r="D661">
            <v>4</v>
          </cell>
          <cell r="E661">
            <v>340</v>
          </cell>
          <cell r="F661">
            <v>320</v>
          </cell>
          <cell r="G661">
            <v>24</v>
          </cell>
          <cell r="H661">
            <v>23</v>
          </cell>
          <cell r="I661">
            <v>1</v>
          </cell>
          <cell r="J661">
            <v>2</v>
          </cell>
          <cell r="K661">
            <v>3</v>
          </cell>
          <cell r="L661">
            <v>15</v>
          </cell>
          <cell r="M661">
            <v>3</v>
          </cell>
          <cell r="N661">
            <v>1</v>
          </cell>
          <cell r="O661">
            <v>3</v>
          </cell>
          <cell r="P661">
            <v>1</v>
          </cell>
          <cell r="Q661">
            <v>1</v>
          </cell>
          <cell r="R661">
            <v>101</v>
          </cell>
          <cell r="S661">
            <v>3</v>
          </cell>
          <cell r="T661">
            <v>4</v>
          </cell>
          <cell r="W661">
            <v>1001</v>
          </cell>
          <cell r="X661">
            <v>8</v>
          </cell>
          <cell r="AA661">
            <v>142</v>
          </cell>
          <cell r="AB661">
            <v>183.15</v>
          </cell>
          <cell r="AC661">
            <v>8.2446000000000002</v>
          </cell>
          <cell r="AD661">
            <v>20</v>
          </cell>
          <cell r="AE661">
            <v>20.774000000000001</v>
          </cell>
          <cell r="AF661">
            <v>4</v>
          </cell>
          <cell r="AG661">
            <v>4</v>
          </cell>
          <cell r="AH661">
            <v>4</v>
          </cell>
          <cell r="AI661">
            <v>0</v>
          </cell>
        </row>
        <row r="662">
          <cell r="A662">
            <v>1</v>
          </cell>
          <cell r="B662">
            <v>1</v>
          </cell>
          <cell r="C662">
            <v>2024</v>
          </cell>
          <cell r="D662">
            <v>4</v>
          </cell>
          <cell r="E662">
            <v>340</v>
          </cell>
          <cell r="F662">
            <v>320</v>
          </cell>
          <cell r="G662">
            <v>24</v>
          </cell>
          <cell r="H662">
            <v>29</v>
          </cell>
          <cell r="I662">
            <v>4</v>
          </cell>
          <cell r="J662">
            <v>1</v>
          </cell>
          <cell r="K662">
            <v>3</v>
          </cell>
          <cell r="L662">
            <v>6</v>
          </cell>
          <cell r="M662">
            <v>1</v>
          </cell>
          <cell r="N662">
            <v>4</v>
          </cell>
          <cell r="O662">
            <v>9</v>
          </cell>
          <cell r="P662">
            <v>1</v>
          </cell>
          <cell r="Q662">
            <v>1</v>
          </cell>
          <cell r="R662">
            <v>101</v>
          </cell>
          <cell r="S662">
            <v>3</v>
          </cell>
          <cell r="T662">
            <v>4</v>
          </cell>
          <cell r="W662">
            <v>1001</v>
          </cell>
          <cell r="X662">
            <v>8</v>
          </cell>
          <cell r="AA662">
            <v>95</v>
          </cell>
          <cell r="AB662">
            <v>185.56</v>
          </cell>
          <cell r="AC662">
            <v>8.9070999999999998</v>
          </cell>
          <cell r="AD662">
            <v>20</v>
          </cell>
          <cell r="AE662">
            <v>16.425699999999999</v>
          </cell>
          <cell r="AF662">
            <v>4</v>
          </cell>
          <cell r="AG662">
            <v>4</v>
          </cell>
          <cell r="AH662">
            <v>4</v>
          </cell>
          <cell r="AI662">
            <v>0</v>
          </cell>
        </row>
        <row r="663">
          <cell r="A663">
            <v>1</v>
          </cell>
          <cell r="B663">
            <v>1</v>
          </cell>
          <cell r="C663">
            <v>2024</v>
          </cell>
          <cell r="D663">
            <v>4</v>
          </cell>
          <cell r="E663">
            <v>340</v>
          </cell>
          <cell r="F663">
            <v>320</v>
          </cell>
          <cell r="G663">
            <v>24</v>
          </cell>
          <cell r="H663">
            <v>29</v>
          </cell>
          <cell r="I663">
            <v>2</v>
          </cell>
          <cell r="J663">
            <v>2</v>
          </cell>
          <cell r="K663">
            <v>3</v>
          </cell>
          <cell r="L663">
            <v>2</v>
          </cell>
          <cell r="M663">
            <v>2</v>
          </cell>
          <cell r="N663">
            <v>1</v>
          </cell>
          <cell r="O663">
            <v>5</v>
          </cell>
          <cell r="P663">
            <v>1</v>
          </cell>
          <cell r="Q663">
            <v>1</v>
          </cell>
          <cell r="R663">
            <v>101</v>
          </cell>
          <cell r="S663">
            <v>3</v>
          </cell>
          <cell r="T663">
            <v>4</v>
          </cell>
          <cell r="W663">
            <v>1001</v>
          </cell>
          <cell r="X663">
            <v>8</v>
          </cell>
          <cell r="AA663">
            <v>346</v>
          </cell>
          <cell r="AB663">
            <v>278.22000000000003</v>
          </cell>
          <cell r="AD663">
            <v>20</v>
          </cell>
          <cell r="AE663">
            <v>19.604600000000001</v>
          </cell>
          <cell r="AF663">
            <v>4</v>
          </cell>
          <cell r="AG663">
            <v>4</v>
          </cell>
          <cell r="AH663">
            <v>4</v>
          </cell>
          <cell r="AI663">
            <v>0</v>
          </cell>
        </row>
        <row r="664">
          <cell r="A664">
            <v>1</v>
          </cell>
          <cell r="B664">
            <v>1</v>
          </cell>
          <cell r="C664">
            <v>2024</v>
          </cell>
          <cell r="D664">
            <v>4</v>
          </cell>
          <cell r="E664">
            <v>340</v>
          </cell>
          <cell r="F664">
            <v>320</v>
          </cell>
          <cell r="G664">
            <v>24</v>
          </cell>
          <cell r="H664">
            <v>32</v>
          </cell>
          <cell r="I664">
            <v>2</v>
          </cell>
          <cell r="J664">
            <v>1</v>
          </cell>
          <cell r="K664">
            <v>3</v>
          </cell>
          <cell r="L664">
            <v>3</v>
          </cell>
          <cell r="M664">
            <v>1</v>
          </cell>
          <cell r="N664">
            <v>1</v>
          </cell>
          <cell r="O664">
            <v>2</v>
          </cell>
          <cell r="P664">
            <v>1</v>
          </cell>
          <cell r="Q664">
            <v>1</v>
          </cell>
          <cell r="R664">
            <v>101</v>
          </cell>
          <cell r="S664">
            <v>3</v>
          </cell>
          <cell r="T664">
            <v>6</v>
          </cell>
          <cell r="W664">
            <v>1001</v>
          </cell>
          <cell r="X664">
            <v>8</v>
          </cell>
          <cell r="AA664">
            <v>248</v>
          </cell>
          <cell r="AB664">
            <v>74</v>
          </cell>
          <cell r="AC664">
            <v>2.2841999999999998</v>
          </cell>
          <cell r="AD664">
            <v>18</v>
          </cell>
          <cell r="AE664">
            <v>2.4348999999999998</v>
          </cell>
          <cell r="AF664">
            <v>4</v>
          </cell>
          <cell r="AG664">
            <v>4</v>
          </cell>
          <cell r="AH664">
            <v>4</v>
          </cell>
          <cell r="AI664">
            <v>0</v>
          </cell>
        </row>
        <row r="665">
          <cell r="A665">
            <v>1</v>
          </cell>
          <cell r="B665">
            <v>1</v>
          </cell>
          <cell r="C665">
            <v>2024</v>
          </cell>
          <cell r="D665">
            <v>4</v>
          </cell>
          <cell r="E665">
            <v>340</v>
          </cell>
          <cell r="F665">
            <v>320</v>
          </cell>
          <cell r="G665">
            <v>24</v>
          </cell>
          <cell r="H665">
            <v>32</v>
          </cell>
          <cell r="I665">
            <v>2</v>
          </cell>
          <cell r="J665">
            <v>2</v>
          </cell>
          <cell r="K665">
            <v>3</v>
          </cell>
          <cell r="L665">
            <v>2</v>
          </cell>
          <cell r="M665">
            <v>1</v>
          </cell>
          <cell r="N665">
            <v>1</v>
          </cell>
          <cell r="O665">
            <v>2</v>
          </cell>
          <cell r="P665">
            <v>1</v>
          </cell>
          <cell r="Q665">
            <v>1</v>
          </cell>
          <cell r="R665">
            <v>101</v>
          </cell>
          <cell r="S665">
            <v>3</v>
          </cell>
          <cell r="T665">
            <v>6</v>
          </cell>
          <cell r="W665">
            <v>1001</v>
          </cell>
          <cell r="X665">
            <v>8</v>
          </cell>
          <cell r="AA665">
            <v>486</v>
          </cell>
          <cell r="AB665">
            <v>382</v>
          </cell>
          <cell r="AC665">
            <v>0.68799999999999994</v>
          </cell>
          <cell r="AD665">
            <v>20</v>
          </cell>
          <cell r="AE665">
            <v>19.347300000000001</v>
          </cell>
          <cell r="AF665">
            <v>4</v>
          </cell>
          <cell r="AG665">
            <v>4</v>
          </cell>
          <cell r="AH665">
            <v>4</v>
          </cell>
          <cell r="AI665">
            <v>0</v>
          </cell>
        </row>
        <row r="666">
          <cell r="A666">
            <v>1</v>
          </cell>
          <cell r="B666">
            <v>1</v>
          </cell>
          <cell r="C666">
            <v>2024</v>
          </cell>
          <cell r="D666">
            <v>4</v>
          </cell>
          <cell r="E666">
            <v>340</v>
          </cell>
          <cell r="F666">
            <v>320</v>
          </cell>
          <cell r="G666">
            <v>24</v>
          </cell>
          <cell r="H666">
            <v>15</v>
          </cell>
          <cell r="I666">
            <v>2</v>
          </cell>
          <cell r="J666">
            <v>2</v>
          </cell>
          <cell r="K666">
            <v>3</v>
          </cell>
          <cell r="L666">
            <v>1</v>
          </cell>
          <cell r="M666">
            <v>1</v>
          </cell>
          <cell r="N666">
            <v>1</v>
          </cell>
          <cell r="O666">
            <v>4</v>
          </cell>
          <cell r="P666">
            <v>1</v>
          </cell>
          <cell r="Q666">
            <v>1</v>
          </cell>
          <cell r="R666">
            <v>101</v>
          </cell>
          <cell r="S666">
            <v>3</v>
          </cell>
          <cell r="T666">
            <v>4</v>
          </cell>
          <cell r="W666">
            <v>1001</v>
          </cell>
          <cell r="X666">
            <v>8</v>
          </cell>
          <cell r="AA666">
            <v>1041</v>
          </cell>
          <cell r="AB666">
            <v>668.91</v>
          </cell>
          <cell r="AC666">
            <v>6.2350000000000003</v>
          </cell>
          <cell r="AD666">
            <v>20</v>
          </cell>
          <cell r="AE666">
            <v>13.367900000000001</v>
          </cell>
          <cell r="AF666">
            <v>4</v>
          </cell>
          <cell r="AG666">
            <v>4</v>
          </cell>
          <cell r="AH666">
            <v>4</v>
          </cell>
          <cell r="AI666">
            <v>0</v>
          </cell>
        </row>
        <row r="667">
          <cell r="A667">
            <v>1</v>
          </cell>
          <cell r="B667">
            <v>2</v>
          </cell>
          <cell r="C667">
            <v>2024</v>
          </cell>
          <cell r="D667">
            <v>4</v>
          </cell>
          <cell r="E667">
            <v>340</v>
          </cell>
          <cell r="F667">
            <v>290</v>
          </cell>
          <cell r="G667">
            <v>24</v>
          </cell>
          <cell r="H667">
            <v>1</v>
          </cell>
          <cell r="I667">
            <v>2</v>
          </cell>
          <cell r="J667">
            <v>2</v>
          </cell>
          <cell r="K667">
            <v>3</v>
          </cell>
          <cell r="L667">
            <v>1</v>
          </cell>
          <cell r="M667">
            <v>1</v>
          </cell>
          <cell r="N667">
            <v>4</v>
          </cell>
          <cell r="O667">
            <v>9</v>
          </cell>
          <cell r="P667">
            <v>0</v>
          </cell>
          <cell r="R667">
            <v>101</v>
          </cell>
          <cell r="S667">
            <v>3</v>
          </cell>
          <cell r="T667">
            <v>4</v>
          </cell>
          <cell r="W667">
            <v>1001</v>
          </cell>
          <cell r="X667">
            <v>8</v>
          </cell>
          <cell r="AA667">
            <v>1252</v>
          </cell>
          <cell r="AB667">
            <v>76.64</v>
          </cell>
          <cell r="AC667">
            <v>13.77</v>
          </cell>
          <cell r="AD667">
            <v>20</v>
          </cell>
          <cell r="AE667">
            <v>70.61</v>
          </cell>
          <cell r="AF667">
            <v>4</v>
          </cell>
          <cell r="AG667">
            <v>4</v>
          </cell>
          <cell r="AH667">
            <v>4</v>
          </cell>
          <cell r="AI667">
            <v>0</v>
          </cell>
        </row>
        <row r="668">
          <cell r="A668">
            <v>1</v>
          </cell>
          <cell r="B668">
            <v>2</v>
          </cell>
          <cell r="C668">
            <v>2024</v>
          </cell>
          <cell r="D668">
            <v>4</v>
          </cell>
          <cell r="E668">
            <v>340</v>
          </cell>
          <cell r="F668">
            <v>290</v>
          </cell>
          <cell r="G668">
            <v>24</v>
          </cell>
          <cell r="H668">
            <v>1</v>
          </cell>
          <cell r="I668">
            <v>7</v>
          </cell>
          <cell r="J668">
            <v>2</v>
          </cell>
          <cell r="K668">
            <v>3</v>
          </cell>
          <cell r="L668">
            <v>1</v>
          </cell>
          <cell r="M668">
            <v>1</v>
          </cell>
          <cell r="N668">
            <v>1</v>
          </cell>
          <cell r="O668">
            <v>5</v>
          </cell>
          <cell r="P668">
            <v>0</v>
          </cell>
          <cell r="R668">
            <v>101</v>
          </cell>
          <cell r="S668">
            <v>3</v>
          </cell>
          <cell r="T668">
            <v>4</v>
          </cell>
          <cell r="W668">
            <v>1001</v>
          </cell>
          <cell r="X668">
            <v>8</v>
          </cell>
          <cell r="AA668">
            <v>3260</v>
          </cell>
          <cell r="AB668">
            <v>12449</v>
          </cell>
          <cell r="AC668">
            <v>31.396699999999999</v>
          </cell>
          <cell r="AD668">
            <v>20</v>
          </cell>
          <cell r="AE668">
            <v>32.520200000000003</v>
          </cell>
          <cell r="AF668">
            <v>4</v>
          </cell>
          <cell r="AG668">
            <v>4</v>
          </cell>
          <cell r="AH668">
            <v>4</v>
          </cell>
          <cell r="AI668">
            <v>0</v>
          </cell>
        </row>
        <row r="669">
          <cell r="A669">
            <v>1</v>
          </cell>
          <cell r="B669">
            <v>2</v>
          </cell>
          <cell r="C669">
            <v>2024</v>
          </cell>
          <cell r="D669">
            <v>4</v>
          </cell>
          <cell r="E669">
            <v>340</v>
          </cell>
          <cell r="F669">
            <v>290</v>
          </cell>
          <cell r="G669">
            <v>24</v>
          </cell>
          <cell r="H669">
            <v>31</v>
          </cell>
          <cell r="I669">
            <v>4</v>
          </cell>
          <cell r="J669">
            <v>1</v>
          </cell>
          <cell r="K669">
            <v>3</v>
          </cell>
          <cell r="L669">
            <v>2</v>
          </cell>
          <cell r="M669">
            <v>1</v>
          </cell>
          <cell r="N669">
            <v>1</v>
          </cell>
          <cell r="O669">
            <v>5</v>
          </cell>
          <cell r="P669">
            <v>1</v>
          </cell>
          <cell r="Q669">
            <v>1</v>
          </cell>
          <cell r="R669">
            <v>101</v>
          </cell>
          <cell r="S669">
            <v>3</v>
          </cell>
          <cell r="T669">
            <v>4</v>
          </cell>
          <cell r="W669">
            <v>1001</v>
          </cell>
          <cell r="X669">
            <v>8</v>
          </cell>
          <cell r="AA669">
            <v>403</v>
          </cell>
          <cell r="AB669">
            <v>927.08</v>
          </cell>
          <cell r="AC669">
            <v>26.631900000000002</v>
          </cell>
          <cell r="AD669">
            <v>20</v>
          </cell>
          <cell r="AE669">
            <v>27.931899999999999</v>
          </cell>
          <cell r="AF669">
            <v>4</v>
          </cell>
          <cell r="AG669">
            <v>4</v>
          </cell>
          <cell r="AH669">
            <v>4</v>
          </cell>
          <cell r="AI669">
            <v>0</v>
          </cell>
        </row>
        <row r="670">
          <cell r="A670">
            <v>1</v>
          </cell>
          <cell r="B670">
            <v>2</v>
          </cell>
          <cell r="C670">
            <v>2024</v>
          </cell>
          <cell r="D670">
            <v>4</v>
          </cell>
          <cell r="E670">
            <v>340</v>
          </cell>
          <cell r="F670">
            <v>290</v>
          </cell>
          <cell r="G670">
            <v>24</v>
          </cell>
          <cell r="H670">
            <v>2</v>
          </cell>
          <cell r="I670">
            <v>4</v>
          </cell>
          <cell r="J670">
            <v>5</v>
          </cell>
          <cell r="K670">
            <v>3</v>
          </cell>
          <cell r="L670">
            <v>4</v>
          </cell>
          <cell r="M670">
            <v>1</v>
          </cell>
          <cell r="N670">
            <v>4</v>
          </cell>
          <cell r="O670">
            <v>9</v>
          </cell>
          <cell r="P670">
            <v>1</v>
          </cell>
          <cell r="Q670">
            <v>1</v>
          </cell>
          <cell r="R670">
            <v>101</v>
          </cell>
          <cell r="S670">
            <v>2</v>
          </cell>
          <cell r="T670">
            <v>6</v>
          </cell>
          <cell r="U670">
            <v>0</v>
          </cell>
          <cell r="V670">
            <v>0</v>
          </cell>
          <cell r="W670">
            <v>1001</v>
          </cell>
          <cell r="X670">
            <v>0</v>
          </cell>
          <cell r="Y670">
            <v>1</v>
          </cell>
          <cell r="Z670">
            <v>0</v>
          </cell>
          <cell r="AA670">
            <v>261</v>
          </cell>
          <cell r="AB670">
            <v>347.1053</v>
          </cell>
          <cell r="AC670">
            <v>20</v>
          </cell>
          <cell r="AD670">
            <v>20</v>
          </cell>
          <cell r="AE670">
            <v>20.2</v>
          </cell>
          <cell r="AF670">
            <v>4</v>
          </cell>
          <cell r="AG670">
            <v>4</v>
          </cell>
          <cell r="AH670">
            <v>4</v>
          </cell>
          <cell r="AI670">
            <v>0</v>
          </cell>
        </row>
        <row r="671">
          <cell r="A671">
            <v>1</v>
          </cell>
          <cell r="B671">
            <v>2</v>
          </cell>
          <cell r="C671">
            <v>2024</v>
          </cell>
          <cell r="D671">
            <v>4</v>
          </cell>
          <cell r="E671">
            <v>340</v>
          </cell>
          <cell r="F671">
            <v>290</v>
          </cell>
          <cell r="G671">
            <v>24</v>
          </cell>
          <cell r="H671">
            <v>2</v>
          </cell>
          <cell r="I671">
            <v>11</v>
          </cell>
          <cell r="J671">
            <v>1</v>
          </cell>
          <cell r="K671">
            <v>3</v>
          </cell>
          <cell r="L671">
            <v>1</v>
          </cell>
          <cell r="M671">
            <v>1</v>
          </cell>
          <cell r="N671">
            <v>4</v>
          </cell>
          <cell r="O671">
            <v>9</v>
          </cell>
          <cell r="P671">
            <v>0</v>
          </cell>
          <cell r="R671">
            <v>101</v>
          </cell>
          <cell r="S671">
            <v>3</v>
          </cell>
          <cell r="T671">
            <v>6</v>
          </cell>
          <cell r="W671">
            <v>1001</v>
          </cell>
          <cell r="X671">
            <v>0</v>
          </cell>
          <cell r="Y671">
            <v>1</v>
          </cell>
          <cell r="Z671">
            <v>0</v>
          </cell>
          <cell r="AA671">
            <v>982</v>
          </cell>
          <cell r="AB671">
            <v>1287.3706999999999</v>
          </cell>
          <cell r="AC671">
            <v>19.177099999999999</v>
          </cell>
          <cell r="AD671">
            <v>20</v>
          </cell>
          <cell r="AE671">
            <v>19.177099999999999</v>
          </cell>
          <cell r="AF671">
            <v>4</v>
          </cell>
          <cell r="AG671">
            <v>4</v>
          </cell>
          <cell r="AH671">
            <v>4</v>
          </cell>
          <cell r="AI671">
            <v>0</v>
          </cell>
        </row>
        <row r="672">
          <cell r="A672">
            <v>1</v>
          </cell>
          <cell r="B672">
            <v>2</v>
          </cell>
          <cell r="C672">
            <v>2024</v>
          </cell>
          <cell r="D672">
            <v>4</v>
          </cell>
          <cell r="E672">
            <v>340</v>
          </cell>
          <cell r="F672">
            <v>290</v>
          </cell>
          <cell r="G672">
            <v>24</v>
          </cell>
          <cell r="H672">
            <v>4</v>
          </cell>
          <cell r="I672">
            <v>3</v>
          </cell>
          <cell r="J672">
            <v>2</v>
          </cell>
          <cell r="K672">
            <v>3</v>
          </cell>
          <cell r="L672">
            <v>2</v>
          </cell>
          <cell r="M672">
            <v>1</v>
          </cell>
          <cell r="N672">
            <v>1</v>
          </cell>
          <cell r="O672">
            <v>5</v>
          </cell>
          <cell r="P672">
            <v>1</v>
          </cell>
          <cell r="Q672">
            <v>0</v>
          </cell>
          <cell r="R672">
            <v>101</v>
          </cell>
          <cell r="S672">
            <v>3</v>
          </cell>
          <cell r="T672">
            <v>4</v>
          </cell>
          <cell r="W672">
            <v>1001</v>
          </cell>
          <cell r="X672">
            <v>0</v>
          </cell>
          <cell r="Y672">
            <v>1</v>
          </cell>
          <cell r="Z672">
            <v>0</v>
          </cell>
          <cell r="AA672">
            <v>757</v>
          </cell>
          <cell r="AB672">
            <v>456.76519999999999</v>
          </cell>
          <cell r="AC672">
            <v>7.5514000000000001</v>
          </cell>
          <cell r="AD672">
            <v>20</v>
          </cell>
          <cell r="AE672">
            <v>12.5046</v>
          </cell>
          <cell r="AF672">
            <v>4</v>
          </cell>
          <cell r="AG672">
            <v>4</v>
          </cell>
          <cell r="AH672">
            <v>4</v>
          </cell>
          <cell r="AI672">
            <v>0</v>
          </cell>
        </row>
        <row r="673">
          <cell r="A673">
            <v>1</v>
          </cell>
          <cell r="B673">
            <v>2</v>
          </cell>
          <cell r="C673">
            <v>2024</v>
          </cell>
          <cell r="D673">
            <v>4</v>
          </cell>
          <cell r="E673">
            <v>340</v>
          </cell>
          <cell r="F673">
            <v>290</v>
          </cell>
          <cell r="G673">
            <v>24</v>
          </cell>
          <cell r="H673">
            <v>27</v>
          </cell>
          <cell r="I673">
            <v>4</v>
          </cell>
          <cell r="J673">
            <v>1</v>
          </cell>
          <cell r="K673">
            <v>3</v>
          </cell>
          <cell r="L673">
            <v>3</v>
          </cell>
          <cell r="M673">
            <v>1</v>
          </cell>
          <cell r="N673">
            <v>3</v>
          </cell>
          <cell r="O673">
            <v>0</v>
          </cell>
          <cell r="P673">
            <v>1</v>
          </cell>
          <cell r="Q673">
            <v>1</v>
          </cell>
          <cell r="R673">
            <v>101</v>
          </cell>
          <cell r="S673">
            <v>3</v>
          </cell>
          <cell r="T673">
            <v>4</v>
          </cell>
          <cell r="W673">
            <v>1001</v>
          </cell>
          <cell r="X673">
            <v>8</v>
          </cell>
          <cell r="AA673">
            <v>176</v>
          </cell>
          <cell r="AB673">
            <v>210.5</v>
          </cell>
          <cell r="AC673">
            <v>8.32</v>
          </cell>
          <cell r="AD673">
            <v>20</v>
          </cell>
          <cell r="AE673">
            <v>8.8699999999999992</v>
          </cell>
          <cell r="AF673">
            <v>4</v>
          </cell>
          <cell r="AG673">
            <v>4</v>
          </cell>
          <cell r="AH673">
            <v>4</v>
          </cell>
          <cell r="AI673">
            <v>0</v>
          </cell>
        </row>
        <row r="674">
          <cell r="A674">
            <v>1</v>
          </cell>
          <cell r="B674">
            <v>2</v>
          </cell>
          <cell r="C674">
            <v>2024</v>
          </cell>
          <cell r="D674">
            <v>4</v>
          </cell>
          <cell r="E674">
            <v>340</v>
          </cell>
          <cell r="F674">
            <v>290</v>
          </cell>
          <cell r="G674">
            <v>24</v>
          </cell>
          <cell r="H674">
            <v>16</v>
          </cell>
          <cell r="I674">
            <v>6</v>
          </cell>
          <cell r="J674">
            <v>2</v>
          </cell>
          <cell r="K674">
            <v>3</v>
          </cell>
          <cell r="L674">
            <v>5</v>
          </cell>
          <cell r="M674">
            <v>2</v>
          </cell>
          <cell r="N674">
            <v>1</v>
          </cell>
          <cell r="O674">
            <v>5</v>
          </cell>
          <cell r="P674">
            <v>1</v>
          </cell>
          <cell r="Q674">
            <v>1</v>
          </cell>
          <cell r="R674">
            <v>101</v>
          </cell>
          <cell r="S674">
            <v>2</v>
          </cell>
          <cell r="T674">
            <v>4</v>
          </cell>
          <cell r="U674">
            <v>1</v>
          </cell>
          <cell r="V674">
            <v>1</v>
          </cell>
          <cell r="W674">
            <v>1001</v>
          </cell>
          <cell r="X674">
            <v>0</v>
          </cell>
          <cell r="Y674">
            <v>1</v>
          </cell>
          <cell r="Z674">
            <v>1</v>
          </cell>
          <cell r="AA674">
            <v>1141</v>
          </cell>
          <cell r="AB674">
            <v>1600.3938000000001</v>
          </cell>
          <cell r="AC674">
            <v>15.693899999999999</v>
          </cell>
          <cell r="AD674">
            <v>20</v>
          </cell>
          <cell r="AE674">
            <v>15.888500000000001</v>
          </cell>
          <cell r="AF674">
            <v>4</v>
          </cell>
          <cell r="AG674">
            <v>4</v>
          </cell>
          <cell r="AH674">
            <v>4</v>
          </cell>
          <cell r="AI674">
            <v>0</v>
          </cell>
        </row>
        <row r="675">
          <cell r="A675">
            <v>1</v>
          </cell>
          <cell r="B675">
            <v>2</v>
          </cell>
          <cell r="C675">
            <v>2024</v>
          </cell>
          <cell r="D675">
            <v>4</v>
          </cell>
          <cell r="E675">
            <v>340</v>
          </cell>
          <cell r="F675">
            <v>290</v>
          </cell>
          <cell r="G675">
            <v>24</v>
          </cell>
          <cell r="H675">
            <v>17</v>
          </cell>
          <cell r="I675">
            <v>2</v>
          </cell>
          <cell r="J675">
            <v>1</v>
          </cell>
          <cell r="K675">
            <v>3</v>
          </cell>
          <cell r="L675">
            <v>1</v>
          </cell>
          <cell r="M675">
            <v>1</v>
          </cell>
          <cell r="N675">
            <v>1</v>
          </cell>
          <cell r="O675">
            <v>5</v>
          </cell>
          <cell r="P675">
            <v>1</v>
          </cell>
          <cell r="Q675">
            <v>1</v>
          </cell>
          <cell r="R675">
            <v>101</v>
          </cell>
          <cell r="S675">
            <v>2</v>
          </cell>
          <cell r="T675">
            <v>4</v>
          </cell>
          <cell r="U675">
            <v>1</v>
          </cell>
          <cell r="V675">
            <v>0</v>
          </cell>
          <cell r="W675">
            <v>1001</v>
          </cell>
          <cell r="X675">
            <v>0</v>
          </cell>
          <cell r="Y675">
            <v>0</v>
          </cell>
          <cell r="Z675">
            <v>0</v>
          </cell>
          <cell r="AA675">
            <v>2044</v>
          </cell>
          <cell r="AB675">
            <v>737</v>
          </cell>
          <cell r="AC675">
            <v>0.84530000000000005</v>
          </cell>
          <cell r="AD675">
            <v>20</v>
          </cell>
          <cell r="AE675">
            <v>2.0573999999999999</v>
          </cell>
          <cell r="AF675">
            <v>4</v>
          </cell>
          <cell r="AG675">
            <v>4</v>
          </cell>
          <cell r="AH675">
            <v>4</v>
          </cell>
          <cell r="AI675">
            <v>0</v>
          </cell>
        </row>
        <row r="676">
          <cell r="A676">
            <v>1</v>
          </cell>
          <cell r="B676">
            <v>2</v>
          </cell>
          <cell r="C676">
            <v>2024</v>
          </cell>
          <cell r="D676">
            <v>4</v>
          </cell>
          <cell r="E676">
            <v>340</v>
          </cell>
          <cell r="F676">
            <v>290</v>
          </cell>
          <cell r="G676">
            <v>24</v>
          </cell>
          <cell r="H676">
            <v>19</v>
          </cell>
          <cell r="I676">
            <v>1</v>
          </cell>
          <cell r="J676">
            <v>1</v>
          </cell>
          <cell r="K676">
            <v>3</v>
          </cell>
          <cell r="L676">
            <v>1</v>
          </cell>
          <cell r="M676">
            <v>1</v>
          </cell>
          <cell r="N676">
            <v>1</v>
          </cell>
          <cell r="O676">
            <v>5</v>
          </cell>
          <cell r="P676">
            <v>1</v>
          </cell>
          <cell r="Q676">
            <v>1</v>
          </cell>
          <cell r="R676">
            <v>101</v>
          </cell>
          <cell r="S676">
            <v>3</v>
          </cell>
          <cell r="T676">
            <v>4</v>
          </cell>
          <cell r="W676">
            <v>1001</v>
          </cell>
          <cell r="X676">
            <v>8</v>
          </cell>
          <cell r="AA676">
            <v>271</v>
          </cell>
          <cell r="AB676">
            <v>138.58269999999999</v>
          </cell>
          <cell r="AC676">
            <v>13.043699999999999</v>
          </cell>
          <cell r="AD676">
            <v>20</v>
          </cell>
          <cell r="AE676">
            <v>13.213900000000001</v>
          </cell>
          <cell r="AF676">
            <v>4</v>
          </cell>
          <cell r="AG676">
            <v>4</v>
          </cell>
          <cell r="AH676">
            <v>4</v>
          </cell>
          <cell r="AI676">
            <v>0</v>
          </cell>
        </row>
        <row r="677">
          <cell r="A677">
            <v>1</v>
          </cell>
          <cell r="B677">
            <v>1</v>
          </cell>
          <cell r="C677">
            <v>2024</v>
          </cell>
          <cell r="D677">
            <v>5</v>
          </cell>
          <cell r="E677">
            <v>340</v>
          </cell>
          <cell r="F677">
            <v>316</v>
          </cell>
          <cell r="G677">
            <v>24</v>
          </cell>
          <cell r="H677">
            <v>1</v>
          </cell>
          <cell r="I677">
            <v>1</v>
          </cell>
          <cell r="J677">
            <v>1</v>
          </cell>
          <cell r="K677">
            <v>3</v>
          </cell>
          <cell r="L677">
            <v>4</v>
          </cell>
          <cell r="M677">
            <v>1</v>
          </cell>
          <cell r="N677">
            <v>1</v>
          </cell>
          <cell r="O677">
            <v>5</v>
          </cell>
          <cell r="P677">
            <v>1</v>
          </cell>
          <cell r="Q677">
            <v>1</v>
          </cell>
          <cell r="R677">
            <v>104</v>
          </cell>
          <cell r="S677">
            <v>3</v>
          </cell>
          <cell r="T677">
            <v>4</v>
          </cell>
          <cell r="W677">
            <v>1004</v>
          </cell>
          <cell r="X677">
            <v>8</v>
          </cell>
          <cell r="AA677">
            <v>308</v>
          </cell>
          <cell r="AB677">
            <v>313.95</v>
          </cell>
          <cell r="AD677">
            <v>20</v>
          </cell>
          <cell r="AE677">
            <v>47.147199999999998</v>
          </cell>
          <cell r="AF677">
            <v>4</v>
          </cell>
          <cell r="AG677">
            <v>4</v>
          </cell>
          <cell r="AH677">
            <v>4</v>
          </cell>
          <cell r="AI677">
            <v>0</v>
          </cell>
        </row>
        <row r="678">
          <cell r="A678">
            <v>1</v>
          </cell>
          <cell r="B678">
            <v>1</v>
          </cell>
          <cell r="C678">
            <v>2024</v>
          </cell>
          <cell r="D678">
            <v>5</v>
          </cell>
          <cell r="E678">
            <v>340</v>
          </cell>
          <cell r="F678">
            <v>316</v>
          </cell>
          <cell r="G678">
            <v>24</v>
          </cell>
          <cell r="H678">
            <v>2</v>
          </cell>
          <cell r="I678">
            <v>1</v>
          </cell>
          <cell r="J678">
            <v>1</v>
          </cell>
          <cell r="K678">
            <v>3</v>
          </cell>
          <cell r="L678">
            <v>1</v>
          </cell>
          <cell r="M678">
            <v>1</v>
          </cell>
          <cell r="N678">
            <v>1</v>
          </cell>
          <cell r="O678">
            <v>4</v>
          </cell>
          <cell r="P678">
            <v>1</v>
          </cell>
          <cell r="Q678">
            <v>1</v>
          </cell>
          <cell r="R678">
            <v>104</v>
          </cell>
          <cell r="S678">
            <v>3</v>
          </cell>
          <cell r="T678">
            <v>4</v>
          </cell>
          <cell r="W678">
            <v>1004</v>
          </cell>
          <cell r="X678">
            <v>8</v>
          </cell>
          <cell r="AA678">
            <v>201</v>
          </cell>
          <cell r="AB678">
            <v>491.1</v>
          </cell>
          <cell r="AC678">
            <v>5.2252000000000001</v>
          </cell>
          <cell r="AD678">
            <v>20</v>
          </cell>
          <cell r="AE678">
            <v>31.363299999999999</v>
          </cell>
          <cell r="AF678">
            <v>4</v>
          </cell>
          <cell r="AG678">
            <v>4</v>
          </cell>
          <cell r="AH678">
            <v>4</v>
          </cell>
          <cell r="AI678">
            <v>0</v>
          </cell>
        </row>
        <row r="679">
          <cell r="A679">
            <v>1</v>
          </cell>
          <cell r="B679">
            <v>1</v>
          </cell>
          <cell r="C679">
            <v>2024</v>
          </cell>
          <cell r="D679">
            <v>5</v>
          </cell>
          <cell r="E679">
            <v>340</v>
          </cell>
          <cell r="F679">
            <v>316</v>
          </cell>
          <cell r="G679">
            <v>24</v>
          </cell>
          <cell r="H679">
            <v>3</v>
          </cell>
          <cell r="I679">
            <v>1</v>
          </cell>
          <cell r="J679">
            <v>1</v>
          </cell>
          <cell r="K679">
            <v>3</v>
          </cell>
          <cell r="L679">
            <v>1</v>
          </cell>
          <cell r="M679">
            <v>1</v>
          </cell>
          <cell r="N679">
            <v>1</v>
          </cell>
          <cell r="O679">
            <v>4</v>
          </cell>
          <cell r="P679">
            <v>1</v>
          </cell>
          <cell r="Q679">
            <v>1</v>
          </cell>
          <cell r="R679">
            <v>104</v>
          </cell>
          <cell r="S679">
            <v>3</v>
          </cell>
          <cell r="T679">
            <v>4</v>
          </cell>
          <cell r="W679">
            <v>1004</v>
          </cell>
          <cell r="X679">
            <v>8</v>
          </cell>
          <cell r="AA679">
            <v>356</v>
          </cell>
          <cell r="AB679">
            <v>721.01</v>
          </cell>
          <cell r="AD679">
            <v>20</v>
          </cell>
          <cell r="AE679">
            <v>34.250300000000003</v>
          </cell>
          <cell r="AF679">
            <v>4</v>
          </cell>
          <cell r="AG679">
            <v>4</v>
          </cell>
          <cell r="AH679">
            <v>4</v>
          </cell>
          <cell r="AI679">
            <v>0</v>
          </cell>
        </row>
        <row r="680">
          <cell r="A680">
            <v>1</v>
          </cell>
          <cell r="B680">
            <v>1</v>
          </cell>
          <cell r="C680">
            <v>2024</v>
          </cell>
          <cell r="D680">
            <v>5</v>
          </cell>
          <cell r="E680">
            <v>340</v>
          </cell>
          <cell r="F680">
            <v>316</v>
          </cell>
          <cell r="G680">
            <v>24</v>
          </cell>
          <cell r="H680">
            <v>4</v>
          </cell>
          <cell r="I680">
            <v>1</v>
          </cell>
          <cell r="J680">
            <v>1</v>
          </cell>
          <cell r="K680">
            <v>3</v>
          </cell>
          <cell r="L680">
            <v>1</v>
          </cell>
          <cell r="M680">
            <v>1</v>
          </cell>
          <cell r="N680">
            <v>1</v>
          </cell>
          <cell r="O680">
            <v>1</v>
          </cell>
          <cell r="P680">
            <v>1</v>
          </cell>
          <cell r="Q680">
            <v>1</v>
          </cell>
          <cell r="R680">
            <v>104</v>
          </cell>
          <cell r="S680">
            <v>3</v>
          </cell>
          <cell r="T680">
            <v>4</v>
          </cell>
          <cell r="W680">
            <v>1004</v>
          </cell>
          <cell r="X680">
            <v>8</v>
          </cell>
          <cell r="AA680">
            <v>1023</v>
          </cell>
          <cell r="AB680">
            <v>750.83</v>
          </cell>
          <cell r="AC680">
            <v>3.8424</v>
          </cell>
          <cell r="AD680">
            <v>20</v>
          </cell>
          <cell r="AE680">
            <v>12.577500000000001</v>
          </cell>
          <cell r="AF680">
            <v>4</v>
          </cell>
          <cell r="AG680">
            <v>4</v>
          </cell>
          <cell r="AH680">
            <v>4</v>
          </cell>
          <cell r="AI680">
            <v>0</v>
          </cell>
        </row>
        <row r="681">
          <cell r="A681">
            <v>1</v>
          </cell>
          <cell r="B681">
            <v>1</v>
          </cell>
          <cell r="C681">
            <v>2024</v>
          </cell>
          <cell r="D681">
            <v>5</v>
          </cell>
          <cell r="E681">
            <v>340</v>
          </cell>
          <cell r="F681">
            <v>316</v>
          </cell>
          <cell r="G681">
            <v>24</v>
          </cell>
          <cell r="H681">
            <v>5</v>
          </cell>
          <cell r="I681">
            <v>1</v>
          </cell>
          <cell r="J681">
            <v>1</v>
          </cell>
          <cell r="K681">
            <v>3</v>
          </cell>
          <cell r="L681">
            <v>1</v>
          </cell>
          <cell r="M681">
            <v>1</v>
          </cell>
          <cell r="N681">
            <v>1</v>
          </cell>
          <cell r="O681">
            <v>2</v>
          </cell>
          <cell r="P681">
            <v>1</v>
          </cell>
          <cell r="Q681">
            <v>1</v>
          </cell>
          <cell r="R681">
            <v>104</v>
          </cell>
          <cell r="S681">
            <v>3</v>
          </cell>
          <cell r="T681">
            <v>4</v>
          </cell>
          <cell r="W681">
            <v>1004</v>
          </cell>
          <cell r="X681">
            <v>8</v>
          </cell>
          <cell r="AA681">
            <v>356</v>
          </cell>
          <cell r="AB681">
            <v>758.09</v>
          </cell>
          <cell r="AC681">
            <v>7.3</v>
          </cell>
          <cell r="AD681">
            <v>20</v>
          </cell>
          <cell r="AE681">
            <v>18.260000000000002</v>
          </cell>
          <cell r="AF681">
            <v>4</v>
          </cell>
          <cell r="AG681">
            <v>4</v>
          </cell>
          <cell r="AH681">
            <v>4</v>
          </cell>
          <cell r="AI681">
            <v>0</v>
          </cell>
        </row>
        <row r="682">
          <cell r="A682">
            <v>1</v>
          </cell>
          <cell r="B682">
            <v>1</v>
          </cell>
          <cell r="C682">
            <v>2024</v>
          </cell>
          <cell r="D682">
            <v>5</v>
          </cell>
          <cell r="E682">
            <v>340</v>
          </cell>
          <cell r="F682">
            <v>316</v>
          </cell>
          <cell r="G682">
            <v>24</v>
          </cell>
          <cell r="H682">
            <v>6</v>
          </cell>
          <cell r="I682">
            <v>1</v>
          </cell>
          <cell r="J682">
            <v>1</v>
          </cell>
          <cell r="K682">
            <v>3</v>
          </cell>
          <cell r="L682">
            <v>1</v>
          </cell>
          <cell r="M682">
            <v>1</v>
          </cell>
          <cell r="N682">
            <v>4</v>
          </cell>
          <cell r="O682">
            <v>9</v>
          </cell>
          <cell r="P682">
            <v>0</v>
          </cell>
          <cell r="R682">
            <v>104</v>
          </cell>
          <cell r="S682">
            <v>3</v>
          </cell>
          <cell r="T682">
            <v>4</v>
          </cell>
          <cell r="W682">
            <v>1004</v>
          </cell>
          <cell r="X682">
            <v>8</v>
          </cell>
          <cell r="AA682">
            <v>926</v>
          </cell>
          <cell r="AB682">
            <v>662.51</v>
          </cell>
          <cell r="AC682">
            <v>3.91</v>
          </cell>
          <cell r="AD682">
            <v>20</v>
          </cell>
          <cell r="AE682">
            <v>9.0500000000000007</v>
          </cell>
          <cell r="AF682">
            <v>4</v>
          </cell>
          <cell r="AG682">
            <v>4</v>
          </cell>
          <cell r="AH682">
            <v>4</v>
          </cell>
          <cell r="AI682">
            <v>0</v>
          </cell>
        </row>
        <row r="683">
          <cell r="A683">
            <v>1</v>
          </cell>
          <cell r="B683">
            <v>1</v>
          </cell>
          <cell r="C683">
            <v>2024</v>
          </cell>
          <cell r="D683">
            <v>5</v>
          </cell>
          <cell r="E683">
            <v>340</v>
          </cell>
          <cell r="F683">
            <v>316</v>
          </cell>
          <cell r="G683">
            <v>24</v>
          </cell>
          <cell r="H683">
            <v>7</v>
          </cell>
          <cell r="I683">
            <v>1</v>
          </cell>
          <cell r="J683">
            <v>1</v>
          </cell>
          <cell r="K683">
            <v>3</v>
          </cell>
          <cell r="L683">
            <v>2</v>
          </cell>
          <cell r="M683">
            <v>1</v>
          </cell>
          <cell r="N683">
            <v>4</v>
          </cell>
          <cell r="O683">
            <v>9</v>
          </cell>
          <cell r="P683">
            <v>0</v>
          </cell>
          <cell r="R683">
            <v>104</v>
          </cell>
          <cell r="S683">
            <v>3</v>
          </cell>
          <cell r="T683">
            <v>4</v>
          </cell>
          <cell r="W683">
            <v>1004</v>
          </cell>
          <cell r="X683">
            <v>8</v>
          </cell>
          <cell r="AA683">
            <v>769</v>
          </cell>
          <cell r="AB683">
            <v>1074.19</v>
          </cell>
          <cell r="AD683">
            <v>20</v>
          </cell>
          <cell r="AE683">
            <v>39.54</v>
          </cell>
          <cell r="AF683">
            <v>4</v>
          </cell>
          <cell r="AG683">
            <v>4</v>
          </cell>
          <cell r="AH683">
            <v>4</v>
          </cell>
          <cell r="AI683">
            <v>0</v>
          </cell>
        </row>
        <row r="684">
          <cell r="A684">
            <v>1</v>
          </cell>
          <cell r="B684">
            <v>1</v>
          </cell>
          <cell r="C684">
            <v>2024</v>
          </cell>
          <cell r="D684">
            <v>5</v>
          </cell>
          <cell r="E684">
            <v>340</v>
          </cell>
          <cell r="F684">
            <v>316</v>
          </cell>
          <cell r="G684">
            <v>24</v>
          </cell>
          <cell r="H684">
            <v>9</v>
          </cell>
          <cell r="I684">
            <v>1</v>
          </cell>
          <cell r="J684">
            <v>1</v>
          </cell>
          <cell r="K684">
            <v>3</v>
          </cell>
          <cell r="L684">
            <v>1</v>
          </cell>
          <cell r="M684">
            <v>1</v>
          </cell>
          <cell r="N684">
            <v>3</v>
          </cell>
          <cell r="O684">
            <v>0</v>
          </cell>
          <cell r="P684">
            <v>1</v>
          </cell>
          <cell r="Q684">
            <v>1</v>
          </cell>
          <cell r="R684">
            <v>104</v>
          </cell>
          <cell r="S684">
            <v>3</v>
          </cell>
          <cell r="T684">
            <v>4</v>
          </cell>
          <cell r="W684">
            <v>1004</v>
          </cell>
          <cell r="X684">
            <v>8</v>
          </cell>
          <cell r="AA684">
            <v>354</v>
          </cell>
          <cell r="AB684">
            <v>975.26</v>
          </cell>
          <cell r="AD684">
            <v>20</v>
          </cell>
          <cell r="AE684">
            <v>26.111499999999999</v>
          </cell>
          <cell r="AF684">
            <v>4</v>
          </cell>
          <cell r="AG684">
            <v>4</v>
          </cell>
          <cell r="AH684">
            <v>4</v>
          </cell>
          <cell r="AI684">
            <v>0</v>
          </cell>
        </row>
        <row r="685">
          <cell r="A685">
            <v>1</v>
          </cell>
          <cell r="B685">
            <v>1</v>
          </cell>
          <cell r="C685">
            <v>2024</v>
          </cell>
          <cell r="D685">
            <v>5</v>
          </cell>
          <cell r="E685">
            <v>340</v>
          </cell>
          <cell r="F685">
            <v>316</v>
          </cell>
          <cell r="G685">
            <v>24</v>
          </cell>
          <cell r="H685">
            <v>10</v>
          </cell>
          <cell r="I685">
            <v>1</v>
          </cell>
          <cell r="J685">
            <v>1</v>
          </cell>
          <cell r="K685">
            <v>3</v>
          </cell>
          <cell r="L685">
            <v>6</v>
          </cell>
          <cell r="M685">
            <v>1</v>
          </cell>
          <cell r="N685">
            <v>3</v>
          </cell>
          <cell r="O685">
            <v>0</v>
          </cell>
          <cell r="P685">
            <v>1</v>
          </cell>
          <cell r="Q685">
            <v>1</v>
          </cell>
          <cell r="R685">
            <v>104</v>
          </cell>
          <cell r="S685">
            <v>3</v>
          </cell>
          <cell r="T685">
            <v>4</v>
          </cell>
          <cell r="W685">
            <v>1004</v>
          </cell>
          <cell r="X685">
            <v>8</v>
          </cell>
          <cell r="AA685">
            <v>723</v>
          </cell>
          <cell r="AB685">
            <v>1395.38</v>
          </cell>
          <cell r="AC685">
            <v>1.4</v>
          </cell>
          <cell r="AD685">
            <v>20</v>
          </cell>
          <cell r="AE685">
            <v>29.358799999999999</v>
          </cell>
          <cell r="AF685">
            <v>4</v>
          </cell>
          <cell r="AG685">
            <v>4</v>
          </cell>
          <cell r="AH685">
            <v>4</v>
          </cell>
          <cell r="AI685">
            <v>0</v>
          </cell>
        </row>
        <row r="686">
          <cell r="A686">
            <v>1</v>
          </cell>
          <cell r="B686">
            <v>1</v>
          </cell>
          <cell r="C686">
            <v>2024</v>
          </cell>
          <cell r="D686">
            <v>5</v>
          </cell>
          <cell r="E686">
            <v>340</v>
          </cell>
          <cell r="F686">
            <v>316</v>
          </cell>
          <cell r="G686">
            <v>24</v>
          </cell>
          <cell r="H686">
            <v>12</v>
          </cell>
          <cell r="I686">
            <v>1</v>
          </cell>
          <cell r="J686">
            <v>1</v>
          </cell>
          <cell r="K686">
            <v>3</v>
          </cell>
          <cell r="L686">
            <v>1</v>
          </cell>
          <cell r="M686">
            <v>1</v>
          </cell>
          <cell r="N686">
            <v>1</v>
          </cell>
          <cell r="O686">
            <v>5</v>
          </cell>
          <cell r="P686">
            <v>0</v>
          </cell>
          <cell r="R686">
            <v>104</v>
          </cell>
          <cell r="S686">
            <v>3</v>
          </cell>
          <cell r="T686">
            <v>4</v>
          </cell>
          <cell r="W686">
            <v>1004</v>
          </cell>
          <cell r="X686">
            <v>8</v>
          </cell>
          <cell r="AA686">
            <v>1584</v>
          </cell>
          <cell r="AB686">
            <v>2881.51</v>
          </cell>
          <cell r="AD686">
            <v>20</v>
          </cell>
          <cell r="AE686">
            <v>29.9145</v>
          </cell>
          <cell r="AF686">
            <v>4</v>
          </cell>
          <cell r="AG686">
            <v>4</v>
          </cell>
          <cell r="AH686">
            <v>4</v>
          </cell>
          <cell r="AI686">
            <v>0</v>
          </cell>
        </row>
        <row r="687">
          <cell r="A687">
            <v>1</v>
          </cell>
          <cell r="B687">
            <v>1</v>
          </cell>
          <cell r="C687">
            <v>2024</v>
          </cell>
          <cell r="D687">
            <v>5</v>
          </cell>
          <cell r="E687">
            <v>340</v>
          </cell>
          <cell r="F687">
            <v>316</v>
          </cell>
          <cell r="G687">
            <v>24</v>
          </cell>
          <cell r="H687">
            <v>13</v>
          </cell>
          <cell r="I687">
            <v>1</v>
          </cell>
          <cell r="J687">
            <v>1</v>
          </cell>
          <cell r="K687">
            <v>3</v>
          </cell>
          <cell r="L687">
            <v>1</v>
          </cell>
          <cell r="M687">
            <v>1</v>
          </cell>
          <cell r="N687">
            <v>1</v>
          </cell>
          <cell r="O687">
            <v>5</v>
          </cell>
          <cell r="P687">
            <v>1</v>
          </cell>
          <cell r="Q687">
            <v>0</v>
          </cell>
          <cell r="R687">
            <v>104</v>
          </cell>
          <cell r="S687">
            <v>3</v>
          </cell>
          <cell r="T687">
            <v>4</v>
          </cell>
          <cell r="W687">
            <v>1004</v>
          </cell>
          <cell r="X687">
            <v>8</v>
          </cell>
          <cell r="AA687">
            <v>596</v>
          </cell>
          <cell r="AB687">
            <v>853.89</v>
          </cell>
          <cell r="AC687">
            <v>10.164199999999999</v>
          </cell>
          <cell r="AD687">
            <v>20</v>
          </cell>
          <cell r="AE687">
            <v>26.293600000000001</v>
          </cell>
          <cell r="AF687">
            <v>4</v>
          </cell>
          <cell r="AG687">
            <v>4</v>
          </cell>
          <cell r="AH687">
            <v>4</v>
          </cell>
          <cell r="AI687">
            <v>0</v>
          </cell>
        </row>
        <row r="688">
          <cell r="A688">
            <v>1</v>
          </cell>
          <cell r="B688">
            <v>1</v>
          </cell>
          <cell r="C688">
            <v>2024</v>
          </cell>
          <cell r="D688">
            <v>5</v>
          </cell>
          <cell r="E688">
            <v>340</v>
          </cell>
          <cell r="F688">
            <v>316</v>
          </cell>
          <cell r="G688">
            <v>24</v>
          </cell>
          <cell r="H688">
            <v>14</v>
          </cell>
          <cell r="I688">
            <v>1</v>
          </cell>
          <cell r="J688">
            <v>1</v>
          </cell>
          <cell r="K688">
            <v>3</v>
          </cell>
          <cell r="L688">
            <v>3</v>
          </cell>
          <cell r="M688">
            <v>1</v>
          </cell>
          <cell r="N688">
            <v>1</v>
          </cell>
          <cell r="O688">
            <v>2</v>
          </cell>
          <cell r="P688">
            <v>1</v>
          </cell>
          <cell r="Q688">
            <v>1</v>
          </cell>
          <cell r="R688">
            <v>104</v>
          </cell>
          <cell r="S688">
            <v>3</v>
          </cell>
          <cell r="T688">
            <v>4</v>
          </cell>
          <cell r="W688">
            <v>1004</v>
          </cell>
          <cell r="X688">
            <v>8</v>
          </cell>
          <cell r="AA688">
            <v>617</v>
          </cell>
          <cell r="AB688">
            <v>849.43</v>
          </cell>
          <cell r="AC688">
            <v>6.4966999999999997</v>
          </cell>
          <cell r="AD688">
            <v>16</v>
          </cell>
          <cell r="AE688">
            <v>26.343399999999999</v>
          </cell>
          <cell r="AF688">
            <v>4</v>
          </cell>
          <cell r="AG688">
            <v>4</v>
          </cell>
          <cell r="AH688">
            <v>4</v>
          </cell>
          <cell r="AI688">
            <v>0</v>
          </cell>
        </row>
        <row r="689">
          <cell r="A689">
            <v>1</v>
          </cell>
          <cell r="B689">
            <v>1</v>
          </cell>
          <cell r="C689">
            <v>2024</v>
          </cell>
          <cell r="D689">
            <v>5</v>
          </cell>
          <cell r="E689">
            <v>340</v>
          </cell>
          <cell r="F689">
            <v>316</v>
          </cell>
          <cell r="G689">
            <v>24</v>
          </cell>
          <cell r="H689">
            <v>15</v>
          </cell>
          <cell r="I689">
            <v>1</v>
          </cell>
          <cell r="J689">
            <v>1</v>
          </cell>
          <cell r="K689">
            <v>3</v>
          </cell>
          <cell r="L689">
            <v>3</v>
          </cell>
          <cell r="M689">
            <v>1</v>
          </cell>
          <cell r="N689">
            <v>1</v>
          </cell>
          <cell r="O689">
            <v>3</v>
          </cell>
          <cell r="P689">
            <v>1</v>
          </cell>
          <cell r="Q689">
            <v>1</v>
          </cell>
          <cell r="R689">
            <v>104</v>
          </cell>
          <cell r="S689">
            <v>3</v>
          </cell>
          <cell r="T689">
            <v>4</v>
          </cell>
          <cell r="W689">
            <v>1004</v>
          </cell>
          <cell r="X689">
            <v>8</v>
          </cell>
          <cell r="AA689">
            <v>1074</v>
          </cell>
          <cell r="AB689">
            <v>634.88</v>
          </cell>
          <cell r="AC689">
            <v>9.6936</v>
          </cell>
          <cell r="AD689">
            <v>20</v>
          </cell>
          <cell r="AE689">
            <v>21.264800000000001</v>
          </cell>
          <cell r="AF689">
            <v>4</v>
          </cell>
          <cell r="AG689">
            <v>4</v>
          </cell>
          <cell r="AH689">
            <v>4</v>
          </cell>
          <cell r="AI689">
            <v>0</v>
          </cell>
        </row>
        <row r="690">
          <cell r="A690">
            <v>1</v>
          </cell>
          <cell r="B690">
            <v>1</v>
          </cell>
          <cell r="C690">
            <v>2024</v>
          </cell>
          <cell r="D690">
            <v>5</v>
          </cell>
          <cell r="E690">
            <v>340</v>
          </cell>
          <cell r="F690">
            <v>316</v>
          </cell>
          <cell r="G690">
            <v>24</v>
          </cell>
          <cell r="H690">
            <v>16</v>
          </cell>
          <cell r="I690">
            <v>1</v>
          </cell>
          <cell r="J690">
            <v>1</v>
          </cell>
          <cell r="K690">
            <v>3</v>
          </cell>
          <cell r="L690">
            <v>2</v>
          </cell>
          <cell r="M690">
            <v>1</v>
          </cell>
          <cell r="N690">
            <v>1</v>
          </cell>
          <cell r="O690">
            <v>3</v>
          </cell>
          <cell r="P690">
            <v>1</v>
          </cell>
          <cell r="Q690">
            <v>1</v>
          </cell>
          <cell r="R690">
            <v>104</v>
          </cell>
          <cell r="S690">
            <v>3</v>
          </cell>
          <cell r="T690">
            <v>4</v>
          </cell>
          <cell r="W690">
            <v>1004</v>
          </cell>
          <cell r="X690">
            <v>8</v>
          </cell>
          <cell r="AA690">
            <v>1229</v>
          </cell>
          <cell r="AB690">
            <v>858.7</v>
          </cell>
          <cell r="AD690">
            <v>20</v>
          </cell>
          <cell r="AE690">
            <v>10.62</v>
          </cell>
          <cell r="AF690">
            <v>4</v>
          </cell>
          <cell r="AG690">
            <v>4</v>
          </cell>
          <cell r="AH690">
            <v>4</v>
          </cell>
          <cell r="AI690">
            <v>0</v>
          </cell>
        </row>
        <row r="691">
          <cell r="A691">
            <v>1</v>
          </cell>
          <cell r="B691">
            <v>1</v>
          </cell>
          <cell r="C691">
            <v>2024</v>
          </cell>
          <cell r="D691">
            <v>5</v>
          </cell>
          <cell r="E691">
            <v>340</v>
          </cell>
          <cell r="F691">
            <v>316</v>
          </cell>
          <cell r="G691">
            <v>24</v>
          </cell>
          <cell r="H691">
            <v>17</v>
          </cell>
          <cell r="I691">
            <v>1</v>
          </cell>
          <cell r="J691">
            <v>1</v>
          </cell>
          <cell r="K691">
            <v>3</v>
          </cell>
          <cell r="L691">
            <v>4</v>
          </cell>
          <cell r="M691">
            <v>1</v>
          </cell>
          <cell r="N691">
            <v>1</v>
          </cell>
          <cell r="O691">
            <v>3</v>
          </cell>
          <cell r="P691">
            <v>1</v>
          </cell>
          <cell r="Q691">
            <v>1</v>
          </cell>
          <cell r="R691">
            <v>104</v>
          </cell>
          <cell r="S691">
            <v>3</v>
          </cell>
          <cell r="T691">
            <v>6</v>
          </cell>
          <cell r="W691">
            <v>1004</v>
          </cell>
          <cell r="X691">
            <v>8</v>
          </cell>
          <cell r="AA691">
            <v>440</v>
          </cell>
          <cell r="AB691">
            <v>784</v>
          </cell>
          <cell r="AC691">
            <v>4.2550999999999997</v>
          </cell>
          <cell r="AD691">
            <v>20</v>
          </cell>
          <cell r="AE691">
            <v>10.7844</v>
          </cell>
          <cell r="AF691">
            <v>4</v>
          </cell>
          <cell r="AG691">
            <v>4</v>
          </cell>
          <cell r="AH691">
            <v>4</v>
          </cell>
          <cell r="AI691">
            <v>0</v>
          </cell>
        </row>
        <row r="692">
          <cell r="A692">
            <v>1</v>
          </cell>
          <cell r="B692">
            <v>1</v>
          </cell>
          <cell r="C692">
            <v>2024</v>
          </cell>
          <cell r="D692">
            <v>5</v>
          </cell>
          <cell r="E692">
            <v>340</v>
          </cell>
          <cell r="F692">
            <v>316</v>
          </cell>
          <cell r="G692">
            <v>24</v>
          </cell>
          <cell r="H692">
            <v>18</v>
          </cell>
          <cell r="I692">
            <v>1</v>
          </cell>
          <cell r="J692">
            <v>1</v>
          </cell>
          <cell r="K692">
            <v>3</v>
          </cell>
          <cell r="L692">
            <v>8</v>
          </cell>
          <cell r="M692">
            <v>1</v>
          </cell>
          <cell r="N692">
            <v>1</v>
          </cell>
          <cell r="O692">
            <v>5</v>
          </cell>
          <cell r="P692">
            <v>1</v>
          </cell>
          <cell r="Q692">
            <v>1</v>
          </cell>
          <cell r="R692">
            <v>104</v>
          </cell>
          <cell r="S692">
            <v>3</v>
          </cell>
          <cell r="T692">
            <v>4</v>
          </cell>
          <cell r="W692">
            <v>1004</v>
          </cell>
          <cell r="X692">
            <v>8</v>
          </cell>
          <cell r="AA692">
            <v>139</v>
          </cell>
          <cell r="AB692">
            <v>220.04</v>
          </cell>
          <cell r="AC692">
            <v>8.1</v>
          </cell>
          <cell r="AD692">
            <v>20</v>
          </cell>
          <cell r="AE692">
            <v>23.04</v>
          </cell>
          <cell r="AF692">
            <v>4</v>
          </cell>
          <cell r="AG692">
            <v>4</v>
          </cell>
          <cell r="AH692">
            <v>4</v>
          </cell>
          <cell r="AI692">
            <v>0</v>
          </cell>
        </row>
        <row r="693">
          <cell r="A693">
            <v>1</v>
          </cell>
          <cell r="B693">
            <v>1</v>
          </cell>
          <cell r="C693">
            <v>2024</v>
          </cell>
          <cell r="D693">
            <v>5</v>
          </cell>
          <cell r="E693">
            <v>340</v>
          </cell>
          <cell r="F693">
            <v>316</v>
          </cell>
          <cell r="G693">
            <v>24</v>
          </cell>
          <cell r="H693">
            <v>19</v>
          </cell>
          <cell r="I693">
            <v>1</v>
          </cell>
          <cell r="J693">
            <v>1</v>
          </cell>
          <cell r="K693">
            <v>3</v>
          </cell>
          <cell r="L693">
            <v>1</v>
          </cell>
          <cell r="M693">
            <v>1</v>
          </cell>
          <cell r="N693">
            <v>1</v>
          </cell>
          <cell r="O693">
            <v>3</v>
          </cell>
          <cell r="P693">
            <v>1</v>
          </cell>
          <cell r="Q693">
            <v>1</v>
          </cell>
          <cell r="R693">
            <v>104</v>
          </cell>
          <cell r="S693">
            <v>3</v>
          </cell>
          <cell r="T693">
            <v>4</v>
          </cell>
          <cell r="W693">
            <v>1004</v>
          </cell>
          <cell r="X693">
            <v>8</v>
          </cell>
          <cell r="AA693">
            <v>1995</v>
          </cell>
          <cell r="AB693">
            <v>1195.04</v>
          </cell>
          <cell r="AC693">
            <v>4.0918000000000001</v>
          </cell>
          <cell r="AD693">
            <v>20</v>
          </cell>
          <cell r="AE693">
            <v>9.6587999999999994</v>
          </cell>
          <cell r="AF693">
            <v>4</v>
          </cell>
          <cell r="AG693">
            <v>4</v>
          </cell>
          <cell r="AH693">
            <v>4</v>
          </cell>
          <cell r="AI693">
            <v>0</v>
          </cell>
        </row>
        <row r="694">
          <cell r="A694">
            <v>1</v>
          </cell>
          <cell r="B694">
            <v>1</v>
          </cell>
          <cell r="C694">
            <v>2024</v>
          </cell>
          <cell r="D694">
            <v>5</v>
          </cell>
          <cell r="E694">
            <v>340</v>
          </cell>
          <cell r="F694">
            <v>316</v>
          </cell>
          <cell r="G694">
            <v>24</v>
          </cell>
          <cell r="H694">
            <v>20</v>
          </cell>
          <cell r="I694">
            <v>1</v>
          </cell>
          <cell r="J694">
            <v>1</v>
          </cell>
          <cell r="K694">
            <v>3</v>
          </cell>
          <cell r="L694">
            <v>3</v>
          </cell>
          <cell r="M694">
            <v>1</v>
          </cell>
          <cell r="N694">
            <v>1</v>
          </cell>
          <cell r="O694">
            <v>5</v>
          </cell>
          <cell r="P694">
            <v>1</v>
          </cell>
          <cell r="Q694">
            <v>0</v>
          </cell>
          <cell r="R694">
            <v>104</v>
          </cell>
          <cell r="S694">
            <v>3</v>
          </cell>
          <cell r="T694">
            <v>4</v>
          </cell>
          <cell r="W694">
            <v>1004</v>
          </cell>
          <cell r="X694">
            <v>8</v>
          </cell>
          <cell r="AA694">
            <v>128</v>
          </cell>
          <cell r="AB694">
            <v>103.3</v>
          </cell>
          <cell r="AD694">
            <v>20</v>
          </cell>
          <cell r="AE694">
            <v>19.267299999999999</v>
          </cell>
          <cell r="AF694">
            <v>4</v>
          </cell>
          <cell r="AG694">
            <v>4</v>
          </cell>
          <cell r="AH694">
            <v>4</v>
          </cell>
          <cell r="AI694">
            <v>0</v>
          </cell>
        </row>
        <row r="695">
          <cell r="A695">
            <v>1</v>
          </cell>
          <cell r="B695">
            <v>1</v>
          </cell>
          <cell r="C695">
            <v>2024</v>
          </cell>
          <cell r="D695">
            <v>5</v>
          </cell>
          <cell r="E695">
            <v>340</v>
          </cell>
          <cell r="F695">
            <v>316</v>
          </cell>
          <cell r="G695">
            <v>24</v>
          </cell>
          <cell r="H695">
            <v>21</v>
          </cell>
          <cell r="I695">
            <v>1</v>
          </cell>
          <cell r="J695">
            <v>1</v>
          </cell>
          <cell r="K695">
            <v>3</v>
          </cell>
          <cell r="L695">
            <v>3</v>
          </cell>
          <cell r="M695">
            <v>1</v>
          </cell>
          <cell r="N695">
            <v>1</v>
          </cell>
          <cell r="O695">
            <v>3</v>
          </cell>
          <cell r="P695">
            <v>1</v>
          </cell>
          <cell r="Q695">
            <v>0</v>
          </cell>
          <cell r="R695">
            <v>104</v>
          </cell>
          <cell r="S695">
            <v>3</v>
          </cell>
          <cell r="T695">
            <v>4</v>
          </cell>
          <cell r="W695">
            <v>1004</v>
          </cell>
          <cell r="X695">
            <v>8</v>
          </cell>
          <cell r="AA695">
            <v>357</v>
          </cell>
          <cell r="AB695">
            <v>476.26</v>
          </cell>
          <cell r="AD695">
            <v>20</v>
          </cell>
          <cell r="AE695">
            <v>80.869900000000001</v>
          </cell>
          <cell r="AF695">
            <v>4</v>
          </cell>
          <cell r="AG695">
            <v>4</v>
          </cell>
          <cell r="AH695">
            <v>4</v>
          </cell>
          <cell r="AI695">
            <v>0</v>
          </cell>
        </row>
        <row r="696">
          <cell r="A696">
            <v>1</v>
          </cell>
          <cell r="B696">
            <v>1</v>
          </cell>
          <cell r="C696">
            <v>2024</v>
          </cell>
          <cell r="D696">
            <v>5</v>
          </cell>
          <cell r="E696">
            <v>340</v>
          </cell>
          <cell r="F696">
            <v>316</v>
          </cell>
          <cell r="G696">
            <v>24</v>
          </cell>
          <cell r="H696">
            <v>23</v>
          </cell>
          <cell r="I696">
            <v>1</v>
          </cell>
          <cell r="J696">
            <v>1</v>
          </cell>
          <cell r="K696">
            <v>3</v>
          </cell>
          <cell r="L696">
            <v>15</v>
          </cell>
          <cell r="M696">
            <v>1</v>
          </cell>
          <cell r="N696">
            <v>1</v>
          </cell>
          <cell r="O696">
            <v>3</v>
          </cell>
          <cell r="P696">
            <v>1</v>
          </cell>
          <cell r="Q696">
            <v>1</v>
          </cell>
          <cell r="R696">
            <v>104</v>
          </cell>
          <cell r="S696">
            <v>3</v>
          </cell>
          <cell r="T696">
            <v>4</v>
          </cell>
          <cell r="W696">
            <v>1004</v>
          </cell>
          <cell r="X696">
            <v>8</v>
          </cell>
          <cell r="AA696">
            <v>258</v>
          </cell>
          <cell r="AB696">
            <v>1615.52</v>
          </cell>
          <cell r="AC696">
            <v>0.57999999999999996</v>
          </cell>
          <cell r="AD696">
            <v>20</v>
          </cell>
          <cell r="AE696">
            <v>1137.17</v>
          </cell>
          <cell r="AF696">
            <v>4</v>
          </cell>
          <cell r="AG696">
            <v>4</v>
          </cell>
          <cell r="AH696">
            <v>4</v>
          </cell>
          <cell r="AI696">
            <v>0</v>
          </cell>
        </row>
        <row r="697">
          <cell r="A697">
            <v>1</v>
          </cell>
          <cell r="B697">
            <v>1</v>
          </cell>
          <cell r="C697">
            <v>2024</v>
          </cell>
          <cell r="D697">
            <v>5</v>
          </cell>
          <cell r="E697">
            <v>340</v>
          </cell>
          <cell r="F697">
            <v>316</v>
          </cell>
          <cell r="G697">
            <v>24</v>
          </cell>
          <cell r="H697">
            <v>24</v>
          </cell>
          <cell r="I697">
            <v>1</v>
          </cell>
          <cell r="J697">
            <v>1</v>
          </cell>
          <cell r="K697">
            <v>3</v>
          </cell>
          <cell r="L697">
            <v>3</v>
          </cell>
          <cell r="M697">
            <v>1</v>
          </cell>
          <cell r="N697">
            <v>1</v>
          </cell>
          <cell r="O697">
            <v>3</v>
          </cell>
          <cell r="P697">
            <v>1</v>
          </cell>
          <cell r="Q697">
            <v>1</v>
          </cell>
          <cell r="R697">
            <v>104</v>
          </cell>
          <cell r="S697">
            <v>3</v>
          </cell>
          <cell r="T697">
            <v>4</v>
          </cell>
          <cell r="W697">
            <v>1004</v>
          </cell>
          <cell r="X697">
            <v>8</v>
          </cell>
          <cell r="AA697">
            <v>1250</v>
          </cell>
          <cell r="AB697">
            <v>487</v>
          </cell>
          <cell r="AC697">
            <v>0.11</v>
          </cell>
          <cell r="AD697">
            <v>20</v>
          </cell>
          <cell r="AE697">
            <v>5.17</v>
          </cell>
          <cell r="AF697">
            <v>4</v>
          </cell>
          <cell r="AG697">
            <v>4</v>
          </cell>
          <cell r="AH697">
            <v>4</v>
          </cell>
          <cell r="AI697">
            <v>0</v>
          </cell>
        </row>
        <row r="698">
          <cell r="A698">
            <v>1</v>
          </cell>
          <cell r="B698">
            <v>1</v>
          </cell>
          <cell r="C698">
            <v>2024</v>
          </cell>
          <cell r="D698">
            <v>5</v>
          </cell>
          <cell r="E698">
            <v>340</v>
          </cell>
          <cell r="F698">
            <v>316</v>
          </cell>
          <cell r="G698">
            <v>24</v>
          </cell>
          <cell r="H698">
            <v>25</v>
          </cell>
          <cell r="I698">
            <v>1</v>
          </cell>
          <cell r="J698">
            <v>1</v>
          </cell>
          <cell r="K698">
            <v>3</v>
          </cell>
          <cell r="L698">
            <v>3</v>
          </cell>
          <cell r="M698">
            <v>1</v>
          </cell>
          <cell r="N698">
            <v>4</v>
          </cell>
          <cell r="O698">
            <v>9</v>
          </cell>
          <cell r="P698">
            <v>1</v>
          </cell>
          <cell r="Q698">
            <v>1</v>
          </cell>
          <cell r="R698">
            <v>104</v>
          </cell>
          <cell r="S698">
            <v>3</v>
          </cell>
          <cell r="T698">
            <v>4</v>
          </cell>
          <cell r="W698">
            <v>1004</v>
          </cell>
          <cell r="X698">
            <v>8</v>
          </cell>
          <cell r="AA698">
            <v>410</v>
          </cell>
          <cell r="AB698">
            <v>257.73</v>
          </cell>
          <cell r="AC698">
            <v>8.3693000000000008</v>
          </cell>
          <cell r="AD698">
            <v>20</v>
          </cell>
          <cell r="AE698">
            <v>9.1387999999999998</v>
          </cell>
          <cell r="AF698">
            <v>4</v>
          </cell>
          <cell r="AG698">
            <v>4</v>
          </cell>
          <cell r="AH698">
            <v>4</v>
          </cell>
          <cell r="AI698">
            <v>0</v>
          </cell>
        </row>
        <row r="699">
          <cell r="A699">
            <v>1</v>
          </cell>
          <cell r="B699">
            <v>1</v>
          </cell>
          <cell r="C699">
            <v>2024</v>
          </cell>
          <cell r="D699">
            <v>5</v>
          </cell>
          <cell r="E699">
            <v>340</v>
          </cell>
          <cell r="F699">
            <v>316</v>
          </cell>
          <cell r="G699">
            <v>24</v>
          </cell>
          <cell r="H699">
            <v>26</v>
          </cell>
          <cell r="I699">
            <v>1</v>
          </cell>
          <cell r="J699">
            <v>1</v>
          </cell>
          <cell r="K699">
            <v>3</v>
          </cell>
          <cell r="L699">
            <v>7</v>
          </cell>
          <cell r="M699">
            <v>1</v>
          </cell>
          <cell r="N699">
            <v>4</v>
          </cell>
          <cell r="O699">
            <v>9</v>
          </cell>
          <cell r="P699">
            <v>0</v>
          </cell>
          <cell r="R699">
            <v>104</v>
          </cell>
          <cell r="S699">
            <v>3</v>
          </cell>
          <cell r="T699">
            <v>4</v>
          </cell>
          <cell r="W699">
            <v>1004</v>
          </cell>
          <cell r="X699">
            <v>8</v>
          </cell>
          <cell r="AA699">
            <v>367</v>
          </cell>
          <cell r="AB699">
            <v>300.04000000000002</v>
          </cell>
          <cell r="AC699">
            <v>4.9470999999999998</v>
          </cell>
          <cell r="AD699">
            <v>20</v>
          </cell>
          <cell r="AE699">
            <v>17.23</v>
          </cell>
          <cell r="AF699">
            <v>4</v>
          </cell>
          <cell r="AG699">
            <v>4</v>
          </cell>
          <cell r="AH699">
            <v>4</v>
          </cell>
          <cell r="AI699">
            <v>0</v>
          </cell>
        </row>
        <row r="700">
          <cell r="A700">
            <v>1</v>
          </cell>
          <cell r="B700">
            <v>1</v>
          </cell>
          <cell r="C700">
            <v>2024</v>
          </cell>
          <cell r="D700">
            <v>5</v>
          </cell>
          <cell r="E700">
            <v>340</v>
          </cell>
          <cell r="F700">
            <v>316</v>
          </cell>
          <cell r="G700">
            <v>24</v>
          </cell>
          <cell r="H700">
            <v>27</v>
          </cell>
          <cell r="I700">
            <v>1</v>
          </cell>
          <cell r="J700">
            <v>1</v>
          </cell>
          <cell r="K700">
            <v>3</v>
          </cell>
          <cell r="L700">
            <v>7</v>
          </cell>
          <cell r="M700">
            <v>1</v>
          </cell>
          <cell r="N700">
            <v>4</v>
          </cell>
          <cell r="O700">
            <v>9</v>
          </cell>
          <cell r="P700">
            <v>0</v>
          </cell>
          <cell r="R700">
            <v>104</v>
          </cell>
          <cell r="S700">
            <v>3</v>
          </cell>
          <cell r="T700">
            <v>4</v>
          </cell>
          <cell r="W700">
            <v>1004</v>
          </cell>
          <cell r="X700">
            <v>8</v>
          </cell>
          <cell r="AA700">
            <v>1</v>
          </cell>
          <cell r="AB700">
            <v>223.98</v>
          </cell>
          <cell r="AD700">
            <v>20</v>
          </cell>
          <cell r="AE700">
            <v>223.98</v>
          </cell>
          <cell r="AF700">
            <v>4</v>
          </cell>
          <cell r="AG700">
            <v>4</v>
          </cell>
          <cell r="AH700">
            <v>4</v>
          </cell>
          <cell r="AI700">
            <v>0</v>
          </cell>
        </row>
        <row r="701">
          <cell r="A701">
            <v>1</v>
          </cell>
          <cell r="B701">
            <v>1</v>
          </cell>
          <cell r="C701">
            <v>2024</v>
          </cell>
          <cell r="D701">
            <v>5</v>
          </cell>
          <cell r="E701">
            <v>340</v>
          </cell>
          <cell r="F701">
            <v>316</v>
          </cell>
          <cell r="G701">
            <v>24</v>
          </cell>
          <cell r="H701">
            <v>28</v>
          </cell>
          <cell r="I701">
            <v>1</v>
          </cell>
          <cell r="J701">
            <v>1</v>
          </cell>
          <cell r="K701">
            <v>3</v>
          </cell>
          <cell r="L701">
            <v>2</v>
          </cell>
          <cell r="M701">
            <v>2</v>
          </cell>
          <cell r="N701">
            <v>1</v>
          </cell>
          <cell r="O701">
            <v>5</v>
          </cell>
          <cell r="P701">
            <v>1</v>
          </cell>
          <cell r="Q701">
            <v>0</v>
          </cell>
          <cell r="R701">
            <v>104</v>
          </cell>
          <cell r="S701">
            <v>3</v>
          </cell>
          <cell r="T701">
            <v>4</v>
          </cell>
          <cell r="W701">
            <v>1004</v>
          </cell>
          <cell r="X701">
            <v>8</v>
          </cell>
          <cell r="AA701">
            <v>621</v>
          </cell>
          <cell r="AB701">
            <v>2418.23</v>
          </cell>
          <cell r="AC701">
            <v>2.08</v>
          </cell>
          <cell r="AD701">
            <v>20</v>
          </cell>
          <cell r="AE701">
            <v>32.3386</v>
          </cell>
          <cell r="AF701">
            <v>4</v>
          </cell>
          <cell r="AG701">
            <v>4</v>
          </cell>
          <cell r="AH701">
            <v>4</v>
          </cell>
          <cell r="AI701">
            <v>0</v>
          </cell>
        </row>
        <row r="702">
          <cell r="A702">
            <v>1</v>
          </cell>
          <cell r="B702">
            <v>1</v>
          </cell>
          <cell r="C702">
            <v>2024</v>
          </cell>
          <cell r="D702">
            <v>5</v>
          </cell>
          <cell r="E702">
            <v>340</v>
          </cell>
          <cell r="F702">
            <v>316</v>
          </cell>
          <cell r="G702">
            <v>24</v>
          </cell>
          <cell r="H702">
            <v>30</v>
          </cell>
          <cell r="I702">
            <v>1</v>
          </cell>
          <cell r="J702">
            <v>1</v>
          </cell>
          <cell r="K702">
            <v>3</v>
          </cell>
          <cell r="L702">
            <v>1</v>
          </cell>
          <cell r="M702">
            <v>1</v>
          </cell>
          <cell r="N702">
            <v>3</v>
          </cell>
          <cell r="O702">
            <v>0</v>
          </cell>
          <cell r="P702">
            <v>1</v>
          </cell>
          <cell r="Q702">
            <v>1</v>
          </cell>
          <cell r="R702">
            <v>104</v>
          </cell>
          <cell r="S702">
            <v>3</v>
          </cell>
          <cell r="T702">
            <v>4</v>
          </cell>
          <cell r="W702">
            <v>1004</v>
          </cell>
          <cell r="X702">
            <v>8</v>
          </cell>
          <cell r="AA702">
            <v>1088</v>
          </cell>
          <cell r="AB702">
            <v>1433.82</v>
          </cell>
          <cell r="AC702">
            <v>3.3222999999999998</v>
          </cell>
          <cell r="AD702">
            <v>20</v>
          </cell>
          <cell r="AE702">
            <v>18.004999999999999</v>
          </cell>
          <cell r="AF702">
            <v>4</v>
          </cell>
          <cell r="AG702">
            <v>4</v>
          </cell>
          <cell r="AH702">
            <v>4</v>
          </cell>
          <cell r="AI702">
            <v>0</v>
          </cell>
        </row>
        <row r="703">
          <cell r="A703">
            <v>1</v>
          </cell>
          <cell r="B703">
            <v>1</v>
          </cell>
          <cell r="C703">
            <v>2024</v>
          </cell>
          <cell r="D703">
            <v>5</v>
          </cell>
          <cell r="E703">
            <v>340</v>
          </cell>
          <cell r="F703">
            <v>316</v>
          </cell>
          <cell r="G703">
            <v>24</v>
          </cell>
          <cell r="H703">
            <v>31</v>
          </cell>
          <cell r="I703">
            <v>1</v>
          </cell>
          <cell r="J703">
            <v>1</v>
          </cell>
          <cell r="K703">
            <v>3</v>
          </cell>
          <cell r="L703">
            <v>2</v>
          </cell>
          <cell r="M703">
            <v>1</v>
          </cell>
          <cell r="N703">
            <v>3</v>
          </cell>
          <cell r="O703">
            <v>0</v>
          </cell>
          <cell r="P703">
            <v>1</v>
          </cell>
          <cell r="Q703">
            <v>1</v>
          </cell>
          <cell r="R703">
            <v>104</v>
          </cell>
          <cell r="S703">
            <v>3</v>
          </cell>
          <cell r="T703">
            <v>4</v>
          </cell>
          <cell r="W703">
            <v>1004</v>
          </cell>
          <cell r="X703">
            <v>8</v>
          </cell>
          <cell r="AA703">
            <v>920</v>
          </cell>
          <cell r="AB703">
            <v>908.94</v>
          </cell>
          <cell r="AC703">
            <v>6.5419999999999998</v>
          </cell>
          <cell r="AD703">
            <v>20</v>
          </cell>
          <cell r="AE703">
            <v>10.1065</v>
          </cell>
          <cell r="AF703">
            <v>4</v>
          </cell>
          <cell r="AG703">
            <v>4</v>
          </cell>
          <cell r="AH703">
            <v>4</v>
          </cell>
          <cell r="AI703">
            <v>0</v>
          </cell>
        </row>
        <row r="704">
          <cell r="A704">
            <v>1</v>
          </cell>
          <cell r="B704">
            <v>1</v>
          </cell>
          <cell r="C704">
            <v>2024</v>
          </cell>
          <cell r="D704">
            <v>5</v>
          </cell>
          <cell r="E704">
            <v>340</v>
          </cell>
          <cell r="F704">
            <v>316</v>
          </cell>
          <cell r="G704">
            <v>24</v>
          </cell>
          <cell r="H704">
            <v>32</v>
          </cell>
          <cell r="I704">
            <v>1</v>
          </cell>
          <cell r="J704">
            <v>1</v>
          </cell>
          <cell r="K704">
            <v>3</v>
          </cell>
          <cell r="L704">
            <v>2</v>
          </cell>
          <cell r="M704">
            <v>1</v>
          </cell>
          <cell r="N704">
            <v>4</v>
          </cell>
          <cell r="O704">
            <v>9</v>
          </cell>
          <cell r="P704">
            <v>0</v>
          </cell>
          <cell r="R704">
            <v>104</v>
          </cell>
          <cell r="S704">
            <v>3</v>
          </cell>
          <cell r="T704">
            <v>6</v>
          </cell>
          <cell r="W704">
            <v>1004</v>
          </cell>
          <cell r="X704">
            <v>8</v>
          </cell>
          <cell r="AA704">
            <v>404</v>
          </cell>
          <cell r="AB704">
            <v>271.32</v>
          </cell>
          <cell r="AD704">
            <v>20</v>
          </cell>
          <cell r="AE704">
            <v>12.190099999999999</v>
          </cell>
          <cell r="AF704">
            <v>4</v>
          </cell>
          <cell r="AG704">
            <v>4</v>
          </cell>
          <cell r="AH704">
            <v>4</v>
          </cell>
          <cell r="AI704">
            <v>0</v>
          </cell>
        </row>
        <row r="705">
          <cell r="A705">
            <v>1</v>
          </cell>
          <cell r="B705">
            <v>1</v>
          </cell>
          <cell r="C705">
            <v>2024</v>
          </cell>
          <cell r="D705">
            <v>5</v>
          </cell>
          <cell r="E705">
            <v>340</v>
          </cell>
          <cell r="F705">
            <v>316</v>
          </cell>
          <cell r="G705">
            <v>24</v>
          </cell>
          <cell r="H705">
            <v>33</v>
          </cell>
          <cell r="I705">
            <v>1</v>
          </cell>
          <cell r="J705">
            <v>1</v>
          </cell>
          <cell r="K705">
            <v>3</v>
          </cell>
          <cell r="L705">
            <v>2</v>
          </cell>
          <cell r="M705">
            <v>1</v>
          </cell>
          <cell r="N705">
            <v>1</v>
          </cell>
          <cell r="O705">
            <v>5</v>
          </cell>
          <cell r="P705">
            <v>1</v>
          </cell>
          <cell r="Q705">
            <v>1</v>
          </cell>
          <cell r="R705">
            <v>104</v>
          </cell>
          <cell r="S705">
            <v>3</v>
          </cell>
          <cell r="T705">
            <v>4</v>
          </cell>
          <cell r="W705">
            <v>1004</v>
          </cell>
          <cell r="X705">
            <v>8</v>
          </cell>
          <cell r="AA705">
            <v>899</v>
          </cell>
          <cell r="AB705">
            <v>1280.8</v>
          </cell>
          <cell r="AC705">
            <v>2.17</v>
          </cell>
          <cell r="AD705">
            <v>20</v>
          </cell>
          <cell r="AE705">
            <v>19.5</v>
          </cell>
          <cell r="AF705">
            <v>4</v>
          </cell>
          <cell r="AG705">
            <v>4</v>
          </cell>
          <cell r="AH705">
            <v>4</v>
          </cell>
          <cell r="AI705">
            <v>0</v>
          </cell>
        </row>
        <row r="706">
          <cell r="A706">
            <v>1</v>
          </cell>
          <cell r="B706">
            <v>1</v>
          </cell>
          <cell r="C706">
            <v>2024</v>
          </cell>
          <cell r="D706">
            <v>5</v>
          </cell>
          <cell r="E706">
            <v>340</v>
          </cell>
          <cell r="F706">
            <v>316</v>
          </cell>
          <cell r="G706">
            <v>24</v>
          </cell>
          <cell r="H706">
            <v>1</v>
          </cell>
          <cell r="I706">
            <v>1</v>
          </cell>
          <cell r="J706">
            <v>2</v>
          </cell>
          <cell r="K706">
            <v>3</v>
          </cell>
          <cell r="L706">
            <v>5</v>
          </cell>
          <cell r="M706">
            <v>1</v>
          </cell>
          <cell r="N706">
            <v>1</v>
          </cell>
          <cell r="O706">
            <v>5</v>
          </cell>
          <cell r="P706">
            <v>1</v>
          </cell>
          <cell r="Q706">
            <v>1</v>
          </cell>
          <cell r="R706">
            <v>104</v>
          </cell>
          <cell r="S706">
            <v>3</v>
          </cell>
          <cell r="T706">
            <v>4</v>
          </cell>
          <cell r="W706">
            <v>1004</v>
          </cell>
          <cell r="X706">
            <v>8</v>
          </cell>
          <cell r="AA706">
            <v>1185</v>
          </cell>
          <cell r="AB706">
            <v>3846.09</v>
          </cell>
          <cell r="AC706">
            <v>16.999400000000001</v>
          </cell>
          <cell r="AD706">
            <v>20</v>
          </cell>
          <cell r="AE706">
            <v>61.188499999999998</v>
          </cell>
          <cell r="AF706">
            <v>4</v>
          </cell>
          <cell r="AG706">
            <v>4</v>
          </cell>
          <cell r="AH706">
            <v>4</v>
          </cell>
          <cell r="AI706">
            <v>0</v>
          </cell>
        </row>
        <row r="707">
          <cell r="A707">
            <v>1</v>
          </cell>
          <cell r="B707">
            <v>1</v>
          </cell>
          <cell r="C707">
            <v>2024</v>
          </cell>
          <cell r="D707">
            <v>5</v>
          </cell>
          <cell r="E707">
            <v>340</v>
          </cell>
          <cell r="F707">
            <v>316</v>
          </cell>
          <cell r="G707">
            <v>24</v>
          </cell>
          <cell r="H707">
            <v>2</v>
          </cell>
          <cell r="I707">
            <v>1</v>
          </cell>
          <cell r="J707">
            <v>2</v>
          </cell>
          <cell r="K707">
            <v>3</v>
          </cell>
          <cell r="L707">
            <v>1</v>
          </cell>
          <cell r="M707">
            <v>1</v>
          </cell>
          <cell r="N707">
            <v>1</v>
          </cell>
          <cell r="O707">
            <v>4</v>
          </cell>
          <cell r="P707">
            <v>1</v>
          </cell>
          <cell r="Q707">
            <v>1</v>
          </cell>
          <cell r="R707">
            <v>104</v>
          </cell>
          <cell r="S707">
            <v>3</v>
          </cell>
          <cell r="T707">
            <v>4</v>
          </cell>
          <cell r="W707">
            <v>1004</v>
          </cell>
          <cell r="X707">
            <v>8</v>
          </cell>
          <cell r="AA707">
            <v>861</v>
          </cell>
          <cell r="AB707">
            <v>1510.6</v>
          </cell>
          <cell r="AD707">
            <v>20</v>
          </cell>
          <cell r="AE707">
            <v>34.336399999999998</v>
          </cell>
          <cell r="AF707">
            <v>4</v>
          </cell>
          <cell r="AG707">
            <v>4</v>
          </cell>
          <cell r="AH707">
            <v>4</v>
          </cell>
          <cell r="AI707">
            <v>0</v>
          </cell>
        </row>
        <row r="708">
          <cell r="A708">
            <v>1</v>
          </cell>
          <cell r="B708">
            <v>1</v>
          </cell>
          <cell r="C708">
            <v>2024</v>
          </cell>
          <cell r="D708">
            <v>5</v>
          </cell>
          <cell r="E708">
            <v>340</v>
          </cell>
          <cell r="F708">
            <v>316</v>
          </cell>
          <cell r="G708">
            <v>24</v>
          </cell>
          <cell r="H708">
            <v>3</v>
          </cell>
          <cell r="I708">
            <v>1</v>
          </cell>
          <cell r="J708">
            <v>2</v>
          </cell>
          <cell r="K708">
            <v>3</v>
          </cell>
          <cell r="L708">
            <v>1</v>
          </cell>
          <cell r="M708">
            <v>1</v>
          </cell>
          <cell r="N708">
            <v>1</v>
          </cell>
          <cell r="O708">
            <v>4</v>
          </cell>
          <cell r="P708">
            <v>1</v>
          </cell>
          <cell r="Q708">
            <v>1</v>
          </cell>
          <cell r="R708">
            <v>104</v>
          </cell>
          <cell r="S708">
            <v>3</v>
          </cell>
          <cell r="T708">
            <v>4</v>
          </cell>
          <cell r="W708">
            <v>1004</v>
          </cell>
          <cell r="X708">
            <v>8</v>
          </cell>
          <cell r="AA708">
            <v>870</v>
          </cell>
          <cell r="AB708">
            <v>2580.4499999999998</v>
          </cell>
          <cell r="AD708">
            <v>20</v>
          </cell>
          <cell r="AE708">
            <v>53.737099999999998</v>
          </cell>
          <cell r="AF708">
            <v>4</v>
          </cell>
          <cell r="AG708">
            <v>4</v>
          </cell>
          <cell r="AH708">
            <v>4</v>
          </cell>
          <cell r="AI708">
            <v>0</v>
          </cell>
        </row>
        <row r="709">
          <cell r="A709">
            <v>1</v>
          </cell>
          <cell r="B709">
            <v>1</v>
          </cell>
          <cell r="C709">
            <v>2024</v>
          </cell>
          <cell r="D709">
            <v>5</v>
          </cell>
          <cell r="E709">
            <v>340</v>
          </cell>
          <cell r="F709">
            <v>316</v>
          </cell>
          <cell r="G709">
            <v>24</v>
          </cell>
          <cell r="H709">
            <v>4</v>
          </cell>
          <cell r="I709">
            <v>1</v>
          </cell>
          <cell r="J709">
            <v>2</v>
          </cell>
          <cell r="K709">
            <v>3</v>
          </cell>
          <cell r="L709">
            <v>1</v>
          </cell>
          <cell r="M709">
            <v>1</v>
          </cell>
          <cell r="N709">
            <v>1</v>
          </cell>
          <cell r="O709">
            <v>1</v>
          </cell>
          <cell r="P709">
            <v>1</v>
          </cell>
          <cell r="Q709">
            <v>0</v>
          </cell>
          <cell r="R709">
            <v>104</v>
          </cell>
          <cell r="S709">
            <v>3</v>
          </cell>
          <cell r="T709">
            <v>4</v>
          </cell>
          <cell r="W709">
            <v>1004</v>
          </cell>
          <cell r="X709">
            <v>8</v>
          </cell>
          <cell r="AA709">
            <v>245</v>
          </cell>
          <cell r="AB709">
            <v>449.31</v>
          </cell>
          <cell r="AC709">
            <v>6.6218000000000004</v>
          </cell>
          <cell r="AD709">
            <v>20</v>
          </cell>
          <cell r="AE709">
            <v>16.532499999999999</v>
          </cell>
          <cell r="AF709">
            <v>4</v>
          </cell>
          <cell r="AG709">
            <v>4</v>
          </cell>
          <cell r="AH709">
            <v>4</v>
          </cell>
          <cell r="AI709">
            <v>0</v>
          </cell>
        </row>
        <row r="710">
          <cell r="A710">
            <v>1</v>
          </cell>
          <cell r="B710">
            <v>1</v>
          </cell>
          <cell r="C710">
            <v>2024</v>
          </cell>
          <cell r="D710">
            <v>5</v>
          </cell>
          <cell r="E710">
            <v>340</v>
          </cell>
          <cell r="F710">
            <v>316</v>
          </cell>
          <cell r="G710">
            <v>24</v>
          </cell>
          <cell r="H710">
            <v>5</v>
          </cell>
          <cell r="I710">
            <v>1</v>
          </cell>
          <cell r="J710">
            <v>2</v>
          </cell>
          <cell r="K710">
            <v>3</v>
          </cell>
          <cell r="L710">
            <v>1</v>
          </cell>
          <cell r="M710">
            <v>1</v>
          </cell>
          <cell r="N710">
            <v>4</v>
          </cell>
          <cell r="O710">
            <v>9</v>
          </cell>
          <cell r="P710">
            <v>0</v>
          </cell>
          <cell r="R710">
            <v>104</v>
          </cell>
          <cell r="S710">
            <v>3</v>
          </cell>
          <cell r="T710">
            <v>4</v>
          </cell>
          <cell r="W710">
            <v>1004</v>
          </cell>
          <cell r="X710">
            <v>8</v>
          </cell>
          <cell r="AA710">
            <v>153</v>
          </cell>
          <cell r="AB710">
            <v>323.08999999999997</v>
          </cell>
          <cell r="AC710">
            <v>4.08</v>
          </cell>
          <cell r="AD710">
            <v>20</v>
          </cell>
          <cell r="AE710">
            <v>19.62</v>
          </cell>
          <cell r="AF710">
            <v>4</v>
          </cell>
          <cell r="AG710">
            <v>4</v>
          </cell>
          <cell r="AH710">
            <v>4</v>
          </cell>
          <cell r="AI710">
            <v>0</v>
          </cell>
        </row>
        <row r="711">
          <cell r="A711">
            <v>1</v>
          </cell>
          <cell r="B711">
            <v>1</v>
          </cell>
          <cell r="C711">
            <v>2024</v>
          </cell>
          <cell r="D711">
            <v>5</v>
          </cell>
          <cell r="E711">
            <v>340</v>
          </cell>
          <cell r="F711">
            <v>316</v>
          </cell>
          <cell r="G711">
            <v>24</v>
          </cell>
          <cell r="H711">
            <v>6</v>
          </cell>
          <cell r="I711">
            <v>1</v>
          </cell>
          <cell r="J711">
            <v>2</v>
          </cell>
          <cell r="K711">
            <v>3</v>
          </cell>
          <cell r="L711">
            <v>1</v>
          </cell>
          <cell r="M711">
            <v>1</v>
          </cell>
          <cell r="N711">
            <v>4</v>
          </cell>
          <cell r="O711">
            <v>9</v>
          </cell>
          <cell r="P711">
            <v>0</v>
          </cell>
          <cell r="R711">
            <v>104</v>
          </cell>
          <cell r="S711">
            <v>3</v>
          </cell>
          <cell r="T711">
            <v>4</v>
          </cell>
          <cell r="W711">
            <v>1004</v>
          </cell>
          <cell r="X711">
            <v>8</v>
          </cell>
          <cell r="AA711">
            <v>2543</v>
          </cell>
          <cell r="AB711">
            <v>1147.6099999999999</v>
          </cell>
          <cell r="AD711">
            <v>20</v>
          </cell>
          <cell r="AE711">
            <v>7.68</v>
          </cell>
          <cell r="AF711">
            <v>4</v>
          </cell>
          <cell r="AG711">
            <v>4</v>
          </cell>
          <cell r="AH711">
            <v>4</v>
          </cell>
          <cell r="AI711">
            <v>0</v>
          </cell>
        </row>
        <row r="712">
          <cell r="A712">
            <v>1</v>
          </cell>
          <cell r="B712">
            <v>1</v>
          </cell>
          <cell r="C712">
            <v>2024</v>
          </cell>
          <cell r="D712">
            <v>5</v>
          </cell>
          <cell r="E712">
            <v>340</v>
          </cell>
          <cell r="F712">
            <v>316</v>
          </cell>
          <cell r="G712">
            <v>24</v>
          </cell>
          <cell r="H712">
            <v>7</v>
          </cell>
          <cell r="I712">
            <v>1</v>
          </cell>
          <cell r="J712">
            <v>2</v>
          </cell>
          <cell r="K712">
            <v>3</v>
          </cell>
          <cell r="L712">
            <v>3</v>
          </cell>
          <cell r="M712">
            <v>1</v>
          </cell>
          <cell r="N712">
            <v>4</v>
          </cell>
          <cell r="O712">
            <v>9</v>
          </cell>
          <cell r="P712">
            <v>1</v>
          </cell>
          <cell r="Q712">
            <v>1</v>
          </cell>
          <cell r="R712">
            <v>104</v>
          </cell>
          <cell r="S712">
            <v>3</v>
          </cell>
          <cell r="T712">
            <v>4</v>
          </cell>
          <cell r="W712">
            <v>1004</v>
          </cell>
          <cell r="X712">
            <v>8</v>
          </cell>
          <cell r="AA712">
            <v>2107</v>
          </cell>
          <cell r="AB712">
            <v>1624.21</v>
          </cell>
          <cell r="AD712">
            <v>20</v>
          </cell>
          <cell r="AE712">
            <v>18.05</v>
          </cell>
          <cell r="AF712">
            <v>4</v>
          </cell>
          <cell r="AG712">
            <v>4</v>
          </cell>
          <cell r="AH712">
            <v>4</v>
          </cell>
          <cell r="AI712">
            <v>0</v>
          </cell>
        </row>
        <row r="713">
          <cell r="A713">
            <v>1</v>
          </cell>
          <cell r="B713">
            <v>1</v>
          </cell>
          <cell r="C713">
            <v>2024</v>
          </cell>
          <cell r="D713">
            <v>5</v>
          </cell>
          <cell r="E713">
            <v>340</v>
          </cell>
          <cell r="F713">
            <v>316</v>
          </cell>
          <cell r="G713">
            <v>24</v>
          </cell>
          <cell r="H713">
            <v>9</v>
          </cell>
          <cell r="I713">
            <v>1</v>
          </cell>
          <cell r="J713">
            <v>2</v>
          </cell>
          <cell r="K713">
            <v>3</v>
          </cell>
          <cell r="L713">
            <v>2</v>
          </cell>
          <cell r="M713">
            <v>1</v>
          </cell>
          <cell r="N713">
            <v>3</v>
          </cell>
          <cell r="O713">
            <v>0</v>
          </cell>
          <cell r="P713">
            <v>1</v>
          </cell>
          <cell r="Q713">
            <v>1</v>
          </cell>
          <cell r="R713">
            <v>104</v>
          </cell>
          <cell r="S713">
            <v>3</v>
          </cell>
          <cell r="T713">
            <v>4</v>
          </cell>
          <cell r="W713">
            <v>1004</v>
          </cell>
          <cell r="X713">
            <v>8</v>
          </cell>
          <cell r="AA713">
            <v>813</v>
          </cell>
          <cell r="AB713">
            <v>1257.74</v>
          </cell>
          <cell r="AD713">
            <v>20</v>
          </cell>
          <cell r="AE713">
            <v>23.006499999999999</v>
          </cell>
          <cell r="AF713">
            <v>4</v>
          </cell>
          <cell r="AG713">
            <v>4</v>
          </cell>
          <cell r="AH713">
            <v>4</v>
          </cell>
          <cell r="AI713">
            <v>0</v>
          </cell>
        </row>
        <row r="714">
          <cell r="A714">
            <v>1</v>
          </cell>
          <cell r="B714">
            <v>1</v>
          </cell>
          <cell r="C714">
            <v>2024</v>
          </cell>
          <cell r="D714">
            <v>5</v>
          </cell>
          <cell r="E714">
            <v>340</v>
          </cell>
          <cell r="F714">
            <v>316</v>
          </cell>
          <cell r="G714">
            <v>24</v>
          </cell>
          <cell r="H714">
            <v>10</v>
          </cell>
          <cell r="I714">
            <v>1</v>
          </cell>
          <cell r="J714">
            <v>2</v>
          </cell>
          <cell r="K714">
            <v>3</v>
          </cell>
          <cell r="L714">
            <v>6</v>
          </cell>
          <cell r="M714">
            <v>1</v>
          </cell>
          <cell r="N714">
            <v>3</v>
          </cell>
          <cell r="O714">
            <v>0</v>
          </cell>
          <cell r="P714">
            <v>1</v>
          </cell>
          <cell r="Q714">
            <v>1</v>
          </cell>
          <cell r="R714">
            <v>104</v>
          </cell>
          <cell r="S714">
            <v>3</v>
          </cell>
          <cell r="T714">
            <v>4</v>
          </cell>
          <cell r="W714">
            <v>1004</v>
          </cell>
          <cell r="X714">
            <v>8</v>
          </cell>
          <cell r="AA714">
            <v>488</v>
          </cell>
          <cell r="AB714">
            <v>756.1</v>
          </cell>
          <cell r="AC714">
            <v>5.8970000000000002</v>
          </cell>
          <cell r="AD714">
            <v>20</v>
          </cell>
          <cell r="AE714">
            <v>27.9222</v>
          </cell>
          <cell r="AF714">
            <v>4</v>
          </cell>
          <cell r="AG714">
            <v>4</v>
          </cell>
          <cell r="AH714">
            <v>4</v>
          </cell>
          <cell r="AI714">
            <v>0</v>
          </cell>
        </row>
        <row r="715">
          <cell r="A715">
            <v>1</v>
          </cell>
          <cell r="B715">
            <v>1</v>
          </cell>
          <cell r="C715">
            <v>2024</v>
          </cell>
          <cell r="D715">
            <v>5</v>
          </cell>
          <cell r="E715">
            <v>340</v>
          </cell>
          <cell r="F715">
            <v>316</v>
          </cell>
          <cell r="G715">
            <v>24</v>
          </cell>
          <cell r="H715">
            <v>12</v>
          </cell>
          <cell r="I715">
            <v>1</v>
          </cell>
          <cell r="J715">
            <v>2</v>
          </cell>
          <cell r="K715">
            <v>3</v>
          </cell>
          <cell r="L715">
            <v>3</v>
          </cell>
          <cell r="M715">
            <v>1</v>
          </cell>
          <cell r="N715">
            <v>1</v>
          </cell>
          <cell r="O715">
            <v>5</v>
          </cell>
          <cell r="P715">
            <v>1</v>
          </cell>
          <cell r="Q715">
            <v>1</v>
          </cell>
          <cell r="R715">
            <v>104</v>
          </cell>
          <cell r="S715">
            <v>3</v>
          </cell>
          <cell r="T715">
            <v>4</v>
          </cell>
          <cell r="W715">
            <v>1004</v>
          </cell>
          <cell r="X715">
            <v>8</v>
          </cell>
          <cell r="AA715">
            <v>426</v>
          </cell>
          <cell r="AB715">
            <v>570.51</v>
          </cell>
          <cell r="AD715">
            <v>20</v>
          </cell>
          <cell r="AE715">
            <v>31.773299999999999</v>
          </cell>
          <cell r="AF715">
            <v>4</v>
          </cell>
          <cell r="AG715">
            <v>4</v>
          </cell>
          <cell r="AH715">
            <v>4</v>
          </cell>
          <cell r="AI715">
            <v>0</v>
          </cell>
        </row>
        <row r="716">
          <cell r="A716">
            <v>1</v>
          </cell>
          <cell r="B716">
            <v>1</v>
          </cell>
          <cell r="C716">
            <v>2024</v>
          </cell>
          <cell r="D716">
            <v>5</v>
          </cell>
          <cell r="E716">
            <v>340</v>
          </cell>
          <cell r="F716">
            <v>316</v>
          </cell>
          <cell r="G716">
            <v>24</v>
          </cell>
          <cell r="H716">
            <v>13</v>
          </cell>
          <cell r="I716">
            <v>1</v>
          </cell>
          <cell r="J716">
            <v>2</v>
          </cell>
          <cell r="K716">
            <v>3</v>
          </cell>
          <cell r="L716">
            <v>2</v>
          </cell>
          <cell r="M716">
            <v>2</v>
          </cell>
          <cell r="N716">
            <v>1</v>
          </cell>
          <cell r="O716">
            <v>5</v>
          </cell>
          <cell r="P716">
            <v>1</v>
          </cell>
          <cell r="Q716">
            <v>0</v>
          </cell>
          <cell r="R716">
            <v>104</v>
          </cell>
          <cell r="S716">
            <v>3</v>
          </cell>
          <cell r="T716">
            <v>4</v>
          </cell>
          <cell r="W716">
            <v>1004</v>
          </cell>
          <cell r="X716">
            <v>8</v>
          </cell>
          <cell r="AA716">
            <v>1033</v>
          </cell>
          <cell r="AB716">
            <v>1250.3499999999999</v>
          </cell>
          <cell r="AD716">
            <v>20</v>
          </cell>
          <cell r="AE716">
            <v>20.847200000000001</v>
          </cell>
          <cell r="AF716">
            <v>4</v>
          </cell>
          <cell r="AG716">
            <v>4</v>
          </cell>
          <cell r="AH716">
            <v>4</v>
          </cell>
          <cell r="AI716">
            <v>0</v>
          </cell>
        </row>
        <row r="717">
          <cell r="A717">
            <v>1</v>
          </cell>
          <cell r="B717">
            <v>1</v>
          </cell>
          <cell r="C717">
            <v>2024</v>
          </cell>
          <cell r="D717">
            <v>5</v>
          </cell>
          <cell r="E717">
            <v>340</v>
          </cell>
          <cell r="F717">
            <v>316</v>
          </cell>
          <cell r="G717">
            <v>24</v>
          </cell>
          <cell r="H717">
            <v>14</v>
          </cell>
          <cell r="I717">
            <v>1</v>
          </cell>
          <cell r="J717">
            <v>2</v>
          </cell>
          <cell r="K717">
            <v>3</v>
          </cell>
          <cell r="L717">
            <v>4</v>
          </cell>
          <cell r="M717">
            <v>1</v>
          </cell>
          <cell r="N717">
            <v>1</v>
          </cell>
          <cell r="O717">
            <v>2</v>
          </cell>
          <cell r="P717">
            <v>0</v>
          </cell>
          <cell r="R717">
            <v>104</v>
          </cell>
          <cell r="S717">
            <v>3</v>
          </cell>
          <cell r="T717">
            <v>4</v>
          </cell>
          <cell r="W717">
            <v>1004</v>
          </cell>
          <cell r="X717">
            <v>8</v>
          </cell>
          <cell r="AA717">
            <v>758</v>
          </cell>
          <cell r="AB717">
            <v>1365.15</v>
          </cell>
          <cell r="AC717">
            <v>7.8810000000000002</v>
          </cell>
          <cell r="AD717">
            <v>20</v>
          </cell>
          <cell r="AE717">
            <v>27.0382</v>
          </cell>
          <cell r="AF717">
            <v>4</v>
          </cell>
          <cell r="AG717">
            <v>4</v>
          </cell>
          <cell r="AH717">
            <v>4</v>
          </cell>
          <cell r="AI717">
            <v>0</v>
          </cell>
        </row>
        <row r="718">
          <cell r="A718">
            <v>1</v>
          </cell>
          <cell r="B718">
            <v>1</v>
          </cell>
          <cell r="C718">
            <v>2024</v>
          </cell>
          <cell r="D718">
            <v>5</v>
          </cell>
          <cell r="E718">
            <v>340</v>
          </cell>
          <cell r="F718">
            <v>316</v>
          </cell>
          <cell r="G718">
            <v>24</v>
          </cell>
          <cell r="H718">
            <v>15</v>
          </cell>
          <cell r="I718">
            <v>1</v>
          </cell>
          <cell r="J718">
            <v>2</v>
          </cell>
          <cell r="K718">
            <v>3</v>
          </cell>
          <cell r="L718">
            <v>2</v>
          </cell>
          <cell r="M718">
            <v>1</v>
          </cell>
          <cell r="N718">
            <v>1</v>
          </cell>
          <cell r="O718">
            <v>3</v>
          </cell>
          <cell r="P718">
            <v>1</v>
          </cell>
          <cell r="Q718">
            <v>1</v>
          </cell>
          <cell r="R718">
            <v>104</v>
          </cell>
          <cell r="S718">
            <v>3</v>
          </cell>
          <cell r="T718">
            <v>4</v>
          </cell>
          <cell r="W718">
            <v>1004</v>
          </cell>
          <cell r="X718">
            <v>8</v>
          </cell>
          <cell r="AA718">
            <v>936</v>
          </cell>
          <cell r="AB718">
            <v>1124.02</v>
          </cell>
          <cell r="AC718">
            <v>17.4681</v>
          </cell>
          <cell r="AD718">
            <v>20</v>
          </cell>
          <cell r="AE718">
            <v>35.952199999999998</v>
          </cell>
          <cell r="AF718">
            <v>4</v>
          </cell>
          <cell r="AG718">
            <v>4</v>
          </cell>
          <cell r="AH718">
            <v>4</v>
          </cell>
          <cell r="AI718">
            <v>0</v>
          </cell>
        </row>
        <row r="719">
          <cell r="A719">
            <v>1</v>
          </cell>
          <cell r="B719">
            <v>1</v>
          </cell>
          <cell r="C719">
            <v>2024</v>
          </cell>
          <cell r="D719">
            <v>5</v>
          </cell>
          <cell r="E719">
            <v>340</v>
          </cell>
          <cell r="F719">
            <v>316</v>
          </cell>
          <cell r="G719">
            <v>24</v>
          </cell>
          <cell r="H719">
            <v>16</v>
          </cell>
          <cell r="I719">
            <v>1</v>
          </cell>
          <cell r="J719">
            <v>2</v>
          </cell>
          <cell r="K719">
            <v>3</v>
          </cell>
          <cell r="L719">
            <v>1</v>
          </cell>
          <cell r="M719">
            <v>1</v>
          </cell>
          <cell r="N719">
            <v>1</v>
          </cell>
          <cell r="O719">
            <v>3</v>
          </cell>
          <cell r="P719">
            <v>1</v>
          </cell>
          <cell r="Q719">
            <v>1</v>
          </cell>
          <cell r="R719">
            <v>104</v>
          </cell>
          <cell r="S719">
            <v>3</v>
          </cell>
          <cell r="T719">
            <v>4</v>
          </cell>
          <cell r="W719">
            <v>1004</v>
          </cell>
          <cell r="X719">
            <v>8</v>
          </cell>
          <cell r="AA719">
            <v>1101</v>
          </cell>
          <cell r="AB719">
            <v>561.9</v>
          </cell>
          <cell r="AC719">
            <v>2.62</v>
          </cell>
          <cell r="AD719">
            <v>20</v>
          </cell>
          <cell r="AE719">
            <v>6.7</v>
          </cell>
          <cell r="AF719">
            <v>4</v>
          </cell>
          <cell r="AG719">
            <v>4</v>
          </cell>
          <cell r="AH719">
            <v>4</v>
          </cell>
          <cell r="AI719">
            <v>0</v>
          </cell>
        </row>
        <row r="720">
          <cell r="A720">
            <v>1</v>
          </cell>
          <cell r="B720">
            <v>1</v>
          </cell>
          <cell r="C720">
            <v>2024</v>
          </cell>
          <cell r="D720">
            <v>5</v>
          </cell>
          <cell r="E720">
            <v>340</v>
          </cell>
          <cell r="F720">
            <v>316</v>
          </cell>
          <cell r="G720">
            <v>24</v>
          </cell>
          <cell r="H720">
            <v>17</v>
          </cell>
          <cell r="I720">
            <v>1</v>
          </cell>
          <cell r="J720">
            <v>2</v>
          </cell>
          <cell r="K720">
            <v>3</v>
          </cell>
          <cell r="L720">
            <v>4</v>
          </cell>
          <cell r="M720">
            <v>1</v>
          </cell>
          <cell r="N720">
            <v>1</v>
          </cell>
          <cell r="O720">
            <v>3</v>
          </cell>
          <cell r="P720">
            <v>1</v>
          </cell>
          <cell r="Q720">
            <v>1</v>
          </cell>
          <cell r="R720">
            <v>104</v>
          </cell>
          <cell r="S720">
            <v>3</v>
          </cell>
          <cell r="T720">
            <v>6</v>
          </cell>
          <cell r="W720">
            <v>1004</v>
          </cell>
          <cell r="X720">
            <v>8</v>
          </cell>
          <cell r="AA720">
            <v>915</v>
          </cell>
          <cell r="AB720">
            <v>690.34</v>
          </cell>
          <cell r="AD720">
            <v>20</v>
          </cell>
          <cell r="AE720">
            <v>7.4183000000000003</v>
          </cell>
          <cell r="AF720">
            <v>4</v>
          </cell>
          <cell r="AG720">
            <v>4</v>
          </cell>
          <cell r="AH720">
            <v>4</v>
          </cell>
          <cell r="AI720">
            <v>0</v>
          </cell>
        </row>
        <row r="721">
          <cell r="A721">
            <v>1</v>
          </cell>
          <cell r="B721">
            <v>1</v>
          </cell>
          <cell r="C721">
            <v>2024</v>
          </cell>
          <cell r="D721">
            <v>5</v>
          </cell>
          <cell r="E721">
            <v>340</v>
          </cell>
          <cell r="F721">
            <v>316</v>
          </cell>
          <cell r="G721">
            <v>24</v>
          </cell>
          <cell r="H721">
            <v>18</v>
          </cell>
          <cell r="I721">
            <v>1</v>
          </cell>
          <cell r="J721">
            <v>2</v>
          </cell>
          <cell r="K721">
            <v>3</v>
          </cell>
          <cell r="L721">
            <v>6</v>
          </cell>
          <cell r="M721">
            <v>1</v>
          </cell>
          <cell r="N721">
            <v>1</v>
          </cell>
          <cell r="O721">
            <v>5</v>
          </cell>
          <cell r="P721">
            <v>0</v>
          </cell>
          <cell r="R721">
            <v>104</v>
          </cell>
          <cell r="S721">
            <v>3</v>
          </cell>
          <cell r="T721">
            <v>4</v>
          </cell>
          <cell r="W721">
            <v>1004</v>
          </cell>
          <cell r="X721">
            <v>8</v>
          </cell>
          <cell r="AA721">
            <v>59</v>
          </cell>
          <cell r="AB721">
            <v>161</v>
          </cell>
          <cell r="AD721">
            <v>20</v>
          </cell>
          <cell r="AE721">
            <v>47.63</v>
          </cell>
          <cell r="AF721">
            <v>4</v>
          </cell>
          <cell r="AG721">
            <v>4</v>
          </cell>
          <cell r="AH721">
            <v>4</v>
          </cell>
          <cell r="AI721">
            <v>0</v>
          </cell>
        </row>
        <row r="722">
          <cell r="A722">
            <v>1</v>
          </cell>
          <cell r="B722">
            <v>1</v>
          </cell>
          <cell r="C722">
            <v>2024</v>
          </cell>
          <cell r="D722">
            <v>5</v>
          </cell>
          <cell r="E722">
            <v>340</v>
          </cell>
          <cell r="F722">
            <v>316</v>
          </cell>
          <cell r="G722">
            <v>24</v>
          </cell>
          <cell r="H722">
            <v>19</v>
          </cell>
          <cell r="I722">
            <v>1</v>
          </cell>
          <cell r="J722">
            <v>2</v>
          </cell>
          <cell r="K722">
            <v>3</v>
          </cell>
          <cell r="L722">
            <v>3</v>
          </cell>
          <cell r="M722">
            <v>1</v>
          </cell>
          <cell r="N722">
            <v>1</v>
          </cell>
          <cell r="O722">
            <v>5</v>
          </cell>
          <cell r="P722">
            <v>1</v>
          </cell>
          <cell r="Q722">
            <v>0</v>
          </cell>
          <cell r="R722">
            <v>104</v>
          </cell>
          <cell r="S722">
            <v>3</v>
          </cell>
          <cell r="T722">
            <v>4</v>
          </cell>
          <cell r="W722">
            <v>1004</v>
          </cell>
          <cell r="X722">
            <v>8</v>
          </cell>
          <cell r="AA722">
            <v>704</v>
          </cell>
          <cell r="AB722">
            <v>175.65</v>
          </cell>
          <cell r="AD722">
            <v>20</v>
          </cell>
          <cell r="AE722">
            <v>36.907600000000002</v>
          </cell>
          <cell r="AF722">
            <v>4</v>
          </cell>
          <cell r="AG722">
            <v>4</v>
          </cell>
          <cell r="AH722">
            <v>4</v>
          </cell>
          <cell r="AI722">
            <v>0</v>
          </cell>
        </row>
        <row r="723">
          <cell r="A723">
            <v>1</v>
          </cell>
          <cell r="B723">
            <v>1</v>
          </cell>
          <cell r="C723">
            <v>2024</v>
          </cell>
          <cell r="D723">
            <v>5</v>
          </cell>
          <cell r="E723">
            <v>340</v>
          </cell>
          <cell r="F723">
            <v>316</v>
          </cell>
          <cell r="G723">
            <v>24</v>
          </cell>
          <cell r="H723">
            <v>20</v>
          </cell>
          <cell r="I723">
            <v>1</v>
          </cell>
          <cell r="J723">
            <v>2</v>
          </cell>
          <cell r="K723">
            <v>3</v>
          </cell>
          <cell r="L723">
            <v>3</v>
          </cell>
          <cell r="M723">
            <v>1</v>
          </cell>
          <cell r="N723">
            <v>1</v>
          </cell>
          <cell r="O723">
            <v>3</v>
          </cell>
          <cell r="P723">
            <v>1</v>
          </cell>
          <cell r="Q723">
            <v>1</v>
          </cell>
          <cell r="R723">
            <v>104</v>
          </cell>
          <cell r="S723">
            <v>3</v>
          </cell>
          <cell r="T723">
            <v>4</v>
          </cell>
          <cell r="W723">
            <v>1004</v>
          </cell>
          <cell r="X723">
            <v>8</v>
          </cell>
          <cell r="AA723">
            <v>130</v>
          </cell>
          <cell r="AB723">
            <v>104.18</v>
          </cell>
          <cell r="AC723">
            <v>2.2128999999999999</v>
          </cell>
          <cell r="AD723">
            <v>20</v>
          </cell>
          <cell r="AE723">
            <v>11.5969</v>
          </cell>
          <cell r="AF723">
            <v>4</v>
          </cell>
          <cell r="AG723">
            <v>4</v>
          </cell>
          <cell r="AH723">
            <v>4</v>
          </cell>
          <cell r="AI723">
            <v>0</v>
          </cell>
        </row>
        <row r="724">
          <cell r="A724">
            <v>1</v>
          </cell>
          <cell r="B724">
            <v>1</v>
          </cell>
          <cell r="C724">
            <v>2024</v>
          </cell>
          <cell r="D724">
            <v>5</v>
          </cell>
          <cell r="E724">
            <v>340</v>
          </cell>
          <cell r="F724">
            <v>316</v>
          </cell>
          <cell r="G724">
            <v>24</v>
          </cell>
          <cell r="H724">
            <v>21</v>
          </cell>
          <cell r="I724">
            <v>1</v>
          </cell>
          <cell r="J724">
            <v>2</v>
          </cell>
          <cell r="K724">
            <v>3</v>
          </cell>
          <cell r="L724">
            <v>1</v>
          </cell>
          <cell r="M724">
            <v>1</v>
          </cell>
          <cell r="N724">
            <v>1</v>
          </cell>
          <cell r="O724">
            <v>5</v>
          </cell>
          <cell r="P724">
            <v>1</v>
          </cell>
          <cell r="Q724">
            <v>0</v>
          </cell>
          <cell r="R724">
            <v>104</v>
          </cell>
          <cell r="S724">
            <v>3</v>
          </cell>
          <cell r="T724">
            <v>4</v>
          </cell>
          <cell r="W724">
            <v>1004</v>
          </cell>
          <cell r="X724">
            <v>8</v>
          </cell>
          <cell r="AA724">
            <v>1627</v>
          </cell>
          <cell r="AB724">
            <v>2151.7199999999998</v>
          </cell>
          <cell r="AD724">
            <v>20</v>
          </cell>
          <cell r="AE724">
            <v>34.941800000000001</v>
          </cell>
          <cell r="AF724">
            <v>4</v>
          </cell>
          <cell r="AG724">
            <v>4</v>
          </cell>
          <cell r="AH724">
            <v>4</v>
          </cell>
          <cell r="AI724">
            <v>0</v>
          </cell>
        </row>
        <row r="725">
          <cell r="A725">
            <v>1</v>
          </cell>
          <cell r="B725">
            <v>1</v>
          </cell>
          <cell r="C725">
            <v>2024</v>
          </cell>
          <cell r="D725">
            <v>5</v>
          </cell>
          <cell r="E725">
            <v>340</v>
          </cell>
          <cell r="F725">
            <v>316</v>
          </cell>
          <cell r="G725">
            <v>24</v>
          </cell>
          <cell r="H725">
            <v>23</v>
          </cell>
          <cell r="I725">
            <v>1</v>
          </cell>
          <cell r="J725">
            <v>2</v>
          </cell>
          <cell r="K725">
            <v>3</v>
          </cell>
          <cell r="L725">
            <v>15</v>
          </cell>
          <cell r="M725">
            <v>3</v>
          </cell>
          <cell r="N725">
            <v>1</v>
          </cell>
          <cell r="O725">
            <v>3</v>
          </cell>
          <cell r="P725">
            <v>1</v>
          </cell>
          <cell r="Q725">
            <v>1</v>
          </cell>
          <cell r="R725">
            <v>104</v>
          </cell>
          <cell r="S725">
            <v>3</v>
          </cell>
          <cell r="T725">
            <v>4</v>
          </cell>
          <cell r="W725">
            <v>1004</v>
          </cell>
          <cell r="X725">
            <v>8</v>
          </cell>
          <cell r="AA725">
            <v>142</v>
          </cell>
          <cell r="AB725">
            <v>183.15</v>
          </cell>
          <cell r="AD725">
            <v>20</v>
          </cell>
          <cell r="AE725">
            <v>19.774000000000001</v>
          </cell>
          <cell r="AF725">
            <v>4</v>
          </cell>
          <cell r="AG725">
            <v>4</v>
          </cell>
          <cell r="AH725">
            <v>4</v>
          </cell>
          <cell r="AI725">
            <v>0</v>
          </cell>
        </row>
        <row r="726">
          <cell r="A726">
            <v>1</v>
          </cell>
          <cell r="B726">
            <v>1</v>
          </cell>
          <cell r="C726">
            <v>2024</v>
          </cell>
          <cell r="D726">
            <v>5</v>
          </cell>
          <cell r="E726">
            <v>340</v>
          </cell>
          <cell r="F726">
            <v>316</v>
          </cell>
          <cell r="G726">
            <v>24</v>
          </cell>
          <cell r="H726">
            <v>24</v>
          </cell>
          <cell r="I726">
            <v>1</v>
          </cell>
          <cell r="J726">
            <v>2</v>
          </cell>
          <cell r="K726">
            <v>3</v>
          </cell>
          <cell r="L726">
            <v>3</v>
          </cell>
          <cell r="M726">
            <v>1</v>
          </cell>
          <cell r="N726">
            <v>1</v>
          </cell>
          <cell r="O726">
            <v>3</v>
          </cell>
          <cell r="P726">
            <v>1</v>
          </cell>
          <cell r="Q726">
            <v>1</v>
          </cell>
          <cell r="R726">
            <v>104</v>
          </cell>
          <cell r="S726">
            <v>3</v>
          </cell>
          <cell r="T726">
            <v>6</v>
          </cell>
          <cell r="W726">
            <v>1004</v>
          </cell>
          <cell r="X726">
            <v>8</v>
          </cell>
          <cell r="AA726">
            <v>872</v>
          </cell>
          <cell r="AB726">
            <v>299.31</v>
          </cell>
          <cell r="AD726">
            <v>20</v>
          </cell>
          <cell r="AE726">
            <v>12.05</v>
          </cell>
          <cell r="AF726">
            <v>4</v>
          </cell>
          <cell r="AG726">
            <v>4</v>
          </cell>
          <cell r="AH726">
            <v>4</v>
          </cell>
          <cell r="AI726">
            <v>0</v>
          </cell>
        </row>
        <row r="727">
          <cell r="A727">
            <v>1</v>
          </cell>
          <cell r="B727">
            <v>1</v>
          </cell>
          <cell r="C727">
            <v>2024</v>
          </cell>
          <cell r="D727">
            <v>5</v>
          </cell>
          <cell r="E727">
            <v>340</v>
          </cell>
          <cell r="F727">
            <v>316</v>
          </cell>
          <cell r="G727">
            <v>24</v>
          </cell>
          <cell r="H727">
            <v>25</v>
          </cell>
          <cell r="I727">
            <v>1</v>
          </cell>
          <cell r="J727">
            <v>2</v>
          </cell>
          <cell r="K727">
            <v>3</v>
          </cell>
          <cell r="L727">
            <v>3</v>
          </cell>
          <cell r="M727">
            <v>1</v>
          </cell>
          <cell r="N727">
            <v>1</v>
          </cell>
          <cell r="O727">
            <v>3</v>
          </cell>
          <cell r="P727">
            <v>1</v>
          </cell>
          <cell r="Q727">
            <v>1</v>
          </cell>
          <cell r="R727">
            <v>104</v>
          </cell>
          <cell r="S727">
            <v>3</v>
          </cell>
          <cell r="T727">
            <v>4</v>
          </cell>
          <cell r="W727">
            <v>1004</v>
          </cell>
          <cell r="X727">
            <v>8</v>
          </cell>
          <cell r="AA727">
            <v>573</v>
          </cell>
          <cell r="AB727">
            <v>335.59</v>
          </cell>
          <cell r="AC727">
            <v>1.82</v>
          </cell>
          <cell r="AD727">
            <v>20</v>
          </cell>
          <cell r="AE727">
            <v>9.6</v>
          </cell>
          <cell r="AF727">
            <v>4</v>
          </cell>
          <cell r="AG727">
            <v>4</v>
          </cell>
          <cell r="AH727">
            <v>4</v>
          </cell>
          <cell r="AI727">
            <v>0</v>
          </cell>
        </row>
        <row r="728">
          <cell r="A728">
            <v>1</v>
          </cell>
          <cell r="B728">
            <v>1</v>
          </cell>
          <cell r="C728">
            <v>2024</v>
          </cell>
          <cell r="D728">
            <v>5</v>
          </cell>
          <cell r="E728">
            <v>340</v>
          </cell>
          <cell r="F728">
            <v>316</v>
          </cell>
          <cell r="G728">
            <v>24</v>
          </cell>
          <cell r="H728">
            <v>26</v>
          </cell>
          <cell r="I728">
            <v>1</v>
          </cell>
          <cell r="J728">
            <v>2</v>
          </cell>
          <cell r="K728">
            <v>3</v>
          </cell>
          <cell r="L728">
            <v>7</v>
          </cell>
          <cell r="M728">
            <v>1</v>
          </cell>
          <cell r="N728">
            <v>4</v>
          </cell>
          <cell r="O728">
            <v>9</v>
          </cell>
          <cell r="P728">
            <v>1</v>
          </cell>
          <cell r="Q728">
            <v>1</v>
          </cell>
          <cell r="R728">
            <v>104</v>
          </cell>
          <cell r="S728">
            <v>3</v>
          </cell>
          <cell r="T728">
            <v>4</v>
          </cell>
          <cell r="W728">
            <v>1004</v>
          </cell>
          <cell r="X728">
            <v>8</v>
          </cell>
          <cell r="AA728">
            <v>59</v>
          </cell>
          <cell r="AB728">
            <v>276.13</v>
          </cell>
          <cell r="AC728">
            <v>2.2656999999999998</v>
          </cell>
          <cell r="AD728">
            <v>20</v>
          </cell>
          <cell r="AE728">
            <v>47.625900000000001</v>
          </cell>
          <cell r="AF728">
            <v>4</v>
          </cell>
          <cell r="AG728">
            <v>4</v>
          </cell>
          <cell r="AH728">
            <v>4</v>
          </cell>
          <cell r="AI728">
            <v>0</v>
          </cell>
        </row>
        <row r="729">
          <cell r="A729">
            <v>1</v>
          </cell>
          <cell r="B729">
            <v>1</v>
          </cell>
          <cell r="C729">
            <v>2024</v>
          </cell>
          <cell r="D729">
            <v>5</v>
          </cell>
          <cell r="E729">
            <v>340</v>
          </cell>
          <cell r="F729">
            <v>316</v>
          </cell>
          <cell r="G729">
            <v>24</v>
          </cell>
          <cell r="H729">
            <v>27</v>
          </cell>
          <cell r="I729">
            <v>1</v>
          </cell>
          <cell r="J729">
            <v>2</v>
          </cell>
          <cell r="K729">
            <v>3</v>
          </cell>
          <cell r="L729">
            <v>5</v>
          </cell>
          <cell r="M729">
            <v>1</v>
          </cell>
          <cell r="N729">
            <v>1</v>
          </cell>
          <cell r="O729">
            <v>5</v>
          </cell>
          <cell r="P729">
            <v>1</v>
          </cell>
          <cell r="Q729">
            <v>1</v>
          </cell>
          <cell r="R729">
            <v>104</v>
          </cell>
          <cell r="S729">
            <v>3</v>
          </cell>
          <cell r="T729">
            <v>4</v>
          </cell>
          <cell r="W729">
            <v>1004</v>
          </cell>
          <cell r="X729">
            <v>8</v>
          </cell>
          <cell r="AA729">
            <v>199</v>
          </cell>
          <cell r="AB729">
            <v>222.01</v>
          </cell>
          <cell r="AC729">
            <v>5.95</v>
          </cell>
          <cell r="AD729">
            <v>20</v>
          </cell>
          <cell r="AE729">
            <v>10.25</v>
          </cell>
          <cell r="AF729">
            <v>4</v>
          </cell>
          <cell r="AG729">
            <v>4</v>
          </cell>
          <cell r="AH729">
            <v>4</v>
          </cell>
          <cell r="AI729">
            <v>0</v>
          </cell>
        </row>
        <row r="730">
          <cell r="A730">
            <v>1</v>
          </cell>
          <cell r="B730">
            <v>1</v>
          </cell>
          <cell r="C730">
            <v>2024</v>
          </cell>
          <cell r="D730">
            <v>5</v>
          </cell>
          <cell r="E730">
            <v>340</v>
          </cell>
          <cell r="F730">
            <v>316</v>
          </cell>
          <cell r="G730">
            <v>24</v>
          </cell>
          <cell r="H730">
            <v>28</v>
          </cell>
          <cell r="I730">
            <v>1</v>
          </cell>
          <cell r="J730">
            <v>2</v>
          </cell>
          <cell r="K730">
            <v>3</v>
          </cell>
          <cell r="L730">
            <v>2</v>
          </cell>
          <cell r="M730">
            <v>2</v>
          </cell>
          <cell r="N730">
            <v>1</v>
          </cell>
          <cell r="O730">
            <v>5</v>
          </cell>
          <cell r="P730">
            <v>1</v>
          </cell>
          <cell r="Q730">
            <v>0</v>
          </cell>
          <cell r="R730">
            <v>104</v>
          </cell>
          <cell r="S730">
            <v>3</v>
          </cell>
          <cell r="T730">
            <v>4</v>
          </cell>
          <cell r="W730">
            <v>1004</v>
          </cell>
          <cell r="X730">
            <v>8</v>
          </cell>
          <cell r="AA730">
            <v>954</v>
          </cell>
          <cell r="AB730">
            <v>1265.82</v>
          </cell>
          <cell r="AD730">
            <v>20</v>
          </cell>
          <cell r="AE730">
            <v>28.216899999999999</v>
          </cell>
          <cell r="AF730">
            <v>4</v>
          </cell>
          <cell r="AG730">
            <v>4</v>
          </cell>
          <cell r="AH730">
            <v>4</v>
          </cell>
          <cell r="AI730">
            <v>0</v>
          </cell>
        </row>
        <row r="731">
          <cell r="A731">
            <v>1</v>
          </cell>
          <cell r="B731">
            <v>1</v>
          </cell>
          <cell r="C731">
            <v>2024</v>
          </cell>
          <cell r="D731">
            <v>5</v>
          </cell>
          <cell r="E731">
            <v>340</v>
          </cell>
          <cell r="F731">
            <v>316</v>
          </cell>
          <cell r="G731">
            <v>24</v>
          </cell>
          <cell r="H731">
            <v>30</v>
          </cell>
          <cell r="I731">
            <v>1</v>
          </cell>
          <cell r="J731">
            <v>2</v>
          </cell>
          <cell r="K731">
            <v>3</v>
          </cell>
          <cell r="L731">
            <v>2</v>
          </cell>
          <cell r="M731">
            <v>1</v>
          </cell>
          <cell r="N731">
            <v>3</v>
          </cell>
          <cell r="O731">
            <v>0</v>
          </cell>
          <cell r="P731">
            <v>1</v>
          </cell>
          <cell r="Q731">
            <v>1</v>
          </cell>
          <cell r="R731">
            <v>104</v>
          </cell>
          <cell r="S731">
            <v>3</v>
          </cell>
          <cell r="T731">
            <v>4</v>
          </cell>
          <cell r="W731">
            <v>1004</v>
          </cell>
          <cell r="X731">
            <v>8</v>
          </cell>
          <cell r="AA731">
            <v>252</v>
          </cell>
          <cell r="AB731">
            <v>338.23</v>
          </cell>
          <cell r="AD731">
            <v>20</v>
          </cell>
          <cell r="AE731">
            <v>44.301299999999998</v>
          </cell>
          <cell r="AF731">
            <v>4</v>
          </cell>
          <cell r="AG731">
            <v>4</v>
          </cell>
          <cell r="AH731">
            <v>4</v>
          </cell>
          <cell r="AI731">
            <v>0</v>
          </cell>
        </row>
        <row r="732">
          <cell r="A732">
            <v>1</v>
          </cell>
          <cell r="B732">
            <v>1</v>
          </cell>
          <cell r="C732">
            <v>2024</v>
          </cell>
          <cell r="D732">
            <v>5</v>
          </cell>
          <cell r="E732">
            <v>340</v>
          </cell>
          <cell r="F732">
            <v>316</v>
          </cell>
          <cell r="G732">
            <v>24</v>
          </cell>
          <cell r="H732">
            <v>31</v>
          </cell>
          <cell r="I732">
            <v>1</v>
          </cell>
          <cell r="J732">
            <v>2</v>
          </cell>
          <cell r="K732">
            <v>3</v>
          </cell>
          <cell r="L732">
            <v>3</v>
          </cell>
          <cell r="M732">
            <v>1</v>
          </cell>
          <cell r="N732">
            <v>3</v>
          </cell>
          <cell r="O732">
            <v>0</v>
          </cell>
          <cell r="P732">
            <v>1</v>
          </cell>
          <cell r="Q732">
            <v>1</v>
          </cell>
          <cell r="R732">
            <v>104</v>
          </cell>
          <cell r="S732">
            <v>3</v>
          </cell>
          <cell r="T732">
            <v>4</v>
          </cell>
          <cell r="W732">
            <v>1004</v>
          </cell>
          <cell r="X732">
            <v>8</v>
          </cell>
          <cell r="AA732">
            <v>928</v>
          </cell>
          <cell r="AB732">
            <v>563.84</v>
          </cell>
          <cell r="AC732">
            <v>5.9164000000000003</v>
          </cell>
          <cell r="AD732">
            <v>17</v>
          </cell>
          <cell r="AE732">
            <v>10.6838</v>
          </cell>
          <cell r="AF732">
            <v>4</v>
          </cell>
          <cell r="AG732">
            <v>4</v>
          </cell>
          <cell r="AH732">
            <v>4</v>
          </cell>
          <cell r="AI732">
            <v>0</v>
          </cell>
        </row>
        <row r="733">
          <cell r="A733">
            <v>1</v>
          </cell>
          <cell r="B733">
            <v>1</v>
          </cell>
          <cell r="C733">
            <v>2024</v>
          </cell>
          <cell r="D733">
            <v>5</v>
          </cell>
          <cell r="E733">
            <v>340</v>
          </cell>
          <cell r="F733">
            <v>316</v>
          </cell>
          <cell r="G733">
            <v>24</v>
          </cell>
          <cell r="H733">
            <v>32</v>
          </cell>
          <cell r="I733">
            <v>1</v>
          </cell>
          <cell r="J733">
            <v>2</v>
          </cell>
          <cell r="K733">
            <v>3</v>
          </cell>
          <cell r="L733">
            <v>2</v>
          </cell>
          <cell r="M733">
            <v>1</v>
          </cell>
          <cell r="N733">
            <v>3</v>
          </cell>
          <cell r="O733">
            <v>0</v>
          </cell>
          <cell r="P733">
            <v>0</v>
          </cell>
          <cell r="R733">
            <v>104</v>
          </cell>
          <cell r="S733">
            <v>3</v>
          </cell>
          <cell r="T733">
            <v>4</v>
          </cell>
          <cell r="W733">
            <v>1004</v>
          </cell>
          <cell r="X733">
            <v>8</v>
          </cell>
          <cell r="AA733">
            <v>988</v>
          </cell>
          <cell r="AB733">
            <v>1104.06</v>
          </cell>
          <cell r="AD733">
            <v>20</v>
          </cell>
          <cell r="AE733">
            <v>15.0884</v>
          </cell>
          <cell r="AF733">
            <v>4</v>
          </cell>
          <cell r="AG733">
            <v>4</v>
          </cell>
          <cell r="AH733">
            <v>4</v>
          </cell>
          <cell r="AI733">
            <v>0</v>
          </cell>
        </row>
        <row r="734">
          <cell r="A734">
            <v>1</v>
          </cell>
          <cell r="B734">
            <v>1</v>
          </cell>
          <cell r="C734">
            <v>2024</v>
          </cell>
          <cell r="D734">
            <v>5</v>
          </cell>
          <cell r="E734">
            <v>340</v>
          </cell>
          <cell r="F734">
            <v>316</v>
          </cell>
          <cell r="G734">
            <v>24</v>
          </cell>
          <cell r="H734">
            <v>33</v>
          </cell>
          <cell r="I734">
            <v>1</v>
          </cell>
          <cell r="J734">
            <v>2</v>
          </cell>
          <cell r="K734">
            <v>3</v>
          </cell>
          <cell r="L734">
            <v>2</v>
          </cell>
          <cell r="M734">
            <v>1</v>
          </cell>
          <cell r="N734">
            <v>1</v>
          </cell>
          <cell r="O734">
            <v>5</v>
          </cell>
          <cell r="P734">
            <v>1</v>
          </cell>
          <cell r="Q734">
            <v>0</v>
          </cell>
          <cell r="R734">
            <v>104</v>
          </cell>
          <cell r="S734">
            <v>3</v>
          </cell>
          <cell r="T734">
            <v>4</v>
          </cell>
          <cell r="W734">
            <v>1004</v>
          </cell>
          <cell r="X734">
            <v>8</v>
          </cell>
          <cell r="AA734">
            <v>557</v>
          </cell>
          <cell r="AB734">
            <v>945.36</v>
          </cell>
          <cell r="AD734">
            <v>20</v>
          </cell>
          <cell r="AE734">
            <v>34.270000000000003</v>
          </cell>
          <cell r="AF734">
            <v>4</v>
          </cell>
          <cell r="AG734">
            <v>4</v>
          </cell>
          <cell r="AH734">
            <v>4</v>
          </cell>
          <cell r="AI734">
            <v>0</v>
          </cell>
        </row>
        <row r="735">
          <cell r="A735">
            <v>1</v>
          </cell>
          <cell r="B735">
            <v>1</v>
          </cell>
          <cell r="C735">
            <v>2024</v>
          </cell>
          <cell r="D735">
            <v>5</v>
          </cell>
          <cell r="E735">
            <v>340</v>
          </cell>
          <cell r="F735">
            <v>316</v>
          </cell>
          <cell r="G735">
            <v>24</v>
          </cell>
          <cell r="H735">
            <v>1</v>
          </cell>
          <cell r="I735">
            <v>2</v>
          </cell>
          <cell r="J735">
            <v>1</v>
          </cell>
          <cell r="K735">
            <v>3</v>
          </cell>
          <cell r="L735">
            <v>3</v>
          </cell>
          <cell r="M735">
            <v>1</v>
          </cell>
          <cell r="N735">
            <v>3</v>
          </cell>
          <cell r="O735">
            <v>0</v>
          </cell>
          <cell r="P735">
            <v>1</v>
          </cell>
          <cell r="Q735">
            <v>1</v>
          </cell>
          <cell r="R735">
            <v>104</v>
          </cell>
          <cell r="S735">
            <v>3</v>
          </cell>
          <cell r="T735">
            <v>4</v>
          </cell>
          <cell r="W735">
            <v>1004</v>
          </cell>
          <cell r="X735">
            <v>8</v>
          </cell>
          <cell r="AA735">
            <v>1288</v>
          </cell>
          <cell r="AB735">
            <v>2393.94</v>
          </cell>
          <cell r="AD735">
            <v>20</v>
          </cell>
          <cell r="AE735">
            <v>26.4937</v>
          </cell>
          <cell r="AF735">
            <v>4</v>
          </cell>
          <cell r="AG735">
            <v>4</v>
          </cell>
          <cell r="AH735">
            <v>4</v>
          </cell>
          <cell r="AI735">
            <v>0</v>
          </cell>
        </row>
        <row r="736">
          <cell r="A736">
            <v>1</v>
          </cell>
          <cell r="B736">
            <v>1</v>
          </cell>
          <cell r="C736">
            <v>2024</v>
          </cell>
          <cell r="D736">
            <v>5</v>
          </cell>
          <cell r="E736">
            <v>340</v>
          </cell>
          <cell r="F736">
            <v>316</v>
          </cell>
          <cell r="G736">
            <v>24</v>
          </cell>
          <cell r="H736">
            <v>3</v>
          </cell>
          <cell r="I736">
            <v>2</v>
          </cell>
          <cell r="J736">
            <v>1</v>
          </cell>
          <cell r="K736">
            <v>3</v>
          </cell>
          <cell r="L736">
            <v>2</v>
          </cell>
          <cell r="M736">
            <v>1</v>
          </cell>
          <cell r="N736">
            <v>1</v>
          </cell>
          <cell r="O736">
            <v>1</v>
          </cell>
          <cell r="P736">
            <v>1</v>
          </cell>
          <cell r="Q736">
            <v>1</v>
          </cell>
          <cell r="R736">
            <v>104</v>
          </cell>
          <cell r="S736">
            <v>3</v>
          </cell>
          <cell r="T736">
            <v>4</v>
          </cell>
          <cell r="W736">
            <v>1004</v>
          </cell>
          <cell r="X736">
            <v>8</v>
          </cell>
          <cell r="AA736">
            <v>421</v>
          </cell>
          <cell r="AB736">
            <v>658.7</v>
          </cell>
          <cell r="AC736">
            <v>3.7440000000000002</v>
          </cell>
          <cell r="AD736">
            <v>20</v>
          </cell>
          <cell r="AE736">
            <v>45.030700000000003</v>
          </cell>
          <cell r="AF736">
            <v>4</v>
          </cell>
          <cell r="AG736">
            <v>4</v>
          </cell>
          <cell r="AH736">
            <v>4</v>
          </cell>
          <cell r="AI736">
            <v>0</v>
          </cell>
        </row>
        <row r="737">
          <cell r="A737">
            <v>1</v>
          </cell>
          <cell r="B737">
            <v>1</v>
          </cell>
          <cell r="C737">
            <v>2024</v>
          </cell>
          <cell r="D737">
            <v>5</v>
          </cell>
          <cell r="E737">
            <v>340</v>
          </cell>
          <cell r="F737">
            <v>316</v>
          </cell>
          <cell r="G737">
            <v>24</v>
          </cell>
          <cell r="H737">
            <v>4</v>
          </cell>
          <cell r="I737">
            <v>2</v>
          </cell>
          <cell r="J737">
            <v>1</v>
          </cell>
          <cell r="K737">
            <v>3</v>
          </cell>
          <cell r="L737">
            <v>1</v>
          </cell>
          <cell r="M737">
            <v>1</v>
          </cell>
          <cell r="N737">
            <v>1</v>
          </cell>
          <cell r="O737">
            <v>2</v>
          </cell>
          <cell r="P737">
            <v>1</v>
          </cell>
          <cell r="Q737">
            <v>1</v>
          </cell>
          <cell r="R737">
            <v>104</v>
          </cell>
          <cell r="S737">
            <v>3</v>
          </cell>
          <cell r="T737">
            <v>4</v>
          </cell>
          <cell r="W737">
            <v>1004</v>
          </cell>
          <cell r="X737">
            <v>8</v>
          </cell>
          <cell r="AA737">
            <v>263</v>
          </cell>
          <cell r="AB737">
            <v>617.24</v>
          </cell>
          <cell r="AC737">
            <v>2.7907999999999999</v>
          </cell>
          <cell r="AD737">
            <v>18</v>
          </cell>
          <cell r="AE737">
            <v>14.0183</v>
          </cell>
          <cell r="AF737">
            <v>4</v>
          </cell>
          <cell r="AG737">
            <v>4</v>
          </cell>
          <cell r="AH737">
            <v>4</v>
          </cell>
          <cell r="AI737">
            <v>0</v>
          </cell>
        </row>
        <row r="738">
          <cell r="A738">
            <v>1</v>
          </cell>
          <cell r="B738">
            <v>1</v>
          </cell>
          <cell r="C738">
            <v>2024</v>
          </cell>
          <cell r="D738">
            <v>5</v>
          </cell>
          <cell r="E738">
            <v>340</v>
          </cell>
          <cell r="F738">
            <v>316</v>
          </cell>
          <cell r="G738">
            <v>24</v>
          </cell>
          <cell r="H738">
            <v>5</v>
          </cell>
          <cell r="I738">
            <v>2</v>
          </cell>
          <cell r="J738">
            <v>1</v>
          </cell>
          <cell r="K738">
            <v>3</v>
          </cell>
          <cell r="L738">
            <v>3</v>
          </cell>
          <cell r="M738">
            <v>1</v>
          </cell>
          <cell r="N738">
            <v>1</v>
          </cell>
          <cell r="O738">
            <v>3</v>
          </cell>
          <cell r="P738">
            <v>1</v>
          </cell>
          <cell r="Q738">
            <v>1</v>
          </cell>
          <cell r="R738">
            <v>104</v>
          </cell>
          <cell r="S738">
            <v>3</v>
          </cell>
          <cell r="T738">
            <v>4</v>
          </cell>
          <cell r="W738">
            <v>1004</v>
          </cell>
          <cell r="X738">
            <v>8</v>
          </cell>
          <cell r="AA738">
            <v>254</v>
          </cell>
          <cell r="AB738">
            <v>251.04</v>
          </cell>
          <cell r="AD738">
            <v>20</v>
          </cell>
          <cell r="AE738">
            <v>13.07</v>
          </cell>
          <cell r="AF738">
            <v>4</v>
          </cell>
          <cell r="AG738">
            <v>4</v>
          </cell>
          <cell r="AH738">
            <v>4</v>
          </cell>
          <cell r="AI738">
            <v>0</v>
          </cell>
        </row>
        <row r="739">
          <cell r="A739">
            <v>1</v>
          </cell>
          <cell r="B739">
            <v>1</v>
          </cell>
          <cell r="C739">
            <v>2024</v>
          </cell>
          <cell r="D739">
            <v>5</v>
          </cell>
          <cell r="E739">
            <v>340</v>
          </cell>
          <cell r="F739">
            <v>316</v>
          </cell>
          <cell r="G739">
            <v>24</v>
          </cell>
          <cell r="H739">
            <v>6</v>
          </cell>
          <cell r="I739">
            <v>2</v>
          </cell>
          <cell r="J739">
            <v>1</v>
          </cell>
          <cell r="K739">
            <v>3</v>
          </cell>
          <cell r="L739">
            <v>1</v>
          </cell>
          <cell r="M739">
            <v>1</v>
          </cell>
          <cell r="N739">
            <v>1</v>
          </cell>
          <cell r="O739">
            <v>5</v>
          </cell>
          <cell r="P739">
            <v>1</v>
          </cell>
          <cell r="Q739">
            <v>0</v>
          </cell>
          <cell r="R739">
            <v>104</v>
          </cell>
          <cell r="S739">
            <v>3</v>
          </cell>
          <cell r="T739">
            <v>4</v>
          </cell>
          <cell r="W739">
            <v>1004</v>
          </cell>
          <cell r="X739">
            <v>8</v>
          </cell>
          <cell r="AA739">
            <v>1167</v>
          </cell>
          <cell r="AB739">
            <v>1165.74</v>
          </cell>
          <cell r="AD739">
            <v>20</v>
          </cell>
          <cell r="AE739">
            <v>12.063599999999999</v>
          </cell>
          <cell r="AF739">
            <v>4</v>
          </cell>
          <cell r="AG739">
            <v>4</v>
          </cell>
          <cell r="AH739">
            <v>4</v>
          </cell>
          <cell r="AI739">
            <v>0</v>
          </cell>
        </row>
        <row r="740">
          <cell r="A740">
            <v>1</v>
          </cell>
          <cell r="B740">
            <v>1</v>
          </cell>
          <cell r="C740">
            <v>2024</v>
          </cell>
          <cell r="D740">
            <v>5</v>
          </cell>
          <cell r="E740">
            <v>340</v>
          </cell>
          <cell r="F740">
            <v>316</v>
          </cell>
          <cell r="G740">
            <v>24</v>
          </cell>
          <cell r="H740">
            <v>7</v>
          </cell>
          <cell r="I740">
            <v>2</v>
          </cell>
          <cell r="J740">
            <v>1</v>
          </cell>
          <cell r="K740">
            <v>3</v>
          </cell>
          <cell r="L740">
            <v>2</v>
          </cell>
          <cell r="M740">
            <v>1</v>
          </cell>
          <cell r="N740">
            <v>1</v>
          </cell>
          <cell r="O740">
            <v>5</v>
          </cell>
          <cell r="P740">
            <v>1</v>
          </cell>
          <cell r="Q740">
            <v>1</v>
          </cell>
          <cell r="R740">
            <v>104</v>
          </cell>
          <cell r="S740">
            <v>3</v>
          </cell>
          <cell r="T740">
            <v>4</v>
          </cell>
          <cell r="W740">
            <v>1004</v>
          </cell>
          <cell r="X740">
            <v>8</v>
          </cell>
          <cell r="AA740">
            <v>564</v>
          </cell>
          <cell r="AB740">
            <v>601.45000000000005</v>
          </cell>
          <cell r="AD740">
            <v>20</v>
          </cell>
          <cell r="AE740">
            <v>22.855399999999999</v>
          </cell>
          <cell r="AF740">
            <v>4</v>
          </cell>
          <cell r="AG740">
            <v>4</v>
          </cell>
          <cell r="AH740">
            <v>4</v>
          </cell>
          <cell r="AI740">
            <v>0</v>
          </cell>
        </row>
        <row r="741">
          <cell r="A741">
            <v>1</v>
          </cell>
          <cell r="B741">
            <v>1</v>
          </cell>
          <cell r="C741">
            <v>2024</v>
          </cell>
          <cell r="D741">
            <v>5</v>
          </cell>
          <cell r="E741">
            <v>340</v>
          </cell>
          <cell r="F741">
            <v>316</v>
          </cell>
          <cell r="G741">
            <v>24</v>
          </cell>
          <cell r="H741">
            <v>9</v>
          </cell>
          <cell r="I741">
            <v>2</v>
          </cell>
          <cell r="J741">
            <v>1</v>
          </cell>
          <cell r="K741">
            <v>3</v>
          </cell>
          <cell r="L741">
            <v>1</v>
          </cell>
          <cell r="M741">
            <v>1</v>
          </cell>
          <cell r="N741">
            <v>1</v>
          </cell>
          <cell r="O741">
            <v>5</v>
          </cell>
          <cell r="P741">
            <v>1</v>
          </cell>
          <cell r="Q741">
            <v>1</v>
          </cell>
          <cell r="R741">
            <v>104</v>
          </cell>
          <cell r="S741">
            <v>3</v>
          </cell>
          <cell r="T741">
            <v>4</v>
          </cell>
          <cell r="W741">
            <v>1004</v>
          </cell>
          <cell r="X741">
            <v>8</v>
          </cell>
          <cell r="AA741">
            <v>391</v>
          </cell>
          <cell r="AB741">
            <v>959.26</v>
          </cell>
          <cell r="AD741">
            <v>20</v>
          </cell>
          <cell r="AE741">
            <v>25.310500000000001</v>
          </cell>
          <cell r="AF741">
            <v>4</v>
          </cell>
          <cell r="AG741">
            <v>4</v>
          </cell>
          <cell r="AH741">
            <v>4</v>
          </cell>
          <cell r="AI741">
            <v>0</v>
          </cell>
        </row>
        <row r="742">
          <cell r="A742">
            <v>1</v>
          </cell>
          <cell r="B742">
            <v>1</v>
          </cell>
          <cell r="C742">
            <v>2024</v>
          </cell>
          <cell r="D742">
            <v>5</v>
          </cell>
          <cell r="E742">
            <v>340</v>
          </cell>
          <cell r="F742">
            <v>316</v>
          </cell>
          <cell r="G742">
            <v>24</v>
          </cell>
          <cell r="H742">
            <v>10</v>
          </cell>
          <cell r="I742">
            <v>2</v>
          </cell>
          <cell r="J742">
            <v>1</v>
          </cell>
          <cell r="K742">
            <v>3</v>
          </cell>
          <cell r="L742">
            <v>2</v>
          </cell>
          <cell r="M742">
            <v>2</v>
          </cell>
          <cell r="N742">
            <v>1</v>
          </cell>
          <cell r="O742">
            <v>5</v>
          </cell>
          <cell r="P742">
            <v>1</v>
          </cell>
          <cell r="Q742">
            <v>1</v>
          </cell>
          <cell r="R742">
            <v>104</v>
          </cell>
          <cell r="S742">
            <v>3</v>
          </cell>
          <cell r="T742">
            <v>4</v>
          </cell>
          <cell r="W742">
            <v>1004</v>
          </cell>
          <cell r="X742">
            <v>8</v>
          </cell>
          <cell r="AA742">
            <v>203</v>
          </cell>
          <cell r="AB742">
            <v>455.71</v>
          </cell>
          <cell r="AC742">
            <v>5.6886999999999999</v>
          </cell>
          <cell r="AD742">
            <v>20</v>
          </cell>
          <cell r="AE742">
            <v>61.905999999999999</v>
          </cell>
          <cell r="AF742">
            <v>4</v>
          </cell>
          <cell r="AG742">
            <v>4</v>
          </cell>
          <cell r="AH742">
            <v>4</v>
          </cell>
          <cell r="AI742">
            <v>0</v>
          </cell>
        </row>
        <row r="743">
          <cell r="A743">
            <v>1</v>
          </cell>
          <cell r="B743">
            <v>1</v>
          </cell>
          <cell r="C743">
            <v>2024</v>
          </cell>
          <cell r="D743">
            <v>5</v>
          </cell>
          <cell r="E743">
            <v>340</v>
          </cell>
          <cell r="F743">
            <v>316</v>
          </cell>
          <cell r="G743">
            <v>24</v>
          </cell>
          <cell r="H743">
            <v>12</v>
          </cell>
          <cell r="I743">
            <v>2</v>
          </cell>
          <cell r="J743">
            <v>1</v>
          </cell>
          <cell r="K743">
            <v>3</v>
          </cell>
          <cell r="L743">
            <v>2</v>
          </cell>
          <cell r="M743">
            <v>1</v>
          </cell>
          <cell r="N743">
            <v>1</v>
          </cell>
          <cell r="O743">
            <v>5</v>
          </cell>
          <cell r="P743">
            <v>1</v>
          </cell>
          <cell r="Q743">
            <v>0</v>
          </cell>
          <cell r="R743">
            <v>104</v>
          </cell>
          <cell r="S743">
            <v>3</v>
          </cell>
          <cell r="T743">
            <v>4</v>
          </cell>
          <cell r="W743">
            <v>1004</v>
          </cell>
          <cell r="X743">
            <v>8</v>
          </cell>
          <cell r="AA743">
            <v>165</v>
          </cell>
          <cell r="AB743">
            <v>264.08999999999997</v>
          </cell>
          <cell r="AC743">
            <v>2.0228000000000002</v>
          </cell>
          <cell r="AD743">
            <v>20</v>
          </cell>
          <cell r="AE743">
            <v>27.970600000000001</v>
          </cell>
          <cell r="AF743">
            <v>4</v>
          </cell>
          <cell r="AG743">
            <v>4</v>
          </cell>
          <cell r="AH743">
            <v>4</v>
          </cell>
          <cell r="AI743">
            <v>0</v>
          </cell>
        </row>
        <row r="744">
          <cell r="A744">
            <v>1</v>
          </cell>
          <cell r="B744">
            <v>1</v>
          </cell>
          <cell r="C744">
            <v>2024</v>
          </cell>
          <cell r="D744">
            <v>5</v>
          </cell>
          <cell r="E744">
            <v>340</v>
          </cell>
          <cell r="F744">
            <v>316</v>
          </cell>
          <cell r="G744">
            <v>24</v>
          </cell>
          <cell r="H744">
            <v>13</v>
          </cell>
          <cell r="I744">
            <v>2</v>
          </cell>
          <cell r="J744">
            <v>1</v>
          </cell>
          <cell r="K744">
            <v>3</v>
          </cell>
          <cell r="L744">
            <v>1</v>
          </cell>
          <cell r="M744">
            <v>1</v>
          </cell>
          <cell r="N744">
            <v>1</v>
          </cell>
          <cell r="O744">
            <v>5</v>
          </cell>
          <cell r="P744">
            <v>0</v>
          </cell>
          <cell r="R744">
            <v>104</v>
          </cell>
          <cell r="S744">
            <v>3</v>
          </cell>
          <cell r="T744">
            <v>4</v>
          </cell>
          <cell r="W744">
            <v>1004</v>
          </cell>
          <cell r="X744">
            <v>8</v>
          </cell>
          <cell r="AA744">
            <v>1166</v>
          </cell>
          <cell r="AB744">
            <v>1695.49</v>
          </cell>
          <cell r="AD744">
            <v>20</v>
          </cell>
          <cell r="AE744">
            <v>25.982500000000002</v>
          </cell>
          <cell r="AF744">
            <v>4</v>
          </cell>
          <cell r="AG744">
            <v>4</v>
          </cell>
          <cell r="AH744">
            <v>4</v>
          </cell>
          <cell r="AI744">
            <v>0</v>
          </cell>
        </row>
        <row r="745">
          <cell r="A745">
            <v>1</v>
          </cell>
          <cell r="B745">
            <v>1</v>
          </cell>
          <cell r="C745">
            <v>2024</v>
          </cell>
          <cell r="D745">
            <v>5</v>
          </cell>
          <cell r="E745">
            <v>340</v>
          </cell>
          <cell r="F745">
            <v>316</v>
          </cell>
          <cell r="G745">
            <v>24</v>
          </cell>
          <cell r="H745">
            <v>14</v>
          </cell>
          <cell r="I745">
            <v>2</v>
          </cell>
          <cell r="J745">
            <v>1</v>
          </cell>
          <cell r="K745">
            <v>3</v>
          </cell>
          <cell r="L745">
            <v>2</v>
          </cell>
          <cell r="M745">
            <v>1</v>
          </cell>
          <cell r="N745">
            <v>1</v>
          </cell>
          <cell r="O745">
            <v>5</v>
          </cell>
          <cell r="P745">
            <v>0</v>
          </cell>
          <cell r="R745">
            <v>104</v>
          </cell>
          <cell r="S745">
            <v>3</v>
          </cell>
          <cell r="T745">
            <v>4</v>
          </cell>
          <cell r="W745">
            <v>1004</v>
          </cell>
          <cell r="X745">
            <v>8</v>
          </cell>
          <cell r="AA745">
            <v>631</v>
          </cell>
          <cell r="AB745">
            <v>4293.33</v>
          </cell>
          <cell r="AD745">
            <v>20</v>
          </cell>
          <cell r="AE745">
            <v>51.801200000000001</v>
          </cell>
          <cell r="AF745">
            <v>4</v>
          </cell>
          <cell r="AG745">
            <v>4</v>
          </cell>
          <cell r="AH745">
            <v>4</v>
          </cell>
          <cell r="AI745">
            <v>0</v>
          </cell>
        </row>
        <row r="746">
          <cell r="A746">
            <v>1</v>
          </cell>
          <cell r="B746">
            <v>1</v>
          </cell>
          <cell r="C746">
            <v>2024</v>
          </cell>
          <cell r="D746">
            <v>5</v>
          </cell>
          <cell r="E746">
            <v>340</v>
          </cell>
          <cell r="F746">
            <v>316</v>
          </cell>
          <cell r="G746">
            <v>24</v>
          </cell>
          <cell r="H746">
            <v>15</v>
          </cell>
          <cell r="I746">
            <v>2</v>
          </cell>
          <cell r="J746">
            <v>1</v>
          </cell>
          <cell r="K746">
            <v>3</v>
          </cell>
          <cell r="L746">
            <v>2</v>
          </cell>
          <cell r="M746">
            <v>1</v>
          </cell>
          <cell r="N746">
            <v>4</v>
          </cell>
          <cell r="O746">
            <v>9</v>
          </cell>
          <cell r="P746">
            <v>0</v>
          </cell>
          <cell r="R746">
            <v>104</v>
          </cell>
          <cell r="S746">
            <v>3</v>
          </cell>
          <cell r="T746">
            <v>4</v>
          </cell>
          <cell r="W746">
            <v>1004</v>
          </cell>
          <cell r="X746">
            <v>8</v>
          </cell>
          <cell r="AA746">
            <v>636</v>
          </cell>
          <cell r="AB746">
            <v>425</v>
          </cell>
          <cell r="AC746">
            <v>5.6449999999999996</v>
          </cell>
          <cell r="AD746">
            <v>20</v>
          </cell>
          <cell r="AE746">
            <v>12.5268</v>
          </cell>
          <cell r="AF746">
            <v>4</v>
          </cell>
          <cell r="AG746">
            <v>4</v>
          </cell>
          <cell r="AH746">
            <v>4</v>
          </cell>
          <cell r="AI746">
            <v>0</v>
          </cell>
        </row>
        <row r="747">
          <cell r="A747">
            <v>1</v>
          </cell>
          <cell r="B747">
            <v>1</v>
          </cell>
          <cell r="C747">
            <v>2024</v>
          </cell>
          <cell r="D747">
            <v>5</v>
          </cell>
          <cell r="E747">
            <v>340</v>
          </cell>
          <cell r="F747">
            <v>316</v>
          </cell>
          <cell r="G747">
            <v>24</v>
          </cell>
          <cell r="H747">
            <v>16</v>
          </cell>
          <cell r="I747">
            <v>2</v>
          </cell>
          <cell r="J747">
            <v>1</v>
          </cell>
          <cell r="K747">
            <v>3</v>
          </cell>
          <cell r="L747">
            <v>3</v>
          </cell>
          <cell r="M747">
            <v>1</v>
          </cell>
          <cell r="N747">
            <v>1</v>
          </cell>
          <cell r="O747">
            <v>3</v>
          </cell>
          <cell r="P747">
            <v>1</v>
          </cell>
          <cell r="Q747">
            <v>1</v>
          </cell>
          <cell r="R747">
            <v>104</v>
          </cell>
          <cell r="S747">
            <v>3</v>
          </cell>
          <cell r="T747">
            <v>4</v>
          </cell>
          <cell r="W747">
            <v>1004</v>
          </cell>
          <cell r="X747">
            <v>8</v>
          </cell>
          <cell r="AA747">
            <v>995</v>
          </cell>
          <cell r="AB747">
            <v>451.9</v>
          </cell>
          <cell r="AD747">
            <v>20</v>
          </cell>
          <cell r="AE747">
            <v>5.61</v>
          </cell>
          <cell r="AF747">
            <v>4</v>
          </cell>
          <cell r="AG747">
            <v>4</v>
          </cell>
          <cell r="AH747">
            <v>4</v>
          </cell>
          <cell r="AI747">
            <v>0</v>
          </cell>
        </row>
        <row r="748">
          <cell r="A748">
            <v>1</v>
          </cell>
          <cell r="B748">
            <v>1</v>
          </cell>
          <cell r="C748">
            <v>2024</v>
          </cell>
          <cell r="D748">
            <v>5</v>
          </cell>
          <cell r="E748">
            <v>340</v>
          </cell>
          <cell r="F748">
            <v>316</v>
          </cell>
          <cell r="G748">
            <v>24</v>
          </cell>
          <cell r="H748">
            <v>18</v>
          </cell>
          <cell r="I748">
            <v>2</v>
          </cell>
          <cell r="J748">
            <v>1</v>
          </cell>
          <cell r="K748">
            <v>3</v>
          </cell>
          <cell r="L748">
            <v>5</v>
          </cell>
          <cell r="M748">
            <v>1</v>
          </cell>
          <cell r="N748">
            <v>1</v>
          </cell>
          <cell r="O748">
            <v>3</v>
          </cell>
          <cell r="P748">
            <v>1</v>
          </cell>
          <cell r="Q748">
            <v>1</v>
          </cell>
          <cell r="R748">
            <v>104</v>
          </cell>
          <cell r="S748">
            <v>3</v>
          </cell>
          <cell r="T748">
            <v>4</v>
          </cell>
          <cell r="W748">
            <v>1004</v>
          </cell>
          <cell r="X748">
            <v>8</v>
          </cell>
          <cell r="AA748">
            <v>268</v>
          </cell>
          <cell r="AB748">
            <v>730.05</v>
          </cell>
          <cell r="AD748">
            <v>20</v>
          </cell>
          <cell r="AE748">
            <v>32.628399999999999</v>
          </cell>
          <cell r="AF748">
            <v>4</v>
          </cell>
          <cell r="AG748">
            <v>4</v>
          </cell>
          <cell r="AH748">
            <v>4</v>
          </cell>
          <cell r="AI748">
            <v>0</v>
          </cell>
        </row>
        <row r="749">
          <cell r="A749">
            <v>1</v>
          </cell>
          <cell r="B749">
            <v>1</v>
          </cell>
          <cell r="C749">
            <v>2024</v>
          </cell>
          <cell r="D749">
            <v>5</v>
          </cell>
          <cell r="E749">
            <v>340</v>
          </cell>
          <cell r="F749">
            <v>316</v>
          </cell>
          <cell r="G749">
            <v>24</v>
          </cell>
          <cell r="H749">
            <v>19</v>
          </cell>
          <cell r="I749">
            <v>2</v>
          </cell>
          <cell r="J749">
            <v>1</v>
          </cell>
          <cell r="K749">
            <v>3</v>
          </cell>
          <cell r="L749">
            <v>3</v>
          </cell>
          <cell r="M749">
            <v>1</v>
          </cell>
          <cell r="N749">
            <v>1</v>
          </cell>
          <cell r="O749">
            <v>5</v>
          </cell>
          <cell r="P749">
            <v>1</v>
          </cell>
          <cell r="Q749">
            <v>1</v>
          </cell>
          <cell r="R749">
            <v>104</v>
          </cell>
          <cell r="S749">
            <v>3</v>
          </cell>
          <cell r="T749">
            <v>4</v>
          </cell>
          <cell r="W749">
            <v>1004</v>
          </cell>
          <cell r="X749">
            <v>8</v>
          </cell>
          <cell r="AA749">
            <v>197</v>
          </cell>
          <cell r="AB749">
            <v>240.76</v>
          </cell>
          <cell r="AD749">
            <v>20</v>
          </cell>
          <cell r="AE749">
            <v>19.106200000000001</v>
          </cell>
          <cell r="AF749">
            <v>4</v>
          </cell>
          <cell r="AG749">
            <v>4</v>
          </cell>
          <cell r="AH749">
            <v>4</v>
          </cell>
          <cell r="AI749">
            <v>0</v>
          </cell>
        </row>
        <row r="750">
          <cell r="A750">
            <v>1</v>
          </cell>
          <cell r="B750">
            <v>1</v>
          </cell>
          <cell r="C750">
            <v>2024</v>
          </cell>
          <cell r="D750">
            <v>5</v>
          </cell>
          <cell r="E750">
            <v>340</v>
          </cell>
          <cell r="F750">
            <v>316</v>
          </cell>
          <cell r="G750">
            <v>24</v>
          </cell>
          <cell r="H750">
            <v>20</v>
          </cell>
          <cell r="I750">
            <v>2</v>
          </cell>
          <cell r="J750">
            <v>1</v>
          </cell>
          <cell r="K750">
            <v>3</v>
          </cell>
          <cell r="L750">
            <v>2</v>
          </cell>
          <cell r="M750">
            <v>1</v>
          </cell>
          <cell r="N750">
            <v>1</v>
          </cell>
          <cell r="O750">
            <v>5</v>
          </cell>
          <cell r="P750">
            <v>1</v>
          </cell>
          <cell r="Q750">
            <v>1</v>
          </cell>
          <cell r="R750">
            <v>104</v>
          </cell>
          <cell r="S750">
            <v>3</v>
          </cell>
          <cell r="T750">
            <v>4</v>
          </cell>
          <cell r="W750">
            <v>1004</v>
          </cell>
          <cell r="X750">
            <v>8</v>
          </cell>
          <cell r="AA750">
            <v>36</v>
          </cell>
          <cell r="AB750">
            <v>693.54</v>
          </cell>
          <cell r="AD750">
            <v>16</v>
          </cell>
          <cell r="AE750">
            <v>942.91300000000001</v>
          </cell>
          <cell r="AF750">
            <v>4</v>
          </cell>
          <cell r="AG750">
            <v>4</v>
          </cell>
          <cell r="AH750">
            <v>4</v>
          </cell>
          <cell r="AI750">
            <v>0</v>
          </cell>
        </row>
        <row r="751">
          <cell r="A751">
            <v>1</v>
          </cell>
          <cell r="B751">
            <v>1</v>
          </cell>
          <cell r="C751">
            <v>2024</v>
          </cell>
          <cell r="D751">
            <v>5</v>
          </cell>
          <cell r="E751">
            <v>340</v>
          </cell>
          <cell r="F751">
            <v>316</v>
          </cell>
          <cell r="G751">
            <v>24</v>
          </cell>
          <cell r="H751">
            <v>21</v>
          </cell>
          <cell r="I751">
            <v>2</v>
          </cell>
          <cell r="J751">
            <v>1</v>
          </cell>
          <cell r="K751">
            <v>3</v>
          </cell>
          <cell r="L751">
            <v>1</v>
          </cell>
          <cell r="M751">
            <v>1</v>
          </cell>
          <cell r="N751">
            <v>1</v>
          </cell>
          <cell r="O751">
            <v>3</v>
          </cell>
          <cell r="P751">
            <v>1</v>
          </cell>
          <cell r="Q751">
            <v>1</v>
          </cell>
          <cell r="R751">
            <v>104</v>
          </cell>
          <cell r="S751">
            <v>3</v>
          </cell>
          <cell r="T751">
            <v>4</v>
          </cell>
          <cell r="W751">
            <v>1004</v>
          </cell>
          <cell r="X751">
            <v>8</v>
          </cell>
          <cell r="AA751">
            <v>334</v>
          </cell>
          <cell r="AB751">
            <v>500.94</v>
          </cell>
          <cell r="AD751">
            <v>20</v>
          </cell>
          <cell r="AE751">
            <v>37.713099999999997</v>
          </cell>
          <cell r="AF751">
            <v>4</v>
          </cell>
          <cell r="AG751">
            <v>4</v>
          </cell>
          <cell r="AH751">
            <v>4</v>
          </cell>
          <cell r="AI751">
            <v>0</v>
          </cell>
        </row>
        <row r="752">
          <cell r="A752">
            <v>1</v>
          </cell>
          <cell r="B752">
            <v>1</v>
          </cell>
          <cell r="C752">
            <v>2024</v>
          </cell>
          <cell r="D752">
            <v>5</v>
          </cell>
          <cell r="E752">
            <v>340</v>
          </cell>
          <cell r="F752">
            <v>316</v>
          </cell>
          <cell r="G752">
            <v>24</v>
          </cell>
          <cell r="H752">
            <v>25</v>
          </cell>
          <cell r="I752">
            <v>2</v>
          </cell>
          <cell r="J752">
            <v>1</v>
          </cell>
          <cell r="K752">
            <v>3</v>
          </cell>
          <cell r="L752">
            <v>4</v>
          </cell>
          <cell r="M752">
            <v>1</v>
          </cell>
          <cell r="N752">
            <v>1</v>
          </cell>
          <cell r="O752">
            <v>5</v>
          </cell>
          <cell r="P752">
            <v>1</v>
          </cell>
          <cell r="Q752">
            <v>1</v>
          </cell>
          <cell r="R752">
            <v>104</v>
          </cell>
          <cell r="S752">
            <v>3</v>
          </cell>
          <cell r="T752">
            <v>4</v>
          </cell>
          <cell r="W752">
            <v>1004</v>
          </cell>
          <cell r="X752">
            <v>8</v>
          </cell>
          <cell r="AA752">
            <v>877</v>
          </cell>
          <cell r="AB752">
            <v>1212.96</v>
          </cell>
          <cell r="AC752">
            <v>0.42</v>
          </cell>
          <cell r="AD752">
            <v>20</v>
          </cell>
          <cell r="AE752">
            <v>13.9</v>
          </cell>
          <cell r="AF752">
            <v>4</v>
          </cell>
          <cell r="AG752">
            <v>4</v>
          </cell>
          <cell r="AH752">
            <v>4</v>
          </cell>
          <cell r="AI752">
            <v>0</v>
          </cell>
        </row>
        <row r="753">
          <cell r="A753">
            <v>1</v>
          </cell>
          <cell r="B753">
            <v>1</v>
          </cell>
          <cell r="C753">
            <v>2024</v>
          </cell>
          <cell r="D753">
            <v>5</v>
          </cell>
          <cell r="E753">
            <v>340</v>
          </cell>
          <cell r="F753">
            <v>316</v>
          </cell>
          <cell r="G753">
            <v>24</v>
          </cell>
          <cell r="H753">
            <v>26</v>
          </cell>
          <cell r="I753">
            <v>2</v>
          </cell>
          <cell r="J753">
            <v>1</v>
          </cell>
          <cell r="K753">
            <v>3</v>
          </cell>
          <cell r="L753">
            <v>4</v>
          </cell>
          <cell r="M753">
            <v>1</v>
          </cell>
          <cell r="N753">
            <v>1</v>
          </cell>
          <cell r="O753">
            <v>5</v>
          </cell>
          <cell r="P753">
            <v>1</v>
          </cell>
          <cell r="Q753">
            <v>1</v>
          </cell>
          <cell r="R753">
            <v>104</v>
          </cell>
          <cell r="S753">
            <v>3</v>
          </cell>
          <cell r="T753">
            <v>4</v>
          </cell>
          <cell r="W753">
            <v>1004</v>
          </cell>
          <cell r="X753">
            <v>8</v>
          </cell>
          <cell r="AA753">
            <v>462</v>
          </cell>
          <cell r="AB753">
            <v>343.1</v>
          </cell>
          <cell r="AC753">
            <v>8.36</v>
          </cell>
          <cell r="AD753">
            <v>20</v>
          </cell>
          <cell r="AE753">
            <v>18.95</v>
          </cell>
          <cell r="AF753">
            <v>4</v>
          </cell>
          <cell r="AG753">
            <v>4</v>
          </cell>
          <cell r="AH753">
            <v>4</v>
          </cell>
          <cell r="AI753">
            <v>0</v>
          </cell>
        </row>
        <row r="754">
          <cell r="A754">
            <v>1</v>
          </cell>
          <cell r="B754">
            <v>1</v>
          </cell>
          <cell r="C754">
            <v>2024</v>
          </cell>
          <cell r="D754">
            <v>5</v>
          </cell>
          <cell r="E754">
            <v>340</v>
          </cell>
          <cell r="F754">
            <v>316</v>
          </cell>
          <cell r="G754">
            <v>24</v>
          </cell>
          <cell r="H754">
            <v>27</v>
          </cell>
          <cell r="I754">
            <v>2</v>
          </cell>
          <cell r="J754">
            <v>1</v>
          </cell>
          <cell r="K754">
            <v>3</v>
          </cell>
          <cell r="L754">
            <v>4</v>
          </cell>
          <cell r="M754">
            <v>1</v>
          </cell>
          <cell r="N754">
            <v>4</v>
          </cell>
          <cell r="O754">
            <v>9</v>
          </cell>
          <cell r="P754">
            <v>0</v>
          </cell>
          <cell r="R754">
            <v>104</v>
          </cell>
          <cell r="S754">
            <v>3</v>
          </cell>
          <cell r="T754">
            <v>4</v>
          </cell>
          <cell r="W754">
            <v>1004</v>
          </cell>
          <cell r="X754">
            <v>8</v>
          </cell>
          <cell r="AA754">
            <v>114</v>
          </cell>
          <cell r="AB754">
            <v>65.5</v>
          </cell>
          <cell r="AD754">
            <v>20</v>
          </cell>
          <cell r="AE754">
            <v>15.9422</v>
          </cell>
          <cell r="AF754">
            <v>4</v>
          </cell>
          <cell r="AG754">
            <v>4</v>
          </cell>
          <cell r="AH754">
            <v>4</v>
          </cell>
          <cell r="AI754">
            <v>0</v>
          </cell>
        </row>
        <row r="755">
          <cell r="A755">
            <v>1</v>
          </cell>
          <cell r="B755">
            <v>1</v>
          </cell>
          <cell r="C755">
            <v>2024</v>
          </cell>
          <cell r="D755">
            <v>5</v>
          </cell>
          <cell r="E755">
            <v>340</v>
          </cell>
          <cell r="F755">
            <v>316</v>
          </cell>
          <cell r="G755">
            <v>24</v>
          </cell>
          <cell r="H755">
            <v>28</v>
          </cell>
          <cell r="I755">
            <v>2</v>
          </cell>
          <cell r="J755">
            <v>1</v>
          </cell>
          <cell r="K755">
            <v>3</v>
          </cell>
          <cell r="L755">
            <v>4</v>
          </cell>
          <cell r="M755">
            <v>1</v>
          </cell>
          <cell r="N755">
            <v>1</v>
          </cell>
          <cell r="O755">
            <v>2</v>
          </cell>
          <cell r="P755">
            <v>0</v>
          </cell>
          <cell r="R755">
            <v>104</v>
          </cell>
          <cell r="S755">
            <v>3</v>
          </cell>
          <cell r="T755">
            <v>4</v>
          </cell>
          <cell r="W755">
            <v>1004</v>
          </cell>
          <cell r="X755">
            <v>8</v>
          </cell>
          <cell r="AA755">
            <v>972</v>
          </cell>
          <cell r="AB755">
            <v>1295.02</v>
          </cell>
          <cell r="AD755">
            <v>20</v>
          </cell>
          <cell r="AE755">
            <v>64.92</v>
          </cell>
          <cell r="AF755">
            <v>4</v>
          </cell>
          <cell r="AG755">
            <v>4</v>
          </cell>
          <cell r="AH755">
            <v>4</v>
          </cell>
          <cell r="AI755">
            <v>0</v>
          </cell>
        </row>
        <row r="756">
          <cell r="A756">
            <v>1</v>
          </cell>
          <cell r="B756">
            <v>1</v>
          </cell>
          <cell r="C756">
            <v>2024</v>
          </cell>
          <cell r="D756">
            <v>5</v>
          </cell>
          <cell r="E756">
            <v>340</v>
          </cell>
          <cell r="F756">
            <v>316</v>
          </cell>
          <cell r="G756">
            <v>24</v>
          </cell>
          <cell r="H756">
            <v>29</v>
          </cell>
          <cell r="I756">
            <v>2</v>
          </cell>
          <cell r="J756">
            <v>1</v>
          </cell>
          <cell r="K756">
            <v>3</v>
          </cell>
          <cell r="L756">
            <v>2</v>
          </cell>
          <cell r="M756">
            <v>2</v>
          </cell>
          <cell r="N756">
            <v>1</v>
          </cell>
          <cell r="O756">
            <v>5</v>
          </cell>
          <cell r="P756">
            <v>1</v>
          </cell>
          <cell r="Q756">
            <v>1</v>
          </cell>
          <cell r="R756">
            <v>104</v>
          </cell>
          <cell r="S756">
            <v>3</v>
          </cell>
          <cell r="T756">
            <v>6</v>
          </cell>
          <cell r="W756">
            <v>1004</v>
          </cell>
          <cell r="X756">
            <v>8</v>
          </cell>
          <cell r="AA756">
            <v>290</v>
          </cell>
          <cell r="AB756">
            <v>191.27</v>
          </cell>
          <cell r="AD756">
            <v>20</v>
          </cell>
          <cell r="AE756">
            <v>23.926300000000001</v>
          </cell>
          <cell r="AF756">
            <v>4</v>
          </cell>
          <cell r="AG756">
            <v>4</v>
          </cell>
          <cell r="AH756">
            <v>4</v>
          </cell>
          <cell r="AI756">
            <v>0</v>
          </cell>
        </row>
        <row r="757">
          <cell r="A757">
            <v>1</v>
          </cell>
          <cell r="B757">
            <v>1</v>
          </cell>
          <cell r="C757">
            <v>2024</v>
          </cell>
          <cell r="D757">
            <v>5</v>
          </cell>
          <cell r="E757">
            <v>340</v>
          </cell>
          <cell r="F757">
            <v>316</v>
          </cell>
          <cell r="G757">
            <v>24</v>
          </cell>
          <cell r="H757">
            <v>31</v>
          </cell>
          <cell r="I757">
            <v>2</v>
          </cell>
          <cell r="J757">
            <v>1</v>
          </cell>
          <cell r="K757">
            <v>3</v>
          </cell>
          <cell r="L757">
            <v>3</v>
          </cell>
          <cell r="M757">
            <v>1</v>
          </cell>
          <cell r="N757">
            <v>1</v>
          </cell>
          <cell r="O757">
            <v>5</v>
          </cell>
          <cell r="P757">
            <v>1</v>
          </cell>
          <cell r="Q757">
            <v>1</v>
          </cell>
          <cell r="R757">
            <v>104</v>
          </cell>
          <cell r="S757">
            <v>3</v>
          </cell>
          <cell r="T757">
            <v>4</v>
          </cell>
          <cell r="W757">
            <v>1004</v>
          </cell>
          <cell r="X757">
            <v>8</v>
          </cell>
          <cell r="AA757">
            <v>69</v>
          </cell>
          <cell r="AB757">
            <v>772.72</v>
          </cell>
          <cell r="AC757">
            <v>14.57</v>
          </cell>
          <cell r="AD757">
            <v>20</v>
          </cell>
          <cell r="AE757">
            <v>26.341000000000001</v>
          </cell>
          <cell r="AF757">
            <v>4</v>
          </cell>
          <cell r="AG757">
            <v>4</v>
          </cell>
          <cell r="AH757">
            <v>4</v>
          </cell>
          <cell r="AI757">
            <v>0</v>
          </cell>
        </row>
        <row r="758">
          <cell r="A758">
            <v>1</v>
          </cell>
          <cell r="B758">
            <v>1</v>
          </cell>
          <cell r="C758">
            <v>2024</v>
          </cell>
          <cell r="D758">
            <v>5</v>
          </cell>
          <cell r="E758">
            <v>340</v>
          </cell>
          <cell r="F758">
            <v>316</v>
          </cell>
          <cell r="G758">
            <v>24</v>
          </cell>
          <cell r="H758">
            <v>32</v>
          </cell>
          <cell r="I758">
            <v>2</v>
          </cell>
          <cell r="J758">
            <v>1</v>
          </cell>
          <cell r="K758">
            <v>3</v>
          </cell>
          <cell r="L758">
            <v>3</v>
          </cell>
          <cell r="M758">
            <v>1</v>
          </cell>
          <cell r="N758">
            <v>1</v>
          </cell>
          <cell r="O758">
            <v>2</v>
          </cell>
          <cell r="P758">
            <v>1</v>
          </cell>
          <cell r="Q758">
            <v>1</v>
          </cell>
          <cell r="R758">
            <v>104</v>
          </cell>
          <cell r="S758">
            <v>3</v>
          </cell>
          <cell r="T758">
            <v>6</v>
          </cell>
          <cell r="W758">
            <v>1004</v>
          </cell>
          <cell r="X758">
            <v>8</v>
          </cell>
          <cell r="AA758">
            <v>248</v>
          </cell>
          <cell r="AB758">
            <v>74</v>
          </cell>
          <cell r="AC758">
            <v>2.2841999999999998</v>
          </cell>
          <cell r="AD758">
            <v>18</v>
          </cell>
          <cell r="AE758">
            <v>2.4348999999999998</v>
          </cell>
          <cell r="AF758">
            <v>4</v>
          </cell>
          <cell r="AG758">
            <v>4</v>
          </cell>
          <cell r="AH758">
            <v>4</v>
          </cell>
          <cell r="AI758">
            <v>0</v>
          </cell>
        </row>
        <row r="759">
          <cell r="A759">
            <v>1</v>
          </cell>
          <cell r="B759">
            <v>1</v>
          </cell>
          <cell r="C759">
            <v>2024</v>
          </cell>
          <cell r="D759">
            <v>5</v>
          </cell>
          <cell r="E759">
            <v>340</v>
          </cell>
          <cell r="F759">
            <v>316</v>
          </cell>
          <cell r="G759">
            <v>24</v>
          </cell>
          <cell r="H759">
            <v>33</v>
          </cell>
          <cell r="I759">
            <v>2</v>
          </cell>
          <cell r="J759">
            <v>1</v>
          </cell>
          <cell r="K759">
            <v>3</v>
          </cell>
          <cell r="L759">
            <v>2</v>
          </cell>
          <cell r="M759">
            <v>1</v>
          </cell>
          <cell r="N759">
            <v>1</v>
          </cell>
          <cell r="O759">
            <v>5</v>
          </cell>
          <cell r="P759">
            <v>1</v>
          </cell>
          <cell r="Q759">
            <v>1</v>
          </cell>
          <cell r="R759">
            <v>104</v>
          </cell>
          <cell r="S759">
            <v>3</v>
          </cell>
          <cell r="T759">
            <v>4</v>
          </cell>
          <cell r="W759">
            <v>1004</v>
          </cell>
          <cell r="X759">
            <v>8</v>
          </cell>
          <cell r="AA759">
            <v>1016</v>
          </cell>
          <cell r="AB759">
            <v>1550.7</v>
          </cell>
          <cell r="AC759">
            <v>4</v>
          </cell>
          <cell r="AD759">
            <v>20</v>
          </cell>
          <cell r="AE759">
            <v>33.28</v>
          </cell>
          <cell r="AF759">
            <v>4</v>
          </cell>
          <cell r="AG759">
            <v>4</v>
          </cell>
          <cell r="AH759">
            <v>4</v>
          </cell>
          <cell r="AI759">
            <v>0</v>
          </cell>
        </row>
        <row r="760">
          <cell r="A760">
            <v>1</v>
          </cell>
          <cell r="B760">
            <v>1</v>
          </cell>
          <cell r="C760">
            <v>2024</v>
          </cell>
          <cell r="D760">
            <v>5</v>
          </cell>
          <cell r="E760">
            <v>340</v>
          </cell>
          <cell r="F760">
            <v>316</v>
          </cell>
          <cell r="G760">
            <v>24</v>
          </cell>
          <cell r="H760">
            <v>1</v>
          </cell>
          <cell r="I760">
            <v>2</v>
          </cell>
          <cell r="J760">
            <v>2</v>
          </cell>
          <cell r="K760">
            <v>3</v>
          </cell>
          <cell r="L760">
            <v>2</v>
          </cell>
          <cell r="M760">
            <v>1</v>
          </cell>
          <cell r="N760">
            <v>3</v>
          </cell>
          <cell r="O760">
            <v>0</v>
          </cell>
          <cell r="P760">
            <v>1</v>
          </cell>
          <cell r="Q760">
            <v>1</v>
          </cell>
          <cell r="R760">
            <v>104</v>
          </cell>
          <cell r="S760">
            <v>3</v>
          </cell>
          <cell r="T760">
            <v>4</v>
          </cell>
          <cell r="W760">
            <v>1004</v>
          </cell>
          <cell r="X760">
            <v>8</v>
          </cell>
          <cell r="AA760">
            <v>523</v>
          </cell>
          <cell r="AB760">
            <v>5229.66</v>
          </cell>
          <cell r="AD760">
            <v>20</v>
          </cell>
          <cell r="AE760">
            <v>63.197800000000001</v>
          </cell>
          <cell r="AF760">
            <v>4</v>
          </cell>
          <cell r="AG760">
            <v>4</v>
          </cell>
          <cell r="AH760">
            <v>4</v>
          </cell>
          <cell r="AI760">
            <v>0</v>
          </cell>
        </row>
        <row r="761">
          <cell r="A761">
            <v>1</v>
          </cell>
          <cell r="B761">
            <v>1</v>
          </cell>
          <cell r="C761">
            <v>2024</v>
          </cell>
          <cell r="D761">
            <v>5</v>
          </cell>
          <cell r="E761">
            <v>340</v>
          </cell>
          <cell r="F761">
            <v>316</v>
          </cell>
          <cell r="G761">
            <v>24</v>
          </cell>
          <cell r="H761">
            <v>2</v>
          </cell>
          <cell r="I761">
            <v>2</v>
          </cell>
          <cell r="J761">
            <v>2</v>
          </cell>
          <cell r="K761">
            <v>3</v>
          </cell>
          <cell r="L761">
            <v>4</v>
          </cell>
          <cell r="M761">
            <v>1</v>
          </cell>
          <cell r="N761">
            <v>1</v>
          </cell>
          <cell r="O761">
            <v>2</v>
          </cell>
          <cell r="P761">
            <v>1</v>
          </cell>
          <cell r="Q761">
            <v>0</v>
          </cell>
          <cell r="R761">
            <v>104</v>
          </cell>
          <cell r="S761">
            <v>3</v>
          </cell>
          <cell r="T761">
            <v>4</v>
          </cell>
          <cell r="W761">
            <v>1004</v>
          </cell>
          <cell r="X761">
            <v>8</v>
          </cell>
          <cell r="AA761">
            <v>553</v>
          </cell>
          <cell r="AB761">
            <v>1056.49</v>
          </cell>
          <cell r="AC761">
            <v>33.112699999999997</v>
          </cell>
          <cell r="AD761">
            <v>20</v>
          </cell>
          <cell r="AE761">
            <v>43.83</v>
          </cell>
          <cell r="AF761">
            <v>4</v>
          </cell>
          <cell r="AG761">
            <v>4</v>
          </cell>
          <cell r="AH761">
            <v>4</v>
          </cell>
          <cell r="AI761">
            <v>0</v>
          </cell>
        </row>
        <row r="762">
          <cell r="A762">
            <v>1</v>
          </cell>
          <cell r="B762">
            <v>1</v>
          </cell>
          <cell r="C762">
            <v>2024</v>
          </cell>
          <cell r="D762">
            <v>5</v>
          </cell>
          <cell r="E762">
            <v>340</v>
          </cell>
          <cell r="F762">
            <v>316</v>
          </cell>
          <cell r="G762">
            <v>24</v>
          </cell>
          <cell r="H762">
            <v>3</v>
          </cell>
          <cell r="I762">
            <v>2</v>
          </cell>
          <cell r="J762">
            <v>2</v>
          </cell>
          <cell r="K762">
            <v>3</v>
          </cell>
          <cell r="L762">
            <v>2</v>
          </cell>
          <cell r="M762">
            <v>1</v>
          </cell>
          <cell r="N762">
            <v>1</v>
          </cell>
          <cell r="O762">
            <v>1</v>
          </cell>
          <cell r="P762">
            <v>1</v>
          </cell>
          <cell r="Q762">
            <v>1</v>
          </cell>
          <cell r="R762">
            <v>104</v>
          </cell>
          <cell r="S762">
            <v>3</v>
          </cell>
          <cell r="T762">
            <v>4</v>
          </cell>
          <cell r="W762">
            <v>1004</v>
          </cell>
          <cell r="X762">
            <v>8</v>
          </cell>
          <cell r="AA762">
            <v>538</v>
          </cell>
          <cell r="AB762">
            <v>658.7</v>
          </cell>
          <cell r="AC762">
            <v>3.2648999999999999</v>
          </cell>
          <cell r="AD762">
            <v>20</v>
          </cell>
          <cell r="AE762">
            <v>38.101799999999997</v>
          </cell>
          <cell r="AF762">
            <v>4</v>
          </cell>
          <cell r="AG762">
            <v>4</v>
          </cell>
          <cell r="AH762">
            <v>4</v>
          </cell>
          <cell r="AI762">
            <v>0</v>
          </cell>
        </row>
        <row r="763">
          <cell r="A763">
            <v>1</v>
          </cell>
          <cell r="B763">
            <v>1</v>
          </cell>
          <cell r="C763">
            <v>2024</v>
          </cell>
          <cell r="D763">
            <v>5</v>
          </cell>
          <cell r="E763">
            <v>340</v>
          </cell>
          <cell r="F763">
            <v>316</v>
          </cell>
          <cell r="G763">
            <v>24</v>
          </cell>
          <cell r="H763">
            <v>4</v>
          </cell>
          <cell r="I763">
            <v>2</v>
          </cell>
          <cell r="J763">
            <v>2</v>
          </cell>
          <cell r="K763">
            <v>3</v>
          </cell>
          <cell r="L763">
            <v>1</v>
          </cell>
          <cell r="M763">
            <v>1</v>
          </cell>
          <cell r="N763">
            <v>1</v>
          </cell>
          <cell r="O763">
            <v>2</v>
          </cell>
          <cell r="P763">
            <v>1</v>
          </cell>
          <cell r="Q763">
            <v>1</v>
          </cell>
          <cell r="R763">
            <v>104</v>
          </cell>
          <cell r="S763">
            <v>3</v>
          </cell>
          <cell r="T763">
            <v>4</v>
          </cell>
          <cell r="W763">
            <v>1004</v>
          </cell>
          <cell r="X763">
            <v>8</v>
          </cell>
          <cell r="AA763">
            <v>359</v>
          </cell>
          <cell r="AB763">
            <v>617.24</v>
          </cell>
          <cell r="AC763">
            <v>1.0911999999999999</v>
          </cell>
          <cell r="AD763">
            <v>20</v>
          </cell>
          <cell r="AE763">
            <v>5.4043000000000001</v>
          </cell>
          <cell r="AF763">
            <v>4</v>
          </cell>
          <cell r="AG763">
            <v>4</v>
          </cell>
          <cell r="AH763">
            <v>4</v>
          </cell>
          <cell r="AI763">
            <v>0</v>
          </cell>
        </row>
        <row r="764">
          <cell r="A764">
            <v>1</v>
          </cell>
          <cell r="B764">
            <v>1</v>
          </cell>
          <cell r="C764">
            <v>2024</v>
          </cell>
          <cell r="D764">
            <v>5</v>
          </cell>
          <cell r="E764">
            <v>340</v>
          </cell>
          <cell r="F764">
            <v>316</v>
          </cell>
          <cell r="G764">
            <v>24</v>
          </cell>
          <cell r="H764">
            <v>5</v>
          </cell>
          <cell r="I764">
            <v>2</v>
          </cell>
          <cell r="J764">
            <v>2</v>
          </cell>
          <cell r="K764">
            <v>3</v>
          </cell>
          <cell r="L764">
            <v>1</v>
          </cell>
          <cell r="M764">
            <v>1</v>
          </cell>
          <cell r="N764">
            <v>1</v>
          </cell>
          <cell r="O764">
            <v>3</v>
          </cell>
          <cell r="P764">
            <v>1</v>
          </cell>
          <cell r="Q764">
            <v>1</v>
          </cell>
          <cell r="R764">
            <v>104</v>
          </cell>
          <cell r="S764">
            <v>3</v>
          </cell>
          <cell r="T764">
            <v>4</v>
          </cell>
          <cell r="W764">
            <v>1004</v>
          </cell>
          <cell r="X764">
            <v>8</v>
          </cell>
          <cell r="AA764">
            <v>1818</v>
          </cell>
          <cell r="AB764">
            <v>876.3</v>
          </cell>
          <cell r="AD764">
            <v>20</v>
          </cell>
          <cell r="AE764">
            <v>4.8099999999999996</v>
          </cell>
          <cell r="AF764">
            <v>4</v>
          </cell>
          <cell r="AG764">
            <v>4</v>
          </cell>
          <cell r="AH764">
            <v>4</v>
          </cell>
          <cell r="AI764">
            <v>0</v>
          </cell>
        </row>
        <row r="765">
          <cell r="A765">
            <v>1</v>
          </cell>
          <cell r="B765">
            <v>1</v>
          </cell>
          <cell r="C765">
            <v>2024</v>
          </cell>
          <cell r="D765">
            <v>5</v>
          </cell>
          <cell r="E765">
            <v>340</v>
          </cell>
          <cell r="F765">
            <v>316</v>
          </cell>
          <cell r="G765">
            <v>24</v>
          </cell>
          <cell r="H765">
            <v>9</v>
          </cell>
          <cell r="I765">
            <v>2</v>
          </cell>
          <cell r="J765">
            <v>2</v>
          </cell>
          <cell r="K765">
            <v>3</v>
          </cell>
          <cell r="L765">
            <v>1</v>
          </cell>
          <cell r="M765">
            <v>1</v>
          </cell>
          <cell r="N765">
            <v>1</v>
          </cell>
          <cell r="O765">
            <v>5</v>
          </cell>
          <cell r="P765">
            <v>1</v>
          </cell>
          <cell r="Q765">
            <v>1</v>
          </cell>
          <cell r="R765">
            <v>104</v>
          </cell>
          <cell r="S765">
            <v>3</v>
          </cell>
          <cell r="T765">
            <v>4</v>
          </cell>
          <cell r="W765">
            <v>1004</v>
          </cell>
          <cell r="X765">
            <v>8</v>
          </cell>
          <cell r="AA765">
            <v>788</v>
          </cell>
          <cell r="AB765">
            <v>893.14</v>
          </cell>
          <cell r="AC765">
            <v>0.83889999999999998</v>
          </cell>
          <cell r="AD765">
            <v>20</v>
          </cell>
          <cell r="AE765">
            <v>22.965800000000002</v>
          </cell>
          <cell r="AF765">
            <v>4</v>
          </cell>
          <cell r="AG765">
            <v>4</v>
          </cell>
          <cell r="AH765">
            <v>4</v>
          </cell>
          <cell r="AI765">
            <v>0</v>
          </cell>
        </row>
        <row r="766">
          <cell r="A766">
            <v>1</v>
          </cell>
          <cell r="B766">
            <v>1</v>
          </cell>
          <cell r="C766">
            <v>2024</v>
          </cell>
          <cell r="D766">
            <v>5</v>
          </cell>
          <cell r="E766">
            <v>340</v>
          </cell>
          <cell r="F766">
            <v>316</v>
          </cell>
          <cell r="G766">
            <v>24</v>
          </cell>
          <cell r="H766">
            <v>10</v>
          </cell>
          <cell r="I766">
            <v>2</v>
          </cell>
          <cell r="J766">
            <v>2</v>
          </cell>
          <cell r="K766">
            <v>3</v>
          </cell>
          <cell r="L766">
            <v>2</v>
          </cell>
          <cell r="M766">
            <v>2</v>
          </cell>
          <cell r="N766">
            <v>1</v>
          </cell>
          <cell r="O766">
            <v>5</v>
          </cell>
          <cell r="P766">
            <v>1</v>
          </cell>
          <cell r="Q766">
            <v>1</v>
          </cell>
          <cell r="R766">
            <v>104</v>
          </cell>
          <cell r="S766">
            <v>3</v>
          </cell>
          <cell r="T766">
            <v>4</v>
          </cell>
          <cell r="W766">
            <v>1004</v>
          </cell>
          <cell r="X766">
            <v>8</v>
          </cell>
          <cell r="AA766">
            <v>1256</v>
          </cell>
          <cell r="AB766">
            <v>2354.42</v>
          </cell>
          <cell r="AC766">
            <v>5.2302999999999997</v>
          </cell>
          <cell r="AD766">
            <v>20</v>
          </cell>
          <cell r="AE766">
            <v>45.411900000000003</v>
          </cell>
          <cell r="AF766">
            <v>4</v>
          </cell>
          <cell r="AG766">
            <v>4</v>
          </cell>
          <cell r="AH766">
            <v>4</v>
          </cell>
          <cell r="AI766">
            <v>0</v>
          </cell>
        </row>
        <row r="767">
          <cell r="A767">
            <v>1</v>
          </cell>
          <cell r="B767">
            <v>1</v>
          </cell>
          <cell r="C767">
            <v>2024</v>
          </cell>
          <cell r="D767">
            <v>5</v>
          </cell>
          <cell r="E767">
            <v>340</v>
          </cell>
          <cell r="F767">
            <v>316</v>
          </cell>
          <cell r="G767">
            <v>24</v>
          </cell>
          <cell r="H767">
            <v>12</v>
          </cell>
          <cell r="I767">
            <v>2</v>
          </cell>
          <cell r="J767">
            <v>2</v>
          </cell>
          <cell r="K767">
            <v>3</v>
          </cell>
          <cell r="L767">
            <v>2</v>
          </cell>
          <cell r="M767">
            <v>1</v>
          </cell>
          <cell r="N767">
            <v>1</v>
          </cell>
          <cell r="O767">
            <v>5</v>
          </cell>
          <cell r="P767">
            <v>1</v>
          </cell>
          <cell r="Q767">
            <v>0</v>
          </cell>
          <cell r="R767">
            <v>104</v>
          </cell>
          <cell r="S767">
            <v>3</v>
          </cell>
          <cell r="T767">
            <v>4</v>
          </cell>
          <cell r="W767">
            <v>1004</v>
          </cell>
          <cell r="X767">
            <v>8</v>
          </cell>
          <cell r="AA767">
            <v>800</v>
          </cell>
          <cell r="AB767">
            <v>1319.32</v>
          </cell>
          <cell r="AC767">
            <v>4.3513000000000002</v>
          </cell>
          <cell r="AD767">
            <v>20</v>
          </cell>
          <cell r="AE767">
            <v>32.5124</v>
          </cell>
          <cell r="AF767">
            <v>4</v>
          </cell>
          <cell r="AG767">
            <v>4</v>
          </cell>
          <cell r="AH767">
            <v>4</v>
          </cell>
          <cell r="AI767">
            <v>0</v>
          </cell>
        </row>
        <row r="768">
          <cell r="A768">
            <v>1</v>
          </cell>
          <cell r="B768">
            <v>1</v>
          </cell>
          <cell r="C768">
            <v>2024</v>
          </cell>
          <cell r="D768">
            <v>5</v>
          </cell>
          <cell r="E768">
            <v>340</v>
          </cell>
          <cell r="F768">
            <v>316</v>
          </cell>
          <cell r="G768">
            <v>24</v>
          </cell>
          <cell r="H768">
            <v>13</v>
          </cell>
          <cell r="I768">
            <v>2</v>
          </cell>
          <cell r="J768">
            <v>2</v>
          </cell>
          <cell r="K768">
            <v>3</v>
          </cell>
          <cell r="L768">
            <v>1</v>
          </cell>
          <cell r="M768">
            <v>1</v>
          </cell>
          <cell r="N768">
            <v>1</v>
          </cell>
          <cell r="O768">
            <v>5</v>
          </cell>
          <cell r="P768">
            <v>0</v>
          </cell>
          <cell r="R768">
            <v>104</v>
          </cell>
          <cell r="S768">
            <v>3</v>
          </cell>
          <cell r="T768">
            <v>4</v>
          </cell>
          <cell r="W768">
            <v>1004</v>
          </cell>
          <cell r="X768">
            <v>8</v>
          </cell>
          <cell r="AA768">
            <v>706</v>
          </cell>
          <cell r="AB768">
            <v>1190.8499999999999</v>
          </cell>
          <cell r="AC768">
            <v>5.38</v>
          </cell>
          <cell r="AD768">
            <v>20</v>
          </cell>
          <cell r="AE768">
            <v>58.325699999999998</v>
          </cell>
          <cell r="AF768">
            <v>4</v>
          </cell>
          <cell r="AG768">
            <v>4</v>
          </cell>
          <cell r="AH768">
            <v>4</v>
          </cell>
          <cell r="AI768">
            <v>0</v>
          </cell>
        </row>
        <row r="769">
          <cell r="A769">
            <v>1</v>
          </cell>
          <cell r="B769">
            <v>1</v>
          </cell>
          <cell r="C769">
            <v>2024</v>
          </cell>
          <cell r="D769">
            <v>5</v>
          </cell>
          <cell r="E769">
            <v>340</v>
          </cell>
          <cell r="F769">
            <v>316</v>
          </cell>
          <cell r="G769">
            <v>24</v>
          </cell>
          <cell r="H769">
            <v>14</v>
          </cell>
          <cell r="I769">
            <v>2</v>
          </cell>
          <cell r="J769">
            <v>2</v>
          </cell>
          <cell r="K769">
            <v>3</v>
          </cell>
          <cell r="L769">
            <v>2</v>
          </cell>
          <cell r="M769">
            <v>1</v>
          </cell>
          <cell r="N769">
            <v>1</v>
          </cell>
          <cell r="O769">
            <v>5</v>
          </cell>
          <cell r="P769">
            <v>0</v>
          </cell>
          <cell r="R769">
            <v>104</v>
          </cell>
          <cell r="S769">
            <v>3</v>
          </cell>
          <cell r="T769">
            <v>4</v>
          </cell>
          <cell r="W769">
            <v>1004</v>
          </cell>
          <cell r="X769">
            <v>8</v>
          </cell>
          <cell r="AA769">
            <v>179</v>
          </cell>
          <cell r="AB769">
            <v>34576.050000000003</v>
          </cell>
          <cell r="AC769">
            <v>14.465400000000001</v>
          </cell>
          <cell r="AD769">
            <v>20</v>
          </cell>
          <cell r="AE769">
            <v>29.006</v>
          </cell>
          <cell r="AF769">
            <v>4</v>
          </cell>
          <cell r="AG769">
            <v>4</v>
          </cell>
          <cell r="AH769">
            <v>4</v>
          </cell>
          <cell r="AI769">
            <v>0</v>
          </cell>
        </row>
        <row r="770">
          <cell r="A770">
            <v>1</v>
          </cell>
          <cell r="B770">
            <v>1</v>
          </cell>
          <cell r="C770">
            <v>2024</v>
          </cell>
          <cell r="D770">
            <v>5</v>
          </cell>
          <cell r="E770">
            <v>340</v>
          </cell>
          <cell r="F770">
            <v>316</v>
          </cell>
          <cell r="G770">
            <v>24</v>
          </cell>
          <cell r="H770">
            <v>16</v>
          </cell>
          <cell r="I770">
            <v>2</v>
          </cell>
          <cell r="J770">
            <v>2</v>
          </cell>
          <cell r="K770">
            <v>3</v>
          </cell>
          <cell r="L770">
            <v>2</v>
          </cell>
          <cell r="M770">
            <v>1</v>
          </cell>
          <cell r="N770">
            <v>1</v>
          </cell>
          <cell r="O770">
            <v>3</v>
          </cell>
          <cell r="P770">
            <v>1</v>
          </cell>
          <cell r="Q770">
            <v>1</v>
          </cell>
          <cell r="R770">
            <v>104</v>
          </cell>
          <cell r="S770">
            <v>3</v>
          </cell>
          <cell r="T770">
            <v>4</v>
          </cell>
          <cell r="W770">
            <v>1004</v>
          </cell>
          <cell r="X770">
            <v>8</v>
          </cell>
          <cell r="AA770">
            <v>365</v>
          </cell>
          <cell r="AB770">
            <v>262.10000000000002</v>
          </cell>
          <cell r="AD770">
            <v>20</v>
          </cell>
          <cell r="AE770">
            <v>4.8499999999999996</v>
          </cell>
          <cell r="AF770">
            <v>4</v>
          </cell>
          <cell r="AG770">
            <v>4</v>
          </cell>
          <cell r="AH770">
            <v>4</v>
          </cell>
          <cell r="AI770">
            <v>0</v>
          </cell>
        </row>
        <row r="771">
          <cell r="A771">
            <v>1</v>
          </cell>
          <cell r="B771">
            <v>1</v>
          </cell>
          <cell r="C771">
            <v>2024</v>
          </cell>
          <cell r="D771">
            <v>5</v>
          </cell>
          <cell r="E771">
            <v>340</v>
          </cell>
          <cell r="F771">
            <v>316</v>
          </cell>
          <cell r="G771">
            <v>24</v>
          </cell>
          <cell r="H771">
            <v>17</v>
          </cell>
          <cell r="I771">
            <v>2</v>
          </cell>
          <cell r="J771">
            <v>2</v>
          </cell>
          <cell r="K771">
            <v>3</v>
          </cell>
          <cell r="L771">
            <v>4</v>
          </cell>
          <cell r="M771">
            <v>1</v>
          </cell>
          <cell r="N771">
            <v>1</v>
          </cell>
          <cell r="O771">
            <v>4</v>
          </cell>
          <cell r="P771">
            <v>0</v>
          </cell>
          <cell r="R771">
            <v>104</v>
          </cell>
          <cell r="S771">
            <v>3</v>
          </cell>
          <cell r="T771">
            <v>4</v>
          </cell>
          <cell r="W771">
            <v>1004</v>
          </cell>
          <cell r="X771">
            <v>8</v>
          </cell>
          <cell r="AA771">
            <v>44</v>
          </cell>
          <cell r="AB771">
            <v>289.04000000000002</v>
          </cell>
          <cell r="AD771">
            <v>20</v>
          </cell>
          <cell r="AE771">
            <v>21.08</v>
          </cell>
          <cell r="AF771">
            <v>4</v>
          </cell>
          <cell r="AG771">
            <v>4</v>
          </cell>
          <cell r="AH771">
            <v>4</v>
          </cell>
          <cell r="AI771">
            <v>0</v>
          </cell>
        </row>
        <row r="772">
          <cell r="A772">
            <v>1</v>
          </cell>
          <cell r="B772">
            <v>1</v>
          </cell>
          <cell r="C772">
            <v>2024</v>
          </cell>
          <cell r="D772">
            <v>5</v>
          </cell>
          <cell r="E772">
            <v>340</v>
          </cell>
          <cell r="F772">
            <v>316</v>
          </cell>
          <cell r="G772">
            <v>24</v>
          </cell>
          <cell r="H772">
            <v>18</v>
          </cell>
          <cell r="I772">
            <v>2</v>
          </cell>
          <cell r="J772">
            <v>2</v>
          </cell>
          <cell r="K772">
            <v>3</v>
          </cell>
          <cell r="L772">
            <v>5</v>
          </cell>
          <cell r="M772">
            <v>1</v>
          </cell>
          <cell r="N772">
            <v>1</v>
          </cell>
          <cell r="O772">
            <v>3</v>
          </cell>
          <cell r="P772">
            <v>1</v>
          </cell>
          <cell r="Q772">
            <v>1</v>
          </cell>
          <cell r="R772">
            <v>104</v>
          </cell>
          <cell r="S772">
            <v>3</v>
          </cell>
          <cell r="T772">
            <v>4</v>
          </cell>
          <cell r="W772">
            <v>1004</v>
          </cell>
          <cell r="X772">
            <v>8</v>
          </cell>
          <cell r="AA772">
            <v>189</v>
          </cell>
          <cell r="AB772">
            <v>331.68</v>
          </cell>
          <cell r="AC772">
            <v>0.45</v>
          </cell>
          <cell r="AD772">
            <v>20</v>
          </cell>
          <cell r="AE772">
            <v>16.828700000000001</v>
          </cell>
          <cell r="AF772">
            <v>4</v>
          </cell>
          <cell r="AG772">
            <v>4</v>
          </cell>
          <cell r="AH772">
            <v>4</v>
          </cell>
          <cell r="AI772">
            <v>0</v>
          </cell>
        </row>
        <row r="773">
          <cell r="A773">
            <v>1</v>
          </cell>
          <cell r="B773">
            <v>1</v>
          </cell>
          <cell r="C773">
            <v>2024</v>
          </cell>
          <cell r="D773">
            <v>5</v>
          </cell>
          <cell r="E773">
            <v>340</v>
          </cell>
          <cell r="F773">
            <v>316</v>
          </cell>
          <cell r="G773">
            <v>24</v>
          </cell>
          <cell r="H773">
            <v>19</v>
          </cell>
          <cell r="I773">
            <v>2</v>
          </cell>
          <cell r="J773">
            <v>2</v>
          </cell>
          <cell r="K773">
            <v>3</v>
          </cell>
          <cell r="L773">
            <v>4</v>
          </cell>
          <cell r="M773">
            <v>1</v>
          </cell>
          <cell r="N773">
            <v>1</v>
          </cell>
          <cell r="O773">
            <v>5</v>
          </cell>
          <cell r="P773">
            <v>1</v>
          </cell>
          <cell r="Q773">
            <v>1</v>
          </cell>
          <cell r="R773">
            <v>104</v>
          </cell>
          <cell r="S773">
            <v>3</v>
          </cell>
          <cell r="T773">
            <v>4</v>
          </cell>
          <cell r="W773">
            <v>1004</v>
          </cell>
          <cell r="X773">
            <v>8</v>
          </cell>
          <cell r="AA773">
            <v>198</v>
          </cell>
          <cell r="AB773">
            <v>393.5</v>
          </cell>
          <cell r="AD773">
            <v>20</v>
          </cell>
          <cell r="AE773">
            <v>41.609900000000003</v>
          </cell>
          <cell r="AF773">
            <v>4</v>
          </cell>
          <cell r="AG773">
            <v>4</v>
          </cell>
          <cell r="AH773">
            <v>4</v>
          </cell>
          <cell r="AI773">
            <v>0</v>
          </cell>
        </row>
        <row r="774">
          <cell r="A774">
            <v>1</v>
          </cell>
          <cell r="B774">
            <v>1</v>
          </cell>
          <cell r="C774">
            <v>2024</v>
          </cell>
          <cell r="D774">
            <v>5</v>
          </cell>
          <cell r="E774">
            <v>340</v>
          </cell>
          <cell r="F774">
            <v>316</v>
          </cell>
          <cell r="G774">
            <v>24</v>
          </cell>
          <cell r="H774">
            <v>20</v>
          </cell>
          <cell r="I774">
            <v>2</v>
          </cell>
          <cell r="J774">
            <v>2</v>
          </cell>
          <cell r="K774">
            <v>3</v>
          </cell>
          <cell r="L774">
            <v>2</v>
          </cell>
          <cell r="M774">
            <v>1</v>
          </cell>
          <cell r="N774">
            <v>1</v>
          </cell>
          <cell r="O774">
            <v>5</v>
          </cell>
          <cell r="P774">
            <v>1</v>
          </cell>
          <cell r="Q774">
            <v>1</v>
          </cell>
          <cell r="R774">
            <v>104</v>
          </cell>
          <cell r="S774">
            <v>3</v>
          </cell>
          <cell r="T774">
            <v>4</v>
          </cell>
          <cell r="W774">
            <v>1004</v>
          </cell>
          <cell r="X774">
            <v>8</v>
          </cell>
          <cell r="AA774">
            <v>94</v>
          </cell>
          <cell r="AB774">
            <v>114.1</v>
          </cell>
          <cell r="AC774">
            <v>6.3296000000000001</v>
          </cell>
          <cell r="AD774">
            <v>20</v>
          </cell>
          <cell r="AE774">
            <v>19.324000000000002</v>
          </cell>
          <cell r="AF774">
            <v>4</v>
          </cell>
          <cell r="AG774">
            <v>4</v>
          </cell>
          <cell r="AH774">
            <v>4</v>
          </cell>
          <cell r="AI774">
            <v>0</v>
          </cell>
        </row>
        <row r="775">
          <cell r="A775">
            <v>1</v>
          </cell>
          <cell r="B775">
            <v>1</v>
          </cell>
          <cell r="C775">
            <v>2024</v>
          </cell>
          <cell r="D775">
            <v>5</v>
          </cell>
          <cell r="E775">
            <v>340</v>
          </cell>
          <cell r="F775">
            <v>316</v>
          </cell>
          <cell r="G775">
            <v>24</v>
          </cell>
          <cell r="H775">
            <v>21</v>
          </cell>
          <cell r="I775">
            <v>2</v>
          </cell>
          <cell r="J775">
            <v>2</v>
          </cell>
          <cell r="K775">
            <v>3</v>
          </cell>
          <cell r="L775">
            <v>2</v>
          </cell>
          <cell r="M775">
            <v>1</v>
          </cell>
          <cell r="N775">
            <v>1</v>
          </cell>
          <cell r="O775">
            <v>3</v>
          </cell>
          <cell r="P775">
            <v>1</v>
          </cell>
          <cell r="Q775">
            <v>1</v>
          </cell>
          <cell r="R775">
            <v>104</v>
          </cell>
          <cell r="S775">
            <v>3</v>
          </cell>
          <cell r="T775">
            <v>4</v>
          </cell>
          <cell r="W775">
            <v>1004</v>
          </cell>
          <cell r="X775">
            <v>8</v>
          </cell>
          <cell r="AA775">
            <v>814</v>
          </cell>
          <cell r="AB775">
            <v>1255.56</v>
          </cell>
          <cell r="AD775">
            <v>20</v>
          </cell>
          <cell r="AE775">
            <v>14.38</v>
          </cell>
          <cell r="AF775">
            <v>4</v>
          </cell>
          <cell r="AG775">
            <v>4</v>
          </cell>
          <cell r="AH775">
            <v>4</v>
          </cell>
          <cell r="AI775">
            <v>0</v>
          </cell>
        </row>
        <row r="776">
          <cell r="A776">
            <v>1</v>
          </cell>
          <cell r="B776">
            <v>1</v>
          </cell>
          <cell r="C776">
            <v>2024</v>
          </cell>
          <cell r="D776">
            <v>5</v>
          </cell>
          <cell r="E776">
            <v>340</v>
          </cell>
          <cell r="F776">
            <v>316</v>
          </cell>
          <cell r="G776">
            <v>24</v>
          </cell>
          <cell r="H776">
            <v>26</v>
          </cell>
          <cell r="I776">
            <v>2</v>
          </cell>
          <cell r="J776">
            <v>2</v>
          </cell>
          <cell r="K776">
            <v>3</v>
          </cell>
          <cell r="L776">
            <v>12</v>
          </cell>
          <cell r="M776">
            <v>2</v>
          </cell>
          <cell r="N776">
            <v>1</v>
          </cell>
          <cell r="O776">
            <v>2</v>
          </cell>
          <cell r="P776">
            <v>1</v>
          </cell>
          <cell r="Q776">
            <v>1</v>
          </cell>
          <cell r="R776">
            <v>104</v>
          </cell>
          <cell r="S776">
            <v>3</v>
          </cell>
          <cell r="T776">
            <v>4</v>
          </cell>
          <cell r="W776">
            <v>1004</v>
          </cell>
          <cell r="X776">
            <v>8</v>
          </cell>
          <cell r="AA776">
            <v>136</v>
          </cell>
          <cell r="AB776">
            <v>330.66</v>
          </cell>
          <cell r="AC776">
            <v>12.87</v>
          </cell>
          <cell r="AD776">
            <v>20</v>
          </cell>
          <cell r="AE776">
            <v>110.48</v>
          </cell>
          <cell r="AF776">
            <v>4</v>
          </cell>
          <cell r="AG776">
            <v>4</v>
          </cell>
          <cell r="AH776">
            <v>4</v>
          </cell>
          <cell r="AI776">
            <v>0</v>
          </cell>
        </row>
        <row r="777">
          <cell r="A777">
            <v>1</v>
          </cell>
          <cell r="B777">
            <v>1</v>
          </cell>
          <cell r="C777">
            <v>2024</v>
          </cell>
          <cell r="D777">
            <v>5</v>
          </cell>
          <cell r="E777">
            <v>340</v>
          </cell>
          <cell r="F777">
            <v>316</v>
          </cell>
          <cell r="G777">
            <v>24</v>
          </cell>
          <cell r="H777">
            <v>27</v>
          </cell>
          <cell r="I777">
            <v>2</v>
          </cell>
          <cell r="J777">
            <v>2</v>
          </cell>
          <cell r="K777">
            <v>3</v>
          </cell>
          <cell r="L777">
            <v>1</v>
          </cell>
          <cell r="M777">
            <v>1</v>
          </cell>
          <cell r="N777">
            <v>1</v>
          </cell>
          <cell r="O777">
            <v>3</v>
          </cell>
          <cell r="P777">
            <v>1</v>
          </cell>
          <cell r="Q777">
            <v>1</v>
          </cell>
          <cell r="R777">
            <v>104</v>
          </cell>
          <cell r="S777">
            <v>3</v>
          </cell>
          <cell r="T777">
            <v>4</v>
          </cell>
          <cell r="W777">
            <v>1004</v>
          </cell>
          <cell r="X777">
            <v>8</v>
          </cell>
          <cell r="AA777">
            <v>28</v>
          </cell>
          <cell r="AB777">
            <v>211.05</v>
          </cell>
          <cell r="AD777">
            <v>20</v>
          </cell>
          <cell r="AE777">
            <v>11.7936</v>
          </cell>
          <cell r="AF777">
            <v>4</v>
          </cell>
          <cell r="AG777">
            <v>4</v>
          </cell>
          <cell r="AH777">
            <v>4</v>
          </cell>
          <cell r="AI777">
            <v>0</v>
          </cell>
        </row>
        <row r="778">
          <cell r="A778">
            <v>1</v>
          </cell>
          <cell r="B778">
            <v>1</v>
          </cell>
          <cell r="C778">
            <v>2024</v>
          </cell>
          <cell r="D778">
            <v>5</v>
          </cell>
          <cell r="E778">
            <v>340</v>
          </cell>
          <cell r="F778">
            <v>316</v>
          </cell>
          <cell r="G778">
            <v>24</v>
          </cell>
          <cell r="H778">
            <v>28</v>
          </cell>
          <cell r="I778">
            <v>2</v>
          </cell>
          <cell r="J778">
            <v>2</v>
          </cell>
          <cell r="K778">
            <v>3</v>
          </cell>
          <cell r="L778">
            <v>4</v>
          </cell>
          <cell r="M778">
            <v>2</v>
          </cell>
          <cell r="N778">
            <v>1</v>
          </cell>
          <cell r="O778">
            <v>2</v>
          </cell>
          <cell r="P778">
            <v>0</v>
          </cell>
          <cell r="R778">
            <v>104</v>
          </cell>
          <cell r="S778">
            <v>3</v>
          </cell>
          <cell r="T778">
            <v>6</v>
          </cell>
          <cell r="W778">
            <v>1004</v>
          </cell>
          <cell r="X778">
            <v>8</v>
          </cell>
          <cell r="AA778">
            <v>420</v>
          </cell>
          <cell r="AB778">
            <v>549.33000000000004</v>
          </cell>
          <cell r="AD778">
            <v>20</v>
          </cell>
          <cell r="AE778">
            <v>37.454999999999998</v>
          </cell>
          <cell r="AF778">
            <v>4</v>
          </cell>
          <cell r="AG778">
            <v>4</v>
          </cell>
          <cell r="AH778">
            <v>4</v>
          </cell>
          <cell r="AI778">
            <v>0</v>
          </cell>
        </row>
        <row r="779">
          <cell r="A779">
            <v>1</v>
          </cell>
          <cell r="B779">
            <v>1</v>
          </cell>
          <cell r="C779">
            <v>2024</v>
          </cell>
          <cell r="D779">
            <v>5</v>
          </cell>
          <cell r="E779">
            <v>340</v>
          </cell>
          <cell r="F779">
            <v>316</v>
          </cell>
          <cell r="G779">
            <v>24</v>
          </cell>
          <cell r="H779">
            <v>29</v>
          </cell>
          <cell r="I779">
            <v>2</v>
          </cell>
          <cell r="J779">
            <v>2</v>
          </cell>
          <cell r="K779">
            <v>3</v>
          </cell>
          <cell r="L779">
            <v>2</v>
          </cell>
          <cell r="M779">
            <v>2</v>
          </cell>
          <cell r="N779">
            <v>1</v>
          </cell>
          <cell r="O779">
            <v>5</v>
          </cell>
          <cell r="P779">
            <v>1</v>
          </cell>
          <cell r="Q779">
            <v>1</v>
          </cell>
          <cell r="R779">
            <v>104</v>
          </cell>
          <cell r="S779">
            <v>3</v>
          </cell>
          <cell r="T779">
            <v>6</v>
          </cell>
          <cell r="W779">
            <v>1004</v>
          </cell>
          <cell r="X779">
            <v>8</v>
          </cell>
          <cell r="AA779">
            <v>346</v>
          </cell>
          <cell r="AB779">
            <v>278.22000000000003</v>
          </cell>
          <cell r="AD779">
            <v>20</v>
          </cell>
          <cell r="AE779">
            <v>19.604600000000001</v>
          </cell>
          <cell r="AF779">
            <v>4</v>
          </cell>
          <cell r="AG779">
            <v>4</v>
          </cell>
          <cell r="AH779">
            <v>4</v>
          </cell>
          <cell r="AI779">
            <v>0</v>
          </cell>
        </row>
        <row r="780">
          <cell r="A780">
            <v>1</v>
          </cell>
          <cell r="B780">
            <v>1</v>
          </cell>
          <cell r="C780">
            <v>2024</v>
          </cell>
          <cell r="D780">
            <v>5</v>
          </cell>
          <cell r="E780">
            <v>340</v>
          </cell>
          <cell r="F780">
            <v>316</v>
          </cell>
          <cell r="G780">
            <v>24</v>
          </cell>
          <cell r="H780">
            <v>31</v>
          </cell>
          <cell r="I780">
            <v>2</v>
          </cell>
          <cell r="J780">
            <v>2</v>
          </cell>
          <cell r="K780">
            <v>3</v>
          </cell>
          <cell r="L780">
            <v>2</v>
          </cell>
          <cell r="M780">
            <v>1</v>
          </cell>
          <cell r="N780">
            <v>1</v>
          </cell>
          <cell r="O780">
            <v>5</v>
          </cell>
          <cell r="P780">
            <v>1</v>
          </cell>
          <cell r="Q780">
            <v>1</v>
          </cell>
          <cell r="R780">
            <v>104</v>
          </cell>
          <cell r="S780">
            <v>3</v>
          </cell>
          <cell r="T780">
            <v>4</v>
          </cell>
          <cell r="W780">
            <v>1004</v>
          </cell>
          <cell r="X780">
            <v>8</v>
          </cell>
          <cell r="AA780">
            <v>465</v>
          </cell>
          <cell r="AB780">
            <v>1083.6400000000001</v>
          </cell>
          <cell r="AC780">
            <v>9.65</v>
          </cell>
          <cell r="AD780">
            <v>20</v>
          </cell>
          <cell r="AE780">
            <v>43.73</v>
          </cell>
          <cell r="AF780">
            <v>4</v>
          </cell>
          <cell r="AG780">
            <v>4</v>
          </cell>
          <cell r="AH780">
            <v>4</v>
          </cell>
          <cell r="AI780">
            <v>0</v>
          </cell>
        </row>
        <row r="781">
          <cell r="A781">
            <v>1</v>
          </cell>
          <cell r="B781">
            <v>1</v>
          </cell>
          <cell r="C781">
            <v>2024</v>
          </cell>
          <cell r="D781">
            <v>5</v>
          </cell>
          <cell r="E781">
            <v>340</v>
          </cell>
          <cell r="F781">
            <v>316</v>
          </cell>
          <cell r="G781">
            <v>24</v>
          </cell>
          <cell r="H781">
            <v>32</v>
          </cell>
          <cell r="I781">
            <v>2</v>
          </cell>
          <cell r="J781">
            <v>2</v>
          </cell>
          <cell r="K781">
            <v>3</v>
          </cell>
          <cell r="L781">
            <v>2</v>
          </cell>
          <cell r="M781">
            <v>1</v>
          </cell>
          <cell r="N781">
            <v>1</v>
          </cell>
          <cell r="O781">
            <v>2</v>
          </cell>
          <cell r="P781">
            <v>1</v>
          </cell>
          <cell r="Q781">
            <v>1</v>
          </cell>
          <cell r="R781">
            <v>104</v>
          </cell>
          <cell r="S781">
            <v>3</v>
          </cell>
          <cell r="T781">
            <v>6</v>
          </cell>
          <cell r="W781">
            <v>1004</v>
          </cell>
          <cell r="X781">
            <v>8</v>
          </cell>
          <cell r="AA781">
            <v>486</v>
          </cell>
          <cell r="AB781">
            <v>382</v>
          </cell>
          <cell r="AC781">
            <v>16.6157</v>
          </cell>
          <cell r="AD781">
            <v>20</v>
          </cell>
          <cell r="AE781">
            <v>19.347300000000001</v>
          </cell>
          <cell r="AF781">
            <v>4</v>
          </cell>
          <cell r="AG781">
            <v>4</v>
          </cell>
          <cell r="AH781">
            <v>4</v>
          </cell>
          <cell r="AI781">
            <v>0</v>
          </cell>
        </row>
        <row r="782">
          <cell r="A782">
            <v>1</v>
          </cell>
          <cell r="B782">
            <v>1</v>
          </cell>
          <cell r="C782">
            <v>2024</v>
          </cell>
          <cell r="D782">
            <v>5</v>
          </cell>
          <cell r="E782">
            <v>340</v>
          </cell>
          <cell r="F782">
            <v>316</v>
          </cell>
          <cell r="G782">
            <v>24</v>
          </cell>
          <cell r="H782">
            <v>33</v>
          </cell>
          <cell r="I782">
            <v>2</v>
          </cell>
          <cell r="J782">
            <v>2</v>
          </cell>
          <cell r="K782">
            <v>3</v>
          </cell>
          <cell r="L782">
            <v>3</v>
          </cell>
          <cell r="M782">
            <v>1</v>
          </cell>
          <cell r="N782">
            <v>1</v>
          </cell>
          <cell r="O782">
            <v>5</v>
          </cell>
          <cell r="P782">
            <v>1</v>
          </cell>
          <cell r="Q782">
            <v>1</v>
          </cell>
          <cell r="R782">
            <v>104</v>
          </cell>
          <cell r="S782">
            <v>3</v>
          </cell>
          <cell r="T782">
            <v>4</v>
          </cell>
          <cell r="W782">
            <v>1004</v>
          </cell>
          <cell r="X782">
            <v>8</v>
          </cell>
          <cell r="AA782">
            <v>1099</v>
          </cell>
          <cell r="AB782">
            <v>1845.4</v>
          </cell>
          <cell r="AC782">
            <v>3.64</v>
          </cell>
          <cell r="AD782">
            <v>19</v>
          </cell>
          <cell r="AE782">
            <v>26.12</v>
          </cell>
          <cell r="AF782">
            <v>4</v>
          </cell>
          <cell r="AG782">
            <v>4</v>
          </cell>
          <cell r="AH782">
            <v>4</v>
          </cell>
          <cell r="AI782">
            <v>0</v>
          </cell>
        </row>
        <row r="783">
          <cell r="A783">
            <v>1</v>
          </cell>
          <cell r="B783">
            <v>1</v>
          </cell>
          <cell r="C783">
            <v>2024</v>
          </cell>
          <cell r="D783">
            <v>5</v>
          </cell>
          <cell r="E783">
            <v>340</v>
          </cell>
          <cell r="F783">
            <v>316</v>
          </cell>
          <cell r="G783">
            <v>24</v>
          </cell>
          <cell r="H783">
            <v>2</v>
          </cell>
          <cell r="I783">
            <v>2</v>
          </cell>
          <cell r="J783">
            <v>3</v>
          </cell>
          <cell r="K783">
            <v>3</v>
          </cell>
          <cell r="L783">
            <v>4</v>
          </cell>
          <cell r="M783">
            <v>1</v>
          </cell>
          <cell r="N783">
            <v>1</v>
          </cell>
          <cell r="O783">
            <v>2</v>
          </cell>
          <cell r="P783">
            <v>1</v>
          </cell>
          <cell r="Q783">
            <v>0</v>
          </cell>
          <cell r="R783">
            <v>104</v>
          </cell>
          <cell r="S783">
            <v>3</v>
          </cell>
          <cell r="T783">
            <v>4</v>
          </cell>
          <cell r="W783">
            <v>1004</v>
          </cell>
          <cell r="X783">
            <v>8</v>
          </cell>
          <cell r="AA783">
            <v>654</v>
          </cell>
          <cell r="AB783">
            <v>1242.3599999999999</v>
          </cell>
          <cell r="AC783">
            <v>16.250399999999999</v>
          </cell>
          <cell r="AD783">
            <v>20</v>
          </cell>
          <cell r="AE783">
            <v>45.786900000000003</v>
          </cell>
          <cell r="AF783">
            <v>4</v>
          </cell>
          <cell r="AG783">
            <v>4</v>
          </cell>
          <cell r="AH783">
            <v>4</v>
          </cell>
          <cell r="AI783">
            <v>0</v>
          </cell>
        </row>
        <row r="784">
          <cell r="A784">
            <v>1</v>
          </cell>
          <cell r="B784">
            <v>1</v>
          </cell>
          <cell r="C784">
            <v>2024</v>
          </cell>
          <cell r="D784">
            <v>5</v>
          </cell>
          <cell r="E784">
            <v>340</v>
          </cell>
          <cell r="F784">
            <v>316</v>
          </cell>
          <cell r="G784">
            <v>24</v>
          </cell>
          <cell r="H784">
            <v>30</v>
          </cell>
          <cell r="I784">
            <v>2</v>
          </cell>
          <cell r="J784">
            <v>3</v>
          </cell>
          <cell r="K784">
            <v>3</v>
          </cell>
          <cell r="L784">
            <v>1</v>
          </cell>
          <cell r="M784">
            <v>1</v>
          </cell>
          <cell r="N784">
            <v>3</v>
          </cell>
          <cell r="O784">
            <v>0</v>
          </cell>
          <cell r="P784">
            <v>1</v>
          </cell>
          <cell r="Q784">
            <v>1</v>
          </cell>
          <cell r="R784">
            <v>104</v>
          </cell>
          <cell r="S784">
            <v>3</v>
          </cell>
          <cell r="T784">
            <v>4</v>
          </cell>
          <cell r="W784">
            <v>1004</v>
          </cell>
          <cell r="X784">
            <v>8</v>
          </cell>
          <cell r="AA784">
            <v>1063</v>
          </cell>
          <cell r="AB784">
            <v>32793.32</v>
          </cell>
          <cell r="AC784">
            <v>2.0632999999999999</v>
          </cell>
          <cell r="AD784">
            <v>20</v>
          </cell>
          <cell r="AE784">
            <v>31.0349</v>
          </cell>
          <cell r="AF784">
            <v>4</v>
          </cell>
          <cell r="AG784">
            <v>4</v>
          </cell>
          <cell r="AH784">
            <v>4</v>
          </cell>
          <cell r="AI784">
            <v>0</v>
          </cell>
        </row>
        <row r="785">
          <cell r="A785">
            <v>1</v>
          </cell>
          <cell r="B785">
            <v>1</v>
          </cell>
          <cell r="C785">
            <v>2024</v>
          </cell>
          <cell r="D785">
            <v>5</v>
          </cell>
          <cell r="E785">
            <v>340</v>
          </cell>
          <cell r="F785">
            <v>316</v>
          </cell>
          <cell r="G785">
            <v>24</v>
          </cell>
          <cell r="H785">
            <v>2</v>
          </cell>
          <cell r="I785">
            <v>2</v>
          </cell>
          <cell r="J785">
            <v>4</v>
          </cell>
          <cell r="K785">
            <v>3</v>
          </cell>
          <cell r="L785">
            <v>4</v>
          </cell>
          <cell r="M785">
            <v>1</v>
          </cell>
          <cell r="N785">
            <v>1</v>
          </cell>
          <cell r="O785">
            <v>2</v>
          </cell>
          <cell r="P785">
            <v>1</v>
          </cell>
          <cell r="Q785">
            <v>1</v>
          </cell>
          <cell r="R785">
            <v>104</v>
          </cell>
          <cell r="S785">
            <v>3</v>
          </cell>
          <cell r="T785">
            <v>4</v>
          </cell>
          <cell r="W785">
            <v>1004</v>
          </cell>
          <cell r="X785">
            <v>8</v>
          </cell>
          <cell r="AA785">
            <v>1098</v>
          </cell>
          <cell r="AB785">
            <v>2055.91</v>
          </cell>
          <cell r="AC785">
            <v>34.127699999999997</v>
          </cell>
          <cell r="AD785">
            <v>20</v>
          </cell>
          <cell r="AE785">
            <v>39.880899999999997</v>
          </cell>
          <cell r="AF785">
            <v>4</v>
          </cell>
          <cell r="AG785">
            <v>4</v>
          </cell>
          <cell r="AH785">
            <v>4</v>
          </cell>
          <cell r="AI785">
            <v>0</v>
          </cell>
        </row>
        <row r="786">
          <cell r="A786">
            <v>1</v>
          </cell>
          <cell r="B786">
            <v>1</v>
          </cell>
          <cell r="C786">
            <v>2024</v>
          </cell>
          <cell r="D786">
            <v>5</v>
          </cell>
          <cell r="E786">
            <v>340</v>
          </cell>
          <cell r="F786">
            <v>316</v>
          </cell>
          <cell r="G786">
            <v>24</v>
          </cell>
          <cell r="H786">
            <v>2</v>
          </cell>
          <cell r="I786">
            <v>2</v>
          </cell>
          <cell r="J786">
            <v>5</v>
          </cell>
          <cell r="K786">
            <v>3</v>
          </cell>
          <cell r="L786">
            <v>5</v>
          </cell>
          <cell r="M786">
            <v>2</v>
          </cell>
          <cell r="N786">
            <v>1</v>
          </cell>
          <cell r="O786">
            <v>2</v>
          </cell>
          <cell r="P786">
            <v>1</v>
          </cell>
          <cell r="Q786">
            <v>1</v>
          </cell>
          <cell r="R786">
            <v>104</v>
          </cell>
          <cell r="S786">
            <v>3</v>
          </cell>
          <cell r="T786">
            <v>4</v>
          </cell>
          <cell r="W786">
            <v>1004</v>
          </cell>
          <cell r="X786">
            <v>8</v>
          </cell>
          <cell r="AA786">
            <v>365</v>
          </cell>
          <cell r="AB786">
            <v>158.06</v>
          </cell>
          <cell r="AC786">
            <v>54.284399999999998</v>
          </cell>
          <cell r="AD786">
            <v>20</v>
          </cell>
          <cell r="AE786">
            <v>54.284399999999998</v>
          </cell>
          <cell r="AF786">
            <v>4</v>
          </cell>
          <cell r="AG786">
            <v>4</v>
          </cell>
          <cell r="AH786">
            <v>4</v>
          </cell>
          <cell r="AI786">
            <v>0</v>
          </cell>
        </row>
        <row r="787">
          <cell r="A787">
            <v>1</v>
          </cell>
          <cell r="B787">
            <v>1</v>
          </cell>
          <cell r="C787">
            <v>2024</v>
          </cell>
          <cell r="D787">
            <v>5</v>
          </cell>
          <cell r="E787">
            <v>340</v>
          </cell>
          <cell r="F787">
            <v>316</v>
          </cell>
          <cell r="G787">
            <v>24</v>
          </cell>
          <cell r="H787">
            <v>1</v>
          </cell>
          <cell r="I787">
            <v>3</v>
          </cell>
          <cell r="J787">
            <v>1</v>
          </cell>
          <cell r="K787">
            <v>3</v>
          </cell>
          <cell r="L787">
            <v>5</v>
          </cell>
          <cell r="M787">
            <v>1</v>
          </cell>
          <cell r="N787">
            <v>4</v>
          </cell>
          <cell r="O787">
            <v>9</v>
          </cell>
          <cell r="P787">
            <v>1</v>
          </cell>
          <cell r="Q787">
            <v>1</v>
          </cell>
          <cell r="R787">
            <v>104</v>
          </cell>
          <cell r="S787">
            <v>3</v>
          </cell>
          <cell r="T787">
            <v>4</v>
          </cell>
          <cell r="W787">
            <v>1004</v>
          </cell>
          <cell r="X787">
            <v>8</v>
          </cell>
          <cell r="AA787">
            <v>759</v>
          </cell>
          <cell r="AB787">
            <v>1833.19</v>
          </cell>
          <cell r="AD787">
            <v>20</v>
          </cell>
          <cell r="AE787">
            <v>13.74</v>
          </cell>
          <cell r="AF787">
            <v>4</v>
          </cell>
          <cell r="AG787">
            <v>4</v>
          </cell>
          <cell r="AH787">
            <v>4</v>
          </cell>
          <cell r="AI787">
            <v>0</v>
          </cell>
        </row>
        <row r="788">
          <cell r="A788">
            <v>1</v>
          </cell>
          <cell r="B788">
            <v>1</v>
          </cell>
          <cell r="C788">
            <v>2024</v>
          </cell>
          <cell r="D788">
            <v>5</v>
          </cell>
          <cell r="E788">
            <v>340</v>
          </cell>
          <cell r="F788">
            <v>316</v>
          </cell>
          <cell r="G788">
            <v>24</v>
          </cell>
          <cell r="H788">
            <v>2</v>
          </cell>
          <cell r="I788">
            <v>3</v>
          </cell>
          <cell r="J788">
            <v>1</v>
          </cell>
          <cell r="K788">
            <v>3</v>
          </cell>
          <cell r="L788">
            <v>4</v>
          </cell>
          <cell r="M788">
            <v>1</v>
          </cell>
          <cell r="N788">
            <v>1</v>
          </cell>
          <cell r="O788">
            <v>2</v>
          </cell>
          <cell r="P788">
            <v>1</v>
          </cell>
          <cell r="Q788">
            <v>1</v>
          </cell>
          <cell r="R788">
            <v>104</v>
          </cell>
          <cell r="S788">
            <v>3</v>
          </cell>
          <cell r="T788">
            <v>4</v>
          </cell>
          <cell r="W788">
            <v>1004</v>
          </cell>
          <cell r="X788">
            <v>8</v>
          </cell>
          <cell r="AA788">
            <v>825</v>
          </cell>
          <cell r="AB788">
            <v>1146.45</v>
          </cell>
          <cell r="AD788">
            <v>20</v>
          </cell>
          <cell r="AE788">
            <v>27.3841</v>
          </cell>
          <cell r="AF788">
            <v>4</v>
          </cell>
          <cell r="AG788">
            <v>4</v>
          </cell>
          <cell r="AH788">
            <v>4</v>
          </cell>
          <cell r="AI788">
            <v>0</v>
          </cell>
        </row>
        <row r="789">
          <cell r="A789">
            <v>1</v>
          </cell>
          <cell r="B789">
            <v>1</v>
          </cell>
          <cell r="C789">
            <v>2024</v>
          </cell>
          <cell r="D789">
            <v>5</v>
          </cell>
          <cell r="E789">
            <v>340</v>
          </cell>
          <cell r="F789">
            <v>316</v>
          </cell>
          <cell r="G789">
            <v>24</v>
          </cell>
          <cell r="H789">
            <v>3</v>
          </cell>
          <cell r="I789">
            <v>3</v>
          </cell>
          <cell r="J789">
            <v>1</v>
          </cell>
          <cell r="K789">
            <v>3</v>
          </cell>
          <cell r="L789">
            <v>2</v>
          </cell>
          <cell r="M789">
            <v>1</v>
          </cell>
          <cell r="N789">
            <v>1</v>
          </cell>
          <cell r="O789">
            <v>1</v>
          </cell>
          <cell r="P789">
            <v>1</v>
          </cell>
          <cell r="Q789">
            <v>1</v>
          </cell>
          <cell r="R789">
            <v>104</v>
          </cell>
          <cell r="S789">
            <v>3</v>
          </cell>
          <cell r="T789">
            <v>4</v>
          </cell>
          <cell r="W789">
            <v>1004</v>
          </cell>
          <cell r="X789">
            <v>8</v>
          </cell>
          <cell r="AA789">
            <v>968</v>
          </cell>
          <cell r="AB789">
            <v>658.7</v>
          </cell>
          <cell r="AC789">
            <v>2.3443000000000001</v>
          </cell>
          <cell r="AD789">
            <v>20</v>
          </cell>
          <cell r="AE789">
            <v>23.443200000000001</v>
          </cell>
          <cell r="AF789">
            <v>4</v>
          </cell>
          <cell r="AG789">
            <v>4</v>
          </cell>
          <cell r="AH789">
            <v>4</v>
          </cell>
          <cell r="AI789">
            <v>0</v>
          </cell>
        </row>
        <row r="790">
          <cell r="A790">
            <v>1</v>
          </cell>
          <cell r="B790">
            <v>1</v>
          </cell>
          <cell r="C790">
            <v>2024</v>
          </cell>
          <cell r="D790">
            <v>5</v>
          </cell>
          <cell r="E790">
            <v>340</v>
          </cell>
          <cell r="F790">
            <v>316</v>
          </cell>
          <cell r="G790">
            <v>24</v>
          </cell>
          <cell r="H790">
            <v>4</v>
          </cell>
          <cell r="I790">
            <v>3</v>
          </cell>
          <cell r="J790">
            <v>1</v>
          </cell>
          <cell r="K790">
            <v>3</v>
          </cell>
          <cell r="L790">
            <v>1</v>
          </cell>
          <cell r="M790">
            <v>1</v>
          </cell>
          <cell r="N790">
            <v>1</v>
          </cell>
          <cell r="O790">
            <v>1</v>
          </cell>
          <cell r="P790">
            <v>1</v>
          </cell>
          <cell r="Q790">
            <v>1</v>
          </cell>
          <cell r="R790">
            <v>104</v>
          </cell>
          <cell r="S790">
            <v>3</v>
          </cell>
          <cell r="T790">
            <v>4</v>
          </cell>
          <cell r="W790">
            <v>1004</v>
          </cell>
          <cell r="X790">
            <v>8</v>
          </cell>
          <cell r="AA790">
            <v>737</v>
          </cell>
          <cell r="AB790">
            <v>344.66</v>
          </cell>
          <cell r="AC790">
            <v>11.642300000000001</v>
          </cell>
          <cell r="AD790">
            <v>20</v>
          </cell>
          <cell r="AE790">
            <v>27.5593</v>
          </cell>
          <cell r="AF790">
            <v>4</v>
          </cell>
          <cell r="AG790">
            <v>4</v>
          </cell>
          <cell r="AH790">
            <v>4</v>
          </cell>
          <cell r="AI790">
            <v>0</v>
          </cell>
        </row>
        <row r="791">
          <cell r="A791">
            <v>1</v>
          </cell>
          <cell r="B791">
            <v>1</v>
          </cell>
          <cell r="C791">
            <v>2024</v>
          </cell>
          <cell r="D791">
            <v>5</v>
          </cell>
          <cell r="E791">
            <v>340</v>
          </cell>
          <cell r="F791">
            <v>316</v>
          </cell>
          <cell r="G791">
            <v>24</v>
          </cell>
          <cell r="H791">
            <v>5</v>
          </cell>
          <cell r="I791">
            <v>3</v>
          </cell>
          <cell r="J791">
            <v>1</v>
          </cell>
          <cell r="K791">
            <v>3</v>
          </cell>
          <cell r="L791">
            <v>1</v>
          </cell>
          <cell r="M791">
            <v>1</v>
          </cell>
          <cell r="N791">
            <v>1</v>
          </cell>
          <cell r="O791">
            <v>2</v>
          </cell>
          <cell r="P791">
            <v>1</v>
          </cell>
          <cell r="Q791">
            <v>1</v>
          </cell>
          <cell r="R791">
            <v>104</v>
          </cell>
          <cell r="S791">
            <v>3</v>
          </cell>
          <cell r="T791">
            <v>4</v>
          </cell>
          <cell r="W791">
            <v>1004</v>
          </cell>
          <cell r="X791">
            <v>8</v>
          </cell>
          <cell r="AA791">
            <v>1239</v>
          </cell>
          <cell r="AB791">
            <v>1744.09</v>
          </cell>
          <cell r="AC791">
            <v>4.62</v>
          </cell>
          <cell r="AD791">
            <v>20</v>
          </cell>
          <cell r="AE791">
            <v>13.08</v>
          </cell>
          <cell r="AF791">
            <v>4</v>
          </cell>
          <cell r="AG791">
            <v>4</v>
          </cell>
          <cell r="AH791">
            <v>4</v>
          </cell>
          <cell r="AI791">
            <v>0</v>
          </cell>
        </row>
        <row r="792">
          <cell r="A792">
            <v>1</v>
          </cell>
          <cell r="B792">
            <v>1</v>
          </cell>
          <cell r="C792">
            <v>2024</v>
          </cell>
          <cell r="D792">
            <v>5</v>
          </cell>
          <cell r="E792">
            <v>340</v>
          </cell>
          <cell r="F792">
            <v>316</v>
          </cell>
          <cell r="G792">
            <v>24</v>
          </cell>
          <cell r="H792">
            <v>6</v>
          </cell>
          <cell r="I792">
            <v>3</v>
          </cell>
          <cell r="J792">
            <v>1</v>
          </cell>
          <cell r="K792">
            <v>3</v>
          </cell>
          <cell r="L792">
            <v>8</v>
          </cell>
          <cell r="M792">
            <v>3</v>
          </cell>
          <cell r="N792">
            <v>1</v>
          </cell>
          <cell r="O792">
            <v>3</v>
          </cell>
          <cell r="P792">
            <v>1</v>
          </cell>
          <cell r="Q792">
            <v>1</v>
          </cell>
          <cell r="R792">
            <v>104</v>
          </cell>
          <cell r="S792">
            <v>3</v>
          </cell>
          <cell r="T792">
            <v>4</v>
          </cell>
          <cell r="W792">
            <v>1004</v>
          </cell>
          <cell r="X792">
            <v>8</v>
          </cell>
          <cell r="AA792">
            <v>214</v>
          </cell>
          <cell r="AB792">
            <v>401.87</v>
          </cell>
          <cell r="AC792">
            <v>14.558400000000001</v>
          </cell>
          <cell r="AD792">
            <v>20</v>
          </cell>
          <cell r="AE792">
            <v>36.091500000000003</v>
          </cell>
          <cell r="AF792">
            <v>4</v>
          </cell>
          <cell r="AG792">
            <v>4</v>
          </cell>
          <cell r="AH792">
            <v>4</v>
          </cell>
          <cell r="AI792">
            <v>0</v>
          </cell>
        </row>
        <row r="793">
          <cell r="A793">
            <v>1</v>
          </cell>
          <cell r="B793">
            <v>1</v>
          </cell>
          <cell r="C793">
            <v>2024</v>
          </cell>
          <cell r="D793">
            <v>5</v>
          </cell>
          <cell r="E793">
            <v>340</v>
          </cell>
          <cell r="F793">
            <v>316</v>
          </cell>
          <cell r="G793">
            <v>24</v>
          </cell>
          <cell r="H793">
            <v>9</v>
          </cell>
          <cell r="I793">
            <v>3</v>
          </cell>
          <cell r="J793">
            <v>1</v>
          </cell>
          <cell r="K793">
            <v>3</v>
          </cell>
          <cell r="L793">
            <v>2</v>
          </cell>
          <cell r="M793">
            <v>1</v>
          </cell>
          <cell r="N793">
            <v>3</v>
          </cell>
          <cell r="O793">
            <v>0</v>
          </cell>
          <cell r="P793">
            <v>1</v>
          </cell>
          <cell r="Q793">
            <v>1</v>
          </cell>
          <cell r="R793">
            <v>104</v>
          </cell>
          <cell r="S793">
            <v>3</v>
          </cell>
          <cell r="T793">
            <v>4</v>
          </cell>
          <cell r="W793">
            <v>1004</v>
          </cell>
          <cell r="X793">
            <v>8</v>
          </cell>
          <cell r="AA793">
            <v>1110</v>
          </cell>
          <cell r="AB793">
            <v>1257.1199999999999</v>
          </cell>
          <cell r="AD793">
            <v>20</v>
          </cell>
          <cell r="AE793">
            <v>15.2187</v>
          </cell>
          <cell r="AF793">
            <v>4</v>
          </cell>
          <cell r="AG793">
            <v>4</v>
          </cell>
          <cell r="AH793">
            <v>4</v>
          </cell>
          <cell r="AI793">
            <v>0</v>
          </cell>
        </row>
        <row r="794">
          <cell r="A794">
            <v>1</v>
          </cell>
          <cell r="B794">
            <v>1</v>
          </cell>
          <cell r="C794">
            <v>2024</v>
          </cell>
          <cell r="D794">
            <v>5</v>
          </cell>
          <cell r="E794">
            <v>340</v>
          </cell>
          <cell r="F794">
            <v>316</v>
          </cell>
          <cell r="G794">
            <v>24</v>
          </cell>
          <cell r="H794">
            <v>25</v>
          </cell>
          <cell r="I794">
            <v>2</v>
          </cell>
          <cell r="J794">
            <v>2</v>
          </cell>
          <cell r="K794">
            <v>3</v>
          </cell>
          <cell r="L794">
            <v>1</v>
          </cell>
          <cell r="M794">
            <v>1</v>
          </cell>
          <cell r="N794">
            <v>4</v>
          </cell>
          <cell r="O794">
            <v>9</v>
          </cell>
          <cell r="P794">
            <v>0</v>
          </cell>
          <cell r="R794">
            <v>104</v>
          </cell>
          <cell r="S794">
            <v>3</v>
          </cell>
          <cell r="T794">
            <v>4</v>
          </cell>
          <cell r="W794">
            <v>1004</v>
          </cell>
          <cell r="X794">
            <v>8</v>
          </cell>
          <cell r="AA794">
            <v>1041</v>
          </cell>
          <cell r="AB794">
            <v>668.91</v>
          </cell>
          <cell r="AC794">
            <v>8.3699999999999992</v>
          </cell>
          <cell r="AD794">
            <v>20</v>
          </cell>
          <cell r="AE794">
            <v>13.797000000000001</v>
          </cell>
          <cell r="AF794">
            <v>4</v>
          </cell>
          <cell r="AG794">
            <v>4</v>
          </cell>
          <cell r="AH794">
            <v>4</v>
          </cell>
          <cell r="AI794">
            <v>0</v>
          </cell>
        </row>
        <row r="795">
          <cell r="A795">
            <v>1</v>
          </cell>
          <cell r="B795">
            <v>1</v>
          </cell>
          <cell r="C795">
            <v>2024</v>
          </cell>
          <cell r="D795">
            <v>5</v>
          </cell>
          <cell r="E795">
            <v>340</v>
          </cell>
          <cell r="F795">
            <v>316</v>
          </cell>
          <cell r="G795">
            <v>24</v>
          </cell>
          <cell r="H795">
            <v>10</v>
          </cell>
          <cell r="I795">
            <v>3</v>
          </cell>
          <cell r="J795">
            <v>1</v>
          </cell>
          <cell r="K795">
            <v>3</v>
          </cell>
          <cell r="L795">
            <v>3</v>
          </cell>
          <cell r="M795">
            <v>1</v>
          </cell>
          <cell r="N795">
            <v>3</v>
          </cell>
          <cell r="O795">
            <v>0</v>
          </cell>
          <cell r="P795">
            <v>0</v>
          </cell>
          <cell r="R795">
            <v>104</v>
          </cell>
          <cell r="S795">
            <v>3</v>
          </cell>
          <cell r="T795">
            <v>4</v>
          </cell>
          <cell r="W795">
            <v>1004</v>
          </cell>
          <cell r="X795">
            <v>8</v>
          </cell>
          <cell r="AA795">
            <v>1398</v>
          </cell>
          <cell r="AB795">
            <v>2814.33</v>
          </cell>
          <cell r="AC795">
            <v>1.7410000000000001</v>
          </cell>
          <cell r="AD795">
            <v>20</v>
          </cell>
          <cell r="AE795">
            <v>28.8184</v>
          </cell>
          <cell r="AF795">
            <v>4</v>
          </cell>
          <cell r="AG795">
            <v>4</v>
          </cell>
          <cell r="AH795">
            <v>4</v>
          </cell>
          <cell r="AI795">
            <v>0</v>
          </cell>
        </row>
        <row r="796">
          <cell r="A796">
            <v>1</v>
          </cell>
          <cell r="B796">
            <v>1</v>
          </cell>
          <cell r="C796">
            <v>2024</v>
          </cell>
          <cell r="D796">
            <v>5</v>
          </cell>
          <cell r="E796">
            <v>340</v>
          </cell>
          <cell r="F796">
            <v>316</v>
          </cell>
          <cell r="G796">
            <v>24</v>
          </cell>
          <cell r="H796">
            <v>12</v>
          </cell>
          <cell r="I796">
            <v>3</v>
          </cell>
          <cell r="J796">
            <v>1</v>
          </cell>
          <cell r="K796">
            <v>3</v>
          </cell>
          <cell r="L796">
            <v>2</v>
          </cell>
          <cell r="M796">
            <v>1</v>
          </cell>
          <cell r="N796">
            <v>1</v>
          </cell>
          <cell r="O796">
            <v>5</v>
          </cell>
          <cell r="P796">
            <v>1</v>
          </cell>
          <cell r="Q796">
            <v>0</v>
          </cell>
          <cell r="R796">
            <v>104</v>
          </cell>
          <cell r="S796">
            <v>3</v>
          </cell>
          <cell r="T796">
            <v>4</v>
          </cell>
          <cell r="W796">
            <v>1004</v>
          </cell>
          <cell r="X796">
            <v>8</v>
          </cell>
          <cell r="AA796">
            <v>1235</v>
          </cell>
          <cell r="AB796">
            <v>242.81</v>
          </cell>
          <cell r="AC796">
            <v>1.6</v>
          </cell>
          <cell r="AD796">
            <v>20</v>
          </cell>
          <cell r="AE796">
            <v>28.976600000000001</v>
          </cell>
          <cell r="AF796">
            <v>4</v>
          </cell>
          <cell r="AG796">
            <v>4</v>
          </cell>
          <cell r="AH796">
            <v>4</v>
          </cell>
          <cell r="AI796">
            <v>0</v>
          </cell>
        </row>
        <row r="797">
          <cell r="A797">
            <v>1</v>
          </cell>
          <cell r="B797">
            <v>1</v>
          </cell>
          <cell r="C797">
            <v>2024</v>
          </cell>
          <cell r="D797">
            <v>5</v>
          </cell>
          <cell r="E797">
            <v>340</v>
          </cell>
          <cell r="F797">
            <v>316</v>
          </cell>
          <cell r="G797">
            <v>24</v>
          </cell>
          <cell r="H797">
            <v>13</v>
          </cell>
          <cell r="I797">
            <v>3</v>
          </cell>
          <cell r="J797">
            <v>1</v>
          </cell>
          <cell r="K797">
            <v>3</v>
          </cell>
          <cell r="L797">
            <v>1</v>
          </cell>
          <cell r="M797">
            <v>1</v>
          </cell>
          <cell r="N797">
            <v>1</v>
          </cell>
          <cell r="O797">
            <v>5</v>
          </cell>
          <cell r="P797">
            <v>1</v>
          </cell>
          <cell r="Q797">
            <v>0</v>
          </cell>
          <cell r="R797">
            <v>104</v>
          </cell>
          <cell r="S797">
            <v>3</v>
          </cell>
          <cell r="T797">
            <v>4</v>
          </cell>
          <cell r="W797">
            <v>1004</v>
          </cell>
          <cell r="X797">
            <v>8</v>
          </cell>
          <cell r="AA797">
            <v>403</v>
          </cell>
          <cell r="AB797">
            <v>802.31</v>
          </cell>
          <cell r="AC797">
            <v>1.9205000000000001</v>
          </cell>
          <cell r="AD797">
            <v>20</v>
          </cell>
          <cell r="AE797">
            <v>43.202100000000002</v>
          </cell>
          <cell r="AF797">
            <v>4</v>
          </cell>
          <cell r="AG797">
            <v>4</v>
          </cell>
          <cell r="AH797">
            <v>4</v>
          </cell>
          <cell r="AI797">
            <v>0</v>
          </cell>
        </row>
        <row r="798">
          <cell r="A798">
            <v>1</v>
          </cell>
          <cell r="B798">
            <v>1</v>
          </cell>
          <cell r="C798">
            <v>2024</v>
          </cell>
          <cell r="D798">
            <v>5</v>
          </cell>
          <cell r="E798">
            <v>340</v>
          </cell>
          <cell r="F798">
            <v>316</v>
          </cell>
          <cell r="G798">
            <v>24</v>
          </cell>
          <cell r="H798">
            <v>14</v>
          </cell>
          <cell r="I798">
            <v>3</v>
          </cell>
          <cell r="J798">
            <v>1</v>
          </cell>
          <cell r="K798">
            <v>3</v>
          </cell>
          <cell r="L798">
            <v>8</v>
          </cell>
          <cell r="M798">
            <v>1</v>
          </cell>
          <cell r="N798">
            <v>1</v>
          </cell>
          <cell r="O798">
            <v>2</v>
          </cell>
          <cell r="P798">
            <v>1</v>
          </cell>
          <cell r="Q798">
            <v>1</v>
          </cell>
          <cell r="R798">
            <v>104</v>
          </cell>
          <cell r="S798">
            <v>3</v>
          </cell>
          <cell r="T798">
            <v>4</v>
          </cell>
          <cell r="W798">
            <v>1004</v>
          </cell>
          <cell r="X798">
            <v>8</v>
          </cell>
          <cell r="AA798">
            <v>618</v>
          </cell>
          <cell r="AB798">
            <v>923.28</v>
          </cell>
          <cell r="AC798">
            <v>4.4156000000000004</v>
          </cell>
          <cell r="AD798">
            <v>20</v>
          </cell>
          <cell r="AE798">
            <v>26.8355</v>
          </cell>
          <cell r="AF798">
            <v>4</v>
          </cell>
          <cell r="AG798">
            <v>4</v>
          </cell>
          <cell r="AH798">
            <v>4</v>
          </cell>
          <cell r="AI798">
            <v>0</v>
          </cell>
        </row>
        <row r="799">
          <cell r="A799">
            <v>1</v>
          </cell>
          <cell r="B799">
            <v>1</v>
          </cell>
          <cell r="C799">
            <v>2024</v>
          </cell>
          <cell r="D799">
            <v>5</v>
          </cell>
          <cell r="E799">
            <v>340</v>
          </cell>
          <cell r="F799">
            <v>316</v>
          </cell>
          <cell r="G799">
            <v>24</v>
          </cell>
          <cell r="H799">
            <v>15</v>
          </cell>
          <cell r="I799">
            <v>3</v>
          </cell>
          <cell r="J799">
            <v>1</v>
          </cell>
          <cell r="K799">
            <v>3</v>
          </cell>
          <cell r="L799">
            <v>2</v>
          </cell>
          <cell r="M799">
            <v>1</v>
          </cell>
          <cell r="N799">
            <v>1</v>
          </cell>
          <cell r="O799">
            <v>2</v>
          </cell>
          <cell r="P799">
            <v>1</v>
          </cell>
          <cell r="Q799">
            <v>1</v>
          </cell>
          <cell r="R799">
            <v>104</v>
          </cell>
          <cell r="S799">
            <v>3</v>
          </cell>
          <cell r="T799">
            <v>4</v>
          </cell>
          <cell r="W799">
            <v>1004</v>
          </cell>
          <cell r="X799">
            <v>8</v>
          </cell>
          <cell r="AA799">
            <v>1741</v>
          </cell>
          <cell r="AB799">
            <v>834.5</v>
          </cell>
          <cell r="AC799">
            <v>4.57</v>
          </cell>
          <cell r="AD799">
            <v>20</v>
          </cell>
          <cell r="AE799">
            <v>8.7100000000000009</v>
          </cell>
          <cell r="AF799">
            <v>4</v>
          </cell>
          <cell r="AG799">
            <v>4</v>
          </cell>
          <cell r="AH799">
            <v>4</v>
          </cell>
          <cell r="AI799">
            <v>0</v>
          </cell>
        </row>
        <row r="800">
          <cell r="A800">
            <v>1</v>
          </cell>
          <cell r="B800">
            <v>1</v>
          </cell>
          <cell r="C800">
            <v>2024</v>
          </cell>
          <cell r="D800">
            <v>5</v>
          </cell>
          <cell r="E800">
            <v>340</v>
          </cell>
          <cell r="F800">
            <v>316</v>
          </cell>
          <cell r="G800">
            <v>24</v>
          </cell>
          <cell r="H800">
            <v>16</v>
          </cell>
          <cell r="I800">
            <v>3</v>
          </cell>
          <cell r="J800">
            <v>1</v>
          </cell>
          <cell r="K800">
            <v>3</v>
          </cell>
          <cell r="L800">
            <v>1</v>
          </cell>
          <cell r="M800">
            <v>1</v>
          </cell>
          <cell r="N800">
            <v>1</v>
          </cell>
          <cell r="O800">
            <v>3</v>
          </cell>
          <cell r="P800">
            <v>1</v>
          </cell>
          <cell r="Q800">
            <v>1</v>
          </cell>
          <cell r="R800">
            <v>104</v>
          </cell>
          <cell r="S800">
            <v>3</v>
          </cell>
          <cell r="T800">
            <v>4</v>
          </cell>
          <cell r="W800">
            <v>1004</v>
          </cell>
          <cell r="X800">
            <v>8</v>
          </cell>
          <cell r="AA800">
            <v>1213</v>
          </cell>
          <cell r="AB800">
            <v>1104.03</v>
          </cell>
          <cell r="AD800">
            <v>20</v>
          </cell>
          <cell r="AE800">
            <v>19.7</v>
          </cell>
          <cell r="AF800">
            <v>4</v>
          </cell>
          <cell r="AG800">
            <v>4</v>
          </cell>
          <cell r="AH800">
            <v>4</v>
          </cell>
          <cell r="AI800">
            <v>0</v>
          </cell>
        </row>
        <row r="801">
          <cell r="A801">
            <v>1</v>
          </cell>
          <cell r="B801">
            <v>1</v>
          </cell>
          <cell r="C801">
            <v>2024</v>
          </cell>
          <cell r="D801">
            <v>5</v>
          </cell>
          <cell r="E801">
            <v>340</v>
          </cell>
          <cell r="F801">
            <v>316</v>
          </cell>
          <cell r="G801">
            <v>24</v>
          </cell>
          <cell r="H801">
            <v>17</v>
          </cell>
          <cell r="I801">
            <v>3</v>
          </cell>
          <cell r="J801">
            <v>1</v>
          </cell>
          <cell r="K801">
            <v>3</v>
          </cell>
          <cell r="L801">
            <v>2</v>
          </cell>
          <cell r="M801">
            <v>1</v>
          </cell>
          <cell r="N801">
            <v>1</v>
          </cell>
          <cell r="O801">
            <v>3</v>
          </cell>
          <cell r="P801">
            <v>1</v>
          </cell>
          <cell r="Q801">
            <v>1</v>
          </cell>
          <cell r="R801">
            <v>104</v>
          </cell>
          <cell r="S801">
            <v>3</v>
          </cell>
          <cell r="T801">
            <v>6</v>
          </cell>
          <cell r="W801">
            <v>1004</v>
          </cell>
          <cell r="X801">
            <v>8</v>
          </cell>
          <cell r="AA801">
            <v>303</v>
          </cell>
          <cell r="AB801">
            <v>519.76</v>
          </cell>
          <cell r="AC801">
            <v>17.173200000000001</v>
          </cell>
          <cell r="AD801">
            <v>20</v>
          </cell>
          <cell r="AE801">
            <v>39.627200000000002</v>
          </cell>
          <cell r="AF801">
            <v>4</v>
          </cell>
          <cell r="AG801">
            <v>4</v>
          </cell>
          <cell r="AH801">
            <v>4</v>
          </cell>
          <cell r="AI801">
            <v>0</v>
          </cell>
        </row>
        <row r="802">
          <cell r="A802">
            <v>1</v>
          </cell>
          <cell r="B802">
            <v>1</v>
          </cell>
          <cell r="C802">
            <v>2024</v>
          </cell>
          <cell r="D802">
            <v>5</v>
          </cell>
          <cell r="E802">
            <v>340</v>
          </cell>
          <cell r="F802">
            <v>316</v>
          </cell>
          <cell r="G802">
            <v>24</v>
          </cell>
          <cell r="H802">
            <v>18</v>
          </cell>
          <cell r="I802">
            <v>3</v>
          </cell>
          <cell r="J802">
            <v>1</v>
          </cell>
          <cell r="K802">
            <v>3</v>
          </cell>
          <cell r="L802">
            <v>3</v>
          </cell>
          <cell r="M802">
            <v>1</v>
          </cell>
          <cell r="N802">
            <v>1</v>
          </cell>
          <cell r="O802">
            <v>3</v>
          </cell>
          <cell r="P802">
            <v>0</v>
          </cell>
          <cell r="R802">
            <v>104</v>
          </cell>
          <cell r="S802">
            <v>3</v>
          </cell>
          <cell r="T802">
            <v>4</v>
          </cell>
          <cell r="W802">
            <v>1004</v>
          </cell>
          <cell r="X802">
            <v>8</v>
          </cell>
          <cell r="AA802">
            <v>184</v>
          </cell>
          <cell r="AB802">
            <v>312.02999999999997</v>
          </cell>
          <cell r="AD802">
            <v>20</v>
          </cell>
          <cell r="AE802">
            <v>12.200100000000001</v>
          </cell>
          <cell r="AF802">
            <v>4</v>
          </cell>
          <cell r="AG802">
            <v>4</v>
          </cell>
          <cell r="AH802">
            <v>4</v>
          </cell>
          <cell r="AI802">
            <v>0</v>
          </cell>
        </row>
        <row r="803">
          <cell r="A803">
            <v>1</v>
          </cell>
          <cell r="B803">
            <v>1</v>
          </cell>
          <cell r="C803">
            <v>2024</v>
          </cell>
          <cell r="D803">
            <v>5</v>
          </cell>
          <cell r="E803">
            <v>340</v>
          </cell>
          <cell r="F803">
            <v>316</v>
          </cell>
          <cell r="G803">
            <v>24</v>
          </cell>
          <cell r="H803">
            <v>19</v>
          </cell>
          <cell r="I803">
            <v>3</v>
          </cell>
          <cell r="J803">
            <v>1</v>
          </cell>
          <cell r="K803">
            <v>3</v>
          </cell>
          <cell r="L803">
            <v>6</v>
          </cell>
          <cell r="M803">
            <v>1</v>
          </cell>
          <cell r="N803">
            <v>4</v>
          </cell>
          <cell r="O803">
            <v>9</v>
          </cell>
          <cell r="P803">
            <v>1</v>
          </cell>
          <cell r="Q803">
            <v>1</v>
          </cell>
          <cell r="R803">
            <v>104</v>
          </cell>
          <cell r="S803">
            <v>3</v>
          </cell>
          <cell r="T803">
            <v>4</v>
          </cell>
          <cell r="W803">
            <v>1004</v>
          </cell>
          <cell r="X803">
            <v>8</v>
          </cell>
          <cell r="AA803">
            <v>1169</v>
          </cell>
          <cell r="AB803">
            <v>454</v>
          </cell>
          <cell r="AD803">
            <v>20</v>
          </cell>
          <cell r="AE803">
            <v>7.3592000000000004</v>
          </cell>
          <cell r="AF803">
            <v>4</v>
          </cell>
          <cell r="AG803">
            <v>4</v>
          </cell>
          <cell r="AH803">
            <v>4</v>
          </cell>
          <cell r="AI803">
            <v>0</v>
          </cell>
        </row>
        <row r="804">
          <cell r="A804">
            <v>1</v>
          </cell>
          <cell r="B804">
            <v>1</v>
          </cell>
          <cell r="C804">
            <v>2024</v>
          </cell>
          <cell r="D804">
            <v>5</v>
          </cell>
          <cell r="E804">
            <v>340</v>
          </cell>
          <cell r="F804">
            <v>316</v>
          </cell>
          <cell r="G804">
            <v>24</v>
          </cell>
          <cell r="H804">
            <v>21</v>
          </cell>
          <cell r="I804">
            <v>3</v>
          </cell>
          <cell r="J804">
            <v>1</v>
          </cell>
          <cell r="K804">
            <v>3</v>
          </cell>
          <cell r="L804">
            <v>2</v>
          </cell>
          <cell r="M804">
            <v>1</v>
          </cell>
          <cell r="N804">
            <v>1</v>
          </cell>
          <cell r="O804">
            <v>2</v>
          </cell>
          <cell r="P804">
            <v>1</v>
          </cell>
          <cell r="Q804">
            <v>1</v>
          </cell>
          <cell r="R804">
            <v>104</v>
          </cell>
          <cell r="S804">
            <v>3</v>
          </cell>
          <cell r="T804">
            <v>4</v>
          </cell>
          <cell r="W804">
            <v>1004</v>
          </cell>
          <cell r="X804">
            <v>8</v>
          </cell>
          <cell r="AA804">
            <v>158</v>
          </cell>
          <cell r="AB804">
            <v>392.69</v>
          </cell>
          <cell r="AD804">
            <v>20</v>
          </cell>
          <cell r="AE804">
            <v>20.02</v>
          </cell>
          <cell r="AF804">
            <v>4</v>
          </cell>
          <cell r="AG804">
            <v>4</v>
          </cell>
          <cell r="AH804">
            <v>4</v>
          </cell>
          <cell r="AI804">
            <v>0</v>
          </cell>
        </row>
        <row r="805">
          <cell r="A805">
            <v>1</v>
          </cell>
          <cell r="B805">
            <v>1</v>
          </cell>
          <cell r="C805">
            <v>2024</v>
          </cell>
          <cell r="D805">
            <v>5</v>
          </cell>
          <cell r="E805">
            <v>340</v>
          </cell>
          <cell r="F805">
            <v>316</v>
          </cell>
          <cell r="G805">
            <v>24</v>
          </cell>
          <cell r="H805">
            <v>27</v>
          </cell>
          <cell r="I805">
            <v>3</v>
          </cell>
          <cell r="J805">
            <v>1</v>
          </cell>
          <cell r="K805">
            <v>3</v>
          </cell>
          <cell r="L805">
            <v>2</v>
          </cell>
          <cell r="M805">
            <v>1</v>
          </cell>
          <cell r="N805">
            <v>1</v>
          </cell>
          <cell r="O805">
            <v>3</v>
          </cell>
          <cell r="P805">
            <v>1</v>
          </cell>
          <cell r="Q805">
            <v>1</v>
          </cell>
          <cell r="R805">
            <v>104</v>
          </cell>
          <cell r="S805">
            <v>3</v>
          </cell>
          <cell r="T805">
            <v>4</v>
          </cell>
          <cell r="W805">
            <v>1004</v>
          </cell>
          <cell r="X805">
            <v>8</v>
          </cell>
          <cell r="AA805">
            <v>282</v>
          </cell>
          <cell r="AB805">
            <v>464.12</v>
          </cell>
          <cell r="AC805">
            <v>10.334300000000001</v>
          </cell>
          <cell r="AD805">
            <v>20</v>
          </cell>
          <cell r="AE805">
            <v>20.968299999999999</v>
          </cell>
          <cell r="AF805">
            <v>4</v>
          </cell>
          <cell r="AG805">
            <v>4</v>
          </cell>
          <cell r="AH805">
            <v>4</v>
          </cell>
          <cell r="AI805">
            <v>0</v>
          </cell>
        </row>
        <row r="806">
          <cell r="A806">
            <v>1</v>
          </cell>
          <cell r="B806">
            <v>1</v>
          </cell>
          <cell r="C806">
            <v>2024</v>
          </cell>
          <cell r="D806">
            <v>5</v>
          </cell>
          <cell r="E806">
            <v>340</v>
          </cell>
          <cell r="F806">
            <v>316</v>
          </cell>
          <cell r="G806">
            <v>24</v>
          </cell>
          <cell r="H806">
            <v>28</v>
          </cell>
          <cell r="I806">
            <v>3</v>
          </cell>
          <cell r="J806">
            <v>1</v>
          </cell>
          <cell r="K806">
            <v>3</v>
          </cell>
          <cell r="L806">
            <v>2</v>
          </cell>
          <cell r="M806">
            <v>1</v>
          </cell>
          <cell r="N806">
            <v>1</v>
          </cell>
          <cell r="O806">
            <v>5</v>
          </cell>
          <cell r="P806">
            <v>1</v>
          </cell>
          <cell r="Q806">
            <v>0</v>
          </cell>
          <cell r="R806">
            <v>104</v>
          </cell>
          <cell r="S806">
            <v>3</v>
          </cell>
          <cell r="T806">
            <v>4</v>
          </cell>
          <cell r="W806">
            <v>1004</v>
          </cell>
          <cell r="X806">
            <v>8</v>
          </cell>
          <cell r="AA806">
            <v>354</v>
          </cell>
          <cell r="AB806">
            <v>546.97</v>
          </cell>
          <cell r="AD806">
            <v>20</v>
          </cell>
          <cell r="AE806">
            <v>29.0306</v>
          </cell>
          <cell r="AF806">
            <v>4</v>
          </cell>
          <cell r="AG806">
            <v>4</v>
          </cell>
          <cell r="AH806">
            <v>4</v>
          </cell>
          <cell r="AI806">
            <v>0</v>
          </cell>
        </row>
        <row r="807">
          <cell r="A807">
            <v>1</v>
          </cell>
          <cell r="B807">
            <v>1</v>
          </cell>
          <cell r="C807">
            <v>2024</v>
          </cell>
          <cell r="D807">
            <v>5</v>
          </cell>
          <cell r="E807">
            <v>340</v>
          </cell>
          <cell r="F807">
            <v>316</v>
          </cell>
          <cell r="G807">
            <v>24</v>
          </cell>
          <cell r="H807">
            <v>29</v>
          </cell>
          <cell r="I807">
            <v>3</v>
          </cell>
          <cell r="J807">
            <v>1</v>
          </cell>
          <cell r="K807">
            <v>3</v>
          </cell>
          <cell r="L807">
            <v>8</v>
          </cell>
          <cell r="M807">
            <v>1</v>
          </cell>
          <cell r="N807">
            <v>1</v>
          </cell>
          <cell r="O807">
            <v>5</v>
          </cell>
          <cell r="P807">
            <v>1</v>
          </cell>
          <cell r="Q807">
            <v>1</v>
          </cell>
          <cell r="R807">
            <v>104</v>
          </cell>
          <cell r="S807">
            <v>3</v>
          </cell>
          <cell r="T807">
            <v>6</v>
          </cell>
          <cell r="W807">
            <v>1004</v>
          </cell>
          <cell r="X807">
            <v>8</v>
          </cell>
          <cell r="AA807">
            <v>113</v>
          </cell>
          <cell r="AB807">
            <v>719.05</v>
          </cell>
          <cell r="AD807">
            <v>20</v>
          </cell>
          <cell r="AE807">
            <v>19.820399999999999</v>
          </cell>
          <cell r="AF807">
            <v>4</v>
          </cell>
          <cell r="AG807">
            <v>4</v>
          </cell>
          <cell r="AH807">
            <v>4</v>
          </cell>
          <cell r="AI807">
            <v>0</v>
          </cell>
        </row>
        <row r="808">
          <cell r="A808">
            <v>1</v>
          </cell>
          <cell r="B808">
            <v>1</v>
          </cell>
          <cell r="C808">
            <v>2024</v>
          </cell>
          <cell r="D808">
            <v>5</v>
          </cell>
          <cell r="E808">
            <v>340</v>
          </cell>
          <cell r="F808">
            <v>316</v>
          </cell>
          <cell r="G808">
            <v>24</v>
          </cell>
          <cell r="H808">
            <v>30</v>
          </cell>
          <cell r="I808">
            <v>3</v>
          </cell>
          <cell r="J808">
            <v>1</v>
          </cell>
          <cell r="K808">
            <v>3</v>
          </cell>
          <cell r="L808">
            <v>1</v>
          </cell>
          <cell r="M808">
            <v>1</v>
          </cell>
          <cell r="N808">
            <v>3</v>
          </cell>
          <cell r="O808">
            <v>0</v>
          </cell>
          <cell r="P808">
            <v>1</v>
          </cell>
          <cell r="Q808">
            <v>1</v>
          </cell>
          <cell r="R808">
            <v>104</v>
          </cell>
          <cell r="S808">
            <v>3</v>
          </cell>
          <cell r="T808">
            <v>4</v>
          </cell>
          <cell r="W808">
            <v>1004</v>
          </cell>
          <cell r="X808">
            <v>8</v>
          </cell>
          <cell r="AA808">
            <v>1017</v>
          </cell>
          <cell r="AB808">
            <v>1982.79</v>
          </cell>
          <cell r="AC808">
            <v>1.5297000000000001</v>
          </cell>
          <cell r="AD808">
            <v>20</v>
          </cell>
          <cell r="AE808">
            <v>35.1614</v>
          </cell>
          <cell r="AF808">
            <v>4</v>
          </cell>
          <cell r="AG808">
            <v>4</v>
          </cell>
          <cell r="AH808">
            <v>4</v>
          </cell>
          <cell r="AI808">
            <v>0</v>
          </cell>
        </row>
        <row r="809">
          <cell r="A809">
            <v>1</v>
          </cell>
          <cell r="B809">
            <v>1</v>
          </cell>
          <cell r="C809">
            <v>2024</v>
          </cell>
          <cell r="D809">
            <v>5</v>
          </cell>
          <cell r="E809">
            <v>340</v>
          </cell>
          <cell r="F809">
            <v>316</v>
          </cell>
          <cell r="G809">
            <v>24</v>
          </cell>
          <cell r="H809">
            <v>31</v>
          </cell>
          <cell r="I809">
            <v>3</v>
          </cell>
          <cell r="J809">
            <v>1</v>
          </cell>
          <cell r="K809">
            <v>3</v>
          </cell>
          <cell r="L809">
            <v>5</v>
          </cell>
          <cell r="M809">
            <v>1</v>
          </cell>
          <cell r="N809">
            <v>1</v>
          </cell>
          <cell r="O809">
            <v>5</v>
          </cell>
          <cell r="P809">
            <v>1</v>
          </cell>
          <cell r="Q809">
            <v>1</v>
          </cell>
          <cell r="R809">
            <v>104</v>
          </cell>
          <cell r="S809">
            <v>3</v>
          </cell>
          <cell r="T809">
            <v>4</v>
          </cell>
          <cell r="W809">
            <v>1004</v>
          </cell>
          <cell r="X809">
            <v>8</v>
          </cell>
          <cell r="AA809">
            <v>268</v>
          </cell>
          <cell r="AB809">
            <v>379.78</v>
          </cell>
          <cell r="AC809">
            <v>12.17</v>
          </cell>
          <cell r="AD809">
            <v>20</v>
          </cell>
          <cell r="AE809">
            <v>30.87</v>
          </cell>
          <cell r="AF809">
            <v>4</v>
          </cell>
          <cell r="AG809">
            <v>4</v>
          </cell>
          <cell r="AH809">
            <v>4</v>
          </cell>
          <cell r="AI809">
            <v>0</v>
          </cell>
        </row>
        <row r="810">
          <cell r="A810">
            <v>1</v>
          </cell>
          <cell r="B810">
            <v>1</v>
          </cell>
          <cell r="C810">
            <v>2024</v>
          </cell>
          <cell r="D810">
            <v>5</v>
          </cell>
          <cell r="E810">
            <v>340</v>
          </cell>
          <cell r="F810">
            <v>316</v>
          </cell>
          <cell r="G810">
            <v>24</v>
          </cell>
          <cell r="H810">
            <v>33</v>
          </cell>
          <cell r="I810">
            <v>3</v>
          </cell>
          <cell r="J810">
            <v>1</v>
          </cell>
          <cell r="K810">
            <v>3</v>
          </cell>
          <cell r="L810">
            <v>3</v>
          </cell>
          <cell r="M810">
            <v>2</v>
          </cell>
          <cell r="N810">
            <v>1</v>
          </cell>
          <cell r="O810">
            <v>5</v>
          </cell>
          <cell r="P810">
            <v>1</v>
          </cell>
          <cell r="Q810">
            <v>1</v>
          </cell>
          <cell r="R810">
            <v>104</v>
          </cell>
          <cell r="S810">
            <v>3</v>
          </cell>
          <cell r="T810">
            <v>4</v>
          </cell>
          <cell r="W810">
            <v>1004</v>
          </cell>
          <cell r="X810">
            <v>8</v>
          </cell>
          <cell r="AA810">
            <v>251</v>
          </cell>
          <cell r="AB810">
            <v>389.91</v>
          </cell>
          <cell r="AC810">
            <v>10.4</v>
          </cell>
          <cell r="AD810">
            <v>20</v>
          </cell>
          <cell r="AE810">
            <v>17.03</v>
          </cell>
          <cell r="AF810">
            <v>4</v>
          </cell>
          <cell r="AG810">
            <v>4</v>
          </cell>
          <cell r="AH810">
            <v>4</v>
          </cell>
          <cell r="AI810">
            <v>0</v>
          </cell>
        </row>
        <row r="811">
          <cell r="A811">
            <v>1</v>
          </cell>
          <cell r="B811">
            <v>1</v>
          </cell>
          <cell r="C811">
            <v>2024</v>
          </cell>
          <cell r="D811">
            <v>5</v>
          </cell>
          <cell r="E811">
            <v>340</v>
          </cell>
          <cell r="F811">
            <v>316</v>
          </cell>
          <cell r="G811">
            <v>24</v>
          </cell>
          <cell r="H811">
            <v>1</v>
          </cell>
          <cell r="I811">
            <v>3</v>
          </cell>
          <cell r="J811">
            <v>2</v>
          </cell>
          <cell r="K811">
            <v>3</v>
          </cell>
          <cell r="L811">
            <v>4</v>
          </cell>
          <cell r="M811">
            <v>1</v>
          </cell>
          <cell r="N811">
            <v>1</v>
          </cell>
          <cell r="O811">
            <v>4</v>
          </cell>
          <cell r="P811">
            <v>1</v>
          </cell>
          <cell r="Q811">
            <v>1</v>
          </cell>
          <cell r="R811">
            <v>104</v>
          </cell>
          <cell r="S811">
            <v>3</v>
          </cell>
          <cell r="T811">
            <v>4</v>
          </cell>
          <cell r="W811">
            <v>1004</v>
          </cell>
          <cell r="X811">
            <v>8</v>
          </cell>
          <cell r="AA811">
            <v>1728</v>
          </cell>
          <cell r="AB811">
            <v>3488.75</v>
          </cell>
          <cell r="AD811">
            <v>20</v>
          </cell>
          <cell r="AE811">
            <v>27.652000000000001</v>
          </cell>
          <cell r="AF811">
            <v>4</v>
          </cell>
          <cell r="AG811">
            <v>4</v>
          </cell>
          <cell r="AH811">
            <v>4</v>
          </cell>
          <cell r="AI811">
            <v>0</v>
          </cell>
        </row>
        <row r="812">
          <cell r="A812">
            <v>1</v>
          </cell>
          <cell r="B812">
            <v>1</v>
          </cell>
          <cell r="C812">
            <v>2024</v>
          </cell>
          <cell r="D812">
            <v>5</v>
          </cell>
          <cell r="E812">
            <v>340</v>
          </cell>
          <cell r="F812">
            <v>316</v>
          </cell>
          <cell r="G812">
            <v>24</v>
          </cell>
          <cell r="H812">
            <v>2</v>
          </cell>
          <cell r="I812">
            <v>3</v>
          </cell>
          <cell r="J812">
            <v>2</v>
          </cell>
          <cell r="K812">
            <v>3</v>
          </cell>
          <cell r="L812">
            <v>4</v>
          </cell>
          <cell r="M812">
            <v>1</v>
          </cell>
          <cell r="N812">
            <v>1</v>
          </cell>
          <cell r="O812">
            <v>2</v>
          </cell>
          <cell r="P812">
            <v>1</v>
          </cell>
          <cell r="Q812">
            <v>1</v>
          </cell>
          <cell r="R812">
            <v>104</v>
          </cell>
          <cell r="S812">
            <v>3</v>
          </cell>
          <cell r="T812">
            <v>6</v>
          </cell>
          <cell r="W812">
            <v>1004</v>
          </cell>
          <cell r="X812">
            <v>8</v>
          </cell>
          <cell r="AA812">
            <v>1390</v>
          </cell>
          <cell r="AB812">
            <v>2289.36</v>
          </cell>
          <cell r="AC812">
            <v>18.9618</v>
          </cell>
          <cell r="AD812">
            <v>20</v>
          </cell>
          <cell r="AE812">
            <v>87.622200000000007</v>
          </cell>
          <cell r="AF812">
            <v>4</v>
          </cell>
          <cell r="AG812">
            <v>4</v>
          </cell>
          <cell r="AH812">
            <v>4</v>
          </cell>
          <cell r="AI812">
            <v>0</v>
          </cell>
        </row>
        <row r="813">
          <cell r="A813">
            <v>1</v>
          </cell>
          <cell r="B813">
            <v>1</v>
          </cell>
          <cell r="C813">
            <v>2024</v>
          </cell>
          <cell r="D813">
            <v>5</v>
          </cell>
          <cell r="E813">
            <v>340</v>
          </cell>
          <cell r="F813">
            <v>316</v>
          </cell>
          <cell r="G813">
            <v>24</v>
          </cell>
          <cell r="H813">
            <v>3</v>
          </cell>
          <cell r="I813">
            <v>3</v>
          </cell>
          <cell r="J813">
            <v>2</v>
          </cell>
          <cell r="K813">
            <v>3</v>
          </cell>
          <cell r="L813">
            <v>2</v>
          </cell>
          <cell r="M813">
            <v>1</v>
          </cell>
          <cell r="N813">
            <v>1</v>
          </cell>
          <cell r="O813">
            <v>1</v>
          </cell>
          <cell r="P813">
            <v>1</v>
          </cell>
          <cell r="Q813">
            <v>1</v>
          </cell>
          <cell r="R813">
            <v>104</v>
          </cell>
          <cell r="S813">
            <v>3</v>
          </cell>
          <cell r="T813">
            <v>4</v>
          </cell>
          <cell r="W813">
            <v>1004</v>
          </cell>
          <cell r="X813">
            <v>8</v>
          </cell>
          <cell r="AA813">
            <v>1076</v>
          </cell>
          <cell r="AB813">
            <v>658.7</v>
          </cell>
          <cell r="AC813">
            <v>4.4696999999999996</v>
          </cell>
          <cell r="AD813">
            <v>20</v>
          </cell>
          <cell r="AE813">
            <v>13.1198</v>
          </cell>
          <cell r="AF813">
            <v>4</v>
          </cell>
          <cell r="AG813">
            <v>4</v>
          </cell>
          <cell r="AH813">
            <v>4</v>
          </cell>
          <cell r="AI813">
            <v>0</v>
          </cell>
        </row>
        <row r="814">
          <cell r="A814">
            <v>1</v>
          </cell>
          <cell r="B814">
            <v>1</v>
          </cell>
          <cell r="C814">
            <v>2024</v>
          </cell>
          <cell r="D814">
            <v>5</v>
          </cell>
          <cell r="E814">
            <v>340</v>
          </cell>
          <cell r="F814">
            <v>316</v>
          </cell>
          <cell r="G814">
            <v>24</v>
          </cell>
          <cell r="H814">
            <v>4</v>
          </cell>
          <cell r="I814">
            <v>3</v>
          </cell>
          <cell r="J814">
            <v>2</v>
          </cell>
          <cell r="K814">
            <v>3</v>
          </cell>
          <cell r="L814">
            <v>1</v>
          </cell>
          <cell r="M814">
            <v>1</v>
          </cell>
          <cell r="N814">
            <v>1</v>
          </cell>
          <cell r="O814">
            <v>1</v>
          </cell>
          <cell r="P814">
            <v>1</v>
          </cell>
          <cell r="Q814">
            <v>0</v>
          </cell>
          <cell r="R814">
            <v>104</v>
          </cell>
          <cell r="S814">
            <v>3</v>
          </cell>
          <cell r="T814">
            <v>4</v>
          </cell>
          <cell r="W814">
            <v>1004</v>
          </cell>
          <cell r="X814">
            <v>8</v>
          </cell>
          <cell r="AA814">
            <v>3317</v>
          </cell>
          <cell r="AB814">
            <v>2269.86</v>
          </cell>
          <cell r="AC814">
            <v>4.4241000000000001</v>
          </cell>
          <cell r="AD814">
            <v>20</v>
          </cell>
          <cell r="AE814">
            <v>7.9112</v>
          </cell>
          <cell r="AF814">
            <v>4</v>
          </cell>
          <cell r="AG814">
            <v>4</v>
          </cell>
          <cell r="AH814">
            <v>4</v>
          </cell>
          <cell r="AI814">
            <v>0</v>
          </cell>
        </row>
        <row r="815">
          <cell r="A815">
            <v>1</v>
          </cell>
          <cell r="B815">
            <v>1</v>
          </cell>
          <cell r="C815">
            <v>2024</v>
          </cell>
          <cell r="D815">
            <v>5</v>
          </cell>
          <cell r="E815">
            <v>340</v>
          </cell>
          <cell r="F815">
            <v>316</v>
          </cell>
          <cell r="G815">
            <v>24</v>
          </cell>
          <cell r="H815">
            <v>5</v>
          </cell>
          <cell r="I815">
            <v>3</v>
          </cell>
          <cell r="J815">
            <v>2</v>
          </cell>
          <cell r="K815">
            <v>3</v>
          </cell>
          <cell r="L815">
            <v>8</v>
          </cell>
          <cell r="M815">
            <v>1</v>
          </cell>
          <cell r="N815">
            <v>1</v>
          </cell>
          <cell r="O815">
            <v>3</v>
          </cell>
          <cell r="P815">
            <v>1</v>
          </cell>
          <cell r="Q815">
            <v>1</v>
          </cell>
          <cell r="R815">
            <v>104</v>
          </cell>
          <cell r="S815">
            <v>3</v>
          </cell>
          <cell r="T815">
            <v>4</v>
          </cell>
          <cell r="W815">
            <v>1004</v>
          </cell>
          <cell r="X815">
            <v>8</v>
          </cell>
          <cell r="AA815">
            <v>296</v>
          </cell>
          <cell r="AB815">
            <v>277.02999999999997</v>
          </cell>
          <cell r="AC815">
            <v>2.92</v>
          </cell>
          <cell r="AD815">
            <v>20</v>
          </cell>
          <cell r="AE815">
            <v>10.28</v>
          </cell>
          <cell r="AF815">
            <v>4</v>
          </cell>
          <cell r="AG815">
            <v>4</v>
          </cell>
          <cell r="AH815">
            <v>4</v>
          </cell>
          <cell r="AI815">
            <v>0</v>
          </cell>
        </row>
        <row r="816">
          <cell r="A816">
            <v>1</v>
          </cell>
          <cell r="B816">
            <v>1</v>
          </cell>
          <cell r="C816">
            <v>2024</v>
          </cell>
          <cell r="D816">
            <v>5</v>
          </cell>
          <cell r="E816">
            <v>340</v>
          </cell>
          <cell r="F816">
            <v>316</v>
          </cell>
          <cell r="G816">
            <v>24</v>
          </cell>
          <cell r="H816">
            <v>6</v>
          </cell>
          <cell r="I816">
            <v>3</v>
          </cell>
          <cell r="J816">
            <v>2</v>
          </cell>
          <cell r="K816">
            <v>3</v>
          </cell>
          <cell r="L816">
            <v>4</v>
          </cell>
          <cell r="M816">
            <v>2</v>
          </cell>
          <cell r="N816">
            <v>4</v>
          </cell>
          <cell r="O816">
            <v>9</v>
          </cell>
          <cell r="P816">
            <v>1</v>
          </cell>
          <cell r="Q816">
            <v>1</v>
          </cell>
          <cell r="R816">
            <v>104</v>
          </cell>
          <cell r="S816">
            <v>3</v>
          </cell>
          <cell r="T816">
            <v>4</v>
          </cell>
          <cell r="W816">
            <v>1004</v>
          </cell>
          <cell r="X816">
            <v>8</v>
          </cell>
          <cell r="AA816">
            <v>1078</v>
          </cell>
          <cell r="AB816">
            <v>1032.47</v>
          </cell>
          <cell r="AC816">
            <v>14.019399999999999</v>
          </cell>
          <cell r="AD816">
            <v>20</v>
          </cell>
          <cell r="AE816">
            <v>19.538499999999999</v>
          </cell>
          <cell r="AF816">
            <v>4</v>
          </cell>
          <cell r="AG816">
            <v>4</v>
          </cell>
          <cell r="AH816">
            <v>4</v>
          </cell>
          <cell r="AI816">
            <v>0</v>
          </cell>
        </row>
        <row r="817">
          <cell r="A817">
            <v>1</v>
          </cell>
          <cell r="B817">
            <v>1</v>
          </cell>
          <cell r="C817">
            <v>2024</v>
          </cell>
          <cell r="D817">
            <v>5</v>
          </cell>
          <cell r="E817">
            <v>340</v>
          </cell>
          <cell r="F817">
            <v>316</v>
          </cell>
          <cell r="G817">
            <v>24</v>
          </cell>
          <cell r="H817">
            <v>9</v>
          </cell>
          <cell r="I817">
            <v>3</v>
          </cell>
          <cell r="J817">
            <v>2</v>
          </cell>
          <cell r="K817">
            <v>3</v>
          </cell>
          <cell r="L817">
            <v>1</v>
          </cell>
          <cell r="M817">
            <v>1</v>
          </cell>
          <cell r="N817">
            <v>3</v>
          </cell>
          <cell r="O817">
            <v>0</v>
          </cell>
          <cell r="P817">
            <v>1</v>
          </cell>
          <cell r="Q817">
            <v>1</v>
          </cell>
          <cell r="R817">
            <v>104</v>
          </cell>
          <cell r="S817">
            <v>3</v>
          </cell>
          <cell r="T817">
            <v>4</v>
          </cell>
          <cell r="W817">
            <v>1004</v>
          </cell>
          <cell r="X817">
            <v>8</v>
          </cell>
          <cell r="AA817">
            <v>724</v>
          </cell>
          <cell r="AB817">
            <v>1029.43</v>
          </cell>
          <cell r="AD817">
            <v>20</v>
          </cell>
          <cell r="AE817">
            <v>27.916</v>
          </cell>
          <cell r="AF817">
            <v>4</v>
          </cell>
          <cell r="AG817">
            <v>4</v>
          </cell>
          <cell r="AH817">
            <v>4</v>
          </cell>
          <cell r="AI817">
            <v>0</v>
          </cell>
        </row>
        <row r="818">
          <cell r="A818">
            <v>1</v>
          </cell>
          <cell r="B818">
            <v>1</v>
          </cell>
          <cell r="C818">
            <v>2024</v>
          </cell>
          <cell r="D818">
            <v>5</v>
          </cell>
          <cell r="E818">
            <v>340</v>
          </cell>
          <cell r="F818">
            <v>316</v>
          </cell>
          <cell r="G818">
            <v>24</v>
          </cell>
          <cell r="H818">
            <v>10</v>
          </cell>
          <cell r="I818">
            <v>3</v>
          </cell>
          <cell r="J818">
            <v>2</v>
          </cell>
          <cell r="K818">
            <v>3</v>
          </cell>
          <cell r="L818">
            <v>3</v>
          </cell>
          <cell r="M818">
            <v>1</v>
          </cell>
          <cell r="N818">
            <v>3</v>
          </cell>
          <cell r="O818">
            <v>0</v>
          </cell>
          <cell r="P818">
            <v>1</v>
          </cell>
          <cell r="Q818">
            <v>1</v>
          </cell>
          <cell r="R818">
            <v>104</v>
          </cell>
          <cell r="S818">
            <v>3</v>
          </cell>
          <cell r="T818">
            <v>4</v>
          </cell>
          <cell r="W818">
            <v>1004</v>
          </cell>
          <cell r="X818">
            <v>8</v>
          </cell>
          <cell r="AA818">
            <v>247</v>
          </cell>
          <cell r="AB818">
            <v>651.74</v>
          </cell>
          <cell r="AC818">
            <v>3.3235999999999999</v>
          </cell>
          <cell r="AD818">
            <v>20</v>
          </cell>
          <cell r="AE818">
            <v>56.650300000000001</v>
          </cell>
          <cell r="AF818">
            <v>4</v>
          </cell>
          <cell r="AG818">
            <v>4</v>
          </cell>
          <cell r="AH818">
            <v>4</v>
          </cell>
          <cell r="AI818">
            <v>0</v>
          </cell>
        </row>
        <row r="819">
          <cell r="A819">
            <v>1</v>
          </cell>
          <cell r="B819">
            <v>1</v>
          </cell>
          <cell r="C819">
            <v>2024</v>
          </cell>
          <cell r="D819">
            <v>5</v>
          </cell>
          <cell r="E819">
            <v>340</v>
          </cell>
          <cell r="F819">
            <v>316</v>
          </cell>
          <cell r="G819">
            <v>24</v>
          </cell>
          <cell r="H819">
            <v>12</v>
          </cell>
          <cell r="I819">
            <v>3</v>
          </cell>
          <cell r="J819">
            <v>2</v>
          </cell>
          <cell r="K819">
            <v>3</v>
          </cell>
          <cell r="L819">
            <v>2</v>
          </cell>
          <cell r="M819">
            <v>1</v>
          </cell>
          <cell r="N819">
            <v>1</v>
          </cell>
          <cell r="O819">
            <v>5</v>
          </cell>
          <cell r="P819">
            <v>1</v>
          </cell>
          <cell r="Q819">
            <v>0</v>
          </cell>
          <cell r="R819">
            <v>104</v>
          </cell>
          <cell r="S819">
            <v>3</v>
          </cell>
          <cell r="T819">
            <v>4</v>
          </cell>
          <cell r="W819">
            <v>1004</v>
          </cell>
          <cell r="X819">
            <v>8</v>
          </cell>
          <cell r="AA819">
            <v>407</v>
          </cell>
          <cell r="AB819">
            <v>800.12</v>
          </cell>
          <cell r="AC819">
            <v>3.371</v>
          </cell>
          <cell r="AD819">
            <v>20</v>
          </cell>
          <cell r="AE819">
            <v>24.5473</v>
          </cell>
          <cell r="AF819">
            <v>4</v>
          </cell>
          <cell r="AG819">
            <v>4</v>
          </cell>
          <cell r="AH819">
            <v>4</v>
          </cell>
          <cell r="AI819">
            <v>0</v>
          </cell>
        </row>
        <row r="820">
          <cell r="A820">
            <v>1</v>
          </cell>
          <cell r="B820">
            <v>1</v>
          </cell>
          <cell r="C820">
            <v>2024</v>
          </cell>
          <cell r="D820">
            <v>5</v>
          </cell>
          <cell r="E820">
            <v>340</v>
          </cell>
          <cell r="F820">
            <v>316</v>
          </cell>
          <cell r="G820">
            <v>24</v>
          </cell>
          <cell r="H820">
            <v>13</v>
          </cell>
          <cell r="I820">
            <v>3</v>
          </cell>
          <cell r="J820">
            <v>2</v>
          </cell>
          <cell r="K820">
            <v>3</v>
          </cell>
          <cell r="L820">
            <v>2</v>
          </cell>
          <cell r="M820">
            <v>1</v>
          </cell>
          <cell r="N820">
            <v>1</v>
          </cell>
          <cell r="O820">
            <v>5</v>
          </cell>
          <cell r="P820">
            <v>0</v>
          </cell>
          <cell r="R820">
            <v>104</v>
          </cell>
          <cell r="S820">
            <v>3</v>
          </cell>
          <cell r="T820">
            <v>4</v>
          </cell>
          <cell r="W820">
            <v>1004</v>
          </cell>
          <cell r="X820">
            <v>8</v>
          </cell>
          <cell r="AA820">
            <v>1026</v>
          </cell>
          <cell r="AB820">
            <v>1590.26</v>
          </cell>
          <cell r="AD820">
            <v>20</v>
          </cell>
          <cell r="AE820">
            <v>105.851</v>
          </cell>
          <cell r="AF820">
            <v>4</v>
          </cell>
          <cell r="AG820">
            <v>4</v>
          </cell>
          <cell r="AH820">
            <v>4</v>
          </cell>
          <cell r="AI820">
            <v>0</v>
          </cell>
        </row>
        <row r="821">
          <cell r="A821">
            <v>1</v>
          </cell>
          <cell r="B821">
            <v>1</v>
          </cell>
          <cell r="C821">
            <v>2024</v>
          </cell>
          <cell r="D821">
            <v>5</v>
          </cell>
          <cell r="E821">
            <v>340</v>
          </cell>
          <cell r="F821">
            <v>316</v>
          </cell>
          <cell r="G821">
            <v>24</v>
          </cell>
          <cell r="H821">
            <v>14</v>
          </cell>
          <cell r="I821">
            <v>3</v>
          </cell>
          <cell r="J821">
            <v>2</v>
          </cell>
          <cell r="K821">
            <v>3</v>
          </cell>
          <cell r="L821">
            <v>1</v>
          </cell>
          <cell r="M821">
            <v>1</v>
          </cell>
          <cell r="N821">
            <v>1</v>
          </cell>
          <cell r="O821">
            <v>5</v>
          </cell>
          <cell r="P821">
            <v>0</v>
          </cell>
          <cell r="R821">
            <v>104</v>
          </cell>
          <cell r="S821">
            <v>3</v>
          </cell>
          <cell r="T821">
            <v>4</v>
          </cell>
          <cell r="W821">
            <v>1004</v>
          </cell>
          <cell r="X821">
            <v>8</v>
          </cell>
          <cell r="AA821">
            <v>306</v>
          </cell>
          <cell r="AB821">
            <v>1705.72</v>
          </cell>
          <cell r="AD821">
            <v>20</v>
          </cell>
          <cell r="AE821">
            <v>24.615300000000001</v>
          </cell>
          <cell r="AF821">
            <v>4</v>
          </cell>
          <cell r="AG821">
            <v>4</v>
          </cell>
          <cell r="AH821">
            <v>4</v>
          </cell>
          <cell r="AI821">
            <v>0</v>
          </cell>
        </row>
        <row r="822">
          <cell r="A822">
            <v>1</v>
          </cell>
          <cell r="B822">
            <v>1</v>
          </cell>
          <cell r="C822">
            <v>2024</v>
          </cell>
          <cell r="D822">
            <v>5</v>
          </cell>
          <cell r="E822">
            <v>340</v>
          </cell>
          <cell r="F822">
            <v>316</v>
          </cell>
          <cell r="G822">
            <v>24</v>
          </cell>
          <cell r="H822">
            <v>15</v>
          </cell>
          <cell r="I822">
            <v>3</v>
          </cell>
          <cell r="J822">
            <v>2</v>
          </cell>
          <cell r="K822">
            <v>3</v>
          </cell>
          <cell r="L822">
            <v>2</v>
          </cell>
          <cell r="M822">
            <v>1</v>
          </cell>
          <cell r="N822">
            <v>1</v>
          </cell>
          <cell r="O822">
            <v>3</v>
          </cell>
          <cell r="P822">
            <v>1</v>
          </cell>
          <cell r="Q822">
            <v>1</v>
          </cell>
          <cell r="R822">
            <v>104</v>
          </cell>
          <cell r="S822">
            <v>3</v>
          </cell>
          <cell r="T822">
            <v>6</v>
          </cell>
          <cell r="W822">
            <v>1004</v>
          </cell>
          <cell r="X822">
            <v>8</v>
          </cell>
          <cell r="AA822">
            <v>3337</v>
          </cell>
          <cell r="AB822">
            <v>1766.7</v>
          </cell>
          <cell r="AC822">
            <v>7.86</v>
          </cell>
          <cell r="AD822">
            <v>20</v>
          </cell>
          <cell r="AE822">
            <v>14.22</v>
          </cell>
          <cell r="AF822">
            <v>4</v>
          </cell>
          <cell r="AG822">
            <v>4</v>
          </cell>
          <cell r="AH822">
            <v>4</v>
          </cell>
          <cell r="AI822">
            <v>0</v>
          </cell>
        </row>
        <row r="823">
          <cell r="A823">
            <v>1</v>
          </cell>
          <cell r="B823">
            <v>1</v>
          </cell>
          <cell r="C823">
            <v>2024</v>
          </cell>
          <cell r="D823">
            <v>5</v>
          </cell>
          <cell r="E823">
            <v>340</v>
          </cell>
          <cell r="F823">
            <v>316</v>
          </cell>
          <cell r="G823">
            <v>24</v>
          </cell>
          <cell r="H823">
            <v>16</v>
          </cell>
          <cell r="I823">
            <v>3</v>
          </cell>
          <cell r="J823">
            <v>2</v>
          </cell>
          <cell r="K823">
            <v>3</v>
          </cell>
          <cell r="L823">
            <v>2</v>
          </cell>
          <cell r="M823">
            <v>1</v>
          </cell>
          <cell r="N823">
            <v>1</v>
          </cell>
          <cell r="O823">
            <v>2</v>
          </cell>
          <cell r="P823">
            <v>1</v>
          </cell>
          <cell r="Q823">
            <v>1</v>
          </cell>
          <cell r="R823">
            <v>104</v>
          </cell>
          <cell r="S823">
            <v>3</v>
          </cell>
          <cell r="T823">
            <v>4</v>
          </cell>
          <cell r="W823">
            <v>1004</v>
          </cell>
          <cell r="X823">
            <v>8</v>
          </cell>
          <cell r="AA823">
            <v>529</v>
          </cell>
          <cell r="AB823">
            <v>243.03</v>
          </cell>
          <cell r="AD823">
            <v>20</v>
          </cell>
          <cell r="AE823">
            <v>5.46</v>
          </cell>
          <cell r="AF823">
            <v>4</v>
          </cell>
          <cell r="AG823">
            <v>4</v>
          </cell>
          <cell r="AH823">
            <v>4</v>
          </cell>
          <cell r="AI823">
            <v>0</v>
          </cell>
        </row>
        <row r="824">
          <cell r="A824">
            <v>1</v>
          </cell>
          <cell r="B824">
            <v>1</v>
          </cell>
          <cell r="C824">
            <v>2024</v>
          </cell>
          <cell r="D824">
            <v>5</v>
          </cell>
          <cell r="E824">
            <v>340</v>
          </cell>
          <cell r="F824">
            <v>316</v>
          </cell>
          <cell r="G824">
            <v>24</v>
          </cell>
          <cell r="H824">
            <v>17</v>
          </cell>
          <cell r="I824">
            <v>3</v>
          </cell>
          <cell r="J824">
            <v>2</v>
          </cell>
          <cell r="K824">
            <v>3</v>
          </cell>
          <cell r="L824">
            <v>2</v>
          </cell>
          <cell r="M824">
            <v>1</v>
          </cell>
          <cell r="N824">
            <v>4</v>
          </cell>
          <cell r="O824">
            <v>9</v>
          </cell>
          <cell r="P824">
            <v>0</v>
          </cell>
          <cell r="R824">
            <v>104</v>
          </cell>
          <cell r="S824">
            <v>3</v>
          </cell>
          <cell r="T824">
            <v>6</v>
          </cell>
          <cell r="W824">
            <v>1004</v>
          </cell>
          <cell r="X824">
            <v>8</v>
          </cell>
          <cell r="AA824">
            <v>76</v>
          </cell>
          <cell r="AB824">
            <v>49.16</v>
          </cell>
          <cell r="AD824">
            <v>20</v>
          </cell>
          <cell r="AE824">
            <v>16.9815</v>
          </cell>
          <cell r="AF824">
            <v>4</v>
          </cell>
          <cell r="AG824">
            <v>4</v>
          </cell>
          <cell r="AH824">
            <v>4</v>
          </cell>
          <cell r="AI824">
            <v>0</v>
          </cell>
        </row>
        <row r="825">
          <cell r="A825">
            <v>1</v>
          </cell>
          <cell r="B825">
            <v>1</v>
          </cell>
          <cell r="C825">
            <v>2024</v>
          </cell>
          <cell r="D825">
            <v>5</v>
          </cell>
          <cell r="E825">
            <v>340</v>
          </cell>
          <cell r="F825">
            <v>316</v>
          </cell>
          <cell r="G825">
            <v>24</v>
          </cell>
          <cell r="H825">
            <v>18</v>
          </cell>
          <cell r="I825">
            <v>3</v>
          </cell>
          <cell r="J825">
            <v>2</v>
          </cell>
          <cell r="K825">
            <v>3</v>
          </cell>
          <cell r="L825">
            <v>4</v>
          </cell>
          <cell r="M825">
            <v>1</v>
          </cell>
          <cell r="N825">
            <v>1</v>
          </cell>
          <cell r="O825">
            <v>3</v>
          </cell>
          <cell r="P825">
            <v>1</v>
          </cell>
          <cell r="Q825">
            <v>1</v>
          </cell>
          <cell r="R825">
            <v>104</v>
          </cell>
          <cell r="S825">
            <v>3</v>
          </cell>
          <cell r="T825">
            <v>4</v>
          </cell>
          <cell r="W825">
            <v>1004</v>
          </cell>
          <cell r="X825">
            <v>8</v>
          </cell>
          <cell r="AA825">
            <v>129</v>
          </cell>
          <cell r="AB825">
            <v>775.28</v>
          </cell>
          <cell r="AD825">
            <v>20</v>
          </cell>
          <cell r="AE825">
            <v>325.63799999999998</v>
          </cell>
          <cell r="AF825">
            <v>4</v>
          </cell>
          <cell r="AG825">
            <v>4</v>
          </cell>
          <cell r="AH825">
            <v>4</v>
          </cell>
          <cell r="AI825">
            <v>0</v>
          </cell>
        </row>
        <row r="826">
          <cell r="A826">
            <v>1</v>
          </cell>
          <cell r="B826">
            <v>1</v>
          </cell>
          <cell r="C826">
            <v>2024</v>
          </cell>
          <cell r="D826">
            <v>5</v>
          </cell>
          <cell r="E826">
            <v>340</v>
          </cell>
          <cell r="F826">
            <v>316</v>
          </cell>
          <cell r="G826">
            <v>24</v>
          </cell>
          <cell r="H826">
            <v>19</v>
          </cell>
          <cell r="I826">
            <v>3</v>
          </cell>
          <cell r="J826">
            <v>2</v>
          </cell>
          <cell r="K826">
            <v>3</v>
          </cell>
          <cell r="L826">
            <v>2</v>
          </cell>
          <cell r="M826">
            <v>1</v>
          </cell>
          <cell r="N826">
            <v>1</v>
          </cell>
          <cell r="O826">
            <v>3</v>
          </cell>
          <cell r="P826">
            <v>1</v>
          </cell>
          <cell r="Q826">
            <v>0</v>
          </cell>
          <cell r="R826">
            <v>104</v>
          </cell>
          <cell r="S826">
            <v>3</v>
          </cell>
          <cell r="T826">
            <v>4</v>
          </cell>
          <cell r="W826">
            <v>1004</v>
          </cell>
          <cell r="X826">
            <v>8</v>
          </cell>
          <cell r="AA826">
            <v>1394</v>
          </cell>
          <cell r="AB826">
            <v>874.58</v>
          </cell>
          <cell r="AD826">
            <v>20</v>
          </cell>
          <cell r="AE826">
            <v>10.210000000000001</v>
          </cell>
          <cell r="AF826">
            <v>4</v>
          </cell>
          <cell r="AG826">
            <v>4</v>
          </cell>
          <cell r="AH826">
            <v>4</v>
          </cell>
          <cell r="AI826">
            <v>0</v>
          </cell>
        </row>
        <row r="827">
          <cell r="A827">
            <v>1</v>
          </cell>
          <cell r="B827">
            <v>1</v>
          </cell>
          <cell r="C827">
            <v>2024</v>
          </cell>
          <cell r="D827">
            <v>5</v>
          </cell>
          <cell r="E827">
            <v>340</v>
          </cell>
          <cell r="F827">
            <v>316</v>
          </cell>
          <cell r="G827">
            <v>24</v>
          </cell>
          <cell r="H827">
            <v>21</v>
          </cell>
          <cell r="I827">
            <v>3</v>
          </cell>
          <cell r="J827">
            <v>2</v>
          </cell>
          <cell r="K827">
            <v>3</v>
          </cell>
          <cell r="L827">
            <v>2</v>
          </cell>
          <cell r="M827">
            <v>1</v>
          </cell>
          <cell r="N827">
            <v>1</v>
          </cell>
          <cell r="O827">
            <v>3</v>
          </cell>
          <cell r="P827">
            <v>1</v>
          </cell>
          <cell r="Q827">
            <v>1</v>
          </cell>
          <cell r="R827">
            <v>104</v>
          </cell>
          <cell r="S827">
            <v>3</v>
          </cell>
          <cell r="T827">
            <v>4</v>
          </cell>
          <cell r="W827">
            <v>1004</v>
          </cell>
          <cell r="X827">
            <v>8</v>
          </cell>
          <cell r="AA827">
            <v>1250</v>
          </cell>
          <cell r="AB827">
            <v>628.73</v>
          </cell>
          <cell r="AD827">
            <v>20</v>
          </cell>
          <cell r="AE827">
            <v>17.77</v>
          </cell>
          <cell r="AF827">
            <v>4</v>
          </cell>
          <cell r="AG827">
            <v>4</v>
          </cell>
          <cell r="AH827">
            <v>4</v>
          </cell>
          <cell r="AI827">
            <v>0</v>
          </cell>
        </row>
        <row r="828">
          <cell r="A828">
            <v>1</v>
          </cell>
          <cell r="B828">
            <v>1</v>
          </cell>
          <cell r="C828">
            <v>2024</v>
          </cell>
          <cell r="D828">
            <v>5</v>
          </cell>
          <cell r="E828">
            <v>340</v>
          </cell>
          <cell r="F828">
            <v>316</v>
          </cell>
          <cell r="G828">
            <v>24</v>
          </cell>
          <cell r="H828">
            <v>27</v>
          </cell>
          <cell r="I828">
            <v>3</v>
          </cell>
          <cell r="J828">
            <v>2</v>
          </cell>
          <cell r="K828">
            <v>3</v>
          </cell>
          <cell r="L828">
            <v>2</v>
          </cell>
          <cell r="M828">
            <v>1</v>
          </cell>
          <cell r="N828">
            <v>1</v>
          </cell>
          <cell r="O828">
            <v>3</v>
          </cell>
          <cell r="P828">
            <v>1</v>
          </cell>
          <cell r="Q828">
            <v>1</v>
          </cell>
          <cell r="R828">
            <v>104</v>
          </cell>
          <cell r="S828">
            <v>3</v>
          </cell>
          <cell r="T828">
            <v>4</v>
          </cell>
          <cell r="W828">
            <v>1004</v>
          </cell>
          <cell r="X828">
            <v>8</v>
          </cell>
          <cell r="AA828">
            <v>169</v>
          </cell>
          <cell r="AB828">
            <v>277.73</v>
          </cell>
          <cell r="AC828">
            <v>11.5968</v>
          </cell>
          <cell r="AD828">
            <v>19</v>
          </cell>
          <cell r="AE828">
            <v>26.9908</v>
          </cell>
          <cell r="AF828">
            <v>4</v>
          </cell>
          <cell r="AG828">
            <v>4</v>
          </cell>
          <cell r="AH828">
            <v>4</v>
          </cell>
          <cell r="AI828">
            <v>0</v>
          </cell>
        </row>
        <row r="829">
          <cell r="A829">
            <v>1</v>
          </cell>
          <cell r="B829">
            <v>1</v>
          </cell>
          <cell r="C829">
            <v>2024</v>
          </cell>
          <cell r="D829">
            <v>5</v>
          </cell>
          <cell r="E829">
            <v>340</v>
          </cell>
          <cell r="F829">
            <v>316</v>
          </cell>
          <cell r="G829">
            <v>24</v>
          </cell>
          <cell r="H829">
            <v>28</v>
          </cell>
          <cell r="I829">
            <v>3</v>
          </cell>
          <cell r="J829">
            <v>2</v>
          </cell>
          <cell r="K829">
            <v>3</v>
          </cell>
          <cell r="L829">
            <v>2</v>
          </cell>
          <cell r="M829">
            <v>1</v>
          </cell>
          <cell r="N829">
            <v>1</v>
          </cell>
          <cell r="O829">
            <v>5</v>
          </cell>
          <cell r="P829">
            <v>1</v>
          </cell>
          <cell r="Q829">
            <v>0</v>
          </cell>
          <cell r="R829">
            <v>104</v>
          </cell>
          <cell r="S829">
            <v>3</v>
          </cell>
          <cell r="T829">
            <v>4</v>
          </cell>
          <cell r="W829">
            <v>1004</v>
          </cell>
          <cell r="X829">
            <v>8</v>
          </cell>
          <cell r="AA829">
            <v>551</v>
          </cell>
          <cell r="AB829">
            <v>1283.1099999999999</v>
          </cell>
          <cell r="AD829">
            <v>20</v>
          </cell>
          <cell r="AE829">
            <v>34.375300000000003</v>
          </cell>
          <cell r="AF829">
            <v>4</v>
          </cell>
          <cell r="AG829">
            <v>4</v>
          </cell>
          <cell r="AH829">
            <v>4</v>
          </cell>
          <cell r="AI829">
            <v>0</v>
          </cell>
        </row>
        <row r="830">
          <cell r="A830">
            <v>1</v>
          </cell>
          <cell r="B830">
            <v>1</v>
          </cell>
          <cell r="C830">
            <v>2024</v>
          </cell>
          <cell r="D830">
            <v>5</v>
          </cell>
          <cell r="E830">
            <v>340</v>
          </cell>
          <cell r="F830">
            <v>316</v>
          </cell>
          <cell r="G830">
            <v>24</v>
          </cell>
          <cell r="H830">
            <v>29</v>
          </cell>
          <cell r="I830">
            <v>3</v>
          </cell>
          <cell r="J830">
            <v>2</v>
          </cell>
          <cell r="K830">
            <v>3</v>
          </cell>
          <cell r="L830">
            <v>6</v>
          </cell>
          <cell r="M830">
            <v>1</v>
          </cell>
          <cell r="N830">
            <v>1</v>
          </cell>
          <cell r="O830">
            <v>5</v>
          </cell>
          <cell r="P830">
            <v>1</v>
          </cell>
          <cell r="Q830">
            <v>1</v>
          </cell>
          <cell r="R830">
            <v>104</v>
          </cell>
          <cell r="S830">
            <v>3</v>
          </cell>
          <cell r="T830">
            <v>6</v>
          </cell>
          <cell r="W830">
            <v>1004</v>
          </cell>
          <cell r="X830">
            <v>8</v>
          </cell>
          <cell r="AA830">
            <v>142</v>
          </cell>
          <cell r="AB830">
            <v>105.59</v>
          </cell>
          <cell r="AD830">
            <v>20</v>
          </cell>
          <cell r="AE830">
            <v>17.379100000000001</v>
          </cell>
          <cell r="AF830">
            <v>4</v>
          </cell>
          <cell r="AG830">
            <v>4</v>
          </cell>
          <cell r="AH830">
            <v>4</v>
          </cell>
          <cell r="AI830">
            <v>0</v>
          </cell>
        </row>
        <row r="831">
          <cell r="A831">
            <v>1</v>
          </cell>
          <cell r="B831">
            <v>1</v>
          </cell>
          <cell r="C831">
            <v>2024</v>
          </cell>
          <cell r="D831">
            <v>5</v>
          </cell>
          <cell r="E831">
            <v>340</v>
          </cell>
          <cell r="F831">
            <v>316</v>
          </cell>
          <cell r="G831">
            <v>24</v>
          </cell>
          <cell r="H831">
            <v>30</v>
          </cell>
          <cell r="I831">
            <v>3</v>
          </cell>
          <cell r="J831">
            <v>2</v>
          </cell>
          <cell r="K831">
            <v>3</v>
          </cell>
          <cell r="L831">
            <v>3</v>
          </cell>
          <cell r="M831">
            <v>1</v>
          </cell>
          <cell r="N831">
            <v>3</v>
          </cell>
          <cell r="O831">
            <v>0</v>
          </cell>
          <cell r="P831">
            <v>1</v>
          </cell>
          <cell r="Q831">
            <v>1</v>
          </cell>
          <cell r="R831">
            <v>104</v>
          </cell>
          <cell r="S831">
            <v>3</v>
          </cell>
          <cell r="T831">
            <v>4</v>
          </cell>
          <cell r="W831">
            <v>1004</v>
          </cell>
          <cell r="X831">
            <v>8</v>
          </cell>
          <cell r="AA831">
            <v>326</v>
          </cell>
          <cell r="AB831">
            <v>690.46</v>
          </cell>
          <cell r="AD831">
            <v>20</v>
          </cell>
          <cell r="AE831">
            <v>55.8904</v>
          </cell>
          <cell r="AF831">
            <v>4</v>
          </cell>
          <cell r="AG831">
            <v>4</v>
          </cell>
          <cell r="AH831">
            <v>4</v>
          </cell>
          <cell r="AI831">
            <v>0</v>
          </cell>
        </row>
        <row r="832">
          <cell r="A832">
            <v>1</v>
          </cell>
          <cell r="B832">
            <v>1</v>
          </cell>
          <cell r="C832">
            <v>2024</v>
          </cell>
          <cell r="D832">
            <v>5</v>
          </cell>
          <cell r="E832">
            <v>340</v>
          </cell>
          <cell r="F832">
            <v>316</v>
          </cell>
          <cell r="G832">
            <v>24</v>
          </cell>
          <cell r="H832">
            <v>31</v>
          </cell>
          <cell r="I832">
            <v>3</v>
          </cell>
          <cell r="J832">
            <v>2</v>
          </cell>
          <cell r="K832">
            <v>3</v>
          </cell>
          <cell r="L832">
            <v>2</v>
          </cell>
          <cell r="M832">
            <v>1</v>
          </cell>
          <cell r="N832">
            <v>1</v>
          </cell>
          <cell r="O832">
            <v>5</v>
          </cell>
          <cell r="P832">
            <v>1</v>
          </cell>
          <cell r="Q832">
            <v>1</v>
          </cell>
          <cell r="R832">
            <v>104</v>
          </cell>
          <cell r="S832">
            <v>3</v>
          </cell>
          <cell r="T832">
            <v>4</v>
          </cell>
          <cell r="W832">
            <v>1004</v>
          </cell>
          <cell r="X832">
            <v>8</v>
          </cell>
          <cell r="AA832">
            <v>579</v>
          </cell>
          <cell r="AB832">
            <v>568.47</v>
          </cell>
          <cell r="AC832">
            <v>10.29</v>
          </cell>
          <cell r="AD832">
            <v>20</v>
          </cell>
          <cell r="AE832">
            <v>19.760000000000002</v>
          </cell>
          <cell r="AF832">
            <v>4</v>
          </cell>
          <cell r="AG832">
            <v>4</v>
          </cell>
          <cell r="AH832">
            <v>4</v>
          </cell>
          <cell r="AI832">
            <v>0</v>
          </cell>
        </row>
        <row r="833">
          <cell r="A833">
            <v>1</v>
          </cell>
          <cell r="B833">
            <v>1</v>
          </cell>
          <cell r="C833">
            <v>2024</v>
          </cell>
          <cell r="D833">
            <v>5</v>
          </cell>
          <cell r="E833">
            <v>340</v>
          </cell>
          <cell r="F833">
            <v>316</v>
          </cell>
          <cell r="G833">
            <v>24</v>
          </cell>
          <cell r="H833">
            <v>33</v>
          </cell>
          <cell r="I833">
            <v>3</v>
          </cell>
          <cell r="J833">
            <v>2</v>
          </cell>
          <cell r="K833">
            <v>3</v>
          </cell>
          <cell r="L833">
            <v>3</v>
          </cell>
          <cell r="M833">
            <v>2</v>
          </cell>
          <cell r="N833">
            <v>1</v>
          </cell>
          <cell r="O833">
            <v>5</v>
          </cell>
          <cell r="P833">
            <v>1</v>
          </cell>
          <cell r="Q833">
            <v>1</v>
          </cell>
          <cell r="R833">
            <v>104</v>
          </cell>
          <cell r="S833">
            <v>3</v>
          </cell>
          <cell r="T833">
            <v>4</v>
          </cell>
          <cell r="W833">
            <v>1004</v>
          </cell>
          <cell r="X833">
            <v>8</v>
          </cell>
          <cell r="AA833">
            <v>1414</v>
          </cell>
          <cell r="AB833">
            <v>2352.87</v>
          </cell>
          <cell r="AC833">
            <v>16.989999999999998</v>
          </cell>
          <cell r="AD833">
            <v>20</v>
          </cell>
          <cell r="AE833">
            <v>33</v>
          </cell>
          <cell r="AF833">
            <v>4</v>
          </cell>
          <cell r="AG833">
            <v>4</v>
          </cell>
          <cell r="AH833">
            <v>4</v>
          </cell>
          <cell r="AI833">
            <v>0</v>
          </cell>
        </row>
        <row r="834">
          <cell r="A834">
            <v>1</v>
          </cell>
          <cell r="B834">
            <v>1</v>
          </cell>
          <cell r="C834">
            <v>2024</v>
          </cell>
          <cell r="D834">
            <v>5</v>
          </cell>
          <cell r="E834">
            <v>340</v>
          </cell>
          <cell r="F834">
            <v>316</v>
          </cell>
          <cell r="G834">
            <v>24</v>
          </cell>
          <cell r="H834">
            <v>2</v>
          </cell>
          <cell r="I834">
            <v>3</v>
          </cell>
          <cell r="J834">
            <v>3</v>
          </cell>
          <cell r="K834">
            <v>3</v>
          </cell>
          <cell r="L834">
            <v>4</v>
          </cell>
          <cell r="M834">
            <v>1</v>
          </cell>
          <cell r="N834">
            <v>1</v>
          </cell>
          <cell r="O834">
            <v>2</v>
          </cell>
          <cell r="P834">
            <v>1</v>
          </cell>
          <cell r="Q834">
            <v>0</v>
          </cell>
          <cell r="R834">
            <v>104</v>
          </cell>
          <cell r="S834">
            <v>3</v>
          </cell>
          <cell r="T834">
            <v>4</v>
          </cell>
          <cell r="W834">
            <v>1004</v>
          </cell>
          <cell r="X834">
            <v>8</v>
          </cell>
          <cell r="AA834">
            <v>497</v>
          </cell>
          <cell r="AB834">
            <v>627</v>
          </cell>
          <cell r="AC834">
            <v>12.55</v>
          </cell>
          <cell r="AD834">
            <v>20</v>
          </cell>
          <cell r="AE834">
            <v>22.079699999999999</v>
          </cell>
          <cell r="AF834">
            <v>4</v>
          </cell>
          <cell r="AG834">
            <v>4</v>
          </cell>
          <cell r="AH834">
            <v>4</v>
          </cell>
          <cell r="AI834">
            <v>0</v>
          </cell>
        </row>
        <row r="835">
          <cell r="A835">
            <v>1</v>
          </cell>
          <cell r="B835">
            <v>1</v>
          </cell>
          <cell r="C835">
            <v>2024</v>
          </cell>
          <cell r="D835">
            <v>5</v>
          </cell>
          <cell r="E835">
            <v>340</v>
          </cell>
          <cell r="F835">
            <v>316</v>
          </cell>
          <cell r="G835">
            <v>24</v>
          </cell>
          <cell r="H835">
            <v>1</v>
          </cell>
          <cell r="I835">
            <v>4</v>
          </cell>
          <cell r="J835">
            <v>1</v>
          </cell>
          <cell r="K835">
            <v>3</v>
          </cell>
          <cell r="L835">
            <v>4</v>
          </cell>
          <cell r="M835">
            <v>1</v>
          </cell>
          <cell r="N835">
            <v>1</v>
          </cell>
          <cell r="O835">
            <v>5</v>
          </cell>
          <cell r="P835">
            <v>1</v>
          </cell>
          <cell r="Q835">
            <v>1</v>
          </cell>
          <cell r="R835">
            <v>104</v>
          </cell>
          <cell r="S835">
            <v>3</v>
          </cell>
          <cell r="T835">
            <v>4</v>
          </cell>
          <cell r="W835">
            <v>1004</v>
          </cell>
          <cell r="X835">
            <v>8</v>
          </cell>
          <cell r="AA835">
            <v>243</v>
          </cell>
          <cell r="AB835">
            <v>488.37</v>
          </cell>
          <cell r="AD835">
            <v>20</v>
          </cell>
          <cell r="AE835">
            <v>38.609900000000003</v>
          </cell>
          <cell r="AF835">
            <v>4</v>
          </cell>
          <cell r="AG835">
            <v>4</v>
          </cell>
          <cell r="AH835">
            <v>4</v>
          </cell>
          <cell r="AI835">
            <v>0</v>
          </cell>
        </row>
        <row r="836">
          <cell r="A836">
            <v>1</v>
          </cell>
          <cell r="B836">
            <v>1</v>
          </cell>
          <cell r="C836">
            <v>2024</v>
          </cell>
          <cell r="D836">
            <v>5</v>
          </cell>
          <cell r="E836">
            <v>340</v>
          </cell>
          <cell r="F836">
            <v>316</v>
          </cell>
          <cell r="G836">
            <v>24</v>
          </cell>
          <cell r="H836">
            <v>2</v>
          </cell>
          <cell r="I836">
            <v>4</v>
          </cell>
          <cell r="J836">
            <v>1</v>
          </cell>
          <cell r="K836">
            <v>3</v>
          </cell>
          <cell r="L836">
            <v>3</v>
          </cell>
          <cell r="M836">
            <v>1</v>
          </cell>
          <cell r="N836">
            <v>1</v>
          </cell>
          <cell r="O836">
            <v>2</v>
          </cell>
          <cell r="P836">
            <v>1</v>
          </cell>
          <cell r="Q836">
            <v>1</v>
          </cell>
          <cell r="R836">
            <v>104</v>
          </cell>
          <cell r="S836">
            <v>3</v>
          </cell>
          <cell r="T836">
            <v>4</v>
          </cell>
          <cell r="W836">
            <v>1004</v>
          </cell>
          <cell r="X836">
            <v>8</v>
          </cell>
          <cell r="AA836">
            <v>458</v>
          </cell>
          <cell r="AB836">
            <v>550.16</v>
          </cell>
          <cell r="AD836">
            <v>20</v>
          </cell>
          <cell r="AE836">
            <v>25.731000000000002</v>
          </cell>
          <cell r="AF836">
            <v>4</v>
          </cell>
          <cell r="AG836">
            <v>4</v>
          </cell>
          <cell r="AH836">
            <v>4</v>
          </cell>
          <cell r="AI836">
            <v>0</v>
          </cell>
        </row>
        <row r="837">
          <cell r="A837">
            <v>1</v>
          </cell>
          <cell r="B837">
            <v>1</v>
          </cell>
          <cell r="C837">
            <v>2024</v>
          </cell>
          <cell r="D837">
            <v>5</v>
          </cell>
          <cell r="E837">
            <v>340</v>
          </cell>
          <cell r="F837">
            <v>316</v>
          </cell>
          <cell r="G837">
            <v>24</v>
          </cell>
          <cell r="H837">
            <v>3</v>
          </cell>
          <cell r="I837">
            <v>4</v>
          </cell>
          <cell r="J837">
            <v>1</v>
          </cell>
          <cell r="K837">
            <v>3</v>
          </cell>
          <cell r="L837">
            <v>2</v>
          </cell>
          <cell r="M837">
            <v>1</v>
          </cell>
          <cell r="N837">
            <v>1</v>
          </cell>
          <cell r="O837">
            <v>1</v>
          </cell>
          <cell r="P837">
            <v>1</v>
          </cell>
          <cell r="Q837">
            <v>1</v>
          </cell>
          <cell r="R837">
            <v>104</v>
          </cell>
          <cell r="S837">
            <v>3</v>
          </cell>
          <cell r="T837">
            <v>4</v>
          </cell>
          <cell r="W837">
            <v>1004</v>
          </cell>
          <cell r="X837">
            <v>8</v>
          </cell>
          <cell r="AA837">
            <v>988</v>
          </cell>
          <cell r="AB837">
            <v>658.7</v>
          </cell>
          <cell r="AD837">
            <v>20</v>
          </cell>
          <cell r="AE837">
            <v>17.719000000000001</v>
          </cell>
          <cell r="AF837">
            <v>4</v>
          </cell>
          <cell r="AG837">
            <v>4</v>
          </cell>
          <cell r="AH837">
            <v>4</v>
          </cell>
          <cell r="AI837">
            <v>0</v>
          </cell>
        </row>
        <row r="838">
          <cell r="A838">
            <v>1</v>
          </cell>
          <cell r="B838">
            <v>1</v>
          </cell>
          <cell r="C838">
            <v>2024</v>
          </cell>
          <cell r="D838">
            <v>5</v>
          </cell>
          <cell r="E838">
            <v>340</v>
          </cell>
          <cell r="F838">
            <v>316</v>
          </cell>
          <cell r="G838">
            <v>24</v>
          </cell>
          <cell r="H838">
            <v>4</v>
          </cell>
          <cell r="I838">
            <v>4</v>
          </cell>
          <cell r="J838">
            <v>1</v>
          </cell>
          <cell r="K838">
            <v>3</v>
          </cell>
          <cell r="L838">
            <v>1</v>
          </cell>
          <cell r="M838">
            <v>1</v>
          </cell>
          <cell r="N838">
            <v>1</v>
          </cell>
          <cell r="O838">
            <v>2</v>
          </cell>
          <cell r="P838">
            <v>1</v>
          </cell>
          <cell r="Q838">
            <v>1</v>
          </cell>
          <cell r="R838">
            <v>104</v>
          </cell>
          <cell r="S838">
            <v>3</v>
          </cell>
          <cell r="T838">
            <v>4</v>
          </cell>
          <cell r="W838">
            <v>1004</v>
          </cell>
          <cell r="X838">
            <v>8</v>
          </cell>
          <cell r="AA838">
            <v>4890</v>
          </cell>
          <cell r="AB838">
            <v>2347.12</v>
          </cell>
          <cell r="AC838">
            <v>2.5501</v>
          </cell>
          <cell r="AD838">
            <v>20</v>
          </cell>
          <cell r="AE838">
            <v>8.9787999999999997</v>
          </cell>
          <cell r="AF838">
            <v>4</v>
          </cell>
          <cell r="AG838">
            <v>4</v>
          </cell>
          <cell r="AH838">
            <v>4</v>
          </cell>
          <cell r="AI838">
            <v>0</v>
          </cell>
        </row>
        <row r="839">
          <cell r="A839">
            <v>1</v>
          </cell>
          <cell r="B839">
            <v>1</v>
          </cell>
          <cell r="C839">
            <v>2024</v>
          </cell>
          <cell r="D839">
            <v>5</v>
          </cell>
          <cell r="E839">
            <v>340</v>
          </cell>
          <cell r="F839">
            <v>316</v>
          </cell>
          <cell r="G839">
            <v>24</v>
          </cell>
          <cell r="H839">
            <v>5</v>
          </cell>
          <cell r="I839">
            <v>4</v>
          </cell>
          <cell r="J839">
            <v>1</v>
          </cell>
          <cell r="K839">
            <v>3</v>
          </cell>
          <cell r="L839">
            <v>1</v>
          </cell>
          <cell r="M839">
            <v>1</v>
          </cell>
          <cell r="N839">
            <v>1</v>
          </cell>
          <cell r="O839">
            <v>3</v>
          </cell>
          <cell r="P839">
            <v>1</v>
          </cell>
          <cell r="Q839">
            <v>1</v>
          </cell>
          <cell r="R839">
            <v>104</v>
          </cell>
          <cell r="S839">
            <v>3</v>
          </cell>
          <cell r="T839">
            <v>4</v>
          </cell>
          <cell r="W839">
            <v>1004</v>
          </cell>
          <cell r="X839">
            <v>8</v>
          </cell>
          <cell r="AA839">
            <v>350</v>
          </cell>
          <cell r="AB839">
            <v>461.1</v>
          </cell>
          <cell r="AC839">
            <v>9.9700000000000006</v>
          </cell>
          <cell r="AD839">
            <v>20</v>
          </cell>
          <cell r="AE839">
            <v>22.72</v>
          </cell>
          <cell r="AF839">
            <v>4</v>
          </cell>
          <cell r="AG839">
            <v>4</v>
          </cell>
          <cell r="AH839">
            <v>4</v>
          </cell>
          <cell r="AI839">
            <v>0</v>
          </cell>
        </row>
        <row r="840">
          <cell r="A840">
            <v>1</v>
          </cell>
          <cell r="B840">
            <v>1</v>
          </cell>
          <cell r="C840">
            <v>2024</v>
          </cell>
          <cell r="D840">
            <v>5</v>
          </cell>
          <cell r="E840">
            <v>340</v>
          </cell>
          <cell r="F840">
            <v>316</v>
          </cell>
          <cell r="G840">
            <v>24</v>
          </cell>
          <cell r="H840">
            <v>6</v>
          </cell>
          <cell r="I840">
            <v>4</v>
          </cell>
          <cell r="J840">
            <v>1</v>
          </cell>
          <cell r="K840">
            <v>3</v>
          </cell>
          <cell r="L840">
            <v>10</v>
          </cell>
          <cell r="M840">
            <v>2</v>
          </cell>
          <cell r="N840">
            <v>1</v>
          </cell>
          <cell r="O840">
            <v>5</v>
          </cell>
          <cell r="P840">
            <v>1</v>
          </cell>
          <cell r="Q840">
            <v>1</v>
          </cell>
          <cell r="R840">
            <v>104</v>
          </cell>
          <cell r="S840">
            <v>3</v>
          </cell>
          <cell r="T840">
            <v>4</v>
          </cell>
          <cell r="W840">
            <v>1004</v>
          </cell>
          <cell r="X840">
            <v>8</v>
          </cell>
          <cell r="AA840">
            <v>474</v>
          </cell>
          <cell r="AB840">
            <v>3545.6</v>
          </cell>
          <cell r="AD840">
            <v>20</v>
          </cell>
          <cell r="AE840">
            <v>19.120799999999999</v>
          </cell>
          <cell r="AF840">
            <v>4</v>
          </cell>
          <cell r="AG840">
            <v>4</v>
          </cell>
          <cell r="AH840">
            <v>4</v>
          </cell>
          <cell r="AI840">
            <v>0</v>
          </cell>
        </row>
        <row r="841">
          <cell r="A841">
            <v>1</v>
          </cell>
          <cell r="B841">
            <v>1</v>
          </cell>
          <cell r="C841">
            <v>2024</v>
          </cell>
          <cell r="D841">
            <v>5</v>
          </cell>
          <cell r="E841">
            <v>340</v>
          </cell>
          <cell r="F841">
            <v>316</v>
          </cell>
          <cell r="G841">
            <v>24</v>
          </cell>
          <cell r="H841">
            <v>9</v>
          </cell>
          <cell r="I841">
            <v>4</v>
          </cell>
          <cell r="J841">
            <v>1</v>
          </cell>
          <cell r="K841">
            <v>3</v>
          </cell>
          <cell r="L841">
            <v>2</v>
          </cell>
          <cell r="M841">
            <v>1</v>
          </cell>
          <cell r="N841">
            <v>1</v>
          </cell>
          <cell r="O841">
            <v>5</v>
          </cell>
          <cell r="P841">
            <v>1</v>
          </cell>
          <cell r="Q841">
            <v>1</v>
          </cell>
          <cell r="R841">
            <v>104</v>
          </cell>
          <cell r="S841">
            <v>3</v>
          </cell>
          <cell r="T841">
            <v>4</v>
          </cell>
          <cell r="W841">
            <v>1004</v>
          </cell>
          <cell r="X841">
            <v>8</v>
          </cell>
          <cell r="AA841">
            <v>433</v>
          </cell>
          <cell r="AB841">
            <v>723.47</v>
          </cell>
          <cell r="AD841">
            <v>20</v>
          </cell>
          <cell r="AE841">
            <v>40.772599999999997</v>
          </cell>
          <cell r="AF841">
            <v>4</v>
          </cell>
          <cell r="AG841">
            <v>4</v>
          </cell>
          <cell r="AH841">
            <v>4</v>
          </cell>
          <cell r="AI841">
            <v>0</v>
          </cell>
        </row>
        <row r="842">
          <cell r="A842">
            <v>1</v>
          </cell>
          <cell r="B842">
            <v>1</v>
          </cell>
          <cell r="C842">
            <v>2024</v>
          </cell>
          <cell r="D842">
            <v>5</v>
          </cell>
          <cell r="E842">
            <v>340</v>
          </cell>
          <cell r="F842">
            <v>316</v>
          </cell>
          <cell r="G842">
            <v>24</v>
          </cell>
          <cell r="H842">
            <v>10</v>
          </cell>
          <cell r="I842">
            <v>4</v>
          </cell>
          <cell r="J842">
            <v>1</v>
          </cell>
          <cell r="K842">
            <v>3</v>
          </cell>
          <cell r="L842">
            <v>1</v>
          </cell>
          <cell r="M842">
            <v>1</v>
          </cell>
          <cell r="N842">
            <v>3</v>
          </cell>
          <cell r="O842">
            <v>0</v>
          </cell>
          <cell r="P842">
            <v>1</v>
          </cell>
          <cell r="Q842">
            <v>1</v>
          </cell>
          <cell r="R842">
            <v>104</v>
          </cell>
          <cell r="S842">
            <v>3</v>
          </cell>
          <cell r="T842">
            <v>4</v>
          </cell>
          <cell r="W842">
            <v>1004</v>
          </cell>
          <cell r="X842">
            <v>8</v>
          </cell>
          <cell r="AA842">
            <v>364</v>
          </cell>
          <cell r="AB842">
            <v>642.46</v>
          </cell>
          <cell r="AC842">
            <v>0.7016</v>
          </cell>
          <cell r="AD842">
            <v>20</v>
          </cell>
          <cell r="AE842">
            <v>70.752499999999998</v>
          </cell>
          <cell r="AF842">
            <v>4</v>
          </cell>
          <cell r="AG842">
            <v>4</v>
          </cell>
          <cell r="AH842">
            <v>4</v>
          </cell>
          <cell r="AI842">
            <v>0</v>
          </cell>
        </row>
        <row r="843">
          <cell r="A843">
            <v>1</v>
          </cell>
          <cell r="B843">
            <v>1</v>
          </cell>
          <cell r="C843">
            <v>2024</v>
          </cell>
          <cell r="D843">
            <v>5</v>
          </cell>
          <cell r="E843">
            <v>340</v>
          </cell>
          <cell r="F843">
            <v>316</v>
          </cell>
          <cell r="G843">
            <v>24</v>
          </cell>
          <cell r="H843">
            <v>12</v>
          </cell>
          <cell r="I843">
            <v>4</v>
          </cell>
          <cell r="J843">
            <v>1</v>
          </cell>
          <cell r="K843">
            <v>3</v>
          </cell>
          <cell r="L843">
            <v>2</v>
          </cell>
          <cell r="M843">
            <v>1</v>
          </cell>
          <cell r="N843">
            <v>1</v>
          </cell>
          <cell r="O843">
            <v>5</v>
          </cell>
          <cell r="P843">
            <v>1</v>
          </cell>
          <cell r="Q843">
            <v>0</v>
          </cell>
          <cell r="R843">
            <v>104</v>
          </cell>
          <cell r="S843">
            <v>3</v>
          </cell>
          <cell r="T843">
            <v>4</v>
          </cell>
          <cell r="W843">
            <v>1004</v>
          </cell>
          <cell r="X843">
            <v>8</v>
          </cell>
          <cell r="AA843">
            <v>312</v>
          </cell>
          <cell r="AB843">
            <v>846.17</v>
          </cell>
          <cell r="AC843">
            <v>1.3692</v>
          </cell>
          <cell r="AD843">
            <v>17</v>
          </cell>
          <cell r="AE843">
            <v>40.506</v>
          </cell>
          <cell r="AF843">
            <v>4</v>
          </cell>
          <cell r="AG843">
            <v>4</v>
          </cell>
          <cell r="AH843">
            <v>4</v>
          </cell>
          <cell r="AI843">
            <v>0</v>
          </cell>
        </row>
        <row r="844">
          <cell r="A844">
            <v>1</v>
          </cell>
          <cell r="B844">
            <v>1</v>
          </cell>
          <cell r="C844">
            <v>2024</v>
          </cell>
          <cell r="D844">
            <v>5</v>
          </cell>
          <cell r="E844">
            <v>340</v>
          </cell>
          <cell r="F844">
            <v>316</v>
          </cell>
          <cell r="G844">
            <v>24</v>
          </cell>
          <cell r="H844">
            <v>13</v>
          </cell>
          <cell r="I844">
            <v>4</v>
          </cell>
          <cell r="J844">
            <v>1</v>
          </cell>
          <cell r="K844">
            <v>3</v>
          </cell>
          <cell r="L844">
            <v>2</v>
          </cell>
          <cell r="M844">
            <v>1</v>
          </cell>
          <cell r="N844">
            <v>1</v>
          </cell>
          <cell r="O844">
            <v>5</v>
          </cell>
          <cell r="P844">
            <v>0</v>
          </cell>
          <cell r="R844">
            <v>104</v>
          </cell>
          <cell r="S844">
            <v>3</v>
          </cell>
          <cell r="T844">
            <v>4</v>
          </cell>
          <cell r="W844">
            <v>1004</v>
          </cell>
          <cell r="X844">
            <v>8</v>
          </cell>
          <cell r="AA844">
            <v>891</v>
          </cell>
          <cell r="AB844">
            <v>1477.5</v>
          </cell>
          <cell r="AC844">
            <v>2.6856</v>
          </cell>
          <cell r="AD844">
            <v>20</v>
          </cell>
          <cell r="AE844">
            <v>22.015799999999999</v>
          </cell>
          <cell r="AF844">
            <v>4</v>
          </cell>
          <cell r="AG844">
            <v>4</v>
          </cell>
          <cell r="AH844">
            <v>4</v>
          </cell>
          <cell r="AI844">
            <v>0</v>
          </cell>
        </row>
        <row r="845">
          <cell r="A845">
            <v>1</v>
          </cell>
          <cell r="B845">
            <v>1</v>
          </cell>
          <cell r="C845">
            <v>2024</v>
          </cell>
          <cell r="D845">
            <v>5</v>
          </cell>
          <cell r="E845">
            <v>340</v>
          </cell>
          <cell r="F845">
            <v>316</v>
          </cell>
          <cell r="G845">
            <v>24</v>
          </cell>
          <cell r="H845">
            <v>14</v>
          </cell>
          <cell r="I845">
            <v>4</v>
          </cell>
          <cell r="J845">
            <v>1</v>
          </cell>
          <cell r="K845">
            <v>3</v>
          </cell>
          <cell r="L845">
            <v>2</v>
          </cell>
          <cell r="M845">
            <v>1</v>
          </cell>
          <cell r="N845">
            <v>1</v>
          </cell>
          <cell r="O845">
            <v>5</v>
          </cell>
          <cell r="P845">
            <v>0</v>
          </cell>
          <cell r="R845">
            <v>104</v>
          </cell>
          <cell r="S845">
            <v>3</v>
          </cell>
          <cell r="T845">
            <v>4</v>
          </cell>
          <cell r="W845">
            <v>1004</v>
          </cell>
          <cell r="X845">
            <v>8</v>
          </cell>
          <cell r="AA845">
            <v>865</v>
          </cell>
          <cell r="AB845">
            <v>853.92</v>
          </cell>
          <cell r="AC845">
            <v>6.5127199999999998</v>
          </cell>
          <cell r="AD845">
            <v>20</v>
          </cell>
          <cell r="AE845">
            <v>14.221399999999999</v>
          </cell>
          <cell r="AF845">
            <v>4</v>
          </cell>
          <cell r="AG845">
            <v>4</v>
          </cell>
          <cell r="AH845">
            <v>4</v>
          </cell>
          <cell r="AI845">
            <v>0</v>
          </cell>
        </row>
        <row r="846">
          <cell r="A846">
            <v>1</v>
          </cell>
          <cell r="B846">
            <v>1</v>
          </cell>
          <cell r="C846">
            <v>2024</v>
          </cell>
          <cell r="D846">
            <v>5</v>
          </cell>
          <cell r="E846">
            <v>340</v>
          </cell>
          <cell r="F846">
            <v>316</v>
          </cell>
          <cell r="G846">
            <v>24</v>
          </cell>
          <cell r="H846">
            <v>15</v>
          </cell>
          <cell r="I846">
            <v>4</v>
          </cell>
          <cell r="J846">
            <v>1</v>
          </cell>
          <cell r="K846">
            <v>3</v>
          </cell>
          <cell r="L846">
            <v>2</v>
          </cell>
          <cell r="M846">
            <v>1</v>
          </cell>
          <cell r="N846">
            <v>1</v>
          </cell>
          <cell r="O846">
            <v>4</v>
          </cell>
          <cell r="P846">
            <v>1</v>
          </cell>
          <cell r="Q846">
            <v>1</v>
          </cell>
          <cell r="R846">
            <v>104</v>
          </cell>
          <cell r="S846">
            <v>3</v>
          </cell>
          <cell r="T846">
            <v>4</v>
          </cell>
          <cell r="W846">
            <v>1004</v>
          </cell>
          <cell r="X846">
            <v>8</v>
          </cell>
          <cell r="AA846">
            <v>28</v>
          </cell>
          <cell r="AB846">
            <v>189.2</v>
          </cell>
          <cell r="AC846">
            <v>4.26</v>
          </cell>
          <cell r="AD846">
            <v>20</v>
          </cell>
          <cell r="AE846">
            <v>13.5</v>
          </cell>
          <cell r="AF846">
            <v>4</v>
          </cell>
          <cell r="AG846">
            <v>4</v>
          </cell>
          <cell r="AH846">
            <v>4</v>
          </cell>
          <cell r="AI846">
            <v>0</v>
          </cell>
        </row>
        <row r="847">
          <cell r="A847">
            <v>1</v>
          </cell>
          <cell r="B847">
            <v>1</v>
          </cell>
          <cell r="C847">
            <v>2024</v>
          </cell>
          <cell r="D847">
            <v>5</v>
          </cell>
          <cell r="E847">
            <v>340</v>
          </cell>
          <cell r="F847">
            <v>316</v>
          </cell>
          <cell r="G847">
            <v>24</v>
          </cell>
          <cell r="H847">
            <v>16</v>
          </cell>
          <cell r="I847">
            <v>4</v>
          </cell>
          <cell r="J847">
            <v>1</v>
          </cell>
          <cell r="K847">
            <v>3</v>
          </cell>
          <cell r="L847">
            <v>3</v>
          </cell>
          <cell r="M847">
            <v>1</v>
          </cell>
          <cell r="N847">
            <v>1</v>
          </cell>
          <cell r="O847">
            <v>2</v>
          </cell>
          <cell r="P847">
            <v>1</v>
          </cell>
          <cell r="Q847">
            <v>1</v>
          </cell>
          <cell r="R847">
            <v>104</v>
          </cell>
          <cell r="S847">
            <v>3</v>
          </cell>
          <cell r="T847">
            <v>4</v>
          </cell>
          <cell r="W847">
            <v>1004</v>
          </cell>
          <cell r="X847">
            <v>8</v>
          </cell>
          <cell r="AA847">
            <v>334</v>
          </cell>
          <cell r="AB847">
            <v>144.03</v>
          </cell>
          <cell r="AD847">
            <v>20</v>
          </cell>
          <cell r="AE847">
            <v>7.16</v>
          </cell>
          <cell r="AF847">
            <v>4</v>
          </cell>
          <cell r="AG847">
            <v>4</v>
          </cell>
          <cell r="AH847">
            <v>4</v>
          </cell>
          <cell r="AI847">
            <v>0</v>
          </cell>
        </row>
        <row r="848">
          <cell r="A848">
            <v>1</v>
          </cell>
          <cell r="B848">
            <v>1</v>
          </cell>
          <cell r="C848">
            <v>2024</v>
          </cell>
          <cell r="D848">
            <v>5</v>
          </cell>
          <cell r="E848">
            <v>340</v>
          </cell>
          <cell r="F848">
            <v>316</v>
          </cell>
          <cell r="G848">
            <v>24</v>
          </cell>
          <cell r="H848">
            <v>18</v>
          </cell>
          <cell r="I848">
            <v>4</v>
          </cell>
          <cell r="J848">
            <v>1</v>
          </cell>
          <cell r="K848">
            <v>3</v>
          </cell>
          <cell r="L848">
            <v>6</v>
          </cell>
          <cell r="M848">
            <v>1</v>
          </cell>
          <cell r="N848">
            <v>1</v>
          </cell>
          <cell r="O848">
            <v>5</v>
          </cell>
          <cell r="P848">
            <v>1</v>
          </cell>
          <cell r="Q848">
            <v>1</v>
          </cell>
          <cell r="R848">
            <v>104</v>
          </cell>
          <cell r="S848">
            <v>3</v>
          </cell>
          <cell r="T848">
            <v>4</v>
          </cell>
          <cell r="W848">
            <v>1004</v>
          </cell>
          <cell r="X848">
            <v>8</v>
          </cell>
          <cell r="AA848">
            <v>490</v>
          </cell>
          <cell r="AB848">
            <v>873.09</v>
          </cell>
          <cell r="AD848">
            <v>20</v>
          </cell>
          <cell r="AE848">
            <v>8.4</v>
          </cell>
          <cell r="AF848">
            <v>4</v>
          </cell>
          <cell r="AG848">
            <v>4</v>
          </cell>
          <cell r="AH848">
            <v>4</v>
          </cell>
          <cell r="AI848">
            <v>0</v>
          </cell>
        </row>
        <row r="849">
          <cell r="A849">
            <v>1</v>
          </cell>
          <cell r="B849">
            <v>1</v>
          </cell>
          <cell r="C849">
            <v>2024</v>
          </cell>
          <cell r="D849">
            <v>5</v>
          </cell>
          <cell r="E849">
            <v>340</v>
          </cell>
          <cell r="F849">
            <v>316</v>
          </cell>
          <cell r="G849">
            <v>24</v>
          </cell>
          <cell r="H849">
            <v>19</v>
          </cell>
          <cell r="I849">
            <v>4</v>
          </cell>
          <cell r="J849">
            <v>1</v>
          </cell>
          <cell r="K849">
            <v>3</v>
          </cell>
          <cell r="L849">
            <v>4</v>
          </cell>
          <cell r="M849">
            <v>1</v>
          </cell>
          <cell r="N849">
            <v>1</v>
          </cell>
          <cell r="O849">
            <v>5</v>
          </cell>
          <cell r="P849">
            <v>1</v>
          </cell>
          <cell r="Q849">
            <v>1</v>
          </cell>
          <cell r="R849">
            <v>104</v>
          </cell>
          <cell r="S849">
            <v>3</v>
          </cell>
          <cell r="T849">
            <v>4</v>
          </cell>
          <cell r="W849">
            <v>1004</v>
          </cell>
          <cell r="X849">
            <v>8</v>
          </cell>
          <cell r="AA849">
            <v>1072</v>
          </cell>
          <cell r="AB849">
            <v>2462.04</v>
          </cell>
          <cell r="AC849">
            <v>2.9121999999999999</v>
          </cell>
          <cell r="AD849">
            <v>20</v>
          </cell>
          <cell r="AE849">
            <v>10.9175</v>
          </cell>
          <cell r="AF849">
            <v>4</v>
          </cell>
          <cell r="AG849">
            <v>4</v>
          </cell>
          <cell r="AH849">
            <v>4</v>
          </cell>
          <cell r="AI849">
            <v>0</v>
          </cell>
        </row>
        <row r="850">
          <cell r="A850">
            <v>1</v>
          </cell>
          <cell r="B850">
            <v>1</v>
          </cell>
          <cell r="C850">
            <v>2024</v>
          </cell>
          <cell r="D850">
            <v>5</v>
          </cell>
          <cell r="E850">
            <v>340</v>
          </cell>
          <cell r="F850">
            <v>316</v>
          </cell>
          <cell r="G850">
            <v>24</v>
          </cell>
          <cell r="H850">
            <v>21</v>
          </cell>
          <cell r="I850">
            <v>4</v>
          </cell>
          <cell r="J850">
            <v>1</v>
          </cell>
          <cell r="K850">
            <v>3</v>
          </cell>
          <cell r="L850">
            <v>2</v>
          </cell>
          <cell r="M850">
            <v>1</v>
          </cell>
          <cell r="N850">
            <v>1</v>
          </cell>
          <cell r="O850">
            <v>5</v>
          </cell>
          <cell r="P850">
            <v>1</v>
          </cell>
          <cell r="Q850">
            <v>0</v>
          </cell>
          <cell r="R850">
            <v>104</v>
          </cell>
          <cell r="S850">
            <v>3</v>
          </cell>
          <cell r="T850">
            <v>6</v>
          </cell>
          <cell r="W850">
            <v>1004</v>
          </cell>
          <cell r="X850">
            <v>8</v>
          </cell>
          <cell r="AA850">
            <v>73</v>
          </cell>
          <cell r="AB850">
            <v>144.65</v>
          </cell>
          <cell r="AD850">
            <v>18</v>
          </cell>
          <cell r="AE850">
            <v>61.06</v>
          </cell>
          <cell r="AF850">
            <v>4</v>
          </cell>
          <cell r="AG850">
            <v>4</v>
          </cell>
          <cell r="AH850">
            <v>4</v>
          </cell>
          <cell r="AI850">
            <v>0</v>
          </cell>
        </row>
        <row r="851">
          <cell r="A851">
            <v>1</v>
          </cell>
          <cell r="B851">
            <v>1</v>
          </cell>
          <cell r="C851">
            <v>2024</v>
          </cell>
          <cell r="D851">
            <v>5</v>
          </cell>
          <cell r="E851">
            <v>340</v>
          </cell>
          <cell r="F851">
            <v>316</v>
          </cell>
          <cell r="G851">
            <v>24</v>
          </cell>
          <cell r="H851">
            <v>27</v>
          </cell>
          <cell r="I851">
            <v>4</v>
          </cell>
          <cell r="J851">
            <v>1</v>
          </cell>
          <cell r="K851">
            <v>3</v>
          </cell>
          <cell r="L851">
            <v>1</v>
          </cell>
          <cell r="M851">
            <v>1</v>
          </cell>
          <cell r="N851">
            <v>4</v>
          </cell>
          <cell r="O851">
            <v>9</v>
          </cell>
          <cell r="P851">
            <v>0</v>
          </cell>
          <cell r="R851">
            <v>104</v>
          </cell>
          <cell r="S851">
            <v>3</v>
          </cell>
          <cell r="T851">
            <v>4</v>
          </cell>
          <cell r="W851">
            <v>1004</v>
          </cell>
          <cell r="X851">
            <v>8</v>
          </cell>
          <cell r="AA851">
            <v>291</v>
          </cell>
          <cell r="AB851">
            <v>141.06</v>
          </cell>
          <cell r="AD851">
            <v>20</v>
          </cell>
          <cell r="AE851">
            <v>7.1398000000000001</v>
          </cell>
          <cell r="AF851">
            <v>4</v>
          </cell>
          <cell r="AG851">
            <v>4</v>
          </cell>
          <cell r="AH851">
            <v>4</v>
          </cell>
          <cell r="AI851">
            <v>0</v>
          </cell>
        </row>
        <row r="852">
          <cell r="A852">
            <v>1</v>
          </cell>
          <cell r="B852">
            <v>1</v>
          </cell>
          <cell r="C852">
            <v>2024</v>
          </cell>
          <cell r="D852">
            <v>5</v>
          </cell>
          <cell r="E852">
            <v>340</v>
          </cell>
          <cell r="F852">
            <v>316</v>
          </cell>
          <cell r="G852">
            <v>24</v>
          </cell>
          <cell r="H852">
            <v>29</v>
          </cell>
          <cell r="I852">
            <v>4</v>
          </cell>
          <cell r="J852">
            <v>1</v>
          </cell>
          <cell r="K852">
            <v>3</v>
          </cell>
          <cell r="L852">
            <v>6</v>
          </cell>
          <cell r="M852">
            <v>1</v>
          </cell>
          <cell r="N852">
            <v>4</v>
          </cell>
          <cell r="O852">
            <v>9</v>
          </cell>
          <cell r="P852">
            <v>1</v>
          </cell>
          <cell r="Q852">
            <v>1</v>
          </cell>
          <cell r="R852">
            <v>104</v>
          </cell>
          <cell r="S852">
            <v>3</v>
          </cell>
          <cell r="T852">
            <v>4</v>
          </cell>
          <cell r="W852">
            <v>1004</v>
          </cell>
          <cell r="X852">
            <v>8</v>
          </cell>
          <cell r="AA852">
            <v>95</v>
          </cell>
          <cell r="AB852">
            <v>185.56</v>
          </cell>
          <cell r="AC852">
            <v>0.72860000000000003</v>
          </cell>
          <cell r="AD852">
            <v>20</v>
          </cell>
          <cell r="AE852">
            <v>16.424700000000001</v>
          </cell>
          <cell r="AF852">
            <v>4</v>
          </cell>
          <cell r="AG852">
            <v>4</v>
          </cell>
          <cell r="AH852">
            <v>4</v>
          </cell>
          <cell r="AI852">
            <v>0</v>
          </cell>
        </row>
        <row r="853">
          <cell r="A853">
            <v>1</v>
          </cell>
          <cell r="B853">
            <v>1</v>
          </cell>
          <cell r="C853">
            <v>2024</v>
          </cell>
          <cell r="D853">
            <v>5</v>
          </cell>
          <cell r="E853">
            <v>340</v>
          </cell>
          <cell r="F853">
            <v>316</v>
          </cell>
          <cell r="G853">
            <v>24</v>
          </cell>
          <cell r="H853">
            <v>31</v>
          </cell>
          <cell r="I853">
            <v>4</v>
          </cell>
          <cell r="J853">
            <v>1</v>
          </cell>
          <cell r="K853">
            <v>3</v>
          </cell>
          <cell r="L853">
            <v>2</v>
          </cell>
          <cell r="M853">
            <v>1</v>
          </cell>
          <cell r="N853">
            <v>3</v>
          </cell>
          <cell r="O853">
            <v>0</v>
          </cell>
          <cell r="P853">
            <v>1</v>
          </cell>
          <cell r="Q853">
            <v>1</v>
          </cell>
          <cell r="R853">
            <v>104</v>
          </cell>
          <cell r="S853">
            <v>3</v>
          </cell>
          <cell r="T853">
            <v>4</v>
          </cell>
          <cell r="W853">
            <v>1004</v>
          </cell>
          <cell r="X853">
            <v>8</v>
          </cell>
          <cell r="AA853">
            <v>889</v>
          </cell>
          <cell r="AB853">
            <v>1938.35</v>
          </cell>
          <cell r="AC853">
            <v>8.6197999999999997</v>
          </cell>
          <cell r="AD853">
            <v>20</v>
          </cell>
          <cell r="AE853">
            <v>32.101700000000001</v>
          </cell>
          <cell r="AF853">
            <v>4</v>
          </cell>
          <cell r="AG853">
            <v>4</v>
          </cell>
          <cell r="AH853">
            <v>4</v>
          </cell>
          <cell r="AI853">
            <v>0</v>
          </cell>
        </row>
        <row r="854">
          <cell r="A854">
            <v>1</v>
          </cell>
          <cell r="B854">
            <v>1</v>
          </cell>
          <cell r="C854">
            <v>2024</v>
          </cell>
          <cell r="D854">
            <v>5</v>
          </cell>
          <cell r="E854">
            <v>340</v>
          </cell>
          <cell r="F854">
            <v>316</v>
          </cell>
          <cell r="G854">
            <v>24</v>
          </cell>
          <cell r="H854">
            <v>33</v>
          </cell>
          <cell r="I854">
            <v>4</v>
          </cell>
          <cell r="J854">
            <v>1</v>
          </cell>
          <cell r="K854">
            <v>3</v>
          </cell>
          <cell r="L854">
            <v>2</v>
          </cell>
          <cell r="M854">
            <v>1</v>
          </cell>
          <cell r="N854">
            <v>3</v>
          </cell>
          <cell r="O854">
            <v>0</v>
          </cell>
          <cell r="P854">
            <v>1</v>
          </cell>
          <cell r="Q854">
            <v>1</v>
          </cell>
          <cell r="R854">
            <v>104</v>
          </cell>
          <cell r="S854">
            <v>3</v>
          </cell>
          <cell r="T854">
            <v>4</v>
          </cell>
          <cell r="W854">
            <v>1004</v>
          </cell>
          <cell r="X854">
            <v>8</v>
          </cell>
          <cell r="AA854">
            <v>238</v>
          </cell>
          <cell r="AB854">
            <v>238.74</v>
          </cell>
          <cell r="AC854">
            <v>0.1173</v>
          </cell>
          <cell r="AD854">
            <v>20</v>
          </cell>
          <cell r="AE854">
            <v>13.071199999999999</v>
          </cell>
          <cell r="AF854">
            <v>4</v>
          </cell>
          <cell r="AG854">
            <v>4</v>
          </cell>
          <cell r="AH854">
            <v>4</v>
          </cell>
          <cell r="AI854">
            <v>0</v>
          </cell>
        </row>
        <row r="855">
          <cell r="A855">
            <v>1</v>
          </cell>
          <cell r="B855">
            <v>1</v>
          </cell>
          <cell r="C855">
            <v>2024</v>
          </cell>
          <cell r="D855">
            <v>5</v>
          </cell>
          <cell r="E855">
            <v>340</v>
          </cell>
          <cell r="F855">
            <v>316</v>
          </cell>
          <cell r="G855">
            <v>24</v>
          </cell>
          <cell r="H855">
            <v>1</v>
          </cell>
          <cell r="I855">
            <v>4</v>
          </cell>
          <cell r="J855">
            <v>2</v>
          </cell>
          <cell r="K855">
            <v>3</v>
          </cell>
          <cell r="L855">
            <v>2</v>
          </cell>
          <cell r="M855">
            <v>1</v>
          </cell>
          <cell r="N855">
            <v>4</v>
          </cell>
          <cell r="O855">
            <v>9</v>
          </cell>
          <cell r="P855">
            <v>1</v>
          </cell>
          <cell r="Q855">
            <v>1</v>
          </cell>
          <cell r="R855">
            <v>104</v>
          </cell>
          <cell r="S855">
            <v>3</v>
          </cell>
          <cell r="T855">
            <v>4</v>
          </cell>
          <cell r="W855">
            <v>1004</v>
          </cell>
          <cell r="X855">
            <v>8</v>
          </cell>
          <cell r="AA855">
            <v>826</v>
          </cell>
          <cell r="AB855">
            <v>1393.07</v>
          </cell>
          <cell r="AD855">
            <v>20</v>
          </cell>
          <cell r="AE855">
            <v>20.619599999999998</v>
          </cell>
          <cell r="AF855">
            <v>4</v>
          </cell>
          <cell r="AG855">
            <v>4</v>
          </cell>
          <cell r="AH855">
            <v>4</v>
          </cell>
          <cell r="AI855">
            <v>0</v>
          </cell>
        </row>
        <row r="856">
          <cell r="A856">
            <v>1</v>
          </cell>
          <cell r="B856">
            <v>1</v>
          </cell>
          <cell r="C856">
            <v>2024</v>
          </cell>
          <cell r="D856">
            <v>5</v>
          </cell>
          <cell r="E856">
            <v>340</v>
          </cell>
          <cell r="F856">
            <v>316</v>
          </cell>
          <cell r="G856">
            <v>24</v>
          </cell>
          <cell r="H856">
            <v>2</v>
          </cell>
          <cell r="I856">
            <v>4</v>
          </cell>
          <cell r="J856">
            <v>2</v>
          </cell>
          <cell r="K856">
            <v>3</v>
          </cell>
          <cell r="L856">
            <v>3</v>
          </cell>
          <cell r="M856">
            <v>1</v>
          </cell>
          <cell r="N856">
            <v>1</v>
          </cell>
          <cell r="O856">
            <v>2</v>
          </cell>
          <cell r="P856">
            <v>1</v>
          </cell>
          <cell r="Q856">
            <v>0</v>
          </cell>
          <cell r="R856">
            <v>104</v>
          </cell>
          <cell r="S856">
            <v>3</v>
          </cell>
          <cell r="T856">
            <v>4</v>
          </cell>
          <cell r="W856">
            <v>1004</v>
          </cell>
          <cell r="X856">
            <v>8</v>
          </cell>
          <cell r="AA856">
            <v>926</v>
          </cell>
          <cell r="AB856">
            <v>792.04</v>
          </cell>
          <cell r="AC856">
            <v>10.6073</v>
          </cell>
          <cell r="AD856">
            <v>20</v>
          </cell>
          <cell r="AE856">
            <v>25.077100000000002</v>
          </cell>
          <cell r="AF856">
            <v>4</v>
          </cell>
          <cell r="AG856">
            <v>4</v>
          </cell>
          <cell r="AH856">
            <v>4</v>
          </cell>
          <cell r="AI856">
            <v>0</v>
          </cell>
        </row>
        <row r="857">
          <cell r="A857">
            <v>1</v>
          </cell>
          <cell r="B857">
            <v>1</v>
          </cell>
          <cell r="C857">
            <v>2024</v>
          </cell>
          <cell r="D857">
            <v>5</v>
          </cell>
          <cell r="E857">
            <v>340</v>
          </cell>
          <cell r="F857">
            <v>316</v>
          </cell>
          <cell r="G857">
            <v>24</v>
          </cell>
          <cell r="H857">
            <v>3</v>
          </cell>
          <cell r="I857">
            <v>4</v>
          </cell>
          <cell r="J857">
            <v>2</v>
          </cell>
          <cell r="K857">
            <v>3</v>
          </cell>
          <cell r="L857">
            <v>2</v>
          </cell>
          <cell r="M857">
            <v>1</v>
          </cell>
          <cell r="N857">
            <v>1</v>
          </cell>
          <cell r="O857">
            <v>1</v>
          </cell>
          <cell r="P857">
            <v>1</v>
          </cell>
          <cell r="Q857">
            <v>1</v>
          </cell>
          <cell r="R857">
            <v>104</v>
          </cell>
          <cell r="S857">
            <v>3</v>
          </cell>
          <cell r="T857">
            <v>4</v>
          </cell>
          <cell r="W857">
            <v>1004</v>
          </cell>
          <cell r="X857">
            <v>8</v>
          </cell>
          <cell r="AA857">
            <v>841</v>
          </cell>
          <cell r="AB857">
            <v>658.7</v>
          </cell>
          <cell r="AC857">
            <v>3.1739999999999999</v>
          </cell>
          <cell r="AD857">
            <v>20</v>
          </cell>
          <cell r="AE857">
            <v>23.104299999999999</v>
          </cell>
          <cell r="AF857">
            <v>4</v>
          </cell>
          <cell r="AG857">
            <v>4</v>
          </cell>
          <cell r="AH857">
            <v>4</v>
          </cell>
          <cell r="AI857">
            <v>0</v>
          </cell>
        </row>
        <row r="858">
          <cell r="A858">
            <v>1</v>
          </cell>
          <cell r="B858">
            <v>1</v>
          </cell>
          <cell r="C858">
            <v>2024</v>
          </cell>
          <cell r="D858">
            <v>5</v>
          </cell>
          <cell r="E858">
            <v>340</v>
          </cell>
          <cell r="F858">
            <v>316</v>
          </cell>
          <cell r="G858">
            <v>24</v>
          </cell>
          <cell r="H858">
            <v>4</v>
          </cell>
          <cell r="I858">
            <v>4</v>
          </cell>
          <cell r="J858">
            <v>2</v>
          </cell>
          <cell r="K858">
            <v>3</v>
          </cell>
          <cell r="L858">
            <v>1</v>
          </cell>
          <cell r="M858">
            <v>1</v>
          </cell>
          <cell r="N858">
            <v>1</v>
          </cell>
          <cell r="O858">
            <v>2</v>
          </cell>
          <cell r="P858">
            <v>1</v>
          </cell>
          <cell r="Q858">
            <v>1</v>
          </cell>
          <cell r="R858">
            <v>104</v>
          </cell>
          <cell r="S858">
            <v>3</v>
          </cell>
          <cell r="T858">
            <v>4</v>
          </cell>
          <cell r="W858">
            <v>1004</v>
          </cell>
          <cell r="X858">
            <v>8</v>
          </cell>
          <cell r="AA858">
            <v>515</v>
          </cell>
          <cell r="AB858">
            <v>262.01</v>
          </cell>
          <cell r="AC858">
            <v>1.6859</v>
          </cell>
          <cell r="AD858">
            <v>20</v>
          </cell>
          <cell r="AE858">
            <v>8.6644000000000005</v>
          </cell>
          <cell r="AF858">
            <v>4</v>
          </cell>
          <cell r="AG858">
            <v>4</v>
          </cell>
          <cell r="AH858">
            <v>4</v>
          </cell>
          <cell r="AI858">
            <v>0</v>
          </cell>
        </row>
        <row r="859">
          <cell r="A859">
            <v>1</v>
          </cell>
          <cell r="B859">
            <v>1</v>
          </cell>
          <cell r="C859">
            <v>2024</v>
          </cell>
          <cell r="D859">
            <v>5</v>
          </cell>
          <cell r="E859">
            <v>340</v>
          </cell>
          <cell r="F859">
            <v>316</v>
          </cell>
          <cell r="G859">
            <v>24</v>
          </cell>
          <cell r="H859">
            <v>5</v>
          </cell>
          <cell r="I859">
            <v>4</v>
          </cell>
          <cell r="J859">
            <v>2</v>
          </cell>
          <cell r="K859">
            <v>3</v>
          </cell>
          <cell r="L859">
            <v>2</v>
          </cell>
          <cell r="M859">
            <v>1</v>
          </cell>
          <cell r="N859">
            <v>1</v>
          </cell>
          <cell r="O859">
            <v>3</v>
          </cell>
          <cell r="P859">
            <v>1</v>
          </cell>
          <cell r="Q859">
            <v>1</v>
          </cell>
          <cell r="R859">
            <v>104</v>
          </cell>
          <cell r="S859">
            <v>3</v>
          </cell>
          <cell r="T859">
            <v>4</v>
          </cell>
          <cell r="W859">
            <v>1004</v>
          </cell>
          <cell r="X859">
            <v>8</v>
          </cell>
          <cell r="AA859">
            <v>411</v>
          </cell>
          <cell r="AB859">
            <v>423.14</v>
          </cell>
          <cell r="AC859">
            <v>7.55</v>
          </cell>
          <cell r="AD859">
            <v>20</v>
          </cell>
          <cell r="AE859">
            <v>22.94</v>
          </cell>
          <cell r="AF859">
            <v>4</v>
          </cell>
          <cell r="AG859">
            <v>4</v>
          </cell>
          <cell r="AH859">
            <v>4</v>
          </cell>
          <cell r="AI859">
            <v>0</v>
          </cell>
        </row>
        <row r="860">
          <cell r="A860">
            <v>1</v>
          </cell>
          <cell r="B860">
            <v>1</v>
          </cell>
          <cell r="C860">
            <v>2024</v>
          </cell>
          <cell r="D860">
            <v>5</v>
          </cell>
          <cell r="E860">
            <v>340</v>
          </cell>
          <cell r="F860">
            <v>316</v>
          </cell>
          <cell r="G860">
            <v>24</v>
          </cell>
          <cell r="H860">
            <v>6</v>
          </cell>
          <cell r="I860">
            <v>4</v>
          </cell>
          <cell r="J860">
            <v>2</v>
          </cell>
          <cell r="K860">
            <v>3</v>
          </cell>
          <cell r="L860">
            <v>10</v>
          </cell>
          <cell r="M860">
            <v>2</v>
          </cell>
          <cell r="N860">
            <v>1</v>
          </cell>
          <cell r="O860">
            <v>5</v>
          </cell>
          <cell r="P860">
            <v>1</v>
          </cell>
          <cell r="Q860">
            <v>1</v>
          </cell>
          <cell r="R860">
            <v>104</v>
          </cell>
          <cell r="S860">
            <v>3</v>
          </cell>
          <cell r="T860">
            <v>4</v>
          </cell>
          <cell r="W860">
            <v>1004</v>
          </cell>
          <cell r="X860">
            <v>8</v>
          </cell>
          <cell r="AA860">
            <v>3250</v>
          </cell>
          <cell r="AB860">
            <v>1703.25</v>
          </cell>
          <cell r="AD860">
            <v>20</v>
          </cell>
          <cell r="AE860">
            <v>11.6493</v>
          </cell>
          <cell r="AF860">
            <v>4</v>
          </cell>
          <cell r="AG860">
            <v>4</v>
          </cell>
          <cell r="AH860">
            <v>4</v>
          </cell>
          <cell r="AI860">
            <v>0</v>
          </cell>
        </row>
        <row r="861">
          <cell r="A861">
            <v>1</v>
          </cell>
          <cell r="B861">
            <v>1</v>
          </cell>
          <cell r="C861">
            <v>2024</v>
          </cell>
          <cell r="D861">
            <v>5</v>
          </cell>
          <cell r="E861">
            <v>340</v>
          </cell>
          <cell r="F861">
            <v>316</v>
          </cell>
          <cell r="G861">
            <v>24</v>
          </cell>
          <cell r="H861">
            <v>9</v>
          </cell>
          <cell r="I861">
            <v>4</v>
          </cell>
          <cell r="J861">
            <v>2</v>
          </cell>
          <cell r="K861">
            <v>3</v>
          </cell>
          <cell r="L861">
            <v>2</v>
          </cell>
          <cell r="M861">
            <v>1</v>
          </cell>
          <cell r="N861">
            <v>1</v>
          </cell>
          <cell r="O861">
            <v>5</v>
          </cell>
          <cell r="P861">
            <v>1</v>
          </cell>
          <cell r="Q861">
            <v>1</v>
          </cell>
          <cell r="R861">
            <v>104</v>
          </cell>
          <cell r="S861">
            <v>3</v>
          </cell>
          <cell r="T861">
            <v>4</v>
          </cell>
          <cell r="W861">
            <v>1004</v>
          </cell>
          <cell r="X861">
            <v>8</v>
          </cell>
          <cell r="AA861">
            <v>434</v>
          </cell>
          <cell r="AB861">
            <v>681.75</v>
          </cell>
          <cell r="AD861">
            <v>20</v>
          </cell>
          <cell r="AE861">
            <v>30.220099999999999</v>
          </cell>
          <cell r="AF861">
            <v>4</v>
          </cell>
          <cell r="AG861">
            <v>4</v>
          </cell>
          <cell r="AH861">
            <v>4</v>
          </cell>
          <cell r="AI861">
            <v>0</v>
          </cell>
        </row>
        <row r="862">
          <cell r="A862">
            <v>1</v>
          </cell>
          <cell r="B862">
            <v>1</v>
          </cell>
          <cell r="C862">
            <v>2024</v>
          </cell>
          <cell r="D862">
            <v>5</v>
          </cell>
          <cell r="E862">
            <v>340</v>
          </cell>
          <cell r="F862">
            <v>316</v>
          </cell>
          <cell r="G862">
            <v>24</v>
          </cell>
          <cell r="H862">
            <v>10</v>
          </cell>
          <cell r="I862">
            <v>4</v>
          </cell>
          <cell r="J862">
            <v>2</v>
          </cell>
          <cell r="K862">
            <v>3</v>
          </cell>
          <cell r="L862">
            <v>4</v>
          </cell>
          <cell r="M862">
            <v>1</v>
          </cell>
          <cell r="N862">
            <v>3</v>
          </cell>
          <cell r="O862">
            <v>0</v>
          </cell>
          <cell r="P862">
            <v>1</v>
          </cell>
          <cell r="Q862">
            <v>1</v>
          </cell>
          <cell r="R862">
            <v>104</v>
          </cell>
          <cell r="S862">
            <v>3</v>
          </cell>
          <cell r="T862">
            <v>4</v>
          </cell>
          <cell r="W862">
            <v>1004</v>
          </cell>
          <cell r="X862">
            <v>8</v>
          </cell>
          <cell r="AA862">
            <v>785</v>
          </cell>
          <cell r="AB862">
            <v>1789.58</v>
          </cell>
          <cell r="AC862">
            <v>1.5</v>
          </cell>
          <cell r="AD862">
            <v>20</v>
          </cell>
          <cell r="AE862">
            <v>22.829599999999999</v>
          </cell>
          <cell r="AF862">
            <v>4</v>
          </cell>
          <cell r="AG862">
            <v>4</v>
          </cell>
          <cell r="AH862">
            <v>4</v>
          </cell>
          <cell r="AI862">
            <v>0</v>
          </cell>
        </row>
        <row r="863">
          <cell r="A863">
            <v>1</v>
          </cell>
          <cell r="B863">
            <v>1</v>
          </cell>
          <cell r="C863">
            <v>2024</v>
          </cell>
          <cell r="D863">
            <v>5</v>
          </cell>
          <cell r="E863">
            <v>340</v>
          </cell>
          <cell r="F863">
            <v>316</v>
          </cell>
          <cell r="G863">
            <v>24</v>
          </cell>
          <cell r="H863">
            <v>12</v>
          </cell>
          <cell r="I863">
            <v>4</v>
          </cell>
          <cell r="J863">
            <v>2</v>
          </cell>
          <cell r="K863">
            <v>3</v>
          </cell>
          <cell r="L863">
            <v>2</v>
          </cell>
          <cell r="M863">
            <v>1</v>
          </cell>
          <cell r="N863">
            <v>1</v>
          </cell>
          <cell r="O863">
            <v>5</v>
          </cell>
          <cell r="P863">
            <v>1</v>
          </cell>
          <cell r="Q863">
            <v>0</v>
          </cell>
          <cell r="R863">
            <v>104</v>
          </cell>
          <cell r="S863">
            <v>3</v>
          </cell>
          <cell r="T863">
            <v>4</v>
          </cell>
          <cell r="W863">
            <v>1004</v>
          </cell>
          <cell r="X863">
            <v>8</v>
          </cell>
          <cell r="AA863">
            <v>1035</v>
          </cell>
          <cell r="AB863">
            <v>1254.46</v>
          </cell>
          <cell r="AC863">
            <v>8.5580999999999996</v>
          </cell>
          <cell r="AD863">
            <v>20</v>
          </cell>
          <cell r="AE863">
            <v>21.814599999999999</v>
          </cell>
          <cell r="AF863">
            <v>4</v>
          </cell>
          <cell r="AG863">
            <v>4</v>
          </cell>
          <cell r="AH863">
            <v>4</v>
          </cell>
          <cell r="AI863">
            <v>0</v>
          </cell>
        </row>
        <row r="864">
          <cell r="A864">
            <v>1</v>
          </cell>
          <cell r="B864">
            <v>1</v>
          </cell>
          <cell r="C864">
            <v>2024</v>
          </cell>
          <cell r="D864">
            <v>5</v>
          </cell>
          <cell r="E864">
            <v>340</v>
          </cell>
          <cell r="F864">
            <v>316</v>
          </cell>
          <cell r="G864">
            <v>24</v>
          </cell>
          <cell r="H864">
            <v>13</v>
          </cell>
          <cell r="I864">
            <v>4</v>
          </cell>
          <cell r="J864">
            <v>2</v>
          </cell>
          <cell r="K864">
            <v>3</v>
          </cell>
          <cell r="L864">
            <v>2</v>
          </cell>
          <cell r="M864">
            <v>1</v>
          </cell>
          <cell r="N864">
            <v>1</v>
          </cell>
          <cell r="O864">
            <v>5</v>
          </cell>
          <cell r="P864">
            <v>0</v>
          </cell>
          <cell r="R864">
            <v>104</v>
          </cell>
          <cell r="S864">
            <v>3</v>
          </cell>
          <cell r="T864">
            <v>4</v>
          </cell>
          <cell r="W864">
            <v>1004</v>
          </cell>
          <cell r="X864">
            <v>8</v>
          </cell>
          <cell r="AA864">
            <v>735</v>
          </cell>
          <cell r="AB864">
            <v>952.45</v>
          </cell>
          <cell r="AC864">
            <v>2.6113</v>
          </cell>
          <cell r="AD864">
            <v>20</v>
          </cell>
          <cell r="AE864">
            <v>12.273</v>
          </cell>
          <cell r="AF864">
            <v>4</v>
          </cell>
          <cell r="AG864">
            <v>4</v>
          </cell>
          <cell r="AH864">
            <v>4</v>
          </cell>
          <cell r="AI864">
            <v>0</v>
          </cell>
        </row>
        <row r="865">
          <cell r="A865">
            <v>1</v>
          </cell>
          <cell r="B865">
            <v>1</v>
          </cell>
          <cell r="C865">
            <v>2024</v>
          </cell>
          <cell r="D865">
            <v>5</v>
          </cell>
          <cell r="E865">
            <v>340</v>
          </cell>
          <cell r="F865">
            <v>316</v>
          </cell>
          <cell r="G865">
            <v>24</v>
          </cell>
          <cell r="H865">
            <v>14</v>
          </cell>
          <cell r="I865">
            <v>4</v>
          </cell>
          <cell r="J865">
            <v>2</v>
          </cell>
          <cell r="K865">
            <v>3</v>
          </cell>
          <cell r="L865">
            <v>1</v>
          </cell>
          <cell r="M865">
            <v>1</v>
          </cell>
          <cell r="N865">
            <v>1</v>
          </cell>
          <cell r="O865">
            <v>5</v>
          </cell>
          <cell r="P865">
            <v>0</v>
          </cell>
          <cell r="R865">
            <v>104</v>
          </cell>
          <cell r="S865">
            <v>3</v>
          </cell>
          <cell r="T865">
            <v>4</v>
          </cell>
          <cell r="W865">
            <v>1004</v>
          </cell>
          <cell r="X865">
            <v>8</v>
          </cell>
          <cell r="AA865">
            <v>853</v>
          </cell>
          <cell r="AB865">
            <v>745.22</v>
          </cell>
          <cell r="AC865">
            <v>13.5077</v>
          </cell>
          <cell r="AD865">
            <v>20</v>
          </cell>
          <cell r="AE865">
            <v>19.145299999999999</v>
          </cell>
          <cell r="AF865">
            <v>4</v>
          </cell>
          <cell r="AG865">
            <v>4</v>
          </cell>
          <cell r="AH865">
            <v>4</v>
          </cell>
          <cell r="AI865">
            <v>0</v>
          </cell>
        </row>
        <row r="866">
          <cell r="A866">
            <v>1</v>
          </cell>
          <cell r="B866">
            <v>1</v>
          </cell>
          <cell r="C866">
            <v>2024</v>
          </cell>
          <cell r="D866">
            <v>5</v>
          </cell>
          <cell r="E866">
            <v>340</v>
          </cell>
          <cell r="F866">
            <v>316</v>
          </cell>
          <cell r="G866">
            <v>24</v>
          </cell>
          <cell r="H866">
            <v>15</v>
          </cell>
          <cell r="I866">
            <v>4</v>
          </cell>
          <cell r="J866">
            <v>2</v>
          </cell>
          <cell r="K866">
            <v>3</v>
          </cell>
          <cell r="L866">
            <v>2</v>
          </cell>
          <cell r="M866">
            <v>1</v>
          </cell>
          <cell r="N866">
            <v>1</v>
          </cell>
          <cell r="O866">
            <v>3</v>
          </cell>
          <cell r="P866">
            <v>1</v>
          </cell>
          <cell r="Q866">
            <v>1</v>
          </cell>
          <cell r="R866">
            <v>104</v>
          </cell>
          <cell r="S866">
            <v>3</v>
          </cell>
          <cell r="T866">
            <v>4</v>
          </cell>
          <cell r="W866">
            <v>1004</v>
          </cell>
          <cell r="X866">
            <v>8</v>
          </cell>
          <cell r="AA866">
            <v>627</v>
          </cell>
          <cell r="AB866">
            <v>361.8</v>
          </cell>
          <cell r="AC866">
            <v>2.91</v>
          </cell>
          <cell r="AD866">
            <v>20</v>
          </cell>
          <cell r="AE866">
            <v>4.92</v>
          </cell>
          <cell r="AF866">
            <v>4</v>
          </cell>
          <cell r="AG866">
            <v>4</v>
          </cell>
          <cell r="AH866">
            <v>4</v>
          </cell>
          <cell r="AI866">
            <v>0</v>
          </cell>
        </row>
        <row r="867">
          <cell r="A867">
            <v>1</v>
          </cell>
          <cell r="B867">
            <v>1</v>
          </cell>
          <cell r="C867">
            <v>2024</v>
          </cell>
          <cell r="D867">
            <v>5</v>
          </cell>
          <cell r="E867">
            <v>340</v>
          </cell>
          <cell r="F867">
            <v>316</v>
          </cell>
          <cell r="G867">
            <v>24</v>
          </cell>
          <cell r="H867">
            <v>16</v>
          </cell>
          <cell r="I867">
            <v>4</v>
          </cell>
          <cell r="J867">
            <v>2</v>
          </cell>
          <cell r="K867">
            <v>3</v>
          </cell>
          <cell r="L867">
            <v>5</v>
          </cell>
          <cell r="M867">
            <v>1</v>
          </cell>
          <cell r="N867">
            <v>1</v>
          </cell>
          <cell r="O867">
            <v>3</v>
          </cell>
          <cell r="P867">
            <v>1</v>
          </cell>
          <cell r="Q867">
            <v>1</v>
          </cell>
          <cell r="R867">
            <v>104</v>
          </cell>
          <cell r="S867">
            <v>3</v>
          </cell>
          <cell r="T867">
            <v>4</v>
          </cell>
          <cell r="W867">
            <v>1004</v>
          </cell>
          <cell r="X867">
            <v>8</v>
          </cell>
          <cell r="AA867">
            <v>966</v>
          </cell>
          <cell r="AB867">
            <v>1255</v>
          </cell>
          <cell r="AD867">
            <v>20</v>
          </cell>
          <cell r="AF867">
            <v>4</v>
          </cell>
          <cell r="AG867">
            <v>4</v>
          </cell>
          <cell r="AH867">
            <v>4</v>
          </cell>
          <cell r="AI867">
            <v>0</v>
          </cell>
        </row>
        <row r="868">
          <cell r="A868">
            <v>1</v>
          </cell>
          <cell r="B868">
            <v>1</v>
          </cell>
          <cell r="C868">
            <v>2024</v>
          </cell>
          <cell r="D868">
            <v>5</v>
          </cell>
          <cell r="E868">
            <v>340</v>
          </cell>
          <cell r="F868">
            <v>316</v>
          </cell>
          <cell r="G868">
            <v>24</v>
          </cell>
          <cell r="H868">
            <v>18</v>
          </cell>
          <cell r="I868">
            <v>4</v>
          </cell>
          <cell r="J868">
            <v>2</v>
          </cell>
          <cell r="K868">
            <v>3</v>
          </cell>
          <cell r="L868">
            <v>6</v>
          </cell>
          <cell r="M868">
            <v>1</v>
          </cell>
          <cell r="N868">
            <v>1</v>
          </cell>
          <cell r="O868">
            <v>5</v>
          </cell>
          <cell r="P868">
            <v>1</v>
          </cell>
          <cell r="Q868">
            <v>1</v>
          </cell>
          <cell r="R868">
            <v>104</v>
          </cell>
          <cell r="S868">
            <v>3</v>
          </cell>
          <cell r="T868">
            <v>4</v>
          </cell>
          <cell r="W868">
            <v>1004</v>
          </cell>
          <cell r="X868">
            <v>8</v>
          </cell>
          <cell r="AA868">
            <v>698</v>
          </cell>
          <cell r="AB868">
            <v>532.91</v>
          </cell>
          <cell r="AD868">
            <v>20</v>
          </cell>
          <cell r="AE868">
            <v>13.9</v>
          </cell>
          <cell r="AF868">
            <v>4</v>
          </cell>
          <cell r="AG868">
            <v>4</v>
          </cell>
          <cell r="AH868">
            <v>4</v>
          </cell>
          <cell r="AI868">
            <v>0</v>
          </cell>
        </row>
        <row r="869">
          <cell r="A869">
            <v>1</v>
          </cell>
          <cell r="B869">
            <v>1</v>
          </cell>
          <cell r="C869">
            <v>2024</v>
          </cell>
          <cell r="D869">
            <v>5</v>
          </cell>
          <cell r="E869">
            <v>340</v>
          </cell>
          <cell r="F869">
            <v>316</v>
          </cell>
          <cell r="G869">
            <v>24</v>
          </cell>
          <cell r="H869">
            <v>19</v>
          </cell>
          <cell r="I869">
            <v>4</v>
          </cell>
          <cell r="J869">
            <v>2</v>
          </cell>
          <cell r="K869">
            <v>3</v>
          </cell>
          <cell r="L869">
            <v>2</v>
          </cell>
          <cell r="M869">
            <v>1</v>
          </cell>
          <cell r="N869">
            <v>1</v>
          </cell>
          <cell r="O869">
            <v>5</v>
          </cell>
          <cell r="P869">
            <v>1</v>
          </cell>
          <cell r="Q869">
            <v>1</v>
          </cell>
          <cell r="R869">
            <v>104</v>
          </cell>
          <cell r="S869">
            <v>3</v>
          </cell>
          <cell r="T869">
            <v>4</v>
          </cell>
          <cell r="W869">
            <v>1004</v>
          </cell>
          <cell r="X869">
            <v>8</v>
          </cell>
          <cell r="AA869">
            <v>671</v>
          </cell>
          <cell r="AB869">
            <v>325.82</v>
          </cell>
          <cell r="AC869">
            <v>1.77</v>
          </cell>
          <cell r="AD869">
            <v>20</v>
          </cell>
          <cell r="AE869">
            <v>8.6839999999999993</v>
          </cell>
          <cell r="AF869">
            <v>4</v>
          </cell>
          <cell r="AG869">
            <v>4</v>
          </cell>
          <cell r="AH869">
            <v>4</v>
          </cell>
          <cell r="AI869">
            <v>0</v>
          </cell>
        </row>
        <row r="870">
          <cell r="A870">
            <v>1</v>
          </cell>
          <cell r="B870">
            <v>1</v>
          </cell>
          <cell r="C870">
            <v>2024</v>
          </cell>
          <cell r="D870">
            <v>5</v>
          </cell>
          <cell r="E870">
            <v>340</v>
          </cell>
          <cell r="F870">
            <v>316</v>
          </cell>
          <cell r="G870">
            <v>24</v>
          </cell>
          <cell r="H870">
            <v>21</v>
          </cell>
          <cell r="I870">
            <v>4</v>
          </cell>
          <cell r="J870">
            <v>2</v>
          </cell>
          <cell r="K870">
            <v>3</v>
          </cell>
          <cell r="L870">
            <v>2</v>
          </cell>
          <cell r="M870">
            <v>1</v>
          </cell>
          <cell r="N870">
            <v>1</v>
          </cell>
          <cell r="O870">
            <v>2</v>
          </cell>
          <cell r="P870">
            <v>1</v>
          </cell>
          <cell r="Q870">
            <v>1</v>
          </cell>
          <cell r="R870">
            <v>104</v>
          </cell>
          <cell r="S870">
            <v>3</v>
          </cell>
          <cell r="T870">
            <v>4</v>
          </cell>
          <cell r="W870">
            <v>1004</v>
          </cell>
          <cell r="X870">
            <v>8</v>
          </cell>
          <cell r="AA870">
            <v>477</v>
          </cell>
          <cell r="AB870">
            <v>433.82</v>
          </cell>
          <cell r="AD870">
            <v>20</v>
          </cell>
          <cell r="AE870">
            <v>16.8</v>
          </cell>
          <cell r="AF870">
            <v>4</v>
          </cell>
          <cell r="AG870">
            <v>4</v>
          </cell>
          <cell r="AH870">
            <v>4</v>
          </cell>
          <cell r="AI870">
            <v>0</v>
          </cell>
        </row>
        <row r="871">
          <cell r="A871">
            <v>1</v>
          </cell>
          <cell r="B871">
            <v>1</v>
          </cell>
          <cell r="C871">
            <v>2024</v>
          </cell>
          <cell r="D871">
            <v>5</v>
          </cell>
          <cell r="E871">
            <v>340</v>
          </cell>
          <cell r="F871">
            <v>316</v>
          </cell>
          <cell r="G871">
            <v>24</v>
          </cell>
          <cell r="H871">
            <v>29</v>
          </cell>
          <cell r="I871">
            <v>4</v>
          </cell>
          <cell r="J871">
            <v>2</v>
          </cell>
          <cell r="K871">
            <v>3</v>
          </cell>
          <cell r="L871">
            <v>6</v>
          </cell>
          <cell r="M871">
            <v>1</v>
          </cell>
          <cell r="N871">
            <v>1</v>
          </cell>
          <cell r="O871">
            <v>5</v>
          </cell>
          <cell r="P871">
            <v>1</v>
          </cell>
          <cell r="Q871">
            <v>1</v>
          </cell>
          <cell r="R871">
            <v>104</v>
          </cell>
          <cell r="S871">
            <v>3</v>
          </cell>
          <cell r="T871">
            <v>4</v>
          </cell>
          <cell r="W871">
            <v>1004</v>
          </cell>
          <cell r="X871">
            <v>8</v>
          </cell>
          <cell r="AA871">
            <v>162</v>
          </cell>
          <cell r="AB871">
            <v>61.79</v>
          </cell>
          <cell r="AC871">
            <v>15.054600000000001</v>
          </cell>
          <cell r="AD871">
            <v>17</v>
          </cell>
          <cell r="AE871">
            <v>17.199100000000001</v>
          </cell>
          <cell r="AF871">
            <v>4</v>
          </cell>
          <cell r="AG871">
            <v>4</v>
          </cell>
          <cell r="AH871">
            <v>4</v>
          </cell>
          <cell r="AI871">
            <v>0</v>
          </cell>
        </row>
        <row r="872">
          <cell r="A872">
            <v>1</v>
          </cell>
          <cell r="B872">
            <v>1</v>
          </cell>
          <cell r="C872">
            <v>2024</v>
          </cell>
          <cell r="D872">
            <v>5</v>
          </cell>
          <cell r="E872">
            <v>340</v>
          </cell>
          <cell r="F872">
            <v>316</v>
          </cell>
          <cell r="G872">
            <v>24</v>
          </cell>
          <cell r="H872">
            <v>31</v>
          </cell>
          <cell r="I872">
            <v>4</v>
          </cell>
          <cell r="J872">
            <v>2</v>
          </cell>
          <cell r="K872">
            <v>3</v>
          </cell>
          <cell r="L872">
            <v>2</v>
          </cell>
          <cell r="M872">
            <v>1</v>
          </cell>
          <cell r="N872">
            <v>3</v>
          </cell>
          <cell r="O872">
            <v>0</v>
          </cell>
          <cell r="P872">
            <v>1</v>
          </cell>
          <cell r="Q872">
            <v>1</v>
          </cell>
          <cell r="R872">
            <v>104</v>
          </cell>
          <cell r="S872">
            <v>3</v>
          </cell>
          <cell r="T872">
            <v>4</v>
          </cell>
          <cell r="W872">
            <v>1004</v>
          </cell>
          <cell r="X872">
            <v>8</v>
          </cell>
          <cell r="AA872">
            <v>869</v>
          </cell>
          <cell r="AB872">
            <v>729.67</v>
          </cell>
          <cell r="AC872">
            <v>4.3804999999999996</v>
          </cell>
          <cell r="AD872">
            <v>20</v>
          </cell>
          <cell r="AE872">
            <v>20.8568</v>
          </cell>
          <cell r="AF872">
            <v>4</v>
          </cell>
          <cell r="AG872">
            <v>4</v>
          </cell>
          <cell r="AH872">
            <v>4</v>
          </cell>
          <cell r="AI872">
            <v>0</v>
          </cell>
        </row>
        <row r="873">
          <cell r="A873">
            <v>1</v>
          </cell>
          <cell r="B873">
            <v>1</v>
          </cell>
          <cell r="C873">
            <v>2024</v>
          </cell>
          <cell r="D873">
            <v>5</v>
          </cell>
          <cell r="E873">
            <v>340</v>
          </cell>
          <cell r="F873">
            <v>316</v>
          </cell>
          <cell r="G873">
            <v>24</v>
          </cell>
          <cell r="H873">
            <v>33</v>
          </cell>
          <cell r="I873">
            <v>4</v>
          </cell>
          <cell r="J873">
            <v>2</v>
          </cell>
          <cell r="K873">
            <v>3</v>
          </cell>
          <cell r="L873">
            <v>1</v>
          </cell>
          <cell r="M873">
            <v>1</v>
          </cell>
          <cell r="N873">
            <v>3</v>
          </cell>
          <cell r="O873">
            <v>0</v>
          </cell>
          <cell r="P873">
            <v>1</v>
          </cell>
          <cell r="Q873">
            <v>1</v>
          </cell>
          <cell r="R873">
            <v>104</v>
          </cell>
          <cell r="S873">
            <v>3</v>
          </cell>
          <cell r="T873">
            <v>4</v>
          </cell>
          <cell r="W873">
            <v>1004</v>
          </cell>
          <cell r="X873">
            <v>8</v>
          </cell>
          <cell r="AA873">
            <v>669</v>
          </cell>
          <cell r="AB873">
            <v>734.65</v>
          </cell>
          <cell r="AD873">
            <v>20</v>
          </cell>
          <cell r="AE873">
            <v>16.278600000000001</v>
          </cell>
          <cell r="AF873">
            <v>4</v>
          </cell>
          <cell r="AG873">
            <v>4</v>
          </cell>
          <cell r="AH873">
            <v>4</v>
          </cell>
          <cell r="AI873">
            <v>0</v>
          </cell>
        </row>
        <row r="874">
          <cell r="A874">
            <v>1</v>
          </cell>
          <cell r="B874">
            <v>1</v>
          </cell>
          <cell r="C874">
            <v>2024</v>
          </cell>
          <cell r="D874">
            <v>5</v>
          </cell>
          <cell r="E874">
            <v>340</v>
          </cell>
          <cell r="F874">
            <v>316</v>
          </cell>
          <cell r="G874">
            <v>24</v>
          </cell>
          <cell r="H874">
            <v>2</v>
          </cell>
          <cell r="I874">
            <v>4</v>
          </cell>
          <cell r="J874">
            <v>3</v>
          </cell>
          <cell r="K874">
            <v>3</v>
          </cell>
          <cell r="L874">
            <v>3</v>
          </cell>
          <cell r="M874">
            <v>1</v>
          </cell>
          <cell r="N874">
            <v>1</v>
          </cell>
          <cell r="O874">
            <v>2</v>
          </cell>
          <cell r="P874">
            <v>1</v>
          </cell>
          <cell r="Q874">
            <v>0</v>
          </cell>
          <cell r="R874">
            <v>104</v>
          </cell>
          <cell r="S874">
            <v>3</v>
          </cell>
          <cell r="T874">
            <v>4</v>
          </cell>
          <cell r="W874">
            <v>1004</v>
          </cell>
          <cell r="X874">
            <v>8</v>
          </cell>
          <cell r="AA874">
            <v>580</v>
          </cell>
          <cell r="AB874">
            <v>752.61</v>
          </cell>
          <cell r="AD874">
            <v>20</v>
          </cell>
          <cell r="AE874">
            <v>24.293600000000001</v>
          </cell>
          <cell r="AF874">
            <v>4</v>
          </cell>
          <cell r="AG874">
            <v>4</v>
          </cell>
          <cell r="AH874">
            <v>4</v>
          </cell>
          <cell r="AI874">
            <v>0</v>
          </cell>
        </row>
        <row r="875">
          <cell r="A875">
            <v>1</v>
          </cell>
          <cell r="B875">
            <v>1</v>
          </cell>
          <cell r="C875">
            <v>2024</v>
          </cell>
          <cell r="D875">
            <v>5</v>
          </cell>
          <cell r="E875">
            <v>340</v>
          </cell>
          <cell r="F875">
            <v>316</v>
          </cell>
          <cell r="G875">
            <v>24</v>
          </cell>
          <cell r="H875">
            <v>27</v>
          </cell>
          <cell r="I875">
            <v>4</v>
          </cell>
          <cell r="J875">
            <v>2</v>
          </cell>
          <cell r="K875">
            <v>3</v>
          </cell>
          <cell r="L875">
            <v>2</v>
          </cell>
          <cell r="M875">
            <v>1</v>
          </cell>
          <cell r="N875">
            <v>1</v>
          </cell>
          <cell r="O875">
            <v>3</v>
          </cell>
          <cell r="P875">
            <v>1</v>
          </cell>
          <cell r="Q875">
            <v>1</v>
          </cell>
          <cell r="R875">
            <v>104</v>
          </cell>
          <cell r="S875">
            <v>3</v>
          </cell>
          <cell r="T875">
            <v>4</v>
          </cell>
          <cell r="W875">
            <v>1004</v>
          </cell>
          <cell r="X875">
            <v>8</v>
          </cell>
          <cell r="AA875">
            <v>352</v>
          </cell>
          <cell r="AB875">
            <v>451.02</v>
          </cell>
          <cell r="AD875">
            <v>20</v>
          </cell>
          <cell r="AE875">
            <v>26.7393</v>
          </cell>
          <cell r="AF875">
            <v>4</v>
          </cell>
          <cell r="AG875">
            <v>4</v>
          </cell>
          <cell r="AH875">
            <v>4</v>
          </cell>
          <cell r="AI875">
            <v>0</v>
          </cell>
        </row>
        <row r="876">
          <cell r="A876">
            <v>1</v>
          </cell>
          <cell r="B876">
            <v>1</v>
          </cell>
          <cell r="C876">
            <v>2024</v>
          </cell>
          <cell r="D876">
            <v>5</v>
          </cell>
          <cell r="E876">
            <v>340</v>
          </cell>
          <cell r="F876">
            <v>316</v>
          </cell>
          <cell r="G876">
            <v>24</v>
          </cell>
          <cell r="H876">
            <v>2</v>
          </cell>
          <cell r="I876">
            <v>4</v>
          </cell>
          <cell r="J876">
            <v>4</v>
          </cell>
          <cell r="K876">
            <v>3</v>
          </cell>
          <cell r="L876">
            <v>3</v>
          </cell>
          <cell r="M876">
            <v>1</v>
          </cell>
          <cell r="N876">
            <v>1</v>
          </cell>
          <cell r="O876">
            <v>2</v>
          </cell>
          <cell r="P876">
            <v>1</v>
          </cell>
          <cell r="Q876">
            <v>1</v>
          </cell>
          <cell r="R876">
            <v>104</v>
          </cell>
          <cell r="S876">
            <v>3</v>
          </cell>
          <cell r="T876">
            <v>4</v>
          </cell>
          <cell r="W876">
            <v>1004</v>
          </cell>
          <cell r="X876">
            <v>8</v>
          </cell>
          <cell r="AA876">
            <v>561</v>
          </cell>
          <cell r="AB876">
            <v>728.01</v>
          </cell>
          <cell r="AC876">
            <v>10.3833</v>
          </cell>
          <cell r="AD876">
            <v>20</v>
          </cell>
          <cell r="AE876">
            <v>28.3782</v>
          </cell>
          <cell r="AF876">
            <v>4</v>
          </cell>
          <cell r="AG876">
            <v>4</v>
          </cell>
          <cell r="AH876">
            <v>4</v>
          </cell>
          <cell r="AI876">
            <v>0</v>
          </cell>
        </row>
        <row r="877">
          <cell r="A877">
            <v>1</v>
          </cell>
          <cell r="B877">
            <v>1</v>
          </cell>
          <cell r="C877">
            <v>2024</v>
          </cell>
          <cell r="D877">
            <v>5</v>
          </cell>
          <cell r="E877">
            <v>340</v>
          </cell>
          <cell r="F877">
            <v>316</v>
          </cell>
          <cell r="G877">
            <v>24</v>
          </cell>
          <cell r="H877">
            <v>2</v>
          </cell>
          <cell r="I877">
            <v>4</v>
          </cell>
          <cell r="J877">
            <v>5</v>
          </cell>
          <cell r="K877">
            <v>3</v>
          </cell>
          <cell r="L877">
            <v>4</v>
          </cell>
          <cell r="M877">
            <v>1</v>
          </cell>
          <cell r="N877">
            <v>1</v>
          </cell>
          <cell r="O877">
            <v>2</v>
          </cell>
          <cell r="P877">
            <v>1</v>
          </cell>
          <cell r="Q877">
            <v>1</v>
          </cell>
          <cell r="R877">
            <v>104</v>
          </cell>
          <cell r="S877">
            <v>3</v>
          </cell>
          <cell r="T877">
            <v>4</v>
          </cell>
          <cell r="W877">
            <v>1004</v>
          </cell>
          <cell r="X877">
            <v>8</v>
          </cell>
          <cell r="AA877">
            <v>1083</v>
          </cell>
          <cell r="AB877">
            <v>1340.19</v>
          </cell>
          <cell r="AC877">
            <v>15.3924</v>
          </cell>
          <cell r="AD877">
            <v>20</v>
          </cell>
          <cell r="AE877">
            <v>27.6175</v>
          </cell>
          <cell r="AF877">
            <v>4</v>
          </cell>
          <cell r="AG877">
            <v>4</v>
          </cell>
          <cell r="AH877">
            <v>4</v>
          </cell>
          <cell r="AI877">
            <v>0</v>
          </cell>
        </row>
        <row r="878">
          <cell r="A878">
            <v>1</v>
          </cell>
          <cell r="B878">
            <v>1</v>
          </cell>
          <cell r="C878">
            <v>2024</v>
          </cell>
          <cell r="D878">
            <v>5</v>
          </cell>
          <cell r="E878">
            <v>340</v>
          </cell>
          <cell r="F878">
            <v>316</v>
          </cell>
          <cell r="G878">
            <v>24</v>
          </cell>
          <cell r="H878">
            <v>1</v>
          </cell>
          <cell r="I878">
            <v>5</v>
          </cell>
          <cell r="J878">
            <v>1</v>
          </cell>
          <cell r="K878">
            <v>3</v>
          </cell>
          <cell r="L878">
            <v>6</v>
          </cell>
          <cell r="M878">
            <v>1</v>
          </cell>
          <cell r="N878">
            <v>1</v>
          </cell>
          <cell r="O878">
            <v>3</v>
          </cell>
          <cell r="P878">
            <v>1</v>
          </cell>
          <cell r="Q878">
            <v>1</v>
          </cell>
          <cell r="R878">
            <v>104</v>
          </cell>
          <cell r="S878">
            <v>3</v>
          </cell>
          <cell r="T878">
            <v>4</v>
          </cell>
          <cell r="W878">
            <v>1004</v>
          </cell>
          <cell r="X878">
            <v>8</v>
          </cell>
          <cell r="AA878">
            <v>183</v>
          </cell>
          <cell r="AB878">
            <v>338.58</v>
          </cell>
          <cell r="AD878">
            <v>18</v>
          </cell>
          <cell r="AE878">
            <v>36.483199999999997</v>
          </cell>
          <cell r="AF878">
            <v>4</v>
          </cell>
          <cell r="AG878">
            <v>4</v>
          </cell>
          <cell r="AH878">
            <v>4</v>
          </cell>
          <cell r="AI878">
            <v>0</v>
          </cell>
        </row>
        <row r="879">
          <cell r="A879">
            <v>1</v>
          </cell>
          <cell r="B879">
            <v>1</v>
          </cell>
          <cell r="C879">
            <v>2024</v>
          </cell>
          <cell r="D879">
            <v>5</v>
          </cell>
          <cell r="E879">
            <v>340</v>
          </cell>
          <cell r="F879">
            <v>316</v>
          </cell>
          <cell r="G879">
            <v>24</v>
          </cell>
          <cell r="H879">
            <v>2</v>
          </cell>
          <cell r="I879">
            <v>5</v>
          </cell>
          <cell r="J879">
            <v>1</v>
          </cell>
          <cell r="K879">
            <v>3</v>
          </cell>
          <cell r="L879">
            <v>2</v>
          </cell>
          <cell r="M879">
            <v>1</v>
          </cell>
          <cell r="N879">
            <v>1</v>
          </cell>
          <cell r="O879">
            <v>2</v>
          </cell>
          <cell r="P879">
            <v>1</v>
          </cell>
          <cell r="Q879">
            <v>1</v>
          </cell>
          <cell r="R879">
            <v>104</v>
          </cell>
          <cell r="S879">
            <v>3</v>
          </cell>
          <cell r="T879">
            <v>4</v>
          </cell>
          <cell r="W879">
            <v>1004</v>
          </cell>
          <cell r="X879">
            <v>8</v>
          </cell>
          <cell r="AA879">
            <v>151</v>
          </cell>
          <cell r="AB879">
            <v>1026</v>
          </cell>
          <cell r="AD879">
            <v>20</v>
          </cell>
          <cell r="AE879">
            <v>13.8064</v>
          </cell>
          <cell r="AF879">
            <v>4</v>
          </cell>
          <cell r="AG879">
            <v>4</v>
          </cell>
          <cell r="AH879">
            <v>4</v>
          </cell>
          <cell r="AI879">
            <v>0</v>
          </cell>
        </row>
        <row r="880">
          <cell r="A880">
            <v>1</v>
          </cell>
          <cell r="B880">
            <v>1</v>
          </cell>
          <cell r="C880">
            <v>2024</v>
          </cell>
          <cell r="D880">
            <v>5</v>
          </cell>
          <cell r="E880">
            <v>340</v>
          </cell>
          <cell r="F880">
            <v>316</v>
          </cell>
          <cell r="G880">
            <v>24</v>
          </cell>
          <cell r="H880">
            <v>3</v>
          </cell>
          <cell r="I880">
            <v>5</v>
          </cell>
          <cell r="J880">
            <v>1</v>
          </cell>
          <cell r="K880">
            <v>3</v>
          </cell>
          <cell r="L880">
            <v>2</v>
          </cell>
          <cell r="M880">
            <v>1</v>
          </cell>
          <cell r="N880">
            <v>1</v>
          </cell>
          <cell r="O880">
            <v>1</v>
          </cell>
          <cell r="P880">
            <v>1</v>
          </cell>
          <cell r="Q880">
            <v>1</v>
          </cell>
          <cell r="R880">
            <v>104</v>
          </cell>
          <cell r="S880">
            <v>3</v>
          </cell>
          <cell r="T880">
            <v>4</v>
          </cell>
          <cell r="W880">
            <v>1004</v>
          </cell>
          <cell r="X880">
            <v>8</v>
          </cell>
          <cell r="AA880">
            <v>735</v>
          </cell>
          <cell r="AB880">
            <v>658.7</v>
          </cell>
          <cell r="AC880">
            <v>4.1912000000000003</v>
          </cell>
          <cell r="AD880">
            <v>20</v>
          </cell>
          <cell r="AE880">
            <v>17.1934</v>
          </cell>
          <cell r="AF880">
            <v>4</v>
          </cell>
          <cell r="AG880">
            <v>4</v>
          </cell>
          <cell r="AH880">
            <v>4</v>
          </cell>
          <cell r="AI880">
            <v>0</v>
          </cell>
        </row>
        <row r="881">
          <cell r="A881">
            <v>1</v>
          </cell>
          <cell r="B881">
            <v>1</v>
          </cell>
          <cell r="C881">
            <v>2024</v>
          </cell>
          <cell r="D881">
            <v>5</v>
          </cell>
          <cell r="E881">
            <v>340</v>
          </cell>
          <cell r="F881">
            <v>316</v>
          </cell>
          <cell r="G881">
            <v>24</v>
          </cell>
          <cell r="H881">
            <v>4</v>
          </cell>
          <cell r="I881">
            <v>5</v>
          </cell>
          <cell r="J881">
            <v>1</v>
          </cell>
          <cell r="K881">
            <v>3</v>
          </cell>
          <cell r="L881">
            <v>1</v>
          </cell>
          <cell r="M881">
            <v>1</v>
          </cell>
          <cell r="N881">
            <v>1</v>
          </cell>
          <cell r="O881">
            <v>2</v>
          </cell>
          <cell r="P881">
            <v>1</v>
          </cell>
          <cell r="Q881">
            <v>1</v>
          </cell>
          <cell r="R881">
            <v>104</v>
          </cell>
          <cell r="S881">
            <v>3</v>
          </cell>
          <cell r="T881">
            <v>4</v>
          </cell>
          <cell r="W881">
            <v>1004</v>
          </cell>
          <cell r="X881">
            <v>8</v>
          </cell>
          <cell r="AA881">
            <v>1530</v>
          </cell>
          <cell r="AB881">
            <v>617.24</v>
          </cell>
          <cell r="AC881">
            <v>5.4065000000000003</v>
          </cell>
          <cell r="AD881">
            <v>20</v>
          </cell>
          <cell r="AE881">
            <v>9.7376000000000005</v>
          </cell>
          <cell r="AF881">
            <v>4</v>
          </cell>
          <cell r="AG881">
            <v>4</v>
          </cell>
          <cell r="AH881">
            <v>4</v>
          </cell>
          <cell r="AI881">
            <v>0</v>
          </cell>
        </row>
        <row r="882">
          <cell r="A882">
            <v>1</v>
          </cell>
          <cell r="B882">
            <v>1</v>
          </cell>
          <cell r="C882">
            <v>2024</v>
          </cell>
          <cell r="D882">
            <v>5</v>
          </cell>
          <cell r="E882">
            <v>340</v>
          </cell>
          <cell r="F882">
            <v>316</v>
          </cell>
          <cell r="G882">
            <v>24</v>
          </cell>
          <cell r="H882">
            <v>5</v>
          </cell>
          <cell r="I882">
            <v>5</v>
          </cell>
          <cell r="J882">
            <v>1</v>
          </cell>
          <cell r="K882">
            <v>3</v>
          </cell>
          <cell r="L882">
            <v>1</v>
          </cell>
          <cell r="M882">
            <v>1</v>
          </cell>
          <cell r="N882">
            <v>1</v>
          </cell>
          <cell r="O882">
            <v>3</v>
          </cell>
          <cell r="P882">
            <v>1</v>
          </cell>
          <cell r="Q882">
            <v>1</v>
          </cell>
          <cell r="R882">
            <v>104</v>
          </cell>
          <cell r="S882">
            <v>3</v>
          </cell>
          <cell r="T882">
            <v>4</v>
          </cell>
          <cell r="W882">
            <v>1004</v>
          </cell>
          <cell r="X882">
            <v>8</v>
          </cell>
          <cell r="AA882">
            <v>252</v>
          </cell>
          <cell r="AB882">
            <v>241.04</v>
          </cell>
          <cell r="AC882">
            <v>5.68</v>
          </cell>
          <cell r="AD882">
            <v>20</v>
          </cell>
          <cell r="AE882">
            <v>24.245000000000001</v>
          </cell>
          <cell r="AF882">
            <v>4</v>
          </cell>
          <cell r="AG882">
            <v>4</v>
          </cell>
          <cell r="AH882">
            <v>4</v>
          </cell>
          <cell r="AI882">
            <v>0</v>
          </cell>
        </row>
        <row r="883">
          <cell r="A883">
            <v>1</v>
          </cell>
          <cell r="B883">
            <v>1</v>
          </cell>
          <cell r="C883">
            <v>2024</v>
          </cell>
          <cell r="D883">
            <v>5</v>
          </cell>
          <cell r="E883">
            <v>340</v>
          </cell>
          <cell r="F883">
            <v>316</v>
          </cell>
          <cell r="G883">
            <v>24</v>
          </cell>
          <cell r="H883">
            <v>7</v>
          </cell>
          <cell r="I883">
            <v>5</v>
          </cell>
          <cell r="J883">
            <v>1</v>
          </cell>
          <cell r="K883">
            <v>3</v>
          </cell>
          <cell r="L883">
            <v>1</v>
          </cell>
          <cell r="M883">
            <v>1</v>
          </cell>
          <cell r="N883">
            <v>4</v>
          </cell>
          <cell r="O883">
            <v>9</v>
          </cell>
          <cell r="P883">
            <v>0</v>
          </cell>
          <cell r="R883">
            <v>104</v>
          </cell>
          <cell r="S883">
            <v>3</v>
          </cell>
          <cell r="T883">
            <v>4</v>
          </cell>
          <cell r="W883">
            <v>1004</v>
          </cell>
          <cell r="X883">
            <v>8</v>
          </cell>
          <cell r="AA883">
            <v>328</v>
          </cell>
          <cell r="AB883">
            <v>136.72999999999999</v>
          </cell>
          <cell r="AC883">
            <v>0.40050000000000002</v>
          </cell>
          <cell r="AD883">
            <v>20</v>
          </cell>
          <cell r="AE883">
            <v>14.234999999999999</v>
          </cell>
          <cell r="AF883">
            <v>4</v>
          </cell>
          <cell r="AG883">
            <v>4</v>
          </cell>
          <cell r="AH883">
            <v>4</v>
          </cell>
          <cell r="AI883">
            <v>0</v>
          </cell>
        </row>
        <row r="884">
          <cell r="A884">
            <v>1</v>
          </cell>
          <cell r="B884">
            <v>1</v>
          </cell>
          <cell r="C884">
            <v>2024</v>
          </cell>
          <cell r="D884">
            <v>5</v>
          </cell>
          <cell r="E884">
            <v>340</v>
          </cell>
          <cell r="F884">
            <v>316</v>
          </cell>
          <cell r="G884">
            <v>24</v>
          </cell>
          <cell r="H884">
            <v>9</v>
          </cell>
          <cell r="I884">
            <v>5</v>
          </cell>
          <cell r="J884">
            <v>1</v>
          </cell>
          <cell r="K884">
            <v>3</v>
          </cell>
          <cell r="L884">
            <v>3</v>
          </cell>
          <cell r="M884">
            <v>1</v>
          </cell>
          <cell r="N884">
            <v>3</v>
          </cell>
          <cell r="O884">
            <v>0</v>
          </cell>
          <cell r="P884">
            <v>1</v>
          </cell>
          <cell r="Q884">
            <v>1</v>
          </cell>
          <cell r="R884">
            <v>104</v>
          </cell>
          <cell r="S884">
            <v>3</v>
          </cell>
          <cell r="T884">
            <v>4</v>
          </cell>
          <cell r="W884">
            <v>1004</v>
          </cell>
          <cell r="X884">
            <v>8</v>
          </cell>
          <cell r="AA884">
            <v>480</v>
          </cell>
          <cell r="AB884">
            <v>750.41</v>
          </cell>
          <cell r="AD884">
            <v>20</v>
          </cell>
          <cell r="AE884">
            <v>54.997999999999998</v>
          </cell>
          <cell r="AF884">
            <v>4</v>
          </cell>
          <cell r="AG884">
            <v>4</v>
          </cell>
          <cell r="AH884">
            <v>4</v>
          </cell>
          <cell r="AI884">
            <v>0</v>
          </cell>
        </row>
        <row r="885">
          <cell r="A885">
            <v>1</v>
          </cell>
          <cell r="B885">
            <v>1</v>
          </cell>
          <cell r="C885">
            <v>2024</v>
          </cell>
          <cell r="D885">
            <v>5</v>
          </cell>
          <cell r="E885">
            <v>340</v>
          </cell>
          <cell r="F885">
            <v>316</v>
          </cell>
          <cell r="G885">
            <v>24</v>
          </cell>
          <cell r="H885">
            <v>10</v>
          </cell>
          <cell r="I885">
            <v>5</v>
          </cell>
          <cell r="J885">
            <v>1</v>
          </cell>
          <cell r="K885">
            <v>3</v>
          </cell>
          <cell r="L885">
            <v>22</v>
          </cell>
          <cell r="M885">
            <v>1</v>
          </cell>
          <cell r="N885">
            <v>3</v>
          </cell>
          <cell r="O885">
            <v>0</v>
          </cell>
          <cell r="P885">
            <v>1</v>
          </cell>
          <cell r="Q885">
            <v>1</v>
          </cell>
          <cell r="R885">
            <v>104</v>
          </cell>
          <cell r="S885">
            <v>3</v>
          </cell>
          <cell r="T885">
            <v>4</v>
          </cell>
          <cell r="W885">
            <v>1004</v>
          </cell>
          <cell r="X885">
            <v>8</v>
          </cell>
          <cell r="AA885">
            <v>248</v>
          </cell>
          <cell r="AB885">
            <v>580.63</v>
          </cell>
          <cell r="AC885">
            <v>11.921200000000001</v>
          </cell>
          <cell r="AD885">
            <v>20</v>
          </cell>
          <cell r="AE885">
            <v>47.466200000000001</v>
          </cell>
          <cell r="AF885">
            <v>4</v>
          </cell>
          <cell r="AG885">
            <v>4</v>
          </cell>
          <cell r="AH885">
            <v>4</v>
          </cell>
          <cell r="AI885">
            <v>0</v>
          </cell>
        </row>
        <row r="886">
          <cell r="A886">
            <v>1</v>
          </cell>
          <cell r="B886">
            <v>1</v>
          </cell>
          <cell r="C886">
            <v>2024</v>
          </cell>
          <cell r="D886">
            <v>5</v>
          </cell>
          <cell r="E886">
            <v>340</v>
          </cell>
          <cell r="F886">
            <v>316</v>
          </cell>
          <cell r="G886">
            <v>24</v>
          </cell>
          <cell r="H886">
            <v>12</v>
          </cell>
          <cell r="I886">
            <v>5</v>
          </cell>
          <cell r="J886">
            <v>1</v>
          </cell>
          <cell r="K886">
            <v>3</v>
          </cell>
          <cell r="L886">
            <v>1</v>
          </cell>
          <cell r="M886">
            <v>1</v>
          </cell>
          <cell r="N886">
            <v>1</v>
          </cell>
          <cell r="O886">
            <v>5</v>
          </cell>
          <cell r="P886">
            <v>1</v>
          </cell>
          <cell r="Q886">
            <v>1</v>
          </cell>
          <cell r="R886">
            <v>104</v>
          </cell>
          <cell r="S886">
            <v>3</v>
          </cell>
          <cell r="T886">
            <v>4</v>
          </cell>
          <cell r="W886">
            <v>1004</v>
          </cell>
          <cell r="X886">
            <v>8</v>
          </cell>
          <cell r="AA886">
            <v>429</v>
          </cell>
          <cell r="AB886">
            <v>953.7</v>
          </cell>
          <cell r="AD886">
            <v>20</v>
          </cell>
          <cell r="AE886">
            <v>26.445</v>
          </cell>
          <cell r="AF886">
            <v>4</v>
          </cell>
          <cell r="AG886">
            <v>4</v>
          </cell>
          <cell r="AH886">
            <v>4</v>
          </cell>
          <cell r="AI886">
            <v>0</v>
          </cell>
        </row>
        <row r="887">
          <cell r="A887">
            <v>1</v>
          </cell>
          <cell r="B887">
            <v>1</v>
          </cell>
          <cell r="C887">
            <v>2024</v>
          </cell>
          <cell r="D887">
            <v>5</v>
          </cell>
          <cell r="E887">
            <v>340</v>
          </cell>
          <cell r="F887">
            <v>316</v>
          </cell>
          <cell r="G887">
            <v>24</v>
          </cell>
          <cell r="H887">
            <v>13</v>
          </cell>
          <cell r="I887">
            <v>5</v>
          </cell>
          <cell r="J887">
            <v>1</v>
          </cell>
          <cell r="K887">
            <v>3</v>
          </cell>
          <cell r="L887">
            <v>1</v>
          </cell>
          <cell r="M887">
            <v>1</v>
          </cell>
          <cell r="N887">
            <v>1</v>
          </cell>
          <cell r="O887">
            <v>5</v>
          </cell>
          <cell r="P887">
            <v>1</v>
          </cell>
          <cell r="Q887">
            <v>0</v>
          </cell>
          <cell r="R887">
            <v>104</v>
          </cell>
          <cell r="S887">
            <v>3</v>
          </cell>
          <cell r="T887">
            <v>4</v>
          </cell>
          <cell r="W887">
            <v>1004</v>
          </cell>
          <cell r="X887">
            <v>8</v>
          </cell>
          <cell r="AA887">
            <v>496</v>
          </cell>
          <cell r="AB887">
            <v>1065.78</v>
          </cell>
          <cell r="AD887">
            <v>20</v>
          </cell>
          <cell r="AE887">
            <v>39.912500000000001</v>
          </cell>
          <cell r="AF887">
            <v>4</v>
          </cell>
          <cell r="AG887">
            <v>4</v>
          </cell>
          <cell r="AH887">
            <v>4</v>
          </cell>
          <cell r="AI887">
            <v>0</v>
          </cell>
        </row>
        <row r="888">
          <cell r="A888">
            <v>1</v>
          </cell>
          <cell r="B888">
            <v>1</v>
          </cell>
          <cell r="C888">
            <v>2024</v>
          </cell>
          <cell r="D888">
            <v>5</v>
          </cell>
          <cell r="E888">
            <v>340</v>
          </cell>
          <cell r="F888">
            <v>316</v>
          </cell>
          <cell r="G888">
            <v>24</v>
          </cell>
          <cell r="H888">
            <v>14</v>
          </cell>
          <cell r="I888">
            <v>5</v>
          </cell>
          <cell r="J888">
            <v>1</v>
          </cell>
          <cell r="K888">
            <v>3</v>
          </cell>
          <cell r="L888">
            <v>1</v>
          </cell>
          <cell r="M888">
            <v>1</v>
          </cell>
          <cell r="N888">
            <v>1</v>
          </cell>
          <cell r="O888">
            <v>5</v>
          </cell>
          <cell r="P888">
            <v>0</v>
          </cell>
          <cell r="R888">
            <v>104</v>
          </cell>
          <cell r="S888">
            <v>3</v>
          </cell>
          <cell r="T888">
            <v>4</v>
          </cell>
          <cell r="W888">
            <v>1004</v>
          </cell>
          <cell r="X888">
            <v>8</v>
          </cell>
          <cell r="AA888">
            <v>1461</v>
          </cell>
          <cell r="AB888">
            <v>2256.29</v>
          </cell>
          <cell r="AC888">
            <v>10.9841</v>
          </cell>
          <cell r="AD888">
            <v>20</v>
          </cell>
          <cell r="AE888">
            <v>32.7273</v>
          </cell>
          <cell r="AF888">
            <v>4</v>
          </cell>
          <cell r="AG888">
            <v>4</v>
          </cell>
          <cell r="AH888">
            <v>4</v>
          </cell>
          <cell r="AI888">
            <v>0</v>
          </cell>
        </row>
        <row r="889">
          <cell r="A889">
            <v>1</v>
          </cell>
          <cell r="B889">
            <v>1</v>
          </cell>
          <cell r="C889">
            <v>2024</v>
          </cell>
          <cell r="D889">
            <v>5</v>
          </cell>
          <cell r="E889">
            <v>340</v>
          </cell>
          <cell r="F889">
            <v>316</v>
          </cell>
          <cell r="G889">
            <v>24</v>
          </cell>
          <cell r="H889">
            <v>15</v>
          </cell>
          <cell r="I889">
            <v>5</v>
          </cell>
          <cell r="J889">
            <v>1</v>
          </cell>
          <cell r="K889">
            <v>3</v>
          </cell>
          <cell r="L889">
            <v>2</v>
          </cell>
          <cell r="M889">
            <v>1</v>
          </cell>
          <cell r="N889">
            <v>1</v>
          </cell>
          <cell r="O889">
            <v>4</v>
          </cell>
          <cell r="P889">
            <v>1</v>
          </cell>
          <cell r="Q889">
            <v>1</v>
          </cell>
          <cell r="R889">
            <v>104</v>
          </cell>
          <cell r="S889">
            <v>3</v>
          </cell>
          <cell r="T889">
            <v>4</v>
          </cell>
          <cell r="W889">
            <v>1004</v>
          </cell>
          <cell r="X889">
            <v>8</v>
          </cell>
          <cell r="AA889">
            <v>466</v>
          </cell>
          <cell r="AB889">
            <v>1283.4000000000001</v>
          </cell>
          <cell r="AD889">
            <v>20</v>
          </cell>
          <cell r="AE889">
            <v>18.43</v>
          </cell>
          <cell r="AF889">
            <v>4</v>
          </cell>
          <cell r="AG889">
            <v>4</v>
          </cell>
          <cell r="AH889">
            <v>4</v>
          </cell>
          <cell r="AI889">
            <v>0</v>
          </cell>
        </row>
        <row r="890">
          <cell r="A890">
            <v>1</v>
          </cell>
          <cell r="B890">
            <v>1</v>
          </cell>
          <cell r="C890">
            <v>2024</v>
          </cell>
          <cell r="D890">
            <v>5</v>
          </cell>
          <cell r="E890">
            <v>340</v>
          </cell>
          <cell r="F890">
            <v>316</v>
          </cell>
          <cell r="G890">
            <v>24</v>
          </cell>
          <cell r="H890">
            <v>16</v>
          </cell>
          <cell r="I890">
            <v>5</v>
          </cell>
          <cell r="J890">
            <v>1</v>
          </cell>
          <cell r="K890">
            <v>3</v>
          </cell>
          <cell r="L890">
            <v>1</v>
          </cell>
          <cell r="M890">
            <v>1</v>
          </cell>
          <cell r="N890">
            <v>1</v>
          </cell>
          <cell r="O890">
            <v>3</v>
          </cell>
          <cell r="P890">
            <v>1</v>
          </cell>
          <cell r="Q890">
            <v>1</v>
          </cell>
          <cell r="R890">
            <v>104</v>
          </cell>
          <cell r="S890">
            <v>3</v>
          </cell>
          <cell r="T890">
            <v>4</v>
          </cell>
          <cell r="W890">
            <v>1004</v>
          </cell>
          <cell r="X890">
            <v>8</v>
          </cell>
          <cell r="AA890">
            <v>2305</v>
          </cell>
          <cell r="AB890">
            <v>1018.4</v>
          </cell>
          <cell r="AC890">
            <v>5.49</v>
          </cell>
          <cell r="AD890">
            <v>20</v>
          </cell>
          <cell r="AE890">
            <v>10.88</v>
          </cell>
          <cell r="AF890">
            <v>4</v>
          </cell>
          <cell r="AG890">
            <v>4</v>
          </cell>
          <cell r="AH890">
            <v>4</v>
          </cell>
          <cell r="AI890">
            <v>0</v>
          </cell>
        </row>
        <row r="891">
          <cell r="A891">
            <v>1</v>
          </cell>
          <cell r="B891">
            <v>1</v>
          </cell>
          <cell r="C891">
            <v>2024</v>
          </cell>
          <cell r="D891">
            <v>5</v>
          </cell>
          <cell r="E891">
            <v>340</v>
          </cell>
          <cell r="F891">
            <v>316</v>
          </cell>
          <cell r="G891">
            <v>24</v>
          </cell>
          <cell r="H891">
            <v>18</v>
          </cell>
          <cell r="I891">
            <v>5</v>
          </cell>
          <cell r="J891">
            <v>1</v>
          </cell>
          <cell r="K891">
            <v>3</v>
          </cell>
          <cell r="L891">
            <v>4</v>
          </cell>
          <cell r="M891">
            <v>1</v>
          </cell>
          <cell r="N891">
            <v>1</v>
          </cell>
          <cell r="O891">
            <v>5</v>
          </cell>
          <cell r="P891">
            <v>1</v>
          </cell>
          <cell r="Q891">
            <v>1</v>
          </cell>
          <cell r="R891">
            <v>104</v>
          </cell>
          <cell r="S891">
            <v>3</v>
          </cell>
          <cell r="T891">
            <v>4</v>
          </cell>
          <cell r="W891">
            <v>1004</v>
          </cell>
          <cell r="X891">
            <v>8</v>
          </cell>
          <cell r="AA891">
            <v>856</v>
          </cell>
          <cell r="AB891">
            <v>821.56</v>
          </cell>
          <cell r="AC891">
            <v>0.14000000000000001</v>
          </cell>
          <cell r="AD891">
            <v>20</v>
          </cell>
          <cell r="AE891">
            <v>16.98</v>
          </cell>
          <cell r="AF891">
            <v>4</v>
          </cell>
          <cell r="AG891">
            <v>4</v>
          </cell>
          <cell r="AH891">
            <v>4</v>
          </cell>
          <cell r="AI891">
            <v>0</v>
          </cell>
        </row>
        <row r="892">
          <cell r="A892">
            <v>1</v>
          </cell>
          <cell r="B892">
            <v>1</v>
          </cell>
          <cell r="C892">
            <v>2024</v>
          </cell>
          <cell r="D892">
            <v>5</v>
          </cell>
          <cell r="E892">
            <v>340</v>
          </cell>
          <cell r="F892">
            <v>316</v>
          </cell>
          <cell r="G892">
            <v>24</v>
          </cell>
          <cell r="H892">
            <v>19</v>
          </cell>
          <cell r="I892">
            <v>5</v>
          </cell>
          <cell r="J892">
            <v>1</v>
          </cell>
          <cell r="K892">
            <v>3</v>
          </cell>
          <cell r="L892">
            <v>2</v>
          </cell>
          <cell r="M892">
            <v>1</v>
          </cell>
          <cell r="N892">
            <v>1</v>
          </cell>
          <cell r="O892">
            <v>5</v>
          </cell>
          <cell r="P892">
            <v>1</v>
          </cell>
          <cell r="Q892">
            <v>1</v>
          </cell>
          <cell r="R892">
            <v>104</v>
          </cell>
          <cell r="S892">
            <v>3</v>
          </cell>
          <cell r="T892">
            <v>4</v>
          </cell>
          <cell r="W892">
            <v>1004</v>
          </cell>
          <cell r="X892">
            <v>8</v>
          </cell>
          <cell r="AA892">
            <v>497</v>
          </cell>
          <cell r="AB892">
            <v>524.29999999999995</v>
          </cell>
          <cell r="AC892">
            <v>0.89829999999999999</v>
          </cell>
          <cell r="AD892">
            <v>20</v>
          </cell>
          <cell r="AE892">
            <v>18.243099999999998</v>
          </cell>
          <cell r="AF892">
            <v>4</v>
          </cell>
          <cell r="AG892">
            <v>4</v>
          </cell>
          <cell r="AH892">
            <v>4</v>
          </cell>
          <cell r="AI892">
            <v>0</v>
          </cell>
        </row>
        <row r="893">
          <cell r="A893">
            <v>1</v>
          </cell>
          <cell r="B893">
            <v>1</v>
          </cell>
          <cell r="C893">
            <v>2024</v>
          </cell>
          <cell r="D893">
            <v>5</v>
          </cell>
          <cell r="E893">
            <v>340</v>
          </cell>
          <cell r="F893">
            <v>316</v>
          </cell>
          <cell r="G893">
            <v>24</v>
          </cell>
          <cell r="H893">
            <v>33</v>
          </cell>
          <cell r="I893">
            <v>5</v>
          </cell>
          <cell r="J893">
            <v>1</v>
          </cell>
          <cell r="K893">
            <v>3</v>
          </cell>
          <cell r="L893">
            <v>1</v>
          </cell>
          <cell r="M893">
            <v>1</v>
          </cell>
          <cell r="N893">
            <v>3</v>
          </cell>
          <cell r="O893">
            <v>0</v>
          </cell>
          <cell r="P893">
            <v>1</v>
          </cell>
          <cell r="Q893">
            <v>1</v>
          </cell>
          <cell r="R893">
            <v>104</v>
          </cell>
          <cell r="S893">
            <v>3</v>
          </cell>
          <cell r="T893">
            <v>4</v>
          </cell>
          <cell r="W893">
            <v>1004</v>
          </cell>
          <cell r="X893">
            <v>8</v>
          </cell>
          <cell r="AA893">
            <v>446</v>
          </cell>
          <cell r="AB893">
            <v>1638.34</v>
          </cell>
          <cell r="AC893">
            <v>26.9636</v>
          </cell>
          <cell r="AD893">
            <v>20</v>
          </cell>
          <cell r="AE893">
            <v>43.811</v>
          </cell>
          <cell r="AF893">
            <v>4</v>
          </cell>
          <cell r="AG893">
            <v>4</v>
          </cell>
          <cell r="AH893">
            <v>4</v>
          </cell>
          <cell r="AI893">
            <v>0</v>
          </cell>
        </row>
        <row r="894">
          <cell r="A894">
            <v>1</v>
          </cell>
          <cell r="B894">
            <v>1</v>
          </cell>
          <cell r="C894">
            <v>2024</v>
          </cell>
          <cell r="D894">
            <v>5</v>
          </cell>
          <cell r="E894">
            <v>340</v>
          </cell>
          <cell r="F894">
            <v>316</v>
          </cell>
          <cell r="G894">
            <v>24</v>
          </cell>
          <cell r="H894">
            <v>1</v>
          </cell>
          <cell r="I894">
            <v>5</v>
          </cell>
          <cell r="J894">
            <v>2</v>
          </cell>
          <cell r="K894">
            <v>3</v>
          </cell>
          <cell r="L894">
            <v>3</v>
          </cell>
          <cell r="M894">
            <v>1</v>
          </cell>
          <cell r="N894">
            <v>1</v>
          </cell>
          <cell r="O894">
            <v>3</v>
          </cell>
          <cell r="P894">
            <v>1</v>
          </cell>
          <cell r="Q894">
            <v>1</v>
          </cell>
          <cell r="R894">
            <v>104</v>
          </cell>
          <cell r="S894">
            <v>3</v>
          </cell>
          <cell r="T894">
            <v>4</v>
          </cell>
          <cell r="W894">
            <v>1004</v>
          </cell>
          <cell r="X894">
            <v>8</v>
          </cell>
          <cell r="AA894">
            <v>1274</v>
          </cell>
          <cell r="AB894">
            <v>2734.23</v>
          </cell>
          <cell r="AD894">
            <v>20</v>
          </cell>
          <cell r="AE894">
            <v>27.105699999999999</v>
          </cell>
          <cell r="AF894">
            <v>4</v>
          </cell>
          <cell r="AG894">
            <v>4</v>
          </cell>
          <cell r="AH894">
            <v>4</v>
          </cell>
          <cell r="AI894">
            <v>0</v>
          </cell>
        </row>
        <row r="895">
          <cell r="A895">
            <v>1</v>
          </cell>
          <cell r="B895">
            <v>1</v>
          </cell>
          <cell r="C895">
            <v>2024</v>
          </cell>
          <cell r="D895">
            <v>5</v>
          </cell>
          <cell r="E895">
            <v>340</v>
          </cell>
          <cell r="F895">
            <v>316</v>
          </cell>
          <cell r="G895">
            <v>24</v>
          </cell>
          <cell r="H895">
            <v>2</v>
          </cell>
          <cell r="I895">
            <v>5</v>
          </cell>
          <cell r="J895">
            <v>2</v>
          </cell>
          <cell r="K895">
            <v>3</v>
          </cell>
          <cell r="L895">
            <v>2</v>
          </cell>
          <cell r="M895">
            <v>1</v>
          </cell>
          <cell r="N895">
            <v>1</v>
          </cell>
          <cell r="O895">
            <v>2</v>
          </cell>
          <cell r="P895">
            <v>1</v>
          </cell>
          <cell r="Q895">
            <v>1</v>
          </cell>
          <cell r="R895">
            <v>104</v>
          </cell>
          <cell r="S895">
            <v>3</v>
          </cell>
          <cell r="T895">
            <v>4</v>
          </cell>
          <cell r="W895">
            <v>1004</v>
          </cell>
          <cell r="X895">
            <v>8</v>
          </cell>
          <cell r="AA895">
            <v>108</v>
          </cell>
          <cell r="AB895">
            <v>1026</v>
          </cell>
          <cell r="AD895">
            <v>18</v>
          </cell>
          <cell r="AE895">
            <v>21.913599999999999</v>
          </cell>
          <cell r="AF895">
            <v>4</v>
          </cell>
          <cell r="AG895">
            <v>4</v>
          </cell>
          <cell r="AH895">
            <v>4</v>
          </cell>
          <cell r="AI895">
            <v>0</v>
          </cell>
        </row>
        <row r="896">
          <cell r="A896">
            <v>1</v>
          </cell>
          <cell r="B896">
            <v>1</v>
          </cell>
          <cell r="C896">
            <v>2024</v>
          </cell>
          <cell r="D896">
            <v>5</v>
          </cell>
          <cell r="E896">
            <v>340</v>
          </cell>
          <cell r="F896">
            <v>316</v>
          </cell>
          <cell r="G896">
            <v>24</v>
          </cell>
          <cell r="H896">
            <v>3</v>
          </cell>
          <cell r="I896">
            <v>5</v>
          </cell>
          <cell r="J896">
            <v>2</v>
          </cell>
          <cell r="K896">
            <v>3</v>
          </cell>
          <cell r="L896">
            <v>2</v>
          </cell>
          <cell r="M896">
            <v>1</v>
          </cell>
          <cell r="N896">
            <v>1</v>
          </cell>
          <cell r="O896">
            <v>1</v>
          </cell>
          <cell r="P896">
            <v>1</v>
          </cell>
          <cell r="Q896">
            <v>1</v>
          </cell>
          <cell r="R896">
            <v>104</v>
          </cell>
          <cell r="S896">
            <v>3</v>
          </cell>
          <cell r="T896">
            <v>4</v>
          </cell>
          <cell r="W896">
            <v>1004</v>
          </cell>
          <cell r="X896">
            <v>8</v>
          </cell>
          <cell r="AA896">
            <v>1417</v>
          </cell>
          <cell r="AB896">
            <v>658.7</v>
          </cell>
          <cell r="AD896">
            <v>20</v>
          </cell>
          <cell r="AE896">
            <v>8.0121000000000002</v>
          </cell>
          <cell r="AF896">
            <v>4</v>
          </cell>
          <cell r="AG896">
            <v>4</v>
          </cell>
          <cell r="AH896">
            <v>4</v>
          </cell>
          <cell r="AI896">
            <v>0</v>
          </cell>
        </row>
        <row r="897">
          <cell r="A897">
            <v>1</v>
          </cell>
          <cell r="B897">
            <v>1</v>
          </cell>
          <cell r="C897">
            <v>2024</v>
          </cell>
          <cell r="D897">
            <v>5</v>
          </cell>
          <cell r="E897">
            <v>340</v>
          </cell>
          <cell r="F897">
            <v>316</v>
          </cell>
          <cell r="G897">
            <v>24</v>
          </cell>
          <cell r="H897">
            <v>4</v>
          </cell>
          <cell r="I897">
            <v>5</v>
          </cell>
          <cell r="J897">
            <v>2</v>
          </cell>
          <cell r="K897">
            <v>3</v>
          </cell>
          <cell r="L897">
            <v>1</v>
          </cell>
          <cell r="M897">
            <v>1</v>
          </cell>
          <cell r="N897">
            <v>1</v>
          </cell>
          <cell r="O897">
            <v>1</v>
          </cell>
          <cell r="P897">
            <v>1</v>
          </cell>
          <cell r="Q897">
            <v>1</v>
          </cell>
          <cell r="R897">
            <v>104</v>
          </cell>
          <cell r="S897">
            <v>3</v>
          </cell>
          <cell r="T897">
            <v>4</v>
          </cell>
          <cell r="W897">
            <v>1004</v>
          </cell>
          <cell r="X897">
            <v>8</v>
          </cell>
          <cell r="AA897">
            <v>2031</v>
          </cell>
          <cell r="AB897">
            <v>815.52</v>
          </cell>
          <cell r="AC897">
            <v>1.3208</v>
          </cell>
          <cell r="AD897">
            <v>20</v>
          </cell>
          <cell r="AE897">
            <v>4.2336</v>
          </cell>
          <cell r="AF897">
            <v>4</v>
          </cell>
          <cell r="AG897">
            <v>4</v>
          </cell>
          <cell r="AH897">
            <v>4</v>
          </cell>
          <cell r="AI897">
            <v>0</v>
          </cell>
        </row>
        <row r="898">
          <cell r="A898">
            <v>1</v>
          </cell>
          <cell r="B898">
            <v>1</v>
          </cell>
          <cell r="C898">
            <v>2024</v>
          </cell>
          <cell r="D898">
            <v>5</v>
          </cell>
          <cell r="E898">
            <v>340</v>
          </cell>
          <cell r="F898">
            <v>316</v>
          </cell>
          <cell r="G898">
            <v>24</v>
          </cell>
          <cell r="H898">
            <v>5</v>
          </cell>
          <cell r="I898">
            <v>5</v>
          </cell>
          <cell r="J898">
            <v>2</v>
          </cell>
          <cell r="K898">
            <v>3</v>
          </cell>
          <cell r="L898">
            <v>1</v>
          </cell>
          <cell r="M898">
            <v>1</v>
          </cell>
          <cell r="N898">
            <v>1</v>
          </cell>
          <cell r="O898">
            <v>3</v>
          </cell>
          <cell r="P898">
            <v>1</v>
          </cell>
          <cell r="Q898">
            <v>1</v>
          </cell>
          <cell r="R898">
            <v>104</v>
          </cell>
          <cell r="S898">
            <v>3</v>
          </cell>
          <cell r="T898">
            <v>4</v>
          </cell>
          <cell r="W898">
            <v>1004</v>
          </cell>
          <cell r="X898">
            <v>8</v>
          </cell>
          <cell r="AA898">
            <v>211</v>
          </cell>
          <cell r="AB898">
            <v>151.80000000000001</v>
          </cell>
          <cell r="AC898">
            <v>4.43</v>
          </cell>
          <cell r="AD898">
            <v>20</v>
          </cell>
          <cell r="AE898">
            <v>10.65</v>
          </cell>
          <cell r="AF898">
            <v>4</v>
          </cell>
          <cell r="AG898">
            <v>4</v>
          </cell>
          <cell r="AH898">
            <v>4</v>
          </cell>
          <cell r="AI898">
            <v>0</v>
          </cell>
        </row>
        <row r="899">
          <cell r="A899">
            <v>1</v>
          </cell>
          <cell r="B899">
            <v>1</v>
          </cell>
          <cell r="C899">
            <v>2024</v>
          </cell>
          <cell r="D899">
            <v>5</v>
          </cell>
          <cell r="E899">
            <v>340</v>
          </cell>
          <cell r="F899">
            <v>316</v>
          </cell>
          <cell r="G899">
            <v>24</v>
          </cell>
          <cell r="H899">
            <v>7</v>
          </cell>
          <cell r="I899">
            <v>5</v>
          </cell>
          <cell r="J899">
            <v>2</v>
          </cell>
          <cell r="K899">
            <v>3</v>
          </cell>
          <cell r="L899">
            <v>5</v>
          </cell>
          <cell r="M899">
            <v>5</v>
          </cell>
          <cell r="N899">
            <v>4</v>
          </cell>
          <cell r="O899">
            <v>9</v>
          </cell>
          <cell r="P899">
            <v>1</v>
          </cell>
          <cell r="Q899">
            <v>1</v>
          </cell>
          <cell r="R899">
            <v>104</v>
          </cell>
          <cell r="S899">
            <v>3</v>
          </cell>
          <cell r="T899">
            <v>6</v>
          </cell>
          <cell r="W899">
            <v>1004</v>
          </cell>
          <cell r="X899">
            <v>8</v>
          </cell>
          <cell r="AA899">
            <v>1083</v>
          </cell>
          <cell r="AB899">
            <v>1107.44</v>
          </cell>
          <cell r="AD899">
            <v>20</v>
          </cell>
          <cell r="AE899">
            <v>6.2988999999999997</v>
          </cell>
          <cell r="AF899">
            <v>4</v>
          </cell>
          <cell r="AG899">
            <v>4</v>
          </cell>
          <cell r="AH899">
            <v>4</v>
          </cell>
          <cell r="AI899">
            <v>0</v>
          </cell>
        </row>
        <row r="900">
          <cell r="A900">
            <v>1</v>
          </cell>
          <cell r="B900">
            <v>1</v>
          </cell>
          <cell r="C900">
            <v>2024</v>
          </cell>
          <cell r="D900">
            <v>5</v>
          </cell>
          <cell r="E900">
            <v>340</v>
          </cell>
          <cell r="F900">
            <v>316</v>
          </cell>
          <cell r="G900">
            <v>24</v>
          </cell>
          <cell r="H900">
            <v>10</v>
          </cell>
          <cell r="I900">
            <v>5</v>
          </cell>
          <cell r="J900">
            <v>2</v>
          </cell>
          <cell r="K900">
            <v>3</v>
          </cell>
          <cell r="L900">
            <v>8</v>
          </cell>
          <cell r="M900">
            <v>1</v>
          </cell>
          <cell r="N900">
            <v>3</v>
          </cell>
          <cell r="O900">
            <v>0</v>
          </cell>
          <cell r="P900">
            <v>1</v>
          </cell>
          <cell r="Q900">
            <v>1</v>
          </cell>
          <cell r="R900">
            <v>104</v>
          </cell>
          <cell r="S900">
            <v>3</v>
          </cell>
          <cell r="T900">
            <v>4</v>
          </cell>
          <cell r="W900">
            <v>1004</v>
          </cell>
          <cell r="X900">
            <v>8</v>
          </cell>
          <cell r="AA900">
            <v>978</v>
          </cell>
          <cell r="AB900">
            <v>2952.21</v>
          </cell>
          <cell r="AC900">
            <v>3.8780000000000001</v>
          </cell>
          <cell r="AD900">
            <v>20</v>
          </cell>
          <cell r="AE900">
            <v>55.014400000000002</v>
          </cell>
          <cell r="AF900">
            <v>4</v>
          </cell>
          <cell r="AG900">
            <v>4</v>
          </cell>
          <cell r="AH900">
            <v>4</v>
          </cell>
          <cell r="AI900">
            <v>0</v>
          </cell>
        </row>
        <row r="901">
          <cell r="A901">
            <v>1</v>
          </cell>
          <cell r="B901">
            <v>1</v>
          </cell>
          <cell r="C901">
            <v>2024</v>
          </cell>
          <cell r="D901">
            <v>5</v>
          </cell>
          <cell r="E901">
            <v>340</v>
          </cell>
          <cell r="F901">
            <v>316</v>
          </cell>
          <cell r="G901">
            <v>24</v>
          </cell>
          <cell r="H901">
            <v>12</v>
          </cell>
          <cell r="I901">
            <v>5</v>
          </cell>
          <cell r="J901">
            <v>2</v>
          </cell>
          <cell r="K901">
            <v>3</v>
          </cell>
          <cell r="L901">
            <v>1</v>
          </cell>
          <cell r="M901">
            <v>1</v>
          </cell>
          <cell r="N901">
            <v>1</v>
          </cell>
          <cell r="O901">
            <v>5</v>
          </cell>
          <cell r="P901">
            <v>1</v>
          </cell>
          <cell r="Q901">
            <v>1</v>
          </cell>
          <cell r="R901">
            <v>104</v>
          </cell>
          <cell r="S901">
            <v>3</v>
          </cell>
          <cell r="T901">
            <v>4</v>
          </cell>
          <cell r="W901">
            <v>1004</v>
          </cell>
          <cell r="X901">
            <v>8</v>
          </cell>
          <cell r="AA901">
            <v>510</v>
          </cell>
          <cell r="AB901">
            <v>1186.55</v>
          </cell>
          <cell r="AC901">
            <v>4.5701000000000001</v>
          </cell>
          <cell r="AD901">
            <v>20</v>
          </cell>
          <cell r="AE901">
            <v>114.271</v>
          </cell>
          <cell r="AF901">
            <v>4</v>
          </cell>
          <cell r="AG901">
            <v>4</v>
          </cell>
          <cell r="AH901">
            <v>4</v>
          </cell>
          <cell r="AI901">
            <v>0</v>
          </cell>
        </row>
        <row r="902">
          <cell r="A902">
            <v>1</v>
          </cell>
          <cell r="B902">
            <v>1</v>
          </cell>
          <cell r="C902">
            <v>2024</v>
          </cell>
          <cell r="D902">
            <v>5</v>
          </cell>
          <cell r="E902">
            <v>340</v>
          </cell>
          <cell r="F902">
            <v>316</v>
          </cell>
          <cell r="G902">
            <v>24</v>
          </cell>
          <cell r="H902">
            <v>13</v>
          </cell>
          <cell r="I902">
            <v>5</v>
          </cell>
          <cell r="J902">
            <v>2</v>
          </cell>
          <cell r="K902">
            <v>3</v>
          </cell>
          <cell r="L902">
            <v>2</v>
          </cell>
          <cell r="M902">
            <v>2</v>
          </cell>
          <cell r="N902">
            <v>1</v>
          </cell>
          <cell r="O902">
            <v>5</v>
          </cell>
          <cell r="P902">
            <v>0</v>
          </cell>
          <cell r="R902">
            <v>104</v>
          </cell>
          <cell r="S902">
            <v>3</v>
          </cell>
          <cell r="T902">
            <v>4</v>
          </cell>
          <cell r="W902">
            <v>1004</v>
          </cell>
          <cell r="X902">
            <v>8</v>
          </cell>
          <cell r="AA902">
            <v>578</v>
          </cell>
          <cell r="AB902">
            <v>1188.24</v>
          </cell>
          <cell r="AD902">
            <v>20</v>
          </cell>
          <cell r="AF902">
            <v>4</v>
          </cell>
          <cell r="AG902">
            <v>4</v>
          </cell>
          <cell r="AH902">
            <v>4</v>
          </cell>
          <cell r="AI902">
            <v>0</v>
          </cell>
        </row>
        <row r="903">
          <cell r="A903">
            <v>1</v>
          </cell>
          <cell r="B903">
            <v>1</v>
          </cell>
          <cell r="C903">
            <v>2024</v>
          </cell>
          <cell r="D903">
            <v>5</v>
          </cell>
          <cell r="E903">
            <v>340</v>
          </cell>
          <cell r="F903">
            <v>316</v>
          </cell>
          <cell r="G903">
            <v>24</v>
          </cell>
          <cell r="H903">
            <v>14</v>
          </cell>
          <cell r="I903">
            <v>5</v>
          </cell>
          <cell r="J903">
            <v>2</v>
          </cell>
          <cell r="K903">
            <v>3</v>
          </cell>
          <cell r="L903">
            <v>2</v>
          </cell>
          <cell r="M903">
            <v>1</v>
          </cell>
          <cell r="N903">
            <v>1</v>
          </cell>
          <cell r="O903">
            <v>5</v>
          </cell>
          <cell r="P903">
            <v>0</v>
          </cell>
          <cell r="R903">
            <v>104</v>
          </cell>
          <cell r="S903">
            <v>3</v>
          </cell>
          <cell r="T903">
            <v>4</v>
          </cell>
          <cell r="W903">
            <v>1004</v>
          </cell>
          <cell r="X903">
            <v>8</v>
          </cell>
          <cell r="AA903">
            <v>881</v>
          </cell>
          <cell r="AB903">
            <v>1191.9000000000001</v>
          </cell>
          <cell r="AC903">
            <v>2.8767999999999998</v>
          </cell>
          <cell r="AD903">
            <v>20</v>
          </cell>
          <cell r="AE903">
            <v>13.7598</v>
          </cell>
          <cell r="AF903">
            <v>4</v>
          </cell>
          <cell r="AG903">
            <v>4</v>
          </cell>
          <cell r="AH903">
            <v>4</v>
          </cell>
          <cell r="AI903">
            <v>0</v>
          </cell>
        </row>
        <row r="904">
          <cell r="A904">
            <v>1</v>
          </cell>
          <cell r="B904">
            <v>1</v>
          </cell>
          <cell r="C904">
            <v>2024</v>
          </cell>
          <cell r="D904">
            <v>5</v>
          </cell>
          <cell r="E904">
            <v>340</v>
          </cell>
          <cell r="F904">
            <v>316</v>
          </cell>
          <cell r="G904">
            <v>24</v>
          </cell>
          <cell r="H904">
            <v>15</v>
          </cell>
          <cell r="I904">
            <v>5</v>
          </cell>
          <cell r="J904">
            <v>2</v>
          </cell>
          <cell r="K904">
            <v>3</v>
          </cell>
          <cell r="L904">
            <v>2</v>
          </cell>
          <cell r="M904">
            <v>1</v>
          </cell>
          <cell r="N904">
            <v>1</v>
          </cell>
          <cell r="O904">
            <v>3</v>
          </cell>
          <cell r="P904">
            <v>1</v>
          </cell>
          <cell r="Q904">
            <v>1</v>
          </cell>
          <cell r="R904">
            <v>104</v>
          </cell>
          <cell r="S904">
            <v>3</v>
          </cell>
          <cell r="T904">
            <v>4</v>
          </cell>
          <cell r="W904">
            <v>1004</v>
          </cell>
          <cell r="X904">
            <v>8</v>
          </cell>
          <cell r="AA904">
            <v>392</v>
          </cell>
          <cell r="AB904">
            <v>330.4</v>
          </cell>
          <cell r="AD904">
            <v>20</v>
          </cell>
          <cell r="AE904">
            <v>14.92</v>
          </cell>
          <cell r="AF904">
            <v>4</v>
          </cell>
          <cell r="AG904">
            <v>4</v>
          </cell>
          <cell r="AH904">
            <v>4</v>
          </cell>
          <cell r="AI904">
            <v>0</v>
          </cell>
        </row>
        <row r="905">
          <cell r="A905">
            <v>1</v>
          </cell>
          <cell r="B905">
            <v>1</v>
          </cell>
          <cell r="C905">
            <v>2024</v>
          </cell>
          <cell r="D905">
            <v>5</v>
          </cell>
          <cell r="E905">
            <v>340</v>
          </cell>
          <cell r="F905">
            <v>316</v>
          </cell>
          <cell r="G905">
            <v>24</v>
          </cell>
          <cell r="H905">
            <v>16</v>
          </cell>
          <cell r="I905">
            <v>5</v>
          </cell>
          <cell r="J905">
            <v>2</v>
          </cell>
          <cell r="K905">
            <v>3</v>
          </cell>
          <cell r="L905">
            <v>4</v>
          </cell>
          <cell r="M905">
            <v>1</v>
          </cell>
          <cell r="N905">
            <v>1</v>
          </cell>
          <cell r="O905">
            <v>3</v>
          </cell>
          <cell r="P905">
            <v>1</v>
          </cell>
          <cell r="Q905">
            <v>1</v>
          </cell>
          <cell r="R905">
            <v>104</v>
          </cell>
          <cell r="S905">
            <v>3</v>
          </cell>
          <cell r="T905">
            <v>4</v>
          </cell>
          <cell r="W905">
            <v>1004</v>
          </cell>
          <cell r="X905">
            <v>8</v>
          </cell>
          <cell r="AA905">
            <v>894</v>
          </cell>
          <cell r="AB905">
            <v>474.02</v>
          </cell>
          <cell r="AC905">
            <v>1.35</v>
          </cell>
          <cell r="AD905">
            <v>20</v>
          </cell>
          <cell r="AE905">
            <v>16.420000000000002</v>
          </cell>
          <cell r="AF905">
            <v>4</v>
          </cell>
          <cell r="AG905">
            <v>4</v>
          </cell>
          <cell r="AH905">
            <v>4</v>
          </cell>
          <cell r="AI905">
            <v>0</v>
          </cell>
        </row>
        <row r="906">
          <cell r="A906">
            <v>1</v>
          </cell>
          <cell r="B906">
            <v>1</v>
          </cell>
          <cell r="C906">
            <v>2024</v>
          </cell>
          <cell r="D906">
            <v>5</v>
          </cell>
          <cell r="E906">
            <v>340</v>
          </cell>
          <cell r="F906">
            <v>316</v>
          </cell>
          <cell r="G906">
            <v>24</v>
          </cell>
          <cell r="H906">
            <v>18</v>
          </cell>
          <cell r="I906">
            <v>5</v>
          </cell>
          <cell r="J906">
            <v>2</v>
          </cell>
          <cell r="K906">
            <v>3</v>
          </cell>
          <cell r="L906">
            <v>3</v>
          </cell>
          <cell r="M906">
            <v>1</v>
          </cell>
          <cell r="N906">
            <v>1</v>
          </cell>
          <cell r="O906">
            <v>5</v>
          </cell>
          <cell r="P906">
            <v>1</v>
          </cell>
          <cell r="Q906">
            <v>1</v>
          </cell>
          <cell r="R906">
            <v>104</v>
          </cell>
          <cell r="S906">
            <v>3</v>
          </cell>
          <cell r="T906">
            <v>4</v>
          </cell>
          <cell r="W906">
            <v>1004</v>
          </cell>
          <cell r="X906">
            <v>8</v>
          </cell>
          <cell r="AA906">
            <v>547</v>
          </cell>
          <cell r="AB906">
            <v>813.55</v>
          </cell>
          <cell r="AD906">
            <v>20</v>
          </cell>
          <cell r="AE906">
            <v>15.043699999999999</v>
          </cell>
          <cell r="AF906">
            <v>4</v>
          </cell>
          <cell r="AG906">
            <v>4</v>
          </cell>
          <cell r="AH906">
            <v>4</v>
          </cell>
          <cell r="AI906">
            <v>0</v>
          </cell>
        </row>
        <row r="907">
          <cell r="A907">
            <v>1</v>
          </cell>
          <cell r="B907">
            <v>1</v>
          </cell>
          <cell r="C907">
            <v>2024</v>
          </cell>
          <cell r="D907">
            <v>5</v>
          </cell>
          <cell r="E907">
            <v>340</v>
          </cell>
          <cell r="F907">
            <v>316</v>
          </cell>
          <cell r="G907">
            <v>24</v>
          </cell>
          <cell r="H907">
            <v>19</v>
          </cell>
          <cell r="I907">
            <v>5</v>
          </cell>
          <cell r="J907">
            <v>2</v>
          </cell>
          <cell r="K907">
            <v>3</v>
          </cell>
          <cell r="L907">
            <v>6</v>
          </cell>
          <cell r="M907">
            <v>1</v>
          </cell>
          <cell r="N907">
            <v>1</v>
          </cell>
          <cell r="O907">
            <v>5</v>
          </cell>
          <cell r="P907">
            <v>1</v>
          </cell>
          <cell r="Q907">
            <v>1</v>
          </cell>
          <cell r="R907">
            <v>104</v>
          </cell>
          <cell r="S907">
            <v>3</v>
          </cell>
          <cell r="T907">
            <v>4</v>
          </cell>
          <cell r="W907">
            <v>1004</v>
          </cell>
          <cell r="X907">
            <v>8</v>
          </cell>
          <cell r="AA907">
            <v>248</v>
          </cell>
          <cell r="AB907">
            <v>275</v>
          </cell>
          <cell r="AC907">
            <v>2.9239999999999999</v>
          </cell>
          <cell r="AD907">
            <v>20</v>
          </cell>
          <cell r="AE907">
            <v>4.6627999999999998</v>
          </cell>
          <cell r="AF907">
            <v>4</v>
          </cell>
          <cell r="AG907">
            <v>4</v>
          </cell>
          <cell r="AH907">
            <v>4</v>
          </cell>
          <cell r="AI907">
            <v>0</v>
          </cell>
        </row>
        <row r="908">
          <cell r="A908">
            <v>1</v>
          </cell>
          <cell r="B908">
            <v>1</v>
          </cell>
          <cell r="C908">
            <v>2024</v>
          </cell>
          <cell r="D908">
            <v>5</v>
          </cell>
          <cell r="E908">
            <v>340</v>
          </cell>
          <cell r="F908">
            <v>316</v>
          </cell>
          <cell r="G908">
            <v>24</v>
          </cell>
          <cell r="H908">
            <v>33</v>
          </cell>
          <cell r="I908">
            <v>5</v>
          </cell>
          <cell r="J908">
            <v>2</v>
          </cell>
          <cell r="K908">
            <v>3</v>
          </cell>
          <cell r="L908">
            <v>2</v>
          </cell>
          <cell r="M908">
            <v>1</v>
          </cell>
          <cell r="N908">
            <v>1</v>
          </cell>
          <cell r="O908">
            <v>5</v>
          </cell>
          <cell r="P908">
            <v>1</v>
          </cell>
          <cell r="Q908">
            <v>1</v>
          </cell>
          <cell r="R908">
            <v>104</v>
          </cell>
          <cell r="S908">
            <v>3</v>
          </cell>
          <cell r="T908">
            <v>4</v>
          </cell>
          <cell r="W908">
            <v>1004</v>
          </cell>
          <cell r="X908">
            <v>8</v>
          </cell>
          <cell r="AA908">
            <v>582</v>
          </cell>
          <cell r="AB908">
            <v>725.05</v>
          </cell>
          <cell r="AC908">
            <v>15.2789</v>
          </cell>
          <cell r="AD908">
            <v>20</v>
          </cell>
          <cell r="AE908">
            <v>20.476099999999999</v>
          </cell>
          <cell r="AF908">
            <v>4</v>
          </cell>
          <cell r="AG908">
            <v>4</v>
          </cell>
          <cell r="AH908">
            <v>4</v>
          </cell>
          <cell r="AI908">
            <v>0</v>
          </cell>
        </row>
        <row r="909">
          <cell r="A909">
            <v>1</v>
          </cell>
          <cell r="B909">
            <v>1</v>
          </cell>
          <cell r="C909">
            <v>2024</v>
          </cell>
          <cell r="D909">
            <v>5</v>
          </cell>
          <cell r="E909">
            <v>340</v>
          </cell>
          <cell r="F909">
            <v>316</v>
          </cell>
          <cell r="G909">
            <v>24</v>
          </cell>
          <cell r="H909">
            <v>14</v>
          </cell>
          <cell r="I909">
            <v>5</v>
          </cell>
          <cell r="J909">
            <v>3</v>
          </cell>
          <cell r="K909">
            <v>3</v>
          </cell>
          <cell r="L909">
            <v>2</v>
          </cell>
          <cell r="M909">
            <v>1</v>
          </cell>
          <cell r="N909">
            <v>1</v>
          </cell>
          <cell r="O909">
            <v>5</v>
          </cell>
          <cell r="P909">
            <v>1</v>
          </cell>
          <cell r="Q909">
            <v>0</v>
          </cell>
          <cell r="R909">
            <v>104</v>
          </cell>
          <cell r="S909">
            <v>3</v>
          </cell>
          <cell r="T909">
            <v>4</v>
          </cell>
          <cell r="W909">
            <v>1004</v>
          </cell>
          <cell r="X909">
            <v>8</v>
          </cell>
          <cell r="AA909">
            <v>415</v>
          </cell>
          <cell r="AB909">
            <v>1470.9289000000001</v>
          </cell>
          <cell r="AC909">
            <v>21.387</v>
          </cell>
          <cell r="AD909">
            <v>20</v>
          </cell>
          <cell r="AE909">
            <v>28.004799999999999</v>
          </cell>
          <cell r="AF909">
            <v>4</v>
          </cell>
          <cell r="AG909">
            <v>4</v>
          </cell>
          <cell r="AH909">
            <v>4</v>
          </cell>
          <cell r="AI909">
            <v>0</v>
          </cell>
        </row>
        <row r="910">
          <cell r="A910">
            <v>1</v>
          </cell>
          <cell r="B910">
            <v>1</v>
          </cell>
          <cell r="C910">
            <v>2024</v>
          </cell>
          <cell r="D910">
            <v>5</v>
          </cell>
          <cell r="E910">
            <v>340</v>
          </cell>
          <cell r="F910">
            <v>316</v>
          </cell>
          <cell r="G910">
            <v>24</v>
          </cell>
          <cell r="H910">
            <v>33</v>
          </cell>
          <cell r="I910">
            <v>5</v>
          </cell>
          <cell r="J910">
            <v>3</v>
          </cell>
          <cell r="K910">
            <v>3</v>
          </cell>
          <cell r="L910">
            <v>2</v>
          </cell>
          <cell r="M910">
            <v>1</v>
          </cell>
          <cell r="N910">
            <v>3</v>
          </cell>
          <cell r="O910">
            <v>0</v>
          </cell>
          <cell r="P910">
            <v>1</v>
          </cell>
          <cell r="Q910">
            <v>1</v>
          </cell>
          <cell r="R910">
            <v>104</v>
          </cell>
          <cell r="S910">
            <v>3</v>
          </cell>
          <cell r="T910">
            <v>4</v>
          </cell>
          <cell r="W910">
            <v>1004</v>
          </cell>
          <cell r="X910">
            <v>8</v>
          </cell>
          <cell r="AA910">
            <v>695</v>
          </cell>
          <cell r="AB910">
            <v>1153.3599999999999</v>
          </cell>
          <cell r="AC910">
            <v>26.946300000000001</v>
          </cell>
          <cell r="AD910">
            <v>20</v>
          </cell>
          <cell r="AE910">
            <v>37.240099999999998</v>
          </cell>
          <cell r="AF910">
            <v>4</v>
          </cell>
          <cell r="AG910">
            <v>4</v>
          </cell>
          <cell r="AH910">
            <v>4</v>
          </cell>
          <cell r="AI910">
            <v>0</v>
          </cell>
        </row>
        <row r="911">
          <cell r="A911">
            <v>1</v>
          </cell>
          <cell r="B911">
            <v>1</v>
          </cell>
          <cell r="C911">
            <v>2024</v>
          </cell>
          <cell r="D911">
            <v>5</v>
          </cell>
          <cell r="E911">
            <v>340</v>
          </cell>
          <cell r="F911">
            <v>316</v>
          </cell>
          <cell r="G911">
            <v>24</v>
          </cell>
          <cell r="H911">
            <v>1</v>
          </cell>
          <cell r="I911">
            <v>6</v>
          </cell>
          <cell r="J911">
            <v>1</v>
          </cell>
          <cell r="K911">
            <v>3</v>
          </cell>
          <cell r="L911">
            <v>2</v>
          </cell>
          <cell r="M911">
            <v>1</v>
          </cell>
          <cell r="N911">
            <v>4</v>
          </cell>
          <cell r="O911">
            <v>9</v>
          </cell>
          <cell r="P911">
            <v>1</v>
          </cell>
          <cell r="Q911">
            <v>1</v>
          </cell>
          <cell r="R911">
            <v>104</v>
          </cell>
          <cell r="S911">
            <v>3</v>
          </cell>
          <cell r="T911">
            <v>4</v>
          </cell>
          <cell r="W911">
            <v>1004</v>
          </cell>
          <cell r="X911">
            <v>8</v>
          </cell>
          <cell r="AA911">
            <v>688</v>
          </cell>
          <cell r="AB911">
            <v>2936.3</v>
          </cell>
          <cell r="AD911">
            <v>20</v>
          </cell>
          <cell r="AE911">
            <v>52.99</v>
          </cell>
          <cell r="AF911">
            <v>4</v>
          </cell>
          <cell r="AG911">
            <v>4</v>
          </cell>
          <cell r="AH911">
            <v>4</v>
          </cell>
          <cell r="AI911">
            <v>0</v>
          </cell>
        </row>
        <row r="912">
          <cell r="A912">
            <v>1</v>
          </cell>
          <cell r="B912">
            <v>1</v>
          </cell>
          <cell r="C912">
            <v>2024</v>
          </cell>
          <cell r="D912">
            <v>5</v>
          </cell>
          <cell r="E912">
            <v>340</v>
          </cell>
          <cell r="F912">
            <v>316</v>
          </cell>
          <cell r="G912">
            <v>24</v>
          </cell>
          <cell r="H912">
            <v>3</v>
          </cell>
          <cell r="I912">
            <v>6</v>
          </cell>
          <cell r="J912">
            <v>1</v>
          </cell>
          <cell r="K912">
            <v>3</v>
          </cell>
          <cell r="L912">
            <v>2</v>
          </cell>
          <cell r="M912">
            <v>1</v>
          </cell>
          <cell r="N912">
            <v>1</v>
          </cell>
          <cell r="O912">
            <v>1</v>
          </cell>
          <cell r="P912">
            <v>1</v>
          </cell>
          <cell r="Q912">
            <v>1</v>
          </cell>
          <cell r="R912">
            <v>104</v>
          </cell>
          <cell r="S912">
            <v>3</v>
          </cell>
          <cell r="T912">
            <v>4</v>
          </cell>
          <cell r="W912">
            <v>1004</v>
          </cell>
          <cell r="X912">
            <v>8</v>
          </cell>
          <cell r="AA912">
            <v>1333</v>
          </cell>
          <cell r="AB912">
            <v>658.7</v>
          </cell>
          <cell r="AC912">
            <v>2.6505999999999998</v>
          </cell>
          <cell r="AD912">
            <v>20</v>
          </cell>
          <cell r="AE912">
            <v>14.358499999999999</v>
          </cell>
          <cell r="AF912">
            <v>4</v>
          </cell>
          <cell r="AG912">
            <v>4</v>
          </cell>
          <cell r="AH912">
            <v>4</v>
          </cell>
          <cell r="AI912">
            <v>0</v>
          </cell>
        </row>
        <row r="913">
          <cell r="A913">
            <v>1</v>
          </cell>
          <cell r="B913">
            <v>1</v>
          </cell>
          <cell r="C913">
            <v>2024</v>
          </cell>
          <cell r="D913">
            <v>5</v>
          </cell>
          <cell r="E913">
            <v>340</v>
          </cell>
          <cell r="F913">
            <v>316</v>
          </cell>
          <cell r="G913">
            <v>24</v>
          </cell>
          <cell r="H913">
            <v>4</v>
          </cell>
          <cell r="I913">
            <v>6</v>
          </cell>
          <cell r="J913">
            <v>1</v>
          </cell>
          <cell r="K913">
            <v>3</v>
          </cell>
          <cell r="L913">
            <v>4</v>
          </cell>
          <cell r="M913">
            <v>1</v>
          </cell>
          <cell r="N913">
            <v>1</v>
          </cell>
          <cell r="O913">
            <v>2</v>
          </cell>
          <cell r="P913">
            <v>1</v>
          </cell>
          <cell r="Q913">
            <v>1</v>
          </cell>
          <cell r="R913">
            <v>104</v>
          </cell>
          <cell r="S913">
            <v>3</v>
          </cell>
          <cell r="T913">
            <v>4</v>
          </cell>
          <cell r="W913">
            <v>1004</v>
          </cell>
          <cell r="X913">
            <v>8</v>
          </cell>
          <cell r="AA913">
            <v>1726</v>
          </cell>
          <cell r="AB913">
            <v>1674.81</v>
          </cell>
          <cell r="AD913">
            <v>20</v>
          </cell>
          <cell r="AE913">
            <v>20.151800000000001</v>
          </cell>
          <cell r="AF913">
            <v>4</v>
          </cell>
          <cell r="AG913">
            <v>4</v>
          </cell>
          <cell r="AH913">
            <v>4</v>
          </cell>
          <cell r="AI913">
            <v>0</v>
          </cell>
        </row>
        <row r="914">
          <cell r="A914">
            <v>1</v>
          </cell>
          <cell r="B914">
            <v>1</v>
          </cell>
          <cell r="C914">
            <v>2024</v>
          </cell>
          <cell r="D914">
            <v>5</v>
          </cell>
          <cell r="E914">
            <v>340</v>
          </cell>
          <cell r="F914">
            <v>316</v>
          </cell>
          <cell r="G914">
            <v>24</v>
          </cell>
          <cell r="H914">
            <v>7</v>
          </cell>
          <cell r="I914">
            <v>6</v>
          </cell>
          <cell r="J914">
            <v>1</v>
          </cell>
          <cell r="K914">
            <v>3</v>
          </cell>
          <cell r="L914">
            <v>2</v>
          </cell>
          <cell r="M914">
            <v>1</v>
          </cell>
          <cell r="N914">
            <v>4</v>
          </cell>
          <cell r="O914">
            <v>9</v>
          </cell>
          <cell r="P914">
            <v>0</v>
          </cell>
          <cell r="R914">
            <v>104</v>
          </cell>
          <cell r="S914">
            <v>3</v>
          </cell>
          <cell r="T914">
            <v>4</v>
          </cell>
          <cell r="W914">
            <v>1004</v>
          </cell>
          <cell r="X914">
            <v>8</v>
          </cell>
          <cell r="AA914">
            <v>730</v>
          </cell>
          <cell r="AB914">
            <v>1124.6199999999999</v>
          </cell>
          <cell r="AD914">
            <v>20</v>
          </cell>
          <cell r="AE914">
            <v>19.9177</v>
          </cell>
          <cell r="AF914">
            <v>4</v>
          </cell>
          <cell r="AG914">
            <v>4</v>
          </cell>
          <cell r="AH914">
            <v>4</v>
          </cell>
          <cell r="AI914">
            <v>0</v>
          </cell>
        </row>
        <row r="915">
          <cell r="A915">
            <v>1</v>
          </cell>
          <cell r="B915">
            <v>1</v>
          </cell>
          <cell r="C915">
            <v>2024</v>
          </cell>
          <cell r="D915">
            <v>5</v>
          </cell>
          <cell r="E915">
            <v>340</v>
          </cell>
          <cell r="F915">
            <v>316</v>
          </cell>
          <cell r="G915">
            <v>24</v>
          </cell>
          <cell r="H915">
            <v>9</v>
          </cell>
          <cell r="I915">
            <v>6</v>
          </cell>
          <cell r="J915">
            <v>1</v>
          </cell>
          <cell r="K915">
            <v>3</v>
          </cell>
          <cell r="L915">
            <v>1</v>
          </cell>
          <cell r="M915">
            <v>1</v>
          </cell>
          <cell r="N915">
            <v>3</v>
          </cell>
          <cell r="O915">
            <v>0</v>
          </cell>
          <cell r="P915">
            <v>1</v>
          </cell>
          <cell r="Q915">
            <v>1</v>
          </cell>
          <cell r="R915">
            <v>104</v>
          </cell>
          <cell r="S915">
            <v>3</v>
          </cell>
          <cell r="T915">
            <v>4</v>
          </cell>
          <cell r="W915">
            <v>1004</v>
          </cell>
          <cell r="X915">
            <v>8</v>
          </cell>
          <cell r="AA915">
            <v>805</v>
          </cell>
          <cell r="AB915">
            <v>1052.1600000000001</v>
          </cell>
          <cell r="AD915">
            <v>20</v>
          </cell>
          <cell r="AE915">
            <v>26.102</v>
          </cell>
          <cell r="AF915">
            <v>4</v>
          </cell>
          <cell r="AG915">
            <v>4</v>
          </cell>
          <cell r="AH915">
            <v>4</v>
          </cell>
          <cell r="AI915">
            <v>0</v>
          </cell>
        </row>
        <row r="916">
          <cell r="A916">
            <v>1</v>
          </cell>
          <cell r="B916">
            <v>1</v>
          </cell>
          <cell r="C916">
            <v>2024</v>
          </cell>
          <cell r="D916">
            <v>5</v>
          </cell>
          <cell r="E916">
            <v>340</v>
          </cell>
          <cell r="F916">
            <v>316</v>
          </cell>
          <cell r="G916">
            <v>24</v>
          </cell>
          <cell r="H916">
            <v>12</v>
          </cell>
          <cell r="I916">
            <v>6</v>
          </cell>
          <cell r="J916">
            <v>1</v>
          </cell>
          <cell r="K916">
            <v>3</v>
          </cell>
          <cell r="L916">
            <v>3</v>
          </cell>
          <cell r="M916">
            <v>3</v>
          </cell>
          <cell r="N916">
            <v>1</v>
          </cell>
          <cell r="O916">
            <v>5</v>
          </cell>
          <cell r="P916">
            <v>1</v>
          </cell>
          <cell r="Q916">
            <v>1</v>
          </cell>
          <cell r="R916">
            <v>104</v>
          </cell>
          <cell r="S916">
            <v>3</v>
          </cell>
          <cell r="T916">
            <v>4</v>
          </cell>
          <cell r="W916">
            <v>1004</v>
          </cell>
          <cell r="X916">
            <v>8</v>
          </cell>
          <cell r="AA916">
            <v>266</v>
          </cell>
          <cell r="AB916">
            <v>252.17</v>
          </cell>
          <cell r="AC916">
            <v>14.577500000000001</v>
          </cell>
          <cell r="AD916">
            <v>16</v>
          </cell>
          <cell r="AE916">
            <v>14.992100000000001</v>
          </cell>
          <cell r="AF916">
            <v>4</v>
          </cell>
          <cell r="AG916">
            <v>4</v>
          </cell>
          <cell r="AH916">
            <v>4</v>
          </cell>
          <cell r="AI916">
            <v>0</v>
          </cell>
        </row>
        <row r="917">
          <cell r="A917">
            <v>1</v>
          </cell>
          <cell r="B917">
            <v>1</v>
          </cell>
          <cell r="C917">
            <v>2024</v>
          </cell>
          <cell r="D917">
            <v>5</v>
          </cell>
          <cell r="E917">
            <v>340</v>
          </cell>
          <cell r="F917">
            <v>316</v>
          </cell>
          <cell r="G917">
            <v>24</v>
          </cell>
          <cell r="H917">
            <v>13</v>
          </cell>
          <cell r="I917">
            <v>6</v>
          </cell>
          <cell r="J917">
            <v>1</v>
          </cell>
          <cell r="K917">
            <v>3</v>
          </cell>
          <cell r="L917">
            <v>1</v>
          </cell>
          <cell r="M917">
            <v>1</v>
          </cell>
          <cell r="N917">
            <v>1</v>
          </cell>
          <cell r="O917">
            <v>5</v>
          </cell>
          <cell r="P917">
            <v>0</v>
          </cell>
          <cell r="R917">
            <v>104</v>
          </cell>
          <cell r="S917">
            <v>3</v>
          </cell>
          <cell r="T917">
            <v>4</v>
          </cell>
          <cell r="W917">
            <v>1004</v>
          </cell>
          <cell r="X917">
            <v>8</v>
          </cell>
          <cell r="AA917">
            <v>766</v>
          </cell>
          <cell r="AB917">
            <v>1358.47</v>
          </cell>
          <cell r="AD917">
            <v>20</v>
          </cell>
          <cell r="AE917">
            <v>33.396700000000003</v>
          </cell>
          <cell r="AF917">
            <v>4</v>
          </cell>
          <cell r="AG917">
            <v>4</v>
          </cell>
          <cell r="AH917">
            <v>4</v>
          </cell>
          <cell r="AI917">
            <v>0</v>
          </cell>
        </row>
        <row r="918">
          <cell r="A918">
            <v>1</v>
          </cell>
          <cell r="B918">
            <v>1</v>
          </cell>
          <cell r="C918">
            <v>2024</v>
          </cell>
          <cell r="D918">
            <v>5</v>
          </cell>
          <cell r="E918">
            <v>340</v>
          </cell>
          <cell r="F918">
            <v>316</v>
          </cell>
          <cell r="G918">
            <v>24</v>
          </cell>
          <cell r="H918">
            <v>15</v>
          </cell>
          <cell r="I918">
            <v>6</v>
          </cell>
          <cell r="J918">
            <v>1</v>
          </cell>
          <cell r="K918">
            <v>3</v>
          </cell>
          <cell r="L918">
            <v>3</v>
          </cell>
          <cell r="M918">
            <v>1</v>
          </cell>
          <cell r="N918">
            <v>1</v>
          </cell>
          <cell r="O918">
            <v>3</v>
          </cell>
          <cell r="P918">
            <v>1</v>
          </cell>
          <cell r="Q918">
            <v>1</v>
          </cell>
          <cell r="R918">
            <v>104</v>
          </cell>
          <cell r="S918">
            <v>3</v>
          </cell>
          <cell r="T918">
            <v>4</v>
          </cell>
          <cell r="W918">
            <v>1004</v>
          </cell>
          <cell r="X918">
            <v>8</v>
          </cell>
          <cell r="AA918">
            <v>685</v>
          </cell>
          <cell r="AB918">
            <v>486</v>
          </cell>
          <cell r="AC918">
            <v>5.41</v>
          </cell>
          <cell r="AD918">
            <v>20</v>
          </cell>
          <cell r="AE918">
            <v>9.0500000000000007</v>
          </cell>
          <cell r="AF918">
            <v>4</v>
          </cell>
          <cell r="AG918">
            <v>4</v>
          </cell>
          <cell r="AH918">
            <v>4</v>
          </cell>
          <cell r="AI918">
            <v>0</v>
          </cell>
        </row>
        <row r="919">
          <cell r="A919">
            <v>1</v>
          </cell>
          <cell r="B919">
            <v>1</v>
          </cell>
          <cell r="C919">
            <v>2024</v>
          </cell>
          <cell r="D919">
            <v>5</v>
          </cell>
          <cell r="E919">
            <v>340</v>
          </cell>
          <cell r="F919">
            <v>316</v>
          </cell>
          <cell r="G919">
            <v>24</v>
          </cell>
          <cell r="H919">
            <v>16</v>
          </cell>
          <cell r="I919">
            <v>6</v>
          </cell>
          <cell r="J919">
            <v>1</v>
          </cell>
          <cell r="K919">
            <v>3</v>
          </cell>
          <cell r="L919">
            <v>3</v>
          </cell>
          <cell r="M919">
            <v>1</v>
          </cell>
          <cell r="N919">
            <v>1</v>
          </cell>
          <cell r="O919">
            <v>3</v>
          </cell>
          <cell r="P919">
            <v>1</v>
          </cell>
          <cell r="Q919">
            <v>1</v>
          </cell>
          <cell r="R919">
            <v>104</v>
          </cell>
          <cell r="S919">
            <v>3</v>
          </cell>
          <cell r="T919">
            <v>4</v>
          </cell>
          <cell r="W919">
            <v>1004</v>
          </cell>
          <cell r="X919">
            <v>8</v>
          </cell>
          <cell r="AA919">
            <v>322</v>
          </cell>
          <cell r="AB919">
            <v>860.07</v>
          </cell>
          <cell r="AC919">
            <v>33.46</v>
          </cell>
          <cell r="AD919">
            <v>20</v>
          </cell>
          <cell r="AE919">
            <v>54.04</v>
          </cell>
          <cell r="AF919">
            <v>4</v>
          </cell>
          <cell r="AG919">
            <v>4</v>
          </cell>
          <cell r="AH919">
            <v>4</v>
          </cell>
          <cell r="AI919">
            <v>0</v>
          </cell>
        </row>
        <row r="920">
          <cell r="A920">
            <v>1</v>
          </cell>
          <cell r="B920">
            <v>1</v>
          </cell>
          <cell r="C920">
            <v>2024</v>
          </cell>
          <cell r="D920">
            <v>5</v>
          </cell>
          <cell r="E920">
            <v>340</v>
          </cell>
          <cell r="F920">
            <v>316</v>
          </cell>
          <cell r="G920">
            <v>24</v>
          </cell>
          <cell r="H920">
            <v>18</v>
          </cell>
          <cell r="I920">
            <v>6</v>
          </cell>
          <cell r="J920">
            <v>1</v>
          </cell>
          <cell r="K920">
            <v>3</v>
          </cell>
          <cell r="L920">
            <v>5</v>
          </cell>
          <cell r="M920">
            <v>1</v>
          </cell>
          <cell r="N920">
            <v>1</v>
          </cell>
          <cell r="O920">
            <v>5</v>
          </cell>
          <cell r="P920">
            <v>1</v>
          </cell>
          <cell r="Q920">
            <v>1</v>
          </cell>
          <cell r="R920">
            <v>104</v>
          </cell>
          <cell r="S920">
            <v>3</v>
          </cell>
          <cell r="T920">
            <v>4</v>
          </cell>
          <cell r="W920">
            <v>1004</v>
          </cell>
          <cell r="X920">
            <v>8</v>
          </cell>
          <cell r="AA920">
            <v>169</v>
          </cell>
          <cell r="AB920">
            <v>665.99</v>
          </cell>
          <cell r="AD920">
            <v>20</v>
          </cell>
          <cell r="AE920">
            <v>182.19399999999999</v>
          </cell>
          <cell r="AF920">
            <v>4</v>
          </cell>
          <cell r="AG920">
            <v>4</v>
          </cell>
          <cell r="AH920">
            <v>4</v>
          </cell>
          <cell r="AI920">
            <v>0</v>
          </cell>
        </row>
        <row r="921">
          <cell r="A921">
            <v>1</v>
          </cell>
          <cell r="B921">
            <v>1</v>
          </cell>
          <cell r="C921">
            <v>2024</v>
          </cell>
          <cell r="D921">
            <v>5</v>
          </cell>
          <cell r="E921">
            <v>340</v>
          </cell>
          <cell r="F921">
            <v>316</v>
          </cell>
          <cell r="G921">
            <v>24</v>
          </cell>
          <cell r="H921">
            <v>1</v>
          </cell>
          <cell r="I921">
            <v>6</v>
          </cell>
          <cell r="J921">
            <v>2</v>
          </cell>
          <cell r="K921">
            <v>3</v>
          </cell>
          <cell r="L921">
            <v>3</v>
          </cell>
          <cell r="M921">
            <v>1</v>
          </cell>
          <cell r="N921">
            <v>1</v>
          </cell>
          <cell r="O921">
            <v>5</v>
          </cell>
          <cell r="P921">
            <v>1</v>
          </cell>
          <cell r="Q921">
            <v>1</v>
          </cell>
          <cell r="R921">
            <v>104</v>
          </cell>
          <cell r="S921">
            <v>3</v>
          </cell>
          <cell r="T921">
            <v>4</v>
          </cell>
          <cell r="W921">
            <v>1004</v>
          </cell>
          <cell r="X921">
            <v>8</v>
          </cell>
          <cell r="AA921">
            <v>2023</v>
          </cell>
          <cell r="AB921">
            <v>4198.87</v>
          </cell>
          <cell r="AD921">
            <v>20</v>
          </cell>
          <cell r="AE921">
            <v>28.9496</v>
          </cell>
          <cell r="AF921">
            <v>4</v>
          </cell>
          <cell r="AG921">
            <v>4</v>
          </cell>
          <cell r="AH921">
            <v>4</v>
          </cell>
          <cell r="AI921">
            <v>0</v>
          </cell>
        </row>
        <row r="922">
          <cell r="A922">
            <v>1</v>
          </cell>
          <cell r="B922">
            <v>1</v>
          </cell>
          <cell r="C922">
            <v>2024</v>
          </cell>
          <cell r="D922">
            <v>5</v>
          </cell>
          <cell r="E922">
            <v>340</v>
          </cell>
          <cell r="F922">
            <v>316</v>
          </cell>
          <cell r="G922">
            <v>24</v>
          </cell>
          <cell r="H922">
            <v>2</v>
          </cell>
          <cell r="I922">
            <v>6</v>
          </cell>
          <cell r="J922">
            <v>2</v>
          </cell>
          <cell r="K922">
            <v>3</v>
          </cell>
          <cell r="L922">
            <v>2</v>
          </cell>
          <cell r="M922">
            <v>1</v>
          </cell>
          <cell r="N922">
            <v>1</v>
          </cell>
          <cell r="O922">
            <v>2</v>
          </cell>
          <cell r="P922">
            <v>1</v>
          </cell>
          <cell r="Q922">
            <v>1</v>
          </cell>
          <cell r="R922">
            <v>104</v>
          </cell>
          <cell r="S922">
            <v>3</v>
          </cell>
          <cell r="T922">
            <v>4</v>
          </cell>
          <cell r="W922">
            <v>1004</v>
          </cell>
          <cell r="X922">
            <v>8</v>
          </cell>
          <cell r="AA922">
            <v>398</v>
          </cell>
          <cell r="AB922">
            <v>1026</v>
          </cell>
          <cell r="AD922">
            <v>20</v>
          </cell>
          <cell r="AE922">
            <v>32.935000000000002</v>
          </cell>
          <cell r="AF922">
            <v>4</v>
          </cell>
          <cell r="AG922">
            <v>4</v>
          </cell>
          <cell r="AH922">
            <v>4</v>
          </cell>
          <cell r="AI922">
            <v>0</v>
          </cell>
        </row>
        <row r="923">
          <cell r="A923">
            <v>1</v>
          </cell>
          <cell r="B923">
            <v>1</v>
          </cell>
          <cell r="C923">
            <v>2024</v>
          </cell>
          <cell r="D923">
            <v>5</v>
          </cell>
          <cell r="E923">
            <v>340</v>
          </cell>
          <cell r="F923">
            <v>316</v>
          </cell>
          <cell r="G923">
            <v>24</v>
          </cell>
          <cell r="H923">
            <v>3</v>
          </cell>
          <cell r="I923">
            <v>6</v>
          </cell>
          <cell r="J923">
            <v>2</v>
          </cell>
          <cell r="K923">
            <v>3</v>
          </cell>
          <cell r="L923">
            <v>2</v>
          </cell>
          <cell r="M923">
            <v>1</v>
          </cell>
          <cell r="N923">
            <v>1</v>
          </cell>
          <cell r="O923">
            <v>1</v>
          </cell>
          <cell r="P923">
            <v>1</v>
          </cell>
          <cell r="Q923">
            <v>1</v>
          </cell>
          <cell r="R923">
            <v>104</v>
          </cell>
          <cell r="S923">
            <v>3</v>
          </cell>
          <cell r="T923">
            <v>4</v>
          </cell>
          <cell r="W923">
            <v>1004</v>
          </cell>
          <cell r="X923">
            <v>8</v>
          </cell>
          <cell r="AA923">
            <v>544</v>
          </cell>
          <cell r="AB923">
            <v>658.7</v>
          </cell>
          <cell r="AC923">
            <v>2.4081000000000001</v>
          </cell>
          <cell r="AD923">
            <v>20</v>
          </cell>
          <cell r="AE923">
            <v>19.099399999999999</v>
          </cell>
          <cell r="AF923">
            <v>4</v>
          </cell>
          <cell r="AG923">
            <v>4</v>
          </cell>
          <cell r="AH923">
            <v>4</v>
          </cell>
          <cell r="AI923">
            <v>0</v>
          </cell>
        </row>
        <row r="924">
          <cell r="A924">
            <v>1</v>
          </cell>
          <cell r="B924">
            <v>1</v>
          </cell>
          <cell r="C924">
            <v>2024</v>
          </cell>
          <cell r="D924">
            <v>5</v>
          </cell>
          <cell r="E924">
            <v>340</v>
          </cell>
          <cell r="F924">
            <v>316</v>
          </cell>
          <cell r="G924">
            <v>24</v>
          </cell>
          <cell r="H924">
            <v>4</v>
          </cell>
          <cell r="I924">
            <v>6</v>
          </cell>
          <cell r="J924">
            <v>2</v>
          </cell>
          <cell r="K924">
            <v>3</v>
          </cell>
          <cell r="L924">
            <v>2</v>
          </cell>
          <cell r="M924">
            <v>1</v>
          </cell>
          <cell r="N924">
            <v>1</v>
          </cell>
          <cell r="O924">
            <v>2</v>
          </cell>
          <cell r="P924">
            <v>1</v>
          </cell>
          <cell r="Q924">
            <v>1</v>
          </cell>
          <cell r="R924">
            <v>104</v>
          </cell>
          <cell r="S924">
            <v>3</v>
          </cell>
          <cell r="T924">
            <v>4</v>
          </cell>
          <cell r="W924">
            <v>1004</v>
          </cell>
          <cell r="X924">
            <v>8</v>
          </cell>
          <cell r="AA924">
            <v>925</v>
          </cell>
          <cell r="AB924">
            <v>603.82000000000005</v>
          </cell>
          <cell r="AD924">
            <v>20</v>
          </cell>
          <cell r="AE924">
            <v>22.643799999999999</v>
          </cell>
          <cell r="AF924">
            <v>4</v>
          </cell>
          <cell r="AG924">
            <v>4</v>
          </cell>
          <cell r="AH924">
            <v>4</v>
          </cell>
          <cell r="AI924">
            <v>0</v>
          </cell>
        </row>
        <row r="925">
          <cell r="A925">
            <v>1</v>
          </cell>
          <cell r="B925">
            <v>1</v>
          </cell>
          <cell r="C925">
            <v>2024</v>
          </cell>
          <cell r="D925">
            <v>5</v>
          </cell>
          <cell r="E925">
            <v>340</v>
          </cell>
          <cell r="F925">
            <v>316</v>
          </cell>
          <cell r="G925">
            <v>24</v>
          </cell>
          <cell r="H925">
            <v>7</v>
          </cell>
          <cell r="I925">
            <v>6</v>
          </cell>
          <cell r="J925">
            <v>2</v>
          </cell>
          <cell r="K925">
            <v>3</v>
          </cell>
          <cell r="L925">
            <v>2</v>
          </cell>
          <cell r="M925">
            <v>1</v>
          </cell>
          <cell r="N925">
            <v>4</v>
          </cell>
          <cell r="O925">
            <v>9</v>
          </cell>
          <cell r="P925">
            <v>0</v>
          </cell>
          <cell r="R925">
            <v>104</v>
          </cell>
          <cell r="S925">
            <v>3</v>
          </cell>
          <cell r="T925">
            <v>4</v>
          </cell>
          <cell r="W925">
            <v>1004</v>
          </cell>
          <cell r="X925">
            <v>8</v>
          </cell>
          <cell r="AA925">
            <v>428</v>
          </cell>
          <cell r="AB925">
            <v>805.84</v>
          </cell>
          <cell r="AC925">
            <v>45.092500000000001</v>
          </cell>
          <cell r="AD925">
            <v>20</v>
          </cell>
          <cell r="AE925">
            <v>45.796199999999999</v>
          </cell>
          <cell r="AF925">
            <v>4</v>
          </cell>
          <cell r="AG925">
            <v>4</v>
          </cell>
          <cell r="AH925">
            <v>4</v>
          </cell>
          <cell r="AI925">
            <v>0</v>
          </cell>
        </row>
        <row r="926">
          <cell r="A926">
            <v>1</v>
          </cell>
          <cell r="B926">
            <v>1</v>
          </cell>
          <cell r="C926">
            <v>2024</v>
          </cell>
          <cell r="D926">
            <v>5</v>
          </cell>
          <cell r="E926">
            <v>340</v>
          </cell>
          <cell r="F926">
            <v>316</v>
          </cell>
          <cell r="G926">
            <v>24</v>
          </cell>
          <cell r="H926">
            <v>9</v>
          </cell>
          <cell r="I926">
            <v>6</v>
          </cell>
          <cell r="J926">
            <v>2</v>
          </cell>
          <cell r="K926">
            <v>3</v>
          </cell>
          <cell r="L926">
            <v>2</v>
          </cell>
          <cell r="M926">
            <v>1</v>
          </cell>
          <cell r="N926">
            <v>3</v>
          </cell>
          <cell r="O926">
            <v>0</v>
          </cell>
          <cell r="P926">
            <v>1</v>
          </cell>
          <cell r="Q926">
            <v>1</v>
          </cell>
          <cell r="R926">
            <v>104</v>
          </cell>
          <cell r="S926">
            <v>3</v>
          </cell>
          <cell r="T926">
            <v>4</v>
          </cell>
          <cell r="W926">
            <v>1004</v>
          </cell>
          <cell r="X926">
            <v>8</v>
          </cell>
          <cell r="AA926">
            <v>987</v>
          </cell>
          <cell r="AB926">
            <v>1810.44</v>
          </cell>
          <cell r="AD926">
            <v>20</v>
          </cell>
          <cell r="AE926">
            <v>32.324100000000001</v>
          </cell>
          <cell r="AF926">
            <v>4</v>
          </cell>
          <cell r="AG926">
            <v>4</v>
          </cell>
          <cell r="AH926">
            <v>4</v>
          </cell>
          <cell r="AI926">
            <v>0</v>
          </cell>
        </row>
        <row r="927">
          <cell r="A927">
            <v>1</v>
          </cell>
          <cell r="B927">
            <v>1</v>
          </cell>
          <cell r="C927">
            <v>2024</v>
          </cell>
          <cell r="D927">
            <v>5</v>
          </cell>
          <cell r="E927">
            <v>340</v>
          </cell>
          <cell r="F927">
            <v>316</v>
          </cell>
          <cell r="G927">
            <v>24</v>
          </cell>
          <cell r="H927">
            <v>12</v>
          </cell>
          <cell r="I927">
            <v>6</v>
          </cell>
          <cell r="J927">
            <v>2</v>
          </cell>
          <cell r="K927">
            <v>3</v>
          </cell>
          <cell r="L927">
            <v>1</v>
          </cell>
          <cell r="M927">
            <v>1</v>
          </cell>
          <cell r="N927">
            <v>1</v>
          </cell>
          <cell r="O927">
            <v>5</v>
          </cell>
          <cell r="P927">
            <v>1</v>
          </cell>
          <cell r="Q927">
            <v>1</v>
          </cell>
          <cell r="R927">
            <v>104</v>
          </cell>
          <cell r="S927">
            <v>3</v>
          </cell>
          <cell r="T927">
            <v>4</v>
          </cell>
          <cell r="W927">
            <v>1004</v>
          </cell>
          <cell r="X927">
            <v>8</v>
          </cell>
          <cell r="AA927">
            <v>679</v>
          </cell>
          <cell r="AB927">
            <v>375.27</v>
          </cell>
          <cell r="AC927">
            <v>4.0887000000000002</v>
          </cell>
          <cell r="AD927">
            <v>20</v>
          </cell>
          <cell r="AE927">
            <v>10.716900000000001</v>
          </cell>
          <cell r="AF927">
            <v>4</v>
          </cell>
          <cell r="AG927">
            <v>4</v>
          </cell>
          <cell r="AH927">
            <v>4</v>
          </cell>
          <cell r="AI927">
            <v>0</v>
          </cell>
        </row>
        <row r="928">
          <cell r="A928">
            <v>1</v>
          </cell>
          <cell r="B928">
            <v>1</v>
          </cell>
          <cell r="C928">
            <v>2024</v>
          </cell>
          <cell r="D928">
            <v>5</v>
          </cell>
          <cell r="E928">
            <v>340</v>
          </cell>
          <cell r="F928">
            <v>316</v>
          </cell>
          <cell r="G928">
            <v>24</v>
          </cell>
          <cell r="H928">
            <v>13</v>
          </cell>
          <cell r="I928">
            <v>6</v>
          </cell>
          <cell r="J928">
            <v>2</v>
          </cell>
          <cell r="K928">
            <v>3</v>
          </cell>
          <cell r="L928">
            <v>2</v>
          </cell>
          <cell r="M928">
            <v>1</v>
          </cell>
          <cell r="N928">
            <v>1</v>
          </cell>
          <cell r="O928">
            <v>5</v>
          </cell>
          <cell r="P928">
            <v>1</v>
          </cell>
          <cell r="Q928">
            <v>0</v>
          </cell>
          <cell r="R928">
            <v>104</v>
          </cell>
          <cell r="S928">
            <v>3</v>
          </cell>
          <cell r="T928">
            <v>4</v>
          </cell>
          <cell r="W928">
            <v>1004</v>
          </cell>
          <cell r="X928">
            <v>8</v>
          </cell>
          <cell r="AA928">
            <v>1006</v>
          </cell>
          <cell r="AB928">
            <v>1220.95</v>
          </cell>
          <cell r="AC928">
            <v>16.8291</v>
          </cell>
          <cell r="AD928">
            <v>20</v>
          </cell>
          <cell r="AE928">
            <v>20.578499999999998</v>
          </cell>
          <cell r="AF928">
            <v>4</v>
          </cell>
          <cell r="AG928">
            <v>4</v>
          </cell>
          <cell r="AH928">
            <v>4</v>
          </cell>
          <cell r="AI928">
            <v>0</v>
          </cell>
        </row>
        <row r="929">
          <cell r="A929">
            <v>1</v>
          </cell>
          <cell r="B929">
            <v>1</v>
          </cell>
          <cell r="C929">
            <v>2024</v>
          </cell>
          <cell r="D929">
            <v>5</v>
          </cell>
          <cell r="E929">
            <v>340</v>
          </cell>
          <cell r="F929">
            <v>316</v>
          </cell>
          <cell r="G929">
            <v>24</v>
          </cell>
          <cell r="H929">
            <v>15</v>
          </cell>
          <cell r="I929">
            <v>6</v>
          </cell>
          <cell r="J929">
            <v>2</v>
          </cell>
          <cell r="K929">
            <v>3</v>
          </cell>
          <cell r="L929">
            <v>3</v>
          </cell>
          <cell r="M929">
            <v>1</v>
          </cell>
          <cell r="N929">
            <v>1</v>
          </cell>
          <cell r="O929">
            <v>3</v>
          </cell>
          <cell r="P929">
            <v>1</v>
          </cell>
          <cell r="Q929">
            <v>1</v>
          </cell>
          <cell r="R929">
            <v>104</v>
          </cell>
          <cell r="S929">
            <v>3</v>
          </cell>
          <cell r="T929">
            <v>4</v>
          </cell>
          <cell r="W929">
            <v>1004</v>
          </cell>
          <cell r="X929">
            <v>8</v>
          </cell>
          <cell r="AA929">
            <v>1023</v>
          </cell>
          <cell r="AB929">
            <v>531.5</v>
          </cell>
          <cell r="AC929">
            <v>6.75</v>
          </cell>
          <cell r="AD929">
            <v>20</v>
          </cell>
          <cell r="AE929">
            <v>11.17</v>
          </cell>
          <cell r="AF929">
            <v>4</v>
          </cell>
          <cell r="AG929">
            <v>4</v>
          </cell>
          <cell r="AH929">
            <v>4</v>
          </cell>
          <cell r="AI929">
            <v>0</v>
          </cell>
        </row>
        <row r="930">
          <cell r="A930">
            <v>1</v>
          </cell>
          <cell r="B930">
            <v>1</v>
          </cell>
          <cell r="C930">
            <v>2024</v>
          </cell>
          <cell r="D930">
            <v>5</v>
          </cell>
          <cell r="E930">
            <v>340</v>
          </cell>
          <cell r="F930">
            <v>316</v>
          </cell>
          <cell r="G930">
            <v>24</v>
          </cell>
          <cell r="H930">
            <v>16</v>
          </cell>
          <cell r="I930">
            <v>6</v>
          </cell>
          <cell r="J930">
            <v>2</v>
          </cell>
          <cell r="K930">
            <v>3</v>
          </cell>
          <cell r="L930">
            <v>1</v>
          </cell>
          <cell r="M930">
            <v>1</v>
          </cell>
          <cell r="N930">
            <v>1</v>
          </cell>
          <cell r="O930">
            <v>3</v>
          </cell>
          <cell r="P930">
            <v>1</v>
          </cell>
          <cell r="Q930">
            <v>1</v>
          </cell>
          <cell r="R930">
            <v>104</v>
          </cell>
          <cell r="S930">
            <v>3</v>
          </cell>
          <cell r="T930">
            <v>4</v>
          </cell>
          <cell r="W930">
            <v>1004</v>
          </cell>
          <cell r="X930">
            <v>8</v>
          </cell>
          <cell r="AA930">
            <v>578</v>
          </cell>
          <cell r="AB930">
            <v>517.15</v>
          </cell>
          <cell r="AC930">
            <v>10.23</v>
          </cell>
          <cell r="AD930">
            <v>20</v>
          </cell>
          <cell r="AE930">
            <v>13.37</v>
          </cell>
          <cell r="AF930">
            <v>4</v>
          </cell>
          <cell r="AG930">
            <v>4</v>
          </cell>
          <cell r="AH930">
            <v>4</v>
          </cell>
          <cell r="AI930">
            <v>0</v>
          </cell>
        </row>
        <row r="931">
          <cell r="A931">
            <v>1</v>
          </cell>
          <cell r="B931">
            <v>1</v>
          </cell>
          <cell r="C931">
            <v>2024</v>
          </cell>
          <cell r="D931">
            <v>5</v>
          </cell>
          <cell r="E931">
            <v>340</v>
          </cell>
          <cell r="F931">
            <v>316</v>
          </cell>
          <cell r="G931">
            <v>24</v>
          </cell>
          <cell r="H931">
            <v>18</v>
          </cell>
          <cell r="I931">
            <v>6</v>
          </cell>
          <cell r="J931">
            <v>2</v>
          </cell>
          <cell r="K931">
            <v>3</v>
          </cell>
          <cell r="L931">
            <v>8</v>
          </cell>
          <cell r="M931">
            <v>1</v>
          </cell>
          <cell r="N931">
            <v>1</v>
          </cell>
          <cell r="O931">
            <v>5</v>
          </cell>
          <cell r="P931">
            <v>1</v>
          </cell>
          <cell r="Q931">
            <v>1</v>
          </cell>
          <cell r="R931">
            <v>104</v>
          </cell>
          <cell r="S931">
            <v>3</v>
          </cell>
          <cell r="T931">
            <v>4</v>
          </cell>
          <cell r="W931">
            <v>1004</v>
          </cell>
          <cell r="X931">
            <v>8</v>
          </cell>
          <cell r="AA931">
            <v>145</v>
          </cell>
          <cell r="AB931">
            <v>418.04</v>
          </cell>
          <cell r="AD931">
            <v>20</v>
          </cell>
          <cell r="AE931">
            <v>28.849499999999999</v>
          </cell>
          <cell r="AF931">
            <v>4</v>
          </cell>
          <cell r="AG931">
            <v>4</v>
          </cell>
          <cell r="AH931">
            <v>4</v>
          </cell>
          <cell r="AI931">
            <v>0</v>
          </cell>
        </row>
        <row r="932">
          <cell r="A932">
            <v>1</v>
          </cell>
          <cell r="B932">
            <v>1</v>
          </cell>
          <cell r="C932">
            <v>2024</v>
          </cell>
          <cell r="D932">
            <v>5</v>
          </cell>
          <cell r="E932">
            <v>340</v>
          </cell>
          <cell r="F932">
            <v>316</v>
          </cell>
          <cell r="G932">
            <v>24</v>
          </cell>
          <cell r="H932">
            <v>1</v>
          </cell>
          <cell r="I932">
            <v>6</v>
          </cell>
          <cell r="J932">
            <v>3</v>
          </cell>
          <cell r="K932">
            <v>3</v>
          </cell>
          <cell r="L932">
            <v>1</v>
          </cell>
          <cell r="M932">
            <v>1</v>
          </cell>
          <cell r="N932">
            <v>4</v>
          </cell>
          <cell r="O932">
            <v>9</v>
          </cell>
          <cell r="P932">
            <v>1</v>
          </cell>
          <cell r="Q932">
            <v>1</v>
          </cell>
          <cell r="R932">
            <v>104</v>
          </cell>
          <cell r="S932">
            <v>3</v>
          </cell>
          <cell r="T932">
            <v>4</v>
          </cell>
          <cell r="W932">
            <v>1004</v>
          </cell>
          <cell r="X932">
            <v>8</v>
          </cell>
          <cell r="AA932">
            <v>3680</v>
          </cell>
          <cell r="AB932">
            <v>8710.34</v>
          </cell>
          <cell r="AD932">
            <v>20</v>
          </cell>
          <cell r="AE932">
            <v>39.993099999999998</v>
          </cell>
          <cell r="AF932">
            <v>4</v>
          </cell>
          <cell r="AG932">
            <v>4</v>
          </cell>
          <cell r="AH932">
            <v>4</v>
          </cell>
          <cell r="AI932">
            <v>0</v>
          </cell>
        </row>
        <row r="933">
          <cell r="A933">
            <v>1</v>
          </cell>
          <cell r="B933">
            <v>1</v>
          </cell>
          <cell r="C933">
            <v>2024</v>
          </cell>
          <cell r="D933">
            <v>5</v>
          </cell>
          <cell r="E933">
            <v>340</v>
          </cell>
          <cell r="F933">
            <v>316</v>
          </cell>
          <cell r="G933">
            <v>24</v>
          </cell>
          <cell r="H933">
            <v>2</v>
          </cell>
          <cell r="I933">
            <v>6</v>
          </cell>
          <cell r="J933">
            <v>4</v>
          </cell>
          <cell r="K933">
            <v>3</v>
          </cell>
          <cell r="L933">
            <v>2</v>
          </cell>
          <cell r="M933">
            <v>1</v>
          </cell>
          <cell r="N933">
            <v>1</v>
          </cell>
          <cell r="O933">
            <v>2</v>
          </cell>
          <cell r="P933">
            <v>1</v>
          </cell>
          <cell r="Q933">
            <v>1</v>
          </cell>
          <cell r="R933">
            <v>104</v>
          </cell>
          <cell r="S933">
            <v>3</v>
          </cell>
          <cell r="T933">
            <v>4</v>
          </cell>
          <cell r="W933">
            <v>1004</v>
          </cell>
          <cell r="X933">
            <v>8</v>
          </cell>
          <cell r="AA933">
            <v>29</v>
          </cell>
          <cell r="AB933">
            <v>1026</v>
          </cell>
          <cell r="AD933">
            <v>20</v>
          </cell>
          <cell r="AE933">
            <v>22.535900000000002</v>
          </cell>
          <cell r="AF933">
            <v>4</v>
          </cell>
          <cell r="AG933">
            <v>4</v>
          </cell>
          <cell r="AH933">
            <v>4</v>
          </cell>
          <cell r="AI933">
            <v>0</v>
          </cell>
        </row>
        <row r="934">
          <cell r="A934">
            <v>1</v>
          </cell>
          <cell r="B934">
            <v>1</v>
          </cell>
          <cell r="C934">
            <v>2024</v>
          </cell>
          <cell r="D934">
            <v>5</v>
          </cell>
          <cell r="E934">
            <v>340</v>
          </cell>
          <cell r="F934">
            <v>316</v>
          </cell>
          <cell r="G934">
            <v>24</v>
          </cell>
          <cell r="H934">
            <v>2</v>
          </cell>
          <cell r="I934">
            <v>6</v>
          </cell>
          <cell r="J934">
            <v>5</v>
          </cell>
          <cell r="K934">
            <v>3</v>
          </cell>
          <cell r="L934">
            <v>2</v>
          </cell>
          <cell r="M934">
            <v>1</v>
          </cell>
          <cell r="N934">
            <v>1</v>
          </cell>
          <cell r="O934">
            <v>2</v>
          </cell>
          <cell r="P934">
            <v>1</v>
          </cell>
          <cell r="Q934">
            <v>1</v>
          </cell>
          <cell r="R934">
            <v>104</v>
          </cell>
          <cell r="S934">
            <v>3</v>
          </cell>
          <cell r="T934">
            <v>4</v>
          </cell>
          <cell r="W934">
            <v>1004</v>
          </cell>
          <cell r="X934">
            <v>8</v>
          </cell>
          <cell r="AA934">
            <v>321</v>
          </cell>
          <cell r="AB934">
            <v>1026</v>
          </cell>
          <cell r="AD934">
            <v>20</v>
          </cell>
          <cell r="AE934">
            <v>27.800899999999999</v>
          </cell>
          <cell r="AF934">
            <v>4</v>
          </cell>
          <cell r="AG934">
            <v>4</v>
          </cell>
          <cell r="AH934">
            <v>4</v>
          </cell>
          <cell r="AI934">
            <v>0</v>
          </cell>
        </row>
        <row r="935">
          <cell r="A935">
            <v>1</v>
          </cell>
          <cell r="B935">
            <v>1</v>
          </cell>
          <cell r="C935">
            <v>2024</v>
          </cell>
          <cell r="D935">
            <v>5</v>
          </cell>
          <cell r="E935">
            <v>340</v>
          </cell>
          <cell r="F935">
            <v>316</v>
          </cell>
          <cell r="G935">
            <v>24</v>
          </cell>
          <cell r="H935">
            <v>1</v>
          </cell>
          <cell r="I935">
            <v>7</v>
          </cell>
          <cell r="J935">
            <v>1</v>
          </cell>
          <cell r="K935">
            <v>3</v>
          </cell>
          <cell r="L935">
            <v>3</v>
          </cell>
          <cell r="M935">
            <v>1</v>
          </cell>
          <cell r="N935">
            <v>3</v>
          </cell>
          <cell r="O935">
            <v>0</v>
          </cell>
          <cell r="P935">
            <v>1</v>
          </cell>
          <cell r="Q935">
            <v>1</v>
          </cell>
          <cell r="R935">
            <v>104</v>
          </cell>
          <cell r="S935">
            <v>3</v>
          </cell>
          <cell r="T935">
            <v>6</v>
          </cell>
          <cell r="W935">
            <v>1004</v>
          </cell>
          <cell r="X935">
            <v>8</v>
          </cell>
          <cell r="AA935">
            <v>673</v>
          </cell>
          <cell r="AB935">
            <v>2612.1999999999998</v>
          </cell>
          <cell r="AD935">
            <v>20</v>
          </cell>
          <cell r="AE935">
            <v>32.4636</v>
          </cell>
          <cell r="AF935">
            <v>4</v>
          </cell>
          <cell r="AG935">
            <v>4</v>
          </cell>
          <cell r="AH935">
            <v>4</v>
          </cell>
          <cell r="AI935">
            <v>0</v>
          </cell>
        </row>
        <row r="936">
          <cell r="A936">
            <v>1</v>
          </cell>
          <cell r="B936">
            <v>1</v>
          </cell>
          <cell r="C936">
            <v>2024</v>
          </cell>
          <cell r="D936">
            <v>5</v>
          </cell>
          <cell r="E936">
            <v>340</v>
          </cell>
          <cell r="F936">
            <v>316</v>
          </cell>
          <cell r="G936">
            <v>24</v>
          </cell>
          <cell r="H936">
            <v>2</v>
          </cell>
          <cell r="I936">
            <v>7</v>
          </cell>
          <cell r="J936">
            <v>1</v>
          </cell>
          <cell r="K936">
            <v>3</v>
          </cell>
          <cell r="L936">
            <v>3</v>
          </cell>
          <cell r="M936">
            <v>1</v>
          </cell>
          <cell r="N936">
            <v>1</v>
          </cell>
          <cell r="O936">
            <v>2</v>
          </cell>
          <cell r="P936">
            <v>1</v>
          </cell>
          <cell r="Q936">
            <v>1</v>
          </cell>
          <cell r="R936">
            <v>104</v>
          </cell>
          <cell r="S936">
            <v>3</v>
          </cell>
          <cell r="T936">
            <v>4</v>
          </cell>
          <cell r="W936">
            <v>1004</v>
          </cell>
          <cell r="X936">
            <v>8</v>
          </cell>
          <cell r="AA936">
            <v>302</v>
          </cell>
          <cell r="AB936">
            <v>315.18</v>
          </cell>
          <cell r="AC936">
            <v>2.9735</v>
          </cell>
          <cell r="AD936">
            <v>20</v>
          </cell>
          <cell r="AE936">
            <v>19.371700000000001</v>
          </cell>
          <cell r="AF936">
            <v>4</v>
          </cell>
          <cell r="AG936">
            <v>4</v>
          </cell>
          <cell r="AH936">
            <v>4</v>
          </cell>
          <cell r="AI936">
            <v>0</v>
          </cell>
        </row>
        <row r="937">
          <cell r="A937">
            <v>1</v>
          </cell>
          <cell r="B937">
            <v>1</v>
          </cell>
          <cell r="C937">
            <v>2024</v>
          </cell>
          <cell r="D937">
            <v>5</v>
          </cell>
          <cell r="E937">
            <v>340</v>
          </cell>
          <cell r="F937">
            <v>316</v>
          </cell>
          <cell r="G937">
            <v>24</v>
          </cell>
          <cell r="H937">
            <v>3</v>
          </cell>
          <cell r="I937">
            <v>7</v>
          </cell>
          <cell r="J937">
            <v>1</v>
          </cell>
          <cell r="K937">
            <v>3</v>
          </cell>
          <cell r="L937">
            <v>2</v>
          </cell>
          <cell r="M937">
            <v>1</v>
          </cell>
          <cell r="N937">
            <v>1</v>
          </cell>
          <cell r="O937">
            <v>2</v>
          </cell>
          <cell r="P937">
            <v>1</v>
          </cell>
          <cell r="Q937">
            <v>1</v>
          </cell>
          <cell r="R937">
            <v>104</v>
          </cell>
          <cell r="S937">
            <v>3</v>
          </cell>
          <cell r="T937">
            <v>4</v>
          </cell>
          <cell r="W937">
            <v>1004</v>
          </cell>
          <cell r="X937">
            <v>8</v>
          </cell>
          <cell r="AA937">
            <v>977</v>
          </cell>
          <cell r="AB937">
            <v>2193.67</v>
          </cell>
          <cell r="AD937">
            <v>20</v>
          </cell>
          <cell r="AE937">
            <v>44.498699999999999</v>
          </cell>
          <cell r="AF937">
            <v>4</v>
          </cell>
          <cell r="AG937">
            <v>4</v>
          </cell>
          <cell r="AH937">
            <v>4</v>
          </cell>
          <cell r="AI937">
            <v>0</v>
          </cell>
        </row>
        <row r="938">
          <cell r="A938">
            <v>1</v>
          </cell>
          <cell r="B938">
            <v>1</v>
          </cell>
          <cell r="C938">
            <v>2024</v>
          </cell>
          <cell r="D938">
            <v>5</v>
          </cell>
          <cell r="E938">
            <v>340</v>
          </cell>
          <cell r="F938">
            <v>316</v>
          </cell>
          <cell r="G938">
            <v>24</v>
          </cell>
          <cell r="H938">
            <v>4</v>
          </cell>
          <cell r="I938">
            <v>7</v>
          </cell>
          <cell r="J938">
            <v>1</v>
          </cell>
          <cell r="K938">
            <v>3</v>
          </cell>
          <cell r="L938">
            <v>1</v>
          </cell>
          <cell r="M938">
            <v>1</v>
          </cell>
          <cell r="N938">
            <v>1</v>
          </cell>
          <cell r="O938">
            <v>2</v>
          </cell>
          <cell r="P938">
            <v>1</v>
          </cell>
          <cell r="Q938">
            <v>1</v>
          </cell>
          <cell r="R938">
            <v>104</v>
          </cell>
          <cell r="S938">
            <v>3</v>
          </cell>
          <cell r="T938">
            <v>4</v>
          </cell>
          <cell r="W938">
            <v>1004</v>
          </cell>
          <cell r="X938">
            <v>8</v>
          </cell>
          <cell r="AA938">
            <v>3812</v>
          </cell>
          <cell r="AB938">
            <v>1575.09</v>
          </cell>
          <cell r="AD938">
            <v>20</v>
          </cell>
          <cell r="AE938">
            <v>5.8598999999999997</v>
          </cell>
          <cell r="AF938">
            <v>4</v>
          </cell>
          <cell r="AG938">
            <v>4</v>
          </cell>
          <cell r="AH938">
            <v>4</v>
          </cell>
          <cell r="AI938">
            <v>0</v>
          </cell>
        </row>
        <row r="939">
          <cell r="A939">
            <v>1</v>
          </cell>
          <cell r="B939">
            <v>1</v>
          </cell>
          <cell r="C939">
            <v>2024</v>
          </cell>
          <cell r="D939">
            <v>5</v>
          </cell>
          <cell r="E939">
            <v>340</v>
          </cell>
          <cell r="F939">
            <v>316</v>
          </cell>
          <cell r="G939">
            <v>24</v>
          </cell>
          <cell r="H939">
            <v>7</v>
          </cell>
          <cell r="I939">
            <v>7</v>
          </cell>
          <cell r="J939">
            <v>1</v>
          </cell>
          <cell r="K939">
            <v>3</v>
          </cell>
          <cell r="L939">
            <v>1</v>
          </cell>
          <cell r="M939">
            <v>1</v>
          </cell>
          <cell r="N939">
            <v>4</v>
          </cell>
          <cell r="O939">
            <v>9</v>
          </cell>
          <cell r="P939">
            <v>0</v>
          </cell>
          <cell r="R939">
            <v>104</v>
          </cell>
          <cell r="S939">
            <v>3</v>
          </cell>
          <cell r="T939">
            <v>4</v>
          </cell>
          <cell r="W939">
            <v>1004</v>
          </cell>
          <cell r="X939">
            <v>8</v>
          </cell>
          <cell r="AA939">
            <v>476</v>
          </cell>
          <cell r="AB939">
            <v>1155.3</v>
          </cell>
          <cell r="AD939">
            <v>20</v>
          </cell>
          <cell r="AE939">
            <v>49.153300000000002</v>
          </cell>
          <cell r="AF939">
            <v>4</v>
          </cell>
          <cell r="AG939">
            <v>4</v>
          </cell>
          <cell r="AH939">
            <v>4</v>
          </cell>
          <cell r="AI939">
            <v>0</v>
          </cell>
        </row>
        <row r="940">
          <cell r="A940">
            <v>1</v>
          </cell>
          <cell r="B940">
            <v>1</v>
          </cell>
          <cell r="C940">
            <v>2024</v>
          </cell>
          <cell r="D940">
            <v>5</v>
          </cell>
          <cell r="E940">
            <v>340</v>
          </cell>
          <cell r="F940">
            <v>316</v>
          </cell>
          <cell r="G940">
            <v>24</v>
          </cell>
          <cell r="H940">
            <v>9</v>
          </cell>
          <cell r="I940">
            <v>7</v>
          </cell>
          <cell r="J940">
            <v>1</v>
          </cell>
          <cell r="K940">
            <v>3</v>
          </cell>
          <cell r="L940">
            <v>2</v>
          </cell>
          <cell r="M940">
            <v>1</v>
          </cell>
          <cell r="N940">
            <v>1</v>
          </cell>
          <cell r="O940">
            <v>5</v>
          </cell>
          <cell r="P940">
            <v>1</v>
          </cell>
          <cell r="Q940">
            <v>1</v>
          </cell>
          <cell r="R940">
            <v>104</v>
          </cell>
          <cell r="S940">
            <v>3</v>
          </cell>
          <cell r="T940">
            <v>4</v>
          </cell>
          <cell r="W940">
            <v>1004</v>
          </cell>
          <cell r="X940">
            <v>8</v>
          </cell>
          <cell r="AA940">
            <v>946</v>
          </cell>
          <cell r="AB940">
            <v>1095.43</v>
          </cell>
          <cell r="AD940">
            <v>20</v>
          </cell>
          <cell r="AE940">
            <v>20.34</v>
          </cell>
          <cell r="AF940">
            <v>4</v>
          </cell>
          <cell r="AG940">
            <v>4</v>
          </cell>
          <cell r="AH940">
            <v>4</v>
          </cell>
          <cell r="AI940">
            <v>0</v>
          </cell>
        </row>
        <row r="941">
          <cell r="A941">
            <v>1</v>
          </cell>
          <cell r="B941">
            <v>1</v>
          </cell>
          <cell r="C941">
            <v>2024</v>
          </cell>
          <cell r="D941">
            <v>5</v>
          </cell>
          <cell r="E941">
            <v>340</v>
          </cell>
          <cell r="F941">
            <v>316</v>
          </cell>
          <cell r="G941">
            <v>24</v>
          </cell>
          <cell r="H941">
            <v>12</v>
          </cell>
          <cell r="I941">
            <v>7</v>
          </cell>
          <cell r="J941">
            <v>1</v>
          </cell>
          <cell r="K941">
            <v>3</v>
          </cell>
          <cell r="L941">
            <v>3</v>
          </cell>
          <cell r="M941">
            <v>1</v>
          </cell>
          <cell r="N941">
            <v>1</v>
          </cell>
          <cell r="O941">
            <v>5</v>
          </cell>
          <cell r="P941">
            <v>1</v>
          </cell>
          <cell r="Q941">
            <v>1</v>
          </cell>
          <cell r="R941">
            <v>104</v>
          </cell>
          <cell r="S941">
            <v>3</v>
          </cell>
          <cell r="T941">
            <v>4</v>
          </cell>
          <cell r="W941">
            <v>1004</v>
          </cell>
          <cell r="X941">
            <v>8</v>
          </cell>
          <cell r="AA941">
            <v>591</v>
          </cell>
          <cell r="AB941">
            <v>40.374000000000002</v>
          </cell>
          <cell r="AC941">
            <v>4.6303000000000001</v>
          </cell>
          <cell r="AD941">
            <v>20</v>
          </cell>
          <cell r="AE941">
            <v>9.2874999999999996</v>
          </cell>
          <cell r="AF941">
            <v>4</v>
          </cell>
          <cell r="AG941">
            <v>4</v>
          </cell>
          <cell r="AH941">
            <v>4</v>
          </cell>
          <cell r="AI941">
            <v>0</v>
          </cell>
        </row>
        <row r="942">
          <cell r="A942">
            <v>1</v>
          </cell>
          <cell r="B942">
            <v>1</v>
          </cell>
          <cell r="C942">
            <v>2024</v>
          </cell>
          <cell r="D942">
            <v>5</v>
          </cell>
          <cell r="E942">
            <v>340</v>
          </cell>
          <cell r="F942">
            <v>316</v>
          </cell>
          <cell r="G942">
            <v>24</v>
          </cell>
          <cell r="H942">
            <v>13</v>
          </cell>
          <cell r="I942">
            <v>7</v>
          </cell>
          <cell r="J942">
            <v>1</v>
          </cell>
          <cell r="K942">
            <v>3</v>
          </cell>
          <cell r="L942">
            <v>1</v>
          </cell>
          <cell r="M942">
            <v>1</v>
          </cell>
          <cell r="N942">
            <v>1</v>
          </cell>
          <cell r="O942">
            <v>5</v>
          </cell>
          <cell r="P942">
            <v>0</v>
          </cell>
          <cell r="R942">
            <v>104</v>
          </cell>
          <cell r="S942">
            <v>3</v>
          </cell>
          <cell r="T942">
            <v>4</v>
          </cell>
          <cell r="W942">
            <v>1004</v>
          </cell>
          <cell r="X942">
            <v>8</v>
          </cell>
          <cell r="AA942">
            <v>1646</v>
          </cell>
          <cell r="AB942">
            <v>2246.09</v>
          </cell>
          <cell r="AC942">
            <v>1.86</v>
          </cell>
          <cell r="AD942">
            <v>20</v>
          </cell>
          <cell r="AE942">
            <v>15.955</v>
          </cell>
          <cell r="AF942">
            <v>4</v>
          </cell>
          <cell r="AG942">
            <v>4</v>
          </cell>
          <cell r="AH942">
            <v>4</v>
          </cell>
          <cell r="AI942">
            <v>0</v>
          </cell>
        </row>
        <row r="943">
          <cell r="A943">
            <v>1</v>
          </cell>
          <cell r="B943">
            <v>1</v>
          </cell>
          <cell r="C943">
            <v>2024</v>
          </cell>
          <cell r="D943">
            <v>5</v>
          </cell>
          <cell r="E943">
            <v>340</v>
          </cell>
          <cell r="F943">
            <v>316</v>
          </cell>
          <cell r="G943">
            <v>24</v>
          </cell>
          <cell r="H943">
            <v>1</v>
          </cell>
          <cell r="I943">
            <v>7</v>
          </cell>
          <cell r="J943">
            <v>2</v>
          </cell>
          <cell r="K943">
            <v>3</v>
          </cell>
          <cell r="L943">
            <v>2</v>
          </cell>
          <cell r="M943">
            <v>1</v>
          </cell>
          <cell r="N943">
            <v>3</v>
          </cell>
          <cell r="O943">
            <v>0</v>
          </cell>
          <cell r="P943">
            <v>1</v>
          </cell>
          <cell r="Q943">
            <v>1</v>
          </cell>
          <cell r="R943">
            <v>104</v>
          </cell>
          <cell r="S943">
            <v>3</v>
          </cell>
          <cell r="T943">
            <v>4</v>
          </cell>
          <cell r="W943">
            <v>1004</v>
          </cell>
          <cell r="X943">
            <v>8</v>
          </cell>
          <cell r="AA943">
            <v>233</v>
          </cell>
          <cell r="AB943">
            <v>839.19</v>
          </cell>
          <cell r="AD943">
            <v>20</v>
          </cell>
          <cell r="AE943">
            <v>30.2103</v>
          </cell>
          <cell r="AF943">
            <v>4</v>
          </cell>
          <cell r="AG943">
            <v>4</v>
          </cell>
          <cell r="AH943">
            <v>4</v>
          </cell>
          <cell r="AI943">
            <v>0</v>
          </cell>
        </row>
        <row r="944">
          <cell r="A944">
            <v>1</v>
          </cell>
          <cell r="B944">
            <v>1</v>
          </cell>
          <cell r="C944">
            <v>2024</v>
          </cell>
          <cell r="D944">
            <v>5</v>
          </cell>
          <cell r="E944">
            <v>340</v>
          </cell>
          <cell r="F944">
            <v>316</v>
          </cell>
          <cell r="G944">
            <v>24</v>
          </cell>
          <cell r="H944">
            <v>2</v>
          </cell>
          <cell r="I944">
            <v>7</v>
          </cell>
          <cell r="J944">
            <v>2</v>
          </cell>
          <cell r="K944">
            <v>3</v>
          </cell>
          <cell r="L944">
            <v>2</v>
          </cell>
          <cell r="M944">
            <v>1</v>
          </cell>
          <cell r="N944">
            <v>1</v>
          </cell>
          <cell r="O944">
            <v>2</v>
          </cell>
          <cell r="P944">
            <v>1</v>
          </cell>
          <cell r="Q944">
            <v>0</v>
          </cell>
          <cell r="R944">
            <v>104</v>
          </cell>
          <cell r="S944">
            <v>3</v>
          </cell>
          <cell r="T944">
            <v>4</v>
          </cell>
          <cell r="W944">
            <v>1004</v>
          </cell>
          <cell r="X944">
            <v>8</v>
          </cell>
          <cell r="AA944">
            <v>462</v>
          </cell>
          <cell r="AB944">
            <v>662.69</v>
          </cell>
          <cell r="AC944">
            <v>8.2052999999999994</v>
          </cell>
          <cell r="AD944">
            <v>20</v>
          </cell>
          <cell r="AE944">
            <v>27.013200000000001</v>
          </cell>
          <cell r="AF944">
            <v>4</v>
          </cell>
          <cell r="AG944">
            <v>4</v>
          </cell>
          <cell r="AH944">
            <v>4</v>
          </cell>
          <cell r="AI944">
            <v>0</v>
          </cell>
        </row>
        <row r="945">
          <cell r="A945">
            <v>1</v>
          </cell>
          <cell r="B945">
            <v>1</v>
          </cell>
          <cell r="C945">
            <v>2024</v>
          </cell>
          <cell r="D945">
            <v>5</v>
          </cell>
          <cell r="E945">
            <v>340</v>
          </cell>
          <cell r="F945">
            <v>316</v>
          </cell>
          <cell r="G945">
            <v>24</v>
          </cell>
          <cell r="H945">
            <v>3</v>
          </cell>
          <cell r="I945">
            <v>7</v>
          </cell>
          <cell r="J945">
            <v>2</v>
          </cell>
          <cell r="K945">
            <v>3</v>
          </cell>
          <cell r="L945">
            <v>2</v>
          </cell>
          <cell r="M945">
            <v>1</v>
          </cell>
          <cell r="N945">
            <v>1</v>
          </cell>
          <cell r="O945">
            <v>2</v>
          </cell>
          <cell r="P945">
            <v>1</v>
          </cell>
          <cell r="Q945">
            <v>1</v>
          </cell>
          <cell r="R945">
            <v>104</v>
          </cell>
          <cell r="S945">
            <v>3</v>
          </cell>
          <cell r="T945">
            <v>4</v>
          </cell>
          <cell r="W945">
            <v>1004</v>
          </cell>
          <cell r="X945">
            <v>8</v>
          </cell>
          <cell r="AA945">
            <v>758</v>
          </cell>
          <cell r="AB945">
            <v>1394.51</v>
          </cell>
          <cell r="AD945">
            <v>20</v>
          </cell>
          <cell r="AE945">
            <v>41.468200000000003</v>
          </cell>
          <cell r="AF945">
            <v>4</v>
          </cell>
          <cell r="AG945">
            <v>4</v>
          </cell>
          <cell r="AH945">
            <v>4</v>
          </cell>
          <cell r="AI945">
            <v>0</v>
          </cell>
        </row>
        <row r="946">
          <cell r="A946">
            <v>1</v>
          </cell>
          <cell r="B946">
            <v>1</v>
          </cell>
          <cell r="C946">
            <v>2024</v>
          </cell>
          <cell r="D946">
            <v>5</v>
          </cell>
          <cell r="E946">
            <v>340</v>
          </cell>
          <cell r="F946">
            <v>316</v>
          </cell>
          <cell r="G946">
            <v>24</v>
          </cell>
          <cell r="H946">
            <v>4</v>
          </cell>
          <cell r="I946">
            <v>7</v>
          </cell>
          <cell r="J946">
            <v>2</v>
          </cell>
          <cell r="K946">
            <v>3</v>
          </cell>
          <cell r="L946">
            <v>3</v>
          </cell>
          <cell r="M946">
            <v>1</v>
          </cell>
          <cell r="N946">
            <v>1</v>
          </cell>
          <cell r="O946">
            <v>2</v>
          </cell>
          <cell r="P946">
            <v>1</v>
          </cell>
          <cell r="Q946">
            <v>1</v>
          </cell>
          <cell r="R946">
            <v>104</v>
          </cell>
          <cell r="S946">
            <v>3</v>
          </cell>
          <cell r="T946">
            <v>4</v>
          </cell>
          <cell r="W946">
            <v>1004</v>
          </cell>
          <cell r="X946">
            <v>8</v>
          </cell>
          <cell r="AA946">
            <v>478</v>
          </cell>
          <cell r="AB946">
            <v>346.54</v>
          </cell>
          <cell r="AD946">
            <v>20</v>
          </cell>
          <cell r="AE946">
            <v>7.6660000000000004</v>
          </cell>
          <cell r="AF946">
            <v>4</v>
          </cell>
          <cell r="AG946">
            <v>4</v>
          </cell>
          <cell r="AH946">
            <v>4</v>
          </cell>
          <cell r="AI946">
            <v>0</v>
          </cell>
        </row>
        <row r="947">
          <cell r="A947">
            <v>1</v>
          </cell>
          <cell r="B947">
            <v>1</v>
          </cell>
          <cell r="C947">
            <v>2024</v>
          </cell>
          <cell r="D947">
            <v>5</v>
          </cell>
          <cell r="E947">
            <v>340</v>
          </cell>
          <cell r="F947">
            <v>316</v>
          </cell>
          <cell r="G947">
            <v>24</v>
          </cell>
          <cell r="H947">
            <v>7</v>
          </cell>
          <cell r="I947">
            <v>7</v>
          </cell>
          <cell r="J947">
            <v>2</v>
          </cell>
          <cell r="K947">
            <v>3</v>
          </cell>
          <cell r="L947">
            <v>2</v>
          </cell>
          <cell r="M947">
            <v>1</v>
          </cell>
          <cell r="N947">
            <v>4</v>
          </cell>
          <cell r="O947">
            <v>9</v>
          </cell>
          <cell r="P947">
            <v>0</v>
          </cell>
          <cell r="R947">
            <v>104</v>
          </cell>
          <cell r="S947">
            <v>3</v>
          </cell>
          <cell r="T947">
            <v>4</v>
          </cell>
          <cell r="W947">
            <v>1004</v>
          </cell>
          <cell r="X947">
            <v>8</v>
          </cell>
          <cell r="AA947">
            <v>627</v>
          </cell>
          <cell r="AB947">
            <v>1525.11</v>
          </cell>
          <cell r="AD947">
            <v>20</v>
          </cell>
          <cell r="AE947">
            <v>68.257199999999997</v>
          </cell>
          <cell r="AF947">
            <v>4</v>
          </cell>
          <cell r="AG947">
            <v>4</v>
          </cell>
          <cell r="AH947">
            <v>4</v>
          </cell>
          <cell r="AI947">
            <v>0</v>
          </cell>
        </row>
        <row r="948">
          <cell r="A948">
            <v>1</v>
          </cell>
          <cell r="B948">
            <v>1</v>
          </cell>
          <cell r="C948">
            <v>2024</v>
          </cell>
          <cell r="D948">
            <v>5</v>
          </cell>
          <cell r="E948">
            <v>340</v>
          </cell>
          <cell r="F948">
            <v>316</v>
          </cell>
          <cell r="G948">
            <v>24</v>
          </cell>
          <cell r="H948">
            <v>9</v>
          </cell>
          <cell r="I948">
            <v>7</v>
          </cell>
          <cell r="J948">
            <v>2</v>
          </cell>
          <cell r="K948">
            <v>3</v>
          </cell>
          <cell r="L948">
            <v>3</v>
          </cell>
          <cell r="M948">
            <v>1</v>
          </cell>
          <cell r="N948">
            <v>1</v>
          </cell>
          <cell r="O948">
            <v>5</v>
          </cell>
          <cell r="P948">
            <v>1</v>
          </cell>
          <cell r="Q948">
            <v>1</v>
          </cell>
          <cell r="R948">
            <v>104</v>
          </cell>
          <cell r="S948">
            <v>3</v>
          </cell>
          <cell r="T948">
            <v>4</v>
          </cell>
          <cell r="W948">
            <v>1004</v>
          </cell>
          <cell r="X948">
            <v>8</v>
          </cell>
          <cell r="AA948">
            <v>437</v>
          </cell>
          <cell r="AB948">
            <v>517.29999999999995</v>
          </cell>
          <cell r="AD948">
            <v>20</v>
          </cell>
          <cell r="AE948">
            <v>27.55</v>
          </cell>
          <cell r="AF948">
            <v>4</v>
          </cell>
          <cell r="AG948">
            <v>4</v>
          </cell>
          <cell r="AH948">
            <v>4</v>
          </cell>
          <cell r="AI948">
            <v>0</v>
          </cell>
        </row>
        <row r="949">
          <cell r="A949">
            <v>1</v>
          </cell>
          <cell r="B949">
            <v>1</v>
          </cell>
          <cell r="C949">
            <v>2024</v>
          </cell>
          <cell r="D949">
            <v>5</v>
          </cell>
          <cell r="E949">
            <v>340</v>
          </cell>
          <cell r="F949">
            <v>316</v>
          </cell>
          <cell r="G949">
            <v>24</v>
          </cell>
          <cell r="H949">
            <v>12</v>
          </cell>
          <cell r="I949">
            <v>7</v>
          </cell>
          <cell r="J949">
            <v>2</v>
          </cell>
          <cell r="K949">
            <v>3</v>
          </cell>
          <cell r="L949">
            <v>3</v>
          </cell>
          <cell r="M949">
            <v>1</v>
          </cell>
          <cell r="N949">
            <v>1</v>
          </cell>
          <cell r="O949">
            <v>5</v>
          </cell>
          <cell r="P949">
            <v>1</v>
          </cell>
          <cell r="Q949">
            <v>1</v>
          </cell>
          <cell r="R949">
            <v>104</v>
          </cell>
          <cell r="S949">
            <v>3</v>
          </cell>
          <cell r="T949">
            <v>4</v>
          </cell>
          <cell r="W949">
            <v>1004</v>
          </cell>
          <cell r="X949">
            <v>8</v>
          </cell>
          <cell r="AA949">
            <v>1231</v>
          </cell>
          <cell r="AB949">
            <v>1196.48</v>
          </cell>
          <cell r="AC949">
            <v>7.8823999999999996</v>
          </cell>
          <cell r="AD949">
            <v>20</v>
          </cell>
          <cell r="AE949">
            <v>12.5703</v>
          </cell>
          <cell r="AF949">
            <v>4</v>
          </cell>
          <cell r="AG949">
            <v>4</v>
          </cell>
          <cell r="AH949">
            <v>4</v>
          </cell>
          <cell r="AI949">
            <v>0</v>
          </cell>
        </row>
        <row r="950">
          <cell r="A950">
            <v>1</v>
          </cell>
          <cell r="B950">
            <v>1</v>
          </cell>
          <cell r="C950">
            <v>2024</v>
          </cell>
          <cell r="D950">
            <v>5</v>
          </cell>
          <cell r="E950">
            <v>340</v>
          </cell>
          <cell r="F950">
            <v>316</v>
          </cell>
          <cell r="G950">
            <v>24</v>
          </cell>
          <cell r="H950">
            <v>13</v>
          </cell>
          <cell r="I950">
            <v>7</v>
          </cell>
          <cell r="J950">
            <v>2</v>
          </cell>
          <cell r="K950">
            <v>3</v>
          </cell>
          <cell r="L950">
            <v>1</v>
          </cell>
          <cell r="M950">
            <v>1</v>
          </cell>
          <cell r="N950">
            <v>1</v>
          </cell>
          <cell r="O950">
            <v>5</v>
          </cell>
          <cell r="P950">
            <v>1</v>
          </cell>
          <cell r="Q950">
            <v>0</v>
          </cell>
          <cell r="R950">
            <v>104</v>
          </cell>
          <cell r="S950">
            <v>3</v>
          </cell>
          <cell r="T950">
            <v>4</v>
          </cell>
          <cell r="W950">
            <v>1004</v>
          </cell>
          <cell r="X950">
            <v>8</v>
          </cell>
          <cell r="AA950">
            <v>136</v>
          </cell>
          <cell r="AB950">
            <v>954.08</v>
          </cell>
          <cell r="AD950">
            <v>20</v>
          </cell>
          <cell r="AE950">
            <v>42.186399999999999</v>
          </cell>
          <cell r="AF950">
            <v>4</v>
          </cell>
          <cell r="AG950">
            <v>4</v>
          </cell>
          <cell r="AH950">
            <v>4</v>
          </cell>
          <cell r="AI950">
            <v>0</v>
          </cell>
        </row>
        <row r="951">
          <cell r="A951">
            <v>1</v>
          </cell>
          <cell r="B951">
            <v>1</v>
          </cell>
          <cell r="C951">
            <v>2024</v>
          </cell>
          <cell r="D951">
            <v>5</v>
          </cell>
          <cell r="E951">
            <v>340</v>
          </cell>
          <cell r="F951">
            <v>316</v>
          </cell>
          <cell r="G951">
            <v>24</v>
          </cell>
          <cell r="H951">
            <v>1</v>
          </cell>
          <cell r="I951">
            <v>7</v>
          </cell>
          <cell r="J951">
            <v>3</v>
          </cell>
          <cell r="K951">
            <v>3</v>
          </cell>
          <cell r="L951">
            <v>3</v>
          </cell>
          <cell r="M951">
            <v>1</v>
          </cell>
          <cell r="N951">
            <v>1</v>
          </cell>
          <cell r="O951">
            <v>3</v>
          </cell>
          <cell r="P951">
            <v>1</v>
          </cell>
          <cell r="Q951">
            <v>1</v>
          </cell>
          <cell r="R951">
            <v>104</v>
          </cell>
          <cell r="S951">
            <v>3</v>
          </cell>
          <cell r="T951">
            <v>4</v>
          </cell>
          <cell r="W951">
            <v>1004</v>
          </cell>
          <cell r="X951">
            <v>8</v>
          </cell>
          <cell r="AA951">
            <v>3066</v>
          </cell>
          <cell r="AB951">
            <v>13217.38</v>
          </cell>
          <cell r="AD951">
            <v>20</v>
          </cell>
          <cell r="AE951">
            <v>38.264099999999999</v>
          </cell>
          <cell r="AF951">
            <v>4</v>
          </cell>
          <cell r="AG951">
            <v>4</v>
          </cell>
          <cell r="AH951">
            <v>4</v>
          </cell>
          <cell r="AI951">
            <v>0</v>
          </cell>
        </row>
        <row r="952">
          <cell r="A952">
            <v>1</v>
          </cell>
          <cell r="B952">
            <v>1</v>
          </cell>
          <cell r="C952">
            <v>2024</v>
          </cell>
          <cell r="D952">
            <v>5</v>
          </cell>
          <cell r="E952">
            <v>340</v>
          </cell>
          <cell r="F952">
            <v>316</v>
          </cell>
          <cell r="G952">
            <v>24</v>
          </cell>
          <cell r="H952">
            <v>1</v>
          </cell>
          <cell r="I952">
            <v>7</v>
          </cell>
          <cell r="J952">
            <v>4</v>
          </cell>
          <cell r="K952">
            <v>3</v>
          </cell>
          <cell r="L952">
            <v>1</v>
          </cell>
          <cell r="M952">
            <v>1</v>
          </cell>
          <cell r="N952">
            <v>2</v>
          </cell>
          <cell r="O952">
            <v>3</v>
          </cell>
          <cell r="P952">
            <v>1</v>
          </cell>
          <cell r="Q952">
            <v>1</v>
          </cell>
          <cell r="R952">
            <v>104</v>
          </cell>
          <cell r="S952">
            <v>3</v>
          </cell>
          <cell r="T952">
            <v>4</v>
          </cell>
          <cell r="W952">
            <v>1004</v>
          </cell>
          <cell r="X952">
            <v>8</v>
          </cell>
          <cell r="AA952">
            <v>770</v>
          </cell>
          <cell r="AB952">
            <v>1406.81</v>
          </cell>
          <cell r="AD952">
            <v>20</v>
          </cell>
          <cell r="AE952">
            <v>18.431999999999999</v>
          </cell>
          <cell r="AF952">
            <v>4</v>
          </cell>
          <cell r="AG952">
            <v>4</v>
          </cell>
          <cell r="AH952">
            <v>4</v>
          </cell>
          <cell r="AI952">
            <v>0</v>
          </cell>
        </row>
        <row r="953">
          <cell r="A953">
            <v>1</v>
          </cell>
          <cell r="B953">
            <v>1</v>
          </cell>
          <cell r="C953">
            <v>2024</v>
          </cell>
          <cell r="D953">
            <v>5</v>
          </cell>
          <cell r="E953">
            <v>340</v>
          </cell>
          <cell r="F953">
            <v>316</v>
          </cell>
          <cell r="G953">
            <v>24</v>
          </cell>
          <cell r="H953">
            <v>2</v>
          </cell>
          <cell r="I953">
            <v>8</v>
          </cell>
          <cell r="J953">
            <v>1</v>
          </cell>
          <cell r="K953">
            <v>3</v>
          </cell>
          <cell r="L953">
            <v>1</v>
          </cell>
          <cell r="M953">
            <v>1</v>
          </cell>
          <cell r="N953">
            <v>1</v>
          </cell>
          <cell r="O953">
            <v>4</v>
          </cell>
          <cell r="P953">
            <v>1</v>
          </cell>
          <cell r="Q953">
            <v>1</v>
          </cell>
          <cell r="R953">
            <v>104</v>
          </cell>
          <cell r="S953">
            <v>3</v>
          </cell>
          <cell r="T953">
            <v>4</v>
          </cell>
          <cell r="W953">
            <v>1004</v>
          </cell>
          <cell r="X953">
            <v>8</v>
          </cell>
          <cell r="AA953">
            <v>615</v>
          </cell>
          <cell r="AB953">
            <v>963.1</v>
          </cell>
          <cell r="AD953">
            <v>20</v>
          </cell>
          <cell r="AE953">
            <v>39.116799999999998</v>
          </cell>
          <cell r="AF953">
            <v>4</v>
          </cell>
          <cell r="AG953">
            <v>4</v>
          </cell>
          <cell r="AH953">
            <v>4</v>
          </cell>
          <cell r="AI953">
            <v>0</v>
          </cell>
        </row>
        <row r="954">
          <cell r="A954">
            <v>1</v>
          </cell>
          <cell r="B954">
            <v>1</v>
          </cell>
          <cell r="C954">
            <v>2024</v>
          </cell>
          <cell r="D954">
            <v>5</v>
          </cell>
          <cell r="E954">
            <v>340</v>
          </cell>
          <cell r="F954">
            <v>316</v>
          </cell>
          <cell r="G954">
            <v>24</v>
          </cell>
          <cell r="H954">
            <v>3</v>
          </cell>
          <cell r="I954">
            <v>8</v>
          </cell>
          <cell r="J954">
            <v>1</v>
          </cell>
          <cell r="K954">
            <v>3</v>
          </cell>
          <cell r="L954">
            <v>2</v>
          </cell>
          <cell r="M954">
            <v>1</v>
          </cell>
          <cell r="N954">
            <v>1</v>
          </cell>
          <cell r="O954">
            <v>2</v>
          </cell>
          <cell r="P954">
            <v>1</v>
          </cell>
          <cell r="Q954">
            <v>1</v>
          </cell>
          <cell r="R954">
            <v>104</v>
          </cell>
          <cell r="S954">
            <v>3</v>
          </cell>
          <cell r="T954">
            <v>4</v>
          </cell>
          <cell r="W954">
            <v>1004</v>
          </cell>
          <cell r="X954">
            <v>8</v>
          </cell>
          <cell r="AA954">
            <v>158</v>
          </cell>
          <cell r="AB954">
            <v>317.19</v>
          </cell>
          <cell r="AD954">
            <v>20</v>
          </cell>
          <cell r="AE954">
            <v>28.620100000000001</v>
          </cell>
          <cell r="AF954">
            <v>4</v>
          </cell>
          <cell r="AG954">
            <v>4</v>
          </cell>
          <cell r="AH954">
            <v>4</v>
          </cell>
          <cell r="AI954">
            <v>0</v>
          </cell>
        </row>
        <row r="955">
          <cell r="A955">
            <v>1</v>
          </cell>
          <cell r="B955">
            <v>1</v>
          </cell>
          <cell r="C955">
            <v>2024</v>
          </cell>
          <cell r="D955">
            <v>5</v>
          </cell>
          <cell r="E955">
            <v>340</v>
          </cell>
          <cell r="F955">
            <v>316</v>
          </cell>
          <cell r="G955">
            <v>24</v>
          </cell>
          <cell r="H955">
            <v>7</v>
          </cell>
          <cell r="I955">
            <v>8</v>
          </cell>
          <cell r="J955">
            <v>1</v>
          </cell>
          <cell r="K955">
            <v>3</v>
          </cell>
          <cell r="L955">
            <v>2</v>
          </cell>
          <cell r="M955">
            <v>1</v>
          </cell>
          <cell r="N955">
            <v>1</v>
          </cell>
          <cell r="O955">
            <v>5</v>
          </cell>
          <cell r="P955">
            <v>0</v>
          </cell>
          <cell r="R955">
            <v>104</v>
          </cell>
          <cell r="S955">
            <v>3</v>
          </cell>
          <cell r="T955">
            <v>4</v>
          </cell>
          <cell r="W955">
            <v>1004</v>
          </cell>
          <cell r="X955">
            <v>8</v>
          </cell>
          <cell r="AA955">
            <v>634</v>
          </cell>
          <cell r="AB955">
            <v>1417.45</v>
          </cell>
          <cell r="AC955">
            <v>2.1583000000000001</v>
          </cell>
          <cell r="AD955">
            <v>20</v>
          </cell>
          <cell r="AE955">
            <v>62.824100000000001</v>
          </cell>
          <cell r="AF955">
            <v>4</v>
          </cell>
          <cell r="AG955">
            <v>4</v>
          </cell>
          <cell r="AH955">
            <v>4</v>
          </cell>
          <cell r="AI955">
            <v>0</v>
          </cell>
        </row>
        <row r="956">
          <cell r="A956">
            <v>1</v>
          </cell>
          <cell r="B956">
            <v>1</v>
          </cell>
          <cell r="C956">
            <v>2024</v>
          </cell>
          <cell r="D956">
            <v>5</v>
          </cell>
          <cell r="E956">
            <v>340</v>
          </cell>
          <cell r="F956">
            <v>316</v>
          </cell>
          <cell r="G956">
            <v>24</v>
          </cell>
          <cell r="H956">
            <v>9</v>
          </cell>
          <cell r="I956">
            <v>8</v>
          </cell>
          <cell r="J956">
            <v>1</v>
          </cell>
          <cell r="K956">
            <v>3</v>
          </cell>
          <cell r="L956">
            <v>2</v>
          </cell>
          <cell r="M956">
            <v>1</v>
          </cell>
          <cell r="N956">
            <v>3</v>
          </cell>
          <cell r="O956">
            <v>0</v>
          </cell>
          <cell r="P956">
            <v>1</v>
          </cell>
          <cell r="Q956">
            <v>1</v>
          </cell>
          <cell r="R956">
            <v>104</v>
          </cell>
          <cell r="S956">
            <v>3</v>
          </cell>
          <cell r="T956">
            <v>4</v>
          </cell>
          <cell r="W956">
            <v>1004</v>
          </cell>
          <cell r="X956">
            <v>8</v>
          </cell>
          <cell r="AA956">
            <v>281</v>
          </cell>
          <cell r="AB956">
            <v>352.29</v>
          </cell>
          <cell r="AD956">
            <v>20</v>
          </cell>
          <cell r="AE956">
            <v>44.297800000000002</v>
          </cell>
          <cell r="AF956">
            <v>4</v>
          </cell>
          <cell r="AG956">
            <v>4</v>
          </cell>
          <cell r="AH956">
            <v>4</v>
          </cell>
          <cell r="AI956">
            <v>0</v>
          </cell>
        </row>
        <row r="957">
          <cell r="A957">
            <v>1</v>
          </cell>
          <cell r="B957">
            <v>1</v>
          </cell>
          <cell r="C957">
            <v>2024</v>
          </cell>
          <cell r="D957">
            <v>5</v>
          </cell>
          <cell r="E957">
            <v>340</v>
          </cell>
          <cell r="F957">
            <v>316</v>
          </cell>
          <cell r="G957">
            <v>24</v>
          </cell>
          <cell r="H957">
            <v>2</v>
          </cell>
          <cell r="I957">
            <v>8</v>
          </cell>
          <cell r="J957">
            <v>2</v>
          </cell>
          <cell r="K957">
            <v>3</v>
          </cell>
          <cell r="L957">
            <v>1</v>
          </cell>
          <cell r="M957">
            <v>1</v>
          </cell>
          <cell r="N957">
            <v>1</v>
          </cell>
          <cell r="O957">
            <v>4</v>
          </cell>
          <cell r="P957">
            <v>1</v>
          </cell>
          <cell r="Q957">
            <v>1</v>
          </cell>
          <cell r="R957">
            <v>104</v>
          </cell>
          <cell r="S957">
            <v>3</v>
          </cell>
          <cell r="T957">
            <v>4</v>
          </cell>
          <cell r="W957">
            <v>1004</v>
          </cell>
          <cell r="X957">
            <v>8</v>
          </cell>
          <cell r="AA957">
            <v>571</v>
          </cell>
          <cell r="AB957">
            <v>1153.82</v>
          </cell>
          <cell r="AD957">
            <v>20</v>
          </cell>
          <cell r="AE957">
            <v>40.432699999999997</v>
          </cell>
          <cell r="AF957">
            <v>4</v>
          </cell>
          <cell r="AG957">
            <v>4</v>
          </cell>
          <cell r="AH957">
            <v>4</v>
          </cell>
          <cell r="AI957">
            <v>0</v>
          </cell>
        </row>
        <row r="958">
          <cell r="A958">
            <v>1</v>
          </cell>
          <cell r="B958">
            <v>1</v>
          </cell>
          <cell r="C958">
            <v>2024</v>
          </cell>
          <cell r="D958">
            <v>5</v>
          </cell>
          <cell r="E958">
            <v>340</v>
          </cell>
          <cell r="F958">
            <v>316</v>
          </cell>
          <cell r="G958">
            <v>24</v>
          </cell>
          <cell r="H958">
            <v>3</v>
          </cell>
          <cell r="I958">
            <v>8</v>
          </cell>
          <cell r="J958">
            <v>2</v>
          </cell>
          <cell r="K958">
            <v>3</v>
          </cell>
          <cell r="L958">
            <v>5</v>
          </cell>
          <cell r="M958">
            <v>1</v>
          </cell>
          <cell r="N958">
            <v>1</v>
          </cell>
          <cell r="O958">
            <v>2</v>
          </cell>
          <cell r="P958">
            <v>1</v>
          </cell>
          <cell r="Q958">
            <v>1</v>
          </cell>
          <cell r="R958">
            <v>104</v>
          </cell>
          <cell r="S958">
            <v>3</v>
          </cell>
          <cell r="T958">
            <v>4</v>
          </cell>
          <cell r="W958">
            <v>1004</v>
          </cell>
          <cell r="X958">
            <v>8</v>
          </cell>
          <cell r="AA958">
            <v>312</v>
          </cell>
          <cell r="AB958">
            <v>1030.75</v>
          </cell>
          <cell r="AD958">
            <v>20</v>
          </cell>
          <cell r="AE958">
            <v>80.796800000000005</v>
          </cell>
          <cell r="AF958">
            <v>4</v>
          </cell>
          <cell r="AG958">
            <v>4</v>
          </cell>
          <cell r="AH958">
            <v>4</v>
          </cell>
          <cell r="AI958">
            <v>0</v>
          </cell>
        </row>
        <row r="959">
          <cell r="A959">
            <v>1</v>
          </cell>
          <cell r="B959">
            <v>1</v>
          </cell>
          <cell r="C959">
            <v>2024</v>
          </cell>
          <cell r="D959">
            <v>5</v>
          </cell>
          <cell r="E959">
            <v>340</v>
          </cell>
          <cell r="F959">
            <v>316</v>
          </cell>
          <cell r="G959">
            <v>24</v>
          </cell>
          <cell r="H959">
            <v>9</v>
          </cell>
          <cell r="I959">
            <v>8</v>
          </cell>
          <cell r="J959">
            <v>2</v>
          </cell>
          <cell r="K959">
            <v>3</v>
          </cell>
          <cell r="L959">
            <v>3</v>
          </cell>
          <cell r="M959">
            <v>1</v>
          </cell>
          <cell r="N959">
            <v>3</v>
          </cell>
          <cell r="O959">
            <v>0</v>
          </cell>
          <cell r="P959">
            <v>1</v>
          </cell>
          <cell r="Q959">
            <v>1</v>
          </cell>
          <cell r="R959">
            <v>104</v>
          </cell>
          <cell r="S959">
            <v>3</v>
          </cell>
          <cell r="T959">
            <v>4</v>
          </cell>
          <cell r="W959">
            <v>1004</v>
          </cell>
          <cell r="X959">
            <v>8</v>
          </cell>
          <cell r="AA959">
            <v>1387</v>
          </cell>
          <cell r="AB959">
            <v>3602.57</v>
          </cell>
          <cell r="AD959">
            <v>20</v>
          </cell>
          <cell r="AE959">
            <v>46.983699999999999</v>
          </cell>
          <cell r="AF959">
            <v>4</v>
          </cell>
          <cell r="AG959">
            <v>4</v>
          </cell>
          <cell r="AH959">
            <v>4</v>
          </cell>
          <cell r="AI959">
            <v>0</v>
          </cell>
        </row>
        <row r="960">
          <cell r="A960">
            <v>1</v>
          </cell>
          <cell r="B960">
            <v>1</v>
          </cell>
          <cell r="C960">
            <v>2024</v>
          </cell>
          <cell r="D960">
            <v>5</v>
          </cell>
          <cell r="E960">
            <v>340</v>
          </cell>
          <cell r="F960">
            <v>316</v>
          </cell>
          <cell r="G960">
            <v>24</v>
          </cell>
          <cell r="H960">
            <v>2</v>
          </cell>
          <cell r="I960">
            <v>9</v>
          </cell>
          <cell r="J960">
            <v>1</v>
          </cell>
          <cell r="K960">
            <v>3</v>
          </cell>
          <cell r="L960">
            <v>2</v>
          </cell>
          <cell r="M960">
            <v>1</v>
          </cell>
          <cell r="N960">
            <v>1</v>
          </cell>
          <cell r="O960">
            <v>2</v>
          </cell>
          <cell r="P960">
            <v>1</v>
          </cell>
          <cell r="Q960">
            <v>1</v>
          </cell>
          <cell r="R960">
            <v>104</v>
          </cell>
          <cell r="S960">
            <v>3</v>
          </cell>
          <cell r="T960">
            <v>4</v>
          </cell>
          <cell r="W960">
            <v>1004</v>
          </cell>
          <cell r="X960">
            <v>8</v>
          </cell>
          <cell r="AA960">
            <v>700</v>
          </cell>
          <cell r="AB960">
            <v>1536.47</v>
          </cell>
          <cell r="AD960">
            <v>20</v>
          </cell>
          <cell r="AE960">
            <v>62.106699999999996</v>
          </cell>
          <cell r="AF960">
            <v>4</v>
          </cell>
          <cell r="AG960">
            <v>4</v>
          </cell>
          <cell r="AH960">
            <v>4</v>
          </cell>
          <cell r="AI960">
            <v>0</v>
          </cell>
        </row>
        <row r="961">
          <cell r="A961">
            <v>1</v>
          </cell>
          <cell r="B961">
            <v>1</v>
          </cell>
          <cell r="C961">
            <v>2024</v>
          </cell>
          <cell r="D961">
            <v>5</v>
          </cell>
          <cell r="E961">
            <v>340</v>
          </cell>
          <cell r="F961">
            <v>316</v>
          </cell>
          <cell r="G961">
            <v>24</v>
          </cell>
          <cell r="H961">
            <v>3</v>
          </cell>
          <cell r="I961">
            <v>9</v>
          </cell>
          <cell r="J961">
            <v>1</v>
          </cell>
          <cell r="K961">
            <v>3</v>
          </cell>
          <cell r="L961">
            <v>1</v>
          </cell>
          <cell r="M961">
            <v>1</v>
          </cell>
          <cell r="N961">
            <v>1</v>
          </cell>
          <cell r="O961">
            <v>1</v>
          </cell>
          <cell r="P961">
            <v>1</v>
          </cell>
          <cell r="Q961">
            <v>0</v>
          </cell>
          <cell r="R961">
            <v>104</v>
          </cell>
          <cell r="S961">
            <v>3</v>
          </cell>
          <cell r="T961">
            <v>4</v>
          </cell>
          <cell r="W961">
            <v>1004</v>
          </cell>
          <cell r="X961">
            <v>8</v>
          </cell>
          <cell r="AA961">
            <v>830</v>
          </cell>
          <cell r="AB961">
            <v>347.52</v>
          </cell>
          <cell r="AC961">
            <v>9.6150000000000002</v>
          </cell>
          <cell r="AD961">
            <v>20</v>
          </cell>
          <cell r="AE961">
            <v>17.492100000000001</v>
          </cell>
          <cell r="AF961">
            <v>4</v>
          </cell>
          <cell r="AG961">
            <v>4</v>
          </cell>
          <cell r="AH961">
            <v>4</v>
          </cell>
          <cell r="AI961">
            <v>0</v>
          </cell>
        </row>
        <row r="962">
          <cell r="A962">
            <v>1</v>
          </cell>
          <cell r="B962">
            <v>1</v>
          </cell>
          <cell r="C962">
            <v>2024</v>
          </cell>
          <cell r="D962">
            <v>5</v>
          </cell>
          <cell r="E962">
            <v>340</v>
          </cell>
          <cell r="F962">
            <v>316</v>
          </cell>
          <cell r="G962">
            <v>24</v>
          </cell>
          <cell r="H962">
            <v>2</v>
          </cell>
          <cell r="I962">
            <v>9</v>
          </cell>
          <cell r="J962">
            <v>2</v>
          </cell>
          <cell r="K962">
            <v>3</v>
          </cell>
          <cell r="L962">
            <v>3</v>
          </cell>
          <cell r="M962">
            <v>1</v>
          </cell>
          <cell r="N962">
            <v>1</v>
          </cell>
          <cell r="O962">
            <v>2</v>
          </cell>
          <cell r="P962">
            <v>1</v>
          </cell>
          <cell r="Q962">
            <v>1</v>
          </cell>
          <cell r="R962">
            <v>104</v>
          </cell>
          <cell r="S962">
            <v>3</v>
          </cell>
          <cell r="T962">
            <v>4</v>
          </cell>
          <cell r="W962">
            <v>1004</v>
          </cell>
          <cell r="X962">
            <v>8</v>
          </cell>
          <cell r="AA962">
            <v>698</v>
          </cell>
          <cell r="AB962">
            <v>1180.8800000000001</v>
          </cell>
          <cell r="AC962">
            <v>16.756399999999999</v>
          </cell>
          <cell r="AD962">
            <v>20</v>
          </cell>
          <cell r="AE962">
            <v>41.737400000000001</v>
          </cell>
          <cell r="AF962">
            <v>4</v>
          </cell>
          <cell r="AG962">
            <v>4</v>
          </cell>
          <cell r="AH962">
            <v>4</v>
          </cell>
          <cell r="AI962">
            <v>0</v>
          </cell>
        </row>
        <row r="963">
          <cell r="A963">
            <v>1</v>
          </cell>
          <cell r="B963">
            <v>1</v>
          </cell>
          <cell r="C963">
            <v>2024</v>
          </cell>
          <cell r="D963">
            <v>5</v>
          </cell>
          <cell r="E963">
            <v>340</v>
          </cell>
          <cell r="F963">
            <v>316</v>
          </cell>
          <cell r="G963">
            <v>24</v>
          </cell>
          <cell r="H963">
            <v>3</v>
          </cell>
          <cell r="I963">
            <v>9</v>
          </cell>
          <cell r="J963">
            <v>2</v>
          </cell>
          <cell r="K963">
            <v>3</v>
          </cell>
          <cell r="L963">
            <v>1</v>
          </cell>
          <cell r="M963">
            <v>1</v>
          </cell>
          <cell r="N963">
            <v>1</v>
          </cell>
          <cell r="O963">
            <v>1</v>
          </cell>
          <cell r="P963">
            <v>0</v>
          </cell>
          <cell r="R963">
            <v>104</v>
          </cell>
          <cell r="S963">
            <v>3</v>
          </cell>
          <cell r="T963">
            <v>4</v>
          </cell>
          <cell r="W963">
            <v>1004</v>
          </cell>
          <cell r="X963">
            <v>8</v>
          </cell>
          <cell r="AA963">
            <v>636</v>
          </cell>
          <cell r="AB963">
            <v>347.52</v>
          </cell>
          <cell r="AC963">
            <v>1.5543</v>
          </cell>
          <cell r="AD963">
            <v>20</v>
          </cell>
          <cell r="AE963">
            <v>9.3567999999999998</v>
          </cell>
          <cell r="AF963">
            <v>4</v>
          </cell>
          <cell r="AG963">
            <v>4</v>
          </cell>
          <cell r="AH963">
            <v>4</v>
          </cell>
          <cell r="AI963">
            <v>0</v>
          </cell>
        </row>
        <row r="964">
          <cell r="A964">
            <v>1</v>
          </cell>
          <cell r="B964">
            <v>1</v>
          </cell>
          <cell r="C964">
            <v>2024</v>
          </cell>
          <cell r="D964">
            <v>5</v>
          </cell>
          <cell r="E964">
            <v>340</v>
          </cell>
          <cell r="F964">
            <v>316</v>
          </cell>
          <cell r="G964">
            <v>24</v>
          </cell>
          <cell r="H964">
            <v>2</v>
          </cell>
          <cell r="I964">
            <v>10</v>
          </cell>
          <cell r="J964">
            <v>1</v>
          </cell>
          <cell r="K964">
            <v>3</v>
          </cell>
          <cell r="L964">
            <v>1</v>
          </cell>
          <cell r="M964">
            <v>1</v>
          </cell>
          <cell r="N964">
            <v>1</v>
          </cell>
          <cell r="O964">
            <v>4</v>
          </cell>
          <cell r="P964">
            <v>1</v>
          </cell>
          <cell r="Q964">
            <v>1</v>
          </cell>
          <cell r="R964">
            <v>104</v>
          </cell>
          <cell r="S964">
            <v>3</v>
          </cell>
          <cell r="T964">
            <v>4</v>
          </cell>
          <cell r="W964">
            <v>1004</v>
          </cell>
          <cell r="X964">
            <v>8</v>
          </cell>
          <cell r="AA964">
            <v>627</v>
          </cell>
          <cell r="AB964">
            <v>825.9</v>
          </cell>
          <cell r="AD964">
            <v>20</v>
          </cell>
          <cell r="AE964">
            <v>32.370399999999997</v>
          </cell>
          <cell r="AF964">
            <v>4</v>
          </cell>
          <cell r="AG964">
            <v>4</v>
          </cell>
          <cell r="AH964">
            <v>4</v>
          </cell>
          <cell r="AI964">
            <v>0</v>
          </cell>
        </row>
        <row r="965">
          <cell r="A965">
            <v>1</v>
          </cell>
          <cell r="B965">
            <v>1</v>
          </cell>
          <cell r="C965">
            <v>2024</v>
          </cell>
          <cell r="D965">
            <v>5</v>
          </cell>
          <cell r="E965">
            <v>340</v>
          </cell>
          <cell r="F965">
            <v>316</v>
          </cell>
          <cell r="G965">
            <v>24</v>
          </cell>
          <cell r="H965">
            <v>2</v>
          </cell>
          <cell r="I965">
            <v>10</v>
          </cell>
          <cell r="J965">
            <v>2</v>
          </cell>
          <cell r="K965">
            <v>3</v>
          </cell>
          <cell r="L965">
            <v>1</v>
          </cell>
          <cell r="M965">
            <v>1</v>
          </cell>
          <cell r="N965">
            <v>1</v>
          </cell>
          <cell r="O965">
            <v>4</v>
          </cell>
          <cell r="P965">
            <v>1</v>
          </cell>
          <cell r="Q965">
            <v>1</v>
          </cell>
          <cell r="R965">
            <v>104</v>
          </cell>
          <cell r="S965">
            <v>3</v>
          </cell>
          <cell r="T965">
            <v>4</v>
          </cell>
          <cell r="W965">
            <v>1004</v>
          </cell>
          <cell r="X965">
            <v>8</v>
          </cell>
          <cell r="AA965">
            <v>998</v>
          </cell>
          <cell r="AB965">
            <v>1059.2</v>
          </cell>
          <cell r="AD965">
            <v>20</v>
          </cell>
          <cell r="AE965">
            <v>20.0581</v>
          </cell>
          <cell r="AF965">
            <v>4</v>
          </cell>
          <cell r="AG965">
            <v>4</v>
          </cell>
          <cell r="AH965">
            <v>4</v>
          </cell>
          <cell r="AI965">
            <v>0</v>
          </cell>
        </row>
        <row r="966">
          <cell r="A966">
            <v>1</v>
          </cell>
          <cell r="B966">
            <v>1</v>
          </cell>
          <cell r="C966">
            <v>2024</v>
          </cell>
          <cell r="D966">
            <v>5</v>
          </cell>
          <cell r="E966">
            <v>340</v>
          </cell>
          <cell r="F966">
            <v>316</v>
          </cell>
          <cell r="G966">
            <v>24</v>
          </cell>
          <cell r="H966">
            <v>2</v>
          </cell>
          <cell r="I966">
            <v>10</v>
          </cell>
          <cell r="J966">
            <v>3</v>
          </cell>
          <cell r="K966">
            <v>3</v>
          </cell>
          <cell r="L966">
            <v>1</v>
          </cell>
          <cell r="M966">
            <v>1</v>
          </cell>
          <cell r="N966">
            <v>1</v>
          </cell>
          <cell r="O966">
            <v>4</v>
          </cell>
          <cell r="P966">
            <v>1</v>
          </cell>
          <cell r="Q966">
            <v>1</v>
          </cell>
          <cell r="R966">
            <v>104</v>
          </cell>
          <cell r="S966">
            <v>3</v>
          </cell>
          <cell r="T966">
            <v>4</v>
          </cell>
          <cell r="W966">
            <v>1004</v>
          </cell>
          <cell r="X966">
            <v>8</v>
          </cell>
          <cell r="AA966">
            <v>725</v>
          </cell>
          <cell r="AB966">
            <v>694.8</v>
          </cell>
          <cell r="AD966">
            <v>20</v>
          </cell>
          <cell r="AE966">
            <v>18.771699999999999</v>
          </cell>
          <cell r="AF966">
            <v>4</v>
          </cell>
          <cell r="AG966">
            <v>4</v>
          </cell>
          <cell r="AH966">
            <v>4</v>
          </cell>
          <cell r="AI966">
            <v>0</v>
          </cell>
        </row>
        <row r="967">
          <cell r="A967">
            <v>1</v>
          </cell>
          <cell r="B967">
            <v>1</v>
          </cell>
          <cell r="C967">
            <v>2024</v>
          </cell>
          <cell r="D967">
            <v>5</v>
          </cell>
          <cell r="E967">
            <v>340</v>
          </cell>
          <cell r="F967">
            <v>316</v>
          </cell>
          <cell r="G967">
            <v>24</v>
          </cell>
          <cell r="H967">
            <v>2</v>
          </cell>
          <cell r="I967">
            <v>11</v>
          </cell>
          <cell r="J967">
            <v>1</v>
          </cell>
          <cell r="K967">
            <v>3</v>
          </cell>
          <cell r="L967">
            <v>2</v>
          </cell>
          <cell r="M967">
            <v>1</v>
          </cell>
          <cell r="N967">
            <v>1</v>
          </cell>
          <cell r="O967">
            <v>2</v>
          </cell>
          <cell r="P967">
            <v>1</v>
          </cell>
          <cell r="Q967">
            <v>1</v>
          </cell>
          <cell r="R967">
            <v>104</v>
          </cell>
          <cell r="S967">
            <v>3</v>
          </cell>
          <cell r="T967">
            <v>4</v>
          </cell>
          <cell r="W967">
            <v>1004</v>
          </cell>
          <cell r="X967">
            <v>8</v>
          </cell>
          <cell r="AA967">
            <v>800</v>
          </cell>
          <cell r="AB967">
            <v>1026</v>
          </cell>
          <cell r="AD967">
            <v>20</v>
          </cell>
          <cell r="AE967">
            <v>41.631900000000002</v>
          </cell>
          <cell r="AF967">
            <v>4</v>
          </cell>
          <cell r="AG967">
            <v>4</v>
          </cell>
          <cell r="AH967">
            <v>4</v>
          </cell>
          <cell r="AI967">
            <v>0</v>
          </cell>
        </row>
        <row r="968">
          <cell r="A968">
            <v>1</v>
          </cell>
          <cell r="B968">
            <v>1</v>
          </cell>
          <cell r="C968">
            <v>2024</v>
          </cell>
          <cell r="D968">
            <v>5</v>
          </cell>
          <cell r="E968">
            <v>340</v>
          </cell>
          <cell r="F968">
            <v>316</v>
          </cell>
          <cell r="G968">
            <v>24</v>
          </cell>
          <cell r="H968">
            <v>2</v>
          </cell>
          <cell r="I968">
            <v>11</v>
          </cell>
          <cell r="J968">
            <v>2</v>
          </cell>
          <cell r="K968">
            <v>3</v>
          </cell>
          <cell r="L968">
            <v>2</v>
          </cell>
          <cell r="M968">
            <v>1</v>
          </cell>
          <cell r="N968">
            <v>1</v>
          </cell>
          <cell r="O968">
            <v>2</v>
          </cell>
          <cell r="P968">
            <v>1</v>
          </cell>
          <cell r="Q968">
            <v>1</v>
          </cell>
          <cell r="R968">
            <v>104</v>
          </cell>
          <cell r="S968">
            <v>3</v>
          </cell>
          <cell r="T968">
            <v>4</v>
          </cell>
          <cell r="W968">
            <v>1004</v>
          </cell>
          <cell r="X968">
            <v>8</v>
          </cell>
          <cell r="AA968">
            <v>460</v>
          </cell>
          <cell r="AB968">
            <v>1026</v>
          </cell>
          <cell r="AD968">
            <v>20</v>
          </cell>
          <cell r="AE968">
            <v>25.654499999999999</v>
          </cell>
          <cell r="AF968">
            <v>4</v>
          </cell>
          <cell r="AG968">
            <v>4</v>
          </cell>
          <cell r="AH968">
            <v>4</v>
          </cell>
          <cell r="AI968">
            <v>0</v>
          </cell>
        </row>
        <row r="969">
          <cell r="A969">
            <v>1</v>
          </cell>
          <cell r="B969">
            <v>1</v>
          </cell>
          <cell r="C969">
            <v>2024</v>
          </cell>
          <cell r="D969">
            <v>5</v>
          </cell>
          <cell r="E969">
            <v>340</v>
          </cell>
          <cell r="F969">
            <v>316</v>
          </cell>
          <cell r="G969">
            <v>24</v>
          </cell>
          <cell r="H969">
            <v>17</v>
          </cell>
          <cell r="I969">
            <v>2</v>
          </cell>
          <cell r="J969">
            <v>1</v>
          </cell>
          <cell r="K969">
            <v>3</v>
          </cell>
          <cell r="L969">
            <v>3</v>
          </cell>
          <cell r="M969">
            <v>1</v>
          </cell>
          <cell r="N969">
            <v>1</v>
          </cell>
          <cell r="O969">
            <v>4</v>
          </cell>
          <cell r="P969">
            <v>1</v>
          </cell>
          <cell r="Q969">
            <v>1</v>
          </cell>
          <cell r="R969">
            <v>104</v>
          </cell>
          <cell r="S969">
            <v>3</v>
          </cell>
          <cell r="T969">
            <v>6</v>
          </cell>
          <cell r="W969">
            <v>1004</v>
          </cell>
          <cell r="X969">
            <v>8</v>
          </cell>
          <cell r="AA969">
            <v>1301</v>
          </cell>
          <cell r="AB969">
            <v>1387.13</v>
          </cell>
          <cell r="AD969">
            <v>20</v>
          </cell>
          <cell r="AE969">
            <v>17.078199999999999</v>
          </cell>
          <cell r="AF969">
            <v>4</v>
          </cell>
          <cell r="AG969">
            <v>4</v>
          </cell>
          <cell r="AH969">
            <v>4</v>
          </cell>
          <cell r="AI969">
            <v>0</v>
          </cell>
        </row>
        <row r="970">
          <cell r="A970">
            <v>1</v>
          </cell>
          <cell r="B970">
            <v>1</v>
          </cell>
          <cell r="C970">
            <v>2024</v>
          </cell>
          <cell r="D970">
            <v>5</v>
          </cell>
          <cell r="E970">
            <v>340</v>
          </cell>
          <cell r="F970">
            <v>316</v>
          </cell>
          <cell r="G970">
            <v>24</v>
          </cell>
          <cell r="H970">
            <v>7</v>
          </cell>
          <cell r="I970">
            <v>4</v>
          </cell>
          <cell r="J970">
            <v>1</v>
          </cell>
          <cell r="K970">
            <v>3</v>
          </cell>
          <cell r="L970">
            <v>1</v>
          </cell>
          <cell r="M970">
            <v>1</v>
          </cell>
          <cell r="N970">
            <v>4</v>
          </cell>
          <cell r="O970">
            <v>9</v>
          </cell>
          <cell r="P970">
            <v>0</v>
          </cell>
          <cell r="R970">
            <v>104</v>
          </cell>
          <cell r="S970">
            <v>3</v>
          </cell>
          <cell r="T970">
            <v>4</v>
          </cell>
          <cell r="W970">
            <v>1004</v>
          </cell>
          <cell r="X970">
            <v>8</v>
          </cell>
          <cell r="AA970">
            <v>378</v>
          </cell>
          <cell r="AB970">
            <v>607.82000000000005</v>
          </cell>
          <cell r="AD970">
            <v>20</v>
          </cell>
          <cell r="AE970">
            <v>26.252500000000001</v>
          </cell>
          <cell r="AF970">
            <v>4</v>
          </cell>
          <cell r="AG970">
            <v>4</v>
          </cell>
          <cell r="AH970">
            <v>4</v>
          </cell>
          <cell r="AI970">
            <v>0</v>
          </cell>
        </row>
        <row r="971">
          <cell r="A971">
            <v>1</v>
          </cell>
          <cell r="B971">
            <v>1</v>
          </cell>
          <cell r="C971">
            <v>2024</v>
          </cell>
          <cell r="D971">
            <v>5</v>
          </cell>
          <cell r="E971">
            <v>340</v>
          </cell>
          <cell r="F971">
            <v>316</v>
          </cell>
          <cell r="G971">
            <v>24</v>
          </cell>
          <cell r="H971">
            <v>7</v>
          </cell>
          <cell r="I971">
            <v>4</v>
          </cell>
          <cell r="J971">
            <v>2</v>
          </cell>
          <cell r="K971">
            <v>3</v>
          </cell>
          <cell r="L971">
            <v>1</v>
          </cell>
          <cell r="M971">
            <v>1</v>
          </cell>
          <cell r="N971">
            <v>4</v>
          </cell>
          <cell r="O971">
            <v>9</v>
          </cell>
          <cell r="P971">
            <v>0</v>
          </cell>
          <cell r="R971">
            <v>104</v>
          </cell>
          <cell r="S971">
            <v>3</v>
          </cell>
          <cell r="T971">
            <v>4</v>
          </cell>
          <cell r="W971">
            <v>1004</v>
          </cell>
          <cell r="X971">
            <v>8</v>
          </cell>
          <cell r="AA971">
            <v>2322</v>
          </cell>
          <cell r="AB971">
            <v>2696.33</v>
          </cell>
          <cell r="AD971">
            <v>20</v>
          </cell>
          <cell r="AE971">
            <v>28.877500000000001</v>
          </cell>
          <cell r="AF971">
            <v>4</v>
          </cell>
          <cell r="AG971">
            <v>4</v>
          </cell>
          <cell r="AH971">
            <v>4</v>
          </cell>
          <cell r="AI971">
            <v>0</v>
          </cell>
        </row>
        <row r="972">
          <cell r="A972">
            <v>1</v>
          </cell>
          <cell r="B972">
            <v>1</v>
          </cell>
          <cell r="C972">
            <v>2024</v>
          </cell>
          <cell r="D972">
            <v>5</v>
          </cell>
          <cell r="E972">
            <v>340</v>
          </cell>
          <cell r="F972">
            <v>316</v>
          </cell>
          <cell r="G972">
            <v>24</v>
          </cell>
          <cell r="H972">
            <v>7</v>
          </cell>
          <cell r="I972">
            <v>3</v>
          </cell>
          <cell r="J972">
            <v>1</v>
          </cell>
          <cell r="K972">
            <v>3</v>
          </cell>
          <cell r="L972">
            <v>1</v>
          </cell>
          <cell r="M972">
            <v>1</v>
          </cell>
          <cell r="N972">
            <v>1</v>
          </cell>
          <cell r="O972">
            <v>5</v>
          </cell>
          <cell r="P972">
            <v>1</v>
          </cell>
          <cell r="Q972">
            <v>1</v>
          </cell>
          <cell r="R972">
            <v>104</v>
          </cell>
          <cell r="S972">
            <v>3</v>
          </cell>
          <cell r="T972">
            <v>4</v>
          </cell>
          <cell r="W972">
            <v>1004</v>
          </cell>
          <cell r="X972">
            <v>8</v>
          </cell>
          <cell r="AA972">
            <v>2441</v>
          </cell>
          <cell r="AB972">
            <v>4051.47</v>
          </cell>
          <cell r="AD972">
            <v>20</v>
          </cell>
          <cell r="AE972">
            <v>37.4437</v>
          </cell>
          <cell r="AF972">
            <v>4</v>
          </cell>
          <cell r="AG972">
            <v>4</v>
          </cell>
          <cell r="AH972">
            <v>4</v>
          </cell>
          <cell r="AI972">
            <v>0</v>
          </cell>
        </row>
        <row r="973">
          <cell r="A973">
            <v>1</v>
          </cell>
          <cell r="B973">
            <v>1</v>
          </cell>
          <cell r="C973">
            <v>2024</v>
          </cell>
          <cell r="D973">
            <v>5</v>
          </cell>
          <cell r="E973">
            <v>340</v>
          </cell>
          <cell r="F973">
            <v>316</v>
          </cell>
          <cell r="G973">
            <v>24</v>
          </cell>
          <cell r="H973">
            <v>7</v>
          </cell>
          <cell r="I973">
            <v>3</v>
          </cell>
          <cell r="J973">
            <v>2</v>
          </cell>
          <cell r="K973">
            <v>3</v>
          </cell>
          <cell r="L973">
            <v>1</v>
          </cell>
          <cell r="M973">
            <v>1</v>
          </cell>
          <cell r="N973">
            <v>1</v>
          </cell>
          <cell r="O973">
            <v>5</v>
          </cell>
          <cell r="P973">
            <v>1</v>
          </cell>
          <cell r="Q973">
            <v>1</v>
          </cell>
          <cell r="R973">
            <v>104</v>
          </cell>
          <cell r="S973">
            <v>3</v>
          </cell>
          <cell r="T973">
            <v>4</v>
          </cell>
          <cell r="W973">
            <v>1004</v>
          </cell>
          <cell r="X973">
            <v>8</v>
          </cell>
          <cell r="AA973">
            <v>1053</v>
          </cell>
          <cell r="AB973">
            <v>2599.6799999999998</v>
          </cell>
          <cell r="AD973">
            <v>20</v>
          </cell>
          <cell r="AE973">
            <v>19.426500000000001</v>
          </cell>
          <cell r="AF973">
            <v>4</v>
          </cell>
          <cell r="AG973">
            <v>4</v>
          </cell>
          <cell r="AH973">
            <v>4</v>
          </cell>
          <cell r="AI973">
            <v>0</v>
          </cell>
        </row>
        <row r="974">
          <cell r="A974">
            <v>1</v>
          </cell>
          <cell r="B974">
            <v>1</v>
          </cell>
          <cell r="C974">
            <v>2024</v>
          </cell>
          <cell r="D974">
            <v>5</v>
          </cell>
          <cell r="E974">
            <v>340</v>
          </cell>
          <cell r="F974">
            <v>316</v>
          </cell>
          <cell r="G974">
            <v>24</v>
          </cell>
          <cell r="H974">
            <v>7</v>
          </cell>
          <cell r="I974">
            <v>2</v>
          </cell>
          <cell r="J974">
            <v>2</v>
          </cell>
          <cell r="K974">
            <v>3</v>
          </cell>
          <cell r="L974">
            <v>1</v>
          </cell>
          <cell r="M974">
            <v>1</v>
          </cell>
          <cell r="N974">
            <v>1</v>
          </cell>
          <cell r="O974">
            <v>5</v>
          </cell>
          <cell r="P974">
            <v>1</v>
          </cell>
          <cell r="Q974">
            <v>1</v>
          </cell>
          <cell r="R974">
            <v>104</v>
          </cell>
          <cell r="S974">
            <v>3</v>
          </cell>
          <cell r="T974">
            <v>4</v>
          </cell>
          <cell r="W974">
            <v>1004</v>
          </cell>
          <cell r="X974">
            <v>8</v>
          </cell>
          <cell r="AA974">
            <v>1389</v>
          </cell>
          <cell r="AB974">
            <v>1944.91</v>
          </cell>
          <cell r="AD974">
            <v>20</v>
          </cell>
          <cell r="AE974">
            <v>36.816000000000003</v>
          </cell>
          <cell r="AF974">
            <v>4</v>
          </cell>
          <cell r="AG974">
            <v>4</v>
          </cell>
          <cell r="AH974">
            <v>4</v>
          </cell>
          <cell r="AI974">
            <v>0</v>
          </cell>
        </row>
        <row r="975">
          <cell r="A975">
            <v>1</v>
          </cell>
          <cell r="B975">
            <v>1</v>
          </cell>
          <cell r="C975">
            <v>2024</v>
          </cell>
          <cell r="D975">
            <v>5</v>
          </cell>
          <cell r="E975">
            <v>340</v>
          </cell>
          <cell r="F975">
            <v>316</v>
          </cell>
          <cell r="G975">
            <v>24</v>
          </cell>
          <cell r="H975">
            <v>7</v>
          </cell>
          <cell r="I975">
            <v>8</v>
          </cell>
          <cell r="J975">
            <v>2</v>
          </cell>
          <cell r="K975">
            <v>3</v>
          </cell>
          <cell r="L975">
            <v>1</v>
          </cell>
          <cell r="M975">
            <v>1</v>
          </cell>
          <cell r="N975">
            <v>3</v>
          </cell>
          <cell r="O975">
            <v>0</v>
          </cell>
          <cell r="P975">
            <v>1</v>
          </cell>
          <cell r="Q975">
            <v>0</v>
          </cell>
          <cell r="R975">
            <v>104</v>
          </cell>
          <cell r="S975">
            <v>3</v>
          </cell>
          <cell r="T975">
            <v>4</v>
          </cell>
          <cell r="W975">
            <v>1004</v>
          </cell>
          <cell r="X975">
            <v>8</v>
          </cell>
          <cell r="AA975">
            <v>150</v>
          </cell>
          <cell r="AB975">
            <v>394.97</v>
          </cell>
          <cell r="AD975">
            <v>20</v>
          </cell>
          <cell r="AE975">
            <v>43.970300000000002</v>
          </cell>
          <cell r="AF975">
            <v>4</v>
          </cell>
          <cell r="AG975">
            <v>4</v>
          </cell>
          <cell r="AH975">
            <v>4</v>
          </cell>
          <cell r="AI975">
            <v>0</v>
          </cell>
        </row>
        <row r="976">
          <cell r="A976">
            <v>1</v>
          </cell>
          <cell r="B976">
            <v>1</v>
          </cell>
          <cell r="C976">
            <v>2024</v>
          </cell>
          <cell r="D976">
            <v>5</v>
          </cell>
          <cell r="E976">
            <v>340</v>
          </cell>
          <cell r="F976">
            <v>316</v>
          </cell>
          <cell r="G976">
            <v>24</v>
          </cell>
          <cell r="H976">
            <v>8</v>
          </cell>
          <cell r="I976">
            <v>1</v>
          </cell>
          <cell r="J976">
            <v>1</v>
          </cell>
          <cell r="K976">
            <v>3</v>
          </cell>
          <cell r="L976">
            <v>1</v>
          </cell>
          <cell r="M976">
            <v>1</v>
          </cell>
          <cell r="N976">
            <v>1</v>
          </cell>
          <cell r="O976">
            <v>2</v>
          </cell>
          <cell r="P976">
            <v>1</v>
          </cell>
          <cell r="Q976">
            <v>1</v>
          </cell>
          <cell r="R976">
            <v>104</v>
          </cell>
          <cell r="S976">
            <v>3</v>
          </cell>
          <cell r="T976">
            <v>4</v>
          </cell>
          <cell r="W976">
            <v>1004</v>
          </cell>
          <cell r="X976">
            <v>8</v>
          </cell>
          <cell r="AA976">
            <v>1311</v>
          </cell>
          <cell r="AB976">
            <v>1910.78</v>
          </cell>
          <cell r="AC976">
            <v>22.419899999999998</v>
          </cell>
          <cell r="AD976">
            <v>20</v>
          </cell>
          <cell r="AE976">
            <v>31.481400000000001</v>
          </cell>
          <cell r="AF976">
            <v>4</v>
          </cell>
          <cell r="AG976">
            <v>4</v>
          </cell>
          <cell r="AH976">
            <v>4</v>
          </cell>
          <cell r="AI976">
            <v>0</v>
          </cell>
        </row>
        <row r="977">
          <cell r="A977">
            <v>1</v>
          </cell>
          <cell r="B977">
            <v>1</v>
          </cell>
          <cell r="C977">
            <v>2024</v>
          </cell>
          <cell r="D977">
            <v>5</v>
          </cell>
          <cell r="E977">
            <v>340</v>
          </cell>
          <cell r="F977">
            <v>316</v>
          </cell>
          <cell r="G977">
            <v>24</v>
          </cell>
          <cell r="H977">
            <v>8</v>
          </cell>
          <cell r="I977">
            <v>1</v>
          </cell>
          <cell r="J977">
            <v>2</v>
          </cell>
          <cell r="K977">
            <v>3</v>
          </cell>
          <cell r="L977">
            <v>1</v>
          </cell>
          <cell r="M977">
            <v>1</v>
          </cell>
          <cell r="N977">
            <v>1</v>
          </cell>
          <cell r="O977">
            <v>2</v>
          </cell>
          <cell r="P977">
            <v>1</v>
          </cell>
          <cell r="Q977">
            <v>0</v>
          </cell>
          <cell r="R977">
            <v>104</v>
          </cell>
          <cell r="S977">
            <v>3</v>
          </cell>
          <cell r="T977">
            <v>4</v>
          </cell>
          <cell r="W977">
            <v>1004</v>
          </cell>
          <cell r="X977">
            <v>8</v>
          </cell>
          <cell r="AA977">
            <v>1250</v>
          </cell>
          <cell r="AB977">
            <v>1953.74</v>
          </cell>
          <cell r="AC977">
            <v>9.1553000000000004</v>
          </cell>
          <cell r="AD977">
            <v>20</v>
          </cell>
          <cell r="AE977">
            <v>27.540299999999998</v>
          </cell>
          <cell r="AF977">
            <v>4</v>
          </cell>
          <cell r="AG977">
            <v>4</v>
          </cell>
          <cell r="AH977">
            <v>4</v>
          </cell>
          <cell r="AI977">
            <v>0</v>
          </cell>
        </row>
        <row r="978">
          <cell r="A978">
            <v>1</v>
          </cell>
          <cell r="B978">
            <v>1</v>
          </cell>
          <cell r="C978">
            <v>2024</v>
          </cell>
          <cell r="D978">
            <v>5</v>
          </cell>
          <cell r="E978">
            <v>340</v>
          </cell>
          <cell r="F978">
            <v>316</v>
          </cell>
          <cell r="G978">
            <v>24</v>
          </cell>
          <cell r="H978">
            <v>8</v>
          </cell>
          <cell r="I978">
            <v>1</v>
          </cell>
          <cell r="J978">
            <v>3</v>
          </cell>
          <cell r="K978">
            <v>3</v>
          </cell>
          <cell r="L978">
            <v>1</v>
          </cell>
          <cell r="M978">
            <v>1</v>
          </cell>
          <cell r="N978">
            <v>1</v>
          </cell>
          <cell r="O978">
            <v>2</v>
          </cell>
          <cell r="P978">
            <v>1</v>
          </cell>
          <cell r="Q978">
            <v>0</v>
          </cell>
          <cell r="R978">
            <v>104</v>
          </cell>
          <cell r="S978">
            <v>3</v>
          </cell>
          <cell r="T978">
            <v>4</v>
          </cell>
          <cell r="W978">
            <v>1004</v>
          </cell>
          <cell r="X978">
            <v>8</v>
          </cell>
          <cell r="AA978">
            <v>1321</v>
          </cell>
          <cell r="AB978">
            <v>2277.36</v>
          </cell>
          <cell r="AC978">
            <v>14.785299999999999</v>
          </cell>
          <cell r="AD978">
            <v>20</v>
          </cell>
          <cell r="AE978">
            <v>37.794199999999996</v>
          </cell>
          <cell r="AF978">
            <v>4</v>
          </cell>
          <cell r="AG978">
            <v>4</v>
          </cell>
          <cell r="AH978">
            <v>4</v>
          </cell>
          <cell r="AI978">
            <v>0</v>
          </cell>
        </row>
        <row r="979">
          <cell r="A979">
            <v>1</v>
          </cell>
          <cell r="B979">
            <v>1</v>
          </cell>
          <cell r="C979">
            <v>2024</v>
          </cell>
          <cell r="D979">
            <v>5</v>
          </cell>
          <cell r="E979">
            <v>340</v>
          </cell>
          <cell r="F979">
            <v>316</v>
          </cell>
          <cell r="G979">
            <v>24</v>
          </cell>
          <cell r="H979">
            <v>8</v>
          </cell>
          <cell r="I979">
            <v>2</v>
          </cell>
          <cell r="J979">
            <v>1</v>
          </cell>
          <cell r="K979">
            <v>3</v>
          </cell>
          <cell r="L979">
            <v>1</v>
          </cell>
          <cell r="M979">
            <v>1</v>
          </cell>
          <cell r="N979">
            <v>1</v>
          </cell>
          <cell r="O979">
            <v>3</v>
          </cell>
          <cell r="P979">
            <v>1</v>
          </cell>
          <cell r="Q979">
            <v>0</v>
          </cell>
          <cell r="R979">
            <v>104</v>
          </cell>
          <cell r="S979">
            <v>3</v>
          </cell>
          <cell r="T979">
            <v>4</v>
          </cell>
          <cell r="W979">
            <v>1004</v>
          </cell>
          <cell r="X979">
            <v>8</v>
          </cell>
          <cell r="AA979">
            <v>1746</v>
          </cell>
          <cell r="AB979">
            <v>3195.75</v>
          </cell>
          <cell r="AD979">
            <v>20</v>
          </cell>
          <cell r="AE979">
            <v>38.001899999999999</v>
          </cell>
          <cell r="AF979">
            <v>4</v>
          </cell>
          <cell r="AG979">
            <v>4</v>
          </cell>
          <cell r="AH979">
            <v>4</v>
          </cell>
          <cell r="AI979">
            <v>0</v>
          </cell>
        </row>
        <row r="980">
          <cell r="A980">
            <v>1</v>
          </cell>
          <cell r="B980">
            <v>1</v>
          </cell>
          <cell r="C980">
            <v>2024</v>
          </cell>
          <cell r="D980">
            <v>5</v>
          </cell>
          <cell r="E980">
            <v>340</v>
          </cell>
          <cell r="F980">
            <v>316</v>
          </cell>
          <cell r="G980">
            <v>24</v>
          </cell>
          <cell r="H980">
            <v>8</v>
          </cell>
          <cell r="I980">
            <v>2</v>
          </cell>
          <cell r="J980">
            <v>2</v>
          </cell>
          <cell r="K980">
            <v>3</v>
          </cell>
          <cell r="L980">
            <v>1</v>
          </cell>
          <cell r="M980">
            <v>1</v>
          </cell>
          <cell r="N980">
            <v>1</v>
          </cell>
          <cell r="O980">
            <v>3</v>
          </cell>
          <cell r="P980">
            <v>1</v>
          </cell>
          <cell r="Q980">
            <v>1</v>
          </cell>
          <cell r="R980">
            <v>104</v>
          </cell>
          <cell r="S980">
            <v>3</v>
          </cell>
          <cell r="T980">
            <v>4</v>
          </cell>
          <cell r="W980">
            <v>1004</v>
          </cell>
          <cell r="X980">
            <v>8</v>
          </cell>
          <cell r="AA980">
            <v>1525</v>
          </cell>
          <cell r="AB980">
            <v>3970.5</v>
          </cell>
          <cell r="AD980">
            <v>20</v>
          </cell>
          <cell r="AE980">
            <v>44.517899999999997</v>
          </cell>
          <cell r="AF980">
            <v>4</v>
          </cell>
          <cell r="AG980">
            <v>4</v>
          </cell>
          <cell r="AH980">
            <v>4</v>
          </cell>
          <cell r="AI980">
            <v>0</v>
          </cell>
        </row>
        <row r="981">
          <cell r="A981">
            <v>1</v>
          </cell>
          <cell r="B981">
            <v>1</v>
          </cell>
          <cell r="C981">
            <v>2024</v>
          </cell>
          <cell r="D981">
            <v>5</v>
          </cell>
          <cell r="E981">
            <v>340</v>
          </cell>
          <cell r="F981">
            <v>316</v>
          </cell>
          <cell r="G981">
            <v>24</v>
          </cell>
          <cell r="H981">
            <v>8</v>
          </cell>
          <cell r="I981">
            <v>2</v>
          </cell>
          <cell r="J981">
            <v>3</v>
          </cell>
          <cell r="K981">
            <v>3</v>
          </cell>
          <cell r="L981">
            <v>1</v>
          </cell>
          <cell r="M981">
            <v>1</v>
          </cell>
          <cell r="N981">
            <v>1</v>
          </cell>
          <cell r="O981">
            <v>3</v>
          </cell>
          <cell r="P981">
            <v>1</v>
          </cell>
          <cell r="Q981">
            <v>1</v>
          </cell>
          <cell r="R981">
            <v>104</v>
          </cell>
          <cell r="S981">
            <v>3</v>
          </cell>
          <cell r="T981">
            <v>4</v>
          </cell>
          <cell r="W981">
            <v>1004</v>
          </cell>
          <cell r="X981">
            <v>8</v>
          </cell>
          <cell r="AA981">
            <v>407</v>
          </cell>
          <cell r="AB981">
            <v>809</v>
          </cell>
          <cell r="AD981">
            <v>20</v>
          </cell>
          <cell r="AE981">
            <v>49.963000000000001</v>
          </cell>
          <cell r="AF981">
            <v>4</v>
          </cell>
          <cell r="AG981">
            <v>4</v>
          </cell>
          <cell r="AH981">
            <v>4</v>
          </cell>
          <cell r="AI981">
            <v>0</v>
          </cell>
        </row>
        <row r="982">
          <cell r="A982">
            <v>1</v>
          </cell>
          <cell r="B982">
            <v>1</v>
          </cell>
          <cell r="C982">
            <v>2024</v>
          </cell>
          <cell r="D982">
            <v>5</v>
          </cell>
          <cell r="E982">
            <v>340</v>
          </cell>
          <cell r="F982">
            <v>316</v>
          </cell>
          <cell r="G982">
            <v>24</v>
          </cell>
          <cell r="H982">
            <v>8</v>
          </cell>
          <cell r="I982">
            <v>3</v>
          </cell>
          <cell r="J982">
            <v>1</v>
          </cell>
          <cell r="K982">
            <v>3</v>
          </cell>
          <cell r="L982">
            <v>2</v>
          </cell>
          <cell r="M982">
            <v>1</v>
          </cell>
          <cell r="N982">
            <v>1</v>
          </cell>
          <cell r="O982">
            <v>3</v>
          </cell>
          <cell r="P982">
            <v>1</v>
          </cell>
          <cell r="Q982">
            <v>1</v>
          </cell>
          <cell r="R982">
            <v>104</v>
          </cell>
          <cell r="S982">
            <v>3</v>
          </cell>
          <cell r="T982">
            <v>4</v>
          </cell>
          <cell r="W982">
            <v>1004</v>
          </cell>
          <cell r="X982">
            <v>8</v>
          </cell>
          <cell r="AA982">
            <v>864</v>
          </cell>
          <cell r="AB982">
            <v>2037.3</v>
          </cell>
          <cell r="AD982">
            <v>20</v>
          </cell>
          <cell r="AE982">
            <v>53.6905</v>
          </cell>
          <cell r="AF982">
            <v>4</v>
          </cell>
          <cell r="AG982">
            <v>4</v>
          </cell>
          <cell r="AH982">
            <v>4</v>
          </cell>
          <cell r="AI982">
            <v>0</v>
          </cell>
        </row>
        <row r="983">
          <cell r="A983">
            <v>1</v>
          </cell>
          <cell r="B983">
            <v>1</v>
          </cell>
          <cell r="C983">
            <v>2024</v>
          </cell>
          <cell r="D983">
            <v>5</v>
          </cell>
          <cell r="E983">
            <v>340</v>
          </cell>
          <cell r="F983">
            <v>316</v>
          </cell>
          <cell r="G983">
            <v>24</v>
          </cell>
          <cell r="H983">
            <v>8</v>
          </cell>
          <cell r="I983">
            <v>3</v>
          </cell>
          <cell r="J983">
            <v>2</v>
          </cell>
          <cell r="K983">
            <v>3</v>
          </cell>
          <cell r="L983">
            <v>2</v>
          </cell>
          <cell r="M983">
            <v>1</v>
          </cell>
          <cell r="N983">
            <v>1</v>
          </cell>
          <cell r="O983">
            <v>3</v>
          </cell>
          <cell r="P983">
            <v>1</v>
          </cell>
          <cell r="Q983">
            <v>1</v>
          </cell>
          <cell r="R983">
            <v>104</v>
          </cell>
          <cell r="S983">
            <v>3</v>
          </cell>
          <cell r="T983">
            <v>4</v>
          </cell>
          <cell r="W983">
            <v>1004</v>
          </cell>
          <cell r="X983">
            <v>8</v>
          </cell>
          <cell r="AA983">
            <v>708</v>
          </cell>
          <cell r="AB983">
            <v>1692.51</v>
          </cell>
          <cell r="AD983">
            <v>20</v>
          </cell>
          <cell r="AE983">
            <v>42.261899999999997</v>
          </cell>
          <cell r="AF983">
            <v>4</v>
          </cell>
          <cell r="AG983">
            <v>4</v>
          </cell>
          <cell r="AH983">
            <v>4</v>
          </cell>
          <cell r="AI983">
            <v>0</v>
          </cell>
        </row>
        <row r="984">
          <cell r="A984">
            <v>1</v>
          </cell>
          <cell r="B984">
            <v>1</v>
          </cell>
          <cell r="C984">
            <v>2024</v>
          </cell>
          <cell r="D984">
            <v>5</v>
          </cell>
          <cell r="E984">
            <v>340</v>
          </cell>
          <cell r="F984">
            <v>316</v>
          </cell>
          <cell r="G984">
            <v>24</v>
          </cell>
          <cell r="H984">
            <v>8</v>
          </cell>
          <cell r="I984">
            <v>4</v>
          </cell>
          <cell r="J984">
            <v>1</v>
          </cell>
          <cell r="K984">
            <v>3</v>
          </cell>
          <cell r="L984">
            <v>1</v>
          </cell>
          <cell r="M984">
            <v>1</v>
          </cell>
          <cell r="N984">
            <v>1</v>
          </cell>
          <cell r="O984">
            <v>2</v>
          </cell>
          <cell r="P984">
            <v>1</v>
          </cell>
          <cell r="Q984">
            <v>1</v>
          </cell>
          <cell r="R984">
            <v>104</v>
          </cell>
          <cell r="S984">
            <v>3</v>
          </cell>
          <cell r="T984">
            <v>4</v>
          </cell>
          <cell r="W984">
            <v>1004</v>
          </cell>
          <cell r="X984">
            <v>8</v>
          </cell>
          <cell r="AA984">
            <v>2072</v>
          </cell>
          <cell r="AB984">
            <v>3012.2</v>
          </cell>
          <cell r="AD984">
            <v>20</v>
          </cell>
          <cell r="AE984">
            <v>30.288699999999999</v>
          </cell>
          <cell r="AF984">
            <v>4</v>
          </cell>
          <cell r="AG984">
            <v>4</v>
          </cell>
          <cell r="AH984">
            <v>4</v>
          </cell>
          <cell r="AI984">
            <v>0</v>
          </cell>
        </row>
        <row r="985">
          <cell r="A985">
            <v>1</v>
          </cell>
          <cell r="B985">
            <v>1</v>
          </cell>
          <cell r="C985">
            <v>2024</v>
          </cell>
          <cell r="D985">
            <v>5</v>
          </cell>
          <cell r="E985">
            <v>340</v>
          </cell>
          <cell r="F985">
            <v>316</v>
          </cell>
          <cell r="G985">
            <v>24</v>
          </cell>
          <cell r="H985">
            <v>8</v>
          </cell>
          <cell r="I985">
            <v>4</v>
          </cell>
          <cell r="J985">
            <v>2</v>
          </cell>
          <cell r="K985">
            <v>3</v>
          </cell>
          <cell r="L985">
            <v>1</v>
          </cell>
          <cell r="M985">
            <v>1</v>
          </cell>
          <cell r="N985">
            <v>1</v>
          </cell>
          <cell r="O985">
            <v>2</v>
          </cell>
          <cell r="P985">
            <v>1</v>
          </cell>
          <cell r="Q985">
            <v>1</v>
          </cell>
          <cell r="R985">
            <v>104</v>
          </cell>
          <cell r="S985">
            <v>3</v>
          </cell>
          <cell r="T985">
            <v>4</v>
          </cell>
          <cell r="W985">
            <v>1004</v>
          </cell>
          <cell r="X985">
            <v>8</v>
          </cell>
          <cell r="AA985">
            <v>213</v>
          </cell>
          <cell r="AB985">
            <v>366.05</v>
          </cell>
          <cell r="AD985">
            <v>20</v>
          </cell>
          <cell r="AE985">
            <v>31.514600000000002</v>
          </cell>
          <cell r="AF985">
            <v>4</v>
          </cell>
          <cell r="AG985">
            <v>4</v>
          </cell>
          <cell r="AH985">
            <v>4</v>
          </cell>
          <cell r="AI985">
            <v>0</v>
          </cell>
        </row>
        <row r="986">
          <cell r="A986">
            <v>1</v>
          </cell>
          <cell r="B986">
            <v>1</v>
          </cell>
          <cell r="C986">
            <v>2024</v>
          </cell>
          <cell r="D986">
            <v>5</v>
          </cell>
          <cell r="E986">
            <v>340</v>
          </cell>
          <cell r="F986">
            <v>316</v>
          </cell>
          <cell r="G986">
            <v>24</v>
          </cell>
          <cell r="H986">
            <v>8</v>
          </cell>
          <cell r="I986">
            <v>5</v>
          </cell>
          <cell r="J986">
            <v>1</v>
          </cell>
          <cell r="K986">
            <v>3</v>
          </cell>
          <cell r="L986">
            <v>3</v>
          </cell>
          <cell r="M986">
            <v>1</v>
          </cell>
          <cell r="N986">
            <v>1</v>
          </cell>
          <cell r="O986">
            <v>2</v>
          </cell>
          <cell r="P986">
            <v>1</v>
          </cell>
          <cell r="Q986">
            <v>1</v>
          </cell>
          <cell r="R986">
            <v>104</v>
          </cell>
          <cell r="S986">
            <v>3</v>
          </cell>
          <cell r="T986">
            <v>4</v>
          </cell>
          <cell r="W986">
            <v>1004</v>
          </cell>
          <cell r="X986">
            <v>8</v>
          </cell>
          <cell r="AA986">
            <v>481</v>
          </cell>
          <cell r="AB986">
            <v>678.98599999999999</v>
          </cell>
          <cell r="AD986">
            <v>20</v>
          </cell>
          <cell r="AE986">
            <v>29.028099999999998</v>
          </cell>
          <cell r="AF986">
            <v>4</v>
          </cell>
          <cell r="AG986">
            <v>4</v>
          </cell>
          <cell r="AH986">
            <v>4</v>
          </cell>
          <cell r="AI986">
            <v>0</v>
          </cell>
        </row>
        <row r="987">
          <cell r="A987">
            <v>1</v>
          </cell>
          <cell r="B987">
            <v>1</v>
          </cell>
          <cell r="C987">
            <v>2024</v>
          </cell>
          <cell r="D987">
            <v>5</v>
          </cell>
          <cell r="E987">
            <v>340</v>
          </cell>
          <cell r="F987">
            <v>316</v>
          </cell>
          <cell r="G987">
            <v>24</v>
          </cell>
          <cell r="H987">
            <v>8</v>
          </cell>
          <cell r="I987">
            <v>5</v>
          </cell>
          <cell r="J987">
            <v>2</v>
          </cell>
          <cell r="K987">
            <v>3</v>
          </cell>
          <cell r="L987">
            <v>2</v>
          </cell>
          <cell r="M987">
            <v>1</v>
          </cell>
          <cell r="N987">
            <v>1</v>
          </cell>
          <cell r="O987">
            <v>2</v>
          </cell>
          <cell r="P987">
            <v>1</v>
          </cell>
          <cell r="Q987">
            <v>1</v>
          </cell>
          <cell r="R987">
            <v>104</v>
          </cell>
          <cell r="S987">
            <v>3</v>
          </cell>
          <cell r="T987">
            <v>4</v>
          </cell>
          <cell r="W987">
            <v>1004</v>
          </cell>
          <cell r="X987">
            <v>8</v>
          </cell>
          <cell r="AA987">
            <v>1157</v>
          </cell>
          <cell r="AB987">
            <v>1546.4672</v>
          </cell>
          <cell r="AC987">
            <v>9.1654</v>
          </cell>
          <cell r="AD987">
            <v>17</v>
          </cell>
          <cell r="AE987">
            <v>24.143000000000001</v>
          </cell>
          <cell r="AF987">
            <v>4</v>
          </cell>
          <cell r="AG987">
            <v>4</v>
          </cell>
          <cell r="AH987">
            <v>4</v>
          </cell>
          <cell r="AI987">
            <v>0</v>
          </cell>
        </row>
        <row r="988">
          <cell r="A988">
            <v>1</v>
          </cell>
          <cell r="B988">
            <v>1</v>
          </cell>
          <cell r="C988">
            <v>2024</v>
          </cell>
          <cell r="D988">
            <v>5</v>
          </cell>
          <cell r="E988">
            <v>340</v>
          </cell>
          <cell r="F988">
            <v>316</v>
          </cell>
          <cell r="G988">
            <v>24</v>
          </cell>
          <cell r="H988">
            <v>8</v>
          </cell>
          <cell r="I988">
            <v>6</v>
          </cell>
          <cell r="J988">
            <v>1</v>
          </cell>
          <cell r="K988">
            <v>3</v>
          </cell>
          <cell r="L988">
            <v>1</v>
          </cell>
          <cell r="M988">
            <v>1</v>
          </cell>
          <cell r="N988">
            <v>1</v>
          </cell>
          <cell r="O988">
            <v>5</v>
          </cell>
          <cell r="P988">
            <v>1</v>
          </cell>
          <cell r="Q988">
            <v>1</v>
          </cell>
          <cell r="R988">
            <v>104</v>
          </cell>
          <cell r="S988">
            <v>3</v>
          </cell>
          <cell r="T988">
            <v>4</v>
          </cell>
          <cell r="W988">
            <v>1004</v>
          </cell>
          <cell r="X988">
            <v>8</v>
          </cell>
          <cell r="AA988">
            <v>570</v>
          </cell>
          <cell r="AB988">
            <v>1623.57</v>
          </cell>
          <cell r="AC988">
            <v>11.7562</v>
          </cell>
          <cell r="AD988">
            <v>20</v>
          </cell>
          <cell r="AE988">
            <v>35.546500000000002</v>
          </cell>
          <cell r="AF988">
            <v>4</v>
          </cell>
          <cell r="AG988">
            <v>4</v>
          </cell>
          <cell r="AH988">
            <v>4</v>
          </cell>
          <cell r="AI988">
            <v>0</v>
          </cell>
        </row>
        <row r="989">
          <cell r="A989">
            <v>1</v>
          </cell>
          <cell r="B989">
            <v>1</v>
          </cell>
          <cell r="C989">
            <v>2024</v>
          </cell>
          <cell r="D989">
            <v>5</v>
          </cell>
          <cell r="E989">
            <v>340</v>
          </cell>
          <cell r="F989">
            <v>316</v>
          </cell>
          <cell r="G989">
            <v>24</v>
          </cell>
          <cell r="H989">
            <v>8</v>
          </cell>
          <cell r="I989">
            <v>6</v>
          </cell>
          <cell r="J989">
            <v>2</v>
          </cell>
          <cell r="K989">
            <v>3</v>
          </cell>
          <cell r="L989">
            <v>1</v>
          </cell>
          <cell r="M989">
            <v>1</v>
          </cell>
          <cell r="N989">
            <v>1</v>
          </cell>
          <cell r="O989">
            <v>5</v>
          </cell>
          <cell r="P989">
            <v>0</v>
          </cell>
          <cell r="R989">
            <v>104</v>
          </cell>
          <cell r="S989">
            <v>3</v>
          </cell>
          <cell r="T989">
            <v>4</v>
          </cell>
          <cell r="W989">
            <v>1004</v>
          </cell>
          <cell r="X989">
            <v>8</v>
          </cell>
          <cell r="AA989">
            <v>310</v>
          </cell>
          <cell r="AB989">
            <v>6569.84</v>
          </cell>
          <cell r="AC989">
            <v>0.73860000000000003</v>
          </cell>
          <cell r="AD989">
            <v>20</v>
          </cell>
          <cell r="AE989">
            <v>19.750299999999999</v>
          </cell>
          <cell r="AF989">
            <v>4</v>
          </cell>
          <cell r="AG989">
            <v>4</v>
          </cell>
          <cell r="AH989">
            <v>4</v>
          </cell>
          <cell r="AI989">
            <v>0</v>
          </cell>
        </row>
        <row r="990">
          <cell r="A990">
            <v>1</v>
          </cell>
          <cell r="B990">
            <v>1</v>
          </cell>
          <cell r="C990">
            <v>2024</v>
          </cell>
          <cell r="D990">
            <v>5</v>
          </cell>
          <cell r="E990">
            <v>340</v>
          </cell>
          <cell r="F990">
            <v>316</v>
          </cell>
          <cell r="G990">
            <v>24</v>
          </cell>
          <cell r="H990">
            <v>8</v>
          </cell>
          <cell r="I990">
            <v>7</v>
          </cell>
          <cell r="J990">
            <v>1</v>
          </cell>
          <cell r="K990">
            <v>3</v>
          </cell>
          <cell r="L990">
            <v>1</v>
          </cell>
          <cell r="M990">
            <v>1</v>
          </cell>
          <cell r="N990">
            <v>1</v>
          </cell>
          <cell r="O990">
            <v>1</v>
          </cell>
          <cell r="P990">
            <v>1</v>
          </cell>
          <cell r="Q990">
            <v>1</v>
          </cell>
          <cell r="R990">
            <v>104</v>
          </cell>
          <cell r="S990">
            <v>3</v>
          </cell>
          <cell r="T990">
            <v>4</v>
          </cell>
          <cell r="W990">
            <v>1004</v>
          </cell>
          <cell r="X990">
            <v>8</v>
          </cell>
          <cell r="AA990">
            <v>324</v>
          </cell>
          <cell r="AB990">
            <v>1128.76</v>
          </cell>
          <cell r="AC990">
            <v>13.698600000000001</v>
          </cell>
          <cell r="AD990">
            <v>20</v>
          </cell>
          <cell r="AE990">
            <v>84.157799999999995</v>
          </cell>
          <cell r="AF990">
            <v>4</v>
          </cell>
          <cell r="AG990">
            <v>4</v>
          </cell>
          <cell r="AH990">
            <v>4</v>
          </cell>
          <cell r="AI990">
            <v>0</v>
          </cell>
        </row>
        <row r="991">
          <cell r="A991">
            <v>1</v>
          </cell>
          <cell r="B991">
            <v>1</v>
          </cell>
          <cell r="C991">
            <v>2024</v>
          </cell>
          <cell r="D991">
            <v>5</v>
          </cell>
          <cell r="E991">
            <v>340</v>
          </cell>
          <cell r="F991">
            <v>316</v>
          </cell>
          <cell r="G991">
            <v>24</v>
          </cell>
          <cell r="H991">
            <v>8</v>
          </cell>
          <cell r="I991">
            <v>7</v>
          </cell>
          <cell r="J991">
            <v>2</v>
          </cell>
          <cell r="K991">
            <v>3</v>
          </cell>
          <cell r="L991">
            <v>1</v>
          </cell>
          <cell r="M991">
            <v>1</v>
          </cell>
          <cell r="N991">
            <v>1</v>
          </cell>
          <cell r="O991">
            <v>5</v>
          </cell>
          <cell r="P991">
            <v>0</v>
          </cell>
          <cell r="R991">
            <v>104</v>
          </cell>
          <cell r="S991">
            <v>3</v>
          </cell>
          <cell r="T991">
            <v>4</v>
          </cell>
          <cell r="W991">
            <v>1004</v>
          </cell>
          <cell r="X991">
            <v>8</v>
          </cell>
          <cell r="AA991">
            <v>1181</v>
          </cell>
          <cell r="AB991">
            <v>3008.11</v>
          </cell>
          <cell r="AD991">
            <v>20</v>
          </cell>
          <cell r="AE991">
            <v>33.4069</v>
          </cell>
          <cell r="AF991">
            <v>4</v>
          </cell>
          <cell r="AG991">
            <v>4</v>
          </cell>
          <cell r="AH991">
            <v>4</v>
          </cell>
          <cell r="AI991">
            <v>0</v>
          </cell>
        </row>
        <row r="992">
          <cell r="A992">
            <v>1</v>
          </cell>
          <cell r="B992">
            <v>1</v>
          </cell>
          <cell r="C992">
            <v>2024</v>
          </cell>
          <cell r="D992">
            <v>5</v>
          </cell>
          <cell r="E992">
            <v>340</v>
          </cell>
          <cell r="F992">
            <v>316</v>
          </cell>
          <cell r="G992">
            <v>24</v>
          </cell>
          <cell r="H992">
            <v>8</v>
          </cell>
          <cell r="I992">
            <v>8</v>
          </cell>
          <cell r="J992">
            <v>1</v>
          </cell>
          <cell r="K992">
            <v>3</v>
          </cell>
          <cell r="L992">
            <v>2</v>
          </cell>
          <cell r="M992">
            <v>1</v>
          </cell>
          <cell r="N992">
            <v>1</v>
          </cell>
          <cell r="O992">
            <v>2</v>
          </cell>
          <cell r="P992">
            <v>1</v>
          </cell>
          <cell r="Q992">
            <v>1</v>
          </cell>
          <cell r="R992">
            <v>104</v>
          </cell>
          <cell r="S992">
            <v>3</v>
          </cell>
          <cell r="T992">
            <v>4</v>
          </cell>
          <cell r="W992">
            <v>1004</v>
          </cell>
          <cell r="X992">
            <v>8</v>
          </cell>
          <cell r="AA992">
            <v>306</v>
          </cell>
          <cell r="AB992">
            <v>858.82240000000002</v>
          </cell>
          <cell r="AD992">
            <v>20</v>
          </cell>
          <cell r="AE992">
            <v>24.427900000000001</v>
          </cell>
          <cell r="AF992">
            <v>4</v>
          </cell>
          <cell r="AG992">
            <v>4</v>
          </cell>
          <cell r="AH992">
            <v>4</v>
          </cell>
          <cell r="AI992">
            <v>0</v>
          </cell>
        </row>
        <row r="993">
          <cell r="A993">
            <v>1</v>
          </cell>
          <cell r="B993">
            <v>1</v>
          </cell>
          <cell r="C993">
            <v>2024</v>
          </cell>
          <cell r="D993">
            <v>5</v>
          </cell>
          <cell r="E993">
            <v>340</v>
          </cell>
          <cell r="F993">
            <v>316</v>
          </cell>
          <cell r="G993">
            <v>24</v>
          </cell>
          <cell r="H993">
            <v>8</v>
          </cell>
          <cell r="I993">
            <v>8</v>
          </cell>
          <cell r="J993">
            <v>2</v>
          </cell>
          <cell r="K993">
            <v>3</v>
          </cell>
          <cell r="L993">
            <v>2</v>
          </cell>
          <cell r="M993">
            <v>1</v>
          </cell>
          <cell r="N993">
            <v>1</v>
          </cell>
          <cell r="O993">
            <v>2</v>
          </cell>
          <cell r="P993">
            <v>1</v>
          </cell>
          <cell r="Q993">
            <v>1</v>
          </cell>
          <cell r="R993">
            <v>104</v>
          </cell>
          <cell r="S993">
            <v>3</v>
          </cell>
          <cell r="T993">
            <v>4</v>
          </cell>
          <cell r="W993">
            <v>1004</v>
          </cell>
          <cell r="X993">
            <v>8</v>
          </cell>
          <cell r="AA993">
            <v>369</v>
          </cell>
          <cell r="AB993">
            <v>808.92970000000003</v>
          </cell>
          <cell r="AC993">
            <v>11.3955</v>
          </cell>
          <cell r="AD993">
            <v>20</v>
          </cell>
          <cell r="AE993">
            <v>28.0059</v>
          </cell>
          <cell r="AF993">
            <v>4</v>
          </cell>
          <cell r="AG993">
            <v>4</v>
          </cell>
          <cell r="AH993">
            <v>4</v>
          </cell>
          <cell r="AI993">
            <v>0</v>
          </cell>
        </row>
        <row r="994">
          <cell r="A994">
            <v>1</v>
          </cell>
          <cell r="B994">
            <v>1</v>
          </cell>
          <cell r="C994">
            <v>2024</v>
          </cell>
          <cell r="D994">
            <v>5</v>
          </cell>
          <cell r="E994">
            <v>340</v>
          </cell>
          <cell r="F994">
            <v>316</v>
          </cell>
          <cell r="G994">
            <v>24</v>
          </cell>
          <cell r="H994">
            <v>8</v>
          </cell>
          <cell r="I994">
            <v>9</v>
          </cell>
          <cell r="J994">
            <v>1</v>
          </cell>
          <cell r="K994">
            <v>3</v>
          </cell>
          <cell r="L994">
            <v>4</v>
          </cell>
          <cell r="M994">
            <v>2</v>
          </cell>
          <cell r="N994">
            <v>1</v>
          </cell>
          <cell r="O994">
            <v>2</v>
          </cell>
          <cell r="P994">
            <v>1</v>
          </cell>
          <cell r="Q994">
            <v>1</v>
          </cell>
          <cell r="R994">
            <v>104</v>
          </cell>
          <cell r="S994">
            <v>3</v>
          </cell>
          <cell r="T994">
            <v>4</v>
          </cell>
          <cell r="W994">
            <v>1004</v>
          </cell>
          <cell r="X994">
            <v>8</v>
          </cell>
          <cell r="AA994">
            <v>835</v>
          </cell>
          <cell r="AB994">
            <v>1180.6859999999999</v>
          </cell>
          <cell r="AD994">
            <v>20</v>
          </cell>
          <cell r="AE994">
            <v>21.8842</v>
          </cell>
          <cell r="AF994">
            <v>4</v>
          </cell>
          <cell r="AG994">
            <v>4</v>
          </cell>
          <cell r="AH994">
            <v>4</v>
          </cell>
          <cell r="AI994">
            <v>0</v>
          </cell>
        </row>
        <row r="995">
          <cell r="A995">
            <v>1</v>
          </cell>
          <cell r="B995">
            <v>1</v>
          </cell>
          <cell r="C995">
            <v>2024</v>
          </cell>
          <cell r="D995">
            <v>5</v>
          </cell>
          <cell r="E995">
            <v>340</v>
          </cell>
          <cell r="F995">
            <v>316</v>
          </cell>
          <cell r="G995">
            <v>24</v>
          </cell>
          <cell r="H995">
            <v>8</v>
          </cell>
          <cell r="I995">
            <v>9</v>
          </cell>
          <cell r="J995">
            <v>2</v>
          </cell>
          <cell r="K995">
            <v>3</v>
          </cell>
          <cell r="L995">
            <v>1</v>
          </cell>
          <cell r="M995">
            <v>1</v>
          </cell>
          <cell r="N995">
            <v>1</v>
          </cell>
          <cell r="O995">
            <v>3</v>
          </cell>
          <cell r="P995">
            <v>1</v>
          </cell>
          <cell r="Q995">
            <v>1</v>
          </cell>
          <cell r="R995">
            <v>104</v>
          </cell>
          <cell r="S995">
            <v>3</v>
          </cell>
          <cell r="T995">
            <v>4</v>
          </cell>
          <cell r="W995">
            <v>1004</v>
          </cell>
          <cell r="X995">
            <v>8</v>
          </cell>
          <cell r="AA995">
            <v>89</v>
          </cell>
          <cell r="AB995">
            <v>1372.33</v>
          </cell>
          <cell r="AC995">
            <v>10.075699999999999</v>
          </cell>
          <cell r="AD995">
            <v>20</v>
          </cell>
          <cell r="AE995">
            <v>43.105899999999998</v>
          </cell>
          <cell r="AF995">
            <v>4</v>
          </cell>
          <cell r="AG995">
            <v>4</v>
          </cell>
          <cell r="AH995">
            <v>4</v>
          </cell>
          <cell r="AI995">
            <v>0</v>
          </cell>
        </row>
        <row r="996">
          <cell r="A996">
            <v>1</v>
          </cell>
          <cell r="B996">
            <v>2</v>
          </cell>
          <cell r="C996">
            <v>2024</v>
          </cell>
          <cell r="D996">
            <v>5</v>
          </cell>
          <cell r="E996">
            <v>340</v>
          </cell>
          <cell r="F996">
            <v>275</v>
          </cell>
          <cell r="G996">
            <v>24</v>
          </cell>
          <cell r="H996">
            <v>2</v>
          </cell>
          <cell r="I996">
            <v>2</v>
          </cell>
          <cell r="J996">
            <v>3</v>
          </cell>
          <cell r="K996">
            <v>3</v>
          </cell>
          <cell r="L996">
            <v>1</v>
          </cell>
          <cell r="M996">
            <v>1</v>
          </cell>
          <cell r="N996">
            <v>4</v>
          </cell>
          <cell r="O996">
            <v>9</v>
          </cell>
          <cell r="P996">
            <v>0</v>
          </cell>
          <cell r="R996">
            <v>104</v>
          </cell>
          <cell r="S996">
            <v>2</v>
          </cell>
          <cell r="T996">
            <v>4</v>
          </cell>
          <cell r="U996">
            <v>0</v>
          </cell>
          <cell r="V996">
            <v>0</v>
          </cell>
          <cell r="W996">
            <v>1004</v>
          </cell>
          <cell r="X996">
            <v>8</v>
          </cell>
          <cell r="AA996">
            <v>329</v>
          </cell>
          <cell r="AB996">
            <v>767.64959999999996</v>
          </cell>
          <cell r="AC996">
            <v>12.151899999999999</v>
          </cell>
          <cell r="AD996">
            <v>20</v>
          </cell>
          <cell r="AE996">
            <v>34.400199999999998</v>
          </cell>
          <cell r="AF996">
            <v>4</v>
          </cell>
          <cell r="AG996">
            <v>4</v>
          </cell>
          <cell r="AH996">
            <v>4</v>
          </cell>
          <cell r="AI996">
            <v>0</v>
          </cell>
        </row>
        <row r="997">
          <cell r="A997">
            <v>1</v>
          </cell>
          <cell r="B997">
            <v>2</v>
          </cell>
          <cell r="C997">
            <v>2024</v>
          </cell>
          <cell r="D997">
            <v>5</v>
          </cell>
          <cell r="E997">
            <v>340</v>
          </cell>
          <cell r="F997">
            <v>275</v>
          </cell>
          <cell r="G997">
            <v>24</v>
          </cell>
          <cell r="H997">
            <v>8</v>
          </cell>
          <cell r="I997">
            <v>2</v>
          </cell>
          <cell r="J997">
            <v>3</v>
          </cell>
          <cell r="K997">
            <v>3</v>
          </cell>
          <cell r="L997">
            <v>6</v>
          </cell>
          <cell r="M997">
            <v>1</v>
          </cell>
          <cell r="N997">
            <v>1</v>
          </cell>
          <cell r="O997">
            <v>5</v>
          </cell>
          <cell r="P997">
            <v>0</v>
          </cell>
          <cell r="R997">
            <v>104</v>
          </cell>
          <cell r="S997">
            <v>3</v>
          </cell>
          <cell r="T997">
            <v>4</v>
          </cell>
          <cell r="W997">
            <v>1004</v>
          </cell>
          <cell r="X997">
            <v>8</v>
          </cell>
          <cell r="AA997">
            <v>518</v>
          </cell>
          <cell r="AB997">
            <v>1196</v>
          </cell>
          <cell r="AD997">
            <v>20</v>
          </cell>
          <cell r="AE997">
            <v>53.774500000000003</v>
          </cell>
          <cell r="AF997">
            <v>4</v>
          </cell>
          <cell r="AG997">
            <v>4</v>
          </cell>
          <cell r="AH997">
            <v>4</v>
          </cell>
          <cell r="AI997">
            <v>0</v>
          </cell>
        </row>
        <row r="998">
          <cell r="A998">
            <v>1</v>
          </cell>
          <cell r="B998">
            <v>2</v>
          </cell>
          <cell r="C998">
            <v>2024</v>
          </cell>
          <cell r="D998">
            <v>5</v>
          </cell>
          <cell r="E998">
            <v>340</v>
          </cell>
          <cell r="F998">
            <v>275</v>
          </cell>
          <cell r="G998">
            <v>24</v>
          </cell>
          <cell r="H998">
            <v>11</v>
          </cell>
          <cell r="I998">
            <v>2</v>
          </cell>
          <cell r="J998">
            <v>3</v>
          </cell>
          <cell r="K998">
            <v>3</v>
          </cell>
          <cell r="L998">
            <v>1</v>
          </cell>
          <cell r="M998">
            <v>1</v>
          </cell>
          <cell r="N998">
            <v>1</v>
          </cell>
          <cell r="O998">
            <v>5</v>
          </cell>
          <cell r="P998">
            <v>1</v>
          </cell>
          <cell r="Q998">
            <v>1</v>
          </cell>
          <cell r="R998">
            <v>104</v>
          </cell>
          <cell r="S998">
            <v>3</v>
          </cell>
          <cell r="T998">
            <v>4</v>
          </cell>
          <cell r="W998">
            <v>1004</v>
          </cell>
          <cell r="X998">
            <v>8</v>
          </cell>
          <cell r="AA998">
            <v>959</v>
          </cell>
          <cell r="AB998">
            <v>1485.2157999999999</v>
          </cell>
          <cell r="AC998">
            <v>4.2035999999999998</v>
          </cell>
          <cell r="AD998">
            <v>20</v>
          </cell>
          <cell r="AE998">
            <v>17.134499999999999</v>
          </cell>
          <cell r="AF998">
            <v>4</v>
          </cell>
          <cell r="AG998">
            <v>4</v>
          </cell>
          <cell r="AH998">
            <v>4</v>
          </cell>
          <cell r="AI998">
            <v>0</v>
          </cell>
        </row>
        <row r="999">
          <cell r="A999">
            <v>1</v>
          </cell>
          <cell r="B999">
            <v>2</v>
          </cell>
          <cell r="C999">
            <v>2024</v>
          </cell>
          <cell r="D999">
            <v>5</v>
          </cell>
          <cell r="E999">
            <v>340</v>
          </cell>
          <cell r="F999">
            <v>275</v>
          </cell>
          <cell r="G999">
            <v>24</v>
          </cell>
          <cell r="H999">
            <v>30</v>
          </cell>
          <cell r="I999">
            <v>2</v>
          </cell>
          <cell r="J999">
            <v>3</v>
          </cell>
          <cell r="K999">
            <v>3</v>
          </cell>
          <cell r="L999">
            <v>3</v>
          </cell>
          <cell r="M999">
            <v>1</v>
          </cell>
          <cell r="N999">
            <v>2</v>
          </cell>
          <cell r="O999">
            <v>5</v>
          </cell>
          <cell r="P999">
            <v>1</v>
          </cell>
          <cell r="Q999">
            <v>1</v>
          </cell>
          <cell r="R999">
            <v>104</v>
          </cell>
          <cell r="S999">
            <v>3</v>
          </cell>
          <cell r="T999">
            <v>4</v>
          </cell>
          <cell r="W999">
            <v>1004</v>
          </cell>
          <cell r="X999">
            <v>8</v>
          </cell>
          <cell r="AA999">
            <v>696</v>
          </cell>
          <cell r="AB999">
            <v>1564.6567</v>
          </cell>
          <cell r="AC999">
            <v>8.8628</v>
          </cell>
          <cell r="AD999">
            <v>20</v>
          </cell>
          <cell r="AE999">
            <v>30.503399999999999</v>
          </cell>
          <cell r="AF999">
            <v>4</v>
          </cell>
          <cell r="AG999">
            <v>4</v>
          </cell>
          <cell r="AH999">
            <v>4</v>
          </cell>
          <cell r="AI999">
            <v>0</v>
          </cell>
        </row>
        <row r="1000">
          <cell r="A1000">
            <v>1</v>
          </cell>
          <cell r="B1000">
            <v>2</v>
          </cell>
          <cell r="C1000">
            <v>2024</v>
          </cell>
          <cell r="D1000">
            <v>5</v>
          </cell>
          <cell r="E1000">
            <v>340</v>
          </cell>
          <cell r="F1000">
            <v>275</v>
          </cell>
          <cell r="G1000">
            <v>24</v>
          </cell>
          <cell r="H1000">
            <v>2</v>
          </cell>
          <cell r="I1000">
            <v>2</v>
          </cell>
          <cell r="J1000">
            <v>4</v>
          </cell>
          <cell r="K1000">
            <v>3</v>
          </cell>
          <cell r="L1000">
            <v>1</v>
          </cell>
          <cell r="M1000">
            <v>1</v>
          </cell>
          <cell r="N1000">
            <v>4</v>
          </cell>
          <cell r="O1000">
            <v>9</v>
          </cell>
          <cell r="P1000">
            <v>0</v>
          </cell>
          <cell r="R1000">
            <v>104</v>
          </cell>
          <cell r="S1000">
            <v>2</v>
          </cell>
          <cell r="T1000">
            <v>4</v>
          </cell>
          <cell r="U1000">
            <v>0</v>
          </cell>
          <cell r="V1000">
            <v>0</v>
          </cell>
          <cell r="W1000">
            <v>1004</v>
          </cell>
          <cell r="X1000">
            <v>8</v>
          </cell>
          <cell r="AA1000">
            <v>733</v>
          </cell>
          <cell r="AB1000">
            <v>1629.8592000000001</v>
          </cell>
          <cell r="AC1000">
            <v>15.2988</v>
          </cell>
          <cell r="AD1000">
            <v>20</v>
          </cell>
          <cell r="AE1000">
            <v>41.254600000000003</v>
          </cell>
          <cell r="AF1000">
            <v>4</v>
          </cell>
          <cell r="AG1000">
            <v>4</v>
          </cell>
          <cell r="AH1000">
            <v>4</v>
          </cell>
          <cell r="AI1000">
            <v>0</v>
          </cell>
        </row>
        <row r="1001">
          <cell r="A1001">
            <v>1</v>
          </cell>
          <cell r="B1001">
            <v>2</v>
          </cell>
          <cell r="C1001">
            <v>2024</v>
          </cell>
          <cell r="D1001">
            <v>5</v>
          </cell>
          <cell r="E1001">
            <v>340</v>
          </cell>
          <cell r="F1001">
            <v>275</v>
          </cell>
          <cell r="G1001">
            <v>24</v>
          </cell>
          <cell r="H1001">
            <v>2</v>
          </cell>
          <cell r="I1001">
            <v>2</v>
          </cell>
          <cell r="J1001">
            <v>5</v>
          </cell>
          <cell r="K1001">
            <v>3</v>
          </cell>
          <cell r="L1001">
            <v>1</v>
          </cell>
          <cell r="M1001">
            <v>1</v>
          </cell>
          <cell r="N1001">
            <v>4</v>
          </cell>
          <cell r="O1001">
            <v>9</v>
          </cell>
          <cell r="P1001">
            <v>0</v>
          </cell>
          <cell r="R1001">
            <v>104</v>
          </cell>
          <cell r="S1001">
            <v>2</v>
          </cell>
          <cell r="T1001">
            <v>4</v>
          </cell>
          <cell r="U1001">
            <v>0</v>
          </cell>
          <cell r="V1001">
            <v>0</v>
          </cell>
          <cell r="W1001">
            <v>1004</v>
          </cell>
          <cell r="X1001">
            <v>0</v>
          </cell>
          <cell r="Y1001">
            <v>1</v>
          </cell>
          <cell r="Z1001">
            <v>0</v>
          </cell>
          <cell r="AA1001">
            <v>833</v>
          </cell>
          <cell r="AB1001">
            <v>1872.8765000000001</v>
          </cell>
          <cell r="AC1001">
            <v>11.694000000000001</v>
          </cell>
          <cell r="AD1001">
            <v>20</v>
          </cell>
          <cell r="AE1001">
            <v>38.605600000000003</v>
          </cell>
          <cell r="AF1001">
            <v>4</v>
          </cell>
          <cell r="AG1001">
            <v>4</v>
          </cell>
          <cell r="AH1001">
            <v>4</v>
          </cell>
          <cell r="AI1001">
            <v>0</v>
          </cell>
        </row>
        <row r="1002">
          <cell r="A1002">
            <v>1</v>
          </cell>
          <cell r="B1002">
            <v>2</v>
          </cell>
          <cell r="C1002">
            <v>2024</v>
          </cell>
          <cell r="D1002">
            <v>5</v>
          </cell>
          <cell r="E1002">
            <v>340</v>
          </cell>
          <cell r="F1002">
            <v>275</v>
          </cell>
          <cell r="G1002">
            <v>24</v>
          </cell>
          <cell r="H1002">
            <v>21</v>
          </cell>
          <cell r="I1002">
            <v>2</v>
          </cell>
          <cell r="J1002">
            <v>2</v>
          </cell>
          <cell r="K1002">
            <v>3</v>
          </cell>
          <cell r="L1002">
            <v>2</v>
          </cell>
          <cell r="M1002">
            <v>1</v>
          </cell>
          <cell r="N1002">
            <v>1</v>
          </cell>
          <cell r="O1002">
            <v>5</v>
          </cell>
          <cell r="P1002">
            <v>0</v>
          </cell>
          <cell r="R1002">
            <v>104</v>
          </cell>
          <cell r="S1002">
            <v>3</v>
          </cell>
          <cell r="T1002">
            <v>4</v>
          </cell>
          <cell r="W1002">
            <v>1004</v>
          </cell>
          <cell r="X1002">
            <v>8</v>
          </cell>
          <cell r="AA1002">
            <v>557</v>
          </cell>
          <cell r="AB1002">
            <v>641</v>
          </cell>
          <cell r="AD1002">
            <v>20</v>
          </cell>
          <cell r="AE1002">
            <v>17.920000000000002</v>
          </cell>
          <cell r="AF1002">
            <v>4</v>
          </cell>
          <cell r="AG1002">
            <v>4</v>
          </cell>
          <cell r="AH1002">
            <v>4</v>
          </cell>
          <cell r="AI1002">
            <v>0</v>
          </cell>
        </row>
        <row r="1003">
          <cell r="A1003">
            <v>1</v>
          </cell>
          <cell r="B1003">
            <v>2</v>
          </cell>
          <cell r="C1003">
            <v>2024</v>
          </cell>
          <cell r="D1003">
            <v>5</v>
          </cell>
          <cell r="E1003">
            <v>340</v>
          </cell>
          <cell r="F1003">
            <v>275</v>
          </cell>
          <cell r="G1003">
            <v>24</v>
          </cell>
          <cell r="H1003">
            <v>1</v>
          </cell>
          <cell r="I1003">
            <v>3</v>
          </cell>
          <cell r="J1003">
            <v>1</v>
          </cell>
          <cell r="K1003">
            <v>3</v>
          </cell>
          <cell r="L1003">
            <v>1</v>
          </cell>
          <cell r="M1003">
            <v>1</v>
          </cell>
          <cell r="N1003">
            <v>1</v>
          </cell>
          <cell r="O1003">
            <v>5</v>
          </cell>
          <cell r="P1003">
            <v>1</v>
          </cell>
          <cell r="Q1003">
            <v>1</v>
          </cell>
          <cell r="R1003">
            <v>104</v>
          </cell>
          <cell r="S1003">
            <v>3</v>
          </cell>
          <cell r="T1003">
            <v>4</v>
          </cell>
          <cell r="W1003">
            <v>1004</v>
          </cell>
          <cell r="X1003">
            <v>8</v>
          </cell>
          <cell r="AA1003">
            <v>794</v>
          </cell>
          <cell r="AB1003">
            <v>33.983800000000002</v>
          </cell>
          <cell r="AC1003">
            <v>4.7854000000000001</v>
          </cell>
          <cell r="AD1003">
            <v>20</v>
          </cell>
          <cell r="AE1003">
            <v>33.983800000000002</v>
          </cell>
          <cell r="AF1003">
            <v>4</v>
          </cell>
          <cell r="AG1003">
            <v>4</v>
          </cell>
          <cell r="AH1003">
            <v>4</v>
          </cell>
          <cell r="AI1003">
            <v>0</v>
          </cell>
        </row>
        <row r="1004">
          <cell r="A1004">
            <v>1</v>
          </cell>
          <cell r="B1004">
            <v>2</v>
          </cell>
          <cell r="C1004">
            <v>2024</v>
          </cell>
          <cell r="D1004">
            <v>5</v>
          </cell>
          <cell r="E1004">
            <v>340</v>
          </cell>
          <cell r="F1004">
            <v>275</v>
          </cell>
          <cell r="G1004">
            <v>24</v>
          </cell>
          <cell r="H1004">
            <v>2</v>
          </cell>
          <cell r="I1004">
            <v>3</v>
          </cell>
          <cell r="J1004">
            <v>1</v>
          </cell>
          <cell r="K1004">
            <v>3</v>
          </cell>
          <cell r="L1004">
            <v>2</v>
          </cell>
          <cell r="M1004">
            <v>1</v>
          </cell>
          <cell r="N1004">
            <v>4</v>
          </cell>
          <cell r="O1004">
            <v>9</v>
          </cell>
          <cell r="P1004">
            <v>1</v>
          </cell>
          <cell r="Q1004">
            <v>0</v>
          </cell>
          <cell r="R1004">
            <v>104</v>
          </cell>
          <cell r="S1004">
            <v>2</v>
          </cell>
          <cell r="T1004">
            <v>4</v>
          </cell>
          <cell r="U1004">
            <v>0</v>
          </cell>
          <cell r="V1004">
            <v>0</v>
          </cell>
          <cell r="W1004">
            <v>1004</v>
          </cell>
          <cell r="X1004">
            <v>8</v>
          </cell>
          <cell r="AA1004">
            <v>852</v>
          </cell>
          <cell r="AB1004">
            <v>1467.405</v>
          </cell>
          <cell r="AC1004">
            <v>23.940999999999999</v>
          </cell>
          <cell r="AD1004">
            <v>20</v>
          </cell>
          <cell r="AE1004">
            <v>32.661000000000001</v>
          </cell>
          <cell r="AF1004">
            <v>4</v>
          </cell>
          <cell r="AG1004">
            <v>4</v>
          </cell>
          <cell r="AH1004">
            <v>4</v>
          </cell>
          <cell r="AI1004">
            <v>0</v>
          </cell>
        </row>
        <row r="1005">
          <cell r="A1005">
            <v>1</v>
          </cell>
          <cell r="B1005">
            <v>2</v>
          </cell>
          <cell r="C1005">
            <v>2024</v>
          </cell>
          <cell r="D1005">
            <v>5</v>
          </cell>
          <cell r="E1005">
            <v>340</v>
          </cell>
          <cell r="F1005">
            <v>275</v>
          </cell>
          <cell r="G1005">
            <v>24</v>
          </cell>
          <cell r="H1005">
            <v>3</v>
          </cell>
          <cell r="I1005">
            <v>3</v>
          </cell>
          <cell r="J1005">
            <v>1</v>
          </cell>
          <cell r="K1005">
            <v>3</v>
          </cell>
          <cell r="L1005">
            <v>1</v>
          </cell>
          <cell r="M1005">
            <v>1</v>
          </cell>
          <cell r="N1005">
            <v>4</v>
          </cell>
          <cell r="O1005">
            <v>9</v>
          </cell>
          <cell r="P1005">
            <v>0</v>
          </cell>
          <cell r="R1005">
            <v>104</v>
          </cell>
          <cell r="S1005">
            <v>3</v>
          </cell>
          <cell r="T1005">
            <v>4</v>
          </cell>
          <cell r="W1005">
            <v>1004</v>
          </cell>
          <cell r="X1005">
            <v>8</v>
          </cell>
          <cell r="AA1005">
            <v>5211</v>
          </cell>
          <cell r="AB1005">
            <v>6536.3</v>
          </cell>
          <cell r="AD1005">
            <v>20</v>
          </cell>
          <cell r="AE1005">
            <v>12.513199999999999</v>
          </cell>
          <cell r="AF1005">
            <v>4</v>
          </cell>
          <cell r="AG1005">
            <v>4</v>
          </cell>
          <cell r="AH1005">
            <v>4</v>
          </cell>
          <cell r="AI1005">
            <v>0</v>
          </cell>
        </row>
        <row r="1006">
          <cell r="A1006">
            <v>1</v>
          </cell>
          <cell r="B1006">
            <v>2</v>
          </cell>
          <cell r="C1006">
            <v>2024</v>
          </cell>
          <cell r="D1006">
            <v>5</v>
          </cell>
          <cell r="E1006">
            <v>340</v>
          </cell>
          <cell r="F1006">
            <v>275</v>
          </cell>
          <cell r="G1006">
            <v>24</v>
          </cell>
          <cell r="H1006">
            <v>4</v>
          </cell>
          <cell r="I1006">
            <v>3</v>
          </cell>
          <cell r="J1006">
            <v>1</v>
          </cell>
          <cell r="K1006">
            <v>3</v>
          </cell>
          <cell r="L1006">
            <v>2</v>
          </cell>
          <cell r="M1006">
            <v>1</v>
          </cell>
          <cell r="N1006">
            <v>1</v>
          </cell>
          <cell r="O1006">
            <v>5</v>
          </cell>
          <cell r="P1006">
            <v>1</v>
          </cell>
          <cell r="Q1006">
            <v>0</v>
          </cell>
          <cell r="R1006">
            <v>104</v>
          </cell>
          <cell r="S1006">
            <v>3</v>
          </cell>
          <cell r="T1006">
            <v>4</v>
          </cell>
          <cell r="W1006">
            <v>1004</v>
          </cell>
          <cell r="X1006">
            <v>8</v>
          </cell>
          <cell r="AA1006">
            <v>581</v>
          </cell>
          <cell r="AB1006">
            <v>266.54430000000002</v>
          </cell>
          <cell r="AD1006">
            <v>20</v>
          </cell>
          <cell r="AE1006">
            <v>6.8029999999999999</v>
          </cell>
          <cell r="AF1006">
            <v>4</v>
          </cell>
          <cell r="AG1006">
            <v>4</v>
          </cell>
          <cell r="AH1006">
            <v>4</v>
          </cell>
          <cell r="AI1006">
            <v>0</v>
          </cell>
        </row>
        <row r="1007">
          <cell r="A1007">
            <v>1</v>
          </cell>
          <cell r="B1007">
            <v>2</v>
          </cell>
          <cell r="C1007">
            <v>2024</v>
          </cell>
          <cell r="D1007">
            <v>5</v>
          </cell>
          <cell r="E1007">
            <v>340</v>
          </cell>
          <cell r="F1007">
            <v>275</v>
          </cell>
          <cell r="G1007">
            <v>24</v>
          </cell>
          <cell r="H1007">
            <v>5</v>
          </cell>
          <cell r="I1007">
            <v>3</v>
          </cell>
          <cell r="J1007">
            <v>1</v>
          </cell>
          <cell r="K1007">
            <v>3</v>
          </cell>
          <cell r="L1007">
            <v>2</v>
          </cell>
          <cell r="M1007">
            <v>1</v>
          </cell>
          <cell r="N1007">
            <v>4</v>
          </cell>
          <cell r="O1007">
            <v>9</v>
          </cell>
          <cell r="P1007">
            <v>1</v>
          </cell>
          <cell r="Q1007">
            <v>1</v>
          </cell>
          <cell r="R1007">
            <v>104</v>
          </cell>
          <cell r="S1007">
            <v>3</v>
          </cell>
          <cell r="T1007">
            <v>4</v>
          </cell>
          <cell r="W1007">
            <v>1004</v>
          </cell>
          <cell r="X1007">
            <v>8</v>
          </cell>
          <cell r="AA1007">
            <v>459</v>
          </cell>
          <cell r="AB1007">
            <v>382</v>
          </cell>
          <cell r="AC1007">
            <v>8.4276999999999997</v>
          </cell>
          <cell r="AD1007">
            <v>20</v>
          </cell>
          <cell r="AE1007">
            <v>14.5998</v>
          </cell>
          <cell r="AF1007">
            <v>4</v>
          </cell>
          <cell r="AG1007">
            <v>4</v>
          </cell>
          <cell r="AH1007">
            <v>4</v>
          </cell>
          <cell r="AI1007">
            <v>0</v>
          </cell>
        </row>
        <row r="1008">
          <cell r="A1008">
            <v>1</v>
          </cell>
          <cell r="B1008">
            <v>2</v>
          </cell>
          <cell r="C1008">
            <v>2024</v>
          </cell>
          <cell r="D1008">
            <v>5</v>
          </cell>
          <cell r="E1008">
            <v>340</v>
          </cell>
          <cell r="F1008">
            <v>275</v>
          </cell>
          <cell r="G1008">
            <v>24</v>
          </cell>
          <cell r="H1008">
            <v>6</v>
          </cell>
          <cell r="I1008">
            <v>3</v>
          </cell>
          <cell r="J1008">
            <v>1</v>
          </cell>
          <cell r="K1008">
            <v>3</v>
          </cell>
          <cell r="L1008">
            <v>1</v>
          </cell>
          <cell r="M1008">
            <v>1</v>
          </cell>
          <cell r="N1008">
            <v>2</v>
          </cell>
          <cell r="O1008">
            <v>5</v>
          </cell>
          <cell r="P1008">
            <v>1</v>
          </cell>
          <cell r="Q1008">
            <v>1</v>
          </cell>
          <cell r="R1008">
            <v>104</v>
          </cell>
          <cell r="S1008">
            <v>3</v>
          </cell>
          <cell r="T1008">
            <v>4</v>
          </cell>
          <cell r="W1008">
            <v>1004</v>
          </cell>
          <cell r="X1008">
            <v>8</v>
          </cell>
          <cell r="AA1008">
            <v>82</v>
          </cell>
          <cell r="AB1008">
            <v>137.59</v>
          </cell>
          <cell r="AD1008">
            <v>20</v>
          </cell>
          <cell r="AE1008">
            <v>28.415900000000001</v>
          </cell>
          <cell r="AF1008">
            <v>4</v>
          </cell>
          <cell r="AG1008">
            <v>4</v>
          </cell>
          <cell r="AH1008">
            <v>4</v>
          </cell>
          <cell r="AI1008">
            <v>0</v>
          </cell>
        </row>
        <row r="1009">
          <cell r="A1009">
            <v>1</v>
          </cell>
          <cell r="B1009">
            <v>2</v>
          </cell>
          <cell r="C1009">
            <v>2024</v>
          </cell>
          <cell r="D1009">
            <v>5</v>
          </cell>
          <cell r="E1009">
            <v>340</v>
          </cell>
          <cell r="F1009">
            <v>275</v>
          </cell>
          <cell r="G1009">
            <v>24</v>
          </cell>
          <cell r="H1009">
            <v>7</v>
          </cell>
          <cell r="I1009">
            <v>3</v>
          </cell>
          <cell r="J1009">
            <v>1</v>
          </cell>
          <cell r="K1009">
            <v>3</v>
          </cell>
          <cell r="L1009">
            <v>1</v>
          </cell>
          <cell r="M1009">
            <v>1</v>
          </cell>
          <cell r="N1009">
            <v>2</v>
          </cell>
          <cell r="O1009">
            <v>5</v>
          </cell>
          <cell r="P1009">
            <v>1</v>
          </cell>
          <cell r="Q1009">
            <v>1</v>
          </cell>
          <cell r="R1009">
            <v>104</v>
          </cell>
          <cell r="S1009">
            <v>2</v>
          </cell>
          <cell r="T1009">
            <v>4</v>
          </cell>
          <cell r="U1009">
            <v>0</v>
          </cell>
          <cell r="V1009">
            <v>0</v>
          </cell>
          <cell r="W1009">
            <v>1004</v>
          </cell>
          <cell r="X1009">
            <v>8</v>
          </cell>
          <cell r="AA1009">
            <v>3355</v>
          </cell>
          <cell r="AB1009">
            <v>1296.9232</v>
          </cell>
          <cell r="AC1009">
            <v>0.39</v>
          </cell>
          <cell r="AD1009">
            <v>20</v>
          </cell>
          <cell r="AE1009">
            <v>41</v>
          </cell>
          <cell r="AF1009">
            <v>4</v>
          </cell>
          <cell r="AG1009">
            <v>4</v>
          </cell>
          <cell r="AH1009">
            <v>4</v>
          </cell>
          <cell r="AI1009">
            <v>0</v>
          </cell>
        </row>
        <row r="1010">
          <cell r="A1010">
            <v>1</v>
          </cell>
          <cell r="B1010">
            <v>2</v>
          </cell>
          <cell r="C1010">
            <v>2024</v>
          </cell>
          <cell r="D1010">
            <v>5</v>
          </cell>
          <cell r="E1010">
            <v>340</v>
          </cell>
          <cell r="F1010">
            <v>275</v>
          </cell>
          <cell r="G1010">
            <v>24</v>
          </cell>
          <cell r="H1010">
            <v>8</v>
          </cell>
          <cell r="I1010">
            <v>3</v>
          </cell>
          <cell r="J1010">
            <v>1</v>
          </cell>
          <cell r="K1010">
            <v>3</v>
          </cell>
          <cell r="L1010">
            <v>5</v>
          </cell>
          <cell r="M1010">
            <v>1</v>
          </cell>
          <cell r="N1010">
            <v>1</v>
          </cell>
          <cell r="O1010">
            <v>5</v>
          </cell>
          <cell r="P1010">
            <v>0</v>
          </cell>
          <cell r="R1010">
            <v>104</v>
          </cell>
          <cell r="S1010">
            <v>3</v>
          </cell>
          <cell r="T1010">
            <v>4</v>
          </cell>
          <cell r="W1010">
            <v>1004</v>
          </cell>
          <cell r="X1010">
            <v>8</v>
          </cell>
          <cell r="AA1010">
            <v>1417</v>
          </cell>
          <cell r="AB1010">
            <v>2202</v>
          </cell>
          <cell r="AD1010">
            <v>20</v>
          </cell>
          <cell r="AE1010">
            <v>26.661000000000001</v>
          </cell>
          <cell r="AF1010">
            <v>4</v>
          </cell>
          <cell r="AG1010">
            <v>4</v>
          </cell>
          <cell r="AH1010">
            <v>4</v>
          </cell>
          <cell r="AI1010">
            <v>0</v>
          </cell>
        </row>
        <row r="1011">
          <cell r="A1011">
            <v>1</v>
          </cell>
          <cell r="B1011">
            <v>2</v>
          </cell>
          <cell r="C1011">
            <v>2024</v>
          </cell>
          <cell r="D1011">
            <v>5</v>
          </cell>
          <cell r="E1011">
            <v>340</v>
          </cell>
          <cell r="F1011">
            <v>275</v>
          </cell>
          <cell r="G1011">
            <v>24</v>
          </cell>
          <cell r="H1011">
            <v>9</v>
          </cell>
          <cell r="I1011">
            <v>3</v>
          </cell>
          <cell r="J1011">
            <v>1</v>
          </cell>
          <cell r="K1011">
            <v>3</v>
          </cell>
          <cell r="L1011">
            <v>2</v>
          </cell>
          <cell r="M1011">
            <v>1</v>
          </cell>
          <cell r="N1011">
            <v>4</v>
          </cell>
          <cell r="O1011">
            <v>9</v>
          </cell>
          <cell r="P1011">
            <v>0</v>
          </cell>
          <cell r="R1011">
            <v>104</v>
          </cell>
          <cell r="S1011">
            <v>3</v>
          </cell>
          <cell r="T1011">
            <v>6</v>
          </cell>
          <cell r="W1011">
            <v>1004</v>
          </cell>
          <cell r="X1011">
            <v>8</v>
          </cell>
          <cell r="AA1011">
            <v>561</v>
          </cell>
          <cell r="AB1011">
            <v>1190.8071</v>
          </cell>
          <cell r="AD1011">
            <v>20</v>
          </cell>
          <cell r="AE1011">
            <v>10.600300000000001</v>
          </cell>
          <cell r="AF1011">
            <v>4</v>
          </cell>
          <cell r="AG1011">
            <v>4</v>
          </cell>
          <cell r="AH1011">
            <v>4</v>
          </cell>
          <cell r="AI1011">
            <v>0</v>
          </cell>
        </row>
        <row r="1012">
          <cell r="A1012">
            <v>1</v>
          </cell>
          <cell r="B1012">
            <v>2</v>
          </cell>
          <cell r="C1012">
            <v>2024</v>
          </cell>
          <cell r="D1012">
            <v>5</v>
          </cell>
          <cell r="E1012">
            <v>340</v>
          </cell>
          <cell r="F1012">
            <v>275</v>
          </cell>
          <cell r="G1012">
            <v>24</v>
          </cell>
          <cell r="H1012">
            <v>12</v>
          </cell>
          <cell r="I1012">
            <v>3</v>
          </cell>
          <cell r="J1012">
            <v>1</v>
          </cell>
          <cell r="K1012">
            <v>3</v>
          </cell>
          <cell r="L1012">
            <v>3</v>
          </cell>
          <cell r="M1012">
            <v>1</v>
          </cell>
          <cell r="N1012">
            <v>1</v>
          </cell>
          <cell r="O1012">
            <v>5</v>
          </cell>
          <cell r="P1012">
            <v>1</v>
          </cell>
          <cell r="Q1012">
            <v>1</v>
          </cell>
          <cell r="R1012">
            <v>104</v>
          </cell>
          <cell r="S1012">
            <v>3</v>
          </cell>
          <cell r="T1012">
            <v>4</v>
          </cell>
          <cell r="W1012">
            <v>1004</v>
          </cell>
          <cell r="X1012">
            <v>8</v>
          </cell>
          <cell r="AA1012">
            <v>288</v>
          </cell>
          <cell r="AB1012">
            <v>754.36490000000003</v>
          </cell>
          <cell r="AC1012">
            <v>5.6128</v>
          </cell>
          <cell r="AD1012">
            <v>20</v>
          </cell>
          <cell r="AE1012">
            <v>21.872800000000002</v>
          </cell>
          <cell r="AF1012">
            <v>4</v>
          </cell>
          <cell r="AG1012">
            <v>4</v>
          </cell>
          <cell r="AH1012">
            <v>4</v>
          </cell>
          <cell r="AI1012">
            <v>0</v>
          </cell>
        </row>
        <row r="1013">
          <cell r="A1013">
            <v>1</v>
          </cell>
          <cell r="B1013">
            <v>2</v>
          </cell>
          <cell r="C1013">
            <v>2024</v>
          </cell>
          <cell r="D1013">
            <v>5</v>
          </cell>
          <cell r="E1013">
            <v>340</v>
          </cell>
          <cell r="F1013">
            <v>275</v>
          </cell>
          <cell r="G1013">
            <v>24</v>
          </cell>
          <cell r="H1013">
            <v>13</v>
          </cell>
          <cell r="I1013">
            <v>3</v>
          </cell>
          <cell r="J1013">
            <v>1</v>
          </cell>
          <cell r="K1013">
            <v>3</v>
          </cell>
          <cell r="L1013">
            <v>2</v>
          </cell>
          <cell r="M1013">
            <v>1</v>
          </cell>
          <cell r="N1013">
            <v>1</v>
          </cell>
          <cell r="O1013">
            <v>5</v>
          </cell>
          <cell r="P1013">
            <v>1</v>
          </cell>
          <cell r="Q1013">
            <v>1</v>
          </cell>
          <cell r="R1013">
            <v>104</v>
          </cell>
          <cell r="S1013">
            <v>2</v>
          </cell>
          <cell r="T1013">
            <v>4</v>
          </cell>
          <cell r="U1013">
            <v>1</v>
          </cell>
          <cell r="V1013">
            <v>1</v>
          </cell>
          <cell r="W1013">
            <v>1004</v>
          </cell>
          <cell r="X1013">
            <v>8</v>
          </cell>
          <cell r="AA1013">
            <v>1410</v>
          </cell>
          <cell r="AB1013">
            <v>2270.8795</v>
          </cell>
          <cell r="AC1013">
            <v>8.2455999999999996</v>
          </cell>
          <cell r="AD1013">
            <v>20</v>
          </cell>
          <cell r="AE1013">
            <v>36.128799999999998</v>
          </cell>
          <cell r="AF1013">
            <v>4</v>
          </cell>
          <cell r="AG1013">
            <v>4</v>
          </cell>
          <cell r="AH1013">
            <v>4</v>
          </cell>
          <cell r="AI1013">
            <v>0</v>
          </cell>
        </row>
        <row r="1014">
          <cell r="A1014">
            <v>1</v>
          </cell>
          <cell r="B1014">
            <v>2</v>
          </cell>
          <cell r="C1014">
            <v>2024</v>
          </cell>
          <cell r="D1014">
            <v>5</v>
          </cell>
          <cell r="E1014">
            <v>340</v>
          </cell>
          <cell r="F1014">
            <v>275</v>
          </cell>
          <cell r="G1014">
            <v>24</v>
          </cell>
          <cell r="H1014">
            <v>15</v>
          </cell>
          <cell r="I1014">
            <v>3</v>
          </cell>
          <cell r="J1014">
            <v>1</v>
          </cell>
          <cell r="K1014">
            <v>3</v>
          </cell>
          <cell r="L1014">
            <v>1</v>
          </cell>
          <cell r="M1014">
            <v>1</v>
          </cell>
          <cell r="N1014">
            <v>4</v>
          </cell>
          <cell r="O1014">
            <v>9</v>
          </cell>
          <cell r="P1014">
            <v>0</v>
          </cell>
          <cell r="R1014">
            <v>104</v>
          </cell>
          <cell r="S1014">
            <v>3</v>
          </cell>
          <cell r="T1014">
            <v>4</v>
          </cell>
          <cell r="W1014">
            <v>1004</v>
          </cell>
          <cell r="X1014">
            <v>8</v>
          </cell>
          <cell r="AA1014">
            <v>1888</v>
          </cell>
          <cell r="AB1014">
            <v>1288</v>
          </cell>
          <cell r="AD1014">
            <v>20</v>
          </cell>
          <cell r="AE1014">
            <v>9.4753000000000007</v>
          </cell>
          <cell r="AF1014">
            <v>4</v>
          </cell>
          <cell r="AG1014">
            <v>4</v>
          </cell>
          <cell r="AH1014">
            <v>4</v>
          </cell>
          <cell r="AI1014">
            <v>0</v>
          </cell>
        </row>
        <row r="1015">
          <cell r="A1015">
            <v>1</v>
          </cell>
          <cell r="B1015">
            <v>2</v>
          </cell>
          <cell r="C1015">
            <v>2024</v>
          </cell>
          <cell r="D1015">
            <v>5</v>
          </cell>
          <cell r="E1015">
            <v>340</v>
          </cell>
          <cell r="F1015">
            <v>275</v>
          </cell>
          <cell r="G1015">
            <v>24</v>
          </cell>
          <cell r="H1015">
            <v>16</v>
          </cell>
          <cell r="I1015">
            <v>3</v>
          </cell>
          <cell r="J1015">
            <v>1</v>
          </cell>
          <cell r="K1015">
            <v>3</v>
          </cell>
          <cell r="L1015">
            <v>2</v>
          </cell>
          <cell r="M1015">
            <v>1</v>
          </cell>
          <cell r="N1015">
            <v>2</v>
          </cell>
          <cell r="O1015">
            <v>5</v>
          </cell>
          <cell r="P1015">
            <v>1</v>
          </cell>
          <cell r="Q1015">
            <v>1</v>
          </cell>
          <cell r="R1015">
            <v>104</v>
          </cell>
          <cell r="S1015">
            <v>3</v>
          </cell>
          <cell r="T1015">
            <v>4</v>
          </cell>
          <cell r="W1015">
            <v>1004</v>
          </cell>
          <cell r="X1015">
            <v>8</v>
          </cell>
          <cell r="AA1015">
            <v>373</v>
          </cell>
          <cell r="AB1015">
            <v>400</v>
          </cell>
          <cell r="AC1015">
            <v>17.7212</v>
          </cell>
          <cell r="AD1015">
            <v>20</v>
          </cell>
          <cell r="AE1015">
            <v>17.7212</v>
          </cell>
          <cell r="AF1015">
            <v>4</v>
          </cell>
          <cell r="AG1015">
            <v>4</v>
          </cell>
          <cell r="AH1015">
            <v>4</v>
          </cell>
          <cell r="AI1015">
            <v>0</v>
          </cell>
        </row>
        <row r="1016">
          <cell r="A1016">
            <v>1</v>
          </cell>
          <cell r="B1016">
            <v>2</v>
          </cell>
          <cell r="C1016">
            <v>2024</v>
          </cell>
          <cell r="D1016">
            <v>5</v>
          </cell>
          <cell r="E1016">
            <v>340</v>
          </cell>
          <cell r="F1016">
            <v>275</v>
          </cell>
          <cell r="G1016">
            <v>24</v>
          </cell>
          <cell r="H1016">
            <v>17</v>
          </cell>
          <cell r="I1016">
            <v>3</v>
          </cell>
          <cell r="J1016">
            <v>1</v>
          </cell>
          <cell r="K1016">
            <v>3</v>
          </cell>
          <cell r="L1016">
            <v>1</v>
          </cell>
          <cell r="M1016">
            <v>1</v>
          </cell>
          <cell r="N1016">
            <v>1</v>
          </cell>
          <cell r="O1016">
            <v>5</v>
          </cell>
          <cell r="P1016">
            <v>1</v>
          </cell>
          <cell r="Q1016">
            <v>1</v>
          </cell>
          <cell r="R1016">
            <v>104</v>
          </cell>
          <cell r="S1016">
            <v>2</v>
          </cell>
          <cell r="T1016">
            <v>4</v>
          </cell>
          <cell r="U1016">
            <v>1</v>
          </cell>
          <cell r="V1016">
            <v>1</v>
          </cell>
          <cell r="W1016">
            <v>1004</v>
          </cell>
          <cell r="X1016">
            <v>0</v>
          </cell>
          <cell r="Y1016">
            <v>1</v>
          </cell>
          <cell r="Z1016">
            <v>1</v>
          </cell>
          <cell r="AA1016">
            <v>1297</v>
          </cell>
          <cell r="AB1016">
            <v>471</v>
          </cell>
          <cell r="AC1016">
            <v>7.0618999999999996</v>
          </cell>
          <cell r="AD1016">
            <v>20</v>
          </cell>
          <cell r="AE1016">
            <v>7.0618999999999996</v>
          </cell>
          <cell r="AF1016">
            <v>4</v>
          </cell>
          <cell r="AG1016">
            <v>4</v>
          </cell>
          <cell r="AH1016">
            <v>4</v>
          </cell>
          <cell r="AI1016">
            <v>0</v>
          </cell>
        </row>
        <row r="1017">
          <cell r="A1017">
            <v>1</v>
          </cell>
          <cell r="B1017">
            <v>2</v>
          </cell>
          <cell r="C1017">
            <v>2024</v>
          </cell>
          <cell r="D1017">
            <v>5</v>
          </cell>
          <cell r="E1017">
            <v>340</v>
          </cell>
          <cell r="F1017">
            <v>275</v>
          </cell>
          <cell r="G1017">
            <v>24</v>
          </cell>
          <cell r="H1017">
            <v>18</v>
          </cell>
          <cell r="I1017">
            <v>3</v>
          </cell>
          <cell r="J1017">
            <v>1</v>
          </cell>
          <cell r="K1017">
            <v>3</v>
          </cell>
          <cell r="L1017">
            <v>2</v>
          </cell>
          <cell r="M1017">
            <v>1</v>
          </cell>
          <cell r="N1017">
            <v>1</v>
          </cell>
          <cell r="O1017">
            <v>5</v>
          </cell>
          <cell r="P1017">
            <v>0</v>
          </cell>
          <cell r="R1017">
            <v>104</v>
          </cell>
          <cell r="S1017">
            <v>3</v>
          </cell>
          <cell r="T1017">
            <v>4</v>
          </cell>
          <cell r="W1017">
            <v>1004</v>
          </cell>
          <cell r="X1017">
            <v>8</v>
          </cell>
          <cell r="AA1017">
            <v>517</v>
          </cell>
          <cell r="AB1017">
            <v>435.6952</v>
          </cell>
          <cell r="AC1017">
            <v>1.9948999999999999</v>
          </cell>
          <cell r="AD1017">
            <v>20</v>
          </cell>
          <cell r="AE1017">
            <v>17.269100000000002</v>
          </cell>
          <cell r="AF1017">
            <v>4</v>
          </cell>
          <cell r="AG1017">
            <v>4</v>
          </cell>
          <cell r="AH1017">
            <v>4</v>
          </cell>
          <cell r="AI1017">
            <v>0</v>
          </cell>
        </row>
        <row r="1018">
          <cell r="A1018">
            <v>1</v>
          </cell>
          <cell r="B1018">
            <v>2</v>
          </cell>
          <cell r="C1018">
            <v>2024</v>
          </cell>
          <cell r="D1018">
            <v>5</v>
          </cell>
          <cell r="E1018">
            <v>340</v>
          </cell>
          <cell r="F1018">
            <v>275</v>
          </cell>
          <cell r="G1018">
            <v>24</v>
          </cell>
          <cell r="H1018">
            <v>19</v>
          </cell>
          <cell r="I1018">
            <v>3</v>
          </cell>
          <cell r="J1018">
            <v>1</v>
          </cell>
          <cell r="K1018">
            <v>3</v>
          </cell>
          <cell r="L1018">
            <v>1</v>
          </cell>
          <cell r="M1018">
            <v>1</v>
          </cell>
          <cell r="N1018">
            <v>1</v>
          </cell>
          <cell r="O1018">
            <v>5</v>
          </cell>
          <cell r="P1018">
            <v>1</v>
          </cell>
          <cell r="Q1018">
            <v>1</v>
          </cell>
          <cell r="R1018">
            <v>104</v>
          </cell>
          <cell r="S1018">
            <v>3</v>
          </cell>
          <cell r="T1018">
            <v>4</v>
          </cell>
          <cell r="W1018">
            <v>1004</v>
          </cell>
          <cell r="X1018">
            <v>8</v>
          </cell>
          <cell r="AA1018">
            <v>531</v>
          </cell>
          <cell r="AB1018">
            <v>429</v>
          </cell>
          <cell r="AC1018">
            <v>17.3658</v>
          </cell>
          <cell r="AD1018">
            <v>20</v>
          </cell>
          <cell r="AE1018">
            <v>17.3658</v>
          </cell>
          <cell r="AF1018">
            <v>4</v>
          </cell>
          <cell r="AG1018">
            <v>4</v>
          </cell>
          <cell r="AH1018">
            <v>4</v>
          </cell>
          <cell r="AI1018">
            <v>0</v>
          </cell>
        </row>
        <row r="1019">
          <cell r="A1019">
            <v>1</v>
          </cell>
          <cell r="B1019">
            <v>2</v>
          </cell>
          <cell r="C1019">
            <v>2024</v>
          </cell>
          <cell r="D1019">
            <v>5</v>
          </cell>
          <cell r="E1019">
            <v>340</v>
          </cell>
          <cell r="F1019">
            <v>275</v>
          </cell>
          <cell r="G1019">
            <v>24</v>
          </cell>
          <cell r="H1019">
            <v>21</v>
          </cell>
          <cell r="I1019">
            <v>3</v>
          </cell>
          <cell r="J1019">
            <v>1</v>
          </cell>
          <cell r="K1019">
            <v>3</v>
          </cell>
          <cell r="L1019">
            <v>1</v>
          </cell>
          <cell r="M1019">
            <v>1</v>
          </cell>
          <cell r="N1019">
            <v>4</v>
          </cell>
          <cell r="O1019">
            <v>9</v>
          </cell>
          <cell r="P1019">
            <v>1</v>
          </cell>
          <cell r="Q1019">
            <v>1</v>
          </cell>
          <cell r="R1019">
            <v>104</v>
          </cell>
          <cell r="S1019">
            <v>3</v>
          </cell>
          <cell r="T1019">
            <v>4</v>
          </cell>
          <cell r="W1019">
            <v>1004</v>
          </cell>
          <cell r="X1019">
            <v>8</v>
          </cell>
          <cell r="AA1019">
            <v>225</v>
          </cell>
          <cell r="AB1019">
            <v>233.82</v>
          </cell>
          <cell r="AD1019">
            <v>20</v>
          </cell>
          <cell r="AE1019">
            <v>27.49</v>
          </cell>
          <cell r="AF1019">
            <v>4</v>
          </cell>
          <cell r="AG1019">
            <v>4</v>
          </cell>
          <cell r="AH1019">
            <v>4</v>
          </cell>
          <cell r="AI1019">
            <v>0</v>
          </cell>
        </row>
        <row r="1020">
          <cell r="A1020">
            <v>1</v>
          </cell>
          <cell r="B1020">
            <v>2</v>
          </cell>
          <cell r="C1020">
            <v>2024</v>
          </cell>
          <cell r="D1020">
            <v>5</v>
          </cell>
          <cell r="E1020">
            <v>340</v>
          </cell>
          <cell r="F1020">
            <v>275</v>
          </cell>
          <cell r="G1020">
            <v>24</v>
          </cell>
          <cell r="H1020">
            <v>22</v>
          </cell>
          <cell r="I1020">
            <v>3</v>
          </cell>
          <cell r="J1020">
            <v>1</v>
          </cell>
          <cell r="K1020">
            <v>3</v>
          </cell>
          <cell r="L1020">
            <v>2</v>
          </cell>
          <cell r="M1020">
            <v>1</v>
          </cell>
          <cell r="N1020">
            <v>1</v>
          </cell>
          <cell r="O1020">
            <v>5</v>
          </cell>
          <cell r="P1020">
            <v>0</v>
          </cell>
          <cell r="R1020">
            <v>104</v>
          </cell>
          <cell r="S1020">
            <v>3</v>
          </cell>
          <cell r="T1020">
            <v>4</v>
          </cell>
          <cell r="W1020">
            <v>1004</v>
          </cell>
          <cell r="X1020">
            <v>8</v>
          </cell>
          <cell r="AA1020">
            <v>190</v>
          </cell>
          <cell r="AB1020">
            <v>183.64179999999999</v>
          </cell>
          <cell r="AC1020">
            <v>14.5626</v>
          </cell>
          <cell r="AD1020">
            <v>20</v>
          </cell>
          <cell r="AE1020">
            <v>14.5626</v>
          </cell>
          <cell r="AF1020">
            <v>4</v>
          </cell>
          <cell r="AG1020">
            <v>4</v>
          </cell>
          <cell r="AH1020">
            <v>4</v>
          </cell>
          <cell r="AI1020">
            <v>0</v>
          </cell>
        </row>
        <row r="1021">
          <cell r="A1021">
            <v>1</v>
          </cell>
          <cell r="B1021">
            <v>2</v>
          </cell>
          <cell r="C1021">
            <v>2024</v>
          </cell>
          <cell r="D1021">
            <v>5</v>
          </cell>
          <cell r="E1021">
            <v>340</v>
          </cell>
          <cell r="F1021">
            <v>275</v>
          </cell>
          <cell r="G1021">
            <v>24</v>
          </cell>
          <cell r="H1021">
            <v>27</v>
          </cell>
          <cell r="I1021">
            <v>3</v>
          </cell>
          <cell r="J1021">
            <v>1</v>
          </cell>
          <cell r="K1021">
            <v>3</v>
          </cell>
          <cell r="L1021">
            <v>2</v>
          </cell>
          <cell r="M1021">
            <v>1</v>
          </cell>
          <cell r="N1021">
            <v>3</v>
          </cell>
          <cell r="O1021">
            <v>0</v>
          </cell>
          <cell r="P1021">
            <v>0</v>
          </cell>
          <cell r="R1021">
            <v>104</v>
          </cell>
          <cell r="S1021">
            <v>3</v>
          </cell>
          <cell r="T1021">
            <v>6</v>
          </cell>
          <cell r="W1021">
            <v>1004</v>
          </cell>
          <cell r="X1021">
            <v>8</v>
          </cell>
          <cell r="AA1021">
            <v>299</v>
          </cell>
          <cell r="AB1021">
            <v>195.11</v>
          </cell>
          <cell r="AC1021">
            <v>17.39</v>
          </cell>
          <cell r="AD1021">
            <v>20</v>
          </cell>
          <cell r="AE1021">
            <v>19.86</v>
          </cell>
          <cell r="AF1021">
            <v>4</v>
          </cell>
          <cell r="AG1021">
            <v>4</v>
          </cell>
          <cell r="AH1021">
            <v>4</v>
          </cell>
          <cell r="AI1021">
            <v>0</v>
          </cell>
        </row>
        <row r="1022">
          <cell r="A1022">
            <v>1</v>
          </cell>
          <cell r="B1022">
            <v>2</v>
          </cell>
          <cell r="C1022">
            <v>2024</v>
          </cell>
          <cell r="D1022">
            <v>5</v>
          </cell>
          <cell r="E1022">
            <v>340</v>
          </cell>
          <cell r="F1022">
            <v>275</v>
          </cell>
          <cell r="G1022">
            <v>24</v>
          </cell>
          <cell r="H1022">
            <v>28</v>
          </cell>
          <cell r="I1022">
            <v>3</v>
          </cell>
          <cell r="J1022">
            <v>1</v>
          </cell>
          <cell r="K1022">
            <v>3</v>
          </cell>
          <cell r="L1022">
            <v>3</v>
          </cell>
          <cell r="M1022">
            <v>1</v>
          </cell>
          <cell r="N1022">
            <v>2</v>
          </cell>
          <cell r="O1022">
            <v>5</v>
          </cell>
          <cell r="P1022">
            <v>1</v>
          </cell>
          <cell r="Q1022">
            <v>1</v>
          </cell>
          <cell r="R1022">
            <v>104</v>
          </cell>
          <cell r="S1022">
            <v>3</v>
          </cell>
          <cell r="T1022">
            <v>4</v>
          </cell>
          <cell r="W1022">
            <v>1004</v>
          </cell>
          <cell r="X1022">
            <v>0</v>
          </cell>
          <cell r="Y1022">
            <v>1</v>
          </cell>
          <cell r="Z1022">
            <v>1</v>
          </cell>
          <cell r="AA1022">
            <v>434</v>
          </cell>
          <cell r="AB1022">
            <v>1571.6492000000001</v>
          </cell>
          <cell r="AD1022">
            <v>20</v>
          </cell>
          <cell r="AE1022">
            <v>52.811399999999999</v>
          </cell>
          <cell r="AF1022">
            <v>4</v>
          </cell>
          <cell r="AG1022">
            <v>4</v>
          </cell>
          <cell r="AH1022">
            <v>4</v>
          </cell>
          <cell r="AI1022">
            <v>0</v>
          </cell>
        </row>
        <row r="1023">
          <cell r="A1023">
            <v>1</v>
          </cell>
          <cell r="B1023">
            <v>2</v>
          </cell>
          <cell r="C1023">
            <v>2024</v>
          </cell>
          <cell r="D1023">
            <v>5</v>
          </cell>
          <cell r="E1023">
            <v>340</v>
          </cell>
          <cell r="F1023">
            <v>275</v>
          </cell>
          <cell r="G1023">
            <v>24</v>
          </cell>
          <cell r="H1023">
            <v>29</v>
          </cell>
          <cell r="I1023">
            <v>3</v>
          </cell>
          <cell r="J1023">
            <v>1</v>
          </cell>
          <cell r="K1023">
            <v>3</v>
          </cell>
          <cell r="L1023">
            <v>2</v>
          </cell>
          <cell r="M1023">
            <v>1</v>
          </cell>
          <cell r="N1023">
            <v>1</v>
          </cell>
          <cell r="O1023">
            <v>5</v>
          </cell>
          <cell r="P1023">
            <v>1</v>
          </cell>
          <cell r="Q1023">
            <v>1</v>
          </cell>
          <cell r="R1023">
            <v>104</v>
          </cell>
          <cell r="S1023">
            <v>2</v>
          </cell>
          <cell r="T1023">
            <v>4</v>
          </cell>
          <cell r="U1023">
            <v>1</v>
          </cell>
          <cell r="V1023">
            <v>1</v>
          </cell>
          <cell r="W1023">
            <v>1004</v>
          </cell>
          <cell r="X1023">
            <v>8</v>
          </cell>
          <cell r="AA1023">
            <v>160</v>
          </cell>
          <cell r="AB1023">
            <v>198.14</v>
          </cell>
          <cell r="AC1023">
            <v>11.523300000000001</v>
          </cell>
          <cell r="AD1023">
            <v>20</v>
          </cell>
          <cell r="AE1023">
            <v>15.734999999999999</v>
          </cell>
          <cell r="AF1023">
            <v>4</v>
          </cell>
          <cell r="AG1023">
            <v>4</v>
          </cell>
          <cell r="AH1023">
            <v>4</v>
          </cell>
          <cell r="AI1023">
            <v>0</v>
          </cell>
        </row>
        <row r="1024">
          <cell r="A1024">
            <v>1</v>
          </cell>
          <cell r="B1024">
            <v>2</v>
          </cell>
          <cell r="C1024">
            <v>2024</v>
          </cell>
          <cell r="D1024">
            <v>5</v>
          </cell>
          <cell r="E1024">
            <v>340</v>
          </cell>
          <cell r="F1024">
            <v>275</v>
          </cell>
          <cell r="G1024">
            <v>24</v>
          </cell>
          <cell r="H1024">
            <v>30</v>
          </cell>
          <cell r="I1024">
            <v>3</v>
          </cell>
          <cell r="J1024">
            <v>1</v>
          </cell>
          <cell r="K1024">
            <v>3</v>
          </cell>
          <cell r="L1024">
            <v>2</v>
          </cell>
          <cell r="M1024">
            <v>1</v>
          </cell>
          <cell r="N1024">
            <v>2</v>
          </cell>
          <cell r="O1024">
            <v>5</v>
          </cell>
          <cell r="P1024">
            <v>1</v>
          </cell>
          <cell r="Q1024">
            <v>1</v>
          </cell>
          <cell r="R1024">
            <v>104</v>
          </cell>
          <cell r="S1024">
            <v>3</v>
          </cell>
          <cell r="T1024">
            <v>4</v>
          </cell>
          <cell r="W1024">
            <v>1004</v>
          </cell>
          <cell r="X1024">
            <v>8</v>
          </cell>
          <cell r="AA1024">
            <v>107</v>
          </cell>
          <cell r="AB1024">
            <v>803.03959999999995</v>
          </cell>
          <cell r="AC1024">
            <v>9.1422000000000008</v>
          </cell>
          <cell r="AD1024">
            <v>20</v>
          </cell>
          <cell r="AE1024">
            <v>127.422</v>
          </cell>
          <cell r="AF1024">
            <v>4</v>
          </cell>
          <cell r="AG1024">
            <v>4</v>
          </cell>
          <cell r="AH1024">
            <v>4</v>
          </cell>
          <cell r="AI1024">
            <v>0</v>
          </cell>
        </row>
        <row r="1025">
          <cell r="A1025">
            <v>1</v>
          </cell>
          <cell r="B1025">
            <v>2</v>
          </cell>
          <cell r="C1025">
            <v>2024</v>
          </cell>
          <cell r="D1025">
            <v>5</v>
          </cell>
          <cell r="E1025">
            <v>340</v>
          </cell>
          <cell r="F1025">
            <v>275</v>
          </cell>
          <cell r="G1025">
            <v>24</v>
          </cell>
          <cell r="H1025">
            <v>31</v>
          </cell>
          <cell r="I1025">
            <v>3</v>
          </cell>
          <cell r="J1025">
            <v>1</v>
          </cell>
          <cell r="K1025">
            <v>3</v>
          </cell>
          <cell r="L1025">
            <v>3</v>
          </cell>
          <cell r="M1025">
            <v>1</v>
          </cell>
          <cell r="N1025">
            <v>1</v>
          </cell>
          <cell r="O1025">
            <v>5</v>
          </cell>
          <cell r="P1025">
            <v>1</v>
          </cell>
          <cell r="Q1025">
            <v>1</v>
          </cell>
          <cell r="R1025">
            <v>104</v>
          </cell>
          <cell r="S1025">
            <v>3</v>
          </cell>
          <cell r="T1025">
            <v>4</v>
          </cell>
          <cell r="W1025">
            <v>1004</v>
          </cell>
          <cell r="X1025">
            <v>8</v>
          </cell>
          <cell r="AA1025">
            <v>168</v>
          </cell>
          <cell r="AB1025">
            <v>198.73</v>
          </cell>
          <cell r="AC1025">
            <v>11.2536</v>
          </cell>
          <cell r="AD1025">
            <v>20</v>
          </cell>
          <cell r="AE1025">
            <v>21.404199999999999</v>
          </cell>
          <cell r="AF1025">
            <v>4</v>
          </cell>
          <cell r="AG1025">
            <v>4</v>
          </cell>
          <cell r="AH1025">
            <v>4</v>
          </cell>
          <cell r="AI1025">
            <v>0</v>
          </cell>
        </row>
        <row r="1026">
          <cell r="A1026">
            <v>1</v>
          </cell>
          <cell r="B1026">
            <v>2</v>
          </cell>
          <cell r="C1026">
            <v>2024</v>
          </cell>
          <cell r="D1026">
            <v>5</v>
          </cell>
          <cell r="E1026">
            <v>340</v>
          </cell>
          <cell r="F1026">
            <v>275</v>
          </cell>
          <cell r="G1026">
            <v>24</v>
          </cell>
          <cell r="H1026">
            <v>33</v>
          </cell>
          <cell r="I1026">
            <v>3</v>
          </cell>
          <cell r="J1026">
            <v>1</v>
          </cell>
          <cell r="K1026">
            <v>3</v>
          </cell>
          <cell r="L1026">
            <v>3</v>
          </cell>
          <cell r="M1026">
            <v>1</v>
          </cell>
          <cell r="N1026">
            <v>1</v>
          </cell>
          <cell r="O1026">
            <v>5</v>
          </cell>
          <cell r="P1026">
            <v>1</v>
          </cell>
          <cell r="Q1026">
            <v>1</v>
          </cell>
          <cell r="R1026">
            <v>104</v>
          </cell>
          <cell r="S1026">
            <v>3</v>
          </cell>
          <cell r="T1026">
            <v>4</v>
          </cell>
          <cell r="W1026">
            <v>1004</v>
          </cell>
          <cell r="X1026">
            <v>8</v>
          </cell>
          <cell r="AA1026">
            <v>718</v>
          </cell>
          <cell r="AB1026">
            <v>1178.6600000000001</v>
          </cell>
          <cell r="AD1026">
            <v>20</v>
          </cell>
          <cell r="AE1026">
            <v>19.273</v>
          </cell>
          <cell r="AF1026">
            <v>4</v>
          </cell>
          <cell r="AG1026">
            <v>4</v>
          </cell>
          <cell r="AH1026">
            <v>4</v>
          </cell>
          <cell r="AI1026">
            <v>0</v>
          </cell>
        </row>
        <row r="1027">
          <cell r="A1027">
            <v>1</v>
          </cell>
          <cell r="B1027">
            <v>2</v>
          </cell>
          <cell r="C1027">
            <v>2024</v>
          </cell>
          <cell r="D1027">
            <v>5</v>
          </cell>
          <cell r="E1027">
            <v>340</v>
          </cell>
          <cell r="F1027">
            <v>275</v>
          </cell>
          <cell r="G1027">
            <v>24</v>
          </cell>
          <cell r="H1027">
            <v>1</v>
          </cell>
          <cell r="I1027">
            <v>3</v>
          </cell>
          <cell r="J1027">
            <v>2</v>
          </cell>
          <cell r="K1027">
            <v>3</v>
          </cell>
          <cell r="L1027">
            <v>1</v>
          </cell>
          <cell r="M1027">
            <v>1</v>
          </cell>
          <cell r="N1027">
            <v>1</v>
          </cell>
          <cell r="O1027">
            <v>5</v>
          </cell>
          <cell r="P1027">
            <v>1</v>
          </cell>
          <cell r="Q1027">
            <v>1</v>
          </cell>
          <cell r="R1027">
            <v>104</v>
          </cell>
          <cell r="S1027">
            <v>3</v>
          </cell>
          <cell r="T1027">
            <v>4</v>
          </cell>
          <cell r="W1027">
            <v>1004</v>
          </cell>
          <cell r="X1027">
            <v>8</v>
          </cell>
          <cell r="AA1027">
            <v>357</v>
          </cell>
          <cell r="AB1027">
            <v>30.88</v>
          </cell>
          <cell r="AD1027">
            <v>20</v>
          </cell>
          <cell r="AE1027">
            <v>30.88</v>
          </cell>
          <cell r="AF1027">
            <v>4</v>
          </cell>
          <cell r="AG1027">
            <v>4</v>
          </cell>
          <cell r="AH1027">
            <v>4</v>
          </cell>
          <cell r="AI1027">
            <v>0</v>
          </cell>
        </row>
        <row r="1028">
          <cell r="A1028">
            <v>1</v>
          </cell>
          <cell r="B1028">
            <v>2</v>
          </cell>
          <cell r="C1028">
            <v>2024</v>
          </cell>
          <cell r="D1028">
            <v>5</v>
          </cell>
          <cell r="E1028">
            <v>340</v>
          </cell>
          <cell r="F1028">
            <v>275</v>
          </cell>
          <cell r="G1028">
            <v>24</v>
          </cell>
          <cell r="H1028">
            <v>2</v>
          </cell>
          <cell r="I1028">
            <v>3</v>
          </cell>
          <cell r="J1028">
            <v>2</v>
          </cell>
          <cell r="K1028">
            <v>3</v>
          </cell>
          <cell r="L1028">
            <v>2</v>
          </cell>
          <cell r="M1028">
            <v>1</v>
          </cell>
          <cell r="N1028">
            <v>4</v>
          </cell>
          <cell r="O1028">
            <v>9</v>
          </cell>
          <cell r="P1028">
            <v>1</v>
          </cell>
          <cell r="Q1028">
            <v>0</v>
          </cell>
          <cell r="R1028">
            <v>104</v>
          </cell>
          <cell r="S1028">
            <v>2</v>
          </cell>
          <cell r="T1028">
            <v>4</v>
          </cell>
          <cell r="U1028">
            <v>0</v>
          </cell>
          <cell r="V1028">
            <v>0</v>
          </cell>
          <cell r="W1028">
            <v>1004</v>
          </cell>
          <cell r="X1028">
            <v>8</v>
          </cell>
          <cell r="AA1028">
            <v>665</v>
          </cell>
          <cell r="AB1028">
            <v>1659.04</v>
          </cell>
          <cell r="AC1028">
            <v>28.77</v>
          </cell>
          <cell r="AD1028">
            <v>20</v>
          </cell>
          <cell r="AE1028">
            <v>49.85</v>
          </cell>
          <cell r="AF1028">
            <v>4</v>
          </cell>
          <cell r="AG1028">
            <v>4</v>
          </cell>
          <cell r="AH1028">
            <v>4</v>
          </cell>
          <cell r="AI1028">
            <v>0</v>
          </cell>
        </row>
        <row r="1029">
          <cell r="A1029">
            <v>1</v>
          </cell>
          <cell r="B1029">
            <v>2</v>
          </cell>
          <cell r="C1029">
            <v>2024</v>
          </cell>
          <cell r="D1029">
            <v>5</v>
          </cell>
          <cell r="E1029">
            <v>340</v>
          </cell>
          <cell r="F1029">
            <v>275</v>
          </cell>
          <cell r="G1029">
            <v>24</v>
          </cell>
          <cell r="H1029">
            <v>3</v>
          </cell>
          <cell r="I1029">
            <v>3</v>
          </cell>
          <cell r="J1029">
            <v>2</v>
          </cell>
          <cell r="K1029">
            <v>3</v>
          </cell>
          <cell r="L1029">
            <v>1</v>
          </cell>
          <cell r="M1029">
            <v>1</v>
          </cell>
          <cell r="N1029">
            <v>4</v>
          </cell>
          <cell r="O1029">
            <v>9</v>
          </cell>
          <cell r="P1029">
            <v>0</v>
          </cell>
          <cell r="R1029">
            <v>104</v>
          </cell>
          <cell r="S1029">
            <v>3</v>
          </cell>
          <cell r="T1029">
            <v>4</v>
          </cell>
          <cell r="W1029">
            <v>1004</v>
          </cell>
          <cell r="X1029">
            <v>8</v>
          </cell>
          <cell r="AA1029">
            <v>629</v>
          </cell>
          <cell r="AB1029">
            <v>382.3383</v>
          </cell>
          <cell r="AC1029">
            <v>1.546</v>
          </cell>
          <cell r="AD1029">
            <v>20</v>
          </cell>
          <cell r="AE1029">
            <v>5.4903000000000004</v>
          </cell>
          <cell r="AF1029">
            <v>4</v>
          </cell>
          <cell r="AG1029">
            <v>4</v>
          </cell>
          <cell r="AH1029">
            <v>4</v>
          </cell>
          <cell r="AI1029">
            <v>0</v>
          </cell>
        </row>
        <row r="1030">
          <cell r="A1030">
            <v>1</v>
          </cell>
          <cell r="B1030">
            <v>2</v>
          </cell>
          <cell r="C1030">
            <v>2024</v>
          </cell>
          <cell r="D1030">
            <v>5</v>
          </cell>
          <cell r="E1030">
            <v>340</v>
          </cell>
          <cell r="F1030">
            <v>275</v>
          </cell>
          <cell r="G1030">
            <v>24</v>
          </cell>
          <cell r="H1030">
            <v>4</v>
          </cell>
          <cell r="I1030">
            <v>3</v>
          </cell>
          <cell r="J1030">
            <v>2</v>
          </cell>
          <cell r="K1030">
            <v>3</v>
          </cell>
          <cell r="L1030">
            <v>2</v>
          </cell>
          <cell r="M1030">
            <v>1</v>
          </cell>
          <cell r="N1030">
            <v>1</v>
          </cell>
          <cell r="O1030">
            <v>5</v>
          </cell>
          <cell r="P1030">
            <v>1</v>
          </cell>
          <cell r="Q1030">
            <v>0</v>
          </cell>
          <cell r="R1030">
            <v>104</v>
          </cell>
          <cell r="S1030">
            <v>3</v>
          </cell>
          <cell r="T1030">
            <v>4</v>
          </cell>
          <cell r="W1030">
            <v>1004</v>
          </cell>
          <cell r="X1030">
            <v>0</v>
          </cell>
          <cell r="Y1030">
            <v>1</v>
          </cell>
          <cell r="Z1030">
            <v>0</v>
          </cell>
          <cell r="AA1030">
            <v>757</v>
          </cell>
          <cell r="AB1030">
            <v>458.22660000000002</v>
          </cell>
          <cell r="AC1030">
            <v>6.9859</v>
          </cell>
          <cell r="AD1030">
            <v>20</v>
          </cell>
          <cell r="AE1030">
            <v>12.522600000000001</v>
          </cell>
          <cell r="AF1030">
            <v>4</v>
          </cell>
          <cell r="AG1030">
            <v>4</v>
          </cell>
          <cell r="AH1030">
            <v>4</v>
          </cell>
          <cell r="AI1030">
            <v>0</v>
          </cell>
        </row>
        <row r="1031">
          <cell r="A1031">
            <v>1</v>
          </cell>
          <cell r="B1031">
            <v>2</v>
          </cell>
          <cell r="C1031">
            <v>2024</v>
          </cell>
          <cell r="D1031">
            <v>5</v>
          </cell>
          <cell r="E1031">
            <v>340</v>
          </cell>
          <cell r="F1031">
            <v>275</v>
          </cell>
          <cell r="G1031">
            <v>24</v>
          </cell>
          <cell r="H1031">
            <v>5</v>
          </cell>
          <cell r="I1031">
            <v>3</v>
          </cell>
          <cell r="J1031">
            <v>2</v>
          </cell>
          <cell r="K1031">
            <v>3</v>
          </cell>
          <cell r="L1031">
            <v>2</v>
          </cell>
          <cell r="M1031">
            <v>1</v>
          </cell>
          <cell r="N1031">
            <v>4</v>
          </cell>
          <cell r="O1031">
            <v>9</v>
          </cell>
          <cell r="P1031">
            <v>1</v>
          </cell>
          <cell r="Q1031">
            <v>1</v>
          </cell>
          <cell r="R1031">
            <v>104</v>
          </cell>
          <cell r="S1031">
            <v>3</v>
          </cell>
          <cell r="T1031">
            <v>4</v>
          </cell>
          <cell r="W1031">
            <v>1004</v>
          </cell>
          <cell r="X1031">
            <v>8</v>
          </cell>
          <cell r="AA1031">
            <v>490</v>
          </cell>
          <cell r="AB1031">
            <v>15.144399999999999</v>
          </cell>
          <cell r="AC1031">
            <v>9.9997000000000007</v>
          </cell>
          <cell r="AD1031">
            <v>20</v>
          </cell>
          <cell r="AE1031">
            <v>15.157400000000001</v>
          </cell>
          <cell r="AF1031">
            <v>4</v>
          </cell>
          <cell r="AG1031">
            <v>4</v>
          </cell>
          <cell r="AH1031">
            <v>4</v>
          </cell>
          <cell r="AI1031">
            <v>0</v>
          </cell>
        </row>
        <row r="1032">
          <cell r="A1032">
            <v>1</v>
          </cell>
          <cell r="B1032">
            <v>2</v>
          </cell>
          <cell r="C1032">
            <v>2024</v>
          </cell>
          <cell r="D1032">
            <v>5</v>
          </cell>
          <cell r="E1032">
            <v>340</v>
          </cell>
          <cell r="F1032">
            <v>275</v>
          </cell>
          <cell r="G1032">
            <v>24</v>
          </cell>
          <cell r="H1032">
            <v>6</v>
          </cell>
          <cell r="I1032">
            <v>3</v>
          </cell>
          <cell r="J1032">
            <v>2</v>
          </cell>
          <cell r="K1032">
            <v>3</v>
          </cell>
          <cell r="L1032">
            <v>1</v>
          </cell>
          <cell r="M1032">
            <v>1</v>
          </cell>
          <cell r="N1032">
            <v>2</v>
          </cell>
          <cell r="O1032">
            <v>5</v>
          </cell>
          <cell r="P1032">
            <v>0</v>
          </cell>
          <cell r="R1032">
            <v>104</v>
          </cell>
          <cell r="S1032">
            <v>3</v>
          </cell>
          <cell r="T1032">
            <v>4</v>
          </cell>
          <cell r="W1032">
            <v>1004</v>
          </cell>
          <cell r="X1032">
            <v>8</v>
          </cell>
          <cell r="AA1032">
            <v>443</v>
          </cell>
          <cell r="AB1032">
            <v>515.93719999999996</v>
          </cell>
          <cell r="AD1032">
            <v>20</v>
          </cell>
          <cell r="AE1032">
            <v>16.23</v>
          </cell>
          <cell r="AF1032">
            <v>4</v>
          </cell>
          <cell r="AG1032">
            <v>4</v>
          </cell>
          <cell r="AH1032">
            <v>4</v>
          </cell>
          <cell r="AI1032">
            <v>0</v>
          </cell>
        </row>
        <row r="1033">
          <cell r="A1033">
            <v>1</v>
          </cell>
          <cell r="B1033">
            <v>2</v>
          </cell>
          <cell r="C1033">
            <v>2024</v>
          </cell>
          <cell r="D1033">
            <v>5</v>
          </cell>
          <cell r="E1033">
            <v>340</v>
          </cell>
          <cell r="F1033">
            <v>275</v>
          </cell>
          <cell r="G1033">
            <v>24</v>
          </cell>
          <cell r="H1033">
            <v>7</v>
          </cell>
          <cell r="I1033">
            <v>3</v>
          </cell>
          <cell r="J1033">
            <v>2</v>
          </cell>
          <cell r="K1033">
            <v>3</v>
          </cell>
          <cell r="L1033">
            <v>1</v>
          </cell>
          <cell r="M1033">
            <v>1</v>
          </cell>
          <cell r="N1033">
            <v>2</v>
          </cell>
          <cell r="O1033">
            <v>5</v>
          </cell>
          <cell r="P1033">
            <v>1</v>
          </cell>
          <cell r="Q1033">
            <v>1</v>
          </cell>
          <cell r="R1033">
            <v>104</v>
          </cell>
          <cell r="S1033">
            <v>2</v>
          </cell>
          <cell r="T1033">
            <v>4</v>
          </cell>
          <cell r="U1033">
            <v>0</v>
          </cell>
          <cell r="V1033">
            <v>0</v>
          </cell>
          <cell r="W1033">
            <v>1004</v>
          </cell>
          <cell r="X1033">
            <v>8</v>
          </cell>
          <cell r="AA1033">
            <v>552</v>
          </cell>
          <cell r="AB1033">
            <v>962.56569999999999</v>
          </cell>
          <cell r="AC1033">
            <v>1.44</v>
          </cell>
          <cell r="AD1033">
            <v>20</v>
          </cell>
          <cell r="AE1033">
            <v>46.2</v>
          </cell>
          <cell r="AF1033">
            <v>4</v>
          </cell>
          <cell r="AG1033">
            <v>4</v>
          </cell>
          <cell r="AH1033">
            <v>4</v>
          </cell>
          <cell r="AI1033">
            <v>0</v>
          </cell>
        </row>
        <row r="1034">
          <cell r="A1034">
            <v>1</v>
          </cell>
          <cell r="B1034">
            <v>2</v>
          </cell>
          <cell r="C1034">
            <v>2024</v>
          </cell>
          <cell r="D1034">
            <v>5</v>
          </cell>
          <cell r="E1034">
            <v>340</v>
          </cell>
          <cell r="F1034">
            <v>275</v>
          </cell>
          <cell r="G1034">
            <v>24</v>
          </cell>
          <cell r="H1034">
            <v>8</v>
          </cell>
          <cell r="I1034">
            <v>3</v>
          </cell>
          <cell r="J1034">
            <v>2</v>
          </cell>
          <cell r="K1034">
            <v>3</v>
          </cell>
          <cell r="L1034">
            <v>6</v>
          </cell>
          <cell r="M1034">
            <v>1</v>
          </cell>
          <cell r="N1034">
            <v>1</v>
          </cell>
          <cell r="O1034">
            <v>5</v>
          </cell>
          <cell r="P1034">
            <v>0</v>
          </cell>
          <cell r="R1034">
            <v>104</v>
          </cell>
          <cell r="S1034">
            <v>3</v>
          </cell>
          <cell r="T1034">
            <v>4</v>
          </cell>
          <cell r="W1034">
            <v>1004</v>
          </cell>
          <cell r="X1034">
            <v>8</v>
          </cell>
          <cell r="AA1034">
            <v>431</v>
          </cell>
          <cell r="AB1034">
            <v>941</v>
          </cell>
          <cell r="AD1034">
            <v>20</v>
          </cell>
          <cell r="AE1034">
            <v>28.098199999999999</v>
          </cell>
          <cell r="AF1034">
            <v>4</v>
          </cell>
          <cell r="AG1034">
            <v>4</v>
          </cell>
          <cell r="AH1034">
            <v>4</v>
          </cell>
          <cell r="AI1034">
            <v>0</v>
          </cell>
        </row>
        <row r="1035">
          <cell r="A1035">
            <v>1</v>
          </cell>
          <cell r="B1035">
            <v>2</v>
          </cell>
          <cell r="C1035">
            <v>2024</v>
          </cell>
          <cell r="D1035">
            <v>5</v>
          </cell>
          <cell r="E1035">
            <v>340</v>
          </cell>
          <cell r="F1035">
            <v>275</v>
          </cell>
          <cell r="G1035">
            <v>24</v>
          </cell>
          <cell r="H1035">
            <v>9</v>
          </cell>
          <cell r="I1035">
            <v>3</v>
          </cell>
          <cell r="J1035">
            <v>2</v>
          </cell>
          <cell r="K1035">
            <v>3</v>
          </cell>
          <cell r="L1035">
            <v>1</v>
          </cell>
          <cell r="M1035">
            <v>1</v>
          </cell>
          <cell r="N1035">
            <v>1</v>
          </cell>
          <cell r="O1035">
            <v>5</v>
          </cell>
          <cell r="P1035">
            <v>1</v>
          </cell>
          <cell r="Q1035">
            <v>1</v>
          </cell>
          <cell r="R1035">
            <v>104</v>
          </cell>
          <cell r="S1035">
            <v>3</v>
          </cell>
          <cell r="T1035">
            <v>4</v>
          </cell>
          <cell r="W1035">
            <v>1004</v>
          </cell>
          <cell r="X1035">
            <v>8</v>
          </cell>
          <cell r="AA1035">
            <v>688</v>
          </cell>
          <cell r="AB1035">
            <v>909.05</v>
          </cell>
          <cell r="AD1035">
            <v>20</v>
          </cell>
          <cell r="AE1035">
            <v>28.222100000000001</v>
          </cell>
          <cell r="AF1035">
            <v>4</v>
          </cell>
          <cell r="AG1035">
            <v>4</v>
          </cell>
          <cell r="AH1035">
            <v>4</v>
          </cell>
          <cell r="AI1035">
            <v>0</v>
          </cell>
        </row>
        <row r="1036">
          <cell r="A1036">
            <v>1</v>
          </cell>
          <cell r="B1036">
            <v>2</v>
          </cell>
          <cell r="C1036">
            <v>2024</v>
          </cell>
          <cell r="D1036">
            <v>5</v>
          </cell>
          <cell r="E1036">
            <v>340</v>
          </cell>
          <cell r="F1036">
            <v>275</v>
          </cell>
          <cell r="G1036">
            <v>24</v>
          </cell>
          <cell r="H1036">
            <v>12</v>
          </cell>
          <cell r="I1036">
            <v>3</v>
          </cell>
          <cell r="J1036">
            <v>2</v>
          </cell>
          <cell r="K1036">
            <v>3</v>
          </cell>
          <cell r="L1036">
            <v>3</v>
          </cell>
          <cell r="M1036">
            <v>1</v>
          </cell>
          <cell r="N1036">
            <v>1</v>
          </cell>
          <cell r="O1036">
            <v>5</v>
          </cell>
          <cell r="P1036">
            <v>1</v>
          </cell>
          <cell r="Q1036">
            <v>1</v>
          </cell>
          <cell r="R1036">
            <v>104</v>
          </cell>
          <cell r="S1036">
            <v>3</v>
          </cell>
          <cell r="T1036">
            <v>4</v>
          </cell>
          <cell r="W1036">
            <v>1004</v>
          </cell>
          <cell r="X1036">
            <v>8</v>
          </cell>
          <cell r="AA1036">
            <v>262</v>
          </cell>
          <cell r="AB1036">
            <v>542.44309999999996</v>
          </cell>
          <cell r="AC1036">
            <v>5.5206999999999997</v>
          </cell>
          <cell r="AD1036">
            <v>20</v>
          </cell>
          <cell r="AE1036">
            <v>37.782400000000003</v>
          </cell>
          <cell r="AF1036">
            <v>4</v>
          </cell>
          <cell r="AG1036">
            <v>4</v>
          </cell>
          <cell r="AH1036">
            <v>4</v>
          </cell>
          <cell r="AI1036">
            <v>0</v>
          </cell>
        </row>
        <row r="1037">
          <cell r="A1037">
            <v>1</v>
          </cell>
          <cell r="B1037">
            <v>2</v>
          </cell>
          <cell r="C1037">
            <v>2024</v>
          </cell>
          <cell r="D1037">
            <v>5</v>
          </cell>
          <cell r="E1037">
            <v>340</v>
          </cell>
          <cell r="F1037">
            <v>275</v>
          </cell>
          <cell r="G1037">
            <v>24</v>
          </cell>
          <cell r="H1037">
            <v>13</v>
          </cell>
          <cell r="I1037">
            <v>3</v>
          </cell>
          <cell r="J1037">
            <v>2</v>
          </cell>
          <cell r="K1037">
            <v>3</v>
          </cell>
          <cell r="L1037">
            <v>1</v>
          </cell>
          <cell r="M1037">
            <v>1</v>
          </cell>
          <cell r="N1037">
            <v>1</v>
          </cell>
          <cell r="O1037">
            <v>5</v>
          </cell>
          <cell r="P1037">
            <v>1</v>
          </cell>
          <cell r="Q1037">
            <v>1</v>
          </cell>
          <cell r="R1037">
            <v>104</v>
          </cell>
          <cell r="S1037">
            <v>2</v>
          </cell>
          <cell r="T1037">
            <v>4</v>
          </cell>
          <cell r="U1037">
            <v>1</v>
          </cell>
          <cell r="V1037">
            <v>1</v>
          </cell>
          <cell r="W1037">
            <v>1004</v>
          </cell>
          <cell r="X1037">
            <v>8</v>
          </cell>
          <cell r="AA1037">
            <v>1724</v>
          </cell>
          <cell r="AB1037">
            <v>2259.1579999999999</v>
          </cell>
          <cell r="AD1037">
            <v>20</v>
          </cell>
          <cell r="AE1037">
            <v>19.425000000000001</v>
          </cell>
          <cell r="AF1037">
            <v>4</v>
          </cell>
          <cell r="AG1037">
            <v>4</v>
          </cell>
          <cell r="AH1037">
            <v>4</v>
          </cell>
          <cell r="AI1037">
            <v>0</v>
          </cell>
        </row>
        <row r="1038">
          <cell r="A1038">
            <v>1</v>
          </cell>
          <cell r="B1038">
            <v>1</v>
          </cell>
          <cell r="C1038">
            <v>2024</v>
          </cell>
          <cell r="D1038">
            <v>5</v>
          </cell>
          <cell r="E1038">
            <v>340</v>
          </cell>
          <cell r="F1038">
            <v>316</v>
          </cell>
          <cell r="G1038">
            <v>24</v>
          </cell>
          <cell r="H1038">
            <v>15</v>
          </cell>
          <cell r="I1038">
            <v>2</v>
          </cell>
          <cell r="J1038">
            <v>2</v>
          </cell>
          <cell r="K1038">
            <v>3</v>
          </cell>
          <cell r="L1038">
            <v>1</v>
          </cell>
          <cell r="M1038">
            <v>1</v>
          </cell>
          <cell r="N1038">
            <v>1</v>
          </cell>
          <cell r="O1038">
            <v>4</v>
          </cell>
          <cell r="P1038">
            <v>1</v>
          </cell>
          <cell r="Q1038">
            <v>1</v>
          </cell>
          <cell r="R1038">
            <v>104</v>
          </cell>
          <cell r="S1038">
            <v>3</v>
          </cell>
          <cell r="T1038">
            <v>4</v>
          </cell>
          <cell r="W1038">
            <v>1004</v>
          </cell>
          <cell r="X1038">
            <v>8</v>
          </cell>
          <cell r="AA1038">
            <v>1041</v>
          </cell>
          <cell r="AB1038">
            <v>668.91</v>
          </cell>
          <cell r="AC1038">
            <v>6.2350000000000003</v>
          </cell>
          <cell r="AD1038">
            <v>20</v>
          </cell>
          <cell r="AE1038">
            <v>13.367900000000001</v>
          </cell>
          <cell r="AF1038">
            <v>4</v>
          </cell>
          <cell r="AG1038">
            <v>4</v>
          </cell>
          <cell r="AH1038">
            <v>4</v>
          </cell>
          <cell r="AI1038">
            <v>0</v>
          </cell>
        </row>
        <row r="1039">
          <cell r="A1039">
            <v>1</v>
          </cell>
          <cell r="B1039">
            <v>2</v>
          </cell>
          <cell r="C1039">
            <v>2024</v>
          </cell>
          <cell r="D1039">
            <v>5</v>
          </cell>
          <cell r="E1039">
            <v>340</v>
          </cell>
          <cell r="F1039">
            <v>275</v>
          </cell>
          <cell r="G1039">
            <v>24</v>
          </cell>
          <cell r="H1039">
            <v>4</v>
          </cell>
          <cell r="I1039">
            <v>1</v>
          </cell>
          <cell r="J1039">
            <v>1</v>
          </cell>
          <cell r="K1039">
            <v>3</v>
          </cell>
          <cell r="L1039">
            <v>1</v>
          </cell>
          <cell r="M1039">
            <v>1</v>
          </cell>
          <cell r="N1039">
            <v>1</v>
          </cell>
          <cell r="O1039">
            <v>5</v>
          </cell>
          <cell r="P1039">
            <v>1</v>
          </cell>
          <cell r="Q1039">
            <v>0</v>
          </cell>
          <cell r="R1039">
            <v>104</v>
          </cell>
          <cell r="S1039">
            <v>3</v>
          </cell>
          <cell r="T1039">
            <v>4</v>
          </cell>
          <cell r="W1039">
            <v>1004</v>
          </cell>
          <cell r="X1039">
            <v>8</v>
          </cell>
          <cell r="AA1039">
            <v>396</v>
          </cell>
          <cell r="AB1039">
            <v>281.09300000000002</v>
          </cell>
          <cell r="AC1039">
            <v>5.2911999999999999</v>
          </cell>
          <cell r="AD1039">
            <v>20</v>
          </cell>
          <cell r="AE1039">
            <v>7.9447999999999999</v>
          </cell>
          <cell r="AF1039">
            <v>4</v>
          </cell>
          <cell r="AG1039">
            <v>4</v>
          </cell>
          <cell r="AH1039">
            <v>4</v>
          </cell>
          <cell r="AI1039">
            <v>0</v>
          </cell>
        </row>
        <row r="1040">
          <cell r="A1040">
            <v>1</v>
          </cell>
          <cell r="B1040">
            <v>2</v>
          </cell>
          <cell r="C1040">
            <v>2024</v>
          </cell>
          <cell r="D1040">
            <v>5</v>
          </cell>
          <cell r="E1040">
            <v>340</v>
          </cell>
          <cell r="F1040">
            <v>275</v>
          </cell>
          <cell r="G1040">
            <v>24</v>
          </cell>
          <cell r="H1040">
            <v>3</v>
          </cell>
          <cell r="I1040">
            <v>1</v>
          </cell>
          <cell r="J1040">
            <v>2</v>
          </cell>
          <cell r="K1040">
            <v>3</v>
          </cell>
          <cell r="L1040">
            <v>1</v>
          </cell>
          <cell r="M1040">
            <v>1</v>
          </cell>
          <cell r="N1040">
            <v>4</v>
          </cell>
          <cell r="O1040">
            <v>9</v>
          </cell>
          <cell r="P1040">
            <v>0</v>
          </cell>
          <cell r="R1040">
            <v>104</v>
          </cell>
          <cell r="S1040">
            <v>3</v>
          </cell>
          <cell r="T1040">
            <v>4</v>
          </cell>
          <cell r="W1040">
            <v>1004</v>
          </cell>
          <cell r="X1040">
            <v>8</v>
          </cell>
          <cell r="AA1040">
            <v>556</v>
          </cell>
          <cell r="AB1040">
            <v>1657.2</v>
          </cell>
          <cell r="AD1040">
            <v>20</v>
          </cell>
          <cell r="AE1040">
            <v>50.208500000000001</v>
          </cell>
          <cell r="AF1040">
            <v>4</v>
          </cell>
          <cell r="AG1040">
            <v>4</v>
          </cell>
          <cell r="AH1040">
            <v>4</v>
          </cell>
          <cell r="AI1040">
            <v>0</v>
          </cell>
        </row>
        <row r="1041">
          <cell r="A1041">
            <v>1</v>
          </cell>
          <cell r="B1041">
            <v>2</v>
          </cell>
          <cell r="C1041">
            <v>2024</v>
          </cell>
          <cell r="D1041">
            <v>5</v>
          </cell>
          <cell r="E1041">
            <v>340</v>
          </cell>
          <cell r="F1041">
            <v>275</v>
          </cell>
          <cell r="G1041">
            <v>24</v>
          </cell>
          <cell r="H1041">
            <v>3</v>
          </cell>
          <cell r="I1041">
            <v>2</v>
          </cell>
          <cell r="J1041">
            <v>1</v>
          </cell>
          <cell r="K1041">
            <v>3</v>
          </cell>
          <cell r="L1041">
            <v>1</v>
          </cell>
          <cell r="M1041">
            <v>1</v>
          </cell>
          <cell r="N1041">
            <v>4</v>
          </cell>
          <cell r="O1041">
            <v>9</v>
          </cell>
          <cell r="P1041">
            <v>0</v>
          </cell>
          <cell r="R1041">
            <v>104</v>
          </cell>
          <cell r="S1041">
            <v>3</v>
          </cell>
          <cell r="T1041">
            <v>4</v>
          </cell>
          <cell r="W1041">
            <v>1004</v>
          </cell>
          <cell r="X1041">
            <v>8</v>
          </cell>
          <cell r="AA1041">
            <v>656</v>
          </cell>
          <cell r="AB1041">
            <v>1508.68</v>
          </cell>
          <cell r="AC1041">
            <v>3.7940999999999998</v>
          </cell>
          <cell r="AD1041">
            <v>20</v>
          </cell>
          <cell r="AE1041">
            <v>43.595300000000002</v>
          </cell>
          <cell r="AF1041">
            <v>4</v>
          </cell>
          <cell r="AG1041">
            <v>4</v>
          </cell>
          <cell r="AH1041">
            <v>4</v>
          </cell>
          <cell r="AI1041">
            <v>0</v>
          </cell>
        </row>
        <row r="1042">
          <cell r="A1042">
            <v>1</v>
          </cell>
          <cell r="B1042">
            <v>2</v>
          </cell>
          <cell r="C1042">
            <v>2024</v>
          </cell>
          <cell r="D1042">
            <v>5</v>
          </cell>
          <cell r="E1042">
            <v>340</v>
          </cell>
          <cell r="F1042">
            <v>275</v>
          </cell>
          <cell r="G1042">
            <v>24</v>
          </cell>
          <cell r="H1042">
            <v>1</v>
          </cell>
          <cell r="I1042">
            <v>1</v>
          </cell>
          <cell r="J1042">
            <v>1</v>
          </cell>
          <cell r="K1042">
            <v>3</v>
          </cell>
          <cell r="L1042">
            <v>1</v>
          </cell>
          <cell r="M1042">
            <v>1</v>
          </cell>
          <cell r="N1042">
            <v>1</v>
          </cell>
          <cell r="O1042">
            <v>5</v>
          </cell>
          <cell r="P1042">
            <v>0</v>
          </cell>
          <cell r="R1042">
            <v>104</v>
          </cell>
          <cell r="S1042">
            <v>3</v>
          </cell>
          <cell r="T1042">
            <v>4</v>
          </cell>
          <cell r="W1042">
            <v>1004</v>
          </cell>
          <cell r="X1042">
            <v>8</v>
          </cell>
          <cell r="AA1042">
            <v>425</v>
          </cell>
          <cell r="AB1042">
            <v>3480</v>
          </cell>
          <cell r="AC1042">
            <v>9.2200000000000006</v>
          </cell>
          <cell r="AD1042">
            <v>20</v>
          </cell>
          <cell r="AE1042">
            <v>67.05</v>
          </cell>
          <cell r="AF1042">
            <v>4</v>
          </cell>
          <cell r="AG1042">
            <v>4</v>
          </cell>
          <cell r="AH1042">
            <v>4</v>
          </cell>
          <cell r="AI1042">
            <v>0</v>
          </cell>
        </row>
        <row r="1043">
          <cell r="A1043">
            <v>1</v>
          </cell>
          <cell r="B1043">
            <v>2</v>
          </cell>
          <cell r="C1043">
            <v>2024</v>
          </cell>
          <cell r="D1043">
            <v>5</v>
          </cell>
          <cell r="E1043">
            <v>340</v>
          </cell>
          <cell r="F1043">
            <v>275</v>
          </cell>
          <cell r="G1043">
            <v>24</v>
          </cell>
          <cell r="H1043">
            <v>2</v>
          </cell>
          <cell r="I1043">
            <v>1</v>
          </cell>
          <cell r="J1043">
            <v>1</v>
          </cell>
          <cell r="K1043">
            <v>3</v>
          </cell>
          <cell r="L1043">
            <v>2</v>
          </cell>
          <cell r="M1043">
            <v>1</v>
          </cell>
          <cell r="N1043">
            <v>4</v>
          </cell>
          <cell r="O1043">
            <v>9</v>
          </cell>
          <cell r="P1043">
            <v>1</v>
          </cell>
          <cell r="Q1043">
            <v>0</v>
          </cell>
          <cell r="R1043">
            <v>104</v>
          </cell>
          <cell r="S1043">
            <v>2</v>
          </cell>
          <cell r="T1043">
            <v>4</v>
          </cell>
          <cell r="U1043">
            <v>0</v>
          </cell>
          <cell r="V1043">
            <v>0</v>
          </cell>
          <cell r="W1043">
            <v>1004</v>
          </cell>
          <cell r="X1043">
            <v>8</v>
          </cell>
          <cell r="AA1043">
            <v>107</v>
          </cell>
          <cell r="AB1043">
            <v>168.98849999999999</v>
          </cell>
          <cell r="AC1043">
            <v>11.6</v>
          </cell>
          <cell r="AD1043">
            <v>20</v>
          </cell>
          <cell r="AE1043">
            <v>24.08</v>
          </cell>
          <cell r="AF1043">
            <v>4</v>
          </cell>
          <cell r="AG1043">
            <v>4</v>
          </cell>
          <cell r="AH1043">
            <v>4</v>
          </cell>
          <cell r="AI1043">
            <v>0</v>
          </cell>
        </row>
        <row r="1044">
          <cell r="A1044">
            <v>1</v>
          </cell>
          <cell r="B1044">
            <v>2</v>
          </cell>
          <cell r="C1044">
            <v>2024</v>
          </cell>
          <cell r="D1044">
            <v>5</v>
          </cell>
          <cell r="E1044">
            <v>340</v>
          </cell>
          <cell r="F1044">
            <v>275</v>
          </cell>
          <cell r="G1044">
            <v>24</v>
          </cell>
          <cell r="H1044">
            <v>3</v>
          </cell>
          <cell r="I1044">
            <v>1</v>
          </cell>
          <cell r="J1044">
            <v>1</v>
          </cell>
          <cell r="K1044">
            <v>3</v>
          </cell>
          <cell r="L1044">
            <v>1</v>
          </cell>
          <cell r="M1044">
            <v>1</v>
          </cell>
          <cell r="N1044">
            <v>4</v>
          </cell>
          <cell r="O1044">
            <v>9</v>
          </cell>
          <cell r="P1044">
            <v>0</v>
          </cell>
          <cell r="R1044">
            <v>104</v>
          </cell>
          <cell r="S1044">
            <v>3</v>
          </cell>
          <cell r="T1044">
            <v>4</v>
          </cell>
          <cell r="W1044">
            <v>1004</v>
          </cell>
          <cell r="X1044">
            <v>8</v>
          </cell>
          <cell r="AA1044">
            <v>214</v>
          </cell>
          <cell r="AB1044">
            <v>474.86</v>
          </cell>
          <cell r="AD1044">
            <v>20</v>
          </cell>
          <cell r="AE1044">
            <v>61.023099999999999</v>
          </cell>
          <cell r="AF1044">
            <v>4</v>
          </cell>
          <cell r="AG1044">
            <v>4</v>
          </cell>
          <cell r="AH1044">
            <v>4</v>
          </cell>
          <cell r="AI1044">
            <v>0</v>
          </cell>
        </row>
        <row r="1045">
          <cell r="A1045">
            <v>1</v>
          </cell>
          <cell r="B1045">
            <v>2</v>
          </cell>
          <cell r="C1045">
            <v>2024</v>
          </cell>
          <cell r="D1045">
            <v>5</v>
          </cell>
          <cell r="E1045">
            <v>340</v>
          </cell>
          <cell r="F1045">
            <v>275</v>
          </cell>
          <cell r="G1045">
            <v>24</v>
          </cell>
          <cell r="H1045">
            <v>5</v>
          </cell>
          <cell r="I1045">
            <v>1</v>
          </cell>
          <cell r="J1045">
            <v>1</v>
          </cell>
          <cell r="K1045">
            <v>3</v>
          </cell>
          <cell r="L1045">
            <v>3</v>
          </cell>
          <cell r="M1045">
            <v>1</v>
          </cell>
          <cell r="N1045">
            <v>1</v>
          </cell>
          <cell r="O1045">
            <v>5</v>
          </cell>
          <cell r="P1045">
            <v>1</v>
          </cell>
          <cell r="Q1045">
            <v>1</v>
          </cell>
          <cell r="R1045">
            <v>104</v>
          </cell>
          <cell r="S1045">
            <v>3</v>
          </cell>
          <cell r="T1045">
            <v>4</v>
          </cell>
          <cell r="W1045">
            <v>1004</v>
          </cell>
          <cell r="X1045">
            <v>8</v>
          </cell>
          <cell r="AA1045">
            <v>212</v>
          </cell>
          <cell r="AB1045">
            <v>283.3</v>
          </cell>
          <cell r="AD1045">
            <v>20</v>
          </cell>
          <cell r="AE1045">
            <v>35.097200000000001</v>
          </cell>
          <cell r="AF1045">
            <v>4</v>
          </cell>
          <cell r="AG1045">
            <v>4</v>
          </cell>
          <cell r="AH1045">
            <v>4</v>
          </cell>
          <cell r="AI1045">
            <v>0</v>
          </cell>
        </row>
        <row r="1046">
          <cell r="A1046">
            <v>1</v>
          </cell>
          <cell r="B1046">
            <v>2</v>
          </cell>
          <cell r="C1046">
            <v>2024</v>
          </cell>
          <cell r="D1046">
            <v>5</v>
          </cell>
          <cell r="E1046">
            <v>340</v>
          </cell>
          <cell r="F1046">
            <v>275</v>
          </cell>
          <cell r="G1046">
            <v>24</v>
          </cell>
          <cell r="H1046">
            <v>6</v>
          </cell>
          <cell r="I1046">
            <v>1</v>
          </cell>
          <cell r="J1046">
            <v>1</v>
          </cell>
          <cell r="K1046">
            <v>3</v>
          </cell>
          <cell r="L1046">
            <v>1</v>
          </cell>
          <cell r="M1046">
            <v>1</v>
          </cell>
          <cell r="N1046">
            <v>2</v>
          </cell>
          <cell r="O1046">
            <v>5</v>
          </cell>
          <cell r="P1046">
            <v>1</v>
          </cell>
          <cell r="Q1046">
            <v>0</v>
          </cell>
          <cell r="R1046">
            <v>104</v>
          </cell>
          <cell r="S1046">
            <v>3</v>
          </cell>
          <cell r="T1046">
            <v>4</v>
          </cell>
          <cell r="W1046">
            <v>1004</v>
          </cell>
          <cell r="X1046">
            <v>8</v>
          </cell>
          <cell r="AA1046">
            <v>780</v>
          </cell>
          <cell r="AB1046">
            <v>1346.9999</v>
          </cell>
          <cell r="AD1046">
            <v>20</v>
          </cell>
          <cell r="AE1046">
            <v>18.464700000000001</v>
          </cell>
          <cell r="AF1046">
            <v>4</v>
          </cell>
          <cell r="AG1046">
            <v>4</v>
          </cell>
          <cell r="AH1046">
            <v>4</v>
          </cell>
          <cell r="AI1046">
            <v>0</v>
          </cell>
        </row>
        <row r="1047">
          <cell r="A1047">
            <v>1</v>
          </cell>
          <cell r="B1047">
            <v>2</v>
          </cell>
          <cell r="C1047">
            <v>2024</v>
          </cell>
          <cell r="D1047">
            <v>5</v>
          </cell>
          <cell r="E1047">
            <v>340</v>
          </cell>
          <cell r="F1047">
            <v>275</v>
          </cell>
          <cell r="G1047">
            <v>24</v>
          </cell>
          <cell r="H1047">
            <v>7</v>
          </cell>
          <cell r="I1047">
            <v>1</v>
          </cell>
          <cell r="J1047">
            <v>1</v>
          </cell>
          <cell r="K1047">
            <v>3</v>
          </cell>
          <cell r="L1047">
            <v>1</v>
          </cell>
          <cell r="M1047">
            <v>1</v>
          </cell>
          <cell r="N1047">
            <v>2</v>
          </cell>
          <cell r="O1047">
            <v>5</v>
          </cell>
          <cell r="P1047">
            <v>1</v>
          </cell>
          <cell r="Q1047">
            <v>1</v>
          </cell>
          <cell r="R1047">
            <v>104</v>
          </cell>
          <cell r="S1047">
            <v>2</v>
          </cell>
          <cell r="T1047">
            <v>4</v>
          </cell>
          <cell r="U1047">
            <v>0</v>
          </cell>
          <cell r="V1047">
            <v>0</v>
          </cell>
          <cell r="W1047">
            <v>1004</v>
          </cell>
          <cell r="X1047">
            <v>8</v>
          </cell>
          <cell r="AA1047">
            <v>148</v>
          </cell>
          <cell r="AB1047">
            <v>101.74</v>
          </cell>
          <cell r="AD1047">
            <v>20</v>
          </cell>
          <cell r="AE1047">
            <v>15.5</v>
          </cell>
          <cell r="AF1047">
            <v>4</v>
          </cell>
          <cell r="AG1047">
            <v>4</v>
          </cell>
          <cell r="AH1047">
            <v>4</v>
          </cell>
          <cell r="AI1047">
            <v>0</v>
          </cell>
        </row>
        <row r="1048">
          <cell r="A1048">
            <v>1</v>
          </cell>
          <cell r="B1048">
            <v>2</v>
          </cell>
          <cell r="C1048">
            <v>2024</v>
          </cell>
          <cell r="D1048">
            <v>5</v>
          </cell>
          <cell r="E1048">
            <v>340</v>
          </cell>
          <cell r="F1048">
            <v>275</v>
          </cell>
          <cell r="G1048">
            <v>24</v>
          </cell>
          <cell r="H1048">
            <v>8</v>
          </cell>
          <cell r="I1048">
            <v>1</v>
          </cell>
          <cell r="J1048">
            <v>1</v>
          </cell>
          <cell r="K1048">
            <v>3</v>
          </cell>
          <cell r="L1048">
            <v>5</v>
          </cell>
          <cell r="M1048">
            <v>1</v>
          </cell>
          <cell r="N1048">
            <v>1</v>
          </cell>
          <cell r="O1048">
            <v>5</v>
          </cell>
          <cell r="P1048">
            <v>0</v>
          </cell>
          <cell r="R1048">
            <v>104</v>
          </cell>
          <cell r="S1048">
            <v>3</v>
          </cell>
          <cell r="T1048">
            <v>4</v>
          </cell>
          <cell r="W1048">
            <v>1004</v>
          </cell>
          <cell r="X1048">
            <v>8</v>
          </cell>
          <cell r="AA1048">
            <v>600</v>
          </cell>
          <cell r="AB1048">
            <v>1832</v>
          </cell>
          <cell r="AC1048">
            <v>2.15</v>
          </cell>
          <cell r="AD1048">
            <v>20</v>
          </cell>
          <cell r="AE1048">
            <v>36.419899999999998</v>
          </cell>
          <cell r="AF1048">
            <v>4</v>
          </cell>
          <cell r="AG1048">
            <v>4</v>
          </cell>
          <cell r="AH1048">
            <v>4</v>
          </cell>
          <cell r="AI1048">
            <v>0</v>
          </cell>
        </row>
        <row r="1049">
          <cell r="A1049">
            <v>1</v>
          </cell>
          <cell r="B1049">
            <v>2</v>
          </cell>
          <cell r="C1049">
            <v>2024</v>
          </cell>
          <cell r="D1049">
            <v>5</v>
          </cell>
          <cell r="E1049">
            <v>340</v>
          </cell>
          <cell r="F1049">
            <v>275</v>
          </cell>
          <cell r="G1049">
            <v>24</v>
          </cell>
          <cell r="H1049">
            <v>9</v>
          </cell>
          <cell r="I1049">
            <v>1</v>
          </cell>
          <cell r="J1049">
            <v>1</v>
          </cell>
          <cell r="K1049">
            <v>3</v>
          </cell>
          <cell r="L1049">
            <v>3</v>
          </cell>
          <cell r="M1049">
            <v>2</v>
          </cell>
          <cell r="N1049">
            <v>4</v>
          </cell>
          <cell r="O1049">
            <v>9</v>
          </cell>
          <cell r="P1049">
            <v>0</v>
          </cell>
          <cell r="R1049">
            <v>104</v>
          </cell>
          <cell r="S1049">
            <v>3</v>
          </cell>
          <cell r="T1049">
            <v>4</v>
          </cell>
          <cell r="W1049">
            <v>1004</v>
          </cell>
          <cell r="X1049">
            <v>8</v>
          </cell>
          <cell r="AA1049">
            <v>1412</v>
          </cell>
          <cell r="AB1049">
            <v>2677.53314</v>
          </cell>
          <cell r="AC1049">
            <v>3.4901</v>
          </cell>
          <cell r="AD1049">
            <v>20</v>
          </cell>
          <cell r="AE1049">
            <v>21.8367</v>
          </cell>
          <cell r="AF1049">
            <v>4</v>
          </cell>
          <cell r="AG1049">
            <v>4</v>
          </cell>
          <cell r="AH1049">
            <v>4</v>
          </cell>
          <cell r="AI1049">
            <v>0</v>
          </cell>
        </row>
        <row r="1050">
          <cell r="A1050">
            <v>1</v>
          </cell>
          <cell r="B1050">
            <v>2</v>
          </cell>
          <cell r="C1050">
            <v>2024</v>
          </cell>
          <cell r="D1050">
            <v>5</v>
          </cell>
          <cell r="E1050">
            <v>340</v>
          </cell>
          <cell r="F1050">
            <v>275</v>
          </cell>
          <cell r="G1050">
            <v>24</v>
          </cell>
          <cell r="H1050">
            <v>11</v>
          </cell>
          <cell r="I1050">
            <v>1</v>
          </cell>
          <cell r="J1050">
            <v>1</v>
          </cell>
          <cell r="K1050">
            <v>3</v>
          </cell>
          <cell r="L1050">
            <v>1</v>
          </cell>
          <cell r="M1050">
            <v>1</v>
          </cell>
          <cell r="N1050">
            <v>1</v>
          </cell>
          <cell r="O1050">
            <v>5</v>
          </cell>
          <cell r="P1050">
            <v>1</v>
          </cell>
          <cell r="Q1050">
            <v>1</v>
          </cell>
          <cell r="R1050">
            <v>104</v>
          </cell>
          <cell r="S1050">
            <v>3</v>
          </cell>
          <cell r="T1050">
            <v>4</v>
          </cell>
          <cell r="W1050">
            <v>1004</v>
          </cell>
          <cell r="X1050">
            <v>8</v>
          </cell>
          <cell r="AA1050">
            <v>2727</v>
          </cell>
          <cell r="AB1050">
            <v>3646.3762000000002</v>
          </cell>
          <cell r="AD1050">
            <v>20</v>
          </cell>
          <cell r="AE1050">
            <v>34.135199999999998</v>
          </cell>
          <cell r="AF1050">
            <v>4</v>
          </cell>
          <cell r="AG1050">
            <v>4</v>
          </cell>
          <cell r="AH1050">
            <v>4</v>
          </cell>
          <cell r="AI1050">
            <v>0</v>
          </cell>
        </row>
        <row r="1051">
          <cell r="A1051">
            <v>1</v>
          </cell>
          <cell r="B1051">
            <v>2</v>
          </cell>
          <cell r="C1051">
            <v>2024</v>
          </cell>
          <cell r="D1051">
            <v>5</v>
          </cell>
          <cell r="E1051">
            <v>340</v>
          </cell>
          <cell r="F1051">
            <v>275</v>
          </cell>
          <cell r="G1051">
            <v>24</v>
          </cell>
          <cell r="H1051">
            <v>13</v>
          </cell>
          <cell r="I1051">
            <v>1</v>
          </cell>
          <cell r="J1051">
            <v>1</v>
          </cell>
          <cell r="K1051">
            <v>3</v>
          </cell>
          <cell r="L1051">
            <v>2</v>
          </cell>
          <cell r="M1051">
            <v>1</v>
          </cell>
          <cell r="N1051">
            <v>1</v>
          </cell>
          <cell r="O1051">
            <v>5</v>
          </cell>
          <cell r="P1051">
            <v>1</v>
          </cell>
          <cell r="Q1051">
            <v>1</v>
          </cell>
          <cell r="R1051">
            <v>104</v>
          </cell>
          <cell r="S1051">
            <v>3</v>
          </cell>
          <cell r="T1051">
            <v>4</v>
          </cell>
          <cell r="W1051">
            <v>1004</v>
          </cell>
          <cell r="X1051">
            <v>8</v>
          </cell>
          <cell r="AA1051">
            <v>531</v>
          </cell>
          <cell r="AB1051">
            <v>686.61</v>
          </cell>
          <cell r="AC1051">
            <v>16.8218</v>
          </cell>
          <cell r="AD1051">
            <v>20</v>
          </cell>
          <cell r="AE1051">
            <v>27.190799999999999</v>
          </cell>
          <cell r="AF1051">
            <v>4</v>
          </cell>
          <cell r="AG1051">
            <v>4</v>
          </cell>
          <cell r="AH1051">
            <v>4</v>
          </cell>
          <cell r="AI1051">
            <v>0</v>
          </cell>
        </row>
        <row r="1052">
          <cell r="A1052">
            <v>1</v>
          </cell>
          <cell r="B1052">
            <v>2</v>
          </cell>
          <cell r="C1052">
            <v>2024</v>
          </cell>
          <cell r="D1052">
            <v>5</v>
          </cell>
          <cell r="E1052">
            <v>340</v>
          </cell>
          <cell r="F1052">
            <v>275</v>
          </cell>
          <cell r="G1052">
            <v>24</v>
          </cell>
          <cell r="H1052">
            <v>14</v>
          </cell>
          <cell r="I1052">
            <v>1</v>
          </cell>
          <cell r="J1052">
            <v>1</v>
          </cell>
          <cell r="K1052">
            <v>3</v>
          </cell>
          <cell r="L1052">
            <v>3</v>
          </cell>
          <cell r="M1052">
            <v>2</v>
          </cell>
          <cell r="N1052">
            <v>1</v>
          </cell>
          <cell r="O1052">
            <v>5</v>
          </cell>
          <cell r="P1052">
            <v>1</v>
          </cell>
          <cell r="Q1052">
            <v>1</v>
          </cell>
          <cell r="R1052">
            <v>104</v>
          </cell>
          <cell r="S1052">
            <v>3</v>
          </cell>
          <cell r="T1052">
            <v>4</v>
          </cell>
          <cell r="W1052">
            <v>1004</v>
          </cell>
          <cell r="X1052">
            <v>8</v>
          </cell>
          <cell r="AA1052">
            <v>348</v>
          </cell>
          <cell r="AB1052">
            <v>737.22490000000005</v>
          </cell>
          <cell r="AC1052">
            <v>2.1048</v>
          </cell>
          <cell r="AD1052">
            <v>20</v>
          </cell>
          <cell r="AE1052">
            <v>44.962000000000003</v>
          </cell>
          <cell r="AF1052">
            <v>4</v>
          </cell>
          <cell r="AG1052">
            <v>4</v>
          </cell>
          <cell r="AH1052">
            <v>4</v>
          </cell>
          <cell r="AI1052">
            <v>0</v>
          </cell>
        </row>
        <row r="1053">
          <cell r="A1053">
            <v>1</v>
          </cell>
          <cell r="B1053">
            <v>2</v>
          </cell>
          <cell r="C1053">
            <v>2024</v>
          </cell>
          <cell r="D1053">
            <v>5</v>
          </cell>
          <cell r="E1053">
            <v>340</v>
          </cell>
          <cell r="F1053">
            <v>275</v>
          </cell>
          <cell r="G1053">
            <v>24</v>
          </cell>
          <cell r="H1053">
            <v>15</v>
          </cell>
          <cell r="I1053">
            <v>1</v>
          </cell>
          <cell r="J1053">
            <v>1</v>
          </cell>
          <cell r="K1053">
            <v>3</v>
          </cell>
          <cell r="L1053">
            <v>2</v>
          </cell>
          <cell r="M1053">
            <v>1</v>
          </cell>
          <cell r="N1053">
            <v>4</v>
          </cell>
          <cell r="O1053">
            <v>9</v>
          </cell>
          <cell r="P1053">
            <v>0</v>
          </cell>
          <cell r="R1053">
            <v>104</v>
          </cell>
          <cell r="S1053">
            <v>3</v>
          </cell>
          <cell r="T1053">
            <v>4</v>
          </cell>
          <cell r="W1053">
            <v>1004</v>
          </cell>
          <cell r="X1053">
            <v>8</v>
          </cell>
          <cell r="AA1053">
            <v>971</v>
          </cell>
          <cell r="AB1053">
            <v>1070</v>
          </cell>
          <cell r="AD1053">
            <v>20</v>
          </cell>
          <cell r="AE1053">
            <v>21.1143</v>
          </cell>
          <cell r="AF1053">
            <v>4</v>
          </cell>
          <cell r="AG1053">
            <v>4</v>
          </cell>
          <cell r="AH1053">
            <v>4</v>
          </cell>
          <cell r="AI1053">
            <v>0</v>
          </cell>
        </row>
        <row r="1054">
          <cell r="A1054">
            <v>1</v>
          </cell>
          <cell r="B1054">
            <v>2</v>
          </cell>
          <cell r="C1054">
            <v>2024</v>
          </cell>
          <cell r="D1054">
            <v>5</v>
          </cell>
          <cell r="E1054">
            <v>340</v>
          </cell>
          <cell r="F1054">
            <v>275</v>
          </cell>
          <cell r="G1054">
            <v>24</v>
          </cell>
          <cell r="H1054">
            <v>16</v>
          </cell>
          <cell r="I1054">
            <v>1</v>
          </cell>
          <cell r="J1054">
            <v>1</v>
          </cell>
          <cell r="K1054">
            <v>3</v>
          </cell>
          <cell r="L1054">
            <v>3</v>
          </cell>
          <cell r="M1054">
            <v>1</v>
          </cell>
          <cell r="N1054">
            <v>1</v>
          </cell>
          <cell r="O1054">
            <v>5</v>
          </cell>
          <cell r="P1054">
            <v>1</v>
          </cell>
          <cell r="Q1054">
            <v>1</v>
          </cell>
          <cell r="R1054">
            <v>104</v>
          </cell>
          <cell r="S1054">
            <v>3</v>
          </cell>
          <cell r="T1054">
            <v>4</v>
          </cell>
          <cell r="W1054">
            <v>1004</v>
          </cell>
          <cell r="X1054">
            <v>8</v>
          </cell>
          <cell r="AA1054">
            <v>480</v>
          </cell>
          <cell r="AB1054">
            <v>235.41</v>
          </cell>
          <cell r="AC1054">
            <v>11.6442</v>
          </cell>
          <cell r="AD1054">
            <v>20</v>
          </cell>
          <cell r="AE1054">
            <v>11.6442</v>
          </cell>
          <cell r="AF1054">
            <v>4</v>
          </cell>
          <cell r="AG1054">
            <v>4</v>
          </cell>
          <cell r="AH1054">
            <v>4</v>
          </cell>
          <cell r="AI1054">
            <v>0</v>
          </cell>
        </row>
        <row r="1055">
          <cell r="A1055">
            <v>1</v>
          </cell>
          <cell r="B1055">
            <v>2</v>
          </cell>
          <cell r="C1055">
            <v>2024</v>
          </cell>
          <cell r="D1055">
            <v>5</v>
          </cell>
          <cell r="E1055">
            <v>340</v>
          </cell>
          <cell r="F1055">
            <v>275</v>
          </cell>
          <cell r="G1055">
            <v>24</v>
          </cell>
          <cell r="H1055">
            <v>17</v>
          </cell>
          <cell r="I1055">
            <v>1</v>
          </cell>
          <cell r="J1055">
            <v>1</v>
          </cell>
          <cell r="K1055">
            <v>3</v>
          </cell>
          <cell r="L1055">
            <v>1</v>
          </cell>
          <cell r="M1055">
            <v>1</v>
          </cell>
          <cell r="N1055">
            <v>1</v>
          </cell>
          <cell r="O1055">
            <v>5</v>
          </cell>
          <cell r="P1055">
            <v>1</v>
          </cell>
          <cell r="Q1055">
            <v>1</v>
          </cell>
          <cell r="R1055">
            <v>104</v>
          </cell>
          <cell r="S1055">
            <v>3</v>
          </cell>
          <cell r="T1055">
            <v>4</v>
          </cell>
          <cell r="W1055">
            <v>1004</v>
          </cell>
          <cell r="X1055">
            <v>8</v>
          </cell>
          <cell r="AA1055">
            <v>106</v>
          </cell>
          <cell r="AB1055">
            <v>112</v>
          </cell>
          <cell r="AC1055">
            <v>12.5091</v>
          </cell>
          <cell r="AD1055">
            <v>20</v>
          </cell>
          <cell r="AE1055">
            <v>12.5091</v>
          </cell>
          <cell r="AF1055">
            <v>4</v>
          </cell>
          <cell r="AG1055">
            <v>4</v>
          </cell>
          <cell r="AH1055">
            <v>4</v>
          </cell>
          <cell r="AI1055">
            <v>0</v>
          </cell>
        </row>
        <row r="1056">
          <cell r="A1056">
            <v>1</v>
          </cell>
          <cell r="B1056">
            <v>2</v>
          </cell>
          <cell r="C1056">
            <v>2024</v>
          </cell>
          <cell r="D1056">
            <v>5</v>
          </cell>
          <cell r="E1056">
            <v>340</v>
          </cell>
          <cell r="F1056">
            <v>275</v>
          </cell>
          <cell r="G1056">
            <v>24</v>
          </cell>
          <cell r="H1056">
            <v>18</v>
          </cell>
          <cell r="I1056">
            <v>1</v>
          </cell>
          <cell r="J1056">
            <v>1</v>
          </cell>
          <cell r="K1056">
            <v>3</v>
          </cell>
          <cell r="L1056">
            <v>2</v>
          </cell>
          <cell r="M1056">
            <v>1</v>
          </cell>
          <cell r="N1056">
            <v>1</v>
          </cell>
          <cell r="O1056">
            <v>5</v>
          </cell>
          <cell r="P1056">
            <v>0</v>
          </cell>
          <cell r="R1056">
            <v>104</v>
          </cell>
          <cell r="S1056">
            <v>2</v>
          </cell>
          <cell r="T1056">
            <v>4</v>
          </cell>
          <cell r="U1056">
            <v>1</v>
          </cell>
          <cell r="V1056">
            <v>1</v>
          </cell>
          <cell r="W1056">
            <v>1004</v>
          </cell>
          <cell r="X1056">
            <v>0</v>
          </cell>
          <cell r="Y1056">
            <v>1</v>
          </cell>
          <cell r="Z1056">
            <v>1</v>
          </cell>
          <cell r="AA1056">
            <v>362</v>
          </cell>
          <cell r="AB1056">
            <v>554</v>
          </cell>
          <cell r="AC1056">
            <v>4.673</v>
          </cell>
          <cell r="AD1056">
            <v>20</v>
          </cell>
          <cell r="AE1056">
            <v>28.667999999999999</v>
          </cell>
          <cell r="AF1056">
            <v>4</v>
          </cell>
          <cell r="AG1056">
            <v>4</v>
          </cell>
          <cell r="AH1056">
            <v>4</v>
          </cell>
          <cell r="AI1056">
            <v>0</v>
          </cell>
        </row>
        <row r="1057">
          <cell r="A1057">
            <v>1</v>
          </cell>
          <cell r="B1057">
            <v>2</v>
          </cell>
          <cell r="C1057">
            <v>2024</v>
          </cell>
          <cell r="D1057">
            <v>5</v>
          </cell>
          <cell r="E1057">
            <v>340</v>
          </cell>
          <cell r="F1057">
            <v>275</v>
          </cell>
          <cell r="G1057">
            <v>24</v>
          </cell>
          <cell r="H1057">
            <v>19</v>
          </cell>
          <cell r="I1057">
            <v>1</v>
          </cell>
          <cell r="J1057">
            <v>1</v>
          </cell>
          <cell r="K1057">
            <v>3</v>
          </cell>
          <cell r="L1057">
            <v>1</v>
          </cell>
          <cell r="M1057">
            <v>1</v>
          </cell>
          <cell r="N1057">
            <v>1</v>
          </cell>
          <cell r="O1057">
            <v>5</v>
          </cell>
          <cell r="P1057">
            <v>1</v>
          </cell>
          <cell r="Q1057">
            <v>1</v>
          </cell>
          <cell r="R1057">
            <v>104</v>
          </cell>
          <cell r="S1057">
            <v>3</v>
          </cell>
          <cell r="T1057">
            <v>4</v>
          </cell>
          <cell r="W1057">
            <v>1004</v>
          </cell>
          <cell r="X1057">
            <v>8</v>
          </cell>
          <cell r="AA1057">
            <v>271</v>
          </cell>
          <cell r="AB1057">
            <v>138.58269999999999</v>
          </cell>
          <cell r="AC1057">
            <v>13.884600000000001</v>
          </cell>
          <cell r="AD1057">
            <v>20</v>
          </cell>
          <cell r="AE1057">
            <v>14.213900000000001</v>
          </cell>
          <cell r="AF1057">
            <v>4</v>
          </cell>
          <cell r="AG1057">
            <v>4</v>
          </cell>
          <cell r="AH1057">
            <v>4</v>
          </cell>
          <cell r="AI1057">
            <v>0</v>
          </cell>
        </row>
        <row r="1058">
          <cell r="A1058">
            <v>1</v>
          </cell>
          <cell r="B1058">
            <v>2</v>
          </cell>
          <cell r="C1058">
            <v>2024</v>
          </cell>
          <cell r="D1058">
            <v>5</v>
          </cell>
          <cell r="E1058">
            <v>340</v>
          </cell>
          <cell r="F1058">
            <v>275</v>
          </cell>
          <cell r="G1058">
            <v>24</v>
          </cell>
          <cell r="H1058">
            <v>20</v>
          </cell>
          <cell r="I1058">
            <v>1</v>
          </cell>
          <cell r="J1058">
            <v>1</v>
          </cell>
          <cell r="K1058">
            <v>3</v>
          </cell>
          <cell r="L1058">
            <v>5</v>
          </cell>
          <cell r="M1058">
            <v>1</v>
          </cell>
          <cell r="N1058">
            <v>4</v>
          </cell>
          <cell r="O1058">
            <v>9</v>
          </cell>
          <cell r="P1058">
            <v>0</v>
          </cell>
          <cell r="R1058">
            <v>104</v>
          </cell>
          <cell r="S1058">
            <v>3</v>
          </cell>
          <cell r="T1058">
            <v>4</v>
          </cell>
          <cell r="W1058">
            <v>1004</v>
          </cell>
          <cell r="X1058">
            <v>8</v>
          </cell>
          <cell r="AA1058">
            <v>98</v>
          </cell>
          <cell r="AB1058">
            <v>488.55</v>
          </cell>
          <cell r="AD1058">
            <v>20</v>
          </cell>
          <cell r="AE1058">
            <v>12.8215</v>
          </cell>
          <cell r="AF1058">
            <v>4</v>
          </cell>
          <cell r="AG1058">
            <v>4</v>
          </cell>
          <cell r="AH1058">
            <v>4</v>
          </cell>
          <cell r="AI1058">
            <v>0</v>
          </cell>
        </row>
        <row r="1059">
          <cell r="A1059">
            <v>1</v>
          </cell>
          <cell r="B1059">
            <v>2</v>
          </cell>
          <cell r="C1059">
            <v>2024</v>
          </cell>
          <cell r="D1059">
            <v>5</v>
          </cell>
          <cell r="E1059">
            <v>340</v>
          </cell>
          <cell r="F1059">
            <v>275</v>
          </cell>
          <cell r="G1059">
            <v>24</v>
          </cell>
          <cell r="H1059">
            <v>21</v>
          </cell>
          <cell r="I1059">
            <v>1</v>
          </cell>
          <cell r="J1059">
            <v>1</v>
          </cell>
          <cell r="K1059">
            <v>3</v>
          </cell>
          <cell r="L1059">
            <v>2</v>
          </cell>
          <cell r="M1059">
            <v>1</v>
          </cell>
          <cell r="N1059">
            <v>1</v>
          </cell>
          <cell r="O1059">
            <v>5</v>
          </cell>
          <cell r="P1059">
            <v>1</v>
          </cell>
          <cell r="Q1059">
            <v>1</v>
          </cell>
          <cell r="R1059">
            <v>104</v>
          </cell>
          <cell r="S1059">
            <v>3</v>
          </cell>
          <cell r="T1059">
            <v>4</v>
          </cell>
          <cell r="W1059">
            <v>1004</v>
          </cell>
          <cell r="X1059">
            <v>8</v>
          </cell>
          <cell r="AA1059">
            <v>576</v>
          </cell>
          <cell r="AB1059">
            <v>331</v>
          </cell>
          <cell r="AD1059">
            <v>20</v>
          </cell>
          <cell r="AE1059">
            <v>7.81</v>
          </cell>
          <cell r="AF1059">
            <v>4</v>
          </cell>
          <cell r="AG1059">
            <v>4</v>
          </cell>
          <cell r="AH1059">
            <v>4</v>
          </cell>
          <cell r="AI1059">
            <v>0</v>
          </cell>
        </row>
        <row r="1060">
          <cell r="A1060">
            <v>1</v>
          </cell>
          <cell r="B1060">
            <v>2</v>
          </cell>
          <cell r="C1060">
            <v>2024</v>
          </cell>
          <cell r="D1060">
            <v>5</v>
          </cell>
          <cell r="E1060">
            <v>340</v>
          </cell>
          <cell r="F1060">
            <v>275</v>
          </cell>
          <cell r="G1060">
            <v>24</v>
          </cell>
          <cell r="H1060">
            <v>22</v>
          </cell>
          <cell r="I1060">
            <v>1</v>
          </cell>
          <cell r="J1060">
            <v>1</v>
          </cell>
          <cell r="K1060">
            <v>3</v>
          </cell>
          <cell r="L1060">
            <v>2</v>
          </cell>
          <cell r="M1060">
            <v>1</v>
          </cell>
          <cell r="N1060">
            <v>1</v>
          </cell>
          <cell r="O1060">
            <v>5</v>
          </cell>
          <cell r="P1060">
            <v>0</v>
          </cell>
          <cell r="R1060">
            <v>104</v>
          </cell>
          <cell r="S1060">
            <v>3</v>
          </cell>
          <cell r="T1060">
            <v>4</v>
          </cell>
          <cell r="W1060">
            <v>1004</v>
          </cell>
          <cell r="X1060">
            <v>8</v>
          </cell>
          <cell r="AA1060">
            <v>436</v>
          </cell>
          <cell r="AB1060">
            <v>8460.39</v>
          </cell>
          <cell r="AD1060">
            <v>20</v>
          </cell>
          <cell r="AE1060">
            <v>1.5607</v>
          </cell>
          <cell r="AF1060">
            <v>4</v>
          </cell>
          <cell r="AG1060">
            <v>4</v>
          </cell>
          <cell r="AH1060">
            <v>4</v>
          </cell>
          <cell r="AI1060">
            <v>0</v>
          </cell>
        </row>
        <row r="1061">
          <cell r="A1061">
            <v>1</v>
          </cell>
          <cell r="B1061">
            <v>2</v>
          </cell>
          <cell r="C1061">
            <v>2024</v>
          </cell>
          <cell r="D1061">
            <v>5</v>
          </cell>
          <cell r="E1061">
            <v>340</v>
          </cell>
          <cell r="F1061">
            <v>275</v>
          </cell>
          <cell r="G1061">
            <v>24</v>
          </cell>
          <cell r="H1061">
            <v>23</v>
          </cell>
          <cell r="I1061">
            <v>1</v>
          </cell>
          <cell r="J1061">
            <v>1</v>
          </cell>
          <cell r="K1061">
            <v>3</v>
          </cell>
          <cell r="L1061">
            <v>11</v>
          </cell>
          <cell r="M1061">
            <v>4</v>
          </cell>
          <cell r="N1061">
            <v>1</v>
          </cell>
          <cell r="O1061">
            <v>5</v>
          </cell>
          <cell r="P1061">
            <v>1</v>
          </cell>
          <cell r="Q1061">
            <v>1</v>
          </cell>
          <cell r="R1061">
            <v>104</v>
          </cell>
          <cell r="S1061">
            <v>3</v>
          </cell>
          <cell r="T1061">
            <v>4</v>
          </cell>
          <cell r="W1061">
            <v>1004</v>
          </cell>
          <cell r="X1061">
            <v>8</v>
          </cell>
          <cell r="AA1061">
            <v>193</v>
          </cell>
          <cell r="AB1061">
            <v>402.8451</v>
          </cell>
          <cell r="AD1061">
            <v>20</v>
          </cell>
          <cell r="AE1061">
            <v>15.122400000000001</v>
          </cell>
          <cell r="AF1061">
            <v>4</v>
          </cell>
          <cell r="AG1061">
            <v>4</v>
          </cell>
          <cell r="AH1061">
            <v>4</v>
          </cell>
          <cell r="AI1061">
            <v>0</v>
          </cell>
        </row>
        <row r="1062">
          <cell r="A1062">
            <v>1</v>
          </cell>
          <cell r="B1062">
            <v>2</v>
          </cell>
          <cell r="C1062">
            <v>2024</v>
          </cell>
          <cell r="D1062">
            <v>5</v>
          </cell>
          <cell r="E1062">
            <v>340</v>
          </cell>
          <cell r="F1062">
            <v>275</v>
          </cell>
          <cell r="G1062">
            <v>24</v>
          </cell>
          <cell r="H1062">
            <v>24</v>
          </cell>
          <cell r="I1062">
            <v>1</v>
          </cell>
          <cell r="J1062">
            <v>1</v>
          </cell>
          <cell r="K1062">
            <v>3</v>
          </cell>
          <cell r="L1062">
            <v>9</v>
          </cell>
          <cell r="M1062">
            <v>3</v>
          </cell>
          <cell r="N1062">
            <v>1</v>
          </cell>
          <cell r="O1062">
            <v>5</v>
          </cell>
          <cell r="P1062">
            <v>1</v>
          </cell>
          <cell r="Q1062">
            <v>1</v>
          </cell>
          <cell r="R1062">
            <v>104</v>
          </cell>
          <cell r="S1062">
            <v>3</v>
          </cell>
          <cell r="T1062">
            <v>4</v>
          </cell>
          <cell r="W1062">
            <v>1004</v>
          </cell>
          <cell r="X1062">
            <v>8</v>
          </cell>
          <cell r="AA1062">
            <v>133</v>
          </cell>
          <cell r="AB1062">
            <v>154.41810000000001</v>
          </cell>
          <cell r="AD1062">
            <v>20</v>
          </cell>
          <cell r="AE1062">
            <v>64.259299999999996</v>
          </cell>
          <cell r="AF1062">
            <v>4</v>
          </cell>
          <cell r="AG1062">
            <v>4</v>
          </cell>
          <cell r="AH1062">
            <v>4</v>
          </cell>
          <cell r="AI1062">
            <v>0</v>
          </cell>
        </row>
        <row r="1063">
          <cell r="A1063">
            <v>1</v>
          </cell>
          <cell r="B1063">
            <v>2</v>
          </cell>
          <cell r="C1063">
            <v>2024</v>
          </cell>
          <cell r="D1063">
            <v>5</v>
          </cell>
          <cell r="E1063">
            <v>340</v>
          </cell>
          <cell r="F1063">
            <v>275</v>
          </cell>
          <cell r="G1063">
            <v>24</v>
          </cell>
          <cell r="H1063">
            <v>25</v>
          </cell>
          <cell r="I1063">
            <v>1</v>
          </cell>
          <cell r="J1063">
            <v>1</v>
          </cell>
          <cell r="K1063">
            <v>3</v>
          </cell>
          <cell r="L1063">
            <v>2</v>
          </cell>
          <cell r="M1063">
            <v>1</v>
          </cell>
          <cell r="N1063">
            <v>1</v>
          </cell>
          <cell r="O1063">
            <v>5</v>
          </cell>
          <cell r="P1063">
            <v>1</v>
          </cell>
          <cell r="Q1063">
            <v>0</v>
          </cell>
          <cell r="R1063">
            <v>104</v>
          </cell>
          <cell r="S1063">
            <v>3</v>
          </cell>
          <cell r="T1063">
            <v>4</v>
          </cell>
          <cell r="W1063">
            <v>1004</v>
          </cell>
          <cell r="X1063">
            <v>8</v>
          </cell>
          <cell r="AA1063">
            <v>2133</v>
          </cell>
          <cell r="AB1063">
            <v>1462.82</v>
          </cell>
          <cell r="AD1063">
            <v>20</v>
          </cell>
          <cell r="AE1063">
            <v>10.2308</v>
          </cell>
          <cell r="AF1063">
            <v>4</v>
          </cell>
          <cell r="AG1063">
            <v>4</v>
          </cell>
          <cell r="AH1063">
            <v>4</v>
          </cell>
          <cell r="AI1063">
            <v>0</v>
          </cell>
        </row>
        <row r="1064">
          <cell r="A1064">
            <v>1</v>
          </cell>
          <cell r="B1064">
            <v>2</v>
          </cell>
          <cell r="C1064">
            <v>2024</v>
          </cell>
          <cell r="D1064">
            <v>5</v>
          </cell>
          <cell r="E1064">
            <v>340</v>
          </cell>
          <cell r="F1064">
            <v>275</v>
          </cell>
          <cell r="G1064">
            <v>24</v>
          </cell>
          <cell r="H1064">
            <v>26</v>
          </cell>
          <cell r="I1064">
            <v>1</v>
          </cell>
          <cell r="J1064">
            <v>1</v>
          </cell>
          <cell r="K1064">
            <v>3</v>
          </cell>
          <cell r="L1064">
            <v>4</v>
          </cell>
          <cell r="M1064">
            <v>2</v>
          </cell>
          <cell r="N1064">
            <v>1</v>
          </cell>
          <cell r="O1064">
            <v>5</v>
          </cell>
          <cell r="P1064">
            <v>1</v>
          </cell>
          <cell r="Q1064">
            <v>0</v>
          </cell>
          <cell r="R1064">
            <v>104</v>
          </cell>
          <cell r="S1064">
            <v>3</v>
          </cell>
          <cell r="T1064">
            <v>4</v>
          </cell>
          <cell r="W1064">
            <v>1004</v>
          </cell>
          <cell r="X1064">
            <v>8</v>
          </cell>
          <cell r="AA1064">
            <v>101</v>
          </cell>
          <cell r="AB1064">
            <v>665.90880000000004</v>
          </cell>
          <cell r="AC1064">
            <v>42.156399999999998</v>
          </cell>
          <cell r="AD1064">
            <v>20</v>
          </cell>
          <cell r="AE1064">
            <v>57.390799999999999</v>
          </cell>
          <cell r="AF1064">
            <v>4</v>
          </cell>
          <cell r="AG1064">
            <v>4</v>
          </cell>
          <cell r="AH1064">
            <v>4</v>
          </cell>
          <cell r="AI1064">
            <v>0</v>
          </cell>
        </row>
        <row r="1065">
          <cell r="A1065">
            <v>1</v>
          </cell>
          <cell r="B1065">
            <v>2</v>
          </cell>
          <cell r="C1065">
            <v>2024</v>
          </cell>
          <cell r="D1065">
            <v>5</v>
          </cell>
          <cell r="E1065">
            <v>340</v>
          </cell>
          <cell r="F1065">
            <v>275</v>
          </cell>
          <cell r="G1065">
            <v>24</v>
          </cell>
          <cell r="H1065">
            <v>28</v>
          </cell>
          <cell r="I1065">
            <v>1</v>
          </cell>
          <cell r="J1065">
            <v>1</v>
          </cell>
          <cell r="K1065">
            <v>3</v>
          </cell>
          <cell r="L1065">
            <v>3</v>
          </cell>
          <cell r="M1065">
            <v>1</v>
          </cell>
          <cell r="N1065">
            <v>2</v>
          </cell>
          <cell r="O1065">
            <v>5</v>
          </cell>
          <cell r="P1065">
            <v>0</v>
          </cell>
          <cell r="R1065">
            <v>104</v>
          </cell>
          <cell r="S1065">
            <v>3</v>
          </cell>
          <cell r="T1065">
            <v>4</v>
          </cell>
          <cell r="W1065">
            <v>1004</v>
          </cell>
          <cell r="X1065">
            <v>0</v>
          </cell>
          <cell r="Y1065">
            <v>1</v>
          </cell>
          <cell r="Z1065">
            <v>0</v>
          </cell>
          <cell r="AA1065">
            <v>235</v>
          </cell>
          <cell r="AB1065">
            <v>421.77769999999998</v>
          </cell>
          <cell r="AD1065">
            <v>20</v>
          </cell>
          <cell r="AE1065">
            <v>23.718399999999999</v>
          </cell>
          <cell r="AF1065">
            <v>4</v>
          </cell>
          <cell r="AG1065">
            <v>4</v>
          </cell>
          <cell r="AH1065">
            <v>4</v>
          </cell>
          <cell r="AI1065">
            <v>0</v>
          </cell>
        </row>
        <row r="1066">
          <cell r="A1066">
            <v>1</v>
          </cell>
          <cell r="B1066">
            <v>2</v>
          </cell>
          <cell r="C1066">
            <v>2024</v>
          </cell>
          <cell r="D1066">
            <v>5</v>
          </cell>
          <cell r="E1066">
            <v>340</v>
          </cell>
          <cell r="F1066">
            <v>275</v>
          </cell>
          <cell r="G1066">
            <v>24</v>
          </cell>
          <cell r="H1066">
            <v>29</v>
          </cell>
          <cell r="I1066">
            <v>1</v>
          </cell>
          <cell r="J1066">
            <v>1</v>
          </cell>
          <cell r="K1066">
            <v>3</v>
          </cell>
          <cell r="L1066">
            <v>2</v>
          </cell>
          <cell r="M1066">
            <v>1</v>
          </cell>
          <cell r="N1066">
            <v>1</v>
          </cell>
          <cell r="O1066">
            <v>5</v>
          </cell>
          <cell r="P1066">
            <v>1</v>
          </cell>
          <cell r="Q1066">
            <v>1</v>
          </cell>
          <cell r="R1066">
            <v>104</v>
          </cell>
          <cell r="S1066">
            <v>3</v>
          </cell>
          <cell r="T1066">
            <v>4</v>
          </cell>
          <cell r="W1066">
            <v>1004</v>
          </cell>
          <cell r="X1066">
            <v>8</v>
          </cell>
          <cell r="AA1066">
            <v>456</v>
          </cell>
          <cell r="AB1066">
            <v>511.78</v>
          </cell>
          <cell r="AC1066">
            <v>13.1435</v>
          </cell>
          <cell r="AD1066">
            <v>20</v>
          </cell>
          <cell r="AE1066">
            <v>19.6538</v>
          </cell>
          <cell r="AF1066">
            <v>4</v>
          </cell>
          <cell r="AG1066">
            <v>4</v>
          </cell>
          <cell r="AH1066">
            <v>4</v>
          </cell>
          <cell r="AI1066">
            <v>0</v>
          </cell>
        </row>
        <row r="1067">
          <cell r="A1067">
            <v>1</v>
          </cell>
          <cell r="B1067">
            <v>2</v>
          </cell>
          <cell r="C1067">
            <v>2024</v>
          </cell>
          <cell r="D1067">
            <v>5</v>
          </cell>
          <cell r="E1067">
            <v>340</v>
          </cell>
          <cell r="F1067">
            <v>275</v>
          </cell>
          <cell r="G1067">
            <v>24</v>
          </cell>
          <cell r="H1067">
            <v>31</v>
          </cell>
          <cell r="I1067">
            <v>1</v>
          </cell>
          <cell r="J1067">
            <v>1</v>
          </cell>
          <cell r="K1067">
            <v>3</v>
          </cell>
          <cell r="L1067">
            <v>3</v>
          </cell>
          <cell r="M1067">
            <v>1</v>
          </cell>
          <cell r="N1067">
            <v>1</v>
          </cell>
          <cell r="O1067">
            <v>5</v>
          </cell>
          <cell r="P1067">
            <v>1</v>
          </cell>
          <cell r="Q1067">
            <v>1</v>
          </cell>
          <cell r="R1067">
            <v>104</v>
          </cell>
          <cell r="S1067">
            <v>3</v>
          </cell>
          <cell r="T1067">
            <v>4</v>
          </cell>
          <cell r="W1067">
            <v>1004</v>
          </cell>
          <cell r="X1067">
            <v>8</v>
          </cell>
          <cell r="AA1067">
            <v>394</v>
          </cell>
          <cell r="AB1067">
            <v>670.85</v>
          </cell>
          <cell r="AC1067">
            <v>14.5184</v>
          </cell>
          <cell r="AD1067">
            <v>20</v>
          </cell>
          <cell r="AE1067">
            <v>24.806799999999999</v>
          </cell>
          <cell r="AF1067">
            <v>4</v>
          </cell>
          <cell r="AG1067">
            <v>4</v>
          </cell>
          <cell r="AH1067">
            <v>4</v>
          </cell>
          <cell r="AI1067">
            <v>0</v>
          </cell>
        </row>
        <row r="1068">
          <cell r="A1068">
            <v>1</v>
          </cell>
          <cell r="B1068">
            <v>2</v>
          </cell>
          <cell r="C1068">
            <v>2024</v>
          </cell>
          <cell r="D1068">
            <v>5</v>
          </cell>
          <cell r="E1068">
            <v>340</v>
          </cell>
          <cell r="F1068">
            <v>275</v>
          </cell>
          <cell r="G1068">
            <v>24</v>
          </cell>
          <cell r="H1068">
            <v>32</v>
          </cell>
          <cell r="I1068">
            <v>1</v>
          </cell>
          <cell r="J1068">
            <v>1</v>
          </cell>
          <cell r="K1068">
            <v>3</v>
          </cell>
          <cell r="L1068">
            <v>3</v>
          </cell>
          <cell r="M1068">
            <v>1</v>
          </cell>
          <cell r="N1068">
            <v>1</v>
          </cell>
          <cell r="O1068">
            <v>5</v>
          </cell>
          <cell r="P1068">
            <v>0</v>
          </cell>
          <cell r="R1068">
            <v>104</v>
          </cell>
          <cell r="S1068">
            <v>3</v>
          </cell>
          <cell r="T1068">
            <v>4</v>
          </cell>
          <cell r="W1068">
            <v>1004</v>
          </cell>
          <cell r="X1068">
            <v>8</v>
          </cell>
          <cell r="AA1068">
            <v>339</v>
          </cell>
          <cell r="AB1068">
            <v>446.18</v>
          </cell>
          <cell r="AC1068">
            <v>12.2309</v>
          </cell>
          <cell r="AD1068">
            <v>20</v>
          </cell>
          <cell r="AE1068">
            <v>12.2309</v>
          </cell>
          <cell r="AF1068">
            <v>4</v>
          </cell>
          <cell r="AG1068">
            <v>4</v>
          </cell>
          <cell r="AH1068">
            <v>4</v>
          </cell>
          <cell r="AI1068">
            <v>0</v>
          </cell>
        </row>
        <row r="1069">
          <cell r="A1069">
            <v>1</v>
          </cell>
          <cell r="B1069">
            <v>2</v>
          </cell>
          <cell r="C1069">
            <v>2024</v>
          </cell>
          <cell r="D1069">
            <v>5</v>
          </cell>
          <cell r="E1069">
            <v>340</v>
          </cell>
          <cell r="F1069">
            <v>275</v>
          </cell>
          <cell r="G1069">
            <v>24</v>
          </cell>
          <cell r="H1069">
            <v>33</v>
          </cell>
          <cell r="I1069">
            <v>1</v>
          </cell>
          <cell r="J1069">
            <v>1</v>
          </cell>
          <cell r="K1069">
            <v>3</v>
          </cell>
          <cell r="L1069">
            <v>2</v>
          </cell>
          <cell r="M1069">
            <v>1</v>
          </cell>
          <cell r="N1069">
            <v>1</v>
          </cell>
          <cell r="O1069">
            <v>5</v>
          </cell>
          <cell r="P1069">
            <v>1</v>
          </cell>
          <cell r="Q1069">
            <v>1</v>
          </cell>
          <cell r="R1069">
            <v>104</v>
          </cell>
          <cell r="S1069">
            <v>3</v>
          </cell>
          <cell r="T1069">
            <v>4</v>
          </cell>
          <cell r="W1069">
            <v>1004</v>
          </cell>
          <cell r="X1069">
            <v>8</v>
          </cell>
          <cell r="AA1069">
            <v>302</v>
          </cell>
          <cell r="AB1069">
            <v>407.36</v>
          </cell>
          <cell r="AD1069">
            <v>20</v>
          </cell>
          <cell r="AE1069">
            <v>22.766500000000001</v>
          </cell>
          <cell r="AF1069">
            <v>4</v>
          </cell>
          <cell r="AG1069">
            <v>4</v>
          </cell>
          <cell r="AH1069">
            <v>4</v>
          </cell>
          <cell r="AI1069">
            <v>0</v>
          </cell>
        </row>
        <row r="1070">
          <cell r="A1070">
            <v>1</v>
          </cell>
          <cell r="B1070">
            <v>2</v>
          </cell>
          <cell r="C1070">
            <v>2024</v>
          </cell>
          <cell r="D1070">
            <v>5</v>
          </cell>
          <cell r="E1070">
            <v>340</v>
          </cell>
          <cell r="F1070">
            <v>275</v>
          </cell>
          <cell r="G1070">
            <v>24</v>
          </cell>
          <cell r="H1070">
            <v>1</v>
          </cell>
          <cell r="I1070">
            <v>1</v>
          </cell>
          <cell r="J1070">
            <v>2</v>
          </cell>
          <cell r="K1070">
            <v>3</v>
          </cell>
          <cell r="L1070">
            <v>1</v>
          </cell>
          <cell r="M1070">
            <v>1</v>
          </cell>
          <cell r="N1070">
            <v>1</v>
          </cell>
          <cell r="O1070">
            <v>5</v>
          </cell>
          <cell r="P1070">
            <v>0</v>
          </cell>
          <cell r="R1070">
            <v>104</v>
          </cell>
          <cell r="S1070">
            <v>3</v>
          </cell>
          <cell r="T1070">
            <v>4</v>
          </cell>
          <cell r="W1070">
            <v>1004</v>
          </cell>
          <cell r="X1070">
            <v>8</v>
          </cell>
          <cell r="AA1070">
            <v>964</v>
          </cell>
          <cell r="AB1070">
            <v>4129</v>
          </cell>
          <cell r="AC1070">
            <v>12.48</v>
          </cell>
          <cell r="AD1070">
            <v>20</v>
          </cell>
          <cell r="AE1070">
            <v>63.11</v>
          </cell>
          <cell r="AF1070">
            <v>4</v>
          </cell>
          <cell r="AG1070">
            <v>4</v>
          </cell>
          <cell r="AH1070">
            <v>4</v>
          </cell>
          <cell r="AI1070">
            <v>0</v>
          </cell>
        </row>
        <row r="1071">
          <cell r="A1071">
            <v>1</v>
          </cell>
          <cell r="B1071">
            <v>2</v>
          </cell>
          <cell r="C1071">
            <v>2024</v>
          </cell>
          <cell r="D1071">
            <v>5</v>
          </cell>
          <cell r="E1071">
            <v>340</v>
          </cell>
          <cell r="F1071">
            <v>275</v>
          </cell>
          <cell r="G1071">
            <v>24</v>
          </cell>
          <cell r="H1071">
            <v>2</v>
          </cell>
          <cell r="I1071">
            <v>1</v>
          </cell>
          <cell r="J1071">
            <v>2</v>
          </cell>
          <cell r="K1071">
            <v>3</v>
          </cell>
          <cell r="L1071">
            <v>2</v>
          </cell>
          <cell r="M1071">
            <v>1</v>
          </cell>
          <cell r="N1071">
            <v>4</v>
          </cell>
          <cell r="O1071">
            <v>9</v>
          </cell>
          <cell r="P1071">
            <v>1</v>
          </cell>
          <cell r="Q1071">
            <v>0</v>
          </cell>
          <cell r="R1071">
            <v>104</v>
          </cell>
          <cell r="S1071">
            <v>2</v>
          </cell>
          <cell r="T1071">
            <v>4</v>
          </cell>
          <cell r="U1071">
            <v>0</v>
          </cell>
          <cell r="V1071">
            <v>0</v>
          </cell>
          <cell r="W1071">
            <v>1004</v>
          </cell>
          <cell r="X1071">
            <v>8</v>
          </cell>
          <cell r="AA1071">
            <v>159</v>
          </cell>
          <cell r="AB1071">
            <v>259.39240000000001</v>
          </cell>
          <cell r="AC1071">
            <v>17.850000000000001</v>
          </cell>
          <cell r="AD1071">
            <v>20</v>
          </cell>
          <cell r="AE1071">
            <v>29.29</v>
          </cell>
          <cell r="AF1071">
            <v>4</v>
          </cell>
          <cell r="AG1071">
            <v>4</v>
          </cell>
          <cell r="AH1071">
            <v>4</v>
          </cell>
          <cell r="AI1071">
            <v>0</v>
          </cell>
        </row>
        <row r="1072">
          <cell r="A1072">
            <v>1</v>
          </cell>
          <cell r="B1072">
            <v>2</v>
          </cell>
          <cell r="C1072">
            <v>2024</v>
          </cell>
          <cell r="D1072">
            <v>5</v>
          </cell>
          <cell r="E1072">
            <v>340</v>
          </cell>
          <cell r="F1072">
            <v>275</v>
          </cell>
          <cell r="G1072">
            <v>24</v>
          </cell>
          <cell r="H1072">
            <v>4</v>
          </cell>
          <cell r="I1072">
            <v>1</v>
          </cell>
          <cell r="J1072">
            <v>2</v>
          </cell>
          <cell r="K1072">
            <v>3</v>
          </cell>
          <cell r="L1072">
            <v>1</v>
          </cell>
          <cell r="M1072">
            <v>1</v>
          </cell>
          <cell r="N1072">
            <v>1</v>
          </cell>
          <cell r="O1072">
            <v>5</v>
          </cell>
          <cell r="P1072">
            <v>1</v>
          </cell>
          <cell r="Q1072">
            <v>0</v>
          </cell>
          <cell r="R1072">
            <v>104</v>
          </cell>
          <cell r="S1072">
            <v>3</v>
          </cell>
          <cell r="T1072">
            <v>4</v>
          </cell>
          <cell r="W1072">
            <v>1004</v>
          </cell>
          <cell r="X1072">
            <v>8</v>
          </cell>
          <cell r="AA1072">
            <v>1309</v>
          </cell>
          <cell r="AB1072">
            <v>536.01</v>
          </cell>
          <cell r="AC1072">
            <v>3.2694000000000001</v>
          </cell>
          <cell r="AD1072">
            <v>20</v>
          </cell>
          <cell r="AE1072">
            <v>5.5125999999999999</v>
          </cell>
          <cell r="AF1072">
            <v>4</v>
          </cell>
          <cell r="AG1072">
            <v>4</v>
          </cell>
          <cell r="AH1072">
            <v>4</v>
          </cell>
          <cell r="AI1072">
            <v>0</v>
          </cell>
        </row>
        <row r="1073">
          <cell r="A1073">
            <v>1</v>
          </cell>
          <cell r="B1073">
            <v>2</v>
          </cell>
          <cell r="C1073">
            <v>2024</v>
          </cell>
          <cell r="D1073">
            <v>5</v>
          </cell>
          <cell r="E1073">
            <v>340</v>
          </cell>
          <cell r="F1073">
            <v>275</v>
          </cell>
          <cell r="G1073">
            <v>24</v>
          </cell>
          <cell r="H1073">
            <v>5</v>
          </cell>
          <cell r="I1073">
            <v>1</v>
          </cell>
          <cell r="J1073">
            <v>2</v>
          </cell>
          <cell r="K1073">
            <v>3</v>
          </cell>
          <cell r="L1073">
            <v>4</v>
          </cell>
          <cell r="M1073">
            <v>2</v>
          </cell>
          <cell r="N1073">
            <v>4</v>
          </cell>
          <cell r="O1073">
            <v>9</v>
          </cell>
          <cell r="P1073">
            <v>1</v>
          </cell>
          <cell r="Q1073">
            <v>1</v>
          </cell>
          <cell r="R1073">
            <v>104</v>
          </cell>
          <cell r="S1073">
            <v>3</v>
          </cell>
          <cell r="T1073">
            <v>4</v>
          </cell>
          <cell r="W1073">
            <v>1004</v>
          </cell>
          <cell r="X1073">
            <v>8</v>
          </cell>
          <cell r="AA1073">
            <v>78</v>
          </cell>
          <cell r="AB1073">
            <v>199.39</v>
          </cell>
          <cell r="AD1073">
            <v>20</v>
          </cell>
          <cell r="AE1073">
            <v>28.074000000000002</v>
          </cell>
          <cell r="AF1073">
            <v>4</v>
          </cell>
          <cell r="AG1073">
            <v>4</v>
          </cell>
          <cell r="AH1073">
            <v>4</v>
          </cell>
          <cell r="AI1073">
            <v>0</v>
          </cell>
        </row>
        <row r="1074">
          <cell r="A1074">
            <v>1</v>
          </cell>
          <cell r="B1074">
            <v>2</v>
          </cell>
          <cell r="C1074">
            <v>2024</v>
          </cell>
          <cell r="D1074">
            <v>5</v>
          </cell>
          <cell r="E1074">
            <v>340</v>
          </cell>
          <cell r="F1074">
            <v>275</v>
          </cell>
          <cell r="G1074">
            <v>24</v>
          </cell>
          <cell r="H1074">
            <v>6</v>
          </cell>
          <cell r="I1074">
            <v>1</v>
          </cell>
          <cell r="J1074">
            <v>2</v>
          </cell>
          <cell r="K1074">
            <v>3</v>
          </cell>
          <cell r="L1074">
            <v>1</v>
          </cell>
          <cell r="M1074">
            <v>1</v>
          </cell>
          <cell r="N1074">
            <v>2</v>
          </cell>
          <cell r="O1074">
            <v>5</v>
          </cell>
          <cell r="P1074">
            <v>1</v>
          </cell>
          <cell r="Q1074">
            <v>0</v>
          </cell>
          <cell r="R1074">
            <v>104</v>
          </cell>
          <cell r="S1074">
            <v>3</v>
          </cell>
          <cell r="T1074">
            <v>4</v>
          </cell>
          <cell r="W1074">
            <v>1004</v>
          </cell>
          <cell r="X1074">
            <v>8</v>
          </cell>
          <cell r="AA1074">
            <v>1115</v>
          </cell>
          <cell r="AB1074">
            <v>1346.9999</v>
          </cell>
          <cell r="AD1074">
            <v>20</v>
          </cell>
          <cell r="AE1074">
            <v>17.603300000000001</v>
          </cell>
          <cell r="AF1074">
            <v>4</v>
          </cell>
          <cell r="AG1074">
            <v>4</v>
          </cell>
          <cell r="AH1074">
            <v>4</v>
          </cell>
          <cell r="AI1074">
            <v>0</v>
          </cell>
        </row>
        <row r="1075">
          <cell r="A1075">
            <v>1</v>
          </cell>
          <cell r="B1075">
            <v>2</v>
          </cell>
          <cell r="C1075">
            <v>2024</v>
          </cell>
          <cell r="D1075">
            <v>5</v>
          </cell>
          <cell r="E1075">
            <v>340</v>
          </cell>
          <cell r="F1075">
            <v>275</v>
          </cell>
          <cell r="G1075">
            <v>24</v>
          </cell>
          <cell r="H1075">
            <v>7</v>
          </cell>
          <cell r="I1075">
            <v>1</v>
          </cell>
          <cell r="J1075">
            <v>2</v>
          </cell>
          <cell r="K1075">
            <v>3</v>
          </cell>
          <cell r="L1075">
            <v>1</v>
          </cell>
          <cell r="M1075">
            <v>1</v>
          </cell>
          <cell r="N1075">
            <v>2</v>
          </cell>
          <cell r="O1075">
            <v>5</v>
          </cell>
          <cell r="P1075">
            <v>1</v>
          </cell>
          <cell r="Q1075">
            <v>1</v>
          </cell>
          <cell r="R1075">
            <v>104</v>
          </cell>
          <cell r="S1075">
            <v>2</v>
          </cell>
          <cell r="T1075">
            <v>4</v>
          </cell>
          <cell r="U1075">
            <v>0</v>
          </cell>
          <cell r="V1075">
            <v>0</v>
          </cell>
          <cell r="W1075">
            <v>1004</v>
          </cell>
          <cell r="X1075">
            <v>8</v>
          </cell>
          <cell r="AA1075">
            <v>460</v>
          </cell>
          <cell r="AB1075">
            <v>581.32000000000005</v>
          </cell>
          <cell r="AD1075">
            <v>20</v>
          </cell>
          <cell r="AE1075">
            <v>17.48</v>
          </cell>
          <cell r="AF1075">
            <v>4</v>
          </cell>
          <cell r="AG1075">
            <v>4</v>
          </cell>
          <cell r="AH1075">
            <v>4</v>
          </cell>
          <cell r="AI1075">
            <v>0</v>
          </cell>
        </row>
        <row r="1076">
          <cell r="A1076">
            <v>1</v>
          </cell>
          <cell r="B1076">
            <v>2</v>
          </cell>
          <cell r="C1076">
            <v>2024</v>
          </cell>
          <cell r="D1076">
            <v>5</v>
          </cell>
          <cell r="E1076">
            <v>340</v>
          </cell>
          <cell r="F1076">
            <v>275</v>
          </cell>
          <cell r="G1076">
            <v>24</v>
          </cell>
          <cell r="H1076">
            <v>8</v>
          </cell>
          <cell r="I1076">
            <v>1</v>
          </cell>
          <cell r="J1076">
            <v>2</v>
          </cell>
          <cell r="K1076">
            <v>3</v>
          </cell>
          <cell r="L1076">
            <v>4</v>
          </cell>
          <cell r="M1076">
            <v>1</v>
          </cell>
          <cell r="N1076">
            <v>1</v>
          </cell>
          <cell r="O1076">
            <v>5</v>
          </cell>
          <cell r="P1076">
            <v>0</v>
          </cell>
          <cell r="R1076">
            <v>104</v>
          </cell>
          <cell r="S1076">
            <v>3</v>
          </cell>
          <cell r="T1076">
            <v>4</v>
          </cell>
          <cell r="W1076">
            <v>1004</v>
          </cell>
          <cell r="X1076">
            <v>8</v>
          </cell>
          <cell r="AA1076">
            <v>711</v>
          </cell>
          <cell r="AB1076">
            <v>1571</v>
          </cell>
          <cell r="AC1076">
            <v>0.85829999999999995</v>
          </cell>
          <cell r="AD1076">
            <v>20</v>
          </cell>
          <cell r="AE1076">
            <v>20.152799999999999</v>
          </cell>
          <cell r="AF1076">
            <v>4</v>
          </cell>
          <cell r="AG1076">
            <v>4</v>
          </cell>
          <cell r="AH1076">
            <v>4</v>
          </cell>
          <cell r="AI1076">
            <v>0</v>
          </cell>
        </row>
        <row r="1077">
          <cell r="A1077">
            <v>1</v>
          </cell>
          <cell r="B1077">
            <v>2</v>
          </cell>
          <cell r="C1077">
            <v>2024</v>
          </cell>
          <cell r="D1077">
            <v>5</v>
          </cell>
          <cell r="E1077">
            <v>340</v>
          </cell>
          <cell r="F1077">
            <v>275</v>
          </cell>
          <cell r="G1077">
            <v>24</v>
          </cell>
          <cell r="H1077">
            <v>9</v>
          </cell>
          <cell r="I1077">
            <v>1</v>
          </cell>
          <cell r="J1077">
            <v>2</v>
          </cell>
          <cell r="K1077">
            <v>3</v>
          </cell>
          <cell r="L1077">
            <v>5</v>
          </cell>
          <cell r="M1077">
            <v>3</v>
          </cell>
          <cell r="N1077">
            <v>4</v>
          </cell>
          <cell r="O1077">
            <v>9</v>
          </cell>
          <cell r="P1077">
            <v>0</v>
          </cell>
          <cell r="R1077">
            <v>104</v>
          </cell>
          <cell r="S1077">
            <v>3</v>
          </cell>
          <cell r="T1077">
            <v>6</v>
          </cell>
          <cell r="W1077">
            <v>1004</v>
          </cell>
          <cell r="X1077">
            <v>8</v>
          </cell>
          <cell r="AA1077">
            <v>524</v>
          </cell>
          <cell r="AB1077">
            <v>533.94880999999998</v>
          </cell>
          <cell r="AC1077">
            <v>2.5741000000000001</v>
          </cell>
          <cell r="AD1077">
            <v>20</v>
          </cell>
          <cell r="AE1077">
            <v>22.245200000000001</v>
          </cell>
          <cell r="AF1077">
            <v>4</v>
          </cell>
          <cell r="AG1077">
            <v>4</v>
          </cell>
          <cell r="AH1077">
            <v>4</v>
          </cell>
          <cell r="AI1077">
            <v>0</v>
          </cell>
        </row>
        <row r="1078">
          <cell r="A1078">
            <v>1</v>
          </cell>
          <cell r="B1078">
            <v>2</v>
          </cell>
          <cell r="C1078">
            <v>2024</v>
          </cell>
          <cell r="D1078">
            <v>5</v>
          </cell>
          <cell r="E1078">
            <v>340</v>
          </cell>
          <cell r="F1078">
            <v>275</v>
          </cell>
          <cell r="G1078">
            <v>24</v>
          </cell>
          <cell r="H1078">
            <v>11</v>
          </cell>
          <cell r="I1078">
            <v>1</v>
          </cell>
          <cell r="J1078">
            <v>2</v>
          </cell>
          <cell r="K1078">
            <v>3</v>
          </cell>
          <cell r="L1078">
            <v>1</v>
          </cell>
          <cell r="M1078">
            <v>1</v>
          </cell>
          <cell r="N1078">
            <v>1</v>
          </cell>
          <cell r="O1078">
            <v>5</v>
          </cell>
          <cell r="P1078">
            <v>1</v>
          </cell>
          <cell r="Q1078">
            <v>1</v>
          </cell>
          <cell r="R1078">
            <v>104</v>
          </cell>
          <cell r="S1078">
            <v>3</v>
          </cell>
          <cell r="T1078">
            <v>4</v>
          </cell>
          <cell r="W1078">
            <v>1004</v>
          </cell>
          <cell r="X1078">
            <v>8</v>
          </cell>
          <cell r="AA1078">
            <v>870</v>
          </cell>
          <cell r="AB1078">
            <v>1399.1179</v>
          </cell>
          <cell r="AD1078">
            <v>20</v>
          </cell>
          <cell r="AE1078">
            <v>64.727800000000002</v>
          </cell>
          <cell r="AF1078">
            <v>4</v>
          </cell>
          <cell r="AG1078">
            <v>4</v>
          </cell>
          <cell r="AH1078">
            <v>4</v>
          </cell>
          <cell r="AI1078">
            <v>0</v>
          </cell>
        </row>
        <row r="1079">
          <cell r="A1079">
            <v>1</v>
          </cell>
          <cell r="B1079">
            <v>2</v>
          </cell>
          <cell r="C1079">
            <v>2024</v>
          </cell>
          <cell r="D1079">
            <v>5</v>
          </cell>
          <cell r="E1079">
            <v>340</v>
          </cell>
          <cell r="F1079">
            <v>275</v>
          </cell>
          <cell r="G1079">
            <v>24</v>
          </cell>
          <cell r="H1079">
            <v>12</v>
          </cell>
          <cell r="I1079">
            <v>1</v>
          </cell>
          <cell r="J1079">
            <v>2</v>
          </cell>
          <cell r="K1079">
            <v>3</v>
          </cell>
          <cell r="L1079">
            <v>2</v>
          </cell>
          <cell r="M1079">
            <v>2</v>
          </cell>
          <cell r="N1079">
            <v>1</v>
          </cell>
          <cell r="O1079">
            <v>5</v>
          </cell>
          <cell r="P1079">
            <v>1</v>
          </cell>
          <cell r="Q1079">
            <v>1</v>
          </cell>
          <cell r="R1079">
            <v>104</v>
          </cell>
          <cell r="S1079">
            <v>3</v>
          </cell>
          <cell r="T1079">
            <v>4</v>
          </cell>
          <cell r="W1079">
            <v>1004</v>
          </cell>
          <cell r="X1079">
            <v>8</v>
          </cell>
          <cell r="AA1079">
            <v>399</v>
          </cell>
          <cell r="AB1079">
            <v>529.4</v>
          </cell>
          <cell r="AD1079">
            <v>20</v>
          </cell>
          <cell r="AE1079">
            <v>15.7843</v>
          </cell>
          <cell r="AF1079">
            <v>4</v>
          </cell>
          <cell r="AG1079">
            <v>4</v>
          </cell>
          <cell r="AH1079">
            <v>4</v>
          </cell>
          <cell r="AI1079">
            <v>0</v>
          </cell>
        </row>
        <row r="1080">
          <cell r="A1080">
            <v>1</v>
          </cell>
          <cell r="B1080">
            <v>2</v>
          </cell>
          <cell r="C1080">
            <v>2024</v>
          </cell>
          <cell r="D1080">
            <v>5</v>
          </cell>
          <cell r="E1080">
            <v>340</v>
          </cell>
          <cell r="F1080">
            <v>275</v>
          </cell>
          <cell r="G1080">
            <v>24</v>
          </cell>
          <cell r="H1080">
            <v>13</v>
          </cell>
          <cell r="I1080">
            <v>1</v>
          </cell>
          <cell r="J1080">
            <v>2</v>
          </cell>
          <cell r="K1080">
            <v>3</v>
          </cell>
          <cell r="L1080">
            <v>2</v>
          </cell>
          <cell r="M1080">
            <v>1</v>
          </cell>
          <cell r="N1080">
            <v>1</v>
          </cell>
          <cell r="O1080">
            <v>5</v>
          </cell>
          <cell r="P1080">
            <v>1</v>
          </cell>
          <cell r="Q1080">
            <v>1</v>
          </cell>
          <cell r="R1080">
            <v>104</v>
          </cell>
          <cell r="S1080">
            <v>3</v>
          </cell>
          <cell r="T1080">
            <v>4</v>
          </cell>
          <cell r="W1080">
            <v>1004</v>
          </cell>
          <cell r="X1080">
            <v>8</v>
          </cell>
          <cell r="AA1080">
            <v>1595</v>
          </cell>
          <cell r="AB1080">
            <v>2292.14</v>
          </cell>
          <cell r="AC1080">
            <v>17.017299999999999</v>
          </cell>
          <cell r="AD1080">
            <v>20</v>
          </cell>
          <cell r="AE1080">
            <v>18.639199999999999</v>
          </cell>
          <cell r="AF1080">
            <v>4</v>
          </cell>
          <cell r="AG1080">
            <v>4</v>
          </cell>
          <cell r="AH1080">
            <v>4</v>
          </cell>
          <cell r="AI1080">
            <v>0</v>
          </cell>
        </row>
        <row r="1081">
          <cell r="A1081">
            <v>1</v>
          </cell>
          <cell r="B1081">
            <v>2</v>
          </cell>
          <cell r="C1081">
            <v>2024</v>
          </cell>
          <cell r="D1081">
            <v>5</v>
          </cell>
          <cell r="E1081">
            <v>340</v>
          </cell>
          <cell r="F1081">
            <v>275</v>
          </cell>
          <cell r="G1081">
            <v>24</v>
          </cell>
          <cell r="H1081">
            <v>14</v>
          </cell>
          <cell r="I1081">
            <v>1</v>
          </cell>
          <cell r="J1081">
            <v>2</v>
          </cell>
          <cell r="K1081">
            <v>3</v>
          </cell>
          <cell r="L1081">
            <v>3</v>
          </cell>
          <cell r="M1081">
            <v>2</v>
          </cell>
          <cell r="N1081">
            <v>1</v>
          </cell>
          <cell r="O1081">
            <v>5</v>
          </cell>
          <cell r="P1081">
            <v>1</v>
          </cell>
          <cell r="Q1081">
            <v>1</v>
          </cell>
          <cell r="R1081">
            <v>104</v>
          </cell>
          <cell r="S1081">
            <v>3</v>
          </cell>
          <cell r="T1081">
            <v>4</v>
          </cell>
          <cell r="W1081">
            <v>1004</v>
          </cell>
          <cell r="X1081">
            <v>8</v>
          </cell>
          <cell r="AA1081">
            <v>353</v>
          </cell>
          <cell r="AB1081">
            <v>639.49080000000004</v>
          </cell>
          <cell r="AC1081">
            <v>1.2152000000000001</v>
          </cell>
          <cell r="AD1081">
            <v>20</v>
          </cell>
          <cell r="AE1081">
            <v>31.354900000000001</v>
          </cell>
          <cell r="AF1081">
            <v>4</v>
          </cell>
          <cell r="AG1081">
            <v>4</v>
          </cell>
          <cell r="AH1081">
            <v>4</v>
          </cell>
          <cell r="AI1081">
            <v>0</v>
          </cell>
        </row>
        <row r="1082">
          <cell r="A1082">
            <v>1</v>
          </cell>
          <cell r="B1082">
            <v>2</v>
          </cell>
          <cell r="C1082">
            <v>2024</v>
          </cell>
          <cell r="D1082">
            <v>5</v>
          </cell>
          <cell r="E1082">
            <v>340</v>
          </cell>
          <cell r="F1082">
            <v>275</v>
          </cell>
          <cell r="G1082">
            <v>24</v>
          </cell>
          <cell r="H1082">
            <v>15</v>
          </cell>
          <cell r="I1082">
            <v>1</v>
          </cell>
          <cell r="J1082">
            <v>2</v>
          </cell>
          <cell r="K1082">
            <v>3</v>
          </cell>
          <cell r="L1082">
            <v>2</v>
          </cell>
          <cell r="M1082">
            <v>1</v>
          </cell>
          <cell r="N1082">
            <v>4</v>
          </cell>
          <cell r="O1082">
            <v>9</v>
          </cell>
          <cell r="P1082">
            <v>0</v>
          </cell>
          <cell r="R1082">
            <v>104</v>
          </cell>
          <cell r="S1082">
            <v>3</v>
          </cell>
          <cell r="T1082">
            <v>4</v>
          </cell>
          <cell r="W1082">
            <v>1004</v>
          </cell>
          <cell r="X1082">
            <v>8</v>
          </cell>
          <cell r="AA1082">
            <v>261</v>
          </cell>
          <cell r="AB1082">
            <v>253</v>
          </cell>
          <cell r="AD1082">
            <v>20</v>
          </cell>
          <cell r="AE1082">
            <v>24.325199999999999</v>
          </cell>
          <cell r="AF1082">
            <v>4</v>
          </cell>
          <cell r="AG1082">
            <v>4</v>
          </cell>
          <cell r="AH1082">
            <v>4</v>
          </cell>
          <cell r="AI1082">
            <v>0</v>
          </cell>
        </row>
        <row r="1083">
          <cell r="A1083">
            <v>1</v>
          </cell>
          <cell r="B1083">
            <v>2</v>
          </cell>
          <cell r="C1083">
            <v>2024</v>
          </cell>
          <cell r="D1083">
            <v>5</v>
          </cell>
          <cell r="E1083">
            <v>340</v>
          </cell>
          <cell r="F1083">
            <v>275</v>
          </cell>
          <cell r="G1083">
            <v>24</v>
          </cell>
          <cell r="H1083">
            <v>16</v>
          </cell>
          <cell r="I1083">
            <v>1</v>
          </cell>
          <cell r="J1083">
            <v>2</v>
          </cell>
          <cell r="K1083">
            <v>3</v>
          </cell>
          <cell r="L1083">
            <v>1</v>
          </cell>
          <cell r="M1083">
            <v>1</v>
          </cell>
          <cell r="N1083">
            <v>1</v>
          </cell>
          <cell r="O1083">
            <v>5</v>
          </cell>
          <cell r="P1083">
            <v>1</v>
          </cell>
          <cell r="Q1083">
            <v>1</v>
          </cell>
          <cell r="R1083">
            <v>104</v>
          </cell>
          <cell r="S1083">
            <v>3</v>
          </cell>
          <cell r="T1083">
            <v>4</v>
          </cell>
          <cell r="W1083">
            <v>1004</v>
          </cell>
          <cell r="X1083">
            <v>8</v>
          </cell>
          <cell r="AA1083">
            <v>639</v>
          </cell>
          <cell r="AB1083">
            <v>293.77999999999997</v>
          </cell>
          <cell r="AC1083">
            <v>9.5593000000000004</v>
          </cell>
          <cell r="AD1083">
            <v>20</v>
          </cell>
          <cell r="AE1083">
            <v>11.254799999999999</v>
          </cell>
          <cell r="AF1083">
            <v>4</v>
          </cell>
          <cell r="AG1083">
            <v>4</v>
          </cell>
          <cell r="AH1083">
            <v>4</v>
          </cell>
          <cell r="AI1083">
            <v>0</v>
          </cell>
        </row>
        <row r="1084">
          <cell r="A1084">
            <v>1</v>
          </cell>
          <cell r="B1084">
            <v>2</v>
          </cell>
          <cell r="C1084">
            <v>2024</v>
          </cell>
          <cell r="D1084">
            <v>5</v>
          </cell>
          <cell r="E1084">
            <v>340</v>
          </cell>
          <cell r="F1084">
            <v>275</v>
          </cell>
          <cell r="G1084">
            <v>24</v>
          </cell>
          <cell r="H1084">
            <v>17</v>
          </cell>
          <cell r="I1084">
            <v>1</v>
          </cell>
          <cell r="J1084">
            <v>2</v>
          </cell>
          <cell r="K1084">
            <v>3</v>
          </cell>
          <cell r="L1084">
            <v>1</v>
          </cell>
          <cell r="M1084">
            <v>1</v>
          </cell>
          <cell r="N1084">
            <v>1</v>
          </cell>
          <cell r="O1084">
            <v>5</v>
          </cell>
          <cell r="P1084">
            <v>1</v>
          </cell>
          <cell r="Q1084">
            <v>1</v>
          </cell>
          <cell r="R1084">
            <v>104</v>
          </cell>
          <cell r="S1084">
            <v>3</v>
          </cell>
          <cell r="T1084">
            <v>9</v>
          </cell>
          <cell r="W1084">
            <v>1004</v>
          </cell>
          <cell r="X1084">
            <v>8</v>
          </cell>
          <cell r="AA1084">
            <v>164</v>
          </cell>
          <cell r="AB1084">
            <v>210</v>
          </cell>
          <cell r="AD1084">
            <v>20</v>
          </cell>
          <cell r="AE1084">
            <v>18.293099999999999</v>
          </cell>
          <cell r="AF1084">
            <v>4</v>
          </cell>
          <cell r="AG1084">
            <v>4</v>
          </cell>
          <cell r="AH1084">
            <v>4</v>
          </cell>
          <cell r="AI1084">
            <v>0</v>
          </cell>
        </row>
        <row r="1085">
          <cell r="A1085">
            <v>1</v>
          </cell>
          <cell r="B1085">
            <v>2</v>
          </cell>
          <cell r="C1085">
            <v>2024</v>
          </cell>
          <cell r="D1085">
            <v>5</v>
          </cell>
          <cell r="E1085">
            <v>340</v>
          </cell>
          <cell r="F1085">
            <v>275</v>
          </cell>
          <cell r="G1085">
            <v>24</v>
          </cell>
          <cell r="H1085">
            <v>18</v>
          </cell>
          <cell r="I1085">
            <v>1</v>
          </cell>
          <cell r="J1085">
            <v>2</v>
          </cell>
          <cell r="K1085">
            <v>3</v>
          </cell>
          <cell r="L1085">
            <v>2</v>
          </cell>
          <cell r="M1085">
            <v>1</v>
          </cell>
          <cell r="N1085">
            <v>1</v>
          </cell>
          <cell r="O1085">
            <v>5</v>
          </cell>
          <cell r="P1085">
            <v>0</v>
          </cell>
          <cell r="R1085">
            <v>104</v>
          </cell>
          <cell r="S1085">
            <v>3</v>
          </cell>
          <cell r="T1085">
            <v>4</v>
          </cell>
          <cell r="W1085">
            <v>1004</v>
          </cell>
          <cell r="X1085">
            <v>8</v>
          </cell>
          <cell r="AA1085">
            <v>78</v>
          </cell>
          <cell r="AB1085">
            <v>496</v>
          </cell>
          <cell r="AC1085">
            <v>1.1695</v>
          </cell>
          <cell r="AD1085">
            <v>20</v>
          </cell>
          <cell r="AE1085">
            <v>29.409300000000002</v>
          </cell>
          <cell r="AF1085">
            <v>4</v>
          </cell>
          <cell r="AG1085">
            <v>4</v>
          </cell>
          <cell r="AH1085">
            <v>4</v>
          </cell>
          <cell r="AI1085">
            <v>0</v>
          </cell>
        </row>
        <row r="1086">
          <cell r="A1086">
            <v>1</v>
          </cell>
          <cell r="B1086">
            <v>2</v>
          </cell>
          <cell r="C1086">
            <v>2024</v>
          </cell>
          <cell r="D1086">
            <v>5</v>
          </cell>
          <cell r="E1086">
            <v>340</v>
          </cell>
          <cell r="F1086">
            <v>275</v>
          </cell>
          <cell r="G1086">
            <v>24</v>
          </cell>
          <cell r="H1086">
            <v>19</v>
          </cell>
          <cell r="I1086">
            <v>1</v>
          </cell>
          <cell r="J1086">
            <v>2</v>
          </cell>
          <cell r="K1086">
            <v>3</v>
          </cell>
          <cell r="L1086">
            <v>3</v>
          </cell>
          <cell r="M1086">
            <v>1</v>
          </cell>
          <cell r="N1086">
            <v>1</v>
          </cell>
          <cell r="O1086">
            <v>5</v>
          </cell>
          <cell r="P1086">
            <v>1</v>
          </cell>
          <cell r="Q1086">
            <v>1</v>
          </cell>
          <cell r="R1086">
            <v>104</v>
          </cell>
          <cell r="S1086">
            <v>3</v>
          </cell>
          <cell r="T1086">
            <v>4</v>
          </cell>
          <cell r="W1086">
            <v>1004</v>
          </cell>
          <cell r="X1086">
            <v>8</v>
          </cell>
          <cell r="AA1086">
            <v>144</v>
          </cell>
          <cell r="AB1086">
            <v>126.7028</v>
          </cell>
          <cell r="AC1086">
            <v>19.3704</v>
          </cell>
          <cell r="AD1086">
            <v>20</v>
          </cell>
          <cell r="AE1086">
            <v>19.3704</v>
          </cell>
          <cell r="AF1086">
            <v>4</v>
          </cell>
          <cell r="AG1086">
            <v>4</v>
          </cell>
          <cell r="AH1086">
            <v>4</v>
          </cell>
          <cell r="AI1086">
            <v>0</v>
          </cell>
        </row>
        <row r="1087">
          <cell r="A1087">
            <v>1</v>
          </cell>
          <cell r="B1087">
            <v>2</v>
          </cell>
          <cell r="C1087">
            <v>2024</v>
          </cell>
          <cell r="D1087">
            <v>5</v>
          </cell>
          <cell r="E1087">
            <v>340</v>
          </cell>
          <cell r="F1087">
            <v>275</v>
          </cell>
          <cell r="G1087">
            <v>24</v>
          </cell>
          <cell r="H1087">
            <v>20</v>
          </cell>
          <cell r="I1087">
            <v>1</v>
          </cell>
          <cell r="J1087">
            <v>2</v>
          </cell>
          <cell r="K1087">
            <v>3</v>
          </cell>
          <cell r="L1087">
            <v>1</v>
          </cell>
          <cell r="M1087">
            <v>1</v>
          </cell>
          <cell r="N1087">
            <v>4</v>
          </cell>
          <cell r="O1087">
            <v>9</v>
          </cell>
          <cell r="P1087">
            <v>0</v>
          </cell>
          <cell r="R1087">
            <v>104</v>
          </cell>
          <cell r="S1087">
            <v>3</v>
          </cell>
          <cell r="T1087">
            <v>4</v>
          </cell>
          <cell r="W1087">
            <v>1004</v>
          </cell>
          <cell r="X1087">
            <v>8</v>
          </cell>
          <cell r="AA1087">
            <v>934</v>
          </cell>
          <cell r="AB1087">
            <v>841.92</v>
          </cell>
          <cell r="AC1087">
            <v>8.1957000000000004</v>
          </cell>
          <cell r="AD1087">
            <v>19</v>
          </cell>
          <cell r="AE1087">
            <v>17.926500000000001</v>
          </cell>
          <cell r="AF1087">
            <v>4</v>
          </cell>
          <cell r="AG1087">
            <v>4</v>
          </cell>
          <cell r="AH1087">
            <v>4</v>
          </cell>
          <cell r="AI1087">
            <v>0</v>
          </cell>
        </row>
        <row r="1088">
          <cell r="A1088">
            <v>1</v>
          </cell>
          <cell r="B1088">
            <v>2</v>
          </cell>
          <cell r="C1088">
            <v>2024</v>
          </cell>
          <cell r="D1088">
            <v>5</v>
          </cell>
          <cell r="E1088">
            <v>340</v>
          </cell>
          <cell r="F1088">
            <v>275</v>
          </cell>
          <cell r="G1088">
            <v>24</v>
          </cell>
          <cell r="H1088">
            <v>21</v>
          </cell>
          <cell r="I1088">
            <v>1</v>
          </cell>
          <cell r="J1088">
            <v>2</v>
          </cell>
          <cell r="K1088">
            <v>3</v>
          </cell>
          <cell r="L1088">
            <v>1</v>
          </cell>
          <cell r="M1088">
            <v>1</v>
          </cell>
          <cell r="N1088">
            <v>1</v>
          </cell>
          <cell r="O1088">
            <v>5</v>
          </cell>
          <cell r="P1088">
            <v>1</v>
          </cell>
          <cell r="Q1088">
            <v>1</v>
          </cell>
          <cell r="R1088">
            <v>104</v>
          </cell>
          <cell r="S1088">
            <v>3</v>
          </cell>
          <cell r="T1088">
            <v>4</v>
          </cell>
          <cell r="W1088">
            <v>1004</v>
          </cell>
          <cell r="X1088">
            <v>8</v>
          </cell>
          <cell r="AA1088">
            <v>1500</v>
          </cell>
          <cell r="AB1088">
            <v>24.68</v>
          </cell>
          <cell r="AD1088">
            <v>20</v>
          </cell>
          <cell r="AE1088">
            <v>24.68</v>
          </cell>
          <cell r="AF1088">
            <v>4</v>
          </cell>
          <cell r="AG1088">
            <v>4</v>
          </cell>
          <cell r="AH1088">
            <v>4</v>
          </cell>
          <cell r="AI1088">
            <v>0</v>
          </cell>
        </row>
        <row r="1089">
          <cell r="A1089">
            <v>1</v>
          </cell>
          <cell r="B1089">
            <v>2</v>
          </cell>
          <cell r="C1089">
            <v>2024</v>
          </cell>
          <cell r="D1089">
            <v>5</v>
          </cell>
          <cell r="E1089">
            <v>340</v>
          </cell>
          <cell r="F1089">
            <v>275</v>
          </cell>
          <cell r="G1089">
            <v>24</v>
          </cell>
          <cell r="H1089">
            <v>22</v>
          </cell>
          <cell r="I1089">
            <v>1</v>
          </cell>
          <cell r="J1089">
            <v>2</v>
          </cell>
          <cell r="K1089">
            <v>3</v>
          </cell>
          <cell r="L1089">
            <v>2</v>
          </cell>
          <cell r="M1089">
            <v>2</v>
          </cell>
          <cell r="N1089">
            <v>1</v>
          </cell>
          <cell r="O1089">
            <v>5</v>
          </cell>
          <cell r="P1089">
            <v>0</v>
          </cell>
          <cell r="R1089">
            <v>104</v>
          </cell>
          <cell r="S1089">
            <v>3</v>
          </cell>
          <cell r="T1089">
            <v>4</v>
          </cell>
          <cell r="W1089">
            <v>1004</v>
          </cell>
          <cell r="X1089">
            <v>8</v>
          </cell>
          <cell r="AA1089">
            <v>132</v>
          </cell>
          <cell r="AB1089">
            <v>214.17429999999999</v>
          </cell>
          <cell r="AD1089">
            <v>20</v>
          </cell>
          <cell r="AE1089">
            <v>0.1779</v>
          </cell>
          <cell r="AF1089">
            <v>4</v>
          </cell>
          <cell r="AG1089">
            <v>4</v>
          </cell>
          <cell r="AH1089">
            <v>4</v>
          </cell>
          <cell r="AI1089">
            <v>0</v>
          </cell>
        </row>
        <row r="1090">
          <cell r="A1090">
            <v>1</v>
          </cell>
          <cell r="B1090">
            <v>2</v>
          </cell>
          <cell r="C1090">
            <v>2024</v>
          </cell>
          <cell r="D1090">
            <v>5</v>
          </cell>
          <cell r="E1090">
            <v>340</v>
          </cell>
          <cell r="F1090">
            <v>275</v>
          </cell>
          <cell r="G1090">
            <v>24</v>
          </cell>
          <cell r="H1090">
            <v>23</v>
          </cell>
          <cell r="I1090">
            <v>1</v>
          </cell>
          <cell r="J1090">
            <v>2</v>
          </cell>
          <cell r="K1090">
            <v>3</v>
          </cell>
          <cell r="L1090">
            <v>11</v>
          </cell>
          <cell r="M1090">
            <v>4</v>
          </cell>
          <cell r="N1090">
            <v>1</v>
          </cell>
          <cell r="O1090">
            <v>5</v>
          </cell>
          <cell r="P1090">
            <v>1</v>
          </cell>
          <cell r="Q1090">
            <v>1</v>
          </cell>
          <cell r="R1090">
            <v>104</v>
          </cell>
          <cell r="S1090">
            <v>3</v>
          </cell>
          <cell r="T1090">
            <v>4</v>
          </cell>
          <cell r="W1090">
            <v>1004</v>
          </cell>
          <cell r="X1090">
            <v>8</v>
          </cell>
          <cell r="AA1090">
            <v>154</v>
          </cell>
          <cell r="AB1090">
            <v>497.66390000000001</v>
          </cell>
          <cell r="AD1090">
            <v>20</v>
          </cell>
          <cell r="AE1090">
            <v>16.1114</v>
          </cell>
          <cell r="AF1090">
            <v>4</v>
          </cell>
          <cell r="AG1090">
            <v>4</v>
          </cell>
          <cell r="AH1090">
            <v>4</v>
          </cell>
          <cell r="AI1090">
            <v>0</v>
          </cell>
        </row>
        <row r="1091">
          <cell r="A1091">
            <v>1</v>
          </cell>
          <cell r="B1091">
            <v>2</v>
          </cell>
          <cell r="C1091">
            <v>2024</v>
          </cell>
          <cell r="D1091">
            <v>5</v>
          </cell>
          <cell r="E1091">
            <v>340</v>
          </cell>
          <cell r="F1091">
            <v>275</v>
          </cell>
          <cell r="G1091">
            <v>24</v>
          </cell>
          <cell r="H1091">
            <v>24</v>
          </cell>
          <cell r="I1091">
            <v>1</v>
          </cell>
          <cell r="J1091">
            <v>2</v>
          </cell>
          <cell r="K1091">
            <v>3</v>
          </cell>
          <cell r="L1091">
            <v>5</v>
          </cell>
          <cell r="M1091">
            <v>2</v>
          </cell>
          <cell r="N1091">
            <v>1</v>
          </cell>
          <cell r="O1091">
            <v>5</v>
          </cell>
          <cell r="P1091">
            <v>1</v>
          </cell>
          <cell r="Q1091">
            <v>1</v>
          </cell>
          <cell r="R1091">
            <v>104</v>
          </cell>
          <cell r="S1091">
            <v>3</v>
          </cell>
          <cell r="T1091">
            <v>4</v>
          </cell>
          <cell r="W1091">
            <v>1004</v>
          </cell>
          <cell r="X1091">
            <v>8</v>
          </cell>
          <cell r="AA1091">
            <v>603</v>
          </cell>
          <cell r="AB1091">
            <v>672.19579999999996</v>
          </cell>
          <cell r="AC1091">
            <v>3.8904999999999998</v>
          </cell>
          <cell r="AD1091">
            <v>20</v>
          </cell>
          <cell r="AE1091">
            <v>28.709900000000001</v>
          </cell>
          <cell r="AF1091">
            <v>4</v>
          </cell>
          <cell r="AG1091">
            <v>4</v>
          </cell>
          <cell r="AH1091">
            <v>4</v>
          </cell>
          <cell r="AI1091">
            <v>0</v>
          </cell>
        </row>
        <row r="1092">
          <cell r="A1092">
            <v>1</v>
          </cell>
          <cell r="B1092">
            <v>2</v>
          </cell>
          <cell r="C1092">
            <v>2024</v>
          </cell>
          <cell r="D1092">
            <v>5</v>
          </cell>
          <cell r="E1092">
            <v>340</v>
          </cell>
          <cell r="F1092">
            <v>275</v>
          </cell>
          <cell r="G1092">
            <v>24</v>
          </cell>
          <cell r="H1092">
            <v>25</v>
          </cell>
          <cell r="I1092">
            <v>1</v>
          </cell>
          <cell r="J1092">
            <v>2</v>
          </cell>
          <cell r="K1092">
            <v>3</v>
          </cell>
          <cell r="L1092">
            <v>1</v>
          </cell>
          <cell r="M1092">
            <v>1</v>
          </cell>
          <cell r="N1092">
            <v>1</v>
          </cell>
          <cell r="O1092">
            <v>5</v>
          </cell>
          <cell r="P1092">
            <v>1</v>
          </cell>
          <cell r="Q1092">
            <v>1</v>
          </cell>
          <cell r="R1092">
            <v>104</v>
          </cell>
          <cell r="S1092">
            <v>3</v>
          </cell>
          <cell r="T1092">
            <v>4</v>
          </cell>
          <cell r="W1092">
            <v>1004</v>
          </cell>
          <cell r="X1092">
            <v>8</v>
          </cell>
          <cell r="AA1092">
            <v>1162</v>
          </cell>
          <cell r="AB1092">
            <v>1135.4000000000001</v>
          </cell>
          <cell r="AD1092">
            <v>20</v>
          </cell>
          <cell r="AE1092">
            <v>13.3582</v>
          </cell>
          <cell r="AF1092">
            <v>4</v>
          </cell>
          <cell r="AG1092">
            <v>4</v>
          </cell>
          <cell r="AH1092">
            <v>4</v>
          </cell>
          <cell r="AI1092">
            <v>0</v>
          </cell>
        </row>
        <row r="1093">
          <cell r="A1093">
            <v>1</v>
          </cell>
          <cell r="B1093">
            <v>2</v>
          </cell>
          <cell r="C1093">
            <v>2024</v>
          </cell>
          <cell r="D1093">
            <v>5</v>
          </cell>
          <cell r="E1093">
            <v>340</v>
          </cell>
          <cell r="F1093">
            <v>275</v>
          </cell>
          <cell r="G1093">
            <v>24</v>
          </cell>
          <cell r="H1093">
            <v>26</v>
          </cell>
          <cell r="I1093">
            <v>1</v>
          </cell>
          <cell r="J1093">
            <v>2</v>
          </cell>
          <cell r="K1093">
            <v>3</v>
          </cell>
          <cell r="L1093">
            <v>3</v>
          </cell>
          <cell r="M1093">
            <v>1</v>
          </cell>
          <cell r="N1093">
            <v>1</v>
          </cell>
          <cell r="O1093">
            <v>5</v>
          </cell>
          <cell r="P1093">
            <v>0</v>
          </cell>
          <cell r="R1093">
            <v>104</v>
          </cell>
          <cell r="S1093">
            <v>3</v>
          </cell>
          <cell r="T1093">
            <v>4</v>
          </cell>
          <cell r="W1093">
            <v>1004</v>
          </cell>
          <cell r="X1093">
            <v>8</v>
          </cell>
          <cell r="AA1093">
            <v>257</v>
          </cell>
          <cell r="AB1093">
            <v>447.47</v>
          </cell>
          <cell r="AC1093">
            <v>44.589300000000001</v>
          </cell>
          <cell r="AD1093">
            <v>20</v>
          </cell>
          <cell r="AE1093">
            <v>44.589300000000001</v>
          </cell>
          <cell r="AF1093">
            <v>4</v>
          </cell>
          <cell r="AG1093">
            <v>4</v>
          </cell>
          <cell r="AH1093">
            <v>4</v>
          </cell>
          <cell r="AI1093">
            <v>0</v>
          </cell>
        </row>
        <row r="1094">
          <cell r="A1094">
            <v>1</v>
          </cell>
          <cell r="B1094">
            <v>2</v>
          </cell>
          <cell r="C1094">
            <v>2024</v>
          </cell>
          <cell r="D1094">
            <v>5</v>
          </cell>
          <cell r="E1094">
            <v>340</v>
          </cell>
          <cell r="F1094">
            <v>275</v>
          </cell>
          <cell r="G1094">
            <v>24</v>
          </cell>
          <cell r="H1094">
            <v>27</v>
          </cell>
          <cell r="I1094">
            <v>1</v>
          </cell>
          <cell r="J1094">
            <v>2</v>
          </cell>
          <cell r="K1094">
            <v>3</v>
          </cell>
          <cell r="L1094">
            <v>4</v>
          </cell>
          <cell r="M1094">
            <v>1</v>
          </cell>
          <cell r="N1094">
            <v>3</v>
          </cell>
          <cell r="O1094">
            <v>0</v>
          </cell>
          <cell r="P1094">
            <v>0</v>
          </cell>
          <cell r="R1094">
            <v>104</v>
          </cell>
          <cell r="S1094">
            <v>3</v>
          </cell>
          <cell r="T1094">
            <v>4</v>
          </cell>
          <cell r="W1094">
            <v>1004</v>
          </cell>
          <cell r="X1094">
            <v>8</v>
          </cell>
          <cell r="AA1094">
            <v>307</v>
          </cell>
          <cell r="AB1094">
            <v>323.93</v>
          </cell>
          <cell r="AC1094">
            <v>9.6300000000000008</v>
          </cell>
          <cell r="AD1094">
            <v>20</v>
          </cell>
          <cell r="AE1094">
            <v>9.6300000000000008</v>
          </cell>
          <cell r="AF1094">
            <v>4</v>
          </cell>
          <cell r="AG1094">
            <v>4</v>
          </cell>
          <cell r="AH1094">
            <v>4</v>
          </cell>
          <cell r="AI1094">
            <v>0</v>
          </cell>
        </row>
        <row r="1095">
          <cell r="A1095">
            <v>1</v>
          </cell>
          <cell r="B1095">
            <v>2</v>
          </cell>
          <cell r="C1095">
            <v>2024</v>
          </cell>
          <cell r="D1095">
            <v>5</v>
          </cell>
          <cell r="E1095">
            <v>340</v>
          </cell>
          <cell r="F1095">
            <v>275</v>
          </cell>
          <cell r="G1095">
            <v>24</v>
          </cell>
          <cell r="H1095">
            <v>28</v>
          </cell>
          <cell r="I1095">
            <v>1</v>
          </cell>
          <cell r="J1095">
            <v>2</v>
          </cell>
          <cell r="K1095">
            <v>3</v>
          </cell>
          <cell r="L1095">
            <v>3</v>
          </cell>
          <cell r="M1095">
            <v>1</v>
          </cell>
          <cell r="N1095">
            <v>2</v>
          </cell>
          <cell r="O1095">
            <v>5</v>
          </cell>
          <cell r="P1095">
            <v>1</v>
          </cell>
          <cell r="Q1095">
            <v>1</v>
          </cell>
          <cell r="R1095">
            <v>104</v>
          </cell>
          <cell r="S1095">
            <v>3</v>
          </cell>
          <cell r="T1095">
            <v>4</v>
          </cell>
          <cell r="W1095">
            <v>1004</v>
          </cell>
          <cell r="X1095">
            <v>0</v>
          </cell>
          <cell r="Y1095">
            <v>1</v>
          </cell>
          <cell r="Z1095">
            <v>0</v>
          </cell>
          <cell r="AA1095">
            <v>838</v>
          </cell>
          <cell r="AB1095">
            <v>1914.2881</v>
          </cell>
          <cell r="AC1095">
            <v>6.8566000000000003</v>
          </cell>
          <cell r="AD1095">
            <v>20</v>
          </cell>
          <cell r="AE1095">
            <v>28.833400000000001</v>
          </cell>
          <cell r="AF1095">
            <v>4</v>
          </cell>
          <cell r="AG1095">
            <v>4</v>
          </cell>
          <cell r="AH1095">
            <v>4</v>
          </cell>
          <cell r="AI1095">
            <v>0</v>
          </cell>
        </row>
        <row r="1096">
          <cell r="A1096">
            <v>1</v>
          </cell>
          <cell r="B1096">
            <v>2</v>
          </cell>
          <cell r="C1096">
            <v>2024</v>
          </cell>
          <cell r="D1096">
            <v>5</v>
          </cell>
          <cell r="E1096">
            <v>340</v>
          </cell>
          <cell r="F1096">
            <v>275</v>
          </cell>
          <cell r="G1096">
            <v>24</v>
          </cell>
          <cell r="H1096">
            <v>29</v>
          </cell>
          <cell r="I1096">
            <v>1</v>
          </cell>
          <cell r="J1096">
            <v>2</v>
          </cell>
          <cell r="K1096">
            <v>3</v>
          </cell>
          <cell r="L1096">
            <v>2</v>
          </cell>
          <cell r="M1096">
            <v>1</v>
          </cell>
          <cell r="N1096">
            <v>1</v>
          </cell>
          <cell r="O1096">
            <v>5</v>
          </cell>
          <cell r="P1096">
            <v>1</v>
          </cell>
          <cell r="Q1096">
            <v>1</v>
          </cell>
          <cell r="R1096">
            <v>104</v>
          </cell>
          <cell r="S1096">
            <v>2</v>
          </cell>
          <cell r="T1096">
            <v>4</v>
          </cell>
          <cell r="U1096">
            <v>1</v>
          </cell>
          <cell r="V1096">
            <v>0</v>
          </cell>
          <cell r="W1096">
            <v>1004</v>
          </cell>
          <cell r="X1096">
            <v>8</v>
          </cell>
          <cell r="AA1096">
            <v>230</v>
          </cell>
          <cell r="AB1096">
            <v>212.85</v>
          </cell>
          <cell r="AC1096">
            <v>5.2977999999999996</v>
          </cell>
          <cell r="AD1096">
            <v>20</v>
          </cell>
          <cell r="AE1096">
            <v>13.151300000000001</v>
          </cell>
          <cell r="AF1096">
            <v>4</v>
          </cell>
          <cell r="AG1096">
            <v>4</v>
          </cell>
          <cell r="AH1096">
            <v>4</v>
          </cell>
          <cell r="AI1096">
            <v>0</v>
          </cell>
        </row>
        <row r="1097">
          <cell r="A1097">
            <v>1</v>
          </cell>
          <cell r="B1097">
            <v>2</v>
          </cell>
          <cell r="C1097">
            <v>2024</v>
          </cell>
          <cell r="D1097">
            <v>5</v>
          </cell>
          <cell r="E1097">
            <v>340</v>
          </cell>
          <cell r="F1097">
            <v>275</v>
          </cell>
          <cell r="G1097">
            <v>24</v>
          </cell>
          <cell r="H1097">
            <v>30</v>
          </cell>
          <cell r="I1097">
            <v>1</v>
          </cell>
          <cell r="J1097">
            <v>2</v>
          </cell>
          <cell r="K1097">
            <v>3</v>
          </cell>
          <cell r="L1097">
            <v>2</v>
          </cell>
          <cell r="M1097">
            <v>1</v>
          </cell>
          <cell r="N1097">
            <v>2</v>
          </cell>
          <cell r="O1097">
            <v>5</v>
          </cell>
          <cell r="P1097">
            <v>1</v>
          </cell>
          <cell r="Q1097">
            <v>1</v>
          </cell>
          <cell r="R1097">
            <v>104</v>
          </cell>
          <cell r="S1097">
            <v>3</v>
          </cell>
          <cell r="T1097">
            <v>4</v>
          </cell>
          <cell r="W1097">
            <v>1004</v>
          </cell>
          <cell r="X1097">
            <v>8</v>
          </cell>
          <cell r="AA1097">
            <v>551</v>
          </cell>
          <cell r="AB1097">
            <v>1890.6894</v>
          </cell>
          <cell r="AC1097">
            <v>6.2906000000000004</v>
          </cell>
          <cell r="AD1097">
            <v>20</v>
          </cell>
          <cell r="AE1097">
            <v>26.877800000000001</v>
          </cell>
          <cell r="AF1097">
            <v>4</v>
          </cell>
          <cell r="AG1097">
            <v>4</v>
          </cell>
          <cell r="AH1097">
            <v>4</v>
          </cell>
          <cell r="AI1097">
            <v>0</v>
          </cell>
        </row>
        <row r="1098">
          <cell r="A1098">
            <v>1</v>
          </cell>
          <cell r="B1098">
            <v>2</v>
          </cell>
          <cell r="C1098">
            <v>2024</v>
          </cell>
          <cell r="D1098">
            <v>5</v>
          </cell>
          <cell r="E1098">
            <v>340</v>
          </cell>
          <cell r="F1098">
            <v>275</v>
          </cell>
          <cell r="G1098">
            <v>24</v>
          </cell>
          <cell r="H1098">
            <v>31</v>
          </cell>
          <cell r="I1098">
            <v>1</v>
          </cell>
          <cell r="J1098">
            <v>2</v>
          </cell>
          <cell r="K1098">
            <v>3</v>
          </cell>
          <cell r="L1098">
            <v>3</v>
          </cell>
          <cell r="M1098">
            <v>1</v>
          </cell>
          <cell r="N1098">
            <v>3</v>
          </cell>
          <cell r="O1098">
            <v>0</v>
          </cell>
          <cell r="P1098">
            <v>1</v>
          </cell>
          <cell r="Q1098">
            <v>1</v>
          </cell>
          <cell r="R1098">
            <v>104</v>
          </cell>
          <cell r="S1098">
            <v>3</v>
          </cell>
          <cell r="T1098">
            <v>4</v>
          </cell>
          <cell r="W1098">
            <v>1004</v>
          </cell>
          <cell r="X1098">
            <v>8</v>
          </cell>
          <cell r="AA1098">
            <v>618</v>
          </cell>
          <cell r="AB1098">
            <v>461.98</v>
          </cell>
          <cell r="AC1098">
            <v>5.6050000000000004</v>
          </cell>
          <cell r="AD1098">
            <v>20</v>
          </cell>
          <cell r="AE1098">
            <v>69.414199999999994</v>
          </cell>
          <cell r="AF1098">
            <v>4</v>
          </cell>
          <cell r="AG1098">
            <v>4</v>
          </cell>
          <cell r="AH1098">
            <v>4</v>
          </cell>
          <cell r="AI1098">
            <v>0</v>
          </cell>
        </row>
        <row r="1099">
          <cell r="A1099">
            <v>1</v>
          </cell>
          <cell r="B1099">
            <v>2</v>
          </cell>
          <cell r="C1099">
            <v>2024</v>
          </cell>
          <cell r="D1099">
            <v>5</v>
          </cell>
          <cell r="E1099">
            <v>340</v>
          </cell>
          <cell r="F1099">
            <v>275</v>
          </cell>
          <cell r="G1099">
            <v>24</v>
          </cell>
          <cell r="H1099">
            <v>32</v>
          </cell>
          <cell r="I1099">
            <v>1</v>
          </cell>
          <cell r="J1099">
            <v>2</v>
          </cell>
          <cell r="K1099">
            <v>3</v>
          </cell>
          <cell r="L1099">
            <v>1</v>
          </cell>
          <cell r="M1099">
            <v>1</v>
          </cell>
          <cell r="N1099">
            <v>1</v>
          </cell>
          <cell r="O1099">
            <v>5</v>
          </cell>
          <cell r="P1099">
            <v>0</v>
          </cell>
          <cell r="R1099">
            <v>104</v>
          </cell>
          <cell r="S1099">
            <v>3</v>
          </cell>
          <cell r="T1099">
            <v>4</v>
          </cell>
          <cell r="W1099">
            <v>1004</v>
          </cell>
          <cell r="X1099">
            <v>8</v>
          </cell>
          <cell r="AA1099">
            <v>285</v>
          </cell>
          <cell r="AB1099">
            <v>318.81310000000002</v>
          </cell>
          <cell r="AC1099">
            <v>14.9384</v>
          </cell>
          <cell r="AD1099">
            <v>20</v>
          </cell>
          <cell r="AE1099">
            <v>15.1747</v>
          </cell>
          <cell r="AF1099">
            <v>4</v>
          </cell>
          <cell r="AG1099">
            <v>4</v>
          </cell>
          <cell r="AH1099">
            <v>4</v>
          </cell>
          <cell r="AI1099">
            <v>0</v>
          </cell>
        </row>
        <row r="1100">
          <cell r="A1100">
            <v>1</v>
          </cell>
          <cell r="B1100">
            <v>2</v>
          </cell>
          <cell r="C1100">
            <v>2024</v>
          </cell>
          <cell r="D1100">
            <v>5</v>
          </cell>
          <cell r="E1100">
            <v>340</v>
          </cell>
          <cell r="F1100">
            <v>275</v>
          </cell>
          <cell r="G1100">
            <v>24</v>
          </cell>
          <cell r="H1100">
            <v>33</v>
          </cell>
          <cell r="I1100">
            <v>1</v>
          </cell>
          <cell r="J1100">
            <v>2</v>
          </cell>
          <cell r="K1100">
            <v>3</v>
          </cell>
          <cell r="L1100">
            <v>1</v>
          </cell>
          <cell r="M1100">
            <v>1</v>
          </cell>
          <cell r="N1100">
            <v>1</v>
          </cell>
          <cell r="O1100">
            <v>5</v>
          </cell>
          <cell r="P1100">
            <v>1</v>
          </cell>
          <cell r="Q1100">
            <v>1</v>
          </cell>
          <cell r="R1100">
            <v>104</v>
          </cell>
          <cell r="S1100">
            <v>3</v>
          </cell>
          <cell r="T1100">
            <v>4</v>
          </cell>
          <cell r="W1100">
            <v>1004</v>
          </cell>
          <cell r="X1100">
            <v>8</v>
          </cell>
          <cell r="AA1100">
            <v>1763</v>
          </cell>
          <cell r="AB1100">
            <v>2088.79</v>
          </cell>
          <cell r="AC1100">
            <v>3.6219000000000001</v>
          </cell>
          <cell r="AD1100">
            <v>20</v>
          </cell>
          <cell r="AE1100">
            <v>22.7699</v>
          </cell>
          <cell r="AF1100">
            <v>4</v>
          </cell>
          <cell r="AG1100">
            <v>4</v>
          </cell>
          <cell r="AH1100">
            <v>4</v>
          </cell>
          <cell r="AI1100">
            <v>0</v>
          </cell>
        </row>
        <row r="1101">
          <cell r="A1101">
            <v>1</v>
          </cell>
          <cell r="B1101">
            <v>2</v>
          </cell>
          <cell r="C1101">
            <v>2024</v>
          </cell>
          <cell r="D1101">
            <v>5</v>
          </cell>
          <cell r="E1101">
            <v>340</v>
          </cell>
          <cell r="F1101">
            <v>275</v>
          </cell>
          <cell r="G1101">
            <v>24</v>
          </cell>
          <cell r="H1101">
            <v>8</v>
          </cell>
          <cell r="I1101">
            <v>1</v>
          </cell>
          <cell r="J1101">
            <v>3</v>
          </cell>
          <cell r="K1101">
            <v>3</v>
          </cell>
          <cell r="L1101">
            <v>5</v>
          </cell>
          <cell r="M1101">
            <v>1</v>
          </cell>
          <cell r="N1101">
            <v>1</v>
          </cell>
          <cell r="O1101">
            <v>5</v>
          </cell>
          <cell r="P1101">
            <v>0</v>
          </cell>
          <cell r="R1101">
            <v>104</v>
          </cell>
          <cell r="S1101">
            <v>3</v>
          </cell>
          <cell r="T1101">
            <v>4</v>
          </cell>
          <cell r="W1101">
            <v>1004</v>
          </cell>
          <cell r="X1101">
            <v>8</v>
          </cell>
          <cell r="AA1101">
            <v>1134</v>
          </cell>
          <cell r="AB1101">
            <v>2620</v>
          </cell>
          <cell r="AC1101">
            <v>1.3358000000000001</v>
          </cell>
          <cell r="AD1101">
            <v>20</v>
          </cell>
          <cell r="AE1101">
            <v>40.329599999999999</v>
          </cell>
          <cell r="AF1101">
            <v>4</v>
          </cell>
          <cell r="AG1101">
            <v>4</v>
          </cell>
          <cell r="AH1101">
            <v>4</v>
          </cell>
          <cell r="AI1101">
            <v>0</v>
          </cell>
        </row>
        <row r="1102">
          <cell r="A1102">
            <v>1</v>
          </cell>
          <cell r="B1102">
            <v>2</v>
          </cell>
          <cell r="C1102">
            <v>2024</v>
          </cell>
          <cell r="D1102">
            <v>5</v>
          </cell>
          <cell r="E1102">
            <v>340</v>
          </cell>
          <cell r="F1102">
            <v>275</v>
          </cell>
          <cell r="G1102">
            <v>24</v>
          </cell>
          <cell r="H1102">
            <v>1</v>
          </cell>
          <cell r="I1102">
            <v>2</v>
          </cell>
          <cell r="J1102">
            <v>1</v>
          </cell>
          <cell r="K1102">
            <v>3</v>
          </cell>
          <cell r="L1102">
            <v>1</v>
          </cell>
          <cell r="M1102">
            <v>1</v>
          </cell>
          <cell r="N1102">
            <v>1</v>
          </cell>
          <cell r="O1102">
            <v>5</v>
          </cell>
          <cell r="P1102">
            <v>0</v>
          </cell>
          <cell r="R1102">
            <v>104</v>
          </cell>
          <cell r="S1102">
            <v>3</v>
          </cell>
          <cell r="T1102">
            <v>4</v>
          </cell>
          <cell r="W1102">
            <v>1004</v>
          </cell>
          <cell r="X1102">
            <v>8</v>
          </cell>
          <cell r="AA1102">
            <v>161</v>
          </cell>
          <cell r="AB1102">
            <v>258</v>
          </cell>
          <cell r="AD1102">
            <v>20</v>
          </cell>
          <cell r="AE1102">
            <v>48.15</v>
          </cell>
          <cell r="AF1102">
            <v>4</v>
          </cell>
          <cell r="AG1102">
            <v>4</v>
          </cell>
          <cell r="AH1102">
            <v>4</v>
          </cell>
          <cell r="AI1102">
            <v>0</v>
          </cell>
        </row>
        <row r="1103">
          <cell r="A1103">
            <v>1</v>
          </cell>
          <cell r="B1103">
            <v>2</v>
          </cell>
          <cell r="C1103">
            <v>2024</v>
          </cell>
          <cell r="D1103">
            <v>5</v>
          </cell>
          <cell r="E1103">
            <v>340</v>
          </cell>
          <cell r="F1103">
            <v>275</v>
          </cell>
          <cell r="G1103">
            <v>24</v>
          </cell>
          <cell r="H1103">
            <v>2</v>
          </cell>
          <cell r="I1103">
            <v>2</v>
          </cell>
          <cell r="J1103">
            <v>1</v>
          </cell>
          <cell r="K1103">
            <v>3</v>
          </cell>
          <cell r="L1103">
            <v>3</v>
          </cell>
          <cell r="M1103">
            <v>1</v>
          </cell>
          <cell r="N1103">
            <v>4</v>
          </cell>
          <cell r="O1103">
            <v>9</v>
          </cell>
          <cell r="P1103">
            <v>0</v>
          </cell>
          <cell r="R1103">
            <v>104</v>
          </cell>
          <cell r="S1103">
            <v>2</v>
          </cell>
          <cell r="T1103">
            <v>4</v>
          </cell>
          <cell r="U1103">
            <v>0</v>
          </cell>
          <cell r="V1103">
            <v>0</v>
          </cell>
          <cell r="W1103">
            <v>1004</v>
          </cell>
          <cell r="X1103">
            <v>8</v>
          </cell>
          <cell r="AA1103">
            <v>588</v>
          </cell>
          <cell r="AB1103">
            <v>1360.75</v>
          </cell>
          <cell r="AC1103">
            <v>28.1647</v>
          </cell>
          <cell r="AD1103">
            <v>20</v>
          </cell>
          <cell r="AE1103">
            <v>46.948500000000003</v>
          </cell>
          <cell r="AF1103">
            <v>4</v>
          </cell>
          <cell r="AG1103">
            <v>4</v>
          </cell>
          <cell r="AH1103">
            <v>4</v>
          </cell>
          <cell r="AI1103">
            <v>0</v>
          </cell>
        </row>
        <row r="1104">
          <cell r="A1104">
            <v>1</v>
          </cell>
          <cell r="B1104">
            <v>2</v>
          </cell>
          <cell r="C1104">
            <v>2024</v>
          </cell>
          <cell r="D1104">
            <v>5</v>
          </cell>
          <cell r="E1104">
            <v>340</v>
          </cell>
          <cell r="F1104">
            <v>275</v>
          </cell>
          <cell r="G1104">
            <v>24</v>
          </cell>
          <cell r="H1104">
            <v>4</v>
          </cell>
          <cell r="I1104">
            <v>2</v>
          </cell>
          <cell r="J1104">
            <v>1</v>
          </cell>
          <cell r="K1104">
            <v>3</v>
          </cell>
          <cell r="L1104">
            <v>1</v>
          </cell>
          <cell r="M1104">
            <v>1</v>
          </cell>
          <cell r="N1104">
            <v>1</v>
          </cell>
          <cell r="O1104">
            <v>5</v>
          </cell>
          <cell r="P1104">
            <v>1</v>
          </cell>
          <cell r="Q1104">
            <v>0</v>
          </cell>
          <cell r="R1104">
            <v>104</v>
          </cell>
          <cell r="S1104">
            <v>3</v>
          </cell>
          <cell r="T1104">
            <v>4</v>
          </cell>
          <cell r="W1104">
            <v>1004</v>
          </cell>
          <cell r="X1104">
            <v>8</v>
          </cell>
          <cell r="AA1104">
            <v>2241</v>
          </cell>
          <cell r="AB1104">
            <v>1557.0260000000001</v>
          </cell>
          <cell r="AC1104">
            <v>13.7811</v>
          </cell>
          <cell r="AD1104">
            <v>20</v>
          </cell>
          <cell r="AE1104">
            <v>14.3011</v>
          </cell>
          <cell r="AF1104">
            <v>4</v>
          </cell>
          <cell r="AG1104">
            <v>4</v>
          </cell>
          <cell r="AH1104">
            <v>4</v>
          </cell>
          <cell r="AI1104">
            <v>0</v>
          </cell>
        </row>
        <row r="1105">
          <cell r="A1105">
            <v>1</v>
          </cell>
          <cell r="B1105">
            <v>2</v>
          </cell>
          <cell r="C1105">
            <v>2024</v>
          </cell>
          <cell r="D1105">
            <v>5</v>
          </cell>
          <cell r="E1105">
            <v>340</v>
          </cell>
          <cell r="F1105">
            <v>275</v>
          </cell>
          <cell r="G1105">
            <v>24</v>
          </cell>
          <cell r="H1105">
            <v>5</v>
          </cell>
          <cell r="I1105">
            <v>2</v>
          </cell>
          <cell r="J1105">
            <v>1</v>
          </cell>
          <cell r="K1105">
            <v>3</v>
          </cell>
          <cell r="L1105">
            <v>1</v>
          </cell>
          <cell r="M1105">
            <v>1</v>
          </cell>
          <cell r="N1105">
            <v>4</v>
          </cell>
          <cell r="O1105">
            <v>9</v>
          </cell>
          <cell r="P1105">
            <v>1</v>
          </cell>
          <cell r="Q1105">
            <v>1</v>
          </cell>
          <cell r="R1105">
            <v>104</v>
          </cell>
          <cell r="S1105">
            <v>3</v>
          </cell>
          <cell r="T1105">
            <v>6</v>
          </cell>
          <cell r="W1105">
            <v>1004</v>
          </cell>
          <cell r="X1105">
            <v>8</v>
          </cell>
          <cell r="AA1105">
            <v>708</v>
          </cell>
          <cell r="AB1105">
            <v>448.52140000000003</v>
          </cell>
          <cell r="AD1105">
            <v>20</v>
          </cell>
          <cell r="AE1105">
            <v>22.872399999999999</v>
          </cell>
          <cell r="AF1105">
            <v>4</v>
          </cell>
          <cell r="AG1105">
            <v>4</v>
          </cell>
          <cell r="AH1105">
            <v>4</v>
          </cell>
          <cell r="AI1105">
            <v>0</v>
          </cell>
        </row>
        <row r="1106">
          <cell r="A1106">
            <v>1</v>
          </cell>
          <cell r="B1106">
            <v>2</v>
          </cell>
          <cell r="C1106">
            <v>2024</v>
          </cell>
          <cell r="D1106">
            <v>5</v>
          </cell>
          <cell r="E1106">
            <v>340</v>
          </cell>
          <cell r="F1106">
            <v>275</v>
          </cell>
          <cell r="G1106">
            <v>24</v>
          </cell>
          <cell r="H1106">
            <v>6</v>
          </cell>
          <cell r="I1106">
            <v>2</v>
          </cell>
          <cell r="J1106">
            <v>1</v>
          </cell>
          <cell r="K1106">
            <v>3</v>
          </cell>
          <cell r="L1106">
            <v>1</v>
          </cell>
          <cell r="M1106">
            <v>1</v>
          </cell>
          <cell r="N1106">
            <v>2</v>
          </cell>
          <cell r="O1106">
            <v>5</v>
          </cell>
          <cell r="P1106">
            <v>1</v>
          </cell>
          <cell r="Q1106">
            <v>1</v>
          </cell>
          <cell r="R1106">
            <v>104</v>
          </cell>
          <cell r="S1106">
            <v>3</v>
          </cell>
          <cell r="T1106">
            <v>4</v>
          </cell>
          <cell r="W1106">
            <v>1004</v>
          </cell>
          <cell r="X1106">
            <v>8</v>
          </cell>
          <cell r="AA1106">
            <v>1560</v>
          </cell>
          <cell r="AB1106">
            <v>1120.44</v>
          </cell>
          <cell r="AD1106">
            <v>20</v>
          </cell>
          <cell r="AE1106">
            <v>27.98</v>
          </cell>
          <cell r="AF1106">
            <v>4</v>
          </cell>
          <cell r="AG1106">
            <v>4</v>
          </cell>
          <cell r="AH1106">
            <v>4</v>
          </cell>
          <cell r="AI1106">
            <v>0</v>
          </cell>
        </row>
        <row r="1107">
          <cell r="A1107">
            <v>1</v>
          </cell>
          <cell r="B1107">
            <v>2</v>
          </cell>
          <cell r="C1107">
            <v>2024</v>
          </cell>
          <cell r="D1107">
            <v>5</v>
          </cell>
          <cell r="E1107">
            <v>340</v>
          </cell>
          <cell r="F1107">
            <v>275</v>
          </cell>
          <cell r="G1107">
            <v>24</v>
          </cell>
          <cell r="H1107">
            <v>7</v>
          </cell>
          <cell r="I1107">
            <v>2</v>
          </cell>
          <cell r="J1107">
            <v>1</v>
          </cell>
          <cell r="K1107">
            <v>3</v>
          </cell>
          <cell r="L1107">
            <v>4</v>
          </cell>
          <cell r="M1107">
            <v>1</v>
          </cell>
          <cell r="N1107">
            <v>2</v>
          </cell>
          <cell r="O1107">
            <v>5</v>
          </cell>
          <cell r="P1107">
            <v>1</v>
          </cell>
          <cell r="Q1107">
            <v>1</v>
          </cell>
          <cell r="R1107">
            <v>104</v>
          </cell>
          <cell r="S1107">
            <v>3</v>
          </cell>
          <cell r="T1107">
            <v>4</v>
          </cell>
          <cell r="W1107">
            <v>1004</v>
          </cell>
          <cell r="X1107">
            <v>8</v>
          </cell>
          <cell r="AA1107">
            <v>512</v>
          </cell>
          <cell r="AB1107">
            <v>870.17</v>
          </cell>
          <cell r="AD1107">
            <v>20</v>
          </cell>
          <cell r="AE1107">
            <v>13.52</v>
          </cell>
          <cell r="AF1107">
            <v>4</v>
          </cell>
          <cell r="AG1107">
            <v>4</v>
          </cell>
          <cell r="AH1107">
            <v>4</v>
          </cell>
          <cell r="AI1107">
            <v>0</v>
          </cell>
        </row>
        <row r="1108">
          <cell r="A1108">
            <v>1</v>
          </cell>
          <cell r="B1108">
            <v>2</v>
          </cell>
          <cell r="C1108">
            <v>2024</v>
          </cell>
          <cell r="D1108">
            <v>5</v>
          </cell>
          <cell r="E1108">
            <v>340</v>
          </cell>
          <cell r="F1108">
            <v>275</v>
          </cell>
          <cell r="G1108">
            <v>24</v>
          </cell>
          <cell r="H1108">
            <v>8</v>
          </cell>
          <cell r="I1108">
            <v>2</v>
          </cell>
          <cell r="J1108">
            <v>1</v>
          </cell>
          <cell r="K1108">
            <v>3</v>
          </cell>
          <cell r="L1108">
            <v>5</v>
          </cell>
          <cell r="M1108">
            <v>1</v>
          </cell>
          <cell r="N1108">
            <v>1</v>
          </cell>
          <cell r="O1108">
            <v>5</v>
          </cell>
          <cell r="P1108">
            <v>0</v>
          </cell>
          <cell r="R1108">
            <v>104</v>
          </cell>
          <cell r="S1108">
            <v>3</v>
          </cell>
          <cell r="T1108">
            <v>4</v>
          </cell>
          <cell r="W1108">
            <v>1004</v>
          </cell>
          <cell r="X1108">
            <v>8</v>
          </cell>
          <cell r="AA1108">
            <v>348</v>
          </cell>
          <cell r="AB1108">
            <v>793</v>
          </cell>
          <cell r="AD1108">
            <v>20</v>
          </cell>
          <cell r="AE1108">
            <v>38.6447</v>
          </cell>
          <cell r="AF1108">
            <v>4</v>
          </cell>
          <cell r="AG1108">
            <v>4</v>
          </cell>
          <cell r="AH1108">
            <v>4</v>
          </cell>
          <cell r="AI1108">
            <v>0</v>
          </cell>
        </row>
        <row r="1109">
          <cell r="A1109">
            <v>1</v>
          </cell>
          <cell r="B1109">
            <v>2</v>
          </cell>
          <cell r="C1109">
            <v>2024</v>
          </cell>
          <cell r="D1109">
            <v>5</v>
          </cell>
          <cell r="E1109">
            <v>340</v>
          </cell>
          <cell r="F1109">
            <v>275</v>
          </cell>
          <cell r="G1109">
            <v>24</v>
          </cell>
          <cell r="H1109">
            <v>9</v>
          </cell>
          <cell r="I1109">
            <v>2</v>
          </cell>
          <cell r="J1109">
            <v>1</v>
          </cell>
          <cell r="K1109">
            <v>3</v>
          </cell>
          <cell r="L1109">
            <v>1</v>
          </cell>
          <cell r="M1109">
            <v>1</v>
          </cell>
          <cell r="N1109">
            <v>1</v>
          </cell>
          <cell r="O1109">
            <v>5</v>
          </cell>
          <cell r="P1109">
            <v>1</v>
          </cell>
          <cell r="Q1109">
            <v>1</v>
          </cell>
          <cell r="R1109">
            <v>104</v>
          </cell>
          <cell r="S1109">
            <v>3</v>
          </cell>
          <cell r="T1109">
            <v>4</v>
          </cell>
          <cell r="W1109">
            <v>1004</v>
          </cell>
          <cell r="X1109">
            <v>8</v>
          </cell>
          <cell r="AA1109">
            <v>531</v>
          </cell>
          <cell r="AB1109">
            <v>655.49</v>
          </cell>
          <cell r="AD1109">
            <v>20</v>
          </cell>
          <cell r="AE1109">
            <v>19.100100000000001</v>
          </cell>
          <cell r="AF1109">
            <v>4</v>
          </cell>
          <cell r="AG1109">
            <v>4</v>
          </cell>
          <cell r="AH1109">
            <v>4</v>
          </cell>
          <cell r="AI1109">
            <v>0</v>
          </cell>
        </row>
        <row r="1110">
          <cell r="A1110">
            <v>1</v>
          </cell>
          <cell r="B1110">
            <v>2</v>
          </cell>
          <cell r="C1110">
            <v>2024</v>
          </cell>
          <cell r="D1110">
            <v>5</v>
          </cell>
          <cell r="E1110">
            <v>340</v>
          </cell>
          <cell r="F1110">
            <v>275</v>
          </cell>
          <cell r="G1110">
            <v>24</v>
          </cell>
          <cell r="H1110">
            <v>11</v>
          </cell>
          <cell r="I1110">
            <v>2</v>
          </cell>
          <cell r="J1110">
            <v>1</v>
          </cell>
          <cell r="K1110">
            <v>3</v>
          </cell>
          <cell r="L1110">
            <v>3</v>
          </cell>
          <cell r="M1110">
            <v>1</v>
          </cell>
          <cell r="N1110">
            <v>1</v>
          </cell>
          <cell r="O1110">
            <v>5</v>
          </cell>
          <cell r="P1110">
            <v>1</v>
          </cell>
          <cell r="Q1110">
            <v>1</v>
          </cell>
          <cell r="R1110">
            <v>104</v>
          </cell>
          <cell r="S1110">
            <v>3</v>
          </cell>
          <cell r="T1110">
            <v>4</v>
          </cell>
          <cell r="W1110">
            <v>1004</v>
          </cell>
          <cell r="X1110">
            <v>8</v>
          </cell>
          <cell r="AA1110">
            <v>481</v>
          </cell>
          <cell r="AB1110">
            <v>993.88878</v>
          </cell>
          <cell r="AD1110">
            <v>20</v>
          </cell>
          <cell r="AE1110">
            <v>12.274900000000001</v>
          </cell>
          <cell r="AF1110">
            <v>4</v>
          </cell>
          <cell r="AG1110">
            <v>4</v>
          </cell>
          <cell r="AH1110">
            <v>4</v>
          </cell>
          <cell r="AI1110">
            <v>0</v>
          </cell>
        </row>
        <row r="1111">
          <cell r="A1111">
            <v>1</v>
          </cell>
          <cell r="B1111">
            <v>2</v>
          </cell>
          <cell r="C1111">
            <v>2024</v>
          </cell>
          <cell r="D1111">
            <v>5</v>
          </cell>
          <cell r="E1111">
            <v>340</v>
          </cell>
          <cell r="F1111">
            <v>275</v>
          </cell>
          <cell r="G1111">
            <v>24</v>
          </cell>
          <cell r="H1111">
            <v>12</v>
          </cell>
          <cell r="I1111">
            <v>2</v>
          </cell>
          <cell r="J1111">
            <v>1</v>
          </cell>
          <cell r="K1111">
            <v>3</v>
          </cell>
          <cell r="L1111">
            <v>3</v>
          </cell>
          <cell r="M1111">
            <v>1</v>
          </cell>
          <cell r="N1111">
            <v>1</v>
          </cell>
          <cell r="O1111">
            <v>5</v>
          </cell>
          <cell r="P1111">
            <v>1</v>
          </cell>
          <cell r="Q1111">
            <v>1</v>
          </cell>
          <cell r="R1111">
            <v>104</v>
          </cell>
          <cell r="S1111">
            <v>3</v>
          </cell>
          <cell r="T1111">
            <v>4</v>
          </cell>
          <cell r="W1111">
            <v>1004</v>
          </cell>
          <cell r="X1111">
            <v>8</v>
          </cell>
          <cell r="AA1111">
            <v>459</v>
          </cell>
          <cell r="AB1111">
            <v>763.57</v>
          </cell>
          <cell r="AC1111">
            <v>4.0332999999999997</v>
          </cell>
          <cell r="AD1111">
            <v>20</v>
          </cell>
          <cell r="AE1111">
            <v>27.9617</v>
          </cell>
          <cell r="AF1111">
            <v>4</v>
          </cell>
          <cell r="AG1111">
            <v>4</v>
          </cell>
          <cell r="AH1111">
            <v>4</v>
          </cell>
          <cell r="AI1111">
            <v>0</v>
          </cell>
        </row>
        <row r="1112">
          <cell r="A1112">
            <v>1</v>
          </cell>
          <cell r="B1112">
            <v>2</v>
          </cell>
          <cell r="C1112">
            <v>2024</v>
          </cell>
          <cell r="D1112">
            <v>5</v>
          </cell>
          <cell r="E1112">
            <v>340</v>
          </cell>
          <cell r="F1112">
            <v>275</v>
          </cell>
          <cell r="G1112">
            <v>24</v>
          </cell>
          <cell r="H1112">
            <v>13</v>
          </cell>
          <cell r="I1112">
            <v>2</v>
          </cell>
          <cell r="J1112">
            <v>1</v>
          </cell>
          <cell r="K1112">
            <v>3</v>
          </cell>
          <cell r="L1112">
            <v>1</v>
          </cell>
          <cell r="M1112">
            <v>1</v>
          </cell>
          <cell r="N1112">
            <v>1</v>
          </cell>
          <cell r="O1112">
            <v>5</v>
          </cell>
          <cell r="P1112">
            <v>0</v>
          </cell>
          <cell r="R1112">
            <v>104</v>
          </cell>
          <cell r="S1112">
            <v>2</v>
          </cell>
          <cell r="T1112">
            <v>4</v>
          </cell>
          <cell r="U1112">
            <v>1</v>
          </cell>
          <cell r="V1112">
            <v>1</v>
          </cell>
          <cell r="W1112">
            <v>1004</v>
          </cell>
          <cell r="X1112">
            <v>8</v>
          </cell>
          <cell r="AA1112">
            <v>256</v>
          </cell>
          <cell r="AB1112">
            <v>423.08049999999997</v>
          </cell>
          <cell r="AD1112">
            <v>20</v>
          </cell>
          <cell r="AE1112">
            <v>19.121600000000001</v>
          </cell>
          <cell r="AF1112">
            <v>4</v>
          </cell>
          <cell r="AG1112">
            <v>4</v>
          </cell>
          <cell r="AH1112">
            <v>4</v>
          </cell>
          <cell r="AI1112">
            <v>0</v>
          </cell>
        </row>
        <row r="1113">
          <cell r="A1113">
            <v>1</v>
          </cell>
          <cell r="B1113">
            <v>2</v>
          </cell>
          <cell r="C1113">
            <v>2024</v>
          </cell>
          <cell r="D1113">
            <v>5</v>
          </cell>
          <cell r="E1113">
            <v>340</v>
          </cell>
          <cell r="F1113">
            <v>275</v>
          </cell>
          <cell r="G1113">
            <v>24</v>
          </cell>
          <cell r="H1113">
            <v>14</v>
          </cell>
          <cell r="I1113">
            <v>2</v>
          </cell>
          <cell r="J1113">
            <v>1</v>
          </cell>
          <cell r="K1113">
            <v>3</v>
          </cell>
          <cell r="L1113">
            <v>3</v>
          </cell>
          <cell r="M1113">
            <v>2</v>
          </cell>
          <cell r="N1113">
            <v>1</v>
          </cell>
          <cell r="O1113">
            <v>5</v>
          </cell>
          <cell r="P1113">
            <v>1</v>
          </cell>
          <cell r="Q1113">
            <v>1</v>
          </cell>
          <cell r="R1113">
            <v>104</v>
          </cell>
          <cell r="S1113">
            <v>3</v>
          </cell>
          <cell r="T1113">
            <v>4</v>
          </cell>
          <cell r="W1113">
            <v>1004</v>
          </cell>
          <cell r="X1113">
            <v>8</v>
          </cell>
          <cell r="AA1113">
            <v>321</v>
          </cell>
          <cell r="AB1113">
            <v>328.92039999999997</v>
          </cell>
          <cell r="AC1113">
            <v>1.6862999999999999</v>
          </cell>
          <cell r="AD1113">
            <v>20</v>
          </cell>
          <cell r="AE1113">
            <v>23.421399999999998</v>
          </cell>
          <cell r="AF1113">
            <v>4</v>
          </cell>
          <cell r="AG1113">
            <v>4</v>
          </cell>
          <cell r="AH1113">
            <v>4</v>
          </cell>
          <cell r="AI1113">
            <v>0</v>
          </cell>
        </row>
        <row r="1114">
          <cell r="A1114">
            <v>1</v>
          </cell>
          <cell r="B1114">
            <v>2</v>
          </cell>
          <cell r="C1114">
            <v>2024</v>
          </cell>
          <cell r="D1114">
            <v>5</v>
          </cell>
          <cell r="E1114">
            <v>340</v>
          </cell>
          <cell r="F1114">
            <v>275</v>
          </cell>
          <cell r="G1114">
            <v>24</v>
          </cell>
          <cell r="H1114">
            <v>15</v>
          </cell>
          <cell r="I1114">
            <v>2</v>
          </cell>
          <cell r="J1114">
            <v>1</v>
          </cell>
          <cell r="K1114">
            <v>3</v>
          </cell>
          <cell r="L1114">
            <v>1</v>
          </cell>
          <cell r="M1114">
            <v>1</v>
          </cell>
          <cell r="N1114">
            <v>4</v>
          </cell>
          <cell r="O1114">
            <v>9</v>
          </cell>
          <cell r="P1114">
            <v>0</v>
          </cell>
          <cell r="R1114">
            <v>104</v>
          </cell>
          <cell r="S1114">
            <v>3</v>
          </cell>
          <cell r="T1114">
            <v>4</v>
          </cell>
          <cell r="W1114">
            <v>1004</v>
          </cell>
          <cell r="X1114">
            <v>8</v>
          </cell>
          <cell r="AA1114">
            <v>274</v>
          </cell>
          <cell r="AB1114">
            <v>140</v>
          </cell>
          <cell r="AD1114">
            <v>20</v>
          </cell>
          <cell r="AE1114">
            <v>14.3414</v>
          </cell>
          <cell r="AF1114">
            <v>4</v>
          </cell>
          <cell r="AG1114">
            <v>4</v>
          </cell>
          <cell r="AH1114">
            <v>4</v>
          </cell>
          <cell r="AI1114">
            <v>0</v>
          </cell>
        </row>
        <row r="1115">
          <cell r="A1115">
            <v>1</v>
          </cell>
          <cell r="B1115">
            <v>2</v>
          </cell>
          <cell r="C1115">
            <v>2024</v>
          </cell>
          <cell r="D1115">
            <v>5</v>
          </cell>
          <cell r="E1115">
            <v>340</v>
          </cell>
          <cell r="F1115">
            <v>275</v>
          </cell>
          <cell r="G1115">
            <v>24</v>
          </cell>
          <cell r="H1115">
            <v>16</v>
          </cell>
          <cell r="I1115">
            <v>2</v>
          </cell>
          <cell r="J1115">
            <v>1</v>
          </cell>
          <cell r="K1115">
            <v>3</v>
          </cell>
          <cell r="L1115">
            <v>3</v>
          </cell>
          <cell r="M1115">
            <v>1</v>
          </cell>
          <cell r="N1115">
            <v>1</v>
          </cell>
          <cell r="O1115">
            <v>5</v>
          </cell>
          <cell r="P1115">
            <v>1</v>
          </cell>
          <cell r="Q1115">
            <v>1</v>
          </cell>
          <cell r="R1115">
            <v>104</v>
          </cell>
          <cell r="S1115">
            <v>3</v>
          </cell>
          <cell r="T1115">
            <v>4</v>
          </cell>
          <cell r="W1115">
            <v>1004</v>
          </cell>
          <cell r="X1115">
            <v>8</v>
          </cell>
          <cell r="AA1115">
            <v>647</v>
          </cell>
          <cell r="AB1115">
            <v>493.62</v>
          </cell>
          <cell r="AC1115">
            <v>4.9875999999999996</v>
          </cell>
          <cell r="AD1115">
            <v>20</v>
          </cell>
          <cell r="AE1115">
            <v>9.6716999999999995</v>
          </cell>
          <cell r="AF1115">
            <v>4</v>
          </cell>
          <cell r="AG1115">
            <v>4</v>
          </cell>
          <cell r="AH1115">
            <v>4</v>
          </cell>
          <cell r="AI1115">
            <v>0</v>
          </cell>
        </row>
        <row r="1116">
          <cell r="A1116">
            <v>1</v>
          </cell>
          <cell r="B1116">
            <v>2</v>
          </cell>
          <cell r="C1116">
            <v>2024</v>
          </cell>
          <cell r="D1116">
            <v>5</v>
          </cell>
          <cell r="E1116">
            <v>340</v>
          </cell>
          <cell r="F1116">
            <v>275</v>
          </cell>
          <cell r="G1116">
            <v>24</v>
          </cell>
          <cell r="H1116">
            <v>17</v>
          </cell>
          <cell r="I1116">
            <v>2</v>
          </cell>
          <cell r="J1116">
            <v>1</v>
          </cell>
          <cell r="K1116">
            <v>3</v>
          </cell>
          <cell r="L1116">
            <v>1</v>
          </cell>
          <cell r="M1116">
            <v>1</v>
          </cell>
          <cell r="N1116">
            <v>1</v>
          </cell>
          <cell r="O1116">
            <v>5</v>
          </cell>
          <cell r="P1116">
            <v>1</v>
          </cell>
          <cell r="Q1116">
            <v>1</v>
          </cell>
          <cell r="R1116">
            <v>104</v>
          </cell>
          <cell r="S1116">
            <v>2</v>
          </cell>
          <cell r="T1116">
            <v>4</v>
          </cell>
          <cell r="U1116">
            <v>1</v>
          </cell>
          <cell r="V1116">
            <v>1</v>
          </cell>
          <cell r="W1116">
            <v>1004</v>
          </cell>
          <cell r="X1116">
            <v>0</v>
          </cell>
          <cell r="Y1116">
            <v>1</v>
          </cell>
          <cell r="Z1116">
            <v>1</v>
          </cell>
          <cell r="AA1116">
            <v>2044</v>
          </cell>
          <cell r="AB1116">
            <v>737</v>
          </cell>
          <cell r="AD1116">
            <v>20</v>
          </cell>
          <cell r="AE1116">
            <v>2.0573999999999999</v>
          </cell>
          <cell r="AF1116">
            <v>4</v>
          </cell>
          <cell r="AG1116">
            <v>4</v>
          </cell>
          <cell r="AH1116">
            <v>4</v>
          </cell>
          <cell r="AI1116">
            <v>0</v>
          </cell>
        </row>
        <row r="1117">
          <cell r="A1117">
            <v>1</v>
          </cell>
          <cell r="B1117">
            <v>2</v>
          </cell>
          <cell r="C1117">
            <v>2024</v>
          </cell>
          <cell r="D1117">
            <v>5</v>
          </cell>
          <cell r="E1117">
            <v>340</v>
          </cell>
          <cell r="F1117">
            <v>275</v>
          </cell>
          <cell r="G1117">
            <v>24</v>
          </cell>
          <cell r="H1117">
            <v>18</v>
          </cell>
          <cell r="I1117">
            <v>2</v>
          </cell>
          <cell r="J1117">
            <v>1</v>
          </cell>
          <cell r="K1117">
            <v>3</v>
          </cell>
          <cell r="L1117">
            <v>2</v>
          </cell>
          <cell r="M1117">
            <v>1</v>
          </cell>
          <cell r="N1117">
            <v>1</v>
          </cell>
          <cell r="O1117">
            <v>5</v>
          </cell>
          <cell r="P1117">
            <v>1</v>
          </cell>
          <cell r="Q1117">
            <v>1</v>
          </cell>
          <cell r="R1117">
            <v>104</v>
          </cell>
          <cell r="S1117">
            <v>3</v>
          </cell>
          <cell r="T1117">
            <v>4</v>
          </cell>
          <cell r="U1117">
            <v>0</v>
          </cell>
          <cell r="W1117">
            <v>1004</v>
          </cell>
          <cell r="X1117">
            <v>8</v>
          </cell>
          <cell r="AA1117">
            <v>600</v>
          </cell>
          <cell r="AB1117">
            <v>717.94389999999999</v>
          </cell>
          <cell r="AC1117">
            <v>2.2706</v>
          </cell>
          <cell r="AD1117">
            <v>20</v>
          </cell>
          <cell r="AE1117">
            <v>14.065</v>
          </cell>
          <cell r="AF1117">
            <v>4</v>
          </cell>
          <cell r="AG1117">
            <v>4</v>
          </cell>
          <cell r="AH1117">
            <v>4</v>
          </cell>
          <cell r="AI1117">
            <v>0</v>
          </cell>
        </row>
        <row r="1118">
          <cell r="A1118">
            <v>1</v>
          </cell>
          <cell r="B1118">
            <v>2</v>
          </cell>
          <cell r="C1118">
            <v>2024</v>
          </cell>
          <cell r="D1118">
            <v>5</v>
          </cell>
          <cell r="E1118">
            <v>340</v>
          </cell>
          <cell r="F1118">
            <v>275</v>
          </cell>
          <cell r="G1118">
            <v>24</v>
          </cell>
          <cell r="H1118">
            <v>19</v>
          </cell>
          <cell r="I1118">
            <v>2</v>
          </cell>
          <cell r="J1118">
            <v>1</v>
          </cell>
          <cell r="K1118">
            <v>3</v>
          </cell>
          <cell r="L1118">
            <v>2</v>
          </cell>
          <cell r="M1118">
            <v>2</v>
          </cell>
          <cell r="N1118">
            <v>1</v>
          </cell>
          <cell r="O1118">
            <v>5</v>
          </cell>
          <cell r="P1118">
            <v>1</v>
          </cell>
          <cell r="Q1118">
            <v>1</v>
          </cell>
          <cell r="R1118">
            <v>104</v>
          </cell>
          <cell r="S1118">
            <v>3</v>
          </cell>
          <cell r="T1118">
            <v>4</v>
          </cell>
          <cell r="W1118">
            <v>1004</v>
          </cell>
          <cell r="X1118">
            <v>8</v>
          </cell>
          <cell r="AA1118">
            <v>688</v>
          </cell>
          <cell r="AB1118">
            <v>280.83710000000002</v>
          </cell>
          <cell r="AC1118">
            <v>6.2454000000000001</v>
          </cell>
          <cell r="AD1118">
            <v>20</v>
          </cell>
          <cell r="AE1118">
            <v>8.8514999999999997</v>
          </cell>
          <cell r="AF1118">
            <v>4</v>
          </cell>
          <cell r="AG1118">
            <v>4</v>
          </cell>
          <cell r="AH1118">
            <v>4</v>
          </cell>
          <cell r="AI1118">
            <v>0</v>
          </cell>
        </row>
        <row r="1119">
          <cell r="A1119">
            <v>1</v>
          </cell>
          <cell r="B1119">
            <v>2</v>
          </cell>
          <cell r="C1119">
            <v>2024</v>
          </cell>
          <cell r="D1119">
            <v>5</v>
          </cell>
          <cell r="E1119">
            <v>340</v>
          </cell>
          <cell r="F1119">
            <v>275</v>
          </cell>
          <cell r="G1119">
            <v>24</v>
          </cell>
          <cell r="H1119">
            <v>20</v>
          </cell>
          <cell r="I1119">
            <v>2</v>
          </cell>
          <cell r="J1119">
            <v>1</v>
          </cell>
          <cell r="K1119">
            <v>3</v>
          </cell>
          <cell r="L1119">
            <v>3</v>
          </cell>
          <cell r="M1119">
            <v>1</v>
          </cell>
          <cell r="N1119">
            <v>4</v>
          </cell>
          <cell r="O1119">
            <v>9</v>
          </cell>
          <cell r="P1119">
            <v>0</v>
          </cell>
          <cell r="R1119">
            <v>104</v>
          </cell>
          <cell r="S1119">
            <v>3</v>
          </cell>
          <cell r="T1119">
            <v>4</v>
          </cell>
          <cell r="W1119">
            <v>1004</v>
          </cell>
          <cell r="X1119">
            <v>8</v>
          </cell>
          <cell r="AA1119">
            <v>303</v>
          </cell>
          <cell r="AB1119">
            <v>29.168099999999999</v>
          </cell>
          <cell r="AD1119">
            <v>20</v>
          </cell>
          <cell r="AE1119">
            <v>10.3597</v>
          </cell>
          <cell r="AF1119">
            <v>4</v>
          </cell>
          <cell r="AG1119">
            <v>4</v>
          </cell>
          <cell r="AH1119">
            <v>4</v>
          </cell>
          <cell r="AI1119">
            <v>0</v>
          </cell>
        </row>
        <row r="1120">
          <cell r="A1120">
            <v>1</v>
          </cell>
          <cell r="B1120">
            <v>2</v>
          </cell>
          <cell r="C1120">
            <v>2024</v>
          </cell>
          <cell r="D1120">
            <v>5</v>
          </cell>
          <cell r="E1120">
            <v>340</v>
          </cell>
          <cell r="F1120">
            <v>275</v>
          </cell>
          <cell r="G1120">
            <v>24</v>
          </cell>
          <cell r="H1120">
            <v>21</v>
          </cell>
          <cell r="I1120">
            <v>2</v>
          </cell>
          <cell r="J1120">
            <v>1</v>
          </cell>
          <cell r="K1120">
            <v>3</v>
          </cell>
          <cell r="L1120">
            <v>1</v>
          </cell>
          <cell r="M1120">
            <v>1</v>
          </cell>
          <cell r="N1120">
            <v>1</v>
          </cell>
          <cell r="O1120">
            <v>5</v>
          </cell>
          <cell r="P1120">
            <v>1</v>
          </cell>
          <cell r="Q1120">
            <v>1</v>
          </cell>
          <cell r="R1120">
            <v>104</v>
          </cell>
          <cell r="S1120">
            <v>3</v>
          </cell>
          <cell r="T1120">
            <v>4</v>
          </cell>
          <cell r="W1120">
            <v>1004</v>
          </cell>
          <cell r="X1120">
            <v>8</v>
          </cell>
          <cell r="AA1120">
            <v>435</v>
          </cell>
          <cell r="AB1120">
            <v>428.43</v>
          </cell>
          <cell r="AD1120">
            <v>20</v>
          </cell>
          <cell r="AE1120">
            <v>19.88</v>
          </cell>
          <cell r="AF1120">
            <v>4</v>
          </cell>
          <cell r="AG1120">
            <v>4</v>
          </cell>
          <cell r="AH1120">
            <v>4</v>
          </cell>
          <cell r="AI1120">
            <v>0</v>
          </cell>
        </row>
        <row r="1121">
          <cell r="A1121">
            <v>1</v>
          </cell>
          <cell r="B1121">
            <v>2</v>
          </cell>
          <cell r="C1121">
            <v>2024</v>
          </cell>
          <cell r="D1121">
            <v>5</v>
          </cell>
          <cell r="E1121">
            <v>340</v>
          </cell>
          <cell r="F1121">
            <v>275</v>
          </cell>
          <cell r="G1121">
            <v>24</v>
          </cell>
          <cell r="H1121">
            <v>22</v>
          </cell>
          <cell r="I1121">
            <v>2</v>
          </cell>
          <cell r="J1121">
            <v>1</v>
          </cell>
          <cell r="K1121">
            <v>3</v>
          </cell>
          <cell r="L1121">
            <v>3</v>
          </cell>
          <cell r="M1121">
            <v>1</v>
          </cell>
          <cell r="N1121">
            <v>1</v>
          </cell>
          <cell r="O1121">
            <v>5</v>
          </cell>
          <cell r="P1121">
            <v>0</v>
          </cell>
          <cell r="R1121">
            <v>104</v>
          </cell>
          <cell r="S1121">
            <v>3</v>
          </cell>
          <cell r="T1121">
            <v>4</v>
          </cell>
          <cell r="W1121">
            <v>1004</v>
          </cell>
          <cell r="X1121">
            <v>8</v>
          </cell>
          <cell r="AA1121">
            <v>72</v>
          </cell>
          <cell r="AB1121">
            <v>296.52999999999997</v>
          </cell>
          <cell r="AC1121">
            <v>25.6021</v>
          </cell>
          <cell r="AD1121">
            <v>20</v>
          </cell>
          <cell r="AE1121">
            <v>25.6021</v>
          </cell>
          <cell r="AF1121">
            <v>4</v>
          </cell>
          <cell r="AG1121">
            <v>4</v>
          </cell>
          <cell r="AH1121">
            <v>4</v>
          </cell>
          <cell r="AI1121">
            <v>0</v>
          </cell>
        </row>
        <row r="1122">
          <cell r="A1122">
            <v>1</v>
          </cell>
          <cell r="B1122">
            <v>2</v>
          </cell>
          <cell r="C1122">
            <v>2024</v>
          </cell>
          <cell r="D1122">
            <v>5</v>
          </cell>
          <cell r="E1122">
            <v>340</v>
          </cell>
          <cell r="F1122">
            <v>275</v>
          </cell>
          <cell r="G1122">
            <v>24</v>
          </cell>
          <cell r="H1122">
            <v>25</v>
          </cell>
          <cell r="I1122">
            <v>2</v>
          </cell>
          <cell r="J1122">
            <v>1</v>
          </cell>
          <cell r="K1122">
            <v>3</v>
          </cell>
          <cell r="L1122">
            <v>4</v>
          </cell>
          <cell r="M1122">
            <v>2</v>
          </cell>
          <cell r="N1122">
            <v>1</v>
          </cell>
          <cell r="O1122">
            <v>5</v>
          </cell>
          <cell r="P1122">
            <v>1</v>
          </cell>
          <cell r="Q1122">
            <v>1</v>
          </cell>
          <cell r="R1122">
            <v>104</v>
          </cell>
          <cell r="S1122">
            <v>3</v>
          </cell>
          <cell r="T1122">
            <v>4</v>
          </cell>
          <cell r="W1122">
            <v>1004</v>
          </cell>
          <cell r="X1122">
            <v>8</v>
          </cell>
          <cell r="AA1122">
            <v>655</v>
          </cell>
          <cell r="AB1122">
            <v>435.92160000000001</v>
          </cell>
          <cell r="AD1122">
            <v>20</v>
          </cell>
          <cell r="AE1122">
            <v>10.9781</v>
          </cell>
          <cell r="AF1122">
            <v>4</v>
          </cell>
          <cell r="AG1122">
            <v>4</v>
          </cell>
          <cell r="AH1122">
            <v>4</v>
          </cell>
          <cell r="AI1122">
            <v>0</v>
          </cell>
        </row>
        <row r="1123">
          <cell r="A1123">
            <v>1</v>
          </cell>
          <cell r="B1123">
            <v>2</v>
          </cell>
          <cell r="C1123">
            <v>2024</v>
          </cell>
          <cell r="D1123">
            <v>5</v>
          </cell>
          <cell r="E1123">
            <v>340</v>
          </cell>
          <cell r="F1123">
            <v>275</v>
          </cell>
          <cell r="G1123">
            <v>24</v>
          </cell>
          <cell r="H1123">
            <v>26</v>
          </cell>
          <cell r="I1123">
            <v>2</v>
          </cell>
          <cell r="J1123">
            <v>1</v>
          </cell>
          <cell r="K1123">
            <v>3</v>
          </cell>
          <cell r="L1123">
            <v>5</v>
          </cell>
          <cell r="M1123">
            <v>2</v>
          </cell>
          <cell r="N1123">
            <v>1</v>
          </cell>
          <cell r="O1123">
            <v>5</v>
          </cell>
          <cell r="P1123">
            <v>1</v>
          </cell>
          <cell r="Q1123">
            <v>0</v>
          </cell>
          <cell r="R1123">
            <v>104</v>
          </cell>
          <cell r="S1123">
            <v>3</v>
          </cell>
          <cell r="T1123">
            <v>4</v>
          </cell>
          <cell r="W1123">
            <v>1004</v>
          </cell>
          <cell r="X1123">
            <v>8</v>
          </cell>
          <cell r="AA1123">
            <v>429</v>
          </cell>
          <cell r="AB1123">
            <v>665.90880000000004</v>
          </cell>
          <cell r="AC1123">
            <v>9.1358999999999995</v>
          </cell>
          <cell r="AD1123">
            <v>20</v>
          </cell>
          <cell r="AE1123">
            <v>15.2882</v>
          </cell>
          <cell r="AF1123">
            <v>4</v>
          </cell>
          <cell r="AG1123">
            <v>4</v>
          </cell>
          <cell r="AH1123">
            <v>4</v>
          </cell>
          <cell r="AI1123">
            <v>0</v>
          </cell>
        </row>
        <row r="1124">
          <cell r="A1124">
            <v>1</v>
          </cell>
          <cell r="B1124">
            <v>2</v>
          </cell>
          <cell r="C1124">
            <v>2024</v>
          </cell>
          <cell r="D1124">
            <v>5</v>
          </cell>
          <cell r="E1124">
            <v>340</v>
          </cell>
          <cell r="F1124">
            <v>275</v>
          </cell>
          <cell r="G1124">
            <v>24</v>
          </cell>
          <cell r="H1124">
            <v>27</v>
          </cell>
          <cell r="I1124">
            <v>2</v>
          </cell>
          <cell r="J1124">
            <v>1</v>
          </cell>
          <cell r="K1124">
            <v>3</v>
          </cell>
          <cell r="L1124">
            <v>6</v>
          </cell>
          <cell r="M1124">
            <v>1</v>
          </cell>
          <cell r="N1124">
            <v>3</v>
          </cell>
          <cell r="O1124">
            <v>0</v>
          </cell>
          <cell r="P1124">
            <v>0</v>
          </cell>
          <cell r="R1124">
            <v>104</v>
          </cell>
          <cell r="S1124">
            <v>3</v>
          </cell>
          <cell r="T1124">
            <v>4</v>
          </cell>
          <cell r="W1124">
            <v>1004</v>
          </cell>
          <cell r="X1124">
            <v>8</v>
          </cell>
          <cell r="AA1124">
            <v>124</v>
          </cell>
          <cell r="AB1124">
            <v>183.75</v>
          </cell>
          <cell r="AD1124">
            <v>20</v>
          </cell>
          <cell r="AE1124">
            <v>25.09</v>
          </cell>
          <cell r="AF1124">
            <v>4</v>
          </cell>
          <cell r="AG1124">
            <v>4</v>
          </cell>
          <cell r="AH1124">
            <v>4</v>
          </cell>
          <cell r="AI1124">
            <v>0</v>
          </cell>
        </row>
        <row r="1125">
          <cell r="A1125">
            <v>1</v>
          </cell>
          <cell r="B1125">
            <v>2</v>
          </cell>
          <cell r="C1125">
            <v>2024</v>
          </cell>
          <cell r="D1125">
            <v>5</v>
          </cell>
          <cell r="E1125">
            <v>340</v>
          </cell>
          <cell r="F1125">
            <v>275</v>
          </cell>
          <cell r="G1125">
            <v>24</v>
          </cell>
          <cell r="H1125">
            <v>28</v>
          </cell>
          <cell r="I1125">
            <v>2</v>
          </cell>
          <cell r="J1125">
            <v>1</v>
          </cell>
          <cell r="K1125">
            <v>3</v>
          </cell>
          <cell r="L1125">
            <v>3</v>
          </cell>
          <cell r="M1125">
            <v>1</v>
          </cell>
          <cell r="N1125">
            <v>2</v>
          </cell>
          <cell r="O1125">
            <v>5</v>
          </cell>
          <cell r="P1125">
            <v>1</v>
          </cell>
          <cell r="Q1125">
            <v>1</v>
          </cell>
          <cell r="R1125">
            <v>104</v>
          </cell>
          <cell r="S1125">
            <v>3</v>
          </cell>
          <cell r="T1125">
            <v>4</v>
          </cell>
          <cell r="W1125">
            <v>1004</v>
          </cell>
          <cell r="X1125">
            <v>8</v>
          </cell>
          <cell r="AA1125">
            <v>252</v>
          </cell>
          <cell r="AB1125">
            <v>635.34550000000002</v>
          </cell>
          <cell r="AC1125">
            <v>1.41</v>
          </cell>
          <cell r="AD1125">
            <v>20</v>
          </cell>
          <cell r="AE1125">
            <v>27.810099999999998</v>
          </cell>
          <cell r="AF1125">
            <v>4</v>
          </cell>
          <cell r="AG1125">
            <v>4</v>
          </cell>
          <cell r="AH1125">
            <v>4</v>
          </cell>
          <cell r="AI1125">
            <v>0</v>
          </cell>
        </row>
        <row r="1126">
          <cell r="A1126">
            <v>1</v>
          </cell>
          <cell r="B1126">
            <v>2</v>
          </cell>
          <cell r="C1126">
            <v>2024</v>
          </cell>
          <cell r="D1126">
            <v>5</v>
          </cell>
          <cell r="E1126">
            <v>340</v>
          </cell>
          <cell r="F1126">
            <v>275</v>
          </cell>
          <cell r="G1126">
            <v>24</v>
          </cell>
          <cell r="H1126">
            <v>29</v>
          </cell>
          <cell r="I1126">
            <v>2</v>
          </cell>
          <cell r="J1126">
            <v>1</v>
          </cell>
          <cell r="K1126">
            <v>3</v>
          </cell>
          <cell r="L1126">
            <v>2</v>
          </cell>
          <cell r="M1126">
            <v>1</v>
          </cell>
          <cell r="N1126">
            <v>1</v>
          </cell>
          <cell r="O1126">
            <v>5</v>
          </cell>
          <cell r="P1126">
            <v>1</v>
          </cell>
          <cell r="Q1126">
            <v>1</v>
          </cell>
          <cell r="R1126">
            <v>104</v>
          </cell>
          <cell r="S1126">
            <v>2</v>
          </cell>
          <cell r="T1126">
            <v>4</v>
          </cell>
          <cell r="U1126">
            <v>1</v>
          </cell>
          <cell r="V1126">
            <v>1</v>
          </cell>
          <cell r="W1126">
            <v>1004</v>
          </cell>
          <cell r="X1126">
            <v>8</v>
          </cell>
          <cell r="AA1126">
            <v>123</v>
          </cell>
          <cell r="AB1126">
            <v>86.44</v>
          </cell>
          <cell r="AC1126">
            <v>8.9291</v>
          </cell>
          <cell r="AD1126">
            <v>18</v>
          </cell>
          <cell r="AE1126">
            <v>29.136900000000001</v>
          </cell>
          <cell r="AF1126">
            <v>4</v>
          </cell>
          <cell r="AG1126">
            <v>4</v>
          </cell>
          <cell r="AH1126">
            <v>4</v>
          </cell>
          <cell r="AI1126">
            <v>0</v>
          </cell>
        </row>
        <row r="1127">
          <cell r="A1127">
            <v>1</v>
          </cell>
          <cell r="B1127">
            <v>2</v>
          </cell>
          <cell r="C1127">
            <v>2024</v>
          </cell>
          <cell r="D1127">
            <v>5</v>
          </cell>
          <cell r="E1127">
            <v>340</v>
          </cell>
          <cell r="F1127">
            <v>275</v>
          </cell>
          <cell r="G1127">
            <v>24</v>
          </cell>
          <cell r="H1127">
            <v>30</v>
          </cell>
          <cell r="I1127">
            <v>2</v>
          </cell>
          <cell r="J1127">
            <v>1</v>
          </cell>
          <cell r="K1127">
            <v>3</v>
          </cell>
          <cell r="L1127">
            <v>2</v>
          </cell>
          <cell r="M1127">
            <v>1</v>
          </cell>
          <cell r="N1127">
            <v>2</v>
          </cell>
          <cell r="O1127">
            <v>5</v>
          </cell>
          <cell r="P1127">
            <v>1</v>
          </cell>
          <cell r="Q1127">
            <v>1</v>
          </cell>
          <cell r="R1127">
            <v>104</v>
          </cell>
          <cell r="S1127">
            <v>2</v>
          </cell>
          <cell r="T1127">
            <v>4</v>
          </cell>
          <cell r="U1127">
            <v>0</v>
          </cell>
          <cell r="V1127">
            <v>0</v>
          </cell>
          <cell r="W1127">
            <v>1004</v>
          </cell>
          <cell r="X1127">
            <v>8</v>
          </cell>
          <cell r="AA1127">
            <v>2113</v>
          </cell>
          <cell r="AB1127">
            <v>4601.2250999999997</v>
          </cell>
          <cell r="AC1127">
            <v>7.7919</v>
          </cell>
          <cell r="AD1127">
            <v>20</v>
          </cell>
          <cell r="AE1127">
            <v>31.5229</v>
          </cell>
          <cell r="AF1127">
            <v>4</v>
          </cell>
          <cell r="AG1127">
            <v>4</v>
          </cell>
          <cell r="AH1127">
            <v>4</v>
          </cell>
          <cell r="AI1127">
            <v>0</v>
          </cell>
        </row>
        <row r="1128">
          <cell r="A1128">
            <v>1</v>
          </cell>
          <cell r="B1128">
            <v>2</v>
          </cell>
          <cell r="C1128">
            <v>2024</v>
          </cell>
          <cell r="D1128">
            <v>5</v>
          </cell>
          <cell r="E1128">
            <v>340</v>
          </cell>
          <cell r="F1128">
            <v>275</v>
          </cell>
          <cell r="G1128">
            <v>24</v>
          </cell>
          <cell r="H1128">
            <v>31</v>
          </cell>
          <cell r="I1128">
            <v>2</v>
          </cell>
          <cell r="J1128">
            <v>1</v>
          </cell>
          <cell r="K1128">
            <v>3</v>
          </cell>
          <cell r="L1128">
            <v>2</v>
          </cell>
          <cell r="M1128">
            <v>1</v>
          </cell>
          <cell r="N1128">
            <v>1</v>
          </cell>
          <cell r="O1128">
            <v>5</v>
          </cell>
          <cell r="P1128">
            <v>1</v>
          </cell>
          <cell r="Q1128">
            <v>1</v>
          </cell>
          <cell r="R1128">
            <v>104</v>
          </cell>
          <cell r="S1128">
            <v>3</v>
          </cell>
          <cell r="T1128">
            <v>4</v>
          </cell>
          <cell r="W1128">
            <v>1004</v>
          </cell>
          <cell r="X1128">
            <v>8</v>
          </cell>
          <cell r="AA1128">
            <v>1740</v>
          </cell>
          <cell r="AB1128">
            <v>2488.31</v>
          </cell>
          <cell r="AC1128">
            <v>8.9421999999999997</v>
          </cell>
          <cell r="AD1128">
            <v>20</v>
          </cell>
          <cell r="AE1128">
            <v>14.75</v>
          </cell>
          <cell r="AF1128">
            <v>4</v>
          </cell>
          <cell r="AG1128">
            <v>4</v>
          </cell>
          <cell r="AH1128">
            <v>4</v>
          </cell>
          <cell r="AI1128">
            <v>0</v>
          </cell>
        </row>
        <row r="1129">
          <cell r="A1129">
            <v>1</v>
          </cell>
          <cell r="B1129">
            <v>2</v>
          </cell>
          <cell r="C1129">
            <v>2024</v>
          </cell>
          <cell r="D1129">
            <v>5</v>
          </cell>
          <cell r="E1129">
            <v>340</v>
          </cell>
          <cell r="F1129">
            <v>275</v>
          </cell>
          <cell r="G1129">
            <v>24</v>
          </cell>
          <cell r="H1129">
            <v>32</v>
          </cell>
          <cell r="I1129">
            <v>2</v>
          </cell>
          <cell r="J1129">
            <v>1</v>
          </cell>
          <cell r="K1129">
            <v>3</v>
          </cell>
          <cell r="L1129">
            <v>3</v>
          </cell>
          <cell r="M1129">
            <v>1</v>
          </cell>
          <cell r="N1129">
            <v>1</v>
          </cell>
          <cell r="O1129">
            <v>5</v>
          </cell>
          <cell r="P1129">
            <v>1</v>
          </cell>
          <cell r="Q1129">
            <v>0</v>
          </cell>
          <cell r="R1129">
            <v>104</v>
          </cell>
          <cell r="S1129">
            <v>3</v>
          </cell>
          <cell r="T1129">
            <v>4</v>
          </cell>
          <cell r="W1129">
            <v>1004</v>
          </cell>
          <cell r="X1129">
            <v>8</v>
          </cell>
          <cell r="AA1129">
            <v>280</v>
          </cell>
          <cell r="AB1129">
            <v>199.66</v>
          </cell>
          <cell r="AC1129">
            <v>2.2454000000000001</v>
          </cell>
          <cell r="AD1129">
            <v>20</v>
          </cell>
          <cell r="AE1129">
            <v>2.2454000000000001</v>
          </cell>
          <cell r="AF1129">
            <v>4</v>
          </cell>
          <cell r="AG1129">
            <v>4</v>
          </cell>
          <cell r="AH1129">
            <v>4</v>
          </cell>
          <cell r="AI1129">
            <v>0</v>
          </cell>
        </row>
        <row r="1130">
          <cell r="A1130">
            <v>1</v>
          </cell>
          <cell r="B1130">
            <v>2</v>
          </cell>
          <cell r="C1130">
            <v>2024</v>
          </cell>
          <cell r="D1130">
            <v>5</v>
          </cell>
          <cell r="E1130">
            <v>340</v>
          </cell>
          <cell r="F1130">
            <v>275</v>
          </cell>
          <cell r="G1130">
            <v>24</v>
          </cell>
          <cell r="H1130">
            <v>33</v>
          </cell>
          <cell r="I1130">
            <v>2</v>
          </cell>
          <cell r="J1130">
            <v>1</v>
          </cell>
          <cell r="K1130">
            <v>3</v>
          </cell>
          <cell r="L1130">
            <v>2</v>
          </cell>
          <cell r="M1130">
            <v>1</v>
          </cell>
          <cell r="N1130">
            <v>1</v>
          </cell>
          <cell r="O1130">
            <v>5</v>
          </cell>
          <cell r="P1130">
            <v>1</v>
          </cell>
          <cell r="Q1130">
            <v>1</v>
          </cell>
          <cell r="R1130">
            <v>104</v>
          </cell>
          <cell r="S1130">
            <v>3</v>
          </cell>
          <cell r="T1130">
            <v>4</v>
          </cell>
          <cell r="W1130">
            <v>1004</v>
          </cell>
          <cell r="X1130">
            <v>8</v>
          </cell>
          <cell r="AA1130">
            <v>984</v>
          </cell>
          <cell r="AB1130">
            <v>1960.52</v>
          </cell>
          <cell r="AD1130">
            <v>20</v>
          </cell>
          <cell r="AE1130">
            <v>23.7957</v>
          </cell>
          <cell r="AF1130">
            <v>4</v>
          </cell>
          <cell r="AG1130">
            <v>4</v>
          </cell>
          <cell r="AH1130">
            <v>4</v>
          </cell>
          <cell r="AI1130">
            <v>0</v>
          </cell>
        </row>
        <row r="1131">
          <cell r="A1131">
            <v>1</v>
          </cell>
          <cell r="B1131">
            <v>2</v>
          </cell>
          <cell r="C1131">
            <v>2024</v>
          </cell>
          <cell r="D1131">
            <v>5</v>
          </cell>
          <cell r="E1131">
            <v>340</v>
          </cell>
          <cell r="F1131">
            <v>275</v>
          </cell>
          <cell r="G1131">
            <v>24</v>
          </cell>
          <cell r="H1131">
            <v>1</v>
          </cell>
          <cell r="I1131">
            <v>2</v>
          </cell>
          <cell r="J1131">
            <v>2</v>
          </cell>
          <cell r="K1131">
            <v>3</v>
          </cell>
          <cell r="L1131">
            <v>1</v>
          </cell>
          <cell r="M1131">
            <v>1</v>
          </cell>
          <cell r="N1131">
            <v>1</v>
          </cell>
          <cell r="O1131">
            <v>5</v>
          </cell>
          <cell r="P1131">
            <v>0</v>
          </cell>
          <cell r="R1131">
            <v>104</v>
          </cell>
          <cell r="S1131">
            <v>3</v>
          </cell>
          <cell r="T1131">
            <v>4</v>
          </cell>
          <cell r="W1131">
            <v>1004</v>
          </cell>
          <cell r="X1131">
            <v>8</v>
          </cell>
          <cell r="AA1131">
            <v>152</v>
          </cell>
          <cell r="AB1131">
            <v>268</v>
          </cell>
          <cell r="AD1131">
            <v>20</v>
          </cell>
          <cell r="AE1131">
            <v>70.700100000000006</v>
          </cell>
          <cell r="AF1131">
            <v>4</v>
          </cell>
          <cell r="AG1131">
            <v>4</v>
          </cell>
          <cell r="AH1131">
            <v>4</v>
          </cell>
          <cell r="AI1131">
            <v>0</v>
          </cell>
        </row>
        <row r="1132">
          <cell r="A1132">
            <v>1</v>
          </cell>
          <cell r="B1132">
            <v>2</v>
          </cell>
          <cell r="C1132">
            <v>2024</v>
          </cell>
          <cell r="D1132">
            <v>5</v>
          </cell>
          <cell r="E1132">
            <v>340</v>
          </cell>
          <cell r="F1132">
            <v>275</v>
          </cell>
          <cell r="G1132">
            <v>24</v>
          </cell>
          <cell r="H1132">
            <v>2</v>
          </cell>
          <cell r="I1132">
            <v>2</v>
          </cell>
          <cell r="J1132">
            <v>2</v>
          </cell>
          <cell r="K1132">
            <v>3</v>
          </cell>
          <cell r="L1132">
            <v>1</v>
          </cell>
          <cell r="M1132">
            <v>1</v>
          </cell>
          <cell r="N1132">
            <v>4</v>
          </cell>
          <cell r="O1132">
            <v>9</v>
          </cell>
          <cell r="P1132">
            <v>0</v>
          </cell>
          <cell r="R1132">
            <v>104</v>
          </cell>
          <cell r="S1132">
            <v>2</v>
          </cell>
          <cell r="T1132">
            <v>4</v>
          </cell>
          <cell r="U1132">
            <v>0</v>
          </cell>
          <cell r="V1132">
            <v>0</v>
          </cell>
          <cell r="W1132">
            <v>1004</v>
          </cell>
          <cell r="X1132">
            <v>8</v>
          </cell>
          <cell r="AA1132">
            <v>721</v>
          </cell>
          <cell r="AB1132">
            <v>1664.8434</v>
          </cell>
          <cell r="AC1132">
            <v>18.143999999999998</v>
          </cell>
          <cell r="AD1132">
            <v>20</v>
          </cell>
          <cell r="AE1132">
            <v>53.9236</v>
          </cell>
          <cell r="AF1132">
            <v>4</v>
          </cell>
          <cell r="AG1132">
            <v>4</v>
          </cell>
          <cell r="AH1132">
            <v>4</v>
          </cell>
          <cell r="AI1132">
            <v>0</v>
          </cell>
        </row>
        <row r="1133">
          <cell r="A1133">
            <v>1</v>
          </cell>
          <cell r="B1133">
            <v>2</v>
          </cell>
          <cell r="C1133">
            <v>2024</v>
          </cell>
          <cell r="D1133">
            <v>5</v>
          </cell>
          <cell r="E1133">
            <v>340</v>
          </cell>
          <cell r="F1133">
            <v>275</v>
          </cell>
          <cell r="G1133">
            <v>24</v>
          </cell>
          <cell r="H1133">
            <v>3</v>
          </cell>
          <cell r="I1133">
            <v>2</v>
          </cell>
          <cell r="J1133">
            <v>2</v>
          </cell>
          <cell r="K1133">
            <v>3</v>
          </cell>
          <cell r="L1133">
            <v>1</v>
          </cell>
          <cell r="M1133">
            <v>1</v>
          </cell>
          <cell r="N1133">
            <v>4</v>
          </cell>
          <cell r="O1133">
            <v>9</v>
          </cell>
          <cell r="P1133">
            <v>1</v>
          </cell>
          <cell r="Q1133">
            <v>1</v>
          </cell>
          <cell r="R1133">
            <v>104</v>
          </cell>
          <cell r="S1133">
            <v>3</v>
          </cell>
          <cell r="T1133">
            <v>4</v>
          </cell>
          <cell r="W1133">
            <v>1004</v>
          </cell>
          <cell r="X1133">
            <v>8</v>
          </cell>
          <cell r="AA1133">
            <v>199</v>
          </cell>
          <cell r="AB1133">
            <v>382.77089999999998</v>
          </cell>
          <cell r="AD1133">
            <v>20</v>
          </cell>
          <cell r="AE1133">
            <v>52.8748</v>
          </cell>
          <cell r="AF1133">
            <v>4</v>
          </cell>
          <cell r="AG1133">
            <v>4</v>
          </cell>
          <cell r="AH1133">
            <v>4</v>
          </cell>
          <cell r="AI1133">
            <v>0</v>
          </cell>
        </row>
        <row r="1134">
          <cell r="A1134">
            <v>1</v>
          </cell>
          <cell r="B1134">
            <v>2</v>
          </cell>
          <cell r="C1134">
            <v>2024</v>
          </cell>
          <cell r="D1134">
            <v>5</v>
          </cell>
          <cell r="E1134">
            <v>340</v>
          </cell>
          <cell r="F1134">
            <v>275</v>
          </cell>
          <cell r="G1134">
            <v>24</v>
          </cell>
          <cell r="H1134">
            <v>4</v>
          </cell>
          <cell r="I1134">
            <v>2</v>
          </cell>
          <cell r="J1134">
            <v>2</v>
          </cell>
          <cell r="K1134">
            <v>3</v>
          </cell>
          <cell r="L1134">
            <v>1</v>
          </cell>
          <cell r="M1134">
            <v>1</v>
          </cell>
          <cell r="N1134">
            <v>1</v>
          </cell>
          <cell r="O1134">
            <v>5</v>
          </cell>
          <cell r="P1134">
            <v>1</v>
          </cell>
          <cell r="Q1134">
            <v>0</v>
          </cell>
          <cell r="R1134">
            <v>104</v>
          </cell>
          <cell r="S1134">
            <v>3</v>
          </cell>
          <cell r="T1134">
            <v>4</v>
          </cell>
          <cell r="W1134">
            <v>1004</v>
          </cell>
          <cell r="X1134">
            <v>8</v>
          </cell>
          <cell r="AA1134">
            <v>516</v>
          </cell>
          <cell r="AB1134">
            <v>294</v>
          </cell>
          <cell r="AC1134">
            <v>4.3040000000000003</v>
          </cell>
          <cell r="AD1134">
            <v>20</v>
          </cell>
          <cell r="AE1134">
            <v>6.0620000000000003</v>
          </cell>
          <cell r="AF1134">
            <v>4</v>
          </cell>
          <cell r="AG1134">
            <v>4</v>
          </cell>
          <cell r="AH1134">
            <v>4</v>
          </cell>
          <cell r="AI1134">
            <v>0</v>
          </cell>
        </row>
        <row r="1135">
          <cell r="A1135">
            <v>1</v>
          </cell>
          <cell r="B1135">
            <v>2</v>
          </cell>
          <cell r="C1135">
            <v>2024</v>
          </cell>
          <cell r="D1135">
            <v>5</v>
          </cell>
          <cell r="E1135">
            <v>340</v>
          </cell>
          <cell r="F1135">
            <v>275</v>
          </cell>
          <cell r="G1135">
            <v>24</v>
          </cell>
          <cell r="H1135">
            <v>5</v>
          </cell>
          <cell r="I1135">
            <v>2</v>
          </cell>
          <cell r="J1135">
            <v>2</v>
          </cell>
          <cell r="K1135">
            <v>3</v>
          </cell>
          <cell r="L1135">
            <v>1</v>
          </cell>
          <cell r="M1135">
            <v>1</v>
          </cell>
          <cell r="N1135">
            <v>4</v>
          </cell>
          <cell r="O1135">
            <v>9</v>
          </cell>
          <cell r="P1135">
            <v>0</v>
          </cell>
          <cell r="R1135">
            <v>104</v>
          </cell>
          <cell r="S1135">
            <v>3</v>
          </cell>
          <cell r="T1135">
            <v>4</v>
          </cell>
          <cell r="W1135">
            <v>1004</v>
          </cell>
          <cell r="X1135">
            <v>8</v>
          </cell>
          <cell r="AA1135">
            <v>1461</v>
          </cell>
          <cell r="AB1135">
            <v>748.48820000000001</v>
          </cell>
          <cell r="AD1135">
            <v>20</v>
          </cell>
          <cell r="AE1135">
            <v>10.9169</v>
          </cell>
          <cell r="AF1135">
            <v>4</v>
          </cell>
          <cell r="AG1135">
            <v>4</v>
          </cell>
          <cell r="AH1135">
            <v>4</v>
          </cell>
          <cell r="AI1135">
            <v>0</v>
          </cell>
        </row>
        <row r="1136">
          <cell r="A1136">
            <v>1</v>
          </cell>
          <cell r="B1136">
            <v>2</v>
          </cell>
          <cell r="C1136">
            <v>2024</v>
          </cell>
          <cell r="D1136">
            <v>5</v>
          </cell>
          <cell r="E1136">
            <v>340</v>
          </cell>
          <cell r="F1136">
            <v>275</v>
          </cell>
          <cell r="G1136">
            <v>24</v>
          </cell>
          <cell r="H1136">
            <v>6</v>
          </cell>
          <cell r="I1136">
            <v>2</v>
          </cell>
          <cell r="J1136">
            <v>2</v>
          </cell>
          <cell r="K1136">
            <v>3</v>
          </cell>
          <cell r="L1136">
            <v>1</v>
          </cell>
          <cell r="M1136">
            <v>1</v>
          </cell>
          <cell r="N1136">
            <v>2</v>
          </cell>
          <cell r="O1136">
            <v>5</v>
          </cell>
          <cell r="P1136">
            <v>1</v>
          </cell>
          <cell r="Q1136">
            <v>0</v>
          </cell>
          <cell r="R1136">
            <v>104</v>
          </cell>
          <cell r="S1136">
            <v>3</v>
          </cell>
          <cell r="T1136">
            <v>4</v>
          </cell>
          <cell r="W1136">
            <v>1004</v>
          </cell>
          <cell r="X1136">
            <v>8</v>
          </cell>
          <cell r="AA1136">
            <v>387</v>
          </cell>
          <cell r="AB1136">
            <v>446.52199999999999</v>
          </cell>
          <cell r="AD1136">
            <v>20</v>
          </cell>
          <cell r="AE1136">
            <v>34.478999999999999</v>
          </cell>
          <cell r="AF1136">
            <v>4</v>
          </cell>
          <cell r="AG1136">
            <v>4</v>
          </cell>
          <cell r="AH1136">
            <v>4</v>
          </cell>
          <cell r="AI1136">
            <v>0</v>
          </cell>
        </row>
        <row r="1137">
          <cell r="A1137">
            <v>1</v>
          </cell>
          <cell r="B1137">
            <v>2</v>
          </cell>
          <cell r="C1137">
            <v>2024</v>
          </cell>
          <cell r="D1137">
            <v>5</v>
          </cell>
          <cell r="E1137">
            <v>340</v>
          </cell>
          <cell r="F1137">
            <v>275</v>
          </cell>
          <cell r="G1137">
            <v>24</v>
          </cell>
          <cell r="H1137">
            <v>7</v>
          </cell>
          <cell r="I1137">
            <v>2</v>
          </cell>
          <cell r="J1137">
            <v>2</v>
          </cell>
          <cell r="K1137">
            <v>3</v>
          </cell>
          <cell r="L1137">
            <v>3</v>
          </cell>
          <cell r="M1137">
            <v>1</v>
          </cell>
          <cell r="N1137">
            <v>2</v>
          </cell>
          <cell r="O1137">
            <v>5</v>
          </cell>
          <cell r="P1137">
            <v>1</v>
          </cell>
          <cell r="Q1137">
            <v>1</v>
          </cell>
          <cell r="R1137">
            <v>104</v>
          </cell>
          <cell r="S1137">
            <v>2</v>
          </cell>
          <cell r="T1137">
            <v>4</v>
          </cell>
          <cell r="U1137">
            <v>0</v>
          </cell>
          <cell r="V1137">
            <v>0</v>
          </cell>
          <cell r="W1137">
            <v>1004</v>
          </cell>
          <cell r="X1137">
            <v>8</v>
          </cell>
          <cell r="AA1137">
            <v>396</v>
          </cell>
          <cell r="AB1137">
            <v>1272.19</v>
          </cell>
          <cell r="AC1137">
            <v>10.53</v>
          </cell>
          <cell r="AD1137">
            <v>20</v>
          </cell>
          <cell r="AE1137">
            <v>60.55</v>
          </cell>
          <cell r="AF1137">
            <v>4</v>
          </cell>
          <cell r="AG1137">
            <v>4</v>
          </cell>
          <cell r="AH1137">
            <v>4</v>
          </cell>
          <cell r="AI1137">
            <v>0</v>
          </cell>
        </row>
        <row r="1138">
          <cell r="A1138">
            <v>1</v>
          </cell>
          <cell r="B1138">
            <v>2</v>
          </cell>
          <cell r="C1138">
            <v>2024</v>
          </cell>
          <cell r="D1138">
            <v>5</v>
          </cell>
          <cell r="E1138">
            <v>340</v>
          </cell>
          <cell r="F1138">
            <v>275</v>
          </cell>
          <cell r="G1138">
            <v>24</v>
          </cell>
          <cell r="H1138">
            <v>8</v>
          </cell>
          <cell r="I1138">
            <v>2</v>
          </cell>
          <cell r="J1138">
            <v>2</v>
          </cell>
          <cell r="K1138">
            <v>3</v>
          </cell>
          <cell r="L1138">
            <v>7</v>
          </cell>
          <cell r="M1138">
            <v>1</v>
          </cell>
          <cell r="N1138">
            <v>1</v>
          </cell>
          <cell r="O1138">
            <v>5</v>
          </cell>
          <cell r="P1138">
            <v>0</v>
          </cell>
          <cell r="R1138">
            <v>104</v>
          </cell>
          <cell r="S1138">
            <v>3</v>
          </cell>
          <cell r="T1138">
            <v>4</v>
          </cell>
          <cell r="W1138">
            <v>1004</v>
          </cell>
          <cell r="X1138">
            <v>8</v>
          </cell>
          <cell r="AA1138">
            <v>680</v>
          </cell>
          <cell r="AB1138">
            <v>1358</v>
          </cell>
          <cell r="AD1138">
            <v>20</v>
          </cell>
          <cell r="AE1138">
            <v>28.567</v>
          </cell>
          <cell r="AF1138">
            <v>4</v>
          </cell>
          <cell r="AG1138">
            <v>4</v>
          </cell>
          <cell r="AH1138">
            <v>4</v>
          </cell>
          <cell r="AI1138">
            <v>0</v>
          </cell>
        </row>
        <row r="1139">
          <cell r="A1139">
            <v>1</v>
          </cell>
          <cell r="B1139">
            <v>2</v>
          </cell>
          <cell r="C1139">
            <v>2024</v>
          </cell>
          <cell r="D1139">
            <v>5</v>
          </cell>
          <cell r="E1139">
            <v>340</v>
          </cell>
          <cell r="F1139">
            <v>275</v>
          </cell>
          <cell r="G1139">
            <v>24</v>
          </cell>
          <cell r="H1139">
            <v>9</v>
          </cell>
          <cell r="I1139">
            <v>2</v>
          </cell>
          <cell r="J1139">
            <v>2</v>
          </cell>
          <cell r="K1139">
            <v>3</v>
          </cell>
          <cell r="L1139">
            <v>2</v>
          </cell>
          <cell r="M1139">
            <v>1</v>
          </cell>
          <cell r="N1139">
            <v>1</v>
          </cell>
          <cell r="O1139">
            <v>5</v>
          </cell>
          <cell r="P1139">
            <v>1</v>
          </cell>
          <cell r="Q1139">
            <v>1</v>
          </cell>
          <cell r="R1139">
            <v>104</v>
          </cell>
          <cell r="S1139">
            <v>3</v>
          </cell>
          <cell r="T1139">
            <v>4</v>
          </cell>
          <cell r="W1139">
            <v>1004</v>
          </cell>
          <cell r="X1139">
            <v>8</v>
          </cell>
          <cell r="AA1139">
            <v>307</v>
          </cell>
          <cell r="AB1139">
            <v>477.99489999999997</v>
          </cell>
          <cell r="AD1139">
            <v>20</v>
          </cell>
          <cell r="AE1139">
            <v>41.494999999999997</v>
          </cell>
          <cell r="AF1139">
            <v>4</v>
          </cell>
          <cell r="AG1139">
            <v>4</v>
          </cell>
          <cell r="AH1139">
            <v>4</v>
          </cell>
          <cell r="AI1139">
            <v>0</v>
          </cell>
        </row>
        <row r="1140">
          <cell r="A1140">
            <v>1</v>
          </cell>
          <cell r="B1140">
            <v>2</v>
          </cell>
          <cell r="C1140">
            <v>2024</v>
          </cell>
          <cell r="D1140">
            <v>5</v>
          </cell>
          <cell r="E1140">
            <v>340</v>
          </cell>
          <cell r="F1140">
            <v>275</v>
          </cell>
          <cell r="G1140">
            <v>24</v>
          </cell>
          <cell r="H1140">
            <v>12</v>
          </cell>
          <cell r="I1140">
            <v>2</v>
          </cell>
          <cell r="J1140">
            <v>2</v>
          </cell>
          <cell r="K1140">
            <v>3</v>
          </cell>
          <cell r="L1140">
            <v>3</v>
          </cell>
          <cell r="M1140">
            <v>1</v>
          </cell>
          <cell r="N1140">
            <v>1</v>
          </cell>
          <cell r="O1140">
            <v>5</v>
          </cell>
          <cell r="P1140">
            <v>1</v>
          </cell>
          <cell r="Q1140">
            <v>1</v>
          </cell>
          <cell r="R1140">
            <v>104</v>
          </cell>
          <cell r="S1140">
            <v>3</v>
          </cell>
          <cell r="T1140">
            <v>4</v>
          </cell>
          <cell r="W1140">
            <v>1004</v>
          </cell>
          <cell r="X1140">
            <v>8</v>
          </cell>
          <cell r="AA1140">
            <v>318</v>
          </cell>
          <cell r="AB1140">
            <v>513.51</v>
          </cell>
          <cell r="AC1140">
            <v>13.5875</v>
          </cell>
          <cell r="AD1140">
            <v>20</v>
          </cell>
          <cell r="AE1140">
            <v>20.403500000000001</v>
          </cell>
          <cell r="AF1140">
            <v>4</v>
          </cell>
          <cell r="AG1140">
            <v>4</v>
          </cell>
          <cell r="AH1140">
            <v>4</v>
          </cell>
          <cell r="AI1140">
            <v>0</v>
          </cell>
        </row>
        <row r="1141">
          <cell r="A1141">
            <v>1</v>
          </cell>
          <cell r="B1141">
            <v>2</v>
          </cell>
          <cell r="C1141">
            <v>2024</v>
          </cell>
          <cell r="D1141">
            <v>5</v>
          </cell>
          <cell r="E1141">
            <v>340</v>
          </cell>
          <cell r="F1141">
            <v>275</v>
          </cell>
          <cell r="G1141">
            <v>24</v>
          </cell>
          <cell r="H1141">
            <v>13</v>
          </cell>
          <cell r="I1141">
            <v>2</v>
          </cell>
          <cell r="J1141">
            <v>2</v>
          </cell>
          <cell r="K1141">
            <v>3</v>
          </cell>
          <cell r="L1141">
            <v>2</v>
          </cell>
          <cell r="M1141">
            <v>1</v>
          </cell>
          <cell r="N1141">
            <v>1</v>
          </cell>
          <cell r="O1141">
            <v>5</v>
          </cell>
          <cell r="P1141">
            <v>1</v>
          </cell>
          <cell r="Q1141">
            <v>1</v>
          </cell>
          <cell r="R1141">
            <v>104</v>
          </cell>
          <cell r="S1141">
            <v>2</v>
          </cell>
          <cell r="T1141">
            <v>4</v>
          </cell>
          <cell r="U1141">
            <v>1</v>
          </cell>
          <cell r="V1141">
            <v>1</v>
          </cell>
          <cell r="W1141">
            <v>1004</v>
          </cell>
          <cell r="X1141">
            <v>8</v>
          </cell>
          <cell r="AA1141">
            <v>242</v>
          </cell>
          <cell r="AB1141">
            <v>294.96870000000001</v>
          </cell>
          <cell r="AC1141">
            <v>3.7204000000000002</v>
          </cell>
          <cell r="AD1141">
            <v>20</v>
          </cell>
          <cell r="AE1141">
            <v>21.819099999999999</v>
          </cell>
          <cell r="AF1141">
            <v>4</v>
          </cell>
          <cell r="AG1141">
            <v>4</v>
          </cell>
          <cell r="AH1141">
            <v>4</v>
          </cell>
          <cell r="AI1141">
            <v>0</v>
          </cell>
        </row>
        <row r="1142">
          <cell r="A1142">
            <v>1</v>
          </cell>
          <cell r="B1142">
            <v>2</v>
          </cell>
          <cell r="C1142">
            <v>2024</v>
          </cell>
          <cell r="D1142">
            <v>5</v>
          </cell>
          <cell r="E1142">
            <v>340</v>
          </cell>
          <cell r="F1142">
            <v>275</v>
          </cell>
          <cell r="G1142">
            <v>24</v>
          </cell>
          <cell r="H1142">
            <v>15</v>
          </cell>
          <cell r="I1142">
            <v>2</v>
          </cell>
          <cell r="J1142">
            <v>2</v>
          </cell>
          <cell r="K1142">
            <v>3</v>
          </cell>
          <cell r="L1142">
            <v>1</v>
          </cell>
          <cell r="M1142">
            <v>1</v>
          </cell>
          <cell r="N1142">
            <v>4</v>
          </cell>
          <cell r="O1142">
            <v>9</v>
          </cell>
          <cell r="P1142">
            <v>0</v>
          </cell>
          <cell r="R1142">
            <v>104</v>
          </cell>
          <cell r="S1142">
            <v>3</v>
          </cell>
          <cell r="T1142">
            <v>4</v>
          </cell>
          <cell r="W1142">
            <v>1004</v>
          </cell>
          <cell r="X1142">
            <v>8</v>
          </cell>
          <cell r="AA1142">
            <v>2350</v>
          </cell>
          <cell r="AB1142">
            <v>1562</v>
          </cell>
          <cell r="AC1142">
            <v>11.3034</v>
          </cell>
          <cell r="AD1142">
            <v>20</v>
          </cell>
          <cell r="AE1142">
            <v>13.3786</v>
          </cell>
          <cell r="AF1142">
            <v>4</v>
          </cell>
          <cell r="AG1142">
            <v>4</v>
          </cell>
          <cell r="AH1142">
            <v>4</v>
          </cell>
          <cell r="AI1142">
            <v>0</v>
          </cell>
        </row>
        <row r="1143">
          <cell r="A1143">
            <v>1</v>
          </cell>
          <cell r="B1143">
            <v>2</v>
          </cell>
          <cell r="C1143">
            <v>2024</v>
          </cell>
          <cell r="D1143">
            <v>5</v>
          </cell>
          <cell r="E1143">
            <v>340</v>
          </cell>
          <cell r="F1143">
            <v>275</v>
          </cell>
          <cell r="G1143">
            <v>24</v>
          </cell>
          <cell r="H1143">
            <v>16</v>
          </cell>
          <cell r="I1143">
            <v>2</v>
          </cell>
          <cell r="J1143">
            <v>2</v>
          </cell>
          <cell r="K1143">
            <v>3</v>
          </cell>
          <cell r="L1143">
            <v>1</v>
          </cell>
          <cell r="M1143">
            <v>1</v>
          </cell>
          <cell r="N1143">
            <v>1</v>
          </cell>
          <cell r="O1143">
            <v>5</v>
          </cell>
          <cell r="P1143">
            <v>1</v>
          </cell>
          <cell r="Q1143">
            <v>1</v>
          </cell>
          <cell r="R1143">
            <v>104</v>
          </cell>
          <cell r="S1143">
            <v>3</v>
          </cell>
          <cell r="T1143">
            <v>4</v>
          </cell>
          <cell r="W1143">
            <v>1004</v>
          </cell>
          <cell r="X1143">
            <v>8</v>
          </cell>
          <cell r="AA1143">
            <v>80</v>
          </cell>
          <cell r="AB1143">
            <v>57.042900000000003</v>
          </cell>
          <cell r="AD1143">
            <v>20</v>
          </cell>
          <cell r="AE1143">
            <v>13.152900000000001</v>
          </cell>
          <cell r="AF1143">
            <v>4</v>
          </cell>
          <cell r="AG1143">
            <v>4</v>
          </cell>
          <cell r="AH1143">
            <v>4</v>
          </cell>
          <cell r="AI1143">
            <v>0</v>
          </cell>
        </row>
        <row r="1144">
          <cell r="A1144">
            <v>1</v>
          </cell>
          <cell r="B1144">
            <v>2</v>
          </cell>
          <cell r="C1144">
            <v>2024</v>
          </cell>
          <cell r="D1144">
            <v>5</v>
          </cell>
          <cell r="E1144">
            <v>340</v>
          </cell>
          <cell r="F1144">
            <v>275</v>
          </cell>
          <cell r="G1144">
            <v>24</v>
          </cell>
          <cell r="H1144">
            <v>17</v>
          </cell>
          <cell r="I1144">
            <v>2</v>
          </cell>
          <cell r="J1144">
            <v>2</v>
          </cell>
          <cell r="K1144">
            <v>3</v>
          </cell>
          <cell r="L1144">
            <v>1</v>
          </cell>
          <cell r="M1144">
            <v>1</v>
          </cell>
          <cell r="N1144">
            <v>1</v>
          </cell>
          <cell r="O1144">
            <v>5</v>
          </cell>
          <cell r="P1144">
            <v>1</v>
          </cell>
          <cell r="Q1144">
            <v>1</v>
          </cell>
          <cell r="R1144">
            <v>104</v>
          </cell>
          <cell r="S1144">
            <v>2</v>
          </cell>
          <cell r="T1144">
            <v>4</v>
          </cell>
          <cell r="U1144">
            <v>1</v>
          </cell>
          <cell r="V1144">
            <v>1</v>
          </cell>
          <cell r="W1144">
            <v>1004</v>
          </cell>
          <cell r="X1144">
            <v>0</v>
          </cell>
          <cell r="Y1144">
            <v>1</v>
          </cell>
          <cell r="Z1144">
            <v>1</v>
          </cell>
          <cell r="AA1144">
            <v>1793</v>
          </cell>
          <cell r="AB1144">
            <v>1418</v>
          </cell>
          <cell r="AC1144">
            <v>18.8353</v>
          </cell>
          <cell r="AD1144">
            <v>20</v>
          </cell>
          <cell r="AE1144">
            <v>18.8353</v>
          </cell>
          <cell r="AF1144">
            <v>4</v>
          </cell>
          <cell r="AG1144">
            <v>4</v>
          </cell>
          <cell r="AH1144">
            <v>4</v>
          </cell>
          <cell r="AI1144">
            <v>0</v>
          </cell>
        </row>
        <row r="1145">
          <cell r="A1145">
            <v>1</v>
          </cell>
          <cell r="B1145">
            <v>2</v>
          </cell>
          <cell r="C1145">
            <v>2024</v>
          </cell>
          <cell r="D1145">
            <v>5</v>
          </cell>
          <cell r="E1145">
            <v>340</v>
          </cell>
          <cell r="F1145">
            <v>275</v>
          </cell>
          <cell r="G1145">
            <v>24</v>
          </cell>
          <cell r="H1145">
            <v>18</v>
          </cell>
          <cell r="I1145">
            <v>2</v>
          </cell>
          <cell r="J1145">
            <v>2</v>
          </cell>
          <cell r="K1145">
            <v>3</v>
          </cell>
          <cell r="L1145">
            <v>2</v>
          </cell>
          <cell r="M1145">
            <v>1</v>
          </cell>
          <cell r="N1145">
            <v>1</v>
          </cell>
          <cell r="O1145">
            <v>5</v>
          </cell>
          <cell r="P1145">
            <v>1</v>
          </cell>
          <cell r="Q1145">
            <v>1</v>
          </cell>
          <cell r="R1145">
            <v>104</v>
          </cell>
          <cell r="S1145">
            <v>3</v>
          </cell>
          <cell r="T1145">
            <v>4</v>
          </cell>
          <cell r="W1145">
            <v>1004</v>
          </cell>
          <cell r="X1145">
            <v>8</v>
          </cell>
          <cell r="AA1145">
            <v>193</v>
          </cell>
          <cell r="AB1145">
            <v>319.98</v>
          </cell>
          <cell r="AC1145">
            <v>3.8795999999999999</v>
          </cell>
          <cell r="AD1145">
            <v>20</v>
          </cell>
          <cell r="AE1145">
            <v>22.812000000000001</v>
          </cell>
          <cell r="AF1145">
            <v>4</v>
          </cell>
          <cell r="AG1145">
            <v>4</v>
          </cell>
          <cell r="AH1145">
            <v>4</v>
          </cell>
          <cell r="AI1145">
            <v>0</v>
          </cell>
        </row>
        <row r="1146">
          <cell r="A1146">
            <v>1</v>
          </cell>
          <cell r="B1146">
            <v>2</v>
          </cell>
          <cell r="C1146">
            <v>2024</v>
          </cell>
          <cell r="D1146">
            <v>5</v>
          </cell>
          <cell r="E1146">
            <v>340</v>
          </cell>
          <cell r="F1146">
            <v>275</v>
          </cell>
          <cell r="G1146">
            <v>24</v>
          </cell>
          <cell r="H1146">
            <v>19</v>
          </cell>
          <cell r="I1146">
            <v>2</v>
          </cell>
          <cell r="J1146">
            <v>2</v>
          </cell>
          <cell r="K1146">
            <v>3</v>
          </cell>
          <cell r="L1146">
            <v>1</v>
          </cell>
          <cell r="M1146">
            <v>1</v>
          </cell>
          <cell r="N1146">
            <v>1</v>
          </cell>
          <cell r="O1146">
            <v>5</v>
          </cell>
          <cell r="P1146">
            <v>1</v>
          </cell>
          <cell r="Q1146">
            <v>1</v>
          </cell>
          <cell r="R1146">
            <v>104</v>
          </cell>
          <cell r="S1146">
            <v>3</v>
          </cell>
          <cell r="T1146">
            <v>4</v>
          </cell>
          <cell r="W1146">
            <v>1004</v>
          </cell>
          <cell r="X1146">
            <v>8</v>
          </cell>
          <cell r="AA1146">
            <v>1096</v>
          </cell>
          <cell r="AB1146">
            <v>481.6986</v>
          </cell>
          <cell r="AC1146">
            <v>6.3030999999999997</v>
          </cell>
          <cell r="AD1146">
            <v>16</v>
          </cell>
          <cell r="AE1146">
            <v>8708.17</v>
          </cell>
          <cell r="AF1146">
            <v>4</v>
          </cell>
          <cell r="AG1146">
            <v>4</v>
          </cell>
          <cell r="AH1146">
            <v>4</v>
          </cell>
          <cell r="AI1146">
            <v>0</v>
          </cell>
        </row>
        <row r="1147">
          <cell r="A1147">
            <v>1</v>
          </cell>
          <cell r="B1147">
            <v>2</v>
          </cell>
          <cell r="C1147">
            <v>2024</v>
          </cell>
          <cell r="D1147">
            <v>5</v>
          </cell>
          <cell r="E1147">
            <v>340</v>
          </cell>
          <cell r="F1147">
            <v>275</v>
          </cell>
          <cell r="G1147">
            <v>24</v>
          </cell>
          <cell r="H1147">
            <v>20</v>
          </cell>
          <cell r="I1147">
            <v>2</v>
          </cell>
          <cell r="J1147">
            <v>2</v>
          </cell>
          <cell r="K1147">
            <v>3</v>
          </cell>
          <cell r="L1147">
            <v>2</v>
          </cell>
          <cell r="M1147">
            <v>1</v>
          </cell>
          <cell r="N1147">
            <v>4</v>
          </cell>
          <cell r="O1147">
            <v>9</v>
          </cell>
          <cell r="P1147">
            <v>0</v>
          </cell>
          <cell r="R1147">
            <v>104</v>
          </cell>
          <cell r="S1147">
            <v>2</v>
          </cell>
          <cell r="T1147">
            <v>4</v>
          </cell>
          <cell r="U1147">
            <v>0</v>
          </cell>
          <cell r="V1147">
            <v>0</v>
          </cell>
          <cell r="W1147">
            <v>1004</v>
          </cell>
          <cell r="X1147">
            <v>8</v>
          </cell>
          <cell r="AA1147">
            <v>267</v>
          </cell>
          <cell r="AB1147">
            <v>669.97519999999997</v>
          </cell>
          <cell r="AC1147">
            <v>9.0062999999999995</v>
          </cell>
          <cell r="AD1147">
            <v>20</v>
          </cell>
          <cell r="AE1147">
            <v>30.622299999999999</v>
          </cell>
          <cell r="AF1147">
            <v>4</v>
          </cell>
          <cell r="AG1147">
            <v>4</v>
          </cell>
          <cell r="AH1147">
            <v>4</v>
          </cell>
          <cell r="AI1147">
            <v>0</v>
          </cell>
        </row>
        <row r="1148">
          <cell r="A1148">
            <v>1</v>
          </cell>
          <cell r="B1148">
            <v>2</v>
          </cell>
          <cell r="C1148">
            <v>2024</v>
          </cell>
          <cell r="D1148">
            <v>5</v>
          </cell>
          <cell r="E1148">
            <v>340</v>
          </cell>
          <cell r="F1148">
            <v>275</v>
          </cell>
          <cell r="G1148">
            <v>24</v>
          </cell>
          <cell r="H1148">
            <v>22</v>
          </cell>
          <cell r="I1148">
            <v>2</v>
          </cell>
          <cell r="J1148">
            <v>2</v>
          </cell>
          <cell r="K1148">
            <v>3</v>
          </cell>
          <cell r="L1148">
            <v>4</v>
          </cell>
          <cell r="M1148">
            <v>2</v>
          </cell>
          <cell r="N1148">
            <v>1</v>
          </cell>
          <cell r="O1148">
            <v>5</v>
          </cell>
          <cell r="P1148">
            <v>0</v>
          </cell>
          <cell r="R1148">
            <v>104</v>
          </cell>
          <cell r="S1148">
            <v>3</v>
          </cell>
          <cell r="T1148">
            <v>4</v>
          </cell>
          <cell r="W1148">
            <v>1004</v>
          </cell>
          <cell r="X1148">
            <v>8</v>
          </cell>
          <cell r="AA1148">
            <v>605</v>
          </cell>
          <cell r="AB1148">
            <v>488.62709999999998</v>
          </cell>
          <cell r="AD1148">
            <v>20</v>
          </cell>
          <cell r="AE1148">
            <v>0.10440000000000001</v>
          </cell>
          <cell r="AF1148">
            <v>4</v>
          </cell>
          <cell r="AG1148">
            <v>4</v>
          </cell>
          <cell r="AH1148">
            <v>4</v>
          </cell>
          <cell r="AI1148">
            <v>0</v>
          </cell>
        </row>
        <row r="1149">
          <cell r="A1149">
            <v>1</v>
          </cell>
          <cell r="B1149">
            <v>2</v>
          </cell>
          <cell r="C1149">
            <v>2024</v>
          </cell>
          <cell r="D1149">
            <v>5</v>
          </cell>
          <cell r="E1149">
            <v>340</v>
          </cell>
          <cell r="F1149">
            <v>275</v>
          </cell>
          <cell r="G1149">
            <v>24</v>
          </cell>
          <cell r="H1149">
            <v>25</v>
          </cell>
          <cell r="I1149">
            <v>2</v>
          </cell>
          <cell r="J1149">
            <v>2</v>
          </cell>
          <cell r="K1149">
            <v>3</v>
          </cell>
          <cell r="L1149">
            <v>5</v>
          </cell>
          <cell r="M1149">
            <v>3</v>
          </cell>
          <cell r="N1149">
            <v>1</v>
          </cell>
          <cell r="O1149">
            <v>5</v>
          </cell>
          <cell r="P1149">
            <v>1</v>
          </cell>
          <cell r="Q1149">
            <v>1</v>
          </cell>
          <cell r="R1149">
            <v>104</v>
          </cell>
          <cell r="S1149">
            <v>3</v>
          </cell>
          <cell r="T1149">
            <v>4</v>
          </cell>
          <cell r="W1149">
            <v>1004</v>
          </cell>
          <cell r="X1149">
            <v>8</v>
          </cell>
          <cell r="AA1149">
            <v>1134</v>
          </cell>
          <cell r="AB1149">
            <v>1040.3800000000001</v>
          </cell>
          <cell r="AD1149">
            <v>20</v>
          </cell>
          <cell r="AE1149">
            <v>10.0694</v>
          </cell>
          <cell r="AF1149">
            <v>4</v>
          </cell>
          <cell r="AG1149">
            <v>4</v>
          </cell>
          <cell r="AH1149">
            <v>4</v>
          </cell>
          <cell r="AI1149">
            <v>0</v>
          </cell>
        </row>
        <row r="1150">
          <cell r="A1150">
            <v>1</v>
          </cell>
          <cell r="B1150">
            <v>2</v>
          </cell>
          <cell r="C1150">
            <v>2024</v>
          </cell>
          <cell r="D1150">
            <v>5</v>
          </cell>
          <cell r="E1150">
            <v>340</v>
          </cell>
          <cell r="F1150">
            <v>275</v>
          </cell>
          <cell r="G1150">
            <v>24</v>
          </cell>
          <cell r="H1150">
            <v>26</v>
          </cell>
          <cell r="I1150">
            <v>2</v>
          </cell>
          <cell r="J1150">
            <v>2</v>
          </cell>
          <cell r="K1150">
            <v>3</v>
          </cell>
          <cell r="L1150">
            <v>3</v>
          </cell>
          <cell r="M1150">
            <v>1</v>
          </cell>
          <cell r="N1150">
            <v>1</v>
          </cell>
          <cell r="O1150">
            <v>5</v>
          </cell>
          <cell r="P1150">
            <v>1</v>
          </cell>
          <cell r="Q1150">
            <v>1</v>
          </cell>
          <cell r="R1150">
            <v>104</v>
          </cell>
          <cell r="S1150">
            <v>3</v>
          </cell>
          <cell r="T1150">
            <v>4</v>
          </cell>
          <cell r="W1150">
            <v>1004</v>
          </cell>
          <cell r="X1150">
            <v>8</v>
          </cell>
          <cell r="AA1150">
            <v>203</v>
          </cell>
          <cell r="AB1150">
            <v>115.0301</v>
          </cell>
          <cell r="AC1150">
            <v>6.1441999999999997</v>
          </cell>
          <cell r="AD1150">
            <v>20</v>
          </cell>
          <cell r="AE1150">
            <v>6.1938000000000004</v>
          </cell>
          <cell r="AF1150">
            <v>4</v>
          </cell>
          <cell r="AG1150">
            <v>4</v>
          </cell>
          <cell r="AH1150">
            <v>4</v>
          </cell>
          <cell r="AI1150">
            <v>0</v>
          </cell>
        </row>
        <row r="1151">
          <cell r="A1151">
            <v>1</v>
          </cell>
          <cell r="B1151">
            <v>2</v>
          </cell>
          <cell r="C1151">
            <v>2024</v>
          </cell>
          <cell r="D1151">
            <v>5</v>
          </cell>
          <cell r="E1151">
            <v>340</v>
          </cell>
          <cell r="F1151">
            <v>275</v>
          </cell>
          <cell r="G1151">
            <v>24</v>
          </cell>
          <cell r="H1151">
            <v>27</v>
          </cell>
          <cell r="I1151">
            <v>2</v>
          </cell>
          <cell r="J1151">
            <v>2</v>
          </cell>
          <cell r="K1151">
            <v>3</v>
          </cell>
          <cell r="L1151">
            <v>4</v>
          </cell>
          <cell r="M1151">
            <v>1</v>
          </cell>
          <cell r="N1151">
            <v>3</v>
          </cell>
          <cell r="O1151">
            <v>0</v>
          </cell>
          <cell r="P1151">
            <v>1</v>
          </cell>
          <cell r="Q1151">
            <v>0</v>
          </cell>
          <cell r="R1151">
            <v>104</v>
          </cell>
          <cell r="S1151">
            <v>3</v>
          </cell>
          <cell r="T1151">
            <v>4</v>
          </cell>
          <cell r="W1151">
            <v>1004</v>
          </cell>
          <cell r="X1151">
            <v>8</v>
          </cell>
          <cell r="AA1151">
            <v>724</v>
          </cell>
          <cell r="AB1151">
            <v>608.16999999999996</v>
          </cell>
          <cell r="AD1151">
            <v>20</v>
          </cell>
          <cell r="AE1151">
            <v>18.54</v>
          </cell>
          <cell r="AF1151">
            <v>4</v>
          </cell>
          <cell r="AG1151">
            <v>4</v>
          </cell>
          <cell r="AH1151">
            <v>4</v>
          </cell>
          <cell r="AI1151">
            <v>0</v>
          </cell>
        </row>
        <row r="1152">
          <cell r="A1152">
            <v>1</v>
          </cell>
          <cell r="B1152">
            <v>2</v>
          </cell>
          <cell r="C1152">
            <v>2024</v>
          </cell>
          <cell r="D1152">
            <v>5</v>
          </cell>
          <cell r="E1152">
            <v>340</v>
          </cell>
          <cell r="F1152">
            <v>275</v>
          </cell>
          <cell r="G1152">
            <v>24</v>
          </cell>
          <cell r="H1152">
            <v>28</v>
          </cell>
          <cell r="I1152">
            <v>2</v>
          </cell>
          <cell r="J1152">
            <v>2</v>
          </cell>
          <cell r="K1152">
            <v>3</v>
          </cell>
          <cell r="L1152">
            <v>1</v>
          </cell>
          <cell r="M1152">
            <v>1</v>
          </cell>
          <cell r="N1152">
            <v>2</v>
          </cell>
          <cell r="O1152">
            <v>5</v>
          </cell>
          <cell r="P1152">
            <v>1</v>
          </cell>
          <cell r="Q1152">
            <v>1</v>
          </cell>
          <cell r="R1152">
            <v>104</v>
          </cell>
          <cell r="S1152">
            <v>3</v>
          </cell>
          <cell r="T1152">
            <v>4</v>
          </cell>
          <cell r="W1152">
            <v>1004</v>
          </cell>
          <cell r="X1152">
            <v>8</v>
          </cell>
          <cell r="AA1152">
            <v>203</v>
          </cell>
          <cell r="AB1152">
            <v>448.92129999999997</v>
          </cell>
          <cell r="AC1152">
            <v>13.19</v>
          </cell>
          <cell r="AD1152">
            <v>20</v>
          </cell>
          <cell r="AE1152">
            <v>50.64</v>
          </cell>
          <cell r="AF1152">
            <v>4</v>
          </cell>
          <cell r="AG1152">
            <v>4</v>
          </cell>
          <cell r="AH1152">
            <v>4</v>
          </cell>
          <cell r="AI1152">
            <v>0</v>
          </cell>
        </row>
        <row r="1153">
          <cell r="A1153">
            <v>1</v>
          </cell>
          <cell r="B1153">
            <v>2</v>
          </cell>
          <cell r="C1153">
            <v>2024</v>
          </cell>
          <cell r="D1153">
            <v>5</v>
          </cell>
          <cell r="E1153">
            <v>340</v>
          </cell>
          <cell r="F1153">
            <v>275</v>
          </cell>
          <cell r="G1153">
            <v>24</v>
          </cell>
          <cell r="H1153">
            <v>29</v>
          </cell>
          <cell r="I1153">
            <v>2</v>
          </cell>
          <cell r="J1153">
            <v>2</v>
          </cell>
          <cell r="K1153">
            <v>3</v>
          </cell>
          <cell r="L1153">
            <v>2</v>
          </cell>
          <cell r="M1153">
            <v>1</v>
          </cell>
          <cell r="N1153">
            <v>1</v>
          </cell>
          <cell r="O1153">
            <v>5</v>
          </cell>
          <cell r="P1153">
            <v>1</v>
          </cell>
          <cell r="Q1153">
            <v>1</v>
          </cell>
          <cell r="R1153">
            <v>104</v>
          </cell>
          <cell r="S1153">
            <v>2</v>
          </cell>
          <cell r="T1153">
            <v>4</v>
          </cell>
          <cell r="U1153">
            <v>1</v>
          </cell>
          <cell r="V1153">
            <v>1</v>
          </cell>
          <cell r="W1153">
            <v>1004</v>
          </cell>
          <cell r="X1153">
            <v>8</v>
          </cell>
          <cell r="AA1153">
            <v>98</v>
          </cell>
          <cell r="AB1153">
            <v>62.27</v>
          </cell>
          <cell r="AC1153">
            <v>8.0759000000000007</v>
          </cell>
          <cell r="AD1153">
            <v>18</v>
          </cell>
          <cell r="AE1153">
            <v>13.769600000000001</v>
          </cell>
          <cell r="AF1153">
            <v>4</v>
          </cell>
          <cell r="AG1153">
            <v>4</v>
          </cell>
          <cell r="AH1153">
            <v>4</v>
          </cell>
          <cell r="AI1153">
            <v>0</v>
          </cell>
        </row>
        <row r="1154">
          <cell r="A1154">
            <v>1</v>
          </cell>
          <cell r="B1154">
            <v>2</v>
          </cell>
          <cell r="C1154">
            <v>2024</v>
          </cell>
          <cell r="D1154">
            <v>5</v>
          </cell>
          <cell r="E1154">
            <v>340</v>
          </cell>
          <cell r="F1154">
            <v>275</v>
          </cell>
          <cell r="G1154">
            <v>24</v>
          </cell>
          <cell r="H1154">
            <v>30</v>
          </cell>
          <cell r="I1154">
            <v>2</v>
          </cell>
          <cell r="J1154">
            <v>2</v>
          </cell>
          <cell r="K1154">
            <v>3</v>
          </cell>
          <cell r="L1154">
            <v>2</v>
          </cell>
          <cell r="M1154">
            <v>1</v>
          </cell>
          <cell r="N1154">
            <v>2</v>
          </cell>
          <cell r="O1154">
            <v>5</v>
          </cell>
          <cell r="P1154">
            <v>1</v>
          </cell>
          <cell r="Q1154">
            <v>1</v>
          </cell>
          <cell r="R1154">
            <v>104</v>
          </cell>
          <cell r="S1154">
            <v>3</v>
          </cell>
          <cell r="T1154">
            <v>4</v>
          </cell>
          <cell r="W1154">
            <v>1004</v>
          </cell>
          <cell r="X1154">
            <v>8</v>
          </cell>
          <cell r="AA1154">
            <v>557</v>
          </cell>
          <cell r="AB1154">
            <v>1539.3818000000001</v>
          </cell>
          <cell r="AC1154">
            <v>11.81</v>
          </cell>
          <cell r="AD1154">
            <v>20</v>
          </cell>
          <cell r="AE1154">
            <v>32.350900000000003</v>
          </cell>
          <cell r="AF1154">
            <v>4</v>
          </cell>
          <cell r="AG1154">
            <v>4</v>
          </cell>
          <cell r="AH1154">
            <v>4</v>
          </cell>
          <cell r="AI1154">
            <v>0</v>
          </cell>
        </row>
        <row r="1155">
          <cell r="A1155">
            <v>1</v>
          </cell>
          <cell r="B1155">
            <v>2</v>
          </cell>
          <cell r="C1155">
            <v>2024</v>
          </cell>
          <cell r="D1155">
            <v>5</v>
          </cell>
          <cell r="E1155">
            <v>340</v>
          </cell>
          <cell r="F1155">
            <v>275</v>
          </cell>
          <cell r="G1155">
            <v>24</v>
          </cell>
          <cell r="H1155">
            <v>31</v>
          </cell>
          <cell r="I1155">
            <v>2</v>
          </cell>
          <cell r="J1155">
            <v>2</v>
          </cell>
          <cell r="K1155">
            <v>3</v>
          </cell>
          <cell r="L1155">
            <v>5</v>
          </cell>
          <cell r="M1155">
            <v>1</v>
          </cell>
          <cell r="N1155">
            <v>1</v>
          </cell>
          <cell r="O1155">
            <v>5</v>
          </cell>
          <cell r="P1155">
            <v>1</v>
          </cell>
          <cell r="Q1155">
            <v>1</v>
          </cell>
          <cell r="R1155">
            <v>104</v>
          </cell>
          <cell r="S1155">
            <v>3</v>
          </cell>
          <cell r="T1155">
            <v>4</v>
          </cell>
          <cell r="W1155">
            <v>1004</v>
          </cell>
          <cell r="X1155">
            <v>8</v>
          </cell>
          <cell r="AA1155">
            <v>1198</v>
          </cell>
          <cell r="AB1155">
            <v>15109.19</v>
          </cell>
          <cell r="AC1155">
            <v>4.0697000000000001</v>
          </cell>
          <cell r="AD1155">
            <v>20</v>
          </cell>
          <cell r="AE1155">
            <v>12.775700000000001</v>
          </cell>
          <cell r="AF1155">
            <v>4</v>
          </cell>
          <cell r="AG1155">
            <v>4</v>
          </cell>
          <cell r="AH1155">
            <v>4</v>
          </cell>
          <cell r="AI1155">
            <v>0</v>
          </cell>
        </row>
        <row r="1156">
          <cell r="A1156">
            <v>1</v>
          </cell>
          <cell r="B1156">
            <v>2</v>
          </cell>
          <cell r="C1156">
            <v>2024</v>
          </cell>
          <cell r="D1156">
            <v>5</v>
          </cell>
          <cell r="E1156">
            <v>340</v>
          </cell>
          <cell r="F1156">
            <v>275</v>
          </cell>
          <cell r="G1156">
            <v>24</v>
          </cell>
          <cell r="H1156">
            <v>32</v>
          </cell>
          <cell r="I1156">
            <v>2</v>
          </cell>
          <cell r="J1156">
            <v>2</v>
          </cell>
          <cell r="K1156">
            <v>3</v>
          </cell>
          <cell r="L1156">
            <v>3</v>
          </cell>
          <cell r="M1156">
            <v>1</v>
          </cell>
          <cell r="N1156">
            <v>1</v>
          </cell>
          <cell r="O1156">
            <v>5</v>
          </cell>
          <cell r="P1156">
            <v>0</v>
          </cell>
          <cell r="R1156">
            <v>104</v>
          </cell>
          <cell r="S1156">
            <v>3</v>
          </cell>
          <cell r="T1156">
            <v>4</v>
          </cell>
          <cell r="W1156">
            <v>1004</v>
          </cell>
          <cell r="X1156">
            <v>0</v>
          </cell>
          <cell r="Y1156">
            <v>1</v>
          </cell>
          <cell r="Z1156">
            <v>1</v>
          </cell>
          <cell r="AA1156">
            <v>49</v>
          </cell>
          <cell r="AB1156">
            <v>519.9</v>
          </cell>
          <cell r="AC1156">
            <v>29.7241</v>
          </cell>
          <cell r="AD1156">
            <v>20</v>
          </cell>
          <cell r="AE1156">
            <v>29.7241</v>
          </cell>
          <cell r="AF1156">
            <v>4</v>
          </cell>
          <cell r="AG1156">
            <v>4</v>
          </cell>
          <cell r="AH1156">
            <v>4</v>
          </cell>
          <cell r="AI1156">
            <v>0</v>
          </cell>
        </row>
        <row r="1157">
          <cell r="A1157">
            <v>1</v>
          </cell>
          <cell r="B1157">
            <v>2</v>
          </cell>
          <cell r="C1157">
            <v>2024</v>
          </cell>
          <cell r="D1157">
            <v>5</v>
          </cell>
          <cell r="E1157">
            <v>340</v>
          </cell>
          <cell r="F1157">
            <v>275</v>
          </cell>
          <cell r="G1157">
            <v>24</v>
          </cell>
          <cell r="H1157">
            <v>15</v>
          </cell>
          <cell r="I1157">
            <v>3</v>
          </cell>
          <cell r="J1157">
            <v>2</v>
          </cell>
          <cell r="K1157">
            <v>3</v>
          </cell>
          <cell r="L1157">
            <v>1</v>
          </cell>
          <cell r="M1157">
            <v>1</v>
          </cell>
          <cell r="N1157">
            <v>4</v>
          </cell>
          <cell r="O1157">
            <v>9</v>
          </cell>
          <cell r="P1157">
            <v>0</v>
          </cell>
          <cell r="R1157">
            <v>104</v>
          </cell>
          <cell r="S1157">
            <v>3</v>
          </cell>
          <cell r="T1157">
            <v>4</v>
          </cell>
          <cell r="W1157">
            <v>1004</v>
          </cell>
          <cell r="X1157">
            <v>8</v>
          </cell>
          <cell r="AA1157">
            <v>1837</v>
          </cell>
          <cell r="AB1157">
            <v>869</v>
          </cell>
          <cell r="AC1157">
            <v>9.3280999999999992</v>
          </cell>
          <cell r="AD1157">
            <v>20</v>
          </cell>
          <cell r="AE1157">
            <v>9.3280999999999992</v>
          </cell>
          <cell r="AF1157">
            <v>4</v>
          </cell>
          <cell r="AG1157">
            <v>4</v>
          </cell>
          <cell r="AH1157">
            <v>4</v>
          </cell>
          <cell r="AI1157">
            <v>0</v>
          </cell>
        </row>
        <row r="1158">
          <cell r="A1158">
            <v>1</v>
          </cell>
          <cell r="B1158">
            <v>2</v>
          </cell>
          <cell r="C1158">
            <v>2024</v>
          </cell>
          <cell r="D1158">
            <v>5</v>
          </cell>
          <cell r="E1158">
            <v>340</v>
          </cell>
          <cell r="F1158">
            <v>275</v>
          </cell>
          <cell r="G1158">
            <v>24</v>
          </cell>
          <cell r="H1158">
            <v>16</v>
          </cell>
          <cell r="I1158">
            <v>3</v>
          </cell>
          <cell r="J1158">
            <v>2</v>
          </cell>
          <cell r="K1158">
            <v>3</v>
          </cell>
          <cell r="L1158">
            <v>2</v>
          </cell>
          <cell r="M1158">
            <v>1</v>
          </cell>
          <cell r="N1158">
            <v>2</v>
          </cell>
          <cell r="O1158">
            <v>5</v>
          </cell>
          <cell r="P1158">
            <v>1</v>
          </cell>
          <cell r="Q1158">
            <v>1</v>
          </cell>
          <cell r="R1158">
            <v>104</v>
          </cell>
          <cell r="S1158">
            <v>3</v>
          </cell>
          <cell r="T1158">
            <v>4</v>
          </cell>
          <cell r="W1158">
            <v>1004</v>
          </cell>
          <cell r="X1158">
            <v>8</v>
          </cell>
          <cell r="AA1158">
            <v>1564</v>
          </cell>
          <cell r="AB1158">
            <v>648</v>
          </cell>
          <cell r="AC1158">
            <v>2.7621000000000002</v>
          </cell>
          <cell r="AD1158">
            <v>20</v>
          </cell>
          <cell r="AE1158">
            <v>4.1177999999999999</v>
          </cell>
          <cell r="AF1158">
            <v>4</v>
          </cell>
          <cell r="AG1158">
            <v>4</v>
          </cell>
          <cell r="AH1158">
            <v>4</v>
          </cell>
          <cell r="AI1158">
            <v>0</v>
          </cell>
        </row>
        <row r="1159">
          <cell r="A1159">
            <v>1</v>
          </cell>
          <cell r="B1159">
            <v>2</v>
          </cell>
          <cell r="C1159">
            <v>2024</v>
          </cell>
          <cell r="D1159">
            <v>5</v>
          </cell>
          <cell r="E1159">
            <v>340</v>
          </cell>
          <cell r="F1159">
            <v>275</v>
          </cell>
          <cell r="G1159">
            <v>24</v>
          </cell>
          <cell r="H1159">
            <v>17</v>
          </cell>
          <cell r="I1159">
            <v>3</v>
          </cell>
          <cell r="J1159">
            <v>2</v>
          </cell>
          <cell r="K1159">
            <v>3</v>
          </cell>
          <cell r="L1159">
            <v>1</v>
          </cell>
          <cell r="M1159">
            <v>1</v>
          </cell>
          <cell r="N1159">
            <v>1</v>
          </cell>
          <cell r="O1159">
            <v>9</v>
          </cell>
          <cell r="P1159">
            <v>1</v>
          </cell>
          <cell r="Q1159">
            <v>1</v>
          </cell>
          <cell r="R1159">
            <v>104</v>
          </cell>
          <cell r="S1159">
            <v>2</v>
          </cell>
          <cell r="T1159">
            <v>4</v>
          </cell>
          <cell r="U1159">
            <v>1</v>
          </cell>
          <cell r="V1159">
            <v>1</v>
          </cell>
          <cell r="W1159">
            <v>1004</v>
          </cell>
          <cell r="X1159">
            <v>0</v>
          </cell>
          <cell r="Y1159">
            <v>1</v>
          </cell>
          <cell r="Z1159">
            <v>1</v>
          </cell>
          <cell r="AA1159">
            <v>438</v>
          </cell>
          <cell r="AB1159">
            <v>554</v>
          </cell>
          <cell r="AC1159">
            <v>2.8512</v>
          </cell>
          <cell r="AD1159">
            <v>20</v>
          </cell>
          <cell r="AE1159">
            <v>26.4343</v>
          </cell>
          <cell r="AF1159">
            <v>4</v>
          </cell>
          <cell r="AG1159">
            <v>4</v>
          </cell>
          <cell r="AH1159">
            <v>4</v>
          </cell>
          <cell r="AI1159">
            <v>0</v>
          </cell>
        </row>
        <row r="1160">
          <cell r="A1160">
            <v>1</v>
          </cell>
          <cell r="B1160">
            <v>2</v>
          </cell>
          <cell r="C1160">
            <v>2024</v>
          </cell>
          <cell r="D1160">
            <v>5</v>
          </cell>
          <cell r="E1160">
            <v>340</v>
          </cell>
          <cell r="F1160">
            <v>275</v>
          </cell>
          <cell r="G1160">
            <v>24</v>
          </cell>
          <cell r="H1160">
            <v>18</v>
          </cell>
          <cell r="I1160">
            <v>3</v>
          </cell>
          <cell r="J1160">
            <v>2</v>
          </cell>
          <cell r="K1160">
            <v>3</v>
          </cell>
          <cell r="L1160">
            <v>3</v>
          </cell>
          <cell r="M1160">
            <v>1</v>
          </cell>
          <cell r="N1160">
            <v>1</v>
          </cell>
          <cell r="O1160">
            <v>5</v>
          </cell>
          <cell r="P1160">
            <v>0</v>
          </cell>
          <cell r="R1160">
            <v>104</v>
          </cell>
          <cell r="S1160">
            <v>3</v>
          </cell>
          <cell r="T1160">
            <v>4</v>
          </cell>
          <cell r="W1160">
            <v>1004</v>
          </cell>
          <cell r="X1160">
            <v>8</v>
          </cell>
          <cell r="AA1160">
            <v>215</v>
          </cell>
          <cell r="AB1160">
            <v>131.16409999999999</v>
          </cell>
          <cell r="AD1160">
            <v>20</v>
          </cell>
          <cell r="AE1160">
            <v>13.3124</v>
          </cell>
          <cell r="AF1160">
            <v>4</v>
          </cell>
          <cell r="AG1160">
            <v>4</v>
          </cell>
          <cell r="AH1160">
            <v>4</v>
          </cell>
          <cell r="AI1160">
            <v>0</v>
          </cell>
        </row>
        <row r="1161">
          <cell r="A1161">
            <v>1</v>
          </cell>
          <cell r="B1161">
            <v>2</v>
          </cell>
          <cell r="C1161">
            <v>2024</v>
          </cell>
          <cell r="D1161">
            <v>5</v>
          </cell>
          <cell r="E1161">
            <v>340</v>
          </cell>
          <cell r="F1161">
            <v>275</v>
          </cell>
          <cell r="G1161">
            <v>24</v>
          </cell>
          <cell r="H1161">
            <v>19</v>
          </cell>
          <cell r="I1161">
            <v>3</v>
          </cell>
          <cell r="J1161">
            <v>2</v>
          </cell>
          <cell r="K1161">
            <v>3</v>
          </cell>
          <cell r="L1161">
            <v>1</v>
          </cell>
          <cell r="M1161">
            <v>1</v>
          </cell>
          <cell r="N1161">
            <v>1</v>
          </cell>
          <cell r="O1161">
            <v>5</v>
          </cell>
          <cell r="P1161">
            <v>1</v>
          </cell>
          <cell r="Q1161">
            <v>1</v>
          </cell>
          <cell r="R1161">
            <v>104</v>
          </cell>
          <cell r="S1161">
            <v>3</v>
          </cell>
          <cell r="T1161">
            <v>4</v>
          </cell>
          <cell r="W1161">
            <v>1004</v>
          </cell>
          <cell r="X1161">
            <v>8</v>
          </cell>
          <cell r="AA1161">
            <v>404</v>
          </cell>
          <cell r="AB1161">
            <v>288</v>
          </cell>
          <cell r="AC1161">
            <v>8.1219000000000001</v>
          </cell>
          <cell r="AD1161">
            <v>20</v>
          </cell>
          <cell r="AE1161">
            <v>8.1219000000000001</v>
          </cell>
          <cell r="AF1161">
            <v>4</v>
          </cell>
          <cell r="AG1161">
            <v>4</v>
          </cell>
          <cell r="AH1161">
            <v>4</v>
          </cell>
          <cell r="AI1161">
            <v>0</v>
          </cell>
        </row>
        <row r="1162">
          <cell r="A1162">
            <v>1</v>
          </cell>
          <cell r="B1162">
            <v>2</v>
          </cell>
          <cell r="C1162">
            <v>2024</v>
          </cell>
          <cell r="D1162">
            <v>5</v>
          </cell>
          <cell r="E1162">
            <v>340</v>
          </cell>
          <cell r="F1162">
            <v>275</v>
          </cell>
          <cell r="G1162">
            <v>24</v>
          </cell>
          <cell r="H1162">
            <v>21</v>
          </cell>
          <cell r="I1162">
            <v>3</v>
          </cell>
          <cell r="J1162">
            <v>2</v>
          </cell>
          <cell r="K1162">
            <v>3</v>
          </cell>
          <cell r="L1162">
            <v>2</v>
          </cell>
          <cell r="M1162">
            <v>1</v>
          </cell>
          <cell r="N1162">
            <v>4</v>
          </cell>
          <cell r="O1162">
            <v>9</v>
          </cell>
          <cell r="P1162">
            <v>1</v>
          </cell>
          <cell r="Q1162">
            <v>1</v>
          </cell>
          <cell r="R1162">
            <v>104</v>
          </cell>
          <cell r="S1162">
            <v>3</v>
          </cell>
          <cell r="T1162">
            <v>4</v>
          </cell>
          <cell r="W1162">
            <v>1004</v>
          </cell>
          <cell r="X1162">
            <v>8</v>
          </cell>
          <cell r="AA1162">
            <v>325</v>
          </cell>
          <cell r="AB1162">
            <v>274.20999999999998</v>
          </cell>
          <cell r="AD1162">
            <v>20</v>
          </cell>
          <cell r="AE1162">
            <v>30.4</v>
          </cell>
          <cell r="AF1162">
            <v>4</v>
          </cell>
          <cell r="AG1162">
            <v>4</v>
          </cell>
          <cell r="AH1162">
            <v>4</v>
          </cell>
          <cell r="AI1162">
            <v>0</v>
          </cell>
        </row>
        <row r="1163">
          <cell r="A1163">
            <v>1</v>
          </cell>
          <cell r="B1163">
            <v>2</v>
          </cell>
          <cell r="C1163">
            <v>2024</v>
          </cell>
          <cell r="D1163">
            <v>5</v>
          </cell>
          <cell r="E1163">
            <v>340</v>
          </cell>
          <cell r="F1163">
            <v>275</v>
          </cell>
          <cell r="G1163">
            <v>24</v>
          </cell>
          <cell r="H1163">
            <v>22</v>
          </cell>
          <cell r="I1163">
            <v>3</v>
          </cell>
          <cell r="J1163">
            <v>2</v>
          </cell>
          <cell r="K1163">
            <v>3</v>
          </cell>
          <cell r="L1163">
            <v>3</v>
          </cell>
          <cell r="M1163">
            <v>2</v>
          </cell>
          <cell r="N1163">
            <v>1</v>
          </cell>
          <cell r="O1163">
            <v>5</v>
          </cell>
          <cell r="P1163">
            <v>1</v>
          </cell>
          <cell r="Q1163">
            <v>1</v>
          </cell>
          <cell r="R1163">
            <v>104</v>
          </cell>
          <cell r="S1163">
            <v>3</v>
          </cell>
          <cell r="T1163">
            <v>4</v>
          </cell>
          <cell r="W1163">
            <v>1004</v>
          </cell>
          <cell r="X1163">
            <v>8</v>
          </cell>
          <cell r="AA1163">
            <v>249</v>
          </cell>
          <cell r="AB1163">
            <v>189.83160000000001</v>
          </cell>
          <cell r="AC1163">
            <v>16.6633</v>
          </cell>
          <cell r="AD1163">
            <v>20</v>
          </cell>
          <cell r="AE1163">
            <v>16.6633</v>
          </cell>
          <cell r="AF1163">
            <v>4</v>
          </cell>
          <cell r="AG1163">
            <v>4</v>
          </cell>
          <cell r="AH1163">
            <v>4</v>
          </cell>
          <cell r="AI1163">
            <v>0</v>
          </cell>
        </row>
        <row r="1164">
          <cell r="A1164">
            <v>1</v>
          </cell>
          <cell r="B1164">
            <v>2</v>
          </cell>
          <cell r="C1164">
            <v>2024</v>
          </cell>
          <cell r="D1164">
            <v>5</v>
          </cell>
          <cell r="E1164">
            <v>340</v>
          </cell>
          <cell r="F1164">
            <v>275</v>
          </cell>
          <cell r="G1164">
            <v>24</v>
          </cell>
          <cell r="H1164">
            <v>27</v>
          </cell>
          <cell r="I1164">
            <v>3</v>
          </cell>
          <cell r="J1164">
            <v>2</v>
          </cell>
          <cell r="K1164">
            <v>3</v>
          </cell>
          <cell r="L1164">
            <v>4</v>
          </cell>
          <cell r="M1164">
            <v>1</v>
          </cell>
          <cell r="N1164">
            <v>3</v>
          </cell>
          <cell r="O1164">
            <v>0</v>
          </cell>
          <cell r="P1164">
            <v>0</v>
          </cell>
          <cell r="R1164">
            <v>104</v>
          </cell>
          <cell r="S1164">
            <v>3</v>
          </cell>
          <cell r="T1164">
            <v>4</v>
          </cell>
          <cell r="W1164">
            <v>1004</v>
          </cell>
          <cell r="X1164">
            <v>8</v>
          </cell>
          <cell r="AA1164">
            <v>425</v>
          </cell>
          <cell r="AB1164">
            <v>427.59</v>
          </cell>
          <cell r="AC1164">
            <v>8.58</v>
          </cell>
          <cell r="AD1164">
            <v>20</v>
          </cell>
          <cell r="AE1164">
            <v>12.34</v>
          </cell>
          <cell r="AF1164">
            <v>4</v>
          </cell>
          <cell r="AG1164">
            <v>4</v>
          </cell>
          <cell r="AH1164">
            <v>4</v>
          </cell>
          <cell r="AI1164">
            <v>0</v>
          </cell>
        </row>
        <row r="1165">
          <cell r="A1165">
            <v>1</v>
          </cell>
          <cell r="B1165">
            <v>2</v>
          </cell>
          <cell r="C1165">
            <v>2024</v>
          </cell>
          <cell r="D1165">
            <v>5</v>
          </cell>
          <cell r="E1165">
            <v>340</v>
          </cell>
          <cell r="F1165">
            <v>275</v>
          </cell>
          <cell r="G1165">
            <v>24</v>
          </cell>
          <cell r="H1165">
            <v>28</v>
          </cell>
          <cell r="I1165">
            <v>3</v>
          </cell>
          <cell r="J1165">
            <v>2</v>
          </cell>
          <cell r="K1165">
            <v>3</v>
          </cell>
          <cell r="L1165">
            <v>3</v>
          </cell>
          <cell r="M1165">
            <v>1</v>
          </cell>
          <cell r="N1165">
            <v>2</v>
          </cell>
          <cell r="O1165">
            <v>5</v>
          </cell>
          <cell r="P1165">
            <v>1</v>
          </cell>
          <cell r="Q1165">
            <v>1</v>
          </cell>
          <cell r="R1165">
            <v>104</v>
          </cell>
          <cell r="S1165">
            <v>3</v>
          </cell>
          <cell r="T1165">
            <v>4</v>
          </cell>
          <cell r="W1165">
            <v>1004</v>
          </cell>
          <cell r="X1165">
            <v>8</v>
          </cell>
          <cell r="AA1165">
            <v>684</v>
          </cell>
          <cell r="AB1165">
            <v>852.93230000000005</v>
          </cell>
          <cell r="AC1165">
            <v>7.8460000000000001</v>
          </cell>
          <cell r="AD1165">
            <v>20</v>
          </cell>
          <cell r="AE1165">
            <v>35.868400000000001</v>
          </cell>
          <cell r="AF1165">
            <v>4</v>
          </cell>
          <cell r="AG1165">
            <v>4</v>
          </cell>
          <cell r="AH1165">
            <v>4</v>
          </cell>
          <cell r="AI1165">
            <v>0</v>
          </cell>
        </row>
        <row r="1166">
          <cell r="A1166">
            <v>1</v>
          </cell>
          <cell r="B1166">
            <v>2</v>
          </cell>
          <cell r="C1166">
            <v>2024</v>
          </cell>
          <cell r="D1166">
            <v>5</v>
          </cell>
          <cell r="E1166">
            <v>340</v>
          </cell>
          <cell r="F1166">
            <v>275</v>
          </cell>
          <cell r="G1166">
            <v>24</v>
          </cell>
          <cell r="H1166">
            <v>29</v>
          </cell>
          <cell r="I1166">
            <v>3</v>
          </cell>
          <cell r="J1166">
            <v>2</v>
          </cell>
          <cell r="K1166">
            <v>3</v>
          </cell>
          <cell r="L1166">
            <v>2</v>
          </cell>
          <cell r="M1166">
            <v>1</v>
          </cell>
          <cell r="N1166">
            <v>1</v>
          </cell>
          <cell r="O1166">
            <v>5</v>
          </cell>
          <cell r="P1166">
            <v>1</v>
          </cell>
          <cell r="Q1166">
            <v>1</v>
          </cell>
          <cell r="R1166">
            <v>104</v>
          </cell>
          <cell r="S1166">
            <v>2</v>
          </cell>
          <cell r="T1166">
            <v>4</v>
          </cell>
          <cell r="U1166">
            <v>1</v>
          </cell>
          <cell r="V1166">
            <v>1</v>
          </cell>
          <cell r="W1166">
            <v>1004</v>
          </cell>
          <cell r="X1166">
            <v>8</v>
          </cell>
          <cell r="AA1166">
            <v>9</v>
          </cell>
          <cell r="AB1166">
            <v>69.13</v>
          </cell>
          <cell r="AC1166">
            <v>7.5110999999999999</v>
          </cell>
          <cell r="AD1166">
            <v>9</v>
          </cell>
          <cell r="AE1166">
            <v>68.577399999999997</v>
          </cell>
          <cell r="AF1166">
            <v>4</v>
          </cell>
          <cell r="AG1166">
            <v>4</v>
          </cell>
          <cell r="AH1166">
            <v>4</v>
          </cell>
          <cell r="AI1166">
            <v>0</v>
          </cell>
        </row>
        <row r="1167">
          <cell r="A1167">
            <v>1</v>
          </cell>
          <cell r="B1167">
            <v>2</v>
          </cell>
          <cell r="C1167">
            <v>2024</v>
          </cell>
          <cell r="D1167">
            <v>5</v>
          </cell>
          <cell r="E1167">
            <v>340</v>
          </cell>
          <cell r="F1167">
            <v>275</v>
          </cell>
          <cell r="G1167">
            <v>24</v>
          </cell>
          <cell r="H1167">
            <v>30</v>
          </cell>
          <cell r="I1167">
            <v>3</v>
          </cell>
          <cell r="J1167">
            <v>2</v>
          </cell>
          <cell r="K1167">
            <v>3</v>
          </cell>
          <cell r="L1167">
            <v>4</v>
          </cell>
          <cell r="M1167">
            <v>1</v>
          </cell>
          <cell r="N1167">
            <v>2</v>
          </cell>
          <cell r="O1167">
            <v>5</v>
          </cell>
          <cell r="P1167">
            <v>1</v>
          </cell>
          <cell r="Q1167">
            <v>1</v>
          </cell>
          <cell r="R1167">
            <v>104</v>
          </cell>
          <cell r="S1167">
            <v>3</v>
          </cell>
          <cell r="T1167">
            <v>4</v>
          </cell>
          <cell r="W1167">
            <v>1004</v>
          </cell>
          <cell r="X1167">
            <v>8</v>
          </cell>
          <cell r="AA1167">
            <v>421</v>
          </cell>
          <cell r="AB1167">
            <v>535.24310000000003</v>
          </cell>
          <cell r="AC1167">
            <v>11.3466</v>
          </cell>
          <cell r="AD1167">
            <v>20</v>
          </cell>
          <cell r="AE1167">
            <v>16.449300000000001</v>
          </cell>
          <cell r="AF1167">
            <v>4</v>
          </cell>
          <cell r="AG1167">
            <v>4</v>
          </cell>
          <cell r="AH1167">
            <v>4</v>
          </cell>
          <cell r="AI1167">
            <v>0</v>
          </cell>
        </row>
        <row r="1168">
          <cell r="A1168">
            <v>1</v>
          </cell>
          <cell r="B1168">
            <v>2</v>
          </cell>
          <cell r="C1168">
            <v>2024</v>
          </cell>
          <cell r="D1168">
            <v>5</v>
          </cell>
          <cell r="E1168">
            <v>340</v>
          </cell>
          <cell r="F1168">
            <v>275</v>
          </cell>
          <cell r="G1168">
            <v>24</v>
          </cell>
          <cell r="H1168">
            <v>31</v>
          </cell>
          <cell r="I1168">
            <v>3</v>
          </cell>
          <cell r="J1168">
            <v>2</v>
          </cell>
          <cell r="K1168">
            <v>3</v>
          </cell>
          <cell r="L1168">
            <v>4</v>
          </cell>
          <cell r="M1168">
            <v>2</v>
          </cell>
          <cell r="N1168">
            <v>1</v>
          </cell>
          <cell r="O1168">
            <v>5</v>
          </cell>
          <cell r="P1168">
            <v>1</v>
          </cell>
          <cell r="Q1168">
            <v>1</v>
          </cell>
          <cell r="R1168">
            <v>104</v>
          </cell>
          <cell r="S1168">
            <v>3</v>
          </cell>
          <cell r="T1168">
            <v>4</v>
          </cell>
          <cell r="W1168">
            <v>1004</v>
          </cell>
          <cell r="X1168">
            <v>8</v>
          </cell>
          <cell r="AA1168">
            <v>376</v>
          </cell>
          <cell r="AB1168">
            <v>449.31</v>
          </cell>
          <cell r="AC1168">
            <v>5.2076000000000002</v>
          </cell>
          <cell r="AD1168">
            <v>20</v>
          </cell>
          <cell r="AE1168">
            <v>12.657299999999999</v>
          </cell>
          <cell r="AF1168">
            <v>4</v>
          </cell>
          <cell r="AG1168">
            <v>4</v>
          </cell>
          <cell r="AH1168">
            <v>4</v>
          </cell>
          <cell r="AI1168">
            <v>0</v>
          </cell>
        </row>
        <row r="1169">
          <cell r="A1169">
            <v>1</v>
          </cell>
          <cell r="B1169">
            <v>2</v>
          </cell>
          <cell r="C1169">
            <v>2024</v>
          </cell>
          <cell r="D1169">
            <v>5</v>
          </cell>
          <cell r="E1169">
            <v>340</v>
          </cell>
          <cell r="F1169">
            <v>275</v>
          </cell>
          <cell r="G1169">
            <v>24</v>
          </cell>
          <cell r="H1169">
            <v>33</v>
          </cell>
          <cell r="I1169">
            <v>3</v>
          </cell>
          <cell r="J1169">
            <v>2</v>
          </cell>
          <cell r="K1169">
            <v>3</v>
          </cell>
          <cell r="L1169">
            <v>3</v>
          </cell>
          <cell r="M1169">
            <v>1</v>
          </cell>
          <cell r="N1169">
            <v>1</v>
          </cell>
          <cell r="O1169">
            <v>5</v>
          </cell>
          <cell r="P1169">
            <v>1</v>
          </cell>
          <cell r="Q1169">
            <v>1</v>
          </cell>
          <cell r="R1169">
            <v>104</v>
          </cell>
          <cell r="S1169">
            <v>3</v>
          </cell>
          <cell r="T1169">
            <v>4</v>
          </cell>
          <cell r="W1169">
            <v>1004</v>
          </cell>
          <cell r="X1169">
            <v>8</v>
          </cell>
          <cell r="AA1169">
            <v>1592</v>
          </cell>
          <cell r="AB1169">
            <v>2801.91</v>
          </cell>
          <cell r="AD1169">
            <v>20</v>
          </cell>
          <cell r="AE1169">
            <v>32.265000000000001</v>
          </cell>
          <cell r="AF1169">
            <v>4</v>
          </cell>
          <cell r="AG1169">
            <v>4</v>
          </cell>
          <cell r="AH1169">
            <v>4</v>
          </cell>
          <cell r="AI1169">
            <v>0</v>
          </cell>
        </row>
        <row r="1170">
          <cell r="A1170">
            <v>1</v>
          </cell>
          <cell r="B1170">
            <v>2</v>
          </cell>
          <cell r="C1170">
            <v>2024</v>
          </cell>
          <cell r="D1170">
            <v>5</v>
          </cell>
          <cell r="E1170">
            <v>340</v>
          </cell>
          <cell r="F1170">
            <v>275</v>
          </cell>
          <cell r="G1170">
            <v>24</v>
          </cell>
          <cell r="H1170">
            <v>2</v>
          </cell>
          <cell r="I1170">
            <v>3</v>
          </cell>
          <cell r="J1170">
            <v>3</v>
          </cell>
          <cell r="K1170">
            <v>3</v>
          </cell>
          <cell r="L1170">
            <v>2</v>
          </cell>
          <cell r="M1170">
            <v>1</v>
          </cell>
          <cell r="N1170">
            <v>4</v>
          </cell>
          <cell r="O1170">
            <v>9</v>
          </cell>
          <cell r="P1170">
            <v>1</v>
          </cell>
          <cell r="Q1170">
            <v>0</v>
          </cell>
          <cell r="R1170">
            <v>104</v>
          </cell>
          <cell r="S1170">
            <v>3</v>
          </cell>
          <cell r="T1170">
            <v>4</v>
          </cell>
          <cell r="W1170">
            <v>1004</v>
          </cell>
          <cell r="X1170">
            <v>8</v>
          </cell>
          <cell r="AA1170">
            <v>1202</v>
          </cell>
          <cell r="AB1170">
            <v>2048.5059999999999</v>
          </cell>
          <cell r="AC1170">
            <v>41.35</v>
          </cell>
          <cell r="AD1170">
            <v>20</v>
          </cell>
          <cell r="AE1170">
            <v>44.8</v>
          </cell>
          <cell r="AF1170">
            <v>4</v>
          </cell>
          <cell r="AG1170">
            <v>4</v>
          </cell>
          <cell r="AH1170">
            <v>4</v>
          </cell>
          <cell r="AI1170">
            <v>0</v>
          </cell>
        </row>
        <row r="1171">
          <cell r="A1171">
            <v>1</v>
          </cell>
          <cell r="B1171">
            <v>2</v>
          </cell>
          <cell r="C1171">
            <v>2024</v>
          </cell>
          <cell r="D1171">
            <v>5</v>
          </cell>
          <cell r="E1171">
            <v>340</v>
          </cell>
          <cell r="F1171">
            <v>275</v>
          </cell>
          <cell r="G1171">
            <v>24</v>
          </cell>
          <cell r="H1171">
            <v>1</v>
          </cell>
          <cell r="I1171">
            <v>4</v>
          </cell>
          <cell r="J1171">
            <v>1</v>
          </cell>
          <cell r="K1171">
            <v>3</v>
          </cell>
          <cell r="L1171">
            <v>1</v>
          </cell>
          <cell r="M1171">
            <v>1</v>
          </cell>
          <cell r="N1171">
            <v>1</v>
          </cell>
          <cell r="O1171">
            <v>5</v>
          </cell>
          <cell r="P1171">
            <v>0</v>
          </cell>
          <cell r="R1171">
            <v>104</v>
          </cell>
          <cell r="S1171">
            <v>3</v>
          </cell>
          <cell r="T1171">
            <v>4</v>
          </cell>
          <cell r="W1171">
            <v>1004</v>
          </cell>
          <cell r="X1171">
            <v>8</v>
          </cell>
          <cell r="AA1171">
            <v>765</v>
          </cell>
          <cell r="AB1171">
            <v>33.75</v>
          </cell>
          <cell r="AC1171">
            <v>18.27</v>
          </cell>
          <cell r="AD1171">
            <v>20</v>
          </cell>
          <cell r="AE1171">
            <v>43.99</v>
          </cell>
          <cell r="AF1171">
            <v>4</v>
          </cell>
          <cell r="AG1171">
            <v>4</v>
          </cell>
          <cell r="AH1171">
            <v>4</v>
          </cell>
          <cell r="AI1171">
            <v>0</v>
          </cell>
        </row>
        <row r="1172">
          <cell r="A1172">
            <v>1</v>
          </cell>
          <cell r="B1172">
            <v>2</v>
          </cell>
          <cell r="C1172">
            <v>2024</v>
          </cell>
          <cell r="D1172">
            <v>5</v>
          </cell>
          <cell r="E1172">
            <v>340</v>
          </cell>
          <cell r="F1172">
            <v>275</v>
          </cell>
          <cell r="G1172">
            <v>24</v>
          </cell>
          <cell r="H1172">
            <v>2</v>
          </cell>
          <cell r="I1172">
            <v>4</v>
          </cell>
          <cell r="J1172">
            <v>1</v>
          </cell>
          <cell r="K1172">
            <v>3</v>
          </cell>
          <cell r="L1172">
            <v>2</v>
          </cell>
          <cell r="M1172">
            <v>1</v>
          </cell>
          <cell r="N1172">
            <v>4</v>
          </cell>
          <cell r="O1172">
            <v>9</v>
          </cell>
          <cell r="P1172">
            <v>1</v>
          </cell>
          <cell r="Q1172">
            <v>0</v>
          </cell>
          <cell r="R1172">
            <v>104</v>
          </cell>
          <cell r="S1172">
            <v>2</v>
          </cell>
          <cell r="T1172">
            <v>4</v>
          </cell>
          <cell r="U1172">
            <v>0</v>
          </cell>
          <cell r="V1172">
            <v>0</v>
          </cell>
          <cell r="W1172">
            <v>1004</v>
          </cell>
          <cell r="X1172">
            <v>8</v>
          </cell>
          <cell r="AA1172">
            <v>375</v>
          </cell>
          <cell r="AB1172">
            <v>600.32709999999997</v>
          </cell>
          <cell r="AC1172">
            <v>25.19</v>
          </cell>
          <cell r="AD1172">
            <v>20</v>
          </cell>
          <cell r="AE1172">
            <v>25.19</v>
          </cell>
          <cell r="AF1172">
            <v>4</v>
          </cell>
          <cell r="AG1172">
            <v>4</v>
          </cell>
          <cell r="AH1172">
            <v>4</v>
          </cell>
          <cell r="AI1172">
            <v>0</v>
          </cell>
        </row>
        <row r="1173">
          <cell r="A1173">
            <v>1</v>
          </cell>
          <cell r="B1173">
            <v>2</v>
          </cell>
          <cell r="C1173">
            <v>2024</v>
          </cell>
          <cell r="D1173">
            <v>5</v>
          </cell>
          <cell r="E1173">
            <v>340</v>
          </cell>
          <cell r="F1173">
            <v>275</v>
          </cell>
          <cell r="G1173">
            <v>24</v>
          </cell>
          <cell r="H1173">
            <v>3</v>
          </cell>
          <cell r="I1173">
            <v>4</v>
          </cell>
          <cell r="J1173">
            <v>1</v>
          </cell>
          <cell r="K1173">
            <v>3</v>
          </cell>
          <cell r="L1173">
            <v>1</v>
          </cell>
          <cell r="M1173">
            <v>1</v>
          </cell>
          <cell r="N1173">
            <v>4</v>
          </cell>
          <cell r="O1173">
            <v>9</v>
          </cell>
          <cell r="P1173">
            <v>0</v>
          </cell>
          <cell r="R1173">
            <v>104</v>
          </cell>
          <cell r="S1173">
            <v>3</v>
          </cell>
          <cell r="T1173">
            <v>4</v>
          </cell>
          <cell r="W1173">
            <v>1004</v>
          </cell>
          <cell r="X1173">
            <v>8</v>
          </cell>
          <cell r="AA1173">
            <v>166</v>
          </cell>
          <cell r="AB1173">
            <v>219.703</v>
          </cell>
          <cell r="AD1173">
            <v>20</v>
          </cell>
          <cell r="AE1173">
            <v>26.621600000000001</v>
          </cell>
          <cell r="AF1173">
            <v>4</v>
          </cell>
          <cell r="AG1173">
            <v>4</v>
          </cell>
          <cell r="AH1173">
            <v>4</v>
          </cell>
          <cell r="AI1173">
            <v>0</v>
          </cell>
        </row>
        <row r="1174">
          <cell r="A1174">
            <v>1</v>
          </cell>
          <cell r="B1174">
            <v>2</v>
          </cell>
          <cell r="C1174">
            <v>2024</v>
          </cell>
          <cell r="D1174">
            <v>5</v>
          </cell>
          <cell r="E1174">
            <v>340</v>
          </cell>
          <cell r="F1174">
            <v>275</v>
          </cell>
          <cell r="G1174">
            <v>24</v>
          </cell>
          <cell r="H1174">
            <v>4</v>
          </cell>
          <cell r="I1174">
            <v>4</v>
          </cell>
          <cell r="J1174">
            <v>1</v>
          </cell>
          <cell r="K1174">
            <v>3</v>
          </cell>
          <cell r="L1174">
            <v>2</v>
          </cell>
          <cell r="M1174">
            <v>1</v>
          </cell>
          <cell r="N1174">
            <v>1</v>
          </cell>
          <cell r="O1174">
            <v>5</v>
          </cell>
          <cell r="P1174">
            <v>1</v>
          </cell>
          <cell r="Q1174">
            <v>0</v>
          </cell>
          <cell r="R1174">
            <v>104</v>
          </cell>
          <cell r="S1174">
            <v>3</v>
          </cell>
          <cell r="T1174">
            <v>4</v>
          </cell>
          <cell r="W1174">
            <v>1004</v>
          </cell>
          <cell r="X1174">
            <v>8</v>
          </cell>
          <cell r="AA1174">
            <v>373</v>
          </cell>
          <cell r="AB1174">
            <v>527.86</v>
          </cell>
          <cell r="AC1174">
            <v>17.700800000000001</v>
          </cell>
          <cell r="AD1174">
            <v>20</v>
          </cell>
          <cell r="AE1174">
            <v>19.221</v>
          </cell>
          <cell r="AF1174">
            <v>4</v>
          </cell>
          <cell r="AG1174">
            <v>4</v>
          </cell>
          <cell r="AH1174">
            <v>4</v>
          </cell>
          <cell r="AI1174">
            <v>0</v>
          </cell>
        </row>
        <row r="1175">
          <cell r="A1175">
            <v>1</v>
          </cell>
          <cell r="B1175">
            <v>2</v>
          </cell>
          <cell r="C1175">
            <v>2024</v>
          </cell>
          <cell r="D1175">
            <v>5</v>
          </cell>
          <cell r="E1175">
            <v>340</v>
          </cell>
          <cell r="F1175">
            <v>275</v>
          </cell>
          <cell r="G1175">
            <v>24</v>
          </cell>
          <cell r="H1175">
            <v>5</v>
          </cell>
          <cell r="I1175">
            <v>4</v>
          </cell>
          <cell r="J1175">
            <v>1</v>
          </cell>
          <cell r="K1175">
            <v>3</v>
          </cell>
          <cell r="L1175">
            <v>1</v>
          </cell>
          <cell r="M1175">
            <v>1</v>
          </cell>
          <cell r="N1175">
            <v>4</v>
          </cell>
          <cell r="O1175">
            <v>9</v>
          </cell>
          <cell r="P1175">
            <v>1</v>
          </cell>
          <cell r="Q1175">
            <v>1</v>
          </cell>
          <cell r="R1175">
            <v>104</v>
          </cell>
          <cell r="S1175">
            <v>3</v>
          </cell>
          <cell r="T1175">
            <v>4</v>
          </cell>
          <cell r="W1175">
            <v>1004</v>
          </cell>
          <cell r="X1175">
            <v>8</v>
          </cell>
          <cell r="AA1175">
            <v>416</v>
          </cell>
          <cell r="AB1175">
            <v>16.702999999999999</v>
          </cell>
          <cell r="AD1175">
            <v>20</v>
          </cell>
          <cell r="AE1175">
            <v>16.702999999999999</v>
          </cell>
          <cell r="AF1175">
            <v>4</v>
          </cell>
          <cell r="AG1175">
            <v>4</v>
          </cell>
          <cell r="AH1175">
            <v>4</v>
          </cell>
          <cell r="AI1175">
            <v>0</v>
          </cell>
        </row>
        <row r="1176">
          <cell r="A1176">
            <v>1</v>
          </cell>
          <cell r="B1176">
            <v>2</v>
          </cell>
          <cell r="C1176">
            <v>2024</v>
          </cell>
          <cell r="D1176">
            <v>5</v>
          </cell>
          <cell r="E1176">
            <v>340</v>
          </cell>
          <cell r="F1176">
            <v>275</v>
          </cell>
          <cell r="G1176">
            <v>24</v>
          </cell>
          <cell r="H1176">
            <v>6</v>
          </cell>
          <cell r="I1176">
            <v>4</v>
          </cell>
          <cell r="J1176">
            <v>1</v>
          </cell>
          <cell r="K1176">
            <v>3</v>
          </cell>
          <cell r="L1176">
            <v>1</v>
          </cell>
          <cell r="M1176">
            <v>1</v>
          </cell>
          <cell r="N1176">
            <v>2</v>
          </cell>
          <cell r="O1176">
            <v>5</v>
          </cell>
          <cell r="P1176">
            <v>1</v>
          </cell>
          <cell r="Q1176">
            <v>0</v>
          </cell>
          <cell r="R1176">
            <v>104</v>
          </cell>
          <cell r="S1176">
            <v>3</v>
          </cell>
          <cell r="T1176">
            <v>4</v>
          </cell>
          <cell r="W1176">
            <v>1004</v>
          </cell>
          <cell r="X1176">
            <v>8</v>
          </cell>
          <cell r="AA1176">
            <v>804</v>
          </cell>
          <cell r="AB1176">
            <v>705.73</v>
          </cell>
          <cell r="AD1176">
            <v>20</v>
          </cell>
          <cell r="AE1176">
            <v>12.3497</v>
          </cell>
          <cell r="AF1176">
            <v>4</v>
          </cell>
          <cell r="AG1176">
            <v>4</v>
          </cell>
          <cell r="AH1176">
            <v>4</v>
          </cell>
          <cell r="AI1176">
            <v>0</v>
          </cell>
        </row>
        <row r="1177">
          <cell r="A1177">
            <v>1</v>
          </cell>
          <cell r="B1177">
            <v>2</v>
          </cell>
          <cell r="C1177">
            <v>2024</v>
          </cell>
          <cell r="D1177">
            <v>5</v>
          </cell>
          <cell r="E1177">
            <v>340</v>
          </cell>
          <cell r="F1177">
            <v>275</v>
          </cell>
          <cell r="G1177">
            <v>24</v>
          </cell>
          <cell r="H1177">
            <v>7</v>
          </cell>
          <cell r="I1177">
            <v>4</v>
          </cell>
          <cell r="J1177">
            <v>1</v>
          </cell>
          <cell r="K1177">
            <v>3</v>
          </cell>
          <cell r="L1177">
            <v>2</v>
          </cell>
          <cell r="M1177">
            <v>1</v>
          </cell>
          <cell r="N1177">
            <v>2</v>
          </cell>
          <cell r="O1177">
            <v>5</v>
          </cell>
          <cell r="P1177">
            <v>1</v>
          </cell>
          <cell r="Q1177">
            <v>1</v>
          </cell>
          <cell r="R1177">
            <v>104</v>
          </cell>
          <cell r="S1177">
            <v>2</v>
          </cell>
          <cell r="T1177">
            <v>4</v>
          </cell>
          <cell r="U1177">
            <v>0</v>
          </cell>
          <cell r="V1177">
            <v>0</v>
          </cell>
          <cell r="W1177">
            <v>1004</v>
          </cell>
          <cell r="X1177">
            <v>8</v>
          </cell>
          <cell r="AA1177">
            <v>631</v>
          </cell>
          <cell r="AB1177">
            <v>998.1</v>
          </cell>
          <cell r="AC1177">
            <v>20.81</v>
          </cell>
          <cell r="AD1177">
            <v>20</v>
          </cell>
          <cell r="AE1177">
            <v>27.47</v>
          </cell>
          <cell r="AF1177">
            <v>4</v>
          </cell>
          <cell r="AG1177">
            <v>4</v>
          </cell>
          <cell r="AH1177">
            <v>4</v>
          </cell>
          <cell r="AI1177">
            <v>0</v>
          </cell>
        </row>
        <row r="1178">
          <cell r="A1178">
            <v>1</v>
          </cell>
          <cell r="B1178">
            <v>2</v>
          </cell>
          <cell r="C1178">
            <v>2024</v>
          </cell>
          <cell r="D1178">
            <v>5</v>
          </cell>
          <cell r="E1178">
            <v>340</v>
          </cell>
          <cell r="F1178">
            <v>275</v>
          </cell>
          <cell r="G1178">
            <v>24</v>
          </cell>
          <cell r="H1178">
            <v>8</v>
          </cell>
          <cell r="I1178">
            <v>4</v>
          </cell>
          <cell r="J1178">
            <v>1</v>
          </cell>
          <cell r="K1178">
            <v>3</v>
          </cell>
          <cell r="L1178">
            <v>2</v>
          </cell>
          <cell r="M1178">
            <v>1</v>
          </cell>
          <cell r="N1178">
            <v>1</v>
          </cell>
          <cell r="O1178">
            <v>5</v>
          </cell>
          <cell r="P1178">
            <v>0</v>
          </cell>
          <cell r="R1178">
            <v>104</v>
          </cell>
          <cell r="S1178">
            <v>3</v>
          </cell>
          <cell r="T1178">
            <v>4</v>
          </cell>
          <cell r="W1178">
            <v>1004</v>
          </cell>
          <cell r="X1178">
            <v>8</v>
          </cell>
          <cell r="AA1178">
            <v>576</v>
          </cell>
          <cell r="AB1178">
            <v>691</v>
          </cell>
          <cell r="AC1178">
            <v>4.5742000000000003</v>
          </cell>
          <cell r="AD1178">
            <v>20</v>
          </cell>
          <cell r="AE1178">
            <v>25.495100000000001</v>
          </cell>
          <cell r="AF1178">
            <v>4</v>
          </cell>
          <cell r="AG1178">
            <v>4</v>
          </cell>
          <cell r="AH1178">
            <v>4</v>
          </cell>
          <cell r="AI1178">
            <v>0</v>
          </cell>
        </row>
        <row r="1179">
          <cell r="A1179">
            <v>1</v>
          </cell>
          <cell r="B1179">
            <v>2</v>
          </cell>
          <cell r="C1179">
            <v>2024</v>
          </cell>
          <cell r="D1179">
            <v>5</v>
          </cell>
          <cell r="E1179">
            <v>340</v>
          </cell>
          <cell r="F1179">
            <v>275</v>
          </cell>
          <cell r="G1179">
            <v>24</v>
          </cell>
          <cell r="H1179">
            <v>9</v>
          </cell>
          <cell r="I1179">
            <v>4</v>
          </cell>
          <cell r="J1179">
            <v>1</v>
          </cell>
          <cell r="K1179">
            <v>3</v>
          </cell>
          <cell r="L1179">
            <v>1</v>
          </cell>
          <cell r="M1179">
            <v>1</v>
          </cell>
          <cell r="N1179">
            <v>1</v>
          </cell>
          <cell r="O1179">
            <v>5</v>
          </cell>
          <cell r="P1179">
            <v>1</v>
          </cell>
          <cell r="Q1179">
            <v>1</v>
          </cell>
          <cell r="R1179">
            <v>104</v>
          </cell>
          <cell r="S1179">
            <v>3</v>
          </cell>
          <cell r="T1179">
            <v>4</v>
          </cell>
          <cell r="W1179">
            <v>1004</v>
          </cell>
          <cell r="X1179">
            <v>8</v>
          </cell>
          <cell r="AA1179">
            <v>1267</v>
          </cell>
          <cell r="AB1179">
            <v>1745.76</v>
          </cell>
          <cell r="AD1179">
            <v>20</v>
          </cell>
          <cell r="AE1179">
            <v>37.220999999999997</v>
          </cell>
          <cell r="AF1179">
            <v>4</v>
          </cell>
          <cell r="AG1179">
            <v>4</v>
          </cell>
          <cell r="AH1179">
            <v>4</v>
          </cell>
          <cell r="AI1179">
            <v>0</v>
          </cell>
        </row>
        <row r="1180">
          <cell r="A1180">
            <v>1</v>
          </cell>
          <cell r="B1180">
            <v>2</v>
          </cell>
          <cell r="C1180">
            <v>2024</v>
          </cell>
          <cell r="D1180">
            <v>5</v>
          </cell>
          <cell r="E1180">
            <v>340</v>
          </cell>
          <cell r="F1180">
            <v>275</v>
          </cell>
          <cell r="G1180">
            <v>24</v>
          </cell>
          <cell r="H1180">
            <v>12</v>
          </cell>
          <cell r="I1180">
            <v>4</v>
          </cell>
          <cell r="J1180">
            <v>1</v>
          </cell>
          <cell r="K1180">
            <v>3</v>
          </cell>
          <cell r="L1180">
            <v>2</v>
          </cell>
          <cell r="M1180">
            <v>1</v>
          </cell>
          <cell r="N1180">
            <v>1</v>
          </cell>
          <cell r="O1180">
            <v>5</v>
          </cell>
          <cell r="P1180">
            <v>1</v>
          </cell>
          <cell r="Q1180">
            <v>1</v>
          </cell>
          <cell r="R1180">
            <v>104</v>
          </cell>
          <cell r="S1180">
            <v>3</v>
          </cell>
          <cell r="T1180">
            <v>4</v>
          </cell>
          <cell r="W1180">
            <v>1004</v>
          </cell>
          <cell r="X1180">
            <v>8</v>
          </cell>
          <cell r="AA1180">
            <v>407</v>
          </cell>
          <cell r="AB1180">
            <v>724.85910000000001</v>
          </cell>
          <cell r="AC1180">
            <v>14.7499</v>
          </cell>
          <cell r="AD1180">
            <v>20</v>
          </cell>
          <cell r="AE1180">
            <v>26.0794</v>
          </cell>
          <cell r="AF1180">
            <v>4</v>
          </cell>
          <cell r="AG1180">
            <v>4</v>
          </cell>
          <cell r="AH1180">
            <v>4</v>
          </cell>
          <cell r="AI1180">
            <v>0</v>
          </cell>
        </row>
        <row r="1181">
          <cell r="A1181">
            <v>1</v>
          </cell>
          <cell r="B1181">
            <v>2</v>
          </cell>
          <cell r="C1181">
            <v>2024</v>
          </cell>
          <cell r="D1181">
            <v>5</v>
          </cell>
          <cell r="E1181">
            <v>340</v>
          </cell>
          <cell r="F1181">
            <v>275</v>
          </cell>
          <cell r="G1181">
            <v>24</v>
          </cell>
          <cell r="H1181">
            <v>13</v>
          </cell>
          <cell r="I1181">
            <v>4</v>
          </cell>
          <cell r="J1181">
            <v>1</v>
          </cell>
          <cell r="K1181">
            <v>3</v>
          </cell>
          <cell r="L1181">
            <v>1</v>
          </cell>
          <cell r="M1181">
            <v>1</v>
          </cell>
          <cell r="N1181">
            <v>1</v>
          </cell>
          <cell r="O1181">
            <v>5</v>
          </cell>
          <cell r="P1181">
            <v>0</v>
          </cell>
          <cell r="R1181">
            <v>104</v>
          </cell>
          <cell r="S1181">
            <v>2</v>
          </cell>
          <cell r="T1181">
            <v>4</v>
          </cell>
          <cell r="U1181">
            <v>1</v>
          </cell>
          <cell r="V1181">
            <v>1</v>
          </cell>
          <cell r="W1181">
            <v>1004</v>
          </cell>
          <cell r="X1181">
            <v>8</v>
          </cell>
          <cell r="AA1181">
            <v>1440</v>
          </cell>
          <cell r="AB1181">
            <v>2343.8119999999999</v>
          </cell>
          <cell r="AC1181">
            <v>4.3323999999999998</v>
          </cell>
          <cell r="AD1181">
            <v>20</v>
          </cell>
          <cell r="AE1181">
            <v>18.104099999999999</v>
          </cell>
          <cell r="AF1181">
            <v>4</v>
          </cell>
          <cell r="AG1181">
            <v>4</v>
          </cell>
          <cell r="AH1181">
            <v>4</v>
          </cell>
          <cell r="AI1181">
            <v>0</v>
          </cell>
        </row>
        <row r="1182">
          <cell r="A1182">
            <v>1</v>
          </cell>
          <cell r="B1182">
            <v>2</v>
          </cell>
          <cell r="C1182">
            <v>2024</v>
          </cell>
          <cell r="D1182">
            <v>5</v>
          </cell>
          <cell r="E1182">
            <v>340</v>
          </cell>
          <cell r="F1182">
            <v>275</v>
          </cell>
          <cell r="G1182">
            <v>24</v>
          </cell>
          <cell r="H1182">
            <v>15</v>
          </cell>
          <cell r="I1182">
            <v>4</v>
          </cell>
          <cell r="J1182">
            <v>1</v>
          </cell>
          <cell r="K1182">
            <v>3</v>
          </cell>
          <cell r="L1182">
            <v>2</v>
          </cell>
          <cell r="M1182">
            <v>1</v>
          </cell>
          <cell r="N1182">
            <v>4</v>
          </cell>
          <cell r="O1182">
            <v>9</v>
          </cell>
          <cell r="P1182">
            <v>0</v>
          </cell>
          <cell r="R1182">
            <v>104</v>
          </cell>
          <cell r="S1182">
            <v>3</v>
          </cell>
          <cell r="T1182">
            <v>4</v>
          </cell>
          <cell r="W1182">
            <v>1004</v>
          </cell>
          <cell r="X1182">
            <v>8</v>
          </cell>
          <cell r="AA1182">
            <v>2394</v>
          </cell>
          <cell r="AB1182">
            <v>1342</v>
          </cell>
          <cell r="AC1182">
            <v>9.3282000000000007</v>
          </cell>
          <cell r="AD1182">
            <v>20</v>
          </cell>
          <cell r="AE1182">
            <v>9.3282000000000007</v>
          </cell>
          <cell r="AF1182">
            <v>4</v>
          </cell>
          <cell r="AG1182">
            <v>4</v>
          </cell>
          <cell r="AH1182">
            <v>4</v>
          </cell>
          <cell r="AI1182">
            <v>0</v>
          </cell>
        </row>
        <row r="1183">
          <cell r="A1183">
            <v>1</v>
          </cell>
          <cell r="B1183">
            <v>2</v>
          </cell>
          <cell r="C1183">
            <v>2024</v>
          </cell>
          <cell r="D1183">
            <v>5</v>
          </cell>
          <cell r="E1183">
            <v>340</v>
          </cell>
          <cell r="F1183">
            <v>275</v>
          </cell>
          <cell r="G1183">
            <v>24</v>
          </cell>
          <cell r="H1183">
            <v>16</v>
          </cell>
          <cell r="I1183">
            <v>4</v>
          </cell>
          <cell r="J1183">
            <v>1</v>
          </cell>
          <cell r="K1183">
            <v>3</v>
          </cell>
          <cell r="L1183">
            <v>2</v>
          </cell>
          <cell r="M1183">
            <v>1</v>
          </cell>
          <cell r="N1183">
            <v>2</v>
          </cell>
          <cell r="O1183">
            <v>5</v>
          </cell>
          <cell r="P1183">
            <v>1</v>
          </cell>
          <cell r="Q1183">
            <v>1</v>
          </cell>
          <cell r="R1183">
            <v>104</v>
          </cell>
          <cell r="S1183">
            <v>3</v>
          </cell>
          <cell r="T1183">
            <v>4</v>
          </cell>
          <cell r="W1183">
            <v>1004</v>
          </cell>
          <cell r="X1183">
            <v>8</v>
          </cell>
          <cell r="AA1183">
            <v>1837</v>
          </cell>
          <cell r="AB1183">
            <v>861.93650000000002</v>
          </cell>
          <cell r="AC1183">
            <v>11.9832</v>
          </cell>
          <cell r="AD1183">
            <v>20</v>
          </cell>
          <cell r="AE1183">
            <v>11.9832</v>
          </cell>
          <cell r="AF1183">
            <v>4</v>
          </cell>
          <cell r="AG1183">
            <v>4</v>
          </cell>
          <cell r="AH1183">
            <v>4</v>
          </cell>
          <cell r="AI1183">
            <v>0</v>
          </cell>
        </row>
        <row r="1184">
          <cell r="A1184">
            <v>1</v>
          </cell>
          <cell r="B1184">
            <v>2</v>
          </cell>
          <cell r="C1184">
            <v>2024</v>
          </cell>
          <cell r="D1184">
            <v>5</v>
          </cell>
          <cell r="E1184">
            <v>340</v>
          </cell>
          <cell r="F1184">
            <v>275</v>
          </cell>
          <cell r="G1184">
            <v>24</v>
          </cell>
          <cell r="H1184">
            <v>18</v>
          </cell>
          <cell r="I1184">
            <v>4</v>
          </cell>
          <cell r="J1184">
            <v>1</v>
          </cell>
          <cell r="K1184">
            <v>3</v>
          </cell>
          <cell r="L1184">
            <v>2</v>
          </cell>
          <cell r="M1184">
            <v>1</v>
          </cell>
          <cell r="N1184">
            <v>1</v>
          </cell>
          <cell r="O1184">
            <v>5</v>
          </cell>
          <cell r="P1184">
            <v>1</v>
          </cell>
          <cell r="Q1184">
            <v>1</v>
          </cell>
          <cell r="R1184">
            <v>104</v>
          </cell>
          <cell r="S1184">
            <v>3</v>
          </cell>
          <cell r="T1184">
            <v>4</v>
          </cell>
          <cell r="W1184">
            <v>1004</v>
          </cell>
          <cell r="X1184">
            <v>8</v>
          </cell>
          <cell r="AA1184">
            <v>398</v>
          </cell>
          <cell r="AB1184">
            <v>444.5</v>
          </cell>
          <cell r="AC1184">
            <v>4.9888000000000003</v>
          </cell>
          <cell r="AD1184">
            <v>20</v>
          </cell>
          <cell r="AE1184">
            <v>20.596900000000002</v>
          </cell>
          <cell r="AF1184">
            <v>4</v>
          </cell>
          <cell r="AG1184">
            <v>4</v>
          </cell>
          <cell r="AH1184">
            <v>4</v>
          </cell>
          <cell r="AI1184">
            <v>0</v>
          </cell>
        </row>
        <row r="1185">
          <cell r="A1185">
            <v>1</v>
          </cell>
          <cell r="B1185">
            <v>2</v>
          </cell>
          <cell r="C1185">
            <v>2024</v>
          </cell>
          <cell r="D1185">
            <v>5</v>
          </cell>
          <cell r="E1185">
            <v>340</v>
          </cell>
          <cell r="F1185">
            <v>275</v>
          </cell>
          <cell r="G1185">
            <v>24</v>
          </cell>
          <cell r="H1185">
            <v>19</v>
          </cell>
          <cell r="I1185">
            <v>4</v>
          </cell>
          <cell r="J1185">
            <v>1</v>
          </cell>
          <cell r="K1185">
            <v>3</v>
          </cell>
          <cell r="L1185">
            <v>1</v>
          </cell>
          <cell r="M1185">
            <v>1</v>
          </cell>
          <cell r="N1185">
            <v>1</v>
          </cell>
          <cell r="O1185">
            <v>5</v>
          </cell>
          <cell r="P1185">
            <v>1</v>
          </cell>
          <cell r="Q1185">
            <v>1</v>
          </cell>
          <cell r="R1185">
            <v>104</v>
          </cell>
          <cell r="S1185">
            <v>3</v>
          </cell>
          <cell r="T1185">
            <v>4</v>
          </cell>
          <cell r="W1185">
            <v>1004</v>
          </cell>
          <cell r="X1185">
            <v>8</v>
          </cell>
          <cell r="AA1185">
            <v>515</v>
          </cell>
          <cell r="AB1185">
            <v>4405.6099999999997</v>
          </cell>
          <cell r="AC1185">
            <v>13.0145</v>
          </cell>
          <cell r="AD1185">
            <v>20</v>
          </cell>
          <cell r="AE1185">
            <v>13.0145</v>
          </cell>
          <cell r="AF1185">
            <v>4</v>
          </cell>
          <cell r="AG1185">
            <v>4</v>
          </cell>
          <cell r="AH1185">
            <v>4</v>
          </cell>
          <cell r="AI1185">
            <v>0</v>
          </cell>
        </row>
        <row r="1186">
          <cell r="A1186">
            <v>1</v>
          </cell>
          <cell r="B1186">
            <v>2</v>
          </cell>
          <cell r="C1186">
            <v>2024</v>
          </cell>
          <cell r="D1186">
            <v>5</v>
          </cell>
          <cell r="E1186">
            <v>340</v>
          </cell>
          <cell r="F1186">
            <v>275</v>
          </cell>
          <cell r="G1186">
            <v>24</v>
          </cell>
          <cell r="H1186">
            <v>21</v>
          </cell>
          <cell r="I1186">
            <v>4</v>
          </cell>
          <cell r="J1186">
            <v>1</v>
          </cell>
          <cell r="K1186">
            <v>3</v>
          </cell>
          <cell r="L1186">
            <v>3</v>
          </cell>
          <cell r="M1186">
            <v>1</v>
          </cell>
          <cell r="N1186">
            <v>1</v>
          </cell>
          <cell r="O1186">
            <v>5</v>
          </cell>
          <cell r="P1186">
            <v>0</v>
          </cell>
          <cell r="R1186">
            <v>104</v>
          </cell>
          <cell r="S1186">
            <v>3</v>
          </cell>
          <cell r="T1186">
            <v>4</v>
          </cell>
          <cell r="W1186">
            <v>1004</v>
          </cell>
          <cell r="X1186">
            <v>8</v>
          </cell>
          <cell r="AA1186">
            <v>116</v>
          </cell>
          <cell r="AB1186">
            <v>406.35</v>
          </cell>
          <cell r="AC1186">
            <v>1.59</v>
          </cell>
          <cell r="AD1186">
            <v>20</v>
          </cell>
          <cell r="AE1186">
            <v>84.69</v>
          </cell>
          <cell r="AF1186">
            <v>4</v>
          </cell>
          <cell r="AG1186">
            <v>4</v>
          </cell>
          <cell r="AH1186">
            <v>4</v>
          </cell>
          <cell r="AI1186">
            <v>0</v>
          </cell>
        </row>
        <row r="1187">
          <cell r="A1187">
            <v>1</v>
          </cell>
          <cell r="B1187">
            <v>2</v>
          </cell>
          <cell r="C1187">
            <v>2024</v>
          </cell>
          <cell r="D1187">
            <v>5</v>
          </cell>
          <cell r="E1187">
            <v>340</v>
          </cell>
          <cell r="F1187">
            <v>275</v>
          </cell>
          <cell r="G1187">
            <v>24</v>
          </cell>
          <cell r="H1187">
            <v>27</v>
          </cell>
          <cell r="I1187">
            <v>4</v>
          </cell>
          <cell r="J1187">
            <v>1</v>
          </cell>
          <cell r="K1187">
            <v>3</v>
          </cell>
          <cell r="L1187">
            <v>3</v>
          </cell>
          <cell r="M1187">
            <v>1</v>
          </cell>
          <cell r="N1187">
            <v>3</v>
          </cell>
          <cell r="O1187">
            <v>0</v>
          </cell>
          <cell r="P1187">
            <v>1</v>
          </cell>
          <cell r="Q1187">
            <v>1</v>
          </cell>
          <cell r="R1187">
            <v>104</v>
          </cell>
          <cell r="S1187">
            <v>3</v>
          </cell>
          <cell r="T1187">
            <v>4</v>
          </cell>
          <cell r="W1187">
            <v>1004</v>
          </cell>
          <cell r="X1187">
            <v>8</v>
          </cell>
          <cell r="AA1187">
            <v>176</v>
          </cell>
          <cell r="AB1187">
            <v>210.5</v>
          </cell>
          <cell r="AC1187">
            <v>8.4</v>
          </cell>
          <cell r="AD1187">
            <v>20</v>
          </cell>
          <cell r="AE1187">
            <v>8.9499999999999993</v>
          </cell>
          <cell r="AF1187">
            <v>4</v>
          </cell>
          <cell r="AG1187">
            <v>4</v>
          </cell>
          <cell r="AH1187">
            <v>4</v>
          </cell>
          <cell r="AI1187">
            <v>0</v>
          </cell>
        </row>
        <row r="1188">
          <cell r="A1188">
            <v>1</v>
          </cell>
          <cell r="B1188">
            <v>2</v>
          </cell>
          <cell r="C1188">
            <v>2024</v>
          </cell>
          <cell r="D1188">
            <v>5</v>
          </cell>
          <cell r="E1188">
            <v>340</v>
          </cell>
          <cell r="F1188">
            <v>275</v>
          </cell>
          <cell r="G1188">
            <v>24</v>
          </cell>
          <cell r="H1188">
            <v>29</v>
          </cell>
          <cell r="I1188">
            <v>4</v>
          </cell>
          <cell r="J1188">
            <v>1</v>
          </cell>
          <cell r="K1188">
            <v>3</v>
          </cell>
          <cell r="L1188">
            <v>2</v>
          </cell>
          <cell r="M1188">
            <v>1</v>
          </cell>
          <cell r="N1188">
            <v>1</v>
          </cell>
          <cell r="O1188">
            <v>5</v>
          </cell>
          <cell r="P1188">
            <v>1</v>
          </cell>
          <cell r="Q1188">
            <v>1</v>
          </cell>
          <cell r="R1188">
            <v>104</v>
          </cell>
          <cell r="S1188">
            <v>2</v>
          </cell>
          <cell r="T1188">
            <v>4</v>
          </cell>
          <cell r="U1188">
            <v>1</v>
          </cell>
          <cell r="V1188">
            <v>1</v>
          </cell>
          <cell r="W1188">
            <v>1004</v>
          </cell>
          <cell r="X1188">
            <v>8</v>
          </cell>
          <cell r="AA1188">
            <v>121</v>
          </cell>
          <cell r="AB1188">
            <v>143.66999999999999</v>
          </cell>
          <cell r="AC1188">
            <v>9.6494</v>
          </cell>
          <cell r="AD1188">
            <v>20</v>
          </cell>
          <cell r="AE1188">
            <v>16.860600000000002</v>
          </cell>
          <cell r="AF1188">
            <v>4</v>
          </cell>
          <cell r="AG1188">
            <v>4</v>
          </cell>
          <cell r="AH1188">
            <v>4</v>
          </cell>
          <cell r="AI1188">
            <v>0</v>
          </cell>
        </row>
        <row r="1189">
          <cell r="A1189">
            <v>1</v>
          </cell>
          <cell r="B1189">
            <v>2</v>
          </cell>
          <cell r="C1189">
            <v>2024</v>
          </cell>
          <cell r="D1189">
            <v>5</v>
          </cell>
          <cell r="E1189">
            <v>340</v>
          </cell>
          <cell r="F1189">
            <v>275</v>
          </cell>
          <cell r="G1189">
            <v>24</v>
          </cell>
          <cell r="H1189">
            <v>31</v>
          </cell>
          <cell r="I1189">
            <v>4</v>
          </cell>
          <cell r="J1189">
            <v>1</v>
          </cell>
          <cell r="K1189">
            <v>3</v>
          </cell>
          <cell r="L1189">
            <v>2</v>
          </cell>
          <cell r="M1189">
            <v>1</v>
          </cell>
          <cell r="N1189">
            <v>3</v>
          </cell>
          <cell r="O1189">
            <v>0</v>
          </cell>
          <cell r="P1189">
            <v>1</v>
          </cell>
          <cell r="Q1189">
            <v>1</v>
          </cell>
          <cell r="R1189">
            <v>104</v>
          </cell>
          <cell r="S1189">
            <v>3</v>
          </cell>
          <cell r="T1189">
            <v>4</v>
          </cell>
          <cell r="W1189">
            <v>1004</v>
          </cell>
          <cell r="X1189">
            <v>8</v>
          </cell>
          <cell r="AA1189">
            <v>403</v>
          </cell>
          <cell r="AB1189">
            <v>927.08</v>
          </cell>
          <cell r="AC1189">
            <v>25.087700000000002</v>
          </cell>
          <cell r="AD1189">
            <v>20</v>
          </cell>
          <cell r="AE1189">
            <v>28.931899999999999</v>
          </cell>
          <cell r="AF1189">
            <v>4</v>
          </cell>
          <cell r="AG1189">
            <v>4</v>
          </cell>
          <cell r="AH1189">
            <v>4</v>
          </cell>
          <cell r="AI1189">
            <v>0</v>
          </cell>
        </row>
        <row r="1190">
          <cell r="A1190">
            <v>1</v>
          </cell>
          <cell r="B1190">
            <v>2</v>
          </cell>
          <cell r="C1190">
            <v>2024</v>
          </cell>
          <cell r="D1190">
            <v>5</v>
          </cell>
          <cell r="E1190">
            <v>340</v>
          </cell>
          <cell r="F1190">
            <v>275</v>
          </cell>
          <cell r="G1190">
            <v>24</v>
          </cell>
          <cell r="H1190">
            <v>33</v>
          </cell>
          <cell r="I1190">
            <v>4</v>
          </cell>
          <cell r="J1190">
            <v>1</v>
          </cell>
          <cell r="K1190">
            <v>3</v>
          </cell>
          <cell r="L1190">
            <v>3</v>
          </cell>
          <cell r="M1190">
            <v>2</v>
          </cell>
          <cell r="N1190">
            <v>1</v>
          </cell>
          <cell r="O1190">
            <v>5</v>
          </cell>
          <cell r="P1190">
            <v>1</v>
          </cell>
          <cell r="Q1190">
            <v>1</v>
          </cell>
          <cell r="R1190">
            <v>104</v>
          </cell>
          <cell r="S1190">
            <v>3</v>
          </cell>
          <cell r="T1190">
            <v>4</v>
          </cell>
          <cell r="W1190">
            <v>1004</v>
          </cell>
          <cell r="X1190">
            <v>8</v>
          </cell>
          <cell r="AA1190">
            <v>174</v>
          </cell>
          <cell r="AB1190">
            <v>176.34800000000001</v>
          </cell>
          <cell r="AD1190">
            <v>20</v>
          </cell>
          <cell r="AE1190">
            <v>65.384</v>
          </cell>
          <cell r="AF1190">
            <v>4</v>
          </cell>
          <cell r="AG1190">
            <v>4</v>
          </cell>
          <cell r="AH1190">
            <v>4</v>
          </cell>
          <cell r="AI1190">
            <v>0</v>
          </cell>
        </row>
        <row r="1191">
          <cell r="A1191">
            <v>1</v>
          </cell>
          <cell r="B1191">
            <v>2</v>
          </cell>
          <cell r="C1191">
            <v>2024</v>
          </cell>
          <cell r="D1191">
            <v>5</v>
          </cell>
          <cell r="E1191">
            <v>340</v>
          </cell>
          <cell r="F1191">
            <v>275</v>
          </cell>
          <cell r="G1191">
            <v>24</v>
          </cell>
          <cell r="H1191">
            <v>1</v>
          </cell>
          <cell r="I1191">
            <v>4</v>
          </cell>
          <cell r="J1191">
            <v>2</v>
          </cell>
          <cell r="K1191">
            <v>3</v>
          </cell>
          <cell r="L1191">
            <v>1</v>
          </cell>
          <cell r="M1191">
            <v>1</v>
          </cell>
          <cell r="N1191">
            <v>1</v>
          </cell>
          <cell r="O1191">
            <v>5</v>
          </cell>
          <cell r="P1191">
            <v>1</v>
          </cell>
          <cell r="Q1191">
            <v>1</v>
          </cell>
          <cell r="R1191">
            <v>104</v>
          </cell>
          <cell r="S1191">
            <v>3</v>
          </cell>
          <cell r="T1191">
            <v>4</v>
          </cell>
          <cell r="W1191">
            <v>1004</v>
          </cell>
          <cell r="X1191">
            <v>8</v>
          </cell>
          <cell r="AA1191">
            <v>237</v>
          </cell>
          <cell r="AB1191">
            <v>26.545300000000001</v>
          </cell>
          <cell r="AD1191">
            <v>20</v>
          </cell>
          <cell r="AE1191">
            <v>26.545300000000001</v>
          </cell>
          <cell r="AF1191">
            <v>4</v>
          </cell>
          <cell r="AG1191">
            <v>4</v>
          </cell>
          <cell r="AH1191">
            <v>4</v>
          </cell>
          <cell r="AI1191">
            <v>0</v>
          </cell>
        </row>
        <row r="1192">
          <cell r="A1192">
            <v>1</v>
          </cell>
          <cell r="B1192">
            <v>2</v>
          </cell>
          <cell r="C1192">
            <v>2024</v>
          </cell>
          <cell r="D1192">
            <v>5</v>
          </cell>
          <cell r="E1192">
            <v>340</v>
          </cell>
          <cell r="F1192">
            <v>275</v>
          </cell>
          <cell r="G1192">
            <v>24</v>
          </cell>
          <cell r="H1192">
            <v>2</v>
          </cell>
          <cell r="I1192">
            <v>4</v>
          </cell>
          <cell r="J1192">
            <v>2</v>
          </cell>
          <cell r="K1192">
            <v>3</v>
          </cell>
          <cell r="L1192">
            <v>2</v>
          </cell>
          <cell r="M1192">
            <v>1</v>
          </cell>
          <cell r="N1192">
            <v>4</v>
          </cell>
          <cell r="O1192">
            <v>9</v>
          </cell>
          <cell r="P1192">
            <v>1</v>
          </cell>
          <cell r="Q1192">
            <v>0</v>
          </cell>
          <cell r="R1192">
            <v>104</v>
          </cell>
          <cell r="S1192">
            <v>2</v>
          </cell>
          <cell r="T1192">
            <v>4</v>
          </cell>
          <cell r="U1192">
            <v>0</v>
          </cell>
          <cell r="V1192">
            <v>0</v>
          </cell>
          <cell r="W1192">
            <v>1004</v>
          </cell>
          <cell r="X1192">
            <v>8</v>
          </cell>
          <cell r="AA1192">
            <v>744</v>
          </cell>
          <cell r="AB1192">
            <v>899.41110000000003</v>
          </cell>
          <cell r="AC1192">
            <v>20.56</v>
          </cell>
          <cell r="AD1192">
            <v>20</v>
          </cell>
          <cell r="AE1192">
            <v>21.32</v>
          </cell>
          <cell r="AF1192">
            <v>4</v>
          </cell>
          <cell r="AG1192">
            <v>4</v>
          </cell>
          <cell r="AH1192">
            <v>4</v>
          </cell>
          <cell r="AI1192">
            <v>0</v>
          </cell>
        </row>
        <row r="1193">
          <cell r="A1193">
            <v>1</v>
          </cell>
          <cell r="B1193">
            <v>2</v>
          </cell>
          <cell r="C1193">
            <v>2024</v>
          </cell>
          <cell r="D1193">
            <v>5</v>
          </cell>
          <cell r="E1193">
            <v>340</v>
          </cell>
          <cell r="F1193">
            <v>275</v>
          </cell>
          <cell r="G1193">
            <v>24</v>
          </cell>
          <cell r="H1193">
            <v>3</v>
          </cell>
          <cell r="I1193">
            <v>4</v>
          </cell>
          <cell r="J1193">
            <v>2</v>
          </cell>
          <cell r="K1193">
            <v>3</v>
          </cell>
          <cell r="L1193">
            <v>1</v>
          </cell>
          <cell r="M1193">
            <v>1</v>
          </cell>
          <cell r="N1193">
            <v>4</v>
          </cell>
          <cell r="O1193">
            <v>9</v>
          </cell>
          <cell r="P1193">
            <v>0</v>
          </cell>
          <cell r="R1193">
            <v>104</v>
          </cell>
          <cell r="S1193">
            <v>3</v>
          </cell>
          <cell r="T1193">
            <v>4</v>
          </cell>
          <cell r="W1193">
            <v>1004</v>
          </cell>
          <cell r="X1193">
            <v>8</v>
          </cell>
          <cell r="AA1193">
            <v>1266</v>
          </cell>
          <cell r="AB1193">
            <v>1732.27</v>
          </cell>
          <cell r="AD1193">
            <v>20</v>
          </cell>
          <cell r="AE1193">
            <v>23.082699999999999</v>
          </cell>
          <cell r="AF1193">
            <v>4</v>
          </cell>
          <cell r="AG1193">
            <v>4</v>
          </cell>
          <cell r="AH1193">
            <v>4</v>
          </cell>
          <cell r="AI1193">
            <v>0</v>
          </cell>
        </row>
        <row r="1194">
          <cell r="A1194">
            <v>1</v>
          </cell>
          <cell r="B1194">
            <v>2</v>
          </cell>
          <cell r="C1194">
            <v>2024</v>
          </cell>
          <cell r="D1194">
            <v>5</v>
          </cell>
          <cell r="E1194">
            <v>340</v>
          </cell>
          <cell r="F1194">
            <v>275</v>
          </cell>
          <cell r="G1194">
            <v>24</v>
          </cell>
          <cell r="H1194">
            <v>4</v>
          </cell>
          <cell r="I1194">
            <v>4</v>
          </cell>
          <cell r="J1194">
            <v>2</v>
          </cell>
          <cell r="K1194">
            <v>3</v>
          </cell>
          <cell r="L1194">
            <v>1</v>
          </cell>
          <cell r="M1194">
            <v>1</v>
          </cell>
          <cell r="N1194">
            <v>1</v>
          </cell>
          <cell r="O1194">
            <v>5</v>
          </cell>
          <cell r="P1194">
            <v>0</v>
          </cell>
          <cell r="R1194">
            <v>104</v>
          </cell>
          <cell r="S1194">
            <v>3</v>
          </cell>
          <cell r="T1194">
            <v>4</v>
          </cell>
          <cell r="W1194">
            <v>1004</v>
          </cell>
          <cell r="X1194">
            <v>8</v>
          </cell>
          <cell r="AA1194">
            <v>417</v>
          </cell>
          <cell r="AB1194">
            <v>249</v>
          </cell>
          <cell r="AD1194">
            <v>20</v>
          </cell>
          <cell r="AE1194">
            <v>30.0749</v>
          </cell>
          <cell r="AF1194">
            <v>4</v>
          </cell>
          <cell r="AG1194">
            <v>4</v>
          </cell>
          <cell r="AH1194">
            <v>4</v>
          </cell>
          <cell r="AI1194">
            <v>0</v>
          </cell>
        </row>
        <row r="1195">
          <cell r="A1195">
            <v>1</v>
          </cell>
          <cell r="B1195">
            <v>2</v>
          </cell>
          <cell r="C1195">
            <v>2024</v>
          </cell>
          <cell r="D1195">
            <v>5</v>
          </cell>
          <cell r="E1195">
            <v>340</v>
          </cell>
          <cell r="F1195">
            <v>275</v>
          </cell>
          <cell r="G1195">
            <v>24</v>
          </cell>
          <cell r="H1195">
            <v>5</v>
          </cell>
          <cell r="I1195">
            <v>4</v>
          </cell>
          <cell r="J1195">
            <v>2</v>
          </cell>
          <cell r="K1195">
            <v>3</v>
          </cell>
          <cell r="L1195">
            <v>1</v>
          </cell>
          <cell r="M1195">
            <v>1</v>
          </cell>
          <cell r="N1195">
            <v>4</v>
          </cell>
          <cell r="O1195">
            <v>9</v>
          </cell>
          <cell r="P1195">
            <v>1</v>
          </cell>
          <cell r="Q1195">
            <v>1</v>
          </cell>
          <cell r="R1195">
            <v>104</v>
          </cell>
          <cell r="S1195">
            <v>3</v>
          </cell>
          <cell r="T1195">
            <v>4</v>
          </cell>
          <cell r="W1195">
            <v>1004</v>
          </cell>
          <cell r="X1195">
            <v>8</v>
          </cell>
          <cell r="AA1195">
            <v>252</v>
          </cell>
          <cell r="AB1195">
            <v>75.792599999999993</v>
          </cell>
          <cell r="AC1195">
            <v>8.0259999999999998</v>
          </cell>
          <cell r="AD1195">
            <v>20</v>
          </cell>
          <cell r="AE1195">
            <v>74.876999999999995</v>
          </cell>
          <cell r="AF1195">
            <v>4</v>
          </cell>
          <cell r="AG1195">
            <v>4</v>
          </cell>
          <cell r="AH1195">
            <v>4</v>
          </cell>
          <cell r="AI1195">
            <v>0</v>
          </cell>
        </row>
        <row r="1196">
          <cell r="A1196">
            <v>1</v>
          </cell>
          <cell r="B1196">
            <v>2</v>
          </cell>
          <cell r="C1196">
            <v>2024</v>
          </cell>
          <cell r="D1196">
            <v>5</v>
          </cell>
          <cell r="E1196">
            <v>340</v>
          </cell>
          <cell r="F1196">
            <v>275</v>
          </cell>
          <cell r="G1196">
            <v>24</v>
          </cell>
          <cell r="H1196">
            <v>6</v>
          </cell>
          <cell r="I1196">
            <v>4</v>
          </cell>
          <cell r="J1196">
            <v>2</v>
          </cell>
          <cell r="K1196">
            <v>3</v>
          </cell>
          <cell r="L1196">
            <v>1</v>
          </cell>
          <cell r="M1196">
            <v>1</v>
          </cell>
          <cell r="N1196">
            <v>2</v>
          </cell>
          <cell r="O1196">
            <v>5</v>
          </cell>
          <cell r="P1196">
            <v>1</v>
          </cell>
          <cell r="Q1196">
            <v>0</v>
          </cell>
          <cell r="R1196">
            <v>104</v>
          </cell>
          <cell r="S1196">
            <v>3</v>
          </cell>
          <cell r="T1196">
            <v>4</v>
          </cell>
          <cell r="W1196">
            <v>1004</v>
          </cell>
          <cell r="X1196">
            <v>8</v>
          </cell>
          <cell r="AA1196">
            <v>1332</v>
          </cell>
          <cell r="AB1196">
            <v>1346.9999</v>
          </cell>
          <cell r="AD1196">
            <v>20</v>
          </cell>
          <cell r="AE1196">
            <v>9.3165999999999993</v>
          </cell>
          <cell r="AF1196">
            <v>4</v>
          </cell>
          <cell r="AG1196">
            <v>4</v>
          </cell>
          <cell r="AH1196">
            <v>4</v>
          </cell>
          <cell r="AI1196">
            <v>0</v>
          </cell>
        </row>
        <row r="1197">
          <cell r="A1197">
            <v>1</v>
          </cell>
          <cell r="B1197">
            <v>2</v>
          </cell>
          <cell r="C1197">
            <v>2024</v>
          </cell>
          <cell r="D1197">
            <v>5</v>
          </cell>
          <cell r="E1197">
            <v>340</v>
          </cell>
          <cell r="F1197">
            <v>275</v>
          </cell>
          <cell r="G1197">
            <v>24</v>
          </cell>
          <cell r="H1197">
            <v>7</v>
          </cell>
          <cell r="I1197">
            <v>4</v>
          </cell>
          <cell r="J1197">
            <v>2</v>
          </cell>
          <cell r="K1197">
            <v>3</v>
          </cell>
          <cell r="L1197">
            <v>2</v>
          </cell>
          <cell r="M1197">
            <v>1</v>
          </cell>
          <cell r="N1197">
            <v>2</v>
          </cell>
          <cell r="O1197">
            <v>5</v>
          </cell>
          <cell r="P1197">
            <v>1</v>
          </cell>
          <cell r="Q1197">
            <v>1</v>
          </cell>
          <cell r="R1197">
            <v>104</v>
          </cell>
          <cell r="S1197">
            <v>2</v>
          </cell>
          <cell r="T1197">
            <v>4</v>
          </cell>
          <cell r="U1197">
            <v>0</v>
          </cell>
          <cell r="V1197">
            <v>0</v>
          </cell>
          <cell r="W1197">
            <v>1004</v>
          </cell>
          <cell r="X1197">
            <v>8</v>
          </cell>
          <cell r="AA1197">
            <v>175</v>
          </cell>
          <cell r="AB1197">
            <v>551.9</v>
          </cell>
          <cell r="AD1197">
            <v>20</v>
          </cell>
          <cell r="AE1197">
            <v>45.27</v>
          </cell>
          <cell r="AF1197">
            <v>4</v>
          </cell>
          <cell r="AG1197">
            <v>4</v>
          </cell>
          <cell r="AH1197">
            <v>4</v>
          </cell>
          <cell r="AI1197">
            <v>0</v>
          </cell>
        </row>
        <row r="1198">
          <cell r="A1198">
            <v>1</v>
          </cell>
          <cell r="B1198">
            <v>2</v>
          </cell>
          <cell r="C1198">
            <v>2024</v>
          </cell>
          <cell r="D1198">
            <v>5</v>
          </cell>
          <cell r="E1198">
            <v>340</v>
          </cell>
          <cell r="F1198">
            <v>275</v>
          </cell>
          <cell r="G1198">
            <v>24</v>
          </cell>
          <cell r="H1198">
            <v>8</v>
          </cell>
          <cell r="I1198">
            <v>4</v>
          </cell>
          <cell r="J1198">
            <v>2</v>
          </cell>
          <cell r="K1198">
            <v>3</v>
          </cell>
          <cell r="L1198">
            <v>2</v>
          </cell>
          <cell r="M1198">
            <v>1</v>
          </cell>
          <cell r="N1198">
            <v>1</v>
          </cell>
          <cell r="O1198">
            <v>5</v>
          </cell>
          <cell r="P1198">
            <v>0</v>
          </cell>
          <cell r="R1198">
            <v>104</v>
          </cell>
          <cell r="S1198">
            <v>3</v>
          </cell>
          <cell r="T1198">
            <v>4</v>
          </cell>
          <cell r="W1198">
            <v>1004</v>
          </cell>
          <cell r="X1198">
            <v>8</v>
          </cell>
          <cell r="AA1198">
            <v>1756</v>
          </cell>
          <cell r="AB1198">
            <v>1541</v>
          </cell>
          <cell r="AC1198">
            <v>1.7811999999999999</v>
          </cell>
          <cell r="AD1198">
            <v>20</v>
          </cell>
          <cell r="AE1198">
            <v>14.9526</v>
          </cell>
          <cell r="AF1198">
            <v>4</v>
          </cell>
          <cell r="AG1198">
            <v>4</v>
          </cell>
          <cell r="AH1198">
            <v>4</v>
          </cell>
          <cell r="AI1198">
            <v>0</v>
          </cell>
        </row>
        <row r="1199">
          <cell r="A1199">
            <v>1</v>
          </cell>
          <cell r="B1199">
            <v>2</v>
          </cell>
          <cell r="C1199">
            <v>2024</v>
          </cell>
          <cell r="D1199">
            <v>5</v>
          </cell>
          <cell r="E1199">
            <v>340</v>
          </cell>
          <cell r="F1199">
            <v>275</v>
          </cell>
          <cell r="G1199">
            <v>24</v>
          </cell>
          <cell r="H1199">
            <v>9</v>
          </cell>
          <cell r="I1199">
            <v>4</v>
          </cell>
          <cell r="J1199">
            <v>2</v>
          </cell>
          <cell r="K1199">
            <v>3</v>
          </cell>
          <cell r="L1199">
            <v>1</v>
          </cell>
          <cell r="M1199">
            <v>1</v>
          </cell>
          <cell r="N1199">
            <v>1</v>
          </cell>
          <cell r="O1199">
            <v>5</v>
          </cell>
          <cell r="P1199">
            <v>1</v>
          </cell>
          <cell r="Q1199">
            <v>1</v>
          </cell>
          <cell r="R1199">
            <v>104</v>
          </cell>
          <cell r="S1199">
            <v>3</v>
          </cell>
          <cell r="T1199">
            <v>4</v>
          </cell>
          <cell r="W1199">
            <v>1004</v>
          </cell>
          <cell r="X1199">
            <v>8</v>
          </cell>
          <cell r="AA1199">
            <v>442</v>
          </cell>
          <cell r="AB1199">
            <v>502.67</v>
          </cell>
          <cell r="AD1199">
            <v>20</v>
          </cell>
          <cell r="AE1199">
            <v>16.976600000000001</v>
          </cell>
          <cell r="AF1199">
            <v>4</v>
          </cell>
          <cell r="AG1199">
            <v>4</v>
          </cell>
          <cell r="AH1199">
            <v>4</v>
          </cell>
          <cell r="AI1199">
            <v>0</v>
          </cell>
        </row>
        <row r="1200">
          <cell r="A1200">
            <v>1</v>
          </cell>
          <cell r="B1200">
            <v>2</v>
          </cell>
          <cell r="C1200">
            <v>2024</v>
          </cell>
          <cell r="D1200">
            <v>5</v>
          </cell>
          <cell r="E1200">
            <v>340</v>
          </cell>
          <cell r="F1200">
            <v>275</v>
          </cell>
          <cell r="G1200">
            <v>24</v>
          </cell>
          <cell r="H1200">
            <v>12</v>
          </cell>
          <cell r="I1200">
            <v>4</v>
          </cell>
          <cell r="J1200">
            <v>2</v>
          </cell>
          <cell r="K1200">
            <v>3</v>
          </cell>
          <cell r="L1200">
            <v>1</v>
          </cell>
          <cell r="M1200">
            <v>1</v>
          </cell>
          <cell r="N1200">
            <v>1</v>
          </cell>
          <cell r="O1200">
            <v>5</v>
          </cell>
          <cell r="P1200">
            <v>1</v>
          </cell>
          <cell r="Q1200">
            <v>1</v>
          </cell>
          <cell r="R1200">
            <v>104</v>
          </cell>
          <cell r="S1200">
            <v>3</v>
          </cell>
          <cell r="T1200">
            <v>4</v>
          </cell>
          <cell r="W1200">
            <v>1004</v>
          </cell>
          <cell r="X1200">
            <v>8</v>
          </cell>
          <cell r="AA1200">
            <v>1300</v>
          </cell>
          <cell r="AB1200">
            <v>1827.7757999999999</v>
          </cell>
          <cell r="AC1200">
            <v>18.258400000000002</v>
          </cell>
          <cell r="AD1200">
            <v>20</v>
          </cell>
          <cell r="AE1200">
            <v>28.399000000000001</v>
          </cell>
          <cell r="AF1200">
            <v>4</v>
          </cell>
          <cell r="AG1200">
            <v>4</v>
          </cell>
          <cell r="AH1200">
            <v>4</v>
          </cell>
          <cell r="AI1200">
            <v>0</v>
          </cell>
        </row>
        <row r="1201">
          <cell r="A1201">
            <v>1</v>
          </cell>
          <cell r="B1201">
            <v>2</v>
          </cell>
          <cell r="C1201">
            <v>2024</v>
          </cell>
          <cell r="D1201">
            <v>5</v>
          </cell>
          <cell r="E1201">
            <v>340</v>
          </cell>
          <cell r="F1201">
            <v>275</v>
          </cell>
          <cell r="G1201">
            <v>24</v>
          </cell>
          <cell r="H1201">
            <v>13</v>
          </cell>
          <cell r="I1201">
            <v>4</v>
          </cell>
          <cell r="J1201">
            <v>2</v>
          </cell>
          <cell r="K1201">
            <v>3</v>
          </cell>
          <cell r="L1201">
            <v>1</v>
          </cell>
          <cell r="M1201">
            <v>1</v>
          </cell>
          <cell r="N1201">
            <v>1</v>
          </cell>
          <cell r="O1201">
            <v>5</v>
          </cell>
          <cell r="P1201">
            <v>0</v>
          </cell>
          <cell r="R1201">
            <v>104</v>
          </cell>
          <cell r="S1201">
            <v>2</v>
          </cell>
          <cell r="T1201">
            <v>4</v>
          </cell>
          <cell r="U1201">
            <v>1</v>
          </cell>
          <cell r="V1201">
            <v>1</v>
          </cell>
          <cell r="W1201">
            <v>1004</v>
          </cell>
          <cell r="X1201">
            <v>8</v>
          </cell>
          <cell r="AA1201">
            <v>913</v>
          </cell>
          <cell r="AB1201">
            <v>1693.0246999999999</v>
          </cell>
          <cell r="AD1201">
            <v>20</v>
          </cell>
          <cell r="AE1201">
            <v>29.637</v>
          </cell>
          <cell r="AF1201">
            <v>4</v>
          </cell>
          <cell r="AG1201">
            <v>4</v>
          </cell>
          <cell r="AH1201">
            <v>4</v>
          </cell>
          <cell r="AI1201">
            <v>0</v>
          </cell>
        </row>
        <row r="1202">
          <cell r="A1202">
            <v>1</v>
          </cell>
          <cell r="B1202">
            <v>2</v>
          </cell>
          <cell r="C1202">
            <v>2024</v>
          </cell>
          <cell r="D1202">
            <v>5</v>
          </cell>
          <cell r="E1202">
            <v>340</v>
          </cell>
          <cell r="F1202">
            <v>275</v>
          </cell>
          <cell r="G1202">
            <v>24</v>
          </cell>
          <cell r="H1202">
            <v>15</v>
          </cell>
          <cell r="I1202">
            <v>4</v>
          </cell>
          <cell r="J1202">
            <v>2</v>
          </cell>
          <cell r="K1202">
            <v>3</v>
          </cell>
          <cell r="L1202">
            <v>2</v>
          </cell>
          <cell r="M1202">
            <v>1</v>
          </cell>
          <cell r="N1202">
            <v>4</v>
          </cell>
          <cell r="O1202">
            <v>9</v>
          </cell>
          <cell r="P1202">
            <v>0</v>
          </cell>
          <cell r="R1202">
            <v>104</v>
          </cell>
          <cell r="S1202">
            <v>3</v>
          </cell>
          <cell r="T1202">
            <v>4</v>
          </cell>
          <cell r="W1202">
            <v>1004</v>
          </cell>
          <cell r="X1202">
            <v>8</v>
          </cell>
          <cell r="AA1202">
            <v>356</v>
          </cell>
          <cell r="AB1202">
            <v>235</v>
          </cell>
          <cell r="AC1202">
            <v>3.7008999999999999</v>
          </cell>
          <cell r="AD1202">
            <v>20</v>
          </cell>
          <cell r="AE1202">
            <v>20.7364</v>
          </cell>
          <cell r="AF1202">
            <v>4</v>
          </cell>
          <cell r="AG1202">
            <v>4</v>
          </cell>
          <cell r="AH1202">
            <v>4</v>
          </cell>
          <cell r="AI1202">
            <v>0</v>
          </cell>
        </row>
        <row r="1203">
          <cell r="A1203">
            <v>1</v>
          </cell>
          <cell r="B1203">
            <v>2</v>
          </cell>
          <cell r="C1203">
            <v>2024</v>
          </cell>
          <cell r="D1203">
            <v>5</v>
          </cell>
          <cell r="E1203">
            <v>340</v>
          </cell>
          <cell r="F1203">
            <v>275</v>
          </cell>
          <cell r="G1203">
            <v>24</v>
          </cell>
          <cell r="H1203">
            <v>16</v>
          </cell>
          <cell r="I1203">
            <v>4</v>
          </cell>
          <cell r="J1203">
            <v>2</v>
          </cell>
          <cell r="K1203">
            <v>3</v>
          </cell>
          <cell r="L1203">
            <v>5</v>
          </cell>
          <cell r="M1203">
            <v>1</v>
          </cell>
          <cell r="N1203">
            <v>2</v>
          </cell>
          <cell r="O1203">
            <v>5</v>
          </cell>
          <cell r="P1203">
            <v>1</v>
          </cell>
          <cell r="Q1203">
            <v>1</v>
          </cell>
          <cell r="R1203">
            <v>104</v>
          </cell>
          <cell r="S1203">
            <v>3</v>
          </cell>
          <cell r="T1203">
            <v>4</v>
          </cell>
          <cell r="W1203">
            <v>1004</v>
          </cell>
          <cell r="X1203">
            <v>8</v>
          </cell>
          <cell r="AA1203">
            <v>394</v>
          </cell>
          <cell r="AB1203">
            <v>328.78030000000001</v>
          </cell>
          <cell r="AC1203">
            <v>17.721299999999999</v>
          </cell>
          <cell r="AD1203">
            <v>20</v>
          </cell>
          <cell r="AE1203">
            <v>20.574300000000001</v>
          </cell>
          <cell r="AF1203">
            <v>4</v>
          </cell>
          <cell r="AG1203">
            <v>4</v>
          </cell>
          <cell r="AH1203">
            <v>4</v>
          </cell>
          <cell r="AI1203">
            <v>0</v>
          </cell>
        </row>
        <row r="1204">
          <cell r="A1204">
            <v>1</v>
          </cell>
          <cell r="B1204">
            <v>2</v>
          </cell>
          <cell r="C1204">
            <v>2024</v>
          </cell>
          <cell r="D1204">
            <v>5</v>
          </cell>
          <cell r="E1204">
            <v>340</v>
          </cell>
          <cell r="F1204">
            <v>275</v>
          </cell>
          <cell r="G1204">
            <v>24</v>
          </cell>
          <cell r="H1204">
            <v>18</v>
          </cell>
          <cell r="I1204">
            <v>4</v>
          </cell>
          <cell r="J1204">
            <v>2</v>
          </cell>
          <cell r="K1204">
            <v>3</v>
          </cell>
          <cell r="L1204">
            <v>2</v>
          </cell>
          <cell r="M1204">
            <v>1</v>
          </cell>
          <cell r="N1204">
            <v>1</v>
          </cell>
          <cell r="O1204">
            <v>5</v>
          </cell>
          <cell r="P1204">
            <v>1</v>
          </cell>
          <cell r="Q1204">
            <v>1</v>
          </cell>
          <cell r="R1204">
            <v>104</v>
          </cell>
          <cell r="S1204">
            <v>3</v>
          </cell>
          <cell r="T1204">
            <v>4</v>
          </cell>
          <cell r="W1204">
            <v>1004</v>
          </cell>
          <cell r="X1204">
            <v>8</v>
          </cell>
          <cell r="AA1204">
            <v>437</v>
          </cell>
          <cell r="AB1204">
            <v>1257.06</v>
          </cell>
          <cell r="AC1204">
            <v>12.652799999999999</v>
          </cell>
          <cell r="AD1204">
            <v>19</v>
          </cell>
          <cell r="AE1204">
            <v>41.947099999999999</v>
          </cell>
          <cell r="AF1204">
            <v>4</v>
          </cell>
          <cell r="AG1204">
            <v>4</v>
          </cell>
          <cell r="AH1204">
            <v>4</v>
          </cell>
          <cell r="AI1204">
            <v>0</v>
          </cell>
        </row>
        <row r="1205">
          <cell r="A1205">
            <v>1</v>
          </cell>
          <cell r="B1205">
            <v>2</v>
          </cell>
          <cell r="C1205">
            <v>2024</v>
          </cell>
          <cell r="D1205">
            <v>5</v>
          </cell>
          <cell r="E1205">
            <v>340</v>
          </cell>
          <cell r="F1205">
            <v>275</v>
          </cell>
          <cell r="G1205">
            <v>24</v>
          </cell>
          <cell r="H1205">
            <v>19</v>
          </cell>
          <cell r="I1205">
            <v>4</v>
          </cell>
          <cell r="J1205">
            <v>2</v>
          </cell>
          <cell r="K1205">
            <v>3</v>
          </cell>
          <cell r="L1205">
            <v>1</v>
          </cell>
          <cell r="M1205">
            <v>1</v>
          </cell>
          <cell r="N1205">
            <v>1</v>
          </cell>
          <cell r="O1205">
            <v>5</v>
          </cell>
          <cell r="P1205">
            <v>1</v>
          </cell>
          <cell r="Q1205">
            <v>1</v>
          </cell>
          <cell r="R1205">
            <v>104</v>
          </cell>
          <cell r="S1205">
            <v>3</v>
          </cell>
          <cell r="T1205">
            <v>4</v>
          </cell>
          <cell r="W1205">
            <v>1004</v>
          </cell>
          <cell r="X1205">
            <v>8</v>
          </cell>
          <cell r="AA1205">
            <v>2101</v>
          </cell>
          <cell r="AB1205">
            <v>4405.6099999999997</v>
          </cell>
          <cell r="AC1205">
            <v>8.0620999999999992</v>
          </cell>
          <cell r="AD1205">
            <v>20</v>
          </cell>
          <cell r="AE1205">
            <v>8.0620999999999992</v>
          </cell>
          <cell r="AF1205">
            <v>4</v>
          </cell>
          <cell r="AG1205">
            <v>4</v>
          </cell>
          <cell r="AH1205">
            <v>4</v>
          </cell>
          <cell r="AI1205">
            <v>0</v>
          </cell>
        </row>
        <row r="1206">
          <cell r="A1206">
            <v>1</v>
          </cell>
          <cell r="B1206">
            <v>2</v>
          </cell>
          <cell r="C1206">
            <v>2024</v>
          </cell>
          <cell r="D1206">
            <v>5</v>
          </cell>
          <cell r="E1206">
            <v>340</v>
          </cell>
          <cell r="F1206">
            <v>275</v>
          </cell>
          <cell r="G1206">
            <v>24</v>
          </cell>
          <cell r="H1206">
            <v>21</v>
          </cell>
          <cell r="I1206">
            <v>4</v>
          </cell>
          <cell r="J1206">
            <v>2</v>
          </cell>
          <cell r="K1206">
            <v>3</v>
          </cell>
          <cell r="L1206">
            <v>3</v>
          </cell>
          <cell r="M1206">
            <v>1</v>
          </cell>
          <cell r="N1206">
            <v>1</v>
          </cell>
          <cell r="O1206">
            <v>5</v>
          </cell>
          <cell r="P1206">
            <v>0</v>
          </cell>
          <cell r="R1206">
            <v>104</v>
          </cell>
          <cell r="S1206">
            <v>3</v>
          </cell>
          <cell r="T1206">
            <v>4</v>
          </cell>
          <cell r="W1206">
            <v>1004</v>
          </cell>
          <cell r="X1206">
            <v>8</v>
          </cell>
          <cell r="AA1206">
            <v>122</v>
          </cell>
          <cell r="AB1206">
            <v>281.82</v>
          </cell>
          <cell r="AD1206">
            <v>20</v>
          </cell>
          <cell r="AE1206">
            <v>30.42</v>
          </cell>
          <cell r="AF1206">
            <v>4</v>
          </cell>
          <cell r="AG1206">
            <v>4</v>
          </cell>
          <cell r="AH1206">
            <v>4</v>
          </cell>
          <cell r="AI1206">
            <v>0</v>
          </cell>
        </row>
        <row r="1207">
          <cell r="A1207">
            <v>1</v>
          </cell>
          <cell r="B1207">
            <v>2</v>
          </cell>
          <cell r="C1207">
            <v>2024</v>
          </cell>
          <cell r="D1207">
            <v>5</v>
          </cell>
          <cell r="E1207">
            <v>340</v>
          </cell>
          <cell r="F1207">
            <v>275</v>
          </cell>
          <cell r="G1207">
            <v>24</v>
          </cell>
          <cell r="H1207">
            <v>27</v>
          </cell>
          <cell r="I1207">
            <v>4</v>
          </cell>
          <cell r="J1207">
            <v>2</v>
          </cell>
          <cell r="K1207">
            <v>3</v>
          </cell>
          <cell r="L1207">
            <v>3</v>
          </cell>
          <cell r="M1207">
            <v>1</v>
          </cell>
          <cell r="N1207">
            <v>3</v>
          </cell>
          <cell r="O1207">
            <v>0</v>
          </cell>
          <cell r="P1207">
            <v>1</v>
          </cell>
          <cell r="Q1207">
            <v>1</v>
          </cell>
          <cell r="R1207">
            <v>104</v>
          </cell>
          <cell r="S1207">
            <v>3</v>
          </cell>
          <cell r="T1207">
            <v>4</v>
          </cell>
          <cell r="W1207">
            <v>1004</v>
          </cell>
          <cell r="X1207">
            <v>8</v>
          </cell>
          <cell r="AA1207">
            <v>154</v>
          </cell>
          <cell r="AB1207">
            <v>173.76</v>
          </cell>
          <cell r="AC1207">
            <v>9.8000000000000007</v>
          </cell>
          <cell r="AD1207">
            <v>20</v>
          </cell>
          <cell r="AE1207">
            <v>12.94</v>
          </cell>
          <cell r="AF1207">
            <v>4</v>
          </cell>
          <cell r="AG1207">
            <v>4</v>
          </cell>
          <cell r="AH1207">
            <v>4</v>
          </cell>
          <cell r="AI1207">
            <v>0</v>
          </cell>
        </row>
        <row r="1208">
          <cell r="A1208">
            <v>1</v>
          </cell>
          <cell r="B1208">
            <v>2</v>
          </cell>
          <cell r="C1208">
            <v>2024</v>
          </cell>
          <cell r="D1208">
            <v>5</v>
          </cell>
          <cell r="E1208">
            <v>340</v>
          </cell>
          <cell r="F1208">
            <v>275</v>
          </cell>
          <cell r="G1208">
            <v>24</v>
          </cell>
          <cell r="H1208">
            <v>29</v>
          </cell>
          <cell r="I1208">
            <v>4</v>
          </cell>
          <cell r="J1208">
            <v>2</v>
          </cell>
          <cell r="K1208">
            <v>3</v>
          </cell>
          <cell r="L1208">
            <v>2</v>
          </cell>
          <cell r="M1208">
            <v>1</v>
          </cell>
          <cell r="N1208">
            <v>1</v>
          </cell>
          <cell r="O1208">
            <v>5</v>
          </cell>
          <cell r="P1208">
            <v>1</v>
          </cell>
          <cell r="Q1208">
            <v>1</v>
          </cell>
          <cell r="R1208">
            <v>104</v>
          </cell>
          <cell r="S1208">
            <v>2</v>
          </cell>
          <cell r="T1208">
            <v>4</v>
          </cell>
          <cell r="U1208">
            <v>1</v>
          </cell>
          <cell r="V1208">
            <v>1</v>
          </cell>
          <cell r="W1208">
            <v>1004</v>
          </cell>
          <cell r="X1208">
            <v>8</v>
          </cell>
          <cell r="AA1208">
            <v>83</v>
          </cell>
          <cell r="AB1208">
            <v>71.72</v>
          </cell>
          <cell r="AC1208">
            <v>5.9503000000000004</v>
          </cell>
          <cell r="AD1208">
            <v>20</v>
          </cell>
          <cell r="AE1208">
            <v>17.3018</v>
          </cell>
          <cell r="AF1208">
            <v>4</v>
          </cell>
          <cell r="AG1208">
            <v>4</v>
          </cell>
          <cell r="AH1208">
            <v>4</v>
          </cell>
          <cell r="AI1208">
            <v>0</v>
          </cell>
        </row>
        <row r="1209">
          <cell r="A1209">
            <v>1</v>
          </cell>
          <cell r="B1209">
            <v>2</v>
          </cell>
          <cell r="C1209">
            <v>2024</v>
          </cell>
          <cell r="D1209">
            <v>5</v>
          </cell>
          <cell r="E1209">
            <v>340</v>
          </cell>
          <cell r="F1209">
            <v>275</v>
          </cell>
          <cell r="G1209">
            <v>24</v>
          </cell>
          <cell r="H1209">
            <v>31</v>
          </cell>
          <cell r="I1209">
            <v>4</v>
          </cell>
          <cell r="J1209">
            <v>2</v>
          </cell>
          <cell r="K1209">
            <v>3</v>
          </cell>
          <cell r="L1209">
            <v>2</v>
          </cell>
          <cell r="M1209">
            <v>1</v>
          </cell>
          <cell r="N1209">
            <v>3</v>
          </cell>
          <cell r="O1209">
            <v>0</v>
          </cell>
          <cell r="P1209">
            <v>1</v>
          </cell>
          <cell r="Q1209">
            <v>1</v>
          </cell>
          <cell r="R1209">
            <v>104</v>
          </cell>
          <cell r="S1209">
            <v>3</v>
          </cell>
          <cell r="T1209">
            <v>4</v>
          </cell>
          <cell r="W1209">
            <v>1004</v>
          </cell>
          <cell r="X1209">
            <v>8</v>
          </cell>
          <cell r="AA1209">
            <v>686</v>
          </cell>
          <cell r="AB1209">
            <v>984.55</v>
          </cell>
          <cell r="AC1209">
            <v>7.6079999999999997</v>
          </cell>
          <cell r="AD1209">
            <v>20</v>
          </cell>
          <cell r="AE1209">
            <v>65.670599999999993</v>
          </cell>
          <cell r="AF1209">
            <v>4</v>
          </cell>
          <cell r="AG1209">
            <v>4</v>
          </cell>
          <cell r="AH1209">
            <v>4</v>
          </cell>
          <cell r="AI1209">
            <v>0</v>
          </cell>
        </row>
        <row r="1210">
          <cell r="A1210">
            <v>1</v>
          </cell>
          <cell r="B1210">
            <v>2</v>
          </cell>
          <cell r="C1210">
            <v>2024</v>
          </cell>
          <cell r="D1210">
            <v>5</v>
          </cell>
          <cell r="E1210">
            <v>340</v>
          </cell>
          <cell r="F1210">
            <v>275</v>
          </cell>
          <cell r="G1210">
            <v>24</v>
          </cell>
          <cell r="H1210">
            <v>33</v>
          </cell>
          <cell r="I1210">
            <v>4</v>
          </cell>
          <cell r="J1210">
            <v>2</v>
          </cell>
          <cell r="K1210">
            <v>3</v>
          </cell>
          <cell r="L1210">
            <v>2</v>
          </cell>
          <cell r="M1210">
            <v>1</v>
          </cell>
          <cell r="N1210">
            <v>1</v>
          </cell>
          <cell r="O1210">
            <v>5</v>
          </cell>
          <cell r="P1210">
            <v>1</v>
          </cell>
          <cell r="Q1210">
            <v>1</v>
          </cell>
          <cell r="R1210">
            <v>104</v>
          </cell>
          <cell r="S1210">
            <v>3</v>
          </cell>
          <cell r="T1210">
            <v>4</v>
          </cell>
          <cell r="W1210">
            <v>1004</v>
          </cell>
          <cell r="X1210">
            <v>8</v>
          </cell>
          <cell r="AA1210">
            <v>1639</v>
          </cell>
          <cell r="AB1210">
            <v>1766.1</v>
          </cell>
          <cell r="AD1210">
            <v>20</v>
          </cell>
          <cell r="AE1210">
            <v>17.117999999999999</v>
          </cell>
          <cell r="AF1210">
            <v>4</v>
          </cell>
          <cell r="AG1210">
            <v>4</v>
          </cell>
          <cell r="AH1210">
            <v>4</v>
          </cell>
          <cell r="AI1210">
            <v>0</v>
          </cell>
        </row>
        <row r="1211">
          <cell r="A1211">
            <v>1</v>
          </cell>
          <cell r="B1211">
            <v>2</v>
          </cell>
          <cell r="C1211">
            <v>2024</v>
          </cell>
          <cell r="D1211">
            <v>5</v>
          </cell>
          <cell r="E1211">
            <v>340</v>
          </cell>
          <cell r="F1211">
            <v>275</v>
          </cell>
          <cell r="G1211">
            <v>24</v>
          </cell>
          <cell r="H1211">
            <v>2</v>
          </cell>
          <cell r="I1211">
            <v>4</v>
          </cell>
          <cell r="J1211">
            <v>3</v>
          </cell>
          <cell r="K1211">
            <v>3</v>
          </cell>
          <cell r="L1211">
            <v>2</v>
          </cell>
          <cell r="M1211">
            <v>1</v>
          </cell>
          <cell r="N1211">
            <v>4</v>
          </cell>
          <cell r="O1211">
            <v>9</v>
          </cell>
          <cell r="P1211">
            <v>1</v>
          </cell>
          <cell r="Q1211">
            <v>0</v>
          </cell>
          <cell r="R1211">
            <v>104</v>
          </cell>
          <cell r="S1211">
            <v>2</v>
          </cell>
          <cell r="T1211">
            <v>4</v>
          </cell>
          <cell r="U1211">
            <v>0</v>
          </cell>
          <cell r="V1211">
            <v>0</v>
          </cell>
          <cell r="W1211">
            <v>1004</v>
          </cell>
          <cell r="X1211">
            <v>8</v>
          </cell>
          <cell r="AA1211">
            <v>617</v>
          </cell>
          <cell r="AB1211">
            <v>719.60299999999995</v>
          </cell>
          <cell r="AC1211">
            <v>25.45</v>
          </cell>
          <cell r="AD1211">
            <v>20</v>
          </cell>
          <cell r="AE1211">
            <v>25.45</v>
          </cell>
          <cell r="AF1211">
            <v>4</v>
          </cell>
          <cell r="AG1211">
            <v>4</v>
          </cell>
          <cell r="AH1211">
            <v>4</v>
          </cell>
          <cell r="AI1211">
            <v>0</v>
          </cell>
        </row>
        <row r="1212">
          <cell r="A1212">
            <v>1</v>
          </cell>
          <cell r="B1212">
            <v>2</v>
          </cell>
          <cell r="C1212">
            <v>2024</v>
          </cell>
          <cell r="D1212">
            <v>5</v>
          </cell>
          <cell r="E1212">
            <v>340</v>
          </cell>
          <cell r="F1212">
            <v>275</v>
          </cell>
          <cell r="G1212">
            <v>24</v>
          </cell>
          <cell r="H1212">
            <v>2</v>
          </cell>
          <cell r="I1212">
            <v>4</v>
          </cell>
          <cell r="J1212">
            <v>4</v>
          </cell>
          <cell r="K1212">
            <v>3</v>
          </cell>
          <cell r="L1212">
            <v>1</v>
          </cell>
          <cell r="M1212">
            <v>1</v>
          </cell>
          <cell r="N1212">
            <v>4</v>
          </cell>
          <cell r="O1212">
            <v>9</v>
          </cell>
          <cell r="P1212">
            <v>1</v>
          </cell>
          <cell r="Q1212">
            <v>0</v>
          </cell>
          <cell r="R1212">
            <v>104</v>
          </cell>
          <cell r="S1212">
            <v>2</v>
          </cell>
          <cell r="T1212">
            <v>4</v>
          </cell>
          <cell r="U1212">
            <v>0</v>
          </cell>
          <cell r="V1212">
            <v>0</v>
          </cell>
          <cell r="W1212">
            <v>1004</v>
          </cell>
          <cell r="X1212">
            <v>8</v>
          </cell>
          <cell r="AA1212">
            <v>782</v>
          </cell>
          <cell r="AB1212">
            <v>1032.7791</v>
          </cell>
          <cell r="AC1212">
            <v>24.01</v>
          </cell>
          <cell r="AD1212">
            <v>20</v>
          </cell>
          <cell r="AE1212">
            <v>24.83</v>
          </cell>
          <cell r="AF1212">
            <v>4</v>
          </cell>
          <cell r="AG1212">
            <v>4</v>
          </cell>
          <cell r="AH1212">
            <v>4</v>
          </cell>
          <cell r="AI1212">
            <v>0</v>
          </cell>
        </row>
        <row r="1213">
          <cell r="A1213">
            <v>1</v>
          </cell>
          <cell r="B1213">
            <v>2</v>
          </cell>
          <cell r="C1213">
            <v>2024</v>
          </cell>
          <cell r="D1213">
            <v>5</v>
          </cell>
          <cell r="E1213">
            <v>340</v>
          </cell>
          <cell r="F1213">
            <v>275</v>
          </cell>
          <cell r="G1213">
            <v>24</v>
          </cell>
          <cell r="H1213">
            <v>2</v>
          </cell>
          <cell r="I1213">
            <v>4</v>
          </cell>
          <cell r="J1213">
            <v>5</v>
          </cell>
          <cell r="K1213">
            <v>3</v>
          </cell>
          <cell r="L1213">
            <v>4</v>
          </cell>
          <cell r="M1213">
            <v>1</v>
          </cell>
          <cell r="N1213">
            <v>4</v>
          </cell>
          <cell r="O1213">
            <v>9</v>
          </cell>
          <cell r="P1213">
            <v>1</v>
          </cell>
          <cell r="Q1213">
            <v>1</v>
          </cell>
          <cell r="R1213">
            <v>104</v>
          </cell>
          <cell r="S1213">
            <v>2</v>
          </cell>
          <cell r="T1213">
            <v>4</v>
          </cell>
          <cell r="U1213">
            <v>0</v>
          </cell>
          <cell r="V1213">
            <v>0</v>
          </cell>
          <cell r="W1213">
            <v>1004</v>
          </cell>
          <cell r="X1213">
            <v>8</v>
          </cell>
          <cell r="AA1213">
            <v>260</v>
          </cell>
          <cell r="AB1213">
            <v>347.1053</v>
          </cell>
          <cell r="AC1213">
            <v>20</v>
          </cell>
          <cell r="AD1213">
            <v>20</v>
          </cell>
          <cell r="AE1213">
            <v>20.2</v>
          </cell>
          <cell r="AF1213">
            <v>4</v>
          </cell>
          <cell r="AG1213">
            <v>4</v>
          </cell>
          <cell r="AH1213">
            <v>4</v>
          </cell>
          <cell r="AI1213">
            <v>0</v>
          </cell>
        </row>
        <row r="1214">
          <cell r="A1214">
            <v>1</v>
          </cell>
          <cell r="B1214">
            <v>2</v>
          </cell>
          <cell r="C1214">
            <v>2024</v>
          </cell>
          <cell r="D1214">
            <v>5</v>
          </cell>
          <cell r="E1214">
            <v>340</v>
          </cell>
          <cell r="F1214">
            <v>275</v>
          </cell>
          <cell r="G1214">
            <v>24</v>
          </cell>
          <cell r="H1214">
            <v>1</v>
          </cell>
          <cell r="I1214">
            <v>5</v>
          </cell>
          <cell r="J1214">
            <v>1</v>
          </cell>
          <cell r="K1214">
            <v>3</v>
          </cell>
          <cell r="L1214">
            <v>1</v>
          </cell>
          <cell r="M1214">
            <v>1</v>
          </cell>
          <cell r="N1214">
            <v>1</v>
          </cell>
          <cell r="O1214">
            <v>5</v>
          </cell>
          <cell r="P1214">
            <v>1</v>
          </cell>
          <cell r="Q1214">
            <v>1</v>
          </cell>
          <cell r="R1214">
            <v>104</v>
          </cell>
          <cell r="S1214">
            <v>3</v>
          </cell>
          <cell r="T1214">
            <v>4</v>
          </cell>
          <cell r="W1214">
            <v>1004</v>
          </cell>
          <cell r="X1214">
            <v>8</v>
          </cell>
          <cell r="AA1214">
            <v>524</v>
          </cell>
          <cell r="AB1214">
            <v>23.8657</v>
          </cell>
          <cell r="AC1214">
            <v>11.651199999999999</v>
          </cell>
          <cell r="AD1214">
            <v>20</v>
          </cell>
          <cell r="AE1214">
            <v>23.790900000000001</v>
          </cell>
          <cell r="AF1214">
            <v>4</v>
          </cell>
          <cell r="AG1214">
            <v>4</v>
          </cell>
          <cell r="AH1214">
            <v>4</v>
          </cell>
          <cell r="AI1214">
            <v>0</v>
          </cell>
        </row>
        <row r="1215">
          <cell r="A1215">
            <v>1</v>
          </cell>
          <cell r="B1215">
            <v>2</v>
          </cell>
          <cell r="C1215">
            <v>2024</v>
          </cell>
          <cell r="D1215">
            <v>5</v>
          </cell>
          <cell r="E1215">
            <v>340</v>
          </cell>
          <cell r="F1215">
            <v>275</v>
          </cell>
          <cell r="G1215">
            <v>24</v>
          </cell>
          <cell r="H1215">
            <v>2</v>
          </cell>
          <cell r="I1215">
            <v>5</v>
          </cell>
          <cell r="J1215">
            <v>1</v>
          </cell>
          <cell r="K1215">
            <v>3</v>
          </cell>
          <cell r="L1215">
            <v>2</v>
          </cell>
          <cell r="M1215">
            <v>1</v>
          </cell>
          <cell r="N1215">
            <v>4</v>
          </cell>
          <cell r="O1215">
            <v>9</v>
          </cell>
          <cell r="P1215">
            <v>1</v>
          </cell>
          <cell r="Q1215">
            <v>0</v>
          </cell>
          <cell r="R1215">
            <v>104</v>
          </cell>
          <cell r="S1215">
            <v>2</v>
          </cell>
          <cell r="T1215">
            <v>4</v>
          </cell>
          <cell r="U1215">
            <v>0</v>
          </cell>
          <cell r="V1215">
            <v>0</v>
          </cell>
          <cell r="W1215">
            <v>1004</v>
          </cell>
          <cell r="X1215">
            <v>0</v>
          </cell>
          <cell r="Y1215">
            <v>1</v>
          </cell>
          <cell r="Z1215">
            <v>0</v>
          </cell>
          <cell r="AA1215">
            <v>272</v>
          </cell>
          <cell r="AB1215">
            <v>400.1</v>
          </cell>
          <cell r="AC1215">
            <v>11.466699999999999</v>
          </cell>
          <cell r="AD1215">
            <v>17</v>
          </cell>
          <cell r="AE1215">
            <v>25.2913</v>
          </cell>
          <cell r="AF1215">
            <v>4</v>
          </cell>
          <cell r="AG1215">
            <v>4</v>
          </cell>
          <cell r="AH1215">
            <v>4</v>
          </cell>
          <cell r="AI1215">
            <v>0</v>
          </cell>
        </row>
        <row r="1216">
          <cell r="A1216">
            <v>1</v>
          </cell>
          <cell r="B1216">
            <v>2</v>
          </cell>
          <cell r="C1216">
            <v>2024</v>
          </cell>
          <cell r="D1216">
            <v>5</v>
          </cell>
          <cell r="E1216">
            <v>340</v>
          </cell>
          <cell r="F1216">
            <v>275</v>
          </cell>
          <cell r="G1216">
            <v>24</v>
          </cell>
          <cell r="H1216">
            <v>3</v>
          </cell>
          <cell r="I1216">
            <v>5</v>
          </cell>
          <cell r="J1216">
            <v>1</v>
          </cell>
          <cell r="K1216">
            <v>3</v>
          </cell>
          <cell r="L1216">
            <v>1</v>
          </cell>
          <cell r="M1216">
            <v>1</v>
          </cell>
          <cell r="N1216">
            <v>1</v>
          </cell>
          <cell r="O1216">
            <v>5</v>
          </cell>
          <cell r="P1216">
            <v>0</v>
          </cell>
          <cell r="R1216">
            <v>104</v>
          </cell>
          <cell r="S1216">
            <v>3</v>
          </cell>
          <cell r="T1216">
            <v>4</v>
          </cell>
          <cell r="W1216">
            <v>1004</v>
          </cell>
          <cell r="X1216">
            <v>8</v>
          </cell>
          <cell r="AA1216">
            <v>806</v>
          </cell>
          <cell r="AB1216">
            <v>645.96</v>
          </cell>
          <cell r="AD1216">
            <v>20</v>
          </cell>
          <cell r="AE1216">
            <v>16.899899999999999</v>
          </cell>
          <cell r="AF1216">
            <v>4</v>
          </cell>
          <cell r="AG1216">
            <v>4</v>
          </cell>
          <cell r="AH1216">
            <v>4</v>
          </cell>
          <cell r="AI1216">
            <v>0</v>
          </cell>
        </row>
        <row r="1217">
          <cell r="A1217">
            <v>1</v>
          </cell>
          <cell r="B1217">
            <v>2</v>
          </cell>
          <cell r="C1217">
            <v>2024</v>
          </cell>
          <cell r="D1217">
            <v>5</v>
          </cell>
          <cell r="E1217">
            <v>340</v>
          </cell>
          <cell r="F1217">
            <v>275</v>
          </cell>
          <cell r="G1217">
            <v>24</v>
          </cell>
          <cell r="H1217">
            <v>4</v>
          </cell>
          <cell r="I1217">
            <v>5</v>
          </cell>
          <cell r="J1217">
            <v>1</v>
          </cell>
          <cell r="K1217">
            <v>3</v>
          </cell>
          <cell r="L1217">
            <v>2</v>
          </cell>
          <cell r="M1217">
            <v>1</v>
          </cell>
          <cell r="N1217">
            <v>1</v>
          </cell>
          <cell r="O1217">
            <v>5</v>
          </cell>
          <cell r="P1217">
            <v>1</v>
          </cell>
          <cell r="Q1217">
            <v>0</v>
          </cell>
          <cell r="R1217">
            <v>104</v>
          </cell>
          <cell r="S1217">
            <v>3</v>
          </cell>
          <cell r="T1217">
            <v>4</v>
          </cell>
          <cell r="W1217">
            <v>1004</v>
          </cell>
          <cell r="X1217">
            <v>8</v>
          </cell>
          <cell r="AA1217">
            <v>1101</v>
          </cell>
          <cell r="AB1217">
            <v>402.87</v>
          </cell>
          <cell r="AD1217">
            <v>20</v>
          </cell>
          <cell r="AE1217">
            <v>2.9763999999999999</v>
          </cell>
          <cell r="AF1217">
            <v>4</v>
          </cell>
          <cell r="AG1217">
            <v>4</v>
          </cell>
          <cell r="AH1217">
            <v>4</v>
          </cell>
          <cell r="AI1217">
            <v>0</v>
          </cell>
        </row>
        <row r="1218">
          <cell r="A1218">
            <v>1</v>
          </cell>
          <cell r="B1218">
            <v>2</v>
          </cell>
          <cell r="C1218">
            <v>2024</v>
          </cell>
          <cell r="D1218">
            <v>5</v>
          </cell>
          <cell r="E1218">
            <v>340</v>
          </cell>
          <cell r="F1218">
            <v>275</v>
          </cell>
          <cell r="G1218">
            <v>24</v>
          </cell>
          <cell r="H1218">
            <v>5</v>
          </cell>
          <cell r="I1218">
            <v>5</v>
          </cell>
          <cell r="J1218">
            <v>1</v>
          </cell>
          <cell r="K1218">
            <v>3</v>
          </cell>
          <cell r="L1218">
            <v>6</v>
          </cell>
          <cell r="M1218">
            <v>1</v>
          </cell>
          <cell r="N1218">
            <v>1</v>
          </cell>
          <cell r="O1218">
            <v>5</v>
          </cell>
          <cell r="P1218">
            <v>1</v>
          </cell>
          <cell r="Q1218">
            <v>1</v>
          </cell>
          <cell r="R1218">
            <v>104</v>
          </cell>
          <cell r="S1218">
            <v>3</v>
          </cell>
          <cell r="T1218">
            <v>4</v>
          </cell>
          <cell r="W1218">
            <v>1004</v>
          </cell>
          <cell r="X1218">
            <v>8</v>
          </cell>
          <cell r="AA1218">
            <v>273</v>
          </cell>
          <cell r="AB1218">
            <v>1213.1600000000001</v>
          </cell>
          <cell r="AC1218">
            <v>4.12</v>
          </cell>
          <cell r="AD1218">
            <v>20</v>
          </cell>
          <cell r="AE1218">
            <v>6.27</v>
          </cell>
          <cell r="AF1218">
            <v>4</v>
          </cell>
          <cell r="AG1218">
            <v>4</v>
          </cell>
          <cell r="AH1218">
            <v>4</v>
          </cell>
          <cell r="AI1218">
            <v>0</v>
          </cell>
        </row>
        <row r="1219">
          <cell r="A1219">
            <v>1</v>
          </cell>
          <cell r="B1219">
            <v>2</v>
          </cell>
          <cell r="C1219">
            <v>2024</v>
          </cell>
          <cell r="D1219">
            <v>5</v>
          </cell>
          <cell r="E1219">
            <v>340</v>
          </cell>
          <cell r="F1219">
            <v>275</v>
          </cell>
          <cell r="G1219">
            <v>24</v>
          </cell>
          <cell r="H1219">
            <v>7</v>
          </cell>
          <cell r="I1219">
            <v>5</v>
          </cell>
          <cell r="J1219">
            <v>1</v>
          </cell>
          <cell r="K1219">
            <v>3</v>
          </cell>
          <cell r="L1219">
            <v>2</v>
          </cell>
          <cell r="M1219">
            <v>1</v>
          </cell>
          <cell r="N1219">
            <v>2</v>
          </cell>
          <cell r="O1219">
            <v>5</v>
          </cell>
          <cell r="P1219">
            <v>1</v>
          </cell>
          <cell r="Q1219">
            <v>1</v>
          </cell>
          <cell r="R1219">
            <v>104</v>
          </cell>
          <cell r="S1219">
            <v>2</v>
          </cell>
          <cell r="T1219">
            <v>4</v>
          </cell>
          <cell r="U1219">
            <v>0</v>
          </cell>
          <cell r="V1219">
            <v>0</v>
          </cell>
          <cell r="W1219">
            <v>1004</v>
          </cell>
          <cell r="X1219">
            <v>8</v>
          </cell>
          <cell r="AA1219">
            <v>1093</v>
          </cell>
          <cell r="AB1219">
            <v>879.14</v>
          </cell>
          <cell r="AC1219">
            <v>1.69</v>
          </cell>
          <cell r="AD1219">
            <v>20</v>
          </cell>
          <cell r="AE1219">
            <v>4.29</v>
          </cell>
          <cell r="AF1219">
            <v>4</v>
          </cell>
          <cell r="AG1219">
            <v>4</v>
          </cell>
          <cell r="AH1219">
            <v>4</v>
          </cell>
          <cell r="AI1219">
            <v>0</v>
          </cell>
        </row>
        <row r="1220">
          <cell r="A1220">
            <v>1</v>
          </cell>
          <cell r="B1220">
            <v>2</v>
          </cell>
          <cell r="C1220">
            <v>2024</v>
          </cell>
          <cell r="D1220">
            <v>5</v>
          </cell>
          <cell r="E1220">
            <v>340</v>
          </cell>
          <cell r="F1220">
            <v>275</v>
          </cell>
          <cell r="G1220">
            <v>24</v>
          </cell>
          <cell r="H1220">
            <v>8</v>
          </cell>
          <cell r="I1220">
            <v>5</v>
          </cell>
          <cell r="J1220">
            <v>1</v>
          </cell>
          <cell r="K1220">
            <v>3</v>
          </cell>
          <cell r="L1220">
            <v>4</v>
          </cell>
          <cell r="M1220">
            <v>2</v>
          </cell>
          <cell r="N1220">
            <v>4</v>
          </cell>
          <cell r="O1220">
            <v>9</v>
          </cell>
          <cell r="P1220">
            <v>0</v>
          </cell>
          <cell r="R1220">
            <v>104</v>
          </cell>
          <cell r="S1220">
            <v>3</v>
          </cell>
          <cell r="T1220">
            <v>4</v>
          </cell>
          <cell r="W1220">
            <v>1004</v>
          </cell>
          <cell r="X1220">
            <v>8</v>
          </cell>
          <cell r="AA1220">
            <v>1112</v>
          </cell>
          <cell r="AB1220">
            <v>1607</v>
          </cell>
          <cell r="AD1220">
            <v>20</v>
          </cell>
          <cell r="AE1220">
            <v>22.9801</v>
          </cell>
          <cell r="AF1220">
            <v>4</v>
          </cell>
          <cell r="AG1220">
            <v>4</v>
          </cell>
          <cell r="AH1220">
            <v>4</v>
          </cell>
          <cell r="AI1220">
            <v>0</v>
          </cell>
        </row>
        <row r="1221">
          <cell r="A1221">
            <v>1</v>
          </cell>
          <cell r="B1221">
            <v>2</v>
          </cell>
          <cell r="C1221">
            <v>2024</v>
          </cell>
          <cell r="D1221">
            <v>5</v>
          </cell>
          <cell r="E1221">
            <v>340</v>
          </cell>
          <cell r="F1221">
            <v>275</v>
          </cell>
          <cell r="G1221">
            <v>24</v>
          </cell>
          <cell r="H1221">
            <v>9</v>
          </cell>
          <cell r="I1221">
            <v>5</v>
          </cell>
          <cell r="J1221">
            <v>1</v>
          </cell>
          <cell r="K1221">
            <v>3</v>
          </cell>
          <cell r="L1221">
            <v>1</v>
          </cell>
          <cell r="M1221">
            <v>1</v>
          </cell>
          <cell r="N1221">
            <v>1</v>
          </cell>
          <cell r="O1221">
            <v>5</v>
          </cell>
          <cell r="P1221">
            <v>1</v>
          </cell>
          <cell r="Q1221">
            <v>1</v>
          </cell>
          <cell r="R1221">
            <v>104</v>
          </cell>
          <cell r="S1221">
            <v>3</v>
          </cell>
          <cell r="T1221">
            <v>4</v>
          </cell>
          <cell r="W1221">
            <v>1004</v>
          </cell>
          <cell r="X1221">
            <v>8</v>
          </cell>
          <cell r="AA1221">
            <v>1341</v>
          </cell>
          <cell r="AB1221">
            <v>2016.8252</v>
          </cell>
          <cell r="AC1221">
            <v>3.6623999999999999</v>
          </cell>
          <cell r="AD1221">
            <v>20</v>
          </cell>
          <cell r="AE1221">
            <v>26.578099999999999</v>
          </cell>
          <cell r="AF1221">
            <v>4</v>
          </cell>
          <cell r="AG1221">
            <v>4</v>
          </cell>
          <cell r="AH1221">
            <v>4</v>
          </cell>
          <cell r="AI1221">
            <v>0</v>
          </cell>
        </row>
        <row r="1222">
          <cell r="A1222">
            <v>1</v>
          </cell>
          <cell r="B1222">
            <v>2</v>
          </cell>
          <cell r="C1222">
            <v>2024</v>
          </cell>
          <cell r="D1222">
            <v>5</v>
          </cell>
          <cell r="E1222">
            <v>340</v>
          </cell>
          <cell r="F1222">
            <v>275</v>
          </cell>
          <cell r="G1222">
            <v>24</v>
          </cell>
          <cell r="H1222">
            <v>12</v>
          </cell>
          <cell r="I1222">
            <v>5</v>
          </cell>
          <cell r="J1222">
            <v>1</v>
          </cell>
          <cell r="K1222">
            <v>3</v>
          </cell>
          <cell r="L1222">
            <v>3</v>
          </cell>
          <cell r="M1222">
            <v>1</v>
          </cell>
          <cell r="N1222">
            <v>1</v>
          </cell>
          <cell r="O1222">
            <v>5</v>
          </cell>
          <cell r="P1222">
            <v>1</v>
          </cell>
          <cell r="Q1222">
            <v>1</v>
          </cell>
          <cell r="R1222">
            <v>104</v>
          </cell>
          <cell r="S1222">
            <v>3</v>
          </cell>
          <cell r="T1222">
            <v>4</v>
          </cell>
          <cell r="W1222">
            <v>1004</v>
          </cell>
          <cell r="X1222">
            <v>8</v>
          </cell>
          <cell r="AA1222">
            <v>547</v>
          </cell>
          <cell r="AB1222">
            <v>805.29690000000005</v>
          </cell>
          <cell r="AC1222">
            <v>9.7370999999999999</v>
          </cell>
          <cell r="AD1222">
            <v>17</v>
          </cell>
          <cell r="AE1222">
            <v>26.1739</v>
          </cell>
          <cell r="AF1222">
            <v>4</v>
          </cell>
          <cell r="AG1222">
            <v>4</v>
          </cell>
          <cell r="AH1222">
            <v>4</v>
          </cell>
          <cell r="AI1222">
            <v>0</v>
          </cell>
        </row>
        <row r="1223">
          <cell r="A1223">
            <v>1</v>
          </cell>
          <cell r="B1223">
            <v>2</v>
          </cell>
          <cell r="C1223">
            <v>2024</v>
          </cell>
          <cell r="D1223">
            <v>5</v>
          </cell>
          <cell r="E1223">
            <v>340</v>
          </cell>
          <cell r="F1223">
            <v>275</v>
          </cell>
          <cell r="G1223">
            <v>24</v>
          </cell>
          <cell r="H1223">
            <v>13</v>
          </cell>
          <cell r="I1223">
            <v>5</v>
          </cell>
          <cell r="J1223">
            <v>1</v>
          </cell>
          <cell r="K1223">
            <v>3</v>
          </cell>
          <cell r="L1223">
            <v>2</v>
          </cell>
          <cell r="M1223">
            <v>1</v>
          </cell>
          <cell r="N1223">
            <v>4</v>
          </cell>
          <cell r="O1223">
            <v>9</v>
          </cell>
          <cell r="P1223">
            <v>1</v>
          </cell>
          <cell r="Q1223">
            <v>1</v>
          </cell>
          <cell r="R1223">
            <v>104</v>
          </cell>
          <cell r="S1223">
            <v>3</v>
          </cell>
          <cell r="T1223">
            <v>4</v>
          </cell>
          <cell r="W1223">
            <v>1004</v>
          </cell>
          <cell r="X1223">
            <v>8</v>
          </cell>
          <cell r="AA1223">
            <v>1244</v>
          </cell>
          <cell r="AB1223">
            <v>1734.5192</v>
          </cell>
          <cell r="AC1223">
            <v>34.012900000000002</v>
          </cell>
          <cell r="AD1223">
            <v>20</v>
          </cell>
          <cell r="AE1223">
            <v>34.012900000000002</v>
          </cell>
          <cell r="AF1223">
            <v>4</v>
          </cell>
          <cell r="AG1223">
            <v>4</v>
          </cell>
          <cell r="AH1223">
            <v>4</v>
          </cell>
          <cell r="AI1223">
            <v>0</v>
          </cell>
        </row>
        <row r="1224">
          <cell r="A1224">
            <v>1</v>
          </cell>
          <cell r="B1224">
            <v>2</v>
          </cell>
          <cell r="C1224">
            <v>2024</v>
          </cell>
          <cell r="D1224">
            <v>5</v>
          </cell>
          <cell r="E1224">
            <v>340</v>
          </cell>
          <cell r="F1224">
            <v>275</v>
          </cell>
          <cell r="G1224">
            <v>24</v>
          </cell>
          <cell r="H1224">
            <v>15</v>
          </cell>
          <cell r="I1224">
            <v>5</v>
          </cell>
          <cell r="J1224">
            <v>1</v>
          </cell>
          <cell r="K1224">
            <v>3</v>
          </cell>
          <cell r="L1224">
            <v>4</v>
          </cell>
          <cell r="M1224">
            <v>2</v>
          </cell>
          <cell r="N1224">
            <v>4</v>
          </cell>
          <cell r="O1224">
            <v>9</v>
          </cell>
          <cell r="P1224">
            <v>0</v>
          </cell>
          <cell r="R1224">
            <v>104</v>
          </cell>
          <cell r="S1224">
            <v>3</v>
          </cell>
          <cell r="T1224">
            <v>4</v>
          </cell>
          <cell r="W1224">
            <v>1004</v>
          </cell>
          <cell r="X1224">
            <v>8</v>
          </cell>
          <cell r="AA1224">
            <v>267</v>
          </cell>
          <cell r="AB1224">
            <v>119</v>
          </cell>
          <cell r="AD1224">
            <v>17</v>
          </cell>
          <cell r="AE1224">
            <v>6.2016</v>
          </cell>
          <cell r="AF1224">
            <v>4</v>
          </cell>
          <cell r="AG1224">
            <v>4</v>
          </cell>
          <cell r="AH1224">
            <v>4</v>
          </cell>
          <cell r="AI1224">
            <v>0</v>
          </cell>
        </row>
        <row r="1225">
          <cell r="A1225">
            <v>1</v>
          </cell>
          <cell r="B1225">
            <v>2</v>
          </cell>
          <cell r="C1225">
            <v>2024</v>
          </cell>
          <cell r="D1225">
            <v>5</v>
          </cell>
          <cell r="E1225">
            <v>340</v>
          </cell>
          <cell r="F1225">
            <v>275</v>
          </cell>
          <cell r="G1225">
            <v>24</v>
          </cell>
          <cell r="H1225">
            <v>16</v>
          </cell>
          <cell r="I1225">
            <v>5</v>
          </cell>
          <cell r="J1225">
            <v>1</v>
          </cell>
          <cell r="K1225">
            <v>3</v>
          </cell>
          <cell r="L1225">
            <v>1</v>
          </cell>
          <cell r="M1225">
            <v>1</v>
          </cell>
          <cell r="N1225">
            <v>1</v>
          </cell>
          <cell r="O1225">
            <v>5</v>
          </cell>
          <cell r="P1225">
            <v>1</v>
          </cell>
          <cell r="Q1225">
            <v>1</v>
          </cell>
          <cell r="R1225">
            <v>104</v>
          </cell>
          <cell r="S1225">
            <v>3</v>
          </cell>
          <cell r="T1225">
            <v>4</v>
          </cell>
          <cell r="W1225">
            <v>1004</v>
          </cell>
          <cell r="X1225">
            <v>8</v>
          </cell>
          <cell r="AA1225">
            <v>649</v>
          </cell>
          <cell r="AB1225">
            <v>521.68510000000003</v>
          </cell>
          <cell r="AC1225">
            <v>4.6944999999999997</v>
          </cell>
          <cell r="AD1225">
            <v>20</v>
          </cell>
          <cell r="AE1225">
            <v>16.493099999999998</v>
          </cell>
          <cell r="AF1225">
            <v>4</v>
          </cell>
          <cell r="AG1225">
            <v>4</v>
          </cell>
          <cell r="AH1225">
            <v>4</v>
          </cell>
          <cell r="AI1225">
            <v>0</v>
          </cell>
        </row>
        <row r="1226">
          <cell r="A1226">
            <v>1</v>
          </cell>
          <cell r="B1226">
            <v>2</v>
          </cell>
          <cell r="C1226">
            <v>2024</v>
          </cell>
          <cell r="D1226">
            <v>5</v>
          </cell>
          <cell r="E1226">
            <v>340</v>
          </cell>
          <cell r="F1226">
            <v>275</v>
          </cell>
          <cell r="G1226">
            <v>24</v>
          </cell>
          <cell r="H1226">
            <v>18</v>
          </cell>
          <cell r="I1226">
            <v>5</v>
          </cell>
          <cell r="J1226">
            <v>1</v>
          </cell>
          <cell r="K1226">
            <v>3</v>
          </cell>
          <cell r="L1226">
            <v>1</v>
          </cell>
          <cell r="M1226">
            <v>1</v>
          </cell>
          <cell r="N1226">
            <v>1</v>
          </cell>
          <cell r="O1226">
            <v>5</v>
          </cell>
          <cell r="P1226">
            <v>0</v>
          </cell>
          <cell r="R1226">
            <v>104</v>
          </cell>
          <cell r="S1226">
            <v>3</v>
          </cell>
          <cell r="T1226">
            <v>4</v>
          </cell>
          <cell r="W1226">
            <v>1004</v>
          </cell>
          <cell r="X1226">
            <v>0</v>
          </cell>
          <cell r="Y1226">
            <v>0</v>
          </cell>
          <cell r="Z1226">
            <v>0</v>
          </cell>
          <cell r="AA1226">
            <v>161</v>
          </cell>
          <cell r="AB1226">
            <v>329.5224</v>
          </cell>
          <cell r="AC1226">
            <v>1.5378000000000001</v>
          </cell>
          <cell r="AD1226">
            <v>20</v>
          </cell>
          <cell r="AE1226">
            <v>15.5906</v>
          </cell>
          <cell r="AF1226">
            <v>4</v>
          </cell>
          <cell r="AG1226">
            <v>4</v>
          </cell>
          <cell r="AH1226">
            <v>4</v>
          </cell>
          <cell r="AI1226">
            <v>0</v>
          </cell>
        </row>
        <row r="1227">
          <cell r="A1227">
            <v>1</v>
          </cell>
          <cell r="B1227">
            <v>2</v>
          </cell>
          <cell r="C1227">
            <v>2024</v>
          </cell>
          <cell r="D1227">
            <v>5</v>
          </cell>
          <cell r="E1227">
            <v>340</v>
          </cell>
          <cell r="F1227">
            <v>275</v>
          </cell>
          <cell r="G1227">
            <v>24</v>
          </cell>
          <cell r="H1227">
            <v>19</v>
          </cell>
          <cell r="I1227">
            <v>5</v>
          </cell>
          <cell r="J1227">
            <v>1</v>
          </cell>
          <cell r="K1227">
            <v>3</v>
          </cell>
          <cell r="L1227">
            <v>1</v>
          </cell>
          <cell r="M1227">
            <v>1</v>
          </cell>
          <cell r="N1227">
            <v>1</v>
          </cell>
          <cell r="O1227">
            <v>5</v>
          </cell>
          <cell r="P1227">
            <v>1</v>
          </cell>
          <cell r="Q1227">
            <v>1</v>
          </cell>
          <cell r="R1227">
            <v>104</v>
          </cell>
          <cell r="S1227">
            <v>3</v>
          </cell>
          <cell r="T1227">
            <v>4</v>
          </cell>
          <cell r="W1227">
            <v>1004</v>
          </cell>
          <cell r="X1227">
            <v>8</v>
          </cell>
          <cell r="AA1227">
            <v>181</v>
          </cell>
          <cell r="AB1227">
            <v>4405.6099999999997</v>
          </cell>
          <cell r="AD1227">
            <v>16</v>
          </cell>
          <cell r="AE1227">
            <v>8.1100999999999992</v>
          </cell>
          <cell r="AF1227">
            <v>4</v>
          </cell>
          <cell r="AG1227">
            <v>4</v>
          </cell>
          <cell r="AH1227">
            <v>4</v>
          </cell>
          <cell r="AI1227">
            <v>0</v>
          </cell>
        </row>
        <row r="1228">
          <cell r="A1228">
            <v>1</v>
          </cell>
          <cell r="B1228">
            <v>2</v>
          </cell>
          <cell r="C1228">
            <v>2024</v>
          </cell>
          <cell r="D1228">
            <v>5</v>
          </cell>
          <cell r="E1228">
            <v>340</v>
          </cell>
          <cell r="F1228">
            <v>275</v>
          </cell>
          <cell r="G1228">
            <v>24</v>
          </cell>
          <cell r="H1228">
            <v>33</v>
          </cell>
          <cell r="I1228">
            <v>5</v>
          </cell>
          <cell r="J1228">
            <v>1</v>
          </cell>
          <cell r="K1228">
            <v>3</v>
          </cell>
          <cell r="L1228">
            <v>2</v>
          </cell>
          <cell r="M1228">
            <v>1</v>
          </cell>
          <cell r="N1228">
            <v>1</v>
          </cell>
          <cell r="O1228">
            <v>5</v>
          </cell>
          <cell r="P1228">
            <v>1</v>
          </cell>
          <cell r="Q1228">
            <v>1</v>
          </cell>
          <cell r="R1228">
            <v>104</v>
          </cell>
          <cell r="S1228">
            <v>3</v>
          </cell>
          <cell r="T1228">
            <v>4</v>
          </cell>
          <cell r="W1228">
            <v>1004</v>
          </cell>
          <cell r="X1228">
            <v>8</v>
          </cell>
          <cell r="AA1228">
            <v>860</v>
          </cell>
          <cell r="AB1228">
            <v>1905.88</v>
          </cell>
          <cell r="AC1228">
            <v>4.5933000000000002</v>
          </cell>
          <cell r="AD1228">
            <v>20</v>
          </cell>
          <cell r="AE1228">
            <v>18.023700000000002</v>
          </cell>
          <cell r="AF1228">
            <v>4</v>
          </cell>
          <cell r="AG1228">
            <v>4</v>
          </cell>
          <cell r="AH1228">
            <v>4</v>
          </cell>
          <cell r="AI1228">
            <v>0</v>
          </cell>
        </row>
        <row r="1229">
          <cell r="A1229">
            <v>1</v>
          </cell>
          <cell r="B1229">
            <v>2</v>
          </cell>
          <cell r="C1229">
            <v>2024</v>
          </cell>
          <cell r="D1229">
            <v>5</v>
          </cell>
          <cell r="E1229">
            <v>340</v>
          </cell>
          <cell r="F1229">
            <v>275</v>
          </cell>
          <cell r="G1229">
            <v>24</v>
          </cell>
          <cell r="H1229">
            <v>1</v>
          </cell>
          <cell r="I1229">
            <v>5</v>
          </cell>
          <cell r="J1229">
            <v>2</v>
          </cell>
          <cell r="K1229">
            <v>3</v>
          </cell>
          <cell r="L1229">
            <v>1</v>
          </cell>
          <cell r="M1229">
            <v>1</v>
          </cell>
          <cell r="N1229">
            <v>1</v>
          </cell>
          <cell r="O1229">
            <v>5</v>
          </cell>
          <cell r="P1229">
            <v>0</v>
          </cell>
          <cell r="R1229">
            <v>104</v>
          </cell>
          <cell r="S1229">
            <v>3</v>
          </cell>
          <cell r="T1229">
            <v>4</v>
          </cell>
          <cell r="U1229">
            <v>0</v>
          </cell>
          <cell r="V1229">
            <v>0</v>
          </cell>
          <cell r="W1229">
            <v>1004</v>
          </cell>
          <cell r="X1229">
            <v>8</v>
          </cell>
          <cell r="AA1229">
            <v>202</v>
          </cell>
          <cell r="AB1229">
            <v>36.704700000000003</v>
          </cell>
          <cell r="AC1229">
            <v>36.704700000000003</v>
          </cell>
          <cell r="AD1229">
            <v>20</v>
          </cell>
          <cell r="AE1229">
            <v>36.704700000000003</v>
          </cell>
          <cell r="AF1229">
            <v>4</v>
          </cell>
          <cell r="AG1229">
            <v>4</v>
          </cell>
          <cell r="AH1229">
            <v>4</v>
          </cell>
          <cell r="AI1229">
            <v>0</v>
          </cell>
        </row>
        <row r="1230">
          <cell r="A1230">
            <v>1</v>
          </cell>
          <cell r="B1230">
            <v>2</v>
          </cell>
          <cell r="C1230">
            <v>2024</v>
          </cell>
          <cell r="D1230">
            <v>5</v>
          </cell>
          <cell r="E1230">
            <v>340</v>
          </cell>
          <cell r="F1230">
            <v>275</v>
          </cell>
          <cell r="G1230">
            <v>24</v>
          </cell>
          <cell r="H1230">
            <v>2</v>
          </cell>
          <cell r="I1230">
            <v>5</v>
          </cell>
          <cell r="J1230">
            <v>2</v>
          </cell>
          <cell r="K1230">
            <v>3</v>
          </cell>
          <cell r="L1230">
            <v>2</v>
          </cell>
          <cell r="M1230">
            <v>1</v>
          </cell>
          <cell r="N1230">
            <v>4</v>
          </cell>
          <cell r="O1230">
            <v>9</v>
          </cell>
          <cell r="P1230">
            <v>1</v>
          </cell>
          <cell r="Q1230">
            <v>0</v>
          </cell>
          <cell r="R1230">
            <v>104</v>
          </cell>
          <cell r="S1230">
            <v>2</v>
          </cell>
          <cell r="T1230">
            <v>4</v>
          </cell>
          <cell r="U1230">
            <v>0</v>
          </cell>
          <cell r="V1230">
            <v>0</v>
          </cell>
          <cell r="W1230">
            <v>1004</v>
          </cell>
          <cell r="X1230">
            <v>0</v>
          </cell>
          <cell r="Y1230">
            <v>1</v>
          </cell>
          <cell r="Z1230">
            <v>0</v>
          </cell>
          <cell r="AA1230">
            <v>382</v>
          </cell>
          <cell r="AB1230">
            <v>357</v>
          </cell>
          <cell r="AC1230">
            <v>4.4935</v>
          </cell>
          <cell r="AD1230">
            <v>20</v>
          </cell>
          <cell r="AE1230">
            <v>14.684100000000001</v>
          </cell>
          <cell r="AF1230">
            <v>4</v>
          </cell>
          <cell r="AG1230">
            <v>4</v>
          </cell>
          <cell r="AH1230">
            <v>4</v>
          </cell>
          <cell r="AI1230">
            <v>0</v>
          </cell>
        </row>
        <row r="1231">
          <cell r="A1231">
            <v>1</v>
          </cell>
          <cell r="B1231">
            <v>2</v>
          </cell>
          <cell r="C1231">
            <v>2024</v>
          </cell>
          <cell r="D1231">
            <v>5</v>
          </cell>
          <cell r="E1231">
            <v>340</v>
          </cell>
          <cell r="F1231">
            <v>275</v>
          </cell>
          <cell r="G1231">
            <v>24</v>
          </cell>
          <cell r="H1231">
            <v>3</v>
          </cell>
          <cell r="I1231">
            <v>5</v>
          </cell>
          <cell r="J1231">
            <v>2</v>
          </cell>
          <cell r="K1231">
            <v>3</v>
          </cell>
          <cell r="L1231">
            <v>1</v>
          </cell>
          <cell r="M1231">
            <v>1</v>
          </cell>
          <cell r="N1231">
            <v>4</v>
          </cell>
          <cell r="O1231">
            <v>9</v>
          </cell>
          <cell r="P1231">
            <v>0</v>
          </cell>
          <cell r="R1231">
            <v>104</v>
          </cell>
          <cell r="S1231">
            <v>3</v>
          </cell>
          <cell r="T1231">
            <v>4</v>
          </cell>
          <cell r="W1231">
            <v>1004</v>
          </cell>
          <cell r="X1231">
            <v>8</v>
          </cell>
          <cell r="AA1231">
            <v>659</v>
          </cell>
          <cell r="AB1231">
            <v>480.24</v>
          </cell>
          <cell r="AC1231">
            <v>2.7597999999999998</v>
          </cell>
          <cell r="AD1231">
            <v>20</v>
          </cell>
          <cell r="AE1231">
            <v>10.8461</v>
          </cell>
          <cell r="AF1231">
            <v>4</v>
          </cell>
          <cell r="AG1231">
            <v>4</v>
          </cell>
          <cell r="AH1231">
            <v>4</v>
          </cell>
          <cell r="AI1231">
            <v>0</v>
          </cell>
        </row>
        <row r="1232">
          <cell r="A1232">
            <v>1</v>
          </cell>
          <cell r="B1232">
            <v>2</v>
          </cell>
          <cell r="C1232">
            <v>2024</v>
          </cell>
          <cell r="D1232">
            <v>5</v>
          </cell>
          <cell r="E1232">
            <v>340</v>
          </cell>
          <cell r="F1232">
            <v>275</v>
          </cell>
          <cell r="G1232">
            <v>24</v>
          </cell>
          <cell r="H1232">
            <v>4</v>
          </cell>
          <cell r="I1232">
            <v>5</v>
          </cell>
          <cell r="J1232">
            <v>2</v>
          </cell>
          <cell r="K1232">
            <v>3</v>
          </cell>
          <cell r="L1232">
            <v>1</v>
          </cell>
          <cell r="M1232">
            <v>1</v>
          </cell>
          <cell r="N1232">
            <v>1</v>
          </cell>
          <cell r="O1232">
            <v>5</v>
          </cell>
          <cell r="P1232">
            <v>1</v>
          </cell>
          <cell r="Q1232">
            <v>0</v>
          </cell>
          <cell r="R1232">
            <v>104</v>
          </cell>
          <cell r="S1232">
            <v>3</v>
          </cell>
          <cell r="T1232">
            <v>4</v>
          </cell>
          <cell r="W1232">
            <v>1004</v>
          </cell>
          <cell r="X1232">
            <v>8</v>
          </cell>
          <cell r="AA1232">
            <v>832</v>
          </cell>
          <cell r="AB1232">
            <v>536.01</v>
          </cell>
          <cell r="AC1232">
            <v>10.961</v>
          </cell>
          <cell r="AD1232">
            <v>20</v>
          </cell>
          <cell r="AE1232">
            <v>13.0707</v>
          </cell>
          <cell r="AF1232">
            <v>4</v>
          </cell>
          <cell r="AG1232">
            <v>4</v>
          </cell>
          <cell r="AH1232">
            <v>4</v>
          </cell>
          <cell r="AI1232">
            <v>0</v>
          </cell>
        </row>
        <row r="1233">
          <cell r="A1233">
            <v>1</v>
          </cell>
          <cell r="B1233">
            <v>2</v>
          </cell>
          <cell r="C1233">
            <v>2024</v>
          </cell>
          <cell r="D1233">
            <v>5</v>
          </cell>
          <cell r="E1233">
            <v>340</v>
          </cell>
          <cell r="F1233">
            <v>275</v>
          </cell>
          <cell r="G1233">
            <v>24</v>
          </cell>
          <cell r="H1233">
            <v>5</v>
          </cell>
          <cell r="I1233">
            <v>5</v>
          </cell>
          <cell r="J1233">
            <v>2</v>
          </cell>
          <cell r="K1233">
            <v>3</v>
          </cell>
          <cell r="L1233">
            <v>1</v>
          </cell>
          <cell r="M1233">
            <v>1</v>
          </cell>
          <cell r="N1233">
            <v>4</v>
          </cell>
          <cell r="O1233">
            <v>9</v>
          </cell>
          <cell r="P1233">
            <v>0</v>
          </cell>
          <cell r="R1233">
            <v>104</v>
          </cell>
          <cell r="S1233">
            <v>3</v>
          </cell>
          <cell r="T1233">
            <v>4</v>
          </cell>
          <cell r="W1233">
            <v>1004</v>
          </cell>
          <cell r="X1233">
            <v>8</v>
          </cell>
          <cell r="AA1233">
            <v>1991</v>
          </cell>
          <cell r="AB1233">
            <v>12.731199999999999</v>
          </cell>
          <cell r="AC1233">
            <v>4.0934999999999997</v>
          </cell>
          <cell r="AD1233">
            <v>20</v>
          </cell>
          <cell r="AE1233">
            <v>12.731199999999999</v>
          </cell>
          <cell r="AF1233">
            <v>4</v>
          </cell>
          <cell r="AG1233">
            <v>4</v>
          </cell>
          <cell r="AH1233">
            <v>4</v>
          </cell>
          <cell r="AI1233">
            <v>0</v>
          </cell>
        </row>
        <row r="1234">
          <cell r="A1234">
            <v>1</v>
          </cell>
          <cell r="B1234">
            <v>2</v>
          </cell>
          <cell r="C1234">
            <v>2024</v>
          </cell>
          <cell r="D1234">
            <v>5</v>
          </cell>
          <cell r="E1234">
            <v>340</v>
          </cell>
          <cell r="F1234">
            <v>275</v>
          </cell>
          <cell r="G1234">
            <v>24</v>
          </cell>
          <cell r="H1234">
            <v>7</v>
          </cell>
          <cell r="I1234">
            <v>5</v>
          </cell>
          <cell r="J1234">
            <v>2</v>
          </cell>
          <cell r="K1234">
            <v>3</v>
          </cell>
          <cell r="L1234">
            <v>2</v>
          </cell>
          <cell r="M1234">
            <v>1</v>
          </cell>
          <cell r="N1234">
            <v>2</v>
          </cell>
          <cell r="O1234">
            <v>5</v>
          </cell>
          <cell r="P1234">
            <v>1</v>
          </cell>
          <cell r="Q1234">
            <v>1</v>
          </cell>
          <cell r="R1234">
            <v>104</v>
          </cell>
          <cell r="S1234">
            <v>2</v>
          </cell>
          <cell r="T1234">
            <v>4</v>
          </cell>
          <cell r="U1234">
            <v>0</v>
          </cell>
          <cell r="V1234">
            <v>0</v>
          </cell>
          <cell r="W1234">
            <v>1004</v>
          </cell>
          <cell r="X1234">
            <v>8</v>
          </cell>
          <cell r="AA1234">
            <v>363</v>
          </cell>
          <cell r="AB1234">
            <v>127.77</v>
          </cell>
          <cell r="AC1234">
            <v>0.89</v>
          </cell>
          <cell r="AD1234">
            <v>20</v>
          </cell>
          <cell r="AE1234">
            <v>5.77</v>
          </cell>
          <cell r="AF1234">
            <v>4</v>
          </cell>
          <cell r="AG1234">
            <v>4</v>
          </cell>
          <cell r="AH1234">
            <v>4</v>
          </cell>
          <cell r="AI1234">
            <v>0</v>
          </cell>
        </row>
        <row r="1235">
          <cell r="A1235">
            <v>1</v>
          </cell>
          <cell r="B1235">
            <v>2</v>
          </cell>
          <cell r="C1235">
            <v>2024</v>
          </cell>
          <cell r="D1235">
            <v>5</v>
          </cell>
          <cell r="E1235">
            <v>340</v>
          </cell>
          <cell r="F1235">
            <v>275</v>
          </cell>
          <cell r="G1235">
            <v>24</v>
          </cell>
          <cell r="H1235">
            <v>8</v>
          </cell>
          <cell r="I1235">
            <v>5</v>
          </cell>
          <cell r="J1235">
            <v>2</v>
          </cell>
          <cell r="K1235">
            <v>3</v>
          </cell>
          <cell r="L1235">
            <v>5</v>
          </cell>
          <cell r="M1235">
            <v>2</v>
          </cell>
          <cell r="N1235">
            <v>1</v>
          </cell>
          <cell r="O1235">
            <v>5</v>
          </cell>
          <cell r="P1235">
            <v>0</v>
          </cell>
          <cell r="R1235">
            <v>104</v>
          </cell>
          <cell r="S1235">
            <v>3</v>
          </cell>
          <cell r="T1235">
            <v>4</v>
          </cell>
          <cell r="W1235">
            <v>1004</v>
          </cell>
          <cell r="X1235">
            <v>8</v>
          </cell>
          <cell r="AA1235">
            <v>821</v>
          </cell>
          <cell r="AB1235">
            <v>959</v>
          </cell>
          <cell r="AC1235">
            <v>0.85429999999999995</v>
          </cell>
          <cell r="AD1235">
            <v>20</v>
          </cell>
          <cell r="AE1235">
            <v>17.340199999999999</v>
          </cell>
          <cell r="AF1235">
            <v>4</v>
          </cell>
          <cell r="AG1235">
            <v>4</v>
          </cell>
          <cell r="AH1235">
            <v>4</v>
          </cell>
          <cell r="AI1235">
            <v>0</v>
          </cell>
        </row>
        <row r="1236">
          <cell r="A1236">
            <v>1</v>
          </cell>
          <cell r="B1236">
            <v>2</v>
          </cell>
          <cell r="C1236">
            <v>2024</v>
          </cell>
          <cell r="D1236">
            <v>5</v>
          </cell>
          <cell r="E1236">
            <v>340</v>
          </cell>
          <cell r="F1236">
            <v>275</v>
          </cell>
          <cell r="G1236">
            <v>24</v>
          </cell>
          <cell r="H1236">
            <v>9</v>
          </cell>
          <cell r="I1236">
            <v>5</v>
          </cell>
          <cell r="J1236">
            <v>2</v>
          </cell>
          <cell r="K1236">
            <v>3</v>
          </cell>
          <cell r="L1236">
            <v>1</v>
          </cell>
          <cell r="M1236">
            <v>1</v>
          </cell>
          <cell r="N1236">
            <v>1</v>
          </cell>
          <cell r="O1236">
            <v>5</v>
          </cell>
          <cell r="P1236">
            <v>1</v>
          </cell>
          <cell r="Q1236">
            <v>1</v>
          </cell>
          <cell r="R1236">
            <v>104</v>
          </cell>
          <cell r="S1236">
            <v>3</v>
          </cell>
          <cell r="T1236">
            <v>4</v>
          </cell>
          <cell r="W1236">
            <v>1004</v>
          </cell>
          <cell r="X1236">
            <v>8</v>
          </cell>
          <cell r="AA1236">
            <v>791</v>
          </cell>
          <cell r="AB1236">
            <v>1030.5903000000001</v>
          </cell>
          <cell r="AC1236">
            <v>29.622900000000001</v>
          </cell>
          <cell r="AD1236">
            <v>20</v>
          </cell>
          <cell r="AE1236">
            <v>29.622900000000001</v>
          </cell>
          <cell r="AF1236">
            <v>4</v>
          </cell>
          <cell r="AG1236">
            <v>4</v>
          </cell>
          <cell r="AH1236">
            <v>4</v>
          </cell>
          <cell r="AI1236">
            <v>0</v>
          </cell>
        </row>
        <row r="1237">
          <cell r="A1237">
            <v>1</v>
          </cell>
          <cell r="B1237">
            <v>2</v>
          </cell>
          <cell r="C1237">
            <v>2024</v>
          </cell>
          <cell r="D1237">
            <v>5</v>
          </cell>
          <cell r="E1237">
            <v>340</v>
          </cell>
          <cell r="F1237">
            <v>275</v>
          </cell>
          <cell r="G1237">
            <v>24</v>
          </cell>
          <cell r="H1237">
            <v>12</v>
          </cell>
          <cell r="I1237">
            <v>5</v>
          </cell>
          <cell r="J1237">
            <v>2</v>
          </cell>
          <cell r="K1237">
            <v>3</v>
          </cell>
          <cell r="L1237">
            <v>2</v>
          </cell>
          <cell r="M1237">
            <v>1</v>
          </cell>
          <cell r="N1237">
            <v>1</v>
          </cell>
          <cell r="O1237">
            <v>5</v>
          </cell>
          <cell r="P1237">
            <v>1</v>
          </cell>
          <cell r="Q1237">
            <v>1</v>
          </cell>
          <cell r="R1237">
            <v>104</v>
          </cell>
          <cell r="S1237">
            <v>3</v>
          </cell>
          <cell r="T1237">
            <v>4</v>
          </cell>
          <cell r="W1237">
            <v>1004</v>
          </cell>
          <cell r="X1237">
            <v>8</v>
          </cell>
          <cell r="AA1237">
            <v>481</v>
          </cell>
          <cell r="AB1237">
            <v>677.90250000000003</v>
          </cell>
          <cell r="AC1237">
            <v>5.2244000000000002</v>
          </cell>
          <cell r="AD1237">
            <v>20</v>
          </cell>
          <cell r="AE1237">
            <v>18.8521</v>
          </cell>
          <cell r="AF1237">
            <v>4</v>
          </cell>
          <cell r="AG1237">
            <v>4</v>
          </cell>
          <cell r="AH1237">
            <v>4</v>
          </cell>
          <cell r="AI1237">
            <v>0</v>
          </cell>
        </row>
        <row r="1238">
          <cell r="A1238">
            <v>1</v>
          </cell>
          <cell r="B1238">
            <v>2</v>
          </cell>
          <cell r="C1238">
            <v>2024</v>
          </cell>
          <cell r="D1238">
            <v>5</v>
          </cell>
          <cell r="E1238">
            <v>340</v>
          </cell>
          <cell r="F1238">
            <v>275</v>
          </cell>
          <cell r="G1238">
            <v>24</v>
          </cell>
          <cell r="H1238">
            <v>15</v>
          </cell>
          <cell r="I1238">
            <v>5</v>
          </cell>
          <cell r="J1238">
            <v>2</v>
          </cell>
          <cell r="K1238">
            <v>3</v>
          </cell>
          <cell r="L1238">
            <v>4</v>
          </cell>
          <cell r="M1238">
            <v>2</v>
          </cell>
          <cell r="N1238">
            <v>4</v>
          </cell>
          <cell r="O1238">
            <v>9</v>
          </cell>
          <cell r="P1238">
            <v>0</v>
          </cell>
          <cell r="R1238">
            <v>104</v>
          </cell>
          <cell r="S1238">
            <v>3</v>
          </cell>
          <cell r="T1238">
            <v>4</v>
          </cell>
          <cell r="W1238">
            <v>1004</v>
          </cell>
          <cell r="X1238">
            <v>8</v>
          </cell>
          <cell r="AA1238">
            <v>283</v>
          </cell>
          <cell r="AB1238">
            <v>250</v>
          </cell>
          <cell r="AC1238">
            <v>10.9826</v>
          </cell>
          <cell r="AD1238">
            <v>20</v>
          </cell>
          <cell r="AE1238">
            <v>13.8491</v>
          </cell>
          <cell r="AF1238">
            <v>4</v>
          </cell>
          <cell r="AG1238">
            <v>4</v>
          </cell>
          <cell r="AH1238">
            <v>4</v>
          </cell>
          <cell r="AI1238">
            <v>0</v>
          </cell>
        </row>
        <row r="1239">
          <cell r="A1239">
            <v>1</v>
          </cell>
          <cell r="B1239">
            <v>2</v>
          </cell>
          <cell r="C1239">
            <v>2024</v>
          </cell>
          <cell r="D1239">
            <v>5</v>
          </cell>
          <cell r="E1239">
            <v>340</v>
          </cell>
          <cell r="F1239">
            <v>275</v>
          </cell>
          <cell r="G1239">
            <v>24</v>
          </cell>
          <cell r="H1239">
            <v>16</v>
          </cell>
          <cell r="I1239">
            <v>5</v>
          </cell>
          <cell r="J1239">
            <v>2</v>
          </cell>
          <cell r="K1239">
            <v>3</v>
          </cell>
          <cell r="L1239">
            <v>1</v>
          </cell>
          <cell r="M1239">
            <v>1</v>
          </cell>
          <cell r="N1239">
            <v>1</v>
          </cell>
          <cell r="O1239">
            <v>5</v>
          </cell>
          <cell r="P1239">
            <v>1</v>
          </cell>
          <cell r="Q1239">
            <v>1</v>
          </cell>
          <cell r="R1239">
            <v>104</v>
          </cell>
          <cell r="S1239">
            <v>3</v>
          </cell>
          <cell r="T1239">
            <v>4</v>
          </cell>
          <cell r="W1239">
            <v>1004</v>
          </cell>
          <cell r="X1239">
            <v>8</v>
          </cell>
          <cell r="AA1239">
            <v>943</v>
          </cell>
          <cell r="AB1239">
            <v>527.2867</v>
          </cell>
          <cell r="AC1239">
            <v>3.6284000000000001</v>
          </cell>
          <cell r="AD1239">
            <v>20</v>
          </cell>
          <cell r="AE1239">
            <v>6.5049999999999999</v>
          </cell>
          <cell r="AF1239">
            <v>4</v>
          </cell>
          <cell r="AG1239">
            <v>4</v>
          </cell>
          <cell r="AH1239">
            <v>4</v>
          </cell>
          <cell r="AI1239">
            <v>0</v>
          </cell>
        </row>
        <row r="1240">
          <cell r="A1240">
            <v>1</v>
          </cell>
          <cell r="B1240">
            <v>2</v>
          </cell>
          <cell r="C1240">
            <v>2024</v>
          </cell>
          <cell r="D1240">
            <v>5</v>
          </cell>
          <cell r="E1240">
            <v>340</v>
          </cell>
          <cell r="F1240">
            <v>275</v>
          </cell>
          <cell r="G1240">
            <v>24</v>
          </cell>
          <cell r="H1240">
            <v>18</v>
          </cell>
          <cell r="I1240">
            <v>5</v>
          </cell>
          <cell r="J1240">
            <v>2</v>
          </cell>
          <cell r="K1240">
            <v>3</v>
          </cell>
          <cell r="L1240">
            <v>1</v>
          </cell>
          <cell r="M1240">
            <v>1</v>
          </cell>
          <cell r="N1240">
            <v>1</v>
          </cell>
          <cell r="O1240">
            <v>5</v>
          </cell>
          <cell r="P1240">
            <v>0</v>
          </cell>
          <cell r="R1240">
            <v>104</v>
          </cell>
          <cell r="S1240">
            <v>3</v>
          </cell>
          <cell r="T1240">
            <v>4</v>
          </cell>
          <cell r="W1240">
            <v>1004</v>
          </cell>
          <cell r="X1240">
            <v>8</v>
          </cell>
          <cell r="AA1240">
            <v>269</v>
          </cell>
          <cell r="AB1240">
            <v>599.5</v>
          </cell>
          <cell r="AD1240">
            <v>20</v>
          </cell>
          <cell r="AE1240">
            <v>20.8504</v>
          </cell>
          <cell r="AF1240">
            <v>4</v>
          </cell>
          <cell r="AG1240">
            <v>4</v>
          </cell>
          <cell r="AH1240">
            <v>4</v>
          </cell>
          <cell r="AI1240">
            <v>0</v>
          </cell>
        </row>
        <row r="1241">
          <cell r="A1241">
            <v>1</v>
          </cell>
          <cell r="B1241">
            <v>2</v>
          </cell>
          <cell r="C1241">
            <v>2024</v>
          </cell>
          <cell r="D1241">
            <v>5</v>
          </cell>
          <cell r="E1241">
            <v>340</v>
          </cell>
          <cell r="F1241">
            <v>275</v>
          </cell>
          <cell r="G1241">
            <v>24</v>
          </cell>
          <cell r="H1241">
            <v>19</v>
          </cell>
          <cell r="I1241">
            <v>5</v>
          </cell>
          <cell r="J1241">
            <v>2</v>
          </cell>
          <cell r="K1241">
            <v>3</v>
          </cell>
          <cell r="L1241">
            <v>1</v>
          </cell>
          <cell r="M1241">
            <v>1</v>
          </cell>
          <cell r="N1241">
            <v>1</v>
          </cell>
          <cell r="O1241">
            <v>5</v>
          </cell>
          <cell r="P1241">
            <v>1</v>
          </cell>
          <cell r="Q1241">
            <v>1</v>
          </cell>
          <cell r="R1241">
            <v>104</v>
          </cell>
          <cell r="S1241">
            <v>3</v>
          </cell>
          <cell r="T1241">
            <v>4</v>
          </cell>
          <cell r="W1241">
            <v>1004</v>
          </cell>
          <cell r="X1241">
            <v>8</v>
          </cell>
          <cell r="AA1241">
            <v>732</v>
          </cell>
          <cell r="AB1241">
            <v>4405.6099999999997</v>
          </cell>
          <cell r="AC1241">
            <v>9.0503</v>
          </cell>
          <cell r="AD1241">
            <v>20</v>
          </cell>
          <cell r="AE1241">
            <v>9.9400999999999993</v>
          </cell>
          <cell r="AF1241">
            <v>4</v>
          </cell>
          <cell r="AG1241">
            <v>4</v>
          </cell>
          <cell r="AH1241">
            <v>4</v>
          </cell>
          <cell r="AI1241">
            <v>0</v>
          </cell>
        </row>
        <row r="1242">
          <cell r="A1242">
            <v>1</v>
          </cell>
          <cell r="B1242">
            <v>2</v>
          </cell>
          <cell r="C1242">
            <v>2024</v>
          </cell>
          <cell r="D1242">
            <v>5</v>
          </cell>
          <cell r="E1242">
            <v>340</v>
          </cell>
          <cell r="F1242">
            <v>275</v>
          </cell>
          <cell r="G1242">
            <v>24</v>
          </cell>
          <cell r="H1242">
            <v>33</v>
          </cell>
          <cell r="I1242">
            <v>5</v>
          </cell>
          <cell r="J1242">
            <v>2</v>
          </cell>
          <cell r="K1242">
            <v>3</v>
          </cell>
          <cell r="L1242">
            <v>2</v>
          </cell>
          <cell r="M1242">
            <v>1</v>
          </cell>
          <cell r="N1242">
            <v>1</v>
          </cell>
          <cell r="O1242">
            <v>5</v>
          </cell>
          <cell r="P1242">
            <v>1</v>
          </cell>
          <cell r="Q1242">
            <v>1</v>
          </cell>
          <cell r="R1242">
            <v>104</v>
          </cell>
          <cell r="S1242">
            <v>3</v>
          </cell>
          <cell r="T1242">
            <v>4</v>
          </cell>
          <cell r="W1242">
            <v>1004</v>
          </cell>
          <cell r="X1242">
            <v>8</v>
          </cell>
          <cell r="AA1242">
            <v>1764</v>
          </cell>
          <cell r="AB1242">
            <v>3927.25</v>
          </cell>
          <cell r="AC1242">
            <v>12.6767</v>
          </cell>
          <cell r="AD1242">
            <v>20</v>
          </cell>
          <cell r="AE1242">
            <v>35.258200000000002</v>
          </cell>
          <cell r="AF1242">
            <v>4</v>
          </cell>
          <cell r="AG1242">
            <v>4</v>
          </cell>
          <cell r="AH1242">
            <v>4</v>
          </cell>
          <cell r="AI1242">
            <v>0</v>
          </cell>
        </row>
        <row r="1243">
          <cell r="A1243">
            <v>1</v>
          </cell>
          <cell r="B1243">
            <v>2</v>
          </cell>
          <cell r="C1243">
            <v>2024</v>
          </cell>
          <cell r="D1243">
            <v>5</v>
          </cell>
          <cell r="E1243">
            <v>340</v>
          </cell>
          <cell r="F1243">
            <v>275</v>
          </cell>
          <cell r="G1243">
            <v>24</v>
          </cell>
          <cell r="H1243">
            <v>13</v>
          </cell>
          <cell r="I1243">
            <v>5</v>
          </cell>
          <cell r="J1243">
            <v>3</v>
          </cell>
          <cell r="K1243">
            <v>3</v>
          </cell>
          <cell r="L1243">
            <v>2</v>
          </cell>
          <cell r="M1243">
            <v>1</v>
          </cell>
          <cell r="N1243">
            <v>1</v>
          </cell>
          <cell r="O1243">
            <v>5</v>
          </cell>
          <cell r="P1243">
            <v>1</v>
          </cell>
          <cell r="Q1243">
            <v>1</v>
          </cell>
          <cell r="R1243">
            <v>104</v>
          </cell>
          <cell r="S1243">
            <v>3</v>
          </cell>
          <cell r="T1243">
            <v>4</v>
          </cell>
          <cell r="W1243">
            <v>1004</v>
          </cell>
          <cell r="X1243">
            <v>8</v>
          </cell>
          <cell r="AA1243">
            <v>673</v>
          </cell>
          <cell r="AB1243">
            <v>1098.1099999999999</v>
          </cell>
          <cell r="AC1243">
            <v>18.880099999999999</v>
          </cell>
          <cell r="AD1243">
            <v>20</v>
          </cell>
          <cell r="AE1243">
            <v>30.240200000000002</v>
          </cell>
          <cell r="AF1243">
            <v>4</v>
          </cell>
          <cell r="AG1243">
            <v>4</v>
          </cell>
          <cell r="AH1243">
            <v>4</v>
          </cell>
          <cell r="AI1243">
            <v>0</v>
          </cell>
        </row>
        <row r="1244">
          <cell r="A1244">
            <v>1</v>
          </cell>
          <cell r="B1244">
            <v>2</v>
          </cell>
          <cell r="C1244">
            <v>2024</v>
          </cell>
          <cell r="D1244">
            <v>5</v>
          </cell>
          <cell r="E1244">
            <v>340</v>
          </cell>
          <cell r="F1244">
            <v>275</v>
          </cell>
          <cell r="G1244">
            <v>24</v>
          </cell>
          <cell r="H1244">
            <v>33</v>
          </cell>
          <cell r="I1244">
            <v>5</v>
          </cell>
          <cell r="J1244">
            <v>3</v>
          </cell>
          <cell r="K1244">
            <v>3</v>
          </cell>
          <cell r="L1244">
            <v>1</v>
          </cell>
          <cell r="M1244">
            <v>1</v>
          </cell>
          <cell r="N1244">
            <v>1</v>
          </cell>
          <cell r="O1244">
            <v>5</v>
          </cell>
          <cell r="P1244">
            <v>1</v>
          </cell>
          <cell r="Q1244">
            <v>1</v>
          </cell>
          <cell r="R1244">
            <v>104</v>
          </cell>
          <cell r="S1244">
            <v>3</v>
          </cell>
          <cell r="T1244">
            <v>4</v>
          </cell>
          <cell r="W1244">
            <v>1004</v>
          </cell>
          <cell r="X1244">
            <v>8</v>
          </cell>
          <cell r="AA1244">
            <v>837</v>
          </cell>
          <cell r="AB1244">
            <v>1905.88</v>
          </cell>
          <cell r="AC1244">
            <v>10.046200000000001</v>
          </cell>
          <cell r="AD1244">
            <v>20</v>
          </cell>
          <cell r="AE1244">
            <v>28.216699999999999</v>
          </cell>
          <cell r="AF1244">
            <v>4</v>
          </cell>
          <cell r="AG1244">
            <v>4</v>
          </cell>
          <cell r="AH1244">
            <v>4</v>
          </cell>
          <cell r="AI1244">
            <v>0</v>
          </cell>
        </row>
        <row r="1245">
          <cell r="A1245">
            <v>1</v>
          </cell>
          <cell r="B1245">
            <v>2</v>
          </cell>
          <cell r="C1245">
            <v>2024</v>
          </cell>
          <cell r="D1245">
            <v>5</v>
          </cell>
          <cell r="E1245">
            <v>340</v>
          </cell>
          <cell r="F1245">
            <v>275</v>
          </cell>
          <cell r="G1245">
            <v>24</v>
          </cell>
          <cell r="H1245">
            <v>1</v>
          </cell>
          <cell r="I1245">
            <v>6</v>
          </cell>
          <cell r="J1245">
            <v>1</v>
          </cell>
          <cell r="K1245">
            <v>3</v>
          </cell>
          <cell r="L1245">
            <v>1</v>
          </cell>
          <cell r="M1245">
            <v>1</v>
          </cell>
          <cell r="N1245">
            <v>1</v>
          </cell>
          <cell r="O1245">
            <v>5</v>
          </cell>
          <cell r="P1245">
            <v>0</v>
          </cell>
          <cell r="R1245">
            <v>104</v>
          </cell>
          <cell r="S1245">
            <v>3</v>
          </cell>
          <cell r="T1245">
            <v>4</v>
          </cell>
          <cell r="W1245">
            <v>1004</v>
          </cell>
          <cell r="X1245">
            <v>8</v>
          </cell>
          <cell r="AA1245">
            <v>826</v>
          </cell>
          <cell r="AB1245">
            <v>18.018799999999999</v>
          </cell>
          <cell r="AC1245">
            <v>12.978400000000001</v>
          </cell>
          <cell r="AD1245">
            <v>16</v>
          </cell>
          <cell r="AE1245">
            <v>24.656300000000002</v>
          </cell>
          <cell r="AF1245">
            <v>4</v>
          </cell>
          <cell r="AG1245">
            <v>4</v>
          </cell>
          <cell r="AH1245">
            <v>4</v>
          </cell>
          <cell r="AI1245">
            <v>0</v>
          </cell>
        </row>
        <row r="1246">
          <cell r="A1246">
            <v>1</v>
          </cell>
          <cell r="B1246">
            <v>2</v>
          </cell>
          <cell r="C1246">
            <v>2024</v>
          </cell>
          <cell r="D1246">
            <v>5</v>
          </cell>
          <cell r="E1246">
            <v>340</v>
          </cell>
          <cell r="F1246">
            <v>275</v>
          </cell>
          <cell r="G1246">
            <v>24</v>
          </cell>
          <cell r="H1246">
            <v>2</v>
          </cell>
          <cell r="I1246">
            <v>6</v>
          </cell>
          <cell r="J1246">
            <v>1</v>
          </cell>
          <cell r="K1246">
            <v>3</v>
          </cell>
          <cell r="L1246">
            <v>2</v>
          </cell>
          <cell r="M1246">
            <v>1</v>
          </cell>
          <cell r="N1246">
            <v>4</v>
          </cell>
          <cell r="O1246">
            <v>9</v>
          </cell>
          <cell r="P1246">
            <v>1</v>
          </cell>
          <cell r="Q1246">
            <v>0</v>
          </cell>
          <cell r="R1246">
            <v>104</v>
          </cell>
          <cell r="S1246">
            <v>2</v>
          </cell>
          <cell r="T1246">
            <v>4</v>
          </cell>
          <cell r="U1246">
            <v>0</v>
          </cell>
          <cell r="V1246">
            <v>0</v>
          </cell>
          <cell r="W1246">
            <v>1004</v>
          </cell>
          <cell r="X1246">
            <v>8</v>
          </cell>
          <cell r="AA1246">
            <v>373</v>
          </cell>
          <cell r="AB1246">
            <v>1268.6578</v>
          </cell>
          <cell r="AC1246">
            <v>5.79</v>
          </cell>
          <cell r="AD1246">
            <v>20</v>
          </cell>
          <cell r="AE1246">
            <v>16.2652</v>
          </cell>
          <cell r="AF1246">
            <v>4</v>
          </cell>
          <cell r="AG1246">
            <v>4</v>
          </cell>
          <cell r="AH1246">
            <v>4</v>
          </cell>
          <cell r="AI1246">
            <v>0</v>
          </cell>
        </row>
        <row r="1247">
          <cell r="A1247">
            <v>1</v>
          </cell>
          <cell r="B1247">
            <v>2</v>
          </cell>
          <cell r="C1247">
            <v>2024</v>
          </cell>
          <cell r="D1247">
            <v>5</v>
          </cell>
          <cell r="E1247">
            <v>340</v>
          </cell>
          <cell r="F1247">
            <v>275</v>
          </cell>
          <cell r="G1247">
            <v>24</v>
          </cell>
          <cell r="H1247">
            <v>3</v>
          </cell>
          <cell r="I1247">
            <v>6</v>
          </cell>
          <cell r="J1247">
            <v>1</v>
          </cell>
          <cell r="K1247">
            <v>3</v>
          </cell>
          <cell r="L1247">
            <v>1</v>
          </cell>
          <cell r="M1247">
            <v>1</v>
          </cell>
          <cell r="N1247">
            <v>4</v>
          </cell>
          <cell r="O1247">
            <v>9</v>
          </cell>
          <cell r="P1247">
            <v>0</v>
          </cell>
          <cell r="R1247">
            <v>104</v>
          </cell>
          <cell r="S1247">
            <v>3</v>
          </cell>
          <cell r="T1247">
            <v>4</v>
          </cell>
          <cell r="W1247">
            <v>1004</v>
          </cell>
          <cell r="X1247">
            <v>8</v>
          </cell>
          <cell r="AA1247">
            <v>4233</v>
          </cell>
          <cell r="AB1247">
            <v>3449.43</v>
          </cell>
          <cell r="AD1247">
            <v>20</v>
          </cell>
          <cell r="AE1247">
            <v>12.517899999999999</v>
          </cell>
          <cell r="AF1247">
            <v>4</v>
          </cell>
          <cell r="AG1247">
            <v>4</v>
          </cell>
          <cell r="AH1247">
            <v>4</v>
          </cell>
          <cell r="AI1247">
            <v>0</v>
          </cell>
        </row>
        <row r="1248">
          <cell r="A1248">
            <v>1</v>
          </cell>
          <cell r="B1248">
            <v>2</v>
          </cell>
          <cell r="C1248">
            <v>2024</v>
          </cell>
          <cell r="D1248">
            <v>5</v>
          </cell>
          <cell r="E1248">
            <v>340</v>
          </cell>
          <cell r="F1248">
            <v>275</v>
          </cell>
          <cell r="G1248">
            <v>24</v>
          </cell>
          <cell r="H1248">
            <v>4</v>
          </cell>
          <cell r="I1248">
            <v>6</v>
          </cell>
          <cell r="J1248">
            <v>1</v>
          </cell>
          <cell r="K1248">
            <v>3</v>
          </cell>
          <cell r="L1248">
            <v>1</v>
          </cell>
          <cell r="M1248">
            <v>1</v>
          </cell>
          <cell r="N1248">
            <v>1</v>
          </cell>
          <cell r="O1248">
            <v>5</v>
          </cell>
          <cell r="P1248">
            <v>1</v>
          </cell>
          <cell r="Q1248">
            <v>0</v>
          </cell>
          <cell r="R1248">
            <v>104</v>
          </cell>
          <cell r="S1248">
            <v>3</v>
          </cell>
          <cell r="T1248">
            <v>4</v>
          </cell>
          <cell r="W1248">
            <v>1004</v>
          </cell>
          <cell r="X1248">
            <v>0</v>
          </cell>
          <cell r="Y1248">
            <v>1</v>
          </cell>
          <cell r="Z1248">
            <v>0</v>
          </cell>
          <cell r="AA1248">
            <v>1545</v>
          </cell>
          <cell r="AB1248">
            <v>264</v>
          </cell>
          <cell r="AC1248">
            <v>9.9694000000000003</v>
          </cell>
          <cell r="AD1248">
            <v>20</v>
          </cell>
          <cell r="AE1248">
            <v>13.7026</v>
          </cell>
          <cell r="AF1248">
            <v>4</v>
          </cell>
          <cell r="AG1248">
            <v>4</v>
          </cell>
          <cell r="AH1248">
            <v>4</v>
          </cell>
          <cell r="AI1248">
            <v>0</v>
          </cell>
        </row>
        <row r="1249">
          <cell r="A1249">
            <v>1</v>
          </cell>
          <cell r="B1249">
            <v>2</v>
          </cell>
          <cell r="C1249">
            <v>2024</v>
          </cell>
          <cell r="D1249">
            <v>5</v>
          </cell>
          <cell r="E1249">
            <v>340</v>
          </cell>
          <cell r="F1249">
            <v>275</v>
          </cell>
          <cell r="G1249">
            <v>24</v>
          </cell>
          <cell r="H1249">
            <v>7</v>
          </cell>
          <cell r="I1249">
            <v>6</v>
          </cell>
          <cell r="J1249">
            <v>1</v>
          </cell>
          <cell r="K1249">
            <v>3</v>
          </cell>
          <cell r="L1249">
            <v>1</v>
          </cell>
          <cell r="M1249">
            <v>1</v>
          </cell>
          <cell r="N1249">
            <v>1</v>
          </cell>
          <cell r="O1249">
            <v>5</v>
          </cell>
          <cell r="P1249">
            <v>1</v>
          </cell>
          <cell r="Q1249">
            <v>1</v>
          </cell>
          <cell r="R1249">
            <v>104</v>
          </cell>
          <cell r="S1249">
            <v>3</v>
          </cell>
          <cell r="T1249">
            <v>4</v>
          </cell>
          <cell r="W1249">
            <v>1004</v>
          </cell>
          <cell r="X1249">
            <v>8</v>
          </cell>
          <cell r="AA1249">
            <v>1094</v>
          </cell>
          <cell r="AB1249">
            <v>1154.93</v>
          </cell>
          <cell r="AD1249">
            <v>20</v>
          </cell>
          <cell r="AE1249">
            <v>24.771899999999999</v>
          </cell>
          <cell r="AF1249">
            <v>4</v>
          </cell>
          <cell r="AG1249">
            <v>4</v>
          </cell>
          <cell r="AH1249">
            <v>4</v>
          </cell>
          <cell r="AI1249">
            <v>0</v>
          </cell>
        </row>
        <row r="1250">
          <cell r="A1250">
            <v>1</v>
          </cell>
          <cell r="B1250">
            <v>2</v>
          </cell>
          <cell r="C1250">
            <v>2024</v>
          </cell>
          <cell r="D1250">
            <v>5</v>
          </cell>
          <cell r="E1250">
            <v>340</v>
          </cell>
          <cell r="F1250">
            <v>275</v>
          </cell>
          <cell r="G1250">
            <v>24</v>
          </cell>
          <cell r="H1250">
            <v>8</v>
          </cell>
          <cell r="I1250">
            <v>6</v>
          </cell>
          <cell r="J1250">
            <v>1</v>
          </cell>
          <cell r="K1250">
            <v>3</v>
          </cell>
          <cell r="L1250">
            <v>2</v>
          </cell>
          <cell r="M1250">
            <v>1</v>
          </cell>
          <cell r="N1250">
            <v>1</v>
          </cell>
          <cell r="O1250">
            <v>5</v>
          </cell>
          <cell r="P1250">
            <v>0</v>
          </cell>
          <cell r="R1250">
            <v>104</v>
          </cell>
          <cell r="S1250">
            <v>3</v>
          </cell>
          <cell r="T1250">
            <v>4</v>
          </cell>
          <cell r="W1250">
            <v>1004</v>
          </cell>
          <cell r="X1250">
            <v>8</v>
          </cell>
          <cell r="AA1250">
            <v>355</v>
          </cell>
          <cell r="AB1250">
            <v>866</v>
          </cell>
          <cell r="AC1250">
            <v>3.1981000000000002</v>
          </cell>
          <cell r="AD1250">
            <v>20</v>
          </cell>
          <cell r="AE1250">
            <v>37.528300000000002</v>
          </cell>
          <cell r="AF1250">
            <v>4</v>
          </cell>
          <cell r="AG1250">
            <v>4</v>
          </cell>
          <cell r="AH1250">
            <v>4</v>
          </cell>
          <cell r="AI1250">
            <v>0</v>
          </cell>
        </row>
        <row r="1251">
          <cell r="A1251">
            <v>1</v>
          </cell>
          <cell r="B1251">
            <v>2</v>
          </cell>
          <cell r="C1251">
            <v>2024</v>
          </cell>
          <cell r="D1251">
            <v>5</v>
          </cell>
          <cell r="E1251">
            <v>340</v>
          </cell>
          <cell r="F1251">
            <v>275</v>
          </cell>
          <cell r="G1251">
            <v>24</v>
          </cell>
          <cell r="H1251">
            <v>9</v>
          </cell>
          <cell r="I1251">
            <v>6</v>
          </cell>
          <cell r="J1251">
            <v>1</v>
          </cell>
          <cell r="K1251">
            <v>3</v>
          </cell>
          <cell r="L1251">
            <v>1</v>
          </cell>
          <cell r="M1251">
            <v>1</v>
          </cell>
          <cell r="N1251">
            <v>1</v>
          </cell>
          <cell r="O1251">
            <v>5</v>
          </cell>
          <cell r="P1251">
            <v>1</v>
          </cell>
          <cell r="Q1251">
            <v>1</v>
          </cell>
          <cell r="R1251">
            <v>104</v>
          </cell>
          <cell r="S1251">
            <v>3</v>
          </cell>
          <cell r="T1251">
            <v>4</v>
          </cell>
          <cell r="W1251">
            <v>1004</v>
          </cell>
          <cell r="X1251">
            <v>8</v>
          </cell>
          <cell r="AA1251">
            <v>811</v>
          </cell>
          <cell r="AB1251">
            <v>1192.9864</v>
          </cell>
          <cell r="AC1251">
            <v>3.4161999999999999</v>
          </cell>
          <cell r="AD1251">
            <v>20</v>
          </cell>
          <cell r="AE1251">
            <v>30.4878</v>
          </cell>
          <cell r="AF1251">
            <v>4</v>
          </cell>
          <cell r="AG1251">
            <v>4</v>
          </cell>
          <cell r="AH1251">
            <v>4</v>
          </cell>
          <cell r="AI1251">
            <v>0</v>
          </cell>
        </row>
        <row r="1252">
          <cell r="A1252">
            <v>1</v>
          </cell>
          <cell r="B1252">
            <v>2</v>
          </cell>
          <cell r="C1252">
            <v>2024</v>
          </cell>
          <cell r="D1252">
            <v>5</v>
          </cell>
          <cell r="E1252">
            <v>340</v>
          </cell>
          <cell r="F1252">
            <v>275</v>
          </cell>
          <cell r="G1252">
            <v>24</v>
          </cell>
          <cell r="H1252">
            <v>12</v>
          </cell>
          <cell r="I1252">
            <v>6</v>
          </cell>
          <cell r="J1252">
            <v>1</v>
          </cell>
          <cell r="K1252">
            <v>3</v>
          </cell>
          <cell r="L1252">
            <v>2</v>
          </cell>
          <cell r="M1252">
            <v>1</v>
          </cell>
          <cell r="N1252">
            <v>1</v>
          </cell>
          <cell r="O1252">
            <v>5</v>
          </cell>
          <cell r="P1252">
            <v>1</v>
          </cell>
          <cell r="Q1252">
            <v>1</v>
          </cell>
          <cell r="R1252">
            <v>104</v>
          </cell>
          <cell r="S1252">
            <v>3</v>
          </cell>
          <cell r="T1252">
            <v>4</v>
          </cell>
          <cell r="W1252">
            <v>1004</v>
          </cell>
          <cell r="X1252">
            <v>8</v>
          </cell>
          <cell r="AA1252">
            <v>694</v>
          </cell>
          <cell r="AB1252">
            <v>752.04489999999998</v>
          </cell>
          <cell r="AC1252">
            <v>24.712499999999999</v>
          </cell>
          <cell r="AD1252">
            <v>20</v>
          </cell>
          <cell r="AE1252">
            <v>25.336400000000001</v>
          </cell>
          <cell r="AF1252">
            <v>4</v>
          </cell>
          <cell r="AG1252">
            <v>4</v>
          </cell>
          <cell r="AH1252">
            <v>4</v>
          </cell>
          <cell r="AI1252">
            <v>0</v>
          </cell>
        </row>
        <row r="1253">
          <cell r="A1253">
            <v>1</v>
          </cell>
          <cell r="B1253">
            <v>2</v>
          </cell>
          <cell r="C1253">
            <v>2024</v>
          </cell>
          <cell r="D1253">
            <v>5</v>
          </cell>
          <cell r="E1253">
            <v>340</v>
          </cell>
          <cell r="F1253">
            <v>275</v>
          </cell>
          <cell r="G1253">
            <v>24</v>
          </cell>
          <cell r="H1253">
            <v>13</v>
          </cell>
          <cell r="I1253">
            <v>6</v>
          </cell>
          <cell r="J1253">
            <v>1</v>
          </cell>
          <cell r="K1253">
            <v>3</v>
          </cell>
          <cell r="L1253">
            <v>3</v>
          </cell>
          <cell r="M1253">
            <v>1</v>
          </cell>
          <cell r="N1253">
            <v>1</v>
          </cell>
          <cell r="O1253">
            <v>5</v>
          </cell>
          <cell r="P1253">
            <v>0</v>
          </cell>
          <cell r="R1253">
            <v>104</v>
          </cell>
          <cell r="S1253">
            <v>3</v>
          </cell>
          <cell r="T1253">
            <v>4</v>
          </cell>
          <cell r="W1253">
            <v>1004</v>
          </cell>
          <cell r="X1253">
            <v>8</v>
          </cell>
          <cell r="AA1253">
            <v>141</v>
          </cell>
          <cell r="AB1253">
            <v>200.72</v>
          </cell>
          <cell r="AC1253">
            <v>2.9510000000000001</v>
          </cell>
          <cell r="AD1253">
            <v>20</v>
          </cell>
          <cell r="AE1253">
            <v>25.459900000000001</v>
          </cell>
          <cell r="AF1253">
            <v>4</v>
          </cell>
          <cell r="AG1253">
            <v>4</v>
          </cell>
          <cell r="AH1253">
            <v>4</v>
          </cell>
          <cell r="AI1253">
            <v>0</v>
          </cell>
        </row>
        <row r="1254">
          <cell r="A1254">
            <v>1</v>
          </cell>
          <cell r="B1254">
            <v>2</v>
          </cell>
          <cell r="C1254">
            <v>2024</v>
          </cell>
          <cell r="D1254">
            <v>5</v>
          </cell>
          <cell r="E1254">
            <v>340</v>
          </cell>
          <cell r="F1254">
            <v>275</v>
          </cell>
          <cell r="G1254">
            <v>24</v>
          </cell>
          <cell r="H1254">
            <v>15</v>
          </cell>
          <cell r="I1254">
            <v>6</v>
          </cell>
          <cell r="J1254">
            <v>1</v>
          </cell>
          <cell r="K1254">
            <v>3</v>
          </cell>
          <cell r="L1254">
            <v>2</v>
          </cell>
          <cell r="M1254">
            <v>1</v>
          </cell>
          <cell r="N1254">
            <v>4</v>
          </cell>
          <cell r="O1254">
            <v>9</v>
          </cell>
          <cell r="P1254">
            <v>0</v>
          </cell>
          <cell r="R1254">
            <v>104</v>
          </cell>
          <cell r="S1254">
            <v>3</v>
          </cell>
          <cell r="T1254">
            <v>4</v>
          </cell>
          <cell r="W1254">
            <v>1004</v>
          </cell>
          <cell r="X1254">
            <v>8</v>
          </cell>
          <cell r="AA1254">
            <v>2257</v>
          </cell>
          <cell r="AB1254">
            <v>1567</v>
          </cell>
          <cell r="AD1254">
            <v>20</v>
          </cell>
          <cell r="AE1254">
            <v>13.66</v>
          </cell>
          <cell r="AF1254">
            <v>4</v>
          </cell>
          <cell r="AG1254">
            <v>4</v>
          </cell>
          <cell r="AH1254">
            <v>4</v>
          </cell>
          <cell r="AI1254">
            <v>0</v>
          </cell>
        </row>
        <row r="1255">
          <cell r="A1255">
            <v>1</v>
          </cell>
          <cell r="B1255">
            <v>2</v>
          </cell>
          <cell r="C1255">
            <v>2024</v>
          </cell>
          <cell r="D1255">
            <v>5</v>
          </cell>
          <cell r="E1255">
            <v>340</v>
          </cell>
          <cell r="F1255">
            <v>275</v>
          </cell>
          <cell r="G1255">
            <v>24</v>
          </cell>
          <cell r="H1255">
            <v>16</v>
          </cell>
          <cell r="I1255">
            <v>6</v>
          </cell>
          <cell r="J1255">
            <v>1</v>
          </cell>
          <cell r="K1255">
            <v>3</v>
          </cell>
          <cell r="L1255">
            <v>3</v>
          </cell>
          <cell r="M1255">
            <v>1</v>
          </cell>
          <cell r="N1255">
            <v>1</v>
          </cell>
          <cell r="O1255">
            <v>5</v>
          </cell>
          <cell r="P1255">
            <v>1</v>
          </cell>
          <cell r="Q1255">
            <v>1</v>
          </cell>
          <cell r="R1255">
            <v>104</v>
          </cell>
          <cell r="S1255">
            <v>3</v>
          </cell>
          <cell r="T1255">
            <v>4</v>
          </cell>
          <cell r="W1255">
            <v>1004</v>
          </cell>
          <cell r="X1255">
            <v>8</v>
          </cell>
          <cell r="AA1255">
            <v>1103</v>
          </cell>
          <cell r="AB1255">
            <v>941.92070000000001</v>
          </cell>
          <cell r="AC1255">
            <v>7.2931999999999997</v>
          </cell>
          <cell r="AD1255">
            <v>20</v>
          </cell>
          <cell r="AE1255">
            <v>18.380800000000001</v>
          </cell>
          <cell r="AF1255">
            <v>4</v>
          </cell>
          <cell r="AG1255">
            <v>4</v>
          </cell>
          <cell r="AH1255">
            <v>4</v>
          </cell>
          <cell r="AI1255">
            <v>0</v>
          </cell>
        </row>
        <row r="1256">
          <cell r="A1256">
            <v>1</v>
          </cell>
          <cell r="B1256">
            <v>2</v>
          </cell>
          <cell r="C1256">
            <v>2024</v>
          </cell>
          <cell r="D1256">
            <v>5</v>
          </cell>
          <cell r="E1256">
            <v>340</v>
          </cell>
          <cell r="F1256">
            <v>275</v>
          </cell>
          <cell r="G1256">
            <v>24</v>
          </cell>
          <cell r="H1256">
            <v>18</v>
          </cell>
          <cell r="I1256">
            <v>6</v>
          </cell>
          <cell r="J1256">
            <v>1</v>
          </cell>
          <cell r="K1256">
            <v>3</v>
          </cell>
          <cell r="L1256">
            <v>1</v>
          </cell>
          <cell r="M1256">
            <v>1</v>
          </cell>
          <cell r="N1256">
            <v>1</v>
          </cell>
          <cell r="O1256">
            <v>5</v>
          </cell>
          <cell r="P1256">
            <v>1</v>
          </cell>
          <cell r="Q1256">
            <v>1</v>
          </cell>
          <cell r="R1256">
            <v>104</v>
          </cell>
          <cell r="S1256">
            <v>3</v>
          </cell>
          <cell r="T1256">
            <v>4</v>
          </cell>
          <cell r="W1256">
            <v>1004</v>
          </cell>
          <cell r="X1256">
            <v>8</v>
          </cell>
          <cell r="AA1256">
            <v>181</v>
          </cell>
          <cell r="AB1256">
            <v>499.92020000000002</v>
          </cell>
          <cell r="AD1256">
            <v>20</v>
          </cell>
          <cell r="AE1256">
            <v>35.322800000000001</v>
          </cell>
          <cell r="AF1256">
            <v>4</v>
          </cell>
          <cell r="AG1256">
            <v>4</v>
          </cell>
          <cell r="AH1256">
            <v>4</v>
          </cell>
          <cell r="AI1256">
            <v>0</v>
          </cell>
        </row>
        <row r="1257">
          <cell r="A1257">
            <v>1</v>
          </cell>
          <cell r="B1257">
            <v>2</v>
          </cell>
          <cell r="C1257">
            <v>2024</v>
          </cell>
          <cell r="D1257">
            <v>5</v>
          </cell>
          <cell r="E1257">
            <v>340</v>
          </cell>
          <cell r="F1257">
            <v>275</v>
          </cell>
          <cell r="G1257">
            <v>24</v>
          </cell>
          <cell r="H1257">
            <v>1</v>
          </cell>
          <cell r="I1257">
            <v>6</v>
          </cell>
          <cell r="J1257">
            <v>2</v>
          </cell>
          <cell r="K1257">
            <v>3</v>
          </cell>
          <cell r="L1257">
            <v>1</v>
          </cell>
          <cell r="M1257">
            <v>1</v>
          </cell>
          <cell r="N1257">
            <v>1</v>
          </cell>
          <cell r="O1257">
            <v>5</v>
          </cell>
          <cell r="P1257">
            <v>0</v>
          </cell>
          <cell r="R1257">
            <v>104</v>
          </cell>
          <cell r="S1257">
            <v>3</v>
          </cell>
          <cell r="T1257">
            <v>4</v>
          </cell>
          <cell r="W1257">
            <v>1004</v>
          </cell>
          <cell r="X1257">
            <v>8</v>
          </cell>
          <cell r="AA1257">
            <v>874</v>
          </cell>
          <cell r="AB1257">
            <v>30.9483</v>
          </cell>
          <cell r="AC1257">
            <v>14.3482</v>
          </cell>
          <cell r="AD1257">
            <v>19</v>
          </cell>
          <cell r="AE1257">
            <v>30.9514</v>
          </cell>
          <cell r="AF1257">
            <v>4</v>
          </cell>
          <cell r="AG1257">
            <v>4</v>
          </cell>
          <cell r="AH1257">
            <v>4</v>
          </cell>
          <cell r="AI1257">
            <v>0</v>
          </cell>
        </row>
        <row r="1258">
          <cell r="A1258">
            <v>1</v>
          </cell>
          <cell r="B1258">
            <v>2</v>
          </cell>
          <cell r="C1258">
            <v>2024</v>
          </cell>
          <cell r="D1258">
            <v>5</v>
          </cell>
          <cell r="E1258">
            <v>340</v>
          </cell>
          <cell r="F1258">
            <v>275</v>
          </cell>
          <cell r="G1258">
            <v>24</v>
          </cell>
          <cell r="H1258">
            <v>2</v>
          </cell>
          <cell r="I1258">
            <v>6</v>
          </cell>
          <cell r="J1258">
            <v>2</v>
          </cell>
          <cell r="K1258">
            <v>3</v>
          </cell>
          <cell r="L1258">
            <v>1</v>
          </cell>
          <cell r="M1258">
            <v>1</v>
          </cell>
          <cell r="N1258">
            <v>4</v>
          </cell>
          <cell r="O1258">
            <v>9</v>
          </cell>
          <cell r="P1258">
            <v>1</v>
          </cell>
          <cell r="Q1258">
            <v>1</v>
          </cell>
          <cell r="R1258">
            <v>104</v>
          </cell>
          <cell r="S1258">
            <v>3</v>
          </cell>
          <cell r="T1258">
            <v>4</v>
          </cell>
          <cell r="W1258">
            <v>1004</v>
          </cell>
          <cell r="X1258">
            <v>8</v>
          </cell>
          <cell r="AA1258">
            <v>289</v>
          </cell>
          <cell r="AB1258">
            <v>351</v>
          </cell>
          <cell r="AD1258">
            <v>20</v>
          </cell>
          <cell r="AE1258">
            <v>15.6805</v>
          </cell>
          <cell r="AF1258">
            <v>4</v>
          </cell>
          <cell r="AG1258">
            <v>4</v>
          </cell>
          <cell r="AH1258">
            <v>4</v>
          </cell>
          <cell r="AI1258">
            <v>0</v>
          </cell>
        </row>
        <row r="1259">
          <cell r="A1259">
            <v>1</v>
          </cell>
          <cell r="B1259">
            <v>2</v>
          </cell>
          <cell r="C1259">
            <v>2024</v>
          </cell>
          <cell r="D1259">
            <v>5</v>
          </cell>
          <cell r="E1259">
            <v>340</v>
          </cell>
          <cell r="F1259">
            <v>275</v>
          </cell>
          <cell r="G1259">
            <v>24</v>
          </cell>
          <cell r="H1259">
            <v>3</v>
          </cell>
          <cell r="I1259">
            <v>6</v>
          </cell>
          <cell r="J1259">
            <v>2</v>
          </cell>
          <cell r="K1259">
            <v>3</v>
          </cell>
          <cell r="L1259">
            <v>1</v>
          </cell>
          <cell r="M1259">
            <v>1</v>
          </cell>
          <cell r="N1259">
            <v>4</v>
          </cell>
          <cell r="O1259">
            <v>9</v>
          </cell>
          <cell r="P1259">
            <v>0</v>
          </cell>
          <cell r="R1259">
            <v>104</v>
          </cell>
          <cell r="S1259">
            <v>3</v>
          </cell>
          <cell r="T1259">
            <v>4</v>
          </cell>
          <cell r="W1259">
            <v>1004</v>
          </cell>
          <cell r="X1259">
            <v>8</v>
          </cell>
          <cell r="AA1259">
            <v>1645</v>
          </cell>
          <cell r="AB1259">
            <v>768.04</v>
          </cell>
          <cell r="AD1259">
            <v>20</v>
          </cell>
          <cell r="AE1259">
            <v>7.6703999999999999</v>
          </cell>
          <cell r="AF1259">
            <v>4</v>
          </cell>
          <cell r="AG1259">
            <v>4</v>
          </cell>
          <cell r="AH1259">
            <v>4</v>
          </cell>
          <cell r="AI1259">
            <v>0</v>
          </cell>
        </row>
        <row r="1260">
          <cell r="A1260">
            <v>1</v>
          </cell>
          <cell r="B1260">
            <v>2</v>
          </cell>
          <cell r="C1260">
            <v>2024</v>
          </cell>
          <cell r="D1260">
            <v>5</v>
          </cell>
          <cell r="E1260">
            <v>340</v>
          </cell>
          <cell r="F1260">
            <v>275</v>
          </cell>
          <cell r="G1260">
            <v>24</v>
          </cell>
          <cell r="H1260">
            <v>4</v>
          </cell>
          <cell r="I1260">
            <v>6</v>
          </cell>
          <cell r="J1260">
            <v>2</v>
          </cell>
          <cell r="K1260">
            <v>3</v>
          </cell>
          <cell r="L1260">
            <v>1</v>
          </cell>
          <cell r="M1260">
            <v>1</v>
          </cell>
          <cell r="N1260">
            <v>1</v>
          </cell>
          <cell r="O1260">
            <v>5</v>
          </cell>
          <cell r="P1260">
            <v>1</v>
          </cell>
          <cell r="Q1260">
            <v>0</v>
          </cell>
          <cell r="R1260">
            <v>104</v>
          </cell>
          <cell r="S1260">
            <v>3</v>
          </cell>
          <cell r="T1260">
            <v>4</v>
          </cell>
          <cell r="W1260">
            <v>1004</v>
          </cell>
          <cell r="X1260">
            <v>8</v>
          </cell>
          <cell r="AA1260">
            <v>843</v>
          </cell>
          <cell r="AB1260">
            <v>732</v>
          </cell>
          <cell r="AC1260">
            <v>13.487500000000001</v>
          </cell>
          <cell r="AD1260">
            <v>20</v>
          </cell>
          <cell r="AE1260">
            <v>16.97</v>
          </cell>
          <cell r="AF1260">
            <v>4</v>
          </cell>
          <cell r="AG1260">
            <v>4</v>
          </cell>
          <cell r="AH1260">
            <v>4</v>
          </cell>
          <cell r="AI1260">
            <v>0</v>
          </cell>
        </row>
        <row r="1261">
          <cell r="A1261">
            <v>1</v>
          </cell>
          <cell r="B1261">
            <v>2</v>
          </cell>
          <cell r="C1261">
            <v>2024</v>
          </cell>
          <cell r="D1261">
            <v>5</v>
          </cell>
          <cell r="E1261">
            <v>340</v>
          </cell>
          <cell r="F1261">
            <v>275</v>
          </cell>
          <cell r="G1261">
            <v>24</v>
          </cell>
          <cell r="H1261">
            <v>7</v>
          </cell>
          <cell r="I1261">
            <v>6</v>
          </cell>
          <cell r="J1261">
            <v>2</v>
          </cell>
          <cell r="K1261">
            <v>3</v>
          </cell>
          <cell r="L1261">
            <v>2</v>
          </cell>
          <cell r="M1261">
            <v>1</v>
          </cell>
          <cell r="N1261">
            <v>1</v>
          </cell>
          <cell r="O1261">
            <v>5</v>
          </cell>
          <cell r="P1261">
            <v>1</v>
          </cell>
          <cell r="Q1261">
            <v>1</v>
          </cell>
          <cell r="R1261">
            <v>104</v>
          </cell>
          <cell r="S1261">
            <v>3</v>
          </cell>
          <cell r="T1261">
            <v>4</v>
          </cell>
          <cell r="W1261">
            <v>1004</v>
          </cell>
          <cell r="X1261">
            <v>8</v>
          </cell>
          <cell r="AA1261">
            <v>561</v>
          </cell>
          <cell r="AB1261">
            <v>712.31</v>
          </cell>
          <cell r="AC1261">
            <v>19.641300000000001</v>
          </cell>
          <cell r="AD1261">
            <v>20</v>
          </cell>
          <cell r="AE1261">
            <v>19.641300000000001</v>
          </cell>
          <cell r="AF1261">
            <v>4</v>
          </cell>
          <cell r="AG1261">
            <v>4</v>
          </cell>
          <cell r="AH1261">
            <v>4</v>
          </cell>
          <cell r="AI1261">
            <v>0</v>
          </cell>
        </row>
        <row r="1262">
          <cell r="A1262">
            <v>1</v>
          </cell>
          <cell r="B1262">
            <v>2</v>
          </cell>
          <cell r="C1262">
            <v>2024</v>
          </cell>
          <cell r="D1262">
            <v>5</v>
          </cell>
          <cell r="E1262">
            <v>340</v>
          </cell>
          <cell r="F1262">
            <v>275</v>
          </cell>
          <cell r="G1262">
            <v>24</v>
          </cell>
          <cell r="H1262">
            <v>8</v>
          </cell>
          <cell r="I1262">
            <v>6</v>
          </cell>
          <cell r="J1262">
            <v>2</v>
          </cell>
          <cell r="K1262">
            <v>3</v>
          </cell>
          <cell r="L1262">
            <v>6</v>
          </cell>
          <cell r="M1262">
            <v>1</v>
          </cell>
          <cell r="N1262">
            <v>1</v>
          </cell>
          <cell r="O1262">
            <v>5</v>
          </cell>
          <cell r="P1262">
            <v>0</v>
          </cell>
          <cell r="R1262">
            <v>104</v>
          </cell>
          <cell r="S1262">
            <v>3</v>
          </cell>
          <cell r="T1262">
            <v>4</v>
          </cell>
          <cell r="W1262">
            <v>1004</v>
          </cell>
          <cell r="X1262">
            <v>8</v>
          </cell>
          <cell r="AA1262">
            <v>790</v>
          </cell>
          <cell r="AB1262">
            <v>1560</v>
          </cell>
          <cell r="AC1262">
            <v>2.4961000000000002</v>
          </cell>
          <cell r="AD1262">
            <v>20</v>
          </cell>
          <cell r="AE1262">
            <v>23.805399999999999</v>
          </cell>
          <cell r="AF1262">
            <v>4</v>
          </cell>
          <cell r="AG1262">
            <v>4</v>
          </cell>
          <cell r="AH1262">
            <v>4</v>
          </cell>
          <cell r="AI1262">
            <v>0</v>
          </cell>
        </row>
        <row r="1263">
          <cell r="A1263">
            <v>1</v>
          </cell>
          <cell r="B1263">
            <v>2</v>
          </cell>
          <cell r="C1263">
            <v>2024</v>
          </cell>
          <cell r="D1263">
            <v>5</v>
          </cell>
          <cell r="E1263">
            <v>340</v>
          </cell>
          <cell r="F1263">
            <v>275</v>
          </cell>
          <cell r="G1263">
            <v>24</v>
          </cell>
          <cell r="H1263">
            <v>9</v>
          </cell>
          <cell r="I1263">
            <v>6</v>
          </cell>
          <cell r="J1263">
            <v>2</v>
          </cell>
          <cell r="K1263">
            <v>3</v>
          </cell>
          <cell r="L1263">
            <v>1</v>
          </cell>
          <cell r="M1263">
            <v>1</v>
          </cell>
          <cell r="N1263">
            <v>1</v>
          </cell>
          <cell r="O1263">
            <v>5</v>
          </cell>
          <cell r="P1263">
            <v>1</v>
          </cell>
          <cell r="Q1263">
            <v>1</v>
          </cell>
          <cell r="R1263">
            <v>104</v>
          </cell>
          <cell r="S1263">
            <v>3</v>
          </cell>
          <cell r="T1263">
            <v>4</v>
          </cell>
          <cell r="W1263">
            <v>1004</v>
          </cell>
          <cell r="X1263">
            <v>8</v>
          </cell>
          <cell r="AA1263">
            <v>400</v>
          </cell>
          <cell r="AB1263">
            <v>575.32569999999998</v>
          </cell>
          <cell r="AC1263">
            <v>24.301400000000001</v>
          </cell>
          <cell r="AD1263">
            <v>20</v>
          </cell>
          <cell r="AE1263">
            <v>25.7988</v>
          </cell>
          <cell r="AF1263">
            <v>4</v>
          </cell>
          <cell r="AG1263">
            <v>4</v>
          </cell>
          <cell r="AH1263">
            <v>4</v>
          </cell>
          <cell r="AI1263">
            <v>0</v>
          </cell>
        </row>
        <row r="1264">
          <cell r="A1264">
            <v>1</v>
          </cell>
          <cell r="B1264">
            <v>2</v>
          </cell>
          <cell r="C1264">
            <v>2024</v>
          </cell>
          <cell r="D1264">
            <v>5</v>
          </cell>
          <cell r="E1264">
            <v>340</v>
          </cell>
          <cell r="F1264">
            <v>275</v>
          </cell>
          <cell r="G1264">
            <v>24</v>
          </cell>
          <cell r="H1264">
            <v>12</v>
          </cell>
          <cell r="I1264">
            <v>6</v>
          </cell>
          <cell r="J1264">
            <v>2</v>
          </cell>
          <cell r="K1264">
            <v>3</v>
          </cell>
          <cell r="L1264">
            <v>2</v>
          </cell>
          <cell r="M1264">
            <v>1</v>
          </cell>
          <cell r="N1264">
            <v>1</v>
          </cell>
          <cell r="O1264">
            <v>5</v>
          </cell>
          <cell r="P1264">
            <v>1</v>
          </cell>
          <cell r="Q1264">
            <v>1</v>
          </cell>
          <cell r="R1264">
            <v>104</v>
          </cell>
          <cell r="S1264">
            <v>3</v>
          </cell>
          <cell r="T1264">
            <v>4</v>
          </cell>
          <cell r="W1264">
            <v>1004</v>
          </cell>
          <cell r="X1264">
            <v>8</v>
          </cell>
          <cell r="AA1264">
            <v>416</v>
          </cell>
          <cell r="AB1264">
            <v>715.31240000000003</v>
          </cell>
          <cell r="AD1264">
            <v>20</v>
          </cell>
          <cell r="AE1264">
            <v>26.051600000000001</v>
          </cell>
          <cell r="AF1264">
            <v>4</v>
          </cell>
          <cell r="AG1264">
            <v>4</v>
          </cell>
          <cell r="AH1264">
            <v>4</v>
          </cell>
          <cell r="AI1264">
            <v>0</v>
          </cell>
        </row>
        <row r="1265">
          <cell r="A1265">
            <v>1</v>
          </cell>
          <cell r="B1265">
            <v>2</v>
          </cell>
          <cell r="C1265">
            <v>2024</v>
          </cell>
          <cell r="D1265">
            <v>5</v>
          </cell>
          <cell r="E1265">
            <v>340</v>
          </cell>
          <cell r="F1265">
            <v>275</v>
          </cell>
          <cell r="G1265">
            <v>24</v>
          </cell>
          <cell r="H1265">
            <v>13</v>
          </cell>
          <cell r="I1265">
            <v>6</v>
          </cell>
          <cell r="J1265">
            <v>2</v>
          </cell>
          <cell r="K1265">
            <v>3</v>
          </cell>
          <cell r="L1265">
            <v>3</v>
          </cell>
          <cell r="M1265">
            <v>1</v>
          </cell>
          <cell r="N1265">
            <v>1</v>
          </cell>
          <cell r="O1265">
            <v>5</v>
          </cell>
          <cell r="P1265">
            <v>0</v>
          </cell>
          <cell r="R1265">
            <v>104</v>
          </cell>
          <cell r="S1265">
            <v>2</v>
          </cell>
          <cell r="T1265">
            <v>4</v>
          </cell>
          <cell r="U1265">
            <v>1</v>
          </cell>
          <cell r="V1265">
            <v>1</v>
          </cell>
          <cell r="W1265">
            <v>1004</v>
          </cell>
          <cell r="X1265">
            <v>8</v>
          </cell>
          <cell r="AA1265">
            <v>988</v>
          </cell>
          <cell r="AB1265">
            <v>1625.4269999999999</v>
          </cell>
          <cell r="AC1265">
            <v>5.1318999999999999</v>
          </cell>
          <cell r="AD1265">
            <v>20</v>
          </cell>
          <cell r="AE1265">
            <v>17.553999999999998</v>
          </cell>
          <cell r="AF1265">
            <v>4</v>
          </cell>
          <cell r="AG1265">
            <v>4</v>
          </cell>
          <cell r="AH1265">
            <v>4</v>
          </cell>
          <cell r="AI1265">
            <v>0</v>
          </cell>
        </row>
        <row r="1266">
          <cell r="A1266">
            <v>1</v>
          </cell>
          <cell r="B1266">
            <v>2</v>
          </cell>
          <cell r="C1266">
            <v>2024</v>
          </cell>
          <cell r="D1266">
            <v>5</v>
          </cell>
          <cell r="E1266">
            <v>340</v>
          </cell>
          <cell r="F1266">
            <v>275</v>
          </cell>
          <cell r="G1266">
            <v>24</v>
          </cell>
          <cell r="H1266">
            <v>15</v>
          </cell>
          <cell r="I1266">
            <v>6</v>
          </cell>
          <cell r="J1266">
            <v>2</v>
          </cell>
          <cell r="K1266">
            <v>3</v>
          </cell>
          <cell r="L1266">
            <v>2</v>
          </cell>
          <cell r="M1266">
            <v>1</v>
          </cell>
          <cell r="N1266">
            <v>4</v>
          </cell>
          <cell r="O1266">
            <v>9</v>
          </cell>
          <cell r="P1266">
            <v>0</v>
          </cell>
          <cell r="R1266">
            <v>104</v>
          </cell>
          <cell r="S1266">
            <v>3</v>
          </cell>
          <cell r="T1266">
            <v>4</v>
          </cell>
          <cell r="W1266">
            <v>1004</v>
          </cell>
          <cell r="X1266">
            <v>8</v>
          </cell>
          <cell r="AA1266">
            <v>537</v>
          </cell>
          <cell r="AB1266">
            <v>374</v>
          </cell>
          <cell r="AC1266">
            <v>121.53100000000001</v>
          </cell>
          <cell r="AD1266">
            <v>20</v>
          </cell>
          <cell r="AE1266">
            <v>121.53100000000001</v>
          </cell>
          <cell r="AF1266">
            <v>4</v>
          </cell>
          <cell r="AG1266">
            <v>4</v>
          </cell>
          <cell r="AH1266">
            <v>4</v>
          </cell>
          <cell r="AI1266">
            <v>0</v>
          </cell>
        </row>
        <row r="1267">
          <cell r="A1267">
            <v>1</v>
          </cell>
          <cell r="B1267">
            <v>2</v>
          </cell>
          <cell r="C1267">
            <v>2024</v>
          </cell>
          <cell r="D1267">
            <v>5</v>
          </cell>
          <cell r="E1267">
            <v>340</v>
          </cell>
          <cell r="F1267">
            <v>275</v>
          </cell>
          <cell r="G1267">
            <v>24</v>
          </cell>
          <cell r="H1267">
            <v>16</v>
          </cell>
          <cell r="I1267">
            <v>6</v>
          </cell>
          <cell r="J1267">
            <v>2</v>
          </cell>
          <cell r="K1267">
            <v>3</v>
          </cell>
          <cell r="L1267">
            <v>5</v>
          </cell>
          <cell r="M1267">
            <v>2</v>
          </cell>
          <cell r="N1267">
            <v>1</v>
          </cell>
          <cell r="O1267">
            <v>5</v>
          </cell>
          <cell r="P1267">
            <v>1</v>
          </cell>
          <cell r="Q1267">
            <v>1</v>
          </cell>
          <cell r="R1267">
            <v>104</v>
          </cell>
          <cell r="S1267">
            <v>3</v>
          </cell>
          <cell r="T1267">
            <v>4</v>
          </cell>
          <cell r="W1267">
            <v>1004</v>
          </cell>
          <cell r="X1267">
            <v>8</v>
          </cell>
          <cell r="AA1267">
            <v>1141</v>
          </cell>
          <cell r="AB1267">
            <v>1600.3938000000001</v>
          </cell>
          <cell r="AC1267">
            <v>9.8521000000000001</v>
          </cell>
          <cell r="AD1267">
            <v>20</v>
          </cell>
          <cell r="AE1267">
            <v>15.388500000000001</v>
          </cell>
          <cell r="AF1267">
            <v>4</v>
          </cell>
          <cell r="AG1267">
            <v>4</v>
          </cell>
          <cell r="AH1267">
            <v>4</v>
          </cell>
          <cell r="AI1267">
            <v>0</v>
          </cell>
        </row>
        <row r="1268">
          <cell r="A1268">
            <v>1</v>
          </cell>
          <cell r="B1268">
            <v>2</v>
          </cell>
          <cell r="C1268">
            <v>2024</v>
          </cell>
          <cell r="D1268">
            <v>5</v>
          </cell>
          <cell r="E1268">
            <v>340</v>
          </cell>
          <cell r="F1268">
            <v>275</v>
          </cell>
          <cell r="G1268">
            <v>24</v>
          </cell>
          <cell r="H1268">
            <v>18</v>
          </cell>
          <cell r="I1268">
            <v>6</v>
          </cell>
          <cell r="J1268">
            <v>2</v>
          </cell>
          <cell r="K1268">
            <v>3</v>
          </cell>
          <cell r="L1268">
            <v>1</v>
          </cell>
          <cell r="M1268">
            <v>1</v>
          </cell>
          <cell r="N1268">
            <v>1</v>
          </cell>
          <cell r="O1268">
            <v>5</v>
          </cell>
          <cell r="P1268">
            <v>1</v>
          </cell>
          <cell r="Q1268">
            <v>1</v>
          </cell>
          <cell r="R1268">
            <v>104</v>
          </cell>
          <cell r="S1268">
            <v>3</v>
          </cell>
          <cell r="T1268">
            <v>4</v>
          </cell>
          <cell r="W1268">
            <v>1004</v>
          </cell>
          <cell r="X1268">
            <v>0</v>
          </cell>
          <cell r="Y1268">
            <v>0</v>
          </cell>
          <cell r="Z1268">
            <v>0</v>
          </cell>
          <cell r="AA1268">
            <v>118</v>
          </cell>
          <cell r="AB1268">
            <v>145.41980000000001</v>
          </cell>
          <cell r="AD1268">
            <v>20</v>
          </cell>
          <cell r="AE1268">
            <v>26.476099999999999</v>
          </cell>
          <cell r="AF1268">
            <v>4</v>
          </cell>
          <cell r="AG1268">
            <v>4</v>
          </cell>
          <cell r="AH1268">
            <v>4</v>
          </cell>
          <cell r="AI1268">
            <v>0</v>
          </cell>
        </row>
        <row r="1269">
          <cell r="A1269">
            <v>1</v>
          </cell>
          <cell r="B1269">
            <v>2</v>
          </cell>
          <cell r="C1269">
            <v>2024</v>
          </cell>
          <cell r="D1269">
            <v>5</v>
          </cell>
          <cell r="E1269">
            <v>340</v>
          </cell>
          <cell r="F1269">
            <v>275</v>
          </cell>
          <cell r="G1269">
            <v>24</v>
          </cell>
          <cell r="H1269">
            <v>1</v>
          </cell>
          <cell r="I1269">
            <v>6</v>
          </cell>
          <cell r="J1269">
            <v>3</v>
          </cell>
          <cell r="K1269">
            <v>3</v>
          </cell>
          <cell r="L1269">
            <v>1</v>
          </cell>
          <cell r="M1269">
            <v>1</v>
          </cell>
          <cell r="N1269">
            <v>1</v>
          </cell>
          <cell r="O1269">
            <v>5</v>
          </cell>
          <cell r="P1269">
            <v>1</v>
          </cell>
          <cell r="Q1269">
            <v>1</v>
          </cell>
          <cell r="R1269">
            <v>104</v>
          </cell>
          <cell r="S1269">
            <v>3</v>
          </cell>
          <cell r="T1269">
            <v>4</v>
          </cell>
          <cell r="W1269">
            <v>1004</v>
          </cell>
          <cell r="X1269">
            <v>8</v>
          </cell>
          <cell r="AA1269">
            <v>265</v>
          </cell>
          <cell r="AB1269">
            <v>43.271799999999999</v>
          </cell>
          <cell r="AD1269">
            <v>20</v>
          </cell>
          <cell r="AE1269">
            <v>43.271799999999999</v>
          </cell>
          <cell r="AF1269">
            <v>4</v>
          </cell>
          <cell r="AG1269">
            <v>4</v>
          </cell>
          <cell r="AH1269">
            <v>4</v>
          </cell>
          <cell r="AI1269">
            <v>0</v>
          </cell>
        </row>
        <row r="1270">
          <cell r="A1270">
            <v>1</v>
          </cell>
          <cell r="B1270">
            <v>2</v>
          </cell>
          <cell r="C1270">
            <v>2024</v>
          </cell>
          <cell r="D1270">
            <v>5</v>
          </cell>
          <cell r="E1270">
            <v>340</v>
          </cell>
          <cell r="F1270">
            <v>275</v>
          </cell>
          <cell r="G1270">
            <v>24</v>
          </cell>
          <cell r="H1270">
            <v>2</v>
          </cell>
          <cell r="I1270">
            <v>6</v>
          </cell>
          <cell r="J1270">
            <v>3</v>
          </cell>
          <cell r="K1270">
            <v>3</v>
          </cell>
          <cell r="L1270">
            <v>2</v>
          </cell>
          <cell r="M1270">
            <v>1</v>
          </cell>
          <cell r="N1270">
            <v>4</v>
          </cell>
          <cell r="O1270">
            <v>9</v>
          </cell>
          <cell r="P1270">
            <v>1</v>
          </cell>
          <cell r="Q1270">
            <v>0</v>
          </cell>
          <cell r="R1270">
            <v>104</v>
          </cell>
          <cell r="S1270">
            <v>3</v>
          </cell>
          <cell r="T1270">
            <v>4</v>
          </cell>
          <cell r="W1270">
            <v>1004</v>
          </cell>
          <cell r="X1270">
            <v>8</v>
          </cell>
          <cell r="AA1270">
            <v>147</v>
          </cell>
          <cell r="AB1270">
            <v>326.80579999999998</v>
          </cell>
          <cell r="AC1270">
            <v>3.68</v>
          </cell>
          <cell r="AD1270">
            <v>16</v>
          </cell>
          <cell r="AE1270">
            <v>12.06</v>
          </cell>
          <cell r="AF1270">
            <v>4</v>
          </cell>
          <cell r="AG1270">
            <v>4</v>
          </cell>
          <cell r="AH1270">
            <v>4</v>
          </cell>
          <cell r="AI1270">
            <v>0</v>
          </cell>
        </row>
        <row r="1271">
          <cell r="A1271">
            <v>1</v>
          </cell>
          <cell r="B1271">
            <v>2</v>
          </cell>
          <cell r="C1271">
            <v>2024</v>
          </cell>
          <cell r="D1271">
            <v>5</v>
          </cell>
          <cell r="E1271">
            <v>340</v>
          </cell>
          <cell r="F1271">
            <v>275</v>
          </cell>
          <cell r="G1271">
            <v>24</v>
          </cell>
          <cell r="H1271">
            <v>2</v>
          </cell>
          <cell r="I1271">
            <v>6</v>
          </cell>
          <cell r="J1271">
            <v>4</v>
          </cell>
          <cell r="K1271">
            <v>3</v>
          </cell>
          <cell r="L1271">
            <v>1</v>
          </cell>
          <cell r="M1271">
            <v>1</v>
          </cell>
          <cell r="N1271">
            <v>4</v>
          </cell>
          <cell r="O1271">
            <v>9</v>
          </cell>
          <cell r="P1271">
            <v>1</v>
          </cell>
          <cell r="Q1271">
            <v>1</v>
          </cell>
          <cell r="R1271">
            <v>104</v>
          </cell>
          <cell r="S1271">
            <v>3</v>
          </cell>
          <cell r="T1271">
            <v>4</v>
          </cell>
          <cell r="W1271">
            <v>1004</v>
          </cell>
          <cell r="X1271">
            <v>8</v>
          </cell>
          <cell r="AA1271">
            <v>248</v>
          </cell>
          <cell r="AB1271">
            <v>385</v>
          </cell>
          <cell r="AC1271">
            <v>22.101299999999998</v>
          </cell>
          <cell r="AD1271">
            <v>20</v>
          </cell>
          <cell r="AE1271">
            <v>22.101299999999998</v>
          </cell>
          <cell r="AF1271">
            <v>4</v>
          </cell>
          <cell r="AG1271">
            <v>4</v>
          </cell>
          <cell r="AH1271">
            <v>4</v>
          </cell>
          <cell r="AI1271">
            <v>0</v>
          </cell>
        </row>
        <row r="1272">
          <cell r="A1272">
            <v>1</v>
          </cell>
          <cell r="B1272">
            <v>2</v>
          </cell>
          <cell r="C1272">
            <v>2024</v>
          </cell>
          <cell r="D1272">
            <v>5</v>
          </cell>
          <cell r="E1272">
            <v>340</v>
          </cell>
          <cell r="F1272">
            <v>275</v>
          </cell>
          <cell r="G1272">
            <v>24</v>
          </cell>
          <cell r="H1272">
            <v>2</v>
          </cell>
          <cell r="I1272">
            <v>6</v>
          </cell>
          <cell r="J1272">
            <v>5</v>
          </cell>
          <cell r="K1272">
            <v>3</v>
          </cell>
          <cell r="L1272">
            <v>2</v>
          </cell>
          <cell r="M1272">
            <v>1</v>
          </cell>
          <cell r="N1272">
            <v>4</v>
          </cell>
          <cell r="O1272">
            <v>9</v>
          </cell>
          <cell r="P1272">
            <v>1</v>
          </cell>
          <cell r="Q1272">
            <v>0</v>
          </cell>
          <cell r="R1272">
            <v>104</v>
          </cell>
          <cell r="S1272">
            <v>2</v>
          </cell>
          <cell r="T1272">
            <v>4</v>
          </cell>
          <cell r="U1272">
            <v>0</v>
          </cell>
          <cell r="V1272">
            <v>0</v>
          </cell>
          <cell r="W1272">
            <v>1004</v>
          </cell>
          <cell r="X1272">
            <v>8</v>
          </cell>
          <cell r="AA1272">
            <v>310</v>
          </cell>
          <cell r="AB1272">
            <v>263.11799999999999</v>
          </cell>
          <cell r="AC1272">
            <v>8.0500000000000007</v>
          </cell>
          <cell r="AD1272">
            <v>20</v>
          </cell>
          <cell r="AE1272">
            <v>12.43</v>
          </cell>
          <cell r="AF1272">
            <v>4</v>
          </cell>
          <cell r="AG1272">
            <v>4</v>
          </cell>
          <cell r="AH1272">
            <v>4</v>
          </cell>
          <cell r="AI1272">
            <v>0</v>
          </cell>
        </row>
        <row r="1273">
          <cell r="A1273">
            <v>1</v>
          </cell>
          <cell r="B1273">
            <v>2</v>
          </cell>
          <cell r="C1273">
            <v>2024</v>
          </cell>
          <cell r="D1273">
            <v>5</v>
          </cell>
          <cell r="E1273">
            <v>340</v>
          </cell>
          <cell r="F1273">
            <v>275</v>
          </cell>
          <cell r="G1273">
            <v>24</v>
          </cell>
          <cell r="H1273">
            <v>1</v>
          </cell>
          <cell r="I1273">
            <v>7</v>
          </cell>
          <cell r="J1273">
            <v>1</v>
          </cell>
          <cell r="K1273">
            <v>3</v>
          </cell>
          <cell r="L1273">
            <v>1</v>
          </cell>
          <cell r="M1273">
            <v>1</v>
          </cell>
          <cell r="N1273">
            <v>1</v>
          </cell>
          <cell r="O1273">
            <v>5</v>
          </cell>
          <cell r="P1273">
            <v>0</v>
          </cell>
          <cell r="R1273">
            <v>104</v>
          </cell>
          <cell r="S1273">
            <v>3</v>
          </cell>
          <cell r="T1273">
            <v>6</v>
          </cell>
          <cell r="W1273">
            <v>1004</v>
          </cell>
          <cell r="X1273">
            <v>8</v>
          </cell>
          <cell r="AA1273">
            <v>1868</v>
          </cell>
          <cell r="AB1273">
            <v>40.069699999999997</v>
          </cell>
          <cell r="AD1273">
            <v>20</v>
          </cell>
          <cell r="AE1273">
            <v>40.069699999999997</v>
          </cell>
          <cell r="AF1273">
            <v>4</v>
          </cell>
          <cell r="AG1273">
            <v>4</v>
          </cell>
          <cell r="AH1273">
            <v>4</v>
          </cell>
          <cell r="AI1273">
            <v>0</v>
          </cell>
        </row>
        <row r="1274">
          <cell r="A1274">
            <v>1</v>
          </cell>
          <cell r="B1274">
            <v>2</v>
          </cell>
          <cell r="C1274">
            <v>2024</v>
          </cell>
          <cell r="D1274">
            <v>5</v>
          </cell>
          <cell r="E1274">
            <v>340</v>
          </cell>
          <cell r="F1274">
            <v>275</v>
          </cell>
          <cell r="G1274">
            <v>24</v>
          </cell>
          <cell r="H1274">
            <v>2</v>
          </cell>
          <cell r="I1274">
            <v>7</v>
          </cell>
          <cell r="J1274">
            <v>1</v>
          </cell>
          <cell r="K1274">
            <v>3</v>
          </cell>
          <cell r="L1274">
            <v>2</v>
          </cell>
          <cell r="M1274">
            <v>1</v>
          </cell>
          <cell r="N1274">
            <v>4</v>
          </cell>
          <cell r="O1274">
            <v>9</v>
          </cell>
          <cell r="P1274">
            <v>1</v>
          </cell>
          <cell r="Q1274">
            <v>0</v>
          </cell>
          <cell r="R1274">
            <v>104</v>
          </cell>
          <cell r="S1274">
            <v>2</v>
          </cell>
          <cell r="T1274">
            <v>4</v>
          </cell>
          <cell r="U1274">
            <v>0</v>
          </cell>
          <cell r="V1274">
            <v>0</v>
          </cell>
          <cell r="W1274">
            <v>1004</v>
          </cell>
          <cell r="X1274">
            <v>0</v>
          </cell>
          <cell r="Y1274">
            <v>1</v>
          </cell>
          <cell r="Z1274">
            <v>0</v>
          </cell>
          <cell r="AA1274">
            <v>707</v>
          </cell>
          <cell r="AB1274">
            <v>252.57900000000001</v>
          </cell>
          <cell r="AC1274">
            <v>5.48</v>
          </cell>
          <cell r="AD1274">
            <v>20</v>
          </cell>
          <cell r="AE1274">
            <v>5.48</v>
          </cell>
          <cell r="AF1274">
            <v>4</v>
          </cell>
          <cell r="AG1274">
            <v>4</v>
          </cell>
          <cell r="AH1274">
            <v>4</v>
          </cell>
          <cell r="AI1274">
            <v>0</v>
          </cell>
        </row>
        <row r="1275">
          <cell r="A1275">
            <v>1</v>
          </cell>
          <cell r="B1275">
            <v>2</v>
          </cell>
          <cell r="C1275">
            <v>2024</v>
          </cell>
          <cell r="D1275">
            <v>5</v>
          </cell>
          <cell r="E1275">
            <v>340</v>
          </cell>
          <cell r="F1275">
            <v>275</v>
          </cell>
          <cell r="G1275">
            <v>24</v>
          </cell>
          <cell r="H1275">
            <v>3</v>
          </cell>
          <cell r="I1275">
            <v>7</v>
          </cell>
          <cell r="J1275">
            <v>1</v>
          </cell>
          <cell r="K1275">
            <v>3</v>
          </cell>
          <cell r="L1275">
            <v>1</v>
          </cell>
          <cell r="M1275">
            <v>1</v>
          </cell>
          <cell r="N1275">
            <v>4</v>
          </cell>
          <cell r="O1275">
            <v>9</v>
          </cell>
          <cell r="P1275">
            <v>0</v>
          </cell>
          <cell r="R1275">
            <v>104</v>
          </cell>
          <cell r="S1275">
            <v>3</v>
          </cell>
          <cell r="T1275">
            <v>4</v>
          </cell>
          <cell r="W1275">
            <v>1004</v>
          </cell>
          <cell r="X1275">
            <v>8</v>
          </cell>
          <cell r="AA1275">
            <v>896</v>
          </cell>
          <cell r="AB1275">
            <v>2045</v>
          </cell>
          <cell r="AD1275">
            <v>20</v>
          </cell>
          <cell r="AE1275">
            <v>42.210700000000003</v>
          </cell>
          <cell r="AF1275">
            <v>4</v>
          </cell>
          <cell r="AG1275">
            <v>4</v>
          </cell>
          <cell r="AH1275">
            <v>4</v>
          </cell>
          <cell r="AI1275">
            <v>0</v>
          </cell>
        </row>
        <row r="1276">
          <cell r="A1276">
            <v>1</v>
          </cell>
          <cell r="B1276">
            <v>2</v>
          </cell>
          <cell r="C1276">
            <v>2024</v>
          </cell>
          <cell r="D1276">
            <v>5</v>
          </cell>
          <cell r="E1276">
            <v>340</v>
          </cell>
          <cell r="F1276">
            <v>275</v>
          </cell>
          <cell r="G1276">
            <v>24</v>
          </cell>
          <cell r="H1276">
            <v>4</v>
          </cell>
          <cell r="I1276">
            <v>7</v>
          </cell>
          <cell r="J1276">
            <v>1</v>
          </cell>
          <cell r="K1276">
            <v>3</v>
          </cell>
          <cell r="L1276">
            <v>1</v>
          </cell>
          <cell r="M1276">
            <v>1</v>
          </cell>
          <cell r="N1276">
            <v>1</v>
          </cell>
          <cell r="O1276">
            <v>5</v>
          </cell>
          <cell r="P1276">
            <v>1</v>
          </cell>
          <cell r="Q1276">
            <v>0</v>
          </cell>
          <cell r="R1276">
            <v>104</v>
          </cell>
          <cell r="S1276">
            <v>3</v>
          </cell>
          <cell r="T1276">
            <v>4</v>
          </cell>
          <cell r="W1276">
            <v>1004</v>
          </cell>
          <cell r="X1276">
            <v>8</v>
          </cell>
          <cell r="AA1276">
            <v>413</v>
          </cell>
          <cell r="AB1276">
            <v>731</v>
          </cell>
          <cell r="AC1276">
            <v>11.731999999999999</v>
          </cell>
          <cell r="AD1276">
            <v>20</v>
          </cell>
          <cell r="AE1276">
            <v>20.053799999999999</v>
          </cell>
          <cell r="AF1276">
            <v>4</v>
          </cell>
          <cell r="AG1276">
            <v>4</v>
          </cell>
          <cell r="AH1276">
            <v>4</v>
          </cell>
          <cell r="AI1276">
            <v>0</v>
          </cell>
        </row>
        <row r="1277">
          <cell r="A1277">
            <v>1</v>
          </cell>
          <cell r="B1277">
            <v>2</v>
          </cell>
          <cell r="C1277">
            <v>2024</v>
          </cell>
          <cell r="D1277">
            <v>5</v>
          </cell>
          <cell r="E1277">
            <v>340</v>
          </cell>
          <cell r="F1277">
            <v>275</v>
          </cell>
          <cell r="G1277">
            <v>24</v>
          </cell>
          <cell r="H1277">
            <v>7</v>
          </cell>
          <cell r="I1277">
            <v>7</v>
          </cell>
          <cell r="J1277">
            <v>1</v>
          </cell>
          <cell r="K1277">
            <v>3</v>
          </cell>
          <cell r="L1277">
            <v>1</v>
          </cell>
          <cell r="M1277">
            <v>1</v>
          </cell>
          <cell r="N1277">
            <v>2</v>
          </cell>
          <cell r="O1277">
            <v>5</v>
          </cell>
          <cell r="P1277">
            <v>1</v>
          </cell>
          <cell r="Q1277">
            <v>1</v>
          </cell>
          <cell r="R1277">
            <v>104</v>
          </cell>
          <cell r="S1277">
            <v>3</v>
          </cell>
          <cell r="T1277">
            <v>4</v>
          </cell>
          <cell r="W1277">
            <v>1004</v>
          </cell>
          <cell r="X1277">
            <v>8</v>
          </cell>
          <cell r="AA1277">
            <v>333</v>
          </cell>
          <cell r="AB1277">
            <v>733.07489999999996</v>
          </cell>
          <cell r="AD1277">
            <v>20</v>
          </cell>
          <cell r="AE1277">
            <v>38.07</v>
          </cell>
          <cell r="AF1277">
            <v>4</v>
          </cell>
          <cell r="AG1277">
            <v>4</v>
          </cell>
          <cell r="AH1277">
            <v>4</v>
          </cell>
          <cell r="AI1277">
            <v>0</v>
          </cell>
        </row>
        <row r="1278">
          <cell r="A1278">
            <v>1</v>
          </cell>
          <cell r="B1278">
            <v>2</v>
          </cell>
          <cell r="C1278">
            <v>2024</v>
          </cell>
          <cell r="D1278">
            <v>5</v>
          </cell>
          <cell r="E1278">
            <v>340</v>
          </cell>
          <cell r="F1278">
            <v>275</v>
          </cell>
          <cell r="G1278">
            <v>24</v>
          </cell>
          <cell r="H1278">
            <v>8</v>
          </cell>
          <cell r="I1278">
            <v>7</v>
          </cell>
          <cell r="J1278">
            <v>1</v>
          </cell>
          <cell r="K1278">
            <v>3</v>
          </cell>
          <cell r="L1278">
            <v>3</v>
          </cell>
          <cell r="M1278">
            <v>1</v>
          </cell>
          <cell r="N1278">
            <v>1</v>
          </cell>
          <cell r="O1278">
            <v>5</v>
          </cell>
          <cell r="P1278">
            <v>0</v>
          </cell>
          <cell r="R1278">
            <v>104</v>
          </cell>
          <cell r="S1278">
            <v>3</v>
          </cell>
          <cell r="T1278">
            <v>4</v>
          </cell>
          <cell r="W1278">
            <v>1004</v>
          </cell>
          <cell r="X1278">
            <v>8</v>
          </cell>
          <cell r="AA1278">
            <v>491</v>
          </cell>
          <cell r="AB1278">
            <v>1281</v>
          </cell>
          <cell r="AD1278">
            <v>20</v>
          </cell>
          <cell r="AE1278">
            <v>56.141199999999998</v>
          </cell>
          <cell r="AF1278">
            <v>4</v>
          </cell>
          <cell r="AG1278">
            <v>4</v>
          </cell>
          <cell r="AH1278">
            <v>4</v>
          </cell>
          <cell r="AI1278">
            <v>0</v>
          </cell>
        </row>
        <row r="1279">
          <cell r="A1279">
            <v>1</v>
          </cell>
          <cell r="B1279">
            <v>2</v>
          </cell>
          <cell r="C1279">
            <v>2024</v>
          </cell>
          <cell r="D1279">
            <v>5</v>
          </cell>
          <cell r="E1279">
            <v>340</v>
          </cell>
          <cell r="F1279">
            <v>275</v>
          </cell>
          <cell r="G1279">
            <v>24</v>
          </cell>
          <cell r="H1279">
            <v>9</v>
          </cell>
          <cell r="I1279">
            <v>7</v>
          </cell>
          <cell r="J1279">
            <v>1</v>
          </cell>
          <cell r="K1279">
            <v>3</v>
          </cell>
          <cell r="L1279">
            <v>1</v>
          </cell>
          <cell r="M1279">
            <v>1</v>
          </cell>
          <cell r="N1279">
            <v>1</v>
          </cell>
          <cell r="O1279">
            <v>5</v>
          </cell>
          <cell r="P1279">
            <v>1</v>
          </cell>
          <cell r="Q1279">
            <v>1</v>
          </cell>
          <cell r="R1279">
            <v>104</v>
          </cell>
          <cell r="S1279">
            <v>3</v>
          </cell>
          <cell r="T1279">
            <v>4</v>
          </cell>
          <cell r="W1279">
            <v>1004</v>
          </cell>
          <cell r="X1279">
            <v>8</v>
          </cell>
          <cell r="AA1279">
            <v>987</v>
          </cell>
          <cell r="AB1279">
            <v>1476.0551</v>
          </cell>
          <cell r="AD1279">
            <v>20</v>
          </cell>
          <cell r="AE1279">
            <v>20.540099999999999</v>
          </cell>
          <cell r="AF1279">
            <v>4</v>
          </cell>
          <cell r="AG1279">
            <v>4</v>
          </cell>
          <cell r="AH1279">
            <v>4</v>
          </cell>
          <cell r="AI1279">
            <v>0</v>
          </cell>
        </row>
        <row r="1280">
          <cell r="A1280">
            <v>1</v>
          </cell>
          <cell r="B1280">
            <v>2</v>
          </cell>
          <cell r="C1280">
            <v>2024</v>
          </cell>
          <cell r="D1280">
            <v>5</v>
          </cell>
          <cell r="E1280">
            <v>340</v>
          </cell>
          <cell r="F1280">
            <v>275</v>
          </cell>
          <cell r="G1280">
            <v>24</v>
          </cell>
          <cell r="H1280">
            <v>12</v>
          </cell>
          <cell r="I1280">
            <v>7</v>
          </cell>
          <cell r="J1280">
            <v>1</v>
          </cell>
          <cell r="K1280">
            <v>3</v>
          </cell>
          <cell r="L1280">
            <v>2</v>
          </cell>
          <cell r="M1280">
            <v>1</v>
          </cell>
          <cell r="N1280">
            <v>1</v>
          </cell>
          <cell r="O1280">
            <v>5</v>
          </cell>
          <cell r="P1280">
            <v>1</v>
          </cell>
          <cell r="Q1280">
            <v>1</v>
          </cell>
          <cell r="R1280">
            <v>104</v>
          </cell>
          <cell r="S1280">
            <v>3</v>
          </cell>
          <cell r="T1280">
            <v>4</v>
          </cell>
          <cell r="W1280">
            <v>1004</v>
          </cell>
          <cell r="X1280">
            <v>8</v>
          </cell>
          <cell r="AA1280">
            <v>405</v>
          </cell>
          <cell r="AB1280">
            <v>595.14589999999998</v>
          </cell>
          <cell r="AD1280">
            <v>20</v>
          </cell>
          <cell r="AE1280">
            <v>19.446999999999999</v>
          </cell>
          <cell r="AF1280">
            <v>4</v>
          </cell>
          <cell r="AG1280">
            <v>4</v>
          </cell>
          <cell r="AH1280">
            <v>4</v>
          </cell>
          <cell r="AI1280">
            <v>0</v>
          </cell>
        </row>
        <row r="1281">
          <cell r="A1281">
            <v>1</v>
          </cell>
          <cell r="B1281">
            <v>2</v>
          </cell>
          <cell r="C1281">
            <v>2024</v>
          </cell>
          <cell r="D1281">
            <v>5</v>
          </cell>
          <cell r="E1281">
            <v>340</v>
          </cell>
          <cell r="F1281">
            <v>275</v>
          </cell>
          <cell r="G1281">
            <v>24</v>
          </cell>
          <cell r="H1281">
            <v>13</v>
          </cell>
          <cell r="I1281">
            <v>7</v>
          </cell>
          <cell r="J1281">
            <v>1</v>
          </cell>
          <cell r="K1281">
            <v>3</v>
          </cell>
          <cell r="L1281">
            <v>2</v>
          </cell>
          <cell r="M1281">
            <v>1</v>
          </cell>
          <cell r="N1281">
            <v>1</v>
          </cell>
          <cell r="O1281">
            <v>5</v>
          </cell>
          <cell r="P1281">
            <v>1</v>
          </cell>
          <cell r="Q1281">
            <v>1</v>
          </cell>
          <cell r="R1281">
            <v>104</v>
          </cell>
          <cell r="S1281">
            <v>2</v>
          </cell>
          <cell r="T1281">
            <v>4</v>
          </cell>
          <cell r="U1281">
            <v>1</v>
          </cell>
          <cell r="V1281">
            <v>1</v>
          </cell>
          <cell r="W1281">
            <v>1004</v>
          </cell>
          <cell r="X1281">
            <v>8</v>
          </cell>
          <cell r="AA1281">
            <v>440</v>
          </cell>
          <cell r="AB1281">
            <v>561.98119999999994</v>
          </cell>
          <cell r="AC1281">
            <v>2.9441999999999999</v>
          </cell>
          <cell r="AD1281">
            <v>20</v>
          </cell>
          <cell r="AE1281">
            <v>15.0115</v>
          </cell>
          <cell r="AF1281">
            <v>4</v>
          </cell>
          <cell r="AG1281">
            <v>4</v>
          </cell>
          <cell r="AH1281">
            <v>4</v>
          </cell>
          <cell r="AI1281">
            <v>0</v>
          </cell>
        </row>
        <row r="1282">
          <cell r="A1282">
            <v>1</v>
          </cell>
          <cell r="B1282">
            <v>2</v>
          </cell>
          <cell r="C1282">
            <v>2024</v>
          </cell>
          <cell r="D1282">
            <v>5</v>
          </cell>
          <cell r="E1282">
            <v>340</v>
          </cell>
          <cell r="F1282">
            <v>275</v>
          </cell>
          <cell r="G1282">
            <v>24</v>
          </cell>
          <cell r="H1282">
            <v>1</v>
          </cell>
          <cell r="I1282">
            <v>7</v>
          </cell>
          <cell r="J1282">
            <v>2</v>
          </cell>
          <cell r="K1282">
            <v>3</v>
          </cell>
          <cell r="L1282">
            <v>1</v>
          </cell>
          <cell r="M1282">
            <v>1</v>
          </cell>
          <cell r="N1282">
            <v>1</v>
          </cell>
          <cell r="O1282">
            <v>5</v>
          </cell>
          <cell r="P1282">
            <v>0</v>
          </cell>
          <cell r="R1282">
            <v>104</v>
          </cell>
          <cell r="S1282">
            <v>3</v>
          </cell>
          <cell r="T1282">
            <v>6</v>
          </cell>
          <cell r="W1282">
            <v>1004</v>
          </cell>
          <cell r="X1282">
            <v>8</v>
          </cell>
          <cell r="AA1282">
            <v>3260</v>
          </cell>
          <cell r="AB1282">
            <v>34.771099999999997</v>
          </cell>
          <cell r="AC1282">
            <v>5.7020999999999997</v>
          </cell>
          <cell r="AD1282">
            <v>20</v>
          </cell>
          <cell r="AE1282">
            <v>43.977800000000002</v>
          </cell>
          <cell r="AF1282">
            <v>4</v>
          </cell>
          <cell r="AG1282">
            <v>4</v>
          </cell>
          <cell r="AH1282">
            <v>4</v>
          </cell>
          <cell r="AI1282">
            <v>0</v>
          </cell>
        </row>
        <row r="1283">
          <cell r="A1283">
            <v>1</v>
          </cell>
          <cell r="B1283">
            <v>2</v>
          </cell>
          <cell r="C1283">
            <v>2024</v>
          </cell>
          <cell r="D1283">
            <v>5</v>
          </cell>
          <cell r="E1283">
            <v>340</v>
          </cell>
          <cell r="F1283">
            <v>275</v>
          </cell>
          <cell r="G1283">
            <v>24</v>
          </cell>
          <cell r="H1283">
            <v>2</v>
          </cell>
          <cell r="I1283">
            <v>7</v>
          </cell>
          <cell r="J1283">
            <v>2</v>
          </cell>
          <cell r="K1283">
            <v>3</v>
          </cell>
          <cell r="L1283">
            <v>2</v>
          </cell>
          <cell r="M1283">
            <v>1</v>
          </cell>
          <cell r="N1283">
            <v>4</v>
          </cell>
          <cell r="O1283">
            <v>9</v>
          </cell>
          <cell r="P1283">
            <v>1</v>
          </cell>
          <cell r="Q1283">
            <v>0</v>
          </cell>
          <cell r="R1283">
            <v>104</v>
          </cell>
          <cell r="S1283">
            <v>3</v>
          </cell>
          <cell r="T1283">
            <v>4</v>
          </cell>
          <cell r="W1283">
            <v>1004</v>
          </cell>
          <cell r="X1283">
            <v>8</v>
          </cell>
          <cell r="AA1283">
            <v>563</v>
          </cell>
          <cell r="AB1283">
            <v>314.97949999999997</v>
          </cell>
          <cell r="AC1283">
            <v>10.18</v>
          </cell>
          <cell r="AD1283">
            <v>20</v>
          </cell>
          <cell r="AE1283">
            <v>10.18</v>
          </cell>
          <cell r="AF1283">
            <v>4</v>
          </cell>
          <cell r="AG1283">
            <v>4</v>
          </cell>
          <cell r="AH1283">
            <v>4</v>
          </cell>
          <cell r="AI1283">
            <v>0</v>
          </cell>
        </row>
        <row r="1284">
          <cell r="A1284">
            <v>1</v>
          </cell>
          <cell r="B1284">
            <v>2</v>
          </cell>
          <cell r="C1284">
            <v>2024</v>
          </cell>
          <cell r="D1284">
            <v>5</v>
          </cell>
          <cell r="E1284">
            <v>340</v>
          </cell>
          <cell r="F1284">
            <v>275</v>
          </cell>
          <cell r="G1284">
            <v>24</v>
          </cell>
          <cell r="H1284">
            <v>3</v>
          </cell>
          <cell r="I1284">
            <v>7</v>
          </cell>
          <cell r="J1284">
            <v>2</v>
          </cell>
          <cell r="K1284">
            <v>3</v>
          </cell>
          <cell r="L1284">
            <v>1</v>
          </cell>
          <cell r="M1284">
            <v>1</v>
          </cell>
          <cell r="N1284">
            <v>4</v>
          </cell>
          <cell r="O1284">
            <v>9</v>
          </cell>
          <cell r="P1284">
            <v>0</v>
          </cell>
          <cell r="R1284">
            <v>104</v>
          </cell>
          <cell r="S1284">
            <v>3</v>
          </cell>
          <cell r="T1284">
            <v>4</v>
          </cell>
          <cell r="W1284">
            <v>1004</v>
          </cell>
          <cell r="X1284">
            <v>8</v>
          </cell>
          <cell r="AA1284">
            <v>340</v>
          </cell>
          <cell r="AB1284">
            <v>919.76</v>
          </cell>
          <cell r="AD1284">
            <v>20</v>
          </cell>
          <cell r="AE1284">
            <v>50.298099999999998</v>
          </cell>
          <cell r="AF1284">
            <v>4</v>
          </cell>
          <cell r="AG1284">
            <v>4</v>
          </cell>
          <cell r="AH1284">
            <v>4</v>
          </cell>
          <cell r="AI1284">
            <v>0</v>
          </cell>
        </row>
        <row r="1285">
          <cell r="A1285">
            <v>1</v>
          </cell>
          <cell r="B1285">
            <v>2</v>
          </cell>
          <cell r="C1285">
            <v>2024</v>
          </cell>
          <cell r="D1285">
            <v>5</v>
          </cell>
          <cell r="E1285">
            <v>340</v>
          </cell>
          <cell r="F1285">
            <v>275</v>
          </cell>
          <cell r="G1285">
            <v>24</v>
          </cell>
          <cell r="H1285">
            <v>7</v>
          </cell>
          <cell r="I1285">
            <v>7</v>
          </cell>
          <cell r="J1285">
            <v>2</v>
          </cell>
          <cell r="K1285">
            <v>3</v>
          </cell>
          <cell r="L1285">
            <v>1</v>
          </cell>
          <cell r="M1285">
            <v>1</v>
          </cell>
          <cell r="N1285">
            <v>2</v>
          </cell>
          <cell r="O1285">
            <v>5</v>
          </cell>
          <cell r="P1285">
            <v>1</v>
          </cell>
          <cell r="Q1285">
            <v>1</v>
          </cell>
          <cell r="R1285">
            <v>104</v>
          </cell>
          <cell r="S1285">
            <v>2</v>
          </cell>
          <cell r="T1285">
            <v>4</v>
          </cell>
          <cell r="U1285">
            <v>0</v>
          </cell>
          <cell r="V1285">
            <v>0</v>
          </cell>
          <cell r="W1285">
            <v>1004</v>
          </cell>
          <cell r="X1285">
            <v>8</v>
          </cell>
          <cell r="AA1285">
            <v>1397</v>
          </cell>
          <cell r="AB1285">
            <v>3433.9688000000001</v>
          </cell>
          <cell r="AD1285">
            <v>20</v>
          </cell>
          <cell r="AE1285">
            <v>41.57</v>
          </cell>
          <cell r="AF1285">
            <v>4</v>
          </cell>
          <cell r="AG1285">
            <v>4</v>
          </cell>
          <cell r="AH1285">
            <v>4</v>
          </cell>
          <cell r="AI1285">
            <v>0</v>
          </cell>
        </row>
        <row r="1286">
          <cell r="A1286">
            <v>1</v>
          </cell>
          <cell r="B1286">
            <v>2</v>
          </cell>
          <cell r="C1286">
            <v>2024</v>
          </cell>
          <cell r="D1286">
            <v>5</v>
          </cell>
          <cell r="E1286">
            <v>340</v>
          </cell>
          <cell r="F1286">
            <v>275</v>
          </cell>
          <cell r="G1286">
            <v>24</v>
          </cell>
          <cell r="H1286">
            <v>8</v>
          </cell>
          <cell r="I1286">
            <v>7</v>
          </cell>
          <cell r="J1286">
            <v>2</v>
          </cell>
          <cell r="K1286">
            <v>3</v>
          </cell>
          <cell r="L1286">
            <v>5</v>
          </cell>
          <cell r="M1286">
            <v>1</v>
          </cell>
          <cell r="N1286">
            <v>1</v>
          </cell>
          <cell r="O1286">
            <v>5</v>
          </cell>
          <cell r="P1286">
            <v>0</v>
          </cell>
          <cell r="R1286">
            <v>104</v>
          </cell>
          <cell r="S1286">
            <v>3</v>
          </cell>
          <cell r="T1286">
            <v>4</v>
          </cell>
          <cell r="W1286">
            <v>1004</v>
          </cell>
          <cell r="X1286">
            <v>8</v>
          </cell>
          <cell r="AA1286">
            <v>293</v>
          </cell>
          <cell r="AB1286">
            <v>1054</v>
          </cell>
          <cell r="AD1286">
            <v>20</v>
          </cell>
          <cell r="AE1286">
            <v>43.456299999999999</v>
          </cell>
          <cell r="AF1286">
            <v>4</v>
          </cell>
          <cell r="AG1286">
            <v>4</v>
          </cell>
          <cell r="AH1286">
            <v>4</v>
          </cell>
          <cell r="AI1286">
            <v>0</v>
          </cell>
        </row>
        <row r="1287">
          <cell r="A1287">
            <v>1</v>
          </cell>
          <cell r="B1287">
            <v>2</v>
          </cell>
          <cell r="C1287">
            <v>2024</v>
          </cell>
          <cell r="D1287">
            <v>5</v>
          </cell>
          <cell r="E1287">
            <v>340</v>
          </cell>
          <cell r="F1287">
            <v>275</v>
          </cell>
          <cell r="G1287">
            <v>24</v>
          </cell>
          <cell r="H1287">
            <v>9</v>
          </cell>
          <cell r="I1287">
            <v>7</v>
          </cell>
          <cell r="J1287">
            <v>2</v>
          </cell>
          <cell r="K1287">
            <v>3</v>
          </cell>
          <cell r="L1287">
            <v>1</v>
          </cell>
          <cell r="M1287">
            <v>1</v>
          </cell>
          <cell r="N1287">
            <v>1</v>
          </cell>
          <cell r="O1287">
            <v>5</v>
          </cell>
          <cell r="P1287">
            <v>1</v>
          </cell>
          <cell r="Q1287">
            <v>1</v>
          </cell>
          <cell r="R1287">
            <v>104</v>
          </cell>
          <cell r="S1287">
            <v>3</v>
          </cell>
          <cell r="T1287">
            <v>4</v>
          </cell>
          <cell r="W1287">
            <v>1004</v>
          </cell>
          <cell r="X1287">
            <v>8</v>
          </cell>
          <cell r="AA1287">
            <v>506</v>
          </cell>
          <cell r="AB1287">
            <v>749.76700000000005</v>
          </cell>
          <cell r="AC1287">
            <v>17.167400000000001</v>
          </cell>
          <cell r="AD1287">
            <v>20</v>
          </cell>
          <cell r="AE1287">
            <v>17.167400000000001</v>
          </cell>
          <cell r="AF1287">
            <v>4</v>
          </cell>
          <cell r="AG1287">
            <v>4</v>
          </cell>
          <cell r="AH1287">
            <v>4</v>
          </cell>
          <cell r="AI1287">
            <v>0</v>
          </cell>
        </row>
        <row r="1288">
          <cell r="A1288">
            <v>1</v>
          </cell>
          <cell r="B1288">
            <v>2</v>
          </cell>
          <cell r="C1288">
            <v>2024</v>
          </cell>
          <cell r="D1288">
            <v>5</v>
          </cell>
          <cell r="E1288">
            <v>340</v>
          </cell>
          <cell r="F1288">
            <v>275</v>
          </cell>
          <cell r="G1288">
            <v>24</v>
          </cell>
          <cell r="H1288">
            <v>12</v>
          </cell>
          <cell r="I1288">
            <v>7</v>
          </cell>
          <cell r="J1288">
            <v>2</v>
          </cell>
          <cell r="K1288">
            <v>3</v>
          </cell>
          <cell r="L1288">
            <v>3</v>
          </cell>
          <cell r="M1288">
            <v>2</v>
          </cell>
          <cell r="N1288">
            <v>1</v>
          </cell>
          <cell r="O1288">
            <v>5</v>
          </cell>
          <cell r="P1288">
            <v>1</v>
          </cell>
          <cell r="Q1288">
            <v>1</v>
          </cell>
          <cell r="R1288">
            <v>104</v>
          </cell>
          <cell r="S1288">
            <v>3</v>
          </cell>
          <cell r="T1288">
            <v>4</v>
          </cell>
          <cell r="W1288">
            <v>1004</v>
          </cell>
          <cell r="X1288">
            <v>8</v>
          </cell>
          <cell r="AA1288">
            <v>356</v>
          </cell>
          <cell r="AB1288">
            <v>505.31420000000003</v>
          </cell>
          <cell r="AC1288">
            <v>7.7535999999999996</v>
          </cell>
          <cell r="AD1288">
            <v>20</v>
          </cell>
          <cell r="AE1288">
            <v>15.809699999999999</v>
          </cell>
          <cell r="AF1288">
            <v>4</v>
          </cell>
          <cell r="AG1288">
            <v>4</v>
          </cell>
          <cell r="AH1288">
            <v>4</v>
          </cell>
          <cell r="AI1288">
            <v>0</v>
          </cell>
        </row>
        <row r="1289">
          <cell r="A1289">
            <v>1</v>
          </cell>
          <cell r="B1289">
            <v>2</v>
          </cell>
          <cell r="C1289">
            <v>2024</v>
          </cell>
          <cell r="D1289">
            <v>5</v>
          </cell>
          <cell r="E1289">
            <v>340</v>
          </cell>
          <cell r="F1289">
            <v>275</v>
          </cell>
          <cell r="G1289">
            <v>24</v>
          </cell>
          <cell r="H1289">
            <v>13</v>
          </cell>
          <cell r="I1289">
            <v>7</v>
          </cell>
          <cell r="J1289">
            <v>2</v>
          </cell>
          <cell r="K1289">
            <v>3</v>
          </cell>
          <cell r="L1289">
            <v>2</v>
          </cell>
          <cell r="M1289">
            <v>1</v>
          </cell>
          <cell r="N1289">
            <v>1</v>
          </cell>
          <cell r="O1289">
            <v>5</v>
          </cell>
          <cell r="P1289">
            <v>1</v>
          </cell>
          <cell r="Q1289">
            <v>1</v>
          </cell>
          <cell r="R1289">
            <v>104</v>
          </cell>
          <cell r="S1289">
            <v>2</v>
          </cell>
          <cell r="T1289">
            <v>4</v>
          </cell>
          <cell r="U1289">
            <v>0</v>
          </cell>
          <cell r="V1289">
            <v>0</v>
          </cell>
          <cell r="W1289">
            <v>1004</v>
          </cell>
          <cell r="X1289">
            <v>8</v>
          </cell>
          <cell r="AA1289">
            <v>71</v>
          </cell>
          <cell r="AB1289">
            <v>394.37060000000002</v>
          </cell>
          <cell r="AD1289">
            <v>20</v>
          </cell>
          <cell r="AE1289">
            <v>186.864</v>
          </cell>
          <cell r="AF1289">
            <v>4</v>
          </cell>
          <cell r="AG1289">
            <v>4</v>
          </cell>
          <cell r="AH1289">
            <v>4</v>
          </cell>
          <cell r="AI1289">
            <v>0</v>
          </cell>
        </row>
        <row r="1290">
          <cell r="A1290">
            <v>1</v>
          </cell>
          <cell r="B1290">
            <v>2</v>
          </cell>
          <cell r="C1290">
            <v>2024</v>
          </cell>
          <cell r="D1290">
            <v>5</v>
          </cell>
          <cell r="E1290">
            <v>340</v>
          </cell>
          <cell r="F1290">
            <v>275</v>
          </cell>
          <cell r="G1290">
            <v>24</v>
          </cell>
          <cell r="H1290">
            <v>1</v>
          </cell>
          <cell r="I1290">
            <v>7</v>
          </cell>
          <cell r="J1290">
            <v>3</v>
          </cell>
          <cell r="K1290">
            <v>3</v>
          </cell>
          <cell r="L1290">
            <v>2</v>
          </cell>
          <cell r="M1290">
            <v>1</v>
          </cell>
          <cell r="N1290">
            <v>1</v>
          </cell>
          <cell r="O1290">
            <v>5</v>
          </cell>
          <cell r="P1290">
            <v>0</v>
          </cell>
          <cell r="R1290">
            <v>104</v>
          </cell>
          <cell r="S1290">
            <v>3</v>
          </cell>
          <cell r="T1290">
            <v>4</v>
          </cell>
          <cell r="W1290">
            <v>1004</v>
          </cell>
          <cell r="X1290">
            <v>8</v>
          </cell>
          <cell r="AA1290">
            <v>291</v>
          </cell>
          <cell r="AB1290">
            <v>1965</v>
          </cell>
          <cell r="AC1290">
            <v>11.0848</v>
          </cell>
          <cell r="AD1290">
            <v>20</v>
          </cell>
          <cell r="AE1290">
            <v>36.68</v>
          </cell>
          <cell r="AF1290">
            <v>4</v>
          </cell>
          <cell r="AG1290">
            <v>4</v>
          </cell>
          <cell r="AH1290">
            <v>4</v>
          </cell>
          <cell r="AI1290">
            <v>0</v>
          </cell>
        </row>
        <row r="1291">
          <cell r="A1291">
            <v>1</v>
          </cell>
          <cell r="B1291">
            <v>2</v>
          </cell>
          <cell r="C1291">
            <v>2024</v>
          </cell>
          <cell r="D1291">
            <v>5</v>
          </cell>
          <cell r="E1291">
            <v>340</v>
          </cell>
          <cell r="F1291">
            <v>275</v>
          </cell>
          <cell r="G1291">
            <v>24</v>
          </cell>
          <cell r="H1291">
            <v>1</v>
          </cell>
          <cell r="I1291">
            <v>7</v>
          </cell>
          <cell r="J1291">
            <v>4</v>
          </cell>
          <cell r="K1291">
            <v>3</v>
          </cell>
          <cell r="L1291">
            <v>2</v>
          </cell>
          <cell r="M1291">
            <v>1</v>
          </cell>
          <cell r="N1291">
            <v>1</v>
          </cell>
          <cell r="O1291">
            <v>5</v>
          </cell>
          <cell r="P1291">
            <v>0</v>
          </cell>
          <cell r="R1291">
            <v>104</v>
          </cell>
          <cell r="S1291">
            <v>3</v>
          </cell>
          <cell r="T1291">
            <v>6</v>
          </cell>
          <cell r="W1291">
            <v>1004</v>
          </cell>
          <cell r="X1291">
            <v>8</v>
          </cell>
          <cell r="AA1291">
            <v>7842</v>
          </cell>
          <cell r="AB1291">
            <v>16.9422</v>
          </cell>
          <cell r="AC1291">
            <v>6.5354000000000001</v>
          </cell>
          <cell r="AD1291">
            <v>20</v>
          </cell>
          <cell r="AE1291">
            <v>16.946100000000001</v>
          </cell>
          <cell r="AF1291">
            <v>4</v>
          </cell>
          <cell r="AG1291">
            <v>4</v>
          </cell>
          <cell r="AH1291">
            <v>4</v>
          </cell>
          <cell r="AI1291">
            <v>0</v>
          </cell>
        </row>
        <row r="1292">
          <cell r="A1292">
            <v>1</v>
          </cell>
          <cell r="B1292">
            <v>2</v>
          </cell>
          <cell r="C1292">
            <v>2024</v>
          </cell>
          <cell r="D1292">
            <v>5</v>
          </cell>
          <cell r="E1292">
            <v>340</v>
          </cell>
          <cell r="F1292">
            <v>275</v>
          </cell>
          <cell r="G1292">
            <v>24</v>
          </cell>
          <cell r="H1292">
            <v>2</v>
          </cell>
          <cell r="I1292">
            <v>8</v>
          </cell>
          <cell r="J1292">
            <v>1</v>
          </cell>
          <cell r="K1292">
            <v>3</v>
          </cell>
          <cell r="L1292">
            <v>2</v>
          </cell>
          <cell r="M1292">
            <v>1</v>
          </cell>
          <cell r="N1292">
            <v>4</v>
          </cell>
          <cell r="O1292">
            <v>9</v>
          </cell>
          <cell r="P1292">
            <v>1</v>
          </cell>
          <cell r="Q1292">
            <v>0</v>
          </cell>
          <cell r="R1292">
            <v>104</v>
          </cell>
          <cell r="S1292">
            <v>3</v>
          </cell>
          <cell r="T1292">
            <v>6</v>
          </cell>
          <cell r="W1292">
            <v>1004</v>
          </cell>
          <cell r="X1292">
            <v>0</v>
          </cell>
          <cell r="Y1292">
            <v>1</v>
          </cell>
          <cell r="Z1292">
            <v>0</v>
          </cell>
          <cell r="AA1292">
            <v>380</v>
          </cell>
          <cell r="AB1292">
            <v>503.96550000000002</v>
          </cell>
          <cell r="AC1292">
            <v>16.170000000000002</v>
          </cell>
          <cell r="AD1292">
            <v>20</v>
          </cell>
          <cell r="AE1292">
            <v>28.53</v>
          </cell>
          <cell r="AF1292">
            <v>4</v>
          </cell>
          <cell r="AG1292">
            <v>4</v>
          </cell>
          <cell r="AH1292">
            <v>4</v>
          </cell>
          <cell r="AI1292">
            <v>0</v>
          </cell>
        </row>
        <row r="1293">
          <cell r="A1293">
            <v>1</v>
          </cell>
          <cell r="B1293">
            <v>2</v>
          </cell>
          <cell r="C1293">
            <v>2024</v>
          </cell>
          <cell r="D1293">
            <v>5</v>
          </cell>
          <cell r="E1293">
            <v>340</v>
          </cell>
          <cell r="F1293">
            <v>275</v>
          </cell>
          <cell r="G1293">
            <v>24</v>
          </cell>
          <cell r="H1293">
            <v>3</v>
          </cell>
          <cell r="I1293">
            <v>8</v>
          </cell>
          <cell r="J1293">
            <v>1</v>
          </cell>
          <cell r="K1293">
            <v>3</v>
          </cell>
          <cell r="L1293">
            <v>1</v>
          </cell>
          <cell r="M1293">
            <v>1</v>
          </cell>
          <cell r="N1293">
            <v>4</v>
          </cell>
          <cell r="O1293">
            <v>9</v>
          </cell>
          <cell r="P1293">
            <v>0</v>
          </cell>
          <cell r="R1293">
            <v>104</v>
          </cell>
          <cell r="S1293">
            <v>3</v>
          </cell>
          <cell r="T1293">
            <v>4</v>
          </cell>
          <cell r="W1293">
            <v>1004</v>
          </cell>
          <cell r="X1293">
            <v>8</v>
          </cell>
          <cell r="AA1293">
            <v>586</v>
          </cell>
          <cell r="AB1293">
            <v>1099.3699999999999</v>
          </cell>
          <cell r="AD1293">
            <v>20</v>
          </cell>
          <cell r="AE1293">
            <v>27.7148</v>
          </cell>
          <cell r="AF1293">
            <v>4</v>
          </cell>
          <cell r="AG1293">
            <v>4</v>
          </cell>
          <cell r="AH1293">
            <v>4</v>
          </cell>
          <cell r="AI1293">
            <v>0</v>
          </cell>
        </row>
        <row r="1294">
          <cell r="A1294">
            <v>1</v>
          </cell>
          <cell r="B1294">
            <v>2</v>
          </cell>
          <cell r="C1294">
            <v>2024</v>
          </cell>
          <cell r="D1294">
            <v>5</v>
          </cell>
          <cell r="E1294">
            <v>340</v>
          </cell>
          <cell r="F1294">
            <v>275</v>
          </cell>
          <cell r="G1294">
            <v>24</v>
          </cell>
          <cell r="H1294">
            <v>7</v>
          </cell>
          <cell r="I1294">
            <v>8</v>
          </cell>
          <cell r="J1294">
            <v>1</v>
          </cell>
          <cell r="K1294">
            <v>3</v>
          </cell>
          <cell r="L1294">
            <v>1</v>
          </cell>
          <cell r="M1294">
            <v>1</v>
          </cell>
          <cell r="N1294">
            <v>2</v>
          </cell>
          <cell r="O1294">
            <v>5</v>
          </cell>
          <cell r="P1294">
            <v>1</v>
          </cell>
          <cell r="Q1294">
            <v>1</v>
          </cell>
          <cell r="R1294">
            <v>104</v>
          </cell>
          <cell r="S1294">
            <v>2</v>
          </cell>
          <cell r="T1294">
            <v>4</v>
          </cell>
          <cell r="U1294">
            <v>0</v>
          </cell>
          <cell r="V1294">
            <v>0</v>
          </cell>
          <cell r="W1294">
            <v>1004</v>
          </cell>
          <cell r="X1294">
            <v>8</v>
          </cell>
          <cell r="AA1294">
            <v>661</v>
          </cell>
          <cell r="AB1294">
            <v>5623.55</v>
          </cell>
          <cell r="AD1294">
            <v>20</v>
          </cell>
          <cell r="AE1294">
            <v>62.01</v>
          </cell>
          <cell r="AF1294">
            <v>4</v>
          </cell>
          <cell r="AG1294">
            <v>4</v>
          </cell>
          <cell r="AH1294">
            <v>4</v>
          </cell>
          <cell r="AI1294">
            <v>0</v>
          </cell>
        </row>
        <row r="1295">
          <cell r="A1295">
            <v>1</v>
          </cell>
          <cell r="B1295">
            <v>2</v>
          </cell>
          <cell r="C1295">
            <v>2024</v>
          </cell>
          <cell r="D1295">
            <v>5</v>
          </cell>
          <cell r="E1295">
            <v>340</v>
          </cell>
          <cell r="F1295">
            <v>275</v>
          </cell>
          <cell r="G1295">
            <v>24</v>
          </cell>
          <cell r="H1295">
            <v>8</v>
          </cell>
          <cell r="I1295">
            <v>8</v>
          </cell>
          <cell r="J1295">
            <v>1</v>
          </cell>
          <cell r="K1295">
            <v>3</v>
          </cell>
          <cell r="L1295">
            <v>4</v>
          </cell>
          <cell r="M1295">
            <v>1</v>
          </cell>
          <cell r="N1295">
            <v>1</v>
          </cell>
          <cell r="O1295">
            <v>5</v>
          </cell>
          <cell r="P1295">
            <v>0</v>
          </cell>
          <cell r="R1295">
            <v>104</v>
          </cell>
          <cell r="S1295">
            <v>3</v>
          </cell>
          <cell r="T1295">
            <v>4</v>
          </cell>
          <cell r="W1295">
            <v>1004</v>
          </cell>
          <cell r="X1295">
            <v>8</v>
          </cell>
          <cell r="AA1295">
            <v>207</v>
          </cell>
          <cell r="AB1295">
            <v>790</v>
          </cell>
          <cell r="AD1295">
            <v>20</v>
          </cell>
          <cell r="AE1295">
            <v>29.791699999999999</v>
          </cell>
          <cell r="AF1295">
            <v>4</v>
          </cell>
          <cell r="AG1295">
            <v>4</v>
          </cell>
          <cell r="AH1295">
            <v>4</v>
          </cell>
          <cell r="AI1295">
            <v>0</v>
          </cell>
        </row>
        <row r="1296">
          <cell r="A1296">
            <v>1</v>
          </cell>
          <cell r="B1296">
            <v>2</v>
          </cell>
          <cell r="C1296">
            <v>2024</v>
          </cell>
          <cell r="D1296">
            <v>5</v>
          </cell>
          <cell r="E1296">
            <v>340</v>
          </cell>
          <cell r="F1296">
            <v>275</v>
          </cell>
          <cell r="G1296">
            <v>24</v>
          </cell>
          <cell r="H1296">
            <v>9</v>
          </cell>
          <cell r="I1296">
            <v>8</v>
          </cell>
          <cell r="J1296">
            <v>1</v>
          </cell>
          <cell r="K1296">
            <v>3</v>
          </cell>
          <cell r="L1296">
            <v>1</v>
          </cell>
          <cell r="M1296">
            <v>1</v>
          </cell>
          <cell r="N1296">
            <v>1</v>
          </cell>
          <cell r="O1296">
            <v>5</v>
          </cell>
          <cell r="P1296">
            <v>1</v>
          </cell>
          <cell r="Q1296">
            <v>1</v>
          </cell>
          <cell r="R1296">
            <v>104</v>
          </cell>
          <cell r="S1296">
            <v>3</v>
          </cell>
          <cell r="T1296">
            <v>4</v>
          </cell>
          <cell r="W1296">
            <v>1004</v>
          </cell>
          <cell r="X1296">
            <v>8</v>
          </cell>
          <cell r="AA1296">
            <v>904</v>
          </cell>
          <cell r="AB1296">
            <v>1162.0188000000001</v>
          </cell>
          <cell r="AC1296">
            <v>10.0969</v>
          </cell>
          <cell r="AD1296">
            <v>20</v>
          </cell>
          <cell r="AE1296">
            <v>21.023399999999999</v>
          </cell>
          <cell r="AF1296">
            <v>4</v>
          </cell>
          <cell r="AG1296">
            <v>4</v>
          </cell>
          <cell r="AH1296">
            <v>4</v>
          </cell>
          <cell r="AI1296">
            <v>0</v>
          </cell>
        </row>
        <row r="1297">
          <cell r="A1297">
            <v>1</v>
          </cell>
          <cell r="B1297">
            <v>2</v>
          </cell>
          <cell r="C1297">
            <v>2024</v>
          </cell>
          <cell r="D1297">
            <v>5</v>
          </cell>
          <cell r="E1297">
            <v>340</v>
          </cell>
          <cell r="F1297">
            <v>275</v>
          </cell>
          <cell r="G1297">
            <v>24</v>
          </cell>
          <cell r="H1297">
            <v>2</v>
          </cell>
          <cell r="I1297">
            <v>8</v>
          </cell>
          <cell r="J1297">
            <v>2</v>
          </cell>
          <cell r="K1297">
            <v>3</v>
          </cell>
          <cell r="L1297">
            <v>2</v>
          </cell>
          <cell r="M1297">
            <v>1</v>
          </cell>
          <cell r="N1297">
            <v>4</v>
          </cell>
          <cell r="O1297">
            <v>9</v>
          </cell>
          <cell r="P1297">
            <v>1</v>
          </cell>
          <cell r="Q1297">
            <v>0</v>
          </cell>
          <cell r="R1297">
            <v>104</v>
          </cell>
          <cell r="S1297">
            <v>2</v>
          </cell>
          <cell r="T1297">
            <v>4</v>
          </cell>
          <cell r="U1297">
            <v>0</v>
          </cell>
          <cell r="V1297">
            <v>0</v>
          </cell>
          <cell r="W1297">
            <v>1004</v>
          </cell>
          <cell r="X1297">
            <v>0</v>
          </cell>
          <cell r="Y1297">
            <v>1</v>
          </cell>
          <cell r="Z1297">
            <v>0</v>
          </cell>
          <cell r="AA1297">
            <v>899</v>
          </cell>
          <cell r="AB1297">
            <v>1603.5389</v>
          </cell>
          <cell r="AC1297">
            <v>12.89</v>
          </cell>
          <cell r="AD1297">
            <v>20</v>
          </cell>
          <cell r="AE1297">
            <v>31.69</v>
          </cell>
          <cell r="AF1297">
            <v>4</v>
          </cell>
          <cell r="AG1297">
            <v>4</v>
          </cell>
          <cell r="AH1297">
            <v>4</v>
          </cell>
          <cell r="AI1297">
            <v>0</v>
          </cell>
        </row>
        <row r="1298">
          <cell r="A1298">
            <v>1</v>
          </cell>
          <cell r="B1298">
            <v>2</v>
          </cell>
          <cell r="C1298">
            <v>2024</v>
          </cell>
          <cell r="D1298">
            <v>5</v>
          </cell>
          <cell r="E1298">
            <v>340</v>
          </cell>
          <cell r="F1298">
            <v>275</v>
          </cell>
          <cell r="G1298">
            <v>24</v>
          </cell>
          <cell r="H1298">
            <v>3</v>
          </cell>
          <cell r="I1298">
            <v>8</v>
          </cell>
          <cell r="J1298">
            <v>2</v>
          </cell>
          <cell r="K1298">
            <v>3</v>
          </cell>
          <cell r="L1298">
            <v>1</v>
          </cell>
          <cell r="M1298">
            <v>1</v>
          </cell>
          <cell r="N1298">
            <v>4</v>
          </cell>
          <cell r="O1298">
            <v>9</v>
          </cell>
          <cell r="P1298">
            <v>0</v>
          </cell>
          <cell r="R1298">
            <v>104</v>
          </cell>
          <cell r="S1298">
            <v>3</v>
          </cell>
          <cell r="T1298">
            <v>4</v>
          </cell>
          <cell r="W1298">
            <v>1004</v>
          </cell>
          <cell r="X1298">
            <v>8</v>
          </cell>
          <cell r="AA1298">
            <v>401</v>
          </cell>
          <cell r="AB1298">
            <v>219.703</v>
          </cell>
          <cell r="AD1298">
            <v>20</v>
          </cell>
          <cell r="AE1298">
            <v>79.455299999999994</v>
          </cell>
          <cell r="AF1298">
            <v>4</v>
          </cell>
          <cell r="AG1298">
            <v>4</v>
          </cell>
          <cell r="AH1298">
            <v>4</v>
          </cell>
          <cell r="AI1298">
            <v>0</v>
          </cell>
        </row>
        <row r="1299">
          <cell r="A1299">
            <v>1</v>
          </cell>
          <cell r="B1299">
            <v>2</v>
          </cell>
          <cell r="C1299">
            <v>2024</v>
          </cell>
          <cell r="D1299">
            <v>5</v>
          </cell>
          <cell r="E1299">
            <v>340</v>
          </cell>
          <cell r="F1299">
            <v>275</v>
          </cell>
          <cell r="G1299">
            <v>24</v>
          </cell>
          <cell r="H1299">
            <v>7</v>
          </cell>
          <cell r="I1299">
            <v>8</v>
          </cell>
          <cell r="J1299">
            <v>2</v>
          </cell>
          <cell r="K1299">
            <v>3</v>
          </cell>
          <cell r="L1299">
            <v>1</v>
          </cell>
          <cell r="M1299">
            <v>1</v>
          </cell>
          <cell r="N1299">
            <v>2</v>
          </cell>
          <cell r="O1299">
            <v>5</v>
          </cell>
          <cell r="P1299">
            <v>1</v>
          </cell>
          <cell r="Q1299">
            <v>1</v>
          </cell>
          <cell r="R1299">
            <v>104</v>
          </cell>
          <cell r="S1299">
            <v>2</v>
          </cell>
          <cell r="T1299">
            <v>4</v>
          </cell>
          <cell r="U1299">
            <v>0</v>
          </cell>
          <cell r="V1299">
            <v>0</v>
          </cell>
          <cell r="W1299">
            <v>1004</v>
          </cell>
          <cell r="X1299">
            <v>8</v>
          </cell>
          <cell r="AA1299">
            <v>946</v>
          </cell>
          <cell r="AB1299">
            <v>4330.59</v>
          </cell>
          <cell r="AD1299">
            <v>20</v>
          </cell>
          <cell r="AE1299">
            <v>52.5</v>
          </cell>
          <cell r="AF1299">
            <v>4</v>
          </cell>
          <cell r="AG1299">
            <v>4</v>
          </cell>
          <cell r="AH1299">
            <v>4</v>
          </cell>
          <cell r="AI1299">
            <v>0</v>
          </cell>
        </row>
        <row r="1300">
          <cell r="A1300">
            <v>1</v>
          </cell>
          <cell r="B1300">
            <v>2</v>
          </cell>
          <cell r="C1300">
            <v>2024</v>
          </cell>
          <cell r="D1300">
            <v>5</v>
          </cell>
          <cell r="E1300">
            <v>340</v>
          </cell>
          <cell r="F1300">
            <v>275</v>
          </cell>
          <cell r="G1300">
            <v>24</v>
          </cell>
          <cell r="H1300">
            <v>8</v>
          </cell>
          <cell r="I1300">
            <v>8</v>
          </cell>
          <cell r="J1300">
            <v>2</v>
          </cell>
          <cell r="K1300">
            <v>3</v>
          </cell>
          <cell r="L1300">
            <v>5</v>
          </cell>
          <cell r="M1300">
            <v>1</v>
          </cell>
          <cell r="N1300">
            <v>1</v>
          </cell>
          <cell r="O1300">
            <v>5</v>
          </cell>
          <cell r="P1300">
            <v>0</v>
          </cell>
          <cell r="R1300">
            <v>104</v>
          </cell>
          <cell r="S1300">
            <v>3</v>
          </cell>
          <cell r="T1300">
            <v>4</v>
          </cell>
          <cell r="W1300">
            <v>1004</v>
          </cell>
          <cell r="X1300">
            <v>8</v>
          </cell>
          <cell r="AA1300">
            <v>278</v>
          </cell>
          <cell r="AB1300">
            <v>462</v>
          </cell>
          <cell r="AC1300">
            <v>1.8653999999999999</v>
          </cell>
          <cell r="AD1300">
            <v>20</v>
          </cell>
          <cell r="AE1300">
            <v>33.798400000000001</v>
          </cell>
          <cell r="AF1300">
            <v>4</v>
          </cell>
          <cell r="AG1300">
            <v>4</v>
          </cell>
          <cell r="AH1300">
            <v>4</v>
          </cell>
          <cell r="AI1300">
            <v>0</v>
          </cell>
        </row>
        <row r="1301">
          <cell r="A1301">
            <v>1</v>
          </cell>
          <cell r="B1301">
            <v>2</v>
          </cell>
          <cell r="C1301">
            <v>2024</v>
          </cell>
          <cell r="D1301">
            <v>5</v>
          </cell>
          <cell r="E1301">
            <v>340</v>
          </cell>
          <cell r="F1301">
            <v>275</v>
          </cell>
          <cell r="G1301">
            <v>24</v>
          </cell>
          <cell r="H1301">
            <v>9</v>
          </cell>
          <cell r="I1301">
            <v>8</v>
          </cell>
          <cell r="J1301">
            <v>2</v>
          </cell>
          <cell r="K1301">
            <v>3</v>
          </cell>
          <cell r="L1301">
            <v>2</v>
          </cell>
          <cell r="M1301">
            <v>1</v>
          </cell>
          <cell r="N1301">
            <v>1</v>
          </cell>
          <cell r="O1301">
            <v>5</v>
          </cell>
          <cell r="P1301">
            <v>1</v>
          </cell>
          <cell r="Q1301">
            <v>1</v>
          </cell>
          <cell r="R1301">
            <v>104</v>
          </cell>
          <cell r="S1301">
            <v>3</v>
          </cell>
          <cell r="T1301">
            <v>4</v>
          </cell>
          <cell r="W1301">
            <v>1004</v>
          </cell>
          <cell r="X1301">
            <v>8</v>
          </cell>
          <cell r="AA1301">
            <v>501</v>
          </cell>
          <cell r="AB1301">
            <v>572.14549999999997</v>
          </cell>
          <cell r="AC1301">
            <v>29.774799999999999</v>
          </cell>
          <cell r="AD1301">
            <v>20</v>
          </cell>
          <cell r="AE1301">
            <v>29.774799999999999</v>
          </cell>
          <cell r="AF1301">
            <v>4</v>
          </cell>
          <cell r="AG1301">
            <v>4</v>
          </cell>
          <cell r="AH1301">
            <v>4</v>
          </cell>
          <cell r="AI1301">
            <v>0</v>
          </cell>
        </row>
        <row r="1302">
          <cell r="A1302">
            <v>1</v>
          </cell>
          <cell r="B1302">
            <v>2</v>
          </cell>
          <cell r="C1302">
            <v>2024</v>
          </cell>
          <cell r="D1302">
            <v>5</v>
          </cell>
          <cell r="E1302">
            <v>340</v>
          </cell>
          <cell r="F1302">
            <v>275</v>
          </cell>
          <cell r="G1302">
            <v>24</v>
          </cell>
          <cell r="H1302">
            <v>2</v>
          </cell>
          <cell r="I1302">
            <v>9</v>
          </cell>
          <cell r="J1302">
            <v>1</v>
          </cell>
          <cell r="K1302">
            <v>3</v>
          </cell>
          <cell r="L1302">
            <v>2</v>
          </cell>
          <cell r="M1302">
            <v>1</v>
          </cell>
          <cell r="N1302">
            <v>4</v>
          </cell>
          <cell r="O1302">
            <v>9</v>
          </cell>
          <cell r="P1302">
            <v>1</v>
          </cell>
          <cell r="Q1302">
            <v>0</v>
          </cell>
          <cell r="R1302">
            <v>104</v>
          </cell>
          <cell r="S1302">
            <v>2</v>
          </cell>
          <cell r="T1302">
            <v>4</v>
          </cell>
          <cell r="U1302">
            <v>0</v>
          </cell>
          <cell r="V1302">
            <v>0</v>
          </cell>
          <cell r="W1302">
            <v>1004</v>
          </cell>
          <cell r="X1302">
            <v>0</v>
          </cell>
          <cell r="Y1302">
            <v>1</v>
          </cell>
          <cell r="Z1302">
            <v>0</v>
          </cell>
          <cell r="AA1302">
            <v>246</v>
          </cell>
          <cell r="AB1302">
            <v>400.1</v>
          </cell>
          <cell r="AC1302">
            <v>10.31</v>
          </cell>
          <cell r="AD1302">
            <v>18</v>
          </cell>
          <cell r="AE1302">
            <v>20.91</v>
          </cell>
          <cell r="AF1302">
            <v>4</v>
          </cell>
          <cell r="AG1302">
            <v>4</v>
          </cell>
          <cell r="AH1302">
            <v>4</v>
          </cell>
          <cell r="AI1302">
            <v>0</v>
          </cell>
        </row>
        <row r="1303">
          <cell r="A1303">
            <v>1</v>
          </cell>
          <cell r="B1303">
            <v>2</v>
          </cell>
          <cell r="C1303">
            <v>2024</v>
          </cell>
          <cell r="D1303">
            <v>5</v>
          </cell>
          <cell r="E1303">
            <v>340</v>
          </cell>
          <cell r="F1303">
            <v>275</v>
          </cell>
          <cell r="G1303">
            <v>24</v>
          </cell>
          <cell r="H1303">
            <v>3</v>
          </cell>
          <cell r="I1303">
            <v>9</v>
          </cell>
          <cell r="J1303">
            <v>1</v>
          </cell>
          <cell r="K1303">
            <v>3</v>
          </cell>
          <cell r="L1303">
            <v>1</v>
          </cell>
          <cell r="M1303">
            <v>1</v>
          </cell>
          <cell r="N1303">
            <v>4</v>
          </cell>
          <cell r="O1303">
            <v>9</v>
          </cell>
          <cell r="P1303">
            <v>0</v>
          </cell>
          <cell r="R1303">
            <v>104</v>
          </cell>
          <cell r="S1303">
            <v>3</v>
          </cell>
          <cell r="T1303">
            <v>4</v>
          </cell>
          <cell r="W1303">
            <v>1004</v>
          </cell>
          <cell r="X1303">
            <v>8</v>
          </cell>
          <cell r="AA1303">
            <v>701</v>
          </cell>
          <cell r="AB1303">
            <v>694.7</v>
          </cell>
          <cell r="AD1303">
            <v>20</v>
          </cell>
          <cell r="AE1303">
            <v>15.077999999999999</v>
          </cell>
          <cell r="AF1303">
            <v>4</v>
          </cell>
          <cell r="AG1303">
            <v>4</v>
          </cell>
          <cell r="AH1303">
            <v>4</v>
          </cell>
          <cell r="AI1303">
            <v>0</v>
          </cell>
        </row>
        <row r="1304">
          <cell r="A1304">
            <v>1</v>
          </cell>
          <cell r="B1304">
            <v>2</v>
          </cell>
          <cell r="C1304">
            <v>2024</v>
          </cell>
          <cell r="D1304">
            <v>5</v>
          </cell>
          <cell r="E1304">
            <v>340</v>
          </cell>
          <cell r="F1304">
            <v>275</v>
          </cell>
          <cell r="G1304">
            <v>24</v>
          </cell>
          <cell r="H1304">
            <v>8</v>
          </cell>
          <cell r="I1304">
            <v>9</v>
          </cell>
          <cell r="J1304">
            <v>1</v>
          </cell>
          <cell r="K1304">
            <v>3</v>
          </cell>
          <cell r="L1304">
            <v>6</v>
          </cell>
          <cell r="M1304">
            <v>1</v>
          </cell>
          <cell r="N1304">
            <v>1</v>
          </cell>
          <cell r="O1304">
            <v>5</v>
          </cell>
          <cell r="P1304">
            <v>1</v>
          </cell>
          <cell r="Q1304">
            <v>1</v>
          </cell>
          <cell r="R1304">
            <v>104</v>
          </cell>
          <cell r="S1304">
            <v>3</v>
          </cell>
          <cell r="T1304">
            <v>4</v>
          </cell>
          <cell r="W1304">
            <v>1004</v>
          </cell>
          <cell r="X1304">
            <v>8</v>
          </cell>
          <cell r="AA1304">
            <v>494</v>
          </cell>
          <cell r="AB1304">
            <v>473</v>
          </cell>
          <cell r="AC1304">
            <v>13.0495</v>
          </cell>
          <cell r="AD1304">
            <v>20</v>
          </cell>
          <cell r="AE1304">
            <v>34.1571</v>
          </cell>
          <cell r="AF1304">
            <v>4</v>
          </cell>
          <cell r="AG1304">
            <v>4</v>
          </cell>
          <cell r="AH1304">
            <v>4</v>
          </cell>
          <cell r="AI1304">
            <v>0</v>
          </cell>
        </row>
        <row r="1305">
          <cell r="A1305">
            <v>1</v>
          </cell>
          <cell r="B1305">
            <v>2</v>
          </cell>
          <cell r="C1305">
            <v>2024</v>
          </cell>
          <cell r="D1305">
            <v>5</v>
          </cell>
          <cell r="E1305">
            <v>340</v>
          </cell>
          <cell r="F1305">
            <v>275</v>
          </cell>
          <cell r="G1305">
            <v>24</v>
          </cell>
          <cell r="H1305">
            <v>2</v>
          </cell>
          <cell r="I1305">
            <v>9</v>
          </cell>
          <cell r="J1305">
            <v>2</v>
          </cell>
          <cell r="K1305">
            <v>3</v>
          </cell>
          <cell r="L1305">
            <v>2</v>
          </cell>
          <cell r="M1305">
            <v>1</v>
          </cell>
          <cell r="N1305">
            <v>4</v>
          </cell>
          <cell r="O1305">
            <v>9</v>
          </cell>
          <cell r="P1305">
            <v>1</v>
          </cell>
          <cell r="Q1305">
            <v>0</v>
          </cell>
          <cell r="R1305">
            <v>104</v>
          </cell>
          <cell r="S1305">
            <v>2</v>
          </cell>
          <cell r="T1305">
            <v>4</v>
          </cell>
          <cell r="U1305">
            <v>0</v>
          </cell>
          <cell r="V1305">
            <v>0</v>
          </cell>
          <cell r="W1305">
            <v>1004</v>
          </cell>
          <cell r="X1305">
            <v>0</v>
          </cell>
          <cell r="Y1305">
            <v>1</v>
          </cell>
          <cell r="Z1305">
            <v>0</v>
          </cell>
          <cell r="AA1305">
            <v>411</v>
          </cell>
          <cell r="AB1305">
            <v>437.9</v>
          </cell>
          <cell r="AC1305">
            <v>17.61</v>
          </cell>
          <cell r="AD1305">
            <v>20</v>
          </cell>
          <cell r="AE1305">
            <v>31.088000000000001</v>
          </cell>
          <cell r="AF1305">
            <v>4</v>
          </cell>
          <cell r="AG1305">
            <v>4</v>
          </cell>
          <cell r="AH1305">
            <v>4</v>
          </cell>
          <cell r="AI1305">
            <v>0</v>
          </cell>
        </row>
        <row r="1306">
          <cell r="A1306">
            <v>1</v>
          </cell>
          <cell r="B1306">
            <v>2</v>
          </cell>
          <cell r="C1306">
            <v>2024</v>
          </cell>
          <cell r="D1306">
            <v>5</v>
          </cell>
          <cell r="E1306">
            <v>340</v>
          </cell>
          <cell r="F1306">
            <v>275</v>
          </cell>
          <cell r="G1306">
            <v>24</v>
          </cell>
          <cell r="H1306">
            <v>3</v>
          </cell>
          <cell r="I1306">
            <v>9</v>
          </cell>
          <cell r="J1306">
            <v>2</v>
          </cell>
          <cell r="K1306">
            <v>3</v>
          </cell>
          <cell r="L1306">
            <v>1</v>
          </cell>
          <cell r="M1306">
            <v>1</v>
          </cell>
          <cell r="N1306">
            <v>4</v>
          </cell>
          <cell r="O1306">
            <v>9</v>
          </cell>
          <cell r="P1306">
            <v>0</v>
          </cell>
          <cell r="R1306">
            <v>104</v>
          </cell>
          <cell r="S1306">
            <v>3</v>
          </cell>
          <cell r="T1306">
            <v>4</v>
          </cell>
          <cell r="W1306">
            <v>1004</v>
          </cell>
          <cell r="X1306">
            <v>8</v>
          </cell>
          <cell r="AA1306">
            <v>243</v>
          </cell>
          <cell r="AB1306">
            <v>330.96</v>
          </cell>
          <cell r="AC1306">
            <v>1.0637000000000001</v>
          </cell>
          <cell r="AD1306">
            <v>20</v>
          </cell>
          <cell r="AE1306">
            <v>13.3468</v>
          </cell>
          <cell r="AF1306">
            <v>4</v>
          </cell>
          <cell r="AG1306">
            <v>4</v>
          </cell>
          <cell r="AH1306">
            <v>4</v>
          </cell>
          <cell r="AI1306">
            <v>0</v>
          </cell>
        </row>
        <row r="1307">
          <cell r="A1307">
            <v>1</v>
          </cell>
          <cell r="B1307">
            <v>2</v>
          </cell>
          <cell r="C1307">
            <v>2024</v>
          </cell>
          <cell r="D1307">
            <v>5</v>
          </cell>
          <cell r="E1307">
            <v>340</v>
          </cell>
          <cell r="F1307">
            <v>275</v>
          </cell>
          <cell r="G1307">
            <v>24</v>
          </cell>
          <cell r="H1307">
            <v>8</v>
          </cell>
          <cell r="I1307">
            <v>9</v>
          </cell>
          <cell r="J1307">
            <v>2</v>
          </cell>
          <cell r="K1307">
            <v>3</v>
          </cell>
          <cell r="L1307">
            <v>4</v>
          </cell>
          <cell r="M1307">
            <v>1</v>
          </cell>
          <cell r="N1307">
            <v>1</v>
          </cell>
          <cell r="O1307">
            <v>5</v>
          </cell>
          <cell r="P1307">
            <v>1</v>
          </cell>
          <cell r="Q1307">
            <v>1</v>
          </cell>
          <cell r="R1307">
            <v>104</v>
          </cell>
          <cell r="S1307">
            <v>3</v>
          </cell>
          <cell r="T1307">
            <v>4</v>
          </cell>
          <cell r="W1307">
            <v>1004</v>
          </cell>
          <cell r="X1307">
            <v>8</v>
          </cell>
          <cell r="AA1307">
            <v>236</v>
          </cell>
          <cell r="AB1307">
            <v>586.02</v>
          </cell>
          <cell r="AC1307">
            <v>3.4746999999999999</v>
          </cell>
          <cell r="AD1307">
            <v>20</v>
          </cell>
          <cell r="AE1307">
            <v>27.3355</v>
          </cell>
          <cell r="AF1307">
            <v>4</v>
          </cell>
          <cell r="AG1307">
            <v>4</v>
          </cell>
          <cell r="AH1307">
            <v>4</v>
          </cell>
          <cell r="AI1307">
            <v>0</v>
          </cell>
        </row>
        <row r="1308">
          <cell r="A1308">
            <v>1</v>
          </cell>
          <cell r="B1308">
            <v>2</v>
          </cell>
          <cell r="C1308">
            <v>2024</v>
          </cell>
          <cell r="D1308">
            <v>5</v>
          </cell>
          <cell r="E1308">
            <v>340</v>
          </cell>
          <cell r="F1308">
            <v>275</v>
          </cell>
          <cell r="G1308">
            <v>24</v>
          </cell>
          <cell r="H1308">
            <v>2</v>
          </cell>
          <cell r="I1308">
            <v>10</v>
          </cell>
          <cell r="J1308">
            <v>1</v>
          </cell>
          <cell r="K1308">
            <v>3</v>
          </cell>
          <cell r="L1308">
            <v>2</v>
          </cell>
          <cell r="M1308">
            <v>1</v>
          </cell>
          <cell r="N1308">
            <v>4</v>
          </cell>
          <cell r="O1308">
            <v>9</v>
          </cell>
          <cell r="P1308">
            <v>1</v>
          </cell>
          <cell r="Q1308">
            <v>0</v>
          </cell>
          <cell r="R1308">
            <v>104</v>
          </cell>
          <cell r="S1308">
            <v>2</v>
          </cell>
          <cell r="T1308">
            <v>4</v>
          </cell>
          <cell r="U1308">
            <v>0</v>
          </cell>
          <cell r="V1308">
            <v>0</v>
          </cell>
          <cell r="W1308">
            <v>1004</v>
          </cell>
          <cell r="X1308">
            <v>8</v>
          </cell>
          <cell r="AA1308">
            <v>96</v>
          </cell>
          <cell r="AB1308">
            <v>236.56399999999999</v>
          </cell>
          <cell r="AC1308">
            <v>13.79</v>
          </cell>
          <cell r="AD1308">
            <v>20</v>
          </cell>
          <cell r="AE1308">
            <v>152.02000000000001</v>
          </cell>
          <cell r="AF1308">
            <v>4</v>
          </cell>
          <cell r="AG1308">
            <v>4</v>
          </cell>
          <cell r="AH1308">
            <v>4</v>
          </cell>
          <cell r="AI1308">
            <v>0</v>
          </cell>
        </row>
        <row r="1309">
          <cell r="A1309">
            <v>1</v>
          </cell>
          <cell r="B1309">
            <v>2</v>
          </cell>
          <cell r="C1309">
            <v>2024</v>
          </cell>
          <cell r="D1309">
            <v>5</v>
          </cell>
          <cell r="E1309">
            <v>340</v>
          </cell>
          <cell r="F1309">
            <v>275</v>
          </cell>
          <cell r="G1309">
            <v>24</v>
          </cell>
          <cell r="H1309">
            <v>2</v>
          </cell>
          <cell r="I1309">
            <v>10</v>
          </cell>
          <cell r="J1309">
            <v>2</v>
          </cell>
          <cell r="K1309">
            <v>3</v>
          </cell>
          <cell r="L1309">
            <v>1</v>
          </cell>
          <cell r="M1309">
            <v>1</v>
          </cell>
          <cell r="N1309">
            <v>4</v>
          </cell>
          <cell r="O1309">
            <v>9</v>
          </cell>
          <cell r="P1309">
            <v>1</v>
          </cell>
          <cell r="Q1309">
            <v>0</v>
          </cell>
          <cell r="R1309">
            <v>104</v>
          </cell>
          <cell r="S1309">
            <v>2</v>
          </cell>
          <cell r="T1309">
            <v>4</v>
          </cell>
          <cell r="U1309">
            <v>0</v>
          </cell>
          <cell r="V1309">
            <v>0</v>
          </cell>
          <cell r="W1309">
            <v>1004</v>
          </cell>
          <cell r="X1309">
            <v>8</v>
          </cell>
          <cell r="AA1309">
            <v>663</v>
          </cell>
          <cell r="AB1309">
            <v>553.4126</v>
          </cell>
          <cell r="AC1309">
            <v>6.83</v>
          </cell>
          <cell r="AD1309">
            <v>20</v>
          </cell>
          <cell r="AE1309">
            <v>12.09</v>
          </cell>
          <cell r="AF1309">
            <v>4</v>
          </cell>
          <cell r="AG1309">
            <v>4</v>
          </cell>
          <cell r="AH1309">
            <v>4</v>
          </cell>
          <cell r="AI1309">
            <v>0</v>
          </cell>
        </row>
        <row r="1310">
          <cell r="A1310">
            <v>1</v>
          </cell>
          <cell r="B1310">
            <v>2</v>
          </cell>
          <cell r="C1310">
            <v>2024</v>
          </cell>
          <cell r="D1310">
            <v>5</v>
          </cell>
          <cell r="E1310">
            <v>340</v>
          </cell>
          <cell r="F1310">
            <v>275</v>
          </cell>
          <cell r="G1310">
            <v>24</v>
          </cell>
          <cell r="H1310">
            <v>2</v>
          </cell>
          <cell r="I1310">
            <v>10</v>
          </cell>
          <cell r="J1310">
            <v>3</v>
          </cell>
          <cell r="K1310">
            <v>3</v>
          </cell>
          <cell r="L1310">
            <v>1</v>
          </cell>
          <cell r="M1310">
            <v>1</v>
          </cell>
          <cell r="N1310">
            <v>4</v>
          </cell>
          <cell r="O1310">
            <v>9</v>
          </cell>
          <cell r="P1310">
            <v>1</v>
          </cell>
          <cell r="Q1310">
            <v>0</v>
          </cell>
          <cell r="R1310">
            <v>104</v>
          </cell>
          <cell r="S1310">
            <v>2</v>
          </cell>
          <cell r="T1310">
            <v>4</v>
          </cell>
          <cell r="U1310">
            <v>0</v>
          </cell>
          <cell r="V1310">
            <v>0</v>
          </cell>
          <cell r="W1310">
            <v>1004</v>
          </cell>
          <cell r="X1310">
            <v>8</v>
          </cell>
          <cell r="AA1310">
            <v>389</v>
          </cell>
          <cell r="AB1310">
            <v>316.01409999999998</v>
          </cell>
          <cell r="AC1310">
            <v>14.74</v>
          </cell>
          <cell r="AD1310">
            <v>20</v>
          </cell>
          <cell r="AE1310">
            <v>20.37</v>
          </cell>
          <cell r="AF1310">
            <v>4</v>
          </cell>
          <cell r="AG1310">
            <v>4</v>
          </cell>
          <cell r="AH1310">
            <v>4</v>
          </cell>
          <cell r="AI1310">
            <v>0</v>
          </cell>
        </row>
        <row r="1311">
          <cell r="A1311">
            <v>1</v>
          </cell>
          <cell r="B1311">
            <v>2</v>
          </cell>
          <cell r="C1311">
            <v>2024</v>
          </cell>
          <cell r="D1311">
            <v>5</v>
          </cell>
          <cell r="E1311">
            <v>340</v>
          </cell>
          <cell r="F1311">
            <v>275</v>
          </cell>
          <cell r="G1311">
            <v>24</v>
          </cell>
          <cell r="H1311">
            <v>2</v>
          </cell>
          <cell r="I1311">
            <v>11</v>
          </cell>
          <cell r="J1311">
            <v>1</v>
          </cell>
          <cell r="K1311">
            <v>3</v>
          </cell>
          <cell r="L1311">
            <v>1</v>
          </cell>
          <cell r="M1311">
            <v>1</v>
          </cell>
          <cell r="N1311">
            <v>4</v>
          </cell>
          <cell r="O1311">
            <v>9</v>
          </cell>
          <cell r="P1311">
            <v>0</v>
          </cell>
          <cell r="R1311">
            <v>104</v>
          </cell>
          <cell r="S1311">
            <v>2</v>
          </cell>
          <cell r="T1311">
            <v>4</v>
          </cell>
          <cell r="U1311">
            <v>0</v>
          </cell>
          <cell r="V1311">
            <v>0</v>
          </cell>
          <cell r="W1311">
            <v>1004</v>
          </cell>
          <cell r="X1311">
            <v>8</v>
          </cell>
          <cell r="AA1311">
            <v>982</v>
          </cell>
          <cell r="AB1311">
            <v>1287.3706999999999</v>
          </cell>
          <cell r="AC1311">
            <v>12.213100000000001</v>
          </cell>
          <cell r="AD1311">
            <v>20</v>
          </cell>
          <cell r="AE1311">
            <v>19.1113</v>
          </cell>
          <cell r="AF1311">
            <v>4</v>
          </cell>
          <cell r="AG1311">
            <v>4</v>
          </cell>
          <cell r="AH1311">
            <v>4</v>
          </cell>
          <cell r="AI1311">
            <v>0</v>
          </cell>
        </row>
        <row r="1312">
          <cell r="A1312">
            <v>1</v>
          </cell>
          <cell r="B1312">
            <v>2</v>
          </cell>
          <cell r="C1312">
            <v>2024</v>
          </cell>
          <cell r="D1312">
            <v>5</v>
          </cell>
          <cell r="E1312">
            <v>340</v>
          </cell>
          <cell r="F1312">
            <v>275</v>
          </cell>
          <cell r="G1312">
            <v>24</v>
          </cell>
          <cell r="H1312">
            <v>2</v>
          </cell>
          <cell r="I1312">
            <v>11</v>
          </cell>
          <cell r="J1312">
            <v>2</v>
          </cell>
          <cell r="K1312">
            <v>3</v>
          </cell>
          <cell r="L1312">
            <v>2</v>
          </cell>
          <cell r="M1312">
            <v>1</v>
          </cell>
          <cell r="N1312">
            <v>4</v>
          </cell>
          <cell r="O1312">
            <v>9</v>
          </cell>
          <cell r="P1312">
            <v>1</v>
          </cell>
          <cell r="Q1312">
            <v>0</v>
          </cell>
          <cell r="R1312">
            <v>104</v>
          </cell>
          <cell r="S1312">
            <v>2</v>
          </cell>
          <cell r="T1312">
            <v>4</v>
          </cell>
          <cell r="U1312">
            <v>0</v>
          </cell>
          <cell r="V1312">
            <v>0</v>
          </cell>
          <cell r="W1312">
            <v>1004</v>
          </cell>
          <cell r="X1312">
            <v>8</v>
          </cell>
          <cell r="AA1312">
            <v>1361</v>
          </cell>
          <cell r="AB1312">
            <v>1864.8221000000001</v>
          </cell>
          <cell r="AC1312">
            <v>7.28</v>
          </cell>
          <cell r="AD1312">
            <v>20</v>
          </cell>
          <cell r="AE1312">
            <v>38.51</v>
          </cell>
          <cell r="AF1312">
            <v>4</v>
          </cell>
          <cell r="AG1312">
            <v>4</v>
          </cell>
          <cell r="AH1312">
            <v>4</v>
          </cell>
          <cell r="AI1312">
            <v>0</v>
          </cell>
        </row>
        <row r="1313">
          <cell r="A1313">
            <v>1</v>
          </cell>
          <cell r="B1313">
            <v>2</v>
          </cell>
          <cell r="C1313">
            <v>2024</v>
          </cell>
          <cell r="D1313">
            <v>5</v>
          </cell>
          <cell r="E1313">
            <v>340</v>
          </cell>
          <cell r="F1313">
            <v>275</v>
          </cell>
          <cell r="G1313">
            <v>24</v>
          </cell>
          <cell r="H1313">
            <v>14</v>
          </cell>
          <cell r="I1313">
            <v>2</v>
          </cell>
          <cell r="J1313">
            <v>2</v>
          </cell>
          <cell r="K1313">
            <v>3</v>
          </cell>
          <cell r="L1313">
            <v>2</v>
          </cell>
          <cell r="M1313">
            <v>2</v>
          </cell>
          <cell r="N1313">
            <v>1</v>
          </cell>
          <cell r="O1313">
            <v>5</v>
          </cell>
          <cell r="P1313">
            <v>1</v>
          </cell>
          <cell r="Q1313">
            <v>1</v>
          </cell>
          <cell r="R1313">
            <v>104</v>
          </cell>
          <cell r="S1313">
            <v>3</v>
          </cell>
          <cell r="T1313">
            <v>4</v>
          </cell>
          <cell r="W1313">
            <v>1004</v>
          </cell>
          <cell r="X1313">
            <v>8</v>
          </cell>
          <cell r="AA1313">
            <v>595</v>
          </cell>
          <cell r="AB1313">
            <v>574.96849999999995</v>
          </cell>
          <cell r="AC1313">
            <v>12.646599999999999</v>
          </cell>
          <cell r="AD1313">
            <v>20</v>
          </cell>
          <cell r="AE1313">
            <v>13.648300000000001</v>
          </cell>
          <cell r="AF1313">
            <v>4</v>
          </cell>
          <cell r="AG1313">
            <v>4</v>
          </cell>
          <cell r="AH1313">
            <v>4</v>
          </cell>
          <cell r="AI1313">
            <v>0</v>
          </cell>
        </row>
        <row r="1314">
          <cell r="A1314">
            <v>1</v>
          </cell>
          <cell r="B1314">
            <v>2</v>
          </cell>
          <cell r="C1314">
            <v>2024</v>
          </cell>
          <cell r="D1314">
            <v>5</v>
          </cell>
          <cell r="E1314">
            <v>340</v>
          </cell>
          <cell r="F1314">
            <v>275</v>
          </cell>
          <cell r="G1314">
            <v>24</v>
          </cell>
          <cell r="H1314">
            <v>14</v>
          </cell>
          <cell r="I1314">
            <v>3</v>
          </cell>
          <cell r="J1314">
            <v>1</v>
          </cell>
          <cell r="K1314">
            <v>3</v>
          </cell>
          <cell r="L1314">
            <v>1</v>
          </cell>
          <cell r="M1314">
            <v>1</v>
          </cell>
          <cell r="N1314">
            <v>1</v>
          </cell>
          <cell r="O1314">
            <v>5</v>
          </cell>
          <cell r="P1314">
            <v>1</v>
          </cell>
          <cell r="Q1314">
            <v>1</v>
          </cell>
          <cell r="R1314">
            <v>104</v>
          </cell>
          <cell r="S1314">
            <v>3</v>
          </cell>
          <cell r="T1314">
            <v>4</v>
          </cell>
          <cell r="W1314">
            <v>1004</v>
          </cell>
          <cell r="X1314">
            <v>8</v>
          </cell>
          <cell r="AA1314">
            <v>756</v>
          </cell>
          <cell r="AB1314">
            <v>348.55180000000001</v>
          </cell>
          <cell r="AC1314">
            <v>4.4238999999999997</v>
          </cell>
          <cell r="AD1314">
            <v>20</v>
          </cell>
          <cell r="AE1314">
            <v>28.5609</v>
          </cell>
          <cell r="AF1314">
            <v>4</v>
          </cell>
          <cell r="AG1314">
            <v>4</v>
          </cell>
          <cell r="AH1314">
            <v>4</v>
          </cell>
          <cell r="AI1314">
            <v>0</v>
          </cell>
        </row>
        <row r="1315">
          <cell r="A1315">
            <v>1</v>
          </cell>
          <cell r="B1315">
            <v>2</v>
          </cell>
          <cell r="C1315">
            <v>2024</v>
          </cell>
          <cell r="D1315">
            <v>5</v>
          </cell>
          <cell r="E1315">
            <v>340</v>
          </cell>
          <cell r="F1315">
            <v>275</v>
          </cell>
          <cell r="G1315">
            <v>24</v>
          </cell>
          <cell r="H1315">
            <v>14</v>
          </cell>
          <cell r="I1315">
            <v>3</v>
          </cell>
          <cell r="J1315">
            <v>2</v>
          </cell>
          <cell r="K1315">
            <v>3</v>
          </cell>
          <cell r="L1315">
            <v>1</v>
          </cell>
          <cell r="M1315">
            <v>1</v>
          </cell>
          <cell r="N1315">
            <v>1</v>
          </cell>
          <cell r="O1315">
            <v>5</v>
          </cell>
          <cell r="P1315">
            <v>1</v>
          </cell>
          <cell r="Q1315">
            <v>1</v>
          </cell>
          <cell r="R1315">
            <v>104</v>
          </cell>
          <cell r="S1315">
            <v>3</v>
          </cell>
          <cell r="T1315">
            <v>4</v>
          </cell>
          <cell r="W1315">
            <v>1004</v>
          </cell>
          <cell r="X1315">
            <v>8</v>
          </cell>
          <cell r="AA1315">
            <v>526</v>
          </cell>
          <cell r="AB1315">
            <v>348.55180000000001</v>
          </cell>
          <cell r="AC1315">
            <v>2.8384</v>
          </cell>
          <cell r="AD1315">
            <v>20</v>
          </cell>
          <cell r="AE1315">
            <v>20.0624</v>
          </cell>
          <cell r="AF1315">
            <v>4</v>
          </cell>
          <cell r="AG1315">
            <v>4</v>
          </cell>
          <cell r="AH1315">
            <v>4</v>
          </cell>
          <cell r="AI1315">
            <v>0</v>
          </cell>
        </row>
        <row r="1316">
          <cell r="A1316">
            <v>1</v>
          </cell>
          <cell r="B1316">
            <v>2</v>
          </cell>
          <cell r="C1316">
            <v>2024</v>
          </cell>
          <cell r="D1316">
            <v>5</v>
          </cell>
          <cell r="E1316">
            <v>340</v>
          </cell>
          <cell r="F1316">
            <v>275</v>
          </cell>
          <cell r="G1316">
            <v>24</v>
          </cell>
          <cell r="H1316">
            <v>14</v>
          </cell>
          <cell r="I1316">
            <v>4</v>
          </cell>
          <cell r="J1316">
            <v>1</v>
          </cell>
          <cell r="K1316">
            <v>3</v>
          </cell>
          <cell r="L1316">
            <v>1</v>
          </cell>
          <cell r="M1316">
            <v>1</v>
          </cell>
          <cell r="N1316">
            <v>1</v>
          </cell>
          <cell r="O1316">
            <v>5</v>
          </cell>
          <cell r="P1316">
            <v>1</v>
          </cell>
          <cell r="Q1316">
            <v>1</v>
          </cell>
          <cell r="R1316">
            <v>104</v>
          </cell>
          <cell r="S1316">
            <v>3</v>
          </cell>
          <cell r="T1316">
            <v>4</v>
          </cell>
          <cell r="W1316">
            <v>1004</v>
          </cell>
          <cell r="X1316">
            <v>8</v>
          </cell>
          <cell r="AA1316">
            <v>1597</v>
          </cell>
          <cell r="AB1316">
            <v>1839.2062000000001</v>
          </cell>
          <cell r="AC1316">
            <v>7.0488</v>
          </cell>
          <cell r="AD1316">
            <v>20</v>
          </cell>
          <cell r="AE1316">
            <v>20.5306</v>
          </cell>
          <cell r="AF1316">
            <v>4</v>
          </cell>
          <cell r="AG1316">
            <v>4</v>
          </cell>
          <cell r="AH1316">
            <v>4</v>
          </cell>
          <cell r="AI1316">
            <v>0</v>
          </cell>
        </row>
        <row r="1317">
          <cell r="A1317">
            <v>1</v>
          </cell>
          <cell r="B1317">
            <v>2</v>
          </cell>
          <cell r="C1317">
            <v>2024</v>
          </cell>
          <cell r="D1317">
            <v>5</v>
          </cell>
          <cell r="E1317">
            <v>340</v>
          </cell>
          <cell r="F1317">
            <v>275</v>
          </cell>
          <cell r="G1317">
            <v>24</v>
          </cell>
          <cell r="H1317">
            <v>14</v>
          </cell>
          <cell r="I1317">
            <v>4</v>
          </cell>
          <cell r="J1317">
            <v>2</v>
          </cell>
          <cell r="K1317">
            <v>3</v>
          </cell>
          <cell r="L1317">
            <v>2</v>
          </cell>
          <cell r="M1317">
            <v>1</v>
          </cell>
          <cell r="N1317">
            <v>1</v>
          </cell>
          <cell r="O1317">
            <v>5</v>
          </cell>
          <cell r="P1317">
            <v>1</v>
          </cell>
          <cell r="Q1317">
            <v>1</v>
          </cell>
          <cell r="R1317">
            <v>104</v>
          </cell>
          <cell r="S1317">
            <v>3</v>
          </cell>
          <cell r="T1317">
            <v>4</v>
          </cell>
          <cell r="W1317">
            <v>1004</v>
          </cell>
          <cell r="X1317">
            <v>8</v>
          </cell>
          <cell r="AA1317">
            <v>215</v>
          </cell>
          <cell r="AB1317">
            <v>348.55180000000001</v>
          </cell>
          <cell r="AC1317">
            <v>10.284000000000001</v>
          </cell>
          <cell r="AD1317">
            <v>20</v>
          </cell>
          <cell r="AE1317">
            <v>26.9209</v>
          </cell>
          <cell r="AF1317">
            <v>4</v>
          </cell>
          <cell r="AG1317">
            <v>4</v>
          </cell>
          <cell r="AH1317">
            <v>4</v>
          </cell>
          <cell r="AI1317">
            <v>0</v>
          </cell>
        </row>
        <row r="1318">
          <cell r="A1318">
            <v>1</v>
          </cell>
          <cell r="B1318">
            <v>2</v>
          </cell>
          <cell r="C1318">
            <v>2024</v>
          </cell>
          <cell r="D1318">
            <v>5</v>
          </cell>
          <cell r="E1318">
            <v>340</v>
          </cell>
          <cell r="F1318">
            <v>275</v>
          </cell>
          <cell r="G1318">
            <v>24</v>
          </cell>
          <cell r="H1318">
            <v>14</v>
          </cell>
          <cell r="I1318">
            <v>5</v>
          </cell>
          <cell r="J1318">
            <v>1</v>
          </cell>
          <cell r="K1318">
            <v>3</v>
          </cell>
          <cell r="L1318">
            <v>2</v>
          </cell>
          <cell r="M1318">
            <v>1</v>
          </cell>
          <cell r="N1318">
            <v>1</v>
          </cell>
          <cell r="O1318">
            <v>5</v>
          </cell>
          <cell r="P1318">
            <v>1</v>
          </cell>
          <cell r="Q1318">
            <v>1</v>
          </cell>
          <cell r="R1318">
            <v>104</v>
          </cell>
          <cell r="S1318">
            <v>3</v>
          </cell>
          <cell r="T1318">
            <v>4</v>
          </cell>
          <cell r="W1318">
            <v>1004</v>
          </cell>
          <cell r="X1318">
            <v>8</v>
          </cell>
          <cell r="AA1318">
            <v>562</v>
          </cell>
          <cell r="AB1318">
            <v>675.41030000000001</v>
          </cell>
          <cell r="AC1318">
            <v>11.2803</v>
          </cell>
          <cell r="AD1318">
            <v>20</v>
          </cell>
          <cell r="AE1318">
            <v>20.950500000000002</v>
          </cell>
          <cell r="AF1318">
            <v>4</v>
          </cell>
          <cell r="AG1318">
            <v>4</v>
          </cell>
          <cell r="AH1318">
            <v>4</v>
          </cell>
          <cell r="AI1318">
            <v>0</v>
          </cell>
        </row>
        <row r="1319">
          <cell r="A1319">
            <v>1</v>
          </cell>
          <cell r="B1319">
            <v>2</v>
          </cell>
          <cell r="C1319">
            <v>2024</v>
          </cell>
          <cell r="D1319">
            <v>5</v>
          </cell>
          <cell r="E1319">
            <v>340</v>
          </cell>
          <cell r="F1319">
            <v>275</v>
          </cell>
          <cell r="G1319">
            <v>24</v>
          </cell>
          <cell r="H1319">
            <v>14</v>
          </cell>
          <cell r="I1319">
            <v>5</v>
          </cell>
          <cell r="J1319">
            <v>2</v>
          </cell>
          <cell r="K1319">
            <v>3</v>
          </cell>
          <cell r="L1319">
            <v>2</v>
          </cell>
          <cell r="M1319">
            <v>2</v>
          </cell>
          <cell r="N1319">
            <v>1</v>
          </cell>
          <cell r="O1319">
            <v>5</v>
          </cell>
          <cell r="P1319">
            <v>1</v>
          </cell>
          <cell r="Q1319">
            <v>1</v>
          </cell>
          <cell r="R1319">
            <v>104</v>
          </cell>
          <cell r="S1319">
            <v>3</v>
          </cell>
          <cell r="T1319">
            <v>4</v>
          </cell>
          <cell r="W1319">
            <v>1004</v>
          </cell>
          <cell r="X1319">
            <v>8</v>
          </cell>
          <cell r="AA1319">
            <v>280</v>
          </cell>
          <cell r="AB1319">
            <v>391.98140000000001</v>
          </cell>
          <cell r="AC1319">
            <v>8.9558999999999997</v>
          </cell>
          <cell r="AD1319">
            <v>20</v>
          </cell>
          <cell r="AE1319">
            <v>19.364599999999999</v>
          </cell>
          <cell r="AF1319">
            <v>4</v>
          </cell>
          <cell r="AG1319">
            <v>4</v>
          </cell>
          <cell r="AH1319">
            <v>4</v>
          </cell>
          <cell r="AI1319">
            <v>0</v>
          </cell>
        </row>
        <row r="1320">
          <cell r="A1320">
            <v>1</v>
          </cell>
          <cell r="B1320">
            <v>2</v>
          </cell>
          <cell r="C1320">
            <v>2024</v>
          </cell>
          <cell r="D1320">
            <v>5</v>
          </cell>
          <cell r="E1320">
            <v>340</v>
          </cell>
          <cell r="F1320">
            <v>275</v>
          </cell>
          <cell r="G1320">
            <v>24</v>
          </cell>
          <cell r="H1320">
            <v>14</v>
          </cell>
          <cell r="I1320">
            <v>5</v>
          </cell>
          <cell r="J1320">
            <v>3</v>
          </cell>
          <cell r="K1320">
            <v>3</v>
          </cell>
          <cell r="L1320">
            <v>2</v>
          </cell>
          <cell r="M1320">
            <v>1</v>
          </cell>
          <cell r="N1320">
            <v>1</v>
          </cell>
          <cell r="O1320">
            <v>5</v>
          </cell>
          <cell r="P1320">
            <v>1</v>
          </cell>
          <cell r="Q1320">
            <v>1</v>
          </cell>
          <cell r="R1320">
            <v>104</v>
          </cell>
          <cell r="S1320">
            <v>3</v>
          </cell>
          <cell r="T1320">
            <v>4</v>
          </cell>
          <cell r="W1320">
            <v>1004</v>
          </cell>
          <cell r="X1320">
            <v>8</v>
          </cell>
          <cell r="AA1320">
            <v>922</v>
          </cell>
          <cell r="AB1320">
            <v>1212</v>
          </cell>
          <cell r="AD1320">
            <v>20</v>
          </cell>
          <cell r="AF1320">
            <v>4</v>
          </cell>
          <cell r="AG1320">
            <v>4</v>
          </cell>
          <cell r="AH1320">
            <v>4</v>
          </cell>
          <cell r="AI1320">
            <v>0</v>
          </cell>
        </row>
        <row r="1321">
          <cell r="A1321">
            <v>1</v>
          </cell>
          <cell r="B1321">
            <v>1</v>
          </cell>
          <cell r="C1321">
            <v>2024</v>
          </cell>
          <cell r="D1321">
            <v>4</v>
          </cell>
          <cell r="E1321">
            <v>340</v>
          </cell>
          <cell r="F1321">
            <v>320</v>
          </cell>
          <cell r="G1321">
            <v>24</v>
          </cell>
          <cell r="H1321">
            <v>29</v>
          </cell>
          <cell r="I1321">
            <v>2</v>
          </cell>
          <cell r="J1321">
            <v>1</v>
          </cell>
          <cell r="K1321">
            <v>3</v>
          </cell>
          <cell r="L1321">
            <v>2</v>
          </cell>
          <cell r="M1321">
            <v>2</v>
          </cell>
          <cell r="N1321">
            <v>1</v>
          </cell>
          <cell r="O1321">
            <v>5</v>
          </cell>
          <cell r="P1321">
            <v>1</v>
          </cell>
          <cell r="Q1321">
            <v>1</v>
          </cell>
          <cell r="R1321">
            <v>101</v>
          </cell>
          <cell r="S1321">
            <v>3</v>
          </cell>
          <cell r="T1321">
            <v>6</v>
          </cell>
          <cell r="W1321">
            <v>1001</v>
          </cell>
          <cell r="X1321">
            <v>8</v>
          </cell>
          <cell r="AA1321">
            <v>290</v>
          </cell>
          <cell r="AB1321">
            <v>191.27</v>
          </cell>
          <cell r="AD1321">
            <v>20</v>
          </cell>
          <cell r="AE1321">
            <v>23.926300000000001</v>
          </cell>
          <cell r="AF1321">
            <v>4</v>
          </cell>
          <cell r="AG1321">
            <v>4</v>
          </cell>
          <cell r="AH1321">
            <v>4</v>
          </cell>
          <cell r="AI1321">
            <v>0</v>
          </cell>
        </row>
        <row r="1322">
          <cell r="A1322">
            <v>1</v>
          </cell>
          <cell r="B1322">
            <v>2</v>
          </cell>
          <cell r="C1322">
            <v>2024</v>
          </cell>
          <cell r="D1322">
            <v>4</v>
          </cell>
          <cell r="E1322">
            <v>340</v>
          </cell>
          <cell r="F1322">
            <v>290</v>
          </cell>
          <cell r="G1322">
            <v>24</v>
          </cell>
          <cell r="H1322">
            <v>10</v>
          </cell>
          <cell r="I1322">
            <v>5</v>
          </cell>
          <cell r="J1322">
            <v>1</v>
          </cell>
          <cell r="K1322">
            <v>3</v>
          </cell>
          <cell r="L1322">
            <v>2</v>
          </cell>
          <cell r="M1322">
            <v>1</v>
          </cell>
          <cell r="N1322">
            <v>1</v>
          </cell>
          <cell r="O1322">
            <v>5</v>
          </cell>
          <cell r="P1322">
            <v>1</v>
          </cell>
          <cell r="Q1322">
            <v>1</v>
          </cell>
          <cell r="R1322">
            <v>101</v>
          </cell>
          <cell r="S1322">
            <v>3</v>
          </cell>
          <cell r="T1322">
            <v>4</v>
          </cell>
          <cell r="W1322">
            <v>1001</v>
          </cell>
          <cell r="X1322">
            <v>8</v>
          </cell>
          <cell r="AA1322">
            <v>1272</v>
          </cell>
          <cell r="AB1322">
            <v>29.073699999999999</v>
          </cell>
          <cell r="AC1322">
            <v>27.076000000000001</v>
          </cell>
          <cell r="AD1322">
            <v>20</v>
          </cell>
          <cell r="AE1322">
            <v>29.073699999999999</v>
          </cell>
          <cell r="AF1322">
            <v>4</v>
          </cell>
          <cell r="AG1322">
            <v>4</v>
          </cell>
          <cell r="AH1322">
            <v>4</v>
          </cell>
          <cell r="AI1322">
            <v>0</v>
          </cell>
        </row>
        <row r="1323">
          <cell r="A1323">
            <v>1</v>
          </cell>
          <cell r="B1323">
            <v>2</v>
          </cell>
          <cell r="C1323">
            <v>2024</v>
          </cell>
          <cell r="D1323">
            <v>4</v>
          </cell>
          <cell r="E1323">
            <v>340</v>
          </cell>
          <cell r="F1323">
            <v>290</v>
          </cell>
          <cell r="G1323">
            <v>24</v>
          </cell>
          <cell r="H1323">
            <v>2</v>
          </cell>
          <cell r="I1323">
            <v>7</v>
          </cell>
          <cell r="J1323">
            <v>2</v>
          </cell>
          <cell r="K1323">
            <v>3</v>
          </cell>
          <cell r="L1323">
            <v>2</v>
          </cell>
          <cell r="M1323">
            <v>1</v>
          </cell>
          <cell r="N1323">
            <v>4</v>
          </cell>
          <cell r="O1323">
            <v>9</v>
          </cell>
          <cell r="P1323">
            <v>1</v>
          </cell>
          <cell r="Q1323">
            <v>0</v>
          </cell>
          <cell r="R1323">
            <v>101</v>
          </cell>
          <cell r="S1323">
            <v>2</v>
          </cell>
          <cell r="T1323">
            <v>4</v>
          </cell>
          <cell r="U1323">
            <v>0</v>
          </cell>
          <cell r="V1323">
            <v>0</v>
          </cell>
          <cell r="W1323">
            <v>1001</v>
          </cell>
          <cell r="X1323">
            <v>8</v>
          </cell>
          <cell r="AA1323">
            <v>707</v>
          </cell>
          <cell r="AB1323">
            <v>252.57900000000001</v>
          </cell>
          <cell r="AC1323">
            <v>5.48</v>
          </cell>
          <cell r="AD1323">
            <v>20</v>
          </cell>
          <cell r="AE1323">
            <v>5.48</v>
          </cell>
          <cell r="AF1323">
            <v>4</v>
          </cell>
          <cell r="AG1323">
            <v>4</v>
          </cell>
          <cell r="AH1323">
            <v>4</v>
          </cell>
          <cell r="AI1323">
            <v>0</v>
          </cell>
        </row>
        <row r="1324">
          <cell r="A1324">
            <v>1</v>
          </cell>
          <cell r="B1324">
            <v>1</v>
          </cell>
          <cell r="C1324">
            <v>2024</v>
          </cell>
          <cell r="D1324">
            <v>5</v>
          </cell>
          <cell r="E1324">
            <v>340</v>
          </cell>
          <cell r="F1324">
            <v>316</v>
          </cell>
          <cell r="G1324">
            <v>24</v>
          </cell>
          <cell r="H1324">
            <v>11</v>
          </cell>
          <cell r="I1324">
            <v>1</v>
          </cell>
          <cell r="J1324">
            <v>1</v>
          </cell>
          <cell r="K1324">
            <v>3</v>
          </cell>
          <cell r="L1324">
            <v>2</v>
          </cell>
          <cell r="M1324">
            <v>1</v>
          </cell>
          <cell r="N1324">
            <v>3</v>
          </cell>
          <cell r="O1324">
            <v>0</v>
          </cell>
          <cell r="P1324">
            <v>1</v>
          </cell>
          <cell r="Q1324">
            <v>1</v>
          </cell>
          <cell r="R1324">
            <v>104</v>
          </cell>
          <cell r="S1324">
            <v>3</v>
          </cell>
          <cell r="T1324">
            <v>4</v>
          </cell>
          <cell r="W1324">
            <v>1004</v>
          </cell>
          <cell r="X1324">
            <v>8</v>
          </cell>
          <cell r="AA1324">
            <v>527</v>
          </cell>
          <cell r="AB1324">
            <v>619.95000000000005</v>
          </cell>
          <cell r="AC1324">
            <v>1.2899</v>
          </cell>
          <cell r="AD1324">
            <v>20</v>
          </cell>
          <cell r="AE1324">
            <v>17.891999999999999</v>
          </cell>
          <cell r="AF1324">
            <v>4</v>
          </cell>
          <cell r="AG1324">
            <v>4</v>
          </cell>
          <cell r="AH1324">
            <v>4</v>
          </cell>
          <cell r="AI1324">
            <v>0</v>
          </cell>
        </row>
        <row r="1325">
          <cell r="A1325">
            <v>1</v>
          </cell>
          <cell r="B1325">
            <v>1</v>
          </cell>
          <cell r="C1325">
            <v>2024</v>
          </cell>
          <cell r="D1325">
            <v>5</v>
          </cell>
          <cell r="E1325">
            <v>340</v>
          </cell>
          <cell r="F1325">
            <v>316</v>
          </cell>
          <cell r="G1325">
            <v>24</v>
          </cell>
          <cell r="H1325">
            <v>22</v>
          </cell>
          <cell r="I1325">
            <v>1</v>
          </cell>
          <cell r="J1325">
            <v>1</v>
          </cell>
          <cell r="K1325">
            <v>3</v>
          </cell>
          <cell r="L1325">
            <v>2</v>
          </cell>
          <cell r="M1325">
            <v>1</v>
          </cell>
          <cell r="N1325">
            <v>1</v>
          </cell>
          <cell r="O1325">
            <v>3</v>
          </cell>
          <cell r="P1325">
            <v>1</v>
          </cell>
          <cell r="Q1325">
            <v>1</v>
          </cell>
          <cell r="R1325">
            <v>104</v>
          </cell>
          <cell r="S1325">
            <v>3</v>
          </cell>
          <cell r="T1325">
            <v>4</v>
          </cell>
          <cell r="W1325">
            <v>1004</v>
          </cell>
          <cell r="X1325">
            <v>8</v>
          </cell>
          <cell r="AA1325">
            <v>874</v>
          </cell>
          <cell r="AB1325">
            <v>422.9</v>
          </cell>
          <cell r="AC1325">
            <v>4.0999999999999996</v>
          </cell>
          <cell r="AD1325">
            <v>20</v>
          </cell>
          <cell r="AE1325">
            <v>9.5949000000000009</v>
          </cell>
          <cell r="AF1325">
            <v>4</v>
          </cell>
          <cell r="AG1325">
            <v>4</v>
          </cell>
          <cell r="AH1325">
            <v>4</v>
          </cell>
          <cell r="AI1325">
            <v>0</v>
          </cell>
        </row>
        <row r="1326">
          <cell r="A1326">
            <v>1</v>
          </cell>
          <cell r="B1326">
            <v>1</v>
          </cell>
          <cell r="C1326">
            <v>2024</v>
          </cell>
          <cell r="D1326">
            <v>5</v>
          </cell>
          <cell r="E1326">
            <v>340</v>
          </cell>
          <cell r="F1326">
            <v>316</v>
          </cell>
          <cell r="G1326">
            <v>24</v>
          </cell>
          <cell r="H1326">
            <v>29</v>
          </cell>
          <cell r="I1326">
            <v>1</v>
          </cell>
          <cell r="J1326">
            <v>1</v>
          </cell>
          <cell r="K1326">
            <v>3</v>
          </cell>
          <cell r="L1326">
            <v>4</v>
          </cell>
          <cell r="M1326">
            <v>4</v>
          </cell>
          <cell r="N1326">
            <v>1</v>
          </cell>
          <cell r="O1326">
            <v>5</v>
          </cell>
          <cell r="P1326">
            <v>0</v>
          </cell>
          <cell r="R1326">
            <v>104</v>
          </cell>
          <cell r="S1326">
            <v>3</v>
          </cell>
          <cell r="T1326">
            <v>4</v>
          </cell>
          <cell r="W1326">
            <v>1004</v>
          </cell>
          <cell r="X1326">
            <v>8</v>
          </cell>
          <cell r="AA1326">
            <v>831</v>
          </cell>
          <cell r="AB1326">
            <v>966.58</v>
          </cell>
          <cell r="AC1326">
            <v>10.16</v>
          </cell>
          <cell r="AD1326">
            <v>20</v>
          </cell>
          <cell r="AE1326">
            <v>11.42</v>
          </cell>
          <cell r="AF1326">
            <v>4</v>
          </cell>
          <cell r="AG1326">
            <v>4</v>
          </cell>
          <cell r="AH1326">
            <v>4</v>
          </cell>
          <cell r="AI1326">
            <v>0</v>
          </cell>
        </row>
        <row r="1327">
          <cell r="A1327">
            <v>1</v>
          </cell>
          <cell r="B1327">
            <v>1</v>
          </cell>
          <cell r="C1327">
            <v>2024</v>
          </cell>
          <cell r="D1327">
            <v>5</v>
          </cell>
          <cell r="E1327">
            <v>340</v>
          </cell>
          <cell r="F1327">
            <v>316</v>
          </cell>
          <cell r="G1327">
            <v>24</v>
          </cell>
          <cell r="H1327">
            <v>11</v>
          </cell>
          <cell r="I1327">
            <v>1</v>
          </cell>
          <cell r="J1327">
            <v>2</v>
          </cell>
          <cell r="K1327">
            <v>3</v>
          </cell>
          <cell r="L1327">
            <v>2</v>
          </cell>
          <cell r="M1327">
            <v>1</v>
          </cell>
          <cell r="N1327">
            <v>3</v>
          </cell>
          <cell r="O1327">
            <v>0</v>
          </cell>
          <cell r="P1327">
            <v>1</v>
          </cell>
          <cell r="Q1327">
            <v>1</v>
          </cell>
          <cell r="R1327">
            <v>104</v>
          </cell>
          <cell r="S1327">
            <v>3</v>
          </cell>
          <cell r="T1327">
            <v>4</v>
          </cell>
          <cell r="W1327">
            <v>1004</v>
          </cell>
          <cell r="X1327">
            <v>8</v>
          </cell>
          <cell r="AA1327">
            <v>327</v>
          </cell>
          <cell r="AB1327">
            <v>386.52</v>
          </cell>
          <cell r="AC1327">
            <v>8.3858999999999995</v>
          </cell>
          <cell r="AD1327">
            <v>20</v>
          </cell>
          <cell r="AE1327">
            <v>24.922499999999999</v>
          </cell>
          <cell r="AF1327">
            <v>4</v>
          </cell>
          <cell r="AG1327">
            <v>4</v>
          </cell>
          <cell r="AH1327">
            <v>4</v>
          </cell>
          <cell r="AI1327">
            <v>0</v>
          </cell>
        </row>
        <row r="1328">
          <cell r="A1328">
            <v>1</v>
          </cell>
          <cell r="B1328">
            <v>1</v>
          </cell>
          <cell r="C1328">
            <v>2024</v>
          </cell>
          <cell r="D1328">
            <v>5</v>
          </cell>
          <cell r="E1328">
            <v>340</v>
          </cell>
          <cell r="F1328">
            <v>316</v>
          </cell>
          <cell r="G1328">
            <v>24</v>
          </cell>
          <cell r="H1328">
            <v>29</v>
          </cell>
          <cell r="I1328">
            <v>1</v>
          </cell>
          <cell r="J1328">
            <v>2</v>
          </cell>
          <cell r="K1328">
            <v>3</v>
          </cell>
          <cell r="L1328">
            <v>6</v>
          </cell>
          <cell r="M1328">
            <v>6</v>
          </cell>
          <cell r="N1328">
            <v>1</v>
          </cell>
          <cell r="O1328">
            <v>5</v>
          </cell>
          <cell r="P1328">
            <v>0</v>
          </cell>
          <cell r="R1328">
            <v>104</v>
          </cell>
          <cell r="S1328">
            <v>3</v>
          </cell>
          <cell r="T1328">
            <v>4</v>
          </cell>
          <cell r="W1328">
            <v>1004</v>
          </cell>
          <cell r="X1328">
            <v>8</v>
          </cell>
          <cell r="AA1328">
            <v>320</v>
          </cell>
          <cell r="AB1328">
            <v>502.09</v>
          </cell>
          <cell r="AC1328">
            <v>3.6349999999999998</v>
          </cell>
          <cell r="AD1328">
            <v>20</v>
          </cell>
          <cell r="AE1328">
            <v>26.4924</v>
          </cell>
          <cell r="AF1328">
            <v>4</v>
          </cell>
          <cell r="AG1328">
            <v>4</v>
          </cell>
          <cell r="AH1328">
            <v>4</v>
          </cell>
          <cell r="AI1328">
            <v>0</v>
          </cell>
        </row>
        <row r="1329">
          <cell r="A1329">
            <v>1</v>
          </cell>
          <cell r="B1329">
            <v>1</v>
          </cell>
          <cell r="C1329">
            <v>2024</v>
          </cell>
          <cell r="D1329">
            <v>5</v>
          </cell>
          <cell r="E1329">
            <v>340</v>
          </cell>
          <cell r="F1329">
            <v>316</v>
          </cell>
          <cell r="G1329">
            <v>24</v>
          </cell>
          <cell r="H1329">
            <v>22</v>
          </cell>
          <cell r="I1329">
            <v>1</v>
          </cell>
          <cell r="J1329">
            <v>2</v>
          </cell>
          <cell r="K1329">
            <v>3</v>
          </cell>
          <cell r="L1329">
            <v>2</v>
          </cell>
          <cell r="M1329">
            <v>2</v>
          </cell>
          <cell r="N1329">
            <v>1</v>
          </cell>
          <cell r="O1329">
            <v>3</v>
          </cell>
          <cell r="P1329">
            <v>1</v>
          </cell>
          <cell r="Q1329">
            <v>1</v>
          </cell>
          <cell r="R1329">
            <v>104</v>
          </cell>
          <cell r="S1329">
            <v>3</v>
          </cell>
          <cell r="T1329">
            <v>4</v>
          </cell>
          <cell r="W1329">
            <v>1004</v>
          </cell>
          <cell r="X1329">
            <v>8</v>
          </cell>
          <cell r="AA1329">
            <v>370</v>
          </cell>
          <cell r="AB1329">
            <v>408</v>
          </cell>
          <cell r="AC1329">
            <v>9.1999999999999993</v>
          </cell>
          <cell r="AD1329">
            <v>20</v>
          </cell>
          <cell r="AE1329">
            <v>19.079999999999998</v>
          </cell>
          <cell r="AF1329">
            <v>4</v>
          </cell>
          <cell r="AG1329">
            <v>4</v>
          </cell>
          <cell r="AH1329">
            <v>4</v>
          </cell>
          <cell r="AI1329">
            <v>0</v>
          </cell>
        </row>
        <row r="1330">
          <cell r="A1330">
            <v>1</v>
          </cell>
          <cell r="B1330">
            <v>1</v>
          </cell>
          <cell r="C1330">
            <v>2024</v>
          </cell>
          <cell r="D1330">
            <v>5</v>
          </cell>
          <cell r="E1330">
            <v>340</v>
          </cell>
          <cell r="F1330">
            <v>316</v>
          </cell>
          <cell r="G1330">
            <v>24</v>
          </cell>
          <cell r="H1330">
            <v>2</v>
          </cell>
          <cell r="I1330">
            <v>2</v>
          </cell>
          <cell r="J1330">
            <v>1</v>
          </cell>
          <cell r="K1330">
            <v>3</v>
          </cell>
          <cell r="L1330">
            <v>4</v>
          </cell>
          <cell r="M1330">
            <v>1</v>
          </cell>
          <cell r="N1330">
            <v>1</v>
          </cell>
          <cell r="O1330">
            <v>2</v>
          </cell>
          <cell r="P1330">
            <v>1</v>
          </cell>
          <cell r="Q1330">
            <v>0</v>
          </cell>
          <cell r="R1330">
            <v>104</v>
          </cell>
          <cell r="S1330">
            <v>3</v>
          </cell>
          <cell r="T1330">
            <v>4</v>
          </cell>
          <cell r="W1330">
            <v>1004</v>
          </cell>
          <cell r="X1330">
            <v>8</v>
          </cell>
          <cell r="AA1330">
            <v>658</v>
          </cell>
          <cell r="AB1330">
            <v>1311.55</v>
          </cell>
          <cell r="AC1330">
            <v>22.198599999999999</v>
          </cell>
          <cell r="AD1330">
            <v>20</v>
          </cell>
          <cell r="AE1330">
            <v>32.311599999999999</v>
          </cell>
          <cell r="AF1330">
            <v>4</v>
          </cell>
          <cell r="AG1330">
            <v>4</v>
          </cell>
          <cell r="AH1330">
            <v>4</v>
          </cell>
          <cell r="AI1330">
            <v>0</v>
          </cell>
        </row>
        <row r="1331">
          <cell r="A1331">
            <v>1</v>
          </cell>
          <cell r="B1331">
            <v>1</v>
          </cell>
          <cell r="C1331">
            <v>2024</v>
          </cell>
          <cell r="D1331">
            <v>5</v>
          </cell>
          <cell r="E1331">
            <v>340</v>
          </cell>
          <cell r="F1331">
            <v>316</v>
          </cell>
          <cell r="G1331">
            <v>24</v>
          </cell>
          <cell r="H1331">
            <v>11</v>
          </cell>
          <cell r="I1331">
            <v>2</v>
          </cell>
          <cell r="J1331">
            <v>1</v>
          </cell>
          <cell r="K1331">
            <v>3</v>
          </cell>
          <cell r="L1331">
            <v>2</v>
          </cell>
          <cell r="M1331">
            <v>1</v>
          </cell>
          <cell r="N1331">
            <v>3</v>
          </cell>
          <cell r="O1331">
            <v>0</v>
          </cell>
          <cell r="P1331">
            <v>1</v>
          </cell>
          <cell r="Q1331">
            <v>1</v>
          </cell>
          <cell r="R1331">
            <v>104</v>
          </cell>
          <cell r="S1331">
            <v>3</v>
          </cell>
          <cell r="T1331">
            <v>4</v>
          </cell>
          <cell r="W1331">
            <v>1004</v>
          </cell>
          <cell r="X1331">
            <v>8</v>
          </cell>
          <cell r="AA1331">
            <v>630</v>
          </cell>
          <cell r="AB1331">
            <v>1733.29</v>
          </cell>
          <cell r="AD1331">
            <v>20</v>
          </cell>
          <cell r="AE1331">
            <v>6.0204000000000004</v>
          </cell>
          <cell r="AF1331">
            <v>4</v>
          </cell>
          <cell r="AG1331">
            <v>4</v>
          </cell>
          <cell r="AH1331">
            <v>4</v>
          </cell>
          <cell r="AI1331">
            <v>0</v>
          </cell>
        </row>
        <row r="1332">
          <cell r="A1332">
            <v>1</v>
          </cell>
          <cell r="B1332">
            <v>1</v>
          </cell>
          <cell r="C1332">
            <v>2024</v>
          </cell>
          <cell r="D1332">
            <v>5</v>
          </cell>
          <cell r="E1332">
            <v>340</v>
          </cell>
          <cell r="F1332">
            <v>316</v>
          </cell>
          <cell r="G1332">
            <v>24</v>
          </cell>
          <cell r="H1332">
            <v>22</v>
          </cell>
          <cell r="I1332">
            <v>2</v>
          </cell>
          <cell r="J1332">
            <v>1</v>
          </cell>
          <cell r="K1332">
            <v>3</v>
          </cell>
          <cell r="L1332">
            <v>4</v>
          </cell>
          <cell r="M1332">
            <v>1</v>
          </cell>
          <cell r="N1332">
            <v>4</v>
          </cell>
          <cell r="O1332">
            <v>9</v>
          </cell>
          <cell r="P1332">
            <v>1</v>
          </cell>
          <cell r="Q1332">
            <v>1</v>
          </cell>
          <cell r="R1332">
            <v>104</v>
          </cell>
          <cell r="S1332">
            <v>3</v>
          </cell>
          <cell r="T1332">
            <v>4</v>
          </cell>
          <cell r="W1332">
            <v>1004</v>
          </cell>
          <cell r="X1332">
            <v>8</v>
          </cell>
          <cell r="AA1332">
            <v>228</v>
          </cell>
          <cell r="AB1332">
            <v>379.88</v>
          </cell>
          <cell r="AD1332">
            <v>20</v>
          </cell>
          <cell r="AE1332">
            <v>15.8809</v>
          </cell>
          <cell r="AF1332">
            <v>4</v>
          </cell>
          <cell r="AG1332">
            <v>4</v>
          </cell>
          <cell r="AH1332">
            <v>4</v>
          </cell>
          <cell r="AI1332">
            <v>0</v>
          </cell>
        </row>
        <row r="1333">
          <cell r="A1333">
            <v>1</v>
          </cell>
          <cell r="B1333">
            <v>1</v>
          </cell>
          <cell r="C1333">
            <v>2024</v>
          </cell>
          <cell r="D1333">
            <v>5</v>
          </cell>
          <cell r="E1333">
            <v>340</v>
          </cell>
          <cell r="F1333">
            <v>316</v>
          </cell>
          <cell r="G1333">
            <v>24</v>
          </cell>
          <cell r="H1333">
            <v>30</v>
          </cell>
          <cell r="I1333">
            <v>2</v>
          </cell>
          <cell r="J1333">
            <v>1</v>
          </cell>
          <cell r="K1333">
            <v>3</v>
          </cell>
          <cell r="L1333">
            <v>3</v>
          </cell>
          <cell r="M1333">
            <v>1</v>
          </cell>
          <cell r="N1333">
            <v>3</v>
          </cell>
          <cell r="O1333">
            <v>0</v>
          </cell>
          <cell r="P1333">
            <v>1</v>
          </cell>
          <cell r="Q1333">
            <v>1</v>
          </cell>
          <cell r="R1333">
            <v>104</v>
          </cell>
          <cell r="S1333">
            <v>3</v>
          </cell>
          <cell r="T1333">
            <v>4</v>
          </cell>
          <cell r="W1333">
            <v>1004</v>
          </cell>
          <cell r="X1333">
            <v>8</v>
          </cell>
          <cell r="AA1333">
            <v>812</v>
          </cell>
          <cell r="AB1333">
            <v>1512.48</v>
          </cell>
          <cell r="AD1333">
            <v>20</v>
          </cell>
          <cell r="AE1333">
            <v>21.459</v>
          </cell>
          <cell r="AF1333">
            <v>4</v>
          </cell>
          <cell r="AG1333">
            <v>4</v>
          </cell>
          <cell r="AH1333">
            <v>4</v>
          </cell>
          <cell r="AI1333">
            <v>0</v>
          </cell>
        </row>
        <row r="1334">
          <cell r="A1334">
            <v>1</v>
          </cell>
          <cell r="B1334">
            <v>1</v>
          </cell>
          <cell r="C1334">
            <v>2024</v>
          </cell>
          <cell r="D1334">
            <v>5</v>
          </cell>
          <cell r="E1334">
            <v>340</v>
          </cell>
          <cell r="F1334">
            <v>316</v>
          </cell>
          <cell r="G1334">
            <v>24</v>
          </cell>
          <cell r="H1334">
            <v>6</v>
          </cell>
          <cell r="I1334">
            <v>2</v>
          </cell>
          <cell r="J1334">
            <v>2</v>
          </cell>
          <cell r="K1334">
            <v>3</v>
          </cell>
          <cell r="L1334">
            <v>1</v>
          </cell>
          <cell r="M1334">
            <v>1</v>
          </cell>
          <cell r="N1334">
            <v>1</v>
          </cell>
          <cell r="O1334">
            <v>5</v>
          </cell>
          <cell r="P1334">
            <v>0</v>
          </cell>
          <cell r="R1334">
            <v>104</v>
          </cell>
          <cell r="S1334">
            <v>3</v>
          </cell>
          <cell r="T1334">
            <v>4</v>
          </cell>
          <cell r="W1334">
            <v>1004</v>
          </cell>
          <cell r="X1334">
            <v>8</v>
          </cell>
          <cell r="AA1334">
            <v>453</v>
          </cell>
          <cell r="AB1334">
            <v>354.11200000000002</v>
          </cell>
          <cell r="AD1334">
            <v>20</v>
          </cell>
          <cell r="AE1334">
            <v>12.5863</v>
          </cell>
          <cell r="AF1334">
            <v>4</v>
          </cell>
          <cell r="AG1334">
            <v>4</v>
          </cell>
          <cell r="AH1334">
            <v>4</v>
          </cell>
          <cell r="AI1334">
            <v>0</v>
          </cell>
        </row>
        <row r="1335">
          <cell r="A1335">
            <v>1</v>
          </cell>
          <cell r="B1335">
            <v>1</v>
          </cell>
          <cell r="C1335">
            <v>2024</v>
          </cell>
          <cell r="D1335">
            <v>5</v>
          </cell>
          <cell r="E1335">
            <v>340</v>
          </cell>
          <cell r="F1335">
            <v>316</v>
          </cell>
          <cell r="G1335">
            <v>24</v>
          </cell>
          <cell r="H1335">
            <v>11</v>
          </cell>
          <cell r="I1335">
            <v>2</v>
          </cell>
          <cell r="J1335">
            <v>2</v>
          </cell>
          <cell r="K1335">
            <v>3</v>
          </cell>
          <cell r="L1335">
            <v>2</v>
          </cell>
          <cell r="M1335">
            <v>1</v>
          </cell>
          <cell r="N1335">
            <v>3</v>
          </cell>
          <cell r="O1335">
            <v>0</v>
          </cell>
          <cell r="P1335">
            <v>1</v>
          </cell>
          <cell r="Q1335">
            <v>1</v>
          </cell>
          <cell r="R1335">
            <v>104</v>
          </cell>
          <cell r="S1335">
            <v>3</v>
          </cell>
          <cell r="T1335">
            <v>4</v>
          </cell>
          <cell r="W1335">
            <v>1004</v>
          </cell>
          <cell r="X1335">
            <v>8</v>
          </cell>
          <cell r="AA1335">
            <v>1998</v>
          </cell>
          <cell r="AB1335">
            <v>3718.26</v>
          </cell>
          <cell r="AC1335">
            <v>6.2462999999999997</v>
          </cell>
          <cell r="AD1335">
            <v>20</v>
          </cell>
          <cell r="AE1335">
            <v>32.644799999999996</v>
          </cell>
          <cell r="AF1335">
            <v>4</v>
          </cell>
          <cell r="AG1335">
            <v>4</v>
          </cell>
          <cell r="AH1335">
            <v>4</v>
          </cell>
          <cell r="AI1335">
            <v>0</v>
          </cell>
        </row>
        <row r="1336">
          <cell r="A1336">
            <v>1</v>
          </cell>
          <cell r="B1336">
            <v>1</v>
          </cell>
          <cell r="C1336">
            <v>2024</v>
          </cell>
          <cell r="D1336">
            <v>5</v>
          </cell>
          <cell r="E1336">
            <v>340</v>
          </cell>
          <cell r="F1336">
            <v>316</v>
          </cell>
          <cell r="G1336">
            <v>24</v>
          </cell>
          <cell r="H1336">
            <v>22</v>
          </cell>
          <cell r="I1336">
            <v>2</v>
          </cell>
          <cell r="J1336">
            <v>2</v>
          </cell>
          <cell r="K1336">
            <v>3</v>
          </cell>
          <cell r="L1336">
            <v>3</v>
          </cell>
          <cell r="M1336">
            <v>1</v>
          </cell>
          <cell r="N1336">
            <v>4</v>
          </cell>
          <cell r="O1336">
            <v>9</v>
          </cell>
          <cell r="P1336">
            <v>1</v>
          </cell>
          <cell r="Q1336">
            <v>1</v>
          </cell>
          <cell r="R1336">
            <v>104</v>
          </cell>
          <cell r="S1336">
            <v>3</v>
          </cell>
          <cell r="T1336">
            <v>4</v>
          </cell>
          <cell r="W1336">
            <v>1004</v>
          </cell>
          <cell r="X1336">
            <v>8</v>
          </cell>
          <cell r="AA1336">
            <v>146</v>
          </cell>
          <cell r="AB1336">
            <v>459</v>
          </cell>
          <cell r="AC1336">
            <v>4.4668000000000001</v>
          </cell>
          <cell r="AD1336">
            <v>20</v>
          </cell>
          <cell r="AE1336">
            <v>21.3766</v>
          </cell>
          <cell r="AF1336">
            <v>4</v>
          </cell>
          <cell r="AG1336">
            <v>4</v>
          </cell>
          <cell r="AH1336">
            <v>4</v>
          </cell>
          <cell r="AI1336">
            <v>0</v>
          </cell>
        </row>
        <row r="1337">
          <cell r="A1337">
            <v>1</v>
          </cell>
          <cell r="B1337">
            <v>1</v>
          </cell>
          <cell r="C1337">
            <v>2024</v>
          </cell>
          <cell r="D1337">
            <v>5</v>
          </cell>
          <cell r="E1337">
            <v>340</v>
          </cell>
          <cell r="F1337">
            <v>316</v>
          </cell>
          <cell r="G1337">
            <v>24</v>
          </cell>
          <cell r="H1337">
            <v>30</v>
          </cell>
          <cell r="I1337">
            <v>2</v>
          </cell>
          <cell r="J1337">
            <v>2</v>
          </cell>
          <cell r="K1337">
            <v>3</v>
          </cell>
          <cell r="L1337">
            <v>3</v>
          </cell>
          <cell r="M1337">
            <v>1</v>
          </cell>
          <cell r="N1337">
            <v>3</v>
          </cell>
          <cell r="O1337">
            <v>0</v>
          </cell>
          <cell r="P1337">
            <v>1</v>
          </cell>
          <cell r="Q1337">
            <v>1</v>
          </cell>
          <cell r="R1337">
            <v>104</v>
          </cell>
          <cell r="S1337">
            <v>3</v>
          </cell>
          <cell r="T1337">
            <v>4</v>
          </cell>
          <cell r="W1337">
            <v>1004</v>
          </cell>
          <cell r="X1337">
            <v>8</v>
          </cell>
          <cell r="AA1337">
            <v>73</v>
          </cell>
          <cell r="AB1337">
            <v>85.3</v>
          </cell>
          <cell r="AD1337">
            <v>20</v>
          </cell>
          <cell r="AE1337">
            <v>25.556699999999999</v>
          </cell>
          <cell r="AF1337">
            <v>4</v>
          </cell>
          <cell r="AG1337">
            <v>4</v>
          </cell>
          <cell r="AH1337">
            <v>4</v>
          </cell>
          <cell r="AI1337">
            <v>0</v>
          </cell>
        </row>
        <row r="1338">
          <cell r="A1338">
            <v>1</v>
          </cell>
          <cell r="B1338">
            <v>1</v>
          </cell>
          <cell r="C1338">
            <v>2024</v>
          </cell>
          <cell r="D1338">
            <v>5</v>
          </cell>
          <cell r="E1338">
            <v>340</v>
          </cell>
          <cell r="F1338">
            <v>316</v>
          </cell>
          <cell r="G1338">
            <v>24</v>
          </cell>
          <cell r="H1338">
            <v>11</v>
          </cell>
          <cell r="I1338">
            <v>2</v>
          </cell>
          <cell r="J1338">
            <v>3</v>
          </cell>
          <cell r="K1338">
            <v>3</v>
          </cell>
          <cell r="L1338">
            <v>2</v>
          </cell>
          <cell r="M1338">
            <v>1</v>
          </cell>
          <cell r="N1338">
            <v>3</v>
          </cell>
          <cell r="O1338">
            <v>0</v>
          </cell>
          <cell r="P1338">
            <v>1</v>
          </cell>
          <cell r="Q1338">
            <v>1</v>
          </cell>
          <cell r="R1338">
            <v>104</v>
          </cell>
          <cell r="S1338">
            <v>3</v>
          </cell>
          <cell r="T1338">
            <v>4</v>
          </cell>
          <cell r="W1338">
            <v>1004</v>
          </cell>
          <cell r="X1338">
            <v>8</v>
          </cell>
          <cell r="AA1338">
            <v>2280</v>
          </cell>
          <cell r="AB1338">
            <v>2717.62</v>
          </cell>
          <cell r="AD1338">
            <v>20</v>
          </cell>
          <cell r="AE1338">
            <v>15.4107</v>
          </cell>
          <cell r="AF1338">
            <v>4</v>
          </cell>
          <cell r="AG1338">
            <v>4</v>
          </cell>
          <cell r="AH1338">
            <v>4</v>
          </cell>
          <cell r="AI1338">
            <v>0</v>
          </cell>
        </row>
        <row r="1339">
          <cell r="A1339">
            <v>1</v>
          </cell>
          <cell r="B1339">
            <v>1</v>
          </cell>
          <cell r="C1339">
            <v>2024</v>
          </cell>
          <cell r="D1339">
            <v>5</v>
          </cell>
          <cell r="E1339">
            <v>340</v>
          </cell>
          <cell r="F1339">
            <v>316</v>
          </cell>
          <cell r="G1339">
            <v>24</v>
          </cell>
          <cell r="H1339">
            <v>22</v>
          </cell>
          <cell r="I1339">
            <v>3</v>
          </cell>
          <cell r="J1339">
            <v>1</v>
          </cell>
          <cell r="K1339">
            <v>3</v>
          </cell>
          <cell r="L1339">
            <v>4</v>
          </cell>
          <cell r="M1339">
            <v>1</v>
          </cell>
          <cell r="N1339">
            <v>1</v>
          </cell>
          <cell r="O1339">
            <v>2</v>
          </cell>
          <cell r="P1339">
            <v>1</v>
          </cell>
          <cell r="Q1339">
            <v>1</v>
          </cell>
          <cell r="R1339">
            <v>104</v>
          </cell>
          <cell r="S1339">
            <v>3</v>
          </cell>
          <cell r="T1339">
            <v>6</v>
          </cell>
          <cell r="W1339">
            <v>1004</v>
          </cell>
          <cell r="X1339">
            <v>8</v>
          </cell>
          <cell r="AA1339">
            <v>39</v>
          </cell>
          <cell r="AB1339">
            <v>103.55</v>
          </cell>
          <cell r="AC1339">
            <v>10.052099999999999</v>
          </cell>
          <cell r="AD1339">
            <v>20</v>
          </cell>
          <cell r="AE1339">
            <v>57.2821</v>
          </cell>
          <cell r="AF1339">
            <v>4</v>
          </cell>
          <cell r="AG1339">
            <v>4</v>
          </cell>
          <cell r="AH1339">
            <v>4</v>
          </cell>
          <cell r="AI1339">
            <v>0</v>
          </cell>
        </row>
        <row r="1340">
          <cell r="A1340">
            <v>1</v>
          </cell>
          <cell r="B1340">
            <v>1</v>
          </cell>
          <cell r="C1340">
            <v>2024</v>
          </cell>
          <cell r="D1340">
            <v>5</v>
          </cell>
          <cell r="E1340">
            <v>340</v>
          </cell>
          <cell r="F1340">
            <v>316</v>
          </cell>
          <cell r="G1340">
            <v>24</v>
          </cell>
          <cell r="H1340">
            <v>22</v>
          </cell>
          <cell r="I1340">
            <v>3</v>
          </cell>
          <cell r="J1340">
            <v>2</v>
          </cell>
          <cell r="K1340">
            <v>3</v>
          </cell>
          <cell r="L1340">
            <v>1</v>
          </cell>
          <cell r="M1340">
            <v>1</v>
          </cell>
          <cell r="N1340">
            <v>4</v>
          </cell>
          <cell r="O1340">
            <v>9</v>
          </cell>
          <cell r="P1340">
            <v>1</v>
          </cell>
          <cell r="Q1340">
            <v>1</v>
          </cell>
          <cell r="R1340">
            <v>104</v>
          </cell>
          <cell r="S1340">
            <v>3</v>
          </cell>
          <cell r="T1340">
            <v>4</v>
          </cell>
          <cell r="W1340">
            <v>1004</v>
          </cell>
          <cell r="X1340">
            <v>8</v>
          </cell>
          <cell r="AA1340">
            <v>4778</v>
          </cell>
          <cell r="AB1340">
            <v>739.9</v>
          </cell>
          <cell r="AD1340">
            <v>20</v>
          </cell>
          <cell r="AE1340">
            <v>8.5400000000000004E-2</v>
          </cell>
          <cell r="AF1340">
            <v>4</v>
          </cell>
          <cell r="AG1340">
            <v>4</v>
          </cell>
          <cell r="AH1340">
            <v>4</v>
          </cell>
          <cell r="AI1340">
            <v>0</v>
          </cell>
        </row>
        <row r="1341">
          <cell r="A1341">
            <v>1</v>
          </cell>
          <cell r="B1341">
            <v>1</v>
          </cell>
          <cell r="C1341">
            <v>2024</v>
          </cell>
          <cell r="D1341">
            <v>5</v>
          </cell>
          <cell r="E1341">
            <v>340</v>
          </cell>
          <cell r="F1341">
            <v>316</v>
          </cell>
          <cell r="G1341">
            <v>24</v>
          </cell>
          <cell r="H1341">
            <v>9</v>
          </cell>
          <cell r="I1341">
            <v>5</v>
          </cell>
          <cell r="J1341">
            <v>2</v>
          </cell>
          <cell r="K1341">
            <v>3</v>
          </cell>
          <cell r="L1341">
            <v>3</v>
          </cell>
          <cell r="M1341">
            <v>1</v>
          </cell>
          <cell r="N1341">
            <v>3</v>
          </cell>
          <cell r="O1341">
            <v>0</v>
          </cell>
          <cell r="P1341">
            <v>1</v>
          </cell>
          <cell r="Q1341">
            <v>1</v>
          </cell>
          <cell r="R1341">
            <v>104</v>
          </cell>
          <cell r="S1341">
            <v>3</v>
          </cell>
          <cell r="T1341">
            <v>4</v>
          </cell>
          <cell r="W1341">
            <v>1004</v>
          </cell>
          <cell r="X1341">
            <v>8</v>
          </cell>
          <cell r="AA1341">
            <v>480</v>
          </cell>
          <cell r="AB1341">
            <v>750.41</v>
          </cell>
          <cell r="AD1341">
            <v>20</v>
          </cell>
          <cell r="AE1341">
            <v>54.997999999999998</v>
          </cell>
          <cell r="AF1341">
            <v>4</v>
          </cell>
          <cell r="AG1341">
            <v>4</v>
          </cell>
          <cell r="AH1341">
            <v>4</v>
          </cell>
          <cell r="AI1341">
            <v>0</v>
          </cell>
        </row>
        <row r="1342">
          <cell r="A1342">
            <v>1</v>
          </cell>
          <cell r="B1342">
            <v>1</v>
          </cell>
          <cell r="C1342">
            <v>2024</v>
          </cell>
          <cell r="D1342">
            <v>5</v>
          </cell>
          <cell r="E1342">
            <v>340</v>
          </cell>
          <cell r="F1342">
            <v>316</v>
          </cell>
          <cell r="G1342">
            <v>24</v>
          </cell>
          <cell r="H1342">
            <v>2</v>
          </cell>
          <cell r="I1342">
            <v>6</v>
          </cell>
          <cell r="J1342">
            <v>3</v>
          </cell>
          <cell r="K1342">
            <v>3</v>
          </cell>
          <cell r="L1342">
            <v>2</v>
          </cell>
          <cell r="M1342">
            <v>1</v>
          </cell>
          <cell r="N1342">
            <v>1</v>
          </cell>
          <cell r="O1342">
            <v>2</v>
          </cell>
          <cell r="P1342">
            <v>1</v>
          </cell>
          <cell r="Q1342">
            <v>1</v>
          </cell>
          <cell r="R1342">
            <v>104</v>
          </cell>
          <cell r="S1342">
            <v>3</v>
          </cell>
          <cell r="T1342">
            <v>4</v>
          </cell>
          <cell r="W1342">
            <v>1004</v>
          </cell>
          <cell r="X1342">
            <v>8</v>
          </cell>
          <cell r="AA1342">
            <v>398</v>
          </cell>
          <cell r="AB1342">
            <v>1026</v>
          </cell>
          <cell r="AD1342">
            <v>20</v>
          </cell>
          <cell r="AE1342">
            <v>32.935000000000002</v>
          </cell>
          <cell r="AF1342">
            <v>4</v>
          </cell>
          <cell r="AG1342">
            <v>4</v>
          </cell>
          <cell r="AH1342">
            <v>4</v>
          </cell>
          <cell r="AI1342">
            <v>0</v>
          </cell>
        </row>
        <row r="1343">
          <cell r="A1343">
            <v>1</v>
          </cell>
          <cell r="B1343">
            <v>2</v>
          </cell>
          <cell r="C1343">
            <v>2024</v>
          </cell>
          <cell r="D1343">
            <v>5</v>
          </cell>
          <cell r="E1343">
            <v>340</v>
          </cell>
          <cell r="F1343">
            <v>275</v>
          </cell>
          <cell r="G1343">
            <v>24</v>
          </cell>
          <cell r="H1343">
            <v>12</v>
          </cell>
          <cell r="I1343">
            <v>1</v>
          </cell>
          <cell r="J1343">
            <v>1</v>
          </cell>
          <cell r="K1343">
            <v>3</v>
          </cell>
          <cell r="L1343">
            <v>3</v>
          </cell>
          <cell r="M1343">
            <v>1</v>
          </cell>
          <cell r="N1343">
            <v>1</v>
          </cell>
          <cell r="O1343">
            <v>5</v>
          </cell>
          <cell r="P1343">
            <v>1</v>
          </cell>
          <cell r="Q1343">
            <v>1</v>
          </cell>
          <cell r="R1343">
            <v>104</v>
          </cell>
          <cell r="S1343">
            <v>3</v>
          </cell>
          <cell r="T1343">
            <v>4</v>
          </cell>
          <cell r="W1343">
            <v>1004</v>
          </cell>
          <cell r="X1343">
            <v>8</v>
          </cell>
          <cell r="AA1343">
            <v>542</v>
          </cell>
          <cell r="AB1343">
            <v>721.53</v>
          </cell>
          <cell r="AC1343">
            <v>8.8695000000000004</v>
          </cell>
          <cell r="AD1343">
            <v>20</v>
          </cell>
          <cell r="AE1343">
            <v>21.339600000000001</v>
          </cell>
          <cell r="AF1343">
            <v>4</v>
          </cell>
          <cell r="AG1343">
            <v>4</v>
          </cell>
          <cell r="AH1343">
            <v>4</v>
          </cell>
          <cell r="AI1343">
            <v>0</v>
          </cell>
        </row>
        <row r="1344">
          <cell r="A1344">
            <v>1</v>
          </cell>
          <cell r="B1344">
            <v>2</v>
          </cell>
          <cell r="C1344">
            <v>2024</v>
          </cell>
          <cell r="D1344">
            <v>5</v>
          </cell>
          <cell r="E1344">
            <v>340</v>
          </cell>
          <cell r="F1344">
            <v>275</v>
          </cell>
          <cell r="G1344">
            <v>24</v>
          </cell>
          <cell r="H1344">
            <v>30</v>
          </cell>
          <cell r="I1344">
            <v>1</v>
          </cell>
          <cell r="J1344">
            <v>1</v>
          </cell>
          <cell r="K1344">
            <v>3</v>
          </cell>
          <cell r="L1344">
            <v>3</v>
          </cell>
          <cell r="M1344">
            <v>1</v>
          </cell>
          <cell r="N1344">
            <v>2</v>
          </cell>
          <cell r="O1344">
            <v>9</v>
          </cell>
          <cell r="P1344">
            <v>1</v>
          </cell>
          <cell r="Q1344">
            <v>1</v>
          </cell>
          <cell r="R1344">
            <v>104</v>
          </cell>
          <cell r="S1344">
            <v>3</v>
          </cell>
          <cell r="T1344">
            <v>4</v>
          </cell>
          <cell r="W1344">
            <v>1004</v>
          </cell>
          <cell r="X1344">
            <v>8</v>
          </cell>
          <cell r="AA1344">
            <v>779</v>
          </cell>
          <cell r="AB1344">
            <v>1477.2782</v>
          </cell>
          <cell r="AC1344">
            <v>7.4492000000000003</v>
          </cell>
          <cell r="AD1344">
            <v>20</v>
          </cell>
          <cell r="AE1344">
            <v>31.8796</v>
          </cell>
          <cell r="AF1344">
            <v>4</v>
          </cell>
          <cell r="AG1344">
            <v>4</v>
          </cell>
          <cell r="AH1344">
            <v>4</v>
          </cell>
          <cell r="AI1344">
            <v>0</v>
          </cell>
        </row>
        <row r="1345">
          <cell r="A1345">
            <v>1</v>
          </cell>
          <cell r="B1345">
            <v>2</v>
          </cell>
          <cell r="C1345">
            <v>2024</v>
          </cell>
          <cell r="D1345">
            <v>5</v>
          </cell>
          <cell r="E1345">
            <v>340</v>
          </cell>
          <cell r="F1345">
            <v>275</v>
          </cell>
          <cell r="G1345">
            <v>24</v>
          </cell>
          <cell r="H1345">
            <v>11</v>
          </cell>
          <cell r="I1345">
            <v>2</v>
          </cell>
          <cell r="J1345">
            <v>2</v>
          </cell>
          <cell r="K1345">
            <v>3</v>
          </cell>
          <cell r="L1345">
            <v>1</v>
          </cell>
          <cell r="M1345">
            <v>1</v>
          </cell>
          <cell r="N1345">
            <v>1</v>
          </cell>
          <cell r="O1345">
            <v>5</v>
          </cell>
          <cell r="P1345">
            <v>1</v>
          </cell>
          <cell r="Q1345">
            <v>1</v>
          </cell>
          <cell r="R1345">
            <v>104</v>
          </cell>
          <cell r="S1345">
            <v>3</v>
          </cell>
          <cell r="T1345">
            <v>4</v>
          </cell>
          <cell r="W1345">
            <v>1004</v>
          </cell>
          <cell r="X1345">
            <v>8</v>
          </cell>
          <cell r="AA1345">
            <v>1419</v>
          </cell>
          <cell r="AB1345">
            <v>2257.1374999999998</v>
          </cell>
          <cell r="AD1345">
            <v>20</v>
          </cell>
          <cell r="AE1345">
            <v>312.04500000000002</v>
          </cell>
          <cell r="AF1345">
            <v>4</v>
          </cell>
          <cell r="AG1345">
            <v>4</v>
          </cell>
          <cell r="AH1345">
            <v>4</v>
          </cell>
          <cell r="AI1345">
            <v>0</v>
          </cell>
        </row>
        <row r="1346">
          <cell r="A1346">
            <v>1</v>
          </cell>
          <cell r="B1346">
            <v>2</v>
          </cell>
          <cell r="C1346">
            <v>2024</v>
          </cell>
          <cell r="D1346">
            <v>5</v>
          </cell>
          <cell r="E1346">
            <v>340</v>
          </cell>
          <cell r="F1346">
            <v>275</v>
          </cell>
          <cell r="G1346">
            <v>24</v>
          </cell>
          <cell r="H1346">
            <v>33</v>
          </cell>
          <cell r="I1346">
            <v>2</v>
          </cell>
          <cell r="J1346">
            <v>2</v>
          </cell>
          <cell r="K1346">
            <v>3</v>
          </cell>
          <cell r="L1346">
            <v>2</v>
          </cell>
          <cell r="M1346">
            <v>1</v>
          </cell>
          <cell r="N1346">
            <v>1</v>
          </cell>
          <cell r="O1346">
            <v>5</v>
          </cell>
          <cell r="P1346">
            <v>1</v>
          </cell>
          <cell r="Q1346">
            <v>1</v>
          </cell>
          <cell r="R1346">
            <v>104</v>
          </cell>
          <cell r="S1346">
            <v>3</v>
          </cell>
          <cell r="T1346">
            <v>4</v>
          </cell>
          <cell r="W1346">
            <v>1004</v>
          </cell>
          <cell r="X1346">
            <v>8</v>
          </cell>
          <cell r="AA1346">
            <v>1146</v>
          </cell>
          <cell r="AB1346">
            <v>1741.47</v>
          </cell>
          <cell r="AC1346">
            <v>9.3683999999999994</v>
          </cell>
          <cell r="AD1346">
            <v>20</v>
          </cell>
          <cell r="AE1346">
            <v>25.161799999999999</v>
          </cell>
          <cell r="AF1346">
            <v>4</v>
          </cell>
          <cell r="AG1346">
            <v>4</v>
          </cell>
          <cell r="AH1346">
            <v>4</v>
          </cell>
          <cell r="AI1346">
            <v>0</v>
          </cell>
        </row>
        <row r="1347">
          <cell r="A1347">
            <v>1</v>
          </cell>
          <cell r="B1347">
            <v>2</v>
          </cell>
          <cell r="C1347">
            <v>2024</v>
          </cell>
          <cell r="D1347">
            <v>5</v>
          </cell>
          <cell r="E1347">
            <v>340</v>
          </cell>
          <cell r="F1347">
            <v>275</v>
          </cell>
          <cell r="G1347">
            <v>24</v>
          </cell>
          <cell r="H1347">
            <v>4</v>
          </cell>
          <cell r="I1347">
            <v>7</v>
          </cell>
          <cell r="J1347">
            <v>2</v>
          </cell>
          <cell r="K1347">
            <v>3</v>
          </cell>
          <cell r="L1347">
            <v>1</v>
          </cell>
          <cell r="M1347">
            <v>1</v>
          </cell>
          <cell r="N1347">
            <v>1</v>
          </cell>
          <cell r="O1347">
            <v>5</v>
          </cell>
          <cell r="P1347">
            <v>1</v>
          </cell>
          <cell r="Q1347">
            <v>0</v>
          </cell>
          <cell r="R1347">
            <v>104</v>
          </cell>
          <cell r="S1347">
            <v>3</v>
          </cell>
          <cell r="T1347">
            <v>4</v>
          </cell>
          <cell r="W1347">
            <v>1004</v>
          </cell>
          <cell r="X1347">
            <v>8</v>
          </cell>
          <cell r="AA1347">
            <v>417</v>
          </cell>
          <cell r="AB1347">
            <v>249</v>
          </cell>
          <cell r="AC1347">
            <v>1.048</v>
          </cell>
          <cell r="AD1347">
            <v>20</v>
          </cell>
          <cell r="AE1347">
            <v>34.231000000000002</v>
          </cell>
          <cell r="AF1347">
            <v>4</v>
          </cell>
          <cell r="AG1347">
            <v>4</v>
          </cell>
          <cell r="AH1347">
            <v>4</v>
          </cell>
          <cell r="AI1347">
            <v>0</v>
          </cell>
        </row>
        <row r="1348">
          <cell r="A1348">
            <v>1</v>
          </cell>
          <cell r="B1348">
            <v>2</v>
          </cell>
          <cell r="C1348">
            <v>2024</v>
          </cell>
          <cell r="D1348">
            <v>5</v>
          </cell>
          <cell r="E1348">
            <v>340</v>
          </cell>
          <cell r="F1348">
            <v>275</v>
          </cell>
          <cell r="G1348">
            <v>24</v>
          </cell>
          <cell r="H1348">
            <v>10</v>
          </cell>
          <cell r="I1348">
            <v>1</v>
          </cell>
          <cell r="J1348">
            <v>1</v>
          </cell>
          <cell r="K1348">
            <v>3</v>
          </cell>
          <cell r="L1348">
            <v>4</v>
          </cell>
          <cell r="M1348">
            <v>1</v>
          </cell>
          <cell r="N1348">
            <v>1</v>
          </cell>
          <cell r="O1348">
            <v>5</v>
          </cell>
          <cell r="P1348">
            <v>1</v>
          </cell>
          <cell r="Q1348">
            <v>1</v>
          </cell>
          <cell r="R1348">
            <v>104</v>
          </cell>
          <cell r="S1348">
            <v>3</v>
          </cell>
          <cell r="T1348">
            <v>4</v>
          </cell>
          <cell r="W1348">
            <v>1004</v>
          </cell>
          <cell r="X1348">
            <v>8</v>
          </cell>
          <cell r="AA1348">
            <v>213</v>
          </cell>
          <cell r="AB1348">
            <v>29.539200000000001</v>
          </cell>
          <cell r="AD1348">
            <v>20</v>
          </cell>
          <cell r="AE1348">
            <v>29.539200000000001</v>
          </cell>
          <cell r="AF1348">
            <v>4</v>
          </cell>
          <cell r="AG1348">
            <v>4</v>
          </cell>
          <cell r="AH1348">
            <v>4</v>
          </cell>
          <cell r="AI1348">
            <v>0</v>
          </cell>
        </row>
        <row r="1349">
          <cell r="A1349">
            <v>1</v>
          </cell>
          <cell r="B1349">
            <v>2</v>
          </cell>
          <cell r="C1349">
            <v>2024</v>
          </cell>
          <cell r="D1349">
            <v>5</v>
          </cell>
          <cell r="E1349">
            <v>340</v>
          </cell>
          <cell r="F1349">
            <v>275</v>
          </cell>
          <cell r="G1349">
            <v>24</v>
          </cell>
          <cell r="H1349">
            <v>10</v>
          </cell>
          <cell r="I1349">
            <v>1</v>
          </cell>
          <cell r="J1349">
            <v>2</v>
          </cell>
          <cell r="K1349">
            <v>3</v>
          </cell>
          <cell r="L1349">
            <v>3</v>
          </cell>
          <cell r="M1349">
            <v>1</v>
          </cell>
          <cell r="N1349">
            <v>1</v>
          </cell>
          <cell r="O1349">
            <v>5</v>
          </cell>
          <cell r="P1349">
            <v>1</v>
          </cell>
          <cell r="Q1349">
            <v>1</v>
          </cell>
          <cell r="R1349">
            <v>104</v>
          </cell>
          <cell r="S1349">
            <v>3</v>
          </cell>
          <cell r="T1349">
            <v>4</v>
          </cell>
          <cell r="W1349">
            <v>1004</v>
          </cell>
          <cell r="X1349">
            <v>8</v>
          </cell>
          <cell r="AA1349">
            <v>477</v>
          </cell>
          <cell r="AB1349">
            <v>27.918800000000001</v>
          </cell>
          <cell r="AD1349">
            <v>20</v>
          </cell>
          <cell r="AE1349">
            <v>27.918800000000001</v>
          </cell>
          <cell r="AF1349">
            <v>4</v>
          </cell>
          <cell r="AG1349">
            <v>4</v>
          </cell>
          <cell r="AH1349">
            <v>4</v>
          </cell>
          <cell r="AI1349">
            <v>0</v>
          </cell>
        </row>
        <row r="1350">
          <cell r="A1350">
            <v>1</v>
          </cell>
          <cell r="B1350">
            <v>2</v>
          </cell>
          <cell r="C1350">
            <v>2024</v>
          </cell>
          <cell r="D1350">
            <v>5</v>
          </cell>
          <cell r="E1350">
            <v>340</v>
          </cell>
          <cell r="F1350">
            <v>275</v>
          </cell>
          <cell r="G1350">
            <v>24</v>
          </cell>
          <cell r="H1350">
            <v>10</v>
          </cell>
          <cell r="I1350">
            <v>2</v>
          </cell>
          <cell r="J1350">
            <v>1</v>
          </cell>
          <cell r="K1350">
            <v>3</v>
          </cell>
          <cell r="L1350">
            <v>2</v>
          </cell>
          <cell r="M1350">
            <v>1</v>
          </cell>
          <cell r="N1350">
            <v>1</v>
          </cell>
          <cell r="O1350">
            <v>5</v>
          </cell>
          <cell r="P1350">
            <v>1</v>
          </cell>
          <cell r="Q1350">
            <v>1</v>
          </cell>
          <cell r="R1350">
            <v>104</v>
          </cell>
          <cell r="S1350">
            <v>3</v>
          </cell>
          <cell r="T1350">
            <v>4</v>
          </cell>
          <cell r="W1350">
            <v>1004</v>
          </cell>
          <cell r="X1350">
            <v>8</v>
          </cell>
          <cell r="AA1350">
            <v>272</v>
          </cell>
          <cell r="AB1350">
            <v>28.165400000000002</v>
          </cell>
          <cell r="AD1350">
            <v>20</v>
          </cell>
          <cell r="AE1350">
            <v>28.165400000000002</v>
          </cell>
          <cell r="AF1350">
            <v>4</v>
          </cell>
          <cell r="AG1350">
            <v>4</v>
          </cell>
          <cell r="AH1350">
            <v>4</v>
          </cell>
          <cell r="AI1350">
            <v>0</v>
          </cell>
        </row>
        <row r="1351">
          <cell r="A1351">
            <v>1</v>
          </cell>
          <cell r="B1351">
            <v>2</v>
          </cell>
          <cell r="C1351">
            <v>2024</v>
          </cell>
          <cell r="D1351">
            <v>5</v>
          </cell>
          <cell r="E1351">
            <v>340</v>
          </cell>
          <cell r="F1351">
            <v>275</v>
          </cell>
          <cell r="G1351">
            <v>24</v>
          </cell>
          <cell r="H1351">
            <v>10</v>
          </cell>
          <cell r="I1351">
            <v>2</v>
          </cell>
          <cell r="J1351">
            <v>2</v>
          </cell>
          <cell r="K1351">
            <v>3</v>
          </cell>
          <cell r="L1351">
            <v>3</v>
          </cell>
          <cell r="M1351">
            <v>1</v>
          </cell>
          <cell r="N1351">
            <v>1</v>
          </cell>
          <cell r="O1351">
            <v>5</v>
          </cell>
          <cell r="P1351">
            <v>1</v>
          </cell>
          <cell r="Q1351">
            <v>1</v>
          </cell>
          <cell r="R1351">
            <v>104</v>
          </cell>
          <cell r="S1351">
            <v>3</v>
          </cell>
          <cell r="T1351">
            <v>4</v>
          </cell>
          <cell r="W1351">
            <v>1004</v>
          </cell>
          <cell r="X1351">
            <v>8</v>
          </cell>
          <cell r="AA1351">
            <v>371</v>
          </cell>
          <cell r="AB1351">
            <v>52.002600000000001</v>
          </cell>
          <cell r="AD1351">
            <v>20</v>
          </cell>
          <cell r="AE1351">
            <v>52.002600000000001</v>
          </cell>
          <cell r="AF1351">
            <v>4</v>
          </cell>
          <cell r="AG1351">
            <v>4</v>
          </cell>
          <cell r="AH1351">
            <v>4</v>
          </cell>
          <cell r="AI1351">
            <v>0</v>
          </cell>
        </row>
        <row r="1352">
          <cell r="A1352">
            <v>1</v>
          </cell>
          <cell r="B1352">
            <v>2</v>
          </cell>
          <cell r="C1352">
            <v>2024</v>
          </cell>
          <cell r="D1352">
            <v>5</v>
          </cell>
          <cell r="E1352">
            <v>340</v>
          </cell>
          <cell r="F1352">
            <v>275</v>
          </cell>
          <cell r="G1352">
            <v>24</v>
          </cell>
          <cell r="H1352">
            <v>10</v>
          </cell>
          <cell r="I1352">
            <v>3</v>
          </cell>
          <cell r="J1352">
            <v>1</v>
          </cell>
          <cell r="K1352">
            <v>3</v>
          </cell>
          <cell r="L1352">
            <v>6</v>
          </cell>
          <cell r="M1352">
            <v>1</v>
          </cell>
          <cell r="N1352">
            <v>1</v>
          </cell>
          <cell r="O1352">
            <v>5</v>
          </cell>
          <cell r="P1352">
            <v>1</v>
          </cell>
          <cell r="Q1352">
            <v>1</v>
          </cell>
          <cell r="R1352">
            <v>104</v>
          </cell>
          <cell r="S1352">
            <v>3</v>
          </cell>
          <cell r="T1352">
            <v>4</v>
          </cell>
          <cell r="W1352">
            <v>1004</v>
          </cell>
          <cell r="X1352">
            <v>8</v>
          </cell>
          <cell r="AA1352">
            <v>1840</v>
          </cell>
          <cell r="AB1352">
            <v>24.223199999999999</v>
          </cell>
          <cell r="AD1352">
            <v>20</v>
          </cell>
          <cell r="AE1352">
            <v>24.223199999999999</v>
          </cell>
          <cell r="AF1352">
            <v>4</v>
          </cell>
          <cell r="AG1352">
            <v>4</v>
          </cell>
          <cell r="AH1352">
            <v>4</v>
          </cell>
          <cell r="AI1352">
            <v>0</v>
          </cell>
        </row>
        <row r="1353">
          <cell r="A1353">
            <v>1</v>
          </cell>
          <cell r="B1353">
            <v>2</v>
          </cell>
          <cell r="C1353">
            <v>2024</v>
          </cell>
          <cell r="D1353">
            <v>5</v>
          </cell>
          <cell r="E1353">
            <v>340</v>
          </cell>
          <cell r="F1353">
            <v>275</v>
          </cell>
          <cell r="G1353">
            <v>24</v>
          </cell>
          <cell r="H1353">
            <v>10</v>
          </cell>
          <cell r="I1353">
            <v>3</v>
          </cell>
          <cell r="J1353">
            <v>2</v>
          </cell>
          <cell r="K1353">
            <v>3</v>
          </cell>
          <cell r="L1353">
            <v>2</v>
          </cell>
          <cell r="M1353">
            <v>1</v>
          </cell>
          <cell r="N1353">
            <v>1</v>
          </cell>
          <cell r="O1353">
            <v>5</v>
          </cell>
          <cell r="P1353">
            <v>1</v>
          </cell>
          <cell r="Q1353">
            <v>1</v>
          </cell>
          <cell r="R1353">
            <v>104</v>
          </cell>
          <cell r="S1353">
            <v>3</v>
          </cell>
          <cell r="T1353">
            <v>4</v>
          </cell>
          <cell r="W1353">
            <v>1004</v>
          </cell>
          <cell r="X1353">
            <v>8</v>
          </cell>
          <cell r="AA1353">
            <v>703</v>
          </cell>
          <cell r="AB1353">
            <v>39.552199999999999</v>
          </cell>
          <cell r="AC1353">
            <v>3.0167000000000002</v>
          </cell>
          <cell r="AD1353">
            <v>20</v>
          </cell>
          <cell r="AE1353">
            <v>39.552199999999999</v>
          </cell>
          <cell r="AF1353">
            <v>4</v>
          </cell>
          <cell r="AG1353">
            <v>4</v>
          </cell>
          <cell r="AH1353">
            <v>4</v>
          </cell>
          <cell r="AI1353">
            <v>0</v>
          </cell>
        </row>
        <row r="1354">
          <cell r="A1354">
            <v>1</v>
          </cell>
          <cell r="B1354">
            <v>2</v>
          </cell>
          <cell r="C1354">
            <v>2024</v>
          </cell>
          <cell r="D1354">
            <v>5</v>
          </cell>
          <cell r="E1354">
            <v>340</v>
          </cell>
          <cell r="F1354">
            <v>275</v>
          </cell>
          <cell r="G1354">
            <v>24</v>
          </cell>
          <cell r="H1354">
            <v>10</v>
          </cell>
          <cell r="I1354">
            <v>4</v>
          </cell>
          <cell r="J1354">
            <v>1</v>
          </cell>
          <cell r="K1354">
            <v>3</v>
          </cell>
          <cell r="L1354">
            <v>3</v>
          </cell>
          <cell r="M1354">
            <v>1</v>
          </cell>
          <cell r="N1354">
            <v>1</v>
          </cell>
          <cell r="O1354">
            <v>5</v>
          </cell>
          <cell r="P1354">
            <v>1</v>
          </cell>
          <cell r="Q1354">
            <v>1</v>
          </cell>
          <cell r="R1354">
            <v>104</v>
          </cell>
          <cell r="S1354">
            <v>3</v>
          </cell>
          <cell r="T1354">
            <v>4</v>
          </cell>
          <cell r="W1354">
            <v>1004</v>
          </cell>
          <cell r="X1354">
            <v>8</v>
          </cell>
          <cell r="AA1354">
            <v>260</v>
          </cell>
          <cell r="AB1354">
            <v>24.7441</v>
          </cell>
          <cell r="AD1354">
            <v>20</v>
          </cell>
          <cell r="AE1354">
            <v>24.7441</v>
          </cell>
          <cell r="AF1354">
            <v>4</v>
          </cell>
          <cell r="AG1354">
            <v>4</v>
          </cell>
          <cell r="AH1354">
            <v>4</v>
          </cell>
          <cell r="AI1354">
            <v>0</v>
          </cell>
        </row>
        <row r="1355">
          <cell r="A1355">
            <v>1</v>
          </cell>
          <cell r="B1355">
            <v>2</v>
          </cell>
          <cell r="C1355">
            <v>2024</v>
          </cell>
          <cell r="D1355">
            <v>5</v>
          </cell>
          <cell r="E1355">
            <v>340</v>
          </cell>
          <cell r="F1355">
            <v>275</v>
          </cell>
          <cell r="G1355">
            <v>24</v>
          </cell>
          <cell r="H1355">
            <v>10</v>
          </cell>
          <cell r="I1355">
            <v>4</v>
          </cell>
          <cell r="J1355">
            <v>2</v>
          </cell>
          <cell r="K1355">
            <v>3</v>
          </cell>
          <cell r="L1355">
            <v>4</v>
          </cell>
          <cell r="M1355">
            <v>1</v>
          </cell>
          <cell r="N1355">
            <v>1</v>
          </cell>
          <cell r="O1355">
            <v>5</v>
          </cell>
          <cell r="P1355">
            <v>1</v>
          </cell>
          <cell r="Q1355">
            <v>1</v>
          </cell>
          <cell r="R1355">
            <v>104</v>
          </cell>
          <cell r="S1355">
            <v>3</v>
          </cell>
          <cell r="T1355">
            <v>4</v>
          </cell>
          <cell r="W1355">
            <v>1004</v>
          </cell>
          <cell r="X1355">
            <v>8</v>
          </cell>
          <cell r="AA1355">
            <v>217</v>
          </cell>
          <cell r="AB1355">
            <v>32.070799999999998</v>
          </cell>
          <cell r="AD1355">
            <v>20</v>
          </cell>
          <cell r="AE1355">
            <v>27.1709</v>
          </cell>
          <cell r="AF1355">
            <v>4</v>
          </cell>
          <cell r="AG1355">
            <v>4</v>
          </cell>
          <cell r="AH1355">
            <v>4</v>
          </cell>
          <cell r="AI1355">
            <v>0</v>
          </cell>
        </row>
        <row r="1356">
          <cell r="A1356">
            <v>1</v>
          </cell>
          <cell r="B1356">
            <v>2</v>
          </cell>
          <cell r="C1356">
            <v>2024</v>
          </cell>
          <cell r="D1356">
            <v>5</v>
          </cell>
          <cell r="E1356">
            <v>340</v>
          </cell>
          <cell r="F1356">
            <v>275</v>
          </cell>
          <cell r="G1356">
            <v>24</v>
          </cell>
          <cell r="H1356">
            <v>10</v>
          </cell>
          <cell r="I1356">
            <v>5</v>
          </cell>
          <cell r="J1356">
            <v>1</v>
          </cell>
          <cell r="K1356">
            <v>3</v>
          </cell>
          <cell r="L1356">
            <v>2</v>
          </cell>
          <cell r="M1356">
            <v>1</v>
          </cell>
          <cell r="N1356">
            <v>1</v>
          </cell>
          <cell r="O1356">
            <v>5</v>
          </cell>
          <cell r="P1356">
            <v>1</v>
          </cell>
          <cell r="Q1356">
            <v>1</v>
          </cell>
          <cell r="R1356">
            <v>104</v>
          </cell>
          <cell r="S1356">
            <v>3</v>
          </cell>
          <cell r="T1356">
            <v>4</v>
          </cell>
          <cell r="W1356">
            <v>1004</v>
          </cell>
          <cell r="X1356">
            <v>8</v>
          </cell>
          <cell r="AA1356">
            <v>1272</v>
          </cell>
          <cell r="AB1356">
            <v>2559</v>
          </cell>
          <cell r="AD1356">
            <v>20</v>
          </cell>
          <cell r="AE1356">
            <v>29.073699999999999</v>
          </cell>
          <cell r="AF1356">
            <v>4</v>
          </cell>
          <cell r="AG1356">
            <v>4</v>
          </cell>
          <cell r="AH1356">
            <v>4</v>
          </cell>
          <cell r="AI1356">
            <v>0</v>
          </cell>
        </row>
        <row r="1357">
          <cell r="A1357">
            <v>1</v>
          </cell>
          <cell r="B1357">
            <v>2</v>
          </cell>
          <cell r="C1357">
            <v>2024</v>
          </cell>
          <cell r="D1357">
            <v>5</v>
          </cell>
          <cell r="E1357">
            <v>340</v>
          </cell>
          <cell r="F1357">
            <v>275</v>
          </cell>
          <cell r="G1357">
            <v>24</v>
          </cell>
          <cell r="H1357">
            <v>10</v>
          </cell>
          <cell r="I1357">
            <v>5</v>
          </cell>
          <cell r="J1357">
            <v>2</v>
          </cell>
          <cell r="K1357">
            <v>3</v>
          </cell>
          <cell r="L1357">
            <v>3</v>
          </cell>
          <cell r="M1357">
            <v>1</v>
          </cell>
          <cell r="N1357">
            <v>1</v>
          </cell>
          <cell r="O1357">
            <v>5</v>
          </cell>
          <cell r="P1357">
            <v>1</v>
          </cell>
          <cell r="Q1357">
            <v>1</v>
          </cell>
          <cell r="R1357">
            <v>104</v>
          </cell>
          <cell r="S1357">
            <v>3</v>
          </cell>
          <cell r="T1357">
            <v>4</v>
          </cell>
          <cell r="W1357">
            <v>1004</v>
          </cell>
          <cell r="X1357">
            <v>8</v>
          </cell>
          <cell r="AA1357">
            <v>785</v>
          </cell>
          <cell r="AB1357">
            <v>28.107099999999999</v>
          </cell>
          <cell r="AD1357">
            <v>20</v>
          </cell>
          <cell r="AE1357">
            <v>23.250499999999999</v>
          </cell>
          <cell r="AF1357">
            <v>4</v>
          </cell>
          <cell r="AG1357">
            <v>4</v>
          </cell>
          <cell r="AH1357">
            <v>4</v>
          </cell>
          <cell r="AI1357">
            <v>0</v>
          </cell>
        </row>
        <row r="1358">
          <cell r="A1358">
            <v>1</v>
          </cell>
          <cell r="B1358">
            <v>1</v>
          </cell>
          <cell r="C1358">
            <v>2024</v>
          </cell>
          <cell r="D1358">
            <v>4</v>
          </cell>
          <cell r="E1358">
            <v>340</v>
          </cell>
          <cell r="F1358">
            <v>320</v>
          </cell>
          <cell r="G1358">
            <v>24</v>
          </cell>
          <cell r="H1358">
            <v>2</v>
          </cell>
          <cell r="I1358">
            <v>6</v>
          </cell>
          <cell r="J1358">
            <v>1</v>
          </cell>
          <cell r="N1358">
            <v>4</v>
          </cell>
          <cell r="O1358">
            <v>8</v>
          </cell>
          <cell r="R1358">
            <v>101</v>
          </cell>
          <cell r="W1358">
            <v>1001</v>
          </cell>
          <cell r="AI1358">
            <v>1</v>
          </cell>
        </row>
        <row r="1359">
          <cell r="A1359">
            <v>1</v>
          </cell>
          <cell r="B1359">
            <v>2</v>
          </cell>
          <cell r="C1359">
            <v>2024</v>
          </cell>
          <cell r="D1359">
            <v>4</v>
          </cell>
          <cell r="E1359">
            <v>340</v>
          </cell>
          <cell r="F1359">
            <v>290</v>
          </cell>
          <cell r="G1359">
            <v>24</v>
          </cell>
          <cell r="H1359">
            <v>27</v>
          </cell>
          <cell r="I1359">
            <v>1</v>
          </cell>
          <cell r="J1359">
            <v>1</v>
          </cell>
          <cell r="N1359">
            <v>4</v>
          </cell>
          <cell r="O1359">
            <v>8</v>
          </cell>
          <cell r="R1359">
            <v>101</v>
          </cell>
          <cell r="W1359">
            <v>1001</v>
          </cell>
          <cell r="AI1359">
            <v>1</v>
          </cell>
        </row>
        <row r="1360">
          <cell r="A1360">
            <v>1</v>
          </cell>
          <cell r="B1360">
            <v>1</v>
          </cell>
          <cell r="C1360">
            <v>2024</v>
          </cell>
          <cell r="D1360">
            <v>5</v>
          </cell>
          <cell r="E1360">
            <v>340</v>
          </cell>
          <cell r="F1360">
            <v>316</v>
          </cell>
          <cell r="G1360">
            <v>24</v>
          </cell>
          <cell r="H1360">
            <v>2</v>
          </cell>
          <cell r="I1360">
            <v>6</v>
          </cell>
          <cell r="J1360">
            <v>1</v>
          </cell>
          <cell r="N1360">
            <v>4</v>
          </cell>
          <cell r="O1360">
            <v>8</v>
          </cell>
          <cell r="R1360">
            <v>104</v>
          </cell>
          <cell r="W1360">
            <v>1004</v>
          </cell>
          <cell r="AI1360">
            <v>1</v>
          </cell>
        </row>
        <row r="1361">
          <cell r="A1361">
            <v>1</v>
          </cell>
          <cell r="B1361">
            <v>2</v>
          </cell>
          <cell r="C1361">
            <v>2024</v>
          </cell>
          <cell r="D1361">
            <v>5</v>
          </cell>
          <cell r="E1361">
            <v>340</v>
          </cell>
          <cell r="F1361">
            <v>275</v>
          </cell>
          <cell r="G1361">
            <v>24</v>
          </cell>
          <cell r="H1361">
            <v>27</v>
          </cell>
          <cell r="I1361">
            <v>1</v>
          </cell>
          <cell r="J1361">
            <v>1</v>
          </cell>
          <cell r="N1361">
            <v>4</v>
          </cell>
          <cell r="O1361">
            <v>8</v>
          </cell>
          <cell r="R1361">
            <v>104</v>
          </cell>
          <cell r="W1361">
            <v>1004</v>
          </cell>
          <cell r="AI1361">
            <v>1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-N"/>
      <sheetName val="Crops"/>
      <sheetName val="RC-1"/>
      <sheetName val="RC-2"/>
      <sheetName val="RC-3"/>
      <sheetName val="RC-4"/>
      <sheetName val="RC-5"/>
      <sheetName val="RC-7"/>
      <sheetName val="RC-11"/>
      <sheetName val="villages tehsil wise"/>
    </sheetNames>
    <sheetDataSet>
      <sheetData sheetId="0"/>
      <sheetData sheetId="1">
        <row r="1">
          <cell r="A1" t="str">
            <v>STATE</v>
          </cell>
          <cell r="M1" t="str">
            <v>District</v>
          </cell>
        </row>
        <row r="2">
          <cell r="M2">
            <v>1</v>
          </cell>
        </row>
        <row r="3">
          <cell r="M3">
            <v>2</v>
          </cell>
        </row>
        <row r="4">
          <cell r="M4">
            <v>3</v>
          </cell>
        </row>
        <row r="5">
          <cell r="M5">
            <v>4</v>
          </cell>
        </row>
        <row r="6">
          <cell r="M6">
            <v>5</v>
          </cell>
        </row>
        <row r="7">
          <cell r="M7">
            <v>6</v>
          </cell>
        </row>
        <row r="8">
          <cell r="M8">
            <v>7</v>
          </cell>
        </row>
        <row r="9">
          <cell r="M9">
            <v>8</v>
          </cell>
        </row>
        <row r="10">
          <cell r="M10">
            <v>9</v>
          </cell>
        </row>
        <row r="11">
          <cell r="M11">
            <v>10</v>
          </cell>
        </row>
        <row r="12">
          <cell r="M12">
            <v>11</v>
          </cell>
        </row>
        <row r="13">
          <cell r="M13">
            <v>12</v>
          </cell>
        </row>
        <row r="14">
          <cell r="M14">
            <v>13</v>
          </cell>
        </row>
        <row r="15">
          <cell r="M15">
            <v>14</v>
          </cell>
        </row>
        <row r="16">
          <cell r="M16">
            <v>15</v>
          </cell>
        </row>
        <row r="17">
          <cell r="M17">
            <v>16</v>
          </cell>
        </row>
        <row r="18">
          <cell r="M18">
            <v>17</v>
          </cell>
        </row>
        <row r="19">
          <cell r="M19">
            <v>18</v>
          </cell>
        </row>
        <row r="20">
          <cell r="M20">
            <v>19</v>
          </cell>
        </row>
        <row r="21">
          <cell r="M21">
            <v>20</v>
          </cell>
        </row>
        <row r="22">
          <cell r="M22">
            <v>21</v>
          </cell>
        </row>
        <row r="23">
          <cell r="M23">
            <v>22</v>
          </cell>
        </row>
        <row r="24">
          <cell r="M24">
            <v>23</v>
          </cell>
        </row>
        <row r="25">
          <cell r="M25">
            <v>24</v>
          </cell>
        </row>
        <row r="26">
          <cell r="M26">
            <v>25</v>
          </cell>
        </row>
        <row r="27">
          <cell r="M27">
            <v>26</v>
          </cell>
        </row>
        <row r="28">
          <cell r="M28">
            <v>27</v>
          </cell>
        </row>
        <row r="29">
          <cell r="M29">
            <v>28</v>
          </cell>
        </row>
        <row r="30">
          <cell r="M30">
            <v>29</v>
          </cell>
        </row>
        <row r="31">
          <cell r="M31">
            <v>30</v>
          </cell>
        </row>
        <row r="32">
          <cell r="M32">
            <v>31</v>
          </cell>
        </row>
        <row r="33">
          <cell r="M33">
            <v>32</v>
          </cell>
        </row>
        <row r="34">
          <cell r="M34">
            <v>33</v>
          </cell>
        </row>
        <row r="35">
          <cell r="M35">
            <v>34</v>
          </cell>
        </row>
        <row r="36">
          <cell r="M36">
            <v>35</v>
          </cell>
        </row>
        <row r="37">
          <cell r="M37">
            <v>36</v>
          </cell>
        </row>
        <row r="38">
          <cell r="M38">
            <v>37</v>
          </cell>
        </row>
        <row r="39">
          <cell r="M39">
            <v>38</v>
          </cell>
        </row>
        <row r="40">
          <cell r="M40">
            <v>39</v>
          </cell>
        </row>
        <row r="41">
          <cell r="M41">
            <v>40</v>
          </cell>
        </row>
        <row r="42">
          <cell r="M42">
            <v>41</v>
          </cell>
        </row>
        <row r="43">
          <cell r="M43">
            <v>42</v>
          </cell>
        </row>
        <row r="44">
          <cell r="M44">
            <v>43</v>
          </cell>
        </row>
        <row r="45">
          <cell r="M45">
            <v>44</v>
          </cell>
        </row>
        <row r="46">
          <cell r="M46">
            <v>45</v>
          </cell>
        </row>
        <row r="47">
          <cell r="M47">
            <v>46</v>
          </cell>
        </row>
        <row r="48">
          <cell r="M48">
            <v>47</v>
          </cell>
        </row>
        <row r="49">
          <cell r="M49">
            <v>48</v>
          </cell>
        </row>
        <row r="50">
          <cell r="M50">
            <v>49</v>
          </cell>
        </row>
        <row r="51">
          <cell r="M51">
            <v>50</v>
          </cell>
        </row>
        <row r="52">
          <cell r="M52">
            <v>51</v>
          </cell>
        </row>
        <row r="53">
          <cell r="M53">
            <v>52</v>
          </cell>
        </row>
        <row r="54">
          <cell r="M54">
            <v>53</v>
          </cell>
        </row>
        <row r="55">
          <cell r="M55">
            <v>54</v>
          </cell>
        </row>
        <row r="56">
          <cell r="M56">
            <v>55</v>
          </cell>
        </row>
        <row r="57">
          <cell r="M57">
            <v>56</v>
          </cell>
        </row>
        <row r="58">
          <cell r="M58">
            <v>57</v>
          </cell>
        </row>
        <row r="59">
          <cell r="M59">
            <v>58</v>
          </cell>
        </row>
        <row r="60">
          <cell r="M60">
            <v>59</v>
          </cell>
        </row>
        <row r="61">
          <cell r="M61">
            <v>60</v>
          </cell>
        </row>
        <row r="62">
          <cell r="M62">
            <v>61</v>
          </cell>
        </row>
        <row r="63">
          <cell r="M63">
            <v>62</v>
          </cell>
        </row>
        <row r="64">
          <cell r="M64">
            <v>63</v>
          </cell>
        </row>
        <row r="65">
          <cell r="M65">
            <v>64</v>
          </cell>
        </row>
        <row r="66">
          <cell r="M66">
            <v>65</v>
          </cell>
        </row>
        <row r="67">
          <cell r="M67">
            <v>66</v>
          </cell>
        </row>
        <row r="68">
          <cell r="M68">
            <v>67</v>
          </cell>
        </row>
        <row r="69">
          <cell r="M69">
            <v>68</v>
          </cell>
        </row>
        <row r="70">
          <cell r="M70">
            <v>69</v>
          </cell>
        </row>
        <row r="71">
          <cell r="M71">
            <v>70</v>
          </cell>
        </row>
        <row r="72">
          <cell r="M72">
            <v>71</v>
          </cell>
        </row>
        <row r="73">
          <cell r="M73">
            <v>72</v>
          </cell>
        </row>
        <row r="74">
          <cell r="M74">
            <v>73</v>
          </cell>
        </row>
        <row r="75">
          <cell r="M75">
            <v>74</v>
          </cell>
        </row>
        <row r="76">
          <cell r="M76">
            <v>75</v>
          </cell>
        </row>
        <row r="77">
          <cell r="M77">
            <v>76</v>
          </cell>
        </row>
        <row r="78">
          <cell r="M78">
            <v>77</v>
          </cell>
        </row>
        <row r="79">
          <cell r="M79">
            <v>78</v>
          </cell>
        </row>
        <row r="80">
          <cell r="M80">
            <v>79</v>
          </cell>
        </row>
        <row r="81">
          <cell r="M81">
            <v>80</v>
          </cell>
        </row>
        <row r="82">
          <cell r="M82">
            <v>81</v>
          </cell>
        </row>
        <row r="83">
          <cell r="M83">
            <v>82</v>
          </cell>
        </row>
        <row r="84">
          <cell r="M84">
            <v>83</v>
          </cell>
        </row>
        <row r="85">
          <cell r="M85">
            <v>84</v>
          </cell>
        </row>
        <row r="86">
          <cell r="M86">
            <v>85</v>
          </cell>
        </row>
        <row r="87">
          <cell r="M87">
            <v>86</v>
          </cell>
        </row>
        <row r="88">
          <cell r="M88">
            <v>87</v>
          </cell>
        </row>
        <row r="89">
          <cell r="M89">
            <v>88</v>
          </cell>
        </row>
        <row r="90">
          <cell r="M90">
            <v>89</v>
          </cell>
        </row>
        <row r="91">
          <cell r="M91">
            <v>90</v>
          </cell>
        </row>
        <row r="92">
          <cell r="M92">
            <v>91</v>
          </cell>
        </row>
        <row r="93">
          <cell r="M93">
            <v>92</v>
          </cell>
        </row>
        <row r="94">
          <cell r="M94">
            <v>93</v>
          </cell>
        </row>
        <row r="95">
          <cell r="M95">
            <v>94</v>
          </cell>
        </row>
        <row r="96">
          <cell r="M96">
            <v>95</v>
          </cell>
        </row>
        <row r="97">
          <cell r="M97">
            <v>96</v>
          </cell>
        </row>
        <row r="98">
          <cell r="M98">
            <v>97</v>
          </cell>
        </row>
        <row r="99">
          <cell r="M99">
            <v>98</v>
          </cell>
        </row>
        <row r="100">
          <cell r="M100">
            <v>99</v>
          </cell>
        </row>
        <row r="101">
          <cell r="M101">
            <v>100</v>
          </cell>
        </row>
        <row r="102">
          <cell r="M102">
            <v>101</v>
          </cell>
        </row>
        <row r="103">
          <cell r="M103">
            <v>102</v>
          </cell>
        </row>
        <row r="104">
          <cell r="M104">
            <v>103</v>
          </cell>
        </row>
        <row r="105">
          <cell r="M105">
            <v>104</v>
          </cell>
        </row>
        <row r="106">
          <cell r="M106">
            <v>105</v>
          </cell>
        </row>
        <row r="107">
          <cell r="M107">
            <v>106</v>
          </cell>
        </row>
        <row r="108">
          <cell r="M108">
            <v>107</v>
          </cell>
        </row>
        <row r="109">
          <cell r="M109">
            <v>108</v>
          </cell>
        </row>
        <row r="110">
          <cell r="M110">
            <v>109</v>
          </cell>
        </row>
        <row r="111">
          <cell r="M111">
            <v>110</v>
          </cell>
        </row>
        <row r="112">
          <cell r="M112">
            <v>111</v>
          </cell>
        </row>
        <row r="113">
          <cell r="M113">
            <v>112</v>
          </cell>
        </row>
        <row r="114">
          <cell r="M114">
            <v>113</v>
          </cell>
        </row>
        <row r="115">
          <cell r="M115">
            <v>114</v>
          </cell>
        </row>
        <row r="116">
          <cell r="M116">
            <v>115</v>
          </cell>
        </row>
        <row r="117">
          <cell r="M117">
            <v>116</v>
          </cell>
        </row>
        <row r="118">
          <cell r="M118">
            <v>117</v>
          </cell>
        </row>
        <row r="119">
          <cell r="M119">
            <v>118</v>
          </cell>
        </row>
        <row r="120">
          <cell r="M120">
            <v>119</v>
          </cell>
        </row>
        <row r="121">
          <cell r="M121">
            <v>120</v>
          </cell>
        </row>
        <row r="122">
          <cell r="M122">
            <v>121</v>
          </cell>
        </row>
        <row r="123">
          <cell r="M123">
            <v>122</v>
          </cell>
        </row>
        <row r="124">
          <cell r="M124">
            <v>123</v>
          </cell>
        </row>
        <row r="125">
          <cell r="M125">
            <v>124</v>
          </cell>
        </row>
        <row r="126">
          <cell r="M126">
            <v>125</v>
          </cell>
        </row>
        <row r="127">
          <cell r="M127">
            <v>126</v>
          </cell>
        </row>
        <row r="128">
          <cell r="M128">
            <v>127</v>
          </cell>
        </row>
        <row r="129">
          <cell r="M129">
            <v>128</v>
          </cell>
        </row>
        <row r="130">
          <cell r="M130">
            <v>129</v>
          </cell>
        </row>
        <row r="131">
          <cell r="M131">
            <v>130</v>
          </cell>
        </row>
        <row r="132">
          <cell r="M132">
            <v>131</v>
          </cell>
        </row>
        <row r="133">
          <cell r="M133">
            <v>132</v>
          </cell>
        </row>
        <row r="134">
          <cell r="M134">
            <v>133</v>
          </cell>
        </row>
        <row r="135">
          <cell r="M135">
            <v>134</v>
          </cell>
        </row>
        <row r="136">
          <cell r="M136">
            <v>135</v>
          </cell>
        </row>
        <row r="137">
          <cell r="M137">
            <v>136</v>
          </cell>
        </row>
        <row r="138">
          <cell r="M138">
            <v>137</v>
          </cell>
        </row>
        <row r="139">
          <cell r="M139">
            <v>138</v>
          </cell>
        </row>
        <row r="140">
          <cell r="M140">
            <v>139</v>
          </cell>
        </row>
        <row r="141">
          <cell r="M141">
            <v>140</v>
          </cell>
        </row>
        <row r="142">
          <cell r="M142">
            <v>141</v>
          </cell>
        </row>
        <row r="143">
          <cell r="M143">
            <v>142</v>
          </cell>
        </row>
        <row r="144">
          <cell r="M144">
            <v>143</v>
          </cell>
        </row>
        <row r="145">
          <cell r="M145">
            <v>144</v>
          </cell>
        </row>
        <row r="146">
          <cell r="M146">
            <v>145</v>
          </cell>
        </row>
        <row r="147">
          <cell r="M147">
            <v>146</v>
          </cell>
        </row>
        <row r="148">
          <cell r="M148">
            <v>147</v>
          </cell>
        </row>
        <row r="149">
          <cell r="M149">
            <v>148</v>
          </cell>
        </row>
        <row r="150">
          <cell r="M150">
            <v>149</v>
          </cell>
        </row>
        <row r="151">
          <cell r="M151">
            <v>150</v>
          </cell>
        </row>
        <row r="152">
          <cell r="M152">
            <v>151</v>
          </cell>
        </row>
        <row r="153">
          <cell r="M153">
            <v>152</v>
          </cell>
        </row>
        <row r="154">
          <cell r="M154">
            <v>153</v>
          </cell>
        </row>
        <row r="155">
          <cell r="M155">
            <v>154</v>
          </cell>
        </row>
        <row r="156">
          <cell r="M156">
            <v>155</v>
          </cell>
        </row>
        <row r="157">
          <cell r="M157">
            <v>156</v>
          </cell>
        </row>
        <row r="158">
          <cell r="M158">
            <v>157</v>
          </cell>
        </row>
        <row r="159">
          <cell r="M159">
            <v>158</v>
          </cell>
        </row>
        <row r="160">
          <cell r="M160">
            <v>159</v>
          </cell>
        </row>
        <row r="161">
          <cell r="M161">
            <v>160</v>
          </cell>
        </row>
        <row r="162">
          <cell r="M162">
            <v>161</v>
          </cell>
        </row>
        <row r="163">
          <cell r="M163">
            <v>162</v>
          </cell>
        </row>
        <row r="164">
          <cell r="M164">
            <v>163</v>
          </cell>
        </row>
        <row r="165">
          <cell r="M165">
            <v>164</v>
          </cell>
        </row>
        <row r="166">
          <cell r="M166">
            <v>165</v>
          </cell>
        </row>
        <row r="167">
          <cell r="M167">
            <v>166</v>
          </cell>
        </row>
        <row r="168">
          <cell r="M168">
            <v>167</v>
          </cell>
        </row>
        <row r="169">
          <cell r="M169">
            <v>168</v>
          </cell>
        </row>
        <row r="170">
          <cell r="M170">
            <v>169</v>
          </cell>
        </row>
        <row r="171">
          <cell r="M171">
            <v>170</v>
          </cell>
        </row>
        <row r="172">
          <cell r="M172">
            <v>171</v>
          </cell>
        </row>
        <row r="173">
          <cell r="M173">
            <v>172</v>
          </cell>
        </row>
        <row r="174">
          <cell r="M174">
            <v>173</v>
          </cell>
        </row>
        <row r="175">
          <cell r="M175">
            <v>174</v>
          </cell>
        </row>
        <row r="176">
          <cell r="M176">
            <v>175</v>
          </cell>
        </row>
        <row r="177">
          <cell r="M177">
            <v>176</v>
          </cell>
        </row>
        <row r="178">
          <cell r="M178">
            <v>177</v>
          </cell>
        </row>
        <row r="179">
          <cell r="M179">
            <v>178</v>
          </cell>
        </row>
        <row r="180">
          <cell r="M180">
            <v>179</v>
          </cell>
        </row>
        <row r="181">
          <cell r="M181">
            <v>180</v>
          </cell>
        </row>
        <row r="182">
          <cell r="M182">
            <v>181</v>
          </cell>
        </row>
        <row r="183">
          <cell r="M183">
            <v>182</v>
          </cell>
        </row>
        <row r="184">
          <cell r="M184">
            <v>183</v>
          </cell>
        </row>
        <row r="185">
          <cell r="M185">
            <v>184</v>
          </cell>
        </row>
        <row r="186">
          <cell r="M186">
            <v>185</v>
          </cell>
        </row>
        <row r="187">
          <cell r="M187">
            <v>186</v>
          </cell>
        </row>
        <row r="188">
          <cell r="M188">
            <v>187</v>
          </cell>
        </row>
        <row r="189">
          <cell r="M189">
            <v>188</v>
          </cell>
        </row>
        <row r="190">
          <cell r="M190">
            <v>189</v>
          </cell>
        </row>
        <row r="191">
          <cell r="M191">
            <v>190</v>
          </cell>
        </row>
        <row r="192">
          <cell r="M192">
            <v>191</v>
          </cell>
        </row>
        <row r="193">
          <cell r="M193">
            <v>192</v>
          </cell>
        </row>
        <row r="194">
          <cell r="M194">
            <v>193</v>
          </cell>
        </row>
        <row r="195">
          <cell r="M195">
            <v>194</v>
          </cell>
        </row>
        <row r="196">
          <cell r="M196">
            <v>195</v>
          </cell>
        </row>
        <row r="197">
          <cell r="M197">
            <v>196</v>
          </cell>
        </row>
        <row r="198">
          <cell r="M198">
            <v>197</v>
          </cell>
        </row>
        <row r="199">
          <cell r="M199">
            <v>198</v>
          </cell>
        </row>
        <row r="200">
          <cell r="M200">
            <v>199</v>
          </cell>
        </row>
        <row r="201">
          <cell r="M201">
            <v>200</v>
          </cell>
        </row>
        <row r="202">
          <cell r="M202">
            <v>201</v>
          </cell>
        </row>
        <row r="203">
          <cell r="M203">
            <v>202</v>
          </cell>
        </row>
        <row r="204">
          <cell r="M204">
            <v>203</v>
          </cell>
        </row>
        <row r="205">
          <cell r="M205">
            <v>204</v>
          </cell>
        </row>
        <row r="206">
          <cell r="M206">
            <v>205</v>
          </cell>
        </row>
        <row r="207">
          <cell r="M207">
            <v>206</v>
          </cell>
        </row>
        <row r="208">
          <cell r="M208">
            <v>207</v>
          </cell>
        </row>
        <row r="209">
          <cell r="M209">
            <v>208</v>
          </cell>
        </row>
        <row r="210">
          <cell r="M210">
            <v>209</v>
          </cell>
        </row>
        <row r="211">
          <cell r="M211">
            <v>210</v>
          </cell>
        </row>
        <row r="212">
          <cell r="M212">
            <v>211</v>
          </cell>
        </row>
        <row r="213">
          <cell r="M213">
            <v>212</v>
          </cell>
        </row>
        <row r="214">
          <cell r="M214">
            <v>213</v>
          </cell>
        </row>
        <row r="215">
          <cell r="M215">
            <v>214</v>
          </cell>
        </row>
        <row r="216">
          <cell r="M216">
            <v>215</v>
          </cell>
        </row>
        <row r="217">
          <cell r="M217">
            <v>216</v>
          </cell>
        </row>
        <row r="218">
          <cell r="M218">
            <v>217</v>
          </cell>
        </row>
        <row r="219">
          <cell r="M219">
            <v>218</v>
          </cell>
        </row>
      </sheetData>
      <sheetData sheetId="2">
        <row r="1">
          <cell r="A1" t="str">
            <v>RC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I2500"/>
  <sheetViews>
    <sheetView workbookViewId="0">
      <pane ySplit="1" topLeftCell="A2" activePane="bottomLeft" state="frozen"/>
      <selection pane="bottomLeft" sqref="A1:AI2500"/>
    </sheetView>
  </sheetViews>
  <sheetFormatPr defaultRowHeight="14.4" x14ac:dyDescent="0.3"/>
  <cols>
    <col min="1" max="1" width="3.33203125" style="1" bestFit="1" customWidth="1"/>
    <col min="2" max="2" width="3" style="1" bestFit="1" customWidth="1"/>
    <col min="3" max="3" width="5" style="1" bestFit="1" customWidth="1"/>
    <col min="4" max="4" width="6.88671875" style="1" bestFit="1" customWidth="1"/>
    <col min="5" max="5" width="6.33203125" style="1" bestFit="1" customWidth="1"/>
    <col min="6" max="6" width="9" style="1" bestFit="1" customWidth="1"/>
    <col min="7" max="7" width="5.33203125" style="1" bestFit="1" customWidth="1"/>
    <col min="8" max="8" width="4.88671875" style="1" bestFit="1" customWidth="1"/>
    <col min="9" max="9" width="5.44140625" style="1" bestFit="1" customWidth="1"/>
    <col min="10" max="10" width="4.5546875" style="1" bestFit="1" customWidth="1"/>
    <col min="11" max="11" width="4.33203125" style="1" bestFit="1" customWidth="1"/>
    <col min="12" max="12" width="7.44140625" style="1" bestFit="1" customWidth="1"/>
    <col min="13" max="13" width="8.33203125" style="1" bestFit="1" customWidth="1"/>
    <col min="14" max="14" width="5.88671875" style="1" bestFit="1" customWidth="1"/>
    <col min="15" max="15" width="4" style="1" bestFit="1" customWidth="1"/>
    <col min="16" max="17" width="5.109375" style="1" bestFit="1" customWidth="1"/>
    <col min="18" max="18" width="5" style="1" bestFit="1" customWidth="1"/>
    <col min="19" max="19" width="4.44140625" style="1" bestFit="1" customWidth="1"/>
    <col min="20" max="20" width="4.5546875" style="1" bestFit="1" customWidth="1"/>
    <col min="21" max="21" width="5.5546875" style="1" bestFit="1" customWidth="1"/>
    <col min="22" max="22" width="4.88671875" style="1" bestFit="1" customWidth="1"/>
    <col min="23" max="23" width="6.6640625" style="1" bestFit="1" customWidth="1"/>
    <col min="24" max="24" width="6.33203125" style="1" bestFit="1" customWidth="1"/>
    <col min="25" max="25" width="6.109375" style="1" bestFit="1" customWidth="1"/>
    <col min="26" max="26" width="5.6640625" style="2" bestFit="1" customWidth="1"/>
    <col min="27" max="27" width="5.6640625" style="1" bestFit="1" customWidth="1"/>
    <col min="28" max="28" width="6.5546875" style="1" bestFit="1" customWidth="1"/>
    <col min="29" max="29" width="8.109375" style="1" bestFit="1" customWidth="1"/>
    <col min="30" max="30" width="6.88671875" style="1" bestFit="1" customWidth="1"/>
    <col min="31" max="31" width="9.44140625" style="1" bestFit="1" customWidth="1"/>
    <col min="32" max="34" width="5.33203125" style="1" bestFit="1" customWidth="1"/>
    <col min="35" max="35" width="3.88671875" style="1" bestFit="1" customWidth="1"/>
  </cols>
  <sheetData>
    <row r="1" spans="1:35" x14ac:dyDescent="0.3">
      <c r="A1" s="1" t="str">
        <f>'[1]RC-1(PY)'!A1</f>
        <v>RC</v>
      </c>
      <c r="B1" s="1" t="str">
        <f>'[1]RC-1(PY)'!B1</f>
        <v>ST</v>
      </c>
      <c r="C1" s="1" t="str">
        <f>'[1]RC-1(PY)'!C1</f>
        <v>YR</v>
      </c>
      <c r="D1" s="1" t="str">
        <f>'[1]RC-1(PY)'!D1</f>
        <v>SESON</v>
      </c>
      <c r="E1" s="1" t="str">
        <f>'[1]RC-1(PY)'!E1</f>
        <v>NOVP</v>
      </c>
      <c r="F1" s="1" t="str">
        <f>'[1]RC-1(PY)'!F1</f>
        <v>NOVCOD</v>
      </c>
      <c r="G1" s="1" t="str">
        <f>'[1]RC-1(PY)'!G1</f>
        <v>STAT</v>
      </c>
      <c r="H1" s="1" t="str">
        <f>'[1]RC-1(PY)'!H1</f>
        <v>DIST</v>
      </c>
      <c r="I1" s="1" t="str">
        <f>'[1]RC-1(PY)'!I1</f>
        <v>STRA</v>
      </c>
      <c r="J1" s="1" t="str">
        <f>'[1]RC-1(PY)'!J1</f>
        <v>VILL</v>
      </c>
      <c r="K1" s="1" t="str">
        <f>'[1]RC-1(PY)'!K1</f>
        <v>EPC</v>
      </c>
      <c r="L1" s="1" t="str">
        <f>'[1]RC-1(PY)'!L1</f>
        <v>NOVPC</v>
      </c>
      <c r="M1" s="1" t="str">
        <f>'[1]RC-1(PY)'!M1</f>
        <v>NOVTRS</v>
      </c>
      <c r="N1" s="1" t="str">
        <f>'[1]RC-1(PY)'!N1</f>
        <v>CADC</v>
      </c>
      <c r="O1" s="1" t="str">
        <f>'[1]RC-1(PY)'!O1</f>
        <v>TLC</v>
      </c>
      <c r="P1" s="1" t="str">
        <f>'[1]RC-1(PY)'!P1</f>
        <v>MAC</v>
      </c>
      <c r="Q1" s="1" t="str">
        <f>'[1]RC-1(PY)'!Q1</f>
        <v>MUC</v>
      </c>
      <c r="R1" s="1" t="str">
        <f>'[1]RC-1(PY)'!R1</f>
        <v>DDG</v>
      </c>
      <c r="S1" s="1" t="str">
        <f>'[1]RC-1(PY)'!S1</f>
        <v>SGC</v>
      </c>
      <c r="T1" s="1" t="str">
        <f>'[1]RC-1(PY)'!T1</f>
        <v>GCC</v>
      </c>
      <c r="U1" s="1" t="str">
        <f>'[1]RC-1(PY)'!U1</f>
        <v>LFOG</v>
      </c>
      <c r="V1" s="1" t="str">
        <f>'[1]RC-1(PY)'!V1</f>
        <v>ROG</v>
      </c>
      <c r="W1" s="1" t="str">
        <f>'[1]RC-1(PY)'!W1</f>
        <v>DDTRS</v>
      </c>
      <c r="X1" s="1" t="str">
        <f>'[1]RC-1(PY)'!X1</f>
        <v>TRSSC</v>
      </c>
      <c r="Y1" s="1" t="str">
        <f>'[1]RC-1(PY)'!Y1</f>
        <v>TRSSF</v>
      </c>
      <c r="Z1" s="1" t="str">
        <f>'[1]RC-1(PY)'!Z1</f>
        <v>DCKC</v>
      </c>
      <c r="AA1" s="1" t="str">
        <f>'[1]RC-1(PY)'!AA1</f>
        <v>HSSN</v>
      </c>
      <c r="AB1" s="1" t="str">
        <f>'[1]RC-1(PY)'!AB1</f>
        <v>GEOA</v>
      </c>
      <c r="AC1" s="1" t="str">
        <f>'[1]RC-1(PY)'!AC1</f>
        <v>TCROPA</v>
      </c>
      <c r="AD1" s="1" t="str">
        <f>'[1]RC-1(PY)'!AD1</f>
        <v>TNSSN</v>
      </c>
      <c r="AE1" s="1" t="str">
        <f>'[1]RC-1(PY)'!AE1</f>
        <v>TGEOASN</v>
      </c>
      <c r="AF1" s="1" t="str">
        <f>'[1]RC-1(PY)'!AF1</f>
        <v>RC61</v>
      </c>
      <c r="AG1" s="1" t="str">
        <f>'[1]RC-1(PY)'!AG1</f>
        <v>RC62</v>
      </c>
      <c r="AH1" s="1" t="str">
        <f>'[1]RC-1(PY)'!AH1</f>
        <v>RC63</v>
      </c>
      <c r="AI1" s="1" t="str">
        <f>'[1]RC-1(PY)'!AI1</f>
        <v>REJ</v>
      </c>
    </row>
    <row r="2" spans="1:35" x14ac:dyDescent="0.3">
      <c r="A2" s="1">
        <f>'[1]RC-1(PY)'!A2</f>
        <v>1</v>
      </c>
      <c r="B2" s="1">
        <f>'[1]RC-1(PY)'!B2</f>
        <v>1</v>
      </c>
      <c r="C2" s="1">
        <f>'[1]RC-1(PY)'!C2</f>
        <v>2024</v>
      </c>
      <c r="D2" s="1">
        <f>'[1]RC-1(PY)'!D2</f>
        <v>4</v>
      </c>
      <c r="E2" s="1">
        <f>'[1]RC-1(PY)'!E2</f>
        <v>340</v>
      </c>
      <c r="F2" s="1">
        <f>'[1]RC-1(PY)'!F2</f>
        <v>320</v>
      </c>
      <c r="G2" s="1">
        <f>'[1]RC-1(PY)'!G2</f>
        <v>24</v>
      </c>
      <c r="H2" s="1">
        <f>'[1]RC-1(PY)'!H2</f>
        <v>1</v>
      </c>
      <c r="I2" s="1">
        <f>'[1]RC-1(PY)'!I2</f>
        <v>1</v>
      </c>
      <c r="J2" s="1">
        <f>'[1]RC-1(PY)'!J2</f>
        <v>1</v>
      </c>
      <c r="K2" s="1">
        <f>'[1]RC-1(PY)'!K2</f>
        <v>3</v>
      </c>
      <c r="L2" s="1">
        <f>'[1]RC-1(PY)'!L2</f>
        <v>4</v>
      </c>
      <c r="M2" s="1">
        <f>'[1]RC-1(PY)'!M2</f>
        <v>1</v>
      </c>
      <c r="N2" s="1">
        <f>'[1]RC-1(PY)'!N2</f>
        <v>1</v>
      </c>
      <c r="O2" s="1">
        <f>'[1]RC-1(PY)'!O2</f>
        <v>5</v>
      </c>
      <c r="P2" s="1">
        <f>'[1]RC-1(PY)'!P2</f>
        <v>1</v>
      </c>
      <c r="Q2" s="1">
        <f>'[1]RC-1(PY)'!Q2</f>
        <v>1</v>
      </c>
      <c r="R2" s="1">
        <f>'[1]RC-1(PY)'!R2</f>
        <v>101</v>
      </c>
      <c r="S2" s="1">
        <f>'[1]RC-1(PY)'!S2</f>
        <v>3</v>
      </c>
      <c r="T2" s="1">
        <f>'[1]RC-1(PY)'!T2</f>
        <v>4</v>
      </c>
      <c r="U2" s="1">
        <f>'[1]RC-1(PY)'!U2</f>
        <v>0</v>
      </c>
      <c r="V2" s="1">
        <f>'[1]RC-1(PY)'!V2</f>
        <v>0</v>
      </c>
      <c r="W2" s="1">
        <f>'[1]RC-1(PY)'!W2</f>
        <v>1001</v>
      </c>
      <c r="X2" s="1">
        <f>'[1]RC-1(PY)'!X2</f>
        <v>8</v>
      </c>
      <c r="Y2" s="1">
        <f>'[1]RC-1(PY)'!Y2</f>
        <v>0</v>
      </c>
      <c r="Z2" s="1">
        <f>'[1]RC-1(PY)'!Z2</f>
        <v>0</v>
      </c>
      <c r="AA2" s="1">
        <f>'[1]RC-1(PY)'!AA2</f>
        <v>308</v>
      </c>
      <c r="AB2" s="1">
        <f>'[1]RC-1(PY)'!AB2</f>
        <v>313.95</v>
      </c>
      <c r="AC2" s="1">
        <f>'[1]RC-1(PY)'!AC2</f>
        <v>19.8551</v>
      </c>
      <c r="AD2" s="1">
        <f>'[1]RC-1(PY)'!AD2</f>
        <v>20</v>
      </c>
      <c r="AE2" s="1">
        <f>'[1]RC-1(PY)'!AE2</f>
        <v>47.147199999999998</v>
      </c>
      <c r="AF2" s="1">
        <f>'[1]RC-1(PY)'!AF2</f>
        <v>4</v>
      </c>
      <c r="AG2" s="1">
        <f>'[1]RC-1(PY)'!AG2</f>
        <v>4</v>
      </c>
      <c r="AH2" s="1">
        <f>'[1]RC-1(PY)'!AH2</f>
        <v>4</v>
      </c>
      <c r="AI2" s="1">
        <f>'[1]RC-1(PY)'!AI2</f>
        <v>0</v>
      </c>
    </row>
    <row r="3" spans="1:35" x14ac:dyDescent="0.3">
      <c r="A3" s="1">
        <f>'[1]RC-1(PY)'!A3</f>
        <v>1</v>
      </c>
      <c r="B3" s="1">
        <f>'[1]RC-1(PY)'!B3</f>
        <v>1</v>
      </c>
      <c r="C3" s="1">
        <f>'[1]RC-1(PY)'!C3</f>
        <v>2024</v>
      </c>
      <c r="D3" s="1">
        <f>'[1]RC-1(PY)'!D3</f>
        <v>4</v>
      </c>
      <c r="E3" s="1">
        <f>'[1]RC-1(PY)'!E3</f>
        <v>340</v>
      </c>
      <c r="F3" s="1">
        <f>'[1]RC-1(PY)'!F3</f>
        <v>320</v>
      </c>
      <c r="G3" s="1">
        <f>'[1]RC-1(PY)'!G3</f>
        <v>24</v>
      </c>
      <c r="H3" s="1">
        <f>'[1]RC-1(PY)'!H3</f>
        <v>2</v>
      </c>
      <c r="I3" s="1">
        <f>'[1]RC-1(PY)'!I3</f>
        <v>1</v>
      </c>
      <c r="J3" s="1">
        <f>'[1]RC-1(PY)'!J3</f>
        <v>1</v>
      </c>
      <c r="K3" s="1">
        <f>'[1]RC-1(PY)'!K3</f>
        <v>3</v>
      </c>
      <c r="L3" s="1">
        <f>'[1]RC-1(PY)'!L3</f>
        <v>1</v>
      </c>
      <c r="M3" s="1">
        <f>'[1]RC-1(PY)'!M3</f>
        <v>1</v>
      </c>
      <c r="N3" s="1">
        <f>'[1]RC-1(PY)'!N3</f>
        <v>1</v>
      </c>
      <c r="O3" s="1">
        <f>'[1]RC-1(PY)'!O3</f>
        <v>4</v>
      </c>
      <c r="P3" s="1">
        <f>'[1]RC-1(PY)'!P3</f>
        <v>1</v>
      </c>
      <c r="Q3" s="1">
        <f>'[1]RC-1(PY)'!Q3</f>
        <v>1</v>
      </c>
      <c r="R3" s="1">
        <f>'[1]RC-1(PY)'!R3</f>
        <v>101</v>
      </c>
      <c r="S3" s="1">
        <f>'[1]RC-1(PY)'!S3</f>
        <v>3</v>
      </c>
      <c r="T3" s="1">
        <f>'[1]RC-1(PY)'!T3</f>
        <v>4</v>
      </c>
      <c r="U3" s="1">
        <f>'[1]RC-1(PY)'!U3</f>
        <v>0</v>
      </c>
      <c r="V3" s="1">
        <f>'[1]RC-1(PY)'!V3</f>
        <v>0</v>
      </c>
      <c r="W3" s="1">
        <f>'[1]RC-1(PY)'!W3</f>
        <v>1001</v>
      </c>
      <c r="X3" s="1">
        <f>'[1]RC-1(PY)'!X3</f>
        <v>8</v>
      </c>
      <c r="Y3" s="1">
        <f>'[1]RC-1(PY)'!Y3</f>
        <v>0</v>
      </c>
      <c r="Z3" s="1">
        <f>'[1]RC-1(PY)'!Z3</f>
        <v>0</v>
      </c>
      <c r="AA3" s="1">
        <f>'[1]RC-1(PY)'!AA3</f>
        <v>201</v>
      </c>
      <c r="AB3" s="1">
        <f>'[1]RC-1(PY)'!AB3</f>
        <v>491.1</v>
      </c>
      <c r="AC3" s="1">
        <f>'[1]RC-1(PY)'!AC3</f>
        <v>21.1751</v>
      </c>
      <c r="AD3" s="1">
        <f>'[1]RC-1(PY)'!AD3</f>
        <v>20</v>
      </c>
      <c r="AE3" s="1">
        <f>'[1]RC-1(PY)'!AE3</f>
        <v>31.363299999999999</v>
      </c>
      <c r="AF3" s="1">
        <f>'[1]RC-1(PY)'!AF3</f>
        <v>4</v>
      </c>
      <c r="AG3" s="1">
        <f>'[1]RC-1(PY)'!AG3</f>
        <v>4</v>
      </c>
      <c r="AH3" s="1">
        <f>'[1]RC-1(PY)'!AH3</f>
        <v>4</v>
      </c>
      <c r="AI3" s="1">
        <f>'[1]RC-1(PY)'!AI3</f>
        <v>0</v>
      </c>
    </row>
    <row r="4" spans="1:35" x14ac:dyDescent="0.3">
      <c r="A4" s="1">
        <f>'[1]RC-1(PY)'!A4</f>
        <v>1</v>
      </c>
      <c r="B4" s="1">
        <f>'[1]RC-1(PY)'!B4</f>
        <v>1</v>
      </c>
      <c r="C4" s="1">
        <f>'[1]RC-1(PY)'!C4</f>
        <v>2024</v>
      </c>
      <c r="D4" s="1">
        <f>'[1]RC-1(PY)'!D4</f>
        <v>4</v>
      </c>
      <c r="E4" s="1">
        <f>'[1]RC-1(PY)'!E4</f>
        <v>340</v>
      </c>
      <c r="F4" s="1">
        <f>'[1]RC-1(PY)'!F4</f>
        <v>320</v>
      </c>
      <c r="G4" s="1">
        <f>'[1]RC-1(PY)'!G4</f>
        <v>24</v>
      </c>
      <c r="H4" s="1">
        <f>'[1]RC-1(PY)'!H4</f>
        <v>3</v>
      </c>
      <c r="I4" s="1">
        <f>'[1]RC-1(PY)'!I4</f>
        <v>1</v>
      </c>
      <c r="J4" s="1">
        <f>'[1]RC-1(PY)'!J4</f>
        <v>1</v>
      </c>
      <c r="K4" s="1">
        <f>'[1]RC-1(PY)'!K4</f>
        <v>3</v>
      </c>
      <c r="L4" s="1">
        <f>'[1]RC-1(PY)'!L4</f>
        <v>1</v>
      </c>
      <c r="M4" s="1">
        <f>'[1]RC-1(PY)'!M4</f>
        <v>1</v>
      </c>
      <c r="N4" s="1">
        <f>'[1]RC-1(PY)'!N4</f>
        <v>1</v>
      </c>
      <c r="O4" s="1">
        <f>'[1]RC-1(PY)'!O4</f>
        <v>4</v>
      </c>
      <c r="P4" s="1">
        <f>'[1]RC-1(PY)'!P4</f>
        <v>1</v>
      </c>
      <c r="Q4" s="1">
        <f>'[1]RC-1(PY)'!Q4</f>
        <v>1</v>
      </c>
      <c r="R4" s="1">
        <f>'[1]RC-1(PY)'!R4</f>
        <v>101</v>
      </c>
      <c r="S4" s="1">
        <f>'[1]RC-1(PY)'!S4</f>
        <v>3</v>
      </c>
      <c r="T4" s="1">
        <f>'[1]RC-1(PY)'!T4</f>
        <v>4</v>
      </c>
      <c r="U4" s="1">
        <f>'[1]RC-1(PY)'!U4</f>
        <v>0</v>
      </c>
      <c r="V4" s="1">
        <f>'[1]RC-1(PY)'!V4</f>
        <v>0</v>
      </c>
      <c r="W4" s="1">
        <f>'[1]RC-1(PY)'!W4</f>
        <v>1001</v>
      </c>
      <c r="X4" s="1">
        <f>'[1]RC-1(PY)'!X4</f>
        <v>8</v>
      </c>
      <c r="Y4" s="1">
        <f>'[1]RC-1(PY)'!Y4</f>
        <v>0</v>
      </c>
      <c r="Z4" s="1">
        <f>'[1]RC-1(PY)'!Z4</f>
        <v>0</v>
      </c>
      <c r="AA4" s="1">
        <f>'[1]RC-1(PY)'!AA4</f>
        <v>356</v>
      </c>
      <c r="AB4" s="1">
        <f>'[1]RC-1(PY)'!AB4</f>
        <v>721.01</v>
      </c>
      <c r="AC4" s="1">
        <f>'[1]RC-1(PY)'!AC4</f>
        <v>30.399699999999999</v>
      </c>
      <c r="AD4" s="1">
        <f>'[1]RC-1(PY)'!AD4</f>
        <v>20</v>
      </c>
      <c r="AE4" s="1">
        <f>'[1]RC-1(PY)'!AE4</f>
        <v>33.250300000000003</v>
      </c>
      <c r="AF4" s="1">
        <f>'[1]RC-1(PY)'!AF4</f>
        <v>4</v>
      </c>
      <c r="AG4" s="1">
        <f>'[1]RC-1(PY)'!AG4</f>
        <v>4</v>
      </c>
      <c r="AH4" s="1">
        <f>'[1]RC-1(PY)'!AH4</f>
        <v>4</v>
      </c>
      <c r="AI4" s="1">
        <f>'[1]RC-1(PY)'!AI4</f>
        <v>0</v>
      </c>
    </row>
    <row r="5" spans="1:35" x14ac:dyDescent="0.3">
      <c r="A5" s="1">
        <f>'[1]RC-1(PY)'!A5</f>
        <v>1</v>
      </c>
      <c r="B5" s="1">
        <f>'[1]RC-1(PY)'!B5</f>
        <v>1</v>
      </c>
      <c r="C5" s="1">
        <f>'[1]RC-1(PY)'!C5</f>
        <v>2024</v>
      </c>
      <c r="D5" s="1">
        <f>'[1]RC-1(PY)'!D5</f>
        <v>4</v>
      </c>
      <c r="E5" s="1">
        <f>'[1]RC-1(PY)'!E5</f>
        <v>340</v>
      </c>
      <c r="F5" s="1">
        <f>'[1]RC-1(PY)'!F5</f>
        <v>320</v>
      </c>
      <c r="G5" s="1">
        <f>'[1]RC-1(PY)'!G5</f>
        <v>24</v>
      </c>
      <c r="H5" s="1">
        <f>'[1]RC-1(PY)'!H5</f>
        <v>4</v>
      </c>
      <c r="I5" s="1">
        <f>'[1]RC-1(PY)'!I5</f>
        <v>1</v>
      </c>
      <c r="J5" s="1">
        <f>'[1]RC-1(PY)'!J5</f>
        <v>1</v>
      </c>
      <c r="K5" s="1">
        <f>'[1]RC-1(PY)'!K5</f>
        <v>3</v>
      </c>
      <c r="L5" s="1">
        <f>'[1]RC-1(PY)'!L5</f>
        <v>1</v>
      </c>
      <c r="M5" s="1">
        <f>'[1]RC-1(PY)'!M5</f>
        <v>1</v>
      </c>
      <c r="N5" s="1">
        <f>'[1]RC-1(PY)'!N5</f>
        <v>1</v>
      </c>
      <c r="O5" s="1">
        <f>'[1]RC-1(PY)'!O5</f>
        <v>1</v>
      </c>
      <c r="P5" s="1">
        <f>'[1]RC-1(PY)'!P5</f>
        <v>1</v>
      </c>
      <c r="Q5" s="1">
        <f>'[1]RC-1(PY)'!Q5</f>
        <v>0</v>
      </c>
      <c r="R5" s="1">
        <f>'[1]RC-1(PY)'!R5</f>
        <v>101</v>
      </c>
      <c r="S5" s="1">
        <f>'[1]RC-1(PY)'!S5</f>
        <v>3</v>
      </c>
      <c r="T5" s="1">
        <f>'[1]RC-1(PY)'!T5</f>
        <v>4</v>
      </c>
      <c r="U5" s="1">
        <f>'[1]RC-1(PY)'!U5</f>
        <v>0</v>
      </c>
      <c r="V5" s="1">
        <f>'[1]RC-1(PY)'!V5</f>
        <v>0</v>
      </c>
      <c r="W5" s="1">
        <f>'[1]RC-1(PY)'!W5</f>
        <v>1001</v>
      </c>
      <c r="X5" s="1">
        <f>'[1]RC-1(PY)'!X5</f>
        <v>8</v>
      </c>
      <c r="Y5" s="1">
        <f>'[1]RC-1(PY)'!Y5</f>
        <v>0</v>
      </c>
      <c r="Z5" s="1">
        <f>'[1]RC-1(PY)'!Z5</f>
        <v>0</v>
      </c>
      <c r="AA5" s="1">
        <f>'[1]RC-1(PY)'!AA5</f>
        <v>1023</v>
      </c>
      <c r="AB5" s="1">
        <f>'[1]RC-1(PY)'!AB5</f>
        <v>750.83</v>
      </c>
      <c r="AC5" s="1">
        <f>'[1]RC-1(PY)'!AC5</f>
        <v>12.577500000000001</v>
      </c>
      <c r="AD5" s="1">
        <f>'[1]RC-1(PY)'!AD5</f>
        <v>20</v>
      </c>
      <c r="AE5" s="1">
        <f>'[1]RC-1(PY)'!AE5</f>
        <v>12.577500000000001</v>
      </c>
      <c r="AF5" s="1">
        <f>'[1]RC-1(PY)'!AF5</f>
        <v>4</v>
      </c>
      <c r="AG5" s="1">
        <f>'[1]RC-1(PY)'!AG5</f>
        <v>4</v>
      </c>
      <c r="AH5" s="1">
        <f>'[1]RC-1(PY)'!AH5</f>
        <v>4</v>
      </c>
      <c r="AI5" s="1">
        <f>'[1]RC-1(PY)'!AI5</f>
        <v>0</v>
      </c>
    </row>
    <row r="6" spans="1:35" x14ac:dyDescent="0.3">
      <c r="A6" s="1">
        <f>'[1]RC-1(PY)'!A6</f>
        <v>1</v>
      </c>
      <c r="B6" s="1">
        <f>'[1]RC-1(PY)'!B6</f>
        <v>1</v>
      </c>
      <c r="C6" s="1">
        <f>'[1]RC-1(PY)'!C6</f>
        <v>2024</v>
      </c>
      <c r="D6" s="1">
        <f>'[1]RC-1(PY)'!D6</f>
        <v>4</v>
      </c>
      <c r="E6" s="1">
        <f>'[1]RC-1(PY)'!E6</f>
        <v>340</v>
      </c>
      <c r="F6" s="1">
        <f>'[1]RC-1(PY)'!F6</f>
        <v>320</v>
      </c>
      <c r="G6" s="1">
        <f>'[1]RC-1(PY)'!G6</f>
        <v>24</v>
      </c>
      <c r="H6" s="1">
        <f>'[1]RC-1(PY)'!H6</f>
        <v>5</v>
      </c>
      <c r="I6" s="1">
        <f>'[1]RC-1(PY)'!I6</f>
        <v>1</v>
      </c>
      <c r="J6" s="1">
        <f>'[1]RC-1(PY)'!J6</f>
        <v>1</v>
      </c>
      <c r="K6" s="1">
        <f>'[1]RC-1(PY)'!K6</f>
        <v>3</v>
      </c>
      <c r="L6" s="1">
        <f>'[1]RC-1(PY)'!L6</f>
        <v>1</v>
      </c>
      <c r="M6" s="1">
        <f>'[1]RC-1(PY)'!M6</f>
        <v>1</v>
      </c>
      <c r="N6" s="1">
        <f>'[1]RC-1(PY)'!N6</f>
        <v>1</v>
      </c>
      <c r="O6" s="1">
        <f>'[1]RC-1(PY)'!O6</f>
        <v>4</v>
      </c>
      <c r="P6" s="1">
        <f>'[1]RC-1(PY)'!P6</f>
        <v>1</v>
      </c>
      <c r="Q6" s="1">
        <f>'[1]RC-1(PY)'!Q6</f>
        <v>1</v>
      </c>
      <c r="R6" s="1">
        <f>'[1]RC-1(PY)'!R6</f>
        <v>101</v>
      </c>
      <c r="S6" s="1">
        <f>'[1]RC-1(PY)'!S6</f>
        <v>3</v>
      </c>
      <c r="T6" s="1">
        <f>'[1]RC-1(PY)'!T6</f>
        <v>4</v>
      </c>
      <c r="U6" s="1">
        <f>'[1]RC-1(PY)'!U6</f>
        <v>0</v>
      </c>
      <c r="V6" s="1">
        <f>'[1]RC-1(PY)'!V6</f>
        <v>0</v>
      </c>
      <c r="W6" s="1">
        <f>'[1]RC-1(PY)'!W6</f>
        <v>1001</v>
      </c>
      <c r="X6" s="1">
        <f>'[1]RC-1(PY)'!X6</f>
        <v>8</v>
      </c>
      <c r="Y6" s="1">
        <f>'[1]RC-1(PY)'!Y6</f>
        <v>0</v>
      </c>
      <c r="Z6" s="1">
        <f>'[1]RC-1(PY)'!Z6</f>
        <v>0</v>
      </c>
      <c r="AA6" s="1">
        <f>'[1]RC-1(PY)'!AA6</f>
        <v>356</v>
      </c>
      <c r="AB6" s="1">
        <f>'[1]RC-1(PY)'!AB6</f>
        <v>758.09</v>
      </c>
      <c r="AC6" s="1">
        <f>'[1]RC-1(PY)'!AC6</f>
        <v>9</v>
      </c>
      <c r="AD6" s="1">
        <f>'[1]RC-1(PY)'!AD6</f>
        <v>20</v>
      </c>
      <c r="AE6" s="1">
        <f>'[1]RC-1(PY)'!AE6</f>
        <v>18.5</v>
      </c>
      <c r="AF6" s="1">
        <f>'[1]RC-1(PY)'!AF6</f>
        <v>4</v>
      </c>
      <c r="AG6" s="1">
        <f>'[1]RC-1(PY)'!AG6</f>
        <v>4</v>
      </c>
      <c r="AH6" s="1">
        <f>'[1]RC-1(PY)'!AH6</f>
        <v>4</v>
      </c>
      <c r="AI6" s="1">
        <f>'[1]RC-1(PY)'!AI6</f>
        <v>0</v>
      </c>
    </row>
    <row r="7" spans="1:35" x14ac:dyDescent="0.3">
      <c r="A7" s="1">
        <f>'[1]RC-1(PY)'!A7</f>
        <v>1</v>
      </c>
      <c r="B7" s="1">
        <f>'[1]RC-1(PY)'!B7</f>
        <v>1</v>
      </c>
      <c r="C7" s="1">
        <f>'[1]RC-1(PY)'!C7</f>
        <v>2024</v>
      </c>
      <c r="D7" s="1">
        <f>'[1]RC-1(PY)'!D7</f>
        <v>4</v>
      </c>
      <c r="E7" s="1">
        <f>'[1]RC-1(PY)'!E7</f>
        <v>340</v>
      </c>
      <c r="F7" s="1">
        <f>'[1]RC-1(PY)'!F7</f>
        <v>320</v>
      </c>
      <c r="G7" s="1">
        <f>'[1]RC-1(PY)'!G7</f>
        <v>24</v>
      </c>
      <c r="H7" s="1">
        <f>'[1]RC-1(PY)'!H7</f>
        <v>7</v>
      </c>
      <c r="I7" s="1">
        <f>'[1]RC-1(PY)'!I7</f>
        <v>1</v>
      </c>
      <c r="J7" s="1">
        <f>'[1]RC-1(PY)'!J7</f>
        <v>1</v>
      </c>
      <c r="K7" s="1">
        <f>'[1]RC-1(PY)'!K7</f>
        <v>3</v>
      </c>
      <c r="L7" s="1">
        <f>'[1]RC-1(PY)'!L7</f>
        <v>2</v>
      </c>
      <c r="M7" s="1">
        <f>'[1]RC-1(PY)'!M7</f>
        <v>1</v>
      </c>
      <c r="N7" s="1">
        <f>'[1]RC-1(PY)'!N7</f>
        <v>4</v>
      </c>
      <c r="O7" s="1">
        <f>'[1]RC-1(PY)'!O7</f>
        <v>9</v>
      </c>
      <c r="P7" s="1">
        <f>'[1]RC-1(PY)'!P7</f>
        <v>0</v>
      </c>
      <c r="Q7" s="1">
        <f>'[1]RC-1(PY)'!Q7</f>
        <v>0</v>
      </c>
      <c r="R7" s="1">
        <f>'[1]RC-1(PY)'!R7</f>
        <v>101</v>
      </c>
      <c r="S7" s="1">
        <f>'[1]RC-1(PY)'!S7</f>
        <v>3</v>
      </c>
      <c r="T7" s="1">
        <f>'[1]RC-1(PY)'!T7</f>
        <v>4</v>
      </c>
      <c r="U7" s="1">
        <f>'[1]RC-1(PY)'!U7</f>
        <v>0</v>
      </c>
      <c r="V7" s="1">
        <f>'[1]RC-1(PY)'!V7</f>
        <v>0</v>
      </c>
      <c r="W7" s="1">
        <f>'[1]RC-1(PY)'!W7</f>
        <v>1001</v>
      </c>
      <c r="X7" s="1">
        <f>'[1]RC-1(PY)'!X7</f>
        <v>8</v>
      </c>
      <c r="Y7" s="1">
        <f>'[1]RC-1(PY)'!Y7</f>
        <v>0</v>
      </c>
      <c r="Z7" s="1">
        <f>'[1]RC-1(PY)'!Z7</f>
        <v>0</v>
      </c>
      <c r="AA7" s="1">
        <f>'[1]RC-1(PY)'!AA7</f>
        <v>769</v>
      </c>
      <c r="AB7" s="1">
        <f>'[1]RC-1(PY)'!AB7</f>
        <v>1074.19</v>
      </c>
      <c r="AC7" s="1">
        <f>'[1]RC-1(PY)'!AC7</f>
        <v>0.91</v>
      </c>
      <c r="AD7" s="1">
        <f>'[1]RC-1(PY)'!AD7</f>
        <v>20</v>
      </c>
      <c r="AE7" s="1">
        <f>'[1]RC-1(PY)'!AE7</f>
        <v>55.53</v>
      </c>
      <c r="AF7" s="1">
        <f>'[1]RC-1(PY)'!AF7</f>
        <v>4</v>
      </c>
      <c r="AG7" s="1">
        <f>'[1]RC-1(PY)'!AG7</f>
        <v>4</v>
      </c>
      <c r="AH7" s="1">
        <f>'[1]RC-1(PY)'!AH7</f>
        <v>4</v>
      </c>
      <c r="AI7" s="1">
        <f>'[1]RC-1(PY)'!AI7</f>
        <v>0</v>
      </c>
    </row>
    <row r="8" spans="1:35" x14ac:dyDescent="0.3">
      <c r="A8" s="1">
        <f>'[1]RC-1(PY)'!A8</f>
        <v>1</v>
      </c>
      <c r="B8" s="1">
        <f>'[1]RC-1(PY)'!B8</f>
        <v>1</v>
      </c>
      <c r="C8" s="1">
        <f>'[1]RC-1(PY)'!C8</f>
        <v>2024</v>
      </c>
      <c r="D8" s="1">
        <f>'[1]RC-1(PY)'!D8</f>
        <v>4</v>
      </c>
      <c r="E8" s="1">
        <f>'[1]RC-1(PY)'!E8</f>
        <v>340</v>
      </c>
      <c r="F8" s="1">
        <f>'[1]RC-1(PY)'!F8</f>
        <v>320</v>
      </c>
      <c r="G8" s="1">
        <f>'[1]RC-1(PY)'!G8</f>
        <v>24</v>
      </c>
      <c r="H8" s="1">
        <f>'[1]RC-1(PY)'!H8</f>
        <v>8</v>
      </c>
      <c r="I8" s="1">
        <f>'[1]RC-1(PY)'!I8</f>
        <v>1</v>
      </c>
      <c r="J8" s="1">
        <f>'[1]RC-1(PY)'!J8</f>
        <v>1</v>
      </c>
      <c r="K8" s="1">
        <f>'[1]RC-1(PY)'!K8</f>
        <v>3</v>
      </c>
      <c r="L8" s="1">
        <f>'[1]RC-1(PY)'!L8</f>
        <v>1</v>
      </c>
      <c r="M8" s="1">
        <f>'[1]RC-1(PY)'!M8</f>
        <v>1</v>
      </c>
      <c r="N8" s="1">
        <f>'[1]RC-1(PY)'!N8</f>
        <v>1</v>
      </c>
      <c r="O8" s="1">
        <f>'[1]RC-1(PY)'!O8</f>
        <v>2</v>
      </c>
      <c r="P8" s="1">
        <f>'[1]RC-1(PY)'!P8</f>
        <v>1</v>
      </c>
      <c r="Q8" s="1">
        <f>'[1]RC-1(PY)'!Q8</f>
        <v>0</v>
      </c>
      <c r="R8" s="1">
        <f>'[1]RC-1(PY)'!R8</f>
        <v>101</v>
      </c>
      <c r="S8" s="1">
        <f>'[1]RC-1(PY)'!S8</f>
        <v>3</v>
      </c>
      <c r="T8" s="1">
        <f>'[1]RC-1(PY)'!T8</f>
        <v>4</v>
      </c>
      <c r="U8" s="1">
        <f>'[1]RC-1(PY)'!U8</f>
        <v>0</v>
      </c>
      <c r="V8" s="1">
        <f>'[1]RC-1(PY)'!V8</f>
        <v>0</v>
      </c>
      <c r="W8" s="1">
        <f>'[1]RC-1(PY)'!W8</f>
        <v>1001</v>
      </c>
      <c r="X8" s="1">
        <f>'[1]RC-1(PY)'!X8</f>
        <v>8</v>
      </c>
      <c r="Y8" s="1">
        <f>'[1]RC-1(PY)'!Y8</f>
        <v>0</v>
      </c>
      <c r="Z8" s="1">
        <f>'[1]RC-1(PY)'!Z8</f>
        <v>0</v>
      </c>
      <c r="AA8" s="1">
        <f>'[1]RC-1(PY)'!AA8</f>
        <v>1311</v>
      </c>
      <c r="AB8" s="1">
        <f>'[1]RC-1(PY)'!AB8</f>
        <v>1910.78</v>
      </c>
      <c r="AC8" s="1">
        <f>'[1]RC-1(PY)'!AC8</f>
        <v>30.6645</v>
      </c>
      <c r="AD8" s="1">
        <f>'[1]RC-1(PY)'!AD8</f>
        <v>20</v>
      </c>
      <c r="AE8" s="1">
        <f>'[1]RC-1(PY)'!AE8</f>
        <v>31.481400000000001</v>
      </c>
      <c r="AF8" s="1">
        <f>'[1]RC-1(PY)'!AF8</f>
        <v>4</v>
      </c>
      <c r="AG8" s="1">
        <f>'[1]RC-1(PY)'!AG8</f>
        <v>4</v>
      </c>
      <c r="AH8" s="1">
        <f>'[1]RC-1(PY)'!AH8</f>
        <v>4</v>
      </c>
      <c r="AI8" s="1">
        <f>'[1]RC-1(PY)'!AI8</f>
        <v>0</v>
      </c>
    </row>
    <row r="9" spans="1:35" x14ac:dyDescent="0.3">
      <c r="A9" s="1">
        <f>'[1]RC-1(PY)'!A9</f>
        <v>1</v>
      </c>
      <c r="B9" s="1">
        <f>'[1]RC-1(PY)'!B9</f>
        <v>1</v>
      </c>
      <c r="C9" s="1">
        <f>'[1]RC-1(PY)'!C9</f>
        <v>2024</v>
      </c>
      <c r="D9" s="1">
        <f>'[1]RC-1(PY)'!D9</f>
        <v>4</v>
      </c>
      <c r="E9" s="1">
        <f>'[1]RC-1(PY)'!E9</f>
        <v>340</v>
      </c>
      <c r="F9" s="1">
        <f>'[1]RC-1(PY)'!F9</f>
        <v>320</v>
      </c>
      <c r="G9" s="1">
        <f>'[1]RC-1(PY)'!G9</f>
        <v>24</v>
      </c>
      <c r="H9" s="1">
        <f>'[1]RC-1(PY)'!H9</f>
        <v>9</v>
      </c>
      <c r="I9" s="1">
        <f>'[1]RC-1(PY)'!I9</f>
        <v>1</v>
      </c>
      <c r="J9" s="1">
        <f>'[1]RC-1(PY)'!J9</f>
        <v>1</v>
      </c>
      <c r="K9" s="1">
        <f>'[1]RC-1(PY)'!K9</f>
        <v>3</v>
      </c>
      <c r="L9" s="1">
        <f>'[1]RC-1(PY)'!L9</f>
        <v>1</v>
      </c>
      <c r="M9" s="1">
        <f>'[1]RC-1(PY)'!M9</f>
        <v>1</v>
      </c>
      <c r="N9" s="1">
        <f>'[1]RC-1(PY)'!N9</f>
        <v>3</v>
      </c>
      <c r="O9" s="1">
        <f>'[1]RC-1(PY)'!O9</f>
        <v>0</v>
      </c>
      <c r="P9" s="1">
        <f>'[1]RC-1(PY)'!P9</f>
        <v>1</v>
      </c>
      <c r="Q9" s="1">
        <f>'[1]RC-1(PY)'!Q9</f>
        <v>1</v>
      </c>
      <c r="R9" s="1">
        <f>'[1]RC-1(PY)'!R9</f>
        <v>101</v>
      </c>
      <c r="S9" s="1">
        <f>'[1]RC-1(PY)'!S9</f>
        <v>3</v>
      </c>
      <c r="T9" s="1">
        <f>'[1]RC-1(PY)'!T9</f>
        <v>4</v>
      </c>
      <c r="U9" s="1">
        <f>'[1]RC-1(PY)'!U9</f>
        <v>0</v>
      </c>
      <c r="V9" s="1">
        <f>'[1]RC-1(PY)'!V9</f>
        <v>0</v>
      </c>
      <c r="W9" s="1">
        <f>'[1]RC-1(PY)'!W9</f>
        <v>1001</v>
      </c>
      <c r="X9" s="1">
        <f>'[1]RC-1(PY)'!X9</f>
        <v>8</v>
      </c>
      <c r="Y9" s="1">
        <f>'[1]RC-1(PY)'!Y9</f>
        <v>0</v>
      </c>
      <c r="Z9" s="1">
        <f>'[1]RC-1(PY)'!Z9</f>
        <v>0</v>
      </c>
      <c r="AA9" s="1">
        <f>'[1]RC-1(PY)'!AA9</f>
        <v>354</v>
      </c>
      <c r="AB9" s="1">
        <f>'[1]RC-1(PY)'!AB9</f>
        <v>975.26</v>
      </c>
      <c r="AC9" s="1">
        <f>'[1]RC-1(PY)'!AC9</f>
        <v>20.49</v>
      </c>
      <c r="AD9" s="1">
        <f>'[1]RC-1(PY)'!AD9</f>
        <v>20</v>
      </c>
      <c r="AE9" s="1">
        <f>'[1]RC-1(PY)'!AE9</f>
        <v>26.111499999999999</v>
      </c>
      <c r="AF9" s="1">
        <f>'[1]RC-1(PY)'!AF9</f>
        <v>4</v>
      </c>
      <c r="AG9" s="1">
        <f>'[1]RC-1(PY)'!AG9</f>
        <v>4</v>
      </c>
      <c r="AH9" s="1">
        <f>'[1]RC-1(PY)'!AH9</f>
        <v>4</v>
      </c>
      <c r="AI9" s="1">
        <f>'[1]RC-1(PY)'!AI9</f>
        <v>0</v>
      </c>
    </row>
    <row r="10" spans="1:35" x14ac:dyDescent="0.3">
      <c r="A10" s="1">
        <f>'[1]RC-1(PY)'!A10</f>
        <v>1</v>
      </c>
      <c r="B10" s="1">
        <f>'[1]RC-1(PY)'!B10</f>
        <v>1</v>
      </c>
      <c r="C10" s="1">
        <f>'[1]RC-1(PY)'!C10</f>
        <v>2024</v>
      </c>
      <c r="D10" s="1">
        <f>'[1]RC-1(PY)'!D10</f>
        <v>4</v>
      </c>
      <c r="E10" s="1">
        <f>'[1]RC-1(PY)'!E10</f>
        <v>340</v>
      </c>
      <c r="F10" s="1">
        <f>'[1]RC-1(PY)'!F10</f>
        <v>320</v>
      </c>
      <c r="G10" s="1">
        <f>'[1]RC-1(PY)'!G10</f>
        <v>24</v>
      </c>
      <c r="H10" s="1">
        <f>'[1]RC-1(PY)'!H10</f>
        <v>10</v>
      </c>
      <c r="I10" s="1">
        <f>'[1]RC-1(PY)'!I10</f>
        <v>1</v>
      </c>
      <c r="J10" s="1">
        <f>'[1]RC-1(PY)'!J10</f>
        <v>1</v>
      </c>
      <c r="K10" s="1">
        <f>'[1]RC-1(PY)'!K10</f>
        <v>3</v>
      </c>
      <c r="L10" s="1">
        <f>'[1]RC-1(PY)'!L10</f>
        <v>5</v>
      </c>
      <c r="M10" s="1">
        <f>'[1]RC-1(PY)'!M10</f>
        <v>1</v>
      </c>
      <c r="N10" s="1">
        <f>'[1]RC-1(PY)'!N10</f>
        <v>3</v>
      </c>
      <c r="O10" s="1">
        <f>'[1]RC-1(PY)'!O10</f>
        <v>0</v>
      </c>
      <c r="P10" s="1">
        <f>'[1]RC-1(PY)'!P10</f>
        <v>1</v>
      </c>
      <c r="Q10" s="1">
        <f>'[1]RC-1(PY)'!Q10</f>
        <v>1</v>
      </c>
      <c r="R10" s="1">
        <f>'[1]RC-1(PY)'!R10</f>
        <v>101</v>
      </c>
      <c r="S10" s="1">
        <f>'[1]RC-1(PY)'!S10</f>
        <v>3</v>
      </c>
      <c r="T10" s="1">
        <f>'[1]RC-1(PY)'!T10</f>
        <v>4</v>
      </c>
      <c r="U10" s="1">
        <f>'[1]RC-1(PY)'!U10</f>
        <v>0</v>
      </c>
      <c r="V10" s="1">
        <f>'[1]RC-1(PY)'!V10</f>
        <v>0</v>
      </c>
      <c r="W10" s="1">
        <f>'[1]RC-1(PY)'!W10</f>
        <v>1001</v>
      </c>
      <c r="X10" s="1">
        <f>'[1]RC-1(PY)'!X10</f>
        <v>8</v>
      </c>
      <c r="Y10" s="1">
        <f>'[1]RC-1(PY)'!Y10</f>
        <v>0</v>
      </c>
      <c r="Z10" s="1">
        <f>'[1]RC-1(PY)'!Z10</f>
        <v>0</v>
      </c>
      <c r="AA10" s="1">
        <f>'[1]RC-1(PY)'!AA10</f>
        <v>723</v>
      </c>
      <c r="AB10" s="1">
        <f>'[1]RC-1(PY)'!AB10</f>
        <v>1395.38</v>
      </c>
      <c r="AC10" s="1">
        <f>'[1]RC-1(PY)'!AC10</f>
        <v>25.353899999999999</v>
      </c>
      <c r="AD10" s="1">
        <f>'[1]RC-1(PY)'!AD10</f>
        <v>20</v>
      </c>
      <c r="AE10" s="1">
        <f>'[1]RC-1(PY)'!AE10</f>
        <v>29.287800000000001</v>
      </c>
      <c r="AF10" s="1">
        <f>'[1]RC-1(PY)'!AF10</f>
        <v>4</v>
      </c>
      <c r="AG10" s="1">
        <f>'[1]RC-1(PY)'!AG10</f>
        <v>4</v>
      </c>
      <c r="AH10" s="1">
        <f>'[1]RC-1(PY)'!AH10</f>
        <v>4</v>
      </c>
      <c r="AI10" s="1">
        <f>'[1]RC-1(PY)'!AI10</f>
        <v>0</v>
      </c>
    </row>
    <row r="11" spans="1:35" x14ac:dyDescent="0.3">
      <c r="A11" s="1">
        <f>'[1]RC-1(PY)'!A11</f>
        <v>1</v>
      </c>
      <c r="B11" s="1">
        <f>'[1]RC-1(PY)'!B11</f>
        <v>1</v>
      </c>
      <c r="C11" s="1">
        <f>'[1]RC-1(PY)'!C11</f>
        <v>2024</v>
      </c>
      <c r="D11" s="1">
        <f>'[1]RC-1(PY)'!D11</f>
        <v>4</v>
      </c>
      <c r="E11" s="1">
        <f>'[1]RC-1(PY)'!E11</f>
        <v>340</v>
      </c>
      <c r="F11" s="1">
        <f>'[1]RC-1(PY)'!F11</f>
        <v>320</v>
      </c>
      <c r="G11" s="1">
        <f>'[1]RC-1(PY)'!G11</f>
        <v>24</v>
      </c>
      <c r="H11" s="1">
        <f>'[1]RC-1(PY)'!H11</f>
        <v>11</v>
      </c>
      <c r="I11" s="1">
        <f>'[1]RC-1(PY)'!I11</f>
        <v>1</v>
      </c>
      <c r="J11" s="1">
        <f>'[1]RC-1(PY)'!J11</f>
        <v>1</v>
      </c>
      <c r="K11" s="1">
        <f>'[1]RC-1(PY)'!K11</f>
        <v>3</v>
      </c>
      <c r="L11" s="1">
        <f>'[1]RC-1(PY)'!L11</f>
        <v>2</v>
      </c>
      <c r="M11" s="1">
        <f>'[1]RC-1(PY)'!M11</f>
        <v>1</v>
      </c>
      <c r="N11" s="1">
        <f>'[1]RC-1(PY)'!N11</f>
        <v>3</v>
      </c>
      <c r="O11" s="1">
        <f>'[1]RC-1(PY)'!O11</f>
        <v>0</v>
      </c>
      <c r="P11" s="1">
        <f>'[1]RC-1(PY)'!P11</f>
        <v>1</v>
      </c>
      <c r="Q11" s="1">
        <f>'[1]RC-1(PY)'!Q11</f>
        <v>1</v>
      </c>
      <c r="R11" s="1">
        <f>'[1]RC-1(PY)'!R11</f>
        <v>101</v>
      </c>
      <c r="S11" s="1">
        <f>'[1]RC-1(PY)'!S11</f>
        <v>3</v>
      </c>
      <c r="T11" s="1">
        <f>'[1]RC-1(PY)'!T11</f>
        <v>4</v>
      </c>
      <c r="U11" s="1">
        <f>'[1]RC-1(PY)'!U11</f>
        <v>0</v>
      </c>
      <c r="V11" s="1">
        <f>'[1]RC-1(PY)'!V11</f>
        <v>0</v>
      </c>
      <c r="W11" s="1">
        <f>'[1]RC-1(PY)'!W11</f>
        <v>1001</v>
      </c>
      <c r="X11" s="1">
        <f>'[1]RC-1(PY)'!X11</f>
        <v>8</v>
      </c>
      <c r="Y11" s="1">
        <f>'[1]RC-1(PY)'!Y11</f>
        <v>0</v>
      </c>
      <c r="Z11" s="1">
        <f>'[1]RC-1(PY)'!Z11</f>
        <v>0</v>
      </c>
      <c r="AA11" s="1">
        <f>'[1]RC-1(PY)'!AA11</f>
        <v>527</v>
      </c>
      <c r="AB11" s="1">
        <f>'[1]RC-1(PY)'!AB11</f>
        <v>619.95000000000005</v>
      </c>
      <c r="AC11" s="1">
        <f>'[1]RC-1(PY)'!AC11</f>
        <v>12.1455</v>
      </c>
      <c r="AD11" s="1">
        <f>'[1]RC-1(PY)'!AD11</f>
        <v>20</v>
      </c>
      <c r="AE11" s="1">
        <f>'[1]RC-1(PY)'!AE11</f>
        <v>17.8827</v>
      </c>
      <c r="AF11" s="1">
        <f>'[1]RC-1(PY)'!AF11</f>
        <v>4</v>
      </c>
      <c r="AG11" s="1">
        <f>'[1]RC-1(PY)'!AG11</f>
        <v>4</v>
      </c>
      <c r="AH11" s="1">
        <f>'[1]RC-1(PY)'!AH11</f>
        <v>4</v>
      </c>
      <c r="AI11" s="1">
        <f>'[1]RC-1(PY)'!AI11</f>
        <v>0</v>
      </c>
    </row>
    <row r="12" spans="1:35" x14ac:dyDescent="0.3">
      <c r="A12" s="1">
        <f>'[1]RC-1(PY)'!A12</f>
        <v>1</v>
      </c>
      <c r="B12" s="1">
        <f>'[1]RC-1(PY)'!B12</f>
        <v>1</v>
      </c>
      <c r="C12" s="1">
        <f>'[1]RC-1(PY)'!C12</f>
        <v>2024</v>
      </c>
      <c r="D12" s="1">
        <f>'[1]RC-1(PY)'!D12</f>
        <v>4</v>
      </c>
      <c r="E12" s="1">
        <f>'[1]RC-1(PY)'!E12</f>
        <v>340</v>
      </c>
      <c r="F12" s="1">
        <f>'[1]RC-1(PY)'!F12</f>
        <v>320</v>
      </c>
      <c r="G12" s="1">
        <f>'[1]RC-1(PY)'!G12</f>
        <v>24</v>
      </c>
      <c r="H12" s="1">
        <f>'[1]RC-1(PY)'!H12</f>
        <v>12</v>
      </c>
      <c r="I12" s="1">
        <f>'[1]RC-1(PY)'!I12</f>
        <v>1</v>
      </c>
      <c r="J12" s="1">
        <f>'[1]RC-1(PY)'!J12</f>
        <v>1</v>
      </c>
      <c r="K12" s="1">
        <f>'[1]RC-1(PY)'!K12</f>
        <v>3</v>
      </c>
      <c r="L12" s="1">
        <f>'[1]RC-1(PY)'!L12</f>
        <v>1</v>
      </c>
      <c r="M12" s="1">
        <f>'[1]RC-1(PY)'!M12</f>
        <v>1</v>
      </c>
      <c r="N12" s="1">
        <f>'[1]RC-1(PY)'!N12</f>
        <v>1</v>
      </c>
      <c r="O12" s="1">
        <f>'[1]RC-1(PY)'!O12</f>
        <v>5</v>
      </c>
      <c r="P12" s="1">
        <f>'[1]RC-1(PY)'!P12</f>
        <v>1</v>
      </c>
      <c r="Q12" s="1">
        <f>'[1]RC-1(PY)'!Q12</f>
        <v>1</v>
      </c>
      <c r="R12" s="1">
        <f>'[1]RC-1(PY)'!R12</f>
        <v>101</v>
      </c>
      <c r="S12" s="1">
        <f>'[1]RC-1(PY)'!S12</f>
        <v>3</v>
      </c>
      <c r="T12" s="1">
        <f>'[1]RC-1(PY)'!T12</f>
        <v>6</v>
      </c>
      <c r="U12" s="1">
        <f>'[1]RC-1(PY)'!U12</f>
        <v>0</v>
      </c>
      <c r="V12" s="1">
        <f>'[1]RC-1(PY)'!V12</f>
        <v>0</v>
      </c>
      <c r="W12" s="1">
        <f>'[1]RC-1(PY)'!W12</f>
        <v>1001</v>
      </c>
      <c r="X12" s="1">
        <f>'[1]RC-1(PY)'!X12</f>
        <v>8</v>
      </c>
      <c r="Y12" s="1">
        <f>'[1]RC-1(PY)'!Y12</f>
        <v>0</v>
      </c>
      <c r="Z12" s="1">
        <f>'[1]RC-1(PY)'!Z12</f>
        <v>0</v>
      </c>
      <c r="AA12" s="1">
        <f>'[1]RC-1(PY)'!AA12</f>
        <v>1584</v>
      </c>
      <c r="AB12" s="1">
        <f>'[1]RC-1(PY)'!AB12</f>
        <v>2881.51</v>
      </c>
      <c r="AC12" s="1">
        <f>'[1]RC-1(PY)'!AC12</f>
        <v>24.1783</v>
      </c>
      <c r="AD12" s="1">
        <f>'[1]RC-1(PY)'!AD12</f>
        <v>20</v>
      </c>
      <c r="AE12" s="1">
        <f>'[1]RC-1(PY)'!AE12</f>
        <v>29.9145</v>
      </c>
      <c r="AF12" s="1">
        <f>'[1]RC-1(PY)'!AF12</f>
        <v>4</v>
      </c>
      <c r="AG12" s="1">
        <f>'[1]RC-1(PY)'!AG12</f>
        <v>4</v>
      </c>
      <c r="AH12" s="1">
        <f>'[1]RC-1(PY)'!AH12</f>
        <v>4</v>
      </c>
      <c r="AI12" s="1">
        <f>'[1]RC-1(PY)'!AI12</f>
        <v>0</v>
      </c>
    </row>
    <row r="13" spans="1:35" x14ac:dyDescent="0.3">
      <c r="A13" s="1">
        <f>'[1]RC-1(PY)'!A13</f>
        <v>1</v>
      </c>
      <c r="B13" s="1">
        <f>'[1]RC-1(PY)'!B13</f>
        <v>1</v>
      </c>
      <c r="C13" s="1">
        <f>'[1]RC-1(PY)'!C13</f>
        <v>2024</v>
      </c>
      <c r="D13" s="1">
        <f>'[1]RC-1(PY)'!D13</f>
        <v>4</v>
      </c>
      <c r="E13" s="1">
        <f>'[1]RC-1(PY)'!E13</f>
        <v>340</v>
      </c>
      <c r="F13" s="1">
        <f>'[1]RC-1(PY)'!F13</f>
        <v>320</v>
      </c>
      <c r="G13" s="1">
        <f>'[1]RC-1(PY)'!G13</f>
        <v>24</v>
      </c>
      <c r="H13" s="1">
        <f>'[1]RC-1(PY)'!H13</f>
        <v>13</v>
      </c>
      <c r="I13" s="1">
        <f>'[1]RC-1(PY)'!I13</f>
        <v>1</v>
      </c>
      <c r="J13" s="1">
        <f>'[1]RC-1(PY)'!J13</f>
        <v>1</v>
      </c>
      <c r="K13" s="1">
        <f>'[1]RC-1(PY)'!K13</f>
        <v>3</v>
      </c>
      <c r="L13" s="1">
        <f>'[1]RC-1(PY)'!L13</f>
        <v>1</v>
      </c>
      <c r="M13" s="1">
        <f>'[1]RC-1(PY)'!M13</f>
        <v>1</v>
      </c>
      <c r="N13" s="1">
        <f>'[1]RC-1(PY)'!N13</f>
        <v>1</v>
      </c>
      <c r="O13" s="1">
        <f>'[1]RC-1(PY)'!O13</f>
        <v>5</v>
      </c>
      <c r="P13" s="1">
        <f>'[1]RC-1(PY)'!P13</f>
        <v>1</v>
      </c>
      <c r="Q13" s="1">
        <f>'[1]RC-1(PY)'!Q13</f>
        <v>0</v>
      </c>
      <c r="R13" s="1">
        <f>'[1]RC-1(PY)'!R13</f>
        <v>101</v>
      </c>
      <c r="S13" s="1">
        <f>'[1]RC-1(PY)'!S13</f>
        <v>3</v>
      </c>
      <c r="T13" s="1">
        <f>'[1]RC-1(PY)'!T13</f>
        <v>4</v>
      </c>
      <c r="U13" s="1">
        <f>'[1]RC-1(PY)'!U13</f>
        <v>0</v>
      </c>
      <c r="V13" s="1">
        <f>'[1]RC-1(PY)'!V13</f>
        <v>0</v>
      </c>
      <c r="W13" s="1">
        <f>'[1]RC-1(PY)'!W13</f>
        <v>1001</v>
      </c>
      <c r="X13" s="1">
        <f>'[1]RC-1(PY)'!X13</f>
        <v>8</v>
      </c>
      <c r="Y13" s="1">
        <f>'[1]RC-1(PY)'!Y13</f>
        <v>0</v>
      </c>
      <c r="Z13" s="1">
        <f>'[1]RC-1(PY)'!Z13</f>
        <v>0</v>
      </c>
      <c r="AA13" s="1">
        <f>'[1]RC-1(PY)'!AA13</f>
        <v>531</v>
      </c>
      <c r="AB13" s="1">
        <f>'[1]RC-1(PY)'!AB13</f>
        <v>853.89</v>
      </c>
      <c r="AC13" s="1">
        <f>'[1]RC-1(PY)'!AC13</f>
        <v>13.5527</v>
      </c>
      <c r="AD13" s="1">
        <f>'[1]RC-1(PY)'!AD13</f>
        <v>20</v>
      </c>
      <c r="AE13" s="1">
        <f>'[1]RC-1(PY)'!AE13</f>
        <v>27.167100000000001</v>
      </c>
      <c r="AF13" s="1">
        <f>'[1]RC-1(PY)'!AF13</f>
        <v>4</v>
      </c>
      <c r="AG13" s="1">
        <f>'[1]RC-1(PY)'!AG13</f>
        <v>4</v>
      </c>
      <c r="AH13" s="1">
        <f>'[1]RC-1(PY)'!AH13</f>
        <v>4</v>
      </c>
      <c r="AI13" s="1">
        <f>'[1]RC-1(PY)'!AI13</f>
        <v>0</v>
      </c>
    </row>
    <row r="14" spans="1:35" x14ac:dyDescent="0.3">
      <c r="A14" s="1">
        <f>'[1]RC-1(PY)'!A14</f>
        <v>1</v>
      </c>
      <c r="B14" s="1">
        <f>'[1]RC-1(PY)'!B14</f>
        <v>1</v>
      </c>
      <c r="C14" s="1">
        <f>'[1]RC-1(PY)'!C14</f>
        <v>2024</v>
      </c>
      <c r="D14" s="1">
        <f>'[1]RC-1(PY)'!D14</f>
        <v>4</v>
      </c>
      <c r="E14" s="1">
        <f>'[1]RC-1(PY)'!E14</f>
        <v>340</v>
      </c>
      <c r="F14" s="1">
        <f>'[1]RC-1(PY)'!F14</f>
        <v>320</v>
      </c>
      <c r="G14" s="1">
        <f>'[1]RC-1(PY)'!G14</f>
        <v>24</v>
      </c>
      <c r="H14" s="1">
        <f>'[1]RC-1(PY)'!H14</f>
        <v>14</v>
      </c>
      <c r="I14" s="1">
        <f>'[1]RC-1(PY)'!I14</f>
        <v>1</v>
      </c>
      <c r="J14" s="1">
        <f>'[1]RC-1(PY)'!J14</f>
        <v>1</v>
      </c>
      <c r="K14" s="1">
        <f>'[1]RC-1(PY)'!K14</f>
        <v>3</v>
      </c>
      <c r="L14" s="1">
        <f>'[1]RC-1(PY)'!L14</f>
        <v>3</v>
      </c>
      <c r="M14" s="1">
        <f>'[1]RC-1(PY)'!M14</f>
        <v>1</v>
      </c>
      <c r="N14" s="1">
        <f>'[1]RC-1(PY)'!N14</f>
        <v>1</v>
      </c>
      <c r="O14" s="1">
        <f>'[1]RC-1(PY)'!O14</f>
        <v>2</v>
      </c>
      <c r="P14" s="1">
        <f>'[1]RC-1(PY)'!P14</f>
        <v>0</v>
      </c>
      <c r="Q14" s="1">
        <f>'[1]RC-1(PY)'!Q14</f>
        <v>0</v>
      </c>
      <c r="R14" s="1">
        <f>'[1]RC-1(PY)'!R14</f>
        <v>101</v>
      </c>
      <c r="S14" s="1">
        <f>'[1]RC-1(PY)'!S14</f>
        <v>3</v>
      </c>
      <c r="T14" s="1">
        <f>'[1]RC-1(PY)'!T14</f>
        <v>4</v>
      </c>
      <c r="U14" s="1">
        <f>'[1]RC-1(PY)'!U14</f>
        <v>0</v>
      </c>
      <c r="V14" s="1">
        <f>'[1]RC-1(PY)'!V14</f>
        <v>0</v>
      </c>
      <c r="W14" s="1">
        <f>'[1]RC-1(PY)'!W14</f>
        <v>1001</v>
      </c>
      <c r="X14" s="1">
        <f>'[1]RC-1(PY)'!X14</f>
        <v>8</v>
      </c>
      <c r="Y14" s="1">
        <f>'[1]RC-1(PY)'!Y14</f>
        <v>0</v>
      </c>
      <c r="Z14" s="1">
        <f>'[1]RC-1(PY)'!Z14</f>
        <v>0</v>
      </c>
      <c r="AA14" s="1">
        <f>'[1]RC-1(PY)'!AA14</f>
        <v>617</v>
      </c>
      <c r="AB14" s="1">
        <f>'[1]RC-1(PY)'!AB14</f>
        <v>849.43</v>
      </c>
      <c r="AC14" s="1">
        <f>'[1]RC-1(PY)'!AC14</f>
        <v>0</v>
      </c>
      <c r="AD14" s="1">
        <f>'[1]RC-1(PY)'!AD14</f>
        <v>20</v>
      </c>
      <c r="AE14" s="1">
        <f>'[1]RC-1(PY)'!AE14</f>
        <v>21.703900000000001</v>
      </c>
      <c r="AF14" s="1">
        <f>'[1]RC-1(PY)'!AF14</f>
        <v>4</v>
      </c>
      <c r="AG14" s="1">
        <f>'[1]RC-1(PY)'!AG14</f>
        <v>4</v>
      </c>
      <c r="AH14" s="1">
        <f>'[1]RC-1(PY)'!AH14</f>
        <v>4</v>
      </c>
      <c r="AI14" s="1">
        <f>'[1]RC-1(PY)'!AI14</f>
        <v>0</v>
      </c>
    </row>
    <row r="15" spans="1:35" x14ac:dyDescent="0.3">
      <c r="A15" s="1">
        <f>'[1]RC-1(PY)'!A15</f>
        <v>1</v>
      </c>
      <c r="B15" s="1">
        <f>'[1]RC-1(PY)'!B15</f>
        <v>1</v>
      </c>
      <c r="C15" s="1">
        <f>'[1]RC-1(PY)'!C15</f>
        <v>2024</v>
      </c>
      <c r="D15" s="1">
        <f>'[1]RC-1(PY)'!D15</f>
        <v>4</v>
      </c>
      <c r="E15" s="1">
        <f>'[1]RC-1(PY)'!E15</f>
        <v>340</v>
      </c>
      <c r="F15" s="1">
        <f>'[1]RC-1(PY)'!F15</f>
        <v>320</v>
      </c>
      <c r="G15" s="1">
        <f>'[1]RC-1(PY)'!G15</f>
        <v>24</v>
      </c>
      <c r="H15" s="1">
        <f>'[1]RC-1(PY)'!H15</f>
        <v>15</v>
      </c>
      <c r="I15" s="1">
        <f>'[1]RC-1(PY)'!I15</f>
        <v>1</v>
      </c>
      <c r="J15" s="1">
        <f>'[1]RC-1(PY)'!J15</f>
        <v>1</v>
      </c>
      <c r="K15" s="1">
        <f>'[1]RC-1(PY)'!K15</f>
        <v>3</v>
      </c>
      <c r="L15" s="1">
        <f>'[1]RC-1(PY)'!L15</f>
        <v>3</v>
      </c>
      <c r="M15" s="1">
        <f>'[1]RC-1(PY)'!M15</f>
        <v>1</v>
      </c>
      <c r="N15" s="1">
        <f>'[1]RC-1(PY)'!N15</f>
        <v>1</v>
      </c>
      <c r="O15" s="1">
        <f>'[1]RC-1(PY)'!O15</f>
        <v>3</v>
      </c>
      <c r="P15" s="1">
        <f>'[1]RC-1(PY)'!P15</f>
        <v>1</v>
      </c>
      <c r="Q15" s="1">
        <f>'[1]RC-1(PY)'!Q15</f>
        <v>1</v>
      </c>
      <c r="R15" s="1">
        <f>'[1]RC-1(PY)'!R15</f>
        <v>101</v>
      </c>
      <c r="S15" s="1">
        <f>'[1]RC-1(PY)'!S15</f>
        <v>3</v>
      </c>
      <c r="T15" s="1">
        <f>'[1]RC-1(PY)'!T15</f>
        <v>4</v>
      </c>
      <c r="U15" s="1">
        <f>'[1]RC-1(PY)'!U15</f>
        <v>0</v>
      </c>
      <c r="V15" s="1">
        <f>'[1]RC-1(PY)'!V15</f>
        <v>0</v>
      </c>
      <c r="W15" s="1">
        <f>'[1]RC-1(PY)'!W15</f>
        <v>1001</v>
      </c>
      <c r="X15" s="1">
        <f>'[1]RC-1(PY)'!X15</f>
        <v>8</v>
      </c>
      <c r="Y15" s="1">
        <f>'[1]RC-1(PY)'!Y15</f>
        <v>0</v>
      </c>
      <c r="Z15" s="1">
        <f>'[1]RC-1(PY)'!Z15</f>
        <v>0</v>
      </c>
      <c r="AA15" s="1">
        <f>'[1]RC-1(PY)'!AA15</f>
        <v>1074</v>
      </c>
      <c r="AB15" s="1">
        <f>'[1]RC-1(PY)'!AB15</f>
        <v>634.88</v>
      </c>
      <c r="AC15" s="1">
        <f>'[1]RC-1(PY)'!AC15</f>
        <v>15.094900000000001</v>
      </c>
      <c r="AD15" s="1">
        <f>'[1]RC-1(PY)'!AD15</f>
        <v>20</v>
      </c>
      <c r="AE15" s="1">
        <f>'[1]RC-1(PY)'!AE15</f>
        <v>21.364599999999999</v>
      </c>
      <c r="AF15" s="1">
        <f>'[1]RC-1(PY)'!AF15</f>
        <v>4</v>
      </c>
      <c r="AG15" s="1">
        <f>'[1]RC-1(PY)'!AG15</f>
        <v>4</v>
      </c>
      <c r="AH15" s="1">
        <f>'[1]RC-1(PY)'!AH15</f>
        <v>4</v>
      </c>
      <c r="AI15" s="1">
        <f>'[1]RC-1(PY)'!AI15</f>
        <v>0</v>
      </c>
    </row>
    <row r="16" spans="1:35" x14ac:dyDescent="0.3">
      <c r="A16" s="1">
        <f>'[1]RC-1(PY)'!A16</f>
        <v>1</v>
      </c>
      <c r="B16" s="1">
        <f>'[1]RC-1(PY)'!B16</f>
        <v>1</v>
      </c>
      <c r="C16" s="1">
        <f>'[1]RC-1(PY)'!C16</f>
        <v>2024</v>
      </c>
      <c r="D16" s="1">
        <f>'[1]RC-1(PY)'!D16</f>
        <v>4</v>
      </c>
      <c r="E16" s="1">
        <f>'[1]RC-1(PY)'!E16</f>
        <v>340</v>
      </c>
      <c r="F16" s="1">
        <f>'[1]RC-1(PY)'!F16</f>
        <v>320</v>
      </c>
      <c r="G16" s="1">
        <f>'[1]RC-1(PY)'!G16</f>
        <v>24</v>
      </c>
      <c r="H16" s="1">
        <f>'[1]RC-1(PY)'!H16</f>
        <v>16</v>
      </c>
      <c r="I16" s="1">
        <f>'[1]RC-1(PY)'!I16</f>
        <v>1</v>
      </c>
      <c r="J16" s="1">
        <f>'[1]RC-1(PY)'!J16</f>
        <v>1</v>
      </c>
      <c r="K16" s="1">
        <f>'[1]RC-1(PY)'!K16</f>
        <v>3</v>
      </c>
      <c r="L16" s="1">
        <f>'[1]RC-1(PY)'!L16</f>
        <v>2</v>
      </c>
      <c r="M16" s="1">
        <f>'[1]RC-1(PY)'!M16</f>
        <v>1</v>
      </c>
      <c r="N16" s="1">
        <f>'[1]RC-1(PY)'!N16</f>
        <v>1</v>
      </c>
      <c r="O16" s="1">
        <f>'[1]RC-1(PY)'!O16</f>
        <v>3</v>
      </c>
      <c r="P16" s="1">
        <f>'[1]RC-1(PY)'!P16</f>
        <v>1</v>
      </c>
      <c r="Q16" s="1">
        <f>'[1]RC-1(PY)'!Q16</f>
        <v>1</v>
      </c>
      <c r="R16" s="1">
        <f>'[1]RC-1(PY)'!R16</f>
        <v>101</v>
      </c>
      <c r="S16" s="1">
        <f>'[1]RC-1(PY)'!S16</f>
        <v>3</v>
      </c>
      <c r="T16" s="1">
        <f>'[1]RC-1(PY)'!T16</f>
        <v>4</v>
      </c>
      <c r="U16" s="1">
        <f>'[1]RC-1(PY)'!U16</f>
        <v>0</v>
      </c>
      <c r="V16" s="1">
        <f>'[1]RC-1(PY)'!V16</f>
        <v>0</v>
      </c>
      <c r="W16" s="1">
        <f>'[1]RC-1(PY)'!W16</f>
        <v>1001</v>
      </c>
      <c r="X16" s="1">
        <f>'[1]RC-1(PY)'!X16</f>
        <v>8</v>
      </c>
      <c r="Y16" s="1">
        <f>'[1]RC-1(PY)'!Y16</f>
        <v>0</v>
      </c>
      <c r="Z16" s="1">
        <f>'[1]RC-1(PY)'!Z16</f>
        <v>0</v>
      </c>
      <c r="AA16" s="1">
        <f>'[1]RC-1(PY)'!AA16</f>
        <v>1229</v>
      </c>
      <c r="AB16" s="1">
        <f>'[1]RC-1(PY)'!AB16</f>
        <v>858.7</v>
      </c>
      <c r="AC16" s="1">
        <f>'[1]RC-1(PY)'!AC16</f>
        <v>3.38</v>
      </c>
      <c r="AD16" s="1">
        <f>'[1]RC-1(PY)'!AD16</f>
        <v>20</v>
      </c>
      <c r="AE16" s="1">
        <f>'[1]RC-1(PY)'!AE16</f>
        <v>10.56</v>
      </c>
      <c r="AF16" s="1">
        <f>'[1]RC-1(PY)'!AF16</f>
        <v>4</v>
      </c>
      <c r="AG16" s="1">
        <f>'[1]RC-1(PY)'!AG16</f>
        <v>4</v>
      </c>
      <c r="AH16" s="1">
        <f>'[1]RC-1(PY)'!AH16</f>
        <v>4</v>
      </c>
      <c r="AI16" s="1">
        <f>'[1]RC-1(PY)'!AI16</f>
        <v>0</v>
      </c>
    </row>
    <row r="17" spans="1:35" x14ac:dyDescent="0.3">
      <c r="A17" s="1">
        <f>'[1]RC-1(PY)'!A17</f>
        <v>1</v>
      </c>
      <c r="B17" s="1">
        <f>'[1]RC-1(PY)'!B17</f>
        <v>1</v>
      </c>
      <c r="C17" s="1">
        <f>'[1]RC-1(PY)'!C17</f>
        <v>2024</v>
      </c>
      <c r="D17" s="1">
        <f>'[1]RC-1(PY)'!D17</f>
        <v>4</v>
      </c>
      <c r="E17" s="1">
        <f>'[1]RC-1(PY)'!E17</f>
        <v>340</v>
      </c>
      <c r="F17" s="1">
        <f>'[1]RC-1(PY)'!F17</f>
        <v>320</v>
      </c>
      <c r="G17" s="1">
        <f>'[1]RC-1(PY)'!G17</f>
        <v>24</v>
      </c>
      <c r="H17" s="1">
        <f>'[1]RC-1(PY)'!H17</f>
        <v>17</v>
      </c>
      <c r="I17" s="1">
        <f>'[1]RC-1(PY)'!I17</f>
        <v>1</v>
      </c>
      <c r="J17" s="1">
        <f>'[1]RC-1(PY)'!J17</f>
        <v>1</v>
      </c>
      <c r="K17" s="1">
        <f>'[1]RC-1(PY)'!K17</f>
        <v>3</v>
      </c>
      <c r="L17" s="1">
        <f>'[1]RC-1(PY)'!L17</f>
        <v>4</v>
      </c>
      <c r="M17" s="1">
        <f>'[1]RC-1(PY)'!M17</f>
        <v>1</v>
      </c>
      <c r="N17" s="1">
        <f>'[1]RC-1(PY)'!N17</f>
        <v>1</v>
      </c>
      <c r="O17" s="1">
        <f>'[1]RC-1(PY)'!O17</f>
        <v>3</v>
      </c>
      <c r="P17" s="1">
        <f>'[1]RC-1(PY)'!P17</f>
        <v>1</v>
      </c>
      <c r="Q17" s="1">
        <f>'[1]RC-1(PY)'!Q17</f>
        <v>1</v>
      </c>
      <c r="R17" s="1">
        <f>'[1]RC-1(PY)'!R17</f>
        <v>101</v>
      </c>
      <c r="S17" s="1">
        <f>'[1]RC-1(PY)'!S17</f>
        <v>3</v>
      </c>
      <c r="T17" s="1">
        <f>'[1]RC-1(PY)'!T17</f>
        <v>4</v>
      </c>
      <c r="U17" s="1">
        <f>'[1]RC-1(PY)'!U17</f>
        <v>0</v>
      </c>
      <c r="V17" s="1">
        <f>'[1]RC-1(PY)'!V17</f>
        <v>0</v>
      </c>
      <c r="W17" s="1">
        <f>'[1]RC-1(PY)'!W17</f>
        <v>1001</v>
      </c>
      <c r="X17" s="1">
        <f>'[1]RC-1(PY)'!X17</f>
        <v>8</v>
      </c>
      <c r="Y17" s="1">
        <f>'[1]RC-1(PY)'!Y17</f>
        <v>0</v>
      </c>
      <c r="Z17" s="1">
        <f>'[1]RC-1(PY)'!Z17</f>
        <v>0</v>
      </c>
      <c r="AA17" s="1">
        <f>'[1]RC-1(PY)'!AA17</f>
        <v>440</v>
      </c>
      <c r="AB17" s="1">
        <f>'[1]RC-1(PY)'!AB17</f>
        <v>784</v>
      </c>
      <c r="AC17" s="1">
        <f>'[1]RC-1(PY)'!AC17</f>
        <v>8.3949999999999996</v>
      </c>
      <c r="AD17" s="1">
        <f>'[1]RC-1(PY)'!AD17</f>
        <v>20</v>
      </c>
      <c r="AE17" s="1">
        <f>'[1]RC-1(PY)'!AE17</f>
        <v>10.207800000000001</v>
      </c>
      <c r="AF17" s="1">
        <f>'[1]RC-1(PY)'!AF17</f>
        <v>4</v>
      </c>
      <c r="AG17" s="1">
        <f>'[1]RC-1(PY)'!AG17</f>
        <v>4</v>
      </c>
      <c r="AH17" s="1">
        <f>'[1]RC-1(PY)'!AH17</f>
        <v>4</v>
      </c>
      <c r="AI17" s="1">
        <f>'[1]RC-1(PY)'!AI17</f>
        <v>0</v>
      </c>
    </row>
    <row r="18" spans="1:35" x14ac:dyDescent="0.3">
      <c r="A18" s="1">
        <f>'[1]RC-1(PY)'!A18</f>
        <v>1</v>
      </c>
      <c r="B18" s="1">
        <f>'[1]RC-1(PY)'!B18</f>
        <v>1</v>
      </c>
      <c r="C18" s="1">
        <f>'[1]RC-1(PY)'!C18</f>
        <v>2024</v>
      </c>
      <c r="D18" s="1">
        <f>'[1]RC-1(PY)'!D18</f>
        <v>4</v>
      </c>
      <c r="E18" s="1">
        <f>'[1]RC-1(PY)'!E18</f>
        <v>340</v>
      </c>
      <c r="F18" s="1">
        <f>'[1]RC-1(PY)'!F18</f>
        <v>320</v>
      </c>
      <c r="G18" s="1">
        <f>'[1]RC-1(PY)'!G18</f>
        <v>24</v>
      </c>
      <c r="H18" s="1">
        <f>'[1]RC-1(PY)'!H18</f>
        <v>18</v>
      </c>
      <c r="I18" s="1">
        <f>'[1]RC-1(PY)'!I18</f>
        <v>1</v>
      </c>
      <c r="J18" s="1">
        <f>'[1]RC-1(PY)'!J18</f>
        <v>1</v>
      </c>
      <c r="K18" s="1">
        <f>'[1]RC-1(PY)'!K18</f>
        <v>3</v>
      </c>
      <c r="L18" s="1">
        <f>'[1]RC-1(PY)'!L18</f>
        <v>8</v>
      </c>
      <c r="M18" s="1">
        <f>'[1]RC-1(PY)'!M18</f>
        <v>1</v>
      </c>
      <c r="N18" s="1">
        <f>'[1]RC-1(PY)'!N18</f>
        <v>1</v>
      </c>
      <c r="O18" s="1">
        <f>'[1]RC-1(PY)'!O18</f>
        <v>5</v>
      </c>
      <c r="P18" s="1">
        <f>'[1]RC-1(PY)'!P18</f>
        <v>1</v>
      </c>
      <c r="Q18" s="1">
        <f>'[1]RC-1(PY)'!Q18</f>
        <v>1</v>
      </c>
      <c r="R18" s="1">
        <f>'[1]RC-1(PY)'!R18</f>
        <v>101</v>
      </c>
      <c r="S18" s="1">
        <f>'[1]RC-1(PY)'!S18</f>
        <v>3</v>
      </c>
      <c r="T18" s="1">
        <f>'[1]RC-1(PY)'!T18</f>
        <v>4</v>
      </c>
      <c r="U18" s="1">
        <f>'[1]RC-1(PY)'!U18</f>
        <v>0</v>
      </c>
      <c r="V18" s="1">
        <f>'[1]RC-1(PY)'!V18</f>
        <v>0</v>
      </c>
      <c r="W18" s="1">
        <f>'[1]RC-1(PY)'!W18</f>
        <v>1001</v>
      </c>
      <c r="X18" s="1">
        <f>'[1]RC-1(PY)'!X18</f>
        <v>8</v>
      </c>
      <c r="Y18" s="1">
        <f>'[1]RC-1(PY)'!Y18</f>
        <v>0</v>
      </c>
      <c r="Z18" s="1">
        <f>'[1]RC-1(PY)'!Z18</f>
        <v>0</v>
      </c>
      <c r="AA18" s="1">
        <f>'[1]RC-1(PY)'!AA18</f>
        <v>139</v>
      </c>
      <c r="AB18" s="1">
        <f>'[1]RC-1(PY)'!AB18</f>
        <v>220.04</v>
      </c>
      <c r="AC18" s="1">
        <f>'[1]RC-1(PY)'!AC18</f>
        <v>19.77</v>
      </c>
      <c r="AD18" s="1">
        <f>'[1]RC-1(PY)'!AD18</f>
        <v>20</v>
      </c>
      <c r="AE18" s="1">
        <f>'[1]RC-1(PY)'!AE18</f>
        <v>22.9</v>
      </c>
      <c r="AF18" s="1">
        <f>'[1]RC-1(PY)'!AF18</f>
        <v>4</v>
      </c>
      <c r="AG18" s="1">
        <f>'[1]RC-1(PY)'!AG18</f>
        <v>4</v>
      </c>
      <c r="AH18" s="1">
        <f>'[1]RC-1(PY)'!AH18</f>
        <v>4</v>
      </c>
      <c r="AI18" s="1">
        <f>'[1]RC-1(PY)'!AI18</f>
        <v>0</v>
      </c>
    </row>
    <row r="19" spans="1:35" x14ac:dyDescent="0.3">
      <c r="A19" s="1">
        <f>'[1]RC-1(PY)'!A19</f>
        <v>1</v>
      </c>
      <c r="B19" s="1">
        <f>'[1]RC-1(PY)'!B19</f>
        <v>1</v>
      </c>
      <c r="C19" s="1">
        <f>'[1]RC-1(PY)'!C19</f>
        <v>2024</v>
      </c>
      <c r="D19" s="1">
        <f>'[1]RC-1(PY)'!D19</f>
        <v>4</v>
      </c>
      <c r="E19" s="1">
        <f>'[1]RC-1(PY)'!E19</f>
        <v>340</v>
      </c>
      <c r="F19" s="1">
        <f>'[1]RC-1(PY)'!F19</f>
        <v>320</v>
      </c>
      <c r="G19" s="1">
        <f>'[1]RC-1(PY)'!G19</f>
        <v>24</v>
      </c>
      <c r="H19" s="1">
        <f>'[1]RC-1(PY)'!H19</f>
        <v>19</v>
      </c>
      <c r="I19" s="1">
        <f>'[1]RC-1(PY)'!I19</f>
        <v>1</v>
      </c>
      <c r="J19" s="1">
        <f>'[1]RC-1(PY)'!J19</f>
        <v>1</v>
      </c>
      <c r="K19" s="1">
        <f>'[1]RC-1(PY)'!K19</f>
        <v>3</v>
      </c>
      <c r="L19" s="1">
        <f>'[1]RC-1(PY)'!L19</f>
        <v>4</v>
      </c>
      <c r="M19" s="1">
        <f>'[1]RC-1(PY)'!M19</f>
        <v>4</v>
      </c>
      <c r="N19" s="1">
        <f>'[1]RC-1(PY)'!N19</f>
        <v>1</v>
      </c>
      <c r="O19" s="1">
        <f>'[1]RC-1(PY)'!O19</f>
        <v>5</v>
      </c>
      <c r="P19" s="1">
        <f>'[1]RC-1(PY)'!P19</f>
        <v>0</v>
      </c>
      <c r="Q19" s="1">
        <f>'[1]RC-1(PY)'!Q19</f>
        <v>0</v>
      </c>
      <c r="R19" s="1">
        <f>'[1]RC-1(PY)'!R19</f>
        <v>101</v>
      </c>
      <c r="S19" s="1">
        <f>'[1]RC-1(PY)'!S19</f>
        <v>3</v>
      </c>
      <c r="T19" s="1">
        <f>'[1]RC-1(PY)'!T19</f>
        <v>4</v>
      </c>
      <c r="U19" s="1">
        <f>'[1]RC-1(PY)'!U19</f>
        <v>0</v>
      </c>
      <c r="V19" s="1">
        <f>'[1]RC-1(PY)'!V19</f>
        <v>0</v>
      </c>
      <c r="W19" s="1">
        <f>'[1]RC-1(PY)'!W19</f>
        <v>1001</v>
      </c>
      <c r="X19" s="1">
        <f>'[1]RC-1(PY)'!X19</f>
        <v>8</v>
      </c>
      <c r="Y19" s="1">
        <f>'[1]RC-1(PY)'!Y19</f>
        <v>0</v>
      </c>
      <c r="Z19" s="1">
        <f>'[1]RC-1(PY)'!Z19</f>
        <v>0</v>
      </c>
      <c r="AA19" s="1">
        <f>'[1]RC-1(PY)'!AA19</f>
        <v>831</v>
      </c>
      <c r="AB19" s="1">
        <f>'[1]RC-1(PY)'!AB19</f>
        <v>966.58</v>
      </c>
      <c r="AC19" s="1">
        <f>'[1]RC-1(PY)'!AC19</f>
        <v>10.220000000000001</v>
      </c>
      <c r="AD19" s="1">
        <f>'[1]RC-1(PY)'!AD19</f>
        <v>20</v>
      </c>
      <c r="AE19" s="1">
        <f>'[1]RC-1(PY)'!AE19</f>
        <v>11.42</v>
      </c>
      <c r="AF19" s="1">
        <f>'[1]RC-1(PY)'!AF19</f>
        <v>4</v>
      </c>
      <c r="AG19" s="1">
        <f>'[1]RC-1(PY)'!AG19</f>
        <v>4</v>
      </c>
      <c r="AH19" s="1">
        <f>'[1]RC-1(PY)'!AH19</f>
        <v>4</v>
      </c>
      <c r="AI19" s="1">
        <f>'[1]RC-1(PY)'!AI19</f>
        <v>0</v>
      </c>
    </row>
    <row r="20" spans="1:35" x14ac:dyDescent="0.3">
      <c r="A20" s="1">
        <f>'[1]RC-1(PY)'!A20</f>
        <v>1</v>
      </c>
      <c r="B20" s="1">
        <f>'[1]RC-1(PY)'!B20</f>
        <v>1</v>
      </c>
      <c r="C20" s="1">
        <f>'[1]RC-1(PY)'!C20</f>
        <v>2024</v>
      </c>
      <c r="D20" s="1">
        <f>'[1]RC-1(PY)'!D20</f>
        <v>4</v>
      </c>
      <c r="E20" s="1">
        <f>'[1]RC-1(PY)'!E20</f>
        <v>340</v>
      </c>
      <c r="F20" s="1">
        <f>'[1]RC-1(PY)'!F20</f>
        <v>320</v>
      </c>
      <c r="G20" s="1">
        <f>'[1]RC-1(PY)'!G20</f>
        <v>24</v>
      </c>
      <c r="H20" s="1">
        <f>'[1]RC-1(PY)'!H20</f>
        <v>21</v>
      </c>
      <c r="I20" s="1">
        <f>'[1]RC-1(PY)'!I20</f>
        <v>1</v>
      </c>
      <c r="J20" s="1">
        <f>'[1]RC-1(PY)'!J20</f>
        <v>1</v>
      </c>
      <c r="K20" s="1">
        <f>'[1]RC-1(PY)'!K20</f>
        <v>3</v>
      </c>
      <c r="L20" s="1">
        <f>'[1]RC-1(PY)'!L20</f>
        <v>3</v>
      </c>
      <c r="M20" s="1">
        <f>'[1]RC-1(PY)'!M20</f>
        <v>1</v>
      </c>
      <c r="N20" s="1">
        <f>'[1]RC-1(PY)'!N20</f>
        <v>1</v>
      </c>
      <c r="O20" s="1">
        <f>'[1]RC-1(PY)'!O20</f>
        <v>3</v>
      </c>
      <c r="P20" s="1">
        <f>'[1]RC-1(PY)'!P20</f>
        <v>1</v>
      </c>
      <c r="Q20" s="1">
        <f>'[1]RC-1(PY)'!Q20</f>
        <v>0</v>
      </c>
      <c r="R20" s="1">
        <f>'[1]RC-1(PY)'!R20</f>
        <v>101</v>
      </c>
      <c r="S20" s="1">
        <f>'[1]RC-1(PY)'!S20</f>
        <v>3</v>
      </c>
      <c r="T20" s="1">
        <f>'[1]RC-1(PY)'!T20</f>
        <v>4</v>
      </c>
      <c r="U20" s="1">
        <f>'[1]RC-1(PY)'!U20</f>
        <v>0</v>
      </c>
      <c r="V20" s="1">
        <f>'[1]RC-1(PY)'!V20</f>
        <v>0</v>
      </c>
      <c r="W20" s="1">
        <f>'[1]RC-1(PY)'!W20</f>
        <v>1001</v>
      </c>
      <c r="X20" s="1">
        <f>'[1]RC-1(PY)'!X20</f>
        <v>8</v>
      </c>
      <c r="Y20" s="1">
        <f>'[1]RC-1(PY)'!Y20</f>
        <v>0</v>
      </c>
      <c r="Z20" s="1">
        <f>'[1]RC-1(PY)'!Z20</f>
        <v>0</v>
      </c>
      <c r="AA20" s="1">
        <f>'[1]RC-1(PY)'!AA20</f>
        <v>357</v>
      </c>
      <c r="AB20" s="1">
        <f>'[1]RC-1(PY)'!AB20</f>
        <v>476.26</v>
      </c>
      <c r="AC20" s="1">
        <f>'[1]RC-1(PY)'!AC20</f>
        <v>0.88980000000000004</v>
      </c>
      <c r="AD20" s="1">
        <f>'[1]RC-1(PY)'!AD20</f>
        <v>20</v>
      </c>
      <c r="AE20" s="1">
        <f>'[1]RC-1(PY)'!AE20</f>
        <v>10.721</v>
      </c>
      <c r="AF20" s="1">
        <f>'[1]RC-1(PY)'!AF20</f>
        <v>4</v>
      </c>
      <c r="AG20" s="1">
        <f>'[1]RC-1(PY)'!AG20</f>
        <v>4</v>
      </c>
      <c r="AH20" s="1">
        <f>'[1]RC-1(PY)'!AH20</f>
        <v>4</v>
      </c>
      <c r="AI20" s="1">
        <f>'[1]RC-1(PY)'!AI20</f>
        <v>0</v>
      </c>
    </row>
    <row r="21" spans="1:35" x14ac:dyDescent="0.3">
      <c r="A21" s="1">
        <f>'[1]RC-1(PY)'!A21</f>
        <v>1</v>
      </c>
      <c r="B21" s="1">
        <f>'[1]RC-1(PY)'!B21</f>
        <v>1</v>
      </c>
      <c r="C21" s="1">
        <f>'[1]RC-1(PY)'!C21</f>
        <v>2024</v>
      </c>
      <c r="D21" s="1">
        <f>'[1]RC-1(PY)'!D21</f>
        <v>4</v>
      </c>
      <c r="E21" s="1">
        <f>'[1]RC-1(PY)'!E21</f>
        <v>340</v>
      </c>
      <c r="F21" s="1">
        <f>'[1]RC-1(PY)'!F21</f>
        <v>320</v>
      </c>
      <c r="G21" s="1">
        <f>'[1]RC-1(PY)'!G21</f>
        <v>24</v>
      </c>
      <c r="H21" s="1">
        <f>'[1]RC-1(PY)'!H21</f>
        <v>22</v>
      </c>
      <c r="I21" s="1">
        <f>'[1]RC-1(PY)'!I21</f>
        <v>1</v>
      </c>
      <c r="J21" s="1">
        <f>'[1]RC-1(PY)'!J21</f>
        <v>1</v>
      </c>
      <c r="K21" s="1">
        <f>'[1]RC-1(PY)'!K21</f>
        <v>3</v>
      </c>
      <c r="L21" s="1">
        <f>'[1]RC-1(PY)'!L21</f>
        <v>2</v>
      </c>
      <c r="M21" s="1">
        <f>'[1]RC-1(PY)'!M21</f>
        <v>1</v>
      </c>
      <c r="N21" s="1">
        <f>'[1]RC-1(PY)'!N21</f>
        <v>1</v>
      </c>
      <c r="O21" s="1">
        <f>'[1]RC-1(PY)'!O21</f>
        <v>3</v>
      </c>
      <c r="P21" s="1">
        <f>'[1]RC-1(PY)'!P21</f>
        <v>1</v>
      </c>
      <c r="Q21" s="1">
        <f>'[1]RC-1(PY)'!Q21</f>
        <v>1</v>
      </c>
      <c r="R21" s="1">
        <f>'[1]RC-1(PY)'!R21</f>
        <v>101</v>
      </c>
      <c r="S21" s="1">
        <f>'[1]RC-1(PY)'!S21</f>
        <v>3</v>
      </c>
      <c r="T21" s="1">
        <f>'[1]RC-1(PY)'!T21</f>
        <v>4</v>
      </c>
      <c r="U21" s="1">
        <f>'[1]RC-1(PY)'!U21</f>
        <v>0</v>
      </c>
      <c r="V21" s="1">
        <f>'[1]RC-1(PY)'!V21</f>
        <v>0</v>
      </c>
      <c r="W21" s="1">
        <f>'[1]RC-1(PY)'!W21</f>
        <v>1001</v>
      </c>
      <c r="X21" s="1">
        <f>'[1]RC-1(PY)'!X21</f>
        <v>8</v>
      </c>
      <c r="Y21" s="1">
        <f>'[1]RC-1(PY)'!Y21</f>
        <v>0</v>
      </c>
      <c r="Z21" s="1">
        <f>'[1]RC-1(PY)'!Z21</f>
        <v>0</v>
      </c>
      <c r="AA21" s="1">
        <f>'[1]RC-1(PY)'!AA21</f>
        <v>874</v>
      </c>
      <c r="AB21" s="1">
        <f>'[1]RC-1(PY)'!AB21</f>
        <v>775</v>
      </c>
      <c r="AC21" s="1">
        <f>'[1]RC-1(PY)'!AC21</f>
        <v>17.5</v>
      </c>
      <c r="AD21" s="1">
        <f>'[1]RC-1(PY)'!AD21</f>
        <v>20</v>
      </c>
      <c r="AE21" s="1">
        <f>'[1]RC-1(PY)'!AE21</f>
        <v>22.46</v>
      </c>
      <c r="AF21" s="1">
        <f>'[1]RC-1(PY)'!AF21</f>
        <v>4</v>
      </c>
      <c r="AG21" s="1">
        <f>'[1]RC-1(PY)'!AG21</f>
        <v>4</v>
      </c>
      <c r="AH21" s="1">
        <f>'[1]RC-1(PY)'!AH21</f>
        <v>4</v>
      </c>
      <c r="AI21" s="1">
        <f>'[1]RC-1(PY)'!AI21</f>
        <v>0</v>
      </c>
    </row>
    <row r="22" spans="1:35" x14ac:dyDescent="0.3">
      <c r="A22" s="1">
        <f>'[1]RC-1(PY)'!A22</f>
        <v>1</v>
      </c>
      <c r="B22" s="1">
        <f>'[1]RC-1(PY)'!B22</f>
        <v>1</v>
      </c>
      <c r="C22" s="1">
        <f>'[1]RC-1(PY)'!C22</f>
        <v>2024</v>
      </c>
      <c r="D22" s="1">
        <f>'[1]RC-1(PY)'!D22</f>
        <v>4</v>
      </c>
      <c r="E22" s="1">
        <f>'[1]RC-1(PY)'!E22</f>
        <v>340</v>
      </c>
      <c r="F22" s="1">
        <f>'[1]RC-1(PY)'!F22</f>
        <v>320</v>
      </c>
      <c r="G22" s="1">
        <f>'[1]RC-1(PY)'!G22</f>
        <v>24</v>
      </c>
      <c r="H22" s="1">
        <f>'[1]RC-1(PY)'!H22</f>
        <v>23</v>
      </c>
      <c r="I22" s="1">
        <f>'[1]RC-1(PY)'!I22</f>
        <v>1</v>
      </c>
      <c r="J22" s="1">
        <f>'[1]RC-1(PY)'!J22</f>
        <v>1</v>
      </c>
      <c r="K22" s="1">
        <f>'[1]RC-1(PY)'!K22</f>
        <v>3</v>
      </c>
      <c r="L22" s="1">
        <f>'[1]RC-1(PY)'!L22</f>
        <v>15</v>
      </c>
      <c r="M22" s="1">
        <f>'[1]RC-1(PY)'!M22</f>
        <v>3</v>
      </c>
      <c r="N22" s="1">
        <f>'[1]RC-1(PY)'!N22</f>
        <v>1</v>
      </c>
      <c r="O22" s="1">
        <f>'[1]RC-1(PY)'!O22</f>
        <v>3</v>
      </c>
      <c r="P22" s="1">
        <f>'[1]RC-1(PY)'!P22</f>
        <v>1</v>
      </c>
      <c r="Q22" s="1">
        <f>'[1]RC-1(PY)'!Q22</f>
        <v>1</v>
      </c>
      <c r="R22" s="1">
        <f>'[1]RC-1(PY)'!R22</f>
        <v>101</v>
      </c>
      <c r="S22" s="1">
        <f>'[1]RC-1(PY)'!S22</f>
        <v>3</v>
      </c>
      <c r="T22" s="1">
        <f>'[1]RC-1(PY)'!T22</f>
        <v>4</v>
      </c>
      <c r="U22" s="1">
        <f>'[1]RC-1(PY)'!U22</f>
        <v>0</v>
      </c>
      <c r="V22" s="1">
        <f>'[1]RC-1(PY)'!V22</f>
        <v>0</v>
      </c>
      <c r="W22" s="1">
        <f>'[1]RC-1(PY)'!W22</f>
        <v>1001</v>
      </c>
      <c r="X22" s="1">
        <f>'[1]RC-1(PY)'!X22</f>
        <v>8</v>
      </c>
      <c r="Y22" s="1">
        <f>'[1]RC-1(PY)'!Y22</f>
        <v>0</v>
      </c>
      <c r="Z22" s="1">
        <f>'[1]RC-1(PY)'!Z22</f>
        <v>0</v>
      </c>
      <c r="AA22" s="1">
        <f>'[1]RC-1(PY)'!AA22</f>
        <v>142</v>
      </c>
      <c r="AB22" s="1">
        <f>'[1]RC-1(PY)'!AB22</f>
        <v>183.15</v>
      </c>
      <c r="AC22" s="1">
        <f>'[1]RC-1(PY)'!AC22</f>
        <v>6.6645000000000003</v>
      </c>
      <c r="AD22" s="1">
        <f>'[1]RC-1(PY)'!AD22</f>
        <v>20</v>
      </c>
      <c r="AE22" s="1">
        <f>'[1]RC-1(PY)'!AE22</f>
        <v>19.774000000000001</v>
      </c>
      <c r="AF22" s="1">
        <f>'[1]RC-1(PY)'!AF22</f>
        <v>4</v>
      </c>
      <c r="AG22" s="1">
        <f>'[1]RC-1(PY)'!AG22</f>
        <v>4</v>
      </c>
      <c r="AH22" s="1">
        <f>'[1]RC-1(PY)'!AH22</f>
        <v>4</v>
      </c>
      <c r="AI22" s="1">
        <f>'[1]RC-1(PY)'!AI22</f>
        <v>0</v>
      </c>
    </row>
    <row r="23" spans="1:35" x14ac:dyDescent="0.3">
      <c r="A23" s="1">
        <f>'[1]RC-1(PY)'!A23</f>
        <v>1</v>
      </c>
      <c r="B23" s="1">
        <f>'[1]RC-1(PY)'!B23</f>
        <v>1</v>
      </c>
      <c r="C23" s="1">
        <f>'[1]RC-1(PY)'!C23</f>
        <v>2024</v>
      </c>
      <c r="D23" s="1">
        <f>'[1]RC-1(PY)'!D23</f>
        <v>4</v>
      </c>
      <c r="E23" s="1">
        <f>'[1]RC-1(PY)'!E23</f>
        <v>340</v>
      </c>
      <c r="F23" s="1">
        <f>'[1]RC-1(PY)'!F23</f>
        <v>320</v>
      </c>
      <c r="G23" s="1">
        <f>'[1]RC-1(PY)'!G23</f>
        <v>24</v>
      </c>
      <c r="H23" s="1">
        <f>'[1]RC-1(PY)'!H23</f>
        <v>24</v>
      </c>
      <c r="I23" s="1">
        <f>'[1]RC-1(PY)'!I23</f>
        <v>1</v>
      </c>
      <c r="J23" s="1">
        <f>'[1]RC-1(PY)'!J23</f>
        <v>1</v>
      </c>
      <c r="K23" s="1">
        <f>'[1]RC-1(PY)'!K23</f>
        <v>3</v>
      </c>
      <c r="L23" s="1">
        <f>'[1]RC-1(PY)'!L23</f>
        <v>3</v>
      </c>
      <c r="M23" s="1">
        <f>'[1]RC-1(PY)'!M23</f>
        <v>1</v>
      </c>
      <c r="N23" s="1">
        <f>'[1]RC-1(PY)'!N23</f>
        <v>1</v>
      </c>
      <c r="O23" s="1">
        <f>'[1]RC-1(PY)'!O23</f>
        <v>3</v>
      </c>
      <c r="P23" s="1">
        <f>'[1]RC-1(PY)'!P23</f>
        <v>1</v>
      </c>
      <c r="Q23" s="1">
        <f>'[1]RC-1(PY)'!Q23</f>
        <v>1</v>
      </c>
      <c r="R23" s="1">
        <f>'[1]RC-1(PY)'!R23</f>
        <v>101</v>
      </c>
      <c r="S23" s="1">
        <f>'[1]RC-1(PY)'!S23</f>
        <v>3</v>
      </c>
      <c r="T23" s="1">
        <f>'[1]RC-1(PY)'!T23</f>
        <v>4</v>
      </c>
      <c r="U23" s="1">
        <f>'[1]RC-1(PY)'!U23</f>
        <v>0</v>
      </c>
      <c r="V23" s="1">
        <f>'[1]RC-1(PY)'!V23</f>
        <v>0</v>
      </c>
      <c r="W23" s="1">
        <f>'[1]RC-1(PY)'!W23</f>
        <v>1001</v>
      </c>
      <c r="X23" s="1">
        <f>'[1]RC-1(PY)'!X23</f>
        <v>8</v>
      </c>
      <c r="Y23" s="1">
        <f>'[1]RC-1(PY)'!Y23</f>
        <v>0</v>
      </c>
      <c r="Z23" s="1">
        <f>'[1]RC-1(PY)'!Z23</f>
        <v>0</v>
      </c>
      <c r="AA23" s="1">
        <f>'[1]RC-1(PY)'!AA23</f>
        <v>1250</v>
      </c>
      <c r="AB23" s="1">
        <f>'[1]RC-1(PY)'!AB23</f>
        <v>487</v>
      </c>
      <c r="AC23" s="1">
        <f>'[1]RC-1(PY)'!AC23</f>
        <v>0.92</v>
      </c>
      <c r="AD23" s="1">
        <f>'[1]RC-1(PY)'!AD23</f>
        <v>20</v>
      </c>
      <c r="AE23" s="1">
        <f>'[1]RC-1(PY)'!AE23</f>
        <v>5.17</v>
      </c>
      <c r="AF23" s="1">
        <f>'[1]RC-1(PY)'!AF23</f>
        <v>4</v>
      </c>
      <c r="AG23" s="1">
        <f>'[1]RC-1(PY)'!AG23</f>
        <v>4</v>
      </c>
      <c r="AH23" s="1">
        <f>'[1]RC-1(PY)'!AH23</f>
        <v>4</v>
      </c>
      <c r="AI23" s="1">
        <f>'[1]RC-1(PY)'!AI23</f>
        <v>0</v>
      </c>
    </row>
    <row r="24" spans="1:35" x14ac:dyDescent="0.3">
      <c r="A24" s="1">
        <f>'[1]RC-1(PY)'!A24</f>
        <v>1</v>
      </c>
      <c r="B24" s="1">
        <f>'[1]RC-1(PY)'!B24</f>
        <v>1</v>
      </c>
      <c r="C24" s="1">
        <f>'[1]RC-1(PY)'!C24</f>
        <v>2024</v>
      </c>
      <c r="D24" s="1">
        <f>'[1]RC-1(PY)'!D24</f>
        <v>4</v>
      </c>
      <c r="E24" s="1">
        <f>'[1]RC-1(PY)'!E24</f>
        <v>340</v>
      </c>
      <c r="F24" s="1">
        <f>'[1]RC-1(PY)'!F24</f>
        <v>320</v>
      </c>
      <c r="G24" s="1">
        <f>'[1]RC-1(PY)'!G24</f>
        <v>24</v>
      </c>
      <c r="H24" s="1">
        <f>'[1]RC-1(PY)'!H24</f>
        <v>25</v>
      </c>
      <c r="I24" s="1">
        <f>'[1]RC-1(PY)'!I24</f>
        <v>1</v>
      </c>
      <c r="J24" s="1">
        <f>'[1]RC-1(PY)'!J24</f>
        <v>1</v>
      </c>
      <c r="K24" s="1">
        <f>'[1]RC-1(PY)'!K24</f>
        <v>3</v>
      </c>
      <c r="L24" s="1">
        <f>'[1]RC-1(PY)'!L24</f>
        <v>3</v>
      </c>
      <c r="M24" s="1">
        <f>'[1]RC-1(PY)'!M24</f>
        <v>1</v>
      </c>
      <c r="N24" s="1">
        <f>'[1]RC-1(PY)'!N24</f>
        <v>4</v>
      </c>
      <c r="O24" s="1">
        <f>'[1]RC-1(PY)'!O24</f>
        <v>9</v>
      </c>
      <c r="P24" s="1">
        <f>'[1]RC-1(PY)'!P24</f>
        <v>0</v>
      </c>
      <c r="Q24" s="1">
        <f>'[1]RC-1(PY)'!Q24</f>
        <v>0</v>
      </c>
      <c r="R24" s="1">
        <f>'[1]RC-1(PY)'!R24</f>
        <v>101</v>
      </c>
      <c r="S24" s="1">
        <f>'[1]RC-1(PY)'!S24</f>
        <v>3</v>
      </c>
      <c r="T24" s="1">
        <f>'[1]RC-1(PY)'!T24</f>
        <v>4</v>
      </c>
      <c r="U24" s="1">
        <f>'[1]RC-1(PY)'!U24</f>
        <v>0</v>
      </c>
      <c r="V24" s="1">
        <f>'[1]RC-1(PY)'!V24</f>
        <v>0</v>
      </c>
      <c r="W24" s="1">
        <f>'[1]RC-1(PY)'!W24</f>
        <v>1001</v>
      </c>
      <c r="X24" s="1">
        <f>'[1]RC-1(PY)'!X24</f>
        <v>8</v>
      </c>
      <c r="Y24" s="1">
        <f>'[1]RC-1(PY)'!Y24</f>
        <v>0</v>
      </c>
      <c r="Z24" s="1">
        <f>'[1]RC-1(PY)'!Z24</f>
        <v>0</v>
      </c>
      <c r="AA24" s="1">
        <f>'[1]RC-1(PY)'!AA24</f>
        <v>410</v>
      </c>
      <c r="AB24" s="1">
        <f>'[1]RC-1(PY)'!AB24</f>
        <v>257.73</v>
      </c>
      <c r="AC24" s="1">
        <f>'[1]RC-1(PY)'!AC24</f>
        <v>9.7692999999999994</v>
      </c>
      <c r="AD24" s="1">
        <f>'[1]RC-1(PY)'!AD24</f>
        <v>20</v>
      </c>
      <c r="AE24" s="1">
        <f>'[1]RC-1(PY)'!AE24</f>
        <v>10.1388</v>
      </c>
      <c r="AF24" s="1">
        <f>'[1]RC-1(PY)'!AF24</f>
        <v>4</v>
      </c>
      <c r="AG24" s="1">
        <f>'[1]RC-1(PY)'!AG24</f>
        <v>4</v>
      </c>
      <c r="AH24" s="1">
        <f>'[1]RC-1(PY)'!AH24</f>
        <v>4</v>
      </c>
      <c r="AI24" s="1">
        <f>'[1]RC-1(PY)'!AI24</f>
        <v>0</v>
      </c>
    </row>
    <row r="25" spans="1:35" x14ac:dyDescent="0.3">
      <c r="A25" s="1">
        <f>'[1]RC-1(PY)'!A25</f>
        <v>1</v>
      </c>
      <c r="B25" s="1">
        <f>'[1]RC-1(PY)'!B25</f>
        <v>1</v>
      </c>
      <c r="C25" s="1">
        <f>'[1]RC-1(PY)'!C25</f>
        <v>2024</v>
      </c>
      <c r="D25" s="1">
        <f>'[1]RC-1(PY)'!D25</f>
        <v>4</v>
      </c>
      <c r="E25" s="1">
        <f>'[1]RC-1(PY)'!E25</f>
        <v>340</v>
      </c>
      <c r="F25" s="1">
        <f>'[1]RC-1(PY)'!F25</f>
        <v>320</v>
      </c>
      <c r="G25" s="1">
        <f>'[1]RC-1(PY)'!G25</f>
        <v>24</v>
      </c>
      <c r="H25" s="1">
        <f>'[1]RC-1(PY)'!H25</f>
        <v>26</v>
      </c>
      <c r="I25" s="1">
        <f>'[1]RC-1(PY)'!I25</f>
        <v>1</v>
      </c>
      <c r="J25" s="1">
        <f>'[1]RC-1(PY)'!J25</f>
        <v>1</v>
      </c>
      <c r="K25" s="1">
        <f>'[1]RC-1(PY)'!K25</f>
        <v>3</v>
      </c>
      <c r="L25" s="1">
        <f>'[1]RC-1(PY)'!L25</f>
        <v>7</v>
      </c>
      <c r="M25" s="1">
        <f>'[1]RC-1(PY)'!M25</f>
        <v>1</v>
      </c>
      <c r="N25" s="1">
        <f>'[1]RC-1(PY)'!N25</f>
        <v>4</v>
      </c>
      <c r="O25" s="1">
        <f>'[1]RC-1(PY)'!O25</f>
        <v>9</v>
      </c>
      <c r="P25" s="1">
        <f>'[1]RC-1(PY)'!P25</f>
        <v>1</v>
      </c>
      <c r="Q25" s="1">
        <f>'[1]RC-1(PY)'!Q25</f>
        <v>1</v>
      </c>
      <c r="R25" s="1">
        <f>'[1]RC-1(PY)'!R25</f>
        <v>101</v>
      </c>
      <c r="S25" s="1">
        <f>'[1]RC-1(PY)'!S25</f>
        <v>3</v>
      </c>
      <c r="T25" s="1">
        <f>'[1]RC-1(PY)'!T25</f>
        <v>4</v>
      </c>
      <c r="U25" s="1">
        <f>'[1]RC-1(PY)'!U25</f>
        <v>0</v>
      </c>
      <c r="V25" s="1">
        <f>'[1]RC-1(PY)'!V25</f>
        <v>0</v>
      </c>
      <c r="W25" s="1">
        <f>'[1]RC-1(PY)'!W25</f>
        <v>1001</v>
      </c>
      <c r="X25" s="1">
        <f>'[1]RC-1(PY)'!X25</f>
        <v>8</v>
      </c>
      <c r="Y25" s="1">
        <f>'[1]RC-1(PY)'!Y25</f>
        <v>0</v>
      </c>
      <c r="Z25" s="1">
        <f>'[1]RC-1(PY)'!Z25</f>
        <v>0</v>
      </c>
      <c r="AA25" s="1">
        <f>'[1]RC-1(PY)'!AA25</f>
        <v>367</v>
      </c>
      <c r="AB25" s="1">
        <f>'[1]RC-1(PY)'!AB25</f>
        <v>204</v>
      </c>
      <c r="AC25" s="1">
        <f>'[1]RC-1(PY)'!AC25</f>
        <v>9.3971999999999998</v>
      </c>
      <c r="AD25" s="1">
        <f>'[1]RC-1(PY)'!AD25</f>
        <v>20</v>
      </c>
      <c r="AE25" s="1">
        <f>'[1]RC-1(PY)'!AE25</f>
        <v>17.23</v>
      </c>
      <c r="AF25" s="1">
        <f>'[1]RC-1(PY)'!AF25</f>
        <v>4</v>
      </c>
      <c r="AG25" s="1">
        <f>'[1]RC-1(PY)'!AG25</f>
        <v>4</v>
      </c>
      <c r="AH25" s="1">
        <f>'[1]RC-1(PY)'!AH25</f>
        <v>4</v>
      </c>
      <c r="AI25" s="1">
        <f>'[1]RC-1(PY)'!AI25</f>
        <v>0</v>
      </c>
    </row>
    <row r="26" spans="1:35" x14ac:dyDescent="0.3">
      <c r="A26" s="1">
        <f>'[1]RC-1(PY)'!A26</f>
        <v>1</v>
      </c>
      <c r="B26" s="1">
        <f>'[1]RC-1(PY)'!B26</f>
        <v>1</v>
      </c>
      <c r="C26" s="1">
        <f>'[1]RC-1(PY)'!C26</f>
        <v>2024</v>
      </c>
      <c r="D26" s="1">
        <f>'[1]RC-1(PY)'!D26</f>
        <v>4</v>
      </c>
      <c r="E26" s="1">
        <f>'[1]RC-1(PY)'!E26</f>
        <v>340</v>
      </c>
      <c r="F26" s="1">
        <f>'[1]RC-1(PY)'!F26</f>
        <v>320</v>
      </c>
      <c r="G26" s="1">
        <f>'[1]RC-1(PY)'!G26</f>
        <v>24</v>
      </c>
      <c r="H26" s="1">
        <f>'[1]RC-1(PY)'!H26</f>
        <v>27</v>
      </c>
      <c r="I26" s="1">
        <f>'[1]RC-1(PY)'!I26</f>
        <v>1</v>
      </c>
      <c r="J26" s="1">
        <f>'[1]RC-1(PY)'!J26</f>
        <v>1</v>
      </c>
      <c r="K26" s="1">
        <f>'[1]RC-1(PY)'!K26</f>
        <v>3</v>
      </c>
      <c r="L26" s="1">
        <f>'[1]RC-1(PY)'!L26</f>
        <v>7</v>
      </c>
      <c r="M26" s="1">
        <f>'[1]RC-1(PY)'!M26</f>
        <v>1</v>
      </c>
      <c r="N26" s="1">
        <f>'[1]RC-1(PY)'!N26</f>
        <v>4</v>
      </c>
      <c r="O26" s="1">
        <f>'[1]RC-1(PY)'!O26</f>
        <v>9</v>
      </c>
      <c r="P26" s="1">
        <f>'[1]RC-1(PY)'!P26</f>
        <v>0</v>
      </c>
      <c r="Q26" s="1">
        <f>'[1]RC-1(PY)'!Q26</f>
        <v>0</v>
      </c>
      <c r="R26" s="1">
        <f>'[1]RC-1(PY)'!R26</f>
        <v>101</v>
      </c>
      <c r="S26" s="1">
        <f>'[1]RC-1(PY)'!S26</f>
        <v>3</v>
      </c>
      <c r="T26" s="1">
        <f>'[1]RC-1(PY)'!T26</f>
        <v>4</v>
      </c>
      <c r="U26" s="1">
        <f>'[1]RC-1(PY)'!U26</f>
        <v>0</v>
      </c>
      <c r="V26" s="1">
        <f>'[1]RC-1(PY)'!V26</f>
        <v>0</v>
      </c>
      <c r="W26" s="1">
        <f>'[1]RC-1(PY)'!W26</f>
        <v>1001</v>
      </c>
      <c r="X26" s="1">
        <f>'[1]RC-1(PY)'!X26</f>
        <v>8</v>
      </c>
      <c r="Y26" s="1">
        <f>'[1]RC-1(PY)'!Y26</f>
        <v>0</v>
      </c>
      <c r="Z26" s="1">
        <f>'[1]RC-1(PY)'!Z26</f>
        <v>0</v>
      </c>
      <c r="AA26" s="1">
        <f>'[1]RC-1(PY)'!AA26</f>
        <v>1</v>
      </c>
      <c r="AB26" s="1">
        <f>'[1]RC-1(PY)'!AB26</f>
        <v>223.98</v>
      </c>
      <c r="AC26" s="1">
        <f>'[1]RC-1(PY)'!AC26</f>
        <v>0</v>
      </c>
      <c r="AD26" s="1">
        <f>'[1]RC-1(PY)'!AD26</f>
        <v>20</v>
      </c>
      <c r="AE26" s="1">
        <f>'[1]RC-1(PY)'!AE26</f>
        <v>223.928</v>
      </c>
      <c r="AF26" s="1">
        <f>'[1]RC-1(PY)'!AF26</f>
        <v>4</v>
      </c>
      <c r="AG26" s="1">
        <f>'[1]RC-1(PY)'!AG26</f>
        <v>4</v>
      </c>
      <c r="AH26" s="1">
        <f>'[1]RC-1(PY)'!AH26</f>
        <v>4</v>
      </c>
      <c r="AI26" s="1">
        <f>'[1]RC-1(PY)'!AI26</f>
        <v>0</v>
      </c>
    </row>
    <row r="27" spans="1:35" x14ac:dyDescent="0.3">
      <c r="A27" s="1">
        <f>'[1]RC-1(PY)'!A27</f>
        <v>1</v>
      </c>
      <c r="B27" s="1">
        <f>'[1]RC-1(PY)'!B27</f>
        <v>1</v>
      </c>
      <c r="C27" s="1">
        <f>'[1]RC-1(PY)'!C27</f>
        <v>2024</v>
      </c>
      <c r="D27" s="1">
        <f>'[1]RC-1(PY)'!D27</f>
        <v>4</v>
      </c>
      <c r="E27" s="1">
        <f>'[1]RC-1(PY)'!E27</f>
        <v>340</v>
      </c>
      <c r="F27" s="1">
        <f>'[1]RC-1(PY)'!F27</f>
        <v>320</v>
      </c>
      <c r="G27" s="1">
        <f>'[1]RC-1(PY)'!G27</f>
        <v>24</v>
      </c>
      <c r="H27" s="1">
        <f>'[1]RC-1(PY)'!H27</f>
        <v>28</v>
      </c>
      <c r="I27" s="1">
        <f>'[1]RC-1(PY)'!I27</f>
        <v>1</v>
      </c>
      <c r="J27" s="1">
        <f>'[1]RC-1(PY)'!J27</f>
        <v>1</v>
      </c>
      <c r="K27" s="1">
        <f>'[1]RC-1(PY)'!K27</f>
        <v>3</v>
      </c>
      <c r="L27" s="1">
        <f>'[1]RC-1(PY)'!L27</f>
        <v>2</v>
      </c>
      <c r="M27" s="1">
        <f>'[1]RC-1(PY)'!M27</f>
        <v>2</v>
      </c>
      <c r="N27" s="1">
        <f>'[1]RC-1(PY)'!N27</f>
        <v>1</v>
      </c>
      <c r="O27" s="1">
        <f>'[1]RC-1(PY)'!O27</f>
        <v>5</v>
      </c>
      <c r="P27" s="1">
        <f>'[1]RC-1(PY)'!P27</f>
        <v>1</v>
      </c>
      <c r="Q27" s="1">
        <f>'[1]RC-1(PY)'!Q27</f>
        <v>0</v>
      </c>
      <c r="R27" s="1">
        <f>'[1]RC-1(PY)'!R27</f>
        <v>101</v>
      </c>
      <c r="S27" s="1">
        <f>'[1]RC-1(PY)'!S27</f>
        <v>3</v>
      </c>
      <c r="T27" s="1">
        <f>'[1]RC-1(PY)'!T27</f>
        <v>4</v>
      </c>
      <c r="U27" s="1">
        <f>'[1]RC-1(PY)'!U27</f>
        <v>0</v>
      </c>
      <c r="V27" s="1">
        <f>'[1]RC-1(PY)'!V27</f>
        <v>0</v>
      </c>
      <c r="W27" s="1">
        <f>'[1]RC-1(PY)'!W27</f>
        <v>1001</v>
      </c>
      <c r="X27" s="1">
        <f>'[1]RC-1(PY)'!X27</f>
        <v>8</v>
      </c>
      <c r="Y27" s="1">
        <f>'[1]RC-1(PY)'!Y27</f>
        <v>0</v>
      </c>
      <c r="Z27" s="1">
        <f>'[1]RC-1(PY)'!Z27</f>
        <v>0</v>
      </c>
      <c r="AA27" s="1">
        <f>'[1]RC-1(PY)'!AA27</f>
        <v>621</v>
      </c>
      <c r="AB27" s="1">
        <f>'[1]RC-1(PY)'!AB27</f>
        <v>2418.23</v>
      </c>
      <c r="AC27" s="1">
        <f>'[1]RC-1(PY)'!AC27</f>
        <v>3.258</v>
      </c>
      <c r="AD27" s="1">
        <f>'[1]RC-1(PY)'!AD27</f>
        <v>20</v>
      </c>
      <c r="AE27" s="1">
        <f>'[1]RC-1(PY)'!AE27</f>
        <v>32.3386</v>
      </c>
      <c r="AF27" s="1">
        <f>'[1]RC-1(PY)'!AF27</f>
        <v>4</v>
      </c>
      <c r="AG27" s="1">
        <f>'[1]RC-1(PY)'!AG27</f>
        <v>4</v>
      </c>
      <c r="AH27" s="1">
        <f>'[1]RC-1(PY)'!AH27</f>
        <v>4</v>
      </c>
      <c r="AI27" s="1">
        <f>'[1]RC-1(PY)'!AI27</f>
        <v>0</v>
      </c>
    </row>
    <row r="28" spans="1:35" x14ac:dyDescent="0.3">
      <c r="A28" s="1">
        <f>'[1]RC-1(PY)'!A28</f>
        <v>1</v>
      </c>
      <c r="B28" s="1">
        <f>'[1]RC-1(PY)'!B28</f>
        <v>1</v>
      </c>
      <c r="C28" s="1">
        <f>'[1]RC-1(PY)'!C28</f>
        <v>2024</v>
      </c>
      <c r="D28" s="1">
        <f>'[1]RC-1(PY)'!D28</f>
        <v>4</v>
      </c>
      <c r="E28" s="1">
        <f>'[1]RC-1(PY)'!E28</f>
        <v>340</v>
      </c>
      <c r="F28" s="1">
        <f>'[1]RC-1(PY)'!F28</f>
        <v>320</v>
      </c>
      <c r="G28" s="1">
        <f>'[1]RC-1(PY)'!G28</f>
        <v>24</v>
      </c>
      <c r="H28" s="1">
        <f>'[1]RC-1(PY)'!H28</f>
        <v>29</v>
      </c>
      <c r="I28" s="1">
        <f>'[1]RC-1(PY)'!I28</f>
        <v>1</v>
      </c>
      <c r="J28" s="1">
        <f>'[1]RC-1(PY)'!J28</f>
        <v>1</v>
      </c>
      <c r="K28" s="1">
        <f>'[1]RC-1(PY)'!K28</f>
        <v>3</v>
      </c>
      <c r="L28" s="1">
        <f>'[1]RC-1(PY)'!L28</f>
        <v>6</v>
      </c>
      <c r="M28" s="1">
        <f>'[1]RC-1(PY)'!M28</f>
        <v>1</v>
      </c>
      <c r="N28" s="1">
        <f>'[1]RC-1(PY)'!N28</f>
        <v>4</v>
      </c>
      <c r="O28" s="1">
        <f>'[1]RC-1(PY)'!O28</f>
        <v>9</v>
      </c>
      <c r="P28" s="1">
        <f>'[1]RC-1(PY)'!P28</f>
        <v>0</v>
      </c>
      <c r="Q28" s="1">
        <f>'[1]RC-1(PY)'!Q28</f>
        <v>0</v>
      </c>
      <c r="R28" s="1">
        <f>'[1]RC-1(PY)'!R28</f>
        <v>101</v>
      </c>
      <c r="S28" s="1">
        <f>'[1]RC-1(PY)'!S28</f>
        <v>3</v>
      </c>
      <c r="T28" s="1">
        <f>'[1]RC-1(PY)'!T28</f>
        <v>4</v>
      </c>
      <c r="U28" s="1">
        <f>'[1]RC-1(PY)'!U28</f>
        <v>0</v>
      </c>
      <c r="V28" s="1">
        <f>'[1]RC-1(PY)'!V28</f>
        <v>0</v>
      </c>
      <c r="W28" s="1">
        <f>'[1]RC-1(PY)'!W28</f>
        <v>1001</v>
      </c>
      <c r="X28" s="1">
        <f>'[1]RC-1(PY)'!X28</f>
        <v>8</v>
      </c>
      <c r="Y28" s="1">
        <f>'[1]RC-1(PY)'!Y28</f>
        <v>0</v>
      </c>
      <c r="Z28" s="1">
        <f>'[1]RC-1(PY)'!Z28</f>
        <v>0</v>
      </c>
      <c r="AA28" s="1">
        <f>'[1]RC-1(PY)'!AA28</f>
        <v>95</v>
      </c>
      <c r="AB28" s="1">
        <f>'[1]RC-1(PY)'!AB28</f>
        <v>185.56</v>
      </c>
      <c r="AC28" s="1">
        <f>'[1]RC-1(PY)'!AC28</f>
        <v>8.9070999999999998</v>
      </c>
      <c r="AD28" s="1">
        <f>'[1]RC-1(PY)'!AD28</f>
        <v>20</v>
      </c>
      <c r="AE28" s="1">
        <f>'[1]RC-1(PY)'!AE28</f>
        <v>16.425699999999999</v>
      </c>
      <c r="AF28" s="1">
        <f>'[1]RC-1(PY)'!AF28</f>
        <v>4</v>
      </c>
      <c r="AG28" s="1">
        <f>'[1]RC-1(PY)'!AG28</f>
        <v>4</v>
      </c>
      <c r="AH28" s="1">
        <f>'[1]RC-1(PY)'!AH28</f>
        <v>4</v>
      </c>
      <c r="AI28" s="1">
        <f>'[1]RC-1(PY)'!AI28</f>
        <v>0</v>
      </c>
    </row>
    <row r="29" spans="1:35" x14ac:dyDescent="0.3">
      <c r="A29" s="1">
        <f>'[1]RC-1(PY)'!A29</f>
        <v>1</v>
      </c>
      <c r="B29" s="1">
        <f>'[1]RC-1(PY)'!B29</f>
        <v>1</v>
      </c>
      <c r="C29" s="1">
        <f>'[1]RC-1(PY)'!C29</f>
        <v>2024</v>
      </c>
      <c r="D29" s="1">
        <f>'[1]RC-1(PY)'!D29</f>
        <v>4</v>
      </c>
      <c r="E29" s="1">
        <f>'[1]RC-1(PY)'!E29</f>
        <v>340</v>
      </c>
      <c r="F29" s="1">
        <f>'[1]RC-1(PY)'!F29</f>
        <v>320</v>
      </c>
      <c r="G29" s="1">
        <f>'[1]RC-1(PY)'!G29</f>
        <v>24</v>
      </c>
      <c r="H29" s="1">
        <f>'[1]RC-1(PY)'!H29</f>
        <v>30</v>
      </c>
      <c r="I29" s="1">
        <f>'[1]RC-1(PY)'!I29</f>
        <v>1</v>
      </c>
      <c r="J29" s="1">
        <f>'[1]RC-1(PY)'!J29</f>
        <v>1</v>
      </c>
      <c r="K29" s="1">
        <f>'[1]RC-1(PY)'!K29</f>
        <v>3</v>
      </c>
      <c r="L29" s="1">
        <f>'[1]RC-1(PY)'!L29</f>
        <v>1</v>
      </c>
      <c r="M29" s="1">
        <f>'[1]RC-1(PY)'!M29</f>
        <v>1</v>
      </c>
      <c r="N29" s="1">
        <f>'[1]RC-1(PY)'!N29</f>
        <v>3</v>
      </c>
      <c r="O29" s="1">
        <f>'[1]RC-1(PY)'!O29</f>
        <v>0</v>
      </c>
      <c r="P29" s="1">
        <f>'[1]RC-1(PY)'!P29</f>
        <v>1</v>
      </c>
      <c r="Q29" s="1">
        <f>'[1]RC-1(PY)'!Q29</f>
        <v>1</v>
      </c>
      <c r="R29" s="1">
        <f>'[1]RC-1(PY)'!R29</f>
        <v>101</v>
      </c>
      <c r="S29" s="1">
        <f>'[1]RC-1(PY)'!S29</f>
        <v>3</v>
      </c>
      <c r="T29" s="1">
        <f>'[1]RC-1(PY)'!T29</f>
        <v>4</v>
      </c>
      <c r="U29" s="1">
        <f>'[1]RC-1(PY)'!U29</f>
        <v>0</v>
      </c>
      <c r="V29" s="1">
        <f>'[1]RC-1(PY)'!V29</f>
        <v>0</v>
      </c>
      <c r="W29" s="1">
        <f>'[1]RC-1(PY)'!W29</f>
        <v>1001</v>
      </c>
      <c r="X29" s="1">
        <f>'[1]RC-1(PY)'!X29</f>
        <v>8</v>
      </c>
      <c r="Y29" s="1">
        <f>'[1]RC-1(PY)'!Y29</f>
        <v>0</v>
      </c>
      <c r="Z29" s="1">
        <f>'[1]RC-1(PY)'!Z29</f>
        <v>0</v>
      </c>
      <c r="AA29" s="1">
        <f>'[1]RC-1(PY)'!AA29</f>
        <v>1088</v>
      </c>
      <c r="AB29" s="1">
        <f>'[1]RC-1(PY)'!AB29</f>
        <v>1433.82</v>
      </c>
      <c r="AC29" s="1">
        <f>'[1]RC-1(PY)'!AC29</f>
        <v>16.383900000000001</v>
      </c>
      <c r="AD29" s="1">
        <f>'[1]RC-1(PY)'!AD29</f>
        <v>20</v>
      </c>
      <c r="AE29" s="1">
        <f>'[1]RC-1(PY)'!AE29</f>
        <v>17.925000000000001</v>
      </c>
      <c r="AF29" s="1">
        <f>'[1]RC-1(PY)'!AF29</f>
        <v>4</v>
      </c>
      <c r="AG29" s="1">
        <f>'[1]RC-1(PY)'!AG29</f>
        <v>4</v>
      </c>
      <c r="AH29" s="1">
        <f>'[1]RC-1(PY)'!AH29</f>
        <v>4</v>
      </c>
      <c r="AI29" s="1">
        <f>'[1]RC-1(PY)'!AI29</f>
        <v>0</v>
      </c>
    </row>
    <row r="30" spans="1:35" x14ac:dyDescent="0.3">
      <c r="A30" s="1">
        <f>'[1]RC-1(PY)'!A30</f>
        <v>1</v>
      </c>
      <c r="B30" s="1">
        <f>'[1]RC-1(PY)'!B30</f>
        <v>1</v>
      </c>
      <c r="C30" s="1">
        <f>'[1]RC-1(PY)'!C30</f>
        <v>2024</v>
      </c>
      <c r="D30" s="1">
        <f>'[1]RC-1(PY)'!D30</f>
        <v>4</v>
      </c>
      <c r="E30" s="1">
        <f>'[1]RC-1(PY)'!E30</f>
        <v>340</v>
      </c>
      <c r="F30" s="1">
        <f>'[1]RC-1(PY)'!F30</f>
        <v>320</v>
      </c>
      <c r="G30" s="1">
        <f>'[1]RC-1(PY)'!G30</f>
        <v>24</v>
      </c>
      <c r="H30" s="1">
        <f>'[1]RC-1(PY)'!H30</f>
        <v>31</v>
      </c>
      <c r="I30" s="1">
        <f>'[1]RC-1(PY)'!I30</f>
        <v>1</v>
      </c>
      <c r="J30" s="1">
        <f>'[1]RC-1(PY)'!J30</f>
        <v>1</v>
      </c>
      <c r="K30" s="1">
        <f>'[1]RC-1(PY)'!K30</f>
        <v>3</v>
      </c>
      <c r="L30" s="1">
        <f>'[1]RC-1(PY)'!L30</f>
        <v>2</v>
      </c>
      <c r="M30" s="1">
        <f>'[1]RC-1(PY)'!M30</f>
        <v>1</v>
      </c>
      <c r="N30" s="1">
        <f>'[1]RC-1(PY)'!N30</f>
        <v>3</v>
      </c>
      <c r="O30" s="1">
        <f>'[1]RC-1(PY)'!O30</f>
        <v>0</v>
      </c>
      <c r="P30" s="1">
        <f>'[1]RC-1(PY)'!P30</f>
        <v>1</v>
      </c>
      <c r="Q30" s="1">
        <f>'[1]RC-1(PY)'!Q30</f>
        <v>1</v>
      </c>
      <c r="R30" s="1">
        <f>'[1]RC-1(PY)'!R30</f>
        <v>101</v>
      </c>
      <c r="S30" s="1">
        <f>'[1]RC-1(PY)'!S30</f>
        <v>3</v>
      </c>
      <c r="T30" s="1">
        <f>'[1]RC-1(PY)'!T30</f>
        <v>4</v>
      </c>
      <c r="U30" s="1">
        <f>'[1]RC-1(PY)'!U30</f>
        <v>0</v>
      </c>
      <c r="V30" s="1">
        <f>'[1]RC-1(PY)'!V30</f>
        <v>0</v>
      </c>
      <c r="W30" s="1">
        <f>'[1]RC-1(PY)'!W30</f>
        <v>1001</v>
      </c>
      <c r="X30" s="1">
        <f>'[1]RC-1(PY)'!X30</f>
        <v>8</v>
      </c>
      <c r="Y30" s="1">
        <f>'[1]RC-1(PY)'!Y30</f>
        <v>0</v>
      </c>
      <c r="Z30" s="1">
        <f>'[1]RC-1(PY)'!Z30</f>
        <v>0</v>
      </c>
      <c r="AA30" s="1">
        <f>'[1]RC-1(PY)'!AA30</f>
        <v>920</v>
      </c>
      <c r="AB30" s="1">
        <f>'[1]RC-1(PY)'!AB30</f>
        <v>908.94</v>
      </c>
      <c r="AC30" s="1">
        <f>'[1]RC-1(PY)'!AC30</f>
        <v>9.1874000000000002</v>
      </c>
      <c r="AD30" s="1">
        <f>'[1]RC-1(PY)'!AD30</f>
        <v>20</v>
      </c>
      <c r="AE30" s="1">
        <f>'[1]RC-1(PY)'!AE30</f>
        <v>9.9970999999999997</v>
      </c>
      <c r="AF30" s="1">
        <f>'[1]RC-1(PY)'!AF30</f>
        <v>4</v>
      </c>
      <c r="AG30" s="1">
        <f>'[1]RC-1(PY)'!AG30</f>
        <v>4</v>
      </c>
      <c r="AH30" s="1">
        <f>'[1]RC-1(PY)'!AH30</f>
        <v>4</v>
      </c>
      <c r="AI30" s="1">
        <f>'[1]RC-1(PY)'!AI30</f>
        <v>0</v>
      </c>
    </row>
    <row r="31" spans="1:35" x14ac:dyDescent="0.3">
      <c r="A31" s="1">
        <f>'[1]RC-1(PY)'!A31</f>
        <v>1</v>
      </c>
      <c r="B31" s="1">
        <f>'[1]RC-1(PY)'!B31</f>
        <v>1</v>
      </c>
      <c r="C31" s="1">
        <f>'[1]RC-1(PY)'!C31</f>
        <v>2024</v>
      </c>
      <c r="D31" s="1">
        <f>'[1]RC-1(PY)'!D31</f>
        <v>4</v>
      </c>
      <c r="E31" s="1">
        <f>'[1]RC-1(PY)'!E31</f>
        <v>340</v>
      </c>
      <c r="F31" s="1">
        <f>'[1]RC-1(PY)'!F31</f>
        <v>320</v>
      </c>
      <c r="G31" s="1">
        <f>'[1]RC-1(PY)'!G31</f>
        <v>24</v>
      </c>
      <c r="H31" s="1">
        <f>'[1]RC-1(PY)'!H31</f>
        <v>32</v>
      </c>
      <c r="I31" s="1">
        <f>'[1]RC-1(PY)'!I31</f>
        <v>1</v>
      </c>
      <c r="J31" s="1">
        <f>'[1]RC-1(PY)'!J31</f>
        <v>1</v>
      </c>
      <c r="K31" s="1">
        <f>'[1]RC-1(PY)'!K31</f>
        <v>3</v>
      </c>
      <c r="L31" s="1">
        <f>'[1]RC-1(PY)'!L31</f>
        <v>2</v>
      </c>
      <c r="M31" s="1">
        <f>'[1]RC-1(PY)'!M31</f>
        <v>1</v>
      </c>
      <c r="N31" s="1">
        <f>'[1]RC-1(PY)'!N31</f>
        <v>4</v>
      </c>
      <c r="O31" s="1">
        <f>'[1]RC-1(PY)'!O31</f>
        <v>9</v>
      </c>
      <c r="P31" s="1">
        <f>'[1]RC-1(PY)'!P31</f>
        <v>0</v>
      </c>
      <c r="Q31" s="1">
        <f>'[1]RC-1(PY)'!Q31</f>
        <v>0</v>
      </c>
      <c r="R31" s="1">
        <f>'[1]RC-1(PY)'!R31</f>
        <v>101</v>
      </c>
      <c r="S31" s="1">
        <f>'[1]RC-1(PY)'!S31</f>
        <v>3</v>
      </c>
      <c r="T31" s="1">
        <f>'[1]RC-1(PY)'!T31</f>
        <v>4</v>
      </c>
      <c r="U31" s="1">
        <f>'[1]RC-1(PY)'!U31</f>
        <v>0</v>
      </c>
      <c r="V31" s="1">
        <f>'[1]RC-1(PY)'!V31</f>
        <v>0</v>
      </c>
      <c r="W31" s="1">
        <f>'[1]RC-1(PY)'!W31</f>
        <v>1001</v>
      </c>
      <c r="X31" s="1">
        <f>'[1]RC-1(PY)'!X31</f>
        <v>8</v>
      </c>
      <c r="Y31" s="1">
        <f>'[1]RC-1(PY)'!Y31</f>
        <v>0</v>
      </c>
      <c r="Z31" s="1">
        <f>'[1]RC-1(PY)'!Z31</f>
        <v>0</v>
      </c>
      <c r="AA31" s="1">
        <f>'[1]RC-1(PY)'!AA31</f>
        <v>404</v>
      </c>
      <c r="AB31" s="1">
        <f>'[1]RC-1(PY)'!AB31</f>
        <v>271.32</v>
      </c>
      <c r="AC31" s="1">
        <f>'[1]RC-1(PY)'!AC31</f>
        <v>6.3304999999999998</v>
      </c>
      <c r="AD31" s="1">
        <f>'[1]RC-1(PY)'!AD31</f>
        <v>20</v>
      </c>
      <c r="AE31" s="1">
        <f>'[1]RC-1(PY)'!AE31</f>
        <v>6.4238999999999997</v>
      </c>
      <c r="AF31" s="1">
        <f>'[1]RC-1(PY)'!AF31</f>
        <v>4</v>
      </c>
      <c r="AG31" s="1">
        <f>'[1]RC-1(PY)'!AG31</f>
        <v>4</v>
      </c>
      <c r="AH31" s="1">
        <f>'[1]RC-1(PY)'!AH31</f>
        <v>4</v>
      </c>
      <c r="AI31" s="1">
        <f>'[1]RC-1(PY)'!AI31</f>
        <v>0</v>
      </c>
    </row>
    <row r="32" spans="1:35" x14ac:dyDescent="0.3">
      <c r="A32" s="1">
        <f>'[1]RC-1(PY)'!A32</f>
        <v>1</v>
      </c>
      <c r="B32" s="1">
        <f>'[1]RC-1(PY)'!B32</f>
        <v>1</v>
      </c>
      <c r="C32" s="1">
        <f>'[1]RC-1(PY)'!C32</f>
        <v>2024</v>
      </c>
      <c r="D32" s="1">
        <f>'[1]RC-1(PY)'!D32</f>
        <v>4</v>
      </c>
      <c r="E32" s="1">
        <f>'[1]RC-1(PY)'!E32</f>
        <v>340</v>
      </c>
      <c r="F32" s="1">
        <f>'[1]RC-1(PY)'!F32</f>
        <v>320</v>
      </c>
      <c r="G32" s="1">
        <f>'[1]RC-1(PY)'!G32</f>
        <v>24</v>
      </c>
      <c r="H32" s="1">
        <f>'[1]RC-1(PY)'!H32</f>
        <v>33</v>
      </c>
      <c r="I32" s="1">
        <f>'[1]RC-1(PY)'!I32</f>
        <v>1</v>
      </c>
      <c r="J32" s="1">
        <f>'[1]RC-1(PY)'!J32</f>
        <v>1</v>
      </c>
      <c r="K32" s="1">
        <f>'[1]RC-1(PY)'!K32</f>
        <v>3</v>
      </c>
      <c r="L32" s="1">
        <f>'[1]RC-1(PY)'!L32</f>
        <v>2</v>
      </c>
      <c r="M32" s="1">
        <f>'[1]RC-1(PY)'!M32</f>
        <v>1</v>
      </c>
      <c r="N32" s="1">
        <f>'[1]RC-1(PY)'!N32</f>
        <v>1</v>
      </c>
      <c r="O32" s="1">
        <f>'[1]RC-1(PY)'!O32</f>
        <v>5</v>
      </c>
      <c r="P32" s="1">
        <f>'[1]RC-1(PY)'!P32</f>
        <v>1</v>
      </c>
      <c r="Q32" s="1">
        <f>'[1]RC-1(PY)'!Q32</f>
        <v>1</v>
      </c>
      <c r="R32" s="1">
        <f>'[1]RC-1(PY)'!R32</f>
        <v>101</v>
      </c>
      <c r="S32" s="1">
        <f>'[1]RC-1(PY)'!S32</f>
        <v>3</v>
      </c>
      <c r="T32" s="1">
        <f>'[1]RC-1(PY)'!T32</f>
        <v>4</v>
      </c>
      <c r="U32" s="1">
        <f>'[1]RC-1(PY)'!U32</f>
        <v>0</v>
      </c>
      <c r="V32" s="1">
        <f>'[1]RC-1(PY)'!V32</f>
        <v>0</v>
      </c>
      <c r="W32" s="1">
        <f>'[1]RC-1(PY)'!W32</f>
        <v>1001</v>
      </c>
      <c r="X32" s="1">
        <f>'[1]RC-1(PY)'!X32</f>
        <v>8</v>
      </c>
      <c r="Y32" s="1">
        <f>'[1]RC-1(PY)'!Y32</f>
        <v>0</v>
      </c>
      <c r="Z32" s="1">
        <f>'[1]RC-1(PY)'!Z32</f>
        <v>0</v>
      </c>
      <c r="AA32" s="1">
        <f>'[1]RC-1(PY)'!AA32</f>
        <v>899</v>
      </c>
      <c r="AB32" s="1">
        <f>'[1]RC-1(PY)'!AB32</f>
        <v>1280.8</v>
      </c>
      <c r="AC32" s="1">
        <f>'[1]RC-1(PY)'!AC32</f>
        <v>11.93</v>
      </c>
      <c r="AD32" s="1">
        <f>'[1]RC-1(PY)'!AD32</f>
        <v>20</v>
      </c>
      <c r="AE32" s="1">
        <f>'[1]RC-1(PY)'!AE32</f>
        <v>20.25</v>
      </c>
      <c r="AF32" s="1">
        <f>'[1]RC-1(PY)'!AF32</f>
        <v>4</v>
      </c>
      <c r="AG32" s="1">
        <f>'[1]RC-1(PY)'!AG32</f>
        <v>4</v>
      </c>
      <c r="AH32" s="1">
        <f>'[1]RC-1(PY)'!AH32</f>
        <v>4</v>
      </c>
      <c r="AI32" s="1">
        <f>'[1]RC-1(PY)'!AI32</f>
        <v>0</v>
      </c>
    </row>
    <row r="33" spans="1:35" x14ac:dyDescent="0.3">
      <c r="A33" s="1">
        <f>'[1]RC-1(PY)'!A33</f>
        <v>1</v>
      </c>
      <c r="B33" s="1">
        <f>'[1]RC-1(PY)'!B33</f>
        <v>1</v>
      </c>
      <c r="C33" s="1">
        <f>'[1]RC-1(PY)'!C33</f>
        <v>2024</v>
      </c>
      <c r="D33" s="1">
        <f>'[1]RC-1(PY)'!D33</f>
        <v>4</v>
      </c>
      <c r="E33" s="1">
        <f>'[1]RC-1(PY)'!E33</f>
        <v>340</v>
      </c>
      <c r="F33" s="1">
        <f>'[1]RC-1(PY)'!F33</f>
        <v>320</v>
      </c>
      <c r="G33" s="1">
        <f>'[1]RC-1(PY)'!G33</f>
        <v>24</v>
      </c>
      <c r="H33" s="1">
        <f>'[1]RC-1(PY)'!H33</f>
        <v>1</v>
      </c>
      <c r="I33" s="1">
        <f>'[1]RC-1(PY)'!I33</f>
        <v>1</v>
      </c>
      <c r="J33" s="1">
        <f>'[1]RC-1(PY)'!J33</f>
        <v>2</v>
      </c>
      <c r="K33" s="1">
        <f>'[1]RC-1(PY)'!K33</f>
        <v>3</v>
      </c>
      <c r="L33" s="1">
        <f>'[1]RC-1(PY)'!L33</f>
        <v>5</v>
      </c>
      <c r="M33" s="1">
        <f>'[1]RC-1(PY)'!M33</f>
        <v>1</v>
      </c>
      <c r="N33" s="1">
        <f>'[1]RC-1(PY)'!N33</f>
        <v>1</v>
      </c>
      <c r="O33" s="1">
        <f>'[1]RC-1(PY)'!O33</f>
        <v>5</v>
      </c>
      <c r="P33" s="1">
        <f>'[1]RC-1(PY)'!P33</f>
        <v>1</v>
      </c>
      <c r="Q33" s="1">
        <f>'[1]RC-1(PY)'!Q33</f>
        <v>1</v>
      </c>
      <c r="R33" s="1">
        <f>'[1]RC-1(PY)'!R33</f>
        <v>101</v>
      </c>
      <c r="S33" s="1">
        <f>'[1]RC-1(PY)'!S33</f>
        <v>3</v>
      </c>
      <c r="T33" s="1">
        <f>'[1]RC-1(PY)'!T33</f>
        <v>4</v>
      </c>
      <c r="U33" s="1">
        <f>'[1]RC-1(PY)'!U33</f>
        <v>0</v>
      </c>
      <c r="V33" s="1">
        <f>'[1]RC-1(PY)'!V33</f>
        <v>0</v>
      </c>
      <c r="W33" s="1">
        <f>'[1]RC-1(PY)'!W33</f>
        <v>1001</v>
      </c>
      <c r="X33" s="1">
        <f>'[1]RC-1(PY)'!X33</f>
        <v>8</v>
      </c>
      <c r="Y33" s="1">
        <f>'[1]RC-1(PY)'!Y33</f>
        <v>0</v>
      </c>
      <c r="Z33" s="1">
        <f>'[1]RC-1(PY)'!Z33</f>
        <v>0</v>
      </c>
      <c r="AA33" s="1">
        <f>'[1]RC-1(PY)'!AA33</f>
        <v>1185</v>
      </c>
      <c r="AB33" s="1">
        <f>'[1]RC-1(PY)'!AB33</f>
        <v>3845.09</v>
      </c>
      <c r="AC33" s="1">
        <f>'[1]RC-1(PY)'!AC33</f>
        <v>12.4542</v>
      </c>
      <c r="AD33" s="1">
        <f>'[1]RC-1(PY)'!AD33</f>
        <v>20</v>
      </c>
      <c r="AE33" s="1">
        <f>'[1]RC-1(PY)'!AE33</f>
        <v>61.188499999999998</v>
      </c>
      <c r="AF33" s="1">
        <f>'[1]RC-1(PY)'!AF33</f>
        <v>4</v>
      </c>
      <c r="AG33" s="1">
        <f>'[1]RC-1(PY)'!AG33</f>
        <v>4</v>
      </c>
      <c r="AH33" s="1">
        <f>'[1]RC-1(PY)'!AH33</f>
        <v>4</v>
      </c>
      <c r="AI33" s="1">
        <f>'[1]RC-1(PY)'!AI33</f>
        <v>0</v>
      </c>
    </row>
    <row r="34" spans="1:35" x14ac:dyDescent="0.3">
      <c r="A34" s="1">
        <f>'[1]RC-1(PY)'!A34</f>
        <v>1</v>
      </c>
      <c r="B34" s="1">
        <f>'[1]RC-1(PY)'!B34</f>
        <v>1</v>
      </c>
      <c r="C34" s="1">
        <f>'[1]RC-1(PY)'!C34</f>
        <v>2024</v>
      </c>
      <c r="D34" s="1">
        <f>'[1]RC-1(PY)'!D34</f>
        <v>4</v>
      </c>
      <c r="E34" s="1">
        <f>'[1]RC-1(PY)'!E34</f>
        <v>340</v>
      </c>
      <c r="F34" s="1">
        <f>'[1]RC-1(PY)'!F34</f>
        <v>320</v>
      </c>
      <c r="G34" s="1">
        <f>'[1]RC-1(PY)'!G34</f>
        <v>24</v>
      </c>
      <c r="H34" s="1">
        <f>'[1]RC-1(PY)'!H34</f>
        <v>2</v>
      </c>
      <c r="I34" s="1">
        <f>'[1]RC-1(PY)'!I34</f>
        <v>1</v>
      </c>
      <c r="J34" s="1">
        <f>'[1]RC-1(PY)'!J34</f>
        <v>2</v>
      </c>
      <c r="K34" s="1">
        <f>'[1]RC-1(PY)'!K34</f>
        <v>3</v>
      </c>
      <c r="L34" s="1">
        <f>'[1]RC-1(PY)'!L34</f>
        <v>1</v>
      </c>
      <c r="M34" s="1">
        <f>'[1]RC-1(PY)'!M34</f>
        <v>1</v>
      </c>
      <c r="N34" s="1">
        <f>'[1]RC-1(PY)'!N34</f>
        <v>1</v>
      </c>
      <c r="O34" s="1">
        <f>'[1]RC-1(PY)'!O34</f>
        <v>4</v>
      </c>
      <c r="P34" s="1">
        <f>'[1]RC-1(PY)'!P34</f>
        <v>1</v>
      </c>
      <c r="Q34" s="1">
        <f>'[1]RC-1(PY)'!Q34</f>
        <v>1</v>
      </c>
      <c r="R34" s="1">
        <f>'[1]RC-1(PY)'!R34</f>
        <v>101</v>
      </c>
      <c r="S34" s="1">
        <f>'[1]RC-1(PY)'!S34</f>
        <v>3</v>
      </c>
      <c r="T34" s="1">
        <f>'[1]RC-1(PY)'!T34</f>
        <v>4</v>
      </c>
      <c r="U34" s="1">
        <f>'[1]RC-1(PY)'!U34</f>
        <v>0</v>
      </c>
      <c r="V34" s="1">
        <f>'[1]RC-1(PY)'!V34</f>
        <v>0</v>
      </c>
      <c r="W34" s="1">
        <f>'[1]RC-1(PY)'!W34</f>
        <v>1001</v>
      </c>
      <c r="X34" s="1">
        <f>'[1]RC-1(PY)'!X34</f>
        <v>8</v>
      </c>
      <c r="Y34" s="1">
        <f>'[1]RC-1(PY)'!Y34</f>
        <v>0</v>
      </c>
      <c r="Z34" s="1">
        <f>'[1]RC-1(PY)'!Z34</f>
        <v>0</v>
      </c>
      <c r="AA34" s="1">
        <f>'[1]RC-1(PY)'!AA34</f>
        <v>861</v>
      </c>
      <c r="AB34" s="1">
        <f>'[1]RC-1(PY)'!AB34</f>
        <v>1510.6</v>
      </c>
      <c r="AC34" s="1">
        <f>'[1]RC-1(PY)'!AC34</f>
        <v>31.756900000000002</v>
      </c>
      <c r="AD34" s="1">
        <f>'[1]RC-1(PY)'!AD34</f>
        <v>20</v>
      </c>
      <c r="AE34" s="1">
        <f>'[1]RC-1(PY)'!AE34</f>
        <v>34.336500000000001</v>
      </c>
      <c r="AF34" s="1">
        <f>'[1]RC-1(PY)'!AF34</f>
        <v>4</v>
      </c>
      <c r="AG34" s="1">
        <f>'[1]RC-1(PY)'!AG34</f>
        <v>4</v>
      </c>
      <c r="AH34" s="1">
        <f>'[1]RC-1(PY)'!AH34</f>
        <v>4</v>
      </c>
      <c r="AI34" s="1">
        <f>'[1]RC-1(PY)'!AI34</f>
        <v>0</v>
      </c>
    </row>
    <row r="35" spans="1:35" x14ac:dyDescent="0.3">
      <c r="A35" s="1">
        <f>'[1]RC-1(PY)'!A35</f>
        <v>1</v>
      </c>
      <c r="B35" s="1">
        <f>'[1]RC-1(PY)'!B35</f>
        <v>1</v>
      </c>
      <c r="C35" s="1">
        <f>'[1]RC-1(PY)'!C35</f>
        <v>2024</v>
      </c>
      <c r="D35" s="1">
        <f>'[1]RC-1(PY)'!D35</f>
        <v>4</v>
      </c>
      <c r="E35" s="1">
        <f>'[1]RC-1(PY)'!E35</f>
        <v>340</v>
      </c>
      <c r="F35" s="1">
        <f>'[1]RC-1(PY)'!F35</f>
        <v>320</v>
      </c>
      <c r="G35" s="1">
        <f>'[1]RC-1(PY)'!G35</f>
        <v>24</v>
      </c>
      <c r="H35" s="1">
        <f>'[1]RC-1(PY)'!H35</f>
        <v>3</v>
      </c>
      <c r="I35" s="1">
        <f>'[1]RC-1(PY)'!I35</f>
        <v>1</v>
      </c>
      <c r="J35" s="1">
        <f>'[1]RC-1(PY)'!J35</f>
        <v>2</v>
      </c>
      <c r="K35" s="1">
        <f>'[1]RC-1(PY)'!K35</f>
        <v>3</v>
      </c>
      <c r="L35" s="1">
        <f>'[1]RC-1(PY)'!L35</f>
        <v>1</v>
      </c>
      <c r="M35" s="1">
        <f>'[1]RC-1(PY)'!M35</f>
        <v>1</v>
      </c>
      <c r="N35" s="1">
        <f>'[1]RC-1(PY)'!N35</f>
        <v>1</v>
      </c>
      <c r="O35" s="1">
        <f>'[1]RC-1(PY)'!O35</f>
        <v>4</v>
      </c>
      <c r="P35" s="1">
        <f>'[1]RC-1(PY)'!P35</f>
        <v>1</v>
      </c>
      <c r="Q35" s="1">
        <f>'[1]RC-1(PY)'!Q35</f>
        <v>1</v>
      </c>
      <c r="R35" s="1">
        <f>'[1]RC-1(PY)'!R35</f>
        <v>101</v>
      </c>
      <c r="S35" s="1">
        <f>'[1]RC-1(PY)'!S35</f>
        <v>3</v>
      </c>
      <c r="T35" s="1">
        <f>'[1]RC-1(PY)'!T35</f>
        <v>4</v>
      </c>
      <c r="U35" s="1">
        <f>'[1]RC-1(PY)'!U35</f>
        <v>0</v>
      </c>
      <c r="V35" s="1">
        <f>'[1]RC-1(PY)'!V35</f>
        <v>0</v>
      </c>
      <c r="W35" s="1">
        <f>'[1]RC-1(PY)'!W35</f>
        <v>1001</v>
      </c>
      <c r="X35" s="1">
        <f>'[1]RC-1(PY)'!X35</f>
        <v>8</v>
      </c>
      <c r="Y35" s="1">
        <f>'[1]RC-1(PY)'!Y35</f>
        <v>0</v>
      </c>
      <c r="Z35" s="1">
        <f>'[1]RC-1(PY)'!Z35</f>
        <v>0</v>
      </c>
      <c r="AA35" s="1">
        <f>'[1]RC-1(PY)'!AA35</f>
        <v>870</v>
      </c>
      <c r="AB35" s="1">
        <f>'[1]RC-1(PY)'!AB35</f>
        <v>2580.4499999999998</v>
      </c>
      <c r="AC35" s="1">
        <f>'[1]RC-1(PY)'!AC35</f>
        <v>51.729500000000002</v>
      </c>
      <c r="AD35" s="1">
        <f>'[1]RC-1(PY)'!AD35</f>
        <v>20</v>
      </c>
      <c r="AE35" s="1">
        <f>'[1]RC-1(PY)'!AE35</f>
        <v>53.737099999999998</v>
      </c>
      <c r="AF35" s="1">
        <f>'[1]RC-1(PY)'!AF35</f>
        <v>4</v>
      </c>
      <c r="AG35" s="1">
        <f>'[1]RC-1(PY)'!AG35</f>
        <v>4</v>
      </c>
      <c r="AH35" s="1">
        <f>'[1]RC-1(PY)'!AH35</f>
        <v>4</v>
      </c>
      <c r="AI35" s="1">
        <f>'[1]RC-1(PY)'!AI35</f>
        <v>0</v>
      </c>
    </row>
    <row r="36" spans="1:35" x14ac:dyDescent="0.3">
      <c r="A36" s="1">
        <f>'[1]RC-1(PY)'!A36</f>
        <v>1</v>
      </c>
      <c r="B36" s="1">
        <f>'[1]RC-1(PY)'!B36</f>
        <v>1</v>
      </c>
      <c r="C36" s="1">
        <f>'[1]RC-1(PY)'!C36</f>
        <v>2024</v>
      </c>
      <c r="D36" s="1">
        <f>'[1]RC-1(PY)'!D36</f>
        <v>4</v>
      </c>
      <c r="E36" s="1">
        <f>'[1]RC-1(PY)'!E36</f>
        <v>340</v>
      </c>
      <c r="F36" s="1">
        <f>'[1]RC-1(PY)'!F36</f>
        <v>320</v>
      </c>
      <c r="G36" s="1">
        <f>'[1]RC-1(PY)'!G36</f>
        <v>24</v>
      </c>
      <c r="H36" s="1">
        <f>'[1]RC-1(PY)'!H36</f>
        <v>4</v>
      </c>
      <c r="I36" s="1">
        <f>'[1]RC-1(PY)'!I36</f>
        <v>1</v>
      </c>
      <c r="J36" s="1">
        <f>'[1]RC-1(PY)'!J36</f>
        <v>2</v>
      </c>
      <c r="K36" s="1">
        <f>'[1]RC-1(PY)'!K36</f>
        <v>3</v>
      </c>
      <c r="L36" s="1">
        <f>'[1]RC-1(PY)'!L36</f>
        <v>1</v>
      </c>
      <c r="M36" s="1">
        <f>'[1]RC-1(PY)'!M36</f>
        <v>1</v>
      </c>
      <c r="N36" s="1">
        <f>'[1]RC-1(PY)'!N36</f>
        <v>1</v>
      </c>
      <c r="O36" s="1">
        <f>'[1]RC-1(PY)'!O36</f>
        <v>1</v>
      </c>
      <c r="P36" s="1">
        <f>'[1]RC-1(PY)'!P36</f>
        <v>1</v>
      </c>
      <c r="Q36" s="1">
        <f>'[1]RC-1(PY)'!Q36</f>
        <v>0</v>
      </c>
      <c r="R36" s="1">
        <f>'[1]RC-1(PY)'!R36</f>
        <v>101</v>
      </c>
      <c r="S36" s="1">
        <f>'[1]RC-1(PY)'!S36</f>
        <v>3</v>
      </c>
      <c r="T36" s="1">
        <f>'[1]RC-1(PY)'!T36</f>
        <v>4</v>
      </c>
      <c r="U36" s="1">
        <f>'[1]RC-1(PY)'!U36</f>
        <v>0</v>
      </c>
      <c r="V36" s="1">
        <f>'[1]RC-1(PY)'!V36</f>
        <v>0</v>
      </c>
      <c r="W36" s="1">
        <f>'[1]RC-1(PY)'!W36</f>
        <v>1001</v>
      </c>
      <c r="X36" s="1">
        <f>'[1]RC-1(PY)'!X36</f>
        <v>8</v>
      </c>
      <c r="Y36" s="1">
        <f>'[1]RC-1(PY)'!Y36</f>
        <v>0</v>
      </c>
      <c r="Z36" s="1">
        <f>'[1]RC-1(PY)'!Z36</f>
        <v>0</v>
      </c>
      <c r="AA36" s="1">
        <f>'[1]RC-1(PY)'!AA36</f>
        <v>245</v>
      </c>
      <c r="AB36" s="1">
        <f>'[1]RC-1(PY)'!AB36</f>
        <v>449.31</v>
      </c>
      <c r="AC36" s="1">
        <f>'[1]RC-1(PY)'!AC36</f>
        <v>16.532499999999999</v>
      </c>
      <c r="AD36" s="1">
        <f>'[1]RC-1(PY)'!AD36</f>
        <v>20</v>
      </c>
      <c r="AE36" s="1">
        <f>'[1]RC-1(PY)'!AE36</f>
        <v>16.532499999999999</v>
      </c>
      <c r="AF36" s="1">
        <f>'[1]RC-1(PY)'!AF36</f>
        <v>4</v>
      </c>
      <c r="AG36" s="1">
        <f>'[1]RC-1(PY)'!AG36</f>
        <v>4</v>
      </c>
      <c r="AH36" s="1">
        <f>'[1]RC-1(PY)'!AH36</f>
        <v>4</v>
      </c>
      <c r="AI36" s="1">
        <f>'[1]RC-1(PY)'!AI36</f>
        <v>0</v>
      </c>
    </row>
    <row r="37" spans="1:35" x14ac:dyDescent="0.3">
      <c r="A37" s="1">
        <f>'[1]RC-1(PY)'!A37</f>
        <v>1</v>
      </c>
      <c r="B37" s="1">
        <f>'[1]RC-1(PY)'!B37</f>
        <v>1</v>
      </c>
      <c r="C37" s="1">
        <f>'[1]RC-1(PY)'!C37</f>
        <v>2024</v>
      </c>
      <c r="D37" s="1">
        <f>'[1]RC-1(PY)'!D37</f>
        <v>4</v>
      </c>
      <c r="E37" s="1">
        <f>'[1]RC-1(PY)'!E37</f>
        <v>340</v>
      </c>
      <c r="F37" s="1">
        <f>'[1]RC-1(PY)'!F37</f>
        <v>320</v>
      </c>
      <c r="G37" s="1">
        <f>'[1]RC-1(PY)'!G37</f>
        <v>24</v>
      </c>
      <c r="H37" s="1">
        <f>'[1]RC-1(PY)'!H37</f>
        <v>5</v>
      </c>
      <c r="I37" s="1">
        <f>'[1]RC-1(PY)'!I37</f>
        <v>1</v>
      </c>
      <c r="J37" s="1">
        <f>'[1]RC-1(PY)'!J37</f>
        <v>2</v>
      </c>
      <c r="K37" s="1">
        <f>'[1]RC-1(PY)'!K37</f>
        <v>3</v>
      </c>
      <c r="L37" s="1">
        <f>'[1]RC-1(PY)'!L37</f>
        <v>1</v>
      </c>
      <c r="M37" s="1">
        <f>'[1]RC-1(PY)'!M37</f>
        <v>1</v>
      </c>
      <c r="N37" s="1">
        <f>'[1]RC-1(PY)'!N37</f>
        <v>4</v>
      </c>
      <c r="O37" s="1">
        <f>'[1]RC-1(PY)'!O37</f>
        <v>9</v>
      </c>
      <c r="P37" s="1">
        <f>'[1]RC-1(PY)'!P37</f>
        <v>0</v>
      </c>
      <c r="Q37" s="1">
        <f>'[1]RC-1(PY)'!Q37</f>
        <v>0</v>
      </c>
      <c r="R37" s="1">
        <f>'[1]RC-1(PY)'!R37</f>
        <v>101</v>
      </c>
      <c r="S37" s="1">
        <f>'[1]RC-1(PY)'!S37</f>
        <v>3</v>
      </c>
      <c r="T37" s="1">
        <f>'[1]RC-1(PY)'!T37</f>
        <v>4</v>
      </c>
      <c r="U37" s="1">
        <f>'[1]RC-1(PY)'!U37</f>
        <v>0</v>
      </c>
      <c r="V37" s="1">
        <f>'[1]RC-1(PY)'!V37</f>
        <v>0</v>
      </c>
      <c r="W37" s="1">
        <f>'[1]RC-1(PY)'!W37</f>
        <v>1001</v>
      </c>
      <c r="X37" s="1">
        <f>'[1]RC-1(PY)'!X37</f>
        <v>8</v>
      </c>
      <c r="Y37" s="1">
        <f>'[1]RC-1(PY)'!Y37</f>
        <v>0</v>
      </c>
      <c r="Z37" s="1">
        <f>'[1]RC-1(PY)'!Z37</f>
        <v>0</v>
      </c>
      <c r="AA37" s="1">
        <f>'[1]RC-1(PY)'!AA37</f>
        <v>153</v>
      </c>
      <c r="AB37" s="1">
        <f>'[1]RC-1(PY)'!AB37</f>
        <v>323.08999999999997</v>
      </c>
      <c r="AC37" s="1">
        <f>'[1]RC-1(PY)'!AC37</f>
        <v>17.8</v>
      </c>
      <c r="AD37" s="1">
        <f>'[1]RC-1(PY)'!AD37</f>
        <v>20</v>
      </c>
      <c r="AE37" s="1">
        <f>'[1]RC-1(PY)'!AE37</f>
        <v>20.12</v>
      </c>
      <c r="AF37" s="1">
        <f>'[1]RC-1(PY)'!AF37</f>
        <v>4</v>
      </c>
      <c r="AG37" s="1">
        <f>'[1]RC-1(PY)'!AG37</f>
        <v>4</v>
      </c>
      <c r="AH37" s="1">
        <f>'[1]RC-1(PY)'!AH37</f>
        <v>4</v>
      </c>
      <c r="AI37" s="1">
        <f>'[1]RC-1(PY)'!AI37</f>
        <v>0</v>
      </c>
    </row>
    <row r="38" spans="1:35" x14ac:dyDescent="0.3">
      <c r="A38" s="1">
        <f>'[1]RC-1(PY)'!A38</f>
        <v>1</v>
      </c>
      <c r="B38" s="1">
        <f>'[1]RC-1(PY)'!B38</f>
        <v>1</v>
      </c>
      <c r="C38" s="1">
        <f>'[1]RC-1(PY)'!C38</f>
        <v>2024</v>
      </c>
      <c r="D38" s="1">
        <f>'[1]RC-1(PY)'!D38</f>
        <v>4</v>
      </c>
      <c r="E38" s="1">
        <f>'[1]RC-1(PY)'!E38</f>
        <v>340</v>
      </c>
      <c r="F38" s="1">
        <f>'[1]RC-1(PY)'!F38</f>
        <v>320</v>
      </c>
      <c r="G38" s="1">
        <f>'[1]RC-1(PY)'!G38</f>
        <v>24</v>
      </c>
      <c r="H38" s="1">
        <f>'[1]RC-1(PY)'!H38</f>
        <v>6</v>
      </c>
      <c r="I38" s="1">
        <f>'[1]RC-1(PY)'!I38</f>
        <v>1</v>
      </c>
      <c r="J38" s="1">
        <f>'[1]RC-1(PY)'!J38</f>
        <v>2</v>
      </c>
      <c r="K38" s="1">
        <f>'[1]RC-1(PY)'!K38</f>
        <v>3</v>
      </c>
      <c r="L38" s="1">
        <f>'[1]RC-1(PY)'!L38</f>
        <v>1</v>
      </c>
      <c r="M38" s="1">
        <f>'[1]RC-1(PY)'!M38</f>
        <v>1</v>
      </c>
      <c r="N38" s="1">
        <f>'[1]RC-1(PY)'!N38</f>
        <v>4</v>
      </c>
      <c r="O38" s="1">
        <f>'[1]RC-1(PY)'!O38</f>
        <v>9</v>
      </c>
      <c r="P38" s="1">
        <f>'[1]RC-1(PY)'!P38</f>
        <v>0</v>
      </c>
      <c r="Q38" s="1">
        <f>'[1]RC-1(PY)'!Q38</f>
        <v>0</v>
      </c>
      <c r="R38" s="1">
        <f>'[1]RC-1(PY)'!R38</f>
        <v>101</v>
      </c>
      <c r="S38" s="1">
        <f>'[1]RC-1(PY)'!S38</f>
        <v>3</v>
      </c>
      <c r="T38" s="1">
        <f>'[1]RC-1(PY)'!T38</f>
        <v>4</v>
      </c>
      <c r="U38" s="1">
        <f>'[1]RC-1(PY)'!U38</f>
        <v>0</v>
      </c>
      <c r="V38" s="1">
        <f>'[1]RC-1(PY)'!V38</f>
        <v>0</v>
      </c>
      <c r="W38" s="1">
        <f>'[1]RC-1(PY)'!W38</f>
        <v>1001</v>
      </c>
      <c r="X38" s="1">
        <f>'[1]RC-1(PY)'!X38</f>
        <v>8</v>
      </c>
      <c r="Y38" s="1">
        <f>'[1]RC-1(PY)'!Y38</f>
        <v>0</v>
      </c>
      <c r="Z38" s="1">
        <f>'[1]RC-1(PY)'!Z38</f>
        <v>0</v>
      </c>
      <c r="AA38" s="1">
        <f>'[1]RC-1(PY)'!AA38</f>
        <v>2543</v>
      </c>
      <c r="AB38" s="1">
        <f>'[1]RC-1(PY)'!AB38</f>
        <v>1147.6099999999999</v>
      </c>
      <c r="AC38" s="1">
        <f>'[1]RC-1(PY)'!AC38</f>
        <v>7.1</v>
      </c>
      <c r="AD38" s="1">
        <f>'[1]RC-1(PY)'!AD38</f>
        <v>20</v>
      </c>
      <c r="AE38" s="1">
        <f>'[1]RC-1(PY)'!AE38</f>
        <v>9.5299999999999994</v>
      </c>
      <c r="AF38" s="1">
        <f>'[1]RC-1(PY)'!AF38</f>
        <v>4</v>
      </c>
      <c r="AG38" s="1">
        <f>'[1]RC-1(PY)'!AG38</f>
        <v>4</v>
      </c>
      <c r="AH38" s="1">
        <f>'[1]RC-1(PY)'!AH38</f>
        <v>4</v>
      </c>
      <c r="AI38" s="1">
        <f>'[1]RC-1(PY)'!AI38</f>
        <v>0</v>
      </c>
    </row>
    <row r="39" spans="1:35" x14ac:dyDescent="0.3">
      <c r="A39" s="1">
        <f>'[1]RC-1(PY)'!A39</f>
        <v>1</v>
      </c>
      <c r="B39" s="1">
        <f>'[1]RC-1(PY)'!B39</f>
        <v>1</v>
      </c>
      <c r="C39" s="1">
        <f>'[1]RC-1(PY)'!C39</f>
        <v>2024</v>
      </c>
      <c r="D39" s="1">
        <f>'[1]RC-1(PY)'!D39</f>
        <v>4</v>
      </c>
      <c r="E39" s="1">
        <f>'[1]RC-1(PY)'!E39</f>
        <v>340</v>
      </c>
      <c r="F39" s="1">
        <f>'[1]RC-1(PY)'!F39</f>
        <v>320</v>
      </c>
      <c r="G39" s="1">
        <f>'[1]RC-1(PY)'!G39</f>
        <v>24</v>
      </c>
      <c r="H39" s="1">
        <f>'[1]RC-1(PY)'!H39</f>
        <v>7</v>
      </c>
      <c r="I39" s="1">
        <f>'[1]RC-1(PY)'!I39</f>
        <v>1</v>
      </c>
      <c r="J39" s="1">
        <f>'[1]RC-1(PY)'!J39</f>
        <v>2</v>
      </c>
      <c r="K39" s="1">
        <f>'[1]RC-1(PY)'!K39</f>
        <v>3</v>
      </c>
      <c r="L39" s="1">
        <f>'[1]RC-1(PY)'!L39</f>
        <v>3</v>
      </c>
      <c r="M39" s="1">
        <f>'[1]RC-1(PY)'!M39</f>
        <v>1</v>
      </c>
      <c r="N39" s="1">
        <f>'[1]RC-1(PY)'!N39</f>
        <v>4</v>
      </c>
      <c r="O39" s="1">
        <f>'[1]RC-1(PY)'!O39</f>
        <v>9</v>
      </c>
      <c r="P39" s="1">
        <f>'[1]RC-1(PY)'!P39</f>
        <v>1</v>
      </c>
      <c r="Q39" s="1">
        <f>'[1]RC-1(PY)'!Q39</f>
        <v>1</v>
      </c>
      <c r="R39" s="1">
        <f>'[1]RC-1(PY)'!R39</f>
        <v>101</v>
      </c>
      <c r="S39" s="1">
        <f>'[1]RC-1(PY)'!S39</f>
        <v>3</v>
      </c>
      <c r="T39" s="1">
        <f>'[1]RC-1(PY)'!T39</f>
        <v>4</v>
      </c>
      <c r="U39" s="1">
        <f>'[1]RC-1(PY)'!U39</f>
        <v>0</v>
      </c>
      <c r="V39" s="1">
        <f>'[1]RC-1(PY)'!V39</f>
        <v>0</v>
      </c>
      <c r="W39" s="1">
        <f>'[1]RC-1(PY)'!W39</f>
        <v>1001</v>
      </c>
      <c r="X39" s="1">
        <f>'[1]RC-1(PY)'!X39</f>
        <v>8</v>
      </c>
      <c r="Y39" s="1">
        <f>'[1]RC-1(PY)'!Y39</f>
        <v>0</v>
      </c>
      <c r="Z39" s="1">
        <f>'[1]RC-1(PY)'!Z39</f>
        <v>0</v>
      </c>
      <c r="AA39" s="1">
        <f>'[1]RC-1(PY)'!AA39</f>
        <v>2107</v>
      </c>
      <c r="AB39" s="1">
        <f>'[1]RC-1(PY)'!AB39</f>
        <v>1624.21</v>
      </c>
      <c r="AC39" s="1">
        <f>'[1]RC-1(PY)'!AC39</f>
        <v>3.79</v>
      </c>
      <c r="AD39" s="1">
        <f>'[1]RC-1(PY)'!AD39</f>
        <v>20</v>
      </c>
      <c r="AE39" s="1">
        <f>'[1]RC-1(PY)'!AE39</f>
        <v>18.260000000000002</v>
      </c>
      <c r="AF39" s="1">
        <f>'[1]RC-1(PY)'!AF39</f>
        <v>4</v>
      </c>
      <c r="AG39" s="1">
        <f>'[1]RC-1(PY)'!AG39</f>
        <v>4</v>
      </c>
      <c r="AH39" s="1">
        <f>'[1]RC-1(PY)'!AH39</f>
        <v>4</v>
      </c>
      <c r="AI39" s="1">
        <f>'[1]RC-1(PY)'!AI39</f>
        <v>0</v>
      </c>
    </row>
    <row r="40" spans="1:35" x14ac:dyDescent="0.3">
      <c r="A40" s="1">
        <f>'[1]RC-1(PY)'!A40</f>
        <v>1</v>
      </c>
      <c r="B40" s="1">
        <f>'[1]RC-1(PY)'!B40</f>
        <v>1</v>
      </c>
      <c r="C40" s="1">
        <f>'[1]RC-1(PY)'!C40</f>
        <v>2024</v>
      </c>
      <c r="D40" s="1">
        <f>'[1]RC-1(PY)'!D40</f>
        <v>4</v>
      </c>
      <c r="E40" s="1">
        <f>'[1]RC-1(PY)'!E40</f>
        <v>340</v>
      </c>
      <c r="F40" s="1">
        <f>'[1]RC-1(PY)'!F40</f>
        <v>320</v>
      </c>
      <c r="G40" s="1">
        <f>'[1]RC-1(PY)'!G40</f>
        <v>24</v>
      </c>
      <c r="H40" s="1">
        <f>'[1]RC-1(PY)'!H40</f>
        <v>8</v>
      </c>
      <c r="I40" s="1">
        <f>'[1]RC-1(PY)'!I40</f>
        <v>1</v>
      </c>
      <c r="J40" s="1">
        <f>'[1]RC-1(PY)'!J40</f>
        <v>2</v>
      </c>
      <c r="K40" s="1">
        <f>'[1]RC-1(PY)'!K40</f>
        <v>3</v>
      </c>
      <c r="L40" s="1">
        <f>'[1]RC-1(PY)'!L40</f>
        <v>1</v>
      </c>
      <c r="M40" s="1">
        <f>'[1]RC-1(PY)'!M40</f>
        <v>1</v>
      </c>
      <c r="N40" s="1">
        <f>'[1]RC-1(PY)'!N40</f>
        <v>1</v>
      </c>
      <c r="O40" s="1">
        <f>'[1]RC-1(PY)'!O40</f>
        <v>2</v>
      </c>
      <c r="P40" s="1">
        <f>'[1]RC-1(PY)'!P40</f>
        <v>1</v>
      </c>
      <c r="Q40" s="1">
        <f>'[1]RC-1(PY)'!Q40</f>
        <v>0</v>
      </c>
      <c r="R40" s="1">
        <f>'[1]RC-1(PY)'!R40</f>
        <v>101</v>
      </c>
      <c r="S40" s="1">
        <f>'[1]RC-1(PY)'!S40</f>
        <v>3</v>
      </c>
      <c r="T40" s="1">
        <f>'[1]RC-1(PY)'!T40</f>
        <v>4</v>
      </c>
      <c r="U40" s="1">
        <f>'[1]RC-1(PY)'!U40</f>
        <v>0</v>
      </c>
      <c r="V40" s="1">
        <f>'[1]RC-1(PY)'!V40</f>
        <v>0</v>
      </c>
      <c r="W40" s="1">
        <f>'[1]RC-1(PY)'!W40</f>
        <v>1001</v>
      </c>
      <c r="X40" s="1">
        <f>'[1]RC-1(PY)'!X40</f>
        <v>8</v>
      </c>
      <c r="Y40" s="1">
        <f>'[1]RC-1(PY)'!Y40</f>
        <v>0</v>
      </c>
      <c r="Z40" s="1">
        <f>'[1]RC-1(PY)'!Z40</f>
        <v>0</v>
      </c>
      <c r="AA40" s="1">
        <f>'[1]RC-1(PY)'!AA40</f>
        <v>1250</v>
      </c>
      <c r="AB40" s="1">
        <f>'[1]RC-1(PY)'!AB40</f>
        <v>1963.74</v>
      </c>
      <c r="AC40" s="1">
        <f>'[1]RC-1(PY)'!AC40</f>
        <v>22.061800000000002</v>
      </c>
      <c r="AD40" s="1">
        <f>'[1]RC-1(PY)'!AD40</f>
        <v>20</v>
      </c>
      <c r="AE40" s="1">
        <f>'[1]RC-1(PY)'!AE40</f>
        <v>27.490300000000001</v>
      </c>
      <c r="AF40" s="1">
        <f>'[1]RC-1(PY)'!AF40</f>
        <v>4</v>
      </c>
      <c r="AG40" s="1">
        <f>'[1]RC-1(PY)'!AG40</f>
        <v>4</v>
      </c>
      <c r="AH40" s="1">
        <f>'[1]RC-1(PY)'!AH40</f>
        <v>4</v>
      </c>
      <c r="AI40" s="1">
        <f>'[1]RC-1(PY)'!AI40</f>
        <v>0</v>
      </c>
    </row>
    <row r="41" spans="1:35" x14ac:dyDescent="0.3">
      <c r="A41" s="1">
        <f>'[1]RC-1(PY)'!A41</f>
        <v>1</v>
      </c>
      <c r="B41" s="1">
        <f>'[1]RC-1(PY)'!B41</f>
        <v>1</v>
      </c>
      <c r="C41" s="1">
        <f>'[1]RC-1(PY)'!C41</f>
        <v>2024</v>
      </c>
      <c r="D41" s="1">
        <f>'[1]RC-1(PY)'!D41</f>
        <v>4</v>
      </c>
      <c r="E41" s="1">
        <f>'[1]RC-1(PY)'!E41</f>
        <v>340</v>
      </c>
      <c r="F41" s="1">
        <f>'[1]RC-1(PY)'!F41</f>
        <v>320</v>
      </c>
      <c r="G41" s="1">
        <f>'[1]RC-1(PY)'!G41</f>
        <v>24</v>
      </c>
      <c r="H41" s="1">
        <f>'[1]RC-1(PY)'!H41</f>
        <v>9</v>
      </c>
      <c r="I41" s="1">
        <f>'[1]RC-1(PY)'!I41</f>
        <v>1</v>
      </c>
      <c r="J41" s="1">
        <f>'[1]RC-1(PY)'!J41</f>
        <v>2</v>
      </c>
      <c r="K41" s="1">
        <f>'[1]RC-1(PY)'!K41</f>
        <v>3</v>
      </c>
      <c r="L41" s="1">
        <f>'[1]RC-1(PY)'!L41</f>
        <v>2</v>
      </c>
      <c r="M41" s="1">
        <f>'[1]RC-1(PY)'!M41</f>
        <v>1</v>
      </c>
      <c r="N41" s="1">
        <f>'[1]RC-1(PY)'!N41</f>
        <v>3</v>
      </c>
      <c r="O41" s="1">
        <f>'[1]RC-1(PY)'!O41</f>
        <v>0</v>
      </c>
      <c r="P41" s="1">
        <f>'[1]RC-1(PY)'!P41</f>
        <v>1</v>
      </c>
      <c r="Q41" s="1">
        <f>'[1]RC-1(PY)'!Q41</f>
        <v>1</v>
      </c>
      <c r="R41" s="1">
        <f>'[1]RC-1(PY)'!R41</f>
        <v>101</v>
      </c>
      <c r="S41" s="1">
        <f>'[1]RC-1(PY)'!S41</f>
        <v>3</v>
      </c>
      <c r="T41" s="1">
        <f>'[1]RC-1(PY)'!T41</f>
        <v>4</v>
      </c>
      <c r="U41" s="1">
        <f>'[1]RC-1(PY)'!U41</f>
        <v>0</v>
      </c>
      <c r="V41" s="1">
        <f>'[1]RC-1(PY)'!V41</f>
        <v>0</v>
      </c>
      <c r="W41" s="1">
        <f>'[1]RC-1(PY)'!W41</f>
        <v>1001</v>
      </c>
      <c r="X41" s="1">
        <f>'[1]RC-1(PY)'!X41</f>
        <v>8</v>
      </c>
      <c r="Y41" s="1">
        <f>'[1]RC-1(PY)'!Y41</f>
        <v>0</v>
      </c>
      <c r="Z41" s="1">
        <f>'[1]RC-1(PY)'!Z41</f>
        <v>0</v>
      </c>
      <c r="AA41" s="1">
        <f>'[1]RC-1(PY)'!AA41</f>
        <v>813</v>
      </c>
      <c r="AB41" s="1">
        <f>'[1]RC-1(PY)'!AB41</f>
        <v>1257.74</v>
      </c>
      <c r="AC41" s="1">
        <f>'[1]RC-1(PY)'!AC41</f>
        <v>18.013100000000001</v>
      </c>
      <c r="AD41" s="1">
        <f>'[1]RC-1(PY)'!AD41</f>
        <v>20</v>
      </c>
      <c r="AE41" s="1">
        <f>'[1]RC-1(PY)'!AE41</f>
        <v>23.006499999999999</v>
      </c>
      <c r="AF41" s="1">
        <f>'[1]RC-1(PY)'!AF41</f>
        <v>4</v>
      </c>
      <c r="AG41" s="1">
        <f>'[1]RC-1(PY)'!AG41</f>
        <v>4</v>
      </c>
      <c r="AH41" s="1">
        <f>'[1]RC-1(PY)'!AH41</f>
        <v>4</v>
      </c>
      <c r="AI41" s="1">
        <f>'[1]RC-1(PY)'!AI41</f>
        <v>0</v>
      </c>
    </row>
    <row r="42" spans="1:35" x14ac:dyDescent="0.3">
      <c r="A42" s="1">
        <f>'[1]RC-1(PY)'!A42</f>
        <v>1</v>
      </c>
      <c r="B42" s="1">
        <f>'[1]RC-1(PY)'!B42</f>
        <v>1</v>
      </c>
      <c r="C42" s="1">
        <f>'[1]RC-1(PY)'!C42</f>
        <v>2024</v>
      </c>
      <c r="D42" s="1">
        <f>'[1]RC-1(PY)'!D42</f>
        <v>4</v>
      </c>
      <c r="E42" s="1">
        <f>'[1]RC-1(PY)'!E42</f>
        <v>340</v>
      </c>
      <c r="F42" s="1">
        <f>'[1]RC-1(PY)'!F42</f>
        <v>320</v>
      </c>
      <c r="G42" s="1">
        <f>'[1]RC-1(PY)'!G42</f>
        <v>24</v>
      </c>
      <c r="H42" s="1">
        <f>'[1]RC-1(PY)'!H42</f>
        <v>10</v>
      </c>
      <c r="I42" s="1">
        <f>'[1]RC-1(PY)'!I42</f>
        <v>1</v>
      </c>
      <c r="J42" s="1">
        <f>'[1]RC-1(PY)'!J42</f>
        <v>2</v>
      </c>
      <c r="K42" s="1">
        <f>'[1]RC-1(PY)'!K42</f>
        <v>3</v>
      </c>
      <c r="L42" s="1">
        <f>'[1]RC-1(PY)'!L42</f>
        <v>6</v>
      </c>
      <c r="M42" s="1">
        <f>'[1]RC-1(PY)'!M42</f>
        <v>1</v>
      </c>
      <c r="N42" s="1">
        <f>'[1]RC-1(PY)'!N42</f>
        <v>3</v>
      </c>
      <c r="O42" s="1">
        <f>'[1]RC-1(PY)'!O42</f>
        <v>0</v>
      </c>
      <c r="P42" s="1">
        <f>'[1]RC-1(PY)'!P42</f>
        <v>1</v>
      </c>
      <c r="Q42" s="1">
        <f>'[1]RC-1(PY)'!Q42</f>
        <v>1</v>
      </c>
      <c r="R42" s="1">
        <f>'[1]RC-1(PY)'!R42</f>
        <v>101</v>
      </c>
      <c r="S42" s="1">
        <f>'[1]RC-1(PY)'!S42</f>
        <v>3</v>
      </c>
      <c r="T42" s="1">
        <f>'[1]RC-1(PY)'!T42</f>
        <v>4</v>
      </c>
      <c r="U42" s="1">
        <f>'[1]RC-1(PY)'!U42</f>
        <v>0</v>
      </c>
      <c r="V42" s="1">
        <f>'[1]RC-1(PY)'!V42</f>
        <v>0</v>
      </c>
      <c r="W42" s="1">
        <f>'[1]RC-1(PY)'!W42</f>
        <v>1001</v>
      </c>
      <c r="X42" s="1">
        <f>'[1]RC-1(PY)'!X42</f>
        <v>8</v>
      </c>
      <c r="Y42" s="1">
        <f>'[1]RC-1(PY)'!Y42</f>
        <v>0</v>
      </c>
      <c r="Z42" s="1">
        <f>'[1]RC-1(PY)'!Z42</f>
        <v>0</v>
      </c>
      <c r="AA42" s="1">
        <f>'[1]RC-1(PY)'!AA42</f>
        <v>488</v>
      </c>
      <c r="AB42" s="1">
        <f>'[1]RC-1(PY)'!AB42</f>
        <v>756.1</v>
      </c>
      <c r="AC42" s="1">
        <f>'[1]RC-1(PY)'!AC42</f>
        <v>12.843999999999999</v>
      </c>
      <c r="AD42" s="1">
        <f>'[1]RC-1(PY)'!AD42</f>
        <v>20</v>
      </c>
      <c r="AE42" s="1">
        <f>'[1]RC-1(PY)'!AE42</f>
        <v>27.9222</v>
      </c>
      <c r="AF42" s="1">
        <f>'[1]RC-1(PY)'!AF42</f>
        <v>4</v>
      </c>
      <c r="AG42" s="1">
        <f>'[1]RC-1(PY)'!AG42</f>
        <v>4</v>
      </c>
      <c r="AH42" s="1">
        <f>'[1]RC-1(PY)'!AH42</f>
        <v>4</v>
      </c>
      <c r="AI42" s="1">
        <f>'[1]RC-1(PY)'!AI42</f>
        <v>0</v>
      </c>
    </row>
    <row r="43" spans="1:35" x14ac:dyDescent="0.3">
      <c r="A43" s="1">
        <f>'[1]RC-1(PY)'!A43</f>
        <v>1</v>
      </c>
      <c r="B43" s="1">
        <f>'[1]RC-1(PY)'!B43</f>
        <v>1</v>
      </c>
      <c r="C43" s="1">
        <f>'[1]RC-1(PY)'!C43</f>
        <v>2024</v>
      </c>
      <c r="D43" s="1">
        <f>'[1]RC-1(PY)'!D43</f>
        <v>4</v>
      </c>
      <c r="E43" s="1">
        <f>'[1]RC-1(PY)'!E43</f>
        <v>340</v>
      </c>
      <c r="F43" s="1">
        <f>'[1]RC-1(PY)'!F43</f>
        <v>320</v>
      </c>
      <c r="G43" s="1">
        <f>'[1]RC-1(PY)'!G43</f>
        <v>24</v>
      </c>
      <c r="H43" s="1">
        <f>'[1]RC-1(PY)'!H43</f>
        <v>11</v>
      </c>
      <c r="I43" s="1">
        <f>'[1]RC-1(PY)'!I43</f>
        <v>1</v>
      </c>
      <c r="J43" s="1">
        <f>'[1]RC-1(PY)'!J43</f>
        <v>2</v>
      </c>
      <c r="K43" s="1">
        <f>'[1]RC-1(PY)'!K43</f>
        <v>3</v>
      </c>
      <c r="L43" s="1">
        <f>'[1]RC-1(PY)'!L43</f>
        <v>2</v>
      </c>
      <c r="M43" s="1">
        <f>'[1]RC-1(PY)'!M43</f>
        <v>1</v>
      </c>
      <c r="N43" s="1">
        <f>'[1]RC-1(PY)'!N43</f>
        <v>3</v>
      </c>
      <c r="O43" s="1">
        <f>'[1]RC-1(PY)'!O43</f>
        <v>0</v>
      </c>
      <c r="P43" s="1">
        <f>'[1]RC-1(PY)'!P43</f>
        <v>1</v>
      </c>
      <c r="Q43" s="1">
        <f>'[1]RC-1(PY)'!Q43</f>
        <v>1</v>
      </c>
      <c r="R43" s="1">
        <f>'[1]RC-1(PY)'!R43</f>
        <v>101</v>
      </c>
      <c r="S43" s="1">
        <f>'[1]RC-1(PY)'!S43</f>
        <v>3</v>
      </c>
      <c r="T43" s="1">
        <f>'[1]RC-1(PY)'!T43</f>
        <v>4</v>
      </c>
      <c r="U43" s="1">
        <f>'[1]RC-1(PY)'!U43</f>
        <v>0</v>
      </c>
      <c r="V43" s="1">
        <f>'[1]RC-1(PY)'!V43</f>
        <v>0</v>
      </c>
      <c r="W43" s="1">
        <f>'[1]RC-1(PY)'!W43</f>
        <v>1001</v>
      </c>
      <c r="X43" s="1">
        <f>'[1]RC-1(PY)'!X43</f>
        <v>8</v>
      </c>
      <c r="Y43" s="1">
        <f>'[1]RC-1(PY)'!Y43</f>
        <v>0</v>
      </c>
      <c r="Z43" s="1">
        <f>'[1]RC-1(PY)'!Z43</f>
        <v>0</v>
      </c>
      <c r="AA43" s="1">
        <f>'[1]RC-1(PY)'!AA43</f>
        <v>327</v>
      </c>
      <c r="AB43" s="1">
        <f>'[1]RC-1(PY)'!AB43</f>
        <v>386.52</v>
      </c>
      <c r="AC43" s="1">
        <f>'[1]RC-1(PY)'!AC43</f>
        <v>24.7361</v>
      </c>
      <c r="AD43" s="1">
        <f>'[1]RC-1(PY)'!AD43</f>
        <v>20</v>
      </c>
      <c r="AE43" s="1">
        <f>'[1]RC-1(PY)'!AE43</f>
        <v>24.9023</v>
      </c>
      <c r="AF43" s="1">
        <f>'[1]RC-1(PY)'!AF43</f>
        <v>4</v>
      </c>
      <c r="AG43" s="1">
        <f>'[1]RC-1(PY)'!AG43</f>
        <v>4</v>
      </c>
      <c r="AH43" s="1">
        <f>'[1]RC-1(PY)'!AH43</f>
        <v>4</v>
      </c>
      <c r="AI43" s="1">
        <f>'[1]RC-1(PY)'!AI43</f>
        <v>0</v>
      </c>
    </row>
    <row r="44" spans="1:35" x14ac:dyDescent="0.3">
      <c r="A44" s="1">
        <f>'[1]RC-1(PY)'!A44</f>
        <v>1</v>
      </c>
      <c r="B44" s="1">
        <f>'[1]RC-1(PY)'!B44</f>
        <v>1</v>
      </c>
      <c r="C44" s="1">
        <f>'[1]RC-1(PY)'!C44</f>
        <v>2024</v>
      </c>
      <c r="D44" s="1">
        <f>'[1]RC-1(PY)'!D44</f>
        <v>4</v>
      </c>
      <c r="E44" s="1">
        <f>'[1]RC-1(PY)'!E44</f>
        <v>340</v>
      </c>
      <c r="F44" s="1">
        <f>'[1]RC-1(PY)'!F44</f>
        <v>320</v>
      </c>
      <c r="G44" s="1">
        <f>'[1]RC-1(PY)'!G44</f>
        <v>24</v>
      </c>
      <c r="H44" s="1">
        <f>'[1]RC-1(PY)'!H44</f>
        <v>12</v>
      </c>
      <c r="I44" s="1">
        <f>'[1]RC-1(PY)'!I44</f>
        <v>1</v>
      </c>
      <c r="J44" s="1">
        <f>'[1]RC-1(PY)'!J44</f>
        <v>2</v>
      </c>
      <c r="K44" s="1">
        <f>'[1]RC-1(PY)'!K44</f>
        <v>3</v>
      </c>
      <c r="L44" s="1">
        <f>'[1]RC-1(PY)'!L44</f>
        <v>3</v>
      </c>
      <c r="M44" s="1">
        <f>'[1]RC-1(PY)'!M44</f>
        <v>1</v>
      </c>
      <c r="N44" s="1">
        <f>'[1]RC-1(PY)'!N44</f>
        <v>1</v>
      </c>
      <c r="O44" s="1">
        <f>'[1]RC-1(PY)'!O44</f>
        <v>5</v>
      </c>
      <c r="P44" s="1">
        <f>'[1]RC-1(PY)'!P44</f>
        <v>1</v>
      </c>
      <c r="Q44" s="1">
        <f>'[1]RC-1(PY)'!Q44</f>
        <v>1</v>
      </c>
      <c r="R44" s="1">
        <f>'[1]RC-1(PY)'!R44</f>
        <v>101</v>
      </c>
      <c r="S44" s="1">
        <f>'[1]RC-1(PY)'!S44</f>
        <v>3</v>
      </c>
      <c r="T44" s="1">
        <f>'[1]RC-1(PY)'!T44</f>
        <v>4</v>
      </c>
      <c r="U44" s="1">
        <f>'[1]RC-1(PY)'!U44</f>
        <v>0</v>
      </c>
      <c r="V44" s="1">
        <f>'[1]RC-1(PY)'!V44</f>
        <v>0</v>
      </c>
      <c r="W44" s="1">
        <f>'[1]RC-1(PY)'!W44</f>
        <v>1001</v>
      </c>
      <c r="X44" s="1">
        <f>'[1]RC-1(PY)'!X44</f>
        <v>8</v>
      </c>
      <c r="Y44" s="1">
        <f>'[1]RC-1(PY)'!Y44</f>
        <v>0</v>
      </c>
      <c r="Z44" s="1">
        <f>'[1]RC-1(PY)'!Z44</f>
        <v>0</v>
      </c>
      <c r="AA44" s="1">
        <f>'[1]RC-1(PY)'!AA44</f>
        <v>426</v>
      </c>
      <c r="AB44" s="1">
        <f>'[1]RC-1(PY)'!AB44</f>
        <v>570.51</v>
      </c>
      <c r="AC44" s="1">
        <f>'[1]RC-1(PY)'!AC44</f>
        <v>21.001100000000001</v>
      </c>
      <c r="AD44" s="1">
        <f>'[1]RC-1(PY)'!AD44</f>
        <v>20</v>
      </c>
      <c r="AE44" s="1">
        <f>'[1]RC-1(PY)'!AE44</f>
        <v>31.773299999999999</v>
      </c>
      <c r="AF44" s="1">
        <f>'[1]RC-1(PY)'!AF44</f>
        <v>4</v>
      </c>
      <c r="AG44" s="1">
        <f>'[1]RC-1(PY)'!AG44</f>
        <v>4</v>
      </c>
      <c r="AH44" s="1">
        <f>'[1]RC-1(PY)'!AH44</f>
        <v>4</v>
      </c>
      <c r="AI44" s="1">
        <f>'[1]RC-1(PY)'!AI44</f>
        <v>0</v>
      </c>
    </row>
    <row r="45" spans="1:35" x14ac:dyDescent="0.3">
      <c r="A45" s="1">
        <f>'[1]RC-1(PY)'!A45</f>
        <v>1</v>
      </c>
      <c r="B45" s="1">
        <f>'[1]RC-1(PY)'!B45</f>
        <v>1</v>
      </c>
      <c r="C45" s="1">
        <f>'[1]RC-1(PY)'!C45</f>
        <v>2024</v>
      </c>
      <c r="D45" s="1">
        <f>'[1]RC-1(PY)'!D45</f>
        <v>4</v>
      </c>
      <c r="E45" s="1">
        <f>'[1]RC-1(PY)'!E45</f>
        <v>340</v>
      </c>
      <c r="F45" s="1">
        <f>'[1]RC-1(PY)'!F45</f>
        <v>320</v>
      </c>
      <c r="G45" s="1">
        <f>'[1]RC-1(PY)'!G45</f>
        <v>24</v>
      </c>
      <c r="H45" s="1">
        <f>'[1]RC-1(PY)'!H45</f>
        <v>13</v>
      </c>
      <c r="I45" s="1">
        <f>'[1]RC-1(PY)'!I45</f>
        <v>1</v>
      </c>
      <c r="J45" s="1">
        <f>'[1]RC-1(PY)'!J45</f>
        <v>2</v>
      </c>
      <c r="K45" s="1">
        <f>'[1]RC-1(PY)'!K45</f>
        <v>3</v>
      </c>
      <c r="L45" s="1">
        <f>'[1]RC-1(PY)'!L45</f>
        <v>2</v>
      </c>
      <c r="M45" s="1">
        <f>'[1]RC-1(PY)'!M45</f>
        <v>2</v>
      </c>
      <c r="N45" s="1">
        <f>'[1]RC-1(PY)'!N45</f>
        <v>1</v>
      </c>
      <c r="O45" s="1">
        <f>'[1]RC-1(PY)'!O45</f>
        <v>5</v>
      </c>
      <c r="P45" s="1">
        <f>'[1]RC-1(PY)'!P45</f>
        <v>1</v>
      </c>
      <c r="Q45" s="1">
        <f>'[1]RC-1(PY)'!Q45</f>
        <v>0</v>
      </c>
      <c r="R45" s="1">
        <f>'[1]RC-1(PY)'!R45</f>
        <v>101</v>
      </c>
      <c r="S45" s="1">
        <f>'[1]RC-1(PY)'!S45</f>
        <v>3</v>
      </c>
      <c r="T45" s="1">
        <f>'[1]RC-1(PY)'!T45</f>
        <v>4</v>
      </c>
      <c r="U45" s="1">
        <f>'[1]RC-1(PY)'!U45</f>
        <v>0</v>
      </c>
      <c r="V45" s="1">
        <f>'[1]RC-1(PY)'!V45</f>
        <v>0</v>
      </c>
      <c r="W45" s="1">
        <f>'[1]RC-1(PY)'!W45</f>
        <v>1001</v>
      </c>
      <c r="X45" s="1">
        <f>'[1]RC-1(PY)'!X45</f>
        <v>8</v>
      </c>
      <c r="Y45" s="1">
        <f>'[1]RC-1(PY)'!Y45</f>
        <v>0</v>
      </c>
      <c r="Z45" s="1">
        <f>'[1]RC-1(PY)'!Z45</f>
        <v>0</v>
      </c>
      <c r="AA45" s="1">
        <f>'[1]RC-1(PY)'!AA45</f>
        <v>1033</v>
      </c>
      <c r="AB45" s="1">
        <f>'[1]RC-1(PY)'!AB45</f>
        <v>1250.3499999999999</v>
      </c>
      <c r="AC45" s="1">
        <f>'[1]RC-1(PY)'!AC45</f>
        <v>7.3461999999999996</v>
      </c>
      <c r="AD45" s="1">
        <f>'[1]RC-1(PY)'!AD45</f>
        <v>20</v>
      </c>
      <c r="AE45" s="1">
        <f>'[1]RC-1(PY)'!AE45</f>
        <v>20.847200000000001</v>
      </c>
      <c r="AF45" s="1">
        <f>'[1]RC-1(PY)'!AF45</f>
        <v>4</v>
      </c>
      <c r="AG45" s="1">
        <f>'[1]RC-1(PY)'!AG45</f>
        <v>4</v>
      </c>
      <c r="AH45" s="1">
        <f>'[1]RC-1(PY)'!AH45</f>
        <v>4</v>
      </c>
      <c r="AI45" s="1">
        <f>'[1]RC-1(PY)'!AI45</f>
        <v>0</v>
      </c>
    </row>
    <row r="46" spans="1:35" x14ac:dyDescent="0.3">
      <c r="A46" s="1">
        <f>'[1]RC-1(PY)'!A46</f>
        <v>1</v>
      </c>
      <c r="B46" s="1">
        <f>'[1]RC-1(PY)'!B46</f>
        <v>1</v>
      </c>
      <c r="C46" s="1">
        <f>'[1]RC-1(PY)'!C46</f>
        <v>2024</v>
      </c>
      <c r="D46" s="1">
        <f>'[1]RC-1(PY)'!D46</f>
        <v>4</v>
      </c>
      <c r="E46" s="1">
        <f>'[1]RC-1(PY)'!E46</f>
        <v>340</v>
      </c>
      <c r="F46" s="1">
        <f>'[1]RC-1(PY)'!F46</f>
        <v>320</v>
      </c>
      <c r="G46" s="1">
        <f>'[1]RC-1(PY)'!G46</f>
        <v>24</v>
      </c>
      <c r="H46" s="1">
        <f>'[1]RC-1(PY)'!H46</f>
        <v>15</v>
      </c>
      <c r="I46" s="1">
        <f>'[1]RC-1(PY)'!I46</f>
        <v>1</v>
      </c>
      <c r="J46" s="1">
        <f>'[1]RC-1(PY)'!J46</f>
        <v>2</v>
      </c>
      <c r="K46" s="1">
        <f>'[1]RC-1(PY)'!K46</f>
        <v>3</v>
      </c>
      <c r="L46" s="1">
        <f>'[1]RC-1(PY)'!L46</f>
        <v>2</v>
      </c>
      <c r="M46" s="1">
        <f>'[1]RC-1(PY)'!M46</f>
        <v>1</v>
      </c>
      <c r="N46" s="1">
        <f>'[1]RC-1(PY)'!N46</f>
        <v>1</v>
      </c>
      <c r="O46" s="1">
        <f>'[1]RC-1(PY)'!O46</f>
        <v>3</v>
      </c>
      <c r="P46" s="1">
        <f>'[1]RC-1(PY)'!P46</f>
        <v>1</v>
      </c>
      <c r="Q46" s="1">
        <f>'[1]RC-1(PY)'!Q46</f>
        <v>1</v>
      </c>
      <c r="R46" s="1">
        <f>'[1]RC-1(PY)'!R46</f>
        <v>101</v>
      </c>
      <c r="S46" s="1">
        <f>'[1]RC-1(PY)'!S46</f>
        <v>3</v>
      </c>
      <c r="T46" s="1">
        <f>'[1]RC-1(PY)'!T46</f>
        <v>4</v>
      </c>
      <c r="U46" s="1">
        <f>'[1]RC-1(PY)'!U46</f>
        <v>0</v>
      </c>
      <c r="V46" s="1">
        <f>'[1]RC-1(PY)'!V46</f>
        <v>0</v>
      </c>
      <c r="W46" s="1">
        <f>'[1]RC-1(PY)'!W46</f>
        <v>1001</v>
      </c>
      <c r="X46" s="1">
        <f>'[1]RC-1(PY)'!X46</f>
        <v>8</v>
      </c>
      <c r="Y46" s="1">
        <f>'[1]RC-1(PY)'!Y46</f>
        <v>0</v>
      </c>
      <c r="Z46" s="1">
        <f>'[1]RC-1(PY)'!Z46</f>
        <v>0</v>
      </c>
      <c r="AA46" s="1">
        <f>'[1]RC-1(PY)'!AA46</f>
        <v>936</v>
      </c>
      <c r="AB46" s="1">
        <f>'[1]RC-1(PY)'!AB46</f>
        <v>1124.02</v>
      </c>
      <c r="AC46" s="1">
        <f>'[1]RC-1(PY)'!AC46</f>
        <v>21.758900000000001</v>
      </c>
      <c r="AD46" s="1">
        <f>'[1]RC-1(PY)'!AD46</f>
        <v>20</v>
      </c>
      <c r="AE46" s="1">
        <f>'[1]RC-1(PY)'!AE46</f>
        <v>35.952800000000003</v>
      </c>
      <c r="AF46" s="1">
        <f>'[1]RC-1(PY)'!AF46</f>
        <v>4</v>
      </c>
      <c r="AG46" s="1">
        <f>'[1]RC-1(PY)'!AG46</f>
        <v>4</v>
      </c>
      <c r="AH46" s="1">
        <f>'[1]RC-1(PY)'!AH46</f>
        <v>4</v>
      </c>
      <c r="AI46" s="1">
        <f>'[1]RC-1(PY)'!AI46</f>
        <v>0</v>
      </c>
    </row>
    <row r="47" spans="1:35" x14ac:dyDescent="0.3">
      <c r="A47" s="1">
        <f>'[1]RC-1(PY)'!A47</f>
        <v>1</v>
      </c>
      <c r="B47" s="1">
        <f>'[1]RC-1(PY)'!B47</f>
        <v>1</v>
      </c>
      <c r="C47" s="1">
        <f>'[1]RC-1(PY)'!C47</f>
        <v>2024</v>
      </c>
      <c r="D47" s="1">
        <f>'[1]RC-1(PY)'!D47</f>
        <v>4</v>
      </c>
      <c r="E47" s="1">
        <f>'[1]RC-1(PY)'!E47</f>
        <v>340</v>
      </c>
      <c r="F47" s="1">
        <f>'[1]RC-1(PY)'!F47</f>
        <v>320</v>
      </c>
      <c r="G47" s="1">
        <f>'[1]RC-1(PY)'!G47</f>
        <v>24</v>
      </c>
      <c r="H47" s="1">
        <f>'[1]RC-1(PY)'!H47</f>
        <v>16</v>
      </c>
      <c r="I47" s="1">
        <f>'[1]RC-1(PY)'!I47</f>
        <v>1</v>
      </c>
      <c r="J47" s="1">
        <f>'[1]RC-1(PY)'!J47</f>
        <v>2</v>
      </c>
      <c r="K47" s="1">
        <f>'[1]RC-1(PY)'!K47</f>
        <v>3</v>
      </c>
      <c r="L47" s="1">
        <f>'[1]RC-1(PY)'!L47</f>
        <v>1</v>
      </c>
      <c r="M47" s="1">
        <f>'[1]RC-1(PY)'!M47</f>
        <v>1</v>
      </c>
      <c r="N47" s="1">
        <f>'[1]RC-1(PY)'!N47</f>
        <v>1</v>
      </c>
      <c r="O47" s="1">
        <f>'[1]RC-1(PY)'!O47</f>
        <v>3</v>
      </c>
      <c r="P47" s="1">
        <f>'[1]RC-1(PY)'!P47</f>
        <v>1</v>
      </c>
      <c r="Q47" s="1">
        <f>'[1]RC-1(PY)'!Q47</f>
        <v>1</v>
      </c>
      <c r="R47" s="1">
        <f>'[1]RC-1(PY)'!R47</f>
        <v>101</v>
      </c>
      <c r="S47" s="1">
        <f>'[1]RC-1(PY)'!S47</f>
        <v>3</v>
      </c>
      <c r="T47" s="1">
        <f>'[1]RC-1(PY)'!T47</f>
        <v>4</v>
      </c>
      <c r="U47" s="1">
        <f>'[1]RC-1(PY)'!U47</f>
        <v>0</v>
      </c>
      <c r="V47" s="1">
        <f>'[1]RC-1(PY)'!V47</f>
        <v>0</v>
      </c>
      <c r="W47" s="1">
        <f>'[1]RC-1(PY)'!W47</f>
        <v>1001</v>
      </c>
      <c r="X47" s="1">
        <f>'[1]RC-1(PY)'!X47</f>
        <v>8</v>
      </c>
      <c r="Y47" s="1">
        <f>'[1]RC-1(PY)'!Y47</f>
        <v>0</v>
      </c>
      <c r="Z47" s="1">
        <f>'[1]RC-1(PY)'!Z47</f>
        <v>0</v>
      </c>
      <c r="AA47" s="1">
        <f>'[1]RC-1(PY)'!AA47</f>
        <v>1101</v>
      </c>
      <c r="AB47" s="1">
        <f>'[1]RC-1(PY)'!AB47</f>
        <v>561.9</v>
      </c>
      <c r="AC47" s="1">
        <f>'[1]RC-1(PY)'!AC47</f>
        <v>2.97</v>
      </c>
      <c r="AD47" s="1">
        <f>'[1]RC-1(PY)'!AD47</f>
        <v>20</v>
      </c>
      <c r="AE47" s="1">
        <f>'[1]RC-1(PY)'!AE47</f>
        <v>7.99</v>
      </c>
      <c r="AF47" s="1">
        <f>'[1]RC-1(PY)'!AF47</f>
        <v>4</v>
      </c>
      <c r="AG47" s="1">
        <f>'[1]RC-1(PY)'!AG47</f>
        <v>4</v>
      </c>
      <c r="AH47" s="1">
        <f>'[1]RC-1(PY)'!AH47</f>
        <v>4</v>
      </c>
      <c r="AI47" s="1">
        <f>'[1]RC-1(PY)'!AI47</f>
        <v>0</v>
      </c>
    </row>
    <row r="48" spans="1:35" x14ac:dyDescent="0.3">
      <c r="A48" s="1">
        <f>'[1]RC-1(PY)'!A48</f>
        <v>1</v>
      </c>
      <c r="B48" s="1">
        <f>'[1]RC-1(PY)'!B48</f>
        <v>1</v>
      </c>
      <c r="C48" s="1">
        <f>'[1]RC-1(PY)'!C48</f>
        <v>2024</v>
      </c>
      <c r="D48" s="1">
        <f>'[1]RC-1(PY)'!D48</f>
        <v>4</v>
      </c>
      <c r="E48" s="1">
        <f>'[1]RC-1(PY)'!E48</f>
        <v>340</v>
      </c>
      <c r="F48" s="1">
        <f>'[1]RC-1(PY)'!F48</f>
        <v>320</v>
      </c>
      <c r="G48" s="1">
        <f>'[1]RC-1(PY)'!G48</f>
        <v>24</v>
      </c>
      <c r="H48" s="1">
        <f>'[1]RC-1(PY)'!H48</f>
        <v>17</v>
      </c>
      <c r="I48" s="1">
        <f>'[1]RC-1(PY)'!I48</f>
        <v>1</v>
      </c>
      <c r="J48" s="1">
        <f>'[1]RC-1(PY)'!J48</f>
        <v>2</v>
      </c>
      <c r="K48" s="1">
        <f>'[1]RC-1(PY)'!K48</f>
        <v>3</v>
      </c>
      <c r="L48" s="1">
        <f>'[1]RC-1(PY)'!L48</f>
        <v>4</v>
      </c>
      <c r="M48" s="1">
        <f>'[1]RC-1(PY)'!M48</f>
        <v>1</v>
      </c>
      <c r="N48" s="1">
        <f>'[1]RC-1(PY)'!N48</f>
        <v>1</v>
      </c>
      <c r="O48" s="1">
        <f>'[1]RC-1(PY)'!O48</f>
        <v>3</v>
      </c>
      <c r="P48" s="1">
        <f>'[1]RC-1(PY)'!P48</f>
        <v>1</v>
      </c>
      <c r="Q48" s="1">
        <f>'[1]RC-1(PY)'!Q48</f>
        <v>1</v>
      </c>
      <c r="R48" s="1">
        <f>'[1]RC-1(PY)'!R48</f>
        <v>101</v>
      </c>
      <c r="S48" s="1">
        <f>'[1]RC-1(PY)'!S48</f>
        <v>3</v>
      </c>
      <c r="T48" s="1">
        <f>'[1]RC-1(PY)'!T48</f>
        <v>4</v>
      </c>
      <c r="U48" s="1">
        <f>'[1]RC-1(PY)'!U48</f>
        <v>0</v>
      </c>
      <c r="V48" s="1">
        <f>'[1]RC-1(PY)'!V48</f>
        <v>0</v>
      </c>
      <c r="W48" s="1">
        <f>'[1]RC-1(PY)'!W48</f>
        <v>1001</v>
      </c>
      <c r="X48" s="1">
        <f>'[1]RC-1(PY)'!X48</f>
        <v>8</v>
      </c>
      <c r="Y48" s="1">
        <f>'[1]RC-1(PY)'!Y48</f>
        <v>0</v>
      </c>
      <c r="Z48" s="1">
        <f>'[1]RC-1(PY)'!Z48</f>
        <v>0</v>
      </c>
      <c r="AA48" s="1">
        <f>'[1]RC-1(PY)'!AA48</f>
        <v>915</v>
      </c>
      <c r="AB48" s="1">
        <f>'[1]RC-1(PY)'!AB48</f>
        <v>690.34</v>
      </c>
      <c r="AC48" s="1">
        <f>'[1]RC-1(PY)'!AC48</f>
        <v>3.8479000000000001</v>
      </c>
      <c r="AD48" s="1">
        <f>'[1]RC-1(PY)'!AD48</f>
        <v>20</v>
      </c>
      <c r="AE48" s="1">
        <f>'[1]RC-1(PY)'!AE48</f>
        <v>7.4183000000000003</v>
      </c>
      <c r="AF48" s="1">
        <f>'[1]RC-1(PY)'!AF48</f>
        <v>4</v>
      </c>
      <c r="AG48" s="1">
        <f>'[1]RC-1(PY)'!AG48</f>
        <v>4</v>
      </c>
      <c r="AH48" s="1">
        <f>'[1]RC-1(PY)'!AH48</f>
        <v>4</v>
      </c>
      <c r="AI48" s="1">
        <f>'[1]RC-1(PY)'!AI48</f>
        <v>0</v>
      </c>
    </row>
    <row r="49" spans="1:35" x14ac:dyDescent="0.3">
      <c r="A49" s="1">
        <f>'[1]RC-1(PY)'!A49</f>
        <v>1</v>
      </c>
      <c r="B49" s="1">
        <f>'[1]RC-1(PY)'!B49</f>
        <v>1</v>
      </c>
      <c r="C49" s="1">
        <f>'[1]RC-1(PY)'!C49</f>
        <v>2024</v>
      </c>
      <c r="D49" s="1">
        <f>'[1]RC-1(PY)'!D49</f>
        <v>4</v>
      </c>
      <c r="E49" s="1">
        <f>'[1]RC-1(PY)'!E49</f>
        <v>340</v>
      </c>
      <c r="F49" s="1">
        <f>'[1]RC-1(PY)'!F49</f>
        <v>320</v>
      </c>
      <c r="G49" s="1">
        <f>'[1]RC-1(PY)'!G49</f>
        <v>24</v>
      </c>
      <c r="H49" s="1">
        <f>'[1]RC-1(PY)'!H49</f>
        <v>18</v>
      </c>
      <c r="I49" s="1">
        <f>'[1]RC-1(PY)'!I49</f>
        <v>1</v>
      </c>
      <c r="J49" s="1">
        <f>'[1]RC-1(PY)'!J49</f>
        <v>2</v>
      </c>
      <c r="K49" s="1">
        <f>'[1]RC-1(PY)'!K49</f>
        <v>3</v>
      </c>
      <c r="L49" s="1">
        <f>'[1]RC-1(PY)'!L49</f>
        <v>6</v>
      </c>
      <c r="M49" s="1">
        <f>'[1]RC-1(PY)'!M49</f>
        <v>1</v>
      </c>
      <c r="N49" s="1">
        <f>'[1]RC-1(PY)'!N49</f>
        <v>1</v>
      </c>
      <c r="O49" s="1">
        <f>'[1]RC-1(PY)'!O49</f>
        <v>5</v>
      </c>
      <c r="P49" s="1">
        <f>'[1]RC-1(PY)'!P49</f>
        <v>1</v>
      </c>
      <c r="Q49" s="1">
        <f>'[1]RC-1(PY)'!Q49</f>
        <v>0</v>
      </c>
      <c r="R49" s="1">
        <f>'[1]RC-1(PY)'!R49</f>
        <v>101</v>
      </c>
      <c r="S49" s="1">
        <f>'[1]RC-1(PY)'!S49</f>
        <v>3</v>
      </c>
      <c r="T49" s="1">
        <f>'[1]RC-1(PY)'!T49</f>
        <v>4</v>
      </c>
      <c r="U49" s="1">
        <f>'[1]RC-1(PY)'!U49</f>
        <v>0</v>
      </c>
      <c r="V49" s="1">
        <f>'[1]RC-1(PY)'!V49</f>
        <v>0</v>
      </c>
      <c r="W49" s="1">
        <f>'[1]RC-1(PY)'!W49</f>
        <v>1001</v>
      </c>
      <c r="X49" s="1">
        <f>'[1]RC-1(PY)'!X49</f>
        <v>8</v>
      </c>
      <c r="Y49" s="1">
        <f>'[1]RC-1(PY)'!Y49</f>
        <v>0</v>
      </c>
      <c r="Z49" s="1">
        <f>'[1]RC-1(PY)'!Z49</f>
        <v>0</v>
      </c>
      <c r="AA49" s="1">
        <f>'[1]RC-1(PY)'!AA49</f>
        <v>59</v>
      </c>
      <c r="AB49" s="1">
        <f>'[1]RC-1(PY)'!AB49</f>
        <v>161</v>
      </c>
      <c r="AC49" s="1">
        <f>'[1]RC-1(PY)'!AC49</f>
        <v>44.64</v>
      </c>
      <c r="AD49" s="1">
        <f>'[1]RC-1(PY)'!AD49</f>
        <v>20</v>
      </c>
      <c r="AE49" s="1">
        <f>'[1]RC-1(PY)'!AE49</f>
        <v>48.39</v>
      </c>
      <c r="AF49" s="1">
        <f>'[1]RC-1(PY)'!AF49</f>
        <v>4</v>
      </c>
      <c r="AG49" s="1">
        <f>'[1]RC-1(PY)'!AG49</f>
        <v>4</v>
      </c>
      <c r="AH49" s="1">
        <f>'[1]RC-1(PY)'!AH49</f>
        <v>4</v>
      </c>
      <c r="AI49" s="1">
        <f>'[1]RC-1(PY)'!AI49</f>
        <v>0</v>
      </c>
    </row>
    <row r="50" spans="1:35" x14ac:dyDescent="0.3">
      <c r="A50" s="1">
        <f>'[1]RC-1(PY)'!A50</f>
        <v>1</v>
      </c>
      <c r="B50" s="1">
        <f>'[1]RC-1(PY)'!B50</f>
        <v>1</v>
      </c>
      <c r="C50" s="1">
        <f>'[1]RC-1(PY)'!C50</f>
        <v>2024</v>
      </c>
      <c r="D50" s="1">
        <f>'[1]RC-1(PY)'!D50</f>
        <v>4</v>
      </c>
      <c r="E50" s="1">
        <f>'[1]RC-1(PY)'!E50</f>
        <v>340</v>
      </c>
      <c r="F50" s="1">
        <f>'[1]RC-1(PY)'!F50</f>
        <v>320</v>
      </c>
      <c r="G50" s="1">
        <f>'[1]RC-1(PY)'!G50</f>
        <v>24</v>
      </c>
      <c r="H50" s="1">
        <f>'[1]RC-1(PY)'!H50</f>
        <v>19</v>
      </c>
      <c r="I50" s="1">
        <f>'[1]RC-1(PY)'!I50</f>
        <v>1</v>
      </c>
      <c r="J50" s="1">
        <f>'[1]RC-1(PY)'!J50</f>
        <v>2</v>
      </c>
      <c r="K50" s="1">
        <f>'[1]RC-1(PY)'!K50</f>
        <v>3</v>
      </c>
      <c r="L50" s="1">
        <f>'[1]RC-1(PY)'!L50</f>
        <v>6</v>
      </c>
      <c r="M50" s="1">
        <f>'[1]RC-1(PY)'!M50</f>
        <v>6</v>
      </c>
      <c r="N50" s="1">
        <f>'[1]RC-1(PY)'!N50</f>
        <v>1</v>
      </c>
      <c r="O50" s="1">
        <f>'[1]RC-1(PY)'!O50</f>
        <v>5</v>
      </c>
      <c r="P50" s="1">
        <f>'[1]RC-1(PY)'!P50</f>
        <v>0</v>
      </c>
      <c r="Q50" s="1">
        <f>'[1]RC-1(PY)'!Q50</f>
        <v>0</v>
      </c>
      <c r="R50" s="1">
        <f>'[1]RC-1(PY)'!R50</f>
        <v>101</v>
      </c>
      <c r="S50" s="1">
        <f>'[1]RC-1(PY)'!S50</f>
        <v>3</v>
      </c>
      <c r="T50" s="1">
        <f>'[1]RC-1(PY)'!T50</f>
        <v>4</v>
      </c>
      <c r="U50" s="1">
        <f>'[1]RC-1(PY)'!U50</f>
        <v>0</v>
      </c>
      <c r="V50" s="1">
        <f>'[1]RC-1(PY)'!V50</f>
        <v>0</v>
      </c>
      <c r="W50" s="1">
        <f>'[1]RC-1(PY)'!W50</f>
        <v>1001</v>
      </c>
      <c r="X50" s="1">
        <f>'[1]RC-1(PY)'!X50</f>
        <v>8</v>
      </c>
      <c r="Y50" s="1">
        <f>'[1]RC-1(PY)'!Y50</f>
        <v>0</v>
      </c>
      <c r="Z50" s="1">
        <f>'[1]RC-1(PY)'!Z50</f>
        <v>0</v>
      </c>
      <c r="AA50" s="1">
        <f>'[1]RC-1(PY)'!AA50</f>
        <v>320</v>
      </c>
      <c r="AB50" s="1">
        <f>'[1]RC-1(PY)'!AB50</f>
        <v>502.09</v>
      </c>
      <c r="AC50" s="1">
        <f>'[1]RC-1(PY)'!AC50</f>
        <v>23.270499999999998</v>
      </c>
      <c r="AD50" s="1">
        <f>'[1]RC-1(PY)'!AD50</f>
        <v>20</v>
      </c>
      <c r="AE50" s="1">
        <f>'[1]RC-1(PY)'!AE50</f>
        <v>23.800799999999999</v>
      </c>
      <c r="AF50" s="1">
        <f>'[1]RC-1(PY)'!AF50</f>
        <v>4</v>
      </c>
      <c r="AG50" s="1">
        <f>'[1]RC-1(PY)'!AG50</f>
        <v>4</v>
      </c>
      <c r="AH50" s="1">
        <f>'[1]RC-1(PY)'!AH50</f>
        <v>4</v>
      </c>
      <c r="AI50" s="1">
        <f>'[1]RC-1(PY)'!AI50</f>
        <v>0</v>
      </c>
    </row>
    <row r="51" spans="1:35" x14ac:dyDescent="0.3">
      <c r="A51" s="1">
        <f>'[1]RC-1(PY)'!A51</f>
        <v>1</v>
      </c>
      <c r="B51" s="1">
        <f>'[1]RC-1(PY)'!B51</f>
        <v>1</v>
      </c>
      <c r="C51" s="1">
        <f>'[1]RC-1(PY)'!C51</f>
        <v>2024</v>
      </c>
      <c r="D51" s="1">
        <f>'[1]RC-1(PY)'!D51</f>
        <v>4</v>
      </c>
      <c r="E51" s="1">
        <f>'[1]RC-1(PY)'!E51</f>
        <v>340</v>
      </c>
      <c r="F51" s="1">
        <f>'[1]RC-1(PY)'!F51</f>
        <v>320</v>
      </c>
      <c r="G51" s="1">
        <f>'[1]RC-1(PY)'!G51</f>
        <v>24</v>
      </c>
      <c r="H51" s="1">
        <f>'[1]RC-1(PY)'!H51</f>
        <v>22</v>
      </c>
      <c r="I51" s="1">
        <f>'[1]RC-1(PY)'!I51</f>
        <v>1</v>
      </c>
      <c r="J51" s="1">
        <f>'[1]RC-1(PY)'!J51</f>
        <v>2</v>
      </c>
      <c r="K51" s="1">
        <f>'[1]RC-1(PY)'!K51</f>
        <v>3</v>
      </c>
      <c r="L51" s="1">
        <f>'[1]RC-1(PY)'!L51</f>
        <v>3</v>
      </c>
      <c r="M51" s="1">
        <f>'[1]RC-1(PY)'!M51</f>
        <v>1</v>
      </c>
      <c r="N51" s="1">
        <f>'[1]RC-1(PY)'!N51</f>
        <v>1</v>
      </c>
      <c r="O51" s="1">
        <f>'[1]RC-1(PY)'!O51</f>
        <v>3</v>
      </c>
      <c r="P51" s="1">
        <f>'[1]RC-1(PY)'!P51</f>
        <v>1</v>
      </c>
      <c r="Q51" s="1">
        <f>'[1]RC-1(PY)'!Q51</f>
        <v>1</v>
      </c>
      <c r="R51" s="1">
        <f>'[1]RC-1(PY)'!R51</f>
        <v>101</v>
      </c>
      <c r="S51" s="1">
        <f>'[1]RC-1(PY)'!S51</f>
        <v>3</v>
      </c>
      <c r="T51" s="1">
        <f>'[1]RC-1(PY)'!T51</f>
        <v>4</v>
      </c>
      <c r="U51" s="1">
        <f>'[1]RC-1(PY)'!U51</f>
        <v>0</v>
      </c>
      <c r="V51" s="1">
        <f>'[1]RC-1(PY)'!V51</f>
        <v>0</v>
      </c>
      <c r="W51" s="1">
        <f>'[1]RC-1(PY)'!W51</f>
        <v>1001</v>
      </c>
      <c r="X51" s="1">
        <f>'[1]RC-1(PY)'!X51</f>
        <v>8</v>
      </c>
      <c r="Y51" s="1">
        <f>'[1]RC-1(PY)'!Y51</f>
        <v>0</v>
      </c>
      <c r="Z51" s="1">
        <f>'[1]RC-1(PY)'!Z51</f>
        <v>0</v>
      </c>
      <c r="AA51" s="1">
        <f>'[1]RC-1(PY)'!AA51</f>
        <v>130</v>
      </c>
      <c r="AB51" s="1">
        <f>'[1]RC-1(PY)'!AB51</f>
        <v>104.18</v>
      </c>
      <c r="AC51" s="1">
        <f>'[1]RC-1(PY)'!AC51</f>
        <v>1.0667</v>
      </c>
      <c r="AD51" s="1">
        <f>'[1]RC-1(PY)'!AD51</f>
        <v>20</v>
      </c>
      <c r="AE51" s="1">
        <f>'[1]RC-1(PY)'!AE51</f>
        <v>11.5969</v>
      </c>
      <c r="AF51" s="1">
        <f>'[1]RC-1(PY)'!AF51</f>
        <v>4</v>
      </c>
      <c r="AG51" s="1">
        <f>'[1]RC-1(PY)'!AG51</f>
        <v>4</v>
      </c>
      <c r="AH51" s="1">
        <f>'[1]RC-1(PY)'!AH51</f>
        <v>4</v>
      </c>
      <c r="AI51" s="1">
        <f>'[1]RC-1(PY)'!AI51</f>
        <v>0</v>
      </c>
    </row>
    <row r="52" spans="1:35" x14ac:dyDescent="0.3">
      <c r="A52" s="1">
        <f>'[1]RC-1(PY)'!A52</f>
        <v>1</v>
      </c>
      <c r="B52" s="1">
        <f>'[1]RC-1(PY)'!B52</f>
        <v>1</v>
      </c>
      <c r="C52" s="1">
        <f>'[1]RC-1(PY)'!C52</f>
        <v>2024</v>
      </c>
      <c r="D52" s="1">
        <f>'[1]RC-1(PY)'!D52</f>
        <v>4</v>
      </c>
      <c r="E52" s="1">
        <f>'[1]RC-1(PY)'!E52</f>
        <v>340</v>
      </c>
      <c r="F52" s="1">
        <f>'[1]RC-1(PY)'!F52</f>
        <v>320</v>
      </c>
      <c r="G52" s="1">
        <f>'[1]RC-1(PY)'!G52</f>
        <v>24</v>
      </c>
      <c r="H52" s="1">
        <f>'[1]RC-1(PY)'!H52</f>
        <v>24</v>
      </c>
      <c r="I52" s="1">
        <f>'[1]RC-1(PY)'!I52</f>
        <v>1</v>
      </c>
      <c r="J52" s="1">
        <f>'[1]RC-1(PY)'!J52</f>
        <v>2</v>
      </c>
      <c r="K52" s="1">
        <f>'[1]RC-1(PY)'!K52</f>
        <v>3</v>
      </c>
      <c r="L52" s="1">
        <f>'[1]RC-1(PY)'!L52</f>
        <v>3</v>
      </c>
      <c r="M52" s="1">
        <f>'[1]RC-1(PY)'!M52</f>
        <v>1</v>
      </c>
      <c r="N52" s="1">
        <f>'[1]RC-1(PY)'!N52</f>
        <v>1</v>
      </c>
      <c r="O52" s="1">
        <f>'[1]RC-1(PY)'!O52</f>
        <v>3</v>
      </c>
      <c r="P52" s="1">
        <f>'[1]RC-1(PY)'!P52</f>
        <v>1</v>
      </c>
      <c r="Q52" s="1">
        <f>'[1]RC-1(PY)'!Q52</f>
        <v>1</v>
      </c>
      <c r="R52" s="1">
        <f>'[1]RC-1(PY)'!R52</f>
        <v>101</v>
      </c>
      <c r="S52" s="1">
        <f>'[1]RC-1(PY)'!S52</f>
        <v>3</v>
      </c>
      <c r="T52" s="1">
        <f>'[1]RC-1(PY)'!T52</f>
        <v>4</v>
      </c>
      <c r="U52" s="1">
        <f>'[1]RC-1(PY)'!U52</f>
        <v>0</v>
      </c>
      <c r="V52" s="1">
        <f>'[1]RC-1(PY)'!V52</f>
        <v>0</v>
      </c>
      <c r="W52" s="1">
        <f>'[1]RC-1(PY)'!W52</f>
        <v>1001</v>
      </c>
      <c r="X52" s="1">
        <f>'[1]RC-1(PY)'!X52</f>
        <v>8</v>
      </c>
      <c r="Y52" s="1">
        <f>'[1]RC-1(PY)'!Y52</f>
        <v>0</v>
      </c>
      <c r="Z52" s="1">
        <f>'[1]RC-1(PY)'!Z52</f>
        <v>0</v>
      </c>
      <c r="AA52" s="1">
        <f>'[1]RC-1(PY)'!AA52</f>
        <v>872</v>
      </c>
      <c r="AB52" s="1">
        <f>'[1]RC-1(PY)'!AB52</f>
        <v>299.31</v>
      </c>
      <c r="AC52" s="1">
        <f>'[1]RC-1(PY)'!AC52</f>
        <v>3.26</v>
      </c>
      <c r="AD52" s="1">
        <f>'[1]RC-1(PY)'!AD52</f>
        <v>20</v>
      </c>
      <c r="AE52" s="1">
        <f>'[1]RC-1(PY)'!AE52</f>
        <v>11.96</v>
      </c>
      <c r="AF52" s="1">
        <f>'[1]RC-1(PY)'!AF52</f>
        <v>4</v>
      </c>
      <c r="AG52" s="1">
        <f>'[1]RC-1(PY)'!AG52</f>
        <v>4</v>
      </c>
      <c r="AH52" s="1">
        <f>'[1]RC-1(PY)'!AH52</f>
        <v>4</v>
      </c>
      <c r="AI52" s="1">
        <f>'[1]RC-1(PY)'!AI52</f>
        <v>0</v>
      </c>
    </row>
    <row r="53" spans="1:35" x14ac:dyDescent="0.3">
      <c r="A53" s="1">
        <f>'[1]RC-1(PY)'!A53</f>
        <v>1</v>
      </c>
      <c r="B53" s="1">
        <f>'[1]RC-1(PY)'!B53</f>
        <v>1</v>
      </c>
      <c r="C53" s="1">
        <f>'[1]RC-1(PY)'!C53</f>
        <v>2024</v>
      </c>
      <c r="D53" s="1">
        <f>'[1]RC-1(PY)'!D53</f>
        <v>4</v>
      </c>
      <c r="E53" s="1">
        <f>'[1]RC-1(PY)'!E53</f>
        <v>340</v>
      </c>
      <c r="F53" s="1">
        <f>'[1]RC-1(PY)'!F53</f>
        <v>320</v>
      </c>
      <c r="G53" s="1">
        <f>'[1]RC-1(PY)'!G53</f>
        <v>24</v>
      </c>
      <c r="H53" s="1">
        <f>'[1]RC-1(PY)'!H53</f>
        <v>25</v>
      </c>
      <c r="I53" s="1">
        <f>'[1]RC-1(PY)'!I53</f>
        <v>1</v>
      </c>
      <c r="J53" s="1">
        <f>'[1]RC-1(PY)'!J53</f>
        <v>2</v>
      </c>
      <c r="K53" s="1">
        <f>'[1]RC-1(PY)'!K53</f>
        <v>3</v>
      </c>
      <c r="L53" s="1">
        <f>'[1]RC-1(PY)'!L53</f>
        <v>3</v>
      </c>
      <c r="M53" s="1">
        <f>'[1]RC-1(PY)'!M53</f>
        <v>1</v>
      </c>
      <c r="N53" s="1">
        <f>'[1]RC-1(PY)'!N53</f>
        <v>1</v>
      </c>
      <c r="O53" s="1">
        <f>'[1]RC-1(PY)'!O53</f>
        <v>3</v>
      </c>
      <c r="P53" s="1">
        <f>'[1]RC-1(PY)'!P53</f>
        <v>1</v>
      </c>
      <c r="Q53" s="1">
        <f>'[1]RC-1(PY)'!Q53</f>
        <v>1</v>
      </c>
      <c r="R53" s="1">
        <f>'[1]RC-1(PY)'!R53</f>
        <v>101</v>
      </c>
      <c r="S53" s="1">
        <f>'[1]RC-1(PY)'!S53</f>
        <v>3</v>
      </c>
      <c r="T53" s="1">
        <f>'[1]RC-1(PY)'!T53</f>
        <v>4</v>
      </c>
      <c r="U53" s="1">
        <f>'[1]RC-1(PY)'!U53</f>
        <v>0</v>
      </c>
      <c r="V53" s="1">
        <f>'[1]RC-1(PY)'!V53</f>
        <v>0</v>
      </c>
      <c r="W53" s="1">
        <f>'[1]RC-1(PY)'!W53</f>
        <v>1001</v>
      </c>
      <c r="X53" s="1">
        <f>'[1]RC-1(PY)'!X53</f>
        <v>8</v>
      </c>
      <c r="Y53" s="1">
        <f>'[1]RC-1(PY)'!Y53</f>
        <v>0</v>
      </c>
      <c r="Z53" s="1">
        <f>'[1]RC-1(PY)'!Z53</f>
        <v>0</v>
      </c>
      <c r="AA53" s="1">
        <f>'[1]RC-1(PY)'!AA53</f>
        <v>573</v>
      </c>
      <c r="AB53" s="1">
        <f>'[1]RC-1(PY)'!AB53</f>
        <v>335.59</v>
      </c>
      <c r="AC53" s="1">
        <f>'[1]RC-1(PY)'!AC53</f>
        <v>4.1100000000000003</v>
      </c>
      <c r="AD53" s="1">
        <f>'[1]RC-1(PY)'!AD53</f>
        <v>20</v>
      </c>
      <c r="AE53" s="1">
        <f>'[1]RC-1(PY)'!AE53</f>
        <v>9.6029999999999998</v>
      </c>
      <c r="AF53" s="1">
        <f>'[1]RC-1(PY)'!AF53</f>
        <v>4</v>
      </c>
      <c r="AG53" s="1">
        <f>'[1]RC-1(PY)'!AG53</f>
        <v>4</v>
      </c>
      <c r="AH53" s="1">
        <f>'[1]RC-1(PY)'!AH53</f>
        <v>4</v>
      </c>
      <c r="AI53" s="1">
        <f>'[1]RC-1(PY)'!AI53</f>
        <v>0</v>
      </c>
    </row>
    <row r="54" spans="1:35" x14ac:dyDescent="0.3">
      <c r="A54" s="1">
        <f>'[1]RC-1(PY)'!A54</f>
        <v>1</v>
      </c>
      <c r="B54" s="1">
        <f>'[1]RC-1(PY)'!B54</f>
        <v>1</v>
      </c>
      <c r="C54" s="1">
        <f>'[1]RC-1(PY)'!C54</f>
        <v>2024</v>
      </c>
      <c r="D54" s="1">
        <f>'[1]RC-1(PY)'!D54</f>
        <v>4</v>
      </c>
      <c r="E54" s="1">
        <f>'[1]RC-1(PY)'!E54</f>
        <v>340</v>
      </c>
      <c r="F54" s="1">
        <f>'[1]RC-1(PY)'!F54</f>
        <v>320</v>
      </c>
      <c r="G54" s="1">
        <f>'[1]RC-1(PY)'!G54</f>
        <v>24</v>
      </c>
      <c r="H54" s="1">
        <f>'[1]RC-1(PY)'!H54</f>
        <v>26</v>
      </c>
      <c r="I54" s="1">
        <f>'[1]RC-1(PY)'!I54</f>
        <v>1</v>
      </c>
      <c r="J54" s="1">
        <f>'[1]RC-1(PY)'!J54</f>
        <v>2</v>
      </c>
      <c r="K54" s="1">
        <f>'[1]RC-1(PY)'!K54</f>
        <v>3</v>
      </c>
      <c r="L54" s="1">
        <f>'[1]RC-1(PY)'!L54</f>
        <v>7</v>
      </c>
      <c r="M54" s="1">
        <f>'[1]RC-1(PY)'!M54</f>
        <v>1</v>
      </c>
      <c r="N54" s="1">
        <f>'[1]RC-1(PY)'!N54</f>
        <v>4</v>
      </c>
      <c r="O54" s="1">
        <f>'[1]RC-1(PY)'!O54</f>
        <v>9</v>
      </c>
      <c r="P54" s="1">
        <f>'[1]RC-1(PY)'!P54</f>
        <v>1</v>
      </c>
      <c r="Q54" s="1">
        <f>'[1]RC-1(PY)'!Q54</f>
        <v>1</v>
      </c>
      <c r="R54" s="1">
        <f>'[1]RC-1(PY)'!R54</f>
        <v>101</v>
      </c>
      <c r="S54" s="1">
        <f>'[1]RC-1(PY)'!S54</f>
        <v>3</v>
      </c>
      <c r="T54" s="1">
        <f>'[1]RC-1(PY)'!T54</f>
        <v>4</v>
      </c>
      <c r="U54" s="1">
        <f>'[1]RC-1(PY)'!U54</f>
        <v>0</v>
      </c>
      <c r="V54" s="1">
        <f>'[1]RC-1(PY)'!V54</f>
        <v>0</v>
      </c>
      <c r="W54" s="1">
        <f>'[1]RC-1(PY)'!W54</f>
        <v>1001</v>
      </c>
      <c r="X54" s="1">
        <f>'[1]RC-1(PY)'!X54</f>
        <v>8</v>
      </c>
      <c r="Y54" s="1">
        <f>'[1]RC-1(PY)'!Y54</f>
        <v>0</v>
      </c>
      <c r="Z54" s="1">
        <f>'[1]RC-1(PY)'!Z54</f>
        <v>0</v>
      </c>
      <c r="AA54" s="1">
        <f>'[1]RC-1(PY)'!AA54</f>
        <v>59</v>
      </c>
      <c r="AB54" s="1">
        <f>'[1]RC-1(PY)'!AB54</f>
        <v>276</v>
      </c>
      <c r="AC54" s="1">
        <f>'[1]RC-1(PY)'!AC54</f>
        <v>19.941600000000001</v>
      </c>
      <c r="AD54" s="1">
        <f>'[1]RC-1(PY)'!AD54</f>
        <v>20</v>
      </c>
      <c r="AE54" s="1">
        <f>'[1]RC-1(PY)'!AE54</f>
        <v>46.7592</v>
      </c>
      <c r="AF54" s="1">
        <f>'[1]RC-1(PY)'!AF54</f>
        <v>4</v>
      </c>
      <c r="AG54" s="1">
        <f>'[1]RC-1(PY)'!AG54</f>
        <v>4</v>
      </c>
      <c r="AH54" s="1">
        <f>'[1]RC-1(PY)'!AH54</f>
        <v>4</v>
      </c>
      <c r="AI54" s="1">
        <f>'[1]RC-1(PY)'!AI54</f>
        <v>0</v>
      </c>
    </row>
    <row r="55" spans="1:35" x14ac:dyDescent="0.3">
      <c r="A55" s="1">
        <f>'[1]RC-1(PY)'!A55</f>
        <v>1</v>
      </c>
      <c r="B55" s="1">
        <f>'[1]RC-1(PY)'!B55</f>
        <v>1</v>
      </c>
      <c r="C55" s="1">
        <f>'[1]RC-1(PY)'!C55</f>
        <v>2024</v>
      </c>
      <c r="D55" s="1">
        <f>'[1]RC-1(PY)'!D55</f>
        <v>4</v>
      </c>
      <c r="E55" s="1">
        <f>'[1]RC-1(PY)'!E55</f>
        <v>340</v>
      </c>
      <c r="F55" s="1">
        <f>'[1]RC-1(PY)'!F55</f>
        <v>320</v>
      </c>
      <c r="G55" s="1">
        <f>'[1]RC-1(PY)'!G55</f>
        <v>24</v>
      </c>
      <c r="H55" s="1">
        <f>'[1]RC-1(PY)'!H55</f>
        <v>27</v>
      </c>
      <c r="I55" s="1">
        <f>'[1]RC-1(PY)'!I55</f>
        <v>1</v>
      </c>
      <c r="J55" s="1">
        <f>'[1]RC-1(PY)'!J55</f>
        <v>2</v>
      </c>
      <c r="K55" s="1">
        <f>'[1]RC-1(PY)'!K55</f>
        <v>3</v>
      </c>
      <c r="L55" s="1">
        <f>'[1]RC-1(PY)'!L55</f>
        <v>5</v>
      </c>
      <c r="M55" s="1">
        <f>'[1]RC-1(PY)'!M55</f>
        <v>1</v>
      </c>
      <c r="N55" s="1">
        <f>'[1]RC-1(PY)'!N55</f>
        <v>1</v>
      </c>
      <c r="O55" s="1">
        <f>'[1]RC-1(PY)'!O55</f>
        <v>5</v>
      </c>
      <c r="P55" s="1">
        <f>'[1]RC-1(PY)'!P55</f>
        <v>1</v>
      </c>
      <c r="Q55" s="1">
        <f>'[1]RC-1(PY)'!Q55</f>
        <v>1</v>
      </c>
      <c r="R55" s="1">
        <f>'[1]RC-1(PY)'!R55</f>
        <v>101</v>
      </c>
      <c r="S55" s="1">
        <f>'[1]RC-1(PY)'!S55</f>
        <v>3</v>
      </c>
      <c r="T55" s="1">
        <f>'[1]RC-1(PY)'!T55</f>
        <v>4</v>
      </c>
      <c r="U55" s="1">
        <f>'[1]RC-1(PY)'!U55</f>
        <v>0</v>
      </c>
      <c r="V55" s="1">
        <f>'[1]RC-1(PY)'!V55</f>
        <v>0</v>
      </c>
      <c r="W55" s="1">
        <f>'[1]RC-1(PY)'!W55</f>
        <v>1001</v>
      </c>
      <c r="X55" s="1">
        <f>'[1]RC-1(PY)'!X55</f>
        <v>8</v>
      </c>
      <c r="Y55" s="1">
        <f>'[1]RC-1(PY)'!Y55</f>
        <v>0</v>
      </c>
      <c r="Z55" s="1">
        <f>'[1]RC-1(PY)'!Z55</f>
        <v>0</v>
      </c>
      <c r="AA55" s="1">
        <f>'[1]RC-1(PY)'!AA55</f>
        <v>199</v>
      </c>
      <c r="AB55" s="1">
        <f>'[1]RC-1(PY)'!AB55</f>
        <v>222.01</v>
      </c>
      <c r="AC55" s="1">
        <f>'[1]RC-1(PY)'!AC55</f>
        <v>4.3940000000000001</v>
      </c>
      <c r="AD55" s="1">
        <f>'[1]RC-1(PY)'!AD55</f>
        <v>20</v>
      </c>
      <c r="AE55" s="1">
        <f>'[1]RC-1(PY)'!AE55</f>
        <v>6.9943999999999997</v>
      </c>
      <c r="AF55" s="1">
        <f>'[1]RC-1(PY)'!AF55</f>
        <v>4</v>
      </c>
      <c r="AG55" s="1">
        <f>'[1]RC-1(PY)'!AG55</f>
        <v>4</v>
      </c>
      <c r="AH55" s="1">
        <f>'[1]RC-1(PY)'!AH55</f>
        <v>4</v>
      </c>
      <c r="AI55" s="1">
        <f>'[1]RC-1(PY)'!AI55</f>
        <v>0</v>
      </c>
    </row>
    <row r="56" spans="1:35" x14ac:dyDescent="0.3">
      <c r="A56" s="1">
        <f>'[1]RC-1(PY)'!A56</f>
        <v>1</v>
      </c>
      <c r="B56" s="1">
        <f>'[1]RC-1(PY)'!B56</f>
        <v>1</v>
      </c>
      <c r="C56" s="1">
        <f>'[1]RC-1(PY)'!C56</f>
        <v>2024</v>
      </c>
      <c r="D56" s="1">
        <f>'[1]RC-1(PY)'!D56</f>
        <v>4</v>
      </c>
      <c r="E56" s="1">
        <f>'[1]RC-1(PY)'!E56</f>
        <v>340</v>
      </c>
      <c r="F56" s="1">
        <f>'[1]RC-1(PY)'!F56</f>
        <v>320</v>
      </c>
      <c r="G56" s="1">
        <f>'[1]RC-1(PY)'!G56</f>
        <v>24</v>
      </c>
      <c r="H56" s="1">
        <f>'[1]RC-1(PY)'!H56</f>
        <v>28</v>
      </c>
      <c r="I56" s="1">
        <f>'[1]RC-1(PY)'!I56</f>
        <v>1</v>
      </c>
      <c r="J56" s="1">
        <f>'[1]RC-1(PY)'!J56</f>
        <v>2</v>
      </c>
      <c r="K56" s="1">
        <f>'[1]RC-1(PY)'!K56</f>
        <v>3</v>
      </c>
      <c r="L56" s="1">
        <f>'[1]RC-1(PY)'!L56</f>
        <v>2</v>
      </c>
      <c r="M56" s="1">
        <f>'[1]RC-1(PY)'!M56</f>
        <v>2</v>
      </c>
      <c r="N56" s="1">
        <f>'[1]RC-1(PY)'!N56</f>
        <v>1</v>
      </c>
      <c r="O56" s="1">
        <f>'[1]RC-1(PY)'!O56</f>
        <v>5</v>
      </c>
      <c r="P56" s="1">
        <f>'[1]RC-1(PY)'!P56</f>
        <v>1</v>
      </c>
      <c r="Q56" s="1">
        <f>'[1]RC-1(PY)'!Q56</f>
        <v>0</v>
      </c>
      <c r="R56" s="1">
        <f>'[1]RC-1(PY)'!R56</f>
        <v>101</v>
      </c>
      <c r="S56" s="1">
        <f>'[1]RC-1(PY)'!S56</f>
        <v>3</v>
      </c>
      <c r="T56" s="1">
        <f>'[1]RC-1(PY)'!T56</f>
        <v>4</v>
      </c>
      <c r="U56" s="1">
        <f>'[1]RC-1(PY)'!U56</f>
        <v>0</v>
      </c>
      <c r="V56" s="1">
        <f>'[1]RC-1(PY)'!V56</f>
        <v>0</v>
      </c>
      <c r="W56" s="1">
        <f>'[1]RC-1(PY)'!W56</f>
        <v>1001</v>
      </c>
      <c r="X56" s="1">
        <f>'[1]RC-1(PY)'!X56</f>
        <v>8</v>
      </c>
      <c r="Y56" s="1">
        <f>'[1]RC-1(PY)'!Y56</f>
        <v>0</v>
      </c>
      <c r="Z56" s="1">
        <f>'[1]RC-1(PY)'!Z56</f>
        <v>0</v>
      </c>
      <c r="AA56" s="1">
        <f>'[1]RC-1(PY)'!AA56</f>
        <v>965</v>
      </c>
      <c r="AB56" s="1">
        <f>'[1]RC-1(PY)'!AB56</f>
        <v>1265.82</v>
      </c>
      <c r="AC56" s="1">
        <f>'[1]RC-1(PY)'!AC56</f>
        <v>0.85250000000000004</v>
      </c>
      <c r="AD56" s="1">
        <f>'[1]RC-1(PY)'!AD56</f>
        <v>20</v>
      </c>
      <c r="AE56" s="1">
        <f>'[1]RC-1(PY)'!AE56</f>
        <v>28.216899999999999</v>
      </c>
      <c r="AF56" s="1">
        <f>'[1]RC-1(PY)'!AF56</f>
        <v>4</v>
      </c>
      <c r="AG56" s="1">
        <f>'[1]RC-1(PY)'!AG56</f>
        <v>4</v>
      </c>
      <c r="AH56" s="1">
        <f>'[1]RC-1(PY)'!AH56</f>
        <v>4</v>
      </c>
      <c r="AI56" s="1">
        <f>'[1]RC-1(PY)'!AI56</f>
        <v>0</v>
      </c>
    </row>
    <row r="57" spans="1:35" x14ac:dyDescent="0.3">
      <c r="A57" s="1">
        <f>'[1]RC-1(PY)'!A57</f>
        <v>1</v>
      </c>
      <c r="B57" s="1">
        <f>'[1]RC-1(PY)'!B57</f>
        <v>1</v>
      </c>
      <c r="C57" s="1">
        <f>'[1]RC-1(PY)'!C57</f>
        <v>2024</v>
      </c>
      <c r="D57" s="1">
        <f>'[1]RC-1(PY)'!D57</f>
        <v>4</v>
      </c>
      <c r="E57" s="1">
        <f>'[1]RC-1(PY)'!E57</f>
        <v>340</v>
      </c>
      <c r="F57" s="1">
        <f>'[1]RC-1(PY)'!F57</f>
        <v>320</v>
      </c>
      <c r="G57" s="1">
        <f>'[1]RC-1(PY)'!G57</f>
        <v>24</v>
      </c>
      <c r="H57" s="1">
        <f>'[1]RC-1(PY)'!H57</f>
        <v>30</v>
      </c>
      <c r="I57" s="1">
        <f>'[1]RC-1(PY)'!I57</f>
        <v>1</v>
      </c>
      <c r="J57" s="1">
        <f>'[1]RC-1(PY)'!J57</f>
        <v>2</v>
      </c>
      <c r="K57" s="1">
        <f>'[1]RC-1(PY)'!K57</f>
        <v>3</v>
      </c>
      <c r="L57" s="1">
        <f>'[1]RC-1(PY)'!L57</f>
        <v>2</v>
      </c>
      <c r="M57" s="1">
        <f>'[1]RC-1(PY)'!M57</f>
        <v>1</v>
      </c>
      <c r="N57" s="1">
        <f>'[1]RC-1(PY)'!N57</f>
        <v>3</v>
      </c>
      <c r="O57" s="1">
        <f>'[1]RC-1(PY)'!O57</f>
        <v>0</v>
      </c>
      <c r="P57" s="1">
        <f>'[1]RC-1(PY)'!P57</f>
        <v>0</v>
      </c>
      <c r="Q57" s="1">
        <f>'[1]RC-1(PY)'!Q57</f>
        <v>0</v>
      </c>
      <c r="R57" s="1">
        <f>'[1]RC-1(PY)'!R57</f>
        <v>101</v>
      </c>
      <c r="S57" s="1">
        <f>'[1]RC-1(PY)'!S57</f>
        <v>3</v>
      </c>
      <c r="T57" s="1">
        <f>'[1]RC-1(PY)'!T57</f>
        <v>4</v>
      </c>
      <c r="U57" s="1">
        <f>'[1]RC-1(PY)'!U57</f>
        <v>0</v>
      </c>
      <c r="V57" s="1">
        <f>'[1]RC-1(PY)'!V57</f>
        <v>0</v>
      </c>
      <c r="W57" s="1">
        <f>'[1]RC-1(PY)'!W57</f>
        <v>1001</v>
      </c>
      <c r="X57" s="1">
        <f>'[1]RC-1(PY)'!X57</f>
        <v>8</v>
      </c>
      <c r="Y57" s="1">
        <f>'[1]RC-1(PY)'!Y57</f>
        <v>0</v>
      </c>
      <c r="Z57" s="1">
        <f>'[1]RC-1(PY)'!Z57</f>
        <v>0</v>
      </c>
      <c r="AA57" s="1">
        <f>'[1]RC-1(PY)'!AA57</f>
        <v>252</v>
      </c>
      <c r="AB57" s="1">
        <f>'[1]RC-1(PY)'!AB57</f>
        <v>338.23</v>
      </c>
      <c r="AC57" s="1">
        <f>'[1]RC-1(PY)'!AC57</f>
        <v>1.6956</v>
      </c>
      <c r="AD57" s="1">
        <f>'[1]RC-1(PY)'!AD57</f>
        <v>20</v>
      </c>
      <c r="AE57" s="1">
        <f>'[1]RC-1(PY)'!AE57</f>
        <v>34.537199999999999</v>
      </c>
      <c r="AF57" s="1">
        <f>'[1]RC-1(PY)'!AF57</f>
        <v>4</v>
      </c>
      <c r="AG57" s="1">
        <f>'[1]RC-1(PY)'!AG57</f>
        <v>4</v>
      </c>
      <c r="AH57" s="1">
        <f>'[1]RC-1(PY)'!AH57</f>
        <v>4</v>
      </c>
      <c r="AI57" s="1">
        <f>'[1]RC-1(PY)'!AI57</f>
        <v>0</v>
      </c>
    </row>
    <row r="58" spans="1:35" x14ac:dyDescent="0.3">
      <c r="A58" s="1">
        <f>'[1]RC-1(PY)'!A58</f>
        <v>1</v>
      </c>
      <c r="B58" s="1">
        <f>'[1]RC-1(PY)'!B58</f>
        <v>1</v>
      </c>
      <c r="C58" s="1">
        <f>'[1]RC-1(PY)'!C58</f>
        <v>2024</v>
      </c>
      <c r="D58" s="1">
        <f>'[1]RC-1(PY)'!D58</f>
        <v>4</v>
      </c>
      <c r="E58" s="1">
        <f>'[1]RC-1(PY)'!E58</f>
        <v>340</v>
      </c>
      <c r="F58" s="1">
        <f>'[1]RC-1(PY)'!F58</f>
        <v>320</v>
      </c>
      <c r="G58" s="1">
        <f>'[1]RC-1(PY)'!G58</f>
        <v>24</v>
      </c>
      <c r="H58" s="1">
        <f>'[1]RC-1(PY)'!H58</f>
        <v>31</v>
      </c>
      <c r="I58" s="1">
        <f>'[1]RC-1(PY)'!I58</f>
        <v>1</v>
      </c>
      <c r="J58" s="1">
        <f>'[1]RC-1(PY)'!J58</f>
        <v>2</v>
      </c>
      <c r="K58" s="1">
        <f>'[1]RC-1(PY)'!K58</f>
        <v>3</v>
      </c>
      <c r="L58" s="1">
        <f>'[1]RC-1(PY)'!L58</f>
        <v>2</v>
      </c>
      <c r="M58" s="1">
        <f>'[1]RC-1(PY)'!M58</f>
        <v>1</v>
      </c>
      <c r="N58" s="1">
        <f>'[1]RC-1(PY)'!N58</f>
        <v>3</v>
      </c>
      <c r="O58" s="1">
        <f>'[1]RC-1(PY)'!O58</f>
        <v>0</v>
      </c>
      <c r="P58" s="1">
        <f>'[1]RC-1(PY)'!P58</f>
        <v>1</v>
      </c>
      <c r="Q58" s="1">
        <f>'[1]RC-1(PY)'!Q58</f>
        <v>1</v>
      </c>
      <c r="R58" s="1">
        <f>'[1]RC-1(PY)'!R58</f>
        <v>101</v>
      </c>
      <c r="S58" s="1">
        <f>'[1]RC-1(PY)'!S58</f>
        <v>3</v>
      </c>
      <c r="T58" s="1">
        <f>'[1]RC-1(PY)'!T58</f>
        <v>4</v>
      </c>
      <c r="U58" s="1">
        <f>'[1]RC-1(PY)'!U58</f>
        <v>0</v>
      </c>
      <c r="V58" s="1">
        <f>'[1]RC-1(PY)'!V58</f>
        <v>0</v>
      </c>
      <c r="W58" s="1">
        <f>'[1]RC-1(PY)'!W58</f>
        <v>1001</v>
      </c>
      <c r="X58" s="1">
        <f>'[1]RC-1(PY)'!X58</f>
        <v>8</v>
      </c>
      <c r="Y58" s="1">
        <f>'[1]RC-1(PY)'!Y58</f>
        <v>0</v>
      </c>
      <c r="Z58" s="1">
        <f>'[1]RC-1(PY)'!Z58</f>
        <v>0</v>
      </c>
      <c r="AA58" s="1">
        <f>'[1]RC-1(PY)'!AA58</f>
        <v>928</v>
      </c>
      <c r="AB58" s="1">
        <f>'[1]RC-1(PY)'!AB58</f>
        <v>563.84</v>
      </c>
      <c r="AC58" s="1">
        <f>'[1]RC-1(PY)'!AC58</f>
        <v>7.6942000000000004</v>
      </c>
      <c r="AD58" s="1">
        <f>'[1]RC-1(PY)'!AD58</f>
        <v>18</v>
      </c>
      <c r="AE58" s="1">
        <f>'[1]RC-1(PY)'!AE58</f>
        <v>9.1458999999999993</v>
      </c>
      <c r="AF58" s="1">
        <f>'[1]RC-1(PY)'!AF58</f>
        <v>4</v>
      </c>
      <c r="AG58" s="1">
        <f>'[1]RC-1(PY)'!AG58</f>
        <v>4</v>
      </c>
      <c r="AH58" s="1">
        <f>'[1]RC-1(PY)'!AH58</f>
        <v>4</v>
      </c>
      <c r="AI58" s="1">
        <f>'[1]RC-1(PY)'!AI58</f>
        <v>0</v>
      </c>
    </row>
    <row r="59" spans="1:35" x14ac:dyDescent="0.3">
      <c r="A59" s="1">
        <f>'[1]RC-1(PY)'!A59</f>
        <v>1</v>
      </c>
      <c r="B59" s="1">
        <f>'[1]RC-1(PY)'!B59</f>
        <v>1</v>
      </c>
      <c r="C59" s="1">
        <f>'[1]RC-1(PY)'!C59</f>
        <v>2024</v>
      </c>
      <c r="D59" s="1">
        <f>'[1]RC-1(PY)'!D59</f>
        <v>4</v>
      </c>
      <c r="E59" s="1">
        <f>'[1]RC-1(PY)'!E59</f>
        <v>340</v>
      </c>
      <c r="F59" s="1">
        <f>'[1]RC-1(PY)'!F59</f>
        <v>320</v>
      </c>
      <c r="G59" s="1">
        <f>'[1]RC-1(PY)'!G59</f>
        <v>24</v>
      </c>
      <c r="H59" s="1">
        <f>'[1]RC-1(PY)'!H59</f>
        <v>32</v>
      </c>
      <c r="I59" s="1">
        <f>'[1]RC-1(PY)'!I59</f>
        <v>1</v>
      </c>
      <c r="J59" s="1">
        <f>'[1]RC-1(PY)'!J59</f>
        <v>2</v>
      </c>
      <c r="K59" s="1">
        <f>'[1]RC-1(PY)'!K59</f>
        <v>3</v>
      </c>
      <c r="L59" s="1">
        <f>'[1]RC-1(PY)'!L59</f>
        <v>2</v>
      </c>
      <c r="M59" s="1">
        <f>'[1]RC-1(PY)'!M59</f>
        <v>1</v>
      </c>
      <c r="N59" s="1">
        <f>'[1]RC-1(PY)'!N59</f>
        <v>3</v>
      </c>
      <c r="O59" s="1">
        <f>'[1]RC-1(PY)'!O59</f>
        <v>0</v>
      </c>
      <c r="P59" s="1">
        <f>'[1]RC-1(PY)'!P59</f>
        <v>0</v>
      </c>
      <c r="Q59" s="1">
        <f>'[1]RC-1(PY)'!Q59</f>
        <v>0</v>
      </c>
      <c r="R59" s="1">
        <f>'[1]RC-1(PY)'!R59</f>
        <v>101</v>
      </c>
      <c r="S59" s="1">
        <f>'[1]RC-1(PY)'!S59</f>
        <v>3</v>
      </c>
      <c r="T59" s="1">
        <f>'[1]RC-1(PY)'!T59</f>
        <v>4</v>
      </c>
      <c r="U59" s="1">
        <f>'[1]RC-1(PY)'!U59</f>
        <v>0</v>
      </c>
      <c r="V59" s="1">
        <f>'[1]RC-1(PY)'!V59</f>
        <v>0</v>
      </c>
      <c r="W59" s="1">
        <f>'[1]RC-1(PY)'!W59</f>
        <v>1001</v>
      </c>
      <c r="X59" s="1">
        <f>'[1]RC-1(PY)'!X59</f>
        <v>8</v>
      </c>
      <c r="Y59" s="1">
        <f>'[1]RC-1(PY)'!Y59</f>
        <v>0</v>
      </c>
      <c r="Z59" s="1">
        <f>'[1]RC-1(PY)'!Z59</f>
        <v>0</v>
      </c>
      <c r="AA59" s="1">
        <f>'[1]RC-1(PY)'!AA59</f>
        <v>988</v>
      </c>
      <c r="AB59" s="1">
        <f>'[1]RC-1(PY)'!AB59</f>
        <v>1104.06</v>
      </c>
      <c r="AC59" s="1">
        <f>'[1]RC-1(PY)'!AC59</f>
        <v>12.266400000000001</v>
      </c>
      <c r="AD59" s="1">
        <f>'[1]RC-1(PY)'!AD59</f>
        <v>20</v>
      </c>
      <c r="AE59" s="1">
        <f>'[1]RC-1(PY)'!AE59</f>
        <v>15.038</v>
      </c>
      <c r="AF59" s="1">
        <f>'[1]RC-1(PY)'!AF59</f>
        <v>4</v>
      </c>
      <c r="AG59" s="1">
        <f>'[1]RC-1(PY)'!AG59</f>
        <v>4</v>
      </c>
      <c r="AH59" s="1">
        <f>'[1]RC-1(PY)'!AH59</f>
        <v>4</v>
      </c>
      <c r="AI59" s="1">
        <f>'[1]RC-1(PY)'!AI59</f>
        <v>0</v>
      </c>
    </row>
    <row r="60" spans="1:35" x14ac:dyDescent="0.3">
      <c r="A60" s="1">
        <f>'[1]RC-1(PY)'!A60</f>
        <v>1</v>
      </c>
      <c r="B60" s="1">
        <f>'[1]RC-1(PY)'!B60</f>
        <v>1</v>
      </c>
      <c r="C60" s="1">
        <f>'[1]RC-1(PY)'!C60</f>
        <v>2024</v>
      </c>
      <c r="D60" s="1">
        <f>'[1]RC-1(PY)'!D60</f>
        <v>4</v>
      </c>
      <c r="E60" s="1">
        <f>'[1]RC-1(PY)'!E60</f>
        <v>340</v>
      </c>
      <c r="F60" s="1">
        <f>'[1]RC-1(PY)'!F60</f>
        <v>320</v>
      </c>
      <c r="G60" s="1">
        <f>'[1]RC-1(PY)'!G60</f>
        <v>24</v>
      </c>
      <c r="H60" s="1">
        <f>'[1]RC-1(PY)'!H60</f>
        <v>33</v>
      </c>
      <c r="I60" s="1">
        <f>'[1]RC-1(PY)'!I60</f>
        <v>1</v>
      </c>
      <c r="J60" s="1">
        <f>'[1]RC-1(PY)'!J60</f>
        <v>2</v>
      </c>
      <c r="K60" s="1">
        <f>'[1]RC-1(PY)'!K60</f>
        <v>3</v>
      </c>
      <c r="L60" s="1">
        <f>'[1]RC-1(PY)'!L60</f>
        <v>2</v>
      </c>
      <c r="M60" s="1">
        <f>'[1]RC-1(PY)'!M60</f>
        <v>1</v>
      </c>
      <c r="N60" s="1">
        <f>'[1]RC-1(PY)'!N60</f>
        <v>1</v>
      </c>
      <c r="O60" s="1">
        <f>'[1]RC-1(PY)'!O60</f>
        <v>5</v>
      </c>
      <c r="P60" s="1">
        <f>'[1]RC-1(PY)'!P60</f>
        <v>1</v>
      </c>
      <c r="Q60" s="1">
        <f>'[1]RC-1(PY)'!Q60</f>
        <v>0</v>
      </c>
      <c r="R60" s="1">
        <f>'[1]RC-1(PY)'!R60</f>
        <v>101</v>
      </c>
      <c r="S60" s="1">
        <f>'[1]RC-1(PY)'!S60</f>
        <v>3</v>
      </c>
      <c r="T60" s="1">
        <f>'[1]RC-1(PY)'!T60</f>
        <v>4</v>
      </c>
      <c r="U60" s="1">
        <f>'[1]RC-1(PY)'!U60</f>
        <v>0</v>
      </c>
      <c r="V60" s="1">
        <f>'[1]RC-1(PY)'!V60</f>
        <v>0</v>
      </c>
      <c r="W60" s="1">
        <f>'[1]RC-1(PY)'!W60</f>
        <v>1001</v>
      </c>
      <c r="X60" s="1">
        <f>'[1]RC-1(PY)'!X60</f>
        <v>8</v>
      </c>
      <c r="Y60" s="1">
        <f>'[1]RC-1(PY)'!Y60</f>
        <v>0</v>
      </c>
      <c r="Z60" s="1">
        <f>'[1]RC-1(PY)'!Z60</f>
        <v>0</v>
      </c>
      <c r="AA60" s="1">
        <f>'[1]RC-1(PY)'!AA60</f>
        <v>557</v>
      </c>
      <c r="AB60" s="1">
        <f>'[1]RC-1(PY)'!AB60</f>
        <v>945.36</v>
      </c>
      <c r="AC60" s="1">
        <f>'[1]RC-1(PY)'!AC60</f>
        <v>22.66</v>
      </c>
      <c r="AD60" s="1">
        <f>'[1]RC-1(PY)'!AD60</f>
        <v>20</v>
      </c>
      <c r="AE60" s="1">
        <f>'[1]RC-1(PY)'!AE60</f>
        <v>34.159999999999997</v>
      </c>
      <c r="AF60" s="1">
        <f>'[1]RC-1(PY)'!AF60</f>
        <v>4</v>
      </c>
      <c r="AG60" s="1">
        <f>'[1]RC-1(PY)'!AG60</f>
        <v>4</v>
      </c>
      <c r="AH60" s="1">
        <f>'[1]RC-1(PY)'!AH60</f>
        <v>4</v>
      </c>
      <c r="AI60" s="1">
        <f>'[1]RC-1(PY)'!AI60</f>
        <v>0</v>
      </c>
    </row>
    <row r="61" spans="1:35" x14ac:dyDescent="0.3">
      <c r="A61" s="1">
        <f>'[1]RC-1(PY)'!A61</f>
        <v>1</v>
      </c>
      <c r="B61" s="1">
        <f>'[1]RC-1(PY)'!B61</f>
        <v>1</v>
      </c>
      <c r="C61" s="1">
        <f>'[1]RC-1(PY)'!C61</f>
        <v>2024</v>
      </c>
      <c r="D61" s="1">
        <f>'[1]RC-1(PY)'!D61</f>
        <v>4</v>
      </c>
      <c r="E61" s="1">
        <f>'[1]RC-1(PY)'!E61</f>
        <v>340</v>
      </c>
      <c r="F61" s="1">
        <f>'[1]RC-1(PY)'!F61</f>
        <v>320</v>
      </c>
      <c r="G61" s="1">
        <f>'[1]RC-1(PY)'!G61</f>
        <v>24</v>
      </c>
      <c r="H61" s="1">
        <f>'[1]RC-1(PY)'!H61</f>
        <v>8</v>
      </c>
      <c r="I61" s="1">
        <f>'[1]RC-1(PY)'!I61</f>
        <v>1</v>
      </c>
      <c r="J61" s="1">
        <f>'[1]RC-1(PY)'!J61</f>
        <v>3</v>
      </c>
      <c r="K61" s="1">
        <f>'[1]RC-1(PY)'!K61</f>
        <v>3</v>
      </c>
      <c r="L61" s="1">
        <f>'[1]RC-1(PY)'!L61</f>
        <v>1</v>
      </c>
      <c r="M61" s="1">
        <f>'[1]RC-1(PY)'!M61</f>
        <v>1</v>
      </c>
      <c r="N61" s="1">
        <f>'[1]RC-1(PY)'!N61</f>
        <v>1</v>
      </c>
      <c r="O61" s="1">
        <f>'[1]RC-1(PY)'!O61</f>
        <v>2</v>
      </c>
      <c r="P61" s="1">
        <f>'[1]RC-1(PY)'!P61</f>
        <v>1</v>
      </c>
      <c r="Q61" s="1">
        <f>'[1]RC-1(PY)'!Q61</f>
        <v>0</v>
      </c>
      <c r="R61" s="1">
        <f>'[1]RC-1(PY)'!R61</f>
        <v>101</v>
      </c>
      <c r="S61" s="1">
        <f>'[1]RC-1(PY)'!S61</f>
        <v>3</v>
      </c>
      <c r="T61" s="1">
        <f>'[1]RC-1(PY)'!T61</f>
        <v>4</v>
      </c>
      <c r="U61" s="1">
        <f>'[1]RC-1(PY)'!U61</f>
        <v>0</v>
      </c>
      <c r="V61" s="1">
        <f>'[1]RC-1(PY)'!V61</f>
        <v>0</v>
      </c>
      <c r="W61" s="1">
        <f>'[1]RC-1(PY)'!W61</f>
        <v>1001</v>
      </c>
      <c r="X61" s="1">
        <f>'[1]RC-1(PY)'!X61</f>
        <v>8</v>
      </c>
      <c r="Y61" s="1">
        <f>'[1]RC-1(PY)'!Y61</f>
        <v>0</v>
      </c>
      <c r="Z61" s="1">
        <f>'[1]RC-1(PY)'!Z61</f>
        <v>0</v>
      </c>
      <c r="AA61" s="1">
        <f>'[1]RC-1(PY)'!AA61</f>
        <v>1321</v>
      </c>
      <c r="AB61" s="1">
        <f>'[1]RC-1(PY)'!AB61</f>
        <v>2277.36</v>
      </c>
      <c r="AC61" s="1">
        <f>'[1]RC-1(PY)'!AC61</f>
        <v>38.631799999999998</v>
      </c>
      <c r="AD61" s="1">
        <f>'[1]RC-1(PY)'!AD61</f>
        <v>20</v>
      </c>
      <c r="AE61" s="1">
        <f>'[1]RC-1(PY)'!AE61</f>
        <v>38.794199999999996</v>
      </c>
      <c r="AF61" s="1">
        <f>'[1]RC-1(PY)'!AF61</f>
        <v>4</v>
      </c>
      <c r="AG61" s="1">
        <f>'[1]RC-1(PY)'!AG61</f>
        <v>4</v>
      </c>
      <c r="AH61" s="1">
        <f>'[1]RC-1(PY)'!AH61</f>
        <v>4</v>
      </c>
      <c r="AI61" s="1">
        <f>'[1]RC-1(PY)'!AI61</f>
        <v>0</v>
      </c>
    </row>
    <row r="62" spans="1:35" x14ac:dyDescent="0.3">
      <c r="A62" s="1">
        <f>'[1]RC-1(PY)'!A62</f>
        <v>1</v>
      </c>
      <c r="B62" s="1">
        <f>'[1]RC-1(PY)'!B62</f>
        <v>1</v>
      </c>
      <c r="C62" s="1">
        <f>'[1]RC-1(PY)'!C62</f>
        <v>2024</v>
      </c>
      <c r="D62" s="1">
        <f>'[1]RC-1(PY)'!D62</f>
        <v>4</v>
      </c>
      <c r="E62" s="1">
        <f>'[1]RC-1(PY)'!E62</f>
        <v>340</v>
      </c>
      <c r="F62" s="1">
        <f>'[1]RC-1(PY)'!F62</f>
        <v>320</v>
      </c>
      <c r="G62" s="1">
        <f>'[1]RC-1(PY)'!G62</f>
        <v>24</v>
      </c>
      <c r="H62" s="1">
        <f>'[1]RC-1(PY)'!H62</f>
        <v>1</v>
      </c>
      <c r="I62" s="1">
        <f>'[1]RC-1(PY)'!I62</f>
        <v>2</v>
      </c>
      <c r="J62" s="1">
        <f>'[1]RC-1(PY)'!J62</f>
        <v>1</v>
      </c>
      <c r="K62" s="1">
        <f>'[1]RC-1(PY)'!K62</f>
        <v>3</v>
      </c>
      <c r="L62" s="1">
        <f>'[1]RC-1(PY)'!L62</f>
        <v>1</v>
      </c>
      <c r="M62" s="1">
        <f>'[1]RC-1(PY)'!M62</f>
        <v>1</v>
      </c>
      <c r="N62" s="1">
        <f>'[1]RC-1(PY)'!N62</f>
        <v>1</v>
      </c>
      <c r="O62" s="1">
        <f>'[1]RC-1(PY)'!O62</f>
        <v>5</v>
      </c>
      <c r="P62" s="1">
        <f>'[1]RC-1(PY)'!P62</f>
        <v>0</v>
      </c>
      <c r="Q62" s="1">
        <f>'[1]RC-1(PY)'!Q62</f>
        <v>0</v>
      </c>
      <c r="R62" s="1">
        <f>'[1]RC-1(PY)'!R62</f>
        <v>101</v>
      </c>
      <c r="S62" s="1">
        <f>'[1]RC-1(PY)'!S62</f>
        <v>3</v>
      </c>
      <c r="T62" s="1">
        <f>'[1]RC-1(PY)'!T62</f>
        <v>4</v>
      </c>
      <c r="U62" s="1">
        <f>'[1]RC-1(PY)'!U62</f>
        <v>0</v>
      </c>
      <c r="V62" s="1">
        <f>'[1]RC-1(PY)'!V62</f>
        <v>0</v>
      </c>
      <c r="W62" s="1">
        <f>'[1]RC-1(PY)'!W62</f>
        <v>1001</v>
      </c>
      <c r="X62" s="1">
        <f>'[1]RC-1(PY)'!X62</f>
        <v>8</v>
      </c>
      <c r="Y62" s="1">
        <f>'[1]RC-1(PY)'!Y62</f>
        <v>0</v>
      </c>
      <c r="Z62" s="1">
        <f>'[1]RC-1(PY)'!Z62</f>
        <v>0</v>
      </c>
      <c r="AA62" s="1">
        <f>'[1]RC-1(PY)'!AA62</f>
        <v>161</v>
      </c>
      <c r="AB62" s="1">
        <f>'[1]RC-1(PY)'!AB62</f>
        <v>48.15</v>
      </c>
      <c r="AC62" s="1">
        <f>'[1]RC-1(PY)'!AC62</f>
        <v>0</v>
      </c>
      <c r="AD62" s="1">
        <f>'[1]RC-1(PY)'!AD62</f>
        <v>20</v>
      </c>
      <c r="AE62" s="1">
        <f>'[1]RC-1(PY)'!AE62</f>
        <v>48.21</v>
      </c>
      <c r="AF62" s="1">
        <f>'[1]RC-1(PY)'!AF62</f>
        <v>4</v>
      </c>
      <c r="AG62" s="1">
        <f>'[1]RC-1(PY)'!AG62</f>
        <v>4</v>
      </c>
      <c r="AH62" s="1">
        <f>'[1]RC-1(PY)'!AH62</f>
        <v>4</v>
      </c>
      <c r="AI62" s="1">
        <f>'[1]RC-1(PY)'!AI62</f>
        <v>0</v>
      </c>
    </row>
    <row r="63" spans="1:35" x14ac:dyDescent="0.3">
      <c r="A63" s="1">
        <f>'[1]RC-1(PY)'!A63</f>
        <v>1</v>
      </c>
      <c r="B63" s="1">
        <f>'[1]RC-1(PY)'!B63</f>
        <v>1</v>
      </c>
      <c r="C63" s="1">
        <f>'[1]RC-1(PY)'!C63</f>
        <v>2024</v>
      </c>
      <c r="D63" s="1">
        <f>'[1]RC-1(PY)'!D63</f>
        <v>4</v>
      </c>
      <c r="E63" s="1">
        <f>'[1]RC-1(PY)'!E63</f>
        <v>340</v>
      </c>
      <c r="F63" s="1">
        <f>'[1]RC-1(PY)'!F63</f>
        <v>320</v>
      </c>
      <c r="G63" s="1">
        <f>'[1]RC-1(PY)'!G63</f>
        <v>24</v>
      </c>
      <c r="H63" s="1">
        <f>'[1]RC-1(PY)'!H63</f>
        <v>2</v>
      </c>
      <c r="I63" s="1">
        <f>'[1]RC-1(PY)'!I63</f>
        <v>2</v>
      </c>
      <c r="J63" s="1">
        <f>'[1]RC-1(PY)'!J63</f>
        <v>1</v>
      </c>
      <c r="K63" s="1">
        <f>'[1]RC-1(PY)'!K63</f>
        <v>3</v>
      </c>
      <c r="L63" s="1">
        <f>'[1]RC-1(PY)'!L63</f>
        <v>4</v>
      </c>
      <c r="M63" s="1">
        <f>'[1]RC-1(PY)'!M63</f>
        <v>1</v>
      </c>
      <c r="N63" s="1">
        <f>'[1]RC-1(PY)'!N63</f>
        <v>1</v>
      </c>
      <c r="O63" s="1">
        <f>'[1]RC-1(PY)'!O63</f>
        <v>2</v>
      </c>
      <c r="P63" s="1">
        <f>'[1]RC-1(PY)'!P63</f>
        <v>1</v>
      </c>
      <c r="Q63" s="1">
        <f>'[1]RC-1(PY)'!Q63</f>
        <v>0</v>
      </c>
      <c r="R63" s="1">
        <f>'[1]RC-1(PY)'!R63</f>
        <v>101</v>
      </c>
      <c r="S63" s="1">
        <f>'[1]RC-1(PY)'!S63</f>
        <v>3</v>
      </c>
      <c r="T63" s="1">
        <f>'[1]RC-1(PY)'!T63</f>
        <v>4</v>
      </c>
      <c r="U63" s="1">
        <f>'[1]RC-1(PY)'!U63</f>
        <v>0</v>
      </c>
      <c r="V63" s="1">
        <f>'[1]RC-1(PY)'!V63</f>
        <v>0</v>
      </c>
      <c r="W63" s="1">
        <f>'[1]RC-1(PY)'!W63</f>
        <v>1001</v>
      </c>
      <c r="X63" s="1">
        <f>'[1]RC-1(PY)'!X63</f>
        <v>8</v>
      </c>
      <c r="Y63" s="1">
        <f>'[1]RC-1(PY)'!Y63</f>
        <v>0</v>
      </c>
      <c r="Z63" s="1">
        <f>'[1]RC-1(PY)'!Z63</f>
        <v>0</v>
      </c>
      <c r="AA63" s="1">
        <f>'[1]RC-1(PY)'!AA63</f>
        <v>658</v>
      </c>
      <c r="AB63" s="1">
        <f>'[1]RC-1(PY)'!AB63</f>
        <v>1311.55</v>
      </c>
      <c r="AC63" s="1">
        <f>'[1]RC-1(PY)'!AC63</f>
        <v>24.0182</v>
      </c>
      <c r="AD63" s="1">
        <f>'[1]RC-1(PY)'!AD63</f>
        <v>20</v>
      </c>
      <c r="AE63" s="1">
        <f>'[1]RC-1(PY)'!AE63</f>
        <v>31.537600000000001</v>
      </c>
      <c r="AF63" s="1">
        <f>'[1]RC-1(PY)'!AF63</f>
        <v>4</v>
      </c>
      <c r="AG63" s="1">
        <f>'[1]RC-1(PY)'!AG63</f>
        <v>4</v>
      </c>
      <c r="AH63" s="1">
        <f>'[1]RC-1(PY)'!AH63</f>
        <v>4</v>
      </c>
      <c r="AI63" s="1">
        <f>'[1]RC-1(PY)'!AI63</f>
        <v>0</v>
      </c>
    </row>
    <row r="64" spans="1:35" x14ac:dyDescent="0.3">
      <c r="A64" s="1">
        <f>'[1]RC-1(PY)'!A64</f>
        <v>1</v>
      </c>
      <c r="B64" s="1">
        <f>'[1]RC-1(PY)'!B64</f>
        <v>1</v>
      </c>
      <c r="C64" s="1">
        <f>'[1]RC-1(PY)'!C64</f>
        <v>2024</v>
      </c>
      <c r="D64" s="1">
        <f>'[1]RC-1(PY)'!D64</f>
        <v>4</v>
      </c>
      <c r="E64" s="1">
        <f>'[1]RC-1(PY)'!E64</f>
        <v>340</v>
      </c>
      <c r="F64" s="1">
        <f>'[1]RC-1(PY)'!F64</f>
        <v>320</v>
      </c>
      <c r="G64" s="1">
        <f>'[1]RC-1(PY)'!G64</f>
        <v>24</v>
      </c>
      <c r="H64" s="1">
        <f>'[1]RC-1(PY)'!H64</f>
        <v>3</v>
      </c>
      <c r="I64" s="1">
        <f>'[1]RC-1(PY)'!I64</f>
        <v>2</v>
      </c>
      <c r="J64" s="1">
        <f>'[1]RC-1(PY)'!J64</f>
        <v>1</v>
      </c>
      <c r="K64" s="1">
        <f>'[1]RC-1(PY)'!K64</f>
        <v>3</v>
      </c>
      <c r="L64" s="1">
        <f>'[1]RC-1(PY)'!L64</f>
        <v>2</v>
      </c>
      <c r="M64" s="1">
        <f>'[1]RC-1(PY)'!M64</f>
        <v>1</v>
      </c>
      <c r="N64" s="1">
        <f>'[1]RC-1(PY)'!N64</f>
        <v>1</v>
      </c>
      <c r="O64" s="1">
        <f>'[1]RC-1(PY)'!O64</f>
        <v>1</v>
      </c>
      <c r="P64" s="1">
        <f>'[1]RC-1(PY)'!P64</f>
        <v>1</v>
      </c>
      <c r="Q64" s="1">
        <f>'[1]RC-1(PY)'!Q64</f>
        <v>1</v>
      </c>
      <c r="R64" s="1">
        <f>'[1]RC-1(PY)'!R64</f>
        <v>101</v>
      </c>
      <c r="S64" s="1">
        <f>'[1]RC-1(PY)'!S64</f>
        <v>3</v>
      </c>
      <c r="T64" s="1">
        <f>'[1]RC-1(PY)'!T64</f>
        <v>4</v>
      </c>
      <c r="U64" s="1">
        <f>'[1]RC-1(PY)'!U64</f>
        <v>0</v>
      </c>
      <c r="V64" s="1">
        <f>'[1]RC-1(PY)'!V64</f>
        <v>0</v>
      </c>
      <c r="W64" s="1">
        <f>'[1]RC-1(PY)'!W64</f>
        <v>1001</v>
      </c>
      <c r="X64" s="1">
        <f>'[1]RC-1(PY)'!X64</f>
        <v>8</v>
      </c>
      <c r="Y64" s="1">
        <f>'[1]RC-1(PY)'!Y64</f>
        <v>0</v>
      </c>
      <c r="Z64" s="1">
        <f>'[1]RC-1(PY)'!Z64</f>
        <v>0</v>
      </c>
      <c r="AA64" s="1">
        <f>'[1]RC-1(PY)'!AA64</f>
        <v>421</v>
      </c>
      <c r="AB64" s="1">
        <f>'[1]RC-1(PY)'!AB64</f>
        <v>658.7</v>
      </c>
      <c r="AC64" s="1">
        <f>'[1]RC-1(PY)'!AC64</f>
        <v>32.673900000000003</v>
      </c>
      <c r="AD64" s="1">
        <f>'[1]RC-1(PY)'!AD64</f>
        <v>20</v>
      </c>
      <c r="AE64" s="1">
        <f>'[1]RC-1(PY)'!AE64</f>
        <v>51.096899999999998</v>
      </c>
      <c r="AF64" s="1">
        <f>'[1]RC-1(PY)'!AF64</f>
        <v>4</v>
      </c>
      <c r="AG64" s="1">
        <f>'[1]RC-1(PY)'!AG64</f>
        <v>4</v>
      </c>
      <c r="AH64" s="1">
        <f>'[1]RC-1(PY)'!AH64</f>
        <v>4</v>
      </c>
      <c r="AI64" s="1">
        <f>'[1]RC-1(PY)'!AI64</f>
        <v>0</v>
      </c>
    </row>
    <row r="65" spans="1:35" x14ac:dyDescent="0.3">
      <c r="A65" s="1">
        <f>'[1]RC-1(PY)'!A65</f>
        <v>1</v>
      </c>
      <c r="B65" s="1">
        <f>'[1]RC-1(PY)'!B65</f>
        <v>1</v>
      </c>
      <c r="C65" s="1">
        <f>'[1]RC-1(PY)'!C65</f>
        <v>2024</v>
      </c>
      <c r="D65" s="1">
        <f>'[1]RC-1(PY)'!D65</f>
        <v>4</v>
      </c>
      <c r="E65" s="1">
        <f>'[1]RC-1(PY)'!E65</f>
        <v>340</v>
      </c>
      <c r="F65" s="1">
        <f>'[1]RC-1(PY)'!F65</f>
        <v>320</v>
      </c>
      <c r="G65" s="1">
        <f>'[1]RC-1(PY)'!G65</f>
        <v>24</v>
      </c>
      <c r="H65" s="1">
        <f>'[1]RC-1(PY)'!H65</f>
        <v>4</v>
      </c>
      <c r="I65" s="1">
        <f>'[1]RC-1(PY)'!I65</f>
        <v>2</v>
      </c>
      <c r="J65" s="1">
        <f>'[1]RC-1(PY)'!J65</f>
        <v>1</v>
      </c>
      <c r="K65" s="1">
        <f>'[1]RC-1(PY)'!K65</f>
        <v>3</v>
      </c>
      <c r="L65" s="1">
        <f>'[1]RC-1(PY)'!L65</f>
        <v>1</v>
      </c>
      <c r="M65" s="1">
        <f>'[1]RC-1(PY)'!M65</f>
        <v>1</v>
      </c>
      <c r="N65" s="1">
        <f>'[1]RC-1(PY)'!N65</f>
        <v>1</v>
      </c>
      <c r="O65" s="1">
        <f>'[1]RC-1(PY)'!O65</f>
        <v>2</v>
      </c>
      <c r="P65" s="1">
        <f>'[1]RC-1(PY)'!P65</f>
        <v>1</v>
      </c>
      <c r="Q65" s="1">
        <f>'[1]RC-1(PY)'!Q65</f>
        <v>0</v>
      </c>
      <c r="R65" s="1">
        <f>'[1]RC-1(PY)'!R65</f>
        <v>101</v>
      </c>
      <c r="S65" s="1">
        <f>'[1]RC-1(PY)'!S65</f>
        <v>3</v>
      </c>
      <c r="T65" s="1">
        <f>'[1]RC-1(PY)'!T65</f>
        <v>4</v>
      </c>
      <c r="U65" s="1">
        <f>'[1]RC-1(PY)'!U65</f>
        <v>0</v>
      </c>
      <c r="V65" s="1">
        <f>'[1]RC-1(PY)'!V65</f>
        <v>0</v>
      </c>
      <c r="W65" s="1">
        <f>'[1]RC-1(PY)'!W65</f>
        <v>1001</v>
      </c>
      <c r="X65" s="1">
        <f>'[1]RC-1(PY)'!X65</f>
        <v>8</v>
      </c>
      <c r="Y65" s="1">
        <f>'[1]RC-1(PY)'!Y65</f>
        <v>0</v>
      </c>
      <c r="Z65" s="1">
        <f>'[1]RC-1(PY)'!Z65</f>
        <v>0</v>
      </c>
      <c r="AA65" s="1">
        <f>'[1]RC-1(PY)'!AA65</f>
        <v>263</v>
      </c>
      <c r="AB65" s="1">
        <f>'[1]RC-1(PY)'!AB65</f>
        <v>617.24</v>
      </c>
      <c r="AC65" s="1">
        <f>'[1]RC-1(PY)'!AC65</f>
        <v>14.0183</v>
      </c>
      <c r="AD65" s="1">
        <f>'[1]RC-1(PY)'!AD65</f>
        <v>18</v>
      </c>
      <c r="AE65" s="1">
        <f>'[1]RC-1(PY)'!AE65</f>
        <v>14.0183</v>
      </c>
      <c r="AF65" s="1">
        <f>'[1]RC-1(PY)'!AF65</f>
        <v>4</v>
      </c>
      <c r="AG65" s="1">
        <f>'[1]RC-1(PY)'!AG65</f>
        <v>4</v>
      </c>
      <c r="AH65" s="1">
        <f>'[1]RC-1(PY)'!AH65</f>
        <v>4</v>
      </c>
      <c r="AI65" s="1">
        <f>'[1]RC-1(PY)'!AI65</f>
        <v>0</v>
      </c>
    </row>
    <row r="66" spans="1:35" x14ac:dyDescent="0.3">
      <c r="A66" s="1">
        <f>'[1]RC-1(PY)'!A66</f>
        <v>1</v>
      </c>
      <c r="B66" s="1">
        <f>'[1]RC-1(PY)'!B66</f>
        <v>1</v>
      </c>
      <c r="C66" s="1">
        <f>'[1]RC-1(PY)'!C66</f>
        <v>2024</v>
      </c>
      <c r="D66" s="1">
        <f>'[1]RC-1(PY)'!D66</f>
        <v>4</v>
      </c>
      <c r="E66" s="1">
        <f>'[1]RC-1(PY)'!E66</f>
        <v>340</v>
      </c>
      <c r="F66" s="1">
        <f>'[1]RC-1(PY)'!F66</f>
        <v>320</v>
      </c>
      <c r="G66" s="1">
        <f>'[1]RC-1(PY)'!G66</f>
        <v>24</v>
      </c>
      <c r="H66" s="1">
        <f>'[1]RC-1(PY)'!H66</f>
        <v>5</v>
      </c>
      <c r="I66" s="1">
        <f>'[1]RC-1(PY)'!I66</f>
        <v>2</v>
      </c>
      <c r="J66" s="1">
        <f>'[1]RC-1(PY)'!J66</f>
        <v>1</v>
      </c>
      <c r="K66" s="1">
        <f>'[1]RC-1(PY)'!K66</f>
        <v>3</v>
      </c>
      <c r="L66" s="1">
        <f>'[1]RC-1(PY)'!L66</f>
        <v>3</v>
      </c>
      <c r="M66" s="1">
        <f>'[1]RC-1(PY)'!M66</f>
        <v>1</v>
      </c>
      <c r="N66" s="1">
        <f>'[1]RC-1(PY)'!N66</f>
        <v>1</v>
      </c>
      <c r="O66" s="1">
        <f>'[1]RC-1(PY)'!O66</f>
        <v>3</v>
      </c>
      <c r="P66" s="1">
        <f>'[1]RC-1(PY)'!P66</f>
        <v>1</v>
      </c>
      <c r="Q66" s="1">
        <f>'[1]RC-1(PY)'!Q66</f>
        <v>1</v>
      </c>
      <c r="R66" s="1">
        <f>'[1]RC-1(PY)'!R66</f>
        <v>101</v>
      </c>
      <c r="S66" s="1">
        <f>'[1]RC-1(PY)'!S66</f>
        <v>3</v>
      </c>
      <c r="T66" s="1">
        <f>'[1]RC-1(PY)'!T66</f>
        <v>4</v>
      </c>
      <c r="U66" s="1">
        <f>'[1]RC-1(PY)'!U66</f>
        <v>0</v>
      </c>
      <c r="V66" s="1">
        <f>'[1]RC-1(PY)'!V66</f>
        <v>0</v>
      </c>
      <c r="W66" s="1">
        <f>'[1]RC-1(PY)'!W66</f>
        <v>1001</v>
      </c>
      <c r="X66" s="1">
        <f>'[1]RC-1(PY)'!X66</f>
        <v>8</v>
      </c>
      <c r="Y66" s="1">
        <f>'[1]RC-1(PY)'!Y66</f>
        <v>0</v>
      </c>
      <c r="Z66" s="1">
        <f>'[1]RC-1(PY)'!Z66</f>
        <v>0</v>
      </c>
      <c r="AA66" s="1">
        <f>'[1]RC-1(PY)'!AA66</f>
        <v>254</v>
      </c>
      <c r="AB66" s="1">
        <f>'[1]RC-1(PY)'!AB66</f>
        <v>251.04</v>
      </c>
      <c r="AC66" s="1">
        <f>'[1]RC-1(PY)'!AC66</f>
        <v>7.98</v>
      </c>
      <c r="AD66" s="1">
        <f>'[1]RC-1(PY)'!AD66</f>
        <v>19</v>
      </c>
      <c r="AE66" s="1">
        <f>'[1]RC-1(PY)'!AE66</f>
        <v>16.57</v>
      </c>
      <c r="AF66" s="1">
        <f>'[1]RC-1(PY)'!AF66</f>
        <v>4</v>
      </c>
      <c r="AG66" s="1">
        <f>'[1]RC-1(PY)'!AG66</f>
        <v>4</v>
      </c>
      <c r="AH66" s="1">
        <f>'[1]RC-1(PY)'!AH66</f>
        <v>4</v>
      </c>
      <c r="AI66" s="1">
        <f>'[1]RC-1(PY)'!AI66</f>
        <v>0</v>
      </c>
    </row>
    <row r="67" spans="1:35" x14ac:dyDescent="0.3">
      <c r="A67" s="1">
        <f>'[1]RC-1(PY)'!A67</f>
        <v>1</v>
      </c>
      <c r="B67" s="1">
        <f>'[1]RC-1(PY)'!B67</f>
        <v>1</v>
      </c>
      <c r="C67" s="1">
        <f>'[1]RC-1(PY)'!C67</f>
        <v>2024</v>
      </c>
      <c r="D67" s="1">
        <f>'[1]RC-1(PY)'!D67</f>
        <v>4</v>
      </c>
      <c r="E67" s="1">
        <f>'[1]RC-1(PY)'!E67</f>
        <v>340</v>
      </c>
      <c r="F67" s="1">
        <f>'[1]RC-1(PY)'!F67</f>
        <v>320</v>
      </c>
      <c r="G67" s="1">
        <f>'[1]RC-1(PY)'!G67</f>
        <v>24</v>
      </c>
      <c r="H67" s="1">
        <f>'[1]RC-1(PY)'!H67</f>
        <v>6</v>
      </c>
      <c r="I67" s="1">
        <f>'[1]RC-1(PY)'!I67</f>
        <v>2</v>
      </c>
      <c r="J67" s="1">
        <f>'[1]RC-1(PY)'!J67</f>
        <v>1</v>
      </c>
      <c r="K67" s="1">
        <f>'[1]RC-1(PY)'!K67</f>
        <v>3</v>
      </c>
      <c r="L67" s="1">
        <f>'[1]RC-1(PY)'!L67</f>
        <v>1</v>
      </c>
      <c r="M67" s="1">
        <f>'[1]RC-1(PY)'!M67</f>
        <v>1</v>
      </c>
      <c r="N67" s="1">
        <f>'[1]RC-1(PY)'!N67</f>
        <v>1</v>
      </c>
      <c r="O67" s="1">
        <f>'[1]RC-1(PY)'!O67</f>
        <v>5</v>
      </c>
      <c r="P67" s="1">
        <f>'[1]RC-1(PY)'!P67</f>
        <v>1</v>
      </c>
      <c r="Q67" s="1">
        <f>'[1]RC-1(PY)'!Q67</f>
        <v>0</v>
      </c>
      <c r="R67" s="1">
        <f>'[1]RC-1(PY)'!R67</f>
        <v>101</v>
      </c>
      <c r="S67" s="1">
        <f>'[1]RC-1(PY)'!S67</f>
        <v>3</v>
      </c>
      <c r="T67" s="1">
        <f>'[1]RC-1(PY)'!T67</f>
        <v>4</v>
      </c>
      <c r="U67" s="1">
        <f>'[1]RC-1(PY)'!U67</f>
        <v>0</v>
      </c>
      <c r="V67" s="1">
        <f>'[1]RC-1(PY)'!V67</f>
        <v>0</v>
      </c>
      <c r="W67" s="1">
        <f>'[1]RC-1(PY)'!W67</f>
        <v>1001</v>
      </c>
      <c r="X67" s="1">
        <f>'[1]RC-1(PY)'!X67</f>
        <v>8</v>
      </c>
      <c r="Y67" s="1">
        <f>'[1]RC-1(PY)'!Y67</f>
        <v>0</v>
      </c>
      <c r="Z67" s="1">
        <f>'[1]RC-1(PY)'!Z67</f>
        <v>0</v>
      </c>
      <c r="AA67" s="1">
        <f>'[1]RC-1(PY)'!AA67</f>
        <v>1167</v>
      </c>
      <c r="AB67" s="1">
        <f>'[1]RC-1(PY)'!AB67</f>
        <v>1165.74</v>
      </c>
      <c r="AC67" s="1">
        <f>'[1]RC-1(PY)'!AC67</f>
        <v>4.5153999999999996</v>
      </c>
      <c r="AD67" s="1">
        <f>'[1]RC-1(PY)'!AD67</f>
        <v>20</v>
      </c>
      <c r="AE67" s="1">
        <f>'[1]RC-1(PY)'!AE67</f>
        <v>18.063600000000001</v>
      </c>
      <c r="AF67" s="1">
        <f>'[1]RC-1(PY)'!AF67</f>
        <v>4</v>
      </c>
      <c r="AG67" s="1">
        <f>'[1]RC-1(PY)'!AG67</f>
        <v>4</v>
      </c>
      <c r="AH67" s="1">
        <f>'[1]RC-1(PY)'!AH67</f>
        <v>4</v>
      </c>
      <c r="AI67" s="1">
        <f>'[1]RC-1(PY)'!AI67</f>
        <v>0</v>
      </c>
    </row>
    <row r="68" spans="1:35" x14ac:dyDescent="0.3">
      <c r="A68" s="1">
        <f>'[1]RC-1(PY)'!A68</f>
        <v>1</v>
      </c>
      <c r="B68" s="1">
        <f>'[1]RC-1(PY)'!B68</f>
        <v>1</v>
      </c>
      <c r="C68" s="1">
        <f>'[1]RC-1(PY)'!C68</f>
        <v>2024</v>
      </c>
      <c r="D68" s="1">
        <f>'[1]RC-1(PY)'!D68</f>
        <v>4</v>
      </c>
      <c r="E68" s="1">
        <f>'[1]RC-1(PY)'!E68</f>
        <v>340</v>
      </c>
      <c r="F68" s="1">
        <f>'[1]RC-1(PY)'!F68</f>
        <v>320</v>
      </c>
      <c r="G68" s="1">
        <f>'[1]RC-1(PY)'!G68</f>
        <v>24</v>
      </c>
      <c r="H68" s="1">
        <f>'[1]RC-1(PY)'!H68</f>
        <v>7</v>
      </c>
      <c r="I68" s="1">
        <f>'[1]RC-1(PY)'!I68</f>
        <v>2</v>
      </c>
      <c r="J68" s="1">
        <f>'[1]RC-1(PY)'!J68</f>
        <v>1</v>
      </c>
      <c r="K68" s="1">
        <f>'[1]RC-1(PY)'!K68</f>
        <v>3</v>
      </c>
      <c r="L68" s="1">
        <f>'[1]RC-1(PY)'!L68</f>
        <v>2</v>
      </c>
      <c r="M68" s="1">
        <f>'[1]RC-1(PY)'!M68</f>
        <v>1</v>
      </c>
      <c r="N68" s="1">
        <f>'[1]RC-1(PY)'!N68</f>
        <v>1</v>
      </c>
      <c r="O68" s="1">
        <f>'[1]RC-1(PY)'!O68</f>
        <v>5</v>
      </c>
      <c r="P68" s="1">
        <f>'[1]RC-1(PY)'!P68</f>
        <v>1</v>
      </c>
      <c r="Q68" s="1">
        <f>'[1]RC-1(PY)'!Q68</f>
        <v>1</v>
      </c>
      <c r="R68" s="1">
        <f>'[1]RC-1(PY)'!R68</f>
        <v>101</v>
      </c>
      <c r="S68" s="1">
        <f>'[1]RC-1(PY)'!S68</f>
        <v>3</v>
      </c>
      <c r="T68" s="1">
        <f>'[1]RC-1(PY)'!T68</f>
        <v>4</v>
      </c>
      <c r="U68" s="1">
        <f>'[1]RC-1(PY)'!U68</f>
        <v>0</v>
      </c>
      <c r="V68" s="1">
        <f>'[1]RC-1(PY)'!V68</f>
        <v>0</v>
      </c>
      <c r="W68" s="1">
        <f>'[1]RC-1(PY)'!W68</f>
        <v>1001</v>
      </c>
      <c r="X68" s="1">
        <f>'[1]RC-1(PY)'!X68</f>
        <v>8</v>
      </c>
      <c r="Y68" s="1">
        <f>'[1]RC-1(PY)'!Y68</f>
        <v>0</v>
      </c>
      <c r="Z68" s="1">
        <f>'[1]RC-1(PY)'!Z68</f>
        <v>0</v>
      </c>
      <c r="AA68" s="1">
        <f>'[1]RC-1(PY)'!AA68</f>
        <v>564</v>
      </c>
      <c r="AB68" s="1">
        <f>'[1]RC-1(PY)'!AB68</f>
        <v>601.45000000000005</v>
      </c>
      <c r="AC68" s="1">
        <f>'[1]RC-1(PY)'!AC68</f>
        <v>14.7475</v>
      </c>
      <c r="AD68" s="1">
        <f>'[1]RC-1(PY)'!AD68</f>
        <v>20</v>
      </c>
      <c r="AE68" s="1">
        <f>'[1]RC-1(PY)'!AE68</f>
        <v>22.855399999999999</v>
      </c>
      <c r="AF68" s="1">
        <f>'[1]RC-1(PY)'!AF68</f>
        <v>4</v>
      </c>
      <c r="AG68" s="1">
        <f>'[1]RC-1(PY)'!AG68</f>
        <v>4</v>
      </c>
      <c r="AH68" s="1">
        <f>'[1]RC-1(PY)'!AH68</f>
        <v>4</v>
      </c>
      <c r="AI68" s="1">
        <f>'[1]RC-1(PY)'!AI68</f>
        <v>0</v>
      </c>
    </row>
    <row r="69" spans="1:35" x14ac:dyDescent="0.3">
      <c r="A69" s="1">
        <f>'[1]RC-1(PY)'!A69</f>
        <v>1</v>
      </c>
      <c r="B69" s="1">
        <f>'[1]RC-1(PY)'!B69</f>
        <v>1</v>
      </c>
      <c r="C69" s="1">
        <f>'[1]RC-1(PY)'!C69</f>
        <v>2024</v>
      </c>
      <c r="D69" s="1">
        <f>'[1]RC-1(PY)'!D69</f>
        <v>4</v>
      </c>
      <c r="E69" s="1">
        <f>'[1]RC-1(PY)'!E69</f>
        <v>340</v>
      </c>
      <c r="F69" s="1">
        <f>'[1]RC-1(PY)'!F69</f>
        <v>320</v>
      </c>
      <c r="G69" s="1">
        <f>'[1]RC-1(PY)'!G69</f>
        <v>24</v>
      </c>
      <c r="H69" s="1">
        <f>'[1]RC-1(PY)'!H69</f>
        <v>8</v>
      </c>
      <c r="I69" s="1">
        <f>'[1]RC-1(PY)'!I69</f>
        <v>2</v>
      </c>
      <c r="J69" s="1">
        <f>'[1]RC-1(PY)'!J69</f>
        <v>1</v>
      </c>
      <c r="K69" s="1">
        <f>'[1]RC-1(PY)'!K69</f>
        <v>3</v>
      </c>
      <c r="L69" s="1">
        <f>'[1]RC-1(PY)'!L69</f>
        <v>1</v>
      </c>
      <c r="M69" s="1">
        <f>'[1]RC-1(PY)'!M69</f>
        <v>1</v>
      </c>
      <c r="N69" s="1">
        <f>'[1]RC-1(PY)'!N69</f>
        <v>1</v>
      </c>
      <c r="O69" s="1">
        <f>'[1]RC-1(PY)'!O69</f>
        <v>5</v>
      </c>
      <c r="P69" s="1">
        <f>'[1]RC-1(PY)'!P69</f>
        <v>1</v>
      </c>
      <c r="Q69" s="1">
        <f>'[1]RC-1(PY)'!Q69</f>
        <v>0</v>
      </c>
      <c r="R69" s="1">
        <f>'[1]RC-1(PY)'!R69</f>
        <v>101</v>
      </c>
      <c r="S69" s="1">
        <f>'[1]RC-1(PY)'!S69</f>
        <v>3</v>
      </c>
      <c r="T69" s="1">
        <f>'[1]RC-1(PY)'!T69</f>
        <v>4</v>
      </c>
      <c r="U69" s="1">
        <f>'[1]RC-1(PY)'!U69</f>
        <v>0</v>
      </c>
      <c r="V69" s="1">
        <f>'[1]RC-1(PY)'!V69</f>
        <v>0</v>
      </c>
      <c r="W69" s="1">
        <f>'[1]RC-1(PY)'!W69</f>
        <v>1001</v>
      </c>
      <c r="X69" s="1">
        <f>'[1]RC-1(PY)'!X69</f>
        <v>8</v>
      </c>
      <c r="Y69" s="1">
        <f>'[1]RC-1(PY)'!Y69</f>
        <v>0</v>
      </c>
      <c r="Z69" s="1">
        <f>'[1]RC-1(PY)'!Z69</f>
        <v>0</v>
      </c>
      <c r="AA69" s="1">
        <f>'[1]RC-1(PY)'!AA69</f>
        <v>1746</v>
      </c>
      <c r="AB69" s="1">
        <f>'[1]RC-1(PY)'!AB69</f>
        <v>3195.75</v>
      </c>
      <c r="AC69" s="1">
        <f>'[1]RC-1(PY)'!AC69</f>
        <v>1.5699000000000001</v>
      </c>
      <c r="AD69" s="1">
        <f>'[1]RC-1(PY)'!AD69</f>
        <v>20</v>
      </c>
      <c r="AE69" s="1">
        <f>'[1]RC-1(PY)'!AE69</f>
        <v>38.001899999999999</v>
      </c>
      <c r="AF69" s="1">
        <f>'[1]RC-1(PY)'!AF69</f>
        <v>4</v>
      </c>
      <c r="AG69" s="1">
        <f>'[1]RC-1(PY)'!AG69</f>
        <v>4</v>
      </c>
      <c r="AH69" s="1">
        <f>'[1]RC-1(PY)'!AH69</f>
        <v>4</v>
      </c>
      <c r="AI69" s="1">
        <f>'[1]RC-1(PY)'!AI69</f>
        <v>0</v>
      </c>
    </row>
    <row r="70" spans="1:35" x14ac:dyDescent="0.3">
      <c r="A70" s="1">
        <f>'[1]RC-1(PY)'!A70</f>
        <v>1</v>
      </c>
      <c r="B70" s="1">
        <f>'[1]RC-1(PY)'!B70</f>
        <v>1</v>
      </c>
      <c r="C70" s="1">
        <f>'[1]RC-1(PY)'!C70</f>
        <v>2024</v>
      </c>
      <c r="D70" s="1">
        <f>'[1]RC-1(PY)'!D70</f>
        <v>4</v>
      </c>
      <c r="E70" s="1">
        <f>'[1]RC-1(PY)'!E70</f>
        <v>340</v>
      </c>
      <c r="F70" s="1">
        <f>'[1]RC-1(PY)'!F70</f>
        <v>320</v>
      </c>
      <c r="G70" s="1">
        <f>'[1]RC-1(PY)'!G70</f>
        <v>24</v>
      </c>
      <c r="H70" s="1">
        <f>'[1]RC-1(PY)'!H70</f>
        <v>9</v>
      </c>
      <c r="I70" s="1">
        <f>'[1]RC-1(PY)'!I70</f>
        <v>2</v>
      </c>
      <c r="J70" s="1">
        <f>'[1]RC-1(PY)'!J70</f>
        <v>1</v>
      </c>
      <c r="K70" s="1">
        <f>'[1]RC-1(PY)'!K70</f>
        <v>3</v>
      </c>
      <c r="L70" s="1">
        <f>'[1]RC-1(PY)'!L70</f>
        <v>1</v>
      </c>
      <c r="M70" s="1">
        <f>'[1]RC-1(PY)'!M70</f>
        <v>1</v>
      </c>
      <c r="N70" s="1">
        <f>'[1]RC-1(PY)'!N70</f>
        <v>1</v>
      </c>
      <c r="O70" s="1">
        <f>'[1]RC-1(PY)'!O70</f>
        <v>5</v>
      </c>
      <c r="P70" s="1">
        <f>'[1]RC-1(PY)'!P70</f>
        <v>1</v>
      </c>
      <c r="Q70" s="1">
        <f>'[1]RC-1(PY)'!Q70</f>
        <v>1</v>
      </c>
      <c r="R70" s="1">
        <f>'[1]RC-1(PY)'!R70</f>
        <v>101</v>
      </c>
      <c r="S70" s="1">
        <f>'[1]RC-1(PY)'!S70</f>
        <v>3</v>
      </c>
      <c r="T70" s="1">
        <f>'[1]RC-1(PY)'!T70</f>
        <v>4</v>
      </c>
      <c r="U70" s="1">
        <f>'[1]RC-1(PY)'!U70</f>
        <v>0</v>
      </c>
      <c r="V70" s="1">
        <f>'[1]RC-1(PY)'!V70</f>
        <v>0</v>
      </c>
      <c r="W70" s="1">
        <f>'[1]RC-1(PY)'!W70</f>
        <v>1001</v>
      </c>
      <c r="X70" s="1">
        <f>'[1]RC-1(PY)'!X70</f>
        <v>8</v>
      </c>
      <c r="Y70" s="1">
        <f>'[1]RC-1(PY)'!Y70</f>
        <v>0</v>
      </c>
      <c r="Z70" s="1">
        <f>'[1]RC-1(PY)'!Z70</f>
        <v>0</v>
      </c>
      <c r="AA70" s="1">
        <f>'[1]RC-1(PY)'!AA70</f>
        <v>391</v>
      </c>
      <c r="AB70" s="1">
        <f>'[1]RC-1(PY)'!AB70</f>
        <v>959.26</v>
      </c>
      <c r="AC70" s="1">
        <f>'[1]RC-1(PY)'!AC70</f>
        <v>16.220700000000001</v>
      </c>
      <c r="AD70" s="1">
        <f>'[1]RC-1(PY)'!AD70</f>
        <v>16</v>
      </c>
      <c r="AE70" s="1">
        <f>'[1]RC-1(PY)'!AE70</f>
        <v>25.310500000000001</v>
      </c>
      <c r="AF70" s="1">
        <f>'[1]RC-1(PY)'!AF70</f>
        <v>4</v>
      </c>
      <c r="AG70" s="1">
        <f>'[1]RC-1(PY)'!AG70</f>
        <v>4</v>
      </c>
      <c r="AH70" s="1">
        <f>'[1]RC-1(PY)'!AH70</f>
        <v>4</v>
      </c>
      <c r="AI70" s="1">
        <f>'[1]RC-1(PY)'!AI70</f>
        <v>0</v>
      </c>
    </row>
    <row r="71" spans="1:35" x14ac:dyDescent="0.3">
      <c r="A71" s="1">
        <f>'[1]RC-1(PY)'!A71</f>
        <v>1</v>
      </c>
      <c r="B71" s="1">
        <f>'[1]RC-1(PY)'!B71</f>
        <v>1</v>
      </c>
      <c r="C71" s="1">
        <f>'[1]RC-1(PY)'!C71</f>
        <v>2024</v>
      </c>
      <c r="D71" s="1">
        <f>'[1]RC-1(PY)'!D71</f>
        <v>4</v>
      </c>
      <c r="E71" s="1">
        <f>'[1]RC-1(PY)'!E71</f>
        <v>340</v>
      </c>
      <c r="F71" s="1">
        <f>'[1]RC-1(PY)'!F71</f>
        <v>320</v>
      </c>
      <c r="G71" s="1">
        <f>'[1]RC-1(PY)'!G71</f>
        <v>24</v>
      </c>
      <c r="H71" s="1">
        <f>'[1]RC-1(PY)'!H71</f>
        <v>10</v>
      </c>
      <c r="I71" s="1">
        <f>'[1]RC-1(PY)'!I71</f>
        <v>2</v>
      </c>
      <c r="J71" s="1">
        <f>'[1]RC-1(PY)'!J71</f>
        <v>1</v>
      </c>
      <c r="K71" s="1">
        <f>'[1]RC-1(PY)'!K71</f>
        <v>3</v>
      </c>
      <c r="L71" s="1">
        <f>'[1]RC-1(PY)'!L71</f>
        <v>2</v>
      </c>
      <c r="M71" s="1">
        <f>'[1]RC-1(PY)'!M71</f>
        <v>2</v>
      </c>
      <c r="N71" s="1">
        <f>'[1]RC-1(PY)'!N71</f>
        <v>1</v>
      </c>
      <c r="O71" s="1">
        <f>'[1]RC-1(PY)'!O71</f>
        <v>5</v>
      </c>
      <c r="P71" s="1">
        <f>'[1]RC-1(PY)'!P71</f>
        <v>1</v>
      </c>
      <c r="Q71" s="1">
        <f>'[1]RC-1(PY)'!Q71</f>
        <v>1</v>
      </c>
      <c r="R71" s="1">
        <f>'[1]RC-1(PY)'!R71</f>
        <v>101</v>
      </c>
      <c r="S71" s="1">
        <f>'[1]RC-1(PY)'!S71</f>
        <v>3</v>
      </c>
      <c r="T71" s="1">
        <f>'[1]RC-1(PY)'!T71</f>
        <v>4</v>
      </c>
      <c r="U71" s="1">
        <f>'[1]RC-1(PY)'!U71</f>
        <v>0</v>
      </c>
      <c r="V71" s="1">
        <f>'[1]RC-1(PY)'!V71</f>
        <v>0</v>
      </c>
      <c r="W71" s="1">
        <f>'[1]RC-1(PY)'!W71</f>
        <v>1001</v>
      </c>
      <c r="X71" s="1">
        <f>'[1]RC-1(PY)'!X71</f>
        <v>8</v>
      </c>
      <c r="Y71" s="1">
        <f>'[1]RC-1(PY)'!Y71</f>
        <v>0</v>
      </c>
      <c r="Z71" s="1">
        <f>'[1]RC-1(PY)'!Z71</f>
        <v>0</v>
      </c>
      <c r="AA71" s="1">
        <f>'[1]RC-1(PY)'!AA71</f>
        <v>203</v>
      </c>
      <c r="AB71" s="1">
        <f>'[1]RC-1(PY)'!AB71</f>
        <v>455.71</v>
      </c>
      <c r="AC71" s="1">
        <f>'[1]RC-1(PY)'!AC71</f>
        <v>4.4680999999999997</v>
      </c>
      <c r="AD71" s="1">
        <f>'[1]RC-1(PY)'!AD71</f>
        <v>20</v>
      </c>
      <c r="AE71" s="1">
        <f>'[1]RC-1(PY)'!AE71</f>
        <v>61.906999999999996</v>
      </c>
      <c r="AF71" s="1">
        <f>'[1]RC-1(PY)'!AF71</f>
        <v>4</v>
      </c>
      <c r="AG71" s="1">
        <f>'[1]RC-1(PY)'!AG71</f>
        <v>4</v>
      </c>
      <c r="AH71" s="1">
        <f>'[1]RC-1(PY)'!AH71</f>
        <v>4</v>
      </c>
      <c r="AI71" s="1">
        <f>'[1]RC-1(PY)'!AI71</f>
        <v>0</v>
      </c>
    </row>
    <row r="72" spans="1:35" x14ac:dyDescent="0.3">
      <c r="A72" s="1">
        <f>'[1]RC-1(PY)'!A72</f>
        <v>1</v>
      </c>
      <c r="B72" s="1">
        <f>'[1]RC-1(PY)'!B72</f>
        <v>1</v>
      </c>
      <c r="C72" s="1">
        <f>'[1]RC-1(PY)'!C72</f>
        <v>2024</v>
      </c>
      <c r="D72" s="1">
        <f>'[1]RC-1(PY)'!D72</f>
        <v>4</v>
      </c>
      <c r="E72" s="1">
        <f>'[1]RC-1(PY)'!E72</f>
        <v>340</v>
      </c>
      <c r="F72" s="1">
        <f>'[1]RC-1(PY)'!F72</f>
        <v>320</v>
      </c>
      <c r="G72" s="1">
        <f>'[1]RC-1(PY)'!G72</f>
        <v>24</v>
      </c>
      <c r="H72" s="1">
        <f>'[1]RC-1(PY)'!H72</f>
        <v>11</v>
      </c>
      <c r="I72" s="1">
        <f>'[1]RC-1(PY)'!I72</f>
        <v>2</v>
      </c>
      <c r="J72" s="1">
        <f>'[1]RC-1(PY)'!J72</f>
        <v>1</v>
      </c>
      <c r="K72" s="1">
        <f>'[1]RC-1(PY)'!K72</f>
        <v>3</v>
      </c>
      <c r="L72" s="1">
        <f>'[1]RC-1(PY)'!L72</f>
        <v>2</v>
      </c>
      <c r="M72" s="1">
        <f>'[1]RC-1(PY)'!M72</f>
        <v>1</v>
      </c>
      <c r="N72" s="1">
        <f>'[1]RC-1(PY)'!N72</f>
        <v>3</v>
      </c>
      <c r="O72" s="1">
        <f>'[1]RC-1(PY)'!O72</f>
        <v>0</v>
      </c>
      <c r="P72" s="1">
        <f>'[1]RC-1(PY)'!P72</f>
        <v>1</v>
      </c>
      <c r="Q72" s="1">
        <f>'[1]RC-1(PY)'!Q72</f>
        <v>1</v>
      </c>
      <c r="R72" s="1">
        <f>'[1]RC-1(PY)'!R72</f>
        <v>101</v>
      </c>
      <c r="S72" s="1">
        <f>'[1]RC-1(PY)'!S72</f>
        <v>3</v>
      </c>
      <c r="T72" s="1">
        <f>'[1]RC-1(PY)'!T72</f>
        <v>4</v>
      </c>
      <c r="U72" s="1">
        <f>'[1]RC-1(PY)'!U72</f>
        <v>0</v>
      </c>
      <c r="V72" s="1">
        <f>'[1]RC-1(PY)'!V72</f>
        <v>0</v>
      </c>
      <c r="W72" s="1">
        <f>'[1]RC-1(PY)'!W72</f>
        <v>1001</v>
      </c>
      <c r="X72" s="1">
        <f>'[1]RC-1(PY)'!X72</f>
        <v>8</v>
      </c>
      <c r="Y72" s="1">
        <f>'[1]RC-1(PY)'!Y72</f>
        <v>0</v>
      </c>
      <c r="Z72" s="1">
        <f>'[1]RC-1(PY)'!Z72</f>
        <v>0</v>
      </c>
      <c r="AA72" s="1">
        <f>'[1]RC-1(PY)'!AA72</f>
        <v>2025</v>
      </c>
      <c r="AB72" s="1">
        <f>'[1]RC-1(PY)'!AB72</f>
        <v>1733.29</v>
      </c>
      <c r="AC72" s="1">
        <f>'[1]RC-1(PY)'!AC72</f>
        <v>5.8741000000000003</v>
      </c>
      <c r="AD72" s="1">
        <f>'[1]RC-1(PY)'!AD72</f>
        <v>20</v>
      </c>
      <c r="AE72" s="1">
        <f>'[1]RC-1(PY)'!AE72</f>
        <v>6.0204000000000004</v>
      </c>
      <c r="AF72" s="1">
        <f>'[1]RC-1(PY)'!AF72</f>
        <v>4</v>
      </c>
      <c r="AG72" s="1">
        <f>'[1]RC-1(PY)'!AG72</f>
        <v>4</v>
      </c>
      <c r="AH72" s="1">
        <f>'[1]RC-1(PY)'!AH72</f>
        <v>4</v>
      </c>
      <c r="AI72" s="1">
        <f>'[1]RC-1(PY)'!AI72</f>
        <v>0</v>
      </c>
    </row>
    <row r="73" spans="1:35" x14ac:dyDescent="0.3">
      <c r="A73" s="1">
        <f>'[1]RC-1(PY)'!A73</f>
        <v>1</v>
      </c>
      <c r="B73" s="1">
        <f>'[1]RC-1(PY)'!B73</f>
        <v>1</v>
      </c>
      <c r="C73" s="1">
        <f>'[1]RC-1(PY)'!C73</f>
        <v>2024</v>
      </c>
      <c r="D73" s="1">
        <f>'[1]RC-1(PY)'!D73</f>
        <v>4</v>
      </c>
      <c r="E73" s="1">
        <f>'[1]RC-1(PY)'!E73</f>
        <v>340</v>
      </c>
      <c r="F73" s="1">
        <f>'[1]RC-1(PY)'!F73</f>
        <v>320</v>
      </c>
      <c r="G73" s="1">
        <f>'[1]RC-1(PY)'!G73</f>
        <v>24</v>
      </c>
      <c r="H73" s="1">
        <f>'[1]RC-1(PY)'!H73</f>
        <v>12</v>
      </c>
      <c r="I73" s="1">
        <f>'[1]RC-1(PY)'!I73</f>
        <v>2</v>
      </c>
      <c r="J73" s="1">
        <f>'[1]RC-1(PY)'!J73</f>
        <v>1</v>
      </c>
      <c r="K73" s="1">
        <f>'[1]RC-1(PY)'!K73</f>
        <v>3</v>
      </c>
      <c r="L73" s="1">
        <f>'[1]RC-1(PY)'!L73</f>
        <v>2</v>
      </c>
      <c r="M73" s="1">
        <f>'[1]RC-1(PY)'!M73</f>
        <v>1</v>
      </c>
      <c r="N73" s="1">
        <f>'[1]RC-1(PY)'!N73</f>
        <v>1</v>
      </c>
      <c r="O73" s="1">
        <f>'[1]RC-1(PY)'!O73</f>
        <v>5</v>
      </c>
      <c r="P73" s="1">
        <f>'[1]RC-1(PY)'!P73</f>
        <v>1</v>
      </c>
      <c r="Q73" s="1">
        <f>'[1]RC-1(PY)'!Q73</f>
        <v>0</v>
      </c>
      <c r="R73" s="1">
        <f>'[1]RC-1(PY)'!R73</f>
        <v>101</v>
      </c>
      <c r="S73" s="1">
        <f>'[1]RC-1(PY)'!S73</f>
        <v>3</v>
      </c>
      <c r="T73" s="1">
        <f>'[1]RC-1(PY)'!T73</f>
        <v>4</v>
      </c>
      <c r="U73" s="1">
        <f>'[1]RC-1(PY)'!U73</f>
        <v>0</v>
      </c>
      <c r="V73" s="1">
        <f>'[1]RC-1(PY)'!V73</f>
        <v>0</v>
      </c>
      <c r="W73" s="1">
        <f>'[1]RC-1(PY)'!W73</f>
        <v>1001</v>
      </c>
      <c r="X73" s="1">
        <f>'[1]RC-1(PY)'!X73</f>
        <v>8</v>
      </c>
      <c r="Y73" s="1">
        <f>'[1]RC-1(PY)'!Y73</f>
        <v>0</v>
      </c>
      <c r="Z73" s="1">
        <f>'[1]RC-1(PY)'!Z73</f>
        <v>0</v>
      </c>
      <c r="AA73" s="1">
        <f>'[1]RC-1(PY)'!AA73</f>
        <v>165</v>
      </c>
      <c r="AB73" s="1">
        <f>'[1]RC-1(PY)'!AB73</f>
        <v>264.08999999999997</v>
      </c>
      <c r="AC73" s="1">
        <f>'[1]RC-1(PY)'!AC73</f>
        <v>23.805299999999999</v>
      </c>
      <c r="AD73" s="1">
        <f>'[1]RC-1(PY)'!AD73</f>
        <v>20</v>
      </c>
      <c r="AE73" s="1">
        <f>'[1]RC-1(PY)'!AE73</f>
        <v>29.1722</v>
      </c>
      <c r="AF73" s="1">
        <f>'[1]RC-1(PY)'!AF73</f>
        <v>4</v>
      </c>
      <c r="AG73" s="1">
        <f>'[1]RC-1(PY)'!AG73</f>
        <v>4</v>
      </c>
      <c r="AH73" s="1">
        <f>'[1]RC-1(PY)'!AH73</f>
        <v>4</v>
      </c>
      <c r="AI73" s="1">
        <f>'[1]RC-1(PY)'!AI73</f>
        <v>0</v>
      </c>
    </row>
    <row r="74" spans="1:35" x14ac:dyDescent="0.3">
      <c r="A74" s="1">
        <f>'[1]RC-1(PY)'!A74</f>
        <v>1</v>
      </c>
      <c r="B74" s="1">
        <f>'[1]RC-1(PY)'!B74</f>
        <v>1</v>
      </c>
      <c r="C74" s="1">
        <f>'[1]RC-1(PY)'!C74</f>
        <v>2024</v>
      </c>
      <c r="D74" s="1">
        <f>'[1]RC-1(PY)'!D74</f>
        <v>4</v>
      </c>
      <c r="E74" s="1">
        <f>'[1]RC-1(PY)'!E74</f>
        <v>340</v>
      </c>
      <c r="F74" s="1">
        <f>'[1]RC-1(PY)'!F74</f>
        <v>320</v>
      </c>
      <c r="G74" s="1">
        <f>'[1]RC-1(PY)'!G74</f>
        <v>24</v>
      </c>
      <c r="H74" s="1">
        <f>'[1]RC-1(PY)'!H74</f>
        <v>13</v>
      </c>
      <c r="I74" s="1">
        <f>'[1]RC-1(PY)'!I74</f>
        <v>2</v>
      </c>
      <c r="J74" s="1">
        <f>'[1]RC-1(PY)'!J74</f>
        <v>1</v>
      </c>
      <c r="K74" s="1">
        <f>'[1]RC-1(PY)'!K74</f>
        <v>3</v>
      </c>
      <c r="L74" s="1">
        <f>'[1]RC-1(PY)'!L74</f>
        <v>1</v>
      </c>
      <c r="M74" s="1">
        <f>'[1]RC-1(PY)'!M74</f>
        <v>1</v>
      </c>
      <c r="N74" s="1">
        <f>'[1]RC-1(PY)'!N74</f>
        <v>1</v>
      </c>
      <c r="O74" s="1">
        <f>'[1]RC-1(PY)'!O74</f>
        <v>5</v>
      </c>
      <c r="P74" s="1">
        <f>'[1]RC-1(PY)'!P74</f>
        <v>1</v>
      </c>
      <c r="Q74" s="1">
        <f>'[1]RC-1(PY)'!Q74</f>
        <v>0</v>
      </c>
      <c r="R74" s="1">
        <f>'[1]RC-1(PY)'!R74</f>
        <v>101</v>
      </c>
      <c r="S74" s="1">
        <f>'[1]RC-1(PY)'!S74</f>
        <v>3</v>
      </c>
      <c r="T74" s="1">
        <f>'[1]RC-1(PY)'!T74</f>
        <v>4</v>
      </c>
      <c r="U74" s="1">
        <f>'[1]RC-1(PY)'!U74</f>
        <v>0</v>
      </c>
      <c r="V74" s="1">
        <f>'[1]RC-1(PY)'!V74</f>
        <v>0</v>
      </c>
      <c r="W74" s="1">
        <f>'[1]RC-1(PY)'!W74</f>
        <v>1001</v>
      </c>
      <c r="X74" s="1">
        <f>'[1]RC-1(PY)'!X74</f>
        <v>8</v>
      </c>
      <c r="Y74" s="1">
        <f>'[1]RC-1(PY)'!Y74</f>
        <v>0</v>
      </c>
      <c r="Z74" s="1">
        <f>'[1]RC-1(PY)'!Z74</f>
        <v>0</v>
      </c>
      <c r="AA74" s="1">
        <f>'[1]RC-1(PY)'!AA74</f>
        <v>1166</v>
      </c>
      <c r="AB74" s="1">
        <f>'[1]RC-1(PY)'!AB74</f>
        <v>1695.49</v>
      </c>
      <c r="AC74" s="1">
        <f>'[1]RC-1(PY)'!AC74</f>
        <v>9.4499999999999993</v>
      </c>
      <c r="AD74" s="1">
        <f>'[1]RC-1(PY)'!AD74</f>
        <v>20</v>
      </c>
      <c r="AE74" s="1">
        <f>'[1]RC-1(PY)'!AE74</f>
        <v>24.075800000000001</v>
      </c>
      <c r="AF74" s="1">
        <f>'[1]RC-1(PY)'!AF74</f>
        <v>4</v>
      </c>
      <c r="AG74" s="1">
        <f>'[1]RC-1(PY)'!AG74</f>
        <v>4</v>
      </c>
      <c r="AH74" s="1">
        <f>'[1]RC-1(PY)'!AH74</f>
        <v>4</v>
      </c>
      <c r="AI74" s="1">
        <f>'[1]RC-1(PY)'!AI74</f>
        <v>0</v>
      </c>
    </row>
    <row r="75" spans="1:35" x14ac:dyDescent="0.3">
      <c r="A75" s="1">
        <f>'[1]RC-1(PY)'!A75</f>
        <v>1</v>
      </c>
      <c r="B75" s="1">
        <f>'[1]RC-1(PY)'!B75</f>
        <v>1</v>
      </c>
      <c r="C75" s="1">
        <f>'[1]RC-1(PY)'!C75</f>
        <v>2024</v>
      </c>
      <c r="D75" s="1">
        <f>'[1]RC-1(PY)'!D75</f>
        <v>4</v>
      </c>
      <c r="E75" s="1">
        <f>'[1]RC-1(PY)'!E75</f>
        <v>340</v>
      </c>
      <c r="F75" s="1">
        <f>'[1]RC-1(PY)'!F75</f>
        <v>320</v>
      </c>
      <c r="G75" s="1">
        <f>'[1]RC-1(PY)'!G75</f>
        <v>24</v>
      </c>
      <c r="H75" s="1">
        <f>'[1]RC-1(PY)'!H75</f>
        <v>15</v>
      </c>
      <c r="I75" s="1">
        <f>'[1]RC-1(PY)'!I75</f>
        <v>2</v>
      </c>
      <c r="J75" s="1">
        <f>'[1]RC-1(PY)'!J75</f>
        <v>1</v>
      </c>
      <c r="K75" s="1">
        <f>'[1]RC-1(PY)'!K75</f>
        <v>3</v>
      </c>
      <c r="L75" s="1">
        <f>'[1]RC-1(PY)'!L75</f>
        <v>2</v>
      </c>
      <c r="M75" s="1">
        <f>'[1]RC-1(PY)'!M75</f>
        <v>1</v>
      </c>
      <c r="N75" s="1">
        <f>'[1]RC-1(PY)'!N75</f>
        <v>4</v>
      </c>
      <c r="O75" s="1">
        <f>'[1]RC-1(PY)'!O75</f>
        <v>9</v>
      </c>
      <c r="P75" s="1">
        <f>'[1]RC-1(PY)'!P75</f>
        <v>0</v>
      </c>
      <c r="Q75" s="1">
        <f>'[1]RC-1(PY)'!Q75</f>
        <v>0</v>
      </c>
      <c r="R75" s="1">
        <f>'[1]RC-1(PY)'!R75</f>
        <v>101</v>
      </c>
      <c r="S75" s="1">
        <f>'[1]RC-1(PY)'!S75</f>
        <v>3</v>
      </c>
      <c r="T75" s="1">
        <f>'[1]RC-1(PY)'!T75</f>
        <v>4</v>
      </c>
      <c r="U75" s="1">
        <f>'[1]RC-1(PY)'!U75</f>
        <v>0</v>
      </c>
      <c r="V75" s="1">
        <f>'[1]RC-1(PY)'!V75</f>
        <v>0</v>
      </c>
      <c r="W75" s="1">
        <f>'[1]RC-1(PY)'!W75</f>
        <v>1001</v>
      </c>
      <c r="X75" s="1">
        <f>'[1]RC-1(PY)'!X75</f>
        <v>8</v>
      </c>
      <c r="Y75" s="1">
        <f>'[1]RC-1(PY)'!Y75</f>
        <v>0</v>
      </c>
      <c r="Z75" s="1">
        <f>'[1]RC-1(PY)'!Z75</f>
        <v>0</v>
      </c>
      <c r="AA75" s="1">
        <f>'[1]RC-1(PY)'!AA75</f>
        <v>636</v>
      </c>
      <c r="AB75" s="1">
        <f>'[1]RC-1(PY)'!AB75</f>
        <v>425</v>
      </c>
      <c r="AC75" s="1">
        <f>'[1]RC-1(PY)'!AC75</f>
        <v>6.0350000000000001</v>
      </c>
      <c r="AD75" s="1">
        <f>'[1]RC-1(PY)'!AD75</f>
        <v>20</v>
      </c>
      <c r="AE75" s="1">
        <f>'[1]RC-1(PY)'!AE75</f>
        <v>9.8427000000000007</v>
      </c>
      <c r="AF75" s="1">
        <f>'[1]RC-1(PY)'!AF75</f>
        <v>4</v>
      </c>
      <c r="AG75" s="1">
        <f>'[1]RC-1(PY)'!AG75</f>
        <v>4</v>
      </c>
      <c r="AH75" s="1">
        <f>'[1]RC-1(PY)'!AH75</f>
        <v>4</v>
      </c>
      <c r="AI75" s="1">
        <f>'[1]RC-1(PY)'!AI75</f>
        <v>0</v>
      </c>
    </row>
    <row r="76" spans="1:35" x14ac:dyDescent="0.3">
      <c r="A76" s="1">
        <f>'[1]RC-1(PY)'!A76</f>
        <v>1</v>
      </c>
      <c r="B76" s="1">
        <f>'[1]RC-1(PY)'!B76</f>
        <v>1</v>
      </c>
      <c r="C76" s="1">
        <f>'[1]RC-1(PY)'!C76</f>
        <v>2024</v>
      </c>
      <c r="D76" s="1">
        <f>'[1]RC-1(PY)'!D76</f>
        <v>4</v>
      </c>
      <c r="E76" s="1">
        <f>'[1]RC-1(PY)'!E76</f>
        <v>340</v>
      </c>
      <c r="F76" s="1">
        <f>'[1]RC-1(PY)'!F76</f>
        <v>320</v>
      </c>
      <c r="G76" s="1">
        <f>'[1]RC-1(PY)'!G76</f>
        <v>24</v>
      </c>
      <c r="H76" s="1">
        <f>'[1]RC-1(PY)'!H76</f>
        <v>16</v>
      </c>
      <c r="I76" s="1">
        <f>'[1]RC-1(PY)'!I76</f>
        <v>2</v>
      </c>
      <c r="J76" s="1">
        <f>'[1]RC-1(PY)'!J76</f>
        <v>1</v>
      </c>
      <c r="K76" s="1">
        <f>'[1]RC-1(PY)'!K76</f>
        <v>3</v>
      </c>
      <c r="L76" s="1">
        <f>'[1]RC-1(PY)'!L76</f>
        <v>3</v>
      </c>
      <c r="M76" s="1">
        <f>'[1]RC-1(PY)'!M76</f>
        <v>1</v>
      </c>
      <c r="N76" s="1">
        <f>'[1]RC-1(PY)'!N76</f>
        <v>1</v>
      </c>
      <c r="O76" s="1">
        <f>'[1]RC-1(PY)'!O76</f>
        <v>3</v>
      </c>
      <c r="P76" s="1">
        <f>'[1]RC-1(PY)'!P76</f>
        <v>1</v>
      </c>
      <c r="Q76" s="1">
        <f>'[1]RC-1(PY)'!Q76</f>
        <v>1</v>
      </c>
      <c r="R76" s="1">
        <f>'[1]RC-1(PY)'!R76</f>
        <v>101</v>
      </c>
      <c r="S76" s="1">
        <f>'[1]RC-1(PY)'!S76</f>
        <v>3</v>
      </c>
      <c r="T76" s="1">
        <f>'[1]RC-1(PY)'!T76</f>
        <v>4</v>
      </c>
      <c r="U76" s="1">
        <f>'[1]RC-1(PY)'!U76</f>
        <v>0</v>
      </c>
      <c r="V76" s="1">
        <f>'[1]RC-1(PY)'!V76</f>
        <v>0</v>
      </c>
      <c r="W76" s="1">
        <f>'[1]RC-1(PY)'!W76</f>
        <v>1001</v>
      </c>
      <c r="X76" s="1">
        <f>'[1]RC-1(PY)'!X76</f>
        <v>8</v>
      </c>
      <c r="Y76" s="1">
        <f>'[1]RC-1(PY)'!Y76</f>
        <v>0</v>
      </c>
      <c r="Z76" s="1">
        <f>'[1]RC-1(PY)'!Z76</f>
        <v>0</v>
      </c>
      <c r="AA76" s="1">
        <f>'[1]RC-1(PY)'!AA76</f>
        <v>995</v>
      </c>
      <c r="AB76" s="1">
        <f>'[1]RC-1(PY)'!AB76</f>
        <v>451.9</v>
      </c>
      <c r="AC76" s="1">
        <f>'[1]RC-1(PY)'!AC76</f>
        <v>3.55</v>
      </c>
      <c r="AD76" s="1">
        <f>'[1]RC-1(PY)'!AD76</f>
        <v>20</v>
      </c>
      <c r="AE76" s="1">
        <f>'[1]RC-1(PY)'!AE76</f>
        <v>5.57</v>
      </c>
      <c r="AF76" s="1">
        <f>'[1]RC-1(PY)'!AF76</f>
        <v>4</v>
      </c>
      <c r="AG76" s="1">
        <f>'[1]RC-1(PY)'!AG76</f>
        <v>4</v>
      </c>
      <c r="AH76" s="1">
        <f>'[1]RC-1(PY)'!AH76</f>
        <v>4</v>
      </c>
      <c r="AI76" s="1">
        <f>'[1]RC-1(PY)'!AI76</f>
        <v>0</v>
      </c>
    </row>
    <row r="77" spans="1:35" x14ac:dyDescent="0.3">
      <c r="A77" s="1">
        <f>'[1]RC-1(PY)'!A77</f>
        <v>1</v>
      </c>
      <c r="B77" s="1">
        <f>'[1]RC-1(PY)'!B77</f>
        <v>1</v>
      </c>
      <c r="C77" s="1">
        <f>'[1]RC-1(PY)'!C77</f>
        <v>2024</v>
      </c>
      <c r="D77" s="1">
        <f>'[1]RC-1(PY)'!D77</f>
        <v>4</v>
      </c>
      <c r="E77" s="1">
        <f>'[1]RC-1(PY)'!E77</f>
        <v>340</v>
      </c>
      <c r="F77" s="1">
        <f>'[1]RC-1(PY)'!F77</f>
        <v>320</v>
      </c>
      <c r="G77" s="1">
        <f>'[1]RC-1(PY)'!G77</f>
        <v>24</v>
      </c>
      <c r="H77" s="1">
        <f>'[1]RC-1(PY)'!H77</f>
        <v>17</v>
      </c>
      <c r="I77" s="1">
        <f>'[1]RC-1(PY)'!I77</f>
        <v>2</v>
      </c>
      <c r="J77" s="1">
        <f>'[1]RC-1(PY)'!J77</f>
        <v>1</v>
      </c>
      <c r="K77" s="1">
        <f>'[1]RC-1(PY)'!K77</f>
        <v>3</v>
      </c>
      <c r="L77" s="1">
        <f>'[1]RC-1(PY)'!L77</f>
        <v>3</v>
      </c>
      <c r="M77" s="1">
        <f>'[1]RC-1(PY)'!M77</f>
        <v>1</v>
      </c>
      <c r="N77" s="1">
        <f>'[1]RC-1(PY)'!N77</f>
        <v>1</v>
      </c>
      <c r="O77" s="1">
        <f>'[1]RC-1(PY)'!O77</f>
        <v>4</v>
      </c>
      <c r="P77" s="1">
        <f>'[1]RC-1(PY)'!P77</f>
        <v>0</v>
      </c>
      <c r="Q77" s="1">
        <f>'[1]RC-1(PY)'!Q77</f>
        <v>0</v>
      </c>
      <c r="R77" s="1">
        <f>'[1]RC-1(PY)'!R77</f>
        <v>101</v>
      </c>
      <c r="S77" s="1">
        <f>'[1]RC-1(PY)'!S77</f>
        <v>3</v>
      </c>
      <c r="T77" s="1">
        <f>'[1]RC-1(PY)'!T77</f>
        <v>4</v>
      </c>
      <c r="U77" s="1">
        <f>'[1]RC-1(PY)'!U77</f>
        <v>0</v>
      </c>
      <c r="V77" s="1">
        <f>'[1]RC-1(PY)'!V77</f>
        <v>0</v>
      </c>
      <c r="W77" s="1">
        <f>'[1]RC-1(PY)'!W77</f>
        <v>1001</v>
      </c>
      <c r="X77" s="1">
        <f>'[1]RC-1(PY)'!X77</f>
        <v>8</v>
      </c>
      <c r="Y77" s="1">
        <f>'[1]RC-1(PY)'!Y77</f>
        <v>0</v>
      </c>
      <c r="Z77" s="1">
        <f>'[1]RC-1(PY)'!Z77</f>
        <v>0</v>
      </c>
      <c r="AA77" s="1">
        <f>'[1]RC-1(PY)'!AA77</f>
        <v>1301</v>
      </c>
      <c r="AB77" s="1">
        <f>'[1]RC-1(PY)'!AB77</f>
        <v>1387.13</v>
      </c>
      <c r="AC77" s="1">
        <f>'[1]RC-1(PY)'!AC77</f>
        <v>6.9337</v>
      </c>
      <c r="AD77" s="1">
        <f>'[1]RC-1(PY)'!AD77</f>
        <v>20</v>
      </c>
      <c r="AE77" s="1">
        <f>'[1]RC-1(PY)'!AE77</f>
        <v>10.2692</v>
      </c>
      <c r="AF77" s="1">
        <f>'[1]RC-1(PY)'!AF77</f>
        <v>4</v>
      </c>
      <c r="AG77" s="1">
        <f>'[1]RC-1(PY)'!AG77</f>
        <v>4</v>
      </c>
      <c r="AH77" s="1">
        <f>'[1]RC-1(PY)'!AH77</f>
        <v>4</v>
      </c>
      <c r="AI77" s="1">
        <f>'[1]RC-1(PY)'!AI77</f>
        <v>0</v>
      </c>
    </row>
    <row r="78" spans="1:35" x14ac:dyDescent="0.3">
      <c r="A78" s="1">
        <f>'[1]RC-1(PY)'!A78</f>
        <v>1</v>
      </c>
      <c r="B78" s="1">
        <f>'[1]RC-1(PY)'!B78</f>
        <v>1</v>
      </c>
      <c r="C78" s="1">
        <f>'[1]RC-1(PY)'!C78</f>
        <v>2024</v>
      </c>
      <c r="D78" s="1">
        <f>'[1]RC-1(PY)'!D78</f>
        <v>4</v>
      </c>
      <c r="E78" s="1">
        <f>'[1]RC-1(PY)'!E78</f>
        <v>340</v>
      </c>
      <c r="F78" s="1">
        <f>'[1]RC-1(PY)'!F78</f>
        <v>320</v>
      </c>
      <c r="G78" s="1">
        <f>'[1]RC-1(PY)'!G78</f>
        <v>24</v>
      </c>
      <c r="H78" s="1">
        <f>'[1]RC-1(PY)'!H78</f>
        <v>19</v>
      </c>
      <c r="I78" s="1">
        <f>'[1]RC-1(PY)'!I78</f>
        <v>2</v>
      </c>
      <c r="J78" s="1">
        <f>'[1]RC-1(PY)'!J78</f>
        <v>1</v>
      </c>
      <c r="K78" s="1">
        <f>'[1]RC-1(PY)'!K78</f>
        <v>3</v>
      </c>
      <c r="L78" s="1">
        <f>'[1]RC-1(PY)'!L78</f>
        <v>3</v>
      </c>
      <c r="M78" s="1">
        <f>'[1]RC-1(PY)'!M78</f>
        <v>1</v>
      </c>
      <c r="N78" s="1">
        <f>'[1]RC-1(PY)'!N78</f>
        <v>1</v>
      </c>
      <c r="O78" s="1">
        <f>'[1]RC-1(PY)'!O78</f>
        <v>5</v>
      </c>
      <c r="P78" s="1">
        <f>'[1]RC-1(PY)'!P78</f>
        <v>1</v>
      </c>
      <c r="Q78" s="1">
        <f>'[1]RC-1(PY)'!Q78</f>
        <v>1</v>
      </c>
      <c r="R78" s="1">
        <f>'[1]RC-1(PY)'!R78</f>
        <v>101</v>
      </c>
      <c r="S78" s="1">
        <f>'[1]RC-1(PY)'!S78</f>
        <v>3</v>
      </c>
      <c r="T78" s="1">
        <f>'[1]RC-1(PY)'!T78</f>
        <v>4</v>
      </c>
      <c r="U78" s="1">
        <f>'[1]RC-1(PY)'!U78</f>
        <v>0</v>
      </c>
      <c r="V78" s="1">
        <f>'[1]RC-1(PY)'!V78</f>
        <v>0</v>
      </c>
      <c r="W78" s="1">
        <f>'[1]RC-1(PY)'!W78</f>
        <v>1001</v>
      </c>
      <c r="X78" s="1">
        <f>'[1]RC-1(PY)'!X78</f>
        <v>8</v>
      </c>
      <c r="Y78" s="1">
        <f>'[1]RC-1(PY)'!Y78</f>
        <v>0</v>
      </c>
      <c r="Z78" s="1">
        <f>'[1]RC-1(PY)'!Z78</f>
        <v>0</v>
      </c>
      <c r="AA78" s="1">
        <f>'[1]RC-1(PY)'!AA78</f>
        <v>197</v>
      </c>
      <c r="AB78" s="1">
        <f>'[1]RC-1(PY)'!AB78</f>
        <v>240.76</v>
      </c>
      <c r="AC78" s="1">
        <f>'[1]RC-1(PY)'!AC78</f>
        <v>4.7847999999999997</v>
      </c>
      <c r="AD78" s="1">
        <f>'[1]RC-1(PY)'!AD78</f>
        <v>20</v>
      </c>
      <c r="AE78" s="1">
        <f>'[1]RC-1(PY)'!AE78</f>
        <v>19.106200000000001</v>
      </c>
      <c r="AF78" s="1">
        <f>'[1]RC-1(PY)'!AF78</f>
        <v>4</v>
      </c>
      <c r="AG78" s="1">
        <f>'[1]RC-1(PY)'!AG78</f>
        <v>4</v>
      </c>
      <c r="AH78" s="1">
        <f>'[1]RC-1(PY)'!AH78</f>
        <v>4</v>
      </c>
      <c r="AI78" s="1">
        <f>'[1]RC-1(PY)'!AI78</f>
        <v>0</v>
      </c>
    </row>
    <row r="79" spans="1:35" x14ac:dyDescent="0.3">
      <c r="A79" s="1">
        <f>'[1]RC-1(PY)'!A79</f>
        <v>1</v>
      </c>
      <c r="B79" s="1">
        <f>'[1]RC-1(PY)'!B79</f>
        <v>1</v>
      </c>
      <c r="C79" s="1">
        <f>'[1]RC-1(PY)'!C79</f>
        <v>2024</v>
      </c>
      <c r="D79" s="1">
        <f>'[1]RC-1(PY)'!D79</f>
        <v>4</v>
      </c>
      <c r="E79" s="1">
        <f>'[1]RC-1(PY)'!E79</f>
        <v>340</v>
      </c>
      <c r="F79" s="1">
        <f>'[1]RC-1(PY)'!F79</f>
        <v>320</v>
      </c>
      <c r="G79" s="1">
        <f>'[1]RC-1(PY)'!G79</f>
        <v>24</v>
      </c>
      <c r="H79" s="1">
        <f>'[1]RC-1(PY)'!H79</f>
        <v>20</v>
      </c>
      <c r="I79" s="1">
        <f>'[1]RC-1(PY)'!I79</f>
        <v>2</v>
      </c>
      <c r="J79" s="1">
        <f>'[1]RC-1(PY)'!J79</f>
        <v>1</v>
      </c>
      <c r="K79" s="1">
        <f>'[1]RC-1(PY)'!K79</f>
        <v>3</v>
      </c>
      <c r="L79" s="1">
        <f>'[1]RC-1(PY)'!L79</f>
        <v>2</v>
      </c>
      <c r="M79" s="1">
        <f>'[1]RC-1(PY)'!M79</f>
        <v>1</v>
      </c>
      <c r="N79" s="1">
        <f>'[1]RC-1(PY)'!N79</f>
        <v>1</v>
      </c>
      <c r="O79" s="1">
        <f>'[1]RC-1(PY)'!O79</f>
        <v>5</v>
      </c>
      <c r="P79" s="1">
        <f>'[1]RC-1(PY)'!P79</f>
        <v>0</v>
      </c>
      <c r="Q79" s="1">
        <f>'[1]RC-1(PY)'!Q79</f>
        <v>0</v>
      </c>
      <c r="R79" s="1">
        <f>'[1]RC-1(PY)'!R79</f>
        <v>101</v>
      </c>
      <c r="S79" s="1">
        <f>'[1]RC-1(PY)'!S79</f>
        <v>3</v>
      </c>
      <c r="T79" s="1">
        <f>'[1]RC-1(PY)'!T79</f>
        <v>4</v>
      </c>
      <c r="U79" s="1">
        <f>'[1]RC-1(PY)'!U79</f>
        <v>0</v>
      </c>
      <c r="V79" s="1">
        <f>'[1]RC-1(PY)'!V79</f>
        <v>0</v>
      </c>
      <c r="W79" s="1">
        <f>'[1]RC-1(PY)'!W79</f>
        <v>1001</v>
      </c>
      <c r="X79" s="1">
        <f>'[1]RC-1(PY)'!X79</f>
        <v>8</v>
      </c>
      <c r="Y79" s="1">
        <f>'[1]RC-1(PY)'!Y79</f>
        <v>0</v>
      </c>
      <c r="Z79" s="1">
        <f>'[1]RC-1(PY)'!Z79</f>
        <v>0</v>
      </c>
      <c r="AA79" s="1">
        <f>'[1]RC-1(PY)'!AA79</f>
        <v>36</v>
      </c>
      <c r="AB79" s="1">
        <f>'[1]RC-1(PY)'!AB79</f>
        <v>693.54</v>
      </c>
      <c r="AC79" s="1">
        <f>'[1]RC-1(PY)'!AC79</f>
        <v>2.6309999999999998</v>
      </c>
      <c r="AD79" s="1">
        <f>'[1]RC-1(PY)'!AD79</f>
        <v>20</v>
      </c>
      <c r="AE79" s="1">
        <f>'[1]RC-1(PY)'!AE79</f>
        <v>942.91300000000001</v>
      </c>
      <c r="AF79" s="1">
        <f>'[1]RC-1(PY)'!AF79</f>
        <v>4</v>
      </c>
      <c r="AG79" s="1">
        <f>'[1]RC-1(PY)'!AG79</f>
        <v>4</v>
      </c>
      <c r="AH79" s="1">
        <f>'[1]RC-1(PY)'!AH79</f>
        <v>4</v>
      </c>
      <c r="AI79" s="1">
        <f>'[1]RC-1(PY)'!AI79</f>
        <v>0</v>
      </c>
    </row>
    <row r="80" spans="1:35" x14ac:dyDescent="0.3">
      <c r="A80" s="1">
        <f>'[1]RC-1(PY)'!A80</f>
        <v>1</v>
      </c>
      <c r="B80" s="1">
        <f>'[1]RC-1(PY)'!B80</f>
        <v>1</v>
      </c>
      <c r="C80" s="1">
        <f>'[1]RC-1(PY)'!C80</f>
        <v>2024</v>
      </c>
      <c r="D80" s="1">
        <f>'[1]RC-1(PY)'!D80</f>
        <v>4</v>
      </c>
      <c r="E80" s="1">
        <f>'[1]RC-1(PY)'!E80</f>
        <v>340</v>
      </c>
      <c r="F80" s="1">
        <f>'[1]RC-1(PY)'!F80</f>
        <v>320</v>
      </c>
      <c r="G80" s="1">
        <f>'[1]RC-1(PY)'!G80</f>
        <v>24</v>
      </c>
      <c r="H80" s="1">
        <f>'[1]RC-1(PY)'!H80</f>
        <v>21</v>
      </c>
      <c r="I80" s="1">
        <f>'[1]RC-1(PY)'!I80</f>
        <v>2</v>
      </c>
      <c r="J80" s="1">
        <f>'[1]RC-1(PY)'!J80</f>
        <v>1</v>
      </c>
      <c r="K80" s="1">
        <f>'[1]RC-1(PY)'!K80</f>
        <v>3</v>
      </c>
      <c r="L80" s="1">
        <f>'[1]RC-1(PY)'!L80</f>
        <v>1</v>
      </c>
      <c r="M80" s="1">
        <f>'[1]RC-1(PY)'!M80</f>
        <v>1</v>
      </c>
      <c r="N80" s="1">
        <f>'[1]RC-1(PY)'!N80</f>
        <v>1</v>
      </c>
      <c r="O80" s="1">
        <f>'[1]RC-1(PY)'!O80</f>
        <v>3</v>
      </c>
      <c r="P80" s="1">
        <f>'[1]RC-1(PY)'!P80</f>
        <v>1</v>
      </c>
      <c r="Q80" s="1">
        <f>'[1]RC-1(PY)'!Q80</f>
        <v>1</v>
      </c>
      <c r="R80" s="1">
        <f>'[1]RC-1(PY)'!R80</f>
        <v>101</v>
      </c>
      <c r="S80" s="1">
        <f>'[1]RC-1(PY)'!S80</f>
        <v>3</v>
      </c>
      <c r="T80" s="1">
        <f>'[1]RC-1(PY)'!T80</f>
        <v>6</v>
      </c>
      <c r="U80" s="1">
        <f>'[1]RC-1(PY)'!U80</f>
        <v>0</v>
      </c>
      <c r="V80" s="1">
        <f>'[1]RC-1(PY)'!V80</f>
        <v>0</v>
      </c>
      <c r="W80" s="1">
        <f>'[1]RC-1(PY)'!W80</f>
        <v>1001</v>
      </c>
      <c r="X80" s="1">
        <f>'[1]RC-1(PY)'!X80</f>
        <v>8</v>
      </c>
      <c r="Y80" s="1">
        <f>'[1]RC-1(PY)'!Y80</f>
        <v>0</v>
      </c>
      <c r="Z80" s="1">
        <f>'[1]RC-1(PY)'!Z80</f>
        <v>0</v>
      </c>
      <c r="AA80" s="1">
        <f>'[1]RC-1(PY)'!AA80</f>
        <v>334</v>
      </c>
      <c r="AB80" s="1">
        <f>'[1]RC-1(PY)'!AB80</f>
        <v>500.94</v>
      </c>
      <c r="AC80" s="1">
        <f>'[1]RC-1(PY)'!AC80</f>
        <v>0</v>
      </c>
      <c r="AD80" s="1">
        <f>'[1]RC-1(PY)'!AD80</f>
        <v>20</v>
      </c>
      <c r="AE80" s="1">
        <f>'[1]RC-1(PY)'!AE80</f>
        <v>13.59</v>
      </c>
      <c r="AF80" s="1">
        <f>'[1]RC-1(PY)'!AF80</f>
        <v>4</v>
      </c>
      <c r="AG80" s="1">
        <f>'[1]RC-1(PY)'!AG80</f>
        <v>4</v>
      </c>
      <c r="AH80" s="1">
        <f>'[1]RC-1(PY)'!AH80</f>
        <v>4</v>
      </c>
      <c r="AI80" s="1">
        <f>'[1]RC-1(PY)'!AI80</f>
        <v>0</v>
      </c>
    </row>
    <row r="81" spans="1:35" x14ac:dyDescent="0.3">
      <c r="A81" s="1">
        <f>'[1]RC-1(PY)'!A81</f>
        <v>1</v>
      </c>
      <c r="B81" s="1">
        <f>'[1]RC-1(PY)'!B81</f>
        <v>1</v>
      </c>
      <c r="C81" s="1">
        <f>'[1]RC-1(PY)'!C81</f>
        <v>2024</v>
      </c>
      <c r="D81" s="1">
        <f>'[1]RC-1(PY)'!D81</f>
        <v>4</v>
      </c>
      <c r="E81" s="1">
        <f>'[1]RC-1(PY)'!E81</f>
        <v>340</v>
      </c>
      <c r="F81" s="1">
        <f>'[1]RC-1(PY)'!F81</f>
        <v>320</v>
      </c>
      <c r="G81" s="1">
        <f>'[1]RC-1(PY)'!G81</f>
        <v>24</v>
      </c>
      <c r="H81" s="1">
        <f>'[1]RC-1(PY)'!H81</f>
        <v>22</v>
      </c>
      <c r="I81" s="1">
        <f>'[1]RC-1(PY)'!I81</f>
        <v>2</v>
      </c>
      <c r="J81" s="1">
        <f>'[1]RC-1(PY)'!J81</f>
        <v>1</v>
      </c>
      <c r="K81" s="1">
        <f>'[1]RC-1(PY)'!K81</f>
        <v>3</v>
      </c>
      <c r="L81" s="1">
        <f>'[1]RC-1(PY)'!L81</f>
        <v>3</v>
      </c>
      <c r="M81" s="1">
        <f>'[1]RC-1(PY)'!M81</f>
        <v>1</v>
      </c>
      <c r="N81" s="1">
        <f>'[1]RC-1(PY)'!N81</f>
        <v>1</v>
      </c>
      <c r="O81" s="1">
        <f>'[1]RC-1(PY)'!O81</f>
        <v>2</v>
      </c>
      <c r="P81" s="1">
        <f>'[1]RC-1(PY)'!P81</f>
        <v>1</v>
      </c>
      <c r="Q81" s="1">
        <f>'[1]RC-1(PY)'!Q81</f>
        <v>1</v>
      </c>
      <c r="R81" s="1">
        <f>'[1]RC-1(PY)'!R81</f>
        <v>101</v>
      </c>
      <c r="S81" s="1">
        <f>'[1]RC-1(PY)'!S81</f>
        <v>3</v>
      </c>
      <c r="T81" s="1">
        <f>'[1]RC-1(PY)'!T81</f>
        <v>4</v>
      </c>
      <c r="U81" s="1">
        <f>'[1]RC-1(PY)'!U81</f>
        <v>0</v>
      </c>
      <c r="V81" s="1">
        <f>'[1]RC-1(PY)'!V81</f>
        <v>0</v>
      </c>
      <c r="W81" s="1">
        <f>'[1]RC-1(PY)'!W81</f>
        <v>1001</v>
      </c>
      <c r="X81" s="1">
        <f>'[1]RC-1(PY)'!X81</f>
        <v>8</v>
      </c>
      <c r="Y81" s="1">
        <f>'[1]RC-1(PY)'!Y81</f>
        <v>0</v>
      </c>
      <c r="Z81" s="1">
        <f>'[1]RC-1(PY)'!Z81</f>
        <v>0</v>
      </c>
      <c r="AA81" s="1">
        <f>'[1]RC-1(PY)'!AA81</f>
        <v>248</v>
      </c>
      <c r="AB81" s="1">
        <f>'[1]RC-1(PY)'!AB81</f>
        <v>74</v>
      </c>
      <c r="AC81" s="1">
        <f>'[1]RC-1(PY)'!AC81</f>
        <v>2.2235</v>
      </c>
      <c r="AD81" s="1">
        <f>'[1]RC-1(PY)'!AD81</f>
        <v>18</v>
      </c>
      <c r="AE81" s="1">
        <f>'[1]RC-1(PY)'!AE81</f>
        <v>2.3641999999999999</v>
      </c>
      <c r="AF81" s="1">
        <f>'[1]RC-1(PY)'!AF81</f>
        <v>4</v>
      </c>
      <c r="AG81" s="1">
        <f>'[1]RC-1(PY)'!AG81</f>
        <v>4</v>
      </c>
      <c r="AH81" s="1">
        <f>'[1]RC-1(PY)'!AH81</f>
        <v>4</v>
      </c>
      <c r="AI81" s="1">
        <f>'[1]RC-1(PY)'!AI81</f>
        <v>0</v>
      </c>
    </row>
    <row r="82" spans="1:35" x14ac:dyDescent="0.3">
      <c r="A82" s="1">
        <f>'[1]RC-1(PY)'!A82</f>
        <v>1</v>
      </c>
      <c r="B82" s="1">
        <f>'[1]RC-1(PY)'!B82</f>
        <v>1</v>
      </c>
      <c r="C82" s="1">
        <f>'[1]RC-1(PY)'!C82</f>
        <v>2024</v>
      </c>
      <c r="D82" s="1">
        <f>'[1]RC-1(PY)'!D82</f>
        <v>4</v>
      </c>
      <c r="E82" s="1">
        <f>'[1]RC-1(PY)'!E82</f>
        <v>340</v>
      </c>
      <c r="F82" s="1">
        <f>'[1]RC-1(PY)'!F82</f>
        <v>320</v>
      </c>
      <c r="G82" s="1">
        <f>'[1]RC-1(PY)'!G82</f>
        <v>24</v>
      </c>
      <c r="H82" s="1">
        <f>'[1]RC-1(PY)'!H82</f>
        <v>25</v>
      </c>
      <c r="I82" s="1">
        <f>'[1]RC-1(PY)'!I82</f>
        <v>2</v>
      </c>
      <c r="J82" s="1">
        <f>'[1]RC-1(PY)'!J82</f>
        <v>1</v>
      </c>
      <c r="K82" s="1">
        <f>'[1]RC-1(PY)'!K82</f>
        <v>3</v>
      </c>
      <c r="L82" s="1">
        <f>'[1]RC-1(PY)'!L82</f>
        <v>4</v>
      </c>
      <c r="M82" s="1">
        <f>'[1]RC-1(PY)'!M82</f>
        <v>1</v>
      </c>
      <c r="N82" s="1">
        <f>'[1]RC-1(PY)'!N82</f>
        <v>4</v>
      </c>
      <c r="O82" s="1">
        <f>'[1]RC-1(PY)'!O82</f>
        <v>9</v>
      </c>
      <c r="P82" s="1">
        <f>'[1]RC-1(PY)'!P82</f>
        <v>1</v>
      </c>
      <c r="Q82" s="1">
        <f>'[1]RC-1(PY)'!Q82</f>
        <v>1</v>
      </c>
      <c r="R82" s="1">
        <f>'[1]RC-1(PY)'!R82</f>
        <v>101</v>
      </c>
      <c r="S82" s="1">
        <f>'[1]RC-1(PY)'!S82</f>
        <v>3</v>
      </c>
      <c r="T82" s="1">
        <f>'[1]RC-1(PY)'!T82</f>
        <v>4</v>
      </c>
      <c r="U82" s="1">
        <f>'[1]RC-1(PY)'!U82</f>
        <v>0</v>
      </c>
      <c r="V82" s="1">
        <f>'[1]RC-1(PY)'!V82</f>
        <v>0</v>
      </c>
      <c r="W82" s="1">
        <f>'[1]RC-1(PY)'!W82</f>
        <v>1001</v>
      </c>
      <c r="X82" s="1">
        <f>'[1]RC-1(PY)'!X82</f>
        <v>8</v>
      </c>
      <c r="Y82" s="1">
        <f>'[1]RC-1(PY)'!Y82</f>
        <v>0</v>
      </c>
      <c r="Z82" s="1">
        <f>'[1]RC-1(PY)'!Z82</f>
        <v>0</v>
      </c>
      <c r="AA82" s="1">
        <f>'[1]RC-1(PY)'!AA82</f>
        <v>877</v>
      </c>
      <c r="AB82" s="1">
        <f>'[1]RC-1(PY)'!AB82</f>
        <v>1212.96</v>
      </c>
      <c r="AC82" s="1">
        <f>'[1]RC-1(PY)'!AC82</f>
        <v>7.29</v>
      </c>
      <c r="AD82" s="1">
        <f>'[1]RC-1(PY)'!AD82</f>
        <v>20</v>
      </c>
      <c r="AE82" s="1">
        <f>'[1]RC-1(PY)'!AE82</f>
        <v>12.454700000000001</v>
      </c>
      <c r="AF82" s="1">
        <f>'[1]RC-1(PY)'!AF82</f>
        <v>4</v>
      </c>
      <c r="AG82" s="1">
        <f>'[1]RC-1(PY)'!AG82</f>
        <v>4</v>
      </c>
      <c r="AH82" s="1">
        <f>'[1]RC-1(PY)'!AH82</f>
        <v>4</v>
      </c>
      <c r="AI82" s="1">
        <f>'[1]RC-1(PY)'!AI82</f>
        <v>0</v>
      </c>
    </row>
    <row r="83" spans="1:35" x14ac:dyDescent="0.3">
      <c r="A83" s="1">
        <f>'[1]RC-1(PY)'!A83</f>
        <v>1</v>
      </c>
      <c r="B83" s="1">
        <f>'[1]RC-1(PY)'!B83</f>
        <v>1</v>
      </c>
      <c r="C83" s="1">
        <f>'[1]RC-1(PY)'!C83</f>
        <v>2024</v>
      </c>
      <c r="D83" s="1">
        <f>'[1]RC-1(PY)'!D83</f>
        <v>4</v>
      </c>
      <c r="E83" s="1">
        <f>'[1]RC-1(PY)'!E83</f>
        <v>340</v>
      </c>
      <c r="F83" s="1">
        <f>'[1]RC-1(PY)'!F83</f>
        <v>320</v>
      </c>
      <c r="G83" s="1">
        <f>'[1]RC-1(PY)'!G83</f>
        <v>24</v>
      </c>
      <c r="H83" s="1">
        <f>'[1]RC-1(PY)'!H83</f>
        <v>26</v>
      </c>
      <c r="I83" s="1">
        <f>'[1]RC-1(PY)'!I83</f>
        <v>2</v>
      </c>
      <c r="J83" s="1">
        <f>'[1]RC-1(PY)'!J83</f>
        <v>1</v>
      </c>
      <c r="K83" s="1">
        <f>'[1]RC-1(PY)'!K83</f>
        <v>3</v>
      </c>
      <c r="L83" s="1">
        <f>'[1]RC-1(PY)'!L83</f>
        <v>4</v>
      </c>
      <c r="M83" s="1">
        <f>'[1]RC-1(PY)'!M83</f>
        <v>1</v>
      </c>
      <c r="N83" s="1">
        <f>'[1]RC-1(PY)'!N83</f>
        <v>1</v>
      </c>
      <c r="O83" s="1">
        <f>'[1]RC-1(PY)'!O83</f>
        <v>5</v>
      </c>
      <c r="P83" s="1">
        <f>'[1]RC-1(PY)'!P83</f>
        <v>1</v>
      </c>
      <c r="Q83" s="1">
        <f>'[1]RC-1(PY)'!Q83</f>
        <v>1</v>
      </c>
      <c r="R83" s="1">
        <f>'[1]RC-1(PY)'!R83</f>
        <v>101</v>
      </c>
      <c r="S83" s="1">
        <f>'[1]RC-1(PY)'!S83</f>
        <v>3</v>
      </c>
      <c r="T83" s="1">
        <f>'[1]RC-1(PY)'!T83</f>
        <v>4</v>
      </c>
      <c r="U83" s="1">
        <f>'[1]RC-1(PY)'!U83</f>
        <v>0</v>
      </c>
      <c r="V83" s="1">
        <f>'[1]RC-1(PY)'!V83</f>
        <v>0</v>
      </c>
      <c r="W83" s="1">
        <f>'[1]RC-1(PY)'!W83</f>
        <v>1001</v>
      </c>
      <c r="X83" s="1">
        <f>'[1]RC-1(PY)'!X83</f>
        <v>8</v>
      </c>
      <c r="Y83" s="1">
        <f>'[1]RC-1(PY)'!Y83</f>
        <v>0</v>
      </c>
      <c r="Z83" s="1">
        <f>'[1]RC-1(PY)'!Z83</f>
        <v>0</v>
      </c>
      <c r="AA83" s="1">
        <f>'[1]RC-1(PY)'!AA83</f>
        <v>462</v>
      </c>
      <c r="AB83" s="1">
        <f>'[1]RC-1(PY)'!AB83</f>
        <v>343.1</v>
      </c>
      <c r="AC83" s="1">
        <f>'[1]RC-1(PY)'!AC83</f>
        <v>4.92</v>
      </c>
      <c r="AD83" s="1">
        <f>'[1]RC-1(PY)'!AD83</f>
        <v>20</v>
      </c>
      <c r="AE83" s="1">
        <f>'[1]RC-1(PY)'!AE83</f>
        <v>20.39</v>
      </c>
      <c r="AF83" s="1">
        <f>'[1]RC-1(PY)'!AF83</f>
        <v>4</v>
      </c>
      <c r="AG83" s="1">
        <f>'[1]RC-1(PY)'!AG83</f>
        <v>4</v>
      </c>
      <c r="AH83" s="1">
        <f>'[1]RC-1(PY)'!AH83</f>
        <v>4</v>
      </c>
      <c r="AI83" s="1">
        <f>'[1]RC-1(PY)'!AI83</f>
        <v>0</v>
      </c>
    </row>
    <row r="84" spans="1:35" x14ac:dyDescent="0.3">
      <c r="A84" s="1">
        <f>'[1]RC-1(PY)'!A84</f>
        <v>1</v>
      </c>
      <c r="B84" s="1">
        <f>'[1]RC-1(PY)'!B84</f>
        <v>1</v>
      </c>
      <c r="C84" s="1">
        <f>'[1]RC-1(PY)'!C84</f>
        <v>2024</v>
      </c>
      <c r="D84" s="1">
        <f>'[1]RC-1(PY)'!D84</f>
        <v>4</v>
      </c>
      <c r="E84" s="1">
        <f>'[1]RC-1(PY)'!E84</f>
        <v>340</v>
      </c>
      <c r="F84" s="1">
        <f>'[1]RC-1(PY)'!F84</f>
        <v>320</v>
      </c>
      <c r="G84" s="1">
        <f>'[1]RC-1(PY)'!G84</f>
        <v>24</v>
      </c>
      <c r="H84" s="1">
        <f>'[1]RC-1(PY)'!H84</f>
        <v>27</v>
      </c>
      <c r="I84" s="1">
        <f>'[1]RC-1(PY)'!I84</f>
        <v>2</v>
      </c>
      <c r="J84" s="1">
        <f>'[1]RC-1(PY)'!J84</f>
        <v>1</v>
      </c>
      <c r="K84" s="1">
        <f>'[1]RC-1(PY)'!K84</f>
        <v>3</v>
      </c>
      <c r="L84" s="1">
        <f>'[1]RC-1(PY)'!L84</f>
        <v>4</v>
      </c>
      <c r="M84" s="1">
        <f>'[1]RC-1(PY)'!M84</f>
        <v>1</v>
      </c>
      <c r="N84" s="1">
        <f>'[1]RC-1(PY)'!N84</f>
        <v>4</v>
      </c>
      <c r="O84" s="1">
        <f>'[1]RC-1(PY)'!O84</f>
        <v>9</v>
      </c>
      <c r="P84" s="1">
        <f>'[1]RC-1(PY)'!P84</f>
        <v>0</v>
      </c>
      <c r="Q84" s="1">
        <f>'[1]RC-1(PY)'!Q84</f>
        <v>0</v>
      </c>
      <c r="R84" s="1">
        <f>'[1]RC-1(PY)'!R84</f>
        <v>101</v>
      </c>
      <c r="S84" s="1">
        <f>'[1]RC-1(PY)'!S84</f>
        <v>3</v>
      </c>
      <c r="T84" s="1">
        <f>'[1]RC-1(PY)'!T84</f>
        <v>4</v>
      </c>
      <c r="U84" s="1">
        <f>'[1]RC-1(PY)'!U84</f>
        <v>0</v>
      </c>
      <c r="V84" s="1">
        <f>'[1]RC-1(PY)'!V84</f>
        <v>0</v>
      </c>
      <c r="W84" s="1">
        <f>'[1]RC-1(PY)'!W84</f>
        <v>1001</v>
      </c>
      <c r="X84" s="1">
        <f>'[1]RC-1(PY)'!X84</f>
        <v>8</v>
      </c>
      <c r="Y84" s="1">
        <f>'[1]RC-1(PY)'!Y84</f>
        <v>0</v>
      </c>
      <c r="Z84" s="1">
        <f>'[1]RC-1(PY)'!Z84</f>
        <v>0</v>
      </c>
      <c r="AA84" s="1">
        <f>'[1]RC-1(PY)'!AA84</f>
        <v>114</v>
      </c>
      <c r="AB84" s="1">
        <f>'[1]RC-1(PY)'!AB84</f>
        <v>65.5</v>
      </c>
      <c r="AC84" s="1">
        <f>'[1]RC-1(PY)'!AC84</f>
        <v>7.3854499999999996</v>
      </c>
      <c r="AD84" s="1">
        <f>'[1]RC-1(PY)'!AD84</f>
        <v>20</v>
      </c>
      <c r="AE84" s="1">
        <f>'[1]RC-1(PY)'!AE84</f>
        <v>15.967599999999999</v>
      </c>
      <c r="AF84" s="1">
        <f>'[1]RC-1(PY)'!AF84</f>
        <v>4</v>
      </c>
      <c r="AG84" s="1">
        <f>'[1]RC-1(PY)'!AG84</f>
        <v>4</v>
      </c>
      <c r="AH84" s="1">
        <f>'[1]RC-1(PY)'!AH84</f>
        <v>4</v>
      </c>
      <c r="AI84" s="1">
        <f>'[1]RC-1(PY)'!AI84</f>
        <v>0</v>
      </c>
    </row>
    <row r="85" spans="1:35" x14ac:dyDescent="0.3">
      <c r="A85" s="1">
        <f>'[1]RC-1(PY)'!A85</f>
        <v>1</v>
      </c>
      <c r="B85" s="1">
        <f>'[1]RC-1(PY)'!B85</f>
        <v>1</v>
      </c>
      <c r="C85" s="1">
        <f>'[1]RC-1(PY)'!C85</f>
        <v>2024</v>
      </c>
      <c r="D85" s="1">
        <f>'[1]RC-1(PY)'!D85</f>
        <v>4</v>
      </c>
      <c r="E85" s="1">
        <f>'[1]RC-1(PY)'!E85</f>
        <v>340</v>
      </c>
      <c r="F85" s="1">
        <f>'[1]RC-1(PY)'!F85</f>
        <v>320</v>
      </c>
      <c r="G85" s="1">
        <f>'[1]RC-1(PY)'!G85</f>
        <v>24</v>
      </c>
      <c r="H85" s="1">
        <f>'[1]RC-1(PY)'!H85</f>
        <v>28</v>
      </c>
      <c r="I85" s="1">
        <f>'[1]RC-1(PY)'!I85</f>
        <v>2</v>
      </c>
      <c r="J85" s="1">
        <f>'[1]RC-1(PY)'!J85</f>
        <v>1</v>
      </c>
      <c r="K85" s="1">
        <f>'[1]RC-1(PY)'!K85</f>
        <v>3</v>
      </c>
      <c r="L85" s="1">
        <f>'[1]RC-1(PY)'!L85</f>
        <v>2</v>
      </c>
      <c r="M85" s="1">
        <f>'[1]RC-1(PY)'!M85</f>
        <v>2</v>
      </c>
      <c r="N85" s="1">
        <f>'[1]RC-1(PY)'!N85</f>
        <v>1</v>
      </c>
      <c r="O85" s="1">
        <f>'[1]RC-1(PY)'!O85</f>
        <v>5</v>
      </c>
      <c r="P85" s="1">
        <f>'[1]RC-1(PY)'!P85</f>
        <v>1</v>
      </c>
      <c r="Q85" s="1">
        <f>'[1]RC-1(PY)'!Q85</f>
        <v>1</v>
      </c>
      <c r="R85" s="1">
        <f>'[1]RC-1(PY)'!R85</f>
        <v>101</v>
      </c>
      <c r="S85" s="1">
        <f>'[1]RC-1(PY)'!S85</f>
        <v>3</v>
      </c>
      <c r="T85" s="1">
        <f>'[1]RC-1(PY)'!T85</f>
        <v>4</v>
      </c>
      <c r="U85" s="1">
        <f>'[1]RC-1(PY)'!U85</f>
        <v>0</v>
      </c>
      <c r="V85" s="1">
        <f>'[1]RC-1(PY)'!V85</f>
        <v>0</v>
      </c>
      <c r="W85" s="1">
        <f>'[1]RC-1(PY)'!W85</f>
        <v>1001</v>
      </c>
      <c r="X85" s="1">
        <f>'[1]RC-1(PY)'!X85</f>
        <v>8</v>
      </c>
      <c r="Y85" s="1">
        <f>'[1]RC-1(PY)'!Y85</f>
        <v>0</v>
      </c>
      <c r="Z85" s="1">
        <f>'[1]RC-1(PY)'!Z85</f>
        <v>0</v>
      </c>
      <c r="AA85" s="1">
        <f>'[1]RC-1(PY)'!AA85</f>
        <v>290</v>
      </c>
      <c r="AB85" s="1">
        <f>'[1]RC-1(PY)'!AB85</f>
        <v>191.27</v>
      </c>
      <c r="AC85" s="1">
        <f>'[1]RC-1(PY)'!AC85</f>
        <v>0</v>
      </c>
      <c r="AD85" s="1">
        <f>'[1]RC-1(PY)'!AD85</f>
        <v>20</v>
      </c>
      <c r="AE85" s="1">
        <f>'[1]RC-1(PY)'!AE85</f>
        <v>23.926300000000001</v>
      </c>
      <c r="AF85" s="1">
        <f>'[1]RC-1(PY)'!AF85</f>
        <v>4</v>
      </c>
      <c r="AG85" s="1">
        <f>'[1]RC-1(PY)'!AG85</f>
        <v>4</v>
      </c>
      <c r="AH85" s="1">
        <f>'[1]RC-1(PY)'!AH85</f>
        <v>4</v>
      </c>
      <c r="AI85" s="1">
        <f>'[1]RC-1(PY)'!AI85</f>
        <v>0</v>
      </c>
    </row>
    <row r="86" spans="1:35" x14ac:dyDescent="0.3">
      <c r="A86" s="1">
        <f>'[1]RC-1(PY)'!A86</f>
        <v>1</v>
      </c>
      <c r="B86" s="1">
        <f>'[1]RC-1(PY)'!B86</f>
        <v>1</v>
      </c>
      <c r="C86" s="1">
        <f>'[1]RC-1(PY)'!C86</f>
        <v>2024</v>
      </c>
      <c r="D86" s="1">
        <f>'[1]RC-1(PY)'!D86</f>
        <v>4</v>
      </c>
      <c r="E86" s="1">
        <f>'[1]RC-1(PY)'!E86</f>
        <v>340</v>
      </c>
      <c r="F86" s="1">
        <f>'[1]RC-1(PY)'!F86</f>
        <v>320</v>
      </c>
      <c r="G86" s="1">
        <f>'[1]RC-1(PY)'!G86</f>
        <v>24</v>
      </c>
      <c r="H86" s="1">
        <f>'[1]RC-1(PY)'!H86</f>
        <v>30</v>
      </c>
      <c r="I86" s="1">
        <f>'[1]RC-1(PY)'!I86</f>
        <v>2</v>
      </c>
      <c r="J86" s="1">
        <f>'[1]RC-1(PY)'!J86</f>
        <v>1</v>
      </c>
      <c r="K86" s="1">
        <f>'[1]RC-1(PY)'!K86</f>
        <v>3</v>
      </c>
      <c r="L86" s="1">
        <f>'[1]RC-1(PY)'!L86</f>
        <v>3</v>
      </c>
      <c r="M86" s="1">
        <f>'[1]RC-1(PY)'!M86</f>
        <v>1</v>
      </c>
      <c r="N86" s="1">
        <f>'[1]RC-1(PY)'!N86</f>
        <v>3</v>
      </c>
      <c r="O86" s="1">
        <f>'[1]RC-1(PY)'!O86</f>
        <v>0</v>
      </c>
      <c r="P86" s="1">
        <f>'[1]RC-1(PY)'!P86</f>
        <v>0</v>
      </c>
      <c r="Q86" s="1">
        <f>'[1]RC-1(PY)'!Q86</f>
        <v>0</v>
      </c>
      <c r="R86" s="1">
        <f>'[1]RC-1(PY)'!R86</f>
        <v>101</v>
      </c>
      <c r="S86" s="1">
        <f>'[1]RC-1(PY)'!S86</f>
        <v>3</v>
      </c>
      <c r="T86" s="1">
        <f>'[1]RC-1(PY)'!T86</f>
        <v>4</v>
      </c>
      <c r="U86" s="1">
        <f>'[1]RC-1(PY)'!U86</f>
        <v>0</v>
      </c>
      <c r="V86" s="1">
        <f>'[1]RC-1(PY)'!V86</f>
        <v>0</v>
      </c>
      <c r="W86" s="1">
        <f>'[1]RC-1(PY)'!W86</f>
        <v>1001</v>
      </c>
      <c r="X86" s="1">
        <f>'[1]RC-1(PY)'!X86</f>
        <v>8</v>
      </c>
      <c r="Y86" s="1">
        <f>'[1]RC-1(PY)'!Y86</f>
        <v>0</v>
      </c>
      <c r="Z86" s="1">
        <f>'[1]RC-1(PY)'!Z86</f>
        <v>0</v>
      </c>
      <c r="AA86" s="1">
        <f>'[1]RC-1(PY)'!AA86</f>
        <v>812</v>
      </c>
      <c r="AB86" s="1">
        <f>'[1]RC-1(PY)'!AB86</f>
        <v>1151.2</v>
      </c>
      <c r="AC86" s="1">
        <f>'[1]RC-1(PY)'!AC86</f>
        <v>21.395399999999999</v>
      </c>
      <c r="AD86" s="1">
        <f>'[1]RC-1(PY)'!AD86</f>
        <v>20</v>
      </c>
      <c r="AE86" s="1">
        <f>'[1]RC-1(PY)'!AE86</f>
        <v>21.432600000000001</v>
      </c>
      <c r="AF86" s="1">
        <f>'[1]RC-1(PY)'!AF86</f>
        <v>4</v>
      </c>
      <c r="AG86" s="1">
        <f>'[1]RC-1(PY)'!AG86</f>
        <v>4</v>
      </c>
      <c r="AH86" s="1">
        <f>'[1]RC-1(PY)'!AH86</f>
        <v>4</v>
      </c>
      <c r="AI86" s="1">
        <f>'[1]RC-1(PY)'!AI86</f>
        <v>0</v>
      </c>
    </row>
    <row r="87" spans="1:35" x14ac:dyDescent="0.3">
      <c r="A87" s="1">
        <f>'[1]RC-1(PY)'!A87</f>
        <v>1</v>
      </c>
      <c r="B87" s="1">
        <f>'[1]RC-1(PY)'!B87</f>
        <v>1</v>
      </c>
      <c r="C87" s="1">
        <f>'[1]RC-1(PY)'!C87</f>
        <v>2024</v>
      </c>
      <c r="D87" s="1">
        <f>'[1]RC-1(PY)'!D87</f>
        <v>4</v>
      </c>
      <c r="E87" s="1">
        <f>'[1]RC-1(PY)'!E87</f>
        <v>340</v>
      </c>
      <c r="F87" s="1">
        <f>'[1]RC-1(PY)'!F87</f>
        <v>320</v>
      </c>
      <c r="G87" s="1">
        <f>'[1]RC-1(PY)'!G87</f>
        <v>24</v>
      </c>
      <c r="H87" s="1">
        <f>'[1]RC-1(PY)'!H87</f>
        <v>31</v>
      </c>
      <c r="I87" s="1">
        <f>'[1]RC-1(PY)'!I87</f>
        <v>2</v>
      </c>
      <c r="J87" s="1">
        <f>'[1]RC-1(PY)'!J87</f>
        <v>1</v>
      </c>
      <c r="K87" s="1">
        <f>'[1]RC-1(PY)'!K87</f>
        <v>3</v>
      </c>
      <c r="L87" s="1">
        <f>'[1]RC-1(PY)'!L87</f>
        <v>3</v>
      </c>
      <c r="M87" s="1">
        <f>'[1]RC-1(PY)'!M87</f>
        <v>1</v>
      </c>
      <c r="N87" s="1">
        <f>'[1]RC-1(PY)'!N87</f>
        <v>1</v>
      </c>
      <c r="O87" s="1">
        <f>'[1]RC-1(PY)'!O87</f>
        <v>5</v>
      </c>
      <c r="P87" s="1">
        <f>'[1]RC-1(PY)'!P87</f>
        <v>1</v>
      </c>
      <c r="Q87" s="1">
        <f>'[1]RC-1(PY)'!Q87</f>
        <v>1</v>
      </c>
      <c r="R87" s="1">
        <f>'[1]RC-1(PY)'!R87</f>
        <v>101</v>
      </c>
      <c r="S87" s="1">
        <f>'[1]RC-1(PY)'!S87</f>
        <v>3</v>
      </c>
      <c r="T87" s="1">
        <f>'[1]RC-1(PY)'!T87</f>
        <v>4</v>
      </c>
      <c r="U87" s="1">
        <f>'[1]RC-1(PY)'!U87</f>
        <v>0</v>
      </c>
      <c r="V87" s="1">
        <f>'[1]RC-1(PY)'!V87</f>
        <v>0</v>
      </c>
      <c r="W87" s="1">
        <f>'[1]RC-1(PY)'!W87</f>
        <v>1001</v>
      </c>
      <c r="X87" s="1">
        <f>'[1]RC-1(PY)'!X87</f>
        <v>8</v>
      </c>
      <c r="Y87" s="1">
        <f>'[1]RC-1(PY)'!Y87</f>
        <v>0</v>
      </c>
      <c r="Z87" s="1">
        <f>'[1]RC-1(PY)'!Z87</f>
        <v>0</v>
      </c>
      <c r="AA87" s="1">
        <f>'[1]RC-1(PY)'!AA87</f>
        <v>690</v>
      </c>
      <c r="AB87" s="1">
        <f>'[1]RC-1(PY)'!AB87</f>
        <v>772.72</v>
      </c>
      <c r="AC87" s="1">
        <f>'[1]RC-1(PY)'!AC87</f>
        <v>25.162800000000001</v>
      </c>
      <c r="AD87" s="1">
        <f>'[1]RC-1(PY)'!AD87</f>
        <v>20</v>
      </c>
      <c r="AE87" s="1">
        <f>'[1]RC-1(PY)'!AE87</f>
        <v>25.3858</v>
      </c>
      <c r="AF87" s="1">
        <f>'[1]RC-1(PY)'!AF87</f>
        <v>4</v>
      </c>
      <c r="AG87" s="1">
        <f>'[1]RC-1(PY)'!AG87</f>
        <v>4</v>
      </c>
      <c r="AH87" s="1">
        <f>'[1]RC-1(PY)'!AH87</f>
        <v>4</v>
      </c>
      <c r="AI87" s="1">
        <f>'[1]RC-1(PY)'!AI87</f>
        <v>0</v>
      </c>
    </row>
    <row r="88" spans="1:35" x14ac:dyDescent="0.3">
      <c r="A88" s="1">
        <f>'[1]RC-1(PY)'!A88</f>
        <v>1</v>
      </c>
      <c r="B88" s="1">
        <f>'[1]RC-1(PY)'!B88</f>
        <v>1</v>
      </c>
      <c r="C88" s="1">
        <f>'[1]RC-1(PY)'!C88</f>
        <v>2024</v>
      </c>
      <c r="D88" s="1">
        <f>'[1]RC-1(PY)'!D88</f>
        <v>4</v>
      </c>
      <c r="E88" s="1">
        <f>'[1]RC-1(PY)'!E88</f>
        <v>340</v>
      </c>
      <c r="F88" s="1">
        <f>'[1]RC-1(PY)'!F88</f>
        <v>320</v>
      </c>
      <c r="G88" s="1">
        <f>'[1]RC-1(PY)'!G88</f>
        <v>24</v>
      </c>
      <c r="H88" s="1">
        <f>'[1]RC-1(PY)'!H88</f>
        <v>33</v>
      </c>
      <c r="I88" s="1">
        <f>'[1]RC-1(PY)'!I88</f>
        <v>2</v>
      </c>
      <c r="J88" s="1">
        <f>'[1]RC-1(PY)'!J88</f>
        <v>1</v>
      </c>
      <c r="K88" s="1">
        <f>'[1]RC-1(PY)'!K88</f>
        <v>3</v>
      </c>
      <c r="L88" s="1">
        <f>'[1]RC-1(PY)'!L88</f>
        <v>2</v>
      </c>
      <c r="M88" s="1">
        <f>'[1]RC-1(PY)'!M88</f>
        <v>1</v>
      </c>
      <c r="N88" s="1">
        <f>'[1]RC-1(PY)'!N88</f>
        <v>1</v>
      </c>
      <c r="O88" s="1">
        <f>'[1]RC-1(PY)'!O88</f>
        <v>5</v>
      </c>
      <c r="P88" s="1">
        <f>'[1]RC-1(PY)'!P88</f>
        <v>1</v>
      </c>
      <c r="Q88" s="1">
        <f>'[1]RC-1(PY)'!Q88</f>
        <v>1</v>
      </c>
      <c r="R88" s="1">
        <f>'[1]RC-1(PY)'!R88</f>
        <v>101</v>
      </c>
      <c r="S88" s="1">
        <f>'[1]RC-1(PY)'!S88</f>
        <v>3</v>
      </c>
      <c r="T88" s="1">
        <f>'[1]RC-1(PY)'!T88</f>
        <v>4</v>
      </c>
      <c r="U88" s="1">
        <f>'[1]RC-1(PY)'!U88</f>
        <v>0</v>
      </c>
      <c r="V88" s="1">
        <f>'[1]RC-1(PY)'!V88</f>
        <v>0</v>
      </c>
      <c r="W88" s="1">
        <f>'[1]RC-1(PY)'!W88</f>
        <v>1001</v>
      </c>
      <c r="X88" s="1">
        <f>'[1]RC-1(PY)'!X88</f>
        <v>8</v>
      </c>
      <c r="Y88" s="1">
        <f>'[1]RC-1(PY)'!Y88</f>
        <v>0</v>
      </c>
      <c r="Z88" s="1">
        <f>'[1]RC-1(PY)'!Z88</f>
        <v>0</v>
      </c>
      <c r="AA88" s="1">
        <f>'[1]RC-1(PY)'!AA88</f>
        <v>1016</v>
      </c>
      <c r="AB88" s="1">
        <f>'[1]RC-1(PY)'!AB88</f>
        <v>1550.7</v>
      </c>
      <c r="AC88" s="1">
        <f>'[1]RC-1(PY)'!AC88</f>
        <v>16.440000000000001</v>
      </c>
      <c r="AD88" s="1">
        <f>'[1]RC-1(PY)'!AD88</f>
        <v>20</v>
      </c>
      <c r="AE88" s="1">
        <f>'[1]RC-1(PY)'!AE88</f>
        <v>33.33</v>
      </c>
      <c r="AF88" s="1">
        <f>'[1]RC-1(PY)'!AF88</f>
        <v>4</v>
      </c>
      <c r="AG88" s="1">
        <f>'[1]RC-1(PY)'!AG88</f>
        <v>4</v>
      </c>
      <c r="AH88" s="1">
        <f>'[1]RC-1(PY)'!AH88</f>
        <v>4</v>
      </c>
      <c r="AI88" s="1">
        <f>'[1]RC-1(PY)'!AI88</f>
        <v>0</v>
      </c>
    </row>
    <row r="89" spans="1:35" x14ac:dyDescent="0.3">
      <c r="A89" s="1">
        <f>'[1]RC-1(PY)'!A89</f>
        <v>1</v>
      </c>
      <c r="B89" s="1">
        <f>'[1]RC-1(PY)'!B89</f>
        <v>1</v>
      </c>
      <c r="C89" s="1">
        <f>'[1]RC-1(PY)'!C89</f>
        <v>2024</v>
      </c>
      <c r="D89" s="1">
        <f>'[1]RC-1(PY)'!D89</f>
        <v>4</v>
      </c>
      <c r="E89" s="1">
        <f>'[1]RC-1(PY)'!E89</f>
        <v>340</v>
      </c>
      <c r="F89" s="1">
        <f>'[1]RC-1(PY)'!F89</f>
        <v>320</v>
      </c>
      <c r="G89" s="1">
        <f>'[1]RC-1(PY)'!G89</f>
        <v>24</v>
      </c>
      <c r="H89" s="1">
        <f>'[1]RC-1(PY)'!H89</f>
        <v>1</v>
      </c>
      <c r="I89" s="1">
        <f>'[1]RC-1(PY)'!I89</f>
        <v>2</v>
      </c>
      <c r="J89" s="1">
        <f>'[1]RC-1(PY)'!J89</f>
        <v>2</v>
      </c>
      <c r="K89" s="1">
        <f>'[1]RC-1(PY)'!K89</f>
        <v>3</v>
      </c>
      <c r="L89" s="1">
        <f>'[1]RC-1(PY)'!L89</f>
        <v>1</v>
      </c>
      <c r="M89" s="1">
        <f>'[1]RC-1(PY)'!M89</f>
        <v>1</v>
      </c>
      <c r="N89" s="1">
        <f>'[1]RC-1(PY)'!N89</f>
        <v>4</v>
      </c>
      <c r="O89" s="1">
        <f>'[1]RC-1(PY)'!O89</f>
        <v>9</v>
      </c>
      <c r="P89" s="1">
        <f>'[1]RC-1(PY)'!P89</f>
        <v>0</v>
      </c>
      <c r="Q89" s="1">
        <f>'[1]RC-1(PY)'!Q89</f>
        <v>0</v>
      </c>
      <c r="R89" s="1">
        <f>'[1]RC-1(PY)'!R89</f>
        <v>101</v>
      </c>
      <c r="S89" s="1">
        <f>'[1]RC-1(PY)'!S89</f>
        <v>3</v>
      </c>
      <c r="T89" s="1">
        <f>'[1]RC-1(PY)'!T89</f>
        <v>4</v>
      </c>
      <c r="U89" s="1">
        <f>'[1]RC-1(PY)'!U89</f>
        <v>0</v>
      </c>
      <c r="V89" s="1">
        <f>'[1]RC-1(PY)'!V89</f>
        <v>0</v>
      </c>
      <c r="W89" s="1">
        <f>'[1]RC-1(PY)'!W89</f>
        <v>1001</v>
      </c>
      <c r="X89" s="1">
        <f>'[1]RC-1(PY)'!X89</f>
        <v>8</v>
      </c>
      <c r="Y89" s="1">
        <f>'[1]RC-1(PY)'!Y89</f>
        <v>0</v>
      </c>
      <c r="Z89" s="1">
        <f>'[1]RC-1(PY)'!Z89</f>
        <v>0</v>
      </c>
      <c r="AA89" s="1">
        <f>'[1]RC-1(PY)'!AA89</f>
        <v>152</v>
      </c>
      <c r="AB89" s="1">
        <f>'[1]RC-1(PY)'!AB89</f>
        <v>70.64</v>
      </c>
      <c r="AC89" s="1">
        <f>'[1]RC-1(PY)'!AC89</f>
        <v>11.77</v>
      </c>
      <c r="AD89" s="1">
        <f>'[1]RC-1(PY)'!AD89</f>
        <v>20</v>
      </c>
      <c r="AE89" s="1">
        <f>'[1]RC-1(PY)'!AE89</f>
        <v>70.61</v>
      </c>
      <c r="AF89" s="1">
        <f>'[1]RC-1(PY)'!AF89</f>
        <v>4</v>
      </c>
      <c r="AG89" s="1">
        <f>'[1]RC-1(PY)'!AG89</f>
        <v>4</v>
      </c>
      <c r="AH89" s="1">
        <f>'[1]RC-1(PY)'!AH89</f>
        <v>4</v>
      </c>
      <c r="AI89" s="1">
        <f>'[1]RC-1(PY)'!AI89</f>
        <v>0</v>
      </c>
    </row>
    <row r="90" spans="1:35" x14ac:dyDescent="0.3">
      <c r="A90" s="1">
        <f>'[1]RC-1(PY)'!A90</f>
        <v>1</v>
      </c>
      <c r="B90" s="1">
        <f>'[1]RC-1(PY)'!B90</f>
        <v>1</v>
      </c>
      <c r="C90" s="1">
        <f>'[1]RC-1(PY)'!C90</f>
        <v>2024</v>
      </c>
      <c r="D90" s="1">
        <f>'[1]RC-1(PY)'!D90</f>
        <v>4</v>
      </c>
      <c r="E90" s="1">
        <f>'[1]RC-1(PY)'!E90</f>
        <v>340</v>
      </c>
      <c r="F90" s="1">
        <f>'[1]RC-1(PY)'!F90</f>
        <v>320</v>
      </c>
      <c r="G90" s="1">
        <f>'[1]RC-1(PY)'!G90</f>
        <v>24</v>
      </c>
      <c r="H90" s="1">
        <f>'[1]RC-1(PY)'!H90</f>
        <v>3</v>
      </c>
      <c r="I90" s="1">
        <f>'[1]RC-1(PY)'!I90</f>
        <v>2</v>
      </c>
      <c r="J90" s="1">
        <f>'[1]RC-1(PY)'!J90</f>
        <v>2</v>
      </c>
      <c r="K90" s="1">
        <f>'[1]RC-1(PY)'!K90</f>
        <v>3</v>
      </c>
      <c r="L90" s="1">
        <f>'[1]RC-1(PY)'!L90</f>
        <v>2</v>
      </c>
      <c r="M90" s="1">
        <f>'[1]RC-1(PY)'!M90</f>
        <v>1</v>
      </c>
      <c r="N90" s="1">
        <f>'[1]RC-1(PY)'!N90</f>
        <v>1</v>
      </c>
      <c r="O90" s="1">
        <f>'[1]RC-1(PY)'!O90</f>
        <v>1</v>
      </c>
      <c r="P90" s="1">
        <f>'[1]RC-1(PY)'!P90</f>
        <v>1</v>
      </c>
      <c r="Q90" s="1">
        <f>'[1]RC-1(PY)'!Q90</f>
        <v>1</v>
      </c>
      <c r="R90" s="1">
        <f>'[1]RC-1(PY)'!R90</f>
        <v>101</v>
      </c>
      <c r="S90" s="1">
        <f>'[1]RC-1(PY)'!S90</f>
        <v>3</v>
      </c>
      <c r="T90" s="1">
        <f>'[1]RC-1(PY)'!T90</f>
        <v>4</v>
      </c>
      <c r="U90" s="1">
        <f>'[1]RC-1(PY)'!U90</f>
        <v>0</v>
      </c>
      <c r="V90" s="1">
        <f>'[1]RC-1(PY)'!V90</f>
        <v>0</v>
      </c>
      <c r="W90" s="1">
        <f>'[1]RC-1(PY)'!W90</f>
        <v>1001</v>
      </c>
      <c r="X90" s="1">
        <f>'[1]RC-1(PY)'!X90</f>
        <v>8</v>
      </c>
      <c r="Y90" s="1">
        <f>'[1]RC-1(PY)'!Y90</f>
        <v>0</v>
      </c>
      <c r="Z90" s="1">
        <f>'[1]RC-1(PY)'!Z90</f>
        <v>0</v>
      </c>
      <c r="AA90" s="1">
        <f>'[1]RC-1(PY)'!AA90</f>
        <v>538</v>
      </c>
      <c r="AB90" s="1">
        <f>'[1]RC-1(PY)'!AB90</f>
        <v>658.7</v>
      </c>
      <c r="AC90" s="1">
        <f>'[1]RC-1(PY)'!AC90</f>
        <v>19.729099999999999</v>
      </c>
      <c r="AD90" s="1">
        <f>'[1]RC-1(PY)'!AD90</f>
        <v>20</v>
      </c>
      <c r="AE90" s="1">
        <f>'[1]RC-1(PY)'!AE90</f>
        <v>38.101799999999997</v>
      </c>
      <c r="AF90" s="1">
        <f>'[1]RC-1(PY)'!AF90</f>
        <v>4</v>
      </c>
      <c r="AG90" s="1">
        <f>'[1]RC-1(PY)'!AG90</f>
        <v>4</v>
      </c>
      <c r="AH90" s="1">
        <f>'[1]RC-1(PY)'!AH90</f>
        <v>4</v>
      </c>
      <c r="AI90" s="1">
        <f>'[1]RC-1(PY)'!AI90</f>
        <v>0</v>
      </c>
    </row>
    <row r="91" spans="1:35" x14ac:dyDescent="0.3">
      <c r="A91" s="1">
        <f>'[1]RC-1(PY)'!A91</f>
        <v>1</v>
      </c>
      <c r="B91" s="1">
        <f>'[1]RC-1(PY)'!B91</f>
        <v>1</v>
      </c>
      <c r="C91" s="1">
        <f>'[1]RC-1(PY)'!C91</f>
        <v>2024</v>
      </c>
      <c r="D91" s="1">
        <f>'[1]RC-1(PY)'!D91</f>
        <v>4</v>
      </c>
      <c r="E91" s="1">
        <f>'[1]RC-1(PY)'!E91</f>
        <v>340</v>
      </c>
      <c r="F91" s="1">
        <f>'[1]RC-1(PY)'!F91</f>
        <v>320</v>
      </c>
      <c r="G91" s="1">
        <f>'[1]RC-1(PY)'!G91</f>
        <v>24</v>
      </c>
      <c r="H91" s="1">
        <f>'[1]RC-1(PY)'!H91</f>
        <v>4</v>
      </c>
      <c r="I91" s="1">
        <f>'[1]RC-1(PY)'!I91</f>
        <v>2</v>
      </c>
      <c r="J91" s="1">
        <f>'[1]RC-1(PY)'!J91</f>
        <v>2</v>
      </c>
      <c r="K91" s="1">
        <f>'[1]RC-1(PY)'!K91</f>
        <v>3</v>
      </c>
      <c r="L91" s="1">
        <f>'[1]RC-1(PY)'!L91</f>
        <v>1</v>
      </c>
      <c r="M91" s="1">
        <f>'[1]RC-1(PY)'!M91</f>
        <v>1</v>
      </c>
      <c r="N91" s="1">
        <f>'[1]RC-1(PY)'!N91</f>
        <v>1</v>
      </c>
      <c r="O91" s="1">
        <f>'[1]RC-1(PY)'!O91</f>
        <v>2</v>
      </c>
      <c r="P91" s="1">
        <f>'[1]RC-1(PY)'!P91</f>
        <v>1</v>
      </c>
      <c r="Q91" s="1">
        <f>'[1]RC-1(PY)'!Q91</f>
        <v>0</v>
      </c>
      <c r="R91" s="1">
        <f>'[1]RC-1(PY)'!R91</f>
        <v>101</v>
      </c>
      <c r="S91" s="1">
        <f>'[1]RC-1(PY)'!S91</f>
        <v>3</v>
      </c>
      <c r="T91" s="1">
        <f>'[1]RC-1(PY)'!T91</f>
        <v>4</v>
      </c>
      <c r="U91" s="1">
        <f>'[1]RC-1(PY)'!U91</f>
        <v>0</v>
      </c>
      <c r="V91" s="1">
        <f>'[1]RC-1(PY)'!V91</f>
        <v>0</v>
      </c>
      <c r="W91" s="1">
        <f>'[1]RC-1(PY)'!W91</f>
        <v>1001</v>
      </c>
      <c r="X91" s="1">
        <f>'[1]RC-1(PY)'!X91</f>
        <v>8</v>
      </c>
      <c r="Y91" s="1">
        <f>'[1]RC-1(PY)'!Y91</f>
        <v>0</v>
      </c>
      <c r="Z91" s="1">
        <f>'[1]RC-1(PY)'!Z91</f>
        <v>0</v>
      </c>
      <c r="AA91" s="1">
        <f>'[1]RC-1(PY)'!AA91</f>
        <v>359</v>
      </c>
      <c r="AB91" s="1">
        <f>'[1]RC-1(PY)'!AB91</f>
        <v>617.24</v>
      </c>
      <c r="AC91" s="1">
        <f>'[1]RC-1(PY)'!AC91</f>
        <v>5.4043000000000001</v>
      </c>
      <c r="AD91" s="1">
        <f>'[1]RC-1(PY)'!AD91</f>
        <v>19</v>
      </c>
      <c r="AE91" s="1">
        <f>'[1]RC-1(PY)'!AE91</f>
        <v>5.4043000000000001</v>
      </c>
      <c r="AF91" s="1">
        <f>'[1]RC-1(PY)'!AF91</f>
        <v>4</v>
      </c>
      <c r="AG91" s="1">
        <f>'[1]RC-1(PY)'!AG91</f>
        <v>4</v>
      </c>
      <c r="AH91" s="1">
        <f>'[1]RC-1(PY)'!AH91</f>
        <v>4</v>
      </c>
      <c r="AI91" s="1">
        <f>'[1]RC-1(PY)'!AI91</f>
        <v>0</v>
      </c>
    </row>
    <row r="92" spans="1:35" x14ac:dyDescent="0.3">
      <c r="A92" s="1">
        <f>'[1]RC-1(PY)'!A92</f>
        <v>1</v>
      </c>
      <c r="B92" s="1">
        <f>'[1]RC-1(PY)'!B92</f>
        <v>1</v>
      </c>
      <c r="C92" s="1">
        <f>'[1]RC-1(PY)'!C92</f>
        <v>2024</v>
      </c>
      <c r="D92" s="1">
        <f>'[1]RC-1(PY)'!D92</f>
        <v>4</v>
      </c>
      <c r="E92" s="1">
        <f>'[1]RC-1(PY)'!E92</f>
        <v>340</v>
      </c>
      <c r="F92" s="1">
        <f>'[1]RC-1(PY)'!F92</f>
        <v>320</v>
      </c>
      <c r="G92" s="1">
        <f>'[1]RC-1(PY)'!G92</f>
        <v>24</v>
      </c>
      <c r="H92" s="1">
        <f>'[1]RC-1(PY)'!H92</f>
        <v>5</v>
      </c>
      <c r="I92" s="1">
        <f>'[1]RC-1(PY)'!I92</f>
        <v>2</v>
      </c>
      <c r="J92" s="1">
        <f>'[1]RC-1(PY)'!J92</f>
        <v>2</v>
      </c>
      <c r="K92" s="1">
        <f>'[1]RC-1(PY)'!K92</f>
        <v>3</v>
      </c>
      <c r="L92" s="1">
        <f>'[1]RC-1(PY)'!L92</f>
        <v>1</v>
      </c>
      <c r="M92" s="1">
        <f>'[1]RC-1(PY)'!M92</f>
        <v>1</v>
      </c>
      <c r="N92" s="1">
        <f>'[1]RC-1(PY)'!N92</f>
        <v>1</v>
      </c>
      <c r="O92" s="1">
        <f>'[1]RC-1(PY)'!O92</f>
        <v>3</v>
      </c>
      <c r="P92" s="1">
        <f>'[1]RC-1(PY)'!P92</f>
        <v>1</v>
      </c>
      <c r="Q92" s="1">
        <f>'[1]RC-1(PY)'!Q92</f>
        <v>1</v>
      </c>
      <c r="R92" s="1">
        <f>'[1]RC-1(PY)'!R92</f>
        <v>101</v>
      </c>
      <c r="S92" s="1">
        <f>'[1]RC-1(PY)'!S92</f>
        <v>3</v>
      </c>
      <c r="T92" s="1">
        <f>'[1]RC-1(PY)'!T92</f>
        <v>4</v>
      </c>
      <c r="U92" s="1">
        <f>'[1]RC-1(PY)'!U92</f>
        <v>0</v>
      </c>
      <c r="V92" s="1">
        <f>'[1]RC-1(PY)'!V92</f>
        <v>0</v>
      </c>
      <c r="W92" s="1">
        <f>'[1]RC-1(PY)'!W92</f>
        <v>1001</v>
      </c>
      <c r="X92" s="1">
        <f>'[1]RC-1(PY)'!X92</f>
        <v>8</v>
      </c>
      <c r="Y92" s="1">
        <f>'[1]RC-1(PY)'!Y92</f>
        <v>0</v>
      </c>
      <c r="Z92" s="1">
        <f>'[1]RC-1(PY)'!Z92</f>
        <v>0</v>
      </c>
      <c r="AA92" s="1">
        <f>'[1]RC-1(PY)'!AA92</f>
        <v>1818</v>
      </c>
      <c r="AB92" s="1">
        <f>'[1]RC-1(PY)'!AB92</f>
        <v>876.3</v>
      </c>
      <c r="AC92" s="1">
        <f>'[1]RC-1(PY)'!AC92</f>
        <v>3.18</v>
      </c>
      <c r="AD92" s="1">
        <f>'[1]RC-1(PY)'!AD92</f>
        <v>20</v>
      </c>
      <c r="AE92" s="1">
        <f>'[1]RC-1(PY)'!AE92</f>
        <v>12.15</v>
      </c>
      <c r="AF92" s="1">
        <f>'[1]RC-1(PY)'!AF92</f>
        <v>4</v>
      </c>
      <c r="AG92" s="1">
        <f>'[1]RC-1(PY)'!AG92</f>
        <v>4</v>
      </c>
      <c r="AH92" s="1">
        <f>'[1]RC-1(PY)'!AH92</f>
        <v>4</v>
      </c>
      <c r="AI92" s="1">
        <f>'[1]RC-1(PY)'!AI92</f>
        <v>0</v>
      </c>
    </row>
    <row r="93" spans="1:35" x14ac:dyDescent="0.3">
      <c r="A93" s="1">
        <f>'[1]RC-1(PY)'!A93</f>
        <v>1</v>
      </c>
      <c r="B93" s="1">
        <f>'[1]RC-1(PY)'!B93</f>
        <v>1</v>
      </c>
      <c r="C93" s="1">
        <f>'[1]RC-1(PY)'!C93</f>
        <v>2024</v>
      </c>
      <c r="D93" s="1">
        <f>'[1]RC-1(PY)'!D93</f>
        <v>4</v>
      </c>
      <c r="E93" s="1">
        <f>'[1]RC-1(PY)'!E93</f>
        <v>340</v>
      </c>
      <c r="F93" s="1">
        <f>'[1]RC-1(PY)'!F93</f>
        <v>320</v>
      </c>
      <c r="G93" s="1">
        <f>'[1]RC-1(PY)'!G93</f>
        <v>24</v>
      </c>
      <c r="H93" s="1">
        <f>'[1]RC-1(PY)'!H93</f>
        <v>6</v>
      </c>
      <c r="I93" s="1">
        <f>'[1]RC-1(PY)'!I93</f>
        <v>2</v>
      </c>
      <c r="J93" s="1">
        <f>'[1]RC-1(PY)'!J93</f>
        <v>2</v>
      </c>
      <c r="K93" s="1">
        <f>'[1]RC-1(PY)'!K93</f>
        <v>3</v>
      </c>
      <c r="L93" s="1">
        <f>'[1]RC-1(PY)'!L93</f>
        <v>1</v>
      </c>
      <c r="M93" s="1">
        <f>'[1]RC-1(PY)'!M93</f>
        <v>1</v>
      </c>
      <c r="N93" s="1">
        <f>'[1]RC-1(PY)'!N93</f>
        <v>4</v>
      </c>
      <c r="O93" s="1">
        <f>'[1]RC-1(PY)'!O93</f>
        <v>9</v>
      </c>
      <c r="P93" s="1">
        <f>'[1]RC-1(PY)'!P93</f>
        <v>1</v>
      </c>
      <c r="Q93" s="1">
        <f>'[1]RC-1(PY)'!Q93</f>
        <v>0</v>
      </c>
      <c r="R93" s="1">
        <f>'[1]RC-1(PY)'!R93</f>
        <v>101</v>
      </c>
      <c r="S93" s="1">
        <f>'[1]RC-1(PY)'!S93</f>
        <v>3</v>
      </c>
      <c r="T93" s="1">
        <f>'[1]RC-1(PY)'!T93</f>
        <v>4</v>
      </c>
      <c r="U93" s="1">
        <f>'[1]RC-1(PY)'!U93</f>
        <v>0</v>
      </c>
      <c r="V93" s="1">
        <f>'[1]RC-1(PY)'!V93</f>
        <v>0</v>
      </c>
      <c r="W93" s="1">
        <f>'[1]RC-1(PY)'!W93</f>
        <v>1001</v>
      </c>
      <c r="X93" s="1">
        <f>'[1]RC-1(PY)'!X93</f>
        <v>8</v>
      </c>
      <c r="Y93" s="1">
        <f>'[1]RC-1(PY)'!Y93</f>
        <v>0</v>
      </c>
      <c r="Z93" s="1">
        <f>'[1]RC-1(PY)'!Z93</f>
        <v>0</v>
      </c>
      <c r="AA93" s="1">
        <f>'[1]RC-1(PY)'!AA93</f>
        <v>453</v>
      </c>
      <c r="AB93" s="1">
        <f>'[1]RC-1(PY)'!AB93</f>
        <v>354.11200000000002</v>
      </c>
      <c r="AC93" s="1">
        <f>'[1]RC-1(PY)'!AC93</f>
        <v>2.5615000000000001</v>
      </c>
      <c r="AD93" s="1">
        <f>'[1]RC-1(PY)'!AD93</f>
        <v>20</v>
      </c>
      <c r="AE93" s="1">
        <f>'[1]RC-1(PY)'!AE93</f>
        <v>12.585800000000001</v>
      </c>
      <c r="AF93" s="1">
        <f>'[1]RC-1(PY)'!AF93</f>
        <v>4</v>
      </c>
      <c r="AG93" s="1">
        <f>'[1]RC-1(PY)'!AG93</f>
        <v>4</v>
      </c>
      <c r="AH93" s="1">
        <f>'[1]RC-1(PY)'!AH93</f>
        <v>4</v>
      </c>
      <c r="AI93" s="1">
        <f>'[1]RC-1(PY)'!AI93</f>
        <v>0</v>
      </c>
    </row>
    <row r="94" spans="1:35" x14ac:dyDescent="0.3">
      <c r="A94" s="1">
        <f>'[1]RC-1(PY)'!A94</f>
        <v>1</v>
      </c>
      <c r="B94" s="1">
        <f>'[1]RC-1(PY)'!B94</f>
        <v>1</v>
      </c>
      <c r="C94" s="1">
        <f>'[1]RC-1(PY)'!C94</f>
        <v>2024</v>
      </c>
      <c r="D94" s="1">
        <f>'[1]RC-1(PY)'!D94</f>
        <v>4</v>
      </c>
      <c r="E94" s="1">
        <f>'[1]RC-1(PY)'!E94</f>
        <v>340</v>
      </c>
      <c r="F94" s="1">
        <f>'[1]RC-1(PY)'!F94</f>
        <v>320</v>
      </c>
      <c r="G94" s="1">
        <f>'[1]RC-1(PY)'!G94</f>
        <v>24</v>
      </c>
      <c r="H94" s="1">
        <f>'[1]RC-1(PY)'!H94</f>
        <v>7</v>
      </c>
      <c r="I94" s="1">
        <f>'[1]RC-1(PY)'!I94</f>
        <v>2</v>
      </c>
      <c r="J94" s="1">
        <f>'[1]RC-1(PY)'!J94</f>
        <v>2</v>
      </c>
      <c r="K94" s="1">
        <f>'[1]RC-1(PY)'!K94</f>
        <v>3</v>
      </c>
      <c r="L94" s="1">
        <f>'[1]RC-1(PY)'!L94</f>
        <v>1</v>
      </c>
      <c r="M94" s="1">
        <f>'[1]RC-1(PY)'!M94</f>
        <v>1</v>
      </c>
      <c r="N94" s="1">
        <f>'[1]RC-1(PY)'!N94</f>
        <v>1</v>
      </c>
      <c r="O94" s="1">
        <f>'[1]RC-1(PY)'!O94</f>
        <v>5</v>
      </c>
      <c r="P94" s="1">
        <f>'[1]RC-1(PY)'!P94</f>
        <v>1</v>
      </c>
      <c r="Q94" s="1">
        <f>'[1]RC-1(PY)'!Q94</f>
        <v>1</v>
      </c>
      <c r="R94" s="1">
        <f>'[1]RC-1(PY)'!R94</f>
        <v>101</v>
      </c>
      <c r="S94" s="1">
        <f>'[1]RC-1(PY)'!S94</f>
        <v>3</v>
      </c>
      <c r="T94" s="1">
        <f>'[1]RC-1(PY)'!T94</f>
        <v>4</v>
      </c>
      <c r="U94" s="1">
        <f>'[1]RC-1(PY)'!U94</f>
        <v>0</v>
      </c>
      <c r="V94" s="1">
        <f>'[1]RC-1(PY)'!V94</f>
        <v>0</v>
      </c>
      <c r="W94" s="1">
        <f>'[1]RC-1(PY)'!W94</f>
        <v>1001</v>
      </c>
      <c r="X94" s="1">
        <f>'[1]RC-1(PY)'!X94</f>
        <v>8</v>
      </c>
      <c r="Y94" s="1">
        <f>'[1]RC-1(PY)'!Y94</f>
        <v>0</v>
      </c>
      <c r="Z94" s="1">
        <f>'[1]RC-1(PY)'!Z94</f>
        <v>0</v>
      </c>
      <c r="AA94" s="1">
        <f>'[1]RC-1(PY)'!AA94</f>
        <v>1389</v>
      </c>
      <c r="AB94" s="1">
        <f>'[1]RC-1(PY)'!AB94</f>
        <v>1944.91</v>
      </c>
      <c r="AC94" s="1">
        <f>'[1]RC-1(PY)'!AC94</f>
        <v>11.007400000000001</v>
      </c>
      <c r="AD94" s="1">
        <f>'[1]RC-1(PY)'!AD94</f>
        <v>20</v>
      </c>
      <c r="AE94" s="1">
        <f>'[1]RC-1(PY)'!AE94</f>
        <v>36.816000000000003</v>
      </c>
      <c r="AF94" s="1">
        <f>'[1]RC-1(PY)'!AF94</f>
        <v>4</v>
      </c>
      <c r="AG94" s="1">
        <f>'[1]RC-1(PY)'!AG94</f>
        <v>4</v>
      </c>
      <c r="AH94" s="1">
        <f>'[1]RC-1(PY)'!AH94</f>
        <v>4</v>
      </c>
      <c r="AI94" s="1">
        <f>'[1]RC-1(PY)'!AI94</f>
        <v>0</v>
      </c>
    </row>
    <row r="95" spans="1:35" x14ac:dyDescent="0.3">
      <c r="A95" s="1">
        <f>'[1]RC-1(PY)'!A95</f>
        <v>1</v>
      </c>
      <c r="B95" s="1">
        <f>'[1]RC-1(PY)'!B95</f>
        <v>1</v>
      </c>
      <c r="C95" s="1">
        <f>'[1]RC-1(PY)'!C95</f>
        <v>2024</v>
      </c>
      <c r="D95" s="1">
        <f>'[1]RC-1(PY)'!D95</f>
        <v>4</v>
      </c>
      <c r="E95" s="1">
        <f>'[1]RC-1(PY)'!E95</f>
        <v>340</v>
      </c>
      <c r="F95" s="1">
        <f>'[1]RC-1(PY)'!F95</f>
        <v>320</v>
      </c>
      <c r="G95" s="1">
        <f>'[1]RC-1(PY)'!G95</f>
        <v>24</v>
      </c>
      <c r="H95" s="1">
        <f>'[1]RC-1(PY)'!H95</f>
        <v>8</v>
      </c>
      <c r="I95" s="1">
        <f>'[1]RC-1(PY)'!I95</f>
        <v>2</v>
      </c>
      <c r="J95" s="1">
        <f>'[1]RC-1(PY)'!J95</f>
        <v>2</v>
      </c>
      <c r="K95" s="1">
        <f>'[1]RC-1(PY)'!K95</f>
        <v>3</v>
      </c>
      <c r="L95" s="1">
        <f>'[1]RC-1(PY)'!L95</f>
        <v>1</v>
      </c>
      <c r="M95" s="1">
        <f>'[1]RC-1(PY)'!M95</f>
        <v>1</v>
      </c>
      <c r="N95" s="1">
        <f>'[1]RC-1(PY)'!N95</f>
        <v>3</v>
      </c>
      <c r="O95" s="1">
        <f>'[1]RC-1(PY)'!O95</f>
        <v>0</v>
      </c>
      <c r="P95" s="1">
        <f>'[1]RC-1(PY)'!P95</f>
        <v>1</v>
      </c>
      <c r="Q95" s="1">
        <f>'[1]RC-1(PY)'!Q95</f>
        <v>1</v>
      </c>
      <c r="R95" s="1">
        <f>'[1]RC-1(PY)'!R95</f>
        <v>101</v>
      </c>
      <c r="S95" s="1">
        <f>'[1]RC-1(PY)'!S95</f>
        <v>3</v>
      </c>
      <c r="T95" s="1">
        <f>'[1]RC-1(PY)'!T95</f>
        <v>4</v>
      </c>
      <c r="U95" s="1">
        <f>'[1]RC-1(PY)'!U95</f>
        <v>0</v>
      </c>
      <c r="V95" s="1">
        <f>'[1]RC-1(PY)'!V95</f>
        <v>0</v>
      </c>
      <c r="W95" s="1">
        <f>'[1]RC-1(PY)'!W95</f>
        <v>1001</v>
      </c>
      <c r="X95" s="1">
        <f>'[1]RC-1(PY)'!X95</f>
        <v>8</v>
      </c>
      <c r="Y95" s="1">
        <f>'[1]RC-1(PY)'!Y95</f>
        <v>0</v>
      </c>
      <c r="Z95" s="1">
        <f>'[1]RC-1(PY)'!Z95</f>
        <v>0</v>
      </c>
      <c r="AA95" s="1">
        <f>'[1]RC-1(PY)'!AA95</f>
        <v>1525</v>
      </c>
      <c r="AB95" s="1">
        <f>'[1]RC-1(PY)'!AB95</f>
        <v>3970.5</v>
      </c>
      <c r="AC95" s="1">
        <f>'[1]RC-1(PY)'!AC95</f>
        <v>11.268000000000001</v>
      </c>
      <c r="AD95" s="1">
        <f>'[1]RC-1(PY)'!AD95</f>
        <v>20</v>
      </c>
      <c r="AE95" s="1">
        <f>'[1]RC-1(PY)'!AE95</f>
        <v>44.7179</v>
      </c>
      <c r="AF95" s="1">
        <f>'[1]RC-1(PY)'!AF95</f>
        <v>4</v>
      </c>
      <c r="AG95" s="1">
        <f>'[1]RC-1(PY)'!AG95</f>
        <v>4</v>
      </c>
      <c r="AH95" s="1">
        <f>'[1]RC-1(PY)'!AH95</f>
        <v>4</v>
      </c>
      <c r="AI95" s="1">
        <f>'[1]RC-1(PY)'!AI95</f>
        <v>0</v>
      </c>
    </row>
    <row r="96" spans="1:35" x14ac:dyDescent="0.3">
      <c r="A96" s="1">
        <f>'[1]RC-1(PY)'!A96</f>
        <v>1</v>
      </c>
      <c r="B96" s="1">
        <f>'[1]RC-1(PY)'!B96</f>
        <v>1</v>
      </c>
      <c r="C96" s="1">
        <f>'[1]RC-1(PY)'!C96</f>
        <v>2024</v>
      </c>
      <c r="D96" s="1">
        <f>'[1]RC-1(PY)'!D96</f>
        <v>4</v>
      </c>
      <c r="E96" s="1">
        <f>'[1]RC-1(PY)'!E96</f>
        <v>340</v>
      </c>
      <c r="F96" s="1">
        <f>'[1]RC-1(PY)'!F96</f>
        <v>320</v>
      </c>
      <c r="G96" s="1">
        <f>'[1]RC-1(PY)'!G96</f>
        <v>24</v>
      </c>
      <c r="H96" s="1">
        <f>'[1]RC-1(PY)'!H96</f>
        <v>9</v>
      </c>
      <c r="I96" s="1">
        <f>'[1]RC-1(PY)'!I96</f>
        <v>2</v>
      </c>
      <c r="J96" s="1">
        <f>'[1]RC-1(PY)'!J96</f>
        <v>2</v>
      </c>
      <c r="K96" s="1">
        <f>'[1]RC-1(PY)'!K96</f>
        <v>3</v>
      </c>
      <c r="L96" s="1">
        <f>'[1]RC-1(PY)'!L96</f>
        <v>1</v>
      </c>
      <c r="M96" s="1">
        <f>'[1]RC-1(PY)'!M96</f>
        <v>1</v>
      </c>
      <c r="N96" s="1">
        <f>'[1]RC-1(PY)'!N96</f>
        <v>1</v>
      </c>
      <c r="O96" s="1">
        <f>'[1]RC-1(PY)'!O96</f>
        <v>5</v>
      </c>
      <c r="P96" s="1">
        <f>'[1]RC-1(PY)'!P96</f>
        <v>1</v>
      </c>
      <c r="Q96" s="1">
        <f>'[1]RC-1(PY)'!Q96</f>
        <v>1</v>
      </c>
      <c r="R96" s="1">
        <f>'[1]RC-1(PY)'!R96</f>
        <v>101</v>
      </c>
      <c r="S96" s="1">
        <f>'[1]RC-1(PY)'!S96</f>
        <v>3</v>
      </c>
      <c r="T96" s="1">
        <f>'[1]RC-1(PY)'!T96</f>
        <v>4</v>
      </c>
      <c r="U96" s="1">
        <f>'[1]RC-1(PY)'!U96</f>
        <v>0</v>
      </c>
      <c r="V96" s="1">
        <f>'[1]RC-1(PY)'!V96</f>
        <v>0</v>
      </c>
      <c r="W96" s="1">
        <f>'[1]RC-1(PY)'!W96</f>
        <v>1001</v>
      </c>
      <c r="X96" s="1">
        <f>'[1]RC-1(PY)'!X96</f>
        <v>8</v>
      </c>
      <c r="Y96" s="1">
        <f>'[1]RC-1(PY)'!Y96</f>
        <v>0</v>
      </c>
      <c r="Z96" s="1">
        <f>'[1]RC-1(PY)'!Z96</f>
        <v>0</v>
      </c>
      <c r="AA96" s="1">
        <f>'[1]RC-1(PY)'!AA96</f>
        <v>788</v>
      </c>
      <c r="AB96" s="1">
        <f>'[1]RC-1(PY)'!AB96</f>
        <v>893.14</v>
      </c>
      <c r="AC96" s="1">
        <f>'[1]RC-1(PY)'!AC96</f>
        <v>23.237500000000001</v>
      </c>
      <c r="AD96" s="1">
        <f>'[1]RC-1(PY)'!AD96</f>
        <v>20</v>
      </c>
      <c r="AE96" s="1">
        <f>'[1]RC-1(PY)'!AE96</f>
        <v>23.813300000000002</v>
      </c>
      <c r="AF96" s="1">
        <f>'[1]RC-1(PY)'!AF96</f>
        <v>4</v>
      </c>
      <c r="AG96" s="1">
        <f>'[1]RC-1(PY)'!AG96</f>
        <v>4</v>
      </c>
      <c r="AH96" s="1">
        <f>'[1]RC-1(PY)'!AH96</f>
        <v>4</v>
      </c>
      <c r="AI96" s="1">
        <f>'[1]RC-1(PY)'!AI96</f>
        <v>0</v>
      </c>
    </row>
    <row r="97" spans="1:35" x14ac:dyDescent="0.3">
      <c r="A97" s="1">
        <f>'[1]RC-1(PY)'!A97</f>
        <v>1</v>
      </c>
      <c r="B97" s="1">
        <f>'[1]RC-1(PY)'!B97</f>
        <v>1</v>
      </c>
      <c r="C97" s="1">
        <f>'[1]RC-1(PY)'!C97</f>
        <v>2024</v>
      </c>
      <c r="D97" s="1">
        <f>'[1]RC-1(PY)'!D97</f>
        <v>4</v>
      </c>
      <c r="E97" s="1">
        <f>'[1]RC-1(PY)'!E97</f>
        <v>340</v>
      </c>
      <c r="F97" s="1">
        <f>'[1]RC-1(PY)'!F97</f>
        <v>320</v>
      </c>
      <c r="G97" s="1">
        <f>'[1]RC-1(PY)'!G97</f>
        <v>24</v>
      </c>
      <c r="H97" s="1">
        <f>'[1]RC-1(PY)'!H97</f>
        <v>10</v>
      </c>
      <c r="I97" s="1">
        <f>'[1]RC-1(PY)'!I97</f>
        <v>2</v>
      </c>
      <c r="J97" s="1">
        <f>'[1]RC-1(PY)'!J97</f>
        <v>2</v>
      </c>
      <c r="K97" s="1">
        <f>'[1]RC-1(PY)'!K97</f>
        <v>3</v>
      </c>
      <c r="L97" s="1">
        <f>'[1]RC-1(PY)'!L97</f>
        <v>2</v>
      </c>
      <c r="M97" s="1">
        <f>'[1]RC-1(PY)'!M97</f>
        <v>2</v>
      </c>
      <c r="N97" s="1">
        <f>'[1]RC-1(PY)'!N97</f>
        <v>1</v>
      </c>
      <c r="O97" s="1">
        <f>'[1]RC-1(PY)'!O97</f>
        <v>5</v>
      </c>
      <c r="P97" s="1">
        <f>'[1]RC-1(PY)'!P97</f>
        <v>1</v>
      </c>
      <c r="Q97" s="1">
        <f>'[1]RC-1(PY)'!Q97</f>
        <v>1</v>
      </c>
      <c r="R97" s="1">
        <f>'[1]RC-1(PY)'!R97</f>
        <v>101</v>
      </c>
      <c r="S97" s="1">
        <f>'[1]RC-1(PY)'!S97</f>
        <v>3</v>
      </c>
      <c r="T97" s="1">
        <f>'[1]RC-1(PY)'!T97</f>
        <v>4</v>
      </c>
      <c r="U97" s="1">
        <f>'[1]RC-1(PY)'!U97</f>
        <v>0</v>
      </c>
      <c r="V97" s="1">
        <f>'[1]RC-1(PY)'!V97</f>
        <v>0</v>
      </c>
      <c r="W97" s="1">
        <f>'[1]RC-1(PY)'!W97</f>
        <v>1001</v>
      </c>
      <c r="X97" s="1">
        <f>'[1]RC-1(PY)'!X97</f>
        <v>8</v>
      </c>
      <c r="Y97" s="1">
        <f>'[1]RC-1(PY)'!Y97</f>
        <v>0</v>
      </c>
      <c r="Z97" s="1">
        <f>'[1]RC-1(PY)'!Z97</f>
        <v>0</v>
      </c>
      <c r="AA97" s="1">
        <f>'[1]RC-1(PY)'!AA97</f>
        <v>1256</v>
      </c>
      <c r="AB97" s="1">
        <f>'[1]RC-1(PY)'!AB97</f>
        <v>2354.42</v>
      </c>
      <c r="AC97" s="1">
        <f>'[1]RC-1(PY)'!AC97</f>
        <v>3.2974999999999999</v>
      </c>
      <c r="AD97" s="1">
        <f>'[1]RC-1(PY)'!AD97</f>
        <v>20</v>
      </c>
      <c r="AE97" s="1">
        <f>'[1]RC-1(PY)'!AE97</f>
        <v>45.471899999999998</v>
      </c>
      <c r="AF97" s="1">
        <f>'[1]RC-1(PY)'!AF97</f>
        <v>4</v>
      </c>
      <c r="AG97" s="1">
        <f>'[1]RC-1(PY)'!AG97</f>
        <v>4</v>
      </c>
      <c r="AH97" s="1">
        <f>'[1]RC-1(PY)'!AH97</f>
        <v>4</v>
      </c>
      <c r="AI97" s="1">
        <f>'[1]RC-1(PY)'!AI97</f>
        <v>0</v>
      </c>
    </row>
    <row r="98" spans="1:35" x14ac:dyDescent="0.3">
      <c r="A98" s="1">
        <f>'[1]RC-1(PY)'!A98</f>
        <v>1</v>
      </c>
      <c r="B98" s="1">
        <f>'[1]RC-1(PY)'!B98</f>
        <v>1</v>
      </c>
      <c r="C98" s="1">
        <f>'[1]RC-1(PY)'!C98</f>
        <v>2024</v>
      </c>
      <c r="D98" s="1">
        <f>'[1]RC-1(PY)'!D98</f>
        <v>4</v>
      </c>
      <c r="E98" s="1">
        <f>'[1]RC-1(PY)'!E98</f>
        <v>340</v>
      </c>
      <c r="F98" s="1">
        <f>'[1]RC-1(PY)'!F98</f>
        <v>320</v>
      </c>
      <c r="G98" s="1">
        <f>'[1]RC-1(PY)'!G98</f>
        <v>24</v>
      </c>
      <c r="H98" s="1">
        <f>'[1]RC-1(PY)'!H98</f>
        <v>11</v>
      </c>
      <c r="I98" s="1">
        <f>'[1]RC-1(PY)'!I98</f>
        <v>2</v>
      </c>
      <c r="J98" s="1">
        <f>'[1]RC-1(PY)'!J98</f>
        <v>2</v>
      </c>
      <c r="K98" s="1">
        <f>'[1]RC-1(PY)'!K98</f>
        <v>3</v>
      </c>
      <c r="L98" s="1">
        <f>'[1]RC-1(PY)'!L98</f>
        <v>2</v>
      </c>
      <c r="M98" s="1">
        <f>'[1]RC-1(PY)'!M98</f>
        <v>1</v>
      </c>
      <c r="N98" s="1">
        <f>'[1]RC-1(PY)'!N98</f>
        <v>3</v>
      </c>
      <c r="O98" s="1">
        <f>'[1]RC-1(PY)'!O98</f>
        <v>0</v>
      </c>
      <c r="P98" s="1">
        <f>'[1]RC-1(PY)'!P98</f>
        <v>1</v>
      </c>
      <c r="Q98" s="1">
        <f>'[1]RC-1(PY)'!Q98</f>
        <v>1</v>
      </c>
      <c r="R98" s="1">
        <f>'[1]RC-1(PY)'!R98</f>
        <v>101</v>
      </c>
      <c r="S98" s="1">
        <f>'[1]RC-1(PY)'!S98</f>
        <v>3</v>
      </c>
      <c r="T98" s="1">
        <f>'[1]RC-1(PY)'!T98</f>
        <v>4</v>
      </c>
      <c r="U98" s="1">
        <f>'[1]RC-1(PY)'!U98</f>
        <v>0</v>
      </c>
      <c r="V98" s="1">
        <f>'[1]RC-1(PY)'!V98</f>
        <v>0</v>
      </c>
      <c r="W98" s="1">
        <f>'[1]RC-1(PY)'!W98</f>
        <v>1001</v>
      </c>
      <c r="X98" s="1">
        <f>'[1]RC-1(PY)'!X98</f>
        <v>8</v>
      </c>
      <c r="Y98" s="1">
        <f>'[1]RC-1(PY)'!Y98</f>
        <v>0</v>
      </c>
      <c r="Z98" s="1">
        <f>'[1]RC-1(PY)'!Z98</f>
        <v>0</v>
      </c>
      <c r="AA98" s="1">
        <f>'[1]RC-1(PY)'!AA98</f>
        <v>1998</v>
      </c>
      <c r="AB98" s="1">
        <f>'[1]RC-1(PY)'!AB98</f>
        <v>3718.26</v>
      </c>
      <c r="AC98" s="1">
        <f>'[1]RC-1(PY)'!AC98</f>
        <v>32.463000000000001</v>
      </c>
      <c r="AD98" s="1">
        <f>'[1]RC-1(PY)'!AD98</f>
        <v>20</v>
      </c>
      <c r="AE98" s="1">
        <f>'[1]RC-1(PY)'!AE98</f>
        <v>32.644799999999996</v>
      </c>
      <c r="AF98" s="1">
        <f>'[1]RC-1(PY)'!AF98</f>
        <v>4</v>
      </c>
      <c r="AG98" s="1">
        <f>'[1]RC-1(PY)'!AG98</f>
        <v>4</v>
      </c>
      <c r="AH98" s="1">
        <f>'[1]RC-1(PY)'!AH98</f>
        <v>4</v>
      </c>
      <c r="AI98" s="1">
        <f>'[1]RC-1(PY)'!AI98</f>
        <v>0</v>
      </c>
    </row>
    <row r="99" spans="1:35" x14ac:dyDescent="0.3">
      <c r="A99" s="1">
        <f>'[1]RC-1(PY)'!A99</f>
        <v>1</v>
      </c>
      <c r="B99" s="1">
        <f>'[1]RC-1(PY)'!B99</f>
        <v>1</v>
      </c>
      <c r="C99" s="1">
        <f>'[1]RC-1(PY)'!C99</f>
        <v>2024</v>
      </c>
      <c r="D99" s="1">
        <f>'[1]RC-1(PY)'!D99</f>
        <v>4</v>
      </c>
      <c r="E99" s="1">
        <f>'[1]RC-1(PY)'!E99</f>
        <v>340</v>
      </c>
      <c r="F99" s="1">
        <f>'[1]RC-1(PY)'!F99</f>
        <v>320</v>
      </c>
      <c r="G99" s="1">
        <f>'[1]RC-1(PY)'!G99</f>
        <v>24</v>
      </c>
      <c r="H99" s="1">
        <f>'[1]RC-1(PY)'!H99</f>
        <v>12</v>
      </c>
      <c r="I99" s="1">
        <f>'[1]RC-1(PY)'!I99</f>
        <v>2</v>
      </c>
      <c r="J99" s="1">
        <f>'[1]RC-1(PY)'!J99</f>
        <v>2</v>
      </c>
      <c r="K99" s="1">
        <f>'[1]RC-1(PY)'!K99</f>
        <v>3</v>
      </c>
      <c r="L99" s="1">
        <f>'[1]RC-1(PY)'!L99</f>
        <v>2</v>
      </c>
      <c r="M99" s="1">
        <f>'[1]RC-1(PY)'!M99</f>
        <v>1</v>
      </c>
      <c r="N99" s="1">
        <f>'[1]RC-1(PY)'!N99</f>
        <v>1</v>
      </c>
      <c r="O99" s="1">
        <f>'[1]RC-1(PY)'!O99</f>
        <v>5</v>
      </c>
      <c r="P99" s="1">
        <f>'[1]RC-1(PY)'!P99</f>
        <v>1</v>
      </c>
      <c r="Q99" s="1">
        <f>'[1]RC-1(PY)'!Q99</f>
        <v>0</v>
      </c>
      <c r="R99" s="1">
        <f>'[1]RC-1(PY)'!R99</f>
        <v>101</v>
      </c>
      <c r="S99" s="1">
        <f>'[1]RC-1(PY)'!S99</f>
        <v>3</v>
      </c>
      <c r="T99" s="1">
        <f>'[1]RC-1(PY)'!T99</f>
        <v>4</v>
      </c>
      <c r="U99" s="1">
        <f>'[1]RC-1(PY)'!U99</f>
        <v>0</v>
      </c>
      <c r="V99" s="1">
        <f>'[1]RC-1(PY)'!V99</f>
        <v>0</v>
      </c>
      <c r="W99" s="1">
        <f>'[1]RC-1(PY)'!W99</f>
        <v>1001</v>
      </c>
      <c r="X99" s="1">
        <f>'[1]RC-1(PY)'!X99</f>
        <v>8</v>
      </c>
      <c r="Y99" s="1">
        <f>'[1]RC-1(PY)'!Y99</f>
        <v>0</v>
      </c>
      <c r="Z99" s="1">
        <f>'[1]RC-1(PY)'!Z99</f>
        <v>0</v>
      </c>
      <c r="AA99" s="1">
        <f>'[1]RC-1(PY)'!AA99</f>
        <v>800</v>
      </c>
      <c r="AB99" s="1">
        <f>'[1]RC-1(PY)'!AB99</f>
        <v>1319.32</v>
      </c>
      <c r="AC99" s="1">
        <f>'[1]RC-1(PY)'!AC99</f>
        <v>28.763100000000001</v>
      </c>
      <c r="AD99" s="1">
        <f>'[1]RC-1(PY)'!AD99</f>
        <v>20</v>
      </c>
      <c r="AE99" s="1">
        <f>'[1]RC-1(PY)'!AE99</f>
        <v>32.5077</v>
      </c>
      <c r="AF99" s="1">
        <f>'[1]RC-1(PY)'!AF99</f>
        <v>4</v>
      </c>
      <c r="AG99" s="1">
        <f>'[1]RC-1(PY)'!AG99</f>
        <v>4</v>
      </c>
      <c r="AH99" s="1">
        <f>'[1]RC-1(PY)'!AH99</f>
        <v>4</v>
      </c>
      <c r="AI99" s="1">
        <f>'[1]RC-1(PY)'!AI99</f>
        <v>0</v>
      </c>
    </row>
    <row r="100" spans="1:35" x14ac:dyDescent="0.3">
      <c r="A100" s="1">
        <f>'[1]RC-1(PY)'!A100</f>
        <v>1</v>
      </c>
      <c r="B100" s="1">
        <f>'[1]RC-1(PY)'!B100</f>
        <v>1</v>
      </c>
      <c r="C100" s="1">
        <f>'[1]RC-1(PY)'!C100</f>
        <v>2024</v>
      </c>
      <c r="D100" s="1">
        <f>'[1]RC-1(PY)'!D100</f>
        <v>4</v>
      </c>
      <c r="E100" s="1">
        <f>'[1]RC-1(PY)'!E100</f>
        <v>340</v>
      </c>
      <c r="F100" s="1">
        <f>'[1]RC-1(PY)'!F100</f>
        <v>320</v>
      </c>
      <c r="G100" s="1">
        <f>'[1]RC-1(PY)'!G100</f>
        <v>24</v>
      </c>
      <c r="H100" s="1">
        <f>'[1]RC-1(PY)'!H100</f>
        <v>13</v>
      </c>
      <c r="I100" s="1">
        <f>'[1]RC-1(PY)'!I100</f>
        <v>2</v>
      </c>
      <c r="J100" s="1">
        <f>'[1]RC-1(PY)'!J100</f>
        <v>2</v>
      </c>
      <c r="K100" s="1">
        <f>'[1]RC-1(PY)'!K100</f>
        <v>3</v>
      </c>
      <c r="L100" s="1">
        <f>'[1]RC-1(PY)'!L100</f>
        <v>1</v>
      </c>
      <c r="M100" s="1">
        <f>'[1]RC-1(PY)'!M100</f>
        <v>1</v>
      </c>
      <c r="N100" s="1">
        <f>'[1]RC-1(PY)'!N100</f>
        <v>1</v>
      </c>
      <c r="O100" s="1">
        <f>'[1]RC-1(PY)'!O100</f>
        <v>5</v>
      </c>
      <c r="P100" s="1">
        <f>'[1]RC-1(PY)'!P100</f>
        <v>0</v>
      </c>
      <c r="Q100" s="1">
        <f>'[1]RC-1(PY)'!Q100</f>
        <v>0</v>
      </c>
      <c r="R100" s="1">
        <f>'[1]RC-1(PY)'!R100</f>
        <v>101</v>
      </c>
      <c r="S100" s="1">
        <f>'[1]RC-1(PY)'!S100</f>
        <v>3</v>
      </c>
      <c r="T100" s="1">
        <f>'[1]RC-1(PY)'!T100</f>
        <v>4</v>
      </c>
      <c r="U100" s="1">
        <f>'[1]RC-1(PY)'!U100</f>
        <v>0</v>
      </c>
      <c r="V100" s="1">
        <f>'[1]RC-1(PY)'!V100</f>
        <v>0</v>
      </c>
      <c r="W100" s="1">
        <f>'[1]RC-1(PY)'!W100</f>
        <v>1001</v>
      </c>
      <c r="X100" s="1">
        <f>'[1]RC-1(PY)'!X100</f>
        <v>8</v>
      </c>
      <c r="Y100" s="1">
        <f>'[1]RC-1(PY)'!Y100</f>
        <v>0</v>
      </c>
      <c r="Z100" s="1">
        <f>'[1]RC-1(PY)'!Z100</f>
        <v>0</v>
      </c>
      <c r="AA100" s="1">
        <f>'[1]RC-1(PY)'!AA100</f>
        <v>706</v>
      </c>
      <c r="AB100" s="1">
        <f>'[1]RC-1(PY)'!AB100</f>
        <v>1190.8499999999999</v>
      </c>
      <c r="AC100" s="1">
        <f>'[1]RC-1(PY)'!AC100</f>
        <v>14.8003</v>
      </c>
      <c r="AD100" s="1">
        <f>'[1]RC-1(PY)'!AD100</f>
        <v>20</v>
      </c>
      <c r="AE100" s="1">
        <f>'[1]RC-1(PY)'!AE100</f>
        <v>58.325299999999999</v>
      </c>
      <c r="AF100" s="1">
        <f>'[1]RC-1(PY)'!AF100</f>
        <v>4</v>
      </c>
      <c r="AG100" s="1">
        <f>'[1]RC-1(PY)'!AG100</f>
        <v>4</v>
      </c>
      <c r="AH100" s="1">
        <f>'[1]RC-1(PY)'!AH100</f>
        <v>4</v>
      </c>
      <c r="AI100" s="1">
        <f>'[1]RC-1(PY)'!AI100</f>
        <v>0</v>
      </c>
    </row>
    <row r="101" spans="1:35" x14ac:dyDescent="0.3">
      <c r="A101" s="1">
        <f>'[1]RC-1(PY)'!A101</f>
        <v>1</v>
      </c>
      <c r="B101" s="1">
        <f>'[1]RC-1(PY)'!B101</f>
        <v>1</v>
      </c>
      <c r="C101" s="1">
        <f>'[1]RC-1(PY)'!C101</f>
        <v>2024</v>
      </c>
      <c r="D101" s="1">
        <f>'[1]RC-1(PY)'!D101</f>
        <v>4</v>
      </c>
      <c r="E101" s="1">
        <f>'[1]RC-1(PY)'!E101</f>
        <v>340</v>
      </c>
      <c r="F101" s="1">
        <f>'[1]RC-1(PY)'!F101</f>
        <v>320</v>
      </c>
      <c r="G101" s="1">
        <f>'[1]RC-1(PY)'!G101</f>
        <v>24</v>
      </c>
      <c r="H101" s="1">
        <f>'[1]RC-1(PY)'!H101</f>
        <v>14</v>
      </c>
      <c r="I101" s="1">
        <f>'[1]RC-1(PY)'!I101</f>
        <v>2</v>
      </c>
      <c r="J101" s="1">
        <f>'[1]RC-1(PY)'!J101</f>
        <v>2</v>
      </c>
      <c r="K101" s="1">
        <f>'[1]RC-1(PY)'!K101</f>
        <v>3</v>
      </c>
      <c r="L101" s="1">
        <f>'[1]RC-1(PY)'!L101</f>
        <v>2</v>
      </c>
      <c r="M101" s="1">
        <f>'[1]RC-1(PY)'!M101</f>
        <v>1</v>
      </c>
      <c r="N101" s="1">
        <f>'[1]RC-1(PY)'!N101</f>
        <v>1</v>
      </c>
      <c r="O101" s="1">
        <f>'[1]RC-1(PY)'!O101</f>
        <v>5</v>
      </c>
      <c r="P101" s="1">
        <f>'[1]RC-1(PY)'!P101</f>
        <v>0</v>
      </c>
      <c r="Q101" s="1">
        <f>'[1]RC-1(PY)'!Q101</f>
        <v>0</v>
      </c>
      <c r="R101" s="1">
        <f>'[1]RC-1(PY)'!R101</f>
        <v>101</v>
      </c>
      <c r="S101" s="1">
        <f>'[1]RC-1(PY)'!S101</f>
        <v>3</v>
      </c>
      <c r="T101" s="1">
        <f>'[1]RC-1(PY)'!T101</f>
        <v>4</v>
      </c>
      <c r="U101" s="1">
        <f>'[1]RC-1(PY)'!U101</f>
        <v>0</v>
      </c>
      <c r="V101" s="1">
        <f>'[1]RC-1(PY)'!V101</f>
        <v>0</v>
      </c>
      <c r="W101" s="1">
        <f>'[1]RC-1(PY)'!W101</f>
        <v>1001</v>
      </c>
      <c r="X101" s="1">
        <f>'[1]RC-1(PY)'!X101</f>
        <v>8</v>
      </c>
      <c r="Y101" s="1">
        <f>'[1]RC-1(PY)'!Y101</f>
        <v>0</v>
      </c>
      <c r="Z101" s="1">
        <f>'[1]RC-1(PY)'!Z101</f>
        <v>0</v>
      </c>
      <c r="AA101" s="1">
        <f>'[1]RC-1(PY)'!AA101</f>
        <v>179</v>
      </c>
      <c r="AB101" s="1">
        <f>'[1]RC-1(PY)'!AB101</f>
        <v>34576.050000000003</v>
      </c>
      <c r="AC101" s="1">
        <f>'[1]RC-1(PY)'!AC101</f>
        <v>26.417400000000001</v>
      </c>
      <c r="AD101" s="1">
        <f>'[1]RC-1(PY)'!AD101</f>
        <v>20</v>
      </c>
      <c r="AE101" s="1">
        <f>'[1]RC-1(PY)'!AE101</f>
        <v>29.006</v>
      </c>
      <c r="AF101" s="1">
        <f>'[1]RC-1(PY)'!AF101</f>
        <v>4</v>
      </c>
      <c r="AG101" s="1">
        <f>'[1]RC-1(PY)'!AG101</f>
        <v>4</v>
      </c>
      <c r="AH101" s="1">
        <f>'[1]RC-1(PY)'!AH101</f>
        <v>4</v>
      </c>
      <c r="AI101" s="1">
        <f>'[1]RC-1(PY)'!AI101</f>
        <v>0</v>
      </c>
    </row>
    <row r="102" spans="1:35" x14ac:dyDescent="0.3">
      <c r="A102" s="1">
        <f>'[1]RC-1(PY)'!A102</f>
        <v>1</v>
      </c>
      <c r="B102" s="1">
        <f>'[1]RC-1(PY)'!B102</f>
        <v>1</v>
      </c>
      <c r="C102" s="1">
        <f>'[1]RC-1(PY)'!C102</f>
        <v>2024</v>
      </c>
      <c r="D102" s="1">
        <f>'[1]RC-1(PY)'!D102</f>
        <v>4</v>
      </c>
      <c r="E102" s="1">
        <f>'[1]RC-1(PY)'!E102</f>
        <v>340</v>
      </c>
      <c r="F102" s="1">
        <f>'[1]RC-1(PY)'!F102</f>
        <v>320</v>
      </c>
      <c r="G102" s="1">
        <f>'[1]RC-1(PY)'!G102</f>
        <v>24</v>
      </c>
      <c r="H102" s="1">
        <f>'[1]RC-1(PY)'!H102</f>
        <v>16</v>
      </c>
      <c r="I102" s="1">
        <f>'[1]RC-1(PY)'!I102</f>
        <v>2</v>
      </c>
      <c r="J102" s="1">
        <f>'[1]RC-1(PY)'!J102</f>
        <v>2</v>
      </c>
      <c r="K102" s="1">
        <f>'[1]RC-1(PY)'!K102</f>
        <v>3</v>
      </c>
      <c r="L102" s="1">
        <f>'[1]RC-1(PY)'!L102</f>
        <v>2</v>
      </c>
      <c r="M102" s="1">
        <f>'[1]RC-1(PY)'!M102</f>
        <v>1</v>
      </c>
      <c r="N102" s="1">
        <f>'[1]RC-1(PY)'!N102</f>
        <v>1</v>
      </c>
      <c r="O102" s="1">
        <f>'[1]RC-1(PY)'!O102</f>
        <v>3</v>
      </c>
      <c r="P102" s="1">
        <f>'[1]RC-1(PY)'!P102</f>
        <v>1</v>
      </c>
      <c r="Q102" s="1">
        <f>'[1]RC-1(PY)'!Q102</f>
        <v>1</v>
      </c>
      <c r="R102" s="1">
        <f>'[1]RC-1(PY)'!R102</f>
        <v>101</v>
      </c>
      <c r="S102" s="1">
        <f>'[1]RC-1(PY)'!S102</f>
        <v>3</v>
      </c>
      <c r="T102" s="1">
        <f>'[1]RC-1(PY)'!T102</f>
        <v>4</v>
      </c>
      <c r="U102" s="1">
        <f>'[1]RC-1(PY)'!U102</f>
        <v>0</v>
      </c>
      <c r="V102" s="1">
        <f>'[1]RC-1(PY)'!V102</f>
        <v>0</v>
      </c>
      <c r="W102" s="1">
        <f>'[1]RC-1(PY)'!W102</f>
        <v>1001</v>
      </c>
      <c r="X102" s="1">
        <f>'[1]RC-1(PY)'!X102</f>
        <v>8</v>
      </c>
      <c r="Y102" s="1">
        <f>'[1]RC-1(PY)'!Y102</f>
        <v>0</v>
      </c>
      <c r="Z102" s="1">
        <f>'[1]RC-1(PY)'!Z102</f>
        <v>0</v>
      </c>
      <c r="AA102" s="1">
        <f>'[1]RC-1(PY)'!AA102</f>
        <v>365</v>
      </c>
      <c r="AB102" s="1">
        <f>'[1]RC-1(PY)'!AB102</f>
        <v>262.10000000000002</v>
      </c>
      <c r="AC102" s="1">
        <f>'[1]RC-1(PY)'!AC102</f>
        <v>2.4700000000000002</v>
      </c>
      <c r="AD102" s="1">
        <f>'[1]RC-1(PY)'!AD102</f>
        <v>20</v>
      </c>
      <c r="AE102" s="1">
        <f>'[1]RC-1(PY)'!AE102</f>
        <v>5.21</v>
      </c>
      <c r="AF102" s="1">
        <f>'[1]RC-1(PY)'!AF102</f>
        <v>4</v>
      </c>
      <c r="AG102" s="1">
        <f>'[1]RC-1(PY)'!AG102</f>
        <v>4</v>
      </c>
      <c r="AH102" s="1">
        <f>'[1]RC-1(PY)'!AH102</f>
        <v>4</v>
      </c>
      <c r="AI102" s="1">
        <f>'[1]RC-1(PY)'!AI102</f>
        <v>0</v>
      </c>
    </row>
    <row r="103" spans="1:35" x14ac:dyDescent="0.3">
      <c r="A103" s="1">
        <f>'[1]RC-1(PY)'!A103</f>
        <v>1</v>
      </c>
      <c r="B103" s="1">
        <f>'[1]RC-1(PY)'!B103</f>
        <v>1</v>
      </c>
      <c r="C103" s="1">
        <f>'[1]RC-1(PY)'!C103</f>
        <v>2024</v>
      </c>
      <c r="D103" s="1">
        <f>'[1]RC-1(PY)'!D103</f>
        <v>4</v>
      </c>
      <c r="E103" s="1">
        <f>'[1]RC-1(PY)'!E103</f>
        <v>340</v>
      </c>
      <c r="F103" s="1">
        <f>'[1]RC-1(PY)'!F103</f>
        <v>320</v>
      </c>
      <c r="G103" s="1">
        <f>'[1]RC-1(PY)'!G103</f>
        <v>24</v>
      </c>
      <c r="H103" s="1">
        <f>'[1]RC-1(PY)'!H103</f>
        <v>17</v>
      </c>
      <c r="I103" s="1">
        <f>'[1]RC-1(PY)'!I103</f>
        <v>2</v>
      </c>
      <c r="J103" s="1">
        <f>'[1]RC-1(PY)'!J103</f>
        <v>2</v>
      </c>
      <c r="K103" s="1">
        <f>'[1]RC-1(PY)'!K103</f>
        <v>3</v>
      </c>
      <c r="L103" s="1">
        <f>'[1]RC-1(PY)'!L103</f>
        <v>4</v>
      </c>
      <c r="M103" s="1">
        <f>'[1]RC-1(PY)'!M103</f>
        <v>1</v>
      </c>
      <c r="N103" s="1">
        <f>'[1]RC-1(PY)'!N103</f>
        <v>1</v>
      </c>
      <c r="O103" s="1">
        <f>'[1]RC-1(PY)'!O103</f>
        <v>4</v>
      </c>
      <c r="P103" s="1">
        <f>'[1]RC-1(PY)'!P103</f>
        <v>0</v>
      </c>
      <c r="Q103" s="1">
        <f>'[1]RC-1(PY)'!Q103</f>
        <v>0</v>
      </c>
      <c r="R103" s="1">
        <f>'[1]RC-1(PY)'!R103</f>
        <v>101</v>
      </c>
      <c r="S103" s="1">
        <f>'[1]RC-1(PY)'!S103</f>
        <v>3</v>
      </c>
      <c r="T103" s="1">
        <f>'[1]RC-1(PY)'!T103</f>
        <v>4</v>
      </c>
      <c r="U103" s="1">
        <f>'[1]RC-1(PY)'!U103</f>
        <v>0</v>
      </c>
      <c r="V103" s="1">
        <f>'[1]RC-1(PY)'!V103</f>
        <v>0</v>
      </c>
      <c r="W103" s="1">
        <f>'[1]RC-1(PY)'!W103</f>
        <v>1001</v>
      </c>
      <c r="X103" s="1">
        <f>'[1]RC-1(PY)'!X103</f>
        <v>8</v>
      </c>
      <c r="Y103" s="1">
        <f>'[1]RC-1(PY)'!Y103</f>
        <v>0</v>
      </c>
      <c r="Z103" s="1">
        <f>'[1]RC-1(PY)'!Z103</f>
        <v>0</v>
      </c>
      <c r="AA103" s="1">
        <f>'[1]RC-1(PY)'!AA103</f>
        <v>44</v>
      </c>
      <c r="AB103" s="1">
        <f>'[1]RC-1(PY)'!AB103</f>
        <v>289.04000000000002</v>
      </c>
      <c r="AC103" s="1">
        <f>'[1]RC-1(PY)'!AC103</f>
        <v>9.6664999999999992</v>
      </c>
      <c r="AD103" s="1">
        <f>'[1]RC-1(PY)'!AD103</f>
        <v>20</v>
      </c>
      <c r="AE103" s="1">
        <f>'[1]RC-1(PY)'!AE103</f>
        <v>21.08</v>
      </c>
      <c r="AF103" s="1">
        <f>'[1]RC-1(PY)'!AF103</f>
        <v>4</v>
      </c>
      <c r="AG103" s="1">
        <f>'[1]RC-1(PY)'!AG103</f>
        <v>4</v>
      </c>
      <c r="AH103" s="1">
        <f>'[1]RC-1(PY)'!AH103</f>
        <v>4</v>
      </c>
      <c r="AI103" s="1">
        <f>'[1]RC-1(PY)'!AI103</f>
        <v>0</v>
      </c>
    </row>
    <row r="104" spans="1:35" x14ac:dyDescent="0.3">
      <c r="A104" s="1">
        <f>'[1]RC-1(PY)'!A104</f>
        <v>1</v>
      </c>
      <c r="B104" s="1">
        <f>'[1]RC-1(PY)'!B104</f>
        <v>1</v>
      </c>
      <c r="C104" s="1">
        <f>'[1]RC-1(PY)'!C104</f>
        <v>2024</v>
      </c>
      <c r="D104" s="1">
        <f>'[1]RC-1(PY)'!D104</f>
        <v>4</v>
      </c>
      <c r="E104" s="1">
        <f>'[1]RC-1(PY)'!E104</f>
        <v>340</v>
      </c>
      <c r="F104" s="1">
        <f>'[1]RC-1(PY)'!F104</f>
        <v>320</v>
      </c>
      <c r="G104" s="1">
        <f>'[1]RC-1(PY)'!G104</f>
        <v>24</v>
      </c>
      <c r="H104" s="1">
        <f>'[1]RC-1(PY)'!H104</f>
        <v>18</v>
      </c>
      <c r="I104" s="1">
        <f>'[1]RC-1(PY)'!I104</f>
        <v>2</v>
      </c>
      <c r="J104" s="1">
        <f>'[1]RC-1(PY)'!J104</f>
        <v>2</v>
      </c>
      <c r="K104" s="1">
        <f>'[1]RC-1(PY)'!K104</f>
        <v>3</v>
      </c>
      <c r="L104" s="1">
        <f>'[1]RC-1(PY)'!L104</f>
        <v>5</v>
      </c>
      <c r="M104" s="1">
        <f>'[1]RC-1(PY)'!M104</f>
        <v>1</v>
      </c>
      <c r="N104" s="1">
        <f>'[1]RC-1(PY)'!N104</f>
        <v>1</v>
      </c>
      <c r="O104" s="1">
        <f>'[1]RC-1(PY)'!O104</f>
        <v>3</v>
      </c>
      <c r="P104" s="1">
        <f>'[1]RC-1(PY)'!P104</f>
        <v>1</v>
      </c>
      <c r="Q104" s="1">
        <f>'[1]RC-1(PY)'!Q104</f>
        <v>1</v>
      </c>
      <c r="R104" s="1">
        <f>'[1]RC-1(PY)'!R104</f>
        <v>101</v>
      </c>
      <c r="S104" s="1">
        <f>'[1]RC-1(PY)'!S104</f>
        <v>3</v>
      </c>
      <c r="T104" s="1">
        <f>'[1]RC-1(PY)'!T104</f>
        <v>4</v>
      </c>
      <c r="U104" s="1">
        <f>'[1]RC-1(PY)'!U104</f>
        <v>0</v>
      </c>
      <c r="V104" s="1">
        <f>'[1]RC-1(PY)'!V104</f>
        <v>0</v>
      </c>
      <c r="W104" s="1">
        <f>'[1]RC-1(PY)'!W104</f>
        <v>1001</v>
      </c>
      <c r="X104" s="1">
        <f>'[1]RC-1(PY)'!X104</f>
        <v>8</v>
      </c>
      <c r="Y104" s="1">
        <f>'[1]RC-1(PY)'!Y104</f>
        <v>0</v>
      </c>
      <c r="Z104" s="1">
        <f>'[1]RC-1(PY)'!Z104</f>
        <v>0</v>
      </c>
      <c r="AA104" s="1">
        <f>'[1]RC-1(PY)'!AA104</f>
        <v>189</v>
      </c>
      <c r="AB104" s="1">
        <f>'[1]RC-1(PY)'!AB104</f>
        <v>331.68</v>
      </c>
      <c r="AC104" s="1">
        <f>'[1]RC-1(PY)'!AC104</f>
        <v>11.635</v>
      </c>
      <c r="AD104" s="1">
        <f>'[1]RC-1(PY)'!AD104</f>
        <v>20</v>
      </c>
      <c r="AE104" s="1">
        <f>'[1]RC-1(PY)'!AE104</f>
        <v>16.828700000000001</v>
      </c>
      <c r="AF104" s="1">
        <f>'[1]RC-1(PY)'!AF104</f>
        <v>4</v>
      </c>
      <c r="AG104" s="1">
        <f>'[1]RC-1(PY)'!AG104</f>
        <v>4</v>
      </c>
      <c r="AH104" s="1">
        <f>'[1]RC-1(PY)'!AH104</f>
        <v>4</v>
      </c>
      <c r="AI104" s="1">
        <f>'[1]RC-1(PY)'!AI104</f>
        <v>0</v>
      </c>
    </row>
    <row r="105" spans="1:35" x14ac:dyDescent="0.3">
      <c r="A105" s="1">
        <f>'[1]RC-1(PY)'!A105</f>
        <v>1</v>
      </c>
      <c r="B105" s="1">
        <f>'[1]RC-1(PY)'!B105</f>
        <v>1</v>
      </c>
      <c r="C105" s="1">
        <f>'[1]RC-1(PY)'!C105</f>
        <v>2024</v>
      </c>
      <c r="D105" s="1">
        <f>'[1]RC-1(PY)'!D105</f>
        <v>4</v>
      </c>
      <c r="E105" s="1">
        <f>'[1]RC-1(PY)'!E105</f>
        <v>340</v>
      </c>
      <c r="F105" s="1">
        <f>'[1]RC-1(PY)'!F105</f>
        <v>320</v>
      </c>
      <c r="G105" s="1">
        <f>'[1]RC-1(PY)'!G105</f>
        <v>24</v>
      </c>
      <c r="H105" s="1">
        <f>'[1]RC-1(PY)'!H105</f>
        <v>19</v>
      </c>
      <c r="I105" s="1">
        <f>'[1]RC-1(PY)'!I105</f>
        <v>2</v>
      </c>
      <c r="J105" s="1">
        <f>'[1]RC-1(PY)'!J105</f>
        <v>2</v>
      </c>
      <c r="K105" s="1">
        <f>'[1]RC-1(PY)'!K105</f>
        <v>3</v>
      </c>
      <c r="L105" s="1">
        <f>'[1]RC-1(PY)'!L105</f>
        <v>4</v>
      </c>
      <c r="M105" s="1">
        <f>'[1]RC-1(PY)'!M105</f>
        <v>1</v>
      </c>
      <c r="N105" s="1">
        <f>'[1]RC-1(PY)'!N105</f>
        <v>1</v>
      </c>
      <c r="O105" s="1">
        <f>'[1]RC-1(PY)'!O105</f>
        <v>5</v>
      </c>
      <c r="P105" s="1">
        <f>'[1]RC-1(PY)'!P105</f>
        <v>1</v>
      </c>
      <c r="Q105" s="1">
        <f>'[1]RC-1(PY)'!Q105</f>
        <v>1</v>
      </c>
      <c r="R105" s="1">
        <f>'[1]RC-1(PY)'!R105</f>
        <v>101</v>
      </c>
      <c r="S105" s="1">
        <f>'[1]RC-1(PY)'!S105</f>
        <v>3</v>
      </c>
      <c r="T105" s="1">
        <f>'[1]RC-1(PY)'!T105</f>
        <v>4</v>
      </c>
      <c r="U105" s="1">
        <f>'[1]RC-1(PY)'!U105</f>
        <v>0</v>
      </c>
      <c r="V105" s="1">
        <f>'[1]RC-1(PY)'!V105</f>
        <v>0</v>
      </c>
      <c r="W105" s="1">
        <f>'[1]RC-1(PY)'!W105</f>
        <v>1001</v>
      </c>
      <c r="X105" s="1">
        <f>'[1]RC-1(PY)'!X105</f>
        <v>8</v>
      </c>
      <c r="Y105" s="1">
        <f>'[1]RC-1(PY)'!Y105</f>
        <v>0</v>
      </c>
      <c r="Z105" s="1">
        <f>'[1]RC-1(PY)'!Z105</f>
        <v>0</v>
      </c>
      <c r="AA105" s="1">
        <f>'[1]RC-1(PY)'!AA105</f>
        <v>198</v>
      </c>
      <c r="AB105" s="1">
        <f>'[1]RC-1(PY)'!AB105</f>
        <v>393.5</v>
      </c>
      <c r="AC105" s="1">
        <f>'[1]RC-1(PY)'!AC105</f>
        <v>16.526800000000001</v>
      </c>
      <c r="AD105" s="1">
        <f>'[1]RC-1(PY)'!AD105</f>
        <v>20</v>
      </c>
      <c r="AE105" s="1">
        <f>'[1]RC-1(PY)'!AE105</f>
        <v>41.609900000000003</v>
      </c>
      <c r="AF105" s="1">
        <f>'[1]RC-1(PY)'!AF105</f>
        <v>4</v>
      </c>
      <c r="AG105" s="1">
        <f>'[1]RC-1(PY)'!AG105</f>
        <v>4</v>
      </c>
      <c r="AH105" s="1">
        <f>'[1]RC-1(PY)'!AH105</f>
        <v>4</v>
      </c>
      <c r="AI105" s="1">
        <f>'[1]RC-1(PY)'!AI105</f>
        <v>0</v>
      </c>
    </row>
    <row r="106" spans="1:35" x14ac:dyDescent="0.3">
      <c r="A106" s="1">
        <f>'[1]RC-1(PY)'!A106</f>
        <v>1</v>
      </c>
      <c r="B106" s="1">
        <f>'[1]RC-1(PY)'!B106</f>
        <v>1</v>
      </c>
      <c r="C106" s="1">
        <f>'[1]RC-1(PY)'!C106</f>
        <v>2024</v>
      </c>
      <c r="D106" s="1">
        <f>'[1]RC-1(PY)'!D106</f>
        <v>4</v>
      </c>
      <c r="E106" s="1">
        <f>'[1]RC-1(PY)'!E106</f>
        <v>340</v>
      </c>
      <c r="F106" s="1">
        <f>'[1]RC-1(PY)'!F106</f>
        <v>320</v>
      </c>
      <c r="G106" s="1">
        <f>'[1]RC-1(PY)'!G106</f>
        <v>24</v>
      </c>
      <c r="H106" s="1">
        <f>'[1]RC-1(PY)'!H106</f>
        <v>20</v>
      </c>
      <c r="I106" s="1">
        <f>'[1]RC-1(PY)'!I106</f>
        <v>2</v>
      </c>
      <c r="J106" s="1">
        <f>'[1]RC-1(PY)'!J106</f>
        <v>2</v>
      </c>
      <c r="K106" s="1">
        <f>'[1]RC-1(PY)'!K106</f>
        <v>3</v>
      </c>
      <c r="L106" s="1">
        <f>'[1]RC-1(PY)'!L106</f>
        <v>2</v>
      </c>
      <c r="M106" s="1">
        <f>'[1]RC-1(PY)'!M106</f>
        <v>1</v>
      </c>
      <c r="N106" s="1">
        <f>'[1]RC-1(PY)'!N106</f>
        <v>1</v>
      </c>
      <c r="O106" s="1">
        <f>'[1]RC-1(PY)'!O106</f>
        <v>5</v>
      </c>
      <c r="P106" s="1">
        <f>'[1]RC-1(PY)'!P106</f>
        <v>0</v>
      </c>
      <c r="Q106" s="1">
        <f>'[1]RC-1(PY)'!Q106</f>
        <v>0</v>
      </c>
      <c r="R106" s="1">
        <f>'[1]RC-1(PY)'!R106</f>
        <v>101</v>
      </c>
      <c r="S106" s="1">
        <f>'[1]RC-1(PY)'!S106</f>
        <v>3</v>
      </c>
      <c r="T106" s="1">
        <f>'[1]RC-1(PY)'!T106</f>
        <v>4</v>
      </c>
      <c r="U106" s="1">
        <f>'[1]RC-1(PY)'!U106</f>
        <v>0</v>
      </c>
      <c r="V106" s="1">
        <f>'[1]RC-1(PY)'!V106</f>
        <v>0</v>
      </c>
      <c r="W106" s="1">
        <f>'[1]RC-1(PY)'!W106</f>
        <v>1001</v>
      </c>
      <c r="X106" s="1">
        <f>'[1]RC-1(PY)'!X106</f>
        <v>8</v>
      </c>
      <c r="Y106" s="1">
        <f>'[1]RC-1(PY)'!Y106</f>
        <v>0</v>
      </c>
      <c r="Z106" s="1">
        <f>'[1]RC-1(PY)'!Z106</f>
        <v>0</v>
      </c>
      <c r="AA106" s="1">
        <f>'[1]RC-1(PY)'!AA106</f>
        <v>94</v>
      </c>
      <c r="AB106" s="1">
        <f>'[1]RC-1(PY)'!AB106</f>
        <v>114.1</v>
      </c>
      <c r="AC106" s="1">
        <f>'[1]RC-1(PY)'!AC106</f>
        <v>8.3583999999999996</v>
      </c>
      <c r="AD106" s="1">
        <f>'[1]RC-1(PY)'!AD106</f>
        <v>19</v>
      </c>
      <c r="AE106" s="1">
        <f>'[1]RC-1(PY)'!AE106</f>
        <v>18.9817</v>
      </c>
      <c r="AF106" s="1">
        <f>'[1]RC-1(PY)'!AF106</f>
        <v>4</v>
      </c>
      <c r="AG106" s="1">
        <f>'[1]RC-1(PY)'!AG106</f>
        <v>4</v>
      </c>
      <c r="AH106" s="1">
        <f>'[1]RC-1(PY)'!AH106</f>
        <v>4</v>
      </c>
      <c r="AI106" s="1">
        <f>'[1]RC-1(PY)'!AI106</f>
        <v>0</v>
      </c>
    </row>
    <row r="107" spans="1:35" x14ac:dyDescent="0.3">
      <c r="A107" s="1">
        <f>'[1]RC-1(PY)'!A107</f>
        <v>1</v>
      </c>
      <c r="B107" s="1">
        <f>'[1]RC-1(PY)'!B107</f>
        <v>1</v>
      </c>
      <c r="C107" s="1">
        <f>'[1]RC-1(PY)'!C107</f>
        <v>2024</v>
      </c>
      <c r="D107" s="1">
        <f>'[1]RC-1(PY)'!D107</f>
        <v>4</v>
      </c>
      <c r="E107" s="1">
        <f>'[1]RC-1(PY)'!E107</f>
        <v>340</v>
      </c>
      <c r="F107" s="1">
        <f>'[1]RC-1(PY)'!F107</f>
        <v>320</v>
      </c>
      <c r="G107" s="1">
        <f>'[1]RC-1(PY)'!G107</f>
        <v>24</v>
      </c>
      <c r="H107" s="1">
        <f>'[1]RC-1(PY)'!H107</f>
        <v>21</v>
      </c>
      <c r="I107" s="1">
        <f>'[1]RC-1(PY)'!I107</f>
        <v>2</v>
      </c>
      <c r="J107" s="1">
        <f>'[1]RC-1(PY)'!J107</f>
        <v>2</v>
      </c>
      <c r="K107" s="1">
        <f>'[1]RC-1(PY)'!K107</f>
        <v>3</v>
      </c>
      <c r="L107" s="1">
        <f>'[1]RC-1(PY)'!L107</f>
        <v>2</v>
      </c>
      <c r="M107" s="1">
        <f>'[1]RC-1(PY)'!M107</f>
        <v>1</v>
      </c>
      <c r="N107" s="1">
        <f>'[1]RC-1(PY)'!N107</f>
        <v>1</v>
      </c>
      <c r="O107" s="1">
        <f>'[1]RC-1(PY)'!O107</f>
        <v>3</v>
      </c>
      <c r="P107" s="1">
        <f>'[1]RC-1(PY)'!P107</f>
        <v>1</v>
      </c>
      <c r="Q107" s="1">
        <f>'[1]RC-1(PY)'!Q107</f>
        <v>1</v>
      </c>
      <c r="R107" s="1">
        <f>'[1]RC-1(PY)'!R107</f>
        <v>101</v>
      </c>
      <c r="S107" s="1">
        <f>'[1]RC-1(PY)'!S107</f>
        <v>3</v>
      </c>
      <c r="T107" s="1">
        <f>'[1]RC-1(PY)'!T107</f>
        <v>4</v>
      </c>
      <c r="U107" s="1">
        <f>'[1]RC-1(PY)'!U107</f>
        <v>0</v>
      </c>
      <c r="V107" s="1">
        <f>'[1]RC-1(PY)'!V107</f>
        <v>0</v>
      </c>
      <c r="W107" s="1">
        <f>'[1]RC-1(PY)'!W107</f>
        <v>1001</v>
      </c>
      <c r="X107" s="1">
        <f>'[1]RC-1(PY)'!X107</f>
        <v>8</v>
      </c>
      <c r="Y107" s="1">
        <f>'[1]RC-1(PY)'!Y107</f>
        <v>0</v>
      </c>
      <c r="Z107" s="1">
        <f>'[1]RC-1(PY)'!Z107</f>
        <v>0</v>
      </c>
      <c r="AA107" s="1">
        <f>'[1]RC-1(PY)'!AA107</f>
        <v>814</v>
      </c>
      <c r="AB107" s="1">
        <f>'[1]RC-1(PY)'!AB107</f>
        <v>1255.56</v>
      </c>
      <c r="AC107" s="1">
        <f>'[1]RC-1(PY)'!AC107</f>
        <v>0</v>
      </c>
      <c r="AD107" s="1">
        <f>'[1]RC-1(PY)'!AD107</f>
        <v>20</v>
      </c>
      <c r="AE107" s="1">
        <f>'[1]RC-1(PY)'!AE107</f>
        <v>5.83</v>
      </c>
      <c r="AF107" s="1">
        <f>'[1]RC-1(PY)'!AF107</f>
        <v>4</v>
      </c>
      <c r="AG107" s="1">
        <f>'[1]RC-1(PY)'!AG107</f>
        <v>4</v>
      </c>
      <c r="AH107" s="1">
        <f>'[1]RC-1(PY)'!AH107</f>
        <v>4</v>
      </c>
      <c r="AI107" s="1">
        <f>'[1]RC-1(PY)'!AI107</f>
        <v>0</v>
      </c>
    </row>
    <row r="108" spans="1:35" x14ac:dyDescent="0.3">
      <c r="A108" s="1">
        <f>'[1]RC-1(PY)'!A108</f>
        <v>1</v>
      </c>
      <c r="B108" s="1">
        <f>'[1]RC-1(PY)'!B108</f>
        <v>1</v>
      </c>
      <c r="C108" s="1">
        <f>'[1]RC-1(PY)'!C108</f>
        <v>2024</v>
      </c>
      <c r="D108" s="1">
        <f>'[1]RC-1(PY)'!D108</f>
        <v>4</v>
      </c>
      <c r="E108" s="1">
        <f>'[1]RC-1(PY)'!E108</f>
        <v>340</v>
      </c>
      <c r="F108" s="1">
        <f>'[1]RC-1(PY)'!F108</f>
        <v>320</v>
      </c>
      <c r="G108" s="1">
        <f>'[1]RC-1(PY)'!G108</f>
        <v>24</v>
      </c>
      <c r="H108" s="1">
        <f>'[1]RC-1(PY)'!H108</f>
        <v>22</v>
      </c>
      <c r="I108" s="1">
        <f>'[1]RC-1(PY)'!I108</f>
        <v>2</v>
      </c>
      <c r="J108" s="1">
        <f>'[1]RC-1(PY)'!J108</f>
        <v>2</v>
      </c>
      <c r="K108" s="1">
        <f>'[1]RC-1(PY)'!K108</f>
        <v>3</v>
      </c>
      <c r="L108" s="1">
        <f>'[1]RC-1(PY)'!L108</f>
        <v>2</v>
      </c>
      <c r="M108" s="1">
        <f>'[1]RC-1(PY)'!M108</f>
        <v>1</v>
      </c>
      <c r="N108" s="1">
        <f>'[1]RC-1(PY)'!N108</f>
        <v>1</v>
      </c>
      <c r="O108" s="1">
        <f>'[1]RC-1(PY)'!O108</f>
        <v>2</v>
      </c>
      <c r="P108" s="1">
        <f>'[1]RC-1(PY)'!P108</f>
        <v>1</v>
      </c>
      <c r="Q108" s="1">
        <f>'[1]RC-1(PY)'!Q108</f>
        <v>1</v>
      </c>
      <c r="R108" s="1">
        <f>'[1]RC-1(PY)'!R108</f>
        <v>101</v>
      </c>
      <c r="S108" s="1">
        <f>'[1]RC-1(PY)'!S108</f>
        <v>3</v>
      </c>
      <c r="T108" s="1">
        <f>'[1]RC-1(PY)'!T108</f>
        <v>4</v>
      </c>
      <c r="U108" s="1">
        <f>'[1]RC-1(PY)'!U108</f>
        <v>0</v>
      </c>
      <c r="V108" s="1">
        <f>'[1]RC-1(PY)'!V108</f>
        <v>0</v>
      </c>
      <c r="W108" s="1">
        <f>'[1]RC-1(PY)'!W108</f>
        <v>1001</v>
      </c>
      <c r="X108" s="1">
        <f>'[1]RC-1(PY)'!X108</f>
        <v>8</v>
      </c>
      <c r="Y108" s="1">
        <f>'[1]RC-1(PY)'!Y108</f>
        <v>0</v>
      </c>
      <c r="Z108" s="1">
        <f>'[1]RC-1(PY)'!Z108</f>
        <v>0</v>
      </c>
      <c r="AA108" s="1">
        <f>'[1]RC-1(PY)'!AA108</f>
        <v>496</v>
      </c>
      <c r="AB108" s="1">
        <f>'[1]RC-1(PY)'!AB108</f>
        <v>382</v>
      </c>
      <c r="AC108" s="1">
        <f>'[1]RC-1(PY)'!AC108</f>
        <v>0.68799999999999994</v>
      </c>
      <c r="AD108" s="1">
        <f>'[1]RC-1(PY)'!AD108</f>
        <v>20</v>
      </c>
      <c r="AE108" s="1">
        <f>'[1]RC-1(PY)'!AE108</f>
        <v>19.347300000000001</v>
      </c>
      <c r="AF108" s="1">
        <f>'[1]RC-1(PY)'!AF108</f>
        <v>4</v>
      </c>
      <c r="AG108" s="1">
        <f>'[1]RC-1(PY)'!AG108</f>
        <v>4</v>
      </c>
      <c r="AH108" s="1">
        <f>'[1]RC-1(PY)'!AH108</f>
        <v>4</v>
      </c>
      <c r="AI108" s="1">
        <f>'[1]RC-1(PY)'!AI108</f>
        <v>0</v>
      </c>
    </row>
    <row r="109" spans="1:35" x14ac:dyDescent="0.3">
      <c r="A109" s="1">
        <f>'[1]RC-1(PY)'!A109</f>
        <v>1</v>
      </c>
      <c r="B109" s="1">
        <f>'[1]RC-1(PY)'!B109</f>
        <v>1</v>
      </c>
      <c r="C109" s="1">
        <f>'[1]RC-1(PY)'!C109</f>
        <v>2024</v>
      </c>
      <c r="D109" s="1">
        <f>'[1]RC-1(PY)'!D109</f>
        <v>4</v>
      </c>
      <c r="E109" s="1">
        <f>'[1]RC-1(PY)'!E109</f>
        <v>340</v>
      </c>
      <c r="F109" s="1">
        <f>'[1]RC-1(PY)'!F109</f>
        <v>320</v>
      </c>
      <c r="G109" s="1">
        <f>'[1]RC-1(PY)'!G109</f>
        <v>24</v>
      </c>
      <c r="H109" s="1">
        <f>'[1]RC-1(PY)'!H109</f>
        <v>25</v>
      </c>
      <c r="I109" s="1">
        <f>'[1]RC-1(PY)'!I109</f>
        <v>2</v>
      </c>
      <c r="J109" s="1">
        <f>'[1]RC-1(PY)'!J109</f>
        <v>2</v>
      </c>
      <c r="K109" s="1">
        <f>'[1]RC-1(PY)'!K109</f>
        <v>3</v>
      </c>
      <c r="L109" s="1">
        <f>'[1]RC-1(PY)'!L109</f>
        <v>1</v>
      </c>
      <c r="M109" s="1">
        <f>'[1]RC-1(PY)'!M109</f>
        <v>1</v>
      </c>
      <c r="N109" s="1">
        <f>'[1]RC-1(PY)'!N109</f>
        <v>4</v>
      </c>
      <c r="O109" s="1">
        <f>'[1]RC-1(PY)'!O109</f>
        <v>9</v>
      </c>
      <c r="P109" s="1">
        <f>'[1]RC-1(PY)'!P109</f>
        <v>1</v>
      </c>
      <c r="Q109" s="1">
        <f>'[1]RC-1(PY)'!Q109</f>
        <v>1</v>
      </c>
      <c r="R109" s="1">
        <f>'[1]RC-1(PY)'!R109</f>
        <v>101</v>
      </c>
      <c r="S109" s="1">
        <f>'[1]RC-1(PY)'!S109</f>
        <v>3</v>
      </c>
      <c r="T109" s="1">
        <f>'[1]RC-1(PY)'!T109</f>
        <v>4</v>
      </c>
      <c r="U109" s="1">
        <f>'[1]RC-1(PY)'!U109</f>
        <v>0</v>
      </c>
      <c r="V109" s="1">
        <f>'[1]RC-1(PY)'!V109</f>
        <v>0</v>
      </c>
      <c r="W109" s="1">
        <f>'[1]RC-1(PY)'!W109</f>
        <v>1001</v>
      </c>
      <c r="X109" s="1">
        <f>'[1]RC-1(PY)'!X109</f>
        <v>8</v>
      </c>
      <c r="Y109" s="1">
        <f>'[1]RC-1(PY)'!Y109</f>
        <v>0</v>
      </c>
      <c r="Z109" s="1">
        <f>'[1]RC-1(PY)'!Z109</f>
        <v>0</v>
      </c>
      <c r="AA109" s="1">
        <f>'[1]RC-1(PY)'!AA109</f>
        <v>3814</v>
      </c>
      <c r="AB109" s="1">
        <f>'[1]RC-1(PY)'!AB109</f>
        <v>1938.71</v>
      </c>
      <c r="AC109" s="1">
        <f>'[1]RC-1(PY)'!AC109</f>
        <v>2.0743999999999998</v>
      </c>
      <c r="AD109" s="1">
        <f>'[1]RC-1(PY)'!AD109</f>
        <v>20</v>
      </c>
      <c r="AE109" s="1">
        <f>'[1]RC-1(PY)'!AE109</f>
        <v>12.670199999999999</v>
      </c>
      <c r="AF109" s="1">
        <f>'[1]RC-1(PY)'!AF109</f>
        <v>4</v>
      </c>
      <c r="AG109" s="1">
        <f>'[1]RC-1(PY)'!AG109</f>
        <v>4</v>
      </c>
      <c r="AH109" s="1">
        <f>'[1]RC-1(PY)'!AH109</f>
        <v>4</v>
      </c>
      <c r="AI109" s="1">
        <f>'[1]RC-1(PY)'!AI109</f>
        <v>0</v>
      </c>
    </row>
    <row r="110" spans="1:35" x14ac:dyDescent="0.3">
      <c r="A110" s="1">
        <f>'[1]RC-1(PY)'!A110</f>
        <v>1</v>
      </c>
      <c r="B110" s="1">
        <f>'[1]RC-1(PY)'!B110</f>
        <v>1</v>
      </c>
      <c r="C110" s="1">
        <f>'[1]RC-1(PY)'!C110</f>
        <v>2024</v>
      </c>
      <c r="D110" s="1">
        <f>'[1]RC-1(PY)'!D110</f>
        <v>4</v>
      </c>
      <c r="E110" s="1">
        <f>'[1]RC-1(PY)'!E110</f>
        <v>340</v>
      </c>
      <c r="F110" s="1">
        <f>'[1]RC-1(PY)'!F110</f>
        <v>320</v>
      </c>
      <c r="G110" s="1">
        <f>'[1]RC-1(PY)'!G110</f>
        <v>24</v>
      </c>
      <c r="H110" s="1">
        <f>'[1]RC-1(PY)'!H110</f>
        <v>26</v>
      </c>
      <c r="I110" s="1">
        <f>'[1]RC-1(PY)'!I110</f>
        <v>2</v>
      </c>
      <c r="J110" s="1">
        <f>'[1]RC-1(PY)'!J110</f>
        <v>2</v>
      </c>
      <c r="K110" s="1">
        <f>'[1]RC-1(PY)'!K110</f>
        <v>3</v>
      </c>
      <c r="L110" s="1">
        <f>'[1]RC-1(PY)'!L110</f>
        <v>12</v>
      </c>
      <c r="M110" s="1">
        <f>'[1]RC-1(PY)'!M110</f>
        <v>2</v>
      </c>
      <c r="N110" s="1">
        <f>'[1]RC-1(PY)'!N110</f>
        <v>1</v>
      </c>
      <c r="O110" s="1">
        <f>'[1]RC-1(PY)'!O110</f>
        <v>2</v>
      </c>
      <c r="P110" s="1">
        <f>'[1]RC-1(PY)'!P110</f>
        <v>1</v>
      </c>
      <c r="Q110" s="1">
        <f>'[1]RC-1(PY)'!Q110</f>
        <v>1</v>
      </c>
      <c r="R110" s="1">
        <f>'[1]RC-1(PY)'!R110</f>
        <v>101</v>
      </c>
      <c r="S110" s="1">
        <f>'[1]RC-1(PY)'!S110</f>
        <v>3</v>
      </c>
      <c r="T110" s="1">
        <f>'[1]RC-1(PY)'!T110</f>
        <v>4</v>
      </c>
      <c r="U110" s="1">
        <f>'[1]RC-1(PY)'!U110</f>
        <v>0</v>
      </c>
      <c r="V110" s="1">
        <f>'[1]RC-1(PY)'!V110</f>
        <v>0</v>
      </c>
      <c r="W110" s="1">
        <f>'[1]RC-1(PY)'!W110</f>
        <v>1001</v>
      </c>
      <c r="X110" s="1">
        <f>'[1]RC-1(PY)'!X110</f>
        <v>8</v>
      </c>
      <c r="Y110" s="1">
        <f>'[1]RC-1(PY)'!Y110</f>
        <v>0</v>
      </c>
      <c r="Z110" s="1">
        <f>'[1]RC-1(PY)'!Z110</f>
        <v>0</v>
      </c>
      <c r="AA110" s="1">
        <f>'[1]RC-1(PY)'!AA110</f>
        <v>136</v>
      </c>
      <c r="AB110" s="1">
        <f>'[1]RC-1(PY)'!AB110</f>
        <v>250</v>
      </c>
      <c r="AC110" s="1">
        <f>'[1]RC-1(PY)'!AC110</f>
        <v>50.68</v>
      </c>
      <c r="AD110" s="1">
        <f>'[1]RC-1(PY)'!AD110</f>
        <v>20</v>
      </c>
      <c r="AE110" s="1">
        <f>'[1]RC-1(PY)'!AE110</f>
        <v>110.55</v>
      </c>
      <c r="AF110" s="1">
        <f>'[1]RC-1(PY)'!AF110</f>
        <v>4</v>
      </c>
      <c r="AG110" s="1">
        <f>'[1]RC-1(PY)'!AG110</f>
        <v>4</v>
      </c>
      <c r="AH110" s="1">
        <f>'[1]RC-1(PY)'!AH110</f>
        <v>4</v>
      </c>
      <c r="AI110" s="1">
        <f>'[1]RC-1(PY)'!AI110</f>
        <v>0</v>
      </c>
    </row>
    <row r="111" spans="1:35" x14ac:dyDescent="0.3">
      <c r="A111" s="1">
        <f>'[1]RC-1(PY)'!A111</f>
        <v>1</v>
      </c>
      <c r="B111" s="1">
        <f>'[1]RC-1(PY)'!B111</f>
        <v>1</v>
      </c>
      <c r="C111" s="1">
        <f>'[1]RC-1(PY)'!C111</f>
        <v>2024</v>
      </c>
      <c r="D111" s="1">
        <f>'[1]RC-1(PY)'!D111</f>
        <v>4</v>
      </c>
      <c r="E111" s="1">
        <f>'[1]RC-1(PY)'!E111</f>
        <v>340</v>
      </c>
      <c r="F111" s="1">
        <f>'[1]RC-1(PY)'!F111</f>
        <v>320</v>
      </c>
      <c r="G111" s="1">
        <f>'[1]RC-1(PY)'!G111</f>
        <v>24</v>
      </c>
      <c r="H111" s="1">
        <f>'[1]RC-1(PY)'!H111</f>
        <v>27</v>
      </c>
      <c r="I111" s="1">
        <f>'[1]RC-1(PY)'!I111</f>
        <v>2</v>
      </c>
      <c r="J111" s="1">
        <f>'[1]RC-1(PY)'!J111</f>
        <v>2</v>
      </c>
      <c r="K111" s="1">
        <f>'[1]RC-1(PY)'!K111</f>
        <v>3</v>
      </c>
      <c r="L111" s="1">
        <f>'[1]RC-1(PY)'!L111</f>
        <v>1</v>
      </c>
      <c r="M111" s="1">
        <f>'[1]RC-1(PY)'!M111</f>
        <v>1</v>
      </c>
      <c r="N111" s="1">
        <f>'[1]RC-1(PY)'!N111</f>
        <v>1</v>
      </c>
      <c r="O111" s="1">
        <f>'[1]RC-1(PY)'!O111</f>
        <v>3</v>
      </c>
      <c r="P111" s="1">
        <f>'[1]RC-1(PY)'!P111</f>
        <v>1</v>
      </c>
      <c r="Q111" s="1">
        <f>'[1]RC-1(PY)'!Q111</f>
        <v>1</v>
      </c>
      <c r="R111" s="1">
        <f>'[1]RC-1(PY)'!R111</f>
        <v>101</v>
      </c>
      <c r="S111" s="1">
        <f>'[1]RC-1(PY)'!S111</f>
        <v>3</v>
      </c>
      <c r="T111" s="1">
        <f>'[1]RC-1(PY)'!T111</f>
        <v>4</v>
      </c>
      <c r="U111" s="1">
        <f>'[1]RC-1(PY)'!U111</f>
        <v>0</v>
      </c>
      <c r="V111" s="1">
        <f>'[1]RC-1(PY)'!V111</f>
        <v>0</v>
      </c>
      <c r="W111" s="1">
        <f>'[1]RC-1(PY)'!W111</f>
        <v>1001</v>
      </c>
      <c r="X111" s="1">
        <f>'[1]RC-1(PY)'!X111</f>
        <v>8</v>
      </c>
      <c r="Y111" s="1">
        <f>'[1]RC-1(PY)'!Y111</f>
        <v>0</v>
      </c>
      <c r="Z111" s="1">
        <f>'[1]RC-1(PY)'!Z111</f>
        <v>0</v>
      </c>
      <c r="AA111" s="1">
        <f>'[1]RC-1(PY)'!AA111</f>
        <v>284</v>
      </c>
      <c r="AB111" s="1">
        <f>'[1]RC-1(PY)'!AB111</f>
        <v>211.05</v>
      </c>
      <c r="AC111" s="1">
        <f>'[1]RC-1(PY)'!AC111</f>
        <v>10.032999999999999</v>
      </c>
      <c r="AD111" s="1">
        <f>'[1]RC-1(PY)'!AD111</f>
        <v>20</v>
      </c>
      <c r="AE111" s="1">
        <f>'[1]RC-1(PY)'!AE111</f>
        <v>10.992800000000001</v>
      </c>
      <c r="AF111" s="1">
        <f>'[1]RC-1(PY)'!AF111</f>
        <v>4</v>
      </c>
      <c r="AG111" s="1">
        <f>'[1]RC-1(PY)'!AG111</f>
        <v>4</v>
      </c>
      <c r="AH111" s="1">
        <f>'[1]RC-1(PY)'!AH111</f>
        <v>4</v>
      </c>
      <c r="AI111" s="1">
        <f>'[1]RC-1(PY)'!AI111</f>
        <v>0</v>
      </c>
    </row>
    <row r="112" spans="1:35" x14ac:dyDescent="0.3">
      <c r="A112" s="1">
        <f>'[1]RC-1(PY)'!A112</f>
        <v>1</v>
      </c>
      <c r="B112" s="1">
        <f>'[1]RC-1(PY)'!B112</f>
        <v>1</v>
      </c>
      <c r="C112" s="1">
        <f>'[1]RC-1(PY)'!C112</f>
        <v>2024</v>
      </c>
      <c r="D112" s="1">
        <f>'[1]RC-1(PY)'!D112</f>
        <v>4</v>
      </c>
      <c r="E112" s="1">
        <f>'[1]RC-1(PY)'!E112</f>
        <v>340</v>
      </c>
      <c r="F112" s="1">
        <f>'[1]RC-1(PY)'!F112</f>
        <v>320</v>
      </c>
      <c r="G112" s="1">
        <f>'[1]RC-1(PY)'!G112</f>
        <v>24</v>
      </c>
      <c r="H112" s="1">
        <f>'[1]RC-1(PY)'!H112</f>
        <v>28</v>
      </c>
      <c r="I112" s="1">
        <f>'[1]RC-1(PY)'!I112</f>
        <v>2</v>
      </c>
      <c r="J112" s="1">
        <f>'[1]RC-1(PY)'!J112</f>
        <v>2</v>
      </c>
      <c r="K112" s="1">
        <f>'[1]RC-1(PY)'!K112</f>
        <v>3</v>
      </c>
      <c r="L112" s="1">
        <f>'[1]RC-1(PY)'!L112</f>
        <v>2</v>
      </c>
      <c r="M112" s="1">
        <f>'[1]RC-1(PY)'!M112</f>
        <v>2</v>
      </c>
      <c r="N112" s="1">
        <f>'[1]RC-1(PY)'!N112</f>
        <v>1</v>
      </c>
      <c r="O112" s="1">
        <f>'[1]RC-1(PY)'!O112</f>
        <v>5</v>
      </c>
      <c r="P112" s="1">
        <f>'[1]RC-1(PY)'!P112</f>
        <v>1</v>
      </c>
      <c r="Q112" s="1">
        <f>'[1]RC-1(PY)'!Q112</f>
        <v>1</v>
      </c>
      <c r="R112" s="1">
        <f>'[1]RC-1(PY)'!R112</f>
        <v>101</v>
      </c>
      <c r="S112" s="1">
        <f>'[1]RC-1(PY)'!S112</f>
        <v>3</v>
      </c>
      <c r="T112" s="1">
        <f>'[1]RC-1(PY)'!T112</f>
        <v>4</v>
      </c>
      <c r="U112" s="1">
        <f>'[1]RC-1(PY)'!U112</f>
        <v>0</v>
      </c>
      <c r="V112" s="1">
        <f>'[1]RC-1(PY)'!V112</f>
        <v>0</v>
      </c>
      <c r="W112" s="1">
        <f>'[1]RC-1(PY)'!W112</f>
        <v>1001</v>
      </c>
      <c r="X112" s="1">
        <f>'[1]RC-1(PY)'!X112</f>
        <v>8</v>
      </c>
      <c r="Y112" s="1">
        <f>'[1]RC-1(PY)'!Y112</f>
        <v>0</v>
      </c>
      <c r="Z112" s="1">
        <f>'[1]RC-1(PY)'!Z112</f>
        <v>0</v>
      </c>
      <c r="AA112" s="1">
        <f>'[1]RC-1(PY)'!AA112</f>
        <v>346</v>
      </c>
      <c r="AB112" s="1">
        <f>'[1]RC-1(PY)'!AB112</f>
        <v>278.22000000000003</v>
      </c>
      <c r="AC112" s="1">
        <f>'[1]RC-1(PY)'!AC112</f>
        <v>0</v>
      </c>
      <c r="AD112" s="1">
        <f>'[1]RC-1(PY)'!AD112</f>
        <v>20</v>
      </c>
      <c r="AE112" s="1">
        <f>'[1]RC-1(PY)'!AE112</f>
        <v>19.604600000000001</v>
      </c>
      <c r="AF112" s="1">
        <f>'[1]RC-1(PY)'!AF112</f>
        <v>4</v>
      </c>
      <c r="AG112" s="1">
        <f>'[1]RC-1(PY)'!AG112</f>
        <v>4</v>
      </c>
      <c r="AH112" s="1">
        <f>'[1]RC-1(PY)'!AH112</f>
        <v>4</v>
      </c>
      <c r="AI112" s="1">
        <f>'[1]RC-1(PY)'!AI112</f>
        <v>0</v>
      </c>
    </row>
    <row r="113" spans="1:35" x14ac:dyDescent="0.3">
      <c r="A113" s="1">
        <f>'[1]RC-1(PY)'!A113</f>
        <v>1</v>
      </c>
      <c r="B113" s="1">
        <f>'[1]RC-1(PY)'!B113</f>
        <v>1</v>
      </c>
      <c r="C113" s="1">
        <f>'[1]RC-1(PY)'!C113</f>
        <v>2024</v>
      </c>
      <c r="D113" s="1">
        <f>'[1]RC-1(PY)'!D113</f>
        <v>4</v>
      </c>
      <c r="E113" s="1">
        <f>'[1]RC-1(PY)'!E113</f>
        <v>340</v>
      </c>
      <c r="F113" s="1">
        <f>'[1]RC-1(PY)'!F113</f>
        <v>320</v>
      </c>
      <c r="G113" s="1">
        <f>'[1]RC-1(PY)'!G113</f>
        <v>24</v>
      </c>
      <c r="H113" s="1">
        <f>'[1]RC-1(PY)'!H113</f>
        <v>30</v>
      </c>
      <c r="I113" s="1">
        <f>'[1]RC-1(PY)'!I113</f>
        <v>2</v>
      </c>
      <c r="J113" s="1">
        <f>'[1]RC-1(PY)'!J113</f>
        <v>2</v>
      </c>
      <c r="K113" s="1">
        <f>'[1]RC-1(PY)'!K113</f>
        <v>3</v>
      </c>
      <c r="L113" s="1">
        <f>'[1]RC-1(PY)'!L113</f>
        <v>3</v>
      </c>
      <c r="M113" s="1">
        <f>'[1]RC-1(PY)'!M113</f>
        <v>1</v>
      </c>
      <c r="N113" s="1">
        <f>'[1]RC-1(PY)'!N113</f>
        <v>3</v>
      </c>
      <c r="O113" s="1">
        <f>'[1]RC-1(PY)'!O113</f>
        <v>0</v>
      </c>
      <c r="P113" s="1">
        <f>'[1]RC-1(PY)'!P113</f>
        <v>0</v>
      </c>
      <c r="Q113" s="1">
        <f>'[1]RC-1(PY)'!Q113</f>
        <v>0</v>
      </c>
      <c r="R113" s="1">
        <f>'[1]RC-1(PY)'!R113</f>
        <v>101</v>
      </c>
      <c r="S113" s="1">
        <f>'[1]RC-1(PY)'!S113</f>
        <v>3</v>
      </c>
      <c r="T113" s="1">
        <f>'[1]RC-1(PY)'!T113</f>
        <v>4</v>
      </c>
      <c r="U113" s="1">
        <f>'[1]RC-1(PY)'!U113</f>
        <v>0</v>
      </c>
      <c r="V113" s="1">
        <f>'[1]RC-1(PY)'!V113</f>
        <v>0</v>
      </c>
      <c r="W113" s="1">
        <f>'[1]RC-1(PY)'!W113</f>
        <v>1001</v>
      </c>
      <c r="X113" s="1">
        <f>'[1]RC-1(PY)'!X113</f>
        <v>8</v>
      </c>
      <c r="Y113" s="1">
        <f>'[1]RC-1(PY)'!Y113</f>
        <v>0</v>
      </c>
      <c r="Z113" s="1">
        <f>'[1]RC-1(PY)'!Z113</f>
        <v>0</v>
      </c>
      <c r="AA113" s="1">
        <f>'[1]RC-1(PY)'!AA113</f>
        <v>73</v>
      </c>
      <c r="AB113" s="1">
        <f>'[1]RC-1(PY)'!AB113</f>
        <v>85.3</v>
      </c>
      <c r="AC113" s="1">
        <f>'[1]RC-1(PY)'!AC113</f>
        <v>25.476099999999999</v>
      </c>
      <c r="AD113" s="1">
        <f>'[1]RC-1(PY)'!AD113</f>
        <v>20</v>
      </c>
      <c r="AE113" s="1">
        <f>'[1]RC-1(PY)'!AE113</f>
        <v>25.556699999999999</v>
      </c>
      <c r="AF113" s="1">
        <f>'[1]RC-1(PY)'!AF113</f>
        <v>4</v>
      </c>
      <c r="AG113" s="1">
        <f>'[1]RC-1(PY)'!AG113</f>
        <v>4</v>
      </c>
      <c r="AH113" s="1">
        <f>'[1]RC-1(PY)'!AH113</f>
        <v>4</v>
      </c>
      <c r="AI113" s="1">
        <f>'[1]RC-1(PY)'!AI113</f>
        <v>0</v>
      </c>
    </row>
    <row r="114" spans="1:35" x14ac:dyDescent="0.3">
      <c r="A114" s="1">
        <f>'[1]RC-1(PY)'!A114</f>
        <v>1</v>
      </c>
      <c r="B114" s="1">
        <f>'[1]RC-1(PY)'!B114</f>
        <v>1</v>
      </c>
      <c r="C114" s="1">
        <f>'[1]RC-1(PY)'!C114</f>
        <v>2024</v>
      </c>
      <c r="D114" s="1">
        <f>'[1]RC-1(PY)'!D114</f>
        <v>4</v>
      </c>
      <c r="E114" s="1">
        <f>'[1]RC-1(PY)'!E114</f>
        <v>340</v>
      </c>
      <c r="F114" s="1">
        <f>'[1]RC-1(PY)'!F114</f>
        <v>320</v>
      </c>
      <c r="G114" s="1">
        <f>'[1]RC-1(PY)'!G114</f>
        <v>24</v>
      </c>
      <c r="H114" s="1">
        <f>'[1]RC-1(PY)'!H114</f>
        <v>31</v>
      </c>
      <c r="I114" s="1">
        <f>'[1]RC-1(PY)'!I114</f>
        <v>2</v>
      </c>
      <c r="J114" s="1">
        <f>'[1]RC-1(PY)'!J114</f>
        <v>2</v>
      </c>
      <c r="K114" s="1">
        <f>'[1]RC-1(PY)'!K114</f>
        <v>3</v>
      </c>
      <c r="L114" s="1">
        <f>'[1]RC-1(PY)'!L114</f>
        <v>2</v>
      </c>
      <c r="M114" s="1">
        <f>'[1]RC-1(PY)'!M114</f>
        <v>1</v>
      </c>
      <c r="N114" s="1">
        <f>'[1]RC-1(PY)'!N114</f>
        <v>1</v>
      </c>
      <c r="O114" s="1">
        <f>'[1]RC-1(PY)'!O114</f>
        <v>5</v>
      </c>
      <c r="P114" s="1">
        <f>'[1]RC-1(PY)'!P114</f>
        <v>1</v>
      </c>
      <c r="Q114" s="1">
        <f>'[1]RC-1(PY)'!Q114</f>
        <v>1</v>
      </c>
      <c r="R114" s="1">
        <f>'[1]RC-1(PY)'!R114</f>
        <v>101</v>
      </c>
      <c r="S114" s="1">
        <f>'[1]RC-1(PY)'!S114</f>
        <v>3</v>
      </c>
      <c r="T114" s="1">
        <f>'[1]RC-1(PY)'!T114</f>
        <v>4</v>
      </c>
      <c r="U114" s="1">
        <f>'[1]RC-1(PY)'!U114</f>
        <v>0</v>
      </c>
      <c r="V114" s="1">
        <f>'[1]RC-1(PY)'!V114</f>
        <v>0</v>
      </c>
      <c r="W114" s="1">
        <f>'[1]RC-1(PY)'!W114</f>
        <v>1001</v>
      </c>
      <c r="X114" s="1">
        <f>'[1]RC-1(PY)'!X114</f>
        <v>8</v>
      </c>
      <c r="Y114" s="1">
        <f>'[1]RC-1(PY)'!Y114</f>
        <v>0</v>
      </c>
      <c r="Z114" s="1">
        <f>'[1]RC-1(PY)'!Z114</f>
        <v>0</v>
      </c>
      <c r="AA114" s="1">
        <f>'[1]RC-1(PY)'!AA114</f>
        <v>465</v>
      </c>
      <c r="AB114" s="1">
        <f>'[1]RC-1(PY)'!AB114</f>
        <v>1083.6400000000001</v>
      </c>
      <c r="AC114" s="1">
        <f>'[1]RC-1(PY)'!AC114</f>
        <v>24.1496</v>
      </c>
      <c r="AD114" s="1">
        <f>'[1]RC-1(PY)'!AD114</f>
        <v>20</v>
      </c>
      <c r="AE114" s="1">
        <f>'[1]RC-1(PY)'!AE114</f>
        <v>40.543399999999998</v>
      </c>
      <c r="AF114" s="1">
        <f>'[1]RC-1(PY)'!AF114</f>
        <v>4</v>
      </c>
      <c r="AG114" s="1">
        <f>'[1]RC-1(PY)'!AG114</f>
        <v>4</v>
      </c>
      <c r="AH114" s="1">
        <f>'[1]RC-1(PY)'!AH114</f>
        <v>4</v>
      </c>
      <c r="AI114" s="1">
        <f>'[1]RC-1(PY)'!AI114</f>
        <v>0</v>
      </c>
    </row>
    <row r="115" spans="1:35" x14ac:dyDescent="0.3">
      <c r="A115" s="1">
        <f>'[1]RC-1(PY)'!A115</f>
        <v>1</v>
      </c>
      <c r="B115" s="1">
        <f>'[1]RC-1(PY)'!B115</f>
        <v>1</v>
      </c>
      <c r="C115" s="1">
        <f>'[1]RC-1(PY)'!C115</f>
        <v>2024</v>
      </c>
      <c r="D115" s="1">
        <f>'[1]RC-1(PY)'!D115</f>
        <v>4</v>
      </c>
      <c r="E115" s="1">
        <f>'[1]RC-1(PY)'!E115</f>
        <v>340</v>
      </c>
      <c r="F115" s="1">
        <f>'[1]RC-1(PY)'!F115</f>
        <v>320</v>
      </c>
      <c r="G115" s="1">
        <f>'[1]RC-1(PY)'!G115</f>
        <v>24</v>
      </c>
      <c r="H115" s="1">
        <f>'[1]RC-1(PY)'!H115</f>
        <v>33</v>
      </c>
      <c r="I115" s="1">
        <f>'[1]RC-1(PY)'!I115</f>
        <v>2</v>
      </c>
      <c r="J115" s="1">
        <f>'[1]RC-1(PY)'!J115</f>
        <v>2</v>
      </c>
      <c r="K115" s="1">
        <f>'[1]RC-1(PY)'!K115</f>
        <v>3</v>
      </c>
      <c r="L115" s="1">
        <f>'[1]RC-1(PY)'!L115</f>
        <v>3</v>
      </c>
      <c r="M115" s="1">
        <f>'[1]RC-1(PY)'!M115</f>
        <v>1</v>
      </c>
      <c r="N115" s="1">
        <f>'[1]RC-1(PY)'!N115</f>
        <v>1</v>
      </c>
      <c r="O115" s="1">
        <f>'[1]RC-1(PY)'!O115</f>
        <v>5</v>
      </c>
      <c r="P115" s="1">
        <f>'[1]RC-1(PY)'!P115</f>
        <v>1</v>
      </c>
      <c r="Q115" s="1">
        <f>'[1]RC-1(PY)'!Q115</f>
        <v>1</v>
      </c>
      <c r="R115" s="1">
        <f>'[1]RC-1(PY)'!R115</f>
        <v>101</v>
      </c>
      <c r="S115" s="1">
        <f>'[1]RC-1(PY)'!S115</f>
        <v>3</v>
      </c>
      <c r="T115" s="1">
        <f>'[1]RC-1(PY)'!T115</f>
        <v>4</v>
      </c>
      <c r="U115" s="1">
        <f>'[1]RC-1(PY)'!U115</f>
        <v>0</v>
      </c>
      <c r="V115" s="1">
        <f>'[1]RC-1(PY)'!V115</f>
        <v>0</v>
      </c>
      <c r="W115" s="1">
        <f>'[1]RC-1(PY)'!W115</f>
        <v>1001</v>
      </c>
      <c r="X115" s="1">
        <f>'[1]RC-1(PY)'!X115</f>
        <v>8</v>
      </c>
      <c r="Y115" s="1">
        <f>'[1]RC-1(PY)'!Y115</f>
        <v>0</v>
      </c>
      <c r="Z115" s="1">
        <f>'[1]RC-1(PY)'!Z115</f>
        <v>0</v>
      </c>
      <c r="AA115" s="1">
        <f>'[1]RC-1(PY)'!AA115</f>
        <v>1099</v>
      </c>
      <c r="AB115" s="1">
        <f>'[1]RC-1(PY)'!AB115</f>
        <v>1845.4</v>
      </c>
      <c r="AC115" s="1">
        <f>'[1]RC-1(PY)'!AC115</f>
        <v>15.51</v>
      </c>
      <c r="AD115" s="1">
        <f>'[1]RC-1(PY)'!AD115</f>
        <v>19</v>
      </c>
      <c r="AE115" s="1">
        <f>'[1]RC-1(PY)'!AE115</f>
        <v>26.13</v>
      </c>
      <c r="AF115" s="1">
        <f>'[1]RC-1(PY)'!AF115</f>
        <v>4</v>
      </c>
      <c r="AG115" s="1">
        <f>'[1]RC-1(PY)'!AG115</f>
        <v>4</v>
      </c>
      <c r="AH115" s="1">
        <f>'[1]RC-1(PY)'!AH115</f>
        <v>4</v>
      </c>
      <c r="AI115" s="1">
        <f>'[1]RC-1(PY)'!AI115</f>
        <v>0</v>
      </c>
    </row>
    <row r="116" spans="1:35" x14ac:dyDescent="0.3">
      <c r="A116" s="1">
        <f>'[1]RC-1(PY)'!A116</f>
        <v>1</v>
      </c>
      <c r="B116" s="1">
        <f>'[1]RC-1(PY)'!B116</f>
        <v>1</v>
      </c>
      <c r="C116" s="1">
        <f>'[1]RC-1(PY)'!C116</f>
        <v>2024</v>
      </c>
      <c r="D116" s="1">
        <f>'[1]RC-1(PY)'!D116</f>
        <v>4</v>
      </c>
      <c r="E116" s="1">
        <f>'[1]RC-1(PY)'!E116</f>
        <v>340</v>
      </c>
      <c r="F116" s="1">
        <f>'[1]RC-1(PY)'!F116</f>
        <v>320</v>
      </c>
      <c r="G116" s="1">
        <f>'[1]RC-1(PY)'!G116</f>
        <v>24</v>
      </c>
      <c r="H116" s="1">
        <f>'[1]RC-1(PY)'!H116</f>
        <v>2</v>
      </c>
      <c r="I116" s="1">
        <f>'[1]RC-1(PY)'!I116</f>
        <v>2</v>
      </c>
      <c r="J116" s="1">
        <f>'[1]RC-1(PY)'!J116</f>
        <v>3</v>
      </c>
      <c r="K116" s="1">
        <f>'[1]RC-1(PY)'!K116</f>
        <v>3</v>
      </c>
      <c r="L116" s="1">
        <f>'[1]RC-1(PY)'!L116</f>
        <v>4</v>
      </c>
      <c r="M116" s="1">
        <f>'[1]RC-1(PY)'!M116</f>
        <v>1</v>
      </c>
      <c r="N116" s="1">
        <f>'[1]RC-1(PY)'!N116</f>
        <v>1</v>
      </c>
      <c r="O116" s="1">
        <f>'[1]RC-1(PY)'!O116</f>
        <v>2</v>
      </c>
      <c r="P116" s="1">
        <f>'[1]RC-1(PY)'!P116</f>
        <v>1</v>
      </c>
      <c r="Q116" s="1">
        <f>'[1]RC-1(PY)'!Q116</f>
        <v>0</v>
      </c>
      <c r="R116" s="1">
        <f>'[1]RC-1(PY)'!R116</f>
        <v>101</v>
      </c>
      <c r="S116" s="1">
        <f>'[1]RC-1(PY)'!S116</f>
        <v>3</v>
      </c>
      <c r="T116" s="1">
        <f>'[1]RC-1(PY)'!T116</f>
        <v>4</v>
      </c>
      <c r="U116" s="1">
        <f>'[1]RC-1(PY)'!U116</f>
        <v>0</v>
      </c>
      <c r="V116" s="1">
        <f>'[1]RC-1(PY)'!V116</f>
        <v>0</v>
      </c>
      <c r="W116" s="1">
        <f>'[1]RC-1(PY)'!W116</f>
        <v>1001</v>
      </c>
      <c r="X116" s="1">
        <f>'[1]RC-1(PY)'!X116</f>
        <v>8</v>
      </c>
      <c r="Y116" s="1">
        <f>'[1]RC-1(PY)'!Y116</f>
        <v>0</v>
      </c>
      <c r="Z116" s="1">
        <f>'[1]RC-1(PY)'!Z116</f>
        <v>0</v>
      </c>
      <c r="AA116" s="1">
        <f>'[1]RC-1(PY)'!AA116</f>
        <v>654</v>
      </c>
      <c r="AB116" s="1">
        <f>'[1]RC-1(PY)'!AB116</f>
        <v>1242.3599999999999</v>
      </c>
      <c r="AC116" s="1">
        <f>'[1]RC-1(PY)'!AC116</f>
        <v>18.299499999999998</v>
      </c>
      <c r="AD116" s="1">
        <f>'[1]RC-1(PY)'!AD116</f>
        <v>20</v>
      </c>
      <c r="AE116" s="1">
        <f>'[1]RC-1(PY)'!AE116</f>
        <v>46.186300000000003</v>
      </c>
      <c r="AF116" s="1">
        <f>'[1]RC-1(PY)'!AF116</f>
        <v>4</v>
      </c>
      <c r="AG116" s="1">
        <f>'[1]RC-1(PY)'!AG116</f>
        <v>4</v>
      </c>
      <c r="AH116" s="1">
        <f>'[1]RC-1(PY)'!AH116</f>
        <v>4</v>
      </c>
      <c r="AI116" s="1">
        <f>'[1]RC-1(PY)'!AI116</f>
        <v>0</v>
      </c>
    </row>
    <row r="117" spans="1:35" x14ac:dyDescent="0.3">
      <c r="A117" s="1">
        <f>'[1]RC-1(PY)'!A117</f>
        <v>1</v>
      </c>
      <c r="B117" s="1">
        <f>'[1]RC-1(PY)'!B117</f>
        <v>1</v>
      </c>
      <c r="C117" s="1">
        <f>'[1]RC-1(PY)'!C117</f>
        <v>2024</v>
      </c>
      <c r="D117" s="1">
        <f>'[1]RC-1(PY)'!D117</f>
        <v>4</v>
      </c>
      <c r="E117" s="1">
        <f>'[1]RC-1(PY)'!E117</f>
        <v>340</v>
      </c>
      <c r="F117" s="1">
        <f>'[1]RC-1(PY)'!F117</f>
        <v>320</v>
      </c>
      <c r="G117" s="1">
        <f>'[1]RC-1(PY)'!G117</f>
        <v>24</v>
      </c>
      <c r="H117" s="1">
        <f>'[1]RC-1(PY)'!H117</f>
        <v>8</v>
      </c>
      <c r="I117" s="1">
        <f>'[1]RC-1(PY)'!I117</f>
        <v>2</v>
      </c>
      <c r="J117" s="1">
        <f>'[1]RC-1(PY)'!J117</f>
        <v>3</v>
      </c>
      <c r="K117" s="1">
        <f>'[1]RC-1(PY)'!K117</f>
        <v>3</v>
      </c>
      <c r="L117" s="1">
        <f>'[1]RC-1(PY)'!L117</f>
        <v>1</v>
      </c>
      <c r="M117" s="1">
        <f>'[1]RC-1(PY)'!M117</f>
        <v>1</v>
      </c>
      <c r="N117" s="1">
        <f>'[1]RC-1(PY)'!N117</f>
        <v>1</v>
      </c>
      <c r="O117" s="1">
        <f>'[1]RC-1(PY)'!O117</f>
        <v>3</v>
      </c>
      <c r="P117" s="1">
        <f>'[1]RC-1(PY)'!P117</f>
        <v>1</v>
      </c>
      <c r="Q117" s="1">
        <f>'[1]RC-1(PY)'!Q117</f>
        <v>0</v>
      </c>
      <c r="R117" s="1">
        <f>'[1]RC-1(PY)'!R117</f>
        <v>101</v>
      </c>
      <c r="S117" s="1">
        <f>'[1]RC-1(PY)'!S117</f>
        <v>3</v>
      </c>
      <c r="T117" s="1">
        <f>'[1]RC-1(PY)'!T117</f>
        <v>4</v>
      </c>
      <c r="U117" s="1">
        <f>'[1]RC-1(PY)'!U117</f>
        <v>0</v>
      </c>
      <c r="V117" s="1">
        <f>'[1]RC-1(PY)'!V117</f>
        <v>0</v>
      </c>
      <c r="W117" s="1">
        <f>'[1]RC-1(PY)'!W117</f>
        <v>1001</v>
      </c>
      <c r="X117" s="1">
        <f>'[1]RC-1(PY)'!X117</f>
        <v>8</v>
      </c>
      <c r="Y117" s="1">
        <f>'[1]RC-1(PY)'!Y117</f>
        <v>0</v>
      </c>
      <c r="Z117" s="1">
        <f>'[1]RC-1(PY)'!Z117</f>
        <v>0</v>
      </c>
      <c r="AA117" s="1">
        <f>'[1]RC-1(PY)'!AA117</f>
        <v>407</v>
      </c>
      <c r="AB117" s="1">
        <f>'[1]RC-1(PY)'!AB117</f>
        <v>809</v>
      </c>
      <c r="AC117" s="1">
        <f>'[1]RC-1(PY)'!AC117</f>
        <v>6.0880999999999998</v>
      </c>
      <c r="AD117" s="1">
        <f>'[1]RC-1(PY)'!AD117</f>
        <v>20</v>
      </c>
      <c r="AE117" s="1">
        <f>'[1]RC-1(PY)'!AE117</f>
        <v>49.963000000000001</v>
      </c>
      <c r="AF117" s="1">
        <f>'[1]RC-1(PY)'!AF117</f>
        <v>4</v>
      </c>
      <c r="AG117" s="1">
        <f>'[1]RC-1(PY)'!AG117</f>
        <v>4</v>
      </c>
      <c r="AH117" s="1">
        <f>'[1]RC-1(PY)'!AH117</f>
        <v>4</v>
      </c>
      <c r="AI117" s="1">
        <f>'[1]RC-1(PY)'!AI117</f>
        <v>0</v>
      </c>
    </row>
    <row r="118" spans="1:35" x14ac:dyDescent="0.3">
      <c r="A118" s="1">
        <f>'[1]RC-1(PY)'!A118</f>
        <v>1</v>
      </c>
      <c r="B118" s="1">
        <f>'[1]RC-1(PY)'!B118</f>
        <v>1</v>
      </c>
      <c r="C118" s="1">
        <f>'[1]RC-1(PY)'!C118</f>
        <v>2024</v>
      </c>
      <c r="D118" s="1">
        <f>'[1]RC-1(PY)'!D118</f>
        <v>4</v>
      </c>
      <c r="E118" s="1">
        <f>'[1]RC-1(PY)'!E118</f>
        <v>340</v>
      </c>
      <c r="F118" s="1">
        <f>'[1]RC-1(PY)'!F118</f>
        <v>320</v>
      </c>
      <c r="G118" s="1">
        <f>'[1]RC-1(PY)'!G118</f>
        <v>24</v>
      </c>
      <c r="H118" s="1">
        <f>'[1]RC-1(PY)'!H118</f>
        <v>11</v>
      </c>
      <c r="I118" s="1">
        <f>'[1]RC-1(PY)'!I118</f>
        <v>2</v>
      </c>
      <c r="J118" s="1">
        <f>'[1]RC-1(PY)'!J118</f>
        <v>3</v>
      </c>
      <c r="K118" s="1">
        <f>'[1]RC-1(PY)'!K118</f>
        <v>3</v>
      </c>
      <c r="L118" s="1">
        <f>'[1]RC-1(PY)'!L118</f>
        <v>2</v>
      </c>
      <c r="M118" s="1">
        <f>'[1]RC-1(PY)'!M118</f>
        <v>1</v>
      </c>
      <c r="N118" s="1">
        <f>'[1]RC-1(PY)'!N118</f>
        <v>3</v>
      </c>
      <c r="O118" s="1">
        <f>'[1]RC-1(PY)'!O118</f>
        <v>0</v>
      </c>
      <c r="P118" s="1">
        <f>'[1]RC-1(PY)'!P118</f>
        <v>1</v>
      </c>
      <c r="Q118" s="1">
        <f>'[1]RC-1(PY)'!Q118</f>
        <v>1</v>
      </c>
      <c r="R118" s="1">
        <f>'[1]RC-1(PY)'!R118</f>
        <v>101</v>
      </c>
      <c r="S118" s="1">
        <f>'[1]RC-1(PY)'!S118</f>
        <v>3</v>
      </c>
      <c r="T118" s="1">
        <f>'[1]RC-1(PY)'!T118</f>
        <v>4</v>
      </c>
      <c r="U118" s="1">
        <f>'[1]RC-1(PY)'!U118</f>
        <v>0</v>
      </c>
      <c r="V118" s="1">
        <f>'[1]RC-1(PY)'!V118</f>
        <v>0</v>
      </c>
      <c r="W118" s="1">
        <f>'[1]RC-1(PY)'!W118</f>
        <v>1001</v>
      </c>
      <c r="X118" s="1">
        <f>'[1]RC-1(PY)'!X118</f>
        <v>8</v>
      </c>
      <c r="Y118" s="1">
        <f>'[1]RC-1(PY)'!Y118</f>
        <v>0</v>
      </c>
      <c r="Z118" s="1">
        <f>'[1]RC-1(PY)'!Z118</f>
        <v>0</v>
      </c>
      <c r="AA118" s="1">
        <f>'[1]RC-1(PY)'!AA118</f>
        <v>2280</v>
      </c>
      <c r="AB118" s="1">
        <f>'[1]RC-1(PY)'!AB118</f>
        <v>2717.62</v>
      </c>
      <c r="AC118" s="1">
        <f>'[1]RC-1(PY)'!AC118</f>
        <v>12.531599999999999</v>
      </c>
      <c r="AD118" s="1">
        <f>'[1]RC-1(PY)'!AD118</f>
        <v>20</v>
      </c>
      <c r="AE118" s="1">
        <f>'[1]RC-1(PY)'!AE118</f>
        <v>15.4107</v>
      </c>
      <c r="AF118" s="1">
        <f>'[1]RC-1(PY)'!AF118</f>
        <v>4</v>
      </c>
      <c r="AG118" s="1">
        <f>'[1]RC-1(PY)'!AG118</f>
        <v>4</v>
      </c>
      <c r="AH118" s="1">
        <f>'[1]RC-1(PY)'!AH118</f>
        <v>4</v>
      </c>
      <c r="AI118" s="1">
        <f>'[1]RC-1(PY)'!AI118</f>
        <v>0</v>
      </c>
    </row>
    <row r="119" spans="1:35" x14ac:dyDescent="0.3">
      <c r="A119" s="1">
        <f>'[1]RC-1(PY)'!A119</f>
        <v>1</v>
      </c>
      <c r="B119" s="1">
        <f>'[1]RC-1(PY)'!B119</f>
        <v>1</v>
      </c>
      <c r="C119" s="1">
        <f>'[1]RC-1(PY)'!C119</f>
        <v>2024</v>
      </c>
      <c r="D119" s="1">
        <f>'[1]RC-1(PY)'!D119</f>
        <v>4</v>
      </c>
      <c r="E119" s="1">
        <f>'[1]RC-1(PY)'!E119</f>
        <v>340</v>
      </c>
      <c r="F119" s="1">
        <f>'[1]RC-1(PY)'!F119</f>
        <v>320</v>
      </c>
      <c r="G119" s="1">
        <f>'[1]RC-1(PY)'!G119</f>
        <v>24</v>
      </c>
      <c r="H119" s="1">
        <f>'[1]RC-1(PY)'!H119</f>
        <v>30</v>
      </c>
      <c r="I119" s="1">
        <f>'[1]RC-1(PY)'!I119</f>
        <v>2</v>
      </c>
      <c r="J119" s="1">
        <f>'[1]RC-1(PY)'!J119</f>
        <v>3</v>
      </c>
      <c r="K119" s="1">
        <f>'[1]RC-1(PY)'!K119</f>
        <v>3</v>
      </c>
      <c r="L119" s="1">
        <f>'[1]RC-1(PY)'!L119</f>
        <v>1</v>
      </c>
      <c r="M119" s="1">
        <f>'[1]RC-1(PY)'!M119</f>
        <v>1</v>
      </c>
      <c r="N119" s="1">
        <f>'[1]RC-1(PY)'!N119</f>
        <v>3</v>
      </c>
      <c r="O119" s="1">
        <f>'[1]RC-1(PY)'!O119</f>
        <v>0</v>
      </c>
      <c r="P119" s="1">
        <f>'[1]RC-1(PY)'!P119</f>
        <v>0</v>
      </c>
      <c r="Q119" s="1">
        <f>'[1]RC-1(PY)'!Q119</f>
        <v>0</v>
      </c>
      <c r="R119" s="1">
        <f>'[1]RC-1(PY)'!R119</f>
        <v>101</v>
      </c>
      <c r="S119" s="1">
        <f>'[1]RC-1(PY)'!S119</f>
        <v>3</v>
      </c>
      <c r="T119" s="1">
        <f>'[1]RC-1(PY)'!T119</f>
        <v>4</v>
      </c>
      <c r="U119" s="1">
        <f>'[1]RC-1(PY)'!U119</f>
        <v>0</v>
      </c>
      <c r="V119" s="1">
        <f>'[1]RC-1(PY)'!V119</f>
        <v>0</v>
      </c>
      <c r="W119" s="1">
        <f>'[1]RC-1(PY)'!W119</f>
        <v>1001</v>
      </c>
      <c r="X119" s="1">
        <f>'[1]RC-1(PY)'!X119</f>
        <v>8</v>
      </c>
      <c r="Y119" s="1">
        <f>'[1]RC-1(PY)'!Y119</f>
        <v>0</v>
      </c>
      <c r="Z119" s="1">
        <f>'[1]RC-1(PY)'!Z119</f>
        <v>0</v>
      </c>
      <c r="AA119" s="1">
        <f>'[1]RC-1(PY)'!AA119</f>
        <v>1063</v>
      </c>
      <c r="AB119" s="1">
        <f>'[1]RC-1(PY)'!AB119</f>
        <v>2793.22</v>
      </c>
      <c r="AC119" s="1">
        <f>'[1]RC-1(PY)'!AC119</f>
        <v>27.572299999999998</v>
      </c>
      <c r="AD119" s="1">
        <f>'[1]RC-1(PY)'!AD119</f>
        <v>20</v>
      </c>
      <c r="AE119" s="1">
        <f>'[1]RC-1(PY)'!AE119</f>
        <v>31.0549</v>
      </c>
      <c r="AF119" s="1">
        <f>'[1]RC-1(PY)'!AF119</f>
        <v>4</v>
      </c>
      <c r="AG119" s="1">
        <f>'[1]RC-1(PY)'!AG119</f>
        <v>4</v>
      </c>
      <c r="AH119" s="1">
        <f>'[1]RC-1(PY)'!AH119</f>
        <v>4</v>
      </c>
      <c r="AI119" s="1">
        <f>'[1]RC-1(PY)'!AI119</f>
        <v>0</v>
      </c>
    </row>
    <row r="120" spans="1:35" x14ac:dyDescent="0.3">
      <c r="A120" s="1">
        <f>'[1]RC-1(PY)'!A120</f>
        <v>1</v>
      </c>
      <c r="B120" s="1">
        <f>'[1]RC-1(PY)'!B120</f>
        <v>1</v>
      </c>
      <c r="C120" s="1">
        <f>'[1]RC-1(PY)'!C120</f>
        <v>2024</v>
      </c>
      <c r="D120" s="1">
        <f>'[1]RC-1(PY)'!D120</f>
        <v>4</v>
      </c>
      <c r="E120" s="1">
        <f>'[1]RC-1(PY)'!E120</f>
        <v>340</v>
      </c>
      <c r="F120" s="1">
        <f>'[1]RC-1(PY)'!F120</f>
        <v>320</v>
      </c>
      <c r="G120" s="1">
        <f>'[1]RC-1(PY)'!G120</f>
        <v>24</v>
      </c>
      <c r="H120" s="1">
        <f>'[1]RC-1(PY)'!H120</f>
        <v>2</v>
      </c>
      <c r="I120" s="1">
        <f>'[1]RC-1(PY)'!I120</f>
        <v>2</v>
      </c>
      <c r="J120" s="1">
        <f>'[1]RC-1(PY)'!J120</f>
        <v>4</v>
      </c>
      <c r="K120" s="1">
        <f>'[1]RC-1(PY)'!K120</f>
        <v>3</v>
      </c>
      <c r="L120" s="1">
        <f>'[1]RC-1(PY)'!L120</f>
        <v>4</v>
      </c>
      <c r="M120" s="1">
        <f>'[1]RC-1(PY)'!M120</f>
        <v>1</v>
      </c>
      <c r="N120" s="1">
        <f>'[1]RC-1(PY)'!N120</f>
        <v>1</v>
      </c>
      <c r="O120" s="1">
        <f>'[1]RC-1(PY)'!O120</f>
        <v>2</v>
      </c>
      <c r="P120" s="1">
        <f>'[1]RC-1(PY)'!P120</f>
        <v>1</v>
      </c>
      <c r="Q120" s="1">
        <f>'[1]RC-1(PY)'!Q120</f>
        <v>0</v>
      </c>
      <c r="R120" s="1">
        <f>'[1]RC-1(PY)'!R120</f>
        <v>101</v>
      </c>
      <c r="S120" s="1">
        <f>'[1]RC-1(PY)'!S120</f>
        <v>3</v>
      </c>
      <c r="T120" s="1">
        <f>'[1]RC-1(PY)'!T120</f>
        <v>4</v>
      </c>
      <c r="U120" s="1">
        <f>'[1]RC-1(PY)'!U120</f>
        <v>0</v>
      </c>
      <c r="V120" s="1">
        <f>'[1]RC-1(PY)'!V120</f>
        <v>0</v>
      </c>
      <c r="W120" s="1">
        <f>'[1]RC-1(PY)'!W120</f>
        <v>1001</v>
      </c>
      <c r="X120" s="1">
        <f>'[1]RC-1(PY)'!X120</f>
        <v>8</v>
      </c>
      <c r="Y120" s="1">
        <f>'[1]RC-1(PY)'!Y120</f>
        <v>0</v>
      </c>
      <c r="Z120" s="1">
        <f>'[1]RC-1(PY)'!Z120</f>
        <v>0</v>
      </c>
      <c r="AA120" s="1">
        <f>'[1]RC-1(PY)'!AA120</f>
        <v>1098</v>
      </c>
      <c r="AB120" s="1">
        <f>'[1]RC-1(PY)'!AB120</f>
        <v>2055.91</v>
      </c>
      <c r="AC120" s="1">
        <f>'[1]RC-1(PY)'!AC120</f>
        <v>34.124699999999997</v>
      </c>
      <c r="AD120" s="1">
        <f>'[1]RC-1(PY)'!AD120</f>
        <v>20</v>
      </c>
      <c r="AE120" s="1">
        <f>'[1]RC-1(PY)'!AE120</f>
        <v>39.877899999999997</v>
      </c>
      <c r="AF120" s="1">
        <f>'[1]RC-1(PY)'!AF120</f>
        <v>4</v>
      </c>
      <c r="AG120" s="1">
        <f>'[1]RC-1(PY)'!AG120</f>
        <v>4</v>
      </c>
      <c r="AH120" s="1">
        <f>'[1]RC-1(PY)'!AH120</f>
        <v>4</v>
      </c>
      <c r="AI120" s="1">
        <f>'[1]RC-1(PY)'!AI120</f>
        <v>0</v>
      </c>
    </row>
    <row r="121" spans="1:35" x14ac:dyDescent="0.3">
      <c r="A121" s="1">
        <f>'[1]RC-1(PY)'!A121</f>
        <v>1</v>
      </c>
      <c r="B121" s="1">
        <f>'[1]RC-1(PY)'!B121</f>
        <v>1</v>
      </c>
      <c r="C121" s="1">
        <f>'[1]RC-1(PY)'!C121</f>
        <v>2024</v>
      </c>
      <c r="D121" s="1">
        <f>'[1]RC-1(PY)'!D121</f>
        <v>4</v>
      </c>
      <c r="E121" s="1">
        <f>'[1]RC-1(PY)'!E121</f>
        <v>340</v>
      </c>
      <c r="F121" s="1">
        <f>'[1]RC-1(PY)'!F121</f>
        <v>320</v>
      </c>
      <c r="G121" s="1">
        <f>'[1]RC-1(PY)'!G121</f>
        <v>24</v>
      </c>
      <c r="H121" s="1">
        <f>'[1]RC-1(PY)'!H121</f>
        <v>2</v>
      </c>
      <c r="I121" s="1">
        <f>'[1]RC-1(PY)'!I121</f>
        <v>2</v>
      </c>
      <c r="J121" s="1">
        <f>'[1]RC-1(PY)'!J121</f>
        <v>5</v>
      </c>
      <c r="K121" s="1">
        <f>'[1]RC-1(PY)'!K121</f>
        <v>3</v>
      </c>
      <c r="L121" s="1">
        <f>'[1]RC-1(PY)'!L121</f>
        <v>5</v>
      </c>
      <c r="M121" s="1">
        <f>'[1]RC-1(PY)'!M121</f>
        <v>5</v>
      </c>
      <c r="N121" s="1">
        <f>'[1]RC-1(PY)'!N121</f>
        <v>1</v>
      </c>
      <c r="O121" s="1">
        <f>'[1]RC-1(PY)'!O121</f>
        <v>2</v>
      </c>
      <c r="P121" s="1">
        <f>'[1]RC-1(PY)'!P121</f>
        <v>1</v>
      </c>
      <c r="Q121" s="1">
        <f>'[1]RC-1(PY)'!Q121</f>
        <v>0</v>
      </c>
      <c r="R121" s="1">
        <f>'[1]RC-1(PY)'!R121</f>
        <v>101</v>
      </c>
      <c r="S121" s="1">
        <f>'[1]RC-1(PY)'!S121</f>
        <v>3</v>
      </c>
      <c r="T121" s="1">
        <f>'[1]RC-1(PY)'!T121</f>
        <v>4</v>
      </c>
      <c r="U121" s="1">
        <f>'[1]RC-1(PY)'!U121</f>
        <v>0</v>
      </c>
      <c r="V121" s="1">
        <f>'[1]RC-1(PY)'!V121</f>
        <v>0</v>
      </c>
      <c r="W121" s="1">
        <f>'[1]RC-1(PY)'!W121</f>
        <v>1001</v>
      </c>
      <c r="X121" s="1">
        <f>'[1]RC-1(PY)'!X121</f>
        <v>8</v>
      </c>
      <c r="Y121" s="1">
        <f>'[1]RC-1(PY)'!Y121</f>
        <v>0</v>
      </c>
      <c r="Z121" s="1">
        <f>'[1]RC-1(PY)'!Z121</f>
        <v>0</v>
      </c>
      <c r="AA121" s="1">
        <f>'[1]RC-1(PY)'!AA121</f>
        <v>365</v>
      </c>
      <c r="AB121" s="1">
        <f>'[1]RC-1(PY)'!AB121</f>
        <v>158.06</v>
      </c>
      <c r="AC121" s="1">
        <f>'[1]RC-1(PY)'!AC121</f>
        <v>54.146999999999998</v>
      </c>
      <c r="AD121" s="1">
        <f>'[1]RC-1(PY)'!AD121</f>
        <v>20</v>
      </c>
      <c r="AE121" s="1">
        <f>'[1]RC-1(PY)'!AE121</f>
        <v>54.284399999999998</v>
      </c>
      <c r="AF121" s="1">
        <f>'[1]RC-1(PY)'!AF121</f>
        <v>4</v>
      </c>
      <c r="AG121" s="1">
        <f>'[1]RC-1(PY)'!AG121</f>
        <v>4</v>
      </c>
      <c r="AH121" s="1">
        <f>'[1]RC-1(PY)'!AH121</f>
        <v>4</v>
      </c>
      <c r="AI121" s="1">
        <f>'[1]RC-1(PY)'!AI121</f>
        <v>0</v>
      </c>
    </row>
    <row r="122" spans="1:35" x14ac:dyDescent="0.3">
      <c r="A122" s="1">
        <f>'[1]RC-1(PY)'!A122</f>
        <v>1</v>
      </c>
      <c r="B122" s="1">
        <f>'[1]RC-1(PY)'!B122</f>
        <v>1</v>
      </c>
      <c r="C122" s="1">
        <f>'[1]RC-1(PY)'!C122</f>
        <v>2024</v>
      </c>
      <c r="D122" s="1">
        <f>'[1]RC-1(PY)'!D122</f>
        <v>4</v>
      </c>
      <c r="E122" s="1">
        <f>'[1]RC-1(PY)'!E122</f>
        <v>340</v>
      </c>
      <c r="F122" s="1">
        <f>'[1]RC-1(PY)'!F122</f>
        <v>320</v>
      </c>
      <c r="G122" s="1">
        <f>'[1]RC-1(PY)'!G122</f>
        <v>24</v>
      </c>
      <c r="H122" s="1">
        <f>'[1]RC-1(PY)'!H122</f>
        <v>18</v>
      </c>
      <c r="I122" s="1">
        <f>'[1]RC-1(PY)'!I122</f>
        <v>2</v>
      </c>
      <c r="J122" s="1">
        <f>'[1]RC-1(PY)'!J122</f>
        <v>1</v>
      </c>
      <c r="K122" s="1">
        <f>'[1]RC-1(PY)'!K122</f>
        <v>3</v>
      </c>
      <c r="L122" s="1">
        <f>'[1]RC-1(PY)'!L122</f>
        <v>5</v>
      </c>
      <c r="M122" s="1">
        <f>'[1]RC-1(PY)'!M122</f>
        <v>1</v>
      </c>
      <c r="N122" s="1">
        <f>'[1]RC-1(PY)'!N122</f>
        <v>1</v>
      </c>
      <c r="O122" s="1">
        <f>'[1]RC-1(PY)'!O122</f>
        <v>3</v>
      </c>
      <c r="P122" s="1">
        <f>'[1]RC-1(PY)'!P122</f>
        <v>1</v>
      </c>
      <c r="Q122" s="1">
        <f>'[1]RC-1(PY)'!Q122</f>
        <v>1</v>
      </c>
      <c r="R122" s="1">
        <f>'[1]RC-1(PY)'!R122</f>
        <v>101</v>
      </c>
      <c r="S122" s="1">
        <f>'[1]RC-1(PY)'!S122</f>
        <v>3</v>
      </c>
      <c r="T122" s="1">
        <f>'[1]RC-1(PY)'!T122</f>
        <v>4</v>
      </c>
      <c r="U122" s="1">
        <f>'[1]RC-1(PY)'!U122</f>
        <v>0</v>
      </c>
      <c r="V122" s="1">
        <f>'[1]RC-1(PY)'!V122</f>
        <v>0</v>
      </c>
      <c r="W122" s="1">
        <f>'[1]RC-1(PY)'!W122</f>
        <v>1001</v>
      </c>
      <c r="X122" s="1">
        <f>'[1]RC-1(PY)'!X122</f>
        <v>8</v>
      </c>
      <c r="Y122" s="1">
        <f>'[1]RC-1(PY)'!Y122</f>
        <v>0</v>
      </c>
      <c r="Z122" s="1">
        <f>'[1]RC-1(PY)'!Z122</f>
        <v>0</v>
      </c>
      <c r="AA122" s="1">
        <f>'[1]RC-1(PY)'!AA122</f>
        <v>268</v>
      </c>
      <c r="AB122" s="1">
        <f>'[1]RC-1(PY)'!AB122</f>
        <v>730.05</v>
      </c>
      <c r="AC122" s="1">
        <f>'[1]RC-1(PY)'!AC122</f>
        <v>29.969899999999999</v>
      </c>
      <c r="AD122" s="1">
        <f>'[1]RC-1(PY)'!AD122</f>
        <v>20</v>
      </c>
      <c r="AE122" s="1">
        <f>'[1]RC-1(PY)'!AE122</f>
        <v>32.628399999999999</v>
      </c>
      <c r="AF122" s="1">
        <f>'[1]RC-1(PY)'!AF122</f>
        <v>4</v>
      </c>
      <c r="AG122" s="1">
        <f>'[1]RC-1(PY)'!AG122</f>
        <v>4</v>
      </c>
      <c r="AH122" s="1">
        <f>'[1]RC-1(PY)'!AH122</f>
        <v>4</v>
      </c>
      <c r="AI122" s="1">
        <f>'[1]RC-1(PY)'!AI122</f>
        <v>0</v>
      </c>
    </row>
    <row r="123" spans="1:35" x14ac:dyDescent="0.3">
      <c r="A123" s="1">
        <f>'[1]RC-1(PY)'!A123</f>
        <v>1</v>
      </c>
      <c r="B123" s="1">
        <f>'[1]RC-1(PY)'!B123</f>
        <v>1</v>
      </c>
      <c r="C123" s="1">
        <f>'[1]RC-1(PY)'!C123</f>
        <v>2024</v>
      </c>
      <c r="D123" s="1">
        <f>'[1]RC-1(PY)'!D123</f>
        <v>4</v>
      </c>
      <c r="E123" s="1">
        <f>'[1]RC-1(PY)'!E123</f>
        <v>340</v>
      </c>
      <c r="F123" s="1">
        <f>'[1]RC-1(PY)'!F123</f>
        <v>320</v>
      </c>
      <c r="G123" s="1">
        <f>'[1]RC-1(PY)'!G123</f>
        <v>24</v>
      </c>
      <c r="H123" s="1">
        <f>'[1]RC-1(PY)'!H123</f>
        <v>1</v>
      </c>
      <c r="I123" s="1">
        <f>'[1]RC-1(PY)'!I123</f>
        <v>3</v>
      </c>
      <c r="J123" s="1">
        <f>'[1]RC-1(PY)'!J123</f>
        <v>1</v>
      </c>
      <c r="K123" s="1">
        <f>'[1]RC-1(PY)'!K123</f>
        <v>3</v>
      </c>
      <c r="L123" s="1">
        <f>'[1]RC-1(PY)'!L123</f>
        <v>5</v>
      </c>
      <c r="M123" s="1">
        <f>'[1]RC-1(PY)'!M123</f>
        <v>1</v>
      </c>
      <c r="N123" s="1">
        <f>'[1]RC-1(PY)'!N123</f>
        <v>4</v>
      </c>
      <c r="O123" s="1">
        <f>'[1]RC-1(PY)'!O123</f>
        <v>9</v>
      </c>
      <c r="P123" s="1">
        <f>'[1]RC-1(PY)'!P123</f>
        <v>1</v>
      </c>
      <c r="Q123" s="1">
        <f>'[1]RC-1(PY)'!Q123</f>
        <v>1</v>
      </c>
      <c r="R123" s="1">
        <f>'[1]RC-1(PY)'!R123</f>
        <v>101</v>
      </c>
      <c r="S123" s="1">
        <f>'[1]RC-1(PY)'!S123</f>
        <v>3</v>
      </c>
      <c r="T123" s="1">
        <f>'[1]RC-1(PY)'!T123</f>
        <v>4</v>
      </c>
      <c r="U123" s="1">
        <f>'[1]RC-1(PY)'!U123</f>
        <v>0</v>
      </c>
      <c r="V123" s="1">
        <f>'[1]RC-1(PY)'!V123</f>
        <v>0</v>
      </c>
      <c r="W123" s="1">
        <f>'[1]RC-1(PY)'!W123</f>
        <v>1001</v>
      </c>
      <c r="X123" s="1">
        <f>'[1]RC-1(PY)'!X123</f>
        <v>8</v>
      </c>
      <c r="Y123" s="1">
        <f>'[1]RC-1(PY)'!Y123</f>
        <v>0</v>
      </c>
      <c r="Z123" s="1">
        <f>'[1]RC-1(PY)'!Z123</f>
        <v>0</v>
      </c>
      <c r="AA123" s="1">
        <f>'[1]RC-1(PY)'!AA123</f>
        <v>759</v>
      </c>
      <c r="AB123" s="1">
        <f>'[1]RC-1(PY)'!AB123</f>
        <v>1833.19</v>
      </c>
      <c r="AC123" s="1">
        <f>'[1]RC-1(PY)'!AC123</f>
        <v>11.06</v>
      </c>
      <c r="AD123" s="1">
        <f>'[1]RC-1(PY)'!AD123</f>
        <v>20</v>
      </c>
      <c r="AE123" s="1">
        <f>'[1]RC-1(PY)'!AE123</f>
        <v>13.74</v>
      </c>
      <c r="AF123" s="1">
        <f>'[1]RC-1(PY)'!AF123</f>
        <v>4</v>
      </c>
      <c r="AG123" s="1">
        <f>'[1]RC-1(PY)'!AG123</f>
        <v>4</v>
      </c>
      <c r="AH123" s="1">
        <f>'[1]RC-1(PY)'!AH123</f>
        <v>4</v>
      </c>
      <c r="AI123" s="1">
        <f>'[1]RC-1(PY)'!AI123</f>
        <v>0</v>
      </c>
    </row>
    <row r="124" spans="1:35" x14ac:dyDescent="0.3">
      <c r="A124" s="1">
        <f>'[1]RC-1(PY)'!A124</f>
        <v>1</v>
      </c>
      <c r="B124" s="1">
        <f>'[1]RC-1(PY)'!B124</f>
        <v>1</v>
      </c>
      <c r="C124" s="1">
        <f>'[1]RC-1(PY)'!C124</f>
        <v>2024</v>
      </c>
      <c r="D124" s="1">
        <f>'[1]RC-1(PY)'!D124</f>
        <v>4</v>
      </c>
      <c r="E124" s="1">
        <f>'[1]RC-1(PY)'!E124</f>
        <v>340</v>
      </c>
      <c r="F124" s="1">
        <f>'[1]RC-1(PY)'!F124</f>
        <v>320</v>
      </c>
      <c r="G124" s="1">
        <f>'[1]RC-1(PY)'!G124</f>
        <v>24</v>
      </c>
      <c r="H124" s="1">
        <f>'[1]RC-1(PY)'!H124</f>
        <v>2</v>
      </c>
      <c r="I124" s="1">
        <f>'[1]RC-1(PY)'!I124</f>
        <v>3</v>
      </c>
      <c r="J124" s="1">
        <f>'[1]RC-1(PY)'!J124</f>
        <v>1</v>
      </c>
      <c r="K124" s="1">
        <f>'[1]RC-1(PY)'!K124</f>
        <v>3</v>
      </c>
      <c r="L124" s="1">
        <f>'[1]RC-1(PY)'!L124</f>
        <v>4</v>
      </c>
      <c r="M124" s="1">
        <f>'[1]RC-1(PY)'!M124</f>
        <v>1</v>
      </c>
      <c r="N124" s="1">
        <f>'[1]RC-1(PY)'!N124</f>
        <v>1</v>
      </c>
      <c r="O124" s="1">
        <f>'[1]RC-1(PY)'!O124</f>
        <v>2</v>
      </c>
      <c r="P124" s="1">
        <f>'[1]RC-1(PY)'!P124</f>
        <v>1</v>
      </c>
      <c r="Q124" s="1">
        <f>'[1]RC-1(PY)'!Q124</f>
        <v>0</v>
      </c>
      <c r="R124" s="1">
        <f>'[1]RC-1(PY)'!R124</f>
        <v>101</v>
      </c>
      <c r="S124" s="1">
        <f>'[1]RC-1(PY)'!S124</f>
        <v>3</v>
      </c>
      <c r="T124" s="1">
        <f>'[1]RC-1(PY)'!T124</f>
        <v>4</v>
      </c>
      <c r="U124" s="1">
        <f>'[1]RC-1(PY)'!U124</f>
        <v>0</v>
      </c>
      <c r="V124" s="1">
        <f>'[1]RC-1(PY)'!V124</f>
        <v>0</v>
      </c>
      <c r="W124" s="1">
        <f>'[1]RC-1(PY)'!W124</f>
        <v>1001</v>
      </c>
      <c r="X124" s="1">
        <f>'[1]RC-1(PY)'!X124</f>
        <v>8</v>
      </c>
      <c r="Y124" s="1">
        <f>'[1]RC-1(PY)'!Y124</f>
        <v>0</v>
      </c>
      <c r="Z124" s="1">
        <f>'[1]RC-1(PY)'!Z124</f>
        <v>0</v>
      </c>
      <c r="AA124" s="1">
        <f>'[1]RC-1(PY)'!AA124</f>
        <v>826</v>
      </c>
      <c r="AB124" s="1">
        <f>'[1]RC-1(PY)'!AB124</f>
        <v>1146.45</v>
      </c>
      <c r="AC124" s="1">
        <f>'[1]RC-1(PY)'!AC124</f>
        <v>26.228100000000001</v>
      </c>
      <c r="AD124" s="1">
        <f>'[1]RC-1(PY)'!AD124</f>
        <v>20</v>
      </c>
      <c r="AE124" s="1">
        <f>'[1]RC-1(PY)'!AE124</f>
        <v>27.3841</v>
      </c>
      <c r="AF124" s="1">
        <f>'[1]RC-1(PY)'!AF124</f>
        <v>4</v>
      </c>
      <c r="AG124" s="1">
        <f>'[1]RC-1(PY)'!AG124</f>
        <v>4</v>
      </c>
      <c r="AH124" s="1">
        <f>'[1]RC-1(PY)'!AH124</f>
        <v>4</v>
      </c>
      <c r="AI124" s="1">
        <f>'[1]RC-1(PY)'!AI124</f>
        <v>0</v>
      </c>
    </row>
    <row r="125" spans="1:35" x14ac:dyDescent="0.3">
      <c r="A125" s="1">
        <f>'[1]RC-1(PY)'!A125</f>
        <v>1</v>
      </c>
      <c r="B125" s="1">
        <f>'[1]RC-1(PY)'!B125</f>
        <v>1</v>
      </c>
      <c r="C125" s="1">
        <f>'[1]RC-1(PY)'!C125</f>
        <v>2024</v>
      </c>
      <c r="D125" s="1">
        <f>'[1]RC-1(PY)'!D125</f>
        <v>4</v>
      </c>
      <c r="E125" s="1">
        <f>'[1]RC-1(PY)'!E125</f>
        <v>340</v>
      </c>
      <c r="F125" s="1">
        <f>'[1]RC-1(PY)'!F125</f>
        <v>320</v>
      </c>
      <c r="G125" s="1">
        <f>'[1]RC-1(PY)'!G125</f>
        <v>24</v>
      </c>
      <c r="H125" s="1">
        <f>'[1]RC-1(PY)'!H125</f>
        <v>3</v>
      </c>
      <c r="I125" s="1">
        <f>'[1]RC-1(PY)'!I125</f>
        <v>3</v>
      </c>
      <c r="J125" s="1">
        <f>'[1]RC-1(PY)'!J125</f>
        <v>1</v>
      </c>
      <c r="K125" s="1">
        <f>'[1]RC-1(PY)'!K125</f>
        <v>3</v>
      </c>
      <c r="L125" s="1">
        <f>'[1]RC-1(PY)'!L125</f>
        <v>2</v>
      </c>
      <c r="M125" s="1">
        <f>'[1]RC-1(PY)'!M125</f>
        <v>1</v>
      </c>
      <c r="N125" s="1">
        <f>'[1]RC-1(PY)'!N125</f>
        <v>1</v>
      </c>
      <c r="O125" s="1">
        <f>'[1]RC-1(PY)'!O125</f>
        <v>1</v>
      </c>
      <c r="P125" s="1">
        <f>'[1]RC-1(PY)'!P125</f>
        <v>1</v>
      </c>
      <c r="Q125" s="1">
        <f>'[1]RC-1(PY)'!Q125</f>
        <v>1</v>
      </c>
      <c r="R125" s="1">
        <f>'[1]RC-1(PY)'!R125</f>
        <v>101</v>
      </c>
      <c r="S125" s="1">
        <f>'[1]RC-1(PY)'!S125</f>
        <v>3</v>
      </c>
      <c r="T125" s="1">
        <f>'[1]RC-1(PY)'!T125</f>
        <v>4</v>
      </c>
      <c r="U125" s="1">
        <f>'[1]RC-1(PY)'!U125</f>
        <v>0</v>
      </c>
      <c r="V125" s="1">
        <f>'[1]RC-1(PY)'!V125</f>
        <v>0</v>
      </c>
      <c r="W125" s="1">
        <f>'[1]RC-1(PY)'!W125</f>
        <v>1001</v>
      </c>
      <c r="X125" s="1">
        <f>'[1]RC-1(PY)'!X125</f>
        <v>8</v>
      </c>
      <c r="Y125" s="1">
        <f>'[1]RC-1(PY)'!Y125</f>
        <v>0</v>
      </c>
      <c r="Z125" s="1">
        <f>'[1]RC-1(PY)'!Z125</f>
        <v>0</v>
      </c>
      <c r="AA125" s="1">
        <f>'[1]RC-1(PY)'!AA125</f>
        <v>968</v>
      </c>
      <c r="AB125" s="1">
        <f>'[1]RC-1(PY)'!AB125</f>
        <v>658.7</v>
      </c>
      <c r="AC125" s="1">
        <f>'[1]RC-1(PY)'!AC125</f>
        <v>23.443200000000001</v>
      </c>
      <c r="AD125" s="1">
        <f>'[1]RC-1(PY)'!AD125</f>
        <v>20</v>
      </c>
      <c r="AE125" s="1">
        <f>'[1]RC-1(PY)'!AE125</f>
        <v>23.443200000000001</v>
      </c>
      <c r="AF125" s="1">
        <f>'[1]RC-1(PY)'!AF125</f>
        <v>4</v>
      </c>
      <c r="AG125" s="1">
        <f>'[1]RC-1(PY)'!AG125</f>
        <v>4</v>
      </c>
      <c r="AH125" s="1">
        <f>'[1]RC-1(PY)'!AH125</f>
        <v>4</v>
      </c>
      <c r="AI125" s="1">
        <f>'[1]RC-1(PY)'!AI125</f>
        <v>0</v>
      </c>
    </row>
    <row r="126" spans="1:35" x14ac:dyDescent="0.3">
      <c r="A126" s="1">
        <f>'[1]RC-1(PY)'!A126</f>
        <v>1</v>
      </c>
      <c r="B126" s="1">
        <f>'[1]RC-1(PY)'!B126</f>
        <v>1</v>
      </c>
      <c r="C126" s="1">
        <f>'[1]RC-1(PY)'!C126</f>
        <v>2024</v>
      </c>
      <c r="D126" s="1">
        <f>'[1]RC-1(PY)'!D126</f>
        <v>4</v>
      </c>
      <c r="E126" s="1">
        <f>'[1]RC-1(PY)'!E126</f>
        <v>340</v>
      </c>
      <c r="F126" s="1">
        <f>'[1]RC-1(PY)'!F126</f>
        <v>320</v>
      </c>
      <c r="G126" s="1">
        <f>'[1]RC-1(PY)'!G126</f>
        <v>24</v>
      </c>
      <c r="H126" s="1">
        <f>'[1]RC-1(PY)'!H126</f>
        <v>4</v>
      </c>
      <c r="I126" s="1">
        <f>'[1]RC-1(PY)'!I126</f>
        <v>3</v>
      </c>
      <c r="J126" s="1">
        <f>'[1]RC-1(PY)'!J126</f>
        <v>1</v>
      </c>
      <c r="K126" s="1">
        <f>'[1]RC-1(PY)'!K126</f>
        <v>3</v>
      </c>
      <c r="L126" s="1">
        <f>'[1]RC-1(PY)'!L126</f>
        <v>1</v>
      </c>
      <c r="M126" s="1">
        <f>'[1]RC-1(PY)'!M126</f>
        <v>1</v>
      </c>
      <c r="N126" s="1">
        <f>'[1]RC-1(PY)'!N126</f>
        <v>1</v>
      </c>
      <c r="O126" s="1">
        <f>'[1]RC-1(PY)'!O126</f>
        <v>1</v>
      </c>
      <c r="P126" s="1">
        <f>'[1]RC-1(PY)'!P126</f>
        <v>1</v>
      </c>
      <c r="Q126" s="1">
        <f>'[1]RC-1(PY)'!Q126</f>
        <v>0</v>
      </c>
      <c r="R126" s="1">
        <f>'[1]RC-1(PY)'!R126</f>
        <v>101</v>
      </c>
      <c r="S126" s="1">
        <f>'[1]RC-1(PY)'!S126</f>
        <v>3</v>
      </c>
      <c r="T126" s="1">
        <f>'[1]RC-1(PY)'!T126</f>
        <v>4</v>
      </c>
      <c r="U126" s="1">
        <f>'[1]RC-1(PY)'!U126</f>
        <v>0</v>
      </c>
      <c r="V126" s="1">
        <f>'[1]RC-1(PY)'!V126</f>
        <v>0</v>
      </c>
      <c r="W126" s="1">
        <f>'[1]RC-1(PY)'!W126</f>
        <v>1001</v>
      </c>
      <c r="X126" s="1">
        <f>'[1]RC-1(PY)'!X126</f>
        <v>8</v>
      </c>
      <c r="Y126" s="1">
        <f>'[1]RC-1(PY)'!Y126</f>
        <v>0</v>
      </c>
      <c r="Z126" s="1">
        <f>'[1]RC-1(PY)'!Z126</f>
        <v>0</v>
      </c>
      <c r="AA126" s="1">
        <f>'[1]RC-1(PY)'!AA126</f>
        <v>737</v>
      </c>
      <c r="AB126" s="1">
        <f>'[1]RC-1(PY)'!AB126</f>
        <v>344.66</v>
      </c>
      <c r="AC126" s="1">
        <f>'[1]RC-1(PY)'!AC126</f>
        <v>22.182099999999998</v>
      </c>
      <c r="AD126" s="1">
        <f>'[1]RC-1(PY)'!AD126</f>
        <v>20</v>
      </c>
      <c r="AE126" s="1">
        <f>'[1]RC-1(PY)'!AE126</f>
        <v>23.359300000000001</v>
      </c>
      <c r="AF126" s="1">
        <f>'[1]RC-1(PY)'!AF126</f>
        <v>4</v>
      </c>
      <c r="AG126" s="1">
        <f>'[1]RC-1(PY)'!AG126</f>
        <v>4</v>
      </c>
      <c r="AH126" s="1">
        <f>'[1]RC-1(PY)'!AH126</f>
        <v>4</v>
      </c>
      <c r="AI126" s="1">
        <f>'[1]RC-1(PY)'!AI126</f>
        <v>0</v>
      </c>
    </row>
    <row r="127" spans="1:35" x14ac:dyDescent="0.3">
      <c r="A127" s="1">
        <f>'[1]RC-1(PY)'!A127</f>
        <v>1</v>
      </c>
      <c r="B127" s="1">
        <f>'[1]RC-1(PY)'!B127</f>
        <v>1</v>
      </c>
      <c r="C127" s="1">
        <f>'[1]RC-1(PY)'!C127</f>
        <v>2024</v>
      </c>
      <c r="D127" s="1">
        <f>'[1]RC-1(PY)'!D127</f>
        <v>4</v>
      </c>
      <c r="E127" s="1">
        <f>'[1]RC-1(PY)'!E127</f>
        <v>340</v>
      </c>
      <c r="F127" s="1">
        <f>'[1]RC-1(PY)'!F127</f>
        <v>320</v>
      </c>
      <c r="G127" s="1">
        <f>'[1]RC-1(PY)'!G127</f>
        <v>24</v>
      </c>
      <c r="H127" s="1">
        <f>'[1]RC-1(PY)'!H127</f>
        <v>5</v>
      </c>
      <c r="I127" s="1">
        <f>'[1]RC-1(PY)'!I127</f>
        <v>3</v>
      </c>
      <c r="J127" s="1">
        <f>'[1]RC-1(PY)'!J127</f>
        <v>1</v>
      </c>
      <c r="K127" s="1">
        <f>'[1]RC-1(PY)'!K127</f>
        <v>3</v>
      </c>
      <c r="L127" s="1">
        <f>'[1]RC-1(PY)'!L127</f>
        <v>1</v>
      </c>
      <c r="M127" s="1">
        <f>'[1]RC-1(PY)'!M127</f>
        <v>1</v>
      </c>
      <c r="N127" s="1">
        <f>'[1]RC-1(PY)'!N127</f>
        <v>1</v>
      </c>
      <c r="O127" s="1">
        <f>'[1]RC-1(PY)'!O127</f>
        <v>2</v>
      </c>
      <c r="P127" s="1">
        <f>'[1]RC-1(PY)'!P127</f>
        <v>1</v>
      </c>
      <c r="Q127" s="1">
        <f>'[1]RC-1(PY)'!Q127</f>
        <v>1</v>
      </c>
      <c r="R127" s="1">
        <f>'[1]RC-1(PY)'!R127</f>
        <v>101</v>
      </c>
      <c r="S127" s="1">
        <f>'[1]RC-1(PY)'!S127</f>
        <v>3</v>
      </c>
      <c r="T127" s="1">
        <f>'[1]RC-1(PY)'!T127</f>
        <v>4</v>
      </c>
      <c r="U127" s="1">
        <f>'[1]RC-1(PY)'!U127</f>
        <v>0</v>
      </c>
      <c r="V127" s="1">
        <f>'[1]RC-1(PY)'!V127</f>
        <v>0</v>
      </c>
      <c r="W127" s="1">
        <f>'[1]RC-1(PY)'!W127</f>
        <v>1001</v>
      </c>
      <c r="X127" s="1">
        <f>'[1]RC-1(PY)'!X127</f>
        <v>8</v>
      </c>
      <c r="Y127" s="1">
        <f>'[1]RC-1(PY)'!Y127</f>
        <v>0</v>
      </c>
      <c r="Z127" s="1">
        <f>'[1]RC-1(PY)'!Z127</f>
        <v>0</v>
      </c>
      <c r="AA127" s="1">
        <f>'[1]RC-1(PY)'!AA127</f>
        <v>1239</v>
      </c>
      <c r="AB127" s="1">
        <f>'[1]RC-1(PY)'!AB127</f>
        <v>1744.09</v>
      </c>
      <c r="AC127" s="1">
        <f>'[1]RC-1(PY)'!AC127</f>
        <v>10.57</v>
      </c>
      <c r="AD127" s="1">
        <f>'[1]RC-1(PY)'!AD127</f>
        <v>20</v>
      </c>
      <c r="AE127" s="1">
        <f>'[1]RC-1(PY)'!AE127</f>
        <v>15.21</v>
      </c>
      <c r="AF127" s="1">
        <f>'[1]RC-1(PY)'!AF127</f>
        <v>4</v>
      </c>
      <c r="AG127" s="1">
        <f>'[1]RC-1(PY)'!AG127</f>
        <v>4</v>
      </c>
      <c r="AH127" s="1">
        <f>'[1]RC-1(PY)'!AH127</f>
        <v>4</v>
      </c>
      <c r="AI127" s="1">
        <f>'[1]RC-1(PY)'!AI127</f>
        <v>0</v>
      </c>
    </row>
    <row r="128" spans="1:35" x14ac:dyDescent="0.3">
      <c r="A128" s="1">
        <f>'[1]RC-1(PY)'!A128</f>
        <v>1</v>
      </c>
      <c r="B128" s="1">
        <f>'[1]RC-1(PY)'!B128</f>
        <v>1</v>
      </c>
      <c r="C128" s="1">
        <f>'[1]RC-1(PY)'!C128</f>
        <v>2024</v>
      </c>
      <c r="D128" s="1">
        <f>'[1]RC-1(PY)'!D128</f>
        <v>4</v>
      </c>
      <c r="E128" s="1">
        <f>'[1]RC-1(PY)'!E128</f>
        <v>340</v>
      </c>
      <c r="F128" s="1">
        <f>'[1]RC-1(PY)'!F128</f>
        <v>320</v>
      </c>
      <c r="G128" s="1">
        <f>'[1]RC-1(PY)'!G128</f>
        <v>24</v>
      </c>
      <c r="H128" s="1">
        <f>'[1]RC-1(PY)'!H128</f>
        <v>6</v>
      </c>
      <c r="I128" s="1">
        <f>'[1]RC-1(PY)'!I128</f>
        <v>3</v>
      </c>
      <c r="J128" s="1">
        <f>'[1]RC-1(PY)'!J128</f>
        <v>1</v>
      </c>
      <c r="K128" s="1">
        <f>'[1]RC-1(PY)'!K128</f>
        <v>3</v>
      </c>
      <c r="L128" s="1">
        <f>'[1]RC-1(PY)'!L128</f>
        <v>8</v>
      </c>
      <c r="M128" s="1">
        <f>'[1]RC-1(PY)'!M128</f>
        <v>3</v>
      </c>
      <c r="N128" s="1">
        <f>'[1]RC-1(PY)'!N128</f>
        <v>4</v>
      </c>
      <c r="O128" s="1">
        <f>'[1]RC-1(PY)'!O128</f>
        <v>9</v>
      </c>
      <c r="P128" s="1">
        <f>'[1]RC-1(PY)'!P128</f>
        <v>1</v>
      </c>
      <c r="Q128" s="1">
        <f>'[1]RC-1(PY)'!Q128</f>
        <v>1</v>
      </c>
      <c r="R128" s="1">
        <f>'[1]RC-1(PY)'!R128</f>
        <v>101</v>
      </c>
      <c r="S128" s="1">
        <f>'[1]RC-1(PY)'!S128</f>
        <v>3</v>
      </c>
      <c r="T128" s="1">
        <f>'[1]RC-1(PY)'!T128</f>
        <v>4</v>
      </c>
      <c r="U128" s="1">
        <f>'[1]RC-1(PY)'!U128</f>
        <v>0</v>
      </c>
      <c r="V128" s="1">
        <f>'[1]RC-1(PY)'!V128</f>
        <v>0</v>
      </c>
      <c r="W128" s="1">
        <f>'[1]RC-1(PY)'!W128</f>
        <v>1001</v>
      </c>
      <c r="X128" s="1">
        <f>'[1]RC-1(PY)'!X128</f>
        <v>8</v>
      </c>
      <c r="Y128" s="1">
        <f>'[1]RC-1(PY)'!Y128</f>
        <v>0</v>
      </c>
      <c r="Z128" s="1">
        <f>'[1]RC-1(PY)'!Z128</f>
        <v>0</v>
      </c>
      <c r="AA128" s="1">
        <f>'[1]RC-1(PY)'!AA128</f>
        <v>214</v>
      </c>
      <c r="AB128" s="1">
        <f>'[1]RC-1(PY)'!AB128</f>
        <v>401.87</v>
      </c>
      <c r="AC128" s="1">
        <f>'[1]RC-1(PY)'!AC128</f>
        <v>15.155900000000001</v>
      </c>
      <c r="AD128" s="1">
        <f>'[1]RC-1(PY)'!AD128</f>
        <v>20</v>
      </c>
      <c r="AE128" s="1">
        <f>'[1]RC-1(PY)'!AE128</f>
        <v>36.086599999999997</v>
      </c>
      <c r="AF128" s="1">
        <f>'[1]RC-1(PY)'!AF128</f>
        <v>4</v>
      </c>
      <c r="AG128" s="1">
        <f>'[1]RC-1(PY)'!AG128</f>
        <v>4</v>
      </c>
      <c r="AH128" s="1">
        <f>'[1]RC-1(PY)'!AH128</f>
        <v>4</v>
      </c>
      <c r="AI128" s="1">
        <f>'[1]RC-1(PY)'!AI128</f>
        <v>0</v>
      </c>
    </row>
    <row r="129" spans="1:35" x14ac:dyDescent="0.3">
      <c r="A129" s="1">
        <f>'[1]RC-1(PY)'!A129</f>
        <v>1</v>
      </c>
      <c r="B129" s="1">
        <f>'[1]RC-1(PY)'!B129</f>
        <v>1</v>
      </c>
      <c r="C129" s="1">
        <f>'[1]RC-1(PY)'!C129</f>
        <v>2024</v>
      </c>
      <c r="D129" s="1">
        <f>'[1]RC-1(PY)'!D129</f>
        <v>4</v>
      </c>
      <c r="E129" s="1">
        <f>'[1]RC-1(PY)'!E129</f>
        <v>340</v>
      </c>
      <c r="F129" s="1">
        <f>'[1]RC-1(PY)'!F129</f>
        <v>320</v>
      </c>
      <c r="G129" s="1">
        <f>'[1]RC-1(PY)'!G129</f>
        <v>24</v>
      </c>
      <c r="H129" s="1">
        <f>'[1]RC-1(PY)'!H129</f>
        <v>7</v>
      </c>
      <c r="I129" s="1">
        <f>'[1]RC-1(PY)'!I129</f>
        <v>3</v>
      </c>
      <c r="J129" s="1">
        <f>'[1]RC-1(PY)'!J129</f>
        <v>1</v>
      </c>
      <c r="K129" s="1">
        <f>'[1]RC-1(PY)'!K129</f>
        <v>3</v>
      </c>
      <c r="L129" s="1">
        <f>'[1]RC-1(PY)'!L129</f>
        <v>1</v>
      </c>
      <c r="M129" s="1">
        <f>'[1]RC-1(PY)'!M129</f>
        <v>1</v>
      </c>
      <c r="N129" s="1">
        <f>'[1]RC-1(PY)'!N129</f>
        <v>1</v>
      </c>
      <c r="O129" s="1">
        <f>'[1]RC-1(PY)'!O129</f>
        <v>5</v>
      </c>
      <c r="P129" s="1">
        <f>'[1]RC-1(PY)'!P129</f>
        <v>1</v>
      </c>
      <c r="Q129" s="1">
        <f>'[1]RC-1(PY)'!Q129</f>
        <v>1</v>
      </c>
      <c r="R129" s="1">
        <f>'[1]RC-1(PY)'!R129</f>
        <v>101</v>
      </c>
      <c r="S129" s="1">
        <f>'[1]RC-1(PY)'!S129</f>
        <v>3</v>
      </c>
      <c r="T129" s="1">
        <f>'[1]RC-1(PY)'!T129</f>
        <v>4</v>
      </c>
      <c r="U129" s="1">
        <f>'[1]RC-1(PY)'!U129</f>
        <v>0</v>
      </c>
      <c r="V129" s="1">
        <f>'[1]RC-1(PY)'!V129</f>
        <v>0</v>
      </c>
      <c r="W129" s="1">
        <f>'[1]RC-1(PY)'!W129</f>
        <v>1001</v>
      </c>
      <c r="X129" s="1">
        <f>'[1]RC-1(PY)'!X129</f>
        <v>8</v>
      </c>
      <c r="Y129" s="1">
        <f>'[1]RC-1(PY)'!Y129</f>
        <v>0</v>
      </c>
      <c r="Z129" s="1">
        <f>'[1]RC-1(PY)'!Z129</f>
        <v>0</v>
      </c>
      <c r="AA129" s="1">
        <f>'[1]RC-1(PY)'!AA129</f>
        <v>2441</v>
      </c>
      <c r="AB129" s="1">
        <f>'[1]RC-1(PY)'!AB129</f>
        <v>4051.47</v>
      </c>
      <c r="AC129" s="1">
        <f>'[1]RC-1(PY)'!AC129</f>
        <v>20.548100000000002</v>
      </c>
      <c r="AD129" s="1">
        <f>'[1]RC-1(PY)'!AD129</f>
        <v>20</v>
      </c>
      <c r="AE129" s="1">
        <f>'[1]RC-1(PY)'!AE129</f>
        <v>37.4437</v>
      </c>
      <c r="AF129" s="1">
        <f>'[1]RC-1(PY)'!AF129</f>
        <v>4</v>
      </c>
      <c r="AG129" s="1">
        <f>'[1]RC-1(PY)'!AG129</f>
        <v>4</v>
      </c>
      <c r="AH129" s="1">
        <f>'[1]RC-1(PY)'!AH129</f>
        <v>4</v>
      </c>
      <c r="AI129" s="1">
        <f>'[1]RC-1(PY)'!AI129</f>
        <v>0</v>
      </c>
    </row>
    <row r="130" spans="1:35" x14ac:dyDescent="0.3">
      <c r="A130" s="1">
        <f>'[1]RC-1(PY)'!A130</f>
        <v>1</v>
      </c>
      <c r="B130" s="1">
        <f>'[1]RC-1(PY)'!B130</f>
        <v>1</v>
      </c>
      <c r="C130" s="1">
        <f>'[1]RC-1(PY)'!C130</f>
        <v>2024</v>
      </c>
      <c r="D130" s="1">
        <f>'[1]RC-1(PY)'!D130</f>
        <v>4</v>
      </c>
      <c r="E130" s="1">
        <f>'[1]RC-1(PY)'!E130</f>
        <v>340</v>
      </c>
      <c r="F130" s="1">
        <f>'[1]RC-1(PY)'!F130</f>
        <v>320</v>
      </c>
      <c r="G130" s="1">
        <f>'[1]RC-1(PY)'!G130</f>
        <v>24</v>
      </c>
      <c r="H130" s="1">
        <f>'[1]RC-1(PY)'!H130</f>
        <v>8</v>
      </c>
      <c r="I130" s="1">
        <f>'[1]RC-1(PY)'!I130</f>
        <v>3</v>
      </c>
      <c r="J130" s="1">
        <f>'[1]RC-1(PY)'!J130</f>
        <v>1</v>
      </c>
      <c r="K130" s="1">
        <f>'[1]RC-1(PY)'!K130</f>
        <v>3</v>
      </c>
      <c r="L130" s="1">
        <f>'[1]RC-1(PY)'!L130</f>
        <v>2</v>
      </c>
      <c r="M130" s="1">
        <f>'[1]RC-1(PY)'!M130</f>
        <v>1</v>
      </c>
      <c r="N130" s="1">
        <f>'[1]RC-1(PY)'!N130</f>
        <v>1</v>
      </c>
      <c r="O130" s="1">
        <f>'[1]RC-1(PY)'!O130</f>
        <v>3</v>
      </c>
      <c r="P130" s="1">
        <f>'[1]RC-1(PY)'!P130</f>
        <v>1</v>
      </c>
      <c r="Q130" s="1">
        <f>'[1]RC-1(PY)'!Q130</f>
        <v>1</v>
      </c>
      <c r="R130" s="1">
        <f>'[1]RC-1(PY)'!R130</f>
        <v>101</v>
      </c>
      <c r="S130" s="1">
        <f>'[1]RC-1(PY)'!S130</f>
        <v>3</v>
      </c>
      <c r="T130" s="1">
        <f>'[1]RC-1(PY)'!T130</f>
        <v>4</v>
      </c>
      <c r="U130" s="1">
        <f>'[1]RC-1(PY)'!U130</f>
        <v>0</v>
      </c>
      <c r="V130" s="1">
        <f>'[1]RC-1(PY)'!V130</f>
        <v>0</v>
      </c>
      <c r="W130" s="1">
        <f>'[1]RC-1(PY)'!W130</f>
        <v>1001</v>
      </c>
      <c r="X130" s="1">
        <f>'[1]RC-1(PY)'!X130</f>
        <v>8</v>
      </c>
      <c r="Y130" s="1">
        <f>'[1]RC-1(PY)'!Y130</f>
        <v>0</v>
      </c>
      <c r="Z130" s="1">
        <f>'[1]RC-1(PY)'!Z130</f>
        <v>0</v>
      </c>
      <c r="AA130" s="1">
        <f>'[1]RC-1(PY)'!AA130</f>
        <v>864</v>
      </c>
      <c r="AB130" s="1">
        <f>'[1]RC-1(PY)'!AB130</f>
        <v>2037.3</v>
      </c>
      <c r="AC130" s="1">
        <f>'[1]RC-1(PY)'!AC130</f>
        <v>0.84079999999999999</v>
      </c>
      <c r="AD130" s="1">
        <f>'[1]RC-1(PY)'!AD130</f>
        <v>20</v>
      </c>
      <c r="AE130" s="1">
        <f>'[1]RC-1(PY)'!AE130</f>
        <v>53.6905</v>
      </c>
      <c r="AF130" s="1">
        <f>'[1]RC-1(PY)'!AF130</f>
        <v>4</v>
      </c>
      <c r="AG130" s="1">
        <f>'[1]RC-1(PY)'!AG130</f>
        <v>4</v>
      </c>
      <c r="AH130" s="1">
        <f>'[1]RC-1(PY)'!AH130</f>
        <v>4</v>
      </c>
      <c r="AI130" s="1">
        <f>'[1]RC-1(PY)'!AI130</f>
        <v>0</v>
      </c>
    </row>
    <row r="131" spans="1:35" x14ac:dyDescent="0.3">
      <c r="A131" s="1">
        <f>'[1]RC-1(PY)'!A131</f>
        <v>1</v>
      </c>
      <c r="B131" s="1">
        <f>'[1]RC-1(PY)'!B131</f>
        <v>1</v>
      </c>
      <c r="C131" s="1">
        <f>'[1]RC-1(PY)'!C131</f>
        <v>2024</v>
      </c>
      <c r="D131" s="1">
        <f>'[1]RC-1(PY)'!D131</f>
        <v>4</v>
      </c>
      <c r="E131" s="1">
        <f>'[1]RC-1(PY)'!E131</f>
        <v>340</v>
      </c>
      <c r="F131" s="1">
        <f>'[1]RC-1(PY)'!F131</f>
        <v>320</v>
      </c>
      <c r="G131" s="1">
        <f>'[1]RC-1(PY)'!G131</f>
        <v>24</v>
      </c>
      <c r="H131" s="1">
        <f>'[1]RC-1(PY)'!H131</f>
        <v>9</v>
      </c>
      <c r="I131" s="1">
        <f>'[1]RC-1(PY)'!I131</f>
        <v>3</v>
      </c>
      <c r="J131" s="1">
        <f>'[1]RC-1(PY)'!J131</f>
        <v>1</v>
      </c>
      <c r="K131" s="1">
        <f>'[1]RC-1(PY)'!K131</f>
        <v>3</v>
      </c>
      <c r="L131" s="1">
        <f>'[1]RC-1(PY)'!L131</f>
        <v>2</v>
      </c>
      <c r="M131" s="1">
        <f>'[1]RC-1(PY)'!M131</f>
        <v>1</v>
      </c>
      <c r="N131" s="1">
        <f>'[1]RC-1(PY)'!N131</f>
        <v>3</v>
      </c>
      <c r="O131" s="1">
        <f>'[1]RC-1(PY)'!O131</f>
        <v>0</v>
      </c>
      <c r="P131" s="1">
        <f>'[1]RC-1(PY)'!P131</f>
        <v>1</v>
      </c>
      <c r="Q131" s="1">
        <f>'[1]RC-1(PY)'!Q131</f>
        <v>1</v>
      </c>
      <c r="R131" s="1">
        <f>'[1]RC-1(PY)'!R131</f>
        <v>101</v>
      </c>
      <c r="S131" s="1">
        <f>'[1]RC-1(PY)'!S131</f>
        <v>3</v>
      </c>
      <c r="T131" s="1">
        <f>'[1]RC-1(PY)'!T131</f>
        <v>4</v>
      </c>
      <c r="U131" s="1">
        <f>'[1]RC-1(PY)'!U131</f>
        <v>0</v>
      </c>
      <c r="V131" s="1">
        <f>'[1]RC-1(PY)'!V131</f>
        <v>0</v>
      </c>
      <c r="W131" s="1">
        <f>'[1]RC-1(PY)'!W131</f>
        <v>1001</v>
      </c>
      <c r="X131" s="1">
        <f>'[1]RC-1(PY)'!X131</f>
        <v>8</v>
      </c>
      <c r="Y131" s="1">
        <f>'[1]RC-1(PY)'!Y131</f>
        <v>0</v>
      </c>
      <c r="Z131" s="1">
        <f>'[1]RC-1(PY)'!Z131</f>
        <v>0</v>
      </c>
      <c r="AA131" s="1">
        <f>'[1]RC-1(PY)'!AA131</f>
        <v>1110</v>
      </c>
      <c r="AB131" s="1">
        <f>'[1]RC-1(PY)'!AB131</f>
        <v>1257.1199999999999</v>
      </c>
      <c r="AC131" s="1">
        <f>'[1]RC-1(PY)'!AC131</f>
        <v>14.571300000000001</v>
      </c>
      <c r="AD131" s="1">
        <f>'[1]RC-1(PY)'!AD131</f>
        <v>20</v>
      </c>
      <c r="AE131" s="1">
        <f>'[1]RC-1(PY)'!AE131</f>
        <v>15.1187</v>
      </c>
      <c r="AF131" s="1">
        <f>'[1]RC-1(PY)'!AF131</f>
        <v>4</v>
      </c>
      <c r="AG131" s="1">
        <f>'[1]RC-1(PY)'!AG131</f>
        <v>4</v>
      </c>
      <c r="AH131" s="1">
        <f>'[1]RC-1(PY)'!AH131</f>
        <v>4</v>
      </c>
      <c r="AI131" s="1">
        <f>'[1]RC-1(PY)'!AI131</f>
        <v>0</v>
      </c>
    </row>
    <row r="132" spans="1:35" x14ac:dyDescent="0.3">
      <c r="A132" s="1">
        <f>'[1]RC-1(PY)'!A132</f>
        <v>1</v>
      </c>
      <c r="B132" s="1">
        <f>'[1]RC-1(PY)'!B132</f>
        <v>1</v>
      </c>
      <c r="C132" s="1">
        <f>'[1]RC-1(PY)'!C132</f>
        <v>2024</v>
      </c>
      <c r="D132" s="1">
        <f>'[1]RC-1(PY)'!D132</f>
        <v>4</v>
      </c>
      <c r="E132" s="1">
        <f>'[1]RC-1(PY)'!E132</f>
        <v>340</v>
      </c>
      <c r="F132" s="1">
        <f>'[1]RC-1(PY)'!F132</f>
        <v>320</v>
      </c>
      <c r="G132" s="1">
        <f>'[1]RC-1(PY)'!G132</f>
        <v>24</v>
      </c>
      <c r="H132" s="1">
        <f>'[1]RC-1(PY)'!H132</f>
        <v>10</v>
      </c>
      <c r="I132" s="1">
        <f>'[1]RC-1(PY)'!I132</f>
        <v>3</v>
      </c>
      <c r="J132" s="1">
        <f>'[1]RC-1(PY)'!J132</f>
        <v>1</v>
      </c>
      <c r="K132" s="1">
        <f>'[1]RC-1(PY)'!K132</f>
        <v>3</v>
      </c>
      <c r="L132" s="1">
        <f>'[1]RC-1(PY)'!L132</f>
        <v>3</v>
      </c>
      <c r="M132" s="1">
        <f>'[1]RC-1(PY)'!M132</f>
        <v>1</v>
      </c>
      <c r="N132" s="1">
        <f>'[1]RC-1(PY)'!N132</f>
        <v>3</v>
      </c>
      <c r="O132" s="1">
        <f>'[1]RC-1(PY)'!O132</f>
        <v>0</v>
      </c>
      <c r="P132" s="1">
        <f>'[1]RC-1(PY)'!P132</f>
        <v>1</v>
      </c>
      <c r="Q132" s="1">
        <f>'[1]RC-1(PY)'!Q132</f>
        <v>1</v>
      </c>
      <c r="R132" s="1">
        <f>'[1]RC-1(PY)'!R132</f>
        <v>101</v>
      </c>
      <c r="S132" s="1">
        <f>'[1]RC-1(PY)'!S132</f>
        <v>3</v>
      </c>
      <c r="T132" s="1">
        <f>'[1]RC-1(PY)'!T132</f>
        <v>4</v>
      </c>
      <c r="U132" s="1">
        <f>'[1]RC-1(PY)'!U132</f>
        <v>0</v>
      </c>
      <c r="V132" s="1">
        <f>'[1]RC-1(PY)'!V132</f>
        <v>0</v>
      </c>
      <c r="W132" s="1">
        <f>'[1]RC-1(PY)'!W132</f>
        <v>1001</v>
      </c>
      <c r="X132" s="1">
        <f>'[1]RC-1(PY)'!X132</f>
        <v>8</v>
      </c>
      <c r="Y132" s="1">
        <f>'[1]RC-1(PY)'!Y132</f>
        <v>0</v>
      </c>
      <c r="Z132" s="1">
        <f>'[1]RC-1(PY)'!Z132</f>
        <v>0</v>
      </c>
      <c r="AA132" s="1">
        <f>'[1]RC-1(PY)'!AA132</f>
        <v>1398</v>
      </c>
      <c r="AB132" s="1">
        <f>'[1]RC-1(PY)'!AB132</f>
        <v>2814.33</v>
      </c>
      <c r="AC132" s="1">
        <f>'[1]RC-1(PY)'!AC132</f>
        <v>8.6603999999999992</v>
      </c>
      <c r="AD132" s="1">
        <f>'[1]RC-1(PY)'!AD132</f>
        <v>20</v>
      </c>
      <c r="AE132" s="1">
        <f>'[1]RC-1(PY)'!AE132</f>
        <v>28.812999999999999</v>
      </c>
      <c r="AF132" s="1">
        <f>'[1]RC-1(PY)'!AF132</f>
        <v>4</v>
      </c>
      <c r="AG132" s="1">
        <f>'[1]RC-1(PY)'!AG132</f>
        <v>4</v>
      </c>
      <c r="AH132" s="1">
        <f>'[1]RC-1(PY)'!AH132</f>
        <v>4</v>
      </c>
      <c r="AI132" s="1">
        <f>'[1]RC-1(PY)'!AI132</f>
        <v>0</v>
      </c>
    </row>
    <row r="133" spans="1:35" x14ac:dyDescent="0.3">
      <c r="A133" s="1">
        <f>'[1]RC-1(PY)'!A133</f>
        <v>1</v>
      </c>
      <c r="B133" s="1">
        <f>'[1]RC-1(PY)'!B133</f>
        <v>1</v>
      </c>
      <c r="C133" s="1">
        <f>'[1]RC-1(PY)'!C133</f>
        <v>2024</v>
      </c>
      <c r="D133" s="1">
        <f>'[1]RC-1(PY)'!D133</f>
        <v>4</v>
      </c>
      <c r="E133" s="1">
        <f>'[1]RC-1(PY)'!E133</f>
        <v>340</v>
      </c>
      <c r="F133" s="1">
        <f>'[1]RC-1(PY)'!F133</f>
        <v>320</v>
      </c>
      <c r="G133" s="1">
        <f>'[1]RC-1(PY)'!G133</f>
        <v>24</v>
      </c>
      <c r="H133" s="1">
        <f>'[1]RC-1(PY)'!H133</f>
        <v>12</v>
      </c>
      <c r="I133" s="1">
        <f>'[1]RC-1(PY)'!I133</f>
        <v>3</v>
      </c>
      <c r="J133" s="1">
        <f>'[1]RC-1(PY)'!J133</f>
        <v>1</v>
      </c>
      <c r="K133" s="1">
        <f>'[1]RC-1(PY)'!K133</f>
        <v>3</v>
      </c>
      <c r="L133" s="1">
        <f>'[1]RC-1(PY)'!L133</f>
        <v>2</v>
      </c>
      <c r="M133" s="1">
        <f>'[1]RC-1(PY)'!M133</f>
        <v>1</v>
      </c>
      <c r="N133" s="1">
        <f>'[1]RC-1(PY)'!N133</f>
        <v>1</v>
      </c>
      <c r="O133" s="1">
        <f>'[1]RC-1(PY)'!O133</f>
        <v>5</v>
      </c>
      <c r="P133" s="1">
        <f>'[1]RC-1(PY)'!P133</f>
        <v>1</v>
      </c>
      <c r="Q133" s="1">
        <f>'[1]RC-1(PY)'!Q133</f>
        <v>0</v>
      </c>
      <c r="R133" s="1">
        <f>'[1]RC-1(PY)'!R133</f>
        <v>101</v>
      </c>
      <c r="S133" s="1">
        <f>'[1]RC-1(PY)'!S133</f>
        <v>3</v>
      </c>
      <c r="T133" s="1">
        <f>'[1]RC-1(PY)'!T133</f>
        <v>4</v>
      </c>
      <c r="U133" s="1">
        <f>'[1]RC-1(PY)'!U133</f>
        <v>0</v>
      </c>
      <c r="V133" s="1">
        <f>'[1]RC-1(PY)'!V133</f>
        <v>0</v>
      </c>
      <c r="W133" s="1">
        <f>'[1]RC-1(PY)'!W133</f>
        <v>1001</v>
      </c>
      <c r="X133" s="1">
        <f>'[1]RC-1(PY)'!X133</f>
        <v>8</v>
      </c>
      <c r="Y133" s="1">
        <f>'[1]RC-1(PY)'!Y133</f>
        <v>0</v>
      </c>
      <c r="Z133" s="1">
        <f>'[1]RC-1(PY)'!Z133</f>
        <v>0</v>
      </c>
      <c r="AA133" s="1">
        <f>'[1]RC-1(PY)'!AA133</f>
        <v>135</v>
      </c>
      <c r="AB133" s="1">
        <f>'[1]RC-1(PY)'!AB133</f>
        <v>242.81</v>
      </c>
      <c r="AC133" s="1">
        <f>'[1]RC-1(PY)'!AC133</f>
        <v>18.655000000000001</v>
      </c>
      <c r="AD133" s="1">
        <f>'[1]RC-1(PY)'!AD133</f>
        <v>20</v>
      </c>
      <c r="AE133" s="1">
        <f>'[1]RC-1(PY)'!AE133</f>
        <v>28.978400000000001</v>
      </c>
      <c r="AF133" s="1">
        <f>'[1]RC-1(PY)'!AF133</f>
        <v>4</v>
      </c>
      <c r="AG133" s="1">
        <f>'[1]RC-1(PY)'!AG133</f>
        <v>4</v>
      </c>
      <c r="AH133" s="1">
        <f>'[1]RC-1(PY)'!AH133</f>
        <v>4</v>
      </c>
      <c r="AI133" s="1">
        <f>'[1]RC-1(PY)'!AI133</f>
        <v>0</v>
      </c>
    </row>
    <row r="134" spans="1:35" x14ac:dyDescent="0.3">
      <c r="A134" s="1">
        <f>'[1]RC-1(PY)'!A134</f>
        <v>1</v>
      </c>
      <c r="B134" s="1">
        <f>'[1]RC-1(PY)'!B134</f>
        <v>1</v>
      </c>
      <c r="C134" s="1">
        <f>'[1]RC-1(PY)'!C134</f>
        <v>2024</v>
      </c>
      <c r="D134" s="1">
        <f>'[1]RC-1(PY)'!D134</f>
        <v>4</v>
      </c>
      <c r="E134" s="1">
        <f>'[1]RC-1(PY)'!E134</f>
        <v>340</v>
      </c>
      <c r="F134" s="1">
        <f>'[1]RC-1(PY)'!F134</f>
        <v>320</v>
      </c>
      <c r="G134" s="1">
        <f>'[1]RC-1(PY)'!G134</f>
        <v>24</v>
      </c>
      <c r="H134" s="1">
        <f>'[1]RC-1(PY)'!H134</f>
        <v>13</v>
      </c>
      <c r="I134" s="1">
        <f>'[1]RC-1(PY)'!I134</f>
        <v>3</v>
      </c>
      <c r="J134" s="1">
        <f>'[1]RC-1(PY)'!J134</f>
        <v>1</v>
      </c>
      <c r="K134" s="1">
        <f>'[1]RC-1(PY)'!K134</f>
        <v>3</v>
      </c>
      <c r="L134" s="1">
        <f>'[1]RC-1(PY)'!L134</f>
        <v>1</v>
      </c>
      <c r="M134" s="1">
        <f>'[1]RC-1(PY)'!M134</f>
        <v>1</v>
      </c>
      <c r="N134" s="1">
        <f>'[1]RC-1(PY)'!N134</f>
        <v>1</v>
      </c>
      <c r="O134" s="1">
        <f>'[1]RC-1(PY)'!O134</f>
        <v>5</v>
      </c>
      <c r="P134" s="1">
        <f>'[1]RC-1(PY)'!P134</f>
        <v>1</v>
      </c>
      <c r="Q134" s="1">
        <f>'[1]RC-1(PY)'!Q134</f>
        <v>0</v>
      </c>
      <c r="R134" s="1">
        <f>'[1]RC-1(PY)'!R134</f>
        <v>101</v>
      </c>
      <c r="S134" s="1">
        <f>'[1]RC-1(PY)'!S134</f>
        <v>3</v>
      </c>
      <c r="T134" s="1">
        <f>'[1]RC-1(PY)'!T134</f>
        <v>4</v>
      </c>
      <c r="U134" s="1">
        <f>'[1]RC-1(PY)'!U134</f>
        <v>0</v>
      </c>
      <c r="V134" s="1">
        <f>'[1]RC-1(PY)'!V134</f>
        <v>0</v>
      </c>
      <c r="W134" s="1">
        <f>'[1]RC-1(PY)'!W134</f>
        <v>1001</v>
      </c>
      <c r="X134" s="1">
        <f>'[1]RC-1(PY)'!X134</f>
        <v>8</v>
      </c>
      <c r="Y134" s="1">
        <f>'[1]RC-1(PY)'!Y134</f>
        <v>0</v>
      </c>
      <c r="Z134" s="1">
        <f>'[1]RC-1(PY)'!Z134</f>
        <v>0</v>
      </c>
      <c r="AA134" s="1">
        <f>'[1]RC-1(PY)'!AA134</f>
        <v>403</v>
      </c>
      <c r="AB134" s="1">
        <f>'[1]RC-1(PY)'!AB134</f>
        <v>802.31</v>
      </c>
      <c r="AC134" s="1">
        <f>'[1]RC-1(PY)'!AC134</f>
        <v>9.9962999999999997</v>
      </c>
      <c r="AD134" s="1">
        <f>'[1]RC-1(PY)'!AD134</f>
        <v>20</v>
      </c>
      <c r="AE134" s="1">
        <f>'[1]RC-1(PY)'!AE134</f>
        <v>43.201599999999999</v>
      </c>
      <c r="AF134" s="1">
        <f>'[1]RC-1(PY)'!AF134</f>
        <v>4</v>
      </c>
      <c r="AG134" s="1">
        <f>'[1]RC-1(PY)'!AG134</f>
        <v>4</v>
      </c>
      <c r="AH134" s="1">
        <f>'[1]RC-1(PY)'!AH134</f>
        <v>4</v>
      </c>
      <c r="AI134" s="1">
        <f>'[1]RC-1(PY)'!AI134</f>
        <v>0</v>
      </c>
    </row>
    <row r="135" spans="1:35" x14ac:dyDescent="0.3">
      <c r="A135" s="1">
        <f>'[1]RC-1(PY)'!A135</f>
        <v>1</v>
      </c>
      <c r="B135" s="1">
        <f>'[1]RC-1(PY)'!B135</f>
        <v>1</v>
      </c>
      <c r="C135" s="1">
        <f>'[1]RC-1(PY)'!C135</f>
        <v>2024</v>
      </c>
      <c r="D135" s="1">
        <f>'[1]RC-1(PY)'!D135</f>
        <v>4</v>
      </c>
      <c r="E135" s="1">
        <f>'[1]RC-1(PY)'!E135</f>
        <v>340</v>
      </c>
      <c r="F135" s="1">
        <f>'[1]RC-1(PY)'!F135</f>
        <v>320</v>
      </c>
      <c r="G135" s="1">
        <f>'[1]RC-1(PY)'!G135</f>
        <v>24</v>
      </c>
      <c r="H135" s="1">
        <f>'[1]RC-1(PY)'!H135</f>
        <v>15</v>
      </c>
      <c r="I135" s="1">
        <f>'[1]RC-1(PY)'!I135</f>
        <v>3</v>
      </c>
      <c r="J135" s="1">
        <f>'[1]RC-1(PY)'!J135</f>
        <v>1</v>
      </c>
      <c r="K135" s="1">
        <f>'[1]RC-1(PY)'!K135</f>
        <v>3</v>
      </c>
      <c r="L135" s="1">
        <f>'[1]RC-1(PY)'!L135</f>
        <v>2</v>
      </c>
      <c r="M135" s="1">
        <f>'[1]RC-1(PY)'!M135</f>
        <v>1</v>
      </c>
      <c r="N135" s="1">
        <f>'[1]RC-1(PY)'!N135</f>
        <v>1</v>
      </c>
      <c r="O135" s="1">
        <f>'[1]RC-1(PY)'!O135</f>
        <v>2</v>
      </c>
      <c r="P135" s="1">
        <f>'[1]RC-1(PY)'!P135</f>
        <v>1</v>
      </c>
      <c r="Q135" s="1">
        <f>'[1]RC-1(PY)'!Q135</f>
        <v>1</v>
      </c>
      <c r="R135" s="1">
        <f>'[1]RC-1(PY)'!R135</f>
        <v>101</v>
      </c>
      <c r="S135" s="1">
        <f>'[1]RC-1(PY)'!S135</f>
        <v>3</v>
      </c>
      <c r="T135" s="1">
        <f>'[1]RC-1(PY)'!T135</f>
        <v>4</v>
      </c>
      <c r="U135" s="1">
        <f>'[1]RC-1(PY)'!U135</f>
        <v>0</v>
      </c>
      <c r="V135" s="1">
        <f>'[1]RC-1(PY)'!V135</f>
        <v>0</v>
      </c>
      <c r="W135" s="1">
        <f>'[1]RC-1(PY)'!W135</f>
        <v>1001</v>
      </c>
      <c r="X135" s="1">
        <f>'[1]RC-1(PY)'!X135</f>
        <v>8</v>
      </c>
      <c r="Y135" s="1">
        <f>'[1]RC-1(PY)'!Y135</f>
        <v>0</v>
      </c>
      <c r="Z135" s="1">
        <f>'[1]RC-1(PY)'!Z135</f>
        <v>0</v>
      </c>
      <c r="AA135" s="1">
        <f>'[1]RC-1(PY)'!AA135</f>
        <v>1741</v>
      </c>
      <c r="AB135" s="1">
        <f>'[1]RC-1(PY)'!AB135</f>
        <v>834.5</v>
      </c>
      <c r="AC135" s="1">
        <f>'[1]RC-1(PY)'!AC135</f>
        <v>4.55</v>
      </c>
      <c r="AD135" s="1">
        <f>'[1]RC-1(PY)'!AD135</f>
        <v>20</v>
      </c>
      <c r="AE135" s="1">
        <f>'[1]RC-1(PY)'!AE135</f>
        <v>8.6999999999999993</v>
      </c>
      <c r="AF135" s="1">
        <f>'[1]RC-1(PY)'!AF135</f>
        <v>4</v>
      </c>
      <c r="AG135" s="1">
        <f>'[1]RC-1(PY)'!AG135</f>
        <v>4</v>
      </c>
      <c r="AH135" s="1">
        <f>'[1]RC-1(PY)'!AH135</f>
        <v>4</v>
      </c>
      <c r="AI135" s="1">
        <f>'[1]RC-1(PY)'!AI135</f>
        <v>0</v>
      </c>
    </row>
    <row r="136" spans="1:35" x14ac:dyDescent="0.3">
      <c r="A136" s="1">
        <f>'[1]RC-1(PY)'!A136</f>
        <v>1</v>
      </c>
      <c r="B136" s="1">
        <f>'[1]RC-1(PY)'!B136</f>
        <v>1</v>
      </c>
      <c r="C136" s="1">
        <f>'[1]RC-1(PY)'!C136</f>
        <v>2024</v>
      </c>
      <c r="D136" s="1">
        <f>'[1]RC-1(PY)'!D136</f>
        <v>4</v>
      </c>
      <c r="E136" s="1">
        <f>'[1]RC-1(PY)'!E136</f>
        <v>340</v>
      </c>
      <c r="F136" s="1">
        <f>'[1]RC-1(PY)'!F136</f>
        <v>320</v>
      </c>
      <c r="G136" s="1">
        <f>'[1]RC-1(PY)'!G136</f>
        <v>24</v>
      </c>
      <c r="H136" s="1">
        <f>'[1]RC-1(PY)'!H136</f>
        <v>16</v>
      </c>
      <c r="I136" s="1">
        <f>'[1]RC-1(PY)'!I136</f>
        <v>3</v>
      </c>
      <c r="J136" s="1">
        <f>'[1]RC-1(PY)'!J136</f>
        <v>1</v>
      </c>
      <c r="K136" s="1">
        <f>'[1]RC-1(PY)'!K136</f>
        <v>3</v>
      </c>
      <c r="L136" s="1">
        <f>'[1]RC-1(PY)'!L136</f>
        <v>1</v>
      </c>
      <c r="M136" s="1">
        <f>'[1]RC-1(PY)'!M136</f>
        <v>1</v>
      </c>
      <c r="N136" s="1">
        <f>'[1]RC-1(PY)'!N136</f>
        <v>1</v>
      </c>
      <c r="O136" s="1">
        <f>'[1]RC-1(PY)'!O136</f>
        <v>3</v>
      </c>
      <c r="P136" s="1">
        <f>'[1]RC-1(PY)'!P136</f>
        <v>1</v>
      </c>
      <c r="Q136" s="1">
        <f>'[1]RC-1(PY)'!Q136</f>
        <v>1</v>
      </c>
      <c r="R136" s="1">
        <f>'[1]RC-1(PY)'!R136</f>
        <v>101</v>
      </c>
      <c r="S136" s="1">
        <f>'[1]RC-1(PY)'!S136</f>
        <v>3</v>
      </c>
      <c r="T136" s="1">
        <f>'[1]RC-1(PY)'!T136</f>
        <v>4</v>
      </c>
      <c r="U136" s="1">
        <f>'[1]RC-1(PY)'!U136</f>
        <v>0</v>
      </c>
      <c r="V136" s="1">
        <f>'[1]RC-1(PY)'!V136</f>
        <v>0</v>
      </c>
      <c r="W136" s="1">
        <f>'[1]RC-1(PY)'!W136</f>
        <v>1001</v>
      </c>
      <c r="X136" s="1">
        <f>'[1]RC-1(PY)'!X136</f>
        <v>8</v>
      </c>
      <c r="Y136" s="1">
        <f>'[1]RC-1(PY)'!Y136</f>
        <v>0</v>
      </c>
      <c r="Z136" s="1">
        <f>'[1]RC-1(PY)'!Z136</f>
        <v>0</v>
      </c>
      <c r="AA136" s="1">
        <f>'[1]RC-1(PY)'!AA136</f>
        <v>1213</v>
      </c>
      <c r="AB136" s="1">
        <f>'[1]RC-1(PY)'!AB136</f>
        <v>1104.03</v>
      </c>
      <c r="AC136" s="1">
        <f>'[1]RC-1(PY)'!AC136</f>
        <v>8.56</v>
      </c>
      <c r="AD136" s="1">
        <f>'[1]RC-1(PY)'!AD136</f>
        <v>20</v>
      </c>
      <c r="AE136" s="1">
        <f>'[1]RC-1(PY)'!AE136</f>
        <v>15.82</v>
      </c>
      <c r="AF136" s="1">
        <f>'[1]RC-1(PY)'!AF136</f>
        <v>4</v>
      </c>
      <c r="AG136" s="1">
        <f>'[1]RC-1(PY)'!AG136</f>
        <v>4</v>
      </c>
      <c r="AH136" s="1">
        <f>'[1]RC-1(PY)'!AH136</f>
        <v>4</v>
      </c>
      <c r="AI136" s="1">
        <f>'[1]RC-1(PY)'!AI136</f>
        <v>0</v>
      </c>
    </row>
    <row r="137" spans="1:35" x14ac:dyDescent="0.3">
      <c r="A137" s="1">
        <f>'[1]RC-1(PY)'!A137</f>
        <v>1</v>
      </c>
      <c r="B137" s="1">
        <f>'[1]RC-1(PY)'!B137</f>
        <v>1</v>
      </c>
      <c r="C137" s="1">
        <f>'[1]RC-1(PY)'!C137</f>
        <v>2024</v>
      </c>
      <c r="D137" s="1">
        <f>'[1]RC-1(PY)'!D137</f>
        <v>4</v>
      </c>
      <c r="E137" s="1">
        <f>'[1]RC-1(PY)'!E137</f>
        <v>340</v>
      </c>
      <c r="F137" s="1">
        <f>'[1]RC-1(PY)'!F137</f>
        <v>320</v>
      </c>
      <c r="G137" s="1">
        <f>'[1]RC-1(PY)'!G137</f>
        <v>24</v>
      </c>
      <c r="H137" s="1">
        <f>'[1]RC-1(PY)'!H137</f>
        <v>17</v>
      </c>
      <c r="I137" s="1">
        <f>'[1]RC-1(PY)'!I137</f>
        <v>3</v>
      </c>
      <c r="J137" s="1">
        <f>'[1]RC-1(PY)'!J137</f>
        <v>1</v>
      </c>
      <c r="K137" s="1">
        <f>'[1]RC-1(PY)'!K137</f>
        <v>3</v>
      </c>
      <c r="L137" s="1">
        <f>'[1]RC-1(PY)'!L137</f>
        <v>2</v>
      </c>
      <c r="M137" s="1">
        <f>'[1]RC-1(PY)'!M137</f>
        <v>1</v>
      </c>
      <c r="N137" s="1">
        <f>'[1]RC-1(PY)'!N137</f>
        <v>1</v>
      </c>
      <c r="O137" s="1">
        <f>'[1]RC-1(PY)'!O137</f>
        <v>3</v>
      </c>
      <c r="P137" s="1">
        <f>'[1]RC-1(PY)'!P137</f>
        <v>1</v>
      </c>
      <c r="Q137" s="1">
        <f>'[1]RC-1(PY)'!Q137</f>
        <v>1</v>
      </c>
      <c r="R137" s="1">
        <f>'[1]RC-1(PY)'!R137</f>
        <v>101</v>
      </c>
      <c r="S137" s="1">
        <f>'[1]RC-1(PY)'!S137</f>
        <v>3</v>
      </c>
      <c r="T137" s="1">
        <f>'[1]RC-1(PY)'!T137</f>
        <v>4</v>
      </c>
      <c r="U137" s="1">
        <f>'[1]RC-1(PY)'!U137</f>
        <v>0</v>
      </c>
      <c r="V137" s="1">
        <f>'[1]RC-1(PY)'!V137</f>
        <v>0</v>
      </c>
      <c r="W137" s="1">
        <f>'[1]RC-1(PY)'!W137</f>
        <v>1001</v>
      </c>
      <c r="X137" s="1">
        <f>'[1]RC-1(PY)'!X137</f>
        <v>8</v>
      </c>
      <c r="Y137" s="1">
        <f>'[1]RC-1(PY)'!Y137</f>
        <v>0</v>
      </c>
      <c r="Z137" s="1">
        <f>'[1]RC-1(PY)'!Z137</f>
        <v>0</v>
      </c>
      <c r="AA137" s="1">
        <f>'[1]RC-1(PY)'!AA137</f>
        <v>303</v>
      </c>
      <c r="AB137" s="1">
        <f>'[1]RC-1(PY)'!AB137</f>
        <v>519.76</v>
      </c>
      <c r="AC137" s="1">
        <f>'[1]RC-1(PY)'!AC137</f>
        <v>25.245000000000001</v>
      </c>
      <c r="AD137" s="1">
        <f>'[1]RC-1(PY)'!AD137</f>
        <v>20</v>
      </c>
      <c r="AE137" s="1">
        <f>'[1]RC-1(PY)'!AE137</f>
        <v>39.627200000000002</v>
      </c>
      <c r="AF137" s="1">
        <f>'[1]RC-1(PY)'!AF137</f>
        <v>4</v>
      </c>
      <c r="AG137" s="1">
        <f>'[1]RC-1(PY)'!AG137</f>
        <v>4</v>
      </c>
      <c r="AH137" s="1">
        <f>'[1]RC-1(PY)'!AH137</f>
        <v>4</v>
      </c>
      <c r="AI137" s="1">
        <f>'[1]RC-1(PY)'!AI137</f>
        <v>0</v>
      </c>
    </row>
    <row r="138" spans="1:35" x14ac:dyDescent="0.3">
      <c r="A138" s="1">
        <f>'[1]RC-1(PY)'!A138</f>
        <v>1</v>
      </c>
      <c r="B138" s="1">
        <f>'[1]RC-1(PY)'!B138</f>
        <v>1</v>
      </c>
      <c r="C138" s="1">
        <f>'[1]RC-1(PY)'!C138</f>
        <v>2024</v>
      </c>
      <c r="D138" s="1">
        <f>'[1]RC-1(PY)'!D138</f>
        <v>4</v>
      </c>
      <c r="E138" s="1">
        <f>'[1]RC-1(PY)'!E138</f>
        <v>340</v>
      </c>
      <c r="F138" s="1">
        <f>'[1]RC-1(PY)'!F138</f>
        <v>320</v>
      </c>
      <c r="G138" s="1">
        <f>'[1]RC-1(PY)'!G138</f>
        <v>24</v>
      </c>
      <c r="H138" s="1">
        <f>'[1]RC-1(PY)'!H138</f>
        <v>18</v>
      </c>
      <c r="I138" s="1">
        <f>'[1]RC-1(PY)'!I138</f>
        <v>3</v>
      </c>
      <c r="J138" s="1">
        <f>'[1]RC-1(PY)'!J138</f>
        <v>1</v>
      </c>
      <c r="K138" s="1">
        <f>'[1]RC-1(PY)'!K138</f>
        <v>3</v>
      </c>
      <c r="L138" s="1">
        <f>'[1]RC-1(PY)'!L138</f>
        <v>4</v>
      </c>
      <c r="M138" s="1">
        <f>'[1]RC-1(PY)'!M138</f>
        <v>1</v>
      </c>
      <c r="N138" s="1">
        <f>'[1]RC-1(PY)'!N138</f>
        <v>1</v>
      </c>
      <c r="O138" s="1">
        <f>'[1]RC-1(PY)'!O138</f>
        <v>3</v>
      </c>
      <c r="P138" s="1">
        <f>'[1]RC-1(PY)'!P138</f>
        <v>0</v>
      </c>
      <c r="Q138" s="1">
        <f>'[1]RC-1(PY)'!Q138</f>
        <v>0</v>
      </c>
      <c r="R138" s="1">
        <f>'[1]RC-1(PY)'!R138</f>
        <v>101</v>
      </c>
      <c r="S138" s="1">
        <f>'[1]RC-1(PY)'!S138</f>
        <v>3</v>
      </c>
      <c r="T138" s="1">
        <f>'[1]RC-1(PY)'!T138</f>
        <v>4</v>
      </c>
      <c r="U138" s="1">
        <f>'[1]RC-1(PY)'!U138</f>
        <v>0</v>
      </c>
      <c r="V138" s="1">
        <f>'[1]RC-1(PY)'!V138</f>
        <v>0</v>
      </c>
      <c r="W138" s="1">
        <f>'[1]RC-1(PY)'!W138</f>
        <v>1001</v>
      </c>
      <c r="X138" s="1">
        <f>'[1]RC-1(PY)'!X138</f>
        <v>8</v>
      </c>
      <c r="Y138" s="1">
        <f>'[1]RC-1(PY)'!Y138</f>
        <v>0</v>
      </c>
      <c r="Z138" s="1">
        <f>'[1]RC-1(PY)'!Z138</f>
        <v>0</v>
      </c>
      <c r="AA138" s="1">
        <f>'[1]RC-1(PY)'!AA138</f>
        <v>184</v>
      </c>
      <c r="AB138" s="1">
        <f>'[1]RC-1(PY)'!AB138</f>
        <v>312.02999999999997</v>
      </c>
      <c r="AC138" s="1">
        <f>'[1]RC-1(PY)'!AC138</f>
        <v>10.8659</v>
      </c>
      <c r="AD138" s="1">
        <f>'[1]RC-1(PY)'!AD138</f>
        <v>20</v>
      </c>
      <c r="AE138" s="1">
        <f>'[1]RC-1(PY)'!AE138</f>
        <v>12.2925</v>
      </c>
      <c r="AF138" s="1">
        <f>'[1]RC-1(PY)'!AF138</f>
        <v>4</v>
      </c>
      <c r="AG138" s="1">
        <f>'[1]RC-1(PY)'!AG138</f>
        <v>4</v>
      </c>
      <c r="AH138" s="1">
        <f>'[1]RC-1(PY)'!AH138</f>
        <v>4</v>
      </c>
      <c r="AI138" s="1">
        <f>'[1]RC-1(PY)'!AI138</f>
        <v>0</v>
      </c>
    </row>
    <row r="139" spans="1:35" x14ac:dyDescent="0.3">
      <c r="A139" s="1">
        <f>'[1]RC-1(PY)'!A139</f>
        <v>1</v>
      </c>
      <c r="B139" s="1">
        <f>'[1]RC-1(PY)'!B139</f>
        <v>1</v>
      </c>
      <c r="C139" s="1">
        <f>'[1]RC-1(PY)'!C139</f>
        <v>2024</v>
      </c>
      <c r="D139" s="1">
        <f>'[1]RC-1(PY)'!D139</f>
        <v>4</v>
      </c>
      <c r="E139" s="1">
        <f>'[1]RC-1(PY)'!E139</f>
        <v>340</v>
      </c>
      <c r="F139" s="1">
        <f>'[1]RC-1(PY)'!F139</f>
        <v>320</v>
      </c>
      <c r="G139" s="1">
        <f>'[1]RC-1(PY)'!G139</f>
        <v>24</v>
      </c>
      <c r="H139" s="1">
        <f>'[1]RC-1(PY)'!H139</f>
        <v>19</v>
      </c>
      <c r="I139" s="1">
        <f>'[1]RC-1(PY)'!I139</f>
        <v>3</v>
      </c>
      <c r="J139" s="1">
        <f>'[1]RC-1(PY)'!J139</f>
        <v>1</v>
      </c>
      <c r="K139" s="1">
        <f>'[1]RC-1(PY)'!K139</f>
        <v>3</v>
      </c>
      <c r="L139" s="1">
        <f>'[1]RC-1(PY)'!L139</f>
        <v>6</v>
      </c>
      <c r="M139" s="1">
        <f>'[1]RC-1(PY)'!M139</f>
        <v>1</v>
      </c>
      <c r="N139" s="1">
        <f>'[1]RC-1(PY)'!N139</f>
        <v>4</v>
      </c>
      <c r="O139" s="1">
        <f>'[1]RC-1(PY)'!O139</f>
        <v>9</v>
      </c>
      <c r="P139" s="1">
        <f>'[1]RC-1(PY)'!P139</f>
        <v>1</v>
      </c>
      <c r="Q139" s="1">
        <f>'[1]RC-1(PY)'!Q139</f>
        <v>1</v>
      </c>
      <c r="R139" s="1">
        <f>'[1]RC-1(PY)'!R139</f>
        <v>101</v>
      </c>
      <c r="S139" s="1">
        <f>'[1]RC-1(PY)'!S139</f>
        <v>3</v>
      </c>
      <c r="T139" s="1">
        <f>'[1]RC-1(PY)'!T139</f>
        <v>4</v>
      </c>
      <c r="U139" s="1">
        <f>'[1]RC-1(PY)'!U139</f>
        <v>0</v>
      </c>
      <c r="V139" s="1">
        <f>'[1]RC-1(PY)'!V139</f>
        <v>0</v>
      </c>
      <c r="W139" s="1">
        <f>'[1]RC-1(PY)'!W139</f>
        <v>1001</v>
      </c>
      <c r="X139" s="1">
        <f>'[1]RC-1(PY)'!X139</f>
        <v>8</v>
      </c>
      <c r="Y139" s="1">
        <f>'[1]RC-1(PY)'!Y139</f>
        <v>0</v>
      </c>
      <c r="Z139" s="1">
        <f>'[1]RC-1(PY)'!Z139</f>
        <v>0</v>
      </c>
      <c r="AA139" s="1">
        <f>'[1]RC-1(PY)'!AA139</f>
        <v>1169</v>
      </c>
      <c r="AB139" s="1">
        <f>'[1]RC-1(PY)'!AB139</f>
        <v>454</v>
      </c>
      <c r="AC139" s="1">
        <f>'[1]RC-1(PY)'!AC139</f>
        <v>1.8214999999999999</v>
      </c>
      <c r="AD139" s="1">
        <f>'[1]RC-1(PY)'!AD139</f>
        <v>20</v>
      </c>
      <c r="AE139" s="1">
        <f>'[1]RC-1(PY)'!AE139</f>
        <v>3.8639999999999999</v>
      </c>
      <c r="AF139" s="1">
        <f>'[1]RC-1(PY)'!AF139</f>
        <v>4</v>
      </c>
      <c r="AG139" s="1">
        <f>'[1]RC-1(PY)'!AG139</f>
        <v>4</v>
      </c>
      <c r="AH139" s="1">
        <f>'[1]RC-1(PY)'!AH139</f>
        <v>4</v>
      </c>
      <c r="AI139" s="1">
        <f>'[1]RC-1(PY)'!AI139</f>
        <v>0</v>
      </c>
    </row>
    <row r="140" spans="1:35" x14ac:dyDescent="0.3">
      <c r="A140" s="1">
        <f>'[1]RC-1(PY)'!A140</f>
        <v>1</v>
      </c>
      <c r="B140" s="1">
        <f>'[1]RC-1(PY)'!B140</f>
        <v>1</v>
      </c>
      <c r="C140" s="1">
        <f>'[1]RC-1(PY)'!C140</f>
        <v>2024</v>
      </c>
      <c r="D140" s="1">
        <f>'[1]RC-1(PY)'!D140</f>
        <v>4</v>
      </c>
      <c r="E140" s="1">
        <f>'[1]RC-1(PY)'!E140</f>
        <v>340</v>
      </c>
      <c r="F140" s="1">
        <f>'[1]RC-1(PY)'!F140</f>
        <v>320</v>
      </c>
      <c r="G140" s="1">
        <f>'[1]RC-1(PY)'!G140</f>
        <v>24</v>
      </c>
      <c r="H140" s="1">
        <f>'[1]RC-1(PY)'!H140</f>
        <v>21</v>
      </c>
      <c r="I140" s="1">
        <f>'[1]RC-1(PY)'!I140</f>
        <v>3</v>
      </c>
      <c r="J140" s="1">
        <f>'[1]RC-1(PY)'!J140</f>
        <v>1</v>
      </c>
      <c r="K140" s="1">
        <f>'[1]RC-1(PY)'!K140</f>
        <v>3</v>
      </c>
      <c r="L140" s="1">
        <f>'[1]RC-1(PY)'!L140</f>
        <v>2</v>
      </c>
      <c r="M140" s="1">
        <f>'[1]RC-1(PY)'!M140</f>
        <v>1</v>
      </c>
      <c r="N140" s="1">
        <f>'[1]RC-1(PY)'!N140</f>
        <v>1</v>
      </c>
      <c r="O140" s="1">
        <f>'[1]RC-1(PY)'!O140</f>
        <v>2</v>
      </c>
      <c r="P140" s="1">
        <f>'[1]RC-1(PY)'!P140</f>
        <v>1</v>
      </c>
      <c r="Q140" s="1">
        <f>'[1]RC-1(PY)'!Q140</f>
        <v>1</v>
      </c>
      <c r="R140" s="1">
        <f>'[1]RC-1(PY)'!R140</f>
        <v>101</v>
      </c>
      <c r="S140" s="1">
        <f>'[1]RC-1(PY)'!S140</f>
        <v>3</v>
      </c>
      <c r="T140" s="1">
        <f>'[1]RC-1(PY)'!T140</f>
        <v>4</v>
      </c>
      <c r="U140" s="1">
        <f>'[1]RC-1(PY)'!U140</f>
        <v>0</v>
      </c>
      <c r="V140" s="1">
        <f>'[1]RC-1(PY)'!V140</f>
        <v>0</v>
      </c>
      <c r="W140" s="1">
        <f>'[1]RC-1(PY)'!W140</f>
        <v>1001</v>
      </c>
      <c r="X140" s="1">
        <f>'[1]RC-1(PY)'!X140</f>
        <v>8</v>
      </c>
      <c r="Y140" s="1">
        <f>'[1]RC-1(PY)'!Y140</f>
        <v>0</v>
      </c>
      <c r="Z140" s="1">
        <f>'[1]RC-1(PY)'!Z140</f>
        <v>0</v>
      </c>
      <c r="AA140" s="1">
        <f>'[1]RC-1(PY)'!AA140</f>
        <v>158</v>
      </c>
      <c r="AB140" s="1">
        <f>'[1]RC-1(PY)'!AB140</f>
        <v>392.69</v>
      </c>
      <c r="AC140" s="1">
        <f>'[1]RC-1(PY)'!AC140</f>
        <v>8.98</v>
      </c>
      <c r="AD140" s="1">
        <f>'[1]RC-1(PY)'!AD140</f>
        <v>20</v>
      </c>
      <c r="AE140" s="1">
        <f>'[1]RC-1(PY)'!AE140</f>
        <v>20.02</v>
      </c>
      <c r="AF140" s="1">
        <f>'[1]RC-1(PY)'!AF140</f>
        <v>4</v>
      </c>
      <c r="AG140" s="1">
        <f>'[1]RC-1(PY)'!AG140</f>
        <v>4</v>
      </c>
      <c r="AH140" s="1">
        <f>'[1]RC-1(PY)'!AH140</f>
        <v>4</v>
      </c>
      <c r="AI140" s="1">
        <f>'[1]RC-1(PY)'!AI140</f>
        <v>0</v>
      </c>
    </row>
    <row r="141" spans="1:35" x14ac:dyDescent="0.3">
      <c r="A141" s="1">
        <f>'[1]RC-1(PY)'!A141</f>
        <v>1</v>
      </c>
      <c r="B141" s="1">
        <f>'[1]RC-1(PY)'!B141</f>
        <v>1</v>
      </c>
      <c r="C141" s="1">
        <f>'[1]RC-1(PY)'!C141</f>
        <v>2024</v>
      </c>
      <c r="D141" s="1">
        <f>'[1]RC-1(PY)'!D141</f>
        <v>4</v>
      </c>
      <c r="E141" s="1">
        <f>'[1]RC-1(PY)'!E141</f>
        <v>340</v>
      </c>
      <c r="F141" s="1">
        <f>'[1]RC-1(PY)'!F141</f>
        <v>320</v>
      </c>
      <c r="G141" s="1">
        <f>'[1]RC-1(PY)'!G141</f>
        <v>24</v>
      </c>
      <c r="H141" s="1">
        <f>'[1]RC-1(PY)'!H141</f>
        <v>22</v>
      </c>
      <c r="I141" s="1">
        <f>'[1]RC-1(PY)'!I141</f>
        <v>3</v>
      </c>
      <c r="J141" s="1">
        <f>'[1]RC-1(PY)'!J141</f>
        <v>1</v>
      </c>
      <c r="K141" s="1">
        <f>'[1]RC-1(PY)'!K141</f>
        <v>3</v>
      </c>
      <c r="L141" s="1">
        <f>'[1]RC-1(PY)'!L141</f>
        <v>4</v>
      </c>
      <c r="M141" s="1">
        <f>'[1]RC-1(PY)'!M141</f>
        <v>1</v>
      </c>
      <c r="N141" s="1">
        <f>'[1]RC-1(PY)'!N141</f>
        <v>1</v>
      </c>
      <c r="O141" s="1">
        <f>'[1]RC-1(PY)'!O141</f>
        <v>2</v>
      </c>
      <c r="P141" s="1">
        <f>'[1]RC-1(PY)'!P141</f>
        <v>1</v>
      </c>
      <c r="Q141" s="1">
        <f>'[1]RC-1(PY)'!Q141</f>
        <v>1</v>
      </c>
      <c r="R141" s="1">
        <f>'[1]RC-1(PY)'!R141</f>
        <v>101</v>
      </c>
      <c r="S141" s="1">
        <f>'[1]RC-1(PY)'!S141</f>
        <v>3</v>
      </c>
      <c r="T141" s="1">
        <f>'[1]RC-1(PY)'!T141</f>
        <v>4</v>
      </c>
      <c r="U141" s="1">
        <f>'[1]RC-1(PY)'!U141</f>
        <v>0</v>
      </c>
      <c r="V141" s="1">
        <f>'[1]RC-1(PY)'!V141</f>
        <v>0</v>
      </c>
      <c r="W141" s="1">
        <f>'[1]RC-1(PY)'!W141</f>
        <v>1001</v>
      </c>
      <c r="X141" s="1">
        <f>'[1]RC-1(PY)'!X141</f>
        <v>8</v>
      </c>
      <c r="Y141" s="1">
        <f>'[1]RC-1(PY)'!Y141</f>
        <v>0</v>
      </c>
      <c r="Z141" s="1">
        <f>'[1]RC-1(PY)'!Z141</f>
        <v>0</v>
      </c>
      <c r="AA141" s="1">
        <f>'[1]RC-1(PY)'!AA141</f>
        <v>39</v>
      </c>
      <c r="AB141" s="1">
        <f>'[1]RC-1(PY)'!AB141</f>
        <v>103.55</v>
      </c>
      <c r="AC141" s="1">
        <f>'[1]RC-1(PY)'!AC141</f>
        <v>0</v>
      </c>
      <c r="AD141" s="1">
        <f>'[1]RC-1(PY)'!AD141</f>
        <v>20</v>
      </c>
      <c r="AE141" s="1">
        <f>'[1]RC-1(PY)'!AE141</f>
        <v>56.83</v>
      </c>
      <c r="AF141" s="1">
        <f>'[1]RC-1(PY)'!AF141</f>
        <v>4</v>
      </c>
      <c r="AG141" s="1">
        <f>'[1]RC-1(PY)'!AG141</f>
        <v>4</v>
      </c>
      <c r="AH141" s="1">
        <f>'[1]RC-1(PY)'!AH141</f>
        <v>4</v>
      </c>
      <c r="AI141" s="1">
        <f>'[1]RC-1(PY)'!AI141</f>
        <v>0</v>
      </c>
    </row>
    <row r="142" spans="1:35" x14ac:dyDescent="0.3">
      <c r="A142" s="1">
        <f>'[1]RC-1(PY)'!A142</f>
        <v>1</v>
      </c>
      <c r="B142" s="1">
        <f>'[1]RC-1(PY)'!B142</f>
        <v>1</v>
      </c>
      <c r="C142" s="1">
        <f>'[1]RC-1(PY)'!C142</f>
        <v>2024</v>
      </c>
      <c r="D142" s="1">
        <f>'[1]RC-1(PY)'!D142</f>
        <v>4</v>
      </c>
      <c r="E142" s="1">
        <f>'[1]RC-1(PY)'!E142</f>
        <v>340</v>
      </c>
      <c r="F142" s="1">
        <f>'[1]RC-1(PY)'!F142</f>
        <v>320</v>
      </c>
      <c r="G142" s="1">
        <f>'[1]RC-1(PY)'!G142</f>
        <v>24</v>
      </c>
      <c r="H142" s="1">
        <f>'[1]RC-1(PY)'!H142</f>
        <v>27</v>
      </c>
      <c r="I142" s="1">
        <f>'[1]RC-1(PY)'!I142</f>
        <v>3</v>
      </c>
      <c r="J142" s="1">
        <f>'[1]RC-1(PY)'!J142</f>
        <v>1</v>
      </c>
      <c r="K142" s="1">
        <f>'[1]RC-1(PY)'!K142</f>
        <v>3</v>
      </c>
      <c r="L142" s="1">
        <f>'[1]RC-1(PY)'!L142</f>
        <v>2</v>
      </c>
      <c r="M142" s="1">
        <f>'[1]RC-1(PY)'!M142</f>
        <v>1</v>
      </c>
      <c r="N142" s="1">
        <f>'[1]RC-1(PY)'!N142</f>
        <v>1</v>
      </c>
      <c r="O142" s="1">
        <f>'[1]RC-1(PY)'!O142</f>
        <v>3</v>
      </c>
      <c r="P142" s="1">
        <f>'[1]RC-1(PY)'!P142</f>
        <v>1</v>
      </c>
      <c r="Q142" s="1">
        <f>'[1]RC-1(PY)'!Q142</f>
        <v>1</v>
      </c>
      <c r="R142" s="1">
        <f>'[1]RC-1(PY)'!R142</f>
        <v>101</v>
      </c>
      <c r="S142" s="1">
        <f>'[1]RC-1(PY)'!S142</f>
        <v>3</v>
      </c>
      <c r="T142" s="1">
        <f>'[1]RC-1(PY)'!T142</f>
        <v>4</v>
      </c>
      <c r="U142" s="1">
        <f>'[1]RC-1(PY)'!U142</f>
        <v>0</v>
      </c>
      <c r="V142" s="1">
        <f>'[1]RC-1(PY)'!V142</f>
        <v>0</v>
      </c>
      <c r="W142" s="1">
        <f>'[1]RC-1(PY)'!W142</f>
        <v>1001</v>
      </c>
      <c r="X142" s="1">
        <f>'[1]RC-1(PY)'!X142</f>
        <v>8</v>
      </c>
      <c r="Y142" s="1">
        <f>'[1]RC-1(PY)'!Y142</f>
        <v>0</v>
      </c>
      <c r="Z142" s="1">
        <f>'[1]RC-1(PY)'!Z142</f>
        <v>0</v>
      </c>
      <c r="AA142" s="1">
        <f>'[1]RC-1(PY)'!AA142</f>
        <v>283</v>
      </c>
      <c r="AB142" s="1">
        <f>'[1]RC-1(PY)'!AB142</f>
        <v>464.12</v>
      </c>
      <c r="AC142" s="1">
        <f>'[1]RC-1(PY)'!AC142</f>
        <v>21.9788</v>
      </c>
      <c r="AD142" s="1">
        <f>'[1]RC-1(PY)'!AD142</f>
        <v>20</v>
      </c>
      <c r="AE142" s="1">
        <f>'[1]RC-1(PY)'!AE142</f>
        <v>22.6585</v>
      </c>
      <c r="AF142" s="1">
        <f>'[1]RC-1(PY)'!AF142</f>
        <v>4</v>
      </c>
      <c r="AG142" s="1">
        <f>'[1]RC-1(PY)'!AG142</f>
        <v>4</v>
      </c>
      <c r="AH142" s="1">
        <f>'[1]RC-1(PY)'!AH142</f>
        <v>4</v>
      </c>
      <c r="AI142" s="1">
        <f>'[1]RC-1(PY)'!AI142</f>
        <v>0</v>
      </c>
    </row>
    <row r="143" spans="1:35" x14ac:dyDescent="0.3">
      <c r="A143" s="1">
        <f>'[1]RC-1(PY)'!A143</f>
        <v>1</v>
      </c>
      <c r="B143" s="1">
        <f>'[1]RC-1(PY)'!B143</f>
        <v>1</v>
      </c>
      <c r="C143" s="1">
        <f>'[1]RC-1(PY)'!C143</f>
        <v>2024</v>
      </c>
      <c r="D143" s="1">
        <f>'[1]RC-1(PY)'!D143</f>
        <v>4</v>
      </c>
      <c r="E143" s="1">
        <f>'[1]RC-1(PY)'!E143</f>
        <v>340</v>
      </c>
      <c r="F143" s="1">
        <f>'[1]RC-1(PY)'!F143</f>
        <v>320</v>
      </c>
      <c r="G143" s="1">
        <f>'[1]RC-1(PY)'!G143</f>
        <v>24</v>
      </c>
      <c r="H143" s="1">
        <f>'[1]RC-1(PY)'!H143</f>
        <v>28</v>
      </c>
      <c r="I143" s="1">
        <f>'[1]RC-1(PY)'!I143</f>
        <v>3</v>
      </c>
      <c r="J143" s="1">
        <f>'[1]RC-1(PY)'!J143</f>
        <v>1</v>
      </c>
      <c r="K143" s="1">
        <f>'[1]RC-1(PY)'!K143</f>
        <v>3</v>
      </c>
      <c r="L143" s="1">
        <f>'[1]RC-1(PY)'!L143</f>
        <v>2</v>
      </c>
      <c r="M143" s="1">
        <f>'[1]RC-1(PY)'!M143</f>
        <v>1</v>
      </c>
      <c r="N143" s="1">
        <f>'[1]RC-1(PY)'!N143</f>
        <v>1</v>
      </c>
      <c r="O143" s="1">
        <f>'[1]RC-1(PY)'!O143</f>
        <v>5</v>
      </c>
      <c r="P143" s="1">
        <f>'[1]RC-1(PY)'!P143</f>
        <v>1</v>
      </c>
      <c r="Q143" s="1">
        <f>'[1]RC-1(PY)'!Q143</f>
        <v>0</v>
      </c>
      <c r="R143" s="1">
        <f>'[1]RC-1(PY)'!R143</f>
        <v>101</v>
      </c>
      <c r="S143" s="1">
        <f>'[1]RC-1(PY)'!S143</f>
        <v>3</v>
      </c>
      <c r="T143" s="1">
        <f>'[1]RC-1(PY)'!T143</f>
        <v>4</v>
      </c>
      <c r="U143" s="1">
        <f>'[1]RC-1(PY)'!U143</f>
        <v>0</v>
      </c>
      <c r="V143" s="1">
        <f>'[1]RC-1(PY)'!V143</f>
        <v>0</v>
      </c>
      <c r="W143" s="1">
        <f>'[1]RC-1(PY)'!W143</f>
        <v>1001</v>
      </c>
      <c r="X143" s="1">
        <f>'[1]RC-1(PY)'!X143</f>
        <v>8</v>
      </c>
      <c r="Y143" s="1">
        <f>'[1]RC-1(PY)'!Y143</f>
        <v>0</v>
      </c>
      <c r="Z143" s="1">
        <f>'[1]RC-1(PY)'!Z143</f>
        <v>0</v>
      </c>
      <c r="AA143" s="1">
        <f>'[1]RC-1(PY)'!AA143</f>
        <v>354</v>
      </c>
      <c r="AB143" s="1">
        <f>'[1]RC-1(PY)'!AB143</f>
        <v>546.27</v>
      </c>
      <c r="AC143" s="1">
        <f>'[1]RC-1(PY)'!AC143</f>
        <v>2.1553</v>
      </c>
      <c r="AD143" s="1">
        <f>'[1]RC-1(PY)'!AD143</f>
        <v>20</v>
      </c>
      <c r="AE143" s="1">
        <f>'[1]RC-1(PY)'!AE143</f>
        <v>29.0306</v>
      </c>
      <c r="AF143" s="1">
        <f>'[1]RC-1(PY)'!AF143</f>
        <v>4</v>
      </c>
      <c r="AG143" s="1">
        <f>'[1]RC-1(PY)'!AG143</f>
        <v>4</v>
      </c>
      <c r="AH143" s="1">
        <f>'[1]RC-1(PY)'!AH143</f>
        <v>4</v>
      </c>
      <c r="AI143" s="1">
        <f>'[1]RC-1(PY)'!AI143</f>
        <v>0</v>
      </c>
    </row>
    <row r="144" spans="1:35" x14ac:dyDescent="0.3">
      <c r="A144" s="1">
        <f>'[1]RC-1(PY)'!A144</f>
        <v>1</v>
      </c>
      <c r="B144" s="1">
        <f>'[1]RC-1(PY)'!B144</f>
        <v>1</v>
      </c>
      <c r="C144" s="1">
        <f>'[1]RC-1(PY)'!C144</f>
        <v>2024</v>
      </c>
      <c r="D144" s="1">
        <f>'[1]RC-1(PY)'!D144</f>
        <v>4</v>
      </c>
      <c r="E144" s="1">
        <f>'[1]RC-1(PY)'!E144</f>
        <v>340</v>
      </c>
      <c r="F144" s="1">
        <f>'[1]RC-1(PY)'!F144</f>
        <v>320</v>
      </c>
      <c r="G144" s="1">
        <f>'[1]RC-1(PY)'!G144</f>
        <v>24</v>
      </c>
      <c r="H144" s="1">
        <f>'[1]RC-1(PY)'!H144</f>
        <v>29</v>
      </c>
      <c r="I144" s="1">
        <f>'[1]RC-1(PY)'!I144</f>
        <v>3</v>
      </c>
      <c r="J144" s="1">
        <f>'[1]RC-1(PY)'!J144</f>
        <v>1</v>
      </c>
      <c r="K144" s="1">
        <f>'[1]RC-1(PY)'!K144</f>
        <v>3</v>
      </c>
      <c r="L144" s="1">
        <f>'[1]RC-1(PY)'!L144</f>
        <v>8</v>
      </c>
      <c r="M144" s="1">
        <f>'[1]RC-1(PY)'!M144</f>
        <v>1</v>
      </c>
      <c r="N144" s="1">
        <f>'[1]RC-1(PY)'!N144</f>
        <v>1</v>
      </c>
      <c r="O144" s="1">
        <f>'[1]RC-1(PY)'!O144</f>
        <v>5</v>
      </c>
      <c r="P144" s="1">
        <f>'[1]RC-1(PY)'!P144</f>
        <v>1</v>
      </c>
      <c r="Q144" s="1">
        <f>'[1]RC-1(PY)'!Q144</f>
        <v>1</v>
      </c>
      <c r="R144" s="1">
        <f>'[1]RC-1(PY)'!R144</f>
        <v>101</v>
      </c>
      <c r="S144" s="1">
        <f>'[1]RC-1(PY)'!S144</f>
        <v>3</v>
      </c>
      <c r="T144" s="1">
        <f>'[1]RC-1(PY)'!T144</f>
        <v>4</v>
      </c>
      <c r="U144" s="1">
        <f>'[1]RC-1(PY)'!U144</f>
        <v>0</v>
      </c>
      <c r="V144" s="1">
        <f>'[1]RC-1(PY)'!V144</f>
        <v>0</v>
      </c>
      <c r="W144" s="1">
        <f>'[1]RC-1(PY)'!W144</f>
        <v>1001</v>
      </c>
      <c r="X144" s="1">
        <f>'[1]RC-1(PY)'!X144</f>
        <v>8</v>
      </c>
      <c r="Y144" s="1">
        <f>'[1]RC-1(PY)'!Y144</f>
        <v>0</v>
      </c>
      <c r="Z144" s="1">
        <f>'[1]RC-1(PY)'!Z144</f>
        <v>0</v>
      </c>
      <c r="AA144" s="1">
        <f>'[1]RC-1(PY)'!AA144</f>
        <v>113</v>
      </c>
      <c r="AB144" s="1">
        <f>'[1]RC-1(PY)'!AB144</f>
        <v>719.05</v>
      </c>
      <c r="AC144" s="1">
        <f>'[1]RC-1(PY)'!AC144</f>
        <v>1.5145999999999999</v>
      </c>
      <c r="AD144" s="1">
        <f>'[1]RC-1(PY)'!AD144</f>
        <v>20</v>
      </c>
      <c r="AE144" s="1">
        <f>'[1]RC-1(PY)'!AE144</f>
        <v>19.820399999999999</v>
      </c>
      <c r="AF144" s="1">
        <f>'[1]RC-1(PY)'!AF144</f>
        <v>4</v>
      </c>
      <c r="AG144" s="1">
        <f>'[1]RC-1(PY)'!AG144</f>
        <v>4</v>
      </c>
      <c r="AH144" s="1">
        <f>'[1]RC-1(PY)'!AH144</f>
        <v>4</v>
      </c>
      <c r="AI144" s="1">
        <f>'[1]RC-1(PY)'!AI144</f>
        <v>0</v>
      </c>
    </row>
    <row r="145" spans="1:35" x14ac:dyDescent="0.3">
      <c r="A145" s="1">
        <f>'[1]RC-1(PY)'!A145</f>
        <v>1</v>
      </c>
      <c r="B145" s="1">
        <f>'[1]RC-1(PY)'!B145</f>
        <v>1</v>
      </c>
      <c r="C145" s="1">
        <f>'[1]RC-1(PY)'!C145</f>
        <v>2024</v>
      </c>
      <c r="D145" s="1">
        <f>'[1]RC-1(PY)'!D145</f>
        <v>4</v>
      </c>
      <c r="E145" s="1">
        <f>'[1]RC-1(PY)'!E145</f>
        <v>340</v>
      </c>
      <c r="F145" s="1">
        <f>'[1]RC-1(PY)'!F145</f>
        <v>320</v>
      </c>
      <c r="G145" s="1">
        <f>'[1]RC-1(PY)'!G145</f>
        <v>24</v>
      </c>
      <c r="H145" s="1">
        <f>'[1]RC-1(PY)'!H145</f>
        <v>30</v>
      </c>
      <c r="I145" s="1">
        <f>'[1]RC-1(PY)'!I145</f>
        <v>3</v>
      </c>
      <c r="J145" s="1">
        <f>'[1]RC-1(PY)'!J145</f>
        <v>1</v>
      </c>
      <c r="K145" s="1">
        <f>'[1]RC-1(PY)'!K145</f>
        <v>3</v>
      </c>
      <c r="L145" s="1">
        <f>'[1]RC-1(PY)'!L145</f>
        <v>2</v>
      </c>
      <c r="M145" s="1">
        <f>'[1]RC-1(PY)'!M145</f>
        <v>1</v>
      </c>
      <c r="N145" s="1">
        <f>'[1]RC-1(PY)'!N145</f>
        <v>3</v>
      </c>
      <c r="O145" s="1">
        <f>'[1]RC-1(PY)'!O145</f>
        <v>0</v>
      </c>
      <c r="P145" s="1">
        <f>'[1]RC-1(PY)'!P145</f>
        <v>0</v>
      </c>
      <c r="Q145" s="1">
        <f>'[1]RC-1(PY)'!Q145</f>
        <v>0</v>
      </c>
      <c r="R145" s="1">
        <f>'[1]RC-1(PY)'!R145</f>
        <v>101</v>
      </c>
      <c r="S145" s="1">
        <f>'[1]RC-1(PY)'!S145</f>
        <v>3</v>
      </c>
      <c r="T145" s="1">
        <f>'[1]RC-1(PY)'!T145</f>
        <v>4</v>
      </c>
      <c r="U145" s="1">
        <f>'[1]RC-1(PY)'!U145</f>
        <v>0</v>
      </c>
      <c r="V145" s="1">
        <f>'[1]RC-1(PY)'!V145</f>
        <v>0</v>
      </c>
      <c r="W145" s="1">
        <f>'[1]RC-1(PY)'!W145</f>
        <v>1001</v>
      </c>
      <c r="X145" s="1">
        <f>'[1]RC-1(PY)'!X145</f>
        <v>8</v>
      </c>
      <c r="Y145" s="1">
        <f>'[1]RC-1(PY)'!Y145</f>
        <v>0</v>
      </c>
      <c r="Z145" s="1">
        <f>'[1]RC-1(PY)'!Z145</f>
        <v>0</v>
      </c>
      <c r="AA145" s="1">
        <f>'[1]RC-1(PY)'!AA145</f>
        <v>1017</v>
      </c>
      <c r="AB145" s="1">
        <f>'[1]RC-1(PY)'!AB145</f>
        <v>1982.79</v>
      </c>
      <c r="AC145" s="1">
        <f>'[1]RC-1(PY)'!AC145</f>
        <v>31.436699999999998</v>
      </c>
      <c r="AD145" s="1">
        <f>'[1]RC-1(PY)'!AD145</f>
        <v>20</v>
      </c>
      <c r="AE145" s="1">
        <f>'[1]RC-1(PY)'!AE145</f>
        <v>35.1616</v>
      </c>
      <c r="AF145" s="1">
        <f>'[1]RC-1(PY)'!AF145</f>
        <v>4</v>
      </c>
      <c r="AG145" s="1">
        <f>'[1]RC-1(PY)'!AG145</f>
        <v>4</v>
      </c>
      <c r="AH145" s="1">
        <f>'[1]RC-1(PY)'!AH145</f>
        <v>4</v>
      </c>
      <c r="AI145" s="1">
        <f>'[1]RC-1(PY)'!AI145</f>
        <v>0</v>
      </c>
    </row>
    <row r="146" spans="1:35" x14ac:dyDescent="0.3">
      <c r="A146" s="1">
        <f>'[1]RC-1(PY)'!A146</f>
        <v>1</v>
      </c>
      <c r="B146" s="1">
        <f>'[1]RC-1(PY)'!B146</f>
        <v>1</v>
      </c>
      <c r="C146" s="1">
        <f>'[1]RC-1(PY)'!C146</f>
        <v>2024</v>
      </c>
      <c r="D146" s="1">
        <f>'[1]RC-1(PY)'!D146</f>
        <v>4</v>
      </c>
      <c r="E146" s="1">
        <f>'[1]RC-1(PY)'!E146</f>
        <v>340</v>
      </c>
      <c r="F146" s="1">
        <f>'[1]RC-1(PY)'!F146</f>
        <v>320</v>
      </c>
      <c r="G146" s="1">
        <f>'[1]RC-1(PY)'!G146</f>
        <v>24</v>
      </c>
      <c r="H146" s="1">
        <f>'[1]RC-1(PY)'!H146</f>
        <v>31</v>
      </c>
      <c r="I146" s="1">
        <f>'[1]RC-1(PY)'!I146</f>
        <v>3</v>
      </c>
      <c r="J146" s="1">
        <f>'[1]RC-1(PY)'!J146</f>
        <v>1</v>
      </c>
      <c r="K146" s="1">
        <f>'[1]RC-1(PY)'!K146</f>
        <v>3</v>
      </c>
      <c r="L146" s="1">
        <f>'[1]RC-1(PY)'!L146</f>
        <v>3</v>
      </c>
      <c r="M146" s="1">
        <f>'[1]RC-1(PY)'!M146</f>
        <v>1</v>
      </c>
      <c r="N146" s="1">
        <f>'[1]RC-1(PY)'!N146</f>
        <v>1</v>
      </c>
      <c r="O146" s="1">
        <f>'[1]RC-1(PY)'!O146</f>
        <v>5</v>
      </c>
      <c r="P146" s="1">
        <f>'[1]RC-1(PY)'!P146</f>
        <v>1</v>
      </c>
      <c r="Q146" s="1">
        <f>'[1]RC-1(PY)'!Q146</f>
        <v>1</v>
      </c>
      <c r="R146" s="1">
        <f>'[1]RC-1(PY)'!R146</f>
        <v>101</v>
      </c>
      <c r="S146" s="1">
        <f>'[1]RC-1(PY)'!S146</f>
        <v>3</v>
      </c>
      <c r="T146" s="1">
        <f>'[1]RC-1(PY)'!T146</f>
        <v>4</v>
      </c>
      <c r="U146" s="1">
        <f>'[1]RC-1(PY)'!U146</f>
        <v>0</v>
      </c>
      <c r="V146" s="1">
        <f>'[1]RC-1(PY)'!V146</f>
        <v>0</v>
      </c>
      <c r="W146" s="1">
        <f>'[1]RC-1(PY)'!W146</f>
        <v>1001</v>
      </c>
      <c r="X146" s="1">
        <f>'[1]RC-1(PY)'!X146</f>
        <v>8</v>
      </c>
      <c r="Y146" s="1">
        <f>'[1]RC-1(PY)'!Y146</f>
        <v>0</v>
      </c>
      <c r="Z146" s="1">
        <f>'[1]RC-1(PY)'!Z146</f>
        <v>0</v>
      </c>
      <c r="AA146" s="1">
        <f>'[1]RC-1(PY)'!AA146</f>
        <v>269</v>
      </c>
      <c r="AB146" s="1">
        <f>'[1]RC-1(PY)'!AB146</f>
        <v>379.78</v>
      </c>
      <c r="AC146" s="1">
        <f>'[1]RC-1(PY)'!AC146</f>
        <v>25.643699999999999</v>
      </c>
      <c r="AD146" s="1">
        <f>'[1]RC-1(PY)'!AD146</f>
        <v>20</v>
      </c>
      <c r="AE146" s="1">
        <f>'[1]RC-1(PY)'!AE146</f>
        <v>28.597899999999999</v>
      </c>
      <c r="AF146" s="1">
        <f>'[1]RC-1(PY)'!AF146</f>
        <v>4</v>
      </c>
      <c r="AG146" s="1">
        <f>'[1]RC-1(PY)'!AG146</f>
        <v>4</v>
      </c>
      <c r="AH146" s="1">
        <f>'[1]RC-1(PY)'!AH146</f>
        <v>4</v>
      </c>
      <c r="AI146" s="1">
        <f>'[1]RC-1(PY)'!AI146</f>
        <v>0</v>
      </c>
    </row>
    <row r="147" spans="1:35" x14ac:dyDescent="0.3">
      <c r="A147" s="1">
        <f>'[1]RC-1(PY)'!A147</f>
        <v>1</v>
      </c>
      <c r="B147" s="1">
        <f>'[1]RC-1(PY)'!B147</f>
        <v>1</v>
      </c>
      <c r="C147" s="1">
        <f>'[1]RC-1(PY)'!C147</f>
        <v>2024</v>
      </c>
      <c r="D147" s="1">
        <f>'[1]RC-1(PY)'!D147</f>
        <v>4</v>
      </c>
      <c r="E147" s="1">
        <f>'[1]RC-1(PY)'!E147</f>
        <v>340</v>
      </c>
      <c r="F147" s="1">
        <f>'[1]RC-1(PY)'!F147</f>
        <v>320</v>
      </c>
      <c r="G147" s="1">
        <f>'[1]RC-1(PY)'!G147</f>
        <v>24</v>
      </c>
      <c r="H147" s="1">
        <f>'[1]RC-1(PY)'!H147</f>
        <v>33</v>
      </c>
      <c r="I147" s="1">
        <f>'[1]RC-1(PY)'!I147</f>
        <v>3</v>
      </c>
      <c r="J147" s="1">
        <f>'[1]RC-1(PY)'!J147</f>
        <v>1</v>
      </c>
      <c r="K147" s="1">
        <f>'[1]RC-1(PY)'!K147</f>
        <v>3</v>
      </c>
      <c r="L147" s="1">
        <f>'[1]RC-1(PY)'!L147</f>
        <v>3</v>
      </c>
      <c r="M147" s="1">
        <f>'[1]RC-1(PY)'!M147</f>
        <v>2</v>
      </c>
      <c r="N147" s="1">
        <f>'[1]RC-1(PY)'!N147</f>
        <v>1</v>
      </c>
      <c r="O147" s="1">
        <f>'[1]RC-1(PY)'!O147</f>
        <v>5</v>
      </c>
      <c r="P147" s="1">
        <f>'[1]RC-1(PY)'!P147</f>
        <v>1</v>
      </c>
      <c r="Q147" s="1">
        <f>'[1]RC-1(PY)'!Q147</f>
        <v>1</v>
      </c>
      <c r="R147" s="1">
        <f>'[1]RC-1(PY)'!R147</f>
        <v>101</v>
      </c>
      <c r="S147" s="1">
        <f>'[1]RC-1(PY)'!S147</f>
        <v>3</v>
      </c>
      <c r="T147" s="1">
        <f>'[1]RC-1(PY)'!T147</f>
        <v>4</v>
      </c>
      <c r="U147" s="1">
        <f>'[1]RC-1(PY)'!U147</f>
        <v>0</v>
      </c>
      <c r="V147" s="1">
        <f>'[1]RC-1(PY)'!V147</f>
        <v>0</v>
      </c>
      <c r="W147" s="1">
        <f>'[1]RC-1(PY)'!W147</f>
        <v>1001</v>
      </c>
      <c r="X147" s="1">
        <f>'[1]RC-1(PY)'!X147</f>
        <v>8</v>
      </c>
      <c r="Y147" s="1">
        <f>'[1]RC-1(PY)'!Y147</f>
        <v>0</v>
      </c>
      <c r="Z147" s="1">
        <f>'[1]RC-1(PY)'!Z147</f>
        <v>0</v>
      </c>
      <c r="AA147" s="1">
        <f>'[1]RC-1(PY)'!AA147</f>
        <v>251</v>
      </c>
      <c r="AB147" s="1">
        <f>'[1]RC-1(PY)'!AB147</f>
        <v>389.91</v>
      </c>
      <c r="AC147" s="1">
        <f>'[1]RC-1(PY)'!AC147</f>
        <v>9.81</v>
      </c>
      <c r="AD147" s="1">
        <f>'[1]RC-1(PY)'!AD147</f>
        <v>20</v>
      </c>
      <c r="AE147" s="1">
        <f>'[1]RC-1(PY)'!AE147</f>
        <v>16.13</v>
      </c>
      <c r="AF147" s="1">
        <f>'[1]RC-1(PY)'!AF147</f>
        <v>4</v>
      </c>
      <c r="AG147" s="1">
        <f>'[1]RC-1(PY)'!AG147</f>
        <v>4</v>
      </c>
      <c r="AH147" s="1">
        <f>'[1]RC-1(PY)'!AH147</f>
        <v>4</v>
      </c>
      <c r="AI147" s="1">
        <f>'[1]RC-1(PY)'!AI147</f>
        <v>0</v>
      </c>
    </row>
    <row r="148" spans="1:35" x14ac:dyDescent="0.3">
      <c r="A148" s="1">
        <f>'[1]RC-1(PY)'!A148</f>
        <v>1</v>
      </c>
      <c r="B148" s="1">
        <f>'[1]RC-1(PY)'!B148</f>
        <v>1</v>
      </c>
      <c r="C148" s="1">
        <f>'[1]RC-1(PY)'!C148</f>
        <v>2024</v>
      </c>
      <c r="D148" s="1">
        <f>'[1]RC-1(PY)'!D148</f>
        <v>4</v>
      </c>
      <c r="E148" s="1">
        <f>'[1]RC-1(PY)'!E148</f>
        <v>340</v>
      </c>
      <c r="F148" s="1">
        <f>'[1]RC-1(PY)'!F148</f>
        <v>320</v>
      </c>
      <c r="G148" s="1">
        <f>'[1]RC-1(PY)'!G148</f>
        <v>24</v>
      </c>
      <c r="H148" s="1">
        <f>'[1]RC-1(PY)'!H148</f>
        <v>1</v>
      </c>
      <c r="I148" s="1">
        <f>'[1]RC-1(PY)'!I148</f>
        <v>3</v>
      </c>
      <c r="J148" s="1">
        <f>'[1]RC-1(PY)'!J148</f>
        <v>2</v>
      </c>
      <c r="K148" s="1">
        <f>'[1]RC-1(PY)'!K148</f>
        <v>3</v>
      </c>
      <c r="L148" s="1">
        <f>'[1]RC-1(PY)'!L148</f>
        <v>4</v>
      </c>
      <c r="M148" s="1">
        <f>'[1]RC-1(PY)'!M148</f>
        <v>1</v>
      </c>
      <c r="N148" s="1">
        <f>'[1]RC-1(PY)'!N148</f>
        <v>1</v>
      </c>
      <c r="O148" s="1">
        <f>'[1]RC-1(PY)'!O148</f>
        <v>4</v>
      </c>
      <c r="P148" s="1">
        <f>'[1]RC-1(PY)'!P148</f>
        <v>1</v>
      </c>
      <c r="Q148" s="1">
        <f>'[1]RC-1(PY)'!Q148</f>
        <v>1</v>
      </c>
      <c r="R148" s="1">
        <f>'[1]RC-1(PY)'!R148</f>
        <v>101</v>
      </c>
      <c r="S148" s="1">
        <f>'[1]RC-1(PY)'!S148</f>
        <v>3</v>
      </c>
      <c r="T148" s="1">
        <f>'[1]RC-1(PY)'!T148</f>
        <v>4</v>
      </c>
      <c r="U148" s="1">
        <f>'[1]RC-1(PY)'!U148</f>
        <v>0</v>
      </c>
      <c r="V148" s="1">
        <f>'[1]RC-1(PY)'!V148</f>
        <v>0</v>
      </c>
      <c r="W148" s="1">
        <f>'[1]RC-1(PY)'!W148</f>
        <v>1001</v>
      </c>
      <c r="X148" s="1">
        <f>'[1]RC-1(PY)'!X148</f>
        <v>8</v>
      </c>
      <c r="Y148" s="1">
        <f>'[1]RC-1(PY)'!Y148</f>
        <v>0</v>
      </c>
      <c r="Z148" s="1">
        <f>'[1]RC-1(PY)'!Z148</f>
        <v>0</v>
      </c>
      <c r="AA148" s="1">
        <f>'[1]RC-1(PY)'!AA148</f>
        <v>1728</v>
      </c>
      <c r="AB148" s="1">
        <f>'[1]RC-1(PY)'!AB148</f>
        <v>3488.75</v>
      </c>
      <c r="AC148" s="1">
        <f>'[1]RC-1(PY)'!AC148</f>
        <v>7.5879000000000003</v>
      </c>
      <c r="AD148" s="1">
        <f>'[1]RC-1(PY)'!AD148</f>
        <v>20</v>
      </c>
      <c r="AE148" s="1">
        <f>'[1]RC-1(PY)'!AE148</f>
        <v>27.652000000000001</v>
      </c>
      <c r="AF148" s="1">
        <f>'[1]RC-1(PY)'!AF148</f>
        <v>4</v>
      </c>
      <c r="AG148" s="1">
        <f>'[1]RC-1(PY)'!AG148</f>
        <v>4</v>
      </c>
      <c r="AH148" s="1">
        <f>'[1]RC-1(PY)'!AH148</f>
        <v>4</v>
      </c>
      <c r="AI148" s="1">
        <f>'[1]RC-1(PY)'!AI148</f>
        <v>0</v>
      </c>
    </row>
    <row r="149" spans="1:35" x14ac:dyDescent="0.3">
      <c r="A149" s="1">
        <f>'[1]RC-1(PY)'!A149</f>
        <v>1</v>
      </c>
      <c r="B149" s="1">
        <f>'[1]RC-1(PY)'!B149</f>
        <v>1</v>
      </c>
      <c r="C149" s="1">
        <f>'[1]RC-1(PY)'!C149</f>
        <v>2024</v>
      </c>
      <c r="D149" s="1">
        <f>'[1]RC-1(PY)'!D149</f>
        <v>4</v>
      </c>
      <c r="E149" s="1">
        <f>'[1]RC-1(PY)'!E149</f>
        <v>340</v>
      </c>
      <c r="F149" s="1">
        <f>'[1]RC-1(PY)'!F149</f>
        <v>320</v>
      </c>
      <c r="G149" s="1">
        <f>'[1]RC-1(PY)'!G149</f>
        <v>24</v>
      </c>
      <c r="H149" s="1">
        <f>'[1]RC-1(PY)'!H149</f>
        <v>2</v>
      </c>
      <c r="I149" s="1">
        <f>'[1]RC-1(PY)'!I149</f>
        <v>3</v>
      </c>
      <c r="J149" s="1">
        <f>'[1]RC-1(PY)'!J149</f>
        <v>2</v>
      </c>
      <c r="K149" s="1">
        <f>'[1]RC-1(PY)'!K149</f>
        <v>3</v>
      </c>
      <c r="L149" s="1">
        <f>'[1]RC-1(PY)'!L149</f>
        <v>4</v>
      </c>
      <c r="M149" s="1">
        <f>'[1]RC-1(PY)'!M149</f>
        <v>1</v>
      </c>
      <c r="N149" s="1">
        <f>'[1]RC-1(PY)'!N149</f>
        <v>1</v>
      </c>
      <c r="O149" s="1">
        <f>'[1]RC-1(PY)'!O149</f>
        <v>2</v>
      </c>
      <c r="P149" s="1">
        <f>'[1]RC-1(PY)'!P149</f>
        <v>1</v>
      </c>
      <c r="Q149" s="1">
        <f>'[1]RC-1(PY)'!Q149</f>
        <v>0</v>
      </c>
      <c r="R149" s="1">
        <f>'[1]RC-1(PY)'!R149</f>
        <v>101</v>
      </c>
      <c r="S149" s="1">
        <f>'[1]RC-1(PY)'!S149</f>
        <v>3</v>
      </c>
      <c r="T149" s="1">
        <f>'[1]RC-1(PY)'!T149</f>
        <v>4</v>
      </c>
      <c r="U149" s="1">
        <f>'[1]RC-1(PY)'!U149</f>
        <v>0</v>
      </c>
      <c r="V149" s="1">
        <f>'[1]RC-1(PY)'!V149</f>
        <v>0</v>
      </c>
      <c r="W149" s="1">
        <f>'[1]RC-1(PY)'!W149</f>
        <v>1001</v>
      </c>
      <c r="X149" s="1">
        <f>'[1]RC-1(PY)'!X149</f>
        <v>8</v>
      </c>
      <c r="Y149" s="1">
        <f>'[1]RC-1(PY)'!Y149</f>
        <v>0</v>
      </c>
      <c r="Z149" s="1">
        <f>'[1]RC-1(PY)'!Z149</f>
        <v>0</v>
      </c>
      <c r="AA149" s="1">
        <f>'[1]RC-1(PY)'!AA149</f>
        <v>1390</v>
      </c>
      <c r="AB149" s="1">
        <f>'[1]RC-1(PY)'!AB149</f>
        <v>2289.36</v>
      </c>
      <c r="AC149" s="1">
        <f>'[1]RC-1(PY)'!AC149</f>
        <v>18.9618</v>
      </c>
      <c r="AD149" s="1">
        <f>'[1]RC-1(PY)'!AD149</f>
        <v>20</v>
      </c>
      <c r="AE149" s="1">
        <f>'[1]RC-1(PY)'!AE149</f>
        <v>87.622</v>
      </c>
      <c r="AF149" s="1">
        <f>'[1]RC-1(PY)'!AF149</f>
        <v>4</v>
      </c>
      <c r="AG149" s="1">
        <f>'[1]RC-1(PY)'!AG149</f>
        <v>4</v>
      </c>
      <c r="AH149" s="1">
        <f>'[1]RC-1(PY)'!AH149</f>
        <v>4</v>
      </c>
      <c r="AI149" s="1">
        <f>'[1]RC-1(PY)'!AI149</f>
        <v>0</v>
      </c>
    </row>
    <row r="150" spans="1:35" x14ac:dyDescent="0.3">
      <c r="A150" s="1">
        <f>'[1]RC-1(PY)'!A150</f>
        <v>1</v>
      </c>
      <c r="B150" s="1">
        <f>'[1]RC-1(PY)'!B150</f>
        <v>1</v>
      </c>
      <c r="C150" s="1">
        <f>'[1]RC-1(PY)'!C150</f>
        <v>2024</v>
      </c>
      <c r="D150" s="1">
        <f>'[1]RC-1(PY)'!D150</f>
        <v>4</v>
      </c>
      <c r="E150" s="1">
        <f>'[1]RC-1(PY)'!E150</f>
        <v>340</v>
      </c>
      <c r="F150" s="1">
        <f>'[1]RC-1(PY)'!F150</f>
        <v>320</v>
      </c>
      <c r="G150" s="1">
        <f>'[1]RC-1(PY)'!G150</f>
        <v>24</v>
      </c>
      <c r="H150" s="1">
        <f>'[1]RC-1(PY)'!H150</f>
        <v>3</v>
      </c>
      <c r="I150" s="1">
        <f>'[1]RC-1(PY)'!I150</f>
        <v>3</v>
      </c>
      <c r="J150" s="1">
        <f>'[1]RC-1(PY)'!J150</f>
        <v>2</v>
      </c>
      <c r="K150" s="1">
        <f>'[1]RC-1(PY)'!K150</f>
        <v>3</v>
      </c>
      <c r="L150" s="1">
        <f>'[1]RC-1(PY)'!L150</f>
        <v>2</v>
      </c>
      <c r="M150" s="1">
        <f>'[1]RC-1(PY)'!M150</f>
        <v>1</v>
      </c>
      <c r="N150" s="1">
        <f>'[1]RC-1(PY)'!N150</f>
        <v>1</v>
      </c>
      <c r="O150" s="1">
        <f>'[1]RC-1(PY)'!O150</f>
        <v>1</v>
      </c>
      <c r="P150" s="1">
        <f>'[1]RC-1(PY)'!P150</f>
        <v>1</v>
      </c>
      <c r="Q150" s="1">
        <f>'[1]RC-1(PY)'!Q150</f>
        <v>1</v>
      </c>
      <c r="R150" s="1">
        <f>'[1]RC-1(PY)'!R150</f>
        <v>101</v>
      </c>
      <c r="S150" s="1">
        <f>'[1]RC-1(PY)'!S150</f>
        <v>3</v>
      </c>
      <c r="T150" s="1">
        <f>'[1]RC-1(PY)'!T150</f>
        <v>4</v>
      </c>
      <c r="U150" s="1">
        <f>'[1]RC-1(PY)'!U150</f>
        <v>0</v>
      </c>
      <c r="V150" s="1">
        <f>'[1]RC-1(PY)'!V150</f>
        <v>0</v>
      </c>
      <c r="W150" s="1">
        <f>'[1]RC-1(PY)'!W150</f>
        <v>1001</v>
      </c>
      <c r="X150" s="1">
        <f>'[1]RC-1(PY)'!X150</f>
        <v>8</v>
      </c>
      <c r="Y150" s="1">
        <f>'[1]RC-1(PY)'!Y150</f>
        <v>0</v>
      </c>
      <c r="Z150" s="1">
        <f>'[1]RC-1(PY)'!Z150</f>
        <v>0</v>
      </c>
      <c r="AA150" s="1">
        <f>'[1]RC-1(PY)'!AA150</f>
        <v>1076</v>
      </c>
      <c r="AB150" s="1">
        <f>'[1]RC-1(PY)'!AB150</f>
        <v>658.7</v>
      </c>
      <c r="AC150" s="1">
        <f>'[1]RC-1(PY)'!AC150</f>
        <v>12.608499999999999</v>
      </c>
      <c r="AD150" s="1">
        <f>'[1]RC-1(PY)'!AD150</f>
        <v>20</v>
      </c>
      <c r="AE150" s="1">
        <f>'[1]RC-1(PY)'!AE150</f>
        <v>13.1198</v>
      </c>
      <c r="AF150" s="1">
        <f>'[1]RC-1(PY)'!AF150</f>
        <v>4</v>
      </c>
      <c r="AG150" s="1">
        <f>'[1]RC-1(PY)'!AG150</f>
        <v>4</v>
      </c>
      <c r="AH150" s="1">
        <f>'[1]RC-1(PY)'!AH150</f>
        <v>4</v>
      </c>
      <c r="AI150" s="1">
        <f>'[1]RC-1(PY)'!AI150</f>
        <v>0</v>
      </c>
    </row>
    <row r="151" spans="1:35" x14ac:dyDescent="0.3">
      <c r="A151" s="1">
        <f>'[1]RC-1(PY)'!A151</f>
        <v>1</v>
      </c>
      <c r="B151" s="1">
        <f>'[1]RC-1(PY)'!B151</f>
        <v>1</v>
      </c>
      <c r="C151" s="1">
        <f>'[1]RC-1(PY)'!C151</f>
        <v>2024</v>
      </c>
      <c r="D151" s="1">
        <f>'[1]RC-1(PY)'!D151</f>
        <v>4</v>
      </c>
      <c r="E151" s="1">
        <f>'[1]RC-1(PY)'!E151</f>
        <v>340</v>
      </c>
      <c r="F151" s="1">
        <f>'[1]RC-1(PY)'!F151</f>
        <v>320</v>
      </c>
      <c r="G151" s="1">
        <f>'[1]RC-1(PY)'!G151</f>
        <v>24</v>
      </c>
      <c r="H151" s="1">
        <f>'[1]RC-1(PY)'!H151</f>
        <v>4</v>
      </c>
      <c r="I151" s="1">
        <f>'[1]RC-1(PY)'!I151</f>
        <v>3</v>
      </c>
      <c r="J151" s="1">
        <f>'[1]RC-1(PY)'!J151</f>
        <v>2</v>
      </c>
      <c r="K151" s="1">
        <f>'[1]RC-1(PY)'!K151</f>
        <v>3</v>
      </c>
      <c r="L151" s="1">
        <f>'[1]RC-1(PY)'!L151</f>
        <v>1</v>
      </c>
      <c r="M151" s="1">
        <f>'[1]RC-1(PY)'!M151</f>
        <v>1</v>
      </c>
      <c r="N151" s="1">
        <f>'[1]RC-1(PY)'!N151</f>
        <v>1</v>
      </c>
      <c r="O151" s="1">
        <f>'[1]RC-1(PY)'!O151</f>
        <v>1</v>
      </c>
      <c r="P151" s="1">
        <f>'[1]RC-1(PY)'!P151</f>
        <v>1</v>
      </c>
      <c r="Q151" s="1">
        <f>'[1]RC-1(PY)'!Q151</f>
        <v>0</v>
      </c>
      <c r="R151" s="1">
        <f>'[1]RC-1(PY)'!R151</f>
        <v>101</v>
      </c>
      <c r="S151" s="1">
        <f>'[1]RC-1(PY)'!S151</f>
        <v>3</v>
      </c>
      <c r="T151" s="1">
        <f>'[1]RC-1(PY)'!T151</f>
        <v>4</v>
      </c>
      <c r="U151" s="1">
        <f>'[1]RC-1(PY)'!U151</f>
        <v>0</v>
      </c>
      <c r="V151" s="1">
        <f>'[1]RC-1(PY)'!V151</f>
        <v>0</v>
      </c>
      <c r="W151" s="1">
        <f>'[1]RC-1(PY)'!W151</f>
        <v>1001</v>
      </c>
      <c r="X151" s="1">
        <f>'[1]RC-1(PY)'!X151</f>
        <v>8</v>
      </c>
      <c r="Y151" s="1">
        <f>'[1]RC-1(PY)'!Y151</f>
        <v>0</v>
      </c>
      <c r="Z151" s="1">
        <f>'[1]RC-1(PY)'!Z151</f>
        <v>0</v>
      </c>
      <c r="AA151" s="1">
        <f>'[1]RC-1(PY)'!AA151</f>
        <v>3317</v>
      </c>
      <c r="AB151" s="1">
        <f>'[1]RC-1(PY)'!AB151</f>
        <v>2269.86</v>
      </c>
      <c r="AC151" s="1">
        <f>'[1]RC-1(PY)'!AC151</f>
        <v>6.2633999999999999</v>
      </c>
      <c r="AD151" s="1">
        <f>'[1]RC-1(PY)'!AD151</f>
        <v>20</v>
      </c>
      <c r="AE151" s="1">
        <f>'[1]RC-1(PY)'!AE151</f>
        <v>6.5613000000000001</v>
      </c>
      <c r="AF151" s="1">
        <f>'[1]RC-1(PY)'!AF151</f>
        <v>4</v>
      </c>
      <c r="AG151" s="1">
        <f>'[1]RC-1(PY)'!AG151</f>
        <v>4</v>
      </c>
      <c r="AH151" s="1">
        <f>'[1]RC-1(PY)'!AH151</f>
        <v>4</v>
      </c>
      <c r="AI151" s="1">
        <f>'[1]RC-1(PY)'!AI151</f>
        <v>0</v>
      </c>
    </row>
    <row r="152" spans="1:35" x14ac:dyDescent="0.3">
      <c r="A152" s="1">
        <f>'[1]RC-1(PY)'!A152</f>
        <v>1</v>
      </c>
      <c r="B152" s="1">
        <f>'[1]RC-1(PY)'!B152</f>
        <v>1</v>
      </c>
      <c r="C152" s="1">
        <f>'[1]RC-1(PY)'!C152</f>
        <v>2024</v>
      </c>
      <c r="D152" s="1">
        <f>'[1]RC-1(PY)'!D152</f>
        <v>4</v>
      </c>
      <c r="E152" s="1">
        <f>'[1]RC-1(PY)'!E152</f>
        <v>340</v>
      </c>
      <c r="F152" s="1">
        <f>'[1]RC-1(PY)'!F152</f>
        <v>320</v>
      </c>
      <c r="G152" s="1">
        <f>'[1]RC-1(PY)'!G152</f>
        <v>24</v>
      </c>
      <c r="H152" s="1">
        <f>'[1]RC-1(PY)'!H152</f>
        <v>5</v>
      </c>
      <c r="I152" s="1">
        <f>'[1]RC-1(PY)'!I152</f>
        <v>3</v>
      </c>
      <c r="J152" s="1">
        <f>'[1]RC-1(PY)'!J152</f>
        <v>2</v>
      </c>
      <c r="K152" s="1">
        <f>'[1]RC-1(PY)'!K152</f>
        <v>3</v>
      </c>
      <c r="L152" s="1">
        <f>'[1]RC-1(PY)'!L152</f>
        <v>8</v>
      </c>
      <c r="M152" s="1">
        <f>'[1]RC-1(PY)'!M152</f>
        <v>1</v>
      </c>
      <c r="N152" s="1">
        <f>'[1]RC-1(PY)'!N152</f>
        <v>1</v>
      </c>
      <c r="O152" s="1">
        <f>'[1]RC-1(PY)'!O152</f>
        <v>3</v>
      </c>
      <c r="P152" s="1">
        <f>'[1]RC-1(PY)'!P152</f>
        <v>1</v>
      </c>
      <c r="Q152" s="1">
        <f>'[1]RC-1(PY)'!Q152</f>
        <v>1</v>
      </c>
      <c r="R152" s="1">
        <f>'[1]RC-1(PY)'!R152</f>
        <v>101</v>
      </c>
      <c r="S152" s="1">
        <f>'[1]RC-1(PY)'!S152</f>
        <v>3</v>
      </c>
      <c r="T152" s="1">
        <f>'[1]RC-1(PY)'!T152</f>
        <v>4</v>
      </c>
      <c r="U152" s="1">
        <f>'[1]RC-1(PY)'!U152</f>
        <v>0</v>
      </c>
      <c r="V152" s="1">
        <f>'[1]RC-1(PY)'!V152</f>
        <v>0</v>
      </c>
      <c r="W152" s="1">
        <f>'[1]RC-1(PY)'!W152</f>
        <v>1001</v>
      </c>
      <c r="X152" s="1">
        <f>'[1]RC-1(PY)'!X152</f>
        <v>8</v>
      </c>
      <c r="Y152" s="1">
        <f>'[1]RC-1(PY)'!Y152</f>
        <v>0</v>
      </c>
      <c r="Z152" s="1">
        <f>'[1]RC-1(PY)'!Z152</f>
        <v>0</v>
      </c>
      <c r="AA152" s="1">
        <f>'[1]RC-1(PY)'!AA152</f>
        <v>296</v>
      </c>
      <c r="AB152" s="1">
        <f>'[1]RC-1(PY)'!AB152</f>
        <v>277.02999999999997</v>
      </c>
      <c r="AC152" s="1">
        <f>'[1]RC-1(PY)'!AC152</f>
        <v>10.029999999999999</v>
      </c>
      <c r="AD152" s="1">
        <f>'[1]RC-1(PY)'!AD152</f>
        <v>20</v>
      </c>
      <c r="AE152" s="1">
        <f>'[1]RC-1(PY)'!AE152</f>
        <v>13.62</v>
      </c>
      <c r="AF152" s="1">
        <f>'[1]RC-1(PY)'!AF152</f>
        <v>4</v>
      </c>
      <c r="AG152" s="1">
        <f>'[1]RC-1(PY)'!AG152</f>
        <v>4</v>
      </c>
      <c r="AH152" s="1">
        <f>'[1]RC-1(PY)'!AH152</f>
        <v>4</v>
      </c>
      <c r="AI152" s="1">
        <f>'[1]RC-1(PY)'!AI152</f>
        <v>0</v>
      </c>
    </row>
    <row r="153" spans="1:35" x14ac:dyDescent="0.3">
      <c r="A153" s="1">
        <f>'[1]RC-1(PY)'!A153</f>
        <v>1</v>
      </c>
      <c r="B153" s="1">
        <f>'[1]RC-1(PY)'!B153</f>
        <v>1</v>
      </c>
      <c r="C153" s="1">
        <f>'[1]RC-1(PY)'!C153</f>
        <v>2024</v>
      </c>
      <c r="D153" s="1">
        <f>'[1]RC-1(PY)'!D153</f>
        <v>4</v>
      </c>
      <c r="E153" s="1">
        <f>'[1]RC-1(PY)'!E153</f>
        <v>340</v>
      </c>
      <c r="F153" s="1">
        <f>'[1]RC-1(PY)'!F153</f>
        <v>320</v>
      </c>
      <c r="G153" s="1">
        <f>'[1]RC-1(PY)'!G153</f>
        <v>24</v>
      </c>
      <c r="H153" s="1">
        <f>'[1]RC-1(PY)'!H153</f>
        <v>6</v>
      </c>
      <c r="I153" s="1">
        <f>'[1]RC-1(PY)'!I153</f>
        <v>3</v>
      </c>
      <c r="J153" s="1">
        <f>'[1]RC-1(PY)'!J153</f>
        <v>2</v>
      </c>
      <c r="K153" s="1">
        <f>'[1]RC-1(PY)'!K153</f>
        <v>3</v>
      </c>
      <c r="L153" s="1">
        <f>'[1]RC-1(PY)'!L153</f>
        <v>4</v>
      </c>
      <c r="M153" s="1">
        <f>'[1]RC-1(PY)'!M153</f>
        <v>2</v>
      </c>
      <c r="N153" s="1">
        <f>'[1]RC-1(PY)'!N153</f>
        <v>4</v>
      </c>
      <c r="O153" s="1">
        <f>'[1]RC-1(PY)'!O153</f>
        <v>9</v>
      </c>
      <c r="P153" s="1">
        <f>'[1]RC-1(PY)'!P153</f>
        <v>1</v>
      </c>
      <c r="Q153" s="1">
        <f>'[1]RC-1(PY)'!Q153</f>
        <v>1</v>
      </c>
      <c r="R153" s="1">
        <f>'[1]RC-1(PY)'!R153</f>
        <v>101</v>
      </c>
      <c r="S153" s="1">
        <f>'[1]RC-1(PY)'!S153</f>
        <v>3</v>
      </c>
      <c r="T153" s="1">
        <f>'[1]RC-1(PY)'!T153</f>
        <v>4</v>
      </c>
      <c r="U153" s="1">
        <f>'[1]RC-1(PY)'!U153</f>
        <v>0</v>
      </c>
      <c r="V153" s="1">
        <f>'[1]RC-1(PY)'!V153</f>
        <v>0</v>
      </c>
      <c r="W153" s="1">
        <f>'[1]RC-1(PY)'!W153</f>
        <v>1001</v>
      </c>
      <c r="X153" s="1">
        <f>'[1]RC-1(PY)'!X153</f>
        <v>8</v>
      </c>
      <c r="Y153" s="1">
        <f>'[1]RC-1(PY)'!Y153</f>
        <v>0</v>
      </c>
      <c r="Z153" s="1">
        <f>'[1]RC-1(PY)'!Z153</f>
        <v>0</v>
      </c>
      <c r="AA153" s="1">
        <f>'[1]RC-1(PY)'!AA153</f>
        <v>1078</v>
      </c>
      <c r="AB153" s="1">
        <f>'[1]RC-1(PY)'!AB153</f>
        <v>1032.47</v>
      </c>
      <c r="AC153" s="1">
        <f>'[1]RC-1(PY)'!AC153</f>
        <v>16.5883</v>
      </c>
      <c r="AD153" s="1">
        <f>'[1]RC-1(PY)'!AD153</f>
        <v>20</v>
      </c>
      <c r="AE153" s="1">
        <f>'[1]RC-1(PY)'!AE153</f>
        <v>19.653199999999998</v>
      </c>
      <c r="AF153" s="1">
        <f>'[1]RC-1(PY)'!AF153</f>
        <v>4</v>
      </c>
      <c r="AG153" s="1">
        <f>'[1]RC-1(PY)'!AG153</f>
        <v>4</v>
      </c>
      <c r="AH153" s="1">
        <f>'[1]RC-1(PY)'!AH153</f>
        <v>4</v>
      </c>
      <c r="AI153" s="1">
        <f>'[1]RC-1(PY)'!AI153</f>
        <v>0</v>
      </c>
    </row>
    <row r="154" spans="1:35" x14ac:dyDescent="0.3">
      <c r="A154" s="1">
        <f>'[1]RC-1(PY)'!A154</f>
        <v>1</v>
      </c>
      <c r="B154" s="1">
        <f>'[1]RC-1(PY)'!B154</f>
        <v>1</v>
      </c>
      <c r="C154" s="1">
        <f>'[1]RC-1(PY)'!C154</f>
        <v>2024</v>
      </c>
      <c r="D154" s="1">
        <f>'[1]RC-1(PY)'!D154</f>
        <v>4</v>
      </c>
      <c r="E154" s="1">
        <f>'[1]RC-1(PY)'!E154</f>
        <v>340</v>
      </c>
      <c r="F154" s="1">
        <f>'[1]RC-1(PY)'!F154</f>
        <v>320</v>
      </c>
      <c r="G154" s="1">
        <f>'[1]RC-1(PY)'!G154</f>
        <v>24</v>
      </c>
      <c r="H154" s="1">
        <f>'[1]RC-1(PY)'!H154</f>
        <v>7</v>
      </c>
      <c r="I154" s="1">
        <f>'[1]RC-1(PY)'!I154</f>
        <v>3</v>
      </c>
      <c r="J154" s="1">
        <f>'[1]RC-1(PY)'!J154</f>
        <v>2</v>
      </c>
      <c r="K154" s="1">
        <f>'[1]RC-1(PY)'!K154</f>
        <v>3</v>
      </c>
      <c r="L154" s="1">
        <f>'[1]RC-1(PY)'!L154</f>
        <v>1</v>
      </c>
      <c r="M154" s="1">
        <f>'[1]RC-1(PY)'!M154</f>
        <v>1</v>
      </c>
      <c r="N154" s="1">
        <f>'[1]RC-1(PY)'!N154</f>
        <v>1</v>
      </c>
      <c r="O154" s="1">
        <f>'[1]RC-1(PY)'!O154</f>
        <v>5</v>
      </c>
      <c r="P154" s="1">
        <f>'[1]RC-1(PY)'!P154</f>
        <v>1</v>
      </c>
      <c r="Q154" s="1">
        <f>'[1]RC-1(PY)'!Q154</f>
        <v>1</v>
      </c>
      <c r="R154" s="1">
        <f>'[1]RC-1(PY)'!R154</f>
        <v>101</v>
      </c>
      <c r="S154" s="1">
        <f>'[1]RC-1(PY)'!S154</f>
        <v>3</v>
      </c>
      <c r="T154" s="1">
        <f>'[1]RC-1(PY)'!T154</f>
        <v>4</v>
      </c>
      <c r="U154" s="1">
        <f>'[1]RC-1(PY)'!U154</f>
        <v>0</v>
      </c>
      <c r="V154" s="1">
        <f>'[1]RC-1(PY)'!V154</f>
        <v>0</v>
      </c>
      <c r="W154" s="1">
        <f>'[1]RC-1(PY)'!W154</f>
        <v>1001</v>
      </c>
      <c r="X154" s="1">
        <f>'[1]RC-1(PY)'!X154</f>
        <v>8</v>
      </c>
      <c r="Y154" s="1">
        <f>'[1]RC-1(PY)'!Y154</f>
        <v>0</v>
      </c>
      <c r="Z154" s="1">
        <f>'[1]RC-1(PY)'!Z154</f>
        <v>0</v>
      </c>
      <c r="AA154" s="1">
        <f>'[1]RC-1(PY)'!AA154</f>
        <v>1053</v>
      </c>
      <c r="AB154" s="1">
        <f>'[1]RC-1(PY)'!AB154</f>
        <v>2599.6799999999998</v>
      </c>
      <c r="AC154" s="1">
        <f>'[1]RC-1(PY)'!AC154</f>
        <v>10.0581</v>
      </c>
      <c r="AD154" s="1">
        <f>'[1]RC-1(PY)'!AD154</f>
        <v>20</v>
      </c>
      <c r="AE154" s="1">
        <f>'[1]RC-1(PY)'!AE154</f>
        <v>19.426500000000001</v>
      </c>
      <c r="AF154" s="1">
        <f>'[1]RC-1(PY)'!AF154</f>
        <v>4</v>
      </c>
      <c r="AG154" s="1">
        <f>'[1]RC-1(PY)'!AG154</f>
        <v>4</v>
      </c>
      <c r="AH154" s="1">
        <f>'[1]RC-1(PY)'!AH154</f>
        <v>4</v>
      </c>
      <c r="AI154" s="1">
        <f>'[1]RC-1(PY)'!AI154</f>
        <v>0</v>
      </c>
    </row>
    <row r="155" spans="1:35" x14ac:dyDescent="0.3">
      <c r="A155" s="1">
        <f>'[1]RC-1(PY)'!A155</f>
        <v>1</v>
      </c>
      <c r="B155" s="1">
        <f>'[1]RC-1(PY)'!B155</f>
        <v>1</v>
      </c>
      <c r="C155" s="1">
        <f>'[1]RC-1(PY)'!C155</f>
        <v>2024</v>
      </c>
      <c r="D155" s="1">
        <f>'[1]RC-1(PY)'!D155</f>
        <v>4</v>
      </c>
      <c r="E155" s="1">
        <f>'[1]RC-1(PY)'!E155</f>
        <v>340</v>
      </c>
      <c r="F155" s="1">
        <f>'[1]RC-1(PY)'!F155</f>
        <v>320</v>
      </c>
      <c r="G155" s="1">
        <f>'[1]RC-1(PY)'!G155</f>
        <v>24</v>
      </c>
      <c r="H155" s="1">
        <f>'[1]RC-1(PY)'!H155</f>
        <v>8</v>
      </c>
      <c r="I155" s="1">
        <f>'[1]RC-1(PY)'!I155</f>
        <v>3</v>
      </c>
      <c r="J155" s="1">
        <f>'[1]RC-1(PY)'!J155</f>
        <v>2</v>
      </c>
      <c r="K155" s="1">
        <f>'[1]RC-1(PY)'!K155</f>
        <v>3</v>
      </c>
      <c r="L155" s="1">
        <f>'[1]RC-1(PY)'!L155</f>
        <v>2</v>
      </c>
      <c r="M155" s="1">
        <f>'[1]RC-1(PY)'!M155</f>
        <v>1</v>
      </c>
      <c r="N155" s="1">
        <f>'[1]RC-1(PY)'!N155</f>
        <v>1</v>
      </c>
      <c r="O155" s="1">
        <f>'[1]RC-1(PY)'!O155</f>
        <v>3</v>
      </c>
      <c r="P155" s="1">
        <f>'[1]RC-1(PY)'!P155</f>
        <v>1</v>
      </c>
      <c r="Q155" s="1">
        <f>'[1]RC-1(PY)'!Q155</f>
        <v>1</v>
      </c>
      <c r="R155" s="1">
        <f>'[1]RC-1(PY)'!R155</f>
        <v>101</v>
      </c>
      <c r="S155" s="1">
        <f>'[1]RC-1(PY)'!S155</f>
        <v>3</v>
      </c>
      <c r="T155" s="1">
        <f>'[1]RC-1(PY)'!T155</f>
        <v>4</v>
      </c>
      <c r="U155" s="1">
        <f>'[1]RC-1(PY)'!U155</f>
        <v>0</v>
      </c>
      <c r="V155" s="1">
        <f>'[1]RC-1(PY)'!V155</f>
        <v>0</v>
      </c>
      <c r="W155" s="1">
        <f>'[1]RC-1(PY)'!W155</f>
        <v>1001</v>
      </c>
      <c r="X155" s="1">
        <f>'[1]RC-1(PY)'!X155</f>
        <v>8</v>
      </c>
      <c r="Y155" s="1">
        <f>'[1]RC-1(PY)'!Y155</f>
        <v>0</v>
      </c>
      <c r="Z155" s="1">
        <f>'[1]RC-1(PY)'!Z155</f>
        <v>0</v>
      </c>
      <c r="AA155" s="1">
        <f>'[1]RC-1(PY)'!AA155</f>
        <v>708</v>
      </c>
      <c r="AB155" s="1">
        <f>'[1]RC-1(PY)'!AB155</f>
        <v>1672.51</v>
      </c>
      <c r="AC155" s="1">
        <f>'[1]RC-1(PY)'!AC155</f>
        <v>4.1698000000000004</v>
      </c>
      <c r="AD155" s="1">
        <f>'[1]RC-1(PY)'!AD155</f>
        <v>20</v>
      </c>
      <c r="AE155" s="1">
        <f>'[1]RC-1(PY)'!AE155</f>
        <v>42.261800000000001</v>
      </c>
      <c r="AF155" s="1">
        <f>'[1]RC-1(PY)'!AF155</f>
        <v>4</v>
      </c>
      <c r="AG155" s="1">
        <f>'[1]RC-1(PY)'!AG155</f>
        <v>4</v>
      </c>
      <c r="AH155" s="1">
        <f>'[1]RC-1(PY)'!AH155</f>
        <v>4</v>
      </c>
      <c r="AI155" s="1">
        <f>'[1]RC-1(PY)'!AI155</f>
        <v>0</v>
      </c>
    </row>
    <row r="156" spans="1:35" x14ac:dyDescent="0.3">
      <c r="A156" s="1">
        <f>'[1]RC-1(PY)'!A156</f>
        <v>1</v>
      </c>
      <c r="B156" s="1">
        <f>'[1]RC-1(PY)'!B156</f>
        <v>1</v>
      </c>
      <c r="C156" s="1">
        <f>'[1]RC-1(PY)'!C156</f>
        <v>2024</v>
      </c>
      <c r="D156" s="1">
        <f>'[1]RC-1(PY)'!D156</f>
        <v>4</v>
      </c>
      <c r="E156" s="1">
        <f>'[1]RC-1(PY)'!E156</f>
        <v>340</v>
      </c>
      <c r="F156" s="1">
        <f>'[1]RC-1(PY)'!F156</f>
        <v>320</v>
      </c>
      <c r="G156" s="1">
        <f>'[1]RC-1(PY)'!G156</f>
        <v>24</v>
      </c>
      <c r="H156" s="1">
        <f>'[1]RC-1(PY)'!H156</f>
        <v>9</v>
      </c>
      <c r="I156" s="1">
        <f>'[1]RC-1(PY)'!I156</f>
        <v>3</v>
      </c>
      <c r="J156" s="1">
        <f>'[1]RC-1(PY)'!J156</f>
        <v>2</v>
      </c>
      <c r="K156" s="1">
        <f>'[1]RC-1(PY)'!K156</f>
        <v>3</v>
      </c>
      <c r="L156" s="1">
        <f>'[1]RC-1(PY)'!L156</f>
        <v>1</v>
      </c>
      <c r="M156" s="1">
        <f>'[1]RC-1(PY)'!M156</f>
        <v>1</v>
      </c>
      <c r="N156" s="1">
        <f>'[1]RC-1(PY)'!N156</f>
        <v>3</v>
      </c>
      <c r="O156" s="1">
        <f>'[1]RC-1(PY)'!O156</f>
        <v>0</v>
      </c>
      <c r="P156" s="1">
        <f>'[1]RC-1(PY)'!P156</f>
        <v>1</v>
      </c>
      <c r="Q156" s="1">
        <f>'[1]RC-1(PY)'!Q156</f>
        <v>1</v>
      </c>
      <c r="R156" s="1">
        <f>'[1]RC-1(PY)'!R156</f>
        <v>101</v>
      </c>
      <c r="S156" s="1">
        <f>'[1]RC-1(PY)'!S156</f>
        <v>3</v>
      </c>
      <c r="T156" s="1">
        <f>'[1]RC-1(PY)'!T156</f>
        <v>4</v>
      </c>
      <c r="U156" s="1">
        <f>'[1]RC-1(PY)'!U156</f>
        <v>0</v>
      </c>
      <c r="V156" s="1">
        <f>'[1]RC-1(PY)'!V156</f>
        <v>0</v>
      </c>
      <c r="W156" s="1">
        <f>'[1]RC-1(PY)'!W156</f>
        <v>1001</v>
      </c>
      <c r="X156" s="1">
        <f>'[1]RC-1(PY)'!X156</f>
        <v>8</v>
      </c>
      <c r="Y156" s="1">
        <f>'[1]RC-1(PY)'!Y156</f>
        <v>0</v>
      </c>
      <c r="Z156" s="1">
        <f>'[1]RC-1(PY)'!Z156</f>
        <v>0</v>
      </c>
      <c r="AA156" s="1">
        <f>'[1]RC-1(PY)'!AA156</f>
        <v>724</v>
      </c>
      <c r="AB156" s="1">
        <f>'[1]RC-1(PY)'!AB156</f>
        <v>10229.43</v>
      </c>
      <c r="AC156" s="1">
        <f>'[1]RC-1(PY)'!AC156</f>
        <v>19.733699999999999</v>
      </c>
      <c r="AD156" s="1">
        <f>'[1]RC-1(PY)'!AD156</f>
        <v>20</v>
      </c>
      <c r="AE156" s="1">
        <f>'[1]RC-1(PY)'!AE156</f>
        <v>27.916</v>
      </c>
      <c r="AF156" s="1">
        <f>'[1]RC-1(PY)'!AF156</f>
        <v>4</v>
      </c>
      <c r="AG156" s="1">
        <f>'[1]RC-1(PY)'!AG156</f>
        <v>4</v>
      </c>
      <c r="AH156" s="1">
        <f>'[1]RC-1(PY)'!AH156</f>
        <v>4</v>
      </c>
      <c r="AI156" s="1">
        <f>'[1]RC-1(PY)'!AI156</f>
        <v>0</v>
      </c>
    </row>
    <row r="157" spans="1:35" x14ac:dyDescent="0.3">
      <c r="A157" s="1">
        <f>'[1]RC-1(PY)'!A157</f>
        <v>1</v>
      </c>
      <c r="B157" s="1">
        <f>'[1]RC-1(PY)'!B157</f>
        <v>1</v>
      </c>
      <c r="C157" s="1">
        <f>'[1]RC-1(PY)'!C157</f>
        <v>2024</v>
      </c>
      <c r="D157" s="1">
        <f>'[1]RC-1(PY)'!D157</f>
        <v>4</v>
      </c>
      <c r="E157" s="1">
        <f>'[1]RC-1(PY)'!E157</f>
        <v>340</v>
      </c>
      <c r="F157" s="1">
        <f>'[1]RC-1(PY)'!F157</f>
        <v>320</v>
      </c>
      <c r="G157" s="1">
        <f>'[1]RC-1(PY)'!G157</f>
        <v>24</v>
      </c>
      <c r="H157" s="1">
        <f>'[1]RC-1(PY)'!H157</f>
        <v>10</v>
      </c>
      <c r="I157" s="1">
        <f>'[1]RC-1(PY)'!I157</f>
        <v>3</v>
      </c>
      <c r="J157" s="1">
        <f>'[1]RC-1(PY)'!J157</f>
        <v>2</v>
      </c>
      <c r="K157" s="1">
        <f>'[1]RC-1(PY)'!K157</f>
        <v>3</v>
      </c>
      <c r="L157" s="1">
        <f>'[1]RC-1(PY)'!L157</f>
        <v>3</v>
      </c>
      <c r="M157" s="1">
        <f>'[1]RC-1(PY)'!M157</f>
        <v>1</v>
      </c>
      <c r="N157" s="1">
        <f>'[1]RC-1(PY)'!N157</f>
        <v>3</v>
      </c>
      <c r="O157" s="1">
        <f>'[1]RC-1(PY)'!O157</f>
        <v>0</v>
      </c>
      <c r="P157" s="1">
        <f>'[1]RC-1(PY)'!P157</f>
        <v>1</v>
      </c>
      <c r="Q157" s="1">
        <f>'[1]RC-1(PY)'!Q157</f>
        <v>1</v>
      </c>
      <c r="R157" s="1">
        <f>'[1]RC-1(PY)'!R157</f>
        <v>101</v>
      </c>
      <c r="S157" s="1">
        <f>'[1]RC-1(PY)'!S157</f>
        <v>3</v>
      </c>
      <c r="T157" s="1">
        <f>'[1]RC-1(PY)'!T157</f>
        <v>4</v>
      </c>
      <c r="U157" s="1">
        <f>'[1]RC-1(PY)'!U157</f>
        <v>0</v>
      </c>
      <c r="V157" s="1">
        <f>'[1]RC-1(PY)'!V157</f>
        <v>0</v>
      </c>
      <c r="W157" s="1">
        <f>'[1]RC-1(PY)'!W157</f>
        <v>1001</v>
      </c>
      <c r="X157" s="1">
        <f>'[1]RC-1(PY)'!X157</f>
        <v>8</v>
      </c>
      <c r="Y157" s="1">
        <f>'[1]RC-1(PY)'!Y157</f>
        <v>0</v>
      </c>
      <c r="Z157" s="1">
        <f>'[1]RC-1(PY)'!Z157</f>
        <v>0</v>
      </c>
      <c r="AA157" s="1">
        <f>'[1]RC-1(PY)'!AA157</f>
        <v>247</v>
      </c>
      <c r="AB157" s="1">
        <f>'[1]RC-1(PY)'!AB157</f>
        <v>651.74</v>
      </c>
      <c r="AC157" s="1">
        <f>'[1]RC-1(PY)'!AC157</f>
        <v>13.489000000000001</v>
      </c>
      <c r="AD157" s="1">
        <f>'[1]RC-1(PY)'!AD157</f>
        <v>20</v>
      </c>
      <c r="AE157" s="1">
        <f>'[1]RC-1(PY)'!AE157</f>
        <v>56.650300000000001</v>
      </c>
      <c r="AF157" s="1">
        <f>'[1]RC-1(PY)'!AF157</f>
        <v>4</v>
      </c>
      <c r="AG157" s="1">
        <f>'[1]RC-1(PY)'!AG157</f>
        <v>4</v>
      </c>
      <c r="AH157" s="1">
        <f>'[1]RC-1(PY)'!AH157</f>
        <v>4</v>
      </c>
      <c r="AI157" s="1">
        <f>'[1]RC-1(PY)'!AI157</f>
        <v>0</v>
      </c>
    </row>
    <row r="158" spans="1:35" x14ac:dyDescent="0.3">
      <c r="A158" s="1">
        <f>'[1]RC-1(PY)'!A158</f>
        <v>1</v>
      </c>
      <c r="B158" s="1">
        <f>'[1]RC-1(PY)'!B158</f>
        <v>1</v>
      </c>
      <c r="C158" s="1">
        <f>'[1]RC-1(PY)'!C158</f>
        <v>2024</v>
      </c>
      <c r="D158" s="1">
        <f>'[1]RC-1(PY)'!D158</f>
        <v>4</v>
      </c>
      <c r="E158" s="1">
        <f>'[1]RC-1(PY)'!E158</f>
        <v>340</v>
      </c>
      <c r="F158" s="1">
        <f>'[1]RC-1(PY)'!F158</f>
        <v>320</v>
      </c>
      <c r="G158" s="1">
        <f>'[1]RC-1(PY)'!G158</f>
        <v>24</v>
      </c>
      <c r="H158" s="1">
        <f>'[1]RC-1(PY)'!H158</f>
        <v>12</v>
      </c>
      <c r="I158" s="1">
        <f>'[1]RC-1(PY)'!I158</f>
        <v>3</v>
      </c>
      <c r="J158" s="1">
        <f>'[1]RC-1(PY)'!J158</f>
        <v>2</v>
      </c>
      <c r="K158" s="1">
        <f>'[1]RC-1(PY)'!K158</f>
        <v>3</v>
      </c>
      <c r="L158" s="1">
        <f>'[1]RC-1(PY)'!L158</f>
        <v>2</v>
      </c>
      <c r="M158" s="1">
        <f>'[1]RC-1(PY)'!M158</f>
        <v>1</v>
      </c>
      <c r="N158" s="1">
        <f>'[1]RC-1(PY)'!N158</f>
        <v>1</v>
      </c>
      <c r="O158" s="1">
        <f>'[1]RC-1(PY)'!O158</f>
        <v>5</v>
      </c>
      <c r="P158" s="1">
        <f>'[1]RC-1(PY)'!P158</f>
        <v>1</v>
      </c>
      <c r="Q158" s="1">
        <f>'[1]RC-1(PY)'!Q158</f>
        <v>0</v>
      </c>
      <c r="R158" s="1">
        <f>'[1]RC-1(PY)'!R158</f>
        <v>101</v>
      </c>
      <c r="S158" s="1">
        <f>'[1]RC-1(PY)'!S158</f>
        <v>3</v>
      </c>
      <c r="T158" s="1">
        <f>'[1]RC-1(PY)'!T158</f>
        <v>4</v>
      </c>
      <c r="U158" s="1">
        <f>'[1]RC-1(PY)'!U158</f>
        <v>0</v>
      </c>
      <c r="V158" s="1">
        <f>'[1]RC-1(PY)'!V158</f>
        <v>0</v>
      </c>
      <c r="W158" s="1">
        <f>'[1]RC-1(PY)'!W158</f>
        <v>1001</v>
      </c>
      <c r="X158" s="1">
        <f>'[1]RC-1(PY)'!X158</f>
        <v>8</v>
      </c>
      <c r="Y158" s="1">
        <f>'[1]RC-1(PY)'!Y158</f>
        <v>0</v>
      </c>
      <c r="Z158" s="1">
        <f>'[1]RC-1(PY)'!Z158</f>
        <v>0</v>
      </c>
      <c r="AA158" s="1">
        <f>'[1]RC-1(PY)'!AA158</f>
        <v>407</v>
      </c>
      <c r="AB158" s="1">
        <f>'[1]RC-1(PY)'!AB158</f>
        <v>800.12</v>
      </c>
      <c r="AC158" s="1">
        <f>'[1]RC-1(PY)'!AC158</f>
        <v>22.0151</v>
      </c>
      <c r="AD158" s="1">
        <f>'[1]RC-1(PY)'!AD158</f>
        <v>20</v>
      </c>
      <c r="AE158" s="1">
        <f>'[1]RC-1(PY)'!AE158</f>
        <v>24.4922</v>
      </c>
      <c r="AF158" s="1">
        <f>'[1]RC-1(PY)'!AF158</f>
        <v>4</v>
      </c>
      <c r="AG158" s="1">
        <f>'[1]RC-1(PY)'!AG158</f>
        <v>4</v>
      </c>
      <c r="AH158" s="1">
        <f>'[1]RC-1(PY)'!AH158</f>
        <v>4</v>
      </c>
      <c r="AI158" s="1">
        <f>'[1]RC-1(PY)'!AI158</f>
        <v>0</v>
      </c>
    </row>
    <row r="159" spans="1:35" x14ac:dyDescent="0.3">
      <c r="A159" s="1">
        <f>'[1]RC-1(PY)'!A159</f>
        <v>1</v>
      </c>
      <c r="B159" s="1">
        <f>'[1]RC-1(PY)'!B159</f>
        <v>1</v>
      </c>
      <c r="C159" s="1">
        <f>'[1]RC-1(PY)'!C159</f>
        <v>2024</v>
      </c>
      <c r="D159" s="1">
        <f>'[1]RC-1(PY)'!D159</f>
        <v>4</v>
      </c>
      <c r="E159" s="1">
        <f>'[1]RC-1(PY)'!E159</f>
        <v>340</v>
      </c>
      <c r="F159" s="1">
        <f>'[1]RC-1(PY)'!F159</f>
        <v>320</v>
      </c>
      <c r="G159" s="1">
        <f>'[1]RC-1(PY)'!G159</f>
        <v>24</v>
      </c>
      <c r="H159" s="1">
        <f>'[1]RC-1(PY)'!H159</f>
        <v>15</v>
      </c>
      <c r="I159" s="1">
        <f>'[1]RC-1(PY)'!I159</f>
        <v>3</v>
      </c>
      <c r="J159" s="1">
        <f>'[1]RC-1(PY)'!J159</f>
        <v>2</v>
      </c>
      <c r="K159" s="1">
        <f>'[1]RC-1(PY)'!K159</f>
        <v>3</v>
      </c>
      <c r="L159" s="1">
        <f>'[1]RC-1(PY)'!L159</f>
        <v>2</v>
      </c>
      <c r="M159" s="1">
        <f>'[1]RC-1(PY)'!M159</f>
        <v>1</v>
      </c>
      <c r="N159" s="1">
        <f>'[1]RC-1(PY)'!N159</f>
        <v>1</v>
      </c>
      <c r="O159" s="1">
        <f>'[1]RC-1(PY)'!O159</f>
        <v>3</v>
      </c>
      <c r="P159" s="1">
        <f>'[1]RC-1(PY)'!P159</f>
        <v>1</v>
      </c>
      <c r="Q159" s="1">
        <f>'[1]RC-1(PY)'!Q159</f>
        <v>1</v>
      </c>
      <c r="R159" s="1">
        <f>'[1]RC-1(PY)'!R159</f>
        <v>101</v>
      </c>
      <c r="S159" s="1">
        <f>'[1]RC-1(PY)'!S159</f>
        <v>3</v>
      </c>
      <c r="T159" s="1">
        <f>'[1]RC-1(PY)'!T159</f>
        <v>4</v>
      </c>
      <c r="U159" s="1">
        <f>'[1]RC-1(PY)'!U159</f>
        <v>0</v>
      </c>
      <c r="V159" s="1">
        <f>'[1]RC-1(PY)'!V159</f>
        <v>0</v>
      </c>
      <c r="W159" s="1">
        <f>'[1]RC-1(PY)'!W159</f>
        <v>1001</v>
      </c>
      <c r="X159" s="1">
        <f>'[1]RC-1(PY)'!X159</f>
        <v>8</v>
      </c>
      <c r="Y159" s="1">
        <f>'[1]RC-1(PY)'!Y159</f>
        <v>0</v>
      </c>
      <c r="Z159" s="1">
        <f>'[1]RC-1(PY)'!Z159</f>
        <v>0</v>
      </c>
      <c r="AA159" s="1">
        <f>'[1]RC-1(PY)'!AA159</f>
        <v>3337</v>
      </c>
      <c r="AB159" s="1">
        <f>'[1]RC-1(PY)'!AB159</f>
        <v>1766.7</v>
      </c>
      <c r="AC159" s="1">
        <f>'[1]RC-1(PY)'!AC159</f>
        <v>8.06</v>
      </c>
      <c r="AD159" s="1">
        <f>'[1]RC-1(PY)'!AD159</f>
        <v>20</v>
      </c>
      <c r="AE159" s="1">
        <f>'[1]RC-1(PY)'!AE159</f>
        <v>14.22</v>
      </c>
      <c r="AF159" s="1">
        <f>'[1]RC-1(PY)'!AF159</f>
        <v>4</v>
      </c>
      <c r="AG159" s="1">
        <f>'[1]RC-1(PY)'!AG159</f>
        <v>4</v>
      </c>
      <c r="AH159" s="1">
        <f>'[1]RC-1(PY)'!AH159</f>
        <v>4</v>
      </c>
      <c r="AI159" s="1">
        <f>'[1]RC-1(PY)'!AI159</f>
        <v>0</v>
      </c>
    </row>
    <row r="160" spans="1:35" x14ac:dyDescent="0.3">
      <c r="A160" s="1">
        <f>'[1]RC-1(PY)'!A160</f>
        <v>1</v>
      </c>
      <c r="B160" s="1">
        <f>'[1]RC-1(PY)'!B160</f>
        <v>1</v>
      </c>
      <c r="C160" s="1">
        <f>'[1]RC-1(PY)'!C160</f>
        <v>2024</v>
      </c>
      <c r="D160" s="1">
        <f>'[1]RC-1(PY)'!D160</f>
        <v>4</v>
      </c>
      <c r="E160" s="1">
        <f>'[1]RC-1(PY)'!E160</f>
        <v>340</v>
      </c>
      <c r="F160" s="1">
        <f>'[1]RC-1(PY)'!F160</f>
        <v>320</v>
      </c>
      <c r="G160" s="1">
        <f>'[1]RC-1(PY)'!G160</f>
        <v>24</v>
      </c>
      <c r="H160" s="1">
        <f>'[1]RC-1(PY)'!H160</f>
        <v>16</v>
      </c>
      <c r="I160" s="1">
        <f>'[1]RC-1(PY)'!I160</f>
        <v>3</v>
      </c>
      <c r="J160" s="1">
        <f>'[1]RC-1(PY)'!J160</f>
        <v>2</v>
      </c>
      <c r="K160" s="1">
        <f>'[1]RC-1(PY)'!K160</f>
        <v>3</v>
      </c>
      <c r="L160" s="1">
        <f>'[1]RC-1(PY)'!L160</f>
        <v>2</v>
      </c>
      <c r="M160" s="1">
        <f>'[1]RC-1(PY)'!M160</f>
        <v>1</v>
      </c>
      <c r="N160" s="1">
        <f>'[1]RC-1(PY)'!N160</f>
        <v>1</v>
      </c>
      <c r="O160" s="1">
        <f>'[1]RC-1(PY)'!O160</f>
        <v>2</v>
      </c>
      <c r="P160" s="1">
        <f>'[1]RC-1(PY)'!P160</f>
        <v>1</v>
      </c>
      <c r="Q160" s="1">
        <f>'[1]RC-1(PY)'!Q160</f>
        <v>1</v>
      </c>
      <c r="R160" s="1">
        <f>'[1]RC-1(PY)'!R160</f>
        <v>101</v>
      </c>
      <c r="S160" s="1">
        <f>'[1]RC-1(PY)'!S160</f>
        <v>3</v>
      </c>
      <c r="T160" s="1">
        <f>'[1]RC-1(PY)'!T160</f>
        <v>4</v>
      </c>
      <c r="U160" s="1">
        <f>'[1]RC-1(PY)'!U160</f>
        <v>0</v>
      </c>
      <c r="V160" s="1">
        <f>'[1]RC-1(PY)'!V160</f>
        <v>0</v>
      </c>
      <c r="W160" s="1">
        <f>'[1]RC-1(PY)'!W160</f>
        <v>1001</v>
      </c>
      <c r="X160" s="1">
        <f>'[1]RC-1(PY)'!X160</f>
        <v>8</v>
      </c>
      <c r="Y160" s="1">
        <f>'[1]RC-1(PY)'!Y160</f>
        <v>0</v>
      </c>
      <c r="Z160" s="1">
        <f>'[1]RC-1(PY)'!Z160</f>
        <v>0</v>
      </c>
      <c r="AA160" s="1">
        <f>'[1]RC-1(PY)'!AA160</f>
        <v>529</v>
      </c>
      <c r="AB160" s="1">
        <f>'[1]RC-1(PY)'!AB160</f>
        <v>243.03</v>
      </c>
      <c r="AC160" s="1">
        <f>'[1]RC-1(PY)'!AC160</f>
        <v>4.6100000000000003</v>
      </c>
      <c r="AD160" s="1">
        <f>'[1]RC-1(PY)'!AD160</f>
        <v>20</v>
      </c>
      <c r="AE160" s="1">
        <f>'[1]RC-1(PY)'!AE160</f>
        <v>10.76</v>
      </c>
      <c r="AF160" s="1">
        <f>'[1]RC-1(PY)'!AF160</f>
        <v>4</v>
      </c>
      <c r="AG160" s="1">
        <f>'[1]RC-1(PY)'!AG160</f>
        <v>4</v>
      </c>
      <c r="AH160" s="1">
        <f>'[1]RC-1(PY)'!AH160</f>
        <v>4</v>
      </c>
      <c r="AI160" s="1">
        <f>'[1]RC-1(PY)'!AI160</f>
        <v>0</v>
      </c>
    </row>
    <row r="161" spans="1:35" x14ac:dyDescent="0.3">
      <c r="A161" s="1">
        <f>'[1]RC-1(PY)'!A161</f>
        <v>1</v>
      </c>
      <c r="B161" s="1">
        <f>'[1]RC-1(PY)'!B161</f>
        <v>1</v>
      </c>
      <c r="C161" s="1">
        <f>'[1]RC-1(PY)'!C161</f>
        <v>2024</v>
      </c>
      <c r="D161" s="1">
        <f>'[1]RC-1(PY)'!D161</f>
        <v>4</v>
      </c>
      <c r="E161" s="1">
        <f>'[1]RC-1(PY)'!E161</f>
        <v>340</v>
      </c>
      <c r="F161" s="1">
        <f>'[1]RC-1(PY)'!F161</f>
        <v>320</v>
      </c>
      <c r="G161" s="1">
        <f>'[1]RC-1(PY)'!G161</f>
        <v>24</v>
      </c>
      <c r="H161" s="1">
        <f>'[1]RC-1(PY)'!H161</f>
        <v>17</v>
      </c>
      <c r="I161" s="1">
        <f>'[1]RC-1(PY)'!I161</f>
        <v>3</v>
      </c>
      <c r="J161" s="1">
        <f>'[1]RC-1(PY)'!J161</f>
        <v>2</v>
      </c>
      <c r="K161" s="1">
        <f>'[1]RC-1(PY)'!K161</f>
        <v>3</v>
      </c>
      <c r="L161" s="1">
        <f>'[1]RC-1(PY)'!L161</f>
        <v>2</v>
      </c>
      <c r="M161" s="1">
        <f>'[1]RC-1(PY)'!M161</f>
        <v>1</v>
      </c>
      <c r="N161" s="1">
        <f>'[1]RC-1(PY)'!N161</f>
        <v>4</v>
      </c>
      <c r="O161" s="1">
        <f>'[1]RC-1(PY)'!O161</f>
        <v>9</v>
      </c>
      <c r="P161" s="1">
        <f>'[1]RC-1(PY)'!P161</f>
        <v>0</v>
      </c>
      <c r="Q161" s="1">
        <f>'[1]RC-1(PY)'!Q161</f>
        <v>0</v>
      </c>
      <c r="R161" s="1">
        <f>'[1]RC-1(PY)'!R161</f>
        <v>101</v>
      </c>
      <c r="S161" s="1">
        <f>'[1]RC-1(PY)'!S161</f>
        <v>3</v>
      </c>
      <c r="T161" s="1">
        <f>'[1]RC-1(PY)'!T161</f>
        <v>6</v>
      </c>
      <c r="U161" s="1">
        <f>'[1]RC-1(PY)'!U161</f>
        <v>0</v>
      </c>
      <c r="V161" s="1">
        <f>'[1]RC-1(PY)'!V161</f>
        <v>0</v>
      </c>
      <c r="W161" s="1">
        <f>'[1]RC-1(PY)'!W161</f>
        <v>1001</v>
      </c>
      <c r="X161" s="1">
        <f>'[1]RC-1(PY)'!X161</f>
        <v>8</v>
      </c>
      <c r="Y161" s="1">
        <f>'[1]RC-1(PY)'!Y161</f>
        <v>0</v>
      </c>
      <c r="Z161" s="1">
        <f>'[1]RC-1(PY)'!Z161</f>
        <v>0</v>
      </c>
      <c r="AA161" s="1">
        <f>'[1]RC-1(PY)'!AA161</f>
        <v>76</v>
      </c>
      <c r="AB161" s="1">
        <f>'[1]RC-1(PY)'!AB161</f>
        <v>49.16</v>
      </c>
      <c r="AC161" s="1">
        <f>'[1]RC-1(PY)'!AC161</f>
        <v>2.3435000000000001</v>
      </c>
      <c r="AD161" s="1">
        <f>'[1]RC-1(PY)'!AD161</f>
        <v>20</v>
      </c>
      <c r="AE161" s="1">
        <f>'[1]RC-1(PY)'!AE161</f>
        <v>16.9815</v>
      </c>
      <c r="AF161" s="1">
        <f>'[1]RC-1(PY)'!AF161</f>
        <v>4</v>
      </c>
      <c r="AG161" s="1">
        <f>'[1]RC-1(PY)'!AG161</f>
        <v>4</v>
      </c>
      <c r="AH161" s="1">
        <f>'[1]RC-1(PY)'!AH161</f>
        <v>4</v>
      </c>
      <c r="AI161" s="1">
        <f>'[1]RC-1(PY)'!AI161</f>
        <v>0</v>
      </c>
    </row>
    <row r="162" spans="1:35" x14ac:dyDescent="0.3">
      <c r="A162" s="1">
        <f>'[1]RC-1(PY)'!A162</f>
        <v>1</v>
      </c>
      <c r="B162" s="1">
        <f>'[1]RC-1(PY)'!B162</f>
        <v>1</v>
      </c>
      <c r="C162" s="1">
        <f>'[1]RC-1(PY)'!C162</f>
        <v>2024</v>
      </c>
      <c r="D162" s="1">
        <f>'[1]RC-1(PY)'!D162</f>
        <v>4</v>
      </c>
      <c r="E162" s="1">
        <f>'[1]RC-1(PY)'!E162</f>
        <v>340</v>
      </c>
      <c r="F162" s="1">
        <f>'[1]RC-1(PY)'!F162</f>
        <v>320</v>
      </c>
      <c r="G162" s="1">
        <f>'[1]RC-1(PY)'!G162</f>
        <v>24</v>
      </c>
      <c r="H162" s="1">
        <f>'[1]RC-1(PY)'!H162</f>
        <v>18</v>
      </c>
      <c r="I162" s="1">
        <f>'[1]RC-1(PY)'!I162</f>
        <v>3</v>
      </c>
      <c r="J162" s="1">
        <f>'[1]RC-1(PY)'!J162</f>
        <v>2</v>
      </c>
      <c r="K162" s="1">
        <f>'[1]RC-1(PY)'!K162</f>
        <v>3</v>
      </c>
      <c r="L162" s="1">
        <f>'[1]RC-1(PY)'!L162</f>
        <v>4</v>
      </c>
      <c r="M162" s="1">
        <f>'[1]RC-1(PY)'!M162</f>
        <v>1</v>
      </c>
      <c r="N162" s="1">
        <f>'[1]RC-1(PY)'!N162</f>
        <v>1</v>
      </c>
      <c r="O162" s="1">
        <f>'[1]RC-1(PY)'!O162</f>
        <v>3</v>
      </c>
      <c r="P162" s="1">
        <f>'[1]RC-1(PY)'!P162</f>
        <v>1</v>
      </c>
      <c r="Q162" s="1">
        <f>'[1]RC-1(PY)'!Q162</f>
        <v>1</v>
      </c>
      <c r="R162" s="1">
        <f>'[1]RC-1(PY)'!R162</f>
        <v>101</v>
      </c>
      <c r="S162" s="1">
        <f>'[1]RC-1(PY)'!S162</f>
        <v>3</v>
      </c>
      <c r="T162" s="1">
        <f>'[1]RC-1(PY)'!T162</f>
        <v>4</v>
      </c>
      <c r="U162" s="1">
        <f>'[1]RC-1(PY)'!U162</f>
        <v>0</v>
      </c>
      <c r="V162" s="1">
        <f>'[1]RC-1(PY)'!V162</f>
        <v>0</v>
      </c>
      <c r="W162" s="1">
        <f>'[1]RC-1(PY)'!W162</f>
        <v>1001</v>
      </c>
      <c r="X162" s="1">
        <f>'[1]RC-1(PY)'!X162</f>
        <v>8</v>
      </c>
      <c r="Y162" s="1">
        <f>'[1]RC-1(PY)'!Y162</f>
        <v>0</v>
      </c>
      <c r="Z162" s="1">
        <f>'[1]RC-1(PY)'!Z162</f>
        <v>0</v>
      </c>
      <c r="AA162" s="1">
        <f>'[1]RC-1(PY)'!AA162</f>
        <v>129</v>
      </c>
      <c r="AB162" s="1">
        <f>'[1]RC-1(PY)'!AB162</f>
        <v>775.28</v>
      </c>
      <c r="AC162" s="1">
        <f>'[1]RC-1(PY)'!AC162</f>
        <v>42.793999999999997</v>
      </c>
      <c r="AD162" s="1">
        <f>'[1]RC-1(PY)'!AD162</f>
        <v>20</v>
      </c>
      <c r="AE162" s="1">
        <f>'[1]RC-1(PY)'!AE162</f>
        <v>326.56599999999997</v>
      </c>
      <c r="AF162" s="1">
        <f>'[1]RC-1(PY)'!AF162</f>
        <v>4</v>
      </c>
      <c r="AG162" s="1">
        <f>'[1]RC-1(PY)'!AG162</f>
        <v>4</v>
      </c>
      <c r="AH162" s="1">
        <f>'[1]RC-1(PY)'!AH162</f>
        <v>4</v>
      </c>
      <c r="AI162" s="1">
        <f>'[1]RC-1(PY)'!AI162</f>
        <v>0</v>
      </c>
    </row>
    <row r="163" spans="1:35" x14ac:dyDescent="0.3">
      <c r="A163" s="1">
        <f>'[1]RC-1(PY)'!A163</f>
        <v>1</v>
      </c>
      <c r="B163" s="1">
        <f>'[1]RC-1(PY)'!B163</f>
        <v>1</v>
      </c>
      <c r="C163" s="1">
        <f>'[1]RC-1(PY)'!C163</f>
        <v>2024</v>
      </c>
      <c r="D163" s="1">
        <f>'[1]RC-1(PY)'!D163</f>
        <v>4</v>
      </c>
      <c r="E163" s="1">
        <f>'[1]RC-1(PY)'!E163</f>
        <v>340</v>
      </c>
      <c r="F163" s="1">
        <f>'[1]RC-1(PY)'!F163</f>
        <v>320</v>
      </c>
      <c r="G163" s="1">
        <f>'[1]RC-1(PY)'!G163</f>
        <v>24</v>
      </c>
      <c r="H163" s="1">
        <f>'[1]RC-1(PY)'!H163</f>
        <v>19</v>
      </c>
      <c r="I163" s="1">
        <f>'[1]RC-1(PY)'!I163</f>
        <v>3</v>
      </c>
      <c r="J163" s="1">
        <f>'[1]RC-1(PY)'!J163</f>
        <v>2</v>
      </c>
      <c r="K163" s="1">
        <f>'[1]RC-1(PY)'!K163</f>
        <v>3</v>
      </c>
      <c r="L163" s="1">
        <f>'[1]RC-1(PY)'!L163</f>
        <v>2</v>
      </c>
      <c r="M163" s="1">
        <f>'[1]RC-1(PY)'!M163</f>
        <v>1</v>
      </c>
      <c r="N163" s="1">
        <f>'[1]RC-1(PY)'!N163</f>
        <v>1</v>
      </c>
      <c r="O163" s="1">
        <f>'[1]RC-1(PY)'!O163</f>
        <v>3</v>
      </c>
      <c r="P163" s="1">
        <f>'[1]RC-1(PY)'!P163</f>
        <v>1</v>
      </c>
      <c r="Q163" s="1">
        <f>'[1]RC-1(PY)'!Q163</f>
        <v>0</v>
      </c>
      <c r="R163" s="1">
        <f>'[1]RC-1(PY)'!R163</f>
        <v>101</v>
      </c>
      <c r="S163" s="1">
        <f>'[1]RC-1(PY)'!S163</f>
        <v>3</v>
      </c>
      <c r="T163" s="1">
        <f>'[1]RC-1(PY)'!T163</f>
        <v>4</v>
      </c>
      <c r="U163" s="1">
        <f>'[1]RC-1(PY)'!U163</f>
        <v>0</v>
      </c>
      <c r="V163" s="1">
        <f>'[1]RC-1(PY)'!V163</f>
        <v>0</v>
      </c>
      <c r="W163" s="1">
        <f>'[1]RC-1(PY)'!W163</f>
        <v>1001</v>
      </c>
      <c r="X163" s="1">
        <f>'[1]RC-1(PY)'!X163</f>
        <v>8</v>
      </c>
      <c r="Y163" s="1">
        <f>'[1]RC-1(PY)'!Y163</f>
        <v>0</v>
      </c>
      <c r="Z163" s="1">
        <f>'[1]RC-1(PY)'!Z163</f>
        <v>0</v>
      </c>
      <c r="AA163" s="1">
        <f>'[1]RC-1(PY)'!AA163</f>
        <v>1394</v>
      </c>
      <c r="AB163" s="1">
        <f>'[1]RC-1(PY)'!AB163</f>
        <v>874.58</v>
      </c>
      <c r="AC163" s="1">
        <f>'[1]RC-1(PY)'!AC163</f>
        <v>2.02</v>
      </c>
      <c r="AD163" s="1">
        <f>'[1]RC-1(PY)'!AD163</f>
        <v>20</v>
      </c>
      <c r="AE163" s="1">
        <f>'[1]RC-1(PY)'!AE163</f>
        <v>10.220000000000001</v>
      </c>
      <c r="AF163" s="1">
        <f>'[1]RC-1(PY)'!AF163</f>
        <v>4</v>
      </c>
      <c r="AG163" s="1">
        <f>'[1]RC-1(PY)'!AG163</f>
        <v>4</v>
      </c>
      <c r="AH163" s="1">
        <f>'[1]RC-1(PY)'!AH163</f>
        <v>4</v>
      </c>
      <c r="AI163" s="1">
        <f>'[1]RC-1(PY)'!AI163</f>
        <v>0</v>
      </c>
    </row>
    <row r="164" spans="1:35" x14ac:dyDescent="0.3">
      <c r="A164" s="1">
        <f>'[1]RC-1(PY)'!A164</f>
        <v>1</v>
      </c>
      <c r="B164" s="1">
        <f>'[1]RC-1(PY)'!B164</f>
        <v>1</v>
      </c>
      <c r="C164" s="1">
        <f>'[1]RC-1(PY)'!C164</f>
        <v>2024</v>
      </c>
      <c r="D164" s="1">
        <f>'[1]RC-1(PY)'!D164</f>
        <v>4</v>
      </c>
      <c r="E164" s="1">
        <f>'[1]RC-1(PY)'!E164</f>
        <v>340</v>
      </c>
      <c r="F164" s="1">
        <f>'[1]RC-1(PY)'!F164</f>
        <v>320</v>
      </c>
      <c r="G164" s="1">
        <f>'[1]RC-1(PY)'!G164</f>
        <v>24</v>
      </c>
      <c r="H164" s="1">
        <f>'[1]RC-1(PY)'!H164</f>
        <v>21</v>
      </c>
      <c r="I164" s="1">
        <f>'[1]RC-1(PY)'!I164</f>
        <v>3</v>
      </c>
      <c r="J164" s="1">
        <f>'[1]RC-1(PY)'!J164</f>
        <v>2</v>
      </c>
      <c r="K164" s="1">
        <f>'[1]RC-1(PY)'!K164</f>
        <v>3</v>
      </c>
      <c r="L164" s="1">
        <f>'[1]RC-1(PY)'!L164</f>
        <v>2</v>
      </c>
      <c r="M164" s="1">
        <f>'[1]RC-1(PY)'!M164</f>
        <v>1</v>
      </c>
      <c r="N164" s="1">
        <f>'[1]RC-1(PY)'!N164</f>
        <v>1</v>
      </c>
      <c r="O164" s="1">
        <f>'[1]RC-1(PY)'!O164</f>
        <v>3</v>
      </c>
      <c r="P164" s="1">
        <f>'[1]RC-1(PY)'!P164</f>
        <v>1</v>
      </c>
      <c r="Q164" s="1">
        <f>'[1]RC-1(PY)'!Q164</f>
        <v>1</v>
      </c>
      <c r="R164" s="1">
        <f>'[1]RC-1(PY)'!R164</f>
        <v>101</v>
      </c>
      <c r="S164" s="1">
        <f>'[1]RC-1(PY)'!S164</f>
        <v>3</v>
      </c>
      <c r="T164" s="1">
        <f>'[1]RC-1(PY)'!T164</f>
        <v>4</v>
      </c>
      <c r="U164" s="1">
        <f>'[1]RC-1(PY)'!U164</f>
        <v>0</v>
      </c>
      <c r="V164" s="1">
        <f>'[1]RC-1(PY)'!V164</f>
        <v>0</v>
      </c>
      <c r="W164" s="1">
        <f>'[1]RC-1(PY)'!W164</f>
        <v>1001</v>
      </c>
      <c r="X164" s="1">
        <f>'[1]RC-1(PY)'!X164</f>
        <v>8</v>
      </c>
      <c r="Y164" s="1">
        <f>'[1]RC-1(PY)'!Y164</f>
        <v>0</v>
      </c>
      <c r="Z164" s="1">
        <f>'[1]RC-1(PY)'!Z164</f>
        <v>0</v>
      </c>
      <c r="AA164" s="1">
        <f>'[1]RC-1(PY)'!AA164</f>
        <v>1250</v>
      </c>
      <c r="AB164" s="1">
        <f>'[1]RC-1(PY)'!AB164</f>
        <v>628.73</v>
      </c>
      <c r="AC164" s="1">
        <f>'[1]RC-1(PY)'!AC164</f>
        <v>1.35</v>
      </c>
      <c r="AD164" s="1">
        <f>'[1]RC-1(PY)'!AD164</f>
        <v>20</v>
      </c>
      <c r="AE164" s="1">
        <f>'[1]RC-1(PY)'!AE164</f>
        <v>17.7</v>
      </c>
      <c r="AF164" s="1">
        <f>'[1]RC-1(PY)'!AF164</f>
        <v>4</v>
      </c>
      <c r="AG164" s="1">
        <f>'[1]RC-1(PY)'!AG164</f>
        <v>4</v>
      </c>
      <c r="AH164" s="1">
        <f>'[1]RC-1(PY)'!AH164</f>
        <v>4</v>
      </c>
      <c r="AI164" s="1">
        <f>'[1]RC-1(PY)'!AI164</f>
        <v>0</v>
      </c>
    </row>
    <row r="165" spans="1:35" x14ac:dyDescent="0.3">
      <c r="A165" s="1">
        <f>'[1]RC-1(PY)'!A165</f>
        <v>1</v>
      </c>
      <c r="B165" s="1">
        <f>'[1]RC-1(PY)'!B165</f>
        <v>1</v>
      </c>
      <c r="C165" s="1">
        <f>'[1]RC-1(PY)'!C165</f>
        <v>2024</v>
      </c>
      <c r="D165" s="1">
        <f>'[1]RC-1(PY)'!D165</f>
        <v>4</v>
      </c>
      <c r="E165" s="1">
        <f>'[1]RC-1(PY)'!E165</f>
        <v>340</v>
      </c>
      <c r="F165" s="1">
        <f>'[1]RC-1(PY)'!F165</f>
        <v>320</v>
      </c>
      <c r="G165" s="1">
        <f>'[1]RC-1(PY)'!G165</f>
        <v>24</v>
      </c>
      <c r="H165" s="1">
        <f>'[1]RC-1(PY)'!H165</f>
        <v>22</v>
      </c>
      <c r="I165" s="1">
        <f>'[1]RC-1(PY)'!I165</f>
        <v>3</v>
      </c>
      <c r="J165" s="1">
        <f>'[1]RC-1(PY)'!J165</f>
        <v>2</v>
      </c>
      <c r="K165" s="1">
        <f>'[1]RC-1(PY)'!K165</f>
        <v>3</v>
      </c>
      <c r="L165" s="1">
        <f>'[1]RC-1(PY)'!L165</f>
        <v>1</v>
      </c>
      <c r="M165" s="1">
        <f>'[1]RC-1(PY)'!M165</f>
        <v>1</v>
      </c>
      <c r="N165" s="1">
        <f>'[1]RC-1(PY)'!N165</f>
        <v>4</v>
      </c>
      <c r="O165" s="1">
        <f>'[1]RC-1(PY)'!O165</f>
        <v>9</v>
      </c>
      <c r="P165" s="1">
        <f>'[1]RC-1(PY)'!P165</f>
        <v>1</v>
      </c>
      <c r="Q165" s="1">
        <f>'[1]RC-1(PY)'!Q165</f>
        <v>1</v>
      </c>
      <c r="R165" s="1">
        <f>'[1]RC-1(PY)'!R165</f>
        <v>101</v>
      </c>
      <c r="S165" s="1">
        <f>'[1]RC-1(PY)'!S165</f>
        <v>3</v>
      </c>
      <c r="T165" s="1">
        <f>'[1]RC-1(PY)'!T165</f>
        <v>4</v>
      </c>
      <c r="U165" s="1">
        <f>'[1]RC-1(PY)'!U165</f>
        <v>0</v>
      </c>
      <c r="V165" s="1">
        <f>'[1]RC-1(PY)'!V165</f>
        <v>0</v>
      </c>
      <c r="W165" s="1">
        <f>'[1]RC-1(PY)'!W165</f>
        <v>1001</v>
      </c>
      <c r="X165" s="1">
        <f>'[1]RC-1(PY)'!X165</f>
        <v>8</v>
      </c>
      <c r="Y165" s="1">
        <f>'[1]RC-1(PY)'!Y165</f>
        <v>0</v>
      </c>
      <c r="Z165" s="1">
        <f>'[1]RC-1(PY)'!Z165</f>
        <v>0</v>
      </c>
      <c r="AA165" s="1">
        <f>'[1]RC-1(PY)'!AA165</f>
        <v>4778</v>
      </c>
      <c r="AB165" s="1">
        <f>'[1]RC-1(PY)'!AB165</f>
        <v>735</v>
      </c>
      <c r="AC165" s="1">
        <f>'[1]RC-1(PY)'!AC165</f>
        <v>0</v>
      </c>
      <c r="AD165" s="1">
        <f>'[1]RC-1(PY)'!AD165</f>
        <v>20</v>
      </c>
      <c r="AE165" s="1">
        <f>'[1]RC-1(PY)'!AE165</f>
        <v>0.1052</v>
      </c>
      <c r="AF165" s="1">
        <f>'[1]RC-1(PY)'!AF165</f>
        <v>4</v>
      </c>
      <c r="AG165" s="1">
        <f>'[1]RC-1(PY)'!AG165</f>
        <v>4</v>
      </c>
      <c r="AH165" s="1">
        <f>'[1]RC-1(PY)'!AH165</f>
        <v>4</v>
      </c>
      <c r="AI165" s="1">
        <f>'[1]RC-1(PY)'!AI165</f>
        <v>0</v>
      </c>
    </row>
    <row r="166" spans="1:35" x14ac:dyDescent="0.3">
      <c r="A166" s="1">
        <f>'[1]RC-1(PY)'!A166</f>
        <v>1</v>
      </c>
      <c r="B166" s="1">
        <f>'[1]RC-1(PY)'!B166</f>
        <v>1</v>
      </c>
      <c r="C166" s="1">
        <f>'[1]RC-1(PY)'!C166</f>
        <v>2024</v>
      </c>
      <c r="D166" s="1">
        <f>'[1]RC-1(PY)'!D166</f>
        <v>4</v>
      </c>
      <c r="E166" s="1">
        <f>'[1]RC-1(PY)'!E166</f>
        <v>340</v>
      </c>
      <c r="F166" s="1">
        <f>'[1]RC-1(PY)'!F166</f>
        <v>320</v>
      </c>
      <c r="G166" s="1">
        <f>'[1]RC-1(PY)'!G166</f>
        <v>24</v>
      </c>
      <c r="H166" s="1">
        <f>'[1]RC-1(PY)'!H166</f>
        <v>27</v>
      </c>
      <c r="I166" s="1">
        <f>'[1]RC-1(PY)'!I166</f>
        <v>3</v>
      </c>
      <c r="J166" s="1">
        <f>'[1]RC-1(PY)'!J166</f>
        <v>2</v>
      </c>
      <c r="K166" s="1">
        <f>'[1]RC-1(PY)'!K166</f>
        <v>3</v>
      </c>
      <c r="L166" s="1">
        <f>'[1]RC-1(PY)'!L166</f>
        <v>2</v>
      </c>
      <c r="M166" s="1">
        <f>'[1]RC-1(PY)'!M166</f>
        <v>1</v>
      </c>
      <c r="N166" s="1">
        <f>'[1]RC-1(PY)'!N166</f>
        <v>1</v>
      </c>
      <c r="O166" s="1">
        <f>'[1]RC-1(PY)'!O166</f>
        <v>3</v>
      </c>
      <c r="P166" s="1">
        <f>'[1]RC-1(PY)'!P166</f>
        <v>1</v>
      </c>
      <c r="Q166" s="1">
        <f>'[1]RC-1(PY)'!Q166</f>
        <v>1</v>
      </c>
      <c r="R166" s="1">
        <f>'[1]RC-1(PY)'!R166</f>
        <v>101</v>
      </c>
      <c r="S166" s="1">
        <f>'[1]RC-1(PY)'!S166</f>
        <v>3</v>
      </c>
      <c r="T166" s="1">
        <f>'[1]RC-1(PY)'!T166</f>
        <v>4</v>
      </c>
      <c r="U166" s="1">
        <f>'[1]RC-1(PY)'!U166</f>
        <v>0</v>
      </c>
      <c r="V166" s="1">
        <f>'[1]RC-1(PY)'!V166</f>
        <v>0</v>
      </c>
      <c r="W166" s="1">
        <f>'[1]RC-1(PY)'!W166</f>
        <v>1001</v>
      </c>
      <c r="X166" s="1">
        <f>'[1]RC-1(PY)'!X166</f>
        <v>8</v>
      </c>
      <c r="Y166" s="1">
        <f>'[1]RC-1(PY)'!Y166</f>
        <v>0</v>
      </c>
      <c r="Z166" s="1">
        <f>'[1]RC-1(PY)'!Z166</f>
        <v>0</v>
      </c>
      <c r="AA166" s="1">
        <f>'[1]RC-1(PY)'!AA166</f>
        <v>169</v>
      </c>
      <c r="AB166" s="1">
        <f>'[1]RC-1(PY)'!AB166</f>
        <v>277.73</v>
      </c>
      <c r="AC166" s="1">
        <f>'[1]RC-1(PY)'!AC166</f>
        <v>13.3246</v>
      </c>
      <c r="AD166" s="1">
        <f>'[1]RC-1(PY)'!AD166</f>
        <v>19</v>
      </c>
      <c r="AE166" s="1">
        <f>'[1]RC-1(PY)'!AE166</f>
        <v>26.9908</v>
      </c>
      <c r="AF166" s="1">
        <f>'[1]RC-1(PY)'!AF166</f>
        <v>4</v>
      </c>
      <c r="AG166" s="1">
        <f>'[1]RC-1(PY)'!AG166</f>
        <v>4</v>
      </c>
      <c r="AH166" s="1">
        <f>'[1]RC-1(PY)'!AH166</f>
        <v>4</v>
      </c>
      <c r="AI166" s="1">
        <f>'[1]RC-1(PY)'!AI166</f>
        <v>0</v>
      </c>
    </row>
    <row r="167" spans="1:35" x14ac:dyDescent="0.3">
      <c r="A167" s="1">
        <f>'[1]RC-1(PY)'!A167</f>
        <v>1</v>
      </c>
      <c r="B167" s="1">
        <f>'[1]RC-1(PY)'!B167</f>
        <v>1</v>
      </c>
      <c r="C167" s="1">
        <f>'[1]RC-1(PY)'!C167</f>
        <v>2024</v>
      </c>
      <c r="D167" s="1">
        <f>'[1]RC-1(PY)'!D167</f>
        <v>4</v>
      </c>
      <c r="E167" s="1">
        <f>'[1]RC-1(PY)'!E167</f>
        <v>340</v>
      </c>
      <c r="F167" s="1">
        <f>'[1]RC-1(PY)'!F167</f>
        <v>320</v>
      </c>
      <c r="G167" s="1">
        <f>'[1]RC-1(PY)'!G167</f>
        <v>24</v>
      </c>
      <c r="H167" s="1">
        <f>'[1]RC-1(PY)'!H167</f>
        <v>28</v>
      </c>
      <c r="I167" s="1">
        <f>'[1]RC-1(PY)'!I167</f>
        <v>3</v>
      </c>
      <c r="J167" s="1">
        <f>'[1]RC-1(PY)'!J167</f>
        <v>2</v>
      </c>
      <c r="K167" s="1">
        <f>'[1]RC-1(PY)'!K167</f>
        <v>3</v>
      </c>
      <c r="L167" s="1">
        <f>'[1]RC-1(PY)'!L167</f>
        <v>2</v>
      </c>
      <c r="M167" s="1">
        <f>'[1]RC-1(PY)'!M167</f>
        <v>1</v>
      </c>
      <c r="N167" s="1">
        <f>'[1]RC-1(PY)'!N167</f>
        <v>1</v>
      </c>
      <c r="O167" s="1">
        <f>'[1]RC-1(PY)'!O167</f>
        <v>5</v>
      </c>
      <c r="P167" s="1">
        <f>'[1]RC-1(PY)'!P167</f>
        <v>1</v>
      </c>
      <c r="Q167" s="1">
        <f>'[1]RC-1(PY)'!Q167</f>
        <v>0</v>
      </c>
      <c r="R167" s="1">
        <f>'[1]RC-1(PY)'!R167</f>
        <v>101</v>
      </c>
      <c r="S167" s="1">
        <f>'[1]RC-1(PY)'!S167</f>
        <v>3</v>
      </c>
      <c r="T167" s="1">
        <f>'[1]RC-1(PY)'!T167</f>
        <v>4</v>
      </c>
      <c r="U167" s="1">
        <f>'[1]RC-1(PY)'!U167</f>
        <v>0</v>
      </c>
      <c r="V167" s="1">
        <f>'[1]RC-1(PY)'!V167</f>
        <v>0</v>
      </c>
      <c r="W167" s="1">
        <f>'[1]RC-1(PY)'!W167</f>
        <v>1001</v>
      </c>
      <c r="X167" s="1">
        <f>'[1]RC-1(PY)'!X167</f>
        <v>8</v>
      </c>
      <c r="Y167" s="1">
        <f>'[1]RC-1(PY)'!Y167</f>
        <v>0</v>
      </c>
      <c r="Z167" s="1">
        <f>'[1]RC-1(PY)'!Z167</f>
        <v>0</v>
      </c>
      <c r="AA167" s="1">
        <f>'[1]RC-1(PY)'!AA167</f>
        <v>551</v>
      </c>
      <c r="AB167" s="1">
        <f>'[1]RC-1(PY)'!AB167</f>
        <v>1283.1099999999999</v>
      </c>
      <c r="AC167" s="1">
        <f>'[1]RC-1(PY)'!AC167</f>
        <v>0</v>
      </c>
      <c r="AD167" s="1">
        <f>'[1]RC-1(PY)'!AD167</f>
        <v>20</v>
      </c>
      <c r="AE167" s="1">
        <f>'[1]RC-1(PY)'!AE167</f>
        <v>34.374299999999998</v>
      </c>
      <c r="AF167" s="1">
        <f>'[1]RC-1(PY)'!AF167</f>
        <v>4</v>
      </c>
      <c r="AG167" s="1">
        <f>'[1]RC-1(PY)'!AG167</f>
        <v>4</v>
      </c>
      <c r="AH167" s="1">
        <f>'[1]RC-1(PY)'!AH167</f>
        <v>4</v>
      </c>
      <c r="AI167" s="1">
        <f>'[1]RC-1(PY)'!AI167</f>
        <v>0</v>
      </c>
    </row>
    <row r="168" spans="1:35" x14ac:dyDescent="0.3">
      <c r="A168" s="1">
        <f>'[1]RC-1(PY)'!A168</f>
        <v>1</v>
      </c>
      <c r="B168" s="1">
        <f>'[1]RC-1(PY)'!B168</f>
        <v>1</v>
      </c>
      <c r="C168" s="1">
        <f>'[1]RC-1(PY)'!C168</f>
        <v>2024</v>
      </c>
      <c r="D168" s="1">
        <f>'[1]RC-1(PY)'!D168</f>
        <v>4</v>
      </c>
      <c r="E168" s="1">
        <f>'[1]RC-1(PY)'!E168</f>
        <v>340</v>
      </c>
      <c r="F168" s="1">
        <f>'[1]RC-1(PY)'!F168</f>
        <v>320</v>
      </c>
      <c r="G168" s="1">
        <f>'[1]RC-1(PY)'!G168</f>
        <v>24</v>
      </c>
      <c r="H168" s="1">
        <f>'[1]RC-1(PY)'!H168</f>
        <v>29</v>
      </c>
      <c r="I168" s="1">
        <f>'[1]RC-1(PY)'!I168</f>
        <v>3</v>
      </c>
      <c r="J168" s="1">
        <f>'[1]RC-1(PY)'!J168</f>
        <v>2</v>
      </c>
      <c r="K168" s="1">
        <f>'[1]RC-1(PY)'!K168</f>
        <v>3</v>
      </c>
      <c r="L168" s="1">
        <f>'[1]RC-1(PY)'!L168</f>
        <v>6</v>
      </c>
      <c r="M168" s="1">
        <f>'[1]RC-1(PY)'!M168</f>
        <v>1</v>
      </c>
      <c r="N168" s="1">
        <f>'[1]RC-1(PY)'!N168</f>
        <v>1</v>
      </c>
      <c r="O168" s="1">
        <f>'[1]RC-1(PY)'!O168</f>
        <v>5</v>
      </c>
      <c r="P168" s="1">
        <f>'[1]RC-1(PY)'!P168</f>
        <v>1</v>
      </c>
      <c r="Q168" s="1">
        <f>'[1]RC-1(PY)'!Q168</f>
        <v>1</v>
      </c>
      <c r="R168" s="1">
        <f>'[1]RC-1(PY)'!R168</f>
        <v>101</v>
      </c>
      <c r="S168" s="1">
        <f>'[1]RC-1(PY)'!S168</f>
        <v>3</v>
      </c>
      <c r="T168" s="1">
        <f>'[1]RC-1(PY)'!T168</f>
        <v>4</v>
      </c>
      <c r="U168" s="1">
        <f>'[1]RC-1(PY)'!U168</f>
        <v>0</v>
      </c>
      <c r="V168" s="1">
        <f>'[1]RC-1(PY)'!V168</f>
        <v>0</v>
      </c>
      <c r="W168" s="1">
        <f>'[1]RC-1(PY)'!W168</f>
        <v>1001</v>
      </c>
      <c r="X168" s="1">
        <f>'[1]RC-1(PY)'!X168</f>
        <v>8</v>
      </c>
      <c r="Y168" s="1">
        <f>'[1]RC-1(PY)'!Y168</f>
        <v>0</v>
      </c>
      <c r="Z168" s="1">
        <f>'[1]RC-1(PY)'!Z168</f>
        <v>0</v>
      </c>
      <c r="AA168" s="1">
        <f>'[1]RC-1(PY)'!AA168</f>
        <v>142</v>
      </c>
      <c r="AB168" s="1">
        <f>'[1]RC-1(PY)'!AB168</f>
        <v>105.59</v>
      </c>
      <c r="AC168" s="1">
        <f>'[1]RC-1(PY)'!AC168</f>
        <v>14.8825</v>
      </c>
      <c r="AD168" s="1">
        <f>'[1]RC-1(PY)'!AD168</f>
        <v>20</v>
      </c>
      <c r="AE168" s="1">
        <f>'[1]RC-1(PY)'!AE168</f>
        <v>17.379100000000001</v>
      </c>
      <c r="AF168" s="1">
        <f>'[1]RC-1(PY)'!AF168</f>
        <v>4</v>
      </c>
      <c r="AG168" s="1">
        <f>'[1]RC-1(PY)'!AG168</f>
        <v>4</v>
      </c>
      <c r="AH168" s="1">
        <f>'[1]RC-1(PY)'!AH168</f>
        <v>4</v>
      </c>
      <c r="AI168" s="1">
        <f>'[1]RC-1(PY)'!AI168</f>
        <v>0</v>
      </c>
    </row>
    <row r="169" spans="1:35" x14ac:dyDescent="0.3">
      <c r="A169" s="1">
        <f>'[1]RC-1(PY)'!A169</f>
        <v>1</v>
      </c>
      <c r="B169" s="1">
        <f>'[1]RC-1(PY)'!B169</f>
        <v>1</v>
      </c>
      <c r="C169" s="1">
        <f>'[1]RC-1(PY)'!C169</f>
        <v>2024</v>
      </c>
      <c r="D169" s="1">
        <f>'[1]RC-1(PY)'!D169</f>
        <v>4</v>
      </c>
      <c r="E169" s="1">
        <f>'[1]RC-1(PY)'!E169</f>
        <v>340</v>
      </c>
      <c r="F169" s="1">
        <f>'[1]RC-1(PY)'!F169</f>
        <v>320</v>
      </c>
      <c r="G169" s="1">
        <f>'[1]RC-1(PY)'!G169</f>
        <v>24</v>
      </c>
      <c r="H169" s="1">
        <f>'[1]RC-1(PY)'!H169</f>
        <v>30</v>
      </c>
      <c r="I169" s="1">
        <f>'[1]RC-1(PY)'!I169</f>
        <v>3</v>
      </c>
      <c r="J169" s="1">
        <f>'[1]RC-1(PY)'!J169</f>
        <v>2</v>
      </c>
      <c r="K169" s="1">
        <f>'[1]RC-1(PY)'!K169</f>
        <v>3</v>
      </c>
      <c r="L169" s="1">
        <f>'[1]RC-1(PY)'!L169</f>
        <v>2</v>
      </c>
      <c r="M169" s="1">
        <f>'[1]RC-1(PY)'!M169</f>
        <v>1</v>
      </c>
      <c r="N169" s="1">
        <f>'[1]RC-1(PY)'!N169</f>
        <v>3</v>
      </c>
      <c r="O169" s="1">
        <f>'[1]RC-1(PY)'!O169</f>
        <v>0</v>
      </c>
      <c r="P169" s="1">
        <f>'[1]RC-1(PY)'!P169</f>
        <v>1</v>
      </c>
      <c r="Q169" s="1">
        <f>'[1]RC-1(PY)'!Q169</f>
        <v>1</v>
      </c>
      <c r="R169" s="1">
        <f>'[1]RC-1(PY)'!R169</f>
        <v>101</v>
      </c>
      <c r="S169" s="1">
        <f>'[1]RC-1(PY)'!S169</f>
        <v>3</v>
      </c>
      <c r="T169" s="1">
        <f>'[1]RC-1(PY)'!T169</f>
        <v>4</v>
      </c>
      <c r="U169" s="1">
        <f>'[1]RC-1(PY)'!U169</f>
        <v>0</v>
      </c>
      <c r="V169" s="1">
        <f>'[1]RC-1(PY)'!V169</f>
        <v>0</v>
      </c>
      <c r="W169" s="1">
        <f>'[1]RC-1(PY)'!W169</f>
        <v>1001</v>
      </c>
      <c r="X169" s="1">
        <f>'[1]RC-1(PY)'!X169</f>
        <v>8</v>
      </c>
      <c r="Y169" s="1">
        <f>'[1]RC-1(PY)'!Y169</f>
        <v>0</v>
      </c>
      <c r="Z169" s="1">
        <f>'[1]RC-1(PY)'!Z169</f>
        <v>0</v>
      </c>
      <c r="AA169" s="1">
        <f>'[1]RC-1(PY)'!AA169</f>
        <v>326</v>
      </c>
      <c r="AB169" s="1">
        <f>'[1]RC-1(PY)'!AB169</f>
        <v>690.46</v>
      </c>
      <c r="AC169" s="1">
        <f>'[1]RC-1(PY)'!AC169</f>
        <v>21.2255</v>
      </c>
      <c r="AD169" s="1">
        <f>'[1]RC-1(PY)'!AD169</f>
        <v>20</v>
      </c>
      <c r="AE169" s="1">
        <f>'[1]RC-1(PY)'!AE169</f>
        <v>54.676000000000002</v>
      </c>
      <c r="AF169" s="1">
        <f>'[1]RC-1(PY)'!AF169</f>
        <v>4</v>
      </c>
      <c r="AG169" s="1">
        <f>'[1]RC-1(PY)'!AG169</f>
        <v>4</v>
      </c>
      <c r="AH169" s="1">
        <f>'[1]RC-1(PY)'!AH169</f>
        <v>4</v>
      </c>
      <c r="AI169" s="1">
        <f>'[1]RC-1(PY)'!AI169</f>
        <v>0</v>
      </c>
    </row>
    <row r="170" spans="1:35" x14ac:dyDescent="0.3">
      <c r="A170" s="1">
        <f>'[1]RC-1(PY)'!A170</f>
        <v>1</v>
      </c>
      <c r="B170" s="1">
        <f>'[1]RC-1(PY)'!B170</f>
        <v>1</v>
      </c>
      <c r="C170" s="1">
        <f>'[1]RC-1(PY)'!C170</f>
        <v>2024</v>
      </c>
      <c r="D170" s="1">
        <f>'[1]RC-1(PY)'!D170</f>
        <v>4</v>
      </c>
      <c r="E170" s="1">
        <f>'[1]RC-1(PY)'!E170</f>
        <v>340</v>
      </c>
      <c r="F170" s="1">
        <f>'[1]RC-1(PY)'!F170</f>
        <v>320</v>
      </c>
      <c r="G170" s="1">
        <f>'[1]RC-1(PY)'!G170</f>
        <v>24</v>
      </c>
      <c r="H170" s="1">
        <f>'[1]RC-1(PY)'!H170</f>
        <v>31</v>
      </c>
      <c r="I170" s="1">
        <f>'[1]RC-1(PY)'!I170</f>
        <v>3</v>
      </c>
      <c r="J170" s="1">
        <f>'[1]RC-1(PY)'!J170</f>
        <v>2</v>
      </c>
      <c r="K170" s="1">
        <f>'[1]RC-1(PY)'!K170</f>
        <v>3</v>
      </c>
      <c r="L170" s="1">
        <f>'[1]RC-1(PY)'!L170</f>
        <v>2</v>
      </c>
      <c r="M170" s="1">
        <f>'[1]RC-1(PY)'!M170</f>
        <v>1</v>
      </c>
      <c r="N170" s="1">
        <f>'[1]RC-1(PY)'!N170</f>
        <v>1</v>
      </c>
      <c r="O170" s="1">
        <f>'[1]RC-1(PY)'!O170</f>
        <v>5</v>
      </c>
      <c r="P170" s="1">
        <f>'[1]RC-1(PY)'!P170</f>
        <v>1</v>
      </c>
      <c r="Q170" s="1">
        <f>'[1]RC-1(PY)'!Q170</f>
        <v>1</v>
      </c>
      <c r="R170" s="1">
        <f>'[1]RC-1(PY)'!R170</f>
        <v>101</v>
      </c>
      <c r="S170" s="1">
        <f>'[1]RC-1(PY)'!S170</f>
        <v>3</v>
      </c>
      <c r="T170" s="1">
        <f>'[1]RC-1(PY)'!T170</f>
        <v>4</v>
      </c>
      <c r="U170" s="1">
        <f>'[1]RC-1(PY)'!U170</f>
        <v>0</v>
      </c>
      <c r="V170" s="1">
        <f>'[1]RC-1(PY)'!V170</f>
        <v>0</v>
      </c>
      <c r="W170" s="1">
        <f>'[1]RC-1(PY)'!W170</f>
        <v>1001</v>
      </c>
      <c r="X170" s="1">
        <f>'[1]RC-1(PY)'!X170</f>
        <v>8</v>
      </c>
      <c r="Y170" s="1">
        <f>'[1]RC-1(PY)'!Y170</f>
        <v>0</v>
      </c>
      <c r="Z170" s="1">
        <f>'[1]RC-1(PY)'!Z170</f>
        <v>0</v>
      </c>
      <c r="AA170" s="1">
        <f>'[1]RC-1(PY)'!AA170</f>
        <v>579</v>
      </c>
      <c r="AB170" s="1">
        <f>'[1]RC-1(PY)'!AB170</f>
        <v>568.47</v>
      </c>
      <c r="AC170" s="1">
        <f>'[1]RC-1(PY)'!AC170</f>
        <v>17.929200000000002</v>
      </c>
      <c r="AD170" s="1">
        <f>'[1]RC-1(PY)'!AD170</f>
        <v>20</v>
      </c>
      <c r="AE170" s="1">
        <f>'[1]RC-1(PY)'!AE170</f>
        <v>17.988099999999999</v>
      </c>
      <c r="AF170" s="1">
        <f>'[1]RC-1(PY)'!AF170</f>
        <v>4</v>
      </c>
      <c r="AG170" s="1">
        <f>'[1]RC-1(PY)'!AG170</f>
        <v>4</v>
      </c>
      <c r="AH170" s="1">
        <f>'[1]RC-1(PY)'!AH170</f>
        <v>4</v>
      </c>
      <c r="AI170" s="1">
        <f>'[1]RC-1(PY)'!AI170</f>
        <v>0</v>
      </c>
    </row>
    <row r="171" spans="1:35" x14ac:dyDescent="0.3">
      <c r="A171" s="1">
        <f>'[1]RC-1(PY)'!A171</f>
        <v>1</v>
      </c>
      <c r="B171" s="1">
        <f>'[1]RC-1(PY)'!B171</f>
        <v>1</v>
      </c>
      <c r="C171" s="1">
        <f>'[1]RC-1(PY)'!C171</f>
        <v>2024</v>
      </c>
      <c r="D171" s="1">
        <f>'[1]RC-1(PY)'!D171</f>
        <v>4</v>
      </c>
      <c r="E171" s="1">
        <f>'[1]RC-1(PY)'!E171</f>
        <v>340</v>
      </c>
      <c r="F171" s="1">
        <f>'[1]RC-1(PY)'!F171</f>
        <v>320</v>
      </c>
      <c r="G171" s="1">
        <f>'[1]RC-1(PY)'!G171</f>
        <v>24</v>
      </c>
      <c r="H171" s="1">
        <f>'[1]RC-1(PY)'!H171</f>
        <v>33</v>
      </c>
      <c r="I171" s="1">
        <f>'[1]RC-1(PY)'!I171</f>
        <v>3</v>
      </c>
      <c r="J171" s="1">
        <f>'[1]RC-1(PY)'!J171</f>
        <v>2</v>
      </c>
      <c r="K171" s="1">
        <f>'[1]RC-1(PY)'!K171</f>
        <v>3</v>
      </c>
      <c r="L171" s="1">
        <f>'[1]RC-1(PY)'!L171</f>
        <v>3</v>
      </c>
      <c r="M171" s="1">
        <f>'[1]RC-1(PY)'!M171</f>
        <v>2</v>
      </c>
      <c r="N171" s="1">
        <f>'[1]RC-1(PY)'!N171</f>
        <v>1</v>
      </c>
      <c r="O171" s="1">
        <f>'[1]RC-1(PY)'!O171</f>
        <v>5</v>
      </c>
      <c r="P171" s="1">
        <f>'[1]RC-1(PY)'!P171</f>
        <v>1</v>
      </c>
      <c r="Q171" s="1">
        <f>'[1]RC-1(PY)'!Q171</f>
        <v>1</v>
      </c>
      <c r="R171" s="1">
        <f>'[1]RC-1(PY)'!R171</f>
        <v>101</v>
      </c>
      <c r="S171" s="1">
        <f>'[1]RC-1(PY)'!S171</f>
        <v>3</v>
      </c>
      <c r="T171" s="1">
        <f>'[1]RC-1(PY)'!T171</f>
        <v>6</v>
      </c>
      <c r="U171" s="1">
        <f>'[1]RC-1(PY)'!U171</f>
        <v>0</v>
      </c>
      <c r="V171" s="1">
        <f>'[1]RC-1(PY)'!V171</f>
        <v>0</v>
      </c>
      <c r="W171" s="1">
        <f>'[1]RC-1(PY)'!W171</f>
        <v>1001</v>
      </c>
      <c r="X171" s="1">
        <f>'[1]RC-1(PY)'!X171</f>
        <v>8</v>
      </c>
      <c r="Y171" s="1">
        <f>'[1]RC-1(PY)'!Y171</f>
        <v>0</v>
      </c>
      <c r="Z171" s="1">
        <f>'[1]RC-1(PY)'!Z171</f>
        <v>0</v>
      </c>
      <c r="AA171" s="1">
        <f>'[1]RC-1(PY)'!AA171</f>
        <v>1414</v>
      </c>
      <c r="AB171" s="1">
        <f>'[1]RC-1(PY)'!AB171</f>
        <v>2352.87</v>
      </c>
      <c r="AC171" s="1">
        <f>'[1]RC-1(PY)'!AC171</f>
        <v>20.45</v>
      </c>
      <c r="AD171" s="1">
        <f>'[1]RC-1(PY)'!AD171</f>
        <v>20</v>
      </c>
      <c r="AE171" s="1">
        <f>'[1]RC-1(PY)'!AE171</f>
        <v>33.06</v>
      </c>
      <c r="AF171" s="1">
        <f>'[1]RC-1(PY)'!AF171</f>
        <v>4</v>
      </c>
      <c r="AG171" s="1">
        <f>'[1]RC-1(PY)'!AG171</f>
        <v>4</v>
      </c>
      <c r="AH171" s="1">
        <f>'[1]RC-1(PY)'!AH171</f>
        <v>4</v>
      </c>
      <c r="AI171" s="1">
        <f>'[1]RC-1(PY)'!AI171</f>
        <v>0</v>
      </c>
    </row>
    <row r="172" spans="1:35" x14ac:dyDescent="0.3">
      <c r="A172" s="1">
        <f>'[1]RC-1(PY)'!A172</f>
        <v>1</v>
      </c>
      <c r="B172" s="1">
        <f>'[1]RC-1(PY)'!B172</f>
        <v>1</v>
      </c>
      <c r="C172" s="1">
        <f>'[1]RC-1(PY)'!C172</f>
        <v>2024</v>
      </c>
      <c r="D172" s="1">
        <f>'[1]RC-1(PY)'!D172</f>
        <v>4</v>
      </c>
      <c r="E172" s="1">
        <f>'[1]RC-1(PY)'!E172</f>
        <v>340</v>
      </c>
      <c r="F172" s="1">
        <f>'[1]RC-1(PY)'!F172</f>
        <v>320</v>
      </c>
      <c r="G172" s="1">
        <f>'[1]RC-1(PY)'!G172</f>
        <v>24</v>
      </c>
      <c r="H172" s="1">
        <f>'[1]RC-1(PY)'!H172</f>
        <v>2</v>
      </c>
      <c r="I172" s="1">
        <f>'[1]RC-1(PY)'!I172</f>
        <v>3</v>
      </c>
      <c r="J172" s="1">
        <f>'[1]RC-1(PY)'!J172</f>
        <v>3</v>
      </c>
      <c r="K172" s="1">
        <f>'[1]RC-1(PY)'!K172</f>
        <v>3</v>
      </c>
      <c r="L172" s="1">
        <f>'[1]RC-1(PY)'!L172</f>
        <v>4</v>
      </c>
      <c r="M172" s="1">
        <f>'[1]RC-1(PY)'!M172</f>
        <v>1</v>
      </c>
      <c r="N172" s="1">
        <f>'[1]RC-1(PY)'!N172</f>
        <v>1</v>
      </c>
      <c r="O172" s="1">
        <f>'[1]RC-1(PY)'!O172</f>
        <v>2</v>
      </c>
      <c r="P172" s="1">
        <f>'[1]RC-1(PY)'!P172</f>
        <v>1</v>
      </c>
      <c r="Q172" s="1">
        <f>'[1]RC-1(PY)'!Q172</f>
        <v>0</v>
      </c>
      <c r="R172" s="1">
        <f>'[1]RC-1(PY)'!R172</f>
        <v>101</v>
      </c>
      <c r="S172" s="1">
        <f>'[1]RC-1(PY)'!S172</f>
        <v>3</v>
      </c>
      <c r="T172" s="1">
        <f>'[1]RC-1(PY)'!T172</f>
        <v>4</v>
      </c>
      <c r="U172" s="1">
        <f>'[1]RC-1(PY)'!U172</f>
        <v>0</v>
      </c>
      <c r="V172" s="1">
        <f>'[1]RC-1(PY)'!V172</f>
        <v>0</v>
      </c>
      <c r="W172" s="1">
        <f>'[1]RC-1(PY)'!W172</f>
        <v>1001</v>
      </c>
      <c r="X172" s="1">
        <f>'[1]RC-1(PY)'!X172</f>
        <v>8</v>
      </c>
      <c r="Y172" s="1">
        <f>'[1]RC-1(PY)'!Y172</f>
        <v>0</v>
      </c>
      <c r="Z172" s="1">
        <f>'[1]RC-1(PY)'!Z172</f>
        <v>0</v>
      </c>
      <c r="AA172" s="1">
        <f>'[1]RC-1(PY)'!AA172</f>
        <v>497</v>
      </c>
      <c r="AB172" s="1">
        <f>'[1]RC-1(PY)'!AB172</f>
        <v>627</v>
      </c>
      <c r="AC172" s="1">
        <f>'[1]RC-1(PY)'!AC172</f>
        <v>21.173100000000002</v>
      </c>
      <c r="AD172" s="1">
        <f>'[1]RC-1(PY)'!AD172</f>
        <v>20</v>
      </c>
      <c r="AE172" s="1">
        <f>'[1]RC-1(PY)'!AE172</f>
        <v>22.079699999999999</v>
      </c>
      <c r="AF172" s="1">
        <f>'[1]RC-1(PY)'!AF172</f>
        <v>4</v>
      </c>
      <c r="AG172" s="1">
        <f>'[1]RC-1(PY)'!AG172</f>
        <v>4</v>
      </c>
      <c r="AH172" s="1">
        <f>'[1]RC-1(PY)'!AH172</f>
        <v>4</v>
      </c>
      <c r="AI172" s="1">
        <f>'[1]RC-1(PY)'!AI172</f>
        <v>0</v>
      </c>
    </row>
    <row r="173" spans="1:35" x14ac:dyDescent="0.3">
      <c r="A173" s="1">
        <f>'[1]RC-1(PY)'!A173</f>
        <v>1</v>
      </c>
      <c r="B173" s="1">
        <f>'[1]RC-1(PY)'!B173</f>
        <v>1</v>
      </c>
      <c r="C173" s="1">
        <f>'[1]RC-1(PY)'!C173</f>
        <v>2024</v>
      </c>
      <c r="D173" s="1">
        <f>'[1]RC-1(PY)'!D173</f>
        <v>4</v>
      </c>
      <c r="E173" s="1">
        <f>'[1]RC-1(PY)'!E173</f>
        <v>340</v>
      </c>
      <c r="F173" s="1">
        <f>'[1]RC-1(PY)'!F173</f>
        <v>320</v>
      </c>
      <c r="G173" s="1">
        <f>'[1]RC-1(PY)'!G173</f>
        <v>24</v>
      </c>
      <c r="H173" s="1">
        <f>'[1]RC-1(PY)'!H173</f>
        <v>1</v>
      </c>
      <c r="I173" s="1">
        <f>'[1]RC-1(PY)'!I173</f>
        <v>4</v>
      </c>
      <c r="J173" s="1">
        <f>'[1]RC-1(PY)'!J173</f>
        <v>1</v>
      </c>
      <c r="K173" s="1">
        <f>'[1]RC-1(PY)'!K173</f>
        <v>3</v>
      </c>
      <c r="L173" s="1">
        <f>'[1]RC-1(PY)'!L173</f>
        <v>4</v>
      </c>
      <c r="M173" s="1">
        <f>'[1]RC-1(PY)'!M173</f>
        <v>1</v>
      </c>
      <c r="N173" s="1">
        <f>'[1]RC-1(PY)'!N173</f>
        <v>1</v>
      </c>
      <c r="O173" s="1">
        <f>'[1]RC-1(PY)'!O173</f>
        <v>5</v>
      </c>
      <c r="P173" s="1">
        <f>'[1]RC-1(PY)'!P173</f>
        <v>1</v>
      </c>
      <c r="Q173" s="1">
        <f>'[1]RC-1(PY)'!Q173</f>
        <v>1</v>
      </c>
      <c r="R173" s="1">
        <f>'[1]RC-1(PY)'!R173</f>
        <v>101</v>
      </c>
      <c r="S173" s="1">
        <f>'[1]RC-1(PY)'!S173</f>
        <v>3</v>
      </c>
      <c r="T173" s="1">
        <f>'[1]RC-1(PY)'!T173</f>
        <v>4</v>
      </c>
      <c r="U173" s="1">
        <f>'[1]RC-1(PY)'!U173</f>
        <v>0</v>
      </c>
      <c r="V173" s="1">
        <f>'[1]RC-1(PY)'!V173</f>
        <v>0</v>
      </c>
      <c r="W173" s="1">
        <f>'[1]RC-1(PY)'!W173</f>
        <v>1001</v>
      </c>
      <c r="X173" s="1">
        <f>'[1]RC-1(PY)'!X173</f>
        <v>8</v>
      </c>
      <c r="Y173" s="1">
        <f>'[1]RC-1(PY)'!Y173</f>
        <v>0</v>
      </c>
      <c r="Z173" s="1">
        <f>'[1]RC-1(PY)'!Z173</f>
        <v>0</v>
      </c>
      <c r="AA173" s="1">
        <f>'[1]RC-1(PY)'!AA173</f>
        <v>243</v>
      </c>
      <c r="AB173" s="1">
        <f>'[1]RC-1(PY)'!AB173</f>
        <v>488.37</v>
      </c>
      <c r="AC173" s="1">
        <f>'[1]RC-1(PY)'!AC173</f>
        <v>0</v>
      </c>
      <c r="AD173" s="1">
        <f>'[1]RC-1(PY)'!AD173</f>
        <v>20</v>
      </c>
      <c r="AE173" s="1">
        <f>'[1]RC-1(PY)'!AE173</f>
        <v>38.609900000000003</v>
      </c>
      <c r="AF173" s="1">
        <f>'[1]RC-1(PY)'!AF173</f>
        <v>4</v>
      </c>
      <c r="AG173" s="1">
        <f>'[1]RC-1(PY)'!AG173</f>
        <v>4</v>
      </c>
      <c r="AH173" s="1">
        <f>'[1]RC-1(PY)'!AH173</f>
        <v>4</v>
      </c>
      <c r="AI173" s="1">
        <f>'[1]RC-1(PY)'!AI173</f>
        <v>0</v>
      </c>
    </row>
    <row r="174" spans="1:35" x14ac:dyDescent="0.3">
      <c r="A174" s="1">
        <f>'[1]RC-1(PY)'!A174</f>
        <v>1</v>
      </c>
      <c r="B174" s="1">
        <f>'[1]RC-1(PY)'!B174</f>
        <v>1</v>
      </c>
      <c r="C174" s="1">
        <f>'[1]RC-1(PY)'!C174</f>
        <v>2024</v>
      </c>
      <c r="D174" s="1">
        <f>'[1]RC-1(PY)'!D174</f>
        <v>4</v>
      </c>
      <c r="E174" s="1">
        <f>'[1]RC-1(PY)'!E174</f>
        <v>340</v>
      </c>
      <c r="F174" s="1">
        <f>'[1]RC-1(PY)'!F174</f>
        <v>320</v>
      </c>
      <c r="G174" s="1">
        <f>'[1]RC-1(PY)'!G174</f>
        <v>24</v>
      </c>
      <c r="H174" s="1">
        <f>'[1]RC-1(PY)'!H174</f>
        <v>2</v>
      </c>
      <c r="I174" s="1">
        <f>'[1]RC-1(PY)'!I174</f>
        <v>4</v>
      </c>
      <c r="J174" s="1">
        <f>'[1]RC-1(PY)'!J174</f>
        <v>1</v>
      </c>
      <c r="K174" s="1">
        <f>'[1]RC-1(PY)'!K174</f>
        <v>3</v>
      </c>
      <c r="L174" s="1">
        <f>'[1]RC-1(PY)'!L174</f>
        <v>3</v>
      </c>
      <c r="M174" s="1">
        <f>'[1]RC-1(PY)'!M174</f>
        <v>1</v>
      </c>
      <c r="N174" s="1">
        <f>'[1]RC-1(PY)'!N174</f>
        <v>1</v>
      </c>
      <c r="O174" s="1">
        <f>'[1]RC-1(PY)'!O174</f>
        <v>2</v>
      </c>
      <c r="P174" s="1">
        <f>'[1]RC-1(PY)'!P174</f>
        <v>1</v>
      </c>
      <c r="Q174" s="1">
        <f>'[1]RC-1(PY)'!Q174</f>
        <v>0</v>
      </c>
      <c r="R174" s="1">
        <f>'[1]RC-1(PY)'!R174</f>
        <v>101</v>
      </c>
      <c r="S174" s="1">
        <f>'[1]RC-1(PY)'!S174</f>
        <v>3</v>
      </c>
      <c r="T174" s="1">
        <f>'[1]RC-1(PY)'!T174</f>
        <v>4</v>
      </c>
      <c r="U174" s="1">
        <f>'[1]RC-1(PY)'!U174</f>
        <v>0</v>
      </c>
      <c r="V174" s="1">
        <f>'[1]RC-1(PY)'!V174</f>
        <v>0</v>
      </c>
      <c r="W174" s="1">
        <f>'[1]RC-1(PY)'!W174</f>
        <v>1001</v>
      </c>
      <c r="X174" s="1">
        <f>'[1]RC-1(PY)'!X174</f>
        <v>8</v>
      </c>
      <c r="Y174" s="1">
        <f>'[1]RC-1(PY)'!Y174</f>
        <v>0</v>
      </c>
      <c r="Z174" s="1">
        <f>'[1]RC-1(PY)'!Z174</f>
        <v>0</v>
      </c>
      <c r="AA174" s="1">
        <f>'[1]RC-1(PY)'!AA174</f>
        <v>458</v>
      </c>
      <c r="AB174" s="1">
        <f>'[1]RC-1(PY)'!AB174</f>
        <v>550.16</v>
      </c>
      <c r="AC174" s="1">
        <f>'[1]RC-1(PY)'!AC174</f>
        <v>15.619300000000001</v>
      </c>
      <c r="AD174" s="1">
        <f>'[1]RC-1(PY)'!AD174</f>
        <v>20</v>
      </c>
      <c r="AE174" s="1">
        <f>'[1]RC-1(PY)'!AE174</f>
        <v>25.736000000000001</v>
      </c>
      <c r="AF174" s="1">
        <f>'[1]RC-1(PY)'!AF174</f>
        <v>4</v>
      </c>
      <c r="AG174" s="1">
        <f>'[1]RC-1(PY)'!AG174</f>
        <v>4</v>
      </c>
      <c r="AH174" s="1">
        <f>'[1]RC-1(PY)'!AH174</f>
        <v>4</v>
      </c>
      <c r="AI174" s="1">
        <f>'[1]RC-1(PY)'!AI174</f>
        <v>0</v>
      </c>
    </row>
    <row r="175" spans="1:35" x14ac:dyDescent="0.3">
      <c r="A175" s="1">
        <f>'[1]RC-1(PY)'!A175</f>
        <v>1</v>
      </c>
      <c r="B175" s="1">
        <f>'[1]RC-1(PY)'!B175</f>
        <v>1</v>
      </c>
      <c r="C175" s="1">
        <f>'[1]RC-1(PY)'!C175</f>
        <v>2024</v>
      </c>
      <c r="D175" s="1">
        <f>'[1]RC-1(PY)'!D175</f>
        <v>4</v>
      </c>
      <c r="E175" s="1">
        <f>'[1]RC-1(PY)'!E175</f>
        <v>340</v>
      </c>
      <c r="F175" s="1">
        <f>'[1]RC-1(PY)'!F175</f>
        <v>320</v>
      </c>
      <c r="G175" s="1">
        <f>'[1]RC-1(PY)'!G175</f>
        <v>24</v>
      </c>
      <c r="H175" s="1">
        <f>'[1]RC-1(PY)'!H175</f>
        <v>3</v>
      </c>
      <c r="I175" s="1">
        <f>'[1]RC-1(PY)'!I175</f>
        <v>4</v>
      </c>
      <c r="J175" s="1">
        <f>'[1]RC-1(PY)'!J175</f>
        <v>1</v>
      </c>
      <c r="K175" s="1">
        <f>'[1]RC-1(PY)'!K175</f>
        <v>3</v>
      </c>
      <c r="L175" s="1">
        <f>'[1]RC-1(PY)'!L175</f>
        <v>2</v>
      </c>
      <c r="M175" s="1">
        <f>'[1]RC-1(PY)'!M175</f>
        <v>1</v>
      </c>
      <c r="N175" s="1">
        <f>'[1]RC-1(PY)'!N175</f>
        <v>1</v>
      </c>
      <c r="O175" s="1">
        <f>'[1]RC-1(PY)'!O175</f>
        <v>1</v>
      </c>
      <c r="P175" s="1">
        <f>'[1]RC-1(PY)'!P175</f>
        <v>1</v>
      </c>
      <c r="Q175" s="1">
        <f>'[1]RC-1(PY)'!Q175</f>
        <v>1</v>
      </c>
      <c r="R175" s="1">
        <f>'[1]RC-1(PY)'!R175</f>
        <v>101</v>
      </c>
      <c r="S175" s="1">
        <f>'[1]RC-1(PY)'!S175</f>
        <v>3</v>
      </c>
      <c r="T175" s="1">
        <f>'[1]RC-1(PY)'!T175</f>
        <v>4</v>
      </c>
      <c r="U175" s="1">
        <f>'[1]RC-1(PY)'!U175</f>
        <v>0</v>
      </c>
      <c r="V175" s="1">
        <f>'[1]RC-1(PY)'!V175</f>
        <v>0</v>
      </c>
      <c r="W175" s="1">
        <f>'[1]RC-1(PY)'!W175</f>
        <v>1001</v>
      </c>
      <c r="X175" s="1">
        <f>'[1]RC-1(PY)'!X175</f>
        <v>8</v>
      </c>
      <c r="Y175" s="1">
        <f>'[1]RC-1(PY)'!Y175</f>
        <v>0</v>
      </c>
      <c r="Z175" s="1">
        <f>'[1]RC-1(PY)'!Z175</f>
        <v>0</v>
      </c>
      <c r="AA175" s="1">
        <f>'[1]RC-1(PY)'!AA175</f>
        <v>988</v>
      </c>
      <c r="AB175" s="1">
        <f>'[1]RC-1(PY)'!AB175</f>
        <v>658.7</v>
      </c>
      <c r="AC175" s="1">
        <f>'[1]RC-1(PY)'!AC175</f>
        <v>16.761299999999999</v>
      </c>
      <c r="AD175" s="1">
        <f>'[1]RC-1(PY)'!AD175</f>
        <v>20</v>
      </c>
      <c r="AE175" s="1">
        <f>'[1]RC-1(PY)'!AE175</f>
        <v>17.719000000000001</v>
      </c>
      <c r="AF175" s="1">
        <f>'[1]RC-1(PY)'!AF175</f>
        <v>4</v>
      </c>
      <c r="AG175" s="1">
        <f>'[1]RC-1(PY)'!AG175</f>
        <v>4</v>
      </c>
      <c r="AH175" s="1">
        <f>'[1]RC-1(PY)'!AH175</f>
        <v>4</v>
      </c>
      <c r="AI175" s="1">
        <f>'[1]RC-1(PY)'!AI175</f>
        <v>0</v>
      </c>
    </row>
    <row r="176" spans="1:35" x14ac:dyDescent="0.3">
      <c r="A176" s="1">
        <f>'[1]RC-1(PY)'!A176</f>
        <v>1</v>
      </c>
      <c r="B176" s="1">
        <f>'[1]RC-1(PY)'!B176</f>
        <v>1</v>
      </c>
      <c r="C176" s="1">
        <f>'[1]RC-1(PY)'!C176</f>
        <v>2024</v>
      </c>
      <c r="D176" s="1">
        <f>'[1]RC-1(PY)'!D176</f>
        <v>4</v>
      </c>
      <c r="E176" s="1">
        <f>'[1]RC-1(PY)'!E176</f>
        <v>340</v>
      </c>
      <c r="F176" s="1">
        <f>'[1]RC-1(PY)'!F176</f>
        <v>320</v>
      </c>
      <c r="G176" s="1">
        <f>'[1]RC-1(PY)'!G176</f>
        <v>24</v>
      </c>
      <c r="H176" s="1">
        <f>'[1]RC-1(PY)'!H176</f>
        <v>4</v>
      </c>
      <c r="I176" s="1">
        <f>'[1]RC-1(PY)'!I176</f>
        <v>4</v>
      </c>
      <c r="J176" s="1">
        <f>'[1]RC-1(PY)'!J176</f>
        <v>1</v>
      </c>
      <c r="K176" s="1">
        <f>'[1]RC-1(PY)'!K176</f>
        <v>3</v>
      </c>
      <c r="L176" s="1">
        <f>'[1]RC-1(PY)'!L176</f>
        <v>1</v>
      </c>
      <c r="M176" s="1">
        <f>'[1]RC-1(PY)'!M176</f>
        <v>1</v>
      </c>
      <c r="N176" s="1">
        <f>'[1]RC-1(PY)'!N176</f>
        <v>1</v>
      </c>
      <c r="O176" s="1">
        <f>'[1]RC-1(PY)'!O176</f>
        <v>2</v>
      </c>
      <c r="P176" s="1">
        <f>'[1]RC-1(PY)'!P176</f>
        <v>1</v>
      </c>
      <c r="Q176" s="1">
        <f>'[1]RC-1(PY)'!Q176</f>
        <v>1</v>
      </c>
      <c r="R176" s="1">
        <f>'[1]RC-1(PY)'!R176</f>
        <v>101</v>
      </c>
      <c r="S176" s="1">
        <f>'[1]RC-1(PY)'!S176</f>
        <v>3</v>
      </c>
      <c r="T176" s="1">
        <f>'[1]RC-1(PY)'!T176</f>
        <v>4</v>
      </c>
      <c r="U176" s="1">
        <f>'[1]RC-1(PY)'!U176</f>
        <v>0</v>
      </c>
      <c r="V176" s="1">
        <f>'[1]RC-1(PY)'!V176</f>
        <v>0</v>
      </c>
      <c r="W176" s="1">
        <f>'[1]RC-1(PY)'!W176</f>
        <v>1001</v>
      </c>
      <c r="X176" s="1">
        <f>'[1]RC-1(PY)'!X176</f>
        <v>8</v>
      </c>
      <c r="Y176" s="1">
        <f>'[1]RC-1(PY)'!Y176</f>
        <v>0</v>
      </c>
      <c r="Z176" s="1">
        <f>'[1]RC-1(PY)'!Z176</f>
        <v>0</v>
      </c>
      <c r="AA176" s="1">
        <f>'[1]RC-1(PY)'!AA176</f>
        <v>4890</v>
      </c>
      <c r="AB176" s="1">
        <f>'[1]RC-1(PY)'!AB176</f>
        <v>2347.12</v>
      </c>
      <c r="AC176" s="1">
        <f>'[1]RC-1(PY)'!AC176</f>
        <v>4.6638000000000002</v>
      </c>
      <c r="AD176" s="1">
        <f>'[1]RC-1(PY)'!AD176</f>
        <v>20</v>
      </c>
      <c r="AE176" s="1">
        <f>'[1]RC-1(PY)'!AE176</f>
        <v>8.9787999999999997</v>
      </c>
      <c r="AF176" s="1">
        <f>'[1]RC-1(PY)'!AF176</f>
        <v>4</v>
      </c>
      <c r="AG176" s="1">
        <f>'[1]RC-1(PY)'!AG176</f>
        <v>4</v>
      </c>
      <c r="AH176" s="1">
        <f>'[1]RC-1(PY)'!AH176</f>
        <v>4</v>
      </c>
      <c r="AI176" s="1">
        <f>'[1]RC-1(PY)'!AI176</f>
        <v>0</v>
      </c>
    </row>
    <row r="177" spans="1:35" x14ac:dyDescent="0.3">
      <c r="A177" s="1">
        <f>'[1]RC-1(PY)'!A177</f>
        <v>1</v>
      </c>
      <c r="B177" s="1">
        <f>'[1]RC-1(PY)'!B177</f>
        <v>1</v>
      </c>
      <c r="C177" s="1">
        <f>'[1]RC-1(PY)'!C177</f>
        <v>2024</v>
      </c>
      <c r="D177" s="1">
        <f>'[1]RC-1(PY)'!D177</f>
        <v>4</v>
      </c>
      <c r="E177" s="1">
        <f>'[1]RC-1(PY)'!E177</f>
        <v>340</v>
      </c>
      <c r="F177" s="1">
        <f>'[1]RC-1(PY)'!F177</f>
        <v>320</v>
      </c>
      <c r="G177" s="1">
        <f>'[1]RC-1(PY)'!G177</f>
        <v>24</v>
      </c>
      <c r="H177" s="1">
        <f>'[1]RC-1(PY)'!H177</f>
        <v>5</v>
      </c>
      <c r="I177" s="1">
        <f>'[1]RC-1(PY)'!I177</f>
        <v>4</v>
      </c>
      <c r="J177" s="1">
        <f>'[1]RC-1(PY)'!J177</f>
        <v>1</v>
      </c>
      <c r="K177" s="1">
        <f>'[1]RC-1(PY)'!K177</f>
        <v>3</v>
      </c>
      <c r="L177" s="1">
        <f>'[1]RC-1(PY)'!L177</f>
        <v>1</v>
      </c>
      <c r="M177" s="1">
        <f>'[1]RC-1(PY)'!M177</f>
        <v>1</v>
      </c>
      <c r="N177" s="1">
        <f>'[1]RC-1(PY)'!N177</f>
        <v>1</v>
      </c>
      <c r="O177" s="1">
        <f>'[1]RC-1(PY)'!O177</f>
        <v>3</v>
      </c>
      <c r="P177" s="1">
        <f>'[1]RC-1(PY)'!P177</f>
        <v>1</v>
      </c>
      <c r="Q177" s="1">
        <f>'[1]RC-1(PY)'!Q177</f>
        <v>1</v>
      </c>
      <c r="R177" s="1">
        <f>'[1]RC-1(PY)'!R177</f>
        <v>101</v>
      </c>
      <c r="S177" s="1">
        <f>'[1]RC-1(PY)'!S177</f>
        <v>3</v>
      </c>
      <c r="T177" s="1">
        <f>'[1]RC-1(PY)'!T177</f>
        <v>4</v>
      </c>
      <c r="U177" s="1">
        <f>'[1]RC-1(PY)'!U177</f>
        <v>0</v>
      </c>
      <c r="V177" s="1">
        <f>'[1]RC-1(PY)'!V177</f>
        <v>0</v>
      </c>
      <c r="W177" s="1">
        <f>'[1]RC-1(PY)'!W177</f>
        <v>1001</v>
      </c>
      <c r="X177" s="1">
        <f>'[1]RC-1(PY)'!X177</f>
        <v>8</v>
      </c>
      <c r="Y177" s="1">
        <f>'[1]RC-1(PY)'!Y177</f>
        <v>0</v>
      </c>
      <c r="Z177" s="1">
        <f>'[1]RC-1(PY)'!Z177</f>
        <v>0</v>
      </c>
      <c r="AA177" s="1">
        <f>'[1]RC-1(PY)'!AA177</f>
        <v>350</v>
      </c>
      <c r="AB177" s="1">
        <f>'[1]RC-1(PY)'!AB177</f>
        <v>461.1</v>
      </c>
      <c r="AC177" s="1">
        <f>'[1]RC-1(PY)'!AC177</f>
        <v>8.0167999999999999</v>
      </c>
      <c r="AD177" s="1">
        <f>'[1]RC-1(PY)'!AD177</f>
        <v>20</v>
      </c>
      <c r="AE177" s="1">
        <f>'[1]RC-1(PY)'!AE177</f>
        <v>22.176600000000001</v>
      </c>
      <c r="AF177" s="1">
        <f>'[1]RC-1(PY)'!AF177</f>
        <v>4</v>
      </c>
      <c r="AG177" s="1">
        <f>'[1]RC-1(PY)'!AG177</f>
        <v>4</v>
      </c>
      <c r="AH177" s="1">
        <f>'[1]RC-1(PY)'!AH177</f>
        <v>4</v>
      </c>
      <c r="AI177" s="1">
        <f>'[1]RC-1(PY)'!AI177</f>
        <v>0</v>
      </c>
    </row>
    <row r="178" spans="1:35" x14ac:dyDescent="0.3">
      <c r="A178" s="1">
        <f>'[1]RC-1(PY)'!A178</f>
        <v>1</v>
      </c>
      <c r="B178" s="1">
        <f>'[1]RC-1(PY)'!B178</f>
        <v>1</v>
      </c>
      <c r="C178" s="1">
        <f>'[1]RC-1(PY)'!C178</f>
        <v>2024</v>
      </c>
      <c r="D178" s="1">
        <f>'[1]RC-1(PY)'!D178</f>
        <v>4</v>
      </c>
      <c r="E178" s="1">
        <f>'[1]RC-1(PY)'!E178</f>
        <v>340</v>
      </c>
      <c r="F178" s="1">
        <f>'[1]RC-1(PY)'!F178</f>
        <v>320</v>
      </c>
      <c r="G178" s="1">
        <f>'[1]RC-1(PY)'!G178</f>
        <v>24</v>
      </c>
      <c r="H178" s="1">
        <f>'[1]RC-1(PY)'!H178</f>
        <v>6</v>
      </c>
      <c r="I178" s="1">
        <f>'[1]RC-1(PY)'!I178</f>
        <v>4</v>
      </c>
      <c r="J178" s="1">
        <f>'[1]RC-1(PY)'!J178</f>
        <v>1</v>
      </c>
      <c r="K178" s="1">
        <f>'[1]RC-1(PY)'!K178</f>
        <v>3</v>
      </c>
      <c r="L178" s="1">
        <f>'[1]RC-1(PY)'!L178</f>
        <v>10</v>
      </c>
      <c r="M178" s="1">
        <f>'[1]RC-1(PY)'!M178</f>
        <v>2</v>
      </c>
      <c r="N178" s="1">
        <f>'[1]RC-1(PY)'!N178</f>
        <v>1</v>
      </c>
      <c r="O178" s="1">
        <f>'[1]RC-1(PY)'!O178</f>
        <v>5</v>
      </c>
      <c r="P178" s="1">
        <f>'[1]RC-1(PY)'!P178</f>
        <v>1</v>
      </c>
      <c r="Q178" s="1">
        <f>'[1]RC-1(PY)'!Q178</f>
        <v>1</v>
      </c>
      <c r="R178" s="1">
        <f>'[1]RC-1(PY)'!R178</f>
        <v>101</v>
      </c>
      <c r="S178" s="1">
        <f>'[1]RC-1(PY)'!S178</f>
        <v>3</v>
      </c>
      <c r="T178" s="1">
        <f>'[1]RC-1(PY)'!T178</f>
        <v>4</v>
      </c>
      <c r="U178" s="1">
        <f>'[1]RC-1(PY)'!U178</f>
        <v>0</v>
      </c>
      <c r="V178" s="1">
        <f>'[1]RC-1(PY)'!V178</f>
        <v>0</v>
      </c>
      <c r="W178" s="1">
        <f>'[1]RC-1(PY)'!W178</f>
        <v>1001</v>
      </c>
      <c r="X178" s="1">
        <f>'[1]RC-1(PY)'!X178</f>
        <v>8</v>
      </c>
      <c r="Y178" s="1">
        <f>'[1]RC-1(PY)'!Y178</f>
        <v>0</v>
      </c>
      <c r="Z178" s="1">
        <f>'[1]RC-1(PY)'!Z178</f>
        <v>0</v>
      </c>
      <c r="AA178" s="1">
        <f>'[1]RC-1(PY)'!AA178</f>
        <v>474</v>
      </c>
      <c r="AB178" s="1">
        <f>'[1]RC-1(PY)'!AB178</f>
        <v>345.6</v>
      </c>
      <c r="AC178" s="1">
        <f>'[1]RC-1(PY)'!AC178</f>
        <v>0</v>
      </c>
      <c r="AD178" s="1">
        <f>'[1]RC-1(PY)'!AD178</f>
        <v>20</v>
      </c>
      <c r="AE178" s="1">
        <f>'[1]RC-1(PY)'!AE178</f>
        <v>10.2606</v>
      </c>
      <c r="AF178" s="1">
        <f>'[1]RC-1(PY)'!AF178</f>
        <v>4</v>
      </c>
      <c r="AG178" s="1">
        <f>'[1]RC-1(PY)'!AG178</f>
        <v>4</v>
      </c>
      <c r="AH178" s="1">
        <f>'[1]RC-1(PY)'!AH178</f>
        <v>4</v>
      </c>
      <c r="AI178" s="1">
        <f>'[1]RC-1(PY)'!AI178</f>
        <v>0</v>
      </c>
    </row>
    <row r="179" spans="1:35" x14ac:dyDescent="0.3">
      <c r="A179" s="1">
        <f>'[1]RC-1(PY)'!A179</f>
        <v>1</v>
      </c>
      <c r="B179" s="1">
        <f>'[1]RC-1(PY)'!B179</f>
        <v>1</v>
      </c>
      <c r="C179" s="1">
        <f>'[1]RC-1(PY)'!C179</f>
        <v>2024</v>
      </c>
      <c r="D179" s="1">
        <f>'[1]RC-1(PY)'!D179</f>
        <v>4</v>
      </c>
      <c r="E179" s="1">
        <f>'[1]RC-1(PY)'!E179</f>
        <v>340</v>
      </c>
      <c r="F179" s="1">
        <f>'[1]RC-1(PY)'!F179</f>
        <v>320</v>
      </c>
      <c r="G179" s="1">
        <f>'[1]RC-1(PY)'!G179</f>
        <v>24</v>
      </c>
      <c r="H179" s="1">
        <f>'[1]RC-1(PY)'!H179</f>
        <v>7</v>
      </c>
      <c r="I179" s="1">
        <f>'[1]RC-1(PY)'!I179</f>
        <v>4</v>
      </c>
      <c r="J179" s="1">
        <f>'[1]RC-1(PY)'!J179</f>
        <v>1</v>
      </c>
      <c r="K179" s="1">
        <f>'[1]RC-1(PY)'!K179</f>
        <v>3</v>
      </c>
      <c r="L179" s="1">
        <f>'[1]RC-1(PY)'!L179</f>
        <v>1</v>
      </c>
      <c r="M179" s="1">
        <f>'[1]RC-1(PY)'!M179</f>
        <v>1</v>
      </c>
      <c r="N179" s="1">
        <f>'[1]RC-1(PY)'!N179</f>
        <v>4</v>
      </c>
      <c r="O179" s="1">
        <f>'[1]RC-1(PY)'!O179</f>
        <v>9</v>
      </c>
      <c r="P179" s="1">
        <f>'[1]RC-1(PY)'!P179</f>
        <v>1</v>
      </c>
      <c r="Q179" s="1">
        <f>'[1]RC-1(PY)'!Q179</f>
        <v>1</v>
      </c>
      <c r="R179" s="1">
        <f>'[1]RC-1(PY)'!R179</f>
        <v>101</v>
      </c>
      <c r="S179" s="1">
        <f>'[1]RC-1(PY)'!S179</f>
        <v>3</v>
      </c>
      <c r="T179" s="1">
        <f>'[1]RC-1(PY)'!T179</f>
        <v>4</v>
      </c>
      <c r="U179" s="1">
        <f>'[1]RC-1(PY)'!U179</f>
        <v>0</v>
      </c>
      <c r="V179" s="1">
        <f>'[1]RC-1(PY)'!V179</f>
        <v>0</v>
      </c>
      <c r="W179" s="1">
        <f>'[1]RC-1(PY)'!W179</f>
        <v>1001</v>
      </c>
      <c r="X179" s="1">
        <f>'[1]RC-1(PY)'!X179</f>
        <v>8</v>
      </c>
      <c r="Y179" s="1">
        <f>'[1]RC-1(PY)'!Y179</f>
        <v>0</v>
      </c>
      <c r="Z179" s="1">
        <f>'[1]RC-1(PY)'!Z179</f>
        <v>0</v>
      </c>
      <c r="AA179" s="1">
        <f>'[1]RC-1(PY)'!AA179</f>
        <v>378</v>
      </c>
      <c r="AB179" s="1">
        <f>'[1]RC-1(PY)'!AB179</f>
        <v>607.82000000000005</v>
      </c>
      <c r="AC179" s="1">
        <f>'[1]RC-1(PY)'!AC179</f>
        <v>25.493400000000001</v>
      </c>
      <c r="AD179" s="1">
        <f>'[1]RC-1(PY)'!AD179</f>
        <v>20</v>
      </c>
      <c r="AE179" s="1">
        <f>'[1]RC-1(PY)'!AE179</f>
        <v>26.2486</v>
      </c>
      <c r="AF179" s="1">
        <f>'[1]RC-1(PY)'!AF179</f>
        <v>4</v>
      </c>
      <c r="AG179" s="1">
        <f>'[1]RC-1(PY)'!AG179</f>
        <v>4</v>
      </c>
      <c r="AH179" s="1">
        <f>'[1]RC-1(PY)'!AH179</f>
        <v>4</v>
      </c>
      <c r="AI179" s="1">
        <f>'[1]RC-1(PY)'!AI179</f>
        <v>0</v>
      </c>
    </row>
    <row r="180" spans="1:35" x14ac:dyDescent="0.3">
      <c r="A180" s="1">
        <f>'[1]RC-1(PY)'!A180</f>
        <v>1</v>
      </c>
      <c r="B180" s="1">
        <f>'[1]RC-1(PY)'!B180</f>
        <v>1</v>
      </c>
      <c r="C180" s="1">
        <f>'[1]RC-1(PY)'!C180</f>
        <v>2024</v>
      </c>
      <c r="D180" s="1">
        <f>'[1]RC-1(PY)'!D180</f>
        <v>4</v>
      </c>
      <c r="E180" s="1">
        <f>'[1]RC-1(PY)'!E180</f>
        <v>340</v>
      </c>
      <c r="F180" s="1">
        <f>'[1]RC-1(PY)'!F180</f>
        <v>320</v>
      </c>
      <c r="G180" s="1">
        <f>'[1]RC-1(PY)'!G180</f>
        <v>24</v>
      </c>
      <c r="H180" s="1">
        <f>'[1]RC-1(PY)'!H180</f>
        <v>8</v>
      </c>
      <c r="I180" s="1">
        <f>'[1]RC-1(PY)'!I180</f>
        <v>4</v>
      </c>
      <c r="J180" s="1">
        <f>'[1]RC-1(PY)'!J180</f>
        <v>1</v>
      </c>
      <c r="K180" s="1">
        <f>'[1]RC-1(PY)'!K180</f>
        <v>3</v>
      </c>
      <c r="L180" s="1">
        <f>'[1]RC-1(PY)'!L180</f>
        <v>1</v>
      </c>
      <c r="M180" s="1">
        <f>'[1]RC-1(PY)'!M180</f>
        <v>1</v>
      </c>
      <c r="N180" s="1">
        <f>'[1]RC-1(PY)'!N180</f>
        <v>1</v>
      </c>
      <c r="O180" s="1">
        <f>'[1]RC-1(PY)'!O180</f>
        <v>2</v>
      </c>
      <c r="P180" s="1">
        <f>'[1]RC-1(PY)'!P180</f>
        <v>1</v>
      </c>
      <c r="Q180" s="1">
        <f>'[1]RC-1(PY)'!Q180</f>
        <v>1</v>
      </c>
      <c r="R180" s="1">
        <f>'[1]RC-1(PY)'!R180</f>
        <v>101</v>
      </c>
      <c r="S180" s="1">
        <f>'[1]RC-1(PY)'!S180</f>
        <v>3</v>
      </c>
      <c r="T180" s="1">
        <f>'[1]RC-1(PY)'!T180</f>
        <v>4</v>
      </c>
      <c r="U180" s="1">
        <f>'[1]RC-1(PY)'!U180</f>
        <v>0</v>
      </c>
      <c r="V180" s="1">
        <f>'[1]RC-1(PY)'!V180</f>
        <v>0</v>
      </c>
      <c r="W180" s="1">
        <f>'[1]RC-1(PY)'!W180</f>
        <v>1001</v>
      </c>
      <c r="X180" s="1">
        <f>'[1]RC-1(PY)'!X180</f>
        <v>8</v>
      </c>
      <c r="Y180" s="1">
        <f>'[1]RC-1(PY)'!Y180</f>
        <v>0</v>
      </c>
      <c r="Z180" s="1">
        <f>'[1]RC-1(PY)'!Z180</f>
        <v>0</v>
      </c>
      <c r="AA180" s="1">
        <f>'[1]RC-1(PY)'!AA180</f>
        <v>20725</v>
      </c>
      <c r="AB180" s="1">
        <f>'[1]RC-1(PY)'!AB180</f>
        <v>3012.2</v>
      </c>
      <c r="AC180" s="1">
        <f>'[1]RC-1(PY)'!AC180</f>
        <v>27.716200000000001</v>
      </c>
      <c r="AD180" s="1">
        <f>'[1]RC-1(PY)'!AD180</f>
        <v>20</v>
      </c>
      <c r="AE180" s="1">
        <f>'[1]RC-1(PY)'!AE180</f>
        <v>30.288699999999999</v>
      </c>
      <c r="AF180" s="1">
        <f>'[1]RC-1(PY)'!AF180</f>
        <v>4</v>
      </c>
      <c r="AG180" s="1">
        <f>'[1]RC-1(PY)'!AG180</f>
        <v>4</v>
      </c>
      <c r="AH180" s="1">
        <f>'[1]RC-1(PY)'!AH180</f>
        <v>4</v>
      </c>
      <c r="AI180" s="1">
        <f>'[1]RC-1(PY)'!AI180</f>
        <v>0</v>
      </c>
    </row>
    <row r="181" spans="1:35" x14ac:dyDescent="0.3">
      <c r="A181" s="1">
        <f>'[1]RC-1(PY)'!A181</f>
        <v>1</v>
      </c>
      <c r="B181" s="1">
        <f>'[1]RC-1(PY)'!B181</f>
        <v>1</v>
      </c>
      <c r="C181" s="1">
        <f>'[1]RC-1(PY)'!C181</f>
        <v>2024</v>
      </c>
      <c r="D181" s="1">
        <f>'[1]RC-1(PY)'!D181</f>
        <v>4</v>
      </c>
      <c r="E181" s="1">
        <f>'[1]RC-1(PY)'!E181</f>
        <v>340</v>
      </c>
      <c r="F181" s="1">
        <f>'[1]RC-1(PY)'!F181</f>
        <v>320</v>
      </c>
      <c r="G181" s="1">
        <f>'[1]RC-1(PY)'!G181</f>
        <v>24</v>
      </c>
      <c r="H181" s="1">
        <f>'[1]RC-1(PY)'!H181</f>
        <v>9</v>
      </c>
      <c r="I181" s="1">
        <f>'[1]RC-1(PY)'!I181</f>
        <v>4</v>
      </c>
      <c r="J181" s="1">
        <f>'[1]RC-1(PY)'!J181</f>
        <v>1</v>
      </c>
      <c r="K181" s="1">
        <f>'[1]RC-1(PY)'!K181</f>
        <v>3</v>
      </c>
      <c r="L181" s="1">
        <f>'[1]RC-1(PY)'!L181</f>
        <v>2</v>
      </c>
      <c r="M181" s="1">
        <f>'[1]RC-1(PY)'!M181</f>
        <v>1</v>
      </c>
      <c r="N181" s="1">
        <f>'[1]RC-1(PY)'!N181</f>
        <v>1</v>
      </c>
      <c r="O181" s="1">
        <f>'[1]RC-1(PY)'!O181</f>
        <v>5</v>
      </c>
      <c r="P181" s="1">
        <f>'[1]RC-1(PY)'!P181</f>
        <v>1</v>
      </c>
      <c r="Q181" s="1">
        <f>'[1]RC-1(PY)'!Q181</f>
        <v>1</v>
      </c>
      <c r="R181" s="1">
        <f>'[1]RC-1(PY)'!R181</f>
        <v>101</v>
      </c>
      <c r="S181" s="1">
        <f>'[1]RC-1(PY)'!S181</f>
        <v>3</v>
      </c>
      <c r="T181" s="1">
        <f>'[1]RC-1(PY)'!T181</f>
        <v>4</v>
      </c>
      <c r="U181" s="1">
        <f>'[1]RC-1(PY)'!U181</f>
        <v>0</v>
      </c>
      <c r="V181" s="1">
        <f>'[1]RC-1(PY)'!V181</f>
        <v>0</v>
      </c>
      <c r="W181" s="1">
        <f>'[1]RC-1(PY)'!W181</f>
        <v>1001</v>
      </c>
      <c r="X181" s="1">
        <f>'[1]RC-1(PY)'!X181</f>
        <v>8</v>
      </c>
      <c r="Y181" s="1">
        <f>'[1]RC-1(PY)'!Y181</f>
        <v>0</v>
      </c>
      <c r="Z181" s="1">
        <f>'[1]RC-1(PY)'!Z181</f>
        <v>0</v>
      </c>
      <c r="AA181" s="1">
        <f>'[1]RC-1(PY)'!AA181</f>
        <v>433</v>
      </c>
      <c r="AB181" s="1">
        <f>'[1]RC-1(PY)'!AB181</f>
        <v>723.47</v>
      </c>
      <c r="AC181" s="1">
        <f>'[1]RC-1(PY)'!AC181</f>
        <v>12.7765</v>
      </c>
      <c r="AD181" s="1">
        <f>'[1]RC-1(PY)'!AD181</f>
        <v>20</v>
      </c>
      <c r="AE181" s="1">
        <f>'[1]RC-1(PY)'!AE181</f>
        <v>40.772300000000001</v>
      </c>
      <c r="AF181" s="1">
        <f>'[1]RC-1(PY)'!AF181</f>
        <v>4</v>
      </c>
      <c r="AG181" s="1">
        <f>'[1]RC-1(PY)'!AG181</f>
        <v>4</v>
      </c>
      <c r="AH181" s="1">
        <f>'[1]RC-1(PY)'!AH181</f>
        <v>4</v>
      </c>
      <c r="AI181" s="1">
        <f>'[1]RC-1(PY)'!AI181</f>
        <v>0</v>
      </c>
    </row>
    <row r="182" spans="1:35" x14ac:dyDescent="0.3">
      <c r="A182" s="1">
        <f>'[1]RC-1(PY)'!A182</f>
        <v>1</v>
      </c>
      <c r="B182" s="1">
        <f>'[1]RC-1(PY)'!B182</f>
        <v>1</v>
      </c>
      <c r="C182" s="1">
        <f>'[1]RC-1(PY)'!C182</f>
        <v>2024</v>
      </c>
      <c r="D182" s="1">
        <f>'[1]RC-1(PY)'!D182</f>
        <v>4</v>
      </c>
      <c r="E182" s="1">
        <f>'[1]RC-1(PY)'!E182</f>
        <v>340</v>
      </c>
      <c r="F182" s="1">
        <f>'[1]RC-1(PY)'!F182</f>
        <v>320</v>
      </c>
      <c r="G182" s="1">
        <f>'[1]RC-1(PY)'!G182</f>
        <v>24</v>
      </c>
      <c r="H182" s="1">
        <f>'[1]RC-1(PY)'!H182</f>
        <v>10</v>
      </c>
      <c r="I182" s="1">
        <f>'[1]RC-1(PY)'!I182</f>
        <v>4</v>
      </c>
      <c r="J182" s="1">
        <f>'[1]RC-1(PY)'!J182</f>
        <v>1</v>
      </c>
      <c r="K182" s="1">
        <f>'[1]RC-1(PY)'!K182</f>
        <v>3</v>
      </c>
      <c r="L182" s="1">
        <f>'[1]RC-1(PY)'!L182</f>
        <v>1</v>
      </c>
      <c r="M182" s="1">
        <f>'[1]RC-1(PY)'!M182</f>
        <v>1</v>
      </c>
      <c r="N182" s="1">
        <f>'[1]RC-1(PY)'!N182</f>
        <v>3</v>
      </c>
      <c r="O182" s="1">
        <f>'[1]RC-1(PY)'!O182</f>
        <v>0</v>
      </c>
      <c r="P182" s="1">
        <f>'[1]RC-1(PY)'!P182</f>
        <v>1</v>
      </c>
      <c r="Q182" s="1">
        <f>'[1]RC-1(PY)'!Q182</f>
        <v>1</v>
      </c>
      <c r="R182" s="1">
        <f>'[1]RC-1(PY)'!R182</f>
        <v>101</v>
      </c>
      <c r="S182" s="1">
        <f>'[1]RC-1(PY)'!S182</f>
        <v>3</v>
      </c>
      <c r="T182" s="1">
        <f>'[1]RC-1(PY)'!T182</f>
        <v>4</v>
      </c>
      <c r="U182" s="1">
        <f>'[1]RC-1(PY)'!U182</f>
        <v>0</v>
      </c>
      <c r="V182" s="1">
        <f>'[1]RC-1(PY)'!V182</f>
        <v>0</v>
      </c>
      <c r="W182" s="1">
        <f>'[1]RC-1(PY)'!W182</f>
        <v>1001</v>
      </c>
      <c r="X182" s="1">
        <f>'[1]RC-1(PY)'!X182</f>
        <v>8</v>
      </c>
      <c r="Y182" s="1">
        <f>'[1]RC-1(PY)'!Y182</f>
        <v>0</v>
      </c>
      <c r="Z182" s="1">
        <f>'[1]RC-1(PY)'!Z182</f>
        <v>0</v>
      </c>
      <c r="AA182" s="1">
        <f>'[1]RC-1(PY)'!AA182</f>
        <v>364</v>
      </c>
      <c r="AB182" s="1">
        <f>'[1]RC-1(PY)'!AB182</f>
        <v>642.46</v>
      </c>
      <c r="AC182" s="1">
        <f>'[1]RC-1(PY)'!AC182</f>
        <v>26.621300000000002</v>
      </c>
      <c r="AD182" s="1">
        <f>'[1]RC-1(PY)'!AD182</f>
        <v>20</v>
      </c>
      <c r="AE182" s="1">
        <f>'[1]RC-1(PY)'!AE182</f>
        <v>80.752499999999998</v>
      </c>
      <c r="AF182" s="1">
        <f>'[1]RC-1(PY)'!AF182</f>
        <v>4</v>
      </c>
      <c r="AG182" s="1">
        <f>'[1]RC-1(PY)'!AG182</f>
        <v>4</v>
      </c>
      <c r="AH182" s="1">
        <f>'[1]RC-1(PY)'!AH182</f>
        <v>4</v>
      </c>
      <c r="AI182" s="1">
        <f>'[1]RC-1(PY)'!AI182</f>
        <v>0</v>
      </c>
    </row>
    <row r="183" spans="1:35" x14ac:dyDescent="0.3">
      <c r="A183" s="1">
        <f>'[1]RC-1(PY)'!A183</f>
        <v>1</v>
      </c>
      <c r="B183" s="1">
        <f>'[1]RC-1(PY)'!B183</f>
        <v>1</v>
      </c>
      <c r="C183" s="1">
        <f>'[1]RC-1(PY)'!C183</f>
        <v>2024</v>
      </c>
      <c r="D183" s="1">
        <f>'[1]RC-1(PY)'!D183</f>
        <v>4</v>
      </c>
      <c r="E183" s="1">
        <f>'[1]RC-1(PY)'!E183</f>
        <v>340</v>
      </c>
      <c r="F183" s="1">
        <f>'[1]RC-1(PY)'!F183</f>
        <v>320</v>
      </c>
      <c r="G183" s="1">
        <f>'[1]RC-1(PY)'!G183</f>
        <v>24</v>
      </c>
      <c r="H183" s="1">
        <f>'[1]RC-1(PY)'!H183</f>
        <v>12</v>
      </c>
      <c r="I183" s="1">
        <f>'[1]RC-1(PY)'!I183</f>
        <v>4</v>
      </c>
      <c r="J183" s="1">
        <f>'[1]RC-1(PY)'!J183</f>
        <v>1</v>
      </c>
      <c r="K183" s="1">
        <f>'[1]RC-1(PY)'!K183</f>
        <v>3</v>
      </c>
      <c r="L183" s="1">
        <f>'[1]RC-1(PY)'!L183</f>
        <v>2</v>
      </c>
      <c r="M183" s="1">
        <f>'[1]RC-1(PY)'!M183</f>
        <v>1</v>
      </c>
      <c r="N183" s="1">
        <f>'[1]RC-1(PY)'!N183</f>
        <v>1</v>
      </c>
      <c r="O183" s="1">
        <f>'[1]RC-1(PY)'!O183</f>
        <v>5</v>
      </c>
      <c r="P183" s="1">
        <f>'[1]RC-1(PY)'!P183</f>
        <v>1</v>
      </c>
      <c r="Q183" s="1">
        <f>'[1]RC-1(PY)'!Q183</f>
        <v>0</v>
      </c>
      <c r="R183" s="1">
        <f>'[1]RC-1(PY)'!R183</f>
        <v>101</v>
      </c>
      <c r="S183" s="1">
        <f>'[1]RC-1(PY)'!S183</f>
        <v>3</v>
      </c>
      <c r="T183" s="1">
        <f>'[1]RC-1(PY)'!T183</f>
        <v>4</v>
      </c>
      <c r="U183" s="1">
        <f>'[1]RC-1(PY)'!U183</f>
        <v>0</v>
      </c>
      <c r="V183" s="1">
        <f>'[1]RC-1(PY)'!V183</f>
        <v>0</v>
      </c>
      <c r="W183" s="1">
        <f>'[1]RC-1(PY)'!W183</f>
        <v>1001</v>
      </c>
      <c r="X183" s="1">
        <f>'[1]RC-1(PY)'!X183</f>
        <v>8</v>
      </c>
      <c r="Y183" s="1">
        <f>'[1]RC-1(PY)'!Y183</f>
        <v>0</v>
      </c>
      <c r="Z183" s="1">
        <f>'[1]RC-1(PY)'!Z183</f>
        <v>0</v>
      </c>
      <c r="AA183" s="1">
        <f>'[1]RC-1(PY)'!AA183</f>
        <v>312</v>
      </c>
      <c r="AB183" s="1">
        <f>'[1]RC-1(PY)'!AB183</f>
        <v>846.17</v>
      </c>
      <c r="AC183" s="1">
        <f>'[1]RC-1(PY)'!AC183</f>
        <v>10.5929</v>
      </c>
      <c r="AD183" s="1">
        <f>'[1]RC-1(PY)'!AD183</f>
        <v>17</v>
      </c>
      <c r="AE183" s="1">
        <f>'[1]RC-1(PY)'!AE183</f>
        <v>40.506</v>
      </c>
      <c r="AF183" s="1">
        <f>'[1]RC-1(PY)'!AF183</f>
        <v>4</v>
      </c>
      <c r="AG183" s="1">
        <f>'[1]RC-1(PY)'!AG183</f>
        <v>4</v>
      </c>
      <c r="AH183" s="1">
        <f>'[1]RC-1(PY)'!AH183</f>
        <v>4</v>
      </c>
      <c r="AI183" s="1">
        <f>'[1]RC-1(PY)'!AI183</f>
        <v>0</v>
      </c>
    </row>
    <row r="184" spans="1:35" x14ac:dyDescent="0.3">
      <c r="A184" s="1">
        <f>'[1]RC-1(PY)'!A184</f>
        <v>1</v>
      </c>
      <c r="B184" s="1">
        <f>'[1]RC-1(PY)'!B184</f>
        <v>1</v>
      </c>
      <c r="C184" s="1">
        <f>'[1]RC-1(PY)'!C184</f>
        <v>2024</v>
      </c>
      <c r="D184" s="1">
        <f>'[1]RC-1(PY)'!D184</f>
        <v>4</v>
      </c>
      <c r="E184" s="1">
        <f>'[1]RC-1(PY)'!E184</f>
        <v>340</v>
      </c>
      <c r="F184" s="1">
        <f>'[1]RC-1(PY)'!F184</f>
        <v>320</v>
      </c>
      <c r="G184" s="1">
        <f>'[1]RC-1(PY)'!G184</f>
        <v>24</v>
      </c>
      <c r="H184" s="1">
        <f>'[1]RC-1(PY)'!H184</f>
        <v>18</v>
      </c>
      <c r="I184" s="1">
        <f>'[1]RC-1(PY)'!I184</f>
        <v>4</v>
      </c>
      <c r="J184" s="1">
        <f>'[1]RC-1(PY)'!J184</f>
        <v>1</v>
      </c>
      <c r="K184" s="1">
        <f>'[1]RC-1(PY)'!K184</f>
        <v>3</v>
      </c>
      <c r="L184" s="1">
        <f>'[1]RC-1(PY)'!L184</f>
        <v>6</v>
      </c>
      <c r="M184" s="1">
        <f>'[1]RC-1(PY)'!M184</f>
        <v>1</v>
      </c>
      <c r="N184" s="1">
        <f>'[1]RC-1(PY)'!N184</f>
        <v>1</v>
      </c>
      <c r="O184" s="1">
        <f>'[1]RC-1(PY)'!O184</f>
        <v>5</v>
      </c>
      <c r="P184" s="1">
        <f>'[1]RC-1(PY)'!P184</f>
        <v>1</v>
      </c>
      <c r="Q184" s="1">
        <f>'[1]RC-1(PY)'!Q184</f>
        <v>1</v>
      </c>
      <c r="R184" s="1">
        <f>'[1]RC-1(PY)'!R184</f>
        <v>101</v>
      </c>
      <c r="S184" s="1">
        <f>'[1]RC-1(PY)'!S184</f>
        <v>3</v>
      </c>
      <c r="T184" s="1">
        <f>'[1]RC-1(PY)'!T184</f>
        <v>4</v>
      </c>
      <c r="U184" s="1">
        <f>'[1]RC-1(PY)'!U184</f>
        <v>0</v>
      </c>
      <c r="V184" s="1">
        <f>'[1]RC-1(PY)'!V184</f>
        <v>0</v>
      </c>
      <c r="W184" s="1">
        <f>'[1]RC-1(PY)'!W184</f>
        <v>1001</v>
      </c>
      <c r="X184" s="1">
        <f>'[1]RC-1(PY)'!X184</f>
        <v>8</v>
      </c>
      <c r="Y184" s="1">
        <f>'[1]RC-1(PY)'!Y184</f>
        <v>0</v>
      </c>
      <c r="Z184" s="1">
        <f>'[1]RC-1(PY)'!Z184</f>
        <v>0</v>
      </c>
      <c r="AA184" s="1">
        <f>'[1]RC-1(PY)'!AA184</f>
        <v>490</v>
      </c>
      <c r="AB184" s="1">
        <f>'[1]RC-1(PY)'!AB184</f>
        <v>873.09</v>
      </c>
      <c r="AC184" s="1">
        <f>'[1]RC-1(PY)'!AC184</f>
        <v>19.809999999999999</v>
      </c>
      <c r="AD184" s="1">
        <f>'[1]RC-1(PY)'!AD184</f>
        <v>20</v>
      </c>
      <c r="AE184" s="1">
        <f>'[1]RC-1(PY)'!AE184</f>
        <v>19.89</v>
      </c>
      <c r="AF184" s="1">
        <f>'[1]RC-1(PY)'!AF184</f>
        <v>4</v>
      </c>
      <c r="AG184" s="1">
        <f>'[1]RC-1(PY)'!AG184</f>
        <v>4</v>
      </c>
      <c r="AH184" s="1">
        <f>'[1]RC-1(PY)'!AH184</f>
        <v>4</v>
      </c>
      <c r="AI184" s="1">
        <f>'[1]RC-1(PY)'!AI184</f>
        <v>0</v>
      </c>
    </row>
    <row r="185" spans="1:35" x14ac:dyDescent="0.3">
      <c r="A185" s="1">
        <f>'[1]RC-1(PY)'!A185</f>
        <v>1</v>
      </c>
      <c r="B185" s="1">
        <f>'[1]RC-1(PY)'!B185</f>
        <v>1</v>
      </c>
      <c r="C185" s="1">
        <f>'[1]RC-1(PY)'!C185</f>
        <v>2024</v>
      </c>
      <c r="D185" s="1">
        <f>'[1]RC-1(PY)'!D185</f>
        <v>4</v>
      </c>
      <c r="E185" s="1">
        <f>'[1]RC-1(PY)'!E185</f>
        <v>340</v>
      </c>
      <c r="F185" s="1">
        <f>'[1]RC-1(PY)'!F185</f>
        <v>320</v>
      </c>
      <c r="G185" s="1">
        <f>'[1]RC-1(PY)'!G185</f>
        <v>24</v>
      </c>
      <c r="H185" s="1">
        <f>'[1]RC-1(PY)'!H185</f>
        <v>19</v>
      </c>
      <c r="I185" s="1">
        <f>'[1]RC-1(PY)'!I185</f>
        <v>4</v>
      </c>
      <c r="J185" s="1">
        <f>'[1]RC-1(PY)'!J185</f>
        <v>1</v>
      </c>
      <c r="K185" s="1">
        <f>'[1]RC-1(PY)'!K185</f>
        <v>3</v>
      </c>
      <c r="L185" s="1">
        <f>'[1]RC-1(PY)'!L185</f>
        <v>4</v>
      </c>
      <c r="M185" s="1">
        <f>'[1]RC-1(PY)'!M185</f>
        <v>1</v>
      </c>
      <c r="N185" s="1">
        <f>'[1]RC-1(PY)'!N185</f>
        <v>1</v>
      </c>
      <c r="O185" s="1">
        <f>'[1]RC-1(PY)'!O185</f>
        <v>5</v>
      </c>
      <c r="P185" s="1">
        <f>'[1]RC-1(PY)'!P185</f>
        <v>1</v>
      </c>
      <c r="Q185" s="1">
        <f>'[1]RC-1(PY)'!Q185</f>
        <v>1</v>
      </c>
      <c r="R185" s="1">
        <f>'[1]RC-1(PY)'!R185</f>
        <v>101</v>
      </c>
      <c r="S185" s="1">
        <f>'[1]RC-1(PY)'!S185</f>
        <v>3</v>
      </c>
      <c r="T185" s="1">
        <f>'[1]RC-1(PY)'!T185</f>
        <v>4</v>
      </c>
      <c r="U185" s="1">
        <f>'[1]RC-1(PY)'!U185</f>
        <v>0</v>
      </c>
      <c r="V185" s="1">
        <f>'[1]RC-1(PY)'!V185</f>
        <v>0</v>
      </c>
      <c r="W185" s="1">
        <f>'[1]RC-1(PY)'!W185</f>
        <v>1001</v>
      </c>
      <c r="X185" s="1">
        <f>'[1]RC-1(PY)'!X185</f>
        <v>8</v>
      </c>
      <c r="Y185" s="1">
        <f>'[1]RC-1(PY)'!Y185</f>
        <v>0</v>
      </c>
      <c r="Z185" s="1">
        <f>'[1]RC-1(PY)'!Z185</f>
        <v>0</v>
      </c>
      <c r="AA185" s="1">
        <f>'[1]RC-1(PY)'!AA185</f>
        <v>1072</v>
      </c>
      <c r="AB185" s="1">
        <f>'[1]RC-1(PY)'!AB185</f>
        <v>2462.04</v>
      </c>
      <c r="AC185" s="1">
        <f>'[1]RC-1(PY)'!AC185</f>
        <v>7.0000000000000007E-2</v>
      </c>
      <c r="AD185" s="1">
        <f>'[1]RC-1(PY)'!AD185</f>
        <v>20</v>
      </c>
      <c r="AE185" s="1">
        <f>'[1]RC-1(PY)'!AE185</f>
        <v>11.0304</v>
      </c>
      <c r="AF185" s="1">
        <f>'[1]RC-1(PY)'!AF185</f>
        <v>4</v>
      </c>
      <c r="AG185" s="1">
        <f>'[1]RC-1(PY)'!AG185</f>
        <v>4</v>
      </c>
      <c r="AH185" s="1">
        <f>'[1]RC-1(PY)'!AH185</f>
        <v>4</v>
      </c>
      <c r="AI185" s="1">
        <f>'[1]RC-1(PY)'!AI185</f>
        <v>0</v>
      </c>
    </row>
    <row r="186" spans="1:35" x14ac:dyDescent="0.3">
      <c r="A186" s="1">
        <f>'[1]RC-1(PY)'!A186</f>
        <v>1</v>
      </c>
      <c r="B186" s="1">
        <f>'[1]RC-1(PY)'!B186</f>
        <v>1</v>
      </c>
      <c r="C186" s="1">
        <f>'[1]RC-1(PY)'!C186</f>
        <v>2024</v>
      </c>
      <c r="D186" s="1">
        <f>'[1]RC-1(PY)'!D186</f>
        <v>4</v>
      </c>
      <c r="E186" s="1">
        <f>'[1]RC-1(PY)'!E186</f>
        <v>340</v>
      </c>
      <c r="F186" s="1">
        <f>'[1]RC-1(PY)'!F186</f>
        <v>320</v>
      </c>
      <c r="G186" s="1">
        <f>'[1]RC-1(PY)'!G186</f>
        <v>24</v>
      </c>
      <c r="H186" s="1">
        <f>'[1]RC-1(PY)'!H186</f>
        <v>21</v>
      </c>
      <c r="I186" s="1">
        <f>'[1]RC-1(PY)'!I186</f>
        <v>4</v>
      </c>
      <c r="J186" s="1">
        <f>'[1]RC-1(PY)'!J186</f>
        <v>1</v>
      </c>
      <c r="K186" s="1">
        <f>'[1]RC-1(PY)'!K186</f>
        <v>3</v>
      </c>
      <c r="L186" s="1">
        <f>'[1]RC-1(PY)'!L186</f>
        <v>2</v>
      </c>
      <c r="M186" s="1">
        <f>'[1]RC-1(PY)'!M186</f>
        <v>1</v>
      </c>
      <c r="N186" s="1">
        <f>'[1]RC-1(PY)'!N186</f>
        <v>1</v>
      </c>
      <c r="O186" s="1">
        <f>'[1]RC-1(PY)'!O186</f>
        <v>5</v>
      </c>
      <c r="P186" s="1">
        <f>'[1]RC-1(PY)'!P186</f>
        <v>1</v>
      </c>
      <c r="Q186" s="1">
        <f>'[1]RC-1(PY)'!Q186</f>
        <v>1</v>
      </c>
      <c r="R186" s="1">
        <f>'[1]RC-1(PY)'!R186</f>
        <v>101</v>
      </c>
      <c r="S186" s="1">
        <f>'[1]RC-1(PY)'!S186</f>
        <v>3</v>
      </c>
      <c r="T186" s="1">
        <f>'[1]RC-1(PY)'!T186</f>
        <v>4</v>
      </c>
      <c r="U186" s="1">
        <f>'[1]RC-1(PY)'!U186</f>
        <v>0</v>
      </c>
      <c r="V186" s="1">
        <f>'[1]RC-1(PY)'!V186</f>
        <v>0</v>
      </c>
      <c r="W186" s="1">
        <f>'[1]RC-1(PY)'!W186</f>
        <v>1001</v>
      </c>
      <c r="X186" s="1">
        <f>'[1]RC-1(PY)'!X186</f>
        <v>8</v>
      </c>
      <c r="Y186" s="1">
        <f>'[1]RC-1(PY)'!Y186</f>
        <v>0</v>
      </c>
      <c r="Z186" s="1">
        <f>'[1]RC-1(PY)'!Z186</f>
        <v>0</v>
      </c>
      <c r="AA186" s="1">
        <f>'[1]RC-1(PY)'!AA186</f>
        <v>73</v>
      </c>
      <c r="AB186" s="1">
        <f>'[1]RC-1(PY)'!AB186</f>
        <v>144.65</v>
      </c>
      <c r="AC186" s="1">
        <f>'[1]RC-1(PY)'!AC186</f>
        <v>3.4</v>
      </c>
      <c r="AD186" s="1">
        <f>'[1]RC-1(PY)'!AD186</f>
        <v>20</v>
      </c>
      <c r="AE186" s="1">
        <f>'[1]RC-1(PY)'!AE186</f>
        <v>61.02</v>
      </c>
      <c r="AF186" s="1">
        <f>'[1]RC-1(PY)'!AF186</f>
        <v>4</v>
      </c>
      <c r="AG186" s="1">
        <f>'[1]RC-1(PY)'!AG186</f>
        <v>4</v>
      </c>
      <c r="AH186" s="1">
        <f>'[1]RC-1(PY)'!AH186</f>
        <v>4</v>
      </c>
      <c r="AI186" s="1">
        <f>'[1]RC-1(PY)'!AI186</f>
        <v>0</v>
      </c>
    </row>
    <row r="187" spans="1:35" x14ac:dyDescent="0.3">
      <c r="A187" s="1">
        <f>'[1]RC-1(PY)'!A187</f>
        <v>1</v>
      </c>
      <c r="B187" s="1">
        <f>'[1]RC-1(PY)'!B187</f>
        <v>1</v>
      </c>
      <c r="C187" s="1">
        <f>'[1]RC-1(PY)'!C187</f>
        <v>2024</v>
      </c>
      <c r="D187" s="1">
        <f>'[1]RC-1(PY)'!D187</f>
        <v>4</v>
      </c>
      <c r="E187" s="1">
        <f>'[1]RC-1(PY)'!E187</f>
        <v>340</v>
      </c>
      <c r="F187" s="1">
        <f>'[1]RC-1(PY)'!F187</f>
        <v>320</v>
      </c>
      <c r="G187" s="1">
        <f>'[1]RC-1(PY)'!G187</f>
        <v>24</v>
      </c>
      <c r="H187" s="1">
        <f>'[1]RC-1(PY)'!H187</f>
        <v>27</v>
      </c>
      <c r="I187" s="1">
        <f>'[1]RC-1(PY)'!I187</f>
        <v>4</v>
      </c>
      <c r="J187" s="1">
        <f>'[1]RC-1(PY)'!J187</f>
        <v>1</v>
      </c>
      <c r="K187" s="1">
        <f>'[1]RC-1(PY)'!K187</f>
        <v>3</v>
      </c>
      <c r="L187" s="1">
        <f>'[1]RC-1(PY)'!L187</f>
        <v>1</v>
      </c>
      <c r="M187" s="1">
        <f>'[1]RC-1(PY)'!M187</f>
        <v>1</v>
      </c>
      <c r="N187" s="1">
        <f>'[1]RC-1(PY)'!N187</f>
        <v>4</v>
      </c>
      <c r="O187" s="1">
        <f>'[1]RC-1(PY)'!O187</f>
        <v>9</v>
      </c>
      <c r="P187" s="1">
        <f>'[1]RC-1(PY)'!P187</f>
        <v>0</v>
      </c>
      <c r="Q187" s="1">
        <f>'[1]RC-1(PY)'!Q187</f>
        <v>0</v>
      </c>
      <c r="R187" s="1">
        <f>'[1]RC-1(PY)'!R187</f>
        <v>101</v>
      </c>
      <c r="S187" s="1">
        <f>'[1]RC-1(PY)'!S187</f>
        <v>3</v>
      </c>
      <c r="T187" s="1">
        <f>'[1]RC-1(PY)'!T187</f>
        <v>4</v>
      </c>
      <c r="U187" s="1">
        <f>'[1]RC-1(PY)'!U187</f>
        <v>0</v>
      </c>
      <c r="V187" s="1">
        <f>'[1]RC-1(PY)'!V187</f>
        <v>0</v>
      </c>
      <c r="W187" s="1">
        <f>'[1]RC-1(PY)'!W187</f>
        <v>1001</v>
      </c>
      <c r="X187" s="1">
        <f>'[1]RC-1(PY)'!X187</f>
        <v>8</v>
      </c>
      <c r="Y187" s="1">
        <f>'[1]RC-1(PY)'!Y187</f>
        <v>0</v>
      </c>
      <c r="Z187" s="1">
        <f>'[1]RC-1(PY)'!Z187</f>
        <v>0</v>
      </c>
      <c r="AA187" s="1">
        <f>'[1]RC-1(PY)'!AA187</f>
        <v>291</v>
      </c>
      <c r="AB187" s="1">
        <f>'[1]RC-1(PY)'!AB187</f>
        <v>141.06</v>
      </c>
      <c r="AC187" s="1">
        <f>'[1]RC-1(PY)'!AC187</f>
        <v>7.0720999999999998</v>
      </c>
      <c r="AD187" s="1">
        <f>'[1]RC-1(PY)'!AD187</f>
        <v>20</v>
      </c>
      <c r="AE187" s="1">
        <f>'[1]RC-1(PY)'!AE187</f>
        <v>7.1344000000000003</v>
      </c>
      <c r="AF187" s="1">
        <f>'[1]RC-1(PY)'!AF187</f>
        <v>4</v>
      </c>
      <c r="AG187" s="1">
        <f>'[1]RC-1(PY)'!AG187</f>
        <v>4</v>
      </c>
      <c r="AH187" s="1">
        <f>'[1]RC-1(PY)'!AH187</f>
        <v>4</v>
      </c>
      <c r="AI187" s="1">
        <f>'[1]RC-1(PY)'!AI187</f>
        <v>0</v>
      </c>
    </row>
    <row r="188" spans="1:35" x14ac:dyDescent="0.3">
      <c r="A188" s="1">
        <f>'[1]RC-1(PY)'!A188</f>
        <v>1</v>
      </c>
      <c r="B188" s="1">
        <f>'[1]RC-1(PY)'!B188</f>
        <v>1</v>
      </c>
      <c r="C188" s="1">
        <f>'[1]RC-1(PY)'!C188</f>
        <v>2024</v>
      </c>
      <c r="D188" s="1">
        <f>'[1]RC-1(PY)'!D188</f>
        <v>4</v>
      </c>
      <c r="E188" s="1">
        <f>'[1]RC-1(PY)'!E188</f>
        <v>340</v>
      </c>
      <c r="F188" s="1">
        <f>'[1]RC-1(PY)'!F188</f>
        <v>320</v>
      </c>
      <c r="G188" s="1">
        <f>'[1]RC-1(PY)'!G188</f>
        <v>24</v>
      </c>
      <c r="H188" s="1">
        <f>'[1]RC-1(PY)'!H188</f>
        <v>31</v>
      </c>
      <c r="I188" s="1">
        <f>'[1]RC-1(PY)'!I188</f>
        <v>4</v>
      </c>
      <c r="J188" s="1">
        <f>'[1]RC-1(PY)'!J188</f>
        <v>1</v>
      </c>
      <c r="K188" s="1">
        <f>'[1]RC-1(PY)'!K188</f>
        <v>3</v>
      </c>
      <c r="L188" s="1">
        <f>'[1]RC-1(PY)'!L188</f>
        <v>2</v>
      </c>
      <c r="M188" s="1">
        <f>'[1]RC-1(PY)'!M188</f>
        <v>1</v>
      </c>
      <c r="N188" s="1">
        <f>'[1]RC-1(PY)'!N188</f>
        <v>3</v>
      </c>
      <c r="O188" s="1">
        <f>'[1]RC-1(PY)'!O188</f>
        <v>0</v>
      </c>
      <c r="P188" s="1">
        <f>'[1]RC-1(PY)'!P188</f>
        <v>1</v>
      </c>
      <c r="Q188" s="1">
        <f>'[1]RC-1(PY)'!Q188</f>
        <v>1</v>
      </c>
      <c r="R188" s="1">
        <f>'[1]RC-1(PY)'!R188</f>
        <v>101</v>
      </c>
      <c r="S188" s="1">
        <f>'[1]RC-1(PY)'!S188</f>
        <v>3</v>
      </c>
      <c r="T188" s="1">
        <f>'[1]RC-1(PY)'!T188</f>
        <v>4</v>
      </c>
      <c r="U188" s="1">
        <f>'[1]RC-1(PY)'!U188</f>
        <v>0</v>
      </c>
      <c r="V188" s="1">
        <f>'[1]RC-1(PY)'!V188</f>
        <v>0</v>
      </c>
      <c r="W188" s="1">
        <f>'[1]RC-1(PY)'!W188</f>
        <v>1001</v>
      </c>
      <c r="X188" s="1">
        <f>'[1]RC-1(PY)'!X188</f>
        <v>8</v>
      </c>
      <c r="Y188" s="1">
        <f>'[1]RC-1(PY)'!Y188</f>
        <v>0</v>
      </c>
      <c r="Z188" s="1">
        <f>'[1]RC-1(PY)'!Z188</f>
        <v>0</v>
      </c>
      <c r="AA188" s="1">
        <f>'[1]RC-1(PY)'!AA188</f>
        <v>889</v>
      </c>
      <c r="AB188" s="1">
        <f>'[1]RC-1(PY)'!AB188</f>
        <v>1938.35</v>
      </c>
      <c r="AC188" s="1">
        <f>'[1]RC-1(PY)'!AC188</f>
        <v>29.416699999999999</v>
      </c>
      <c r="AD188" s="1">
        <f>'[1]RC-1(PY)'!AD188</f>
        <v>20</v>
      </c>
      <c r="AE188" s="1">
        <f>'[1]RC-1(PY)'!AE188</f>
        <v>32.092700000000001</v>
      </c>
      <c r="AF188" s="1">
        <f>'[1]RC-1(PY)'!AF188</f>
        <v>4</v>
      </c>
      <c r="AG188" s="1">
        <f>'[1]RC-1(PY)'!AG188</f>
        <v>4</v>
      </c>
      <c r="AH188" s="1">
        <f>'[1]RC-1(PY)'!AH188</f>
        <v>4</v>
      </c>
      <c r="AI188" s="1">
        <f>'[1]RC-1(PY)'!AI188</f>
        <v>0</v>
      </c>
    </row>
    <row r="189" spans="1:35" x14ac:dyDescent="0.3">
      <c r="A189" s="1">
        <f>'[1]RC-1(PY)'!A189</f>
        <v>1</v>
      </c>
      <c r="B189" s="1">
        <f>'[1]RC-1(PY)'!B189</f>
        <v>1</v>
      </c>
      <c r="C189" s="1">
        <f>'[1]RC-1(PY)'!C189</f>
        <v>2024</v>
      </c>
      <c r="D189" s="1">
        <f>'[1]RC-1(PY)'!D189</f>
        <v>4</v>
      </c>
      <c r="E189" s="1">
        <f>'[1]RC-1(PY)'!E189</f>
        <v>340</v>
      </c>
      <c r="F189" s="1">
        <f>'[1]RC-1(PY)'!F189</f>
        <v>320</v>
      </c>
      <c r="G189" s="1">
        <f>'[1]RC-1(PY)'!G189</f>
        <v>24</v>
      </c>
      <c r="H189" s="1">
        <f>'[1]RC-1(PY)'!H189</f>
        <v>33</v>
      </c>
      <c r="I189" s="1">
        <f>'[1]RC-1(PY)'!I189</f>
        <v>4</v>
      </c>
      <c r="J189" s="1">
        <f>'[1]RC-1(PY)'!J189</f>
        <v>1</v>
      </c>
      <c r="K189" s="1">
        <f>'[1]RC-1(PY)'!K189</f>
        <v>3</v>
      </c>
      <c r="L189" s="1">
        <f>'[1]RC-1(PY)'!L189</f>
        <v>2</v>
      </c>
      <c r="M189" s="1">
        <f>'[1]RC-1(PY)'!M189</f>
        <v>1</v>
      </c>
      <c r="N189" s="1">
        <f>'[1]RC-1(PY)'!N189</f>
        <v>3</v>
      </c>
      <c r="O189" s="1">
        <f>'[1]RC-1(PY)'!O189</f>
        <v>0</v>
      </c>
      <c r="P189" s="1">
        <f>'[1]RC-1(PY)'!P189</f>
        <v>1</v>
      </c>
      <c r="Q189" s="1">
        <f>'[1]RC-1(PY)'!Q189</f>
        <v>1</v>
      </c>
      <c r="R189" s="1">
        <f>'[1]RC-1(PY)'!R189</f>
        <v>101</v>
      </c>
      <c r="S189" s="1">
        <f>'[1]RC-1(PY)'!S189</f>
        <v>3</v>
      </c>
      <c r="T189" s="1">
        <f>'[1]RC-1(PY)'!T189</f>
        <v>4</v>
      </c>
      <c r="U189" s="1">
        <f>'[1]RC-1(PY)'!U189</f>
        <v>0</v>
      </c>
      <c r="V189" s="1">
        <f>'[1]RC-1(PY)'!V189</f>
        <v>0</v>
      </c>
      <c r="W189" s="1">
        <f>'[1]RC-1(PY)'!W189</f>
        <v>1001</v>
      </c>
      <c r="X189" s="1">
        <f>'[1]RC-1(PY)'!X189</f>
        <v>8</v>
      </c>
      <c r="Y189" s="1">
        <f>'[1]RC-1(PY)'!Y189</f>
        <v>0</v>
      </c>
      <c r="Z189" s="1">
        <f>'[1]RC-1(PY)'!Z189</f>
        <v>0</v>
      </c>
      <c r="AA189" s="1">
        <f>'[1]RC-1(PY)'!AA189</f>
        <v>238</v>
      </c>
      <c r="AB189" s="1">
        <f>'[1]RC-1(PY)'!AB189</f>
        <v>238.74</v>
      </c>
      <c r="AC189" s="1">
        <f>'[1]RC-1(PY)'!AC189</f>
        <v>7.3655999999999997</v>
      </c>
      <c r="AD189" s="1">
        <f>'[1]RC-1(PY)'!AD189</f>
        <v>20</v>
      </c>
      <c r="AE189" s="1">
        <f>'[1]RC-1(PY)'!AE189</f>
        <v>13.071199999999999</v>
      </c>
      <c r="AF189" s="1">
        <f>'[1]RC-1(PY)'!AF189</f>
        <v>4</v>
      </c>
      <c r="AG189" s="1">
        <f>'[1]RC-1(PY)'!AG189</f>
        <v>4</v>
      </c>
      <c r="AH189" s="1">
        <f>'[1]RC-1(PY)'!AH189</f>
        <v>4</v>
      </c>
      <c r="AI189" s="1">
        <f>'[1]RC-1(PY)'!AI189</f>
        <v>0</v>
      </c>
    </row>
    <row r="190" spans="1:35" x14ac:dyDescent="0.3">
      <c r="A190" s="1">
        <f>'[1]RC-1(PY)'!A190</f>
        <v>1</v>
      </c>
      <c r="B190" s="1">
        <f>'[1]RC-1(PY)'!B190</f>
        <v>1</v>
      </c>
      <c r="C190" s="1">
        <f>'[1]RC-1(PY)'!C190</f>
        <v>2024</v>
      </c>
      <c r="D190" s="1">
        <f>'[1]RC-1(PY)'!D190</f>
        <v>4</v>
      </c>
      <c r="E190" s="1">
        <f>'[1]RC-1(PY)'!E190</f>
        <v>340</v>
      </c>
      <c r="F190" s="1">
        <f>'[1]RC-1(PY)'!F190</f>
        <v>320</v>
      </c>
      <c r="G190" s="1">
        <f>'[1]RC-1(PY)'!G190</f>
        <v>24</v>
      </c>
      <c r="H190" s="1">
        <f>'[1]RC-1(PY)'!H190</f>
        <v>1</v>
      </c>
      <c r="I190" s="1">
        <f>'[1]RC-1(PY)'!I190</f>
        <v>4</v>
      </c>
      <c r="J190" s="1">
        <f>'[1]RC-1(PY)'!J190</f>
        <v>2</v>
      </c>
      <c r="K190" s="1">
        <f>'[1]RC-1(PY)'!K190</f>
        <v>3</v>
      </c>
      <c r="L190" s="1">
        <f>'[1]RC-1(PY)'!L190</f>
        <v>2</v>
      </c>
      <c r="M190" s="1">
        <f>'[1]RC-1(PY)'!M190</f>
        <v>1</v>
      </c>
      <c r="N190" s="1">
        <f>'[1]RC-1(PY)'!N190</f>
        <v>4</v>
      </c>
      <c r="O190" s="1">
        <f>'[1]RC-1(PY)'!O190</f>
        <v>9</v>
      </c>
      <c r="P190" s="1">
        <f>'[1]RC-1(PY)'!P190</f>
        <v>1</v>
      </c>
      <c r="Q190" s="1">
        <f>'[1]RC-1(PY)'!Q190</f>
        <v>1</v>
      </c>
      <c r="R190" s="1">
        <f>'[1]RC-1(PY)'!R190</f>
        <v>101</v>
      </c>
      <c r="S190" s="1">
        <f>'[1]RC-1(PY)'!S190</f>
        <v>3</v>
      </c>
      <c r="T190" s="1">
        <f>'[1]RC-1(PY)'!T190</f>
        <v>4</v>
      </c>
      <c r="U190" s="1">
        <f>'[1]RC-1(PY)'!U190</f>
        <v>0</v>
      </c>
      <c r="V190" s="1">
        <f>'[1]RC-1(PY)'!V190</f>
        <v>0</v>
      </c>
      <c r="W190" s="1">
        <f>'[1]RC-1(PY)'!W190</f>
        <v>1001</v>
      </c>
      <c r="X190" s="1">
        <f>'[1]RC-1(PY)'!X190</f>
        <v>8</v>
      </c>
      <c r="Y190" s="1">
        <f>'[1]RC-1(PY)'!Y190</f>
        <v>0</v>
      </c>
      <c r="Z190" s="1">
        <f>'[1]RC-1(PY)'!Z190</f>
        <v>0</v>
      </c>
      <c r="AA190" s="1">
        <f>'[1]RC-1(PY)'!AA190</f>
        <v>826</v>
      </c>
      <c r="AB190" s="1">
        <f>'[1]RC-1(PY)'!AB190</f>
        <v>1393.07</v>
      </c>
      <c r="AC190" s="1">
        <f>'[1]RC-1(PY)'!AC190</f>
        <v>8.1191999999999993</v>
      </c>
      <c r="AD190" s="1">
        <f>'[1]RC-1(PY)'!AD190</f>
        <v>20</v>
      </c>
      <c r="AE190" s="1">
        <f>'[1]RC-1(PY)'!AE190</f>
        <v>20.619599999999998</v>
      </c>
      <c r="AF190" s="1">
        <f>'[1]RC-1(PY)'!AF190</f>
        <v>4</v>
      </c>
      <c r="AG190" s="1">
        <f>'[1]RC-1(PY)'!AG190</f>
        <v>4</v>
      </c>
      <c r="AH190" s="1">
        <f>'[1]RC-1(PY)'!AH190</f>
        <v>4</v>
      </c>
      <c r="AI190" s="1">
        <f>'[1]RC-1(PY)'!AI190</f>
        <v>0</v>
      </c>
    </row>
    <row r="191" spans="1:35" x14ac:dyDescent="0.3">
      <c r="A191" s="1">
        <f>'[1]RC-1(PY)'!A191</f>
        <v>1</v>
      </c>
      <c r="B191" s="1">
        <f>'[1]RC-1(PY)'!B191</f>
        <v>1</v>
      </c>
      <c r="C191" s="1">
        <f>'[1]RC-1(PY)'!C191</f>
        <v>2024</v>
      </c>
      <c r="D191" s="1">
        <f>'[1]RC-1(PY)'!D191</f>
        <v>4</v>
      </c>
      <c r="E191" s="1">
        <f>'[1]RC-1(PY)'!E191</f>
        <v>340</v>
      </c>
      <c r="F191" s="1">
        <f>'[1]RC-1(PY)'!F191</f>
        <v>320</v>
      </c>
      <c r="G191" s="1">
        <f>'[1]RC-1(PY)'!G191</f>
        <v>24</v>
      </c>
      <c r="H191" s="1">
        <f>'[1]RC-1(PY)'!H191</f>
        <v>2</v>
      </c>
      <c r="I191" s="1">
        <f>'[1]RC-1(PY)'!I191</f>
        <v>4</v>
      </c>
      <c r="J191" s="1">
        <f>'[1]RC-1(PY)'!J191</f>
        <v>2</v>
      </c>
      <c r="K191" s="1">
        <f>'[1]RC-1(PY)'!K191</f>
        <v>3</v>
      </c>
      <c r="L191" s="1">
        <f>'[1]RC-1(PY)'!L191</f>
        <v>3</v>
      </c>
      <c r="M191" s="1">
        <f>'[1]RC-1(PY)'!M191</f>
        <v>1</v>
      </c>
      <c r="N191" s="1">
        <f>'[1]RC-1(PY)'!N191</f>
        <v>1</v>
      </c>
      <c r="O191" s="1">
        <f>'[1]RC-1(PY)'!O191</f>
        <v>2</v>
      </c>
      <c r="P191" s="1">
        <f>'[1]RC-1(PY)'!P191</f>
        <v>1</v>
      </c>
      <c r="Q191" s="1">
        <f>'[1]RC-1(PY)'!Q191</f>
        <v>0</v>
      </c>
      <c r="R191" s="1">
        <f>'[1]RC-1(PY)'!R191</f>
        <v>101</v>
      </c>
      <c r="S191" s="1">
        <f>'[1]RC-1(PY)'!S191</f>
        <v>3</v>
      </c>
      <c r="T191" s="1">
        <f>'[1]RC-1(PY)'!T191</f>
        <v>4</v>
      </c>
      <c r="U191" s="1">
        <f>'[1]RC-1(PY)'!U191</f>
        <v>0</v>
      </c>
      <c r="V191" s="1">
        <f>'[1]RC-1(PY)'!V191</f>
        <v>0</v>
      </c>
      <c r="W191" s="1">
        <f>'[1]RC-1(PY)'!W191</f>
        <v>1001</v>
      </c>
      <c r="X191" s="1">
        <f>'[1]RC-1(PY)'!X191</f>
        <v>8</v>
      </c>
      <c r="Y191" s="1">
        <f>'[1]RC-1(PY)'!Y191</f>
        <v>0</v>
      </c>
      <c r="Z191" s="1">
        <f>'[1]RC-1(PY)'!Z191</f>
        <v>0</v>
      </c>
      <c r="AA191" s="1">
        <f>'[1]RC-1(PY)'!AA191</f>
        <v>926</v>
      </c>
      <c r="AB191" s="1">
        <f>'[1]RC-1(PY)'!AB191</f>
        <v>792.01</v>
      </c>
      <c r="AC191" s="1">
        <f>'[1]RC-1(PY)'!AC191</f>
        <v>11.5168</v>
      </c>
      <c r="AD191" s="1">
        <f>'[1]RC-1(PY)'!AD191</f>
        <v>20</v>
      </c>
      <c r="AE191" s="1">
        <f>'[1]RC-1(PY)'!AE191</f>
        <v>25.602900000000002</v>
      </c>
      <c r="AF191" s="1">
        <f>'[1]RC-1(PY)'!AF191</f>
        <v>4</v>
      </c>
      <c r="AG191" s="1">
        <f>'[1]RC-1(PY)'!AG191</f>
        <v>4</v>
      </c>
      <c r="AH191" s="1">
        <f>'[1]RC-1(PY)'!AH191</f>
        <v>4</v>
      </c>
      <c r="AI191" s="1">
        <f>'[1]RC-1(PY)'!AI191</f>
        <v>0</v>
      </c>
    </row>
    <row r="192" spans="1:35" x14ac:dyDescent="0.3">
      <c r="A192" s="1">
        <f>'[1]RC-1(PY)'!A192</f>
        <v>1</v>
      </c>
      <c r="B192" s="1">
        <f>'[1]RC-1(PY)'!B192</f>
        <v>1</v>
      </c>
      <c r="C192" s="1">
        <f>'[1]RC-1(PY)'!C192</f>
        <v>2024</v>
      </c>
      <c r="D192" s="1">
        <f>'[1]RC-1(PY)'!D192</f>
        <v>4</v>
      </c>
      <c r="E192" s="1">
        <f>'[1]RC-1(PY)'!E192</f>
        <v>340</v>
      </c>
      <c r="F192" s="1">
        <f>'[1]RC-1(PY)'!F192</f>
        <v>320</v>
      </c>
      <c r="G192" s="1">
        <f>'[1]RC-1(PY)'!G192</f>
        <v>24</v>
      </c>
      <c r="H192" s="1">
        <f>'[1]RC-1(PY)'!H192</f>
        <v>3</v>
      </c>
      <c r="I192" s="1">
        <f>'[1]RC-1(PY)'!I192</f>
        <v>4</v>
      </c>
      <c r="J192" s="1">
        <f>'[1]RC-1(PY)'!J192</f>
        <v>2</v>
      </c>
      <c r="K192" s="1">
        <f>'[1]RC-1(PY)'!K192</f>
        <v>3</v>
      </c>
      <c r="L192" s="1">
        <f>'[1]RC-1(PY)'!L192</f>
        <v>2</v>
      </c>
      <c r="M192" s="1">
        <f>'[1]RC-1(PY)'!M192</f>
        <v>1</v>
      </c>
      <c r="N192" s="1">
        <f>'[1]RC-1(PY)'!N192</f>
        <v>1</v>
      </c>
      <c r="O192" s="1">
        <f>'[1]RC-1(PY)'!O192</f>
        <v>1</v>
      </c>
      <c r="P192" s="1">
        <f>'[1]RC-1(PY)'!P192</f>
        <v>1</v>
      </c>
      <c r="Q192" s="1">
        <f>'[1]RC-1(PY)'!Q192</f>
        <v>1</v>
      </c>
      <c r="R192" s="1">
        <f>'[1]RC-1(PY)'!R192</f>
        <v>101</v>
      </c>
      <c r="S192" s="1">
        <f>'[1]RC-1(PY)'!S192</f>
        <v>3</v>
      </c>
      <c r="T192" s="1">
        <f>'[1]RC-1(PY)'!T192</f>
        <v>4</v>
      </c>
      <c r="U192" s="1">
        <f>'[1]RC-1(PY)'!U192</f>
        <v>0</v>
      </c>
      <c r="V192" s="1">
        <f>'[1]RC-1(PY)'!V192</f>
        <v>0</v>
      </c>
      <c r="W192" s="1">
        <f>'[1]RC-1(PY)'!W192</f>
        <v>1001</v>
      </c>
      <c r="X192" s="1">
        <f>'[1]RC-1(PY)'!X192</f>
        <v>8</v>
      </c>
      <c r="Y192" s="1">
        <f>'[1]RC-1(PY)'!Y192</f>
        <v>0</v>
      </c>
      <c r="Z192" s="1">
        <f>'[1]RC-1(PY)'!Z192</f>
        <v>0</v>
      </c>
      <c r="AA192" s="1">
        <f>'[1]RC-1(PY)'!AA192</f>
        <v>841</v>
      </c>
      <c r="AB192" s="1">
        <f>'[1]RC-1(PY)'!AB192</f>
        <v>658.7</v>
      </c>
      <c r="AC192" s="1">
        <f>'[1]RC-1(PY)'!AC192</f>
        <v>23.032900000000001</v>
      </c>
      <c r="AD192" s="1">
        <f>'[1]RC-1(PY)'!AD192</f>
        <v>20</v>
      </c>
      <c r="AE192" s="1">
        <f>'[1]RC-1(PY)'!AE192</f>
        <v>23.104299999999999</v>
      </c>
      <c r="AF192" s="1">
        <f>'[1]RC-1(PY)'!AF192</f>
        <v>4</v>
      </c>
      <c r="AG192" s="1">
        <f>'[1]RC-1(PY)'!AG192</f>
        <v>4</v>
      </c>
      <c r="AH192" s="1">
        <f>'[1]RC-1(PY)'!AH192</f>
        <v>4</v>
      </c>
      <c r="AI192" s="1">
        <f>'[1]RC-1(PY)'!AI192</f>
        <v>0</v>
      </c>
    </row>
    <row r="193" spans="1:35" x14ac:dyDescent="0.3">
      <c r="A193" s="1">
        <f>'[1]RC-1(PY)'!A193</f>
        <v>1</v>
      </c>
      <c r="B193" s="1">
        <f>'[1]RC-1(PY)'!B193</f>
        <v>1</v>
      </c>
      <c r="C193" s="1">
        <f>'[1]RC-1(PY)'!C193</f>
        <v>2024</v>
      </c>
      <c r="D193" s="1">
        <f>'[1]RC-1(PY)'!D193</f>
        <v>4</v>
      </c>
      <c r="E193" s="1">
        <f>'[1]RC-1(PY)'!E193</f>
        <v>340</v>
      </c>
      <c r="F193" s="1">
        <f>'[1]RC-1(PY)'!F193</f>
        <v>320</v>
      </c>
      <c r="G193" s="1">
        <f>'[1]RC-1(PY)'!G193</f>
        <v>24</v>
      </c>
      <c r="H193" s="1">
        <f>'[1]RC-1(PY)'!H193</f>
        <v>4</v>
      </c>
      <c r="I193" s="1">
        <f>'[1]RC-1(PY)'!I193</f>
        <v>4</v>
      </c>
      <c r="J193" s="1">
        <f>'[1]RC-1(PY)'!J193</f>
        <v>2</v>
      </c>
      <c r="K193" s="1">
        <f>'[1]RC-1(PY)'!K193</f>
        <v>3</v>
      </c>
      <c r="L193" s="1">
        <f>'[1]RC-1(PY)'!L193</f>
        <v>1</v>
      </c>
      <c r="M193" s="1">
        <f>'[1]RC-1(PY)'!M193</f>
        <v>1</v>
      </c>
      <c r="N193" s="1">
        <f>'[1]RC-1(PY)'!N193</f>
        <v>1</v>
      </c>
      <c r="O193" s="1">
        <f>'[1]RC-1(PY)'!O193</f>
        <v>2</v>
      </c>
      <c r="P193" s="1">
        <f>'[1]RC-1(PY)'!P193</f>
        <v>1</v>
      </c>
      <c r="Q193" s="1">
        <f>'[1]RC-1(PY)'!Q193</f>
        <v>1</v>
      </c>
      <c r="R193" s="1">
        <f>'[1]RC-1(PY)'!R193</f>
        <v>101</v>
      </c>
      <c r="S193" s="1">
        <f>'[1]RC-1(PY)'!S193</f>
        <v>3</v>
      </c>
      <c r="T193" s="1">
        <f>'[1]RC-1(PY)'!T193</f>
        <v>4</v>
      </c>
      <c r="U193" s="1">
        <f>'[1]RC-1(PY)'!U193</f>
        <v>0</v>
      </c>
      <c r="V193" s="1">
        <f>'[1]RC-1(PY)'!V193</f>
        <v>0</v>
      </c>
      <c r="W193" s="1">
        <f>'[1]RC-1(PY)'!W193</f>
        <v>1001</v>
      </c>
      <c r="X193" s="1">
        <f>'[1]RC-1(PY)'!X193</f>
        <v>8</v>
      </c>
      <c r="Y193" s="1">
        <f>'[1]RC-1(PY)'!Y193</f>
        <v>0</v>
      </c>
      <c r="Z193" s="1">
        <f>'[1]RC-1(PY)'!Z193</f>
        <v>0</v>
      </c>
      <c r="AA193" s="1">
        <f>'[1]RC-1(PY)'!AA193</f>
        <v>515</v>
      </c>
      <c r="AB193" s="1">
        <f>'[1]RC-1(PY)'!AB193</f>
        <v>262.01</v>
      </c>
      <c r="AC193" s="1">
        <f>'[1]RC-1(PY)'!AC193</f>
        <v>1.3914</v>
      </c>
      <c r="AD193" s="1">
        <f>'[1]RC-1(PY)'!AD193</f>
        <v>20</v>
      </c>
      <c r="AE193" s="1">
        <f>'[1]RC-1(PY)'!AE193</f>
        <v>9.5167000000000002</v>
      </c>
      <c r="AF193" s="1">
        <f>'[1]RC-1(PY)'!AF193</f>
        <v>4</v>
      </c>
      <c r="AG193" s="1">
        <f>'[1]RC-1(PY)'!AG193</f>
        <v>4</v>
      </c>
      <c r="AH193" s="1">
        <f>'[1]RC-1(PY)'!AH193</f>
        <v>4</v>
      </c>
      <c r="AI193" s="1">
        <f>'[1]RC-1(PY)'!AI193</f>
        <v>0</v>
      </c>
    </row>
    <row r="194" spans="1:35" x14ac:dyDescent="0.3">
      <c r="A194" s="1">
        <f>'[1]RC-1(PY)'!A194</f>
        <v>1</v>
      </c>
      <c r="B194" s="1">
        <f>'[1]RC-1(PY)'!B194</f>
        <v>1</v>
      </c>
      <c r="C194" s="1">
        <f>'[1]RC-1(PY)'!C194</f>
        <v>2024</v>
      </c>
      <c r="D194" s="1">
        <f>'[1]RC-1(PY)'!D194</f>
        <v>4</v>
      </c>
      <c r="E194" s="1">
        <f>'[1]RC-1(PY)'!E194</f>
        <v>340</v>
      </c>
      <c r="F194" s="1">
        <f>'[1]RC-1(PY)'!F194</f>
        <v>320</v>
      </c>
      <c r="G194" s="1">
        <f>'[1]RC-1(PY)'!G194</f>
        <v>24</v>
      </c>
      <c r="H194" s="1">
        <f>'[1]RC-1(PY)'!H194</f>
        <v>5</v>
      </c>
      <c r="I194" s="1">
        <f>'[1]RC-1(PY)'!I194</f>
        <v>4</v>
      </c>
      <c r="J194" s="1">
        <f>'[1]RC-1(PY)'!J194</f>
        <v>2</v>
      </c>
      <c r="K194" s="1">
        <f>'[1]RC-1(PY)'!K194</f>
        <v>3</v>
      </c>
      <c r="L194" s="1">
        <f>'[1]RC-1(PY)'!L194</f>
        <v>2</v>
      </c>
      <c r="M194" s="1">
        <f>'[1]RC-1(PY)'!M194</f>
        <v>1</v>
      </c>
      <c r="N194" s="1">
        <f>'[1]RC-1(PY)'!N194</f>
        <v>1</v>
      </c>
      <c r="O194" s="1">
        <f>'[1]RC-1(PY)'!O194</f>
        <v>3</v>
      </c>
      <c r="P194" s="1">
        <f>'[1]RC-1(PY)'!P194</f>
        <v>1</v>
      </c>
      <c r="Q194" s="1">
        <f>'[1]RC-1(PY)'!Q194</f>
        <v>1</v>
      </c>
      <c r="R194" s="1">
        <f>'[1]RC-1(PY)'!R194</f>
        <v>101</v>
      </c>
      <c r="S194" s="1">
        <f>'[1]RC-1(PY)'!S194</f>
        <v>3</v>
      </c>
      <c r="T194" s="1">
        <f>'[1]RC-1(PY)'!T194</f>
        <v>4</v>
      </c>
      <c r="U194" s="1">
        <f>'[1]RC-1(PY)'!U194</f>
        <v>0</v>
      </c>
      <c r="V194" s="1">
        <f>'[1]RC-1(PY)'!V194</f>
        <v>0</v>
      </c>
      <c r="W194" s="1">
        <f>'[1]RC-1(PY)'!W194</f>
        <v>1001</v>
      </c>
      <c r="X194" s="1">
        <f>'[1]RC-1(PY)'!X194</f>
        <v>8</v>
      </c>
      <c r="Y194" s="1">
        <f>'[1]RC-1(PY)'!Y194</f>
        <v>0</v>
      </c>
      <c r="Z194" s="1">
        <f>'[1]RC-1(PY)'!Z194</f>
        <v>0</v>
      </c>
      <c r="AA194" s="1">
        <f>'[1]RC-1(PY)'!AA194</f>
        <v>411</v>
      </c>
      <c r="AB194" s="1">
        <f>'[1]RC-1(PY)'!AB194</f>
        <v>423.14</v>
      </c>
      <c r="AC194" s="1">
        <f>'[1]RC-1(PY)'!AC194</f>
        <v>17.299900000000001</v>
      </c>
      <c r="AD194" s="1">
        <f>'[1]RC-1(PY)'!AD194</f>
        <v>20</v>
      </c>
      <c r="AE194" s="1">
        <f>'[1]RC-1(PY)'!AE194</f>
        <v>23.904299999999999</v>
      </c>
      <c r="AF194" s="1">
        <f>'[1]RC-1(PY)'!AF194</f>
        <v>4</v>
      </c>
      <c r="AG194" s="1">
        <f>'[1]RC-1(PY)'!AG194</f>
        <v>4</v>
      </c>
      <c r="AH194" s="1">
        <f>'[1]RC-1(PY)'!AH194</f>
        <v>4</v>
      </c>
      <c r="AI194" s="1">
        <f>'[1]RC-1(PY)'!AI194</f>
        <v>0</v>
      </c>
    </row>
    <row r="195" spans="1:35" x14ac:dyDescent="0.3">
      <c r="A195" s="1">
        <f>'[1]RC-1(PY)'!A195</f>
        <v>1</v>
      </c>
      <c r="B195" s="1">
        <f>'[1]RC-1(PY)'!B195</f>
        <v>1</v>
      </c>
      <c r="C195" s="1">
        <f>'[1]RC-1(PY)'!C195</f>
        <v>2024</v>
      </c>
      <c r="D195" s="1">
        <f>'[1]RC-1(PY)'!D195</f>
        <v>4</v>
      </c>
      <c r="E195" s="1">
        <f>'[1]RC-1(PY)'!E195</f>
        <v>340</v>
      </c>
      <c r="F195" s="1">
        <f>'[1]RC-1(PY)'!F195</f>
        <v>320</v>
      </c>
      <c r="G195" s="1">
        <f>'[1]RC-1(PY)'!G195</f>
        <v>24</v>
      </c>
      <c r="H195" s="1">
        <f>'[1]RC-1(PY)'!H195</f>
        <v>6</v>
      </c>
      <c r="I195" s="1">
        <f>'[1]RC-1(PY)'!I195</f>
        <v>4</v>
      </c>
      <c r="J195" s="1">
        <f>'[1]RC-1(PY)'!J195</f>
        <v>2</v>
      </c>
      <c r="K195" s="1">
        <f>'[1]RC-1(PY)'!K195</f>
        <v>3</v>
      </c>
      <c r="L195" s="1">
        <f>'[1]RC-1(PY)'!L195</f>
        <v>10</v>
      </c>
      <c r="M195" s="1">
        <f>'[1]RC-1(PY)'!M195</f>
        <v>2</v>
      </c>
      <c r="N195" s="1">
        <f>'[1]RC-1(PY)'!N195</f>
        <v>1</v>
      </c>
      <c r="O195" s="1">
        <f>'[1]RC-1(PY)'!O195</f>
        <v>5</v>
      </c>
      <c r="P195" s="1">
        <f>'[1]RC-1(PY)'!P195</f>
        <v>1</v>
      </c>
      <c r="Q195" s="1">
        <f>'[1]RC-1(PY)'!Q195</f>
        <v>1</v>
      </c>
      <c r="R195" s="1">
        <f>'[1]RC-1(PY)'!R195</f>
        <v>101</v>
      </c>
      <c r="S195" s="1">
        <f>'[1]RC-1(PY)'!S195</f>
        <v>3</v>
      </c>
      <c r="T195" s="1">
        <f>'[1]RC-1(PY)'!T195</f>
        <v>4</v>
      </c>
      <c r="U195" s="1">
        <f>'[1]RC-1(PY)'!U195</f>
        <v>0</v>
      </c>
      <c r="V195" s="1">
        <f>'[1]RC-1(PY)'!V195</f>
        <v>0</v>
      </c>
      <c r="W195" s="1">
        <f>'[1]RC-1(PY)'!W195</f>
        <v>1001</v>
      </c>
      <c r="X195" s="1">
        <f>'[1]RC-1(PY)'!X195</f>
        <v>8</v>
      </c>
      <c r="Y195" s="1">
        <f>'[1]RC-1(PY)'!Y195</f>
        <v>0</v>
      </c>
      <c r="Z195" s="1">
        <f>'[1]RC-1(PY)'!Z195</f>
        <v>0</v>
      </c>
      <c r="AA195" s="1">
        <f>'[1]RC-1(PY)'!AA195</f>
        <v>3250</v>
      </c>
      <c r="AB195" s="1">
        <f>'[1]RC-1(PY)'!AB195</f>
        <v>1703.25</v>
      </c>
      <c r="AC195" s="1">
        <f>'[1]RC-1(PY)'!AC195</f>
        <v>0.9032</v>
      </c>
      <c r="AD195" s="1">
        <f>'[1]RC-1(PY)'!AD195</f>
        <v>20</v>
      </c>
      <c r="AE195" s="1">
        <f>'[1]RC-1(PY)'!AE195</f>
        <v>11.6493</v>
      </c>
      <c r="AF195" s="1">
        <f>'[1]RC-1(PY)'!AF195</f>
        <v>4</v>
      </c>
      <c r="AG195" s="1">
        <f>'[1]RC-1(PY)'!AG195</f>
        <v>4</v>
      </c>
      <c r="AH195" s="1">
        <f>'[1]RC-1(PY)'!AH195</f>
        <v>4</v>
      </c>
      <c r="AI195" s="1">
        <f>'[1]RC-1(PY)'!AI195</f>
        <v>0</v>
      </c>
    </row>
    <row r="196" spans="1:35" x14ac:dyDescent="0.3">
      <c r="A196" s="1">
        <f>'[1]RC-1(PY)'!A196</f>
        <v>1</v>
      </c>
      <c r="B196" s="1">
        <f>'[1]RC-1(PY)'!B196</f>
        <v>1</v>
      </c>
      <c r="C196" s="1">
        <f>'[1]RC-1(PY)'!C196</f>
        <v>2024</v>
      </c>
      <c r="D196" s="1">
        <f>'[1]RC-1(PY)'!D196</f>
        <v>4</v>
      </c>
      <c r="E196" s="1">
        <f>'[1]RC-1(PY)'!E196</f>
        <v>340</v>
      </c>
      <c r="F196" s="1">
        <f>'[1]RC-1(PY)'!F196</f>
        <v>320</v>
      </c>
      <c r="G196" s="1">
        <f>'[1]RC-1(PY)'!G196</f>
        <v>24</v>
      </c>
      <c r="H196" s="1">
        <f>'[1]RC-1(PY)'!H196</f>
        <v>7</v>
      </c>
      <c r="I196" s="1">
        <f>'[1]RC-1(PY)'!I196</f>
        <v>4</v>
      </c>
      <c r="J196" s="1">
        <f>'[1]RC-1(PY)'!J196</f>
        <v>2</v>
      </c>
      <c r="K196" s="1">
        <f>'[1]RC-1(PY)'!K196</f>
        <v>3</v>
      </c>
      <c r="L196" s="1">
        <f>'[1]RC-1(PY)'!L196</f>
        <v>1</v>
      </c>
      <c r="M196" s="1">
        <f>'[1]RC-1(PY)'!M196</f>
        <v>1</v>
      </c>
      <c r="N196" s="1">
        <f>'[1]RC-1(PY)'!N196</f>
        <v>4</v>
      </c>
      <c r="O196" s="1">
        <f>'[1]RC-1(PY)'!O196</f>
        <v>9</v>
      </c>
      <c r="P196" s="1">
        <f>'[1]RC-1(PY)'!P196</f>
        <v>1</v>
      </c>
      <c r="Q196" s="1">
        <f>'[1]RC-1(PY)'!Q196</f>
        <v>1</v>
      </c>
      <c r="R196" s="1">
        <f>'[1]RC-1(PY)'!R196</f>
        <v>101</v>
      </c>
      <c r="S196" s="1">
        <f>'[1]RC-1(PY)'!S196</f>
        <v>3</v>
      </c>
      <c r="T196" s="1">
        <f>'[1]RC-1(PY)'!T196</f>
        <v>4</v>
      </c>
      <c r="U196" s="1">
        <f>'[1]RC-1(PY)'!U196</f>
        <v>0</v>
      </c>
      <c r="V196" s="1">
        <f>'[1]RC-1(PY)'!V196</f>
        <v>0</v>
      </c>
      <c r="W196" s="1">
        <f>'[1]RC-1(PY)'!W196</f>
        <v>1001</v>
      </c>
      <c r="X196" s="1">
        <f>'[1]RC-1(PY)'!X196</f>
        <v>8</v>
      </c>
      <c r="Y196" s="1">
        <f>'[1]RC-1(PY)'!Y196</f>
        <v>0</v>
      </c>
      <c r="Z196" s="1">
        <f>'[1]RC-1(PY)'!Z196</f>
        <v>0</v>
      </c>
      <c r="AA196" s="1">
        <f>'[1]RC-1(PY)'!AA196</f>
        <v>2322</v>
      </c>
      <c r="AB196" s="1">
        <f>'[1]RC-1(PY)'!AB196</f>
        <v>3696.33</v>
      </c>
      <c r="AC196" s="1">
        <f>'[1]RC-1(PY)'!AC196</f>
        <v>25.037700000000001</v>
      </c>
      <c r="AD196" s="1">
        <f>'[1]RC-1(PY)'!AD196</f>
        <v>20</v>
      </c>
      <c r="AE196" s="1">
        <f>'[1]RC-1(PY)'!AE196</f>
        <v>28.8675</v>
      </c>
      <c r="AF196" s="1">
        <f>'[1]RC-1(PY)'!AF196</f>
        <v>4</v>
      </c>
      <c r="AG196" s="1">
        <f>'[1]RC-1(PY)'!AG196</f>
        <v>4</v>
      </c>
      <c r="AH196" s="1">
        <f>'[1]RC-1(PY)'!AH196</f>
        <v>4</v>
      </c>
      <c r="AI196" s="1">
        <f>'[1]RC-1(PY)'!AI196</f>
        <v>0</v>
      </c>
    </row>
    <row r="197" spans="1:35" x14ac:dyDescent="0.3">
      <c r="A197" s="1">
        <f>'[1]RC-1(PY)'!A197</f>
        <v>1</v>
      </c>
      <c r="B197" s="1">
        <f>'[1]RC-1(PY)'!B197</f>
        <v>1</v>
      </c>
      <c r="C197" s="1">
        <f>'[1]RC-1(PY)'!C197</f>
        <v>2024</v>
      </c>
      <c r="D197" s="1">
        <f>'[1]RC-1(PY)'!D197</f>
        <v>4</v>
      </c>
      <c r="E197" s="1">
        <f>'[1]RC-1(PY)'!E197</f>
        <v>340</v>
      </c>
      <c r="F197" s="1">
        <f>'[1]RC-1(PY)'!F197</f>
        <v>320</v>
      </c>
      <c r="G197" s="1">
        <f>'[1]RC-1(PY)'!G197</f>
        <v>24</v>
      </c>
      <c r="H197" s="1">
        <f>'[1]RC-1(PY)'!H197</f>
        <v>8</v>
      </c>
      <c r="I197" s="1">
        <f>'[1]RC-1(PY)'!I197</f>
        <v>4</v>
      </c>
      <c r="J197" s="1">
        <f>'[1]RC-1(PY)'!J197</f>
        <v>2</v>
      </c>
      <c r="K197" s="1">
        <f>'[1]RC-1(PY)'!K197</f>
        <v>3</v>
      </c>
      <c r="L197" s="1">
        <f>'[1]RC-1(PY)'!L197</f>
        <v>1</v>
      </c>
      <c r="M197" s="1">
        <f>'[1]RC-1(PY)'!M197</f>
        <v>1</v>
      </c>
      <c r="N197" s="1">
        <f>'[1]RC-1(PY)'!N197</f>
        <v>1</v>
      </c>
      <c r="O197" s="1">
        <f>'[1]RC-1(PY)'!O197</f>
        <v>2</v>
      </c>
      <c r="P197" s="1">
        <f>'[1]RC-1(PY)'!P197</f>
        <v>1</v>
      </c>
      <c r="Q197" s="1">
        <f>'[1]RC-1(PY)'!Q197</f>
        <v>1</v>
      </c>
      <c r="R197" s="1">
        <f>'[1]RC-1(PY)'!R197</f>
        <v>101</v>
      </c>
      <c r="S197" s="1">
        <f>'[1]RC-1(PY)'!S197</f>
        <v>3</v>
      </c>
      <c r="T197" s="1">
        <f>'[1]RC-1(PY)'!T197</f>
        <v>4</v>
      </c>
      <c r="U197" s="1">
        <f>'[1]RC-1(PY)'!U197</f>
        <v>0</v>
      </c>
      <c r="V197" s="1">
        <f>'[1]RC-1(PY)'!V197</f>
        <v>0</v>
      </c>
      <c r="W197" s="1">
        <f>'[1]RC-1(PY)'!W197</f>
        <v>1001</v>
      </c>
      <c r="X197" s="1">
        <f>'[1]RC-1(PY)'!X197</f>
        <v>8</v>
      </c>
      <c r="Y197" s="1">
        <f>'[1]RC-1(PY)'!Y197</f>
        <v>0</v>
      </c>
      <c r="Z197" s="1">
        <f>'[1]RC-1(PY)'!Z197</f>
        <v>0</v>
      </c>
      <c r="AA197" s="1">
        <f>'[1]RC-1(PY)'!AA197</f>
        <v>213</v>
      </c>
      <c r="AB197" s="1">
        <f>'[1]RC-1(PY)'!AB197</f>
        <v>366.05</v>
      </c>
      <c r="AC197" s="1">
        <f>'[1]RC-1(PY)'!AC197</f>
        <v>31.5746</v>
      </c>
      <c r="AD197" s="1">
        <f>'[1]RC-1(PY)'!AD197</f>
        <v>20</v>
      </c>
      <c r="AE197" s="1">
        <f>'[1]RC-1(PY)'!AE197</f>
        <v>31.5746</v>
      </c>
      <c r="AF197" s="1">
        <f>'[1]RC-1(PY)'!AF197</f>
        <v>4</v>
      </c>
      <c r="AG197" s="1">
        <f>'[1]RC-1(PY)'!AG197</f>
        <v>4</v>
      </c>
      <c r="AH197" s="1">
        <f>'[1]RC-1(PY)'!AH197</f>
        <v>4</v>
      </c>
      <c r="AI197" s="1">
        <f>'[1]RC-1(PY)'!AI197</f>
        <v>0</v>
      </c>
    </row>
    <row r="198" spans="1:35" x14ac:dyDescent="0.3">
      <c r="A198" s="1">
        <f>'[1]RC-1(PY)'!A198</f>
        <v>1</v>
      </c>
      <c r="B198" s="1">
        <f>'[1]RC-1(PY)'!B198</f>
        <v>1</v>
      </c>
      <c r="C198" s="1">
        <f>'[1]RC-1(PY)'!C198</f>
        <v>2024</v>
      </c>
      <c r="D198" s="1">
        <f>'[1]RC-1(PY)'!D198</f>
        <v>4</v>
      </c>
      <c r="E198" s="1">
        <f>'[1]RC-1(PY)'!E198</f>
        <v>340</v>
      </c>
      <c r="F198" s="1">
        <f>'[1]RC-1(PY)'!F198</f>
        <v>320</v>
      </c>
      <c r="G198" s="1">
        <f>'[1]RC-1(PY)'!G198</f>
        <v>24</v>
      </c>
      <c r="H198" s="1">
        <f>'[1]RC-1(PY)'!H198</f>
        <v>9</v>
      </c>
      <c r="I198" s="1">
        <f>'[1]RC-1(PY)'!I198</f>
        <v>4</v>
      </c>
      <c r="J198" s="1">
        <f>'[1]RC-1(PY)'!J198</f>
        <v>2</v>
      </c>
      <c r="K198" s="1">
        <f>'[1]RC-1(PY)'!K198</f>
        <v>3</v>
      </c>
      <c r="L198" s="1">
        <f>'[1]RC-1(PY)'!L198</f>
        <v>2</v>
      </c>
      <c r="M198" s="1">
        <f>'[1]RC-1(PY)'!M198</f>
        <v>1</v>
      </c>
      <c r="N198" s="1">
        <f>'[1]RC-1(PY)'!N198</f>
        <v>1</v>
      </c>
      <c r="O198" s="1">
        <f>'[1]RC-1(PY)'!O198</f>
        <v>5</v>
      </c>
      <c r="P198" s="1">
        <f>'[1]RC-1(PY)'!P198</f>
        <v>1</v>
      </c>
      <c r="Q198" s="1">
        <f>'[1]RC-1(PY)'!Q198</f>
        <v>1</v>
      </c>
      <c r="R198" s="1">
        <f>'[1]RC-1(PY)'!R198</f>
        <v>101</v>
      </c>
      <c r="S198" s="1">
        <f>'[1]RC-1(PY)'!S198</f>
        <v>3</v>
      </c>
      <c r="T198" s="1">
        <f>'[1]RC-1(PY)'!T198</f>
        <v>4</v>
      </c>
      <c r="U198" s="1">
        <f>'[1]RC-1(PY)'!U198</f>
        <v>0</v>
      </c>
      <c r="V198" s="1">
        <f>'[1]RC-1(PY)'!V198</f>
        <v>0</v>
      </c>
      <c r="W198" s="1">
        <f>'[1]RC-1(PY)'!W198</f>
        <v>1001</v>
      </c>
      <c r="X198" s="1">
        <f>'[1]RC-1(PY)'!X198</f>
        <v>8</v>
      </c>
      <c r="Y198" s="1">
        <f>'[1]RC-1(PY)'!Y198</f>
        <v>0</v>
      </c>
      <c r="Z198" s="1">
        <f>'[1]RC-1(PY)'!Z198</f>
        <v>0</v>
      </c>
      <c r="AA198" s="1">
        <f>'[1]RC-1(PY)'!AA198</f>
        <v>434</v>
      </c>
      <c r="AB198" s="1">
        <f>'[1]RC-1(PY)'!AB198</f>
        <v>681.75</v>
      </c>
      <c r="AC198" s="1">
        <f>'[1]RC-1(PY)'!AC198</f>
        <v>21.054600000000001</v>
      </c>
      <c r="AD198" s="1">
        <f>'[1]RC-1(PY)'!AD198</f>
        <v>20</v>
      </c>
      <c r="AE198" s="1">
        <f>'[1]RC-1(PY)'!AE198</f>
        <v>29.340399999999999</v>
      </c>
      <c r="AF198" s="1">
        <f>'[1]RC-1(PY)'!AF198</f>
        <v>4</v>
      </c>
      <c r="AG198" s="1">
        <f>'[1]RC-1(PY)'!AG198</f>
        <v>4</v>
      </c>
      <c r="AH198" s="1">
        <f>'[1]RC-1(PY)'!AH198</f>
        <v>4</v>
      </c>
      <c r="AI198" s="1">
        <f>'[1]RC-1(PY)'!AI198</f>
        <v>0</v>
      </c>
    </row>
    <row r="199" spans="1:35" x14ac:dyDescent="0.3">
      <c r="A199" s="1">
        <f>'[1]RC-1(PY)'!A199</f>
        <v>1</v>
      </c>
      <c r="B199" s="1">
        <f>'[1]RC-1(PY)'!B199</f>
        <v>1</v>
      </c>
      <c r="C199" s="1">
        <f>'[1]RC-1(PY)'!C199</f>
        <v>2024</v>
      </c>
      <c r="D199" s="1">
        <f>'[1]RC-1(PY)'!D199</f>
        <v>4</v>
      </c>
      <c r="E199" s="1">
        <f>'[1]RC-1(PY)'!E199</f>
        <v>340</v>
      </c>
      <c r="F199" s="1">
        <f>'[1]RC-1(PY)'!F199</f>
        <v>320</v>
      </c>
      <c r="G199" s="1">
        <f>'[1]RC-1(PY)'!G199</f>
        <v>24</v>
      </c>
      <c r="H199" s="1">
        <f>'[1]RC-1(PY)'!H199</f>
        <v>10</v>
      </c>
      <c r="I199" s="1">
        <f>'[1]RC-1(PY)'!I199</f>
        <v>4</v>
      </c>
      <c r="J199" s="1">
        <f>'[1]RC-1(PY)'!J199</f>
        <v>2</v>
      </c>
      <c r="K199" s="1">
        <f>'[1]RC-1(PY)'!K199</f>
        <v>3</v>
      </c>
      <c r="L199" s="1">
        <f>'[1]RC-1(PY)'!L199</f>
        <v>4</v>
      </c>
      <c r="M199" s="1">
        <f>'[1]RC-1(PY)'!M199</f>
        <v>1</v>
      </c>
      <c r="N199" s="1">
        <f>'[1]RC-1(PY)'!N199</f>
        <v>3</v>
      </c>
      <c r="O199" s="1">
        <f>'[1]RC-1(PY)'!O199</f>
        <v>0</v>
      </c>
      <c r="P199" s="1">
        <f>'[1]RC-1(PY)'!P199</f>
        <v>1</v>
      </c>
      <c r="Q199" s="1">
        <f>'[1]RC-1(PY)'!Q199</f>
        <v>1</v>
      </c>
      <c r="R199" s="1">
        <f>'[1]RC-1(PY)'!R199</f>
        <v>101</v>
      </c>
      <c r="S199" s="1">
        <f>'[1]RC-1(PY)'!S199</f>
        <v>3</v>
      </c>
      <c r="T199" s="1">
        <f>'[1]RC-1(PY)'!T199</f>
        <v>4</v>
      </c>
      <c r="U199" s="1">
        <f>'[1]RC-1(PY)'!U199</f>
        <v>0</v>
      </c>
      <c r="V199" s="1">
        <f>'[1]RC-1(PY)'!V199</f>
        <v>0</v>
      </c>
      <c r="W199" s="1">
        <f>'[1]RC-1(PY)'!W199</f>
        <v>1001</v>
      </c>
      <c r="X199" s="1">
        <f>'[1]RC-1(PY)'!X199</f>
        <v>8</v>
      </c>
      <c r="Y199" s="1">
        <f>'[1]RC-1(PY)'!Y199</f>
        <v>0</v>
      </c>
      <c r="Z199" s="1">
        <f>'[1]RC-1(PY)'!Z199</f>
        <v>0</v>
      </c>
      <c r="AA199" s="1">
        <f>'[1]RC-1(PY)'!AA199</f>
        <v>785</v>
      </c>
      <c r="AB199" s="1">
        <f>'[1]RC-1(PY)'!AB199</f>
        <v>1789.58</v>
      </c>
      <c r="AC199" s="1">
        <f>'[1]RC-1(PY)'!AC199</f>
        <v>22.7943</v>
      </c>
      <c r="AD199" s="1">
        <f>'[1]RC-1(PY)'!AD199</f>
        <v>20</v>
      </c>
      <c r="AE199" s="1">
        <f>'[1]RC-1(PY)'!AE199</f>
        <v>22.8246</v>
      </c>
      <c r="AF199" s="1">
        <f>'[1]RC-1(PY)'!AF199</f>
        <v>4</v>
      </c>
      <c r="AG199" s="1">
        <f>'[1]RC-1(PY)'!AG199</f>
        <v>4</v>
      </c>
      <c r="AH199" s="1">
        <f>'[1]RC-1(PY)'!AH199</f>
        <v>4</v>
      </c>
      <c r="AI199" s="1">
        <f>'[1]RC-1(PY)'!AI199</f>
        <v>0</v>
      </c>
    </row>
    <row r="200" spans="1:35" x14ac:dyDescent="0.3">
      <c r="A200" s="1">
        <f>'[1]RC-1(PY)'!A200</f>
        <v>1</v>
      </c>
      <c r="B200" s="1">
        <f>'[1]RC-1(PY)'!B200</f>
        <v>1</v>
      </c>
      <c r="C200" s="1">
        <f>'[1]RC-1(PY)'!C200</f>
        <v>2024</v>
      </c>
      <c r="D200" s="1">
        <f>'[1]RC-1(PY)'!D200</f>
        <v>4</v>
      </c>
      <c r="E200" s="1">
        <f>'[1]RC-1(PY)'!E200</f>
        <v>340</v>
      </c>
      <c r="F200" s="1">
        <f>'[1]RC-1(PY)'!F200</f>
        <v>320</v>
      </c>
      <c r="G200" s="1">
        <f>'[1]RC-1(PY)'!G200</f>
        <v>24</v>
      </c>
      <c r="H200" s="1">
        <f>'[1]RC-1(PY)'!H200</f>
        <v>13</v>
      </c>
      <c r="I200" s="1">
        <f>'[1]RC-1(PY)'!I200</f>
        <v>4</v>
      </c>
      <c r="J200" s="1">
        <f>'[1]RC-1(PY)'!J200</f>
        <v>2</v>
      </c>
      <c r="K200" s="1">
        <f>'[1]RC-1(PY)'!K200</f>
        <v>3</v>
      </c>
      <c r="L200" s="1">
        <f>'[1]RC-1(PY)'!L200</f>
        <v>2</v>
      </c>
      <c r="M200" s="1">
        <f>'[1]RC-1(PY)'!M200</f>
        <v>1</v>
      </c>
      <c r="N200" s="1">
        <f>'[1]RC-1(PY)'!N200</f>
        <v>1</v>
      </c>
      <c r="O200" s="1">
        <f>'[1]RC-1(PY)'!O200</f>
        <v>5</v>
      </c>
      <c r="P200" s="1">
        <f>'[1]RC-1(PY)'!P200</f>
        <v>0</v>
      </c>
      <c r="Q200" s="1">
        <f>'[1]RC-1(PY)'!Q200</f>
        <v>0</v>
      </c>
      <c r="R200" s="1">
        <f>'[1]RC-1(PY)'!R200</f>
        <v>101</v>
      </c>
      <c r="S200" s="1">
        <f>'[1]RC-1(PY)'!S200</f>
        <v>3</v>
      </c>
      <c r="T200" s="1">
        <f>'[1]RC-1(PY)'!T200</f>
        <v>4</v>
      </c>
      <c r="U200" s="1">
        <f>'[1]RC-1(PY)'!U200</f>
        <v>0</v>
      </c>
      <c r="V200" s="1">
        <f>'[1]RC-1(PY)'!V200</f>
        <v>0</v>
      </c>
      <c r="W200" s="1">
        <f>'[1]RC-1(PY)'!W200</f>
        <v>1001</v>
      </c>
      <c r="X200" s="1">
        <f>'[1]RC-1(PY)'!X200</f>
        <v>8</v>
      </c>
      <c r="Y200" s="1">
        <f>'[1]RC-1(PY)'!Y200</f>
        <v>0</v>
      </c>
      <c r="Z200" s="1">
        <f>'[1]RC-1(PY)'!Z200</f>
        <v>0</v>
      </c>
      <c r="AA200" s="1">
        <f>'[1]RC-1(PY)'!AA200</f>
        <v>735</v>
      </c>
      <c r="AB200" s="1">
        <f>'[1]RC-1(PY)'!AB200</f>
        <v>952.45</v>
      </c>
      <c r="AC200" s="1">
        <f>'[1]RC-1(PY)'!AC200</f>
        <v>5.3677000000000001</v>
      </c>
      <c r="AD200" s="1">
        <f>'[1]RC-1(PY)'!AD200</f>
        <v>20</v>
      </c>
      <c r="AE200" s="1">
        <f>'[1]RC-1(PY)'!AE200</f>
        <v>15.2281</v>
      </c>
      <c r="AF200" s="1">
        <f>'[1]RC-1(PY)'!AF200</f>
        <v>4</v>
      </c>
      <c r="AG200" s="1">
        <f>'[1]RC-1(PY)'!AG200</f>
        <v>4</v>
      </c>
      <c r="AH200" s="1">
        <f>'[1]RC-1(PY)'!AH200</f>
        <v>4</v>
      </c>
      <c r="AI200" s="1">
        <f>'[1]RC-1(PY)'!AI200</f>
        <v>0</v>
      </c>
    </row>
    <row r="201" spans="1:35" x14ac:dyDescent="0.3">
      <c r="A201" s="1">
        <f>'[1]RC-1(PY)'!A201</f>
        <v>1</v>
      </c>
      <c r="B201" s="1">
        <f>'[1]RC-1(PY)'!B201</f>
        <v>1</v>
      </c>
      <c r="C201" s="1">
        <f>'[1]RC-1(PY)'!C201</f>
        <v>2024</v>
      </c>
      <c r="D201" s="1">
        <f>'[1]RC-1(PY)'!D201</f>
        <v>4</v>
      </c>
      <c r="E201" s="1">
        <f>'[1]RC-1(PY)'!E201</f>
        <v>340</v>
      </c>
      <c r="F201" s="1">
        <f>'[1]RC-1(PY)'!F201</f>
        <v>320</v>
      </c>
      <c r="G201" s="1">
        <f>'[1]RC-1(PY)'!G201</f>
        <v>24</v>
      </c>
      <c r="H201" s="1">
        <f>'[1]RC-1(PY)'!H201</f>
        <v>14</v>
      </c>
      <c r="I201" s="1">
        <f>'[1]RC-1(PY)'!I201</f>
        <v>4</v>
      </c>
      <c r="J201" s="1">
        <f>'[1]RC-1(PY)'!J201</f>
        <v>2</v>
      </c>
      <c r="K201" s="1">
        <f>'[1]RC-1(PY)'!K201</f>
        <v>3</v>
      </c>
      <c r="L201" s="1">
        <f>'[1]RC-1(PY)'!L201</f>
        <v>1</v>
      </c>
      <c r="M201" s="1">
        <f>'[1]RC-1(PY)'!M201</f>
        <v>1</v>
      </c>
      <c r="N201" s="1">
        <f>'[1]RC-1(PY)'!N201</f>
        <v>1</v>
      </c>
      <c r="O201" s="1">
        <f>'[1]RC-1(PY)'!O201</f>
        <v>5</v>
      </c>
      <c r="P201" s="1">
        <f>'[1]RC-1(PY)'!P201</f>
        <v>0</v>
      </c>
      <c r="Q201" s="1">
        <f>'[1]RC-1(PY)'!Q201</f>
        <v>0</v>
      </c>
      <c r="R201" s="1">
        <f>'[1]RC-1(PY)'!R201</f>
        <v>101</v>
      </c>
      <c r="S201" s="1">
        <f>'[1]RC-1(PY)'!S201</f>
        <v>3</v>
      </c>
      <c r="T201" s="1">
        <f>'[1]RC-1(PY)'!T201</f>
        <v>4</v>
      </c>
      <c r="U201" s="1">
        <f>'[1]RC-1(PY)'!U201</f>
        <v>0</v>
      </c>
      <c r="V201" s="1">
        <f>'[1]RC-1(PY)'!V201</f>
        <v>0</v>
      </c>
      <c r="W201" s="1">
        <f>'[1]RC-1(PY)'!W201</f>
        <v>1001</v>
      </c>
      <c r="X201" s="1">
        <f>'[1]RC-1(PY)'!X201</f>
        <v>8</v>
      </c>
      <c r="Y201" s="1">
        <f>'[1]RC-1(PY)'!Y201</f>
        <v>0</v>
      </c>
      <c r="Z201" s="1">
        <f>'[1]RC-1(PY)'!Z201</f>
        <v>0</v>
      </c>
      <c r="AA201" s="1">
        <f>'[1]RC-1(PY)'!AA201</f>
        <v>853</v>
      </c>
      <c r="AB201" s="1">
        <f>'[1]RC-1(PY)'!AB201</f>
        <v>745.22</v>
      </c>
      <c r="AC201" s="1">
        <f>'[1]RC-1(PY)'!AC201</f>
        <v>6.7347000000000001</v>
      </c>
      <c r="AD201" s="1">
        <f>'[1]RC-1(PY)'!AD201</f>
        <v>20</v>
      </c>
      <c r="AE201" s="1">
        <f>'[1]RC-1(PY)'!AE201</f>
        <v>14.6395</v>
      </c>
      <c r="AF201" s="1">
        <f>'[1]RC-1(PY)'!AF201</f>
        <v>4</v>
      </c>
      <c r="AG201" s="1">
        <f>'[1]RC-1(PY)'!AG201</f>
        <v>4</v>
      </c>
      <c r="AH201" s="1">
        <f>'[1]RC-1(PY)'!AH201</f>
        <v>4</v>
      </c>
      <c r="AI201" s="1">
        <f>'[1]RC-1(PY)'!AI201</f>
        <v>0</v>
      </c>
    </row>
    <row r="202" spans="1:35" x14ac:dyDescent="0.3">
      <c r="A202" s="1">
        <f>'[1]RC-1(PY)'!A202</f>
        <v>1</v>
      </c>
      <c r="B202" s="1">
        <f>'[1]RC-1(PY)'!B202</f>
        <v>1</v>
      </c>
      <c r="C202" s="1">
        <f>'[1]RC-1(PY)'!C202</f>
        <v>2024</v>
      </c>
      <c r="D202" s="1">
        <f>'[1]RC-1(PY)'!D202</f>
        <v>4</v>
      </c>
      <c r="E202" s="1">
        <f>'[1]RC-1(PY)'!E202</f>
        <v>340</v>
      </c>
      <c r="F202" s="1">
        <f>'[1]RC-1(PY)'!F202</f>
        <v>320</v>
      </c>
      <c r="G202" s="1">
        <f>'[1]RC-1(PY)'!G202</f>
        <v>24</v>
      </c>
      <c r="H202" s="1">
        <f>'[1]RC-1(PY)'!H202</f>
        <v>15</v>
      </c>
      <c r="I202" s="1">
        <f>'[1]RC-1(PY)'!I202</f>
        <v>4</v>
      </c>
      <c r="J202" s="1">
        <f>'[1]RC-1(PY)'!J202</f>
        <v>2</v>
      </c>
      <c r="K202" s="1">
        <f>'[1]RC-1(PY)'!K202</f>
        <v>3</v>
      </c>
      <c r="L202" s="1">
        <f>'[1]RC-1(PY)'!L202</f>
        <v>2</v>
      </c>
      <c r="M202" s="1">
        <f>'[1]RC-1(PY)'!M202</f>
        <v>1</v>
      </c>
      <c r="N202" s="1">
        <f>'[1]RC-1(PY)'!N202</f>
        <v>1</v>
      </c>
      <c r="O202" s="1">
        <f>'[1]RC-1(PY)'!O202</f>
        <v>3</v>
      </c>
      <c r="P202" s="1">
        <f>'[1]RC-1(PY)'!P202</f>
        <v>1</v>
      </c>
      <c r="Q202" s="1">
        <f>'[1]RC-1(PY)'!Q202</f>
        <v>1</v>
      </c>
      <c r="R202" s="1">
        <f>'[1]RC-1(PY)'!R202</f>
        <v>101</v>
      </c>
      <c r="S202" s="1">
        <f>'[1]RC-1(PY)'!S202</f>
        <v>3</v>
      </c>
      <c r="T202" s="1">
        <f>'[1]RC-1(PY)'!T202</f>
        <v>4</v>
      </c>
      <c r="U202" s="1">
        <f>'[1]RC-1(PY)'!U202</f>
        <v>0</v>
      </c>
      <c r="V202" s="1">
        <f>'[1]RC-1(PY)'!V202</f>
        <v>0</v>
      </c>
      <c r="W202" s="1">
        <f>'[1]RC-1(PY)'!W202</f>
        <v>1001</v>
      </c>
      <c r="X202" s="1">
        <f>'[1]RC-1(PY)'!X202</f>
        <v>8</v>
      </c>
      <c r="Y202" s="1">
        <f>'[1]RC-1(PY)'!Y202</f>
        <v>0</v>
      </c>
      <c r="Z202" s="1">
        <f>'[1]RC-1(PY)'!Z202</f>
        <v>0</v>
      </c>
      <c r="AA202" s="1">
        <f>'[1]RC-1(PY)'!AA202</f>
        <v>627</v>
      </c>
      <c r="AB202" s="1">
        <f>'[1]RC-1(PY)'!AB202</f>
        <v>361.8</v>
      </c>
      <c r="AC202" s="1">
        <f>'[1]RC-1(PY)'!AC202</f>
        <v>4.76</v>
      </c>
      <c r="AD202" s="1">
        <f>'[1]RC-1(PY)'!AD202</f>
        <v>20</v>
      </c>
      <c r="AE202" s="1">
        <f>'[1]RC-1(PY)'!AE202</f>
        <v>4.92</v>
      </c>
      <c r="AF202" s="1">
        <f>'[1]RC-1(PY)'!AF202</f>
        <v>4</v>
      </c>
      <c r="AG202" s="1">
        <f>'[1]RC-1(PY)'!AG202</f>
        <v>4</v>
      </c>
      <c r="AH202" s="1">
        <f>'[1]RC-1(PY)'!AH202</f>
        <v>4</v>
      </c>
      <c r="AI202" s="1">
        <f>'[1]RC-1(PY)'!AI202</f>
        <v>0</v>
      </c>
    </row>
    <row r="203" spans="1:35" x14ac:dyDescent="0.3">
      <c r="A203" s="1">
        <f>'[1]RC-1(PY)'!A203</f>
        <v>1</v>
      </c>
      <c r="B203" s="1">
        <f>'[1]RC-1(PY)'!B203</f>
        <v>1</v>
      </c>
      <c r="C203" s="1">
        <f>'[1]RC-1(PY)'!C203</f>
        <v>2024</v>
      </c>
      <c r="D203" s="1">
        <f>'[1]RC-1(PY)'!D203</f>
        <v>4</v>
      </c>
      <c r="E203" s="1">
        <f>'[1]RC-1(PY)'!E203</f>
        <v>340</v>
      </c>
      <c r="F203" s="1">
        <f>'[1]RC-1(PY)'!F203</f>
        <v>320</v>
      </c>
      <c r="G203" s="1">
        <f>'[1]RC-1(PY)'!G203</f>
        <v>24</v>
      </c>
      <c r="H203" s="1">
        <f>'[1]RC-1(PY)'!H203</f>
        <v>16</v>
      </c>
      <c r="I203" s="1">
        <f>'[1]RC-1(PY)'!I203</f>
        <v>4</v>
      </c>
      <c r="J203" s="1">
        <f>'[1]RC-1(PY)'!J203</f>
        <v>2</v>
      </c>
      <c r="K203" s="1">
        <f>'[1]RC-1(PY)'!K203</f>
        <v>3</v>
      </c>
      <c r="L203" s="1">
        <f>'[1]RC-1(PY)'!L203</f>
        <v>5</v>
      </c>
      <c r="M203" s="1">
        <f>'[1]RC-1(PY)'!M203</f>
        <v>1</v>
      </c>
      <c r="N203" s="1">
        <f>'[1]RC-1(PY)'!N203</f>
        <v>1</v>
      </c>
      <c r="O203" s="1">
        <f>'[1]RC-1(PY)'!O203</f>
        <v>3</v>
      </c>
      <c r="P203" s="1">
        <f>'[1]RC-1(PY)'!P203</f>
        <v>1</v>
      </c>
      <c r="Q203" s="1">
        <f>'[1]RC-1(PY)'!Q203</f>
        <v>1</v>
      </c>
      <c r="R203" s="1">
        <f>'[1]RC-1(PY)'!R203</f>
        <v>101</v>
      </c>
      <c r="S203" s="1">
        <f>'[1]RC-1(PY)'!S203</f>
        <v>3</v>
      </c>
      <c r="T203" s="1">
        <f>'[1]RC-1(PY)'!T203</f>
        <v>4</v>
      </c>
      <c r="U203" s="1">
        <f>'[1]RC-1(PY)'!U203</f>
        <v>0</v>
      </c>
      <c r="V203" s="1">
        <f>'[1]RC-1(PY)'!V203</f>
        <v>0</v>
      </c>
      <c r="W203" s="1">
        <f>'[1]RC-1(PY)'!W203</f>
        <v>1001</v>
      </c>
      <c r="X203" s="1">
        <f>'[1]RC-1(PY)'!X203</f>
        <v>8</v>
      </c>
      <c r="Y203" s="1">
        <f>'[1]RC-1(PY)'!Y203</f>
        <v>0</v>
      </c>
      <c r="Z203" s="1">
        <f>'[1]RC-1(PY)'!Z203</f>
        <v>0</v>
      </c>
      <c r="AA203" s="1">
        <f>'[1]RC-1(PY)'!AA203</f>
        <v>966</v>
      </c>
      <c r="AB203" s="1">
        <f>'[1]RC-1(PY)'!AB203</f>
        <v>1255</v>
      </c>
      <c r="AC203" s="1">
        <f>'[1]RC-1(PY)'!AC203</f>
        <v>17.98</v>
      </c>
      <c r="AD203" s="1">
        <f>'[1]RC-1(PY)'!AD203</f>
        <v>20</v>
      </c>
      <c r="AE203" s="1">
        <f>'[1]RC-1(PY)'!AE203</f>
        <v>28.11</v>
      </c>
      <c r="AF203" s="1">
        <f>'[1]RC-1(PY)'!AF203</f>
        <v>4</v>
      </c>
      <c r="AG203" s="1">
        <f>'[1]RC-1(PY)'!AG203</f>
        <v>4</v>
      </c>
      <c r="AH203" s="1">
        <f>'[1]RC-1(PY)'!AH203</f>
        <v>4</v>
      </c>
      <c r="AI203" s="1">
        <f>'[1]RC-1(PY)'!AI203</f>
        <v>0</v>
      </c>
    </row>
    <row r="204" spans="1:35" x14ac:dyDescent="0.3">
      <c r="A204" s="1">
        <f>'[1]RC-1(PY)'!A204</f>
        <v>1</v>
      </c>
      <c r="B204" s="1">
        <f>'[1]RC-1(PY)'!B204</f>
        <v>1</v>
      </c>
      <c r="C204" s="1">
        <f>'[1]RC-1(PY)'!C204</f>
        <v>2024</v>
      </c>
      <c r="D204" s="1">
        <f>'[1]RC-1(PY)'!D204</f>
        <v>4</v>
      </c>
      <c r="E204" s="1">
        <f>'[1]RC-1(PY)'!E204</f>
        <v>340</v>
      </c>
      <c r="F204" s="1">
        <f>'[1]RC-1(PY)'!F204</f>
        <v>320</v>
      </c>
      <c r="G204" s="1">
        <f>'[1]RC-1(PY)'!G204</f>
        <v>24</v>
      </c>
      <c r="H204" s="1">
        <f>'[1]RC-1(PY)'!H204</f>
        <v>18</v>
      </c>
      <c r="I204" s="1">
        <f>'[1]RC-1(PY)'!I204</f>
        <v>4</v>
      </c>
      <c r="J204" s="1">
        <f>'[1]RC-1(PY)'!J204</f>
        <v>2</v>
      </c>
      <c r="K204" s="1">
        <f>'[1]RC-1(PY)'!K204</f>
        <v>3</v>
      </c>
      <c r="L204" s="1">
        <f>'[1]RC-1(PY)'!L204</f>
        <v>6</v>
      </c>
      <c r="M204" s="1">
        <f>'[1]RC-1(PY)'!M204</f>
        <v>1</v>
      </c>
      <c r="N204" s="1">
        <f>'[1]RC-1(PY)'!N204</f>
        <v>1</v>
      </c>
      <c r="O204" s="1">
        <f>'[1]RC-1(PY)'!O204</f>
        <v>5</v>
      </c>
      <c r="P204" s="1">
        <f>'[1]RC-1(PY)'!P204</f>
        <v>1</v>
      </c>
      <c r="Q204" s="1">
        <f>'[1]RC-1(PY)'!Q204</f>
        <v>1</v>
      </c>
      <c r="R204" s="1">
        <f>'[1]RC-1(PY)'!R204</f>
        <v>101</v>
      </c>
      <c r="S204" s="1">
        <f>'[1]RC-1(PY)'!S204</f>
        <v>3</v>
      </c>
      <c r="T204" s="1">
        <f>'[1]RC-1(PY)'!T204</f>
        <v>4</v>
      </c>
      <c r="U204" s="1">
        <f>'[1]RC-1(PY)'!U204</f>
        <v>0</v>
      </c>
      <c r="V204" s="1">
        <f>'[1]RC-1(PY)'!V204</f>
        <v>0</v>
      </c>
      <c r="W204" s="1">
        <f>'[1]RC-1(PY)'!W204</f>
        <v>1001</v>
      </c>
      <c r="X204" s="1">
        <f>'[1]RC-1(PY)'!X204</f>
        <v>8</v>
      </c>
      <c r="Y204" s="1">
        <f>'[1]RC-1(PY)'!Y204</f>
        <v>0</v>
      </c>
      <c r="Z204" s="1">
        <f>'[1]RC-1(PY)'!Z204</f>
        <v>0</v>
      </c>
      <c r="AA204" s="1">
        <f>'[1]RC-1(PY)'!AA204</f>
        <v>698</v>
      </c>
      <c r="AB204" s="1">
        <f>'[1]RC-1(PY)'!AB204</f>
        <v>532.91</v>
      </c>
      <c r="AC204" s="1">
        <f>'[1]RC-1(PY)'!AC204</f>
        <v>13.9</v>
      </c>
      <c r="AD204" s="1">
        <f>'[1]RC-1(PY)'!AD204</f>
        <v>20</v>
      </c>
      <c r="AE204" s="1">
        <f>'[1]RC-1(PY)'!AE204</f>
        <v>13.9</v>
      </c>
      <c r="AF204" s="1">
        <f>'[1]RC-1(PY)'!AF204</f>
        <v>4</v>
      </c>
      <c r="AG204" s="1">
        <f>'[1]RC-1(PY)'!AG204</f>
        <v>4</v>
      </c>
      <c r="AH204" s="1">
        <f>'[1]RC-1(PY)'!AH204</f>
        <v>4</v>
      </c>
      <c r="AI204" s="1">
        <f>'[1]RC-1(PY)'!AI204</f>
        <v>0</v>
      </c>
    </row>
    <row r="205" spans="1:35" x14ac:dyDescent="0.3">
      <c r="A205" s="1">
        <f>'[1]RC-1(PY)'!A205</f>
        <v>1</v>
      </c>
      <c r="B205" s="1">
        <f>'[1]RC-1(PY)'!B205</f>
        <v>1</v>
      </c>
      <c r="C205" s="1">
        <f>'[1]RC-1(PY)'!C205</f>
        <v>2024</v>
      </c>
      <c r="D205" s="1">
        <f>'[1]RC-1(PY)'!D205</f>
        <v>4</v>
      </c>
      <c r="E205" s="1">
        <f>'[1]RC-1(PY)'!E205</f>
        <v>340</v>
      </c>
      <c r="F205" s="1">
        <f>'[1]RC-1(PY)'!F205</f>
        <v>320</v>
      </c>
      <c r="G205" s="1">
        <f>'[1]RC-1(PY)'!G205</f>
        <v>24</v>
      </c>
      <c r="H205" s="1">
        <f>'[1]RC-1(PY)'!H205</f>
        <v>19</v>
      </c>
      <c r="I205" s="1">
        <f>'[1]RC-1(PY)'!I205</f>
        <v>4</v>
      </c>
      <c r="J205" s="1">
        <f>'[1]RC-1(PY)'!J205</f>
        <v>2</v>
      </c>
      <c r="K205" s="1">
        <f>'[1]RC-1(PY)'!K205</f>
        <v>3</v>
      </c>
      <c r="L205" s="1">
        <f>'[1]RC-1(PY)'!L205</f>
        <v>2</v>
      </c>
      <c r="M205" s="1">
        <f>'[1]RC-1(PY)'!M205</f>
        <v>1</v>
      </c>
      <c r="N205" s="1">
        <f>'[1]RC-1(PY)'!N205</f>
        <v>1</v>
      </c>
      <c r="O205" s="1">
        <f>'[1]RC-1(PY)'!O205</f>
        <v>5</v>
      </c>
      <c r="P205" s="1">
        <f>'[1]RC-1(PY)'!P205</f>
        <v>1</v>
      </c>
      <c r="Q205" s="1">
        <f>'[1]RC-1(PY)'!Q205</f>
        <v>1</v>
      </c>
      <c r="R205" s="1">
        <f>'[1]RC-1(PY)'!R205</f>
        <v>101</v>
      </c>
      <c r="S205" s="1">
        <f>'[1]RC-1(PY)'!S205</f>
        <v>3</v>
      </c>
      <c r="T205" s="1">
        <f>'[1]RC-1(PY)'!T205</f>
        <v>4</v>
      </c>
      <c r="U205" s="1">
        <f>'[1]RC-1(PY)'!U205</f>
        <v>0</v>
      </c>
      <c r="V205" s="1">
        <f>'[1]RC-1(PY)'!V205</f>
        <v>0</v>
      </c>
      <c r="W205" s="1">
        <f>'[1]RC-1(PY)'!W205</f>
        <v>1001</v>
      </c>
      <c r="X205" s="1">
        <f>'[1]RC-1(PY)'!X205</f>
        <v>8</v>
      </c>
      <c r="Y205" s="1">
        <f>'[1]RC-1(PY)'!Y205</f>
        <v>0</v>
      </c>
      <c r="Z205" s="1">
        <f>'[1]RC-1(PY)'!Z205</f>
        <v>0</v>
      </c>
      <c r="AA205" s="1">
        <f>'[1]RC-1(PY)'!AA205</f>
        <v>671</v>
      </c>
      <c r="AB205" s="1">
        <f>'[1]RC-1(PY)'!AB205</f>
        <v>325.82</v>
      </c>
      <c r="AC205" s="1">
        <f>'[1]RC-1(PY)'!AC205</f>
        <v>2.0051999999999999</v>
      </c>
      <c r="AD205" s="1">
        <f>'[1]RC-1(PY)'!AD205</f>
        <v>20</v>
      </c>
      <c r="AE205" s="1">
        <f>'[1]RC-1(PY)'!AE205</f>
        <v>8.5939999999999994</v>
      </c>
      <c r="AF205" s="1">
        <f>'[1]RC-1(PY)'!AF205</f>
        <v>4</v>
      </c>
      <c r="AG205" s="1">
        <f>'[1]RC-1(PY)'!AG205</f>
        <v>4</v>
      </c>
      <c r="AH205" s="1">
        <f>'[1]RC-1(PY)'!AH205</f>
        <v>4</v>
      </c>
      <c r="AI205" s="1">
        <f>'[1]RC-1(PY)'!AI205</f>
        <v>0</v>
      </c>
    </row>
    <row r="206" spans="1:35" x14ac:dyDescent="0.3">
      <c r="A206" s="1">
        <f>'[1]RC-1(PY)'!A206</f>
        <v>1</v>
      </c>
      <c r="B206" s="1">
        <f>'[1]RC-1(PY)'!B206</f>
        <v>1</v>
      </c>
      <c r="C206" s="1">
        <f>'[1]RC-1(PY)'!C206</f>
        <v>2024</v>
      </c>
      <c r="D206" s="1">
        <f>'[1]RC-1(PY)'!D206</f>
        <v>4</v>
      </c>
      <c r="E206" s="1">
        <f>'[1]RC-1(PY)'!E206</f>
        <v>340</v>
      </c>
      <c r="F206" s="1">
        <f>'[1]RC-1(PY)'!F206</f>
        <v>320</v>
      </c>
      <c r="G206" s="1">
        <f>'[1]RC-1(PY)'!G206</f>
        <v>24</v>
      </c>
      <c r="H206" s="1">
        <f>'[1]RC-1(PY)'!H206</f>
        <v>21</v>
      </c>
      <c r="I206" s="1">
        <f>'[1]RC-1(PY)'!I206</f>
        <v>4</v>
      </c>
      <c r="J206" s="1">
        <f>'[1]RC-1(PY)'!J206</f>
        <v>2</v>
      </c>
      <c r="K206" s="1">
        <f>'[1]RC-1(PY)'!K206</f>
        <v>3</v>
      </c>
      <c r="L206" s="1">
        <f>'[1]RC-1(PY)'!L206</f>
        <v>2</v>
      </c>
      <c r="M206" s="1">
        <f>'[1]RC-1(PY)'!M206</f>
        <v>1</v>
      </c>
      <c r="N206" s="1">
        <f>'[1]RC-1(PY)'!N206</f>
        <v>1</v>
      </c>
      <c r="O206" s="1">
        <f>'[1]RC-1(PY)'!O206</f>
        <v>2</v>
      </c>
      <c r="P206" s="1">
        <f>'[1]RC-1(PY)'!P206</f>
        <v>1</v>
      </c>
      <c r="Q206" s="1">
        <f>'[1]RC-1(PY)'!Q206</f>
        <v>1</v>
      </c>
      <c r="R206" s="1">
        <f>'[1]RC-1(PY)'!R206</f>
        <v>101</v>
      </c>
      <c r="S206" s="1">
        <f>'[1]RC-1(PY)'!S206</f>
        <v>3</v>
      </c>
      <c r="T206" s="1">
        <f>'[1]RC-1(PY)'!T206</f>
        <v>4</v>
      </c>
      <c r="U206" s="1">
        <f>'[1]RC-1(PY)'!U206</f>
        <v>0</v>
      </c>
      <c r="V206" s="1">
        <f>'[1]RC-1(PY)'!V206</f>
        <v>0</v>
      </c>
      <c r="W206" s="1">
        <f>'[1]RC-1(PY)'!W206</f>
        <v>1001</v>
      </c>
      <c r="X206" s="1">
        <f>'[1]RC-1(PY)'!X206</f>
        <v>8</v>
      </c>
      <c r="Y206" s="1">
        <f>'[1]RC-1(PY)'!Y206</f>
        <v>0</v>
      </c>
      <c r="Z206" s="1">
        <f>'[1]RC-1(PY)'!Z206</f>
        <v>0</v>
      </c>
      <c r="AA206" s="1">
        <f>'[1]RC-1(PY)'!AA206</f>
        <v>477</v>
      </c>
      <c r="AB206" s="1">
        <f>'[1]RC-1(PY)'!AB206</f>
        <v>433.82</v>
      </c>
      <c r="AC206" s="1">
        <f>'[1]RC-1(PY)'!AC206</f>
        <v>7.1</v>
      </c>
      <c r="AD206" s="1">
        <f>'[1]RC-1(PY)'!AD206</f>
        <v>20</v>
      </c>
      <c r="AE206" s="1">
        <f>'[1]RC-1(PY)'!AE206</f>
        <v>16.8</v>
      </c>
      <c r="AF206" s="1">
        <f>'[1]RC-1(PY)'!AF206</f>
        <v>4</v>
      </c>
      <c r="AG206" s="1">
        <f>'[1]RC-1(PY)'!AG206</f>
        <v>4</v>
      </c>
      <c r="AH206" s="1">
        <f>'[1]RC-1(PY)'!AH206</f>
        <v>4</v>
      </c>
      <c r="AI206" s="1">
        <f>'[1]RC-1(PY)'!AI206</f>
        <v>0</v>
      </c>
    </row>
    <row r="207" spans="1:35" x14ac:dyDescent="0.3">
      <c r="A207" s="1">
        <f>'[1]RC-1(PY)'!A207</f>
        <v>1</v>
      </c>
      <c r="B207" s="1">
        <f>'[1]RC-1(PY)'!B207</f>
        <v>1</v>
      </c>
      <c r="C207" s="1">
        <f>'[1]RC-1(PY)'!C207</f>
        <v>2024</v>
      </c>
      <c r="D207" s="1">
        <f>'[1]RC-1(PY)'!D207</f>
        <v>4</v>
      </c>
      <c r="E207" s="1">
        <f>'[1]RC-1(PY)'!E207</f>
        <v>340</v>
      </c>
      <c r="F207" s="1">
        <f>'[1]RC-1(PY)'!F207</f>
        <v>320</v>
      </c>
      <c r="G207" s="1">
        <f>'[1]RC-1(PY)'!G207</f>
        <v>24</v>
      </c>
      <c r="H207" s="1">
        <f>'[1]RC-1(PY)'!H207</f>
        <v>27</v>
      </c>
      <c r="I207" s="1">
        <f>'[1]RC-1(PY)'!I207</f>
        <v>4</v>
      </c>
      <c r="J207" s="1">
        <f>'[1]RC-1(PY)'!J207</f>
        <v>2</v>
      </c>
      <c r="K207" s="1">
        <f>'[1]RC-1(PY)'!K207</f>
        <v>3</v>
      </c>
      <c r="L207" s="1">
        <f>'[1]RC-1(PY)'!L207</f>
        <v>2</v>
      </c>
      <c r="M207" s="1">
        <f>'[1]RC-1(PY)'!M207</f>
        <v>1</v>
      </c>
      <c r="N207" s="1">
        <f>'[1]RC-1(PY)'!N207</f>
        <v>1</v>
      </c>
      <c r="O207" s="1">
        <f>'[1]RC-1(PY)'!O207</f>
        <v>3</v>
      </c>
      <c r="P207" s="1">
        <f>'[1]RC-1(PY)'!P207</f>
        <v>1</v>
      </c>
      <c r="Q207" s="1">
        <f>'[1]RC-1(PY)'!Q207</f>
        <v>1</v>
      </c>
      <c r="R207" s="1">
        <f>'[1]RC-1(PY)'!R207</f>
        <v>101</v>
      </c>
      <c r="S207" s="1">
        <f>'[1]RC-1(PY)'!S207</f>
        <v>3</v>
      </c>
      <c r="T207" s="1">
        <f>'[1]RC-1(PY)'!T207</f>
        <v>4</v>
      </c>
      <c r="U207" s="1">
        <f>'[1]RC-1(PY)'!U207</f>
        <v>0</v>
      </c>
      <c r="V207" s="1">
        <f>'[1]RC-1(PY)'!V207</f>
        <v>0</v>
      </c>
      <c r="W207" s="1">
        <f>'[1]RC-1(PY)'!W207</f>
        <v>1001</v>
      </c>
      <c r="X207" s="1">
        <f>'[1]RC-1(PY)'!X207</f>
        <v>8</v>
      </c>
      <c r="Y207" s="1">
        <f>'[1]RC-1(PY)'!Y207</f>
        <v>0</v>
      </c>
      <c r="Z207" s="1">
        <f>'[1]RC-1(PY)'!Z207</f>
        <v>0</v>
      </c>
      <c r="AA207" s="1">
        <f>'[1]RC-1(PY)'!AA207</f>
        <v>352</v>
      </c>
      <c r="AB207" s="1">
        <f>'[1]RC-1(PY)'!AB207</f>
        <v>541.02</v>
      </c>
      <c r="AC207" s="1">
        <f>'[1]RC-1(PY)'!AC207</f>
        <v>20.754200000000001</v>
      </c>
      <c r="AD207" s="1">
        <f>'[1]RC-1(PY)'!AD207</f>
        <v>20</v>
      </c>
      <c r="AE207" s="1">
        <f>'[1]RC-1(PY)'!AE207</f>
        <v>26.939299999999999</v>
      </c>
      <c r="AF207" s="1">
        <f>'[1]RC-1(PY)'!AF207</f>
        <v>4</v>
      </c>
      <c r="AG207" s="1">
        <f>'[1]RC-1(PY)'!AG207</f>
        <v>4</v>
      </c>
      <c r="AH207" s="1">
        <f>'[1]RC-1(PY)'!AH207</f>
        <v>4</v>
      </c>
      <c r="AI207" s="1">
        <f>'[1]RC-1(PY)'!AI207</f>
        <v>0</v>
      </c>
    </row>
    <row r="208" spans="1:35" x14ac:dyDescent="0.3">
      <c r="A208" s="1">
        <f>'[1]RC-1(PY)'!A208</f>
        <v>1</v>
      </c>
      <c r="B208" s="1">
        <f>'[1]RC-1(PY)'!B208</f>
        <v>1</v>
      </c>
      <c r="C208" s="1">
        <f>'[1]RC-1(PY)'!C208</f>
        <v>2024</v>
      </c>
      <c r="D208" s="1">
        <f>'[1]RC-1(PY)'!D208</f>
        <v>4</v>
      </c>
      <c r="E208" s="1">
        <f>'[1]RC-1(PY)'!E208</f>
        <v>340</v>
      </c>
      <c r="F208" s="1">
        <f>'[1]RC-1(PY)'!F208</f>
        <v>320</v>
      </c>
      <c r="G208" s="1">
        <f>'[1]RC-1(PY)'!G208</f>
        <v>24</v>
      </c>
      <c r="H208" s="1">
        <f>'[1]RC-1(PY)'!H208</f>
        <v>29</v>
      </c>
      <c r="I208" s="1">
        <f>'[1]RC-1(PY)'!I208</f>
        <v>4</v>
      </c>
      <c r="J208" s="1">
        <f>'[1]RC-1(PY)'!J208</f>
        <v>2</v>
      </c>
      <c r="K208" s="1">
        <f>'[1]RC-1(PY)'!K208</f>
        <v>3</v>
      </c>
      <c r="L208" s="1">
        <f>'[1]RC-1(PY)'!L208</f>
        <v>6</v>
      </c>
      <c r="M208" s="1">
        <f>'[1]RC-1(PY)'!M208</f>
        <v>1</v>
      </c>
      <c r="N208" s="1">
        <f>'[1]RC-1(PY)'!N208</f>
        <v>1</v>
      </c>
      <c r="O208" s="1">
        <f>'[1]RC-1(PY)'!O208</f>
        <v>5</v>
      </c>
      <c r="P208" s="1">
        <f>'[1]RC-1(PY)'!P208</f>
        <v>0</v>
      </c>
      <c r="Q208" s="1">
        <f>'[1]RC-1(PY)'!Q208</f>
        <v>0</v>
      </c>
      <c r="R208" s="1">
        <f>'[1]RC-1(PY)'!R208</f>
        <v>101</v>
      </c>
      <c r="S208" s="1">
        <f>'[1]RC-1(PY)'!S208</f>
        <v>3</v>
      </c>
      <c r="T208" s="1">
        <f>'[1]RC-1(PY)'!T208</f>
        <v>4</v>
      </c>
      <c r="U208" s="1">
        <f>'[1]RC-1(PY)'!U208</f>
        <v>0</v>
      </c>
      <c r="V208" s="1">
        <f>'[1]RC-1(PY)'!V208</f>
        <v>0</v>
      </c>
      <c r="W208" s="1">
        <f>'[1]RC-1(PY)'!W208</f>
        <v>1001</v>
      </c>
      <c r="X208" s="1">
        <f>'[1]RC-1(PY)'!X208</f>
        <v>8</v>
      </c>
      <c r="Y208" s="1">
        <f>'[1]RC-1(PY)'!Y208</f>
        <v>0</v>
      </c>
      <c r="Z208" s="1">
        <f>'[1]RC-1(PY)'!Z208</f>
        <v>0</v>
      </c>
      <c r="AA208" s="1">
        <f>'[1]RC-1(PY)'!AA208</f>
        <v>162</v>
      </c>
      <c r="AB208" s="1">
        <f>'[1]RC-1(PY)'!AB208</f>
        <v>61.79</v>
      </c>
      <c r="AC208" s="1">
        <f>'[1]RC-1(PY)'!AC208</f>
        <v>17.202999999999999</v>
      </c>
      <c r="AD208" s="1">
        <f>'[1]RC-1(PY)'!AD208</f>
        <v>17</v>
      </c>
      <c r="AE208" s="1">
        <f>'[1]RC-1(PY)'!AE208</f>
        <v>17.202999999999999</v>
      </c>
      <c r="AF208" s="1">
        <f>'[1]RC-1(PY)'!AF208</f>
        <v>4</v>
      </c>
      <c r="AG208" s="1">
        <f>'[1]RC-1(PY)'!AG208</f>
        <v>4</v>
      </c>
      <c r="AH208" s="1">
        <f>'[1]RC-1(PY)'!AH208</f>
        <v>4</v>
      </c>
      <c r="AI208" s="1">
        <f>'[1]RC-1(PY)'!AI208</f>
        <v>0</v>
      </c>
    </row>
    <row r="209" spans="1:35" x14ac:dyDescent="0.3">
      <c r="A209" s="1">
        <f>'[1]RC-1(PY)'!A209</f>
        <v>1</v>
      </c>
      <c r="B209" s="1">
        <f>'[1]RC-1(PY)'!B209</f>
        <v>1</v>
      </c>
      <c r="C209" s="1">
        <f>'[1]RC-1(PY)'!C209</f>
        <v>2024</v>
      </c>
      <c r="D209" s="1">
        <f>'[1]RC-1(PY)'!D209</f>
        <v>4</v>
      </c>
      <c r="E209" s="1">
        <f>'[1]RC-1(PY)'!E209</f>
        <v>340</v>
      </c>
      <c r="F209" s="1">
        <f>'[1]RC-1(PY)'!F209</f>
        <v>320</v>
      </c>
      <c r="G209" s="1">
        <f>'[1]RC-1(PY)'!G209</f>
        <v>24</v>
      </c>
      <c r="H209" s="1">
        <f>'[1]RC-1(PY)'!H209</f>
        <v>31</v>
      </c>
      <c r="I209" s="1">
        <f>'[1]RC-1(PY)'!I209</f>
        <v>4</v>
      </c>
      <c r="J209" s="1">
        <f>'[1]RC-1(PY)'!J209</f>
        <v>2</v>
      </c>
      <c r="K209" s="1">
        <f>'[1]RC-1(PY)'!K209</f>
        <v>3</v>
      </c>
      <c r="L209" s="1">
        <f>'[1]RC-1(PY)'!L209</f>
        <v>2</v>
      </c>
      <c r="M209" s="1">
        <f>'[1]RC-1(PY)'!M209</f>
        <v>1</v>
      </c>
      <c r="N209" s="1">
        <f>'[1]RC-1(PY)'!N209</f>
        <v>3</v>
      </c>
      <c r="O209" s="1">
        <f>'[1]RC-1(PY)'!O209</f>
        <v>0</v>
      </c>
      <c r="P209" s="1">
        <f>'[1]RC-1(PY)'!P209</f>
        <v>1</v>
      </c>
      <c r="Q209" s="1">
        <f>'[1]RC-1(PY)'!Q209</f>
        <v>1</v>
      </c>
      <c r="R209" s="1">
        <f>'[1]RC-1(PY)'!R209</f>
        <v>101</v>
      </c>
      <c r="S209" s="1">
        <f>'[1]RC-1(PY)'!S209</f>
        <v>3</v>
      </c>
      <c r="T209" s="1">
        <f>'[1]RC-1(PY)'!T209</f>
        <v>4</v>
      </c>
      <c r="U209" s="1">
        <f>'[1]RC-1(PY)'!U209</f>
        <v>0</v>
      </c>
      <c r="V209" s="1">
        <f>'[1]RC-1(PY)'!V209</f>
        <v>0</v>
      </c>
      <c r="W209" s="1">
        <f>'[1]RC-1(PY)'!W209</f>
        <v>1001</v>
      </c>
      <c r="X209" s="1">
        <f>'[1]RC-1(PY)'!X209</f>
        <v>8</v>
      </c>
      <c r="Y209" s="1">
        <f>'[1]RC-1(PY)'!Y209</f>
        <v>0</v>
      </c>
      <c r="Z209" s="1">
        <f>'[1]RC-1(PY)'!Z209</f>
        <v>0</v>
      </c>
      <c r="AA209" s="1">
        <f>'[1]RC-1(PY)'!AA209</f>
        <v>869</v>
      </c>
      <c r="AB209" s="1">
        <f>'[1]RC-1(PY)'!AB209</f>
        <v>729.67</v>
      </c>
      <c r="AC209" s="1">
        <f>'[1]RC-1(PY)'!AC209</f>
        <v>23.682300000000001</v>
      </c>
      <c r="AD209" s="1">
        <f>'[1]RC-1(PY)'!AD209</f>
        <v>20</v>
      </c>
      <c r="AE209" s="1">
        <f>'[1]RC-1(PY)'!AE209</f>
        <v>23.931899999999999</v>
      </c>
      <c r="AF209" s="1">
        <f>'[1]RC-1(PY)'!AF209</f>
        <v>4</v>
      </c>
      <c r="AG209" s="1">
        <f>'[1]RC-1(PY)'!AG209</f>
        <v>4</v>
      </c>
      <c r="AH209" s="1">
        <f>'[1]RC-1(PY)'!AH209</f>
        <v>4</v>
      </c>
      <c r="AI209" s="1">
        <f>'[1]RC-1(PY)'!AI209</f>
        <v>0</v>
      </c>
    </row>
    <row r="210" spans="1:35" x14ac:dyDescent="0.3">
      <c r="A210" s="1">
        <f>'[1]RC-1(PY)'!A210</f>
        <v>1</v>
      </c>
      <c r="B210" s="1">
        <f>'[1]RC-1(PY)'!B210</f>
        <v>1</v>
      </c>
      <c r="C210" s="1">
        <f>'[1]RC-1(PY)'!C210</f>
        <v>2024</v>
      </c>
      <c r="D210" s="1">
        <f>'[1]RC-1(PY)'!D210</f>
        <v>4</v>
      </c>
      <c r="E210" s="1">
        <f>'[1]RC-1(PY)'!E210</f>
        <v>340</v>
      </c>
      <c r="F210" s="1">
        <f>'[1]RC-1(PY)'!F210</f>
        <v>320</v>
      </c>
      <c r="G210" s="1">
        <f>'[1]RC-1(PY)'!G210</f>
        <v>24</v>
      </c>
      <c r="H210" s="1">
        <f>'[1]RC-1(PY)'!H210</f>
        <v>33</v>
      </c>
      <c r="I210" s="1">
        <f>'[1]RC-1(PY)'!I210</f>
        <v>4</v>
      </c>
      <c r="J210" s="1">
        <f>'[1]RC-1(PY)'!J210</f>
        <v>2</v>
      </c>
      <c r="K210" s="1">
        <f>'[1]RC-1(PY)'!K210</f>
        <v>3</v>
      </c>
      <c r="L210" s="1">
        <f>'[1]RC-1(PY)'!L210</f>
        <v>1</v>
      </c>
      <c r="M210" s="1">
        <f>'[1]RC-1(PY)'!M210</f>
        <v>1</v>
      </c>
      <c r="N210" s="1">
        <f>'[1]RC-1(PY)'!N210</f>
        <v>3</v>
      </c>
      <c r="O210" s="1">
        <f>'[1]RC-1(PY)'!O210</f>
        <v>0</v>
      </c>
      <c r="P210" s="1">
        <f>'[1]RC-1(PY)'!P210</f>
        <v>1</v>
      </c>
      <c r="Q210" s="1">
        <f>'[1]RC-1(PY)'!Q210</f>
        <v>1</v>
      </c>
      <c r="R210" s="1">
        <f>'[1]RC-1(PY)'!R210</f>
        <v>101</v>
      </c>
      <c r="S210" s="1">
        <f>'[1]RC-1(PY)'!S210</f>
        <v>3</v>
      </c>
      <c r="T210" s="1">
        <f>'[1]RC-1(PY)'!T210</f>
        <v>4</v>
      </c>
      <c r="U210" s="1">
        <f>'[1]RC-1(PY)'!U210</f>
        <v>0</v>
      </c>
      <c r="V210" s="1">
        <f>'[1]RC-1(PY)'!V210</f>
        <v>0</v>
      </c>
      <c r="W210" s="1">
        <f>'[1]RC-1(PY)'!W210</f>
        <v>1001</v>
      </c>
      <c r="X210" s="1">
        <f>'[1]RC-1(PY)'!X210</f>
        <v>8</v>
      </c>
      <c r="Y210" s="1">
        <f>'[1]RC-1(PY)'!Y210</f>
        <v>0</v>
      </c>
      <c r="Z210" s="1">
        <f>'[1]RC-1(PY)'!Z210</f>
        <v>0</v>
      </c>
      <c r="AA210" s="1">
        <f>'[1]RC-1(PY)'!AA210</f>
        <v>669</v>
      </c>
      <c r="AB210" s="1">
        <f>'[1]RC-1(PY)'!AB210</f>
        <v>734.65</v>
      </c>
      <c r="AC210" s="1">
        <f>'[1]RC-1(PY)'!AC210</f>
        <v>6.5762999999999998</v>
      </c>
      <c r="AD210" s="1">
        <f>'[1]RC-1(PY)'!AD210</f>
        <v>20</v>
      </c>
      <c r="AE210" s="1">
        <f>'[1]RC-1(PY)'!AE210</f>
        <v>16.278600000000001</v>
      </c>
      <c r="AF210" s="1">
        <f>'[1]RC-1(PY)'!AF210</f>
        <v>4</v>
      </c>
      <c r="AG210" s="1">
        <f>'[1]RC-1(PY)'!AG210</f>
        <v>4</v>
      </c>
      <c r="AH210" s="1">
        <f>'[1]RC-1(PY)'!AH210</f>
        <v>4</v>
      </c>
      <c r="AI210" s="1">
        <f>'[1]RC-1(PY)'!AI210</f>
        <v>0</v>
      </c>
    </row>
    <row r="211" spans="1:35" x14ac:dyDescent="0.3">
      <c r="A211" s="1">
        <f>'[1]RC-1(PY)'!A211</f>
        <v>1</v>
      </c>
      <c r="B211" s="1">
        <f>'[1]RC-1(PY)'!B211</f>
        <v>1</v>
      </c>
      <c r="C211" s="1">
        <f>'[1]RC-1(PY)'!C211</f>
        <v>2024</v>
      </c>
      <c r="D211" s="1">
        <f>'[1]RC-1(PY)'!D211</f>
        <v>4</v>
      </c>
      <c r="E211" s="1">
        <f>'[1]RC-1(PY)'!E211</f>
        <v>340</v>
      </c>
      <c r="F211" s="1">
        <f>'[1]RC-1(PY)'!F211</f>
        <v>320</v>
      </c>
      <c r="G211" s="1">
        <f>'[1]RC-1(PY)'!G211</f>
        <v>24</v>
      </c>
      <c r="H211" s="1">
        <f>'[1]RC-1(PY)'!H211</f>
        <v>2</v>
      </c>
      <c r="I211" s="1">
        <f>'[1]RC-1(PY)'!I211</f>
        <v>4</v>
      </c>
      <c r="J211" s="1">
        <f>'[1]RC-1(PY)'!J211</f>
        <v>3</v>
      </c>
      <c r="K211" s="1">
        <f>'[1]RC-1(PY)'!K211</f>
        <v>3</v>
      </c>
      <c r="L211" s="1">
        <f>'[1]RC-1(PY)'!L211</f>
        <v>3</v>
      </c>
      <c r="M211" s="1">
        <f>'[1]RC-1(PY)'!M211</f>
        <v>1</v>
      </c>
      <c r="N211" s="1">
        <f>'[1]RC-1(PY)'!N211</f>
        <v>1</v>
      </c>
      <c r="O211" s="1">
        <f>'[1]RC-1(PY)'!O211</f>
        <v>2</v>
      </c>
      <c r="P211" s="1">
        <f>'[1]RC-1(PY)'!P211</f>
        <v>1</v>
      </c>
      <c r="Q211" s="1">
        <f>'[1]RC-1(PY)'!Q211</f>
        <v>0</v>
      </c>
      <c r="R211" s="1">
        <f>'[1]RC-1(PY)'!R211</f>
        <v>101</v>
      </c>
      <c r="S211" s="1">
        <f>'[1]RC-1(PY)'!S211</f>
        <v>3</v>
      </c>
      <c r="T211" s="1">
        <f>'[1]RC-1(PY)'!T211</f>
        <v>4</v>
      </c>
      <c r="U211" s="1">
        <f>'[1]RC-1(PY)'!U211</f>
        <v>0</v>
      </c>
      <c r="V211" s="1">
        <f>'[1]RC-1(PY)'!V211</f>
        <v>0</v>
      </c>
      <c r="W211" s="1">
        <f>'[1]RC-1(PY)'!W211</f>
        <v>1001</v>
      </c>
      <c r="X211" s="1">
        <f>'[1]RC-1(PY)'!X211</f>
        <v>8</v>
      </c>
      <c r="Y211" s="1">
        <f>'[1]RC-1(PY)'!Y211</f>
        <v>0</v>
      </c>
      <c r="Z211" s="1">
        <f>'[1]RC-1(PY)'!Z211</f>
        <v>0</v>
      </c>
      <c r="AA211" s="1">
        <f>'[1]RC-1(PY)'!AA211</f>
        <v>580</v>
      </c>
      <c r="AB211" s="1">
        <f>'[1]RC-1(PY)'!AB211</f>
        <v>395.47</v>
      </c>
      <c r="AC211" s="1">
        <f>'[1]RC-1(PY)'!AC211</f>
        <v>23.172599999999999</v>
      </c>
      <c r="AD211" s="1">
        <f>'[1]RC-1(PY)'!AD211</f>
        <v>20</v>
      </c>
      <c r="AE211" s="1">
        <f>'[1]RC-1(PY)'!AE211</f>
        <v>24.293600000000001</v>
      </c>
      <c r="AF211" s="1">
        <f>'[1]RC-1(PY)'!AF211</f>
        <v>4</v>
      </c>
      <c r="AG211" s="1">
        <f>'[1]RC-1(PY)'!AG211</f>
        <v>4</v>
      </c>
      <c r="AH211" s="1">
        <f>'[1]RC-1(PY)'!AH211</f>
        <v>4</v>
      </c>
      <c r="AI211" s="1">
        <f>'[1]RC-1(PY)'!AI211</f>
        <v>0</v>
      </c>
    </row>
    <row r="212" spans="1:35" x14ac:dyDescent="0.3">
      <c r="A212" s="1">
        <f>'[1]RC-1(PY)'!A212</f>
        <v>1</v>
      </c>
      <c r="B212" s="1">
        <f>'[1]RC-1(PY)'!B212</f>
        <v>1</v>
      </c>
      <c r="C212" s="1">
        <f>'[1]RC-1(PY)'!C212</f>
        <v>2024</v>
      </c>
      <c r="D212" s="1">
        <f>'[1]RC-1(PY)'!D212</f>
        <v>4</v>
      </c>
      <c r="E212" s="1">
        <f>'[1]RC-1(PY)'!E212</f>
        <v>340</v>
      </c>
      <c r="F212" s="1">
        <f>'[1]RC-1(PY)'!F212</f>
        <v>320</v>
      </c>
      <c r="G212" s="1">
        <f>'[1]RC-1(PY)'!G212</f>
        <v>24</v>
      </c>
      <c r="H212" s="1">
        <f>'[1]RC-1(PY)'!H212</f>
        <v>1</v>
      </c>
      <c r="I212" s="1">
        <f>'[1]RC-1(PY)'!I212</f>
        <v>7</v>
      </c>
      <c r="J212" s="1">
        <f>'[1]RC-1(PY)'!J212</f>
        <v>4</v>
      </c>
      <c r="K212" s="1">
        <f>'[1]RC-1(PY)'!K212</f>
        <v>3</v>
      </c>
      <c r="L212" s="1">
        <f>'[1]RC-1(PY)'!L212</f>
        <v>1</v>
      </c>
      <c r="M212" s="1">
        <f>'[1]RC-1(PY)'!M212</f>
        <v>1</v>
      </c>
      <c r="N212" s="1">
        <f>'[1]RC-1(PY)'!N212</f>
        <v>2</v>
      </c>
      <c r="O212" s="1">
        <f>'[1]RC-1(PY)'!O212</f>
        <v>3</v>
      </c>
      <c r="P212" s="1">
        <f>'[1]RC-1(PY)'!P212</f>
        <v>1</v>
      </c>
      <c r="Q212" s="1">
        <f>'[1]RC-1(PY)'!Q212</f>
        <v>1</v>
      </c>
      <c r="R212" s="1">
        <f>'[1]RC-1(PY)'!R212</f>
        <v>101</v>
      </c>
      <c r="S212" s="1">
        <f>'[1]RC-1(PY)'!S212</f>
        <v>3</v>
      </c>
      <c r="T212" s="1">
        <f>'[1]RC-1(PY)'!T212</f>
        <v>4</v>
      </c>
      <c r="U212" s="1">
        <f>'[1]RC-1(PY)'!U212</f>
        <v>0</v>
      </c>
      <c r="V212" s="1">
        <f>'[1]RC-1(PY)'!V212</f>
        <v>0</v>
      </c>
      <c r="W212" s="1">
        <f>'[1]RC-1(PY)'!W212</f>
        <v>1001</v>
      </c>
      <c r="X212" s="1">
        <f>'[1]RC-1(PY)'!X212</f>
        <v>8</v>
      </c>
      <c r="Y212" s="1">
        <f>'[1]RC-1(PY)'!Y212</f>
        <v>0</v>
      </c>
      <c r="Z212" s="1">
        <f>'[1]RC-1(PY)'!Z212</f>
        <v>0</v>
      </c>
      <c r="AA212" s="1">
        <f>'[1]RC-1(PY)'!AA212</f>
        <v>770</v>
      </c>
      <c r="AB212" s="1">
        <f>'[1]RC-1(PY)'!AB212</f>
        <v>1406.81</v>
      </c>
      <c r="AC212" s="1">
        <f>'[1]RC-1(PY)'!AC212</f>
        <v>2.9323000000000001</v>
      </c>
      <c r="AD212" s="1">
        <f>'[1]RC-1(PY)'!AD212</f>
        <v>20</v>
      </c>
      <c r="AE212" s="1">
        <f>'[1]RC-1(PY)'!AE212</f>
        <v>18.431999999999999</v>
      </c>
      <c r="AF212" s="1">
        <f>'[1]RC-1(PY)'!AF212</f>
        <v>4</v>
      </c>
      <c r="AG212" s="1">
        <f>'[1]RC-1(PY)'!AG212</f>
        <v>4</v>
      </c>
      <c r="AH212" s="1">
        <f>'[1]RC-1(PY)'!AH212</f>
        <v>4</v>
      </c>
      <c r="AI212" s="1">
        <f>'[1]RC-1(PY)'!AI212</f>
        <v>0</v>
      </c>
    </row>
    <row r="213" spans="1:35" x14ac:dyDescent="0.3">
      <c r="A213" s="1">
        <f>'[1]RC-1(PY)'!A213</f>
        <v>1</v>
      </c>
      <c r="B213" s="1">
        <f>'[1]RC-1(PY)'!B213</f>
        <v>1</v>
      </c>
      <c r="C213" s="1">
        <f>'[1]RC-1(PY)'!C213</f>
        <v>2024</v>
      </c>
      <c r="D213" s="1">
        <f>'[1]RC-1(PY)'!D213</f>
        <v>4</v>
      </c>
      <c r="E213" s="1">
        <f>'[1]RC-1(PY)'!E213</f>
        <v>340</v>
      </c>
      <c r="F213" s="1">
        <f>'[1]RC-1(PY)'!F213</f>
        <v>320</v>
      </c>
      <c r="G213" s="1">
        <f>'[1]RC-1(PY)'!G213</f>
        <v>24</v>
      </c>
      <c r="H213" s="1">
        <f>'[1]RC-1(PY)'!H213</f>
        <v>2</v>
      </c>
      <c r="I213" s="1">
        <f>'[1]RC-1(PY)'!I213</f>
        <v>4</v>
      </c>
      <c r="J213" s="1">
        <f>'[1]RC-1(PY)'!J213</f>
        <v>4</v>
      </c>
      <c r="K213" s="1">
        <f>'[1]RC-1(PY)'!K213</f>
        <v>3</v>
      </c>
      <c r="L213" s="1">
        <f>'[1]RC-1(PY)'!L213</f>
        <v>3</v>
      </c>
      <c r="M213" s="1">
        <f>'[1]RC-1(PY)'!M213</f>
        <v>1</v>
      </c>
      <c r="N213" s="1">
        <f>'[1]RC-1(PY)'!N213</f>
        <v>1</v>
      </c>
      <c r="O213" s="1">
        <f>'[1]RC-1(PY)'!O213</f>
        <v>2</v>
      </c>
      <c r="P213" s="1">
        <f>'[1]RC-1(PY)'!P213</f>
        <v>1</v>
      </c>
      <c r="Q213" s="1">
        <f>'[1]RC-1(PY)'!Q213</f>
        <v>0</v>
      </c>
      <c r="R213" s="1">
        <f>'[1]RC-1(PY)'!R213</f>
        <v>101</v>
      </c>
      <c r="S213" s="1">
        <f>'[1]RC-1(PY)'!S213</f>
        <v>3</v>
      </c>
      <c r="T213" s="1">
        <f>'[1]RC-1(PY)'!T213</f>
        <v>4</v>
      </c>
      <c r="U213" s="1">
        <f>'[1]RC-1(PY)'!U213</f>
        <v>0</v>
      </c>
      <c r="V213" s="1">
        <f>'[1]RC-1(PY)'!V213</f>
        <v>0</v>
      </c>
      <c r="W213" s="1">
        <f>'[1]RC-1(PY)'!W213</f>
        <v>1001</v>
      </c>
      <c r="X213" s="1">
        <f>'[1]RC-1(PY)'!X213</f>
        <v>8</v>
      </c>
      <c r="Y213" s="1">
        <f>'[1]RC-1(PY)'!Y213</f>
        <v>0</v>
      </c>
      <c r="Z213" s="1">
        <f>'[1]RC-1(PY)'!Z213</f>
        <v>0</v>
      </c>
      <c r="AA213" s="1">
        <f>'[1]RC-1(PY)'!AA213</f>
        <v>561</v>
      </c>
      <c r="AB213" s="1">
        <f>'[1]RC-1(PY)'!AB213</f>
        <v>728.01</v>
      </c>
      <c r="AC213" s="1">
        <f>'[1]RC-1(PY)'!AC213</f>
        <v>17.129100000000001</v>
      </c>
      <c r="AD213" s="1">
        <f>'[1]RC-1(PY)'!AD213</f>
        <v>20</v>
      </c>
      <c r="AE213" s="1">
        <f>'[1]RC-1(PY)'!AE213</f>
        <v>27.8582</v>
      </c>
      <c r="AF213" s="1">
        <f>'[1]RC-1(PY)'!AF213</f>
        <v>4</v>
      </c>
      <c r="AG213" s="1">
        <f>'[1]RC-1(PY)'!AG213</f>
        <v>4</v>
      </c>
      <c r="AH213" s="1">
        <f>'[1]RC-1(PY)'!AH213</f>
        <v>4</v>
      </c>
      <c r="AI213" s="1">
        <f>'[1]RC-1(PY)'!AI213</f>
        <v>0</v>
      </c>
    </row>
    <row r="214" spans="1:35" x14ac:dyDescent="0.3">
      <c r="A214" s="1">
        <f>'[1]RC-1(PY)'!A214</f>
        <v>1</v>
      </c>
      <c r="B214" s="1">
        <f>'[1]RC-1(PY)'!B214</f>
        <v>1</v>
      </c>
      <c r="C214" s="1">
        <f>'[1]RC-1(PY)'!C214</f>
        <v>2024</v>
      </c>
      <c r="D214" s="1">
        <f>'[1]RC-1(PY)'!D214</f>
        <v>4</v>
      </c>
      <c r="E214" s="1">
        <f>'[1]RC-1(PY)'!E214</f>
        <v>340</v>
      </c>
      <c r="F214" s="1">
        <f>'[1]RC-1(PY)'!F214</f>
        <v>320</v>
      </c>
      <c r="G214" s="1">
        <f>'[1]RC-1(PY)'!G214</f>
        <v>24</v>
      </c>
      <c r="H214" s="1">
        <f>'[1]RC-1(PY)'!H214</f>
        <v>2</v>
      </c>
      <c r="I214" s="1">
        <f>'[1]RC-1(PY)'!I214</f>
        <v>4</v>
      </c>
      <c r="J214" s="1">
        <f>'[1]RC-1(PY)'!J214</f>
        <v>5</v>
      </c>
      <c r="K214" s="1">
        <f>'[1]RC-1(PY)'!K214</f>
        <v>3</v>
      </c>
      <c r="L214" s="1">
        <f>'[1]RC-1(PY)'!L214</f>
        <v>4</v>
      </c>
      <c r="M214" s="1">
        <f>'[1]RC-1(PY)'!M214</f>
        <v>1</v>
      </c>
      <c r="N214" s="1">
        <f>'[1]RC-1(PY)'!N214</f>
        <v>1</v>
      </c>
      <c r="O214" s="1">
        <f>'[1]RC-1(PY)'!O214</f>
        <v>2</v>
      </c>
      <c r="P214" s="1">
        <f>'[1]RC-1(PY)'!P214</f>
        <v>1</v>
      </c>
      <c r="Q214" s="1">
        <f>'[1]RC-1(PY)'!Q214</f>
        <v>0</v>
      </c>
      <c r="R214" s="1">
        <f>'[1]RC-1(PY)'!R214</f>
        <v>101</v>
      </c>
      <c r="S214" s="1">
        <f>'[1]RC-1(PY)'!S214</f>
        <v>3</v>
      </c>
      <c r="T214" s="1">
        <f>'[1]RC-1(PY)'!T214</f>
        <v>4</v>
      </c>
      <c r="U214" s="1">
        <f>'[1]RC-1(PY)'!U214</f>
        <v>0</v>
      </c>
      <c r="V214" s="1">
        <f>'[1]RC-1(PY)'!V214</f>
        <v>0</v>
      </c>
      <c r="W214" s="1">
        <f>'[1]RC-1(PY)'!W214</f>
        <v>1001</v>
      </c>
      <c r="X214" s="1">
        <f>'[1]RC-1(PY)'!X214</f>
        <v>8</v>
      </c>
      <c r="Y214" s="1">
        <f>'[1]RC-1(PY)'!Y214</f>
        <v>0</v>
      </c>
      <c r="Z214" s="1">
        <f>'[1]RC-1(PY)'!Z214</f>
        <v>0</v>
      </c>
      <c r="AA214" s="1">
        <f>'[1]RC-1(PY)'!AA214</f>
        <v>1083</v>
      </c>
      <c r="AB214" s="1">
        <f>'[1]RC-1(PY)'!AB214</f>
        <v>1340.19</v>
      </c>
      <c r="AC214" s="1">
        <f>'[1]RC-1(PY)'!AC214</f>
        <v>18.864999999999998</v>
      </c>
      <c r="AD214" s="1">
        <f>'[1]RC-1(PY)'!AD214</f>
        <v>20</v>
      </c>
      <c r="AE214" s="1">
        <f>'[1]RC-1(PY)'!AE214</f>
        <v>27.680900000000001</v>
      </c>
      <c r="AF214" s="1">
        <f>'[1]RC-1(PY)'!AF214</f>
        <v>4</v>
      </c>
      <c r="AG214" s="1">
        <f>'[1]RC-1(PY)'!AG214</f>
        <v>4</v>
      </c>
      <c r="AH214" s="1">
        <f>'[1]RC-1(PY)'!AH214</f>
        <v>4</v>
      </c>
      <c r="AI214" s="1">
        <f>'[1]RC-1(PY)'!AI214</f>
        <v>0</v>
      </c>
    </row>
    <row r="215" spans="1:35" x14ac:dyDescent="0.3">
      <c r="A215" s="1">
        <f>'[1]RC-1(PY)'!A215</f>
        <v>1</v>
      </c>
      <c r="B215" s="1">
        <f>'[1]RC-1(PY)'!B215</f>
        <v>1</v>
      </c>
      <c r="C215" s="1">
        <f>'[1]RC-1(PY)'!C215</f>
        <v>2024</v>
      </c>
      <c r="D215" s="1">
        <f>'[1]RC-1(PY)'!D215</f>
        <v>4</v>
      </c>
      <c r="E215" s="1">
        <f>'[1]RC-1(PY)'!E215</f>
        <v>340</v>
      </c>
      <c r="F215" s="1">
        <f>'[1]RC-1(PY)'!F215</f>
        <v>320</v>
      </c>
      <c r="G215" s="1">
        <f>'[1]RC-1(PY)'!G215</f>
        <v>24</v>
      </c>
      <c r="H215" s="1">
        <f>'[1]RC-1(PY)'!H215</f>
        <v>15</v>
      </c>
      <c r="I215" s="1">
        <f>'[1]RC-1(PY)'!I215</f>
        <v>4</v>
      </c>
      <c r="J215" s="1">
        <f>'[1]RC-1(PY)'!J215</f>
        <v>1</v>
      </c>
      <c r="K215" s="1">
        <f>'[1]RC-1(PY)'!K215</f>
        <v>3</v>
      </c>
      <c r="L215" s="1">
        <f>'[1]RC-1(PY)'!L215</f>
        <v>2</v>
      </c>
      <c r="M215" s="1">
        <f>'[1]RC-1(PY)'!M215</f>
        <v>1</v>
      </c>
      <c r="N215" s="1">
        <f>'[1]RC-1(PY)'!N215</f>
        <v>1</v>
      </c>
      <c r="O215" s="1">
        <f>'[1]RC-1(PY)'!O215</f>
        <v>4</v>
      </c>
      <c r="P215" s="1">
        <f>'[1]RC-1(PY)'!P215</f>
        <v>1</v>
      </c>
      <c r="Q215" s="1">
        <f>'[1]RC-1(PY)'!Q215</f>
        <v>1</v>
      </c>
      <c r="R215" s="1">
        <f>'[1]RC-1(PY)'!R215</f>
        <v>101</v>
      </c>
      <c r="S215" s="1">
        <f>'[1]RC-1(PY)'!S215</f>
        <v>3</v>
      </c>
      <c r="T215" s="1">
        <f>'[1]RC-1(PY)'!T215</f>
        <v>4</v>
      </c>
      <c r="U215" s="1">
        <f>'[1]RC-1(PY)'!U215</f>
        <v>0</v>
      </c>
      <c r="V215" s="1">
        <f>'[1]RC-1(PY)'!V215</f>
        <v>0</v>
      </c>
      <c r="W215" s="1">
        <f>'[1]RC-1(PY)'!W215</f>
        <v>1001</v>
      </c>
      <c r="X215" s="1">
        <f>'[1]RC-1(PY)'!X215</f>
        <v>8</v>
      </c>
      <c r="Y215" s="1">
        <f>'[1]RC-1(PY)'!Y215</f>
        <v>0</v>
      </c>
      <c r="Z215" s="1">
        <f>'[1]RC-1(PY)'!Z215</f>
        <v>0</v>
      </c>
      <c r="AA215" s="1">
        <f>'[1]RC-1(PY)'!AA215</f>
        <v>238</v>
      </c>
      <c r="AB215" s="1">
        <f>'[1]RC-1(PY)'!AB215</f>
        <v>189.2</v>
      </c>
      <c r="AC215" s="1">
        <f>'[1]RC-1(PY)'!AC215</f>
        <v>7.54</v>
      </c>
      <c r="AD215" s="1">
        <f>'[1]RC-1(PY)'!AD215</f>
        <v>20</v>
      </c>
      <c r="AE215" s="1">
        <f>'[1]RC-1(PY)'!AE215</f>
        <v>13.5</v>
      </c>
      <c r="AF215" s="1">
        <f>'[1]RC-1(PY)'!AF215</f>
        <v>4</v>
      </c>
      <c r="AG215" s="1">
        <f>'[1]RC-1(PY)'!AG215</f>
        <v>4</v>
      </c>
      <c r="AH215" s="1">
        <f>'[1]RC-1(PY)'!AH215</f>
        <v>4</v>
      </c>
      <c r="AI215" s="1">
        <f>'[1]RC-1(PY)'!AI215</f>
        <v>0</v>
      </c>
    </row>
    <row r="216" spans="1:35" x14ac:dyDescent="0.3">
      <c r="A216" s="1">
        <f>'[1]RC-1(PY)'!A216</f>
        <v>1</v>
      </c>
      <c r="B216" s="1">
        <f>'[1]RC-1(PY)'!B216</f>
        <v>1</v>
      </c>
      <c r="C216" s="1">
        <f>'[1]RC-1(PY)'!C216</f>
        <v>2024</v>
      </c>
      <c r="D216" s="1">
        <f>'[1]RC-1(PY)'!D216</f>
        <v>4</v>
      </c>
      <c r="E216" s="1">
        <f>'[1]RC-1(PY)'!E216</f>
        <v>340</v>
      </c>
      <c r="F216" s="1">
        <f>'[1]RC-1(PY)'!F216</f>
        <v>320</v>
      </c>
      <c r="G216" s="1">
        <f>'[1]RC-1(PY)'!G216</f>
        <v>24</v>
      </c>
      <c r="H216" s="1">
        <f>'[1]RC-1(PY)'!H216</f>
        <v>16</v>
      </c>
      <c r="I216" s="1">
        <f>'[1]RC-1(PY)'!I216</f>
        <v>4</v>
      </c>
      <c r="J216" s="1">
        <f>'[1]RC-1(PY)'!J216</f>
        <v>1</v>
      </c>
      <c r="K216" s="1">
        <f>'[1]RC-1(PY)'!K216</f>
        <v>3</v>
      </c>
      <c r="L216" s="1">
        <f>'[1]RC-1(PY)'!L216</f>
        <v>2</v>
      </c>
      <c r="M216" s="1">
        <f>'[1]RC-1(PY)'!M216</f>
        <v>1</v>
      </c>
      <c r="N216" s="1">
        <f>'[1]RC-1(PY)'!N216</f>
        <v>1</v>
      </c>
      <c r="O216" s="1">
        <f>'[1]RC-1(PY)'!O216</f>
        <v>2</v>
      </c>
      <c r="P216" s="1">
        <f>'[1]RC-1(PY)'!P216</f>
        <v>1</v>
      </c>
      <c r="Q216" s="1">
        <f>'[1]RC-1(PY)'!Q216</f>
        <v>1</v>
      </c>
      <c r="R216" s="1">
        <f>'[1]RC-1(PY)'!R216</f>
        <v>101</v>
      </c>
      <c r="S216" s="1">
        <f>'[1]RC-1(PY)'!S216</f>
        <v>3</v>
      </c>
      <c r="T216" s="1">
        <f>'[1]RC-1(PY)'!T216</f>
        <v>4</v>
      </c>
      <c r="U216" s="1">
        <f>'[1]RC-1(PY)'!U216</f>
        <v>0</v>
      </c>
      <c r="V216" s="1">
        <f>'[1]RC-1(PY)'!V216</f>
        <v>0</v>
      </c>
      <c r="W216" s="1">
        <f>'[1]RC-1(PY)'!W216</f>
        <v>1001</v>
      </c>
      <c r="X216" s="1">
        <f>'[1]RC-1(PY)'!X216</f>
        <v>8</v>
      </c>
      <c r="Y216" s="1">
        <f>'[1]RC-1(PY)'!Y216</f>
        <v>0</v>
      </c>
      <c r="Z216" s="1">
        <f>'[1]RC-1(PY)'!Z216</f>
        <v>0</v>
      </c>
      <c r="AA216" s="1">
        <f>'[1]RC-1(PY)'!AA216</f>
        <v>334</v>
      </c>
      <c r="AB216" s="1">
        <f>'[1]RC-1(PY)'!AB216</f>
        <v>144.03</v>
      </c>
      <c r="AC216" s="1">
        <f>'[1]RC-1(PY)'!AC216</f>
        <v>6.93</v>
      </c>
      <c r="AD216" s="1">
        <f>'[1]RC-1(PY)'!AD216</f>
        <v>20</v>
      </c>
      <c r="AE216" s="1">
        <f>'[1]RC-1(PY)'!AE216</f>
        <v>10.42</v>
      </c>
      <c r="AF216" s="1">
        <f>'[1]RC-1(PY)'!AF216</f>
        <v>4</v>
      </c>
      <c r="AG216" s="1">
        <f>'[1]RC-1(PY)'!AG216</f>
        <v>4</v>
      </c>
      <c r="AH216" s="1">
        <f>'[1]RC-1(PY)'!AH216</f>
        <v>4</v>
      </c>
      <c r="AI216" s="1">
        <f>'[1]RC-1(PY)'!AI216</f>
        <v>0</v>
      </c>
    </row>
    <row r="217" spans="1:35" x14ac:dyDescent="0.3">
      <c r="A217" s="1">
        <f>'[1]RC-1(PY)'!A217</f>
        <v>1</v>
      </c>
      <c r="B217" s="1">
        <f>'[1]RC-1(PY)'!B217</f>
        <v>1</v>
      </c>
      <c r="C217" s="1">
        <f>'[1]RC-1(PY)'!C217</f>
        <v>2024</v>
      </c>
      <c r="D217" s="1">
        <f>'[1]RC-1(PY)'!D217</f>
        <v>4</v>
      </c>
      <c r="E217" s="1">
        <f>'[1]RC-1(PY)'!E217</f>
        <v>340</v>
      </c>
      <c r="F217" s="1">
        <f>'[1]RC-1(PY)'!F217</f>
        <v>320</v>
      </c>
      <c r="G217" s="1">
        <f>'[1]RC-1(PY)'!G217</f>
        <v>24</v>
      </c>
      <c r="H217" s="1">
        <f>'[1]RC-1(PY)'!H217</f>
        <v>1</v>
      </c>
      <c r="I217" s="1">
        <f>'[1]RC-1(PY)'!I217</f>
        <v>5</v>
      </c>
      <c r="J217" s="1">
        <f>'[1]RC-1(PY)'!J217</f>
        <v>1</v>
      </c>
      <c r="K217" s="1">
        <f>'[1]RC-1(PY)'!K217</f>
        <v>3</v>
      </c>
      <c r="L217" s="1">
        <f>'[1]RC-1(PY)'!L217</f>
        <v>6</v>
      </c>
      <c r="M217" s="1">
        <f>'[1]RC-1(PY)'!M217</f>
        <v>1</v>
      </c>
      <c r="N217" s="1">
        <f>'[1]RC-1(PY)'!N217</f>
        <v>1</v>
      </c>
      <c r="O217" s="1">
        <f>'[1]RC-1(PY)'!O217</f>
        <v>3</v>
      </c>
      <c r="P217" s="1">
        <f>'[1]RC-1(PY)'!P217</f>
        <v>1</v>
      </c>
      <c r="Q217" s="1">
        <f>'[1]RC-1(PY)'!Q217</f>
        <v>1</v>
      </c>
      <c r="R217" s="1">
        <f>'[1]RC-1(PY)'!R217</f>
        <v>101</v>
      </c>
      <c r="S217" s="1">
        <f>'[1]RC-1(PY)'!S217</f>
        <v>3</v>
      </c>
      <c r="T217" s="1">
        <f>'[1]RC-1(PY)'!T217</f>
        <v>4</v>
      </c>
      <c r="U217" s="1">
        <f>'[1]RC-1(PY)'!U217</f>
        <v>0</v>
      </c>
      <c r="V217" s="1">
        <f>'[1]RC-1(PY)'!V217</f>
        <v>0</v>
      </c>
      <c r="W217" s="1">
        <f>'[1]RC-1(PY)'!W217</f>
        <v>1001</v>
      </c>
      <c r="X217" s="1">
        <f>'[1]RC-1(PY)'!X217</f>
        <v>8</v>
      </c>
      <c r="Y217" s="1">
        <f>'[1]RC-1(PY)'!Y217</f>
        <v>0</v>
      </c>
      <c r="Z217" s="1">
        <f>'[1]RC-1(PY)'!Z217</f>
        <v>0</v>
      </c>
      <c r="AA217" s="1">
        <f>'[1]RC-1(PY)'!AA217</f>
        <v>183</v>
      </c>
      <c r="AB217" s="1">
        <f>'[1]RC-1(PY)'!AB217</f>
        <v>338.58</v>
      </c>
      <c r="AC217" s="1">
        <f>'[1]RC-1(PY)'!AC217</f>
        <v>27.1235</v>
      </c>
      <c r="AD217" s="1">
        <f>'[1]RC-1(PY)'!AD217</f>
        <v>18</v>
      </c>
      <c r="AE217" s="1">
        <f>'[1]RC-1(PY)'!AE217</f>
        <v>36.481200000000001</v>
      </c>
      <c r="AF217" s="1">
        <f>'[1]RC-1(PY)'!AF217</f>
        <v>4</v>
      </c>
      <c r="AG217" s="1">
        <f>'[1]RC-1(PY)'!AG217</f>
        <v>4</v>
      </c>
      <c r="AH217" s="1">
        <f>'[1]RC-1(PY)'!AH217</f>
        <v>4</v>
      </c>
      <c r="AI217" s="1">
        <f>'[1]RC-1(PY)'!AI217</f>
        <v>0</v>
      </c>
    </row>
    <row r="218" spans="1:35" x14ac:dyDescent="0.3">
      <c r="A218" s="1">
        <f>'[1]RC-1(PY)'!A218</f>
        <v>1</v>
      </c>
      <c r="B218" s="1">
        <f>'[1]RC-1(PY)'!B218</f>
        <v>1</v>
      </c>
      <c r="C218" s="1">
        <f>'[1]RC-1(PY)'!C218</f>
        <v>2024</v>
      </c>
      <c r="D218" s="1">
        <f>'[1]RC-1(PY)'!D218</f>
        <v>4</v>
      </c>
      <c r="E218" s="1">
        <f>'[1]RC-1(PY)'!E218</f>
        <v>340</v>
      </c>
      <c r="F218" s="1">
        <f>'[1]RC-1(PY)'!F218</f>
        <v>320</v>
      </c>
      <c r="G218" s="1">
        <f>'[1]RC-1(PY)'!G218</f>
        <v>24</v>
      </c>
      <c r="H218" s="1">
        <f>'[1]RC-1(PY)'!H218</f>
        <v>2</v>
      </c>
      <c r="I218" s="1">
        <f>'[1]RC-1(PY)'!I218</f>
        <v>5</v>
      </c>
      <c r="J218" s="1">
        <f>'[1]RC-1(PY)'!J218</f>
        <v>1</v>
      </c>
      <c r="K218" s="1">
        <f>'[1]RC-1(PY)'!K218</f>
        <v>3</v>
      </c>
      <c r="L218" s="1">
        <f>'[1]RC-1(PY)'!L218</f>
        <v>2</v>
      </c>
      <c r="M218" s="1">
        <f>'[1]RC-1(PY)'!M218</f>
        <v>1</v>
      </c>
      <c r="N218" s="1">
        <f>'[1]RC-1(PY)'!N218</f>
        <v>1</v>
      </c>
      <c r="O218" s="1">
        <f>'[1]RC-1(PY)'!O218</f>
        <v>2</v>
      </c>
      <c r="P218" s="1">
        <f>'[1]RC-1(PY)'!P218</f>
        <v>1</v>
      </c>
      <c r="Q218" s="1">
        <f>'[1]RC-1(PY)'!Q218</f>
        <v>1</v>
      </c>
      <c r="R218" s="1">
        <f>'[1]RC-1(PY)'!R218</f>
        <v>101</v>
      </c>
      <c r="S218" s="1">
        <f>'[1]RC-1(PY)'!S218</f>
        <v>3</v>
      </c>
      <c r="T218" s="1">
        <f>'[1]RC-1(PY)'!T218</f>
        <v>4</v>
      </c>
      <c r="U218" s="1">
        <f>'[1]RC-1(PY)'!U218</f>
        <v>0</v>
      </c>
      <c r="V218" s="1">
        <f>'[1]RC-1(PY)'!V218</f>
        <v>0</v>
      </c>
      <c r="W218" s="1">
        <f>'[1]RC-1(PY)'!W218</f>
        <v>1001</v>
      </c>
      <c r="X218" s="1">
        <f>'[1]RC-1(PY)'!X218</f>
        <v>8</v>
      </c>
      <c r="Y218" s="1">
        <f>'[1]RC-1(PY)'!Y218</f>
        <v>0</v>
      </c>
      <c r="Z218" s="1">
        <f>'[1]RC-1(PY)'!Z218</f>
        <v>0</v>
      </c>
      <c r="AA218" s="1">
        <f>'[1]RC-1(PY)'!AA218</f>
        <v>151</v>
      </c>
      <c r="AB218" s="1">
        <f>'[1]RC-1(PY)'!AB218</f>
        <v>1026</v>
      </c>
      <c r="AC218" s="1">
        <f>'[1]RC-1(PY)'!AC218</f>
        <v>12.129200000000001</v>
      </c>
      <c r="AD218" s="1">
        <f>'[1]RC-1(PY)'!AD218</f>
        <v>20</v>
      </c>
      <c r="AE218" s="1">
        <f>'[1]RC-1(PY)'!AE218</f>
        <v>13.8064</v>
      </c>
      <c r="AF218" s="1">
        <f>'[1]RC-1(PY)'!AF218</f>
        <v>4</v>
      </c>
      <c r="AG218" s="1">
        <f>'[1]RC-1(PY)'!AG218</f>
        <v>4</v>
      </c>
      <c r="AH218" s="1">
        <f>'[1]RC-1(PY)'!AH218</f>
        <v>4</v>
      </c>
      <c r="AI218" s="1">
        <f>'[1]RC-1(PY)'!AI218</f>
        <v>0</v>
      </c>
    </row>
    <row r="219" spans="1:35" x14ac:dyDescent="0.3">
      <c r="A219" s="1">
        <f>'[1]RC-1(PY)'!A219</f>
        <v>1</v>
      </c>
      <c r="B219" s="1">
        <f>'[1]RC-1(PY)'!B219</f>
        <v>1</v>
      </c>
      <c r="C219" s="1">
        <f>'[1]RC-1(PY)'!C219</f>
        <v>2024</v>
      </c>
      <c r="D219" s="1">
        <f>'[1]RC-1(PY)'!D219</f>
        <v>4</v>
      </c>
      <c r="E219" s="1">
        <f>'[1]RC-1(PY)'!E219</f>
        <v>340</v>
      </c>
      <c r="F219" s="1">
        <f>'[1]RC-1(PY)'!F219</f>
        <v>320</v>
      </c>
      <c r="G219" s="1">
        <f>'[1]RC-1(PY)'!G219</f>
        <v>24</v>
      </c>
      <c r="H219" s="1">
        <f>'[1]RC-1(PY)'!H219</f>
        <v>3</v>
      </c>
      <c r="I219" s="1">
        <f>'[1]RC-1(PY)'!I219</f>
        <v>5</v>
      </c>
      <c r="J219" s="1">
        <f>'[1]RC-1(PY)'!J219</f>
        <v>1</v>
      </c>
      <c r="K219" s="1">
        <f>'[1]RC-1(PY)'!K219</f>
        <v>3</v>
      </c>
      <c r="L219" s="1">
        <f>'[1]RC-1(PY)'!L219</f>
        <v>2</v>
      </c>
      <c r="M219" s="1">
        <f>'[1]RC-1(PY)'!M219</f>
        <v>1</v>
      </c>
      <c r="N219" s="1">
        <f>'[1]RC-1(PY)'!N219</f>
        <v>1</v>
      </c>
      <c r="O219" s="1">
        <f>'[1]RC-1(PY)'!O219</f>
        <v>1</v>
      </c>
      <c r="P219" s="1">
        <f>'[1]RC-1(PY)'!P219</f>
        <v>1</v>
      </c>
      <c r="Q219" s="1">
        <f>'[1]RC-1(PY)'!Q219</f>
        <v>1</v>
      </c>
      <c r="R219" s="1">
        <f>'[1]RC-1(PY)'!R219</f>
        <v>101</v>
      </c>
      <c r="S219" s="1">
        <f>'[1]RC-1(PY)'!S219</f>
        <v>3</v>
      </c>
      <c r="T219" s="1">
        <f>'[1]RC-1(PY)'!T219</f>
        <v>4</v>
      </c>
      <c r="U219" s="1">
        <f>'[1]RC-1(PY)'!U219</f>
        <v>0</v>
      </c>
      <c r="V219" s="1">
        <f>'[1]RC-1(PY)'!V219</f>
        <v>0</v>
      </c>
      <c r="W219" s="1">
        <f>'[1]RC-1(PY)'!W219</f>
        <v>1001</v>
      </c>
      <c r="X219" s="1">
        <f>'[1]RC-1(PY)'!X219</f>
        <v>8</v>
      </c>
      <c r="Y219" s="1">
        <f>'[1]RC-1(PY)'!Y219</f>
        <v>0</v>
      </c>
      <c r="Z219" s="1">
        <f>'[1]RC-1(PY)'!Z219</f>
        <v>0</v>
      </c>
      <c r="AA219" s="1">
        <f>'[1]RC-1(PY)'!AA219</f>
        <v>735</v>
      </c>
      <c r="AB219" s="1">
        <f>'[1]RC-1(PY)'!AB219</f>
        <v>658.7</v>
      </c>
      <c r="AC219" s="1">
        <f>'[1]RC-1(PY)'!AC219</f>
        <v>17.1934</v>
      </c>
      <c r="AD219" s="1">
        <f>'[1]RC-1(PY)'!AD219</f>
        <v>20</v>
      </c>
      <c r="AE219" s="1">
        <f>'[1]RC-1(PY)'!AE219</f>
        <v>17.1934</v>
      </c>
      <c r="AF219" s="1">
        <f>'[1]RC-1(PY)'!AF219</f>
        <v>4</v>
      </c>
      <c r="AG219" s="1">
        <f>'[1]RC-1(PY)'!AG219</f>
        <v>4</v>
      </c>
      <c r="AH219" s="1">
        <f>'[1]RC-1(PY)'!AH219</f>
        <v>4</v>
      </c>
      <c r="AI219" s="1">
        <f>'[1]RC-1(PY)'!AI219</f>
        <v>0</v>
      </c>
    </row>
    <row r="220" spans="1:35" x14ac:dyDescent="0.3">
      <c r="A220" s="1">
        <f>'[1]RC-1(PY)'!A220</f>
        <v>1</v>
      </c>
      <c r="B220" s="1">
        <f>'[1]RC-1(PY)'!B220</f>
        <v>1</v>
      </c>
      <c r="C220" s="1">
        <f>'[1]RC-1(PY)'!C220</f>
        <v>2024</v>
      </c>
      <c r="D220" s="1">
        <f>'[1]RC-1(PY)'!D220</f>
        <v>4</v>
      </c>
      <c r="E220" s="1">
        <f>'[1]RC-1(PY)'!E220</f>
        <v>340</v>
      </c>
      <c r="F220" s="1">
        <f>'[1]RC-1(PY)'!F220</f>
        <v>320</v>
      </c>
      <c r="G220" s="1">
        <f>'[1]RC-1(PY)'!G220</f>
        <v>24</v>
      </c>
      <c r="H220" s="1">
        <f>'[1]RC-1(PY)'!H220</f>
        <v>4</v>
      </c>
      <c r="I220" s="1">
        <f>'[1]RC-1(PY)'!I220</f>
        <v>5</v>
      </c>
      <c r="J220" s="1">
        <f>'[1]RC-1(PY)'!J220</f>
        <v>1</v>
      </c>
      <c r="K220" s="1">
        <f>'[1]RC-1(PY)'!K220</f>
        <v>3</v>
      </c>
      <c r="L220" s="1">
        <f>'[1]RC-1(PY)'!L220</f>
        <v>1</v>
      </c>
      <c r="M220" s="1">
        <f>'[1]RC-1(PY)'!M220</f>
        <v>1</v>
      </c>
      <c r="N220" s="1">
        <f>'[1]RC-1(PY)'!N220</f>
        <v>1</v>
      </c>
      <c r="O220" s="1">
        <f>'[1]RC-1(PY)'!O220</f>
        <v>2</v>
      </c>
      <c r="P220" s="1">
        <f>'[1]RC-1(PY)'!P220</f>
        <v>1</v>
      </c>
      <c r="Q220" s="1">
        <f>'[1]RC-1(PY)'!Q220</f>
        <v>1</v>
      </c>
      <c r="R220" s="1">
        <f>'[1]RC-1(PY)'!R220</f>
        <v>101</v>
      </c>
      <c r="S220" s="1">
        <f>'[1]RC-1(PY)'!S220</f>
        <v>3</v>
      </c>
      <c r="T220" s="1">
        <f>'[1]RC-1(PY)'!T220</f>
        <v>4</v>
      </c>
      <c r="U220" s="1">
        <f>'[1]RC-1(PY)'!U220</f>
        <v>0</v>
      </c>
      <c r="V220" s="1">
        <f>'[1]RC-1(PY)'!V220</f>
        <v>0</v>
      </c>
      <c r="W220" s="1">
        <f>'[1]RC-1(PY)'!W220</f>
        <v>1001</v>
      </c>
      <c r="X220" s="1">
        <f>'[1]RC-1(PY)'!X220</f>
        <v>8</v>
      </c>
      <c r="Y220" s="1">
        <f>'[1]RC-1(PY)'!Y220</f>
        <v>0</v>
      </c>
      <c r="Z220" s="1">
        <f>'[1]RC-1(PY)'!Z220</f>
        <v>0</v>
      </c>
      <c r="AA220" s="1">
        <f>'[1]RC-1(PY)'!AA220</f>
        <v>1530</v>
      </c>
      <c r="AB220" s="1">
        <f>'[1]RC-1(PY)'!AB220</f>
        <v>617.24</v>
      </c>
      <c r="AC220" s="1">
        <f>'[1]RC-1(PY)'!AC220</f>
        <v>9.4200999999999997</v>
      </c>
      <c r="AD220" s="1">
        <f>'[1]RC-1(PY)'!AD220</f>
        <v>20</v>
      </c>
      <c r="AE220" s="1">
        <f>'[1]RC-1(PY)'!AE220</f>
        <v>9.7376000000000005</v>
      </c>
      <c r="AF220" s="1">
        <f>'[1]RC-1(PY)'!AF220</f>
        <v>4</v>
      </c>
      <c r="AG220" s="1">
        <f>'[1]RC-1(PY)'!AG220</f>
        <v>4</v>
      </c>
      <c r="AH220" s="1">
        <f>'[1]RC-1(PY)'!AH220</f>
        <v>4</v>
      </c>
      <c r="AI220" s="1">
        <f>'[1]RC-1(PY)'!AI220</f>
        <v>0</v>
      </c>
    </row>
    <row r="221" spans="1:35" x14ac:dyDescent="0.3">
      <c r="A221" s="1">
        <f>'[1]RC-1(PY)'!A221</f>
        <v>1</v>
      </c>
      <c r="B221" s="1">
        <f>'[1]RC-1(PY)'!B221</f>
        <v>1</v>
      </c>
      <c r="C221" s="1">
        <f>'[1]RC-1(PY)'!C221</f>
        <v>2024</v>
      </c>
      <c r="D221" s="1">
        <f>'[1]RC-1(PY)'!D221</f>
        <v>4</v>
      </c>
      <c r="E221" s="1">
        <f>'[1]RC-1(PY)'!E221</f>
        <v>340</v>
      </c>
      <c r="F221" s="1">
        <f>'[1]RC-1(PY)'!F221</f>
        <v>320</v>
      </c>
      <c r="G221" s="1">
        <f>'[1]RC-1(PY)'!G221</f>
        <v>24</v>
      </c>
      <c r="H221" s="1">
        <f>'[1]RC-1(PY)'!H221</f>
        <v>5</v>
      </c>
      <c r="I221" s="1">
        <f>'[1]RC-1(PY)'!I221</f>
        <v>5</v>
      </c>
      <c r="J221" s="1">
        <f>'[1]RC-1(PY)'!J221</f>
        <v>1</v>
      </c>
      <c r="K221" s="1">
        <f>'[1]RC-1(PY)'!K221</f>
        <v>3</v>
      </c>
      <c r="L221" s="1">
        <f>'[1]RC-1(PY)'!L221</f>
        <v>1</v>
      </c>
      <c r="M221" s="1">
        <f>'[1]RC-1(PY)'!M221</f>
        <v>1</v>
      </c>
      <c r="N221" s="1">
        <f>'[1]RC-1(PY)'!N221</f>
        <v>1</v>
      </c>
      <c r="O221" s="1">
        <f>'[1]RC-1(PY)'!O221</f>
        <v>3</v>
      </c>
      <c r="P221" s="1">
        <f>'[1]RC-1(PY)'!P221</f>
        <v>1</v>
      </c>
      <c r="Q221" s="1">
        <f>'[1]RC-1(PY)'!Q221</f>
        <v>1</v>
      </c>
      <c r="R221" s="1">
        <f>'[1]RC-1(PY)'!R221</f>
        <v>101</v>
      </c>
      <c r="S221" s="1">
        <f>'[1]RC-1(PY)'!S221</f>
        <v>3</v>
      </c>
      <c r="T221" s="1">
        <f>'[1]RC-1(PY)'!T221</f>
        <v>4</v>
      </c>
      <c r="U221" s="1">
        <f>'[1]RC-1(PY)'!U221</f>
        <v>0</v>
      </c>
      <c r="V221" s="1">
        <f>'[1]RC-1(PY)'!V221</f>
        <v>0</v>
      </c>
      <c r="W221" s="1">
        <f>'[1]RC-1(PY)'!W221</f>
        <v>1001</v>
      </c>
      <c r="X221" s="1">
        <f>'[1]RC-1(PY)'!X221</f>
        <v>8</v>
      </c>
      <c r="Y221" s="1">
        <f>'[1]RC-1(PY)'!Y221</f>
        <v>0</v>
      </c>
      <c r="Z221" s="1">
        <f>'[1]RC-1(PY)'!Z221</f>
        <v>0</v>
      </c>
      <c r="AA221" s="1">
        <f>'[1]RC-1(PY)'!AA221</f>
        <v>252</v>
      </c>
      <c r="AB221" s="1">
        <f>'[1]RC-1(PY)'!AB221</f>
        <v>241.09</v>
      </c>
      <c r="AC221" s="1">
        <f>'[1]RC-1(PY)'!AC221</f>
        <v>12.4741</v>
      </c>
      <c r="AD221" s="1">
        <f>'[1]RC-1(PY)'!AD221</f>
        <v>20</v>
      </c>
      <c r="AE221" s="1">
        <f>'[1]RC-1(PY)'!AE221</f>
        <v>29.929600000000001</v>
      </c>
      <c r="AF221" s="1">
        <f>'[1]RC-1(PY)'!AF221</f>
        <v>4</v>
      </c>
      <c r="AG221" s="1">
        <f>'[1]RC-1(PY)'!AG221</f>
        <v>4</v>
      </c>
      <c r="AH221" s="1">
        <f>'[1]RC-1(PY)'!AH221</f>
        <v>4</v>
      </c>
      <c r="AI221" s="1">
        <f>'[1]RC-1(PY)'!AI221</f>
        <v>0</v>
      </c>
    </row>
    <row r="222" spans="1:35" x14ac:dyDescent="0.3">
      <c r="A222" s="1">
        <f>'[1]RC-1(PY)'!A222</f>
        <v>1</v>
      </c>
      <c r="B222" s="1">
        <f>'[1]RC-1(PY)'!B222</f>
        <v>1</v>
      </c>
      <c r="C222" s="1">
        <f>'[1]RC-1(PY)'!C222</f>
        <v>2024</v>
      </c>
      <c r="D222" s="1">
        <f>'[1]RC-1(PY)'!D222</f>
        <v>4</v>
      </c>
      <c r="E222" s="1">
        <f>'[1]RC-1(PY)'!E222</f>
        <v>340</v>
      </c>
      <c r="F222" s="1">
        <f>'[1]RC-1(PY)'!F222</f>
        <v>320</v>
      </c>
      <c r="G222" s="1">
        <f>'[1]RC-1(PY)'!G222</f>
        <v>24</v>
      </c>
      <c r="H222" s="1">
        <f>'[1]RC-1(PY)'!H222</f>
        <v>7</v>
      </c>
      <c r="I222" s="1">
        <f>'[1]RC-1(PY)'!I222</f>
        <v>5</v>
      </c>
      <c r="J222" s="1">
        <f>'[1]RC-1(PY)'!J222</f>
        <v>1</v>
      </c>
      <c r="K222" s="1">
        <f>'[1]RC-1(PY)'!K222</f>
        <v>3</v>
      </c>
      <c r="L222" s="1">
        <f>'[1]RC-1(PY)'!L222</f>
        <v>1</v>
      </c>
      <c r="M222" s="1">
        <f>'[1]RC-1(PY)'!M222</f>
        <v>1</v>
      </c>
      <c r="N222" s="1">
        <f>'[1]RC-1(PY)'!N222</f>
        <v>4</v>
      </c>
      <c r="O222" s="1">
        <f>'[1]RC-1(PY)'!O222</f>
        <v>9</v>
      </c>
      <c r="P222" s="1">
        <f>'[1]RC-1(PY)'!P222</f>
        <v>1</v>
      </c>
      <c r="Q222" s="1">
        <f>'[1]RC-1(PY)'!Q222</f>
        <v>1</v>
      </c>
      <c r="R222" s="1">
        <f>'[1]RC-1(PY)'!R222</f>
        <v>101</v>
      </c>
      <c r="S222" s="1">
        <f>'[1]RC-1(PY)'!S222</f>
        <v>3</v>
      </c>
      <c r="T222" s="1">
        <f>'[1]RC-1(PY)'!T222</f>
        <v>4</v>
      </c>
      <c r="U222" s="1">
        <f>'[1]RC-1(PY)'!U222</f>
        <v>0</v>
      </c>
      <c r="V222" s="1">
        <f>'[1]RC-1(PY)'!V222</f>
        <v>0</v>
      </c>
      <c r="W222" s="1">
        <f>'[1]RC-1(PY)'!W222</f>
        <v>1001</v>
      </c>
      <c r="X222" s="1">
        <f>'[1]RC-1(PY)'!X222</f>
        <v>8</v>
      </c>
      <c r="Y222" s="1">
        <f>'[1]RC-1(PY)'!Y222</f>
        <v>0</v>
      </c>
      <c r="Z222" s="1">
        <f>'[1]RC-1(PY)'!Z222</f>
        <v>0</v>
      </c>
      <c r="AA222" s="1">
        <f>'[1]RC-1(PY)'!AA222</f>
        <v>328</v>
      </c>
      <c r="AB222" s="1">
        <f>'[1]RC-1(PY)'!AB222</f>
        <v>136.72999999999999</v>
      </c>
      <c r="AC222" s="1">
        <f>'[1]RC-1(PY)'!AC222</f>
        <v>0.40050000000000002</v>
      </c>
      <c r="AD222" s="1">
        <f>'[1]RC-1(PY)'!AD222</f>
        <v>20</v>
      </c>
      <c r="AE222" s="1">
        <f>'[1]RC-1(PY)'!AE222</f>
        <v>14.234999999999999</v>
      </c>
      <c r="AF222" s="1">
        <f>'[1]RC-1(PY)'!AF222</f>
        <v>4</v>
      </c>
      <c r="AG222" s="1">
        <f>'[1]RC-1(PY)'!AG222</f>
        <v>4</v>
      </c>
      <c r="AH222" s="1">
        <f>'[1]RC-1(PY)'!AH222</f>
        <v>4</v>
      </c>
      <c r="AI222" s="1">
        <f>'[1]RC-1(PY)'!AI222</f>
        <v>0</v>
      </c>
    </row>
    <row r="223" spans="1:35" x14ac:dyDescent="0.3">
      <c r="A223" s="1">
        <f>'[1]RC-1(PY)'!A223</f>
        <v>1</v>
      </c>
      <c r="B223" s="1">
        <f>'[1]RC-1(PY)'!B223</f>
        <v>1</v>
      </c>
      <c r="C223" s="1">
        <f>'[1]RC-1(PY)'!C223</f>
        <v>2024</v>
      </c>
      <c r="D223" s="1">
        <f>'[1]RC-1(PY)'!D223</f>
        <v>4</v>
      </c>
      <c r="E223" s="1">
        <f>'[1]RC-1(PY)'!E223</f>
        <v>340</v>
      </c>
      <c r="F223" s="1">
        <f>'[1]RC-1(PY)'!F223</f>
        <v>320</v>
      </c>
      <c r="G223" s="1">
        <f>'[1]RC-1(PY)'!G223</f>
        <v>24</v>
      </c>
      <c r="H223" s="1">
        <f>'[1]RC-1(PY)'!H223</f>
        <v>8</v>
      </c>
      <c r="I223" s="1">
        <f>'[1]RC-1(PY)'!I223</f>
        <v>5</v>
      </c>
      <c r="J223" s="1">
        <f>'[1]RC-1(PY)'!J223</f>
        <v>1</v>
      </c>
      <c r="K223" s="1">
        <f>'[1]RC-1(PY)'!K223</f>
        <v>3</v>
      </c>
      <c r="L223" s="1">
        <f>'[1]RC-1(PY)'!L223</f>
        <v>3</v>
      </c>
      <c r="M223" s="1">
        <f>'[1]RC-1(PY)'!M223</f>
        <v>1</v>
      </c>
      <c r="N223" s="1">
        <f>'[1]RC-1(PY)'!N223</f>
        <v>1</v>
      </c>
      <c r="O223" s="1">
        <f>'[1]RC-1(PY)'!O223</f>
        <v>2</v>
      </c>
      <c r="P223" s="1">
        <f>'[1]RC-1(PY)'!P223</f>
        <v>1</v>
      </c>
      <c r="Q223" s="1">
        <f>'[1]RC-1(PY)'!Q223</f>
        <v>1</v>
      </c>
      <c r="R223" s="1">
        <f>'[1]RC-1(PY)'!R223</f>
        <v>101</v>
      </c>
      <c r="S223" s="1">
        <f>'[1]RC-1(PY)'!S223</f>
        <v>3</v>
      </c>
      <c r="T223" s="1">
        <f>'[1]RC-1(PY)'!T223</f>
        <v>4</v>
      </c>
      <c r="U223" s="1">
        <f>'[1]RC-1(PY)'!U223</f>
        <v>0</v>
      </c>
      <c r="V223" s="1">
        <f>'[1]RC-1(PY)'!V223</f>
        <v>0</v>
      </c>
      <c r="W223" s="1">
        <f>'[1]RC-1(PY)'!W223</f>
        <v>1001</v>
      </c>
      <c r="X223" s="1">
        <f>'[1]RC-1(PY)'!X223</f>
        <v>8</v>
      </c>
      <c r="Y223" s="1">
        <f>'[1]RC-1(PY)'!Y223</f>
        <v>0</v>
      </c>
      <c r="Z223" s="1">
        <f>'[1]RC-1(PY)'!Z223</f>
        <v>0</v>
      </c>
      <c r="AA223" s="1">
        <f>'[1]RC-1(PY)'!AA223</f>
        <v>481</v>
      </c>
      <c r="AB223" s="1">
        <f>'[1]RC-1(PY)'!AB223</f>
        <v>678.98599999999999</v>
      </c>
      <c r="AC223" s="1">
        <f>'[1]RC-1(PY)'!AC223</f>
        <v>23.575099999999999</v>
      </c>
      <c r="AD223" s="1">
        <f>'[1]RC-1(PY)'!AD223</f>
        <v>20</v>
      </c>
      <c r="AE223" s="1">
        <f>'[1]RC-1(PY)'!AE223</f>
        <v>29.028099999999998</v>
      </c>
      <c r="AF223" s="1">
        <f>'[1]RC-1(PY)'!AF223</f>
        <v>4</v>
      </c>
      <c r="AG223" s="1">
        <f>'[1]RC-1(PY)'!AG223</f>
        <v>4</v>
      </c>
      <c r="AH223" s="1">
        <f>'[1]RC-1(PY)'!AH223</f>
        <v>4</v>
      </c>
      <c r="AI223" s="1">
        <f>'[1]RC-1(PY)'!AI223</f>
        <v>0</v>
      </c>
    </row>
    <row r="224" spans="1:35" x14ac:dyDescent="0.3">
      <c r="A224" s="1">
        <f>'[1]RC-1(PY)'!A224</f>
        <v>1</v>
      </c>
      <c r="B224" s="1">
        <f>'[1]RC-1(PY)'!B224</f>
        <v>1</v>
      </c>
      <c r="C224" s="1">
        <f>'[1]RC-1(PY)'!C224</f>
        <v>2024</v>
      </c>
      <c r="D224" s="1">
        <f>'[1]RC-1(PY)'!D224</f>
        <v>4</v>
      </c>
      <c r="E224" s="1">
        <f>'[1]RC-1(PY)'!E224</f>
        <v>340</v>
      </c>
      <c r="F224" s="1">
        <f>'[1]RC-1(PY)'!F224</f>
        <v>320</v>
      </c>
      <c r="G224" s="1">
        <f>'[1]RC-1(PY)'!G224</f>
        <v>24</v>
      </c>
      <c r="H224" s="1">
        <f>'[1]RC-1(PY)'!H224</f>
        <v>9</v>
      </c>
      <c r="I224" s="1">
        <f>'[1]RC-1(PY)'!I224</f>
        <v>5</v>
      </c>
      <c r="J224" s="1">
        <f>'[1]RC-1(PY)'!J224</f>
        <v>1</v>
      </c>
      <c r="K224" s="1">
        <f>'[1]RC-1(PY)'!K224</f>
        <v>3</v>
      </c>
      <c r="L224" s="1">
        <f>'[1]RC-1(PY)'!L224</f>
        <v>2</v>
      </c>
      <c r="M224" s="1">
        <f>'[1]RC-1(PY)'!M224</f>
        <v>1</v>
      </c>
      <c r="N224" s="1">
        <f>'[1]RC-1(PY)'!N224</f>
        <v>3</v>
      </c>
      <c r="O224" s="1">
        <f>'[1]RC-1(PY)'!O224</f>
        <v>0</v>
      </c>
      <c r="P224" s="1">
        <f>'[1]RC-1(PY)'!P224</f>
        <v>1</v>
      </c>
      <c r="Q224" s="1">
        <f>'[1]RC-1(PY)'!Q224</f>
        <v>1</v>
      </c>
      <c r="R224" s="1">
        <f>'[1]RC-1(PY)'!R224</f>
        <v>101</v>
      </c>
      <c r="S224" s="1">
        <f>'[1]RC-1(PY)'!S224</f>
        <v>3</v>
      </c>
      <c r="T224" s="1">
        <f>'[1]RC-1(PY)'!T224</f>
        <v>4</v>
      </c>
      <c r="U224" s="1">
        <f>'[1]RC-1(PY)'!U224</f>
        <v>0</v>
      </c>
      <c r="V224" s="1">
        <f>'[1]RC-1(PY)'!V224</f>
        <v>0</v>
      </c>
      <c r="W224" s="1">
        <f>'[1]RC-1(PY)'!W224</f>
        <v>1001</v>
      </c>
      <c r="X224" s="1">
        <f>'[1]RC-1(PY)'!X224</f>
        <v>8</v>
      </c>
      <c r="Y224" s="1">
        <f>'[1]RC-1(PY)'!Y224</f>
        <v>0</v>
      </c>
      <c r="Z224" s="1">
        <f>'[1]RC-1(PY)'!Z224</f>
        <v>0</v>
      </c>
      <c r="AA224" s="1">
        <f>'[1]RC-1(PY)'!AA224</f>
        <v>982</v>
      </c>
      <c r="AB224" s="1">
        <f>'[1]RC-1(PY)'!AB224</f>
        <v>1903.25</v>
      </c>
      <c r="AC224" s="1">
        <f>'[1]RC-1(PY)'!AC224</f>
        <v>16.556100000000001</v>
      </c>
      <c r="AD224" s="1">
        <f>'[1]RC-1(PY)'!AD224</f>
        <v>20</v>
      </c>
      <c r="AE224" s="1">
        <f>'[1]RC-1(PY)'!AE224</f>
        <v>35.0062</v>
      </c>
      <c r="AF224" s="1">
        <f>'[1]RC-1(PY)'!AF224</f>
        <v>4</v>
      </c>
      <c r="AG224" s="1">
        <f>'[1]RC-1(PY)'!AG224</f>
        <v>4</v>
      </c>
      <c r="AH224" s="1">
        <f>'[1]RC-1(PY)'!AH224</f>
        <v>4</v>
      </c>
      <c r="AI224" s="1">
        <f>'[1]RC-1(PY)'!AI224</f>
        <v>0</v>
      </c>
    </row>
    <row r="225" spans="1:35" x14ac:dyDescent="0.3">
      <c r="A225" s="1">
        <f>'[1]RC-1(PY)'!A225</f>
        <v>1</v>
      </c>
      <c r="B225" s="1">
        <f>'[1]RC-1(PY)'!B225</f>
        <v>1</v>
      </c>
      <c r="C225" s="1">
        <f>'[1]RC-1(PY)'!C225</f>
        <v>2024</v>
      </c>
      <c r="D225" s="1">
        <f>'[1]RC-1(PY)'!D225</f>
        <v>4</v>
      </c>
      <c r="E225" s="1">
        <f>'[1]RC-1(PY)'!E225</f>
        <v>340</v>
      </c>
      <c r="F225" s="1">
        <f>'[1]RC-1(PY)'!F225</f>
        <v>320</v>
      </c>
      <c r="G225" s="1">
        <f>'[1]RC-1(PY)'!G225</f>
        <v>24</v>
      </c>
      <c r="H225" s="1">
        <f>'[1]RC-1(PY)'!H225</f>
        <v>10</v>
      </c>
      <c r="I225" s="1">
        <f>'[1]RC-1(PY)'!I225</f>
        <v>5</v>
      </c>
      <c r="J225" s="1">
        <f>'[1]RC-1(PY)'!J225</f>
        <v>1</v>
      </c>
      <c r="K225" s="1">
        <f>'[1]RC-1(PY)'!K225</f>
        <v>3</v>
      </c>
      <c r="L225" s="1">
        <f>'[1]RC-1(PY)'!L225</f>
        <v>10</v>
      </c>
      <c r="M225" s="1">
        <f>'[1]RC-1(PY)'!M225</f>
        <v>1</v>
      </c>
      <c r="N225" s="1">
        <f>'[1]RC-1(PY)'!N225</f>
        <v>3</v>
      </c>
      <c r="O225" s="1">
        <f>'[1]RC-1(PY)'!O225</f>
        <v>0</v>
      </c>
      <c r="P225" s="1">
        <f>'[1]RC-1(PY)'!P225</f>
        <v>1</v>
      </c>
      <c r="Q225" s="1">
        <f>'[1]RC-1(PY)'!Q225</f>
        <v>1</v>
      </c>
      <c r="R225" s="1">
        <f>'[1]RC-1(PY)'!R225</f>
        <v>101</v>
      </c>
      <c r="S225" s="1">
        <f>'[1]RC-1(PY)'!S225</f>
        <v>3</v>
      </c>
      <c r="T225" s="1">
        <f>'[1]RC-1(PY)'!T225</f>
        <v>4</v>
      </c>
      <c r="U225" s="1">
        <f>'[1]RC-1(PY)'!U225</f>
        <v>0</v>
      </c>
      <c r="V225" s="1">
        <f>'[1]RC-1(PY)'!V225</f>
        <v>0</v>
      </c>
      <c r="W225" s="1">
        <f>'[1]RC-1(PY)'!W225</f>
        <v>1001</v>
      </c>
      <c r="X225" s="1">
        <f>'[1]RC-1(PY)'!X225</f>
        <v>8</v>
      </c>
      <c r="Y225" s="1">
        <f>'[1]RC-1(PY)'!Y225</f>
        <v>0</v>
      </c>
      <c r="Z225" s="1">
        <f>'[1]RC-1(PY)'!Z225</f>
        <v>0</v>
      </c>
      <c r="AA225" s="1">
        <f>'[1]RC-1(PY)'!AA225</f>
        <v>248</v>
      </c>
      <c r="AB225" s="1">
        <f>'[1]RC-1(PY)'!AB225</f>
        <v>580.63</v>
      </c>
      <c r="AC225" s="1">
        <f>'[1]RC-1(PY)'!AC225</f>
        <v>37.267099999999999</v>
      </c>
      <c r="AD225" s="1">
        <f>'[1]RC-1(PY)'!AD225</f>
        <v>20</v>
      </c>
      <c r="AE225" s="1">
        <f>'[1]RC-1(PY)'!AE225</f>
        <v>50.474200000000003</v>
      </c>
      <c r="AF225" s="1">
        <f>'[1]RC-1(PY)'!AF225</f>
        <v>4</v>
      </c>
      <c r="AG225" s="1">
        <f>'[1]RC-1(PY)'!AG225</f>
        <v>4</v>
      </c>
      <c r="AH225" s="1">
        <f>'[1]RC-1(PY)'!AH225</f>
        <v>4</v>
      </c>
      <c r="AI225" s="1">
        <f>'[1]RC-1(PY)'!AI225</f>
        <v>0</v>
      </c>
    </row>
    <row r="226" spans="1:35" x14ac:dyDescent="0.3">
      <c r="A226" s="1">
        <f>'[1]RC-1(PY)'!A226</f>
        <v>1</v>
      </c>
      <c r="B226" s="1">
        <f>'[1]RC-1(PY)'!B226</f>
        <v>1</v>
      </c>
      <c r="C226" s="1">
        <f>'[1]RC-1(PY)'!C226</f>
        <v>2024</v>
      </c>
      <c r="D226" s="1">
        <f>'[1]RC-1(PY)'!D226</f>
        <v>4</v>
      </c>
      <c r="E226" s="1">
        <f>'[1]RC-1(PY)'!E226</f>
        <v>340</v>
      </c>
      <c r="F226" s="1">
        <f>'[1]RC-1(PY)'!F226</f>
        <v>320</v>
      </c>
      <c r="G226" s="1">
        <f>'[1]RC-1(PY)'!G226</f>
        <v>24</v>
      </c>
      <c r="H226" s="1">
        <f>'[1]RC-1(PY)'!H226</f>
        <v>12</v>
      </c>
      <c r="I226" s="1">
        <f>'[1]RC-1(PY)'!I226</f>
        <v>5</v>
      </c>
      <c r="J226" s="1">
        <f>'[1]RC-1(PY)'!J226</f>
        <v>1</v>
      </c>
      <c r="K226" s="1">
        <f>'[1]RC-1(PY)'!K226</f>
        <v>3</v>
      </c>
      <c r="L226" s="1">
        <f>'[1]RC-1(PY)'!L226</f>
        <v>1</v>
      </c>
      <c r="M226" s="1">
        <f>'[1]RC-1(PY)'!M226</f>
        <v>1</v>
      </c>
      <c r="N226" s="1">
        <f>'[1]RC-1(PY)'!N226</f>
        <v>1</v>
      </c>
      <c r="O226" s="1">
        <f>'[1]RC-1(PY)'!O226</f>
        <v>5</v>
      </c>
      <c r="P226" s="1">
        <f>'[1]RC-1(PY)'!P226</f>
        <v>1</v>
      </c>
      <c r="Q226" s="1">
        <f>'[1]RC-1(PY)'!Q226</f>
        <v>1</v>
      </c>
      <c r="R226" s="1">
        <f>'[1]RC-1(PY)'!R226</f>
        <v>101</v>
      </c>
      <c r="S226" s="1">
        <f>'[1]RC-1(PY)'!S226</f>
        <v>3</v>
      </c>
      <c r="T226" s="1">
        <f>'[1]RC-1(PY)'!T226</f>
        <v>4</v>
      </c>
      <c r="U226" s="1">
        <f>'[1]RC-1(PY)'!U226</f>
        <v>0</v>
      </c>
      <c r="V226" s="1">
        <f>'[1]RC-1(PY)'!V226</f>
        <v>0</v>
      </c>
      <c r="W226" s="1">
        <f>'[1]RC-1(PY)'!W226</f>
        <v>1001</v>
      </c>
      <c r="X226" s="1">
        <f>'[1]RC-1(PY)'!X226</f>
        <v>8</v>
      </c>
      <c r="Y226" s="1">
        <f>'[1]RC-1(PY)'!Y226</f>
        <v>0</v>
      </c>
      <c r="Z226" s="1">
        <f>'[1]RC-1(PY)'!Z226</f>
        <v>0</v>
      </c>
      <c r="AA226" s="1">
        <f>'[1]RC-1(PY)'!AA226</f>
        <v>429</v>
      </c>
      <c r="AB226" s="1">
        <f>'[1]RC-1(PY)'!AB226</f>
        <v>953.7</v>
      </c>
      <c r="AC226" s="1">
        <f>'[1]RC-1(PY)'!AC226</f>
        <v>24.3811</v>
      </c>
      <c r="AD226" s="1">
        <f>'[1]RC-1(PY)'!AD226</f>
        <v>20</v>
      </c>
      <c r="AE226" s="1">
        <f>'[1]RC-1(PY)'!AE226</f>
        <v>26.445</v>
      </c>
      <c r="AF226" s="1">
        <f>'[1]RC-1(PY)'!AF226</f>
        <v>4</v>
      </c>
      <c r="AG226" s="1">
        <f>'[1]RC-1(PY)'!AG226</f>
        <v>4</v>
      </c>
      <c r="AH226" s="1">
        <f>'[1]RC-1(PY)'!AH226</f>
        <v>4</v>
      </c>
      <c r="AI226" s="1">
        <f>'[1]RC-1(PY)'!AI226</f>
        <v>0</v>
      </c>
    </row>
    <row r="227" spans="1:35" x14ac:dyDescent="0.3">
      <c r="A227" s="1">
        <f>'[1]RC-1(PY)'!A227</f>
        <v>1</v>
      </c>
      <c r="B227" s="1">
        <f>'[1]RC-1(PY)'!B227</f>
        <v>1</v>
      </c>
      <c r="C227" s="1">
        <f>'[1]RC-1(PY)'!C227</f>
        <v>2024</v>
      </c>
      <c r="D227" s="1">
        <f>'[1]RC-1(PY)'!D227</f>
        <v>4</v>
      </c>
      <c r="E227" s="1">
        <f>'[1]RC-1(PY)'!E227</f>
        <v>340</v>
      </c>
      <c r="F227" s="1">
        <f>'[1]RC-1(PY)'!F227</f>
        <v>320</v>
      </c>
      <c r="G227" s="1">
        <f>'[1]RC-1(PY)'!G227</f>
        <v>24</v>
      </c>
      <c r="H227" s="1">
        <f>'[1]RC-1(PY)'!H227</f>
        <v>13</v>
      </c>
      <c r="I227" s="1">
        <f>'[1]RC-1(PY)'!I227</f>
        <v>5</v>
      </c>
      <c r="J227" s="1">
        <f>'[1]RC-1(PY)'!J227</f>
        <v>1</v>
      </c>
      <c r="K227" s="1">
        <f>'[1]RC-1(PY)'!K227</f>
        <v>3</v>
      </c>
      <c r="L227" s="1">
        <f>'[1]RC-1(PY)'!L227</f>
        <v>1</v>
      </c>
      <c r="M227" s="1">
        <f>'[1]RC-1(PY)'!M227</f>
        <v>1</v>
      </c>
      <c r="N227" s="1">
        <f>'[1]RC-1(PY)'!N227</f>
        <v>1</v>
      </c>
      <c r="O227" s="1">
        <f>'[1]RC-1(PY)'!O227</f>
        <v>5</v>
      </c>
      <c r="P227" s="1">
        <f>'[1]RC-1(PY)'!P227</f>
        <v>1</v>
      </c>
      <c r="Q227" s="1">
        <f>'[1]RC-1(PY)'!Q227</f>
        <v>0</v>
      </c>
      <c r="R227" s="1">
        <f>'[1]RC-1(PY)'!R227</f>
        <v>101</v>
      </c>
      <c r="S227" s="1">
        <f>'[1]RC-1(PY)'!S227</f>
        <v>3</v>
      </c>
      <c r="T227" s="1">
        <f>'[1]RC-1(PY)'!T227</f>
        <v>4</v>
      </c>
      <c r="U227" s="1">
        <f>'[1]RC-1(PY)'!U227</f>
        <v>0</v>
      </c>
      <c r="V227" s="1">
        <f>'[1]RC-1(PY)'!V227</f>
        <v>0</v>
      </c>
      <c r="W227" s="1">
        <f>'[1]RC-1(PY)'!W227</f>
        <v>1001</v>
      </c>
      <c r="X227" s="1">
        <f>'[1]RC-1(PY)'!X227</f>
        <v>8</v>
      </c>
      <c r="Y227" s="1">
        <f>'[1]RC-1(PY)'!Y227</f>
        <v>0</v>
      </c>
      <c r="Z227" s="1">
        <f>'[1]RC-1(PY)'!Z227</f>
        <v>0</v>
      </c>
      <c r="AA227" s="1">
        <f>'[1]RC-1(PY)'!AA227</f>
        <v>496</v>
      </c>
      <c r="AB227" s="1">
        <f>'[1]RC-1(PY)'!AB227</f>
        <v>1065.78</v>
      </c>
      <c r="AC227" s="1">
        <f>'[1]RC-1(PY)'!AC227</f>
        <v>21.709700000000002</v>
      </c>
      <c r="AD227" s="1">
        <f>'[1]RC-1(PY)'!AD227</f>
        <v>20</v>
      </c>
      <c r="AE227" s="1">
        <f>'[1]RC-1(PY)'!AE227</f>
        <v>39.912500000000001</v>
      </c>
      <c r="AF227" s="1">
        <f>'[1]RC-1(PY)'!AF227</f>
        <v>4</v>
      </c>
      <c r="AG227" s="1">
        <f>'[1]RC-1(PY)'!AG227</f>
        <v>4</v>
      </c>
      <c r="AH227" s="1">
        <f>'[1]RC-1(PY)'!AH227</f>
        <v>4</v>
      </c>
      <c r="AI227" s="1">
        <f>'[1]RC-1(PY)'!AI227</f>
        <v>0</v>
      </c>
    </row>
    <row r="228" spans="1:35" x14ac:dyDescent="0.3">
      <c r="A228" s="1">
        <f>'[1]RC-1(PY)'!A228</f>
        <v>1</v>
      </c>
      <c r="B228" s="1">
        <f>'[1]RC-1(PY)'!B228</f>
        <v>1</v>
      </c>
      <c r="C228" s="1">
        <f>'[1]RC-1(PY)'!C228</f>
        <v>2024</v>
      </c>
      <c r="D228" s="1">
        <f>'[1]RC-1(PY)'!D228</f>
        <v>4</v>
      </c>
      <c r="E228" s="1">
        <f>'[1]RC-1(PY)'!E228</f>
        <v>340</v>
      </c>
      <c r="F228" s="1">
        <f>'[1]RC-1(PY)'!F228</f>
        <v>320</v>
      </c>
      <c r="G228" s="1">
        <f>'[1]RC-1(PY)'!G228</f>
        <v>24</v>
      </c>
      <c r="H228" s="1">
        <f>'[1]RC-1(PY)'!H228</f>
        <v>14</v>
      </c>
      <c r="I228" s="1">
        <f>'[1]RC-1(PY)'!I228</f>
        <v>5</v>
      </c>
      <c r="J228" s="1">
        <f>'[1]RC-1(PY)'!J228</f>
        <v>1</v>
      </c>
      <c r="K228" s="1">
        <f>'[1]RC-1(PY)'!K228</f>
        <v>3</v>
      </c>
      <c r="L228" s="1">
        <f>'[1]RC-1(PY)'!L228</f>
        <v>1</v>
      </c>
      <c r="M228" s="1">
        <f>'[1]RC-1(PY)'!M228</f>
        <v>1</v>
      </c>
      <c r="N228" s="1">
        <f>'[1]RC-1(PY)'!N228</f>
        <v>1</v>
      </c>
      <c r="O228" s="1">
        <f>'[1]RC-1(PY)'!O228</f>
        <v>5</v>
      </c>
      <c r="P228" s="1">
        <f>'[1]RC-1(PY)'!P228</f>
        <v>0</v>
      </c>
      <c r="Q228" s="1">
        <f>'[1]RC-1(PY)'!Q228</f>
        <v>0</v>
      </c>
      <c r="R228" s="1">
        <f>'[1]RC-1(PY)'!R228</f>
        <v>101</v>
      </c>
      <c r="S228" s="1">
        <f>'[1]RC-1(PY)'!S228</f>
        <v>3</v>
      </c>
      <c r="T228" s="1">
        <f>'[1]RC-1(PY)'!T228</f>
        <v>4</v>
      </c>
      <c r="U228" s="1">
        <f>'[1]RC-1(PY)'!U228</f>
        <v>0</v>
      </c>
      <c r="V228" s="1">
        <f>'[1]RC-1(PY)'!V228</f>
        <v>0</v>
      </c>
      <c r="W228" s="1">
        <f>'[1]RC-1(PY)'!W228</f>
        <v>1001</v>
      </c>
      <c r="X228" s="1">
        <f>'[1]RC-1(PY)'!X228</f>
        <v>8</v>
      </c>
      <c r="Y228" s="1">
        <f>'[1]RC-1(PY)'!Y228</f>
        <v>0</v>
      </c>
      <c r="Z228" s="1">
        <f>'[1]RC-1(PY)'!Z228</f>
        <v>0</v>
      </c>
      <c r="AA228" s="1">
        <f>'[1]RC-1(PY)'!AA228</f>
        <v>1461</v>
      </c>
      <c r="AB228" s="1">
        <f>'[1]RC-1(PY)'!AB228</f>
        <v>2256.29</v>
      </c>
      <c r="AC228" s="1">
        <f>'[1]RC-1(PY)'!AC228</f>
        <v>10.93</v>
      </c>
      <c r="AD228" s="1">
        <f>'[1]RC-1(PY)'!AD228</f>
        <v>20</v>
      </c>
      <c r="AE228" s="1">
        <f>'[1]RC-1(PY)'!AE228</f>
        <v>32.828499999999998</v>
      </c>
      <c r="AF228" s="1">
        <f>'[1]RC-1(PY)'!AF228</f>
        <v>4</v>
      </c>
      <c r="AG228" s="1">
        <f>'[1]RC-1(PY)'!AG228</f>
        <v>4</v>
      </c>
      <c r="AH228" s="1">
        <f>'[1]RC-1(PY)'!AH228</f>
        <v>4</v>
      </c>
      <c r="AI228" s="1">
        <f>'[1]RC-1(PY)'!AI228</f>
        <v>0</v>
      </c>
    </row>
    <row r="229" spans="1:35" x14ac:dyDescent="0.3">
      <c r="A229" s="1">
        <f>'[1]RC-1(PY)'!A229</f>
        <v>1</v>
      </c>
      <c r="B229" s="1">
        <f>'[1]RC-1(PY)'!B229</f>
        <v>1</v>
      </c>
      <c r="C229" s="1">
        <f>'[1]RC-1(PY)'!C229</f>
        <v>2024</v>
      </c>
      <c r="D229" s="1">
        <f>'[1]RC-1(PY)'!D229</f>
        <v>4</v>
      </c>
      <c r="E229" s="1">
        <f>'[1]RC-1(PY)'!E229</f>
        <v>340</v>
      </c>
      <c r="F229" s="1">
        <f>'[1]RC-1(PY)'!F229</f>
        <v>320</v>
      </c>
      <c r="G229" s="1">
        <f>'[1]RC-1(PY)'!G229</f>
        <v>24</v>
      </c>
      <c r="H229" s="1">
        <f>'[1]RC-1(PY)'!H229</f>
        <v>16</v>
      </c>
      <c r="I229" s="1">
        <f>'[1]RC-1(PY)'!I229</f>
        <v>5</v>
      </c>
      <c r="J229" s="1">
        <f>'[1]RC-1(PY)'!J229</f>
        <v>1</v>
      </c>
      <c r="K229" s="1">
        <f>'[1]RC-1(PY)'!K229</f>
        <v>3</v>
      </c>
      <c r="L229" s="1">
        <f>'[1]RC-1(PY)'!L229</f>
        <v>1</v>
      </c>
      <c r="M229" s="1">
        <f>'[1]RC-1(PY)'!M229</f>
        <v>1</v>
      </c>
      <c r="N229" s="1">
        <f>'[1]RC-1(PY)'!N229</f>
        <v>1</v>
      </c>
      <c r="O229" s="1">
        <f>'[1]RC-1(PY)'!O229</f>
        <v>3</v>
      </c>
      <c r="P229" s="1">
        <f>'[1]RC-1(PY)'!P229</f>
        <v>1</v>
      </c>
      <c r="Q229" s="1">
        <f>'[1]RC-1(PY)'!Q229</f>
        <v>1</v>
      </c>
      <c r="R229" s="1">
        <f>'[1]RC-1(PY)'!R229</f>
        <v>101</v>
      </c>
      <c r="S229" s="1">
        <f>'[1]RC-1(PY)'!S229</f>
        <v>3</v>
      </c>
      <c r="T229" s="1">
        <f>'[1]RC-1(PY)'!T229</f>
        <v>4</v>
      </c>
      <c r="U229" s="1">
        <f>'[1]RC-1(PY)'!U229</f>
        <v>0</v>
      </c>
      <c r="V229" s="1">
        <f>'[1]RC-1(PY)'!V229</f>
        <v>0</v>
      </c>
      <c r="W229" s="1">
        <f>'[1]RC-1(PY)'!W229</f>
        <v>1001</v>
      </c>
      <c r="X229" s="1">
        <f>'[1]RC-1(PY)'!X229</f>
        <v>8</v>
      </c>
      <c r="Y229" s="1">
        <f>'[1]RC-1(PY)'!Y229</f>
        <v>0</v>
      </c>
      <c r="Z229" s="1">
        <f>'[1]RC-1(PY)'!Z229</f>
        <v>0</v>
      </c>
      <c r="AA229" s="1">
        <f>'[1]RC-1(PY)'!AA229</f>
        <v>2305</v>
      </c>
      <c r="AB229" s="1">
        <f>'[1]RC-1(PY)'!AB229</f>
        <v>1018.4</v>
      </c>
      <c r="AC229" s="1">
        <f>'[1]RC-1(PY)'!AC229</f>
        <v>10.66</v>
      </c>
      <c r="AD229" s="1">
        <f>'[1]RC-1(PY)'!AD229</f>
        <v>20</v>
      </c>
      <c r="AE229" s="1">
        <f>'[1]RC-1(PY)'!AE229</f>
        <v>10.87</v>
      </c>
      <c r="AF229" s="1">
        <f>'[1]RC-1(PY)'!AF229</f>
        <v>4</v>
      </c>
      <c r="AG229" s="1">
        <f>'[1]RC-1(PY)'!AG229</f>
        <v>4</v>
      </c>
      <c r="AH229" s="1">
        <f>'[1]RC-1(PY)'!AH229</f>
        <v>4</v>
      </c>
      <c r="AI229" s="1">
        <f>'[1]RC-1(PY)'!AI229</f>
        <v>0</v>
      </c>
    </row>
    <row r="230" spans="1:35" x14ac:dyDescent="0.3">
      <c r="A230" s="1">
        <f>'[1]RC-1(PY)'!A230</f>
        <v>1</v>
      </c>
      <c r="B230" s="1">
        <f>'[1]RC-1(PY)'!B230</f>
        <v>1</v>
      </c>
      <c r="C230" s="1">
        <f>'[1]RC-1(PY)'!C230</f>
        <v>2024</v>
      </c>
      <c r="D230" s="1">
        <f>'[1]RC-1(PY)'!D230</f>
        <v>4</v>
      </c>
      <c r="E230" s="1">
        <f>'[1]RC-1(PY)'!E230</f>
        <v>340</v>
      </c>
      <c r="F230" s="1">
        <f>'[1]RC-1(PY)'!F230</f>
        <v>320</v>
      </c>
      <c r="G230" s="1">
        <f>'[1]RC-1(PY)'!G230</f>
        <v>24</v>
      </c>
      <c r="H230" s="1">
        <f>'[1]RC-1(PY)'!H230</f>
        <v>18</v>
      </c>
      <c r="I230" s="1">
        <f>'[1]RC-1(PY)'!I230</f>
        <v>5</v>
      </c>
      <c r="J230" s="1">
        <f>'[1]RC-1(PY)'!J230</f>
        <v>1</v>
      </c>
      <c r="K230" s="1">
        <f>'[1]RC-1(PY)'!K230</f>
        <v>3</v>
      </c>
      <c r="L230" s="1">
        <f>'[1]RC-1(PY)'!L230</f>
        <v>4</v>
      </c>
      <c r="M230" s="1">
        <f>'[1]RC-1(PY)'!M230</f>
        <v>1</v>
      </c>
      <c r="N230" s="1">
        <f>'[1]RC-1(PY)'!N230</f>
        <v>1</v>
      </c>
      <c r="O230" s="1">
        <f>'[1]RC-1(PY)'!O230</f>
        <v>5</v>
      </c>
      <c r="P230" s="1">
        <f>'[1]RC-1(PY)'!P230</f>
        <v>1</v>
      </c>
      <c r="Q230" s="1">
        <f>'[1]RC-1(PY)'!Q230</f>
        <v>1</v>
      </c>
      <c r="R230" s="1">
        <f>'[1]RC-1(PY)'!R230</f>
        <v>101</v>
      </c>
      <c r="S230" s="1">
        <f>'[1]RC-1(PY)'!S230</f>
        <v>3</v>
      </c>
      <c r="T230" s="1">
        <f>'[1]RC-1(PY)'!T230</f>
        <v>4</v>
      </c>
      <c r="U230" s="1">
        <f>'[1]RC-1(PY)'!U230</f>
        <v>0</v>
      </c>
      <c r="V230" s="1">
        <f>'[1]RC-1(PY)'!V230</f>
        <v>0</v>
      </c>
      <c r="W230" s="1">
        <f>'[1]RC-1(PY)'!W230</f>
        <v>1001</v>
      </c>
      <c r="X230" s="1">
        <f>'[1]RC-1(PY)'!X230</f>
        <v>8</v>
      </c>
      <c r="Y230" s="1">
        <f>'[1]RC-1(PY)'!Y230</f>
        <v>0</v>
      </c>
      <c r="Z230" s="1">
        <f>'[1]RC-1(PY)'!Z230</f>
        <v>0</v>
      </c>
      <c r="AA230" s="1">
        <f>'[1]RC-1(PY)'!AA230</f>
        <v>856</v>
      </c>
      <c r="AB230" s="1">
        <f>'[1]RC-1(PY)'!AB230</f>
        <v>821.56</v>
      </c>
      <c r="AC230" s="1">
        <f>'[1]RC-1(PY)'!AC230</f>
        <v>15.31</v>
      </c>
      <c r="AD230" s="1">
        <f>'[1]RC-1(PY)'!AD230</f>
        <v>20</v>
      </c>
      <c r="AE230" s="1">
        <f>'[1]RC-1(PY)'!AE230</f>
        <v>16.98</v>
      </c>
      <c r="AF230" s="1">
        <f>'[1]RC-1(PY)'!AF230</f>
        <v>4</v>
      </c>
      <c r="AG230" s="1">
        <f>'[1]RC-1(PY)'!AG230</f>
        <v>4</v>
      </c>
      <c r="AH230" s="1">
        <f>'[1]RC-1(PY)'!AH230</f>
        <v>4</v>
      </c>
      <c r="AI230" s="1">
        <f>'[1]RC-1(PY)'!AI230</f>
        <v>0</v>
      </c>
    </row>
    <row r="231" spans="1:35" x14ac:dyDescent="0.3">
      <c r="A231" s="1">
        <f>'[1]RC-1(PY)'!A231</f>
        <v>1</v>
      </c>
      <c r="B231" s="1">
        <f>'[1]RC-1(PY)'!B231</f>
        <v>1</v>
      </c>
      <c r="C231" s="1">
        <f>'[1]RC-1(PY)'!C231</f>
        <v>2024</v>
      </c>
      <c r="D231" s="1">
        <f>'[1]RC-1(PY)'!D231</f>
        <v>4</v>
      </c>
      <c r="E231" s="1">
        <f>'[1]RC-1(PY)'!E231</f>
        <v>340</v>
      </c>
      <c r="F231" s="1">
        <f>'[1]RC-1(PY)'!F231</f>
        <v>320</v>
      </c>
      <c r="G231" s="1">
        <f>'[1]RC-1(PY)'!G231</f>
        <v>24</v>
      </c>
      <c r="H231" s="1">
        <f>'[1]RC-1(PY)'!H231</f>
        <v>19</v>
      </c>
      <c r="I231" s="1">
        <f>'[1]RC-1(PY)'!I231</f>
        <v>5</v>
      </c>
      <c r="J231" s="1">
        <f>'[1]RC-1(PY)'!J231</f>
        <v>1</v>
      </c>
      <c r="K231" s="1">
        <f>'[1]RC-1(PY)'!K231</f>
        <v>3</v>
      </c>
      <c r="L231" s="1">
        <f>'[1]RC-1(PY)'!L231</f>
        <v>2</v>
      </c>
      <c r="M231" s="1">
        <f>'[1]RC-1(PY)'!M231</f>
        <v>1</v>
      </c>
      <c r="N231" s="1">
        <f>'[1]RC-1(PY)'!N231</f>
        <v>1</v>
      </c>
      <c r="O231" s="1">
        <f>'[1]RC-1(PY)'!O231</f>
        <v>5</v>
      </c>
      <c r="P231" s="1">
        <f>'[1]RC-1(PY)'!P231</f>
        <v>1</v>
      </c>
      <c r="Q231" s="1">
        <f>'[1]RC-1(PY)'!Q231</f>
        <v>1</v>
      </c>
      <c r="R231" s="1">
        <f>'[1]RC-1(PY)'!R231</f>
        <v>101</v>
      </c>
      <c r="S231" s="1">
        <f>'[1]RC-1(PY)'!S231</f>
        <v>3</v>
      </c>
      <c r="T231" s="1">
        <f>'[1]RC-1(PY)'!T231</f>
        <v>4</v>
      </c>
      <c r="U231" s="1">
        <f>'[1]RC-1(PY)'!U231</f>
        <v>0</v>
      </c>
      <c r="V231" s="1">
        <f>'[1]RC-1(PY)'!V231</f>
        <v>0</v>
      </c>
      <c r="W231" s="1">
        <f>'[1]RC-1(PY)'!W231</f>
        <v>1001</v>
      </c>
      <c r="X231" s="1">
        <f>'[1]RC-1(PY)'!X231</f>
        <v>8</v>
      </c>
      <c r="Y231" s="1">
        <f>'[1]RC-1(PY)'!Y231</f>
        <v>0</v>
      </c>
      <c r="Z231" s="1">
        <f>'[1]RC-1(PY)'!Z231</f>
        <v>0</v>
      </c>
      <c r="AA231" s="1">
        <f>'[1]RC-1(PY)'!AA231</f>
        <v>497</v>
      </c>
      <c r="AB231" s="1">
        <f>'[1]RC-1(PY)'!AB231</f>
        <v>524.29999999999995</v>
      </c>
      <c r="AC231" s="1">
        <f>'[1]RC-1(PY)'!AC231</f>
        <v>4.1481000000000003</v>
      </c>
      <c r="AD231" s="1">
        <f>'[1]RC-1(PY)'!AD231</f>
        <v>20</v>
      </c>
      <c r="AE231" s="1">
        <f>'[1]RC-1(PY)'!AE231</f>
        <v>24.5519</v>
      </c>
      <c r="AF231" s="1">
        <f>'[1]RC-1(PY)'!AF231</f>
        <v>4</v>
      </c>
      <c r="AG231" s="1">
        <f>'[1]RC-1(PY)'!AG231</f>
        <v>4</v>
      </c>
      <c r="AH231" s="1">
        <f>'[1]RC-1(PY)'!AH231</f>
        <v>4</v>
      </c>
      <c r="AI231" s="1">
        <f>'[1]RC-1(PY)'!AI231</f>
        <v>0</v>
      </c>
    </row>
    <row r="232" spans="1:35" x14ac:dyDescent="0.3">
      <c r="A232" s="1">
        <f>'[1]RC-1(PY)'!A232</f>
        <v>1</v>
      </c>
      <c r="B232" s="1">
        <f>'[1]RC-1(PY)'!B232</f>
        <v>1</v>
      </c>
      <c r="C232" s="1">
        <f>'[1]RC-1(PY)'!C232</f>
        <v>2024</v>
      </c>
      <c r="D232" s="1">
        <f>'[1]RC-1(PY)'!D232</f>
        <v>4</v>
      </c>
      <c r="E232" s="1">
        <f>'[1]RC-1(PY)'!E232</f>
        <v>340</v>
      </c>
      <c r="F232" s="1">
        <f>'[1]RC-1(PY)'!F232</f>
        <v>320</v>
      </c>
      <c r="G232" s="1">
        <f>'[1]RC-1(PY)'!G232</f>
        <v>24</v>
      </c>
      <c r="H232" s="1">
        <f>'[1]RC-1(PY)'!H232</f>
        <v>33</v>
      </c>
      <c r="I232" s="1">
        <f>'[1]RC-1(PY)'!I232</f>
        <v>5</v>
      </c>
      <c r="J232" s="1">
        <f>'[1]RC-1(PY)'!J232</f>
        <v>1</v>
      </c>
      <c r="K232" s="1">
        <f>'[1]RC-1(PY)'!K232</f>
        <v>3</v>
      </c>
      <c r="L232" s="1">
        <f>'[1]RC-1(PY)'!L232</f>
        <v>1</v>
      </c>
      <c r="M232" s="1">
        <f>'[1]RC-1(PY)'!M232</f>
        <v>1</v>
      </c>
      <c r="N232" s="1">
        <f>'[1]RC-1(PY)'!N232</f>
        <v>3</v>
      </c>
      <c r="O232" s="1">
        <f>'[1]RC-1(PY)'!O232</f>
        <v>0</v>
      </c>
      <c r="P232" s="1">
        <f>'[1]RC-1(PY)'!P232</f>
        <v>1</v>
      </c>
      <c r="Q232" s="1">
        <f>'[1]RC-1(PY)'!Q232</f>
        <v>1</v>
      </c>
      <c r="R232" s="1">
        <f>'[1]RC-1(PY)'!R232</f>
        <v>101</v>
      </c>
      <c r="S232" s="1">
        <f>'[1]RC-1(PY)'!S232</f>
        <v>3</v>
      </c>
      <c r="T232" s="1">
        <f>'[1]RC-1(PY)'!T232</f>
        <v>4</v>
      </c>
      <c r="U232" s="1">
        <f>'[1]RC-1(PY)'!U232</f>
        <v>0</v>
      </c>
      <c r="V232" s="1">
        <f>'[1]RC-1(PY)'!V232</f>
        <v>0</v>
      </c>
      <c r="W232" s="1">
        <f>'[1]RC-1(PY)'!W232</f>
        <v>1001</v>
      </c>
      <c r="X232" s="1">
        <f>'[1]RC-1(PY)'!X232</f>
        <v>8</v>
      </c>
      <c r="Y232" s="1">
        <f>'[1]RC-1(PY)'!Y232</f>
        <v>0</v>
      </c>
      <c r="Z232" s="1">
        <f>'[1]RC-1(PY)'!Z232</f>
        <v>0</v>
      </c>
      <c r="AA232" s="1">
        <f>'[1]RC-1(PY)'!AA232</f>
        <v>446</v>
      </c>
      <c r="AB232" s="1">
        <f>'[1]RC-1(PY)'!AB232</f>
        <v>1638.34</v>
      </c>
      <c r="AC232" s="1">
        <f>'[1]RC-1(PY)'!AC232</f>
        <v>33.113100000000003</v>
      </c>
      <c r="AD232" s="1">
        <f>'[1]RC-1(PY)'!AD232</f>
        <v>20</v>
      </c>
      <c r="AE232" s="1">
        <f>'[1]RC-1(PY)'!AE232</f>
        <v>42.988</v>
      </c>
      <c r="AF232" s="1">
        <f>'[1]RC-1(PY)'!AF232</f>
        <v>4</v>
      </c>
      <c r="AG232" s="1">
        <f>'[1]RC-1(PY)'!AG232</f>
        <v>4</v>
      </c>
      <c r="AH232" s="1">
        <f>'[1]RC-1(PY)'!AH232</f>
        <v>4</v>
      </c>
      <c r="AI232" s="1">
        <f>'[1]RC-1(PY)'!AI232</f>
        <v>0</v>
      </c>
    </row>
    <row r="233" spans="1:35" x14ac:dyDescent="0.3">
      <c r="A233" s="1">
        <f>'[1]RC-1(PY)'!A233</f>
        <v>1</v>
      </c>
      <c r="B233" s="1">
        <f>'[1]RC-1(PY)'!B233</f>
        <v>1</v>
      </c>
      <c r="C233" s="1">
        <f>'[1]RC-1(PY)'!C233</f>
        <v>2024</v>
      </c>
      <c r="D233" s="1">
        <f>'[1]RC-1(PY)'!D233</f>
        <v>4</v>
      </c>
      <c r="E233" s="1">
        <f>'[1]RC-1(PY)'!E233</f>
        <v>340</v>
      </c>
      <c r="F233" s="1">
        <f>'[1]RC-1(PY)'!F233</f>
        <v>320</v>
      </c>
      <c r="G233" s="1">
        <f>'[1]RC-1(PY)'!G233</f>
        <v>24</v>
      </c>
      <c r="H233" s="1">
        <f>'[1]RC-1(PY)'!H233</f>
        <v>1</v>
      </c>
      <c r="I233" s="1">
        <f>'[1]RC-1(PY)'!I233</f>
        <v>5</v>
      </c>
      <c r="J233" s="1">
        <f>'[1]RC-1(PY)'!J233</f>
        <v>2</v>
      </c>
      <c r="K233" s="1">
        <f>'[1]RC-1(PY)'!K233</f>
        <v>3</v>
      </c>
      <c r="L233" s="1">
        <f>'[1]RC-1(PY)'!L233</f>
        <v>3</v>
      </c>
      <c r="M233" s="1">
        <f>'[1]RC-1(PY)'!M233</f>
        <v>1</v>
      </c>
      <c r="N233" s="1">
        <f>'[1]RC-1(PY)'!N233</f>
        <v>1</v>
      </c>
      <c r="O233" s="1">
        <f>'[1]RC-1(PY)'!O233</f>
        <v>3</v>
      </c>
      <c r="P233" s="1">
        <f>'[1]RC-1(PY)'!P233</f>
        <v>1</v>
      </c>
      <c r="Q233" s="1">
        <f>'[1]RC-1(PY)'!Q233</f>
        <v>1</v>
      </c>
      <c r="R233" s="1">
        <f>'[1]RC-1(PY)'!R233</f>
        <v>101</v>
      </c>
      <c r="S233" s="1">
        <f>'[1]RC-1(PY)'!S233</f>
        <v>3</v>
      </c>
      <c r="T233" s="1">
        <f>'[1]RC-1(PY)'!T233</f>
        <v>4</v>
      </c>
      <c r="U233" s="1">
        <f>'[1]RC-1(PY)'!U233</f>
        <v>0</v>
      </c>
      <c r="V233" s="1">
        <f>'[1]RC-1(PY)'!V233</f>
        <v>0</v>
      </c>
      <c r="W233" s="1">
        <f>'[1]RC-1(PY)'!W233</f>
        <v>1001</v>
      </c>
      <c r="X233" s="1">
        <f>'[1]RC-1(PY)'!X233</f>
        <v>8</v>
      </c>
      <c r="Y233" s="1">
        <f>'[1]RC-1(PY)'!Y233</f>
        <v>0</v>
      </c>
      <c r="Z233" s="1">
        <f>'[1]RC-1(PY)'!Z233</f>
        <v>0</v>
      </c>
      <c r="AA233" s="1">
        <f>'[1]RC-1(PY)'!AA233</f>
        <v>1274</v>
      </c>
      <c r="AB233" s="1">
        <f>'[1]RC-1(PY)'!AB233</f>
        <v>2734.23</v>
      </c>
      <c r="AC233" s="1">
        <f>'[1]RC-1(PY)'!AC233</f>
        <v>20.6387</v>
      </c>
      <c r="AD233" s="1">
        <f>'[1]RC-1(PY)'!AD233</f>
        <v>20</v>
      </c>
      <c r="AE233" s="1">
        <f>'[1]RC-1(PY)'!AE233</f>
        <v>27.105699999999999</v>
      </c>
      <c r="AF233" s="1">
        <f>'[1]RC-1(PY)'!AF233</f>
        <v>4</v>
      </c>
      <c r="AG233" s="1">
        <f>'[1]RC-1(PY)'!AG233</f>
        <v>4</v>
      </c>
      <c r="AH233" s="1">
        <f>'[1]RC-1(PY)'!AH233</f>
        <v>4</v>
      </c>
      <c r="AI233" s="1">
        <f>'[1]RC-1(PY)'!AI233</f>
        <v>0</v>
      </c>
    </row>
    <row r="234" spans="1:35" x14ac:dyDescent="0.3">
      <c r="A234" s="1">
        <f>'[1]RC-1(PY)'!A234</f>
        <v>1</v>
      </c>
      <c r="B234" s="1">
        <f>'[1]RC-1(PY)'!B234</f>
        <v>1</v>
      </c>
      <c r="C234" s="1">
        <f>'[1]RC-1(PY)'!C234</f>
        <v>2024</v>
      </c>
      <c r="D234" s="1">
        <f>'[1]RC-1(PY)'!D234</f>
        <v>4</v>
      </c>
      <c r="E234" s="1">
        <f>'[1]RC-1(PY)'!E234</f>
        <v>340</v>
      </c>
      <c r="F234" s="1">
        <f>'[1]RC-1(PY)'!F234</f>
        <v>320</v>
      </c>
      <c r="G234" s="1">
        <f>'[1]RC-1(PY)'!G234</f>
        <v>24</v>
      </c>
      <c r="H234" s="1">
        <f>'[1]RC-1(PY)'!H234</f>
        <v>2</v>
      </c>
      <c r="I234" s="1">
        <f>'[1]RC-1(PY)'!I234</f>
        <v>5</v>
      </c>
      <c r="J234" s="1">
        <f>'[1]RC-1(PY)'!J234</f>
        <v>2</v>
      </c>
      <c r="K234" s="1">
        <f>'[1]RC-1(PY)'!K234</f>
        <v>3</v>
      </c>
      <c r="L234" s="1">
        <f>'[1]RC-1(PY)'!L234</f>
        <v>2</v>
      </c>
      <c r="M234" s="1">
        <f>'[1]RC-1(PY)'!M234</f>
        <v>1</v>
      </c>
      <c r="N234" s="1">
        <f>'[1]RC-1(PY)'!N234</f>
        <v>1</v>
      </c>
      <c r="O234" s="1">
        <f>'[1]RC-1(PY)'!O234</f>
        <v>2</v>
      </c>
      <c r="P234" s="1">
        <f>'[1]RC-1(PY)'!P234</f>
        <v>1</v>
      </c>
      <c r="Q234" s="1">
        <f>'[1]RC-1(PY)'!Q234</f>
        <v>1</v>
      </c>
      <c r="R234" s="1">
        <f>'[1]RC-1(PY)'!R234</f>
        <v>101</v>
      </c>
      <c r="S234" s="1">
        <f>'[1]RC-1(PY)'!S234</f>
        <v>3</v>
      </c>
      <c r="T234" s="1">
        <f>'[1]RC-1(PY)'!T234</f>
        <v>4</v>
      </c>
      <c r="U234" s="1">
        <f>'[1]RC-1(PY)'!U234</f>
        <v>0</v>
      </c>
      <c r="V234" s="1">
        <f>'[1]RC-1(PY)'!V234</f>
        <v>0</v>
      </c>
      <c r="W234" s="1">
        <f>'[1]RC-1(PY)'!W234</f>
        <v>1001</v>
      </c>
      <c r="X234" s="1">
        <f>'[1]RC-1(PY)'!X234</f>
        <v>8</v>
      </c>
      <c r="Y234" s="1">
        <f>'[1]RC-1(PY)'!Y234</f>
        <v>0</v>
      </c>
      <c r="Z234" s="1">
        <f>'[1]RC-1(PY)'!Z234</f>
        <v>0</v>
      </c>
      <c r="AA234" s="1">
        <f>'[1]RC-1(PY)'!AA234</f>
        <v>108</v>
      </c>
      <c r="AB234" s="1">
        <f>'[1]RC-1(PY)'!AB234</f>
        <v>1026</v>
      </c>
      <c r="AC234" s="1">
        <f>'[1]RC-1(PY)'!AC234</f>
        <v>14.2437</v>
      </c>
      <c r="AD234" s="1">
        <f>'[1]RC-1(PY)'!AD234</f>
        <v>18</v>
      </c>
      <c r="AE234" s="1">
        <f>'[1]RC-1(PY)'!AE234</f>
        <v>21.913599999999999</v>
      </c>
      <c r="AF234" s="1">
        <f>'[1]RC-1(PY)'!AF234</f>
        <v>4</v>
      </c>
      <c r="AG234" s="1">
        <f>'[1]RC-1(PY)'!AG234</f>
        <v>4</v>
      </c>
      <c r="AH234" s="1">
        <f>'[1]RC-1(PY)'!AH234</f>
        <v>4</v>
      </c>
      <c r="AI234" s="1">
        <f>'[1]RC-1(PY)'!AI234</f>
        <v>0</v>
      </c>
    </row>
    <row r="235" spans="1:35" x14ac:dyDescent="0.3">
      <c r="A235" s="1">
        <f>'[1]RC-1(PY)'!A235</f>
        <v>1</v>
      </c>
      <c r="B235" s="1">
        <f>'[1]RC-1(PY)'!B235</f>
        <v>1</v>
      </c>
      <c r="C235" s="1">
        <f>'[1]RC-1(PY)'!C235</f>
        <v>2024</v>
      </c>
      <c r="D235" s="1">
        <f>'[1]RC-1(PY)'!D235</f>
        <v>4</v>
      </c>
      <c r="E235" s="1">
        <f>'[1]RC-1(PY)'!E235</f>
        <v>340</v>
      </c>
      <c r="F235" s="1">
        <f>'[1]RC-1(PY)'!F235</f>
        <v>320</v>
      </c>
      <c r="G235" s="1">
        <f>'[1]RC-1(PY)'!G235</f>
        <v>24</v>
      </c>
      <c r="H235" s="1">
        <f>'[1]RC-1(PY)'!H235</f>
        <v>3</v>
      </c>
      <c r="I235" s="1">
        <f>'[1]RC-1(PY)'!I235</f>
        <v>5</v>
      </c>
      <c r="J235" s="1">
        <f>'[1]RC-1(PY)'!J235</f>
        <v>2</v>
      </c>
      <c r="K235" s="1">
        <f>'[1]RC-1(PY)'!K235</f>
        <v>3</v>
      </c>
      <c r="L235" s="1">
        <f>'[1]RC-1(PY)'!L235</f>
        <v>2</v>
      </c>
      <c r="M235" s="1">
        <f>'[1]RC-1(PY)'!M235</f>
        <v>1</v>
      </c>
      <c r="N235" s="1">
        <f>'[1]RC-1(PY)'!N235</f>
        <v>1</v>
      </c>
      <c r="O235" s="1">
        <f>'[1]RC-1(PY)'!O235</f>
        <v>1</v>
      </c>
      <c r="P235" s="1">
        <f>'[1]RC-1(PY)'!P235</f>
        <v>1</v>
      </c>
      <c r="Q235" s="1">
        <f>'[1]RC-1(PY)'!Q235</f>
        <v>1</v>
      </c>
      <c r="R235" s="1">
        <f>'[1]RC-1(PY)'!R235</f>
        <v>101</v>
      </c>
      <c r="S235" s="1">
        <f>'[1]RC-1(PY)'!S235</f>
        <v>3</v>
      </c>
      <c r="T235" s="1">
        <f>'[1]RC-1(PY)'!T235</f>
        <v>4</v>
      </c>
      <c r="U235" s="1">
        <f>'[1]RC-1(PY)'!U235</f>
        <v>0</v>
      </c>
      <c r="V235" s="1">
        <f>'[1]RC-1(PY)'!V235</f>
        <v>0</v>
      </c>
      <c r="W235" s="1">
        <f>'[1]RC-1(PY)'!W235</f>
        <v>1001</v>
      </c>
      <c r="X235" s="1">
        <f>'[1]RC-1(PY)'!X235</f>
        <v>8</v>
      </c>
      <c r="Y235" s="1">
        <f>'[1]RC-1(PY)'!Y235</f>
        <v>0</v>
      </c>
      <c r="Z235" s="1">
        <f>'[1]RC-1(PY)'!Z235</f>
        <v>0</v>
      </c>
      <c r="AA235" s="1">
        <f>'[1]RC-1(PY)'!AA235</f>
        <v>1417</v>
      </c>
      <c r="AB235" s="1">
        <f>'[1]RC-1(PY)'!AB235</f>
        <v>658.7</v>
      </c>
      <c r="AC235" s="1">
        <f>'[1]RC-1(PY)'!AC235</f>
        <v>7.17</v>
      </c>
      <c r="AD235" s="1">
        <f>'[1]RC-1(PY)'!AD235</f>
        <v>20</v>
      </c>
      <c r="AE235" s="1">
        <f>'[1]RC-1(PY)'!AE235</f>
        <v>8.0121000000000002</v>
      </c>
      <c r="AF235" s="1">
        <f>'[1]RC-1(PY)'!AF235</f>
        <v>4</v>
      </c>
      <c r="AG235" s="1">
        <f>'[1]RC-1(PY)'!AG235</f>
        <v>4</v>
      </c>
      <c r="AH235" s="1">
        <f>'[1]RC-1(PY)'!AH235</f>
        <v>4</v>
      </c>
      <c r="AI235" s="1">
        <f>'[1]RC-1(PY)'!AI235</f>
        <v>0</v>
      </c>
    </row>
    <row r="236" spans="1:35" x14ac:dyDescent="0.3">
      <c r="A236" s="1">
        <f>'[1]RC-1(PY)'!A236</f>
        <v>1</v>
      </c>
      <c r="B236" s="1">
        <f>'[1]RC-1(PY)'!B236</f>
        <v>1</v>
      </c>
      <c r="C236" s="1">
        <f>'[1]RC-1(PY)'!C236</f>
        <v>2024</v>
      </c>
      <c r="D236" s="1">
        <f>'[1]RC-1(PY)'!D236</f>
        <v>4</v>
      </c>
      <c r="E236" s="1">
        <f>'[1]RC-1(PY)'!E236</f>
        <v>340</v>
      </c>
      <c r="F236" s="1">
        <f>'[1]RC-1(PY)'!F236</f>
        <v>320</v>
      </c>
      <c r="G236" s="1">
        <f>'[1]RC-1(PY)'!G236</f>
        <v>24</v>
      </c>
      <c r="H236" s="1">
        <f>'[1]RC-1(PY)'!H236</f>
        <v>4</v>
      </c>
      <c r="I236" s="1">
        <f>'[1]RC-1(PY)'!I236</f>
        <v>5</v>
      </c>
      <c r="J236" s="1">
        <f>'[1]RC-1(PY)'!J236</f>
        <v>2</v>
      </c>
      <c r="K236" s="1">
        <f>'[1]RC-1(PY)'!K236</f>
        <v>3</v>
      </c>
      <c r="L236" s="1">
        <f>'[1]RC-1(PY)'!L236</f>
        <v>1</v>
      </c>
      <c r="M236" s="1">
        <f>'[1]RC-1(PY)'!M236</f>
        <v>1</v>
      </c>
      <c r="N236" s="1">
        <f>'[1]RC-1(PY)'!N236</f>
        <v>1</v>
      </c>
      <c r="O236" s="1">
        <f>'[1]RC-1(PY)'!O236</f>
        <v>1</v>
      </c>
      <c r="P236" s="1">
        <f>'[1]RC-1(PY)'!P236</f>
        <v>1</v>
      </c>
      <c r="Q236" s="1">
        <f>'[1]RC-1(PY)'!Q236</f>
        <v>0</v>
      </c>
      <c r="R236" s="1">
        <f>'[1]RC-1(PY)'!R236</f>
        <v>101</v>
      </c>
      <c r="S236" s="1">
        <f>'[1]RC-1(PY)'!S236</f>
        <v>3</v>
      </c>
      <c r="T236" s="1">
        <f>'[1]RC-1(PY)'!T236</f>
        <v>4</v>
      </c>
      <c r="U236" s="1">
        <f>'[1]RC-1(PY)'!U236</f>
        <v>0</v>
      </c>
      <c r="V236" s="1">
        <f>'[1]RC-1(PY)'!V236</f>
        <v>0</v>
      </c>
      <c r="W236" s="1">
        <f>'[1]RC-1(PY)'!W236</f>
        <v>1001</v>
      </c>
      <c r="X236" s="1">
        <f>'[1]RC-1(PY)'!X236</f>
        <v>8</v>
      </c>
      <c r="Y236" s="1">
        <f>'[1]RC-1(PY)'!Y236</f>
        <v>0</v>
      </c>
      <c r="Z236" s="1">
        <f>'[1]RC-1(PY)'!Z236</f>
        <v>0</v>
      </c>
      <c r="AA236" s="1">
        <f>'[1]RC-1(PY)'!AA236</f>
        <v>2031</v>
      </c>
      <c r="AB236" s="1">
        <f>'[1]RC-1(PY)'!AB236</f>
        <v>815.52</v>
      </c>
      <c r="AC236" s="1">
        <f>'[1]RC-1(PY)'!AC236</f>
        <v>4.2336</v>
      </c>
      <c r="AD236" s="1">
        <f>'[1]RC-1(PY)'!AD236</f>
        <v>20</v>
      </c>
      <c r="AE236" s="1">
        <f>'[1]RC-1(PY)'!AE236</f>
        <v>4.2336</v>
      </c>
      <c r="AF236" s="1">
        <f>'[1]RC-1(PY)'!AF236</f>
        <v>4</v>
      </c>
      <c r="AG236" s="1">
        <f>'[1]RC-1(PY)'!AG236</f>
        <v>4</v>
      </c>
      <c r="AH236" s="1">
        <f>'[1]RC-1(PY)'!AH236</f>
        <v>4</v>
      </c>
      <c r="AI236" s="1">
        <f>'[1]RC-1(PY)'!AI236</f>
        <v>0</v>
      </c>
    </row>
    <row r="237" spans="1:35" x14ac:dyDescent="0.3">
      <c r="A237" s="1">
        <f>'[1]RC-1(PY)'!A237</f>
        <v>1</v>
      </c>
      <c r="B237" s="1">
        <f>'[1]RC-1(PY)'!B237</f>
        <v>1</v>
      </c>
      <c r="C237" s="1">
        <f>'[1]RC-1(PY)'!C237</f>
        <v>2024</v>
      </c>
      <c r="D237" s="1">
        <f>'[1]RC-1(PY)'!D237</f>
        <v>4</v>
      </c>
      <c r="E237" s="1">
        <f>'[1]RC-1(PY)'!E237</f>
        <v>340</v>
      </c>
      <c r="F237" s="1">
        <f>'[1]RC-1(PY)'!F237</f>
        <v>320</v>
      </c>
      <c r="G237" s="1">
        <f>'[1]RC-1(PY)'!G237</f>
        <v>24</v>
      </c>
      <c r="H237" s="1">
        <f>'[1]RC-1(PY)'!H237</f>
        <v>5</v>
      </c>
      <c r="I237" s="1">
        <f>'[1]RC-1(PY)'!I237</f>
        <v>5</v>
      </c>
      <c r="J237" s="1">
        <f>'[1]RC-1(PY)'!J237</f>
        <v>2</v>
      </c>
      <c r="K237" s="1">
        <f>'[1]RC-1(PY)'!K237</f>
        <v>3</v>
      </c>
      <c r="L237" s="1">
        <f>'[1]RC-1(PY)'!L237</f>
        <v>1</v>
      </c>
      <c r="M237" s="1">
        <f>'[1]RC-1(PY)'!M237</f>
        <v>1</v>
      </c>
      <c r="N237" s="1">
        <f>'[1]RC-1(PY)'!N237</f>
        <v>1</v>
      </c>
      <c r="O237" s="1">
        <f>'[1]RC-1(PY)'!O237</f>
        <v>3</v>
      </c>
      <c r="P237" s="1">
        <f>'[1]RC-1(PY)'!P237</f>
        <v>1</v>
      </c>
      <c r="Q237" s="1">
        <f>'[1]RC-1(PY)'!Q237</f>
        <v>1</v>
      </c>
      <c r="R237" s="1">
        <f>'[1]RC-1(PY)'!R237</f>
        <v>101</v>
      </c>
      <c r="S237" s="1">
        <f>'[1]RC-1(PY)'!S237</f>
        <v>3</v>
      </c>
      <c r="T237" s="1">
        <f>'[1]RC-1(PY)'!T237</f>
        <v>4</v>
      </c>
      <c r="U237" s="1">
        <f>'[1]RC-1(PY)'!U237</f>
        <v>0</v>
      </c>
      <c r="V237" s="1">
        <f>'[1]RC-1(PY)'!V237</f>
        <v>0</v>
      </c>
      <c r="W237" s="1">
        <f>'[1]RC-1(PY)'!W237</f>
        <v>1001</v>
      </c>
      <c r="X237" s="1">
        <f>'[1]RC-1(PY)'!X237</f>
        <v>8</v>
      </c>
      <c r="Y237" s="1">
        <f>'[1]RC-1(PY)'!Y237</f>
        <v>0</v>
      </c>
      <c r="Z237" s="1">
        <f>'[1]RC-1(PY)'!Z237</f>
        <v>0</v>
      </c>
      <c r="AA237" s="1">
        <f>'[1]RC-1(PY)'!AA237</f>
        <v>211</v>
      </c>
      <c r="AB237" s="1">
        <f>'[1]RC-1(PY)'!AB237</f>
        <v>151.80000000000001</v>
      </c>
      <c r="AC237" s="1">
        <f>'[1]RC-1(PY)'!AC237</f>
        <v>9.0830000000000002</v>
      </c>
      <c r="AD237" s="1">
        <f>'[1]RC-1(PY)'!AD237</f>
        <v>20</v>
      </c>
      <c r="AE237" s="1">
        <f>'[1]RC-1(PY)'!AE237</f>
        <v>13.290900000000001</v>
      </c>
      <c r="AF237" s="1">
        <f>'[1]RC-1(PY)'!AF237</f>
        <v>4</v>
      </c>
      <c r="AG237" s="1">
        <f>'[1]RC-1(PY)'!AG237</f>
        <v>4</v>
      </c>
      <c r="AH237" s="1">
        <f>'[1]RC-1(PY)'!AH237</f>
        <v>4</v>
      </c>
      <c r="AI237" s="1">
        <f>'[1]RC-1(PY)'!AI237</f>
        <v>0</v>
      </c>
    </row>
    <row r="238" spans="1:35" x14ac:dyDescent="0.3">
      <c r="A238" s="1">
        <f>'[1]RC-1(PY)'!A238</f>
        <v>1</v>
      </c>
      <c r="B238" s="1">
        <f>'[1]RC-1(PY)'!B238</f>
        <v>1</v>
      </c>
      <c r="C238" s="1">
        <f>'[1]RC-1(PY)'!C238</f>
        <v>2024</v>
      </c>
      <c r="D238" s="1">
        <f>'[1]RC-1(PY)'!D238</f>
        <v>4</v>
      </c>
      <c r="E238" s="1">
        <f>'[1]RC-1(PY)'!E238</f>
        <v>340</v>
      </c>
      <c r="F238" s="1">
        <f>'[1]RC-1(PY)'!F238</f>
        <v>320</v>
      </c>
      <c r="G238" s="1">
        <f>'[1]RC-1(PY)'!G238</f>
        <v>24</v>
      </c>
      <c r="H238" s="1">
        <f>'[1]RC-1(PY)'!H238</f>
        <v>7</v>
      </c>
      <c r="I238" s="1">
        <f>'[1]RC-1(PY)'!I238</f>
        <v>5</v>
      </c>
      <c r="J238" s="1">
        <f>'[1]RC-1(PY)'!J238</f>
        <v>2</v>
      </c>
      <c r="K238" s="1">
        <f>'[1]RC-1(PY)'!K238</f>
        <v>3</v>
      </c>
      <c r="L238" s="1">
        <f>'[1]RC-1(PY)'!L238</f>
        <v>5</v>
      </c>
      <c r="M238" s="1">
        <f>'[1]RC-1(PY)'!M238</f>
        <v>5</v>
      </c>
      <c r="N238" s="1">
        <f>'[1]RC-1(PY)'!N238</f>
        <v>4</v>
      </c>
      <c r="O238" s="1">
        <f>'[1]RC-1(PY)'!O238</f>
        <v>9</v>
      </c>
      <c r="P238" s="1">
        <f>'[1]RC-1(PY)'!P238</f>
        <v>1</v>
      </c>
      <c r="Q238" s="1">
        <f>'[1]RC-1(PY)'!Q238</f>
        <v>1</v>
      </c>
      <c r="R238" s="1">
        <f>'[1]RC-1(PY)'!R238</f>
        <v>101</v>
      </c>
      <c r="S238" s="1">
        <f>'[1]RC-1(PY)'!S238</f>
        <v>3</v>
      </c>
      <c r="T238" s="1">
        <f>'[1]RC-1(PY)'!T238</f>
        <v>4</v>
      </c>
      <c r="U238" s="1">
        <f>'[1]RC-1(PY)'!U238</f>
        <v>0</v>
      </c>
      <c r="V238" s="1">
        <f>'[1]RC-1(PY)'!V238</f>
        <v>0</v>
      </c>
      <c r="W238" s="1">
        <f>'[1]RC-1(PY)'!W238</f>
        <v>1001</v>
      </c>
      <c r="X238" s="1">
        <f>'[1]RC-1(PY)'!X238</f>
        <v>8</v>
      </c>
      <c r="Y238" s="1">
        <f>'[1]RC-1(PY)'!Y238</f>
        <v>0</v>
      </c>
      <c r="Z238" s="1">
        <f>'[1]RC-1(PY)'!Z238</f>
        <v>0</v>
      </c>
      <c r="AA238" s="1">
        <f>'[1]RC-1(PY)'!AA238</f>
        <v>1083</v>
      </c>
      <c r="AB238" s="1">
        <f>'[1]RC-1(PY)'!AB238</f>
        <v>1107.44</v>
      </c>
      <c r="AC238" s="1">
        <f>'[1]RC-1(PY)'!AC238</f>
        <v>6.7888999999999999</v>
      </c>
      <c r="AD238" s="1">
        <f>'[1]RC-1(PY)'!AD238</f>
        <v>20</v>
      </c>
      <c r="AE238" s="1">
        <f>'[1]RC-1(PY)'!AE238</f>
        <v>7.8710000000000004</v>
      </c>
      <c r="AF238" s="1">
        <f>'[1]RC-1(PY)'!AF238</f>
        <v>4</v>
      </c>
      <c r="AG238" s="1">
        <f>'[1]RC-1(PY)'!AG238</f>
        <v>4</v>
      </c>
      <c r="AH238" s="1">
        <f>'[1]RC-1(PY)'!AH238</f>
        <v>4</v>
      </c>
      <c r="AI238" s="1">
        <f>'[1]RC-1(PY)'!AI238</f>
        <v>0</v>
      </c>
    </row>
    <row r="239" spans="1:35" x14ac:dyDescent="0.3">
      <c r="A239" s="1">
        <f>'[1]RC-1(PY)'!A239</f>
        <v>1</v>
      </c>
      <c r="B239" s="1">
        <f>'[1]RC-1(PY)'!B239</f>
        <v>1</v>
      </c>
      <c r="C239" s="1">
        <f>'[1]RC-1(PY)'!C239</f>
        <v>2024</v>
      </c>
      <c r="D239" s="1">
        <f>'[1]RC-1(PY)'!D239</f>
        <v>4</v>
      </c>
      <c r="E239" s="1">
        <f>'[1]RC-1(PY)'!E239</f>
        <v>340</v>
      </c>
      <c r="F239" s="1">
        <f>'[1]RC-1(PY)'!F239</f>
        <v>320</v>
      </c>
      <c r="G239" s="1">
        <f>'[1]RC-1(PY)'!G239</f>
        <v>24</v>
      </c>
      <c r="H239" s="1">
        <f>'[1]RC-1(PY)'!H239</f>
        <v>8</v>
      </c>
      <c r="I239" s="1">
        <f>'[1]RC-1(PY)'!I239</f>
        <v>5</v>
      </c>
      <c r="J239" s="1">
        <f>'[1]RC-1(PY)'!J239</f>
        <v>2</v>
      </c>
      <c r="K239" s="1">
        <f>'[1]RC-1(PY)'!K239</f>
        <v>3</v>
      </c>
      <c r="L239" s="1">
        <f>'[1]RC-1(PY)'!L239</f>
        <v>2</v>
      </c>
      <c r="M239" s="1">
        <f>'[1]RC-1(PY)'!M239</f>
        <v>1</v>
      </c>
      <c r="N239" s="1">
        <f>'[1]RC-1(PY)'!N239</f>
        <v>1</v>
      </c>
      <c r="O239" s="1">
        <f>'[1]RC-1(PY)'!O239</f>
        <v>2</v>
      </c>
      <c r="P239" s="1">
        <f>'[1]RC-1(PY)'!P239</f>
        <v>1</v>
      </c>
      <c r="Q239" s="1">
        <f>'[1]RC-1(PY)'!Q239</f>
        <v>1</v>
      </c>
      <c r="R239" s="1">
        <f>'[1]RC-1(PY)'!R239</f>
        <v>101</v>
      </c>
      <c r="S239" s="1">
        <f>'[1]RC-1(PY)'!S239</f>
        <v>3</v>
      </c>
      <c r="T239" s="1">
        <f>'[1]RC-1(PY)'!T239</f>
        <v>4</v>
      </c>
      <c r="U239" s="1">
        <f>'[1]RC-1(PY)'!U239</f>
        <v>0</v>
      </c>
      <c r="V239" s="1">
        <f>'[1]RC-1(PY)'!V239</f>
        <v>0</v>
      </c>
      <c r="W239" s="1">
        <f>'[1]RC-1(PY)'!W239</f>
        <v>1001</v>
      </c>
      <c r="X239" s="1">
        <f>'[1]RC-1(PY)'!X239</f>
        <v>8</v>
      </c>
      <c r="Y239" s="1">
        <f>'[1]RC-1(PY)'!Y239</f>
        <v>0</v>
      </c>
      <c r="Z239" s="1">
        <f>'[1]RC-1(PY)'!Z239</f>
        <v>0</v>
      </c>
      <c r="AA239" s="1">
        <f>'[1]RC-1(PY)'!AA239</f>
        <v>1157</v>
      </c>
      <c r="AB239" s="1">
        <f>'[1]RC-1(PY)'!AB239</f>
        <v>1546.4672</v>
      </c>
      <c r="AC239" s="1">
        <f>'[1]RC-1(PY)'!AC239</f>
        <v>19.2362</v>
      </c>
      <c r="AD239" s="1">
        <f>'[1]RC-1(PY)'!AD239</f>
        <v>17</v>
      </c>
      <c r="AE239" s="1">
        <f>'[1]RC-1(PY)'!AE239</f>
        <v>24.143000000000001</v>
      </c>
      <c r="AF239" s="1">
        <f>'[1]RC-1(PY)'!AF239</f>
        <v>4</v>
      </c>
      <c r="AG239" s="1">
        <f>'[1]RC-1(PY)'!AG239</f>
        <v>4</v>
      </c>
      <c r="AH239" s="1">
        <f>'[1]RC-1(PY)'!AH239</f>
        <v>4</v>
      </c>
      <c r="AI239" s="1">
        <f>'[1]RC-1(PY)'!AI239</f>
        <v>0</v>
      </c>
    </row>
    <row r="240" spans="1:35" x14ac:dyDescent="0.3">
      <c r="A240" s="1">
        <f>'[1]RC-1(PY)'!A240</f>
        <v>1</v>
      </c>
      <c r="B240" s="1">
        <f>'[1]RC-1(PY)'!B240</f>
        <v>1</v>
      </c>
      <c r="C240" s="1">
        <f>'[1]RC-1(PY)'!C240</f>
        <v>2024</v>
      </c>
      <c r="D240" s="1">
        <f>'[1]RC-1(PY)'!D240</f>
        <v>4</v>
      </c>
      <c r="E240" s="1">
        <f>'[1]RC-1(PY)'!E240</f>
        <v>340</v>
      </c>
      <c r="F240" s="1">
        <f>'[1]RC-1(PY)'!F240</f>
        <v>320</v>
      </c>
      <c r="G240" s="1">
        <f>'[1]RC-1(PY)'!G240</f>
        <v>24</v>
      </c>
      <c r="H240" s="1">
        <f>'[1]RC-1(PY)'!H240</f>
        <v>9</v>
      </c>
      <c r="I240" s="1">
        <f>'[1]RC-1(PY)'!I240</f>
        <v>5</v>
      </c>
      <c r="J240" s="1">
        <f>'[1]RC-1(PY)'!J240</f>
        <v>2</v>
      </c>
      <c r="K240" s="1">
        <f>'[1]RC-1(PY)'!K240</f>
        <v>3</v>
      </c>
      <c r="L240" s="1">
        <f>'[1]RC-1(PY)'!L240</f>
        <v>3</v>
      </c>
      <c r="M240" s="1">
        <f>'[1]RC-1(PY)'!M240</f>
        <v>1</v>
      </c>
      <c r="N240" s="1">
        <f>'[1]RC-1(PY)'!N240</f>
        <v>3</v>
      </c>
      <c r="O240" s="1">
        <f>'[1]RC-1(PY)'!O240</f>
        <v>0</v>
      </c>
      <c r="P240" s="1">
        <f>'[1]RC-1(PY)'!P240</f>
        <v>1</v>
      </c>
      <c r="Q240" s="1">
        <f>'[1]RC-1(PY)'!Q240</f>
        <v>1</v>
      </c>
      <c r="R240" s="1">
        <f>'[1]RC-1(PY)'!R240</f>
        <v>101</v>
      </c>
      <c r="S240" s="1">
        <f>'[1]RC-1(PY)'!S240</f>
        <v>3</v>
      </c>
      <c r="T240" s="1">
        <f>'[1]RC-1(PY)'!T240</f>
        <v>4</v>
      </c>
      <c r="U240" s="1">
        <f>'[1]RC-1(PY)'!U240</f>
        <v>0</v>
      </c>
      <c r="V240" s="1">
        <f>'[1]RC-1(PY)'!V240</f>
        <v>0</v>
      </c>
      <c r="W240" s="1">
        <f>'[1]RC-1(PY)'!W240</f>
        <v>1001</v>
      </c>
      <c r="X240" s="1">
        <f>'[1]RC-1(PY)'!X240</f>
        <v>8</v>
      </c>
      <c r="Y240" s="1">
        <f>'[1]RC-1(PY)'!Y240</f>
        <v>0</v>
      </c>
      <c r="Z240" s="1">
        <f>'[1]RC-1(PY)'!Z240</f>
        <v>0</v>
      </c>
      <c r="AA240" s="1">
        <f>'[1]RC-1(PY)'!AA240</f>
        <v>480</v>
      </c>
      <c r="AB240" s="1">
        <f>'[1]RC-1(PY)'!AB240</f>
        <v>750.41</v>
      </c>
      <c r="AC240" s="1">
        <f>'[1]RC-1(PY)'!AC240</f>
        <v>2.9390000000000001</v>
      </c>
      <c r="AD240" s="1">
        <f>'[1]RC-1(PY)'!AD240</f>
        <v>20</v>
      </c>
      <c r="AE240" s="1">
        <f>'[1]RC-1(PY)'!AE240</f>
        <v>54.368000000000002</v>
      </c>
      <c r="AF240" s="1">
        <f>'[1]RC-1(PY)'!AF240</f>
        <v>4</v>
      </c>
      <c r="AG240" s="1">
        <f>'[1]RC-1(PY)'!AG240</f>
        <v>4</v>
      </c>
      <c r="AH240" s="1">
        <f>'[1]RC-1(PY)'!AH240</f>
        <v>4</v>
      </c>
      <c r="AI240" s="1">
        <f>'[1]RC-1(PY)'!AI240</f>
        <v>0</v>
      </c>
    </row>
    <row r="241" spans="1:35" x14ac:dyDescent="0.3">
      <c r="A241" s="1">
        <f>'[1]RC-1(PY)'!A241</f>
        <v>1</v>
      </c>
      <c r="B241" s="1">
        <f>'[1]RC-1(PY)'!B241</f>
        <v>1</v>
      </c>
      <c r="C241" s="1">
        <f>'[1]RC-1(PY)'!C241</f>
        <v>2024</v>
      </c>
      <c r="D241" s="1">
        <f>'[1]RC-1(PY)'!D241</f>
        <v>4</v>
      </c>
      <c r="E241" s="1">
        <f>'[1]RC-1(PY)'!E241</f>
        <v>340</v>
      </c>
      <c r="F241" s="1">
        <f>'[1]RC-1(PY)'!F241</f>
        <v>320</v>
      </c>
      <c r="G241" s="1">
        <f>'[1]RC-1(PY)'!G241</f>
        <v>24</v>
      </c>
      <c r="H241" s="1">
        <f>'[1]RC-1(PY)'!H241</f>
        <v>10</v>
      </c>
      <c r="I241" s="1">
        <f>'[1]RC-1(PY)'!I241</f>
        <v>5</v>
      </c>
      <c r="J241" s="1">
        <f>'[1]RC-1(PY)'!J241</f>
        <v>2</v>
      </c>
      <c r="K241" s="1">
        <f>'[1]RC-1(PY)'!K241</f>
        <v>3</v>
      </c>
      <c r="L241" s="1">
        <f>'[1]RC-1(PY)'!L241</f>
        <v>10</v>
      </c>
      <c r="M241" s="1">
        <f>'[1]RC-1(PY)'!M241</f>
        <v>1</v>
      </c>
      <c r="N241" s="1">
        <f>'[1]RC-1(PY)'!N241</f>
        <v>3</v>
      </c>
      <c r="O241" s="1">
        <f>'[1]RC-1(PY)'!O241</f>
        <v>0</v>
      </c>
      <c r="P241" s="1">
        <f>'[1]RC-1(PY)'!P241</f>
        <v>1</v>
      </c>
      <c r="Q241" s="1">
        <f>'[1]RC-1(PY)'!Q241</f>
        <v>1</v>
      </c>
      <c r="R241" s="1">
        <f>'[1]RC-1(PY)'!R241</f>
        <v>101</v>
      </c>
      <c r="S241" s="1">
        <f>'[1]RC-1(PY)'!S241</f>
        <v>3</v>
      </c>
      <c r="T241" s="1">
        <f>'[1]RC-1(PY)'!T241</f>
        <v>4</v>
      </c>
      <c r="U241" s="1">
        <f>'[1]RC-1(PY)'!U241</f>
        <v>0</v>
      </c>
      <c r="V241" s="1">
        <f>'[1]RC-1(PY)'!V241</f>
        <v>0</v>
      </c>
      <c r="W241" s="1">
        <f>'[1]RC-1(PY)'!W241</f>
        <v>1001</v>
      </c>
      <c r="X241" s="1">
        <f>'[1]RC-1(PY)'!X241</f>
        <v>8</v>
      </c>
      <c r="Y241" s="1">
        <f>'[1]RC-1(PY)'!Y241</f>
        <v>0</v>
      </c>
      <c r="Z241" s="1">
        <f>'[1]RC-1(PY)'!Z241</f>
        <v>0</v>
      </c>
      <c r="AA241" s="1">
        <f>'[1]RC-1(PY)'!AA241</f>
        <v>978</v>
      </c>
      <c r="AB241" s="1">
        <f>'[1]RC-1(PY)'!AB241</f>
        <v>2952.21</v>
      </c>
      <c r="AC241" s="1">
        <f>'[1]RC-1(PY)'!AC241</f>
        <v>11.360300000000001</v>
      </c>
      <c r="AD241" s="1">
        <f>'[1]RC-1(PY)'!AD241</f>
        <v>20</v>
      </c>
      <c r="AE241" s="1">
        <f>'[1]RC-1(PY)'!AE241</f>
        <v>55.014400000000002</v>
      </c>
      <c r="AF241" s="1">
        <f>'[1]RC-1(PY)'!AF241</f>
        <v>4</v>
      </c>
      <c r="AG241" s="1">
        <f>'[1]RC-1(PY)'!AG241</f>
        <v>4</v>
      </c>
      <c r="AH241" s="1">
        <f>'[1]RC-1(PY)'!AH241</f>
        <v>4</v>
      </c>
      <c r="AI241" s="1">
        <f>'[1]RC-1(PY)'!AI241</f>
        <v>0</v>
      </c>
    </row>
    <row r="242" spans="1:35" x14ac:dyDescent="0.3">
      <c r="A242" s="1">
        <f>'[1]RC-1(PY)'!A242</f>
        <v>1</v>
      </c>
      <c r="B242" s="1">
        <f>'[1]RC-1(PY)'!B242</f>
        <v>1</v>
      </c>
      <c r="C242" s="1">
        <f>'[1]RC-1(PY)'!C242</f>
        <v>2024</v>
      </c>
      <c r="D242" s="1">
        <f>'[1]RC-1(PY)'!D242</f>
        <v>4</v>
      </c>
      <c r="E242" s="1">
        <f>'[1]RC-1(PY)'!E242</f>
        <v>340</v>
      </c>
      <c r="F242" s="1">
        <f>'[1]RC-1(PY)'!F242</f>
        <v>320</v>
      </c>
      <c r="G242" s="1">
        <f>'[1]RC-1(PY)'!G242</f>
        <v>24</v>
      </c>
      <c r="H242" s="1">
        <f>'[1]RC-1(PY)'!H242</f>
        <v>12</v>
      </c>
      <c r="I242" s="1">
        <f>'[1]RC-1(PY)'!I242</f>
        <v>5</v>
      </c>
      <c r="J242" s="1">
        <f>'[1]RC-1(PY)'!J242</f>
        <v>2</v>
      </c>
      <c r="K242" s="1">
        <f>'[1]RC-1(PY)'!K242</f>
        <v>3</v>
      </c>
      <c r="L242" s="1">
        <f>'[1]RC-1(PY)'!L242</f>
        <v>1</v>
      </c>
      <c r="M242" s="1">
        <f>'[1]RC-1(PY)'!M242</f>
        <v>1</v>
      </c>
      <c r="N242" s="1">
        <f>'[1]RC-1(PY)'!N242</f>
        <v>1</v>
      </c>
      <c r="O242" s="1">
        <f>'[1]RC-1(PY)'!O242</f>
        <v>5</v>
      </c>
      <c r="P242" s="1">
        <f>'[1]RC-1(PY)'!P242</f>
        <v>1</v>
      </c>
      <c r="Q242" s="1">
        <f>'[1]RC-1(PY)'!Q242</f>
        <v>1</v>
      </c>
      <c r="R242" s="1">
        <f>'[1]RC-1(PY)'!R242</f>
        <v>101</v>
      </c>
      <c r="S242" s="1">
        <f>'[1]RC-1(PY)'!S242</f>
        <v>3</v>
      </c>
      <c r="T242" s="1">
        <f>'[1]RC-1(PY)'!T242</f>
        <v>4</v>
      </c>
      <c r="U242" s="1">
        <f>'[1]RC-1(PY)'!U242</f>
        <v>0</v>
      </c>
      <c r="V242" s="1">
        <f>'[1]RC-1(PY)'!V242</f>
        <v>0</v>
      </c>
      <c r="W242" s="1">
        <f>'[1]RC-1(PY)'!W242</f>
        <v>1001</v>
      </c>
      <c r="X242" s="1">
        <f>'[1]RC-1(PY)'!X242</f>
        <v>8</v>
      </c>
      <c r="Y242" s="1">
        <f>'[1]RC-1(PY)'!Y242</f>
        <v>0</v>
      </c>
      <c r="Z242" s="1">
        <f>'[1]RC-1(PY)'!Z242</f>
        <v>0</v>
      </c>
      <c r="AA242" s="1">
        <f>'[1]RC-1(PY)'!AA242</f>
        <v>510</v>
      </c>
      <c r="AB242" s="1">
        <f>'[1]RC-1(PY)'!AB242</f>
        <v>1186.55</v>
      </c>
      <c r="AC242" s="1">
        <f>'[1]RC-1(PY)'!AC242</f>
        <v>27.828700000000001</v>
      </c>
      <c r="AD242" s="1">
        <f>'[1]RC-1(PY)'!AD242</f>
        <v>20</v>
      </c>
      <c r="AE242" s="1">
        <f>'[1]RC-1(PY)'!AE242</f>
        <v>116.45699999999999</v>
      </c>
      <c r="AF242" s="1">
        <f>'[1]RC-1(PY)'!AF242</f>
        <v>4</v>
      </c>
      <c r="AG242" s="1">
        <f>'[1]RC-1(PY)'!AG242</f>
        <v>4</v>
      </c>
      <c r="AH242" s="1">
        <f>'[1]RC-1(PY)'!AH242</f>
        <v>4</v>
      </c>
      <c r="AI242" s="1">
        <f>'[1]RC-1(PY)'!AI242</f>
        <v>0</v>
      </c>
    </row>
    <row r="243" spans="1:35" x14ac:dyDescent="0.3">
      <c r="A243" s="1">
        <f>'[1]RC-1(PY)'!A243</f>
        <v>1</v>
      </c>
      <c r="B243" s="1">
        <f>'[1]RC-1(PY)'!B243</f>
        <v>1</v>
      </c>
      <c r="C243" s="1">
        <f>'[1]RC-1(PY)'!C243</f>
        <v>2024</v>
      </c>
      <c r="D243" s="1">
        <f>'[1]RC-1(PY)'!D243</f>
        <v>4</v>
      </c>
      <c r="E243" s="1">
        <f>'[1]RC-1(PY)'!E243</f>
        <v>340</v>
      </c>
      <c r="F243" s="1">
        <f>'[1]RC-1(PY)'!F243</f>
        <v>320</v>
      </c>
      <c r="G243" s="1">
        <f>'[1]RC-1(PY)'!G243</f>
        <v>24</v>
      </c>
      <c r="H243" s="1">
        <f>'[1]RC-1(PY)'!H243</f>
        <v>14</v>
      </c>
      <c r="I243" s="1">
        <f>'[1]RC-1(PY)'!I243</f>
        <v>5</v>
      </c>
      <c r="J243" s="1">
        <f>'[1]RC-1(PY)'!J243</f>
        <v>2</v>
      </c>
      <c r="K243" s="1">
        <f>'[1]RC-1(PY)'!K243</f>
        <v>3</v>
      </c>
      <c r="L243" s="1">
        <f>'[1]RC-1(PY)'!L243</f>
        <v>2</v>
      </c>
      <c r="M243" s="1">
        <f>'[1]RC-1(PY)'!M243</f>
        <v>1</v>
      </c>
      <c r="N243" s="1">
        <f>'[1]RC-1(PY)'!N243</f>
        <v>1</v>
      </c>
      <c r="O243" s="1">
        <f>'[1]RC-1(PY)'!O243</f>
        <v>5</v>
      </c>
      <c r="P243" s="1">
        <f>'[1]RC-1(PY)'!P243</f>
        <v>0</v>
      </c>
      <c r="Q243" s="1">
        <f>'[1]RC-1(PY)'!Q243</f>
        <v>0</v>
      </c>
      <c r="R243" s="1">
        <f>'[1]RC-1(PY)'!R243</f>
        <v>101</v>
      </c>
      <c r="S243" s="1">
        <f>'[1]RC-1(PY)'!S243</f>
        <v>3</v>
      </c>
      <c r="T243" s="1">
        <f>'[1]RC-1(PY)'!T243</f>
        <v>4</v>
      </c>
      <c r="U243" s="1">
        <f>'[1]RC-1(PY)'!U243</f>
        <v>0</v>
      </c>
      <c r="V243" s="1">
        <f>'[1]RC-1(PY)'!V243</f>
        <v>0</v>
      </c>
      <c r="W243" s="1">
        <f>'[1]RC-1(PY)'!W243</f>
        <v>1001</v>
      </c>
      <c r="X243" s="1">
        <f>'[1]RC-1(PY)'!X243</f>
        <v>8</v>
      </c>
      <c r="Y243" s="1">
        <f>'[1]RC-1(PY)'!Y243</f>
        <v>0</v>
      </c>
      <c r="Z243" s="1">
        <f>'[1]RC-1(PY)'!Z243</f>
        <v>0</v>
      </c>
      <c r="AA243" s="1">
        <f>'[1]RC-1(PY)'!AA243</f>
        <v>881</v>
      </c>
      <c r="AB243" s="1">
        <f>'[1]RC-1(PY)'!AB243</f>
        <v>1191.9100000000001</v>
      </c>
      <c r="AC243" s="1">
        <f>'[1]RC-1(PY)'!AC243</f>
        <v>0</v>
      </c>
      <c r="AD243" s="1">
        <f>'[1]RC-1(PY)'!AD243</f>
        <v>20</v>
      </c>
      <c r="AE243" s="1">
        <f>'[1]RC-1(PY)'!AE243</f>
        <v>14.3552</v>
      </c>
      <c r="AF243" s="1">
        <f>'[1]RC-1(PY)'!AF243</f>
        <v>4</v>
      </c>
      <c r="AG243" s="1">
        <f>'[1]RC-1(PY)'!AG243</f>
        <v>4</v>
      </c>
      <c r="AH243" s="1">
        <f>'[1]RC-1(PY)'!AH243</f>
        <v>4</v>
      </c>
      <c r="AI243" s="1">
        <f>'[1]RC-1(PY)'!AI243</f>
        <v>0</v>
      </c>
    </row>
    <row r="244" spans="1:35" x14ac:dyDescent="0.3">
      <c r="A244" s="1">
        <f>'[1]RC-1(PY)'!A244</f>
        <v>1</v>
      </c>
      <c r="B244" s="1">
        <f>'[1]RC-1(PY)'!B244</f>
        <v>1</v>
      </c>
      <c r="C244" s="1">
        <f>'[1]RC-1(PY)'!C244</f>
        <v>2024</v>
      </c>
      <c r="D244" s="1">
        <f>'[1]RC-1(PY)'!D244</f>
        <v>4</v>
      </c>
      <c r="E244" s="1">
        <f>'[1]RC-1(PY)'!E244</f>
        <v>340</v>
      </c>
      <c r="F244" s="1">
        <f>'[1]RC-1(PY)'!F244</f>
        <v>320</v>
      </c>
      <c r="G244" s="1">
        <f>'[1]RC-1(PY)'!G244</f>
        <v>24</v>
      </c>
      <c r="H244" s="1">
        <f>'[1]RC-1(PY)'!H244</f>
        <v>15</v>
      </c>
      <c r="I244" s="1">
        <f>'[1]RC-1(PY)'!I244</f>
        <v>5</v>
      </c>
      <c r="J244" s="1">
        <f>'[1]RC-1(PY)'!J244</f>
        <v>2</v>
      </c>
      <c r="K244" s="1">
        <f>'[1]RC-1(PY)'!K244</f>
        <v>3</v>
      </c>
      <c r="L244" s="1">
        <f>'[1]RC-1(PY)'!L244</f>
        <v>2</v>
      </c>
      <c r="M244" s="1">
        <f>'[1]RC-1(PY)'!M244</f>
        <v>1</v>
      </c>
      <c r="N244" s="1">
        <f>'[1]RC-1(PY)'!N244</f>
        <v>1</v>
      </c>
      <c r="O244" s="1">
        <f>'[1]RC-1(PY)'!O244</f>
        <v>3</v>
      </c>
      <c r="P244" s="1">
        <f>'[1]RC-1(PY)'!P244</f>
        <v>1</v>
      </c>
      <c r="Q244" s="1">
        <f>'[1]RC-1(PY)'!Q244</f>
        <v>1</v>
      </c>
      <c r="R244" s="1">
        <f>'[1]RC-1(PY)'!R244</f>
        <v>101</v>
      </c>
      <c r="S244" s="1">
        <f>'[1]RC-1(PY)'!S244</f>
        <v>3</v>
      </c>
      <c r="T244" s="1">
        <f>'[1]RC-1(PY)'!T244</f>
        <v>4</v>
      </c>
      <c r="U244" s="1">
        <f>'[1]RC-1(PY)'!U244</f>
        <v>0</v>
      </c>
      <c r="V244" s="1">
        <f>'[1]RC-1(PY)'!V244</f>
        <v>0</v>
      </c>
      <c r="W244" s="1">
        <f>'[1]RC-1(PY)'!W244</f>
        <v>1001</v>
      </c>
      <c r="X244" s="1">
        <f>'[1]RC-1(PY)'!X244</f>
        <v>8</v>
      </c>
      <c r="Y244" s="1">
        <f>'[1]RC-1(PY)'!Y244</f>
        <v>0</v>
      </c>
      <c r="Z244" s="1">
        <f>'[1]RC-1(PY)'!Z244</f>
        <v>0</v>
      </c>
      <c r="AA244" s="1">
        <f>'[1]RC-1(PY)'!AA244</f>
        <v>392</v>
      </c>
      <c r="AB244" s="1">
        <f>'[1]RC-1(PY)'!AB244</f>
        <v>330.4</v>
      </c>
      <c r="AC244" s="1">
        <f>'[1]RC-1(PY)'!AC244</f>
        <v>14.85</v>
      </c>
      <c r="AD244" s="1">
        <f>'[1]RC-1(PY)'!AD244</f>
        <v>20</v>
      </c>
      <c r="AE244" s="1">
        <f>'[1]RC-1(PY)'!AE244</f>
        <v>14.85</v>
      </c>
      <c r="AF244" s="1">
        <f>'[1]RC-1(PY)'!AF244</f>
        <v>4</v>
      </c>
      <c r="AG244" s="1">
        <f>'[1]RC-1(PY)'!AG244</f>
        <v>4</v>
      </c>
      <c r="AH244" s="1">
        <f>'[1]RC-1(PY)'!AH244</f>
        <v>4</v>
      </c>
      <c r="AI244" s="1">
        <f>'[1]RC-1(PY)'!AI244</f>
        <v>0</v>
      </c>
    </row>
    <row r="245" spans="1:35" x14ac:dyDescent="0.3">
      <c r="A245" s="1">
        <f>'[1]RC-1(PY)'!A245</f>
        <v>1</v>
      </c>
      <c r="B245" s="1">
        <f>'[1]RC-1(PY)'!B245</f>
        <v>1</v>
      </c>
      <c r="C245" s="1">
        <f>'[1]RC-1(PY)'!C245</f>
        <v>2024</v>
      </c>
      <c r="D245" s="1">
        <f>'[1]RC-1(PY)'!D245</f>
        <v>4</v>
      </c>
      <c r="E245" s="1">
        <f>'[1]RC-1(PY)'!E245</f>
        <v>340</v>
      </c>
      <c r="F245" s="1">
        <f>'[1]RC-1(PY)'!F245</f>
        <v>320</v>
      </c>
      <c r="G245" s="1">
        <f>'[1]RC-1(PY)'!G245</f>
        <v>24</v>
      </c>
      <c r="H245" s="1">
        <f>'[1]RC-1(PY)'!H245</f>
        <v>16</v>
      </c>
      <c r="I245" s="1">
        <f>'[1]RC-1(PY)'!I245</f>
        <v>5</v>
      </c>
      <c r="J245" s="1">
        <f>'[1]RC-1(PY)'!J245</f>
        <v>2</v>
      </c>
      <c r="K245" s="1">
        <f>'[1]RC-1(PY)'!K245</f>
        <v>3</v>
      </c>
      <c r="L245" s="1">
        <f>'[1]RC-1(PY)'!L245</f>
        <v>4</v>
      </c>
      <c r="M245" s="1">
        <f>'[1]RC-1(PY)'!M245</f>
        <v>1</v>
      </c>
      <c r="N245" s="1">
        <f>'[1]RC-1(PY)'!N245</f>
        <v>1</v>
      </c>
      <c r="O245" s="1">
        <f>'[1]RC-1(PY)'!O245</f>
        <v>3</v>
      </c>
      <c r="P245" s="1">
        <f>'[1]RC-1(PY)'!P245</f>
        <v>1</v>
      </c>
      <c r="Q245" s="1">
        <f>'[1]RC-1(PY)'!Q245</f>
        <v>1</v>
      </c>
      <c r="R245" s="1">
        <f>'[1]RC-1(PY)'!R245</f>
        <v>101</v>
      </c>
      <c r="S245" s="1">
        <f>'[1]RC-1(PY)'!S245</f>
        <v>3</v>
      </c>
      <c r="T245" s="1">
        <f>'[1]RC-1(PY)'!T245</f>
        <v>4</v>
      </c>
      <c r="U245" s="1">
        <f>'[1]RC-1(PY)'!U245</f>
        <v>0</v>
      </c>
      <c r="V245" s="1">
        <f>'[1]RC-1(PY)'!V245</f>
        <v>0</v>
      </c>
      <c r="W245" s="1">
        <f>'[1]RC-1(PY)'!W245</f>
        <v>1001</v>
      </c>
      <c r="X245" s="1">
        <f>'[1]RC-1(PY)'!X245</f>
        <v>8</v>
      </c>
      <c r="Y245" s="1">
        <f>'[1]RC-1(PY)'!Y245</f>
        <v>0</v>
      </c>
      <c r="Z245" s="1">
        <f>'[1]RC-1(PY)'!Z245</f>
        <v>0</v>
      </c>
      <c r="AA245" s="1">
        <f>'[1]RC-1(PY)'!AA245</f>
        <v>894</v>
      </c>
      <c r="AB245" s="1">
        <f>'[1]RC-1(PY)'!AB245</f>
        <v>474.02</v>
      </c>
      <c r="AC245" s="1">
        <f>'[1]RC-1(PY)'!AC245</f>
        <v>6.19</v>
      </c>
      <c r="AD245" s="1">
        <f>'[1]RC-1(PY)'!AD245</f>
        <v>20</v>
      </c>
      <c r="AE245" s="1">
        <f>'[1]RC-1(PY)'!AE245</f>
        <v>19.12</v>
      </c>
      <c r="AF245" s="1">
        <f>'[1]RC-1(PY)'!AF245</f>
        <v>4</v>
      </c>
      <c r="AG245" s="1">
        <f>'[1]RC-1(PY)'!AG245</f>
        <v>4</v>
      </c>
      <c r="AH245" s="1">
        <f>'[1]RC-1(PY)'!AH245</f>
        <v>4</v>
      </c>
      <c r="AI245" s="1">
        <f>'[1]RC-1(PY)'!AI245</f>
        <v>0</v>
      </c>
    </row>
    <row r="246" spans="1:35" x14ac:dyDescent="0.3">
      <c r="A246" s="1">
        <f>'[1]RC-1(PY)'!A246</f>
        <v>1</v>
      </c>
      <c r="B246" s="1">
        <f>'[1]RC-1(PY)'!B246</f>
        <v>1</v>
      </c>
      <c r="C246" s="1">
        <f>'[1]RC-1(PY)'!C246</f>
        <v>2024</v>
      </c>
      <c r="D246" s="1">
        <f>'[1]RC-1(PY)'!D246</f>
        <v>4</v>
      </c>
      <c r="E246" s="1">
        <f>'[1]RC-1(PY)'!E246</f>
        <v>340</v>
      </c>
      <c r="F246" s="1">
        <f>'[1]RC-1(PY)'!F246</f>
        <v>320</v>
      </c>
      <c r="G246" s="1">
        <f>'[1]RC-1(PY)'!G246</f>
        <v>24</v>
      </c>
      <c r="H246" s="1">
        <f>'[1]RC-1(PY)'!H246</f>
        <v>18</v>
      </c>
      <c r="I246" s="1">
        <f>'[1]RC-1(PY)'!I246</f>
        <v>5</v>
      </c>
      <c r="J246" s="1">
        <f>'[1]RC-1(PY)'!J246</f>
        <v>2</v>
      </c>
      <c r="K246" s="1">
        <f>'[1]RC-1(PY)'!K246</f>
        <v>3</v>
      </c>
      <c r="L246" s="1">
        <f>'[1]RC-1(PY)'!L246</f>
        <v>5</v>
      </c>
      <c r="M246" s="1">
        <f>'[1]RC-1(PY)'!M246</f>
        <v>1</v>
      </c>
      <c r="N246" s="1">
        <f>'[1]RC-1(PY)'!N246</f>
        <v>1</v>
      </c>
      <c r="O246" s="1">
        <f>'[1]RC-1(PY)'!O246</f>
        <v>5</v>
      </c>
      <c r="P246" s="1">
        <f>'[1]RC-1(PY)'!P246</f>
        <v>1</v>
      </c>
      <c r="Q246" s="1">
        <f>'[1]RC-1(PY)'!Q246</f>
        <v>1</v>
      </c>
      <c r="R246" s="1">
        <f>'[1]RC-1(PY)'!R246</f>
        <v>101</v>
      </c>
      <c r="S246" s="1">
        <f>'[1]RC-1(PY)'!S246</f>
        <v>3</v>
      </c>
      <c r="T246" s="1">
        <f>'[1]RC-1(PY)'!T246</f>
        <v>4</v>
      </c>
      <c r="U246" s="1">
        <f>'[1]RC-1(PY)'!U246</f>
        <v>0</v>
      </c>
      <c r="V246" s="1">
        <f>'[1]RC-1(PY)'!V246</f>
        <v>0</v>
      </c>
      <c r="W246" s="1">
        <f>'[1]RC-1(PY)'!W246</f>
        <v>1001</v>
      </c>
      <c r="X246" s="1">
        <f>'[1]RC-1(PY)'!X246</f>
        <v>8</v>
      </c>
      <c r="Y246" s="1">
        <f>'[1]RC-1(PY)'!Y246</f>
        <v>0</v>
      </c>
      <c r="Z246" s="1">
        <f>'[1]RC-1(PY)'!Z246</f>
        <v>0</v>
      </c>
      <c r="AA246" s="1">
        <f>'[1]RC-1(PY)'!AA246</f>
        <v>547</v>
      </c>
      <c r="AB246" s="1">
        <f>'[1]RC-1(PY)'!AB246</f>
        <v>813.55</v>
      </c>
      <c r="AC246" s="1">
        <f>'[1]RC-1(PY)'!AC246</f>
        <v>20.7529</v>
      </c>
      <c r="AD246" s="1">
        <f>'[1]RC-1(PY)'!AD246</f>
        <v>20</v>
      </c>
      <c r="AE246" s="1">
        <f>'[1]RC-1(PY)'!AE246</f>
        <v>21.343699999999998</v>
      </c>
      <c r="AF246" s="1">
        <f>'[1]RC-1(PY)'!AF246</f>
        <v>4</v>
      </c>
      <c r="AG246" s="1">
        <f>'[1]RC-1(PY)'!AG246</f>
        <v>4</v>
      </c>
      <c r="AH246" s="1">
        <f>'[1]RC-1(PY)'!AH246</f>
        <v>4</v>
      </c>
      <c r="AI246" s="1">
        <f>'[1]RC-1(PY)'!AI246</f>
        <v>0</v>
      </c>
    </row>
    <row r="247" spans="1:35" x14ac:dyDescent="0.3">
      <c r="A247" s="1">
        <f>'[1]RC-1(PY)'!A247</f>
        <v>1</v>
      </c>
      <c r="B247" s="1">
        <f>'[1]RC-1(PY)'!B247</f>
        <v>1</v>
      </c>
      <c r="C247" s="1">
        <f>'[1]RC-1(PY)'!C247</f>
        <v>2024</v>
      </c>
      <c r="D247" s="1">
        <f>'[1]RC-1(PY)'!D247</f>
        <v>4</v>
      </c>
      <c r="E247" s="1">
        <f>'[1]RC-1(PY)'!E247</f>
        <v>340</v>
      </c>
      <c r="F247" s="1">
        <f>'[1]RC-1(PY)'!F247</f>
        <v>320</v>
      </c>
      <c r="G247" s="1">
        <f>'[1]RC-1(PY)'!G247</f>
        <v>24</v>
      </c>
      <c r="H247" s="1">
        <f>'[1]RC-1(PY)'!H247</f>
        <v>19</v>
      </c>
      <c r="I247" s="1">
        <f>'[1]RC-1(PY)'!I247</f>
        <v>5</v>
      </c>
      <c r="J247" s="1">
        <f>'[1]RC-1(PY)'!J247</f>
        <v>2</v>
      </c>
      <c r="K247" s="1">
        <f>'[1]RC-1(PY)'!K247</f>
        <v>3</v>
      </c>
      <c r="L247" s="1">
        <f>'[1]RC-1(PY)'!L247</f>
        <v>6</v>
      </c>
      <c r="M247" s="1">
        <f>'[1]RC-1(PY)'!M247</f>
        <v>1</v>
      </c>
      <c r="N247" s="1">
        <f>'[1]RC-1(PY)'!N247</f>
        <v>1</v>
      </c>
      <c r="O247" s="1">
        <f>'[1]RC-1(PY)'!O247</f>
        <v>5</v>
      </c>
      <c r="P247" s="1">
        <f>'[1]RC-1(PY)'!P247</f>
        <v>1</v>
      </c>
      <c r="Q247" s="1">
        <f>'[1]RC-1(PY)'!Q247</f>
        <v>1</v>
      </c>
      <c r="R247" s="1">
        <f>'[1]RC-1(PY)'!R247</f>
        <v>101</v>
      </c>
      <c r="S247" s="1">
        <f>'[1]RC-1(PY)'!S247</f>
        <v>3</v>
      </c>
      <c r="T247" s="1">
        <f>'[1]RC-1(PY)'!T247</f>
        <v>4</v>
      </c>
      <c r="U247" s="1">
        <f>'[1]RC-1(PY)'!U247</f>
        <v>0</v>
      </c>
      <c r="V247" s="1">
        <f>'[1]RC-1(PY)'!V247</f>
        <v>0</v>
      </c>
      <c r="W247" s="1">
        <f>'[1]RC-1(PY)'!W247</f>
        <v>1001</v>
      </c>
      <c r="X247" s="1">
        <f>'[1]RC-1(PY)'!X247</f>
        <v>8</v>
      </c>
      <c r="Y247" s="1">
        <f>'[1]RC-1(PY)'!Y247</f>
        <v>0</v>
      </c>
      <c r="Z247" s="1">
        <f>'[1]RC-1(PY)'!Z247</f>
        <v>0</v>
      </c>
      <c r="AA247" s="1">
        <f>'[1]RC-1(PY)'!AA247</f>
        <v>248</v>
      </c>
      <c r="AB247" s="1">
        <f>'[1]RC-1(PY)'!AB247</f>
        <v>275</v>
      </c>
      <c r="AC247" s="1">
        <f>'[1]RC-1(PY)'!AC247</f>
        <v>0</v>
      </c>
      <c r="AD247" s="1">
        <f>'[1]RC-1(PY)'!AD247</f>
        <v>20</v>
      </c>
      <c r="AE247" s="1">
        <f>'[1]RC-1(PY)'!AE247</f>
        <v>4.6627999999999998</v>
      </c>
      <c r="AF247" s="1">
        <f>'[1]RC-1(PY)'!AF247</f>
        <v>4</v>
      </c>
      <c r="AG247" s="1">
        <f>'[1]RC-1(PY)'!AG247</f>
        <v>4</v>
      </c>
      <c r="AH247" s="1">
        <f>'[1]RC-1(PY)'!AH247</f>
        <v>4</v>
      </c>
      <c r="AI247" s="1">
        <f>'[1]RC-1(PY)'!AI247</f>
        <v>0</v>
      </c>
    </row>
    <row r="248" spans="1:35" x14ac:dyDescent="0.3">
      <c r="A248" s="1">
        <f>'[1]RC-1(PY)'!A248</f>
        <v>1</v>
      </c>
      <c r="B248" s="1">
        <f>'[1]RC-1(PY)'!B248</f>
        <v>1</v>
      </c>
      <c r="C248" s="1">
        <f>'[1]RC-1(PY)'!C248</f>
        <v>2024</v>
      </c>
      <c r="D248" s="1">
        <f>'[1]RC-1(PY)'!D248</f>
        <v>4</v>
      </c>
      <c r="E248" s="1">
        <f>'[1]RC-1(PY)'!E248</f>
        <v>340</v>
      </c>
      <c r="F248" s="1">
        <f>'[1]RC-1(PY)'!F248</f>
        <v>320</v>
      </c>
      <c r="G248" s="1">
        <f>'[1]RC-1(PY)'!G248</f>
        <v>24</v>
      </c>
      <c r="H248" s="1">
        <f>'[1]RC-1(PY)'!H248</f>
        <v>33</v>
      </c>
      <c r="I248" s="1">
        <f>'[1]RC-1(PY)'!I248</f>
        <v>5</v>
      </c>
      <c r="J248" s="1">
        <f>'[1]RC-1(PY)'!J248</f>
        <v>2</v>
      </c>
      <c r="K248" s="1">
        <f>'[1]RC-1(PY)'!K248</f>
        <v>3</v>
      </c>
      <c r="L248" s="1">
        <f>'[1]RC-1(PY)'!L248</f>
        <v>2</v>
      </c>
      <c r="M248" s="1">
        <f>'[1]RC-1(PY)'!M248</f>
        <v>1</v>
      </c>
      <c r="N248" s="1">
        <f>'[1]RC-1(PY)'!N248</f>
        <v>1</v>
      </c>
      <c r="O248" s="1">
        <f>'[1]RC-1(PY)'!O248</f>
        <v>5</v>
      </c>
      <c r="P248" s="1">
        <f>'[1]RC-1(PY)'!P248</f>
        <v>1</v>
      </c>
      <c r="Q248" s="1">
        <f>'[1]RC-1(PY)'!Q248</f>
        <v>1</v>
      </c>
      <c r="R248" s="1">
        <f>'[1]RC-1(PY)'!R248</f>
        <v>101</v>
      </c>
      <c r="S248" s="1">
        <f>'[1]RC-1(PY)'!S248</f>
        <v>3</v>
      </c>
      <c r="T248" s="1">
        <f>'[1]RC-1(PY)'!T248</f>
        <v>4</v>
      </c>
      <c r="U248" s="1">
        <f>'[1]RC-1(PY)'!U248</f>
        <v>0</v>
      </c>
      <c r="V248" s="1">
        <f>'[1]RC-1(PY)'!V248</f>
        <v>0</v>
      </c>
      <c r="W248" s="1">
        <f>'[1]RC-1(PY)'!W248</f>
        <v>1001</v>
      </c>
      <c r="X248" s="1">
        <f>'[1]RC-1(PY)'!X248</f>
        <v>8</v>
      </c>
      <c r="Y248" s="1">
        <f>'[1]RC-1(PY)'!Y248</f>
        <v>0</v>
      </c>
      <c r="Z248" s="1">
        <f>'[1]RC-1(PY)'!Z248</f>
        <v>0</v>
      </c>
      <c r="AA248" s="1">
        <f>'[1]RC-1(PY)'!AA248</f>
        <v>582</v>
      </c>
      <c r="AB248" s="1">
        <f>'[1]RC-1(PY)'!AB248</f>
        <v>925.05</v>
      </c>
      <c r="AC248" s="1">
        <f>'[1]RC-1(PY)'!AC248</f>
        <v>16.482500000000002</v>
      </c>
      <c r="AD248" s="1">
        <f>'[1]RC-1(PY)'!AD248</f>
        <v>20</v>
      </c>
      <c r="AE248" s="1">
        <f>'[1]RC-1(PY)'!AE248</f>
        <v>20.456099999999999</v>
      </c>
      <c r="AF248" s="1">
        <f>'[1]RC-1(PY)'!AF248</f>
        <v>4</v>
      </c>
      <c r="AG248" s="1">
        <f>'[1]RC-1(PY)'!AG248</f>
        <v>4</v>
      </c>
      <c r="AH248" s="1">
        <f>'[1]RC-1(PY)'!AH248</f>
        <v>4</v>
      </c>
      <c r="AI248" s="1">
        <f>'[1]RC-1(PY)'!AI248</f>
        <v>0</v>
      </c>
    </row>
    <row r="249" spans="1:35" x14ac:dyDescent="0.3">
      <c r="A249" s="1">
        <f>'[1]RC-1(PY)'!A249</f>
        <v>1</v>
      </c>
      <c r="B249" s="1">
        <f>'[1]RC-1(PY)'!B249</f>
        <v>1</v>
      </c>
      <c r="C249" s="1">
        <f>'[1]RC-1(PY)'!C249</f>
        <v>2024</v>
      </c>
      <c r="D249" s="1">
        <f>'[1]RC-1(PY)'!D249</f>
        <v>4</v>
      </c>
      <c r="E249" s="1">
        <f>'[1]RC-1(PY)'!E249</f>
        <v>340</v>
      </c>
      <c r="F249" s="1">
        <f>'[1]RC-1(PY)'!F249</f>
        <v>320</v>
      </c>
      <c r="G249" s="1">
        <f>'[1]RC-1(PY)'!G249</f>
        <v>24</v>
      </c>
      <c r="H249" s="1">
        <f>'[1]RC-1(PY)'!H249</f>
        <v>14</v>
      </c>
      <c r="I249" s="1">
        <f>'[1]RC-1(PY)'!I249</f>
        <v>5</v>
      </c>
      <c r="J249" s="1">
        <f>'[1]RC-1(PY)'!J249</f>
        <v>3</v>
      </c>
      <c r="K249" s="1">
        <f>'[1]RC-1(PY)'!K249</f>
        <v>3</v>
      </c>
      <c r="L249" s="1">
        <f>'[1]RC-1(PY)'!L249</f>
        <v>2</v>
      </c>
      <c r="M249" s="1">
        <f>'[1]RC-1(PY)'!M249</f>
        <v>1</v>
      </c>
      <c r="N249" s="1">
        <f>'[1]RC-1(PY)'!N249</f>
        <v>1</v>
      </c>
      <c r="O249" s="1">
        <f>'[1]RC-1(PY)'!O249</f>
        <v>5</v>
      </c>
      <c r="P249" s="1">
        <f>'[1]RC-1(PY)'!P249</f>
        <v>1</v>
      </c>
      <c r="Q249" s="1">
        <f>'[1]RC-1(PY)'!Q249</f>
        <v>0</v>
      </c>
      <c r="R249" s="1">
        <f>'[1]RC-1(PY)'!R249</f>
        <v>101</v>
      </c>
      <c r="S249" s="1">
        <f>'[1]RC-1(PY)'!S249</f>
        <v>3</v>
      </c>
      <c r="T249" s="1">
        <f>'[1]RC-1(PY)'!T249</f>
        <v>4</v>
      </c>
      <c r="U249" s="1">
        <f>'[1]RC-1(PY)'!U249</f>
        <v>0</v>
      </c>
      <c r="V249" s="1">
        <f>'[1]RC-1(PY)'!V249</f>
        <v>0</v>
      </c>
      <c r="W249" s="1">
        <f>'[1]RC-1(PY)'!W249</f>
        <v>1001</v>
      </c>
      <c r="X249" s="1">
        <f>'[1]RC-1(PY)'!X249</f>
        <v>8</v>
      </c>
      <c r="Y249" s="1">
        <f>'[1]RC-1(PY)'!Y249</f>
        <v>0</v>
      </c>
      <c r="Z249" s="1">
        <f>'[1]RC-1(PY)'!Z249</f>
        <v>0</v>
      </c>
      <c r="AA249" s="1">
        <f>'[1]RC-1(PY)'!AA249</f>
        <v>415</v>
      </c>
      <c r="AB249" s="1">
        <f>'[1]RC-1(PY)'!AB249</f>
        <v>1470.9289000000001</v>
      </c>
      <c r="AC249" s="1">
        <f>'[1]RC-1(PY)'!AC249</f>
        <v>24.1358</v>
      </c>
      <c r="AD249" s="1">
        <f>'[1]RC-1(PY)'!AD249</f>
        <v>20</v>
      </c>
      <c r="AE249" s="1">
        <f>'[1]RC-1(PY)'!AE249</f>
        <v>28.004899999999999</v>
      </c>
      <c r="AF249" s="1">
        <f>'[1]RC-1(PY)'!AF249</f>
        <v>4</v>
      </c>
      <c r="AG249" s="1">
        <f>'[1]RC-1(PY)'!AG249</f>
        <v>4</v>
      </c>
      <c r="AH249" s="1">
        <f>'[1]RC-1(PY)'!AH249</f>
        <v>4</v>
      </c>
      <c r="AI249" s="1">
        <f>'[1]RC-1(PY)'!AI249</f>
        <v>0</v>
      </c>
    </row>
    <row r="250" spans="1:35" x14ac:dyDescent="0.3">
      <c r="A250" s="1">
        <f>'[1]RC-1(PY)'!A250</f>
        <v>1</v>
      </c>
      <c r="B250" s="1">
        <f>'[1]RC-1(PY)'!B250</f>
        <v>1</v>
      </c>
      <c r="C250" s="1">
        <f>'[1]RC-1(PY)'!C250</f>
        <v>2024</v>
      </c>
      <c r="D250" s="1">
        <f>'[1]RC-1(PY)'!D250</f>
        <v>4</v>
      </c>
      <c r="E250" s="1">
        <f>'[1]RC-1(PY)'!E250</f>
        <v>340</v>
      </c>
      <c r="F250" s="1">
        <f>'[1]RC-1(PY)'!F250</f>
        <v>320</v>
      </c>
      <c r="G250" s="1">
        <f>'[1]RC-1(PY)'!G250</f>
        <v>24</v>
      </c>
      <c r="H250" s="1">
        <f>'[1]RC-1(PY)'!H250</f>
        <v>33</v>
      </c>
      <c r="I250" s="1">
        <f>'[1]RC-1(PY)'!I250</f>
        <v>5</v>
      </c>
      <c r="J250" s="1">
        <f>'[1]RC-1(PY)'!J250</f>
        <v>3</v>
      </c>
      <c r="K250" s="1">
        <f>'[1]RC-1(PY)'!K250</f>
        <v>3</v>
      </c>
      <c r="L250" s="1">
        <f>'[1]RC-1(PY)'!L250</f>
        <v>2</v>
      </c>
      <c r="M250" s="1">
        <f>'[1]RC-1(PY)'!M250</f>
        <v>1</v>
      </c>
      <c r="N250" s="1">
        <f>'[1]RC-1(PY)'!N250</f>
        <v>3</v>
      </c>
      <c r="O250" s="1">
        <f>'[1]RC-1(PY)'!O250</f>
        <v>0</v>
      </c>
      <c r="P250" s="1">
        <f>'[1]RC-1(PY)'!P250</f>
        <v>1</v>
      </c>
      <c r="Q250" s="1">
        <f>'[1]RC-1(PY)'!Q250</f>
        <v>1</v>
      </c>
      <c r="R250" s="1">
        <f>'[1]RC-1(PY)'!R250</f>
        <v>101</v>
      </c>
      <c r="S250" s="1">
        <f>'[1]RC-1(PY)'!S250</f>
        <v>3</v>
      </c>
      <c r="T250" s="1">
        <f>'[1]RC-1(PY)'!T250</f>
        <v>4</v>
      </c>
      <c r="U250" s="1">
        <f>'[1]RC-1(PY)'!U250</f>
        <v>0</v>
      </c>
      <c r="V250" s="1">
        <f>'[1]RC-1(PY)'!V250</f>
        <v>0</v>
      </c>
      <c r="W250" s="1">
        <f>'[1]RC-1(PY)'!W250</f>
        <v>1001</v>
      </c>
      <c r="X250" s="1">
        <f>'[1]RC-1(PY)'!X250</f>
        <v>8</v>
      </c>
      <c r="Y250" s="1">
        <f>'[1]RC-1(PY)'!Y250</f>
        <v>0</v>
      </c>
      <c r="Z250" s="1">
        <f>'[1]RC-1(PY)'!Z250</f>
        <v>0</v>
      </c>
      <c r="AA250" s="1">
        <f>'[1]RC-1(PY)'!AA250</f>
        <v>695</v>
      </c>
      <c r="AB250" s="1">
        <f>'[1]RC-1(PY)'!AB250</f>
        <v>1153.3599999999999</v>
      </c>
      <c r="AC250" s="1">
        <f>'[1]RC-1(PY)'!AC250</f>
        <v>35.490299999999998</v>
      </c>
      <c r="AD250" s="1">
        <f>'[1]RC-1(PY)'!AD250</f>
        <v>20</v>
      </c>
      <c r="AE250" s="1">
        <f>'[1]RC-1(PY)'!AE250</f>
        <v>36.969299999999997</v>
      </c>
      <c r="AF250" s="1">
        <f>'[1]RC-1(PY)'!AF250</f>
        <v>4</v>
      </c>
      <c r="AG250" s="1">
        <f>'[1]RC-1(PY)'!AG250</f>
        <v>4</v>
      </c>
      <c r="AH250" s="1">
        <f>'[1]RC-1(PY)'!AH250</f>
        <v>4</v>
      </c>
      <c r="AI250" s="1">
        <f>'[1]RC-1(PY)'!AI250</f>
        <v>0</v>
      </c>
    </row>
    <row r="251" spans="1:35" x14ac:dyDescent="0.3">
      <c r="A251" s="1">
        <f>'[1]RC-1(PY)'!A251</f>
        <v>1</v>
      </c>
      <c r="B251" s="1">
        <f>'[1]RC-1(PY)'!B251</f>
        <v>1</v>
      </c>
      <c r="C251" s="1">
        <f>'[1]RC-1(PY)'!C251</f>
        <v>2024</v>
      </c>
      <c r="D251" s="1">
        <f>'[1]RC-1(PY)'!D251</f>
        <v>4</v>
      </c>
      <c r="E251" s="1">
        <f>'[1]RC-1(PY)'!E251</f>
        <v>340</v>
      </c>
      <c r="F251" s="1">
        <f>'[1]RC-1(PY)'!F251</f>
        <v>320</v>
      </c>
      <c r="G251" s="1">
        <f>'[1]RC-1(PY)'!G251</f>
        <v>24</v>
      </c>
      <c r="H251" s="1">
        <f>'[1]RC-1(PY)'!H251</f>
        <v>1</v>
      </c>
      <c r="I251" s="1">
        <f>'[1]RC-1(PY)'!I251</f>
        <v>6</v>
      </c>
      <c r="J251" s="1">
        <f>'[1]RC-1(PY)'!J251</f>
        <v>1</v>
      </c>
      <c r="K251" s="1">
        <f>'[1]RC-1(PY)'!K251</f>
        <v>3</v>
      </c>
      <c r="L251" s="1">
        <f>'[1]RC-1(PY)'!L251</f>
        <v>2</v>
      </c>
      <c r="M251" s="1">
        <f>'[1]RC-1(PY)'!M251</f>
        <v>1</v>
      </c>
      <c r="N251" s="1">
        <f>'[1]RC-1(PY)'!N251</f>
        <v>4</v>
      </c>
      <c r="O251" s="1">
        <f>'[1]RC-1(PY)'!O251</f>
        <v>9</v>
      </c>
      <c r="P251" s="1">
        <f>'[1]RC-1(PY)'!P251</f>
        <v>1</v>
      </c>
      <c r="Q251" s="1">
        <f>'[1]RC-1(PY)'!Q251</f>
        <v>1</v>
      </c>
      <c r="R251" s="1">
        <f>'[1]RC-1(PY)'!R251</f>
        <v>101</v>
      </c>
      <c r="S251" s="1">
        <f>'[1]RC-1(PY)'!S251</f>
        <v>3</v>
      </c>
      <c r="T251" s="1">
        <f>'[1]RC-1(PY)'!T251</f>
        <v>4</v>
      </c>
      <c r="U251" s="1">
        <f>'[1]RC-1(PY)'!U251</f>
        <v>0</v>
      </c>
      <c r="V251" s="1">
        <f>'[1]RC-1(PY)'!V251</f>
        <v>0</v>
      </c>
      <c r="W251" s="1">
        <f>'[1]RC-1(PY)'!W251</f>
        <v>1001</v>
      </c>
      <c r="X251" s="1">
        <f>'[1]RC-1(PY)'!X251</f>
        <v>8</v>
      </c>
      <c r="Y251" s="1">
        <f>'[1]RC-1(PY)'!Y251</f>
        <v>0</v>
      </c>
      <c r="Z251" s="1">
        <f>'[1]RC-1(PY)'!Z251</f>
        <v>0</v>
      </c>
      <c r="AA251" s="1">
        <f>'[1]RC-1(PY)'!AA251</f>
        <v>688</v>
      </c>
      <c r="AB251" s="1">
        <f>'[1]RC-1(PY)'!AB251</f>
        <v>2936.3</v>
      </c>
      <c r="AC251" s="1">
        <f>'[1]RC-1(PY)'!AC251</f>
        <v>9.5202000000000009</v>
      </c>
      <c r="AD251" s="1">
        <f>'[1]RC-1(PY)'!AD251</f>
        <v>20</v>
      </c>
      <c r="AE251" s="1">
        <f>'[1]RC-1(PY)'!AE251</f>
        <v>52.99</v>
      </c>
      <c r="AF251" s="1">
        <f>'[1]RC-1(PY)'!AF251</f>
        <v>4</v>
      </c>
      <c r="AG251" s="1">
        <f>'[1]RC-1(PY)'!AG251</f>
        <v>4</v>
      </c>
      <c r="AH251" s="1">
        <f>'[1]RC-1(PY)'!AH251</f>
        <v>4</v>
      </c>
      <c r="AI251" s="1">
        <f>'[1]RC-1(PY)'!AI251</f>
        <v>0</v>
      </c>
    </row>
    <row r="252" spans="1:35" x14ac:dyDescent="0.3">
      <c r="A252" s="1">
        <f>'[1]RC-1(PY)'!A252</f>
        <v>1</v>
      </c>
      <c r="B252" s="1">
        <f>'[1]RC-1(PY)'!B252</f>
        <v>1</v>
      </c>
      <c r="C252" s="1">
        <f>'[1]RC-1(PY)'!C252</f>
        <v>2024</v>
      </c>
      <c r="D252" s="1">
        <f>'[1]RC-1(PY)'!D252</f>
        <v>4</v>
      </c>
      <c r="E252" s="1">
        <f>'[1]RC-1(PY)'!E252</f>
        <v>340</v>
      </c>
      <c r="F252" s="1">
        <f>'[1]RC-1(PY)'!F252</f>
        <v>320</v>
      </c>
      <c r="G252" s="1">
        <f>'[1]RC-1(PY)'!G252</f>
        <v>24</v>
      </c>
      <c r="H252" s="1">
        <f>'[1]RC-1(PY)'!H252</f>
        <v>3</v>
      </c>
      <c r="I252" s="1">
        <f>'[1]RC-1(PY)'!I252</f>
        <v>6</v>
      </c>
      <c r="J252" s="1">
        <f>'[1]RC-1(PY)'!J252</f>
        <v>1</v>
      </c>
      <c r="K252" s="1">
        <f>'[1]RC-1(PY)'!K252</f>
        <v>3</v>
      </c>
      <c r="L252" s="1">
        <f>'[1]RC-1(PY)'!L252</f>
        <v>2</v>
      </c>
      <c r="M252" s="1">
        <f>'[1]RC-1(PY)'!M252</f>
        <v>1</v>
      </c>
      <c r="N252" s="1">
        <f>'[1]RC-1(PY)'!N252</f>
        <v>1</v>
      </c>
      <c r="O252" s="1">
        <f>'[1]RC-1(PY)'!O252</f>
        <v>1</v>
      </c>
      <c r="P252" s="1">
        <f>'[1]RC-1(PY)'!P252</f>
        <v>1</v>
      </c>
      <c r="Q252" s="1">
        <f>'[1]RC-1(PY)'!Q252</f>
        <v>1</v>
      </c>
      <c r="R252" s="1">
        <f>'[1]RC-1(PY)'!R252</f>
        <v>101</v>
      </c>
      <c r="S252" s="1">
        <f>'[1]RC-1(PY)'!S252</f>
        <v>3</v>
      </c>
      <c r="T252" s="1">
        <f>'[1]RC-1(PY)'!T252</f>
        <v>4</v>
      </c>
      <c r="U252" s="1">
        <f>'[1]RC-1(PY)'!U252</f>
        <v>0</v>
      </c>
      <c r="V252" s="1">
        <f>'[1]RC-1(PY)'!V252</f>
        <v>0</v>
      </c>
      <c r="W252" s="1">
        <f>'[1]RC-1(PY)'!W252</f>
        <v>1001</v>
      </c>
      <c r="X252" s="1">
        <f>'[1]RC-1(PY)'!X252</f>
        <v>8</v>
      </c>
      <c r="Y252" s="1">
        <f>'[1]RC-1(PY)'!Y252</f>
        <v>0</v>
      </c>
      <c r="Z252" s="1">
        <f>'[1]RC-1(PY)'!Z252</f>
        <v>0</v>
      </c>
      <c r="AA252" s="1">
        <f>'[1]RC-1(PY)'!AA252</f>
        <v>1333</v>
      </c>
      <c r="AB252" s="1">
        <f>'[1]RC-1(PY)'!AB252</f>
        <v>658.7</v>
      </c>
      <c r="AC252" s="1">
        <f>'[1]RC-1(PY)'!AC252</f>
        <v>9.2268000000000008</v>
      </c>
      <c r="AD252" s="1">
        <f>'[1]RC-1(PY)'!AD252</f>
        <v>20</v>
      </c>
      <c r="AE252" s="1">
        <f>'[1]RC-1(PY)'!AE252</f>
        <v>14.353400000000001</v>
      </c>
      <c r="AF252" s="1">
        <f>'[1]RC-1(PY)'!AF252</f>
        <v>4</v>
      </c>
      <c r="AG252" s="1">
        <f>'[1]RC-1(PY)'!AG252</f>
        <v>4</v>
      </c>
      <c r="AH252" s="1">
        <f>'[1]RC-1(PY)'!AH252</f>
        <v>4</v>
      </c>
      <c r="AI252" s="1">
        <f>'[1]RC-1(PY)'!AI252</f>
        <v>0</v>
      </c>
    </row>
    <row r="253" spans="1:35" x14ac:dyDescent="0.3">
      <c r="A253" s="1">
        <f>'[1]RC-1(PY)'!A253</f>
        <v>1</v>
      </c>
      <c r="B253" s="1">
        <f>'[1]RC-1(PY)'!B253</f>
        <v>1</v>
      </c>
      <c r="C253" s="1">
        <f>'[1]RC-1(PY)'!C253</f>
        <v>2024</v>
      </c>
      <c r="D253" s="1">
        <f>'[1]RC-1(PY)'!D253</f>
        <v>4</v>
      </c>
      <c r="E253" s="1">
        <f>'[1]RC-1(PY)'!E253</f>
        <v>340</v>
      </c>
      <c r="F253" s="1">
        <f>'[1]RC-1(PY)'!F253</f>
        <v>320</v>
      </c>
      <c r="G253" s="1">
        <f>'[1]RC-1(PY)'!G253</f>
        <v>24</v>
      </c>
      <c r="H253" s="1">
        <f>'[1]RC-1(PY)'!H253</f>
        <v>7</v>
      </c>
      <c r="I253" s="1">
        <f>'[1]RC-1(PY)'!I253</f>
        <v>6</v>
      </c>
      <c r="J253" s="1">
        <f>'[1]RC-1(PY)'!J253</f>
        <v>1</v>
      </c>
      <c r="K253" s="1">
        <f>'[1]RC-1(PY)'!K253</f>
        <v>3</v>
      </c>
      <c r="L253" s="1">
        <f>'[1]RC-1(PY)'!L253</f>
        <v>2</v>
      </c>
      <c r="M253" s="1">
        <f>'[1]RC-1(PY)'!M253</f>
        <v>1</v>
      </c>
      <c r="N253" s="1">
        <f>'[1]RC-1(PY)'!N253</f>
        <v>4</v>
      </c>
      <c r="O253" s="1">
        <f>'[1]RC-1(PY)'!O253</f>
        <v>9</v>
      </c>
      <c r="P253" s="1">
        <f>'[1]RC-1(PY)'!P253</f>
        <v>0</v>
      </c>
      <c r="Q253" s="1">
        <f>'[1]RC-1(PY)'!Q253</f>
        <v>0</v>
      </c>
      <c r="R253" s="1">
        <f>'[1]RC-1(PY)'!R253</f>
        <v>101</v>
      </c>
      <c r="S253" s="1">
        <f>'[1]RC-1(PY)'!S253</f>
        <v>3</v>
      </c>
      <c r="T253" s="1">
        <f>'[1]RC-1(PY)'!T253</f>
        <v>4</v>
      </c>
      <c r="U253" s="1">
        <f>'[1]RC-1(PY)'!U253</f>
        <v>0</v>
      </c>
      <c r="V253" s="1">
        <f>'[1]RC-1(PY)'!V253</f>
        <v>0</v>
      </c>
      <c r="W253" s="1">
        <f>'[1]RC-1(PY)'!W253</f>
        <v>1001</v>
      </c>
      <c r="X253" s="1">
        <f>'[1]RC-1(PY)'!X253</f>
        <v>8</v>
      </c>
      <c r="Y253" s="1">
        <f>'[1]RC-1(PY)'!Y253</f>
        <v>0</v>
      </c>
      <c r="Z253" s="1">
        <f>'[1]RC-1(PY)'!Z253</f>
        <v>0</v>
      </c>
      <c r="AA253" s="1">
        <f>'[1]RC-1(PY)'!AA253</f>
        <v>730</v>
      </c>
      <c r="AB253" s="1">
        <f>'[1]RC-1(PY)'!AB253</f>
        <v>1124.6199999999999</v>
      </c>
      <c r="AC253" s="1">
        <f>'[1]RC-1(PY)'!AC253</f>
        <v>13.9902</v>
      </c>
      <c r="AD253" s="1">
        <f>'[1]RC-1(PY)'!AD253</f>
        <v>20</v>
      </c>
      <c r="AE253" s="1">
        <f>'[1]RC-1(PY)'!AE253</f>
        <v>19.408300000000001</v>
      </c>
      <c r="AF253" s="1">
        <f>'[1]RC-1(PY)'!AF253</f>
        <v>4</v>
      </c>
      <c r="AG253" s="1">
        <f>'[1]RC-1(PY)'!AG253</f>
        <v>4</v>
      </c>
      <c r="AH253" s="1">
        <f>'[1]RC-1(PY)'!AH253</f>
        <v>4</v>
      </c>
      <c r="AI253" s="1">
        <f>'[1]RC-1(PY)'!AI253</f>
        <v>0</v>
      </c>
    </row>
    <row r="254" spans="1:35" x14ac:dyDescent="0.3">
      <c r="A254" s="1">
        <f>'[1]RC-1(PY)'!A254</f>
        <v>1</v>
      </c>
      <c r="B254" s="1">
        <f>'[1]RC-1(PY)'!B254</f>
        <v>1</v>
      </c>
      <c r="C254" s="1">
        <f>'[1]RC-1(PY)'!C254</f>
        <v>2024</v>
      </c>
      <c r="D254" s="1">
        <f>'[1]RC-1(PY)'!D254</f>
        <v>4</v>
      </c>
      <c r="E254" s="1">
        <f>'[1]RC-1(PY)'!E254</f>
        <v>340</v>
      </c>
      <c r="F254" s="1">
        <f>'[1]RC-1(PY)'!F254</f>
        <v>320</v>
      </c>
      <c r="G254" s="1">
        <f>'[1]RC-1(PY)'!G254</f>
        <v>24</v>
      </c>
      <c r="H254" s="1">
        <f>'[1]RC-1(PY)'!H254</f>
        <v>8</v>
      </c>
      <c r="I254" s="1">
        <f>'[1]RC-1(PY)'!I254</f>
        <v>6</v>
      </c>
      <c r="J254" s="1">
        <f>'[1]RC-1(PY)'!J254</f>
        <v>1</v>
      </c>
      <c r="K254" s="1">
        <f>'[1]RC-1(PY)'!K254</f>
        <v>3</v>
      </c>
      <c r="L254" s="1">
        <f>'[1]RC-1(PY)'!L254</f>
        <v>1</v>
      </c>
      <c r="M254" s="1">
        <f>'[1]RC-1(PY)'!M254</f>
        <v>1</v>
      </c>
      <c r="N254" s="1">
        <f>'[1]RC-1(PY)'!N254</f>
        <v>1</v>
      </c>
      <c r="O254" s="1">
        <f>'[1]RC-1(PY)'!O254</f>
        <v>5</v>
      </c>
      <c r="P254" s="1">
        <f>'[1]RC-1(PY)'!P254</f>
        <v>1</v>
      </c>
      <c r="Q254" s="1">
        <f>'[1]RC-1(PY)'!Q254</f>
        <v>1</v>
      </c>
      <c r="R254" s="1">
        <f>'[1]RC-1(PY)'!R254</f>
        <v>101</v>
      </c>
      <c r="S254" s="1">
        <f>'[1]RC-1(PY)'!S254</f>
        <v>3</v>
      </c>
      <c r="T254" s="1">
        <f>'[1]RC-1(PY)'!T254</f>
        <v>4</v>
      </c>
      <c r="U254" s="1">
        <f>'[1]RC-1(PY)'!U254</f>
        <v>0</v>
      </c>
      <c r="V254" s="1">
        <f>'[1]RC-1(PY)'!V254</f>
        <v>0</v>
      </c>
      <c r="W254" s="1">
        <f>'[1]RC-1(PY)'!W254</f>
        <v>1001</v>
      </c>
      <c r="X254" s="1">
        <f>'[1]RC-1(PY)'!X254</f>
        <v>8</v>
      </c>
      <c r="Y254" s="1">
        <f>'[1]RC-1(PY)'!Y254</f>
        <v>0</v>
      </c>
      <c r="Z254" s="1">
        <f>'[1]RC-1(PY)'!Z254</f>
        <v>0</v>
      </c>
      <c r="AA254" s="1">
        <f>'[1]RC-1(PY)'!AA254</f>
        <v>570</v>
      </c>
      <c r="AB254" s="1">
        <f>'[1]RC-1(PY)'!AB254</f>
        <v>1623.67</v>
      </c>
      <c r="AC254" s="1">
        <f>'[1]RC-1(PY)'!AC254</f>
        <v>27.151399999999999</v>
      </c>
      <c r="AD254" s="1">
        <f>'[1]RC-1(PY)'!AD254</f>
        <v>20</v>
      </c>
      <c r="AE254" s="1">
        <f>'[1]RC-1(PY)'!AE254</f>
        <v>35.546500000000002</v>
      </c>
      <c r="AF254" s="1">
        <f>'[1]RC-1(PY)'!AF254</f>
        <v>4</v>
      </c>
      <c r="AG254" s="1">
        <f>'[1]RC-1(PY)'!AG254</f>
        <v>4</v>
      </c>
      <c r="AH254" s="1">
        <f>'[1]RC-1(PY)'!AH254</f>
        <v>4</v>
      </c>
      <c r="AI254" s="1">
        <f>'[1]RC-1(PY)'!AI254</f>
        <v>0</v>
      </c>
    </row>
    <row r="255" spans="1:35" x14ac:dyDescent="0.3">
      <c r="A255" s="1">
        <f>'[1]RC-1(PY)'!A255</f>
        <v>1</v>
      </c>
      <c r="B255" s="1">
        <f>'[1]RC-1(PY)'!B255</f>
        <v>1</v>
      </c>
      <c r="C255" s="1">
        <f>'[1]RC-1(PY)'!C255</f>
        <v>2024</v>
      </c>
      <c r="D255" s="1">
        <f>'[1]RC-1(PY)'!D255</f>
        <v>4</v>
      </c>
      <c r="E255" s="1">
        <f>'[1]RC-1(PY)'!E255</f>
        <v>340</v>
      </c>
      <c r="F255" s="1">
        <f>'[1]RC-1(PY)'!F255</f>
        <v>320</v>
      </c>
      <c r="G255" s="1">
        <f>'[1]RC-1(PY)'!G255</f>
        <v>24</v>
      </c>
      <c r="H255" s="1">
        <f>'[1]RC-1(PY)'!H255</f>
        <v>9</v>
      </c>
      <c r="I255" s="1">
        <f>'[1]RC-1(PY)'!I255</f>
        <v>6</v>
      </c>
      <c r="J255" s="1">
        <f>'[1]RC-1(PY)'!J255</f>
        <v>1</v>
      </c>
      <c r="K255" s="1">
        <f>'[1]RC-1(PY)'!K255</f>
        <v>3</v>
      </c>
      <c r="L255" s="1">
        <f>'[1]RC-1(PY)'!L255</f>
        <v>1</v>
      </c>
      <c r="M255" s="1">
        <f>'[1]RC-1(PY)'!M255</f>
        <v>1</v>
      </c>
      <c r="N255" s="1">
        <f>'[1]RC-1(PY)'!N255</f>
        <v>9</v>
      </c>
      <c r="O255" s="1">
        <f>'[1]RC-1(PY)'!O255</f>
        <v>9</v>
      </c>
      <c r="P255" s="1">
        <f>'[1]RC-1(PY)'!P255</f>
        <v>1</v>
      </c>
      <c r="Q255" s="1">
        <f>'[1]RC-1(PY)'!Q255</f>
        <v>1</v>
      </c>
      <c r="R255" s="1">
        <f>'[1]RC-1(PY)'!R255</f>
        <v>101</v>
      </c>
      <c r="S255" s="1">
        <f>'[1]RC-1(PY)'!S255</f>
        <v>3</v>
      </c>
      <c r="T255" s="1">
        <f>'[1]RC-1(PY)'!T255</f>
        <v>4</v>
      </c>
      <c r="U255" s="1">
        <f>'[1]RC-1(PY)'!U255</f>
        <v>0</v>
      </c>
      <c r="V255" s="1">
        <f>'[1]RC-1(PY)'!V255</f>
        <v>0</v>
      </c>
      <c r="W255" s="1">
        <f>'[1]RC-1(PY)'!W255</f>
        <v>1001</v>
      </c>
      <c r="X255" s="1">
        <f>'[1]RC-1(PY)'!X255</f>
        <v>8</v>
      </c>
      <c r="Y255" s="1">
        <f>'[1]RC-1(PY)'!Y255</f>
        <v>0</v>
      </c>
      <c r="Z255" s="1">
        <f>'[1]RC-1(PY)'!Z255</f>
        <v>0</v>
      </c>
      <c r="AA255" s="1">
        <f>'[1]RC-1(PY)'!AA255</f>
        <v>805</v>
      </c>
      <c r="AB255" s="1">
        <f>'[1]RC-1(PY)'!AB255</f>
        <v>1052.1600000000001</v>
      </c>
      <c r="AC255" s="1">
        <f>'[1]RC-1(PY)'!AC255</f>
        <v>22.533200000000001</v>
      </c>
      <c r="AD255" s="1">
        <f>'[1]RC-1(PY)'!AD255</f>
        <v>20</v>
      </c>
      <c r="AE255" s="1">
        <f>'[1]RC-1(PY)'!AE255</f>
        <v>26.102</v>
      </c>
      <c r="AF255" s="1">
        <f>'[1]RC-1(PY)'!AF255</f>
        <v>4</v>
      </c>
      <c r="AG255" s="1">
        <f>'[1]RC-1(PY)'!AG255</f>
        <v>4</v>
      </c>
      <c r="AH255" s="1">
        <f>'[1]RC-1(PY)'!AH255</f>
        <v>4</v>
      </c>
      <c r="AI255" s="1">
        <f>'[1]RC-1(PY)'!AI255</f>
        <v>0</v>
      </c>
    </row>
    <row r="256" spans="1:35" x14ac:dyDescent="0.3">
      <c r="A256" s="1">
        <f>'[1]RC-1(PY)'!A256</f>
        <v>1</v>
      </c>
      <c r="B256" s="1">
        <f>'[1]RC-1(PY)'!B256</f>
        <v>1</v>
      </c>
      <c r="C256" s="1">
        <f>'[1]RC-1(PY)'!C256</f>
        <v>2024</v>
      </c>
      <c r="D256" s="1">
        <f>'[1]RC-1(PY)'!D256</f>
        <v>4</v>
      </c>
      <c r="E256" s="1">
        <f>'[1]RC-1(PY)'!E256</f>
        <v>340</v>
      </c>
      <c r="F256" s="1">
        <f>'[1]RC-1(PY)'!F256</f>
        <v>320</v>
      </c>
      <c r="G256" s="1">
        <f>'[1]RC-1(PY)'!G256</f>
        <v>24</v>
      </c>
      <c r="H256" s="1">
        <f>'[1]RC-1(PY)'!H256</f>
        <v>18</v>
      </c>
      <c r="I256" s="1">
        <f>'[1]RC-1(PY)'!I256</f>
        <v>6</v>
      </c>
      <c r="J256" s="1">
        <f>'[1]RC-1(PY)'!J256</f>
        <v>1</v>
      </c>
      <c r="K256" s="1">
        <f>'[1]RC-1(PY)'!K256</f>
        <v>3</v>
      </c>
      <c r="L256" s="1">
        <f>'[1]RC-1(PY)'!L256</f>
        <v>7</v>
      </c>
      <c r="M256" s="1">
        <f>'[1]RC-1(PY)'!M256</f>
        <v>1</v>
      </c>
      <c r="N256" s="1">
        <f>'[1]RC-1(PY)'!N256</f>
        <v>1</v>
      </c>
      <c r="O256" s="1">
        <f>'[1]RC-1(PY)'!O256</f>
        <v>5</v>
      </c>
      <c r="P256" s="1">
        <f>'[1]RC-1(PY)'!P256</f>
        <v>1</v>
      </c>
      <c r="Q256" s="1">
        <f>'[1]RC-1(PY)'!Q256</f>
        <v>1</v>
      </c>
      <c r="R256" s="1">
        <f>'[1]RC-1(PY)'!R256</f>
        <v>101</v>
      </c>
      <c r="S256" s="1">
        <f>'[1]RC-1(PY)'!S256</f>
        <v>3</v>
      </c>
      <c r="T256" s="1">
        <f>'[1]RC-1(PY)'!T256</f>
        <v>4</v>
      </c>
      <c r="U256" s="1">
        <f>'[1]RC-1(PY)'!U256</f>
        <v>0</v>
      </c>
      <c r="V256" s="1">
        <f>'[1]RC-1(PY)'!V256</f>
        <v>0</v>
      </c>
      <c r="W256" s="1">
        <f>'[1]RC-1(PY)'!W256</f>
        <v>1001</v>
      </c>
      <c r="X256" s="1">
        <f>'[1]RC-1(PY)'!X256</f>
        <v>8</v>
      </c>
      <c r="Y256" s="1">
        <f>'[1]RC-1(PY)'!Y256</f>
        <v>0</v>
      </c>
      <c r="Z256" s="1">
        <f>'[1]RC-1(PY)'!Z256</f>
        <v>0</v>
      </c>
      <c r="AA256" s="1">
        <f>'[1]RC-1(PY)'!AA256</f>
        <v>169</v>
      </c>
      <c r="AB256" s="1">
        <f>'[1]RC-1(PY)'!AB256</f>
        <v>665.99</v>
      </c>
      <c r="AC256" s="1">
        <f>'[1]RC-1(PY)'!AC256</f>
        <v>19.629200000000001</v>
      </c>
      <c r="AD256" s="1">
        <f>'[1]RC-1(PY)'!AD256</f>
        <v>20</v>
      </c>
      <c r="AE256" s="1">
        <f>'[1]RC-1(PY)'!AE256</f>
        <v>182.31399999999999</v>
      </c>
      <c r="AF256" s="1">
        <f>'[1]RC-1(PY)'!AF256</f>
        <v>4</v>
      </c>
      <c r="AG256" s="1">
        <f>'[1]RC-1(PY)'!AG256</f>
        <v>4</v>
      </c>
      <c r="AH256" s="1">
        <f>'[1]RC-1(PY)'!AH256</f>
        <v>4</v>
      </c>
      <c r="AI256" s="1">
        <f>'[1]RC-1(PY)'!AI256</f>
        <v>0</v>
      </c>
    </row>
    <row r="257" spans="1:35" x14ac:dyDescent="0.3">
      <c r="A257" s="1">
        <f>'[1]RC-1(PY)'!A257</f>
        <v>1</v>
      </c>
      <c r="B257" s="1">
        <f>'[1]RC-1(PY)'!B257</f>
        <v>1</v>
      </c>
      <c r="C257" s="1">
        <f>'[1]RC-1(PY)'!C257</f>
        <v>2024</v>
      </c>
      <c r="D257" s="1">
        <f>'[1]RC-1(PY)'!D257</f>
        <v>4</v>
      </c>
      <c r="E257" s="1">
        <f>'[1]RC-1(PY)'!E257</f>
        <v>340</v>
      </c>
      <c r="F257" s="1">
        <f>'[1]RC-1(PY)'!F257</f>
        <v>320</v>
      </c>
      <c r="G257" s="1">
        <f>'[1]RC-1(PY)'!G257</f>
        <v>24</v>
      </c>
      <c r="H257" s="1">
        <f>'[1]RC-1(PY)'!H257</f>
        <v>1</v>
      </c>
      <c r="I257" s="1">
        <f>'[1]RC-1(PY)'!I257</f>
        <v>6</v>
      </c>
      <c r="J257" s="1">
        <f>'[1]RC-1(PY)'!J257</f>
        <v>2</v>
      </c>
      <c r="K257" s="1">
        <f>'[1]RC-1(PY)'!K257</f>
        <v>3</v>
      </c>
      <c r="L257" s="1">
        <f>'[1]RC-1(PY)'!L257</f>
        <v>3</v>
      </c>
      <c r="M257" s="1">
        <f>'[1]RC-1(PY)'!M257</f>
        <v>1</v>
      </c>
      <c r="N257" s="1">
        <f>'[1]RC-1(PY)'!N257</f>
        <v>4</v>
      </c>
      <c r="O257" s="1">
        <f>'[1]RC-1(PY)'!O257</f>
        <v>9</v>
      </c>
      <c r="P257" s="1">
        <f>'[1]RC-1(PY)'!P257</f>
        <v>1</v>
      </c>
      <c r="Q257" s="1">
        <f>'[1]RC-1(PY)'!Q257</f>
        <v>1</v>
      </c>
      <c r="R257" s="1">
        <f>'[1]RC-1(PY)'!R257</f>
        <v>101</v>
      </c>
      <c r="S257" s="1">
        <f>'[1]RC-1(PY)'!S257</f>
        <v>3</v>
      </c>
      <c r="T257" s="1">
        <f>'[1]RC-1(PY)'!T257</f>
        <v>4</v>
      </c>
      <c r="U257" s="1">
        <f>'[1]RC-1(PY)'!U257</f>
        <v>0</v>
      </c>
      <c r="V257" s="1">
        <f>'[1]RC-1(PY)'!V257</f>
        <v>0</v>
      </c>
      <c r="W257" s="1">
        <f>'[1]RC-1(PY)'!W257</f>
        <v>1001</v>
      </c>
      <c r="X257" s="1">
        <f>'[1]RC-1(PY)'!X257</f>
        <v>8</v>
      </c>
      <c r="Y257" s="1">
        <f>'[1]RC-1(PY)'!Y257</f>
        <v>0</v>
      </c>
      <c r="Z257" s="1">
        <f>'[1]RC-1(PY)'!Z257</f>
        <v>0</v>
      </c>
      <c r="AA257" s="1">
        <f>'[1]RC-1(PY)'!AA257</f>
        <v>2023</v>
      </c>
      <c r="AB257" s="1">
        <f>'[1]RC-1(PY)'!AB257</f>
        <v>419.87</v>
      </c>
      <c r="AC257" s="1">
        <f>'[1]RC-1(PY)'!AC257</f>
        <v>1.1234</v>
      </c>
      <c r="AD257" s="1">
        <f>'[1]RC-1(PY)'!AD257</f>
        <v>20</v>
      </c>
      <c r="AE257" s="1">
        <f>'[1]RC-1(PY)'!AE257</f>
        <v>28.9496</v>
      </c>
      <c r="AF257" s="1">
        <f>'[1]RC-1(PY)'!AF257</f>
        <v>4</v>
      </c>
      <c r="AG257" s="1">
        <f>'[1]RC-1(PY)'!AG257</f>
        <v>4</v>
      </c>
      <c r="AH257" s="1">
        <f>'[1]RC-1(PY)'!AH257</f>
        <v>4</v>
      </c>
      <c r="AI257" s="1">
        <f>'[1]RC-1(PY)'!AI257</f>
        <v>0</v>
      </c>
    </row>
    <row r="258" spans="1:35" x14ac:dyDescent="0.3">
      <c r="A258" s="1">
        <f>'[1]RC-1(PY)'!A258</f>
        <v>1</v>
      </c>
      <c r="B258" s="1">
        <f>'[1]RC-1(PY)'!B258</f>
        <v>1</v>
      </c>
      <c r="C258" s="1">
        <f>'[1]RC-1(PY)'!C258</f>
        <v>2024</v>
      </c>
      <c r="D258" s="1">
        <f>'[1]RC-1(PY)'!D258</f>
        <v>4</v>
      </c>
      <c r="E258" s="1">
        <f>'[1]RC-1(PY)'!E258</f>
        <v>340</v>
      </c>
      <c r="F258" s="1">
        <f>'[1]RC-1(PY)'!F258</f>
        <v>320</v>
      </c>
      <c r="G258" s="1">
        <f>'[1]RC-1(PY)'!G258</f>
        <v>24</v>
      </c>
      <c r="H258" s="1">
        <f>'[1]RC-1(PY)'!H258</f>
        <v>2</v>
      </c>
      <c r="I258" s="1">
        <f>'[1]RC-1(PY)'!I258</f>
        <v>6</v>
      </c>
      <c r="J258" s="1">
        <f>'[1]RC-1(PY)'!J258</f>
        <v>2</v>
      </c>
      <c r="K258" s="1">
        <f>'[1]RC-1(PY)'!K258</f>
        <v>3</v>
      </c>
      <c r="L258" s="1">
        <f>'[1]RC-1(PY)'!L258</f>
        <v>2</v>
      </c>
      <c r="M258" s="1">
        <f>'[1]RC-1(PY)'!M258</f>
        <v>1</v>
      </c>
      <c r="N258" s="1">
        <f>'[1]RC-1(PY)'!N258</f>
        <v>1</v>
      </c>
      <c r="O258" s="1">
        <f>'[1]RC-1(PY)'!O258</f>
        <v>2</v>
      </c>
      <c r="P258" s="1">
        <f>'[1]RC-1(PY)'!P258</f>
        <v>1</v>
      </c>
      <c r="Q258" s="1">
        <f>'[1]RC-1(PY)'!Q258</f>
        <v>1</v>
      </c>
      <c r="R258" s="1">
        <f>'[1]RC-1(PY)'!R258</f>
        <v>101</v>
      </c>
      <c r="S258" s="1">
        <f>'[1]RC-1(PY)'!S258</f>
        <v>3</v>
      </c>
      <c r="T258" s="1">
        <f>'[1]RC-1(PY)'!T258</f>
        <v>4</v>
      </c>
      <c r="U258" s="1">
        <f>'[1]RC-1(PY)'!U258</f>
        <v>0</v>
      </c>
      <c r="V258" s="1">
        <f>'[1]RC-1(PY)'!V258</f>
        <v>0</v>
      </c>
      <c r="W258" s="1">
        <f>'[1]RC-1(PY)'!W258</f>
        <v>1001</v>
      </c>
      <c r="X258" s="1">
        <f>'[1]RC-1(PY)'!X258</f>
        <v>8</v>
      </c>
      <c r="Y258" s="1">
        <f>'[1]RC-1(PY)'!Y258</f>
        <v>0</v>
      </c>
      <c r="Z258" s="1">
        <f>'[1]RC-1(PY)'!Z258</f>
        <v>0</v>
      </c>
      <c r="AA258" s="1">
        <f>'[1]RC-1(PY)'!AA258</f>
        <v>209</v>
      </c>
      <c r="AB258" s="1">
        <f>'[1]RC-1(PY)'!AB258</f>
        <v>596.85</v>
      </c>
      <c r="AC258" s="1">
        <f>'[1]RC-1(PY)'!AC258</f>
        <v>12.785500000000001</v>
      </c>
      <c r="AD258" s="1">
        <f>'[1]RC-1(PY)'!AD258</f>
        <v>20</v>
      </c>
      <c r="AE258" s="1">
        <f>'[1]RC-1(PY)'!AE258</f>
        <v>13.7867</v>
      </c>
      <c r="AF258" s="1">
        <f>'[1]RC-1(PY)'!AF258</f>
        <v>4</v>
      </c>
      <c r="AG258" s="1">
        <f>'[1]RC-1(PY)'!AG258</f>
        <v>4</v>
      </c>
      <c r="AH258" s="1">
        <f>'[1]RC-1(PY)'!AH258</f>
        <v>4</v>
      </c>
      <c r="AI258" s="1">
        <f>'[1]RC-1(PY)'!AI258</f>
        <v>0</v>
      </c>
    </row>
    <row r="259" spans="1:35" x14ac:dyDescent="0.3">
      <c r="A259" s="1">
        <f>'[1]RC-1(PY)'!A259</f>
        <v>1</v>
      </c>
      <c r="B259" s="1">
        <f>'[1]RC-1(PY)'!B259</f>
        <v>1</v>
      </c>
      <c r="C259" s="1">
        <f>'[1]RC-1(PY)'!C259</f>
        <v>2024</v>
      </c>
      <c r="D259" s="1">
        <f>'[1]RC-1(PY)'!D259</f>
        <v>4</v>
      </c>
      <c r="E259" s="1">
        <f>'[1]RC-1(PY)'!E259</f>
        <v>340</v>
      </c>
      <c r="F259" s="1">
        <f>'[1]RC-1(PY)'!F259</f>
        <v>320</v>
      </c>
      <c r="G259" s="1">
        <f>'[1]RC-1(PY)'!G259</f>
        <v>24</v>
      </c>
      <c r="H259" s="1">
        <f>'[1]RC-1(PY)'!H259</f>
        <v>3</v>
      </c>
      <c r="I259" s="1">
        <f>'[1]RC-1(PY)'!I259</f>
        <v>6</v>
      </c>
      <c r="J259" s="1">
        <f>'[1]RC-1(PY)'!J259</f>
        <v>2</v>
      </c>
      <c r="K259" s="1">
        <f>'[1]RC-1(PY)'!K259</f>
        <v>3</v>
      </c>
      <c r="L259" s="1">
        <f>'[1]RC-1(PY)'!L259</f>
        <v>2</v>
      </c>
      <c r="M259" s="1">
        <f>'[1]RC-1(PY)'!M259</f>
        <v>1</v>
      </c>
      <c r="N259" s="1">
        <f>'[1]RC-1(PY)'!N259</f>
        <v>1</v>
      </c>
      <c r="O259" s="1">
        <f>'[1]RC-1(PY)'!O259</f>
        <v>1</v>
      </c>
      <c r="P259" s="1">
        <f>'[1]RC-1(PY)'!P259</f>
        <v>1</v>
      </c>
      <c r="Q259" s="1">
        <f>'[1]RC-1(PY)'!Q259</f>
        <v>1</v>
      </c>
      <c r="R259" s="1">
        <f>'[1]RC-1(PY)'!R259</f>
        <v>101</v>
      </c>
      <c r="S259" s="1">
        <f>'[1]RC-1(PY)'!S259</f>
        <v>3</v>
      </c>
      <c r="T259" s="1">
        <f>'[1]RC-1(PY)'!T259</f>
        <v>4</v>
      </c>
      <c r="U259" s="1">
        <f>'[1]RC-1(PY)'!U259</f>
        <v>0</v>
      </c>
      <c r="V259" s="1">
        <f>'[1]RC-1(PY)'!V259</f>
        <v>0</v>
      </c>
      <c r="W259" s="1">
        <f>'[1]RC-1(PY)'!W259</f>
        <v>1001</v>
      </c>
      <c r="X259" s="1">
        <f>'[1]RC-1(PY)'!X259</f>
        <v>8</v>
      </c>
      <c r="Y259" s="1">
        <f>'[1]RC-1(PY)'!Y259</f>
        <v>0</v>
      </c>
      <c r="Z259" s="1">
        <f>'[1]RC-1(PY)'!Z259</f>
        <v>0</v>
      </c>
      <c r="AA259" s="1">
        <f>'[1]RC-1(PY)'!AA259</f>
        <v>544</v>
      </c>
      <c r="AB259" s="1">
        <f>'[1]RC-1(PY)'!AB259</f>
        <v>658.7</v>
      </c>
      <c r="AC259" s="1">
        <f>'[1]RC-1(PY)'!AC259</f>
        <v>3.7946</v>
      </c>
      <c r="AD259" s="1">
        <f>'[1]RC-1(PY)'!AD259</f>
        <v>20</v>
      </c>
      <c r="AE259" s="1">
        <f>'[1]RC-1(PY)'!AE259</f>
        <v>19.098700000000001</v>
      </c>
      <c r="AF259" s="1">
        <f>'[1]RC-1(PY)'!AF259</f>
        <v>4</v>
      </c>
      <c r="AG259" s="1">
        <f>'[1]RC-1(PY)'!AG259</f>
        <v>4</v>
      </c>
      <c r="AH259" s="1">
        <f>'[1]RC-1(PY)'!AH259</f>
        <v>4</v>
      </c>
      <c r="AI259" s="1">
        <f>'[1]RC-1(PY)'!AI259</f>
        <v>0</v>
      </c>
    </row>
    <row r="260" spans="1:35" x14ac:dyDescent="0.3">
      <c r="A260" s="1">
        <f>'[1]RC-1(PY)'!A260</f>
        <v>1</v>
      </c>
      <c r="B260" s="1">
        <f>'[1]RC-1(PY)'!B260</f>
        <v>1</v>
      </c>
      <c r="C260" s="1">
        <f>'[1]RC-1(PY)'!C260</f>
        <v>2024</v>
      </c>
      <c r="D260" s="1">
        <f>'[1]RC-1(PY)'!D260</f>
        <v>4</v>
      </c>
      <c r="E260" s="1">
        <f>'[1]RC-1(PY)'!E260</f>
        <v>340</v>
      </c>
      <c r="F260" s="1">
        <f>'[1]RC-1(PY)'!F260</f>
        <v>320</v>
      </c>
      <c r="G260" s="1">
        <f>'[1]RC-1(PY)'!G260</f>
        <v>24</v>
      </c>
      <c r="H260" s="1">
        <f>'[1]RC-1(PY)'!H260</f>
        <v>4</v>
      </c>
      <c r="I260" s="1">
        <f>'[1]RC-1(PY)'!I260</f>
        <v>6</v>
      </c>
      <c r="J260" s="1">
        <f>'[1]RC-1(PY)'!J260</f>
        <v>2</v>
      </c>
      <c r="K260" s="1">
        <f>'[1]RC-1(PY)'!K260</f>
        <v>3</v>
      </c>
      <c r="L260" s="1">
        <f>'[1]RC-1(PY)'!L260</f>
        <v>2</v>
      </c>
      <c r="M260" s="1">
        <f>'[1]RC-1(PY)'!M260</f>
        <v>1</v>
      </c>
      <c r="N260" s="1">
        <f>'[1]RC-1(PY)'!N260</f>
        <v>1</v>
      </c>
      <c r="O260" s="1">
        <f>'[1]RC-1(PY)'!O260</f>
        <v>2</v>
      </c>
      <c r="P260" s="1">
        <f>'[1]RC-1(PY)'!P260</f>
        <v>1</v>
      </c>
      <c r="Q260" s="1">
        <f>'[1]RC-1(PY)'!Q260</f>
        <v>1</v>
      </c>
      <c r="R260" s="1">
        <f>'[1]RC-1(PY)'!R260</f>
        <v>101</v>
      </c>
      <c r="S260" s="1">
        <f>'[1]RC-1(PY)'!S260</f>
        <v>3</v>
      </c>
      <c r="T260" s="1">
        <f>'[1]RC-1(PY)'!T260</f>
        <v>4</v>
      </c>
      <c r="U260" s="1">
        <f>'[1]RC-1(PY)'!U260</f>
        <v>0</v>
      </c>
      <c r="V260" s="1">
        <f>'[1]RC-1(PY)'!V260</f>
        <v>0</v>
      </c>
      <c r="W260" s="1">
        <f>'[1]RC-1(PY)'!W260</f>
        <v>1001</v>
      </c>
      <c r="X260" s="1">
        <f>'[1]RC-1(PY)'!X260</f>
        <v>8</v>
      </c>
      <c r="Y260" s="1">
        <f>'[1]RC-1(PY)'!Y260</f>
        <v>0</v>
      </c>
      <c r="Z260" s="1">
        <f>'[1]RC-1(PY)'!Z260</f>
        <v>0</v>
      </c>
      <c r="AA260" s="1">
        <f>'[1]RC-1(PY)'!AA260</f>
        <v>925</v>
      </c>
      <c r="AB260" s="1">
        <f>'[1]RC-1(PY)'!AB260</f>
        <v>603.82000000000005</v>
      </c>
      <c r="AC260" s="1">
        <f>'[1]RC-1(PY)'!AC260</f>
        <v>2.1644000000000001</v>
      </c>
      <c r="AD260" s="1">
        <f>'[1]RC-1(PY)'!AD260</f>
        <v>20</v>
      </c>
      <c r="AE260" s="1">
        <f>'[1]RC-1(PY)'!AE260</f>
        <v>22.643799999999999</v>
      </c>
      <c r="AF260" s="1">
        <f>'[1]RC-1(PY)'!AF260</f>
        <v>4</v>
      </c>
      <c r="AG260" s="1">
        <f>'[1]RC-1(PY)'!AG260</f>
        <v>4</v>
      </c>
      <c r="AH260" s="1">
        <f>'[1]RC-1(PY)'!AH260</f>
        <v>4</v>
      </c>
      <c r="AI260" s="1">
        <f>'[1]RC-1(PY)'!AI260</f>
        <v>0</v>
      </c>
    </row>
    <row r="261" spans="1:35" x14ac:dyDescent="0.3">
      <c r="A261" s="1">
        <f>'[1]RC-1(PY)'!A261</f>
        <v>1</v>
      </c>
      <c r="B261" s="1">
        <f>'[1]RC-1(PY)'!B261</f>
        <v>1</v>
      </c>
      <c r="C261" s="1">
        <f>'[1]RC-1(PY)'!C261</f>
        <v>2024</v>
      </c>
      <c r="D261" s="1">
        <f>'[1]RC-1(PY)'!D261</f>
        <v>4</v>
      </c>
      <c r="E261" s="1">
        <f>'[1]RC-1(PY)'!E261</f>
        <v>340</v>
      </c>
      <c r="F261" s="1">
        <f>'[1]RC-1(PY)'!F261</f>
        <v>320</v>
      </c>
      <c r="G261" s="1">
        <f>'[1]RC-1(PY)'!G261</f>
        <v>24</v>
      </c>
      <c r="H261" s="1">
        <f>'[1]RC-1(PY)'!H261</f>
        <v>7</v>
      </c>
      <c r="I261" s="1">
        <f>'[1]RC-1(PY)'!I261</f>
        <v>6</v>
      </c>
      <c r="J261" s="1">
        <f>'[1]RC-1(PY)'!J261</f>
        <v>2</v>
      </c>
      <c r="K261" s="1">
        <f>'[1]RC-1(PY)'!K261</f>
        <v>3</v>
      </c>
      <c r="L261" s="1">
        <f>'[1]RC-1(PY)'!L261</f>
        <v>2</v>
      </c>
      <c r="M261" s="1">
        <f>'[1]RC-1(PY)'!M261</f>
        <v>1</v>
      </c>
      <c r="N261" s="1">
        <f>'[1]RC-1(PY)'!N261</f>
        <v>4</v>
      </c>
      <c r="O261" s="1">
        <f>'[1]RC-1(PY)'!O261</f>
        <v>9</v>
      </c>
      <c r="P261" s="1">
        <f>'[1]RC-1(PY)'!P261</f>
        <v>0</v>
      </c>
      <c r="Q261" s="1">
        <f>'[1]RC-1(PY)'!Q261</f>
        <v>0</v>
      </c>
      <c r="R261" s="1">
        <f>'[1]RC-1(PY)'!R261</f>
        <v>101</v>
      </c>
      <c r="S261" s="1">
        <f>'[1]RC-1(PY)'!S261</f>
        <v>3</v>
      </c>
      <c r="T261" s="1">
        <f>'[1]RC-1(PY)'!T261</f>
        <v>4</v>
      </c>
      <c r="U261" s="1">
        <f>'[1]RC-1(PY)'!U261</f>
        <v>0</v>
      </c>
      <c r="V261" s="1">
        <f>'[1]RC-1(PY)'!V261</f>
        <v>0</v>
      </c>
      <c r="W261" s="1">
        <f>'[1]RC-1(PY)'!W261</f>
        <v>1001</v>
      </c>
      <c r="X261" s="1">
        <f>'[1]RC-1(PY)'!X261</f>
        <v>8</v>
      </c>
      <c r="Y261" s="1">
        <f>'[1]RC-1(PY)'!Y261</f>
        <v>0</v>
      </c>
      <c r="Z261" s="1">
        <f>'[1]RC-1(PY)'!Z261</f>
        <v>0</v>
      </c>
      <c r="AA261" s="1">
        <f>'[1]RC-1(PY)'!AA261</f>
        <v>428</v>
      </c>
      <c r="AB261" s="1">
        <f>'[1]RC-1(PY)'!AB261</f>
        <v>805.84</v>
      </c>
      <c r="AC261" s="1">
        <f>'[1]RC-1(PY)'!AC261</f>
        <v>45.120600000000003</v>
      </c>
      <c r="AD261" s="1">
        <f>'[1]RC-1(PY)'!AD261</f>
        <v>20</v>
      </c>
      <c r="AE261" s="1">
        <f>'[1]RC-1(PY)'!AE261</f>
        <v>45.779899999999998</v>
      </c>
      <c r="AF261" s="1">
        <f>'[1]RC-1(PY)'!AF261</f>
        <v>4</v>
      </c>
      <c r="AG261" s="1">
        <f>'[1]RC-1(PY)'!AG261</f>
        <v>4</v>
      </c>
      <c r="AH261" s="1">
        <f>'[1]RC-1(PY)'!AH261</f>
        <v>4</v>
      </c>
      <c r="AI261" s="1">
        <f>'[1]RC-1(PY)'!AI261</f>
        <v>0</v>
      </c>
    </row>
    <row r="262" spans="1:35" x14ac:dyDescent="0.3">
      <c r="A262" s="1">
        <f>'[1]RC-1(PY)'!A262</f>
        <v>1</v>
      </c>
      <c r="B262" s="1">
        <f>'[1]RC-1(PY)'!B262</f>
        <v>1</v>
      </c>
      <c r="C262" s="1">
        <f>'[1]RC-1(PY)'!C262</f>
        <v>2024</v>
      </c>
      <c r="D262" s="1">
        <f>'[1]RC-1(PY)'!D262</f>
        <v>4</v>
      </c>
      <c r="E262" s="1">
        <f>'[1]RC-1(PY)'!E262</f>
        <v>340</v>
      </c>
      <c r="F262" s="1">
        <f>'[1]RC-1(PY)'!F262</f>
        <v>320</v>
      </c>
      <c r="G262" s="1">
        <f>'[1]RC-1(PY)'!G262</f>
        <v>24</v>
      </c>
      <c r="H262" s="1">
        <f>'[1]RC-1(PY)'!H262</f>
        <v>8</v>
      </c>
      <c r="I262" s="1">
        <f>'[1]RC-1(PY)'!I262</f>
        <v>6</v>
      </c>
      <c r="J262" s="1">
        <f>'[1]RC-1(PY)'!J262</f>
        <v>2</v>
      </c>
      <c r="K262" s="1">
        <f>'[1]RC-1(PY)'!K262</f>
        <v>3</v>
      </c>
      <c r="L262" s="1">
        <f>'[1]RC-1(PY)'!L262</f>
        <v>1</v>
      </c>
      <c r="M262" s="1">
        <f>'[1]RC-1(PY)'!M262</f>
        <v>1</v>
      </c>
      <c r="N262" s="1">
        <f>'[1]RC-1(PY)'!N262</f>
        <v>1</v>
      </c>
      <c r="O262" s="1">
        <f>'[1]RC-1(PY)'!O262</f>
        <v>5</v>
      </c>
      <c r="P262" s="1">
        <f>'[1]RC-1(PY)'!P262</f>
        <v>0</v>
      </c>
      <c r="Q262" s="1">
        <f>'[1]RC-1(PY)'!Q262</f>
        <v>0</v>
      </c>
      <c r="R262" s="1">
        <f>'[1]RC-1(PY)'!R262</f>
        <v>101</v>
      </c>
      <c r="S262" s="1">
        <f>'[1]RC-1(PY)'!S262</f>
        <v>3</v>
      </c>
      <c r="T262" s="1">
        <f>'[1]RC-1(PY)'!T262</f>
        <v>4</v>
      </c>
      <c r="U262" s="1">
        <f>'[1]RC-1(PY)'!U262</f>
        <v>0</v>
      </c>
      <c r="V262" s="1">
        <f>'[1]RC-1(PY)'!V262</f>
        <v>0</v>
      </c>
      <c r="W262" s="1">
        <f>'[1]RC-1(PY)'!W262</f>
        <v>1001</v>
      </c>
      <c r="X262" s="1">
        <f>'[1]RC-1(PY)'!X262</f>
        <v>8</v>
      </c>
      <c r="Y262" s="1">
        <f>'[1]RC-1(PY)'!Y262</f>
        <v>0</v>
      </c>
      <c r="Z262" s="1">
        <f>'[1]RC-1(PY)'!Z262</f>
        <v>0</v>
      </c>
      <c r="AA262" s="1">
        <f>'[1]RC-1(PY)'!AA262</f>
        <v>310</v>
      </c>
      <c r="AB262" s="1">
        <f>'[1]RC-1(PY)'!AB262</f>
        <v>6569.84</v>
      </c>
      <c r="AC262" s="1">
        <f>'[1]RC-1(PY)'!AC262</f>
        <v>8.4377999999999993</v>
      </c>
      <c r="AD262" s="1">
        <f>'[1]RC-1(PY)'!AD262</f>
        <v>20</v>
      </c>
      <c r="AE262" s="1">
        <f>'[1]RC-1(PY)'!AE262</f>
        <v>20.638999999999999</v>
      </c>
      <c r="AF262" s="1">
        <f>'[1]RC-1(PY)'!AF262</f>
        <v>4</v>
      </c>
      <c r="AG262" s="1">
        <f>'[1]RC-1(PY)'!AG262</f>
        <v>4</v>
      </c>
      <c r="AH262" s="1">
        <f>'[1]RC-1(PY)'!AH262</f>
        <v>4</v>
      </c>
      <c r="AI262" s="1">
        <f>'[1]RC-1(PY)'!AI262</f>
        <v>0</v>
      </c>
    </row>
    <row r="263" spans="1:35" x14ac:dyDescent="0.3">
      <c r="A263" s="1">
        <f>'[1]RC-1(PY)'!A263</f>
        <v>1</v>
      </c>
      <c r="B263" s="1">
        <f>'[1]RC-1(PY)'!B263</f>
        <v>1</v>
      </c>
      <c r="C263" s="1">
        <f>'[1]RC-1(PY)'!C263</f>
        <v>2024</v>
      </c>
      <c r="D263" s="1">
        <f>'[1]RC-1(PY)'!D263</f>
        <v>4</v>
      </c>
      <c r="E263" s="1">
        <f>'[1]RC-1(PY)'!E263</f>
        <v>340</v>
      </c>
      <c r="F263" s="1">
        <f>'[1]RC-1(PY)'!F263</f>
        <v>320</v>
      </c>
      <c r="G263" s="1">
        <f>'[1]RC-1(PY)'!G263</f>
        <v>24</v>
      </c>
      <c r="H263" s="1">
        <f>'[1]RC-1(PY)'!H263</f>
        <v>9</v>
      </c>
      <c r="I263" s="1">
        <f>'[1]RC-1(PY)'!I263</f>
        <v>6</v>
      </c>
      <c r="J263" s="1">
        <f>'[1]RC-1(PY)'!J263</f>
        <v>2</v>
      </c>
      <c r="K263" s="1">
        <f>'[1]RC-1(PY)'!K263</f>
        <v>3</v>
      </c>
      <c r="L263" s="1">
        <f>'[1]RC-1(PY)'!L263</f>
        <v>2</v>
      </c>
      <c r="M263" s="1">
        <f>'[1]RC-1(PY)'!M263</f>
        <v>1</v>
      </c>
      <c r="N263" s="1">
        <f>'[1]RC-1(PY)'!N263</f>
        <v>3</v>
      </c>
      <c r="O263" s="1">
        <f>'[1]RC-1(PY)'!O263</f>
        <v>0</v>
      </c>
      <c r="P263" s="1">
        <f>'[1]RC-1(PY)'!P263</f>
        <v>1</v>
      </c>
      <c r="Q263" s="1">
        <f>'[1]RC-1(PY)'!Q263</f>
        <v>1</v>
      </c>
      <c r="R263" s="1">
        <f>'[1]RC-1(PY)'!R263</f>
        <v>101</v>
      </c>
      <c r="S263" s="1">
        <f>'[1]RC-1(PY)'!S263</f>
        <v>3</v>
      </c>
      <c r="T263" s="1">
        <f>'[1]RC-1(PY)'!T263</f>
        <v>4</v>
      </c>
      <c r="U263" s="1">
        <f>'[1]RC-1(PY)'!U263</f>
        <v>0</v>
      </c>
      <c r="V263" s="1">
        <f>'[1]RC-1(PY)'!V263</f>
        <v>0</v>
      </c>
      <c r="W263" s="1">
        <f>'[1]RC-1(PY)'!W263</f>
        <v>1001</v>
      </c>
      <c r="X263" s="1">
        <f>'[1]RC-1(PY)'!X263</f>
        <v>8</v>
      </c>
      <c r="Y263" s="1">
        <f>'[1]RC-1(PY)'!Y263</f>
        <v>0</v>
      </c>
      <c r="Z263" s="1">
        <f>'[1]RC-1(PY)'!Z263</f>
        <v>0</v>
      </c>
      <c r="AA263" s="1">
        <f>'[1]RC-1(PY)'!AA263</f>
        <v>987</v>
      </c>
      <c r="AB263" s="1">
        <f>'[1]RC-1(PY)'!AB263</f>
        <v>1810.44</v>
      </c>
      <c r="AC263" s="1">
        <f>'[1]RC-1(PY)'!AC263</f>
        <v>27.851400000000002</v>
      </c>
      <c r="AD263" s="1">
        <f>'[1]RC-1(PY)'!AD263</f>
        <v>20</v>
      </c>
      <c r="AE263" s="1">
        <f>'[1]RC-1(PY)'!AE263</f>
        <v>32.323999999999998</v>
      </c>
      <c r="AF263" s="1">
        <f>'[1]RC-1(PY)'!AF263</f>
        <v>4</v>
      </c>
      <c r="AG263" s="1">
        <f>'[1]RC-1(PY)'!AG263</f>
        <v>4</v>
      </c>
      <c r="AH263" s="1">
        <f>'[1]RC-1(PY)'!AH263</f>
        <v>4</v>
      </c>
      <c r="AI263" s="1">
        <f>'[1]RC-1(PY)'!AI263</f>
        <v>0</v>
      </c>
    </row>
    <row r="264" spans="1:35" x14ac:dyDescent="0.3">
      <c r="A264" s="1">
        <f>'[1]RC-1(PY)'!A264</f>
        <v>1</v>
      </c>
      <c r="B264" s="1">
        <f>'[1]RC-1(PY)'!B264</f>
        <v>1</v>
      </c>
      <c r="C264" s="1">
        <f>'[1]RC-1(PY)'!C264</f>
        <v>2024</v>
      </c>
      <c r="D264" s="1">
        <f>'[1]RC-1(PY)'!D264</f>
        <v>4</v>
      </c>
      <c r="E264" s="1">
        <f>'[1]RC-1(PY)'!E264</f>
        <v>340</v>
      </c>
      <c r="F264" s="1">
        <f>'[1]RC-1(PY)'!F264</f>
        <v>320</v>
      </c>
      <c r="G264" s="1">
        <f>'[1]RC-1(PY)'!G264</f>
        <v>24</v>
      </c>
      <c r="H264" s="1">
        <f>'[1]RC-1(PY)'!H264</f>
        <v>13</v>
      </c>
      <c r="I264" s="1">
        <f>'[1]RC-1(PY)'!I264</f>
        <v>6</v>
      </c>
      <c r="J264" s="1">
        <f>'[1]RC-1(PY)'!J264</f>
        <v>2</v>
      </c>
      <c r="K264" s="1">
        <f>'[1]RC-1(PY)'!K264</f>
        <v>3</v>
      </c>
      <c r="L264" s="1">
        <f>'[1]RC-1(PY)'!L264</f>
        <v>2</v>
      </c>
      <c r="M264" s="1">
        <f>'[1]RC-1(PY)'!M264</f>
        <v>1</v>
      </c>
      <c r="N264" s="1">
        <f>'[1]RC-1(PY)'!N264</f>
        <v>1</v>
      </c>
      <c r="O264" s="1">
        <f>'[1]RC-1(PY)'!O264</f>
        <v>5</v>
      </c>
      <c r="P264" s="1">
        <f>'[1]RC-1(PY)'!P264</f>
        <v>1</v>
      </c>
      <c r="Q264" s="1">
        <f>'[1]RC-1(PY)'!Q264</f>
        <v>0</v>
      </c>
      <c r="R264" s="1">
        <f>'[1]RC-1(PY)'!R264</f>
        <v>101</v>
      </c>
      <c r="S264" s="1">
        <f>'[1]RC-1(PY)'!S264</f>
        <v>3</v>
      </c>
      <c r="T264" s="1">
        <f>'[1]RC-1(PY)'!T264</f>
        <v>4</v>
      </c>
      <c r="U264" s="1">
        <f>'[1]RC-1(PY)'!U264</f>
        <v>0</v>
      </c>
      <c r="V264" s="1">
        <f>'[1]RC-1(PY)'!V264</f>
        <v>0</v>
      </c>
      <c r="W264" s="1">
        <f>'[1]RC-1(PY)'!W264</f>
        <v>1001</v>
      </c>
      <c r="X264" s="1">
        <f>'[1]RC-1(PY)'!X264</f>
        <v>8</v>
      </c>
      <c r="Y264" s="1">
        <f>'[1]RC-1(PY)'!Y264</f>
        <v>0</v>
      </c>
      <c r="Z264" s="1">
        <f>'[1]RC-1(PY)'!Z264</f>
        <v>0</v>
      </c>
      <c r="AA264" s="1">
        <f>'[1]RC-1(PY)'!AA264</f>
        <v>1006</v>
      </c>
      <c r="AB264" s="1">
        <f>'[1]RC-1(PY)'!AB264</f>
        <v>1220.95</v>
      </c>
      <c r="AC264" s="1">
        <f>'[1]RC-1(PY)'!AC264</f>
        <v>10.1517</v>
      </c>
      <c r="AD264" s="1">
        <f>'[1]RC-1(PY)'!AD264</f>
        <v>20</v>
      </c>
      <c r="AE264" s="1">
        <f>'[1]RC-1(PY)'!AE264</f>
        <v>20.5885</v>
      </c>
      <c r="AF264" s="1">
        <f>'[1]RC-1(PY)'!AF264</f>
        <v>4</v>
      </c>
      <c r="AG264" s="1">
        <f>'[1]RC-1(PY)'!AG264</f>
        <v>4</v>
      </c>
      <c r="AH264" s="1">
        <f>'[1]RC-1(PY)'!AH264</f>
        <v>4</v>
      </c>
      <c r="AI264" s="1">
        <f>'[1]RC-1(PY)'!AI264</f>
        <v>0</v>
      </c>
    </row>
    <row r="265" spans="1:35" x14ac:dyDescent="0.3">
      <c r="A265" s="1">
        <f>'[1]RC-1(PY)'!A265</f>
        <v>1</v>
      </c>
      <c r="B265" s="1">
        <f>'[1]RC-1(PY)'!B265</f>
        <v>1</v>
      </c>
      <c r="C265" s="1">
        <f>'[1]RC-1(PY)'!C265</f>
        <v>2024</v>
      </c>
      <c r="D265" s="1">
        <f>'[1]RC-1(PY)'!D265</f>
        <v>4</v>
      </c>
      <c r="E265" s="1">
        <f>'[1]RC-1(PY)'!E265</f>
        <v>340</v>
      </c>
      <c r="F265" s="1">
        <f>'[1]RC-1(PY)'!F265</f>
        <v>320</v>
      </c>
      <c r="G265" s="1">
        <f>'[1]RC-1(PY)'!G265</f>
        <v>24</v>
      </c>
      <c r="H265" s="1">
        <f>'[1]RC-1(PY)'!H265</f>
        <v>15</v>
      </c>
      <c r="I265" s="1">
        <f>'[1]RC-1(PY)'!I265</f>
        <v>6</v>
      </c>
      <c r="J265" s="1">
        <f>'[1]RC-1(PY)'!J265</f>
        <v>2</v>
      </c>
      <c r="K265" s="1">
        <f>'[1]RC-1(PY)'!K265</f>
        <v>3</v>
      </c>
      <c r="L265" s="1">
        <f>'[1]RC-1(PY)'!L265</f>
        <v>3</v>
      </c>
      <c r="M265" s="1">
        <f>'[1]RC-1(PY)'!M265</f>
        <v>1</v>
      </c>
      <c r="N265" s="1">
        <f>'[1]RC-1(PY)'!N265</f>
        <v>1</v>
      </c>
      <c r="O265" s="1">
        <f>'[1]RC-1(PY)'!O265</f>
        <v>3</v>
      </c>
      <c r="P265" s="1">
        <f>'[1]RC-1(PY)'!P265</f>
        <v>1</v>
      </c>
      <c r="Q265" s="1">
        <f>'[1]RC-1(PY)'!Q265</f>
        <v>1</v>
      </c>
      <c r="R265" s="1">
        <f>'[1]RC-1(PY)'!R265</f>
        <v>101</v>
      </c>
      <c r="S265" s="1">
        <f>'[1]RC-1(PY)'!S265</f>
        <v>3</v>
      </c>
      <c r="T265" s="1">
        <f>'[1]RC-1(PY)'!T265</f>
        <v>4</v>
      </c>
      <c r="U265" s="1">
        <f>'[1]RC-1(PY)'!U265</f>
        <v>0</v>
      </c>
      <c r="V265" s="1">
        <f>'[1]RC-1(PY)'!V265</f>
        <v>0</v>
      </c>
      <c r="W265" s="1">
        <f>'[1]RC-1(PY)'!W265</f>
        <v>1001</v>
      </c>
      <c r="X265" s="1">
        <f>'[1]RC-1(PY)'!X265</f>
        <v>8</v>
      </c>
      <c r="Y265" s="1">
        <f>'[1]RC-1(PY)'!Y265</f>
        <v>0</v>
      </c>
      <c r="Z265" s="1">
        <f>'[1]RC-1(PY)'!Z265</f>
        <v>0</v>
      </c>
      <c r="AA265" s="1">
        <f>'[1]RC-1(PY)'!AA265</f>
        <v>1023</v>
      </c>
      <c r="AB265" s="1">
        <f>'[1]RC-1(PY)'!AB265</f>
        <v>531.5</v>
      </c>
      <c r="AC265" s="1">
        <f>'[1]RC-1(PY)'!AC265</f>
        <v>7.11</v>
      </c>
      <c r="AD265" s="1">
        <f>'[1]RC-1(PY)'!AD265</f>
        <v>20</v>
      </c>
      <c r="AE265" s="1">
        <f>'[1]RC-1(PY)'!AE265</f>
        <v>11.17</v>
      </c>
      <c r="AF265" s="1">
        <f>'[1]RC-1(PY)'!AF265</f>
        <v>4</v>
      </c>
      <c r="AG265" s="1">
        <f>'[1]RC-1(PY)'!AG265</f>
        <v>4</v>
      </c>
      <c r="AH265" s="1">
        <f>'[1]RC-1(PY)'!AH265</f>
        <v>4</v>
      </c>
      <c r="AI265" s="1">
        <f>'[1]RC-1(PY)'!AI265</f>
        <v>0</v>
      </c>
    </row>
    <row r="266" spans="1:35" x14ac:dyDescent="0.3">
      <c r="A266" s="1">
        <f>'[1]RC-1(PY)'!A266</f>
        <v>1</v>
      </c>
      <c r="B266" s="1">
        <f>'[1]RC-1(PY)'!B266</f>
        <v>1</v>
      </c>
      <c r="C266" s="1">
        <f>'[1]RC-1(PY)'!C266</f>
        <v>2024</v>
      </c>
      <c r="D266" s="1">
        <f>'[1]RC-1(PY)'!D266</f>
        <v>4</v>
      </c>
      <c r="E266" s="1">
        <f>'[1]RC-1(PY)'!E266</f>
        <v>340</v>
      </c>
      <c r="F266" s="1">
        <f>'[1]RC-1(PY)'!F266</f>
        <v>320</v>
      </c>
      <c r="G266" s="1">
        <f>'[1]RC-1(PY)'!G266</f>
        <v>24</v>
      </c>
      <c r="H266" s="1">
        <f>'[1]RC-1(PY)'!H266</f>
        <v>16</v>
      </c>
      <c r="I266" s="1">
        <f>'[1]RC-1(PY)'!I266</f>
        <v>6</v>
      </c>
      <c r="J266" s="1">
        <f>'[1]RC-1(PY)'!J266</f>
        <v>2</v>
      </c>
      <c r="K266" s="1">
        <f>'[1]RC-1(PY)'!K266</f>
        <v>3</v>
      </c>
      <c r="L266" s="1">
        <f>'[1]RC-1(PY)'!L266</f>
        <v>1</v>
      </c>
      <c r="M266" s="1">
        <f>'[1]RC-1(PY)'!M266</f>
        <v>1</v>
      </c>
      <c r="N266" s="1">
        <f>'[1]RC-1(PY)'!N266</f>
        <v>1</v>
      </c>
      <c r="O266" s="1">
        <f>'[1]RC-1(PY)'!O266</f>
        <v>3</v>
      </c>
      <c r="P266" s="1">
        <f>'[1]RC-1(PY)'!P266</f>
        <v>1</v>
      </c>
      <c r="Q266" s="1">
        <f>'[1]RC-1(PY)'!Q266</f>
        <v>1</v>
      </c>
      <c r="R266" s="1">
        <f>'[1]RC-1(PY)'!R266</f>
        <v>101</v>
      </c>
      <c r="S266" s="1">
        <f>'[1]RC-1(PY)'!S266</f>
        <v>3</v>
      </c>
      <c r="T266" s="1">
        <f>'[1]RC-1(PY)'!T266</f>
        <v>4</v>
      </c>
      <c r="U266" s="1">
        <f>'[1]RC-1(PY)'!U266</f>
        <v>0</v>
      </c>
      <c r="V266" s="1">
        <f>'[1]RC-1(PY)'!V266</f>
        <v>0</v>
      </c>
      <c r="W266" s="1">
        <f>'[1]RC-1(PY)'!W266</f>
        <v>1001</v>
      </c>
      <c r="X266" s="1">
        <f>'[1]RC-1(PY)'!X266</f>
        <v>8</v>
      </c>
      <c r="Y266" s="1">
        <f>'[1]RC-1(PY)'!Y266</f>
        <v>0</v>
      </c>
      <c r="Z266" s="1">
        <f>'[1]RC-1(PY)'!Z266</f>
        <v>0</v>
      </c>
      <c r="AA266" s="1">
        <f>'[1]RC-1(PY)'!AA266</f>
        <v>578</v>
      </c>
      <c r="AB266" s="1">
        <f>'[1]RC-1(PY)'!AB266</f>
        <v>517.15</v>
      </c>
      <c r="AC266" s="1">
        <f>'[1]RC-1(PY)'!AC266</f>
        <v>3.43</v>
      </c>
      <c r="AD266" s="1">
        <f>'[1]RC-1(PY)'!AD266</f>
        <v>20</v>
      </c>
      <c r="AE266" s="1">
        <f>'[1]RC-1(PY)'!AE266</f>
        <v>14.93</v>
      </c>
      <c r="AF266" s="1">
        <f>'[1]RC-1(PY)'!AF266</f>
        <v>4</v>
      </c>
      <c r="AG266" s="1">
        <f>'[1]RC-1(PY)'!AG266</f>
        <v>4</v>
      </c>
      <c r="AH266" s="1">
        <f>'[1]RC-1(PY)'!AH266</f>
        <v>4</v>
      </c>
      <c r="AI266" s="1">
        <f>'[1]RC-1(PY)'!AI266</f>
        <v>0</v>
      </c>
    </row>
    <row r="267" spans="1:35" x14ac:dyDescent="0.3">
      <c r="A267" s="1">
        <f>'[1]RC-1(PY)'!A267</f>
        <v>1</v>
      </c>
      <c r="B267" s="1">
        <f>'[1]RC-1(PY)'!B267</f>
        <v>1</v>
      </c>
      <c r="C267" s="1">
        <f>'[1]RC-1(PY)'!C267</f>
        <v>2024</v>
      </c>
      <c r="D267" s="1">
        <f>'[1]RC-1(PY)'!D267</f>
        <v>4</v>
      </c>
      <c r="E267" s="1">
        <f>'[1]RC-1(PY)'!E267</f>
        <v>340</v>
      </c>
      <c r="F267" s="1">
        <f>'[1]RC-1(PY)'!F267</f>
        <v>320</v>
      </c>
      <c r="G267" s="1">
        <f>'[1]RC-1(PY)'!G267</f>
        <v>24</v>
      </c>
      <c r="H267" s="1">
        <f>'[1]RC-1(PY)'!H267</f>
        <v>18</v>
      </c>
      <c r="I267" s="1">
        <f>'[1]RC-1(PY)'!I267</f>
        <v>6</v>
      </c>
      <c r="J267" s="1">
        <f>'[1]RC-1(PY)'!J267</f>
        <v>2</v>
      </c>
      <c r="K267" s="1">
        <f>'[1]RC-1(PY)'!K267</f>
        <v>3</v>
      </c>
      <c r="L267" s="1">
        <f>'[1]RC-1(PY)'!L267</f>
        <v>8</v>
      </c>
      <c r="M267" s="1">
        <f>'[1]RC-1(PY)'!M267</f>
        <v>1</v>
      </c>
      <c r="N267" s="1">
        <f>'[1]RC-1(PY)'!N267</f>
        <v>1</v>
      </c>
      <c r="O267" s="1">
        <f>'[1]RC-1(PY)'!O267</f>
        <v>5</v>
      </c>
      <c r="P267" s="1">
        <f>'[1]RC-1(PY)'!P267</f>
        <v>1</v>
      </c>
      <c r="Q267" s="1">
        <f>'[1]RC-1(PY)'!Q267</f>
        <v>1</v>
      </c>
      <c r="R267" s="1">
        <f>'[1]RC-1(PY)'!R267</f>
        <v>101</v>
      </c>
      <c r="S267" s="1">
        <f>'[1]RC-1(PY)'!S267</f>
        <v>3</v>
      </c>
      <c r="T267" s="1">
        <f>'[1]RC-1(PY)'!T267</f>
        <v>4</v>
      </c>
      <c r="U267" s="1">
        <f>'[1]RC-1(PY)'!U267</f>
        <v>0</v>
      </c>
      <c r="V267" s="1">
        <f>'[1]RC-1(PY)'!V267</f>
        <v>0</v>
      </c>
      <c r="W267" s="1">
        <f>'[1]RC-1(PY)'!W267</f>
        <v>1001</v>
      </c>
      <c r="X267" s="1">
        <f>'[1]RC-1(PY)'!X267</f>
        <v>8</v>
      </c>
      <c r="Y267" s="1">
        <f>'[1]RC-1(PY)'!Y267</f>
        <v>0</v>
      </c>
      <c r="Z267" s="1">
        <f>'[1]RC-1(PY)'!Z267</f>
        <v>0</v>
      </c>
      <c r="AA267" s="1">
        <f>'[1]RC-1(PY)'!AA267</f>
        <v>145</v>
      </c>
      <c r="AB267" s="1">
        <f>'[1]RC-1(PY)'!AB267</f>
        <v>418.04</v>
      </c>
      <c r="AC267" s="1">
        <f>'[1]RC-1(PY)'!AC267</f>
        <v>26.5532</v>
      </c>
      <c r="AD267" s="1">
        <f>'[1]RC-1(PY)'!AD267</f>
        <v>20</v>
      </c>
      <c r="AE267" s="1">
        <f>'[1]RC-1(PY)'!AE267</f>
        <v>28.854900000000001</v>
      </c>
      <c r="AF267" s="1">
        <f>'[1]RC-1(PY)'!AF267</f>
        <v>4</v>
      </c>
      <c r="AG267" s="1">
        <f>'[1]RC-1(PY)'!AG267</f>
        <v>4</v>
      </c>
      <c r="AH267" s="1">
        <f>'[1]RC-1(PY)'!AH267</f>
        <v>4</v>
      </c>
      <c r="AI267" s="1">
        <f>'[1]RC-1(PY)'!AI267</f>
        <v>0</v>
      </c>
    </row>
    <row r="268" spans="1:35" x14ac:dyDescent="0.3">
      <c r="A268" s="1">
        <f>'[1]RC-1(PY)'!A268</f>
        <v>1</v>
      </c>
      <c r="B268" s="1">
        <f>'[1]RC-1(PY)'!B268</f>
        <v>1</v>
      </c>
      <c r="C268" s="1">
        <f>'[1]RC-1(PY)'!C268</f>
        <v>2024</v>
      </c>
      <c r="D268" s="1">
        <f>'[1]RC-1(PY)'!D268</f>
        <v>4</v>
      </c>
      <c r="E268" s="1">
        <f>'[1]RC-1(PY)'!E268</f>
        <v>340</v>
      </c>
      <c r="F268" s="1">
        <f>'[1]RC-1(PY)'!F268</f>
        <v>320</v>
      </c>
      <c r="G268" s="1">
        <f>'[1]RC-1(PY)'!G268</f>
        <v>24</v>
      </c>
      <c r="H268" s="1">
        <f>'[1]RC-1(PY)'!H268</f>
        <v>1</v>
      </c>
      <c r="I268" s="1">
        <f>'[1]RC-1(PY)'!I268</f>
        <v>6</v>
      </c>
      <c r="J268" s="1">
        <f>'[1]RC-1(PY)'!J268</f>
        <v>3</v>
      </c>
      <c r="K268" s="1">
        <f>'[1]RC-1(PY)'!K268</f>
        <v>3</v>
      </c>
      <c r="L268" s="1">
        <f>'[1]RC-1(PY)'!L268</f>
        <v>1</v>
      </c>
      <c r="M268" s="1">
        <f>'[1]RC-1(PY)'!M268</f>
        <v>1</v>
      </c>
      <c r="N268" s="1">
        <f>'[1]RC-1(PY)'!N268</f>
        <v>4</v>
      </c>
      <c r="O268" s="1">
        <f>'[1]RC-1(PY)'!O268</f>
        <v>9</v>
      </c>
      <c r="P268" s="1">
        <f>'[1]RC-1(PY)'!P268</f>
        <v>1</v>
      </c>
      <c r="Q268" s="1">
        <f>'[1]RC-1(PY)'!Q268</f>
        <v>1</v>
      </c>
      <c r="R268" s="1">
        <f>'[1]RC-1(PY)'!R268</f>
        <v>101</v>
      </c>
      <c r="S268" s="1">
        <f>'[1]RC-1(PY)'!S268</f>
        <v>3</v>
      </c>
      <c r="T268" s="1">
        <f>'[1]RC-1(PY)'!T268</f>
        <v>4</v>
      </c>
      <c r="U268" s="1">
        <f>'[1]RC-1(PY)'!U268</f>
        <v>0</v>
      </c>
      <c r="V268" s="1">
        <f>'[1]RC-1(PY)'!V268</f>
        <v>0</v>
      </c>
      <c r="W268" s="1">
        <f>'[1]RC-1(PY)'!W268</f>
        <v>1001</v>
      </c>
      <c r="X268" s="1">
        <f>'[1]RC-1(PY)'!X268</f>
        <v>8</v>
      </c>
      <c r="Y268" s="1">
        <f>'[1]RC-1(PY)'!Y268</f>
        <v>0</v>
      </c>
      <c r="Z268" s="1">
        <f>'[1]RC-1(PY)'!Z268</f>
        <v>0</v>
      </c>
      <c r="AA268" s="1">
        <f>'[1]RC-1(PY)'!AA268</f>
        <v>3680</v>
      </c>
      <c r="AB268" s="1">
        <f>'[1]RC-1(PY)'!AB268</f>
        <v>8710.34</v>
      </c>
      <c r="AC268" s="1">
        <f>'[1]RC-1(PY)'!AC268</f>
        <v>10.7723</v>
      </c>
      <c r="AD268" s="1">
        <f>'[1]RC-1(PY)'!AD268</f>
        <v>20</v>
      </c>
      <c r="AE268" s="1">
        <f>'[1]RC-1(PY)'!AE268</f>
        <v>39.993099999999998</v>
      </c>
      <c r="AF268" s="1">
        <f>'[1]RC-1(PY)'!AF268</f>
        <v>4</v>
      </c>
      <c r="AG268" s="1">
        <f>'[1]RC-1(PY)'!AG268</f>
        <v>4</v>
      </c>
      <c r="AH268" s="1">
        <f>'[1]RC-1(PY)'!AH268</f>
        <v>4</v>
      </c>
      <c r="AI268" s="1">
        <f>'[1]RC-1(PY)'!AI268</f>
        <v>0</v>
      </c>
    </row>
    <row r="269" spans="1:35" x14ac:dyDescent="0.3">
      <c r="A269" s="1">
        <f>'[1]RC-1(PY)'!A269</f>
        <v>1</v>
      </c>
      <c r="B269" s="1">
        <f>'[1]RC-1(PY)'!B269</f>
        <v>1</v>
      </c>
      <c r="C269" s="1">
        <f>'[1]RC-1(PY)'!C269</f>
        <v>2024</v>
      </c>
      <c r="D269" s="1">
        <f>'[1]RC-1(PY)'!D269</f>
        <v>4</v>
      </c>
      <c r="E269" s="1">
        <f>'[1]RC-1(PY)'!E269</f>
        <v>340</v>
      </c>
      <c r="F269" s="1">
        <f>'[1]RC-1(PY)'!F269</f>
        <v>320</v>
      </c>
      <c r="G269" s="1">
        <f>'[1]RC-1(PY)'!G269</f>
        <v>24</v>
      </c>
      <c r="H269" s="1">
        <f>'[1]RC-1(PY)'!H269</f>
        <v>2</v>
      </c>
      <c r="I269" s="1">
        <f>'[1]RC-1(PY)'!I269</f>
        <v>6</v>
      </c>
      <c r="J269" s="1">
        <f>'[1]RC-1(PY)'!J269</f>
        <v>3</v>
      </c>
      <c r="K269" s="1">
        <f>'[1]RC-1(PY)'!K269</f>
        <v>3</v>
      </c>
      <c r="L269" s="1">
        <f>'[1]RC-1(PY)'!L269</f>
        <v>2</v>
      </c>
      <c r="M269" s="1">
        <f>'[1]RC-1(PY)'!M269</f>
        <v>1</v>
      </c>
      <c r="N269" s="1">
        <f>'[1]RC-1(PY)'!N269</f>
        <v>1</v>
      </c>
      <c r="O269" s="1">
        <f>'[1]RC-1(PY)'!O269</f>
        <v>2</v>
      </c>
      <c r="P269" s="1">
        <f>'[1]RC-1(PY)'!P269</f>
        <v>1</v>
      </c>
      <c r="Q269" s="1">
        <f>'[1]RC-1(PY)'!Q269</f>
        <v>1</v>
      </c>
      <c r="R269" s="1">
        <f>'[1]RC-1(PY)'!R269</f>
        <v>101</v>
      </c>
      <c r="S269" s="1">
        <f>'[1]RC-1(PY)'!S269</f>
        <v>3</v>
      </c>
      <c r="T269" s="1">
        <f>'[1]RC-1(PY)'!T269</f>
        <v>4</v>
      </c>
      <c r="U269" s="1">
        <f>'[1]RC-1(PY)'!U269</f>
        <v>0</v>
      </c>
      <c r="V269" s="1">
        <f>'[1]RC-1(PY)'!V269</f>
        <v>0</v>
      </c>
      <c r="W269" s="1">
        <f>'[1]RC-1(PY)'!W269</f>
        <v>1001</v>
      </c>
      <c r="X269" s="1">
        <f>'[1]RC-1(PY)'!X269</f>
        <v>8</v>
      </c>
      <c r="Y269" s="1">
        <f>'[1]RC-1(PY)'!Y269</f>
        <v>0</v>
      </c>
      <c r="Z269" s="1">
        <f>'[1]RC-1(PY)'!Z269</f>
        <v>0</v>
      </c>
      <c r="AA269" s="1">
        <f>'[1]RC-1(PY)'!AA269</f>
        <v>398</v>
      </c>
      <c r="AB269" s="1">
        <f>'[1]RC-1(PY)'!AB269</f>
        <v>1026</v>
      </c>
      <c r="AC269" s="1">
        <f>'[1]RC-1(PY)'!AC269</f>
        <v>19.677299999999999</v>
      </c>
      <c r="AD269" s="1">
        <f>'[1]RC-1(PY)'!AD269</f>
        <v>20</v>
      </c>
      <c r="AE269" s="1">
        <f>'[1]RC-1(PY)'!AE269</f>
        <v>32.935000000000002</v>
      </c>
      <c r="AF269" s="1">
        <f>'[1]RC-1(PY)'!AF269</f>
        <v>4</v>
      </c>
      <c r="AG269" s="1">
        <f>'[1]RC-1(PY)'!AG269</f>
        <v>4</v>
      </c>
      <c r="AH269" s="1">
        <f>'[1]RC-1(PY)'!AH269</f>
        <v>4</v>
      </c>
      <c r="AI269" s="1">
        <f>'[1]RC-1(PY)'!AI269</f>
        <v>0</v>
      </c>
    </row>
    <row r="270" spans="1:35" x14ac:dyDescent="0.3">
      <c r="A270" s="1">
        <f>'[1]RC-1(PY)'!A270</f>
        <v>1</v>
      </c>
      <c r="B270" s="1">
        <f>'[1]RC-1(PY)'!B270</f>
        <v>1</v>
      </c>
      <c r="C270" s="1">
        <f>'[1]RC-1(PY)'!C270</f>
        <v>2024</v>
      </c>
      <c r="D270" s="1">
        <f>'[1]RC-1(PY)'!D270</f>
        <v>4</v>
      </c>
      <c r="E270" s="1">
        <f>'[1]RC-1(PY)'!E270</f>
        <v>340</v>
      </c>
      <c r="F270" s="1">
        <f>'[1]RC-1(PY)'!F270</f>
        <v>320</v>
      </c>
      <c r="G270" s="1">
        <f>'[1]RC-1(PY)'!G270</f>
        <v>24</v>
      </c>
      <c r="H270" s="1">
        <f>'[1]RC-1(PY)'!H270</f>
        <v>2</v>
      </c>
      <c r="I270" s="1">
        <f>'[1]RC-1(PY)'!I270</f>
        <v>6</v>
      </c>
      <c r="J270" s="1">
        <f>'[1]RC-1(PY)'!J270</f>
        <v>4</v>
      </c>
      <c r="K270" s="1">
        <f>'[1]RC-1(PY)'!K270</f>
        <v>3</v>
      </c>
      <c r="L270" s="1">
        <f>'[1]RC-1(PY)'!L270</f>
        <v>2</v>
      </c>
      <c r="M270" s="1">
        <f>'[1]RC-1(PY)'!M270</f>
        <v>1</v>
      </c>
      <c r="N270" s="1">
        <f>'[1]RC-1(PY)'!N270</f>
        <v>1</v>
      </c>
      <c r="O270" s="1">
        <f>'[1]RC-1(PY)'!O270</f>
        <v>2</v>
      </c>
      <c r="P270" s="1">
        <f>'[1]RC-1(PY)'!P270</f>
        <v>1</v>
      </c>
      <c r="Q270" s="1">
        <f>'[1]RC-1(PY)'!Q270</f>
        <v>1</v>
      </c>
      <c r="R270" s="1">
        <f>'[1]RC-1(PY)'!R270</f>
        <v>101</v>
      </c>
      <c r="S270" s="1">
        <f>'[1]RC-1(PY)'!S270</f>
        <v>3</v>
      </c>
      <c r="T270" s="1">
        <f>'[1]RC-1(PY)'!T270</f>
        <v>4</v>
      </c>
      <c r="U270" s="1">
        <f>'[1]RC-1(PY)'!U270</f>
        <v>0</v>
      </c>
      <c r="V270" s="1">
        <f>'[1]RC-1(PY)'!V270</f>
        <v>0</v>
      </c>
      <c r="W270" s="1">
        <f>'[1]RC-1(PY)'!W270</f>
        <v>1001</v>
      </c>
      <c r="X270" s="1">
        <f>'[1]RC-1(PY)'!X270</f>
        <v>8</v>
      </c>
      <c r="Y270" s="1">
        <f>'[1]RC-1(PY)'!Y270</f>
        <v>0</v>
      </c>
      <c r="Z270" s="1">
        <f>'[1]RC-1(PY)'!Z270</f>
        <v>0</v>
      </c>
      <c r="AA270" s="1">
        <f>'[1]RC-1(PY)'!AA270</f>
        <v>29</v>
      </c>
      <c r="AB270" s="1">
        <f>'[1]RC-1(PY)'!AB270</f>
        <v>151.74</v>
      </c>
      <c r="AC270" s="1">
        <f>'[1]RC-1(PY)'!AC270</f>
        <v>0.76170000000000004</v>
      </c>
      <c r="AD270" s="1">
        <f>'[1]RC-1(PY)'!AD270</f>
        <v>19</v>
      </c>
      <c r="AE270" s="1">
        <f>'[1]RC-1(PY)'!AE270</f>
        <v>22.540900000000001</v>
      </c>
      <c r="AF270" s="1">
        <f>'[1]RC-1(PY)'!AF270</f>
        <v>4</v>
      </c>
      <c r="AG270" s="1">
        <f>'[1]RC-1(PY)'!AG270</f>
        <v>4</v>
      </c>
      <c r="AH270" s="1">
        <f>'[1]RC-1(PY)'!AH270</f>
        <v>4</v>
      </c>
      <c r="AI270" s="1">
        <f>'[1]RC-1(PY)'!AI270</f>
        <v>0</v>
      </c>
    </row>
    <row r="271" spans="1:35" x14ac:dyDescent="0.3">
      <c r="A271" s="1">
        <f>'[1]RC-1(PY)'!A271</f>
        <v>1</v>
      </c>
      <c r="B271" s="1">
        <f>'[1]RC-1(PY)'!B271</f>
        <v>1</v>
      </c>
      <c r="C271" s="1">
        <f>'[1]RC-1(PY)'!C271</f>
        <v>2024</v>
      </c>
      <c r="D271" s="1">
        <f>'[1]RC-1(PY)'!D271</f>
        <v>4</v>
      </c>
      <c r="E271" s="1">
        <f>'[1]RC-1(PY)'!E271</f>
        <v>340</v>
      </c>
      <c r="F271" s="1">
        <f>'[1]RC-1(PY)'!F271</f>
        <v>320</v>
      </c>
      <c r="G271" s="1">
        <f>'[1]RC-1(PY)'!G271</f>
        <v>24</v>
      </c>
      <c r="H271" s="1">
        <f>'[1]RC-1(PY)'!H271</f>
        <v>2</v>
      </c>
      <c r="I271" s="1">
        <f>'[1]RC-1(PY)'!I271</f>
        <v>6</v>
      </c>
      <c r="J271" s="1">
        <f>'[1]RC-1(PY)'!J271</f>
        <v>5</v>
      </c>
      <c r="K271" s="1">
        <f>'[1]RC-1(PY)'!K271</f>
        <v>3</v>
      </c>
      <c r="L271" s="1">
        <f>'[1]RC-1(PY)'!L271</f>
        <v>2</v>
      </c>
      <c r="M271" s="1">
        <f>'[1]RC-1(PY)'!M271</f>
        <v>1</v>
      </c>
      <c r="N271" s="1">
        <f>'[1]RC-1(PY)'!N271</f>
        <v>1</v>
      </c>
      <c r="O271" s="1">
        <f>'[1]RC-1(PY)'!O271</f>
        <v>2</v>
      </c>
      <c r="P271" s="1">
        <f>'[1]RC-1(PY)'!P271</f>
        <v>1</v>
      </c>
      <c r="Q271" s="1">
        <f>'[1]RC-1(PY)'!Q271</f>
        <v>1</v>
      </c>
      <c r="R271" s="1">
        <f>'[1]RC-1(PY)'!R271</f>
        <v>101</v>
      </c>
      <c r="S271" s="1">
        <f>'[1]RC-1(PY)'!S271</f>
        <v>3</v>
      </c>
      <c r="T271" s="1">
        <f>'[1]RC-1(PY)'!T271</f>
        <v>4</v>
      </c>
      <c r="U271" s="1">
        <f>'[1]RC-1(PY)'!U271</f>
        <v>0</v>
      </c>
      <c r="V271" s="1">
        <f>'[1]RC-1(PY)'!V271</f>
        <v>0</v>
      </c>
      <c r="W271" s="1">
        <f>'[1]RC-1(PY)'!W271</f>
        <v>1001</v>
      </c>
      <c r="X271" s="1">
        <f>'[1]RC-1(PY)'!X271</f>
        <v>8</v>
      </c>
      <c r="Y271" s="1">
        <f>'[1]RC-1(PY)'!Y271</f>
        <v>0</v>
      </c>
      <c r="Z271" s="1">
        <f>'[1]RC-1(PY)'!Z271</f>
        <v>0</v>
      </c>
      <c r="AA271" s="1">
        <f>'[1]RC-1(PY)'!AA271</f>
        <v>321</v>
      </c>
      <c r="AB271" s="1">
        <f>'[1]RC-1(PY)'!AB271</f>
        <v>1026</v>
      </c>
      <c r="AC271" s="1">
        <f>'[1]RC-1(PY)'!AC271</f>
        <v>13.9537</v>
      </c>
      <c r="AD271" s="1">
        <f>'[1]RC-1(PY)'!AD271</f>
        <v>20</v>
      </c>
      <c r="AE271" s="1">
        <f>'[1]RC-1(PY)'!AE271</f>
        <v>27.800899999999999</v>
      </c>
      <c r="AF271" s="1">
        <f>'[1]RC-1(PY)'!AF271</f>
        <v>4</v>
      </c>
      <c r="AG271" s="1">
        <f>'[1]RC-1(PY)'!AG271</f>
        <v>4</v>
      </c>
      <c r="AH271" s="1">
        <f>'[1]RC-1(PY)'!AH271</f>
        <v>4</v>
      </c>
      <c r="AI271" s="1">
        <f>'[1]RC-1(PY)'!AI271</f>
        <v>0</v>
      </c>
    </row>
    <row r="272" spans="1:35" x14ac:dyDescent="0.3">
      <c r="A272" s="1">
        <f>'[1]RC-1(PY)'!A272</f>
        <v>1</v>
      </c>
      <c r="B272" s="1">
        <f>'[1]RC-1(PY)'!B272</f>
        <v>1</v>
      </c>
      <c r="C272" s="1">
        <f>'[1]RC-1(PY)'!C272</f>
        <v>2024</v>
      </c>
      <c r="D272" s="1">
        <f>'[1]RC-1(PY)'!D272</f>
        <v>4</v>
      </c>
      <c r="E272" s="1">
        <f>'[1]RC-1(PY)'!E272</f>
        <v>340</v>
      </c>
      <c r="F272" s="1">
        <f>'[1]RC-1(PY)'!F272</f>
        <v>320</v>
      </c>
      <c r="G272" s="1">
        <f>'[1]RC-1(PY)'!G272</f>
        <v>24</v>
      </c>
      <c r="H272" s="1">
        <f>'[1]RC-1(PY)'!H272</f>
        <v>1</v>
      </c>
      <c r="I272" s="1">
        <f>'[1]RC-1(PY)'!I272</f>
        <v>7</v>
      </c>
      <c r="J272" s="1">
        <f>'[1]RC-1(PY)'!J272</f>
        <v>1</v>
      </c>
      <c r="K272" s="1">
        <f>'[1]RC-1(PY)'!K272</f>
        <v>3</v>
      </c>
      <c r="L272" s="1">
        <f>'[1]RC-1(PY)'!L272</f>
        <v>3</v>
      </c>
      <c r="M272" s="1">
        <f>'[1]RC-1(PY)'!M272</f>
        <v>1</v>
      </c>
      <c r="N272" s="1">
        <f>'[1]RC-1(PY)'!N272</f>
        <v>3</v>
      </c>
      <c r="O272" s="1">
        <f>'[1]RC-1(PY)'!O272</f>
        <v>0</v>
      </c>
      <c r="P272" s="1">
        <f>'[1]RC-1(PY)'!P272</f>
        <v>1</v>
      </c>
      <c r="Q272" s="1">
        <f>'[1]RC-1(PY)'!Q272</f>
        <v>1</v>
      </c>
      <c r="R272" s="1">
        <f>'[1]RC-1(PY)'!R272</f>
        <v>101</v>
      </c>
      <c r="S272" s="1">
        <f>'[1]RC-1(PY)'!S272</f>
        <v>3</v>
      </c>
      <c r="T272" s="1">
        <f>'[1]RC-1(PY)'!T272</f>
        <v>4</v>
      </c>
      <c r="U272" s="1">
        <f>'[1]RC-1(PY)'!U272</f>
        <v>0</v>
      </c>
      <c r="V272" s="1">
        <f>'[1]RC-1(PY)'!V272</f>
        <v>0</v>
      </c>
      <c r="W272" s="1">
        <f>'[1]RC-1(PY)'!W272</f>
        <v>1001</v>
      </c>
      <c r="X272" s="1">
        <f>'[1]RC-1(PY)'!X272</f>
        <v>8</v>
      </c>
      <c r="Y272" s="1">
        <f>'[1]RC-1(PY)'!Y272</f>
        <v>0</v>
      </c>
      <c r="Z272" s="1">
        <f>'[1]RC-1(PY)'!Z272</f>
        <v>0</v>
      </c>
      <c r="AA272" s="1">
        <f>'[1]RC-1(PY)'!AA272</f>
        <v>673</v>
      </c>
      <c r="AB272" s="1">
        <f>'[1]RC-1(PY)'!AB272</f>
        <v>2612.1999999999998</v>
      </c>
      <c r="AC272" s="1">
        <f>'[1]RC-1(PY)'!AC272</f>
        <v>23.137899999999998</v>
      </c>
      <c r="AD272" s="1">
        <f>'[1]RC-1(PY)'!AD272</f>
        <v>20</v>
      </c>
      <c r="AE272" s="1">
        <f>'[1]RC-1(PY)'!AE272</f>
        <v>32.463799999999999</v>
      </c>
      <c r="AF272" s="1">
        <f>'[1]RC-1(PY)'!AF272</f>
        <v>4</v>
      </c>
      <c r="AG272" s="1">
        <f>'[1]RC-1(PY)'!AG272</f>
        <v>4</v>
      </c>
      <c r="AH272" s="1">
        <f>'[1]RC-1(PY)'!AH272</f>
        <v>4</v>
      </c>
      <c r="AI272" s="1">
        <f>'[1]RC-1(PY)'!AI272</f>
        <v>0</v>
      </c>
    </row>
    <row r="273" spans="1:35" x14ac:dyDescent="0.3">
      <c r="A273" s="1">
        <f>'[1]RC-1(PY)'!A273</f>
        <v>1</v>
      </c>
      <c r="B273" s="1">
        <f>'[1]RC-1(PY)'!B273</f>
        <v>1</v>
      </c>
      <c r="C273" s="1">
        <f>'[1]RC-1(PY)'!C273</f>
        <v>2024</v>
      </c>
      <c r="D273" s="1">
        <f>'[1]RC-1(PY)'!D273</f>
        <v>4</v>
      </c>
      <c r="E273" s="1">
        <f>'[1]RC-1(PY)'!E273</f>
        <v>340</v>
      </c>
      <c r="F273" s="1">
        <f>'[1]RC-1(PY)'!F273</f>
        <v>320</v>
      </c>
      <c r="G273" s="1">
        <f>'[1]RC-1(PY)'!G273</f>
        <v>24</v>
      </c>
      <c r="H273" s="1">
        <f>'[1]RC-1(PY)'!H273</f>
        <v>2</v>
      </c>
      <c r="I273" s="1">
        <f>'[1]RC-1(PY)'!I273</f>
        <v>7</v>
      </c>
      <c r="J273" s="1">
        <f>'[1]RC-1(PY)'!J273</f>
        <v>1</v>
      </c>
      <c r="K273" s="1">
        <f>'[1]RC-1(PY)'!K273</f>
        <v>3</v>
      </c>
      <c r="L273" s="1">
        <f>'[1]RC-1(PY)'!L273</f>
        <v>3</v>
      </c>
      <c r="M273" s="1">
        <f>'[1]RC-1(PY)'!M273</f>
        <v>1</v>
      </c>
      <c r="N273" s="1">
        <f>'[1]RC-1(PY)'!N273</f>
        <v>1</v>
      </c>
      <c r="O273" s="1">
        <f>'[1]RC-1(PY)'!O273</f>
        <v>2</v>
      </c>
      <c r="P273" s="1">
        <f>'[1]RC-1(PY)'!P273</f>
        <v>1</v>
      </c>
      <c r="Q273" s="1">
        <f>'[1]RC-1(PY)'!Q273</f>
        <v>0</v>
      </c>
      <c r="R273" s="1">
        <f>'[1]RC-1(PY)'!R273</f>
        <v>101</v>
      </c>
      <c r="S273" s="1">
        <f>'[1]RC-1(PY)'!S273</f>
        <v>3</v>
      </c>
      <c r="T273" s="1">
        <f>'[1]RC-1(PY)'!T273</f>
        <v>4</v>
      </c>
      <c r="U273" s="1">
        <f>'[1]RC-1(PY)'!U273</f>
        <v>0</v>
      </c>
      <c r="V273" s="1">
        <f>'[1]RC-1(PY)'!V273</f>
        <v>0</v>
      </c>
      <c r="W273" s="1">
        <f>'[1]RC-1(PY)'!W273</f>
        <v>1001</v>
      </c>
      <c r="X273" s="1">
        <f>'[1]RC-1(PY)'!X273</f>
        <v>8</v>
      </c>
      <c r="Y273" s="1">
        <f>'[1]RC-1(PY)'!Y273</f>
        <v>0</v>
      </c>
      <c r="Z273" s="1">
        <f>'[1]RC-1(PY)'!Z273</f>
        <v>0</v>
      </c>
      <c r="AA273" s="1">
        <f>'[1]RC-1(PY)'!AA273</f>
        <v>302</v>
      </c>
      <c r="AB273" s="1">
        <f>'[1]RC-1(PY)'!AB273</f>
        <v>315.18</v>
      </c>
      <c r="AC273" s="1">
        <f>'[1]RC-1(PY)'!AC273</f>
        <v>16.814900000000002</v>
      </c>
      <c r="AD273" s="1">
        <f>'[1]RC-1(PY)'!AD273</f>
        <v>20</v>
      </c>
      <c r="AE273" s="1">
        <f>'[1]RC-1(PY)'!AE273</f>
        <v>22.971699999999998</v>
      </c>
      <c r="AF273" s="1">
        <f>'[1]RC-1(PY)'!AF273</f>
        <v>4</v>
      </c>
      <c r="AG273" s="1">
        <f>'[1]RC-1(PY)'!AG273</f>
        <v>4</v>
      </c>
      <c r="AH273" s="1">
        <f>'[1]RC-1(PY)'!AH273</f>
        <v>4</v>
      </c>
      <c r="AI273" s="1">
        <f>'[1]RC-1(PY)'!AI273</f>
        <v>0</v>
      </c>
    </row>
    <row r="274" spans="1:35" x14ac:dyDescent="0.3">
      <c r="A274" s="1">
        <f>'[1]RC-1(PY)'!A274</f>
        <v>1</v>
      </c>
      <c r="B274" s="1">
        <f>'[1]RC-1(PY)'!B274</f>
        <v>1</v>
      </c>
      <c r="C274" s="1">
        <f>'[1]RC-1(PY)'!C274</f>
        <v>2024</v>
      </c>
      <c r="D274" s="1">
        <f>'[1]RC-1(PY)'!D274</f>
        <v>4</v>
      </c>
      <c r="E274" s="1">
        <f>'[1]RC-1(PY)'!E274</f>
        <v>340</v>
      </c>
      <c r="F274" s="1">
        <f>'[1]RC-1(PY)'!F274</f>
        <v>320</v>
      </c>
      <c r="G274" s="1">
        <f>'[1]RC-1(PY)'!G274</f>
        <v>24</v>
      </c>
      <c r="H274" s="1">
        <f>'[1]RC-1(PY)'!H274</f>
        <v>3</v>
      </c>
      <c r="I274" s="1">
        <f>'[1]RC-1(PY)'!I274</f>
        <v>7</v>
      </c>
      <c r="J274" s="1">
        <f>'[1]RC-1(PY)'!J274</f>
        <v>1</v>
      </c>
      <c r="K274" s="1">
        <f>'[1]RC-1(PY)'!K274</f>
        <v>3</v>
      </c>
      <c r="L274" s="1">
        <f>'[1]RC-1(PY)'!L274</f>
        <v>2</v>
      </c>
      <c r="M274" s="1">
        <f>'[1]RC-1(PY)'!M274</f>
        <v>1</v>
      </c>
      <c r="N274" s="1">
        <f>'[1]RC-1(PY)'!N274</f>
        <v>1</v>
      </c>
      <c r="O274" s="1">
        <f>'[1]RC-1(PY)'!O274</f>
        <v>2</v>
      </c>
      <c r="P274" s="1">
        <f>'[1]RC-1(PY)'!P274</f>
        <v>1</v>
      </c>
      <c r="Q274" s="1">
        <f>'[1]RC-1(PY)'!Q274</f>
        <v>1</v>
      </c>
      <c r="R274" s="1">
        <f>'[1]RC-1(PY)'!R274</f>
        <v>101</v>
      </c>
      <c r="S274" s="1">
        <f>'[1]RC-1(PY)'!S274</f>
        <v>3</v>
      </c>
      <c r="T274" s="1">
        <f>'[1]RC-1(PY)'!T274</f>
        <v>4</v>
      </c>
      <c r="U274" s="1">
        <f>'[1]RC-1(PY)'!U274</f>
        <v>0</v>
      </c>
      <c r="V274" s="1">
        <f>'[1]RC-1(PY)'!V274</f>
        <v>0</v>
      </c>
      <c r="W274" s="1">
        <f>'[1]RC-1(PY)'!W274</f>
        <v>1001</v>
      </c>
      <c r="X274" s="1">
        <f>'[1]RC-1(PY)'!X274</f>
        <v>8</v>
      </c>
      <c r="Y274" s="1">
        <f>'[1]RC-1(PY)'!Y274</f>
        <v>0</v>
      </c>
      <c r="Z274" s="1">
        <f>'[1]RC-1(PY)'!Z274</f>
        <v>0</v>
      </c>
      <c r="AA274" s="1">
        <f>'[1]RC-1(PY)'!AA274</f>
        <v>977</v>
      </c>
      <c r="AB274" s="1">
        <f>'[1]RC-1(PY)'!AB274</f>
        <v>2193.67</v>
      </c>
      <c r="AC274" s="1">
        <f>'[1]RC-1(PY)'!AC274</f>
        <v>25.234000000000002</v>
      </c>
      <c r="AD274" s="1">
        <f>'[1]RC-1(PY)'!AD274</f>
        <v>20</v>
      </c>
      <c r="AE274" s="1">
        <f>'[1]RC-1(PY)'!AE274</f>
        <v>44.479700000000001</v>
      </c>
      <c r="AF274" s="1">
        <f>'[1]RC-1(PY)'!AF274</f>
        <v>4</v>
      </c>
      <c r="AG274" s="1">
        <f>'[1]RC-1(PY)'!AG274</f>
        <v>4</v>
      </c>
      <c r="AH274" s="1">
        <f>'[1]RC-1(PY)'!AH274</f>
        <v>4</v>
      </c>
      <c r="AI274" s="1">
        <f>'[1]RC-1(PY)'!AI274</f>
        <v>0</v>
      </c>
    </row>
    <row r="275" spans="1:35" x14ac:dyDescent="0.3">
      <c r="A275" s="1">
        <f>'[1]RC-1(PY)'!A275</f>
        <v>1</v>
      </c>
      <c r="B275" s="1">
        <f>'[1]RC-1(PY)'!B275</f>
        <v>1</v>
      </c>
      <c r="C275" s="1">
        <f>'[1]RC-1(PY)'!C275</f>
        <v>2024</v>
      </c>
      <c r="D275" s="1">
        <f>'[1]RC-1(PY)'!D275</f>
        <v>4</v>
      </c>
      <c r="E275" s="1">
        <f>'[1]RC-1(PY)'!E275</f>
        <v>340</v>
      </c>
      <c r="F275" s="1">
        <f>'[1]RC-1(PY)'!F275</f>
        <v>320</v>
      </c>
      <c r="G275" s="1">
        <f>'[1]RC-1(PY)'!G275</f>
        <v>24</v>
      </c>
      <c r="H275" s="1">
        <f>'[1]RC-1(PY)'!H275</f>
        <v>4</v>
      </c>
      <c r="I275" s="1">
        <f>'[1]RC-1(PY)'!I275</f>
        <v>7</v>
      </c>
      <c r="J275" s="1">
        <f>'[1]RC-1(PY)'!J275</f>
        <v>1</v>
      </c>
      <c r="K275" s="1">
        <f>'[1]RC-1(PY)'!K275</f>
        <v>3</v>
      </c>
      <c r="L275" s="1">
        <f>'[1]RC-1(PY)'!L275</f>
        <v>1</v>
      </c>
      <c r="M275" s="1">
        <f>'[1]RC-1(PY)'!M275</f>
        <v>1</v>
      </c>
      <c r="N275" s="1">
        <f>'[1]RC-1(PY)'!N275</f>
        <v>1</v>
      </c>
      <c r="O275" s="1">
        <f>'[1]RC-1(PY)'!O275</f>
        <v>2</v>
      </c>
      <c r="P275" s="1">
        <f>'[1]RC-1(PY)'!P275</f>
        <v>1</v>
      </c>
      <c r="Q275" s="1">
        <f>'[1]RC-1(PY)'!Q275</f>
        <v>1</v>
      </c>
      <c r="R275" s="1">
        <f>'[1]RC-1(PY)'!R275</f>
        <v>101</v>
      </c>
      <c r="S275" s="1">
        <f>'[1]RC-1(PY)'!S275</f>
        <v>3</v>
      </c>
      <c r="T275" s="1">
        <f>'[1]RC-1(PY)'!T275</f>
        <v>4</v>
      </c>
      <c r="U275" s="1">
        <f>'[1]RC-1(PY)'!U275</f>
        <v>0</v>
      </c>
      <c r="V275" s="1">
        <f>'[1]RC-1(PY)'!V275</f>
        <v>0</v>
      </c>
      <c r="W275" s="1">
        <f>'[1]RC-1(PY)'!W275</f>
        <v>1001</v>
      </c>
      <c r="X275" s="1">
        <f>'[1]RC-1(PY)'!X275</f>
        <v>8</v>
      </c>
      <c r="Y275" s="1">
        <f>'[1]RC-1(PY)'!Y275</f>
        <v>0</v>
      </c>
      <c r="Z275" s="1">
        <f>'[1]RC-1(PY)'!Z275</f>
        <v>0</v>
      </c>
      <c r="AA275" s="1">
        <f>'[1]RC-1(PY)'!AA275</f>
        <v>3812</v>
      </c>
      <c r="AB275" s="1">
        <f>'[1]RC-1(PY)'!AB275</f>
        <v>1575.09</v>
      </c>
      <c r="AC275" s="1">
        <f>'[1]RC-1(PY)'!AC275</f>
        <v>5.2521000000000004</v>
      </c>
      <c r="AD275" s="1">
        <f>'[1]RC-1(PY)'!AD275</f>
        <v>20</v>
      </c>
      <c r="AE275" s="1">
        <f>'[1]RC-1(PY)'!AE275</f>
        <v>5.8598999999999997</v>
      </c>
      <c r="AF275" s="1">
        <f>'[1]RC-1(PY)'!AF275</f>
        <v>4</v>
      </c>
      <c r="AG275" s="1">
        <f>'[1]RC-1(PY)'!AG275</f>
        <v>4</v>
      </c>
      <c r="AH275" s="1">
        <f>'[1]RC-1(PY)'!AH275</f>
        <v>4</v>
      </c>
      <c r="AI275" s="1">
        <f>'[1]RC-1(PY)'!AI275</f>
        <v>0</v>
      </c>
    </row>
    <row r="276" spans="1:35" x14ac:dyDescent="0.3">
      <c r="A276" s="1">
        <f>'[1]RC-1(PY)'!A276</f>
        <v>1</v>
      </c>
      <c r="B276" s="1">
        <f>'[1]RC-1(PY)'!B276</f>
        <v>1</v>
      </c>
      <c r="C276" s="1">
        <f>'[1]RC-1(PY)'!C276</f>
        <v>2024</v>
      </c>
      <c r="D276" s="1">
        <f>'[1]RC-1(PY)'!D276</f>
        <v>4</v>
      </c>
      <c r="E276" s="1">
        <f>'[1]RC-1(PY)'!E276</f>
        <v>340</v>
      </c>
      <c r="F276" s="1">
        <f>'[1]RC-1(PY)'!F276</f>
        <v>320</v>
      </c>
      <c r="G276" s="1">
        <f>'[1]RC-1(PY)'!G276</f>
        <v>24</v>
      </c>
      <c r="H276" s="1">
        <f>'[1]RC-1(PY)'!H276</f>
        <v>7</v>
      </c>
      <c r="I276" s="1">
        <f>'[1]RC-1(PY)'!I276</f>
        <v>7</v>
      </c>
      <c r="J276" s="1">
        <f>'[1]RC-1(PY)'!J276</f>
        <v>1</v>
      </c>
      <c r="K276" s="1">
        <f>'[1]RC-1(PY)'!K276</f>
        <v>3</v>
      </c>
      <c r="L276" s="1">
        <f>'[1]RC-1(PY)'!L276</f>
        <v>1</v>
      </c>
      <c r="M276" s="1">
        <f>'[1]RC-1(PY)'!M276</f>
        <v>1</v>
      </c>
      <c r="N276" s="1">
        <f>'[1]RC-1(PY)'!N276</f>
        <v>4</v>
      </c>
      <c r="O276" s="1">
        <f>'[1]RC-1(PY)'!O276</f>
        <v>9</v>
      </c>
      <c r="P276" s="1">
        <f>'[1]RC-1(PY)'!P276</f>
        <v>0</v>
      </c>
      <c r="Q276" s="1">
        <f>'[1]RC-1(PY)'!Q276</f>
        <v>0</v>
      </c>
      <c r="R276" s="1">
        <f>'[1]RC-1(PY)'!R276</f>
        <v>101</v>
      </c>
      <c r="S276" s="1">
        <f>'[1]RC-1(PY)'!S276</f>
        <v>3</v>
      </c>
      <c r="T276" s="1">
        <f>'[1]RC-1(PY)'!T276</f>
        <v>4</v>
      </c>
      <c r="U276" s="1">
        <f>'[1]RC-1(PY)'!U276</f>
        <v>0</v>
      </c>
      <c r="V276" s="1">
        <f>'[1]RC-1(PY)'!V276</f>
        <v>0</v>
      </c>
      <c r="W276" s="1">
        <f>'[1]RC-1(PY)'!W276</f>
        <v>1001</v>
      </c>
      <c r="X276" s="1">
        <f>'[1]RC-1(PY)'!X276</f>
        <v>8</v>
      </c>
      <c r="Y276" s="1">
        <f>'[1]RC-1(PY)'!Y276</f>
        <v>0</v>
      </c>
      <c r="Z276" s="1">
        <f>'[1]RC-1(PY)'!Z276</f>
        <v>0</v>
      </c>
      <c r="AA276" s="1">
        <f>'[1]RC-1(PY)'!AA276</f>
        <v>476</v>
      </c>
      <c r="AB276" s="1">
        <f>'[1]RC-1(PY)'!AB276</f>
        <v>1155.3</v>
      </c>
      <c r="AC276" s="1">
        <f>'[1]RC-1(PY)'!AC276</f>
        <v>45.391399999999997</v>
      </c>
      <c r="AD276" s="1">
        <f>'[1]RC-1(PY)'!AD276</f>
        <v>20</v>
      </c>
      <c r="AE276" s="1">
        <f>'[1]RC-1(PY)'!AE276</f>
        <v>50.154299999999999</v>
      </c>
      <c r="AF276" s="1">
        <f>'[1]RC-1(PY)'!AF276</f>
        <v>4</v>
      </c>
      <c r="AG276" s="1">
        <f>'[1]RC-1(PY)'!AG276</f>
        <v>4</v>
      </c>
      <c r="AH276" s="1">
        <f>'[1]RC-1(PY)'!AH276</f>
        <v>4</v>
      </c>
      <c r="AI276" s="1">
        <f>'[1]RC-1(PY)'!AI276</f>
        <v>0</v>
      </c>
    </row>
    <row r="277" spans="1:35" x14ac:dyDescent="0.3">
      <c r="A277" s="1">
        <f>'[1]RC-1(PY)'!A277</f>
        <v>1</v>
      </c>
      <c r="B277" s="1">
        <f>'[1]RC-1(PY)'!B277</f>
        <v>1</v>
      </c>
      <c r="C277" s="1">
        <f>'[1]RC-1(PY)'!C277</f>
        <v>2024</v>
      </c>
      <c r="D277" s="1">
        <f>'[1]RC-1(PY)'!D277</f>
        <v>4</v>
      </c>
      <c r="E277" s="1">
        <f>'[1]RC-1(PY)'!E277</f>
        <v>340</v>
      </c>
      <c r="F277" s="1">
        <f>'[1]RC-1(PY)'!F277</f>
        <v>320</v>
      </c>
      <c r="G277" s="1">
        <f>'[1]RC-1(PY)'!G277</f>
        <v>24</v>
      </c>
      <c r="H277" s="1">
        <f>'[1]RC-1(PY)'!H277</f>
        <v>8</v>
      </c>
      <c r="I277" s="1">
        <f>'[1]RC-1(PY)'!I277</f>
        <v>7</v>
      </c>
      <c r="J277" s="1">
        <f>'[1]RC-1(PY)'!J277</f>
        <v>1</v>
      </c>
      <c r="K277" s="1">
        <f>'[1]RC-1(PY)'!K277</f>
        <v>3</v>
      </c>
      <c r="L277" s="1">
        <f>'[1]RC-1(PY)'!L277</f>
        <v>1</v>
      </c>
      <c r="M277" s="1">
        <f>'[1]RC-1(PY)'!M277</f>
        <v>1</v>
      </c>
      <c r="N277" s="1">
        <f>'[1]RC-1(PY)'!N277</f>
        <v>1</v>
      </c>
      <c r="O277" s="1">
        <f>'[1]RC-1(PY)'!O277</f>
        <v>1</v>
      </c>
      <c r="P277" s="1">
        <f>'[1]RC-1(PY)'!P277</f>
        <v>1</v>
      </c>
      <c r="Q277" s="1">
        <f>'[1]RC-1(PY)'!Q277</f>
        <v>1</v>
      </c>
      <c r="R277" s="1">
        <f>'[1]RC-1(PY)'!R277</f>
        <v>101</v>
      </c>
      <c r="S277" s="1">
        <f>'[1]RC-1(PY)'!S277</f>
        <v>3</v>
      </c>
      <c r="T277" s="1">
        <f>'[1]RC-1(PY)'!T277</f>
        <v>4</v>
      </c>
      <c r="U277" s="1">
        <f>'[1]RC-1(PY)'!U277</f>
        <v>0</v>
      </c>
      <c r="V277" s="1">
        <f>'[1]RC-1(PY)'!V277</f>
        <v>0</v>
      </c>
      <c r="W277" s="1">
        <f>'[1]RC-1(PY)'!W277</f>
        <v>1001</v>
      </c>
      <c r="X277" s="1">
        <f>'[1]RC-1(PY)'!X277</f>
        <v>8</v>
      </c>
      <c r="Y277" s="1">
        <f>'[1]RC-1(PY)'!Y277</f>
        <v>0</v>
      </c>
      <c r="Z277" s="1">
        <f>'[1]RC-1(PY)'!Z277</f>
        <v>0</v>
      </c>
      <c r="AA277" s="1">
        <f>'[1]RC-1(PY)'!AA277</f>
        <v>324</v>
      </c>
      <c r="AB277" s="1">
        <f>'[1]RC-1(PY)'!AB277</f>
        <v>1128.76</v>
      </c>
      <c r="AC277" s="1">
        <f>'[1]RC-1(PY)'!AC277</f>
        <v>75.340400000000002</v>
      </c>
      <c r="AD277" s="1">
        <f>'[1]RC-1(PY)'!AD277</f>
        <v>20</v>
      </c>
      <c r="AE277" s="1">
        <f>'[1]RC-1(PY)'!AE277</f>
        <v>84.157799999999995</v>
      </c>
      <c r="AF277" s="1">
        <f>'[1]RC-1(PY)'!AF277</f>
        <v>4</v>
      </c>
      <c r="AG277" s="1">
        <f>'[1]RC-1(PY)'!AG277</f>
        <v>4</v>
      </c>
      <c r="AH277" s="1">
        <f>'[1]RC-1(PY)'!AH277</f>
        <v>4</v>
      </c>
      <c r="AI277" s="1">
        <f>'[1]RC-1(PY)'!AI277</f>
        <v>0</v>
      </c>
    </row>
    <row r="278" spans="1:35" x14ac:dyDescent="0.3">
      <c r="A278" s="1">
        <f>'[1]RC-1(PY)'!A278</f>
        <v>1</v>
      </c>
      <c r="B278" s="1">
        <f>'[1]RC-1(PY)'!B278</f>
        <v>1</v>
      </c>
      <c r="C278" s="1">
        <f>'[1]RC-1(PY)'!C278</f>
        <v>2024</v>
      </c>
      <c r="D278" s="1">
        <f>'[1]RC-1(PY)'!D278</f>
        <v>4</v>
      </c>
      <c r="E278" s="1">
        <f>'[1]RC-1(PY)'!E278</f>
        <v>340</v>
      </c>
      <c r="F278" s="1">
        <f>'[1]RC-1(PY)'!F278</f>
        <v>320</v>
      </c>
      <c r="G278" s="1">
        <f>'[1]RC-1(PY)'!G278</f>
        <v>24</v>
      </c>
      <c r="H278" s="1">
        <f>'[1]RC-1(PY)'!H278</f>
        <v>9</v>
      </c>
      <c r="I278" s="1">
        <f>'[1]RC-1(PY)'!I278</f>
        <v>7</v>
      </c>
      <c r="J278" s="1">
        <f>'[1]RC-1(PY)'!J278</f>
        <v>1</v>
      </c>
      <c r="K278" s="1">
        <f>'[1]RC-1(PY)'!K278</f>
        <v>3</v>
      </c>
      <c r="L278" s="1">
        <f>'[1]RC-1(PY)'!L278</f>
        <v>2</v>
      </c>
      <c r="M278" s="1">
        <f>'[1]RC-1(PY)'!M278</f>
        <v>1</v>
      </c>
      <c r="N278" s="1">
        <f>'[1]RC-1(PY)'!N278</f>
        <v>1</v>
      </c>
      <c r="O278" s="1">
        <f>'[1]RC-1(PY)'!O278</f>
        <v>5</v>
      </c>
      <c r="P278" s="1">
        <f>'[1]RC-1(PY)'!P278</f>
        <v>1</v>
      </c>
      <c r="Q278" s="1">
        <f>'[1]RC-1(PY)'!Q278</f>
        <v>1</v>
      </c>
      <c r="R278" s="1">
        <f>'[1]RC-1(PY)'!R278</f>
        <v>101</v>
      </c>
      <c r="S278" s="1">
        <f>'[1]RC-1(PY)'!S278</f>
        <v>3</v>
      </c>
      <c r="T278" s="1">
        <f>'[1]RC-1(PY)'!T278</f>
        <v>4</v>
      </c>
      <c r="U278" s="1">
        <f>'[1]RC-1(PY)'!U278</f>
        <v>0</v>
      </c>
      <c r="V278" s="1">
        <f>'[1]RC-1(PY)'!V278</f>
        <v>0</v>
      </c>
      <c r="W278" s="1">
        <f>'[1]RC-1(PY)'!W278</f>
        <v>1001</v>
      </c>
      <c r="X278" s="1">
        <f>'[1]RC-1(PY)'!X278</f>
        <v>8</v>
      </c>
      <c r="Y278" s="1">
        <f>'[1]RC-1(PY)'!Y278</f>
        <v>0</v>
      </c>
      <c r="Z278" s="1">
        <f>'[1]RC-1(PY)'!Z278</f>
        <v>0</v>
      </c>
      <c r="AA278" s="1">
        <f>'[1]RC-1(PY)'!AA278</f>
        <v>946</v>
      </c>
      <c r="AB278" s="1">
        <f>'[1]RC-1(PY)'!AB278</f>
        <v>1095.43</v>
      </c>
      <c r="AC278" s="1">
        <f>'[1]RC-1(PY)'!AC278</f>
        <v>1.53</v>
      </c>
      <c r="AD278" s="1">
        <f>'[1]RC-1(PY)'!AD278</f>
        <v>20</v>
      </c>
      <c r="AE278" s="1">
        <f>'[1]RC-1(PY)'!AE278</f>
        <v>20.29</v>
      </c>
      <c r="AF278" s="1">
        <f>'[1]RC-1(PY)'!AF278</f>
        <v>4</v>
      </c>
      <c r="AG278" s="1">
        <f>'[1]RC-1(PY)'!AG278</f>
        <v>4</v>
      </c>
      <c r="AH278" s="1">
        <f>'[1]RC-1(PY)'!AH278</f>
        <v>4</v>
      </c>
      <c r="AI278" s="1">
        <f>'[1]RC-1(PY)'!AI278</f>
        <v>0</v>
      </c>
    </row>
    <row r="279" spans="1:35" x14ac:dyDescent="0.3">
      <c r="A279" s="1">
        <f>'[1]RC-1(PY)'!A279</f>
        <v>1</v>
      </c>
      <c r="B279" s="1">
        <f>'[1]RC-1(PY)'!B279</f>
        <v>1</v>
      </c>
      <c r="C279" s="1">
        <f>'[1]RC-1(PY)'!C279</f>
        <v>2024</v>
      </c>
      <c r="D279" s="1">
        <f>'[1]RC-1(PY)'!D279</f>
        <v>4</v>
      </c>
      <c r="E279" s="1">
        <f>'[1]RC-1(PY)'!E279</f>
        <v>340</v>
      </c>
      <c r="F279" s="1">
        <f>'[1]RC-1(PY)'!F279</f>
        <v>320</v>
      </c>
      <c r="G279" s="1">
        <f>'[1]RC-1(PY)'!G279</f>
        <v>24</v>
      </c>
      <c r="H279" s="1">
        <f>'[1]RC-1(PY)'!H279</f>
        <v>13</v>
      </c>
      <c r="I279" s="1">
        <f>'[1]RC-1(PY)'!I279</f>
        <v>7</v>
      </c>
      <c r="J279" s="1">
        <f>'[1]RC-1(PY)'!J279</f>
        <v>1</v>
      </c>
      <c r="K279" s="1">
        <f>'[1]RC-1(PY)'!K279</f>
        <v>3</v>
      </c>
      <c r="L279" s="1">
        <f>'[1]RC-1(PY)'!L279</f>
        <v>1</v>
      </c>
      <c r="M279" s="1">
        <f>'[1]RC-1(PY)'!M279</f>
        <v>1</v>
      </c>
      <c r="N279" s="1">
        <f>'[1]RC-1(PY)'!N279</f>
        <v>1</v>
      </c>
      <c r="O279" s="1">
        <f>'[1]RC-1(PY)'!O279</f>
        <v>5</v>
      </c>
      <c r="P279" s="1">
        <f>'[1]RC-1(PY)'!P279</f>
        <v>0</v>
      </c>
      <c r="Q279" s="1">
        <f>'[1]RC-1(PY)'!Q279</f>
        <v>0</v>
      </c>
      <c r="R279" s="1">
        <f>'[1]RC-1(PY)'!R279</f>
        <v>101</v>
      </c>
      <c r="S279" s="1">
        <f>'[1]RC-1(PY)'!S279</f>
        <v>3</v>
      </c>
      <c r="T279" s="1">
        <f>'[1]RC-1(PY)'!T279</f>
        <v>4</v>
      </c>
      <c r="U279" s="1">
        <f>'[1]RC-1(PY)'!U279</f>
        <v>0</v>
      </c>
      <c r="V279" s="1">
        <f>'[1]RC-1(PY)'!V279</f>
        <v>0</v>
      </c>
      <c r="W279" s="1">
        <f>'[1]RC-1(PY)'!W279</f>
        <v>1001</v>
      </c>
      <c r="X279" s="1">
        <f>'[1]RC-1(PY)'!X279</f>
        <v>8</v>
      </c>
      <c r="Y279" s="1">
        <f>'[1]RC-1(PY)'!Y279</f>
        <v>0</v>
      </c>
      <c r="Z279" s="1">
        <f>'[1]RC-1(PY)'!Z279</f>
        <v>0</v>
      </c>
      <c r="AA279" s="1">
        <f>'[1]RC-1(PY)'!AA279</f>
        <v>1646</v>
      </c>
      <c r="AB279" s="1">
        <f>'[1]RC-1(PY)'!AB279</f>
        <v>2246.09</v>
      </c>
      <c r="AC279" s="1">
        <f>'[1]RC-1(PY)'!AC279</f>
        <v>0</v>
      </c>
      <c r="AD279" s="1">
        <f>'[1]RC-1(PY)'!AD279</f>
        <v>20</v>
      </c>
      <c r="AE279" s="1">
        <f>'[1]RC-1(PY)'!AE279</f>
        <v>15.955</v>
      </c>
      <c r="AF279" s="1">
        <f>'[1]RC-1(PY)'!AF279</f>
        <v>4</v>
      </c>
      <c r="AG279" s="1">
        <f>'[1]RC-1(PY)'!AG279</f>
        <v>4</v>
      </c>
      <c r="AH279" s="1">
        <f>'[1]RC-1(PY)'!AH279</f>
        <v>4</v>
      </c>
      <c r="AI279" s="1">
        <f>'[1]RC-1(PY)'!AI279</f>
        <v>0</v>
      </c>
    </row>
    <row r="280" spans="1:35" x14ac:dyDescent="0.3">
      <c r="A280" s="1">
        <f>'[1]RC-1(PY)'!A280</f>
        <v>1</v>
      </c>
      <c r="B280" s="1">
        <f>'[1]RC-1(PY)'!B280</f>
        <v>1</v>
      </c>
      <c r="C280" s="1">
        <f>'[1]RC-1(PY)'!C280</f>
        <v>2024</v>
      </c>
      <c r="D280" s="1">
        <f>'[1]RC-1(PY)'!D280</f>
        <v>4</v>
      </c>
      <c r="E280" s="1">
        <f>'[1]RC-1(PY)'!E280</f>
        <v>340</v>
      </c>
      <c r="F280" s="1">
        <f>'[1]RC-1(PY)'!F280</f>
        <v>320</v>
      </c>
      <c r="G280" s="1">
        <f>'[1]RC-1(PY)'!G280</f>
        <v>24</v>
      </c>
      <c r="H280" s="1">
        <f>'[1]RC-1(PY)'!H280</f>
        <v>1</v>
      </c>
      <c r="I280" s="1">
        <f>'[1]RC-1(PY)'!I280</f>
        <v>7</v>
      </c>
      <c r="J280" s="1">
        <f>'[1]RC-1(PY)'!J280</f>
        <v>2</v>
      </c>
      <c r="K280" s="1">
        <f>'[1]RC-1(PY)'!K280</f>
        <v>3</v>
      </c>
      <c r="L280" s="1">
        <f>'[1]RC-1(PY)'!L280</f>
        <v>2</v>
      </c>
      <c r="M280" s="1">
        <f>'[1]RC-1(PY)'!M280</f>
        <v>1</v>
      </c>
      <c r="N280" s="1">
        <f>'[1]RC-1(PY)'!N280</f>
        <v>3</v>
      </c>
      <c r="O280" s="1">
        <f>'[1]RC-1(PY)'!O280</f>
        <v>0</v>
      </c>
      <c r="P280" s="1">
        <f>'[1]RC-1(PY)'!P280</f>
        <v>1</v>
      </c>
      <c r="Q280" s="1">
        <f>'[1]RC-1(PY)'!Q280</f>
        <v>1</v>
      </c>
      <c r="R280" s="1">
        <f>'[1]RC-1(PY)'!R280</f>
        <v>101</v>
      </c>
      <c r="S280" s="1">
        <f>'[1]RC-1(PY)'!S280</f>
        <v>3</v>
      </c>
      <c r="T280" s="1">
        <f>'[1]RC-1(PY)'!T280</f>
        <v>4</v>
      </c>
      <c r="U280" s="1">
        <f>'[1]RC-1(PY)'!U280</f>
        <v>0</v>
      </c>
      <c r="V280" s="1">
        <f>'[1]RC-1(PY)'!V280</f>
        <v>0</v>
      </c>
      <c r="W280" s="1">
        <f>'[1]RC-1(PY)'!W280</f>
        <v>1001</v>
      </c>
      <c r="X280" s="1">
        <f>'[1]RC-1(PY)'!X280</f>
        <v>8</v>
      </c>
      <c r="Y280" s="1">
        <f>'[1]RC-1(PY)'!Y280</f>
        <v>0</v>
      </c>
      <c r="Z280" s="1">
        <f>'[1]RC-1(PY)'!Z280</f>
        <v>0</v>
      </c>
      <c r="AA280" s="1">
        <f>'[1]RC-1(PY)'!AA280</f>
        <v>233</v>
      </c>
      <c r="AB280" s="1">
        <f>'[1]RC-1(PY)'!AB280</f>
        <v>839.19</v>
      </c>
      <c r="AC280" s="1">
        <f>'[1]RC-1(PY)'!AC280</f>
        <v>10.7699</v>
      </c>
      <c r="AD280" s="1">
        <f>'[1]RC-1(PY)'!AD280</f>
        <v>20</v>
      </c>
      <c r="AE280" s="1">
        <f>'[1]RC-1(PY)'!AE280</f>
        <v>29.987400000000001</v>
      </c>
      <c r="AF280" s="1">
        <f>'[1]RC-1(PY)'!AF280</f>
        <v>4</v>
      </c>
      <c r="AG280" s="1">
        <f>'[1]RC-1(PY)'!AG280</f>
        <v>4</v>
      </c>
      <c r="AH280" s="1">
        <f>'[1]RC-1(PY)'!AH280</f>
        <v>4</v>
      </c>
      <c r="AI280" s="1">
        <f>'[1]RC-1(PY)'!AI280</f>
        <v>0</v>
      </c>
    </row>
    <row r="281" spans="1:35" x14ac:dyDescent="0.3">
      <c r="A281" s="1">
        <f>'[1]RC-1(PY)'!A281</f>
        <v>1</v>
      </c>
      <c r="B281" s="1">
        <f>'[1]RC-1(PY)'!B281</f>
        <v>1</v>
      </c>
      <c r="C281" s="1">
        <f>'[1]RC-1(PY)'!C281</f>
        <v>2024</v>
      </c>
      <c r="D281" s="1">
        <f>'[1]RC-1(PY)'!D281</f>
        <v>4</v>
      </c>
      <c r="E281" s="1">
        <f>'[1]RC-1(PY)'!E281</f>
        <v>340</v>
      </c>
      <c r="F281" s="1">
        <f>'[1]RC-1(PY)'!F281</f>
        <v>320</v>
      </c>
      <c r="G281" s="1">
        <f>'[1]RC-1(PY)'!G281</f>
        <v>24</v>
      </c>
      <c r="H281" s="1">
        <f>'[1]RC-1(PY)'!H281</f>
        <v>2</v>
      </c>
      <c r="I281" s="1">
        <f>'[1]RC-1(PY)'!I281</f>
        <v>7</v>
      </c>
      <c r="J281" s="1">
        <f>'[1]RC-1(PY)'!J281</f>
        <v>2</v>
      </c>
      <c r="K281" s="1">
        <f>'[1]RC-1(PY)'!K281</f>
        <v>3</v>
      </c>
      <c r="L281" s="1">
        <f>'[1]RC-1(PY)'!L281</f>
        <v>2</v>
      </c>
      <c r="M281" s="1">
        <f>'[1]RC-1(PY)'!M281</f>
        <v>1</v>
      </c>
      <c r="N281" s="1">
        <f>'[1]RC-1(PY)'!N281</f>
        <v>1</v>
      </c>
      <c r="O281" s="1">
        <f>'[1]RC-1(PY)'!O281</f>
        <v>2</v>
      </c>
      <c r="P281" s="1">
        <f>'[1]RC-1(PY)'!P281</f>
        <v>1</v>
      </c>
      <c r="Q281" s="1">
        <f>'[1]RC-1(PY)'!Q281</f>
        <v>0</v>
      </c>
      <c r="R281" s="1">
        <f>'[1]RC-1(PY)'!R281</f>
        <v>101</v>
      </c>
      <c r="S281" s="1">
        <f>'[1]RC-1(PY)'!S281</f>
        <v>3</v>
      </c>
      <c r="T281" s="1">
        <f>'[1]RC-1(PY)'!T281</f>
        <v>4</v>
      </c>
      <c r="U281" s="1">
        <f>'[1]RC-1(PY)'!U281</f>
        <v>0</v>
      </c>
      <c r="V281" s="1">
        <f>'[1]RC-1(PY)'!V281</f>
        <v>0</v>
      </c>
      <c r="W281" s="1">
        <f>'[1]RC-1(PY)'!W281</f>
        <v>1001</v>
      </c>
      <c r="X281" s="1">
        <f>'[1]RC-1(PY)'!X281</f>
        <v>8</v>
      </c>
      <c r="Y281" s="1">
        <f>'[1]RC-1(PY)'!Y281</f>
        <v>0</v>
      </c>
      <c r="Z281" s="1">
        <f>'[1]RC-1(PY)'!Z281</f>
        <v>0</v>
      </c>
      <c r="AA281" s="1">
        <f>'[1]RC-1(PY)'!AA281</f>
        <v>462</v>
      </c>
      <c r="AB281" s="1">
        <f>'[1]RC-1(PY)'!AB281</f>
        <v>662.69</v>
      </c>
      <c r="AC281" s="1">
        <f>'[1]RC-1(PY)'!AC281</f>
        <v>15.598100000000001</v>
      </c>
      <c r="AD281" s="1">
        <f>'[1]RC-1(PY)'!AD281</f>
        <v>20</v>
      </c>
      <c r="AE281" s="1">
        <f>'[1]RC-1(PY)'!AE281</f>
        <v>26.923200000000001</v>
      </c>
      <c r="AF281" s="1">
        <f>'[1]RC-1(PY)'!AF281</f>
        <v>4</v>
      </c>
      <c r="AG281" s="1">
        <f>'[1]RC-1(PY)'!AG281</f>
        <v>4</v>
      </c>
      <c r="AH281" s="1">
        <f>'[1]RC-1(PY)'!AH281</f>
        <v>4</v>
      </c>
      <c r="AI281" s="1">
        <f>'[1]RC-1(PY)'!AI281</f>
        <v>0</v>
      </c>
    </row>
    <row r="282" spans="1:35" x14ac:dyDescent="0.3">
      <c r="A282" s="1">
        <f>'[1]RC-1(PY)'!A282</f>
        <v>1</v>
      </c>
      <c r="B282" s="1">
        <f>'[1]RC-1(PY)'!B282</f>
        <v>1</v>
      </c>
      <c r="C282" s="1">
        <f>'[1]RC-1(PY)'!C282</f>
        <v>2024</v>
      </c>
      <c r="D282" s="1">
        <f>'[1]RC-1(PY)'!D282</f>
        <v>4</v>
      </c>
      <c r="E282" s="1">
        <f>'[1]RC-1(PY)'!E282</f>
        <v>340</v>
      </c>
      <c r="F282" s="1">
        <f>'[1]RC-1(PY)'!F282</f>
        <v>320</v>
      </c>
      <c r="G282" s="1">
        <f>'[1]RC-1(PY)'!G282</f>
        <v>24</v>
      </c>
      <c r="H282" s="1">
        <f>'[1]RC-1(PY)'!H282</f>
        <v>3</v>
      </c>
      <c r="I282" s="1">
        <f>'[1]RC-1(PY)'!I282</f>
        <v>7</v>
      </c>
      <c r="J282" s="1">
        <f>'[1]RC-1(PY)'!J282</f>
        <v>2</v>
      </c>
      <c r="K282" s="1">
        <f>'[1]RC-1(PY)'!K282</f>
        <v>3</v>
      </c>
      <c r="L282" s="1">
        <f>'[1]RC-1(PY)'!L282</f>
        <v>2</v>
      </c>
      <c r="M282" s="1">
        <f>'[1]RC-1(PY)'!M282</f>
        <v>1</v>
      </c>
      <c r="N282" s="1">
        <f>'[1]RC-1(PY)'!N282</f>
        <v>1</v>
      </c>
      <c r="O282" s="1">
        <f>'[1]RC-1(PY)'!O282</f>
        <v>2</v>
      </c>
      <c r="P282" s="1">
        <f>'[1]RC-1(PY)'!P282</f>
        <v>1</v>
      </c>
      <c r="Q282" s="1">
        <f>'[1]RC-1(PY)'!Q282</f>
        <v>1</v>
      </c>
      <c r="R282" s="1">
        <f>'[1]RC-1(PY)'!R282</f>
        <v>101</v>
      </c>
      <c r="S282" s="1">
        <f>'[1]RC-1(PY)'!S282</f>
        <v>3</v>
      </c>
      <c r="T282" s="1">
        <f>'[1]RC-1(PY)'!T282</f>
        <v>4</v>
      </c>
      <c r="U282" s="1">
        <f>'[1]RC-1(PY)'!U282</f>
        <v>0</v>
      </c>
      <c r="V282" s="1">
        <f>'[1]RC-1(PY)'!V282</f>
        <v>0</v>
      </c>
      <c r="W282" s="1">
        <f>'[1]RC-1(PY)'!W282</f>
        <v>1001</v>
      </c>
      <c r="X282" s="1">
        <f>'[1]RC-1(PY)'!X282</f>
        <v>8</v>
      </c>
      <c r="Y282" s="1">
        <f>'[1]RC-1(PY)'!Y282</f>
        <v>0</v>
      </c>
      <c r="Z282" s="1">
        <f>'[1]RC-1(PY)'!Z282</f>
        <v>0</v>
      </c>
      <c r="AA282" s="1">
        <f>'[1]RC-1(PY)'!AA282</f>
        <v>758</v>
      </c>
      <c r="AB282" s="1">
        <f>'[1]RC-1(PY)'!AB282</f>
        <v>1394.51</v>
      </c>
      <c r="AC282" s="1">
        <f>'[1]RC-1(PY)'!AC282</f>
        <v>17.883900000000001</v>
      </c>
      <c r="AD282" s="1">
        <f>'[1]RC-1(PY)'!AD282</f>
        <v>20</v>
      </c>
      <c r="AE282" s="1">
        <f>'[1]RC-1(PY)'!AE282</f>
        <v>41.168199999999999</v>
      </c>
      <c r="AF282" s="1">
        <f>'[1]RC-1(PY)'!AF282</f>
        <v>4</v>
      </c>
      <c r="AG282" s="1">
        <f>'[1]RC-1(PY)'!AG282</f>
        <v>4</v>
      </c>
      <c r="AH282" s="1">
        <f>'[1]RC-1(PY)'!AH282</f>
        <v>4</v>
      </c>
      <c r="AI282" s="1">
        <f>'[1]RC-1(PY)'!AI282</f>
        <v>0</v>
      </c>
    </row>
    <row r="283" spans="1:35" x14ac:dyDescent="0.3">
      <c r="A283" s="1">
        <f>'[1]RC-1(PY)'!A283</f>
        <v>1</v>
      </c>
      <c r="B283" s="1">
        <f>'[1]RC-1(PY)'!B283</f>
        <v>1</v>
      </c>
      <c r="C283" s="1">
        <f>'[1]RC-1(PY)'!C283</f>
        <v>2024</v>
      </c>
      <c r="D283" s="1">
        <f>'[1]RC-1(PY)'!D283</f>
        <v>4</v>
      </c>
      <c r="E283" s="1">
        <f>'[1]RC-1(PY)'!E283</f>
        <v>340</v>
      </c>
      <c r="F283" s="1">
        <f>'[1]RC-1(PY)'!F283</f>
        <v>320</v>
      </c>
      <c r="G283" s="1">
        <f>'[1]RC-1(PY)'!G283</f>
        <v>24</v>
      </c>
      <c r="H283" s="1">
        <f>'[1]RC-1(PY)'!H283</f>
        <v>4</v>
      </c>
      <c r="I283" s="1">
        <f>'[1]RC-1(PY)'!I283</f>
        <v>7</v>
      </c>
      <c r="J283" s="1">
        <f>'[1]RC-1(PY)'!J283</f>
        <v>2</v>
      </c>
      <c r="K283" s="1">
        <f>'[1]RC-1(PY)'!K283</f>
        <v>3</v>
      </c>
      <c r="L283" s="1">
        <f>'[1]RC-1(PY)'!L283</f>
        <v>3</v>
      </c>
      <c r="M283" s="1">
        <f>'[1]RC-1(PY)'!M283</f>
        <v>1</v>
      </c>
      <c r="N283" s="1">
        <f>'[1]RC-1(PY)'!N283</f>
        <v>1</v>
      </c>
      <c r="O283" s="1">
        <f>'[1]RC-1(PY)'!O283</f>
        <v>2</v>
      </c>
      <c r="P283" s="1">
        <f>'[1]RC-1(PY)'!P283</f>
        <v>1</v>
      </c>
      <c r="Q283" s="1">
        <f>'[1]RC-1(PY)'!Q283</f>
        <v>1</v>
      </c>
      <c r="R283" s="1">
        <f>'[1]RC-1(PY)'!R283</f>
        <v>101</v>
      </c>
      <c r="S283" s="1">
        <f>'[1]RC-1(PY)'!S283</f>
        <v>3</v>
      </c>
      <c r="T283" s="1">
        <f>'[1]RC-1(PY)'!T283</f>
        <v>4</v>
      </c>
      <c r="U283" s="1">
        <f>'[1]RC-1(PY)'!U283</f>
        <v>0</v>
      </c>
      <c r="V283" s="1">
        <f>'[1]RC-1(PY)'!V283</f>
        <v>0</v>
      </c>
      <c r="W283" s="1">
        <f>'[1]RC-1(PY)'!W283</f>
        <v>1001</v>
      </c>
      <c r="X283" s="1">
        <f>'[1]RC-1(PY)'!X283</f>
        <v>8</v>
      </c>
      <c r="Y283" s="1">
        <f>'[1]RC-1(PY)'!Y283</f>
        <v>0</v>
      </c>
      <c r="Z283" s="1">
        <f>'[1]RC-1(PY)'!Z283</f>
        <v>0</v>
      </c>
      <c r="AA283" s="1">
        <f>'[1]RC-1(PY)'!AA283</f>
        <v>478</v>
      </c>
      <c r="AB283" s="1">
        <f>'[1]RC-1(PY)'!AB283</f>
        <v>346.54</v>
      </c>
      <c r="AC283" s="1">
        <f>'[1]RC-1(PY)'!AC283</f>
        <v>1.9086000000000001</v>
      </c>
      <c r="AD283" s="1">
        <f>'[1]RC-1(PY)'!AD283</f>
        <v>20</v>
      </c>
      <c r="AE283" s="1">
        <f>'[1]RC-1(PY)'!AE283</f>
        <v>7.6318999999999999</v>
      </c>
      <c r="AF283" s="1">
        <f>'[1]RC-1(PY)'!AF283</f>
        <v>4</v>
      </c>
      <c r="AG283" s="1">
        <f>'[1]RC-1(PY)'!AG283</f>
        <v>4</v>
      </c>
      <c r="AH283" s="1">
        <f>'[1]RC-1(PY)'!AH283</f>
        <v>4</v>
      </c>
      <c r="AI283" s="1">
        <f>'[1]RC-1(PY)'!AI283</f>
        <v>0</v>
      </c>
    </row>
    <row r="284" spans="1:35" x14ac:dyDescent="0.3">
      <c r="A284" s="1">
        <f>'[1]RC-1(PY)'!A284</f>
        <v>1</v>
      </c>
      <c r="B284" s="1">
        <f>'[1]RC-1(PY)'!B284</f>
        <v>1</v>
      </c>
      <c r="C284" s="1">
        <f>'[1]RC-1(PY)'!C284</f>
        <v>2024</v>
      </c>
      <c r="D284" s="1">
        <f>'[1]RC-1(PY)'!D284</f>
        <v>4</v>
      </c>
      <c r="E284" s="1">
        <f>'[1]RC-1(PY)'!E284</f>
        <v>340</v>
      </c>
      <c r="F284" s="1">
        <f>'[1]RC-1(PY)'!F284</f>
        <v>320</v>
      </c>
      <c r="G284" s="1">
        <f>'[1]RC-1(PY)'!G284</f>
        <v>24</v>
      </c>
      <c r="H284" s="1">
        <f>'[1]RC-1(PY)'!H284</f>
        <v>7</v>
      </c>
      <c r="I284" s="1">
        <f>'[1]RC-1(PY)'!I284</f>
        <v>7</v>
      </c>
      <c r="J284" s="1">
        <f>'[1]RC-1(PY)'!J284</f>
        <v>2</v>
      </c>
      <c r="K284" s="1">
        <f>'[1]RC-1(PY)'!K284</f>
        <v>3</v>
      </c>
      <c r="L284" s="1">
        <f>'[1]RC-1(PY)'!L284</f>
        <v>2</v>
      </c>
      <c r="M284" s="1">
        <f>'[1]RC-1(PY)'!M284</f>
        <v>1</v>
      </c>
      <c r="N284" s="1">
        <f>'[1]RC-1(PY)'!N284</f>
        <v>4</v>
      </c>
      <c r="O284" s="1">
        <f>'[1]RC-1(PY)'!O284</f>
        <v>9</v>
      </c>
      <c r="P284" s="1">
        <f>'[1]RC-1(PY)'!P284</f>
        <v>0</v>
      </c>
      <c r="Q284" s="1">
        <f>'[1]RC-1(PY)'!Q284</f>
        <v>0</v>
      </c>
      <c r="R284" s="1">
        <f>'[1]RC-1(PY)'!R284</f>
        <v>101</v>
      </c>
      <c r="S284" s="1">
        <f>'[1]RC-1(PY)'!S284</f>
        <v>3</v>
      </c>
      <c r="T284" s="1">
        <f>'[1]RC-1(PY)'!T284</f>
        <v>4</v>
      </c>
      <c r="U284" s="1">
        <f>'[1]RC-1(PY)'!U284</f>
        <v>0</v>
      </c>
      <c r="V284" s="1">
        <f>'[1]RC-1(PY)'!V284</f>
        <v>0</v>
      </c>
      <c r="W284" s="1">
        <f>'[1]RC-1(PY)'!W284</f>
        <v>1001</v>
      </c>
      <c r="X284" s="1">
        <f>'[1]RC-1(PY)'!X284</f>
        <v>8</v>
      </c>
      <c r="Y284" s="1">
        <f>'[1]RC-1(PY)'!Y284</f>
        <v>0</v>
      </c>
      <c r="Z284" s="1">
        <f>'[1]RC-1(PY)'!Z284</f>
        <v>0</v>
      </c>
      <c r="AA284" s="1">
        <f>'[1]RC-1(PY)'!AA284</f>
        <v>627</v>
      </c>
      <c r="AB284" s="1">
        <f>'[1]RC-1(PY)'!AB284</f>
        <v>1625.11</v>
      </c>
      <c r="AC284" s="1">
        <f>'[1]RC-1(PY)'!AC284</f>
        <v>0</v>
      </c>
      <c r="AD284" s="1">
        <f>'[1]RC-1(PY)'!AD284</f>
        <v>20</v>
      </c>
      <c r="AE284" s="1">
        <f>'[1]RC-1(PY)'!AE284</f>
        <v>68.257199999999997</v>
      </c>
      <c r="AF284" s="1">
        <f>'[1]RC-1(PY)'!AF284</f>
        <v>4</v>
      </c>
      <c r="AG284" s="1">
        <f>'[1]RC-1(PY)'!AG284</f>
        <v>4</v>
      </c>
      <c r="AH284" s="1">
        <f>'[1]RC-1(PY)'!AH284</f>
        <v>4</v>
      </c>
      <c r="AI284" s="1">
        <f>'[1]RC-1(PY)'!AI284</f>
        <v>0</v>
      </c>
    </row>
    <row r="285" spans="1:35" x14ac:dyDescent="0.3">
      <c r="A285" s="1">
        <f>'[1]RC-1(PY)'!A285</f>
        <v>1</v>
      </c>
      <c r="B285" s="1">
        <f>'[1]RC-1(PY)'!B285</f>
        <v>1</v>
      </c>
      <c r="C285" s="1">
        <f>'[1]RC-1(PY)'!C285</f>
        <v>2024</v>
      </c>
      <c r="D285" s="1">
        <f>'[1]RC-1(PY)'!D285</f>
        <v>4</v>
      </c>
      <c r="E285" s="1">
        <f>'[1]RC-1(PY)'!E285</f>
        <v>340</v>
      </c>
      <c r="F285" s="1">
        <f>'[1]RC-1(PY)'!F285</f>
        <v>320</v>
      </c>
      <c r="G285" s="1">
        <f>'[1]RC-1(PY)'!G285</f>
        <v>24</v>
      </c>
      <c r="H285" s="1">
        <f>'[1]RC-1(PY)'!H285</f>
        <v>8</v>
      </c>
      <c r="I285" s="1">
        <f>'[1]RC-1(PY)'!I285</f>
        <v>7</v>
      </c>
      <c r="J285" s="1">
        <f>'[1]RC-1(PY)'!J285</f>
        <v>2</v>
      </c>
      <c r="K285" s="1">
        <f>'[1]RC-1(PY)'!K285</f>
        <v>3</v>
      </c>
      <c r="L285" s="1">
        <f>'[1]RC-1(PY)'!L285</f>
        <v>1</v>
      </c>
      <c r="M285" s="1">
        <f>'[1]RC-1(PY)'!M285</f>
        <v>1</v>
      </c>
      <c r="N285" s="1">
        <f>'[1]RC-1(PY)'!N285</f>
        <v>1</v>
      </c>
      <c r="O285" s="1">
        <f>'[1]RC-1(PY)'!O285</f>
        <v>5</v>
      </c>
      <c r="P285" s="1">
        <f>'[1]RC-1(PY)'!P285</f>
        <v>0</v>
      </c>
      <c r="Q285" s="1">
        <f>'[1]RC-1(PY)'!Q285</f>
        <v>0</v>
      </c>
      <c r="R285" s="1">
        <f>'[1]RC-1(PY)'!R285</f>
        <v>101</v>
      </c>
      <c r="S285" s="1">
        <f>'[1]RC-1(PY)'!S285</f>
        <v>3</v>
      </c>
      <c r="T285" s="1">
        <f>'[1]RC-1(PY)'!T285</f>
        <v>4</v>
      </c>
      <c r="U285" s="1">
        <f>'[1]RC-1(PY)'!U285</f>
        <v>0</v>
      </c>
      <c r="V285" s="1">
        <f>'[1]RC-1(PY)'!V285</f>
        <v>0</v>
      </c>
      <c r="W285" s="1">
        <f>'[1]RC-1(PY)'!W285</f>
        <v>1001</v>
      </c>
      <c r="X285" s="1">
        <f>'[1]RC-1(PY)'!X285</f>
        <v>8</v>
      </c>
      <c r="Y285" s="1">
        <f>'[1]RC-1(PY)'!Y285</f>
        <v>0</v>
      </c>
      <c r="Z285" s="1">
        <f>'[1]RC-1(PY)'!Z285</f>
        <v>0</v>
      </c>
      <c r="AA285" s="1">
        <f>'[1]RC-1(PY)'!AA285</f>
        <v>1181</v>
      </c>
      <c r="AB285" s="1">
        <f>'[1]RC-1(PY)'!AB285</f>
        <v>3008.11</v>
      </c>
      <c r="AC285" s="1">
        <f>'[1]RC-1(PY)'!AC285</f>
        <v>18.878699999999998</v>
      </c>
      <c r="AD285" s="1">
        <f>'[1]RC-1(PY)'!AD285</f>
        <v>20</v>
      </c>
      <c r="AE285" s="1">
        <f>'[1]RC-1(PY)'!AE285</f>
        <v>33.407800000000002</v>
      </c>
      <c r="AF285" s="1">
        <f>'[1]RC-1(PY)'!AF285</f>
        <v>4</v>
      </c>
      <c r="AG285" s="1">
        <f>'[1]RC-1(PY)'!AG285</f>
        <v>4</v>
      </c>
      <c r="AH285" s="1">
        <f>'[1]RC-1(PY)'!AH285</f>
        <v>4</v>
      </c>
      <c r="AI285" s="1">
        <f>'[1]RC-1(PY)'!AI285</f>
        <v>0</v>
      </c>
    </row>
    <row r="286" spans="1:35" x14ac:dyDescent="0.3">
      <c r="A286" s="1">
        <f>'[1]RC-1(PY)'!A286</f>
        <v>1</v>
      </c>
      <c r="B286" s="1">
        <f>'[1]RC-1(PY)'!B286</f>
        <v>1</v>
      </c>
      <c r="C286" s="1">
        <f>'[1]RC-1(PY)'!C286</f>
        <v>2024</v>
      </c>
      <c r="D286" s="1">
        <f>'[1]RC-1(PY)'!D286</f>
        <v>4</v>
      </c>
      <c r="E286" s="1">
        <f>'[1]RC-1(PY)'!E286</f>
        <v>340</v>
      </c>
      <c r="F286" s="1">
        <f>'[1]RC-1(PY)'!F286</f>
        <v>320</v>
      </c>
      <c r="G286" s="1">
        <f>'[1]RC-1(PY)'!G286</f>
        <v>24</v>
      </c>
      <c r="H286" s="1">
        <f>'[1]RC-1(PY)'!H286</f>
        <v>9</v>
      </c>
      <c r="I286" s="1">
        <f>'[1]RC-1(PY)'!I286</f>
        <v>7</v>
      </c>
      <c r="J286" s="1">
        <f>'[1]RC-1(PY)'!J286</f>
        <v>2</v>
      </c>
      <c r="K286" s="1">
        <f>'[1]RC-1(PY)'!K286</f>
        <v>3</v>
      </c>
      <c r="L286" s="1">
        <f>'[1]RC-1(PY)'!L286</f>
        <v>3</v>
      </c>
      <c r="M286" s="1">
        <f>'[1]RC-1(PY)'!M286</f>
        <v>1</v>
      </c>
      <c r="N286" s="1">
        <f>'[1]RC-1(PY)'!N286</f>
        <v>1</v>
      </c>
      <c r="O286" s="1">
        <f>'[1]RC-1(PY)'!O286</f>
        <v>5</v>
      </c>
      <c r="P286" s="1">
        <f>'[1]RC-1(PY)'!P286</f>
        <v>1</v>
      </c>
      <c r="Q286" s="1">
        <f>'[1]RC-1(PY)'!Q286</f>
        <v>1</v>
      </c>
      <c r="R286" s="1">
        <f>'[1]RC-1(PY)'!R286</f>
        <v>101</v>
      </c>
      <c r="S286" s="1">
        <f>'[1]RC-1(PY)'!S286</f>
        <v>3</v>
      </c>
      <c r="T286" s="1">
        <f>'[1]RC-1(PY)'!T286</f>
        <v>4</v>
      </c>
      <c r="U286" s="1">
        <f>'[1]RC-1(PY)'!U286</f>
        <v>0</v>
      </c>
      <c r="V286" s="1">
        <f>'[1]RC-1(PY)'!V286</f>
        <v>0</v>
      </c>
      <c r="W286" s="1">
        <f>'[1]RC-1(PY)'!W286</f>
        <v>1001</v>
      </c>
      <c r="X286" s="1">
        <f>'[1]RC-1(PY)'!X286</f>
        <v>8</v>
      </c>
      <c r="Y286" s="1">
        <f>'[1]RC-1(PY)'!Y286</f>
        <v>0</v>
      </c>
      <c r="Z286" s="1">
        <f>'[1]RC-1(PY)'!Z286</f>
        <v>0</v>
      </c>
      <c r="AA286" s="1">
        <f>'[1]RC-1(PY)'!AA286</f>
        <v>437</v>
      </c>
      <c r="AB286" s="1">
        <f>'[1]RC-1(PY)'!AB286</f>
        <v>517.29999999999995</v>
      </c>
      <c r="AC286" s="1">
        <f>'[1]RC-1(PY)'!AC286</f>
        <v>9.09</v>
      </c>
      <c r="AD286" s="1">
        <f>'[1]RC-1(PY)'!AD286</f>
        <v>20</v>
      </c>
      <c r="AE286" s="1">
        <f>'[1]RC-1(PY)'!AE286</f>
        <v>27.51</v>
      </c>
      <c r="AF286" s="1">
        <f>'[1]RC-1(PY)'!AF286</f>
        <v>4</v>
      </c>
      <c r="AG286" s="1">
        <f>'[1]RC-1(PY)'!AG286</f>
        <v>4</v>
      </c>
      <c r="AH286" s="1">
        <f>'[1]RC-1(PY)'!AH286</f>
        <v>4</v>
      </c>
      <c r="AI286" s="1">
        <f>'[1]RC-1(PY)'!AI286</f>
        <v>0</v>
      </c>
    </row>
    <row r="287" spans="1:35" x14ac:dyDescent="0.3">
      <c r="A287" s="1">
        <f>'[1]RC-1(PY)'!A287</f>
        <v>1</v>
      </c>
      <c r="B287" s="1">
        <f>'[1]RC-1(PY)'!B287</f>
        <v>1</v>
      </c>
      <c r="C287" s="1">
        <f>'[1]RC-1(PY)'!C287</f>
        <v>2024</v>
      </c>
      <c r="D287" s="1">
        <f>'[1]RC-1(PY)'!D287</f>
        <v>4</v>
      </c>
      <c r="E287" s="1">
        <f>'[1]RC-1(PY)'!E287</f>
        <v>340</v>
      </c>
      <c r="F287" s="1">
        <f>'[1]RC-1(PY)'!F287</f>
        <v>320</v>
      </c>
      <c r="G287" s="1">
        <f>'[1]RC-1(PY)'!G287</f>
        <v>24</v>
      </c>
      <c r="H287" s="1">
        <f>'[1]RC-1(PY)'!H287</f>
        <v>12</v>
      </c>
      <c r="I287" s="1">
        <f>'[1]RC-1(PY)'!I287</f>
        <v>7</v>
      </c>
      <c r="J287" s="1">
        <f>'[1]RC-1(PY)'!J287</f>
        <v>2</v>
      </c>
      <c r="K287" s="1">
        <f>'[1]RC-1(PY)'!K287</f>
        <v>3</v>
      </c>
      <c r="L287" s="1">
        <f>'[1]RC-1(PY)'!L287</f>
        <v>2</v>
      </c>
      <c r="M287" s="1">
        <f>'[1]RC-1(PY)'!M287</f>
        <v>1</v>
      </c>
      <c r="N287" s="1">
        <f>'[1]RC-1(PY)'!N287</f>
        <v>1</v>
      </c>
      <c r="O287" s="1">
        <f>'[1]RC-1(PY)'!O287</f>
        <v>5</v>
      </c>
      <c r="P287" s="1">
        <f>'[1]RC-1(PY)'!P287</f>
        <v>1</v>
      </c>
      <c r="Q287" s="1">
        <f>'[1]RC-1(PY)'!Q287</f>
        <v>1</v>
      </c>
      <c r="R287" s="1">
        <f>'[1]RC-1(PY)'!R287</f>
        <v>101</v>
      </c>
      <c r="S287" s="1">
        <f>'[1]RC-1(PY)'!S287</f>
        <v>3</v>
      </c>
      <c r="T287" s="1">
        <f>'[1]RC-1(PY)'!T287</f>
        <v>4</v>
      </c>
      <c r="U287" s="1">
        <f>'[1]RC-1(PY)'!U287</f>
        <v>0</v>
      </c>
      <c r="V287" s="1">
        <f>'[1]RC-1(PY)'!V287</f>
        <v>0</v>
      </c>
      <c r="W287" s="1">
        <f>'[1]RC-1(PY)'!W287</f>
        <v>1001</v>
      </c>
      <c r="X287" s="1">
        <f>'[1]RC-1(PY)'!X287</f>
        <v>8</v>
      </c>
      <c r="Y287" s="1">
        <f>'[1]RC-1(PY)'!Y287</f>
        <v>0</v>
      </c>
      <c r="Z287" s="1">
        <f>'[1]RC-1(PY)'!Z287</f>
        <v>0</v>
      </c>
      <c r="AA287" s="1">
        <f>'[1]RC-1(PY)'!AA287</f>
        <v>1231</v>
      </c>
      <c r="AB287" s="1">
        <f>'[1]RC-1(PY)'!AB287</f>
        <v>1196.48</v>
      </c>
      <c r="AC287" s="1">
        <f>'[1]RC-1(PY)'!AC287</f>
        <v>12.6549</v>
      </c>
      <c r="AD287" s="1">
        <f>'[1]RC-1(PY)'!AD287</f>
        <v>20</v>
      </c>
      <c r="AE287" s="1">
        <f>'[1]RC-1(PY)'!AE287</f>
        <v>13.4703</v>
      </c>
      <c r="AF287" s="1">
        <f>'[1]RC-1(PY)'!AF287</f>
        <v>4</v>
      </c>
      <c r="AG287" s="1">
        <f>'[1]RC-1(PY)'!AG287</f>
        <v>4</v>
      </c>
      <c r="AH287" s="1">
        <f>'[1]RC-1(PY)'!AH287</f>
        <v>4</v>
      </c>
      <c r="AI287" s="1">
        <f>'[1]RC-1(PY)'!AI287</f>
        <v>0</v>
      </c>
    </row>
    <row r="288" spans="1:35" x14ac:dyDescent="0.3">
      <c r="A288" s="1">
        <f>'[1]RC-1(PY)'!A288</f>
        <v>1</v>
      </c>
      <c r="B288" s="1">
        <f>'[1]RC-1(PY)'!B288</f>
        <v>1</v>
      </c>
      <c r="C288" s="1">
        <f>'[1]RC-1(PY)'!C288</f>
        <v>2024</v>
      </c>
      <c r="D288" s="1">
        <f>'[1]RC-1(PY)'!D288</f>
        <v>4</v>
      </c>
      <c r="E288" s="1">
        <f>'[1]RC-1(PY)'!E288</f>
        <v>340</v>
      </c>
      <c r="F288" s="1">
        <f>'[1]RC-1(PY)'!F288</f>
        <v>320</v>
      </c>
      <c r="G288" s="1">
        <f>'[1]RC-1(PY)'!G288</f>
        <v>24</v>
      </c>
      <c r="H288" s="1">
        <f>'[1]RC-1(PY)'!H288</f>
        <v>13</v>
      </c>
      <c r="I288" s="1">
        <f>'[1]RC-1(PY)'!I288</f>
        <v>7</v>
      </c>
      <c r="J288" s="1">
        <f>'[1]RC-1(PY)'!J288</f>
        <v>2</v>
      </c>
      <c r="K288" s="1">
        <f>'[1]RC-1(PY)'!K288</f>
        <v>3</v>
      </c>
      <c r="L288" s="1">
        <f>'[1]RC-1(PY)'!L288</f>
        <v>1</v>
      </c>
      <c r="M288" s="1">
        <f>'[1]RC-1(PY)'!M288</f>
        <v>1</v>
      </c>
      <c r="N288" s="1">
        <f>'[1]RC-1(PY)'!N288</f>
        <v>1</v>
      </c>
      <c r="O288" s="1">
        <f>'[1]RC-1(PY)'!O288</f>
        <v>5</v>
      </c>
      <c r="P288" s="1">
        <f>'[1]RC-1(PY)'!P288</f>
        <v>1</v>
      </c>
      <c r="Q288" s="1">
        <f>'[1]RC-1(PY)'!Q288</f>
        <v>0</v>
      </c>
      <c r="R288" s="1">
        <f>'[1]RC-1(PY)'!R288</f>
        <v>101</v>
      </c>
      <c r="S288" s="1">
        <f>'[1]RC-1(PY)'!S288</f>
        <v>3</v>
      </c>
      <c r="T288" s="1">
        <f>'[1]RC-1(PY)'!T288</f>
        <v>4</v>
      </c>
      <c r="U288" s="1">
        <f>'[1]RC-1(PY)'!U288</f>
        <v>0</v>
      </c>
      <c r="V288" s="1">
        <f>'[1]RC-1(PY)'!V288</f>
        <v>0</v>
      </c>
      <c r="W288" s="1">
        <f>'[1]RC-1(PY)'!W288</f>
        <v>1001</v>
      </c>
      <c r="X288" s="1">
        <f>'[1]RC-1(PY)'!X288</f>
        <v>8</v>
      </c>
      <c r="Y288" s="1">
        <f>'[1]RC-1(PY)'!Y288</f>
        <v>0</v>
      </c>
      <c r="Z288" s="1">
        <f>'[1]RC-1(PY)'!Z288</f>
        <v>0</v>
      </c>
      <c r="AA288" s="1">
        <f>'[1]RC-1(PY)'!AA288</f>
        <v>588</v>
      </c>
      <c r="AB288" s="1">
        <f>'[1]RC-1(PY)'!AB288</f>
        <v>954.08</v>
      </c>
      <c r="AC288" s="1">
        <f>'[1]RC-1(PY)'!AC288</f>
        <v>17.485199999999999</v>
      </c>
      <c r="AD288" s="1">
        <f>'[1]RC-1(PY)'!AD288</f>
        <v>20</v>
      </c>
      <c r="AE288" s="1">
        <f>'[1]RC-1(PY)'!AE288</f>
        <v>41.439399999999999</v>
      </c>
      <c r="AF288" s="1">
        <f>'[1]RC-1(PY)'!AF288</f>
        <v>4</v>
      </c>
      <c r="AG288" s="1">
        <f>'[1]RC-1(PY)'!AG288</f>
        <v>4</v>
      </c>
      <c r="AH288" s="1">
        <f>'[1]RC-1(PY)'!AH288</f>
        <v>4</v>
      </c>
      <c r="AI288" s="1">
        <f>'[1]RC-1(PY)'!AI288</f>
        <v>0</v>
      </c>
    </row>
    <row r="289" spans="1:35" x14ac:dyDescent="0.3">
      <c r="A289" s="1">
        <f>'[1]RC-1(PY)'!A289</f>
        <v>1</v>
      </c>
      <c r="B289" s="1">
        <f>'[1]RC-1(PY)'!B289</f>
        <v>1</v>
      </c>
      <c r="C289" s="1">
        <f>'[1]RC-1(PY)'!C289</f>
        <v>2024</v>
      </c>
      <c r="D289" s="1">
        <f>'[1]RC-1(PY)'!D289</f>
        <v>4</v>
      </c>
      <c r="E289" s="1">
        <f>'[1]RC-1(PY)'!E289</f>
        <v>340</v>
      </c>
      <c r="F289" s="1">
        <f>'[1]RC-1(PY)'!F289</f>
        <v>320</v>
      </c>
      <c r="G289" s="1">
        <f>'[1]RC-1(PY)'!G289</f>
        <v>24</v>
      </c>
      <c r="H289" s="1">
        <f>'[1]RC-1(PY)'!H289</f>
        <v>1</v>
      </c>
      <c r="I289" s="1">
        <f>'[1]RC-1(PY)'!I289</f>
        <v>7</v>
      </c>
      <c r="J289" s="1">
        <f>'[1]RC-1(PY)'!J289</f>
        <v>3</v>
      </c>
      <c r="K289" s="1">
        <f>'[1]RC-1(PY)'!K289</f>
        <v>3</v>
      </c>
      <c r="L289" s="1">
        <f>'[1]RC-1(PY)'!L289</f>
        <v>3</v>
      </c>
      <c r="M289" s="1">
        <f>'[1]RC-1(PY)'!M289</f>
        <v>1</v>
      </c>
      <c r="N289" s="1">
        <f>'[1]RC-1(PY)'!N289</f>
        <v>2</v>
      </c>
      <c r="O289" s="1">
        <f>'[1]RC-1(PY)'!O289</f>
        <v>3</v>
      </c>
      <c r="P289" s="1">
        <f>'[1]RC-1(PY)'!P289</f>
        <v>1</v>
      </c>
      <c r="Q289" s="1">
        <f>'[1]RC-1(PY)'!Q289</f>
        <v>1</v>
      </c>
      <c r="R289" s="1">
        <f>'[1]RC-1(PY)'!R289</f>
        <v>101</v>
      </c>
      <c r="S289" s="1">
        <f>'[1]RC-1(PY)'!S289</f>
        <v>3</v>
      </c>
      <c r="T289" s="1">
        <f>'[1]RC-1(PY)'!T289</f>
        <v>4</v>
      </c>
      <c r="U289" s="1">
        <f>'[1]RC-1(PY)'!U289</f>
        <v>0</v>
      </c>
      <c r="V289" s="1">
        <f>'[1]RC-1(PY)'!V289</f>
        <v>0</v>
      </c>
      <c r="W289" s="1">
        <f>'[1]RC-1(PY)'!W289</f>
        <v>1001</v>
      </c>
      <c r="X289" s="1">
        <f>'[1]RC-1(PY)'!X289</f>
        <v>8</v>
      </c>
      <c r="Y289" s="1">
        <f>'[1]RC-1(PY)'!Y289</f>
        <v>0</v>
      </c>
      <c r="Z289" s="1">
        <f>'[1]RC-1(PY)'!Z289</f>
        <v>0</v>
      </c>
      <c r="AA289" s="1">
        <f>'[1]RC-1(PY)'!AA289</f>
        <v>3066</v>
      </c>
      <c r="AB289" s="1">
        <f>'[1]RC-1(PY)'!AB289</f>
        <v>13217.38</v>
      </c>
      <c r="AC289" s="1">
        <f>'[1]RC-1(PY)'!AC289</f>
        <v>17.3612</v>
      </c>
      <c r="AD289" s="1">
        <f>'[1]RC-1(PY)'!AD289</f>
        <v>20</v>
      </c>
      <c r="AE289" s="1">
        <f>'[1]RC-1(PY)'!AE289</f>
        <v>38.264099999999999</v>
      </c>
      <c r="AF289" s="1">
        <f>'[1]RC-1(PY)'!AF289</f>
        <v>4</v>
      </c>
      <c r="AG289" s="1">
        <f>'[1]RC-1(PY)'!AG289</f>
        <v>4</v>
      </c>
      <c r="AH289" s="1">
        <f>'[1]RC-1(PY)'!AH289</f>
        <v>4</v>
      </c>
      <c r="AI289" s="1">
        <f>'[1]RC-1(PY)'!AI289</f>
        <v>0</v>
      </c>
    </row>
    <row r="290" spans="1:35" x14ac:dyDescent="0.3">
      <c r="A290" s="1">
        <f>'[1]RC-1(PY)'!A290</f>
        <v>1</v>
      </c>
      <c r="B290" s="1">
        <f>'[1]RC-1(PY)'!B290</f>
        <v>1</v>
      </c>
      <c r="C290" s="1">
        <f>'[1]RC-1(PY)'!C290</f>
        <v>2024</v>
      </c>
      <c r="D290" s="1">
        <f>'[1]RC-1(PY)'!D290</f>
        <v>4</v>
      </c>
      <c r="E290" s="1">
        <f>'[1]RC-1(PY)'!E290</f>
        <v>340</v>
      </c>
      <c r="F290" s="1">
        <f>'[1]RC-1(PY)'!F290</f>
        <v>320</v>
      </c>
      <c r="G290" s="1">
        <f>'[1]RC-1(PY)'!G290</f>
        <v>24</v>
      </c>
      <c r="H290" s="1">
        <f>'[1]RC-1(PY)'!H290</f>
        <v>2</v>
      </c>
      <c r="I290" s="1">
        <f>'[1]RC-1(PY)'!I290</f>
        <v>8</v>
      </c>
      <c r="J290" s="1">
        <f>'[1]RC-1(PY)'!J290</f>
        <v>1</v>
      </c>
      <c r="K290" s="1">
        <f>'[1]RC-1(PY)'!K290</f>
        <v>3</v>
      </c>
      <c r="L290" s="1">
        <f>'[1]RC-1(PY)'!L290</f>
        <v>1</v>
      </c>
      <c r="M290" s="1">
        <f>'[1]RC-1(PY)'!M290</f>
        <v>1</v>
      </c>
      <c r="N290" s="1">
        <f>'[1]RC-1(PY)'!N290</f>
        <v>1</v>
      </c>
      <c r="O290" s="1">
        <f>'[1]RC-1(PY)'!O290</f>
        <v>4</v>
      </c>
      <c r="P290" s="1">
        <f>'[1]RC-1(PY)'!P290</f>
        <v>1</v>
      </c>
      <c r="Q290" s="1">
        <f>'[1]RC-1(PY)'!Q290</f>
        <v>1</v>
      </c>
      <c r="R290" s="1">
        <f>'[1]RC-1(PY)'!R290</f>
        <v>101</v>
      </c>
      <c r="S290" s="1">
        <f>'[1]RC-1(PY)'!S290</f>
        <v>3</v>
      </c>
      <c r="T290" s="1">
        <f>'[1]RC-1(PY)'!T290</f>
        <v>4</v>
      </c>
      <c r="U290" s="1">
        <f>'[1]RC-1(PY)'!U290</f>
        <v>0</v>
      </c>
      <c r="V290" s="1">
        <f>'[1]RC-1(PY)'!V290</f>
        <v>0</v>
      </c>
      <c r="W290" s="1">
        <f>'[1]RC-1(PY)'!W290</f>
        <v>1001</v>
      </c>
      <c r="X290" s="1">
        <f>'[1]RC-1(PY)'!X290</f>
        <v>8</v>
      </c>
      <c r="Y290" s="1">
        <f>'[1]RC-1(PY)'!Y290</f>
        <v>0</v>
      </c>
      <c r="Z290" s="1">
        <f>'[1]RC-1(PY)'!Z290</f>
        <v>0</v>
      </c>
      <c r="AA290" s="1">
        <f>'[1]RC-1(PY)'!AA290</f>
        <v>615</v>
      </c>
      <c r="AB290" s="1">
        <f>'[1]RC-1(PY)'!AB290</f>
        <v>963.1</v>
      </c>
      <c r="AC290" s="1">
        <f>'[1]RC-1(PY)'!AC290</f>
        <v>33.5062</v>
      </c>
      <c r="AD290" s="1">
        <f>'[1]RC-1(PY)'!AD290</f>
        <v>20</v>
      </c>
      <c r="AE290" s="1">
        <f>'[1]RC-1(PY)'!AE290</f>
        <v>39.116799999999998</v>
      </c>
      <c r="AF290" s="1">
        <f>'[1]RC-1(PY)'!AF290</f>
        <v>4</v>
      </c>
      <c r="AG290" s="1">
        <f>'[1]RC-1(PY)'!AG290</f>
        <v>4</v>
      </c>
      <c r="AH290" s="1">
        <f>'[1]RC-1(PY)'!AH290</f>
        <v>4</v>
      </c>
      <c r="AI290" s="1">
        <f>'[1]RC-1(PY)'!AI290</f>
        <v>0</v>
      </c>
    </row>
    <row r="291" spans="1:35" x14ac:dyDescent="0.3">
      <c r="A291" s="1">
        <f>'[1]RC-1(PY)'!A291</f>
        <v>1</v>
      </c>
      <c r="B291" s="1">
        <f>'[1]RC-1(PY)'!B291</f>
        <v>1</v>
      </c>
      <c r="C291" s="1">
        <f>'[1]RC-1(PY)'!C291</f>
        <v>2024</v>
      </c>
      <c r="D291" s="1">
        <f>'[1]RC-1(PY)'!D291</f>
        <v>4</v>
      </c>
      <c r="E291" s="1">
        <f>'[1]RC-1(PY)'!E291</f>
        <v>340</v>
      </c>
      <c r="F291" s="1">
        <f>'[1]RC-1(PY)'!F291</f>
        <v>320</v>
      </c>
      <c r="G291" s="1">
        <f>'[1]RC-1(PY)'!G291</f>
        <v>24</v>
      </c>
      <c r="H291" s="1">
        <f>'[1]RC-1(PY)'!H291</f>
        <v>3</v>
      </c>
      <c r="I291" s="1">
        <f>'[1]RC-1(PY)'!I291</f>
        <v>8</v>
      </c>
      <c r="J291" s="1">
        <f>'[1]RC-1(PY)'!J291</f>
        <v>1</v>
      </c>
      <c r="K291" s="1">
        <f>'[1]RC-1(PY)'!K291</f>
        <v>3</v>
      </c>
      <c r="L291" s="1">
        <f>'[1]RC-1(PY)'!L291</f>
        <v>2</v>
      </c>
      <c r="M291" s="1">
        <f>'[1]RC-1(PY)'!M291</f>
        <v>1</v>
      </c>
      <c r="N291" s="1">
        <f>'[1]RC-1(PY)'!N291</f>
        <v>1</v>
      </c>
      <c r="O291" s="1">
        <f>'[1]RC-1(PY)'!O291</f>
        <v>2</v>
      </c>
      <c r="P291" s="1">
        <f>'[1]RC-1(PY)'!P291</f>
        <v>1</v>
      </c>
      <c r="Q291" s="1">
        <f>'[1]RC-1(PY)'!Q291</f>
        <v>1</v>
      </c>
      <c r="R291" s="1">
        <f>'[1]RC-1(PY)'!R291</f>
        <v>101</v>
      </c>
      <c r="S291" s="1">
        <f>'[1]RC-1(PY)'!S291</f>
        <v>3</v>
      </c>
      <c r="T291" s="1">
        <f>'[1]RC-1(PY)'!T291</f>
        <v>4</v>
      </c>
      <c r="U291" s="1">
        <f>'[1]RC-1(PY)'!U291</f>
        <v>0</v>
      </c>
      <c r="V291" s="1">
        <f>'[1]RC-1(PY)'!V291</f>
        <v>0</v>
      </c>
      <c r="W291" s="1">
        <f>'[1]RC-1(PY)'!W291</f>
        <v>1001</v>
      </c>
      <c r="X291" s="1">
        <f>'[1]RC-1(PY)'!X291</f>
        <v>8</v>
      </c>
      <c r="Y291" s="1">
        <f>'[1]RC-1(PY)'!Y291</f>
        <v>0</v>
      </c>
      <c r="Z291" s="1">
        <f>'[1]RC-1(PY)'!Z291</f>
        <v>0</v>
      </c>
      <c r="AA291" s="1">
        <f>'[1]RC-1(PY)'!AA291</f>
        <v>158</v>
      </c>
      <c r="AB291" s="1">
        <f>'[1]RC-1(PY)'!AB291</f>
        <v>317.19</v>
      </c>
      <c r="AC291" s="1">
        <f>'[1]RC-1(PY)'!AC291</f>
        <v>0</v>
      </c>
      <c r="AD291" s="1">
        <f>'[1]RC-1(PY)'!AD291</f>
        <v>20</v>
      </c>
      <c r="AE291" s="1">
        <f>'[1]RC-1(PY)'!AE291</f>
        <v>29.3401</v>
      </c>
      <c r="AF291" s="1">
        <f>'[1]RC-1(PY)'!AF291</f>
        <v>4</v>
      </c>
      <c r="AG291" s="1">
        <f>'[1]RC-1(PY)'!AG291</f>
        <v>4</v>
      </c>
      <c r="AH291" s="1">
        <f>'[1]RC-1(PY)'!AH291</f>
        <v>4</v>
      </c>
      <c r="AI291" s="1">
        <f>'[1]RC-1(PY)'!AI291</f>
        <v>0</v>
      </c>
    </row>
    <row r="292" spans="1:35" x14ac:dyDescent="0.3">
      <c r="A292" s="1">
        <f>'[1]RC-1(PY)'!A292</f>
        <v>1</v>
      </c>
      <c r="B292" s="1">
        <f>'[1]RC-1(PY)'!B292</f>
        <v>1</v>
      </c>
      <c r="C292" s="1">
        <f>'[1]RC-1(PY)'!C292</f>
        <v>2024</v>
      </c>
      <c r="D292" s="1">
        <f>'[1]RC-1(PY)'!D292</f>
        <v>4</v>
      </c>
      <c r="E292" s="1">
        <f>'[1]RC-1(PY)'!E292</f>
        <v>340</v>
      </c>
      <c r="F292" s="1">
        <f>'[1]RC-1(PY)'!F292</f>
        <v>320</v>
      </c>
      <c r="G292" s="1">
        <f>'[1]RC-1(PY)'!G292</f>
        <v>24</v>
      </c>
      <c r="H292" s="1">
        <f>'[1]RC-1(PY)'!H292</f>
        <v>7</v>
      </c>
      <c r="I292" s="1">
        <f>'[1]RC-1(PY)'!I292</f>
        <v>8</v>
      </c>
      <c r="J292" s="1">
        <f>'[1]RC-1(PY)'!J292</f>
        <v>1</v>
      </c>
      <c r="K292" s="1">
        <f>'[1]RC-1(PY)'!K292</f>
        <v>3</v>
      </c>
      <c r="L292" s="1">
        <f>'[1]RC-1(PY)'!L292</f>
        <v>2</v>
      </c>
      <c r="M292" s="1">
        <f>'[1]RC-1(PY)'!M292</f>
        <v>1</v>
      </c>
      <c r="N292" s="1">
        <f>'[1]RC-1(PY)'!N292</f>
        <v>1</v>
      </c>
      <c r="O292" s="1">
        <f>'[1]RC-1(PY)'!O292</f>
        <v>5</v>
      </c>
      <c r="P292" s="1">
        <f>'[1]RC-1(PY)'!P292</f>
        <v>0</v>
      </c>
      <c r="Q292" s="1">
        <f>'[1]RC-1(PY)'!Q292</f>
        <v>0</v>
      </c>
      <c r="R292" s="1">
        <f>'[1]RC-1(PY)'!R292</f>
        <v>101</v>
      </c>
      <c r="S292" s="1">
        <f>'[1]RC-1(PY)'!S292</f>
        <v>3</v>
      </c>
      <c r="T292" s="1">
        <f>'[1]RC-1(PY)'!T292</f>
        <v>4</v>
      </c>
      <c r="U292" s="1">
        <f>'[1]RC-1(PY)'!U292</f>
        <v>0</v>
      </c>
      <c r="V292" s="1">
        <f>'[1]RC-1(PY)'!V292</f>
        <v>0</v>
      </c>
      <c r="W292" s="1">
        <f>'[1]RC-1(PY)'!W292</f>
        <v>1001</v>
      </c>
      <c r="X292" s="1">
        <f>'[1]RC-1(PY)'!X292</f>
        <v>8</v>
      </c>
      <c r="Y292" s="1">
        <f>'[1]RC-1(PY)'!Y292</f>
        <v>0</v>
      </c>
      <c r="Z292" s="1">
        <f>'[1]RC-1(PY)'!Z292</f>
        <v>0</v>
      </c>
      <c r="AA292" s="1">
        <f>'[1]RC-1(PY)'!AA292</f>
        <v>634</v>
      </c>
      <c r="AB292" s="1">
        <f>'[1]RC-1(PY)'!AB292</f>
        <v>1417.45</v>
      </c>
      <c r="AC292" s="1">
        <f>'[1]RC-1(PY)'!AC292</f>
        <v>58.158099999999997</v>
      </c>
      <c r="AD292" s="1">
        <f>'[1]RC-1(PY)'!AD292</f>
        <v>20</v>
      </c>
      <c r="AE292" s="1">
        <f>'[1]RC-1(PY)'!AE292</f>
        <v>62.924100000000003</v>
      </c>
      <c r="AF292" s="1">
        <f>'[1]RC-1(PY)'!AF292</f>
        <v>4</v>
      </c>
      <c r="AG292" s="1">
        <f>'[1]RC-1(PY)'!AG292</f>
        <v>4</v>
      </c>
      <c r="AH292" s="1">
        <f>'[1]RC-1(PY)'!AH292</f>
        <v>4</v>
      </c>
      <c r="AI292" s="1">
        <f>'[1]RC-1(PY)'!AI292</f>
        <v>0</v>
      </c>
    </row>
    <row r="293" spans="1:35" x14ac:dyDescent="0.3">
      <c r="A293" s="1">
        <f>'[1]RC-1(PY)'!A293</f>
        <v>1</v>
      </c>
      <c r="B293" s="1">
        <f>'[1]RC-1(PY)'!B293</f>
        <v>1</v>
      </c>
      <c r="C293" s="1">
        <f>'[1]RC-1(PY)'!C293</f>
        <v>2024</v>
      </c>
      <c r="D293" s="1">
        <f>'[1]RC-1(PY)'!D293</f>
        <v>4</v>
      </c>
      <c r="E293" s="1">
        <f>'[1]RC-1(PY)'!E293</f>
        <v>340</v>
      </c>
      <c r="F293" s="1">
        <f>'[1]RC-1(PY)'!F293</f>
        <v>320</v>
      </c>
      <c r="G293" s="1">
        <f>'[1]RC-1(PY)'!G293</f>
        <v>24</v>
      </c>
      <c r="H293" s="1">
        <f>'[1]RC-1(PY)'!H293</f>
        <v>8</v>
      </c>
      <c r="I293" s="1">
        <f>'[1]RC-1(PY)'!I293</f>
        <v>8</v>
      </c>
      <c r="J293" s="1">
        <f>'[1]RC-1(PY)'!J293</f>
        <v>1</v>
      </c>
      <c r="K293" s="1">
        <f>'[1]RC-1(PY)'!K293</f>
        <v>3</v>
      </c>
      <c r="L293" s="1">
        <f>'[1]RC-1(PY)'!L293</f>
        <v>2</v>
      </c>
      <c r="M293" s="1">
        <f>'[1]RC-1(PY)'!M293</f>
        <v>1</v>
      </c>
      <c r="N293" s="1">
        <f>'[1]RC-1(PY)'!N293</f>
        <v>1</v>
      </c>
      <c r="O293" s="1">
        <f>'[1]RC-1(PY)'!O293</f>
        <v>2</v>
      </c>
      <c r="P293" s="1">
        <f>'[1]RC-1(PY)'!P293</f>
        <v>1</v>
      </c>
      <c r="Q293" s="1">
        <f>'[1]RC-1(PY)'!Q293</f>
        <v>1</v>
      </c>
      <c r="R293" s="1">
        <f>'[1]RC-1(PY)'!R293</f>
        <v>101</v>
      </c>
      <c r="S293" s="1">
        <f>'[1]RC-1(PY)'!S293</f>
        <v>3</v>
      </c>
      <c r="T293" s="1">
        <f>'[1]RC-1(PY)'!T293</f>
        <v>4</v>
      </c>
      <c r="U293" s="1">
        <f>'[1]RC-1(PY)'!U293</f>
        <v>0</v>
      </c>
      <c r="V293" s="1">
        <f>'[1]RC-1(PY)'!V293</f>
        <v>0</v>
      </c>
      <c r="W293" s="1">
        <f>'[1]RC-1(PY)'!W293</f>
        <v>1001</v>
      </c>
      <c r="X293" s="1">
        <f>'[1]RC-1(PY)'!X293</f>
        <v>8</v>
      </c>
      <c r="Y293" s="1">
        <f>'[1]RC-1(PY)'!Y293</f>
        <v>0</v>
      </c>
      <c r="Z293" s="1">
        <f>'[1]RC-1(PY)'!Z293</f>
        <v>0</v>
      </c>
      <c r="AA293" s="1">
        <f>'[1]RC-1(PY)'!AA293</f>
        <v>306</v>
      </c>
      <c r="AB293" s="1">
        <f>'[1]RC-1(PY)'!AB293</f>
        <v>858.82240000000002</v>
      </c>
      <c r="AC293" s="1">
        <f>'[1]RC-1(PY)'!AC293</f>
        <v>13.1143</v>
      </c>
      <c r="AD293" s="1">
        <f>'[1]RC-1(PY)'!AD293</f>
        <v>20</v>
      </c>
      <c r="AE293" s="1">
        <f>'[1]RC-1(PY)'!AE293</f>
        <v>24.427900000000001</v>
      </c>
      <c r="AF293" s="1">
        <f>'[1]RC-1(PY)'!AF293</f>
        <v>4</v>
      </c>
      <c r="AG293" s="1">
        <f>'[1]RC-1(PY)'!AG293</f>
        <v>4</v>
      </c>
      <c r="AH293" s="1">
        <f>'[1]RC-1(PY)'!AH293</f>
        <v>4</v>
      </c>
      <c r="AI293" s="1">
        <f>'[1]RC-1(PY)'!AI293</f>
        <v>0</v>
      </c>
    </row>
    <row r="294" spans="1:35" x14ac:dyDescent="0.3">
      <c r="A294" s="1">
        <f>'[1]RC-1(PY)'!A294</f>
        <v>1</v>
      </c>
      <c r="B294" s="1">
        <f>'[1]RC-1(PY)'!B294</f>
        <v>1</v>
      </c>
      <c r="C294" s="1">
        <f>'[1]RC-1(PY)'!C294</f>
        <v>2024</v>
      </c>
      <c r="D294" s="1">
        <f>'[1]RC-1(PY)'!D294</f>
        <v>4</v>
      </c>
      <c r="E294" s="1">
        <f>'[1]RC-1(PY)'!E294</f>
        <v>340</v>
      </c>
      <c r="F294" s="1">
        <f>'[1]RC-1(PY)'!F294</f>
        <v>320</v>
      </c>
      <c r="G294" s="1">
        <f>'[1]RC-1(PY)'!G294</f>
        <v>24</v>
      </c>
      <c r="H294" s="1">
        <f>'[1]RC-1(PY)'!H294</f>
        <v>9</v>
      </c>
      <c r="I294" s="1">
        <f>'[1]RC-1(PY)'!I294</f>
        <v>8</v>
      </c>
      <c r="J294" s="1">
        <f>'[1]RC-1(PY)'!J294</f>
        <v>1</v>
      </c>
      <c r="K294" s="1">
        <f>'[1]RC-1(PY)'!K294</f>
        <v>3</v>
      </c>
      <c r="L294" s="1">
        <f>'[1]RC-1(PY)'!L294</f>
        <v>2</v>
      </c>
      <c r="M294" s="1">
        <f>'[1]RC-1(PY)'!M294</f>
        <v>1</v>
      </c>
      <c r="N294" s="1">
        <f>'[1]RC-1(PY)'!N294</f>
        <v>3</v>
      </c>
      <c r="O294" s="1">
        <f>'[1]RC-1(PY)'!O294</f>
        <v>0</v>
      </c>
      <c r="P294" s="1">
        <f>'[1]RC-1(PY)'!P294</f>
        <v>1</v>
      </c>
      <c r="Q294" s="1">
        <f>'[1]RC-1(PY)'!Q294</f>
        <v>1</v>
      </c>
      <c r="R294" s="1">
        <f>'[1]RC-1(PY)'!R294</f>
        <v>101</v>
      </c>
      <c r="S294" s="1">
        <f>'[1]RC-1(PY)'!S294</f>
        <v>3</v>
      </c>
      <c r="T294" s="1">
        <f>'[1]RC-1(PY)'!T294</f>
        <v>4</v>
      </c>
      <c r="U294" s="1">
        <f>'[1]RC-1(PY)'!U294</f>
        <v>0</v>
      </c>
      <c r="V294" s="1">
        <f>'[1]RC-1(PY)'!V294</f>
        <v>0</v>
      </c>
      <c r="W294" s="1">
        <f>'[1]RC-1(PY)'!W294</f>
        <v>1001</v>
      </c>
      <c r="X294" s="1">
        <f>'[1]RC-1(PY)'!X294</f>
        <v>8</v>
      </c>
      <c r="Y294" s="1">
        <f>'[1]RC-1(PY)'!Y294</f>
        <v>0</v>
      </c>
      <c r="Z294" s="1">
        <f>'[1]RC-1(PY)'!Z294</f>
        <v>0</v>
      </c>
      <c r="AA294" s="1">
        <f>'[1]RC-1(PY)'!AA294</f>
        <v>281</v>
      </c>
      <c r="AB294" s="1">
        <f>'[1]RC-1(PY)'!AB294</f>
        <v>352.29</v>
      </c>
      <c r="AC294" s="1">
        <f>'[1]RC-1(PY)'!AC294</f>
        <v>18.2818</v>
      </c>
      <c r="AD294" s="1">
        <f>'[1]RC-1(PY)'!AD294</f>
        <v>20</v>
      </c>
      <c r="AE294" s="1">
        <f>'[1]RC-1(PY)'!AE294</f>
        <v>44.302799999999998</v>
      </c>
      <c r="AF294" s="1">
        <f>'[1]RC-1(PY)'!AF294</f>
        <v>4</v>
      </c>
      <c r="AG294" s="1">
        <f>'[1]RC-1(PY)'!AG294</f>
        <v>4</v>
      </c>
      <c r="AH294" s="1">
        <f>'[1]RC-1(PY)'!AH294</f>
        <v>4</v>
      </c>
      <c r="AI294" s="1">
        <f>'[1]RC-1(PY)'!AI294</f>
        <v>0</v>
      </c>
    </row>
    <row r="295" spans="1:35" x14ac:dyDescent="0.3">
      <c r="A295" s="1">
        <f>'[1]RC-1(PY)'!A295</f>
        <v>1</v>
      </c>
      <c r="B295" s="1">
        <f>'[1]RC-1(PY)'!B295</f>
        <v>1</v>
      </c>
      <c r="C295" s="1">
        <f>'[1]RC-1(PY)'!C295</f>
        <v>2024</v>
      </c>
      <c r="D295" s="1">
        <f>'[1]RC-1(PY)'!D295</f>
        <v>4</v>
      </c>
      <c r="E295" s="1">
        <f>'[1]RC-1(PY)'!E295</f>
        <v>340</v>
      </c>
      <c r="F295" s="1">
        <f>'[1]RC-1(PY)'!F295</f>
        <v>320</v>
      </c>
      <c r="G295" s="1">
        <f>'[1]RC-1(PY)'!G295</f>
        <v>24</v>
      </c>
      <c r="H295" s="1">
        <f>'[1]RC-1(PY)'!H295</f>
        <v>2</v>
      </c>
      <c r="I295" s="1">
        <f>'[1]RC-1(PY)'!I295</f>
        <v>8</v>
      </c>
      <c r="J295" s="1">
        <f>'[1]RC-1(PY)'!J295</f>
        <v>2</v>
      </c>
      <c r="K295" s="1">
        <f>'[1]RC-1(PY)'!K295</f>
        <v>3</v>
      </c>
      <c r="L295" s="1">
        <f>'[1]RC-1(PY)'!L295</f>
        <v>1</v>
      </c>
      <c r="M295" s="1">
        <f>'[1]RC-1(PY)'!M295</f>
        <v>1</v>
      </c>
      <c r="N295" s="1">
        <f>'[1]RC-1(PY)'!N295</f>
        <v>1</v>
      </c>
      <c r="O295" s="1">
        <f>'[1]RC-1(PY)'!O295</f>
        <v>4</v>
      </c>
      <c r="P295" s="1">
        <f>'[1]RC-1(PY)'!P295</f>
        <v>1</v>
      </c>
      <c r="Q295" s="1">
        <f>'[1]RC-1(PY)'!Q295</f>
        <v>1</v>
      </c>
      <c r="R295" s="1">
        <f>'[1]RC-1(PY)'!R295</f>
        <v>101</v>
      </c>
      <c r="S295" s="1">
        <f>'[1]RC-1(PY)'!S295</f>
        <v>3</v>
      </c>
      <c r="T295" s="1">
        <f>'[1]RC-1(PY)'!T295</f>
        <v>4</v>
      </c>
      <c r="U295" s="1">
        <f>'[1]RC-1(PY)'!U295</f>
        <v>0</v>
      </c>
      <c r="V295" s="1">
        <f>'[1]RC-1(PY)'!V295</f>
        <v>0</v>
      </c>
      <c r="W295" s="1">
        <f>'[1]RC-1(PY)'!W295</f>
        <v>1001</v>
      </c>
      <c r="X295" s="1">
        <f>'[1]RC-1(PY)'!X295</f>
        <v>8</v>
      </c>
      <c r="Y295" s="1">
        <f>'[1]RC-1(PY)'!Y295</f>
        <v>0</v>
      </c>
      <c r="Z295" s="1">
        <f>'[1]RC-1(PY)'!Z295</f>
        <v>0</v>
      </c>
      <c r="AA295" s="1">
        <f>'[1]RC-1(PY)'!AA295</f>
        <v>571</v>
      </c>
      <c r="AB295" s="1">
        <f>'[1]RC-1(PY)'!AB295</f>
        <v>1153.82</v>
      </c>
      <c r="AC295" s="1">
        <f>'[1]RC-1(PY)'!AC295</f>
        <v>17.199200000000001</v>
      </c>
      <c r="AD295" s="1">
        <f>'[1]RC-1(PY)'!AD295</f>
        <v>20</v>
      </c>
      <c r="AE295" s="1">
        <f>'[1]RC-1(PY)'!AE295</f>
        <v>40.432699999999997</v>
      </c>
      <c r="AF295" s="1">
        <f>'[1]RC-1(PY)'!AF295</f>
        <v>4</v>
      </c>
      <c r="AG295" s="1">
        <f>'[1]RC-1(PY)'!AG295</f>
        <v>4</v>
      </c>
      <c r="AH295" s="1">
        <f>'[1]RC-1(PY)'!AH295</f>
        <v>4</v>
      </c>
      <c r="AI295" s="1">
        <f>'[1]RC-1(PY)'!AI295</f>
        <v>0</v>
      </c>
    </row>
    <row r="296" spans="1:35" x14ac:dyDescent="0.3">
      <c r="A296" s="1">
        <f>'[1]RC-1(PY)'!A296</f>
        <v>1</v>
      </c>
      <c r="B296" s="1">
        <f>'[1]RC-1(PY)'!B296</f>
        <v>1</v>
      </c>
      <c r="C296" s="1">
        <f>'[1]RC-1(PY)'!C296</f>
        <v>2024</v>
      </c>
      <c r="D296" s="1">
        <f>'[1]RC-1(PY)'!D296</f>
        <v>4</v>
      </c>
      <c r="E296" s="1">
        <f>'[1]RC-1(PY)'!E296</f>
        <v>340</v>
      </c>
      <c r="F296" s="1">
        <f>'[1]RC-1(PY)'!F296</f>
        <v>320</v>
      </c>
      <c r="G296" s="1">
        <f>'[1]RC-1(PY)'!G296</f>
        <v>24</v>
      </c>
      <c r="H296" s="1">
        <f>'[1]RC-1(PY)'!H296</f>
        <v>3</v>
      </c>
      <c r="I296" s="1">
        <f>'[1]RC-1(PY)'!I296</f>
        <v>8</v>
      </c>
      <c r="J296" s="1">
        <f>'[1]RC-1(PY)'!J296</f>
        <v>2</v>
      </c>
      <c r="K296" s="1">
        <f>'[1]RC-1(PY)'!K296</f>
        <v>3</v>
      </c>
      <c r="L296" s="1">
        <f>'[1]RC-1(PY)'!L296</f>
        <v>5</v>
      </c>
      <c r="M296" s="1">
        <f>'[1]RC-1(PY)'!M296</f>
        <v>1</v>
      </c>
      <c r="N296" s="1">
        <f>'[1]RC-1(PY)'!N296</f>
        <v>1</v>
      </c>
      <c r="O296" s="1">
        <f>'[1]RC-1(PY)'!O296</f>
        <v>2</v>
      </c>
      <c r="P296" s="1">
        <f>'[1]RC-1(PY)'!P296</f>
        <v>1</v>
      </c>
      <c r="Q296" s="1">
        <f>'[1]RC-1(PY)'!Q296</f>
        <v>1</v>
      </c>
      <c r="R296" s="1">
        <f>'[1]RC-1(PY)'!R296</f>
        <v>101</v>
      </c>
      <c r="S296" s="1">
        <f>'[1]RC-1(PY)'!S296</f>
        <v>3</v>
      </c>
      <c r="T296" s="1">
        <f>'[1]RC-1(PY)'!T296</f>
        <v>4</v>
      </c>
      <c r="U296" s="1">
        <f>'[1]RC-1(PY)'!U296</f>
        <v>0</v>
      </c>
      <c r="V296" s="1">
        <f>'[1]RC-1(PY)'!V296</f>
        <v>0</v>
      </c>
      <c r="W296" s="1">
        <f>'[1]RC-1(PY)'!W296</f>
        <v>1001</v>
      </c>
      <c r="X296" s="1">
        <f>'[1]RC-1(PY)'!X296</f>
        <v>8</v>
      </c>
      <c r="Y296" s="1">
        <f>'[1]RC-1(PY)'!Y296</f>
        <v>0</v>
      </c>
      <c r="Z296" s="1">
        <f>'[1]RC-1(PY)'!Z296</f>
        <v>0</v>
      </c>
      <c r="AA296" s="1">
        <f>'[1]RC-1(PY)'!AA296</f>
        <v>312</v>
      </c>
      <c r="AB296" s="1">
        <f>'[1]RC-1(PY)'!AB296</f>
        <v>1030.75</v>
      </c>
      <c r="AC296" s="1">
        <f>'[1]RC-1(PY)'!AC296</f>
        <v>15.0085</v>
      </c>
      <c r="AD296" s="1">
        <f>'[1]RC-1(PY)'!AD296</f>
        <v>20</v>
      </c>
      <c r="AE296" s="1">
        <f>'[1]RC-1(PY)'!AE296</f>
        <v>80.796800000000005</v>
      </c>
      <c r="AF296" s="1">
        <f>'[1]RC-1(PY)'!AF296</f>
        <v>4</v>
      </c>
      <c r="AG296" s="1">
        <f>'[1]RC-1(PY)'!AG296</f>
        <v>4</v>
      </c>
      <c r="AH296" s="1">
        <f>'[1]RC-1(PY)'!AH296</f>
        <v>4</v>
      </c>
      <c r="AI296" s="1">
        <f>'[1]RC-1(PY)'!AI296</f>
        <v>0</v>
      </c>
    </row>
    <row r="297" spans="1:35" x14ac:dyDescent="0.3">
      <c r="A297" s="1">
        <f>'[1]RC-1(PY)'!A297</f>
        <v>1</v>
      </c>
      <c r="B297" s="1">
        <f>'[1]RC-1(PY)'!B297</f>
        <v>1</v>
      </c>
      <c r="C297" s="1">
        <f>'[1]RC-1(PY)'!C297</f>
        <v>2024</v>
      </c>
      <c r="D297" s="1">
        <f>'[1]RC-1(PY)'!D297</f>
        <v>4</v>
      </c>
      <c r="E297" s="1">
        <f>'[1]RC-1(PY)'!E297</f>
        <v>340</v>
      </c>
      <c r="F297" s="1">
        <f>'[1]RC-1(PY)'!F297</f>
        <v>320</v>
      </c>
      <c r="G297" s="1">
        <f>'[1]RC-1(PY)'!G297</f>
        <v>24</v>
      </c>
      <c r="H297" s="1">
        <f>'[1]RC-1(PY)'!H297</f>
        <v>7</v>
      </c>
      <c r="I297" s="1">
        <f>'[1]RC-1(PY)'!I297</f>
        <v>8</v>
      </c>
      <c r="J297" s="1">
        <f>'[1]RC-1(PY)'!J297</f>
        <v>2</v>
      </c>
      <c r="K297" s="1">
        <f>'[1]RC-1(PY)'!K297</f>
        <v>3</v>
      </c>
      <c r="L297" s="1">
        <f>'[1]RC-1(PY)'!L297</f>
        <v>1</v>
      </c>
      <c r="M297" s="1">
        <f>'[1]RC-1(PY)'!M297</f>
        <v>1</v>
      </c>
      <c r="N297" s="1">
        <f>'[1]RC-1(PY)'!N297</f>
        <v>3</v>
      </c>
      <c r="O297" s="1">
        <f>'[1]RC-1(PY)'!O297</f>
        <v>0</v>
      </c>
      <c r="P297" s="1">
        <f>'[1]RC-1(PY)'!P297</f>
        <v>1</v>
      </c>
      <c r="Q297" s="1">
        <f>'[1]RC-1(PY)'!Q297</f>
        <v>0</v>
      </c>
      <c r="R297" s="1">
        <f>'[1]RC-1(PY)'!R297</f>
        <v>101</v>
      </c>
      <c r="S297" s="1">
        <f>'[1]RC-1(PY)'!S297</f>
        <v>3</v>
      </c>
      <c r="T297" s="1">
        <f>'[1]RC-1(PY)'!T297</f>
        <v>4</v>
      </c>
      <c r="U297" s="1">
        <f>'[1]RC-1(PY)'!U297</f>
        <v>0</v>
      </c>
      <c r="V297" s="1">
        <f>'[1]RC-1(PY)'!V297</f>
        <v>0</v>
      </c>
      <c r="W297" s="1">
        <f>'[1]RC-1(PY)'!W297</f>
        <v>1001</v>
      </c>
      <c r="X297" s="1">
        <f>'[1]RC-1(PY)'!X297</f>
        <v>8</v>
      </c>
      <c r="Y297" s="1">
        <f>'[1]RC-1(PY)'!Y297</f>
        <v>0</v>
      </c>
      <c r="Z297" s="1">
        <f>'[1]RC-1(PY)'!Z297</f>
        <v>0</v>
      </c>
      <c r="AA297" s="1">
        <f>'[1]RC-1(PY)'!AA297</f>
        <v>150</v>
      </c>
      <c r="AB297" s="1">
        <f>'[1]RC-1(PY)'!AB297</f>
        <v>394.97</v>
      </c>
      <c r="AC297" s="1">
        <f>'[1]RC-1(PY)'!AC297</f>
        <v>43.6265</v>
      </c>
      <c r="AD297" s="1">
        <f>'[1]RC-1(PY)'!AD297</f>
        <v>20</v>
      </c>
      <c r="AE297" s="1">
        <f>'[1]RC-1(PY)'!AE297</f>
        <v>47.831099999999999</v>
      </c>
      <c r="AF297" s="1">
        <f>'[1]RC-1(PY)'!AF297</f>
        <v>4</v>
      </c>
      <c r="AG297" s="1">
        <f>'[1]RC-1(PY)'!AG297</f>
        <v>4</v>
      </c>
      <c r="AH297" s="1">
        <f>'[1]RC-1(PY)'!AH297</f>
        <v>4</v>
      </c>
      <c r="AI297" s="1">
        <f>'[1]RC-1(PY)'!AI297</f>
        <v>0</v>
      </c>
    </row>
    <row r="298" spans="1:35" x14ac:dyDescent="0.3">
      <c r="A298" s="1">
        <f>'[1]RC-1(PY)'!A298</f>
        <v>1</v>
      </c>
      <c r="B298" s="1">
        <f>'[1]RC-1(PY)'!B298</f>
        <v>1</v>
      </c>
      <c r="C298" s="1">
        <f>'[1]RC-1(PY)'!C298</f>
        <v>2024</v>
      </c>
      <c r="D298" s="1">
        <f>'[1]RC-1(PY)'!D298</f>
        <v>4</v>
      </c>
      <c r="E298" s="1">
        <f>'[1]RC-1(PY)'!E298</f>
        <v>340</v>
      </c>
      <c r="F298" s="1">
        <f>'[1]RC-1(PY)'!F298</f>
        <v>320</v>
      </c>
      <c r="G298" s="1">
        <f>'[1]RC-1(PY)'!G298</f>
        <v>24</v>
      </c>
      <c r="H298" s="1">
        <f>'[1]RC-1(PY)'!H298</f>
        <v>8</v>
      </c>
      <c r="I298" s="1">
        <f>'[1]RC-1(PY)'!I298</f>
        <v>8</v>
      </c>
      <c r="J298" s="1">
        <f>'[1]RC-1(PY)'!J298</f>
        <v>2</v>
      </c>
      <c r="K298" s="1">
        <f>'[1]RC-1(PY)'!K298</f>
        <v>3</v>
      </c>
      <c r="L298" s="1">
        <f>'[1]RC-1(PY)'!L298</f>
        <v>2</v>
      </c>
      <c r="M298" s="1">
        <f>'[1]RC-1(PY)'!M298</f>
        <v>1</v>
      </c>
      <c r="N298" s="1">
        <f>'[1]RC-1(PY)'!N298</f>
        <v>1</v>
      </c>
      <c r="O298" s="1">
        <f>'[1]RC-1(PY)'!O298</f>
        <v>2</v>
      </c>
      <c r="P298" s="1">
        <f>'[1]RC-1(PY)'!P298</f>
        <v>1</v>
      </c>
      <c r="Q298" s="1">
        <f>'[1]RC-1(PY)'!Q298</f>
        <v>1</v>
      </c>
      <c r="R298" s="1">
        <f>'[1]RC-1(PY)'!R298</f>
        <v>101</v>
      </c>
      <c r="S298" s="1">
        <f>'[1]RC-1(PY)'!S298</f>
        <v>3</v>
      </c>
      <c r="T298" s="1">
        <f>'[1]RC-1(PY)'!T298</f>
        <v>4</v>
      </c>
      <c r="U298" s="1">
        <f>'[1]RC-1(PY)'!U298</f>
        <v>0</v>
      </c>
      <c r="V298" s="1">
        <f>'[1]RC-1(PY)'!V298</f>
        <v>0</v>
      </c>
      <c r="W298" s="1">
        <f>'[1]RC-1(PY)'!W298</f>
        <v>1001</v>
      </c>
      <c r="X298" s="1">
        <f>'[1]RC-1(PY)'!X298</f>
        <v>8</v>
      </c>
      <c r="Y298" s="1">
        <f>'[1]RC-1(PY)'!Y298</f>
        <v>0</v>
      </c>
      <c r="Z298" s="1">
        <f>'[1]RC-1(PY)'!Z298</f>
        <v>0</v>
      </c>
      <c r="AA298" s="1">
        <f>'[1]RC-1(PY)'!AA298</f>
        <v>369</v>
      </c>
      <c r="AB298" s="1">
        <f>'[1]RC-1(PY)'!AB298</f>
        <v>808.92970000000003</v>
      </c>
      <c r="AC298" s="1">
        <f>'[1]RC-1(PY)'!AC298</f>
        <v>16.7683</v>
      </c>
      <c r="AD298" s="1">
        <f>'[1]RC-1(PY)'!AD298</f>
        <v>20</v>
      </c>
      <c r="AE298" s="1">
        <f>'[1]RC-1(PY)'!AE298</f>
        <v>29.0059</v>
      </c>
      <c r="AF298" s="1">
        <f>'[1]RC-1(PY)'!AF298</f>
        <v>4</v>
      </c>
      <c r="AG298" s="1">
        <f>'[1]RC-1(PY)'!AG298</f>
        <v>4</v>
      </c>
      <c r="AH298" s="1">
        <f>'[1]RC-1(PY)'!AH298</f>
        <v>4</v>
      </c>
      <c r="AI298" s="1">
        <f>'[1]RC-1(PY)'!AI298</f>
        <v>0</v>
      </c>
    </row>
    <row r="299" spans="1:35" x14ac:dyDescent="0.3">
      <c r="A299" s="1">
        <f>'[1]RC-1(PY)'!A299</f>
        <v>1</v>
      </c>
      <c r="B299" s="1">
        <f>'[1]RC-1(PY)'!B299</f>
        <v>1</v>
      </c>
      <c r="C299" s="1">
        <f>'[1]RC-1(PY)'!C299</f>
        <v>2024</v>
      </c>
      <c r="D299" s="1">
        <f>'[1]RC-1(PY)'!D299</f>
        <v>4</v>
      </c>
      <c r="E299" s="1">
        <f>'[1]RC-1(PY)'!E299</f>
        <v>340</v>
      </c>
      <c r="F299" s="1">
        <f>'[1]RC-1(PY)'!F299</f>
        <v>320</v>
      </c>
      <c r="G299" s="1">
        <f>'[1]RC-1(PY)'!G299</f>
        <v>24</v>
      </c>
      <c r="H299" s="1">
        <f>'[1]RC-1(PY)'!H299</f>
        <v>9</v>
      </c>
      <c r="I299" s="1">
        <f>'[1]RC-1(PY)'!I299</f>
        <v>8</v>
      </c>
      <c r="J299" s="1">
        <f>'[1]RC-1(PY)'!J299</f>
        <v>2</v>
      </c>
      <c r="K299" s="1">
        <f>'[1]RC-1(PY)'!K299</f>
        <v>3</v>
      </c>
      <c r="L299" s="1">
        <f>'[1]RC-1(PY)'!L299</f>
        <v>3</v>
      </c>
      <c r="M299" s="1">
        <f>'[1]RC-1(PY)'!M299</f>
        <v>1</v>
      </c>
      <c r="N299" s="1">
        <f>'[1]RC-1(PY)'!N299</f>
        <v>3</v>
      </c>
      <c r="O299" s="1">
        <f>'[1]RC-1(PY)'!O299</f>
        <v>0</v>
      </c>
      <c r="P299" s="1">
        <f>'[1]RC-1(PY)'!P299</f>
        <v>1</v>
      </c>
      <c r="Q299" s="1">
        <f>'[1]RC-1(PY)'!Q299</f>
        <v>1</v>
      </c>
      <c r="R299" s="1">
        <f>'[1]RC-1(PY)'!R299</f>
        <v>101</v>
      </c>
      <c r="S299" s="1">
        <f>'[1]RC-1(PY)'!S299</f>
        <v>3</v>
      </c>
      <c r="T299" s="1">
        <f>'[1]RC-1(PY)'!T299</f>
        <v>4</v>
      </c>
      <c r="U299" s="1">
        <f>'[1]RC-1(PY)'!U299</f>
        <v>0</v>
      </c>
      <c r="V299" s="1">
        <f>'[1]RC-1(PY)'!V299</f>
        <v>0</v>
      </c>
      <c r="W299" s="1">
        <f>'[1]RC-1(PY)'!W299</f>
        <v>1001</v>
      </c>
      <c r="X299" s="1">
        <f>'[1]RC-1(PY)'!X299</f>
        <v>8</v>
      </c>
      <c r="Y299" s="1">
        <f>'[1]RC-1(PY)'!Y299</f>
        <v>0</v>
      </c>
      <c r="Z299" s="1">
        <f>'[1]RC-1(PY)'!Z299</f>
        <v>0</v>
      </c>
      <c r="AA299" s="1">
        <f>'[1]RC-1(PY)'!AA299</f>
        <v>1387</v>
      </c>
      <c r="AB299" s="1">
        <f>'[1]RC-1(PY)'!AB299</f>
        <v>3602.57</v>
      </c>
      <c r="AC299" s="1">
        <f>'[1]RC-1(PY)'!AC299</f>
        <v>42.1038</v>
      </c>
      <c r="AD299" s="1">
        <f>'[1]RC-1(PY)'!AD299</f>
        <v>20</v>
      </c>
      <c r="AE299" s="1">
        <f>'[1]RC-1(PY)'!AE299</f>
        <v>47.227400000000003</v>
      </c>
      <c r="AF299" s="1">
        <f>'[1]RC-1(PY)'!AF299</f>
        <v>4</v>
      </c>
      <c r="AG299" s="1">
        <f>'[1]RC-1(PY)'!AG299</f>
        <v>4</v>
      </c>
      <c r="AH299" s="1">
        <f>'[1]RC-1(PY)'!AH299</f>
        <v>4</v>
      </c>
      <c r="AI299" s="1">
        <f>'[1]RC-1(PY)'!AI299</f>
        <v>0</v>
      </c>
    </row>
    <row r="300" spans="1:35" x14ac:dyDescent="0.3">
      <c r="A300" s="1">
        <f>'[1]RC-1(PY)'!A300</f>
        <v>1</v>
      </c>
      <c r="B300" s="1">
        <f>'[1]RC-1(PY)'!B300</f>
        <v>1</v>
      </c>
      <c r="C300" s="1">
        <f>'[1]RC-1(PY)'!C300</f>
        <v>2024</v>
      </c>
      <c r="D300" s="1">
        <f>'[1]RC-1(PY)'!D300</f>
        <v>4</v>
      </c>
      <c r="E300" s="1">
        <f>'[1]RC-1(PY)'!E300</f>
        <v>340</v>
      </c>
      <c r="F300" s="1">
        <f>'[1]RC-1(PY)'!F300</f>
        <v>320</v>
      </c>
      <c r="G300" s="1">
        <f>'[1]RC-1(PY)'!G300</f>
        <v>24</v>
      </c>
      <c r="H300" s="1">
        <f>'[1]RC-1(PY)'!H300</f>
        <v>2</v>
      </c>
      <c r="I300" s="1">
        <f>'[1]RC-1(PY)'!I300</f>
        <v>9</v>
      </c>
      <c r="J300" s="1">
        <f>'[1]RC-1(PY)'!J300</f>
        <v>1</v>
      </c>
      <c r="K300" s="1">
        <f>'[1]RC-1(PY)'!K300</f>
        <v>3</v>
      </c>
      <c r="L300" s="1">
        <f>'[1]RC-1(PY)'!L300</f>
        <v>2</v>
      </c>
      <c r="M300" s="1">
        <f>'[1]RC-1(PY)'!M300</f>
        <v>1</v>
      </c>
      <c r="N300" s="1">
        <f>'[1]RC-1(PY)'!N300</f>
        <v>1</v>
      </c>
      <c r="O300" s="1">
        <f>'[1]RC-1(PY)'!O300</f>
        <v>2</v>
      </c>
      <c r="P300" s="1">
        <f>'[1]RC-1(PY)'!P300</f>
        <v>1</v>
      </c>
      <c r="Q300" s="1">
        <f>'[1]RC-1(PY)'!Q300</f>
        <v>0</v>
      </c>
      <c r="R300" s="1">
        <f>'[1]RC-1(PY)'!R300</f>
        <v>101</v>
      </c>
      <c r="S300" s="1">
        <f>'[1]RC-1(PY)'!S300</f>
        <v>3</v>
      </c>
      <c r="T300" s="1">
        <f>'[1]RC-1(PY)'!T300</f>
        <v>4</v>
      </c>
      <c r="U300" s="1">
        <f>'[1]RC-1(PY)'!U300</f>
        <v>0</v>
      </c>
      <c r="V300" s="1">
        <f>'[1]RC-1(PY)'!V300</f>
        <v>0</v>
      </c>
      <c r="W300" s="1">
        <f>'[1]RC-1(PY)'!W300</f>
        <v>1001</v>
      </c>
      <c r="X300" s="1">
        <f>'[1]RC-1(PY)'!X300</f>
        <v>8</v>
      </c>
      <c r="Y300" s="1">
        <f>'[1]RC-1(PY)'!Y300</f>
        <v>0</v>
      </c>
      <c r="Z300" s="1">
        <f>'[1]RC-1(PY)'!Z300</f>
        <v>0</v>
      </c>
      <c r="AA300" s="1">
        <f>'[1]RC-1(PY)'!AA300</f>
        <v>700</v>
      </c>
      <c r="AB300" s="1">
        <f>'[1]RC-1(PY)'!AB300</f>
        <v>1536.47</v>
      </c>
      <c r="AC300" s="1">
        <f>'[1]RC-1(PY)'!AC300</f>
        <v>35.5364</v>
      </c>
      <c r="AD300" s="1">
        <f>'[1]RC-1(PY)'!AD300</f>
        <v>20</v>
      </c>
      <c r="AE300" s="1">
        <f>'[1]RC-1(PY)'!AE300</f>
        <v>63.4405</v>
      </c>
      <c r="AF300" s="1">
        <f>'[1]RC-1(PY)'!AF300</f>
        <v>4</v>
      </c>
      <c r="AG300" s="1">
        <f>'[1]RC-1(PY)'!AG300</f>
        <v>4</v>
      </c>
      <c r="AH300" s="1">
        <f>'[1]RC-1(PY)'!AH300</f>
        <v>4</v>
      </c>
      <c r="AI300" s="1">
        <f>'[1]RC-1(PY)'!AI300</f>
        <v>0</v>
      </c>
    </row>
    <row r="301" spans="1:35" x14ac:dyDescent="0.3">
      <c r="A301" s="1">
        <f>'[1]RC-1(PY)'!A301</f>
        <v>1</v>
      </c>
      <c r="B301" s="1">
        <f>'[1]RC-1(PY)'!B301</f>
        <v>1</v>
      </c>
      <c r="C301" s="1">
        <f>'[1]RC-1(PY)'!C301</f>
        <v>2024</v>
      </c>
      <c r="D301" s="1">
        <f>'[1]RC-1(PY)'!D301</f>
        <v>4</v>
      </c>
      <c r="E301" s="1">
        <f>'[1]RC-1(PY)'!E301</f>
        <v>340</v>
      </c>
      <c r="F301" s="1">
        <f>'[1]RC-1(PY)'!F301</f>
        <v>320</v>
      </c>
      <c r="G301" s="1">
        <f>'[1]RC-1(PY)'!G301</f>
        <v>24</v>
      </c>
      <c r="H301" s="1">
        <f>'[1]RC-1(PY)'!H301</f>
        <v>3</v>
      </c>
      <c r="I301" s="1">
        <f>'[1]RC-1(PY)'!I301</f>
        <v>9</v>
      </c>
      <c r="J301" s="1">
        <f>'[1]RC-1(PY)'!J301</f>
        <v>1</v>
      </c>
      <c r="K301" s="1">
        <f>'[1]RC-1(PY)'!K301</f>
        <v>3</v>
      </c>
      <c r="L301" s="1">
        <f>'[1]RC-1(PY)'!L301</f>
        <v>1</v>
      </c>
      <c r="M301" s="1">
        <f>'[1]RC-1(PY)'!M301</f>
        <v>1</v>
      </c>
      <c r="N301" s="1">
        <f>'[1]RC-1(PY)'!N301</f>
        <v>1</v>
      </c>
      <c r="O301" s="1">
        <f>'[1]RC-1(PY)'!O301</f>
        <v>1</v>
      </c>
      <c r="P301" s="1">
        <f>'[1]RC-1(PY)'!P301</f>
        <v>1</v>
      </c>
      <c r="Q301" s="1">
        <f>'[1]RC-1(PY)'!Q301</f>
        <v>1</v>
      </c>
      <c r="R301" s="1">
        <f>'[1]RC-1(PY)'!R301</f>
        <v>101</v>
      </c>
      <c r="S301" s="1">
        <f>'[1]RC-1(PY)'!S301</f>
        <v>3</v>
      </c>
      <c r="T301" s="1">
        <f>'[1]RC-1(PY)'!T301</f>
        <v>4</v>
      </c>
      <c r="U301" s="1">
        <f>'[1]RC-1(PY)'!U301</f>
        <v>0</v>
      </c>
      <c r="V301" s="1">
        <f>'[1]RC-1(PY)'!V301</f>
        <v>0</v>
      </c>
      <c r="W301" s="1">
        <f>'[1]RC-1(PY)'!W301</f>
        <v>1001</v>
      </c>
      <c r="X301" s="1">
        <f>'[1]RC-1(PY)'!X301</f>
        <v>8</v>
      </c>
      <c r="Y301" s="1">
        <f>'[1]RC-1(PY)'!Y301</f>
        <v>0</v>
      </c>
      <c r="Z301" s="1">
        <f>'[1]RC-1(PY)'!Z301</f>
        <v>0</v>
      </c>
      <c r="AA301" s="1">
        <f>'[1]RC-1(PY)'!AA301</f>
        <v>830</v>
      </c>
      <c r="AB301" s="1">
        <f>'[1]RC-1(PY)'!AB301</f>
        <v>347.52</v>
      </c>
      <c r="AC301" s="1">
        <f>'[1]RC-1(PY)'!AC301</f>
        <v>17.492100000000001</v>
      </c>
      <c r="AD301" s="1">
        <f>'[1]RC-1(PY)'!AD301</f>
        <v>20</v>
      </c>
      <c r="AE301" s="1">
        <f>'[1]RC-1(PY)'!AE301</f>
        <v>17.492100000000001</v>
      </c>
      <c r="AF301" s="1">
        <f>'[1]RC-1(PY)'!AF301</f>
        <v>4</v>
      </c>
      <c r="AG301" s="1">
        <f>'[1]RC-1(PY)'!AG301</f>
        <v>4</v>
      </c>
      <c r="AH301" s="1">
        <f>'[1]RC-1(PY)'!AH301</f>
        <v>4</v>
      </c>
      <c r="AI301" s="1">
        <f>'[1]RC-1(PY)'!AI301</f>
        <v>0</v>
      </c>
    </row>
    <row r="302" spans="1:35" x14ac:dyDescent="0.3">
      <c r="A302" s="1">
        <f>'[1]RC-1(PY)'!A302</f>
        <v>1</v>
      </c>
      <c r="B302" s="1">
        <f>'[1]RC-1(PY)'!B302</f>
        <v>1</v>
      </c>
      <c r="C302" s="1">
        <f>'[1]RC-1(PY)'!C302</f>
        <v>2024</v>
      </c>
      <c r="D302" s="1">
        <f>'[1]RC-1(PY)'!D302</f>
        <v>4</v>
      </c>
      <c r="E302" s="1">
        <f>'[1]RC-1(PY)'!E302</f>
        <v>340</v>
      </c>
      <c r="F302" s="1">
        <f>'[1]RC-1(PY)'!F302</f>
        <v>320</v>
      </c>
      <c r="G302" s="1">
        <f>'[1]RC-1(PY)'!G302</f>
        <v>24</v>
      </c>
      <c r="H302" s="1">
        <f>'[1]RC-1(PY)'!H302</f>
        <v>8</v>
      </c>
      <c r="I302" s="1">
        <f>'[1]RC-1(PY)'!I302</f>
        <v>9</v>
      </c>
      <c r="J302" s="1">
        <f>'[1]RC-1(PY)'!J302</f>
        <v>1</v>
      </c>
      <c r="K302" s="1">
        <f>'[1]RC-1(PY)'!K302</f>
        <v>3</v>
      </c>
      <c r="L302" s="1">
        <f>'[1]RC-1(PY)'!L302</f>
        <v>4</v>
      </c>
      <c r="M302" s="1">
        <f>'[1]RC-1(PY)'!M302</f>
        <v>2</v>
      </c>
      <c r="N302" s="1">
        <f>'[1]RC-1(PY)'!N302</f>
        <v>1</v>
      </c>
      <c r="O302" s="1">
        <f>'[1]RC-1(PY)'!O302</f>
        <v>2</v>
      </c>
      <c r="P302" s="1">
        <f>'[1]RC-1(PY)'!P302</f>
        <v>1</v>
      </c>
      <c r="Q302" s="1">
        <f>'[1]RC-1(PY)'!Q302</f>
        <v>1</v>
      </c>
      <c r="R302" s="1">
        <f>'[1]RC-1(PY)'!R302</f>
        <v>101</v>
      </c>
      <c r="S302" s="1">
        <f>'[1]RC-1(PY)'!S302</f>
        <v>3</v>
      </c>
      <c r="T302" s="1">
        <f>'[1]RC-1(PY)'!T302</f>
        <v>4</v>
      </c>
      <c r="U302" s="1">
        <f>'[1]RC-1(PY)'!U302</f>
        <v>0</v>
      </c>
      <c r="V302" s="1">
        <f>'[1]RC-1(PY)'!V302</f>
        <v>0</v>
      </c>
      <c r="W302" s="1">
        <f>'[1]RC-1(PY)'!W302</f>
        <v>1001</v>
      </c>
      <c r="X302" s="1">
        <f>'[1]RC-1(PY)'!X302</f>
        <v>8</v>
      </c>
      <c r="Y302" s="1">
        <f>'[1]RC-1(PY)'!Y302</f>
        <v>0</v>
      </c>
      <c r="Z302" s="1">
        <f>'[1]RC-1(PY)'!Z302</f>
        <v>0</v>
      </c>
      <c r="AA302" s="1">
        <f>'[1]RC-1(PY)'!AA302</f>
        <v>835</v>
      </c>
      <c r="AB302" s="1">
        <f>'[1]RC-1(PY)'!AB302</f>
        <v>1180.6859999999999</v>
      </c>
      <c r="AC302" s="1">
        <f>'[1]RC-1(PY)'!AC302</f>
        <v>20.9497</v>
      </c>
      <c r="AD302" s="1">
        <f>'[1]RC-1(PY)'!AD302</f>
        <v>20</v>
      </c>
      <c r="AE302" s="1">
        <f>'[1]RC-1(PY)'!AE302</f>
        <v>21.8841</v>
      </c>
      <c r="AF302" s="1">
        <f>'[1]RC-1(PY)'!AF302</f>
        <v>4</v>
      </c>
      <c r="AG302" s="1">
        <f>'[1]RC-1(PY)'!AG302</f>
        <v>4</v>
      </c>
      <c r="AH302" s="1">
        <f>'[1]RC-1(PY)'!AH302</f>
        <v>4</v>
      </c>
      <c r="AI302" s="1">
        <f>'[1]RC-1(PY)'!AI302</f>
        <v>0</v>
      </c>
    </row>
    <row r="303" spans="1:35" x14ac:dyDescent="0.3">
      <c r="A303" s="1">
        <f>'[1]RC-1(PY)'!A303</f>
        <v>1</v>
      </c>
      <c r="B303" s="1">
        <f>'[1]RC-1(PY)'!B303</f>
        <v>1</v>
      </c>
      <c r="C303" s="1">
        <f>'[1]RC-1(PY)'!C303</f>
        <v>2024</v>
      </c>
      <c r="D303" s="1">
        <f>'[1]RC-1(PY)'!D303</f>
        <v>4</v>
      </c>
      <c r="E303" s="1">
        <f>'[1]RC-1(PY)'!E303</f>
        <v>340</v>
      </c>
      <c r="F303" s="1">
        <f>'[1]RC-1(PY)'!F303</f>
        <v>320</v>
      </c>
      <c r="G303" s="1">
        <f>'[1]RC-1(PY)'!G303</f>
        <v>24</v>
      </c>
      <c r="H303" s="1">
        <f>'[1]RC-1(PY)'!H303</f>
        <v>2</v>
      </c>
      <c r="I303" s="1">
        <f>'[1]RC-1(PY)'!I303</f>
        <v>9</v>
      </c>
      <c r="J303" s="1">
        <f>'[1]RC-1(PY)'!J303</f>
        <v>2</v>
      </c>
      <c r="K303" s="1">
        <f>'[1]RC-1(PY)'!K303</f>
        <v>3</v>
      </c>
      <c r="L303" s="1">
        <f>'[1]RC-1(PY)'!L303</f>
        <v>3</v>
      </c>
      <c r="M303" s="1">
        <f>'[1]RC-1(PY)'!M303</f>
        <v>1</v>
      </c>
      <c r="N303" s="1">
        <f>'[1]RC-1(PY)'!N303</f>
        <v>1</v>
      </c>
      <c r="O303" s="1">
        <f>'[1]RC-1(PY)'!O303</f>
        <v>2</v>
      </c>
      <c r="P303" s="1">
        <f>'[1]RC-1(PY)'!P303</f>
        <v>1</v>
      </c>
      <c r="Q303" s="1">
        <f>'[1]RC-1(PY)'!Q303</f>
        <v>0</v>
      </c>
      <c r="R303" s="1">
        <f>'[1]RC-1(PY)'!R303</f>
        <v>101</v>
      </c>
      <c r="S303" s="1">
        <f>'[1]RC-1(PY)'!S303</f>
        <v>3</v>
      </c>
      <c r="T303" s="1">
        <f>'[1]RC-1(PY)'!T303</f>
        <v>4</v>
      </c>
      <c r="U303" s="1">
        <f>'[1]RC-1(PY)'!U303</f>
        <v>0</v>
      </c>
      <c r="V303" s="1">
        <f>'[1]RC-1(PY)'!V303</f>
        <v>0</v>
      </c>
      <c r="W303" s="1">
        <f>'[1]RC-1(PY)'!W303</f>
        <v>1001</v>
      </c>
      <c r="X303" s="1">
        <f>'[1]RC-1(PY)'!X303</f>
        <v>8</v>
      </c>
      <c r="Y303" s="1">
        <f>'[1]RC-1(PY)'!Y303</f>
        <v>0</v>
      </c>
      <c r="Z303" s="1">
        <f>'[1]RC-1(PY)'!Z303</f>
        <v>0</v>
      </c>
      <c r="AA303" s="1">
        <f>'[1]RC-1(PY)'!AA303</f>
        <v>698</v>
      </c>
      <c r="AB303" s="1">
        <f>'[1]RC-1(PY)'!AB303</f>
        <v>1180.8800000000001</v>
      </c>
      <c r="AC303" s="1">
        <f>'[1]RC-1(PY)'!AC303</f>
        <v>22.5806</v>
      </c>
      <c r="AD303" s="1">
        <f>'[1]RC-1(PY)'!AD303</f>
        <v>20</v>
      </c>
      <c r="AE303" s="1">
        <f>'[1]RC-1(PY)'!AE303</f>
        <v>43.077399999999997</v>
      </c>
      <c r="AF303" s="1">
        <f>'[1]RC-1(PY)'!AF303</f>
        <v>4</v>
      </c>
      <c r="AG303" s="1">
        <f>'[1]RC-1(PY)'!AG303</f>
        <v>4</v>
      </c>
      <c r="AH303" s="1">
        <f>'[1]RC-1(PY)'!AH303</f>
        <v>4</v>
      </c>
      <c r="AI303" s="1">
        <f>'[1]RC-1(PY)'!AI303</f>
        <v>0</v>
      </c>
    </row>
    <row r="304" spans="1:35" x14ac:dyDescent="0.3">
      <c r="A304" s="1">
        <f>'[1]RC-1(PY)'!A304</f>
        <v>1</v>
      </c>
      <c r="B304" s="1">
        <f>'[1]RC-1(PY)'!B304</f>
        <v>1</v>
      </c>
      <c r="C304" s="1">
        <f>'[1]RC-1(PY)'!C304</f>
        <v>2024</v>
      </c>
      <c r="D304" s="1">
        <f>'[1]RC-1(PY)'!D304</f>
        <v>4</v>
      </c>
      <c r="E304" s="1">
        <f>'[1]RC-1(PY)'!E304</f>
        <v>340</v>
      </c>
      <c r="F304" s="1">
        <f>'[1]RC-1(PY)'!F304</f>
        <v>320</v>
      </c>
      <c r="G304" s="1">
        <f>'[1]RC-1(PY)'!G304</f>
        <v>24</v>
      </c>
      <c r="H304" s="1">
        <f>'[1]RC-1(PY)'!H304</f>
        <v>3</v>
      </c>
      <c r="I304" s="1">
        <f>'[1]RC-1(PY)'!I304</f>
        <v>9</v>
      </c>
      <c r="J304" s="1">
        <f>'[1]RC-1(PY)'!J304</f>
        <v>2</v>
      </c>
      <c r="K304" s="1">
        <f>'[1]RC-1(PY)'!K304</f>
        <v>3</v>
      </c>
      <c r="L304" s="1">
        <f>'[1]RC-1(PY)'!L304</f>
        <v>1</v>
      </c>
      <c r="M304" s="1">
        <f>'[1]RC-1(PY)'!M304</f>
        <v>1</v>
      </c>
      <c r="N304" s="1">
        <f>'[1]RC-1(PY)'!N304</f>
        <v>1</v>
      </c>
      <c r="O304" s="1">
        <f>'[1]RC-1(PY)'!O304</f>
        <v>1</v>
      </c>
      <c r="P304" s="1">
        <f>'[1]RC-1(PY)'!P304</f>
        <v>1</v>
      </c>
      <c r="Q304" s="1">
        <f>'[1]RC-1(PY)'!Q304</f>
        <v>0</v>
      </c>
      <c r="R304" s="1">
        <f>'[1]RC-1(PY)'!R304</f>
        <v>101</v>
      </c>
      <c r="S304" s="1">
        <f>'[1]RC-1(PY)'!S304</f>
        <v>3</v>
      </c>
      <c r="T304" s="1">
        <f>'[1]RC-1(PY)'!T304</f>
        <v>4</v>
      </c>
      <c r="U304" s="1">
        <f>'[1]RC-1(PY)'!U304</f>
        <v>0</v>
      </c>
      <c r="V304" s="1">
        <f>'[1]RC-1(PY)'!V304</f>
        <v>0</v>
      </c>
      <c r="W304" s="1">
        <f>'[1]RC-1(PY)'!W304</f>
        <v>1001</v>
      </c>
      <c r="X304" s="1">
        <f>'[1]RC-1(PY)'!X304</f>
        <v>8</v>
      </c>
      <c r="Y304" s="1">
        <f>'[1]RC-1(PY)'!Y304</f>
        <v>0</v>
      </c>
      <c r="Z304" s="1">
        <f>'[1]RC-1(PY)'!Z304</f>
        <v>0</v>
      </c>
      <c r="AA304" s="1">
        <f>'[1]RC-1(PY)'!AA304</f>
        <v>636</v>
      </c>
      <c r="AB304" s="1">
        <f>'[1]RC-1(PY)'!AB304</f>
        <v>347.52</v>
      </c>
      <c r="AC304" s="1">
        <f>'[1]RC-1(PY)'!AC304</f>
        <v>9.3567999999999998</v>
      </c>
      <c r="AD304" s="1">
        <f>'[1]RC-1(PY)'!AD304</f>
        <v>20</v>
      </c>
      <c r="AE304" s="1">
        <f>'[1]RC-1(PY)'!AE304</f>
        <v>9.3567999999999998</v>
      </c>
      <c r="AF304" s="1">
        <f>'[1]RC-1(PY)'!AF304</f>
        <v>4</v>
      </c>
      <c r="AG304" s="1">
        <f>'[1]RC-1(PY)'!AG304</f>
        <v>4</v>
      </c>
      <c r="AH304" s="1">
        <f>'[1]RC-1(PY)'!AH304</f>
        <v>4</v>
      </c>
      <c r="AI304" s="1">
        <f>'[1]RC-1(PY)'!AI304</f>
        <v>0</v>
      </c>
    </row>
    <row r="305" spans="1:35" x14ac:dyDescent="0.3">
      <c r="A305" s="1">
        <f>'[1]RC-1(PY)'!A305</f>
        <v>1</v>
      </c>
      <c r="B305" s="1">
        <f>'[1]RC-1(PY)'!B305</f>
        <v>1</v>
      </c>
      <c r="C305" s="1">
        <f>'[1]RC-1(PY)'!C305</f>
        <v>2024</v>
      </c>
      <c r="D305" s="1">
        <f>'[1]RC-1(PY)'!D305</f>
        <v>4</v>
      </c>
      <c r="E305" s="1">
        <f>'[1]RC-1(PY)'!E305</f>
        <v>340</v>
      </c>
      <c r="F305" s="1">
        <f>'[1]RC-1(PY)'!F305</f>
        <v>320</v>
      </c>
      <c r="G305" s="1">
        <f>'[1]RC-1(PY)'!G305</f>
        <v>24</v>
      </c>
      <c r="H305" s="1">
        <f>'[1]RC-1(PY)'!H305</f>
        <v>8</v>
      </c>
      <c r="I305" s="1">
        <f>'[1]RC-1(PY)'!I305</f>
        <v>9</v>
      </c>
      <c r="J305" s="1">
        <f>'[1]RC-1(PY)'!J305</f>
        <v>2</v>
      </c>
      <c r="K305" s="1">
        <f>'[1]RC-1(PY)'!K305</f>
        <v>3</v>
      </c>
      <c r="L305" s="1">
        <f>'[1]RC-1(PY)'!L305</f>
        <v>1</v>
      </c>
      <c r="M305" s="1">
        <f>'[1]RC-1(PY)'!M305</f>
        <v>1</v>
      </c>
      <c r="N305" s="1">
        <f>'[1]RC-1(PY)'!N305</f>
        <v>1</v>
      </c>
      <c r="O305" s="1">
        <f>'[1]RC-1(PY)'!O305</f>
        <v>3</v>
      </c>
      <c r="P305" s="1">
        <f>'[1]RC-1(PY)'!P305</f>
        <v>1</v>
      </c>
      <c r="Q305" s="1">
        <f>'[1]RC-1(PY)'!Q305</f>
        <v>1</v>
      </c>
      <c r="R305" s="1">
        <f>'[1]RC-1(PY)'!R305</f>
        <v>101</v>
      </c>
      <c r="S305" s="1">
        <f>'[1]RC-1(PY)'!S305</f>
        <v>3</v>
      </c>
      <c r="T305" s="1">
        <f>'[1]RC-1(PY)'!T305</f>
        <v>4</v>
      </c>
      <c r="U305" s="1">
        <f>'[1]RC-1(PY)'!U305</f>
        <v>0</v>
      </c>
      <c r="V305" s="1">
        <f>'[1]RC-1(PY)'!V305</f>
        <v>0</v>
      </c>
      <c r="W305" s="1">
        <f>'[1]RC-1(PY)'!W305</f>
        <v>1001</v>
      </c>
      <c r="X305" s="1">
        <f>'[1]RC-1(PY)'!X305</f>
        <v>8</v>
      </c>
      <c r="Y305" s="1">
        <f>'[1]RC-1(PY)'!Y305</f>
        <v>0</v>
      </c>
      <c r="Z305" s="1">
        <f>'[1]RC-1(PY)'!Z305</f>
        <v>0</v>
      </c>
      <c r="AA305" s="1">
        <f>'[1]RC-1(PY)'!AA305</f>
        <v>879</v>
      </c>
      <c r="AB305" s="1">
        <f>'[1]RC-1(PY)'!AB305</f>
        <v>1372.33</v>
      </c>
      <c r="AC305" s="1">
        <f>'[1]RC-1(PY)'!AC305</f>
        <v>11.181800000000001</v>
      </c>
      <c r="AD305" s="1">
        <f>'[1]RC-1(PY)'!AD305</f>
        <v>20</v>
      </c>
      <c r="AE305" s="1">
        <f>'[1]RC-1(PY)'!AE305</f>
        <v>43.105899999999998</v>
      </c>
      <c r="AF305" s="1">
        <f>'[1]RC-1(PY)'!AF305</f>
        <v>4</v>
      </c>
      <c r="AG305" s="1">
        <f>'[1]RC-1(PY)'!AG305</f>
        <v>4</v>
      </c>
      <c r="AH305" s="1">
        <f>'[1]RC-1(PY)'!AH305</f>
        <v>4</v>
      </c>
      <c r="AI305" s="1">
        <f>'[1]RC-1(PY)'!AI305</f>
        <v>0</v>
      </c>
    </row>
    <row r="306" spans="1:35" x14ac:dyDescent="0.3">
      <c r="A306" s="1">
        <f>'[1]RC-1(PY)'!A306</f>
        <v>1</v>
      </c>
      <c r="B306" s="1">
        <f>'[1]RC-1(PY)'!B306</f>
        <v>1</v>
      </c>
      <c r="C306" s="1">
        <f>'[1]RC-1(PY)'!C306</f>
        <v>2024</v>
      </c>
      <c r="D306" s="1">
        <f>'[1]RC-1(PY)'!D306</f>
        <v>4</v>
      </c>
      <c r="E306" s="1">
        <f>'[1]RC-1(PY)'!E306</f>
        <v>340</v>
      </c>
      <c r="F306" s="1">
        <f>'[1]RC-1(PY)'!F306</f>
        <v>320</v>
      </c>
      <c r="G306" s="1">
        <f>'[1]RC-1(PY)'!G306</f>
        <v>24</v>
      </c>
      <c r="H306" s="1">
        <f>'[1]RC-1(PY)'!H306</f>
        <v>2</v>
      </c>
      <c r="I306" s="1">
        <f>'[1]RC-1(PY)'!I306</f>
        <v>10</v>
      </c>
      <c r="J306" s="1">
        <f>'[1]RC-1(PY)'!J306</f>
        <v>1</v>
      </c>
      <c r="K306" s="1">
        <f>'[1]RC-1(PY)'!K306</f>
        <v>3</v>
      </c>
      <c r="L306" s="1">
        <f>'[1]RC-1(PY)'!L306</f>
        <v>1</v>
      </c>
      <c r="M306" s="1">
        <f>'[1]RC-1(PY)'!M306</f>
        <v>1</v>
      </c>
      <c r="N306" s="1">
        <f>'[1]RC-1(PY)'!N306</f>
        <v>1</v>
      </c>
      <c r="O306" s="1">
        <f>'[1]RC-1(PY)'!O306</f>
        <v>4</v>
      </c>
      <c r="P306" s="1">
        <f>'[1]RC-1(PY)'!P306</f>
        <v>1</v>
      </c>
      <c r="Q306" s="1">
        <f>'[1]RC-1(PY)'!Q306</f>
        <v>1</v>
      </c>
      <c r="R306" s="1">
        <f>'[1]RC-1(PY)'!R306</f>
        <v>101</v>
      </c>
      <c r="S306" s="1">
        <f>'[1]RC-1(PY)'!S306</f>
        <v>3</v>
      </c>
      <c r="T306" s="1">
        <f>'[1]RC-1(PY)'!T306</f>
        <v>4</v>
      </c>
      <c r="U306" s="1">
        <f>'[1]RC-1(PY)'!U306</f>
        <v>0</v>
      </c>
      <c r="V306" s="1">
        <f>'[1]RC-1(PY)'!V306</f>
        <v>0</v>
      </c>
      <c r="W306" s="1">
        <f>'[1]RC-1(PY)'!W306</f>
        <v>1001</v>
      </c>
      <c r="X306" s="1">
        <f>'[1]RC-1(PY)'!X306</f>
        <v>8</v>
      </c>
      <c r="Y306" s="1">
        <f>'[1]RC-1(PY)'!Y306</f>
        <v>0</v>
      </c>
      <c r="Z306" s="1">
        <f>'[1]RC-1(PY)'!Z306</f>
        <v>0</v>
      </c>
      <c r="AA306" s="1">
        <f>'[1]RC-1(PY)'!AA306</f>
        <v>627</v>
      </c>
      <c r="AB306" s="1">
        <f>'[1]RC-1(PY)'!AB306</f>
        <v>825.9</v>
      </c>
      <c r="AC306" s="1">
        <f>'[1]RC-1(PY)'!AC306</f>
        <v>31.9315</v>
      </c>
      <c r="AD306" s="1">
        <f>'[1]RC-1(PY)'!AD306</f>
        <v>20</v>
      </c>
      <c r="AE306" s="1">
        <f>'[1]RC-1(PY)'!AE306</f>
        <v>32.370399999999997</v>
      </c>
      <c r="AF306" s="1">
        <f>'[1]RC-1(PY)'!AF306</f>
        <v>4</v>
      </c>
      <c r="AG306" s="1">
        <f>'[1]RC-1(PY)'!AG306</f>
        <v>4</v>
      </c>
      <c r="AH306" s="1">
        <f>'[1]RC-1(PY)'!AH306</f>
        <v>4</v>
      </c>
      <c r="AI306" s="1">
        <f>'[1]RC-1(PY)'!AI306</f>
        <v>0</v>
      </c>
    </row>
    <row r="307" spans="1:35" x14ac:dyDescent="0.3">
      <c r="A307" s="1">
        <f>'[1]RC-1(PY)'!A307</f>
        <v>1</v>
      </c>
      <c r="B307" s="1">
        <f>'[1]RC-1(PY)'!B307</f>
        <v>1</v>
      </c>
      <c r="C307" s="1">
        <f>'[1]RC-1(PY)'!C307</f>
        <v>2024</v>
      </c>
      <c r="D307" s="1">
        <f>'[1]RC-1(PY)'!D307</f>
        <v>4</v>
      </c>
      <c r="E307" s="1">
        <f>'[1]RC-1(PY)'!E307</f>
        <v>340</v>
      </c>
      <c r="F307" s="1">
        <f>'[1]RC-1(PY)'!F307</f>
        <v>320</v>
      </c>
      <c r="G307" s="1">
        <f>'[1]RC-1(PY)'!G307</f>
        <v>24</v>
      </c>
      <c r="H307" s="1">
        <f>'[1]RC-1(PY)'!H307</f>
        <v>2</v>
      </c>
      <c r="I307" s="1">
        <f>'[1]RC-1(PY)'!I307</f>
        <v>10</v>
      </c>
      <c r="J307" s="1">
        <f>'[1]RC-1(PY)'!J307</f>
        <v>2</v>
      </c>
      <c r="K307" s="1">
        <f>'[1]RC-1(PY)'!K307</f>
        <v>3</v>
      </c>
      <c r="L307" s="1">
        <f>'[1]RC-1(PY)'!L307</f>
        <v>1</v>
      </c>
      <c r="M307" s="1">
        <f>'[1]RC-1(PY)'!M307</f>
        <v>1</v>
      </c>
      <c r="N307" s="1">
        <f>'[1]RC-1(PY)'!N307</f>
        <v>1</v>
      </c>
      <c r="O307" s="1">
        <f>'[1]RC-1(PY)'!O307</f>
        <v>4</v>
      </c>
      <c r="P307" s="1">
        <f>'[1]RC-1(PY)'!P307</f>
        <v>1</v>
      </c>
      <c r="Q307" s="1">
        <f>'[1]RC-1(PY)'!Q307</f>
        <v>1</v>
      </c>
      <c r="R307" s="1">
        <f>'[1]RC-1(PY)'!R307</f>
        <v>101</v>
      </c>
      <c r="S307" s="1">
        <f>'[1]RC-1(PY)'!S307</f>
        <v>3</v>
      </c>
      <c r="T307" s="1">
        <f>'[1]RC-1(PY)'!T307</f>
        <v>4</v>
      </c>
      <c r="U307" s="1">
        <f>'[1]RC-1(PY)'!U307</f>
        <v>0</v>
      </c>
      <c r="V307" s="1">
        <f>'[1]RC-1(PY)'!V307</f>
        <v>0</v>
      </c>
      <c r="W307" s="1">
        <f>'[1]RC-1(PY)'!W307</f>
        <v>1001</v>
      </c>
      <c r="X307" s="1">
        <f>'[1]RC-1(PY)'!X307</f>
        <v>8</v>
      </c>
      <c r="Y307" s="1">
        <f>'[1]RC-1(PY)'!Y307</f>
        <v>0</v>
      </c>
      <c r="Z307" s="1">
        <f>'[1]RC-1(PY)'!Z307</f>
        <v>0</v>
      </c>
      <c r="AA307" s="1">
        <f>'[1]RC-1(PY)'!AA307</f>
        <v>998</v>
      </c>
      <c r="AB307" s="1">
        <f>'[1]RC-1(PY)'!AB307</f>
        <v>1059.2</v>
      </c>
      <c r="AC307" s="1">
        <f>'[1]RC-1(PY)'!AC307</f>
        <v>17.851700000000001</v>
      </c>
      <c r="AD307" s="1">
        <f>'[1]RC-1(PY)'!AD307</f>
        <v>20</v>
      </c>
      <c r="AE307" s="1">
        <f>'[1]RC-1(PY)'!AE307</f>
        <v>20.058</v>
      </c>
      <c r="AF307" s="1">
        <f>'[1]RC-1(PY)'!AF307</f>
        <v>4</v>
      </c>
      <c r="AG307" s="1">
        <f>'[1]RC-1(PY)'!AG307</f>
        <v>4</v>
      </c>
      <c r="AH307" s="1">
        <f>'[1]RC-1(PY)'!AH307</f>
        <v>4</v>
      </c>
      <c r="AI307" s="1">
        <f>'[1]RC-1(PY)'!AI307</f>
        <v>0</v>
      </c>
    </row>
    <row r="308" spans="1:35" x14ac:dyDescent="0.3">
      <c r="A308" s="1">
        <f>'[1]RC-1(PY)'!A308</f>
        <v>1</v>
      </c>
      <c r="B308" s="1">
        <f>'[1]RC-1(PY)'!B308</f>
        <v>1</v>
      </c>
      <c r="C308" s="1">
        <f>'[1]RC-1(PY)'!C308</f>
        <v>2024</v>
      </c>
      <c r="D308" s="1">
        <f>'[1]RC-1(PY)'!D308</f>
        <v>4</v>
      </c>
      <c r="E308" s="1">
        <f>'[1]RC-1(PY)'!E308</f>
        <v>340</v>
      </c>
      <c r="F308" s="1">
        <f>'[1]RC-1(PY)'!F308</f>
        <v>320</v>
      </c>
      <c r="G308" s="1">
        <f>'[1]RC-1(PY)'!G308</f>
        <v>24</v>
      </c>
      <c r="H308" s="1">
        <f>'[1]RC-1(PY)'!H308</f>
        <v>2</v>
      </c>
      <c r="I308" s="1">
        <f>'[1]RC-1(PY)'!I308</f>
        <v>10</v>
      </c>
      <c r="J308" s="1">
        <f>'[1]RC-1(PY)'!J308</f>
        <v>3</v>
      </c>
      <c r="K308" s="1">
        <f>'[1]RC-1(PY)'!K308</f>
        <v>3</v>
      </c>
      <c r="L308" s="1">
        <f>'[1]RC-1(PY)'!L308</f>
        <v>1</v>
      </c>
      <c r="M308" s="1">
        <f>'[1]RC-1(PY)'!M308</f>
        <v>1</v>
      </c>
      <c r="N308" s="1">
        <f>'[1]RC-1(PY)'!N308</f>
        <v>1</v>
      </c>
      <c r="O308" s="1">
        <f>'[1]RC-1(PY)'!O308</f>
        <v>4</v>
      </c>
      <c r="P308" s="1">
        <f>'[1]RC-1(PY)'!P308</f>
        <v>1</v>
      </c>
      <c r="Q308" s="1">
        <f>'[1]RC-1(PY)'!Q308</f>
        <v>1</v>
      </c>
      <c r="R308" s="1">
        <f>'[1]RC-1(PY)'!R308</f>
        <v>101</v>
      </c>
      <c r="S308" s="1">
        <f>'[1]RC-1(PY)'!S308</f>
        <v>3</v>
      </c>
      <c r="T308" s="1">
        <f>'[1]RC-1(PY)'!T308</f>
        <v>4</v>
      </c>
      <c r="U308" s="1">
        <f>'[1]RC-1(PY)'!U308</f>
        <v>0</v>
      </c>
      <c r="V308" s="1">
        <f>'[1]RC-1(PY)'!V308</f>
        <v>0</v>
      </c>
      <c r="W308" s="1">
        <f>'[1]RC-1(PY)'!W308</f>
        <v>1001</v>
      </c>
      <c r="X308" s="1">
        <f>'[1]RC-1(PY)'!X308</f>
        <v>8</v>
      </c>
      <c r="Y308" s="1">
        <f>'[1]RC-1(PY)'!Y308</f>
        <v>0</v>
      </c>
      <c r="Z308" s="1">
        <f>'[1]RC-1(PY)'!Z308</f>
        <v>0</v>
      </c>
      <c r="AA308" s="1">
        <f>'[1]RC-1(PY)'!AA308</f>
        <v>725</v>
      </c>
      <c r="AB308" s="1">
        <f>'[1]RC-1(PY)'!AB308</f>
        <v>694.8</v>
      </c>
      <c r="AC308" s="1">
        <f>'[1]RC-1(PY)'!AC308</f>
        <v>13.848699999999999</v>
      </c>
      <c r="AD308" s="1">
        <f>'[1]RC-1(PY)'!AD308</f>
        <v>20</v>
      </c>
      <c r="AE308" s="1">
        <f>'[1]RC-1(PY)'!AE308</f>
        <v>18.7591</v>
      </c>
      <c r="AF308" s="1">
        <f>'[1]RC-1(PY)'!AF308</f>
        <v>4</v>
      </c>
      <c r="AG308" s="1">
        <f>'[1]RC-1(PY)'!AG308</f>
        <v>4</v>
      </c>
      <c r="AH308" s="1">
        <f>'[1]RC-1(PY)'!AH308</f>
        <v>4</v>
      </c>
      <c r="AI308" s="1">
        <f>'[1]RC-1(PY)'!AI308</f>
        <v>0</v>
      </c>
    </row>
    <row r="309" spans="1:35" x14ac:dyDescent="0.3">
      <c r="A309" s="1">
        <f>'[1]RC-1(PY)'!A309</f>
        <v>1</v>
      </c>
      <c r="B309" s="1">
        <f>'[1]RC-1(PY)'!B309</f>
        <v>1</v>
      </c>
      <c r="C309" s="1">
        <f>'[1]RC-1(PY)'!C309</f>
        <v>2024</v>
      </c>
      <c r="D309" s="1">
        <f>'[1]RC-1(PY)'!D309</f>
        <v>4</v>
      </c>
      <c r="E309" s="1">
        <f>'[1]RC-1(PY)'!E309</f>
        <v>340</v>
      </c>
      <c r="F309" s="1">
        <f>'[1]RC-1(PY)'!F309</f>
        <v>320</v>
      </c>
      <c r="G309" s="1">
        <f>'[1]RC-1(PY)'!G309</f>
        <v>24</v>
      </c>
      <c r="H309" s="1">
        <f>'[1]RC-1(PY)'!H309</f>
        <v>2</v>
      </c>
      <c r="I309" s="1">
        <f>'[1]RC-1(PY)'!I309</f>
        <v>11</v>
      </c>
      <c r="J309" s="1">
        <f>'[1]RC-1(PY)'!J309</f>
        <v>1</v>
      </c>
      <c r="K309" s="1">
        <f>'[1]RC-1(PY)'!K309</f>
        <v>3</v>
      </c>
      <c r="L309" s="1">
        <f>'[1]RC-1(PY)'!L309</f>
        <v>2</v>
      </c>
      <c r="M309" s="1">
        <f>'[1]RC-1(PY)'!M309</f>
        <v>1</v>
      </c>
      <c r="N309" s="1">
        <f>'[1]RC-1(PY)'!N309</f>
        <v>1</v>
      </c>
      <c r="O309" s="1">
        <f>'[1]RC-1(PY)'!O309</f>
        <v>2</v>
      </c>
      <c r="P309" s="1">
        <f>'[1]RC-1(PY)'!P309</f>
        <v>1</v>
      </c>
      <c r="Q309" s="1">
        <f>'[1]RC-1(PY)'!Q309</f>
        <v>1</v>
      </c>
      <c r="R309" s="1">
        <f>'[1]RC-1(PY)'!R309</f>
        <v>101</v>
      </c>
      <c r="S309" s="1">
        <f>'[1]RC-1(PY)'!S309</f>
        <v>3</v>
      </c>
      <c r="T309" s="1">
        <f>'[1]RC-1(PY)'!T309</f>
        <v>4</v>
      </c>
      <c r="U309" s="1">
        <f>'[1]RC-1(PY)'!U309</f>
        <v>0</v>
      </c>
      <c r="V309" s="1">
        <f>'[1]RC-1(PY)'!V309</f>
        <v>0</v>
      </c>
      <c r="W309" s="1">
        <f>'[1]RC-1(PY)'!W309</f>
        <v>1001</v>
      </c>
      <c r="X309" s="1">
        <f>'[1]RC-1(PY)'!X309</f>
        <v>8</v>
      </c>
      <c r="Y309" s="1">
        <f>'[1]RC-1(PY)'!Y309</f>
        <v>0</v>
      </c>
      <c r="Z309" s="1">
        <f>'[1]RC-1(PY)'!Z309</f>
        <v>0</v>
      </c>
      <c r="AA309" s="1">
        <f>'[1]RC-1(PY)'!AA309</f>
        <v>800</v>
      </c>
      <c r="AB309" s="1">
        <f>'[1]RC-1(PY)'!AB309</f>
        <v>1670.85</v>
      </c>
      <c r="AC309" s="1">
        <f>'[1]RC-1(PY)'!AC309</f>
        <v>36.748699999999999</v>
      </c>
      <c r="AD309" s="1">
        <f>'[1]RC-1(PY)'!AD309</f>
        <v>20</v>
      </c>
      <c r="AE309" s="1">
        <f>'[1]RC-1(PY)'!AE309</f>
        <v>41.631900000000002</v>
      </c>
      <c r="AF309" s="1">
        <f>'[1]RC-1(PY)'!AF309</f>
        <v>4</v>
      </c>
      <c r="AG309" s="1">
        <f>'[1]RC-1(PY)'!AG309</f>
        <v>4</v>
      </c>
      <c r="AH309" s="1">
        <f>'[1]RC-1(PY)'!AH309</f>
        <v>4</v>
      </c>
      <c r="AI309" s="1">
        <f>'[1]RC-1(PY)'!AI309</f>
        <v>0</v>
      </c>
    </row>
    <row r="310" spans="1:35" x14ac:dyDescent="0.3">
      <c r="A310" s="1">
        <f>'[1]RC-1(PY)'!A310</f>
        <v>1</v>
      </c>
      <c r="B310" s="1">
        <f>'[1]RC-1(PY)'!B310</f>
        <v>1</v>
      </c>
      <c r="C310" s="1">
        <f>'[1]RC-1(PY)'!C310</f>
        <v>2024</v>
      </c>
      <c r="D310" s="1">
        <f>'[1]RC-1(PY)'!D310</f>
        <v>4</v>
      </c>
      <c r="E310" s="1">
        <f>'[1]RC-1(PY)'!E310</f>
        <v>340</v>
      </c>
      <c r="F310" s="1">
        <f>'[1]RC-1(PY)'!F310</f>
        <v>320</v>
      </c>
      <c r="G310" s="1">
        <f>'[1]RC-1(PY)'!G310</f>
        <v>24</v>
      </c>
      <c r="H310" s="1">
        <f>'[1]RC-1(PY)'!H310</f>
        <v>2</v>
      </c>
      <c r="I310" s="1">
        <f>'[1]RC-1(PY)'!I310</f>
        <v>11</v>
      </c>
      <c r="J310" s="1">
        <f>'[1]RC-1(PY)'!J310</f>
        <v>2</v>
      </c>
      <c r="K310" s="1">
        <f>'[1]RC-1(PY)'!K310</f>
        <v>3</v>
      </c>
      <c r="L310" s="1">
        <f>'[1]RC-1(PY)'!L310</f>
        <v>2</v>
      </c>
      <c r="M310" s="1">
        <f>'[1]RC-1(PY)'!M310</f>
        <v>1</v>
      </c>
      <c r="N310" s="1">
        <f>'[1]RC-1(PY)'!N310</f>
        <v>1</v>
      </c>
      <c r="O310" s="1">
        <f>'[1]RC-1(PY)'!O310</f>
        <v>2</v>
      </c>
      <c r="P310" s="1">
        <f>'[1]RC-1(PY)'!P310</f>
        <v>1</v>
      </c>
      <c r="Q310" s="1">
        <f>'[1]RC-1(PY)'!Q310</f>
        <v>1</v>
      </c>
      <c r="R310" s="1">
        <f>'[1]RC-1(PY)'!R310</f>
        <v>101</v>
      </c>
      <c r="S310" s="1">
        <f>'[1]RC-1(PY)'!S310</f>
        <v>3</v>
      </c>
      <c r="T310" s="1">
        <f>'[1]RC-1(PY)'!T310</f>
        <v>4</v>
      </c>
      <c r="U310" s="1">
        <f>'[1]RC-1(PY)'!U310</f>
        <v>0</v>
      </c>
      <c r="V310" s="1">
        <f>'[1]RC-1(PY)'!V310</f>
        <v>0</v>
      </c>
      <c r="W310" s="1">
        <f>'[1]RC-1(PY)'!W310</f>
        <v>1001</v>
      </c>
      <c r="X310" s="1">
        <f>'[1]RC-1(PY)'!X310</f>
        <v>8</v>
      </c>
      <c r="Y310" s="1">
        <f>'[1]RC-1(PY)'!Y310</f>
        <v>0</v>
      </c>
      <c r="Z310" s="1">
        <f>'[1]RC-1(PY)'!Z310</f>
        <v>0</v>
      </c>
      <c r="AA310" s="1">
        <f>'[1]RC-1(PY)'!AA310</f>
        <v>460</v>
      </c>
      <c r="AB310" s="1">
        <f>'[1]RC-1(PY)'!AB310</f>
        <v>635.64</v>
      </c>
      <c r="AC310" s="1">
        <f>'[1]RC-1(PY)'!AC310</f>
        <v>21.663</v>
      </c>
      <c r="AD310" s="1">
        <f>'[1]RC-1(PY)'!AD310</f>
        <v>20</v>
      </c>
      <c r="AE310" s="1">
        <f>'[1]RC-1(PY)'!AE310</f>
        <v>25.654499999999999</v>
      </c>
      <c r="AF310" s="1">
        <f>'[1]RC-1(PY)'!AF310</f>
        <v>4</v>
      </c>
      <c r="AG310" s="1">
        <f>'[1]RC-1(PY)'!AG310</f>
        <v>4</v>
      </c>
      <c r="AH310" s="1">
        <f>'[1]RC-1(PY)'!AH310</f>
        <v>4</v>
      </c>
      <c r="AI310" s="1">
        <f>'[1]RC-1(PY)'!AI310</f>
        <v>0</v>
      </c>
    </row>
    <row r="311" spans="1:35" x14ac:dyDescent="0.3">
      <c r="A311" s="1">
        <f>'[1]RC-1(PY)'!A311</f>
        <v>1</v>
      </c>
      <c r="B311" s="1">
        <f>'[1]RC-1(PY)'!B311</f>
        <v>2</v>
      </c>
      <c r="C311" s="1">
        <f>'[1]RC-1(PY)'!C311</f>
        <v>2024</v>
      </c>
      <c r="D311" s="1">
        <f>'[1]RC-1(PY)'!D311</f>
        <v>4</v>
      </c>
      <c r="E311" s="1">
        <f>'[1]RC-1(PY)'!E311</f>
        <v>340</v>
      </c>
      <c r="F311" s="1">
        <f>'[1]RC-1(PY)'!F311</f>
        <v>290</v>
      </c>
      <c r="G311" s="1">
        <f>'[1]RC-1(PY)'!G311</f>
        <v>24</v>
      </c>
      <c r="H311" s="1">
        <f>'[1]RC-1(PY)'!H311</f>
        <v>1</v>
      </c>
      <c r="I311" s="1">
        <f>'[1]RC-1(PY)'!I311</f>
        <v>1</v>
      </c>
      <c r="J311" s="1">
        <f>'[1]RC-1(PY)'!J311</f>
        <v>1</v>
      </c>
      <c r="K311" s="1">
        <f>'[1]RC-1(PY)'!K311</f>
        <v>3</v>
      </c>
      <c r="L311" s="1">
        <f>'[1]RC-1(PY)'!L311</f>
        <v>1</v>
      </c>
      <c r="M311" s="1">
        <f>'[1]RC-1(PY)'!M311</f>
        <v>1</v>
      </c>
      <c r="N311" s="1">
        <f>'[1]RC-1(PY)'!N311</f>
        <v>1</v>
      </c>
      <c r="O311" s="1">
        <f>'[1]RC-1(PY)'!O311</f>
        <v>5</v>
      </c>
      <c r="P311" s="1">
        <f>'[1]RC-1(PY)'!P311</f>
        <v>0</v>
      </c>
      <c r="Q311" s="1">
        <f>'[1]RC-1(PY)'!Q311</f>
        <v>0</v>
      </c>
      <c r="R311" s="1">
        <f>'[1]RC-1(PY)'!R311</f>
        <v>101</v>
      </c>
      <c r="S311" s="1">
        <f>'[1]RC-1(PY)'!S311</f>
        <v>3</v>
      </c>
      <c r="T311" s="1">
        <f>'[1]RC-1(PY)'!T311</f>
        <v>6</v>
      </c>
      <c r="U311" s="1">
        <f>'[1]RC-1(PY)'!U311</f>
        <v>0</v>
      </c>
      <c r="V311" s="1">
        <f>'[1]RC-1(PY)'!V311</f>
        <v>0</v>
      </c>
      <c r="W311" s="1">
        <f>'[1]RC-1(PY)'!W311</f>
        <v>1001</v>
      </c>
      <c r="X311" s="1">
        <f>'[1]RC-1(PY)'!X311</f>
        <v>8</v>
      </c>
      <c r="Y311" s="1">
        <f>'[1]RC-1(PY)'!Y311</f>
        <v>0</v>
      </c>
      <c r="Z311" s="1">
        <f>'[1]RC-1(PY)'!Z311</f>
        <v>0</v>
      </c>
      <c r="AA311" s="1">
        <f>'[1]RC-1(PY)'!AA311</f>
        <v>425</v>
      </c>
      <c r="AB311" s="1">
        <f>'[1]RC-1(PY)'!AB311</f>
        <v>67.05</v>
      </c>
      <c r="AC311" s="1">
        <f>'[1]RC-1(PY)'!AC311</f>
        <v>31.28</v>
      </c>
      <c r="AD311" s="1">
        <f>'[1]RC-1(PY)'!AD311</f>
        <v>20</v>
      </c>
      <c r="AE311" s="1">
        <f>'[1]RC-1(PY)'!AE311</f>
        <v>67.05</v>
      </c>
      <c r="AF311" s="1">
        <f>'[1]RC-1(PY)'!AF311</f>
        <v>4</v>
      </c>
      <c r="AG311" s="1">
        <f>'[1]RC-1(PY)'!AG311</f>
        <v>4</v>
      </c>
      <c r="AH311" s="1">
        <f>'[1]RC-1(PY)'!AH311</f>
        <v>4</v>
      </c>
      <c r="AI311" s="1">
        <f>'[1]RC-1(PY)'!AI311</f>
        <v>0</v>
      </c>
    </row>
    <row r="312" spans="1:35" x14ac:dyDescent="0.3">
      <c r="A312" s="1">
        <f>'[1]RC-1(PY)'!A312</f>
        <v>1</v>
      </c>
      <c r="B312" s="1">
        <f>'[1]RC-1(PY)'!B312</f>
        <v>2</v>
      </c>
      <c r="C312" s="1">
        <f>'[1]RC-1(PY)'!C312</f>
        <v>2024</v>
      </c>
      <c r="D312" s="1">
        <f>'[1]RC-1(PY)'!D312</f>
        <v>4</v>
      </c>
      <c r="E312" s="1">
        <f>'[1]RC-1(PY)'!E312</f>
        <v>340</v>
      </c>
      <c r="F312" s="1">
        <f>'[1]RC-1(PY)'!F312</f>
        <v>290</v>
      </c>
      <c r="G312" s="1">
        <f>'[1]RC-1(PY)'!G312</f>
        <v>24</v>
      </c>
      <c r="H312" s="1">
        <f>'[1]RC-1(PY)'!H312</f>
        <v>2</v>
      </c>
      <c r="I312" s="1">
        <f>'[1]RC-1(PY)'!I312</f>
        <v>1</v>
      </c>
      <c r="J312" s="1">
        <f>'[1]RC-1(PY)'!J312</f>
        <v>1</v>
      </c>
      <c r="K312" s="1">
        <f>'[1]RC-1(PY)'!K312</f>
        <v>3</v>
      </c>
      <c r="L312" s="1">
        <f>'[1]RC-1(PY)'!L312</f>
        <v>2</v>
      </c>
      <c r="M312" s="1">
        <f>'[1]RC-1(PY)'!M312</f>
        <v>1</v>
      </c>
      <c r="N312" s="1">
        <f>'[1]RC-1(PY)'!N312</f>
        <v>4</v>
      </c>
      <c r="O312" s="1">
        <f>'[1]RC-1(PY)'!O312</f>
        <v>9</v>
      </c>
      <c r="P312" s="1">
        <f>'[1]RC-1(PY)'!P312</f>
        <v>0</v>
      </c>
      <c r="Q312" s="1">
        <f>'[1]RC-1(PY)'!Q312</f>
        <v>0</v>
      </c>
      <c r="R312" s="1">
        <f>'[1]RC-1(PY)'!R312</f>
        <v>101</v>
      </c>
      <c r="S312" s="1">
        <f>'[1]RC-1(PY)'!S312</f>
        <v>3</v>
      </c>
      <c r="T312" s="1">
        <f>'[1]RC-1(PY)'!T312</f>
        <v>4</v>
      </c>
      <c r="U312" s="1">
        <f>'[1]RC-1(PY)'!U312</f>
        <v>0</v>
      </c>
      <c r="V312" s="1">
        <f>'[1]RC-1(PY)'!V312</f>
        <v>0</v>
      </c>
      <c r="W312" s="1">
        <f>'[1]RC-1(PY)'!W312</f>
        <v>1001</v>
      </c>
      <c r="X312" s="1">
        <f>'[1]RC-1(PY)'!X312</f>
        <v>8</v>
      </c>
      <c r="Y312" s="1">
        <f>'[1]RC-1(PY)'!Y312</f>
        <v>0</v>
      </c>
      <c r="Z312" s="1">
        <f>'[1]RC-1(PY)'!Z312</f>
        <v>0</v>
      </c>
      <c r="AA312" s="1">
        <f>'[1]RC-1(PY)'!AA312</f>
        <v>107</v>
      </c>
      <c r="AB312" s="1">
        <f>'[1]RC-1(PY)'!AB312</f>
        <v>168.98849999999999</v>
      </c>
      <c r="AC312" s="1">
        <f>'[1]RC-1(PY)'!AC312</f>
        <v>22.81</v>
      </c>
      <c r="AD312" s="1">
        <f>'[1]RC-1(PY)'!AD312</f>
        <v>20</v>
      </c>
      <c r="AE312" s="1">
        <f>'[1]RC-1(PY)'!AE312</f>
        <v>24.08</v>
      </c>
      <c r="AF312" s="1">
        <f>'[1]RC-1(PY)'!AF312</f>
        <v>4</v>
      </c>
      <c r="AG312" s="1">
        <f>'[1]RC-1(PY)'!AG312</f>
        <v>4</v>
      </c>
      <c r="AH312" s="1">
        <f>'[1]RC-1(PY)'!AH312</f>
        <v>4</v>
      </c>
      <c r="AI312" s="1">
        <f>'[1]RC-1(PY)'!AI312</f>
        <v>0</v>
      </c>
    </row>
    <row r="313" spans="1:35" x14ac:dyDescent="0.3">
      <c r="A313" s="1">
        <f>'[1]RC-1(PY)'!A313</f>
        <v>1</v>
      </c>
      <c r="B313" s="1">
        <f>'[1]RC-1(PY)'!B313</f>
        <v>2</v>
      </c>
      <c r="C313" s="1">
        <f>'[1]RC-1(PY)'!C313</f>
        <v>2024</v>
      </c>
      <c r="D313" s="1">
        <f>'[1]RC-1(PY)'!D313</f>
        <v>4</v>
      </c>
      <c r="E313" s="1">
        <f>'[1]RC-1(PY)'!E313</f>
        <v>340</v>
      </c>
      <c r="F313" s="1">
        <f>'[1]RC-1(PY)'!F313</f>
        <v>290</v>
      </c>
      <c r="G313" s="1">
        <f>'[1]RC-1(PY)'!G313</f>
        <v>24</v>
      </c>
      <c r="H313" s="1">
        <f>'[1]RC-1(PY)'!H313</f>
        <v>3</v>
      </c>
      <c r="I313" s="1">
        <f>'[1]RC-1(PY)'!I313</f>
        <v>1</v>
      </c>
      <c r="J313" s="1">
        <f>'[1]RC-1(PY)'!J313</f>
        <v>1</v>
      </c>
      <c r="K313" s="1">
        <f>'[1]RC-1(PY)'!K313</f>
        <v>3</v>
      </c>
      <c r="L313" s="1">
        <f>'[1]RC-1(PY)'!L313</f>
        <v>1</v>
      </c>
      <c r="M313" s="1">
        <f>'[1]RC-1(PY)'!M313</f>
        <v>1</v>
      </c>
      <c r="N313" s="1">
        <f>'[1]RC-1(PY)'!N313</f>
        <v>4</v>
      </c>
      <c r="O313" s="1">
        <f>'[1]RC-1(PY)'!O313</f>
        <v>9</v>
      </c>
      <c r="P313" s="1">
        <f>'[1]RC-1(PY)'!P313</f>
        <v>0</v>
      </c>
      <c r="Q313" s="1">
        <f>'[1]RC-1(PY)'!Q313</f>
        <v>0</v>
      </c>
      <c r="R313" s="1">
        <f>'[1]RC-1(PY)'!R313</f>
        <v>101</v>
      </c>
      <c r="S313" s="1">
        <f>'[1]RC-1(PY)'!S313</f>
        <v>3</v>
      </c>
      <c r="T313" s="1">
        <f>'[1]RC-1(PY)'!T313</f>
        <v>4</v>
      </c>
      <c r="U313" s="1">
        <f>'[1]RC-1(PY)'!U313</f>
        <v>0</v>
      </c>
      <c r="V313" s="1">
        <f>'[1]RC-1(PY)'!V313</f>
        <v>0</v>
      </c>
      <c r="W313" s="1">
        <f>'[1]RC-1(PY)'!W313</f>
        <v>1001</v>
      </c>
      <c r="X313" s="1">
        <f>'[1]RC-1(PY)'!X313</f>
        <v>8</v>
      </c>
      <c r="Y313" s="1">
        <f>'[1]RC-1(PY)'!Y313</f>
        <v>0</v>
      </c>
      <c r="Z313" s="1">
        <f>'[1]RC-1(PY)'!Z313</f>
        <v>0</v>
      </c>
      <c r="AA313" s="1">
        <f>'[1]RC-1(PY)'!AA313</f>
        <v>214</v>
      </c>
      <c r="AB313" s="1">
        <f>'[1]RC-1(PY)'!AB313</f>
        <v>474.86</v>
      </c>
      <c r="AC313" s="1">
        <f>'[1]RC-1(PY)'!AC313</f>
        <v>41.935000000000002</v>
      </c>
      <c r="AD313" s="1">
        <f>'[1]RC-1(PY)'!AD313</f>
        <v>20</v>
      </c>
      <c r="AE313" s="1">
        <f>'[1]RC-1(PY)'!AE313</f>
        <v>61.023099999999999</v>
      </c>
      <c r="AF313" s="1">
        <f>'[1]RC-1(PY)'!AF313</f>
        <v>4</v>
      </c>
      <c r="AG313" s="1">
        <f>'[1]RC-1(PY)'!AG313</f>
        <v>4</v>
      </c>
      <c r="AH313" s="1">
        <f>'[1]RC-1(PY)'!AH313</f>
        <v>4</v>
      </c>
      <c r="AI313" s="1">
        <f>'[1]RC-1(PY)'!AI313</f>
        <v>0</v>
      </c>
    </row>
    <row r="314" spans="1:35" x14ac:dyDescent="0.3">
      <c r="A314" s="1">
        <f>'[1]RC-1(PY)'!A314</f>
        <v>1</v>
      </c>
      <c r="B314" s="1">
        <f>'[1]RC-1(PY)'!B314</f>
        <v>2</v>
      </c>
      <c r="C314" s="1">
        <f>'[1]RC-1(PY)'!C314</f>
        <v>2024</v>
      </c>
      <c r="D314" s="1">
        <f>'[1]RC-1(PY)'!D314</f>
        <v>4</v>
      </c>
      <c r="E314" s="1">
        <f>'[1]RC-1(PY)'!E314</f>
        <v>340</v>
      </c>
      <c r="F314" s="1">
        <f>'[1]RC-1(PY)'!F314</f>
        <v>290</v>
      </c>
      <c r="G314" s="1">
        <f>'[1]RC-1(PY)'!G314</f>
        <v>24</v>
      </c>
      <c r="H314" s="1">
        <f>'[1]RC-1(PY)'!H314</f>
        <v>4</v>
      </c>
      <c r="I314" s="1">
        <f>'[1]RC-1(PY)'!I314</f>
        <v>1</v>
      </c>
      <c r="J314" s="1">
        <f>'[1]RC-1(PY)'!J314</f>
        <v>1</v>
      </c>
      <c r="K314" s="1">
        <f>'[1]RC-1(PY)'!K314</f>
        <v>3</v>
      </c>
      <c r="L314" s="1">
        <f>'[1]RC-1(PY)'!L314</f>
        <v>1</v>
      </c>
      <c r="M314" s="1">
        <f>'[1]RC-1(PY)'!M314</f>
        <v>1</v>
      </c>
      <c r="N314" s="1">
        <f>'[1]RC-1(PY)'!N314</f>
        <v>1</v>
      </c>
      <c r="O314" s="1">
        <f>'[1]RC-1(PY)'!O314</f>
        <v>5</v>
      </c>
      <c r="P314" s="1">
        <f>'[1]RC-1(PY)'!P314</f>
        <v>1</v>
      </c>
      <c r="Q314" s="1">
        <f>'[1]RC-1(PY)'!Q314</f>
        <v>0</v>
      </c>
      <c r="R314" s="1">
        <f>'[1]RC-1(PY)'!R314</f>
        <v>101</v>
      </c>
      <c r="S314" s="1">
        <f>'[1]RC-1(PY)'!S314</f>
        <v>3</v>
      </c>
      <c r="T314" s="1">
        <f>'[1]RC-1(PY)'!T314</f>
        <v>4</v>
      </c>
      <c r="U314" s="1">
        <f>'[1]RC-1(PY)'!U314</f>
        <v>0</v>
      </c>
      <c r="V314" s="1">
        <f>'[1]RC-1(PY)'!V314</f>
        <v>0</v>
      </c>
      <c r="W314" s="1">
        <f>'[1]RC-1(PY)'!W314</f>
        <v>1001</v>
      </c>
      <c r="X314" s="1">
        <f>'[1]RC-1(PY)'!X314</f>
        <v>8</v>
      </c>
      <c r="Y314" s="1">
        <f>'[1]RC-1(PY)'!Y314</f>
        <v>0</v>
      </c>
      <c r="Z314" s="1">
        <f>'[1]RC-1(PY)'!Z314</f>
        <v>0</v>
      </c>
      <c r="AA314" s="1">
        <f>'[1]RC-1(PY)'!AA314</f>
        <v>396</v>
      </c>
      <c r="AB314" s="1">
        <f>'[1]RC-1(PY)'!AB314</f>
        <v>281.01929999999999</v>
      </c>
      <c r="AC314" s="1">
        <f>'[1]RC-1(PY)'!AC314</f>
        <v>7.1664000000000003</v>
      </c>
      <c r="AD314" s="1">
        <f>'[1]RC-1(PY)'!AD314</f>
        <v>20</v>
      </c>
      <c r="AE314" s="1">
        <f>'[1]RC-1(PY)'!AE314</f>
        <v>7.9451000000000001</v>
      </c>
      <c r="AF314" s="1">
        <f>'[1]RC-1(PY)'!AF314</f>
        <v>4</v>
      </c>
      <c r="AG314" s="1">
        <f>'[1]RC-1(PY)'!AG314</f>
        <v>4</v>
      </c>
      <c r="AH314" s="1">
        <f>'[1]RC-1(PY)'!AH314</f>
        <v>4</v>
      </c>
      <c r="AI314" s="1">
        <f>'[1]RC-1(PY)'!AI314</f>
        <v>0</v>
      </c>
    </row>
    <row r="315" spans="1:35" x14ac:dyDescent="0.3">
      <c r="A315" s="1">
        <f>'[1]RC-1(PY)'!A315</f>
        <v>1</v>
      </c>
      <c r="B315" s="1">
        <f>'[1]RC-1(PY)'!B315</f>
        <v>2</v>
      </c>
      <c r="C315" s="1">
        <f>'[1]RC-1(PY)'!C315</f>
        <v>2024</v>
      </c>
      <c r="D315" s="1">
        <f>'[1]RC-1(PY)'!D315</f>
        <v>4</v>
      </c>
      <c r="E315" s="1">
        <f>'[1]RC-1(PY)'!E315</f>
        <v>340</v>
      </c>
      <c r="F315" s="1">
        <f>'[1]RC-1(PY)'!F315</f>
        <v>290</v>
      </c>
      <c r="G315" s="1">
        <f>'[1]RC-1(PY)'!G315</f>
        <v>24</v>
      </c>
      <c r="H315" s="1">
        <f>'[1]RC-1(PY)'!H315</f>
        <v>5</v>
      </c>
      <c r="I315" s="1">
        <f>'[1]RC-1(PY)'!I315</f>
        <v>1</v>
      </c>
      <c r="J315" s="1">
        <f>'[1]RC-1(PY)'!J315</f>
        <v>1</v>
      </c>
      <c r="K315" s="1">
        <f>'[1]RC-1(PY)'!K315</f>
        <v>3</v>
      </c>
      <c r="L315" s="1">
        <f>'[1]RC-1(PY)'!L315</f>
        <v>3</v>
      </c>
      <c r="M315" s="1">
        <f>'[1]RC-1(PY)'!M315</f>
        <v>1</v>
      </c>
      <c r="N315" s="1">
        <f>'[1]RC-1(PY)'!N315</f>
        <v>1</v>
      </c>
      <c r="O315" s="1">
        <f>'[1]RC-1(PY)'!O315</f>
        <v>5</v>
      </c>
      <c r="P315" s="1">
        <f>'[1]RC-1(PY)'!P315</f>
        <v>1</v>
      </c>
      <c r="Q315" s="1">
        <f>'[1]RC-1(PY)'!Q315</f>
        <v>0</v>
      </c>
      <c r="R315" s="1">
        <f>'[1]RC-1(PY)'!R315</f>
        <v>101</v>
      </c>
      <c r="S315" s="1">
        <f>'[1]RC-1(PY)'!S315</f>
        <v>3</v>
      </c>
      <c r="T315" s="1">
        <f>'[1]RC-1(PY)'!T315</f>
        <v>4</v>
      </c>
      <c r="U315" s="1">
        <f>'[1]RC-1(PY)'!U315</f>
        <v>0</v>
      </c>
      <c r="V315" s="1">
        <f>'[1]RC-1(PY)'!V315</f>
        <v>0</v>
      </c>
      <c r="W315" s="1">
        <f>'[1]RC-1(PY)'!W315</f>
        <v>1001</v>
      </c>
      <c r="X315" s="1">
        <f>'[1]RC-1(PY)'!X315</f>
        <v>8</v>
      </c>
      <c r="Y315" s="1">
        <f>'[1]RC-1(PY)'!Y315</f>
        <v>0</v>
      </c>
      <c r="Z315" s="1">
        <f>'[1]RC-1(PY)'!Z315</f>
        <v>0</v>
      </c>
      <c r="AA315" s="1">
        <f>'[1]RC-1(PY)'!AA315</f>
        <v>212</v>
      </c>
      <c r="AB315" s="1">
        <f>'[1]RC-1(PY)'!AB315</f>
        <v>283</v>
      </c>
      <c r="AC315" s="1">
        <f>'[1]RC-1(PY)'!AC315</f>
        <v>7.7069999999999999</v>
      </c>
      <c r="AD315" s="1">
        <f>'[1]RC-1(PY)'!AD315</f>
        <v>20</v>
      </c>
      <c r="AE315" s="1">
        <f>'[1]RC-1(PY)'!AE315</f>
        <v>35.097200000000001</v>
      </c>
      <c r="AF315" s="1">
        <f>'[1]RC-1(PY)'!AF315</f>
        <v>4</v>
      </c>
      <c r="AG315" s="1">
        <f>'[1]RC-1(PY)'!AG315</f>
        <v>4</v>
      </c>
      <c r="AH315" s="1">
        <f>'[1]RC-1(PY)'!AH315</f>
        <v>4</v>
      </c>
      <c r="AI315" s="1">
        <f>'[1]RC-1(PY)'!AI315</f>
        <v>0</v>
      </c>
    </row>
    <row r="316" spans="1:35" x14ac:dyDescent="0.3">
      <c r="A316" s="1">
        <f>'[1]RC-1(PY)'!A316</f>
        <v>1</v>
      </c>
      <c r="B316" s="1">
        <f>'[1]RC-1(PY)'!B316</f>
        <v>2</v>
      </c>
      <c r="C316" s="1">
        <f>'[1]RC-1(PY)'!C316</f>
        <v>2024</v>
      </c>
      <c r="D316" s="1">
        <f>'[1]RC-1(PY)'!D316</f>
        <v>4</v>
      </c>
      <c r="E316" s="1">
        <f>'[1]RC-1(PY)'!E316</f>
        <v>340</v>
      </c>
      <c r="F316" s="1">
        <f>'[1]RC-1(PY)'!F316</f>
        <v>290</v>
      </c>
      <c r="G316" s="1">
        <f>'[1]RC-1(PY)'!G316</f>
        <v>24</v>
      </c>
      <c r="H316" s="1">
        <f>'[1]RC-1(PY)'!H316</f>
        <v>6</v>
      </c>
      <c r="I316" s="1">
        <f>'[1]RC-1(PY)'!I316</f>
        <v>1</v>
      </c>
      <c r="J316" s="1">
        <f>'[1]RC-1(PY)'!J316</f>
        <v>1</v>
      </c>
      <c r="K316" s="1">
        <f>'[1]RC-1(PY)'!K316</f>
        <v>3</v>
      </c>
      <c r="L316" s="1">
        <f>'[1]RC-1(PY)'!L316</f>
        <v>1</v>
      </c>
      <c r="M316" s="1">
        <f>'[1]RC-1(PY)'!M316</f>
        <v>1</v>
      </c>
      <c r="N316" s="1">
        <f>'[1]RC-1(PY)'!N316</f>
        <v>2</v>
      </c>
      <c r="O316" s="1">
        <f>'[1]RC-1(PY)'!O316</f>
        <v>5</v>
      </c>
      <c r="P316" s="1">
        <f>'[1]RC-1(PY)'!P316</f>
        <v>1</v>
      </c>
      <c r="Q316" s="1">
        <f>'[1]RC-1(PY)'!Q316</f>
        <v>0</v>
      </c>
      <c r="R316" s="1">
        <f>'[1]RC-1(PY)'!R316</f>
        <v>101</v>
      </c>
      <c r="S316" s="1">
        <f>'[1]RC-1(PY)'!S316</f>
        <v>2</v>
      </c>
      <c r="T316" s="1">
        <f>'[1]RC-1(PY)'!T316</f>
        <v>4</v>
      </c>
      <c r="U316" s="1">
        <f>'[1]RC-1(PY)'!U316</f>
        <v>0</v>
      </c>
      <c r="V316" s="1">
        <f>'[1]RC-1(PY)'!V316</f>
        <v>0</v>
      </c>
      <c r="W316" s="1">
        <f>'[1]RC-1(PY)'!W316</f>
        <v>1001</v>
      </c>
      <c r="X316" s="1">
        <f>'[1]RC-1(PY)'!X316</f>
        <v>8</v>
      </c>
      <c r="Y316" s="1">
        <f>'[1]RC-1(PY)'!Y316</f>
        <v>0</v>
      </c>
      <c r="Z316" s="1">
        <f>'[1]RC-1(PY)'!Z316</f>
        <v>0</v>
      </c>
      <c r="AA316" s="1">
        <f>'[1]RC-1(PY)'!AA316</f>
        <v>780</v>
      </c>
      <c r="AB316" s="1">
        <f>'[1]RC-1(PY)'!AB316</f>
        <v>1346.9999</v>
      </c>
      <c r="AC316" s="1">
        <f>'[1]RC-1(PY)'!AC316</f>
        <v>17.797000000000001</v>
      </c>
      <c r="AD316" s="1">
        <f>'[1]RC-1(PY)'!AD316</f>
        <v>20</v>
      </c>
      <c r="AE316" s="1">
        <f>'[1]RC-1(PY)'!AE316</f>
        <v>18.464700000000001</v>
      </c>
      <c r="AF316" s="1">
        <f>'[1]RC-1(PY)'!AF316</f>
        <v>4</v>
      </c>
      <c r="AG316" s="1">
        <f>'[1]RC-1(PY)'!AG316</f>
        <v>4</v>
      </c>
      <c r="AH316" s="1">
        <f>'[1]RC-1(PY)'!AH316</f>
        <v>4</v>
      </c>
      <c r="AI316" s="1">
        <f>'[1]RC-1(PY)'!AI316</f>
        <v>0</v>
      </c>
    </row>
    <row r="317" spans="1:35" x14ac:dyDescent="0.3">
      <c r="A317" s="1">
        <f>'[1]RC-1(PY)'!A317</f>
        <v>1</v>
      </c>
      <c r="B317" s="1">
        <f>'[1]RC-1(PY)'!B317</f>
        <v>2</v>
      </c>
      <c r="C317" s="1">
        <f>'[1]RC-1(PY)'!C317</f>
        <v>2024</v>
      </c>
      <c r="D317" s="1">
        <f>'[1]RC-1(PY)'!D317</f>
        <v>4</v>
      </c>
      <c r="E317" s="1">
        <f>'[1]RC-1(PY)'!E317</f>
        <v>340</v>
      </c>
      <c r="F317" s="1">
        <f>'[1]RC-1(PY)'!F317</f>
        <v>290</v>
      </c>
      <c r="G317" s="1">
        <f>'[1]RC-1(PY)'!G317</f>
        <v>24</v>
      </c>
      <c r="H317" s="1">
        <f>'[1]RC-1(PY)'!H317</f>
        <v>7</v>
      </c>
      <c r="I317" s="1">
        <f>'[1]RC-1(PY)'!I317</f>
        <v>1</v>
      </c>
      <c r="J317" s="1">
        <f>'[1]RC-1(PY)'!J317</f>
        <v>1</v>
      </c>
      <c r="K317" s="1">
        <f>'[1]RC-1(PY)'!K317</f>
        <v>3</v>
      </c>
      <c r="L317" s="1">
        <f>'[1]RC-1(PY)'!L317</f>
        <v>1</v>
      </c>
      <c r="M317" s="1">
        <f>'[1]RC-1(PY)'!M317</f>
        <v>1</v>
      </c>
      <c r="N317" s="1">
        <f>'[1]RC-1(PY)'!N317</f>
        <v>2</v>
      </c>
      <c r="O317" s="1">
        <f>'[1]RC-1(PY)'!O317</f>
        <v>5</v>
      </c>
      <c r="P317" s="1">
        <f>'[1]RC-1(PY)'!P317</f>
        <v>1</v>
      </c>
      <c r="Q317" s="1">
        <f>'[1]RC-1(PY)'!Q317</f>
        <v>1</v>
      </c>
      <c r="R317" s="1">
        <f>'[1]RC-1(PY)'!R317</f>
        <v>101</v>
      </c>
      <c r="S317" s="1">
        <f>'[1]RC-1(PY)'!S317</f>
        <v>2</v>
      </c>
      <c r="T317" s="1">
        <f>'[1]RC-1(PY)'!T317</f>
        <v>4</v>
      </c>
      <c r="U317" s="1">
        <f>'[1]RC-1(PY)'!U317</f>
        <v>0</v>
      </c>
      <c r="V317" s="1">
        <f>'[1]RC-1(PY)'!V317</f>
        <v>0</v>
      </c>
      <c r="W317" s="1">
        <f>'[1]RC-1(PY)'!W317</f>
        <v>1001</v>
      </c>
      <c r="X317" s="1">
        <f>'[1]RC-1(PY)'!X317</f>
        <v>8</v>
      </c>
      <c r="Y317" s="1">
        <f>'[1]RC-1(PY)'!Y317</f>
        <v>0</v>
      </c>
      <c r="Z317" s="1">
        <f>'[1]RC-1(PY)'!Z317</f>
        <v>0</v>
      </c>
      <c r="AA317" s="1">
        <f>'[1]RC-1(PY)'!AA317</f>
        <v>148</v>
      </c>
      <c r="AB317" s="1">
        <f>'[1]RC-1(PY)'!AB317</f>
        <v>101.74</v>
      </c>
      <c r="AC317" s="1">
        <f>'[1]RC-1(PY)'!AC317</f>
        <v>8.15</v>
      </c>
      <c r="AD317" s="1">
        <f>'[1]RC-1(PY)'!AD317</f>
        <v>20</v>
      </c>
      <c r="AE317" s="1">
        <f>'[1]RC-1(PY)'!AE317</f>
        <v>15.53</v>
      </c>
      <c r="AF317" s="1">
        <f>'[1]RC-1(PY)'!AF317</f>
        <v>4</v>
      </c>
      <c r="AG317" s="1">
        <f>'[1]RC-1(PY)'!AG317</f>
        <v>4</v>
      </c>
      <c r="AH317" s="1">
        <f>'[1]RC-1(PY)'!AH317</f>
        <v>4</v>
      </c>
      <c r="AI317" s="1">
        <f>'[1]RC-1(PY)'!AI317</f>
        <v>0</v>
      </c>
    </row>
    <row r="318" spans="1:35" x14ac:dyDescent="0.3">
      <c r="A318" s="1">
        <f>'[1]RC-1(PY)'!A318</f>
        <v>1</v>
      </c>
      <c r="B318" s="1">
        <f>'[1]RC-1(PY)'!B318</f>
        <v>2</v>
      </c>
      <c r="C318" s="1">
        <f>'[1]RC-1(PY)'!C318</f>
        <v>2024</v>
      </c>
      <c r="D318" s="1">
        <f>'[1]RC-1(PY)'!D318</f>
        <v>4</v>
      </c>
      <c r="E318" s="1">
        <f>'[1]RC-1(PY)'!E318</f>
        <v>340</v>
      </c>
      <c r="F318" s="1">
        <f>'[1]RC-1(PY)'!F318</f>
        <v>290</v>
      </c>
      <c r="G318" s="1">
        <f>'[1]RC-1(PY)'!G318</f>
        <v>24</v>
      </c>
      <c r="H318" s="1">
        <f>'[1]RC-1(PY)'!H318</f>
        <v>8</v>
      </c>
      <c r="I318" s="1">
        <f>'[1]RC-1(PY)'!I318</f>
        <v>1</v>
      </c>
      <c r="J318" s="1">
        <f>'[1]RC-1(PY)'!J318</f>
        <v>1</v>
      </c>
      <c r="K318" s="1">
        <f>'[1]RC-1(PY)'!K318</f>
        <v>3</v>
      </c>
      <c r="L318" s="1">
        <f>'[1]RC-1(PY)'!L318</f>
        <v>5</v>
      </c>
      <c r="M318" s="1">
        <f>'[1]RC-1(PY)'!M318</f>
        <v>1</v>
      </c>
      <c r="N318" s="1">
        <f>'[1]RC-1(PY)'!N318</f>
        <v>1</v>
      </c>
      <c r="O318" s="1">
        <f>'[1]RC-1(PY)'!O318</f>
        <v>5</v>
      </c>
      <c r="P318" s="1">
        <f>'[1]RC-1(PY)'!P318</f>
        <v>0</v>
      </c>
      <c r="Q318" s="1">
        <f>'[1]RC-1(PY)'!Q318</f>
        <v>0</v>
      </c>
      <c r="R318" s="1">
        <f>'[1]RC-1(PY)'!R318</f>
        <v>101</v>
      </c>
      <c r="S318" s="1">
        <f>'[1]RC-1(PY)'!S318</f>
        <v>3</v>
      </c>
      <c r="T318" s="1">
        <f>'[1]RC-1(PY)'!T318</f>
        <v>4</v>
      </c>
      <c r="U318" s="1">
        <f>'[1]RC-1(PY)'!U318</f>
        <v>0</v>
      </c>
      <c r="V318" s="1">
        <f>'[1]RC-1(PY)'!V318</f>
        <v>0</v>
      </c>
      <c r="W318" s="1">
        <f>'[1]RC-1(PY)'!W318</f>
        <v>1001</v>
      </c>
      <c r="X318" s="1">
        <f>'[1]RC-1(PY)'!X318</f>
        <v>8</v>
      </c>
      <c r="Y318" s="1">
        <f>'[1]RC-1(PY)'!Y318</f>
        <v>0</v>
      </c>
      <c r="Z318" s="1">
        <f>'[1]RC-1(PY)'!Z318</f>
        <v>0</v>
      </c>
      <c r="AA318" s="1">
        <f>'[1]RC-1(PY)'!AA318</f>
        <v>600</v>
      </c>
      <c r="AB318" s="1">
        <f>'[1]RC-1(PY)'!AB318</f>
        <v>36.239899999999999</v>
      </c>
      <c r="AC318" s="1">
        <f>'[1]RC-1(PY)'!AC318</f>
        <v>32.795200000000001</v>
      </c>
      <c r="AD318" s="1">
        <f>'[1]RC-1(PY)'!AD318</f>
        <v>20</v>
      </c>
      <c r="AE318" s="1">
        <f>'[1]RC-1(PY)'!AE318</f>
        <v>36.239899999999999</v>
      </c>
      <c r="AF318" s="1">
        <f>'[1]RC-1(PY)'!AF318</f>
        <v>4</v>
      </c>
      <c r="AG318" s="1">
        <f>'[1]RC-1(PY)'!AG318</f>
        <v>4</v>
      </c>
      <c r="AH318" s="1">
        <f>'[1]RC-1(PY)'!AH318</f>
        <v>4</v>
      </c>
      <c r="AI318" s="1">
        <f>'[1]RC-1(PY)'!AI318</f>
        <v>0</v>
      </c>
    </row>
    <row r="319" spans="1:35" x14ac:dyDescent="0.3">
      <c r="A319" s="1">
        <f>'[1]RC-1(PY)'!A319</f>
        <v>1</v>
      </c>
      <c r="B319" s="1">
        <f>'[1]RC-1(PY)'!B319</f>
        <v>2</v>
      </c>
      <c r="C319" s="1">
        <f>'[1]RC-1(PY)'!C319</f>
        <v>2024</v>
      </c>
      <c r="D319" s="1">
        <f>'[1]RC-1(PY)'!D319</f>
        <v>4</v>
      </c>
      <c r="E319" s="1">
        <f>'[1]RC-1(PY)'!E319</f>
        <v>340</v>
      </c>
      <c r="F319" s="1">
        <f>'[1]RC-1(PY)'!F319</f>
        <v>290</v>
      </c>
      <c r="G319" s="1">
        <f>'[1]RC-1(PY)'!G319</f>
        <v>24</v>
      </c>
      <c r="H319" s="1">
        <f>'[1]RC-1(PY)'!H319</f>
        <v>9</v>
      </c>
      <c r="I319" s="1">
        <f>'[1]RC-1(PY)'!I319</f>
        <v>1</v>
      </c>
      <c r="J319" s="1">
        <f>'[1]RC-1(PY)'!J319</f>
        <v>1</v>
      </c>
      <c r="K319" s="1">
        <f>'[1]RC-1(PY)'!K319</f>
        <v>3</v>
      </c>
      <c r="L319" s="1">
        <f>'[1]RC-1(PY)'!L319</f>
        <v>1</v>
      </c>
      <c r="M319" s="1">
        <f>'[1]RC-1(PY)'!M319</f>
        <v>1</v>
      </c>
      <c r="N319" s="1">
        <f>'[1]RC-1(PY)'!N319</f>
        <v>4</v>
      </c>
      <c r="O319" s="1">
        <f>'[1]RC-1(PY)'!O319</f>
        <v>9</v>
      </c>
      <c r="P319" s="1">
        <f>'[1]RC-1(PY)'!P319</f>
        <v>0</v>
      </c>
      <c r="Q319" s="1">
        <f>'[1]RC-1(PY)'!Q319</f>
        <v>0</v>
      </c>
      <c r="R319" s="1">
        <f>'[1]RC-1(PY)'!R319</f>
        <v>101</v>
      </c>
      <c r="S319" s="1">
        <f>'[1]RC-1(PY)'!S319</f>
        <v>3</v>
      </c>
      <c r="T319" s="1">
        <f>'[1]RC-1(PY)'!T319</f>
        <v>6</v>
      </c>
      <c r="U319" s="1">
        <f>'[1]RC-1(PY)'!U319</f>
        <v>0</v>
      </c>
      <c r="V319" s="1">
        <f>'[1]RC-1(PY)'!V319</f>
        <v>0</v>
      </c>
      <c r="W319" s="1">
        <f>'[1]RC-1(PY)'!W319</f>
        <v>1001</v>
      </c>
      <c r="X319" s="1">
        <f>'[1]RC-1(PY)'!X319</f>
        <v>8</v>
      </c>
      <c r="Y319" s="1">
        <f>'[1]RC-1(PY)'!Y319</f>
        <v>0</v>
      </c>
      <c r="Z319" s="1">
        <f>'[1]RC-1(PY)'!Z319</f>
        <v>0</v>
      </c>
      <c r="AA319" s="1">
        <f>'[1]RC-1(PY)'!AA319</f>
        <v>1412</v>
      </c>
      <c r="AB319" s="1">
        <f>'[1]RC-1(PY)'!AB319</f>
        <v>2677.5313999999998</v>
      </c>
      <c r="AC319" s="1">
        <f>'[1]RC-1(PY)'!AC319</f>
        <v>19.698399999999999</v>
      </c>
      <c r="AD319" s="1">
        <f>'[1]RC-1(PY)'!AD319</f>
        <v>20</v>
      </c>
      <c r="AE319" s="1">
        <f>'[1]RC-1(PY)'!AE319</f>
        <v>22.136700000000001</v>
      </c>
      <c r="AF319" s="1">
        <f>'[1]RC-1(PY)'!AF319</f>
        <v>4</v>
      </c>
      <c r="AG319" s="1">
        <f>'[1]RC-1(PY)'!AG319</f>
        <v>4</v>
      </c>
      <c r="AH319" s="1">
        <f>'[1]RC-1(PY)'!AH319</f>
        <v>4</v>
      </c>
      <c r="AI319" s="1">
        <f>'[1]RC-1(PY)'!AI319</f>
        <v>0</v>
      </c>
    </row>
    <row r="320" spans="1:35" x14ac:dyDescent="0.3">
      <c r="A320" s="1">
        <f>'[1]RC-1(PY)'!A320</f>
        <v>1</v>
      </c>
      <c r="B320" s="1">
        <f>'[1]RC-1(PY)'!B320</f>
        <v>2</v>
      </c>
      <c r="C320" s="1">
        <f>'[1]RC-1(PY)'!C320</f>
        <v>2024</v>
      </c>
      <c r="D320" s="1">
        <f>'[1]RC-1(PY)'!D320</f>
        <v>4</v>
      </c>
      <c r="E320" s="1">
        <f>'[1]RC-1(PY)'!E320</f>
        <v>340</v>
      </c>
      <c r="F320" s="1">
        <f>'[1]RC-1(PY)'!F320</f>
        <v>290</v>
      </c>
      <c r="G320" s="1">
        <f>'[1]RC-1(PY)'!G320</f>
        <v>24</v>
      </c>
      <c r="H320" s="1">
        <f>'[1]RC-1(PY)'!H320</f>
        <v>10</v>
      </c>
      <c r="I320" s="1">
        <f>'[1]RC-1(PY)'!I320</f>
        <v>1</v>
      </c>
      <c r="J320" s="1">
        <f>'[1]RC-1(PY)'!J320</f>
        <v>1</v>
      </c>
      <c r="K320" s="1">
        <f>'[1]RC-1(PY)'!K320</f>
        <v>3</v>
      </c>
      <c r="L320" s="1">
        <f>'[1]RC-1(PY)'!L320</f>
        <v>4</v>
      </c>
      <c r="M320" s="1">
        <f>'[1]RC-1(PY)'!M320</f>
        <v>1</v>
      </c>
      <c r="N320" s="1">
        <f>'[1]RC-1(PY)'!N320</f>
        <v>1</v>
      </c>
      <c r="O320" s="1">
        <f>'[1]RC-1(PY)'!O320</f>
        <v>5</v>
      </c>
      <c r="P320" s="1">
        <f>'[1]RC-1(PY)'!P320</f>
        <v>1</v>
      </c>
      <c r="Q320" s="1">
        <f>'[1]RC-1(PY)'!Q320</f>
        <v>1</v>
      </c>
      <c r="R320" s="1">
        <f>'[1]RC-1(PY)'!R320</f>
        <v>101</v>
      </c>
      <c r="S320" s="1">
        <f>'[1]RC-1(PY)'!S320</f>
        <v>3</v>
      </c>
      <c r="T320" s="1">
        <f>'[1]RC-1(PY)'!T320</f>
        <v>4</v>
      </c>
      <c r="U320" s="1">
        <f>'[1]RC-1(PY)'!U320</f>
        <v>0</v>
      </c>
      <c r="V320" s="1">
        <f>'[1]RC-1(PY)'!V320</f>
        <v>0</v>
      </c>
      <c r="W320" s="1">
        <f>'[1]RC-1(PY)'!W320</f>
        <v>1001</v>
      </c>
      <c r="X320" s="1">
        <f>'[1]RC-1(PY)'!X320</f>
        <v>8</v>
      </c>
      <c r="Y320" s="1">
        <f>'[1]RC-1(PY)'!Y320</f>
        <v>0</v>
      </c>
      <c r="Z320" s="1">
        <f>'[1]RC-1(PY)'!Z320</f>
        <v>0</v>
      </c>
      <c r="AA320" s="1">
        <f>'[1]RC-1(PY)'!AA320</f>
        <v>213</v>
      </c>
      <c r="AB320" s="1">
        <f>'[1]RC-1(PY)'!AB320</f>
        <v>59.078400000000002</v>
      </c>
      <c r="AC320" s="1">
        <f>'[1]RC-1(PY)'!AC320</f>
        <v>23.192</v>
      </c>
      <c r="AD320" s="1">
        <f>'[1]RC-1(PY)'!AD320</f>
        <v>20</v>
      </c>
      <c r="AE320" s="1">
        <f>'[1]RC-1(PY)'!AE320</f>
        <v>24.881399999999999</v>
      </c>
      <c r="AF320" s="1">
        <f>'[1]RC-1(PY)'!AF320</f>
        <v>4</v>
      </c>
      <c r="AG320" s="1">
        <f>'[1]RC-1(PY)'!AG320</f>
        <v>4</v>
      </c>
      <c r="AH320" s="1">
        <f>'[1]RC-1(PY)'!AH320</f>
        <v>4</v>
      </c>
      <c r="AI320" s="1">
        <f>'[1]RC-1(PY)'!AI320</f>
        <v>0</v>
      </c>
    </row>
    <row r="321" spans="1:35" x14ac:dyDescent="0.3">
      <c r="A321" s="1">
        <f>'[1]RC-1(PY)'!A321</f>
        <v>1</v>
      </c>
      <c r="B321" s="1">
        <f>'[1]RC-1(PY)'!B321</f>
        <v>2</v>
      </c>
      <c r="C321" s="1">
        <f>'[1]RC-1(PY)'!C321</f>
        <v>2024</v>
      </c>
      <c r="D321" s="1">
        <f>'[1]RC-1(PY)'!D321</f>
        <v>4</v>
      </c>
      <c r="E321" s="1">
        <f>'[1]RC-1(PY)'!E321</f>
        <v>340</v>
      </c>
      <c r="F321" s="1">
        <f>'[1]RC-1(PY)'!F321</f>
        <v>290</v>
      </c>
      <c r="G321" s="1">
        <f>'[1]RC-1(PY)'!G321</f>
        <v>24</v>
      </c>
      <c r="H321" s="1">
        <f>'[1]RC-1(PY)'!H321</f>
        <v>11</v>
      </c>
      <c r="I321" s="1">
        <f>'[1]RC-1(PY)'!I321</f>
        <v>1</v>
      </c>
      <c r="J321" s="1">
        <f>'[1]RC-1(PY)'!J321</f>
        <v>1</v>
      </c>
      <c r="K321" s="1">
        <f>'[1]RC-1(PY)'!K321</f>
        <v>1</v>
      </c>
      <c r="L321" s="1">
        <f>'[1]RC-1(PY)'!L321</f>
        <v>1</v>
      </c>
      <c r="M321" s="1">
        <f>'[1]RC-1(PY)'!M321</f>
        <v>1</v>
      </c>
      <c r="N321" s="1">
        <f>'[1]RC-1(PY)'!N321</f>
        <v>1</v>
      </c>
      <c r="O321" s="1">
        <f>'[1]RC-1(PY)'!O321</f>
        <v>5</v>
      </c>
      <c r="P321" s="1">
        <f>'[1]RC-1(PY)'!P321</f>
        <v>1</v>
      </c>
      <c r="Q321" s="1">
        <f>'[1]RC-1(PY)'!Q321</f>
        <v>1</v>
      </c>
      <c r="R321" s="1">
        <f>'[1]RC-1(PY)'!R321</f>
        <v>101</v>
      </c>
      <c r="S321" s="1">
        <f>'[1]RC-1(PY)'!S321</f>
        <v>1</v>
      </c>
      <c r="T321" s="1">
        <f>'[1]RC-1(PY)'!T321</f>
        <v>1</v>
      </c>
      <c r="U321" s="1">
        <f>'[1]RC-1(PY)'!U321</f>
        <v>1</v>
      </c>
      <c r="V321" s="1">
        <f>'[1]RC-1(PY)'!V321</f>
        <v>1</v>
      </c>
      <c r="W321" s="1">
        <f>'[1]RC-1(PY)'!W321</f>
        <v>1001</v>
      </c>
      <c r="X321" s="1">
        <f>'[1]RC-1(PY)'!X321</f>
        <v>2</v>
      </c>
      <c r="Y321" s="1">
        <f>'[1]RC-1(PY)'!Y321</f>
        <v>1</v>
      </c>
      <c r="Z321" s="1">
        <f>'[1]RC-1(PY)'!Z321</f>
        <v>1</v>
      </c>
      <c r="AA321" s="1">
        <f>'[1]RC-1(PY)'!AA321</f>
        <v>2727</v>
      </c>
      <c r="AB321" s="1">
        <f>'[1]RC-1(PY)'!AB321</f>
        <v>3646.3762000000002</v>
      </c>
      <c r="AC321" s="1">
        <f>'[1]RC-1(PY)'!AC321</f>
        <v>20.1524</v>
      </c>
      <c r="AD321" s="1">
        <f>'[1]RC-1(PY)'!AD321</f>
        <v>20</v>
      </c>
      <c r="AE321" s="1">
        <f>'[1]RC-1(PY)'!AE321</f>
        <v>33.819400000000002</v>
      </c>
      <c r="AF321" s="1">
        <f>'[1]RC-1(PY)'!AF321</f>
        <v>4</v>
      </c>
      <c r="AG321" s="1">
        <f>'[1]RC-1(PY)'!AG321</f>
        <v>4</v>
      </c>
      <c r="AH321" s="1">
        <f>'[1]RC-1(PY)'!AH321</f>
        <v>4</v>
      </c>
      <c r="AI321" s="1">
        <f>'[1]RC-1(PY)'!AI321</f>
        <v>0</v>
      </c>
    </row>
    <row r="322" spans="1:35" x14ac:dyDescent="0.3">
      <c r="A322" s="1">
        <f>'[1]RC-1(PY)'!A322</f>
        <v>1</v>
      </c>
      <c r="B322" s="1">
        <f>'[1]RC-1(PY)'!B322</f>
        <v>2</v>
      </c>
      <c r="C322" s="1">
        <f>'[1]RC-1(PY)'!C322</f>
        <v>2024</v>
      </c>
      <c r="D322" s="1">
        <f>'[1]RC-1(PY)'!D322</f>
        <v>4</v>
      </c>
      <c r="E322" s="1">
        <f>'[1]RC-1(PY)'!E322</f>
        <v>340</v>
      </c>
      <c r="F322" s="1">
        <f>'[1]RC-1(PY)'!F322</f>
        <v>290</v>
      </c>
      <c r="G322" s="1">
        <f>'[1]RC-1(PY)'!G322</f>
        <v>24</v>
      </c>
      <c r="H322" s="1">
        <f>'[1]RC-1(PY)'!H322</f>
        <v>12</v>
      </c>
      <c r="I322" s="1">
        <f>'[1]RC-1(PY)'!I322</f>
        <v>1</v>
      </c>
      <c r="J322" s="1">
        <f>'[1]RC-1(PY)'!J322</f>
        <v>1</v>
      </c>
      <c r="K322" s="1">
        <f>'[1]RC-1(PY)'!K322</f>
        <v>3</v>
      </c>
      <c r="L322" s="1">
        <f>'[1]RC-1(PY)'!L322</f>
        <v>3</v>
      </c>
      <c r="M322" s="1">
        <f>'[1]RC-1(PY)'!M322</f>
        <v>1</v>
      </c>
      <c r="N322" s="1">
        <f>'[1]RC-1(PY)'!N322</f>
        <v>1</v>
      </c>
      <c r="O322" s="1">
        <f>'[1]RC-1(PY)'!O322</f>
        <v>5</v>
      </c>
      <c r="P322" s="1">
        <f>'[1]RC-1(PY)'!P322</f>
        <v>1</v>
      </c>
      <c r="Q322" s="1">
        <f>'[1]RC-1(PY)'!Q322</f>
        <v>1</v>
      </c>
      <c r="R322" s="1">
        <f>'[1]RC-1(PY)'!R322</f>
        <v>101</v>
      </c>
      <c r="S322" s="1">
        <f>'[1]RC-1(PY)'!S322</f>
        <v>3</v>
      </c>
      <c r="T322" s="1">
        <f>'[1]RC-1(PY)'!T322</f>
        <v>4</v>
      </c>
      <c r="U322" s="1">
        <f>'[1]RC-1(PY)'!U322</f>
        <v>0</v>
      </c>
      <c r="V322" s="1">
        <f>'[1]RC-1(PY)'!V322</f>
        <v>0</v>
      </c>
      <c r="W322" s="1">
        <f>'[1]RC-1(PY)'!W322</f>
        <v>1001</v>
      </c>
      <c r="X322" s="1">
        <f>'[1]RC-1(PY)'!X322</f>
        <v>8</v>
      </c>
      <c r="Y322" s="1">
        <f>'[1]RC-1(PY)'!Y322</f>
        <v>0</v>
      </c>
      <c r="Z322" s="1">
        <f>'[1]RC-1(PY)'!Z322</f>
        <v>0</v>
      </c>
      <c r="AA322" s="1">
        <f>'[1]RC-1(PY)'!AA322</f>
        <v>542</v>
      </c>
      <c r="AB322" s="1">
        <f>'[1]RC-1(PY)'!AB322</f>
        <v>721.53</v>
      </c>
      <c r="AC322" s="1">
        <f>'[1]RC-1(PY)'!AC322</f>
        <v>21.149799999999999</v>
      </c>
      <c r="AD322" s="1">
        <f>'[1]RC-1(PY)'!AD322</f>
        <v>20</v>
      </c>
      <c r="AE322" s="1">
        <f>'[1]RC-1(PY)'!AE322</f>
        <v>21.3398</v>
      </c>
      <c r="AF322" s="1">
        <f>'[1]RC-1(PY)'!AF322</f>
        <v>4</v>
      </c>
      <c r="AG322" s="1">
        <f>'[1]RC-1(PY)'!AG322</f>
        <v>4</v>
      </c>
      <c r="AH322" s="1">
        <f>'[1]RC-1(PY)'!AH322</f>
        <v>4</v>
      </c>
      <c r="AI322" s="1">
        <f>'[1]RC-1(PY)'!AI322</f>
        <v>0</v>
      </c>
    </row>
    <row r="323" spans="1:35" x14ac:dyDescent="0.3">
      <c r="A323" s="1">
        <f>'[1]RC-1(PY)'!A323</f>
        <v>1</v>
      </c>
      <c r="B323" s="1">
        <f>'[1]RC-1(PY)'!B323</f>
        <v>2</v>
      </c>
      <c r="C323" s="1">
        <f>'[1]RC-1(PY)'!C323</f>
        <v>2024</v>
      </c>
      <c r="D323" s="1">
        <f>'[1]RC-1(PY)'!D323</f>
        <v>4</v>
      </c>
      <c r="E323" s="1">
        <f>'[1]RC-1(PY)'!E323</f>
        <v>340</v>
      </c>
      <c r="F323" s="1">
        <f>'[1]RC-1(PY)'!F323</f>
        <v>290</v>
      </c>
      <c r="G323" s="1">
        <f>'[1]RC-1(PY)'!G323</f>
        <v>24</v>
      </c>
      <c r="H323" s="1">
        <f>'[1]RC-1(PY)'!H323</f>
        <v>13</v>
      </c>
      <c r="I323" s="1">
        <f>'[1]RC-1(PY)'!I323</f>
        <v>1</v>
      </c>
      <c r="J323" s="1">
        <f>'[1]RC-1(PY)'!J323</f>
        <v>1</v>
      </c>
      <c r="K323" s="1">
        <f>'[1]RC-1(PY)'!K323</f>
        <v>3</v>
      </c>
      <c r="L323" s="1">
        <f>'[1]RC-1(PY)'!L323</f>
        <v>2</v>
      </c>
      <c r="M323" s="1">
        <f>'[1]RC-1(PY)'!M323</f>
        <v>1</v>
      </c>
      <c r="N323" s="1">
        <f>'[1]RC-1(PY)'!N323</f>
        <v>1</v>
      </c>
      <c r="O323" s="1">
        <f>'[1]RC-1(PY)'!O323</f>
        <v>5</v>
      </c>
      <c r="P323" s="1">
        <f>'[1]RC-1(PY)'!P323</f>
        <v>1</v>
      </c>
      <c r="Q323" s="1">
        <f>'[1]RC-1(PY)'!Q323</f>
        <v>1</v>
      </c>
      <c r="R323" s="1">
        <f>'[1]RC-1(PY)'!R323</f>
        <v>101</v>
      </c>
      <c r="S323" s="1">
        <f>'[1]RC-1(PY)'!S323</f>
        <v>3</v>
      </c>
      <c r="T323" s="1">
        <f>'[1]RC-1(PY)'!T323</f>
        <v>4</v>
      </c>
      <c r="U323" s="1">
        <f>'[1]RC-1(PY)'!U323</f>
        <v>0</v>
      </c>
      <c r="V323" s="1">
        <f>'[1]RC-1(PY)'!V323</f>
        <v>0</v>
      </c>
      <c r="W323" s="1">
        <f>'[1]RC-1(PY)'!W323</f>
        <v>1001</v>
      </c>
      <c r="X323" s="1">
        <f>'[1]RC-1(PY)'!X323</f>
        <v>8</v>
      </c>
      <c r="Y323" s="1">
        <f>'[1]RC-1(PY)'!Y323</f>
        <v>0</v>
      </c>
      <c r="Z323" s="1">
        <f>'[1]RC-1(PY)'!Z323</f>
        <v>0</v>
      </c>
      <c r="AA323" s="1">
        <f>'[1]RC-1(PY)'!AA323</f>
        <v>531</v>
      </c>
      <c r="AB323" s="1">
        <f>'[1]RC-1(PY)'!AB323</f>
        <v>686.61199999999997</v>
      </c>
      <c r="AC323" s="1">
        <f>'[1]RC-1(PY)'!AC323</f>
        <v>27.953499999999998</v>
      </c>
      <c r="AD323" s="1">
        <f>'[1]RC-1(PY)'!AD323</f>
        <v>20</v>
      </c>
      <c r="AE323" s="1">
        <f>'[1]RC-1(PY)'!AE323</f>
        <v>27.953499999999998</v>
      </c>
      <c r="AF323" s="1">
        <f>'[1]RC-1(PY)'!AF323</f>
        <v>4</v>
      </c>
      <c r="AG323" s="1">
        <f>'[1]RC-1(PY)'!AG323</f>
        <v>4</v>
      </c>
      <c r="AH323" s="1">
        <f>'[1]RC-1(PY)'!AH323</f>
        <v>4</v>
      </c>
      <c r="AI323" s="1">
        <f>'[1]RC-1(PY)'!AI323</f>
        <v>0</v>
      </c>
    </row>
    <row r="324" spans="1:35" x14ac:dyDescent="0.3">
      <c r="A324" s="1">
        <f>'[1]RC-1(PY)'!A324</f>
        <v>1</v>
      </c>
      <c r="B324" s="1">
        <f>'[1]RC-1(PY)'!B324</f>
        <v>2</v>
      </c>
      <c r="C324" s="1">
        <f>'[1]RC-1(PY)'!C324</f>
        <v>2024</v>
      </c>
      <c r="D324" s="1">
        <f>'[1]RC-1(PY)'!D324</f>
        <v>4</v>
      </c>
      <c r="E324" s="1">
        <f>'[1]RC-1(PY)'!E324</f>
        <v>340</v>
      </c>
      <c r="F324" s="1">
        <f>'[1]RC-1(PY)'!F324</f>
        <v>290</v>
      </c>
      <c r="G324" s="1">
        <f>'[1]RC-1(PY)'!G324</f>
        <v>24</v>
      </c>
      <c r="H324" s="1">
        <f>'[1]RC-1(PY)'!H324</f>
        <v>14</v>
      </c>
      <c r="I324" s="1">
        <f>'[1]RC-1(PY)'!I324</f>
        <v>1</v>
      </c>
      <c r="J324" s="1">
        <f>'[1]RC-1(PY)'!J324</f>
        <v>1</v>
      </c>
      <c r="K324" s="1">
        <f>'[1]RC-1(PY)'!K324</f>
        <v>3</v>
      </c>
      <c r="L324" s="1">
        <f>'[1]RC-1(PY)'!L324</f>
        <v>3</v>
      </c>
      <c r="M324" s="1">
        <f>'[1]RC-1(PY)'!M324</f>
        <v>2</v>
      </c>
      <c r="N324" s="1">
        <f>'[1]RC-1(PY)'!N324</f>
        <v>1</v>
      </c>
      <c r="O324" s="1">
        <f>'[1]RC-1(PY)'!O324</f>
        <v>5</v>
      </c>
      <c r="P324" s="1">
        <f>'[1]RC-1(PY)'!P324</f>
        <v>1</v>
      </c>
      <c r="Q324" s="1">
        <f>'[1]RC-1(PY)'!Q324</f>
        <v>1</v>
      </c>
      <c r="R324" s="1">
        <f>'[1]RC-1(PY)'!R324</f>
        <v>101</v>
      </c>
      <c r="S324" s="1">
        <f>'[1]RC-1(PY)'!S324</f>
        <v>3</v>
      </c>
      <c r="T324" s="1">
        <f>'[1]RC-1(PY)'!T324</f>
        <v>4</v>
      </c>
      <c r="U324" s="1">
        <f>'[1]RC-1(PY)'!U324</f>
        <v>0</v>
      </c>
      <c r="V324" s="1">
        <f>'[1]RC-1(PY)'!V324</f>
        <v>0</v>
      </c>
      <c r="W324" s="1">
        <f>'[1]RC-1(PY)'!W324</f>
        <v>1001</v>
      </c>
      <c r="X324" s="1">
        <f>'[1]RC-1(PY)'!X324</f>
        <v>8</v>
      </c>
      <c r="Y324" s="1">
        <f>'[1]RC-1(PY)'!Y324</f>
        <v>0</v>
      </c>
      <c r="Z324" s="1">
        <f>'[1]RC-1(PY)'!Z324</f>
        <v>0</v>
      </c>
      <c r="AA324" s="1">
        <f>'[1]RC-1(PY)'!AA324</f>
        <v>348</v>
      </c>
      <c r="AB324" s="1">
        <f>'[1]RC-1(PY)'!AB324</f>
        <v>737.22490000000005</v>
      </c>
      <c r="AC324" s="1">
        <f>'[1]RC-1(PY)'!AC324</f>
        <v>36.421300000000002</v>
      </c>
      <c r="AD324" s="1">
        <f>'[1]RC-1(PY)'!AD324</f>
        <v>20</v>
      </c>
      <c r="AE324" s="1">
        <f>'[1]RC-1(PY)'!AE324</f>
        <v>36.421300000000002</v>
      </c>
      <c r="AF324" s="1">
        <f>'[1]RC-1(PY)'!AF324</f>
        <v>4</v>
      </c>
      <c r="AG324" s="1">
        <f>'[1]RC-1(PY)'!AG324</f>
        <v>4</v>
      </c>
      <c r="AH324" s="1">
        <f>'[1]RC-1(PY)'!AH324</f>
        <v>4</v>
      </c>
      <c r="AI324" s="1">
        <f>'[1]RC-1(PY)'!AI324</f>
        <v>0</v>
      </c>
    </row>
    <row r="325" spans="1:35" x14ac:dyDescent="0.3">
      <c r="A325" s="1">
        <f>'[1]RC-1(PY)'!A325</f>
        <v>1</v>
      </c>
      <c r="B325" s="1">
        <f>'[1]RC-1(PY)'!B325</f>
        <v>2</v>
      </c>
      <c r="C325" s="1">
        <f>'[1]RC-1(PY)'!C325</f>
        <v>2024</v>
      </c>
      <c r="D325" s="1">
        <f>'[1]RC-1(PY)'!D325</f>
        <v>4</v>
      </c>
      <c r="E325" s="1">
        <f>'[1]RC-1(PY)'!E325</f>
        <v>340</v>
      </c>
      <c r="F325" s="1">
        <f>'[1]RC-1(PY)'!F325</f>
        <v>290</v>
      </c>
      <c r="G325" s="1">
        <f>'[1]RC-1(PY)'!G325</f>
        <v>24</v>
      </c>
      <c r="H325" s="1">
        <f>'[1]RC-1(PY)'!H325</f>
        <v>15</v>
      </c>
      <c r="I325" s="1">
        <f>'[1]RC-1(PY)'!I325</f>
        <v>1</v>
      </c>
      <c r="J325" s="1">
        <f>'[1]RC-1(PY)'!J325</f>
        <v>1</v>
      </c>
      <c r="K325" s="1">
        <f>'[1]RC-1(PY)'!K325</f>
        <v>3</v>
      </c>
      <c r="L325" s="1">
        <f>'[1]RC-1(PY)'!L325</f>
        <v>2</v>
      </c>
      <c r="M325" s="1">
        <f>'[1]RC-1(PY)'!M325</f>
        <v>1</v>
      </c>
      <c r="N325" s="1">
        <f>'[1]RC-1(PY)'!N325</f>
        <v>4</v>
      </c>
      <c r="O325" s="1">
        <f>'[1]RC-1(PY)'!O325</f>
        <v>9</v>
      </c>
      <c r="P325" s="1">
        <f>'[1]RC-1(PY)'!P325</f>
        <v>0</v>
      </c>
      <c r="Q325" s="1">
        <f>'[1]RC-1(PY)'!Q325</f>
        <v>0</v>
      </c>
      <c r="R325" s="1">
        <f>'[1]RC-1(PY)'!R325</f>
        <v>101</v>
      </c>
      <c r="S325" s="1">
        <f>'[1]RC-1(PY)'!S325</f>
        <v>3</v>
      </c>
      <c r="T325" s="1">
        <f>'[1]RC-1(PY)'!T325</f>
        <v>4</v>
      </c>
      <c r="U325" s="1">
        <f>'[1]RC-1(PY)'!U325</f>
        <v>0</v>
      </c>
      <c r="V325" s="1">
        <f>'[1]RC-1(PY)'!V325</f>
        <v>0</v>
      </c>
      <c r="W325" s="1">
        <f>'[1]RC-1(PY)'!W325</f>
        <v>1001</v>
      </c>
      <c r="X325" s="1">
        <f>'[1]RC-1(PY)'!X325</f>
        <v>8</v>
      </c>
      <c r="Y325" s="1">
        <f>'[1]RC-1(PY)'!Y325</f>
        <v>0</v>
      </c>
      <c r="Z325" s="1">
        <f>'[1]RC-1(PY)'!Z325</f>
        <v>0</v>
      </c>
      <c r="AA325" s="1">
        <f>'[1]RC-1(PY)'!AA325</f>
        <v>971</v>
      </c>
      <c r="AB325" s="1">
        <f>'[1]RC-1(PY)'!AB325</f>
        <v>1070</v>
      </c>
      <c r="AC325" s="1">
        <f>'[1]RC-1(PY)'!AC325</f>
        <v>21.1143</v>
      </c>
      <c r="AD325" s="1">
        <f>'[1]RC-1(PY)'!AD325</f>
        <v>20</v>
      </c>
      <c r="AE325" s="1">
        <f>'[1]RC-1(PY)'!AE325</f>
        <v>21.1143</v>
      </c>
      <c r="AF325" s="1">
        <f>'[1]RC-1(PY)'!AF325</f>
        <v>4</v>
      </c>
      <c r="AG325" s="1">
        <f>'[1]RC-1(PY)'!AG325</f>
        <v>4</v>
      </c>
      <c r="AH325" s="1">
        <f>'[1]RC-1(PY)'!AH325</f>
        <v>4</v>
      </c>
      <c r="AI325" s="1">
        <f>'[1]RC-1(PY)'!AI325</f>
        <v>0</v>
      </c>
    </row>
    <row r="326" spans="1:35" x14ac:dyDescent="0.3">
      <c r="A326" s="1">
        <f>'[1]RC-1(PY)'!A326</f>
        <v>1</v>
      </c>
      <c r="B326" s="1">
        <f>'[1]RC-1(PY)'!B326</f>
        <v>2</v>
      </c>
      <c r="C326" s="1">
        <f>'[1]RC-1(PY)'!C326</f>
        <v>2024</v>
      </c>
      <c r="D326" s="1">
        <f>'[1]RC-1(PY)'!D326</f>
        <v>4</v>
      </c>
      <c r="E326" s="1">
        <f>'[1]RC-1(PY)'!E326</f>
        <v>340</v>
      </c>
      <c r="F326" s="1">
        <f>'[1]RC-1(PY)'!F326</f>
        <v>290</v>
      </c>
      <c r="G326" s="1">
        <f>'[1]RC-1(PY)'!G326</f>
        <v>24</v>
      </c>
      <c r="H326" s="1">
        <f>'[1]RC-1(PY)'!H326</f>
        <v>16</v>
      </c>
      <c r="I326" s="1">
        <f>'[1]RC-1(PY)'!I326</f>
        <v>1</v>
      </c>
      <c r="J326" s="1">
        <f>'[1]RC-1(PY)'!J326</f>
        <v>1</v>
      </c>
      <c r="K326" s="1">
        <f>'[1]RC-1(PY)'!K326</f>
        <v>3</v>
      </c>
      <c r="L326" s="1">
        <f>'[1]RC-1(PY)'!L326</f>
        <v>1</v>
      </c>
      <c r="M326" s="1">
        <f>'[1]RC-1(PY)'!M326</f>
        <v>1</v>
      </c>
      <c r="N326" s="1">
        <f>'[1]RC-1(PY)'!N326</f>
        <v>1</v>
      </c>
      <c r="O326" s="1">
        <f>'[1]RC-1(PY)'!O326</f>
        <v>5</v>
      </c>
      <c r="P326" s="1">
        <f>'[1]RC-1(PY)'!P326</f>
        <v>1</v>
      </c>
      <c r="Q326" s="1">
        <f>'[1]RC-1(PY)'!Q326</f>
        <v>1</v>
      </c>
      <c r="R326" s="1">
        <f>'[1]RC-1(PY)'!R326</f>
        <v>101</v>
      </c>
      <c r="S326" s="1">
        <f>'[1]RC-1(PY)'!S326</f>
        <v>3</v>
      </c>
      <c r="T326" s="1">
        <f>'[1]RC-1(PY)'!T326</f>
        <v>4</v>
      </c>
      <c r="U326" s="1">
        <f>'[1]RC-1(PY)'!U326</f>
        <v>0</v>
      </c>
      <c r="V326" s="1">
        <f>'[1]RC-1(PY)'!V326</f>
        <v>0</v>
      </c>
      <c r="W326" s="1">
        <f>'[1]RC-1(PY)'!W326</f>
        <v>1001</v>
      </c>
      <c r="X326" s="1">
        <f>'[1]RC-1(PY)'!X326</f>
        <v>8</v>
      </c>
      <c r="Y326" s="1">
        <f>'[1]RC-1(PY)'!Y326</f>
        <v>0</v>
      </c>
      <c r="Z326" s="1">
        <f>'[1]RC-1(PY)'!Z326</f>
        <v>0</v>
      </c>
      <c r="AA326" s="1">
        <f>'[1]RC-1(PY)'!AA326</f>
        <v>480</v>
      </c>
      <c r="AB326" s="1">
        <f>'[1]RC-1(PY)'!AB326</f>
        <v>235.41</v>
      </c>
      <c r="AC326" s="1">
        <f>'[1]RC-1(PY)'!AC326</f>
        <v>11.644299999999999</v>
      </c>
      <c r="AD326" s="1">
        <f>'[1]RC-1(PY)'!AD326</f>
        <v>20</v>
      </c>
      <c r="AE326" s="1">
        <f>'[1]RC-1(PY)'!AE326</f>
        <v>11.644299999999999</v>
      </c>
      <c r="AF326" s="1">
        <f>'[1]RC-1(PY)'!AF326</f>
        <v>4</v>
      </c>
      <c r="AG326" s="1">
        <f>'[1]RC-1(PY)'!AG326</f>
        <v>4</v>
      </c>
      <c r="AH326" s="1">
        <f>'[1]RC-1(PY)'!AH326</f>
        <v>4</v>
      </c>
      <c r="AI326" s="1">
        <f>'[1]RC-1(PY)'!AI326</f>
        <v>0</v>
      </c>
    </row>
    <row r="327" spans="1:35" x14ac:dyDescent="0.3">
      <c r="A327" s="1">
        <f>'[1]RC-1(PY)'!A327</f>
        <v>1</v>
      </c>
      <c r="B327" s="1">
        <f>'[1]RC-1(PY)'!B327</f>
        <v>2</v>
      </c>
      <c r="C327" s="1">
        <f>'[1]RC-1(PY)'!C327</f>
        <v>2024</v>
      </c>
      <c r="D327" s="1">
        <f>'[1]RC-1(PY)'!D327</f>
        <v>4</v>
      </c>
      <c r="E327" s="1">
        <f>'[1]RC-1(PY)'!E327</f>
        <v>340</v>
      </c>
      <c r="F327" s="1">
        <f>'[1]RC-1(PY)'!F327</f>
        <v>290</v>
      </c>
      <c r="G327" s="1">
        <f>'[1]RC-1(PY)'!G327</f>
        <v>24</v>
      </c>
      <c r="H327" s="1">
        <f>'[1]RC-1(PY)'!H327</f>
        <v>17</v>
      </c>
      <c r="I327" s="1">
        <f>'[1]RC-1(PY)'!I327</f>
        <v>1</v>
      </c>
      <c r="J327" s="1">
        <f>'[1]RC-1(PY)'!J327</f>
        <v>1</v>
      </c>
      <c r="K327" s="1">
        <f>'[1]RC-1(PY)'!K327</f>
        <v>3</v>
      </c>
      <c r="L327" s="1">
        <f>'[1]RC-1(PY)'!L327</f>
        <v>1</v>
      </c>
      <c r="M327" s="1">
        <f>'[1]RC-1(PY)'!M327</f>
        <v>1</v>
      </c>
      <c r="N327" s="1">
        <f>'[1]RC-1(PY)'!N327</f>
        <v>1</v>
      </c>
      <c r="O327" s="1">
        <f>'[1]RC-1(PY)'!O327</f>
        <v>5</v>
      </c>
      <c r="P327" s="1">
        <f>'[1]RC-1(PY)'!P327</f>
        <v>1</v>
      </c>
      <c r="Q327" s="1">
        <f>'[1]RC-1(PY)'!Q327</f>
        <v>1</v>
      </c>
      <c r="R327" s="1">
        <f>'[1]RC-1(PY)'!R327</f>
        <v>101</v>
      </c>
      <c r="S327" s="1">
        <f>'[1]RC-1(PY)'!S327</f>
        <v>3</v>
      </c>
      <c r="T327" s="1">
        <f>'[1]RC-1(PY)'!T327</f>
        <v>4</v>
      </c>
      <c r="U327" s="1">
        <f>'[1]RC-1(PY)'!U327</f>
        <v>0</v>
      </c>
      <c r="V327" s="1">
        <f>'[1]RC-1(PY)'!V327</f>
        <v>0</v>
      </c>
      <c r="W327" s="1">
        <f>'[1]RC-1(PY)'!W327</f>
        <v>1001</v>
      </c>
      <c r="X327" s="1">
        <f>'[1]RC-1(PY)'!X327</f>
        <v>8</v>
      </c>
      <c r="Y327" s="1">
        <f>'[1]RC-1(PY)'!Y327</f>
        <v>0</v>
      </c>
      <c r="Z327" s="1">
        <f>'[1]RC-1(PY)'!Z327</f>
        <v>0</v>
      </c>
      <c r="AA327" s="1">
        <f>'[1]RC-1(PY)'!AA327</f>
        <v>106</v>
      </c>
      <c r="AB327" s="1">
        <f>'[1]RC-1(PY)'!AB327</f>
        <v>112</v>
      </c>
      <c r="AC327" s="1">
        <f>'[1]RC-1(PY)'!AC327</f>
        <v>12.5091</v>
      </c>
      <c r="AD327" s="1">
        <f>'[1]RC-1(PY)'!AD327</f>
        <v>20</v>
      </c>
      <c r="AE327" s="1">
        <f>'[1]RC-1(PY)'!AE327</f>
        <v>12.5091</v>
      </c>
      <c r="AF327" s="1">
        <f>'[1]RC-1(PY)'!AF327</f>
        <v>4</v>
      </c>
      <c r="AG327" s="1">
        <f>'[1]RC-1(PY)'!AG327</f>
        <v>4</v>
      </c>
      <c r="AH327" s="1">
        <f>'[1]RC-1(PY)'!AH327</f>
        <v>4</v>
      </c>
      <c r="AI327" s="1">
        <f>'[1]RC-1(PY)'!AI327</f>
        <v>0</v>
      </c>
    </row>
    <row r="328" spans="1:35" x14ac:dyDescent="0.3">
      <c r="A328" s="1">
        <f>'[1]RC-1(PY)'!A328</f>
        <v>1</v>
      </c>
      <c r="B328" s="1">
        <f>'[1]RC-1(PY)'!B328</f>
        <v>2</v>
      </c>
      <c r="C328" s="1">
        <f>'[1]RC-1(PY)'!C328</f>
        <v>2024</v>
      </c>
      <c r="D328" s="1">
        <f>'[1]RC-1(PY)'!D328</f>
        <v>4</v>
      </c>
      <c r="E328" s="1">
        <f>'[1]RC-1(PY)'!E328</f>
        <v>340</v>
      </c>
      <c r="F328" s="1">
        <f>'[1]RC-1(PY)'!F328</f>
        <v>290</v>
      </c>
      <c r="G328" s="1">
        <f>'[1]RC-1(PY)'!G328</f>
        <v>24</v>
      </c>
      <c r="H328" s="1">
        <f>'[1]RC-1(PY)'!H328</f>
        <v>18</v>
      </c>
      <c r="I328" s="1">
        <f>'[1]RC-1(PY)'!I328</f>
        <v>1</v>
      </c>
      <c r="J328" s="1">
        <f>'[1]RC-1(PY)'!J328</f>
        <v>1</v>
      </c>
      <c r="K328" s="1">
        <f>'[1]RC-1(PY)'!K328</f>
        <v>3</v>
      </c>
      <c r="L328" s="1">
        <f>'[1]RC-1(PY)'!L328</f>
        <v>2</v>
      </c>
      <c r="M328" s="1">
        <f>'[1]RC-1(PY)'!M328</f>
        <v>1</v>
      </c>
      <c r="N328" s="1">
        <f>'[1]RC-1(PY)'!N328</f>
        <v>1</v>
      </c>
      <c r="O328" s="1">
        <f>'[1]RC-1(PY)'!O328</f>
        <v>5</v>
      </c>
      <c r="P328" s="1">
        <f>'[1]RC-1(PY)'!P328</f>
        <v>0</v>
      </c>
      <c r="Q328" s="1">
        <f>'[1]RC-1(PY)'!Q328</f>
        <v>0</v>
      </c>
      <c r="R328" s="1">
        <f>'[1]RC-1(PY)'!R328</f>
        <v>101</v>
      </c>
      <c r="S328" s="1">
        <f>'[1]RC-1(PY)'!S328</f>
        <v>3</v>
      </c>
      <c r="T328" s="1">
        <f>'[1]RC-1(PY)'!T328</f>
        <v>4</v>
      </c>
      <c r="U328" s="1">
        <f>'[1]RC-1(PY)'!U328</f>
        <v>0</v>
      </c>
      <c r="V328" s="1">
        <f>'[1]RC-1(PY)'!V328</f>
        <v>0</v>
      </c>
      <c r="W328" s="1">
        <f>'[1]RC-1(PY)'!W328</f>
        <v>1001</v>
      </c>
      <c r="X328" s="1">
        <f>'[1]RC-1(PY)'!X328</f>
        <v>8</v>
      </c>
      <c r="Y328" s="1">
        <f>'[1]RC-1(PY)'!Y328</f>
        <v>0</v>
      </c>
      <c r="Z328" s="1">
        <f>'[1]RC-1(PY)'!Z328</f>
        <v>0</v>
      </c>
      <c r="AA328" s="1">
        <f>'[1]RC-1(PY)'!AA328</f>
        <v>362</v>
      </c>
      <c r="AB328" s="1">
        <f>'[1]RC-1(PY)'!AB328</f>
        <v>554</v>
      </c>
      <c r="AC328" s="1">
        <f>'[1]RC-1(PY)'!AC328</f>
        <v>17.3476</v>
      </c>
      <c r="AD328" s="1">
        <f>'[1]RC-1(PY)'!AD328</f>
        <v>20</v>
      </c>
      <c r="AE328" s="1">
        <f>'[1]RC-1(PY)'!AE328</f>
        <v>28.667999999999999</v>
      </c>
      <c r="AF328" s="1">
        <f>'[1]RC-1(PY)'!AF328</f>
        <v>4</v>
      </c>
      <c r="AG328" s="1">
        <f>'[1]RC-1(PY)'!AG328</f>
        <v>4</v>
      </c>
      <c r="AH328" s="1">
        <f>'[1]RC-1(PY)'!AH328</f>
        <v>4</v>
      </c>
      <c r="AI328" s="1">
        <f>'[1]RC-1(PY)'!AI328</f>
        <v>0</v>
      </c>
    </row>
    <row r="329" spans="1:35" x14ac:dyDescent="0.3">
      <c r="A329" s="1">
        <f>'[1]RC-1(PY)'!A329</f>
        <v>1</v>
      </c>
      <c r="B329" s="1">
        <f>'[1]RC-1(PY)'!B329</f>
        <v>2</v>
      </c>
      <c r="C329" s="1">
        <f>'[1]RC-1(PY)'!C329</f>
        <v>2024</v>
      </c>
      <c r="D329" s="1">
        <f>'[1]RC-1(PY)'!D329</f>
        <v>4</v>
      </c>
      <c r="E329" s="1">
        <f>'[1]RC-1(PY)'!E329</f>
        <v>340</v>
      </c>
      <c r="F329" s="1">
        <f>'[1]RC-1(PY)'!F329</f>
        <v>290</v>
      </c>
      <c r="G329" s="1">
        <f>'[1]RC-1(PY)'!G329</f>
        <v>24</v>
      </c>
      <c r="H329" s="1">
        <f>'[1]RC-1(PY)'!H329</f>
        <v>1</v>
      </c>
      <c r="I329" s="1">
        <f>'[1]RC-1(PY)'!I329</f>
        <v>1</v>
      </c>
      <c r="J329" s="1">
        <f>'[1]RC-1(PY)'!J329</f>
        <v>2</v>
      </c>
      <c r="K329" s="1">
        <f>'[1]RC-1(PY)'!K329</f>
        <v>3</v>
      </c>
      <c r="L329" s="1">
        <f>'[1]RC-1(PY)'!L329</f>
        <v>1</v>
      </c>
      <c r="M329" s="1">
        <f>'[1]RC-1(PY)'!M329</f>
        <v>1</v>
      </c>
      <c r="N329" s="1">
        <f>'[1]RC-1(PY)'!N329</f>
        <v>1</v>
      </c>
      <c r="O329" s="1">
        <f>'[1]RC-1(PY)'!O329</f>
        <v>5</v>
      </c>
      <c r="P329" s="1">
        <f>'[1]RC-1(PY)'!P329</f>
        <v>0</v>
      </c>
      <c r="Q329" s="1">
        <f>'[1]RC-1(PY)'!Q329</f>
        <v>0</v>
      </c>
      <c r="R329" s="1">
        <f>'[1]RC-1(PY)'!R329</f>
        <v>101</v>
      </c>
      <c r="S329" s="1">
        <f>'[1]RC-1(PY)'!S329</f>
        <v>3</v>
      </c>
      <c r="T329" s="1">
        <f>'[1]RC-1(PY)'!T329</f>
        <v>4</v>
      </c>
      <c r="U329" s="1">
        <f>'[1]RC-1(PY)'!U329</f>
        <v>0</v>
      </c>
      <c r="V329" s="1">
        <f>'[1]RC-1(PY)'!V329</f>
        <v>0</v>
      </c>
      <c r="W329" s="1">
        <f>'[1]RC-1(PY)'!W329</f>
        <v>1001</v>
      </c>
      <c r="X329" s="1">
        <f>'[1]RC-1(PY)'!X329</f>
        <v>8</v>
      </c>
      <c r="Y329" s="1">
        <f>'[1]RC-1(PY)'!Y329</f>
        <v>0</v>
      </c>
      <c r="Z329" s="1">
        <f>'[1]RC-1(PY)'!Z329</f>
        <v>0</v>
      </c>
      <c r="AA329" s="1">
        <f>'[1]RC-1(PY)'!AA329</f>
        <v>964</v>
      </c>
      <c r="AB329" s="1">
        <f>'[1]RC-1(PY)'!AB329</f>
        <v>63.05</v>
      </c>
      <c r="AC329" s="1">
        <f>'[1]RC-1(PY)'!AC329</f>
        <v>22.82</v>
      </c>
      <c r="AD329" s="1">
        <f>'[1]RC-1(PY)'!AD329</f>
        <v>20</v>
      </c>
      <c r="AE329" s="1">
        <f>'[1]RC-1(PY)'!AE329</f>
        <v>63.02</v>
      </c>
      <c r="AF329" s="1">
        <f>'[1]RC-1(PY)'!AF329</f>
        <v>4</v>
      </c>
      <c r="AG329" s="1">
        <f>'[1]RC-1(PY)'!AG329</f>
        <v>4</v>
      </c>
      <c r="AH329" s="1">
        <f>'[1]RC-1(PY)'!AH329</f>
        <v>4</v>
      </c>
      <c r="AI329" s="1">
        <f>'[1]RC-1(PY)'!AI329</f>
        <v>0</v>
      </c>
    </row>
    <row r="330" spans="1:35" x14ac:dyDescent="0.3">
      <c r="A330" s="1">
        <f>'[1]RC-1(PY)'!A330</f>
        <v>1</v>
      </c>
      <c r="B330" s="1">
        <f>'[1]RC-1(PY)'!B330</f>
        <v>2</v>
      </c>
      <c r="C330" s="1">
        <f>'[1]RC-1(PY)'!C330</f>
        <v>2024</v>
      </c>
      <c r="D330" s="1">
        <f>'[1]RC-1(PY)'!D330</f>
        <v>4</v>
      </c>
      <c r="E330" s="1">
        <f>'[1]RC-1(PY)'!E330</f>
        <v>340</v>
      </c>
      <c r="F330" s="1">
        <f>'[1]RC-1(PY)'!F330</f>
        <v>290</v>
      </c>
      <c r="G330" s="1">
        <f>'[1]RC-1(PY)'!G330</f>
        <v>24</v>
      </c>
      <c r="H330" s="1">
        <f>'[1]RC-1(PY)'!H330</f>
        <v>2</v>
      </c>
      <c r="I330" s="1">
        <f>'[1]RC-1(PY)'!I330</f>
        <v>1</v>
      </c>
      <c r="J330" s="1">
        <f>'[1]RC-1(PY)'!J330</f>
        <v>2</v>
      </c>
      <c r="K330" s="1">
        <f>'[1]RC-1(PY)'!K330</f>
        <v>3</v>
      </c>
      <c r="L330" s="1">
        <f>'[1]RC-1(PY)'!L330</f>
        <v>2</v>
      </c>
      <c r="M330" s="1">
        <f>'[1]RC-1(PY)'!M330</f>
        <v>1</v>
      </c>
      <c r="N330" s="1">
        <f>'[1]RC-1(PY)'!N330</f>
        <v>4</v>
      </c>
      <c r="O330" s="1">
        <f>'[1]RC-1(PY)'!O330</f>
        <v>9</v>
      </c>
      <c r="P330" s="1">
        <f>'[1]RC-1(PY)'!P330</f>
        <v>0</v>
      </c>
      <c r="Q330" s="1">
        <f>'[1]RC-1(PY)'!Q330</f>
        <v>0</v>
      </c>
      <c r="R330" s="1">
        <f>'[1]RC-1(PY)'!R330</f>
        <v>101</v>
      </c>
      <c r="S330" s="1">
        <f>'[1]RC-1(PY)'!S330</f>
        <v>3</v>
      </c>
      <c r="T330" s="1">
        <f>'[1]RC-1(PY)'!T330</f>
        <v>4</v>
      </c>
      <c r="U330" s="1">
        <f>'[1]RC-1(PY)'!U330</f>
        <v>0</v>
      </c>
      <c r="V330" s="1">
        <f>'[1]RC-1(PY)'!V330</f>
        <v>0</v>
      </c>
      <c r="W330" s="1">
        <f>'[1]RC-1(PY)'!W330</f>
        <v>1001</v>
      </c>
      <c r="X330" s="1">
        <f>'[1]RC-1(PY)'!X330</f>
        <v>8</v>
      </c>
      <c r="Y330" s="1">
        <f>'[1]RC-1(PY)'!Y330</f>
        <v>0</v>
      </c>
      <c r="Z330" s="1">
        <f>'[1]RC-1(PY)'!Z330</f>
        <v>0</v>
      </c>
      <c r="AA330" s="1">
        <f>'[1]RC-1(PY)'!AA330</f>
        <v>159</v>
      </c>
      <c r="AB330" s="1">
        <f>'[1]RC-1(PY)'!AB330</f>
        <v>259.39240000000001</v>
      </c>
      <c r="AC330" s="1">
        <f>'[1]RC-1(PY)'!AC330</f>
        <v>34.840000000000003</v>
      </c>
      <c r="AD330" s="1">
        <f>'[1]RC-1(PY)'!AD330</f>
        <v>20</v>
      </c>
      <c r="AE330" s="1">
        <f>'[1]RC-1(PY)'!AE330</f>
        <v>34.840000000000003</v>
      </c>
      <c r="AF330" s="1">
        <f>'[1]RC-1(PY)'!AF330</f>
        <v>4</v>
      </c>
      <c r="AG330" s="1">
        <f>'[1]RC-1(PY)'!AG330</f>
        <v>4</v>
      </c>
      <c r="AH330" s="1">
        <f>'[1]RC-1(PY)'!AH330</f>
        <v>4</v>
      </c>
      <c r="AI330" s="1">
        <f>'[1]RC-1(PY)'!AI330</f>
        <v>0</v>
      </c>
    </row>
    <row r="331" spans="1:35" x14ac:dyDescent="0.3">
      <c r="A331" s="1">
        <f>'[1]RC-1(PY)'!A331</f>
        <v>1</v>
      </c>
      <c r="B331" s="1">
        <f>'[1]RC-1(PY)'!B331</f>
        <v>2</v>
      </c>
      <c r="C331" s="1">
        <f>'[1]RC-1(PY)'!C331</f>
        <v>2024</v>
      </c>
      <c r="D331" s="1">
        <f>'[1]RC-1(PY)'!D331</f>
        <v>4</v>
      </c>
      <c r="E331" s="1">
        <f>'[1]RC-1(PY)'!E331</f>
        <v>340</v>
      </c>
      <c r="F331" s="1">
        <f>'[1]RC-1(PY)'!F331</f>
        <v>290</v>
      </c>
      <c r="G331" s="1">
        <f>'[1]RC-1(PY)'!G331</f>
        <v>24</v>
      </c>
      <c r="H331" s="1">
        <f>'[1]RC-1(PY)'!H331</f>
        <v>3</v>
      </c>
      <c r="I331" s="1">
        <f>'[1]RC-1(PY)'!I331</f>
        <v>1</v>
      </c>
      <c r="J331" s="1">
        <f>'[1]RC-1(PY)'!J331</f>
        <v>2</v>
      </c>
      <c r="K331" s="1">
        <f>'[1]RC-1(PY)'!K331</f>
        <v>3</v>
      </c>
      <c r="L331" s="1">
        <f>'[1]RC-1(PY)'!L331</f>
        <v>1</v>
      </c>
      <c r="M331" s="1">
        <f>'[1]RC-1(PY)'!M331</f>
        <v>1</v>
      </c>
      <c r="N331" s="1">
        <f>'[1]RC-1(PY)'!N331</f>
        <v>4</v>
      </c>
      <c r="O331" s="1">
        <f>'[1]RC-1(PY)'!O331</f>
        <v>9</v>
      </c>
      <c r="P331" s="1">
        <f>'[1]RC-1(PY)'!P331</f>
        <v>0</v>
      </c>
      <c r="Q331" s="1">
        <f>'[1]RC-1(PY)'!Q331</f>
        <v>0</v>
      </c>
      <c r="R331" s="1">
        <f>'[1]RC-1(PY)'!R331</f>
        <v>101</v>
      </c>
      <c r="S331" s="1">
        <f>'[1]RC-1(PY)'!S331</f>
        <v>3</v>
      </c>
      <c r="T331" s="1">
        <f>'[1]RC-1(PY)'!T331</f>
        <v>4</v>
      </c>
      <c r="U331" s="1">
        <f>'[1]RC-1(PY)'!U331</f>
        <v>0</v>
      </c>
      <c r="V331" s="1">
        <f>'[1]RC-1(PY)'!V331</f>
        <v>0</v>
      </c>
      <c r="W331" s="1">
        <f>'[1]RC-1(PY)'!W331</f>
        <v>1001</v>
      </c>
      <c r="X331" s="1">
        <f>'[1]RC-1(PY)'!X331</f>
        <v>8</v>
      </c>
      <c r="Y331" s="1">
        <f>'[1]RC-1(PY)'!Y331</f>
        <v>0</v>
      </c>
      <c r="Z331" s="1">
        <f>'[1]RC-1(PY)'!Z331</f>
        <v>0</v>
      </c>
      <c r="AA331" s="1">
        <f>'[1]RC-1(PY)'!AA331</f>
        <v>556</v>
      </c>
      <c r="AB331" s="1">
        <f>'[1]RC-1(PY)'!AB331</f>
        <v>1657.2</v>
      </c>
      <c r="AC331" s="1">
        <f>'[1]RC-1(PY)'!AC331</f>
        <v>43.470500000000001</v>
      </c>
      <c r="AD331" s="1">
        <f>'[1]RC-1(PY)'!AD331</f>
        <v>20</v>
      </c>
      <c r="AE331" s="1">
        <f>'[1]RC-1(PY)'!AE331</f>
        <v>50.208500000000001</v>
      </c>
      <c r="AF331" s="1">
        <f>'[1]RC-1(PY)'!AF331</f>
        <v>4</v>
      </c>
      <c r="AG331" s="1">
        <f>'[1]RC-1(PY)'!AG331</f>
        <v>4</v>
      </c>
      <c r="AH331" s="1">
        <f>'[1]RC-1(PY)'!AH331</f>
        <v>4</v>
      </c>
      <c r="AI331" s="1">
        <f>'[1]RC-1(PY)'!AI331</f>
        <v>0</v>
      </c>
    </row>
    <row r="332" spans="1:35" x14ac:dyDescent="0.3">
      <c r="A332" s="1">
        <f>'[1]RC-1(PY)'!A332</f>
        <v>1</v>
      </c>
      <c r="B332" s="1">
        <f>'[1]RC-1(PY)'!B332</f>
        <v>2</v>
      </c>
      <c r="C332" s="1">
        <f>'[1]RC-1(PY)'!C332</f>
        <v>2024</v>
      </c>
      <c r="D332" s="1">
        <f>'[1]RC-1(PY)'!D332</f>
        <v>4</v>
      </c>
      <c r="E332" s="1">
        <f>'[1]RC-1(PY)'!E332</f>
        <v>340</v>
      </c>
      <c r="F332" s="1">
        <f>'[1]RC-1(PY)'!F332</f>
        <v>290</v>
      </c>
      <c r="G332" s="1">
        <f>'[1]RC-1(PY)'!G332</f>
        <v>24</v>
      </c>
      <c r="H332" s="1">
        <f>'[1]RC-1(PY)'!H332</f>
        <v>4</v>
      </c>
      <c r="I332" s="1">
        <f>'[1]RC-1(PY)'!I332</f>
        <v>1</v>
      </c>
      <c r="J332" s="1">
        <f>'[1]RC-1(PY)'!J332</f>
        <v>2</v>
      </c>
      <c r="K332" s="1">
        <f>'[1]RC-1(PY)'!K332</f>
        <v>3</v>
      </c>
      <c r="L332" s="1">
        <f>'[1]RC-1(PY)'!L332</f>
        <v>2</v>
      </c>
      <c r="M332" s="1">
        <f>'[1]RC-1(PY)'!M332</f>
        <v>1</v>
      </c>
      <c r="N332" s="1">
        <f>'[1]RC-1(PY)'!N332</f>
        <v>1</v>
      </c>
      <c r="O332" s="1">
        <f>'[1]RC-1(PY)'!O332</f>
        <v>5</v>
      </c>
      <c r="P332" s="1">
        <f>'[1]RC-1(PY)'!P332</f>
        <v>1</v>
      </c>
      <c r="Q332" s="1">
        <f>'[1]RC-1(PY)'!Q332</f>
        <v>0</v>
      </c>
      <c r="R332" s="1">
        <f>'[1]RC-1(PY)'!R332</f>
        <v>101</v>
      </c>
      <c r="S332" s="1">
        <f>'[1]RC-1(PY)'!S332</f>
        <v>3</v>
      </c>
      <c r="T332" s="1">
        <f>'[1]RC-1(PY)'!T332</f>
        <v>4</v>
      </c>
      <c r="U332" s="1">
        <f>'[1]RC-1(PY)'!U332</f>
        <v>0</v>
      </c>
      <c r="V332" s="1">
        <f>'[1]RC-1(PY)'!V332</f>
        <v>0</v>
      </c>
      <c r="W332" s="1">
        <f>'[1]RC-1(PY)'!W332</f>
        <v>1001</v>
      </c>
      <c r="X332" s="1">
        <f>'[1]RC-1(PY)'!X332</f>
        <v>8</v>
      </c>
      <c r="Y332" s="1">
        <f>'[1]RC-1(PY)'!Y332</f>
        <v>0</v>
      </c>
      <c r="Z332" s="1">
        <f>'[1]RC-1(PY)'!Z332</f>
        <v>0</v>
      </c>
      <c r="AA332" s="1">
        <f>'[1]RC-1(PY)'!AA332</f>
        <v>1309</v>
      </c>
      <c r="AB332" s="1">
        <f>'[1]RC-1(PY)'!AB332</f>
        <v>729.9538</v>
      </c>
      <c r="AC332" s="1">
        <f>'[1]RC-1(PY)'!AC332</f>
        <v>5.0732999999999997</v>
      </c>
      <c r="AD332" s="1">
        <f>'[1]RC-1(PY)'!AD332</f>
        <v>20</v>
      </c>
      <c r="AE332" s="1">
        <f>'[1]RC-1(PY)'!AE332</f>
        <v>5.4825999999999997</v>
      </c>
      <c r="AF332" s="1">
        <f>'[1]RC-1(PY)'!AF332</f>
        <v>4</v>
      </c>
      <c r="AG332" s="1">
        <f>'[1]RC-1(PY)'!AG332</f>
        <v>4</v>
      </c>
      <c r="AH332" s="1">
        <f>'[1]RC-1(PY)'!AH332</f>
        <v>4</v>
      </c>
      <c r="AI332" s="1">
        <f>'[1]RC-1(PY)'!AI332</f>
        <v>0</v>
      </c>
    </row>
    <row r="333" spans="1:35" x14ac:dyDescent="0.3">
      <c r="A333" s="1">
        <f>'[1]RC-1(PY)'!A333</f>
        <v>1</v>
      </c>
      <c r="B333" s="1">
        <f>'[1]RC-1(PY)'!B333</f>
        <v>2</v>
      </c>
      <c r="C333" s="1">
        <f>'[1]RC-1(PY)'!C333</f>
        <v>2024</v>
      </c>
      <c r="D333" s="1">
        <f>'[1]RC-1(PY)'!D333</f>
        <v>4</v>
      </c>
      <c r="E333" s="1">
        <f>'[1]RC-1(PY)'!E333</f>
        <v>340</v>
      </c>
      <c r="F333" s="1">
        <f>'[1]RC-1(PY)'!F333</f>
        <v>290</v>
      </c>
      <c r="G333" s="1">
        <f>'[1]RC-1(PY)'!G333</f>
        <v>24</v>
      </c>
      <c r="H333" s="1">
        <f>'[1]RC-1(PY)'!H333</f>
        <v>5</v>
      </c>
      <c r="I333" s="1">
        <f>'[1]RC-1(PY)'!I333</f>
        <v>1</v>
      </c>
      <c r="J333" s="1">
        <f>'[1]RC-1(PY)'!J333</f>
        <v>2</v>
      </c>
      <c r="K333" s="1">
        <f>'[1]RC-1(PY)'!K333</f>
        <v>3</v>
      </c>
      <c r="L333" s="1">
        <f>'[1]RC-1(PY)'!L333</f>
        <v>4</v>
      </c>
      <c r="M333" s="1">
        <f>'[1]RC-1(PY)'!M333</f>
        <v>2</v>
      </c>
      <c r="N333" s="1">
        <f>'[1]RC-1(PY)'!N333</f>
        <v>1</v>
      </c>
      <c r="O333" s="1">
        <f>'[1]RC-1(PY)'!O333</f>
        <v>5</v>
      </c>
      <c r="P333" s="1">
        <f>'[1]RC-1(PY)'!P333</f>
        <v>1</v>
      </c>
      <c r="Q333" s="1">
        <f>'[1]RC-1(PY)'!Q333</f>
        <v>0</v>
      </c>
      <c r="R333" s="1">
        <f>'[1]RC-1(PY)'!R333</f>
        <v>101</v>
      </c>
      <c r="S333" s="1">
        <f>'[1]RC-1(PY)'!S333</f>
        <v>3</v>
      </c>
      <c r="T333" s="1">
        <f>'[1]RC-1(PY)'!T333</f>
        <v>4</v>
      </c>
      <c r="U333" s="1">
        <f>'[1]RC-1(PY)'!U333</f>
        <v>0</v>
      </c>
      <c r="V333" s="1">
        <f>'[1]RC-1(PY)'!V333</f>
        <v>0</v>
      </c>
      <c r="W333" s="1">
        <f>'[1]RC-1(PY)'!W333</f>
        <v>1001</v>
      </c>
      <c r="X333" s="1">
        <f>'[1]RC-1(PY)'!X333</f>
        <v>8</v>
      </c>
      <c r="Y333" s="1">
        <f>'[1]RC-1(PY)'!Y333</f>
        <v>0</v>
      </c>
      <c r="Z333" s="1">
        <f>'[1]RC-1(PY)'!Z333</f>
        <v>0</v>
      </c>
      <c r="AA333" s="1">
        <f>'[1]RC-1(PY)'!AA333</f>
        <v>78</v>
      </c>
      <c r="AB333" s="1">
        <f>'[1]RC-1(PY)'!AB333</f>
        <v>199.39</v>
      </c>
      <c r="AC333" s="1">
        <f>'[1]RC-1(PY)'!AC333</f>
        <v>23.274000000000001</v>
      </c>
      <c r="AD333" s="1">
        <f>'[1]RC-1(PY)'!AD333</f>
        <v>20</v>
      </c>
      <c r="AE333" s="1">
        <f>'[1]RC-1(PY)'!AE333</f>
        <v>28.074000000000002</v>
      </c>
      <c r="AF333" s="1">
        <f>'[1]RC-1(PY)'!AF333</f>
        <v>4</v>
      </c>
      <c r="AG333" s="1">
        <f>'[1]RC-1(PY)'!AG333</f>
        <v>4</v>
      </c>
      <c r="AH333" s="1">
        <f>'[1]RC-1(PY)'!AH333</f>
        <v>4</v>
      </c>
      <c r="AI333" s="1">
        <f>'[1]RC-1(PY)'!AI333</f>
        <v>0</v>
      </c>
    </row>
    <row r="334" spans="1:35" x14ac:dyDescent="0.3">
      <c r="A334" s="1">
        <f>'[1]RC-1(PY)'!A334</f>
        <v>1</v>
      </c>
      <c r="B334" s="1">
        <f>'[1]RC-1(PY)'!B334</f>
        <v>2</v>
      </c>
      <c r="C334" s="1">
        <f>'[1]RC-1(PY)'!C334</f>
        <v>2024</v>
      </c>
      <c r="D334" s="1">
        <f>'[1]RC-1(PY)'!D334</f>
        <v>4</v>
      </c>
      <c r="E334" s="1">
        <f>'[1]RC-1(PY)'!E334</f>
        <v>340</v>
      </c>
      <c r="F334" s="1">
        <f>'[1]RC-1(PY)'!F334</f>
        <v>290</v>
      </c>
      <c r="G334" s="1">
        <f>'[1]RC-1(PY)'!G334</f>
        <v>24</v>
      </c>
      <c r="H334" s="1">
        <f>'[1]RC-1(PY)'!H334</f>
        <v>6</v>
      </c>
      <c r="I334" s="1">
        <f>'[1]RC-1(PY)'!I334</f>
        <v>1</v>
      </c>
      <c r="J334" s="1">
        <f>'[1]RC-1(PY)'!J334</f>
        <v>2</v>
      </c>
      <c r="K334" s="1">
        <f>'[1]RC-1(PY)'!K334</f>
        <v>3</v>
      </c>
      <c r="L334" s="1">
        <f>'[1]RC-1(PY)'!L334</f>
        <v>1</v>
      </c>
      <c r="M334" s="1">
        <f>'[1]RC-1(PY)'!M334</f>
        <v>1</v>
      </c>
      <c r="N334" s="1">
        <f>'[1]RC-1(PY)'!N334</f>
        <v>2</v>
      </c>
      <c r="O334" s="1">
        <f>'[1]RC-1(PY)'!O334</f>
        <v>5</v>
      </c>
      <c r="P334" s="1">
        <f>'[1]RC-1(PY)'!P334</f>
        <v>1</v>
      </c>
      <c r="Q334" s="1">
        <f>'[1]RC-1(PY)'!Q334</f>
        <v>0</v>
      </c>
      <c r="R334" s="1">
        <f>'[1]RC-1(PY)'!R334</f>
        <v>101</v>
      </c>
      <c r="S334" s="1">
        <f>'[1]RC-1(PY)'!S334</f>
        <v>2</v>
      </c>
      <c r="T334" s="1">
        <f>'[1]RC-1(PY)'!T334</f>
        <v>4</v>
      </c>
      <c r="U334" s="1">
        <f>'[1]RC-1(PY)'!U334</f>
        <v>0</v>
      </c>
      <c r="V334" s="1">
        <f>'[1]RC-1(PY)'!V334</f>
        <v>0</v>
      </c>
      <c r="W334" s="1">
        <f>'[1]RC-1(PY)'!W334</f>
        <v>1001</v>
      </c>
      <c r="X334" s="1">
        <f>'[1]RC-1(PY)'!X334</f>
        <v>8</v>
      </c>
      <c r="Y334" s="1">
        <f>'[1]RC-1(PY)'!Y334</f>
        <v>0</v>
      </c>
      <c r="Z334" s="1">
        <f>'[1]RC-1(PY)'!Z334</f>
        <v>0</v>
      </c>
      <c r="AA334" s="1">
        <f>'[1]RC-1(PY)'!AA334</f>
        <v>1115</v>
      </c>
      <c r="AB334" s="1">
        <f>'[1]RC-1(PY)'!AB334</f>
        <v>1346.9999</v>
      </c>
      <c r="AC334" s="1">
        <f>'[1]RC-1(PY)'!AC334</f>
        <v>17.603300000000001</v>
      </c>
      <c r="AD334" s="1">
        <f>'[1]RC-1(PY)'!AD334</f>
        <v>20</v>
      </c>
      <c r="AE334" s="1">
        <f>'[1]RC-1(PY)'!AE334</f>
        <v>17.603300000000001</v>
      </c>
      <c r="AF334" s="1">
        <f>'[1]RC-1(PY)'!AF334</f>
        <v>4</v>
      </c>
      <c r="AG334" s="1">
        <f>'[1]RC-1(PY)'!AG334</f>
        <v>4</v>
      </c>
      <c r="AH334" s="1">
        <f>'[1]RC-1(PY)'!AH334</f>
        <v>4</v>
      </c>
      <c r="AI334" s="1">
        <f>'[1]RC-1(PY)'!AI334</f>
        <v>0</v>
      </c>
    </row>
    <row r="335" spans="1:35" x14ac:dyDescent="0.3">
      <c r="A335" s="1">
        <f>'[1]RC-1(PY)'!A335</f>
        <v>1</v>
      </c>
      <c r="B335" s="1">
        <f>'[1]RC-1(PY)'!B335</f>
        <v>2</v>
      </c>
      <c r="C335" s="1">
        <f>'[1]RC-1(PY)'!C335</f>
        <v>2024</v>
      </c>
      <c r="D335" s="1">
        <f>'[1]RC-1(PY)'!D335</f>
        <v>4</v>
      </c>
      <c r="E335" s="1">
        <f>'[1]RC-1(PY)'!E335</f>
        <v>340</v>
      </c>
      <c r="F335" s="1">
        <f>'[1]RC-1(PY)'!F335</f>
        <v>290</v>
      </c>
      <c r="G335" s="1">
        <f>'[1]RC-1(PY)'!G335</f>
        <v>24</v>
      </c>
      <c r="H335" s="1">
        <f>'[1]RC-1(PY)'!H335</f>
        <v>7</v>
      </c>
      <c r="I335" s="1">
        <f>'[1]RC-1(PY)'!I335</f>
        <v>1</v>
      </c>
      <c r="J335" s="1">
        <f>'[1]RC-1(PY)'!J335</f>
        <v>2</v>
      </c>
      <c r="K335" s="1">
        <f>'[1]RC-1(PY)'!K335</f>
        <v>3</v>
      </c>
      <c r="L335" s="1">
        <f>'[1]RC-1(PY)'!L335</f>
        <v>1</v>
      </c>
      <c r="M335" s="1">
        <f>'[1]RC-1(PY)'!M335</f>
        <v>1</v>
      </c>
      <c r="N335" s="1">
        <f>'[1]RC-1(PY)'!N335</f>
        <v>2</v>
      </c>
      <c r="O335" s="1">
        <f>'[1]RC-1(PY)'!O335</f>
        <v>5</v>
      </c>
      <c r="P335" s="1">
        <f>'[1]RC-1(PY)'!P335</f>
        <v>1</v>
      </c>
      <c r="Q335" s="1">
        <f>'[1]RC-1(PY)'!Q335</f>
        <v>1</v>
      </c>
      <c r="R335" s="1">
        <f>'[1]RC-1(PY)'!R335</f>
        <v>101</v>
      </c>
      <c r="S335" s="1">
        <f>'[1]RC-1(PY)'!S335</f>
        <v>3</v>
      </c>
      <c r="T335" s="1">
        <f>'[1]RC-1(PY)'!T335</f>
        <v>4</v>
      </c>
      <c r="U335" s="1">
        <f>'[1]RC-1(PY)'!U335</f>
        <v>0</v>
      </c>
      <c r="V335" s="1">
        <f>'[1]RC-1(PY)'!V335</f>
        <v>0</v>
      </c>
      <c r="W335" s="1">
        <f>'[1]RC-1(PY)'!W335</f>
        <v>1001</v>
      </c>
      <c r="X335" s="1">
        <f>'[1]RC-1(PY)'!X335</f>
        <v>8</v>
      </c>
      <c r="Y335" s="1">
        <f>'[1]RC-1(PY)'!Y335</f>
        <v>0</v>
      </c>
      <c r="Z335" s="1">
        <f>'[1]RC-1(PY)'!Z335</f>
        <v>0</v>
      </c>
      <c r="AA335" s="1">
        <f>'[1]RC-1(PY)'!AA335</f>
        <v>460</v>
      </c>
      <c r="AB335" s="1">
        <f>'[1]RC-1(PY)'!AB335</f>
        <v>581.32000000000005</v>
      </c>
      <c r="AC335" s="1">
        <f>'[1]RC-1(PY)'!AC335</f>
        <v>6.39</v>
      </c>
      <c r="AD335" s="1">
        <f>'[1]RC-1(PY)'!AD335</f>
        <v>20</v>
      </c>
      <c r="AE335" s="1">
        <f>'[1]RC-1(PY)'!AE335</f>
        <v>17.489999999999998</v>
      </c>
      <c r="AF335" s="1">
        <f>'[1]RC-1(PY)'!AF335</f>
        <v>4</v>
      </c>
      <c r="AG335" s="1">
        <f>'[1]RC-1(PY)'!AG335</f>
        <v>4</v>
      </c>
      <c r="AH335" s="1">
        <f>'[1]RC-1(PY)'!AH335</f>
        <v>4</v>
      </c>
      <c r="AI335" s="1">
        <f>'[1]RC-1(PY)'!AI335</f>
        <v>0</v>
      </c>
    </row>
    <row r="336" spans="1:35" x14ac:dyDescent="0.3">
      <c r="A336" s="1">
        <f>'[1]RC-1(PY)'!A336</f>
        <v>1</v>
      </c>
      <c r="B336" s="1">
        <f>'[1]RC-1(PY)'!B336</f>
        <v>2</v>
      </c>
      <c r="C336" s="1">
        <f>'[1]RC-1(PY)'!C336</f>
        <v>2024</v>
      </c>
      <c r="D336" s="1">
        <f>'[1]RC-1(PY)'!D336</f>
        <v>4</v>
      </c>
      <c r="E336" s="1">
        <f>'[1]RC-1(PY)'!E336</f>
        <v>340</v>
      </c>
      <c r="F336" s="1">
        <f>'[1]RC-1(PY)'!F336</f>
        <v>290</v>
      </c>
      <c r="G336" s="1">
        <f>'[1]RC-1(PY)'!G336</f>
        <v>24</v>
      </c>
      <c r="H336" s="1">
        <f>'[1]RC-1(PY)'!H336</f>
        <v>8</v>
      </c>
      <c r="I336" s="1">
        <f>'[1]RC-1(PY)'!I336</f>
        <v>1</v>
      </c>
      <c r="J336" s="1">
        <f>'[1]RC-1(PY)'!J336</f>
        <v>2</v>
      </c>
      <c r="K336" s="1">
        <f>'[1]RC-1(PY)'!K336</f>
        <v>3</v>
      </c>
      <c r="L336" s="1">
        <f>'[1]RC-1(PY)'!L336</f>
        <v>4</v>
      </c>
      <c r="M336" s="1">
        <f>'[1]RC-1(PY)'!M336</f>
        <v>1</v>
      </c>
      <c r="N336" s="1">
        <f>'[1]RC-1(PY)'!N336</f>
        <v>1</v>
      </c>
      <c r="O336" s="1">
        <f>'[1]RC-1(PY)'!O336</f>
        <v>5</v>
      </c>
      <c r="P336" s="1">
        <f>'[1]RC-1(PY)'!P336</f>
        <v>0</v>
      </c>
      <c r="Q336" s="1">
        <f>'[1]RC-1(PY)'!Q336</f>
        <v>0</v>
      </c>
      <c r="R336" s="1">
        <f>'[1]RC-1(PY)'!R336</f>
        <v>101</v>
      </c>
      <c r="S336" s="1">
        <f>'[1]RC-1(PY)'!S336</f>
        <v>3</v>
      </c>
      <c r="T336" s="1">
        <f>'[1]RC-1(PY)'!T336</f>
        <v>4</v>
      </c>
      <c r="U336" s="1">
        <f>'[1]RC-1(PY)'!U336</f>
        <v>0</v>
      </c>
      <c r="V336" s="1">
        <f>'[1]RC-1(PY)'!V336</f>
        <v>0</v>
      </c>
      <c r="W336" s="1">
        <f>'[1]RC-1(PY)'!W336</f>
        <v>1001</v>
      </c>
      <c r="X336" s="1">
        <f>'[1]RC-1(PY)'!X336</f>
        <v>8</v>
      </c>
      <c r="Y336" s="1">
        <f>'[1]RC-1(PY)'!Y336</f>
        <v>0</v>
      </c>
      <c r="Z336" s="1">
        <f>'[1]RC-1(PY)'!Z336</f>
        <v>0</v>
      </c>
      <c r="AA336" s="1">
        <f>'[1]RC-1(PY)'!AA336</f>
        <v>711</v>
      </c>
      <c r="AB336" s="1">
        <f>'[1]RC-1(PY)'!AB336</f>
        <v>1571</v>
      </c>
      <c r="AC336" s="1">
        <f>'[1]RC-1(PY)'!AC336</f>
        <v>19.860499999999998</v>
      </c>
      <c r="AD336" s="1">
        <f>'[1]RC-1(PY)'!AD336</f>
        <v>20</v>
      </c>
      <c r="AE336" s="1">
        <f>'[1]RC-1(PY)'!AE336</f>
        <v>20.034800000000001</v>
      </c>
      <c r="AF336" s="1">
        <f>'[1]RC-1(PY)'!AF336</f>
        <v>4</v>
      </c>
      <c r="AG336" s="1">
        <f>'[1]RC-1(PY)'!AG336</f>
        <v>4</v>
      </c>
      <c r="AH336" s="1">
        <f>'[1]RC-1(PY)'!AH336</f>
        <v>4</v>
      </c>
      <c r="AI336" s="1">
        <f>'[1]RC-1(PY)'!AI336</f>
        <v>0</v>
      </c>
    </row>
    <row r="337" spans="1:35" x14ac:dyDescent="0.3">
      <c r="A337" s="1">
        <f>'[1]RC-1(PY)'!A337</f>
        <v>1</v>
      </c>
      <c r="B337" s="1">
        <f>'[1]RC-1(PY)'!B337</f>
        <v>2</v>
      </c>
      <c r="C337" s="1">
        <f>'[1]RC-1(PY)'!C337</f>
        <v>2024</v>
      </c>
      <c r="D337" s="1">
        <f>'[1]RC-1(PY)'!D337</f>
        <v>4</v>
      </c>
      <c r="E337" s="1">
        <f>'[1]RC-1(PY)'!E337</f>
        <v>340</v>
      </c>
      <c r="F337" s="1">
        <f>'[1]RC-1(PY)'!F337</f>
        <v>290</v>
      </c>
      <c r="G337" s="1">
        <f>'[1]RC-1(PY)'!G337</f>
        <v>24</v>
      </c>
      <c r="H337" s="1">
        <f>'[1]RC-1(PY)'!H337</f>
        <v>9</v>
      </c>
      <c r="I337" s="1">
        <f>'[1]RC-1(PY)'!I337</f>
        <v>1</v>
      </c>
      <c r="J337" s="1">
        <f>'[1]RC-1(PY)'!J337</f>
        <v>2</v>
      </c>
      <c r="K337" s="1">
        <f>'[1]RC-1(PY)'!K337</f>
        <v>3</v>
      </c>
      <c r="L337" s="1">
        <f>'[1]RC-1(PY)'!L337</f>
        <v>5</v>
      </c>
      <c r="M337" s="1">
        <f>'[1]RC-1(PY)'!M337</f>
        <v>3</v>
      </c>
      <c r="N337" s="1">
        <f>'[1]RC-1(PY)'!N337</f>
        <v>4</v>
      </c>
      <c r="O337" s="1">
        <f>'[1]RC-1(PY)'!O337</f>
        <v>9</v>
      </c>
      <c r="P337" s="1">
        <f>'[1]RC-1(PY)'!P337</f>
        <v>0</v>
      </c>
      <c r="Q337" s="1">
        <f>'[1]RC-1(PY)'!Q337</f>
        <v>0</v>
      </c>
      <c r="R337" s="1">
        <f>'[1]RC-1(PY)'!R337</f>
        <v>101</v>
      </c>
      <c r="S337" s="1">
        <f>'[1]RC-1(PY)'!S337</f>
        <v>3</v>
      </c>
      <c r="T337" s="1">
        <f>'[1]RC-1(PY)'!T337</f>
        <v>4</v>
      </c>
      <c r="U337" s="1">
        <f>'[1]RC-1(PY)'!U337</f>
        <v>0</v>
      </c>
      <c r="V337" s="1">
        <f>'[1]RC-1(PY)'!V337</f>
        <v>0</v>
      </c>
      <c r="W337" s="1">
        <f>'[1]RC-1(PY)'!W337</f>
        <v>1001</v>
      </c>
      <c r="X337" s="1">
        <f>'[1]RC-1(PY)'!X337</f>
        <v>8</v>
      </c>
      <c r="Y337" s="1">
        <f>'[1]RC-1(PY)'!Y337</f>
        <v>0</v>
      </c>
      <c r="Z337" s="1">
        <f>'[1]RC-1(PY)'!Z337</f>
        <v>0</v>
      </c>
      <c r="AA337" s="1">
        <f>'[1]RC-1(PY)'!AA337</f>
        <v>524</v>
      </c>
      <c r="AB337" s="1">
        <f>'[1]RC-1(PY)'!AB337</f>
        <v>533.94880999999998</v>
      </c>
      <c r="AC337" s="1">
        <f>'[1]RC-1(PY)'!AC337</f>
        <v>17.962700000000002</v>
      </c>
      <c r="AD337" s="1">
        <f>'[1]RC-1(PY)'!AD337</f>
        <v>20</v>
      </c>
      <c r="AE337" s="1">
        <f>'[1]RC-1(PY)'!AE337</f>
        <v>24.520299999999999</v>
      </c>
      <c r="AF337" s="1">
        <f>'[1]RC-1(PY)'!AF337</f>
        <v>4</v>
      </c>
      <c r="AG337" s="1">
        <f>'[1]RC-1(PY)'!AG337</f>
        <v>4</v>
      </c>
      <c r="AH337" s="1">
        <f>'[1]RC-1(PY)'!AH337</f>
        <v>4</v>
      </c>
      <c r="AI337" s="1">
        <f>'[1]RC-1(PY)'!AI337</f>
        <v>0</v>
      </c>
    </row>
    <row r="338" spans="1:35" x14ac:dyDescent="0.3">
      <c r="A338" s="1">
        <f>'[1]RC-1(PY)'!A338</f>
        <v>1</v>
      </c>
      <c r="B338" s="1">
        <f>'[1]RC-1(PY)'!B338</f>
        <v>2</v>
      </c>
      <c r="C338" s="1">
        <f>'[1]RC-1(PY)'!C338</f>
        <v>2024</v>
      </c>
      <c r="D338" s="1">
        <f>'[1]RC-1(PY)'!D338</f>
        <v>4</v>
      </c>
      <c r="E338" s="1">
        <f>'[1]RC-1(PY)'!E338</f>
        <v>340</v>
      </c>
      <c r="F338" s="1">
        <f>'[1]RC-1(PY)'!F338</f>
        <v>290</v>
      </c>
      <c r="G338" s="1">
        <f>'[1]RC-1(PY)'!G338</f>
        <v>24</v>
      </c>
      <c r="H338" s="1">
        <f>'[1]RC-1(PY)'!H338</f>
        <v>10</v>
      </c>
      <c r="I338" s="1">
        <f>'[1]RC-1(PY)'!I338</f>
        <v>1</v>
      </c>
      <c r="J338" s="1">
        <f>'[1]RC-1(PY)'!J338</f>
        <v>2</v>
      </c>
      <c r="K338" s="1">
        <f>'[1]RC-1(PY)'!K338</f>
        <v>3</v>
      </c>
      <c r="L338" s="1">
        <f>'[1]RC-1(PY)'!L338</f>
        <v>3</v>
      </c>
      <c r="M338" s="1">
        <f>'[1]RC-1(PY)'!M338</f>
        <v>1</v>
      </c>
      <c r="N338" s="1">
        <f>'[1]RC-1(PY)'!N338</f>
        <v>1</v>
      </c>
      <c r="O338" s="1">
        <f>'[1]RC-1(PY)'!O338</f>
        <v>5</v>
      </c>
      <c r="P338" s="1">
        <f>'[1]RC-1(PY)'!P338</f>
        <v>1</v>
      </c>
      <c r="Q338" s="1">
        <f>'[1]RC-1(PY)'!Q338</f>
        <v>1</v>
      </c>
      <c r="R338" s="1">
        <f>'[1]RC-1(PY)'!R338</f>
        <v>101</v>
      </c>
      <c r="S338" s="1">
        <f>'[1]RC-1(PY)'!S338</f>
        <v>3</v>
      </c>
      <c r="T338" s="1">
        <f>'[1]RC-1(PY)'!T338</f>
        <v>4</v>
      </c>
      <c r="U338" s="1">
        <f>'[1]RC-1(PY)'!U338</f>
        <v>0</v>
      </c>
      <c r="V338" s="1">
        <f>'[1]RC-1(PY)'!V338</f>
        <v>0</v>
      </c>
      <c r="W338" s="1">
        <f>'[1]RC-1(PY)'!W338</f>
        <v>1001</v>
      </c>
      <c r="X338" s="1">
        <f>'[1]RC-1(PY)'!X338</f>
        <v>8</v>
      </c>
      <c r="Y338" s="1">
        <f>'[1]RC-1(PY)'!Y338</f>
        <v>0</v>
      </c>
      <c r="Z338" s="1">
        <f>'[1]RC-1(PY)'!Z338</f>
        <v>0</v>
      </c>
      <c r="AA338" s="1">
        <f>'[1]RC-1(PY)'!AA338</f>
        <v>477</v>
      </c>
      <c r="AB338" s="1">
        <f>'[1]RC-1(PY)'!AB338</f>
        <v>55.837600000000002</v>
      </c>
      <c r="AC338" s="1">
        <f>'[1]RC-1(PY)'!AC338</f>
        <v>27.918800000000001</v>
      </c>
      <c r="AD338" s="1">
        <f>'[1]RC-1(PY)'!AD338</f>
        <v>20</v>
      </c>
      <c r="AE338" s="1">
        <f>'[1]RC-1(PY)'!AE338</f>
        <v>27.918800000000001</v>
      </c>
      <c r="AF338" s="1">
        <f>'[1]RC-1(PY)'!AF338</f>
        <v>4</v>
      </c>
      <c r="AG338" s="1">
        <f>'[1]RC-1(PY)'!AG338</f>
        <v>4</v>
      </c>
      <c r="AH338" s="1">
        <f>'[1]RC-1(PY)'!AH338</f>
        <v>4</v>
      </c>
      <c r="AI338" s="1">
        <f>'[1]RC-1(PY)'!AI338</f>
        <v>0</v>
      </c>
    </row>
    <row r="339" spans="1:35" x14ac:dyDescent="0.3">
      <c r="A339" s="1">
        <f>'[1]RC-1(PY)'!A339</f>
        <v>1</v>
      </c>
      <c r="B339" s="1">
        <f>'[1]RC-1(PY)'!B339</f>
        <v>2</v>
      </c>
      <c r="C339" s="1">
        <f>'[1]RC-1(PY)'!C339</f>
        <v>2024</v>
      </c>
      <c r="D339" s="1">
        <f>'[1]RC-1(PY)'!D339</f>
        <v>4</v>
      </c>
      <c r="E339" s="1">
        <f>'[1]RC-1(PY)'!E339</f>
        <v>340</v>
      </c>
      <c r="F339" s="1">
        <f>'[1]RC-1(PY)'!F339</f>
        <v>290</v>
      </c>
      <c r="G339" s="1">
        <f>'[1]RC-1(PY)'!G339</f>
        <v>24</v>
      </c>
      <c r="H339" s="1">
        <f>'[1]RC-1(PY)'!H339</f>
        <v>11</v>
      </c>
      <c r="I339" s="1">
        <f>'[1]RC-1(PY)'!I339</f>
        <v>1</v>
      </c>
      <c r="J339" s="1">
        <f>'[1]RC-1(PY)'!J339</f>
        <v>2</v>
      </c>
      <c r="K339" s="1">
        <f>'[1]RC-1(PY)'!K339</f>
        <v>1</v>
      </c>
      <c r="L339" s="1">
        <f>'[1]RC-1(PY)'!L339</f>
        <v>1</v>
      </c>
      <c r="M339" s="1">
        <f>'[1]RC-1(PY)'!M339</f>
        <v>1</v>
      </c>
      <c r="N339" s="1">
        <f>'[1]RC-1(PY)'!N339</f>
        <v>1</v>
      </c>
      <c r="O339" s="1">
        <f>'[1]RC-1(PY)'!O339</f>
        <v>5</v>
      </c>
      <c r="P339" s="1">
        <f>'[1]RC-1(PY)'!P339</f>
        <v>1</v>
      </c>
      <c r="Q339" s="1">
        <f>'[1]RC-1(PY)'!Q339</f>
        <v>1</v>
      </c>
      <c r="R339" s="1">
        <f>'[1]RC-1(PY)'!R339</f>
        <v>101</v>
      </c>
      <c r="S339" s="1">
        <f>'[1]RC-1(PY)'!S339</f>
        <v>1</v>
      </c>
      <c r="T339" s="1">
        <f>'[1]RC-1(PY)'!T339</f>
        <v>1</v>
      </c>
      <c r="U339" s="1">
        <f>'[1]RC-1(PY)'!U339</f>
        <v>1</v>
      </c>
      <c r="V339" s="1">
        <f>'[1]RC-1(PY)'!V339</f>
        <v>1</v>
      </c>
      <c r="W339" s="1">
        <f>'[1]RC-1(PY)'!W339</f>
        <v>1001</v>
      </c>
      <c r="X339" s="1">
        <f>'[1]RC-1(PY)'!X339</f>
        <v>2</v>
      </c>
      <c r="Y339" s="1">
        <f>'[1]RC-1(PY)'!Y339</f>
        <v>1</v>
      </c>
      <c r="Z339" s="1">
        <f>'[1]RC-1(PY)'!Z339</f>
        <v>1</v>
      </c>
      <c r="AA339" s="1">
        <f>'[1]RC-1(PY)'!AA339</f>
        <v>870</v>
      </c>
      <c r="AB339" s="1">
        <f>'[1]RC-1(PY)'!AB339</f>
        <v>1399.1179</v>
      </c>
      <c r="AC339" s="1">
        <f>'[1]RC-1(PY)'!AC339</f>
        <v>9.2384000000000004</v>
      </c>
      <c r="AD339" s="1">
        <f>'[1]RC-1(PY)'!AD339</f>
        <v>20</v>
      </c>
      <c r="AE339" s="1">
        <f>'[1]RC-1(PY)'!AE339</f>
        <v>65.6053</v>
      </c>
      <c r="AF339" s="1">
        <f>'[1]RC-1(PY)'!AF339</f>
        <v>4</v>
      </c>
      <c r="AG339" s="1">
        <f>'[1]RC-1(PY)'!AG339</f>
        <v>4</v>
      </c>
      <c r="AH339" s="1">
        <f>'[1]RC-1(PY)'!AH339</f>
        <v>4</v>
      </c>
      <c r="AI339" s="1">
        <f>'[1]RC-1(PY)'!AI339</f>
        <v>0</v>
      </c>
    </row>
    <row r="340" spans="1:35" x14ac:dyDescent="0.3">
      <c r="A340" s="1">
        <f>'[1]RC-1(PY)'!A340</f>
        <v>1</v>
      </c>
      <c r="B340" s="1">
        <f>'[1]RC-1(PY)'!B340</f>
        <v>2</v>
      </c>
      <c r="C340" s="1">
        <f>'[1]RC-1(PY)'!C340</f>
        <v>2024</v>
      </c>
      <c r="D340" s="1">
        <f>'[1]RC-1(PY)'!D340</f>
        <v>4</v>
      </c>
      <c r="E340" s="1">
        <f>'[1]RC-1(PY)'!E340</f>
        <v>340</v>
      </c>
      <c r="F340" s="1">
        <f>'[1]RC-1(PY)'!F340</f>
        <v>290</v>
      </c>
      <c r="G340" s="1">
        <f>'[1]RC-1(PY)'!G340</f>
        <v>24</v>
      </c>
      <c r="H340" s="1">
        <f>'[1]RC-1(PY)'!H340</f>
        <v>12</v>
      </c>
      <c r="I340" s="1">
        <f>'[1]RC-1(PY)'!I340</f>
        <v>1</v>
      </c>
      <c r="J340" s="1">
        <f>'[1]RC-1(PY)'!J340</f>
        <v>2</v>
      </c>
      <c r="K340" s="1">
        <f>'[1]RC-1(PY)'!K340</f>
        <v>3</v>
      </c>
      <c r="L340" s="1">
        <f>'[1]RC-1(PY)'!L340</f>
        <v>2</v>
      </c>
      <c r="M340" s="1">
        <f>'[1]RC-1(PY)'!M340</f>
        <v>1</v>
      </c>
      <c r="N340" s="1">
        <f>'[1]RC-1(PY)'!N340</f>
        <v>1</v>
      </c>
      <c r="O340" s="1">
        <f>'[1]RC-1(PY)'!O340</f>
        <v>5</v>
      </c>
      <c r="P340" s="1">
        <f>'[1]RC-1(PY)'!P340</f>
        <v>1</v>
      </c>
      <c r="Q340" s="1">
        <f>'[1]RC-1(PY)'!Q340</f>
        <v>1</v>
      </c>
      <c r="R340" s="1">
        <f>'[1]RC-1(PY)'!R340</f>
        <v>101</v>
      </c>
      <c r="S340" s="1">
        <f>'[1]RC-1(PY)'!S340</f>
        <v>3</v>
      </c>
      <c r="T340" s="1">
        <f>'[1]RC-1(PY)'!T340</f>
        <v>4</v>
      </c>
      <c r="U340" s="1">
        <f>'[1]RC-1(PY)'!U340</f>
        <v>0</v>
      </c>
      <c r="V340" s="1">
        <f>'[1]RC-1(PY)'!V340</f>
        <v>0</v>
      </c>
      <c r="W340" s="1">
        <f>'[1]RC-1(PY)'!W340</f>
        <v>1001</v>
      </c>
      <c r="X340" s="1">
        <f>'[1]RC-1(PY)'!X340</f>
        <v>8</v>
      </c>
      <c r="Y340" s="1">
        <f>'[1]RC-1(PY)'!Y340</f>
        <v>0</v>
      </c>
      <c r="Z340" s="1">
        <f>'[1]RC-1(PY)'!Z340</f>
        <v>0</v>
      </c>
      <c r="AA340" s="1">
        <f>'[1]RC-1(PY)'!AA340</f>
        <v>399</v>
      </c>
      <c r="AB340" s="1">
        <f>'[1]RC-1(PY)'!AB340</f>
        <v>529.4</v>
      </c>
      <c r="AC340" s="1">
        <f>'[1]RC-1(PY)'!AC340</f>
        <v>14.817399999999999</v>
      </c>
      <c r="AD340" s="1">
        <f>'[1]RC-1(PY)'!AD340</f>
        <v>20</v>
      </c>
      <c r="AE340" s="1">
        <f>'[1]RC-1(PY)'!AE340</f>
        <v>15.7843</v>
      </c>
      <c r="AF340" s="1">
        <f>'[1]RC-1(PY)'!AF340</f>
        <v>4</v>
      </c>
      <c r="AG340" s="1">
        <f>'[1]RC-1(PY)'!AG340</f>
        <v>4</v>
      </c>
      <c r="AH340" s="1">
        <f>'[1]RC-1(PY)'!AH340</f>
        <v>4</v>
      </c>
      <c r="AI340" s="1">
        <f>'[1]RC-1(PY)'!AI340</f>
        <v>0</v>
      </c>
    </row>
    <row r="341" spans="1:35" x14ac:dyDescent="0.3">
      <c r="A341" s="1">
        <f>'[1]RC-1(PY)'!A341</f>
        <v>1</v>
      </c>
      <c r="B341" s="1">
        <f>'[1]RC-1(PY)'!B341</f>
        <v>2</v>
      </c>
      <c r="C341" s="1">
        <f>'[1]RC-1(PY)'!C341</f>
        <v>2024</v>
      </c>
      <c r="D341" s="1">
        <f>'[1]RC-1(PY)'!D341</f>
        <v>4</v>
      </c>
      <c r="E341" s="1">
        <f>'[1]RC-1(PY)'!E341</f>
        <v>340</v>
      </c>
      <c r="F341" s="1">
        <f>'[1]RC-1(PY)'!F341</f>
        <v>290</v>
      </c>
      <c r="G341" s="1">
        <f>'[1]RC-1(PY)'!G341</f>
        <v>24</v>
      </c>
      <c r="H341" s="1">
        <f>'[1]RC-1(PY)'!H341</f>
        <v>13</v>
      </c>
      <c r="I341" s="1">
        <f>'[1]RC-1(PY)'!I341</f>
        <v>1</v>
      </c>
      <c r="J341" s="1">
        <f>'[1]RC-1(PY)'!J341</f>
        <v>2</v>
      </c>
      <c r="K341" s="1">
        <f>'[1]RC-1(PY)'!K341</f>
        <v>3</v>
      </c>
      <c r="L341" s="1">
        <f>'[1]RC-1(PY)'!L341</f>
        <v>2</v>
      </c>
      <c r="M341" s="1">
        <f>'[1]RC-1(PY)'!M341</f>
        <v>1</v>
      </c>
      <c r="N341" s="1">
        <f>'[1]RC-1(PY)'!N341</f>
        <v>1</v>
      </c>
      <c r="O341" s="1">
        <f>'[1]RC-1(PY)'!O341</f>
        <v>5</v>
      </c>
      <c r="P341" s="1">
        <f>'[1]RC-1(PY)'!P341</f>
        <v>1</v>
      </c>
      <c r="Q341" s="1">
        <f>'[1]RC-1(PY)'!Q341</f>
        <v>1</v>
      </c>
      <c r="R341" s="1">
        <f>'[1]RC-1(PY)'!R341</f>
        <v>101</v>
      </c>
      <c r="S341" s="1">
        <f>'[1]RC-1(PY)'!S341</f>
        <v>2</v>
      </c>
      <c r="T341" s="1">
        <f>'[1]RC-1(PY)'!T341</f>
        <v>4</v>
      </c>
      <c r="U341" s="1">
        <f>'[1]RC-1(PY)'!U341</f>
        <v>1</v>
      </c>
      <c r="V341" s="1">
        <f>'[1]RC-1(PY)'!V341</f>
        <v>1</v>
      </c>
      <c r="W341" s="1">
        <f>'[1]RC-1(PY)'!W341</f>
        <v>1001</v>
      </c>
      <c r="X341" s="1">
        <f>'[1]RC-1(PY)'!X341</f>
        <v>8</v>
      </c>
      <c r="Y341" s="1">
        <f>'[1]RC-1(PY)'!Y341</f>
        <v>0</v>
      </c>
      <c r="Z341" s="1">
        <f>'[1]RC-1(PY)'!Z341</f>
        <v>0</v>
      </c>
      <c r="AA341" s="1">
        <f>'[1]RC-1(PY)'!AA341</f>
        <v>1595</v>
      </c>
      <c r="AB341" s="1">
        <f>'[1]RC-1(PY)'!AB341</f>
        <v>2292.14</v>
      </c>
      <c r="AC341" s="1">
        <f>'[1]RC-1(PY)'!AC341</f>
        <v>18.312100000000001</v>
      </c>
      <c r="AD341" s="1">
        <f>'[1]RC-1(PY)'!AD341</f>
        <v>20</v>
      </c>
      <c r="AE341" s="1">
        <f>'[1]RC-1(PY)'!AE341</f>
        <v>18.639199999999999</v>
      </c>
      <c r="AF341" s="1">
        <f>'[1]RC-1(PY)'!AF341</f>
        <v>4</v>
      </c>
      <c r="AG341" s="1">
        <f>'[1]RC-1(PY)'!AG341</f>
        <v>4</v>
      </c>
      <c r="AH341" s="1">
        <f>'[1]RC-1(PY)'!AH341</f>
        <v>4</v>
      </c>
      <c r="AI341" s="1">
        <f>'[1]RC-1(PY)'!AI341</f>
        <v>0</v>
      </c>
    </row>
    <row r="342" spans="1:35" x14ac:dyDescent="0.3">
      <c r="A342" s="1">
        <f>'[1]RC-1(PY)'!A342</f>
        <v>1</v>
      </c>
      <c r="B342" s="1">
        <f>'[1]RC-1(PY)'!B342</f>
        <v>2</v>
      </c>
      <c r="C342" s="1">
        <f>'[1]RC-1(PY)'!C342</f>
        <v>2024</v>
      </c>
      <c r="D342" s="1">
        <f>'[1]RC-1(PY)'!D342</f>
        <v>4</v>
      </c>
      <c r="E342" s="1">
        <f>'[1]RC-1(PY)'!E342</f>
        <v>340</v>
      </c>
      <c r="F342" s="1">
        <f>'[1]RC-1(PY)'!F342</f>
        <v>290</v>
      </c>
      <c r="G342" s="1">
        <f>'[1]RC-1(PY)'!G342</f>
        <v>24</v>
      </c>
      <c r="H342" s="1">
        <f>'[1]RC-1(PY)'!H342</f>
        <v>14</v>
      </c>
      <c r="I342" s="1">
        <f>'[1]RC-1(PY)'!I342</f>
        <v>1</v>
      </c>
      <c r="J342" s="1">
        <f>'[1]RC-1(PY)'!J342</f>
        <v>2</v>
      </c>
      <c r="K342" s="1">
        <f>'[1]RC-1(PY)'!K342</f>
        <v>3</v>
      </c>
      <c r="L342" s="1">
        <f>'[1]RC-1(PY)'!L342</f>
        <v>3</v>
      </c>
      <c r="M342" s="1">
        <f>'[1]RC-1(PY)'!M342</f>
        <v>2</v>
      </c>
      <c r="N342" s="1">
        <f>'[1]RC-1(PY)'!N342</f>
        <v>1</v>
      </c>
      <c r="O342" s="1">
        <f>'[1]RC-1(PY)'!O342</f>
        <v>5</v>
      </c>
      <c r="P342" s="1">
        <f>'[1]RC-1(PY)'!P342</f>
        <v>1</v>
      </c>
      <c r="Q342" s="1">
        <f>'[1]RC-1(PY)'!Q342</f>
        <v>1</v>
      </c>
      <c r="R342" s="1">
        <f>'[1]RC-1(PY)'!R342</f>
        <v>101</v>
      </c>
      <c r="S342" s="1">
        <f>'[1]RC-1(PY)'!S342</f>
        <v>3</v>
      </c>
      <c r="T342" s="1">
        <f>'[1]RC-1(PY)'!T342</f>
        <v>4</v>
      </c>
      <c r="U342" s="1">
        <f>'[1]RC-1(PY)'!U342</f>
        <v>0</v>
      </c>
      <c r="V342" s="1">
        <f>'[1]RC-1(PY)'!V342</f>
        <v>0</v>
      </c>
      <c r="W342" s="1">
        <f>'[1]RC-1(PY)'!W342</f>
        <v>1001</v>
      </c>
      <c r="X342" s="1">
        <f>'[1]RC-1(PY)'!X342</f>
        <v>8</v>
      </c>
      <c r="Y342" s="1">
        <f>'[1]RC-1(PY)'!Y342</f>
        <v>0</v>
      </c>
      <c r="Z342" s="1">
        <f>'[1]RC-1(PY)'!Z342</f>
        <v>0</v>
      </c>
      <c r="AA342" s="1">
        <f>'[1]RC-1(PY)'!AA342</f>
        <v>353</v>
      </c>
      <c r="AB342" s="1">
        <f>'[1]RC-1(PY)'!AB342</f>
        <v>639.49080000000004</v>
      </c>
      <c r="AC342" s="1">
        <f>'[1]RC-1(PY)'!AC342</f>
        <v>32.362499999999997</v>
      </c>
      <c r="AD342" s="1">
        <f>'[1]RC-1(PY)'!AD342</f>
        <v>20</v>
      </c>
      <c r="AE342" s="1">
        <f>'[1]RC-1(PY)'!AE342</f>
        <v>32.362499999999997</v>
      </c>
      <c r="AF342" s="1">
        <f>'[1]RC-1(PY)'!AF342</f>
        <v>4</v>
      </c>
      <c r="AG342" s="1">
        <f>'[1]RC-1(PY)'!AG342</f>
        <v>4</v>
      </c>
      <c r="AH342" s="1">
        <f>'[1]RC-1(PY)'!AH342</f>
        <v>4</v>
      </c>
      <c r="AI342" s="1">
        <f>'[1]RC-1(PY)'!AI342</f>
        <v>0</v>
      </c>
    </row>
    <row r="343" spans="1:35" x14ac:dyDescent="0.3">
      <c r="A343" s="1">
        <f>'[1]RC-1(PY)'!A343</f>
        <v>1</v>
      </c>
      <c r="B343" s="1">
        <f>'[1]RC-1(PY)'!B343</f>
        <v>2</v>
      </c>
      <c r="C343" s="1">
        <f>'[1]RC-1(PY)'!C343</f>
        <v>2024</v>
      </c>
      <c r="D343" s="1">
        <f>'[1]RC-1(PY)'!D343</f>
        <v>4</v>
      </c>
      <c r="E343" s="1">
        <f>'[1]RC-1(PY)'!E343</f>
        <v>340</v>
      </c>
      <c r="F343" s="1">
        <f>'[1]RC-1(PY)'!F343</f>
        <v>290</v>
      </c>
      <c r="G343" s="1">
        <f>'[1]RC-1(PY)'!G343</f>
        <v>24</v>
      </c>
      <c r="H343" s="1">
        <f>'[1]RC-1(PY)'!H343</f>
        <v>15</v>
      </c>
      <c r="I343" s="1">
        <f>'[1]RC-1(PY)'!I343</f>
        <v>1</v>
      </c>
      <c r="J343" s="1">
        <f>'[1]RC-1(PY)'!J343</f>
        <v>2</v>
      </c>
      <c r="K343" s="1">
        <f>'[1]RC-1(PY)'!K343</f>
        <v>3</v>
      </c>
      <c r="L343" s="1">
        <f>'[1]RC-1(PY)'!L343</f>
        <v>2</v>
      </c>
      <c r="M343" s="1">
        <f>'[1]RC-1(PY)'!M343</f>
        <v>1</v>
      </c>
      <c r="N343" s="1">
        <f>'[1]RC-1(PY)'!N343</f>
        <v>4</v>
      </c>
      <c r="O343" s="1">
        <f>'[1]RC-1(PY)'!O343</f>
        <v>9</v>
      </c>
      <c r="P343" s="1">
        <f>'[1]RC-1(PY)'!P343</f>
        <v>0</v>
      </c>
      <c r="Q343" s="1">
        <f>'[1]RC-1(PY)'!Q343</f>
        <v>0</v>
      </c>
      <c r="R343" s="1">
        <f>'[1]RC-1(PY)'!R343</f>
        <v>101</v>
      </c>
      <c r="S343" s="1">
        <f>'[1]RC-1(PY)'!S343</f>
        <v>3</v>
      </c>
      <c r="T343" s="1">
        <f>'[1]RC-1(PY)'!T343</f>
        <v>4</v>
      </c>
      <c r="U343" s="1">
        <f>'[1]RC-1(PY)'!U343</f>
        <v>0</v>
      </c>
      <c r="V343" s="1">
        <f>'[1]RC-1(PY)'!V343</f>
        <v>0</v>
      </c>
      <c r="W343" s="1">
        <f>'[1]RC-1(PY)'!W343</f>
        <v>1001</v>
      </c>
      <c r="X343" s="1">
        <f>'[1]RC-1(PY)'!X343</f>
        <v>8</v>
      </c>
      <c r="Y343" s="1">
        <f>'[1]RC-1(PY)'!Y343</f>
        <v>0</v>
      </c>
      <c r="Z343" s="1">
        <f>'[1]RC-1(PY)'!Z343</f>
        <v>0</v>
      </c>
      <c r="AA343" s="1">
        <f>'[1]RC-1(PY)'!AA343</f>
        <v>261</v>
      </c>
      <c r="AB343" s="1">
        <f>'[1]RC-1(PY)'!AB343</f>
        <v>253</v>
      </c>
      <c r="AC343" s="1">
        <f>'[1]RC-1(PY)'!AC343</f>
        <v>24.325199999999999</v>
      </c>
      <c r="AD343" s="1">
        <f>'[1]RC-1(PY)'!AD343</f>
        <v>20</v>
      </c>
      <c r="AE343" s="1">
        <f>'[1]RC-1(PY)'!AE343</f>
        <v>24.325199999999999</v>
      </c>
      <c r="AF343" s="1">
        <f>'[1]RC-1(PY)'!AF343</f>
        <v>4</v>
      </c>
      <c r="AG343" s="1">
        <f>'[1]RC-1(PY)'!AG343</f>
        <v>4</v>
      </c>
      <c r="AH343" s="1">
        <f>'[1]RC-1(PY)'!AH343</f>
        <v>4</v>
      </c>
      <c r="AI343" s="1">
        <f>'[1]RC-1(PY)'!AI343</f>
        <v>0</v>
      </c>
    </row>
    <row r="344" spans="1:35" x14ac:dyDescent="0.3">
      <c r="A344" s="1">
        <f>'[1]RC-1(PY)'!A344</f>
        <v>1</v>
      </c>
      <c r="B344" s="1">
        <f>'[1]RC-1(PY)'!B344</f>
        <v>2</v>
      </c>
      <c r="C344" s="1">
        <f>'[1]RC-1(PY)'!C344</f>
        <v>2024</v>
      </c>
      <c r="D344" s="1">
        <f>'[1]RC-1(PY)'!D344</f>
        <v>4</v>
      </c>
      <c r="E344" s="1">
        <f>'[1]RC-1(PY)'!E344</f>
        <v>340</v>
      </c>
      <c r="F344" s="1">
        <f>'[1]RC-1(PY)'!F344</f>
        <v>290</v>
      </c>
      <c r="G344" s="1">
        <f>'[1]RC-1(PY)'!G344</f>
        <v>24</v>
      </c>
      <c r="H344" s="1">
        <f>'[1]RC-1(PY)'!H344</f>
        <v>16</v>
      </c>
      <c r="I344" s="1">
        <f>'[1]RC-1(PY)'!I344</f>
        <v>1</v>
      </c>
      <c r="J344" s="1">
        <f>'[1]RC-1(PY)'!J344</f>
        <v>2</v>
      </c>
      <c r="K344" s="1">
        <f>'[1]RC-1(PY)'!K344</f>
        <v>3</v>
      </c>
      <c r="L344" s="1">
        <f>'[1]RC-1(PY)'!L344</f>
        <v>1</v>
      </c>
      <c r="M344" s="1">
        <f>'[1]RC-1(PY)'!M344</f>
        <v>1</v>
      </c>
      <c r="N344" s="1">
        <f>'[1]RC-1(PY)'!N344</f>
        <v>1</v>
      </c>
      <c r="O344" s="1">
        <f>'[1]RC-1(PY)'!O344</f>
        <v>5</v>
      </c>
      <c r="P344" s="1">
        <f>'[1]RC-1(PY)'!P344</f>
        <v>1</v>
      </c>
      <c r="Q344" s="1">
        <f>'[1]RC-1(PY)'!Q344</f>
        <v>1</v>
      </c>
      <c r="R344" s="1">
        <f>'[1]RC-1(PY)'!R344</f>
        <v>101</v>
      </c>
      <c r="S344" s="1">
        <f>'[1]RC-1(PY)'!S344</f>
        <v>3</v>
      </c>
      <c r="T344" s="1">
        <f>'[1]RC-1(PY)'!T344</f>
        <v>4</v>
      </c>
      <c r="U344" s="1">
        <f>'[1]RC-1(PY)'!U344</f>
        <v>0</v>
      </c>
      <c r="V344" s="1">
        <f>'[1]RC-1(PY)'!V344</f>
        <v>0</v>
      </c>
      <c r="W344" s="1">
        <f>'[1]RC-1(PY)'!W344</f>
        <v>1001</v>
      </c>
      <c r="X344" s="1">
        <f>'[1]RC-1(PY)'!X344</f>
        <v>8</v>
      </c>
      <c r="Y344" s="1">
        <f>'[1]RC-1(PY)'!Y344</f>
        <v>0</v>
      </c>
      <c r="Z344" s="1">
        <f>'[1]RC-1(PY)'!Z344</f>
        <v>0</v>
      </c>
      <c r="AA344" s="1">
        <f>'[1]RC-1(PY)'!AA344</f>
        <v>639</v>
      </c>
      <c r="AB344" s="1">
        <f>'[1]RC-1(PY)'!AB344</f>
        <v>293.77999999999997</v>
      </c>
      <c r="AC344" s="1">
        <f>'[1]RC-1(PY)'!AC344</f>
        <v>4.4553000000000003</v>
      </c>
      <c r="AD344" s="1">
        <f>'[1]RC-1(PY)'!AD344</f>
        <v>20</v>
      </c>
      <c r="AE344" s="1">
        <f>'[1]RC-1(PY)'!AE344</f>
        <v>11.254799999999999</v>
      </c>
      <c r="AF344" s="1">
        <f>'[1]RC-1(PY)'!AF344</f>
        <v>4</v>
      </c>
      <c r="AG344" s="1">
        <f>'[1]RC-1(PY)'!AG344</f>
        <v>4</v>
      </c>
      <c r="AH344" s="1">
        <f>'[1]RC-1(PY)'!AH344</f>
        <v>4</v>
      </c>
      <c r="AI344" s="1">
        <f>'[1]RC-1(PY)'!AI344</f>
        <v>0</v>
      </c>
    </row>
    <row r="345" spans="1:35" x14ac:dyDescent="0.3">
      <c r="A345" s="1">
        <f>'[1]RC-1(PY)'!A345</f>
        <v>1</v>
      </c>
      <c r="B345" s="1">
        <f>'[1]RC-1(PY)'!B345</f>
        <v>2</v>
      </c>
      <c r="C345" s="1">
        <f>'[1]RC-1(PY)'!C345</f>
        <v>2024</v>
      </c>
      <c r="D345" s="1">
        <f>'[1]RC-1(PY)'!D345</f>
        <v>4</v>
      </c>
      <c r="E345" s="1">
        <f>'[1]RC-1(PY)'!E345</f>
        <v>340</v>
      </c>
      <c r="F345" s="1">
        <f>'[1]RC-1(PY)'!F345</f>
        <v>290</v>
      </c>
      <c r="G345" s="1">
        <f>'[1]RC-1(PY)'!G345</f>
        <v>24</v>
      </c>
      <c r="H345" s="1">
        <f>'[1]RC-1(PY)'!H345</f>
        <v>17</v>
      </c>
      <c r="I345" s="1">
        <f>'[1]RC-1(PY)'!I345</f>
        <v>1</v>
      </c>
      <c r="J345" s="1">
        <f>'[1]RC-1(PY)'!J345</f>
        <v>2</v>
      </c>
      <c r="K345" s="1">
        <f>'[1]RC-1(PY)'!K345</f>
        <v>3</v>
      </c>
      <c r="L345" s="1">
        <f>'[1]RC-1(PY)'!L345</f>
        <v>1</v>
      </c>
      <c r="M345" s="1">
        <f>'[1]RC-1(PY)'!M345</f>
        <v>1</v>
      </c>
      <c r="N345" s="1">
        <f>'[1]RC-1(PY)'!N345</f>
        <v>1</v>
      </c>
      <c r="O345" s="1">
        <f>'[1]RC-1(PY)'!O345</f>
        <v>5</v>
      </c>
      <c r="P345" s="1">
        <f>'[1]RC-1(PY)'!P345</f>
        <v>1</v>
      </c>
      <c r="Q345" s="1">
        <f>'[1]RC-1(PY)'!Q345</f>
        <v>1</v>
      </c>
      <c r="R345" s="1">
        <f>'[1]RC-1(PY)'!R345</f>
        <v>101</v>
      </c>
      <c r="S345" s="1">
        <f>'[1]RC-1(PY)'!S345</f>
        <v>3</v>
      </c>
      <c r="T345" s="1">
        <f>'[1]RC-1(PY)'!T345</f>
        <v>4</v>
      </c>
      <c r="U345" s="1">
        <f>'[1]RC-1(PY)'!U345</f>
        <v>0</v>
      </c>
      <c r="V345" s="1">
        <f>'[1]RC-1(PY)'!V345</f>
        <v>0</v>
      </c>
      <c r="W345" s="1">
        <f>'[1]RC-1(PY)'!W345</f>
        <v>1001</v>
      </c>
      <c r="X345" s="1">
        <f>'[1]RC-1(PY)'!X345</f>
        <v>8</v>
      </c>
      <c r="Y345" s="1">
        <f>'[1]RC-1(PY)'!Y345</f>
        <v>0</v>
      </c>
      <c r="Z345" s="1">
        <f>'[1]RC-1(PY)'!Z345</f>
        <v>0</v>
      </c>
      <c r="AA345" s="1">
        <f>'[1]RC-1(PY)'!AA345</f>
        <v>164</v>
      </c>
      <c r="AB345" s="1">
        <f>'[1]RC-1(PY)'!AB345</f>
        <v>210</v>
      </c>
      <c r="AC345" s="1">
        <f>'[1]RC-1(PY)'!AC345</f>
        <v>14.4534</v>
      </c>
      <c r="AD345" s="1">
        <f>'[1]RC-1(PY)'!AD345</f>
        <v>20</v>
      </c>
      <c r="AE345" s="1">
        <f>'[1]RC-1(PY)'!AE345</f>
        <v>18.293099999999999</v>
      </c>
      <c r="AF345" s="1">
        <f>'[1]RC-1(PY)'!AF345</f>
        <v>4</v>
      </c>
      <c r="AG345" s="1">
        <f>'[1]RC-1(PY)'!AG345</f>
        <v>4</v>
      </c>
      <c r="AH345" s="1">
        <f>'[1]RC-1(PY)'!AH345</f>
        <v>4</v>
      </c>
      <c r="AI345" s="1">
        <f>'[1]RC-1(PY)'!AI345</f>
        <v>0</v>
      </c>
    </row>
    <row r="346" spans="1:35" x14ac:dyDescent="0.3">
      <c r="A346" s="1">
        <f>'[1]RC-1(PY)'!A346</f>
        <v>1</v>
      </c>
      <c r="B346" s="1">
        <f>'[1]RC-1(PY)'!B346</f>
        <v>2</v>
      </c>
      <c r="C346" s="1">
        <f>'[1]RC-1(PY)'!C346</f>
        <v>2024</v>
      </c>
      <c r="D346" s="1">
        <f>'[1]RC-1(PY)'!D346</f>
        <v>4</v>
      </c>
      <c r="E346" s="1">
        <f>'[1]RC-1(PY)'!E346</f>
        <v>340</v>
      </c>
      <c r="F346" s="1">
        <f>'[1]RC-1(PY)'!F346</f>
        <v>290</v>
      </c>
      <c r="G346" s="1">
        <f>'[1]RC-1(PY)'!G346</f>
        <v>24</v>
      </c>
      <c r="H346" s="1">
        <f>'[1]RC-1(PY)'!H346</f>
        <v>18</v>
      </c>
      <c r="I346" s="1">
        <f>'[1]RC-1(PY)'!I346</f>
        <v>1</v>
      </c>
      <c r="J346" s="1">
        <f>'[1]RC-1(PY)'!J346</f>
        <v>2</v>
      </c>
      <c r="K346" s="1">
        <f>'[1]RC-1(PY)'!K346</f>
        <v>3</v>
      </c>
      <c r="L346" s="1">
        <f>'[1]RC-1(PY)'!L346</f>
        <v>2</v>
      </c>
      <c r="M346" s="1">
        <f>'[1]RC-1(PY)'!M346</f>
        <v>1</v>
      </c>
      <c r="N346" s="1">
        <f>'[1]RC-1(PY)'!N346</f>
        <v>1</v>
      </c>
      <c r="O346" s="1">
        <f>'[1]RC-1(PY)'!O346</f>
        <v>5</v>
      </c>
      <c r="P346" s="1">
        <f>'[1]RC-1(PY)'!P346</f>
        <v>0</v>
      </c>
      <c r="Q346" s="1">
        <f>'[1]RC-1(PY)'!Q346</f>
        <v>0</v>
      </c>
      <c r="R346" s="1">
        <f>'[1]RC-1(PY)'!R346</f>
        <v>101</v>
      </c>
      <c r="S346" s="1">
        <f>'[1]RC-1(PY)'!S346</f>
        <v>3</v>
      </c>
      <c r="T346" s="1">
        <f>'[1]RC-1(PY)'!T346</f>
        <v>4</v>
      </c>
      <c r="U346" s="1">
        <f>'[1]RC-1(PY)'!U346</f>
        <v>0</v>
      </c>
      <c r="V346" s="1">
        <f>'[1]RC-1(PY)'!V346</f>
        <v>0</v>
      </c>
      <c r="W346" s="1">
        <f>'[1]RC-1(PY)'!W346</f>
        <v>1001</v>
      </c>
      <c r="X346" s="1">
        <f>'[1]RC-1(PY)'!X346</f>
        <v>8</v>
      </c>
      <c r="Y346" s="1">
        <f>'[1]RC-1(PY)'!Y346</f>
        <v>0</v>
      </c>
      <c r="Z346" s="1">
        <f>'[1]RC-1(PY)'!Z346</f>
        <v>0</v>
      </c>
      <c r="AA346" s="1">
        <f>'[1]RC-1(PY)'!AA346</f>
        <v>78</v>
      </c>
      <c r="AB346" s="1">
        <f>'[1]RC-1(PY)'!AB346</f>
        <v>496</v>
      </c>
      <c r="AC346" s="1">
        <f>'[1]RC-1(PY)'!AC346</f>
        <v>18.040199999999999</v>
      </c>
      <c r="AD346" s="1">
        <f>'[1]RC-1(PY)'!AD346</f>
        <v>20</v>
      </c>
      <c r="AE346" s="1">
        <f>'[1]RC-1(PY)'!AE346</f>
        <v>29.379300000000001</v>
      </c>
      <c r="AF346" s="1">
        <f>'[1]RC-1(PY)'!AF346</f>
        <v>4</v>
      </c>
      <c r="AG346" s="1">
        <f>'[1]RC-1(PY)'!AG346</f>
        <v>4</v>
      </c>
      <c r="AH346" s="1">
        <f>'[1]RC-1(PY)'!AH346</f>
        <v>4</v>
      </c>
      <c r="AI346" s="1">
        <f>'[1]RC-1(PY)'!AI346</f>
        <v>0</v>
      </c>
    </row>
    <row r="347" spans="1:35" x14ac:dyDescent="0.3">
      <c r="A347" s="1">
        <f>'[1]RC-1(PY)'!A347</f>
        <v>1</v>
      </c>
      <c r="B347" s="1">
        <f>'[1]RC-1(PY)'!B347</f>
        <v>2</v>
      </c>
      <c r="C347" s="1">
        <f>'[1]RC-1(PY)'!C347</f>
        <v>2024</v>
      </c>
      <c r="D347" s="1">
        <f>'[1]RC-1(PY)'!D347</f>
        <v>4</v>
      </c>
      <c r="E347" s="1">
        <f>'[1]RC-1(PY)'!E347</f>
        <v>340</v>
      </c>
      <c r="F347" s="1">
        <f>'[1]RC-1(PY)'!F347</f>
        <v>290</v>
      </c>
      <c r="G347" s="1">
        <f>'[1]RC-1(PY)'!G347</f>
        <v>24</v>
      </c>
      <c r="H347" s="1">
        <f>'[1]RC-1(PY)'!H347</f>
        <v>8</v>
      </c>
      <c r="I347" s="1">
        <f>'[1]RC-1(PY)'!I347</f>
        <v>1</v>
      </c>
      <c r="J347" s="1">
        <f>'[1]RC-1(PY)'!J347</f>
        <v>3</v>
      </c>
      <c r="K347" s="1">
        <f>'[1]RC-1(PY)'!K347</f>
        <v>3</v>
      </c>
      <c r="L347" s="1">
        <f>'[1]RC-1(PY)'!L347</f>
        <v>5</v>
      </c>
      <c r="M347" s="1">
        <f>'[1]RC-1(PY)'!M347</f>
        <v>1</v>
      </c>
      <c r="N347" s="1">
        <f>'[1]RC-1(PY)'!N347</f>
        <v>1</v>
      </c>
      <c r="O347" s="1">
        <f>'[1]RC-1(PY)'!O347</f>
        <v>5</v>
      </c>
      <c r="P347" s="1">
        <f>'[1]RC-1(PY)'!P347</f>
        <v>0</v>
      </c>
      <c r="Q347" s="1">
        <f>'[1]RC-1(PY)'!Q347</f>
        <v>0</v>
      </c>
      <c r="R347" s="1">
        <f>'[1]RC-1(PY)'!R347</f>
        <v>101</v>
      </c>
      <c r="S347" s="1">
        <f>'[1]RC-1(PY)'!S347</f>
        <v>3</v>
      </c>
      <c r="T347" s="1">
        <f>'[1]RC-1(PY)'!T347</f>
        <v>4</v>
      </c>
      <c r="U347" s="1">
        <f>'[1]RC-1(PY)'!U347</f>
        <v>0</v>
      </c>
      <c r="V347" s="1">
        <f>'[1]RC-1(PY)'!V347</f>
        <v>0</v>
      </c>
      <c r="W347" s="1">
        <f>'[1]RC-1(PY)'!W347</f>
        <v>1001</v>
      </c>
      <c r="X347" s="1">
        <f>'[1]RC-1(PY)'!X347</f>
        <v>8</v>
      </c>
      <c r="Y347" s="1">
        <f>'[1]RC-1(PY)'!Y347</f>
        <v>0</v>
      </c>
      <c r="Z347" s="1">
        <f>'[1]RC-1(PY)'!Z347</f>
        <v>0</v>
      </c>
      <c r="AA347" s="1">
        <f>'[1]RC-1(PY)'!AA347</f>
        <v>1134</v>
      </c>
      <c r="AB347" s="1">
        <f>'[1]RC-1(PY)'!AB347</f>
        <v>2620</v>
      </c>
      <c r="AC347" s="1">
        <f>'[1]RC-1(PY)'!AC347</f>
        <v>40.495899999999999</v>
      </c>
      <c r="AD347" s="1">
        <f>'[1]RC-1(PY)'!AD347</f>
        <v>20</v>
      </c>
      <c r="AE347" s="1">
        <f>'[1]RC-1(PY)'!AE347</f>
        <v>41.322200000000002</v>
      </c>
      <c r="AF347" s="1">
        <f>'[1]RC-1(PY)'!AF347</f>
        <v>4</v>
      </c>
      <c r="AG347" s="1">
        <f>'[1]RC-1(PY)'!AG347</f>
        <v>4</v>
      </c>
      <c r="AH347" s="1">
        <f>'[1]RC-1(PY)'!AH347</f>
        <v>4</v>
      </c>
      <c r="AI347" s="1">
        <f>'[1]RC-1(PY)'!AI347</f>
        <v>0</v>
      </c>
    </row>
    <row r="348" spans="1:35" x14ac:dyDescent="0.3">
      <c r="A348" s="1">
        <f>'[1]RC-1(PY)'!A348</f>
        <v>1</v>
      </c>
      <c r="B348" s="1">
        <f>'[1]RC-1(PY)'!B348</f>
        <v>2</v>
      </c>
      <c r="C348" s="1">
        <f>'[1]RC-1(PY)'!C348</f>
        <v>2024</v>
      </c>
      <c r="D348" s="1">
        <f>'[1]RC-1(PY)'!D348</f>
        <v>4</v>
      </c>
      <c r="E348" s="1">
        <f>'[1]RC-1(PY)'!E348</f>
        <v>340</v>
      </c>
      <c r="F348" s="1">
        <f>'[1]RC-1(PY)'!F348</f>
        <v>290</v>
      </c>
      <c r="G348" s="1">
        <f>'[1]RC-1(PY)'!G348</f>
        <v>24</v>
      </c>
      <c r="H348" s="1">
        <f>'[1]RC-1(PY)'!H348</f>
        <v>1</v>
      </c>
      <c r="I348" s="1">
        <f>'[1]RC-1(PY)'!I348</f>
        <v>2</v>
      </c>
      <c r="J348" s="1">
        <f>'[1]RC-1(PY)'!J348</f>
        <v>1</v>
      </c>
      <c r="K348" s="1">
        <f>'[1]RC-1(PY)'!K348</f>
        <v>3</v>
      </c>
      <c r="L348" s="1">
        <f>'[1]RC-1(PY)'!L348</f>
        <v>1</v>
      </c>
      <c r="M348" s="1">
        <f>'[1]RC-1(PY)'!M348</f>
        <v>1</v>
      </c>
      <c r="N348" s="1">
        <f>'[1]RC-1(PY)'!N348</f>
        <v>1</v>
      </c>
      <c r="O348" s="1">
        <f>'[1]RC-1(PY)'!O348</f>
        <v>5</v>
      </c>
      <c r="P348" s="1">
        <f>'[1]RC-1(PY)'!P348</f>
        <v>1</v>
      </c>
      <c r="Q348" s="1">
        <f>'[1]RC-1(PY)'!Q348</f>
        <v>1</v>
      </c>
      <c r="R348" s="1">
        <f>'[1]RC-1(PY)'!R348</f>
        <v>101</v>
      </c>
      <c r="S348" s="1">
        <f>'[1]RC-1(PY)'!S348</f>
        <v>3</v>
      </c>
      <c r="T348" s="1">
        <f>'[1]RC-1(PY)'!T348</f>
        <v>4</v>
      </c>
      <c r="U348" s="1">
        <f>'[1]RC-1(PY)'!U348</f>
        <v>0</v>
      </c>
      <c r="V348" s="1">
        <f>'[1]RC-1(PY)'!V348</f>
        <v>0</v>
      </c>
      <c r="W348" s="1">
        <f>'[1]RC-1(PY)'!W348</f>
        <v>1001</v>
      </c>
      <c r="X348" s="1">
        <f>'[1]RC-1(PY)'!X348</f>
        <v>8</v>
      </c>
      <c r="Y348" s="1">
        <f>'[1]RC-1(PY)'!Y348</f>
        <v>0</v>
      </c>
      <c r="Z348" s="1">
        <f>'[1]RC-1(PY)'!Z348</f>
        <v>0</v>
      </c>
      <c r="AA348" s="1">
        <f>'[1]RC-1(PY)'!AA348</f>
        <v>2044</v>
      </c>
      <c r="AB348" s="1">
        <f>'[1]RC-1(PY)'!AB348</f>
        <v>737</v>
      </c>
      <c r="AC348" s="1">
        <f>'[1]RC-1(PY)'!AC348</f>
        <v>0</v>
      </c>
      <c r="AD348" s="1">
        <f>'[1]RC-1(PY)'!AD348</f>
        <v>20</v>
      </c>
      <c r="AE348" s="1">
        <f>'[1]RC-1(PY)'!AE348</f>
        <v>2.0573999999999999</v>
      </c>
      <c r="AF348" s="1">
        <f>'[1]RC-1(PY)'!AF348</f>
        <v>4</v>
      </c>
      <c r="AG348" s="1">
        <f>'[1]RC-1(PY)'!AG348</f>
        <v>4</v>
      </c>
      <c r="AH348" s="1">
        <f>'[1]RC-1(PY)'!AH348</f>
        <v>4</v>
      </c>
      <c r="AI348" s="1">
        <f>'[1]RC-1(PY)'!AI348</f>
        <v>0</v>
      </c>
    </row>
    <row r="349" spans="1:35" x14ac:dyDescent="0.3">
      <c r="A349" s="1">
        <f>'[1]RC-1(PY)'!A349</f>
        <v>1</v>
      </c>
      <c r="B349" s="1">
        <f>'[1]RC-1(PY)'!B349</f>
        <v>2</v>
      </c>
      <c r="C349" s="1">
        <f>'[1]RC-1(PY)'!C349</f>
        <v>2024</v>
      </c>
      <c r="D349" s="1">
        <f>'[1]RC-1(PY)'!D349</f>
        <v>4</v>
      </c>
      <c r="E349" s="1">
        <f>'[1]RC-1(PY)'!E349</f>
        <v>340</v>
      </c>
      <c r="F349" s="1">
        <f>'[1]RC-1(PY)'!F349</f>
        <v>290</v>
      </c>
      <c r="G349" s="1">
        <f>'[1]RC-1(PY)'!G349</f>
        <v>24</v>
      </c>
      <c r="H349" s="1">
        <f>'[1]RC-1(PY)'!H349</f>
        <v>2</v>
      </c>
      <c r="I349" s="1">
        <f>'[1]RC-1(PY)'!I349</f>
        <v>2</v>
      </c>
      <c r="J349" s="1">
        <f>'[1]RC-1(PY)'!J349</f>
        <v>1</v>
      </c>
      <c r="K349" s="1">
        <f>'[1]RC-1(PY)'!K349</f>
        <v>3</v>
      </c>
      <c r="L349" s="1">
        <f>'[1]RC-1(PY)'!L349</f>
        <v>3</v>
      </c>
      <c r="M349" s="1">
        <f>'[1]RC-1(PY)'!M349</f>
        <v>1</v>
      </c>
      <c r="N349" s="1">
        <f>'[1]RC-1(PY)'!N349</f>
        <v>4</v>
      </c>
      <c r="O349" s="1">
        <f>'[1]RC-1(PY)'!O349</f>
        <v>9</v>
      </c>
      <c r="P349" s="1">
        <f>'[1]RC-1(PY)'!P349</f>
        <v>0</v>
      </c>
      <c r="Q349" s="1">
        <f>'[1]RC-1(PY)'!Q349</f>
        <v>0</v>
      </c>
      <c r="R349" s="1">
        <f>'[1]RC-1(PY)'!R349</f>
        <v>101</v>
      </c>
      <c r="S349" s="1">
        <f>'[1]RC-1(PY)'!S349</f>
        <v>3</v>
      </c>
      <c r="T349" s="1">
        <f>'[1]RC-1(PY)'!T349</f>
        <v>4</v>
      </c>
      <c r="U349" s="1">
        <f>'[1]RC-1(PY)'!U349</f>
        <v>0</v>
      </c>
      <c r="V349" s="1">
        <f>'[1]RC-1(PY)'!V349</f>
        <v>0</v>
      </c>
      <c r="W349" s="1">
        <f>'[1]RC-1(PY)'!W349</f>
        <v>1001</v>
      </c>
      <c r="X349" s="1">
        <f>'[1]RC-1(PY)'!X349</f>
        <v>8</v>
      </c>
      <c r="Y349" s="1">
        <f>'[1]RC-1(PY)'!Y349</f>
        <v>0</v>
      </c>
      <c r="Z349" s="1">
        <f>'[1]RC-1(PY)'!Z349</f>
        <v>0</v>
      </c>
      <c r="AA349" s="1">
        <f>'[1]RC-1(PY)'!AA349</f>
        <v>588</v>
      </c>
      <c r="AB349" s="1">
        <f>'[1]RC-1(PY)'!AB349</f>
        <v>1360.75</v>
      </c>
      <c r="AC349" s="1">
        <f>'[1]RC-1(PY)'!AC349</f>
        <v>46.9512</v>
      </c>
      <c r="AD349" s="1">
        <f>'[1]RC-1(PY)'!AD349</f>
        <v>20</v>
      </c>
      <c r="AE349" s="1">
        <f>'[1]RC-1(PY)'!AE349</f>
        <v>46.9512</v>
      </c>
      <c r="AF349" s="1">
        <f>'[1]RC-1(PY)'!AF349</f>
        <v>4</v>
      </c>
      <c r="AG349" s="1">
        <f>'[1]RC-1(PY)'!AG349</f>
        <v>4</v>
      </c>
      <c r="AH349" s="1">
        <f>'[1]RC-1(PY)'!AH349</f>
        <v>4</v>
      </c>
      <c r="AI349" s="1">
        <f>'[1]RC-1(PY)'!AI349</f>
        <v>0</v>
      </c>
    </row>
    <row r="350" spans="1:35" x14ac:dyDescent="0.3">
      <c r="A350" s="1">
        <f>'[1]RC-1(PY)'!A350</f>
        <v>1</v>
      </c>
      <c r="B350" s="1">
        <f>'[1]RC-1(PY)'!B350</f>
        <v>2</v>
      </c>
      <c r="C350" s="1">
        <f>'[1]RC-1(PY)'!C350</f>
        <v>2024</v>
      </c>
      <c r="D350" s="1">
        <f>'[1]RC-1(PY)'!D350</f>
        <v>4</v>
      </c>
      <c r="E350" s="1">
        <f>'[1]RC-1(PY)'!E350</f>
        <v>340</v>
      </c>
      <c r="F350" s="1">
        <f>'[1]RC-1(PY)'!F350</f>
        <v>290</v>
      </c>
      <c r="G350" s="1">
        <f>'[1]RC-1(PY)'!G350</f>
        <v>24</v>
      </c>
      <c r="H350" s="1">
        <f>'[1]RC-1(PY)'!H350</f>
        <v>3</v>
      </c>
      <c r="I350" s="1">
        <f>'[1]RC-1(PY)'!I350</f>
        <v>2</v>
      </c>
      <c r="J350" s="1">
        <f>'[1]RC-1(PY)'!J350</f>
        <v>1</v>
      </c>
      <c r="K350" s="1">
        <f>'[1]RC-1(PY)'!K350</f>
        <v>3</v>
      </c>
      <c r="L350" s="1">
        <f>'[1]RC-1(PY)'!L350</f>
        <v>1</v>
      </c>
      <c r="M350" s="1">
        <f>'[1]RC-1(PY)'!M350</f>
        <v>1</v>
      </c>
      <c r="N350" s="1">
        <f>'[1]RC-1(PY)'!N350</f>
        <v>4</v>
      </c>
      <c r="O350" s="1">
        <f>'[1]RC-1(PY)'!O350</f>
        <v>9</v>
      </c>
      <c r="P350" s="1">
        <f>'[1]RC-1(PY)'!P350</f>
        <v>0</v>
      </c>
      <c r="Q350" s="1">
        <f>'[1]RC-1(PY)'!Q350</f>
        <v>0</v>
      </c>
      <c r="R350" s="1">
        <f>'[1]RC-1(PY)'!R350</f>
        <v>101</v>
      </c>
      <c r="S350" s="1">
        <f>'[1]RC-1(PY)'!S350</f>
        <v>3</v>
      </c>
      <c r="T350" s="1">
        <f>'[1]RC-1(PY)'!T350</f>
        <v>4</v>
      </c>
      <c r="U350" s="1">
        <f>'[1]RC-1(PY)'!U350</f>
        <v>0</v>
      </c>
      <c r="V350" s="1">
        <f>'[1]RC-1(PY)'!V350</f>
        <v>0</v>
      </c>
      <c r="W350" s="1">
        <f>'[1]RC-1(PY)'!W350</f>
        <v>1001</v>
      </c>
      <c r="X350" s="1">
        <f>'[1]RC-1(PY)'!X350</f>
        <v>8</v>
      </c>
      <c r="Y350" s="1">
        <f>'[1]RC-1(PY)'!Y350</f>
        <v>0</v>
      </c>
      <c r="Z350" s="1">
        <f>'[1]RC-1(PY)'!Z350</f>
        <v>0</v>
      </c>
      <c r="AA350" s="1">
        <f>'[1]RC-1(PY)'!AA350</f>
        <v>656</v>
      </c>
      <c r="AB350" s="1">
        <f>'[1]RC-1(PY)'!AB350</f>
        <v>1508.68</v>
      </c>
      <c r="AC350" s="1">
        <f>'[1]RC-1(PY)'!AC350</f>
        <v>43.630400000000002</v>
      </c>
      <c r="AD350" s="1">
        <f>'[1]RC-1(PY)'!AD350</f>
        <v>20</v>
      </c>
      <c r="AE350" s="1">
        <f>'[1]RC-1(PY)'!AE350</f>
        <v>43.630400000000002</v>
      </c>
      <c r="AF350" s="1">
        <f>'[1]RC-1(PY)'!AF350</f>
        <v>4</v>
      </c>
      <c r="AG350" s="1">
        <f>'[1]RC-1(PY)'!AG350</f>
        <v>4</v>
      </c>
      <c r="AH350" s="1">
        <f>'[1]RC-1(PY)'!AH350</f>
        <v>4</v>
      </c>
      <c r="AI350" s="1">
        <f>'[1]RC-1(PY)'!AI350</f>
        <v>0</v>
      </c>
    </row>
    <row r="351" spans="1:35" x14ac:dyDescent="0.3">
      <c r="A351" s="1">
        <f>'[1]RC-1(PY)'!A351</f>
        <v>1</v>
      </c>
      <c r="B351" s="1">
        <f>'[1]RC-1(PY)'!B351</f>
        <v>2</v>
      </c>
      <c r="C351" s="1">
        <f>'[1]RC-1(PY)'!C351</f>
        <v>2024</v>
      </c>
      <c r="D351" s="1">
        <f>'[1]RC-1(PY)'!D351</f>
        <v>4</v>
      </c>
      <c r="E351" s="1">
        <f>'[1]RC-1(PY)'!E351</f>
        <v>340</v>
      </c>
      <c r="F351" s="1">
        <f>'[1]RC-1(PY)'!F351</f>
        <v>290</v>
      </c>
      <c r="G351" s="1">
        <f>'[1]RC-1(PY)'!G351</f>
        <v>24</v>
      </c>
      <c r="H351" s="1">
        <f>'[1]RC-1(PY)'!H351</f>
        <v>4</v>
      </c>
      <c r="I351" s="1">
        <f>'[1]RC-1(PY)'!I351</f>
        <v>2</v>
      </c>
      <c r="J351" s="1">
        <f>'[1]RC-1(PY)'!J351</f>
        <v>1</v>
      </c>
      <c r="K351" s="1">
        <f>'[1]RC-1(PY)'!K351</f>
        <v>3</v>
      </c>
      <c r="L351" s="1">
        <f>'[1]RC-1(PY)'!L351</f>
        <v>1</v>
      </c>
      <c r="M351" s="1">
        <f>'[1]RC-1(PY)'!M351</f>
        <v>1</v>
      </c>
      <c r="N351" s="1">
        <f>'[1]RC-1(PY)'!N351</f>
        <v>1</v>
      </c>
      <c r="O351" s="1">
        <f>'[1]RC-1(PY)'!O351</f>
        <v>5</v>
      </c>
      <c r="P351" s="1">
        <f>'[1]RC-1(PY)'!P351</f>
        <v>1</v>
      </c>
      <c r="Q351" s="1">
        <f>'[1]RC-1(PY)'!Q351</f>
        <v>0</v>
      </c>
      <c r="R351" s="1">
        <f>'[1]RC-1(PY)'!R351</f>
        <v>101</v>
      </c>
      <c r="S351" s="1">
        <f>'[1]RC-1(PY)'!S351</f>
        <v>3</v>
      </c>
      <c r="T351" s="1">
        <f>'[1]RC-1(PY)'!T351</f>
        <v>4</v>
      </c>
      <c r="U351" s="1">
        <f>'[1]RC-1(PY)'!U351</f>
        <v>0</v>
      </c>
      <c r="V351" s="1">
        <f>'[1]RC-1(PY)'!V351</f>
        <v>0</v>
      </c>
      <c r="W351" s="1">
        <f>'[1]RC-1(PY)'!W351</f>
        <v>1001</v>
      </c>
      <c r="X351" s="1">
        <f>'[1]RC-1(PY)'!X351</f>
        <v>8</v>
      </c>
      <c r="Y351" s="1">
        <f>'[1]RC-1(PY)'!Y351</f>
        <v>0</v>
      </c>
      <c r="Z351" s="1">
        <f>'[1]RC-1(PY)'!Z351</f>
        <v>0</v>
      </c>
      <c r="AA351" s="1">
        <f>'[1]RC-1(PY)'!AA351</f>
        <v>2241</v>
      </c>
      <c r="AB351" s="1">
        <f>'[1]RC-1(PY)'!AB351</f>
        <v>1557.0260000000001</v>
      </c>
      <c r="AC351" s="1">
        <f>'[1]RC-1(PY)'!AC351</f>
        <v>14.6706</v>
      </c>
      <c r="AD351" s="1">
        <f>'[1]RC-1(PY)'!AD351</f>
        <v>20</v>
      </c>
      <c r="AE351" s="1">
        <f>'[1]RC-1(PY)'!AE351</f>
        <v>14.6706</v>
      </c>
      <c r="AF351" s="1">
        <f>'[1]RC-1(PY)'!AF351</f>
        <v>4</v>
      </c>
      <c r="AG351" s="1">
        <f>'[1]RC-1(PY)'!AG351</f>
        <v>4</v>
      </c>
      <c r="AH351" s="1">
        <f>'[1]RC-1(PY)'!AH351</f>
        <v>4</v>
      </c>
      <c r="AI351" s="1">
        <f>'[1]RC-1(PY)'!AI351</f>
        <v>0</v>
      </c>
    </row>
    <row r="352" spans="1:35" x14ac:dyDescent="0.3">
      <c r="A352" s="1">
        <f>'[1]RC-1(PY)'!A352</f>
        <v>1</v>
      </c>
      <c r="B352" s="1">
        <f>'[1]RC-1(PY)'!B352</f>
        <v>2</v>
      </c>
      <c r="C352" s="1">
        <f>'[1]RC-1(PY)'!C352</f>
        <v>2024</v>
      </c>
      <c r="D352" s="1">
        <f>'[1]RC-1(PY)'!D352</f>
        <v>4</v>
      </c>
      <c r="E352" s="1">
        <f>'[1]RC-1(PY)'!E352</f>
        <v>340</v>
      </c>
      <c r="F352" s="1">
        <f>'[1]RC-1(PY)'!F352</f>
        <v>290</v>
      </c>
      <c r="G352" s="1">
        <f>'[1]RC-1(PY)'!G352</f>
        <v>24</v>
      </c>
      <c r="H352" s="1">
        <f>'[1]RC-1(PY)'!H352</f>
        <v>5</v>
      </c>
      <c r="I352" s="1">
        <f>'[1]RC-1(PY)'!I352</f>
        <v>2</v>
      </c>
      <c r="J352" s="1">
        <f>'[1]RC-1(PY)'!J352</f>
        <v>1</v>
      </c>
      <c r="K352" s="1">
        <f>'[1]RC-1(PY)'!K352</f>
        <v>3</v>
      </c>
      <c r="L352" s="1">
        <f>'[1]RC-1(PY)'!L352</f>
        <v>1</v>
      </c>
      <c r="M352" s="1">
        <f>'[1]RC-1(PY)'!M352</f>
        <v>1</v>
      </c>
      <c r="N352" s="1">
        <f>'[1]RC-1(PY)'!N352</f>
        <v>4</v>
      </c>
      <c r="O352" s="1">
        <f>'[1]RC-1(PY)'!O352</f>
        <v>9</v>
      </c>
      <c r="P352" s="1">
        <f>'[1]RC-1(PY)'!P352</f>
        <v>1</v>
      </c>
      <c r="Q352" s="1">
        <f>'[1]RC-1(PY)'!Q352</f>
        <v>0</v>
      </c>
      <c r="R352" s="1">
        <f>'[1]RC-1(PY)'!R352</f>
        <v>101</v>
      </c>
      <c r="S352" s="1">
        <f>'[1]RC-1(PY)'!S352</f>
        <v>3</v>
      </c>
      <c r="T352" s="1">
        <f>'[1]RC-1(PY)'!T352</f>
        <v>4</v>
      </c>
      <c r="U352" s="1">
        <f>'[1]RC-1(PY)'!U352</f>
        <v>0</v>
      </c>
      <c r="V352" s="1">
        <f>'[1]RC-1(PY)'!V352</f>
        <v>0</v>
      </c>
      <c r="W352" s="1">
        <f>'[1]RC-1(PY)'!W352</f>
        <v>1001</v>
      </c>
      <c r="X352" s="1">
        <f>'[1]RC-1(PY)'!X352</f>
        <v>8</v>
      </c>
      <c r="Y352" s="1">
        <f>'[1]RC-1(PY)'!Y352</f>
        <v>0</v>
      </c>
      <c r="Z352" s="1">
        <f>'[1]RC-1(PY)'!Z352</f>
        <v>0</v>
      </c>
      <c r="AA352" s="1">
        <f>'[1]RC-1(PY)'!AA352</f>
        <v>708</v>
      </c>
      <c r="AB352" s="1">
        <f>'[1]RC-1(PY)'!AB352</f>
        <v>448.52140000000003</v>
      </c>
      <c r="AC352" s="1">
        <f>'[1]RC-1(PY)'!AC352</f>
        <v>12.9407</v>
      </c>
      <c r="AD352" s="1">
        <f>'[1]RC-1(PY)'!AD352</f>
        <v>20</v>
      </c>
      <c r="AE352" s="1">
        <f>'[1]RC-1(PY)'!AE352</f>
        <v>22.872399999999999</v>
      </c>
      <c r="AF352" s="1">
        <f>'[1]RC-1(PY)'!AF352</f>
        <v>4</v>
      </c>
      <c r="AG352" s="1">
        <f>'[1]RC-1(PY)'!AG352</f>
        <v>4</v>
      </c>
      <c r="AH352" s="1">
        <f>'[1]RC-1(PY)'!AH352</f>
        <v>4</v>
      </c>
      <c r="AI352" s="1">
        <f>'[1]RC-1(PY)'!AI352</f>
        <v>0</v>
      </c>
    </row>
    <row r="353" spans="1:35" x14ac:dyDescent="0.3">
      <c r="A353" s="1">
        <f>'[1]RC-1(PY)'!A353</f>
        <v>1</v>
      </c>
      <c r="B353" s="1">
        <f>'[1]RC-1(PY)'!B353</f>
        <v>2</v>
      </c>
      <c r="C353" s="1">
        <f>'[1]RC-1(PY)'!C353</f>
        <v>2024</v>
      </c>
      <c r="D353" s="1">
        <f>'[1]RC-1(PY)'!D353</f>
        <v>4</v>
      </c>
      <c r="E353" s="1">
        <f>'[1]RC-1(PY)'!E353</f>
        <v>340</v>
      </c>
      <c r="F353" s="1">
        <f>'[1]RC-1(PY)'!F353</f>
        <v>290</v>
      </c>
      <c r="G353" s="1">
        <f>'[1]RC-1(PY)'!G353</f>
        <v>24</v>
      </c>
      <c r="H353" s="1">
        <f>'[1]RC-1(PY)'!H353</f>
        <v>6</v>
      </c>
      <c r="I353" s="1">
        <f>'[1]RC-1(PY)'!I353</f>
        <v>2</v>
      </c>
      <c r="J353" s="1">
        <f>'[1]RC-1(PY)'!J353</f>
        <v>1</v>
      </c>
      <c r="K353" s="1">
        <f>'[1]RC-1(PY)'!K353</f>
        <v>3</v>
      </c>
      <c r="L353" s="1">
        <f>'[1]RC-1(PY)'!L353</f>
        <v>1</v>
      </c>
      <c r="M353" s="1">
        <f>'[1]RC-1(PY)'!M353</f>
        <v>1</v>
      </c>
      <c r="N353" s="1">
        <f>'[1]RC-1(PY)'!N353</f>
        <v>2</v>
      </c>
      <c r="O353" s="1">
        <f>'[1]RC-1(PY)'!O353</f>
        <v>5</v>
      </c>
      <c r="P353" s="1">
        <f>'[1]RC-1(PY)'!P353</f>
        <v>1</v>
      </c>
      <c r="Q353" s="1">
        <f>'[1]RC-1(PY)'!Q353</f>
        <v>1</v>
      </c>
      <c r="R353" s="1">
        <f>'[1]RC-1(PY)'!R353</f>
        <v>101</v>
      </c>
      <c r="S353" s="1">
        <f>'[1]RC-1(PY)'!S353</f>
        <v>3</v>
      </c>
      <c r="T353" s="1">
        <f>'[1]RC-1(PY)'!T353</f>
        <v>4</v>
      </c>
      <c r="U353" s="1">
        <f>'[1]RC-1(PY)'!U353</f>
        <v>0</v>
      </c>
      <c r="V353" s="1">
        <f>'[1]RC-1(PY)'!V353</f>
        <v>0</v>
      </c>
      <c r="W353" s="1">
        <f>'[1]RC-1(PY)'!W353</f>
        <v>1001</v>
      </c>
      <c r="X353" s="1">
        <f>'[1]RC-1(PY)'!X353</f>
        <v>8</v>
      </c>
      <c r="Y353" s="1">
        <f>'[1]RC-1(PY)'!Y353</f>
        <v>0</v>
      </c>
      <c r="Z353" s="1">
        <f>'[1]RC-1(PY)'!Z353</f>
        <v>0</v>
      </c>
      <c r="AA353" s="1">
        <f>'[1]RC-1(PY)'!AA353</f>
        <v>1560</v>
      </c>
      <c r="AB353" s="1">
        <f>'[1]RC-1(PY)'!AB353</f>
        <v>1120.44</v>
      </c>
      <c r="AC353" s="1">
        <f>'[1]RC-1(PY)'!AC353</f>
        <v>19.319500000000001</v>
      </c>
      <c r="AD353" s="1">
        <f>'[1]RC-1(PY)'!AD353</f>
        <v>20</v>
      </c>
      <c r="AE353" s="1">
        <f>'[1]RC-1(PY)'!AE353</f>
        <v>27.977</v>
      </c>
      <c r="AF353" s="1">
        <f>'[1]RC-1(PY)'!AF353</f>
        <v>4</v>
      </c>
      <c r="AG353" s="1">
        <f>'[1]RC-1(PY)'!AG353</f>
        <v>4</v>
      </c>
      <c r="AH353" s="1">
        <f>'[1]RC-1(PY)'!AH353</f>
        <v>4</v>
      </c>
      <c r="AI353" s="1">
        <f>'[1]RC-1(PY)'!AI353</f>
        <v>0</v>
      </c>
    </row>
    <row r="354" spans="1:35" x14ac:dyDescent="0.3">
      <c r="A354" s="1">
        <f>'[1]RC-1(PY)'!A354</f>
        <v>1</v>
      </c>
      <c r="B354" s="1">
        <f>'[1]RC-1(PY)'!B354</f>
        <v>2</v>
      </c>
      <c r="C354" s="1">
        <f>'[1]RC-1(PY)'!C354</f>
        <v>2024</v>
      </c>
      <c r="D354" s="1">
        <f>'[1]RC-1(PY)'!D354</f>
        <v>4</v>
      </c>
      <c r="E354" s="1">
        <f>'[1]RC-1(PY)'!E354</f>
        <v>340</v>
      </c>
      <c r="F354" s="1">
        <f>'[1]RC-1(PY)'!F354</f>
        <v>290</v>
      </c>
      <c r="G354" s="1">
        <f>'[1]RC-1(PY)'!G354</f>
        <v>24</v>
      </c>
      <c r="H354" s="1">
        <f>'[1]RC-1(PY)'!H354</f>
        <v>7</v>
      </c>
      <c r="I354" s="1">
        <f>'[1]RC-1(PY)'!I354</f>
        <v>2</v>
      </c>
      <c r="J354" s="1">
        <f>'[1]RC-1(PY)'!J354</f>
        <v>1</v>
      </c>
      <c r="K354" s="1">
        <f>'[1]RC-1(PY)'!K354</f>
        <v>3</v>
      </c>
      <c r="L354" s="1">
        <f>'[1]RC-1(PY)'!L354</f>
        <v>4</v>
      </c>
      <c r="M354" s="1">
        <f>'[1]RC-1(PY)'!M354</f>
        <v>1</v>
      </c>
      <c r="N354" s="1">
        <f>'[1]RC-1(PY)'!N354</f>
        <v>2</v>
      </c>
      <c r="O354" s="1">
        <f>'[1]RC-1(PY)'!O354</f>
        <v>5</v>
      </c>
      <c r="P354" s="1">
        <f>'[1]RC-1(PY)'!P354</f>
        <v>1</v>
      </c>
      <c r="Q354" s="1">
        <f>'[1]RC-1(PY)'!Q354</f>
        <v>1</v>
      </c>
      <c r="R354" s="1">
        <f>'[1]RC-1(PY)'!R354</f>
        <v>101</v>
      </c>
      <c r="S354" s="1">
        <f>'[1]RC-1(PY)'!S354</f>
        <v>3</v>
      </c>
      <c r="T354" s="1">
        <f>'[1]RC-1(PY)'!T354</f>
        <v>4</v>
      </c>
      <c r="U354" s="1">
        <f>'[1]RC-1(PY)'!U354</f>
        <v>0</v>
      </c>
      <c r="V354" s="1">
        <f>'[1]RC-1(PY)'!V354</f>
        <v>0</v>
      </c>
      <c r="W354" s="1">
        <f>'[1]RC-1(PY)'!W354</f>
        <v>1001</v>
      </c>
      <c r="X354" s="1">
        <f>'[1]RC-1(PY)'!X354</f>
        <v>8</v>
      </c>
      <c r="Y354" s="1">
        <f>'[1]RC-1(PY)'!Y354</f>
        <v>0</v>
      </c>
      <c r="Z354" s="1">
        <f>'[1]RC-1(PY)'!Z354</f>
        <v>0</v>
      </c>
      <c r="AA354" s="1">
        <f>'[1]RC-1(PY)'!AA354</f>
        <v>512</v>
      </c>
      <c r="AB354" s="1">
        <f>'[1]RC-1(PY)'!AB354</f>
        <v>913</v>
      </c>
      <c r="AC354" s="1">
        <f>'[1]RC-1(PY)'!AC354</f>
        <v>10.65</v>
      </c>
      <c r="AD354" s="1">
        <f>'[1]RC-1(PY)'!AD354</f>
        <v>20</v>
      </c>
      <c r="AE354" s="1">
        <f>'[1]RC-1(PY)'!AE354</f>
        <v>13.54</v>
      </c>
      <c r="AF354" s="1">
        <f>'[1]RC-1(PY)'!AF354</f>
        <v>4</v>
      </c>
      <c r="AG354" s="1">
        <f>'[1]RC-1(PY)'!AG354</f>
        <v>4</v>
      </c>
      <c r="AH354" s="1">
        <f>'[1]RC-1(PY)'!AH354</f>
        <v>4</v>
      </c>
      <c r="AI354" s="1">
        <f>'[1]RC-1(PY)'!AI354</f>
        <v>0</v>
      </c>
    </row>
    <row r="355" spans="1:35" x14ac:dyDescent="0.3">
      <c r="A355" s="1">
        <f>'[1]RC-1(PY)'!A355</f>
        <v>1</v>
      </c>
      <c r="B355" s="1">
        <f>'[1]RC-1(PY)'!B355</f>
        <v>2</v>
      </c>
      <c r="C355" s="1">
        <f>'[1]RC-1(PY)'!C355</f>
        <v>2024</v>
      </c>
      <c r="D355" s="1">
        <f>'[1]RC-1(PY)'!D355</f>
        <v>4</v>
      </c>
      <c r="E355" s="1">
        <f>'[1]RC-1(PY)'!E355</f>
        <v>340</v>
      </c>
      <c r="F355" s="1">
        <f>'[1]RC-1(PY)'!F355</f>
        <v>290</v>
      </c>
      <c r="G355" s="1">
        <f>'[1]RC-1(PY)'!G355</f>
        <v>24</v>
      </c>
      <c r="H355" s="1">
        <f>'[1]RC-1(PY)'!H355</f>
        <v>8</v>
      </c>
      <c r="I355" s="1">
        <f>'[1]RC-1(PY)'!I355</f>
        <v>2</v>
      </c>
      <c r="J355" s="1">
        <f>'[1]RC-1(PY)'!J355</f>
        <v>1</v>
      </c>
      <c r="K355" s="1">
        <f>'[1]RC-1(PY)'!K355</f>
        <v>3</v>
      </c>
      <c r="L355" s="1">
        <f>'[1]RC-1(PY)'!L355</f>
        <v>5</v>
      </c>
      <c r="M355" s="1">
        <f>'[1]RC-1(PY)'!M355</f>
        <v>1</v>
      </c>
      <c r="N355" s="1">
        <f>'[1]RC-1(PY)'!N355</f>
        <v>1</v>
      </c>
      <c r="O355" s="1">
        <f>'[1]RC-1(PY)'!O355</f>
        <v>5</v>
      </c>
      <c r="P355" s="1">
        <f>'[1]RC-1(PY)'!P355</f>
        <v>1</v>
      </c>
      <c r="Q355" s="1">
        <f>'[1]RC-1(PY)'!Q355</f>
        <v>1</v>
      </c>
      <c r="R355" s="1">
        <f>'[1]RC-1(PY)'!R355</f>
        <v>101</v>
      </c>
      <c r="S355" s="1">
        <f>'[1]RC-1(PY)'!S355</f>
        <v>3</v>
      </c>
      <c r="T355" s="1">
        <f>'[1]RC-1(PY)'!T355</f>
        <v>4</v>
      </c>
      <c r="U355" s="1">
        <f>'[1]RC-1(PY)'!U355</f>
        <v>0</v>
      </c>
      <c r="V355" s="1">
        <f>'[1]RC-1(PY)'!V355</f>
        <v>0</v>
      </c>
      <c r="W355" s="1">
        <f>'[1]RC-1(PY)'!W355</f>
        <v>1001</v>
      </c>
      <c r="X355" s="1">
        <f>'[1]RC-1(PY)'!X355</f>
        <v>8</v>
      </c>
      <c r="Y355" s="1">
        <f>'[1]RC-1(PY)'!Y355</f>
        <v>0</v>
      </c>
      <c r="Z355" s="1">
        <f>'[1]RC-1(PY)'!Z355</f>
        <v>0</v>
      </c>
      <c r="AA355" s="1">
        <f>'[1]RC-1(PY)'!AA355</f>
        <v>348</v>
      </c>
      <c r="AB355" s="1">
        <f>'[1]RC-1(PY)'!AB355</f>
        <v>793</v>
      </c>
      <c r="AC355" s="1">
        <f>'[1]RC-1(PY)'!AC355</f>
        <v>30.389299999999999</v>
      </c>
      <c r="AD355" s="1">
        <f>'[1]RC-1(PY)'!AD355</f>
        <v>20</v>
      </c>
      <c r="AE355" s="1">
        <f>'[1]RC-1(PY)'!AE355</f>
        <v>38.6447</v>
      </c>
      <c r="AF355" s="1">
        <f>'[1]RC-1(PY)'!AF355</f>
        <v>4</v>
      </c>
      <c r="AG355" s="1">
        <f>'[1]RC-1(PY)'!AG355</f>
        <v>4</v>
      </c>
      <c r="AH355" s="1">
        <f>'[1]RC-1(PY)'!AH355</f>
        <v>4</v>
      </c>
      <c r="AI355" s="1">
        <f>'[1]RC-1(PY)'!AI355</f>
        <v>0</v>
      </c>
    </row>
    <row r="356" spans="1:35" x14ac:dyDescent="0.3">
      <c r="A356" s="1">
        <f>'[1]RC-1(PY)'!A356</f>
        <v>1</v>
      </c>
      <c r="B356" s="1">
        <f>'[1]RC-1(PY)'!B356</f>
        <v>2</v>
      </c>
      <c r="C356" s="1">
        <f>'[1]RC-1(PY)'!C356</f>
        <v>2024</v>
      </c>
      <c r="D356" s="1">
        <f>'[1]RC-1(PY)'!D356</f>
        <v>4</v>
      </c>
      <c r="E356" s="1">
        <f>'[1]RC-1(PY)'!E356</f>
        <v>340</v>
      </c>
      <c r="F356" s="1">
        <f>'[1]RC-1(PY)'!F356</f>
        <v>290</v>
      </c>
      <c r="G356" s="1">
        <f>'[1]RC-1(PY)'!G356</f>
        <v>24</v>
      </c>
      <c r="H356" s="1">
        <f>'[1]RC-1(PY)'!H356</f>
        <v>9</v>
      </c>
      <c r="I356" s="1">
        <f>'[1]RC-1(PY)'!I356</f>
        <v>2</v>
      </c>
      <c r="J356" s="1">
        <f>'[1]RC-1(PY)'!J356</f>
        <v>1</v>
      </c>
      <c r="K356" s="1">
        <f>'[1]RC-1(PY)'!K356</f>
        <v>3</v>
      </c>
      <c r="L356" s="1">
        <f>'[1]RC-1(PY)'!L356</f>
        <v>1</v>
      </c>
      <c r="M356" s="1">
        <f>'[1]RC-1(PY)'!M356</f>
        <v>1</v>
      </c>
      <c r="N356" s="1">
        <f>'[1]RC-1(PY)'!N356</f>
        <v>1</v>
      </c>
      <c r="O356" s="1">
        <f>'[1]RC-1(PY)'!O356</f>
        <v>5</v>
      </c>
      <c r="P356" s="1">
        <f>'[1]RC-1(PY)'!P356</f>
        <v>1</v>
      </c>
      <c r="Q356" s="1">
        <f>'[1]RC-1(PY)'!Q356</f>
        <v>1</v>
      </c>
      <c r="R356" s="1">
        <f>'[1]RC-1(PY)'!R356</f>
        <v>101</v>
      </c>
      <c r="S356" s="1">
        <f>'[1]RC-1(PY)'!S356</f>
        <v>3</v>
      </c>
      <c r="T356" s="1">
        <f>'[1]RC-1(PY)'!T356</f>
        <v>4</v>
      </c>
      <c r="U356" s="1">
        <f>'[1]RC-1(PY)'!U356</f>
        <v>0</v>
      </c>
      <c r="V356" s="1">
        <f>'[1]RC-1(PY)'!V356</f>
        <v>0</v>
      </c>
      <c r="W356" s="1">
        <f>'[1]RC-1(PY)'!W356</f>
        <v>1001</v>
      </c>
      <c r="X356" s="1">
        <f>'[1]RC-1(PY)'!X356</f>
        <v>8</v>
      </c>
      <c r="Y356" s="1">
        <f>'[1]RC-1(PY)'!Y356</f>
        <v>0</v>
      </c>
      <c r="Z356" s="1">
        <f>'[1]RC-1(PY)'!Z356</f>
        <v>0</v>
      </c>
      <c r="AA356" s="1">
        <f>'[1]RC-1(PY)'!AA356</f>
        <v>531</v>
      </c>
      <c r="AB356" s="1">
        <f>'[1]RC-1(PY)'!AB356</f>
        <v>655.49</v>
      </c>
      <c r="AC356" s="1">
        <f>'[1]RC-1(PY)'!AC356</f>
        <v>8.8796999999999997</v>
      </c>
      <c r="AD356" s="1">
        <f>'[1]RC-1(PY)'!AD356</f>
        <v>20</v>
      </c>
      <c r="AE356" s="1">
        <f>'[1]RC-1(PY)'!AE356</f>
        <v>19.101299999999998</v>
      </c>
      <c r="AF356" s="1">
        <f>'[1]RC-1(PY)'!AF356</f>
        <v>4</v>
      </c>
      <c r="AG356" s="1">
        <f>'[1]RC-1(PY)'!AG356</f>
        <v>4</v>
      </c>
      <c r="AH356" s="1">
        <f>'[1]RC-1(PY)'!AH356</f>
        <v>4</v>
      </c>
      <c r="AI356" s="1">
        <f>'[1]RC-1(PY)'!AI356</f>
        <v>0</v>
      </c>
    </row>
    <row r="357" spans="1:35" x14ac:dyDescent="0.3">
      <c r="A357" s="1">
        <f>'[1]RC-1(PY)'!A357</f>
        <v>1</v>
      </c>
      <c r="B357" s="1">
        <f>'[1]RC-1(PY)'!B357</f>
        <v>2</v>
      </c>
      <c r="C357" s="1">
        <f>'[1]RC-1(PY)'!C357</f>
        <v>2024</v>
      </c>
      <c r="D357" s="1">
        <f>'[1]RC-1(PY)'!D357</f>
        <v>4</v>
      </c>
      <c r="E357" s="1">
        <f>'[1]RC-1(PY)'!E357</f>
        <v>340</v>
      </c>
      <c r="F357" s="1">
        <f>'[1]RC-1(PY)'!F357</f>
        <v>290</v>
      </c>
      <c r="G357" s="1">
        <f>'[1]RC-1(PY)'!G357</f>
        <v>24</v>
      </c>
      <c r="H357" s="1">
        <f>'[1]RC-1(PY)'!H357</f>
        <v>10</v>
      </c>
      <c r="I357" s="1">
        <f>'[1]RC-1(PY)'!I357</f>
        <v>2</v>
      </c>
      <c r="J357" s="1">
        <f>'[1]RC-1(PY)'!J357</f>
        <v>1</v>
      </c>
      <c r="K357" s="1">
        <f>'[1]RC-1(PY)'!K357</f>
        <v>3</v>
      </c>
      <c r="L357" s="1">
        <f>'[1]RC-1(PY)'!L357</f>
        <v>2</v>
      </c>
      <c r="M357" s="1">
        <f>'[1]RC-1(PY)'!M357</f>
        <v>1</v>
      </c>
      <c r="N357" s="1">
        <f>'[1]RC-1(PY)'!N357</f>
        <v>1</v>
      </c>
      <c r="O357" s="1">
        <f>'[1]RC-1(PY)'!O357</f>
        <v>5</v>
      </c>
      <c r="P357" s="1">
        <f>'[1]RC-1(PY)'!P357</f>
        <v>1</v>
      </c>
      <c r="Q357" s="1">
        <f>'[1]RC-1(PY)'!Q357</f>
        <v>1</v>
      </c>
      <c r="R357" s="1">
        <f>'[1]RC-1(PY)'!R357</f>
        <v>101</v>
      </c>
      <c r="S357" s="1">
        <f>'[1]RC-1(PY)'!S357</f>
        <v>3</v>
      </c>
      <c r="T357" s="1">
        <f>'[1]RC-1(PY)'!T357</f>
        <v>4</v>
      </c>
      <c r="U357" s="1">
        <f>'[1]RC-1(PY)'!U357</f>
        <v>0</v>
      </c>
      <c r="V357" s="1">
        <f>'[1]RC-1(PY)'!V357</f>
        <v>0</v>
      </c>
      <c r="W357" s="1">
        <f>'[1]RC-1(PY)'!W357</f>
        <v>1001</v>
      </c>
      <c r="X357" s="1">
        <f>'[1]RC-1(PY)'!X357</f>
        <v>8</v>
      </c>
      <c r="Y357" s="1">
        <f>'[1]RC-1(PY)'!Y357</f>
        <v>0</v>
      </c>
      <c r="Z357" s="1">
        <f>'[1]RC-1(PY)'!Z357</f>
        <v>0</v>
      </c>
      <c r="AA357" s="1">
        <f>'[1]RC-1(PY)'!AA357</f>
        <v>1272</v>
      </c>
      <c r="AB357" s="1">
        <f>'[1]RC-1(PY)'!AB357</f>
        <v>29.073699999999999</v>
      </c>
      <c r="AC357" s="1">
        <f>'[1]RC-1(PY)'!AC357</f>
        <v>27.076000000000001</v>
      </c>
      <c r="AD357" s="1">
        <f>'[1]RC-1(PY)'!AD357</f>
        <v>20</v>
      </c>
      <c r="AE357" s="1">
        <f>'[1]RC-1(PY)'!AE357</f>
        <v>29.073699999999999</v>
      </c>
      <c r="AF357" s="1">
        <f>'[1]RC-1(PY)'!AF357</f>
        <v>4</v>
      </c>
      <c r="AG357" s="1">
        <f>'[1]RC-1(PY)'!AG357</f>
        <v>4</v>
      </c>
      <c r="AH357" s="1">
        <f>'[1]RC-1(PY)'!AH357</f>
        <v>4</v>
      </c>
      <c r="AI357" s="1">
        <f>'[1]RC-1(PY)'!AI357</f>
        <v>0</v>
      </c>
    </row>
    <row r="358" spans="1:35" x14ac:dyDescent="0.3">
      <c r="A358" s="1">
        <f>'[1]RC-1(PY)'!A358</f>
        <v>1</v>
      </c>
      <c r="B358" s="1">
        <f>'[1]RC-1(PY)'!B358</f>
        <v>2</v>
      </c>
      <c r="C358" s="1">
        <f>'[1]RC-1(PY)'!C358</f>
        <v>2024</v>
      </c>
      <c r="D358" s="1">
        <f>'[1]RC-1(PY)'!D358</f>
        <v>4</v>
      </c>
      <c r="E358" s="1">
        <f>'[1]RC-1(PY)'!E358</f>
        <v>340</v>
      </c>
      <c r="F358" s="1">
        <f>'[1]RC-1(PY)'!F358</f>
        <v>290</v>
      </c>
      <c r="G358" s="1">
        <f>'[1]RC-1(PY)'!G358</f>
        <v>24</v>
      </c>
      <c r="H358" s="1">
        <f>'[1]RC-1(PY)'!H358</f>
        <v>11</v>
      </c>
      <c r="I358" s="1">
        <f>'[1]RC-1(PY)'!I358</f>
        <v>2</v>
      </c>
      <c r="J358" s="1">
        <f>'[1]RC-1(PY)'!J358</f>
        <v>1</v>
      </c>
      <c r="K358" s="1">
        <f>'[1]RC-1(PY)'!K358</f>
        <v>1</v>
      </c>
      <c r="L358" s="1">
        <f>'[1]RC-1(PY)'!L358</f>
        <v>3</v>
      </c>
      <c r="M358" s="1">
        <f>'[1]RC-1(PY)'!M358</f>
        <v>1</v>
      </c>
      <c r="N358" s="1">
        <f>'[1]RC-1(PY)'!N358</f>
        <v>1</v>
      </c>
      <c r="O358" s="1">
        <f>'[1]RC-1(PY)'!O358</f>
        <v>5</v>
      </c>
      <c r="P358" s="1">
        <f>'[1]RC-1(PY)'!P358</f>
        <v>1</v>
      </c>
      <c r="Q358" s="1">
        <f>'[1]RC-1(PY)'!Q358</f>
        <v>1</v>
      </c>
      <c r="R358" s="1">
        <f>'[1]RC-1(PY)'!R358</f>
        <v>101</v>
      </c>
      <c r="S358" s="1">
        <f>'[1]RC-1(PY)'!S358</f>
        <v>1</v>
      </c>
      <c r="T358" s="1">
        <f>'[1]RC-1(PY)'!T358</f>
        <v>1</v>
      </c>
      <c r="U358" s="1">
        <f>'[1]RC-1(PY)'!U358</f>
        <v>1</v>
      </c>
      <c r="V358" s="1">
        <f>'[1]RC-1(PY)'!V358</f>
        <v>1</v>
      </c>
      <c r="W358" s="1">
        <f>'[1]RC-1(PY)'!W358</f>
        <v>1001</v>
      </c>
      <c r="X358" s="1">
        <f>'[1]RC-1(PY)'!X358</f>
        <v>2</v>
      </c>
      <c r="Y358" s="1">
        <f>'[1]RC-1(PY)'!Y358</f>
        <v>1</v>
      </c>
      <c r="Z358" s="1">
        <f>'[1]RC-1(PY)'!Z358</f>
        <v>1</v>
      </c>
      <c r="AA358" s="1">
        <f>'[1]RC-1(PY)'!AA358</f>
        <v>481</v>
      </c>
      <c r="AB358" s="1">
        <f>'[1]RC-1(PY)'!AB358</f>
        <v>593.88779999999997</v>
      </c>
      <c r="AC358" s="1">
        <f>'[1]RC-1(PY)'!AC358</f>
        <v>11.784000000000001</v>
      </c>
      <c r="AD358" s="1">
        <f>'[1]RC-1(PY)'!AD358</f>
        <v>20</v>
      </c>
      <c r="AE358" s="1">
        <f>'[1]RC-1(PY)'!AE358</f>
        <v>12.1205</v>
      </c>
      <c r="AF358" s="1">
        <f>'[1]RC-1(PY)'!AF358</f>
        <v>4</v>
      </c>
      <c r="AG358" s="1">
        <f>'[1]RC-1(PY)'!AG358</f>
        <v>4</v>
      </c>
      <c r="AH358" s="1">
        <f>'[1]RC-1(PY)'!AH358</f>
        <v>4</v>
      </c>
      <c r="AI358" s="1">
        <f>'[1]RC-1(PY)'!AI358</f>
        <v>0</v>
      </c>
    </row>
    <row r="359" spans="1:35" x14ac:dyDescent="0.3">
      <c r="A359" s="1">
        <f>'[1]RC-1(PY)'!A359</f>
        <v>1</v>
      </c>
      <c r="B359" s="1">
        <f>'[1]RC-1(PY)'!B359</f>
        <v>2</v>
      </c>
      <c r="C359" s="1">
        <f>'[1]RC-1(PY)'!C359</f>
        <v>2024</v>
      </c>
      <c r="D359" s="1">
        <f>'[1]RC-1(PY)'!D359</f>
        <v>4</v>
      </c>
      <c r="E359" s="1">
        <f>'[1]RC-1(PY)'!E359</f>
        <v>340</v>
      </c>
      <c r="F359" s="1">
        <f>'[1]RC-1(PY)'!F359</f>
        <v>290</v>
      </c>
      <c r="G359" s="1">
        <f>'[1]RC-1(PY)'!G359</f>
        <v>24</v>
      </c>
      <c r="H359" s="1">
        <f>'[1]RC-1(PY)'!H359</f>
        <v>12</v>
      </c>
      <c r="I359" s="1">
        <f>'[1]RC-1(PY)'!I359</f>
        <v>2</v>
      </c>
      <c r="J359" s="1">
        <f>'[1]RC-1(PY)'!J359</f>
        <v>1</v>
      </c>
      <c r="K359" s="1">
        <f>'[1]RC-1(PY)'!K359</f>
        <v>3</v>
      </c>
      <c r="L359" s="1">
        <f>'[1]RC-1(PY)'!L359</f>
        <v>3</v>
      </c>
      <c r="M359" s="1">
        <f>'[1]RC-1(PY)'!M359</f>
        <v>1</v>
      </c>
      <c r="N359" s="1">
        <f>'[1]RC-1(PY)'!N359</f>
        <v>1</v>
      </c>
      <c r="O359" s="1">
        <f>'[1]RC-1(PY)'!O359</f>
        <v>5</v>
      </c>
      <c r="P359" s="1">
        <f>'[1]RC-1(PY)'!P359</f>
        <v>1</v>
      </c>
      <c r="Q359" s="1">
        <f>'[1]RC-1(PY)'!Q359</f>
        <v>1</v>
      </c>
      <c r="R359" s="1">
        <f>'[1]RC-1(PY)'!R359</f>
        <v>101</v>
      </c>
      <c r="S359" s="1">
        <f>'[1]RC-1(PY)'!S359</f>
        <v>3</v>
      </c>
      <c r="T359" s="1">
        <f>'[1]RC-1(PY)'!T359</f>
        <v>4</v>
      </c>
      <c r="U359" s="1">
        <f>'[1]RC-1(PY)'!U359</f>
        <v>0</v>
      </c>
      <c r="V359" s="1">
        <f>'[1]RC-1(PY)'!V359</f>
        <v>0</v>
      </c>
      <c r="W359" s="1">
        <f>'[1]RC-1(PY)'!W359</f>
        <v>1001</v>
      </c>
      <c r="X359" s="1">
        <f>'[1]RC-1(PY)'!X359</f>
        <v>8</v>
      </c>
      <c r="Y359" s="1">
        <f>'[1]RC-1(PY)'!Y359</f>
        <v>0</v>
      </c>
      <c r="Z359" s="1">
        <f>'[1]RC-1(PY)'!Z359</f>
        <v>0</v>
      </c>
      <c r="AA359" s="1">
        <f>'[1]RC-1(PY)'!AA359</f>
        <v>459</v>
      </c>
      <c r="AB359" s="1">
        <f>'[1]RC-1(PY)'!AB359</f>
        <v>763.57</v>
      </c>
      <c r="AC359" s="1">
        <f>'[1]RC-1(PY)'!AC359</f>
        <v>27.742899999999999</v>
      </c>
      <c r="AD359" s="1">
        <f>'[1]RC-1(PY)'!AD359</f>
        <v>20</v>
      </c>
      <c r="AE359" s="1">
        <f>'[1]RC-1(PY)'!AE359</f>
        <v>27.9617</v>
      </c>
      <c r="AF359" s="1">
        <f>'[1]RC-1(PY)'!AF359</f>
        <v>4</v>
      </c>
      <c r="AG359" s="1">
        <f>'[1]RC-1(PY)'!AG359</f>
        <v>4</v>
      </c>
      <c r="AH359" s="1">
        <f>'[1]RC-1(PY)'!AH359</f>
        <v>4</v>
      </c>
      <c r="AI359" s="1">
        <f>'[1]RC-1(PY)'!AI359</f>
        <v>0</v>
      </c>
    </row>
    <row r="360" spans="1:35" x14ac:dyDescent="0.3">
      <c r="A360" s="1">
        <f>'[1]RC-1(PY)'!A360</f>
        <v>1</v>
      </c>
      <c r="B360" s="1">
        <f>'[1]RC-1(PY)'!B360</f>
        <v>2</v>
      </c>
      <c r="C360" s="1">
        <f>'[1]RC-1(PY)'!C360</f>
        <v>2024</v>
      </c>
      <c r="D360" s="1">
        <f>'[1]RC-1(PY)'!D360</f>
        <v>4</v>
      </c>
      <c r="E360" s="1">
        <f>'[1]RC-1(PY)'!E360</f>
        <v>340</v>
      </c>
      <c r="F360" s="1">
        <f>'[1]RC-1(PY)'!F360</f>
        <v>290</v>
      </c>
      <c r="G360" s="1">
        <f>'[1]RC-1(PY)'!G360</f>
        <v>24</v>
      </c>
      <c r="H360" s="1">
        <f>'[1]RC-1(PY)'!H360</f>
        <v>13</v>
      </c>
      <c r="I360" s="1">
        <f>'[1]RC-1(PY)'!I360</f>
        <v>2</v>
      </c>
      <c r="J360" s="1">
        <f>'[1]RC-1(PY)'!J360</f>
        <v>1</v>
      </c>
      <c r="K360" s="1">
        <f>'[1]RC-1(PY)'!K360</f>
        <v>3</v>
      </c>
      <c r="L360" s="1">
        <f>'[1]RC-1(PY)'!L360</f>
        <v>1</v>
      </c>
      <c r="M360" s="1">
        <f>'[1]RC-1(PY)'!M360</f>
        <v>1</v>
      </c>
      <c r="N360" s="1">
        <f>'[1]RC-1(PY)'!N360</f>
        <v>1</v>
      </c>
      <c r="O360" s="1">
        <f>'[1]RC-1(PY)'!O360</f>
        <v>5</v>
      </c>
      <c r="P360" s="1">
        <f>'[1]RC-1(PY)'!P360</f>
        <v>1</v>
      </c>
      <c r="Q360" s="1">
        <f>'[1]RC-1(PY)'!Q360</f>
        <v>1</v>
      </c>
      <c r="R360" s="1">
        <f>'[1]RC-1(PY)'!R360</f>
        <v>101</v>
      </c>
      <c r="S360" s="1">
        <f>'[1]RC-1(PY)'!S360</f>
        <v>3</v>
      </c>
      <c r="T360" s="1">
        <f>'[1]RC-1(PY)'!T360</f>
        <v>4</v>
      </c>
      <c r="U360" s="1">
        <f>'[1]RC-1(PY)'!U360</f>
        <v>0</v>
      </c>
      <c r="V360" s="1">
        <f>'[1]RC-1(PY)'!V360</f>
        <v>0</v>
      </c>
      <c r="W360" s="1">
        <f>'[1]RC-1(PY)'!W360</f>
        <v>1001</v>
      </c>
      <c r="X360" s="1">
        <f>'[1]RC-1(PY)'!X360</f>
        <v>8</v>
      </c>
      <c r="Y360" s="1">
        <f>'[1]RC-1(PY)'!Y360</f>
        <v>0</v>
      </c>
      <c r="Z360" s="1">
        <f>'[1]RC-1(PY)'!Z360</f>
        <v>0</v>
      </c>
      <c r="AA360" s="1">
        <f>'[1]RC-1(PY)'!AA360</f>
        <v>256</v>
      </c>
      <c r="AB360" s="1">
        <f>'[1]RC-1(PY)'!AB360</f>
        <v>423.08049999999997</v>
      </c>
      <c r="AC360" s="1">
        <f>'[1]RC-1(PY)'!AC360</f>
        <v>18.158899999999999</v>
      </c>
      <c r="AD360" s="1">
        <f>'[1]RC-1(PY)'!AD360</f>
        <v>16</v>
      </c>
      <c r="AE360" s="1">
        <f>'[1]RC-1(PY)'!AE360</f>
        <v>20.1218</v>
      </c>
      <c r="AF360" s="1">
        <f>'[1]RC-1(PY)'!AF360</f>
        <v>4</v>
      </c>
      <c r="AG360" s="1">
        <f>'[1]RC-1(PY)'!AG360</f>
        <v>4</v>
      </c>
      <c r="AH360" s="1">
        <f>'[1]RC-1(PY)'!AH360</f>
        <v>4</v>
      </c>
      <c r="AI360" s="1">
        <f>'[1]RC-1(PY)'!AI360</f>
        <v>0</v>
      </c>
    </row>
    <row r="361" spans="1:35" x14ac:dyDescent="0.3">
      <c r="A361" s="1">
        <f>'[1]RC-1(PY)'!A361</f>
        <v>1</v>
      </c>
      <c r="B361" s="1">
        <f>'[1]RC-1(PY)'!B361</f>
        <v>2</v>
      </c>
      <c r="C361" s="1">
        <f>'[1]RC-1(PY)'!C361</f>
        <v>2024</v>
      </c>
      <c r="D361" s="1">
        <f>'[1]RC-1(PY)'!D361</f>
        <v>4</v>
      </c>
      <c r="E361" s="1">
        <f>'[1]RC-1(PY)'!E361</f>
        <v>340</v>
      </c>
      <c r="F361" s="1">
        <f>'[1]RC-1(PY)'!F361</f>
        <v>290</v>
      </c>
      <c r="G361" s="1">
        <f>'[1]RC-1(PY)'!G361</f>
        <v>24</v>
      </c>
      <c r="H361" s="1">
        <f>'[1]RC-1(PY)'!H361</f>
        <v>14</v>
      </c>
      <c r="I361" s="1">
        <f>'[1]RC-1(PY)'!I361</f>
        <v>2</v>
      </c>
      <c r="J361" s="1">
        <f>'[1]RC-1(PY)'!J361</f>
        <v>1</v>
      </c>
      <c r="K361" s="1">
        <f>'[1]RC-1(PY)'!K361</f>
        <v>3</v>
      </c>
      <c r="L361" s="1">
        <f>'[1]RC-1(PY)'!L361</f>
        <v>3</v>
      </c>
      <c r="M361" s="1">
        <f>'[1]RC-1(PY)'!M361</f>
        <v>2</v>
      </c>
      <c r="N361" s="1">
        <f>'[1]RC-1(PY)'!N361</f>
        <v>1</v>
      </c>
      <c r="O361" s="1">
        <f>'[1]RC-1(PY)'!O361</f>
        <v>5</v>
      </c>
      <c r="P361" s="1">
        <f>'[1]RC-1(PY)'!P361</f>
        <v>1</v>
      </c>
      <c r="Q361" s="1">
        <f>'[1]RC-1(PY)'!Q361</f>
        <v>1</v>
      </c>
      <c r="R361" s="1">
        <f>'[1]RC-1(PY)'!R361</f>
        <v>101</v>
      </c>
      <c r="S361" s="1">
        <f>'[1]RC-1(PY)'!S361</f>
        <v>3</v>
      </c>
      <c r="T361" s="1">
        <f>'[1]RC-1(PY)'!T361</f>
        <v>4</v>
      </c>
      <c r="U361" s="1">
        <f>'[1]RC-1(PY)'!U361</f>
        <v>0</v>
      </c>
      <c r="V361" s="1">
        <f>'[1]RC-1(PY)'!V361</f>
        <v>0</v>
      </c>
      <c r="W361" s="1">
        <f>'[1]RC-1(PY)'!W361</f>
        <v>1001</v>
      </c>
      <c r="X361" s="1">
        <f>'[1]RC-1(PY)'!X361</f>
        <v>8</v>
      </c>
      <c r="Y361" s="1">
        <f>'[1]RC-1(PY)'!Y361</f>
        <v>0</v>
      </c>
      <c r="Z361" s="1">
        <f>'[1]RC-1(PY)'!Z361</f>
        <v>0</v>
      </c>
      <c r="AA361" s="1">
        <f>'[1]RC-1(PY)'!AA361</f>
        <v>231</v>
      </c>
      <c r="AB361" s="1">
        <f>'[1]RC-1(PY)'!AB361</f>
        <v>328.92039999999997</v>
      </c>
      <c r="AC361" s="1">
        <f>'[1]RC-1(PY)'!AC361</f>
        <v>8.7134</v>
      </c>
      <c r="AD361" s="1">
        <f>'[1]RC-1(PY)'!AD361</f>
        <v>20</v>
      </c>
      <c r="AE361" s="1">
        <f>'[1]RC-1(PY)'!AE361</f>
        <v>24.241399999999999</v>
      </c>
      <c r="AF361" s="1">
        <f>'[1]RC-1(PY)'!AF361</f>
        <v>4</v>
      </c>
      <c r="AG361" s="1">
        <f>'[1]RC-1(PY)'!AG361</f>
        <v>4</v>
      </c>
      <c r="AH361" s="1">
        <f>'[1]RC-1(PY)'!AH361</f>
        <v>4</v>
      </c>
      <c r="AI361" s="1">
        <f>'[1]RC-1(PY)'!AI361</f>
        <v>0</v>
      </c>
    </row>
    <row r="362" spans="1:35" x14ac:dyDescent="0.3">
      <c r="A362" s="1">
        <f>'[1]RC-1(PY)'!A362</f>
        <v>1</v>
      </c>
      <c r="B362" s="1">
        <f>'[1]RC-1(PY)'!B362</f>
        <v>2</v>
      </c>
      <c r="C362" s="1">
        <f>'[1]RC-1(PY)'!C362</f>
        <v>2024</v>
      </c>
      <c r="D362" s="1">
        <f>'[1]RC-1(PY)'!D362</f>
        <v>4</v>
      </c>
      <c r="E362" s="1">
        <f>'[1]RC-1(PY)'!E362</f>
        <v>340</v>
      </c>
      <c r="F362" s="1">
        <f>'[1]RC-1(PY)'!F362</f>
        <v>290</v>
      </c>
      <c r="G362" s="1">
        <f>'[1]RC-1(PY)'!G362</f>
        <v>24</v>
      </c>
      <c r="H362" s="1">
        <f>'[1]RC-1(PY)'!H362</f>
        <v>15</v>
      </c>
      <c r="I362" s="1">
        <f>'[1]RC-1(PY)'!I362</f>
        <v>2</v>
      </c>
      <c r="J362" s="1">
        <f>'[1]RC-1(PY)'!J362</f>
        <v>1</v>
      </c>
      <c r="K362" s="1">
        <f>'[1]RC-1(PY)'!K362</f>
        <v>3</v>
      </c>
      <c r="L362" s="1">
        <f>'[1]RC-1(PY)'!L362</f>
        <v>1</v>
      </c>
      <c r="M362" s="1">
        <f>'[1]RC-1(PY)'!M362</f>
        <v>1</v>
      </c>
      <c r="N362" s="1">
        <f>'[1]RC-1(PY)'!N362</f>
        <v>4</v>
      </c>
      <c r="O362" s="1">
        <f>'[1]RC-1(PY)'!O362</f>
        <v>9</v>
      </c>
      <c r="P362" s="1">
        <f>'[1]RC-1(PY)'!P362</f>
        <v>0</v>
      </c>
      <c r="Q362" s="1">
        <f>'[1]RC-1(PY)'!Q362</f>
        <v>0</v>
      </c>
      <c r="R362" s="1">
        <f>'[1]RC-1(PY)'!R362</f>
        <v>101</v>
      </c>
      <c r="S362" s="1">
        <f>'[1]RC-1(PY)'!S362</f>
        <v>3</v>
      </c>
      <c r="T362" s="1">
        <f>'[1]RC-1(PY)'!T362</f>
        <v>4</v>
      </c>
      <c r="U362" s="1">
        <f>'[1]RC-1(PY)'!U362</f>
        <v>0</v>
      </c>
      <c r="V362" s="1">
        <f>'[1]RC-1(PY)'!V362</f>
        <v>0</v>
      </c>
      <c r="W362" s="1">
        <f>'[1]RC-1(PY)'!W362</f>
        <v>1001</v>
      </c>
      <c r="X362" s="1">
        <f>'[1]RC-1(PY)'!X362</f>
        <v>8</v>
      </c>
      <c r="Y362" s="1">
        <f>'[1]RC-1(PY)'!Y362</f>
        <v>0</v>
      </c>
      <c r="Z362" s="1">
        <f>'[1]RC-1(PY)'!Z362</f>
        <v>0</v>
      </c>
      <c r="AA362" s="1">
        <f>'[1]RC-1(PY)'!AA362</f>
        <v>274</v>
      </c>
      <c r="AB362" s="1">
        <f>'[1]RC-1(PY)'!AB362</f>
        <v>140</v>
      </c>
      <c r="AC362" s="1">
        <f>'[1]RC-1(PY)'!AC362</f>
        <v>13.329700000000001</v>
      </c>
      <c r="AD362" s="1">
        <f>'[1]RC-1(PY)'!AD362</f>
        <v>20</v>
      </c>
      <c r="AE362" s="1">
        <f>'[1]RC-1(PY)'!AE362</f>
        <v>14.3414</v>
      </c>
      <c r="AF362" s="1">
        <f>'[1]RC-1(PY)'!AF362</f>
        <v>4</v>
      </c>
      <c r="AG362" s="1">
        <f>'[1]RC-1(PY)'!AG362</f>
        <v>4</v>
      </c>
      <c r="AH362" s="1">
        <f>'[1]RC-1(PY)'!AH362</f>
        <v>4</v>
      </c>
      <c r="AI362" s="1">
        <f>'[1]RC-1(PY)'!AI362</f>
        <v>0</v>
      </c>
    </row>
    <row r="363" spans="1:35" x14ac:dyDescent="0.3">
      <c r="A363" s="1">
        <f>'[1]RC-1(PY)'!A363</f>
        <v>1</v>
      </c>
      <c r="B363" s="1">
        <f>'[1]RC-1(PY)'!B363</f>
        <v>2</v>
      </c>
      <c r="C363" s="1">
        <f>'[1]RC-1(PY)'!C363</f>
        <v>2024</v>
      </c>
      <c r="D363" s="1">
        <f>'[1]RC-1(PY)'!D363</f>
        <v>4</v>
      </c>
      <c r="E363" s="1">
        <f>'[1]RC-1(PY)'!E363</f>
        <v>340</v>
      </c>
      <c r="F363" s="1">
        <f>'[1]RC-1(PY)'!F363</f>
        <v>290</v>
      </c>
      <c r="G363" s="1">
        <f>'[1]RC-1(PY)'!G363</f>
        <v>24</v>
      </c>
      <c r="H363" s="1">
        <f>'[1]RC-1(PY)'!H363</f>
        <v>16</v>
      </c>
      <c r="I363" s="1">
        <f>'[1]RC-1(PY)'!I363</f>
        <v>2</v>
      </c>
      <c r="J363" s="1">
        <f>'[1]RC-1(PY)'!J363</f>
        <v>1</v>
      </c>
      <c r="K363" s="1">
        <f>'[1]RC-1(PY)'!K363</f>
        <v>3</v>
      </c>
      <c r="L363" s="1">
        <f>'[1]RC-1(PY)'!L363</f>
        <v>3</v>
      </c>
      <c r="M363" s="1">
        <f>'[1]RC-1(PY)'!M363</f>
        <v>1</v>
      </c>
      <c r="N363" s="1">
        <f>'[1]RC-1(PY)'!N363</f>
        <v>1</v>
      </c>
      <c r="O363" s="1">
        <f>'[1]RC-1(PY)'!O363</f>
        <v>5</v>
      </c>
      <c r="P363" s="1">
        <f>'[1]RC-1(PY)'!P363</f>
        <v>1</v>
      </c>
      <c r="Q363" s="1">
        <f>'[1]RC-1(PY)'!Q363</f>
        <v>1</v>
      </c>
      <c r="R363" s="1">
        <f>'[1]RC-1(PY)'!R363</f>
        <v>101</v>
      </c>
      <c r="S363" s="1">
        <f>'[1]RC-1(PY)'!S363</f>
        <v>3</v>
      </c>
      <c r="T363" s="1">
        <f>'[1]RC-1(PY)'!T363</f>
        <v>4</v>
      </c>
      <c r="U363" s="1">
        <f>'[1]RC-1(PY)'!U363</f>
        <v>0</v>
      </c>
      <c r="V363" s="1">
        <f>'[1]RC-1(PY)'!V363</f>
        <v>0</v>
      </c>
      <c r="W363" s="1">
        <f>'[1]RC-1(PY)'!W363</f>
        <v>1001</v>
      </c>
      <c r="X363" s="1">
        <f>'[1]RC-1(PY)'!X363</f>
        <v>8</v>
      </c>
      <c r="Y363" s="1">
        <f>'[1]RC-1(PY)'!Y363</f>
        <v>0</v>
      </c>
      <c r="Z363" s="1">
        <f>'[1]RC-1(PY)'!Z363</f>
        <v>0</v>
      </c>
      <c r="AA363" s="1">
        <f>'[1]RC-1(PY)'!AA363</f>
        <v>647</v>
      </c>
      <c r="AB363" s="1">
        <f>'[1]RC-1(PY)'!AB363</f>
        <v>493.62950000000001</v>
      </c>
      <c r="AC363" s="1">
        <f>'[1]RC-1(PY)'!AC363</f>
        <v>4.5223000000000004</v>
      </c>
      <c r="AD363" s="1">
        <f>'[1]RC-1(PY)'!AD363</f>
        <v>20</v>
      </c>
      <c r="AE363" s="1">
        <f>'[1]RC-1(PY)'!AE363</f>
        <v>8.6716999999999995</v>
      </c>
      <c r="AF363" s="1">
        <f>'[1]RC-1(PY)'!AF363</f>
        <v>4</v>
      </c>
      <c r="AG363" s="1">
        <f>'[1]RC-1(PY)'!AG363</f>
        <v>4</v>
      </c>
      <c r="AH363" s="1">
        <f>'[1]RC-1(PY)'!AH363</f>
        <v>4</v>
      </c>
      <c r="AI363" s="1">
        <f>'[1]RC-1(PY)'!AI363</f>
        <v>0</v>
      </c>
    </row>
    <row r="364" spans="1:35" x14ac:dyDescent="0.3">
      <c r="A364" s="1">
        <f>'[1]RC-1(PY)'!A364</f>
        <v>1</v>
      </c>
      <c r="B364" s="1">
        <f>'[1]RC-1(PY)'!B364</f>
        <v>2</v>
      </c>
      <c r="C364" s="1">
        <f>'[1]RC-1(PY)'!C364</f>
        <v>2024</v>
      </c>
      <c r="D364" s="1">
        <f>'[1]RC-1(PY)'!D364</f>
        <v>4</v>
      </c>
      <c r="E364" s="1">
        <f>'[1]RC-1(PY)'!E364</f>
        <v>340</v>
      </c>
      <c r="F364" s="1">
        <f>'[1]RC-1(PY)'!F364</f>
        <v>290</v>
      </c>
      <c r="G364" s="1">
        <f>'[1]RC-1(PY)'!G364</f>
        <v>24</v>
      </c>
      <c r="H364" s="1">
        <f>'[1]RC-1(PY)'!H364</f>
        <v>18</v>
      </c>
      <c r="I364" s="1">
        <f>'[1]RC-1(PY)'!I364</f>
        <v>2</v>
      </c>
      <c r="J364" s="1">
        <f>'[1]RC-1(PY)'!J364</f>
        <v>1</v>
      </c>
      <c r="K364" s="1">
        <f>'[1]RC-1(PY)'!K364</f>
        <v>3</v>
      </c>
      <c r="L364" s="1">
        <f>'[1]RC-1(PY)'!L364</f>
        <v>2</v>
      </c>
      <c r="M364" s="1">
        <f>'[1]RC-1(PY)'!M364</f>
        <v>1</v>
      </c>
      <c r="N364" s="1">
        <f>'[1]RC-1(PY)'!N364</f>
        <v>1</v>
      </c>
      <c r="O364" s="1">
        <f>'[1]RC-1(PY)'!O364</f>
        <v>5</v>
      </c>
      <c r="P364" s="1">
        <f>'[1]RC-1(PY)'!P364</f>
        <v>1</v>
      </c>
      <c r="Q364" s="1">
        <f>'[1]RC-1(PY)'!Q364</f>
        <v>1</v>
      </c>
      <c r="R364" s="1">
        <f>'[1]RC-1(PY)'!R364</f>
        <v>101</v>
      </c>
      <c r="S364" s="1">
        <f>'[1]RC-1(PY)'!S364</f>
        <v>3</v>
      </c>
      <c r="T364" s="1">
        <f>'[1]RC-1(PY)'!T364</f>
        <v>4</v>
      </c>
      <c r="U364" s="1">
        <f>'[1]RC-1(PY)'!U364</f>
        <v>0</v>
      </c>
      <c r="V364" s="1">
        <f>'[1]RC-1(PY)'!V364</f>
        <v>0</v>
      </c>
      <c r="W364" s="1">
        <f>'[1]RC-1(PY)'!W364</f>
        <v>1001</v>
      </c>
      <c r="X364" s="1">
        <f>'[1]RC-1(PY)'!X364</f>
        <v>8</v>
      </c>
      <c r="Y364" s="1">
        <f>'[1]RC-1(PY)'!Y364</f>
        <v>0</v>
      </c>
      <c r="Z364" s="1">
        <f>'[1]RC-1(PY)'!Z364</f>
        <v>0</v>
      </c>
      <c r="AA364" s="1">
        <f>'[1]RC-1(PY)'!AA364</f>
        <v>600</v>
      </c>
      <c r="AB364" s="1">
        <f>'[1]RC-1(PY)'!AB364</f>
        <v>717.94389999999999</v>
      </c>
      <c r="AC364" s="1">
        <f>'[1]RC-1(PY)'!AC364</f>
        <v>8.7209000000000003</v>
      </c>
      <c r="AD364" s="1">
        <f>'[1]RC-1(PY)'!AD364</f>
        <v>20</v>
      </c>
      <c r="AE364" s="1">
        <f>'[1]RC-1(PY)'!AE364</f>
        <v>14.265000000000001</v>
      </c>
      <c r="AF364" s="1">
        <f>'[1]RC-1(PY)'!AF364</f>
        <v>4</v>
      </c>
      <c r="AG364" s="1">
        <f>'[1]RC-1(PY)'!AG364</f>
        <v>4</v>
      </c>
      <c r="AH364" s="1">
        <f>'[1]RC-1(PY)'!AH364</f>
        <v>4</v>
      </c>
      <c r="AI364" s="1">
        <f>'[1]RC-1(PY)'!AI364</f>
        <v>0</v>
      </c>
    </row>
    <row r="365" spans="1:35" x14ac:dyDescent="0.3">
      <c r="A365" s="1">
        <f>'[1]RC-1(PY)'!A365</f>
        <v>1</v>
      </c>
      <c r="B365" s="1">
        <f>'[1]RC-1(PY)'!B365</f>
        <v>2</v>
      </c>
      <c r="C365" s="1">
        <f>'[1]RC-1(PY)'!C365</f>
        <v>2024</v>
      </c>
      <c r="D365" s="1">
        <f>'[1]RC-1(PY)'!D365</f>
        <v>4</v>
      </c>
      <c r="E365" s="1">
        <f>'[1]RC-1(PY)'!E365</f>
        <v>340</v>
      </c>
      <c r="F365" s="1">
        <f>'[1]RC-1(PY)'!F365</f>
        <v>290</v>
      </c>
      <c r="G365" s="1">
        <f>'[1]RC-1(PY)'!G365</f>
        <v>24</v>
      </c>
      <c r="H365" s="1">
        <f>'[1]RC-1(PY)'!H365</f>
        <v>2</v>
      </c>
      <c r="I365" s="1">
        <f>'[1]RC-1(PY)'!I365</f>
        <v>2</v>
      </c>
      <c r="J365" s="1">
        <f>'[1]RC-1(PY)'!J365</f>
        <v>2</v>
      </c>
      <c r="K365" s="1">
        <f>'[1]RC-1(PY)'!K365</f>
        <v>3</v>
      </c>
      <c r="L365" s="1">
        <f>'[1]RC-1(PY)'!L365</f>
        <v>1</v>
      </c>
      <c r="M365" s="1">
        <f>'[1]RC-1(PY)'!M365</f>
        <v>1</v>
      </c>
      <c r="N365" s="1">
        <f>'[1]RC-1(PY)'!N365</f>
        <v>4</v>
      </c>
      <c r="O365" s="1">
        <f>'[1]RC-1(PY)'!O365</f>
        <v>9</v>
      </c>
      <c r="P365" s="1">
        <f>'[1]RC-1(PY)'!P365</f>
        <v>0</v>
      </c>
      <c r="Q365" s="1">
        <f>'[1]RC-1(PY)'!Q365</f>
        <v>0</v>
      </c>
      <c r="R365" s="1">
        <f>'[1]RC-1(PY)'!R365</f>
        <v>101</v>
      </c>
      <c r="S365" s="1">
        <f>'[1]RC-1(PY)'!S365</f>
        <v>3</v>
      </c>
      <c r="T365" s="1">
        <f>'[1]RC-1(PY)'!T365</f>
        <v>4</v>
      </c>
      <c r="U365" s="1">
        <f>'[1]RC-1(PY)'!U365</f>
        <v>0</v>
      </c>
      <c r="V365" s="1">
        <f>'[1]RC-1(PY)'!V365</f>
        <v>0</v>
      </c>
      <c r="W365" s="1">
        <f>'[1]RC-1(PY)'!W365</f>
        <v>1001</v>
      </c>
      <c r="X365" s="1">
        <f>'[1]RC-1(PY)'!X365</f>
        <v>8</v>
      </c>
      <c r="Y365" s="1">
        <f>'[1]RC-1(PY)'!Y365</f>
        <v>0</v>
      </c>
      <c r="Z365" s="1">
        <f>'[1]RC-1(PY)'!Z365</f>
        <v>0</v>
      </c>
      <c r="AA365" s="1">
        <f>'[1]RC-1(PY)'!AA365</f>
        <v>721</v>
      </c>
      <c r="AB365" s="1">
        <f>'[1]RC-1(PY)'!AB365</f>
        <v>1664.8434</v>
      </c>
      <c r="AC365" s="1">
        <f>'[1]RC-1(PY)'!AC365</f>
        <v>52.9236</v>
      </c>
      <c r="AD365" s="1">
        <f>'[1]RC-1(PY)'!AD365</f>
        <v>20</v>
      </c>
      <c r="AE365" s="1">
        <f>'[1]RC-1(PY)'!AE365</f>
        <v>52.9236</v>
      </c>
      <c r="AF365" s="1">
        <f>'[1]RC-1(PY)'!AF365</f>
        <v>4</v>
      </c>
      <c r="AG365" s="1">
        <f>'[1]RC-1(PY)'!AG365</f>
        <v>4</v>
      </c>
      <c r="AH365" s="1">
        <f>'[1]RC-1(PY)'!AH365</f>
        <v>4</v>
      </c>
      <c r="AI365" s="1">
        <f>'[1]RC-1(PY)'!AI365</f>
        <v>0</v>
      </c>
    </row>
    <row r="366" spans="1:35" x14ac:dyDescent="0.3">
      <c r="A366" s="1">
        <f>'[1]RC-1(PY)'!A366</f>
        <v>1</v>
      </c>
      <c r="B366" s="1">
        <f>'[1]RC-1(PY)'!B366</f>
        <v>2</v>
      </c>
      <c r="C366" s="1">
        <f>'[1]RC-1(PY)'!C366</f>
        <v>2024</v>
      </c>
      <c r="D366" s="1">
        <f>'[1]RC-1(PY)'!D366</f>
        <v>4</v>
      </c>
      <c r="E366" s="1">
        <f>'[1]RC-1(PY)'!E366</f>
        <v>340</v>
      </c>
      <c r="F366" s="1">
        <f>'[1]RC-1(PY)'!F366</f>
        <v>290</v>
      </c>
      <c r="G366" s="1">
        <f>'[1]RC-1(PY)'!G366</f>
        <v>24</v>
      </c>
      <c r="H366" s="1">
        <f>'[1]RC-1(PY)'!H366</f>
        <v>3</v>
      </c>
      <c r="I366" s="1">
        <f>'[1]RC-1(PY)'!I366</f>
        <v>2</v>
      </c>
      <c r="J366" s="1">
        <f>'[1]RC-1(PY)'!J366</f>
        <v>2</v>
      </c>
      <c r="K366" s="1">
        <f>'[1]RC-1(PY)'!K366</f>
        <v>3</v>
      </c>
      <c r="L366" s="1">
        <f>'[1]RC-1(PY)'!L366</f>
        <v>1</v>
      </c>
      <c r="M366" s="1">
        <f>'[1]RC-1(PY)'!M366</f>
        <v>1</v>
      </c>
      <c r="N366" s="1">
        <f>'[1]RC-1(PY)'!N366</f>
        <v>4</v>
      </c>
      <c r="O366" s="1">
        <f>'[1]RC-1(PY)'!O366</f>
        <v>9</v>
      </c>
      <c r="P366" s="1">
        <f>'[1]RC-1(PY)'!P366</f>
        <v>0</v>
      </c>
      <c r="Q366" s="1">
        <f>'[1]RC-1(PY)'!Q366</f>
        <v>0</v>
      </c>
      <c r="R366" s="1">
        <f>'[1]RC-1(PY)'!R366</f>
        <v>101</v>
      </c>
      <c r="S366" s="1">
        <f>'[1]RC-1(PY)'!S366</f>
        <v>3</v>
      </c>
      <c r="T366" s="1">
        <f>'[1]RC-1(PY)'!T366</f>
        <v>4</v>
      </c>
      <c r="U366" s="1">
        <f>'[1]RC-1(PY)'!U366</f>
        <v>0</v>
      </c>
      <c r="V366" s="1">
        <f>'[1]RC-1(PY)'!V366</f>
        <v>0</v>
      </c>
      <c r="W366" s="1">
        <f>'[1]RC-1(PY)'!W366</f>
        <v>1001</v>
      </c>
      <c r="X366" s="1">
        <f>'[1]RC-1(PY)'!X366</f>
        <v>8</v>
      </c>
      <c r="Y366" s="1">
        <f>'[1]RC-1(PY)'!Y366</f>
        <v>0</v>
      </c>
      <c r="Z366" s="1">
        <f>'[1]RC-1(PY)'!Z366</f>
        <v>0</v>
      </c>
      <c r="AA366" s="1">
        <f>'[1]RC-1(PY)'!AA366</f>
        <v>199</v>
      </c>
      <c r="AB366" s="1">
        <f>'[1]RC-1(PY)'!AB366</f>
        <v>382.77089999999998</v>
      </c>
      <c r="AC366" s="1">
        <f>'[1]RC-1(PY)'!AC366</f>
        <v>25.322600000000001</v>
      </c>
      <c r="AD366" s="1">
        <f>'[1]RC-1(PY)'!AD366</f>
        <v>20</v>
      </c>
      <c r="AE366" s="1">
        <f>'[1]RC-1(PY)'!AE366</f>
        <v>52.8748</v>
      </c>
      <c r="AF366" s="1">
        <f>'[1]RC-1(PY)'!AF366</f>
        <v>4</v>
      </c>
      <c r="AG366" s="1">
        <f>'[1]RC-1(PY)'!AG366</f>
        <v>4</v>
      </c>
      <c r="AH366" s="1">
        <f>'[1]RC-1(PY)'!AH366</f>
        <v>4</v>
      </c>
      <c r="AI366" s="1">
        <f>'[1]RC-1(PY)'!AI366</f>
        <v>0</v>
      </c>
    </row>
    <row r="367" spans="1:35" x14ac:dyDescent="0.3">
      <c r="A367" s="1">
        <f>'[1]RC-1(PY)'!A367</f>
        <v>1</v>
      </c>
      <c r="B367" s="1">
        <f>'[1]RC-1(PY)'!B367</f>
        <v>2</v>
      </c>
      <c r="C367" s="1">
        <f>'[1]RC-1(PY)'!C367</f>
        <v>2024</v>
      </c>
      <c r="D367" s="1">
        <f>'[1]RC-1(PY)'!D367</f>
        <v>4</v>
      </c>
      <c r="E367" s="1">
        <f>'[1]RC-1(PY)'!E367</f>
        <v>340</v>
      </c>
      <c r="F367" s="1">
        <f>'[1]RC-1(PY)'!F367</f>
        <v>290</v>
      </c>
      <c r="G367" s="1">
        <f>'[1]RC-1(PY)'!G367</f>
        <v>24</v>
      </c>
      <c r="H367" s="1">
        <f>'[1]RC-1(PY)'!H367</f>
        <v>4</v>
      </c>
      <c r="I367" s="1">
        <f>'[1]RC-1(PY)'!I367</f>
        <v>2</v>
      </c>
      <c r="J367" s="1">
        <f>'[1]RC-1(PY)'!J367</f>
        <v>2</v>
      </c>
      <c r="K367" s="1">
        <f>'[1]RC-1(PY)'!K367</f>
        <v>3</v>
      </c>
      <c r="L367" s="1">
        <f>'[1]RC-1(PY)'!L367</f>
        <v>1</v>
      </c>
      <c r="M367" s="1">
        <f>'[1]RC-1(PY)'!M367</f>
        <v>1</v>
      </c>
      <c r="N367" s="1">
        <f>'[1]RC-1(PY)'!N367</f>
        <v>1</v>
      </c>
      <c r="O367" s="1">
        <f>'[1]RC-1(PY)'!O367</f>
        <v>5</v>
      </c>
      <c r="P367" s="1">
        <f>'[1]RC-1(PY)'!P367</f>
        <v>1</v>
      </c>
      <c r="Q367" s="1">
        <f>'[1]RC-1(PY)'!Q367</f>
        <v>0</v>
      </c>
      <c r="R367" s="1">
        <f>'[1]RC-1(PY)'!R367</f>
        <v>101</v>
      </c>
      <c r="S367" s="1">
        <f>'[1]RC-1(PY)'!S367</f>
        <v>3</v>
      </c>
      <c r="T367" s="1">
        <f>'[1]RC-1(PY)'!T367</f>
        <v>4</v>
      </c>
      <c r="U367" s="1">
        <f>'[1]RC-1(PY)'!U367</f>
        <v>0</v>
      </c>
      <c r="V367" s="1">
        <f>'[1]RC-1(PY)'!V367</f>
        <v>0</v>
      </c>
      <c r="W367" s="1">
        <f>'[1]RC-1(PY)'!W367</f>
        <v>1001</v>
      </c>
      <c r="X367" s="1">
        <f>'[1]RC-1(PY)'!X367</f>
        <v>8</v>
      </c>
      <c r="Y367" s="1">
        <f>'[1]RC-1(PY)'!Y367</f>
        <v>0</v>
      </c>
      <c r="Z367" s="1">
        <f>'[1]RC-1(PY)'!Z367</f>
        <v>0</v>
      </c>
      <c r="AA367" s="1">
        <f>'[1]RC-1(PY)'!AA367</f>
        <v>516</v>
      </c>
      <c r="AB367" s="1">
        <f>'[1]RC-1(PY)'!AB367</f>
        <v>294</v>
      </c>
      <c r="AC367" s="1">
        <f>'[1]RC-1(PY)'!AC367</f>
        <v>4.5890000000000004</v>
      </c>
      <c r="AD367" s="1">
        <f>'[1]RC-1(PY)'!AD367</f>
        <v>20</v>
      </c>
      <c r="AE367" s="1">
        <f>'[1]RC-1(PY)'!AE367</f>
        <v>6.0720000000000001</v>
      </c>
      <c r="AF367" s="1">
        <f>'[1]RC-1(PY)'!AF367</f>
        <v>4</v>
      </c>
      <c r="AG367" s="1">
        <f>'[1]RC-1(PY)'!AG367</f>
        <v>4</v>
      </c>
      <c r="AH367" s="1">
        <f>'[1]RC-1(PY)'!AH367</f>
        <v>4</v>
      </c>
      <c r="AI367" s="1">
        <f>'[1]RC-1(PY)'!AI367</f>
        <v>0</v>
      </c>
    </row>
    <row r="368" spans="1:35" x14ac:dyDescent="0.3">
      <c r="A368" s="1">
        <f>'[1]RC-1(PY)'!A368</f>
        <v>1</v>
      </c>
      <c r="B368" s="1">
        <f>'[1]RC-1(PY)'!B368</f>
        <v>2</v>
      </c>
      <c r="C368" s="1">
        <f>'[1]RC-1(PY)'!C368</f>
        <v>2024</v>
      </c>
      <c r="D368" s="1">
        <f>'[1]RC-1(PY)'!D368</f>
        <v>4</v>
      </c>
      <c r="E368" s="1">
        <f>'[1]RC-1(PY)'!E368</f>
        <v>340</v>
      </c>
      <c r="F368" s="1">
        <f>'[1]RC-1(PY)'!F368</f>
        <v>290</v>
      </c>
      <c r="G368" s="1">
        <f>'[1]RC-1(PY)'!G368</f>
        <v>24</v>
      </c>
      <c r="H368" s="1">
        <f>'[1]RC-1(PY)'!H368</f>
        <v>5</v>
      </c>
      <c r="I368" s="1">
        <f>'[1]RC-1(PY)'!I368</f>
        <v>2</v>
      </c>
      <c r="J368" s="1">
        <f>'[1]RC-1(PY)'!J368</f>
        <v>2</v>
      </c>
      <c r="K368" s="1">
        <f>'[1]RC-1(PY)'!K368</f>
        <v>3</v>
      </c>
      <c r="L368" s="1">
        <f>'[1]RC-1(PY)'!L368</f>
        <v>1</v>
      </c>
      <c r="M368" s="1">
        <f>'[1]RC-1(PY)'!M368</f>
        <v>1</v>
      </c>
      <c r="N368" s="1">
        <f>'[1]RC-1(PY)'!N368</f>
        <v>4</v>
      </c>
      <c r="O368" s="1">
        <f>'[1]RC-1(PY)'!O368</f>
        <v>9</v>
      </c>
      <c r="P368" s="1">
        <f>'[1]RC-1(PY)'!P368</f>
        <v>1</v>
      </c>
      <c r="Q368" s="1">
        <f>'[1]RC-1(PY)'!Q368</f>
        <v>0</v>
      </c>
      <c r="R368" s="1">
        <f>'[1]RC-1(PY)'!R368</f>
        <v>101</v>
      </c>
      <c r="S368" s="1">
        <f>'[1]RC-1(PY)'!S368</f>
        <v>3</v>
      </c>
      <c r="T368" s="1">
        <f>'[1]RC-1(PY)'!T368</f>
        <v>4</v>
      </c>
      <c r="U368" s="1">
        <f>'[1]RC-1(PY)'!U368</f>
        <v>0</v>
      </c>
      <c r="V368" s="1">
        <f>'[1]RC-1(PY)'!V368</f>
        <v>0</v>
      </c>
      <c r="W368" s="1">
        <f>'[1]RC-1(PY)'!W368</f>
        <v>1001</v>
      </c>
      <c r="X368" s="1">
        <f>'[1]RC-1(PY)'!X368</f>
        <v>8</v>
      </c>
      <c r="Y368" s="1">
        <f>'[1]RC-1(PY)'!Y368</f>
        <v>0</v>
      </c>
      <c r="Z368" s="1">
        <f>'[1]RC-1(PY)'!Z368</f>
        <v>0</v>
      </c>
      <c r="AA368" s="1">
        <f>'[1]RC-1(PY)'!AA368</f>
        <v>1461</v>
      </c>
      <c r="AB368" s="1">
        <f>'[1]RC-1(PY)'!AB368</f>
        <v>748.48820000000001</v>
      </c>
      <c r="AC368" s="1">
        <f>'[1]RC-1(PY)'!AC368</f>
        <v>10.8963</v>
      </c>
      <c r="AD368" s="1">
        <f>'[1]RC-1(PY)'!AD368</f>
        <v>20</v>
      </c>
      <c r="AE368" s="1">
        <f>'[1]RC-1(PY)'!AE368</f>
        <v>10.9169</v>
      </c>
      <c r="AF368" s="1">
        <f>'[1]RC-1(PY)'!AF368</f>
        <v>4</v>
      </c>
      <c r="AG368" s="1">
        <f>'[1]RC-1(PY)'!AG368</f>
        <v>4</v>
      </c>
      <c r="AH368" s="1">
        <f>'[1]RC-1(PY)'!AH368</f>
        <v>4</v>
      </c>
      <c r="AI368" s="1">
        <f>'[1]RC-1(PY)'!AI368</f>
        <v>0</v>
      </c>
    </row>
    <row r="369" spans="1:35" x14ac:dyDescent="0.3">
      <c r="A369" s="1">
        <f>'[1]RC-1(PY)'!A369</f>
        <v>1</v>
      </c>
      <c r="B369" s="1">
        <f>'[1]RC-1(PY)'!B369</f>
        <v>2</v>
      </c>
      <c r="C369" s="1">
        <f>'[1]RC-1(PY)'!C369</f>
        <v>2024</v>
      </c>
      <c r="D369" s="1">
        <f>'[1]RC-1(PY)'!D369</f>
        <v>4</v>
      </c>
      <c r="E369" s="1">
        <f>'[1]RC-1(PY)'!E369</f>
        <v>340</v>
      </c>
      <c r="F369" s="1">
        <f>'[1]RC-1(PY)'!F369</f>
        <v>290</v>
      </c>
      <c r="G369" s="1">
        <f>'[1]RC-1(PY)'!G369</f>
        <v>24</v>
      </c>
      <c r="H369" s="1">
        <f>'[1]RC-1(PY)'!H369</f>
        <v>6</v>
      </c>
      <c r="I369" s="1">
        <f>'[1]RC-1(PY)'!I369</f>
        <v>2</v>
      </c>
      <c r="J369" s="1">
        <f>'[1]RC-1(PY)'!J369</f>
        <v>2</v>
      </c>
      <c r="K369" s="1">
        <f>'[1]RC-1(PY)'!K369</f>
        <v>3</v>
      </c>
      <c r="L369" s="1">
        <f>'[1]RC-1(PY)'!L369</f>
        <v>1</v>
      </c>
      <c r="M369" s="1">
        <f>'[1]RC-1(PY)'!M369</f>
        <v>1</v>
      </c>
      <c r="N369" s="1">
        <f>'[1]RC-1(PY)'!N369</f>
        <v>2</v>
      </c>
      <c r="O369" s="1">
        <f>'[1]RC-1(PY)'!O369</f>
        <v>5</v>
      </c>
      <c r="P369" s="1">
        <f>'[1]RC-1(PY)'!P369</f>
        <v>1</v>
      </c>
      <c r="Q369" s="1">
        <f>'[1]RC-1(PY)'!Q369</f>
        <v>0</v>
      </c>
      <c r="R369" s="1">
        <f>'[1]RC-1(PY)'!R369</f>
        <v>101</v>
      </c>
      <c r="S369" s="1">
        <f>'[1]RC-1(PY)'!S369</f>
        <v>3</v>
      </c>
      <c r="T369" s="1">
        <f>'[1]RC-1(PY)'!T369</f>
        <v>4</v>
      </c>
      <c r="U369" s="1">
        <f>'[1]RC-1(PY)'!U369</f>
        <v>0</v>
      </c>
      <c r="V369" s="1">
        <f>'[1]RC-1(PY)'!V369</f>
        <v>0</v>
      </c>
      <c r="W369" s="1">
        <f>'[1]RC-1(PY)'!W369</f>
        <v>1001</v>
      </c>
      <c r="X369" s="1">
        <f>'[1]RC-1(PY)'!X369</f>
        <v>8</v>
      </c>
      <c r="Y369" s="1">
        <f>'[1]RC-1(PY)'!Y369</f>
        <v>0</v>
      </c>
      <c r="Z369" s="1">
        <f>'[1]RC-1(PY)'!Z369</f>
        <v>0</v>
      </c>
      <c r="AA369" s="1">
        <f>'[1]RC-1(PY)'!AA369</f>
        <v>387</v>
      </c>
      <c r="AB369" s="1">
        <f>'[1]RC-1(PY)'!AB369</f>
        <v>445.52199999999999</v>
      </c>
      <c r="AC369" s="1">
        <f>'[1]RC-1(PY)'!AC369</f>
        <v>24.095800000000001</v>
      </c>
      <c r="AD369" s="1">
        <f>'[1]RC-1(PY)'!AD369</f>
        <v>20</v>
      </c>
      <c r="AE369" s="1">
        <f>'[1]RC-1(PY)'!AE369</f>
        <v>34.478999999999999</v>
      </c>
      <c r="AF369" s="1">
        <f>'[1]RC-1(PY)'!AF369</f>
        <v>4</v>
      </c>
      <c r="AG369" s="1">
        <f>'[1]RC-1(PY)'!AG369</f>
        <v>4</v>
      </c>
      <c r="AH369" s="1">
        <f>'[1]RC-1(PY)'!AH369</f>
        <v>4</v>
      </c>
      <c r="AI369" s="1">
        <f>'[1]RC-1(PY)'!AI369</f>
        <v>0</v>
      </c>
    </row>
    <row r="370" spans="1:35" x14ac:dyDescent="0.3">
      <c r="A370" s="1">
        <f>'[1]RC-1(PY)'!A370</f>
        <v>1</v>
      </c>
      <c r="B370" s="1">
        <f>'[1]RC-1(PY)'!B370</f>
        <v>2</v>
      </c>
      <c r="C370" s="1">
        <f>'[1]RC-1(PY)'!C370</f>
        <v>2024</v>
      </c>
      <c r="D370" s="1">
        <f>'[1]RC-1(PY)'!D370</f>
        <v>4</v>
      </c>
      <c r="E370" s="1">
        <f>'[1]RC-1(PY)'!E370</f>
        <v>340</v>
      </c>
      <c r="F370" s="1">
        <f>'[1]RC-1(PY)'!F370</f>
        <v>290</v>
      </c>
      <c r="G370" s="1">
        <f>'[1]RC-1(PY)'!G370</f>
        <v>24</v>
      </c>
      <c r="H370" s="1">
        <f>'[1]RC-1(PY)'!H370</f>
        <v>7</v>
      </c>
      <c r="I370" s="1">
        <f>'[1]RC-1(PY)'!I370</f>
        <v>2</v>
      </c>
      <c r="J370" s="1">
        <f>'[1]RC-1(PY)'!J370</f>
        <v>2</v>
      </c>
      <c r="K370" s="1">
        <f>'[1]RC-1(PY)'!K370</f>
        <v>3</v>
      </c>
      <c r="L370" s="1">
        <f>'[1]RC-1(PY)'!L370</f>
        <v>3</v>
      </c>
      <c r="M370" s="1">
        <f>'[1]RC-1(PY)'!M370</f>
        <v>1</v>
      </c>
      <c r="N370" s="1">
        <f>'[1]RC-1(PY)'!N370</f>
        <v>2</v>
      </c>
      <c r="O370" s="1">
        <f>'[1]RC-1(PY)'!O370</f>
        <v>5</v>
      </c>
      <c r="P370" s="1">
        <f>'[1]RC-1(PY)'!P370</f>
        <v>1</v>
      </c>
      <c r="Q370" s="1">
        <f>'[1]RC-1(PY)'!Q370</f>
        <v>1</v>
      </c>
      <c r="R370" s="1">
        <f>'[1]RC-1(PY)'!R370</f>
        <v>101</v>
      </c>
      <c r="S370" s="1">
        <f>'[1]RC-1(PY)'!S370</f>
        <v>2</v>
      </c>
      <c r="T370" s="1">
        <f>'[1]RC-1(PY)'!T370</f>
        <v>4</v>
      </c>
      <c r="U370" s="1">
        <f>'[1]RC-1(PY)'!U370</f>
        <v>0</v>
      </c>
      <c r="V370" s="1">
        <f>'[1]RC-1(PY)'!V370</f>
        <v>0</v>
      </c>
      <c r="W370" s="1">
        <f>'[1]RC-1(PY)'!W370</f>
        <v>1001</v>
      </c>
      <c r="X370" s="1">
        <f>'[1]RC-1(PY)'!X370</f>
        <v>8</v>
      </c>
      <c r="Y370" s="1">
        <f>'[1]RC-1(PY)'!Y370</f>
        <v>0</v>
      </c>
      <c r="Z370" s="1">
        <f>'[1]RC-1(PY)'!Z370</f>
        <v>0</v>
      </c>
      <c r="AA370" s="1">
        <f>'[1]RC-1(PY)'!AA370</f>
        <v>396</v>
      </c>
      <c r="AB370" s="1">
        <f>'[1]RC-1(PY)'!AB370</f>
        <v>1242</v>
      </c>
      <c r="AC370" s="1">
        <f>'[1]RC-1(PY)'!AC370</f>
        <v>49.63</v>
      </c>
      <c r="AD370" s="1">
        <f>'[1]RC-1(PY)'!AD370</f>
        <v>20</v>
      </c>
      <c r="AE370" s="1">
        <f>'[1]RC-1(PY)'!AE370</f>
        <v>60.55</v>
      </c>
      <c r="AF370" s="1">
        <f>'[1]RC-1(PY)'!AF370</f>
        <v>4</v>
      </c>
      <c r="AG370" s="1">
        <f>'[1]RC-1(PY)'!AG370</f>
        <v>4</v>
      </c>
      <c r="AH370" s="1">
        <f>'[1]RC-1(PY)'!AH370</f>
        <v>4</v>
      </c>
      <c r="AI370" s="1">
        <f>'[1]RC-1(PY)'!AI370</f>
        <v>0</v>
      </c>
    </row>
    <row r="371" spans="1:35" x14ac:dyDescent="0.3">
      <c r="A371" s="1">
        <f>'[1]RC-1(PY)'!A371</f>
        <v>1</v>
      </c>
      <c r="B371" s="1">
        <f>'[1]RC-1(PY)'!B371</f>
        <v>2</v>
      </c>
      <c r="C371" s="1">
        <f>'[1]RC-1(PY)'!C371</f>
        <v>2024</v>
      </c>
      <c r="D371" s="1">
        <f>'[1]RC-1(PY)'!D371</f>
        <v>4</v>
      </c>
      <c r="E371" s="1">
        <f>'[1]RC-1(PY)'!E371</f>
        <v>340</v>
      </c>
      <c r="F371" s="1">
        <f>'[1]RC-1(PY)'!F371</f>
        <v>290</v>
      </c>
      <c r="G371" s="1">
        <f>'[1]RC-1(PY)'!G371</f>
        <v>24</v>
      </c>
      <c r="H371" s="1">
        <f>'[1]RC-1(PY)'!H371</f>
        <v>8</v>
      </c>
      <c r="I371" s="1">
        <f>'[1]RC-1(PY)'!I371</f>
        <v>2</v>
      </c>
      <c r="J371" s="1">
        <f>'[1]RC-1(PY)'!J371</f>
        <v>2</v>
      </c>
      <c r="K371" s="1">
        <f>'[1]RC-1(PY)'!K371</f>
        <v>3</v>
      </c>
      <c r="L371" s="1">
        <f>'[1]RC-1(PY)'!L371</f>
        <v>7</v>
      </c>
      <c r="M371" s="1">
        <f>'[1]RC-1(PY)'!M371</f>
        <v>1</v>
      </c>
      <c r="N371" s="1">
        <f>'[1]RC-1(PY)'!N371</f>
        <v>1</v>
      </c>
      <c r="O371" s="1">
        <f>'[1]RC-1(PY)'!O371</f>
        <v>5</v>
      </c>
      <c r="P371" s="1">
        <f>'[1]RC-1(PY)'!P371</f>
        <v>1</v>
      </c>
      <c r="Q371" s="1">
        <f>'[1]RC-1(PY)'!Q371</f>
        <v>1</v>
      </c>
      <c r="R371" s="1">
        <f>'[1]RC-1(PY)'!R371</f>
        <v>101</v>
      </c>
      <c r="S371" s="1">
        <f>'[1]RC-1(PY)'!S371</f>
        <v>3</v>
      </c>
      <c r="T371" s="1">
        <f>'[1]RC-1(PY)'!T371</f>
        <v>4</v>
      </c>
      <c r="U371" s="1">
        <f>'[1]RC-1(PY)'!U371</f>
        <v>0</v>
      </c>
      <c r="V371" s="1">
        <f>'[1]RC-1(PY)'!V371</f>
        <v>0</v>
      </c>
      <c r="W371" s="1">
        <f>'[1]RC-1(PY)'!W371</f>
        <v>1001</v>
      </c>
      <c r="X371" s="1">
        <f>'[1]RC-1(PY)'!X371</f>
        <v>8</v>
      </c>
      <c r="Y371" s="1">
        <f>'[1]RC-1(PY)'!Y371</f>
        <v>0</v>
      </c>
      <c r="Z371" s="1">
        <f>'[1]RC-1(PY)'!Z371</f>
        <v>0</v>
      </c>
      <c r="AA371" s="1">
        <f>'[1]RC-1(PY)'!AA371</f>
        <v>680</v>
      </c>
      <c r="AB371" s="1">
        <f>'[1]RC-1(PY)'!AB371</f>
        <v>1358</v>
      </c>
      <c r="AC371" s="1">
        <f>'[1]RC-1(PY)'!AC371</f>
        <v>28.2331</v>
      </c>
      <c r="AD371" s="1">
        <f>'[1]RC-1(PY)'!AD371</f>
        <v>20</v>
      </c>
      <c r="AE371" s="1">
        <f>'[1]RC-1(PY)'!AE371</f>
        <v>28.567</v>
      </c>
      <c r="AF371" s="1">
        <f>'[1]RC-1(PY)'!AF371</f>
        <v>4</v>
      </c>
      <c r="AG371" s="1">
        <f>'[1]RC-1(PY)'!AG371</f>
        <v>4</v>
      </c>
      <c r="AH371" s="1">
        <f>'[1]RC-1(PY)'!AH371</f>
        <v>4</v>
      </c>
      <c r="AI371" s="1">
        <f>'[1]RC-1(PY)'!AI371</f>
        <v>0</v>
      </c>
    </row>
    <row r="372" spans="1:35" x14ac:dyDescent="0.3">
      <c r="A372" s="1">
        <f>'[1]RC-1(PY)'!A372</f>
        <v>1</v>
      </c>
      <c r="B372" s="1">
        <f>'[1]RC-1(PY)'!B372</f>
        <v>2</v>
      </c>
      <c r="C372" s="1">
        <f>'[1]RC-1(PY)'!C372</f>
        <v>2024</v>
      </c>
      <c r="D372" s="1">
        <f>'[1]RC-1(PY)'!D372</f>
        <v>4</v>
      </c>
      <c r="E372" s="1">
        <f>'[1]RC-1(PY)'!E372</f>
        <v>340</v>
      </c>
      <c r="F372" s="1">
        <f>'[1]RC-1(PY)'!F372</f>
        <v>290</v>
      </c>
      <c r="G372" s="1">
        <f>'[1]RC-1(PY)'!G372</f>
        <v>24</v>
      </c>
      <c r="H372" s="1">
        <f>'[1]RC-1(PY)'!H372</f>
        <v>9</v>
      </c>
      <c r="I372" s="1">
        <f>'[1]RC-1(PY)'!I372</f>
        <v>2</v>
      </c>
      <c r="J372" s="1">
        <f>'[1]RC-1(PY)'!J372</f>
        <v>2</v>
      </c>
      <c r="K372" s="1">
        <f>'[1]RC-1(PY)'!K372</f>
        <v>3</v>
      </c>
      <c r="L372" s="1">
        <f>'[1]RC-1(PY)'!L372</f>
        <v>2</v>
      </c>
      <c r="M372" s="1">
        <f>'[1]RC-1(PY)'!M372</f>
        <v>1</v>
      </c>
      <c r="N372" s="1">
        <f>'[1]RC-1(PY)'!N372</f>
        <v>1</v>
      </c>
      <c r="O372" s="1">
        <f>'[1]RC-1(PY)'!O372</f>
        <v>5</v>
      </c>
      <c r="P372" s="1">
        <f>'[1]RC-1(PY)'!P372</f>
        <v>1</v>
      </c>
      <c r="Q372" s="1">
        <f>'[1]RC-1(PY)'!Q372</f>
        <v>1</v>
      </c>
      <c r="R372" s="1">
        <f>'[1]RC-1(PY)'!R372</f>
        <v>101</v>
      </c>
      <c r="S372" s="1">
        <f>'[1]RC-1(PY)'!S372</f>
        <v>3</v>
      </c>
      <c r="T372" s="1">
        <f>'[1]RC-1(PY)'!T372</f>
        <v>4</v>
      </c>
      <c r="U372" s="1">
        <f>'[1]RC-1(PY)'!U372</f>
        <v>0</v>
      </c>
      <c r="V372" s="1">
        <f>'[1]RC-1(PY)'!V372</f>
        <v>0</v>
      </c>
      <c r="W372" s="1">
        <f>'[1]RC-1(PY)'!W372</f>
        <v>1001</v>
      </c>
      <c r="X372" s="1">
        <f>'[1]RC-1(PY)'!X372</f>
        <v>8</v>
      </c>
      <c r="Y372" s="1">
        <f>'[1]RC-1(PY)'!Y372</f>
        <v>0</v>
      </c>
      <c r="Z372" s="1">
        <f>'[1]RC-1(PY)'!Z372</f>
        <v>0</v>
      </c>
      <c r="AA372" s="1">
        <f>'[1]RC-1(PY)'!AA372</f>
        <v>307</v>
      </c>
      <c r="AB372" s="1">
        <f>'[1]RC-1(PY)'!AB372</f>
        <v>447.99</v>
      </c>
      <c r="AC372" s="1">
        <f>'[1]RC-1(PY)'!AC372</f>
        <v>20.273</v>
      </c>
      <c r="AD372" s="1">
        <f>'[1]RC-1(PY)'!AD372</f>
        <v>20</v>
      </c>
      <c r="AE372" s="1">
        <f>'[1]RC-1(PY)'!AE372</f>
        <v>42.295000000000002</v>
      </c>
      <c r="AF372" s="1">
        <f>'[1]RC-1(PY)'!AF372</f>
        <v>4</v>
      </c>
      <c r="AG372" s="1">
        <f>'[1]RC-1(PY)'!AG372</f>
        <v>4</v>
      </c>
      <c r="AH372" s="1">
        <f>'[1]RC-1(PY)'!AH372</f>
        <v>4</v>
      </c>
      <c r="AI372" s="1">
        <f>'[1]RC-1(PY)'!AI372</f>
        <v>0</v>
      </c>
    </row>
    <row r="373" spans="1:35" x14ac:dyDescent="0.3">
      <c r="A373" s="1">
        <f>'[1]RC-1(PY)'!A373</f>
        <v>1</v>
      </c>
      <c r="B373" s="1">
        <f>'[1]RC-1(PY)'!B373</f>
        <v>2</v>
      </c>
      <c r="C373" s="1">
        <f>'[1]RC-1(PY)'!C373</f>
        <v>2024</v>
      </c>
      <c r="D373" s="1">
        <f>'[1]RC-1(PY)'!D373</f>
        <v>4</v>
      </c>
      <c r="E373" s="1">
        <f>'[1]RC-1(PY)'!E373</f>
        <v>340</v>
      </c>
      <c r="F373" s="1">
        <f>'[1]RC-1(PY)'!F373</f>
        <v>290</v>
      </c>
      <c r="G373" s="1">
        <f>'[1]RC-1(PY)'!G373</f>
        <v>24</v>
      </c>
      <c r="H373" s="1">
        <f>'[1]RC-1(PY)'!H373</f>
        <v>10</v>
      </c>
      <c r="I373" s="1">
        <f>'[1]RC-1(PY)'!I373</f>
        <v>2</v>
      </c>
      <c r="J373" s="1">
        <f>'[1]RC-1(PY)'!J373</f>
        <v>2</v>
      </c>
      <c r="K373" s="1">
        <f>'[1]RC-1(PY)'!K373</f>
        <v>3</v>
      </c>
      <c r="L373" s="1">
        <f>'[1]RC-1(PY)'!L373</f>
        <v>3</v>
      </c>
      <c r="M373" s="1">
        <f>'[1]RC-1(PY)'!M373</f>
        <v>1</v>
      </c>
      <c r="N373" s="1">
        <f>'[1]RC-1(PY)'!N373</f>
        <v>1</v>
      </c>
      <c r="O373" s="1">
        <f>'[1]RC-1(PY)'!O373</f>
        <v>5</v>
      </c>
      <c r="P373" s="1">
        <f>'[1]RC-1(PY)'!P373</f>
        <v>1</v>
      </c>
      <c r="Q373" s="1">
        <f>'[1]RC-1(PY)'!Q373</f>
        <v>1</v>
      </c>
      <c r="R373" s="1">
        <f>'[1]RC-1(PY)'!R373</f>
        <v>101</v>
      </c>
      <c r="S373" s="1">
        <f>'[1]RC-1(PY)'!S373</f>
        <v>3</v>
      </c>
      <c r="T373" s="1">
        <f>'[1]RC-1(PY)'!T373</f>
        <v>4</v>
      </c>
      <c r="U373" s="1">
        <f>'[1]RC-1(PY)'!U373</f>
        <v>0</v>
      </c>
      <c r="V373" s="1">
        <f>'[1]RC-1(PY)'!V373</f>
        <v>0</v>
      </c>
      <c r="W373" s="1">
        <f>'[1]RC-1(PY)'!W373</f>
        <v>1001</v>
      </c>
      <c r="X373" s="1">
        <f>'[1]RC-1(PY)'!X373</f>
        <v>8</v>
      </c>
      <c r="Y373" s="1">
        <f>'[1]RC-1(PY)'!Y373</f>
        <v>0</v>
      </c>
      <c r="Z373" s="1">
        <f>'[1]RC-1(PY)'!Z373</f>
        <v>0</v>
      </c>
      <c r="AA373" s="1">
        <f>'[1]RC-1(PY)'!AA373</f>
        <v>371</v>
      </c>
      <c r="AB373" s="1">
        <f>'[1]RC-1(PY)'!AB373</f>
        <v>52.002600000000001</v>
      </c>
      <c r="AC373" s="1">
        <f>'[1]RC-1(PY)'!AC373</f>
        <v>52.002600000000001</v>
      </c>
      <c r="AD373" s="1">
        <f>'[1]RC-1(PY)'!AD373</f>
        <v>20</v>
      </c>
      <c r="AE373" s="1">
        <f>'[1]RC-1(PY)'!AE373</f>
        <v>52.002600000000001</v>
      </c>
      <c r="AF373" s="1">
        <f>'[1]RC-1(PY)'!AF373</f>
        <v>4</v>
      </c>
      <c r="AG373" s="1">
        <f>'[1]RC-1(PY)'!AG373</f>
        <v>4</v>
      </c>
      <c r="AH373" s="1">
        <f>'[1]RC-1(PY)'!AH373</f>
        <v>4</v>
      </c>
      <c r="AI373" s="1">
        <f>'[1]RC-1(PY)'!AI373</f>
        <v>0</v>
      </c>
    </row>
    <row r="374" spans="1:35" x14ac:dyDescent="0.3">
      <c r="A374" s="1">
        <f>'[1]RC-1(PY)'!A374</f>
        <v>1</v>
      </c>
      <c r="B374" s="1">
        <f>'[1]RC-1(PY)'!B374</f>
        <v>2</v>
      </c>
      <c r="C374" s="1">
        <f>'[1]RC-1(PY)'!C374</f>
        <v>2024</v>
      </c>
      <c r="D374" s="1">
        <f>'[1]RC-1(PY)'!D374</f>
        <v>4</v>
      </c>
      <c r="E374" s="1">
        <f>'[1]RC-1(PY)'!E374</f>
        <v>340</v>
      </c>
      <c r="F374" s="1">
        <f>'[1]RC-1(PY)'!F374</f>
        <v>290</v>
      </c>
      <c r="G374" s="1">
        <f>'[1]RC-1(PY)'!G374</f>
        <v>24</v>
      </c>
      <c r="H374" s="1">
        <f>'[1]RC-1(PY)'!H374</f>
        <v>11</v>
      </c>
      <c r="I374" s="1">
        <f>'[1]RC-1(PY)'!I374</f>
        <v>2</v>
      </c>
      <c r="J374" s="1">
        <f>'[1]RC-1(PY)'!J374</f>
        <v>2</v>
      </c>
      <c r="K374" s="1">
        <f>'[1]RC-1(PY)'!K374</f>
        <v>3</v>
      </c>
      <c r="L374" s="1">
        <f>'[1]RC-1(PY)'!L374</f>
        <v>1</v>
      </c>
      <c r="M374" s="1">
        <f>'[1]RC-1(PY)'!M374</f>
        <v>1</v>
      </c>
      <c r="N374" s="1">
        <f>'[1]RC-1(PY)'!N374</f>
        <v>1</v>
      </c>
      <c r="O374" s="1">
        <f>'[1]RC-1(PY)'!O374</f>
        <v>5</v>
      </c>
      <c r="P374" s="1">
        <f>'[1]RC-1(PY)'!P374</f>
        <v>1</v>
      </c>
      <c r="Q374" s="1">
        <f>'[1]RC-1(PY)'!Q374</f>
        <v>1</v>
      </c>
      <c r="R374" s="1">
        <f>'[1]RC-1(PY)'!R374</f>
        <v>101</v>
      </c>
      <c r="S374" s="1">
        <f>'[1]RC-1(PY)'!S374</f>
        <v>2</v>
      </c>
      <c r="T374" s="1">
        <f>'[1]RC-1(PY)'!T374</f>
        <v>4</v>
      </c>
      <c r="U374" s="1">
        <f>'[1]RC-1(PY)'!U374</f>
        <v>0</v>
      </c>
      <c r="V374" s="1">
        <f>'[1]RC-1(PY)'!V374</f>
        <v>0</v>
      </c>
      <c r="W374" s="1">
        <f>'[1]RC-1(PY)'!W374</f>
        <v>1001</v>
      </c>
      <c r="X374" s="1">
        <f>'[1]RC-1(PY)'!X374</f>
        <v>8</v>
      </c>
      <c r="Y374" s="1">
        <f>'[1]RC-1(PY)'!Y374</f>
        <v>0</v>
      </c>
      <c r="Z374" s="1">
        <f>'[1]RC-1(PY)'!Z374</f>
        <v>0</v>
      </c>
      <c r="AA374" s="1">
        <f>'[1]RC-1(PY)'!AA374</f>
        <v>1419</v>
      </c>
      <c r="AB374" s="1">
        <f>'[1]RC-1(PY)'!AB374</f>
        <v>2257.1374999999998</v>
      </c>
      <c r="AC374" s="1">
        <f>'[1]RC-1(PY)'!AC374</f>
        <v>3.9009</v>
      </c>
      <c r="AD374" s="1">
        <f>'[1]RC-1(PY)'!AD374</f>
        <v>20</v>
      </c>
      <c r="AE374" s="1">
        <f>'[1]RC-1(PY)'!AE374</f>
        <v>36.045299999999997</v>
      </c>
      <c r="AF374" s="1">
        <f>'[1]RC-1(PY)'!AF374</f>
        <v>4</v>
      </c>
      <c r="AG374" s="1">
        <f>'[1]RC-1(PY)'!AG374</f>
        <v>4</v>
      </c>
      <c r="AH374" s="1">
        <f>'[1]RC-1(PY)'!AH374</f>
        <v>4</v>
      </c>
      <c r="AI374" s="1">
        <f>'[1]RC-1(PY)'!AI374</f>
        <v>0</v>
      </c>
    </row>
    <row r="375" spans="1:35" x14ac:dyDescent="0.3">
      <c r="A375" s="1">
        <f>'[1]RC-1(PY)'!A375</f>
        <v>1</v>
      </c>
      <c r="B375" s="1">
        <f>'[1]RC-1(PY)'!B375</f>
        <v>2</v>
      </c>
      <c r="C375" s="1">
        <f>'[1]RC-1(PY)'!C375</f>
        <v>2024</v>
      </c>
      <c r="D375" s="1">
        <f>'[1]RC-1(PY)'!D375</f>
        <v>4</v>
      </c>
      <c r="E375" s="1">
        <f>'[1]RC-1(PY)'!E375</f>
        <v>340</v>
      </c>
      <c r="F375" s="1">
        <f>'[1]RC-1(PY)'!F375</f>
        <v>290</v>
      </c>
      <c r="G375" s="1">
        <f>'[1]RC-1(PY)'!G375</f>
        <v>24</v>
      </c>
      <c r="H375" s="1">
        <f>'[1]RC-1(PY)'!H375</f>
        <v>12</v>
      </c>
      <c r="I375" s="1">
        <f>'[1]RC-1(PY)'!I375</f>
        <v>2</v>
      </c>
      <c r="J375" s="1">
        <f>'[1]RC-1(PY)'!J375</f>
        <v>2</v>
      </c>
      <c r="K375" s="1">
        <f>'[1]RC-1(PY)'!K375</f>
        <v>3</v>
      </c>
      <c r="L375" s="1">
        <f>'[1]RC-1(PY)'!L375</f>
        <v>3</v>
      </c>
      <c r="M375" s="1">
        <f>'[1]RC-1(PY)'!M375</f>
        <v>1</v>
      </c>
      <c r="N375" s="1">
        <f>'[1]RC-1(PY)'!N375</f>
        <v>1</v>
      </c>
      <c r="O375" s="1">
        <f>'[1]RC-1(PY)'!O375</f>
        <v>5</v>
      </c>
      <c r="P375" s="1">
        <f>'[1]RC-1(PY)'!P375</f>
        <v>1</v>
      </c>
      <c r="Q375" s="1">
        <f>'[1]RC-1(PY)'!Q375</f>
        <v>1</v>
      </c>
      <c r="R375" s="1">
        <f>'[1]RC-1(PY)'!R375</f>
        <v>101</v>
      </c>
      <c r="S375" s="1">
        <f>'[1]RC-1(PY)'!S375</f>
        <v>3</v>
      </c>
      <c r="T375" s="1">
        <f>'[1]RC-1(PY)'!T375</f>
        <v>4</v>
      </c>
      <c r="U375" s="1">
        <f>'[1]RC-1(PY)'!U375</f>
        <v>0</v>
      </c>
      <c r="V375" s="1">
        <f>'[1]RC-1(PY)'!V375</f>
        <v>0</v>
      </c>
      <c r="W375" s="1">
        <f>'[1]RC-1(PY)'!W375</f>
        <v>1001</v>
      </c>
      <c r="X375" s="1">
        <f>'[1]RC-1(PY)'!X375</f>
        <v>8</v>
      </c>
      <c r="Y375" s="1">
        <f>'[1]RC-1(PY)'!Y375</f>
        <v>0</v>
      </c>
      <c r="Z375" s="1">
        <f>'[1]RC-1(PY)'!Z375</f>
        <v>0</v>
      </c>
      <c r="AA375" s="1">
        <f>'[1]RC-1(PY)'!AA375</f>
        <v>318</v>
      </c>
      <c r="AB375" s="1">
        <f>'[1]RC-1(PY)'!AB375</f>
        <v>513.51</v>
      </c>
      <c r="AC375" s="1">
        <f>'[1]RC-1(PY)'!AC375</f>
        <v>20.107900000000001</v>
      </c>
      <c r="AD375" s="1">
        <f>'[1]RC-1(PY)'!AD375</f>
        <v>20</v>
      </c>
      <c r="AE375" s="1">
        <f>'[1]RC-1(PY)'!AE375</f>
        <v>20.5001</v>
      </c>
      <c r="AF375" s="1">
        <f>'[1]RC-1(PY)'!AF375</f>
        <v>4</v>
      </c>
      <c r="AG375" s="1">
        <f>'[1]RC-1(PY)'!AG375</f>
        <v>4</v>
      </c>
      <c r="AH375" s="1">
        <f>'[1]RC-1(PY)'!AH375</f>
        <v>4</v>
      </c>
      <c r="AI375" s="1">
        <f>'[1]RC-1(PY)'!AI375</f>
        <v>0</v>
      </c>
    </row>
    <row r="376" spans="1:35" x14ac:dyDescent="0.3">
      <c r="A376" s="1">
        <f>'[1]RC-1(PY)'!A376</f>
        <v>1</v>
      </c>
      <c r="B376" s="1">
        <f>'[1]RC-1(PY)'!B376</f>
        <v>2</v>
      </c>
      <c r="C376" s="1">
        <f>'[1]RC-1(PY)'!C376</f>
        <v>2024</v>
      </c>
      <c r="D376" s="1">
        <f>'[1]RC-1(PY)'!D376</f>
        <v>4</v>
      </c>
      <c r="E376" s="1">
        <f>'[1]RC-1(PY)'!E376</f>
        <v>340</v>
      </c>
      <c r="F376" s="1">
        <f>'[1]RC-1(PY)'!F376</f>
        <v>290</v>
      </c>
      <c r="G376" s="1">
        <f>'[1]RC-1(PY)'!G376</f>
        <v>24</v>
      </c>
      <c r="H376" s="1">
        <f>'[1]RC-1(PY)'!H376</f>
        <v>13</v>
      </c>
      <c r="I376" s="1">
        <f>'[1]RC-1(PY)'!I376</f>
        <v>2</v>
      </c>
      <c r="J376" s="1">
        <f>'[1]RC-1(PY)'!J376</f>
        <v>2</v>
      </c>
      <c r="K376" s="1">
        <f>'[1]RC-1(PY)'!K376</f>
        <v>3</v>
      </c>
      <c r="L376" s="1">
        <f>'[1]RC-1(PY)'!L376</f>
        <v>2</v>
      </c>
      <c r="M376" s="1">
        <f>'[1]RC-1(PY)'!M376</f>
        <v>1</v>
      </c>
      <c r="N376" s="1">
        <f>'[1]RC-1(PY)'!N376</f>
        <v>1</v>
      </c>
      <c r="O376" s="1">
        <f>'[1]RC-1(PY)'!O376</f>
        <v>5</v>
      </c>
      <c r="P376" s="1">
        <f>'[1]RC-1(PY)'!P376</f>
        <v>1</v>
      </c>
      <c r="Q376" s="1">
        <f>'[1]RC-1(PY)'!Q376</f>
        <v>1</v>
      </c>
      <c r="R376" s="1">
        <f>'[1]RC-1(PY)'!R376</f>
        <v>101</v>
      </c>
      <c r="S376" s="1">
        <f>'[1]RC-1(PY)'!S376</f>
        <v>3</v>
      </c>
      <c r="T376" s="1">
        <f>'[1]RC-1(PY)'!T376</f>
        <v>4</v>
      </c>
      <c r="U376" s="1">
        <f>'[1]RC-1(PY)'!U376</f>
        <v>0</v>
      </c>
      <c r="V376" s="1">
        <f>'[1]RC-1(PY)'!V376</f>
        <v>0</v>
      </c>
      <c r="W376" s="1">
        <f>'[1]RC-1(PY)'!W376</f>
        <v>1001</v>
      </c>
      <c r="X376" s="1">
        <f>'[1]RC-1(PY)'!X376</f>
        <v>8</v>
      </c>
      <c r="Y376" s="1">
        <f>'[1]RC-1(PY)'!Y376</f>
        <v>0</v>
      </c>
      <c r="Z376" s="1">
        <f>'[1]RC-1(PY)'!Z376</f>
        <v>0</v>
      </c>
      <c r="AA376" s="1">
        <f>'[1]RC-1(PY)'!AA376</f>
        <v>242</v>
      </c>
      <c r="AB376" s="1">
        <f>'[1]RC-1(PY)'!AB376</f>
        <v>294.96870000000001</v>
      </c>
      <c r="AC376" s="1">
        <f>'[1]RC-1(PY)'!AC376</f>
        <v>19.8279</v>
      </c>
      <c r="AD376" s="1">
        <f>'[1]RC-1(PY)'!AD376</f>
        <v>20</v>
      </c>
      <c r="AE376" s="1">
        <f>'[1]RC-1(PY)'!AE376</f>
        <v>21.819099999999999</v>
      </c>
      <c r="AF376" s="1">
        <f>'[1]RC-1(PY)'!AF376</f>
        <v>4</v>
      </c>
      <c r="AG376" s="1">
        <f>'[1]RC-1(PY)'!AG376</f>
        <v>4</v>
      </c>
      <c r="AH376" s="1">
        <f>'[1]RC-1(PY)'!AH376</f>
        <v>4</v>
      </c>
      <c r="AI376" s="1">
        <f>'[1]RC-1(PY)'!AI376</f>
        <v>0</v>
      </c>
    </row>
    <row r="377" spans="1:35" x14ac:dyDescent="0.3">
      <c r="A377" s="1">
        <f>'[1]RC-1(PY)'!A377</f>
        <v>1</v>
      </c>
      <c r="B377" s="1">
        <f>'[1]RC-1(PY)'!B377</f>
        <v>2</v>
      </c>
      <c r="C377" s="1">
        <f>'[1]RC-1(PY)'!C377</f>
        <v>2024</v>
      </c>
      <c r="D377" s="1">
        <f>'[1]RC-1(PY)'!D377</f>
        <v>4</v>
      </c>
      <c r="E377" s="1">
        <f>'[1]RC-1(PY)'!E377</f>
        <v>340</v>
      </c>
      <c r="F377" s="1">
        <f>'[1]RC-1(PY)'!F377</f>
        <v>290</v>
      </c>
      <c r="G377" s="1">
        <f>'[1]RC-1(PY)'!G377</f>
        <v>24</v>
      </c>
      <c r="H377" s="1">
        <f>'[1]RC-1(PY)'!H377</f>
        <v>14</v>
      </c>
      <c r="I377" s="1">
        <f>'[1]RC-1(PY)'!I377</f>
        <v>2</v>
      </c>
      <c r="J377" s="1">
        <f>'[1]RC-1(PY)'!J377</f>
        <v>2</v>
      </c>
      <c r="K377" s="1">
        <f>'[1]RC-1(PY)'!K377</f>
        <v>3</v>
      </c>
      <c r="L377" s="1">
        <f>'[1]RC-1(PY)'!L377</f>
        <v>2</v>
      </c>
      <c r="M377" s="1">
        <f>'[1]RC-1(PY)'!M377</f>
        <v>2</v>
      </c>
      <c r="N377" s="1">
        <f>'[1]RC-1(PY)'!N377</f>
        <v>1</v>
      </c>
      <c r="O377" s="1">
        <f>'[1]RC-1(PY)'!O377</f>
        <v>5</v>
      </c>
      <c r="P377" s="1">
        <f>'[1]RC-1(PY)'!P377</f>
        <v>1</v>
      </c>
      <c r="Q377" s="1">
        <f>'[1]RC-1(PY)'!Q377</f>
        <v>1</v>
      </c>
      <c r="R377" s="1">
        <f>'[1]RC-1(PY)'!R377</f>
        <v>101</v>
      </c>
      <c r="S377" s="1">
        <f>'[1]RC-1(PY)'!S377</f>
        <v>3</v>
      </c>
      <c r="T377" s="1">
        <f>'[1]RC-1(PY)'!T377</f>
        <v>4</v>
      </c>
      <c r="U377" s="1">
        <f>'[1]RC-1(PY)'!U377</f>
        <v>0</v>
      </c>
      <c r="V377" s="1">
        <f>'[1]RC-1(PY)'!V377</f>
        <v>0</v>
      </c>
      <c r="W377" s="1">
        <f>'[1]RC-1(PY)'!W377</f>
        <v>1001</v>
      </c>
      <c r="X377" s="1">
        <f>'[1]RC-1(PY)'!X377</f>
        <v>8</v>
      </c>
      <c r="Y377" s="1">
        <f>'[1]RC-1(PY)'!Y377</f>
        <v>0</v>
      </c>
      <c r="Z377" s="1">
        <f>'[1]RC-1(PY)'!Z377</f>
        <v>0</v>
      </c>
      <c r="AA377" s="1">
        <f>'[1]RC-1(PY)'!AA377</f>
        <v>595</v>
      </c>
      <c r="AB377" s="1">
        <f>'[1]RC-1(PY)'!AB377</f>
        <v>574.96849999999995</v>
      </c>
      <c r="AC377" s="1">
        <f>'[1]RC-1(PY)'!AC377</f>
        <v>13.8911</v>
      </c>
      <c r="AD377" s="1">
        <f>'[1]RC-1(PY)'!AD377</f>
        <v>20</v>
      </c>
      <c r="AE377" s="1">
        <f>'[1]RC-1(PY)'!AE377</f>
        <v>13.8911</v>
      </c>
      <c r="AF377" s="1">
        <f>'[1]RC-1(PY)'!AF377</f>
        <v>4</v>
      </c>
      <c r="AG377" s="1">
        <f>'[1]RC-1(PY)'!AG377</f>
        <v>4</v>
      </c>
      <c r="AH377" s="1">
        <f>'[1]RC-1(PY)'!AH377</f>
        <v>4</v>
      </c>
      <c r="AI377" s="1">
        <f>'[1]RC-1(PY)'!AI377</f>
        <v>0</v>
      </c>
    </row>
    <row r="378" spans="1:35" x14ac:dyDescent="0.3">
      <c r="A378" s="1">
        <f>'[1]RC-1(PY)'!A378</f>
        <v>1</v>
      </c>
      <c r="B378" s="1">
        <f>'[1]RC-1(PY)'!B378</f>
        <v>2</v>
      </c>
      <c r="C378" s="1">
        <f>'[1]RC-1(PY)'!C378</f>
        <v>2024</v>
      </c>
      <c r="D378" s="1">
        <f>'[1]RC-1(PY)'!D378</f>
        <v>4</v>
      </c>
      <c r="E378" s="1">
        <f>'[1]RC-1(PY)'!E378</f>
        <v>340</v>
      </c>
      <c r="F378" s="1">
        <f>'[1]RC-1(PY)'!F378</f>
        <v>290</v>
      </c>
      <c r="G378" s="1">
        <f>'[1]RC-1(PY)'!G378</f>
        <v>24</v>
      </c>
      <c r="H378" s="1">
        <f>'[1]RC-1(PY)'!H378</f>
        <v>15</v>
      </c>
      <c r="I378" s="1">
        <f>'[1]RC-1(PY)'!I378</f>
        <v>2</v>
      </c>
      <c r="J378" s="1">
        <f>'[1]RC-1(PY)'!J378</f>
        <v>2</v>
      </c>
      <c r="K378" s="1">
        <f>'[1]RC-1(PY)'!K378</f>
        <v>3</v>
      </c>
      <c r="L378" s="1">
        <f>'[1]RC-1(PY)'!L378</f>
        <v>1</v>
      </c>
      <c r="M378" s="1">
        <f>'[1]RC-1(PY)'!M378</f>
        <v>1</v>
      </c>
      <c r="N378" s="1">
        <f>'[1]RC-1(PY)'!N378</f>
        <v>4</v>
      </c>
      <c r="O378" s="1">
        <f>'[1]RC-1(PY)'!O378</f>
        <v>9</v>
      </c>
      <c r="P378" s="1">
        <f>'[1]RC-1(PY)'!P378</f>
        <v>0</v>
      </c>
      <c r="Q378" s="1">
        <f>'[1]RC-1(PY)'!Q378</f>
        <v>0</v>
      </c>
      <c r="R378" s="1">
        <f>'[1]RC-1(PY)'!R378</f>
        <v>101</v>
      </c>
      <c r="S378" s="1">
        <f>'[1]RC-1(PY)'!S378</f>
        <v>3</v>
      </c>
      <c r="T378" s="1">
        <f>'[1]RC-1(PY)'!T378</f>
        <v>4</v>
      </c>
      <c r="U378" s="1">
        <f>'[1]RC-1(PY)'!U378</f>
        <v>0</v>
      </c>
      <c r="V378" s="1">
        <f>'[1]RC-1(PY)'!V378</f>
        <v>0</v>
      </c>
      <c r="W378" s="1">
        <f>'[1]RC-1(PY)'!W378</f>
        <v>1001</v>
      </c>
      <c r="X378" s="1">
        <f>'[1]RC-1(PY)'!X378</f>
        <v>8</v>
      </c>
      <c r="Y378" s="1">
        <f>'[1]RC-1(PY)'!Y378</f>
        <v>0</v>
      </c>
      <c r="Z378" s="1">
        <f>'[1]RC-1(PY)'!Z378</f>
        <v>0</v>
      </c>
      <c r="AA378" s="1">
        <f>'[1]RC-1(PY)'!AA378</f>
        <v>2350</v>
      </c>
      <c r="AB378" s="1">
        <f>'[1]RC-1(PY)'!AB378</f>
        <v>1562</v>
      </c>
      <c r="AC378" s="1">
        <f>'[1]RC-1(PY)'!AC378</f>
        <v>13.3767</v>
      </c>
      <c r="AD378" s="1">
        <f>'[1]RC-1(PY)'!AD378</f>
        <v>20</v>
      </c>
      <c r="AE378" s="1">
        <f>'[1]RC-1(PY)'!AE378</f>
        <v>13.3767</v>
      </c>
      <c r="AF378" s="1">
        <f>'[1]RC-1(PY)'!AF378</f>
        <v>4</v>
      </c>
      <c r="AG378" s="1">
        <f>'[1]RC-1(PY)'!AG378</f>
        <v>4</v>
      </c>
      <c r="AH378" s="1">
        <f>'[1]RC-1(PY)'!AH378</f>
        <v>4</v>
      </c>
      <c r="AI378" s="1">
        <f>'[1]RC-1(PY)'!AI378</f>
        <v>0</v>
      </c>
    </row>
    <row r="379" spans="1:35" x14ac:dyDescent="0.3">
      <c r="A379" s="1">
        <f>'[1]RC-1(PY)'!A379</f>
        <v>1</v>
      </c>
      <c r="B379" s="1">
        <f>'[1]RC-1(PY)'!B379</f>
        <v>2</v>
      </c>
      <c r="C379" s="1">
        <f>'[1]RC-1(PY)'!C379</f>
        <v>2024</v>
      </c>
      <c r="D379" s="1">
        <f>'[1]RC-1(PY)'!D379</f>
        <v>4</v>
      </c>
      <c r="E379" s="1">
        <f>'[1]RC-1(PY)'!E379</f>
        <v>340</v>
      </c>
      <c r="F379" s="1">
        <f>'[1]RC-1(PY)'!F379</f>
        <v>290</v>
      </c>
      <c r="G379" s="1">
        <f>'[1]RC-1(PY)'!G379</f>
        <v>24</v>
      </c>
      <c r="H379" s="1">
        <f>'[1]RC-1(PY)'!H379</f>
        <v>16</v>
      </c>
      <c r="I379" s="1">
        <f>'[1]RC-1(PY)'!I379</f>
        <v>2</v>
      </c>
      <c r="J379" s="1">
        <f>'[1]RC-1(PY)'!J379</f>
        <v>2</v>
      </c>
      <c r="K379" s="1">
        <f>'[1]RC-1(PY)'!K379</f>
        <v>3</v>
      </c>
      <c r="L379" s="1">
        <f>'[1]RC-1(PY)'!L379</f>
        <v>3</v>
      </c>
      <c r="M379" s="1">
        <f>'[1]RC-1(PY)'!M379</f>
        <v>1</v>
      </c>
      <c r="N379" s="1">
        <f>'[1]RC-1(PY)'!N379</f>
        <v>1</v>
      </c>
      <c r="O379" s="1">
        <f>'[1]RC-1(PY)'!O379</f>
        <v>5</v>
      </c>
      <c r="P379" s="1">
        <f>'[1]RC-1(PY)'!P379</f>
        <v>1</v>
      </c>
      <c r="Q379" s="1">
        <f>'[1]RC-1(PY)'!Q379</f>
        <v>1</v>
      </c>
      <c r="R379" s="1">
        <f>'[1]RC-1(PY)'!R379</f>
        <v>101</v>
      </c>
      <c r="S379" s="1">
        <f>'[1]RC-1(PY)'!S379</f>
        <v>3</v>
      </c>
      <c r="T379" s="1">
        <f>'[1]RC-1(PY)'!T379</f>
        <v>4</v>
      </c>
      <c r="U379" s="1">
        <f>'[1]RC-1(PY)'!U379</f>
        <v>0</v>
      </c>
      <c r="V379" s="1">
        <f>'[1]RC-1(PY)'!V379</f>
        <v>0</v>
      </c>
      <c r="W379" s="1">
        <f>'[1]RC-1(PY)'!W379</f>
        <v>1001</v>
      </c>
      <c r="X379" s="1">
        <f>'[1]RC-1(PY)'!X379</f>
        <v>8</v>
      </c>
      <c r="Y379" s="1">
        <f>'[1]RC-1(PY)'!Y379</f>
        <v>0</v>
      </c>
      <c r="Z379" s="1">
        <f>'[1]RC-1(PY)'!Z379</f>
        <v>0</v>
      </c>
      <c r="AA379" s="1">
        <f>'[1]RC-1(PY)'!AA379</f>
        <v>80</v>
      </c>
      <c r="AB379" s="1">
        <f>'[1]RC-1(PY)'!AB379</f>
        <v>57.042900000000003</v>
      </c>
      <c r="AC379" s="1">
        <f>'[1]RC-1(PY)'!AC379</f>
        <v>13.152900000000001</v>
      </c>
      <c r="AD379" s="1">
        <f>'[1]RC-1(PY)'!AD379</f>
        <v>20</v>
      </c>
      <c r="AE379" s="1">
        <f>'[1]RC-1(PY)'!AE379</f>
        <v>13.152900000000001</v>
      </c>
      <c r="AF379" s="1">
        <f>'[1]RC-1(PY)'!AF379</f>
        <v>4</v>
      </c>
      <c r="AG379" s="1">
        <f>'[1]RC-1(PY)'!AG379</f>
        <v>4</v>
      </c>
      <c r="AH379" s="1">
        <f>'[1]RC-1(PY)'!AH379</f>
        <v>4</v>
      </c>
      <c r="AI379" s="1">
        <f>'[1]RC-1(PY)'!AI379</f>
        <v>0</v>
      </c>
    </row>
    <row r="380" spans="1:35" x14ac:dyDescent="0.3">
      <c r="A380" s="1">
        <f>'[1]RC-1(PY)'!A380</f>
        <v>1</v>
      </c>
      <c r="B380" s="1">
        <f>'[1]RC-1(PY)'!B380</f>
        <v>2</v>
      </c>
      <c r="C380" s="1">
        <f>'[1]RC-1(PY)'!C380</f>
        <v>2024</v>
      </c>
      <c r="D380" s="1">
        <f>'[1]RC-1(PY)'!D380</f>
        <v>4</v>
      </c>
      <c r="E380" s="1">
        <f>'[1]RC-1(PY)'!E380</f>
        <v>340</v>
      </c>
      <c r="F380" s="1">
        <f>'[1]RC-1(PY)'!F380</f>
        <v>290</v>
      </c>
      <c r="G380" s="1">
        <f>'[1]RC-1(PY)'!G380</f>
        <v>24</v>
      </c>
      <c r="H380" s="1">
        <f>'[1]RC-1(PY)'!H380</f>
        <v>17</v>
      </c>
      <c r="I380" s="1">
        <f>'[1]RC-1(PY)'!I380</f>
        <v>2</v>
      </c>
      <c r="J380" s="1">
        <f>'[1]RC-1(PY)'!J380</f>
        <v>2</v>
      </c>
      <c r="K380" s="1">
        <f>'[1]RC-1(PY)'!K380</f>
        <v>3</v>
      </c>
      <c r="L380" s="1">
        <f>'[1]RC-1(PY)'!L380</f>
        <v>1</v>
      </c>
      <c r="M380" s="1">
        <f>'[1]RC-1(PY)'!M380</f>
        <v>1</v>
      </c>
      <c r="N380" s="1">
        <f>'[1]RC-1(PY)'!N380</f>
        <v>1</v>
      </c>
      <c r="O380" s="1">
        <f>'[1]RC-1(PY)'!O380</f>
        <v>5</v>
      </c>
      <c r="P380" s="1">
        <f>'[1]RC-1(PY)'!P380</f>
        <v>1</v>
      </c>
      <c r="Q380" s="1">
        <f>'[1]RC-1(PY)'!Q380</f>
        <v>1</v>
      </c>
      <c r="R380" s="1">
        <f>'[1]RC-1(PY)'!R380</f>
        <v>101</v>
      </c>
      <c r="S380" s="1">
        <f>'[1]RC-1(PY)'!S380</f>
        <v>2</v>
      </c>
      <c r="T380" s="1">
        <f>'[1]RC-1(PY)'!T380</f>
        <v>4</v>
      </c>
      <c r="U380" s="1">
        <f>'[1]RC-1(PY)'!U380</f>
        <v>1</v>
      </c>
      <c r="V380" s="1">
        <f>'[1]RC-1(PY)'!V380</f>
        <v>1</v>
      </c>
      <c r="W380" s="1">
        <f>'[1]RC-1(PY)'!W380</f>
        <v>1001</v>
      </c>
      <c r="X380" s="1">
        <f>'[1]RC-1(PY)'!X380</f>
        <v>0</v>
      </c>
      <c r="Y380" s="1">
        <f>'[1]RC-1(PY)'!Y380</f>
        <v>0</v>
      </c>
      <c r="Z380" s="1">
        <f>'[1]RC-1(PY)'!Z380</f>
        <v>0</v>
      </c>
      <c r="AA380" s="1">
        <f>'[1]RC-1(PY)'!AA380</f>
        <v>1793</v>
      </c>
      <c r="AB380" s="1">
        <f>'[1]RC-1(PY)'!AB380</f>
        <v>1418</v>
      </c>
      <c r="AC380" s="1">
        <f>'[1]RC-1(PY)'!AC380</f>
        <v>18.8353</v>
      </c>
      <c r="AD380" s="1">
        <f>'[1]RC-1(PY)'!AD380</f>
        <v>20</v>
      </c>
      <c r="AE380" s="1">
        <f>'[1]RC-1(PY)'!AE380</f>
        <v>18.8353</v>
      </c>
      <c r="AF380" s="1">
        <f>'[1]RC-1(PY)'!AF380</f>
        <v>4</v>
      </c>
      <c r="AG380" s="1">
        <f>'[1]RC-1(PY)'!AG380</f>
        <v>4</v>
      </c>
      <c r="AH380" s="1">
        <f>'[1]RC-1(PY)'!AH380</f>
        <v>4</v>
      </c>
      <c r="AI380" s="1">
        <f>'[1]RC-1(PY)'!AI380</f>
        <v>0</v>
      </c>
    </row>
    <row r="381" spans="1:35" x14ac:dyDescent="0.3">
      <c r="A381" s="1">
        <f>'[1]RC-1(PY)'!A381</f>
        <v>1</v>
      </c>
      <c r="B381" s="1">
        <f>'[1]RC-1(PY)'!B381</f>
        <v>2</v>
      </c>
      <c r="C381" s="1">
        <f>'[1]RC-1(PY)'!C381</f>
        <v>2024</v>
      </c>
      <c r="D381" s="1">
        <f>'[1]RC-1(PY)'!D381</f>
        <v>4</v>
      </c>
      <c r="E381" s="1">
        <f>'[1]RC-1(PY)'!E381</f>
        <v>340</v>
      </c>
      <c r="F381" s="1">
        <f>'[1]RC-1(PY)'!F381</f>
        <v>290</v>
      </c>
      <c r="G381" s="1">
        <f>'[1]RC-1(PY)'!G381</f>
        <v>24</v>
      </c>
      <c r="H381" s="1">
        <f>'[1]RC-1(PY)'!H381</f>
        <v>18</v>
      </c>
      <c r="I381" s="1">
        <f>'[1]RC-1(PY)'!I381</f>
        <v>2</v>
      </c>
      <c r="J381" s="1">
        <f>'[1]RC-1(PY)'!J381</f>
        <v>2</v>
      </c>
      <c r="K381" s="1">
        <f>'[1]RC-1(PY)'!K381</f>
        <v>3</v>
      </c>
      <c r="L381" s="1">
        <f>'[1]RC-1(PY)'!L381</f>
        <v>2</v>
      </c>
      <c r="M381" s="1">
        <f>'[1]RC-1(PY)'!M381</f>
        <v>1</v>
      </c>
      <c r="N381" s="1">
        <f>'[1]RC-1(PY)'!N381</f>
        <v>1</v>
      </c>
      <c r="O381" s="1">
        <f>'[1]RC-1(PY)'!O381</f>
        <v>5</v>
      </c>
      <c r="P381" s="1">
        <f>'[1]RC-1(PY)'!P381</f>
        <v>1</v>
      </c>
      <c r="Q381" s="1">
        <f>'[1]RC-1(PY)'!Q381</f>
        <v>1</v>
      </c>
      <c r="R381" s="1">
        <f>'[1]RC-1(PY)'!R381</f>
        <v>101</v>
      </c>
      <c r="S381" s="1">
        <f>'[1]RC-1(PY)'!S381</f>
        <v>3</v>
      </c>
      <c r="T381" s="1">
        <f>'[1]RC-1(PY)'!T381</f>
        <v>4</v>
      </c>
      <c r="U381" s="1">
        <f>'[1]RC-1(PY)'!U381</f>
        <v>0</v>
      </c>
      <c r="V381" s="1">
        <f>'[1]RC-1(PY)'!V381</f>
        <v>0</v>
      </c>
      <c r="W381" s="1">
        <f>'[1]RC-1(PY)'!W381</f>
        <v>1001</v>
      </c>
      <c r="X381" s="1">
        <f>'[1]RC-1(PY)'!X381</f>
        <v>8</v>
      </c>
      <c r="Y381" s="1">
        <f>'[1]RC-1(PY)'!Y381</f>
        <v>0</v>
      </c>
      <c r="Z381" s="1">
        <f>'[1]RC-1(PY)'!Z381</f>
        <v>0</v>
      </c>
      <c r="AA381" s="1">
        <f>'[1]RC-1(PY)'!AA381</f>
        <v>193</v>
      </c>
      <c r="AB381" s="1">
        <f>'[1]RC-1(PY)'!AB381</f>
        <v>319.98</v>
      </c>
      <c r="AC381" s="1">
        <f>'[1]RC-1(PY)'!AC381</f>
        <v>19.953900000000001</v>
      </c>
      <c r="AD381" s="1">
        <f>'[1]RC-1(PY)'!AD381</f>
        <v>20</v>
      </c>
      <c r="AE381" s="1">
        <f>'[1]RC-1(PY)'!AE381</f>
        <v>24.161999999999999</v>
      </c>
      <c r="AF381" s="1">
        <f>'[1]RC-1(PY)'!AF381</f>
        <v>4</v>
      </c>
      <c r="AG381" s="1">
        <f>'[1]RC-1(PY)'!AG381</f>
        <v>4</v>
      </c>
      <c r="AH381" s="1">
        <f>'[1]RC-1(PY)'!AH381</f>
        <v>4</v>
      </c>
      <c r="AI381" s="1">
        <f>'[1]RC-1(PY)'!AI381</f>
        <v>0</v>
      </c>
    </row>
    <row r="382" spans="1:35" x14ac:dyDescent="0.3">
      <c r="A382" s="1">
        <f>'[1]RC-1(PY)'!A382</f>
        <v>1</v>
      </c>
      <c r="B382" s="1">
        <f>'[1]RC-1(PY)'!B382</f>
        <v>2</v>
      </c>
      <c r="C382" s="1">
        <f>'[1]RC-1(PY)'!C382</f>
        <v>2024</v>
      </c>
      <c r="D382" s="1">
        <f>'[1]RC-1(PY)'!D382</f>
        <v>4</v>
      </c>
      <c r="E382" s="1">
        <f>'[1]RC-1(PY)'!E382</f>
        <v>340</v>
      </c>
      <c r="F382" s="1">
        <f>'[1]RC-1(PY)'!F382</f>
        <v>290</v>
      </c>
      <c r="G382" s="1">
        <f>'[1]RC-1(PY)'!G382</f>
        <v>24</v>
      </c>
      <c r="H382" s="1">
        <f>'[1]RC-1(PY)'!H382</f>
        <v>2</v>
      </c>
      <c r="I382" s="1">
        <f>'[1]RC-1(PY)'!I382</f>
        <v>2</v>
      </c>
      <c r="J382" s="1">
        <f>'[1]RC-1(PY)'!J382</f>
        <v>3</v>
      </c>
      <c r="K382" s="1">
        <f>'[1]RC-1(PY)'!K382</f>
        <v>3</v>
      </c>
      <c r="L382" s="1">
        <f>'[1]RC-1(PY)'!L382</f>
        <v>1</v>
      </c>
      <c r="M382" s="1">
        <f>'[1]RC-1(PY)'!M382</f>
        <v>1</v>
      </c>
      <c r="N382" s="1">
        <f>'[1]RC-1(PY)'!N382</f>
        <v>4</v>
      </c>
      <c r="O382" s="1">
        <f>'[1]RC-1(PY)'!O382</f>
        <v>9</v>
      </c>
      <c r="P382" s="1">
        <f>'[1]RC-1(PY)'!P382</f>
        <v>0</v>
      </c>
      <c r="Q382" s="1">
        <f>'[1]RC-1(PY)'!Q382</f>
        <v>0</v>
      </c>
      <c r="R382" s="1">
        <f>'[1]RC-1(PY)'!R382</f>
        <v>101</v>
      </c>
      <c r="S382" s="1">
        <f>'[1]RC-1(PY)'!S382</f>
        <v>3</v>
      </c>
      <c r="T382" s="1">
        <f>'[1]RC-1(PY)'!T382</f>
        <v>4</v>
      </c>
      <c r="U382" s="1">
        <f>'[1]RC-1(PY)'!U382</f>
        <v>0</v>
      </c>
      <c r="V382" s="1">
        <f>'[1]RC-1(PY)'!V382</f>
        <v>0</v>
      </c>
      <c r="W382" s="1">
        <f>'[1]RC-1(PY)'!W382</f>
        <v>1001</v>
      </c>
      <c r="X382" s="1">
        <f>'[1]RC-1(PY)'!X382</f>
        <v>8</v>
      </c>
      <c r="Y382" s="1">
        <f>'[1]RC-1(PY)'!Y382</f>
        <v>0</v>
      </c>
      <c r="Z382" s="1">
        <f>'[1]RC-1(PY)'!Z382</f>
        <v>0</v>
      </c>
      <c r="AA382" s="1">
        <f>'[1]RC-1(PY)'!AA382</f>
        <v>329</v>
      </c>
      <c r="AB382" s="1">
        <f>'[1]RC-1(PY)'!AB382</f>
        <v>767.64959999999996</v>
      </c>
      <c r="AC382" s="1">
        <f>'[1]RC-1(PY)'!AC382</f>
        <v>34.400199999999998</v>
      </c>
      <c r="AD382" s="1">
        <f>'[1]RC-1(PY)'!AD382</f>
        <v>20</v>
      </c>
      <c r="AE382" s="1">
        <f>'[1]RC-1(PY)'!AE382</f>
        <v>34.400199999999998</v>
      </c>
      <c r="AF382" s="1">
        <f>'[1]RC-1(PY)'!AF382</f>
        <v>4</v>
      </c>
      <c r="AG382" s="1">
        <f>'[1]RC-1(PY)'!AG382</f>
        <v>4</v>
      </c>
      <c r="AH382" s="1">
        <f>'[1]RC-1(PY)'!AH382</f>
        <v>4</v>
      </c>
      <c r="AI382" s="1">
        <f>'[1]RC-1(PY)'!AI382</f>
        <v>0</v>
      </c>
    </row>
    <row r="383" spans="1:35" x14ac:dyDescent="0.3">
      <c r="A383" s="1">
        <f>'[1]RC-1(PY)'!A383</f>
        <v>1</v>
      </c>
      <c r="B383" s="1">
        <f>'[1]RC-1(PY)'!B383</f>
        <v>2</v>
      </c>
      <c r="C383" s="1">
        <f>'[1]RC-1(PY)'!C383</f>
        <v>2024</v>
      </c>
      <c r="D383" s="1">
        <f>'[1]RC-1(PY)'!D383</f>
        <v>4</v>
      </c>
      <c r="E383" s="1">
        <f>'[1]RC-1(PY)'!E383</f>
        <v>340</v>
      </c>
      <c r="F383" s="1">
        <f>'[1]RC-1(PY)'!F383</f>
        <v>290</v>
      </c>
      <c r="G383" s="1">
        <f>'[1]RC-1(PY)'!G383</f>
        <v>24</v>
      </c>
      <c r="H383" s="1">
        <f>'[1]RC-1(PY)'!H383</f>
        <v>8</v>
      </c>
      <c r="I383" s="1">
        <f>'[1]RC-1(PY)'!I383</f>
        <v>2</v>
      </c>
      <c r="J383" s="1">
        <f>'[1]RC-1(PY)'!J383</f>
        <v>3</v>
      </c>
      <c r="K383" s="1">
        <f>'[1]RC-1(PY)'!K383</f>
        <v>3</v>
      </c>
      <c r="L383" s="1">
        <f>'[1]RC-1(PY)'!L383</f>
        <v>6</v>
      </c>
      <c r="M383" s="1">
        <f>'[1]RC-1(PY)'!M383</f>
        <v>1</v>
      </c>
      <c r="N383" s="1">
        <f>'[1]RC-1(PY)'!N383</f>
        <v>1</v>
      </c>
      <c r="O383" s="1">
        <f>'[1]RC-1(PY)'!O383</f>
        <v>5</v>
      </c>
      <c r="P383" s="1">
        <f>'[1]RC-1(PY)'!P383</f>
        <v>1</v>
      </c>
      <c r="Q383" s="1">
        <f>'[1]RC-1(PY)'!Q383</f>
        <v>1</v>
      </c>
      <c r="R383" s="1">
        <f>'[1]RC-1(PY)'!R383</f>
        <v>101</v>
      </c>
      <c r="S383" s="1">
        <f>'[1]RC-1(PY)'!S383</f>
        <v>3</v>
      </c>
      <c r="T383" s="1">
        <f>'[1]RC-1(PY)'!T383</f>
        <v>4</v>
      </c>
      <c r="U383" s="1">
        <f>'[1]RC-1(PY)'!U383</f>
        <v>0</v>
      </c>
      <c r="V383" s="1">
        <f>'[1]RC-1(PY)'!V383</f>
        <v>0</v>
      </c>
      <c r="W383" s="1">
        <f>'[1]RC-1(PY)'!W383</f>
        <v>1001</v>
      </c>
      <c r="X383" s="1">
        <f>'[1]RC-1(PY)'!X383</f>
        <v>8</v>
      </c>
      <c r="Y383" s="1">
        <f>'[1]RC-1(PY)'!Y383</f>
        <v>0</v>
      </c>
      <c r="Z383" s="1">
        <f>'[1]RC-1(PY)'!Z383</f>
        <v>0</v>
      </c>
      <c r="AA383" s="1">
        <f>'[1]RC-1(PY)'!AA383</f>
        <v>518</v>
      </c>
      <c r="AB383" s="1">
        <f>'[1]RC-1(PY)'!AB383</f>
        <v>1196</v>
      </c>
      <c r="AC383" s="1">
        <f>'[1]RC-1(PY)'!AC383</f>
        <v>53.774500000000003</v>
      </c>
      <c r="AD383" s="1">
        <f>'[1]RC-1(PY)'!AD383</f>
        <v>20</v>
      </c>
      <c r="AE383" s="1">
        <f>'[1]RC-1(PY)'!AE383</f>
        <v>53.774500000000003</v>
      </c>
      <c r="AF383" s="1">
        <f>'[1]RC-1(PY)'!AF383</f>
        <v>4</v>
      </c>
      <c r="AG383" s="1">
        <f>'[1]RC-1(PY)'!AG383</f>
        <v>4</v>
      </c>
      <c r="AH383" s="1">
        <f>'[1]RC-1(PY)'!AH383</f>
        <v>4</v>
      </c>
      <c r="AI383" s="1">
        <f>'[1]RC-1(PY)'!AI383</f>
        <v>0</v>
      </c>
    </row>
    <row r="384" spans="1:35" x14ac:dyDescent="0.3">
      <c r="A384" s="1">
        <f>'[1]RC-1(PY)'!A384</f>
        <v>1</v>
      </c>
      <c r="B384" s="1">
        <f>'[1]RC-1(PY)'!B384</f>
        <v>2</v>
      </c>
      <c r="C384" s="1">
        <f>'[1]RC-1(PY)'!C384</f>
        <v>2024</v>
      </c>
      <c r="D384" s="1">
        <f>'[1]RC-1(PY)'!D384</f>
        <v>4</v>
      </c>
      <c r="E384" s="1">
        <f>'[1]RC-1(PY)'!E384</f>
        <v>340</v>
      </c>
      <c r="F384" s="1">
        <f>'[1]RC-1(PY)'!F384</f>
        <v>290</v>
      </c>
      <c r="G384" s="1">
        <f>'[1]RC-1(PY)'!G384</f>
        <v>24</v>
      </c>
      <c r="H384" s="1">
        <f>'[1]RC-1(PY)'!H384</f>
        <v>11</v>
      </c>
      <c r="I384" s="1">
        <f>'[1]RC-1(PY)'!I384</f>
        <v>2</v>
      </c>
      <c r="J384" s="1">
        <f>'[1]RC-1(PY)'!J384</f>
        <v>3</v>
      </c>
      <c r="K384" s="1">
        <f>'[1]RC-1(PY)'!K384</f>
        <v>1</v>
      </c>
      <c r="L384" s="1">
        <f>'[1]RC-1(PY)'!L384</f>
        <v>1</v>
      </c>
      <c r="M384" s="1">
        <f>'[1]RC-1(PY)'!M384</f>
        <v>1</v>
      </c>
      <c r="N384" s="1">
        <f>'[1]RC-1(PY)'!N384</f>
        <v>1</v>
      </c>
      <c r="O384" s="1">
        <f>'[1]RC-1(PY)'!O384</f>
        <v>5</v>
      </c>
      <c r="P384" s="1">
        <f>'[1]RC-1(PY)'!P384</f>
        <v>1</v>
      </c>
      <c r="Q384" s="1">
        <f>'[1]RC-1(PY)'!Q384</f>
        <v>1</v>
      </c>
      <c r="R384" s="1">
        <f>'[1]RC-1(PY)'!R384</f>
        <v>101</v>
      </c>
      <c r="S384" s="1">
        <f>'[1]RC-1(PY)'!S384</f>
        <v>1</v>
      </c>
      <c r="T384" s="1">
        <f>'[1]RC-1(PY)'!T384</f>
        <v>3</v>
      </c>
      <c r="U384" s="1">
        <f>'[1]RC-1(PY)'!U384</f>
        <v>1</v>
      </c>
      <c r="V384" s="1">
        <f>'[1]RC-1(PY)'!V384</f>
        <v>1</v>
      </c>
      <c r="W384" s="1">
        <f>'[1]RC-1(PY)'!W384</f>
        <v>1001</v>
      </c>
      <c r="X384" s="1">
        <f>'[1]RC-1(PY)'!X384</f>
        <v>2</v>
      </c>
      <c r="Y384" s="1">
        <f>'[1]RC-1(PY)'!Y384</f>
        <v>1</v>
      </c>
      <c r="Z384" s="1">
        <f>'[1]RC-1(PY)'!Z384</f>
        <v>1</v>
      </c>
      <c r="AA384" s="1">
        <f>'[1]RC-1(PY)'!AA384</f>
        <v>959</v>
      </c>
      <c r="AB384" s="1">
        <f>'[1]RC-1(PY)'!AB384</f>
        <v>1485.2157999999999</v>
      </c>
      <c r="AC384" s="1">
        <f>'[1]RC-1(PY)'!AC384</f>
        <v>14.751200000000001</v>
      </c>
      <c r="AD384" s="1">
        <f>'[1]RC-1(PY)'!AD384</f>
        <v>20</v>
      </c>
      <c r="AE384" s="1">
        <f>'[1]RC-1(PY)'!AE384</f>
        <v>14.781700000000001</v>
      </c>
      <c r="AF384" s="1">
        <f>'[1]RC-1(PY)'!AF384</f>
        <v>4</v>
      </c>
      <c r="AG384" s="1">
        <f>'[1]RC-1(PY)'!AG384</f>
        <v>4</v>
      </c>
      <c r="AH384" s="1">
        <f>'[1]RC-1(PY)'!AH384</f>
        <v>4</v>
      </c>
      <c r="AI384" s="1">
        <f>'[1]RC-1(PY)'!AI384</f>
        <v>0</v>
      </c>
    </row>
    <row r="385" spans="1:35" x14ac:dyDescent="0.3">
      <c r="A385" s="1">
        <f>'[1]RC-1(PY)'!A385</f>
        <v>1</v>
      </c>
      <c r="B385" s="1">
        <f>'[1]RC-1(PY)'!B385</f>
        <v>2</v>
      </c>
      <c r="C385" s="1">
        <f>'[1]RC-1(PY)'!C385</f>
        <v>2024</v>
      </c>
      <c r="D385" s="1">
        <f>'[1]RC-1(PY)'!D385</f>
        <v>4</v>
      </c>
      <c r="E385" s="1">
        <f>'[1]RC-1(PY)'!E385</f>
        <v>340</v>
      </c>
      <c r="F385" s="1">
        <f>'[1]RC-1(PY)'!F385</f>
        <v>290</v>
      </c>
      <c r="G385" s="1">
        <f>'[1]RC-1(PY)'!G385</f>
        <v>24</v>
      </c>
      <c r="H385" s="1">
        <f>'[1]RC-1(PY)'!H385</f>
        <v>2</v>
      </c>
      <c r="I385" s="1">
        <f>'[1]RC-1(PY)'!I385</f>
        <v>2</v>
      </c>
      <c r="J385" s="1">
        <f>'[1]RC-1(PY)'!J385</f>
        <v>4</v>
      </c>
      <c r="K385" s="1">
        <f>'[1]RC-1(PY)'!K385</f>
        <v>3</v>
      </c>
      <c r="L385" s="1">
        <f>'[1]RC-1(PY)'!L385</f>
        <v>1</v>
      </c>
      <c r="M385" s="1">
        <f>'[1]RC-1(PY)'!M385</f>
        <v>1</v>
      </c>
      <c r="N385" s="1">
        <f>'[1]RC-1(PY)'!N385</f>
        <v>4</v>
      </c>
      <c r="O385" s="1">
        <f>'[1]RC-1(PY)'!O385</f>
        <v>9</v>
      </c>
      <c r="P385" s="1">
        <f>'[1]RC-1(PY)'!P385</f>
        <v>0</v>
      </c>
      <c r="Q385" s="1">
        <f>'[1]RC-1(PY)'!Q385</f>
        <v>0</v>
      </c>
      <c r="R385" s="1">
        <f>'[1]RC-1(PY)'!R385</f>
        <v>101</v>
      </c>
      <c r="S385" s="1">
        <f>'[1]RC-1(PY)'!S385</f>
        <v>3</v>
      </c>
      <c r="T385" s="1">
        <f>'[1]RC-1(PY)'!T385</f>
        <v>4</v>
      </c>
      <c r="U385" s="1">
        <f>'[1]RC-1(PY)'!U385</f>
        <v>0</v>
      </c>
      <c r="V385" s="1">
        <f>'[1]RC-1(PY)'!V385</f>
        <v>0</v>
      </c>
      <c r="W385" s="1">
        <f>'[1]RC-1(PY)'!W385</f>
        <v>1001</v>
      </c>
      <c r="X385" s="1">
        <f>'[1]RC-1(PY)'!X385</f>
        <v>8</v>
      </c>
      <c r="Y385" s="1">
        <f>'[1]RC-1(PY)'!Y385</f>
        <v>0</v>
      </c>
      <c r="Z385" s="1">
        <f>'[1]RC-1(PY)'!Z385</f>
        <v>0</v>
      </c>
      <c r="AA385" s="1">
        <f>'[1]RC-1(PY)'!AA385</f>
        <v>733</v>
      </c>
      <c r="AB385" s="1">
        <f>'[1]RC-1(PY)'!AB385</f>
        <v>1629.8592000000001</v>
      </c>
      <c r="AC385" s="1">
        <f>'[1]RC-1(PY)'!AC385</f>
        <v>41.254600000000003</v>
      </c>
      <c r="AD385" s="1">
        <f>'[1]RC-1(PY)'!AD385</f>
        <v>20</v>
      </c>
      <c r="AE385" s="1">
        <f>'[1]RC-1(PY)'!AE385</f>
        <v>41.254600000000003</v>
      </c>
      <c r="AF385" s="1">
        <f>'[1]RC-1(PY)'!AF385</f>
        <v>4</v>
      </c>
      <c r="AG385" s="1">
        <f>'[1]RC-1(PY)'!AG385</f>
        <v>4</v>
      </c>
      <c r="AH385" s="1">
        <f>'[1]RC-1(PY)'!AH385</f>
        <v>4</v>
      </c>
      <c r="AI385" s="1">
        <f>'[1]RC-1(PY)'!AI385</f>
        <v>0</v>
      </c>
    </row>
    <row r="386" spans="1:35" x14ac:dyDescent="0.3">
      <c r="A386" s="1">
        <f>'[1]RC-1(PY)'!A386</f>
        <v>1</v>
      </c>
      <c r="B386" s="1">
        <f>'[1]RC-1(PY)'!B386</f>
        <v>2</v>
      </c>
      <c r="C386" s="1">
        <f>'[1]RC-1(PY)'!C386</f>
        <v>2024</v>
      </c>
      <c r="D386" s="1">
        <f>'[1]RC-1(PY)'!D386</f>
        <v>4</v>
      </c>
      <c r="E386" s="1">
        <f>'[1]RC-1(PY)'!E386</f>
        <v>340</v>
      </c>
      <c r="F386" s="1">
        <f>'[1]RC-1(PY)'!F386</f>
        <v>290</v>
      </c>
      <c r="G386" s="1">
        <f>'[1]RC-1(PY)'!G386</f>
        <v>24</v>
      </c>
      <c r="H386" s="1">
        <f>'[1]RC-1(PY)'!H386</f>
        <v>2</v>
      </c>
      <c r="I386" s="1">
        <f>'[1]RC-1(PY)'!I386</f>
        <v>2</v>
      </c>
      <c r="J386" s="1">
        <f>'[1]RC-1(PY)'!J386</f>
        <v>5</v>
      </c>
      <c r="K386" s="1">
        <f>'[1]RC-1(PY)'!K386</f>
        <v>3</v>
      </c>
      <c r="L386" s="1">
        <f>'[1]RC-1(PY)'!L386</f>
        <v>1</v>
      </c>
      <c r="M386" s="1">
        <f>'[1]RC-1(PY)'!M386</f>
        <v>1</v>
      </c>
      <c r="N386" s="1">
        <f>'[1]RC-1(PY)'!N386</f>
        <v>4</v>
      </c>
      <c r="O386" s="1">
        <f>'[1]RC-1(PY)'!O386</f>
        <v>9</v>
      </c>
      <c r="P386" s="1">
        <f>'[1]RC-1(PY)'!P386</f>
        <v>0</v>
      </c>
      <c r="Q386" s="1">
        <f>'[1]RC-1(PY)'!Q386</f>
        <v>0</v>
      </c>
      <c r="R386" s="1">
        <f>'[1]RC-1(PY)'!R386</f>
        <v>101</v>
      </c>
      <c r="S386" s="1">
        <f>'[1]RC-1(PY)'!S386</f>
        <v>3</v>
      </c>
      <c r="T386" s="1">
        <f>'[1]RC-1(PY)'!T386</f>
        <v>4</v>
      </c>
      <c r="U386" s="1">
        <f>'[1]RC-1(PY)'!U386</f>
        <v>0</v>
      </c>
      <c r="V386" s="1">
        <f>'[1]RC-1(PY)'!V386</f>
        <v>0</v>
      </c>
      <c r="W386" s="1">
        <f>'[1]RC-1(PY)'!W386</f>
        <v>1001</v>
      </c>
      <c r="X386" s="1">
        <f>'[1]RC-1(PY)'!X386</f>
        <v>8</v>
      </c>
      <c r="Y386" s="1">
        <f>'[1]RC-1(PY)'!Y386</f>
        <v>0</v>
      </c>
      <c r="Z386" s="1">
        <f>'[1]RC-1(PY)'!Z386</f>
        <v>0</v>
      </c>
      <c r="AA386" s="1">
        <f>'[1]RC-1(PY)'!AA386</f>
        <v>833</v>
      </c>
      <c r="AB386" s="1">
        <f>'[1]RC-1(PY)'!AB386</f>
        <v>1872.8765000000001</v>
      </c>
      <c r="AC386" s="1">
        <f>'[1]RC-1(PY)'!AC386</f>
        <v>38.605600000000003</v>
      </c>
      <c r="AD386" s="1">
        <f>'[1]RC-1(PY)'!AD386</f>
        <v>20</v>
      </c>
      <c r="AE386" s="1">
        <f>'[1]RC-1(PY)'!AE386</f>
        <v>38.605600000000003</v>
      </c>
      <c r="AF386" s="1">
        <f>'[1]RC-1(PY)'!AF386</f>
        <v>4</v>
      </c>
      <c r="AG386" s="1">
        <f>'[1]RC-1(PY)'!AG386</f>
        <v>4</v>
      </c>
      <c r="AH386" s="1">
        <f>'[1]RC-1(PY)'!AH386</f>
        <v>4</v>
      </c>
      <c r="AI386" s="1">
        <f>'[1]RC-1(PY)'!AI386</f>
        <v>0</v>
      </c>
    </row>
    <row r="387" spans="1:35" x14ac:dyDescent="0.3">
      <c r="A387" s="1">
        <f>'[1]RC-1(PY)'!A387</f>
        <v>1</v>
      </c>
      <c r="B387" s="1">
        <f>'[1]RC-1(PY)'!B387</f>
        <v>2</v>
      </c>
      <c r="C387" s="1">
        <f>'[1]RC-1(PY)'!C387</f>
        <v>2024</v>
      </c>
      <c r="D387" s="1">
        <f>'[1]RC-1(PY)'!D387</f>
        <v>4</v>
      </c>
      <c r="E387" s="1">
        <f>'[1]RC-1(PY)'!E387</f>
        <v>340</v>
      </c>
      <c r="F387" s="1">
        <f>'[1]RC-1(PY)'!F387</f>
        <v>290</v>
      </c>
      <c r="G387" s="1">
        <f>'[1]RC-1(PY)'!G387</f>
        <v>24</v>
      </c>
      <c r="H387" s="1">
        <f>'[1]RC-1(PY)'!H387</f>
        <v>1</v>
      </c>
      <c r="I387" s="1">
        <f>'[1]RC-1(PY)'!I387</f>
        <v>3</v>
      </c>
      <c r="J387" s="1">
        <f>'[1]RC-1(PY)'!J387</f>
        <v>1</v>
      </c>
      <c r="K387" s="1">
        <f>'[1]RC-1(PY)'!K387</f>
        <v>3</v>
      </c>
      <c r="L387" s="1">
        <f>'[1]RC-1(PY)'!L387</f>
        <v>1</v>
      </c>
      <c r="M387" s="1">
        <f>'[1]RC-1(PY)'!M387</f>
        <v>1</v>
      </c>
      <c r="N387" s="1">
        <f>'[1]RC-1(PY)'!N387</f>
        <v>1</v>
      </c>
      <c r="O387" s="1">
        <f>'[1]RC-1(PY)'!O387</f>
        <v>5</v>
      </c>
      <c r="P387" s="1">
        <f>'[1]RC-1(PY)'!P387</f>
        <v>1</v>
      </c>
      <c r="Q387" s="1">
        <f>'[1]RC-1(PY)'!Q387</f>
        <v>1</v>
      </c>
      <c r="R387" s="1">
        <f>'[1]RC-1(PY)'!R387</f>
        <v>101</v>
      </c>
      <c r="S387" s="1">
        <f>'[1]RC-1(PY)'!S387</f>
        <v>3</v>
      </c>
      <c r="T387" s="1">
        <f>'[1]RC-1(PY)'!T387</f>
        <v>4</v>
      </c>
      <c r="U387" s="1">
        <f>'[1]RC-1(PY)'!U387</f>
        <v>0</v>
      </c>
      <c r="V387" s="1">
        <f>'[1]RC-1(PY)'!V387</f>
        <v>0</v>
      </c>
      <c r="W387" s="1">
        <f>'[1]RC-1(PY)'!W387</f>
        <v>1001</v>
      </c>
      <c r="X387" s="1">
        <f>'[1]RC-1(PY)'!X387</f>
        <v>8</v>
      </c>
      <c r="Y387" s="1">
        <f>'[1]RC-1(PY)'!Y387</f>
        <v>0</v>
      </c>
      <c r="Z387" s="1">
        <f>'[1]RC-1(PY)'!Z387</f>
        <v>0</v>
      </c>
      <c r="AA387" s="1">
        <f>'[1]RC-1(PY)'!AA387</f>
        <v>794</v>
      </c>
      <c r="AB387" s="1">
        <f>'[1]RC-1(PY)'!AB387</f>
        <v>33.983800000000002</v>
      </c>
      <c r="AC387" s="1">
        <f>'[1]RC-1(PY)'!AC387</f>
        <v>29.409099999999999</v>
      </c>
      <c r="AD387" s="1">
        <f>'[1]RC-1(PY)'!AD387</f>
        <v>20</v>
      </c>
      <c r="AE387" s="1">
        <f>'[1]RC-1(PY)'!AE387</f>
        <v>33.239800000000002</v>
      </c>
      <c r="AF387" s="1">
        <f>'[1]RC-1(PY)'!AF387</f>
        <v>4</v>
      </c>
      <c r="AG387" s="1">
        <f>'[1]RC-1(PY)'!AG387</f>
        <v>4</v>
      </c>
      <c r="AH387" s="1">
        <f>'[1]RC-1(PY)'!AH387</f>
        <v>4</v>
      </c>
      <c r="AI387" s="1">
        <f>'[1]RC-1(PY)'!AI387</f>
        <v>0</v>
      </c>
    </row>
    <row r="388" spans="1:35" x14ac:dyDescent="0.3">
      <c r="A388" s="1">
        <f>'[1]RC-1(PY)'!A388</f>
        <v>1</v>
      </c>
      <c r="B388" s="1">
        <f>'[1]RC-1(PY)'!B388</f>
        <v>2</v>
      </c>
      <c r="C388" s="1">
        <f>'[1]RC-1(PY)'!C388</f>
        <v>2024</v>
      </c>
      <c r="D388" s="1">
        <f>'[1]RC-1(PY)'!D388</f>
        <v>4</v>
      </c>
      <c r="E388" s="1">
        <f>'[1]RC-1(PY)'!E388</f>
        <v>340</v>
      </c>
      <c r="F388" s="1">
        <f>'[1]RC-1(PY)'!F388</f>
        <v>290</v>
      </c>
      <c r="G388" s="1">
        <f>'[1]RC-1(PY)'!G388</f>
        <v>24</v>
      </c>
      <c r="H388" s="1">
        <f>'[1]RC-1(PY)'!H388</f>
        <v>2</v>
      </c>
      <c r="I388" s="1">
        <f>'[1]RC-1(PY)'!I388</f>
        <v>3</v>
      </c>
      <c r="J388" s="1">
        <f>'[1]RC-1(PY)'!J388</f>
        <v>1</v>
      </c>
      <c r="K388" s="1">
        <f>'[1]RC-1(PY)'!K388</f>
        <v>3</v>
      </c>
      <c r="L388" s="1">
        <f>'[1]RC-1(PY)'!L388</f>
        <v>2</v>
      </c>
      <c r="M388" s="1">
        <f>'[1]RC-1(PY)'!M388</f>
        <v>1</v>
      </c>
      <c r="N388" s="1">
        <f>'[1]RC-1(PY)'!N388</f>
        <v>4</v>
      </c>
      <c r="O388" s="1">
        <f>'[1]RC-1(PY)'!O388</f>
        <v>9</v>
      </c>
      <c r="P388" s="1">
        <f>'[1]RC-1(PY)'!P388</f>
        <v>1</v>
      </c>
      <c r="Q388" s="1">
        <f>'[1]RC-1(PY)'!Q388</f>
        <v>0</v>
      </c>
      <c r="R388" s="1">
        <f>'[1]RC-1(PY)'!R388</f>
        <v>101</v>
      </c>
      <c r="S388" s="1">
        <f>'[1]RC-1(PY)'!S388</f>
        <v>3</v>
      </c>
      <c r="T388" s="1">
        <f>'[1]RC-1(PY)'!T388</f>
        <v>4</v>
      </c>
      <c r="U388" s="1">
        <f>'[1]RC-1(PY)'!U388</f>
        <v>0</v>
      </c>
      <c r="V388" s="1">
        <f>'[1]RC-1(PY)'!V388</f>
        <v>0</v>
      </c>
      <c r="W388" s="1">
        <f>'[1]RC-1(PY)'!W388</f>
        <v>1001</v>
      </c>
      <c r="X388" s="1">
        <f>'[1]RC-1(PY)'!X388</f>
        <v>8</v>
      </c>
      <c r="Y388" s="1">
        <f>'[1]RC-1(PY)'!Y388</f>
        <v>0</v>
      </c>
      <c r="Z388" s="1">
        <f>'[1]RC-1(PY)'!Z388</f>
        <v>0</v>
      </c>
      <c r="AA388" s="1">
        <f>'[1]RC-1(PY)'!AA388</f>
        <v>852</v>
      </c>
      <c r="AB388" s="1">
        <f>'[1]RC-1(PY)'!AB388</f>
        <v>1467.405</v>
      </c>
      <c r="AC388" s="1">
        <f>'[1]RC-1(PY)'!AC388</f>
        <v>32.700000000000003</v>
      </c>
      <c r="AD388" s="1">
        <f>'[1]RC-1(PY)'!AD388</f>
        <v>20</v>
      </c>
      <c r="AE388" s="1">
        <f>'[1]RC-1(PY)'!AE388</f>
        <v>32.700000000000003</v>
      </c>
      <c r="AF388" s="1">
        <f>'[1]RC-1(PY)'!AF388</f>
        <v>4</v>
      </c>
      <c r="AG388" s="1">
        <f>'[1]RC-1(PY)'!AG388</f>
        <v>4</v>
      </c>
      <c r="AH388" s="1">
        <f>'[1]RC-1(PY)'!AH388</f>
        <v>4</v>
      </c>
      <c r="AI388" s="1">
        <f>'[1]RC-1(PY)'!AI388</f>
        <v>0</v>
      </c>
    </row>
    <row r="389" spans="1:35" x14ac:dyDescent="0.3">
      <c r="A389" s="1">
        <f>'[1]RC-1(PY)'!A389</f>
        <v>1</v>
      </c>
      <c r="B389" s="1">
        <f>'[1]RC-1(PY)'!B389</f>
        <v>2</v>
      </c>
      <c r="C389" s="1">
        <f>'[1]RC-1(PY)'!C389</f>
        <v>2024</v>
      </c>
      <c r="D389" s="1">
        <f>'[1]RC-1(PY)'!D389</f>
        <v>4</v>
      </c>
      <c r="E389" s="1">
        <f>'[1]RC-1(PY)'!E389</f>
        <v>340</v>
      </c>
      <c r="F389" s="1">
        <f>'[1]RC-1(PY)'!F389</f>
        <v>290</v>
      </c>
      <c r="G389" s="1">
        <f>'[1]RC-1(PY)'!G389</f>
        <v>24</v>
      </c>
      <c r="H389" s="1">
        <f>'[1]RC-1(PY)'!H389</f>
        <v>3</v>
      </c>
      <c r="I389" s="1">
        <f>'[1]RC-1(PY)'!I389</f>
        <v>3</v>
      </c>
      <c r="J389" s="1">
        <f>'[1]RC-1(PY)'!J389</f>
        <v>1</v>
      </c>
      <c r="K389" s="1">
        <f>'[1]RC-1(PY)'!K389</f>
        <v>3</v>
      </c>
      <c r="L389" s="1">
        <f>'[1]RC-1(PY)'!L389</f>
        <v>1</v>
      </c>
      <c r="M389" s="1">
        <f>'[1]RC-1(PY)'!M389</f>
        <v>1</v>
      </c>
      <c r="N389" s="1">
        <f>'[1]RC-1(PY)'!N389</f>
        <v>4</v>
      </c>
      <c r="O389" s="1">
        <f>'[1]RC-1(PY)'!O389</f>
        <v>9</v>
      </c>
      <c r="P389" s="1">
        <f>'[1]RC-1(PY)'!P389</f>
        <v>0</v>
      </c>
      <c r="Q389" s="1">
        <f>'[1]RC-1(PY)'!Q389</f>
        <v>0</v>
      </c>
      <c r="R389" s="1">
        <f>'[1]RC-1(PY)'!R389</f>
        <v>101</v>
      </c>
      <c r="S389" s="1">
        <f>'[1]RC-1(PY)'!S389</f>
        <v>3</v>
      </c>
      <c r="T389" s="1">
        <f>'[1]RC-1(PY)'!T389</f>
        <v>4</v>
      </c>
      <c r="U389" s="1">
        <f>'[1]RC-1(PY)'!U389</f>
        <v>0</v>
      </c>
      <c r="V389" s="1">
        <f>'[1]RC-1(PY)'!V389</f>
        <v>0</v>
      </c>
      <c r="W389" s="1">
        <f>'[1]RC-1(PY)'!W389</f>
        <v>1001</v>
      </c>
      <c r="X389" s="1">
        <f>'[1]RC-1(PY)'!X389</f>
        <v>8</v>
      </c>
      <c r="Y389" s="1">
        <f>'[1]RC-1(PY)'!Y389</f>
        <v>0</v>
      </c>
      <c r="Z389" s="1">
        <f>'[1]RC-1(PY)'!Z389</f>
        <v>0</v>
      </c>
      <c r="AA389" s="1">
        <f>'[1]RC-1(PY)'!AA389</f>
        <v>5211</v>
      </c>
      <c r="AB389" s="1">
        <f>'[1]RC-1(PY)'!AB389</f>
        <v>6536.3</v>
      </c>
      <c r="AC389" s="1">
        <f>'[1]RC-1(PY)'!AC389</f>
        <v>0</v>
      </c>
      <c r="AD389" s="1">
        <f>'[1]RC-1(PY)'!AD389</f>
        <v>20</v>
      </c>
      <c r="AE389" s="1">
        <f>'[1]RC-1(PY)'!AE389</f>
        <v>12.513199999999999</v>
      </c>
      <c r="AF389" s="1">
        <f>'[1]RC-1(PY)'!AF389</f>
        <v>4</v>
      </c>
      <c r="AG389" s="1">
        <f>'[1]RC-1(PY)'!AG389</f>
        <v>4</v>
      </c>
      <c r="AH389" s="1">
        <f>'[1]RC-1(PY)'!AH389</f>
        <v>4</v>
      </c>
      <c r="AI389" s="1">
        <f>'[1]RC-1(PY)'!AI389</f>
        <v>0</v>
      </c>
    </row>
    <row r="390" spans="1:35" x14ac:dyDescent="0.3">
      <c r="A390" s="1">
        <f>'[1]RC-1(PY)'!A390</f>
        <v>1</v>
      </c>
      <c r="B390" s="1">
        <f>'[1]RC-1(PY)'!B390</f>
        <v>2</v>
      </c>
      <c r="C390" s="1">
        <f>'[1]RC-1(PY)'!C390</f>
        <v>2024</v>
      </c>
      <c r="D390" s="1">
        <f>'[1]RC-1(PY)'!D390</f>
        <v>4</v>
      </c>
      <c r="E390" s="1">
        <f>'[1]RC-1(PY)'!E390</f>
        <v>340</v>
      </c>
      <c r="F390" s="1">
        <f>'[1]RC-1(PY)'!F390</f>
        <v>290</v>
      </c>
      <c r="G390" s="1">
        <f>'[1]RC-1(PY)'!G390</f>
        <v>24</v>
      </c>
      <c r="H390" s="1">
        <f>'[1]RC-1(PY)'!H390</f>
        <v>4</v>
      </c>
      <c r="I390" s="1">
        <f>'[1]RC-1(PY)'!I390</f>
        <v>3</v>
      </c>
      <c r="J390" s="1">
        <f>'[1]RC-1(PY)'!J390</f>
        <v>1</v>
      </c>
      <c r="K390" s="1">
        <f>'[1]RC-1(PY)'!K390</f>
        <v>3</v>
      </c>
      <c r="L390" s="1">
        <f>'[1]RC-1(PY)'!L390</f>
        <v>2</v>
      </c>
      <c r="M390" s="1">
        <f>'[1]RC-1(PY)'!M390</f>
        <v>1</v>
      </c>
      <c r="N390" s="1">
        <f>'[1]RC-1(PY)'!N390</f>
        <v>1</v>
      </c>
      <c r="O390" s="1">
        <f>'[1]RC-1(PY)'!O390</f>
        <v>5</v>
      </c>
      <c r="P390" s="1">
        <f>'[1]RC-1(PY)'!P390</f>
        <v>1</v>
      </c>
      <c r="Q390" s="1">
        <f>'[1]RC-1(PY)'!Q390</f>
        <v>0</v>
      </c>
      <c r="R390" s="1">
        <f>'[1]RC-1(PY)'!R390</f>
        <v>101</v>
      </c>
      <c r="S390" s="1">
        <f>'[1]RC-1(PY)'!S390</f>
        <v>3</v>
      </c>
      <c r="T390" s="1">
        <f>'[1]RC-1(PY)'!T390</f>
        <v>4</v>
      </c>
      <c r="U390" s="1">
        <f>'[1]RC-1(PY)'!U390</f>
        <v>0</v>
      </c>
      <c r="V390" s="1">
        <f>'[1]RC-1(PY)'!V390</f>
        <v>0</v>
      </c>
      <c r="W390" s="1">
        <f>'[1]RC-1(PY)'!W390</f>
        <v>1001</v>
      </c>
      <c r="X390" s="1">
        <f>'[1]RC-1(PY)'!X390</f>
        <v>8</v>
      </c>
      <c r="Y390" s="1">
        <f>'[1]RC-1(PY)'!Y390</f>
        <v>0</v>
      </c>
      <c r="Z390" s="1">
        <f>'[1]RC-1(PY)'!Z390</f>
        <v>0</v>
      </c>
      <c r="AA390" s="1">
        <f>'[1]RC-1(PY)'!AA390</f>
        <v>581</v>
      </c>
      <c r="AB390" s="1">
        <f>'[1]RC-1(PY)'!AB390</f>
        <v>269.54430000000002</v>
      </c>
      <c r="AC390" s="1">
        <f>'[1]RC-1(PY)'!AC390</f>
        <v>12.103999999999999</v>
      </c>
      <c r="AD390" s="1">
        <f>'[1]RC-1(PY)'!AD390</f>
        <v>20</v>
      </c>
      <c r="AE390" s="1">
        <f>'[1]RC-1(PY)'!AE390</f>
        <v>12.103999999999999</v>
      </c>
      <c r="AF390" s="1">
        <f>'[1]RC-1(PY)'!AF390</f>
        <v>4</v>
      </c>
      <c r="AG390" s="1">
        <f>'[1]RC-1(PY)'!AG390</f>
        <v>4</v>
      </c>
      <c r="AH390" s="1">
        <f>'[1]RC-1(PY)'!AH390</f>
        <v>4</v>
      </c>
      <c r="AI390" s="1">
        <f>'[1]RC-1(PY)'!AI390</f>
        <v>0</v>
      </c>
    </row>
    <row r="391" spans="1:35" x14ac:dyDescent="0.3">
      <c r="A391" s="1">
        <f>'[1]RC-1(PY)'!A391</f>
        <v>1</v>
      </c>
      <c r="B391" s="1">
        <f>'[1]RC-1(PY)'!B391</f>
        <v>2</v>
      </c>
      <c r="C391" s="1">
        <f>'[1]RC-1(PY)'!C391</f>
        <v>2024</v>
      </c>
      <c r="D391" s="1">
        <f>'[1]RC-1(PY)'!D391</f>
        <v>4</v>
      </c>
      <c r="E391" s="1">
        <f>'[1]RC-1(PY)'!E391</f>
        <v>340</v>
      </c>
      <c r="F391" s="1">
        <f>'[1]RC-1(PY)'!F391</f>
        <v>290</v>
      </c>
      <c r="G391" s="1">
        <f>'[1]RC-1(PY)'!G391</f>
        <v>24</v>
      </c>
      <c r="H391" s="1">
        <f>'[1]RC-1(PY)'!H391</f>
        <v>6</v>
      </c>
      <c r="I391" s="1">
        <f>'[1]RC-1(PY)'!I391</f>
        <v>3</v>
      </c>
      <c r="J391" s="1">
        <f>'[1]RC-1(PY)'!J391</f>
        <v>1</v>
      </c>
      <c r="K391" s="1">
        <f>'[1]RC-1(PY)'!K391</f>
        <v>3</v>
      </c>
      <c r="L391" s="1">
        <f>'[1]RC-1(PY)'!L391</f>
        <v>1</v>
      </c>
      <c r="M391" s="1">
        <f>'[1]RC-1(PY)'!M391</f>
        <v>1</v>
      </c>
      <c r="N391" s="1">
        <f>'[1]RC-1(PY)'!N391</f>
        <v>4</v>
      </c>
      <c r="O391" s="1">
        <f>'[1]RC-1(PY)'!O391</f>
        <v>9</v>
      </c>
      <c r="P391" s="1">
        <f>'[1]RC-1(PY)'!P391</f>
        <v>0</v>
      </c>
      <c r="Q391" s="1">
        <f>'[1]RC-1(PY)'!Q391</f>
        <v>0</v>
      </c>
      <c r="R391" s="1">
        <f>'[1]RC-1(PY)'!R391</f>
        <v>101</v>
      </c>
      <c r="S391" s="1">
        <f>'[1]RC-1(PY)'!S391</f>
        <v>3</v>
      </c>
      <c r="T391" s="1">
        <f>'[1]RC-1(PY)'!T391</f>
        <v>4</v>
      </c>
      <c r="U391" s="1">
        <f>'[1]RC-1(PY)'!U391</f>
        <v>0</v>
      </c>
      <c r="V391" s="1">
        <f>'[1]RC-1(PY)'!V391</f>
        <v>0</v>
      </c>
      <c r="W391" s="1">
        <f>'[1]RC-1(PY)'!W391</f>
        <v>1001</v>
      </c>
      <c r="X391" s="1">
        <f>'[1]RC-1(PY)'!X391</f>
        <v>8</v>
      </c>
      <c r="Y391" s="1">
        <f>'[1]RC-1(PY)'!Y391</f>
        <v>0</v>
      </c>
      <c r="Z391" s="1">
        <f>'[1]RC-1(PY)'!Z391</f>
        <v>0</v>
      </c>
      <c r="AA391" s="1">
        <f>'[1]RC-1(PY)'!AA391</f>
        <v>82</v>
      </c>
      <c r="AB391" s="1">
        <f>'[1]RC-1(PY)'!AB391</f>
        <v>137.59</v>
      </c>
      <c r="AC391" s="1">
        <f>'[1]RC-1(PY)'!AC391</f>
        <v>27.5474</v>
      </c>
      <c r="AD391" s="1">
        <f>'[1]RC-1(PY)'!AD391</f>
        <v>20</v>
      </c>
      <c r="AE391" s="1">
        <f>'[1]RC-1(PY)'!AE391</f>
        <v>28.415900000000001</v>
      </c>
      <c r="AF391" s="1">
        <f>'[1]RC-1(PY)'!AF391</f>
        <v>4</v>
      </c>
      <c r="AG391" s="1">
        <f>'[1]RC-1(PY)'!AG391</f>
        <v>4</v>
      </c>
      <c r="AH391" s="1">
        <f>'[1]RC-1(PY)'!AH391</f>
        <v>4</v>
      </c>
      <c r="AI391" s="1">
        <f>'[1]RC-1(PY)'!AI391</f>
        <v>0</v>
      </c>
    </row>
    <row r="392" spans="1:35" x14ac:dyDescent="0.3">
      <c r="A392" s="1">
        <f>'[1]RC-1(PY)'!A392</f>
        <v>1</v>
      </c>
      <c r="B392" s="1">
        <f>'[1]RC-1(PY)'!B392</f>
        <v>2</v>
      </c>
      <c r="C392" s="1">
        <f>'[1]RC-1(PY)'!C392</f>
        <v>2024</v>
      </c>
      <c r="D392" s="1">
        <f>'[1]RC-1(PY)'!D392</f>
        <v>4</v>
      </c>
      <c r="E392" s="1">
        <f>'[1]RC-1(PY)'!E392</f>
        <v>340</v>
      </c>
      <c r="F392" s="1">
        <f>'[1]RC-1(PY)'!F392</f>
        <v>290</v>
      </c>
      <c r="G392" s="1">
        <f>'[1]RC-1(PY)'!G392</f>
        <v>24</v>
      </c>
      <c r="H392" s="1">
        <f>'[1]RC-1(PY)'!H392</f>
        <v>7</v>
      </c>
      <c r="I392" s="1">
        <f>'[1]RC-1(PY)'!I392</f>
        <v>3</v>
      </c>
      <c r="J392" s="1">
        <f>'[1]RC-1(PY)'!J392</f>
        <v>1</v>
      </c>
      <c r="K392" s="1">
        <f>'[1]RC-1(PY)'!K392</f>
        <v>3</v>
      </c>
      <c r="L392" s="1">
        <f>'[1]RC-1(PY)'!L392</f>
        <v>1</v>
      </c>
      <c r="M392" s="1">
        <f>'[1]RC-1(PY)'!M392</f>
        <v>1</v>
      </c>
      <c r="N392" s="1">
        <f>'[1]RC-1(PY)'!N392</f>
        <v>2</v>
      </c>
      <c r="O392" s="1">
        <f>'[1]RC-1(PY)'!O392</f>
        <v>5</v>
      </c>
      <c r="P392" s="1">
        <f>'[1]RC-1(PY)'!P392</f>
        <v>1</v>
      </c>
      <c r="Q392" s="1">
        <f>'[1]RC-1(PY)'!Q392</f>
        <v>1</v>
      </c>
      <c r="R392" s="1">
        <f>'[1]RC-1(PY)'!R392</f>
        <v>101</v>
      </c>
      <c r="S392" s="1">
        <f>'[1]RC-1(PY)'!S392</f>
        <v>3</v>
      </c>
      <c r="T392" s="1">
        <f>'[1]RC-1(PY)'!T392</f>
        <v>4</v>
      </c>
      <c r="U392" s="1">
        <f>'[1]RC-1(PY)'!U392</f>
        <v>0</v>
      </c>
      <c r="V392" s="1">
        <f>'[1]RC-1(PY)'!V392</f>
        <v>0</v>
      </c>
      <c r="W392" s="1">
        <f>'[1]RC-1(PY)'!W392</f>
        <v>1001</v>
      </c>
      <c r="X392" s="1">
        <f>'[1]RC-1(PY)'!X392</f>
        <v>8</v>
      </c>
      <c r="Y392" s="1">
        <f>'[1]RC-1(PY)'!Y392</f>
        <v>0</v>
      </c>
      <c r="Z392" s="1">
        <f>'[1]RC-1(PY)'!Z392</f>
        <v>0</v>
      </c>
      <c r="AA392" s="1">
        <f>'[1]RC-1(PY)'!AA392</f>
        <v>3355</v>
      </c>
      <c r="AB392" s="1">
        <f>'[1]RC-1(PY)'!AB392</f>
        <v>1296.9232</v>
      </c>
      <c r="AC392" s="1">
        <f>'[1]RC-1(PY)'!AC392</f>
        <v>2.36</v>
      </c>
      <c r="AD392" s="1">
        <f>'[1]RC-1(PY)'!AD392</f>
        <v>20</v>
      </c>
      <c r="AE392" s="1">
        <f>'[1]RC-1(PY)'!AE392</f>
        <v>41</v>
      </c>
      <c r="AF392" s="1">
        <f>'[1]RC-1(PY)'!AF392</f>
        <v>4</v>
      </c>
      <c r="AG392" s="1">
        <f>'[1]RC-1(PY)'!AG392</f>
        <v>4</v>
      </c>
      <c r="AH392" s="1">
        <f>'[1]RC-1(PY)'!AH392</f>
        <v>4</v>
      </c>
      <c r="AI392" s="1">
        <f>'[1]RC-1(PY)'!AI392</f>
        <v>0</v>
      </c>
    </row>
    <row r="393" spans="1:35" x14ac:dyDescent="0.3">
      <c r="A393" s="1">
        <f>'[1]RC-1(PY)'!A393</f>
        <v>1</v>
      </c>
      <c r="B393" s="1">
        <f>'[1]RC-1(PY)'!B393</f>
        <v>2</v>
      </c>
      <c r="C393" s="1">
        <f>'[1]RC-1(PY)'!C393</f>
        <v>2024</v>
      </c>
      <c r="D393" s="1">
        <f>'[1]RC-1(PY)'!D393</f>
        <v>4</v>
      </c>
      <c r="E393" s="1">
        <f>'[1]RC-1(PY)'!E393</f>
        <v>340</v>
      </c>
      <c r="F393" s="1">
        <f>'[1]RC-1(PY)'!F393</f>
        <v>290</v>
      </c>
      <c r="G393" s="1">
        <f>'[1]RC-1(PY)'!G393</f>
        <v>24</v>
      </c>
      <c r="H393" s="1">
        <f>'[1]RC-1(PY)'!H393</f>
        <v>8</v>
      </c>
      <c r="I393" s="1">
        <f>'[1]RC-1(PY)'!I393</f>
        <v>3</v>
      </c>
      <c r="J393" s="1">
        <f>'[1]RC-1(PY)'!J393</f>
        <v>1</v>
      </c>
      <c r="K393" s="1">
        <f>'[1]RC-1(PY)'!K393</f>
        <v>3</v>
      </c>
      <c r="L393" s="1">
        <f>'[1]RC-1(PY)'!L393</f>
        <v>5</v>
      </c>
      <c r="M393" s="1">
        <f>'[1]RC-1(PY)'!M393</f>
        <v>1</v>
      </c>
      <c r="N393" s="1">
        <f>'[1]RC-1(PY)'!N393</f>
        <v>1</v>
      </c>
      <c r="O393" s="1">
        <f>'[1]RC-1(PY)'!O393</f>
        <v>5</v>
      </c>
      <c r="P393" s="1">
        <f>'[1]RC-1(PY)'!P393</f>
        <v>1</v>
      </c>
      <c r="Q393" s="1">
        <f>'[1]RC-1(PY)'!Q393</f>
        <v>1</v>
      </c>
      <c r="R393" s="1">
        <f>'[1]RC-1(PY)'!R393</f>
        <v>101</v>
      </c>
      <c r="S393" s="1">
        <f>'[1]RC-1(PY)'!S393</f>
        <v>3</v>
      </c>
      <c r="T393" s="1">
        <f>'[1]RC-1(PY)'!T393</f>
        <v>4</v>
      </c>
      <c r="U393" s="1">
        <f>'[1]RC-1(PY)'!U393</f>
        <v>0</v>
      </c>
      <c r="V393" s="1">
        <f>'[1]RC-1(PY)'!V393</f>
        <v>0</v>
      </c>
      <c r="W393" s="1">
        <f>'[1]RC-1(PY)'!W393</f>
        <v>1001</v>
      </c>
      <c r="X393" s="1">
        <f>'[1]RC-1(PY)'!X393</f>
        <v>8</v>
      </c>
      <c r="Y393" s="1">
        <f>'[1]RC-1(PY)'!Y393</f>
        <v>0</v>
      </c>
      <c r="Z393" s="1">
        <f>'[1]RC-1(PY)'!Z393</f>
        <v>0</v>
      </c>
      <c r="AA393" s="1">
        <f>'[1]RC-1(PY)'!AA393</f>
        <v>1417</v>
      </c>
      <c r="AB393" s="1">
        <f>'[1]RC-1(PY)'!AB393</f>
        <v>2202</v>
      </c>
      <c r="AC393" s="1">
        <f>'[1]RC-1(PY)'!AC393</f>
        <v>26.661000000000001</v>
      </c>
      <c r="AD393" s="1">
        <f>'[1]RC-1(PY)'!AD393</f>
        <v>20</v>
      </c>
      <c r="AE393" s="1">
        <f>'[1]RC-1(PY)'!AE393</f>
        <v>26.661000000000001</v>
      </c>
      <c r="AF393" s="1">
        <f>'[1]RC-1(PY)'!AF393</f>
        <v>4</v>
      </c>
      <c r="AG393" s="1">
        <f>'[1]RC-1(PY)'!AG393</f>
        <v>4</v>
      </c>
      <c r="AH393" s="1">
        <f>'[1]RC-1(PY)'!AH393</f>
        <v>4</v>
      </c>
      <c r="AI393" s="1">
        <f>'[1]RC-1(PY)'!AI393</f>
        <v>0</v>
      </c>
    </row>
    <row r="394" spans="1:35" x14ac:dyDescent="0.3">
      <c r="A394" s="1">
        <f>'[1]RC-1(PY)'!A394</f>
        <v>1</v>
      </c>
      <c r="B394" s="1">
        <f>'[1]RC-1(PY)'!B394</f>
        <v>2</v>
      </c>
      <c r="C394" s="1">
        <f>'[1]RC-1(PY)'!C394</f>
        <v>2024</v>
      </c>
      <c r="D394" s="1">
        <f>'[1]RC-1(PY)'!D394</f>
        <v>4</v>
      </c>
      <c r="E394" s="1">
        <f>'[1]RC-1(PY)'!E394</f>
        <v>340</v>
      </c>
      <c r="F394" s="1">
        <f>'[1]RC-1(PY)'!F394</f>
        <v>290</v>
      </c>
      <c r="G394" s="1">
        <f>'[1]RC-1(PY)'!G394</f>
        <v>24</v>
      </c>
      <c r="H394" s="1">
        <f>'[1]RC-1(PY)'!H394</f>
        <v>9</v>
      </c>
      <c r="I394" s="1">
        <f>'[1]RC-1(PY)'!I394</f>
        <v>3</v>
      </c>
      <c r="J394" s="1">
        <f>'[1]RC-1(PY)'!J394</f>
        <v>1</v>
      </c>
      <c r="K394" s="1">
        <f>'[1]RC-1(PY)'!K394</f>
        <v>3</v>
      </c>
      <c r="L394" s="1">
        <f>'[1]RC-1(PY)'!L394</f>
        <v>2</v>
      </c>
      <c r="M394" s="1">
        <f>'[1]RC-1(PY)'!M394</f>
        <v>1</v>
      </c>
      <c r="N394" s="1">
        <f>'[1]RC-1(PY)'!N394</f>
        <v>4</v>
      </c>
      <c r="O394" s="1">
        <f>'[1]RC-1(PY)'!O394</f>
        <v>9</v>
      </c>
      <c r="P394" s="1">
        <f>'[1]RC-1(PY)'!P394</f>
        <v>0</v>
      </c>
      <c r="Q394" s="1">
        <f>'[1]RC-1(PY)'!Q394</f>
        <v>0</v>
      </c>
      <c r="R394" s="1">
        <f>'[1]RC-1(PY)'!R394</f>
        <v>101</v>
      </c>
      <c r="S394" s="1">
        <f>'[1]RC-1(PY)'!S394</f>
        <v>3</v>
      </c>
      <c r="T394" s="1">
        <f>'[1]RC-1(PY)'!T394</f>
        <v>6</v>
      </c>
      <c r="U394" s="1">
        <f>'[1]RC-1(PY)'!U394</f>
        <v>0</v>
      </c>
      <c r="V394" s="1">
        <f>'[1]RC-1(PY)'!V394</f>
        <v>0</v>
      </c>
      <c r="W394" s="1">
        <f>'[1]RC-1(PY)'!W394</f>
        <v>1001</v>
      </c>
      <c r="X394" s="1">
        <f>'[1]RC-1(PY)'!X394</f>
        <v>8</v>
      </c>
      <c r="Y394" s="1">
        <f>'[1]RC-1(PY)'!Y394</f>
        <v>0</v>
      </c>
      <c r="Z394" s="1">
        <f>'[1]RC-1(PY)'!Z394</f>
        <v>0</v>
      </c>
      <c r="AA394" s="1">
        <f>'[1]RC-1(PY)'!AA394</f>
        <v>561</v>
      </c>
      <c r="AB394" s="1">
        <f>'[1]RC-1(PY)'!AB394</f>
        <v>1190.8071</v>
      </c>
      <c r="AC394" s="1">
        <f>'[1]RC-1(PY)'!AC394</f>
        <v>10.370200000000001</v>
      </c>
      <c r="AD394" s="1">
        <f>'[1]RC-1(PY)'!AD394</f>
        <v>20</v>
      </c>
      <c r="AE394" s="1">
        <f>'[1]RC-1(PY)'!AE394</f>
        <v>10.600300000000001</v>
      </c>
      <c r="AF394" s="1">
        <f>'[1]RC-1(PY)'!AF394</f>
        <v>4</v>
      </c>
      <c r="AG394" s="1">
        <f>'[1]RC-1(PY)'!AG394</f>
        <v>4</v>
      </c>
      <c r="AH394" s="1">
        <f>'[1]RC-1(PY)'!AH394</f>
        <v>4</v>
      </c>
      <c r="AI394" s="1">
        <f>'[1]RC-1(PY)'!AI394</f>
        <v>0</v>
      </c>
    </row>
    <row r="395" spans="1:35" x14ac:dyDescent="0.3">
      <c r="A395" s="1">
        <f>'[1]RC-1(PY)'!A395</f>
        <v>1</v>
      </c>
      <c r="B395" s="1">
        <f>'[1]RC-1(PY)'!B395</f>
        <v>2</v>
      </c>
      <c r="C395" s="1">
        <f>'[1]RC-1(PY)'!C395</f>
        <v>2024</v>
      </c>
      <c r="D395" s="1">
        <f>'[1]RC-1(PY)'!D395</f>
        <v>4</v>
      </c>
      <c r="E395" s="1">
        <f>'[1]RC-1(PY)'!E395</f>
        <v>340</v>
      </c>
      <c r="F395" s="1">
        <f>'[1]RC-1(PY)'!F395</f>
        <v>290</v>
      </c>
      <c r="G395" s="1">
        <f>'[1]RC-1(PY)'!G395</f>
        <v>24</v>
      </c>
      <c r="H395" s="1">
        <f>'[1]RC-1(PY)'!H395</f>
        <v>10</v>
      </c>
      <c r="I395" s="1">
        <f>'[1]RC-1(PY)'!I395</f>
        <v>3</v>
      </c>
      <c r="J395" s="1">
        <f>'[1]RC-1(PY)'!J395</f>
        <v>1</v>
      </c>
      <c r="K395" s="1">
        <f>'[1]RC-1(PY)'!K395</f>
        <v>3</v>
      </c>
      <c r="L395" s="1">
        <f>'[1]RC-1(PY)'!L395</f>
        <v>6</v>
      </c>
      <c r="M395" s="1">
        <f>'[1]RC-1(PY)'!M395</f>
        <v>1</v>
      </c>
      <c r="N395" s="1">
        <f>'[1]RC-1(PY)'!N395</f>
        <v>1</v>
      </c>
      <c r="O395" s="1">
        <f>'[1]RC-1(PY)'!O395</f>
        <v>5</v>
      </c>
      <c r="P395" s="1">
        <f>'[1]RC-1(PY)'!P395</f>
        <v>1</v>
      </c>
      <c r="Q395" s="1">
        <f>'[1]RC-1(PY)'!Q395</f>
        <v>1</v>
      </c>
      <c r="R395" s="1">
        <f>'[1]RC-1(PY)'!R395</f>
        <v>101</v>
      </c>
      <c r="S395" s="1">
        <f>'[1]RC-1(PY)'!S395</f>
        <v>3</v>
      </c>
      <c r="T395" s="1">
        <f>'[1]RC-1(PY)'!T395</f>
        <v>4</v>
      </c>
      <c r="U395" s="1">
        <f>'[1]RC-1(PY)'!U395</f>
        <v>0</v>
      </c>
      <c r="V395" s="1">
        <f>'[1]RC-1(PY)'!V395</f>
        <v>0</v>
      </c>
      <c r="W395" s="1">
        <f>'[1]RC-1(PY)'!W395</f>
        <v>1001</v>
      </c>
      <c r="X395" s="1">
        <f>'[1]RC-1(PY)'!X395</f>
        <v>8</v>
      </c>
      <c r="Y395" s="1">
        <f>'[1]RC-1(PY)'!Y395</f>
        <v>0</v>
      </c>
      <c r="Z395" s="1">
        <f>'[1]RC-1(PY)'!Z395</f>
        <v>0</v>
      </c>
      <c r="AA395" s="1">
        <f>'[1]RC-1(PY)'!AA395</f>
        <v>1840</v>
      </c>
      <c r="AB395" s="1">
        <f>'[1]RC-1(PY)'!AB395</f>
        <v>24.223199999999999</v>
      </c>
      <c r="AC395" s="1">
        <f>'[1]RC-1(PY)'!AC395</f>
        <v>24.091699999999999</v>
      </c>
      <c r="AD395" s="1">
        <f>'[1]RC-1(PY)'!AD395</f>
        <v>20</v>
      </c>
      <c r="AE395" s="1">
        <f>'[1]RC-1(PY)'!AE395</f>
        <v>24.223199999999999</v>
      </c>
      <c r="AF395" s="1">
        <f>'[1]RC-1(PY)'!AF395</f>
        <v>4</v>
      </c>
      <c r="AG395" s="1">
        <f>'[1]RC-1(PY)'!AG395</f>
        <v>4</v>
      </c>
      <c r="AH395" s="1">
        <f>'[1]RC-1(PY)'!AH395</f>
        <v>4</v>
      </c>
      <c r="AI395" s="1">
        <f>'[1]RC-1(PY)'!AI395</f>
        <v>0</v>
      </c>
    </row>
    <row r="396" spans="1:35" x14ac:dyDescent="0.3">
      <c r="A396" s="1">
        <f>'[1]RC-1(PY)'!A396</f>
        <v>1</v>
      </c>
      <c r="B396" s="1">
        <f>'[1]RC-1(PY)'!B396</f>
        <v>2</v>
      </c>
      <c r="C396" s="1">
        <f>'[1]RC-1(PY)'!C396</f>
        <v>2024</v>
      </c>
      <c r="D396" s="1">
        <f>'[1]RC-1(PY)'!D396</f>
        <v>4</v>
      </c>
      <c r="E396" s="1">
        <f>'[1]RC-1(PY)'!E396</f>
        <v>340</v>
      </c>
      <c r="F396" s="1">
        <f>'[1]RC-1(PY)'!F396</f>
        <v>290</v>
      </c>
      <c r="G396" s="1">
        <f>'[1]RC-1(PY)'!G396</f>
        <v>24</v>
      </c>
      <c r="H396" s="1">
        <f>'[1]RC-1(PY)'!H396</f>
        <v>12</v>
      </c>
      <c r="I396" s="1">
        <f>'[1]RC-1(PY)'!I396</f>
        <v>3</v>
      </c>
      <c r="J396" s="1">
        <f>'[1]RC-1(PY)'!J396</f>
        <v>1</v>
      </c>
      <c r="K396" s="1">
        <f>'[1]RC-1(PY)'!K396</f>
        <v>3</v>
      </c>
      <c r="L396" s="1">
        <f>'[1]RC-1(PY)'!L396</f>
        <v>3</v>
      </c>
      <c r="M396" s="1">
        <f>'[1]RC-1(PY)'!M396</f>
        <v>1</v>
      </c>
      <c r="N396" s="1">
        <f>'[1]RC-1(PY)'!N396</f>
        <v>1</v>
      </c>
      <c r="O396" s="1">
        <f>'[1]RC-1(PY)'!O396</f>
        <v>5</v>
      </c>
      <c r="P396" s="1">
        <f>'[1]RC-1(PY)'!P396</f>
        <v>1</v>
      </c>
      <c r="Q396" s="1">
        <f>'[1]RC-1(PY)'!Q396</f>
        <v>1</v>
      </c>
      <c r="R396" s="1">
        <f>'[1]RC-1(PY)'!R396</f>
        <v>101</v>
      </c>
      <c r="S396" s="1">
        <f>'[1]RC-1(PY)'!S396</f>
        <v>3</v>
      </c>
      <c r="T396" s="1">
        <f>'[1]RC-1(PY)'!T396</f>
        <v>4</v>
      </c>
      <c r="U396" s="1">
        <f>'[1]RC-1(PY)'!U396</f>
        <v>0</v>
      </c>
      <c r="V396" s="1">
        <f>'[1]RC-1(PY)'!V396</f>
        <v>0</v>
      </c>
      <c r="W396" s="1">
        <f>'[1]RC-1(PY)'!W396</f>
        <v>1001</v>
      </c>
      <c r="X396" s="1">
        <f>'[1]RC-1(PY)'!X396</f>
        <v>8</v>
      </c>
      <c r="Y396" s="1">
        <f>'[1]RC-1(PY)'!Y396</f>
        <v>0</v>
      </c>
      <c r="Z396" s="1">
        <f>'[1]RC-1(PY)'!Z396</f>
        <v>0</v>
      </c>
      <c r="AA396" s="1">
        <f>'[1]RC-1(PY)'!AA396</f>
        <v>288</v>
      </c>
      <c r="AB396" s="1">
        <f>'[1]RC-1(PY)'!AB396</f>
        <v>754.36490000000003</v>
      </c>
      <c r="AC396" s="1">
        <f>'[1]RC-1(PY)'!AC396</f>
        <v>17.821999999999999</v>
      </c>
      <c r="AD396" s="1">
        <f>'[1]RC-1(PY)'!AD396</f>
        <v>20</v>
      </c>
      <c r="AE396" s="1">
        <f>'[1]RC-1(PY)'!AE396</f>
        <v>21.813800000000001</v>
      </c>
      <c r="AF396" s="1">
        <f>'[1]RC-1(PY)'!AF396</f>
        <v>4</v>
      </c>
      <c r="AG396" s="1">
        <f>'[1]RC-1(PY)'!AG396</f>
        <v>4</v>
      </c>
      <c r="AH396" s="1">
        <f>'[1]RC-1(PY)'!AH396</f>
        <v>4</v>
      </c>
      <c r="AI396" s="1">
        <f>'[1]RC-1(PY)'!AI396</f>
        <v>0</v>
      </c>
    </row>
    <row r="397" spans="1:35" x14ac:dyDescent="0.3">
      <c r="A397" s="1">
        <f>'[1]RC-1(PY)'!A397</f>
        <v>1</v>
      </c>
      <c r="B397" s="1">
        <f>'[1]RC-1(PY)'!B397</f>
        <v>2</v>
      </c>
      <c r="C397" s="1">
        <f>'[1]RC-1(PY)'!C397</f>
        <v>2024</v>
      </c>
      <c r="D397" s="1">
        <f>'[1]RC-1(PY)'!D397</f>
        <v>4</v>
      </c>
      <c r="E397" s="1">
        <f>'[1]RC-1(PY)'!E397</f>
        <v>340</v>
      </c>
      <c r="F397" s="1">
        <f>'[1]RC-1(PY)'!F397</f>
        <v>290</v>
      </c>
      <c r="G397" s="1">
        <f>'[1]RC-1(PY)'!G397</f>
        <v>24</v>
      </c>
      <c r="H397" s="1">
        <f>'[1]RC-1(PY)'!H397</f>
        <v>13</v>
      </c>
      <c r="I397" s="1">
        <f>'[1]RC-1(PY)'!I397</f>
        <v>3</v>
      </c>
      <c r="J397" s="1">
        <f>'[1]RC-1(PY)'!J397</f>
        <v>1</v>
      </c>
      <c r="K397" s="1">
        <f>'[1]RC-1(PY)'!K397</f>
        <v>3</v>
      </c>
      <c r="L397" s="1">
        <f>'[1]RC-1(PY)'!L397</f>
        <v>2</v>
      </c>
      <c r="M397" s="1">
        <f>'[1]RC-1(PY)'!M397</f>
        <v>1</v>
      </c>
      <c r="N397" s="1">
        <f>'[1]RC-1(PY)'!N397</f>
        <v>1</v>
      </c>
      <c r="O397" s="1">
        <f>'[1]RC-1(PY)'!O397</f>
        <v>5</v>
      </c>
      <c r="P397" s="1">
        <f>'[1]RC-1(PY)'!P397</f>
        <v>1</v>
      </c>
      <c r="Q397" s="1">
        <f>'[1]RC-1(PY)'!Q397</f>
        <v>1</v>
      </c>
      <c r="R397" s="1">
        <f>'[1]RC-1(PY)'!R397</f>
        <v>101</v>
      </c>
      <c r="S397" s="1">
        <f>'[1]RC-1(PY)'!S397</f>
        <v>3</v>
      </c>
      <c r="T397" s="1">
        <f>'[1]RC-1(PY)'!T397</f>
        <v>4</v>
      </c>
      <c r="U397" s="1">
        <f>'[1]RC-1(PY)'!U397</f>
        <v>0</v>
      </c>
      <c r="V397" s="1">
        <f>'[1]RC-1(PY)'!V397</f>
        <v>0</v>
      </c>
      <c r="W397" s="1">
        <f>'[1]RC-1(PY)'!W397</f>
        <v>1001</v>
      </c>
      <c r="X397" s="1">
        <f>'[1]RC-1(PY)'!X397</f>
        <v>8</v>
      </c>
      <c r="Y397" s="1">
        <f>'[1]RC-1(PY)'!Y397</f>
        <v>0</v>
      </c>
      <c r="Z397" s="1">
        <f>'[1]RC-1(PY)'!Z397</f>
        <v>0</v>
      </c>
      <c r="AA397" s="1">
        <f>'[1]RC-1(PY)'!AA397</f>
        <v>1410</v>
      </c>
      <c r="AB397" s="1">
        <f>'[1]RC-1(PY)'!AB397</f>
        <v>2270.8795</v>
      </c>
      <c r="AC397" s="1">
        <f>'[1]RC-1(PY)'!AC397</f>
        <v>12.941599999999999</v>
      </c>
      <c r="AD397" s="1">
        <f>'[1]RC-1(PY)'!AD397</f>
        <v>20</v>
      </c>
      <c r="AE397" s="1">
        <f>'[1]RC-1(PY)'!AE397</f>
        <v>35.128799999999998</v>
      </c>
      <c r="AF397" s="1">
        <f>'[1]RC-1(PY)'!AF397</f>
        <v>4</v>
      </c>
      <c r="AG397" s="1">
        <f>'[1]RC-1(PY)'!AG397</f>
        <v>4</v>
      </c>
      <c r="AH397" s="1">
        <f>'[1]RC-1(PY)'!AH397</f>
        <v>4</v>
      </c>
      <c r="AI397" s="1">
        <f>'[1]RC-1(PY)'!AI397</f>
        <v>0</v>
      </c>
    </row>
    <row r="398" spans="1:35" x14ac:dyDescent="0.3">
      <c r="A398" s="1">
        <f>'[1]RC-1(PY)'!A398</f>
        <v>1</v>
      </c>
      <c r="B398" s="1">
        <f>'[1]RC-1(PY)'!B398</f>
        <v>2</v>
      </c>
      <c r="C398" s="1">
        <f>'[1]RC-1(PY)'!C398</f>
        <v>2024</v>
      </c>
      <c r="D398" s="1">
        <f>'[1]RC-1(PY)'!D398</f>
        <v>4</v>
      </c>
      <c r="E398" s="1">
        <f>'[1]RC-1(PY)'!E398</f>
        <v>340</v>
      </c>
      <c r="F398" s="1">
        <f>'[1]RC-1(PY)'!F398</f>
        <v>290</v>
      </c>
      <c r="G398" s="1">
        <f>'[1]RC-1(PY)'!G398</f>
        <v>24</v>
      </c>
      <c r="H398" s="1">
        <f>'[1]RC-1(PY)'!H398</f>
        <v>14</v>
      </c>
      <c r="I398" s="1">
        <f>'[1]RC-1(PY)'!I398</f>
        <v>3</v>
      </c>
      <c r="J398" s="1">
        <f>'[1]RC-1(PY)'!J398</f>
        <v>1</v>
      </c>
      <c r="K398" s="1">
        <f>'[1]RC-1(PY)'!K398</f>
        <v>3</v>
      </c>
      <c r="L398" s="1">
        <f>'[1]RC-1(PY)'!L398</f>
        <v>1</v>
      </c>
      <c r="M398" s="1">
        <f>'[1]RC-1(PY)'!M398</f>
        <v>1</v>
      </c>
      <c r="N398" s="1">
        <f>'[1]RC-1(PY)'!N398</f>
        <v>1</v>
      </c>
      <c r="O398" s="1">
        <f>'[1]RC-1(PY)'!O398</f>
        <v>5</v>
      </c>
      <c r="P398" s="1">
        <f>'[1]RC-1(PY)'!P398</f>
        <v>1</v>
      </c>
      <c r="Q398" s="1">
        <f>'[1]RC-1(PY)'!Q398</f>
        <v>1</v>
      </c>
      <c r="R398" s="1">
        <f>'[1]RC-1(PY)'!R398</f>
        <v>101</v>
      </c>
      <c r="S398" s="1">
        <f>'[1]RC-1(PY)'!S398</f>
        <v>3</v>
      </c>
      <c r="T398" s="1">
        <f>'[1]RC-1(PY)'!T398</f>
        <v>4</v>
      </c>
      <c r="U398" s="1">
        <f>'[1]RC-1(PY)'!U398</f>
        <v>0</v>
      </c>
      <c r="V398" s="1">
        <f>'[1]RC-1(PY)'!V398</f>
        <v>0</v>
      </c>
      <c r="W398" s="1">
        <f>'[1]RC-1(PY)'!W398</f>
        <v>1001</v>
      </c>
      <c r="X398" s="1">
        <f>'[1]RC-1(PY)'!X398</f>
        <v>8</v>
      </c>
      <c r="Y398" s="1">
        <f>'[1]RC-1(PY)'!Y398</f>
        <v>0</v>
      </c>
      <c r="Z398" s="1">
        <f>'[1]RC-1(PY)'!Z398</f>
        <v>0</v>
      </c>
      <c r="AA398" s="1">
        <f>'[1]RC-1(PY)'!AA398</f>
        <v>756</v>
      </c>
      <c r="AB398" s="1">
        <f>'[1]RC-1(PY)'!AB398</f>
        <v>348.55180000000001</v>
      </c>
      <c r="AC398" s="1">
        <f>'[1]RC-1(PY)'!AC398</f>
        <v>15.750500000000001</v>
      </c>
      <c r="AD398" s="1">
        <f>'[1]RC-1(PY)'!AD398</f>
        <v>20</v>
      </c>
      <c r="AE398" s="1">
        <f>'[1]RC-1(PY)'!AE398</f>
        <v>28.5609</v>
      </c>
      <c r="AF398" s="1">
        <f>'[1]RC-1(PY)'!AF398</f>
        <v>4</v>
      </c>
      <c r="AG398" s="1">
        <f>'[1]RC-1(PY)'!AG398</f>
        <v>4</v>
      </c>
      <c r="AH398" s="1">
        <f>'[1]RC-1(PY)'!AH398</f>
        <v>4</v>
      </c>
      <c r="AI398" s="1">
        <f>'[1]RC-1(PY)'!AI398</f>
        <v>0</v>
      </c>
    </row>
    <row r="399" spans="1:35" x14ac:dyDescent="0.3">
      <c r="A399" s="1">
        <f>'[1]RC-1(PY)'!A399</f>
        <v>1</v>
      </c>
      <c r="B399" s="1">
        <f>'[1]RC-1(PY)'!B399</f>
        <v>2</v>
      </c>
      <c r="C399" s="1">
        <f>'[1]RC-1(PY)'!C399</f>
        <v>2024</v>
      </c>
      <c r="D399" s="1">
        <f>'[1]RC-1(PY)'!D399</f>
        <v>4</v>
      </c>
      <c r="E399" s="1">
        <f>'[1]RC-1(PY)'!E399</f>
        <v>340</v>
      </c>
      <c r="F399" s="1">
        <f>'[1]RC-1(PY)'!F399</f>
        <v>290</v>
      </c>
      <c r="G399" s="1">
        <f>'[1]RC-1(PY)'!G399</f>
        <v>24</v>
      </c>
      <c r="H399" s="1">
        <f>'[1]RC-1(PY)'!H399</f>
        <v>15</v>
      </c>
      <c r="I399" s="1">
        <f>'[1]RC-1(PY)'!I399</f>
        <v>3</v>
      </c>
      <c r="J399" s="1">
        <f>'[1]RC-1(PY)'!J399</f>
        <v>1</v>
      </c>
      <c r="K399" s="1">
        <f>'[1]RC-1(PY)'!K399</f>
        <v>3</v>
      </c>
      <c r="L399" s="1">
        <f>'[1]RC-1(PY)'!L399</f>
        <v>1</v>
      </c>
      <c r="M399" s="1">
        <f>'[1]RC-1(PY)'!M399</f>
        <v>1</v>
      </c>
      <c r="N399" s="1">
        <f>'[1]RC-1(PY)'!N399</f>
        <v>4</v>
      </c>
      <c r="O399" s="1">
        <f>'[1]RC-1(PY)'!O399</f>
        <v>9</v>
      </c>
      <c r="P399" s="1">
        <f>'[1]RC-1(PY)'!P399</f>
        <v>0</v>
      </c>
      <c r="Q399" s="1">
        <f>'[1]RC-1(PY)'!Q399</f>
        <v>0</v>
      </c>
      <c r="R399" s="1">
        <f>'[1]RC-1(PY)'!R399</f>
        <v>101</v>
      </c>
      <c r="S399" s="1">
        <f>'[1]RC-1(PY)'!S399</f>
        <v>3</v>
      </c>
      <c r="T399" s="1">
        <f>'[1]RC-1(PY)'!T399</f>
        <v>4</v>
      </c>
      <c r="U399" s="1">
        <f>'[1]RC-1(PY)'!U399</f>
        <v>0</v>
      </c>
      <c r="V399" s="1">
        <f>'[1]RC-1(PY)'!V399</f>
        <v>0</v>
      </c>
      <c r="W399" s="1">
        <f>'[1]RC-1(PY)'!W399</f>
        <v>1001</v>
      </c>
      <c r="X399" s="1">
        <f>'[1]RC-1(PY)'!X399</f>
        <v>8</v>
      </c>
      <c r="Y399" s="1">
        <f>'[1]RC-1(PY)'!Y399</f>
        <v>0</v>
      </c>
      <c r="Z399" s="1">
        <f>'[1]RC-1(PY)'!Z399</f>
        <v>0</v>
      </c>
      <c r="AA399" s="1">
        <f>'[1]RC-1(PY)'!AA399</f>
        <v>1888</v>
      </c>
      <c r="AB399" s="1">
        <f>'[1]RC-1(PY)'!AB399</f>
        <v>1288</v>
      </c>
      <c r="AC399" s="1">
        <f>'[1]RC-1(PY)'!AC399</f>
        <v>9.4753000000000007</v>
      </c>
      <c r="AD399" s="1">
        <f>'[1]RC-1(PY)'!AD399</f>
        <v>20</v>
      </c>
      <c r="AE399" s="1">
        <f>'[1]RC-1(PY)'!AE399</f>
        <v>9.4753000000000007</v>
      </c>
      <c r="AF399" s="1">
        <f>'[1]RC-1(PY)'!AF399</f>
        <v>4</v>
      </c>
      <c r="AG399" s="1">
        <f>'[1]RC-1(PY)'!AG399</f>
        <v>4</v>
      </c>
      <c r="AH399" s="1">
        <f>'[1]RC-1(PY)'!AH399</f>
        <v>4</v>
      </c>
      <c r="AI399" s="1">
        <f>'[1]RC-1(PY)'!AI399</f>
        <v>0</v>
      </c>
    </row>
    <row r="400" spans="1:35" x14ac:dyDescent="0.3">
      <c r="A400" s="1">
        <f>'[1]RC-1(PY)'!A400</f>
        <v>1</v>
      </c>
      <c r="B400" s="1">
        <f>'[1]RC-1(PY)'!B400</f>
        <v>2</v>
      </c>
      <c r="C400" s="1">
        <f>'[1]RC-1(PY)'!C400</f>
        <v>2024</v>
      </c>
      <c r="D400" s="1">
        <f>'[1]RC-1(PY)'!D400</f>
        <v>4</v>
      </c>
      <c r="E400" s="1">
        <f>'[1]RC-1(PY)'!E400</f>
        <v>340</v>
      </c>
      <c r="F400" s="1">
        <f>'[1]RC-1(PY)'!F400</f>
        <v>290</v>
      </c>
      <c r="G400" s="1">
        <f>'[1]RC-1(PY)'!G400</f>
        <v>24</v>
      </c>
      <c r="H400" s="1">
        <f>'[1]RC-1(PY)'!H400</f>
        <v>16</v>
      </c>
      <c r="I400" s="1">
        <f>'[1]RC-1(PY)'!I400</f>
        <v>3</v>
      </c>
      <c r="J400" s="1">
        <f>'[1]RC-1(PY)'!J400</f>
        <v>1</v>
      </c>
      <c r="K400" s="1">
        <f>'[1]RC-1(PY)'!K400</f>
        <v>3</v>
      </c>
      <c r="L400" s="1">
        <f>'[1]RC-1(PY)'!L400</f>
        <v>2</v>
      </c>
      <c r="M400" s="1">
        <f>'[1]RC-1(PY)'!M400</f>
        <v>1</v>
      </c>
      <c r="N400" s="1">
        <f>'[1]RC-1(PY)'!N400</f>
        <v>2</v>
      </c>
      <c r="O400" s="1">
        <f>'[1]RC-1(PY)'!O400</f>
        <v>5</v>
      </c>
      <c r="P400" s="1">
        <f>'[1]RC-1(PY)'!P400</f>
        <v>0</v>
      </c>
      <c r="Q400" s="1">
        <f>'[1]RC-1(PY)'!Q400</f>
        <v>0</v>
      </c>
      <c r="R400" s="1">
        <f>'[1]RC-1(PY)'!R400</f>
        <v>101</v>
      </c>
      <c r="S400" s="1">
        <f>'[1]RC-1(PY)'!S400</f>
        <v>3</v>
      </c>
      <c r="T400" s="1">
        <f>'[1]RC-1(PY)'!T400</f>
        <v>4</v>
      </c>
      <c r="U400" s="1">
        <f>'[1]RC-1(PY)'!U400</f>
        <v>0</v>
      </c>
      <c r="V400" s="1">
        <f>'[1]RC-1(PY)'!V400</f>
        <v>0</v>
      </c>
      <c r="W400" s="1">
        <f>'[1]RC-1(PY)'!W400</f>
        <v>1001</v>
      </c>
      <c r="X400" s="1">
        <f>'[1]RC-1(PY)'!X400</f>
        <v>8</v>
      </c>
      <c r="Y400" s="1">
        <f>'[1]RC-1(PY)'!Y400</f>
        <v>0</v>
      </c>
      <c r="Z400" s="1">
        <f>'[1]RC-1(PY)'!Z400</f>
        <v>0</v>
      </c>
      <c r="AA400" s="1">
        <f>'[1]RC-1(PY)'!AA400</f>
        <v>373</v>
      </c>
      <c r="AB400" s="1">
        <f>'[1]RC-1(PY)'!AB400</f>
        <v>400</v>
      </c>
      <c r="AC400" s="1">
        <f>'[1]RC-1(PY)'!AC400</f>
        <v>17.720199999999998</v>
      </c>
      <c r="AD400" s="1">
        <f>'[1]RC-1(PY)'!AD400</f>
        <v>20</v>
      </c>
      <c r="AE400" s="1">
        <f>'[1]RC-1(PY)'!AE400</f>
        <v>17.720199999999998</v>
      </c>
      <c r="AF400" s="1">
        <f>'[1]RC-1(PY)'!AF400</f>
        <v>4</v>
      </c>
      <c r="AG400" s="1">
        <f>'[1]RC-1(PY)'!AG400</f>
        <v>4</v>
      </c>
      <c r="AH400" s="1">
        <f>'[1]RC-1(PY)'!AH400</f>
        <v>4</v>
      </c>
      <c r="AI400" s="1">
        <f>'[1]RC-1(PY)'!AI400</f>
        <v>0</v>
      </c>
    </row>
    <row r="401" spans="1:35" x14ac:dyDescent="0.3">
      <c r="A401" s="1">
        <f>'[1]RC-1(PY)'!A401</f>
        <v>1</v>
      </c>
      <c r="B401" s="1">
        <f>'[1]RC-1(PY)'!B401</f>
        <v>2</v>
      </c>
      <c r="C401" s="1">
        <f>'[1]RC-1(PY)'!C401</f>
        <v>2024</v>
      </c>
      <c r="D401" s="1">
        <f>'[1]RC-1(PY)'!D401</f>
        <v>4</v>
      </c>
      <c r="E401" s="1">
        <f>'[1]RC-1(PY)'!E401</f>
        <v>340</v>
      </c>
      <c r="F401" s="1">
        <f>'[1]RC-1(PY)'!F401</f>
        <v>290</v>
      </c>
      <c r="G401" s="1">
        <f>'[1]RC-1(PY)'!G401</f>
        <v>24</v>
      </c>
      <c r="H401" s="1">
        <f>'[1]RC-1(PY)'!H401</f>
        <v>17</v>
      </c>
      <c r="I401" s="1">
        <f>'[1]RC-1(PY)'!I401</f>
        <v>3</v>
      </c>
      <c r="J401" s="1">
        <f>'[1]RC-1(PY)'!J401</f>
        <v>1</v>
      </c>
      <c r="K401" s="1">
        <f>'[1]RC-1(PY)'!K401</f>
        <v>3</v>
      </c>
      <c r="L401" s="1">
        <f>'[1]RC-1(PY)'!L401</f>
        <v>1</v>
      </c>
      <c r="M401" s="1">
        <f>'[1]RC-1(PY)'!M401</f>
        <v>1</v>
      </c>
      <c r="N401" s="1">
        <f>'[1]RC-1(PY)'!N401</f>
        <v>1</v>
      </c>
      <c r="O401" s="1">
        <f>'[1]RC-1(PY)'!O401</f>
        <v>5</v>
      </c>
      <c r="P401" s="1">
        <f>'[1]RC-1(PY)'!P401</f>
        <v>1</v>
      </c>
      <c r="Q401" s="1">
        <f>'[1]RC-1(PY)'!Q401</f>
        <v>1</v>
      </c>
      <c r="R401" s="1">
        <f>'[1]RC-1(PY)'!R401</f>
        <v>101</v>
      </c>
      <c r="S401" s="1">
        <f>'[1]RC-1(PY)'!S401</f>
        <v>2</v>
      </c>
      <c r="T401" s="1">
        <f>'[1]RC-1(PY)'!T401</f>
        <v>4</v>
      </c>
      <c r="U401" s="1">
        <f>'[1]RC-1(PY)'!U401</f>
        <v>1</v>
      </c>
      <c r="V401" s="1">
        <f>'[1]RC-1(PY)'!V401</f>
        <v>1</v>
      </c>
      <c r="W401" s="1">
        <f>'[1]RC-1(PY)'!W401</f>
        <v>1001</v>
      </c>
      <c r="X401" s="1">
        <f>'[1]RC-1(PY)'!X401</f>
        <v>0</v>
      </c>
      <c r="Y401" s="1">
        <f>'[1]RC-1(PY)'!Y401</f>
        <v>0</v>
      </c>
      <c r="Z401" s="1">
        <f>'[1]RC-1(PY)'!Z401</f>
        <v>0</v>
      </c>
      <c r="AA401" s="1">
        <f>'[1]RC-1(PY)'!AA401</f>
        <v>1297</v>
      </c>
      <c r="AB401" s="1">
        <f>'[1]RC-1(PY)'!AB401</f>
        <v>471</v>
      </c>
      <c r="AC401" s="1">
        <f>'[1]RC-1(PY)'!AC401</f>
        <v>7.0618999999999996</v>
      </c>
      <c r="AD401" s="1">
        <f>'[1]RC-1(PY)'!AD401</f>
        <v>20</v>
      </c>
      <c r="AE401" s="1">
        <f>'[1]RC-1(PY)'!AE401</f>
        <v>7.0618999999999996</v>
      </c>
      <c r="AF401" s="1">
        <f>'[1]RC-1(PY)'!AF401</f>
        <v>4</v>
      </c>
      <c r="AG401" s="1">
        <f>'[1]RC-1(PY)'!AG401</f>
        <v>4</v>
      </c>
      <c r="AH401" s="1">
        <f>'[1]RC-1(PY)'!AH401</f>
        <v>4</v>
      </c>
      <c r="AI401" s="1">
        <f>'[1]RC-1(PY)'!AI401</f>
        <v>0</v>
      </c>
    </row>
    <row r="402" spans="1:35" x14ac:dyDescent="0.3">
      <c r="A402" s="1">
        <f>'[1]RC-1(PY)'!A402</f>
        <v>1</v>
      </c>
      <c r="B402" s="1">
        <f>'[1]RC-1(PY)'!B402</f>
        <v>2</v>
      </c>
      <c r="C402" s="1">
        <f>'[1]RC-1(PY)'!C402</f>
        <v>2024</v>
      </c>
      <c r="D402" s="1">
        <f>'[1]RC-1(PY)'!D402</f>
        <v>4</v>
      </c>
      <c r="E402" s="1">
        <f>'[1]RC-1(PY)'!E402</f>
        <v>340</v>
      </c>
      <c r="F402" s="1">
        <f>'[1]RC-1(PY)'!F402</f>
        <v>290</v>
      </c>
      <c r="G402" s="1">
        <f>'[1]RC-1(PY)'!G402</f>
        <v>24</v>
      </c>
      <c r="H402" s="1">
        <f>'[1]RC-1(PY)'!H402</f>
        <v>1</v>
      </c>
      <c r="I402" s="1">
        <f>'[1]RC-1(PY)'!I402</f>
        <v>3</v>
      </c>
      <c r="J402" s="1">
        <f>'[1]RC-1(PY)'!J402</f>
        <v>2</v>
      </c>
      <c r="K402" s="1">
        <f>'[1]RC-1(PY)'!K402</f>
        <v>3</v>
      </c>
      <c r="L402" s="1">
        <f>'[1]RC-1(PY)'!L402</f>
        <v>1</v>
      </c>
      <c r="M402" s="1">
        <f>'[1]RC-1(PY)'!M402</f>
        <v>1</v>
      </c>
      <c r="N402" s="1">
        <f>'[1]RC-1(PY)'!N402</f>
        <v>1</v>
      </c>
      <c r="O402" s="1">
        <f>'[1]RC-1(PY)'!O402</f>
        <v>5</v>
      </c>
      <c r="P402" s="1">
        <f>'[1]RC-1(PY)'!P402</f>
        <v>1</v>
      </c>
      <c r="Q402" s="1">
        <f>'[1]RC-1(PY)'!Q402</f>
        <v>1</v>
      </c>
      <c r="R402" s="1">
        <f>'[1]RC-1(PY)'!R402</f>
        <v>101</v>
      </c>
      <c r="S402" s="1">
        <f>'[1]RC-1(PY)'!S402</f>
        <v>3</v>
      </c>
      <c r="T402" s="1">
        <f>'[1]RC-1(PY)'!T402</f>
        <v>6</v>
      </c>
      <c r="U402" s="1">
        <f>'[1]RC-1(PY)'!U402</f>
        <v>0</v>
      </c>
      <c r="V402" s="1">
        <f>'[1]RC-1(PY)'!V402</f>
        <v>0</v>
      </c>
      <c r="W402" s="1">
        <f>'[1]RC-1(PY)'!W402</f>
        <v>1001</v>
      </c>
      <c r="X402" s="1">
        <f>'[1]RC-1(PY)'!X402</f>
        <v>8</v>
      </c>
      <c r="Y402" s="1">
        <f>'[1]RC-1(PY)'!Y402</f>
        <v>0</v>
      </c>
      <c r="Z402" s="1">
        <f>'[1]RC-1(PY)'!Z402</f>
        <v>0</v>
      </c>
      <c r="AA402" s="1">
        <f>'[1]RC-1(PY)'!AA402</f>
        <v>357</v>
      </c>
      <c r="AB402" s="1">
        <f>'[1]RC-1(PY)'!AB402</f>
        <v>30.88</v>
      </c>
      <c r="AC402" s="1">
        <f>'[1]RC-1(PY)'!AC402</f>
        <v>9.23</v>
      </c>
      <c r="AD402" s="1">
        <f>'[1]RC-1(PY)'!AD402</f>
        <v>20</v>
      </c>
      <c r="AE402" s="1">
        <f>'[1]RC-1(PY)'!AE402</f>
        <v>30.88</v>
      </c>
      <c r="AF402" s="1">
        <f>'[1]RC-1(PY)'!AF402</f>
        <v>4</v>
      </c>
      <c r="AG402" s="1">
        <f>'[1]RC-1(PY)'!AG402</f>
        <v>4</v>
      </c>
      <c r="AH402" s="1">
        <f>'[1]RC-1(PY)'!AH402</f>
        <v>4</v>
      </c>
      <c r="AI402" s="1">
        <f>'[1]RC-1(PY)'!AI402</f>
        <v>0</v>
      </c>
    </row>
    <row r="403" spans="1:35" x14ac:dyDescent="0.3">
      <c r="A403" s="1">
        <f>'[1]RC-1(PY)'!A403</f>
        <v>1</v>
      </c>
      <c r="B403" s="1">
        <f>'[1]RC-1(PY)'!B403</f>
        <v>2</v>
      </c>
      <c r="C403" s="1">
        <f>'[1]RC-1(PY)'!C403</f>
        <v>2024</v>
      </c>
      <c r="D403" s="1">
        <f>'[1]RC-1(PY)'!D403</f>
        <v>4</v>
      </c>
      <c r="E403" s="1">
        <f>'[1]RC-1(PY)'!E403</f>
        <v>340</v>
      </c>
      <c r="F403" s="1">
        <f>'[1]RC-1(PY)'!F403</f>
        <v>290</v>
      </c>
      <c r="G403" s="1">
        <f>'[1]RC-1(PY)'!G403</f>
        <v>24</v>
      </c>
      <c r="H403" s="1">
        <f>'[1]RC-1(PY)'!H403</f>
        <v>2</v>
      </c>
      <c r="I403" s="1">
        <f>'[1]RC-1(PY)'!I403</f>
        <v>3</v>
      </c>
      <c r="J403" s="1">
        <f>'[1]RC-1(PY)'!J403</f>
        <v>2</v>
      </c>
      <c r="K403" s="1">
        <f>'[1]RC-1(PY)'!K403</f>
        <v>3</v>
      </c>
      <c r="L403" s="1">
        <f>'[1]RC-1(PY)'!L403</f>
        <v>2</v>
      </c>
      <c r="M403" s="1">
        <f>'[1]RC-1(PY)'!M403</f>
        <v>1</v>
      </c>
      <c r="N403" s="1">
        <f>'[1]RC-1(PY)'!N403</f>
        <v>1</v>
      </c>
      <c r="O403" s="1">
        <f>'[1]RC-1(PY)'!O403</f>
        <v>5</v>
      </c>
      <c r="P403" s="1">
        <f>'[1]RC-1(PY)'!P403</f>
        <v>1</v>
      </c>
      <c r="Q403" s="1">
        <f>'[1]RC-1(PY)'!Q403</f>
        <v>0</v>
      </c>
      <c r="R403" s="1">
        <f>'[1]RC-1(PY)'!R403</f>
        <v>101</v>
      </c>
      <c r="S403" s="1">
        <f>'[1]RC-1(PY)'!S403</f>
        <v>3</v>
      </c>
      <c r="T403" s="1">
        <f>'[1]RC-1(PY)'!T403</f>
        <v>4</v>
      </c>
      <c r="U403" s="1">
        <f>'[1]RC-1(PY)'!U403</f>
        <v>0</v>
      </c>
      <c r="V403" s="1">
        <f>'[1]RC-1(PY)'!V403</f>
        <v>0</v>
      </c>
      <c r="W403" s="1">
        <f>'[1]RC-1(PY)'!W403</f>
        <v>1001</v>
      </c>
      <c r="X403" s="1">
        <f>'[1]RC-1(PY)'!X403</f>
        <v>8</v>
      </c>
      <c r="Y403" s="1">
        <f>'[1]RC-1(PY)'!Y403</f>
        <v>0</v>
      </c>
      <c r="Z403" s="1">
        <f>'[1]RC-1(PY)'!Z403</f>
        <v>0</v>
      </c>
      <c r="AA403" s="1">
        <f>'[1]RC-1(PY)'!AA403</f>
        <v>757</v>
      </c>
      <c r="AB403" s="1">
        <f>'[1]RC-1(PY)'!AB403</f>
        <v>1659.04</v>
      </c>
      <c r="AC403" s="1">
        <f>'[1]RC-1(PY)'!AC403</f>
        <v>8.6014999999999997</v>
      </c>
      <c r="AD403" s="1">
        <f>'[1]RC-1(PY)'!AD403</f>
        <v>20</v>
      </c>
      <c r="AE403" s="1">
        <f>'[1]RC-1(PY)'!AE403</f>
        <v>12.5166</v>
      </c>
      <c r="AF403" s="1">
        <f>'[1]RC-1(PY)'!AF403</f>
        <v>4</v>
      </c>
      <c r="AG403" s="1">
        <f>'[1]RC-1(PY)'!AG403</f>
        <v>4</v>
      </c>
      <c r="AH403" s="1">
        <f>'[1]RC-1(PY)'!AH403</f>
        <v>4</v>
      </c>
      <c r="AI403" s="1">
        <f>'[1]RC-1(PY)'!AI403</f>
        <v>0</v>
      </c>
    </row>
    <row r="404" spans="1:35" x14ac:dyDescent="0.3">
      <c r="A404" s="1">
        <f>'[1]RC-1(PY)'!A404</f>
        <v>1</v>
      </c>
      <c r="B404" s="1">
        <f>'[1]RC-1(PY)'!B404</f>
        <v>2</v>
      </c>
      <c r="C404" s="1">
        <f>'[1]RC-1(PY)'!C404</f>
        <v>2024</v>
      </c>
      <c r="D404" s="1">
        <f>'[1]RC-1(PY)'!D404</f>
        <v>4</v>
      </c>
      <c r="E404" s="1">
        <f>'[1]RC-1(PY)'!E404</f>
        <v>340</v>
      </c>
      <c r="F404" s="1">
        <f>'[1]RC-1(PY)'!F404</f>
        <v>290</v>
      </c>
      <c r="G404" s="1">
        <f>'[1]RC-1(PY)'!G404</f>
        <v>24</v>
      </c>
      <c r="H404" s="1">
        <f>'[1]RC-1(PY)'!H404</f>
        <v>3</v>
      </c>
      <c r="I404" s="1">
        <f>'[1]RC-1(PY)'!I404</f>
        <v>3</v>
      </c>
      <c r="J404" s="1">
        <f>'[1]RC-1(PY)'!J404</f>
        <v>2</v>
      </c>
      <c r="K404" s="1">
        <f>'[1]RC-1(PY)'!K404</f>
        <v>3</v>
      </c>
      <c r="L404" s="1">
        <f>'[1]RC-1(PY)'!L404</f>
        <v>1</v>
      </c>
      <c r="M404" s="1">
        <f>'[1]RC-1(PY)'!M404</f>
        <v>1</v>
      </c>
      <c r="N404" s="1">
        <f>'[1]RC-1(PY)'!N404</f>
        <v>4</v>
      </c>
      <c r="O404" s="1">
        <f>'[1]RC-1(PY)'!O404</f>
        <v>9</v>
      </c>
      <c r="P404" s="1">
        <f>'[1]RC-1(PY)'!P404</f>
        <v>0</v>
      </c>
      <c r="Q404" s="1">
        <f>'[1]RC-1(PY)'!Q404</f>
        <v>0</v>
      </c>
      <c r="R404" s="1">
        <f>'[1]RC-1(PY)'!R404</f>
        <v>101</v>
      </c>
      <c r="S404" s="1">
        <f>'[1]RC-1(PY)'!S404</f>
        <v>3</v>
      </c>
      <c r="T404" s="1">
        <f>'[1]RC-1(PY)'!T404</f>
        <v>4</v>
      </c>
      <c r="U404" s="1">
        <f>'[1]RC-1(PY)'!U404</f>
        <v>0</v>
      </c>
      <c r="V404" s="1">
        <f>'[1]RC-1(PY)'!V404</f>
        <v>0</v>
      </c>
      <c r="W404" s="1">
        <f>'[1]RC-1(PY)'!W404</f>
        <v>1001</v>
      </c>
      <c r="X404" s="1">
        <f>'[1]RC-1(PY)'!X404</f>
        <v>8</v>
      </c>
      <c r="Y404" s="1">
        <f>'[1]RC-1(PY)'!Y404</f>
        <v>0</v>
      </c>
      <c r="Z404" s="1">
        <f>'[1]RC-1(PY)'!Z404</f>
        <v>0</v>
      </c>
      <c r="AA404" s="1">
        <f>'[1]RC-1(PY)'!AA404</f>
        <v>629</v>
      </c>
      <c r="AB404" s="1">
        <f>'[1]RC-1(PY)'!AB404</f>
        <v>82.338300000000004</v>
      </c>
      <c r="AC404" s="1">
        <f>'[1]RC-1(PY)'!AC404</f>
        <v>5.3632</v>
      </c>
      <c r="AD404" s="1">
        <f>'[1]RC-1(PY)'!AD404</f>
        <v>20</v>
      </c>
      <c r="AE404" s="1">
        <f>'[1]RC-1(PY)'!AE404</f>
        <v>5.8746</v>
      </c>
      <c r="AF404" s="1">
        <f>'[1]RC-1(PY)'!AF404</f>
        <v>4</v>
      </c>
      <c r="AG404" s="1">
        <f>'[1]RC-1(PY)'!AG404</f>
        <v>4</v>
      </c>
      <c r="AH404" s="1">
        <f>'[1]RC-1(PY)'!AH404</f>
        <v>4</v>
      </c>
      <c r="AI404" s="1">
        <f>'[1]RC-1(PY)'!AI404</f>
        <v>0</v>
      </c>
    </row>
    <row r="405" spans="1:35" x14ac:dyDescent="0.3">
      <c r="A405" s="1">
        <f>'[1]RC-1(PY)'!A405</f>
        <v>1</v>
      </c>
      <c r="B405" s="1">
        <f>'[1]RC-1(PY)'!B405</f>
        <v>2</v>
      </c>
      <c r="C405" s="1">
        <f>'[1]RC-1(PY)'!C405</f>
        <v>2024</v>
      </c>
      <c r="D405" s="1">
        <f>'[1]RC-1(PY)'!D405</f>
        <v>4</v>
      </c>
      <c r="E405" s="1">
        <f>'[1]RC-1(PY)'!E405</f>
        <v>340</v>
      </c>
      <c r="F405" s="1">
        <f>'[1]RC-1(PY)'!F405</f>
        <v>290</v>
      </c>
      <c r="G405" s="1">
        <f>'[1]RC-1(PY)'!G405</f>
        <v>24</v>
      </c>
      <c r="H405" s="1">
        <f>'[1]RC-1(PY)'!H405</f>
        <v>5</v>
      </c>
      <c r="I405" s="1">
        <f>'[1]RC-1(PY)'!I405</f>
        <v>3</v>
      </c>
      <c r="J405" s="1">
        <f>'[1]RC-1(PY)'!J405</f>
        <v>2</v>
      </c>
      <c r="K405" s="1">
        <f>'[1]RC-1(PY)'!K405</f>
        <v>3</v>
      </c>
      <c r="L405" s="1">
        <f>'[1]RC-1(PY)'!L405</f>
        <v>2</v>
      </c>
      <c r="M405" s="1">
        <f>'[1]RC-1(PY)'!M405</f>
        <v>1</v>
      </c>
      <c r="N405" s="1">
        <f>'[1]RC-1(PY)'!N405</f>
        <v>4</v>
      </c>
      <c r="O405" s="1">
        <f>'[1]RC-1(PY)'!O405</f>
        <v>9</v>
      </c>
      <c r="P405" s="1">
        <f>'[1]RC-1(PY)'!P405</f>
        <v>1</v>
      </c>
      <c r="Q405" s="1">
        <f>'[1]RC-1(PY)'!Q405</f>
        <v>1</v>
      </c>
      <c r="R405" s="1">
        <f>'[1]RC-1(PY)'!R405</f>
        <v>101</v>
      </c>
      <c r="S405" s="1">
        <f>'[1]RC-1(PY)'!S405</f>
        <v>3</v>
      </c>
      <c r="T405" s="1">
        <f>'[1]RC-1(PY)'!T405</f>
        <v>4</v>
      </c>
      <c r="U405" s="1">
        <f>'[1]RC-1(PY)'!U405</f>
        <v>0</v>
      </c>
      <c r="V405" s="1">
        <f>'[1]RC-1(PY)'!V405</f>
        <v>0</v>
      </c>
      <c r="W405" s="1">
        <f>'[1]RC-1(PY)'!W405</f>
        <v>1001</v>
      </c>
      <c r="X405" s="1">
        <f>'[1]RC-1(PY)'!X405</f>
        <v>8</v>
      </c>
      <c r="Y405" s="1">
        <f>'[1]RC-1(PY)'!Y405</f>
        <v>0</v>
      </c>
      <c r="Z405" s="1">
        <f>'[1]RC-1(PY)'!Z405</f>
        <v>0</v>
      </c>
      <c r="AA405" s="1">
        <f>'[1]RC-1(PY)'!AA405</f>
        <v>490</v>
      </c>
      <c r="AB405" s="1">
        <f>'[1]RC-1(PY)'!AB405</f>
        <v>347</v>
      </c>
      <c r="AC405" s="1">
        <f>'[1]RC-1(PY)'!AC405</f>
        <v>14.9611</v>
      </c>
      <c r="AD405" s="1">
        <f>'[1]RC-1(PY)'!AD405</f>
        <v>20</v>
      </c>
      <c r="AE405" s="1">
        <f>'[1]RC-1(PY)'!AE405</f>
        <v>15.1364</v>
      </c>
      <c r="AF405" s="1">
        <f>'[1]RC-1(PY)'!AF405</f>
        <v>4</v>
      </c>
      <c r="AG405" s="1">
        <f>'[1]RC-1(PY)'!AG405</f>
        <v>4</v>
      </c>
      <c r="AH405" s="1">
        <f>'[1]RC-1(PY)'!AH405</f>
        <v>4</v>
      </c>
      <c r="AI405" s="1">
        <f>'[1]RC-1(PY)'!AI405</f>
        <v>0</v>
      </c>
    </row>
    <row r="406" spans="1:35" x14ac:dyDescent="0.3">
      <c r="A406" s="1">
        <f>'[1]RC-1(PY)'!A406</f>
        <v>1</v>
      </c>
      <c r="B406" s="1">
        <f>'[1]RC-1(PY)'!B406</f>
        <v>2</v>
      </c>
      <c r="C406" s="1">
        <f>'[1]RC-1(PY)'!C406</f>
        <v>2024</v>
      </c>
      <c r="D406" s="1">
        <f>'[1]RC-1(PY)'!D406</f>
        <v>4</v>
      </c>
      <c r="E406" s="1">
        <f>'[1]RC-1(PY)'!E406</f>
        <v>340</v>
      </c>
      <c r="F406" s="1">
        <f>'[1]RC-1(PY)'!F406</f>
        <v>290</v>
      </c>
      <c r="G406" s="1">
        <f>'[1]RC-1(PY)'!G406</f>
        <v>24</v>
      </c>
      <c r="H406" s="1">
        <f>'[1]RC-1(PY)'!H406</f>
        <v>6</v>
      </c>
      <c r="I406" s="1">
        <f>'[1]RC-1(PY)'!I406</f>
        <v>3</v>
      </c>
      <c r="J406" s="1">
        <f>'[1]RC-1(PY)'!J406</f>
        <v>2</v>
      </c>
      <c r="K406" s="1">
        <f>'[1]RC-1(PY)'!K406</f>
        <v>3</v>
      </c>
      <c r="L406" s="1">
        <f>'[1]RC-1(PY)'!L406</f>
        <v>1</v>
      </c>
      <c r="M406" s="1">
        <f>'[1]RC-1(PY)'!M406</f>
        <v>1</v>
      </c>
      <c r="N406" s="1">
        <f>'[1]RC-1(PY)'!N406</f>
        <v>2</v>
      </c>
      <c r="O406" s="1">
        <f>'[1]RC-1(PY)'!O406</f>
        <v>5</v>
      </c>
      <c r="P406" s="1">
        <f>'[1]RC-1(PY)'!P406</f>
        <v>1</v>
      </c>
      <c r="Q406" s="1">
        <f>'[1]RC-1(PY)'!Q406</f>
        <v>1</v>
      </c>
      <c r="R406" s="1">
        <f>'[1]RC-1(PY)'!R406</f>
        <v>101</v>
      </c>
      <c r="S406" s="1">
        <f>'[1]RC-1(PY)'!S406</f>
        <v>2</v>
      </c>
      <c r="T406" s="1">
        <f>'[1]RC-1(PY)'!T406</f>
        <v>4</v>
      </c>
      <c r="U406" s="1">
        <f>'[1]RC-1(PY)'!U406</f>
        <v>0</v>
      </c>
      <c r="V406" s="1">
        <f>'[1]RC-1(PY)'!V406</f>
        <v>0</v>
      </c>
      <c r="W406" s="1">
        <f>'[1]RC-1(PY)'!W406</f>
        <v>1001</v>
      </c>
      <c r="X406" s="1">
        <f>'[1]RC-1(PY)'!X406</f>
        <v>8</v>
      </c>
      <c r="Y406" s="1">
        <f>'[1]RC-1(PY)'!Y406</f>
        <v>0</v>
      </c>
      <c r="Z406" s="1">
        <f>'[1]RC-1(PY)'!Z406</f>
        <v>0</v>
      </c>
      <c r="AA406" s="1">
        <f>'[1]RC-1(PY)'!AA406</f>
        <v>443</v>
      </c>
      <c r="AB406" s="1">
        <f>'[1]RC-1(PY)'!AB406</f>
        <v>515.93719999999996</v>
      </c>
      <c r="AC406" s="1">
        <f>'[1]RC-1(PY)'!AC406</f>
        <v>11.3187</v>
      </c>
      <c r="AD406" s="1">
        <f>'[1]RC-1(PY)'!AD406</f>
        <v>18</v>
      </c>
      <c r="AE406" s="1">
        <f>'[1]RC-1(PY)'!AE406</f>
        <v>16.236699999999999</v>
      </c>
      <c r="AF406" s="1">
        <f>'[1]RC-1(PY)'!AF406</f>
        <v>4</v>
      </c>
      <c r="AG406" s="1">
        <f>'[1]RC-1(PY)'!AG406</f>
        <v>4</v>
      </c>
      <c r="AH406" s="1">
        <f>'[1]RC-1(PY)'!AH406</f>
        <v>4</v>
      </c>
      <c r="AI406" s="1">
        <f>'[1]RC-1(PY)'!AI406</f>
        <v>0</v>
      </c>
    </row>
    <row r="407" spans="1:35" x14ac:dyDescent="0.3">
      <c r="A407" s="1">
        <f>'[1]RC-1(PY)'!A407</f>
        <v>1</v>
      </c>
      <c r="B407" s="1">
        <f>'[1]RC-1(PY)'!B407</f>
        <v>2</v>
      </c>
      <c r="C407" s="1">
        <f>'[1]RC-1(PY)'!C407</f>
        <v>2024</v>
      </c>
      <c r="D407" s="1">
        <f>'[1]RC-1(PY)'!D407</f>
        <v>4</v>
      </c>
      <c r="E407" s="1">
        <f>'[1]RC-1(PY)'!E407</f>
        <v>340</v>
      </c>
      <c r="F407" s="1">
        <f>'[1]RC-1(PY)'!F407</f>
        <v>290</v>
      </c>
      <c r="G407" s="1">
        <f>'[1]RC-1(PY)'!G407</f>
        <v>24</v>
      </c>
      <c r="H407" s="1">
        <f>'[1]RC-1(PY)'!H407</f>
        <v>7</v>
      </c>
      <c r="I407" s="1">
        <f>'[1]RC-1(PY)'!I407</f>
        <v>3</v>
      </c>
      <c r="J407" s="1">
        <f>'[1]RC-1(PY)'!J407</f>
        <v>2</v>
      </c>
      <c r="K407" s="1">
        <f>'[1]RC-1(PY)'!K407</f>
        <v>3</v>
      </c>
      <c r="L407" s="1">
        <f>'[1]RC-1(PY)'!L407</f>
        <v>1</v>
      </c>
      <c r="M407" s="1">
        <f>'[1]RC-1(PY)'!M407</f>
        <v>1</v>
      </c>
      <c r="N407" s="1">
        <f>'[1]RC-1(PY)'!N407</f>
        <v>2</v>
      </c>
      <c r="O407" s="1">
        <f>'[1]RC-1(PY)'!O407</f>
        <v>5</v>
      </c>
      <c r="P407" s="1">
        <f>'[1]RC-1(PY)'!P407</f>
        <v>1</v>
      </c>
      <c r="Q407" s="1">
        <f>'[1]RC-1(PY)'!Q407</f>
        <v>1</v>
      </c>
      <c r="R407" s="1">
        <f>'[1]RC-1(PY)'!R407</f>
        <v>101</v>
      </c>
      <c r="S407" s="1">
        <f>'[1]RC-1(PY)'!S407</f>
        <v>3</v>
      </c>
      <c r="T407" s="1">
        <f>'[1]RC-1(PY)'!T407</f>
        <v>4</v>
      </c>
      <c r="U407" s="1">
        <f>'[1]RC-1(PY)'!U407</f>
        <v>0</v>
      </c>
      <c r="V407" s="1">
        <f>'[1]RC-1(PY)'!V407</f>
        <v>0</v>
      </c>
      <c r="W407" s="1">
        <f>'[1]RC-1(PY)'!W407</f>
        <v>1001</v>
      </c>
      <c r="X407" s="1">
        <f>'[1]RC-1(PY)'!X407</f>
        <v>8</v>
      </c>
      <c r="Y407" s="1">
        <f>'[1]RC-1(PY)'!Y407</f>
        <v>0</v>
      </c>
      <c r="Z407" s="1">
        <f>'[1]RC-1(PY)'!Z407</f>
        <v>0</v>
      </c>
      <c r="AA407" s="1">
        <f>'[1]RC-1(PY)'!AA407</f>
        <v>552</v>
      </c>
      <c r="AB407" s="1">
        <f>'[1]RC-1(PY)'!AB407</f>
        <v>962.56569999999999</v>
      </c>
      <c r="AC407" s="1">
        <f>'[1]RC-1(PY)'!AC407</f>
        <v>42.9</v>
      </c>
      <c r="AD407" s="1">
        <f>'[1]RC-1(PY)'!AD407</f>
        <v>20</v>
      </c>
      <c r="AE407" s="1">
        <f>'[1]RC-1(PY)'!AE407</f>
        <v>46.2</v>
      </c>
      <c r="AF407" s="1">
        <f>'[1]RC-1(PY)'!AF407</f>
        <v>4</v>
      </c>
      <c r="AG407" s="1">
        <f>'[1]RC-1(PY)'!AG407</f>
        <v>4</v>
      </c>
      <c r="AH407" s="1">
        <f>'[1]RC-1(PY)'!AH407</f>
        <v>4</v>
      </c>
      <c r="AI407" s="1">
        <f>'[1]RC-1(PY)'!AI407</f>
        <v>0</v>
      </c>
    </row>
    <row r="408" spans="1:35" x14ac:dyDescent="0.3">
      <c r="A408" s="1">
        <f>'[1]RC-1(PY)'!A408</f>
        <v>1</v>
      </c>
      <c r="B408" s="1">
        <f>'[1]RC-1(PY)'!B408</f>
        <v>2</v>
      </c>
      <c r="C408" s="1">
        <f>'[1]RC-1(PY)'!C408</f>
        <v>2024</v>
      </c>
      <c r="D408" s="1">
        <f>'[1]RC-1(PY)'!D408</f>
        <v>4</v>
      </c>
      <c r="E408" s="1">
        <f>'[1]RC-1(PY)'!E408</f>
        <v>340</v>
      </c>
      <c r="F408" s="1">
        <f>'[1]RC-1(PY)'!F408</f>
        <v>290</v>
      </c>
      <c r="G408" s="1">
        <f>'[1]RC-1(PY)'!G408</f>
        <v>24</v>
      </c>
      <c r="H408" s="1">
        <f>'[1]RC-1(PY)'!H408</f>
        <v>8</v>
      </c>
      <c r="I408" s="1">
        <f>'[1]RC-1(PY)'!I408</f>
        <v>3</v>
      </c>
      <c r="J408" s="1">
        <f>'[1]RC-1(PY)'!J408</f>
        <v>2</v>
      </c>
      <c r="K408" s="1">
        <f>'[1]RC-1(PY)'!K408</f>
        <v>3</v>
      </c>
      <c r="L408" s="1">
        <f>'[1]RC-1(PY)'!L408</f>
        <v>6</v>
      </c>
      <c r="M408" s="1">
        <f>'[1]RC-1(PY)'!M408</f>
        <v>1</v>
      </c>
      <c r="N408" s="1">
        <f>'[1]RC-1(PY)'!N408</f>
        <v>1</v>
      </c>
      <c r="O408" s="1">
        <f>'[1]RC-1(PY)'!O408</f>
        <v>5</v>
      </c>
      <c r="P408" s="1">
        <f>'[1]RC-1(PY)'!P408</f>
        <v>1</v>
      </c>
      <c r="Q408" s="1">
        <f>'[1]RC-1(PY)'!Q408</f>
        <v>1</v>
      </c>
      <c r="R408" s="1">
        <f>'[1]RC-1(PY)'!R408</f>
        <v>101</v>
      </c>
      <c r="S408" s="1">
        <f>'[1]RC-1(PY)'!S408</f>
        <v>3</v>
      </c>
      <c r="T408" s="1">
        <f>'[1]RC-1(PY)'!T408</f>
        <v>4</v>
      </c>
      <c r="U408" s="1">
        <f>'[1]RC-1(PY)'!U408</f>
        <v>0</v>
      </c>
      <c r="V408" s="1">
        <f>'[1]RC-1(PY)'!V408</f>
        <v>0</v>
      </c>
      <c r="W408" s="1">
        <f>'[1]RC-1(PY)'!W408</f>
        <v>1001</v>
      </c>
      <c r="X408" s="1">
        <f>'[1]RC-1(PY)'!X408</f>
        <v>8</v>
      </c>
      <c r="Y408" s="1">
        <f>'[1]RC-1(PY)'!Y408</f>
        <v>0</v>
      </c>
      <c r="Z408" s="1">
        <f>'[1]RC-1(PY)'!Z408</f>
        <v>0</v>
      </c>
      <c r="AA408" s="1">
        <f>'[1]RC-1(PY)'!AA408</f>
        <v>431</v>
      </c>
      <c r="AB408" s="1">
        <f>'[1]RC-1(PY)'!AB408</f>
        <v>941</v>
      </c>
      <c r="AC408" s="1">
        <f>'[1]RC-1(PY)'!AC408</f>
        <v>28.100899999999999</v>
      </c>
      <c r="AD408" s="1">
        <f>'[1]RC-1(PY)'!AD408</f>
        <v>20</v>
      </c>
      <c r="AE408" s="1">
        <f>'[1]RC-1(PY)'!AE408</f>
        <v>28.100899999999999</v>
      </c>
      <c r="AF408" s="1">
        <f>'[1]RC-1(PY)'!AF408</f>
        <v>4</v>
      </c>
      <c r="AG408" s="1">
        <f>'[1]RC-1(PY)'!AG408</f>
        <v>4</v>
      </c>
      <c r="AH408" s="1">
        <f>'[1]RC-1(PY)'!AH408</f>
        <v>4</v>
      </c>
      <c r="AI408" s="1">
        <f>'[1]RC-1(PY)'!AI408</f>
        <v>0</v>
      </c>
    </row>
    <row r="409" spans="1:35" x14ac:dyDescent="0.3">
      <c r="A409" s="1">
        <f>'[1]RC-1(PY)'!A409</f>
        <v>1</v>
      </c>
      <c r="B409" s="1">
        <f>'[1]RC-1(PY)'!B409</f>
        <v>2</v>
      </c>
      <c r="C409" s="1">
        <f>'[1]RC-1(PY)'!C409</f>
        <v>2024</v>
      </c>
      <c r="D409" s="1">
        <f>'[1]RC-1(PY)'!D409</f>
        <v>4</v>
      </c>
      <c r="E409" s="1">
        <f>'[1]RC-1(PY)'!E409</f>
        <v>340</v>
      </c>
      <c r="F409" s="1">
        <f>'[1]RC-1(PY)'!F409</f>
        <v>290</v>
      </c>
      <c r="G409" s="1">
        <f>'[1]RC-1(PY)'!G409</f>
        <v>24</v>
      </c>
      <c r="H409" s="1">
        <f>'[1]RC-1(PY)'!H409</f>
        <v>9</v>
      </c>
      <c r="I409" s="1">
        <f>'[1]RC-1(PY)'!I409</f>
        <v>3</v>
      </c>
      <c r="J409" s="1">
        <f>'[1]RC-1(PY)'!J409</f>
        <v>2</v>
      </c>
      <c r="K409" s="1">
        <f>'[1]RC-1(PY)'!K409</f>
        <v>3</v>
      </c>
      <c r="L409" s="1">
        <f>'[1]RC-1(PY)'!L409</f>
        <v>1</v>
      </c>
      <c r="M409" s="1">
        <f>'[1]RC-1(PY)'!M409</f>
        <v>1</v>
      </c>
      <c r="N409" s="1">
        <f>'[1]RC-1(PY)'!N409</f>
        <v>1</v>
      </c>
      <c r="O409" s="1">
        <f>'[1]RC-1(PY)'!O409</f>
        <v>5</v>
      </c>
      <c r="P409" s="1">
        <f>'[1]RC-1(PY)'!P409</f>
        <v>1</v>
      </c>
      <c r="Q409" s="1">
        <f>'[1]RC-1(PY)'!Q409</f>
        <v>1</v>
      </c>
      <c r="R409" s="1">
        <f>'[1]RC-1(PY)'!R409</f>
        <v>101</v>
      </c>
      <c r="S409" s="1">
        <f>'[1]RC-1(PY)'!S409</f>
        <v>3</v>
      </c>
      <c r="T409" s="1">
        <f>'[1]RC-1(PY)'!T409</f>
        <v>4</v>
      </c>
      <c r="U409" s="1">
        <f>'[1]RC-1(PY)'!U409</f>
        <v>0</v>
      </c>
      <c r="V409" s="1">
        <f>'[1]RC-1(PY)'!V409</f>
        <v>0</v>
      </c>
      <c r="W409" s="1">
        <f>'[1]RC-1(PY)'!W409</f>
        <v>1001</v>
      </c>
      <c r="X409" s="1">
        <f>'[1]RC-1(PY)'!X409</f>
        <v>8</v>
      </c>
      <c r="Y409" s="1">
        <f>'[1]RC-1(PY)'!Y409</f>
        <v>0</v>
      </c>
      <c r="Z409" s="1">
        <f>'[1]RC-1(PY)'!Z409</f>
        <v>0</v>
      </c>
      <c r="AA409" s="1">
        <f>'[1]RC-1(PY)'!AA409</f>
        <v>688</v>
      </c>
      <c r="AB409" s="1">
        <f>'[1]RC-1(PY)'!AB409</f>
        <v>909.05</v>
      </c>
      <c r="AC409" s="1">
        <f>'[1]RC-1(PY)'!AC409</f>
        <v>28.222100000000001</v>
      </c>
      <c r="AD409" s="1">
        <f>'[1]RC-1(PY)'!AD409</f>
        <v>20</v>
      </c>
      <c r="AE409" s="1">
        <f>'[1]RC-1(PY)'!AE409</f>
        <v>28.222100000000001</v>
      </c>
      <c r="AF409" s="1">
        <f>'[1]RC-1(PY)'!AF409</f>
        <v>4</v>
      </c>
      <c r="AG409" s="1">
        <f>'[1]RC-1(PY)'!AG409</f>
        <v>4</v>
      </c>
      <c r="AH409" s="1">
        <f>'[1]RC-1(PY)'!AH409</f>
        <v>4</v>
      </c>
      <c r="AI409" s="1">
        <f>'[1]RC-1(PY)'!AI409</f>
        <v>0</v>
      </c>
    </row>
    <row r="410" spans="1:35" x14ac:dyDescent="0.3">
      <c r="A410" s="1">
        <f>'[1]RC-1(PY)'!A410</f>
        <v>1</v>
      </c>
      <c r="B410" s="1">
        <f>'[1]RC-1(PY)'!B410</f>
        <v>2</v>
      </c>
      <c r="C410" s="1">
        <f>'[1]RC-1(PY)'!C410</f>
        <v>2024</v>
      </c>
      <c r="D410" s="1">
        <f>'[1]RC-1(PY)'!D410</f>
        <v>4</v>
      </c>
      <c r="E410" s="1">
        <f>'[1]RC-1(PY)'!E410</f>
        <v>340</v>
      </c>
      <c r="F410" s="1">
        <f>'[1]RC-1(PY)'!F410</f>
        <v>290</v>
      </c>
      <c r="G410" s="1">
        <f>'[1]RC-1(PY)'!G410</f>
        <v>24</v>
      </c>
      <c r="H410" s="1">
        <f>'[1]RC-1(PY)'!H410</f>
        <v>10</v>
      </c>
      <c r="I410" s="1">
        <f>'[1]RC-1(PY)'!I410</f>
        <v>3</v>
      </c>
      <c r="J410" s="1">
        <f>'[1]RC-1(PY)'!J410</f>
        <v>2</v>
      </c>
      <c r="K410" s="1">
        <f>'[1]RC-1(PY)'!K410</f>
        <v>3</v>
      </c>
      <c r="L410" s="1">
        <f>'[1]RC-1(PY)'!L410</f>
        <v>2</v>
      </c>
      <c r="M410" s="1">
        <f>'[1]RC-1(PY)'!M410</f>
        <v>1</v>
      </c>
      <c r="N410" s="1">
        <f>'[1]RC-1(PY)'!N410</f>
        <v>1</v>
      </c>
      <c r="O410" s="1">
        <f>'[1]RC-1(PY)'!O410</f>
        <v>5</v>
      </c>
      <c r="P410" s="1">
        <f>'[1]RC-1(PY)'!P410</f>
        <v>1</v>
      </c>
      <c r="Q410" s="1">
        <f>'[1]RC-1(PY)'!Q410</f>
        <v>1</v>
      </c>
      <c r="R410" s="1">
        <f>'[1]RC-1(PY)'!R410</f>
        <v>101</v>
      </c>
      <c r="S410" s="1">
        <f>'[1]RC-1(PY)'!S410</f>
        <v>3</v>
      </c>
      <c r="T410" s="1">
        <f>'[1]RC-1(PY)'!T410</f>
        <v>4</v>
      </c>
      <c r="U410" s="1">
        <f>'[1]RC-1(PY)'!U410</f>
        <v>0</v>
      </c>
      <c r="V410" s="1">
        <f>'[1]RC-1(PY)'!V410</f>
        <v>0</v>
      </c>
      <c r="W410" s="1">
        <f>'[1]RC-1(PY)'!W410</f>
        <v>1001</v>
      </c>
      <c r="X410" s="1">
        <f>'[1]RC-1(PY)'!X410</f>
        <v>8</v>
      </c>
      <c r="Y410" s="1">
        <f>'[1]RC-1(PY)'!Y410</f>
        <v>0</v>
      </c>
      <c r="Z410" s="1">
        <f>'[1]RC-1(PY)'!Z410</f>
        <v>0</v>
      </c>
      <c r="AA410" s="1">
        <f>'[1]RC-1(PY)'!AA410</f>
        <v>703</v>
      </c>
      <c r="AB410" s="1">
        <f>'[1]RC-1(PY)'!AB410</f>
        <v>39.552199999999999</v>
      </c>
      <c r="AC410" s="1">
        <f>'[1]RC-1(PY)'!AC410</f>
        <v>20.961099999999998</v>
      </c>
      <c r="AD410" s="1">
        <f>'[1]RC-1(PY)'!AD410</f>
        <v>20</v>
      </c>
      <c r="AE410" s="1">
        <f>'[1]RC-1(PY)'!AE410</f>
        <v>39.552199999999999</v>
      </c>
      <c r="AF410" s="1">
        <f>'[1]RC-1(PY)'!AF410</f>
        <v>4</v>
      </c>
      <c r="AG410" s="1">
        <f>'[1]RC-1(PY)'!AG410</f>
        <v>4</v>
      </c>
      <c r="AH410" s="1">
        <f>'[1]RC-1(PY)'!AH410</f>
        <v>4</v>
      </c>
      <c r="AI410" s="1">
        <f>'[1]RC-1(PY)'!AI410</f>
        <v>0</v>
      </c>
    </row>
    <row r="411" spans="1:35" x14ac:dyDescent="0.3">
      <c r="A411" s="1">
        <f>'[1]RC-1(PY)'!A411</f>
        <v>1</v>
      </c>
      <c r="B411" s="1">
        <f>'[1]RC-1(PY)'!B411</f>
        <v>2</v>
      </c>
      <c r="C411" s="1">
        <f>'[1]RC-1(PY)'!C411</f>
        <v>2024</v>
      </c>
      <c r="D411" s="1">
        <f>'[1]RC-1(PY)'!D411</f>
        <v>4</v>
      </c>
      <c r="E411" s="1">
        <f>'[1]RC-1(PY)'!E411</f>
        <v>340</v>
      </c>
      <c r="F411" s="1">
        <f>'[1]RC-1(PY)'!F411</f>
        <v>290</v>
      </c>
      <c r="G411" s="1">
        <f>'[1]RC-1(PY)'!G411</f>
        <v>24</v>
      </c>
      <c r="H411" s="1">
        <f>'[1]RC-1(PY)'!H411</f>
        <v>12</v>
      </c>
      <c r="I411" s="1">
        <f>'[1]RC-1(PY)'!I411</f>
        <v>3</v>
      </c>
      <c r="J411" s="1">
        <f>'[1]RC-1(PY)'!J411</f>
        <v>2</v>
      </c>
      <c r="K411" s="1">
        <f>'[1]RC-1(PY)'!K411</f>
        <v>3</v>
      </c>
      <c r="L411" s="1">
        <f>'[1]RC-1(PY)'!L411</f>
        <v>3</v>
      </c>
      <c r="M411" s="1">
        <f>'[1]RC-1(PY)'!M411</f>
        <v>1</v>
      </c>
      <c r="N411" s="1">
        <f>'[1]RC-1(PY)'!N411</f>
        <v>1</v>
      </c>
      <c r="O411" s="1">
        <f>'[1]RC-1(PY)'!O411</f>
        <v>5</v>
      </c>
      <c r="P411" s="1">
        <f>'[1]RC-1(PY)'!P411</f>
        <v>1</v>
      </c>
      <c r="Q411" s="1">
        <f>'[1]RC-1(PY)'!Q411</f>
        <v>1</v>
      </c>
      <c r="R411" s="1">
        <f>'[1]RC-1(PY)'!R411</f>
        <v>101</v>
      </c>
      <c r="S411" s="1">
        <f>'[1]RC-1(PY)'!S411</f>
        <v>3</v>
      </c>
      <c r="T411" s="1">
        <f>'[1]RC-1(PY)'!T411</f>
        <v>4</v>
      </c>
      <c r="U411" s="1">
        <f>'[1]RC-1(PY)'!U411</f>
        <v>0</v>
      </c>
      <c r="V411" s="1">
        <f>'[1]RC-1(PY)'!V411</f>
        <v>0</v>
      </c>
      <c r="W411" s="1">
        <f>'[1]RC-1(PY)'!W411</f>
        <v>1001</v>
      </c>
      <c r="X411" s="1">
        <f>'[1]RC-1(PY)'!X411</f>
        <v>8</v>
      </c>
      <c r="Y411" s="1">
        <f>'[1]RC-1(PY)'!Y411</f>
        <v>0</v>
      </c>
      <c r="Z411" s="1">
        <f>'[1]RC-1(PY)'!Z411</f>
        <v>0</v>
      </c>
      <c r="AA411" s="1">
        <f>'[1]RC-1(PY)'!AA411</f>
        <v>262</v>
      </c>
      <c r="AB411" s="1">
        <f>'[1]RC-1(PY)'!AB411</f>
        <v>542.44309999999996</v>
      </c>
      <c r="AC411" s="1">
        <f>'[1]RC-1(PY)'!AC411</f>
        <v>29.424299999999999</v>
      </c>
      <c r="AD411" s="1">
        <f>'[1]RC-1(PY)'!AD411</f>
        <v>20</v>
      </c>
      <c r="AE411" s="1">
        <f>'[1]RC-1(PY)'!AE411</f>
        <v>36.987499999999997</v>
      </c>
      <c r="AF411" s="1">
        <f>'[1]RC-1(PY)'!AF411</f>
        <v>4</v>
      </c>
      <c r="AG411" s="1">
        <f>'[1]RC-1(PY)'!AG411</f>
        <v>4</v>
      </c>
      <c r="AH411" s="1">
        <f>'[1]RC-1(PY)'!AH411</f>
        <v>4</v>
      </c>
      <c r="AI411" s="1">
        <f>'[1]RC-1(PY)'!AI411</f>
        <v>0</v>
      </c>
    </row>
    <row r="412" spans="1:35" x14ac:dyDescent="0.3">
      <c r="A412" s="1">
        <f>'[1]RC-1(PY)'!A412</f>
        <v>1</v>
      </c>
      <c r="B412" s="1">
        <f>'[1]RC-1(PY)'!B412</f>
        <v>2</v>
      </c>
      <c r="C412" s="1">
        <f>'[1]RC-1(PY)'!C412</f>
        <v>2024</v>
      </c>
      <c r="D412" s="1">
        <f>'[1]RC-1(PY)'!D412</f>
        <v>4</v>
      </c>
      <c r="E412" s="1">
        <f>'[1]RC-1(PY)'!E412</f>
        <v>340</v>
      </c>
      <c r="F412" s="1">
        <f>'[1]RC-1(PY)'!F412</f>
        <v>290</v>
      </c>
      <c r="G412" s="1">
        <f>'[1]RC-1(PY)'!G412</f>
        <v>24</v>
      </c>
      <c r="H412" s="1">
        <f>'[1]RC-1(PY)'!H412</f>
        <v>13</v>
      </c>
      <c r="I412" s="1">
        <f>'[1]RC-1(PY)'!I412</f>
        <v>3</v>
      </c>
      <c r="J412" s="1">
        <f>'[1]RC-1(PY)'!J412</f>
        <v>2</v>
      </c>
      <c r="K412" s="1">
        <f>'[1]RC-1(PY)'!K412</f>
        <v>3</v>
      </c>
      <c r="L412" s="1">
        <f>'[1]RC-1(PY)'!L412</f>
        <v>1</v>
      </c>
      <c r="M412" s="1">
        <f>'[1]RC-1(PY)'!M412</f>
        <v>1</v>
      </c>
      <c r="N412" s="1">
        <f>'[1]RC-1(PY)'!N412</f>
        <v>1</v>
      </c>
      <c r="O412" s="1">
        <f>'[1]RC-1(PY)'!O412</f>
        <v>5</v>
      </c>
      <c r="P412" s="1">
        <f>'[1]RC-1(PY)'!P412</f>
        <v>1</v>
      </c>
      <c r="Q412" s="1">
        <f>'[1]RC-1(PY)'!Q412</f>
        <v>1</v>
      </c>
      <c r="R412" s="1">
        <f>'[1]RC-1(PY)'!R412</f>
        <v>101</v>
      </c>
      <c r="S412" s="1">
        <f>'[1]RC-1(PY)'!S412</f>
        <v>3</v>
      </c>
      <c r="T412" s="1">
        <f>'[1]RC-1(PY)'!T412</f>
        <v>4</v>
      </c>
      <c r="U412" s="1">
        <f>'[1]RC-1(PY)'!U412</f>
        <v>0</v>
      </c>
      <c r="V412" s="1">
        <f>'[1]RC-1(PY)'!V412</f>
        <v>0</v>
      </c>
      <c r="W412" s="1">
        <f>'[1]RC-1(PY)'!W412</f>
        <v>1001</v>
      </c>
      <c r="X412" s="1">
        <f>'[1]RC-1(PY)'!X412</f>
        <v>8</v>
      </c>
      <c r="Y412" s="1">
        <f>'[1]RC-1(PY)'!Y412</f>
        <v>0</v>
      </c>
      <c r="Z412" s="1">
        <f>'[1]RC-1(PY)'!Z412</f>
        <v>0</v>
      </c>
      <c r="AA412" s="1">
        <f>'[1]RC-1(PY)'!AA412</f>
        <v>1724</v>
      </c>
      <c r="AB412" s="1">
        <f>'[1]RC-1(PY)'!AB412</f>
        <v>2259.1579999999999</v>
      </c>
      <c r="AC412" s="1">
        <f>'[1]RC-1(PY)'!AC412</f>
        <v>15.6008</v>
      </c>
      <c r="AD412" s="1">
        <f>'[1]RC-1(PY)'!AD412</f>
        <v>20</v>
      </c>
      <c r="AE412" s="1">
        <f>'[1]RC-1(PY)'!AE412</f>
        <v>19.425000000000001</v>
      </c>
      <c r="AF412" s="1">
        <f>'[1]RC-1(PY)'!AF412</f>
        <v>4</v>
      </c>
      <c r="AG412" s="1">
        <f>'[1]RC-1(PY)'!AG412</f>
        <v>4</v>
      </c>
      <c r="AH412" s="1">
        <f>'[1]RC-1(PY)'!AH412</f>
        <v>4</v>
      </c>
      <c r="AI412" s="1">
        <f>'[1]RC-1(PY)'!AI412</f>
        <v>0</v>
      </c>
    </row>
    <row r="413" spans="1:35" x14ac:dyDescent="0.3">
      <c r="A413" s="1">
        <f>'[1]RC-1(PY)'!A413</f>
        <v>1</v>
      </c>
      <c r="B413" s="1">
        <f>'[1]RC-1(PY)'!B413</f>
        <v>2</v>
      </c>
      <c r="C413" s="1">
        <f>'[1]RC-1(PY)'!C413</f>
        <v>2024</v>
      </c>
      <c r="D413" s="1">
        <f>'[1]RC-1(PY)'!D413</f>
        <v>4</v>
      </c>
      <c r="E413" s="1">
        <f>'[1]RC-1(PY)'!E413</f>
        <v>340</v>
      </c>
      <c r="F413" s="1">
        <f>'[1]RC-1(PY)'!F413</f>
        <v>290</v>
      </c>
      <c r="G413" s="1">
        <f>'[1]RC-1(PY)'!G413</f>
        <v>24</v>
      </c>
      <c r="H413" s="1">
        <f>'[1]RC-1(PY)'!H413</f>
        <v>14</v>
      </c>
      <c r="I413" s="1">
        <f>'[1]RC-1(PY)'!I413</f>
        <v>3</v>
      </c>
      <c r="J413" s="1">
        <f>'[1]RC-1(PY)'!J413</f>
        <v>2</v>
      </c>
      <c r="K413" s="1">
        <f>'[1]RC-1(PY)'!K413</f>
        <v>3</v>
      </c>
      <c r="L413" s="1">
        <f>'[1]RC-1(PY)'!L413</f>
        <v>1</v>
      </c>
      <c r="M413" s="1">
        <f>'[1]RC-1(PY)'!M413</f>
        <v>1</v>
      </c>
      <c r="N413" s="1">
        <f>'[1]RC-1(PY)'!N413</f>
        <v>1</v>
      </c>
      <c r="O413" s="1">
        <f>'[1]RC-1(PY)'!O413</f>
        <v>5</v>
      </c>
      <c r="P413" s="1">
        <f>'[1]RC-1(PY)'!P413</f>
        <v>1</v>
      </c>
      <c r="Q413" s="1">
        <f>'[1]RC-1(PY)'!Q413</f>
        <v>1</v>
      </c>
      <c r="R413" s="1">
        <f>'[1]RC-1(PY)'!R413</f>
        <v>101</v>
      </c>
      <c r="S413" s="1">
        <f>'[1]RC-1(PY)'!S413</f>
        <v>3</v>
      </c>
      <c r="T413" s="1">
        <f>'[1]RC-1(PY)'!T413</f>
        <v>4</v>
      </c>
      <c r="U413" s="1">
        <f>'[1]RC-1(PY)'!U413</f>
        <v>0</v>
      </c>
      <c r="V413" s="1">
        <f>'[1]RC-1(PY)'!V413</f>
        <v>0</v>
      </c>
      <c r="W413" s="1">
        <f>'[1]RC-1(PY)'!W413</f>
        <v>1001</v>
      </c>
      <c r="X413" s="1">
        <f>'[1]RC-1(PY)'!X413</f>
        <v>8</v>
      </c>
      <c r="Y413" s="1">
        <f>'[1]RC-1(PY)'!Y413</f>
        <v>0</v>
      </c>
      <c r="Z413" s="1">
        <f>'[1]RC-1(PY)'!Z413</f>
        <v>0</v>
      </c>
      <c r="AA413" s="1">
        <f>'[1]RC-1(PY)'!AA413</f>
        <v>526</v>
      </c>
      <c r="AB413" s="1">
        <f>'[1]RC-1(PY)'!AB413</f>
        <v>348.55180000000001</v>
      </c>
      <c r="AC413" s="1">
        <f>'[1]RC-1(PY)'!AC413</f>
        <v>6.1757999999999997</v>
      </c>
      <c r="AD413" s="1">
        <f>'[1]RC-1(PY)'!AD413</f>
        <v>20</v>
      </c>
      <c r="AE413" s="1">
        <f>'[1]RC-1(PY)'!AE413</f>
        <v>20.0624</v>
      </c>
      <c r="AF413" s="1">
        <f>'[1]RC-1(PY)'!AF413</f>
        <v>4</v>
      </c>
      <c r="AG413" s="1">
        <f>'[1]RC-1(PY)'!AG413</f>
        <v>4</v>
      </c>
      <c r="AH413" s="1">
        <f>'[1]RC-1(PY)'!AH413</f>
        <v>4</v>
      </c>
      <c r="AI413" s="1">
        <f>'[1]RC-1(PY)'!AI413</f>
        <v>0</v>
      </c>
    </row>
    <row r="414" spans="1:35" x14ac:dyDescent="0.3">
      <c r="A414" s="1">
        <f>'[1]RC-1(PY)'!A414</f>
        <v>1</v>
      </c>
      <c r="B414" s="1">
        <f>'[1]RC-1(PY)'!B414</f>
        <v>2</v>
      </c>
      <c r="C414" s="1">
        <f>'[1]RC-1(PY)'!C414</f>
        <v>2024</v>
      </c>
      <c r="D414" s="1">
        <f>'[1]RC-1(PY)'!D414</f>
        <v>4</v>
      </c>
      <c r="E414" s="1">
        <f>'[1]RC-1(PY)'!E414</f>
        <v>340</v>
      </c>
      <c r="F414" s="1">
        <f>'[1]RC-1(PY)'!F414</f>
        <v>290</v>
      </c>
      <c r="G414" s="1">
        <f>'[1]RC-1(PY)'!G414</f>
        <v>24</v>
      </c>
      <c r="H414" s="1">
        <f>'[1]RC-1(PY)'!H414</f>
        <v>15</v>
      </c>
      <c r="I414" s="1">
        <f>'[1]RC-1(PY)'!I414</f>
        <v>3</v>
      </c>
      <c r="J414" s="1">
        <f>'[1]RC-1(PY)'!J414</f>
        <v>2</v>
      </c>
      <c r="K414" s="1">
        <f>'[1]RC-1(PY)'!K414</f>
        <v>3</v>
      </c>
      <c r="L414" s="1">
        <f>'[1]RC-1(PY)'!L414</f>
        <v>1</v>
      </c>
      <c r="M414" s="1">
        <f>'[1]RC-1(PY)'!M414</f>
        <v>1</v>
      </c>
      <c r="N414" s="1">
        <f>'[1]RC-1(PY)'!N414</f>
        <v>4</v>
      </c>
      <c r="O414" s="1">
        <f>'[1]RC-1(PY)'!O414</f>
        <v>9</v>
      </c>
      <c r="P414" s="1">
        <f>'[1]RC-1(PY)'!P414</f>
        <v>0</v>
      </c>
      <c r="Q414" s="1">
        <f>'[1]RC-1(PY)'!Q414</f>
        <v>0</v>
      </c>
      <c r="R414" s="1">
        <f>'[1]RC-1(PY)'!R414</f>
        <v>101</v>
      </c>
      <c r="S414" s="1">
        <f>'[1]RC-1(PY)'!S414</f>
        <v>3</v>
      </c>
      <c r="T414" s="1">
        <f>'[1]RC-1(PY)'!T414</f>
        <v>4</v>
      </c>
      <c r="U414" s="1">
        <f>'[1]RC-1(PY)'!U414</f>
        <v>0</v>
      </c>
      <c r="V414" s="1">
        <f>'[1]RC-1(PY)'!V414</f>
        <v>0</v>
      </c>
      <c r="W414" s="1">
        <f>'[1]RC-1(PY)'!W414</f>
        <v>1001</v>
      </c>
      <c r="X414" s="1">
        <f>'[1]RC-1(PY)'!X414</f>
        <v>8</v>
      </c>
      <c r="Y414" s="1">
        <f>'[1]RC-1(PY)'!Y414</f>
        <v>0</v>
      </c>
      <c r="Z414" s="1">
        <f>'[1]RC-1(PY)'!Z414</f>
        <v>0</v>
      </c>
      <c r="AA414" s="1">
        <f>'[1]RC-1(PY)'!AA414</f>
        <v>1837</v>
      </c>
      <c r="AB414" s="1">
        <f>'[1]RC-1(PY)'!AB414</f>
        <v>869</v>
      </c>
      <c r="AC414" s="1">
        <f>'[1]RC-1(PY)'!AC414</f>
        <v>9.3280999999999992</v>
      </c>
      <c r="AD414" s="1">
        <f>'[1]RC-1(PY)'!AD414</f>
        <v>20</v>
      </c>
      <c r="AE414" s="1">
        <f>'[1]RC-1(PY)'!AE414</f>
        <v>9.3280999999999992</v>
      </c>
      <c r="AF414" s="1">
        <f>'[1]RC-1(PY)'!AF414</f>
        <v>4</v>
      </c>
      <c r="AG414" s="1">
        <f>'[1]RC-1(PY)'!AG414</f>
        <v>4</v>
      </c>
      <c r="AH414" s="1">
        <f>'[1]RC-1(PY)'!AH414</f>
        <v>4</v>
      </c>
      <c r="AI414" s="1">
        <f>'[1]RC-1(PY)'!AI414</f>
        <v>0</v>
      </c>
    </row>
    <row r="415" spans="1:35" x14ac:dyDescent="0.3">
      <c r="A415" s="1">
        <f>'[1]RC-1(PY)'!A415</f>
        <v>1</v>
      </c>
      <c r="B415" s="1">
        <f>'[1]RC-1(PY)'!B415</f>
        <v>2</v>
      </c>
      <c r="C415" s="1">
        <f>'[1]RC-1(PY)'!C415</f>
        <v>2024</v>
      </c>
      <c r="D415" s="1">
        <f>'[1]RC-1(PY)'!D415</f>
        <v>4</v>
      </c>
      <c r="E415" s="1">
        <f>'[1]RC-1(PY)'!E415</f>
        <v>340</v>
      </c>
      <c r="F415" s="1">
        <f>'[1]RC-1(PY)'!F415</f>
        <v>290</v>
      </c>
      <c r="G415" s="1">
        <f>'[1]RC-1(PY)'!G415</f>
        <v>24</v>
      </c>
      <c r="H415" s="1">
        <f>'[1]RC-1(PY)'!H415</f>
        <v>16</v>
      </c>
      <c r="I415" s="1">
        <f>'[1]RC-1(PY)'!I415</f>
        <v>3</v>
      </c>
      <c r="J415" s="1">
        <f>'[1]RC-1(PY)'!J415</f>
        <v>2</v>
      </c>
      <c r="K415" s="1">
        <f>'[1]RC-1(PY)'!K415</f>
        <v>3</v>
      </c>
      <c r="L415" s="1">
        <f>'[1]RC-1(PY)'!L415</f>
        <v>2</v>
      </c>
      <c r="M415" s="1">
        <f>'[1]RC-1(PY)'!M415</f>
        <v>1</v>
      </c>
      <c r="N415" s="1">
        <f>'[1]RC-1(PY)'!N415</f>
        <v>2</v>
      </c>
      <c r="O415" s="1">
        <f>'[1]RC-1(PY)'!O415</f>
        <v>5</v>
      </c>
      <c r="P415" s="1">
        <f>'[1]RC-1(PY)'!P415</f>
        <v>1</v>
      </c>
      <c r="Q415" s="1">
        <f>'[1]RC-1(PY)'!Q415</f>
        <v>1</v>
      </c>
      <c r="R415" s="1">
        <f>'[1]RC-1(PY)'!R415</f>
        <v>101</v>
      </c>
      <c r="S415" s="1">
        <f>'[1]RC-1(PY)'!S415</f>
        <v>3</v>
      </c>
      <c r="T415" s="1">
        <f>'[1]RC-1(PY)'!T415</f>
        <v>4</v>
      </c>
      <c r="U415" s="1">
        <f>'[1]RC-1(PY)'!U415</f>
        <v>0</v>
      </c>
      <c r="V415" s="1">
        <f>'[1]RC-1(PY)'!V415</f>
        <v>0</v>
      </c>
      <c r="W415" s="1">
        <f>'[1]RC-1(PY)'!W415</f>
        <v>1001</v>
      </c>
      <c r="X415" s="1">
        <f>'[1]RC-1(PY)'!X415</f>
        <v>8</v>
      </c>
      <c r="Y415" s="1">
        <f>'[1]RC-1(PY)'!Y415</f>
        <v>0</v>
      </c>
      <c r="Z415" s="1">
        <f>'[1]RC-1(PY)'!Z415</f>
        <v>0</v>
      </c>
      <c r="AA415" s="1">
        <f>'[1]RC-1(PY)'!AA415</f>
        <v>1563</v>
      </c>
      <c r="AB415" s="1">
        <f>'[1]RC-1(PY)'!AB415</f>
        <v>648</v>
      </c>
      <c r="AC415" s="1">
        <f>'[1]RC-1(PY)'!AC415</f>
        <v>3.3489</v>
      </c>
      <c r="AD415" s="1">
        <f>'[1]RC-1(PY)'!AD415</f>
        <v>20</v>
      </c>
      <c r="AE415" s="1">
        <f>'[1]RC-1(PY)'!AE415</f>
        <v>4.1177999999999999</v>
      </c>
      <c r="AF415" s="1">
        <f>'[1]RC-1(PY)'!AF415</f>
        <v>4</v>
      </c>
      <c r="AG415" s="1">
        <f>'[1]RC-1(PY)'!AG415</f>
        <v>4</v>
      </c>
      <c r="AH415" s="1">
        <f>'[1]RC-1(PY)'!AH415</f>
        <v>4</v>
      </c>
      <c r="AI415" s="1">
        <f>'[1]RC-1(PY)'!AI415</f>
        <v>0</v>
      </c>
    </row>
    <row r="416" spans="1:35" x14ac:dyDescent="0.3">
      <c r="A416" s="1">
        <f>'[1]RC-1(PY)'!A416</f>
        <v>1</v>
      </c>
      <c r="B416" s="1">
        <f>'[1]RC-1(PY)'!B416</f>
        <v>2</v>
      </c>
      <c r="C416" s="1">
        <f>'[1]RC-1(PY)'!C416</f>
        <v>2024</v>
      </c>
      <c r="D416" s="1">
        <f>'[1]RC-1(PY)'!D416</f>
        <v>4</v>
      </c>
      <c r="E416" s="1">
        <f>'[1]RC-1(PY)'!E416</f>
        <v>340</v>
      </c>
      <c r="F416" s="1">
        <f>'[1]RC-1(PY)'!F416</f>
        <v>290</v>
      </c>
      <c r="G416" s="1">
        <f>'[1]RC-1(PY)'!G416</f>
        <v>24</v>
      </c>
      <c r="H416" s="1">
        <f>'[1]RC-1(PY)'!H416</f>
        <v>17</v>
      </c>
      <c r="I416" s="1">
        <f>'[1]RC-1(PY)'!I416</f>
        <v>3</v>
      </c>
      <c r="J416" s="1">
        <f>'[1]RC-1(PY)'!J416</f>
        <v>2</v>
      </c>
      <c r="K416" s="1">
        <f>'[1]RC-1(PY)'!K416</f>
        <v>3</v>
      </c>
      <c r="L416" s="1">
        <f>'[1]RC-1(PY)'!L416</f>
        <v>1</v>
      </c>
      <c r="M416" s="1">
        <f>'[1]RC-1(PY)'!M416</f>
        <v>1</v>
      </c>
      <c r="N416" s="1">
        <f>'[1]RC-1(PY)'!N416</f>
        <v>1</v>
      </c>
      <c r="O416" s="1">
        <f>'[1]RC-1(PY)'!O416</f>
        <v>5</v>
      </c>
      <c r="P416" s="1">
        <f>'[1]RC-1(PY)'!P416</f>
        <v>1</v>
      </c>
      <c r="Q416" s="1">
        <f>'[1]RC-1(PY)'!Q416</f>
        <v>1</v>
      </c>
      <c r="R416" s="1">
        <f>'[1]RC-1(PY)'!R416</f>
        <v>101</v>
      </c>
      <c r="S416" s="1">
        <f>'[1]RC-1(PY)'!S416</f>
        <v>2</v>
      </c>
      <c r="T416" s="1">
        <f>'[1]RC-1(PY)'!T416</f>
        <v>4</v>
      </c>
      <c r="U416" s="1">
        <f>'[1]RC-1(PY)'!U416</f>
        <v>1</v>
      </c>
      <c r="V416" s="1">
        <f>'[1]RC-1(PY)'!V416</f>
        <v>1</v>
      </c>
      <c r="W416" s="1">
        <f>'[1]RC-1(PY)'!W416</f>
        <v>1001</v>
      </c>
      <c r="X416" s="1">
        <f>'[1]RC-1(PY)'!X416</f>
        <v>0</v>
      </c>
      <c r="Y416" s="1">
        <f>'[1]RC-1(PY)'!Y416</f>
        <v>0</v>
      </c>
      <c r="Z416" s="1">
        <f>'[1]RC-1(PY)'!Z416</f>
        <v>0</v>
      </c>
      <c r="AA416" s="1">
        <f>'[1]RC-1(PY)'!AA416</f>
        <v>438</v>
      </c>
      <c r="AB416" s="1">
        <f>'[1]RC-1(PY)'!AB416</f>
        <v>554</v>
      </c>
      <c r="AC416" s="1">
        <f>'[1]RC-1(PY)'!AC416</f>
        <v>23.242000000000001</v>
      </c>
      <c r="AD416" s="1">
        <f>'[1]RC-1(PY)'!AD416</f>
        <v>20</v>
      </c>
      <c r="AE416" s="1">
        <f>'[1]RC-1(PY)'!AE416</f>
        <v>26.4343</v>
      </c>
      <c r="AF416" s="1">
        <f>'[1]RC-1(PY)'!AF416</f>
        <v>4</v>
      </c>
      <c r="AG416" s="1">
        <f>'[1]RC-1(PY)'!AG416</f>
        <v>4</v>
      </c>
      <c r="AH416" s="1">
        <f>'[1]RC-1(PY)'!AH416</f>
        <v>4</v>
      </c>
      <c r="AI416" s="1">
        <f>'[1]RC-1(PY)'!AI416</f>
        <v>0</v>
      </c>
    </row>
    <row r="417" spans="1:35" x14ac:dyDescent="0.3">
      <c r="A417" s="1">
        <f>'[1]RC-1(PY)'!A417</f>
        <v>1</v>
      </c>
      <c r="B417" s="1">
        <f>'[1]RC-1(PY)'!B417</f>
        <v>2</v>
      </c>
      <c r="C417" s="1">
        <f>'[1]RC-1(PY)'!C417</f>
        <v>2024</v>
      </c>
      <c r="D417" s="1">
        <f>'[1]RC-1(PY)'!D417</f>
        <v>4</v>
      </c>
      <c r="E417" s="1">
        <f>'[1]RC-1(PY)'!E417</f>
        <v>340</v>
      </c>
      <c r="F417" s="1">
        <f>'[1]RC-1(PY)'!F417</f>
        <v>290</v>
      </c>
      <c r="G417" s="1">
        <f>'[1]RC-1(PY)'!G417</f>
        <v>24</v>
      </c>
      <c r="H417" s="1">
        <f>'[1]RC-1(PY)'!H417</f>
        <v>18</v>
      </c>
      <c r="I417" s="1">
        <f>'[1]RC-1(PY)'!I417</f>
        <v>3</v>
      </c>
      <c r="J417" s="1">
        <f>'[1]RC-1(PY)'!J417</f>
        <v>2</v>
      </c>
      <c r="K417" s="1">
        <f>'[1]RC-1(PY)'!K417</f>
        <v>3</v>
      </c>
      <c r="L417" s="1">
        <f>'[1]RC-1(PY)'!L417</f>
        <v>3</v>
      </c>
      <c r="M417" s="1">
        <f>'[1]RC-1(PY)'!M417</f>
        <v>1</v>
      </c>
      <c r="N417" s="1">
        <f>'[1]RC-1(PY)'!N417</f>
        <v>1</v>
      </c>
      <c r="O417" s="1">
        <f>'[1]RC-1(PY)'!O417</f>
        <v>5</v>
      </c>
      <c r="P417" s="1">
        <f>'[1]RC-1(PY)'!P417</f>
        <v>0</v>
      </c>
      <c r="Q417" s="1">
        <f>'[1]RC-1(PY)'!Q417</f>
        <v>0</v>
      </c>
      <c r="R417" s="1">
        <f>'[1]RC-1(PY)'!R417</f>
        <v>101</v>
      </c>
      <c r="S417" s="1">
        <f>'[1]RC-1(PY)'!S417</f>
        <v>3</v>
      </c>
      <c r="T417" s="1">
        <f>'[1]RC-1(PY)'!T417</f>
        <v>4</v>
      </c>
      <c r="U417" s="1">
        <f>'[1]RC-1(PY)'!U417</f>
        <v>0</v>
      </c>
      <c r="V417" s="1">
        <f>'[1]RC-1(PY)'!V417</f>
        <v>0</v>
      </c>
      <c r="W417" s="1">
        <f>'[1]RC-1(PY)'!W417</f>
        <v>1001</v>
      </c>
      <c r="X417" s="1">
        <f>'[1]RC-1(PY)'!X417</f>
        <v>8</v>
      </c>
      <c r="Y417" s="1">
        <f>'[1]RC-1(PY)'!Y417</f>
        <v>0</v>
      </c>
      <c r="Z417" s="1">
        <f>'[1]RC-1(PY)'!Z417</f>
        <v>0</v>
      </c>
      <c r="AA417" s="1">
        <f>'[1]RC-1(PY)'!AA417</f>
        <v>215</v>
      </c>
      <c r="AB417" s="1">
        <f>'[1]RC-1(PY)'!AB417</f>
        <v>131.16409999999999</v>
      </c>
      <c r="AC417" s="1">
        <f>'[1]RC-1(PY)'!AC417</f>
        <v>11.7369</v>
      </c>
      <c r="AD417" s="1">
        <f>'[1]RC-1(PY)'!AD417</f>
        <v>20</v>
      </c>
      <c r="AE417" s="1">
        <f>'[1]RC-1(PY)'!AE417</f>
        <v>13.042400000000001</v>
      </c>
      <c r="AF417" s="1">
        <f>'[1]RC-1(PY)'!AF417</f>
        <v>4</v>
      </c>
      <c r="AG417" s="1">
        <f>'[1]RC-1(PY)'!AG417</f>
        <v>4</v>
      </c>
      <c r="AH417" s="1">
        <f>'[1]RC-1(PY)'!AH417</f>
        <v>4</v>
      </c>
      <c r="AI417" s="1">
        <f>'[1]RC-1(PY)'!AI417</f>
        <v>0</v>
      </c>
    </row>
    <row r="418" spans="1:35" x14ac:dyDescent="0.3">
      <c r="A418" s="1">
        <f>'[1]RC-1(PY)'!A418</f>
        <v>1</v>
      </c>
      <c r="B418" s="1">
        <f>'[1]RC-1(PY)'!B418</f>
        <v>2</v>
      </c>
      <c r="C418" s="1">
        <f>'[1]RC-1(PY)'!C418</f>
        <v>2024</v>
      </c>
      <c r="D418" s="1">
        <f>'[1]RC-1(PY)'!D418</f>
        <v>4</v>
      </c>
      <c r="E418" s="1">
        <f>'[1]RC-1(PY)'!E418</f>
        <v>340</v>
      </c>
      <c r="F418" s="1">
        <f>'[1]RC-1(PY)'!F418</f>
        <v>290</v>
      </c>
      <c r="G418" s="1">
        <f>'[1]RC-1(PY)'!G418</f>
        <v>24</v>
      </c>
      <c r="H418" s="1">
        <f>'[1]RC-1(PY)'!H418</f>
        <v>2</v>
      </c>
      <c r="I418" s="1">
        <f>'[1]RC-1(PY)'!I418</f>
        <v>3</v>
      </c>
      <c r="J418" s="1">
        <f>'[1]RC-1(PY)'!J418</f>
        <v>3</v>
      </c>
      <c r="K418" s="1">
        <f>'[1]RC-1(PY)'!K418</f>
        <v>3</v>
      </c>
      <c r="L418" s="1">
        <f>'[1]RC-1(PY)'!L418</f>
        <v>2</v>
      </c>
      <c r="M418" s="1">
        <f>'[1]RC-1(PY)'!M418</f>
        <v>1</v>
      </c>
      <c r="N418" s="1">
        <f>'[1]RC-1(PY)'!N418</f>
        <v>4</v>
      </c>
      <c r="O418" s="1">
        <f>'[1]RC-1(PY)'!O418</f>
        <v>9</v>
      </c>
      <c r="P418" s="1">
        <f>'[1]RC-1(PY)'!P418</f>
        <v>1</v>
      </c>
      <c r="Q418" s="1">
        <f>'[1]RC-1(PY)'!Q418</f>
        <v>0</v>
      </c>
      <c r="R418" s="1">
        <f>'[1]RC-1(PY)'!R418</f>
        <v>101</v>
      </c>
      <c r="S418" s="1">
        <f>'[1]RC-1(PY)'!S418</f>
        <v>3</v>
      </c>
      <c r="T418" s="1">
        <f>'[1]RC-1(PY)'!T418</f>
        <v>4</v>
      </c>
      <c r="U418" s="1">
        <f>'[1]RC-1(PY)'!U418</f>
        <v>0</v>
      </c>
      <c r="V418" s="1">
        <f>'[1]RC-1(PY)'!V418</f>
        <v>0</v>
      </c>
      <c r="W418" s="1">
        <f>'[1]RC-1(PY)'!W418</f>
        <v>1001</v>
      </c>
      <c r="X418" s="1">
        <f>'[1]RC-1(PY)'!X418</f>
        <v>8</v>
      </c>
      <c r="Y418" s="1">
        <f>'[1]RC-1(PY)'!Y418</f>
        <v>0</v>
      </c>
      <c r="Z418" s="1">
        <f>'[1]RC-1(PY)'!Z418</f>
        <v>0</v>
      </c>
      <c r="AA418" s="1">
        <f>'[1]RC-1(PY)'!AA418</f>
        <v>1202</v>
      </c>
      <c r="AB418" s="1">
        <f>'[1]RC-1(PY)'!AB418</f>
        <v>2048.5059999999999</v>
      </c>
      <c r="AC418" s="1">
        <f>'[1]RC-1(PY)'!AC418</f>
        <v>40.44</v>
      </c>
      <c r="AD418" s="1">
        <f>'[1]RC-1(PY)'!AD418</f>
        <v>20</v>
      </c>
      <c r="AE418" s="1">
        <f>'[1]RC-1(PY)'!AE418</f>
        <v>40.44</v>
      </c>
      <c r="AF418" s="1">
        <f>'[1]RC-1(PY)'!AF418</f>
        <v>4</v>
      </c>
      <c r="AG418" s="1">
        <f>'[1]RC-1(PY)'!AG418</f>
        <v>4</v>
      </c>
      <c r="AH418" s="1">
        <f>'[1]RC-1(PY)'!AH418</f>
        <v>4</v>
      </c>
      <c r="AI418" s="1">
        <f>'[1]RC-1(PY)'!AI418</f>
        <v>0</v>
      </c>
    </row>
    <row r="419" spans="1:35" x14ac:dyDescent="0.3">
      <c r="A419" s="1">
        <f>'[1]RC-1(PY)'!A419</f>
        <v>1</v>
      </c>
      <c r="B419" s="1">
        <f>'[1]RC-1(PY)'!B419</f>
        <v>2</v>
      </c>
      <c r="C419" s="1">
        <f>'[1]RC-1(PY)'!C419</f>
        <v>2024</v>
      </c>
      <c r="D419" s="1">
        <f>'[1]RC-1(PY)'!D419</f>
        <v>4</v>
      </c>
      <c r="E419" s="1">
        <f>'[1]RC-1(PY)'!E419</f>
        <v>340</v>
      </c>
      <c r="F419" s="1">
        <f>'[1]RC-1(PY)'!F419</f>
        <v>290</v>
      </c>
      <c r="G419" s="1">
        <f>'[1]RC-1(PY)'!G419</f>
        <v>24</v>
      </c>
      <c r="H419" s="1">
        <f>'[1]RC-1(PY)'!H419</f>
        <v>18</v>
      </c>
      <c r="I419" s="1">
        <f>'[1]RC-1(PY)'!I419</f>
        <v>3</v>
      </c>
      <c r="J419" s="1">
        <f>'[1]RC-1(PY)'!J419</f>
        <v>1</v>
      </c>
      <c r="K419" s="1">
        <f>'[1]RC-1(PY)'!K419</f>
        <v>3</v>
      </c>
      <c r="L419" s="1">
        <f>'[1]RC-1(PY)'!L419</f>
        <v>2</v>
      </c>
      <c r="M419" s="1">
        <f>'[1]RC-1(PY)'!M419</f>
        <v>1</v>
      </c>
      <c r="N419" s="1">
        <f>'[1]RC-1(PY)'!N419</f>
        <v>1</v>
      </c>
      <c r="O419" s="1">
        <f>'[1]RC-1(PY)'!O419</f>
        <v>5</v>
      </c>
      <c r="P419" s="1">
        <f>'[1]RC-1(PY)'!P419</f>
        <v>0</v>
      </c>
      <c r="Q419" s="1">
        <f>'[1]RC-1(PY)'!Q419</f>
        <v>0</v>
      </c>
      <c r="R419" s="1">
        <f>'[1]RC-1(PY)'!R419</f>
        <v>101</v>
      </c>
      <c r="S419" s="1">
        <f>'[1]RC-1(PY)'!S419</f>
        <v>3</v>
      </c>
      <c r="T419" s="1">
        <f>'[1]RC-1(PY)'!T419</f>
        <v>4</v>
      </c>
      <c r="U419" s="1">
        <f>'[1]RC-1(PY)'!U419</f>
        <v>0</v>
      </c>
      <c r="V419" s="1">
        <f>'[1]RC-1(PY)'!V419</f>
        <v>0</v>
      </c>
      <c r="W419" s="1">
        <f>'[1]RC-1(PY)'!W419</f>
        <v>1001</v>
      </c>
      <c r="X419" s="1">
        <f>'[1]RC-1(PY)'!X419</f>
        <v>8</v>
      </c>
      <c r="Y419" s="1">
        <f>'[1]RC-1(PY)'!Y419</f>
        <v>0</v>
      </c>
      <c r="Z419" s="1">
        <f>'[1]RC-1(PY)'!Z419</f>
        <v>0</v>
      </c>
      <c r="AA419" s="1">
        <f>'[1]RC-1(PY)'!AA419</f>
        <v>517</v>
      </c>
      <c r="AB419" s="1">
        <f>'[1]RC-1(PY)'!AB419</f>
        <v>435.69499999999999</v>
      </c>
      <c r="AC419" s="1">
        <f>'[1]RC-1(PY)'!AC419</f>
        <v>10.4377</v>
      </c>
      <c r="AD419" s="1">
        <f>'[1]RC-1(PY)'!AD419</f>
        <v>20</v>
      </c>
      <c r="AE419" s="1">
        <f>'[1]RC-1(PY)'!AE419</f>
        <v>12.591699999999999</v>
      </c>
      <c r="AF419" s="1">
        <f>'[1]RC-1(PY)'!AF419</f>
        <v>4</v>
      </c>
      <c r="AG419" s="1">
        <f>'[1]RC-1(PY)'!AG419</f>
        <v>4</v>
      </c>
      <c r="AH419" s="1">
        <f>'[1]RC-1(PY)'!AH419</f>
        <v>4</v>
      </c>
      <c r="AI419" s="1">
        <f>'[1]RC-1(PY)'!AI419</f>
        <v>0</v>
      </c>
    </row>
    <row r="420" spans="1:35" x14ac:dyDescent="0.3">
      <c r="A420" s="1">
        <f>'[1]RC-1(PY)'!A420</f>
        <v>1</v>
      </c>
      <c r="B420" s="1">
        <f>'[1]RC-1(PY)'!B420</f>
        <v>2</v>
      </c>
      <c r="C420" s="1">
        <f>'[1]RC-1(PY)'!C420</f>
        <v>2024</v>
      </c>
      <c r="D420" s="1">
        <f>'[1]RC-1(PY)'!D420</f>
        <v>4</v>
      </c>
      <c r="E420" s="1">
        <f>'[1]RC-1(PY)'!E420</f>
        <v>340</v>
      </c>
      <c r="F420" s="1">
        <f>'[1]RC-1(PY)'!F420</f>
        <v>290</v>
      </c>
      <c r="G420" s="1">
        <f>'[1]RC-1(PY)'!G420</f>
        <v>24</v>
      </c>
      <c r="H420" s="1">
        <f>'[1]RC-1(PY)'!H420</f>
        <v>1</v>
      </c>
      <c r="I420" s="1">
        <f>'[1]RC-1(PY)'!I420</f>
        <v>4</v>
      </c>
      <c r="J420" s="1">
        <f>'[1]RC-1(PY)'!J420</f>
        <v>1</v>
      </c>
      <c r="K420" s="1">
        <f>'[1]RC-1(PY)'!K420</f>
        <v>3</v>
      </c>
      <c r="L420" s="1">
        <f>'[1]RC-1(PY)'!L420</f>
        <v>1</v>
      </c>
      <c r="M420" s="1">
        <f>'[1]RC-1(PY)'!M420</f>
        <v>1</v>
      </c>
      <c r="N420" s="1">
        <f>'[1]RC-1(PY)'!N420</f>
        <v>1</v>
      </c>
      <c r="O420" s="1">
        <f>'[1]RC-1(PY)'!O420</f>
        <v>5</v>
      </c>
      <c r="P420" s="1">
        <f>'[1]RC-1(PY)'!P420</f>
        <v>0</v>
      </c>
      <c r="Q420" s="1">
        <f>'[1]RC-1(PY)'!Q420</f>
        <v>0</v>
      </c>
      <c r="R420" s="1">
        <f>'[1]RC-1(PY)'!R420</f>
        <v>101</v>
      </c>
      <c r="S420" s="1">
        <f>'[1]RC-1(PY)'!S420</f>
        <v>3</v>
      </c>
      <c r="T420" s="1">
        <f>'[1]RC-1(PY)'!T420</f>
        <v>4</v>
      </c>
      <c r="U420" s="1">
        <f>'[1]RC-1(PY)'!U420</f>
        <v>0</v>
      </c>
      <c r="V420" s="1">
        <f>'[1]RC-1(PY)'!V420</f>
        <v>0</v>
      </c>
      <c r="W420" s="1">
        <f>'[1]RC-1(PY)'!W420</f>
        <v>1001</v>
      </c>
      <c r="X420" s="1">
        <f>'[1]RC-1(PY)'!X420</f>
        <v>8</v>
      </c>
      <c r="Y420" s="1">
        <f>'[1]RC-1(PY)'!Y420</f>
        <v>0</v>
      </c>
      <c r="Z420" s="1">
        <f>'[1]RC-1(PY)'!Z420</f>
        <v>0</v>
      </c>
      <c r="AA420" s="1">
        <f>'[1]RC-1(PY)'!AA420</f>
        <v>760</v>
      </c>
      <c r="AB420" s="1">
        <f>'[1]RC-1(PY)'!AB420</f>
        <v>33.729999999999997</v>
      </c>
      <c r="AC420" s="1">
        <f>'[1]RC-1(PY)'!AC420</f>
        <v>17.989999999999998</v>
      </c>
      <c r="AD420" s="1">
        <f>'[1]RC-1(PY)'!AD420</f>
        <v>20</v>
      </c>
      <c r="AE420" s="1">
        <f>'[1]RC-1(PY)'!AE420</f>
        <v>33.69</v>
      </c>
      <c r="AF420" s="1">
        <f>'[1]RC-1(PY)'!AF420</f>
        <v>4</v>
      </c>
      <c r="AG420" s="1">
        <f>'[1]RC-1(PY)'!AG420</f>
        <v>4</v>
      </c>
      <c r="AH420" s="1">
        <f>'[1]RC-1(PY)'!AH420</f>
        <v>4</v>
      </c>
      <c r="AI420" s="1">
        <f>'[1]RC-1(PY)'!AI420</f>
        <v>0</v>
      </c>
    </row>
    <row r="421" spans="1:35" x14ac:dyDescent="0.3">
      <c r="A421" s="1">
        <f>'[1]RC-1(PY)'!A421</f>
        <v>1</v>
      </c>
      <c r="B421" s="1">
        <f>'[1]RC-1(PY)'!B421</f>
        <v>2</v>
      </c>
      <c r="C421" s="1">
        <f>'[1]RC-1(PY)'!C421</f>
        <v>2024</v>
      </c>
      <c r="D421" s="1">
        <f>'[1]RC-1(PY)'!D421</f>
        <v>4</v>
      </c>
      <c r="E421" s="1">
        <f>'[1]RC-1(PY)'!E421</f>
        <v>340</v>
      </c>
      <c r="F421" s="1">
        <f>'[1]RC-1(PY)'!F421</f>
        <v>290</v>
      </c>
      <c r="G421" s="1">
        <f>'[1]RC-1(PY)'!G421</f>
        <v>24</v>
      </c>
      <c r="H421" s="1">
        <f>'[1]RC-1(PY)'!H421</f>
        <v>2</v>
      </c>
      <c r="I421" s="1">
        <f>'[1]RC-1(PY)'!I421</f>
        <v>4</v>
      </c>
      <c r="J421" s="1">
        <f>'[1]RC-1(PY)'!J421</f>
        <v>1</v>
      </c>
      <c r="K421" s="1">
        <f>'[1]RC-1(PY)'!K421</f>
        <v>3</v>
      </c>
      <c r="L421" s="1">
        <f>'[1]RC-1(PY)'!L421</f>
        <v>4</v>
      </c>
      <c r="M421" s="1">
        <f>'[1]RC-1(PY)'!M421</f>
        <v>1</v>
      </c>
      <c r="N421" s="1">
        <f>'[1]RC-1(PY)'!N421</f>
        <v>4</v>
      </c>
      <c r="O421" s="1">
        <f>'[1]RC-1(PY)'!O421</f>
        <v>9</v>
      </c>
      <c r="P421" s="1">
        <f>'[1]RC-1(PY)'!P421</f>
        <v>0</v>
      </c>
      <c r="Q421" s="1">
        <f>'[1]RC-1(PY)'!Q421</f>
        <v>0</v>
      </c>
      <c r="R421" s="1">
        <f>'[1]RC-1(PY)'!R421</f>
        <v>101</v>
      </c>
      <c r="S421" s="1">
        <f>'[1]RC-1(PY)'!S421</f>
        <v>3</v>
      </c>
      <c r="T421" s="1">
        <f>'[1]RC-1(PY)'!T421</f>
        <v>4</v>
      </c>
      <c r="U421" s="1">
        <f>'[1]RC-1(PY)'!U421</f>
        <v>0</v>
      </c>
      <c r="V421" s="1">
        <f>'[1]RC-1(PY)'!V421</f>
        <v>0</v>
      </c>
      <c r="W421" s="1">
        <f>'[1]RC-1(PY)'!W421</f>
        <v>1001</v>
      </c>
      <c r="X421" s="1">
        <f>'[1]RC-1(PY)'!X421</f>
        <v>8</v>
      </c>
      <c r="Y421" s="1">
        <f>'[1]RC-1(PY)'!Y421</f>
        <v>0</v>
      </c>
      <c r="Z421" s="1">
        <f>'[1]RC-1(PY)'!Z421</f>
        <v>0</v>
      </c>
      <c r="AA421" s="1">
        <f>'[1]RC-1(PY)'!AA421</f>
        <v>261</v>
      </c>
      <c r="AB421" s="1">
        <f>'[1]RC-1(PY)'!AB421</f>
        <v>347.1053</v>
      </c>
      <c r="AC421" s="1">
        <f>'[1]RC-1(PY)'!AC421</f>
        <v>20.2</v>
      </c>
      <c r="AD421" s="1">
        <f>'[1]RC-1(PY)'!AD421</f>
        <v>20</v>
      </c>
      <c r="AE421" s="1">
        <f>'[1]RC-1(PY)'!AE421</f>
        <v>20.2</v>
      </c>
      <c r="AF421" s="1">
        <f>'[1]RC-1(PY)'!AF421</f>
        <v>4</v>
      </c>
      <c r="AG421" s="1">
        <f>'[1]RC-1(PY)'!AG421</f>
        <v>4</v>
      </c>
      <c r="AH421" s="1">
        <f>'[1]RC-1(PY)'!AH421</f>
        <v>4</v>
      </c>
      <c r="AI421" s="1">
        <f>'[1]RC-1(PY)'!AI421</f>
        <v>0</v>
      </c>
    </row>
    <row r="422" spans="1:35" x14ac:dyDescent="0.3">
      <c r="A422" s="1">
        <f>'[1]RC-1(PY)'!A422</f>
        <v>1</v>
      </c>
      <c r="B422" s="1">
        <f>'[1]RC-1(PY)'!B422</f>
        <v>2</v>
      </c>
      <c r="C422" s="1">
        <f>'[1]RC-1(PY)'!C422</f>
        <v>2024</v>
      </c>
      <c r="D422" s="1">
        <f>'[1]RC-1(PY)'!D422</f>
        <v>4</v>
      </c>
      <c r="E422" s="1">
        <f>'[1]RC-1(PY)'!E422</f>
        <v>340</v>
      </c>
      <c r="F422" s="1">
        <f>'[1]RC-1(PY)'!F422</f>
        <v>290</v>
      </c>
      <c r="G422" s="1">
        <f>'[1]RC-1(PY)'!G422</f>
        <v>24</v>
      </c>
      <c r="H422" s="1">
        <f>'[1]RC-1(PY)'!H422</f>
        <v>3</v>
      </c>
      <c r="I422" s="1">
        <f>'[1]RC-1(PY)'!I422</f>
        <v>4</v>
      </c>
      <c r="J422" s="1">
        <f>'[1]RC-1(PY)'!J422</f>
        <v>1</v>
      </c>
      <c r="K422" s="1">
        <f>'[1]RC-1(PY)'!K422</f>
        <v>3</v>
      </c>
      <c r="L422" s="1">
        <f>'[1]RC-1(PY)'!L422</f>
        <v>1</v>
      </c>
      <c r="M422" s="1">
        <f>'[1]RC-1(PY)'!M422</f>
        <v>1</v>
      </c>
      <c r="N422" s="1">
        <f>'[1]RC-1(PY)'!N422</f>
        <v>4</v>
      </c>
      <c r="O422" s="1">
        <f>'[1]RC-1(PY)'!O422</f>
        <v>9</v>
      </c>
      <c r="P422" s="1">
        <f>'[1]RC-1(PY)'!P422</f>
        <v>0</v>
      </c>
      <c r="Q422" s="1">
        <f>'[1]RC-1(PY)'!Q422</f>
        <v>0</v>
      </c>
      <c r="R422" s="1">
        <f>'[1]RC-1(PY)'!R422</f>
        <v>101</v>
      </c>
      <c r="S422" s="1">
        <f>'[1]RC-1(PY)'!S422</f>
        <v>3</v>
      </c>
      <c r="T422" s="1">
        <f>'[1]RC-1(PY)'!T422</f>
        <v>4</v>
      </c>
      <c r="U422" s="1">
        <f>'[1]RC-1(PY)'!U422</f>
        <v>0</v>
      </c>
      <c r="V422" s="1">
        <f>'[1]RC-1(PY)'!V422</f>
        <v>0</v>
      </c>
      <c r="W422" s="1">
        <f>'[1]RC-1(PY)'!W422</f>
        <v>1001</v>
      </c>
      <c r="X422" s="1">
        <f>'[1]RC-1(PY)'!X422</f>
        <v>8</v>
      </c>
      <c r="Y422" s="1">
        <f>'[1]RC-1(PY)'!Y422</f>
        <v>0</v>
      </c>
      <c r="Z422" s="1">
        <f>'[1]RC-1(PY)'!Z422</f>
        <v>0</v>
      </c>
      <c r="AA422" s="1">
        <f>'[1]RC-1(PY)'!AA422</f>
        <v>166</v>
      </c>
      <c r="AB422" s="1">
        <f>'[1]RC-1(PY)'!AB422</f>
        <v>219.703</v>
      </c>
      <c r="AC422" s="1">
        <f>'[1]RC-1(PY)'!AC422</f>
        <v>22.819500000000001</v>
      </c>
      <c r="AD422" s="1">
        <f>'[1]RC-1(PY)'!AD422</f>
        <v>20</v>
      </c>
      <c r="AE422" s="1">
        <f>'[1]RC-1(PY)'!AE422</f>
        <v>26.621600000000001</v>
      </c>
      <c r="AF422" s="1">
        <f>'[1]RC-1(PY)'!AF422</f>
        <v>4</v>
      </c>
      <c r="AG422" s="1">
        <f>'[1]RC-1(PY)'!AG422</f>
        <v>4</v>
      </c>
      <c r="AH422" s="1">
        <f>'[1]RC-1(PY)'!AH422</f>
        <v>4</v>
      </c>
      <c r="AI422" s="1">
        <f>'[1]RC-1(PY)'!AI422</f>
        <v>0</v>
      </c>
    </row>
    <row r="423" spans="1:35" x14ac:dyDescent="0.3">
      <c r="A423" s="1">
        <f>'[1]RC-1(PY)'!A423</f>
        <v>1</v>
      </c>
      <c r="B423" s="1">
        <f>'[1]RC-1(PY)'!B423</f>
        <v>2</v>
      </c>
      <c r="C423" s="1">
        <f>'[1]RC-1(PY)'!C423</f>
        <v>2024</v>
      </c>
      <c r="D423" s="1">
        <f>'[1]RC-1(PY)'!D423</f>
        <v>4</v>
      </c>
      <c r="E423" s="1">
        <f>'[1]RC-1(PY)'!E423</f>
        <v>340</v>
      </c>
      <c r="F423" s="1">
        <f>'[1]RC-1(PY)'!F423</f>
        <v>290</v>
      </c>
      <c r="G423" s="1">
        <f>'[1]RC-1(PY)'!G423</f>
        <v>24</v>
      </c>
      <c r="H423" s="1">
        <f>'[1]RC-1(PY)'!H423</f>
        <v>4</v>
      </c>
      <c r="I423" s="1">
        <f>'[1]RC-1(PY)'!I423</f>
        <v>4</v>
      </c>
      <c r="J423" s="1">
        <f>'[1]RC-1(PY)'!J423</f>
        <v>1</v>
      </c>
      <c r="K423" s="1">
        <f>'[1]RC-1(PY)'!K423</f>
        <v>3</v>
      </c>
      <c r="L423" s="1">
        <f>'[1]RC-1(PY)'!L423</f>
        <v>2</v>
      </c>
      <c r="M423" s="1">
        <f>'[1]RC-1(PY)'!M423</f>
        <v>1</v>
      </c>
      <c r="N423" s="1">
        <f>'[1]RC-1(PY)'!N423</f>
        <v>1</v>
      </c>
      <c r="O423" s="1">
        <f>'[1]RC-1(PY)'!O423</f>
        <v>5</v>
      </c>
      <c r="P423" s="1">
        <f>'[1]RC-1(PY)'!P423</f>
        <v>1</v>
      </c>
      <c r="Q423" s="1">
        <f>'[1]RC-1(PY)'!Q423</f>
        <v>0</v>
      </c>
      <c r="R423" s="1">
        <f>'[1]RC-1(PY)'!R423</f>
        <v>101</v>
      </c>
      <c r="S423" s="1">
        <f>'[1]RC-1(PY)'!S423</f>
        <v>3</v>
      </c>
      <c r="T423" s="1">
        <f>'[1]RC-1(PY)'!T423</f>
        <v>4</v>
      </c>
      <c r="U423" s="1">
        <f>'[1]RC-1(PY)'!U423</f>
        <v>0</v>
      </c>
      <c r="V423" s="1">
        <f>'[1]RC-1(PY)'!V423</f>
        <v>0</v>
      </c>
      <c r="W423" s="1">
        <f>'[1]RC-1(PY)'!W423</f>
        <v>1001</v>
      </c>
      <c r="X423" s="1">
        <f>'[1]RC-1(PY)'!X423</f>
        <v>8</v>
      </c>
      <c r="Y423" s="1">
        <f>'[1]RC-1(PY)'!Y423</f>
        <v>0</v>
      </c>
      <c r="Z423" s="1">
        <f>'[1]RC-1(PY)'!Z423</f>
        <v>0</v>
      </c>
      <c r="AA423" s="1">
        <f>'[1]RC-1(PY)'!AA423</f>
        <v>373</v>
      </c>
      <c r="AB423" s="1">
        <f>'[1]RC-1(PY)'!AB423</f>
        <v>527.86</v>
      </c>
      <c r="AC423" s="1">
        <f>'[1]RC-1(PY)'!AC423</f>
        <v>20.622599999999998</v>
      </c>
      <c r="AD423" s="1">
        <f>'[1]RC-1(PY)'!AD423</f>
        <v>20</v>
      </c>
      <c r="AE423" s="1">
        <f>'[1]RC-1(PY)'!AE423</f>
        <v>21.901</v>
      </c>
      <c r="AF423" s="1">
        <f>'[1]RC-1(PY)'!AF423</f>
        <v>4</v>
      </c>
      <c r="AG423" s="1">
        <f>'[1]RC-1(PY)'!AG423</f>
        <v>4</v>
      </c>
      <c r="AH423" s="1">
        <f>'[1]RC-1(PY)'!AH423</f>
        <v>4</v>
      </c>
      <c r="AI423" s="1">
        <f>'[1]RC-1(PY)'!AI423</f>
        <v>0</v>
      </c>
    </row>
    <row r="424" spans="1:35" x14ac:dyDescent="0.3">
      <c r="A424" s="1">
        <f>'[1]RC-1(PY)'!A424</f>
        <v>1</v>
      </c>
      <c r="B424" s="1">
        <f>'[1]RC-1(PY)'!B424</f>
        <v>2</v>
      </c>
      <c r="C424" s="1">
        <f>'[1]RC-1(PY)'!C424</f>
        <v>2024</v>
      </c>
      <c r="D424" s="1">
        <f>'[1]RC-1(PY)'!D424</f>
        <v>4</v>
      </c>
      <c r="E424" s="1">
        <f>'[1]RC-1(PY)'!E424</f>
        <v>340</v>
      </c>
      <c r="F424" s="1">
        <f>'[1]RC-1(PY)'!F424</f>
        <v>290</v>
      </c>
      <c r="G424" s="1">
        <f>'[1]RC-1(PY)'!G424</f>
        <v>24</v>
      </c>
      <c r="H424" s="1">
        <f>'[1]RC-1(PY)'!H424</f>
        <v>5</v>
      </c>
      <c r="I424" s="1">
        <f>'[1]RC-1(PY)'!I424</f>
        <v>4</v>
      </c>
      <c r="J424" s="1">
        <f>'[1]RC-1(PY)'!J424</f>
        <v>1</v>
      </c>
      <c r="K424" s="1">
        <f>'[1]RC-1(PY)'!K424</f>
        <v>3</v>
      </c>
      <c r="L424" s="1">
        <f>'[1]RC-1(PY)'!L424</f>
        <v>1</v>
      </c>
      <c r="M424" s="1">
        <f>'[1]RC-1(PY)'!M424</f>
        <v>1</v>
      </c>
      <c r="N424" s="1">
        <f>'[1]RC-1(PY)'!N424</f>
        <v>4</v>
      </c>
      <c r="O424" s="1">
        <f>'[1]RC-1(PY)'!O424</f>
        <v>9</v>
      </c>
      <c r="P424" s="1">
        <f>'[1]RC-1(PY)'!P424</f>
        <v>0</v>
      </c>
      <c r="Q424" s="1">
        <f>'[1]RC-1(PY)'!Q424</f>
        <v>0</v>
      </c>
      <c r="R424" s="1">
        <f>'[1]RC-1(PY)'!R424</f>
        <v>101</v>
      </c>
      <c r="S424" s="1">
        <f>'[1]RC-1(PY)'!S424</f>
        <v>3</v>
      </c>
      <c r="T424" s="1">
        <f>'[1]RC-1(PY)'!T424</f>
        <v>4</v>
      </c>
      <c r="U424" s="1">
        <f>'[1]RC-1(PY)'!U424</f>
        <v>0</v>
      </c>
      <c r="V424" s="1">
        <f>'[1]RC-1(PY)'!V424</f>
        <v>0</v>
      </c>
      <c r="W424" s="1">
        <f>'[1]RC-1(PY)'!W424</f>
        <v>1001</v>
      </c>
      <c r="X424" s="1">
        <f>'[1]RC-1(PY)'!X424</f>
        <v>8</v>
      </c>
      <c r="Y424" s="1">
        <f>'[1]RC-1(PY)'!Y424</f>
        <v>0</v>
      </c>
      <c r="Z424" s="1">
        <f>'[1]RC-1(PY)'!Z424</f>
        <v>0</v>
      </c>
      <c r="AA424" s="1">
        <f>'[1]RC-1(PY)'!AA424</f>
        <v>416</v>
      </c>
      <c r="AB424" s="1">
        <f>'[1]RC-1(PY)'!AB424</f>
        <v>631</v>
      </c>
      <c r="AC424" s="1">
        <f>'[1]RC-1(PY)'!AC424</f>
        <v>14.090400000000001</v>
      </c>
      <c r="AD424" s="1">
        <f>'[1]RC-1(PY)'!AD424</f>
        <v>20</v>
      </c>
      <c r="AE424" s="1">
        <f>'[1]RC-1(PY)'!AE424</f>
        <v>16.702999999999999</v>
      </c>
      <c r="AF424" s="1">
        <f>'[1]RC-1(PY)'!AF424</f>
        <v>4</v>
      </c>
      <c r="AG424" s="1">
        <f>'[1]RC-1(PY)'!AG424</f>
        <v>4</v>
      </c>
      <c r="AH424" s="1">
        <f>'[1]RC-1(PY)'!AH424</f>
        <v>4</v>
      </c>
      <c r="AI424" s="1">
        <f>'[1]RC-1(PY)'!AI424</f>
        <v>0</v>
      </c>
    </row>
    <row r="425" spans="1:35" x14ac:dyDescent="0.3">
      <c r="A425" s="1">
        <f>'[1]RC-1(PY)'!A425</f>
        <v>1</v>
      </c>
      <c r="B425" s="1">
        <f>'[1]RC-1(PY)'!B425</f>
        <v>2</v>
      </c>
      <c r="C425" s="1">
        <f>'[1]RC-1(PY)'!C425</f>
        <v>2024</v>
      </c>
      <c r="D425" s="1">
        <f>'[1]RC-1(PY)'!D425</f>
        <v>4</v>
      </c>
      <c r="E425" s="1">
        <f>'[1]RC-1(PY)'!E425</f>
        <v>340</v>
      </c>
      <c r="F425" s="1">
        <f>'[1]RC-1(PY)'!F425</f>
        <v>290</v>
      </c>
      <c r="G425" s="1">
        <f>'[1]RC-1(PY)'!G425</f>
        <v>24</v>
      </c>
      <c r="H425" s="1">
        <f>'[1]RC-1(PY)'!H425</f>
        <v>6</v>
      </c>
      <c r="I425" s="1">
        <f>'[1]RC-1(PY)'!I425</f>
        <v>4</v>
      </c>
      <c r="J425" s="1">
        <f>'[1]RC-1(PY)'!J425</f>
        <v>1</v>
      </c>
      <c r="K425" s="1">
        <f>'[1]RC-1(PY)'!K425</f>
        <v>3</v>
      </c>
      <c r="L425" s="1">
        <f>'[1]RC-1(PY)'!L425</f>
        <v>1</v>
      </c>
      <c r="M425" s="1">
        <f>'[1]RC-1(PY)'!M425</f>
        <v>1</v>
      </c>
      <c r="N425" s="1">
        <f>'[1]RC-1(PY)'!N425</f>
        <v>2</v>
      </c>
      <c r="O425" s="1">
        <f>'[1]RC-1(PY)'!O425</f>
        <v>5</v>
      </c>
      <c r="P425" s="1">
        <f>'[1]RC-1(PY)'!P425</f>
        <v>1</v>
      </c>
      <c r="Q425" s="1">
        <f>'[1]RC-1(PY)'!Q425</f>
        <v>0</v>
      </c>
      <c r="R425" s="1">
        <f>'[1]RC-1(PY)'!R425</f>
        <v>101</v>
      </c>
      <c r="S425" s="1">
        <f>'[1]RC-1(PY)'!S425</f>
        <v>3</v>
      </c>
      <c r="T425" s="1">
        <f>'[1]RC-1(PY)'!T425</f>
        <v>4</v>
      </c>
      <c r="U425" s="1">
        <f>'[1]RC-1(PY)'!U425</f>
        <v>0</v>
      </c>
      <c r="V425" s="1">
        <f>'[1]RC-1(PY)'!V425</f>
        <v>0</v>
      </c>
      <c r="W425" s="1">
        <f>'[1]RC-1(PY)'!W425</f>
        <v>1001</v>
      </c>
      <c r="X425" s="1">
        <f>'[1]RC-1(PY)'!X425</f>
        <v>8</v>
      </c>
      <c r="Y425" s="1">
        <f>'[1]RC-1(PY)'!Y425</f>
        <v>0</v>
      </c>
      <c r="Z425" s="1">
        <f>'[1]RC-1(PY)'!Z425</f>
        <v>0</v>
      </c>
      <c r="AA425" s="1">
        <f>'[1]RC-1(PY)'!AA425</f>
        <v>804</v>
      </c>
      <c r="AB425" s="1">
        <f>'[1]RC-1(PY)'!AB425</f>
        <v>705.73</v>
      </c>
      <c r="AC425" s="1">
        <f>'[1]RC-1(PY)'!AC425</f>
        <v>12.1182</v>
      </c>
      <c r="AD425" s="1">
        <f>'[1]RC-1(PY)'!AD425</f>
        <v>20</v>
      </c>
      <c r="AE425" s="1">
        <f>'[1]RC-1(PY)'!AE425</f>
        <v>12.3497</v>
      </c>
      <c r="AF425" s="1">
        <f>'[1]RC-1(PY)'!AF425</f>
        <v>4</v>
      </c>
      <c r="AG425" s="1">
        <f>'[1]RC-1(PY)'!AG425</f>
        <v>4</v>
      </c>
      <c r="AH425" s="1">
        <f>'[1]RC-1(PY)'!AH425</f>
        <v>4</v>
      </c>
      <c r="AI425" s="1">
        <f>'[1]RC-1(PY)'!AI425</f>
        <v>0</v>
      </c>
    </row>
    <row r="426" spans="1:35" x14ac:dyDescent="0.3">
      <c r="A426" s="1">
        <f>'[1]RC-1(PY)'!A426</f>
        <v>1</v>
      </c>
      <c r="B426" s="1">
        <f>'[1]RC-1(PY)'!B426</f>
        <v>2</v>
      </c>
      <c r="C426" s="1">
        <f>'[1]RC-1(PY)'!C426</f>
        <v>2024</v>
      </c>
      <c r="D426" s="1">
        <f>'[1]RC-1(PY)'!D426</f>
        <v>4</v>
      </c>
      <c r="E426" s="1">
        <f>'[1]RC-1(PY)'!E426</f>
        <v>340</v>
      </c>
      <c r="F426" s="1">
        <f>'[1]RC-1(PY)'!F426</f>
        <v>290</v>
      </c>
      <c r="G426" s="1">
        <f>'[1]RC-1(PY)'!G426</f>
        <v>24</v>
      </c>
      <c r="H426" s="1">
        <f>'[1]RC-1(PY)'!H426</f>
        <v>7</v>
      </c>
      <c r="I426" s="1">
        <f>'[1]RC-1(PY)'!I426</f>
        <v>4</v>
      </c>
      <c r="J426" s="1">
        <f>'[1]RC-1(PY)'!J426</f>
        <v>1</v>
      </c>
      <c r="K426" s="1">
        <f>'[1]RC-1(PY)'!K426</f>
        <v>3</v>
      </c>
      <c r="L426" s="1">
        <f>'[1]RC-1(PY)'!L426</f>
        <v>2</v>
      </c>
      <c r="M426" s="1">
        <f>'[1]RC-1(PY)'!M426</f>
        <v>1</v>
      </c>
      <c r="N426" s="1">
        <f>'[1]RC-1(PY)'!N426</f>
        <v>2</v>
      </c>
      <c r="O426" s="1">
        <f>'[1]RC-1(PY)'!O426</f>
        <v>5</v>
      </c>
      <c r="P426" s="1">
        <f>'[1]RC-1(PY)'!P426</f>
        <v>1</v>
      </c>
      <c r="Q426" s="1">
        <f>'[1]RC-1(PY)'!Q426</f>
        <v>1</v>
      </c>
      <c r="R426" s="1">
        <f>'[1]RC-1(PY)'!R426</f>
        <v>101</v>
      </c>
      <c r="S426" s="1">
        <f>'[1]RC-1(PY)'!S426</f>
        <v>3</v>
      </c>
      <c r="T426" s="1">
        <f>'[1]RC-1(PY)'!T426</f>
        <v>4</v>
      </c>
      <c r="U426" s="1">
        <f>'[1]RC-1(PY)'!U426</f>
        <v>0</v>
      </c>
      <c r="V426" s="1">
        <f>'[1]RC-1(PY)'!V426</f>
        <v>0</v>
      </c>
      <c r="W426" s="1">
        <f>'[1]RC-1(PY)'!W426</f>
        <v>1001</v>
      </c>
      <c r="X426" s="1">
        <f>'[1]RC-1(PY)'!X426</f>
        <v>8</v>
      </c>
      <c r="Y426" s="1">
        <f>'[1]RC-1(PY)'!Y426</f>
        <v>0</v>
      </c>
      <c r="Z426" s="1">
        <f>'[1]RC-1(PY)'!Z426</f>
        <v>0</v>
      </c>
      <c r="AA426" s="1">
        <f>'[1]RC-1(PY)'!AA426</f>
        <v>631</v>
      </c>
      <c r="AB426" s="1">
        <f>'[1]RC-1(PY)'!AB426</f>
        <v>998.1</v>
      </c>
      <c r="AC426" s="1">
        <f>'[1]RC-1(PY)'!AC426</f>
        <v>27.98</v>
      </c>
      <c r="AD426" s="1">
        <f>'[1]RC-1(PY)'!AD426</f>
        <v>20</v>
      </c>
      <c r="AE426" s="1">
        <f>'[1]RC-1(PY)'!AE426</f>
        <v>29.48</v>
      </c>
      <c r="AF426" s="1">
        <f>'[1]RC-1(PY)'!AF426</f>
        <v>4</v>
      </c>
      <c r="AG426" s="1">
        <f>'[1]RC-1(PY)'!AG426</f>
        <v>4</v>
      </c>
      <c r="AH426" s="1">
        <f>'[1]RC-1(PY)'!AH426</f>
        <v>4</v>
      </c>
      <c r="AI426" s="1">
        <f>'[1]RC-1(PY)'!AI426</f>
        <v>0</v>
      </c>
    </row>
    <row r="427" spans="1:35" x14ac:dyDescent="0.3">
      <c r="A427" s="1">
        <f>'[1]RC-1(PY)'!A427</f>
        <v>1</v>
      </c>
      <c r="B427" s="1">
        <f>'[1]RC-1(PY)'!B427</f>
        <v>2</v>
      </c>
      <c r="C427" s="1">
        <f>'[1]RC-1(PY)'!C427</f>
        <v>2024</v>
      </c>
      <c r="D427" s="1">
        <f>'[1]RC-1(PY)'!D427</f>
        <v>4</v>
      </c>
      <c r="E427" s="1">
        <f>'[1]RC-1(PY)'!E427</f>
        <v>340</v>
      </c>
      <c r="F427" s="1">
        <f>'[1]RC-1(PY)'!F427</f>
        <v>290</v>
      </c>
      <c r="G427" s="1">
        <f>'[1]RC-1(PY)'!G427</f>
        <v>24</v>
      </c>
      <c r="H427" s="1">
        <f>'[1]RC-1(PY)'!H427</f>
        <v>8</v>
      </c>
      <c r="I427" s="1">
        <f>'[1]RC-1(PY)'!I427</f>
        <v>4</v>
      </c>
      <c r="J427" s="1">
        <f>'[1]RC-1(PY)'!J427</f>
        <v>1</v>
      </c>
      <c r="K427" s="1">
        <f>'[1]RC-1(PY)'!K427</f>
        <v>3</v>
      </c>
      <c r="L427" s="1">
        <f>'[1]RC-1(PY)'!L427</f>
        <v>2</v>
      </c>
      <c r="M427" s="1">
        <f>'[1]RC-1(PY)'!M427</f>
        <v>1</v>
      </c>
      <c r="N427" s="1">
        <f>'[1]RC-1(PY)'!N427</f>
        <v>1</v>
      </c>
      <c r="O427" s="1">
        <f>'[1]RC-1(PY)'!O427</f>
        <v>5</v>
      </c>
      <c r="P427" s="1">
        <f>'[1]RC-1(PY)'!P427</f>
        <v>0</v>
      </c>
      <c r="Q427" s="1">
        <f>'[1]RC-1(PY)'!Q427</f>
        <v>0</v>
      </c>
      <c r="R427" s="1">
        <f>'[1]RC-1(PY)'!R427</f>
        <v>101</v>
      </c>
      <c r="S427" s="1">
        <f>'[1]RC-1(PY)'!S427</f>
        <v>3</v>
      </c>
      <c r="T427" s="1">
        <f>'[1]RC-1(PY)'!T427</f>
        <v>4</v>
      </c>
      <c r="U427" s="1">
        <f>'[1]RC-1(PY)'!U427</f>
        <v>0</v>
      </c>
      <c r="V427" s="1">
        <f>'[1]RC-1(PY)'!V427</f>
        <v>0</v>
      </c>
      <c r="W427" s="1">
        <f>'[1]RC-1(PY)'!W427</f>
        <v>1001</v>
      </c>
      <c r="X427" s="1">
        <f>'[1]RC-1(PY)'!X427</f>
        <v>8</v>
      </c>
      <c r="Y427" s="1">
        <f>'[1]RC-1(PY)'!Y427</f>
        <v>0</v>
      </c>
      <c r="Z427" s="1">
        <f>'[1]RC-1(PY)'!Z427</f>
        <v>0</v>
      </c>
      <c r="AA427" s="1">
        <f>'[1]RC-1(PY)'!AA427</f>
        <v>576</v>
      </c>
      <c r="AB427" s="1">
        <f>'[1]RC-1(PY)'!AB427</f>
        <v>691</v>
      </c>
      <c r="AC427" s="1">
        <f>'[1]RC-1(PY)'!AC427</f>
        <v>24.990100000000002</v>
      </c>
      <c r="AD427" s="1">
        <f>'[1]RC-1(PY)'!AD427</f>
        <v>20</v>
      </c>
      <c r="AE427" s="1">
        <f>'[1]RC-1(PY)'!AE427</f>
        <v>25.495100000000001</v>
      </c>
      <c r="AF427" s="1">
        <f>'[1]RC-1(PY)'!AF427</f>
        <v>4</v>
      </c>
      <c r="AG427" s="1">
        <f>'[1]RC-1(PY)'!AG427</f>
        <v>4</v>
      </c>
      <c r="AH427" s="1">
        <f>'[1]RC-1(PY)'!AH427</f>
        <v>4</v>
      </c>
      <c r="AI427" s="1">
        <f>'[1]RC-1(PY)'!AI427</f>
        <v>0</v>
      </c>
    </row>
    <row r="428" spans="1:35" x14ac:dyDescent="0.3">
      <c r="A428" s="1">
        <f>'[1]RC-1(PY)'!A428</f>
        <v>1</v>
      </c>
      <c r="B428" s="1">
        <f>'[1]RC-1(PY)'!B428</f>
        <v>2</v>
      </c>
      <c r="C428" s="1">
        <f>'[1]RC-1(PY)'!C428</f>
        <v>2024</v>
      </c>
      <c r="D428" s="1">
        <f>'[1]RC-1(PY)'!D428</f>
        <v>4</v>
      </c>
      <c r="E428" s="1">
        <f>'[1]RC-1(PY)'!E428</f>
        <v>340</v>
      </c>
      <c r="F428" s="1">
        <f>'[1]RC-1(PY)'!F428</f>
        <v>290</v>
      </c>
      <c r="G428" s="1">
        <f>'[1]RC-1(PY)'!G428</f>
        <v>24</v>
      </c>
      <c r="H428" s="1">
        <f>'[1]RC-1(PY)'!H428</f>
        <v>9</v>
      </c>
      <c r="I428" s="1">
        <f>'[1]RC-1(PY)'!I428</f>
        <v>4</v>
      </c>
      <c r="J428" s="1">
        <f>'[1]RC-1(PY)'!J428</f>
        <v>1</v>
      </c>
      <c r="K428" s="1">
        <f>'[1]RC-1(PY)'!K428</f>
        <v>3</v>
      </c>
      <c r="L428" s="1">
        <f>'[1]RC-1(PY)'!L428</f>
        <v>1</v>
      </c>
      <c r="M428" s="1">
        <f>'[1]RC-1(PY)'!M428</f>
        <v>1</v>
      </c>
      <c r="N428" s="1">
        <f>'[1]RC-1(PY)'!N428</f>
        <v>1</v>
      </c>
      <c r="O428" s="1">
        <f>'[1]RC-1(PY)'!O428</f>
        <v>5</v>
      </c>
      <c r="P428" s="1">
        <f>'[1]RC-1(PY)'!P428</f>
        <v>1</v>
      </c>
      <c r="Q428" s="1">
        <f>'[1]RC-1(PY)'!Q428</f>
        <v>1</v>
      </c>
      <c r="R428" s="1">
        <f>'[1]RC-1(PY)'!R428</f>
        <v>101</v>
      </c>
      <c r="S428" s="1">
        <f>'[1]RC-1(PY)'!S428</f>
        <v>3</v>
      </c>
      <c r="T428" s="1">
        <f>'[1]RC-1(PY)'!T428</f>
        <v>4</v>
      </c>
      <c r="U428" s="1">
        <f>'[1]RC-1(PY)'!U428</f>
        <v>0</v>
      </c>
      <c r="V428" s="1">
        <f>'[1]RC-1(PY)'!V428</f>
        <v>0</v>
      </c>
      <c r="W428" s="1">
        <f>'[1]RC-1(PY)'!W428</f>
        <v>1001</v>
      </c>
      <c r="X428" s="1">
        <f>'[1]RC-1(PY)'!X428</f>
        <v>8</v>
      </c>
      <c r="Y428" s="1">
        <f>'[1]RC-1(PY)'!Y428</f>
        <v>0</v>
      </c>
      <c r="Z428" s="1">
        <f>'[1]RC-1(PY)'!Z428</f>
        <v>0</v>
      </c>
      <c r="AA428" s="1">
        <f>'[1]RC-1(PY)'!AA428</f>
        <v>1267</v>
      </c>
      <c r="AB428" s="1">
        <f>'[1]RC-1(PY)'!AB428</f>
        <v>1745.76</v>
      </c>
      <c r="AC428" s="1">
        <f>'[1]RC-1(PY)'!AC428</f>
        <v>32.192700000000002</v>
      </c>
      <c r="AD428" s="1">
        <f>'[1]RC-1(PY)'!AD428</f>
        <v>20</v>
      </c>
      <c r="AE428" s="1">
        <f>'[1]RC-1(PY)'!AE428</f>
        <v>37.220999999999997</v>
      </c>
      <c r="AF428" s="1">
        <f>'[1]RC-1(PY)'!AF428</f>
        <v>4</v>
      </c>
      <c r="AG428" s="1">
        <f>'[1]RC-1(PY)'!AG428</f>
        <v>4</v>
      </c>
      <c r="AH428" s="1">
        <f>'[1]RC-1(PY)'!AH428</f>
        <v>4</v>
      </c>
      <c r="AI428" s="1">
        <f>'[1]RC-1(PY)'!AI428</f>
        <v>0</v>
      </c>
    </row>
    <row r="429" spans="1:35" x14ac:dyDescent="0.3">
      <c r="A429" s="1">
        <f>'[1]RC-1(PY)'!A429</f>
        <v>1</v>
      </c>
      <c r="B429" s="1">
        <f>'[1]RC-1(PY)'!B429</f>
        <v>2</v>
      </c>
      <c r="C429" s="1">
        <f>'[1]RC-1(PY)'!C429</f>
        <v>2024</v>
      </c>
      <c r="D429" s="1">
        <f>'[1]RC-1(PY)'!D429</f>
        <v>4</v>
      </c>
      <c r="E429" s="1">
        <f>'[1]RC-1(PY)'!E429</f>
        <v>340</v>
      </c>
      <c r="F429" s="1">
        <f>'[1]RC-1(PY)'!F429</f>
        <v>290</v>
      </c>
      <c r="G429" s="1">
        <f>'[1]RC-1(PY)'!G429</f>
        <v>24</v>
      </c>
      <c r="H429" s="1">
        <f>'[1]RC-1(PY)'!H429</f>
        <v>10</v>
      </c>
      <c r="I429" s="1">
        <f>'[1]RC-1(PY)'!I429</f>
        <v>4</v>
      </c>
      <c r="J429" s="1">
        <f>'[1]RC-1(PY)'!J429</f>
        <v>1</v>
      </c>
      <c r="K429" s="1">
        <f>'[1]RC-1(PY)'!K429</f>
        <v>3</v>
      </c>
      <c r="L429" s="1">
        <f>'[1]RC-1(PY)'!L429</f>
        <v>3</v>
      </c>
      <c r="M429" s="1">
        <f>'[1]RC-1(PY)'!M429</f>
        <v>1</v>
      </c>
      <c r="N429" s="1">
        <f>'[1]RC-1(PY)'!N429</f>
        <v>1</v>
      </c>
      <c r="O429" s="1">
        <f>'[1]RC-1(PY)'!O429</f>
        <v>5</v>
      </c>
      <c r="P429" s="1">
        <f>'[1]RC-1(PY)'!P429</f>
        <v>1</v>
      </c>
      <c r="Q429" s="1">
        <f>'[1]RC-1(PY)'!Q429</f>
        <v>1</v>
      </c>
      <c r="R429" s="1">
        <f>'[1]RC-1(PY)'!R429</f>
        <v>101</v>
      </c>
      <c r="S429" s="1">
        <f>'[1]RC-1(PY)'!S429</f>
        <v>3</v>
      </c>
      <c r="T429" s="1">
        <f>'[1]RC-1(PY)'!T429</f>
        <v>6</v>
      </c>
      <c r="U429" s="1">
        <f>'[1]RC-1(PY)'!U429</f>
        <v>0</v>
      </c>
      <c r="V429" s="1">
        <f>'[1]RC-1(PY)'!V429</f>
        <v>0</v>
      </c>
      <c r="W429" s="1">
        <f>'[1]RC-1(PY)'!W429</f>
        <v>1001</v>
      </c>
      <c r="X429" s="1">
        <f>'[1]RC-1(PY)'!X429</f>
        <v>8</v>
      </c>
      <c r="Y429" s="1">
        <f>'[1]RC-1(PY)'!Y429</f>
        <v>0</v>
      </c>
      <c r="Z429" s="1">
        <f>'[1]RC-1(PY)'!Z429</f>
        <v>0</v>
      </c>
      <c r="AA429" s="1">
        <f>'[1]RC-1(PY)'!AA429</f>
        <v>260</v>
      </c>
      <c r="AB429" s="1">
        <f>'[1]RC-1(PY)'!AB429</f>
        <v>27.7441</v>
      </c>
      <c r="AC429" s="1">
        <f>'[1]RC-1(PY)'!AC429</f>
        <v>17.145900000000001</v>
      </c>
      <c r="AD429" s="1">
        <f>'[1]RC-1(PY)'!AD429</f>
        <v>20</v>
      </c>
      <c r="AE429" s="1">
        <f>'[1]RC-1(PY)'!AE429</f>
        <v>24.743099999999998</v>
      </c>
      <c r="AF429" s="1">
        <f>'[1]RC-1(PY)'!AF429</f>
        <v>4</v>
      </c>
      <c r="AG429" s="1">
        <f>'[1]RC-1(PY)'!AG429</f>
        <v>4</v>
      </c>
      <c r="AH429" s="1">
        <f>'[1]RC-1(PY)'!AH429</f>
        <v>4</v>
      </c>
      <c r="AI429" s="1">
        <f>'[1]RC-1(PY)'!AI429</f>
        <v>0</v>
      </c>
    </row>
    <row r="430" spans="1:35" x14ac:dyDescent="0.3">
      <c r="A430" s="1">
        <f>'[1]RC-1(PY)'!A430</f>
        <v>1</v>
      </c>
      <c r="B430" s="1">
        <f>'[1]RC-1(PY)'!B430</f>
        <v>2</v>
      </c>
      <c r="C430" s="1">
        <f>'[1]RC-1(PY)'!C430</f>
        <v>2024</v>
      </c>
      <c r="D430" s="1">
        <f>'[1]RC-1(PY)'!D430</f>
        <v>4</v>
      </c>
      <c r="E430" s="1">
        <f>'[1]RC-1(PY)'!E430</f>
        <v>340</v>
      </c>
      <c r="F430" s="1">
        <f>'[1]RC-1(PY)'!F430</f>
        <v>290</v>
      </c>
      <c r="G430" s="1">
        <f>'[1]RC-1(PY)'!G430</f>
        <v>24</v>
      </c>
      <c r="H430" s="1">
        <f>'[1]RC-1(PY)'!H430</f>
        <v>12</v>
      </c>
      <c r="I430" s="1">
        <f>'[1]RC-1(PY)'!I430</f>
        <v>4</v>
      </c>
      <c r="J430" s="1">
        <f>'[1]RC-1(PY)'!J430</f>
        <v>1</v>
      </c>
      <c r="K430" s="1">
        <f>'[1]RC-1(PY)'!K430</f>
        <v>3</v>
      </c>
      <c r="L430" s="1">
        <f>'[1]RC-1(PY)'!L430</f>
        <v>2</v>
      </c>
      <c r="M430" s="1">
        <f>'[1]RC-1(PY)'!M430</f>
        <v>1</v>
      </c>
      <c r="N430" s="1">
        <f>'[1]RC-1(PY)'!N430</f>
        <v>1</v>
      </c>
      <c r="O430" s="1">
        <f>'[1]RC-1(PY)'!O430</f>
        <v>5</v>
      </c>
      <c r="P430" s="1">
        <f>'[1]RC-1(PY)'!P430</f>
        <v>1</v>
      </c>
      <c r="Q430" s="1">
        <f>'[1]RC-1(PY)'!Q430</f>
        <v>1</v>
      </c>
      <c r="R430" s="1">
        <f>'[1]RC-1(PY)'!R430</f>
        <v>101</v>
      </c>
      <c r="S430" s="1">
        <f>'[1]RC-1(PY)'!S430</f>
        <v>3</v>
      </c>
      <c r="T430" s="1">
        <f>'[1]RC-1(PY)'!T430</f>
        <v>4</v>
      </c>
      <c r="U430" s="1">
        <f>'[1]RC-1(PY)'!U430</f>
        <v>0</v>
      </c>
      <c r="V430" s="1">
        <f>'[1]RC-1(PY)'!V430</f>
        <v>0</v>
      </c>
      <c r="W430" s="1">
        <f>'[1]RC-1(PY)'!W430</f>
        <v>1001</v>
      </c>
      <c r="X430" s="1">
        <f>'[1]RC-1(PY)'!X430</f>
        <v>8</v>
      </c>
      <c r="Y430" s="1">
        <f>'[1]RC-1(PY)'!Y430</f>
        <v>0</v>
      </c>
      <c r="Z430" s="1">
        <f>'[1]RC-1(PY)'!Z430</f>
        <v>0</v>
      </c>
      <c r="AA430" s="1">
        <f>'[1]RC-1(PY)'!AA430</f>
        <v>407</v>
      </c>
      <c r="AB430" s="1">
        <f>'[1]RC-1(PY)'!AB430</f>
        <v>724.85910000000001</v>
      </c>
      <c r="AC430" s="1">
        <f>'[1]RC-1(PY)'!AC430</f>
        <v>24.7667</v>
      </c>
      <c r="AD430" s="1">
        <f>'[1]RC-1(PY)'!AD430</f>
        <v>20</v>
      </c>
      <c r="AE430" s="1">
        <f>'[1]RC-1(PY)'!AE430</f>
        <v>26.0791</v>
      </c>
      <c r="AF430" s="1">
        <f>'[1]RC-1(PY)'!AF430</f>
        <v>4</v>
      </c>
      <c r="AG430" s="1">
        <f>'[1]RC-1(PY)'!AG430</f>
        <v>4</v>
      </c>
      <c r="AH430" s="1">
        <f>'[1]RC-1(PY)'!AH430</f>
        <v>4</v>
      </c>
      <c r="AI430" s="1">
        <f>'[1]RC-1(PY)'!AI430</f>
        <v>0</v>
      </c>
    </row>
    <row r="431" spans="1:35" x14ac:dyDescent="0.3">
      <c r="A431" s="1">
        <f>'[1]RC-1(PY)'!A431</f>
        <v>1</v>
      </c>
      <c r="B431" s="1">
        <f>'[1]RC-1(PY)'!B431</f>
        <v>2</v>
      </c>
      <c r="C431" s="1">
        <f>'[1]RC-1(PY)'!C431</f>
        <v>2024</v>
      </c>
      <c r="D431" s="1">
        <f>'[1]RC-1(PY)'!D431</f>
        <v>4</v>
      </c>
      <c r="E431" s="1">
        <f>'[1]RC-1(PY)'!E431</f>
        <v>340</v>
      </c>
      <c r="F431" s="1">
        <f>'[1]RC-1(PY)'!F431</f>
        <v>290</v>
      </c>
      <c r="G431" s="1">
        <f>'[1]RC-1(PY)'!G431</f>
        <v>24</v>
      </c>
      <c r="H431" s="1">
        <f>'[1]RC-1(PY)'!H431</f>
        <v>13</v>
      </c>
      <c r="I431" s="1">
        <f>'[1]RC-1(PY)'!I431</f>
        <v>4</v>
      </c>
      <c r="J431" s="1">
        <f>'[1]RC-1(PY)'!J431</f>
        <v>1</v>
      </c>
      <c r="K431" s="1">
        <f>'[1]RC-1(PY)'!K431</f>
        <v>3</v>
      </c>
      <c r="L431" s="1">
        <f>'[1]RC-1(PY)'!L431</f>
        <v>1</v>
      </c>
      <c r="M431" s="1">
        <f>'[1]RC-1(PY)'!M431</f>
        <v>1</v>
      </c>
      <c r="N431" s="1">
        <f>'[1]RC-1(PY)'!N431</f>
        <v>1</v>
      </c>
      <c r="O431" s="1">
        <f>'[1]RC-1(PY)'!O431</f>
        <v>5</v>
      </c>
      <c r="P431" s="1">
        <f>'[1]RC-1(PY)'!P431</f>
        <v>0</v>
      </c>
      <c r="Q431" s="1">
        <f>'[1]RC-1(PY)'!Q431</f>
        <v>0</v>
      </c>
      <c r="R431" s="1">
        <f>'[1]RC-1(PY)'!R431</f>
        <v>101</v>
      </c>
      <c r="S431" s="1">
        <f>'[1]RC-1(PY)'!S431</f>
        <v>2</v>
      </c>
      <c r="T431" s="1">
        <f>'[1]RC-1(PY)'!T431</f>
        <v>4</v>
      </c>
      <c r="U431" s="1">
        <f>'[1]RC-1(PY)'!U431</f>
        <v>1</v>
      </c>
      <c r="V431" s="1">
        <f>'[1]RC-1(PY)'!V431</f>
        <v>1</v>
      </c>
      <c r="W431" s="1">
        <f>'[1]RC-1(PY)'!W431</f>
        <v>1001</v>
      </c>
      <c r="X431" s="1">
        <f>'[1]RC-1(PY)'!X431</f>
        <v>8</v>
      </c>
      <c r="Y431" s="1">
        <f>'[1]RC-1(PY)'!Y431</f>
        <v>0</v>
      </c>
      <c r="Z431" s="1">
        <f>'[1]RC-1(PY)'!Z431</f>
        <v>0</v>
      </c>
      <c r="AA431" s="1">
        <f>'[1]RC-1(PY)'!AA431</f>
        <v>1446</v>
      </c>
      <c r="AB431" s="1">
        <f>'[1]RC-1(PY)'!AB431</f>
        <v>2343.8119999999999</v>
      </c>
      <c r="AC431" s="1">
        <f>'[1]RC-1(PY)'!AC431</f>
        <v>20.8247</v>
      </c>
      <c r="AD431" s="1">
        <f>'[1]RC-1(PY)'!AD431</f>
        <v>20</v>
      </c>
      <c r="AE431" s="1">
        <f>'[1]RC-1(PY)'!AE431</f>
        <v>21.644200000000001</v>
      </c>
      <c r="AF431" s="1">
        <f>'[1]RC-1(PY)'!AF431</f>
        <v>4</v>
      </c>
      <c r="AG431" s="1">
        <f>'[1]RC-1(PY)'!AG431</f>
        <v>4</v>
      </c>
      <c r="AH431" s="1">
        <f>'[1]RC-1(PY)'!AH431</f>
        <v>4</v>
      </c>
      <c r="AI431" s="1">
        <f>'[1]RC-1(PY)'!AI431</f>
        <v>0</v>
      </c>
    </row>
    <row r="432" spans="1:35" x14ac:dyDescent="0.3">
      <c r="A432" s="1">
        <f>'[1]RC-1(PY)'!A432</f>
        <v>1</v>
      </c>
      <c r="B432" s="1">
        <f>'[1]RC-1(PY)'!B432</f>
        <v>2</v>
      </c>
      <c r="C432" s="1">
        <f>'[1]RC-1(PY)'!C432</f>
        <v>2024</v>
      </c>
      <c r="D432" s="1">
        <f>'[1]RC-1(PY)'!D432</f>
        <v>4</v>
      </c>
      <c r="E432" s="1">
        <f>'[1]RC-1(PY)'!E432</f>
        <v>340</v>
      </c>
      <c r="F432" s="1">
        <f>'[1]RC-1(PY)'!F432</f>
        <v>290</v>
      </c>
      <c r="G432" s="1">
        <f>'[1]RC-1(PY)'!G432</f>
        <v>24</v>
      </c>
      <c r="H432" s="1">
        <f>'[1]RC-1(PY)'!H432</f>
        <v>14</v>
      </c>
      <c r="I432" s="1">
        <f>'[1]RC-1(PY)'!I432</f>
        <v>4</v>
      </c>
      <c r="J432" s="1">
        <f>'[1]RC-1(PY)'!J432</f>
        <v>1</v>
      </c>
      <c r="K432" s="1">
        <f>'[1]RC-1(PY)'!K432</f>
        <v>3</v>
      </c>
      <c r="L432" s="1">
        <f>'[1]RC-1(PY)'!L432</f>
        <v>1</v>
      </c>
      <c r="M432" s="1">
        <f>'[1]RC-1(PY)'!M432</f>
        <v>1</v>
      </c>
      <c r="N432" s="1">
        <f>'[1]RC-1(PY)'!N432</f>
        <v>1</v>
      </c>
      <c r="O432" s="1">
        <f>'[1]RC-1(PY)'!O432</f>
        <v>5</v>
      </c>
      <c r="P432" s="1">
        <f>'[1]RC-1(PY)'!P432</f>
        <v>1</v>
      </c>
      <c r="Q432" s="1">
        <f>'[1]RC-1(PY)'!Q432</f>
        <v>1</v>
      </c>
      <c r="R432" s="1">
        <f>'[1]RC-1(PY)'!R432</f>
        <v>101</v>
      </c>
      <c r="S432" s="1">
        <f>'[1]RC-1(PY)'!S432</f>
        <v>3</v>
      </c>
      <c r="T432" s="1">
        <f>'[1]RC-1(PY)'!T432</f>
        <v>4</v>
      </c>
      <c r="U432" s="1">
        <f>'[1]RC-1(PY)'!U432</f>
        <v>0</v>
      </c>
      <c r="V432" s="1">
        <f>'[1]RC-1(PY)'!V432</f>
        <v>0</v>
      </c>
      <c r="W432" s="1">
        <f>'[1]RC-1(PY)'!W432</f>
        <v>1001</v>
      </c>
      <c r="X432" s="1">
        <f>'[1]RC-1(PY)'!X432</f>
        <v>8</v>
      </c>
      <c r="Y432" s="1">
        <f>'[1]RC-1(PY)'!Y432</f>
        <v>0</v>
      </c>
      <c r="Z432" s="1">
        <f>'[1]RC-1(PY)'!Z432</f>
        <v>0</v>
      </c>
      <c r="AA432" s="1">
        <f>'[1]RC-1(PY)'!AA432</f>
        <v>1597</v>
      </c>
      <c r="AB432" s="1">
        <f>'[1]RC-1(PY)'!AB432</f>
        <v>1839.2062000000001</v>
      </c>
      <c r="AC432" s="1">
        <f>'[1]RC-1(PY)'!AC432</f>
        <v>14.1875</v>
      </c>
      <c r="AD432" s="1">
        <f>'[1]RC-1(PY)'!AD432</f>
        <v>20</v>
      </c>
      <c r="AE432" s="1">
        <f>'[1]RC-1(PY)'!AE432</f>
        <v>20.5306</v>
      </c>
      <c r="AF432" s="1">
        <f>'[1]RC-1(PY)'!AF432</f>
        <v>4</v>
      </c>
      <c r="AG432" s="1">
        <f>'[1]RC-1(PY)'!AG432</f>
        <v>4</v>
      </c>
      <c r="AH432" s="1">
        <f>'[1]RC-1(PY)'!AH432</f>
        <v>4</v>
      </c>
      <c r="AI432" s="1">
        <f>'[1]RC-1(PY)'!AI432</f>
        <v>0</v>
      </c>
    </row>
    <row r="433" spans="1:35" x14ac:dyDescent="0.3">
      <c r="A433" s="1">
        <f>'[1]RC-1(PY)'!A433</f>
        <v>1</v>
      </c>
      <c r="B433" s="1">
        <f>'[1]RC-1(PY)'!B433</f>
        <v>2</v>
      </c>
      <c r="C433" s="1">
        <f>'[1]RC-1(PY)'!C433</f>
        <v>2024</v>
      </c>
      <c r="D433" s="1">
        <f>'[1]RC-1(PY)'!D433</f>
        <v>4</v>
      </c>
      <c r="E433" s="1">
        <f>'[1]RC-1(PY)'!E433</f>
        <v>340</v>
      </c>
      <c r="F433" s="1">
        <f>'[1]RC-1(PY)'!F433</f>
        <v>290</v>
      </c>
      <c r="G433" s="1">
        <f>'[1]RC-1(PY)'!G433</f>
        <v>24</v>
      </c>
      <c r="H433" s="1">
        <f>'[1]RC-1(PY)'!H433</f>
        <v>15</v>
      </c>
      <c r="I433" s="1">
        <f>'[1]RC-1(PY)'!I433</f>
        <v>4</v>
      </c>
      <c r="J433" s="1">
        <f>'[1]RC-1(PY)'!J433</f>
        <v>1</v>
      </c>
      <c r="K433" s="1">
        <f>'[1]RC-1(PY)'!K433</f>
        <v>3</v>
      </c>
      <c r="L433" s="1">
        <f>'[1]RC-1(PY)'!L433</f>
        <v>2</v>
      </c>
      <c r="M433" s="1">
        <f>'[1]RC-1(PY)'!M433</f>
        <v>1</v>
      </c>
      <c r="N433" s="1">
        <f>'[1]RC-1(PY)'!N433</f>
        <v>4</v>
      </c>
      <c r="O433" s="1">
        <f>'[1]RC-1(PY)'!O433</f>
        <v>9</v>
      </c>
      <c r="P433" s="1">
        <f>'[1]RC-1(PY)'!P433</f>
        <v>0</v>
      </c>
      <c r="Q433" s="1">
        <f>'[1]RC-1(PY)'!Q433</f>
        <v>0</v>
      </c>
      <c r="R433" s="1">
        <f>'[1]RC-1(PY)'!R433</f>
        <v>101</v>
      </c>
      <c r="S433" s="1">
        <f>'[1]RC-1(PY)'!S433</f>
        <v>3</v>
      </c>
      <c r="T433" s="1">
        <f>'[1]RC-1(PY)'!T433</f>
        <v>4</v>
      </c>
      <c r="U433" s="1">
        <f>'[1]RC-1(PY)'!U433</f>
        <v>0</v>
      </c>
      <c r="V433" s="1">
        <f>'[1]RC-1(PY)'!V433</f>
        <v>0</v>
      </c>
      <c r="W433" s="1">
        <f>'[1]RC-1(PY)'!W433</f>
        <v>1001</v>
      </c>
      <c r="X433" s="1">
        <f>'[1]RC-1(PY)'!X433</f>
        <v>8</v>
      </c>
      <c r="Y433" s="1">
        <f>'[1]RC-1(PY)'!Y433</f>
        <v>0</v>
      </c>
      <c r="Z433" s="1">
        <f>'[1]RC-1(PY)'!Z433</f>
        <v>0</v>
      </c>
      <c r="AA433" s="1">
        <f>'[1]RC-1(PY)'!AA433</f>
        <v>2394</v>
      </c>
      <c r="AB433" s="1">
        <f>'[1]RC-1(PY)'!AB433</f>
        <v>1342</v>
      </c>
      <c r="AC433" s="1">
        <f>'[1]RC-1(PY)'!AC433</f>
        <v>9.3282000000000007</v>
      </c>
      <c r="AD433" s="1">
        <f>'[1]RC-1(PY)'!AD433</f>
        <v>20</v>
      </c>
      <c r="AE433" s="1">
        <f>'[1]RC-1(PY)'!AE433</f>
        <v>9.3282000000000007</v>
      </c>
      <c r="AF433" s="1">
        <f>'[1]RC-1(PY)'!AF433</f>
        <v>4</v>
      </c>
      <c r="AG433" s="1">
        <f>'[1]RC-1(PY)'!AG433</f>
        <v>4</v>
      </c>
      <c r="AH433" s="1">
        <f>'[1]RC-1(PY)'!AH433</f>
        <v>4</v>
      </c>
      <c r="AI433" s="1">
        <f>'[1]RC-1(PY)'!AI433</f>
        <v>0</v>
      </c>
    </row>
    <row r="434" spans="1:35" x14ac:dyDescent="0.3">
      <c r="A434" s="1">
        <f>'[1]RC-1(PY)'!A434</f>
        <v>1</v>
      </c>
      <c r="B434" s="1">
        <f>'[1]RC-1(PY)'!B434</f>
        <v>2</v>
      </c>
      <c r="C434" s="1">
        <f>'[1]RC-1(PY)'!C434</f>
        <v>2024</v>
      </c>
      <c r="D434" s="1">
        <f>'[1]RC-1(PY)'!D434</f>
        <v>4</v>
      </c>
      <c r="E434" s="1">
        <f>'[1]RC-1(PY)'!E434</f>
        <v>340</v>
      </c>
      <c r="F434" s="1">
        <f>'[1]RC-1(PY)'!F434</f>
        <v>290</v>
      </c>
      <c r="G434" s="1">
        <f>'[1]RC-1(PY)'!G434</f>
        <v>24</v>
      </c>
      <c r="H434" s="1">
        <f>'[1]RC-1(PY)'!H434</f>
        <v>16</v>
      </c>
      <c r="I434" s="1">
        <f>'[1]RC-1(PY)'!I434</f>
        <v>4</v>
      </c>
      <c r="J434" s="1">
        <f>'[1]RC-1(PY)'!J434</f>
        <v>1</v>
      </c>
      <c r="K434" s="1">
        <f>'[1]RC-1(PY)'!K434</f>
        <v>3</v>
      </c>
      <c r="L434" s="1">
        <f>'[1]RC-1(PY)'!L434</f>
        <v>2</v>
      </c>
      <c r="M434" s="1">
        <f>'[1]RC-1(PY)'!M434</f>
        <v>1</v>
      </c>
      <c r="N434" s="1">
        <f>'[1]RC-1(PY)'!N434</f>
        <v>2</v>
      </c>
      <c r="O434" s="1">
        <f>'[1]RC-1(PY)'!O434</f>
        <v>5</v>
      </c>
      <c r="P434" s="1">
        <f>'[1]RC-1(PY)'!P434</f>
        <v>1</v>
      </c>
      <c r="Q434" s="1">
        <f>'[1]RC-1(PY)'!Q434</f>
        <v>1</v>
      </c>
      <c r="R434" s="1">
        <f>'[1]RC-1(PY)'!R434</f>
        <v>101</v>
      </c>
      <c r="S434" s="1">
        <f>'[1]RC-1(PY)'!S434</f>
        <v>3</v>
      </c>
      <c r="T434" s="1">
        <f>'[1]RC-1(PY)'!T434</f>
        <v>4</v>
      </c>
      <c r="U434" s="1">
        <f>'[1]RC-1(PY)'!U434</f>
        <v>0</v>
      </c>
      <c r="V434" s="1">
        <f>'[1]RC-1(PY)'!V434</f>
        <v>0</v>
      </c>
      <c r="W434" s="1">
        <f>'[1]RC-1(PY)'!W434</f>
        <v>1001</v>
      </c>
      <c r="X434" s="1">
        <f>'[1]RC-1(PY)'!X434</f>
        <v>8</v>
      </c>
      <c r="Y434" s="1">
        <f>'[1]RC-1(PY)'!Y434</f>
        <v>0</v>
      </c>
      <c r="Z434" s="1">
        <f>'[1]RC-1(PY)'!Z434</f>
        <v>0</v>
      </c>
      <c r="AA434" s="1">
        <f>'[1]RC-1(PY)'!AA434</f>
        <v>1837</v>
      </c>
      <c r="AB434" s="1">
        <f>'[1]RC-1(PY)'!AB434</f>
        <v>861.93650000000002</v>
      </c>
      <c r="AC434" s="1">
        <f>'[1]RC-1(PY)'!AC434</f>
        <v>11.7203</v>
      </c>
      <c r="AD434" s="1">
        <f>'[1]RC-1(PY)'!AD434</f>
        <v>20</v>
      </c>
      <c r="AE434" s="1">
        <f>'[1]RC-1(PY)'!AE434</f>
        <v>11.9833</v>
      </c>
      <c r="AF434" s="1">
        <f>'[1]RC-1(PY)'!AF434</f>
        <v>4</v>
      </c>
      <c r="AG434" s="1">
        <f>'[1]RC-1(PY)'!AG434</f>
        <v>4</v>
      </c>
      <c r="AH434" s="1">
        <f>'[1]RC-1(PY)'!AH434</f>
        <v>4</v>
      </c>
      <c r="AI434" s="1">
        <f>'[1]RC-1(PY)'!AI434</f>
        <v>0</v>
      </c>
    </row>
    <row r="435" spans="1:35" x14ac:dyDescent="0.3">
      <c r="A435" s="1">
        <f>'[1]RC-1(PY)'!A435</f>
        <v>1</v>
      </c>
      <c r="B435" s="1">
        <f>'[1]RC-1(PY)'!B435</f>
        <v>2</v>
      </c>
      <c r="C435" s="1">
        <f>'[1]RC-1(PY)'!C435</f>
        <v>2024</v>
      </c>
      <c r="D435" s="1">
        <f>'[1]RC-1(PY)'!D435</f>
        <v>4</v>
      </c>
      <c r="E435" s="1">
        <f>'[1]RC-1(PY)'!E435</f>
        <v>340</v>
      </c>
      <c r="F435" s="1">
        <f>'[1]RC-1(PY)'!F435</f>
        <v>290</v>
      </c>
      <c r="G435" s="1">
        <f>'[1]RC-1(PY)'!G435</f>
        <v>24</v>
      </c>
      <c r="H435" s="1">
        <f>'[1]RC-1(PY)'!H435</f>
        <v>18</v>
      </c>
      <c r="I435" s="1">
        <f>'[1]RC-1(PY)'!I435</f>
        <v>4</v>
      </c>
      <c r="J435" s="1">
        <f>'[1]RC-1(PY)'!J435</f>
        <v>1</v>
      </c>
      <c r="K435" s="1">
        <f>'[1]RC-1(PY)'!K435</f>
        <v>3</v>
      </c>
      <c r="L435" s="1">
        <f>'[1]RC-1(PY)'!L435</f>
        <v>2</v>
      </c>
      <c r="M435" s="1">
        <f>'[1]RC-1(PY)'!M435</f>
        <v>1</v>
      </c>
      <c r="N435" s="1">
        <f>'[1]RC-1(PY)'!N435</f>
        <v>1</v>
      </c>
      <c r="O435" s="1">
        <f>'[1]RC-1(PY)'!O435</f>
        <v>5</v>
      </c>
      <c r="P435" s="1">
        <f>'[1]RC-1(PY)'!P435</f>
        <v>1</v>
      </c>
      <c r="Q435" s="1">
        <f>'[1]RC-1(PY)'!Q435</f>
        <v>1</v>
      </c>
      <c r="R435" s="1">
        <f>'[1]RC-1(PY)'!R435</f>
        <v>101</v>
      </c>
      <c r="S435" s="1">
        <f>'[1]RC-1(PY)'!S435</f>
        <v>2</v>
      </c>
      <c r="T435" s="1">
        <f>'[1]RC-1(PY)'!T435</f>
        <v>4</v>
      </c>
      <c r="U435" s="1">
        <f>'[1]RC-1(PY)'!U435</f>
        <v>1</v>
      </c>
      <c r="V435" s="1">
        <f>'[1]RC-1(PY)'!V435</f>
        <v>1</v>
      </c>
      <c r="W435" s="1">
        <f>'[1]RC-1(PY)'!W435</f>
        <v>1001</v>
      </c>
      <c r="X435" s="1">
        <f>'[1]RC-1(PY)'!X435</f>
        <v>8</v>
      </c>
      <c r="Y435" s="1">
        <f>'[1]RC-1(PY)'!Y435</f>
        <v>0</v>
      </c>
      <c r="Z435" s="1">
        <f>'[1]RC-1(PY)'!Z435</f>
        <v>0</v>
      </c>
      <c r="AA435" s="1">
        <f>'[1]RC-1(PY)'!AA435</f>
        <v>398</v>
      </c>
      <c r="AB435" s="1">
        <f>'[1]RC-1(PY)'!AB435</f>
        <v>444.5</v>
      </c>
      <c r="AC435" s="1">
        <f>'[1]RC-1(PY)'!AC435</f>
        <v>16.092300000000002</v>
      </c>
      <c r="AD435" s="1">
        <f>'[1]RC-1(PY)'!AD435</f>
        <v>20</v>
      </c>
      <c r="AE435" s="1">
        <f>'[1]RC-1(PY)'!AE435</f>
        <v>21.476800000000001</v>
      </c>
      <c r="AF435" s="1">
        <f>'[1]RC-1(PY)'!AF435</f>
        <v>4</v>
      </c>
      <c r="AG435" s="1">
        <f>'[1]RC-1(PY)'!AG435</f>
        <v>4</v>
      </c>
      <c r="AH435" s="1">
        <f>'[1]RC-1(PY)'!AH435</f>
        <v>4</v>
      </c>
      <c r="AI435" s="1">
        <f>'[1]RC-1(PY)'!AI435</f>
        <v>0</v>
      </c>
    </row>
    <row r="436" spans="1:35" x14ac:dyDescent="0.3">
      <c r="A436" s="1">
        <f>'[1]RC-1(PY)'!A436</f>
        <v>1</v>
      </c>
      <c r="B436" s="1">
        <f>'[1]RC-1(PY)'!B436</f>
        <v>2</v>
      </c>
      <c r="C436" s="1">
        <f>'[1]RC-1(PY)'!C436</f>
        <v>2024</v>
      </c>
      <c r="D436" s="1">
        <f>'[1]RC-1(PY)'!D436</f>
        <v>4</v>
      </c>
      <c r="E436" s="1">
        <f>'[1]RC-1(PY)'!E436</f>
        <v>340</v>
      </c>
      <c r="F436" s="1">
        <f>'[1]RC-1(PY)'!F436</f>
        <v>290</v>
      </c>
      <c r="G436" s="1">
        <f>'[1]RC-1(PY)'!G436</f>
        <v>24</v>
      </c>
      <c r="H436" s="1">
        <f>'[1]RC-1(PY)'!H436</f>
        <v>1</v>
      </c>
      <c r="I436" s="1">
        <f>'[1]RC-1(PY)'!I436</f>
        <v>4</v>
      </c>
      <c r="J436" s="1">
        <f>'[1]RC-1(PY)'!J436</f>
        <v>2</v>
      </c>
      <c r="K436" s="1">
        <f>'[1]RC-1(PY)'!K436</f>
        <v>3</v>
      </c>
      <c r="L436" s="1">
        <f>'[1]RC-1(PY)'!L436</f>
        <v>1</v>
      </c>
      <c r="M436" s="1">
        <f>'[1]RC-1(PY)'!M436</f>
        <v>1</v>
      </c>
      <c r="N436" s="1">
        <f>'[1]RC-1(PY)'!N436</f>
        <v>1</v>
      </c>
      <c r="O436" s="1">
        <f>'[1]RC-1(PY)'!O436</f>
        <v>5</v>
      </c>
      <c r="P436" s="1">
        <f>'[1]RC-1(PY)'!P436</f>
        <v>1</v>
      </c>
      <c r="Q436" s="1">
        <f>'[1]RC-1(PY)'!Q436</f>
        <v>1</v>
      </c>
      <c r="R436" s="1">
        <f>'[1]RC-1(PY)'!R436</f>
        <v>101</v>
      </c>
      <c r="S436" s="1">
        <f>'[1]RC-1(PY)'!S436</f>
        <v>3</v>
      </c>
      <c r="T436" s="1">
        <f>'[1]RC-1(PY)'!T436</f>
        <v>4</v>
      </c>
      <c r="U436" s="1">
        <f>'[1]RC-1(PY)'!U436</f>
        <v>0</v>
      </c>
      <c r="V436" s="1">
        <f>'[1]RC-1(PY)'!V436</f>
        <v>0</v>
      </c>
      <c r="W436" s="1">
        <f>'[1]RC-1(PY)'!W436</f>
        <v>1001</v>
      </c>
      <c r="X436" s="1">
        <f>'[1]RC-1(PY)'!X436</f>
        <v>8</v>
      </c>
      <c r="Y436" s="1">
        <f>'[1]RC-1(PY)'!Y436</f>
        <v>0</v>
      </c>
      <c r="Z436" s="1">
        <f>'[1]RC-1(PY)'!Z436</f>
        <v>0</v>
      </c>
      <c r="AA436" s="1">
        <f>'[1]RC-1(PY)'!AA436</f>
        <v>257</v>
      </c>
      <c r="AB436" s="1">
        <f>'[1]RC-1(PY)'!AB436</f>
        <v>26.545300000000001</v>
      </c>
      <c r="AC436" s="1">
        <f>'[1]RC-1(PY)'!AC436</f>
        <v>17.646799999999999</v>
      </c>
      <c r="AD436" s="1">
        <f>'[1]RC-1(PY)'!AD436</f>
        <v>20</v>
      </c>
      <c r="AE436" s="1">
        <f>'[1]RC-1(PY)'!AE436</f>
        <v>26.2591</v>
      </c>
      <c r="AF436" s="1">
        <f>'[1]RC-1(PY)'!AF436</f>
        <v>4</v>
      </c>
      <c r="AG436" s="1">
        <f>'[1]RC-1(PY)'!AG436</f>
        <v>4</v>
      </c>
      <c r="AH436" s="1">
        <f>'[1]RC-1(PY)'!AH436</f>
        <v>4</v>
      </c>
      <c r="AI436" s="1">
        <f>'[1]RC-1(PY)'!AI436</f>
        <v>0</v>
      </c>
    </row>
    <row r="437" spans="1:35" x14ac:dyDescent="0.3">
      <c r="A437" s="1">
        <f>'[1]RC-1(PY)'!A437</f>
        <v>1</v>
      </c>
      <c r="B437" s="1">
        <f>'[1]RC-1(PY)'!B437</f>
        <v>2</v>
      </c>
      <c r="C437" s="1">
        <f>'[1]RC-1(PY)'!C437</f>
        <v>2024</v>
      </c>
      <c r="D437" s="1">
        <f>'[1]RC-1(PY)'!D437</f>
        <v>4</v>
      </c>
      <c r="E437" s="1">
        <f>'[1]RC-1(PY)'!E437</f>
        <v>340</v>
      </c>
      <c r="F437" s="1">
        <f>'[1]RC-1(PY)'!F437</f>
        <v>290</v>
      </c>
      <c r="G437" s="1">
        <f>'[1]RC-1(PY)'!G437</f>
        <v>24</v>
      </c>
      <c r="H437" s="1">
        <f>'[1]RC-1(PY)'!H437</f>
        <v>2</v>
      </c>
      <c r="I437" s="1">
        <f>'[1]RC-1(PY)'!I437</f>
        <v>4</v>
      </c>
      <c r="J437" s="1">
        <f>'[1]RC-1(PY)'!J437</f>
        <v>2</v>
      </c>
      <c r="K437" s="1">
        <f>'[1]RC-1(PY)'!K437</f>
        <v>3</v>
      </c>
      <c r="L437" s="1">
        <f>'[1]RC-1(PY)'!L437</f>
        <v>2</v>
      </c>
      <c r="M437" s="1">
        <f>'[1]RC-1(PY)'!M437</f>
        <v>1</v>
      </c>
      <c r="N437" s="1">
        <f>'[1]RC-1(PY)'!N437</f>
        <v>4</v>
      </c>
      <c r="O437" s="1">
        <f>'[1]RC-1(PY)'!O437</f>
        <v>9</v>
      </c>
      <c r="P437" s="1">
        <f>'[1]RC-1(PY)'!P437</f>
        <v>1</v>
      </c>
      <c r="Q437" s="1">
        <f>'[1]RC-1(PY)'!Q437</f>
        <v>0</v>
      </c>
      <c r="R437" s="1">
        <f>'[1]RC-1(PY)'!R437</f>
        <v>101</v>
      </c>
      <c r="S437" s="1">
        <f>'[1]RC-1(PY)'!S437</f>
        <v>3</v>
      </c>
      <c r="T437" s="1">
        <f>'[1]RC-1(PY)'!T437</f>
        <v>4</v>
      </c>
      <c r="U437" s="1">
        <f>'[1]RC-1(PY)'!U437</f>
        <v>0</v>
      </c>
      <c r="V437" s="1">
        <f>'[1]RC-1(PY)'!V437</f>
        <v>0</v>
      </c>
      <c r="W437" s="1">
        <f>'[1]RC-1(PY)'!W437</f>
        <v>1001</v>
      </c>
      <c r="X437" s="1">
        <f>'[1]RC-1(PY)'!X437</f>
        <v>8</v>
      </c>
      <c r="Y437" s="1">
        <f>'[1]RC-1(PY)'!Y437</f>
        <v>0</v>
      </c>
      <c r="Z437" s="1">
        <f>'[1]RC-1(PY)'!Z437</f>
        <v>0</v>
      </c>
      <c r="AA437" s="1">
        <f>'[1]RC-1(PY)'!AA437</f>
        <v>744</v>
      </c>
      <c r="AB437" s="1">
        <f>'[1]RC-1(PY)'!AB437</f>
        <v>899.41110000000003</v>
      </c>
      <c r="AC437" s="1">
        <f>'[1]RC-1(PY)'!AC437</f>
        <v>21.32</v>
      </c>
      <c r="AD437" s="1">
        <f>'[1]RC-1(PY)'!AD437</f>
        <v>20</v>
      </c>
      <c r="AE437" s="1">
        <f>'[1]RC-1(PY)'!AE437</f>
        <v>21.32</v>
      </c>
      <c r="AF437" s="1">
        <f>'[1]RC-1(PY)'!AF437</f>
        <v>4</v>
      </c>
      <c r="AG437" s="1">
        <f>'[1]RC-1(PY)'!AG437</f>
        <v>4</v>
      </c>
      <c r="AH437" s="1">
        <f>'[1]RC-1(PY)'!AH437</f>
        <v>4</v>
      </c>
      <c r="AI437" s="1">
        <f>'[1]RC-1(PY)'!AI437</f>
        <v>0</v>
      </c>
    </row>
    <row r="438" spans="1:35" x14ac:dyDescent="0.3">
      <c r="A438" s="1">
        <f>'[1]RC-1(PY)'!A438</f>
        <v>1</v>
      </c>
      <c r="B438" s="1">
        <f>'[1]RC-1(PY)'!B438</f>
        <v>2</v>
      </c>
      <c r="C438" s="1">
        <f>'[1]RC-1(PY)'!C438</f>
        <v>2024</v>
      </c>
      <c r="D438" s="1">
        <f>'[1]RC-1(PY)'!D438</f>
        <v>4</v>
      </c>
      <c r="E438" s="1">
        <f>'[1]RC-1(PY)'!E438</f>
        <v>340</v>
      </c>
      <c r="F438" s="1">
        <f>'[1]RC-1(PY)'!F438</f>
        <v>290</v>
      </c>
      <c r="G438" s="1">
        <f>'[1]RC-1(PY)'!G438</f>
        <v>24</v>
      </c>
      <c r="H438" s="1">
        <f>'[1]RC-1(PY)'!H438</f>
        <v>3</v>
      </c>
      <c r="I438" s="1">
        <f>'[1]RC-1(PY)'!I438</f>
        <v>4</v>
      </c>
      <c r="J438" s="1">
        <f>'[1]RC-1(PY)'!J438</f>
        <v>2</v>
      </c>
      <c r="K438" s="1">
        <f>'[1]RC-1(PY)'!K438</f>
        <v>3</v>
      </c>
      <c r="L438" s="1">
        <f>'[1]RC-1(PY)'!L438</f>
        <v>1</v>
      </c>
      <c r="M438" s="1">
        <f>'[1]RC-1(PY)'!M438</f>
        <v>1</v>
      </c>
      <c r="N438" s="1">
        <f>'[1]RC-1(PY)'!N438</f>
        <v>4</v>
      </c>
      <c r="O438" s="1">
        <f>'[1]RC-1(PY)'!O438</f>
        <v>9</v>
      </c>
      <c r="P438" s="1">
        <f>'[1]RC-1(PY)'!P438</f>
        <v>0</v>
      </c>
      <c r="Q438" s="1">
        <f>'[1]RC-1(PY)'!Q438</f>
        <v>0</v>
      </c>
      <c r="R438" s="1">
        <f>'[1]RC-1(PY)'!R438</f>
        <v>101</v>
      </c>
      <c r="S438" s="1">
        <f>'[1]RC-1(PY)'!S438</f>
        <v>3</v>
      </c>
      <c r="T438" s="1">
        <f>'[1]RC-1(PY)'!T438</f>
        <v>4</v>
      </c>
      <c r="U438" s="1">
        <f>'[1]RC-1(PY)'!U438</f>
        <v>0</v>
      </c>
      <c r="V438" s="1">
        <f>'[1]RC-1(PY)'!V438</f>
        <v>0</v>
      </c>
      <c r="W438" s="1">
        <f>'[1]RC-1(PY)'!W438</f>
        <v>1001</v>
      </c>
      <c r="X438" s="1">
        <f>'[1]RC-1(PY)'!X438</f>
        <v>8</v>
      </c>
      <c r="Y438" s="1">
        <f>'[1]RC-1(PY)'!Y438</f>
        <v>0</v>
      </c>
      <c r="Z438" s="1">
        <f>'[1]RC-1(PY)'!Z438</f>
        <v>0</v>
      </c>
      <c r="AA438" s="1">
        <f>'[1]RC-1(PY)'!AA438</f>
        <v>1266</v>
      </c>
      <c r="AB438" s="1">
        <f>'[1]RC-1(PY)'!AB438</f>
        <v>1732.27</v>
      </c>
      <c r="AC438" s="1">
        <f>'[1]RC-1(PY)'!AC438</f>
        <v>22.453399999999998</v>
      </c>
      <c r="AD438" s="1">
        <f>'[1]RC-1(PY)'!AD438</f>
        <v>20</v>
      </c>
      <c r="AE438" s="1">
        <f>'[1]RC-1(PY)'!AE438</f>
        <v>23.0837</v>
      </c>
      <c r="AF438" s="1">
        <f>'[1]RC-1(PY)'!AF438</f>
        <v>4</v>
      </c>
      <c r="AG438" s="1">
        <f>'[1]RC-1(PY)'!AG438</f>
        <v>4</v>
      </c>
      <c r="AH438" s="1">
        <f>'[1]RC-1(PY)'!AH438</f>
        <v>4</v>
      </c>
      <c r="AI438" s="1">
        <f>'[1]RC-1(PY)'!AI438</f>
        <v>0</v>
      </c>
    </row>
    <row r="439" spans="1:35" x14ac:dyDescent="0.3">
      <c r="A439" s="1">
        <f>'[1]RC-1(PY)'!A439</f>
        <v>1</v>
      </c>
      <c r="B439" s="1">
        <f>'[1]RC-1(PY)'!B439</f>
        <v>2</v>
      </c>
      <c r="C439" s="1">
        <f>'[1]RC-1(PY)'!C439</f>
        <v>2024</v>
      </c>
      <c r="D439" s="1">
        <f>'[1]RC-1(PY)'!D439</f>
        <v>4</v>
      </c>
      <c r="E439" s="1">
        <f>'[1]RC-1(PY)'!E439</f>
        <v>340</v>
      </c>
      <c r="F439" s="1">
        <f>'[1]RC-1(PY)'!F439</f>
        <v>290</v>
      </c>
      <c r="G439" s="1">
        <f>'[1]RC-1(PY)'!G439</f>
        <v>24</v>
      </c>
      <c r="H439" s="1">
        <f>'[1]RC-1(PY)'!H439</f>
        <v>4</v>
      </c>
      <c r="I439" s="1">
        <f>'[1]RC-1(PY)'!I439</f>
        <v>4</v>
      </c>
      <c r="J439" s="1">
        <f>'[1]RC-1(PY)'!J439</f>
        <v>2</v>
      </c>
      <c r="K439" s="1">
        <f>'[1]RC-1(PY)'!K439</f>
        <v>3</v>
      </c>
      <c r="L439" s="1">
        <f>'[1]RC-1(PY)'!L439</f>
        <v>2</v>
      </c>
      <c r="M439" s="1">
        <f>'[1]RC-1(PY)'!M439</f>
        <v>1</v>
      </c>
      <c r="N439" s="1">
        <f>'[1]RC-1(PY)'!N439</f>
        <v>1</v>
      </c>
      <c r="O439" s="1">
        <f>'[1]RC-1(PY)'!O439</f>
        <v>5</v>
      </c>
      <c r="P439" s="1">
        <f>'[1]RC-1(PY)'!P439</f>
        <v>1</v>
      </c>
      <c r="Q439" s="1">
        <f>'[1]RC-1(PY)'!Q439</f>
        <v>0</v>
      </c>
      <c r="R439" s="1">
        <f>'[1]RC-1(PY)'!R439</f>
        <v>101</v>
      </c>
      <c r="S439" s="1">
        <f>'[1]RC-1(PY)'!S439</f>
        <v>3</v>
      </c>
      <c r="T439" s="1">
        <f>'[1]RC-1(PY)'!T439</f>
        <v>4</v>
      </c>
      <c r="U439" s="1">
        <f>'[1]RC-1(PY)'!U439</f>
        <v>0</v>
      </c>
      <c r="V439" s="1">
        <f>'[1]RC-1(PY)'!V439</f>
        <v>0</v>
      </c>
      <c r="W439" s="1">
        <f>'[1]RC-1(PY)'!W439</f>
        <v>1001</v>
      </c>
      <c r="X439" s="1">
        <f>'[1]RC-1(PY)'!X439</f>
        <v>8</v>
      </c>
      <c r="Y439" s="1">
        <f>'[1]RC-1(PY)'!Y439</f>
        <v>0</v>
      </c>
      <c r="Z439" s="1">
        <f>'[1]RC-1(PY)'!Z439</f>
        <v>0</v>
      </c>
      <c r="AA439" s="1">
        <f>'[1]RC-1(PY)'!AA439</f>
        <v>1003</v>
      </c>
      <c r="AB439" s="1">
        <f>'[1]RC-1(PY)'!AB439</f>
        <v>2114.67</v>
      </c>
      <c r="AC439" s="1">
        <f>'[1]RC-1(PY)'!AC439</f>
        <v>22.406600000000001</v>
      </c>
      <c r="AD439" s="1">
        <f>'[1]RC-1(PY)'!AD439</f>
        <v>20</v>
      </c>
      <c r="AE439" s="1">
        <f>'[1]RC-1(PY)'!AE439</f>
        <v>24.6647</v>
      </c>
      <c r="AF439" s="1">
        <f>'[1]RC-1(PY)'!AF439</f>
        <v>4</v>
      </c>
      <c r="AG439" s="1">
        <f>'[1]RC-1(PY)'!AG439</f>
        <v>4</v>
      </c>
      <c r="AH439" s="1">
        <f>'[1]RC-1(PY)'!AH439</f>
        <v>4</v>
      </c>
      <c r="AI439" s="1">
        <f>'[1]RC-1(PY)'!AI439</f>
        <v>0</v>
      </c>
    </row>
    <row r="440" spans="1:35" x14ac:dyDescent="0.3">
      <c r="A440" s="1">
        <f>'[1]RC-1(PY)'!A440</f>
        <v>1</v>
      </c>
      <c r="B440" s="1">
        <f>'[1]RC-1(PY)'!B440</f>
        <v>2</v>
      </c>
      <c r="C440" s="1">
        <f>'[1]RC-1(PY)'!C440</f>
        <v>2024</v>
      </c>
      <c r="D440" s="1">
        <f>'[1]RC-1(PY)'!D440</f>
        <v>4</v>
      </c>
      <c r="E440" s="1">
        <f>'[1]RC-1(PY)'!E440</f>
        <v>340</v>
      </c>
      <c r="F440" s="1">
        <f>'[1]RC-1(PY)'!F440</f>
        <v>290</v>
      </c>
      <c r="G440" s="1">
        <f>'[1]RC-1(PY)'!G440</f>
        <v>24</v>
      </c>
      <c r="H440" s="1">
        <f>'[1]RC-1(PY)'!H440</f>
        <v>5</v>
      </c>
      <c r="I440" s="1">
        <f>'[1]RC-1(PY)'!I440</f>
        <v>4</v>
      </c>
      <c r="J440" s="1">
        <f>'[1]RC-1(PY)'!J440</f>
        <v>2</v>
      </c>
      <c r="K440" s="1">
        <f>'[1]RC-1(PY)'!K440</f>
        <v>3</v>
      </c>
      <c r="L440" s="1">
        <f>'[1]RC-1(PY)'!L440</f>
        <v>1</v>
      </c>
      <c r="M440" s="1">
        <f>'[1]RC-1(PY)'!M440</f>
        <v>1</v>
      </c>
      <c r="N440" s="1">
        <f>'[1]RC-1(PY)'!N440</f>
        <v>4</v>
      </c>
      <c r="O440" s="1">
        <f>'[1]RC-1(PY)'!O440</f>
        <v>9</v>
      </c>
      <c r="P440" s="1">
        <f>'[1]RC-1(PY)'!P440</f>
        <v>1</v>
      </c>
      <c r="Q440" s="1">
        <f>'[1]RC-1(PY)'!Q440</f>
        <v>0</v>
      </c>
      <c r="R440" s="1">
        <f>'[1]RC-1(PY)'!R440</f>
        <v>101</v>
      </c>
      <c r="S440" s="1">
        <f>'[1]RC-1(PY)'!S440</f>
        <v>3</v>
      </c>
      <c r="T440" s="1">
        <f>'[1]RC-1(PY)'!T440</f>
        <v>4</v>
      </c>
      <c r="U440" s="1">
        <f>'[1]RC-1(PY)'!U440</f>
        <v>0</v>
      </c>
      <c r="V440" s="1">
        <f>'[1]RC-1(PY)'!V440</f>
        <v>0</v>
      </c>
      <c r="W440" s="1">
        <f>'[1]RC-1(PY)'!W440</f>
        <v>1001</v>
      </c>
      <c r="X440" s="1">
        <f>'[1]RC-1(PY)'!X440</f>
        <v>8</v>
      </c>
      <c r="Y440" s="1">
        <f>'[1]RC-1(PY)'!Y440</f>
        <v>0</v>
      </c>
      <c r="Z440" s="1">
        <f>'[1]RC-1(PY)'!Z440</f>
        <v>0</v>
      </c>
      <c r="AA440" s="1">
        <f>'[1]RC-1(PY)'!AA440</f>
        <v>252</v>
      </c>
      <c r="AB440" s="1">
        <f>'[1]RC-1(PY)'!AB440</f>
        <v>514</v>
      </c>
      <c r="AC440" s="1">
        <f>'[1]RC-1(PY)'!AC440</f>
        <v>8.9505999999999997</v>
      </c>
      <c r="AD440" s="1">
        <f>'[1]RC-1(PY)'!AD440</f>
        <v>20</v>
      </c>
      <c r="AE440" s="1">
        <f>'[1]RC-1(PY)'!AE440</f>
        <v>75.801599999999993</v>
      </c>
      <c r="AF440" s="1">
        <f>'[1]RC-1(PY)'!AF440</f>
        <v>4</v>
      </c>
      <c r="AG440" s="1">
        <f>'[1]RC-1(PY)'!AG440</f>
        <v>4</v>
      </c>
      <c r="AH440" s="1">
        <f>'[1]RC-1(PY)'!AH440</f>
        <v>4</v>
      </c>
      <c r="AI440" s="1">
        <f>'[1]RC-1(PY)'!AI440</f>
        <v>0</v>
      </c>
    </row>
    <row r="441" spans="1:35" x14ac:dyDescent="0.3">
      <c r="A441" s="1">
        <f>'[1]RC-1(PY)'!A441</f>
        <v>1</v>
      </c>
      <c r="B441" s="1">
        <f>'[1]RC-1(PY)'!B441</f>
        <v>2</v>
      </c>
      <c r="C441" s="1">
        <f>'[1]RC-1(PY)'!C441</f>
        <v>2024</v>
      </c>
      <c r="D441" s="1">
        <f>'[1]RC-1(PY)'!D441</f>
        <v>4</v>
      </c>
      <c r="E441" s="1">
        <f>'[1]RC-1(PY)'!E441</f>
        <v>340</v>
      </c>
      <c r="F441" s="1">
        <f>'[1]RC-1(PY)'!F441</f>
        <v>290</v>
      </c>
      <c r="G441" s="1">
        <f>'[1]RC-1(PY)'!G441</f>
        <v>24</v>
      </c>
      <c r="H441" s="1">
        <f>'[1]RC-1(PY)'!H441</f>
        <v>6</v>
      </c>
      <c r="I441" s="1">
        <f>'[1]RC-1(PY)'!I441</f>
        <v>4</v>
      </c>
      <c r="J441" s="1">
        <f>'[1]RC-1(PY)'!J441</f>
        <v>2</v>
      </c>
      <c r="K441" s="1">
        <f>'[1]RC-1(PY)'!K441</f>
        <v>3</v>
      </c>
      <c r="L441" s="1">
        <f>'[1]RC-1(PY)'!L441</f>
        <v>1</v>
      </c>
      <c r="M441" s="1">
        <f>'[1]RC-1(PY)'!M441</f>
        <v>1</v>
      </c>
      <c r="N441" s="1">
        <f>'[1]RC-1(PY)'!N441</f>
        <v>2</v>
      </c>
      <c r="O441" s="1">
        <f>'[1]RC-1(PY)'!O441</f>
        <v>5</v>
      </c>
      <c r="P441" s="1">
        <f>'[1]RC-1(PY)'!P441</f>
        <v>1</v>
      </c>
      <c r="Q441" s="1">
        <f>'[1]RC-1(PY)'!Q441</f>
        <v>0</v>
      </c>
      <c r="R441" s="1">
        <f>'[1]RC-1(PY)'!R441</f>
        <v>101</v>
      </c>
      <c r="S441" s="1">
        <f>'[1]RC-1(PY)'!S441</f>
        <v>2</v>
      </c>
      <c r="T441" s="1">
        <f>'[1]RC-1(PY)'!T441</f>
        <v>4</v>
      </c>
      <c r="U441" s="1">
        <f>'[1]RC-1(PY)'!U441</f>
        <v>0</v>
      </c>
      <c r="V441" s="1">
        <f>'[1]RC-1(PY)'!V441</f>
        <v>0</v>
      </c>
      <c r="W441" s="1">
        <f>'[1]RC-1(PY)'!W441</f>
        <v>1001</v>
      </c>
      <c r="X441" s="1">
        <f>'[1]RC-1(PY)'!X441</f>
        <v>8</v>
      </c>
      <c r="Y441" s="1">
        <f>'[1]RC-1(PY)'!Y441</f>
        <v>0</v>
      </c>
      <c r="Z441" s="1">
        <f>'[1]RC-1(PY)'!Z441</f>
        <v>0</v>
      </c>
      <c r="AA441" s="1">
        <f>'[1]RC-1(PY)'!AA441</f>
        <v>1332</v>
      </c>
      <c r="AB441" s="1">
        <f>'[1]RC-1(PY)'!AB441</f>
        <v>1346.9999</v>
      </c>
      <c r="AC441" s="1">
        <f>'[1]RC-1(PY)'!AC441</f>
        <v>1.4366000000000001</v>
      </c>
      <c r="AD441" s="1">
        <f>'[1]RC-1(PY)'!AD441</f>
        <v>20</v>
      </c>
      <c r="AE441" s="1">
        <f>'[1]RC-1(PY)'!AE441</f>
        <v>9.3165999999999993</v>
      </c>
      <c r="AF441" s="1">
        <f>'[1]RC-1(PY)'!AF441</f>
        <v>4</v>
      </c>
      <c r="AG441" s="1">
        <f>'[1]RC-1(PY)'!AG441</f>
        <v>4</v>
      </c>
      <c r="AH441" s="1">
        <f>'[1]RC-1(PY)'!AH441</f>
        <v>4</v>
      </c>
      <c r="AI441" s="1">
        <f>'[1]RC-1(PY)'!AI441</f>
        <v>0</v>
      </c>
    </row>
    <row r="442" spans="1:35" x14ac:dyDescent="0.3">
      <c r="A442" s="1">
        <f>'[1]RC-1(PY)'!A442</f>
        <v>1</v>
      </c>
      <c r="B442" s="1">
        <f>'[1]RC-1(PY)'!B442</f>
        <v>2</v>
      </c>
      <c r="C442" s="1">
        <f>'[1]RC-1(PY)'!C442</f>
        <v>2024</v>
      </c>
      <c r="D442" s="1">
        <f>'[1]RC-1(PY)'!D442</f>
        <v>4</v>
      </c>
      <c r="E442" s="1">
        <f>'[1]RC-1(PY)'!E442</f>
        <v>340</v>
      </c>
      <c r="F442" s="1">
        <f>'[1]RC-1(PY)'!F442</f>
        <v>290</v>
      </c>
      <c r="G442" s="1">
        <f>'[1]RC-1(PY)'!G442</f>
        <v>24</v>
      </c>
      <c r="H442" s="1">
        <f>'[1]RC-1(PY)'!H442</f>
        <v>7</v>
      </c>
      <c r="I442" s="1">
        <f>'[1]RC-1(PY)'!I442</f>
        <v>4</v>
      </c>
      <c r="J442" s="1">
        <f>'[1]RC-1(PY)'!J442</f>
        <v>2</v>
      </c>
      <c r="K442" s="1">
        <f>'[1]RC-1(PY)'!K442</f>
        <v>3</v>
      </c>
      <c r="L442" s="1">
        <f>'[1]RC-1(PY)'!L442</f>
        <v>2</v>
      </c>
      <c r="M442" s="1">
        <f>'[1]RC-1(PY)'!M442</f>
        <v>1</v>
      </c>
      <c r="N442" s="1">
        <f>'[1]RC-1(PY)'!N442</f>
        <v>2</v>
      </c>
      <c r="O442" s="1">
        <f>'[1]RC-1(PY)'!O442</f>
        <v>5</v>
      </c>
      <c r="P442" s="1">
        <f>'[1]RC-1(PY)'!P442</f>
        <v>1</v>
      </c>
      <c r="Q442" s="1">
        <f>'[1]RC-1(PY)'!Q442</f>
        <v>1</v>
      </c>
      <c r="R442" s="1">
        <f>'[1]RC-1(PY)'!R442</f>
        <v>101</v>
      </c>
      <c r="S442" s="1">
        <f>'[1]RC-1(PY)'!S442</f>
        <v>2</v>
      </c>
      <c r="T442" s="1">
        <f>'[1]RC-1(PY)'!T442</f>
        <v>4</v>
      </c>
      <c r="U442" s="1">
        <f>'[1]RC-1(PY)'!U442</f>
        <v>0</v>
      </c>
      <c r="V442" s="1">
        <f>'[1]RC-1(PY)'!V442</f>
        <v>0</v>
      </c>
      <c r="W442" s="1">
        <f>'[1]RC-1(PY)'!W442</f>
        <v>1001</v>
      </c>
      <c r="X442" s="1">
        <f>'[1]RC-1(PY)'!X442</f>
        <v>8</v>
      </c>
      <c r="Y442" s="1">
        <f>'[1]RC-1(PY)'!Y442</f>
        <v>0</v>
      </c>
      <c r="Z442" s="1">
        <f>'[1]RC-1(PY)'!Z442</f>
        <v>0</v>
      </c>
      <c r="AA442" s="1">
        <f>'[1]RC-1(PY)'!AA442</f>
        <v>175</v>
      </c>
      <c r="AB442" s="1">
        <f>'[1]RC-1(PY)'!AB442</f>
        <v>551.9</v>
      </c>
      <c r="AC442" s="1">
        <f>'[1]RC-1(PY)'!AC442</f>
        <v>37.67</v>
      </c>
      <c r="AD442" s="1">
        <f>'[1]RC-1(PY)'!AD442</f>
        <v>20</v>
      </c>
      <c r="AE442" s="1">
        <f>'[1]RC-1(PY)'!AE442</f>
        <v>45.27</v>
      </c>
      <c r="AF442" s="1">
        <f>'[1]RC-1(PY)'!AF442</f>
        <v>4</v>
      </c>
      <c r="AG442" s="1">
        <f>'[1]RC-1(PY)'!AG442</f>
        <v>4</v>
      </c>
      <c r="AH442" s="1">
        <f>'[1]RC-1(PY)'!AH442</f>
        <v>4</v>
      </c>
      <c r="AI442" s="1">
        <f>'[1]RC-1(PY)'!AI442</f>
        <v>0</v>
      </c>
    </row>
    <row r="443" spans="1:35" x14ac:dyDescent="0.3">
      <c r="A443" s="1">
        <f>'[1]RC-1(PY)'!A443</f>
        <v>1</v>
      </c>
      <c r="B443" s="1">
        <f>'[1]RC-1(PY)'!B443</f>
        <v>2</v>
      </c>
      <c r="C443" s="1">
        <f>'[1]RC-1(PY)'!C443</f>
        <v>2024</v>
      </c>
      <c r="D443" s="1">
        <f>'[1]RC-1(PY)'!D443</f>
        <v>4</v>
      </c>
      <c r="E443" s="1">
        <f>'[1]RC-1(PY)'!E443</f>
        <v>340</v>
      </c>
      <c r="F443" s="1">
        <f>'[1]RC-1(PY)'!F443</f>
        <v>290</v>
      </c>
      <c r="G443" s="1">
        <f>'[1]RC-1(PY)'!G443</f>
        <v>24</v>
      </c>
      <c r="H443" s="1">
        <f>'[1]RC-1(PY)'!H443</f>
        <v>8</v>
      </c>
      <c r="I443" s="1">
        <f>'[1]RC-1(PY)'!I443</f>
        <v>4</v>
      </c>
      <c r="J443" s="1">
        <f>'[1]RC-1(PY)'!J443</f>
        <v>2</v>
      </c>
      <c r="K443" s="1">
        <f>'[1]RC-1(PY)'!K443</f>
        <v>3</v>
      </c>
      <c r="L443" s="1">
        <f>'[1]RC-1(PY)'!L443</f>
        <v>2</v>
      </c>
      <c r="M443" s="1">
        <f>'[1]RC-1(PY)'!M443</f>
        <v>1</v>
      </c>
      <c r="N443" s="1">
        <f>'[1]RC-1(PY)'!N443</f>
        <v>1</v>
      </c>
      <c r="O443" s="1">
        <f>'[1]RC-1(PY)'!O443</f>
        <v>5</v>
      </c>
      <c r="P443" s="1">
        <f>'[1]RC-1(PY)'!P443</f>
        <v>0</v>
      </c>
      <c r="Q443" s="1">
        <f>'[1]RC-1(PY)'!Q443</f>
        <v>0</v>
      </c>
      <c r="R443" s="1">
        <f>'[1]RC-1(PY)'!R443</f>
        <v>101</v>
      </c>
      <c r="S443" s="1">
        <f>'[1]RC-1(PY)'!S443</f>
        <v>3</v>
      </c>
      <c r="T443" s="1">
        <f>'[1]RC-1(PY)'!T443</f>
        <v>4</v>
      </c>
      <c r="U443" s="1">
        <f>'[1]RC-1(PY)'!U443</f>
        <v>0</v>
      </c>
      <c r="V443" s="1">
        <f>'[1]RC-1(PY)'!V443</f>
        <v>0</v>
      </c>
      <c r="W443" s="1">
        <f>'[1]RC-1(PY)'!W443</f>
        <v>1001</v>
      </c>
      <c r="X443" s="1">
        <f>'[1]RC-1(PY)'!X443</f>
        <v>8</v>
      </c>
      <c r="Y443" s="1">
        <f>'[1]RC-1(PY)'!Y443</f>
        <v>0</v>
      </c>
      <c r="Z443" s="1">
        <f>'[1]RC-1(PY)'!Z443</f>
        <v>0</v>
      </c>
      <c r="AA443" s="1">
        <f>'[1]RC-1(PY)'!AA443</f>
        <v>1756</v>
      </c>
      <c r="AB443" s="1">
        <f>'[1]RC-1(PY)'!AB443</f>
        <v>1541</v>
      </c>
      <c r="AC443" s="1">
        <f>'[1]RC-1(PY)'!AC443</f>
        <v>14.6991</v>
      </c>
      <c r="AD443" s="1">
        <f>'[1]RC-1(PY)'!AD443</f>
        <v>20</v>
      </c>
      <c r="AE443" s="1">
        <f>'[1]RC-1(PY)'!AE443</f>
        <v>14.9796</v>
      </c>
      <c r="AF443" s="1">
        <f>'[1]RC-1(PY)'!AF443</f>
        <v>4</v>
      </c>
      <c r="AG443" s="1">
        <f>'[1]RC-1(PY)'!AG443</f>
        <v>4</v>
      </c>
      <c r="AH443" s="1">
        <f>'[1]RC-1(PY)'!AH443</f>
        <v>4</v>
      </c>
      <c r="AI443" s="1">
        <f>'[1]RC-1(PY)'!AI443</f>
        <v>0</v>
      </c>
    </row>
    <row r="444" spans="1:35" x14ac:dyDescent="0.3">
      <c r="A444" s="1">
        <f>'[1]RC-1(PY)'!A444</f>
        <v>1</v>
      </c>
      <c r="B444" s="1">
        <f>'[1]RC-1(PY)'!B444</f>
        <v>2</v>
      </c>
      <c r="C444" s="1">
        <f>'[1]RC-1(PY)'!C444</f>
        <v>2024</v>
      </c>
      <c r="D444" s="1">
        <f>'[1]RC-1(PY)'!D444</f>
        <v>4</v>
      </c>
      <c r="E444" s="1">
        <f>'[1]RC-1(PY)'!E444</f>
        <v>340</v>
      </c>
      <c r="F444" s="1">
        <f>'[1]RC-1(PY)'!F444</f>
        <v>290</v>
      </c>
      <c r="G444" s="1">
        <f>'[1]RC-1(PY)'!G444</f>
        <v>24</v>
      </c>
      <c r="H444" s="1">
        <f>'[1]RC-1(PY)'!H444</f>
        <v>9</v>
      </c>
      <c r="I444" s="1">
        <f>'[1]RC-1(PY)'!I444</f>
        <v>4</v>
      </c>
      <c r="J444" s="1">
        <f>'[1]RC-1(PY)'!J444</f>
        <v>2</v>
      </c>
      <c r="K444" s="1">
        <f>'[1]RC-1(PY)'!K444</f>
        <v>3</v>
      </c>
      <c r="L444" s="1">
        <f>'[1]RC-1(PY)'!L444</f>
        <v>1</v>
      </c>
      <c r="M444" s="1">
        <f>'[1]RC-1(PY)'!M444</f>
        <v>1</v>
      </c>
      <c r="N444" s="1">
        <f>'[1]RC-1(PY)'!N444</f>
        <v>1</v>
      </c>
      <c r="O444" s="1">
        <f>'[1]RC-1(PY)'!O444</f>
        <v>5</v>
      </c>
      <c r="P444" s="1">
        <f>'[1]RC-1(PY)'!P444</f>
        <v>1</v>
      </c>
      <c r="Q444" s="1">
        <f>'[1]RC-1(PY)'!Q444</f>
        <v>1</v>
      </c>
      <c r="R444" s="1">
        <f>'[1]RC-1(PY)'!R444</f>
        <v>101</v>
      </c>
      <c r="S444" s="1">
        <f>'[1]RC-1(PY)'!S444</f>
        <v>3</v>
      </c>
      <c r="T444" s="1">
        <f>'[1]RC-1(PY)'!T444</f>
        <v>4</v>
      </c>
      <c r="U444" s="1">
        <f>'[1]RC-1(PY)'!U444</f>
        <v>0</v>
      </c>
      <c r="V444" s="1">
        <f>'[1]RC-1(PY)'!V444</f>
        <v>0</v>
      </c>
      <c r="W444" s="1">
        <f>'[1]RC-1(PY)'!W444</f>
        <v>1001</v>
      </c>
      <c r="X444" s="1">
        <f>'[1]RC-1(PY)'!X444</f>
        <v>8</v>
      </c>
      <c r="Y444" s="1">
        <f>'[1]RC-1(PY)'!Y444</f>
        <v>0</v>
      </c>
      <c r="Z444" s="1">
        <f>'[1]RC-1(PY)'!Z444</f>
        <v>0</v>
      </c>
      <c r="AA444" s="1">
        <f>'[1]RC-1(PY)'!AA444</f>
        <v>443</v>
      </c>
      <c r="AB444" s="1">
        <f>'[1]RC-1(PY)'!AB444</f>
        <v>502.67</v>
      </c>
      <c r="AC444" s="1">
        <f>'[1]RC-1(PY)'!AC444</f>
        <v>16.9057</v>
      </c>
      <c r="AD444" s="1">
        <f>'[1]RC-1(PY)'!AD444</f>
        <v>20</v>
      </c>
      <c r="AE444" s="1">
        <f>'[1]RC-1(PY)'!AE444</f>
        <v>16.976600000000001</v>
      </c>
      <c r="AF444" s="1">
        <f>'[1]RC-1(PY)'!AF444</f>
        <v>4</v>
      </c>
      <c r="AG444" s="1">
        <f>'[1]RC-1(PY)'!AG444</f>
        <v>4</v>
      </c>
      <c r="AH444" s="1">
        <f>'[1]RC-1(PY)'!AH444</f>
        <v>4</v>
      </c>
      <c r="AI444" s="1">
        <f>'[1]RC-1(PY)'!AI444</f>
        <v>0</v>
      </c>
    </row>
    <row r="445" spans="1:35" x14ac:dyDescent="0.3">
      <c r="A445" s="1">
        <f>'[1]RC-1(PY)'!A445</f>
        <v>1</v>
      </c>
      <c r="B445" s="1">
        <f>'[1]RC-1(PY)'!B445</f>
        <v>2</v>
      </c>
      <c r="C445" s="1">
        <f>'[1]RC-1(PY)'!C445</f>
        <v>2024</v>
      </c>
      <c r="D445" s="1">
        <f>'[1]RC-1(PY)'!D445</f>
        <v>4</v>
      </c>
      <c r="E445" s="1">
        <f>'[1]RC-1(PY)'!E445</f>
        <v>340</v>
      </c>
      <c r="F445" s="1">
        <f>'[1]RC-1(PY)'!F445</f>
        <v>290</v>
      </c>
      <c r="G445" s="1">
        <f>'[1]RC-1(PY)'!G445</f>
        <v>24</v>
      </c>
      <c r="H445" s="1">
        <f>'[1]RC-1(PY)'!H445</f>
        <v>10</v>
      </c>
      <c r="I445" s="1">
        <f>'[1]RC-1(PY)'!I445</f>
        <v>4</v>
      </c>
      <c r="J445" s="1">
        <f>'[1]RC-1(PY)'!J445</f>
        <v>2</v>
      </c>
      <c r="K445" s="1">
        <f>'[1]RC-1(PY)'!K445</f>
        <v>3</v>
      </c>
      <c r="L445" s="1">
        <f>'[1]RC-1(PY)'!L445</f>
        <v>4</v>
      </c>
      <c r="M445" s="1">
        <f>'[1]RC-1(PY)'!M445</f>
        <v>1</v>
      </c>
      <c r="N445" s="1">
        <f>'[1]RC-1(PY)'!N445</f>
        <v>1</v>
      </c>
      <c r="O445" s="1">
        <f>'[1]RC-1(PY)'!O445</f>
        <v>5</v>
      </c>
      <c r="P445" s="1">
        <f>'[1]RC-1(PY)'!P445</f>
        <v>1</v>
      </c>
      <c r="Q445" s="1">
        <f>'[1]RC-1(PY)'!Q445</f>
        <v>1</v>
      </c>
      <c r="R445" s="1">
        <f>'[1]RC-1(PY)'!R445</f>
        <v>101</v>
      </c>
      <c r="S445" s="1">
        <f>'[1]RC-1(PY)'!S445</f>
        <v>3</v>
      </c>
      <c r="T445" s="1">
        <f>'[1]RC-1(PY)'!T445</f>
        <v>4</v>
      </c>
      <c r="U445" s="1">
        <f>'[1]RC-1(PY)'!U445</f>
        <v>0</v>
      </c>
      <c r="V445" s="1">
        <f>'[1]RC-1(PY)'!V445</f>
        <v>0</v>
      </c>
      <c r="W445" s="1">
        <f>'[1]RC-1(PY)'!W445</f>
        <v>1001</v>
      </c>
      <c r="X445" s="1">
        <f>'[1]RC-1(PY)'!X445</f>
        <v>8</v>
      </c>
      <c r="Y445" s="1">
        <f>'[1]RC-1(PY)'!Y445</f>
        <v>0</v>
      </c>
      <c r="Z445" s="1">
        <f>'[1]RC-1(PY)'!Z445</f>
        <v>0</v>
      </c>
      <c r="AA445" s="1">
        <f>'[1]RC-1(PY)'!AA445</f>
        <v>217</v>
      </c>
      <c r="AB445" s="1">
        <f>'[1]RC-1(PY)'!AB445</f>
        <v>32.070799999999998</v>
      </c>
      <c r="AC445" s="1">
        <f>'[1]RC-1(PY)'!AC445</f>
        <v>32.070799999999998</v>
      </c>
      <c r="AD445" s="1">
        <f>'[1]RC-1(PY)'!AD445</f>
        <v>20</v>
      </c>
      <c r="AE445" s="1">
        <f>'[1]RC-1(PY)'!AE445</f>
        <v>32.070799999999998</v>
      </c>
      <c r="AF445" s="1">
        <f>'[1]RC-1(PY)'!AF445</f>
        <v>4</v>
      </c>
      <c r="AG445" s="1">
        <f>'[1]RC-1(PY)'!AG445</f>
        <v>4</v>
      </c>
      <c r="AH445" s="1">
        <f>'[1]RC-1(PY)'!AH445</f>
        <v>4</v>
      </c>
      <c r="AI445" s="1">
        <f>'[1]RC-1(PY)'!AI445</f>
        <v>0</v>
      </c>
    </row>
    <row r="446" spans="1:35" x14ac:dyDescent="0.3">
      <c r="A446" s="1">
        <f>'[1]RC-1(PY)'!A446</f>
        <v>1</v>
      </c>
      <c r="B446" s="1">
        <f>'[1]RC-1(PY)'!B446</f>
        <v>2</v>
      </c>
      <c r="C446" s="1">
        <f>'[1]RC-1(PY)'!C446</f>
        <v>2024</v>
      </c>
      <c r="D446" s="1">
        <f>'[1]RC-1(PY)'!D446</f>
        <v>4</v>
      </c>
      <c r="E446" s="1">
        <f>'[1]RC-1(PY)'!E446</f>
        <v>340</v>
      </c>
      <c r="F446" s="1">
        <f>'[1]RC-1(PY)'!F446</f>
        <v>290</v>
      </c>
      <c r="G446" s="1">
        <f>'[1]RC-1(PY)'!G446</f>
        <v>24</v>
      </c>
      <c r="H446" s="1">
        <f>'[1]RC-1(PY)'!H446</f>
        <v>12</v>
      </c>
      <c r="I446" s="1">
        <f>'[1]RC-1(PY)'!I446</f>
        <v>4</v>
      </c>
      <c r="J446" s="1">
        <f>'[1]RC-1(PY)'!J446</f>
        <v>2</v>
      </c>
      <c r="K446" s="1">
        <f>'[1]RC-1(PY)'!K446</f>
        <v>3</v>
      </c>
      <c r="L446" s="1">
        <f>'[1]RC-1(PY)'!L446</f>
        <v>1</v>
      </c>
      <c r="M446" s="1">
        <f>'[1]RC-1(PY)'!M446</f>
        <v>1</v>
      </c>
      <c r="N446" s="1">
        <f>'[1]RC-1(PY)'!N446</f>
        <v>1</v>
      </c>
      <c r="O446" s="1">
        <f>'[1]RC-1(PY)'!O446</f>
        <v>5</v>
      </c>
      <c r="P446" s="1">
        <f>'[1]RC-1(PY)'!P446</f>
        <v>1</v>
      </c>
      <c r="Q446" s="1">
        <f>'[1]RC-1(PY)'!Q446</f>
        <v>1</v>
      </c>
      <c r="R446" s="1">
        <f>'[1]RC-1(PY)'!R446</f>
        <v>101</v>
      </c>
      <c r="S446" s="1">
        <f>'[1]RC-1(PY)'!S446</f>
        <v>3</v>
      </c>
      <c r="T446" s="1">
        <f>'[1]RC-1(PY)'!T446</f>
        <v>4</v>
      </c>
      <c r="U446" s="1">
        <f>'[1]RC-1(PY)'!U446</f>
        <v>0</v>
      </c>
      <c r="V446" s="1">
        <f>'[1]RC-1(PY)'!V446</f>
        <v>0</v>
      </c>
      <c r="W446" s="1">
        <f>'[1]RC-1(PY)'!W446</f>
        <v>1001</v>
      </c>
      <c r="X446" s="1">
        <f>'[1]RC-1(PY)'!X446</f>
        <v>8</v>
      </c>
      <c r="Y446" s="1">
        <f>'[1]RC-1(PY)'!Y446</f>
        <v>0</v>
      </c>
      <c r="Z446" s="1">
        <f>'[1]RC-1(PY)'!Z446</f>
        <v>0</v>
      </c>
      <c r="AA446" s="1">
        <f>'[1]RC-1(PY)'!AA446</f>
        <v>1300</v>
      </c>
      <c r="AB446" s="1">
        <f>'[1]RC-1(PY)'!AB446</f>
        <v>1827.7757999999999</v>
      </c>
      <c r="AC446" s="1">
        <f>'[1]RC-1(PY)'!AC446</f>
        <v>22.451799999999999</v>
      </c>
      <c r="AD446" s="1">
        <f>'[1]RC-1(PY)'!AD446</f>
        <v>20</v>
      </c>
      <c r="AE446" s="1">
        <f>'[1]RC-1(PY)'!AE446</f>
        <v>28.375</v>
      </c>
      <c r="AF446" s="1">
        <f>'[1]RC-1(PY)'!AF446</f>
        <v>4</v>
      </c>
      <c r="AG446" s="1">
        <f>'[1]RC-1(PY)'!AG446</f>
        <v>4</v>
      </c>
      <c r="AH446" s="1">
        <f>'[1]RC-1(PY)'!AH446</f>
        <v>4</v>
      </c>
      <c r="AI446" s="1">
        <f>'[1]RC-1(PY)'!AI446</f>
        <v>0</v>
      </c>
    </row>
    <row r="447" spans="1:35" x14ac:dyDescent="0.3">
      <c r="A447" s="1">
        <f>'[1]RC-1(PY)'!A447</f>
        <v>1</v>
      </c>
      <c r="B447" s="1">
        <f>'[1]RC-1(PY)'!B447</f>
        <v>2</v>
      </c>
      <c r="C447" s="1">
        <f>'[1]RC-1(PY)'!C447</f>
        <v>2024</v>
      </c>
      <c r="D447" s="1">
        <f>'[1]RC-1(PY)'!D447</f>
        <v>4</v>
      </c>
      <c r="E447" s="1">
        <f>'[1]RC-1(PY)'!E447</f>
        <v>340</v>
      </c>
      <c r="F447" s="1">
        <f>'[1]RC-1(PY)'!F447</f>
        <v>290</v>
      </c>
      <c r="G447" s="1">
        <f>'[1]RC-1(PY)'!G447</f>
        <v>24</v>
      </c>
      <c r="H447" s="1">
        <f>'[1]RC-1(PY)'!H447</f>
        <v>13</v>
      </c>
      <c r="I447" s="1">
        <f>'[1]RC-1(PY)'!I447</f>
        <v>4</v>
      </c>
      <c r="J447" s="1">
        <f>'[1]RC-1(PY)'!J447</f>
        <v>2</v>
      </c>
      <c r="K447" s="1">
        <f>'[1]RC-1(PY)'!K447</f>
        <v>3</v>
      </c>
      <c r="L447" s="1">
        <f>'[1]RC-1(PY)'!L447</f>
        <v>1</v>
      </c>
      <c r="M447" s="1">
        <f>'[1]RC-1(PY)'!M447</f>
        <v>1</v>
      </c>
      <c r="N447" s="1">
        <f>'[1]RC-1(PY)'!N447</f>
        <v>1</v>
      </c>
      <c r="O447" s="1">
        <f>'[1]RC-1(PY)'!O447</f>
        <v>5</v>
      </c>
      <c r="P447" s="1">
        <f>'[1]RC-1(PY)'!P447</f>
        <v>0</v>
      </c>
      <c r="Q447" s="1">
        <f>'[1]RC-1(PY)'!Q447</f>
        <v>0</v>
      </c>
      <c r="R447" s="1">
        <f>'[1]RC-1(PY)'!R447</f>
        <v>101</v>
      </c>
      <c r="S447" s="1">
        <f>'[1]RC-1(PY)'!S447</f>
        <v>2</v>
      </c>
      <c r="T447" s="1">
        <f>'[1]RC-1(PY)'!T447</f>
        <v>4</v>
      </c>
      <c r="U447" s="1">
        <f>'[1]RC-1(PY)'!U447</f>
        <v>1</v>
      </c>
      <c r="V447" s="1">
        <f>'[1]RC-1(PY)'!V447</f>
        <v>1</v>
      </c>
      <c r="W447" s="1">
        <f>'[1]RC-1(PY)'!W447</f>
        <v>1001</v>
      </c>
      <c r="X447" s="1">
        <f>'[1]RC-1(PY)'!X447</f>
        <v>8</v>
      </c>
      <c r="Y447" s="1">
        <f>'[1]RC-1(PY)'!Y447</f>
        <v>0</v>
      </c>
      <c r="Z447" s="1">
        <f>'[1]RC-1(PY)'!Z447</f>
        <v>0</v>
      </c>
      <c r="AA447" s="1">
        <f>'[1]RC-1(PY)'!AA447</f>
        <v>913</v>
      </c>
      <c r="AB447" s="1">
        <f>'[1]RC-1(PY)'!AB447</f>
        <v>1693.0246999999999</v>
      </c>
      <c r="AC447" s="1">
        <f>'[1]RC-1(PY)'!AC447</f>
        <v>20.575700000000001</v>
      </c>
      <c r="AD447" s="1">
        <f>'[1]RC-1(PY)'!AD447</f>
        <v>20</v>
      </c>
      <c r="AE447" s="1">
        <f>'[1]RC-1(PY)'!AE447</f>
        <v>29.667000000000002</v>
      </c>
      <c r="AF447" s="1">
        <f>'[1]RC-1(PY)'!AF447</f>
        <v>4</v>
      </c>
      <c r="AG447" s="1">
        <f>'[1]RC-1(PY)'!AG447</f>
        <v>4</v>
      </c>
      <c r="AH447" s="1">
        <f>'[1]RC-1(PY)'!AH447</f>
        <v>4</v>
      </c>
      <c r="AI447" s="1">
        <f>'[1]RC-1(PY)'!AI447</f>
        <v>0</v>
      </c>
    </row>
    <row r="448" spans="1:35" x14ac:dyDescent="0.3">
      <c r="A448" s="1">
        <f>'[1]RC-1(PY)'!A448</f>
        <v>1</v>
      </c>
      <c r="B448" s="1">
        <f>'[1]RC-1(PY)'!B448</f>
        <v>2</v>
      </c>
      <c r="C448" s="1">
        <f>'[1]RC-1(PY)'!C448</f>
        <v>2024</v>
      </c>
      <c r="D448" s="1">
        <f>'[1]RC-1(PY)'!D448</f>
        <v>4</v>
      </c>
      <c r="E448" s="1">
        <f>'[1]RC-1(PY)'!E448</f>
        <v>340</v>
      </c>
      <c r="F448" s="1">
        <f>'[1]RC-1(PY)'!F448</f>
        <v>290</v>
      </c>
      <c r="G448" s="1">
        <f>'[1]RC-1(PY)'!G448</f>
        <v>24</v>
      </c>
      <c r="H448" s="1">
        <f>'[1]RC-1(PY)'!H448</f>
        <v>14</v>
      </c>
      <c r="I448" s="1">
        <f>'[1]RC-1(PY)'!I448</f>
        <v>4</v>
      </c>
      <c r="J448" s="1">
        <f>'[1]RC-1(PY)'!J448</f>
        <v>2</v>
      </c>
      <c r="K448" s="1">
        <f>'[1]RC-1(PY)'!K448</f>
        <v>3</v>
      </c>
      <c r="L448" s="1">
        <f>'[1]RC-1(PY)'!L448</f>
        <v>2</v>
      </c>
      <c r="M448" s="1">
        <f>'[1]RC-1(PY)'!M448</f>
        <v>1</v>
      </c>
      <c r="N448" s="1">
        <f>'[1]RC-1(PY)'!N448</f>
        <v>1</v>
      </c>
      <c r="O448" s="1">
        <f>'[1]RC-1(PY)'!O448</f>
        <v>5</v>
      </c>
      <c r="P448" s="1">
        <f>'[1]RC-1(PY)'!P448</f>
        <v>1</v>
      </c>
      <c r="Q448" s="1">
        <f>'[1]RC-1(PY)'!Q448</f>
        <v>1</v>
      </c>
      <c r="R448" s="1">
        <f>'[1]RC-1(PY)'!R448</f>
        <v>101</v>
      </c>
      <c r="S448" s="1">
        <f>'[1]RC-1(PY)'!S448</f>
        <v>3</v>
      </c>
      <c r="T448" s="1">
        <f>'[1]RC-1(PY)'!T448</f>
        <v>4</v>
      </c>
      <c r="U448" s="1">
        <f>'[1]RC-1(PY)'!U448</f>
        <v>0</v>
      </c>
      <c r="V448" s="1">
        <f>'[1]RC-1(PY)'!V448</f>
        <v>0</v>
      </c>
      <c r="W448" s="1">
        <f>'[1]RC-1(PY)'!W448</f>
        <v>1001</v>
      </c>
      <c r="X448" s="1">
        <f>'[1]RC-1(PY)'!X448</f>
        <v>8</v>
      </c>
      <c r="Y448" s="1">
        <f>'[1]RC-1(PY)'!Y448</f>
        <v>0</v>
      </c>
      <c r="Z448" s="1">
        <f>'[1]RC-1(PY)'!Z448</f>
        <v>0</v>
      </c>
      <c r="AA448" s="1">
        <f>'[1]RC-1(PY)'!AA448</f>
        <v>215</v>
      </c>
      <c r="AB448" s="1">
        <f>'[1]RC-1(PY)'!AB448</f>
        <v>348.55180000000001</v>
      </c>
      <c r="AC448" s="1">
        <f>'[1]RC-1(PY)'!AC448</f>
        <v>19.578099999999999</v>
      </c>
      <c r="AD448" s="1">
        <f>'[1]RC-1(PY)'!AD448</f>
        <v>20</v>
      </c>
      <c r="AE448" s="1">
        <f>'[1]RC-1(PY)'!AE448</f>
        <v>26.910900000000002</v>
      </c>
      <c r="AF448" s="1">
        <f>'[1]RC-1(PY)'!AF448</f>
        <v>4</v>
      </c>
      <c r="AG448" s="1">
        <f>'[1]RC-1(PY)'!AG448</f>
        <v>4</v>
      </c>
      <c r="AH448" s="1">
        <f>'[1]RC-1(PY)'!AH448</f>
        <v>4</v>
      </c>
      <c r="AI448" s="1">
        <f>'[1]RC-1(PY)'!AI448</f>
        <v>0</v>
      </c>
    </row>
    <row r="449" spans="1:35" x14ac:dyDescent="0.3">
      <c r="A449" s="1">
        <f>'[1]RC-1(PY)'!A449</f>
        <v>1</v>
      </c>
      <c r="B449" s="1">
        <f>'[1]RC-1(PY)'!B449</f>
        <v>2</v>
      </c>
      <c r="C449" s="1">
        <f>'[1]RC-1(PY)'!C449</f>
        <v>2024</v>
      </c>
      <c r="D449" s="1">
        <f>'[1]RC-1(PY)'!D449</f>
        <v>4</v>
      </c>
      <c r="E449" s="1">
        <f>'[1]RC-1(PY)'!E449</f>
        <v>340</v>
      </c>
      <c r="F449" s="1">
        <f>'[1]RC-1(PY)'!F449</f>
        <v>290</v>
      </c>
      <c r="G449" s="1">
        <f>'[1]RC-1(PY)'!G449</f>
        <v>24</v>
      </c>
      <c r="H449" s="1">
        <f>'[1]RC-1(PY)'!H449</f>
        <v>15</v>
      </c>
      <c r="I449" s="1">
        <f>'[1]RC-1(PY)'!I449</f>
        <v>4</v>
      </c>
      <c r="J449" s="1">
        <f>'[1]RC-1(PY)'!J449</f>
        <v>2</v>
      </c>
      <c r="K449" s="1">
        <f>'[1]RC-1(PY)'!K449</f>
        <v>3</v>
      </c>
      <c r="L449" s="1">
        <f>'[1]RC-1(PY)'!L449</f>
        <v>2</v>
      </c>
      <c r="M449" s="1">
        <f>'[1]RC-1(PY)'!M449</f>
        <v>1</v>
      </c>
      <c r="N449" s="1">
        <f>'[1]RC-1(PY)'!N449</f>
        <v>4</v>
      </c>
      <c r="O449" s="1">
        <f>'[1]RC-1(PY)'!O449</f>
        <v>9</v>
      </c>
      <c r="P449" s="1">
        <f>'[1]RC-1(PY)'!P449</f>
        <v>0</v>
      </c>
      <c r="Q449" s="1">
        <f>'[1]RC-1(PY)'!Q449</f>
        <v>0</v>
      </c>
      <c r="R449" s="1">
        <f>'[1]RC-1(PY)'!R449</f>
        <v>101</v>
      </c>
      <c r="S449" s="1">
        <f>'[1]RC-1(PY)'!S449</f>
        <v>3</v>
      </c>
      <c r="T449" s="1">
        <f>'[1]RC-1(PY)'!T449</f>
        <v>4</v>
      </c>
      <c r="U449" s="1">
        <f>'[1]RC-1(PY)'!U449</f>
        <v>0</v>
      </c>
      <c r="V449" s="1">
        <f>'[1]RC-1(PY)'!V449</f>
        <v>0</v>
      </c>
      <c r="W449" s="1">
        <f>'[1]RC-1(PY)'!W449</f>
        <v>1001</v>
      </c>
      <c r="X449" s="1">
        <f>'[1]RC-1(PY)'!X449</f>
        <v>8</v>
      </c>
      <c r="Y449" s="1">
        <f>'[1]RC-1(PY)'!Y449</f>
        <v>0</v>
      </c>
      <c r="Z449" s="1">
        <f>'[1]RC-1(PY)'!Z449</f>
        <v>0</v>
      </c>
      <c r="AA449" s="1">
        <f>'[1]RC-1(PY)'!AA449</f>
        <v>356</v>
      </c>
      <c r="AB449" s="1">
        <f>'[1]RC-1(PY)'!AB449</f>
        <v>235</v>
      </c>
      <c r="AC449" s="1">
        <f>'[1]RC-1(PY)'!AC449</f>
        <v>18.5304</v>
      </c>
      <c r="AD449" s="1">
        <f>'[1]RC-1(PY)'!AD449</f>
        <v>20</v>
      </c>
      <c r="AE449" s="1">
        <f>'[1]RC-1(PY)'!AE449</f>
        <v>18.5304</v>
      </c>
      <c r="AF449" s="1">
        <f>'[1]RC-1(PY)'!AF449</f>
        <v>4</v>
      </c>
      <c r="AG449" s="1">
        <f>'[1]RC-1(PY)'!AG449</f>
        <v>4</v>
      </c>
      <c r="AH449" s="1">
        <f>'[1]RC-1(PY)'!AH449</f>
        <v>4</v>
      </c>
      <c r="AI449" s="1">
        <f>'[1]RC-1(PY)'!AI449</f>
        <v>0</v>
      </c>
    </row>
    <row r="450" spans="1:35" x14ac:dyDescent="0.3">
      <c r="A450" s="1">
        <f>'[1]RC-1(PY)'!A450</f>
        <v>1</v>
      </c>
      <c r="B450" s="1">
        <f>'[1]RC-1(PY)'!B450</f>
        <v>2</v>
      </c>
      <c r="C450" s="1">
        <f>'[1]RC-1(PY)'!C450</f>
        <v>2024</v>
      </c>
      <c r="D450" s="1">
        <f>'[1]RC-1(PY)'!D450</f>
        <v>4</v>
      </c>
      <c r="E450" s="1">
        <f>'[1]RC-1(PY)'!E450</f>
        <v>340</v>
      </c>
      <c r="F450" s="1">
        <f>'[1]RC-1(PY)'!F450</f>
        <v>290</v>
      </c>
      <c r="G450" s="1">
        <f>'[1]RC-1(PY)'!G450</f>
        <v>24</v>
      </c>
      <c r="H450" s="1">
        <f>'[1]RC-1(PY)'!H450</f>
        <v>16</v>
      </c>
      <c r="I450" s="1">
        <f>'[1]RC-1(PY)'!I450</f>
        <v>4</v>
      </c>
      <c r="J450" s="1">
        <f>'[1]RC-1(PY)'!J450</f>
        <v>2</v>
      </c>
      <c r="K450" s="1">
        <f>'[1]RC-1(PY)'!K450</f>
        <v>3</v>
      </c>
      <c r="L450" s="1">
        <f>'[1]RC-1(PY)'!L450</f>
        <v>5</v>
      </c>
      <c r="M450" s="1">
        <f>'[1]RC-1(PY)'!M450</f>
        <v>1</v>
      </c>
      <c r="N450" s="1">
        <f>'[1]RC-1(PY)'!N450</f>
        <v>2</v>
      </c>
      <c r="O450" s="1">
        <f>'[1]RC-1(PY)'!O450</f>
        <v>5</v>
      </c>
      <c r="P450" s="1">
        <f>'[1]RC-1(PY)'!P450</f>
        <v>1</v>
      </c>
      <c r="Q450" s="1">
        <f>'[1]RC-1(PY)'!Q450</f>
        <v>1</v>
      </c>
      <c r="R450" s="1">
        <f>'[1]RC-1(PY)'!R450</f>
        <v>101</v>
      </c>
      <c r="S450" s="1">
        <f>'[1]RC-1(PY)'!S450</f>
        <v>3</v>
      </c>
      <c r="T450" s="1">
        <f>'[1]RC-1(PY)'!T450</f>
        <v>4</v>
      </c>
      <c r="U450" s="1">
        <f>'[1]RC-1(PY)'!U450</f>
        <v>0</v>
      </c>
      <c r="V450" s="1">
        <f>'[1]RC-1(PY)'!V450</f>
        <v>0</v>
      </c>
      <c r="W450" s="1">
        <f>'[1]RC-1(PY)'!W450</f>
        <v>1001</v>
      </c>
      <c r="X450" s="1">
        <f>'[1]RC-1(PY)'!X450</f>
        <v>8</v>
      </c>
      <c r="Y450" s="1">
        <f>'[1]RC-1(PY)'!Y450</f>
        <v>0</v>
      </c>
      <c r="Z450" s="1">
        <f>'[1]RC-1(PY)'!Z450</f>
        <v>0</v>
      </c>
      <c r="AA450" s="1">
        <f>'[1]RC-1(PY)'!AA450</f>
        <v>394</v>
      </c>
      <c r="AB450" s="1">
        <f>'[1]RC-1(PY)'!AB450</f>
        <v>328.78030000000001</v>
      </c>
      <c r="AC450" s="1">
        <f>'[1]RC-1(PY)'!AC450</f>
        <v>19.202300000000001</v>
      </c>
      <c r="AD450" s="1">
        <f>'[1]RC-1(PY)'!AD450</f>
        <v>20</v>
      </c>
      <c r="AE450" s="1">
        <f>'[1]RC-1(PY)'!AE450</f>
        <v>20.649100000000001</v>
      </c>
      <c r="AF450" s="1">
        <f>'[1]RC-1(PY)'!AF450</f>
        <v>4</v>
      </c>
      <c r="AG450" s="1">
        <f>'[1]RC-1(PY)'!AG450</f>
        <v>4</v>
      </c>
      <c r="AH450" s="1">
        <f>'[1]RC-1(PY)'!AH450</f>
        <v>4</v>
      </c>
      <c r="AI450" s="1">
        <f>'[1]RC-1(PY)'!AI450</f>
        <v>0</v>
      </c>
    </row>
    <row r="451" spans="1:35" x14ac:dyDescent="0.3">
      <c r="A451" s="1">
        <f>'[1]RC-1(PY)'!A451</f>
        <v>1</v>
      </c>
      <c r="B451" s="1">
        <f>'[1]RC-1(PY)'!B451</f>
        <v>2</v>
      </c>
      <c r="C451" s="1">
        <f>'[1]RC-1(PY)'!C451</f>
        <v>2024</v>
      </c>
      <c r="D451" s="1">
        <f>'[1]RC-1(PY)'!D451</f>
        <v>4</v>
      </c>
      <c r="E451" s="1">
        <f>'[1]RC-1(PY)'!E451</f>
        <v>340</v>
      </c>
      <c r="F451" s="1">
        <f>'[1]RC-1(PY)'!F451</f>
        <v>290</v>
      </c>
      <c r="G451" s="1">
        <f>'[1]RC-1(PY)'!G451</f>
        <v>24</v>
      </c>
      <c r="H451" s="1">
        <f>'[1]RC-1(PY)'!H451</f>
        <v>18</v>
      </c>
      <c r="I451" s="1">
        <f>'[1]RC-1(PY)'!I451</f>
        <v>4</v>
      </c>
      <c r="J451" s="1">
        <f>'[1]RC-1(PY)'!J451</f>
        <v>2</v>
      </c>
      <c r="K451" s="1">
        <f>'[1]RC-1(PY)'!K451</f>
        <v>3</v>
      </c>
      <c r="L451" s="1">
        <f>'[1]RC-1(PY)'!L451</f>
        <v>2</v>
      </c>
      <c r="M451" s="1">
        <f>'[1]RC-1(PY)'!M451</f>
        <v>1</v>
      </c>
      <c r="N451" s="1">
        <f>'[1]RC-1(PY)'!N451</f>
        <v>1</v>
      </c>
      <c r="O451" s="1">
        <f>'[1]RC-1(PY)'!O451</f>
        <v>5</v>
      </c>
      <c r="P451" s="1">
        <f>'[1]RC-1(PY)'!P451</f>
        <v>1</v>
      </c>
      <c r="Q451" s="1">
        <f>'[1]RC-1(PY)'!Q451</f>
        <v>1</v>
      </c>
      <c r="R451" s="1">
        <f>'[1]RC-1(PY)'!R451</f>
        <v>101</v>
      </c>
      <c r="S451" s="1">
        <f>'[1]RC-1(PY)'!S451</f>
        <v>2</v>
      </c>
      <c r="T451" s="1">
        <f>'[1]RC-1(PY)'!T451</f>
        <v>4</v>
      </c>
      <c r="U451" s="1">
        <f>'[1]RC-1(PY)'!U451</f>
        <v>1</v>
      </c>
      <c r="V451" s="1">
        <f>'[1]RC-1(PY)'!V451</f>
        <v>1</v>
      </c>
      <c r="W451" s="1">
        <f>'[1]RC-1(PY)'!W451</f>
        <v>1001</v>
      </c>
      <c r="X451" s="1">
        <f>'[1]RC-1(PY)'!X451</f>
        <v>8</v>
      </c>
      <c r="Y451" s="1">
        <f>'[1]RC-1(PY)'!Y451</f>
        <v>0</v>
      </c>
      <c r="Z451" s="1">
        <f>'[1]RC-1(PY)'!Z451</f>
        <v>0</v>
      </c>
      <c r="AA451" s="1">
        <f>'[1]RC-1(PY)'!AA451</f>
        <v>437</v>
      </c>
      <c r="AB451" s="1">
        <f>'[1]RC-1(PY)'!AB451</f>
        <v>1257.06</v>
      </c>
      <c r="AC451" s="1">
        <f>'[1]RC-1(PY)'!AC451</f>
        <v>19.2775</v>
      </c>
      <c r="AD451" s="1">
        <f>'[1]RC-1(PY)'!AD451</f>
        <v>19</v>
      </c>
      <c r="AE451" s="1">
        <f>'[1]RC-1(PY)'!AE451</f>
        <v>41.947099999999999</v>
      </c>
      <c r="AF451" s="1">
        <f>'[1]RC-1(PY)'!AF451</f>
        <v>4</v>
      </c>
      <c r="AG451" s="1">
        <f>'[1]RC-1(PY)'!AG451</f>
        <v>4</v>
      </c>
      <c r="AH451" s="1">
        <f>'[1]RC-1(PY)'!AH451</f>
        <v>4</v>
      </c>
      <c r="AI451" s="1">
        <f>'[1]RC-1(PY)'!AI451</f>
        <v>0</v>
      </c>
    </row>
    <row r="452" spans="1:35" x14ac:dyDescent="0.3">
      <c r="A452" s="1">
        <f>'[1]RC-1(PY)'!A452</f>
        <v>1</v>
      </c>
      <c r="B452" s="1">
        <f>'[1]RC-1(PY)'!B452</f>
        <v>2</v>
      </c>
      <c r="C452" s="1">
        <f>'[1]RC-1(PY)'!C452</f>
        <v>2024</v>
      </c>
      <c r="D452" s="1">
        <f>'[1]RC-1(PY)'!D452</f>
        <v>4</v>
      </c>
      <c r="E452" s="1">
        <f>'[1]RC-1(PY)'!E452</f>
        <v>340</v>
      </c>
      <c r="F452" s="1">
        <f>'[1]RC-1(PY)'!F452</f>
        <v>290</v>
      </c>
      <c r="G452" s="1">
        <f>'[1]RC-1(PY)'!G452</f>
        <v>24</v>
      </c>
      <c r="H452" s="1">
        <f>'[1]RC-1(PY)'!H452</f>
        <v>2</v>
      </c>
      <c r="I452" s="1">
        <f>'[1]RC-1(PY)'!I452</f>
        <v>4</v>
      </c>
      <c r="J452" s="1">
        <f>'[1]RC-1(PY)'!J452</f>
        <v>3</v>
      </c>
      <c r="K452" s="1">
        <f>'[1]RC-1(PY)'!K452</f>
        <v>3</v>
      </c>
      <c r="L452" s="1">
        <f>'[1]RC-1(PY)'!L452</f>
        <v>2</v>
      </c>
      <c r="M452" s="1">
        <f>'[1]RC-1(PY)'!M452</f>
        <v>1</v>
      </c>
      <c r="N452" s="1">
        <f>'[1]RC-1(PY)'!N452</f>
        <v>4</v>
      </c>
      <c r="O452" s="1">
        <f>'[1]RC-1(PY)'!O452</f>
        <v>9</v>
      </c>
      <c r="P452" s="1">
        <f>'[1]RC-1(PY)'!P452</f>
        <v>0</v>
      </c>
      <c r="Q452" s="1">
        <f>'[1]RC-1(PY)'!Q452</f>
        <v>0</v>
      </c>
      <c r="R452" s="1">
        <f>'[1]RC-1(PY)'!R452</f>
        <v>101</v>
      </c>
      <c r="S452" s="1">
        <f>'[1]RC-1(PY)'!S452</f>
        <v>3</v>
      </c>
      <c r="T452" s="1">
        <f>'[1]RC-1(PY)'!T452</f>
        <v>4</v>
      </c>
      <c r="U452" s="1">
        <f>'[1]RC-1(PY)'!U452</f>
        <v>0</v>
      </c>
      <c r="V452" s="1">
        <f>'[1]RC-1(PY)'!V452</f>
        <v>0</v>
      </c>
      <c r="W452" s="1">
        <f>'[1]RC-1(PY)'!W452</f>
        <v>1001</v>
      </c>
      <c r="X452" s="1">
        <f>'[1]RC-1(PY)'!X452</f>
        <v>8</v>
      </c>
      <c r="Y452" s="1">
        <f>'[1]RC-1(PY)'!Y452</f>
        <v>0</v>
      </c>
      <c r="Z452" s="1">
        <f>'[1]RC-1(PY)'!Z452</f>
        <v>0</v>
      </c>
      <c r="AA452" s="1">
        <f>'[1]RC-1(PY)'!AA452</f>
        <v>617</v>
      </c>
      <c r="AB452" s="1">
        <f>'[1]RC-1(PY)'!AB452</f>
        <v>719.60299999999995</v>
      </c>
      <c r="AC452" s="1">
        <f>'[1]RC-1(PY)'!AC452</f>
        <v>25.45</v>
      </c>
      <c r="AD452" s="1">
        <f>'[1]RC-1(PY)'!AD452</f>
        <v>20</v>
      </c>
      <c r="AE452" s="1">
        <f>'[1]RC-1(PY)'!AE452</f>
        <v>25.45</v>
      </c>
      <c r="AF452" s="1">
        <f>'[1]RC-1(PY)'!AF452</f>
        <v>4</v>
      </c>
      <c r="AG452" s="1">
        <f>'[1]RC-1(PY)'!AG452</f>
        <v>4</v>
      </c>
      <c r="AH452" s="1">
        <f>'[1]RC-1(PY)'!AH452</f>
        <v>4</v>
      </c>
      <c r="AI452" s="1">
        <f>'[1]RC-1(PY)'!AI452</f>
        <v>0</v>
      </c>
    </row>
    <row r="453" spans="1:35" x14ac:dyDescent="0.3">
      <c r="A453" s="1">
        <f>'[1]RC-1(PY)'!A453</f>
        <v>1</v>
      </c>
      <c r="B453" s="1">
        <f>'[1]RC-1(PY)'!B453</f>
        <v>2</v>
      </c>
      <c r="C453" s="1">
        <f>'[1]RC-1(PY)'!C453</f>
        <v>2024</v>
      </c>
      <c r="D453" s="1">
        <f>'[1]RC-1(PY)'!D453</f>
        <v>4</v>
      </c>
      <c r="E453" s="1">
        <f>'[1]RC-1(PY)'!E453</f>
        <v>340</v>
      </c>
      <c r="F453" s="1">
        <f>'[1]RC-1(PY)'!F453</f>
        <v>290</v>
      </c>
      <c r="G453" s="1">
        <f>'[1]RC-1(PY)'!G453</f>
        <v>24</v>
      </c>
      <c r="H453" s="1">
        <f>'[1]RC-1(PY)'!H453</f>
        <v>2</v>
      </c>
      <c r="I453" s="1">
        <f>'[1]RC-1(PY)'!I453</f>
        <v>4</v>
      </c>
      <c r="J453" s="1">
        <f>'[1]RC-1(PY)'!J453</f>
        <v>4</v>
      </c>
      <c r="K453" s="1">
        <f>'[1]RC-1(PY)'!K453</f>
        <v>3</v>
      </c>
      <c r="L453" s="1">
        <f>'[1]RC-1(PY)'!L453</f>
        <v>1</v>
      </c>
      <c r="M453" s="1">
        <f>'[1]RC-1(PY)'!M453</f>
        <v>1</v>
      </c>
      <c r="N453" s="1">
        <f>'[1]RC-1(PY)'!N453</f>
        <v>4</v>
      </c>
      <c r="O453" s="1">
        <f>'[1]RC-1(PY)'!O453</f>
        <v>9</v>
      </c>
      <c r="P453" s="1">
        <f>'[1]RC-1(PY)'!P453</f>
        <v>1</v>
      </c>
      <c r="Q453" s="1">
        <f>'[1]RC-1(PY)'!Q453</f>
        <v>0</v>
      </c>
      <c r="R453" s="1">
        <f>'[1]RC-1(PY)'!R453</f>
        <v>101</v>
      </c>
      <c r="S453" s="1">
        <f>'[1]RC-1(PY)'!S453</f>
        <v>2</v>
      </c>
      <c r="T453" s="1">
        <f>'[1]RC-1(PY)'!T453</f>
        <v>4</v>
      </c>
      <c r="U453" s="1">
        <f>'[1]RC-1(PY)'!U453</f>
        <v>0</v>
      </c>
      <c r="V453" s="1">
        <f>'[1]RC-1(PY)'!V453</f>
        <v>0</v>
      </c>
      <c r="W453" s="1">
        <f>'[1]RC-1(PY)'!W453</f>
        <v>1001</v>
      </c>
      <c r="X453" s="1">
        <f>'[1]RC-1(PY)'!X453</f>
        <v>8</v>
      </c>
      <c r="Y453" s="1">
        <f>'[1]RC-1(PY)'!Y453</f>
        <v>0</v>
      </c>
      <c r="Z453" s="1">
        <f>'[1]RC-1(PY)'!Z453</f>
        <v>0</v>
      </c>
      <c r="AA453" s="1">
        <f>'[1]RC-1(PY)'!AA453</f>
        <v>782</v>
      </c>
      <c r="AB453" s="1">
        <f>'[1]RC-1(PY)'!AB453</f>
        <v>1032.7791</v>
      </c>
      <c r="AC453" s="1">
        <f>'[1]RC-1(PY)'!AC453</f>
        <v>24.83</v>
      </c>
      <c r="AD453" s="1">
        <f>'[1]RC-1(PY)'!AD453</f>
        <v>20</v>
      </c>
      <c r="AE453" s="1">
        <f>'[1]RC-1(PY)'!AE453</f>
        <v>24.83</v>
      </c>
      <c r="AF453" s="1">
        <f>'[1]RC-1(PY)'!AF453</f>
        <v>4</v>
      </c>
      <c r="AG453" s="1">
        <f>'[1]RC-1(PY)'!AG453</f>
        <v>4</v>
      </c>
      <c r="AH453" s="1">
        <f>'[1]RC-1(PY)'!AH453</f>
        <v>4</v>
      </c>
      <c r="AI453" s="1">
        <f>'[1]RC-1(PY)'!AI453</f>
        <v>0</v>
      </c>
    </row>
    <row r="454" spans="1:35" x14ac:dyDescent="0.3">
      <c r="A454" s="1">
        <f>'[1]RC-1(PY)'!A454</f>
        <v>1</v>
      </c>
      <c r="B454" s="1">
        <f>'[1]RC-1(PY)'!B454</f>
        <v>2</v>
      </c>
      <c r="C454" s="1">
        <f>'[1]RC-1(PY)'!C454</f>
        <v>2024</v>
      </c>
      <c r="D454" s="1">
        <f>'[1]RC-1(PY)'!D454</f>
        <v>4</v>
      </c>
      <c r="E454" s="1">
        <f>'[1]RC-1(PY)'!E454</f>
        <v>340</v>
      </c>
      <c r="F454" s="1">
        <f>'[1]RC-1(PY)'!F454</f>
        <v>290</v>
      </c>
      <c r="G454" s="1">
        <f>'[1]RC-1(PY)'!G454</f>
        <v>24</v>
      </c>
      <c r="H454" s="1">
        <f>'[1]RC-1(PY)'!H454</f>
        <v>1</v>
      </c>
      <c r="I454" s="1">
        <f>'[1]RC-1(PY)'!I454</f>
        <v>5</v>
      </c>
      <c r="J454" s="1">
        <f>'[1]RC-1(PY)'!J454</f>
        <v>1</v>
      </c>
      <c r="K454" s="1">
        <f>'[1]RC-1(PY)'!K454</f>
        <v>3</v>
      </c>
      <c r="L454" s="1">
        <f>'[1]RC-1(PY)'!L454</f>
        <v>1</v>
      </c>
      <c r="M454" s="1">
        <f>'[1]RC-1(PY)'!M454</f>
        <v>1</v>
      </c>
      <c r="N454" s="1">
        <f>'[1]RC-1(PY)'!N454</f>
        <v>1</v>
      </c>
      <c r="O454" s="1">
        <f>'[1]RC-1(PY)'!O454</f>
        <v>5</v>
      </c>
      <c r="P454" s="1">
        <f>'[1]RC-1(PY)'!P454</f>
        <v>1</v>
      </c>
      <c r="Q454" s="1">
        <f>'[1]RC-1(PY)'!Q454</f>
        <v>1</v>
      </c>
      <c r="R454" s="1">
        <f>'[1]RC-1(PY)'!R454</f>
        <v>101</v>
      </c>
      <c r="S454" s="1">
        <f>'[1]RC-1(PY)'!S454</f>
        <v>3</v>
      </c>
      <c r="T454" s="1">
        <f>'[1]RC-1(PY)'!T454</f>
        <v>4</v>
      </c>
      <c r="U454" s="1">
        <f>'[1]RC-1(PY)'!U454</f>
        <v>0</v>
      </c>
      <c r="V454" s="1">
        <f>'[1]RC-1(PY)'!V454</f>
        <v>0</v>
      </c>
      <c r="W454" s="1">
        <f>'[1]RC-1(PY)'!W454</f>
        <v>1001</v>
      </c>
      <c r="X454" s="1">
        <f>'[1]RC-1(PY)'!X454</f>
        <v>8</v>
      </c>
      <c r="Y454" s="1">
        <f>'[1]RC-1(PY)'!Y454</f>
        <v>0</v>
      </c>
      <c r="Z454" s="1">
        <f>'[1]RC-1(PY)'!Z454</f>
        <v>0</v>
      </c>
      <c r="AA454" s="1">
        <f>'[1]RC-1(PY)'!AA454</f>
        <v>524</v>
      </c>
      <c r="AB454" s="1">
        <f>'[1]RC-1(PY)'!AB454</f>
        <v>23.8657</v>
      </c>
      <c r="AC454" s="1">
        <f>'[1]RC-1(PY)'!AC454</f>
        <v>18.129200000000001</v>
      </c>
      <c r="AD454" s="1">
        <f>'[1]RC-1(PY)'!AD454</f>
        <v>20</v>
      </c>
      <c r="AE454" s="1">
        <f>'[1]RC-1(PY)'!AE454</f>
        <v>23.8657</v>
      </c>
      <c r="AF454" s="1">
        <f>'[1]RC-1(PY)'!AF454</f>
        <v>4</v>
      </c>
      <c r="AG454" s="1">
        <f>'[1]RC-1(PY)'!AG454</f>
        <v>4</v>
      </c>
      <c r="AH454" s="1">
        <f>'[1]RC-1(PY)'!AH454</f>
        <v>4</v>
      </c>
      <c r="AI454" s="1">
        <f>'[1]RC-1(PY)'!AI454</f>
        <v>0</v>
      </c>
    </row>
    <row r="455" spans="1:35" x14ac:dyDescent="0.3">
      <c r="A455" s="1">
        <f>'[1]RC-1(PY)'!A455</f>
        <v>1</v>
      </c>
      <c r="B455" s="1">
        <f>'[1]RC-1(PY)'!B455</f>
        <v>2</v>
      </c>
      <c r="C455" s="1">
        <f>'[1]RC-1(PY)'!C455</f>
        <v>2024</v>
      </c>
      <c r="D455" s="1">
        <f>'[1]RC-1(PY)'!D455</f>
        <v>4</v>
      </c>
      <c r="E455" s="1">
        <f>'[1]RC-1(PY)'!E455</f>
        <v>340</v>
      </c>
      <c r="F455" s="1">
        <f>'[1]RC-1(PY)'!F455</f>
        <v>290</v>
      </c>
      <c r="G455" s="1">
        <f>'[1]RC-1(PY)'!G455</f>
        <v>24</v>
      </c>
      <c r="H455" s="1">
        <f>'[1]RC-1(PY)'!H455</f>
        <v>2</v>
      </c>
      <c r="I455" s="1">
        <f>'[1]RC-1(PY)'!I455</f>
        <v>5</v>
      </c>
      <c r="J455" s="1">
        <f>'[1]RC-1(PY)'!J455</f>
        <v>1</v>
      </c>
      <c r="K455" s="1">
        <f>'[1]RC-1(PY)'!K455</f>
        <v>3</v>
      </c>
      <c r="L455" s="1">
        <f>'[1]RC-1(PY)'!L455</f>
        <v>2</v>
      </c>
      <c r="M455" s="1">
        <f>'[1]RC-1(PY)'!M455</f>
        <v>1</v>
      </c>
      <c r="N455" s="1">
        <f>'[1]RC-1(PY)'!N455</f>
        <v>4</v>
      </c>
      <c r="O455" s="1">
        <f>'[1]RC-1(PY)'!O455</f>
        <v>9</v>
      </c>
      <c r="P455" s="1">
        <f>'[1]RC-1(PY)'!P455</f>
        <v>1</v>
      </c>
      <c r="Q455" s="1">
        <f>'[1]RC-1(PY)'!Q455</f>
        <v>0</v>
      </c>
      <c r="R455" s="1">
        <f>'[1]RC-1(PY)'!R455</f>
        <v>101</v>
      </c>
      <c r="S455" s="1">
        <f>'[1]RC-1(PY)'!S455</f>
        <v>2</v>
      </c>
      <c r="T455" s="1">
        <f>'[1]RC-1(PY)'!T455</f>
        <v>4</v>
      </c>
      <c r="U455" s="1">
        <f>'[1]RC-1(PY)'!U455</f>
        <v>0</v>
      </c>
      <c r="V455" s="1">
        <f>'[1]RC-1(PY)'!V455</f>
        <v>0</v>
      </c>
      <c r="W455" s="1">
        <f>'[1]RC-1(PY)'!W455</f>
        <v>1001</v>
      </c>
      <c r="X455" s="1">
        <f>'[1]RC-1(PY)'!X455</f>
        <v>8</v>
      </c>
      <c r="Y455" s="1">
        <f>'[1]RC-1(PY)'!Y455</f>
        <v>0</v>
      </c>
      <c r="Z455" s="1">
        <f>'[1]RC-1(PY)'!Z455</f>
        <v>0</v>
      </c>
      <c r="AA455" s="1">
        <f>'[1]RC-1(PY)'!AA455</f>
        <v>272</v>
      </c>
      <c r="AB455" s="1">
        <f>'[1]RC-1(PY)'!AB455</f>
        <v>400.1</v>
      </c>
      <c r="AC455" s="1">
        <f>'[1]RC-1(PY)'!AC455</f>
        <v>13.2475</v>
      </c>
      <c r="AD455" s="1">
        <f>'[1]RC-1(PY)'!AD455</f>
        <v>20</v>
      </c>
      <c r="AE455" s="1">
        <f>'[1]RC-1(PY)'!AE455</f>
        <v>16.315000000000001</v>
      </c>
      <c r="AF455" s="1">
        <f>'[1]RC-1(PY)'!AF455</f>
        <v>4</v>
      </c>
      <c r="AG455" s="1">
        <f>'[1]RC-1(PY)'!AG455</f>
        <v>4</v>
      </c>
      <c r="AH455" s="1">
        <f>'[1]RC-1(PY)'!AH455</f>
        <v>4</v>
      </c>
      <c r="AI455" s="1">
        <f>'[1]RC-1(PY)'!AI455</f>
        <v>0</v>
      </c>
    </row>
    <row r="456" spans="1:35" x14ac:dyDescent="0.3">
      <c r="A456" s="1">
        <f>'[1]RC-1(PY)'!A456</f>
        <v>1</v>
      </c>
      <c r="B456" s="1">
        <f>'[1]RC-1(PY)'!B456</f>
        <v>2</v>
      </c>
      <c r="C456" s="1">
        <f>'[1]RC-1(PY)'!C456</f>
        <v>2024</v>
      </c>
      <c r="D456" s="1">
        <f>'[1]RC-1(PY)'!D456</f>
        <v>4</v>
      </c>
      <c r="E456" s="1">
        <f>'[1]RC-1(PY)'!E456</f>
        <v>340</v>
      </c>
      <c r="F456" s="1">
        <f>'[1]RC-1(PY)'!F456</f>
        <v>290</v>
      </c>
      <c r="G456" s="1">
        <f>'[1]RC-1(PY)'!G456</f>
        <v>24</v>
      </c>
      <c r="H456" s="1">
        <f>'[1]RC-1(PY)'!H456</f>
        <v>3</v>
      </c>
      <c r="I456" s="1">
        <f>'[1]RC-1(PY)'!I456</f>
        <v>5</v>
      </c>
      <c r="J456" s="1">
        <f>'[1]RC-1(PY)'!J456</f>
        <v>1</v>
      </c>
      <c r="K456" s="1">
        <f>'[1]RC-1(PY)'!K456</f>
        <v>3</v>
      </c>
      <c r="L456" s="1">
        <f>'[1]RC-1(PY)'!L456</f>
        <v>1</v>
      </c>
      <c r="M456" s="1">
        <f>'[1]RC-1(PY)'!M456</f>
        <v>1</v>
      </c>
      <c r="N456" s="1">
        <f>'[1]RC-1(PY)'!N456</f>
        <v>4</v>
      </c>
      <c r="O456" s="1">
        <f>'[1]RC-1(PY)'!O456</f>
        <v>9</v>
      </c>
      <c r="P456" s="1">
        <f>'[1]RC-1(PY)'!P456</f>
        <v>0</v>
      </c>
      <c r="Q456" s="1">
        <f>'[1]RC-1(PY)'!Q456</f>
        <v>0</v>
      </c>
      <c r="R456" s="1">
        <f>'[1]RC-1(PY)'!R456</f>
        <v>101</v>
      </c>
      <c r="S456" s="1">
        <f>'[1]RC-1(PY)'!S456</f>
        <v>3</v>
      </c>
      <c r="T456" s="1">
        <f>'[1]RC-1(PY)'!T456</f>
        <v>4</v>
      </c>
      <c r="U456" s="1">
        <f>'[1]RC-1(PY)'!U456</f>
        <v>0</v>
      </c>
      <c r="V456" s="1">
        <f>'[1]RC-1(PY)'!V456</f>
        <v>0</v>
      </c>
      <c r="W456" s="1">
        <f>'[1]RC-1(PY)'!W456</f>
        <v>1001</v>
      </c>
      <c r="X456" s="1">
        <f>'[1]RC-1(PY)'!X456</f>
        <v>8</v>
      </c>
      <c r="Y456" s="1">
        <f>'[1]RC-1(PY)'!Y456</f>
        <v>0</v>
      </c>
      <c r="Z456" s="1">
        <f>'[1]RC-1(PY)'!Z456</f>
        <v>0</v>
      </c>
      <c r="AA456" s="1">
        <f>'[1]RC-1(PY)'!AA456</f>
        <v>806</v>
      </c>
      <c r="AB456" s="1">
        <f>'[1]RC-1(PY)'!AB456</f>
        <v>645.96</v>
      </c>
      <c r="AC456" s="1">
        <f>'[1]RC-1(PY)'!AC456</f>
        <v>16.899899999999999</v>
      </c>
      <c r="AD456" s="1">
        <f>'[1]RC-1(PY)'!AD456</f>
        <v>20</v>
      </c>
      <c r="AE456" s="1">
        <f>'[1]RC-1(PY)'!AE456</f>
        <v>16.899899999999999</v>
      </c>
      <c r="AF456" s="1">
        <f>'[1]RC-1(PY)'!AF456</f>
        <v>4</v>
      </c>
      <c r="AG456" s="1">
        <f>'[1]RC-1(PY)'!AG456</f>
        <v>4</v>
      </c>
      <c r="AH456" s="1">
        <f>'[1]RC-1(PY)'!AH456</f>
        <v>4</v>
      </c>
      <c r="AI456" s="1">
        <f>'[1]RC-1(PY)'!AI456</f>
        <v>0</v>
      </c>
    </row>
    <row r="457" spans="1:35" x14ac:dyDescent="0.3">
      <c r="A457" s="1">
        <f>'[1]RC-1(PY)'!A457</f>
        <v>1</v>
      </c>
      <c r="B457" s="1">
        <f>'[1]RC-1(PY)'!B457</f>
        <v>2</v>
      </c>
      <c r="C457" s="1">
        <f>'[1]RC-1(PY)'!C457</f>
        <v>2024</v>
      </c>
      <c r="D457" s="1">
        <f>'[1]RC-1(PY)'!D457</f>
        <v>4</v>
      </c>
      <c r="E457" s="1">
        <f>'[1]RC-1(PY)'!E457</f>
        <v>340</v>
      </c>
      <c r="F457" s="1">
        <f>'[1]RC-1(PY)'!F457</f>
        <v>290</v>
      </c>
      <c r="G457" s="1">
        <f>'[1]RC-1(PY)'!G457</f>
        <v>24</v>
      </c>
      <c r="H457" s="1">
        <f>'[1]RC-1(PY)'!H457</f>
        <v>4</v>
      </c>
      <c r="I457" s="1">
        <f>'[1]RC-1(PY)'!I457</f>
        <v>5</v>
      </c>
      <c r="J457" s="1">
        <f>'[1]RC-1(PY)'!J457</f>
        <v>1</v>
      </c>
      <c r="K457" s="1">
        <f>'[1]RC-1(PY)'!K457</f>
        <v>3</v>
      </c>
      <c r="L457" s="1">
        <f>'[1]RC-1(PY)'!L457</f>
        <v>2</v>
      </c>
      <c r="M457" s="1">
        <f>'[1]RC-1(PY)'!M457</f>
        <v>1</v>
      </c>
      <c r="N457" s="1">
        <f>'[1]RC-1(PY)'!N457</f>
        <v>1</v>
      </c>
      <c r="O457" s="1">
        <f>'[1]RC-1(PY)'!O457</f>
        <v>5</v>
      </c>
      <c r="P457" s="1">
        <f>'[1]RC-1(PY)'!P457</f>
        <v>1</v>
      </c>
      <c r="Q457" s="1">
        <f>'[1]RC-1(PY)'!Q457</f>
        <v>0</v>
      </c>
      <c r="R457" s="1">
        <f>'[1]RC-1(PY)'!R457</f>
        <v>101</v>
      </c>
      <c r="S457" s="1">
        <f>'[1]RC-1(PY)'!S457</f>
        <v>3</v>
      </c>
      <c r="T457" s="1">
        <f>'[1]RC-1(PY)'!T457</f>
        <v>4</v>
      </c>
      <c r="U457" s="1">
        <f>'[1]RC-1(PY)'!U457</f>
        <v>0</v>
      </c>
      <c r="V457" s="1">
        <f>'[1]RC-1(PY)'!V457</f>
        <v>0</v>
      </c>
      <c r="W457" s="1">
        <f>'[1]RC-1(PY)'!W457</f>
        <v>1001</v>
      </c>
      <c r="X457" s="1">
        <f>'[1]RC-1(PY)'!X457</f>
        <v>8</v>
      </c>
      <c r="Y457" s="1">
        <f>'[1]RC-1(PY)'!Y457</f>
        <v>0</v>
      </c>
      <c r="Z457" s="1">
        <f>'[1]RC-1(PY)'!Z457</f>
        <v>0</v>
      </c>
      <c r="AA457" s="1">
        <f>'[1]RC-1(PY)'!AA457</f>
        <v>1101</v>
      </c>
      <c r="AB457" s="1">
        <f>'[1]RC-1(PY)'!AB457</f>
        <v>402.87</v>
      </c>
      <c r="AC457" s="1">
        <f>'[1]RC-1(PY)'!AC457</f>
        <v>0</v>
      </c>
      <c r="AD457" s="1">
        <f>'[1]RC-1(PY)'!AD457</f>
        <v>20</v>
      </c>
      <c r="AE457" s="1">
        <f>'[1]RC-1(PY)'!AE457</f>
        <v>2.9763999999999999</v>
      </c>
      <c r="AF457" s="1">
        <f>'[1]RC-1(PY)'!AF457</f>
        <v>4</v>
      </c>
      <c r="AG457" s="1">
        <f>'[1]RC-1(PY)'!AG457</f>
        <v>4</v>
      </c>
      <c r="AH457" s="1">
        <f>'[1]RC-1(PY)'!AH457</f>
        <v>4</v>
      </c>
      <c r="AI457" s="1">
        <f>'[1]RC-1(PY)'!AI457</f>
        <v>0</v>
      </c>
    </row>
    <row r="458" spans="1:35" x14ac:dyDescent="0.3">
      <c r="A458" s="1">
        <f>'[1]RC-1(PY)'!A458</f>
        <v>1</v>
      </c>
      <c r="B458" s="1">
        <f>'[1]RC-1(PY)'!B458</f>
        <v>2</v>
      </c>
      <c r="C458" s="1">
        <f>'[1]RC-1(PY)'!C458</f>
        <v>2024</v>
      </c>
      <c r="D458" s="1">
        <f>'[1]RC-1(PY)'!D458</f>
        <v>4</v>
      </c>
      <c r="E458" s="1">
        <f>'[1]RC-1(PY)'!E458</f>
        <v>340</v>
      </c>
      <c r="F458" s="1">
        <f>'[1]RC-1(PY)'!F458</f>
        <v>290</v>
      </c>
      <c r="G458" s="1">
        <f>'[1]RC-1(PY)'!G458</f>
        <v>24</v>
      </c>
      <c r="H458" s="1">
        <f>'[1]RC-1(PY)'!H458</f>
        <v>5</v>
      </c>
      <c r="I458" s="1">
        <f>'[1]RC-1(PY)'!I458</f>
        <v>5</v>
      </c>
      <c r="J458" s="1">
        <f>'[1]RC-1(PY)'!J458</f>
        <v>1</v>
      </c>
      <c r="K458" s="1">
        <f>'[1]RC-1(PY)'!K458</f>
        <v>3</v>
      </c>
      <c r="L458" s="1">
        <f>'[1]RC-1(PY)'!L458</f>
        <v>6</v>
      </c>
      <c r="M458" s="1">
        <f>'[1]RC-1(PY)'!M458</f>
        <v>1</v>
      </c>
      <c r="N458" s="1">
        <f>'[1]RC-1(PY)'!N458</f>
        <v>1</v>
      </c>
      <c r="O458" s="1">
        <f>'[1]RC-1(PY)'!O458</f>
        <v>5</v>
      </c>
      <c r="P458" s="1">
        <f>'[1]RC-1(PY)'!P458</f>
        <v>1</v>
      </c>
      <c r="Q458" s="1">
        <f>'[1]RC-1(PY)'!Q458</f>
        <v>0</v>
      </c>
      <c r="R458" s="1">
        <f>'[1]RC-1(PY)'!R458</f>
        <v>101</v>
      </c>
      <c r="S458" s="1">
        <f>'[1]RC-1(PY)'!S458</f>
        <v>2</v>
      </c>
      <c r="T458" s="1">
        <f>'[1]RC-1(PY)'!T458</f>
        <v>4</v>
      </c>
      <c r="U458" s="1">
        <f>'[1]RC-1(PY)'!U458</f>
        <v>0</v>
      </c>
      <c r="V458" s="1">
        <f>'[1]RC-1(PY)'!V458</f>
        <v>0</v>
      </c>
      <c r="W458" s="1">
        <f>'[1]RC-1(PY)'!W458</f>
        <v>1001</v>
      </c>
      <c r="X458" s="1">
        <f>'[1]RC-1(PY)'!X458</f>
        <v>8</v>
      </c>
      <c r="Y458" s="1">
        <f>'[1]RC-1(PY)'!Y458</f>
        <v>0</v>
      </c>
      <c r="Z458" s="1">
        <f>'[1]RC-1(PY)'!Z458</f>
        <v>0</v>
      </c>
      <c r="AA458" s="1">
        <f>'[1]RC-1(PY)'!AA458</f>
        <v>275</v>
      </c>
      <c r="AB458" s="1">
        <f>'[1]RC-1(PY)'!AB458</f>
        <v>1213.1600000000001</v>
      </c>
      <c r="AC458" s="1">
        <f>'[1]RC-1(PY)'!AC458</f>
        <v>6.24</v>
      </c>
      <c r="AD458" s="1">
        <f>'[1]RC-1(PY)'!AD458</f>
        <v>18</v>
      </c>
      <c r="AE458" s="1">
        <f>'[1]RC-1(PY)'!AE458</f>
        <v>6.24</v>
      </c>
      <c r="AF458" s="1">
        <f>'[1]RC-1(PY)'!AF458</f>
        <v>4</v>
      </c>
      <c r="AG458" s="1">
        <f>'[1]RC-1(PY)'!AG458</f>
        <v>4</v>
      </c>
      <c r="AH458" s="1">
        <f>'[1]RC-1(PY)'!AH458</f>
        <v>4</v>
      </c>
      <c r="AI458" s="1">
        <f>'[1]RC-1(PY)'!AI458</f>
        <v>0</v>
      </c>
    </row>
    <row r="459" spans="1:35" x14ac:dyDescent="0.3">
      <c r="A459" s="1">
        <f>'[1]RC-1(PY)'!A459</f>
        <v>1</v>
      </c>
      <c r="B459" s="1">
        <f>'[1]RC-1(PY)'!B459</f>
        <v>2</v>
      </c>
      <c r="C459" s="1">
        <f>'[1]RC-1(PY)'!C459</f>
        <v>2024</v>
      </c>
      <c r="D459" s="1">
        <f>'[1]RC-1(PY)'!D459</f>
        <v>4</v>
      </c>
      <c r="E459" s="1">
        <f>'[1]RC-1(PY)'!E459</f>
        <v>340</v>
      </c>
      <c r="F459" s="1">
        <f>'[1]RC-1(PY)'!F459</f>
        <v>290</v>
      </c>
      <c r="G459" s="1">
        <f>'[1]RC-1(PY)'!G459</f>
        <v>24</v>
      </c>
      <c r="H459" s="1">
        <f>'[1]RC-1(PY)'!H459</f>
        <v>7</v>
      </c>
      <c r="I459" s="1">
        <f>'[1]RC-1(PY)'!I459</f>
        <v>5</v>
      </c>
      <c r="J459" s="1">
        <f>'[1]RC-1(PY)'!J459</f>
        <v>1</v>
      </c>
      <c r="K459" s="1">
        <f>'[1]RC-1(PY)'!K459</f>
        <v>3</v>
      </c>
      <c r="L459" s="1">
        <f>'[1]RC-1(PY)'!L459</f>
        <v>2</v>
      </c>
      <c r="M459" s="1">
        <f>'[1]RC-1(PY)'!M459</f>
        <v>1</v>
      </c>
      <c r="N459" s="1">
        <f>'[1]RC-1(PY)'!N459</f>
        <v>2</v>
      </c>
      <c r="O459" s="1">
        <f>'[1]RC-1(PY)'!O459</f>
        <v>5</v>
      </c>
      <c r="P459" s="1">
        <f>'[1]RC-1(PY)'!P459</f>
        <v>1</v>
      </c>
      <c r="Q459" s="1">
        <f>'[1]RC-1(PY)'!Q459</f>
        <v>1</v>
      </c>
      <c r="R459" s="1">
        <f>'[1]RC-1(PY)'!R459</f>
        <v>101</v>
      </c>
      <c r="S459" s="1">
        <f>'[1]RC-1(PY)'!S459</f>
        <v>3</v>
      </c>
      <c r="T459" s="1">
        <f>'[1]RC-1(PY)'!T459</f>
        <v>4</v>
      </c>
      <c r="U459" s="1">
        <f>'[1]RC-1(PY)'!U459</f>
        <v>0</v>
      </c>
      <c r="V459" s="1">
        <f>'[1]RC-1(PY)'!V459</f>
        <v>0</v>
      </c>
      <c r="W459" s="1">
        <f>'[1]RC-1(PY)'!W459</f>
        <v>1001</v>
      </c>
      <c r="X459" s="1">
        <f>'[1]RC-1(PY)'!X459</f>
        <v>8</v>
      </c>
      <c r="Y459" s="1">
        <f>'[1]RC-1(PY)'!Y459</f>
        <v>0</v>
      </c>
      <c r="Z459" s="1">
        <f>'[1]RC-1(PY)'!Z459</f>
        <v>0</v>
      </c>
      <c r="AA459" s="1">
        <f>'[1]RC-1(PY)'!AA459</f>
        <v>1093</v>
      </c>
      <c r="AB459" s="1">
        <f>'[1]RC-1(PY)'!AB459</f>
        <v>879.14</v>
      </c>
      <c r="AC459" s="1">
        <f>'[1]RC-1(PY)'!AC459</f>
        <v>3.68</v>
      </c>
      <c r="AD459" s="1">
        <f>'[1]RC-1(PY)'!AD459</f>
        <v>20</v>
      </c>
      <c r="AE459" s="1">
        <f>'[1]RC-1(PY)'!AE459</f>
        <v>4.29</v>
      </c>
      <c r="AF459" s="1">
        <f>'[1]RC-1(PY)'!AF459</f>
        <v>4</v>
      </c>
      <c r="AG459" s="1">
        <f>'[1]RC-1(PY)'!AG459</f>
        <v>4</v>
      </c>
      <c r="AH459" s="1">
        <f>'[1]RC-1(PY)'!AH459</f>
        <v>4</v>
      </c>
      <c r="AI459" s="1">
        <f>'[1]RC-1(PY)'!AI459</f>
        <v>0</v>
      </c>
    </row>
    <row r="460" spans="1:35" x14ac:dyDescent="0.3">
      <c r="A460" s="1">
        <f>'[1]RC-1(PY)'!A460</f>
        <v>1</v>
      </c>
      <c r="B460" s="1">
        <f>'[1]RC-1(PY)'!B460</f>
        <v>2</v>
      </c>
      <c r="C460" s="1">
        <f>'[1]RC-1(PY)'!C460</f>
        <v>2024</v>
      </c>
      <c r="D460" s="1">
        <f>'[1]RC-1(PY)'!D460</f>
        <v>4</v>
      </c>
      <c r="E460" s="1">
        <f>'[1]RC-1(PY)'!E460</f>
        <v>340</v>
      </c>
      <c r="F460" s="1">
        <f>'[1]RC-1(PY)'!F460</f>
        <v>290</v>
      </c>
      <c r="G460" s="1">
        <f>'[1]RC-1(PY)'!G460</f>
        <v>24</v>
      </c>
      <c r="H460" s="1">
        <f>'[1]RC-1(PY)'!H460</f>
        <v>8</v>
      </c>
      <c r="I460" s="1">
        <f>'[1]RC-1(PY)'!I460</f>
        <v>5</v>
      </c>
      <c r="J460" s="1">
        <f>'[1]RC-1(PY)'!J460</f>
        <v>1</v>
      </c>
      <c r="K460" s="1">
        <f>'[1]RC-1(PY)'!K460</f>
        <v>3</v>
      </c>
      <c r="L460" s="1">
        <f>'[1]RC-1(PY)'!L460</f>
        <v>2</v>
      </c>
      <c r="M460" s="1">
        <f>'[1]RC-1(PY)'!M460</f>
        <v>1</v>
      </c>
      <c r="N460" s="1">
        <f>'[1]RC-1(PY)'!N460</f>
        <v>4</v>
      </c>
      <c r="O460" s="1">
        <f>'[1]RC-1(PY)'!O460</f>
        <v>9</v>
      </c>
      <c r="P460" s="1">
        <f>'[1]RC-1(PY)'!P460</f>
        <v>0</v>
      </c>
      <c r="Q460" s="1">
        <f>'[1]RC-1(PY)'!Q460</f>
        <v>0</v>
      </c>
      <c r="R460" s="1">
        <f>'[1]RC-1(PY)'!R460</f>
        <v>101</v>
      </c>
      <c r="S460" s="1">
        <f>'[1]RC-1(PY)'!S460</f>
        <v>3</v>
      </c>
      <c r="T460" s="1">
        <f>'[1]RC-1(PY)'!T460</f>
        <v>4</v>
      </c>
      <c r="U460" s="1">
        <f>'[1]RC-1(PY)'!U460</f>
        <v>0</v>
      </c>
      <c r="V460" s="1">
        <f>'[1]RC-1(PY)'!V460</f>
        <v>0</v>
      </c>
      <c r="W460" s="1">
        <f>'[1]RC-1(PY)'!W460</f>
        <v>1001</v>
      </c>
      <c r="X460" s="1">
        <f>'[1]RC-1(PY)'!X460</f>
        <v>8</v>
      </c>
      <c r="Y460" s="1">
        <f>'[1]RC-1(PY)'!Y460</f>
        <v>0</v>
      </c>
      <c r="Z460" s="1">
        <f>'[1]RC-1(PY)'!Z460</f>
        <v>0</v>
      </c>
      <c r="AA460" s="1">
        <f>'[1]RC-1(PY)'!AA460</f>
        <v>1112</v>
      </c>
      <c r="AB460" s="1">
        <f>'[1]RC-1(PY)'!AB460</f>
        <v>1607</v>
      </c>
      <c r="AC460" s="1">
        <f>'[1]RC-1(PY)'!AC460</f>
        <v>19.719799999999999</v>
      </c>
      <c r="AD460" s="1">
        <f>'[1]RC-1(PY)'!AD460</f>
        <v>20</v>
      </c>
      <c r="AE460" s="1">
        <f>'[1]RC-1(PY)'!AE460</f>
        <v>22.608799999999999</v>
      </c>
      <c r="AF460" s="1">
        <f>'[1]RC-1(PY)'!AF460</f>
        <v>4</v>
      </c>
      <c r="AG460" s="1">
        <f>'[1]RC-1(PY)'!AG460</f>
        <v>4</v>
      </c>
      <c r="AH460" s="1">
        <f>'[1]RC-1(PY)'!AH460</f>
        <v>4</v>
      </c>
      <c r="AI460" s="1">
        <f>'[1]RC-1(PY)'!AI460</f>
        <v>0</v>
      </c>
    </row>
    <row r="461" spans="1:35" x14ac:dyDescent="0.3">
      <c r="A461" s="1">
        <f>'[1]RC-1(PY)'!A461</f>
        <v>1</v>
      </c>
      <c r="B461" s="1">
        <f>'[1]RC-1(PY)'!B461</f>
        <v>2</v>
      </c>
      <c r="C461" s="1">
        <f>'[1]RC-1(PY)'!C461</f>
        <v>2024</v>
      </c>
      <c r="D461" s="1">
        <f>'[1]RC-1(PY)'!D461</f>
        <v>4</v>
      </c>
      <c r="E461" s="1">
        <f>'[1]RC-1(PY)'!E461</f>
        <v>340</v>
      </c>
      <c r="F461" s="1">
        <f>'[1]RC-1(PY)'!F461</f>
        <v>290</v>
      </c>
      <c r="G461" s="1">
        <f>'[1]RC-1(PY)'!G461</f>
        <v>24</v>
      </c>
      <c r="H461" s="1">
        <f>'[1]RC-1(PY)'!H461</f>
        <v>9</v>
      </c>
      <c r="I461" s="1">
        <f>'[1]RC-1(PY)'!I461</f>
        <v>5</v>
      </c>
      <c r="J461" s="1">
        <f>'[1]RC-1(PY)'!J461</f>
        <v>1</v>
      </c>
      <c r="K461" s="1">
        <f>'[1]RC-1(PY)'!K461</f>
        <v>3</v>
      </c>
      <c r="L461" s="1">
        <f>'[1]RC-1(PY)'!L461</f>
        <v>1</v>
      </c>
      <c r="M461" s="1">
        <f>'[1]RC-1(PY)'!M461</f>
        <v>1</v>
      </c>
      <c r="N461" s="1">
        <f>'[1]RC-1(PY)'!N461</f>
        <v>1</v>
      </c>
      <c r="O461" s="1">
        <f>'[1]RC-1(PY)'!O461</f>
        <v>5</v>
      </c>
      <c r="P461" s="1">
        <f>'[1]RC-1(PY)'!P461</f>
        <v>1</v>
      </c>
      <c r="Q461" s="1">
        <f>'[1]RC-1(PY)'!Q461</f>
        <v>1</v>
      </c>
      <c r="R461" s="1">
        <f>'[1]RC-1(PY)'!R461</f>
        <v>101</v>
      </c>
      <c r="S461" s="1">
        <f>'[1]RC-1(PY)'!S461</f>
        <v>3</v>
      </c>
      <c r="T461" s="1">
        <f>'[1]RC-1(PY)'!T461</f>
        <v>4</v>
      </c>
      <c r="U461" s="1">
        <f>'[1]RC-1(PY)'!U461</f>
        <v>0</v>
      </c>
      <c r="V461" s="1">
        <f>'[1]RC-1(PY)'!V461</f>
        <v>0</v>
      </c>
      <c r="W461" s="1">
        <f>'[1]RC-1(PY)'!W461</f>
        <v>1001</v>
      </c>
      <c r="X461" s="1">
        <f>'[1]RC-1(PY)'!X461</f>
        <v>8</v>
      </c>
      <c r="Y461" s="1">
        <f>'[1]RC-1(PY)'!Y461</f>
        <v>0</v>
      </c>
      <c r="Z461" s="1">
        <f>'[1]RC-1(PY)'!Z461</f>
        <v>0</v>
      </c>
      <c r="AA461" s="1">
        <f>'[1]RC-1(PY)'!AA461</f>
        <v>1341</v>
      </c>
      <c r="AB461" s="1">
        <f>'[1]RC-1(PY)'!AB461</f>
        <v>2016.8252</v>
      </c>
      <c r="AC461" s="1">
        <f>'[1]RC-1(PY)'!AC461</f>
        <v>19.000299999999999</v>
      </c>
      <c r="AD461" s="1">
        <f>'[1]RC-1(PY)'!AD461</f>
        <v>20</v>
      </c>
      <c r="AE461" s="1">
        <f>'[1]RC-1(PY)'!AE461</f>
        <v>26.578099999999999</v>
      </c>
      <c r="AF461" s="1">
        <f>'[1]RC-1(PY)'!AF461</f>
        <v>4</v>
      </c>
      <c r="AG461" s="1">
        <f>'[1]RC-1(PY)'!AG461</f>
        <v>4</v>
      </c>
      <c r="AH461" s="1">
        <f>'[1]RC-1(PY)'!AH461</f>
        <v>4</v>
      </c>
      <c r="AI461" s="1">
        <f>'[1]RC-1(PY)'!AI461</f>
        <v>0</v>
      </c>
    </row>
    <row r="462" spans="1:35" x14ac:dyDescent="0.3">
      <c r="A462" s="1">
        <f>'[1]RC-1(PY)'!A462</f>
        <v>1</v>
      </c>
      <c r="B462" s="1">
        <f>'[1]RC-1(PY)'!B462</f>
        <v>2</v>
      </c>
      <c r="C462" s="1">
        <f>'[1]RC-1(PY)'!C462</f>
        <v>2024</v>
      </c>
      <c r="D462" s="1">
        <f>'[1]RC-1(PY)'!D462</f>
        <v>4</v>
      </c>
      <c r="E462" s="1">
        <f>'[1]RC-1(PY)'!E462</f>
        <v>340</v>
      </c>
      <c r="F462" s="1">
        <f>'[1]RC-1(PY)'!F462</f>
        <v>290</v>
      </c>
      <c r="G462" s="1">
        <f>'[1]RC-1(PY)'!G462</f>
        <v>24</v>
      </c>
      <c r="H462" s="1">
        <f>'[1]RC-1(PY)'!H462</f>
        <v>12</v>
      </c>
      <c r="I462" s="1">
        <f>'[1]RC-1(PY)'!I462</f>
        <v>5</v>
      </c>
      <c r="J462" s="1">
        <f>'[1]RC-1(PY)'!J462</f>
        <v>1</v>
      </c>
      <c r="K462" s="1">
        <f>'[1]RC-1(PY)'!K462</f>
        <v>3</v>
      </c>
      <c r="L462" s="1">
        <f>'[1]RC-1(PY)'!L462</f>
        <v>3</v>
      </c>
      <c r="M462" s="1">
        <f>'[1]RC-1(PY)'!M462</f>
        <v>1</v>
      </c>
      <c r="N462" s="1">
        <f>'[1]RC-1(PY)'!N462</f>
        <v>1</v>
      </c>
      <c r="O462" s="1">
        <f>'[1]RC-1(PY)'!O462</f>
        <v>5</v>
      </c>
      <c r="P462" s="1">
        <f>'[1]RC-1(PY)'!P462</f>
        <v>1</v>
      </c>
      <c r="Q462" s="1">
        <f>'[1]RC-1(PY)'!Q462</f>
        <v>1</v>
      </c>
      <c r="R462" s="1">
        <f>'[1]RC-1(PY)'!R462</f>
        <v>101</v>
      </c>
      <c r="S462" s="1">
        <f>'[1]RC-1(PY)'!S462</f>
        <v>3</v>
      </c>
      <c r="T462" s="1">
        <f>'[1]RC-1(PY)'!T462</f>
        <v>4</v>
      </c>
      <c r="U462" s="1">
        <f>'[1]RC-1(PY)'!U462</f>
        <v>0</v>
      </c>
      <c r="V462" s="1">
        <f>'[1]RC-1(PY)'!V462</f>
        <v>0</v>
      </c>
      <c r="W462" s="1">
        <f>'[1]RC-1(PY)'!W462</f>
        <v>1001</v>
      </c>
      <c r="X462" s="1">
        <f>'[1]RC-1(PY)'!X462</f>
        <v>8</v>
      </c>
      <c r="Y462" s="1">
        <f>'[1]RC-1(PY)'!Y462</f>
        <v>0</v>
      </c>
      <c r="Z462" s="1">
        <f>'[1]RC-1(PY)'!Z462</f>
        <v>0</v>
      </c>
      <c r="AA462" s="1">
        <f>'[1]RC-1(PY)'!AA462</f>
        <v>547</v>
      </c>
      <c r="AB462" s="1">
        <f>'[1]RC-1(PY)'!AB462</f>
        <v>805.29690000000005</v>
      </c>
      <c r="AC462" s="1">
        <f>'[1]RC-1(PY)'!AC462</f>
        <v>24.876999999999999</v>
      </c>
      <c r="AD462" s="1">
        <f>'[1]RC-1(PY)'!AD462</f>
        <v>17</v>
      </c>
      <c r="AE462" s="1">
        <f>'[1]RC-1(PY)'!AE462</f>
        <v>25.380199999999999</v>
      </c>
      <c r="AF462" s="1">
        <f>'[1]RC-1(PY)'!AF462</f>
        <v>4</v>
      </c>
      <c r="AG462" s="1">
        <f>'[1]RC-1(PY)'!AG462</f>
        <v>4</v>
      </c>
      <c r="AH462" s="1">
        <f>'[1]RC-1(PY)'!AH462</f>
        <v>4</v>
      </c>
      <c r="AI462" s="1">
        <f>'[1]RC-1(PY)'!AI462</f>
        <v>0</v>
      </c>
    </row>
    <row r="463" spans="1:35" x14ac:dyDescent="0.3">
      <c r="A463" s="1">
        <f>'[1]RC-1(PY)'!A463</f>
        <v>1</v>
      </c>
      <c r="B463" s="1">
        <f>'[1]RC-1(PY)'!B463</f>
        <v>2</v>
      </c>
      <c r="C463" s="1">
        <f>'[1]RC-1(PY)'!C463</f>
        <v>2024</v>
      </c>
      <c r="D463" s="1">
        <f>'[1]RC-1(PY)'!D463</f>
        <v>4</v>
      </c>
      <c r="E463" s="1">
        <f>'[1]RC-1(PY)'!E463</f>
        <v>340</v>
      </c>
      <c r="F463" s="1">
        <f>'[1]RC-1(PY)'!F463</f>
        <v>290</v>
      </c>
      <c r="G463" s="1">
        <f>'[1]RC-1(PY)'!G463</f>
        <v>24</v>
      </c>
      <c r="H463" s="1">
        <f>'[1]RC-1(PY)'!H463</f>
        <v>13</v>
      </c>
      <c r="I463" s="1">
        <f>'[1]RC-1(PY)'!I463</f>
        <v>5</v>
      </c>
      <c r="J463" s="1">
        <f>'[1]RC-1(PY)'!J463</f>
        <v>1</v>
      </c>
      <c r="K463" s="1">
        <f>'[1]RC-1(PY)'!K463</f>
        <v>3</v>
      </c>
      <c r="L463" s="1">
        <f>'[1]RC-1(PY)'!L463</f>
        <v>2</v>
      </c>
      <c r="M463" s="1">
        <f>'[1]RC-1(PY)'!M463</f>
        <v>1</v>
      </c>
      <c r="N463" s="1">
        <f>'[1]RC-1(PY)'!N463</f>
        <v>4</v>
      </c>
      <c r="O463" s="1">
        <f>'[1]RC-1(PY)'!O463</f>
        <v>9</v>
      </c>
      <c r="P463" s="1">
        <f>'[1]RC-1(PY)'!P463</f>
        <v>0</v>
      </c>
      <c r="Q463" s="1">
        <f>'[1]RC-1(PY)'!Q463</f>
        <v>0</v>
      </c>
      <c r="R463" s="1">
        <f>'[1]RC-1(PY)'!R463</f>
        <v>101</v>
      </c>
      <c r="S463" s="1">
        <f>'[1]RC-1(PY)'!S463</f>
        <v>2</v>
      </c>
      <c r="T463" s="1">
        <f>'[1]RC-1(PY)'!T463</f>
        <v>4</v>
      </c>
      <c r="U463" s="1">
        <f>'[1]RC-1(PY)'!U463</f>
        <v>1</v>
      </c>
      <c r="V463" s="1">
        <f>'[1]RC-1(PY)'!V463</f>
        <v>1</v>
      </c>
      <c r="W463" s="1">
        <f>'[1]RC-1(PY)'!W463</f>
        <v>1001</v>
      </c>
      <c r="X463" s="1">
        <f>'[1]RC-1(PY)'!X463</f>
        <v>8</v>
      </c>
      <c r="Y463" s="1">
        <f>'[1]RC-1(PY)'!Y463</f>
        <v>0</v>
      </c>
      <c r="Z463" s="1">
        <f>'[1]RC-1(PY)'!Z463</f>
        <v>0</v>
      </c>
      <c r="AA463" s="1">
        <f>'[1]RC-1(PY)'!AA463</f>
        <v>1244</v>
      </c>
      <c r="AB463" s="1">
        <f>'[1]RC-1(PY)'!AB463</f>
        <v>1734.5192</v>
      </c>
      <c r="AC463" s="1">
        <f>'[1]RC-1(PY)'!AC463</f>
        <v>26.183499999999999</v>
      </c>
      <c r="AD463" s="1">
        <f>'[1]RC-1(PY)'!AD463</f>
        <v>20</v>
      </c>
      <c r="AE463" s="1">
        <f>'[1]RC-1(PY)'!AE463</f>
        <v>34.008200000000002</v>
      </c>
      <c r="AF463" s="1">
        <f>'[1]RC-1(PY)'!AF463</f>
        <v>4</v>
      </c>
      <c r="AG463" s="1">
        <f>'[1]RC-1(PY)'!AG463</f>
        <v>4</v>
      </c>
      <c r="AH463" s="1">
        <f>'[1]RC-1(PY)'!AH463</f>
        <v>4</v>
      </c>
      <c r="AI463" s="1">
        <f>'[1]RC-1(PY)'!AI463</f>
        <v>0</v>
      </c>
    </row>
    <row r="464" spans="1:35" x14ac:dyDescent="0.3">
      <c r="A464" s="1">
        <f>'[1]RC-1(PY)'!A464</f>
        <v>1</v>
      </c>
      <c r="B464" s="1">
        <f>'[1]RC-1(PY)'!B464</f>
        <v>2</v>
      </c>
      <c r="C464" s="1">
        <f>'[1]RC-1(PY)'!C464</f>
        <v>2024</v>
      </c>
      <c r="D464" s="1">
        <f>'[1]RC-1(PY)'!D464</f>
        <v>4</v>
      </c>
      <c r="E464" s="1">
        <f>'[1]RC-1(PY)'!E464</f>
        <v>340</v>
      </c>
      <c r="F464" s="1">
        <f>'[1]RC-1(PY)'!F464</f>
        <v>290</v>
      </c>
      <c r="G464" s="1">
        <f>'[1]RC-1(PY)'!G464</f>
        <v>24</v>
      </c>
      <c r="H464" s="1">
        <f>'[1]RC-1(PY)'!H464</f>
        <v>14</v>
      </c>
      <c r="I464" s="1">
        <f>'[1]RC-1(PY)'!I464</f>
        <v>5</v>
      </c>
      <c r="J464" s="1">
        <f>'[1]RC-1(PY)'!J464</f>
        <v>1</v>
      </c>
      <c r="K464" s="1">
        <f>'[1]RC-1(PY)'!K464</f>
        <v>3</v>
      </c>
      <c r="L464" s="1">
        <f>'[1]RC-1(PY)'!L464</f>
        <v>2</v>
      </c>
      <c r="M464" s="1">
        <f>'[1]RC-1(PY)'!M464</f>
        <v>1</v>
      </c>
      <c r="N464" s="1">
        <f>'[1]RC-1(PY)'!N464</f>
        <v>1</v>
      </c>
      <c r="O464" s="1">
        <f>'[1]RC-1(PY)'!O464</f>
        <v>5</v>
      </c>
      <c r="P464" s="1">
        <f>'[1]RC-1(PY)'!P464</f>
        <v>1</v>
      </c>
      <c r="Q464" s="1">
        <f>'[1]RC-1(PY)'!Q464</f>
        <v>1</v>
      </c>
      <c r="R464" s="1">
        <f>'[1]RC-1(PY)'!R464</f>
        <v>101</v>
      </c>
      <c r="S464" s="1">
        <f>'[1]RC-1(PY)'!S464</f>
        <v>3</v>
      </c>
      <c r="T464" s="1">
        <f>'[1]RC-1(PY)'!T464</f>
        <v>4</v>
      </c>
      <c r="U464" s="1">
        <f>'[1]RC-1(PY)'!U464</f>
        <v>0</v>
      </c>
      <c r="V464" s="1">
        <f>'[1]RC-1(PY)'!V464</f>
        <v>0</v>
      </c>
      <c r="W464" s="1">
        <f>'[1]RC-1(PY)'!W464</f>
        <v>1001</v>
      </c>
      <c r="X464" s="1">
        <f>'[1]RC-1(PY)'!X464</f>
        <v>8</v>
      </c>
      <c r="Y464" s="1">
        <f>'[1]RC-1(PY)'!Y464</f>
        <v>0</v>
      </c>
      <c r="Z464" s="1">
        <f>'[1]RC-1(PY)'!Z464</f>
        <v>0</v>
      </c>
      <c r="AA464" s="1">
        <f>'[1]RC-1(PY)'!AA464</f>
        <v>562</v>
      </c>
      <c r="AB464" s="1">
        <f>'[1]RC-1(PY)'!AB464</f>
        <v>675.41030000000001</v>
      </c>
      <c r="AC464" s="1">
        <f>'[1]RC-1(PY)'!AC464</f>
        <v>17.992999999999999</v>
      </c>
      <c r="AD464" s="1">
        <f>'[1]RC-1(PY)'!AD464</f>
        <v>20</v>
      </c>
      <c r="AE464" s="1">
        <f>'[1]RC-1(PY)'!AE464</f>
        <v>19.840499999999999</v>
      </c>
      <c r="AF464" s="1">
        <f>'[1]RC-1(PY)'!AF464</f>
        <v>4</v>
      </c>
      <c r="AG464" s="1">
        <f>'[1]RC-1(PY)'!AG464</f>
        <v>4</v>
      </c>
      <c r="AH464" s="1">
        <f>'[1]RC-1(PY)'!AH464</f>
        <v>4</v>
      </c>
      <c r="AI464" s="1">
        <f>'[1]RC-1(PY)'!AI464</f>
        <v>0</v>
      </c>
    </row>
    <row r="465" spans="1:35" x14ac:dyDescent="0.3">
      <c r="A465" s="1">
        <f>'[1]RC-1(PY)'!A465</f>
        <v>1</v>
      </c>
      <c r="B465" s="1">
        <f>'[1]RC-1(PY)'!B465</f>
        <v>2</v>
      </c>
      <c r="C465" s="1">
        <f>'[1]RC-1(PY)'!C465</f>
        <v>2024</v>
      </c>
      <c r="D465" s="1">
        <f>'[1]RC-1(PY)'!D465</f>
        <v>4</v>
      </c>
      <c r="E465" s="1">
        <f>'[1]RC-1(PY)'!E465</f>
        <v>340</v>
      </c>
      <c r="F465" s="1">
        <f>'[1]RC-1(PY)'!F465</f>
        <v>290</v>
      </c>
      <c r="G465" s="1">
        <f>'[1]RC-1(PY)'!G465</f>
        <v>24</v>
      </c>
      <c r="H465" s="1">
        <f>'[1]RC-1(PY)'!H465</f>
        <v>15</v>
      </c>
      <c r="I465" s="1">
        <f>'[1]RC-1(PY)'!I465</f>
        <v>5</v>
      </c>
      <c r="J465" s="1">
        <f>'[1]RC-1(PY)'!J465</f>
        <v>1</v>
      </c>
      <c r="K465" s="1">
        <f>'[1]RC-1(PY)'!K465</f>
        <v>3</v>
      </c>
      <c r="L465" s="1">
        <f>'[1]RC-1(PY)'!L465</f>
        <v>4</v>
      </c>
      <c r="M465" s="1">
        <f>'[1]RC-1(PY)'!M465</f>
        <v>2</v>
      </c>
      <c r="N465" s="1">
        <f>'[1]RC-1(PY)'!N465</f>
        <v>4</v>
      </c>
      <c r="O465" s="1">
        <f>'[1]RC-1(PY)'!O465</f>
        <v>9</v>
      </c>
      <c r="P465" s="1">
        <f>'[1]RC-1(PY)'!P465</f>
        <v>0</v>
      </c>
      <c r="Q465" s="1">
        <f>'[1]RC-1(PY)'!Q465</f>
        <v>0</v>
      </c>
      <c r="R465" s="1">
        <f>'[1]RC-1(PY)'!R465</f>
        <v>101</v>
      </c>
      <c r="S465" s="1">
        <f>'[1]RC-1(PY)'!S465</f>
        <v>3</v>
      </c>
      <c r="T465" s="1">
        <f>'[1]RC-1(PY)'!T465</f>
        <v>4</v>
      </c>
      <c r="U465" s="1">
        <f>'[1]RC-1(PY)'!U465</f>
        <v>0</v>
      </c>
      <c r="V465" s="1">
        <f>'[1]RC-1(PY)'!V465</f>
        <v>0</v>
      </c>
      <c r="W465" s="1">
        <f>'[1]RC-1(PY)'!W465</f>
        <v>1001</v>
      </c>
      <c r="X465" s="1">
        <f>'[1]RC-1(PY)'!X465</f>
        <v>8</v>
      </c>
      <c r="Y465" s="1">
        <f>'[1]RC-1(PY)'!Y465</f>
        <v>0</v>
      </c>
      <c r="Z465" s="1">
        <f>'[1]RC-1(PY)'!Z465</f>
        <v>0</v>
      </c>
      <c r="AA465" s="1">
        <f>'[1]RC-1(PY)'!AA465</f>
        <v>267</v>
      </c>
      <c r="AB465" s="1">
        <f>'[1]RC-1(PY)'!AB465</f>
        <v>119</v>
      </c>
      <c r="AC465" s="1">
        <f>'[1]RC-1(PY)'!AC465</f>
        <v>8.0715000000000003</v>
      </c>
      <c r="AD465" s="1">
        <f>'[1]RC-1(PY)'!AD465</f>
        <v>17</v>
      </c>
      <c r="AE465" s="1">
        <f>'[1]RC-1(PY)'!AE465</f>
        <v>8.0715000000000003</v>
      </c>
      <c r="AF465" s="1">
        <f>'[1]RC-1(PY)'!AF465</f>
        <v>4</v>
      </c>
      <c r="AG465" s="1">
        <f>'[1]RC-1(PY)'!AG465</f>
        <v>4</v>
      </c>
      <c r="AH465" s="1">
        <f>'[1]RC-1(PY)'!AH465</f>
        <v>4</v>
      </c>
      <c r="AI465" s="1">
        <f>'[1]RC-1(PY)'!AI465</f>
        <v>0</v>
      </c>
    </row>
    <row r="466" spans="1:35" x14ac:dyDescent="0.3">
      <c r="A466" s="1">
        <f>'[1]RC-1(PY)'!A466</f>
        <v>1</v>
      </c>
      <c r="B466" s="1">
        <f>'[1]RC-1(PY)'!B466</f>
        <v>2</v>
      </c>
      <c r="C466" s="1">
        <f>'[1]RC-1(PY)'!C466</f>
        <v>2024</v>
      </c>
      <c r="D466" s="1">
        <f>'[1]RC-1(PY)'!D466</f>
        <v>4</v>
      </c>
      <c r="E466" s="1">
        <f>'[1]RC-1(PY)'!E466</f>
        <v>340</v>
      </c>
      <c r="F466" s="1">
        <f>'[1]RC-1(PY)'!F466</f>
        <v>290</v>
      </c>
      <c r="G466" s="1">
        <f>'[1]RC-1(PY)'!G466</f>
        <v>24</v>
      </c>
      <c r="H466" s="1">
        <f>'[1]RC-1(PY)'!H466</f>
        <v>16</v>
      </c>
      <c r="I466" s="1">
        <f>'[1]RC-1(PY)'!I466</f>
        <v>5</v>
      </c>
      <c r="J466" s="1">
        <f>'[1]RC-1(PY)'!J466</f>
        <v>1</v>
      </c>
      <c r="K466" s="1">
        <f>'[1]RC-1(PY)'!K466</f>
        <v>3</v>
      </c>
      <c r="L466" s="1">
        <f>'[1]RC-1(PY)'!L466</f>
        <v>3</v>
      </c>
      <c r="M466" s="1">
        <f>'[1]RC-1(PY)'!M466</f>
        <v>1</v>
      </c>
      <c r="N466" s="1">
        <f>'[1]RC-1(PY)'!N466</f>
        <v>1</v>
      </c>
      <c r="O466" s="1">
        <f>'[1]RC-1(PY)'!O466</f>
        <v>5</v>
      </c>
      <c r="P466" s="1">
        <f>'[1]RC-1(PY)'!P466</f>
        <v>1</v>
      </c>
      <c r="Q466" s="1">
        <f>'[1]RC-1(PY)'!Q466</f>
        <v>1</v>
      </c>
      <c r="R466" s="1">
        <f>'[1]RC-1(PY)'!R466</f>
        <v>101</v>
      </c>
      <c r="S466" s="1">
        <f>'[1]RC-1(PY)'!S466</f>
        <v>3</v>
      </c>
      <c r="T466" s="1">
        <f>'[1]RC-1(PY)'!T466</f>
        <v>4</v>
      </c>
      <c r="U466" s="1">
        <f>'[1]RC-1(PY)'!U466</f>
        <v>0</v>
      </c>
      <c r="V466" s="1">
        <f>'[1]RC-1(PY)'!V466</f>
        <v>0</v>
      </c>
      <c r="W466" s="1">
        <f>'[1]RC-1(PY)'!W466</f>
        <v>1001</v>
      </c>
      <c r="X466" s="1">
        <f>'[1]RC-1(PY)'!X466</f>
        <v>8</v>
      </c>
      <c r="Y466" s="1">
        <f>'[1]RC-1(PY)'!Y466</f>
        <v>0</v>
      </c>
      <c r="Z466" s="1">
        <f>'[1]RC-1(PY)'!Z466</f>
        <v>0</v>
      </c>
      <c r="AA466" s="1">
        <f>'[1]RC-1(PY)'!AA466</f>
        <v>649</v>
      </c>
      <c r="AB466" s="1">
        <f>'[1]RC-1(PY)'!AB466</f>
        <v>521.68510000000003</v>
      </c>
      <c r="AC466" s="1">
        <f>'[1]RC-1(PY)'!AC466</f>
        <v>16.066099999999999</v>
      </c>
      <c r="AD466" s="1">
        <f>'[1]RC-1(PY)'!AD466</f>
        <v>20</v>
      </c>
      <c r="AE466" s="1">
        <f>'[1]RC-1(PY)'!AE466</f>
        <v>16.066099999999999</v>
      </c>
      <c r="AF466" s="1">
        <f>'[1]RC-1(PY)'!AF466</f>
        <v>4</v>
      </c>
      <c r="AG466" s="1">
        <f>'[1]RC-1(PY)'!AG466</f>
        <v>4</v>
      </c>
      <c r="AH466" s="1">
        <f>'[1]RC-1(PY)'!AH466</f>
        <v>4</v>
      </c>
      <c r="AI466" s="1">
        <f>'[1]RC-1(PY)'!AI466</f>
        <v>0</v>
      </c>
    </row>
    <row r="467" spans="1:35" x14ac:dyDescent="0.3">
      <c r="A467" s="1">
        <f>'[1]RC-1(PY)'!A467</f>
        <v>1</v>
      </c>
      <c r="B467" s="1">
        <f>'[1]RC-1(PY)'!B467</f>
        <v>2</v>
      </c>
      <c r="C467" s="1">
        <f>'[1]RC-1(PY)'!C467</f>
        <v>2024</v>
      </c>
      <c r="D467" s="1">
        <f>'[1]RC-1(PY)'!D467</f>
        <v>4</v>
      </c>
      <c r="E467" s="1">
        <f>'[1]RC-1(PY)'!E467</f>
        <v>340</v>
      </c>
      <c r="F467" s="1">
        <f>'[1]RC-1(PY)'!F467</f>
        <v>290</v>
      </c>
      <c r="G467" s="1">
        <f>'[1]RC-1(PY)'!G467</f>
        <v>24</v>
      </c>
      <c r="H467" s="1">
        <f>'[1]RC-1(PY)'!H467</f>
        <v>18</v>
      </c>
      <c r="I467" s="1">
        <f>'[1]RC-1(PY)'!I467</f>
        <v>5</v>
      </c>
      <c r="J467" s="1">
        <f>'[1]RC-1(PY)'!J467</f>
        <v>1</v>
      </c>
      <c r="K467" s="1">
        <f>'[1]RC-1(PY)'!K467</f>
        <v>3</v>
      </c>
      <c r="L467" s="1">
        <f>'[1]RC-1(PY)'!L467</f>
        <v>1</v>
      </c>
      <c r="M467" s="1">
        <f>'[1]RC-1(PY)'!M467</f>
        <v>1</v>
      </c>
      <c r="N467" s="1">
        <f>'[1]RC-1(PY)'!N467</f>
        <v>1</v>
      </c>
      <c r="O467" s="1">
        <f>'[1]RC-1(PY)'!O467</f>
        <v>5</v>
      </c>
      <c r="P467" s="1">
        <f>'[1]RC-1(PY)'!P467</f>
        <v>0</v>
      </c>
      <c r="Q467" s="1">
        <f>'[1]RC-1(PY)'!Q467</f>
        <v>0</v>
      </c>
      <c r="R467" s="1">
        <f>'[1]RC-1(PY)'!R467</f>
        <v>101</v>
      </c>
      <c r="S467" s="1">
        <f>'[1]RC-1(PY)'!S467</f>
        <v>2</v>
      </c>
      <c r="T467" s="1">
        <f>'[1]RC-1(PY)'!T467</f>
        <v>4</v>
      </c>
      <c r="U467" s="1">
        <f>'[1]RC-1(PY)'!U467</f>
        <v>1</v>
      </c>
      <c r="V467" s="1">
        <f>'[1]RC-1(PY)'!V467</f>
        <v>0</v>
      </c>
      <c r="W467" s="1">
        <f>'[1]RC-1(PY)'!W467</f>
        <v>1001</v>
      </c>
      <c r="X467" s="1">
        <f>'[1]RC-1(PY)'!X467</f>
        <v>0</v>
      </c>
      <c r="Y467" s="1">
        <f>'[1]RC-1(PY)'!Y467</f>
        <v>0</v>
      </c>
      <c r="Z467" s="1">
        <f>'[1]RC-1(PY)'!Z467</f>
        <v>0</v>
      </c>
      <c r="AA467" s="1">
        <f>'[1]RC-1(PY)'!AA467</f>
        <v>161</v>
      </c>
      <c r="AB467" s="1">
        <f>'[1]RC-1(PY)'!AB467</f>
        <v>329.5224</v>
      </c>
      <c r="AC467" s="1">
        <f>'[1]RC-1(PY)'!AC467</f>
        <v>16.132999999999999</v>
      </c>
      <c r="AD467" s="1">
        <f>'[1]RC-1(PY)'!AD467</f>
        <v>19</v>
      </c>
      <c r="AE467" s="1">
        <f>'[1]RC-1(PY)'!AE467</f>
        <v>16.132999999999999</v>
      </c>
      <c r="AF467" s="1">
        <f>'[1]RC-1(PY)'!AF467</f>
        <v>9</v>
      </c>
      <c r="AG467" s="1">
        <f>'[1]RC-1(PY)'!AG467</f>
        <v>9</v>
      </c>
      <c r="AH467" s="1">
        <f>'[1]RC-1(PY)'!AH467</f>
        <v>4</v>
      </c>
      <c r="AI467" s="1">
        <f>'[1]RC-1(PY)'!AI467</f>
        <v>0</v>
      </c>
    </row>
    <row r="468" spans="1:35" x14ac:dyDescent="0.3">
      <c r="A468" s="1">
        <f>'[1]RC-1(PY)'!A468</f>
        <v>1</v>
      </c>
      <c r="B468" s="1">
        <f>'[1]RC-1(PY)'!B468</f>
        <v>2</v>
      </c>
      <c r="C468" s="1">
        <f>'[1]RC-1(PY)'!C468</f>
        <v>2024</v>
      </c>
      <c r="D468" s="1">
        <f>'[1]RC-1(PY)'!D468</f>
        <v>4</v>
      </c>
      <c r="E468" s="1">
        <f>'[1]RC-1(PY)'!E468</f>
        <v>340</v>
      </c>
      <c r="F468" s="1">
        <f>'[1]RC-1(PY)'!F468</f>
        <v>290</v>
      </c>
      <c r="G468" s="1">
        <f>'[1]RC-1(PY)'!G468</f>
        <v>24</v>
      </c>
      <c r="H468" s="1">
        <f>'[1]RC-1(PY)'!H468</f>
        <v>1</v>
      </c>
      <c r="I468" s="1">
        <f>'[1]RC-1(PY)'!I468</f>
        <v>5</v>
      </c>
      <c r="J468" s="1">
        <f>'[1]RC-1(PY)'!J468</f>
        <v>2</v>
      </c>
      <c r="K468" s="1">
        <f>'[1]RC-1(PY)'!K468</f>
        <v>3</v>
      </c>
      <c r="L468" s="1">
        <f>'[1]RC-1(PY)'!L468</f>
        <v>1</v>
      </c>
      <c r="M468" s="1">
        <f>'[1]RC-1(PY)'!M468</f>
        <v>1</v>
      </c>
      <c r="N468" s="1">
        <f>'[1]RC-1(PY)'!N468</f>
        <v>1</v>
      </c>
      <c r="O468" s="1">
        <f>'[1]RC-1(PY)'!O468</f>
        <v>5</v>
      </c>
      <c r="P468" s="1">
        <f>'[1]RC-1(PY)'!P468</f>
        <v>1</v>
      </c>
      <c r="Q468" s="1">
        <f>'[1]RC-1(PY)'!Q468</f>
        <v>1</v>
      </c>
      <c r="R468" s="1">
        <f>'[1]RC-1(PY)'!R468</f>
        <v>101</v>
      </c>
      <c r="S468" s="1">
        <f>'[1]RC-1(PY)'!S468</f>
        <v>3</v>
      </c>
      <c r="T468" s="1">
        <f>'[1]RC-1(PY)'!T468</f>
        <v>4</v>
      </c>
      <c r="U468" s="1">
        <f>'[1]RC-1(PY)'!U468</f>
        <v>0</v>
      </c>
      <c r="V468" s="1">
        <f>'[1]RC-1(PY)'!V468</f>
        <v>0</v>
      </c>
      <c r="W468" s="1">
        <f>'[1]RC-1(PY)'!W468</f>
        <v>1001</v>
      </c>
      <c r="X468" s="1">
        <f>'[1]RC-1(PY)'!X468</f>
        <v>8</v>
      </c>
      <c r="Y468" s="1">
        <f>'[1]RC-1(PY)'!Y468</f>
        <v>0</v>
      </c>
      <c r="Z468" s="1">
        <f>'[1]RC-1(PY)'!Z468</f>
        <v>0</v>
      </c>
      <c r="AA468" s="1">
        <f>'[1]RC-1(PY)'!AA468</f>
        <v>202</v>
      </c>
      <c r="AB468" s="1">
        <f>'[1]RC-1(PY)'!AB468</f>
        <v>36.704700000000003</v>
      </c>
      <c r="AC468" s="1">
        <f>'[1]RC-1(PY)'!AC468</f>
        <v>34.3292</v>
      </c>
      <c r="AD468" s="1">
        <f>'[1]RC-1(PY)'!AD468</f>
        <v>20</v>
      </c>
      <c r="AE468" s="1">
        <f>'[1]RC-1(PY)'!AE468</f>
        <v>36.704700000000003</v>
      </c>
      <c r="AF468" s="1">
        <f>'[1]RC-1(PY)'!AF468</f>
        <v>4</v>
      </c>
      <c r="AG468" s="1">
        <f>'[1]RC-1(PY)'!AG468</f>
        <v>4</v>
      </c>
      <c r="AH468" s="1">
        <f>'[1]RC-1(PY)'!AH468</f>
        <v>4</v>
      </c>
      <c r="AI468" s="1">
        <f>'[1]RC-1(PY)'!AI468</f>
        <v>0</v>
      </c>
    </row>
    <row r="469" spans="1:35" x14ac:dyDescent="0.3">
      <c r="A469" s="1">
        <f>'[1]RC-1(PY)'!A469</f>
        <v>1</v>
      </c>
      <c r="B469" s="1">
        <f>'[1]RC-1(PY)'!B469</f>
        <v>2</v>
      </c>
      <c r="C469" s="1">
        <f>'[1]RC-1(PY)'!C469</f>
        <v>2024</v>
      </c>
      <c r="D469" s="1">
        <f>'[1]RC-1(PY)'!D469</f>
        <v>4</v>
      </c>
      <c r="E469" s="1">
        <f>'[1]RC-1(PY)'!E469</f>
        <v>340</v>
      </c>
      <c r="F469" s="1">
        <f>'[1]RC-1(PY)'!F469</f>
        <v>290</v>
      </c>
      <c r="G469" s="1">
        <f>'[1]RC-1(PY)'!G469</f>
        <v>24</v>
      </c>
      <c r="H469" s="1">
        <f>'[1]RC-1(PY)'!H469</f>
        <v>2</v>
      </c>
      <c r="I469" s="1">
        <f>'[1]RC-1(PY)'!I469</f>
        <v>5</v>
      </c>
      <c r="J469" s="1">
        <f>'[1]RC-1(PY)'!J469</f>
        <v>2</v>
      </c>
      <c r="K469" s="1">
        <f>'[1]RC-1(PY)'!K469</f>
        <v>3</v>
      </c>
      <c r="L469" s="1">
        <f>'[1]RC-1(PY)'!L469</f>
        <v>2</v>
      </c>
      <c r="M469" s="1">
        <f>'[1]RC-1(PY)'!M469</f>
        <v>1</v>
      </c>
      <c r="N469" s="1">
        <f>'[1]RC-1(PY)'!N469</f>
        <v>4</v>
      </c>
      <c r="O469" s="1">
        <f>'[1]RC-1(PY)'!O469</f>
        <v>9</v>
      </c>
      <c r="P469" s="1">
        <f>'[1]RC-1(PY)'!P469</f>
        <v>1</v>
      </c>
      <c r="Q469" s="1">
        <f>'[1]RC-1(PY)'!Q469</f>
        <v>0</v>
      </c>
      <c r="R469" s="1">
        <f>'[1]RC-1(PY)'!R469</f>
        <v>101</v>
      </c>
      <c r="S469" s="1">
        <f>'[1]RC-1(PY)'!S469</f>
        <v>2</v>
      </c>
      <c r="T469" s="1">
        <f>'[1]RC-1(PY)'!T469</f>
        <v>4</v>
      </c>
      <c r="U469" s="1">
        <f>'[1]RC-1(PY)'!U469</f>
        <v>0</v>
      </c>
      <c r="V469" s="1">
        <f>'[1]RC-1(PY)'!V469</f>
        <v>0</v>
      </c>
      <c r="W469" s="1">
        <f>'[1]RC-1(PY)'!W469</f>
        <v>1001</v>
      </c>
      <c r="X469" s="1">
        <f>'[1]RC-1(PY)'!X469</f>
        <v>8</v>
      </c>
      <c r="Y469" s="1">
        <f>'[1]RC-1(PY)'!Y469</f>
        <v>0</v>
      </c>
      <c r="Z469" s="1">
        <f>'[1]RC-1(PY)'!Z469</f>
        <v>0</v>
      </c>
      <c r="AA469" s="1">
        <f>'[1]RC-1(PY)'!AA469</f>
        <v>382</v>
      </c>
      <c r="AB469" s="1">
        <f>'[1]RC-1(PY)'!AB469</f>
        <v>357</v>
      </c>
      <c r="AC469" s="1">
        <f>'[1]RC-1(PY)'!AC469</f>
        <v>14.684100000000001</v>
      </c>
      <c r="AD469" s="1">
        <f>'[1]RC-1(PY)'!AD469</f>
        <v>20</v>
      </c>
      <c r="AE469" s="1">
        <f>'[1]RC-1(PY)'!AE469</f>
        <v>14.684100000000001</v>
      </c>
      <c r="AF469" s="1">
        <f>'[1]RC-1(PY)'!AF469</f>
        <v>4</v>
      </c>
      <c r="AG469" s="1">
        <f>'[1]RC-1(PY)'!AG469</f>
        <v>4</v>
      </c>
      <c r="AH469" s="1">
        <f>'[1]RC-1(PY)'!AH469</f>
        <v>4</v>
      </c>
      <c r="AI469" s="1">
        <f>'[1]RC-1(PY)'!AI469</f>
        <v>0</v>
      </c>
    </row>
    <row r="470" spans="1:35" x14ac:dyDescent="0.3">
      <c r="A470" s="1">
        <f>'[1]RC-1(PY)'!A470</f>
        <v>1</v>
      </c>
      <c r="B470" s="1">
        <f>'[1]RC-1(PY)'!B470</f>
        <v>2</v>
      </c>
      <c r="C470" s="1">
        <f>'[1]RC-1(PY)'!C470</f>
        <v>2024</v>
      </c>
      <c r="D470" s="1">
        <f>'[1]RC-1(PY)'!D470</f>
        <v>4</v>
      </c>
      <c r="E470" s="1">
        <f>'[1]RC-1(PY)'!E470</f>
        <v>340</v>
      </c>
      <c r="F470" s="1">
        <f>'[1]RC-1(PY)'!F470</f>
        <v>290</v>
      </c>
      <c r="G470" s="1">
        <f>'[1]RC-1(PY)'!G470</f>
        <v>24</v>
      </c>
      <c r="H470" s="1">
        <f>'[1]RC-1(PY)'!H470</f>
        <v>3</v>
      </c>
      <c r="I470" s="1">
        <f>'[1]RC-1(PY)'!I470</f>
        <v>5</v>
      </c>
      <c r="J470" s="1">
        <f>'[1]RC-1(PY)'!J470</f>
        <v>2</v>
      </c>
      <c r="K470" s="1">
        <f>'[1]RC-1(PY)'!K470</f>
        <v>3</v>
      </c>
      <c r="L470" s="1">
        <f>'[1]RC-1(PY)'!L470</f>
        <v>1</v>
      </c>
      <c r="M470" s="1">
        <f>'[1]RC-1(PY)'!M470</f>
        <v>1</v>
      </c>
      <c r="N470" s="1">
        <f>'[1]RC-1(PY)'!N470</f>
        <v>4</v>
      </c>
      <c r="O470" s="1">
        <f>'[1]RC-1(PY)'!O470</f>
        <v>9</v>
      </c>
      <c r="P470" s="1">
        <f>'[1]RC-1(PY)'!P470</f>
        <v>0</v>
      </c>
      <c r="Q470" s="1">
        <f>'[1]RC-1(PY)'!Q470</f>
        <v>0</v>
      </c>
      <c r="R470" s="1">
        <f>'[1]RC-1(PY)'!R470</f>
        <v>101</v>
      </c>
      <c r="S470" s="1">
        <f>'[1]RC-1(PY)'!S470</f>
        <v>3</v>
      </c>
      <c r="T470" s="1">
        <f>'[1]RC-1(PY)'!T470</f>
        <v>4</v>
      </c>
      <c r="U470" s="1">
        <f>'[1]RC-1(PY)'!U470</f>
        <v>0</v>
      </c>
      <c r="V470" s="1">
        <f>'[1]RC-1(PY)'!V470</f>
        <v>0</v>
      </c>
      <c r="W470" s="1">
        <f>'[1]RC-1(PY)'!W470</f>
        <v>1001</v>
      </c>
      <c r="X470" s="1">
        <f>'[1]RC-1(PY)'!X470</f>
        <v>8</v>
      </c>
      <c r="Y470" s="1">
        <f>'[1]RC-1(PY)'!Y470</f>
        <v>0</v>
      </c>
      <c r="Z470" s="1">
        <f>'[1]RC-1(PY)'!Z470</f>
        <v>0</v>
      </c>
      <c r="AA470" s="1">
        <f>'[1]RC-1(PY)'!AA470</f>
        <v>659</v>
      </c>
      <c r="AB470" s="1">
        <f>'[1]RC-1(PY)'!AB470</f>
        <v>480.24</v>
      </c>
      <c r="AC470" s="1">
        <f>'[1]RC-1(PY)'!AC470</f>
        <v>10.690899999999999</v>
      </c>
      <c r="AD470" s="1">
        <f>'[1]RC-1(PY)'!AD470</f>
        <v>20</v>
      </c>
      <c r="AE470" s="1">
        <f>'[1]RC-1(PY)'!AE470</f>
        <v>10.849600000000001</v>
      </c>
      <c r="AF470" s="1">
        <f>'[1]RC-1(PY)'!AF470</f>
        <v>4</v>
      </c>
      <c r="AG470" s="1">
        <f>'[1]RC-1(PY)'!AG470</f>
        <v>4</v>
      </c>
      <c r="AH470" s="1">
        <f>'[1]RC-1(PY)'!AH470</f>
        <v>4</v>
      </c>
      <c r="AI470" s="1">
        <f>'[1]RC-1(PY)'!AI470</f>
        <v>0</v>
      </c>
    </row>
    <row r="471" spans="1:35" x14ac:dyDescent="0.3">
      <c r="A471" s="1">
        <f>'[1]RC-1(PY)'!A471</f>
        <v>1</v>
      </c>
      <c r="B471" s="1">
        <f>'[1]RC-1(PY)'!B471</f>
        <v>2</v>
      </c>
      <c r="C471" s="1">
        <f>'[1]RC-1(PY)'!C471</f>
        <v>2024</v>
      </c>
      <c r="D471" s="1">
        <f>'[1]RC-1(PY)'!D471</f>
        <v>4</v>
      </c>
      <c r="E471" s="1">
        <f>'[1]RC-1(PY)'!E471</f>
        <v>340</v>
      </c>
      <c r="F471" s="1">
        <f>'[1]RC-1(PY)'!F471</f>
        <v>290</v>
      </c>
      <c r="G471" s="1">
        <f>'[1]RC-1(PY)'!G471</f>
        <v>24</v>
      </c>
      <c r="H471" s="1">
        <f>'[1]RC-1(PY)'!H471</f>
        <v>4</v>
      </c>
      <c r="I471" s="1">
        <f>'[1]RC-1(PY)'!I471</f>
        <v>5</v>
      </c>
      <c r="J471" s="1">
        <f>'[1]RC-1(PY)'!J471</f>
        <v>2</v>
      </c>
      <c r="K471" s="1">
        <f>'[1]RC-1(PY)'!K471</f>
        <v>3</v>
      </c>
      <c r="L471" s="1">
        <f>'[1]RC-1(PY)'!L471</f>
        <v>1</v>
      </c>
      <c r="M471" s="1">
        <f>'[1]RC-1(PY)'!M471</f>
        <v>1</v>
      </c>
      <c r="N471" s="1">
        <f>'[1]RC-1(PY)'!N471</f>
        <v>1</v>
      </c>
      <c r="O471" s="1">
        <f>'[1]RC-1(PY)'!O471</f>
        <v>5</v>
      </c>
      <c r="P471" s="1">
        <f>'[1]RC-1(PY)'!P471</f>
        <v>1</v>
      </c>
      <c r="Q471" s="1">
        <f>'[1]RC-1(PY)'!Q471</f>
        <v>0</v>
      </c>
      <c r="R471" s="1">
        <f>'[1]RC-1(PY)'!R471</f>
        <v>101</v>
      </c>
      <c r="S471" s="1">
        <f>'[1]RC-1(PY)'!S471</f>
        <v>3</v>
      </c>
      <c r="T471" s="1">
        <f>'[1]RC-1(PY)'!T471</f>
        <v>4</v>
      </c>
      <c r="U471" s="1">
        <f>'[1]RC-1(PY)'!U471</f>
        <v>0</v>
      </c>
      <c r="V471" s="1">
        <f>'[1]RC-1(PY)'!V471</f>
        <v>0</v>
      </c>
      <c r="W471" s="1">
        <f>'[1]RC-1(PY)'!W471</f>
        <v>1001</v>
      </c>
      <c r="X471" s="1">
        <f>'[1]RC-1(PY)'!X471</f>
        <v>8</v>
      </c>
      <c r="Y471" s="1">
        <f>'[1]RC-1(PY)'!Y471</f>
        <v>0</v>
      </c>
      <c r="Z471" s="1">
        <f>'[1]RC-1(PY)'!Z471</f>
        <v>0</v>
      </c>
      <c r="AA471" s="1">
        <f>'[1]RC-1(PY)'!AA471</f>
        <v>832</v>
      </c>
      <c r="AB471" s="1">
        <f>'[1]RC-1(PY)'!AB471</f>
        <v>536.01</v>
      </c>
      <c r="AC471" s="1">
        <f>'[1]RC-1(PY)'!AC471</f>
        <v>11.6538</v>
      </c>
      <c r="AD471" s="1">
        <f>'[1]RC-1(PY)'!AD471</f>
        <v>20</v>
      </c>
      <c r="AE471" s="1">
        <f>'[1]RC-1(PY)'!AE471</f>
        <v>13.040699999999999</v>
      </c>
      <c r="AF471" s="1">
        <f>'[1]RC-1(PY)'!AF471</f>
        <v>4</v>
      </c>
      <c r="AG471" s="1">
        <f>'[1]RC-1(PY)'!AG471</f>
        <v>4</v>
      </c>
      <c r="AH471" s="1">
        <f>'[1]RC-1(PY)'!AH471</f>
        <v>4</v>
      </c>
      <c r="AI471" s="1">
        <f>'[1]RC-1(PY)'!AI471</f>
        <v>0</v>
      </c>
    </row>
    <row r="472" spans="1:35" x14ac:dyDescent="0.3">
      <c r="A472" s="1">
        <f>'[1]RC-1(PY)'!A472</f>
        <v>1</v>
      </c>
      <c r="B472" s="1">
        <f>'[1]RC-1(PY)'!B472</f>
        <v>2</v>
      </c>
      <c r="C472" s="1">
        <f>'[1]RC-1(PY)'!C472</f>
        <v>2024</v>
      </c>
      <c r="D472" s="1">
        <f>'[1]RC-1(PY)'!D472</f>
        <v>4</v>
      </c>
      <c r="E472" s="1">
        <f>'[1]RC-1(PY)'!E472</f>
        <v>340</v>
      </c>
      <c r="F472" s="1">
        <f>'[1]RC-1(PY)'!F472</f>
        <v>290</v>
      </c>
      <c r="G472" s="1">
        <f>'[1]RC-1(PY)'!G472</f>
        <v>24</v>
      </c>
      <c r="H472" s="1">
        <f>'[1]RC-1(PY)'!H472</f>
        <v>5</v>
      </c>
      <c r="I472" s="1">
        <f>'[1]RC-1(PY)'!I472</f>
        <v>5</v>
      </c>
      <c r="J472" s="1">
        <f>'[1]RC-1(PY)'!J472</f>
        <v>2</v>
      </c>
      <c r="K472" s="1">
        <f>'[1]RC-1(PY)'!K472</f>
        <v>3</v>
      </c>
      <c r="L472" s="1">
        <f>'[1]RC-1(PY)'!L472</f>
        <v>1</v>
      </c>
      <c r="M472" s="1">
        <f>'[1]RC-1(PY)'!M472</f>
        <v>1</v>
      </c>
      <c r="N472" s="1">
        <f>'[1]RC-1(PY)'!N472</f>
        <v>4</v>
      </c>
      <c r="O472" s="1">
        <f>'[1]RC-1(PY)'!O472</f>
        <v>9</v>
      </c>
      <c r="P472" s="1">
        <f>'[1]RC-1(PY)'!P472</f>
        <v>0</v>
      </c>
      <c r="Q472" s="1">
        <f>'[1]RC-1(PY)'!Q472</f>
        <v>0</v>
      </c>
      <c r="R472" s="1">
        <f>'[1]RC-1(PY)'!R472</f>
        <v>101</v>
      </c>
      <c r="S472" s="1">
        <f>'[1]RC-1(PY)'!S472</f>
        <v>3</v>
      </c>
      <c r="T472" s="1">
        <f>'[1]RC-1(PY)'!T472</f>
        <v>4</v>
      </c>
      <c r="U472" s="1">
        <f>'[1]RC-1(PY)'!U472</f>
        <v>0</v>
      </c>
      <c r="V472" s="1">
        <f>'[1]RC-1(PY)'!V472</f>
        <v>0</v>
      </c>
      <c r="W472" s="1">
        <f>'[1]RC-1(PY)'!W472</f>
        <v>1001</v>
      </c>
      <c r="X472" s="1">
        <f>'[1]RC-1(PY)'!X472</f>
        <v>8</v>
      </c>
      <c r="Y472" s="1">
        <f>'[1]RC-1(PY)'!Y472</f>
        <v>0</v>
      </c>
      <c r="Z472" s="1">
        <f>'[1]RC-1(PY)'!Z472</f>
        <v>0</v>
      </c>
      <c r="AA472" s="1">
        <f>'[1]RC-1(PY)'!AA472</f>
        <v>1991</v>
      </c>
      <c r="AB472" s="1">
        <f>'[1]RC-1(PY)'!AB472</f>
        <v>1765.2850000000001</v>
      </c>
      <c r="AC472" s="1">
        <f>'[1]RC-1(PY)'!AC472</f>
        <v>12.731199999999999</v>
      </c>
      <c r="AD472" s="1">
        <f>'[1]RC-1(PY)'!AD472</f>
        <v>20</v>
      </c>
      <c r="AE472" s="1">
        <f>'[1]RC-1(PY)'!AE472</f>
        <v>12.731199999999999</v>
      </c>
      <c r="AF472" s="1">
        <f>'[1]RC-1(PY)'!AF472</f>
        <v>4</v>
      </c>
      <c r="AG472" s="1">
        <f>'[1]RC-1(PY)'!AG472</f>
        <v>4</v>
      </c>
      <c r="AH472" s="1">
        <f>'[1]RC-1(PY)'!AH472</f>
        <v>4</v>
      </c>
      <c r="AI472" s="1">
        <f>'[1]RC-1(PY)'!AI472</f>
        <v>0</v>
      </c>
    </row>
    <row r="473" spans="1:35" x14ac:dyDescent="0.3">
      <c r="A473" s="1">
        <f>'[1]RC-1(PY)'!A473</f>
        <v>1</v>
      </c>
      <c r="B473" s="1">
        <f>'[1]RC-1(PY)'!B473</f>
        <v>2</v>
      </c>
      <c r="C473" s="1">
        <f>'[1]RC-1(PY)'!C473</f>
        <v>2024</v>
      </c>
      <c r="D473" s="1">
        <f>'[1]RC-1(PY)'!D473</f>
        <v>4</v>
      </c>
      <c r="E473" s="1">
        <f>'[1]RC-1(PY)'!E473</f>
        <v>340</v>
      </c>
      <c r="F473" s="1">
        <f>'[1]RC-1(PY)'!F473</f>
        <v>290</v>
      </c>
      <c r="G473" s="1">
        <f>'[1]RC-1(PY)'!G473</f>
        <v>24</v>
      </c>
      <c r="H473" s="1">
        <f>'[1]RC-1(PY)'!H473</f>
        <v>7</v>
      </c>
      <c r="I473" s="1">
        <f>'[1]RC-1(PY)'!I473</f>
        <v>5</v>
      </c>
      <c r="J473" s="1">
        <f>'[1]RC-1(PY)'!J473</f>
        <v>2</v>
      </c>
      <c r="K473" s="1">
        <f>'[1]RC-1(PY)'!K473</f>
        <v>3</v>
      </c>
      <c r="L473" s="1">
        <f>'[1]RC-1(PY)'!L473</f>
        <v>2</v>
      </c>
      <c r="M473" s="1">
        <f>'[1]RC-1(PY)'!M473</f>
        <v>1</v>
      </c>
      <c r="N473" s="1">
        <f>'[1]RC-1(PY)'!N473</f>
        <v>2</v>
      </c>
      <c r="O473" s="1">
        <f>'[1]RC-1(PY)'!O473</f>
        <v>5</v>
      </c>
      <c r="P473" s="1">
        <f>'[1]RC-1(PY)'!P473</f>
        <v>1</v>
      </c>
      <c r="Q473" s="1">
        <f>'[1]RC-1(PY)'!Q473</f>
        <v>1</v>
      </c>
      <c r="R473" s="1">
        <f>'[1]RC-1(PY)'!R473</f>
        <v>101</v>
      </c>
      <c r="S473" s="1">
        <f>'[1]RC-1(PY)'!S473</f>
        <v>2</v>
      </c>
      <c r="T473" s="1">
        <f>'[1]RC-1(PY)'!T473</f>
        <v>4</v>
      </c>
      <c r="U473" s="1">
        <f>'[1]RC-1(PY)'!U473</f>
        <v>0</v>
      </c>
      <c r="V473" s="1">
        <f>'[1]RC-1(PY)'!V473</f>
        <v>0</v>
      </c>
      <c r="W473" s="1">
        <f>'[1]RC-1(PY)'!W473</f>
        <v>1001</v>
      </c>
      <c r="X473" s="1">
        <f>'[1]RC-1(PY)'!X473</f>
        <v>8</v>
      </c>
      <c r="Y473" s="1">
        <f>'[1]RC-1(PY)'!Y473</f>
        <v>0</v>
      </c>
      <c r="Z473" s="1">
        <f>'[1]RC-1(PY)'!Z473</f>
        <v>0</v>
      </c>
      <c r="AA473" s="1">
        <f>'[1]RC-1(PY)'!AA473</f>
        <v>363</v>
      </c>
      <c r="AB473" s="1">
        <f>'[1]RC-1(PY)'!AB473</f>
        <v>127.77</v>
      </c>
      <c r="AC473" s="1">
        <f>'[1]RC-1(PY)'!AC473</f>
        <v>2.69</v>
      </c>
      <c r="AD473" s="1">
        <f>'[1]RC-1(PY)'!AD473</f>
        <v>20</v>
      </c>
      <c r="AE473" s="1">
        <f>'[1]RC-1(PY)'!AE473</f>
        <v>5.77</v>
      </c>
      <c r="AF473" s="1">
        <f>'[1]RC-1(PY)'!AF473</f>
        <v>4</v>
      </c>
      <c r="AG473" s="1">
        <f>'[1]RC-1(PY)'!AG473</f>
        <v>4</v>
      </c>
      <c r="AH473" s="1">
        <f>'[1]RC-1(PY)'!AH473</f>
        <v>4</v>
      </c>
      <c r="AI473" s="1">
        <f>'[1]RC-1(PY)'!AI473</f>
        <v>0</v>
      </c>
    </row>
    <row r="474" spans="1:35" x14ac:dyDescent="0.3">
      <c r="A474" s="1">
        <f>'[1]RC-1(PY)'!A474</f>
        <v>1</v>
      </c>
      <c r="B474" s="1">
        <f>'[1]RC-1(PY)'!B474</f>
        <v>2</v>
      </c>
      <c r="C474" s="1">
        <f>'[1]RC-1(PY)'!C474</f>
        <v>2024</v>
      </c>
      <c r="D474" s="1">
        <f>'[1]RC-1(PY)'!D474</f>
        <v>4</v>
      </c>
      <c r="E474" s="1">
        <f>'[1]RC-1(PY)'!E474</f>
        <v>340</v>
      </c>
      <c r="F474" s="1">
        <f>'[1]RC-1(PY)'!F474</f>
        <v>290</v>
      </c>
      <c r="G474" s="1">
        <f>'[1]RC-1(PY)'!G474</f>
        <v>24</v>
      </c>
      <c r="H474" s="1">
        <f>'[1]RC-1(PY)'!H474</f>
        <v>8</v>
      </c>
      <c r="I474" s="1">
        <f>'[1]RC-1(PY)'!I474</f>
        <v>5</v>
      </c>
      <c r="J474" s="1">
        <f>'[1]RC-1(PY)'!J474</f>
        <v>2</v>
      </c>
      <c r="K474" s="1">
        <f>'[1]RC-1(PY)'!K474</f>
        <v>3</v>
      </c>
      <c r="L474" s="1">
        <f>'[1]RC-1(PY)'!L474</f>
        <v>5</v>
      </c>
      <c r="M474" s="1">
        <f>'[1]RC-1(PY)'!M474</f>
        <v>2</v>
      </c>
      <c r="N474" s="1">
        <f>'[1]RC-1(PY)'!N474</f>
        <v>1</v>
      </c>
      <c r="O474" s="1">
        <f>'[1]RC-1(PY)'!O474</f>
        <v>5</v>
      </c>
      <c r="P474" s="1">
        <f>'[1]RC-1(PY)'!P474</f>
        <v>0</v>
      </c>
      <c r="Q474" s="1">
        <f>'[1]RC-1(PY)'!Q474</f>
        <v>0</v>
      </c>
      <c r="R474" s="1">
        <f>'[1]RC-1(PY)'!R474</f>
        <v>101</v>
      </c>
      <c r="S474" s="1">
        <f>'[1]RC-1(PY)'!S474</f>
        <v>3</v>
      </c>
      <c r="T474" s="1">
        <f>'[1]RC-1(PY)'!T474</f>
        <v>4</v>
      </c>
      <c r="U474" s="1">
        <f>'[1]RC-1(PY)'!U474</f>
        <v>0</v>
      </c>
      <c r="V474" s="1">
        <f>'[1]RC-1(PY)'!V474</f>
        <v>0</v>
      </c>
      <c r="W474" s="1">
        <f>'[1]RC-1(PY)'!W474</f>
        <v>1001</v>
      </c>
      <c r="X474" s="1">
        <f>'[1]RC-1(PY)'!X474</f>
        <v>8</v>
      </c>
      <c r="Y474" s="1">
        <f>'[1]RC-1(PY)'!Y474</f>
        <v>0</v>
      </c>
      <c r="Z474" s="1">
        <f>'[1]RC-1(PY)'!Z474</f>
        <v>0</v>
      </c>
      <c r="AA474" s="1">
        <f>'[1]RC-1(PY)'!AA474</f>
        <v>821</v>
      </c>
      <c r="AB474" s="1">
        <f>'[1]RC-1(PY)'!AB474</f>
        <v>959</v>
      </c>
      <c r="AC474" s="1">
        <f>'[1]RC-1(PY)'!AC474</f>
        <v>17.837800000000001</v>
      </c>
      <c r="AD474" s="1">
        <f>'[1]RC-1(PY)'!AD474</f>
        <v>20</v>
      </c>
      <c r="AE474" s="1">
        <f>'[1]RC-1(PY)'!AE474</f>
        <v>17.902100000000001</v>
      </c>
      <c r="AF474" s="1">
        <f>'[1]RC-1(PY)'!AF474</f>
        <v>4</v>
      </c>
      <c r="AG474" s="1">
        <f>'[1]RC-1(PY)'!AG474</f>
        <v>4</v>
      </c>
      <c r="AH474" s="1">
        <f>'[1]RC-1(PY)'!AH474</f>
        <v>4</v>
      </c>
      <c r="AI474" s="1">
        <f>'[1]RC-1(PY)'!AI474</f>
        <v>0</v>
      </c>
    </row>
    <row r="475" spans="1:35" x14ac:dyDescent="0.3">
      <c r="A475" s="1">
        <f>'[1]RC-1(PY)'!A475</f>
        <v>1</v>
      </c>
      <c r="B475" s="1">
        <f>'[1]RC-1(PY)'!B475</f>
        <v>2</v>
      </c>
      <c r="C475" s="1">
        <f>'[1]RC-1(PY)'!C475</f>
        <v>2024</v>
      </c>
      <c r="D475" s="1">
        <f>'[1]RC-1(PY)'!D475</f>
        <v>4</v>
      </c>
      <c r="E475" s="1">
        <f>'[1]RC-1(PY)'!E475</f>
        <v>340</v>
      </c>
      <c r="F475" s="1">
        <f>'[1]RC-1(PY)'!F475</f>
        <v>290</v>
      </c>
      <c r="G475" s="1">
        <f>'[1]RC-1(PY)'!G475</f>
        <v>24</v>
      </c>
      <c r="H475" s="1">
        <f>'[1]RC-1(PY)'!H475</f>
        <v>9</v>
      </c>
      <c r="I475" s="1">
        <f>'[1]RC-1(PY)'!I475</f>
        <v>5</v>
      </c>
      <c r="J475" s="1">
        <f>'[1]RC-1(PY)'!J475</f>
        <v>2</v>
      </c>
      <c r="K475" s="1">
        <f>'[1]RC-1(PY)'!K475</f>
        <v>3</v>
      </c>
      <c r="L475" s="1">
        <f>'[1]RC-1(PY)'!L475</f>
        <v>1</v>
      </c>
      <c r="M475" s="1">
        <f>'[1]RC-1(PY)'!M475</f>
        <v>1</v>
      </c>
      <c r="N475" s="1">
        <f>'[1]RC-1(PY)'!N475</f>
        <v>1</v>
      </c>
      <c r="O475" s="1">
        <f>'[1]RC-1(PY)'!O475</f>
        <v>5</v>
      </c>
      <c r="P475" s="1">
        <f>'[1]RC-1(PY)'!P475</f>
        <v>1</v>
      </c>
      <c r="Q475" s="1">
        <f>'[1]RC-1(PY)'!Q475</f>
        <v>1</v>
      </c>
      <c r="R475" s="1">
        <f>'[1]RC-1(PY)'!R475</f>
        <v>101</v>
      </c>
      <c r="S475" s="1">
        <f>'[1]RC-1(PY)'!S475</f>
        <v>3</v>
      </c>
      <c r="T475" s="1">
        <f>'[1]RC-1(PY)'!T475</f>
        <v>4</v>
      </c>
      <c r="U475" s="1">
        <f>'[1]RC-1(PY)'!U475</f>
        <v>0</v>
      </c>
      <c r="V475" s="1">
        <f>'[1]RC-1(PY)'!V475</f>
        <v>0</v>
      </c>
      <c r="W475" s="1">
        <f>'[1]RC-1(PY)'!W475</f>
        <v>1001</v>
      </c>
      <c r="X475" s="1">
        <f>'[1]RC-1(PY)'!X475</f>
        <v>8</v>
      </c>
      <c r="Y475" s="1">
        <f>'[1]RC-1(PY)'!Y475</f>
        <v>0</v>
      </c>
      <c r="Z475" s="1">
        <f>'[1]RC-1(PY)'!Z475</f>
        <v>0</v>
      </c>
      <c r="AA475" s="1">
        <f>'[1]RC-1(PY)'!AA475</f>
        <v>791</v>
      </c>
      <c r="AB475" s="1">
        <f>'[1]RC-1(PY)'!AB475</f>
        <v>1030.5903000000001</v>
      </c>
      <c r="AC475" s="1">
        <f>'[1]RC-1(PY)'!AC475</f>
        <v>16.521100000000001</v>
      </c>
      <c r="AD475" s="1">
        <f>'[1]RC-1(PY)'!AD475</f>
        <v>20</v>
      </c>
      <c r="AE475" s="1">
        <f>'[1]RC-1(PY)'!AE475</f>
        <v>29.622900000000001</v>
      </c>
      <c r="AF475" s="1">
        <f>'[1]RC-1(PY)'!AF475</f>
        <v>4</v>
      </c>
      <c r="AG475" s="1">
        <f>'[1]RC-1(PY)'!AG475</f>
        <v>4</v>
      </c>
      <c r="AH475" s="1">
        <f>'[1]RC-1(PY)'!AH475</f>
        <v>4</v>
      </c>
      <c r="AI475" s="1">
        <f>'[1]RC-1(PY)'!AI475</f>
        <v>0</v>
      </c>
    </row>
    <row r="476" spans="1:35" x14ac:dyDescent="0.3">
      <c r="A476" s="1">
        <f>'[1]RC-1(PY)'!A476</f>
        <v>1</v>
      </c>
      <c r="B476" s="1">
        <f>'[1]RC-1(PY)'!B476</f>
        <v>2</v>
      </c>
      <c r="C476" s="1">
        <f>'[1]RC-1(PY)'!C476</f>
        <v>2024</v>
      </c>
      <c r="D476" s="1">
        <f>'[1]RC-1(PY)'!D476</f>
        <v>4</v>
      </c>
      <c r="E476" s="1">
        <f>'[1]RC-1(PY)'!E476</f>
        <v>340</v>
      </c>
      <c r="F476" s="1">
        <f>'[1]RC-1(PY)'!F476</f>
        <v>290</v>
      </c>
      <c r="G476" s="1">
        <f>'[1]RC-1(PY)'!G476</f>
        <v>24</v>
      </c>
      <c r="H476" s="1">
        <f>'[1]RC-1(PY)'!H476</f>
        <v>10</v>
      </c>
      <c r="I476" s="1">
        <f>'[1]RC-1(PY)'!I476</f>
        <v>5</v>
      </c>
      <c r="J476" s="1">
        <f>'[1]RC-1(PY)'!J476</f>
        <v>2</v>
      </c>
      <c r="K476" s="1">
        <f>'[1]RC-1(PY)'!K476</f>
        <v>3</v>
      </c>
      <c r="L476" s="1">
        <f>'[1]RC-1(PY)'!L476</f>
        <v>3</v>
      </c>
      <c r="M476" s="1">
        <f>'[1]RC-1(PY)'!M476</f>
        <v>1</v>
      </c>
      <c r="N476" s="1">
        <f>'[1]RC-1(PY)'!N476</f>
        <v>1</v>
      </c>
      <c r="O476" s="1">
        <f>'[1]RC-1(PY)'!O476</f>
        <v>5</v>
      </c>
      <c r="P476" s="1">
        <f>'[1]RC-1(PY)'!P476</f>
        <v>1</v>
      </c>
      <c r="Q476" s="1">
        <f>'[1]RC-1(PY)'!Q476</f>
        <v>1</v>
      </c>
      <c r="R476" s="1">
        <f>'[1]RC-1(PY)'!R476</f>
        <v>101</v>
      </c>
      <c r="S476" s="1">
        <f>'[1]RC-1(PY)'!S476</f>
        <v>3</v>
      </c>
      <c r="T476" s="1">
        <f>'[1]RC-1(PY)'!T476</f>
        <v>4</v>
      </c>
      <c r="U476" s="1">
        <f>'[1]RC-1(PY)'!U476</f>
        <v>0</v>
      </c>
      <c r="V476" s="1">
        <f>'[1]RC-1(PY)'!V476</f>
        <v>0</v>
      </c>
      <c r="W476" s="1">
        <f>'[1]RC-1(PY)'!W476</f>
        <v>1001</v>
      </c>
      <c r="X476" s="1">
        <f>'[1]RC-1(PY)'!X476</f>
        <v>8</v>
      </c>
      <c r="Y476" s="1">
        <f>'[1]RC-1(PY)'!Y476</f>
        <v>0</v>
      </c>
      <c r="Z476" s="1">
        <f>'[1]RC-1(PY)'!Z476</f>
        <v>0</v>
      </c>
      <c r="AA476" s="1">
        <f>'[1]RC-1(PY)'!AA476</f>
        <v>785</v>
      </c>
      <c r="AB476" s="1">
        <f>'[1]RC-1(PY)'!AB476</f>
        <v>28.107099999999999</v>
      </c>
      <c r="AC476" s="1">
        <f>'[1]RC-1(PY)'!AC476</f>
        <v>25.666</v>
      </c>
      <c r="AD476" s="1">
        <f>'[1]RC-1(PY)'!AD476</f>
        <v>20</v>
      </c>
      <c r="AE476" s="1">
        <f>'[1]RC-1(PY)'!AE476</f>
        <v>26.666</v>
      </c>
      <c r="AF476" s="1">
        <f>'[1]RC-1(PY)'!AF476</f>
        <v>4</v>
      </c>
      <c r="AG476" s="1">
        <f>'[1]RC-1(PY)'!AG476</f>
        <v>4</v>
      </c>
      <c r="AH476" s="1">
        <f>'[1]RC-1(PY)'!AH476</f>
        <v>4</v>
      </c>
      <c r="AI476" s="1">
        <f>'[1]RC-1(PY)'!AI476</f>
        <v>0</v>
      </c>
    </row>
    <row r="477" spans="1:35" x14ac:dyDescent="0.3">
      <c r="A477" s="1">
        <f>'[1]RC-1(PY)'!A477</f>
        <v>1</v>
      </c>
      <c r="B477" s="1">
        <f>'[1]RC-1(PY)'!B477</f>
        <v>2</v>
      </c>
      <c r="C477" s="1">
        <f>'[1]RC-1(PY)'!C477</f>
        <v>2024</v>
      </c>
      <c r="D477" s="1">
        <f>'[1]RC-1(PY)'!D477</f>
        <v>4</v>
      </c>
      <c r="E477" s="1">
        <f>'[1]RC-1(PY)'!E477</f>
        <v>340</v>
      </c>
      <c r="F477" s="1">
        <f>'[1]RC-1(PY)'!F477</f>
        <v>290</v>
      </c>
      <c r="G477" s="1">
        <f>'[1]RC-1(PY)'!G477</f>
        <v>24</v>
      </c>
      <c r="H477" s="1">
        <f>'[1]RC-1(PY)'!H477</f>
        <v>12</v>
      </c>
      <c r="I477" s="1">
        <f>'[1]RC-1(PY)'!I477</f>
        <v>5</v>
      </c>
      <c r="J477" s="1">
        <f>'[1]RC-1(PY)'!J477</f>
        <v>2</v>
      </c>
      <c r="K477" s="1">
        <f>'[1]RC-1(PY)'!K477</f>
        <v>3</v>
      </c>
      <c r="L477" s="1">
        <f>'[1]RC-1(PY)'!L477</f>
        <v>2</v>
      </c>
      <c r="M477" s="1">
        <f>'[1]RC-1(PY)'!M477</f>
        <v>1</v>
      </c>
      <c r="N477" s="1">
        <f>'[1]RC-1(PY)'!N477</f>
        <v>1</v>
      </c>
      <c r="O477" s="1">
        <f>'[1]RC-1(PY)'!O477</f>
        <v>5</v>
      </c>
      <c r="P477" s="1">
        <f>'[1]RC-1(PY)'!P477</f>
        <v>1</v>
      </c>
      <c r="Q477" s="1">
        <f>'[1]RC-1(PY)'!Q477</f>
        <v>1</v>
      </c>
      <c r="R477" s="1">
        <f>'[1]RC-1(PY)'!R477</f>
        <v>101</v>
      </c>
      <c r="S477" s="1">
        <f>'[1]RC-1(PY)'!S477</f>
        <v>3</v>
      </c>
      <c r="T477" s="1">
        <f>'[1]RC-1(PY)'!T477</f>
        <v>4</v>
      </c>
      <c r="U477" s="1">
        <f>'[1]RC-1(PY)'!U477</f>
        <v>0</v>
      </c>
      <c r="V477" s="1">
        <f>'[1]RC-1(PY)'!V477</f>
        <v>0</v>
      </c>
      <c r="W477" s="1">
        <f>'[1]RC-1(PY)'!W477</f>
        <v>1001</v>
      </c>
      <c r="X477" s="1">
        <f>'[1]RC-1(PY)'!X477</f>
        <v>8</v>
      </c>
      <c r="Y477" s="1">
        <f>'[1]RC-1(PY)'!Y477</f>
        <v>0</v>
      </c>
      <c r="Z477" s="1">
        <f>'[1]RC-1(PY)'!Z477</f>
        <v>0</v>
      </c>
      <c r="AA477" s="1">
        <f>'[1]RC-1(PY)'!AA477</f>
        <v>481</v>
      </c>
      <c r="AB477" s="1">
        <f>'[1]RC-1(PY)'!AB477</f>
        <v>677.90250000000003</v>
      </c>
      <c r="AC477" s="1">
        <f>'[1]RC-1(PY)'!AC477</f>
        <v>18.363299999999999</v>
      </c>
      <c r="AD477" s="1">
        <f>'[1]RC-1(PY)'!AD477</f>
        <v>20</v>
      </c>
      <c r="AE477" s="1">
        <f>'[1]RC-1(PY)'!AE477</f>
        <v>18.8521</v>
      </c>
      <c r="AF477" s="1">
        <f>'[1]RC-1(PY)'!AF477</f>
        <v>4</v>
      </c>
      <c r="AG477" s="1">
        <f>'[1]RC-1(PY)'!AG477</f>
        <v>4</v>
      </c>
      <c r="AH477" s="1">
        <f>'[1]RC-1(PY)'!AH477</f>
        <v>4</v>
      </c>
      <c r="AI477" s="1">
        <f>'[1]RC-1(PY)'!AI477</f>
        <v>0</v>
      </c>
    </row>
    <row r="478" spans="1:35" x14ac:dyDescent="0.3">
      <c r="A478" s="1">
        <f>'[1]RC-1(PY)'!A478</f>
        <v>1</v>
      </c>
      <c r="B478" s="1">
        <f>'[1]RC-1(PY)'!B478</f>
        <v>2</v>
      </c>
      <c r="C478" s="1">
        <f>'[1]RC-1(PY)'!C478</f>
        <v>2024</v>
      </c>
      <c r="D478" s="1">
        <f>'[1]RC-1(PY)'!D478</f>
        <v>4</v>
      </c>
      <c r="E478" s="1">
        <f>'[1]RC-1(PY)'!E478</f>
        <v>340</v>
      </c>
      <c r="F478" s="1">
        <f>'[1]RC-1(PY)'!F478</f>
        <v>290</v>
      </c>
      <c r="G478" s="1">
        <f>'[1]RC-1(PY)'!G478</f>
        <v>24</v>
      </c>
      <c r="H478" s="1">
        <f>'[1]RC-1(PY)'!H478</f>
        <v>13</v>
      </c>
      <c r="I478" s="1">
        <f>'[1]RC-1(PY)'!I478</f>
        <v>5</v>
      </c>
      <c r="J478" s="1">
        <f>'[1]RC-1(PY)'!J478</f>
        <v>2</v>
      </c>
      <c r="K478" s="1">
        <f>'[1]RC-1(PY)'!K478</f>
        <v>3</v>
      </c>
      <c r="L478" s="1">
        <f>'[1]RC-1(PY)'!L478</f>
        <v>2</v>
      </c>
      <c r="M478" s="1">
        <f>'[1]RC-1(PY)'!M478</f>
        <v>1</v>
      </c>
      <c r="N478" s="1">
        <f>'[1]RC-1(PY)'!N478</f>
        <v>1</v>
      </c>
      <c r="O478" s="1">
        <f>'[1]RC-1(PY)'!O478</f>
        <v>5</v>
      </c>
      <c r="P478" s="1">
        <f>'[1]RC-1(PY)'!P478</f>
        <v>1</v>
      </c>
      <c r="Q478" s="1">
        <f>'[1]RC-1(PY)'!Q478</f>
        <v>1</v>
      </c>
      <c r="R478" s="1">
        <f>'[1]RC-1(PY)'!R478</f>
        <v>101</v>
      </c>
      <c r="S478" s="1">
        <f>'[1]RC-1(PY)'!S478</f>
        <v>2</v>
      </c>
      <c r="T478" s="1">
        <f>'[1]RC-1(PY)'!T478</f>
        <v>4</v>
      </c>
      <c r="U478" s="1">
        <f>'[1]RC-1(PY)'!U478</f>
        <v>1</v>
      </c>
      <c r="V478" s="1">
        <f>'[1]RC-1(PY)'!V478</f>
        <v>1</v>
      </c>
      <c r="W478" s="1">
        <f>'[1]RC-1(PY)'!W478</f>
        <v>1001</v>
      </c>
      <c r="X478" s="1">
        <f>'[1]RC-1(PY)'!X478</f>
        <v>8</v>
      </c>
      <c r="Y478" s="1">
        <f>'[1]RC-1(PY)'!Y478</f>
        <v>0</v>
      </c>
      <c r="Z478" s="1">
        <f>'[1]RC-1(PY)'!Z478</f>
        <v>0</v>
      </c>
      <c r="AA478" s="1">
        <f>'[1]RC-1(PY)'!AA478</f>
        <v>673</v>
      </c>
      <c r="AB478" s="1">
        <f>'[1]RC-1(PY)'!AB478</f>
        <v>1098.1099999999999</v>
      </c>
      <c r="AC478" s="1">
        <f>'[1]RC-1(PY)'!AC478</f>
        <v>30.209800000000001</v>
      </c>
      <c r="AD478" s="1">
        <f>'[1]RC-1(PY)'!AD478</f>
        <v>20</v>
      </c>
      <c r="AE478" s="1">
        <f>'[1]RC-1(PY)'!AE478</f>
        <v>30.240200000000002</v>
      </c>
      <c r="AF478" s="1">
        <f>'[1]RC-1(PY)'!AF478</f>
        <v>4</v>
      </c>
      <c r="AG478" s="1">
        <f>'[1]RC-1(PY)'!AG478</f>
        <v>4</v>
      </c>
      <c r="AH478" s="1">
        <f>'[1]RC-1(PY)'!AH478</f>
        <v>4</v>
      </c>
      <c r="AI478" s="1">
        <f>'[1]RC-1(PY)'!AI478</f>
        <v>0</v>
      </c>
    </row>
    <row r="479" spans="1:35" x14ac:dyDescent="0.3">
      <c r="A479" s="1">
        <f>'[1]RC-1(PY)'!A479</f>
        <v>1</v>
      </c>
      <c r="B479" s="1">
        <f>'[1]RC-1(PY)'!B479</f>
        <v>2</v>
      </c>
      <c r="C479" s="1">
        <f>'[1]RC-1(PY)'!C479</f>
        <v>2024</v>
      </c>
      <c r="D479" s="1">
        <f>'[1]RC-1(PY)'!D479</f>
        <v>4</v>
      </c>
      <c r="E479" s="1">
        <f>'[1]RC-1(PY)'!E479</f>
        <v>340</v>
      </c>
      <c r="F479" s="1">
        <f>'[1]RC-1(PY)'!F479</f>
        <v>290</v>
      </c>
      <c r="G479" s="1">
        <f>'[1]RC-1(PY)'!G479</f>
        <v>24</v>
      </c>
      <c r="H479" s="1">
        <f>'[1]RC-1(PY)'!H479</f>
        <v>14</v>
      </c>
      <c r="I479" s="1">
        <f>'[1]RC-1(PY)'!I479</f>
        <v>5</v>
      </c>
      <c r="J479" s="1">
        <f>'[1]RC-1(PY)'!J479</f>
        <v>2</v>
      </c>
      <c r="K479" s="1">
        <f>'[1]RC-1(PY)'!K479</f>
        <v>3</v>
      </c>
      <c r="L479" s="1">
        <f>'[1]RC-1(PY)'!L479</f>
        <v>2</v>
      </c>
      <c r="M479" s="1">
        <f>'[1]RC-1(PY)'!M479</f>
        <v>2</v>
      </c>
      <c r="N479" s="1">
        <f>'[1]RC-1(PY)'!N479</f>
        <v>1</v>
      </c>
      <c r="O479" s="1">
        <f>'[1]RC-1(PY)'!O479</f>
        <v>5</v>
      </c>
      <c r="P479" s="1">
        <f>'[1]RC-1(PY)'!P479</f>
        <v>1</v>
      </c>
      <c r="Q479" s="1">
        <f>'[1]RC-1(PY)'!Q479</f>
        <v>1</v>
      </c>
      <c r="R479" s="1">
        <f>'[1]RC-1(PY)'!R479</f>
        <v>101</v>
      </c>
      <c r="S479" s="1">
        <f>'[1]RC-1(PY)'!S479</f>
        <v>3</v>
      </c>
      <c r="T479" s="1">
        <f>'[1]RC-1(PY)'!T479</f>
        <v>4</v>
      </c>
      <c r="U479" s="1">
        <f>'[1]RC-1(PY)'!U479</f>
        <v>0</v>
      </c>
      <c r="V479" s="1">
        <f>'[1]RC-1(PY)'!V479</f>
        <v>0</v>
      </c>
      <c r="W479" s="1">
        <f>'[1]RC-1(PY)'!W479</f>
        <v>1001</v>
      </c>
      <c r="X479" s="1">
        <f>'[1]RC-1(PY)'!X479</f>
        <v>8</v>
      </c>
      <c r="Y479" s="1">
        <f>'[1]RC-1(PY)'!Y479</f>
        <v>0</v>
      </c>
      <c r="Z479" s="1">
        <f>'[1]RC-1(PY)'!Z479</f>
        <v>0</v>
      </c>
      <c r="AA479" s="1">
        <f>'[1]RC-1(PY)'!AA479</f>
        <v>280</v>
      </c>
      <c r="AB479" s="1">
        <f>'[1]RC-1(PY)'!AB479</f>
        <v>391.98140000000001</v>
      </c>
      <c r="AC479" s="1">
        <f>'[1]RC-1(PY)'!AC479</f>
        <v>19.364599999999999</v>
      </c>
      <c r="AD479" s="1">
        <f>'[1]RC-1(PY)'!AD479</f>
        <v>20</v>
      </c>
      <c r="AE479" s="1">
        <f>'[1]RC-1(PY)'!AE479</f>
        <v>19.364599999999999</v>
      </c>
      <c r="AF479" s="1">
        <f>'[1]RC-1(PY)'!AF479</f>
        <v>4</v>
      </c>
      <c r="AG479" s="1">
        <f>'[1]RC-1(PY)'!AG479</f>
        <v>4</v>
      </c>
      <c r="AH479" s="1">
        <f>'[1]RC-1(PY)'!AH479</f>
        <v>4</v>
      </c>
      <c r="AI479" s="1">
        <f>'[1]RC-1(PY)'!AI479</f>
        <v>0</v>
      </c>
    </row>
    <row r="480" spans="1:35" x14ac:dyDescent="0.3">
      <c r="A480" s="1">
        <f>'[1]RC-1(PY)'!A480</f>
        <v>1</v>
      </c>
      <c r="B480" s="1">
        <f>'[1]RC-1(PY)'!B480</f>
        <v>2</v>
      </c>
      <c r="C480" s="1">
        <f>'[1]RC-1(PY)'!C480</f>
        <v>2024</v>
      </c>
      <c r="D480" s="1">
        <f>'[1]RC-1(PY)'!D480</f>
        <v>4</v>
      </c>
      <c r="E480" s="1">
        <f>'[1]RC-1(PY)'!E480</f>
        <v>340</v>
      </c>
      <c r="F480" s="1">
        <f>'[1]RC-1(PY)'!F480</f>
        <v>290</v>
      </c>
      <c r="G480" s="1">
        <f>'[1]RC-1(PY)'!G480</f>
        <v>24</v>
      </c>
      <c r="H480" s="1">
        <f>'[1]RC-1(PY)'!H480</f>
        <v>15</v>
      </c>
      <c r="I480" s="1">
        <f>'[1]RC-1(PY)'!I480</f>
        <v>5</v>
      </c>
      <c r="J480" s="1">
        <f>'[1]RC-1(PY)'!J480</f>
        <v>2</v>
      </c>
      <c r="K480" s="1">
        <f>'[1]RC-1(PY)'!K480</f>
        <v>3</v>
      </c>
      <c r="L480" s="1">
        <f>'[1]RC-1(PY)'!L480</f>
        <v>4</v>
      </c>
      <c r="M480" s="1">
        <f>'[1]RC-1(PY)'!M480</f>
        <v>2</v>
      </c>
      <c r="N480" s="1">
        <f>'[1]RC-1(PY)'!N480</f>
        <v>4</v>
      </c>
      <c r="O480" s="1">
        <f>'[1]RC-1(PY)'!O480</f>
        <v>9</v>
      </c>
      <c r="P480" s="1">
        <f>'[1]RC-1(PY)'!P480</f>
        <v>0</v>
      </c>
      <c r="Q480" s="1">
        <f>'[1]RC-1(PY)'!Q480</f>
        <v>0</v>
      </c>
      <c r="R480" s="1">
        <f>'[1]RC-1(PY)'!R480</f>
        <v>101</v>
      </c>
      <c r="S480" s="1">
        <f>'[1]RC-1(PY)'!S480</f>
        <v>3</v>
      </c>
      <c r="T480" s="1">
        <f>'[1]RC-1(PY)'!T480</f>
        <v>4</v>
      </c>
      <c r="U480" s="1">
        <f>'[1]RC-1(PY)'!U480</f>
        <v>0</v>
      </c>
      <c r="V480" s="1">
        <f>'[1]RC-1(PY)'!V480</f>
        <v>0</v>
      </c>
      <c r="W480" s="1">
        <f>'[1]RC-1(PY)'!W480</f>
        <v>1001</v>
      </c>
      <c r="X480" s="1">
        <f>'[1]RC-1(PY)'!X480</f>
        <v>8</v>
      </c>
      <c r="Y480" s="1">
        <f>'[1]RC-1(PY)'!Y480</f>
        <v>0</v>
      </c>
      <c r="Z480" s="1">
        <f>'[1]RC-1(PY)'!Z480</f>
        <v>0</v>
      </c>
      <c r="AA480" s="1">
        <f>'[1]RC-1(PY)'!AA480</f>
        <v>283</v>
      </c>
      <c r="AB480" s="1">
        <f>'[1]RC-1(PY)'!AB480</f>
        <v>250</v>
      </c>
      <c r="AC480" s="1">
        <f>'[1]RC-1(PY)'!AC480</f>
        <v>13.849399999999999</v>
      </c>
      <c r="AD480" s="1">
        <f>'[1]RC-1(PY)'!AD480</f>
        <v>20</v>
      </c>
      <c r="AE480" s="1">
        <f>'[1]RC-1(PY)'!AE480</f>
        <v>13.849399999999999</v>
      </c>
      <c r="AF480" s="1">
        <f>'[1]RC-1(PY)'!AF480</f>
        <v>4</v>
      </c>
      <c r="AG480" s="1">
        <f>'[1]RC-1(PY)'!AG480</f>
        <v>4</v>
      </c>
      <c r="AH480" s="1">
        <f>'[1]RC-1(PY)'!AH480</f>
        <v>4</v>
      </c>
      <c r="AI480" s="1">
        <f>'[1]RC-1(PY)'!AI480</f>
        <v>0</v>
      </c>
    </row>
    <row r="481" spans="1:35" x14ac:dyDescent="0.3">
      <c r="A481" s="1">
        <f>'[1]RC-1(PY)'!A481</f>
        <v>1</v>
      </c>
      <c r="B481" s="1">
        <f>'[1]RC-1(PY)'!B481</f>
        <v>2</v>
      </c>
      <c r="C481" s="1">
        <f>'[1]RC-1(PY)'!C481</f>
        <v>2024</v>
      </c>
      <c r="D481" s="1">
        <f>'[1]RC-1(PY)'!D481</f>
        <v>4</v>
      </c>
      <c r="E481" s="1">
        <f>'[1]RC-1(PY)'!E481</f>
        <v>340</v>
      </c>
      <c r="F481" s="1">
        <f>'[1]RC-1(PY)'!F481</f>
        <v>290</v>
      </c>
      <c r="G481" s="1">
        <f>'[1]RC-1(PY)'!G481</f>
        <v>24</v>
      </c>
      <c r="H481" s="1">
        <f>'[1]RC-1(PY)'!H481</f>
        <v>16</v>
      </c>
      <c r="I481" s="1">
        <f>'[1]RC-1(PY)'!I481</f>
        <v>5</v>
      </c>
      <c r="J481" s="1">
        <f>'[1]RC-1(PY)'!J481</f>
        <v>2</v>
      </c>
      <c r="K481" s="1">
        <f>'[1]RC-1(PY)'!K481</f>
        <v>3</v>
      </c>
      <c r="L481" s="1">
        <f>'[1]RC-1(PY)'!L481</f>
        <v>3</v>
      </c>
      <c r="M481" s="1">
        <f>'[1]RC-1(PY)'!M481</f>
        <v>1</v>
      </c>
      <c r="N481" s="1">
        <f>'[1]RC-1(PY)'!N481</f>
        <v>1</v>
      </c>
      <c r="O481" s="1">
        <f>'[1]RC-1(PY)'!O481</f>
        <v>5</v>
      </c>
      <c r="P481" s="1">
        <f>'[1]RC-1(PY)'!P481</f>
        <v>1</v>
      </c>
      <c r="Q481" s="1">
        <f>'[1]RC-1(PY)'!Q481</f>
        <v>1</v>
      </c>
      <c r="R481" s="1">
        <f>'[1]RC-1(PY)'!R481</f>
        <v>101</v>
      </c>
      <c r="S481" s="1">
        <f>'[1]RC-1(PY)'!S481</f>
        <v>3</v>
      </c>
      <c r="T481" s="1">
        <f>'[1]RC-1(PY)'!T481</f>
        <v>4</v>
      </c>
      <c r="U481" s="1">
        <f>'[1]RC-1(PY)'!U481</f>
        <v>0</v>
      </c>
      <c r="V481" s="1">
        <f>'[1]RC-1(PY)'!V481</f>
        <v>0</v>
      </c>
      <c r="W481" s="1">
        <f>'[1]RC-1(PY)'!W481</f>
        <v>1001</v>
      </c>
      <c r="X481" s="1">
        <f>'[1]RC-1(PY)'!X481</f>
        <v>8</v>
      </c>
      <c r="Y481" s="1">
        <f>'[1]RC-1(PY)'!Y481</f>
        <v>0</v>
      </c>
      <c r="Z481" s="1">
        <f>'[1]RC-1(PY)'!Z481</f>
        <v>0</v>
      </c>
      <c r="AA481" s="1">
        <f>'[1]RC-1(PY)'!AA481</f>
        <v>943</v>
      </c>
      <c r="AB481" s="1">
        <f>'[1]RC-1(PY)'!AB481</f>
        <v>527.2867</v>
      </c>
      <c r="AC481" s="1">
        <f>'[1]RC-1(PY)'!AC481</f>
        <v>6.5049999999999999</v>
      </c>
      <c r="AD481" s="1">
        <f>'[1]RC-1(PY)'!AD481</f>
        <v>20</v>
      </c>
      <c r="AE481" s="1">
        <f>'[1]RC-1(PY)'!AE481</f>
        <v>6.5049999999999999</v>
      </c>
      <c r="AF481" s="1">
        <f>'[1]RC-1(PY)'!AF481</f>
        <v>4</v>
      </c>
      <c r="AG481" s="1">
        <f>'[1]RC-1(PY)'!AG481</f>
        <v>4</v>
      </c>
      <c r="AH481" s="1">
        <f>'[1]RC-1(PY)'!AH481</f>
        <v>4</v>
      </c>
      <c r="AI481" s="1">
        <f>'[1]RC-1(PY)'!AI481</f>
        <v>0</v>
      </c>
    </row>
    <row r="482" spans="1:35" x14ac:dyDescent="0.3">
      <c r="A482" s="1">
        <f>'[1]RC-1(PY)'!A482</f>
        <v>1</v>
      </c>
      <c r="B482" s="1">
        <f>'[1]RC-1(PY)'!B482</f>
        <v>2</v>
      </c>
      <c r="C482" s="1">
        <f>'[1]RC-1(PY)'!C482</f>
        <v>2024</v>
      </c>
      <c r="D482" s="1">
        <f>'[1]RC-1(PY)'!D482</f>
        <v>4</v>
      </c>
      <c r="E482" s="1">
        <f>'[1]RC-1(PY)'!E482</f>
        <v>340</v>
      </c>
      <c r="F482" s="1">
        <f>'[1]RC-1(PY)'!F482</f>
        <v>290</v>
      </c>
      <c r="G482" s="1">
        <f>'[1]RC-1(PY)'!G482</f>
        <v>24</v>
      </c>
      <c r="H482" s="1">
        <f>'[1]RC-1(PY)'!H482</f>
        <v>14</v>
      </c>
      <c r="I482" s="1">
        <f>'[1]RC-1(PY)'!I482</f>
        <v>5</v>
      </c>
      <c r="J482" s="1">
        <f>'[1]RC-1(PY)'!J482</f>
        <v>3</v>
      </c>
      <c r="K482" s="1">
        <f>'[1]RC-1(PY)'!K482</f>
        <v>3</v>
      </c>
      <c r="L482" s="1">
        <f>'[1]RC-1(PY)'!L482</f>
        <v>2</v>
      </c>
      <c r="M482" s="1">
        <f>'[1]RC-1(PY)'!M482</f>
        <v>1</v>
      </c>
      <c r="N482" s="1">
        <f>'[1]RC-1(PY)'!N482</f>
        <v>1</v>
      </c>
      <c r="O482" s="1">
        <f>'[1]RC-1(PY)'!O482</f>
        <v>5</v>
      </c>
      <c r="P482" s="1">
        <f>'[1]RC-1(PY)'!P482</f>
        <v>1</v>
      </c>
      <c r="Q482" s="1">
        <f>'[1]RC-1(PY)'!Q482</f>
        <v>1</v>
      </c>
      <c r="R482" s="1">
        <f>'[1]RC-1(PY)'!R482</f>
        <v>101</v>
      </c>
      <c r="S482" s="1">
        <f>'[1]RC-1(PY)'!S482</f>
        <v>3</v>
      </c>
      <c r="T482" s="1">
        <f>'[1]RC-1(PY)'!T482</f>
        <v>4</v>
      </c>
      <c r="U482" s="1">
        <f>'[1]RC-1(PY)'!U482</f>
        <v>0</v>
      </c>
      <c r="V482" s="1">
        <f>'[1]RC-1(PY)'!V482</f>
        <v>0</v>
      </c>
      <c r="W482" s="1">
        <f>'[1]RC-1(PY)'!W482</f>
        <v>1001</v>
      </c>
      <c r="X482" s="1">
        <f>'[1]RC-1(PY)'!X482</f>
        <v>8</v>
      </c>
      <c r="Y482" s="1">
        <f>'[1]RC-1(PY)'!Y482</f>
        <v>0</v>
      </c>
      <c r="Z482" s="1">
        <f>'[1]RC-1(PY)'!Z482</f>
        <v>0</v>
      </c>
      <c r="AA482" s="1">
        <f>'[1]RC-1(PY)'!AA482</f>
        <v>922</v>
      </c>
      <c r="AB482" s="1">
        <f>'[1]RC-1(PY)'!AB482</f>
        <v>1212</v>
      </c>
      <c r="AC482" s="1">
        <f>'[1]RC-1(PY)'!AC482</f>
        <v>18.5853</v>
      </c>
      <c r="AD482" s="1">
        <f>'[1]RC-1(PY)'!AD482</f>
        <v>20</v>
      </c>
      <c r="AE482" s="1">
        <f>'[1]RC-1(PY)'!AE482</f>
        <v>18.5853</v>
      </c>
      <c r="AF482" s="1">
        <f>'[1]RC-1(PY)'!AF482</f>
        <v>4</v>
      </c>
      <c r="AG482" s="1">
        <f>'[1]RC-1(PY)'!AG482</f>
        <v>4</v>
      </c>
      <c r="AH482" s="1">
        <f>'[1]RC-1(PY)'!AH482</f>
        <v>4</v>
      </c>
      <c r="AI482" s="1">
        <f>'[1]RC-1(PY)'!AI482</f>
        <v>0</v>
      </c>
    </row>
    <row r="483" spans="1:35" x14ac:dyDescent="0.3">
      <c r="A483" s="1">
        <f>'[1]RC-1(PY)'!A483</f>
        <v>1</v>
      </c>
      <c r="B483" s="1">
        <f>'[1]RC-1(PY)'!B483</f>
        <v>2</v>
      </c>
      <c r="C483" s="1">
        <f>'[1]RC-1(PY)'!C483</f>
        <v>2024</v>
      </c>
      <c r="D483" s="1">
        <f>'[1]RC-1(PY)'!D483</f>
        <v>4</v>
      </c>
      <c r="E483" s="1">
        <f>'[1]RC-1(PY)'!E483</f>
        <v>340</v>
      </c>
      <c r="F483" s="1">
        <f>'[1]RC-1(PY)'!F483</f>
        <v>290</v>
      </c>
      <c r="G483" s="1">
        <f>'[1]RC-1(PY)'!G483</f>
        <v>24</v>
      </c>
      <c r="H483" s="1">
        <f>'[1]RC-1(PY)'!H483</f>
        <v>1</v>
      </c>
      <c r="I483" s="1">
        <f>'[1]RC-1(PY)'!I483</f>
        <v>6</v>
      </c>
      <c r="J483" s="1">
        <f>'[1]RC-1(PY)'!J483</f>
        <v>1</v>
      </c>
      <c r="K483" s="1">
        <f>'[1]RC-1(PY)'!K483</f>
        <v>3</v>
      </c>
      <c r="L483" s="1">
        <f>'[1]RC-1(PY)'!L483</f>
        <v>1</v>
      </c>
      <c r="M483" s="1">
        <f>'[1]RC-1(PY)'!M483</f>
        <v>1</v>
      </c>
      <c r="N483" s="1">
        <f>'[1]RC-1(PY)'!N483</f>
        <v>1</v>
      </c>
      <c r="O483" s="1">
        <f>'[1]RC-1(PY)'!O483</f>
        <v>5</v>
      </c>
      <c r="P483" s="1">
        <f>'[1]RC-1(PY)'!P483</f>
        <v>0</v>
      </c>
      <c r="Q483" s="1">
        <f>'[1]RC-1(PY)'!Q483</f>
        <v>0</v>
      </c>
      <c r="R483" s="1">
        <f>'[1]RC-1(PY)'!R483</f>
        <v>101</v>
      </c>
      <c r="S483" s="1">
        <f>'[1]RC-1(PY)'!S483</f>
        <v>3</v>
      </c>
      <c r="T483" s="1">
        <f>'[1]RC-1(PY)'!T483</f>
        <v>4</v>
      </c>
      <c r="U483" s="1">
        <f>'[1]RC-1(PY)'!U483</f>
        <v>0</v>
      </c>
      <c r="V483" s="1">
        <f>'[1]RC-1(PY)'!V483</f>
        <v>0</v>
      </c>
      <c r="W483" s="1">
        <f>'[1]RC-1(PY)'!W483</f>
        <v>1001</v>
      </c>
      <c r="X483" s="1">
        <f>'[1]RC-1(PY)'!X483</f>
        <v>8</v>
      </c>
      <c r="Y483" s="1">
        <f>'[1]RC-1(PY)'!Y483</f>
        <v>0</v>
      </c>
      <c r="Z483" s="1">
        <f>'[1]RC-1(PY)'!Z483</f>
        <v>0</v>
      </c>
      <c r="AA483" s="1">
        <f>'[1]RC-1(PY)'!AA483</f>
        <v>826</v>
      </c>
      <c r="AB483" s="1">
        <f>'[1]RC-1(PY)'!AB483</f>
        <v>15.018800000000001</v>
      </c>
      <c r="AC483" s="1">
        <f>'[1]RC-1(PY)'!AC483</f>
        <v>15.9976</v>
      </c>
      <c r="AD483" s="1">
        <f>'[1]RC-1(PY)'!AD483</f>
        <v>20</v>
      </c>
      <c r="AE483" s="1">
        <f>'[1]RC-1(PY)'!AE483</f>
        <v>17.909800000000001</v>
      </c>
      <c r="AF483" s="1">
        <f>'[1]RC-1(PY)'!AF483</f>
        <v>4</v>
      </c>
      <c r="AG483" s="1">
        <f>'[1]RC-1(PY)'!AG483</f>
        <v>4</v>
      </c>
      <c r="AH483" s="1">
        <f>'[1]RC-1(PY)'!AH483</f>
        <v>4</v>
      </c>
      <c r="AI483" s="1">
        <f>'[1]RC-1(PY)'!AI483</f>
        <v>0</v>
      </c>
    </row>
    <row r="484" spans="1:35" x14ac:dyDescent="0.3">
      <c r="A484" s="1">
        <f>'[1]RC-1(PY)'!A484</f>
        <v>1</v>
      </c>
      <c r="B484" s="1">
        <f>'[1]RC-1(PY)'!B484</f>
        <v>2</v>
      </c>
      <c r="C484" s="1">
        <f>'[1]RC-1(PY)'!C484</f>
        <v>2024</v>
      </c>
      <c r="D484" s="1">
        <f>'[1]RC-1(PY)'!D484</f>
        <v>4</v>
      </c>
      <c r="E484" s="1">
        <f>'[1]RC-1(PY)'!E484</f>
        <v>340</v>
      </c>
      <c r="F484" s="1">
        <f>'[1]RC-1(PY)'!F484</f>
        <v>290</v>
      </c>
      <c r="G484" s="1">
        <f>'[1]RC-1(PY)'!G484</f>
        <v>24</v>
      </c>
      <c r="H484" s="1">
        <f>'[1]RC-1(PY)'!H484</f>
        <v>2</v>
      </c>
      <c r="I484" s="1">
        <f>'[1]RC-1(PY)'!I484</f>
        <v>6</v>
      </c>
      <c r="J484" s="1">
        <f>'[1]RC-1(PY)'!J484</f>
        <v>1</v>
      </c>
      <c r="K484" s="1">
        <f>'[1]RC-1(PY)'!K484</f>
        <v>3</v>
      </c>
      <c r="L484" s="1">
        <f>'[1]RC-1(PY)'!L484</f>
        <v>2</v>
      </c>
      <c r="M484" s="1">
        <f>'[1]RC-1(PY)'!M484</f>
        <v>1</v>
      </c>
      <c r="N484" s="1">
        <f>'[1]RC-1(PY)'!N484</f>
        <v>4</v>
      </c>
      <c r="O484" s="1">
        <f>'[1]RC-1(PY)'!O484</f>
        <v>9</v>
      </c>
      <c r="P484" s="1">
        <f>'[1]RC-1(PY)'!P484</f>
        <v>1</v>
      </c>
      <c r="Q484" s="1">
        <f>'[1]RC-1(PY)'!Q484</f>
        <v>0</v>
      </c>
      <c r="R484" s="1">
        <f>'[1]RC-1(PY)'!R484</f>
        <v>101</v>
      </c>
      <c r="S484" s="1">
        <f>'[1]RC-1(PY)'!S484</f>
        <v>2</v>
      </c>
      <c r="T484" s="1">
        <f>'[1]RC-1(PY)'!T484</f>
        <v>4</v>
      </c>
      <c r="U484" s="1">
        <f>'[1]RC-1(PY)'!U484</f>
        <v>0</v>
      </c>
      <c r="V484" s="1">
        <f>'[1]RC-1(PY)'!V484</f>
        <v>0</v>
      </c>
      <c r="W484" s="1">
        <f>'[1]RC-1(PY)'!W484</f>
        <v>1001</v>
      </c>
      <c r="X484" s="1">
        <f>'[1]RC-1(PY)'!X484</f>
        <v>8</v>
      </c>
      <c r="Y484" s="1">
        <f>'[1]RC-1(PY)'!Y484</f>
        <v>0</v>
      </c>
      <c r="Z484" s="1">
        <f>'[1]RC-1(PY)'!Z484</f>
        <v>0</v>
      </c>
      <c r="AA484" s="1">
        <f>'[1]RC-1(PY)'!AA484</f>
        <v>373</v>
      </c>
      <c r="AB484" s="1">
        <f>'[1]RC-1(PY)'!AB484</f>
        <v>1268.6578</v>
      </c>
      <c r="AC484" s="1">
        <f>'[1]RC-1(PY)'!AC484</f>
        <v>16.2852</v>
      </c>
      <c r="AD484" s="1">
        <f>'[1]RC-1(PY)'!AD484</f>
        <v>20</v>
      </c>
      <c r="AE484" s="1">
        <f>'[1]RC-1(PY)'!AE484</f>
        <v>16.2852</v>
      </c>
      <c r="AF484" s="1">
        <f>'[1]RC-1(PY)'!AF484</f>
        <v>4</v>
      </c>
      <c r="AG484" s="1">
        <f>'[1]RC-1(PY)'!AG484</f>
        <v>4</v>
      </c>
      <c r="AH484" s="1">
        <f>'[1]RC-1(PY)'!AH484</f>
        <v>4</v>
      </c>
      <c r="AI484" s="1">
        <f>'[1]RC-1(PY)'!AI484</f>
        <v>0</v>
      </c>
    </row>
    <row r="485" spans="1:35" x14ac:dyDescent="0.3">
      <c r="A485" s="1">
        <f>'[1]RC-1(PY)'!A485</f>
        <v>1</v>
      </c>
      <c r="B485" s="1">
        <f>'[1]RC-1(PY)'!B485</f>
        <v>2</v>
      </c>
      <c r="C485" s="1">
        <f>'[1]RC-1(PY)'!C485</f>
        <v>2024</v>
      </c>
      <c r="D485" s="1">
        <f>'[1]RC-1(PY)'!D485</f>
        <v>4</v>
      </c>
      <c r="E485" s="1">
        <f>'[1]RC-1(PY)'!E485</f>
        <v>340</v>
      </c>
      <c r="F485" s="1">
        <f>'[1]RC-1(PY)'!F485</f>
        <v>290</v>
      </c>
      <c r="G485" s="1">
        <f>'[1]RC-1(PY)'!G485</f>
        <v>24</v>
      </c>
      <c r="H485" s="1">
        <f>'[1]RC-1(PY)'!H485</f>
        <v>3</v>
      </c>
      <c r="I485" s="1">
        <f>'[1]RC-1(PY)'!I485</f>
        <v>6</v>
      </c>
      <c r="J485" s="1">
        <f>'[1]RC-1(PY)'!J485</f>
        <v>1</v>
      </c>
      <c r="K485" s="1">
        <f>'[1]RC-1(PY)'!K485</f>
        <v>3</v>
      </c>
      <c r="L485" s="1">
        <f>'[1]RC-1(PY)'!L485</f>
        <v>1</v>
      </c>
      <c r="M485" s="1">
        <f>'[1]RC-1(PY)'!M485</f>
        <v>1</v>
      </c>
      <c r="N485" s="1">
        <f>'[1]RC-1(PY)'!N485</f>
        <v>4</v>
      </c>
      <c r="O485" s="1">
        <f>'[1]RC-1(PY)'!O485</f>
        <v>9</v>
      </c>
      <c r="P485" s="1">
        <f>'[1]RC-1(PY)'!P485</f>
        <v>0</v>
      </c>
      <c r="Q485" s="1">
        <f>'[1]RC-1(PY)'!Q485</f>
        <v>0</v>
      </c>
      <c r="R485" s="1">
        <f>'[1]RC-1(PY)'!R485</f>
        <v>101</v>
      </c>
      <c r="S485" s="1">
        <f>'[1]RC-1(PY)'!S485</f>
        <v>3</v>
      </c>
      <c r="T485" s="1">
        <f>'[1]RC-1(PY)'!T485</f>
        <v>4</v>
      </c>
      <c r="U485" s="1">
        <f>'[1]RC-1(PY)'!U485</f>
        <v>0</v>
      </c>
      <c r="V485" s="1">
        <f>'[1]RC-1(PY)'!V485</f>
        <v>0</v>
      </c>
      <c r="W485" s="1">
        <f>'[1]RC-1(PY)'!W485</f>
        <v>1001</v>
      </c>
      <c r="X485" s="1">
        <f>'[1]RC-1(PY)'!X485</f>
        <v>8</v>
      </c>
      <c r="Y485" s="1">
        <f>'[1]RC-1(PY)'!Y485</f>
        <v>0</v>
      </c>
      <c r="Z485" s="1">
        <f>'[1]RC-1(PY)'!Z485</f>
        <v>0</v>
      </c>
      <c r="AA485" s="1">
        <f>'[1]RC-1(PY)'!AA485</f>
        <v>4233</v>
      </c>
      <c r="AB485" s="1">
        <f>'[1]RC-1(PY)'!AB485</f>
        <v>3449.43</v>
      </c>
      <c r="AC485" s="1">
        <f>'[1]RC-1(PY)'!AC485</f>
        <v>12.4879</v>
      </c>
      <c r="AD485" s="1">
        <f>'[1]RC-1(PY)'!AD485</f>
        <v>20</v>
      </c>
      <c r="AE485" s="1">
        <f>'[1]RC-1(PY)'!AE485</f>
        <v>12.4879</v>
      </c>
      <c r="AF485" s="1">
        <f>'[1]RC-1(PY)'!AF485</f>
        <v>4</v>
      </c>
      <c r="AG485" s="1">
        <f>'[1]RC-1(PY)'!AG485</f>
        <v>4</v>
      </c>
      <c r="AH485" s="1">
        <f>'[1]RC-1(PY)'!AH485</f>
        <v>4</v>
      </c>
      <c r="AI485" s="1">
        <f>'[1]RC-1(PY)'!AI485</f>
        <v>0</v>
      </c>
    </row>
    <row r="486" spans="1:35" x14ac:dyDescent="0.3">
      <c r="A486" s="1">
        <f>'[1]RC-1(PY)'!A486</f>
        <v>1</v>
      </c>
      <c r="B486" s="1">
        <f>'[1]RC-1(PY)'!B486</f>
        <v>2</v>
      </c>
      <c r="C486" s="1">
        <f>'[1]RC-1(PY)'!C486</f>
        <v>2024</v>
      </c>
      <c r="D486" s="1">
        <f>'[1]RC-1(PY)'!D486</f>
        <v>4</v>
      </c>
      <c r="E486" s="1">
        <f>'[1]RC-1(PY)'!E486</f>
        <v>340</v>
      </c>
      <c r="F486" s="1">
        <f>'[1]RC-1(PY)'!F486</f>
        <v>290</v>
      </c>
      <c r="G486" s="1">
        <f>'[1]RC-1(PY)'!G486</f>
        <v>24</v>
      </c>
      <c r="H486" s="1">
        <f>'[1]RC-1(PY)'!H486</f>
        <v>4</v>
      </c>
      <c r="I486" s="1">
        <f>'[1]RC-1(PY)'!I486</f>
        <v>6</v>
      </c>
      <c r="J486" s="1">
        <f>'[1]RC-1(PY)'!J486</f>
        <v>1</v>
      </c>
      <c r="K486" s="1">
        <f>'[1]RC-1(PY)'!K486</f>
        <v>3</v>
      </c>
      <c r="L486" s="1">
        <f>'[1]RC-1(PY)'!L486</f>
        <v>1</v>
      </c>
      <c r="M486" s="1">
        <f>'[1]RC-1(PY)'!M486</f>
        <v>1</v>
      </c>
      <c r="N486" s="1">
        <f>'[1]RC-1(PY)'!N486</f>
        <v>1</v>
      </c>
      <c r="O486" s="1">
        <f>'[1]RC-1(PY)'!O486</f>
        <v>5</v>
      </c>
      <c r="P486" s="1">
        <f>'[1]RC-1(PY)'!P486</f>
        <v>1</v>
      </c>
      <c r="Q486" s="1">
        <f>'[1]RC-1(PY)'!Q486</f>
        <v>0</v>
      </c>
      <c r="R486" s="1">
        <f>'[1]RC-1(PY)'!R486</f>
        <v>101</v>
      </c>
      <c r="S486" s="1">
        <f>'[1]RC-1(PY)'!S486</f>
        <v>3</v>
      </c>
      <c r="T486" s="1">
        <f>'[1]RC-1(PY)'!T486</f>
        <v>4</v>
      </c>
      <c r="U486" s="1">
        <f>'[1]RC-1(PY)'!U486</f>
        <v>0</v>
      </c>
      <c r="V486" s="1">
        <f>'[1]RC-1(PY)'!V486</f>
        <v>0</v>
      </c>
      <c r="W486" s="1">
        <f>'[1]RC-1(PY)'!W486</f>
        <v>1001</v>
      </c>
      <c r="X486" s="1">
        <f>'[1]RC-1(PY)'!X486</f>
        <v>8</v>
      </c>
      <c r="Y486" s="1">
        <f>'[1]RC-1(PY)'!Y486</f>
        <v>0</v>
      </c>
      <c r="Z486" s="1">
        <f>'[1]RC-1(PY)'!Z486</f>
        <v>0</v>
      </c>
      <c r="AA486" s="1">
        <f>'[1]RC-1(PY)'!AA486</f>
        <v>1545</v>
      </c>
      <c r="AB486" s="1">
        <f>'[1]RC-1(PY)'!AB486</f>
        <v>264</v>
      </c>
      <c r="AC486" s="1">
        <f>'[1]RC-1(PY)'!AC486</f>
        <v>11.632300000000001</v>
      </c>
      <c r="AD486" s="1">
        <f>'[1]RC-1(PY)'!AD486</f>
        <v>20</v>
      </c>
      <c r="AE486" s="1">
        <f>'[1]RC-1(PY)'!AE486</f>
        <v>13.3726</v>
      </c>
      <c r="AF486" s="1">
        <f>'[1]RC-1(PY)'!AF486</f>
        <v>4</v>
      </c>
      <c r="AG486" s="1">
        <f>'[1]RC-1(PY)'!AG486</f>
        <v>4</v>
      </c>
      <c r="AH486" s="1">
        <f>'[1]RC-1(PY)'!AH486</f>
        <v>4</v>
      </c>
      <c r="AI486" s="1">
        <f>'[1]RC-1(PY)'!AI486</f>
        <v>0</v>
      </c>
    </row>
    <row r="487" spans="1:35" x14ac:dyDescent="0.3">
      <c r="A487" s="1">
        <f>'[1]RC-1(PY)'!A487</f>
        <v>1</v>
      </c>
      <c r="B487" s="1">
        <f>'[1]RC-1(PY)'!B487</f>
        <v>2</v>
      </c>
      <c r="C487" s="1">
        <f>'[1]RC-1(PY)'!C487</f>
        <v>2024</v>
      </c>
      <c r="D487" s="1">
        <f>'[1]RC-1(PY)'!D487</f>
        <v>4</v>
      </c>
      <c r="E487" s="1">
        <f>'[1]RC-1(PY)'!E487</f>
        <v>340</v>
      </c>
      <c r="F487" s="1">
        <f>'[1]RC-1(PY)'!F487</f>
        <v>290</v>
      </c>
      <c r="G487" s="1">
        <f>'[1]RC-1(PY)'!G487</f>
        <v>24</v>
      </c>
      <c r="H487" s="1">
        <f>'[1]RC-1(PY)'!H487</f>
        <v>7</v>
      </c>
      <c r="I487" s="1">
        <f>'[1]RC-1(PY)'!I487</f>
        <v>6</v>
      </c>
      <c r="J487" s="1">
        <f>'[1]RC-1(PY)'!J487</f>
        <v>1</v>
      </c>
      <c r="K487" s="1">
        <f>'[1]RC-1(PY)'!K487</f>
        <v>3</v>
      </c>
      <c r="L487" s="1">
        <f>'[1]RC-1(PY)'!L487</f>
        <v>1</v>
      </c>
      <c r="M487" s="1">
        <f>'[1]RC-1(PY)'!M487</f>
        <v>1</v>
      </c>
      <c r="N487" s="1">
        <f>'[1]RC-1(PY)'!N487</f>
        <v>1</v>
      </c>
      <c r="O487" s="1">
        <f>'[1]RC-1(PY)'!O487</f>
        <v>5</v>
      </c>
      <c r="P487" s="1">
        <f>'[1]RC-1(PY)'!P487</f>
        <v>1</v>
      </c>
      <c r="Q487" s="1">
        <f>'[1]RC-1(PY)'!Q487</f>
        <v>1</v>
      </c>
      <c r="R487" s="1">
        <f>'[1]RC-1(PY)'!R487</f>
        <v>101</v>
      </c>
      <c r="S487" s="1">
        <f>'[1]RC-1(PY)'!S487</f>
        <v>3</v>
      </c>
      <c r="T487" s="1">
        <f>'[1]RC-1(PY)'!T487</f>
        <v>4</v>
      </c>
      <c r="U487" s="1">
        <f>'[1]RC-1(PY)'!U487</f>
        <v>0</v>
      </c>
      <c r="V487" s="1">
        <f>'[1]RC-1(PY)'!V487</f>
        <v>0</v>
      </c>
      <c r="W487" s="1">
        <f>'[1]RC-1(PY)'!W487</f>
        <v>1001</v>
      </c>
      <c r="X487" s="1">
        <f>'[1]RC-1(PY)'!X487</f>
        <v>8</v>
      </c>
      <c r="Y487" s="1">
        <f>'[1]RC-1(PY)'!Y487</f>
        <v>0</v>
      </c>
      <c r="Z487" s="1">
        <f>'[1]RC-1(PY)'!Z487</f>
        <v>0</v>
      </c>
      <c r="AA487" s="1">
        <f>'[1]RC-1(PY)'!AA487</f>
        <v>1094</v>
      </c>
      <c r="AB487" s="1">
        <f>'[1]RC-1(PY)'!AB487</f>
        <v>1154.93</v>
      </c>
      <c r="AC487" s="1">
        <f>'[1]RC-1(PY)'!AC487</f>
        <v>24.771899999999999</v>
      </c>
      <c r="AD487" s="1">
        <f>'[1]RC-1(PY)'!AD487</f>
        <v>20</v>
      </c>
      <c r="AE487" s="1">
        <f>'[1]RC-1(PY)'!AE487</f>
        <v>24.771899999999999</v>
      </c>
      <c r="AF487" s="1">
        <f>'[1]RC-1(PY)'!AF487</f>
        <v>4</v>
      </c>
      <c r="AG487" s="1">
        <f>'[1]RC-1(PY)'!AG487</f>
        <v>4</v>
      </c>
      <c r="AH487" s="1">
        <f>'[1]RC-1(PY)'!AH487</f>
        <v>4</v>
      </c>
      <c r="AI487" s="1">
        <f>'[1]RC-1(PY)'!AI487</f>
        <v>0</v>
      </c>
    </row>
    <row r="488" spans="1:35" x14ac:dyDescent="0.3">
      <c r="A488" s="1">
        <f>'[1]RC-1(PY)'!A488</f>
        <v>1</v>
      </c>
      <c r="B488" s="1">
        <f>'[1]RC-1(PY)'!B488</f>
        <v>2</v>
      </c>
      <c r="C488" s="1">
        <f>'[1]RC-1(PY)'!C488</f>
        <v>2024</v>
      </c>
      <c r="D488" s="1">
        <f>'[1]RC-1(PY)'!D488</f>
        <v>4</v>
      </c>
      <c r="E488" s="1">
        <f>'[1]RC-1(PY)'!E488</f>
        <v>340</v>
      </c>
      <c r="F488" s="1">
        <f>'[1]RC-1(PY)'!F488</f>
        <v>290</v>
      </c>
      <c r="G488" s="1">
        <f>'[1]RC-1(PY)'!G488</f>
        <v>24</v>
      </c>
      <c r="H488" s="1">
        <f>'[1]RC-1(PY)'!H488</f>
        <v>8</v>
      </c>
      <c r="I488" s="1">
        <f>'[1]RC-1(PY)'!I488</f>
        <v>6</v>
      </c>
      <c r="J488" s="1">
        <f>'[1]RC-1(PY)'!J488</f>
        <v>1</v>
      </c>
      <c r="K488" s="1">
        <f>'[1]RC-1(PY)'!K488</f>
        <v>3</v>
      </c>
      <c r="L488" s="1">
        <f>'[1]RC-1(PY)'!L488</f>
        <v>2</v>
      </c>
      <c r="M488" s="1">
        <f>'[1]RC-1(PY)'!M488</f>
        <v>1</v>
      </c>
      <c r="N488" s="1">
        <f>'[1]RC-1(PY)'!N488</f>
        <v>1</v>
      </c>
      <c r="O488" s="1">
        <f>'[1]RC-1(PY)'!O488</f>
        <v>5</v>
      </c>
      <c r="P488" s="1">
        <f>'[1]RC-1(PY)'!P488</f>
        <v>0</v>
      </c>
      <c r="Q488" s="1">
        <f>'[1]RC-1(PY)'!Q488</f>
        <v>0</v>
      </c>
      <c r="R488" s="1">
        <f>'[1]RC-1(PY)'!R488</f>
        <v>101</v>
      </c>
      <c r="S488" s="1">
        <f>'[1]RC-1(PY)'!S488</f>
        <v>3</v>
      </c>
      <c r="T488" s="1">
        <f>'[1]RC-1(PY)'!T488</f>
        <v>4</v>
      </c>
      <c r="U488" s="1">
        <f>'[1]RC-1(PY)'!U488</f>
        <v>0</v>
      </c>
      <c r="V488" s="1">
        <f>'[1]RC-1(PY)'!V488</f>
        <v>0</v>
      </c>
      <c r="W488" s="1">
        <f>'[1]RC-1(PY)'!W488</f>
        <v>1001</v>
      </c>
      <c r="X488" s="1">
        <f>'[1]RC-1(PY)'!X488</f>
        <v>8</v>
      </c>
      <c r="Y488" s="1">
        <f>'[1]RC-1(PY)'!Y488</f>
        <v>0</v>
      </c>
      <c r="Z488" s="1">
        <f>'[1]RC-1(PY)'!Z488</f>
        <v>0</v>
      </c>
      <c r="AA488" s="1">
        <f>'[1]RC-1(PY)'!AA488</f>
        <v>355</v>
      </c>
      <c r="AB488" s="1">
        <f>'[1]RC-1(PY)'!AB488</f>
        <v>866</v>
      </c>
      <c r="AC488" s="1">
        <f>'[1]RC-1(PY)'!AC488</f>
        <v>36.939100000000003</v>
      </c>
      <c r="AD488" s="1">
        <f>'[1]RC-1(PY)'!AD488</f>
        <v>20</v>
      </c>
      <c r="AE488" s="1">
        <f>'[1]RC-1(PY)'!AE488</f>
        <v>37.190800000000003</v>
      </c>
      <c r="AF488" s="1">
        <f>'[1]RC-1(PY)'!AF488</f>
        <v>4</v>
      </c>
      <c r="AG488" s="1">
        <f>'[1]RC-1(PY)'!AG488</f>
        <v>4</v>
      </c>
      <c r="AH488" s="1">
        <f>'[1]RC-1(PY)'!AH488</f>
        <v>4</v>
      </c>
      <c r="AI488" s="1">
        <f>'[1]RC-1(PY)'!AI488</f>
        <v>0</v>
      </c>
    </row>
    <row r="489" spans="1:35" x14ac:dyDescent="0.3">
      <c r="A489" s="1">
        <f>'[1]RC-1(PY)'!A489</f>
        <v>1</v>
      </c>
      <c r="B489" s="1">
        <f>'[1]RC-1(PY)'!B489</f>
        <v>2</v>
      </c>
      <c r="C489" s="1">
        <f>'[1]RC-1(PY)'!C489</f>
        <v>2024</v>
      </c>
      <c r="D489" s="1">
        <f>'[1]RC-1(PY)'!D489</f>
        <v>4</v>
      </c>
      <c r="E489" s="1">
        <f>'[1]RC-1(PY)'!E489</f>
        <v>340</v>
      </c>
      <c r="F489" s="1">
        <f>'[1]RC-1(PY)'!F489</f>
        <v>290</v>
      </c>
      <c r="G489" s="1">
        <f>'[1]RC-1(PY)'!G489</f>
        <v>24</v>
      </c>
      <c r="H489" s="1">
        <f>'[1]RC-1(PY)'!H489</f>
        <v>9</v>
      </c>
      <c r="I489" s="1">
        <f>'[1]RC-1(PY)'!I489</f>
        <v>6</v>
      </c>
      <c r="J489" s="1">
        <f>'[1]RC-1(PY)'!J489</f>
        <v>1</v>
      </c>
      <c r="K489" s="1">
        <f>'[1]RC-1(PY)'!K489</f>
        <v>3</v>
      </c>
      <c r="L489" s="1">
        <f>'[1]RC-1(PY)'!L489</f>
        <v>1</v>
      </c>
      <c r="M489" s="1">
        <f>'[1]RC-1(PY)'!M489</f>
        <v>1</v>
      </c>
      <c r="N489" s="1">
        <f>'[1]RC-1(PY)'!N489</f>
        <v>1</v>
      </c>
      <c r="O489" s="1">
        <f>'[1]RC-1(PY)'!O489</f>
        <v>5</v>
      </c>
      <c r="P489" s="1">
        <f>'[1]RC-1(PY)'!P489</f>
        <v>1</v>
      </c>
      <c r="Q489" s="1">
        <f>'[1]RC-1(PY)'!Q489</f>
        <v>1</v>
      </c>
      <c r="R489" s="1">
        <f>'[1]RC-1(PY)'!R489</f>
        <v>101</v>
      </c>
      <c r="S489" s="1">
        <f>'[1]RC-1(PY)'!S489</f>
        <v>3</v>
      </c>
      <c r="T489" s="1">
        <f>'[1]RC-1(PY)'!T489</f>
        <v>4</v>
      </c>
      <c r="U489" s="1">
        <f>'[1]RC-1(PY)'!U489</f>
        <v>0</v>
      </c>
      <c r="V489" s="1">
        <f>'[1]RC-1(PY)'!V489</f>
        <v>0</v>
      </c>
      <c r="W489" s="1">
        <f>'[1]RC-1(PY)'!W489</f>
        <v>1001</v>
      </c>
      <c r="X489" s="1">
        <f>'[1]RC-1(PY)'!X489</f>
        <v>8</v>
      </c>
      <c r="Y489" s="1">
        <f>'[1]RC-1(PY)'!Y489</f>
        <v>0</v>
      </c>
      <c r="Z489" s="1">
        <f>'[1]RC-1(PY)'!Z489</f>
        <v>0</v>
      </c>
      <c r="AA489" s="1">
        <f>'[1]RC-1(PY)'!AA489</f>
        <v>811</v>
      </c>
      <c r="AB489" s="1">
        <f>'[1]RC-1(PY)'!AB489</f>
        <v>1192.9864</v>
      </c>
      <c r="AC489" s="1">
        <f>'[1]RC-1(PY)'!AC489</f>
        <v>21.070900000000002</v>
      </c>
      <c r="AD489" s="1">
        <f>'[1]RC-1(PY)'!AD489</f>
        <v>20</v>
      </c>
      <c r="AE489" s="1">
        <f>'[1]RC-1(PY)'!AE489</f>
        <v>21.091100000000001</v>
      </c>
      <c r="AF489" s="1">
        <f>'[1]RC-1(PY)'!AF489</f>
        <v>4</v>
      </c>
      <c r="AG489" s="1">
        <f>'[1]RC-1(PY)'!AG489</f>
        <v>4</v>
      </c>
      <c r="AH489" s="1">
        <f>'[1]RC-1(PY)'!AH489</f>
        <v>4</v>
      </c>
      <c r="AI489" s="1">
        <f>'[1]RC-1(PY)'!AI489</f>
        <v>0</v>
      </c>
    </row>
    <row r="490" spans="1:35" x14ac:dyDescent="0.3">
      <c r="A490" s="1">
        <f>'[1]RC-1(PY)'!A490</f>
        <v>1</v>
      </c>
      <c r="B490" s="1">
        <f>'[1]RC-1(PY)'!B490</f>
        <v>2</v>
      </c>
      <c r="C490" s="1">
        <f>'[1]RC-1(PY)'!C490</f>
        <v>2024</v>
      </c>
      <c r="D490" s="1">
        <f>'[1]RC-1(PY)'!D490</f>
        <v>4</v>
      </c>
      <c r="E490" s="1">
        <f>'[1]RC-1(PY)'!E490</f>
        <v>340</v>
      </c>
      <c r="F490" s="1">
        <f>'[1]RC-1(PY)'!F490</f>
        <v>290</v>
      </c>
      <c r="G490" s="1">
        <f>'[1]RC-1(PY)'!G490</f>
        <v>24</v>
      </c>
      <c r="H490" s="1">
        <f>'[1]RC-1(PY)'!H490</f>
        <v>12</v>
      </c>
      <c r="I490" s="1">
        <f>'[1]RC-1(PY)'!I490</f>
        <v>6</v>
      </c>
      <c r="J490" s="1">
        <f>'[1]RC-1(PY)'!J490</f>
        <v>1</v>
      </c>
      <c r="K490" s="1">
        <f>'[1]RC-1(PY)'!K490</f>
        <v>3</v>
      </c>
      <c r="L490" s="1">
        <f>'[1]RC-1(PY)'!L490</f>
        <v>2</v>
      </c>
      <c r="M490" s="1">
        <f>'[1]RC-1(PY)'!M490</f>
        <v>1</v>
      </c>
      <c r="N490" s="1">
        <f>'[1]RC-1(PY)'!N490</f>
        <v>1</v>
      </c>
      <c r="O490" s="1">
        <f>'[1]RC-1(PY)'!O490</f>
        <v>5</v>
      </c>
      <c r="P490" s="1">
        <f>'[1]RC-1(PY)'!P490</f>
        <v>1</v>
      </c>
      <c r="Q490" s="1">
        <f>'[1]RC-1(PY)'!Q490</f>
        <v>1</v>
      </c>
      <c r="R490" s="1">
        <f>'[1]RC-1(PY)'!R490</f>
        <v>101</v>
      </c>
      <c r="S490" s="1">
        <f>'[1]RC-1(PY)'!S490</f>
        <v>3</v>
      </c>
      <c r="T490" s="1">
        <f>'[1]RC-1(PY)'!T490</f>
        <v>4</v>
      </c>
      <c r="U490" s="1">
        <f>'[1]RC-1(PY)'!U490</f>
        <v>0</v>
      </c>
      <c r="V490" s="1">
        <f>'[1]RC-1(PY)'!V490</f>
        <v>0</v>
      </c>
      <c r="W490" s="1">
        <f>'[1]RC-1(PY)'!W490</f>
        <v>1001</v>
      </c>
      <c r="X490" s="1">
        <f>'[1]RC-1(PY)'!X490</f>
        <v>8</v>
      </c>
      <c r="Y490" s="1">
        <f>'[1]RC-1(PY)'!Y490</f>
        <v>0</v>
      </c>
      <c r="Z490" s="1">
        <f>'[1]RC-1(PY)'!Z490</f>
        <v>0</v>
      </c>
      <c r="AA490" s="1">
        <f>'[1]RC-1(PY)'!AA490</f>
        <v>694</v>
      </c>
      <c r="AB490" s="1">
        <f>'[1]RC-1(PY)'!AB490</f>
        <v>752.04489999999998</v>
      </c>
      <c r="AC490" s="1">
        <f>'[1]RC-1(PY)'!AC490</f>
        <v>24.712499999999999</v>
      </c>
      <c r="AD490" s="1">
        <f>'[1]RC-1(PY)'!AD490</f>
        <v>20</v>
      </c>
      <c r="AE490" s="1">
        <f>'[1]RC-1(PY)'!AE490</f>
        <v>25.34</v>
      </c>
      <c r="AF490" s="1">
        <f>'[1]RC-1(PY)'!AF490</f>
        <v>4</v>
      </c>
      <c r="AG490" s="1">
        <f>'[1]RC-1(PY)'!AG490</f>
        <v>4</v>
      </c>
      <c r="AH490" s="1">
        <f>'[1]RC-1(PY)'!AH490</f>
        <v>4</v>
      </c>
      <c r="AI490" s="1">
        <f>'[1]RC-1(PY)'!AI490</f>
        <v>0</v>
      </c>
    </row>
    <row r="491" spans="1:35" x14ac:dyDescent="0.3">
      <c r="A491" s="1">
        <f>'[1]RC-1(PY)'!A491</f>
        <v>1</v>
      </c>
      <c r="B491" s="1">
        <f>'[1]RC-1(PY)'!B491</f>
        <v>2</v>
      </c>
      <c r="C491" s="1">
        <f>'[1]RC-1(PY)'!C491</f>
        <v>2024</v>
      </c>
      <c r="D491" s="1">
        <f>'[1]RC-1(PY)'!D491</f>
        <v>4</v>
      </c>
      <c r="E491" s="1">
        <f>'[1]RC-1(PY)'!E491</f>
        <v>340</v>
      </c>
      <c r="F491" s="1">
        <f>'[1]RC-1(PY)'!F491</f>
        <v>290</v>
      </c>
      <c r="G491" s="1">
        <f>'[1]RC-1(PY)'!G491</f>
        <v>24</v>
      </c>
      <c r="H491" s="1">
        <f>'[1]RC-1(PY)'!H491</f>
        <v>13</v>
      </c>
      <c r="I491" s="1">
        <f>'[1]RC-1(PY)'!I491</f>
        <v>6</v>
      </c>
      <c r="J491" s="1">
        <f>'[1]RC-1(PY)'!J491</f>
        <v>1</v>
      </c>
      <c r="K491" s="1">
        <f>'[1]RC-1(PY)'!K491</f>
        <v>3</v>
      </c>
      <c r="L491" s="1">
        <f>'[1]RC-1(PY)'!L491</f>
        <v>3</v>
      </c>
      <c r="M491" s="1">
        <f>'[1]RC-1(PY)'!M491</f>
        <v>1</v>
      </c>
      <c r="N491" s="1">
        <f>'[1]RC-1(PY)'!N491</f>
        <v>1</v>
      </c>
      <c r="O491" s="1">
        <f>'[1]RC-1(PY)'!O491</f>
        <v>5</v>
      </c>
      <c r="P491" s="1">
        <f>'[1]RC-1(PY)'!P491</f>
        <v>0</v>
      </c>
      <c r="Q491" s="1">
        <f>'[1]RC-1(PY)'!Q491</f>
        <v>0</v>
      </c>
      <c r="R491" s="1">
        <f>'[1]RC-1(PY)'!R491</f>
        <v>101</v>
      </c>
      <c r="S491" s="1">
        <f>'[1]RC-1(PY)'!S491</f>
        <v>3</v>
      </c>
      <c r="T491" s="1">
        <f>'[1]RC-1(PY)'!T491</f>
        <v>4</v>
      </c>
      <c r="U491" s="1">
        <f>'[1]RC-1(PY)'!U491</f>
        <v>0</v>
      </c>
      <c r="V491" s="1">
        <f>'[1]RC-1(PY)'!V491</f>
        <v>0</v>
      </c>
      <c r="W491" s="1">
        <f>'[1]RC-1(PY)'!W491</f>
        <v>1001</v>
      </c>
      <c r="X491" s="1">
        <f>'[1]RC-1(PY)'!X491</f>
        <v>8</v>
      </c>
      <c r="Y491" s="1">
        <f>'[1]RC-1(PY)'!Y491</f>
        <v>0</v>
      </c>
      <c r="Z491" s="1">
        <f>'[1]RC-1(PY)'!Z491</f>
        <v>0</v>
      </c>
      <c r="AA491" s="1">
        <f>'[1]RC-1(PY)'!AA491</f>
        <v>141</v>
      </c>
      <c r="AB491" s="1">
        <f>'[1]RC-1(PY)'!AB491</f>
        <v>200.72110000000001</v>
      </c>
      <c r="AC491" s="1">
        <f>'[1]RC-1(PY)'!AC491</f>
        <v>15.7165</v>
      </c>
      <c r="AD491" s="1">
        <f>'[1]RC-1(PY)'!AD491</f>
        <v>20</v>
      </c>
      <c r="AE491" s="1">
        <f>'[1]RC-1(PY)'!AE491</f>
        <v>24.611499999999999</v>
      </c>
      <c r="AF491" s="1">
        <f>'[1]RC-1(PY)'!AF491</f>
        <v>4</v>
      </c>
      <c r="AG491" s="1">
        <f>'[1]RC-1(PY)'!AG491</f>
        <v>4</v>
      </c>
      <c r="AH491" s="1">
        <f>'[1]RC-1(PY)'!AH491</f>
        <v>4</v>
      </c>
      <c r="AI491" s="1">
        <f>'[1]RC-1(PY)'!AI491</f>
        <v>0</v>
      </c>
    </row>
    <row r="492" spans="1:35" x14ac:dyDescent="0.3">
      <c r="A492" s="1">
        <f>'[1]RC-1(PY)'!A492</f>
        <v>1</v>
      </c>
      <c r="B492" s="1">
        <f>'[1]RC-1(PY)'!B492</f>
        <v>2</v>
      </c>
      <c r="C492" s="1">
        <f>'[1]RC-1(PY)'!C492</f>
        <v>2024</v>
      </c>
      <c r="D492" s="1">
        <f>'[1]RC-1(PY)'!D492</f>
        <v>4</v>
      </c>
      <c r="E492" s="1">
        <f>'[1]RC-1(PY)'!E492</f>
        <v>340</v>
      </c>
      <c r="F492" s="1">
        <f>'[1]RC-1(PY)'!F492</f>
        <v>290</v>
      </c>
      <c r="G492" s="1">
        <f>'[1]RC-1(PY)'!G492</f>
        <v>24</v>
      </c>
      <c r="H492" s="1">
        <f>'[1]RC-1(PY)'!H492</f>
        <v>15</v>
      </c>
      <c r="I492" s="1">
        <f>'[1]RC-1(PY)'!I492</f>
        <v>6</v>
      </c>
      <c r="J492" s="1">
        <f>'[1]RC-1(PY)'!J492</f>
        <v>1</v>
      </c>
      <c r="K492" s="1">
        <f>'[1]RC-1(PY)'!K492</f>
        <v>3</v>
      </c>
      <c r="L492" s="1">
        <f>'[1]RC-1(PY)'!L492</f>
        <v>2</v>
      </c>
      <c r="M492" s="1">
        <f>'[1]RC-1(PY)'!M492</f>
        <v>1</v>
      </c>
      <c r="N492" s="1">
        <f>'[1]RC-1(PY)'!N492</f>
        <v>4</v>
      </c>
      <c r="O492" s="1">
        <f>'[1]RC-1(PY)'!O492</f>
        <v>9</v>
      </c>
      <c r="P492" s="1">
        <f>'[1]RC-1(PY)'!P492</f>
        <v>0</v>
      </c>
      <c r="Q492" s="1">
        <f>'[1]RC-1(PY)'!Q492</f>
        <v>0</v>
      </c>
      <c r="R492" s="1">
        <f>'[1]RC-1(PY)'!R492</f>
        <v>101</v>
      </c>
      <c r="S492" s="1">
        <f>'[1]RC-1(PY)'!S492</f>
        <v>3</v>
      </c>
      <c r="T492" s="1">
        <f>'[1]RC-1(PY)'!T492</f>
        <v>4</v>
      </c>
      <c r="U492" s="1">
        <f>'[1]RC-1(PY)'!U492</f>
        <v>0</v>
      </c>
      <c r="V492" s="1">
        <f>'[1]RC-1(PY)'!V492</f>
        <v>0</v>
      </c>
      <c r="W492" s="1">
        <f>'[1]RC-1(PY)'!W492</f>
        <v>1001</v>
      </c>
      <c r="X492" s="1">
        <f>'[1]RC-1(PY)'!X492</f>
        <v>8</v>
      </c>
      <c r="Y492" s="1">
        <f>'[1]RC-1(PY)'!Y492</f>
        <v>0</v>
      </c>
      <c r="Z492" s="1">
        <f>'[1]RC-1(PY)'!Z492</f>
        <v>0</v>
      </c>
      <c r="AA492" s="1">
        <f>'[1]RC-1(PY)'!AA492</f>
        <v>2257</v>
      </c>
      <c r="AB492" s="1">
        <f>'[1]RC-1(PY)'!AB492</f>
        <v>1567</v>
      </c>
      <c r="AC492" s="1">
        <f>'[1]RC-1(PY)'!AC492</f>
        <v>13.66</v>
      </c>
      <c r="AD492" s="1">
        <f>'[1]RC-1(PY)'!AD492</f>
        <v>20</v>
      </c>
      <c r="AE492" s="1">
        <f>'[1]RC-1(PY)'!AE492</f>
        <v>13.66</v>
      </c>
      <c r="AF492" s="1">
        <f>'[1]RC-1(PY)'!AF492</f>
        <v>4</v>
      </c>
      <c r="AG492" s="1">
        <f>'[1]RC-1(PY)'!AG492</f>
        <v>4</v>
      </c>
      <c r="AH492" s="1">
        <f>'[1]RC-1(PY)'!AH492</f>
        <v>4</v>
      </c>
      <c r="AI492" s="1">
        <f>'[1]RC-1(PY)'!AI492</f>
        <v>0</v>
      </c>
    </row>
    <row r="493" spans="1:35" x14ac:dyDescent="0.3">
      <c r="A493" s="1">
        <f>'[1]RC-1(PY)'!A493</f>
        <v>1</v>
      </c>
      <c r="B493" s="1">
        <f>'[1]RC-1(PY)'!B493</f>
        <v>2</v>
      </c>
      <c r="C493" s="1">
        <f>'[1]RC-1(PY)'!C493</f>
        <v>2024</v>
      </c>
      <c r="D493" s="1">
        <f>'[1]RC-1(PY)'!D493</f>
        <v>4</v>
      </c>
      <c r="E493" s="1">
        <f>'[1]RC-1(PY)'!E493</f>
        <v>340</v>
      </c>
      <c r="F493" s="1">
        <f>'[1]RC-1(PY)'!F493</f>
        <v>290</v>
      </c>
      <c r="G493" s="1">
        <f>'[1]RC-1(PY)'!G493</f>
        <v>24</v>
      </c>
      <c r="H493" s="1">
        <f>'[1]RC-1(PY)'!H493</f>
        <v>16</v>
      </c>
      <c r="I493" s="1">
        <f>'[1]RC-1(PY)'!I493</f>
        <v>6</v>
      </c>
      <c r="J493" s="1">
        <f>'[1]RC-1(PY)'!J493</f>
        <v>1</v>
      </c>
      <c r="K493" s="1">
        <f>'[1]RC-1(PY)'!K493</f>
        <v>3</v>
      </c>
      <c r="L493" s="1">
        <f>'[1]RC-1(PY)'!L493</f>
        <v>5</v>
      </c>
      <c r="M493" s="1">
        <f>'[1]RC-1(PY)'!M493</f>
        <v>2</v>
      </c>
      <c r="N493" s="1">
        <f>'[1]RC-1(PY)'!N493</f>
        <v>1</v>
      </c>
      <c r="O493" s="1">
        <f>'[1]RC-1(PY)'!O493</f>
        <v>5</v>
      </c>
      <c r="P493" s="1">
        <f>'[1]RC-1(PY)'!P493</f>
        <v>1</v>
      </c>
      <c r="Q493" s="1">
        <f>'[1]RC-1(PY)'!Q493</f>
        <v>1</v>
      </c>
      <c r="R493" s="1">
        <f>'[1]RC-1(PY)'!R493</f>
        <v>101</v>
      </c>
      <c r="S493" s="1">
        <f>'[1]RC-1(PY)'!S493</f>
        <v>3</v>
      </c>
      <c r="T493" s="1">
        <f>'[1]RC-1(PY)'!T493</f>
        <v>4</v>
      </c>
      <c r="U493" s="1">
        <f>'[1]RC-1(PY)'!U493</f>
        <v>0</v>
      </c>
      <c r="V493" s="1">
        <f>'[1]RC-1(PY)'!V493</f>
        <v>0</v>
      </c>
      <c r="W493" s="1">
        <f>'[1]RC-1(PY)'!W493</f>
        <v>1001</v>
      </c>
      <c r="X493" s="1">
        <f>'[1]RC-1(PY)'!X493</f>
        <v>8</v>
      </c>
      <c r="Y493" s="1">
        <f>'[1]RC-1(PY)'!Y493</f>
        <v>0</v>
      </c>
      <c r="Z493" s="1">
        <f>'[1]RC-1(PY)'!Z493</f>
        <v>0</v>
      </c>
      <c r="AA493" s="1">
        <f>'[1]RC-1(PY)'!AA493</f>
        <v>1141</v>
      </c>
      <c r="AB493" s="1">
        <f>'[1]RC-1(PY)'!AB493</f>
        <v>1600.3938000000001</v>
      </c>
      <c r="AC493" s="1">
        <f>'[1]RC-1(PY)'!AC493</f>
        <v>13.281700000000001</v>
      </c>
      <c r="AD493" s="1">
        <f>'[1]RC-1(PY)'!AD493</f>
        <v>20</v>
      </c>
      <c r="AE493" s="1">
        <f>'[1]RC-1(PY)'!AE493</f>
        <v>14.8887</v>
      </c>
      <c r="AF493" s="1">
        <f>'[1]RC-1(PY)'!AF493</f>
        <v>4</v>
      </c>
      <c r="AG493" s="1">
        <f>'[1]RC-1(PY)'!AG493</f>
        <v>4</v>
      </c>
      <c r="AH493" s="1">
        <f>'[1]RC-1(PY)'!AH493</f>
        <v>4</v>
      </c>
      <c r="AI493" s="1">
        <f>'[1]RC-1(PY)'!AI493</f>
        <v>0</v>
      </c>
    </row>
    <row r="494" spans="1:35" x14ac:dyDescent="0.3">
      <c r="A494" s="1">
        <f>'[1]RC-1(PY)'!A494</f>
        <v>1</v>
      </c>
      <c r="B494" s="1">
        <f>'[1]RC-1(PY)'!B494</f>
        <v>2</v>
      </c>
      <c r="C494" s="1">
        <f>'[1]RC-1(PY)'!C494</f>
        <v>2024</v>
      </c>
      <c r="D494" s="1">
        <f>'[1]RC-1(PY)'!D494</f>
        <v>4</v>
      </c>
      <c r="E494" s="1">
        <f>'[1]RC-1(PY)'!E494</f>
        <v>340</v>
      </c>
      <c r="F494" s="1">
        <f>'[1]RC-1(PY)'!F494</f>
        <v>290</v>
      </c>
      <c r="G494" s="1">
        <f>'[1]RC-1(PY)'!G494</f>
        <v>24</v>
      </c>
      <c r="H494" s="1">
        <f>'[1]RC-1(PY)'!H494</f>
        <v>1</v>
      </c>
      <c r="I494" s="1">
        <f>'[1]RC-1(PY)'!I494</f>
        <v>6</v>
      </c>
      <c r="J494" s="1">
        <f>'[1]RC-1(PY)'!J494</f>
        <v>2</v>
      </c>
      <c r="K494" s="1">
        <f>'[1]RC-1(PY)'!K494</f>
        <v>3</v>
      </c>
      <c r="L494" s="1">
        <f>'[1]RC-1(PY)'!L494</f>
        <v>1</v>
      </c>
      <c r="M494" s="1">
        <f>'[1]RC-1(PY)'!M494</f>
        <v>1</v>
      </c>
      <c r="N494" s="1">
        <f>'[1]RC-1(PY)'!N494</f>
        <v>1</v>
      </c>
      <c r="O494" s="1">
        <f>'[1]RC-1(PY)'!O494</f>
        <v>5</v>
      </c>
      <c r="P494" s="1">
        <f>'[1]RC-1(PY)'!P494</f>
        <v>0</v>
      </c>
      <c r="Q494" s="1">
        <f>'[1]RC-1(PY)'!Q494</f>
        <v>0</v>
      </c>
      <c r="R494" s="1">
        <f>'[1]RC-1(PY)'!R494</f>
        <v>101</v>
      </c>
      <c r="S494" s="1">
        <f>'[1]RC-1(PY)'!S494</f>
        <v>3</v>
      </c>
      <c r="T494" s="1">
        <f>'[1]RC-1(PY)'!T494</f>
        <v>4</v>
      </c>
      <c r="U494" s="1">
        <f>'[1]RC-1(PY)'!U494</f>
        <v>0</v>
      </c>
      <c r="V494" s="1">
        <f>'[1]RC-1(PY)'!V494</f>
        <v>0</v>
      </c>
      <c r="W494" s="1">
        <f>'[1]RC-1(PY)'!W494</f>
        <v>1001</v>
      </c>
      <c r="X494" s="1">
        <f>'[1]RC-1(PY)'!X494</f>
        <v>8</v>
      </c>
      <c r="Y494" s="1">
        <f>'[1]RC-1(PY)'!Y494</f>
        <v>0</v>
      </c>
      <c r="Z494" s="1">
        <f>'[1]RC-1(PY)'!Z494</f>
        <v>0</v>
      </c>
      <c r="AA494" s="1">
        <f>'[1]RC-1(PY)'!AA494</f>
        <v>874</v>
      </c>
      <c r="AB494" s="1">
        <f>'[1]RC-1(PY)'!AB494</f>
        <v>30.9483</v>
      </c>
      <c r="AC494" s="1">
        <f>'[1]RC-1(PY)'!AC494</f>
        <v>2373.9499999999998</v>
      </c>
      <c r="AD494" s="1">
        <f>'[1]RC-1(PY)'!AD494</f>
        <v>19</v>
      </c>
      <c r="AE494" s="1">
        <f>'[1]RC-1(PY)'!AE494</f>
        <v>2379.64</v>
      </c>
      <c r="AF494" s="1">
        <f>'[1]RC-1(PY)'!AF494</f>
        <v>4</v>
      </c>
      <c r="AG494" s="1">
        <f>'[1]RC-1(PY)'!AG494</f>
        <v>4</v>
      </c>
      <c r="AH494" s="1">
        <f>'[1]RC-1(PY)'!AH494</f>
        <v>4</v>
      </c>
      <c r="AI494" s="1">
        <f>'[1]RC-1(PY)'!AI494</f>
        <v>0</v>
      </c>
    </row>
    <row r="495" spans="1:35" x14ac:dyDescent="0.3">
      <c r="A495" s="1">
        <f>'[1]RC-1(PY)'!A495</f>
        <v>1</v>
      </c>
      <c r="B495" s="1">
        <f>'[1]RC-1(PY)'!B495</f>
        <v>2</v>
      </c>
      <c r="C495" s="1">
        <f>'[1]RC-1(PY)'!C495</f>
        <v>2024</v>
      </c>
      <c r="D495" s="1">
        <f>'[1]RC-1(PY)'!D495</f>
        <v>4</v>
      </c>
      <c r="E495" s="1">
        <f>'[1]RC-1(PY)'!E495</f>
        <v>340</v>
      </c>
      <c r="F495" s="1">
        <f>'[1]RC-1(PY)'!F495</f>
        <v>290</v>
      </c>
      <c r="G495" s="1">
        <f>'[1]RC-1(PY)'!G495</f>
        <v>24</v>
      </c>
      <c r="H495" s="1">
        <f>'[1]RC-1(PY)'!H495</f>
        <v>2</v>
      </c>
      <c r="I495" s="1">
        <f>'[1]RC-1(PY)'!I495</f>
        <v>6</v>
      </c>
      <c r="J495" s="1">
        <f>'[1]RC-1(PY)'!J495</f>
        <v>2</v>
      </c>
      <c r="K495" s="1">
        <f>'[1]RC-1(PY)'!K495</f>
        <v>3</v>
      </c>
      <c r="L495" s="1">
        <f>'[1]RC-1(PY)'!L495</f>
        <v>1</v>
      </c>
      <c r="M495" s="1">
        <f>'[1]RC-1(PY)'!M495</f>
        <v>1</v>
      </c>
      <c r="N495" s="1">
        <f>'[1]RC-1(PY)'!N495</f>
        <v>4</v>
      </c>
      <c r="O495" s="1">
        <f>'[1]RC-1(PY)'!O495</f>
        <v>9</v>
      </c>
      <c r="P495" s="1">
        <f>'[1]RC-1(PY)'!P495</f>
        <v>0</v>
      </c>
      <c r="Q495" s="1">
        <f>'[1]RC-1(PY)'!Q495</f>
        <v>0</v>
      </c>
      <c r="R495" s="1">
        <f>'[1]RC-1(PY)'!R495</f>
        <v>101</v>
      </c>
      <c r="S495" s="1">
        <f>'[1]RC-1(PY)'!S495</f>
        <v>3</v>
      </c>
      <c r="T495" s="1">
        <f>'[1]RC-1(PY)'!T495</f>
        <v>4</v>
      </c>
      <c r="U495" s="1">
        <f>'[1]RC-1(PY)'!U495</f>
        <v>0</v>
      </c>
      <c r="V495" s="1">
        <f>'[1]RC-1(PY)'!V495</f>
        <v>0</v>
      </c>
      <c r="W495" s="1">
        <f>'[1]RC-1(PY)'!W495</f>
        <v>1001</v>
      </c>
      <c r="X495" s="1">
        <f>'[1]RC-1(PY)'!X495</f>
        <v>8</v>
      </c>
      <c r="Y495" s="1">
        <f>'[1]RC-1(PY)'!Y495</f>
        <v>0</v>
      </c>
      <c r="Z495" s="1">
        <f>'[1]RC-1(PY)'!Z495</f>
        <v>0</v>
      </c>
      <c r="AA495" s="1">
        <f>'[1]RC-1(PY)'!AA495</f>
        <v>289</v>
      </c>
      <c r="AB495" s="1">
        <f>'[1]RC-1(PY)'!AB495</f>
        <v>15.6805</v>
      </c>
      <c r="AC495" s="1">
        <f>'[1]RC-1(PY)'!AC495</f>
        <v>15.6805</v>
      </c>
      <c r="AD495" s="1">
        <f>'[1]RC-1(PY)'!AD495</f>
        <v>20</v>
      </c>
      <c r="AE495" s="1">
        <f>'[1]RC-1(PY)'!AE495</f>
        <v>15.6805</v>
      </c>
      <c r="AF495" s="1">
        <f>'[1]RC-1(PY)'!AF495</f>
        <v>4</v>
      </c>
      <c r="AG495" s="1">
        <f>'[1]RC-1(PY)'!AG495</f>
        <v>4</v>
      </c>
      <c r="AH495" s="1">
        <f>'[1]RC-1(PY)'!AH495</f>
        <v>4</v>
      </c>
      <c r="AI495" s="1">
        <f>'[1]RC-1(PY)'!AI495</f>
        <v>0</v>
      </c>
    </row>
    <row r="496" spans="1:35" x14ac:dyDescent="0.3">
      <c r="A496" s="1">
        <f>'[1]RC-1(PY)'!A496</f>
        <v>1</v>
      </c>
      <c r="B496" s="1">
        <f>'[1]RC-1(PY)'!B496</f>
        <v>2</v>
      </c>
      <c r="C496" s="1">
        <f>'[1]RC-1(PY)'!C496</f>
        <v>2024</v>
      </c>
      <c r="D496" s="1">
        <f>'[1]RC-1(PY)'!D496</f>
        <v>4</v>
      </c>
      <c r="E496" s="1">
        <f>'[1]RC-1(PY)'!E496</f>
        <v>340</v>
      </c>
      <c r="F496" s="1">
        <f>'[1]RC-1(PY)'!F496</f>
        <v>290</v>
      </c>
      <c r="G496" s="1">
        <f>'[1]RC-1(PY)'!G496</f>
        <v>24</v>
      </c>
      <c r="H496" s="1">
        <f>'[1]RC-1(PY)'!H496</f>
        <v>3</v>
      </c>
      <c r="I496" s="1">
        <f>'[1]RC-1(PY)'!I496</f>
        <v>6</v>
      </c>
      <c r="J496" s="1">
        <f>'[1]RC-1(PY)'!J496</f>
        <v>2</v>
      </c>
      <c r="K496" s="1">
        <f>'[1]RC-1(PY)'!K496</f>
        <v>3</v>
      </c>
      <c r="L496" s="1">
        <f>'[1]RC-1(PY)'!L496</f>
        <v>1</v>
      </c>
      <c r="M496" s="1">
        <f>'[1]RC-1(PY)'!M496</f>
        <v>1</v>
      </c>
      <c r="N496" s="1">
        <f>'[1]RC-1(PY)'!N496</f>
        <v>4</v>
      </c>
      <c r="O496" s="1">
        <f>'[1]RC-1(PY)'!O496</f>
        <v>9</v>
      </c>
      <c r="P496" s="1">
        <f>'[1]RC-1(PY)'!P496</f>
        <v>0</v>
      </c>
      <c r="Q496" s="1">
        <f>'[1]RC-1(PY)'!Q496</f>
        <v>0</v>
      </c>
      <c r="R496" s="1">
        <f>'[1]RC-1(PY)'!R496</f>
        <v>101</v>
      </c>
      <c r="S496" s="1">
        <f>'[1]RC-1(PY)'!S496</f>
        <v>3</v>
      </c>
      <c r="T496" s="1">
        <f>'[1]RC-1(PY)'!T496</f>
        <v>4</v>
      </c>
      <c r="U496" s="1">
        <f>'[1]RC-1(PY)'!U496</f>
        <v>0</v>
      </c>
      <c r="V496" s="1">
        <f>'[1]RC-1(PY)'!V496</f>
        <v>0</v>
      </c>
      <c r="W496" s="1">
        <f>'[1]RC-1(PY)'!W496</f>
        <v>1001</v>
      </c>
      <c r="X496" s="1">
        <f>'[1]RC-1(PY)'!X496</f>
        <v>8</v>
      </c>
      <c r="Y496" s="1">
        <f>'[1]RC-1(PY)'!Y496</f>
        <v>0</v>
      </c>
      <c r="Z496" s="1">
        <f>'[1]RC-1(PY)'!Z496</f>
        <v>0</v>
      </c>
      <c r="AA496" s="1">
        <f>'[1]RC-1(PY)'!AA496</f>
        <v>1645</v>
      </c>
      <c r="AB496" s="1">
        <f>'[1]RC-1(PY)'!AB496</f>
        <v>768.04</v>
      </c>
      <c r="AC496" s="1">
        <f>'[1]RC-1(PY)'!AC496</f>
        <v>7.6703999999999999</v>
      </c>
      <c r="AD496" s="1">
        <f>'[1]RC-1(PY)'!AD496</f>
        <v>20</v>
      </c>
      <c r="AE496" s="1">
        <f>'[1]RC-1(PY)'!AE496</f>
        <v>7.6703999999999999</v>
      </c>
      <c r="AF496" s="1">
        <f>'[1]RC-1(PY)'!AF496</f>
        <v>4</v>
      </c>
      <c r="AG496" s="1">
        <f>'[1]RC-1(PY)'!AG496</f>
        <v>4</v>
      </c>
      <c r="AH496" s="1">
        <f>'[1]RC-1(PY)'!AH496</f>
        <v>4</v>
      </c>
      <c r="AI496" s="1">
        <f>'[1]RC-1(PY)'!AI496</f>
        <v>0</v>
      </c>
    </row>
    <row r="497" spans="1:35" x14ac:dyDescent="0.3">
      <c r="A497" s="1">
        <f>'[1]RC-1(PY)'!A497</f>
        <v>1</v>
      </c>
      <c r="B497" s="1">
        <f>'[1]RC-1(PY)'!B497</f>
        <v>2</v>
      </c>
      <c r="C497" s="1">
        <f>'[1]RC-1(PY)'!C497</f>
        <v>2024</v>
      </c>
      <c r="D497" s="1">
        <f>'[1]RC-1(PY)'!D497</f>
        <v>4</v>
      </c>
      <c r="E497" s="1">
        <f>'[1]RC-1(PY)'!E497</f>
        <v>340</v>
      </c>
      <c r="F497" s="1">
        <f>'[1]RC-1(PY)'!F497</f>
        <v>290</v>
      </c>
      <c r="G497" s="1">
        <f>'[1]RC-1(PY)'!G497</f>
        <v>24</v>
      </c>
      <c r="H497" s="1">
        <f>'[1]RC-1(PY)'!H497</f>
        <v>4</v>
      </c>
      <c r="I497" s="1">
        <f>'[1]RC-1(PY)'!I497</f>
        <v>6</v>
      </c>
      <c r="J497" s="1">
        <f>'[1]RC-1(PY)'!J497</f>
        <v>2</v>
      </c>
      <c r="K497" s="1">
        <f>'[1]RC-1(PY)'!K497</f>
        <v>3</v>
      </c>
      <c r="L497" s="1">
        <f>'[1]RC-1(PY)'!L497</f>
        <v>1</v>
      </c>
      <c r="M497" s="1">
        <f>'[1]RC-1(PY)'!M497</f>
        <v>1</v>
      </c>
      <c r="N497" s="1">
        <f>'[1]RC-1(PY)'!N497</f>
        <v>1</v>
      </c>
      <c r="O497" s="1">
        <f>'[1]RC-1(PY)'!O497</f>
        <v>5</v>
      </c>
      <c r="P497" s="1">
        <f>'[1]RC-1(PY)'!P497</f>
        <v>1</v>
      </c>
      <c r="Q497" s="1">
        <f>'[1]RC-1(PY)'!Q497</f>
        <v>0</v>
      </c>
      <c r="R497" s="1">
        <f>'[1]RC-1(PY)'!R497</f>
        <v>101</v>
      </c>
      <c r="S497" s="1">
        <f>'[1]RC-1(PY)'!S497</f>
        <v>3</v>
      </c>
      <c r="T497" s="1">
        <f>'[1]RC-1(PY)'!T497</f>
        <v>4</v>
      </c>
      <c r="U497" s="1">
        <f>'[1]RC-1(PY)'!U497</f>
        <v>0</v>
      </c>
      <c r="V497" s="1">
        <f>'[1]RC-1(PY)'!V497</f>
        <v>0</v>
      </c>
      <c r="W497" s="1">
        <f>'[1]RC-1(PY)'!W497</f>
        <v>1001</v>
      </c>
      <c r="X497" s="1">
        <f>'[1]RC-1(PY)'!X497</f>
        <v>8</v>
      </c>
      <c r="Y497" s="1">
        <f>'[1]RC-1(PY)'!Y497</f>
        <v>0</v>
      </c>
      <c r="Z497" s="1">
        <f>'[1]RC-1(PY)'!Z497</f>
        <v>0</v>
      </c>
      <c r="AA497" s="1">
        <f>'[1]RC-1(PY)'!AA497</f>
        <v>843</v>
      </c>
      <c r="AB497" s="1">
        <f>'[1]RC-1(PY)'!AB497</f>
        <v>732</v>
      </c>
      <c r="AC497" s="1">
        <f>'[1]RC-1(PY)'!AC497</f>
        <v>12.054399999999999</v>
      </c>
      <c r="AD497" s="1">
        <f>'[1]RC-1(PY)'!AD497</f>
        <v>20</v>
      </c>
      <c r="AE497" s="1">
        <f>'[1]RC-1(PY)'!AE497</f>
        <v>15.5344</v>
      </c>
      <c r="AF497" s="1">
        <f>'[1]RC-1(PY)'!AF497</f>
        <v>4</v>
      </c>
      <c r="AG497" s="1">
        <f>'[1]RC-1(PY)'!AG497</f>
        <v>4</v>
      </c>
      <c r="AH497" s="1">
        <f>'[1]RC-1(PY)'!AH497</f>
        <v>4</v>
      </c>
      <c r="AI497" s="1">
        <f>'[1]RC-1(PY)'!AI497</f>
        <v>0</v>
      </c>
    </row>
    <row r="498" spans="1:35" x14ac:dyDescent="0.3">
      <c r="A498" s="1">
        <f>'[1]RC-1(PY)'!A498</f>
        <v>1</v>
      </c>
      <c r="B498" s="1">
        <f>'[1]RC-1(PY)'!B498</f>
        <v>2</v>
      </c>
      <c r="C498" s="1">
        <f>'[1]RC-1(PY)'!C498</f>
        <v>2024</v>
      </c>
      <c r="D498" s="1">
        <f>'[1]RC-1(PY)'!D498</f>
        <v>4</v>
      </c>
      <c r="E498" s="1">
        <f>'[1]RC-1(PY)'!E498</f>
        <v>340</v>
      </c>
      <c r="F498" s="1">
        <f>'[1]RC-1(PY)'!F498</f>
        <v>290</v>
      </c>
      <c r="G498" s="1">
        <f>'[1]RC-1(PY)'!G498</f>
        <v>24</v>
      </c>
      <c r="H498" s="1">
        <f>'[1]RC-1(PY)'!H498</f>
        <v>7</v>
      </c>
      <c r="I498" s="1">
        <f>'[1]RC-1(PY)'!I498</f>
        <v>6</v>
      </c>
      <c r="J498" s="1">
        <f>'[1]RC-1(PY)'!J498</f>
        <v>2</v>
      </c>
      <c r="K498" s="1">
        <f>'[1]RC-1(PY)'!K498</f>
        <v>3</v>
      </c>
      <c r="L498" s="1">
        <f>'[1]RC-1(PY)'!L498</f>
        <v>2</v>
      </c>
      <c r="M498" s="1">
        <f>'[1]RC-1(PY)'!M498</f>
        <v>1</v>
      </c>
      <c r="N498" s="1">
        <f>'[1]RC-1(PY)'!N498</f>
        <v>1</v>
      </c>
      <c r="O498" s="1">
        <f>'[1]RC-1(PY)'!O498</f>
        <v>5</v>
      </c>
      <c r="P498" s="1">
        <f>'[1]RC-1(PY)'!P498</f>
        <v>1</v>
      </c>
      <c r="Q498" s="1">
        <f>'[1]RC-1(PY)'!Q498</f>
        <v>1</v>
      </c>
      <c r="R498" s="1">
        <f>'[1]RC-1(PY)'!R498</f>
        <v>101</v>
      </c>
      <c r="S498" s="1">
        <f>'[1]RC-1(PY)'!S498</f>
        <v>3</v>
      </c>
      <c r="T498" s="1">
        <f>'[1]RC-1(PY)'!T498</f>
        <v>4</v>
      </c>
      <c r="U498" s="1">
        <f>'[1]RC-1(PY)'!U498</f>
        <v>0</v>
      </c>
      <c r="V498" s="1">
        <f>'[1]RC-1(PY)'!V498</f>
        <v>0</v>
      </c>
      <c r="W498" s="1">
        <f>'[1]RC-1(PY)'!W498</f>
        <v>1001</v>
      </c>
      <c r="X498" s="1">
        <f>'[1]RC-1(PY)'!X498</f>
        <v>8</v>
      </c>
      <c r="Y498" s="1">
        <f>'[1]RC-1(PY)'!Y498</f>
        <v>0</v>
      </c>
      <c r="Z498" s="1">
        <f>'[1]RC-1(PY)'!Z498</f>
        <v>0</v>
      </c>
      <c r="AA498" s="1">
        <f>'[1]RC-1(PY)'!AA498</f>
        <v>561</v>
      </c>
      <c r="AB498" s="1">
        <f>'[1]RC-1(PY)'!AB498</f>
        <v>712.31</v>
      </c>
      <c r="AC498" s="1">
        <f>'[1]RC-1(PY)'!AC498</f>
        <v>19.551100000000002</v>
      </c>
      <c r="AD498" s="1">
        <f>'[1]RC-1(PY)'!AD498</f>
        <v>20</v>
      </c>
      <c r="AE498" s="1">
        <f>'[1]RC-1(PY)'!AE498</f>
        <v>19.641300000000001</v>
      </c>
      <c r="AF498" s="1">
        <f>'[1]RC-1(PY)'!AF498</f>
        <v>4</v>
      </c>
      <c r="AG498" s="1">
        <f>'[1]RC-1(PY)'!AG498</f>
        <v>4</v>
      </c>
      <c r="AH498" s="1">
        <f>'[1]RC-1(PY)'!AH498</f>
        <v>4</v>
      </c>
      <c r="AI498" s="1">
        <f>'[1]RC-1(PY)'!AI498</f>
        <v>0</v>
      </c>
    </row>
    <row r="499" spans="1:35" x14ac:dyDescent="0.3">
      <c r="A499" s="1">
        <f>'[1]RC-1(PY)'!A499</f>
        <v>1</v>
      </c>
      <c r="B499" s="1">
        <f>'[1]RC-1(PY)'!B499</f>
        <v>2</v>
      </c>
      <c r="C499" s="1">
        <f>'[1]RC-1(PY)'!C499</f>
        <v>2024</v>
      </c>
      <c r="D499" s="1">
        <f>'[1]RC-1(PY)'!D499</f>
        <v>4</v>
      </c>
      <c r="E499" s="1">
        <f>'[1]RC-1(PY)'!E499</f>
        <v>340</v>
      </c>
      <c r="F499" s="1">
        <f>'[1]RC-1(PY)'!F499</f>
        <v>290</v>
      </c>
      <c r="G499" s="1">
        <f>'[1]RC-1(PY)'!G499</f>
        <v>24</v>
      </c>
      <c r="H499" s="1">
        <f>'[1]RC-1(PY)'!H499</f>
        <v>8</v>
      </c>
      <c r="I499" s="1">
        <f>'[1]RC-1(PY)'!I499</f>
        <v>6</v>
      </c>
      <c r="J499" s="1">
        <f>'[1]RC-1(PY)'!J499</f>
        <v>2</v>
      </c>
      <c r="K499" s="1">
        <f>'[1]RC-1(PY)'!K499</f>
        <v>3</v>
      </c>
      <c r="L499" s="1">
        <f>'[1]RC-1(PY)'!L499</f>
        <v>6</v>
      </c>
      <c r="M499" s="1">
        <f>'[1]RC-1(PY)'!M499</f>
        <v>1</v>
      </c>
      <c r="N499" s="1">
        <f>'[1]RC-1(PY)'!N499</f>
        <v>1</v>
      </c>
      <c r="O499" s="1">
        <f>'[1]RC-1(PY)'!O499</f>
        <v>5</v>
      </c>
      <c r="P499" s="1">
        <f>'[1]RC-1(PY)'!P499</f>
        <v>0</v>
      </c>
      <c r="Q499" s="1">
        <f>'[1]RC-1(PY)'!Q499</f>
        <v>0</v>
      </c>
      <c r="R499" s="1">
        <f>'[1]RC-1(PY)'!R499</f>
        <v>101</v>
      </c>
      <c r="S499" s="1">
        <f>'[1]RC-1(PY)'!S499</f>
        <v>3</v>
      </c>
      <c r="T499" s="1">
        <f>'[1]RC-1(PY)'!T499</f>
        <v>4</v>
      </c>
      <c r="U499" s="1">
        <f>'[1]RC-1(PY)'!U499</f>
        <v>0</v>
      </c>
      <c r="V499" s="1">
        <f>'[1]RC-1(PY)'!V499</f>
        <v>0</v>
      </c>
      <c r="W499" s="1">
        <f>'[1]RC-1(PY)'!W499</f>
        <v>1001</v>
      </c>
      <c r="X499" s="1">
        <f>'[1]RC-1(PY)'!X499</f>
        <v>8</v>
      </c>
      <c r="Y499" s="1">
        <f>'[1]RC-1(PY)'!Y499</f>
        <v>0</v>
      </c>
      <c r="Z499" s="1">
        <f>'[1]RC-1(PY)'!Z499</f>
        <v>0</v>
      </c>
      <c r="AA499" s="1">
        <f>'[1]RC-1(PY)'!AA499</f>
        <v>790</v>
      </c>
      <c r="AB499" s="1">
        <f>'[1]RC-1(PY)'!AB499</f>
        <v>1560</v>
      </c>
      <c r="AC499" s="1">
        <f>'[1]RC-1(PY)'!AC499</f>
        <v>22.9863</v>
      </c>
      <c r="AD499" s="1">
        <f>'[1]RC-1(PY)'!AD499</f>
        <v>20</v>
      </c>
      <c r="AE499" s="1">
        <f>'[1]RC-1(PY)'!AE499</f>
        <v>23.813500000000001</v>
      </c>
      <c r="AF499" s="1">
        <f>'[1]RC-1(PY)'!AF499</f>
        <v>4</v>
      </c>
      <c r="AG499" s="1">
        <f>'[1]RC-1(PY)'!AG499</f>
        <v>4</v>
      </c>
      <c r="AH499" s="1">
        <f>'[1]RC-1(PY)'!AH499</f>
        <v>4</v>
      </c>
      <c r="AI499" s="1">
        <f>'[1]RC-1(PY)'!AI499</f>
        <v>0</v>
      </c>
    </row>
    <row r="500" spans="1:35" x14ac:dyDescent="0.3">
      <c r="A500" s="1">
        <f>'[1]RC-1(PY)'!A500</f>
        <v>1</v>
      </c>
      <c r="B500" s="1">
        <f>'[1]RC-1(PY)'!B500</f>
        <v>2</v>
      </c>
      <c r="C500" s="1">
        <f>'[1]RC-1(PY)'!C500</f>
        <v>2024</v>
      </c>
      <c r="D500" s="1">
        <f>'[1]RC-1(PY)'!D500</f>
        <v>4</v>
      </c>
      <c r="E500" s="1">
        <f>'[1]RC-1(PY)'!E500</f>
        <v>340</v>
      </c>
      <c r="F500" s="1">
        <f>'[1]RC-1(PY)'!F500</f>
        <v>290</v>
      </c>
      <c r="G500" s="1">
        <f>'[1]RC-1(PY)'!G500</f>
        <v>24</v>
      </c>
      <c r="H500" s="1">
        <f>'[1]RC-1(PY)'!H500</f>
        <v>9</v>
      </c>
      <c r="I500" s="1">
        <f>'[1]RC-1(PY)'!I500</f>
        <v>6</v>
      </c>
      <c r="J500" s="1">
        <f>'[1]RC-1(PY)'!J500</f>
        <v>2</v>
      </c>
      <c r="K500" s="1">
        <f>'[1]RC-1(PY)'!K500</f>
        <v>3</v>
      </c>
      <c r="L500" s="1">
        <f>'[1]RC-1(PY)'!L500</f>
        <v>1</v>
      </c>
      <c r="M500" s="1">
        <f>'[1]RC-1(PY)'!M500</f>
        <v>1</v>
      </c>
      <c r="N500" s="1">
        <f>'[1]RC-1(PY)'!N500</f>
        <v>1</v>
      </c>
      <c r="O500" s="1">
        <f>'[1]RC-1(PY)'!O500</f>
        <v>5</v>
      </c>
      <c r="P500" s="1">
        <f>'[1]RC-1(PY)'!P500</f>
        <v>1</v>
      </c>
      <c r="Q500" s="1">
        <f>'[1]RC-1(PY)'!Q500</f>
        <v>1</v>
      </c>
      <c r="R500" s="1">
        <f>'[1]RC-1(PY)'!R500</f>
        <v>101</v>
      </c>
      <c r="S500" s="1">
        <f>'[1]RC-1(PY)'!S500</f>
        <v>3</v>
      </c>
      <c r="T500" s="1">
        <f>'[1]RC-1(PY)'!T500</f>
        <v>4</v>
      </c>
      <c r="U500" s="1">
        <f>'[1]RC-1(PY)'!U500</f>
        <v>0</v>
      </c>
      <c r="V500" s="1">
        <f>'[1]RC-1(PY)'!V500</f>
        <v>0</v>
      </c>
      <c r="W500" s="1">
        <f>'[1]RC-1(PY)'!W500</f>
        <v>1001</v>
      </c>
      <c r="X500" s="1">
        <f>'[1]RC-1(PY)'!X500</f>
        <v>8</v>
      </c>
      <c r="Y500" s="1">
        <f>'[1]RC-1(PY)'!Y500</f>
        <v>0</v>
      </c>
      <c r="Z500" s="1">
        <f>'[1]RC-1(PY)'!Z500</f>
        <v>0</v>
      </c>
      <c r="AA500" s="1">
        <f>'[1]RC-1(PY)'!AA500</f>
        <v>400</v>
      </c>
      <c r="AB500" s="1">
        <f>'[1]RC-1(PY)'!AB500</f>
        <v>575.32569999999998</v>
      </c>
      <c r="AC500" s="1">
        <f>'[1]RC-1(PY)'!AC500</f>
        <v>23.761399999999998</v>
      </c>
      <c r="AD500" s="1">
        <f>'[1]RC-1(PY)'!AD500</f>
        <v>20</v>
      </c>
      <c r="AE500" s="1">
        <f>'[1]RC-1(PY)'!AE500</f>
        <v>25.258800000000001</v>
      </c>
      <c r="AF500" s="1">
        <f>'[1]RC-1(PY)'!AF500</f>
        <v>4</v>
      </c>
      <c r="AG500" s="1">
        <f>'[1]RC-1(PY)'!AG500</f>
        <v>4</v>
      </c>
      <c r="AH500" s="1">
        <f>'[1]RC-1(PY)'!AH500</f>
        <v>4</v>
      </c>
      <c r="AI500" s="1">
        <f>'[1]RC-1(PY)'!AI500</f>
        <v>0</v>
      </c>
    </row>
    <row r="501" spans="1:35" x14ac:dyDescent="0.3">
      <c r="A501" s="1">
        <f>'[1]RC-1(PY)'!A501</f>
        <v>1</v>
      </c>
      <c r="B501" s="1">
        <f>'[1]RC-1(PY)'!B501</f>
        <v>2</v>
      </c>
      <c r="C501" s="1">
        <f>'[1]RC-1(PY)'!C501</f>
        <v>2024</v>
      </c>
      <c r="D501" s="1">
        <f>'[1]RC-1(PY)'!D501</f>
        <v>4</v>
      </c>
      <c r="E501" s="1">
        <f>'[1]RC-1(PY)'!E501</f>
        <v>340</v>
      </c>
      <c r="F501" s="1">
        <f>'[1]RC-1(PY)'!F501</f>
        <v>290</v>
      </c>
      <c r="G501" s="1">
        <f>'[1]RC-1(PY)'!G501</f>
        <v>24</v>
      </c>
      <c r="H501" s="1">
        <f>'[1]RC-1(PY)'!H501</f>
        <v>12</v>
      </c>
      <c r="I501" s="1">
        <f>'[1]RC-1(PY)'!I501</f>
        <v>6</v>
      </c>
      <c r="J501" s="1">
        <f>'[1]RC-1(PY)'!J501</f>
        <v>2</v>
      </c>
      <c r="K501" s="1">
        <f>'[1]RC-1(PY)'!K501</f>
        <v>3</v>
      </c>
      <c r="L501" s="1">
        <f>'[1]RC-1(PY)'!L501</f>
        <v>2</v>
      </c>
      <c r="M501" s="1">
        <f>'[1]RC-1(PY)'!M501</f>
        <v>1</v>
      </c>
      <c r="N501" s="1">
        <f>'[1]RC-1(PY)'!N501</f>
        <v>1</v>
      </c>
      <c r="O501" s="1">
        <f>'[1]RC-1(PY)'!O501</f>
        <v>5</v>
      </c>
      <c r="P501" s="1">
        <f>'[1]RC-1(PY)'!P501</f>
        <v>1</v>
      </c>
      <c r="Q501" s="1">
        <f>'[1]RC-1(PY)'!Q501</f>
        <v>1</v>
      </c>
      <c r="R501" s="1">
        <f>'[1]RC-1(PY)'!R501</f>
        <v>101</v>
      </c>
      <c r="S501" s="1">
        <f>'[1]RC-1(PY)'!S501</f>
        <v>3</v>
      </c>
      <c r="T501" s="1">
        <f>'[1]RC-1(PY)'!T501</f>
        <v>4</v>
      </c>
      <c r="U501" s="1">
        <f>'[1]RC-1(PY)'!U501</f>
        <v>0</v>
      </c>
      <c r="V501" s="1">
        <f>'[1]RC-1(PY)'!V501</f>
        <v>0</v>
      </c>
      <c r="W501" s="1">
        <f>'[1]RC-1(PY)'!W501</f>
        <v>1001</v>
      </c>
      <c r="X501" s="1">
        <f>'[1]RC-1(PY)'!X501</f>
        <v>8</v>
      </c>
      <c r="Y501" s="1">
        <f>'[1]RC-1(PY)'!Y501</f>
        <v>0</v>
      </c>
      <c r="Z501" s="1">
        <f>'[1]RC-1(PY)'!Z501</f>
        <v>0</v>
      </c>
      <c r="AA501" s="1">
        <f>'[1]RC-1(PY)'!AA501</f>
        <v>416</v>
      </c>
      <c r="AB501" s="1">
        <f>'[1]RC-1(PY)'!AB501</f>
        <v>715.31240000000003</v>
      </c>
      <c r="AC501" s="1">
        <f>'[1]RC-1(PY)'!AC501</f>
        <v>20.112300000000001</v>
      </c>
      <c r="AD501" s="1">
        <f>'[1]RC-1(PY)'!AD501</f>
        <v>20</v>
      </c>
      <c r="AE501" s="1">
        <f>'[1]RC-1(PY)'!AE501</f>
        <v>26.021599999999999</v>
      </c>
      <c r="AF501" s="1">
        <f>'[1]RC-1(PY)'!AF501</f>
        <v>4</v>
      </c>
      <c r="AG501" s="1">
        <f>'[1]RC-1(PY)'!AG501</f>
        <v>4</v>
      </c>
      <c r="AH501" s="1">
        <f>'[1]RC-1(PY)'!AH501</f>
        <v>4</v>
      </c>
      <c r="AI501" s="1">
        <f>'[1]RC-1(PY)'!AI501</f>
        <v>0</v>
      </c>
    </row>
    <row r="502" spans="1:35" x14ac:dyDescent="0.3">
      <c r="A502" s="1">
        <f>'[1]RC-1(PY)'!A502</f>
        <v>1</v>
      </c>
      <c r="B502" s="1">
        <f>'[1]RC-1(PY)'!B502</f>
        <v>2</v>
      </c>
      <c r="C502" s="1">
        <f>'[1]RC-1(PY)'!C502</f>
        <v>2024</v>
      </c>
      <c r="D502" s="1">
        <f>'[1]RC-1(PY)'!D502</f>
        <v>4</v>
      </c>
      <c r="E502" s="1">
        <f>'[1]RC-1(PY)'!E502</f>
        <v>340</v>
      </c>
      <c r="F502" s="1">
        <f>'[1]RC-1(PY)'!F502</f>
        <v>290</v>
      </c>
      <c r="G502" s="1">
        <f>'[1]RC-1(PY)'!G502</f>
        <v>24</v>
      </c>
      <c r="H502" s="1">
        <f>'[1]RC-1(PY)'!H502</f>
        <v>13</v>
      </c>
      <c r="I502" s="1">
        <f>'[1]RC-1(PY)'!I502</f>
        <v>6</v>
      </c>
      <c r="J502" s="1">
        <f>'[1]RC-1(PY)'!J502</f>
        <v>2</v>
      </c>
      <c r="K502" s="1">
        <f>'[1]RC-1(PY)'!K502</f>
        <v>3</v>
      </c>
      <c r="L502" s="1">
        <f>'[1]RC-1(PY)'!L502</f>
        <v>3</v>
      </c>
      <c r="M502" s="1">
        <f>'[1]RC-1(PY)'!M502</f>
        <v>1</v>
      </c>
      <c r="N502" s="1">
        <f>'[1]RC-1(PY)'!N502</f>
        <v>1</v>
      </c>
      <c r="O502" s="1">
        <f>'[1]RC-1(PY)'!O502</f>
        <v>5</v>
      </c>
      <c r="P502" s="1">
        <f>'[1]RC-1(PY)'!P502</f>
        <v>1</v>
      </c>
      <c r="Q502" s="1">
        <f>'[1]RC-1(PY)'!Q502</f>
        <v>1</v>
      </c>
      <c r="R502" s="1">
        <f>'[1]RC-1(PY)'!R502</f>
        <v>101</v>
      </c>
      <c r="S502" s="1">
        <f>'[1]RC-1(PY)'!S502</f>
        <v>3</v>
      </c>
      <c r="T502" s="1">
        <f>'[1]RC-1(PY)'!T502</f>
        <v>4</v>
      </c>
      <c r="U502" s="1">
        <f>'[1]RC-1(PY)'!U502</f>
        <v>0</v>
      </c>
      <c r="V502" s="1">
        <f>'[1]RC-1(PY)'!V502</f>
        <v>0</v>
      </c>
      <c r="W502" s="1">
        <f>'[1]RC-1(PY)'!W502</f>
        <v>1001</v>
      </c>
      <c r="X502" s="1">
        <f>'[1]RC-1(PY)'!X502</f>
        <v>8</v>
      </c>
      <c r="Y502" s="1">
        <f>'[1]RC-1(PY)'!Y502</f>
        <v>0</v>
      </c>
      <c r="Z502" s="1">
        <f>'[1]RC-1(PY)'!Z502</f>
        <v>0</v>
      </c>
      <c r="AA502" s="1">
        <f>'[1]RC-1(PY)'!AA502</f>
        <v>988</v>
      </c>
      <c r="AB502" s="1">
        <f>'[1]RC-1(PY)'!AB502</f>
        <v>1625.4269999999999</v>
      </c>
      <c r="AC502" s="1">
        <f>'[1]RC-1(PY)'!AC502</f>
        <v>15.6935</v>
      </c>
      <c r="AD502" s="1">
        <f>'[1]RC-1(PY)'!AD502</f>
        <v>20</v>
      </c>
      <c r="AE502" s="1">
        <f>'[1]RC-1(PY)'!AE502</f>
        <v>16.5535</v>
      </c>
      <c r="AF502" s="1">
        <f>'[1]RC-1(PY)'!AF502</f>
        <v>4</v>
      </c>
      <c r="AG502" s="1">
        <f>'[1]RC-1(PY)'!AG502</f>
        <v>4</v>
      </c>
      <c r="AH502" s="1">
        <f>'[1]RC-1(PY)'!AH502</f>
        <v>4</v>
      </c>
      <c r="AI502" s="1">
        <f>'[1]RC-1(PY)'!AI502</f>
        <v>0</v>
      </c>
    </row>
    <row r="503" spans="1:35" x14ac:dyDescent="0.3">
      <c r="A503" s="1">
        <f>'[1]RC-1(PY)'!A503</f>
        <v>1</v>
      </c>
      <c r="B503" s="1">
        <f>'[1]RC-1(PY)'!B503</f>
        <v>2</v>
      </c>
      <c r="C503" s="1">
        <f>'[1]RC-1(PY)'!C503</f>
        <v>2024</v>
      </c>
      <c r="D503" s="1">
        <f>'[1]RC-1(PY)'!D503</f>
        <v>4</v>
      </c>
      <c r="E503" s="1">
        <f>'[1]RC-1(PY)'!E503</f>
        <v>340</v>
      </c>
      <c r="F503" s="1">
        <f>'[1]RC-1(PY)'!F503</f>
        <v>290</v>
      </c>
      <c r="G503" s="1">
        <f>'[1]RC-1(PY)'!G503</f>
        <v>24</v>
      </c>
      <c r="H503" s="1">
        <f>'[1]RC-1(PY)'!H503</f>
        <v>15</v>
      </c>
      <c r="I503" s="1">
        <f>'[1]RC-1(PY)'!I503</f>
        <v>6</v>
      </c>
      <c r="J503" s="1">
        <f>'[1]RC-1(PY)'!J503</f>
        <v>2</v>
      </c>
      <c r="K503" s="1">
        <f>'[1]RC-1(PY)'!K503</f>
        <v>3</v>
      </c>
      <c r="L503" s="1">
        <f>'[1]RC-1(PY)'!L503</f>
        <v>2</v>
      </c>
      <c r="M503" s="1">
        <f>'[1]RC-1(PY)'!M503</f>
        <v>1</v>
      </c>
      <c r="N503" s="1">
        <f>'[1]RC-1(PY)'!N503</f>
        <v>4</v>
      </c>
      <c r="O503" s="1">
        <f>'[1]RC-1(PY)'!O503</f>
        <v>9</v>
      </c>
      <c r="P503" s="1">
        <f>'[1]RC-1(PY)'!P503</f>
        <v>0</v>
      </c>
      <c r="Q503" s="1">
        <f>'[1]RC-1(PY)'!Q503</f>
        <v>0</v>
      </c>
      <c r="R503" s="1">
        <f>'[1]RC-1(PY)'!R503</f>
        <v>101</v>
      </c>
      <c r="S503" s="1">
        <f>'[1]RC-1(PY)'!S503</f>
        <v>3</v>
      </c>
      <c r="T503" s="1">
        <f>'[1]RC-1(PY)'!T503</f>
        <v>4</v>
      </c>
      <c r="U503" s="1">
        <f>'[1]RC-1(PY)'!U503</f>
        <v>0</v>
      </c>
      <c r="V503" s="1">
        <f>'[1]RC-1(PY)'!V503</f>
        <v>0</v>
      </c>
      <c r="W503" s="1">
        <f>'[1]RC-1(PY)'!W503</f>
        <v>1001</v>
      </c>
      <c r="X503" s="1">
        <f>'[1]RC-1(PY)'!X503</f>
        <v>8</v>
      </c>
      <c r="Y503" s="1">
        <f>'[1]RC-1(PY)'!Y503</f>
        <v>0</v>
      </c>
      <c r="Z503" s="1">
        <f>'[1]RC-1(PY)'!Z503</f>
        <v>0</v>
      </c>
      <c r="AA503" s="1">
        <f>'[1]RC-1(PY)'!AA503</f>
        <v>537</v>
      </c>
      <c r="AB503" s="1">
        <f>'[1]RC-1(PY)'!AB503</f>
        <v>374</v>
      </c>
      <c r="AC503" s="1">
        <f>'[1]RC-1(PY)'!AC503</f>
        <v>121.53100000000001</v>
      </c>
      <c r="AD503" s="1">
        <f>'[1]RC-1(PY)'!AD503</f>
        <v>20</v>
      </c>
      <c r="AE503" s="1">
        <f>'[1]RC-1(PY)'!AE503</f>
        <v>121.53100000000001</v>
      </c>
      <c r="AF503" s="1">
        <f>'[1]RC-1(PY)'!AF503</f>
        <v>4</v>
      </c>
      <c r="AG503" s="1">
        <f>'[1]RC-1(PY)'!AG503</f>
        <v>4</v>
      </c>
      <c r="AH503" s="1">
        <f>'[1]RC-1(PY)'!AH503</f>
        <v>4</v>
      </c>
      <c r="AI503" s="1">
        <f>'[1]RC-1(PY)'!AI503</f>
        <v>0</v>
      </c>
    </row>
    <row r="504" spans="1:35" x14ac:dyDescent="0.3">
      <c r="A504" s="1">
        <f>'[1]RC-1(PY)'!A504</f>
        <v>1</v>
      </c>
      <c r="B504" s="1">
        <f>'[1]RC-1(PY)'!B504</f>
        <v>2</v>
      </c>
      <c r="C504" s="1">
        <f>'[1]RC-1(PY)'!C504</f>
        <v>2024</v>
      </c>
      <c r="D504" s="1">
        <f>'[1]RC-1(PY)'!D504</f>
        <v>4</v>
      </c>
      <c r="E504" s="1">
        <f>'[1]RC-1(PY)'!E504</f>
        <v>340</v>
      </c>
      <c r="F504" s="1">
        <f>'[1]RC-1(PY)'!F504</f>
        <v>290</v>
      </c>
      <c r="G504" s="1">
        <f>'[1]RC-1(PY)'!G504</f>
        <v>24</v>
      </c>
      <c r="H504" s="1">
        <f>'[1]RC-1(PY)'!H504</f>
        <v>1</v>
      </c>
      <c r="I504" s="1">
        <f>'[1]RC-1(PY)'!I504</f>
        <v>6</v>
      </c>
      <c r="J504" s="1">
        <f>'[1]RC-1(PY)'!J504</f>
        <v>3</v>
      </c>
      <c r="K504" s="1">
        <f>'[1]RC-1(PY)'!K504</f>
        <v>3</v>
      </c>
      <c r="L504" s="1">
        <f>'[1]RC-1(PY)'!L504</f>
        <v>1</v>
      </c>
      <c r="M504" s="1">
        <f>'[1]RC-1(PY)'!M504</f>
        <v>1</v>
      </c>
      <c r="N504" s="1">
        <f>'[1]RC-1(PY)'!N504</f>
        <v>1</v>
      </c>
      <c r="O504" s="1">
        <f>'[1]RC-1(PY)'!O504</f>
        <v>5</v>
      </c>
      <c r="P504" s="1">
        <f>'[1]RC-1(PY)'!P504</f>
        <v>1</v>
      </c>
      <c r="Q504" s="1">
        <f>'[1]RC-1(PY)'!Q504</f>
        <v>1</v>
      </c>
      <c r="R504" s="1">
        <f>'[1]RC-1(PY)'!R504</f>
        <v>101</v>
      </c>
      <c r="S504" s="1">
        <f>'[1]RC-1(PY)'!S504</f>
        <v>3</v>
      </c>
      <c r="T504" s="1">
        <f>'[1]RC-1(PY)'!T504</f>
        <v>4</v>
      </c>
      <c r="U504" s="1">
        <f>'[1]RC-1(PY)'!U504</f>
        <v>0</v>
      </c>
      <c r="V504" s="1">
        <f>'[1]RC-1(PY)'!V504</f>
        <v>0</v>
      </c>
      <c r="W504" s="1">
        <f>'[1]RC-1(PY)'!W504</f>
        <v>1001</v>
      </c>
      <c r="X504" s="1">
        <f>'[1]RC-1(PY)'!X504</f>
        <v>8</v>
      </c>
      <c r="Y504" s="1">
        <f>'[1]RC-1(PY)'!Y504</f>
        <v>0</v>
      </c>
      <c r="Z504" s="1">
        <f>'[1]RC-1(PY)'!Z504</f>
        <v>0</v>
      </c>
      <c r="AA504" s="1">
        <f>'[1]RC-1(PY)'!AA504</f>
        <v>265</v>
      </c>
      <c r="AB504" s="1">
        <f>'[1]RC-1(PY)'!AB504</f>
        <v>43.271799999999999</v>
      </c>
      <c r="AC504" s="1">
        <f>'[1]RC-1(PY)'!AC504</f>
        <v>6.5350000000000001</v>
      </c>
      <c r="AD504" s="1">
        <f>'[1]RC-1(PY)'!AD504</f>
        <v>20</v>
      </c>
      <c r="AE504" s="1">
        <f>'[1]RC-1(PY)'!AE504</f>
        <v>43.650700000000001</v>
      </c>
      <c r="AF504" s="1">
        <f>'[1]RC-1(PY)'!AF504</f>
        <v>4</v>
      </c>
      <c r="AG504" s="1">
        <f>'[1]RC-1(PY)'!AG504</f>
        <v>4</v>
      </c>
      <c r="AH504" s="1">
        <f>'[1]RC-1(PY)'!AH504</f>
        <v>4</v>
      </c>
      <c r="AI504" s="1">
        <f>'[1]RC-1(PY)'!AI504</f>
        <v>0</v>
      </c>
    </row>
    <row r="505" spans="1:35" x14ac:dyDescent="0.3">
      <c r="A505" s="1">
        <f>'[1]RC-1(PY)'!A505</f>
        <v>1</v>
      </c>
      <c r="B505" s="1">
        <f>'[1]RC-1(PY)'!B505</f>
        <v>2</v>
      </c>
      <c r="C505" s="1">
        <f>'[1]RC-1(PY)'!C505</f>
        <v>2024</v>
      </c>
      <c r="D505" s="1">
        <f>'[1]RC-1(PY)'!D505</f>
        <v>4</v>
      </c>
      <c r="E505" s="1">
        <f>'[1]RC-1(PY)'!E505</f>
        <v>340</v>
      </c>
      <c r="F505" s="1">
        <f>'[1]RC-1(PY)'!F505</f>
        <v>290</v>
      </c>
      <c r="G505" s="1">
        <f>'[1]RC-1(PY)'!G505</f>
        <v>24</v>
      </c>
      <c r="H505" s="1">
        <f>'[1]RC-1(PY)'!H505</f>
        <v>2</v>
      </c>
      <c r="I505" s="1">
        <f>'[1]RC-1(PY)'!I505</f>
        <v>6</v>
      </c>
      <c r="J505" s="1">
        <f>'[1]RC-1(PY)'!J505</f>
        <v>3</v>
      </c>
      <c r="K505" s="1">
        <f>'[1]RC-1(PY)'!K505</f>
        <v>3</v>
      </c>
      <c r="L505" s="1">
        <f>'[1]RC-1(PY)'!L505</f>
        <v>2</v>
      </c>
      <c r="M505" s="1">
        <f>'[1]RC-1(PY)'!M505</f>
        <v>1</v>
      </c>
      <c r="N505" s="1">
        <f>'[1]RC-1(PY)'!N505</f>
        <v>4</v>
      </c>
      <c r="O505" s="1">
        <f>'[1]RC-1(PY)'!O505</f>
        <v>9</v>
      </c>
      <c r="P505" s="1">
        <f>'[1]RC-1(PY)'!P505</f>
        <v>1</v>
      </c>
      <c r="Q505" s="1">
        <f>'[1]RC-1(PY)'!Q505</f>
        <v>0</v>
      </c>
      <c r="R505" s="1">
        <f>'[1]RC-1(PY)'!R505</f>
        <v>101</v>
      </c>
      <c r="S505" s="1">
        <f>'[1]RC-1(PY)'!S505</f>
        <v>2</v>
      </c>
      <c r="T505" s="1">
        <f>'[1]RC-1(PY)'!T505</f>
        <v>4</v>
      </c>
      <c r="U505" s="1">
        <f>'[1]RC-1(PY)'!U505</f>
        <v>0</v>
      </c>
      <c r="V505" s="1">
        <f>'[1]RC-1(PY)'!V505</f>
        <v>0</v>
      </c>
      <c r="W505" s="1">
        <f>'[1]RC-1(PY)'!W505</f>
        <v>1001</v>
      </c>
      <c r="X505" s="1">
        <f>'[1]RC-1(PY)'!X505</f>
        <v>8</v>
      </c>
      <c r="Y505" s="1">
        <f>'[1]RC-1(PY)'!Y505</f>
        <v>0</v>
      </c>
      <c r="Z505" s="1">
        <f>'[1]RC-1(PY)'!Z505</f>
        <v>0</v>
      </c>
      <c r="AA505" s="1">
        <f>'[1]RC-1(PY)'!AA505</f>
        <v>147</v>
      </c>
      <c r="AB505" s="1">
        <f>'[1]RC-1(PY)'!AB505</f>
        <v>326.80579999999998</v>
      </c>
      <c r="AC505" s="1">
        <f>'[1]RC-1(PY)'!AC505</f>
        <v>10.91</v>
      </c>
      <c r="AD505" s="1">
        <f>'[1]RC-1(PY)'!AD505</f>
        <v>20</v>
      </c>
      <c r="AE505" s="1">
        <f>'[1]RC-1(PY)'!AE505</f>
        <v>12.06</v>
      </c>
      <c r="AF505" s="1">
        <f>'[1]RC-1(PY)'!AF505</f>
        <v>4</v>
      </c>
      <c r="AG505" s="1">
        <f>'[1]RC-1(PY)'!AG505</f>
        <v>4</v>
      </c>
      <c r="AH505" s="1">
        <f>'[1]RC-1(PY)'!AH505</f>
        <v>4</v>
      </c>
      <c r="AI505" s="1">
        <f>'[1]RC-1(PY)'!AI505</f>
        <v>0</v>
      </c>
    </row>
    <row r="506" spans="1:35" x14ac:dyDescent="0.3">
      <c r="A506" s="1">
        <f>'[1]RC-1(PY)'!A506</f>
        <v>1</v>
      </c>
      <c r="B506" s="1">
        <f>'[1]RC-1(PY)'!B506</f>
        <v>2</v>
      </c>
      <c r="C506" s="1">
        <f>'[1]RC-1(PY)'!C506</f>
        <v>2024</v>
      </c>
      <c r="D506" s="1">
        <f>'[1]RC-1(PY)'!D506</f>
        <v>4</v>
      </c>
      <c r="E506" s="1">
        <f>'[1]RC-1(PY)'!E506</f>
        <v>340</v>
      </c>
      <c r="F506" s="1">
        <f>'[1]RC-1(PY)'!F506</f>
        <v>290</v>
      </c>
      <c r="G506" s="1">
        <f>'[1]RC-1(PY)'!G506</f>
        <v>24</v>
      </c>
      <c r="H506" s="1">
        <f>'[1]RC-1(PY)'!H506</f>
        <v>2</v>
      </c>
      <c r="I506" s="1">
        <f>'[1]RC-1(PY)'!I506</f>
        <v>6</v>
      </c>
      <c r="J506" s="1">
        <f>'[1]RC-1(PY)'!J506</f>
        <v>4</v>
      </c>
      <c r="K506" s="1">
        <f>'[1]RC-1(PY)'!K506</f>
        <v>3</v>
      </c>
      <c r="L506" s="1">
        <f>'[1]RC-1(PY)'!L506</f>
        <v>1</v>
      </c>
      <c r="M506" s="1">
        <f>'[1]RC-1(PY)'!M506</f>
        <v>1</v>
      </c>
      <c r="N506" s="1">
        <f>'[1]RC-1(PY)'!N506</f>
        <v>4</v>
      </c>
      <c r="O506" s="1">
        <f>'[1]RC-1(PY)'!O506</f>
        <v>9</v>
      </c>
      <c r="P506" s="1">
        <f>'[1]RC-1(PY)'!P506</f>
        <v>0</v>
      </c>
      <c r="Q506" s="1">
        <f>'[1]RC-1(PY)'!Q506</f>
        <v>0</v>
      </c>
      <c r="R506" s="1">
        <f>'[1]RC-1(PY)'!R506</f>
        <v>101</v>
      </c>
      <c r="S506" s="1">
        <f>'[1]RC-1(PY)'!S506</f>
        <v>3</v>
      </c>
      <c r="T506" s="1">
        <f>'[1]RC-1(PY)'!T506</f>
        <v>4</v>
      </c>
      <c r="U506" s="1">
        <f>'[1]RC-1(PY)'!U506</f>
        <v>0</v>
      </c>
      <c r="V506" s="1">
        <f>'[1]RC-1(PY)'!V506</f>
        <v>0</v>
      </c>
      <c r="W506" s="1">
        <f>'[1]RC-1(PY)'!W506</f>
        <v>1001</v>
      </c>
      <c r="X506" s="1">
        <f>'[1]RC-1(PY)'!X506</f>
        <v>8</v>
      </c>
      <c r="Y506" s="1">
        <f>'[1]RC-1(PY)'!Y506</f>
        <v>0</v>
      </c>
      <c r="Z506" s="1">
        <f>'[1]RC-1(PY)'!Z506</f>
        <v>0</v>
      </c>
      <c r="AA506" s="1">
        <f>'[1]RC-1(PY)'!AA506</f>
        <v>248</v>
      </c>
      <c r="AB506" s="1">
        <f>'[1]RC-1(PY)'!AB506</f>
        <v>22.101299999999998</v>
      </c>
      <c r="AC506" s="1">
        <f>'[1]RC-1(PY)'!AC506</f>
        <v>22.101299999999998</v>
      </c>
      <c r="AD506" s="1">
        <f>'[1]RC-1(PY)'!AD506</f>
        <v>20</v>
      </c>
      <c r="AE506" s="1">
        <f>'[1]RC-1(PY)'!AE506</f>
        <v>22.101299999999998</v>
      </c>
      <c r="AF506" s="1">
        <f>'[1]RC-1(PY)'!AF506</f>
        <v>4</v>
      </c>
      <c r="AG506" s="1">
        <f>'[1]RC-1(PY)'!AG506</f>
        <v>4</v>
      </c>
      <c r="AH506" s="1">
        <f>'[1]RC-1(PY)'!AH506</f>
        <v>4</v>
      </c>
      <c r="AI506" s="1">
        <f>'[1]RC-1(PY)'!AI506</f>
        <v>0</v>
      </c>
    </row>
    <row r="507" spans="1:35" x14ac:dyDescent="0.3">
      <c r="A507" s="1">
        <f>'[1]RC-1(PY)'!A507</f>
        <v>1</v>
      </c>
      <c r="B507" s="1">
        <f>'[1]RC-1(PY)'!B507</f>
        <v>2</v>
      </c>
      <c r="C507" s="1">
        <f>'[1]RC-1(PY)'!C507</f>
        <v>2024</v>
      </c>
      <c r="D507" s="1">
        <f>'[1]RC-1(PY)'!D507</f>
        <v>4</v>
      </c>
      <c r="E507" s="1">
        <f>'[1]RC-1(PY)'!E507</f>
        <v>340</v>
      </c>
      <c r="F507" s="1">
        <f>'[1]RC-1(PY)'!F507</f>
        <v>290</v>
      </c>
      <c r="G507" s="1">
        <f>'[1]RC-1(PY)'!G507</f>
        <v>24</v>
      </c>
      <c r="H507" s="1">
        <f>'[1]RC-1(PY)'!H507</f>
        <v>2</v>
      </c>
      <c r="I507" s="1">
        <f>'[1]RC-1(PY)'!I507</f>
        <v>6</v>
      </c>
      <c r="J507" s="1">
        <f>'[1]RC-1(PY)'!J507</f>
        <v>5</v>
      </c>
      <c r="K507" s="1">
        <f>'[1]RC-1(PY)'!K507</f>
        <v>3</v>
      </c>
      <c r="L507" s="1">
        <f>'[1]RC-1(PY)'!L507</f>
        <v>2</v>
      </c>
      <c r="M507" s="1">
        <f>'[1]RC-1(PY)'!M507</f>
        <v>1</v>
      </c>
      <c r="N507" s="1">
        <f>'[1]RC-1(PY)'!N507</f>
        <v>4</v>
      </c>
      <c r="O507" s="1">
        <f>'[1]RC-1(PY)'!O507</f>
        <v>9</v>
      </c>
      <c r="P507" s="1">
        <f>'[1]RC-1(PY)'!P507</f>
        <v>1</v>
      </c>
      <c r="Q507" s="1">
        <f>'[1]RC-1(PY)'!Q507</f>
        <v>0</v>
      </c>
      <c r="R507" s="1">
        <f>'[1]RC-1(PY)'!R507</f>
        <v>101</v>
      </c>
      <c r="S507" s="1">
        <f>'[1]RC-1(PY)'!S507</f>
        <v>3</v>
      </c>
      <c r="T507" s="1">
        <f>'[1]RC-1(PY)'!T507</f>
        <v>4</v>
      </c>
      <c r="U507" s="1">
        <f>'[1]RC-1(PY)'!U507</f>
        <v>0</v>
      </c>
      <c r="V507" s="1">
        <f>'[1]RC-1(PY)'!V507</f>
        <v>0</v>
      </c>
      <c r="W507" s="1">
        <f>'[1]RC-1(PY)'!W507</f>
        <v>1001</v>
      </c>
      <c r="X507" s="1">
        <f>'[1]RC-1(PY)'!X507</f>
        <v>8</v>
      </c>
      <c r="Y507" s="1">
        <f>'[1]RC-1(PY)'!Y507</f>
        <v>0</v>
      </c>
      <c r="Z507" s="1">
        <f>'[1]RC-1(PY)'!Z507</f>
        <v>0</v>
      </c>
      <c r="AA507" s="1">
        <f>'[1]RC-1(PY)'!AA507</f>
        <v>310</v>
      </c>
      <c r="AB507" s="1">
        <f>'[1]RC-1(PY)'!AB507</f>
        <v>263.11799999999999</v>
      </c>
      <c r="AC507" s="1">
        <f>'[1]RC-1(PY)'!AC507</f>
        <v>12.43</v>
      </c>
      <c r="AD507" s="1">
        <f>'[1]RC-1(PY)'!AD507</f>
        <v>20</v>
      </c>
      <c r="AE507" s="1">
        <f>'[1]RC-1(PY)'!AE507</f>
        <v>12.43</v>
      </c>
      <c r="AF507" s="1">
        <f>'[1]RC-1(PY)'!AF507</f>
        <v>4</v>
      </c>
      <c r="AG507" s="1">
        <f>'[1]RC-1(PY)'!AG507</f>
        <v>4</v>
      </c>
      <c r="AH507" s="1">
        <f>'[1]RC-1(PY)'!AH507</f>
        <v>4</v>
      </c>
      <c r="AI507" s="1">
        <f>'[1]RC-1(PY)'!AI507</f>
        <v>0</v>
      </c>
    </row>
    <row r="508" spans="1:35" x14ac:dyDescent="0.3">
      <c r="A508" s="1">
        <f>'[1]RC-1(PY)'!A508</f>
        <v>1</v>
      </c>
      <c r="B508" s="1">
        <f>'[1]RC-1(PY)'!B508</f>
        <v>2</v>
      </c>
      <c r="C508" s="1">
        <f>'[1]RC-1(PY)'!C508</f>
        <v>2024</v>
      </c>
      <c r="D508" s="1">
        <f>'[1]RC-1(PY)'!D508</f>
        <v>4</v>
      </c>
      <c r="E508" s="1">
        <f>'[1]RC-1(PY)'!E508</f>
        <v>340</v>
      </c>
      <c r="F508" s="1">
        <f>'[1]RC-1(PY)'!F508</f>
        <v>290</v>
      </c>
      <c r="G508" s="1">
        <f>'[1]RC-1(PY)'!G508</f>
        <v>24</v>
      </c>
      <c r="H508" s="1">
        <f>'[1]RC-1(PY)'!H508</f>
        <v>1</v>
      </c>
      <c r="I508" s="1">
        <f>'[1]RC-1(PY)'!I508</f>
        <v>7</v>
      </c>
      <c r="J508" s="1">
        <f>'[1]RC-1(PY)'!J508</f>
        <v>1</v>
      </c>
      <c r="K508" s="1">
        <f>'[1]RC-1(PY)'!K508</f>
        <v>3</v>
      </c>
      <c r="L508" s="1">
        <f>'[1]RC-1(PY)'!L508</f>
        <v>1</v>
      </c>
      <c r="M508" s="1">
        <f>'[1]RC-1(PY)'!M508</f>
        <v>1</v>
      </c>
      <c r="N508" s="1">
        <f>'[1]RC-1(PY)'!N508</f>
        <v>1</v>
      </c>
      <c r="O508" s="1">
        <f>'[1]RC-1(PY)'!O508</f>
        <v>5</v>
      </c>
      <c r="P508" s="1">
        <f>'[1]RC-1(PY)'!P508</f>
        <v>0</v>
      </c>
      <c r="Q508" s="1">
        <f>'[1]RC-1(PY)'!Q508</f>
        <v>0</v>
      </c>
      <c r="R508" s="1">
        <f>'[1]RC-1(PY)'!R508</f>
        <v>101</v>
      </c>
      <c r="S508" s="1">
        <f>'[1]RC-1(PY)'!S508</f>
        <v>3</v>
      </c>
      <c r="T508" s="1">
        <f>'[1]RC-1(PY)'!T508</f>
        <v>4</v>
      </c>
      <c r="U508" s="1">
        <f>'[1]RC-1(PY)'!U508</f>
        <v>0</v>
      </c>
      <c r="V508" s="1">
        <f>'[1]RC-1(PY)'!V508</f>
        <v>0</v>
      </c>
      <c r="W508" s="1">
        <f>'[1]RC-1(PY)'!W508</f>
        <v>1001</v>
      </c>
      <c r="X508" s="1">
        <f>'[1]RC-1(PY)'!X508</f>
        <v>8</v>
      </c>
      <c r="Y508" s="1">
        <f>'[1]RC-1(PY)'!Y508</f>
        <v>0</v>
      </c>
      <c r="Z508" s="1">
        <f>'[1]RC-1(PY)'!Z508</f>
        <v>0</v>
      </c>
      <c r="AA508" s="1">
        <f>'[1]RC-1(PY)'!AA508</f>
        <v>1868</v>
      </c>
      <c r="AB508" s="1">
        <f>'[1]RC-1(PY)'!AB508</f>
        <v>5601</v>
      </c>
      <c r="AC508" s="1">
        <f>'[1]RC-1(PY)'!AC508</f>
        <v>34.496000000000002</v>
      </c>
      <c r="AD508" s="1">
        <f>'[1]RC-1(PY)'!AD508</f>
        <v>20</v>
      </c>
      <c r="AE508" s="1">
        <f>'[1]RC-1(PY)'!AE508</f>
        <v>40.009900000000002</v>
      </c>
      <c r="AF508" s="1">
        <f>'[1]RC-1(PY)'!AF508</f>
        <v>4</v>
      </c>
      <c r="AG508" s="1">
        <f>'[1]RC-1(PY)'!AG508</f>
        <v>4</v>
      </c>
      <c r="AH508" s="1">
        <f>'[1]RC-1(PY)'!AH508</f>
        <v>4</v>
      </c>
      <c r="AI508" s="1">
        <f>'[1]RC-1(PY)'!AI508</f>
        <v>0</v>
      </c>
    </row>
    <row r="509" spans="1:35" x14ac:dyDescent="0.3">
      <c r="A509" s="1">
        <f>'[1]RC-1(PY)'!A509</f>
        <v>1</v>
      </c>
      <c r="B509" s="1">
        <f>'[1]RC-1(PY)'!B509</f>
        <v>2</v>
      </c>
      <c r="C509" s="1">
        <f>'[1]RC-1(PY)'!C509</f>
        <v>2024</v>
      </c>
      <c r="D509" s="1">
        <f>'[1]RC-1(PY)'!D509</f>
        <v>4</v>
      </c>
      <c r="E509" s="1">
        <f>'[1]RC-1(PY)'!E509</f>
        <v>340</v>
      </c>
      <c r="F509" s="1">
        <f>'[1]RC-1(PY)'!F509</f>
        <v>290</v>
      </c>
      <c r="G509" s="1">
        <f>'[1]RC-1(PY)'!G509</f>
        <v>24</v>
      </c>
      <c r="H509" s="1">
        <f>'[1]RC-1(PY)'!H509</f>
        <v>2</v>
      </c>
      <c r="I509" s="1">
        <f>'[1]RC-1(PY)'!I509</f>
        <v>7</v>
      </c>
      <c r="J509" s="1">
        <f>'[1]RC-1(PY)'!J509</f>
        <v>1</v>
      </c>
      <c r="K509" s="1">
        <f>'[1]RC-1(PY)'!K509</f>
        <v>3</v>
      </c>
      <c r="L509" s="1">
        <f>'[1]RC-1(PY)'!L509</f>
        <v>2</v>
      </c>
      <c r="M509" s="1">
        <f>'[1]RC-1(PY)'!M509</f>
        <v>1</v>
      </c>
      <c r="N509" s="1">
        <f>'[1]RC-1(PY)'!N509</f>
        <v>4</v>
      </c>
      <c r="O509" s="1">
        <f>'[1]RC-1(PY)'!O509</f>
        <v>9</v>
      </c>
      <c r="P509" s="1">
        <f>'[1]RC-1(PY)'!P509</f>
        <v>1</v>
      </c>
      <c r="Q509" s="1">
        <f>'[1]RC-1(PY)'!Q509</f>
        <v>0</v>
      </c>
      <c r="R509" s="1">
        <f>'[1]RC-1(PY)'!R509</f>
        <v>101</v>
      </c>
      <c r="S509" s="1">
        <f>'[1]RC-1(PY)'!S509</f>
        <v>2</v>
      </c>
      <c r="T509" s="1">
        <f>'[1]RC-1(PY)'!T509</f>
        <v>4</v>
      </c>
      <c r="U509" s="1">
        <f>'[1]RC-1(PY)'!U509</f>
        <v>0</v>
      </c>
      <c r="V509" s="1">
        <f>'[1]RC-1(PY)'!V509</f>
        <v>0</v>
      </c>
      <c r="W509" s="1">
        <f>'[1]RC-1(PY)'!W509</f>
        <v>1001</v>
      </c>
      <c r="X509" s="1">
        <f>'[1]RC-1(PY)'!X509</f>
        <v>8</v>
      </c>
      <c r="Y509" s="1">
        <f>'[1]RC-1(PY)'!Y509</f>
        <v>0</v>
      </c>
      <c r="Z509" s="1">
        <f>'[1]RC-1(PY)'!Z509</f>
        <v>0</v>
      </c>
      <c r="AA509" s="1">
        <f>'[1]RC-1(PY)'!AA509</f>
        <v>563</v>
      </c>
      <c r="AB509" s="1">
        <f>'[1]RC-1(PY)'!AB509</f>
        <v>314.97949999999997</v>
      </c>
      <c r="AC509" s="1">
        <f>'[1]RC-1(PY)'!AC509</f>
        <v>10.18</v>
      </c>
      <c r="AD509" s="1">
        <f>'[1]RC-1(PY)'!AD509</f>
        <v>20</v>
      </c>
      <c r="AE509" s="1">
        <f>'[1]RC-1(PY)'!AE509</f>
        <v>10.18</v>
      </c>
      <c r="AF509" s="1">
        <f>'[1]RC-1(PY)'!AF509</f>
        <v>4</v>
      </c>
      <c r="AG509" s="1">
        <f>'[1]RC-1(PY)'!AG509</f>
        <v>4</v>
      </c>
      <c r="AH509" s="1">
        <f>'[1]RC-1(PY)'!AH509</f>
        <v>4</v>
      </c>
      <c r="AI509" s="1">
        <f>'[1]RC-1(PY)'!AI509</f>
        <v>0</v>
      </c>
    </row>
    <row r="510" spans="1:35" x14ac:dyDescent="0.3">
      <c r="A510" s="1">
        <f>'[1]RC-1(PY)'!A510</f>
        <v>1</v>
      </c>
      <c r="B510" s="1">
        <f>'[1]RC-1(PY)'!B510</f>
        <v>2</v>
      </c>
      <c r="C510" s="1">
        <f>'[1]RC-1(PY)'!C510</f>
        <v>2024</v>
      </c>
      <c r="D510" s="1">
        <f>'[1]RC-1(PY)'!D510</f>
        <v>4</v>
      </c>
      <c r="E510" s="1">
        <f>'[1]RC-1(PY)'!E510</f>
        <v>340</v>
      </c>
      <c r="F510" s="1">
        <f>'[1]RC-1(PY)'!F510</f>
        <v>290</v>
      </c>
      <c r="G510" s="1">
        <f>'[1]RC-1(PY)'!G510</f>
        <v>24</v>
      </c>
      <c r="H510" s="1">
        <f>'[1]RC-1(PY)'!H510</f>
        <v>3</v>
      </c>
      <c r="I510" s="1">
        <f>'[1]RC-1(PY)'!I510</f>
        <v>7</v>
      </c>
      <c r="J510" s="1">
        <f>'[1]RC-1(PY)'!J510</f>
        <v>1</v>
      </c>
      <c r="K510" s="1">
        <f>'[1]RC-1(PY)'!K510</f>
        <v>3</v>
      </c>
      <c r="L510" s="1">
        <f>'[1]RC-1(PY)'!L510</f>
        <v>1</v>
      </c>
      <c r="M510" s="1">
        <f>'[1]RC-1(PY)'!M510</f>
        <v>1</v>
      </c>
      <c r="N510" s="1">
        <f>'[1]RC-1(PY)'!N510</f>
        <v>4</v>
      </c>
      <c r="O510" s="1">
        <f>'[1]RC-1(PY)'!O510</f>
        <v>9</v>
      </c>
      <c r="P510" s="1">
        <f>'[1]RC-1(PY)'!P510</f>
        <v>0</v>
      </c>
      <c r="Q510" s="1">
        <f>'[1]RC-1(PY)'!Q510</f>
        <v>0</v>
      </c>
      <c r="R510" s="1">
        <f>'[1]RC-1(PY)'!R510</f>
        <v>101</v>
      </c>
      <c r="S510" s="1">
        <f>'[1]RC-1(PY)'!S510</f>
        <v>3</v>
      </c>
      <c r="T510" s="1">
        <f>'[1]RC-1(PY)'!T510</f>
        <v>4</v>
      </c>
      <c r="U510" s="1">
        <f>'[1]RC-1(PY)'!U510</f>
        <v>0</v>
      </c>
      <c r="V510" s="1">
        <f>'[1]RC-1(PY)'!V510</f>
        <v>0</v>
      </c>
      <c r="W510" s="1">
        <f>'[1]RC-1(PY)'!W510</f>
        <v>1001</v>
      </c>
      <c r="X510" s="1">
        <f>'[1]RC-1(PY)'!X510</f>
        <v>8</v>
      </c>
      <c r="Y510" s="1">
        <f>'[1]RC-1(PY)'!Y510</f>
        <v>0</v>
      </c>
      <c r="Z510" s="1">
        <f>'[1]RC-1(PY)'!Z510</f>
        <v>0</v>
      </c>
      <c r="AA510" s="1">
        <f>'[1]RC-1(PY)'!AA510</f>
        <v>896</v>
      </c>
      <c r="AB510" s="1">
        <f>'[1]RC-1(PY)'!AB510</f>
        <v>42.210700000000003</v>
      </c>
      <c r="AC510" s="1">
        <f>'[1]RC-1(PY)'!AC510</f>
        <v>37.552500000000002</v>
      </c>
      <c r="AD510" s="1">
        <f>'[1]RC-1(PY)'!AD510</f>
        <v>20</v>
      </c>
      <c r="AE510" s="1">
        <f>'[1]RC-1(PY)'!AE510</f>
        <v>42.210700000000003</v>
      </c>
      <c r="AF510" s="1">
        <f>'[1]RC-1(PY)'!AF510</f>
        <v>4</v>
      </c>
      <c r="AG510" s="1">
        <f>'[1]RC-1(PY)'!AG510</f>
        <v>4</v>
      </c>
      <c r="AH510" s="1">
        <f>'[1]RC-1(PY)'!AH510</f>
        <v>4</v>
      </c>
      <c r="AI510" s="1">
        <f>'[1]RC-1(PY)'!AI510</f>
        <v>0</v>
      </c>
    </row>
    <row r="511" spans="1:35" x14ac:dyDescent="0.3">
      <c r="A511" s="1">
        <f>'[1]RC-1(PY)'!A511</f>
        <v>1</v>
      </c>
      <c r="B511" s="1">
        <f>'[1]RC-1(PY)'!B511</f>
        <v>2</v>
      </c>
      <c r="C511" s="1">
        <f>'[1]RC-1(PY)'!C511</f>
        <v>2024</v>
      </c>
      <c r="D511" s="1">
        <f>'[1]RC-1(PY)'!D511</f>
        <v>4</v>
      </c>
      <c r="E511" s="1">
        <f>'[1]RC-1(PY)'!E511</f>
        <v>340</v>
      </c>
      <c r="F511" s="1">
        <f>'[1]RC-1(PY)'!F511</f>
        <v>290</v>
      </c>
      <c r="G511" s="1">
        <f>'[1]RC-1(PY)'!G511</f>
        <v>24</v>
      </c>
      <c r="H511" s="1">
        <f>'[1]RC-1(PY)'!H511</f>
        <v>4</v>
      </c>
      <c r="I511" s="1">
        <f>'[1]RC-1(PY)'!I511</f>
        <v>7</v>
      </c>
      <c r="J511" s="1">
        <f>'[1]RC-1(PY)'!J511</f>
        <v>1</v>
      </c>
      <c r="K511" s="1">
        <f>'[1]RC-1(PY)'!K511</f>
        <v>3</v>
      </c>
      <c r="L511" s="1">
        <f>'[1]RC-1(PY)'!L511</f>
        <v>1</v>
      </c>
      <c r="M511" s="1">
        <f>'[1]RC-1(PY)'!M511</f>
        <v>1</v>
      </c>
      <c r="N511" s="1">
        <f>'[1]RC-1(PY)'!N511</f>
        <v>1</v>
      </c>
      <c r="O511" s="1">
        <f>'[1]RC-1(PY)'!O511</f>
        <v>5</v>
      </c>
      <c r="P511" s="1">
        <f>'[1]RC-1(PY)'!P511</f>
        <v>1</v>
      </c>
      <c r="Q511" s="1">
        <f>'[1]RC-1(PY)'!Q511</f>
        <v>0</v>
      </c>
      <c r="R511" s="1">
        <f>'[1]RC-1(PY)'!R511</f>
        <v>101</v>
      </c>
      <c r="S511" s="1">
        <f>'[1]RC-1(PY)'!S511</f>
        <v>3</v>
      </c>
      <c r="T511" s="1">
        <f>'[1]RC-1(PY)'!T511</f>
        <v>4</v>
      </c>
      <c r="U511" s="1">
        <f>'[1]RC-1(PY)'!U511</f>
        <v>0</v>
      </c>
      <c r="V511" s="1">
        <f>'[1]RC-1(PY)'!V511</f>
        <v>0</v>
      </c>
      <c r="W511" s="1">
        <f>'[1]RC-1(PY)'!W511</f>
        <v>1001</v>
      </c>
      <c r="X511" s="1">
        <f>'[1]RC-1(PY)'!X511</f>
        <v>8</v>
      </c>
      <c r="Y511" s="1">
        <f>'[1]RC-1(PY)'!Y511</f>
        <v>0</v>
      </c>
      <c r="Z511" s="1">
        <f>'[1]RC-1(PY)'!Z511</f>
        <v>0</v>
      </c>
      <c r="AA511" s="1">
        <f>'[1]RC-1(PY)'!AA511</f>
        <v>413</v>
      </c>
      <c r="AB511" s="1">
        <f>'[1]RC-1(PY)'!AB511</f>
        <v>731</v>
      </c>
      <c r="AC511" s="1">
        <f>'[1]RC-1(PY)'!AC511</f>
        <v>20.0518</v>
      </c>
      <c r="AD511" s="1">
        <f>'[1]RC-1(PY)'!AD511</f>
        <v>20</v>
      </c>
      <c r="AE511" s="1">
        <f>'[1]RC-1(PY)'!AE511</f>
        <v>20.0518</v>
      </c>
      <c r="AF511" s="1">
        <f>'[1]RC-1(PY)'!AF511</f>
        <v>4</v>
      </c>
      <c r="AG511" s="1">
        <f>'[1]RC-1(PY)'!AG511</f>
        <v>4</v>
      </c>
      <c r="AH511" s="1">
        <f>'[1]RC-1(PY)'!AH511</f>
        <v>4</v>
      </c>
      <c r="AI511" s="1">
        <f>'[1]RC-1(PY)'!AI511</f>
        <v>0</v>
      </c>
    </row>
    <row r="512" spans="1:35" x14ac:dyDescent="0.3">
      <c r="A512" s="1">
        <f>'[1]RC-1(PY)'!A512</f>
        <v>1</v>
      </c>
      <c r="B512" s="1">
        <f>'[1]RC-1(PY)'!B512</f>
        <v>2</v>
      </c>
      <c r="C512" s="1">
        <f>'[1]RC-1(PY)'!C512</f>
        <v>2024</v>
      </c>
      <c r="D512" s="1">
        <f>'[1]RC-1(PY)'!D512</f>
        <v>4</v>
      </c>
      <c r="E512" s="1">
        <f>'[1]RC-1(PY)'!E512</f>
        <v>340</v>
      </c>
      <c r="F512" s="1">
        <f>'[1]RC-1(PY)'!F512</f>
        <v>290</v>
      </c>
      <c r="G512" s="1">
        <f>'[1]RC-1(PY)'!G512</f>
        <v>24</v>
      </c>
      <c r="H512" s="1">
        <f>'[1]RC-1(PY)'!H512</f>
        <v>7</v>
      </c>
      <c r="I512" s="1">
        <f>'[1]RC-1(PY)'!I512</f>
        <v>7</v>
      </c>
      <c r="J512" s="1">
        <f>'[1]RC-1(PY)'!J512</f>
        <v>1</v>
      </c>
      <c r="K512" s="1">
        <f>'[1]RC-1(PY)'!K512</f>
        <v>3</v>
      </c>
      <c r="L512" s="1">
        <f>'[1]RC-1(PY)'!L512</f>
        <v>1</v>
      </c>
      <c r="M512" s="1">
        <f>'[1]RC-1(PY)'!M512</f>
        <v>1</v>
      </c>
      <c r="N512" s="1">
        <f>'[1]RC-1(PY)'!N512</f>
        <v>2</v>
      </c>
      <c r="O512" s="1">
        <f>'[1]RC-1(PY)'!O512</f>
        <v>5</v>
      </c>
      <c r="P512" s="1">
        <f>'[1]RC-1(PY)'!P512</f>
        <v>1</v>
      </c>
      <c r="Q512" s="1">
        <f>'[1]RC-1(PY)'!Q512</f>
        <v>1</v>
      </c>
      <c r="R512" s="1">
        <f>'[1]RC-1(PY)'!R512</f>
        <v>101</v>
      </c>
      <c r="S512" s="1">
        <f>'[1]RC-1(PY)'!S512</f>
        <v>3</v>
      </c>
      <c r="T512" s="1">
        <f>'[1]RC-1(PY)'!T512</f>
        <v>4</v>
      </c>
      <c r="U512" s="1">
        <f>'[1]RC-1(PY)'!U512</f>
        <v>0</v>
      </c>
      <c r="V512" s="1">
        <f>'[1]RC-1(PY)'!V512</f>
        <v>0</v>
      </c>
      <c r="W512" s="1">
        <f>'[1]RC-1(PY)'!W512</f>
        <v>1001</v>
      </c>
      <c r="X512" s="1">
        <f>'[1]RC-1(PY)'!X512</f>
        <v>8</v>
      </c>
      <c r="Y512" s="1">
        <f>'[1]RC-1(PY)'!Y512</f>
        <v>0</v>
      </c>
      <c r="Z512" s="1">
        <f>'[1]RC-1(PY)'!Z512</f>
        <v>0</v>
      </c>
      <c r="AA512" s="1">
        <f>'[1]RC-1(PY)'!AA512</f>
        <v>333</v>
      </c>
      <c r="AB512" s="1">
        <f>'[1]RC-1(PY)'!AB512</f>
        <v>733.07489999999996</v>
      </c>
      <c r="AC512" s="1">
        <f>'[1]RC-1(PY)'!AC512</f>
        <v>38.07</v>
      </c>
      <c r="AD512" s="1">
        <f>'[1]RC-1(PY)'!AD512</f>
        <v>20</v>
      </c>
      <c r="AE512" s="1">
        <f>'[1]RC-1(PY)'!AE512</f>
        <v>38.07</v>
      </c>
      <c r="AF512" s="1">
        <f>'[1]RC-1(PY)'!AF512</f>
        <v>4</v>
      </c>
      <c r="AG512" s="1">
        <f>'[1]RC-1(PY)'!AG512</f>
        <v>4</v>
      </c>
      <c r="AH512" s="1">
        <f>'[1]RC-1(PY)'!AH512</f>
        <v>4</v>
      </c>
      <c r="AI512" s="1">
        <f>'[1]RC-1(PY)'!AI512</f>
        <v>0</v>
      </c>
    </row>
    <row r="513" spans="1:35" x14ac:dyDescent="0.3">
      <c r="A513" s="1">
        <f>'[1]RC-1(PY)'!A513</f>
        <v>1</v>
      </c>
      <c r="B513" s="1">
        <f>'[1]RC-1(PY)'!B513</f>
        <v>2</v>
      </c>
      <c r="C513" s="1">
        <f>'[1]RC-1(PY)'!C513</f>
        <v>2024</v>
      </c>
      <c r="D513" s="1">
        <f>'[1]RC-1(PY)'!D513</f>
        <v>4</v>
      </c>
      <c r="E513" s="1">
        <f>'[1]RC-1(PY)'!E513</f>
        <v>340</v>
      </c>
      <c r="F513" s="1">
        <f>'[1]RC-1(PY)'!F513</f>
        <v>290</v>
      </c>
      <c r="G513" s="1">
        <f>'[1]RC-1(PY)'!G513</f>
        <v>24</v>
      </c>
      <c r="H513" s="1">
        <f>'[1]RC-1(PY)'!H513</f>
        <v>8</v>
      </c>
      <c r="I513" s="1">
        <f>'[1]RC-1(PY)'!I513</f>
        <v>7</v>
      </c>
      <c r="J513" s="1">
        <f>'[1]RC-1(PY)'!J513</f>
        <v>1</v>
      </c>
      <c r="K513" s="1">
        <f>'[1]RC-1(PY)'!K513</f>
        <v>3</v>
      </c>
      <c r="L513" s="1">
        <f>'[1]RC-1(PY)'!L513</f>
        <v>3</v>
      </c>
      <c r="M513" s="1">
        <f>'[1]RC-1(PY)'!M513</f>
        <v>1</v>
      </c>
      <c r="N513" s="1">
        <f>'[1]RC-1(PY)'!N513</f>
        <v>1</v>
      </c>
      <c r="O513" s="1">
        <f>'[1]RC-1(PY)'!O513</f>
        <v>5</v>
      </c>
      <c r="P513" s="1">
        <f>'[1]RC-1(PY)'!P513</f>
        <v>1</v>
      </c>
      <c r="Q513" s="1">
        <f>'[1]RC-1(PY)'!Q513</f>
        <v>1</v>
      </c>
      <c r="R513" s="1">
        <f>'[1]RC-1(PY)'!R513</f>
        <v>101</v>
      </c>
      <c r="S513" s="1">
        <f>'[1]RC-1(PY)'!S513</f>
        <v>3</v>
      </c>
      <c r="T513" s="1">
        <f>'[1]RC-1(PY)'!T513</f>
        <v>4</v>
      </c>
      <c r="U513" s="1">
        <f>'[1]RC-1(PY)'!U513</f>
        <v>0</v>
      </c>
      <c r="V513" s="1">
        <f>'[1]RC-1(PY)'!V513</f>
        <v>0</v>
      </c>
      <c r="W513" s="1">
        <f>'[1]RC-1(PY)'!W513</f>
        <v>1001</v>
      </c>
      <c r="X513" s="1">
        <f>'[1]RC-1(PY)'!X513</f>
        <v>8</v>
      </c>
      <c r="Y513" s="1">
        <f>'[1]RC-1(PY)'!Y513</f>
        <v>0</v>
      </c>
      <c r="Z513" s="1">
        <f>'[1]RC-1(PY)'!Z513</f>
        <v>0</v>
      </c>
      <c r="AA513" s="1">
        <f>'[1]RC-1(PY)'!AA513</f>
        <v>491</v>
      </c>
      <c r="AB513" s="1">
        <f>'[1]RC-1(PY)'!AB513</f>
        <v>1281</v>
      </c>
      <c r="AC513" s="1">
        <f>'[1]RC-1(PY)'!AC513</f>
        <v>31.497399999999999</v>
      </c>
      <c r="AD513" s="1">
        <f>'[1]RC-1(PY)'!AD513</f>
        <v>20</v>
      </c>
      <c r="AE513" s="1">
        <f>'[1]RC-1(PY)'!AE513</f>
        <v>56.141199999999998</v>
      </c>
      <c r="AF513" s="1">
        <f>'[1]RC-1(PY)'!AF513</f>
        <v>4</v>
      </c>
      <c r="AG513" s="1">
        <f>'[1]RC-1(PY)'!AG513</f>
        <v>4</v>
      </c>
      <c r="AH513" s="1">
        <f>'[1]RC-1(PY)'!AH513</f>
        <v>4</v>
      </c>
      <c r="AI513" s="1">
        <f>'[1]RC-1(PY)'!AI513</f>
        <v>0</v>
      </c>
    </row>
    <row r="514" spans="1:35" x14ac:dyDescent="0.3">
      <c r="A514" s="1">
        <f>'[1]RC-1(PY)'!A514</f>
        <v>1</v>
      </c>
      <c r="B514" s="1">
        <f>'[1]RC-1(PY)'!B514</f>
        <v>2</v>
      </c>
      <c r="C514" s="1">
        <f>'[1]RC-1(PY)'!C514</f>
        <v>2024</v>
      </c>
      <c r="D514" s="1">
        <f>'[1]RC-1(PY)'!D514</f>
        <v>4</v>
      </c>
      <c r="E514" s="1">
        <f>'[1]RC-1(PY)'!E514</f>
        <v>340</v>
      </c>
      <c r="F514" s="1">
        <f>'[1]RC-1(PY)'!F514</f>
        <v>290</v>
      </c>
      <c r="G514" s="1">
        <f>'[1]RC-1(PY)'!G514</f>
        <v>24</v>
      </c>
      <c r="H514" s="1">
        <f>'[1]RC-1(PY)'!H514</f>
        <v>9</v>
      </c>
      <c r="I514" s="1">
        <f>'[1]RC-1(PY)'!I514</f>
        <v>7</v>
      </c>
      <c r="J514" s="1">
        <f>'[1]RC-1(PY)'!J514</f>
        <v>1</v>
      </c>
      <c r="K514" s="1">
        <f>'[1]RC-1(PY)'!K514</f>
        <v>3</v>
      </c>
      <c r="L514" s="1">
        <f>'[1]RC-1(PY)'!L514</f>
        <v>1</v>
      </c>
      <c r="M514" s="1">
        <f>'[1]RC-1(PY)'!M514</f>
        <v>1</v>
      </c>
      <c r="N514" s="1">
        <f>'[1]RC-1(PY)'!N514</f>
        <v>1</v>
      </c>
      <c r="O514" s="1">
        <f>'[1]RC-1(PY)'!O514</f>
        <v>5</v>
      </c>
      <c r="P514" s="1">
        <f>'[1]RC-1(PY)'!P514</f>
        <v>1</v>
      </c>
      <c r="Q514" s="1">
        <f>'[1]RC-1(PY)'!Q514</f>
        <v>1</v>
      </c>
      <c r="R514" s="1">
        <f>'[1]RC-1(PY)'!R514</f>
        <v>101</v>
      </c>
      <c r="S514" s="1">
        <f>'[1]RC-1(PY)'!S514</f>
        <v>3</v>
      </c>
      <c r="T514" s="1">
        <f>'[1]RC-1(PY)'!T514</f>
        <v>4</v>
      </c>
      <c r="U514" s="1">
        <f>'[1]RC-1(PY)'!U514</f>
        <v>0</v>
      </c>
      <c r="V514" s="1">
        <f>'[1]RC-1(PY)'!V514</f>
        <v>0</v>
      </c>
      <c r="W514" s="1">
        <f>'[1]RC-1(PY)'!W514</f>
        <v>1001</v>
      </c>
      <c r="X514" s="1">
        <f>'[1]RC-1(PY)'!X514</f>
        <v>8</v>
      </c>
      <c r="Y514" s="1">
        <f>'[1]RC-1(PY)'!Y514</f>
        <v>0</v>
      </c>
      <c r="Z514" s="1">
        <f>'[1]RC-1(PY)'!Z514</f>
        <v>0</v>
      </c>
      <c r="AA514" s="1">
        <f>'[1]RC-1(PY)'!AA514</f>
        <v>987</v>
      </c>
      <c r="AB514" s="1">
        <f>'[1]RC-1(PY)'!AB514</f>
        <v>1476.0551</v>
      </c>
      <c r="AC514" s="1">
        <f>'[1]RC-1(PY)'!AC514</f>
        <v>14.659800000000001</v>
      </c>
      <c r="AD514" s="1">
        <f>'[1]RC-1(PY)'!AD514</f>
        <v>20</v>
      </c>
      <c r="AE514" s="1">
        <f>'[1]RC-1(PY)'!AE514</f>
        <v>20.540099999999999</v>
      </c>
      <c r="AF514" s="1">
        <f>'[1]RC-1(PY)'!AF514</f>
        <v>4</v>
      </c>
      <c r="AG514" s="1">
        <f>'[1]RC-1(PY)'!AG514</f>
        <v>4</v>
      </c>
      <c r="AH514" s="1">
        <f>'[1]RC-1(PY)'!AH514</f>
        <v>4</v>
      </c>
      <c r="AI514" s="1">
        <f>'[1]RC-1(PY)'!AI514</f>
        <v>0</v>
      </c>
    </row>
    <row r="515" spans="1:35" x14ac:dyDescent="0.3">
      <c r="A515" s="1">
        <f>'[1]RC-1(PY)'!A515</f>
        <v>1</v>
      </c>
      <c r="B515" s="1">
        <f>'[1]RC-1(PY)'!B515</f>
        <v>2</v>
      </c>
      <c r="C515" s="1">
        <f>'[1]RC-1(PY)'!C515</f>
        <v>2024</v>
      </c>
      <c r="D515" s="1">
        <f>'[1]RC-1(PY)'!D515</f>
        <v>4</v>
      </c>
      <c r="E515" s="1">
        <f>'[1]RC-1(PY)'!E515</f>
        <v>340</v>
      </c>
      <c r="F515" s="1">
        <f>'[1]RC-1(PY)'!F515</f>
        <v>290</v>
      </c>
      <c r="G515" s="1">
        <f>'[1]RC-1(PY)'!G515</f>
        <v>24</v>
      </c>
      <c r="H515" s="1">
        <f>'[1]RC-1(PY)'!H515</f>
        <v>12</v>
      </c>
      <c r="I515" s="1">
        <f>'[1]RC-1(PY)'!I515</f>
        <v>7</v>
      </c>
      <c r="J515" s="1">
        <f>'[1]RC-1(PY)'!J515</f>
        <v>1</v>
      </c>
      <c r="K515" s="1">
        <f>'[1]RC-1(PY)'!K515</f>
        <v>3</v>
      </c>
      <c r="L515" s="1">
        <f>'[1]RC-1(PY)'!L515</f>
        <v>2</v>
      </c>
      <c r="M515" s="1">
        <f>'[1]RC-1(PY)'!M515</f>
        <v>1</v>
      </c>
      <c r="N515" s="1">
        <f>'[1]RC-1(PY)'!N515</f>
        <v>1</v>
      </c>
      <c r="O515" s="1">
        <f>'[1]RC-1(PY)'!O515</f>
        <v>5</v>
      </c>
      <c r="P515" s="1">
        <f>'[1]RC-1(PY)'!P515</f>
        <v>1</v>
      </c>
      <c r="Q515" s="1">
        <f>'[1]RC-1(PY)'!Q515</f>
        <v>1</v>
      </c>
      <c r="R515" s="1">
        <f>'[1]RC-1(PY)'!R515</f>
        <v>101</v>
      </c>
      <c r="S515" s="1">
        <f>'[1]RC-1(PY)'!S515</f>
        <v>3</v>
      </c>
      <c r="T515" s="1">
        <f>'[1]RC-1(PY)'!T515</f>
        <v>4</v>
      </c>
      <c r="U515" s="1">
        <f>'[1]RC-1(PY)'!U515</f>
        <v>0</v>
      </c>
      <c r="V515" s="1">
        <f>'[1]RC-1(PY)'!V515</f>
        <v>0</v>
      </c>
      <c r="W515" s="1">
        <f>'[1]RC-1(PY)'!W515</f>
        <v>1001</v>
      </c>
      <c r="X515" s="1">
        <f>'[1]RC-1(PY)'!X515</f>
        <v>8</v>
      </c>
      <c r="Y515" s="1">
        <f>'[1]RC-1(PY)'!Y515</f>
        <v>0</v>
      </c>
      <c r="Z515" s="1">
        <f>'[1]RC-1(PY)'!Z515</f>
        <v>0</v>
      </c>
      <c r="AA515" s="1">
        <f>'[1]RC-1(PY)'!AA515</f>
        <v>405</v>
      </c>
      <c r="AB515" s="1">
        <f>'[1]RC-1(PY)'!AB515</f>
        <v>595.14589999999998</v>
      </c>
      <c r="AC515" s="1">
        <f>'[1]RC-1(PY)'!AC515</f>
        <v>18.906099999999999</v>
      </c>
      <c r="AD515" s="1">
        <f>'[1]RC-1(PY)'!AD515</f>
        <v>20</v>
      </c>
      <c r="AE515" s="1">
        <f>'[1]RC-1(PY)'!AE515</f>
        <v>19.446999999999999</v>
      </c>
      <c r="AF515" s="1">
        <f>'[1]RC-1(PY)'!AF515</f>
        <v>4</v>
      </c>
      <c r="AG515" s="1">
        <f>'[1]RC-1(PY)'!AG515</f>
        <v>4</v>
      </c>
      <c r="AH515" s="1">
        <f>'[1]RC-1(PY)'!AH515</f>
        <v>4</v>
      </c>
      <c r="AI515" s="1">
        <f>'[1]RC-1(PY)'!AI515</f>
        <v>0</v>
      </c>
    </row>
    <row r="516" spans="1:35" x14ac:dyDescent="0.3">
      <c r="A516" s="1">
        <f>'[1]RC-1(PY)'!A516</f>
        <v>1</v>
      </c>
      <c r="B516" s="1">
        <f>'[1]RC-1(PY)'!B516</f>
        <v>2</v>
      </c>
      <c r="C516" s="1">
        <f>'[1]RC-1(PY)'!C516</f>
        <v>2024</v>
      </c>
      <c r="D516" s="1">
        <f>'[1]RC-1(PY)'!D516</f>
        <v>4</v>
      </c>
      <c r="E516" s="1">
        <f>'[1]RC-1(PY)'!E516</f>
        <v>340</v>
      </c>
      <c r="F516" s="1">
        <f>'[1]RC-1(PY)'!F516</f>
        <v>290</v>
      </c>
      <c r="G516" s="1">
        <f>'[1]RC-1(PY)'!G516</f>
        <v>24</v>
      </c>
      <c r="H516" s="1">
        <f>'[1]RC-1(PY)'!H516</f>
        <v>13</v>
      </c>
      <c r="I516" s="1">
        <f>'[1]RC-1(PY)'!I516</f>
        <v>7</v>
      </c>
      <c r="J516" s="1">
        <f>'[1]RC-1(PY)'!J516</f>
        <v>1</v>
      </c>
      <c r="K516" s="1">
        <f>'[1]RC-1(PY)'!K516</f>
        <v>3</v>
      </c>
      <c r="L516" s="1">
        <f>'[1]RC-1(PY)'!L516</f>
        <v>2</v>
      </c>
      <c r="M516" s="1">
        <f>'[1]RC-1(PY)'!M516</f>
        <v>1</v>
      </c>
      <c r="N516" s="1">
        <f>'[1]RC-1(PY)'!N516</f>
        <v>1</v>
      </c>
      <c r="O516" s="1">
        <f>'[1]RC-1(PY)'!O516</f>
        <v>5</v>
      </c>
      <c r="P516" s="1">
        <f>'[1]RC-1(PY)'!P516</f>
        <v>1</v>
      </c>
      <c r="Q516" s="1">
        <f>'[1]RC-1(PY)'!Q516</f>
        <v>1</v>
      </c>
      <c r="R516" s="1">
        <f>'[1]RC-1(PY)'!R516</f>
        <v>101</v>
      </c>
      <c r="S516" s="1">
        <f>'[1]RC-1(PY)'!S516</f>
        <v>3</v>
      </c>
      <c r="T516" s="1">
        <f>'[1]RC-1(PY)'!T516</f>
        <v>4</v>
      </c>
      <c r="U516" s="1">
        <f>'[1]RC-1(PY)'!U516</f>
        <v>0</v>
      </c>
      <c r="V516" s="1">
        <f>'[1]RC-1(PY)'!V516</f>
        <v>0</v>
      </c>
      <c r="W516" s="1">
        <f>'[1]RC-1(PY)'!W516</f>
        <v>1001</v>
      </c>
      <c r="X516" s="1">
        <f>'[1]RC-1(PY)'!X516</f>
        <v>8</v>
      </c>
      <c r="Y516" s="1">
        <f>'[1]RC-1(PY)'!Y516</f>
        <v>0</v>
      </c>
      <c r="Z516" s="1">
        <f>'[1]RC-1(PY)'!Z516</f>
        <v>0</v>
      </c>
      <c r="AA516" s="1">
        <f>'[1]RC-1(PY)'!AA516</f>
        <v>440</v>
      </c>
      <c r="AB516" s="1">
        <f>'[1]RC-1(PY)'!AB516</f>
        <v>561.98119999999994</v>
      </c>
      <c r="AC516" s="1">
        <f>'[1]RC-1(PY)'!AC516</f>
        <v>4.9976000000000003</v>
      </c>
      <c r="AD516" s="1">
        <f>'[1]RC-1(PY)'!AD516</f>
        <v>20</v>
      </c>
      <c r="AE516" s="1">
        <f>'[1]RC-1(PY)'!AE516</f>
        <v>15.0115</v>
      </c>
      <c r="AF516" s="1">
        <f>'[1]RC-1(PY)'!AF516</f>
        <v>4</v>
      </c>
      <c r="AG516" s="1">
        <f>'[1]RC-1(PY)'!AG516</f>
        <v>4</v>
      </c>
      <c r="AH516" s="1">
        <f>'[1]RC-1(PY)'!AH516</f>
        <v>4</v>
      </c>
      <c r="AI516" s="1">
        <f>'[1]RC-1(PY)'!AI516</f>
        <v>0</v>
      </c>
    </row>
    <row r="517" spans="1:35" x14ac:dyDescent="0.3">
      <c r="A517" s="1">
        <f>'[1]RC-1(PY)'!A517</f>
        <v>1</v>
      </c>
      <c r="B517" s="1">
        <f>'[1]RC-1(PY)'!B517</f>
        <v>2</v>
      </c>
      <c r="C517" s="1">
        <f>'[1]RC-1(PY)'!C517</f>
        <v>2024</v>
      </c>
      <c r="D517" s="1">
        <f>'[1]RC-1(PY)'!D517</f>
        <v>4</v>
      </c>
      <c r="E517" s="1">
        <f>'[1]RC-1(PY)'!E517</f>
        <v>340</v>
      </c>
      <c r="F517" s="1">
        <f>'[1]RC-1(PY)'!F517</f>
        <v>290</v>
      </c>
      <c r="G517" s="1">
        <f>'[1]RC-1(PY)'!G517</f>
        <v>24</v>
      </c>
      <c r="H517" s="1">
        <f>'[1]RC-1(PY)'!H517</f>
        <v>3</v>
      </c>
      <c r="I517" s="1">
        <f>'[1]RC-1(PY)'!I517</f>
        <v>7</v>
      </c>
      <c r="J517" s="1">
        <f>'[1]RC-1(PY)'!J517</f>
        <v>2</v>
      </c>
      <c r="K517" s="1">
        <f>'[1]RC-1(PY)'!K517</f>
        <v>3</v>
      </c>
      <c r="L517" s="1">
        <f>'[1]RC-1(PY)'!L517</f>
        <v>1</v>
      </c>
      <c r="M517" s="1">
        <f>'[1]RC-1(PY)'!M517</f>
        <v>1</v>
      </c>
      <c r="N517" s="1">
        <f>'[1]RC-1(PY)'!N517</f>
        <v>4</v>
      </c>
      <c r="O517" s="1">
        <f>'[1]RC-1(PY)'!O517</f>
        <v>9</v>
      </c>
      <c r="P517" s="1">
        <f>'[1]RC-1(PY)'!P517</f>
        <v>0</v>
      </c>
      <c r="Q517" s="1">
        <f>'[1]RC-1(PY)'!Q517</f>
        <v>0</v>
      </c>
      <c r="R517" s="1">
        <f>'[1]RC-1(PY)'!R517</f>
        <v>101</v>
      </c>
      <c r="S517" s="1">
        <f>'[1]RC-1(PY)'!S517</f>
        <v>3</v>
      </c>
      <c r="T517" s="1">
        <f>'[1]RC-1(PY)'!T517</f>
        <v>4</v>
      </c>
      <c r="U517" s="1">
        <f>'[1]RC-1(PY)'!U517</f>
        <v>0</v>
      </c>
      <c r="V517" s="1">
        <f>'[1]RC-1(PY)'!V517</f>
        <v>0</v>
      </c>
      <c r="W517" s="1">
        <f>'[1]RC-1(PY)'!W517</f>
        <v>1001</v>
      </c>
      <c r="X517" s="1">
        <f>'[1]RC-1(PY)'!X517</f>
        <v>8</v>
      </c>
      <c r="Y517" s="1">
        <f>'[1]RC-1(PY)'!Y517</f>
        <v>0</v>
      </c>
      <c r="Z517" s="1">
        <f>'[1]RC-1(PY)'!Z517</f>
        <v>0</v>
      </c>
      <c r="AA517" s="1">
        <f>'[1]RC-1(PY)'!AA517</f>
        <v>340</v>
      </c>
      <c r="AB517" s="1">
        <f>'[1]RC-1(PY)'!AB517</f>
        <v>919.76</v>
      </c>
      <c r="AC517" s="1">
        <f>'[1]RC-1(PY)'!AC517</f>
        <v>19.158300000000001</v>
      </c>
      <c r="AD517" s="1">
        <f>'[1]RC-1(PY)'!AD517</f>
        <v>20</v>
      </c>
      <c r="AE517" s="1">
        <f>'[1]RC-1(PY)'!AE517</f>
        <v>50.298099999999998</v>
      </c>
      <c r="AF517" s="1">
        <f>'[1]RC-1(PY)'!AF517</f>
        <v>4</v>
      </c>
      <c r="AG517" s="1">
        <f>'[1]RC-1(PY)'!AG517</f>
        <v>4</v>
      </c>
      <c r="AH517" s="1">
        <f>'[1]RC-1(PY)'!AH517</f>
        <v>4</v>
      </c>
      <c r="AI517" s="1">
        <f>'[1]RC-1(PY)'!AI517</f>
        <v>0</v>
      </c>
    </row>
    <row r="518" spans="1:35" x14ac:dyDescent="0.3">
      <c r="A518" s="1">
        <f>'[1]RC-1(PY)'!A518</f>
        <v>1</v>
      </c>
      <c r="B518" s="1">
        <f>'[1]RC-1(PY)'!B518</f>
        <v>2</v>
      </c>
      <c r="C518" s="1">
        <f>'[1]RC-1(PY)'!C518</f>
        <v>2024</v>
      </c>
      <c r="D518" s="1">
        <f>'[1]RC-1(PY)'!D518</f>
        <v>4</v>
      </c>
      <c r="E518" s="1">
        <f>'[1]RC-1(PY)'!E518</f>
        <v>340</v>
      </c>
      <c r="F518" s="1">
        <f>'[1]RC-1(PY)'!F518</f>
        <v>290</v>
      </c>
      <c r="G518" s="1">
        <f>'[1]RC-1(PY)'!G518</f>
        <v>24</v>
      </c>
      <c r="H518" s="1">
        <f>'[1]RC-1(PY)'!H518</f>
        <v>4</v>
      </c>
      <c r="I518" s="1">
        <f>'[1]RC-1(PY)'!I518</f>
        <v>7</v>
      </c>
      <c r="J518" s="1">
        <f>'[1]RC-1(PY)'!J518</f>
        <v>2</v>
      </c>
      <c r="K518" s="1">
        <f>'[1]RC-1(PY)'!K518</f>
        <v>3</v>
      </c>
      <c r="L518" s="1">
        <f>'[1]RC-1(PY)'!L518</f>
        <v>1</v>
      </c>
      <c r="M518" s="1">
        <f>'[1]RC-1(PY)'!M518</f>
        <v>1</v>
      </c>
      <c r="N518" s="1">
        <f>'[1]RC-1(PY)'!N518</f>
        <v>1</v>
      </c>
      <c r="O518" s="1">
        <f>'[1]RC-1(PY)'!O518</f>
        <v>5</v>
      </c>
      <c r="P518" s="1">
        <f>'[1]RC-1(PY)'!P518</f>
        <v>1</v>
      </c>
      <c r="Q518" s="1">
        <f>'[1]RC-1(PY)'!Q518</f>
        <v>0</v>
      </c>
      <c r="R518" s="1">
        <f>'[1]RC-1(PY)'!R518</f>
        <v>101</v>
      </c>
      <c r="S518" s="1">
        <f>'[1]RC-1(PY)'!S518</f>
        <v>3</v>
      </c>
      <c r="T518" s="1">
        <f>'[1]RC-1(PY)'!T518</f>
        <v>4</v>
      </c>
      <c r="U518" s="1">
        <f>'[1]RC-1(PY)'!U518</f>
        <v>0</v>
      </c>
      <c r="V518" s="1">
        <f>'[1]RC-1(PY)'!V518</f>
        <v>0</v>
      </c>
      <c r="W518" s="1">
        <f>'[1]RC-1(PY)'!W518</f>
        <v>1001</v>
      </c>
      <c r="X518" s="1">
        <f>'[1]RC-1(PY)'!X518</f>
        <v>8</v>
      </c>
      <c r="Y518" s="1">
        <f>'[1]RC-1(PY)'!Y518</f>
        <v>0</v>
      </c>
      <c r="Z518" s="1">
        <f>'[1]RC-1(PY)'!Z518</f>
        <v>0</v>
      </c>
      <c r="AA518" s="1">
        <f>'[1]RC-1(PY)'!AA518</f>
        <v>417</v>
      </c>
      <c r="AB518" s="1">
        <f>'[1]RC-1(PY)'!AB518</f>
        <v>249</v>
      </c>
      <c r="AC518" s="1">
        <f>'[1]RC-1(PY)'!AC518</f>
        <v>6.5307000000000004</v>
      </c>
      <c r="AD518" s="1">
        <f>'[1]RC-1(PY)'!AD518</f>
        <v>20</v>
      </c>
      <c r="AE518" s="1">
        <f>'[1]RC-1(PY)'!AE518</f>
        <v>33.342199999999998</v>
      </c>
      <c r="AF518" s="1">
        <f>'[1]RC-1(PY)'!AF518</f>
        <v>4</v>
      </c>
      <c r="AG518" s="1">
        <f>'[1]RC-1(PY)'!AG518</f>
        <v>4</v>
      </c>
      <c r="AH518" s="1">
        <f>'[1]RC-1(PY)'!AH518</f>
        <v>4</v>
      </c>
      <c r="AI518" s="1">
        <f>'[1]RC-1(PY)'!AI518</f>
        <v>0</v>
      </c>
    </row>
    <row r="519" spans="1:35" x14ac:dyDescent="0.3">
      <c r="A519" s="1">
        <f>'[1]RC-1(PY)'!A519</f>
        <v>1</v>
      </c>
      <c r="B519" s="1">
        <f>'[1]RC-1(PY)'!B519</f>
        <v>2</v>
      </c>
      <c r="C519" s="1">
        <f>'[1]RC-1(PY)'!C519</f>
        <v>2024</v>
      </c>
      <c r="D519" s="1">
        <f>'[1]RC-1(PY)'!D519</f>
        <v>4</v>
      </c>
      <c r="E519" s="1">
        <f>'[1]RC-1(PY)'!E519</f>
        <v>340</v>
      </c>
      <c r="F519" s="1">
        <f>'[1]RC-1(PY)'!F519</f>
        <v>290</v>
      </c>
      <c r="G519" s="1">
        <f>'[1]RC-1(PY)'!G519</f>
        <v>24</v>
      </c>
      <c r="H519" s="1">
        <f>'[1]RC-1(PY)'!H519</f>
        <v>7</v>
      </c>
      <c r="I519" s="1">
        <f>'[1]RC-1(PY)'!I519</f>
        <v>7</v>
      </c>
      <c r="J519" s="1">
        <f>'[1]RC-1(PY)'!J519</f>
        <v>2</v>
      </c>
      <c r="K519" s="1">
        <f>'[1]RC-1(PY)'!K519</f>
        <v>3</v>
      </c>
      <c r="L519" s="1">
        <f>'[1]RC-1(PY)'!L519</f>
        <v>1</v>
      </c>
      <c r="M519" s="1">
        <f>'[1]RC-1(PY)'!M519</f>
        <v>1</v>
      </c>
      <c r="N519" s="1">
        <f>'[1]RC-1(PY)'!N519</f>
        <v>2</v>
      </c>
      <c r="O519" s="1">
        <f>'[1]RC-1(PY)'!O519</f>
        <v>5</v>
      </c>
      <c r="P519" s="1">
        <f>'[1]RC-1(PY)'!P519</f>
        <v>1</v>
      </c>
      <c r="Q519" s="1">
        <f>'[1]RC-1(PY)'!Q519</f>
        <v>1</v>
      </c>
      <c r="R519" s="1">
        <f>'[1]RC-1(PY)'!R519</f>
        <v>101</v>
      </c>
      <c r="S519" s="1">
        <f>'[1]RC-1(PY)'!S519</f>
        <v>2</v>
      </c>
      <c r="T519" s="1">
        <f>'[1]RC-1(PY)'!T519</f>
        <v>4</v>
      </c>
      <c r="U519" s="1">
        <f>'[1]RC-1(PY)'!U519</f>
        <v>0</v>
      </c>
      <c r="V519" s="1">
        <f>'[1]RC-1(PY)'!V519</f>
        <v>0</v>
      </c>
      <c r="W519" s="1">
        <f>'[1]RC-1(PY)'!W519</f>
        <v>1001</v>
      </c>
      <c r="X519" s="1">
        <f>'[1]RC-1(PY)'!X519</f>
        <v>8</v>
      </c>
      <c r="Y519" s="1">
        <f>'[1]RC-1(PY)'!Y519</f>
        <v>0</v>
      </c>
      <c r="Z519" s="1">
        <f>'[1]RC-1(PY)'!Z519</f>
        <v>0</v>
      </c>
      <c r="AA519" s="1">
        <f>'[1]RC-1(PY)'!AA519</f>
        <v>1397</v>
      </c>
      <c r="AB519" s="1">
        <f>'[1]RC-1(PY)'!AB519</f>
        <v>3433.9688000000001</v>
      </c>
      <c r="AC519" s="1">
        <f>'[1]RC-1(PY)'!AC519</f>
        <v>28.83</v>
      </c>
      <c r="AD519" s="1">
        <f>'[1]RC-1(PY)'!AD519</f>
        <v>20</v>
      </c>
      <c r="AE519" s="1">
        <f>'[1]RC-1(PY)'!AE519</f>
        <v>41.57</v>
      </c>
      <c r="AF519" s="1">
        <f>'[1]RC-1(PY)'!AF519</f>
        <v>4</v>
      </c>
      <c r="AG519" s="1">
        <f>'[1]RC-1(PY)'!AG519</f>
        <v>4</v>
      </c>
      <c r="AH519" s="1">
        <f>'[1]RC-1(PY)'!AH519</f>
        <v>4</v>
      </c>
      <c r="AI519" s="1">
        <f>'[1]RC-1(PY)'!AI519</f>
        <v>0</v>
      </c>
    </row>
    <row r="520" spans="1:35" x14ac:dyDescent="0.3">
      <c r="A520" s="1">
        <f>'[1]RC-1(PY)'!A520</f>
        <v>1</v>
      </c>
      <c r="B520" s="1">
        <f>'[1]RC-1(PY)'!B520</f>
        <v>2</v>
      </c>
      <c r="C520" s="1">
        <f>'[1]RC-1(PY)'!C520</f>
        <v>2024</v>
      </c>
      <c r="D520" s="1">
        <f>'[1]RC-1(PY)'!D520</f>
        <v>4</v>
      </c>
      <c r="E520" s="1">
        <f>'[1]RC-1(PY)'!E520</f>
        <v>340</v>
      </c>
      <c r="F520" s="1">
        <f>'[1]RC-1(PY)'!F520</f>
        <v>290</v>
      </c>
      <c r="G520" s="1">
        <f>'[1]RC-1(PY)'!G520</f>
        <v>24</v>
      </c>
      <c r="H520" s="1">
        <f>'[1]RC-1(PY)'!H520</f>
        <v>8</v>
      </c>
      <c r="I520" s="1">
        <f>'[1]RC-1(PY)'!I520</f>
        <v>7</v>
      </c>
      <c r="J520" s="1">
        <f>'[1]RC-1(PY)'!J520</f>
        <v>2</v>
      </c>
      <c r="K520" s="1">
        <f>'[1]RC-1(PY)'!K520</f>
        <v>3</v>
      </c>
      <c r="L520" s="1">
        <f>'[1]RC-1(PY)'!L520</f>
        <v>5</v>
      </c>
      <c r="M520" s="1">
        <f>'[1]RC-1(PY)'!M520</f>
        <v>1</v>
      </c>
      <c r="N520" s="1">
        <f>'[1]RC-1(PY)'!N520</f>
        <v>1</v>
      </c>
      <c r="O520" s="1">
        <f>'[1]RC-1(PY)'!O520</f>
        <v>5</v>
      </c>
      <c r="P520" s="1">
        <f>'[1]RC-1(PY)'!P520</f>
        <v>1</v>
      </c>
      <c r="Q520" s="1">
        <f>'[1]RC-1(PY)'!Q520</f>
        <v>1</v>
      </c>
      <c r="R520" s="1">
        <f>'[1]RC-1(PY)'!R520</f>
        <v>101</v>
      </c>
      <c r="S520" s="1">
        <f>'[1]RC-1(PY)'!S520</f>
        <v>3</v>
      </c>
      <c r="T520" s="1">
        <f>'[1]RC-1(PY)'!T520</f>
        <v>4</v>
      </c>
      <c r="U520" s="1">
        <f>'[1]RC-1(PY)'!U520</f>
        <v>0</v>
      </c>
      <c r="V520" s="1">
        <f>'[1]RC-1(PY)'!V520</f>
        <v>0</v>
      </c>
      <c r="W520" s="1">
        <f>'[1]RC-1(PY)'!W520</f>
        <v>1001</v>
      </c>
      <c r="X520" s="1">
        <f>'[1]RC-1(PY)'!X520</f>
        <v>8</v>
      </c>
      <c r="Y520" s="1">
        <f>'[1]RC-1(PY)'!Y520</f>
        <v>0</v>
      </c>
      <c r="Z520" s="1">
        <f>'[1]RC-1(PY)'!Z520</f>
        <v>0</v>
      </c>
      <c r="AA520" s="1">
        <f>'[1]RC-1(PY)'!AA520</f>
        <v>293</v>
      </c>
      <c r="AB520" s="1">
        <f>'[1]RC-1(PY)'!AB520</f>
        <v>1054</v>
      </c>
      <c r="AC520" s="1">
        <f>'[1]RC-1(PY)'!AC520</f>
        <v>37.896299999999997</v>
      </c>
      <c r="AD520" s="1">
        <f>'[1]RC-1(PY)'!AD520</f>
        <v>20</v>
      </c>
      <c r="AE520" s="1">
        <f>'[1]RC-1(PY)'!AE520</f>
        <v>43.456299999999999</v>
      </c>
      <c r="AF520" s="1">
        <f>'[1]RC-1(PY)'!AF520</f>
        <v>4</v>
      </c>
      <c r="AG520" s="1">
        <f>'[1]RC-1(PY)'!AG520</f>
        <v>4</v>
      </c>
      <c r="AH520" s="1">
        <f>'[1]RC-1(PY)'!AH520</f>
        <v>4</v>
      </c>
      <c r="AI520" s="1">
        <f>'[1]RC-1(PY)'!AI520</f>
        <v>0</v>
      </c>
    </row>
    <row r="521" spans="1:35" x14ac:dyDescent="0.3">
      <c r="A521" s="1">
        <f>'[1]RC-1(PY)'!A521</f>
        <v>1</v>
      </c>
      <c r="B521" s="1">
        <f>'[1]RC-1(PY)'!B521</f>
        <v>2</v>
      </c>
      <c r="C521" s="1">
        <f>'[1]RC-1(PY)'!C521</f>
        <v>2024</v>
      </c>
      <c r="D521" s="1">
        <f>'[1]RC-1(PY)'!D521</f>
        <v>4</v>
      </c>
      <c r="E521" s="1">
        <f>'[1]RC-1(PY)'!E521</f>
        <v>340</v>
      </c>
      <c r="F521" s="1">
        <f>'[1]RC-1(PY)'!F521</f>
        <v>290</v>
      </c>
      <c r="G521" s="1">
        <f>'[1]RC-1(PY)'!G521</f>
        <v>24</v>
      </c>
      <c r="H521" s="1">
        <f>'[1]RC-1(PY)'!H521</f>
        <v>9</v>
      </c>
      <c r="I521" s="1">
        <f>'[1]RC-1(PY)'!I521</f>
        <v>7</v>
      </c>
      <c r="J521" s="1">
        <f>'[1]RC-1(PY)'!J521</f>
        <v>2</v>
      </c>
      <c r="K521" s="1">
        <f>'[1]RC-1(PY)'!K521</f>
        <v>3</v>
      </c>
      <c r="L521" s="1">
        <f>'[1]RC-1(PY)'!L521</f>
        <v>1</v>
      </c>
      <c r="M521" s="1">
        <f>'[1]RC-1(PY)'!M521</f>
        <v>1</v>
      </c>
      <c r="N521" s="1">
        <f>'[1]RC-1(PY)'!N521</f>
        <v>1</v>
      </c>
      <c r="O521" s="1">
        <f>'[1]RC-1(PY)'!O521</f>
        <v>5</v>
      </c>
      <c r="P521" s="1">
        <f>'[1]RC-1(PY)'!P521</f>
        <v>1</v>
      </c>
      <c r="Q521" s="1">
        <f>'[1]RC-1(PY)'!Q521</f>
        <v>1</v>
      </c>
      <c r="R521" s="1">
        <f>'[1]RC-1(PY)'!R521</f>
        <v>101</v>
      </c>
      <c r="S521" s="1">
        <f>'[1]RC-1(PY)'!S521</f>
        <v>3</v>
      </c>
      <c r="T521" s="1">
        <f>'[1]RC-1(PY)'!T521</f>
        <v>4</v>
      </c>
      <c r="U521" s="1">
        <f>'[1]RC-1(PY)'!U521</f>
        <v>0</v>
      </c>
      <c r="V521" s="1">
        <f>'[1]RC-1(PY)'!V521</f>
        <v>0</v>
      </c>
      <c r="W521" s="1">
        <f>'[1]RC-1(PY)'!W521</f>
        <v>1001</v>
      </c>
      <c r="X521" s="1">
        <f>'[1]RC-1(PY)'!X521</f>
        <v>8</v>
      </c>
      <c r="Y521" s="1">
        <f>'[1]RC-1(PY)'!Y521</f>
        <v>0</v>
      </c>
      <c r="Z521" s="1">
        <f>'[1]RC-1(PY)'!Z521</f>
        <v>0</v>
      </c>
      <c r="AA521" s="1">
        <f>'[1]RC-1(PY)'!AA521</f>
        <v>506</v>
      </c>
      <c r="AB521" s="1">
        <f>'[1]RC-1(PY)'!AB521</f>
        <v>749.76700000000005</v>
      </c>
      <c r="AC521" s="1">
        <f>'[1]RC-1(PY)'!AC521</f>
        <v>14.6076</v>
      </c>
      <c r="AD521" s="1">
        <f>'[1]RC-1(PY)'!AD521</f>
        <v>20</v>
      </c>
      <c r="AE521" s="1">
        <f>'[1]RC-1(PY)'!AE521</f>
        <v>17.167400000000001</v>
      </c>
      <c r="AF521" s="1">
        <f>'[1]RC-1(PY)'!AF521</f>
        <v>4</v>
      </c>
      <c r="AG521" s="1">
        <f>'[1]RC-1(PY)'!AG521</f>
        <v>4</v>
      </c>
      <c r="AH521" s="1">
        <f>'[1]RC-1(PY)'!AH521</f>
        <v>4</v>
      </c>
      <c r="AI521" s="1">
        <f>'[1]RC-1(PY)'!AI521</f>
        <v>0</v>
      </c>
    </row>
    <row r="522" spans="1:35" x14ac:dyDescent="0.3">
      <c r="A522" s="1">
        <f>'[1]RC-1(PY)'!A522</f>
        <v>1</v>
      </c>
      <c r="B522" s="1">
        <f>'[1]RC-1(PY)'!B522</f>
        <v>2</v>
      </c>
      <c r="C522" s="1">
        <f>'[1]RC-1(PY)'!C522</f>
        <v>2024</v>
      </c>
      <c r="D522" s="1">
        <f>'[1]RC-1(PY)'!D522</f>
        <v>4</v>
      </c>
      <c r="E522" s="1">
        <f>'[1]RC-1(PY)'!E522</f>
        <v>340</v>
      </c>
      <c r="F522" s="1">
        <f>'[1]RC-1(PY)'!F522</f>
        <v>290</v>
      </c>
      <c r="G522" s="1">
        <f>'[1]RC-1(PY)'!G522</f>
        <v>24</v>
      </c>
      <c r="H522" s="1">
        <f>'[1]RC-1(PY)'!H522</f>
        <v>12</v>
      </c>
      <c r="I522" s="1">
        <f>'[1]RC-1(PY)'!I522</f>
        <v>7</v>
      </c>
      <c r="J522" s="1">
        <f>'[1]RC-1(PY)'!J522</f>
        <v>2</v>
      </c>
      <c r="K522" s="1">
        <f>'[1]RC-1(PY)'!K522</f>
        <v>3</v>
      </c>
      <c r="L522" s="1">
        <f>'[1]RC-1(PY)'!L522</f>
        <v>3</v>
      </c>
      <c r="M522" s="1">
        <f>'[1]RC-1(PY)'!M522</f>
        <v>2</v>
      </c>
      <c r="N522" s="1">
        <f>'[1]RC-1(PY)'!N522</f>
        <v>1</v>
      </c>
      <c r="O522" s="1">
        <f>'[1]RC-1(PY)'!O522</f>
        <v>5</v>
      </c>
      <c r="P522" s="1">
        <f>'[1]RC-1(PY)'!P522</f>
        <v>1</v>
      </c>
      <c r="Q522" s="1">
        <f>'[1]RC-1(PY)'!Q522</f>
        <v>1</v>
      </c>
      <c r="R522" s="1">
        <f>'[1]RC-1(PY)'!R522</f>
        <v>101</v>
      </c>
      <c r="S522" s="1">
        <f>'[1]RC-1(PY)'!S522</f>
        <v>3</v>
      </c>
      <c r="T522" s="1">
        <f>'[1]RC-1(PY)'!T522</f>
        <v>4</v>
      </c>
      <c r="U522" s="1">
        <f>'[1]RC-1(PY)'!U522</f>
        <v>0</v>
      </c>
      <c r="V522" s="1">
        <f>'[1]RC-1(PY)'!V522</f>
        <v>0</v>
      </c>
      <c r="W522" s="1">
        <f>'[1]RC-1(PY)'!W522</f>
        <v>1001</v>
      </c>
      <c r="X522" s="1">
        <f>'[1]RC-1(PY)'!X522</f>
        <v>8</v>
      </c>
      <c r="Y522" s="1">
        <f>'[1]RC-1(PY)'!Y522</f>
        <v>0</v>
      </c>
      <c r="Z522" s="1">
        <f>'[1]RC-1(PY)'!Z522</f>
        <v>0</v>
      </c>
      <c r="AA522" s="1">
        <f>'[1]RC-1(PY)'!AA522</f>
        <v>356</v>
      </c>
      <c r="AB522" s="1">
        <f>'[1]RC-1(PY)'!AB522</f>
        <v>505.31420000000003</v>
      </c>
      <c r="AC522" s="1">
        <f>'[1]RC-1(PY)'!AC522</f>
        <v>12.1937</v>
      </c>
      <c r="AD522" s="1">
        <f>'[1]RC-1(PY)'!AD522</f>
        <v>20</v>
      </c>
      <c r="AE522" s="1">
        <f>'[1]RC-1(PY)'!AE522</f>
        <v>15.2768</v>
      </c>
      <c r="AF522" s="1">
        <f>'[1]RC-1(PY)'!AF522</f>
        <v>4</v>
      </c>
      <c r="AG522" s="1">
        <f>'[1]RC-1(PY)'!AG522</f>
        <v>4</v>
      </c>
      <c r="AH522" s="1">
        <f>'[1]RC-1(PY)'!AH522</f>
        <v>4</v>
      </c>
      <c r="AI522" s="1">
        <f>'[1]RC-1(PY)'!AI522</f>
        <v>0</v>
      </c>
    </row>
    <row r="523" spans="1:35" x14ac:dyDescent="0.3">
      <c r="A523" s="1">
        <f>'[1]RC-1(PY)'!A523</f>
        <v>1</v>
      </c>
      <c r="B523" s="1">
        <f>'[1]RC-1(PY)'!B523</f>
        <v>2</v>
      </c>
      <c r="C523" s="1">
        <f>'[1]RC-1(PY)'!C523</f>
        <v>2024</v>
      </c>
      <c r="D523" s="1">
        <f>'[1]RC-1(PY)'!D523</f>
        <v>4</v>
      </c>
      <c r="E523" s="1">
        <f>'[1]RC-1(PY)'!E523</f>
        <v>340</v>
      </c>
      <c r="F523" s="1">
        <f>'[1]RC-1(PY)'!F523</f>
        <v>290</v>
      </c>
      <c r="G523" s="1">
        <f>'[1]RC-1(PY)'!G523</f>
        <v>24</v>
      </c>
      <c r="H523" s="1">
        <f>'[1]RC-1(PY)'!H523</f>
        <v>13</v>
      </c>
      <c r="I523" s="1">
        <f>'[1]RC-1(PY)'!I523</f>
        <v>7</v>
      </c>
      <c r="J523" s="1">
        <f>'[1]RC-1(PY)'!J523</f>
        <v>2</v>
      </c>
      <c r="K523" s="1">
        <f>'[1]RC-1(PY)'!K523</f>
        <v>3</v>
      </c>
      <c r="L523" s="1">
        <f>'[1]RC-1(PY)'!L523</f>
        <v>2</v>
      </c>
      <c r="M523" s="1">
        <f>'[1]RC-1(PY)'!M523</f>
        <v>1</v>
      </c>
      <c r="N523" s="1">
        <f>'[1]RC-1(PY)'!N523</f>
        <v>1</v>
      </c>
      <c r="O523" s="1">
        <f>'[1]RC-1(PY)'!O523</f>
        <v>5</v>
      </c>
      <c r="P523" s="1">
        <f>'[1]RC-1(PY)'!P523</f>
        <v>1</v>
      </c>
      <c r="Q523" s="1">
        <f>'[1]RC-1(PY)'!Q523</f>
        <v>1</v>
      </c>
      <c r="R523" s="1">
        <f>'[1]RC-1(PY)'!R523</f>
        <v>101</v>
      </c>
      <c r="S523" s="1">
        <f>'[1]RC-1(PY)'!S523</f>
        <v>3</v>
      </c>
      <c r="T523" s="1">
        <f>'[1]RC-1(PY)'!T523</f>
        <v>4</v>
      </c>
      <c r="U523" s="1">
        <f>'[1]RC-1(PY)'!U523</f>
        <v>0</v>
      </c>
      <c r="V523" s="1">
        <f>'[1]RC-1(PY)'!V523</f>
        <v>0</v>
      </c>
      <c r="W523" s="1">
        <f>'[1]RC-1(PY)'!W523</f>
        <v>1001</v>
      </c>
      <c r="X523" s="1">
        <f>'[1]RC-1(PY)'!X523</f>
        <v>8</v>
      </c>
      <c r="Y523" s="1">
        <f>'[1]RC-1(PY)'!Y523</f>
        <v>0</v>
      </c>
      <c r="Z523" s="1">
        <f>'[1]RC-1(PY)'!Z523</f>
        <v>0</v>
      </c>
      <c r="AA523" s="1">
        <f>'[1]RC-1(PY)'!AA523</f>
        <v>71</v>
      </c>
      <c r="AB523" s="1">
        <f>'[1]RC-1(PY)'!AB523</f>
        <v>394.37060000000002</v>
      </c>
      <c r="AC523" s="1">
        <f>'[1]RC-1(PY)'!AC523</f>
        <v>13.4315</v>
      </c>
      <c r="AD523" s="1">
        <f>'[1]RC-1(PY)'!AD523</f>
        <v>20</v>
      </c>
      <c r="AE523" s="1">
        <f>'[1]RC-1(PY)'!AE523</f>
        <v>186.864</v>
      </c>
      <c r="AF523" s="1">
        <f>'[1]RC-1(PY)'!AF523</f>
        <v>4</v>
      </c>
      <c r="AG523" s="1">
        <f>'[1]RC-1(PY)'!AG523</f>
        <v>4</v>
      </c>
      <c r="AH523" s="1">
        <f>'[1]RC-1(PY)'!AH523</f>
        <v>4</v>
      </c>
      <c r="AI523" s="1">
        <f>'[1]RC-1(PY)'!AI523</f>
        <v>0</v>
      </c>
    </row>
    <row r="524" spans="1:35" x14ac:dyDescent="0.3">
      <c r="A524" s="1">
        <f>'[1]RC-1(PY)'!A524</f>
        <v>1</v>
      </c>
      <c r="B524" s="1">
        <f>'[1]RC-1(PY)'!B524</f>
        <v>2</v>
      </c>
      <c r="C524" s="1">
        <f>'[1]RC-1(PY)'!C524</f>
        <v>2024</v>
      </c>
      <c r="D524" s="1">
        <f>'[1]RC-1(PY)'!D524</f>
        <v>4</v>
      </c>
      <c r="E524" s="1">
        <f>'[1]RC-1(PY)'!E524</f>
        <v>340</v>
      </c>
      <c r="F524" s="1">
        <f>'[1]RC-1(PY)'!F524</f>
        <v>290</v>
      </c>
      <c r="G524" s="1">
        <f>'[1]RC-1(PY)'!G524</f>
        <v>24</v>
      </c>
      <c r="H524" s="1">
        <f>'[1]RC-1(PY)'!H524</f>
        <v>1</v>
      </c>
      <c r="I524" s="1">
        <f>'[1]RC-1(PY)'!I524</f>
        <v>7</v>
      </c>
      <c r="J524" s="1">
        <f>'[1]RC-1(PY)'!J524</f>
        <v>3</v>
      </c>
      <c r="K524" s="1">
        <f>'[1]RC-1(PY)'!K524</f>
        <v>3</v>
      </c>
      <c r="L524" s="1">
        <f>'[1]RC-1(PY)'!L524</f>
        <v>2</v>
      </c>
      <c r="M524" s="1">
        <f>'[1]RC-1(PY)'!M524</f>
        <v>1</v>
      </c>
      <c r="N524" s="1">
        <f>'[1]RC-1(PY)'!N524</f>
        <v>1</v>
      </c>
      <c r="O524" s="1">
        <f>'[1]RC-1(PY)'!O524</f>
        <v>5</v>
      </c>
      <c r="P524" s="1">
        <f>'[1]RC-1(PY)'!P524</f>
        <v>0</v>
      </c>
      <c r="Q524" s="1">
        <f>'[1]RC-1(PY)'!Q524</f>
        <v>0</v>
      </c>
      <c r="R524" s="1">
        <f>'[1]RC-1(PY)'!R524</f>
        <v>101</v>
      </c>
      <c r="S524" s="1">
        <f>'[1]RC-1(PY)'!S524</f>
        <v>3</v>
      </c>
      <c r="T524" s="1">
        <f>'[1]RC-1(PY)'!T524</f>
        <v>4</v>
      </c>
      <c r="U524" s="1">
        <f>'[1]RC-1(PY)'!U524</f>
        <v>0</v>
      </c>
      <c r="V524" s="1">
        <f>'[1]RC-1(PY)'!V524</f>
        <v>0</v>
      </c>
      <c r="W524" s="1">
        <f>'[1]RC-1(PY)'!W524</f>
        <v>1001</v>
      </c>
      <c r="X524" s="1">
        <f>'[1]RC-1(PY)'!X524</f>
        <v>8</v>
      </c>
      <c r="Y524" s="1">
        <f>'[1]RC-1(PY)'!Y524</f>
        <v>0</v>
      </c>
      <c r="Z524" s="1">
        <f>'[1]RC-1(PY)'!Z524</f>
        <v>0</v>
      </c>
      <c r="AA524" s="1">
        <f>'[1]RC-1(PY)'!AA524</f>
        <v>291</v>
      </c>
      <c r="AB524" s="1">
        <f>'[1]RC-1(PY)'!AB524</f>
        <v>36.68</v>
      </c>
      <c r="AC524" s="1">
        <f>'[1]RC-1(PY)'!AC524</f>
        <v>36.68</v>
      </c>
      <c r="AD524" s="1">
        <f>'[1]RC-1(PY)'!AD524</f>
        <v>20</v>
      </c>
      <c r="AE524" s="1">
        <f>'[1]RC-1(PY)'!AE524</f>
        <v>36.68</v>
      </c>
      <c r="AF524" s="1">
        <f>'[1]RC-1(PY)'!AF524</f>
        <v>4</v>
      </c>
      <c r="AG524" s="1">
        <f>'[1]RC-1(PY)'!AG524</f>
        <v>4</v>
      </c>
      <c r="AH524" s="1">
        <f>'[1]RC-1(PY)'!AH524</f>
        <v>4</v>
      </c>
      <c r="AI524" s="1">
        <f>'[1]RC-1(PY)'!AI524</f>
        <v>0</v>
      </c>
    </row>
    <row r="525" spans="1:35" x14ac:dyDescent="0.3">
      <c r="A525" s="1">
        <f>'[1]RC-1(PY)'!A525</f>
        <v>1</v>
      </c>
      <c r="B525" s="1">
        <f>'[1]RC-1(PY)'!B525</f>
        <v>2</v>
      </c>
      <c r="C525" s="1">
        <f>'[1]RC-1(PY)'!C525</f>
        <v>2024</v>
      </c>
      <c r="D525" s="1">
        <f>'[1]RC-1(PY)'!D525</f>
        <v>4</v>
      </c>
      <c r="E525" s="1">
        <f>'[1]RC-1(PY)'!E525</f>
        <v>340</v>
      </c>
      <c r="F525" s="1">
        <f>'[1]RC-1(PY)'!F525</f>
        <v>290</v>
      </c>
      <c r="G525" s="1">
        <f>'[1]RC-1(PY)'!G525</f>
        <v>24</v>
      </c>
      <c r="H525" s="1">
        <f>'[1]RC-1(PY)'!H525</f>
        <v>1</v>
      </c>
      <c r="I525" s="1">
        <f>'[1]RC-1(PY)'!I525</f>
        <v>7</v>
      </c>
      <c r="J525" s="1">
        <f>'[1]RC-1(PY)'!J525</f>
        <v>4</v>
      </c>
      <c r="K525" s="1">
        <f>'[1]RC-1(PY)'!K525</f>
        <v>3</v>
      </c>
      <c r="L525" s="1">
        <f>'[1]RC-1(PY)'!L525</f>
        <v>2</v>
      </c>
      <c r="M525" s="1">
        <f>'[1]RC-1(PY)'!M525</f>
        <v>1</v>
      </c>
      <c r="N525" s="1">
        <f>'[1]RC-1(PY)'!N525</f>
        <v>1</v>
      </c>
      <c r="O525" s="1">
        <f>'[1]RC-1(PY)'!O525</f>
        <v>5</v>
      </c>
      <c r="P525" s="1">
        <f>'[1]RC-1(PY)'!P525</f>
        <v>0</v>
      </c>
      <c r="Q525" s="1">
        <f>'[1]RC-1(PY)'!Q525</f>
        <v>0</v>
      </c>
      <c r="R525" s="1">
        <f>'[1]RC-1(PY)'!R525</f>
        <v>101</v>
      </c>
      <c r="S525" s="1">
        <f>'[1]RC-1(PY)'!S525</f>
        <v>3</v>
      </c>
      <c r="T525" s="1">
        <f>'[1]RC-1(PY)'!T525</f>
        <v>4</v>
      </c>
      <c r="U525" s="1">
        <f>'[1]RC-1(PY)'!U525</f>
        <v>0</v>
      </c>
      <c r="V525" s="1">
        <f>'[1]RC-1(PY)'!V525</f>
        <v>0</v>
      </c>
      <c r="W525" s="1">
        <f>'[1]RC-1(PY)'!W525</f>
        <v>1001</v>
      </c>
      <c r="X525" s="1">
        <f>'[1]RC-1(PY)'!X525</f>
        <v>8</v>
      </c>
      <c r="Y525" s="1">
        <f>'[1]RC-1(PY)'!Y525</f>
        <v>0</v>
      </c>
      <c r="Z525" s="1">
        <f>'[1]RC-1(PY)'!Z525</f>
        <v>0</v>
      </c>
      <c r="AA525" s="1">
        <f>'[1]RC-1(PY)'!AA525</f>
        <v>7842</v>
      </c>
      <c r="AB525" s="1">
        <f>'[1]RC-1(PY)'!AB525</f>
        <v>16.940000000000001</v>
      </c>
      <c r="AC525" s="1">
        <f>'[1]RC-1(PY)'!AC525</f>
        <v>16.942599999999999</v>
      </c>
      <c r="AD525" s="1">
        <f>'[1]RC-1(PY)'!AD525</f>
        <v>20</v>
      </c>
      <c r="AE525" s="1">
        <f>'[1]RC-1(PY)'!AE525</f>
        <v>16.942599999999999</v>
      </c>
      <c r="AF525" s="1">
        <f>'[1]RC-1(PY)'!AF525</f>
        <v>4</v>
      </c>
      <c r="AG525" s="1">
        <f>'[1]RC-1(PY)'!AG525</f>
        <v>4</v>
      </c>
      <c r="AH525" s="1">
        <f>'[1]RC-1(PY)'!AH525</f>
        <v>4</v>
      </c>
      <c r="AI525" s="1">
        <f>'[1]RC-1(PY)'!AI525</f>
        <v>0</v>
      </c>
    </row>
    <row r="526" spans="1:35" x14ac:dyDescent="0.3">
      <c r="A526" s="1">
        <f>'[1]RC-1(PY)'!A526</f>
        <v>1</v>
      </c>
      <c r="B526" s="1">
        <f>'[1]RC-1(PY)'!B526</f>
        <v>2</v>
      </c>
      <c r="C526" s="1">
        <f>'[1]RC-1(PY)'!C526</f>
        <v>2024</v>
      </c>
      <c r="D526" s="1">
        <f>'[1]RC-1(PY)'!D526</f>
        <v>4</v>
      </c>
      <c r="E526" s="1">
        <f>'[1]RC-1(PY)'!E526</f>
        <v>340</v>
      </c>
      <c r="F526" s="1">
        <f>'[1]RC-1(PY)'!F526</f>
        <v>290</v>
      </c>
      <c r="G526" s="1">
        <f>'[1]RC-1(PY)'!G526</f>
        <v>24</v>
      </c>
      <c r="H526" s="1">
        <f>'[1]RC-1(PY)'!H526</f>
        <v>2</v>
      </c>
      <c r="I526" s="1">
        <f>'[1]RC-1(PY)'!I526</f>
        <v>8</v>
      </c>
      <c r="J526" s="1">
        <f>'[1]RC-1(PY)'!J526</f>
        <v>1</v>
      </c>
      <c r="K526" s="1">
        <f>'[1]RC-1(PY)'!K526</f>
        <v>3</v>
      </c>
      <c r="L526" s="1">
        <f>'[1]RC-1(PY)'!L526</f>
        <v>2</v>
      </c>
      <c r="M526" s="1">
        <f>'[1]RC-1(PY)'!M526</f>
        <v>1</v>
      </c>
      <c r="N526" s="1">
        <f>'[1]RC-1(PY)'!N526</f>
        <v>4</v>
      </c>
      <c r="O526" s="1">
        <f>'[1]RC-1(PY)'!O526</f>
        <v>9</v>
      </c>
      <c r="P526" s="1">
        <f>'[1]RC-1(PY)'!P526</f>
        <v>1</v>
      </c>
      <c r="Q526" s="1">
        <f>'[1]RC-1(PY)'!Q526</f>
        <v>0</v>
      </c>
      <c r="R526" s="1">
        <f>'[1]RC-1(PY)'!R526</f>
        <v>101</v>
      </c>
      <c r="S526" s="1">
        <f>'[1]RC-1(PY)'!S526</f>
        <v>3</v>
      </c>
      <c r="T526" s="1">
        <f>'[1]RC-1(PY)'!T526</f>
        <v>4</v>
      </c>
      <c r="U526" s="1">
        <f>'[1]RC-1(PY)'!U526</f>
        <v>0</v>
      </c>
      <c r="V526" s="1">
        <f>'[1]RC-1(PY)'!V526</f>
        <v>0</v>
      </c>
      <c r="W526" s="1">
        <f>'[1]RC-1(PY)'!W526</f>
        <v>1001</v>
      </c>
      <c r="X526" s="1">
        <f>'[1]RC-1(PY)'!X526</f>
        <v>8</v>
      </c>
      <c r="Y526" s="1">
        <f>'[1]RC-1(PY)'!Y526</f>
        <v>0</v>
      </c>
      <c r="Z526" s="1">
        <f>'[1]RC-1(PY)'!Z526</f>
        <v>0</v>
      </c>
      <c r="AA526" s="1">
        <f>'[1]RC-1(PY)'!AA526</f>
        <v>380</v>
      </c>
      <c r="AB526" s="1">
        <f>'[1]RC-1(PY)'!AB526</f>
        <v>503.96550000000002</v>
      </c>
      <c r="AC526" s="1">
        <f>'[1]RC-1(PY)'!AC526</f>
        <v>22.46</v>
      </c>
      <c r="AD526" s="1">
        <f>'[1]RC-1(PY)'!AD526</f>
        <v>20</v>
      </c>
      <c r="AE526" s="1">
        <f>'[1]RC-1(PY)'!AE526</f>
        <v>28.53</v>
      </c>
      <c r="AF526" s="1">
        <f>'[1]RC-1(PY)'!AF526</f>
        <v>4</v>
      </c>
      <c r="AG526" s="1">
        <f>'[1]RC-1(PY)'!AG526</f>
        <v>4</v>
      </c>
      <c r="AH526" s="1">
        <f>'[1]RC-1(PY)'!AH526</f>
        <v>4</v>
      </c>
      <c r="AI526" s="1">
        <f>'[1]RC-1(PY)'!AI526</f>
        <v>0</v>
      </c>
    </row>
    <row r="527" spans="1:35" x14ac:dyDescent="0.3">
      <c r="A527" s="1">
        <f>'[1]RC-1(PY)'!A527</f>
        <v>1</v>
      </c>
      <c r="B527" s="1">
        <f>'[1]RC-1(PY)'!B527</f>
        <v>2</v>
      </c>
      <c r="C527" s="1">
        <f>'[1]RC-1(PY)'!C527</f>
        <v>2024</v>
      </c>
      <c r="D527" s="1">
        <f>'[1]RC-1(PY)'!D527</f>
        <v>4</v>
      </c>
      <c r="E527" s="1">
        <f>'[1]RC-1(PY)'!E527</f>
        <v>340</v>
      </c>
      <c r="F527" s="1">
        <f>'[1]RC-1(PY)'!F527</f>
        <v>290</v>
      </c>
      <c r="G527" s="1">
        <f>'[1]RC-1(PY)'!G527</f>
        <v>24</v>
      </c>
      <c r="H527" s="1">
        <f>'[1]RC-1(PY)'!H527</f>
        <v>3</v>
      </c>
      <c r="I527" s="1">
        <f>'[1]RC-1(PY)'!I527</f>
        <v>8</v>
      </c>
      <c r="J527" s="1">
        <f>'[1]RC-1(PY)'!J527</f>
        <v>1</v>
      </c>
      <c r="K527" s="1">
        <f>'[1]RC-1(PY)'!K527</f>
        <v>3</v>
      </c>
      <c r="L527" s="1">
        <f>'[1]RC-1(PY)'!L527</f>
        <v>1</v>
      </c>
      <c r="M527" s="1">
        <f>'[1]RC-1(PY)'!M527</f>
        <v>1</v>
      </c>
      <c r="N527" s="1">
        <f>'[1]RC-1(PY)'!N527</f>
        <v>4</v>
      </c>
      <c r="O527" s="1">
        <f>'[1]RC-1(PY)'!O527</f>
        <v>9</v>
      </c>
      <c r="P527" s="1">
        <f>'[1]RC-1(PY)'!P527</f>
        <v>0</v>
      </c>
      <c r="Q527" s="1">
        <f>'[1]RC-1(PY)'!Q527</f>
        <v>0</v>
      </c>
      <c r="R527" s="1">
        <f>'[1]RC-1(PY)'!R527</f>
        <v>101</v>
      </c>
      <c r="S527" s="1">
        <f>'[1]RC-1(PY)'!S527</f>
        <v>3</v>
      </c>
      <c r="T527" s="1">
        <f>'[1]RC-1(PY)'!T527</f>
        <v>4</v>
      </c>
      <c r="U527" s="1">
        <f>'[1]RC-1(PY)'!U527</f>
        <v>0</v>
      </c>
      <c r="V527" s="1">
        <f>'[1]RC-1(PY)'!V527</f>
        <v>0</v>
      </c>
      <c r="W527" s="1">
        <f>'[1]RC-1(PY)'!W527</f>
        <v>1001</v>
      </c>
      <c r="X527" s="1">
        <f>'[1]RC-1(PY)'!X527</f>
        <v>8</v>
      </c>
      <c r="Y527" s="1">
        <f>'[1]RC-1(PY)'!Y527</f>
        <v>0</v>
      </c>
      <c r="Z527" s="1">
        <f>'[1]RC-1(PY)'!Z527</f>
        <v>0</v>
      </c>
      <c r="AA527" s="1">
        <f>'[1]RC-1(PY)'!AA527</f>
        <v>586</v>
      </c>
      <c r="AB527" s="1">
        <f>'[1]RC-1(PY)'!AB527</f>
        <v>1099.3699999999999</v>
      </c>
      <c r="AC527" s="1">
        <f>'[1]RC-1(PY)'!AC527</f>
        <v>25.647099999999998</v>
      </c>
      <c r="AD527" s="1">
        <f>'[1]RC-1(PY)'!AD527</f>
        <v>20</v>
      </c>
      <c r="AE527" s="1">
        <f>'[1]RC-1(PY)'!AE527</f>
        <v>27.514800000000001</v>
      </c>
      <c r="AF527" s="1">
        <f>'[1]RC-1(PY)'!AF527</f>
        <v>4</v>
      </c>
      <c r="AG527" s="1">
        <f>'[1]RC-1(PY)'!AG527</f>
        <v>4</v>
      </c>
      <c r="AH527" s="1">
        <f>'[1]RC-1(PY)'!AH527</f>
        <v>4</v>
      </c>
      <c r="AI527" s="1">
        <f>'[1]RC-1(PY)'!AI527</f>
        <v>0</v>
      </c>
    </row>
    <row r="528" spans="1:35" x14ac:dyDescent="0.3">
      <c r="A528" s="1">
        <f>'[1]RC-1(PY)'!A528</f>
        <v>1</v>
      </c>
      <c r="B528" s="1">
        <f>'[1]RC-1(PY)'!B528</f>
        <v>2</v>
      </c>
      <c r="C528" s="1">
        <f>'[1]RC-1(PY)'!C528</f>
        <v>2024</v>
      </c>
      <c r="D528" s="1">
        <f>'[1]RC-1(PY)'!D528</f>
        <v>4</v>
      </c>
      <c r="E528" s="1">
        <f>'[1]RC-1(PY)'!E528</f>
        <v>340</v>
      </c>
      <c r="F528" s="1">
        <f>'[1]RC-1(PY)'!F528</f>
        <v>290</v>
      </c>
      <c r="G528" s="1">
        <f>'[1]RC-1(PY)'!G528</f>
        <v>24</v>
      </c>
      <c r="H528" s="1">
        <f>'[1]RC-1(PY)'!H528</f>
        <v>7</v>
      </c>
      <c r="I528" s="1">
        <f>'[1]RC-1(PY)'!I528</f>
        <v>8</v>
      </c>
      <c r="J528" s="1">
        <f>'[1]RC-1(PY)'!J528</f>
        <v>1</v>
      </c>
      <c r="K528" s="1">
        <f>'[1]RC-1(PY)'!K528</f>
        <v>3</v>
      </c>
      <c r="L528" s="1">
        <f>'[1]RC-1(PY)'!L528</f>
        <v>1</v>
      </c>
      <c r="M528" s="1">
        <f>'[1]RC-1(PY)'!M528</f>
        <v>1</v>
      </c>
      <c r="N528" s="1">
        <f>'[1]RC-1(PY)'!N528</f>
        <v>2</v>
      </c>
      <c r="O528" s="1">
        <f>'[1]RC-1(PY)'!O528</f>
        <v>5</v>
      </c>
      <c r="P528" s="1">
        <f>'[1]RC-1(PY)'!P528</f>
        <v>1</v>
      </c>
      <c r="Q528" s="1">
        <f>'[1]RC-1(PY)'!Q528</f>
        <v>1</v>
      </c>
      <c r="R528" s="1">
        <f>'[1]RC-1(PY)'!R528</f>
        <v>101</v>
      </c>
      <c r="S528" s="1">
        <f>'[1]RC-1(PY)'!S528</f>
        <v>3</v>
      </c>
      <c r="T528" s="1">
        <f>'[1]RC-1(PY)'!T528</f>
        <v>4</v>
      </c>
      <c r="U528" s="1">
        <f>'[1]RC-1(PY)'!U528</f>
        <v>0</v>
      </c>
      <c r="V528" s="1">
        <f>'[1]RC-1(PY)'!V528</f>
        <v>0</v>
      </c>
      <c r="W528" s="1">
        <f>'[1]RC-1(PY)'!W528</f>
        <v>1001</v>
      </c>
      <c r="X528" s="1">
        <f>'[1]RC-1(PY)'!X528</f>
        <v>8</v>
      </c>
      <c r="Y528" s="1">
        <f>'[1]RC-1(PY)'!Y528</f>
        <v>0</v>
      </c>
      <c r="Z528" s="1">
        <f>'[1]RC-1(PY)'!Z528</f>
        <v>0</v>
      </c>
      <c r="AA528" s="1">
        <f>'[1]RC-1(PY)'!AA528</f>
        <v>661</v>
      </c>
      <c r="AB528" s="1">
        <f>'[1]RC-1(PY)'!AB528</f>
        <v>5623.5586999999996</v>
      </c>
      <c r="AC528" s="1">
        <f>'[1]RC-1(PY)'!AC528</f>
        <v>62.01</v>
      </c>
      <c r="AD528" s="1">
        <f>'[1]RC-1(PY)'!AD528</f>
        <v>20</v>
      </c>
      <c r="AE528" s="1">
        <f>'[1]RC-1(PY)'!AE528</f>
        <v>62.01</v>
      </c>
      <c r="AF528" s="1">
        <f>'[1]RC-1(PY)'!AF528</f>
        <v>4</v>
      </c>
      <c r="AG528" s="1">
        <f>'[1]RC-1(PY)'!AG528</f>
        <v>4</v>
      </c>
      <c r="AH528" s="1">
        <f>'[1]RC-1(PY)'!AH528</f>
        <v>4</v>
      </c>
      <c r="AI528" s="1">
        <f>'[1]RC-1(PY)'!AI528</f>
        <v>0</v>
      </c>
    </row>
    <row r="529" spans="1:35" x14ac:dyDescent="0.3">
      <c r="A529" s="1">
        <f>'[1]RC-1(PY)'!A529</f>
        <v>1</v>
      </c>
      <c r="B529" s="1">
        <f>'[1]RC-1(PY)'!B529</f>
        <v>2</v>
      </c>
      <c r="C529" s="1">
        <f>'[1]RC-1(PY)'!C529</f>
        <v>2024</v>
      </c>
      <c r="D529" s="1">
        <f>'[1]RC-1(PY)'!D529</f>
        <v>4</v>
      </c>
      <c r="E529" s="1">
        <f>'[1]RC-1(PY)'!E529</f>
        <v>340</v>
      </c>
      <c r="F529" s="1">
        <f>'[1]RC-1(PY)'!F529</f>
        <v>290</v>
      </c>
      <c r="G529" s="1">
        <f>'[1]RC-1(PY)'!G529</f>
        <v>24</v>
      </c>
      <c r="H529" s="1">
        <f>'[1]RC-1(PY)'!H529</f>
        <v>8</v>
      </c>
      <c r="I529" s="1">
        <f>'[1]RC-1(PY)'!I529</f>
        <v>8</v>
      </c>
      <c r="J529" s="1">
        <f>'[1]RC-1(PY)'!J529</f>
        <v>1</v>
      </c>
      <c r="K529" s="1">
        <f>'[1]RC-1(PY)'!K529</f>
        <v>3</v>
      </c>
      <c r="L529" s="1">
        <f>'[1]RC-1(PY)'!L529</f>
        <v>4</v>
      </c>
      <c r="M529" s="1">
        <f>'[1]RC-1(PY)'!M529</f>
        <v>1</v>
      </c>
      <c r="N529" s="1">
        <f>'[1]RC-1(PY)'!N529</f>
        <v>1</v>
      </c>
      <c r="O529" s="1">
        <f>'[1]RC-1(PY)'!O529</f>
        <v>5</v>
      </c>
      <c r="P529" s="1">
        <f>'[1]RC-1(PY)'!P529</f>
        <v>1</v>
      </c>
      <c r="Q529" s="1">
        <f>'[1]RC-1(PY)'!Q529</f>
        <v>1</v>
      </c>
      <c r="R529" s="1">
        <f>'[1]RC-1(PY)'!R529</f>
        <v>101</v>
      </c>
      <c r="S529" s="1">
        <f>'[1]RC-1(PY)'!S529</f>
        <v>3</v>
      </c>
      <c r="T529" s="1">
        <f>'[1]RC-1(PY)'!T529</f>
        <v>4</v>
      </c>
      <c r="U529" s="1">
        <f>'[1]RC-1(PY)'!U529</f>
        <v>0</v>
      </c>
      <c r="V529" s="1">
        <f>'[1]RC-1(PY)'!V529</f>
        <v>0</v>
      </c>
      <c r="W529" s="1">
        <f>'[1]RC-1(PY)'!W529</f>
        <v>1001</v>
      </c>
      <c r="X529" s="1">
        <f>'[1]RC-1(PY)'!X529</f>
        <v>8</v>
      </c>
      <c r="Y529" s="1">
        <f>'[1]RC-1(PY)'!Y529</f>
        <v>0</v>
      </c>
      <c r="Z529" s="1">
        <f>'[1]RC-1(PY)'!Z529</f>
        <v>0</v>
      </c>
      <c r="AA529" s="1">
        <f>'[1]RC-1(PY)'!AA529</f>
        <v>207</v>
      </c>
      <c r="AB529" s="1">
        <f>'[1]RC-1(PY)'!AB529</f>
        <v>790</v>
      </c>
      <c r="AC529" s="1">
        <f>'[1]RC-1(PY)'!AC529</f>
        <v>26.1022</v>
      </c>
      <c r="AD529" s="1">
        <f>'[1]RC-1(PY)'!AD529</f>
        <v>20</v>
      </c>
      <c r="AE529" s="1">
        <f>'[1]RC-1(PY)'!AE529</f>
        <v>29.795200000000001</v>
      </c>
      <c r="AF529" s="1">
        <f>'[1]RC-1(PY)'!AF529</f>
        <v>4</v>
      </c>
      <c r="AG529" s="1">
        <f>'[1]RC-1(PY)'!AG529</f>
        <v>4</v>
      </c>
      <c r="AH529" s="1">
        <f>'[1]RC-1(PY)'!AH529</f>
        <v>4</v>
      </c>
      <c r="AI529" s="1">
        <f>'[1]RC-1(PY)'!AI529</f>
        <v>0</v>
      </c>
    </row>
    <row r="530" spans="1:35" x14ac:dyDescent="0.3">
      <c r="A530" s="1">
        <f>'[1]RC-1(PY)'!A530</f>
        <v>1</v>
      </c>
      <c r="B530" s="1">
        <f>'[1]RC-1(PY)'!B530</f>
        <v>2</v>
      </c>
      <c r="C530" s="1">
        <f>'[1]RC-1(PY)'!C530</f>
        <v>2024</v>
      </c>
      <c r="D530" s="1">
        <f>'[1]RC-1(PY)'!D530</f>
        <v>4</v>
      </c>
      <c r="E530" s="1">
        <f>'[1]RC-1(PY)'!E530</f>
        <v>340</v>
      </c>
      <c r="F530" s="1">
        <f>'[1]RC-1(PY)'!F530</f>
        <v>290</v>
      </c>
      <c r="G530" s="1">
        <f>'[1]RC-1(PY)'!G530</f>
        <v>24</v>
      </c>
      <c r="H530" s="1">
        <f>'[1]RC-1(PY)'!H530</f>
        <v>9</v>
      </c>
      <c r="I530" s="1">
        <f>'[1]RC-1(PY)'!I530</f>
        <v>8</v>
      </c>
      <c r="J530" s="1">
        <f>'[1]RC-1(PY)'!J530</f>
        <v>1</v>
      </c>
      <c r="K530" s="1">
        <f>'[1]RC-1(PY)'!K530</f>
        <v>3</v>
      </c>
      <c r="L530" s="1">
        <f>'[1]RC-1(PY)'!L530</f>
        <v>1</v>
      </c>
      <c r="M530" s="1">
        <f>'[1]RC-1(PY)'!M530</f>
        <v>1</v>
      </c>
      <c r="N530" s="1">
        <f>'[1]RC-1(PY)'!N530</f>
        <v>1</v>
      </c>
      <c r="O530" s="1">
        <f>'[1]RC-1(PY)'!O530</f>
        <v>5</v>
      </c>
      <c r="P530" s="1">
        <f>'[1]RC-1(PY)'!P530</f>
        <v>1</v>
      </c>
      <c r="Q530" s="1">
        <f>'[1]RC-1(PY)'!Q530</f>
        <v>1</v>
      </c>
      <c r="R530" s="1">
        <f>'[1]RC-1(PY)'!R530</f>
        <v>101</v>
      </c>
      <c r="S530" s="1">
        <f>'[1]RC-1(PY)'!S530</f>
        <v>3</v>
      </c>
      <c r="T530" s="1">
        <f>'[1]RC-1(PY)'!T530</f>
        <v>4</v>
      </c>
      <c r="U530" s="1">
        <f>'[1]RC-1(PY)'!U530</f>
        <v>0</v>
      </c>
      <c r="V530" s="1">
        <f>'[1]RC-1(PY)'!V530</f>
        <v>0</v>
      </c>
      <c r="W530" s="1">
        <f>'[1]RC-1(PY)'!W530</f>
        <v>1001</v>
      </c>
      <c r="X530" s="1">
        <f>'[1]RC-1(PY)'!X530</f>
        <v>8</v>
      </c>
      <c r="Y530" s="1">
        <f>'[1]RC-1(PY)'!Y530</f>
        <v>0</v>
      </c>
      <c r="Z530" s="1">
        <f>'[1]RC-1(PY)'!Z530</f>
        <v>0</v>
      </c>
      <c r="AA530" s="1">
        <f>'[1]RC-1(PY)'!AA530</f>
        <v>904</v>
      </c>
      <c r="AB530" s="1">
        <f>'[1]RC-1(PY)'!AB530</f>
        <v>1162.0188000000001</v>
      </c>
      <c r="AC530" s="1">
        <f>'[1]RC-1(PY)'!AC530</f>
        <v>21.023399999999999</v>
      </c>
      <c r="AD530" s="1">
        <f>'[1]RC-1(PY)'!AD530</f>
        <v>20</v>
      </c>
      <c r="AE530" s="1">
        <f>'[1]RC-1(PY)'!AE530</f>
        <v>21.023399999999999</v>
      </c>
      <c r="AF530" s="1">
        <f>'[1]RC-1(PY)'!AF530</f>
        <v>4</v>
      </c>
      <c r="AG530" s="1">
        <f>'[1]RC-1(PY)'!AG530</f>
        <v>4</v>
      </c>
      <c r="AH530" s="1">
        <f>'[1]RC-1(PY)'!AH530</f>
        <v>4</v>
      </c>
      <c r="AI530" s="1">
        <f>'[1]RC-1(PY)'!AI530</f>
        <v>0</v>
      </c>
    </row>
    <row r="531" spans="1:35" x14ac:dyDescent="0.3">
      <c r="A531" s="1">
        <f>'[1]RC-1(PY)'!A531</f>
        <v>1</v>
      </c>
      <c r="B531" s="1">
        <f>'[1]RC-1(PY)'!B531</f>
        <v>2</v>
      </c>
      <c r="C531" s="1">
        <f>'[1]RC-1(PY)'!C531</f>
        <v>2024</v>
      </c>
      <c r="D531" s="1">
        <f>'[1]RC-1(PY)'!D531</f>
        <v>4</v>
      </c>
      <c r="E531" s="1">
        <f>'[1]RC-1(PY)'!E531</f>
        <v>340</v>
      </c>
      <c r="F531" s="1">
        <f>'[1]RC-1(PY)'!F531</f>
        <v>290</v>
      </c>
      <c r="G531" s="1">
        <f>'[1]RC-1(PY)'!G531</f>
        <v>24</v>
      </c>
      <c r="H531" s="1">
        <f>'[1]RC-1(PY)'!H531</f>
        <v>2</v>
      </c>
      <c r="I531" s="1">
        <f>'[1]RC-1(PY)'!I531</f>
        <v>8</v>
      </c>
      <c r="J531" s="1">
        <f>'[1]RC-1(PY)'!J531</f>
        <v>2</v>
      </c>
      <c r="K531" s="1">
        <f>'[1]RC-1(PY)'!K531</f>
        <v>3</v>
      </c>
      <c r="L531" s="1">
        <f>'[1]RC-1(PY)'!L531</f>
        <v>2</v>
      </c>
      <c r="M531" s="1">
        <f>'[1]RC-1(PY)'!M531</f>
        <v>1</v>
      </c>
      <c r="N531" s="1">
        <f>'[1]RC-1(PY)'!N531</f>
        <v>4</v>
      </c>
      <c r="O531" s="1">
        <f>'[1]RC-1(PY)'!O531</f>
        <v>9</v>
      </c>
      <c r="P531" s="1">
        <f>'[1]RC-1(PY)'!P531</f>
        <v>1</v>
      </c>
      <c r="Q531" s="1">
        <f>'[1]RC-1(PY)'!Q531</f>
        <v>0</v>
      </c>
      <c r="R531" s="1">
        <f>'[1]RC-1(PY)'!R531</f>
        <v>101</v>
      </c>
      <c r="S531" s="1">
        <f>'[1]RC-1(PY)'!S531</f>
        <v>2</v>
      </c>
      <c r="T531" s="1">
        <f>'[1]RC-1(PY)'!T531</f>
        <v>4</v>
      </c>
      <c r="U531" s="1">
        <f>'[1]RC-1(PY)'!U531</f>
        <v>0</v>
      </c>
      <c r="V531" s="1">
        <f>'[1]RC-1(PY)'!V531</f>
        <v>0</v>
      </c>
      <c r="W531" s="1">
        <f>'[1]RC-1(PY)'!W531</f>
        <v>1001</v>
      </c>
      <c r="X531" s="1">
        <f>'[1]RC-1(PY)'!X531</f>
        <v>8</v>
      </c>
      <c r="Y531" s="1">
        <f>'[1]RC-1(PY)'!Y531</f>
        <v>0</v>
      </c>
      <c r="Z531" s="1">
        <f>'[1]RC-1(PY)'!Z531</f>
        <v>0</v>
      </c>
      <c r="AA531" s="1">
        <f>'[1]RC-1(PY)'!AA531</f>
        <v>899</v>
      </c>
      <c r="AB531" s="1">
        <f>'[1]RC-1(PY)'!AB531</f>
        <v>1603.5389</v>
      </c>
      <c r="AC531" s="1">
        <f>'[1]RC-1(PY)'!AC531</f>
        <v>15.12</v>
      </c>
      <c r="AD531" s="1">
        <f>'[1]RC-1(PY)'!AD531</f>
        <v>20</v>
      </c>
      <c r="AE531" s="1">
        <f>'[1]RC-1(PY)'!AE531</f>
        <v>31.69</v>
      </c>
      <c r="AF531" s="1">
        <f>'[1]RC-1(PY)'!AF531</f>
        <v>4</v>
      </c>
      <c r="AG531" s="1">
        <f>'[1]RC-1(PY)'!AG531</f>
        <v>4</v>
      </c>
      <c r="AH531" s="1">
        <f>'[1]RC-1(PY)'!AH531</f>
        <v>4</v>
      </c>
      <c r="AI531" s="1">
        <f>'[1]RC-1(PY)'!AI531</f>
        <v>0</v>
      </c>
    </row>
    <row r="532" spans="1:35" x14ac:dyDescent="0.3">
      <c r="A532" s="1">
        <f>'[1]RC-1(PY)'!A532</f>
        <v>1</v>
      </c>
      <c r="B532" s="1">
        <f>'[1]RC-1(PY)'!B532</f>
        <v>2</v>
      </c>
      <c r="C532" s="1">
        <f>'[1]RC-1(PY)'!C532</f>
        <v>2024</v>
      </c>
      <c r="D532" s="1">
        <f>'[1]RC-1(PY)'!D532</f>
        <v>4</v>
      </c>
      <c r="E532" s="1">
        <f>'[1]RC-1(PY)'!E532</f>
        <v>340</v>
      </c>
      <c r="F532" s="1">
        <f>'[1]RC-1(PY)'!F532</f>
        <v>290</v>
      </c>
      <c r="G532" s="1">
        <f>'[1]RC-1(PY)'!G532</f>
        <v>24</v>
      </c>
      <c r="H532" s="1">
        <f>'[1]RC-1(PY)'!H532</f>
        <v>7</v>
      </c>
      <c r="I532" s="1">
        <f>'[1]RC-1(PY)'!I532</f>
        <v>8</v>
      </c>
      <c r="J532" s="1">
        <f>'[1]RC-1(PY)'!J532</f>
        <v>2</v>
      </c>
      <c r="K532" s="1">
        <f>'[1]RC-1(PY)'!K532</f>
        <v>3</v>
      </c>
      <c r="L532" s="1">
        <f>'[1]RC-1(PY)'!L532</f>
        <v>1</v>
      </c>
      <c r="M532" s="1">
        <f>'[1]RC-1(PY)'!M532</f>
        <v>1</v>
      </c>
      <c r="N532" s="1">
        <f>'[1]RC-1(PY)'!N532</f>
        <v>2</v>
      </c>
      <c r="O532" s="1">
        <f>'[1]RC-1(PY)'!O532</f>
        <v>5</v>
      </c>
      <c r="P532" s="1">
        <f>'[1]RC-1(PY)'!P532</f>
        <v>1</v>
      </c>
      <c r="Q532" s="1">
        <f>'[1]RC-1(PY)'!Q532</f>
        <v>1</v>
      </c>
      <c r="R532" s="1">
        <f>'[1]RC-1(PY)'!R532</f>
        <v>101</v>
      </c>
      <c r="S532" s="1">
        <f>'[1]RC-1(PY)'!S532</f>
        <v>3</v>
      </c>
      <c r="T532" s="1">
        <f>'[1]RC-1(PY)'!T532</f>
        <v>4</v>
      </c>
      <c r="U532" s="1">
        <f>'[1]RC-1(PY)'!U532</f>
        <v>0</v>
      </c>
      <c r="V532" s="1">
        <f>'[1]RC-1(PY)'!V532</f>
        <v>0</v>
      </c>
      <c r="W532" s="1">
        <f>'[1]RC-1(PY)'!W532</f>
        <v>1001</v>
      </c>
      <c r="X532" s="1">
        <f>'[1]RC-1(PY)'!X532</f>
        <v>8</v>
      </c>
      <c r="Y532" s="1">
        <f>'[1]RC-1(PY)'!Y532</f>
        <v>0</v>
      </c>
      <c r="Z532" s="1">
        <f>'[1]RC-1(PY)'!Z532</f>
        <v>0</v>
      </c>
      <c r="AA532" s="1">
        <f>'[1]RC-1(PY)'!AA532</f>
        <v>946</v>
      </c>
      <c r="AB532" s="1">
        <f>'[1]RC-1(PY)'!AB532</f>
        <v>52.5</v>
      </c>
      <c r="AC532" s="1">
        <f>'[1]RC-1(PY)'!AC532</f>
        <v>52.5</v>
      </c>
      <c r="AD532" s="1">
        <f>'[1]RC-1(PY)'!AD532</f>
        <v>20</v>
      </c>
      <c r="AE532" s="1">
        <f>'[1]RC-1(PY)'!AE532</f>
        <v>52.5</v>
      </c>
      <c r="AF532" s="1">
        <f>'[1]RC-1(PY)'!AF532</f>
        <v>4</v>
      </c>
      <c r="AG532" s="1">
        <f>'[1]RC-1(PY)'!AG532</f>
        <v>4</v>
      </c>
      <c r="AH532" s="1">
        <f>'[1]RC-1(PY)'!AH532</f>
        <v>4</v>
      </c>
      <c r="AI532" s="1">
        <f>'[1]RC-1(PY)'!AI532</f>
        <v>0</v>
      </c>
    </row>
    <row r="533" spans="1:35" x14ac:dyDescent="0.3">
      <c r="A533" s="1">
        <f>'[1]RC-1(PY)'!A533</f>
        <v>1</v>
      </c>
      <c r="B533" s="1">
        <f>'[1]RC-1(PY)'!B533</f>
        <v>2</v>
      </c>
      <c r="C533" s="1">
        <f>'[1]RC-1(PY)'!C533</f>
        <v>2024</v>
      </c>
      <c r="D533" s="1">
        <f>'[1]RC-1(PY)'!D533</f>
        <v>4</v>
      </c>
      <c r="E533" s="1">
        <f>'[1]RC-1(PY)'!E533</f>
        <v>340</v>
      </c>
      <c r="F533" s="1">
        <f>'[1]RC-1(PY)'!F533</f>
        <v>290</v>
      </c>
      <c r="G533" s="1">
        <f>'[1]RC-1(PY)'!G533</f>
        <v>24</v>
      </c>
      <c r="H533" s="1">
        <f>'[1]RC-1(PY)'!H533</f>
        <v>8</v>
      </c>
      <c r="I533" s="1">
        <f>'[1]RC-1(PY)'!I533</f>
        <v>8</v>
      </c>
      <c r="J533" s="1">
        <f>'[1]RC-1(PY)'!J533</f>
        <v>2</v>
      </c>
      <c r="K533" s="1">
        <f>'[1]RC-1(PY)'!K533</f>
        <v>3</v>
      </c>
      <c r="L533" s="1">
        <f>'[1]RC-1(PY)'!L533</f>
        <v>5</v>
      </c>
      <c r="M533" s="1">
        <f>'[1]RC-1(PY)'!M533</f>
        <v>1</v>
      </c>
      <c r="N533" s="1">
        <f>'[1]RC-1(PY)'!N533</f>
        <v>1</v>
      </c>
      <c r="O533" s="1">
        <f>'[1]RC-1(PY)'!O533</f>
        <v>5</v>
      </c>
      <c r="P533" s="1">
        <f>'[1]RC-1(PY)'!P533</f>
        <v>1</v>
      </c>
      <c r="Q533" s="1">
        <f>'[1]RC-1(PY)'!Q533</f>
        <v>1</v>
      </c>
      <c r="R533" s="1">
        <f>'[1]RC-1(PY)'!R533</f>
        <v>101</v>
      </c>
      <c r="S533" s="1">
        <f>'[1]RC-1(PY)'!S533</f>
        <v>3</v>
      </c>
      <c r="T533" s="1">
        <f>'[1]RC-1(PY)'!T533</f>
        <v>4</v>
      </c>
      <c r="U533" s="1">
        <f>'[1]RC-1(PY)'!U533</f>
        <v>0</v>
      </c>
      <c r="V533" s="1">
        <f>'[1]RC-1(PY)'!V533</f>
        <v>0</v>
      </c>
      <c r="W533" s="1">
        <f>'[1]RC-1(PY)'!W533</f>
        <v>1001</v>
      </c>
      <c r="X533" s="1">
        <f>'[1]RC-1(PY)'!X533</f>
        <v>8</v>
      </c>
      <c r="Y533" s="1">
        <f>'[1]RC-1(PY)'!Y533</f>
        <v>0</v>
      </c>
      <c r="Z533" s="1">
        <f>'[1]RC-1(PY)'!Z533</f>
        <v>0</v>
      </c>
      <c r="AA533" s="1">
        <f>'[1]RC-1(PY)'!AA533</f>
        <v>278</v>
      </c>
      <c r="AB533" s="1">
        <f>'[1]RC-1(PY)'!AB533</f>
        <v>462</v>
      </c>
      <c r="AC533" s="1">
        <f>'[1]RC-1(PY)'!AC533</f>
        <v>25.0197</v>
      </c>
      <c r="AD533" s="1">
        <f>'[1]RC-1(PY)'!AD533</f>
        <v>20</v>
      </c>
      <c r="AE533" s="1">
        <f>'[1]RC-1(PY)'!AE533</f>
        <v>29.298400000000001</v>
      </c>
      <c r="AF533" s="1">
        <f>'[1]RC-1(PY)'!AF533</f>
        <v>4</v>
      </c>
      <c r="AG533" s="1">
        <f>'[1]RC-1(PY)'!AG533</f>
        <v>4</v>
      </c>
      <c r="AH533" s="1">
        <f>'[1]RC-1(PY)'!AH533</f>
        <v>4</v>
      </c>
      <c r="AI533" s="1">
        <f>'[1]RC-1(PY)'!AI533</f>
        <v>0</v>
      </c>
    </row>
    <row r="534" spans="1:35" x14ac:dyDescent="0.3">
      <c r="A534" s="1">
        <f>'[1]RC-1(PY)'!A534</f>
        <v>1</v>
      </c>
      <c r="B534" s="1">
        <f>'[1]RC-1(PY)'!B534</f>
        <v>2</v>
      </c>
      <c r="C534" s="1">
        <f>'[1]RC-1(PY)'!C534</f>
        <v>2024</v>
      </c>
      <c r="D534" s="1">
        <f>'[1]RC-1(PY)'!D534</f>
        <v>4</v>
      </c>
      <c r="E534" s="1">
        <f>'[1]RC-1(PY)'!E534</f>
        <v>340</v>
      </c>
      <c r="F534" s="1">
        <f>'[1]RC-1(PY)'!F534</f>
        <v>290</v>
      </c>
      <c r="G534" s="1">
        <f>'[1]RC-1(PY)'!G534</f>
        <v>24</v>
      </c>
      <c r="H534" s="1">
        <f>'[1]RC-1(PY)'!H534</f>
        <v>9</v>
      </c>
      <c r="I534" s="1">
        <f>'[1]RC-1(PY)'!I534</f>
        <v>8</v>
      </c>
      <c r="J534" s="1">
        <f>'[1]RC-1(PY)'!J534</f>
        <v>2</v>
      </c>
      <c r="K534" s="1">
        <f>'[1]RC-1(PY)'!K534</f>
        <v>3</v>
      </c>
      <c r="L534" s="1">
        <f>'[1]RC-1(PY)'!L534</f>
        <v>2</v>
      </c>
      <c r="M534" s="1">
        <f>'[1]RC-1(PY)'!M534</f>
        <v>1</v>
      </c>
      <c r="N534" s="1">
        <f>'[1]RC-1(PY)'!N534</f>
        <v>1</v>
      </c>
      <c r="O534" s="1">
        <f>'[1]RC-1(PY)'!O534</f>
        <v>5</v>
      </c>
      <c r="P534" s="1">
        <f>'[1]RC-1(PY)'!P534</f>
        <v>1</v>
      </c>
      <c r="Q534" s="1">
        <f>'[1]RC-1(PY)'!Q534</f>
        <v>1</v>
      </c>
      <c r="R534" s="1">
        <f>'[1]RC-1(PY)'!R534</f>
        <v>101</v>
      </c>
      <c r="S534" s="1">
        <f>'[1]RC-1(PY)'!S534</f>
        <v>3</v>
      </c>
      <c r="T534" s="1">
        <f>'[1]RC-1(PY)'!T534</f>
        <v>4</v>
      </c>
      <c r="U534" s="1">
        <f>'[1]RC-1(PY)'!U534</f>
        <v>0</v>
      </c>
      <c r="V534" s="1">
        <f>'[1]RC-1(PY)'!V534</f>
        <v>0</v>
      </c>
      <c r="W534" s="1">
        <f>'[1]RC-1(PY)'!W534</f>
        <v>1001</v>
      </c>
      <c r="X534" s="1">
        <f>'[1]RC-1(PY)'!X534</f>
        <v>8</v>
      </c>
      <c r="Y534" s="1">
        <f>'[1]RC-1(PY)'!Y534</f>
        <v>0</v>
      </c>
      <c r="Z534" s="1">
        <f>'[1]RC-1(PY)'!Z534</f>
        <v>0</v>
      </c>
      <c r="AA534" s="1">
        <f>'[1]RC-1(PY)'!AA534</f>
        <v>501</v>
      </c>
      <c r="AB534" s="1">
        <f>'[1]RC-1(PY)'!AB534</f>
        <v>572.14549999999997</v>
      </c>
      <c r="AC534" s="1">
        <f>'[1]RC-1(PY)'!AC534</f>
        <v>29.744399999999999</v>
      </c>
      <c r="AD534" s="1">
        <f>'[1]RC-1(PY)'!AD534</f>
        <v>20</v>
      </c>
      <c r="AE534" s="1">
        <f>'[1]RC-1(PY)'!AE534</f>
        <v>29.774799999999999</v>
      </c>
      <c r="AF534" s="1">
        <f>'[1]RC-1(PY)'!AF534</f>
        <v>4</v>
      </c>
      <c r="AG534" s="1">
        <f>'[1]RC-1(PY)'!AG534</f>
        <v>4</v>
      </c>
      <c r="AH534" s="1">
        <f>'[1]RC-1(PY)'!AH534</f>
        <v>4</v>
      </c>
      <c r="AI534" s="1">
        <f>'[1]RC-1(PY)'!AI534</f>
        <v>0</v>
      </c>
    </row>
    <row r="535" spans="1:35" x14ac:dyDescent="0.3">
      <c r="A535" s="1">
        <f>'[1]RC-1(PY)'!A535</f>
        <v>1</v>
      </c>
      <c r="B535" s="1">
        <f>'[1]RC-1(PY)'!B535</f>
        <v>2</v>
      </c>
      <c r="C535" s="1">
        <f>'[1]RC-1(PY)'!C535</f>
        <v>2024</v>
      </c>
      <c r="D535" s="1">
        <f>'[1]RC-1(PY)'!D535</f>
        <v>4</v>
      </c>
      <c r="E535" s="1">
        <f>'[1]RC-1(PY)'!E535</f>
        <v>340</v>
      </c>
      <c r="F535" s="1">
        <f>'[1]RC-1(PY)'!F535</f>
        <v>290</v>
      </c>
      <c r="G535" s="1">
        <f>'[1]RC-1(PY)'!G535</f>
        <v>24</v>
      </c>
      <c r="H535" s="1">
        <f>'[1]RC-1(PY)'!H535</f>
        <v>2</v>
      </c>
      <c r="I535" s="1">
        <f>'[1]RC-1(PY)'!I535</f>
        <v>9</v>
      </c>
      <c r="J535" s="1">
        <f>'[1]RC-1(PY)'!J535</f>
        <v>1</v>
      </c>
      <c r="K535" s="1">
        <f>'[1]RC-1(PY)'!K535</f>
        <v>3</v>
      </c>
      <c r="L535" s="1">
        <f>'[1]RC-1(PY)'!L535</f>
        <v>2</v>
      </c>
      <c r="M535" s="1">
        <f>'[1]RC-1(PY)'!M535</f>
        <v>1</v>
      </c>
      <c r="N535" s="1">
        <f>'[1]RC-1(PY)'!N535</f>
        <v>4</v>
      </c>
      <c r="O535" s="1">
        <f>'[1]RC-1(PY)'!O535</f>
        <v>9</v>
      </c>
      <c r="P535" s="1">
        <f>'[1]RC-1(PY)'!P535</f>
        <v>1</v>
      </c>
      <c r="Q535" s="1">
        <f>'[1]RC-1(PY)'!Q535</f>
        <v>0</v>
      </c>
      <c r="R535" s="1">
        <f>'[1]RC-1(PY)'!R535</f>
        <v>101</v>
      </c>
      <c r="S535" s="1">
        <f>'[1]RC-1(PY)'!S535</f>
        <v>3</v>
      </c>
      <c r="T535" s="1">
        <f>'[1]RC-1(PY)'!T535</f>
        <v>4</v>
      </c>
      <c r="U535" s="1">
        <f>'[1]RC-1(PY)'!U535</f>
        <v>0</v>
      </c>
      <c r="V535" s="1">
        <f>'[1]RC-1(PY)'!V535</f>
        <v>0</v>
      </c>
      <c r="W535" s="1">
        <f>'[1]RC-1(PY)'!W535</f>
        <v>1001</v>
      </c>
      <c r="X535" s="1">
        <f>'[1]RC-1(PY)'!X535</f>
        <v>8</v>
      </c>
      <c r="Y535" s="1">
        <f>'[1]RC-1(PY)'!Y535</f>
        <v>0</v>
      </c>
      <c r="Z535" s="1">
        <f>'[1]RC-1(PY)'!Z535</f>
        <v>0</v>
      </c>
      <c r="AA535" s="1">
        <f>'[1]RC-1(PY)'!AA535</f>
        <v>246</v>
      </c>
      <c r="AB535" s="1">
        <f>'[1]RC-1(PY)'!AB535</f>
        <v>400.1</v>
      </c>
      <c r="AC535" s="1">
        <f>'[1]RC-1(PY)'!AC535</f>
        <v>21.81</v>
      </c>
      <c r="AD535" s="1">
        <f>'[1]RC-1(PY)'!AD535</f>
        <v>18</v>
      </c>
      <c r="AE535" s="1">
        <f>'[1]RC-1(PY)'!AE535</f>
        <v>21.81</v>
      </c>
      <c r="AF535" s="1">
        <f>'[1]RC-1(PY)'!AF535</f>
        <v>4</v>
      </c>
      <c r="AG535" s="1">
        <f>'[1]RC-1(PY)'!AG535</f>
        <v>4</v>
      </c>
      <c r="AH535" s="1">
        <f>'[1]RC-1(PY)'!AH535</f>
        <v>4</v>
      </c>
      <c r="AI535" s="1">
        <f>'[1]RC-1(PY)'!AI535</f>
        <v>0</v>
      </c>
    </row>
    <row r="536" spans="1:35" x14ac:dyDescent="0.3">
      <c r="A536" s="1">
        <f>'[1]RC-1(PY)'!A536</f>
        <v>1</v>
      </c>
      <c r="B536" s="1">
        <f>'[1]RC-1(PY)'!B536</f>
        <v>2</v>
      </c>
      <c r="C536" s="1">
        <f>'[1]RC-1(PY)'!C536</f>
        <v>2024</v>
      </c>
      <c r="D536" s="1">
        <f>'[1]RC-1(PY)'!D536</f>
        <v>4</v>
      </c>
      <c r="E536" s="1">
        <f>'[1]RC-1(PY)'!E536</f>
        <v>340</v>
      </c>
      <c r="F536" s="1">
        <f>'[1]RC-1(PY)'!F536</f>
        <v>290</v>
      </c>
      <c r="G536" s="1">
        <f>'[1]RC-1(PY)'!G536</f>
        <v>24</v>
      </c>
      <c r="H536" s="1">
        <f>'[1]RC-1(PY)'!H536</f>
        <v>3</v>
      </c>
      <c r="I536" s="1">
        <f>'[1]RC-1(PY)'!I536</f>
        <v>9</v>
      </c>
      <c r="J536" s="1">
        <f>'[1]RC-1(PY)'!J536</f>
        <v>1</v>
      </c>
      <c r="K536" s="1">
        <f>'[1]RC-1(PY)'!K536</f>
        <v>3</v>
      </c>
      <c r="L536" s="1">
        <f>'[1]RC-1(PY)'!L536</f>
        <v>1</v>
      </c>
      <c r="M536" s="1">
        <f>'[1]RC-1(PY)'!M536</f>
        <v>1</v>
      </c>
      <c r="N536" s="1">
        <f>'[1]RC-1(PY)'!N536</f>
        <v>4</v>
      </c>
      <c r="O536" s="1">
        <f>'[1]RC-1(PY)'!O536</f>
        <v>9</v>
      </c>
      <c r="P536" s="1">
        <f>'[1]RC-1(PY)'!P536</f>
        <v>0</v>
      </c>
      <c r="Q536" s="1">
        <f>'[1]RC-1(PY)'!Q536</f>
        <v>0</v>
      </c>
      <c r="R536" s="1">
        <f>'[1]RC-1(PY)'!R536</f>
        <v>101</v>
      </c>
      <c r="S536" s="1">
        <f>'[1]RC-1(PY)'!S536</f>
        <v>3</v>
      </c>
      <c r="T536" s="1">
        <f>'[1]RC-1(PY)'!T536</f>
        <v>4</v>
      </c>
      <c r="U536" s="1">
        <f>'[1]RC-1(PY)'!U536</f>
        <v>0</v>
      </c>
      <c r="V536" s="1">
        <f>'[1]RC-1(PY)'!V536</f>
        <v>0</v>
      </c>
      <c r="W536" s="1">
        <f>'[1]RC-1(PY)'!W536</f>
        <v>1001</v>
      </c>
      <c r="X536" s="1">
        <f>'[1]RC-1(PY)'!X536</f>
        <v>8</v>
      </c>
      <c r="Y536" s="1">
        <f>'[1]RC-1(PY)'!Y536</f>
        <v>0</v>
      </c>
      <c r="Z536" s="1">
        <f>'[1]RC-1(PY)'!Z536</f>
        <v>0</v>
      </c>
      <c r="AA536" s="1">
        <f>'[1]RC-1(PY)'!AA536</f>
        <v>701</v>
      </c>
      <c r="AB536" s="1">
        <f>'[1]RC-1(PY)'!AB536</f>
        <v>694.7</v>
      </c>
      <c r="AC536" s="1">
        <f>'[1]RC-1(PY)'!AC536</f>
        <v>15.077999999999999</v>
      </c>
      <c r="AD536" s="1">
        <f>'[1]RC-1(PY)'!AD536</f>
        <v>20</v>
      </c>
      <c r="AE536" s="1">
        <f>'[1]RC-1(PY)'!AE536</f>
        <v>15.077999999999999</v>
      </c>
      <c r="AF536" s="1">
        <f>'[1]RC-1(PY)'!AF536</f>
        <v>4</v>
      </c>
      <c r="AG536" s="1">
        <f>'[1]RC-1(PY)'!AG536</f>
        <v>4</v>
      </c>
      <c r="AH536" s="1">
        <f>'[1]RC-1(PY)'!AH536</f>
        <v>4</v>
      </c>
      <c r="AI536" s="1">
        <f>'[1]RC-1(PY)'!AI536</f>
        <v>0</v>
      </c>
    </row>
    <row r="537" spans="1:35" x14ac:dyDescent="0.3">
      <c r="A537" s="1">
        <f>'[1]RC-1(PY)'!A537</f>
        <v>1</v>
      </c>
      <c r="B537" s="1">
        <f>'[1]RC-1(PY)'!B537</f>
        <v>2</v>
      </c>
      <c r="C537" s="1">
        <f>'[1]RC-1(PY)'!C537</f>
        <v>2024</v>
      </c>
      <c r="D537" s="1">
        <f>'[1]RC-1(PY)'!D537</f>
        <v>4</v>
      </c>
      <c r="E537" s="1">
        <f>'[1]RC-1(PY)'!E537</f>
        <v>340</v>
      </c>
      <c r="F537" s="1">
        <f>'[1]RC-1(PY)'!F537</f>
        <v>290</v>
      </c>
      <c r="G537" s="1">
        <f>'[1]RC-1(PY)'!G537</f>
        <v>24</v>
      </c>
      <c r="H537" s="1">
        <f>'[1]RC-1(PY)'!H537</f>
        <v>8</v>
      </c>
      <c r="I537" s="1">
        <f>'[1]RC-1(PY)'!I537</f>
        <v>9</v>
      </c>
      <c r="J537" s="1">
        <f>'[1]RC-1(PY)'!J537</f>
        <v>1</v>
      </c>
      <c r="K537" s="1">
        <f>'[1]RC-1(PY)'!K537</f>
        <v>3</v>
      </c>
      <c r="L537" s="1">
        <f>'[1]RC-1(PY)'!L537</f>
        <v>6</v>
      </c>
      <c r="M537" s="1">
        <f>'[1]RC-1(PY)'!M537</f>
        <v>1</v>
      </c>
      <c r="N537" s="1">
        <f>'[1]RC-1(PY)'!N537</f>
        <v>1</v>
      </c>
      <c r="O537" s="1">
        <f>'[1]RC-1(PY)'!O537</f>
        <v>5</v>
      </c>
      <c r="P537" s="1">
        <f>'[1]RC-1(PY)'!P537</f>
        <v>1</v>
      </c>
      <c r="Q537" s="1">
        <f>'[1]RC-1(PY)'!Q537</f>
        <v>1</v>
      </c>
      <c r="R537" s="1">
        <f>'[1]RC-1(PY)'!R537</f>
        <v>101</v>
      </c>
      <c r="S537" s="1">
        <f>'[1]RC-1(PY)'!S537</f>
        <v>3</v>
      </c>
      <c r="T537" s="1">
        <f>'[1]RC-1(PY)'!T537</f>
        <v>4</v>
      </c>
      <c r="U537" s="1">
        <f>'[1]RC-1(PY)'!U537</f>
        <v>0</v>
      </c>
      <c r="V537" s="1">
        <f>'[1]RC-1(PY)'!V537</f>
        <v>0</v>
      </c>
      <c r="W537" s="1">
        <f>'[1]RC-1(PY)'!W537</f>
        <v>1001</v>
      </c>
      <c r="X537" s="1">
        <f>'[1]RC-1(PY)'!X537</f>
        <v>8</v>
      </c>
      <c r="Y537" s="1">
        <f>'[1]RC-1(PY)'!Y537</f>
        <v>0</v>
      </c>
      <c r="Z537" s="1">
        <f>'[1]RC-1(PY)'!Z537</f>
        <v>0</v>
      </c>
      <c r="AA537" s="1">
        <f>'[1]RC-1(PY)'!AA537</f>
        <v>236</v>
      </c>
      <c r="AB537" s="1">
        <f>'[1]RC-1(PY)'!AB537</f>
        <v>473</v>
      </c>
      <c r="AC537" s="1">
        <f>'[1]RC-1(PY)'!AC537</f>
        <v>11.1577</v>
      </c>
      <c r="AD537" s="1">
        <f>'[1]RC-1(PY)'!AD537</f>
        <v>20</v>
      </c>
      <c r="AE537" s="1">
        <f>'[1]RC-1(PY)'!AE537</f>
        <v>27.3355</v>
      </c>
      <c r="AF537" s="1">
        <f>'[1]RC-1(PY)'!AF537</f>
        <v>4</v>
      </c>
      <c r="AG537" s="1">
        <f>'[1]RC-1(PY)'!AG537</f>
        <v>4</v>
      </c>
      <c r="AH537" s="1">
        <f>'[1]RC-1(PY)'!AH537</f>
        <v>4</v>
      </c>
      <c r="AI537" s="1">
        <f>'[1]RC-1(PY)'!AI537</f>
        <v>0</v>
      </c>
    </row>
    <row r="538" spans="1:35" x14ac:dyDescent="0.3">
      <c r="A538" s="1">
        <f>'[1]RC-1(PY)'!A538</f>
        <v>1</v>
      </c>
      <c r="B538" s="1">
        <f>'[1]RC-1(PY)'!B538</f>
        <v>2</v>
      </c>
      <c r="C538" s="1">
        <f>'[1]RC-1(PY)'!C538</f>
        <v>2024</v>
      </c>
      <c r="D538" s="1">
        <f>'[1]RC-1(PY)'!D538</f>
        <v>4</v>
      </c>
      <c r="E538" s="1">
        <f>'[1]RC-1(PY)'!E538</f>
        <v>340</v>
      </c>
      <c r="F538" s="1">
        <f>'[1]RC-1(PY)'!F538</f>
        <v>290</v>
      </c>
      <c r="G538" s="1">
        <f>'[1]RC-1(PY)'!G538</f>
        <v>24</v>
      </c>
      <c r="H538" s="1">
        <f>'[1]RC-1(PY)'!H538</f>
        <v>2</v>
      </c>
      <c r="I538" s="1">
        <f>'[1]RC-1(PY)'!I538</f>
        <v>9</v>
      </c>
      <c r="J538" s="1">
        <f>'[1]RC-1(PY)'!J538</f>
        <v>2</v>
      </c>
      <c r="K538" s="1">
        <f>'[1]RC-1(PY)'!K538</f>
        <v>3</v>
      </c>
      <c r="L538" s="1">
        <f>'[1]RC-1(PY)'!L538</f>
        <v>2</v>
      </c>
      <c r="M538" s="1">
        <f>'[1]RC-1(PY)'!M538</f>
        <v>1</v>
      </c>
      <c r="N538" s="1">
        <f>'[1]RC-1(PY)'!N538</f>
        <v>4</v>
      </c>
      <c r="O538" s="1">
        <f>'[1]RC-1(PY)'!O538</f>
        <v>9</v>
      </c>
      <c r="P538" s="1">
        <f>'[1]RC-1(PY)'!P538</f>
        <v>1</v>
      </c>
      <c r="Q538" s="1">
        <f>'[1]RC-1(PY)'!Q538</f>
        <v>0</v>
      </c>
      <c r="R538" s="1">
        <f>'[1]RC-1(PY)'!R538</f>
        <v>101</v>
      </c>
      <c r="S538" s="1">
        <f>'[1]RC-1(PY)'!S538</f>
        <v>3</v>
      </c>
      <c r="T538" s="1">
        <f>'[1]RC-1(PY)'!T538</f>
        <v>4</v>
      </c>
      <c r="U538" s="1">
        <f>'[1]RC-1(PY)'!U538</f>
        <v>0</v>
      </c>
      <c r="V538" s="1">
        <f>'[1]RC-1(PY)'!V538</f>
        <v>0</v>
      </c>
      <c r="W538" s="1">
        <f>'[1]RC-1(PY)'!W538</f>
        <v>1001</v>
      </c>
      <c r="X538" s="1">
        <f>'[1]RC-1(PY)'!X538</f>
        <v>8</v>
      </c>
      <c r="Y538" s="1">
        <f>'[1]RC-1(PY)'!Y538</f>
        <v>0</v>
      </c>
      <c r="Z538" s="1">
        <f>'[1]RC-1(PY)'!Z538</f>
        <v>0</v>
      </c>
      <c r="AA538" s="1">
        <f>'[1]RC-1(PY)'!AA538</f>
        <v>411</v>
      </c>
      <c r="AB538" s="1">
        <f>'[1]RC-1(PY)'!AB538</f>
        <v>437.9</v>
      </c>
      <c r="AC538" s="1">
        <f>'[1]RC-1(PY)'!AC538</f>
        <v>29.02</v>
      </c>
      <c r="AD538" s="1">
        <f>'[1]RC-1(PY)'!AD538</f>
        <v>20</v>
      </c>
      <c r="AE538" s="1">
        <f>'[1]RC-1(PY)'!AE538</f>
        <v>30.8</v>
      </c>
      <c r="AF538" s="1">
        <f>'[1]RC-1(PY)'!AF538</f>
        <v>4</v>
      </c>
      <c r="AG538" s="1">
        <f>'[1]RC-1(PY)'!AG538</f>
        <v>4</v>
      </c>
      <c r="AH538" s="1">
        <f>'[1]RC-1(PY)'!AH538</f>
        <v>4</v>
      </c>
      <c r="AI538" s="1">
        <f>'[1]RC-1(PY)'!AI538</f>
        <v>0</v>
      </c>
    </row>
    <row r="539" spans="1:35" x14ac:dyDescent="0.3">
      <c r="A539" s="1">
        <f>'[1]RC-1(PY)'!A539</f>
        <v>1</v>
      </c>
      <c r="B539" s="1">
        <f>'[1]RC-1(PY)'!B539</f>
        <v>2</v>
      </c>
      <c r="C539" s="1">
        <f>'[1]RC-1(PY)'!C539</f>
        <v>2024</v>
      </c>
      <c r="D539" s="1">
        <f>'[1]RC-1(PY)'!D539</f>
        <v>4</v>
      </c>
      <c r="E539" s="1">
        <f>'[1]RC-1(PY)'!E539</f>
        <v>340</v>
      </c>
      <c r="F539" s="1">
        <f>'[1]RC-1(PY)'!F539</f>
        <v>290</v>
      </c>
      <c r="G539" s="1">
        <f>'[1]RC-1(PY)'!G539</f>
        <v>24</v>
      </c>
      <c r="H539" s="1">
        <f>'[1]RC-1(PY)'!H539</f>
        <v>3</v>
      </c>
      <c r="I539" s="1">
        <f>'[1]RC-1(PY)'!I539</f>
        <v>9</v>
      </c>
      <c r="J539" s="1">
        <f>'[1]RC-1(PY)'!J539</f>
        <v>2</v>
      </c>
      <c r="K539" s="1">
        <f>'[1]RC-1(PY)'!K539</f>
        <v>3</v>
      </c>
      <c r="L539" s="1">
        <f>'[1]RC-1(PY)'!L539</f>
        <v>1</v>
      </c>
      <c r="M539" s="1">
        <f>'[1]RC-1(PY)'!M539</f>
        <v>1</v>
      </c>
      <c r="N539" s="1">
        <f>'[1]RC-1(PY)'!N539</f>
        <v>4</v>
      </c>
      <c r="O539" s="1">
        <f>'[1]RC-1(PY)'!O539</f>
        <v>9</v>
      </c>
      <c r="P539" s="1">
        <f>'[1]RC-1(PY)'!P539</f>
        <v>0</v>
      </c>
      <c r="Q539" s="1">
        <f>'[1]RC-1(PY)'!Q539</f>
        <v>0</v>
      </c>
      <c r="R539" s="1">
        <f>'[1]RC-1(PY)'!R539</f>
        <v>101</v>
      </c>
      <c r="S539" s="1">
        <f>'[1]RC-1(PY)'!S539</f>
        <v>3</v>
      </c>
      <c r="T539" s="1">
        <f>'[1]RC-1(PY)'!T539</f>
        <v>4</v>
      </c>
      <c r="U539" s="1">
        <f>'[1]RC-1(PY)'!U539</f>
        <v>0</v>
      </c>
      <c r="V539" s="1">
        <f>'[1]RC-1(PY)'!V539</f>
        <v>0</v>
      </c>
      <c r="W539" s="1">
        <f>'[1]RC-1(PY)'!W539</f>
        <v>1001</v>
      </c>
      <c r="X539" s="1">
        <f>'[1]RC-1(PY)'!X539</f>
        <v>8</v>
      </c>
      <c r="Y539" s="1">
        <f>'[1]RC-1(PY)'!Y539</f>
        <v>0</v>
      </c>
      <c r="Z539" s="1">
        <f>'[1]RC-1(PY)'!Z539</f>
        <v>0</v>
      </c>
      <c r="AA539" s="1">
        <f>'[1]RC-1(PY)'!AA539</f>
        <v>243</v>
      </c>
      <c r="AB539" s="1">
        <f>'[1]RC-1(PY)'!AB539</f>
        <v>330.96</v>
      </c>
      <c r="AC539" s="1">
        <f>'[1]RC-1(PY)'!AC539</f>
        <v>2343.98</v>
      </c>
      <c r="AD539" s="1">
        <f>'[1]RC-1(PY)'!AD539</f>
        <v>20</v>
      </c>
      <c r="AE539" s="1">
        <f>'[1]RC-1(PY)'!AE539</f>
        <v>2345.11</v>
      </c>
      <c r="AF539" s="1">
        <f>'[1]RC-1(PY)'!AF539</f>
        <v>4</v>
      </c>
      <c r="AG539" s="1">
        <f>'[1]RC-1(PY)'!AG539</f>
        <v>4</v>
      </c>
      <c r="AH539" s="1">
        <f>'[1]RC-1(PY)'!AH539</f>
        <v>4</v>
      </c>
      <c r="AI539" s="1">
        <f>'[1]RC-1(PY)'!AI539</f>
        <v>0</v>
      </c>
    </row>
    <row r="540" spans="1:35" x14ac:dyDescent="0.3">
      <c r="A540" s="1">
        <f>'[1]RC-1(PY)'!A540</f>
        <v>1</v>
      </c>
      <c r="B540" s="1">
        <f>'[1]RC-1(PY)'!B540</f>
        <v>2</v>
      </c>
      <c r="C540" s="1">
        <f>'[1]RC-1(PY)'!C540</f>
        <v>2024</v>
      </c>
      <c r="D540" s="1">
        <f>'[1]RC-1(PY)'!D540</f>
        <v>4</v>
      </c>
      <c r="E540" s="1">
        <f>'[1]RC-1(PY)'!E540</f>
        <v>340</v>
      </c>
      <c r="F540" s="1">
        <f>'[1]RC-1(PY)'!F540</f>
        <v>290</v>
      </c>
      <c r="G540" s="1">
        <f>'[1]RC-1(PY)'!G540</f>
        <v>24</v>
      </c>
      <c r="H540" s="1">
        <f>'[1]RC-1(PY)'!H540</f>
        <v>8</v>
      </c>
      <c r="I540" s="1">
        <f>'[1]RC-1(PY)'!I540</f>
        <v>9</v>
      </c>
      <c r="J540" s="1">
        <f>'[1]RC-1(PY)'!J540</f>
        <v>2</v>
      </c>
      <c r="K540" s="1">
        <f>'[1]RC-1(PY)'!K540</f>
        <v>3</v>
      </c>
      <c r="L540" s="1">
        <f>'[1]RC-1(PY)'!L540</f>
        <v>4</v>
      </c>
      <c r="M540" s="1">
        <f>'[1]RC-1(PY)'!M540</f>
        <v>1</v>
      </c>
      <c r="N540" s="1">
        <f>'[1]RC-1(PY)'!N540</f>
        <v>1</v>
      </c>
      <c r="O540" s="1">
        <f>'[1]RC-1(PY)'!O540</f>
        <v>5</v>
      </c>
      <c r="P540" s="1">
        <f>'[1]RC-1(PY)'!P540</f>
        <v>1</v>
      </c>
      <c r="Q540" s="1">
        <f>'[1]RC-1(PY)'!Q540</f>
        <v>1</v>
      </c>
      <c r="R540" s="1">
        <f>'[1]RC-1(PY)'!R540</f>
        <v>101</v>
      </c>
      <c r="S540" s="1">
        <f>'[1]RC-1(PY)'!S540</f>
        <v>3</v>
      </c>
      <c r="T540" s="1">
        <f>'[1]RC-1(PY)'!T540</f>
        <v>4</v>
      </c>
      <c r="U540" s="1">
        <f>'[1]RC-1(PY)'!U540</f>
        <v>0</v>
      </c>
      <c r="V540" s="1">
        <f>'[1]RC-1(PY)'!V540</f>
        <v>0</v>
      </c>
      <c r="W540" s="1">
        <f>'[1]RC-1(PY)'!W540</f>
        <v>1001</v>
      </c>
      <c r="X540" s="1">
        <f>'[1]RC-1(PY)'!X540</f>
        <v>8</v>
      </c>
      <c r="Y540" s="1">
        <f>'[1]RC-1(PY)'!Y540</f>
        <v>0</v>
      </c>
      <c r="Z540" s="1">
        <f>'[1]RC-1(PY)'!Z540</f>
        <v>0</v>
      </c>
      <c r="AA540" s="1">
        <f>'[1]RC-1(PY)'!AA540</f>
        <v>494</v>
      </c>
      <c r="AB540" s="1">
        <f>'[1]RC-1(PY)'!AB540</f>
        <v>586.02</v>
      </c>
      <c r="AC540" s="1">
        <f>'[1]RC-1(PY)'!AC540</f>
        <v>24.831700000000001</v>
      </c>
      <c r="AD540" s="1">
        <f>'[1]RC-1(PY)'!AD540</f>
        <v>20</v>
      </c>
      <c r="AE540" s="1">
        <f>'[1]RC-1(PY)'!AE540</f>
        <v>38.6571</v>
      </c>
      <c r="AF540" s="1">
        <f>'[1]RC-1(PY)'!AF540</f>
        <v>4</v>
      </c>
      <c r="AG540" s="1">
        <f>'[1]RC-1(PY)'!AG540</f>
        <v>4</v>
      </c>
      <c r="AH540" s="1">
        <f>'[1]RC-1(PY)'!AH540</f>
        <v>4</v>
      </c>
      <c r="AI540" s="1">
        <f>'[1]RC-1(PY)'!AI540</f>
        <v>0</v>
      </c>
    </row>
    <row r="541" spans="1:35" x14ac:dyDescent="0.3">
      <c r="A541" s="1">
        <f>'[1]RC-1(PY)'!A541</f>
        <v>1</v>
      </c>
      <c r="B541" s="1">
        <f>'[1]RC-1(PY)'!B541</f>
        <v>2</v>
      </c>
      <c r="C541" s="1">
        <f>'[1]RC-1(PY)'!C541</f>
        <v>2024</v>
      </c>
      <c r="D541" s="1">
        <f>'[1]RC-1(PY)'!D541</f>
        <v>4</v>
      </c>
      <c r="E541" s="1">
        <f>'[1]RC-1(PY)'!E541</f>
        <v>340</v>
      </c>
      <c r="F541" s="1">
        <f>'[1]RC-1(PY)'!F541</f>
        <v>290</v>
      </c>
      <c r="G541" s="1">
        <f>'[1]RC-1(PY)'!G541</f>
        <v>24</v>
      </c>
      <c r="H541" s="1">
        <f>'[1]RC-1(PY)'!H541</f>
        <v>2</v>
      </c>
      <c r="I541" s="1">
        <f>'[1]RC-1(PY)'!I541</f>
        <v>10</v>
      </c>
      <c r="J541" s="1">
        <f>'[1]RC-1(PY)'!J541</f>
        <v>1</v>
      </c>
      <c r="K541" s="1">
        <f>'[1]RC-1(PY)'!K541</f>
        <v>3</v>
      </c>
      <c r="L541" s="1">
        <f>'[1]RC-1(PY)'!L541</f>
        <v>2</v>
      </c>
      <c r="M541" s="1">
        <f>'[1]RC-1(PY)'!M541</f>
        <v>1</v>
      </c>
      <c r="N541" s="1">
        <f>'[1]RC-1(PY)'!N541</f>
        <v>4</v>
      </c>
      <c r="O541" s="1">
        <f>'[1]RC-1(PY)'!O541</f>
        <v>9</v>
      </c>
      <c r="P541" s="1">
        <f>'[1]RC-1(PY)'!P541</f>
        <v>1</v>
      </c>
      <c r="Q541" s="1">
        <f>'[1]RC-1(PY)'!Q541</f>
        <v>0</v>
      </c>
      <c r="R541" s="1">
        <f>'[1]RC-1(PY)'!R541</f>
        <v>101</v>
      </c>
      <c r="S541" s="1">
        <f>'[1]RC-1(PY)'!S541</f>
        <v>3</v>
      </c>
      <c r="T541" s="1">
        <f>'[1]RC-1(PY)'!T541</f>
        <v>4</v>
      </c>
      <c r="U541" s="1">
        <f>'[1]RC-1(PY)'!U541</f>
        <v>0</v>
      </c>
      <c r="V541" s="1">
        <f>'[1]RC-1(PY)'!V541</f>
        <v>0</v>
      </c>
      <c r="W541" s="1">
        <f>'[1]RC-1(PY)'!W541</f>
        <v>1001</v>
      </c>
      <c r="X541" s="1">
        <f>'[1]RC-1(PY)'!X541</f>
        <v>8</v>
      </c>
      <c r="Y541" s="1">
        <f>'[1]RC-1(PY)'!Y541</f>
        <v>0</v>
      </c>
      <c r="Z541" s="1">
        <f>'[1]RC-1(PY)'!Z541</f>
        <v>0</v>
      </c>
      <c r="AA541" s="1">
        <f>'[1]RC-1(PY)'!AA541</f>
        <v>96</v>
      </c>
      <c r="AB541" s="1">
        <f>'[1]RC-1(PY)'!AB541</f>
        <v>236.56399999999999</v>
      </c>
      <c r="AC541" s="1">
        <f>'[1]RC-1(PY)'!AC541</f>
        <v>22.43</v>
      </c>
      <c r="AD541" s="1">
        <f>'[1]RC-1(PY)'!AD541</f>
        <v>20</v>
      </c>
      <c r="AE541" s="1">
        <f>'[1]RC-1(PY)'!AE541</f>
        <v>153.02000000000001</v>
      </c>
      <c r="AF541" s="1">
        <f>'[1]RC-1(PY)'!AF541</f>
        <v>4</v>
      </c>
      <c r="AG541" s="1">
        <f>'[1]RC-1(PY)'!AG541</f>
        <v>4</v>
      </c>
      <c r="AH541" s="1">
        <f>'[1]RC-1(PY)'!AH541</f>
        <v>4</v>
      </c>
      <c r="AI541" s="1">
        <f>'[1]RC-1(PY)'!AI541</f>
        <v>0</v>
      </c>
    </row>
    <row r="542" spans="1:35" x14ac:dyDescent="0.3">
      <c r="A542" s="1">
        <f>'[1]RC-1(PY)'!A542</f>
        <v>1</v>
      </c>
      <c r="B542" s="1">
        <f>'[1]RC-1(PY)'!B542</f>
        <v>2</v>
      </c>
      <c r="C542" s="1">
        <f>'[1]RC-1(PY)'!C542</f>
        <v>2024</v>
      </c>
      <c r="D542" s="1">
        <f>'[1]RC-1(PY)'!D542</f>
        <v>4</v>
      </c>
      <c r="E542" s="1">
        <f>'[1]RC-1(PY)'!E542</f>
        <v>340</v>
      </c>
      <c r="F542" s="1">
        <f>'[1]RC-1(PY)'!F542</f>
        <v>290</v>
      </c>
      <c r="G542" s="1">
        <f>'[1]RC-1(PY)'!G542</f>
        <v>24</v>
      </c>
      <c r="H542" s="1">
        <f>'[1]RC-1(PY)'!H542</f>
        <v>2</v>
      </c>
      <c r="I542" s="1">
        <f>'[1]RC-1(PY)'!I542</f>
        <v>10</v>
      </c>
      <c r="J542" s="1">
        <f>'[1]RC-1(PY)'!J542</f>
        <v>2</v>
      </c>
      <c r="K542" s="1">
        <f>'[1]RC-1(PY)'!K542</f>
        <v>3</v>
      </c>
      <c r="L542" s="1">
        <f>'[1]RC-1(PY)'!L542</f>
        <v>1</v>
      </c>
      <c r="M542" s="1">
        <f>'[1]RC-1(PY)'!M542</f>
        <v>1</v>
      </c>
      <c r="N542" s="1">
        <f>'[1]RC-1(PY)'!N542</f>
        <v>4</v>
      </c>
      <c r="O542" s="1">
        <f>'[1]RC-1(PY)'!O542</f>
        <v>9</v>
      </c>
      <c r="P542" s="1">
        <f>'[1]RC-1(PY)'!P542</f>
        <v>1</v>
      </c>
      <c r="Q542" s="1">
        <f>'[1]RC-1(PY)'!Q542</f>
        <v>0</v>
      </c>
      <c r="R542" s="1">
        <f>'[1]RC-1(PY)'!R542</f>
        <v>101</v>
      </c>
      <c r="S542" s="1">
        <f>'[1]RC-1(PY)'!S542</f>
        <v>2</v>
      </c>
      <c r="T542" s="1">
        <f>'[1]RC-1(PY)'!T542</f>
        <v>4</v>
      </c>
      <c r="U542" s="1">
        <f>'[1]RC-1(PY)'!U542</f>
        <v>0</v>
      </c>
      <c r="V542" s="1">
        <f>'[1]RC-1(PY)'!V542</f>
        <v>0</v>
      </c>
      <c r="W542" s="1">
        <f>'[1]RC-1(PY)'!W542</f>
        <v>1001</v>
      </c>
      <c r="X542" s="1">
        <f>'[1]RC-1(PY)'!X542</f>
        <v>8</v>
      </c>
      <c r="Y542" s="1">
        <f>'[1]RC-1(PY)'!Y542</f>
        <v>0</v>
      </c>
      <c r="Z542" s="1">
        <f>'[1]RC-1(PY)'!Z542</f>
        <v>0</v>
      </c>
      <c r="AA542" s="1">
        <f>'[1]RC-1(PY)'!AA542</f>
        <v>663</v>
      </c>
      <c r="AB542" s="1">
        <f>'[1]RC-1(PY)'!AB542</f>
        <v>553.4126</v>
      </c>
      <c r="AC542" s="1">
        <f>'[1]RC-1(PY)'!AC542</f>
        <v>11.5</v>
      </c>
      <c r="AD542" s="1">
        <f>'[1]RC-1(PY)'!AD542</f>
        <v>20</v>
      </c>
      <c r="AE542" s="1">
        <f>'[1]RC-1(PY)'!AE542</f>
        <v>12.09</v>
      </c>
      <c r="AF542" s="1">
        <f>'[1]RC-1(PY)'!AF542</f>
        <v>4</v>
      </c>
      <c r="AG542" s="1">
        <f>'[1]RC-1(PY)'!AG542</f>
        <v>4</v>
      </c>
      <c r="AH542" s="1">
        <f>'[1]RC-1(PY)'!AH542</f>
        <v>4</v>
      </c>
      <c r="AI542" s="1">
        <f>'[1]RC-1(PY)'!AI542</f>
        <v>0</v>
      </c>
    </row>
    <row r="543" spans="1:35" x14ac:dyDescent="0.3">
      <c r="A543" s="1">
        <f>'[1]RC-1(PY)'!A543</f>
        <v>1</v>
      </c>
      <c r="B543" s="1">
        <f>'[1]RC-1(PY)'!B543</f>
        <v>2</v>
      </c>
      <c r="C543" s="1">
        <f>'[1]RC-1(PY)'!C543</f>
        <v>2024</v>
      </c>
      <c r="D543" s="1">
        <f>'[1]RC-1(PY)'!D543</f>
        <v>4</v>
      </c>
      <c r="E543" s="1">
        <f>'[1]RC-1(PY)'!E543</f>
        <v>340</v>
      </c>
      <c r="F543" s="1">
        <f>'[1]RC-1(PY)'!F543</f>
        <v>290</v>
      </c>
      <c r="G543" s="1">
        <f>'[1]RC-1(PY)'!G543</f>
        <v>24</v>
      </c>
      <c r="H543" s="1">
        <f>'[1]RC-1(PY)'!H543</f>
        <v>2</v>
      </c>
      <c r="I543" s="1">
        <f>'[1]RC-1(PY)'!I543</f>
        <v>10</v>
      </c>
      <c r="J543" s="1">
        <f>'[1]RC-1(PY)'!J543</f>
        <v>3</v>
      </c>
      <c r="K543" s="1">
        <f>'[1]RC-1(PY)'!K543</f>
        <v>3</v>
      </c>
      <c r="L543" s="1">
        <f>'[1]RC-1(PY)'!L543</f>
        <v>1</v>
      </c>
      <c r="M543" s="1">
        <f>'[1]RC-1(PY)'!M543</f>
        <v>1</v>
      </c>
      <c r="N543" s="1">
        <f>'[1]RC-1(PY)'!N543</f>
        <v>4</v>
      </c>
      <c r="O543" s="1">
        <f>'[1]RC-1(PY)'!O543</f>
        <v>9</v>
      </c>
      <c r="P543" s="1">
        <f>'[1]RC-1(PY)'!P543</f>
        <v>1</v>
      </c>
      <c r="Q543" s="1">
        <f>'[1]RC-1(PY)'!Q543</f>
        <v>0</v>
      </c>
      <c r="R543" s="1">
        <f>'[1]RC-1(PY)'!R543</f>
        <v>101</v>
      </c>
      <c r="S543" s="1">
        <f>'[1]RC-1(PY)'!S543</f>
        <v>3</v>
      </c>
      <c r="T543" s="1">
        <f>'[1]RC-1(PY)'!T543</f>
        <v>4</v>
      </c>
      <c r="U543" s="1">
        <f>'[1]RC-1(PY)'!U543</f>
        <v>0</v>
      </c>
      <c r="V543" s="1">
        <f>'[1]RC-1(PY)'!V543</f>
        <v>0</v>
      </c>
      <c r="W543" s="1">
        <f>'[1]RC-1(PY)'!W543</f>
        <v>1001</v>
      </c>
      <c r="X543" s="1">
        <f>'[1]RC-1(PY)'!X543</f>
        <v>8</v>
      </c>
      <c r="Y543" s="1">
        <f>'[1]RC-1(PY)'!Y543</f>
        <v>0</v>
      </c>
      <c r="Z543" s="1">
        <f>'[1]RC-1(PY)'!Z543</f>
        <v>0</v>
      </c>
      <c r="AA543" s="1">
        <f>'[1]RC-1(PY)'!AA543</f>
        <v>389</v>
      </c>
      <c r="AB543" s="1">
        <f>'[1]RC-1(PY)'!AB543</f>
        <v>316.01409999999998</v>
      </c>
      <c r="AC543" s="1">
        <f>'[1]RC-1(PY)'!AC543</f>
        <v>20.079999999999998</v>
      </c>
      <c r="AD543" s="1">
        <f>'[1]RC-1(PY)'!AD543</f>
        <v>20</v>
      </c>
      <c r="AE543" s="1">
        <f>'[1]RC-1(PY)'!AE543</f>
        <v>20.37</v>
      </c>
      <c r="AF543" s="1">
        <f>'[1]RC-1(PY)'!AF543</f>
        <v>4</v>
      </c>
      <c r="AG543" s="1">
        <f>'[1]RC-1(PY)'!AG543</f>
        <v>4</v>
      </c>
      <c r="AH543" s="1">
        <f>'[1]RC-1(PY)'!AH543</f>
        <v>4</v>
      </c>
      <c r="AI543" s="1">
        <f>'[1]RC-1(PY)'!AI543</f>
        <v>0</v>
      </c>
    </row>
    <row r="544" spans="1:35" x14ac:dyDescent="0.3">
      <c r="A544" s="1">
        <f>'[1]RC-1(PY)'!A544</f>
        <v>1</v>
      </c>
      <c r="B544" s="1">
        <f>'[1]RC-1(PY)'!B544</f>
        <v>2</v>
      </c>
      <c r="C544" s="1">
        <f>'[1]RC-1(PY)'!C544</f>
        <v>2024</v>
      </c>
      <c r="D544" s="1">
        <f>'[1]RC-1(PY)'!D544</f>
        <v>4</v>
      </c>
      <c r="E544" s="1">
        <f>'[1]RC-1(PY)'!E544</f>
        <v>340</v>
      </c>
      <c r="F544" s="1">
        <f>'[1]RC-1(PY)'!F544</f>
        <v>290</v>
      </c>
      <c r="G544" s="1">
        <f>'[1]RC-1(PY)'!G544</f>
        <v>24</v>
      </c>
      <c r="H544" s="1">
        <f>'[1]RC-1(PY)'!H544</f>
        <v>2</v>
      </c>
      <c r="I544" s="1">
        <f>'[1]RC-1(PY)'!I544</f>
        <v>11</v>
      </c>
      <c r="J544" s="1">
        <f>'[1]RC-1(PY)'!J544</f>
        <v>2</v>
      </c>
      <c r="K544" s="1">
        <f>'[1]RC-1(PY)'!K544</f>
        <v>3</v>
      </c>
      <c r="L544" s="1">
        <f>'[1]RC-1(PY)'!L544</f>
        <v>2</v>
      </c>
      <c r="M544" s="1">
        <f>'[1]RC-1(PY)'!M544</f>
        <v>1</v>
      </c>
      <c r="N544" s="1">
        <f>'[1]RC-1(PY)'!N544</f>
        <v>4</v>
      </c>
      <c r="O544" s="1">
        <f>'[1]RC-1(PY)'!O544</f>
        <v>9</v>
      </c>
      <c r="P544" s="1">
        <f>'[1]RC-1(PY)'!P544</f>
        <v>1</v>
      </c>
      <c r="Q544" s="1">
        <f>'[1]RC-1(PY)'!Q544</f>
        <v>0</v>
      </c>
      <c r="R544" s="1">
        <f>'[1]RC-1(PY)'!R544</f>
        <v>101</v>
      </c>
      <c r="S544" s="1">
        <f>'[1]RC-1(PY)'!S544</f>
        <v>3</v>
      </c>
      <c r="T544" s="1">
        <f>'[1]RC-1(PY)'!T544</f>
        <v>4</v>
      </c>
      <c r="U544" s="1">
        <f>'[1]RC-1(PY)'!U544</f>
        <v>0</v>
      </c>
      <c r="V544" s="1">
        <f>'[1]RC-1(PY)'!V544</f>
        <v>0</v>
      </c>
      <c r="W544" s="1">
        <f>'[1]RC-1(PY)'!W544</f>
        <v>1001</v>
      </c>
      <c r="X544" s="1">
        <f>'[1]RC-1(PY)'!X544</f>
        <v>8</v>
      </c>
      <c r="Y544" s="1">
        <f>'[1]RC-1(PY)'!Y544</f>
        <v>0</v>
      </c>
      <c r="Z544" s="1">
        <f>'[1]RC-1(PY)'!Z544</f>
        <v>0</v>
      </c>
      <c r="AA544" s="1">
        <f>'[1]RC-1(PY)'!AA544</f>
        <v>1361</v>
      </c>
      <c r="AB544" s="1">
        <f>'[1]RC-1(PY)'!AB544</f>
        <v>1864.8221000000001</v>
      </c>
      <c r="AC544" s="1">
        <f>'[1]RC-1(PY)'!AC544</f>
        <v>20.85</v>
      </c>
      <c r="AD544" s="1">
        <f>'[1]RC-1(PY)'!AD544</f>
        <v>20</v>
      </c>
      <c r="AE544" s="1">
        <f>'[1]RC-1(PY)'!AE544</f>
        <v>38.51</v>
      </c>
      <c r="AF544" s="1">
        <f>'[1]RC-1(PY)'!AF544</f>
        <v>4</v>
      </c>
      <c r="AG544" s="1">
        <f>'[1]RC-1(PY)'!AG544</f>
        <v>4</v>
      </c>
      <c r="AH544" s="1">
        <f>'[1]RC-1(PY)'!AH544</f>
        <v>4</v>
      </c>
      <c r="AI544" s="1">
        <f>'[1]RC-1(PY)'!AI544</f>
        <v>0</v>
      </c>
    </row>
    <row r="545" spans="1:35" x14ac:dyDescent="0.3">
      <c r="A545" s="1">
        <f>'[1]RC-1(PY)'!A545</f>
        <v>1</v>
      </c>
      <c r="B545" s="1">
        <f>'[1]RC-1(PY)'!B545</f>
        <v>1</v>
      </c>
      <c r="C545" s="1">
        <f>'[1]RC-1(PY)'!C545</f>
        <v>2024</v>
      </c>
      <c r="D545" s="1">
        <f>'[1]RC-1(PY)'!D545</f>
        <v>4</v>
      </c>
      <c r="E545" s="1">
        <f>'[1]RC-1(PY)'!E545</f>
        <v>340</v>
      </c>
      <c r="F545" s="1">
        <f>'[1]RC-1(PY)'!F545</f>
        <v>320</v>
      </c>
      <c r="G545" s="1">
        <f>'[1]RC-1(PY)'!G545</f>
        <v>24</v>
      </c>
      <c r="H545" s="1">
        <f>'[1]RC-1(PY)'!H545</f>
        <v>14</v>
      </c>
      <c r="I545" s="1">
        <f>'[1]RC-1(PY)'!I545</f>
        <v>1</v>
      </c>
      <c r="J545" s="1">
        <f>'[1]RC-1(PY)'!J545</f>
        <v>2</v>
      </c>
      <c r="K545" s="1">
        <f>'[1]RC-1(PY)'!K545</f>
        <v>3</v>
      </c>
      <c r="L545" s="1">
        <f>'[1]RC-1(PY)'!L545</f>
        <v>4</v>
      </c>
      <c r="M545" s="1">
        <f>'[1]RC-1(PY)'!M545</f>
        <v>1</v>
      </c>
      <c r="N545" s="1">
        <f>'[1]RC-1(PY)'!N545</f>
        <v>1</v>
      </c>
      <c r="O545" s="1">
        <f>'[1]RC-1(PY)'!O545</f>
        <v>2</v>
      </c>
      <c r="P545" s="1">
        <f>'[1]RC-1(PY)'!P545</f>
        <v>1</v>
      </c>
      <c r="Q545" s="1">
        <f>'[1]RC-1(PY)'!Q545</f>
        <v>0</v>
      </c>
      <c r="R545" s="1">
        <f>'[1]RC-1(PY)'!R545</f>
        <v>101</v>
      </c>
      <c r="S545" s="1">
        <f>'[1]RC-1(PY)'!S545</f>
        <v>3</v>
      </c>
      <c r="T545" s="1">
        <f>'[1]RC-1(PY)'!T545</f>
        <v>4</v>
      </c>
      <c r="U545" s="1">
        <f>'[1]RC-1(PY)'!U545</f>
        <v>0</v>
      </c>
      <c r="V545" s="1">
        <f>'[1]RC-1(PY)'!V545</f>
        <v>0</v>
      </c>
      <c r="W545" s="1">
        <f>'[1]RC-1(PY)'!W545</f>
        <v>1001</v>
      </c>
      <c r="X545" s="1">
        <f>'[1]RC-1(PY)'!X545</f>
        <v>8</v>
      </c>
      <c r="Y545" s="1">
        <f>'[1]RC-1(PY)'!Y545</f>
        <v>0</v>
      </c>
      <c r="Z545" s="1">
        <f>'[1]RC-1(PY)'!Z545</f>
        <v>0</v>
      </c>
      <c r="AA545" s="1">
        <f>'[1]RC-1(PY)'!AA545</f>
        <v>758</v>
      </c>
      <c r="AB545" s="1">
        <f>'[1]RC-1(PY)'!AB545</f>
        <v>1363.15</v>
      </c>
      <c r="AC545" s="1">
        <f>'[1]RC-1(PY)'!AC545</f>
        <v>8.0626999999999995</v>
      </c>
      <c r="AD545" s="1">
        <f>'[1]RC-1(PY)'!AD545</f>
        <v>20</v>
      </c>
      <c r="AE545" s="1">
        <f>'[1]RC-1(PY)'!AE545</f>
        <v>26.667000000000002</v>
      </c>
      <c r="AF545" s="1">
        <f>'[1]RC-1(PY)'!AF545</f>
        <v>4</v>
      </c>
      <c r="AG545" s="1">
        <f>'[1]RC-1(PY)'!AG545</f>
        <v>4</v>
      </c>
      <c r="AH545" s="1">
        <f>'[1]RC-1(PY)'!AH545</f>
        <v>4</v>
      </c>
      <c r="AI545" s="1">
        <f>'[1]RC-1(PY)'!AI545</f>
        <v>0</v>
      </c>
    </row>
    <row r="546" spans="1:35" x14ac:dyDescent="0.3">
      <c r="A546" s="1">
        <f>'[1]RC-1(PY)'!A546</f>
        <v>1</v>
      </c>
      <c r="B546" s="1">
        <f>'[1]RC-1(PY)'!B546</f>
        <v>1</v>
      </c>
      <c r="C546" s="1">
        <f>'[1]RC-1(PY)'!C546</f>
        <v>2024</v>
      </c>
      <c r="D546" s="1">
        <f>'[1]RC-1(PY)'!D546</f>
        <v>4</v>
      </c>
      <c r="E546" s="1">
        <f>'[1]RC-1(PY)'!E546</f>
        <v>340</v>
      </c>
      <c r="F546" s="1">
        <f>'[1]RC-1(PY)'!F546</f>
        <v>320</v>
      </c>
      <c r="G546" s="1">
        <f>'[1]RC-1(PY)'!G546</f>
        <v>24</v>
      </c>
      <c r="H546" s="1">
        <f>'[1]RC-1(PY)'!H546</f>
        <v>14</v>
      </c>
      <c r="I546" s="1">
        <f>'[1]RC-1(PY)'!I546</f>
        <v>2</v>
      </c>
      <c r="J546" s="1">
        <f>'[1]RC-1(PY)'!J546</f>
        <v>1</v>
      </c>
      <c r="K546" s="1">
        <f>'[1]RC-1(PY)'!K546</f>
        <v>3</v>
      </c>
      <c r="L546" s="1">
        <f>'[1]RC-1(PY)'!L546</f>
        <v>2</v>
      </c>
      <c r="M546" s="1">
        <f>'[1]RC-1(PY)'!M546</f>
        <v>1</v>
      </c>
      <c r="N546" s="1">
        <f>'[1]RC-1(PY)'!N546</f>
        <v>1</v>
      </c>
      <c r="O546" s="1">
        <f>'[1]RC-1(PY)'!O546</f>
        <v>5</v>
      </c>
      <c r="P546" s="1">
        <f>'[1]RC-1(PY)'!P546</f>
        <v>0</v>
      </c>
      <c r="Q546" s="1">
        <f>'[1]RC-1(PY)'!Q546</f>
        <v>0</v>
      </c>
      <c r="R546" s="1">
        <f>'[1]RC-1(PY)'!R546</f>
        <v>101</v>
      </c>
      <c r="S546" s="1">
        <f>'[1]RC-1(PY)'!S546</f>
        <v>3</v>
      </c>
      <c r="T546" s="1">
        <f>'[1]RC-1(PY)'!T546</f>
        <v>4</v>
      </c>
      <c r="U546" s="1">
        <f>'[1]RC-1(PY)'!U546</f>
        <v>0</v>
      </c>
      <c r="V546" s="1">
        <f>'[1]RC-1(PY)'!V546</f>
        <v>0</v>
      </c>
      <c r="W546" s="1">
        <f>'[1]RC-1(PY)'!W546</f>
        <v>1001</v>
      </c>
      <c r="X546" s="1">
        <f>'[1]RC-1(PY)'!X546</f>
        <v>8</v>
      </c>
      <c r="Y546" s="1">
        <f>'[1]RC-1(PY)'!Y546</f>
        <v>0</v>
      </c>
      <c r="Z546" s="1">
        <f>'[1]RC-1(PY)'!Z546</f>
        <v>0</v>
      </c>
      <c r="AA546" s="1">
        <f>'[1]RC-1(PY)'!AA546</f>
        <v>631</v>
      </c>
      <c r="AB546" s="1">
        <f>'[1]RC-1(PY)'!AB546</f>
        <v>4293.33</v>
      </c>
      <c r="AC546" s="1">
        <f>'[1]RC-1(PY)'!AC546</f>
        <v>51.761800000000001</v>
      </c>
      <c r="AD546" s="1">
        <f>'[1]RC-1(PY)'!AD546</f>
        <v>20</v>
      </c>
      <c r="AE546" s="1">
        <f>'[1]RC-1(PY)'!AE546</f>
        <v>51.800199999999997</v>
      </c>
      <c r="AF546" s="1">
        <f>'[1]RC-1(PY)'!AF546</f>
        <v>4</v>
      </c>
      <c r="AG546" s="1">
        <f>'[1]RC-1(PY)'!AG546</f>
        <v>4</v>
      </c>
      <c r="AH546" s="1">
        <f>'[1]RC-1(PY)'!AH546</f>
        <v>4</v>
      </c>
      <c r="AI546" s="1">
        <f>'[1]RC-1(PY)'!AI546</f>
        <v>0</v>
      </c>
    </row>
    <row r="547" spans="1:35" x14ac:dyDescent="0.3">
      <c r="A547" s="1">
        <f>'[1]RC-1(PY)'!A547</f>
        <v>1</v>
      </c>
      <c r="B547" s="1">
        <f>'[1]RC-1(PY)'!B547</f>
        <v>1</v>
      </c>
      <c r="C547" s="1">
        <f>'[1]RC-1(PY)'!C547</f>
        <v>2024</v>
      </c>
      <c r="D547" s="1">
        <f>'[1]RC-1(PY)'!D547</f>
        <v>4</v>
      </c>
      <c r="E547" s="1">
        <f>'[1]RC-1(PY)'!E547</f>
        <v>340</v>
      </c>
      <c r="F547" s="1">
        <f>'[1]RC-1(PY)'!F547</f>
        <v>320</v>
      </c>
      <c r="G547" s="1">
        <f>'[1]RC-1(PY)'!G547</f>
        <v>24</v>
      </c>
      <c r="H547" s="1">
        <f>'[1]RC-1(PY)'!H547</f>
        <v>14</v>
      </c>
      <c r="I547" s="1">
        <f>'[1]RC-1(PY)'!I547</f>
        <v>3</v>
      </c>
      <c r="J547" s="1">
        <f>'[1]RC-1(PY)'!J547</f>
        <v>1</v>
      </c>
      <c r="K547" s="1">
        <f>'[1]RC-1(PY)'!K547</f>
        <v>3</v>
      </c>
      <c r="L547" s="1">
        <f>'[1]RC-1(PY)'!L547</f>
        <v>8</v>
      </c>
      <c r="M547" s="1">
        <f>'[1]RC-1(PY)'!M547</f>
        <v>1</v>
      </c>
      <c r="N547" s="1">
        <f>'[1]RC-1(PY)'!N547</f>
        <v>1</v>
      </c>
      <c r="O547" s="1">
        <f>'[1]RC-1(PY)'!O547</f>
        <v>2</v>
      </c>
      <c r="P547" s="1">
        <f>'[1]RC-1(PY)'!P547</f>
        <v>0</v>
      </c>
      <c r="Q547" s="1">
        <f>'[1]RC-1(PY)'!Q547</f>
        <v>0</v>
      </c>
      <c r="R547" s="1">
        <f>'[1]RC-1(PY)'!R547</f>
        <v>101</v>
      </c>
      <c r="S547" s="1">
        <f>'[1]RC-1(PY)'!S547</f>
        <v>3</v>
      </c>
      <c r="T547" s="1">
        <f>'[1]RC-1(PY)'!T547</f>
        <v>4</v>
      </c>
      <c r="U547" s="1">
        <f>'[1]RC-1(PY)'!U547</f>
        <v>0</v>
      </c>
      <c r="V547" s="1">
        <f>'[1]RC-1(PY)'!V547</f>
        <v>0</v>
      </c>
      <c r="W547" s="1">
        <f>'[1]RC-1(PY)'!W547</f>
        <v>1001</v>
      </c>
      <c r="X547" s="1">
        <f>'[1]RC-1(PY)'!X547</f>
        <v>8</v>
      </c>
      <c r="Y547" s="1">
        <f>'[1]RC-1(PY)'!Y547</f>
        <v>0</v>
      </c>
      <c r="Z547" s="1">
        <f>'[1]RC-1(PY)'!Z547</f>
        <v>0</v>
      </c>
      <c r="AA547" s="1">
        <f>'[1]RC-1(PY)'!AA547</f>
        <v>618</v>
      </c>
      <c r="AB547" s="1">
        <f>'[1]RC-1(PY)'!AB547</f>
        <v>923.28</v>
      </c>
      <c r="AC547" s="1">
        <f>'[1]RC-1(PY)'!AC547</f>
        <v>11.3728</v>
      </c>
      <c r="AD547" s="1">
        <f>'[1]RC-1(PY)'!AD547</f>
        <v>20</v>
      </c>
      <c r="AE547" s="1">
        <f>'[1]RC-1(PY)'!AE547</f>
        <v>26.971</v>
      </c>
      <c r="AF547" s="1">
        <f>'[1]RC-1(PY)'!AF547</f>
        <v>4</v>
      </c>
      <c r="AG547" s="1">
        <f>'[1]RC-1(PY)'!AG547</f>
        <v>4</v>
      </c>
      <c r="AH547" s="1">
        <f>'[1]RC-1(PY)'!AH547</f>
        <v>4</v>
      </c>
      <c r="AI547" s="1">
        <f>'[1]RC-1(PY)'!AI547</f>
        <v>0</v>
      </c>
    </row>
    <row r="548" spans="1:35" x14ac:dyDescent="0.3">
      <c r="A548" s="1">
        <f>'[1]RC-1(PY)'!A548</f>
        <v>1</v>
      </c>
      <c r="B548" s="1">
        <f>'[1]RC-1(PY)'!B548</f>
        <v>1</v>
      </c>
      <c r="C548" s="1">
        <f>'[1]RC-1(PY)'!C548</f>
        <v>2024</v>
      </c>
      <c r="D548" s="1">
        <f>'[1]RC-1(PY)'!D548</f>
        <v>4</v>
      </c>
      <c r="E548" s="1">
        <f>'[1]RC-1(PY)'!E548</f>
        <v>340</v>
      </c>
      <c r="F548" s="1">
        <f>'[1]RC-1(PY)'!F548</f>
        <v>320</v>
      </c>
      <c r="G548" s="1">
        <f>'[1]RC-1(PY)'!G548</f>
        <v>24</v>
      </c>
      <c r="H548" s="1">
        <f>'[1]RC-1(PY)'!H548</f>
        <v>13</v>
      </c>
      <c r="I548" s="1">
        <f>'[1]RC-1(PY)'!I548</f>
        <v>3</v>
      </c>
      <c r="J548" s="1">
        <f>'[1]RC-1(PY)'!J548</f>
        <v>2</v>
      </c>
      <c r="K548" s="1">
        <f>'[1]RC-1(PY)'!K548</f>
        <v>3</v>
      </c>
      <c r="L548" s="1">
        <f>'[1]RC-1(PY)'!L548</f>
        <v>7</v>
      </c>
      <c r="M548" s="1">
        <f>'[1]RC-1(PY)'!M548</f>
        <v>1</v>
      </c>
      <c r="N548" s="1">
        <f>'[1]RC-1(PY)'!N548</f>
        <v>1</v>
      </c>
      <c r="O548" s="1">
        <f>'[1]RC-1(PY)'!O548</f>
        <v>5</v>
      </c>
      <c r="P548" s="1">
        <f>'[1]RC-1(PY)'!P548</f>
        <v>1</v>
      </c>
      <c r="Q548" s="1">
        <f>'[1]RC-1(PY)'!Q548</f>
        <v>1</v>
      </c>
      <c r="R548" s="1">
        <f>'[1]RC-1(PY)'!R548</f>
        <v>101</v>
      </c>
      <c r="S548" s="1">
        <f>'[1]RC-1(PY)'!S548</f>
        <v>3</v>
      </c>
      <c r="T548" s="1">
        <f>'[1]RC-1(PY)'!T548</f>
        <v>4</v>
      </c>
      <c r="U548" s="1">
        <f>'[1]RC-1(PY)'!U548</f>
        <v>0</v>
      </c>
      <c r="V548" s="1">
        <f>'[1]RC-1(PY)'!V548</f>
        <v>0</v>
      </c>
      <c r="W548" s="1">
        <f>'[1]RC-1(PY)'!W548</f>
        <v>1001</v>
      </c>
      <c r="X548" s="1">
        <f>'[1]RC-1(PY)'!X548</f>
        <v>8</v>
      </c>
      <c r="Y548" s="1">
        <f>'[1]RC-1(PY)'!Y548</f>
        <v>0</v>
      </c>
      <c r="Z548" s="1">
        <f>'[1]RC-1(PY)'!Z548</f>
        <v>0</v>
      </c>
      <c r="AA548" s="1">
        <f>'[1]RC-1(PY)'!AA548</f>
        <v>240</v>
      </c>
      <c r="AB548" s="1">
        <f>'[1]RC-1(PY)'!AB548</f>
        <v>381.5</v>
      </c>
      <c r="AC548" s="1">
        <f>'[1]RC-1(PY)'!AC548</f>
        <v>0.02</v>
      </c>
      <c r="AD548" s="1">
        <f>'[1]RC-1(PY)'!AD548</f>
        <v>20</v>
      </c>
      <c r="AE548" s="1">
        <f>'[1]RC-1(PY)'!AE548</f>
        <v>28.68</v>
      </c>
      <c r="AF548" s="1">
        <f>'[1]RC-1(PY)'!AF548</f>
        <v>4</v>
      </c>
      <c r="AG548" s="1">
        <f>'[1]RC-1(PY)'!AG548</f>
        <v>4</v>
      </c>
      <c r="AH548" s="1">
        <f>'[1]RC-1(PY)'!AH548</f>
        <v>4</v>
      </c>
      <c r="AI548" s="1">
        <f>'[1]RC-1(PY)'!AI548</f>
        <v>0</v>
      </c>
    </row>
    <row r="549" spans="1:35" x14ac:dyDescent="0.3">
      <c r="A549" s="1">
        <f>'[1]RC-1(PY)'!A549</f>
        <v>1</v>
      </c>
      <c r="B549" s="1">
        <f>'[1]RC-1(PY)'!B549</f>
        <v>1</v>
      </c>
      <c r="C549" s="1">
        <f>'[1]RC-1(PY)'!C549</f>
        <v>2024</v>
      </c>
      <c r="D549" s="1">
        <f>'[1]RC-1(PY)'!D549</f>
        <v>4</v>
      </c>
      <c r="E549" s="1">
        <f>'[1]RC-1(PY)'!E549</f>
        <v>340</v>
      </c>
      <c r="F549" s="1">
        <f>'[1]RC-1(PY)'!F549</f>
        <v>320</v>
      </c>
      <c r="G549" s="1">
        <f>'[1]RC-1(PY)'!G549</f>
        <v>24</v>
      </c>
      <c r="H549" s="1">
        <f>'[1]RC-1(PY)'!H549</f>
        <v>14</v>
      </c>
      <c r="I549" s="1">
        <f>'[1]RC-1(PY)'!I549</f>
        <v>3</v>
      </c>
      <c r="J549" s="1">
        <f>'[1]RC-1(PY)'!J549</f>
        <v>2</v>
      </c>
      <c r="K549" s="1">
        <f>'[1]RC-1(PY)'!K549</f>
        <v>3</v>
      </c>
      <c r="L549" s="1">
        <f>'[1]RC-1(PY)'!L549</f>
        <v>1</v>
      </c>
      <c r="M549" s="1">
        <f>'[1]RC-1(PY)'!M549</f>
        <v>1</v>
      </c>
      <c r="N549" s="1">
        <f>'[1]RC-1(PY)'!N549</f>
        <v>1</v>
      </c>
      <c r="O549" s="1">
        <f>'[1]RC-1(PY)'!O549</f>
        <v>5</v>
      </c>
      <c r="P549" s="1">
        <f>'[1]RC-1(PY)'!P549</f>
        <v>0</v>
      </c>
      <c r="Q549" s="1">
        <f>'[1]RC-1(PY)'!Q549</f>
        <v>0</v>
      </c>
      <c r="R549" s="1">
        <f>'[1]RC-1(PY)'!R549</f>
        <v>101</v>
      </c>
      <c r="S549" s="1">
        <f>'[1]RC-1(PY)'!S549</f>
        <v>3</v>
      </c>
      <c r="T549" s="1">
        <f>'[1]RC-1(PY)'!T549</f>
        <v>4</v>
      </c>
      <c r="U549" s="1">
        <f>'[1]RC-1(PY)'!U549</f>
        <v>0</v>
      </c>
      <c r="V549" s="1">
        <f>'[1]RC-1(PY)'!V549</f>
        <v>0</v>
      </c>
      <c r="W549" s="1">
        <f>'[1]RC-1(PY)'!W549</f>
        <v>1001</v>
      </c>
      <c r="X549" s="1">
        <f>'[1]RC-1(PY)'!X549</f>
        <v>8</v>
      </c>
      <c r="Y549" s="1">
        <f>'[1]RC-1(PY)'!Y549</f>
        <v>0</v>
      </c>
      <c r="Z549" s="1">
        <f>'[1]RC-1(PY)'!Z549</f>
        <v>0</v>
      </c>
      <c r="AA549" s="1">
        <f>'[1]RC-1(PY)'!AA549</f>
        <v>306</v>
      </c>
      <c r="AB549" s="1">
        <f>'[1]RC-1(PY)'!AB549</f>
        <v>1705.72</v>
      </c>
      <c r="AC549" s="1">
        <f>'[1]RC-1(PY)'!AC549</f>
        <v>3.6421999999999999</v>
      </c>
      <c r="AD549" s="1">
        <f>'[1]RC-1(PY)'!AD549</f>
        <v>16</v>
      </c>
      <c r="AE549" s="1">
        <f>'[1]RC-1(PY)'!AE549</f>
        <v>24.615300000000001</v>
      </c>
      <c r="AF549" s="1">
        <f>'[1]RC-1(PY)'!AF549</f>
        <v>4</v>
      </c>
      <c r="AG549" s="1">
        <f>'[1]RC-1(PY)'!AG549</f>
        <v>4</v>
      </c>
      <c r="AH549" s="1">
        <f>'[1]RC-1(PY)'!AH549</f>
        <v>4</v>
      </c>
      <c r="AI549" s="1">
        <f>'[1]RC-1(PY)'!AI549</f>
        <v>0</v>
      </c>
    </row>
    <row r="550" spans="1:35" x14ac:dyDescent="0.3">
      <c r="A550" s="1">
        <f>'[1]RC-1(PY)'!A550</f>
        <v>1</v>
      </c>
      <c r="B550" s="1">
        <f>'[1]RC-1(PY)'!B550</f>
        <v>1</v>
      </c>
      <c r="C550" s="1">
        <f>'[1]RC-1(PY)'!C550</f>
        <v>2024</v>
      </c>
      <c r="D550" s="1">
        <f>'[1]RC-1(PY)'!D550</f>
        <v>4</v>
      </c>
      <c r="E550" s="1">
        <f>'[1]RC-1(PY)'!E550</f>
        <v>340</v>
      </c>
      <c r="F550" s="1">
        <f>'[1]RC-1(PY)'!F550</f>
        <v>320</v>
      </c>
      <c r="G550" s="1">
        <f>'[1]RC-1(PY)'!G550</f>
        <v>24</v>
      </c>
      <c r="H550" s="1">
        <f>'[1]RC-1(PY)'!H550</f>
        <v>13</v>
      </c>
      <c r="I550" s="1">
        <f>'[1]RC-1(PY)'!I550</f>
        <v>4</v>
      </c>
      <c r="J550" s="1">
        <f>'[1]RC-1(PY)'!J550</f>
        <v>1</v>
      </c>
      <c r="K550" s="1">
        <f>'[1]RC-1(PY)'!K550</f>
        <v>3</v>
      </c>
      <c r="L550" s="1">
        <f>'[1]RC-1(PY)'!L550</f>
        <v>2</v>
      </c>
      <c r="M550" s="1">
        <f>'[1]RC-1(PY)'!M550</f>
        <v>1</v>
      </c>
      <c r="N550" s="1">
        <f>'[1]RC-1(PY)'!N550</f>
        <v>1</v>
      </c>
      <c r="O550" s="1">
        <f>'[1]RC-1(PY)'!O550</f>
        <v>5</v>
      </c>
      <c r="P550" s="1">
        <f>'[1]RC-1(PY)'!P550</f>
        <v>0</v>
      </c>
      <c r="Q550" s="1">
        <f>'[1]RC-1(PY)'!Q550</f>
        <v>0</v>
      </c>
      <c r="R550" s="1">
        <f>'[1]RC-1(PY)'!R550</f>
        <v>101</v>
      </c>
      <c r="S550" s="1">
        <f>'[1]RC-1(PY)'!S550</f>
        <v>3</v>
      </c>
      <c r="T550" s="1">
        <f>'[1]RC-1(PY)'!T550</f>
        <v>4</v>
      </c>
      <c r="U550" s="1">
        <f>'[1]RC-1(PY)'!U550</f>
        <v>0</v>
      </c>
      <c r="V550" s="1">
        <f>'[1]RC-1(PY)'!V550</f>
        <v>0</v>
      </c>
      <c r="W550" s="1">
        <f>'[1]RC-1(PY)'!W550</f>
        <v>1001</v>
      </c>
      <c r="X550" s="1">
        <f>'[1]RC-1(PY)'!X550</f>
        <v>8</v>
      </c>
      <c r="Y550" s="1">
        <f>'[1]RC-1(PY)'!Y550</f>
        <v>0</v>
      </c>
      <c r="Z550" s="1">
        <f>'[1]RC-1(PY)'!Z550</f>
        <v>0</v>
      </c>
      <c r="AA550" s="1">
        <f>'[1]RC-1(PY)'!AA550</f>
        <v>891</v>
      </c>
      <c r="AB550" s="1">
        <f>'[1]RC-1(PY)'!AB550</f>
        <v>1477.51</v>
      </c>
      <c r="AC550" s="1">
        <f>'[1]RC-1(PY)'!AC550</f>
        <v>4.5994999999999999</v>
      </c>
      <c r="AD550" s="1">
        <f>'[1]RC-1(PY)'!AD550</f>
        <v>20</v>
      </c>
      <c r="AE550" s="1">
        <f>'[1]RC-1(PY)'!AE550</f>
        <v>22.015599999999999</v>
      </c>
      <c r="AF550" s="1">
        <f>'[1]RC-1(PY)'!AF550</f>
        <v>4</v>
      </c>
      <c r="AG550" s="1">
        <f>'[1]RC-1(PY)'!AG550</f>
        <v>4</v>
      </c>
      <c r="AH550" s="1">
        <f>'[1]RC-1(PY)'!AH550</f>
        <v>4</v>
      </c>
      <c r="AI550" s="1">
        <f>'[1]RC-1(PY)'!AI550</f>
        <v>0</v>
      </c>
    </row>
    <row r="551" spans="1:35" x14ac:dyDescent="0.3">
      <c r="A551" s="1">
        <f>'[1]RC-1(PY)'!A551</f>
        <v>1</v>
      </c>
      <c r="B551" s="1">
        <f>'[1]RC-1(PY)'!B551</f>
        <v>1</v>
      </c>
      <c r="C551" s="1">
        <f>'[1]RC-1(PY)'!C551</f>
        <v>2024</v>
      </c>
      <c r="D551" s="1">
        <f>'[1]RC-1(PY)'!D551</f>
        <v>4</v>
      </c>
      <c r="E551" s="1">
        <f>'[1]RC-1(PY)'!E551</f>
        <v>340</v>
      </c>
      <c r="F551" s="1">
        <f>'[1]RC-1(PY)'!F551</f>
        <v>320</v>
      </c>
      <c r="G551" s="1">
        <f>'[1]RC-1(PY)'!G551</f>
        <v>24</v>
      </c>
      <c r="H551" s="1">
        <f>'[1]RC-1(PY)'!H551</f>
        <v>14</v>
      </c>
      <c r="I551" s="1">
        <f>'[1]RC-1(PY)'!I551</f>
        <v>4</v>
      </c>
      <c r="J551" s="1">
        <f>'[1]RC-1(PY)'!J551</f>
        <v>1</v>
      </c>
      <c r="K551" s="1">
        <f>'[1]RC-1(PY)'!K551</f>
        <v>3</v>
      </c>
      <c r="L551" s="1">
        <f>'[1]RC-1(PY)'!L551</f>
        <v>2</v>
      </c>
      <c r="M551" s="1">
        <f>'[1]RC-1(PY)'!M551</f>
        <v>1</v>
      </c>
      <c r="N551" s="1">
        <f>'[1]RC-1(PY)'!N551</f>
        <v>1</v>
      </c>
      <c r="O551" s="1">
        <f>'[1]RC-1(PY)'!O551</f>
        <v>5</v>
      </c>
      <c r="P551" s="1">
        <f>'[1]RC-1(PY)'!P551</f>
        <v>0</v>
      </c>
      <c r="Q551" s="1">
        <f>'[1]RC-1(PY)'!Q551</f>
        <v>0</v>
      </c>
      <c r="R551" s="1">
        <f>'[1]RC-1(PY)'!R551</f>
        <v>101</v>
      </c>
      <c r="S551" s="1">
        <f>'[1]RC-1(PY)'!S551</f>
        <v>3</v>
      </c>
      <c r="T551" s="1">
        <f>'[1]RC-1(PY)'!T551</f>
        <v>4</v>
      </c>
      <c r="U551" s="1">
        <f>'[1]RC-1(PY)'!U551</f>
        <v>0</v>
      </c>
      <c r="V551" s="1">
        <f>'[1]RC-1(PY)'!V551</f>
        <v>0</v>
      </c>
      <c r="W551" s="1">
        <f>'[1]RC-1(PY)'!W551</f>
        <v>1001</v>
      </c>
      <c r="X551" s="1">
        <f>'[1]RC-1(PY)'!X551</f>
        <v>8</v>
      </c>
      <c r="Y551" s="1">
        <f>'[1]RC-1(PY)'!Y551</f>
        <v>0</v>
      </c>
      <c r="Z551" s="1">
        <f>'[1]RC-1(PY)'!Z551</f>
        <v>0</v>
      </c>
      <c r="AA551" s="1">
        <f>'[1]RC-1(PY)'!AA551</f>
        <v>865</v>
      </c>
      <c r="AB551" s="1">
        <f>'[1]RC-1(PY)'!AB551</f>
        <v>853.92</v>
      </c>
      <c r="AC551" s="1">
        <f>'[1]RC-1(PY)'!AC551</f>
        <v>12.897500000000001</v>
      </c>
      <c r="AD551" s="1">
        <f>'[1]RC-1(PY)'!AD551</f>
        <v>20</v>
      </c>
      <c r="AE551" s="1">
        <f>'[1]RC-1(PY)'!AE551</f>
        <v>14.076499999999999</v>
      </c>
      <c r="AF551" s="1">
        <f>'[1]RC-1(PY)'!AF551</f>
        <v>4</v>
      </c>
      <c r="AG551" s="1">
        <f>'[1]RC-1(PY)'!AG551</f>
        <v>4</v>
      </c>
      <c r="AH551" s="1">
        <f>'[1]RC-1(PY)'!AH551</f>
        <v>4</v>
      </c>
      <c r="AI551" s="1">
        <f>'[1]RC-1(PY)'!AI551</f>
        <v>0</v>
      </c>
    </row>
    <row r="552" spans="1:35" x14ac:dyDescent="0.3">
      <c r="A552" s="1">
        <f>'[1]RC-1(PY)'!A552</f>
        <v>1</v>
      </c>
      <c r="B552" s="1">
        <f>'[1]RC-1(PY)'!B552</f>
        <v>1</v>
      </c>
      <c r="C552" s="1">
        <f>'[1]RC-1(PY)'!C552</f>
        <v>2024</v>
      </c>
      <c r="D552" s="1">
        <f>'[1]RC-1(PY)'!D552</f>
        <v>4</v>
      </c>
      <c r="E552" s="1">
        <f>'[1]RC-1(PY)'!E552</f>
        <v>340</v>
      </c>
      <c r="F552" s="1">
        <f>'[1]RC-1(PY)'!F552</f>
        <v>320</v>
      </c>
      <c r="G552" s="1">
        <f>'[1]RC-1(PY)'!G552</f>
        <v>24</v>
      </c>
      <c r="H552" s="1">
        <f>'[1]RC-1(PY)'!H552</f>
        <v>12</v>
      </c>
      <c r="I552" s="1">
        <f>'[1]RC-1(PY)'!I552</f>
        <v>4</v>
      </c>
      <c r="J552" s="1">
        <f>'[1]RC-1(PY)'!J552</f>
        <v>2</v>
      </c>
      <c r="K552" s="1">
        <f>'[1]RC-1(PY)'!K552</f>
        <v>3</v>
      </c>
      <c r="L552" s="1">
        <f>'[1]RC-1(PY)'!L552</f>
        <v>2</v>
      </c>
      <c r="M552" s="1">
        <f>'[1]RC-1(PY)'!M552</f>
        <v>1</v>
      </c>
      <c r="N552" s="1">
        <f>'[1]RC-1(PY)'!N552</f>
        <v>1</v>
      </c>
      <c r="O552" s="1">
        <f>'[1]RC-1(PY)'!O552</f>
        <v>5</v>
      </c>
      <c r="P552" s="1">
        <f>'[1]RC-1(PY)'!P552</f>
        <v>1</v>
      </c>
      <c r="Q552" s="1">
        <f>'[1]RC-1(PY)'!Q552</f>
        <v>0</v>
      </c>
      <c r="R552" s="1">
        <f>'[1]RC-1(PY)'!R552</f>
        <v>101</v>
      </c>
      <c r="S552" s="1">
        <f>'[1]RC-1(PY)'!S552</f>
        <v>3</v>
      </c>
      <c r="T552" s="1">
        <f>'[1]RC-1(PY)'!T552</f>
        <v>4</v>
      </c>
      <c r="U552" s="1">
        <f>'[1]RC-1(PY)'!U552</f>
        <v>0</v>
      </c>
      <c r="V552" s="1">
        <f>'[1]RC-1(PY)'!V552</f>
        <v>0</v>
      </c>
      <c r="W552" s="1">
        <f>'[1]RC-1(PY)'!W552</f>
        <v>1001</v>
      </c>
      <c r="X552" s="1">
        <f>'[1]RC-1(PY)'!X552</f>
        <v>8</v>
      </c>
      <c r="Y552" s="1">
        <f>'[1]RC-1(PY)'!Y552</f>
        <v>0</v>
      </c>
      <c r="Z552" s="1">
        <f>'[1]RC-1(PY)'!Z552</f>
        <v>0</v>
      </c>
      <c r="AA552" s="1">
        <f>'[1]RC-1(PY)'!AA552</f>
        <v>1035</v>
      </c>
      <c r="AB552" s="1">
        <f>'[1]RC-1(PY)'!AB552</f>
        <v>1254.46</v>
      </c>
      <c r="AC552" s="1">
        <f>'[1]RC-1(PY)'!AC552</f>
        <v>19.9923</v>
      </c>
      <c r="AD552" s="1">
        <f>'[1]RC-1(PY)'!AD552</f>
        <v>20</v>
      </c>
      <c r="AE552" s="1">
        <f>'[1]RC-1(PY)'!AE552</f>
        <v>21.814599999999999</v>
      </c>
      <c r="AF552" s="1">
        <f>'[1]RC-1(PY)'!AF552</f>
        <v>4</v>
      </c>
      <c r="AG552" s="1">
        <f>'[1]RC-1(PY)'!AG552</f>
        <v>4</v>
      </c>
      <c r="AH552" s="1">
        <f>'[1]RC-1(PY)'!AH552</f>
        <v>4</v>
      </c>
      <c r="AI552" s="1">
        <f>'[1]RC-1(PY)'!AI552</f>
        <v>0</v>
      </c>
    </row>
    <row r="553" spans="1:35" x14ac:dyDescent="0.3">
      <c r="A553" s="1">
        <f>'[1]RC-1(PY)'!A553</f>
        <v>1</v>
      </c>
      <c r="B553" s="1">
        <f>'[1]RC-1(PY)'!B553</f>
        <v>1</v>
      </c>
      <c r="C553" s="1">
        <f>'[1]RC-1(PY)'!C553</f>
        <v>2024</v>
      </c>
      <c r="D553" s="1">
        <f>'[1]RC-1(PY)'!D553</f>
        <v>4</v>
      </c>
      <c r="E553" s="1">
        <f>'[1]RC-1(PY)'!E553</f>
        <v>340</v>
      </c>
      <c r="F553" s="1">
        <f>'[1]RC-1(PY)'!F553</f>
        <v>320</v>
      </c>
      <c r="G553" s="1">
        <f>'[1]RC-1(PY)'!G553</f>
        <v>24</v>
      </c>
      <c r="H553" s="1">
        <f>'[1]RC-1(PY)'!H553</f>
        <v>15</v>
      </c>
      <c r="I553" s="1">
        <f>'[1]RC-1(PY)'!I553</f>
        <v>5</v>
      </c>
      <c r="J553" s="1">
        <f>'[1]RC-1(PY)'!J553</f>
        <v>1</v>
      </c>
      <c r="K553" s="1">
        <f>'[1]RC-1(PY)'!K553</f>
        <v>3</v>
      </c>
      <c r="L553" s="1">
        <f>'[1]RC-1(PY)'!L553</f>
        <v>2</v>
      </c>
      <c r="M553" s="1">
        <f>'[1]RC-1(PY)'!M553</f>
        <v>1</v>
      </c>
      <c r="N553" s="1">
        <f>'[1]RC-1(PY)'!N553</f>
        <v>1</v>
      </c>
      <c r="O553" s="1">
        <f>'[1]RC-1(PY)'!O553</f>
        <v>4</v>
      </c>
      <c r="P553" s="1">
        <f>'[1]RC-1(PY)'!P553</f>
        <v>1</v>
      </c>
      <c r="Q553" s="1">
        <f>'[1]RC-1(PY)'!Q553</f>
        <v>1</v>
      </c>
      <c r="R553" s="1">
        <f>'[1]RC-1(PY)'!R553</f>
        <v>101</v>
      </c>
      <c r="S553" s="1">
        <f>'[1]RC-1(PY)'!S553</f>
        <v>3</v>
      </c>
      <c r="T553" s="1">
        <f>'[1]RC-1(PY)'!T553</f>
        <v>4</v>
      </c>
      <c r="U553" s="1">
        <f>'[1]RC-1(PY)'!U553</f>
        <v>0</v>
      </c>
      <c r="V553" s="1">
        <f>'[1]RC-1(PY)'!V553</f>
        <v>0</v>
      </c>
      <c r="W553" s="1">
        <f>'[1]RC-1(PY)'!W553</f>
        <v>1001</v>
      </c>
      <c r="X553" s="1">
        <f>'[1]RC-1(PY)'!X553</f>
        <v>8</v>
      </c>
      <c r="Y553" s="1">
        <f>'[1]RC-1(PY)'!Y553</f>
        <v>0</v>
      </c>
      <c r="Z553" s="1">
        <f>'[1]RC-1(PY)'!Z553</f>
        <v>0</v>
      </c>
      <c r="AA553" s="1">
        <f>'[1]RC-1(PY)'!AA553</f>
        <v>466</v>
      </c>
      <c r="AB553" s="1">
        <f>'[1]RC-1(PY)'!AB553</f>
        <v>1283.4000000000001</v>
      </c>
      <c r="AC553" s="1">
        <f>'[1]RC-1(PY)'!AC553</f>
        <v>16.09</v>
      </c>
      <c r="AD553" s="1">
        <f>'[1]RC-1(PY)'!AD553</f>
        <v>20</v>
      </c>
      <c r="AE553" s="1">
        <f>'[1]RC-1(PY)'!AE553</f>
        <v>19.53</v>
      </c>
      <c r="AF553" s="1">
        <f>'[1]RC-1(PY)'!AF553</f>
        <v>4</v>
      </c>
      <c r="AG553" s="1">
        <f>'[1]RC-1(PY)'!AG553</f>
        <v>4</v>
      </c>
      <c r="AH553" s="1">
        <f>'[1]RC-1(PY)'!AH553</f>
        <v>4</v>
      </c>
      <c r="AI553" s="1">
        <f>'[1]RC-1(PY)'!AI553</f>
        <v>0</v>
      </c>
    </row>
    <row r="554" spans="1:35" x14ac:dyDescent="0.3">
      <c r="A554" s="1">
        <f>'[1]RC-1(PY)'!A554</f>
        <v>1</v>
      </c>
      <c r="B554" s="1">
        <f>'[1]RC-1(PY)'!B554</f>
        <v>1</v>
      </c>
      <c r="C554" s="1">
        <f>'[1]RC-1(PY)'!C554</f>
        <v>2024</v>
      </c>
      <c r="D554" s="1">
        <f>'[1]RC-1(PY)'!D554</f>
        <v>4</v>
      </c>
      <c r="E554" s="1">
        <f>'[1]RC-1(PY)'!E554</f>
        <v>340</v>
      </c>
      <c r="F554" s="1">
        <f>'[1]RC-1(PY)'!F554</f>
        <v>320</v>
      </c>
      <c r="G554" s="1">
        <f>'[1]RC-1(PY)'!G554</f>
        <v>24</v>
      </c>
      <c r="H554" s="1">
        <f>'[1]RC-1(PY)'!H554</f>
        <v>13</v>
      </c>
      <c r="I554" s="1">
        <f>'[1]RC-1(PY)'!I554</f>
        <v>5</v>
      </c>
      <c r="J554" s="1">
        <f>'[1]RC-1(PY)'!J554</f>
        <v>2</v>
      </c>
      <c r="K554" s="1">
        <f>'[1]RC-1(PY)'!K554</f>
        <v>3</v>
      </c>
      <c r="L554" s="1">
        <f>'[1]RC-1(PY)'!L554</f>
        <v>2</v>
      </c>
      <c r="M554" s="1">
        <f>'[1]RC-1(PY)'!M554</f>
        <v>2</v>
      </c>
      <c r="N554" s="1">
        <f>'[1]RC-1(PY)'!N554</f>
        <v>1</v>
      </c>
      <c r="O554" s="1">
        <f>'[1]RC-1(PY)'!O554</f>
        <v>5</v>
      </c>
      <c r="P554" s="1">
        <f>'[1]RC-1(PY)'!P554</f>
        <v>1</v>
      </c>
      <c r="Q554" s="1">
        <f>'[1]RC-1(PY)'!Q554</f>
        <v>0</v>
      </c>
      <c r="R554" s="1">
        <f>'[1]RC-1(PY)'!R554</f>
        <v>101</v>
      </c>
      <c r="S554" s="1">
        <f>'[1]RC-1(PY)'!S554</f>
        <v>3</v>
      </c>
      <c r="T554" s="1">
        <f>'[1]RC-1(PY)'!T554</f>
        <v>4</v>
      </c>
      <c r="U554" s="1">
        <f>'[1]RC-1(PY)'!U554</f>
        <v>0</v>
      </c>
      <c r="V554" s="1">
        <f>'[1]RC-1(PY)'!V554</f>
        <v>0</v>
      </c>
      <c r="W554" s="1">
        <f>'[1]RC-1(PY)'!W554</f>
        <v>1001</v>
      </c>
      <c r="X554" s="1">
        <f>'[1]RC-1(PY)'!X554</f>
        <v>8</v>
      </c>
      <c r="Y554" s="1">
        <f>'[1]RC-1(PY)'!Y554</f>
        <v>0</v>
      </c>
      <c r="Z554" s="1">
        <f>'[1]RC-1(PY)'!Z554</f>
        <v>0</v>
      </c>
      <c r="AA554" s="1">
        <f>'[1]RC-1(PY)'!AA554</f>
        <v>578</v>
      </c>
      <c r="AB554" s="1">
        <f>'[1]RC-1(PY)'!AB554</f>
        <v>1188.24</v>
      </c>
      <c r="AC554" s="1">
        <f>'[1]RC-1(PY)'!AC554</f>
        <v>29.538</v>
      </c>
      <c r="AD554" s="1">
        <f>'[1]RC-1(PY)'!AD554</f>
        <v>20</v>
      </c>
      <c r="AE554" s="1">
        <f>'[1]RC-1(PY)'!AE554</f>
        <v>32.755600000000001</v>
      </c>
      <c r="AF554" s="1">
        <f>'[1]RC-1(PY)'!AF554</f>
        <v>4</v>
      </c>
      <c r="AG554" s="1">
        <f>'[1]RC-1(PY)'!AG554</f>
        <v>4</v>
      </c>
      <c r="AH554" s="1">
        <f>'[1]RC-1(PY)'!AH554</f>
        <v>4</v>
      </c>
      <c r="AI554" s="1">
        <f>'[1]RC-1(PY)'!AI554</f>
        <v>0</v>
      </c>
    </row>
    <row r="555" spans="1:35" x14ac:dyDescent="0.3">
      <c r="A555" s="1">
        <f>'[1]RC-1(PY)'!A555</f>
        <v>1</v>
      </c>
      <c r="B555" s="1">
        <f>'[1]RC-1(PY)'!B555</f>
        <v>1</v>
      </c>
      <c r="C555" s="1">
        <f>'[1]RC-1(PY)'!C555</f>
        <v>2024</v>
      </c>
      <c r="D555" s="1">
        <f>'[1]RC-1(PY)'!D555</f>
        <v>4</v>
      </c>
      <c r="E555" s="1">
        <f>'[1]RC-1(PY)'!E555</f>
        <v>340</v>
      </c>
      <c r="F555" s="1">
        <f>'[1]RC-1(PY)'!F555</f>
        <v>320</v>
      </c>
      <c r="G555" s="1">
        <f>'[1]RC-1(PY)'!G555</f>
        <v>24</v>
      </c>
      <c r="H555" s="1">
        <f>'[1]RC-1(PY)'!H555</f>
        <v>12</v>
      </c>
      <c r="I555" s="1">
        <f>'[1]RC-1(PY)'!I555</f>
        <v>6</v>
      </c>
      <c r="J555" s="1">
        <f>'[1]RC-1(PY)'!J555</f>
        <v>1</v>
      </c>
      <c r="K555" s="1">
        <f>'[1]RC-1(PY)'!K555</f>
        <v>3</v>
      </c>
      <c r="L555" s="1">
        <f>'[1]RC-1(PY)'!L555</f>
        <v>3</v>
      </c>
      <c r="M555" s="1">
        <f>'[1]RC-1(PY)'!M555</f>
        <v>3</v>
      </c>
      <c r="N555" s="1">
        <f>'[1]RC-1(PY)'!N555</f>
        <v>1</v>
      </c>
      <c r="O555" s="1">
        <f>'[1]RC-1(PY)'!O555</f>
        <v>5</v>
      </c>
      <c r="P555" s="1">
        <f>'[1]RC-1(PY)'!P555</f>
        <v>1</v>
      </c>
      <c r="Q555" s="1">
        <f>'[1]RC-1(PY)'!Q555</f>
        <v>1</v>
      </c>
      <c r="R555" s="1">
        <f>'[1]RC-1(PY)'!R555</f>
        <v>101</v>
      </c>
      <c r="S555" s="1">
        <f>'[1]RC-1(PY)'!S555</f>
        <v>3</v>
      </c>
      <c r="T555" s="1">
        <f>'[1]RC-1(PY)'!T555</f>
        <v>4</v>
      </c>
      <c r="U555" s="1">
        <f>'[1]RC-1(PY)'!U555</f>
        <v>0</v>
      </c>
      <c r="V555" s="1">
        <f>'[1]RC-1(PY)'!V555</f>
        <v>0</v>
      </c>
      <c r="W555" s="1">
        <f>'[1]RC-1(PY)'!W555</f>
        <v>1001</v>
      </c>
      <c r="X555" s="1">
        <f>'[1]RC-1(PY)'!X555</f>
        <v>8</v>
      </c>
      <c r="Y555" s="1">
        <f>'[1]RC-1(PY)'!Y555</f>
        <v>0</v>
      </c>
      <c r="Z555" s="1">
        <f>'[1]RC-1(PY)'!Z555</f>
        <v>0</v>
      </c>
      <c r="AA555" s="1">
        <f>'[1]RC-1(PY)'!AA555</f>
        <v>266</v>
      </c>
      <c r="AB555" s="1">
        <f>'[1]RC-1(PY)'!AB555</f>
        <v>252.17</v>
      </c>
      <c r="AC555" s="1">
        <f>'[1]RC-1(PY)'!AC555</f>
        <v>14.557499999999999</v>
      </c>
      <c r="AD555" s="1">
        <f>'[1]RC-1(PY)'!AD555</f>
        <v>16</v>
      </c>
      <c r="AE555" s="1">
        <f>'[1]RC-1(PY)'!AE555</f>
        <v>14.972099999999999</v>
      </c>
      <c r="AF555" s="1">
        <f>'[1]RC-1(PY)'!AF555</f>
        <v>4</v>
      </c>
      <c r="AG555" s="1">
        <f>'[1]RC-1(PY)'!AG555</f>
        <v>4</v>
      </c>
      <c r="AH555" s="1">
        <f>'[1]RC-1(PY)'!AH555</f>
        <v>4</v>
      </c>
      <c r="AI555" s="1">
        <f>'[1]RC-1(PY)'!AI555</f>
        <v>0</v>
      </c>
    </row>
    <row r="556" spans="1:35" x14ac:dyDescent="0.3">
      <c r="A556" s="1">
        <f>'[1]RC-1(PY)'!A556</f>
        <v>1</v>
      </c>
      <c r="B556" s="1">
        <f>'[1]RC-1(PY)'!B556</f>
        <v>1</v>
      </c>
      <c r="C556" s="1">
        <f>'[1]RC-1(PY)'!C556</f>
        <v>2024</v>
      </c>
      <c r="D556" s="1">
        <f>'[1]RC-1(PY)'!D556</f>
        <v>4</v>
      </c>
      <c r="E556" s="1">
        <f>'[1]RC-1(PY)'!E556</f>
        <v>340</v>
      </c>
      <c r="F556" s="1">
        <f>'[1]RC-1(PY)'!F556</f>
        <v>320</v>
      </c>
      <c r="G556" s="1">
        <f>'[1]RC-1(PY)'!G556</f>
        <v>24</v>
      </c>
      <c r="H556" s="1">
        <f>'[1]RC-1(PY)'!H556</f>
        <v>13</v>
      </c>
      <c r="I556" s="1">
        <f>'[1]RC-1(PY)'!I556</f>
        <v>6</v>
      </c>
      <c r="J556" s="1">
        <f>'[1]RC-1(PY)'!J556</f>
        <v>1</v>
      </c>
      <c r="K556" s="1">
        <f>'[1]RC-1(PY)'!K556</f>
        <v>3</v>
      </c>
      <c r="L556" s="1">
        <f>'[1]RC-1(PY)'!L556</f>
        <v>1</v>
      </c>
      <c r="M556" s="1">
        <f>'[1]RC-1(PY)'!M556</f>
        <v>1</v>
      </c>
      <c r="N556" s="1">
        <f>'[1]RC-1(PY)'!N556</f>
        <v>1</v>
      </c>
      <c r="O556" s="1">
        <f>'[1]RC-1(PY)'!O556</f>
        <v>5</v>
      </c>
      <c r="P556" s="1">
        <f>'[1]RC-1(PY)'!P556</f>
        <v>0</v>
      </c>
      <c r="Q556" s="1">
        <f>'[1]RC-1(PY)'!Q556</f>
        <v>0</v>
      </c>
      <c r="R556" s="1">
        <f>'[1]RC-1(PY)'!R556</f>
        <v>101</v>
      </c>
      <c r="S556" s="1">
        <f>'[1]RC-1(PY)'!S556</f>
        <v>3</v>
      </c>
      <c r="T556" s="1">
        <f>'[1]RC-1(PY)'!T556</f>
        <v>4</v>
      </c>
      <c r="U556" s="1">
        <f>'[1]RC-1(PY)'!U556</f>
        <v>0</v>
      </c>
      <c r="V556" s="1">
        <f>'[1]RC-1(PY)'!V556</f>
        <v>0</v>
      </c>
      <c r="W556" s="1">
        <f>'[1]RC-1(PY)'!W556</f>
        <v>1001</v>
      </c>
      <c r="X556" s="1">
        <f>'[1]RC-1(PY)'!X556</f>
        <v>8</v>
      </c>
      <c r="Y556" s="1">
        <f>'[1]RC-1(PY)'!Y556</f>
        <v>0</v>
      </c>
      <c r="Z556" s="1">
        <f>'[1]RC-1(PY)'!Z556</f>
        <v>0</v>
      </c>
      <c r="AA556" s="1">
        <f>'[1]RC-1(PY)'!AA556</f>
        <v>716</v>
      </c>
      <c r="AB556" s="1">
        <f>'[1]RC-1(PY)'!AB556</f>
        <v>1358.47</v>
      </c>
      <c r="AC556" s="1">
        <f>'[1]RC-1(PY)'!AC556</f>
        <v>1.1012999999999999</v>
      </c>
      <c r="AD556" s="1">
        <f>'[1]RC-1(PY)'!AD556</f>
        <v>20</v>
      </c>
      <c r="AE556" s="1">
        <f>'[1]RC-1(PY)'!AE556</f>
        <v>28.1614</v>
      </c>
      <c r="AF556" s="1">
        <f>'[1]RC-1(PY)'!AF556</f>
        <v>4</v>
      </c>
      <c r="AG556" s="1">
        <f>'[1]RC-1(PY)'!AG556</f>
        <v>4</v>
      </c>
      <c r="AH556" s="1">
        <f>'[1]RC-1(PY)'!AH556</f>
        <v>4</v>
      </c>
      <c r="AI556" s="1">
        <f>'[1]RC-1(PY)'!AI556</f>
        <v>0</v>
      </c>
    </row>
    <row r="557" spans="1:35" x14ac:dyDescent="0.3">
      <c r="A557" s="1">
        <f>'[1]RC-1(PY)'!A557</f>
        <v>1</v>
      </c>
      <c r="B557" s="1">
        <f>'[1]RC-1(PY)'!B557</f>
        <v>1</v>
      </c>
      <c r="C557" s="1">
        <f>'[1]RC-1(PY)'!C557</f>
        <v>2024</v>
      </c>
      <c r="D557" s="1">
        <f>'[1]RC-1(PY)'!D557</f>
        <v>4</v>
      </c>
      <c r="E557" s="1">
        <f>'[1]RC-1(PY)'!E557</f>
        <v>340</v>
      </c>
      <c r="F557" s="1">
        <f>'[1]RC-1(PY)'!F557</f>
        <v>320</v>
      </c>
      <c r="G557" s="1">
        <f>'[1]RC-1(PY)'!G557</f>
        <v>24</v>
      </c>
      <c r="H557" s="1">
        <f>'[1]RC-1(PY)'!H557</f>
        <v>15</v>
      </c>
      <c r="I557" s="1">
        <f>'[1]RC-1(PY)'!I557</f>
        <v>6</v>
      </c>
      <c r="J557" s="1">
        <f>'[1]RC-1(PY)'!J557</f>
        <v>1</v>
      </c>
      <c r="K557" s="1">
        <f>'[1]RC-1(PY)'!K557</f>
        <v>3</v>
      </c>
      <c r="L557" s="1">
        <f>'[1]RC-1(PY)'!L557</f>
        <v>3</v>
      </c>
      <c r="M557" s="1">
        <f>'[1]RC-1(PY)'!M557</f>
        <v>1</v>
      </c>
      <c r="N557" s="1">
        <f>'[1]RC-1(PY)'!N557</f>
        <v>1</v>
      </c>
      <c r="O557" s="1">
        <f>'[1]RC-1(PY)'!O557</f>
        <v>3</v>
      </c>
      <c r="P557" s="1">
        <f>'[1]RC-1(PY)'!P557</f>
        <v>1</v>
      </c>
      <c r="Q557" s="1">
        <f>'[1]RC-1(PY)'!Q557</f>
        <v>1</v>
      </c>
      <c r="R557" s="1">
        <f>'[1]RC-1(PY)'!R557</f>
        <v>101</v>
      </c>
      <c r="S557" s="1">
        <f>'[1]RC-1(PY)'!S557</f>
        <v>3</v>
      </c>
      <c r="T557" s="1">
        <f>'[1]RC-1(PY)'!T557</f>
        <v>4</v>
      </c>
      <c r="U557" s="1">
        <f>'[1]RC-1(PY)'!U557</f>
        <v>0</v>
      </c>
      <c r="V557" s="1">
        <f>'[1]RC-1(PY)'!V557</f>
        <v>0</v>
      </c>
      <c r="W557" s="1">
        <f>'[1]RC-1(PY)'!W557</f>
        <v>1001</v>
      </c>
      <c r="X557" s="1">
        <f>'[1]RC-1(PY)'!X557</f>
        <v>8</v>
      </c>
      <c r="Y557" s="1">
        <f>'[1]RC-1(PY)'!Y557</f>
        <v>0</v>
      </c>
      <c r="Z557" s="1">
        <f>'[1]RC-1(PY)'!Z557</f>
        <v>0</v>
      </c>
      <c r="AA557" s="1">
        <f>'[1]RC-1(PY)'!AA557</f>
        <v>685</v>
      </c>
      <c r="AB557" s="1">
        <f>'[1]RC-1(PY)'!AB557</f>
        <v>486</v>
      </c>
      <c r="AC557" s="1">
        <f>'[1]RC-1(PY)'!AC557</f>
        <v>8.08</v>
      </c>
      <c r="AD557" s="1">
        <f>'[1]RC-1(PY)'!AD557</f>
        <v>20</v>
      </c>
      <c r="AE557" s="1">
        <f>'[1]RC-1(PY)'!AE557</f>
        <v>9.02</v>
      </c>
      <c r="AF557" s="1">
        <f>'[1]RC-1(PY)'!AF557</f>
        <v>4</v>
      </c>
      <c r="AG557" s="1">
        <f>'[1]RC-1(PY)'!AG557</f>
        <v>4</v>
      </c>
      <c r="AH557" s="1">
        <f>'[1]RC-1(PY)'!AH557</f>
        <v>4</v>
      </c>
      <c r="AI557" s="1">
        <f>'[1]RC-1(PY)'!AI557</f>
        <v>0</v>
      </c>
    </row>
    <row r="558" spans="1:35" x14ac:dyDescent="0.3">
      <c r="A558" s="1">
        <f>'[1]RC-1(PY)'!A558</f>
        <v>1</v>
      </c>
      <c r="B558" s="1">
        <f>'[1]RC-1(PY)'!B558</f>
        <v>1</v>
      </c>
      <c r="C558" s="1">
        <f>'[1]RC-1(PY)'!C558</f>
        <v>2024</v>
      </c>
      <c r="D558" s="1">
        <f>'[1]RC-1(PY)'!D558</f>
        <v>4</v>
      </c>
      <c r="E558" s="1">
        <f>'[1]RC-1(PY)'!E558</f>
        <v>340</v>
      </c>
      <c r="F558" s="1">
        <f>'[1]RC-1(PY)'!F558</f>
        <v>320</v>
      </c>
      <c r="G558" s="1">
        <f>'[1]RC-1(PY)'!G558</f>
        <v>24</v>
      </c>
      <c r="H558" s="1">
        <f>'[1]RC-1(PY)'!H558</f>
        <v>16</v>
      </c>
      <c r="I558" s="1">
        <f>'[1]RC-1(PY)'!I558</f>
        <v>6</v>
      </c>
      <c r="J558" s="1">
        <f>'[1]RC-1(PY)'!J558</f>
        <v>1</v>
      </c>
      <c r="K558" s="1">
        <f>'[1]RC-1(PY)'!K558</f>
        <v>3</v>
      </c>
      <c r="L558" s="1">
        <f>'[1]RC-1(PY)'!L558</f>
        <v>3</v>
      </c>
      <c r="M558" s="1">
        <f>'[1]RC-1(PY)'!M558</f>
        <v>1</v>
      </c>
      <c r="N558" s="1">
        <f>'[1]RC-1(PY)'!N558</f>
        <v>1</v>
      </c>
      <c r="O558" s="1">
        <f>'[1]RC-1(PY)'!O558</f>
        <v>3</v>
      </c>
      <c r="P558" s="1">
        <f>'[1]RC-1(PY)'!P558</f>
        <v>1</v>
      </c>
      <c r="Q558" s="1">
        <f>'[1]RC-1(PY)'!Q558</f>
        <v>1</v>
      </c>
      <c r="R558" s="1">
        <f>'[1]RC-1(PY)'!R558</f>
        <v>101</v>
      </c>
      <c r="S558" s="1">
        <f>'[1]RC-1(PY)'!S558</f>
        <v>3</v>
      </c>
      <c r="T558" s="1">
        <f>'[1]RC-1(PY)'!T558</f>
        <v>4</v>
      </c>
      <c r="U558" s="1">
        <f>'[1]RC-1(PY)'!U558</f>
        <v>0</v>
      </c>
      <c r="V558" s="1">
        <f>'[1]RC-1(PY)'!V558</f>
        <v>0</v>
      </c>
      <c r="W558" s="1">
        <f>'[1]RC-1(PY)'!W558</f>
        <v>1001</v>
      </c>
      <c r="X558" s="1">
        <f>'[1]RC-1(PY)'!X558</f>
        <v>8</v>
      </c>
      <c r="Y558" s="1">
        <f>'[1]RC-1(PY)'!Y558</f>
        <v>0</v>
      </c>
      <c r="Z558" s="1">
        <f>'[1]RC-1(PY)'!Z558</f>
        <v>0</v>
      </c>
      <c r="AA558" s="1">
        <f>'[1]RC-1(PY)'!AA558</f>
        <v>322</v>
      </c>
      <c r="AB558" s="1">
        <f>'[1]RC-1(PY)'!AB558</f>
        <v>860.07</v>
      </c>
      <c r="AC558" s="1">
        <f>'[1]RC-1(PY)'!AC558</f>
        <v>9.92</v>
      </c>
      <c r="AD558" s="1">
        <f>'[1]RC-1(PY)'!AD558</f>
        <v>20</v>
      </c>
      <c r="AE558" s="1">
        <f>'[1]RC-1(PY)'!AE558</f>
        <v>53.75</v>
      </c>
      <c r="AF558" s="1">
        <f>'[1]RC-1(PY)'!AF558</f>
        <v>4</v>
      </c>
      <c r="AG558" s="1">
        <f>'[1]RC-1(PY)'!AG558</f>
        <v>4</v>
      </c>
      <c r="AH558" s="1">
        <f>'[1]RC-1(PY)'!AH558</f>
        <v>4</v>
      </c>
      <c r="AI558" s="1">
        <f>'[1]RC-1(PY)'!AI558</f>
        <v>0</v>
      </c>
    </row>
    <row r="559" spans="1:35" x14ac:dyDescent="0.3">
      <c r="A559" s="1">
        <f>'[1]RC-1(PY)'!A559</f>
        <v>1</v>
      </c>
      <c r="B559" s="1">
        <f>'[1]RC-1(PY)'!B559</f>
        <v>1</v>
      </c>
      <c r="C559" s="1">
        <f>'[1]RC-1(PY)'!C559</f>
        <v>2024</v>
      </c>
      <c r="D559" s="1">
        <f>'[1]RC-1(PY)'!D559</f>
        <v>4</v>
      </c>
      <c r="E559" s="1">
        <f>'[1]RC-1(PY)'!E559</f>
        <v>340</v>
      </c>
      <c r="F559" s="1">
        <f>'[1]RC-1(PY)'!F559</f>
        <v>320</v>
      </c>
      <c r="G559" s="1">
        <f>'[1]RC-1(PY)'!G559</f>
        <v>24</v>
      </c>
      <c r="H559" s="1">
        <f>'[1]RC-1(PY)'!H559</f>
        <v>12</v>
      </c>
      <c r="I559" s="1">
        <f>'[1]RC-1(PY)'!I559</f>
        <v>6</v>
      </c>
      <c r="J559" s="1">
        <f>'[1]RC-1(PY)'!J559</f>
        <v>2</v>
      </c>
      <c r="K559" s="1">
        <f>'[1]RC-1(PY)'!K559</f>
        <v>3</v>
      </c>
      <c r="L559" s="1">
        <f>'[1]RC-1(PY)'!L559</f>
        <v>1</v>
      </c>
      <c r="M559" s="1">
        <f>'[1]RC-1(PY)'!M559</f>
        <v>1</v>
      </c>
      <c r="N559" s="1">
        <f>'[1]RC-1(PY)'!N559</f>
        <v>1</v>
      </c>
      <c r="O559" s="1">
        <f>'[1]RC-1(PY)'!O559</f>
        <v>5</v>
      </c>
      <c r="P559" s="1">
        <f>'[1]RC-1(PY)'!P559</f>
        <v>1</v>
      </c>
      <c r="Q559" s="1">
        <f>'[1]RC-1(PY)'!Q559</f>
        <v>1</v>
      </c>
      <c r="R559" s="1">
        <f>'[1]RC-1(PY)'!R559</f>
        <v>101</v>
      </c>
      <c r="S559" s="1">
        <f>'[1]RC-1(PY)'!S559</f>
        <v>3</v>
      </c>
      <c r="T559" s="1">
        <f>'[1]RC-1(PY)'!T559</f>
        <v>4</v>
      </c>
      <c r="U559" s="1">
        <f>'[1]RC-1(PY)'!U559</f>
        <v>0</v>
      </c>
      <c r="V559" s="1">
        <f>'[1]RC-1(PY)'!V559</f>
        <v>0</v>
      </c>
      <c r="W559" s="1">
        <f>'[1]RC-1(PY)'!W559</f>
        <v>1001</v>
      </c>
      <c r="X559" s="1">
        <f>'[1]RC-1(PY)'!X559</f>
        <v>8</v>
      </c>
      <c r="Y559" s="1">
        <f>'[1]RC-1(PY)'!Y559</f>
        <v>0</v>
      </c>
      <c r="Z559" s="1">
        <f>'[1]RC-1(PY)'!Z559</f>
        <v>0</v>
      </c>
      <c r="AA559" s="1">
        <f>'[1]RC-1(PY)'!AA559</f>
        <v>679</v>
      </c>
      <c r="AB559" s="1">
        <f>'[1]RC-1(PY)'!AB559</f>
        <v>375.27</v>
      </c>
      <c r="AC559" s="1">
        <f>'[1]RC-1(PY)'!AC559</f>
        <v>5.3483000000000001</v>
      </c>
      <c r="AD559" s="1">
        <f>'[1]RC-1(PY)'!AD559</f>
        <v>20</v>
      </c>
      <c r="AE559" s="1">
        <f>'[1]RC-1(PY)'!AE559</f>
        <v>11.6852</v>
      </c>
      <c r="AF559" s="1">
        <f>'[1]RC-1(PY)'!AF559</f>
        <v>4</v>
      </c>
      <c r="AG559" s="1">
        <f>'[1]RC-1(PY)'!AG559</f>
        <v>4</v>
      </c>
      <c r="AH559" s="1">
        <f>'[1]RC-1(PY)'!AH559</f>
        <v>4</v>
      </c>
      <c r="AI559" s="1">
        <f>'[1]RC-1(PY)'!AI559</f>
        <v>0</v>
      </c>
    </row>
    <row r="560" spans="1:35" x14ac:dyDescent="0.3">
      <c r="A560" s="1">
        <f>'[1]RC-1(PY)'!A560</f>
        <v>1</v>
      </c>
      <c r="B560" s="1">
        <f>'[1]RC-1(PY)'!B560</f>
        <v>1</v>
      </c>
      <c r="C560" s="1">
        <f>'[1]RC-1(PY)'!C560</f>
        <v>2024</v>
      </c>
      <c r="D560" s="1">
        <f>'[1]RC-1(PY)'!D560</f>
        <v>4</v>
      </c>
      <c r="E560" s="1">
        <f>'[1]RC-1(PY)'!E560</f>
        <v>340</v>
      </c>
      <c r="F560" s="1">
        <f>'[1]RC-1(PY)'!F560</f>
        <v>320</v>
      </c>
      <c r="G560" s="1">
        <f>'[1]RC-1(PY)'!G560</f>
        <v>24</v>
      </c>
      <c r="H560" s="1">
        <f>'[1]RC-1(PY)'!H560</f>
        <v>12</v>
      </c>
      <c r="I560" s="1">
        <f>'[1]RC-1(PY)'!I560</f>
        <v>7</v>
      </c>
      <c r="J560" s="1">
        <f>'[1]RC-1(PY)'!J560</f>
        <v>1</v>
      </c>
      <c r="K560" s="1">
        <f>'[1]RC-1(PY)'!K560</f>
        <v>3</v>
      </c>
      <c r="L560" s="1">
        <f>'[1]RC-1(PY)'!L560</f>
        <v>3</v>
      </c>
      <c r="M560" s="1">
        <f>'[1]RC-1(PY)'!M560</f>
        <v>1</v>
      </c>
      <c r="N560" s="1">
        <f>'[1]RC-1(PY)'!N560</f>
        <v>1</v>
      </c>
      <c r="O560" s="1">
        <f>'[1]RC-1(PY)'!O560</f>
        <v>5</v>
      </c>
      <c r="P560" s="1">
        <f>'[1]RC-1(PY)'!P560</f>
        <v>1</v>
      </c>
      <c r="Q560" s="1">
        <f>'[1]RC-1(PY)'!Q560</f>
        <v>1</v>
      </c>
      <c r="R560" s="1">
        <f>'[1]RC-1(PY)'!R560</f>
        <v>101</v>
      </c>
      <c r="S560" s="1">
        <f>'[1]RC-1(PY)'!S560</f>
        <v>3</v>
      </c>
      <c r="T560" s="1">
        <f>'[1]RC-1(PY)'!T560</f>
        <v>4</v>
      </c>
      <c r="U560" s="1">
        <f>'[1]RC-1(PY)'!U560</f>
        <v>0</v>
      </c>
      <c r="V560" s="1">
        <f>'[1]RC-1(PY)'!V560</f>
        <v>0</v>
      </c>
      <c r="W560" s="1">
        <f>'[1]RC-1(PY)'!W560</f>
        <v>1001</v>
      </c>
      <c r="X560" s="1">
        <f>'[1]RC-1(PY)'!X560</f>
        <v>8</v>
      </c>
      <c r="Y560" s="1">
        <f>'[1]RC-1(PY)'!Y560</f>
        <v>0</v>
      </c>
      <c r="Z560" s="1">
        <f>'[1]RC-1(PY)'!Z560</f>
        <v>0</v>
      </c>
      <c r="AA560" s="1">
        <f>'[1]RC-1(PY)'!AA560</f>
        <v>591</v>
      </c>
      <c r="AB560" s="1">
        <f>'[1]RC-1(PY)'!AB560</f>
        <v>403.74</v>
      </c>
      <c r="AC560" s="1">
        <f>'[1]RC-1(PY)'!AC560</f>
        <v>13.724500000000001</v>
      </c>
      <c r="AD560" s="1">
        <f>'[1]RC-1(PY)'!AD560</f>
        <v>20</v>
      </c>
      <c r="AE560" s="1">
        <f>'[1]RC-1(PY)'!AE560</f>
        <v>13.7875</v>
      </c>
      <c r="AF560" s="1">
        <f>'[1]RC-1(PY)'!AF560</f>
        <v>4</v>
      </c>
      <c r="AG560" s="1">
        <f>'[1]RC-1(PY)'!AG560</f>
        <v>4</v>
      </c>
      <c r="AH560" s="1">
        <f>'[1]RC-1(PY)'!AH560</f>
        <v>4</v>
      </c>
      <c r="AI560" s="1">
        <f>'[1]RC-1(PY)'!AI560</f>
        <v>0</v>
      </c>
    </row>
    <row r="561" spans="1:35" x14ac:dyDescent="0.3">
      <c r="A561" s="1">
        <f>'[1]RC-1(PY)'!A561</f>
        <v>1</v>
      </c>
      <c r="B561" s="1">
        <f>'[1]RC-1(PY)'!B561</f>
        <v>2</v>
      </c>
      <c r="C561" s="1">
        <f>'[1]RC-1(PY)'!C561</f>
        <v>2024</v>
      </c>
      <c r="D561" s="1">
        <f>'[1]RC-1(PY)'!D561</f>
        <v>4</v>
      </c>
      <c r="E561" s="1">
        <f>'[1]RC-1(PY)'!E561</f>
        <v>340</v>
      </c>
      <c r="F561" s="1">
        <f>'[1]RC-1(PY)'!F561</f>
        <v>290</v>
      </c>
      <c r="G561" s="1">
        <f>'[1]RC-1(PY)'!G561</f>
        <v>24</v>
      </c>
      <c r="H561" s="1">
        <f>'[1]RC-1(PY)'!H561</f>
        <v>5</v>
      </c>
      <c r="I561" s="1">
        <f>'[1]RC-1(PY)'!I561</f>
        <v>3</v>
      </c>
      <c r="J561" s="1">
        <f>'[1]RC-1(PY)'!J561</f>
        <v>1</v>
      </c>
      <c r="K561" s="1">
        <f>'[1]RC-1(PY)'!K561</f>
        <v>3</v>
      </c>
      <c r="L561" s="1">
        <f>'[1]RC-1(PY)'!L561</f>
        <v>2</v>
      </c>
      <c r="M561" s="1">
        <f>'[1]RC-1(PY)'!M561</f>
        <v>1</v>
      </c>
      <c r="N561" s="1">
        <f>'[1]RC-1(PY)'!N561</f>
        <v>4</v>
      </c>
      <c r="O561" s="1">
        <f>'[1]RC-1(PY)'!O561</f>
        <v>9</v>
      </c>
      <c r="P561" s="1">
        <f>'[1]RC-1(PY)'!P561</f>
        <v>1</v>
      </c>
      <c r="Q561" s="1">
        <f>'[1]RC-1(PY)'!Q561</f>
        <v>0</v>
      </c>
      <c r="R561" s="1">
        <f>'[1]RC-1(PY)'!R561</f>
        <v>101</v>
      </c>
      <c r="S561" s="1">
        <f>'[1]RC-1(PY)'!S561</f>
        <v>3</v>
      </c>
      <c r="T561" s="1">
        <f>'[1]RC-1(PY)'!T561</f>
        <v>4</v>
      </c>
      <c r="U561" s="1">
        <f>'[1]RC-1(PY)'!U561</f>
        <v>0</v>
      </c>
      <c r="V561" s="1">
        <f>'[1]RC-1(PY)'!V561</f>
        <v>0</v>
      </c>
      <c r="W561" s="1">
        <f>'[1]RC-1(PY)'!W561</f>
        <v>1001</v>
      </c>
      <c r="X561" s="1">
        <f>'[1]RC-1(PY)'!X561</f>
        <v>8</v>
      </c>
      <c r="Y561" s="1">
        <f>'[1]RC-1(PY)'!Y561</f>
        <v>0</v>
      </c>
      <c r="Z561" s="1">
        <f>'[1]RC-1(PY)'!Z561</f>
        <v>0</v>
      </c>
      <c r="AA561" s="1">
        <f>'[1]RC-1(PY)'!AA561</f>
        <v>459</v>
      </c>
      <c r="AB561" s="1">
        <f>'[1]RC-1(PY)'!AB561</f>
        <v>382</v>
      </c>
      <c r="AC561" s="1">
        <f>'[1]RC-1(PY)'!AC561</f>
        <v>9.2704000000000004</v>
      </c>
      <c r="AD561" s="1">
        <f>'[1]RC-1(PY)'!AD561</f>
        <v>20</v>
      </c>
      <c r="AE561" s="1">
        <f>'[1]RC-1(PY)'!AE561</f>
        <v>14.608000000000001</v>
      </c>
      <c r="AF561" s="1">
        <f>'[1]RC-1(PY)'!AF561</f>
        <v>4</v>
      </c>
      <c r="AG561" s="1">
        <f>'[1]RC-1(PY)'!AG561</f>
        <v>4</v>
      </c>
      <c r="AH561" s="1">
        <f>'[1]RC-1(PY)'!AH561</f>
        <v>4</v>
      </c>
      <c r="AI561" s="1">
        <f>'[1]RC-1(PY)'!AI561</f>
        <v>0</v>
      </c>
    </row>
    <row r="562" spans="1:35" x14ac:dyDescent="0.3">
      <c r="A562" s="1">
        <f>'[1]RC-1(PY)'!A562</f>
        <v>1</v>
      </c>
      <c r="B562" s="1">
        <f>'[1]RC-1(PY)'!B562</f>
        <v>2</v>
      </c>
      <c r="C562" s="1">
        <f>'[1]RC-1(PY)'!C562</f>
        <v>2024</v>
      </c>
      <c r="D562" s="1">
        <f>'[1]RC-1(PY)'!D562</f>
        <v>4</v>
      </c>
      <c r="E562" s="1">
        <f>'[1]RC-1(PY)'!E562</f>
        <v>340</v>
      </c>
      <c r="F562" s="1">
        <f>'[1]RC-1(PY)'!F562</f>
        <v>290</v>
      </c>
      <c r="G562" s="1">
        <f>'[1]RC-1(PY)'!G562</f>
        <v>24</v>
      </c>
      <c r="H562" s="1">
        <f>'[1]RC-1(PY)'!H562</f>
        <v>3</v>
      </c>
      <c r="I562" s="1">
        <f>'[1]RC-1(PY)'!I562</f>
        <v>8</v>
      </c>
      <c r="J562" s="1">
        <f>'[1]RC-1(PY)'!J562</f>
        <v>2</v>
      </c>
      <c r="K562" s="1">
        <f>'[1]RC-1(PY)'!K562</f>
        <v>3</v>
      </c>
      <c r="L562" s="1">
        <f>'[1]RC-1(PY)'!L562</f>
        <v>1</v>
      </c>
      <c r="M562" s="1">
        <f>'[1]RC-1(PY)'!M562</f>
        <v>1</v>
      </c>
      <c r="N562" s="1">
        <f>'[1]RC-1(PY)'!N562</f>
        <v>4</v>
      </c>
      <c r="O562" s="1">
        <f>'[1]RC-1(PY)'!O562</f>
        <v>9</v>
      </c>
      <c r="P562" s="1">
        <f>'[1]RC-1(PY)'!P562</f>
        <v>0</v>
      </c>
      <c r="Q562" s="1">
        <f>'[1]RC-1(PY)'!Q562</f>
        <v>0</v>
      </c>
      <c r="R562" s="1">
        <f>'[1]RC-1(PY)'!R562</f>
        <v>101</v>
      </c>
      <c r="S562" s="1">
        <f>'[1]RC-1(PY)'!S562</f>
        <v>3</v>
      </c>
      <c r="T562" s="1">
        <f>'[1]RC-1(PY)'!T562</f>
        <v>4</v>
      </c>
      <c r="U562" s="1">
        <f>'[1]RC-1(PY)'!U562</f>
        <v>0</v>
      </c>
      <c r="V562" s="1">
        <f>'[1]RC-1(PY)'!V562</f>
        <v>0</v>
      </c>
      <c r="W562" s="1">
        <f>'[1]RC-1(PY)'!W562</f>
        <v>1001</v>
      </c>
      <c r="X562" s="1">
        <f>'[1]RC-1(PY)'!X562</f>
        <v>8</v>
      </c>
      <c r="Y562" s="1">
        <f>'[1]RC-1(PY)'!Y562</f>
        <v>0</v>
      </c>
      <c r="Z562" s="1">
        <f>'[1]RC-1(PY)'!Z562</f>
        <v>0</v>
      </c>
      <c r="AA562" s="1">
        <f>'[1]RC-1(PY)'!AA562</f>
        <v>401</v>
      </c>
      <c r="AB562" s="1">
        <f>'[1]RC-1(PY)'!AB562</f>
        <v>219.703</v>
      </c>
      <c r="AC562" s="1">
        <f>'[1]RC-1(PY)'!AC562</f>
        <v>74.428600000000003</v>
      </c>
      <c r="AD562" s="1">
        <f>'[1]RC-1(PY)'!AD562</f>
        <v>20</v>
      </c>
      <c r="AE562" s="1">
        <f>'[1]RC-1(PY)'!AE562</f>
        <v>78.455299999999994</v>
      </c>
      <c r="AF562" s="1">
        <f>'[1]RC-1(PY)'!AF562</f>
        <v>4</v>
      </c>
      <c r="AG562" s="1">
        <f>'[1]RC-1(PY)'!AG562</f>
        <v>4</v>
      </c>
      <c r="AH562" s="1">
        <f>'[1]RC-1(PY)'!AH562</f>
        <v>4</v>
      </c>
      <c r="AI562" s="1">
        <f>'[1]RC-1(PY)'!AI562</f>
        <v>0</v>
      </c>
    </row>
    <row r="563" spans="1:35" x14ac:dyDescent="0.3">
      <c r="A563" s="1">
        <f>'[1]RC-1(PY)'!A563</f>
        <v>1</v>
      </c>
      <c r="B563" s="1">
        <f>'[1]RC-1(PY)'!B563</f>
        <v>2</v>
      </c>
      <c r="C563" s="1">
        <f>'[1]RC-1(PY)'!C563</f>
        <v>2024</v>
      </c>
      <c r="D563" s="1">
        <f>'[1]RC-1(PY)'!D563</f>
        <v>4</v>
      </c>
      <c r="E563" s="1">
        <f>'[1]RC-1(PY)'!E563</f>
        <v>340</v>
      </c>
      <c r="F563" s="1">
        <f>'[1]RC-1(PY)'!F563</f>
        <v>290</v>
      </c>
      <c r="G563" s="1">
        <f>'[1]RC-1(PY)'!G563</f>
        <v>24</v>
      </c>
      <c r="H563" s="1">
        <f>'[1]RC-1(PY)'!H563</f>
        <v>18</v>
      </c>
      <c r="I563" s="1">
        <f>'[1]RC-1(PY)'!I563</f>
        <v>5</v>
      </c>
      <c r="J563" s="1">
        <f>'[1]RC-1(PY)'!J563</f>
        <v>2</v>
      </c>
      <c r="K563" s="1">
        <f>'[1]RC-1(PY)'!K563</f>
        <v>3</v>
      </c>
      <c r="L563" s="1">
        <f>'[1]RC-1(PY)'!L563</f>
        <v>1</v>
      </c>
      <c r="M563" s="1">
        <f>'[1]RC-1(PY)'!M563</f>
        <v>1</v>
      </c>
      <c r="N563" s="1">
        <f>'[1]RC-1(PY)'!N563</f>
        <v>1</v>
      </c>
      <c r="O563" s="1">
        <f>'[1]RC-1(PY)'!O563</f>
        <v>5</v>
      </c>
      <c r="P563" s="1">
        <f>'[1]RC-1(PY)'!P563</f>
        <v>0</v>
      </c>
      <c r="Q563" s="1">
        <f>'[1]RC-1(PY)'!Q563</f>
        <v>0</v>
      </c>
      <c r="R563" s="1">
        <f>'[1]RC-1(PY)'!R563</f>
        <v>101</v>
      </c>
      <c r="S563" s="1">
        <f>'[1]RC-1(PY)'!S563</f>
        <v>2</v>
      </c>
      <c r="T563" s="1">
        <f>'[1]RC-1(PY)'!T563</f>
        <v>4</v>
      </c>
      <c r="U563" s="1">
        <f>'[1]RC-1(PY)'!U563</f>
        <v>1</v>
      </c>
      <c r="V563" s="1">
        <f>'[1]RC-1(PY)'!V563</f>
        <v>1</v>
      </c>
      <c r="W563" s="1">
        <f>'[1]RC-1(PY)'!W563</f>
        <v>1001</v>
      </c>
      <c r="X563" s="1">
        <f>'[1]RC-1(PY)'!X563</f>
        <v>0</v>
      </c>
      <c r="Y563" s="1">
        <f>'[1]RC-1(PY)'!Y563</f>
        <v>0</v>
      </c>
      <c r="Z563" s="1">
        <f>'[1]RC-1(PY)'!Z563</f>
        <v>0</v>
      </c>
      <c r="AA563" s="1">
        <f>'[1]RC-1(PY)'!AA563</f>
        <v>269</v>
      </c>
      <c r="AB563" s="1">
        <f>'[1]RC-1(PY)'!AB563</f>
        <v>599.5</v>
      </c>
      <c r="AC563" s="1">
        <f>'[1]RC-1(PY)'!AC563</f>
        <v>12.5549</v>
      </c>
      <c r="AD563" s="1">
        <f>'[1]RC-1(PY)'!AD563</f>
        <v>20</v>
      </c>
      <c r="AE563" s="1">
        <f>'[1]RC-1(PY)'!AE563</f>
        <v>20.7804</v>
      </c>
      <c r="AF563" s="1">
        <f>'[1]RC-1(PY)'!AF563</f>
        <v>4</v>
      </c>
      <c r="AG563" s="1">
        <f>'[1]RC-1(PY)'!AG563</f>
        <v>4</v>
      </c>
      <c r="AH563" s="1">
        <f>'[1]RC-1(PY)'!AH563</f>
        <v>4</v>
      </c>
      <c r="AI563" s="1">
        <f>'[1]RC-1(PY)'!AI563</f>
        <v>0</v>
      </c>
    </row>
    <row r="564" spans="1:35" x14ac:dyDescent="0.3">
      <c r="A564" s="1">
        <f>'[1]RC-1(PY)'!A564</f>
        <v>1</v>
      </c>
      <c r="B564" s="1">
        <f>'[1]RC-1(PY)'!B564</f>
        <v>2</v>
      </c>
      <c r="C564" s="1">
        <f>'[1]RC-1(PY)'!C564</f>
        <v>2024</v>
      </c>
      <c r="D564" s="1">
        <f>'[1]RC-1(PY)'!D564</f>
        <v>4</v>
      </c>
      <c r="E564" s="1">
        <f>'[1]RC-1(PY)'!E564</f>
        <v>340</v>
      </c>
      <c r="F564" s="1">
        <f>'[1]RC-1(PY)'!F564</f>
        <v>290</v>
      </c>
      <c r="G564" s="1">
        <f>'[1]RC-1(PY)'!G564</f>
        <v>24</v>
      </c>
      <c r="H564" s="1">
        <f>'[1]RC-1(PY)'!H564</f>
        <v>18</v>
      </c>
      <c r="I564" s="1">
        <f>'[1]RC-1(PY)'!I564</f>
        <v>6</v>
      </c>
      <c r="J564" s="1">
        <f>'[1]RC-1(PY)'!J564</f>
        <v>1</v>
      </c>
      <c r="K564" s="1">
        <f>'[1]RC-1(PY)'!K564</f>
        <v>3</v>
      </c>
      <c r="L564" s="1">
        <f>'[1]RC-1(PY)'!L564</f>
        <v>1</v>
      </c>
      <c r="M564" s="1">
        <f>'[1]RC-1(PY)'!M564</f>
        <v>1</v>
      </c>
      <c r="N564" s="1">
        <f>'[1]RC-1(PY)'!N564</f>
        <v>1</v>
      </c>
      <c r="O564" s="1">
        <f>'[1]RC-1(PY)'!O564</f>
        <v>5</v>
      </c>
      <c r="P564" s="1">
        <f>'[1]RC-1(PY)'!P564</f>
        <v>1</v>
      </c>
      <c r="Q564" s="1">
        <f>'[1]RC-1(PY)'!Q564</f>
        <v>1</v>
      </c>
      <c r="R564" s="1">
        <f>'[1]RC-1(PY)'!R564</f>
        <v>101</v>
      </c>
      <c r="S564" s="1">
        <f>'[1]RC-1(PY)'!S564</f>
        <v>3</v>
      </c>
      <c r="T564" s="1">
        <f>'[1]RC-1(PY)'!T564</f>
        <v>4</v>
      </c>
      <c r="U564" s="1">
        <f>'[1]RC-1(PY)'!U564</f>
        <v>0</v>
      </c>
      <c r="V564" s="1">
        <f>'[1]RC-1(PY)'!V564</f>
        <v>0</v>
      </c>
      <c r="W564" s="1">
        <f>'[1]RC-1(PY)'!W564</f>
        <v>1001</v>
      </c>
      <c r="X564" s="1">
        <f>'[1]RC-1(PY)'!X564</f>
        <v>8</v>
      </c>
      <c r="Y564" s="1">
        <f>'[1]RC-1(PY)'!Y564</f>
        <v>0</v>
      </c>
      <c r="Z564" s="1">
        <f>'[1]RC-1(PY)'!Z564</f>
        <v>0</v>
      </c>
      <c r="AA564" s="1">
        <f>'[1]RC-1(PY)'!AA564</f>
        <v>181</v>
      </c>
      <c r="AB564" s="1">
        <f>'[1]RC-1(PY)'!AB564</f>
        <v>499.92020000000002</v>
      </c>
      <c r="AC564" s="1">
        <f>'[1]RC-1(PY)'!AC564</f>
        <v>25.265000000000001</v>
      </c>
      <c r="AD564" s="1">
        <f>'[1]RC-1(PY)'!AD564</f>
        <v>20</v>
      </c>
      <c r="AE564" s="1">
        <f>'[1]RC-1(PY)'!AE564</f>
        <v>32.9255</v>
      </c>
      <c r="AF564" s="1">
        <f>'[1]RC-1(PY)'!AF564</f>
        <v>9</v>
      </c>
      <c r="AG564" s="1">
        <f>'[1]RC-1(PY)'!AG564</f>
        <v>4</v>
      </c>
      <c r="AH564" s="1">
        <f>'[1]RC-1(PY)'!AH564</f>
        <v>4</v>
      </c>
      <c r="AI564" s="1">
        <f>'[1]RC-1(PY)'!AI564</f>
        <v>0</v>
      </c>
    </row>
    <row r="565" spans="1:35" x14ac:dyDescent="0.3">
      <c r="A565" s="1">
        <f>'[1]RC-1(PY)'!A565</f>
        <v>1</v>
      </c>
      <c r="B565" s="1">
        <f>'[1]RC-1(PY)'!B565</f>
        <v>2</v>
      </c>
      <c r="C565" s="1">
        <f>'[1]RC-1(PY)'!C565</f>
        <v>2024</v>
      </c>
      <c r="D565" s="1">
        <f>'[1]RC-1(PY)'!D565</f>
        <v>4</v>
      </c>
      <c r="E565" s="1">
        <f>'[1]RC-1(PY)'!E565</f>
        <v>340</v>
      </c>
      <c r="F565" s="1">
        <f>'[1]RC-1(PY)'!F565</f>
        <v>290</v>
      </c>
      <c r="G565" s="1">
        <f>'[1]RC-1(PY)'!G565</f>
        <v>24</v>
      </c>
      <c r="H565" s="1">
        <f>'[1]RC-1(PY)'!H565</f>
        <v>18</v>
      </c>
      <c r="I565" s="1">
        <f>'[1]RC-1(PY)'!I565</f>
        <v>6</v>
      </c>
      <c r="J565" s="1">
        <f>'[1]RC-1(PY)'!J565</f>
        <v>2</v>
      </c>
      <c r="K565" s="1">
        <f>'[1]RC-1(PY)'!K565</f>
        <v>3</v>
      </c>
      <c r="L565" s="1">
        <f>'[1]RC-1(PY)'!L565</f>
        <v>1</v>
      </c>
      <c r="M565" s="1">
        <f>'[1]RC-1(PY)'!M565</f>
        <v>1</v>
      </c>
      <c r="N565" s="1">
        <f>'[1]RC-1(PY)'!N565</f>
        <v>1</v>
      </c>
      <c r="O565" s="1">
        <f>'[1]RC-1(PY)'!O565</f>
        <v>5</v>
      </c>
      <c r="P565" s="1">
        <f>'[1]RC-1(PY)'!P565</f>
        <v>1</v>
      </c>
      <c r="Q565" s="1">
        <f>'[1]RC-1(PY)'!Q565</f>
        <v>1</v>
      </c>
      <c r="R565" s="1">
        <f>'[1]RC-1(PY)'!R565</f>
        <v>101</v>
      </c>
      <c r="S565" s="1">
        <f>'[1]RC-1(PY)'!S565</f>
        <v>3</v>
      </c>
      <c r="T565" s="1">
        <f>'[1]RC-1(PY)'!T565</f>
        <v>4</v>
      </c>
      <c r="U565" s="1">
        <f>'[1]RC-1(PY)'!U565</f>
        <v>0</v>
      </c>
      <c r="V565" s="1">
        <f>'[1]RC-1(PY)'!V565</f>
        <v>0</v>
      </c>
      <c r="W565" s="1">
        <f>'[1]RC-1(PY)'!W565</f>
        <v>1001</v>
      </c>
      <c r="X565" s="1">
        <f>'[1]RC-1(PY)'!X565</f>
        <v>8</v>
      </c>
      <c r="Y565" s="1">
        <f>'[1]RC-1(PY)'!Y565</f>
        <v>0</v>
      </c>
      <c r="Z565" s="1">
        <f>'[1]RC-1(PY)'!Z565</f>
        <v>0</v>
      </c>
      <c r="AA565" s="1">
        <f>'[1]RC-1(PY)'!AA565</f>
        <v>118</v>
      </c>
      <c r="AB565" s="1">
        <f>'[1]RC-1(PY)'!AB565</f>
        <v>145.41980000000001</v>
      </c>
      <c r="AC565" s="1">
        <f>'[1]RC-1(PY)'!AC565</f>
        <v>14.5929</v>
      </c>
      <c r="AD565" s="1">
        <f>'[1]RC-1(PY)'!AD565</f>
        <v>20</v>
      </c>
      <c r="AE565" s="1">
        <f>'[1]RC-1(PY)'!AE565</f>
        <v>26.1614</v>
      </c>
      <c r="AF565" s="1">
        <f>'[1]RC-1(PY)'!AF565</f>
        <v>4</v>
      </c>
      <c r="AG565" s="1">
        <f>'[1]RC-1(PY)'!AG565</f>
        <v>4</v>
      </c>
      <c r="AH565" s="1">
        <f>'[1]RC-1(PY)'!AH565</f>
        <v>4</v>
      </c>
      <c r="AI565" s="1">
        <f>'[1]RC-1(PY)'!AI565</f>
        <v>0</v>
      </c>
    </row>
    <row r="566" spans="1:35" x14ac:dyDescent="0.3">
      <c r="A566" s="1">
        <f>'[1]RC-1(PY)'!A566</f>
        <v>1</v>
      </c>
      <c r="B566" s="1">
        <f>'[1]RC-1(PY)'!B566</f>
        <v>2</v>
      </c>
      <c r="C566" s="1">
        <f>'[1]RC-1(PY)'!C566</f>
        <v>2024</v>
      </c>
      <c r="D566" s="1">
        <f>'[1]RC-1(PY)'!D566</f>
        <v>4</v>
      </c>
      <c r="E566" s="1">
        <f>'[1]RC-1(PY)'!E566</f>
        <v>340</v>
      </c>
      <c r="F566" s="1">
        <f>'[1]RC-1(PY)'!F566</f>
        <v>290</v>
      </c>
      <c r="G566" s="1">
        <f>'[1]RC-1(PY)'!G566</f>
        <v>24</v>
      </c>
      <c r="H566" s="1">
        <f>'[1]RC-1(PY)'!H566</f>
        <v>23</v>
      </c>
      <c r="I566" s="1">
        <f>'[1]RC-1(PY)'!I566</f>
        <v>1</v>
      </c>
      <c r="J566" s="1">
        <f>'[1]RC-1(PY)'!J566</f>
        <v>2</v>
      </c>
      <c r="K566" s="1">
        <f>'[1]RC-1(PY)'!K566</f>
        <v>3</v>
      </c>
      <c r="L566" s="1">
        <f>'[1]RC-1(PY)'!L566</f>
        <v>11</v>
      </c>
      <c r="M566" s="1">
        <f>'[1]RC-1(PY)'!M566</f>
        <v>4</v>
      </c>
      <c r="N566" s="1">
        <f>'[1]RC-1(PY)'!N566</f>
        <v>1</v>
      </c>
      <c r="O566" s="1">
        <f>'[1]RC-1(PY)'!O566</f>
        <v>5</v>
      </c>
      <c r="P566" s="1">
        <f>'[1]RC-1(PY)'!P566</f>
        <v>1</v>
      </c>
      <c r="Q566" s="1">
        <f>'[1]RC-1(PY)'!Q566</f>
        <v>1</v>
      </c>
      <c r="R566" s="1">
        <f>'[1]RC-1(PY)'!R566</f>
        <v>101</v>
      </c>
      <c r="S566" s="1">
        <f>'[1]RC-1(PY)'!S566</f>
        <v>3</v>
      </c>
      <c r="T566" s="1">
        <f>'[1]RC-1(PY)'!T566</f>
        <v>4</v>
      </c>
      <c r="U566" s="1">
        <f>'[1]RC-1(PY)'!U566</f>
        <v>0</v>
      </c>
      <c r="V566" s="1">
        <f>'[1]RC-1(PY)'!V566</f>
        <v>0</v>
      </c>
      <c r="W566" s="1">
        <f>'[1]RC-1(PY)'!W566</f>
        <v>1001</v>
      </c>
      <c r="X566" s="1">
        <f>'[1]RC-1(PY)'!X566</f>
        <v>8</v>
      </c>
      <c r="Y566" s="1">
        <f>'[1]RC-1(PY)'!Y566</f>
        <v>0</v>
      </c>
      <c r="Z566" s="1">
        <f>'[1]RC-1(PY)'!Z566</f>
        <v>0</v>
      </c>
      <c r="AA566" s="1">
        <f>'[1]RC-1(PY)'!AA566</f>
        <v>154</v>
      </c>
      <c r="AB566" s="1">
        <f>'[1]RC-1(PY)'!AB566</f>
        <v>497.66390000000001</v>
      </c>
      <c r="AC566" s="1">
        <f>'[1]RC-1(PY)'!AC566</f>
        <v>0</v>
      </c>
      <c r="AD566" s="1">
        <f>'[1]RC-1(PY)'!AD566</f>
        <v>20</v>
      </c>
      <c r="AE566" s="1">
        <f>'[1]RC-1(PY)'!AE566</f>
        <v>13.575799999999999</v>
      </c>
      <c r="AF566" s="1">
        <f>'[1]RC-1(PY)'!AF566</f>
        <v>4</v>
      </c>
      <c r="AG566" s="1">
        <f>'[1]RC-1(PY)'!AG566</f>
        <v>4</v>
      </c>
      <c r="AH566" s="1">
        <f>'[1]RC-1(PY)'!AH566</f>
        <v>4</v>
      </c>
      <c r="AI566" s="1">
        <f>'[1]RC-1(PY)'!AI566</f>
        <v>0</v>
      </c>
    </row>
    <row r="567" spans="1:35" x14ac:dyDescent="0.3">
      <c r="A567" s="1">
        <f>'[1]RC-1(PY)'!A567</f>
        <v>1</v>
      </c>
      <c r="B567" s="1">
        <f>'[1]RC-1(PY)'!B567</f>
        <v>2</v>
      </c>
      <c r="C567" s="1">
        <f>'[1]RC-1(PY)'!C567</f>
        <v>2024</v>
      </c>
      <c r="D567" s="1">
        <f>'[1]RC-1(PY)'!D567</f>
        <v>4</v>
      </c>
      <c r="E567" s="1">
        <f>'[1]RC-1(PY)'!E567</f>
        <v>340</v>
      </c>
      <c r="F567" s="1">
        <f>'[1]RC-1(PY)'!F567</f>
        <v>290</v>
      </c>
      <c r="G567" s="1">
        <f>'[1]RC-1(PY)'!G567</f>
        <v>24</v>
      </c>
      <c r="H567" s="1">
        <f>'[1]RC-1(PY)'!H567</f>
        <v>20</v>
      </c>
      <c r="I567" s="1">
        <f>'[1]RC-1(PY)'!I567</f>
        <v>1</v>
      </c>
      <c r="J567" s="1">
        <f>'[1]RC-1(PY)'!J567</f>
        <v>1</v>
      </c>
      <c r="K567" s="1">
        <f>'[1]RC-1(PY)'!K567</f>
        <v>3</v>
      </c>
      <c r="L567" s="1">
        <f>'[1]RC-1(PY)'!L567</f>
        <v>5</v>
      </c>
      <c r="M567" s="1">
        <f>'[1]RC-1(PY)'!M567</f>
        <v>1</v>
      </c>
      <c r="N567" s="1">
        <f>'[1]RC-1(PY)'!N567</f>
        <v>4</v>
      </c>
      <c r="O567" s="1">
        <f>'[1]RC-1(PY)'!O567</f>
        <v>9</v>
      </c>
      <c r="P567" s="1">
        <f>'[1]RC-1(PY)'!P567</f>
        <v>0</v>
      </c>
      <c r="Q567" s="1">
        <f>'[1]RC-1(PY)'!Q567</f>
        <v>0</v>
      </c>
      <c r="R567" s="1">
        <f>'[1]RC-1(PY)'!R567</f>
        <v>101</v>
      </c>
      <c r="S567" s="1">
        <f>'[1]RC-1(PY)'!S567</f>
        <v>3</v>
      </c>
      <c r="T567" s="1">
        <f>'[1]RC-1(PY)'!T567</f>
        <v>4</v>
      </c>
      <c r="U567" s="1">
        <f>'[1]RC-1(PY)'!U567</f>
        <v>0</v>
      </c>
      <c r="V567" s="1">
        <f>'[1]RC-1(PY)'!V567</f>
        <v>0</v>
      </c>
      <c r="W567" s="1">
        <f>'[1]RC-1(PY)'!W567</f>
        <v>1001</v>
      </c>
      <c r="X567" s="1">
        <f>'[1]RC-1(PY)'!X567</f>
        <v>8</v>
      </c>
      <c r="Y567" s="1">
        <f>'[1]RC-1(PY)'!Y567</f>
        <v>0</v>
      </c>
      <c r="Z567" s="1">
        <f>'[1]RC-1(PY)'!Z567</f>
        <v>0</v>
      </c>
      <c r="AA567" s="1">
        <f>'[1]RC-1(PY)'!AA567</f>
        <v>98</v>
      </c>
      <c r="AB567" s="1">
        <f>'[1]RC-1(PY)'!AB567</f>
        <v>488.55</v>
      </c>
      <c r="AC567" s="1">
        <f>'[1]RC-1(PY)'!AC567</f>
        <v>6.6779999999999999</v>
      </c>
      <c r="AD567" s="1">
        <f>'[1]RC-1(PY)'!AD567</f>
        <v>20</v>
      </c>
      <c r="AE567" s="1">
        <f>'[1]RC-1(PY)'!AE567</f>
        <v>19.2349</v>
      </c>
      <c r="AF567" s="1">
        <f>'[1]RC-1(PY)'!AF567</f>
        <v>4</v>
      </c>
      <c r="AG567" s="1">
        <f>'[1]RC-1(PY)'!AG567</f>
        <v>4</v>
      </c>
      <c r="AH567" s="1">
        <f>'[1]RC-1(PY)'!AH567</f>
        <v>4</v>
      </c>
      <c r="AI567" s="1">
        <f>'[1]RC-1(PY)'!AI567</f>
        <v>0</v>
      </c>
    </row>
    <row r="568" spans="1:35" x14ac:dyDescent="0.3">
      <c r="A568" s="1">
        <f>'[1]RC-1(PY)'!A568</f>
        <v>1</v>
      </c>
      <c r="B568" s="1">
        <f>'[1]RC-1(PY)'!B568</f>
        <v>2</v>
      </c>
      <c r="C568" s="1">
        <f>'[1]RC-1(PY)'!C568</f>
        <v>2024</v>
      </c>
      <c r="D568" s="1">
        <f>'[1]RC-1(PY)'!D568</f>
        <v>4</v>
      </c>
      <c r="E568" s="1">
        <f>'[1]RC-1(PY)'!E568</f>
        <v>340</v>
      </c>
      <c r="F568" s="1">
        <f>'[1]RC-1(PY)'!F568</f>
        <v>290</v>
      </c>
      <c r="G568" s="1">
        <f>'[1]RC-1(PY)'!G568</f>
        <v>24</v>
      </c>
      <c r="H568" s="1">
        <f>'[1]RC-1(PY)'!H568</f>
        <v>21</v>
      </c>
      <c r="I568" s="1">
        <f>'[1]RC-1(PY)'!I568</f>
        <v>1</v>
      </c>
      <c r="J568" s="1">
        <f>'[1]RC-1(PY)'!J568</f>
        <v>1</v>
      </c>
      <c r="K568" s="1">
        <f>'[1]RC-1(PY)'!K568</f>
        <v>3</v>
      </c>
      <c r="L568" s="1">
        <f>'[1]RC-1(PY)'!L568</f>
        <v>2</v>
      </c>
      <c r="M568" s="1">
        <f>'[1]RC-1(PY)'!M568</f>
        <v>1</v>
      </c>
      <c r="N568" s="1">
        <f>'[1]RC-1(PY)'!N568</f>
        <v>1</v>
      </c>
      <c r="O568" s="1">
        <f>'[1]RC-1(PY)'!O568</f>
        <v>5</v>
      </c>
      <c r="P568" s="1">
        <f>'[1]RC-1(PY)'!P568</f>
        <v>1</v>
      </c>
      <c r="Q568" s="1">
        <f>'[1]RC-1(PY)'!Q568</f>
        <v>1</v>
      </c>
      <c r="R568" s="1">
        <f>'[1]RC-1(PY)'!R568</f>
        <v>101</v>
      </c>
      <c r="S568" s="1">
        <f>'[1]RC-1(PY)'!S568</f>
        <v>3</v>
      </c>
      <c r="T568" s="1">
        <f>'[1]RC-1(PY)'!T568</f>
        <v>4</v>
      </c>
      <c r="U568" s="1">
        <f>'[1]RC-1(PY)'!U568</f>
        <v>0</v>
      </c>
      <c r="V568" s="1">
        <f>'[1]RC-1(PY)'!V568</f>
        <v>0</v>
      </c>
      <c r="W568" s="1">
        <f>'[1]RC-1(PY)'!W568</f>
        <v>1001</v>
      </c>
      <c r="X568" s="1">
        <f>'[1]RC-1(PY)'!X568</f>
        <v>8</v>
      </c>
      <c r="Y568" s="1">
        <f>'[1]RC-1(PY)'!Y568</f>
        <v>0</v>
      </c>
      <c r="Z568" s="1">
        <f>'[1]RC-1(PY)'!Z568</f>
        <v>0</v>
      </c>
      <c r="AA568" s="1">
        <f>'[1]RC-1(PY)'!AA568</f>
        <v>576</v>
      </c>
      <c r="AB568" s="1">
        <f>'[1]RC-1(PY)'!AB568</f>
        <v>331</v>
      </c>
      <c r="AC568" s="1">
        <f>'[1]RC-1(PY)'!AC568</f>
        <v>6.93</v>
      </c>
      <c r="AD568" s="1">
        <f>'[1]RC-1(PY)'!AD568</f>
        <v>20</v>
      </c>
      <c r="AE568" s="1">
        <f>'[1]RC-1(PY)'!AE568</f>
        <v>7.81</v>
      </c>
      <c r="AF568" s="1">
        <f>'[1]RC-1(PY)'!AF568</f>
        <v>4</v>
      </c>
      <c r="AG568" s="1">
        <f>'[1]RC-1(PY)'!AG568</f>
        <v>4</v>
      </c>
      <c r="AH568" s="1">
        <f>'[1]RC-1(PY)'!AH568</f>
        <v>4</v>
      </c>
      <c r="AI568" s="1">
        <f>'[1]RC-1(PY)'!AI568</f>
        <v>0</v>
      </c>
    </row>
    <row r="569" spans="1:35" x14ac:dyDescent="0.3">
      <c r="A569" s="1">
        <f>'[1]RC-1(PY)'!A569</f>
        <v>1</v>
      </c>
      <c r="B569" s="1">
        <f>'[1]RC-1(PY)'!B569</f>
        <v>2</v>
      </c>
      <c r="C569" s="1">
        <f>'[1]RC-1(PY)'!C569</f>
        <v>2024</v>
      </c>
      <c r="D569" s="1">
        <f>'[1]RC-1(PY)'!D569</f>
        <v>4</v>
      </c>
      <c r="E569" s="1">
        <f>'[1]RC-1(PY)'!E569</f>
        <v>340</v>
      </c>
      <c r="F569" s="1">
        <f>'[1]RC-1(PY)'!F569</f>
        <v>290</v>
      </c>
      <c r="G569" s="1">
        <f>'[1]RC-1(PY)'!G569</f>
        <v>24</v>
      </c>
      <c r="H569" s="1">
        <f>'[1]RC-1(PY)'!H569</f>
        <v>22</v>
      </c>
      <c r="I569" s="1">
        <f>'[1]RC-1(PY)'!I569</f>
        <v>1</v>
      </c>
      <c r="J569" s="1">
        <f>'[1]RC-1(PY)'!J569</f>
        <v>1</v>
      </c>
      <c r="K569" s="1">
        <f>'[1]RC-1(PY)'!K569</f>
        <v>3</v>
      </c>
      <c r="L569" s="1">
        <f>'[1]RC-1(PY)'!L569</f>
        <v>2</v>
      </c>
      <c r="M569" s="1">
        <f>'[1]RC-1(PY)'!M569</f>
        <v>1</v>
      </c>
      <c r="N569" s="1">
        <f>'[1]RC-1(PY)'!N569</f>
        <v>1</v>
      </c>
      <c r="O569" s="1">
        <f>'[1]RC-1(PY)'!O569</f>
        <v>5</v>
      </c>
      <c r="P569" s="1">
        <f>'[1]RC-1(PY)'!P569</f>
        <v>0</v>
      </c>
      <c r="Q569" s="1">
        <f>'[1]RC-1(PY)'!Q569</f>
        <v>0</v>
      </c>
      <c r="R569" s="1">
        <f>'[1]RC-1(PY)'!R569</f>
        <v>101</v>
      </c>
      <c r="S569" s="1">
        <f>'[1]RC-1(PY)'!S569</f>
        <v>3</v>
      </c>
      <c r="T569" s="1">
        <f>'[1]RC-1(PY)'!T569</f>
        <v>4</v>
      </c>
      <c r="U569" s="1">
        <f>'[1]RC-1(PY)'!U569</f>
        <v>0</v>
      </c>
      <c r="V569" s="1">
        <f>'[1]RC-1(PY)'!V569</f>
        <v>0</v>
      </c>
      <c r="W569" s="1">
        <f>'[1]RC-1(PY)'!W569</f>
        <v>1001</v>
      </c>
      <c r="X569" s="1">
        <f>'[1]RC-1(PY)'!X569</f>
        <v>8</v>
      </c>
      <c r="Y569" s="1">
        <f>'[1]RC-1(PY)'!Y569</f>
        <v>0</v>
      </c>
      <c r="Z569" s="1">
        <f>'[1]RC-1(PY)'!Z569</f>
        <v>0</v>
      </c>
      <c r="AA569" s="1">
        <f>'[1]RC-1(PY)'!AA569</f>
        <v>436</v>
      </c>
      <c r="AB569" s="1">
        <f>'[1]RC-1(PY)'!AB569</f>
        <v>8460.39</v>
      </c>
      <c r="AC569" s="1">
        <f>'[1]RC-1(PY)'!AC569</f>
        <v>0</v>
      </c>
      <c r="AD569" s="1">
        <f>'[1]RC-1(PY)'!AD569</f>
        <v>20</v>
      </c>
      <c r="AE569" s="1">
        <f>'[1]RC-1(PY)'!AE569</f>
        <v>1.5607</v>
      </c>
      <c r="AF569" s="1">
        <f>'[1]RC-1(PY)'!AF569</f>
        <v>4</v>
      </c>
      <c r="AG569" s="1">
        <f>'[1]RC-1(PY)'!AG569</f>
        <v>4</v>
      </c>
      <c r="AH569" s="1">
        <f>'[1]RC-1(PY)'!AH569</f>
        <v>4</v>
      </c>
      <c r="AI569" s="1">
        <f>'[1]RC-1(PY)'!AI569</f>
        <v>0</v>
      </c>
    </row>
    <row r="570" spans="1:35" x14ac:dyDescent="0.3">
      <c r="A570" s="1">
        <f>'[1]RC-1(PY)'!A570</f>
        <v>1</v>
      </c>
      <c r="B570" s="1">
        <f>'[1]RC-1(PY)'!B570</f>
        <v>2</v>
      </c>
      <c r="C570" s="1">
        <f>'[1]RC-1(PY)'!C570</f>
        <v>2024</v>
      </c>
      <c r="D570" s="1">
        <f>'[1]RC-1(PY)'!D570</f>
        <v>4</v>
      </c>
      <c r="E570" s="1">
        <f>'[1]RC-1(PY)'!E570</f>
        <v>340</v>
      </c>
      <c r="F570" s="1">
        <f>'[1]RC-1(PY)'!F570</f>
        <v>290</v>
      </c>
      <c r="G570" s="1">
        <f>'[1]RC-1(PY)'!G570</f>
        <v>24</v>
      </c>
      <c r="H570" s="1">
        <f>'[1]RC-1(PY)'!H570</f>
        <v>23</v>
      </c>
      <c r="I570" s="1">
        <f>'[1]RC-1(PY)'!I570</f>
        <v>1</v>
      </c>
      <c r="J570" s="1">
        <f>'[1]RC-1(PY)'!J570</f>
        <v>1</v>
      </c>
      <c r="K570" s="1">
        <f>'[1]RC-1(PY)'!K570</f>
        <v>3</v>
      </c>
      <c r="L570" s="1">
        <f>'[1]RC-1(PY)'!L570</f>
        <v>11</v>
      </c>
      <c r="M570" s="1">
        <f>'[1]RC-1(PY)'!M570</f>
        <v>4</v>
      </c>
      <c r="N570" s="1">
        <f>'[1]RC-1(PY)'!N570</f>
        <v>1</v>
      </c>
      <c r="O570" s="1">
        <f>'[1]RC-1(PY)'!O570</f>
        <v>5</v>
      </c>
      <c r="P570" s="1">
        <f>'[1]RC-1(PY)'!P570</f>
        <v>1</v>
      </c>
      <c r="Q570" s="1">
        <f>'[1]RC-1(PY)'!Q570</f>
        <v>1</v>
      </c>
      <c r="R570" s="1">
        <f>'[1]RC-1(PY)'!R570</f>
        <v>101</v>
      </c>
      <c r="S570" s="1">
        <f>'[1]RC-1(PY)'!S570</f>
        <v>3</v>
      </c>
      <c r="T570" s="1">
        <f>'[1]RC-1(PY)'!T570</f>
        <v>4</v>
      </c>
      <c r="U570" s="1">
        <f>'[1]RC-1(PY)'!U570</f>
        <v>0</v>
      </c>
      <c r="V570" s="1">
        <f>'[1]RC-1(PY)'!V570</f>
        <v>0</v>
      </c>
      <c r="W570" s="1">
        <f>'[1]RC-1(PY)'!W570</f>
        <v>1001</v>
      </c>
      <c r="X570" s="1">
        <f>'[1]RC-1(PY)'!X570</f>
        <v>8</v>
      </c>
      <c r="Y570" s="1">
        <f>'[1]RC-1(PY)'!Y570</f>
        <v>0</v>
      </c>
      <c r="Z570" s="1">
        <f>'[1]RC-1(PY)'!Z570</f>
        <v>0</v>
      </c>
      <c r="AA570" s="1">
        <f>'[1]RC-1(PY)'!AA570</f>
        <v>193</v>
      </c>
      <c r="AB570" s="1">
        <f>'[1]RC-1(PY)'!AB570</f>
        <v>402.8451</v>
      </c>
      <c r="AC570" s="1">
        <f>'[1]RC-1(PY)'!AC570</f>
        <v>0</v>
      </c>
      <c r="AD570" s="1">
        <f>'[1]RC-1(PY)'!AD570</f>
        <v>20</v>
      </c>
      <c r="AE570" s="1">
        <f>'[1]RC-1(PY)'!AE570</f>
        <v>15.122199999999999</v>
      </c>
      <c r="AF570" s="1">
        <f>'[1]RC-1(PY)'!AF570</f>
        <v>4</v>
      </c>
      <c r="AG570" s="1">
        <f>'[1]RC-1(PY)'!AG570</f>
        <v>4</v>
      </c>
      <c r="AH570" s="1">
        <f>'[1]RC-1(PY)'!AH570</f>
        <v>4</v>
      </c>
      <c r="AI570" s="1">
        <f>'[1]RC-1(PY)'!AI570</f>
        <v>0</v>
      </c>
    </row>
    <row r="571" spans="1:35" x14ac:dyDescent="0.3">
      <c r="A571" s="1">
        <f>'[1]RC-1(PY)'!A571</f>
        <v>1</v>
      </c>
      <c r="B571" s="1">
        <f>'[1]RC-1(PY)'!B571</f>
        <v>2</v>
      </c>
      <c r="C571" s="1">
        <f>'[1]RC-1(PY)'!C571</f>
        <v>2024</v>
      </c>
      <c r="D571" s="1">
        <f>'[1]RC-1(PY)'!D571</f>
        <v>4</v>
      </c>
      <c r="E571" s="1">
        <f>'[1]RC-1(PY)'!E571</f>
        <v>340</v>
      </c>
      <c r="F571" s="1">
        <f>'[1]RC-1(PY)'!F571</f>
        <v>290</v>
      </c>
      <c r="G571" s="1">
        <f>'[1]RC-1(PY)'!G571</f>
        <v>24</v>
      </c>
      <c r="H571" s="1">
        <f>'[1]RC-1(PY)'!H571</f>
        <v>24</v>
      </c>
      <c r="I571" s="1">
        <f>'[1]RC-1(PY)'!I571</f>
        <v>1</v>
      </c>
      <c r="J571" s="1">
        <f>'[1]RC-1(PY)'!J571</f>
        <v>1</v>
      </c>
      <c r="K571" s="1">
        <f>'[1]RC-1(PY)'!K571</f>
        <v>3</v>
      </c>
      <c r="L571" s="1">
        <f>'[1]RC-1(PY)'!L571</f>
        <v>9</v>
      </c>
      <c r="M571" s="1">
        <f>'[1]RC-1(PY)'!M571</f>
        <v>3</v>
      </c>
      <c r="N571" s="1">
        <f>'[1]RC-1(PY)'!N571</f>
        <v>1</v>
      </c>
      <c r="O571" s="1">
        <f>'[1]RC-1(PY)'!O571</f>
        <v>5</v>
      </c>
      <c r="P571" s="1">
        <f>'[1]RC-1(PY)'!P571</f>
        <v>1</v>
      </c>
      <c r="Q571" s="1">
        <f>'[1]RC-1(PY)'!Q571</f>
        <v>1</v>
      </c>
      <c r="R571" s="1">
        <f>'[1]RC-1(PY)'!R571</f>
        <v>101</v>
      </c>
      <c r="S571" s="1">
        <f>'[1]RC-1(PY)'!S571</f>
        <v>3</v>
      </c>
      <c r="T571" s="1">
        <f>'[1]RC-1(PY)'!T571</f>
        <v>4</v>
      </c>
      <c r="U571" s="1">
        <f>'[1]RC-1(PY)'!U571</f>
        <v>0</v>
      </c>
      <c r="V571" s="1">
        <f>'[1]RC-1(PY)'!V571</f>
        <v>0</v>
      </c>
      <c r="W571" s="1">
        <f>'[1]RC-1(PY)'!W571</f>
        <v>1001</v>
      </c>
      <c r="X571" s="1">
        <f>'[1]RC-1(PY)'!X571</f>
        <v>8</v>
      </c>
      <c r="Y571" s="1">
        <f>'[1]RC-1(PY)'!Y571</f>
        <v>0</v>
      </c>
      <c r="Z571" s="1">
        <f>'[1]RC-1(PY)'!Z571</f>
        <v>0</v>
      </c>
      <c r="AA571" s="1">
        <f>'[1]RC-1(PY)'!AA571</f>
        <v>133</v>
      </c>
      <c r="AB571" s="1">
        <f>'[1]RC-1(PY)'!AB571</f>
        <v>154.41810000000001</v>
      </c>
      <c r="AC571" s="1">
        <f>'[1]RC-1(PY)'!AC571</f>
        <v>0</v>
      </c>
      <c r="AD571" s="1">
        <f>'[1]RC-1(PY)'!AD571</f>
        <v>20</v>
      </c>
      <c r="AE571" s="1">
        <f>'[1]RC-1(PY)'!AE571</f>
        <v>64.259299999999996</v>
      </c>
      <c r="AF571" s="1">
        <f>'[1]RC-1(PY)'!AF571</f>
        <v>4</v>
      </c>
      <c r="AG571" s="1">
        <f>'[1]RC-1(PY)'!AG571</f>
        <v>4</v>
      </c>
      <c r="AH571" s="1">
        <f>'[1]RC-1(PY)'!AH571</f>
        <v>4</v>
      </c>
      <c r="AI571" s="1">
        <f>'[1]RC-1(PY)'!AI571</f>
        <v>0</v>
      </c>
    </row>
    <row r="572" spans="1:35" x14ac:dyDescent="0.3">
      <c r="A572" s="1">
        <f>'[1]RC-1(PY)'!A572</f>
        <v>1</v>
      </c>
      <c r="B572" s="1">
        <f>'[1]RC-1(PY)'!B572</f>
        <v>2</v>
      </c>
      <c r="C572" s="1">
        <f>'[1]RC-1(PY)'!C572</f>
        <v>2024</v>
      </c>
      <c r="D572" s="1">
        <f>'[1]RC-1(PY)'!D572</f>
        <v>4</v>
      </c>
      <c r="E572" s="1">
        <f>'[1]RC-1(PY)'!E572</f>
        <v>340</v>
      </c>
      <c r="F572" s="1">
        <f>'[1]RC-1(PY)'!F572</f>
        <v>290</v>
      </c>
      <c r="G572" s="1">
        <f>'[1]RC-1(PY)'!G572</f>
        <v>24</v>
      </c>
      <c r="H572" s="1">
        <f>'[1]RC-1(PY)'!H572</f>
        <v>25</v>
      </c>
      <c r="I572" s="1">
        <f>'[1]RC-1(PY)'!I572</f>
        <v>1</v>
      </c>
      <c r="J572" s="1">
        <f>'[1]RC-1(PY)'!J572</f>
        <v>1</v>
      </c>
      <c r="K572" s="1">
        <f>'[1]RC-1(PY)'!K572</f>
        <v>3</v>
      </c>
      <c r="L572" s="1">
        <f>'[1]RC-1(PY)'!L572</f>
        <v>2</v>
      </c>
      <c r="M572" s="1">
        <f>'[1]RC-1(PY)'!M572</f>
        <v>1</v>
      </c>
      <c r="N572" s="1">
        <f>'[1]RC-1(PY)'!N572</f>
        <v>1</v>
      </c>
      <c r="O572" s="1">
        <f>'[1]RC-1(PY)'!O572</f>
        <v>5</v>
      </c>
      <c r="P572" s="1">
        <f>'[1]RC-1(PY)'!P572</f>
        <v>1</v>
      </c>
      <c r="Q572" s="1">
        <f>'[1]RC-1(PY)'!Q572</f>
        <v>0</v>
      </c>
      <c r="R572" s="1">
        <f>'[1]RC-1(PY)'!R572</f>
        <v>101</v>
      </c>
      <c r="S572" s="1">
        <f>'[1]RC-1(PY)'!S572</f>
        <v>3</v>
      </c>
      <c r="T572" s="1">
        <f>'[1]RC-1(PY)'!T572</f>
        <v>4</v>
      </c>
      <c r="U572" s="1">
        <f>'[1]RC-1(PY)'!U572</f>
        <v>0</v>
      </c>
      <c r="V572" s="1">
        <f>'[1]RC-1(PY)'!V572</f>
        <v>0</v>
      </c>
      <c r="W572" s="1">
        <f>'[1]RC-1(PY)'!W572</f>
        <v>1001</v>
      </c>
      <c r="X572" s="1">
        <f>'[1]RC-1(PY)'!X572</f>
        <v>0</v>
      </c>
      <c r="Y572" s="1">
        <f>'[1]RC-1(PY)'!Y572</f>
        <v>1</v>
      </c>
      <c r="Z572" s="1">
        <f>'[1]RC-1(PY)'!Z572</f>
        <v>0</v>
      </c>
      <c r="AA572" s="1">
        <f>'[1]RC-1(PY)'!AA572</f>
        <v>2133</v>
      </c>
      <c r="AB572" s="1">
        <f>'[1]RC-1(PY)'!AB572</f>
        <v>1462.82</v>
      </c>
      <c r="AC572" s="1">
        <f>'[1]RC-1(PY)'!AC572</f>
        <v>1.1311</v>
      </c>
      <c r="AD572" s="1">
        <f>'[1]RC-1(PY)'!AD572</f>
        <v>20</v>
      </c>
      <c r="AE572" s="1">
        <f>'[1]RC-1(PY)'!AE572</f>
        <v>10.2308</v>
      </c>
      <c r="AF572" s="1">
        <f>'[1]RC-1(PY)'!AF572</f>
        <v>4</v>
      </c>
      <c r="AG572" s="1">
        <f>'[1]RC-1(PY)'!AG572</f>
        <v>4</v>
      </c>
      <c r="AH572" s="1">
        <f>'[1]RC-1(PY)'!AH572</f>
        <v>4</v>
      </c>
      <c r="AI572" s="1">
        <f>'[1]RC-1(PY)'!AI572</f>
        <v>0</v>
      </c>
    </row>
    <row r="573" spans="1:35" x14ac:dyDescent="0.3">
      <c r="A573" s="1">
        <f>'[1]RC-1(PY)'!A573</f>
        <v>1</v>
      </c>
      <c r="B573" s="1">
        <f>'[1]RC-1(PY)'!B573</f>
        <v>2</v>
      </c>
      <c r="C573" s="1">
        <f>'[1]RC-1(PY)'!C573</f>
        <v>2024</v>
      </c>
      <c r="D573" s="1">
        <f>'[1]RC-1(PY)'!D573</f>
        <v>4</v>
      </c>
      <c r="E573" s="1">
        <f>'[1]RC-1(PY)'!E573</f>
        <v>340</v>
      </c>
      <c r="F573" s="1">
        <f>'[1]RC-1(PY)'!F573</f>
        <v>290</v>
      </c>
      <c r="G573" s="1">
        <f>'[1]RC-1(PY)'!G573</f>
        <v>24</v>
      </c>
      <c r="H573" s="1">
        <f>'[1]RC-1(PY)'!H573</f>
        <v>26</v>
      </c>
      <c r="I573" s="1">
        <f>'[1]RC-1(PY)'!I573</f>
        <v>1</v>
      </c>
      <c r="J573" s="1">
        <f>'[1]RC-1(PY)'!J573</f>
        <v>1</v>
      </c>
      <c r="K573" s="1">
        <f>'[1]RC-1(PY)'!K573</f>
        <v>3</v>
      </c>
      <c r="L573" s="1">
        <f>'[1]RC-1(PY)'!L573</f>
        <v>4</v>
      </c>
      <c r="M573" s="1">
        <f>'[1]RC-1(PY)'!M573</f>
        <v>2</v>
      </c>
      <c r="N573" s="1">
        <f>'[1]RC-1(PY)'!N573</f>
        <v>1</v>
      </c>
      <c r="O573" s="1">
        <f>'[1]RC-1(PY)'!O573</f>
        <v>5</v>
      </c>
      <c r="P573" s="1">
        <f>'[1]RC-1(PY)'!P573</f>
        <v>1</v>
      </c>
      <c r="Q573" s="1">
        <f>'[1]RC-1(PY)'!Q573</f>
        <v>0</v>
      </c>
      <c r="R573" s="1">
        <f>'[1]RC-1(PY)'!R573</f>
        <v>101</v>
      </c>
      <c r="S573" s="1">
        <f>'[1]RC-1(PY)'!S573</f>
        <v>3</v>
      </c>
      <c r="T573" s="1">
        <f>'[1]RC-1(PY)'!T573</f>
        <v>4</v>
      </c>
      <c r="U573" s="1">
        <f>'[1]RC-1(PY)'!U573</f>
        <v>0</v>
      </c>
      <c r="V573" s="1">
        <f>'[1]RC-1(PY)'!V573</f>
        <v>0</v>
      </c>
      <c r="W573" s="1">
        <f>'[1]RC-1(PY)'!W573</f>
        <v>1001</v>
      </c>
      <c r="X573" s="1">
        <f>'[1]RC-1(PY)'!X573</f>
        <v>8</v>
      </c>
      <c r="Y573" s="1">
        <f>'[1]RC-1(PY)'!Y573</f>
        <v>0</v>
      </c>
      <c r="Z573" s="1">
        <f>'[1]RC-1(PY)'!Z573</f>
        <v>0</v>
      </c>
      <c r="AA573" s="1">
        <f>'[1]RC-1(PY)'!AA573</f>
        <v>101</v>
      </c>
      <c r="AB573" s="1">
        <f>'[1]RC-1(PY)'!AB573</f>
        <v>665.90880000000004</v>
      </c>
      <c r="AC573" s="1">
        <f>'[1]RC-1(PY)'!AC573</f>
        <v>51.206699999999998</v>
      </c>
      <c r="AD573" s="1">
        <f>'[1]RC-1(PY)'!AD573</f>
        <v>20</v>
      </c>
      <c r="AE573" s="1">
        <f>'[1]RC-1(PY)'!AE573</f>
        <v>57.390799999999999</v>
      </c>
      <c r="AF573" s="1">
        <f>'[1]RC-1(PY)'!AF573</f>
        <v>4</v>
      </c>
      <c r="AG573" s="1">
        <f>'[1]RC-1(PY)'!AG573</f>
        <v>4</v>
      </c>
      <c r="AH573" s="1">
        <f>'[1]RC-1(PY)'!AH573</f>
        <v>4</v>
      </c>
      <c r="AI573" s="1">
        <f>'[1]RC-1(PY)'!AI573</f>
        <v>0</v>
      </c>
    </row>
    <row r="574" spans="1:35" x14ac:dyDescent="0.3">
      <c r="A574" s="1">
        <f>'[1]RC-1(PY)'!A574</f>
        <v>1</v>
      </c>
      <c r="B574" s="1">
        <f>'[1]RC-1(PY)'!B574</f>
        <v>2</v>
      </c>
      <c r="C574" s="1">
        <f>'[1]RC-1(PY)'!C574</f>
        <v>2024</v>
      </c>
      <c r="D574" s="1">
        <f>'[1]RC-1(PY)'!D574</f>
        <v>4</v>
      </c>
      <c r="E574" s="1">
        <f>'[1]RC-1(PY)'!E574</f>
        <v>340</v>
      </c>
      <c r="F574" s="1">
        <f>'[1]RC-1(PY)'!F574</f>
        <v>290</v>
      </c>
      <c r="G574" s="1">
        <f>'[1]RC-1(PY)'!G574</f>
        <v>24</v>
      </c>
      <c r="H574" s="1">
        <f>'[1]RC-1(PY)'!H574</f>
        <v>28</v>
      </c>
      <c r="I574" s="1">
        <f>'[1]RC-1(PY)'!I574</f>
        <v>1</v>
      </c>
      <c r="J574" s="1">
        <f>'[1]RC-1(PY)'!J574</f>
        <v>1</v>
      </c>
      <c r="K574" s="1">
        <f>'[1]RC-1(PY)'!K574</f>
        <v>3</v>
      </c>
      <c r="L574" s="1">
        <f>'[1]RC-1(PY)'!L574</f>
        <v>3</v>
      </c>
      <c r="M574" s="1">
        <f>'[1]RC-1(PY)'!M574</f>
        <v>1</v>
      </c>
      <c r="N574" s="1">
        <f>'[1]RC-1(PY)'!N574</f>
        <v>2</v>
      </c>
      <c r="O574" s="1">
        <f>'[1]RC-1(PY)'!O574</f>
        <v>5</v>
      </c>
      <c r="P574" s="1">
        <f>'[1]RC-1(PY)'!P574</f>
        <v>1</v>
      </c>
      <c r="Q574" s="1">
        <f>'[1]RC-1(PY)'!Q574</f>
        <v>1</v>
      </c>
      <c r="R574" s="1">
        <f>'[1]RC-1(PY)'!R574</f>
        <v>101</v>
      </c>
      <c r="S574" s="1">
        <f>'[1]RC-1(PY)'!S574</f>
        <v>3</v>
      </c>
      <c r="T574" s="1">
        <f>'[1]RC-1(PY)'!T574</f>
        <v>4</v>
      </c>
      <c r="U574" s="1">
        <f>'[1]RC-1(PY)'!U574</f>
        <v>0</v>
      </c>
      <c r="V574" s="1">
        <f>'[1]RC-1(PY)'!V574</f>
        <v>0</v>
      </c>
      <c r="W574" s="1">
        <f>'[1]RC-1(PY)'!W574</f>
        <v>1001</v>
      </c>
      <c r="X574" s="1">
        <f>'[1]RC-1(PY)'!X574</f>
        <v>8</v>
      </c>
      <c r="Y574" s="1">
        <f>'[1]RC-1(PY)'!Y574</f>
        <v>0</v>
      </c>
      <c r="Z574" s="1">
        <f>'[1]RC-1(PY)'!Z574</f>
        <v>0</v>
      </c>
      <c r="AA574" s="1">
        <f>'[1]RC-1(PY)'!AA574</f>
        <v>235</v>
      </c>
      <c r="AB574" s="1">
        <f>'[1]RC-1(PY)'!AB574</f>
        <v>421.77699999999999</v>
      </c>
      <c r="AC574" s="1">
        <f>'[1]RC-1(PY)'!AC574</f>
        <v>14.1168</v>
      </c>
      <c r="AD574" s="1">
        <f>'[1]RC-1(PY)'!AD574</f>
        <v>20</v>
      </c>
      <c r="AE574" s="1">
        <f>'[1]RC-1(PY)'!AE574</f>
        <v>23.6326</v>
      </c>
      <c r="AF574" s="1">
        <f>'[1]RC-1(PY)'!AF574</f>
        <v>4</v>
      </c>
      <c r="AG574" s="1">
        <f>'[1]RC-1(PY)'!AG574</f>
        <v>4</v>
      </c>
      <c r="AH574" s="1">
        <f>'[1]RC-1(PY)'!AH574</f>
        <v>4</v>
      </c>
      <c r="AI574" s="1">
        <f>'[1]RC-1(PY)'!AI574</f>
        <v>0</v>
      </c>
    </row>
    <row r="575" spans="1:35" x14ac:dyDescent="0.3">
      <c r="A575" s="1">
        <f>'[1]RC-1(PY)'!A575</f>
        <v>1</v>
      </c>
      <c r="B575" s="1">
        <f>'[1]RC-1(PY)'!B575</f>
        <v>2</v>
      </c>
      <c r="C575" s="1">
        <f>'[1]RC-1(PY)'!C575</f>
        <v>2024</v>
      </c>
      <c r="D575" s="1">
        <f>'[1]RC-1(PY)'!D575</f>
        <v>4</v>
      </c>
      <c r="E575" s="1">
        <f>'[1]RC-1(PY)'!E575</f>
        <v>340</v>
      </c>
      <c r="F575" s="1">
        <f>'[1]RC-1(PY)'!F575</f>
        <v>290</v>
      </c>
      <c r="G575" s="1">
        <f>'[1]RC-1(PY)'!G575</f>
        <v>24</v>
      </c>
      <c r="H575" s="1">
        <f>'[1]RC-1(PY)'!H575</f>
        <v>29</v>
      </c>
      <c r="I575" s="1">
        <f>'[1]RC-1(PY)'!I575</f>
        <v>1</v>
      </c>
      <c r="J575" s="1">
        <f>'[1]RC-1(PY)'!J575</f>
        <v>1</v>
      </c>
      <c r="K575" s="1">
        <f>'[1]RC-1(PY)'!K575</f>
        <v>3</v>
      </c>
      <c r="L575" s="1">
        <f>'[1]RC-1(PY)'!L575</f>
        <v>2</v>
      </c>
      <c r="M575" s="1">
        <f>'[1]RC-1(PY)'!M575</f>
        <v>1</v>
      </c>
      <c r="N575" s="1">
        <f>'[1]RC-1(PY)'!N575</f>
        <v>1</v>
      </c>
      <c r="O575" s="1">
        <f>'[1]RC-1(PY)'!O575</f>
        <v>5</v>
      </c>
      <c r="P575" s="1">
        <f>'[1]RC-1(PY)'!P575</f>
        <v>1</v>
      </c>
      <c r="Q575" s="1">
        <f>'[1]RC-1(PY)'!Q575</f>
        <v>1</v>
      </c>
      <c r="R575" s="1">
        <f>'[1]RC-1(PY)'!R575</f>
        <v>101</v>
      </c>
      <c r="S575" s="1">
        <f>'[1]RC-1(PY)'!S575</f>
        <v>3</v>
      </c>
      <c r="T575" s="1">
        <f>'[1]RC-1(PY)'!T575</f>
        <v>4</v>
      </c>
      <c r="U575" s="1">
        <f>'[1]RC-1(PY)'!U575</f>
        <v>0</v>
      </c>
      <c r="V575" s="1">
        <f>'[1]RC-1(PY)'!V575</f>
        <v>0</v>
      </c>
      <c r="W575" s="1">
        <f>'[1]RC-1(PY)'!W575</f>
        <v>1001</v>
      </c>
      <c r="X575" s="1">
        <f>'[1]RC-1(PY)'!X575</f>
        <v>8</v>
      </c>
      <c r="Y575" s="1">
        <f>'[1]RC-1(PY)'!Y575</f>
        <v>0</v>
      </c>
      <c r="Z575" s="1">
        <f>'[1]RC-1(PY)'!Z575</f>
        <v>0</v>
      </c>
      <c r="AA575" s="1">
        <f>'[1]RC-1(PY)'!AA575</f>
        <v>456</v>
      </c>
      <c r="AB575" s="1">
        <f>'[1]RC-1(PY)'!AB575</f>
        <v>511.78</v>
      </c>
      <c r="AC575" s="1">
        <f>'[1]RC-1(PY)'!AC575</f>
        <v>18.568899999999999</v>
      </c>
      <c r="AD575" s="1">
        <f>'[1]RC-1(PY)'!AD575</f>
        <v>20</v>
      </c>
      <c r="AE575" s="1">
        <f>'[1]RC-1(PY)'!AE575</f>
        <v>19.652799999999999</v>
      </c>
      <c r="AF575" s="1">
        <f>'[1]RC-1(PY)'!AF575</f>
        <v>4</v>
      </c>
      <c r="AG575" s="1">
        <f>'[1]RC-1(PY)'!AG575</f>
        <v>4</v>
      </c>
      <c r="AH575" s="1">
        <f>'[1]RC-1(PY)'!AH575</f>
        <v>4</v>
      </c>
      <c r="AI575" s="1">
        <f>'[1]RC-1(PY)'!AI575</f>
        <v>0</v>
      </c>
    </row>
    <row r="576" spans="1:35" x14ac:dyDescent="0.3">
      <c r="A576" s="1">
        <f>'[1]RC-1(PY)'!A576</f>
        <v>1</v>
      </c>
      <c r="B576" s="1">
        <f>'[1]RC-1(PY)'!B576</f>
        <v>2</v>
      </c>
      <c r="C576" s="1">
        <f>'[1]RC-1(PY)'!C576</f>
        <v>2024</v>
      </c>
      <c r="D576" s="1">
        <f>'[1]RC-1(PY)'!D576</f>
        <v>4</v>
      </c>
      <c r="E576" s="1">
        <f>'[1]RC-1(PY)'!E576</f>
        <v>340</v>
      </c>
      <c r="F576" s="1">
        <f>'[1]RC-1(PY)'!F576</f>
        <v>290</v>
      </c>
      <c r="G576" s="1">
        <f>'[1]RC-1(PY)'!G576</f>
        <v>24</v>
      </c>
      <c r="H576" s="1">
        <f>'[1]RC-1(PY)'!H576</f>
        <v>30</v>
      </c>
      <c r="I576" s="1">
        <f>'[1]RC-1(PY)'!I576</f>
        <v>1</v>
      </c>
      <c r="J576" s="1">
        <f>'[1]RC-1(PY)'!J576</f>
        <v>1</v>
      </c>
      <c r="K576" s="1">
        <f>'[1]RC-1(PY)'!K576</f>
        <v>3</v>
      </c>
      <c r="L576" s="1">
        <f>'[1]RC-1(PY)'!L576</f>
        <v>3</v>
      </c>
      <c r="M576" s="1">
        <f>'[1]RC-1(PY)'!M576</f>
        <v>1</v>
      </c>
      <c r="N576" s="1">
        <f>'[1]RC-1(PY)'!N576</f>
        <v>3</v>
      </c>
      <c r="O576" s="1">
        <f>'[1]RC-1(PY)'!O576</f>
        <v>0</v>
      </c>
      <c r="P576" s="1">
        <f>'[1]RC-1(PY)'!P576</f>
        <v>1</v>
      </c>
      <c r="Q576" s="1">
        <f>'[1]RC-1(PY)'!Q576</f>
        <v>1</v>
      </c>
      <c r="R576" s="1">
        <f>'[1]RC-1(PY)'!R576</f>
        <v>101</v>
      </c>
      <c r="S576" s="1">
        <f>'[1]RC-1(PY)'!S576</f>
        <v>3</v>
      </c>
      <c r="T576" s="1">
        <f>'[1]RC-1(PY)'!T576</f>
        <v>4</v>
      </c>
      <c r="U576" s="1">
        <f>'[1]RC-1(PY)'!U576</f>
        <v>0</v>
      </c>
      <c r="V576" s="1">
        <f>'[1]RC-1(PY)'!V576</f>
        <v>0</v>
      </c>
      <c r="W576" s="1">
        <f>'[1]RC-1(PY)'!W576</f>
        <v>1001</v>
      </c>
      <c r="X576" s="1">
        <f>'[1]RC-1(PY)'!X576</f>
        <v>8</v>
      </c>
      <c r="Y576" s="1">
        <f>'[1]RC-1(PY)'!Y576</f>
        <v>0</v>
      </c>
      <c r="Z576" s="1">
        <f>'[1]RC-1(PY)'!Z576</f>
        <v>0</v>
      </c>
      <c r="AA576" s="1">
        <f>'[1]RC-1(PY)'!AA576</f>
        <v>779</v>
      </c>
      <c r="AB576" s="1">
        <f>'[1]RC-1(PY)'!AB576</f>
        <v>1477.2782</v>
      </c>
      <c r="AC576" s="1">
        <f>'[1]RC-1(PY)'!AC576</f>
        <v>31.8796</v>
      </c>
      <c r="AD576" s="1">
        <f>'[1]RC-1(PY)'!AD576</f>
        <v>20</v>
      </c>
      <c r="AE576" s="1">
        <f>'[1]RC-1(PY)'!AE576</f>
        <v>31.8796</v>
      </c>
      <c r="AF576" s="1">
        <f>'[1]RC-1(PY)'!AF576</f>
        <v>4</v>
      </c>
      <c r="AG576" s="1">
        <f>'[1]RC-1(PY)'!AG576</f>
        <v>4</v>
      </c>
      <c r="AH576" s="1">
        <f>'[1]RC-1(PY)'!AH576</f>
        <v>4</v>
      </c>
      <c r="AI576" s="1">
        <f>'[1]RC-1(PY)'!AI576</f>
        <v>0</v>
      </c>
    </row>
    <row r="577" spans="1:35" x14ac:dyDescent="0.3">
      <c r="A577" s="1">
        <f>'[1]RC-1(PY)'!A577</f>
        <v>1</v>
      </c>
      <c r="B577" s="1">
        <f>'[1]RC-1(PY)'!B577</f>
        <v>2</v>
      </c>
      <c r="C577" s="1">
        <f>'[1]RC-1(PY)'!C577</f>
        <v>2024</v>
      </c>
      <c r="D577" s="1">
        <f>'[1]RC-1(PY)'!D577</f>
        <v>4</v>
      </c>
      <c r="E577" s="1">
        <f>'[1]RC-1(PY)'!E577</f>
        <v>340</v>
      </c>
      <c r="F577" s="1">
        <f>'[1]RC-1(PY)'!F577</f>
        <v>290</v>
      </c>
      <c r="G577" s="1">
        <f>'[1]RC-1(PY)'!G577</f>
        <v>24</v>
      </c>
      <c r="H577" s="1">
        <f>'[1]RC-1(PY)'!H577</f>
        <v>31</v>
      </c>
      <c r="I577" s="1">
        <f>'[1]RC-1(PY)'!I577</f>
        <v>1</v>
      </c>
      <c r="J577" s="1">
        <f>'[1]RC-1(PY)'!J577</f>
        <v>1</v>
      </c>
      <c r="K577" s="1">
        <f>'[1]RC-1(PY)'!K577</f>
        <v>3</v>
      </c>
      <c r="L577" s="1">
        <f>'[1]RC-1(PY)'!L577</f>
        <v>3</v>
      </c>
      <c r="M577" s="1">
        <f>'[1]RC-1(PY)'!M577</f>
        <v>1</v>
      </c>
      <c r="N577" s="1">
        <f>'[1]RC-1(PY)'!N577</f>
        <v>1</v>
      </c>
      <c r="O577" s="1">
        <f>'[1]RC-1(PY)'!O577</f>
        <v>5</v>
      </c>
      <c r="P577" s="1">
        <f>'[1]RC-1(PY)'!P577</f>
        <v>1</v>
      </c>
      <c r="Q577" s="1">
        <f>'[1]RC-1(PY)'!Q577</f>
        <v>1</v>
      </c>
      <c r="R577" s="1">
        <f>'[1]RC-1(PY)'!R577</f>
        <v>101</v>
      </c>
      <c r="S577" s="1">
        <f>'[1]RC-1(PY)'!S577</f>
        <v>3</v>
      </c>
      <c r="T577" s="1">
        <f>'[1]RC-1(PY)'!T577</f>
        <v>4</v>
      </c>
      <c r="U577" s="1">
        <f>'[1]RC-1(PY)'!U577</f>
        <v>0</v>
      </c>
      <c r="V577" s="1">
        <f>'[1]RC-1(PY)'!V577</f>
        <v>0</v>
      </c>
      <c r="W577" s="1">
        <f>'[1]RC-1(PY)'!W577</f>
        <v>1001</v>
      </c>
      <c r="X577" s="1">
        <f>'[1]RC-1(PY)'!X577</f>
        <v>8</v>
      </c>
      <c r="Y577" s="1">
        <f>'[1]RC-1(PY)'!Y577</f>
        <v>0</v>
      </c>
      <c r="Z577" s="1">
        <f>'[1]RC-1(PY)'!Z577</f>
        <v>0</v>
      </c>
      <c r="AA577" s="1">
        <f>'[1]RC-1(PY)'!AA577</f>
        <v>394</v>
      </c>
      <c r="AB577" s="1">
        <f>'[1]RC-1(PY)'!AB577</f>
        <v>670.85</v>
      </c>
      <c r="AC577" s="1">
        <f>'[1]RC-1(PY)'!AC577</f>
        <v>23.2791</v>
      </c>
      <c r="AD577" s="1">
        <f>'[1]RC-1(PY)'!AD577</f>
        <v>20</v>
      </c>
      <c r="AE577" s="1">
        <f>'[1]RC-1(PY)'!AE577</f>
        <v>24.806799999999999</v>
      </c>
      <c r="AF577" s="1">
        <f>'[1]RC-1(PY)'!AF577</f>
        <v>4</v>
      </c>
      <c r="AG577" s="1">
        <f>'[1]RC-1(PY)'!AG577</f>
        <v>4</v>
      </c>
      <c r="AH577" s="1">
        <f>'[1]RC-1(PY)'!AH577</f>
        <v>4</v>
      </c>
      <c r="AI577" s="1">
        <f>'[1]RC-1(PY)'!AI577</f>
        <v>0</v>
      </c>
    </row>
    <row r="578" spans="1:35" x14ac:dyDescent="0.3">
      <c r="A578" s="1">
        <f>'[1]RC-1(PY)'!A578</f>
        <v>1</v>
      </c>
      <c r="B578" s="1">
        <f>'[1]RC-1(PY)'!B578</f>
        <v>2</v>
      </c>
      <c r="C578" s="1">
        <f>'[1]RC-1(PY)'!C578</f>
        <v>2024</v>
      </c>
      <c r="D578" s="1">
        <f>'[1]RC-1(PY)'!D578</f>
        <v>4</v>
      </c>
      <c r="E578" s="1">
        <f>'[1]RC-1(PY)'!E578</f>
        <v>340</v>
      </c>
      <c r="F578" s="1">
        <f>'[1]RC-1(PY)'!F578</f>
        <v>290</v>
      </c>
      <c r="G578" s="1">
        <f>'[1]RC-1(PY)'!G578</f>
        <v>24</v>
      </c>
      <c r="H578" s="1">
        <f>'[1]RC-1(PY)'!H578</f>
        <v>32</v>
      </c>
      <c r="I578" s="1">
        <f>'[1]RC-1(PY)'!I578</f>
        <v>1</v>
      </c>
      <c r="J578" s="1">
        <f>'[1]RC-1(PY)'!J578</f>
        <v>1</v>
      </c>
      <c r="K578" s="1">
        <f>'[1]RC-1(PY)'!K578</f>
        <v>3</v>
      </c>
      <c r="L578" s="1">
        <f>'[1]RC-1(PY)'!L578</f>
        <v>3</v>
      </c>
      <c r="M578" s="1">
        <f>'[1]RC-1(PY)'!M578</f>
        <v>1</v>
      </c>
      <c r="N578" s="1">
        <f>'[1]RC-1(PY)'!N578</f>
        <v>1</v>
      </c>
      <c r="O578" s="1">
        <f>'[1]RC-1(PY)'!O578</f>
        <v>5</v>
      </c>
      <c r="P578" s="1">
        <f>'[1]RC-1(PY)'!P578</f>
        <v>0</v>
      </c>
      <c r="Q578" s="1">
        <f>'[1]RC-1(PY)'!Q578</f>
        <v>0</v>
      </c>
      <c r="R578" s="1">
        <f>'[1]RC-1(PY)'!R578</f>
        <v>101</v>
      </c>
      <c r="S578" s="1">
        <f>'[1]RC-1(PY)'!S578</f>
        <v>3</v>
      </c>
      <c r="T578" s="1">
        <f>'[1]RC-1(PY)'!T578</f>
        <v>4</v>
      </c>
      <c r="U578" s="1">
        <f>'[1]RC-1(PY)'!U578</f>
        <v>0</v>
      </c>
      <c r="V578" s="1">
        <f>'[1]RC-1(PY)'!V578</f>
        <v>0</v>
      </c>
      <c r="W578" s="1">
        <f>'[1]RC-1(PY)'!W578</f>
        <v>1001</v>
      </c>
      <c r="X578" s="1">
        <f>'[1]RC-1(PY)'!X578</f>
        <v>8</v>
      </c>
      <c r="Y578" s="1">
        <f>'[1]RC-1(PY)'!Y578</f>
        <v>0</v>
      </c>
      <c r="Z578" s="1">
        <f>'[1]RC-1(PY)'!Z578</f>
        <v>0</v>
      </c>
      <c r="AA578" s="1">
        <f>'[1]RC-1(PY)'!AA578</f>
        <v>339</v>
      </c>
      <c r="AB578" s="1">
        <f>'[1]RC-1(PY)'!AB578</f>
        <v>446.18</v>
      </c>
      <c r="AC578" s="1">
        <f>'[1]RC-1(PY)'!AC578</f>
        <v>12.230600000000001</v>
      </c>
      <c r="AD578" s="1">
        <f>'[1]RC-1(PY)'!AD578</f>
        <v>20</v>
      </c>
      <c r="AE578" s="1">
        <f>'[1]RC-1(PY)'!AE578</f>
        <v>12.230600000000001</v>
      </c>
      <c r="AF578" s="1">
        <f>'[1]RC-1(PY)'!AF578</f>
        <v>4</v>
      </c>
      <c r="AG578" s="1">
        <f>'[1]RC-1(PY)'!AG578</f>
        <v>4</v>
      </c>
      <c r="AH578" s="1">
        <f>'[1]RC-1(PY)'!AH578</f>
        <v>4</v>
      </c>
      <c r="AI578" s="1">
        <f>'[1]RC-1(PY)'!AI578</f>
        <v>0</v>
      </c>
    </row>
    <row r="579" spans="1:35" x14ac:dyDescent="0.3">
      <c r="A579" s="1">
        <f>'[1]RC-1(PY)'!A579</f>
        <v>1</v>
      </c>
      <c r="B579" s="1">
        <f>'[1]RC-1(PY)'!B579</f>
        <v>2</v>
      </c>
      <c r="C579" s="1">
        <f>'[1]RC-1(PY)'!C579</f>
        <v>2024</v>
      </c>
      <c r="D579" s="1">
        <f>'[1]RC-1(PY)'!D579</f>
        <v>4</v>
      </c>
      <c r="E579" s="1">
        <f>'[1]RC-1(PY)'!E579</f>
        <v>340</v>
      </c>
      <c r="F579" s="1">
        <f>'[1]RC-1(PY)'!F579</f>
        <v>290</v>
      </c>
      <c r="G579" s="1">
        <f>'[1]RC-1(PY)'!G579</f>
        <v>24</v>
      </c>
      <c r="H579" s="1">
        <f>'[1]RC-1(PY)'!H579</f>
        <v>33</v>
      </c>
      <c r="I579" s="1">
        <f>'[1]RC-1(PY)'!I579</f>
        <v>1</v>
      </c>
      <c r="J579" s="1">
        <f>'[1]RC-1(PY)'!J579</f>
        <v>1</v>
      </c>
      <c r="K579" s="1">
        <f>'[1]RC-1(PY)'!K579</f>
        <v>3</v>
      </c>
      <c r="L579" s="1">
        <f>'[1]RC-1(PY)'!L579</f>
        <v>2</v>
      </c>
      <c r="M579" s="1">
        <f>'[1]RC-1(PY)'!M579</f>
        <v>1</v>
      </c>
      <c r="N579" s="1">
        <f>'[1]RC-1(PY)'!N579</f>
        <v>1</v>
      </c>
      <c r="O579" s="1">
        <f>'[1]RC-1(PY)'!O579</f>
        <v>5</v>
      </c>
      <c r="P579" s="1">
        <f>'[1]RC-1(PY)'!P579</f>
        <v>1</v>
      </c>
      <c r="Q579" s="1">
        <f>'[1]RC-1(PY)'!Q579</f>
        <v>1</v>
      </c>
      <c r="R579" s="1">
        <f>'[1]RC-1(PY)'!R579</f>
        <v>101</v>
      </c>
      <c r="S579" s="1">
        <f>'[1]RC-1(PY)'!S579</f>
        <v>3</v>
      </c>
      <c r="T579" s="1">
        <f>'[1]RC-1(PY)'!T579</f>
        <v>4</v>
      </c>
      <c r="U579" s="1">
        <f>'[1]RC-1(PY)'!U579</f>
        <v>0</v>
      </c>
      <c r="V579" s="1">
        <f>'[1]RC-1(PY)'!V579</f>
        <v>0</v>
      </c>
      <c r="W579" s="1">
        <f>'[1]RC-1(PY)'!W579</f>
        <v>1001</v>
      </c>
      <c r="X579" s="1">
        <f>'[1]RC-1(PY)'!X579</f>
        <v>8</v>
      </c>
      <c r="Y579" s="1">
        <f>'[1]RC-1(PY)'!Y579</f>
        <v>0</v>
      </c>
      <c r="Z579" s="1">
        <f>'[1]RC-1(PY)'!Z579</f>
        <v>0</v>
      </c>
      <c r="AA579" s="1">
        <f>'[1]RC-1(PY)'!AA579</f>
        <v>302</v>
      </c>
      <c r="AB579" s="1">
        <f>'[1]RC-1(PY)'!AB579</f>
        <v>407.36</v>
      </c>
      <c r="AC579" s="1">
        <f>'[1]RC-1(PY)'!AC579</f>
        <v>18.494800000000001</v>
      </c>
      <c r="AD579" s="1">
        <f>'[1]RC-1(PY)'!AD579</f>
        <v>20</v>
      </c>
      <c r="AE579" s="1">
        <f>'[1]RC-1(PY)'!AE579</f>
        <v>22.766500000000001</v>
      </c>
      <c r="AF579" s="1">
        <f>'[1]RC-1(PY)'!AF579</f>
        <v>4</v>
      </c>
      <c r="AG579" s="1">
        <f>'[1]RC-1(PY)'!AG579</f>
        <v>4</v>
      </c>
      <c r="AH579" s="1">
        <f>'[1]RC-1(PY)'!AH579</f>
        <v>4</v>
      </c>
      <c r="AI579" s="1">
        <f>'[1]RC-1(PY)'!AI579</f>
        <v>0</v>
      </c>
    </row>
    <row r="580" spans="1:35" x14ac:dyDescent="0.3">
      <c r="A580" s="1">
        <f>'[1]RC-1(PY)'!A580</f>
        <v>1</v>
      </c>
      <c r="B580" s="1">
        <f>'[1]RC-1(PY)'!B580</f>
        <v>2</v>
      </c>
      <c r="C580" s="1">
        <f>'[1]RC-1(PY)'!C580</f>
        <v>2024</v>
      </c>
      <c r="D580" s="1">
        <f>'[1]RC-1(PY)'!D580</f>
        <v>4</v>
      </c>
      <c r="E580" s="1">
        <f>'[1]RC-1(PY)'!E580</f>
        <v>340</v>
      </c>
      <c r="F580" s="1">
        <f>'[1]RC-1(PY)'!F580</f>
        <v>290</v>
      </c>
      <c r="G580" s="1">
        <f>'[1]RC-1(PY)'!G580</f>
        <v>24</v>
      </c>
      <c r="H580" s="1">
        <f>'[1]RC-1(PY)'!H580</f>
        <v>19</v>
      </c>
      <c r="I580" s="1">
        <f>'[1]RC-1(PY)'!I580</f>
        <v>1</v>
      </c>
      <c r="J580" s="1">
        <f>'[1]RC-1(PY)'!J580</f>
        <v>2</v>
      </c>
      <c r="K580" s="1">
        <f>'[1]RC-1(PY)'!K580</f>
        <v>3</v>
      </c>
      <c r="L580" s="1">
        <f>'[1]RC-1(PY)'!L580</f>
        <v>3</v>
      </c>
      <c r="M580" s="1">
        <f>'[1]RC-1(PY)'!M580</f>
        <v>1</v>
      </c>
      <c r="N580" s="1">
        <f>'[1]RC-1(PY)'!N580</f>
        <v>1</v>
      </c>
      <c r="O580" s="1">
        <f>'[1]RC-1(PY)'!O580</f>
        <v>5</v>
      </c>
      <c r="P580" s="1">
        <f>'[1]RC-1(PY)'!P580</f>
        <v>1</v>
      </c>
      <c r="Q580" s="1">
        <f>'[1]RC-1(PY)'!Q580</f>
        <v>1</v>
      </c>
      <c r="R580" s="1">
        <f>'[1]RC-1(PY)'!R580</f>
        <v>101</v>
      </c>
      <c r="S580" s="1">
        <f>'[1]RC-1(PY)'!S580</f>
        <v>3</v>
      </c>
      <c r="T580" s="1">
        <f>'[1]RC-1(PY)'!T580</f>
        <v>4</v>
      </c>
      <c r="U580" s="1">
        <f>'[1]RC-1(PY)'!U580</f>
        <v>0</v>
      </c>
      <c r="V580" s="1">
        <f>'[1]RC-1(PY)'!V580</f>
        <v>0</v>
      </c>
      <c r="W580" s="1">
        <f>'[1]RC-1(PY)'!W580</f>
        <v>1001</v>
      </c>
      <c r="X580" s="1">
        <f>'[1]RC-1(PY)'!X580</f>
        <v>8</v>
      </c>
      <c r="Y580" s="1">
        <f>'[1]RC-1(PY)'!Y580</f>
        <v>0</v>
      </c>
      <c r="Z580" s="1">
        <f>'[1]RC-1(PY)'!Z580</f>
        <v>0</v>
      </c>
      <c r="AA580" s="1">
        <f>'[1]RC-1(PY)'!AA580</f>
        <v>144</v>
      </c>
      <c r="AB580" s="1">
        <f>'[1]RC-1(PY)'!AB580</f>
        <v>126.7028</v>
      </c>
      <c r="AC580" s="1">
        <f>'[1]RC-1(PY)'!AC580</f>
        <v>19.3704</v>
      </c>
      <c r="AD580" s="1">
        <f>'[1]RC-1(PY)'!AD580</f>
        <v>20</v>
      </c>
      <c r="AE580" s="1">
        <f>'[1]RC-1(PY)'!AE580</f>
        <v>19.3704</v>
      </c>
      <c r="AF580" s="1">
        <f>'[1]RC-1(PY)'!AF580</f>
        <v>4</v>
      </c>
      <c r="AG580" s="1">
        <f>'[1]RC-1(PY)'!AG580</f>
        <v>4</v>
      </c>
      <c r="AH580" s="1">
        <f>'[1]RC-1(PY)'!AH580</f>
        <v>4</v>
      </c>
      <c r="AI580" s="1">
        <f>'[1]RC-1(PY)'!AI580</f>
        <v>0</v>
      </c>
    </row>
    <row r="581" spans="1:35" x14ac:dyDescent="0.3">
      <c r="A581" s="1">
        <f>'[1]RC-1(PY)'!A581</f>
        <v>1</v>
      </c>
      <c r="B581" s="1">
        <f>'[1]RC-1(PY)'!B581</f>
        <v>2</v>
      </c>
      <c r="C581" s="1">
        <f>'[1]RC-1(PY)'!C581</f>
        <v>2024</v>
      </c>
      <c r="D581" s="1">
        <f>'[1]RC-1(PY)'!D581</f>
        <v>4</v>
      </c>
      <c r="E581" s="1">
        <f>'[1]RC-1(PY)'!E581</f>
        <v>340</v>
      </c>
      <c r="F581" s="1">
        <f>'[1]RC-1(PY)'!F581</f>
        <v>290</v>
      </c>
      <c r="G581" s="1">
        <f>'[1]RC-1(PY)'!G581</f>
        <v>24</v>
      </c>
      <c r="H581" s="1">
        <f>'[1]RC-1(PY)'!H581</f>
        <v>20</v>
      </c>
      <c r="I581" s="1">
        <f>'[1]RC-1(PY)'!I581</f>
        <v>1</v>
      </c>
      <c r="J581" s="1">
        <f>'[1]RC-1(PY)'!J581</f>
        <v>2</v>
      </c>
      <c r="K581" s="1">
        <f>'[1]RC-1(PY)'!K581</f>
        <v>3</v>
      </c>
      <c r="L581" s="1">
        <f>'[1]RC-1(PY)'!L581</f>
        <v>1</v>
      </c>
      <c r="M581" s="1">
        <f>'[1]RC-1(PY)'!M581</f>
        <v>1</v>
      </c>
      <c r="N581" s="1">
        <f>'[1]RC-1(PY)'!N581</f>
        <v>4</v>
      </c>
      <c r="O581" s="1">
        <f>'[1]RC-1(PY)'!O581</f>
        <v>9</v>
      </c>
      <c r="P581" s="1">
        <f>'[1]RC-1(PY)'!P581</f>
        <v>0</v>
      </c>
      <c r="Q581" s="1">
        <f>'[1]RC-1(PY)'!Q581</f>
        <v>0</v>
      </c>
      <c r="R581" s="1">
        <f>'[1]RC-1(PY)'!R581</f>
        <v>101</v>
      </c>
      <c r="S581" s="1">
        <f>'[1]RC-1(PY)'!S581</f>
        <v>2</v>
      </c>
      <c r="T581" s="1">
        <f>'[1]RC-1(PY)'!T581</f>
        <v>4</v>
      </c>
      <c r="U581" s="1">
        <f>'[1]RC-1(PY)'!U581</f>
        <v>0</v>
      </c>
      <c r="V581" s="1">
        <f>'[1]RC-1(PY)'!V581</f>
        <v>0</v>
      </c>
      <c r="W581" s="1">
        <f>'[1]RC-1(PY)'!W581</f>
        <v>1001</v>
      </c>
      <c r="X581" s="1">
        <f>'[1]RC-1(PY)'!X581</f>
        <v>8</v>
      </c>
      <c r="Y581" s="1">
        <f>'[1]RC-1(PY)'!Y581</f>
        <v>0</v>
      </c>
      <c r="Z581" s="1">
        <f>'[1]RC-1(PY)'!Z581</f>
        <v>0</v>
      </c>
      <c r="AA581" s="1">
        <f>'[1]RC-1(PY)'!AA581</f>
        <v>934</v>
      </c>
      <c r="AB581" s="1">
        <f>'[1]RC-1(PY)'!AB581</f>
        <v>841.92</v>
      </c>
      <c r="AC581" s="1">
        <f>'[1]RC-1(PY)'!AC581</f>
        <v>12.2456</v>
      </c>
      <c r="AD581" s="1">
        <f>'[1]RC-1(PY)'!AD581</f>
        <v>19</v>
      </c>
      <c r="AE581" s="1">
        <f>'[1]RC-1(PY)'!AE581</f>
        <v>17.926500000000001</v>
      </c>
      <c r="AF581" s="1">
        <f>'[1]RC-1(PY)'!AF581</f>
        <v>4</v>
      </c>
      <c r="AG581" s="1">
        <f>'[1]RC-1(PY)'!AG581</f>
        <v>4</v>
      </c>
      <c r="AH581" s="1">
        <f>'[1]RC-1(PY)'!AH581</f>
        <v>4</v>
      </c>
      <c r="AI581" s="1">
        <f>'[1]RC-1(PY)'!AI581</f>
        <v>0</v>
      </c>
    </row>
    <row r="582" spans="1:35" x14ac:dyDescent="0.3">
      <c r="A582" s="1">
        <f>'[1]RC-1(PY)'!A582</f>
        <v>1</v>
      </c>
      <c r="B582" s="1">
        <f>'[1]RC-1(PY)'!B582</f>
        <v>2</v>
      </c>
      <c r="C582" s="1">
        <f>'[1]RC-1(PY)'!C582</f>
        <v>2024</v>
      </c>
      <c r="D582" s="1">
        <f>'[1]RC-1(PY)'!D582</f>
        <v>4</v>
      </c>
      <c r="E582" s="1">
        <f>'[1]RC-1(PY)'!E582</f>
        <v>340</v>
      </c>
      <c r="F582" s="1">
        <f>'[1]RC-1(PY)'!F582</f>
        <v>290</v>
      </c>
      <c r="G582" s="1">
        <f>'[1]RC-1(PY)'!G582</f>
        <v>24</v>
      </c>
      <c r="H582" s="1">
        <f>'[1]RC-1(PY)'!H582</f>
        <v>21</v>
      </c>
      <c r="I582" s="1">
        <f>'[1]RC-1(PY)'!I582</f>
        <v>1</v>
      </c>
      <c r="J582" s="1">
        <f>'[1]RC-1(PY)'!J582</f>
        <v>2</v>
      </c>
      <c r="K582" s="1">
        <f>'[1]RC-1(PY)'!K582</f>
        <v>3</v>
      </c>
      <c r="L582" s="1">
        <f>'[1]RC-1(PY)'!L582</f>
        <v>1</v>
      </c>
      <c r="M582" s="1">
        <f>'[1]RC-1(PY)'!M582</f>
        <v>1</v>
      </c>
      <c r="N582" s="1">
        <f>'[1]RC-1(PY)'!N582</f>
        <v>1</v>
      </c>
      <c r="O582" s="1">
        <f>'[1]RC-1(PY)'!O582</f>
        <v>5</v>
      </c>
      <c r="P582" s="1">
        <f>'[1]RC-1(PY)'!P582</f>
        <v>1</v>
      </c>
      <c r="Q582" s="1">
        <f>'[1]RC-1(PY)'!Q582</f>
        <v>1</v>
      </c>
      <c r="R582" s="1">
        <f>'[1]RC-1(PY)'!R582</f>
        <v>101</v>
      </c>
      <c r="S582" s="1">
        <f>'[1]RC-1(PY)'!S582</f>
        <v>3</v>
      </c>
      <c r="T582" s="1">
        <f>'[1]RC-1(PY)'!T582</f>
        <v>4</v>
      </c>
      <c r="U582" s="1">
        <f>'[1]RC-1(PY)'!U582</f>
        <v>0</v>
      </c>
      <c r="V582" s="1">
        <f>'[1]RC-1(PY)'!V582</f>
        <v>0</v>
      </c>
      <c r="W582" s="1">
        <f>'[1]RC-1(PY)'!W582</f>
        <v>1001</v>
      </c>
      <c r="X582" s="1">
        <f>'[1]RC-1(PY)'!X582</f>
        <v>8</v>
      </c>
      <c r="Y582" s="1">
        <f>'[1]RC-1(PY)'!Y582</f>
        <v>0</v>
      </c>
      <c r="Z582" s="1">
        <f>'[1]RC-1(PY)'!Z582</f>
        <v>0</v>
      </c>
      <c r="AA582" s="1">
        <f>'[1]RC-1(PY)'!AA582</f>
        <v>1500</v>
      </c>
      <c r="AB582" s="1">
        <f>'[1]RC-1(PY)'!AB582</f>
        <v>2233</v>
      </c>
      <c r="AC582" s="1">
        <f>'[1]RC-1(PY)'!AC582</f>
        <v>24.48</v>
      </c>
      <c r="AD582" s="1">
        <f>'[1]RC-1(PY)'!AD582</f>
        <v>20</v>
      </c>
      <c r="AE582" s="1">
        <f>'[1]RC-1(PY)'!AE582</f>
        <v>24.68</v>
      </c>
      <c r="AF582" s="1">
        <f>'[1]RC-1(PY)'!AF582</f>
        <v>4</v>
      </c>
      <c r="AG582" s="1">
        <f>'[1]RC-1(PY)'!AG582</f>
        <v>4</v>
      </c>
      <c r="AH582" s="1">
        <f>'[1]RC-1(PY)'!AH582</f>
        <v>4</v>
      </c>
      <c r="AI582" s="1">
        <f>'[1]RC-1(PY)'!AI582</f>
        <v>0</v>
      </c>
    </row>
    <row r="583" spans="1:35" x14ac:dyDescent="0.3">
      <c r="A583" s="1">
        <f>'[1]RC-1(PY)'!A583</f>
        <v>1</v>
      </c>
      <c r="B583" s="1">
        <f>'[1]RC-1(PY)'!B583</f>
        <v>2</v>
      </c>
      <c r="C583" s="1">
        <f>'[1]RC-1(PY)'!C583</f>
        <v>2024</v>
      </c>
      <c r="D583" s="1">
        <f>'[1]RC-1(PY)'!D583</f>
        <v>4</v>
      </c>
      <c r="E583" s="1">
        <f>'[1]RC-1(PY)'!E583</f>
        <v>340</v>
      </c>
      <c r="F583" s="1">
        <f>'[1]RC-1(PY)'!F583</f>
        <v>290</v>
      </c>
      <c r="G583" s="1">
        <f>'[1]RC-1(PY)'!G583</f>
        <v>24</v>
      </c>
      <c r="H583" s="1">
        <f>'[1]RC-1(PY)'!H583</f>
        <v>22</v>
      </c>
      <c r="I583" s="1">
        <f>'[1]RC-1(PY)'!I583</f>
        <v>1</v>
      </c>
      <c r="J583" s="1">
        <f>'[1]RC-1(PY)'!J583</f>
        <v>2</v>
      </c>
      <c r="K583" s="1">
        <f>'[1]RC-1(PY)'!K583</f>
        <v>3</v>
      </c>
      <c r="L583" s="1">
        <f>'[1]RC-1(PY)'!L583</f>
        <v>2</v>
      </c>
      <c r="M583" s="1">
        <f>'[1]RC-1(PY)'!M583</f>
        <v>2</v>
      </c>
      <c r="N583" s="1">
        <f>'[1]RC-1(PY)'!N583</f>
        <v>1</v>
      </c>
      <c r="O583" s="1">
        <f>'[1]RC-1(PY)'!O583</f>
        <v>5</v>
      </c>
      <c r="P583" s="1">
        <f>'[1]RC-1(PY)'!P583</f>
        <v>0</v>
      </c>
      <c r="Q583" s="1">
        <f>'[1]RC-1(PY)'!Q583</f>
        <v>0</v>
      </c>
      <c r="R583" s="1">
        <f>'[1]RC-1(PY)'!R583</f>
        <v>101</v>
      </c>
      <c r="S583" s="1">
        <f>'[1]RC-1(PY)'!S583</f>
        <v>3</v>
      </c>
      <c r="T583" s="1">
        <f>'[1]RC-1(PY)'!T583</f>
        <v>4</v>
      </c>
      <c r="U583" s="1">
        <f>'[1]RC-1(PY)'!U583</f>
        <v>0</v>
      </c>
      <c r="V583" s="1">
        <f>'[1]RC-1(PY)'!V583</f>
        <v>0</v>
      </c>
      <c r="W583" s="1">
        <f>'[1]RC-1(PY)'!W583</f>
        <v>1001</v>
      </c>
      <c r="X583" s="1">
        <f>'[1]RC-1(PY)'!X583</f>
        <v>8</v>
      </c>
      <c r="Y583" s="1">
        <f>'[1]RC-1(PY)'!Y583</f>
        <v>0</v>
      </c>
      <c r="Z583" s="1">
        <f>'[1]RC-1(PY)'!Z583</f>
        <v>0</v>
      </c>
      <c r="AA583" s="1">
        <f>'[1]RC-1(PY)'!AA583</f>
        <v>132</v>
      </c>
      <c r="AB583" s="1">
        <f>'[1]RC-1(PY)'!AB583</f>
        <v>214.17429999999999</v>
      </c>
      <c r="AC583" s="1">
        <f>'[1]RC-1(PY)'!AC583</f>
        <v>0</v>
      </c>
      <c r="AD583" s="1">
        <f>'[1]RC-1(PY)'!AD583</f>
        <v>20</v>
      </c>
      <c r="AE583" s="1">
        <f>'[1]RC-1(PY)'!AE583</f>
        <v>0.1779</v>
      </c>
      <c r="AF583" s="1">
        <f>'[1]RC-1(PY)'!AF583</f>
        <v>4</v>
      </c>
      <c r="AG583" s="1">
        <f>'[1]RC-1(PY)'!AG583</f>
        <v>4</v>
      </c>
      <c r="AH583" s="1">
        <f>'[1]RC-1(PY)'!AH583</f>
        <v>4</v>
      </c>
      <c r="AI583" s="1">
        <f>'[1]RC-1(PY)'!AI583</f>
        <v>0</v>
      </c>
    </row>
    <row r="584" spans="1:35" x14ac:dyDescent="0.3">
      <c r="A584" s="1">
        <f>'[1]RC-1(PY)'!A584</f>
        <v>1</v>
      </c>
      <c r="B584" s="1">
        <f>'[1]RC-1(PY)'!B584</f>
        <v>2</v>
      </c>
      <c r="C584" s="1">
        <f>'[1]RC-1(PY)'!C584</f>
        <v>2024</v>
      </c>
      <c r="D584" s="1">
        <f>'[1]RC-1(PY)'!D584</f>
        <v>4</v>
      </c>
      <c r="E584" s="1">
        <f>'[1]RC-1(PY)'!E584</f>
        <v>340</v>
      </c>
      <c r="F584" s="1">
        <f>'[1]RC-1(PY)'!F584</f>
        <v>290</v>
      </c>
      <c r="G584" s="1">
        <f>'[1]RC-1(PY)'!G584</f>
        <v>24</v>
      </c>
      <c r="H584" s="1">
        <f>'[1]RC-1(PY)'!H584</f>
        <v>24</v>
      </c>
      <c r="I584" s="1">
        <f>'[1]RC-1(PY)'!I584</f>
        <v>1</v>
      </c>
      <c r="J584" s="1">
        <f>'[1]RC-1(PY)'!J584</f>
        <v>2</v>
      </c>
      <c r="K584" s="1">
        <f>'[1]RC-1(PY)'!K584</f>
        <v>3</v>
      </c>
      <c r="L584" s="1">
        <f>'[1]RC-1(PY)'!L584</f>
        <v>5</v>
      </c>
      <c r="M584" s="1">
        <f>'[1]RC-1(PY)'!M584</f>
        <v>2</v>
      </c>
      <c r="N584" s="1">
        <f>'[1]RC-1(PY)'!N584</f>
        <v>1</v>
      </c>
      <c r="O584" s="1">
        <f>'[1]RC-1(PY)'!O584</f>
        <v>5</v>
      </c>
      <c r="P584" s="1">
        <f>'[1]RC-1(PY)'!P584</f>
        <v>1</v>
      </c>
      <c r="Q584" s="1">
        <f>'[1]RC-1(PY)'!Q584</f>
        <v>1</v>
      </c>
      <c r="R584" s="1">
        <f>'[1]RC-1(PY)'!R584</f>
        <v>101</v>
      </c>
      <c r="S584" s="1">
        <f>'[1]RC-1(PY)'!S584</f>
        <v>3</v>
      </c>
      <c r="T584" s="1">
        <f>'[1]RC-1(PY)'!T584</f>
        <v>4</v>
      </c>
      <c r="U584" s="1">
        <f>'[1]RC-1(PY)'!U584</f>
        <v>0</v>
      </c>
      <c r="V584" s="1">
        <f>'[1]RC-1(PY)'!V584</f>
        <v>0</v>
      </c>
      <c r="W584" s="1">
        <f>'[1]RC-1(PY)'!W584</f>
        <v>1001</v>
      </c>
      <c r="X584" s="1">
        <f>'[1]RC-1(PY)'!X584</f>
        <v>8</v>
      </c>
      <c r="Y584" s="1">
        <f>'[1]RC-1(PY)'!Y584</f>
        <v>0</v>
      </c>
      <c r="Z584" s="1">
        <f>'[1]RC-1(PY)'!Z584</f>
        <v>0</v>
      </c>
      <c r="AA584" s="1">
        <f>'[1]RC-1(PY)'!AA584</f>
        <v>603</v>
      </c>
      <c r="AB584" s="1">
        <f>'[1]RC-1(PY)'!AB584</f>
        <v>672.19579999999996</v>
      </c>
      <c r="AC584" s="1">
        <f>'[1]RC-1(PY)'!AC584</f>
        <v>4.6520999999999999</v>
      </c>
      <c r="AD584" s="1">
        <f>'[1]RC-1(PY)'!AD584</f>
        <v>20</v>
      </c>
      <c r="AE584" s="1">
        <f>'[1]RC-1(PY)'!AE584</f>
        <v>33.980200000000004</v>
      </c>
      <c r="AF584" s="1">
        <f>'[1]RC-1(PY)'!AF584</f>
        <v>4</v>
      </c>
      <c r="AG584" s="1">
        <f>'[1]RC-1(PY)'!AG584</f>
        <v>4</v>
      </c>
      <c r="AH584" s="1">
        <f>'[1]RC-1(PY)'!AH584</f>
        <v>4</v>
      </c>
      <c r="AI584" s="1">
        <f>'[1]RC-1(PY)'!AI584</f>
        <v>0</v>
      </c>
    </row>
    <row r="585" spans="1:35" x14ac:dyDescent="0.3">
      <c r="A585" s="1">
        <f>'[1]RC-1(PY)'!A585</f>
        <v>1</v>
      </c>
      <c r="B585" s="1">
        <f>'[1]RC-1(PY)'!B585</f>
        <v>2</v>
      </c>
      <c r="C585" s="1">
        <f>'[1]RC-1(PY)'!C585</f>
        <v>2024</v>
      </c>
      <c r="D585" s="1">
        <f>'[1]RC-1(PY)'!D585</f>
        <v>4</v>
      </c>
      <c r="E585" s="1">
        <f>'[1]RC-1(PY)'!E585</f>
        <v>340</v>
      </c>
      <c r="F585" s="1">
        <f>'[1]RC-1(PY)'!F585</f>
        <v>290</v>
      </c>
      <c r="G585" s="1">
        <f>'[1]RC-1(PY)'!G585</f>
        <v>24</v>
      </c>
      <c r="H585" s="1">
        <f>'[1]RC-1(PY)'!H585</f>
        <v>25</v>
      </c>
      <c r="I585" s="1">
        <f>'[1]RC-1(PY)'!I585</f>
        <v>1</v>
      </c>
      <c r="J585" s="1">
        <f>'[1]RC-1(PY)'!J585</f>
        <v>2</v>
      </c>
      <c r="K585" s="1">
        <f>'[1]RC-1(PY)'!K585</f>
        <v>3</v>
      </c>
      <c r="L585" s="1">
        <f>'[1]RC-1(PY)'!L585</f>
        <v>1</v>
      </c>
      <c r="M585" s="1">
        <f>'[1]RC-1(PY)'!M585</f>
        <v>1</v>
      </c>
      <c r="N585" s="1">
        <f>'[1]RC-1(PY)'!N585</f>
        <v>1</v>
      </c>
      <c r="O585" s="1">
        <f>'[1]RC-1(PY)'!O585</f>
        <v>5</v>
      </c>
      <c r="P585" s="1">
        <f>'[1]RC-1(PY)'!P585</f>
        <v>1</v>
      </c>
      <c r="Q585" s="1">
        <f>'[1]RC-1(PY)'!Q585</f>
        <v>1</v>
      </c>
      <c r="R585" s="1">
        <f>'[1]RC-1(PY)'!R585</f>
        <v>101</v>
      </c>
      <c r="S585" s="1">
        <f>'[1]RC-1(PY)'!S585</f>
        <v>3</v>
      </c>
      <c r="T585" s="1">
        <f>'[1]RC-1(PY)'!T585</f>
        <v>4</v>
      </c>
      <c r="U585" s="1">
        <f>'[1]RC-1(PY)'!U585</f>
        <v>0</v>
      </c>
      <c r="V585" s="1">
        <f>'[1]RC-1(PY)'!V585</f>
        <v>0</v>
      </c>
      <c r="W585" s="1">
        <f>'[1]RC-1(PY)'!W585</f>
        <v>1001</v>
      </c>
      <c r="X585" s="1">
        <f>'[1]RC-1(PY)'!X585</f>
        <v>8</v>
      </c>
      <c r="Y585" s="1">
        <f>'[1]RC-1(PY)'!Y585</f>
        <v>0</v>
      </c>
      <c r="Z585" s="1">
        <f>'[1]RC-1(PY)'!Z585</f>
        <v>0</v>
      </c>
      <c r="AA585" s="1">
        <f>'[1]RC-1(PY)'!AA585</f>
        <v>1162</v>
      </c>
      <c r="AB585" s="1">
        <f>'[1]RC-1(PY)'!AB585</f>
        <v>1135.4000000000001</v>
      </c>
      <c r="AC585" s="1">
        <f>'[1]RC-1(PY)'!AC585</f>
        <v>9.8518000000000008</v>
      </c>
      <c r="AD585" s="1">
        <f>'[1]RC-1(PY)'!AD585</f>
        <v>20</v>
      </c>
      <c r="AE585" s="1">
        <f>'[1]RC-1(PY)'!AE585</f>
        <v>13.407999999999999</v>
      </c>
      <c r="AF585" s="1">
        <f>'[1]RC-1(PY)'!AF585</f>
        <v>4</v>
      </c>
      <c r="AG585" s="1">
        <f>'[1]RC-1(PY)'!AG585</f>
        <v>4</v>
      </c>
      <c r="AH585" s="1">
        <f>'[1]RC-1(PY)'!AH585</f>
        <v>4</v>
      </c>
      <c r="AI585" s="1">
        <f>'[1]RC-1(PY)'!AI585</f>
        <v>0</v>
      </c>
    </row>
    <row r="586" spans="1:35" x14ac:dyDescent="0.3">
      <c r="A586" s="1">
        <f>'[1]RC-1(PY)'!A586</f>
        <v>1</v>
      </c>
      <c r="B586" s="1">
        <f>'[1]RC-1(PY)'!B586</f>
        <v>2</v>
      </c>
      <c r="C586" s="1">
        <f>'[1]RC-1(PY)'!C586</f>
        <v>2024</v>
      </c>
      <c r="D586" s="1">
        <f>'[1]RC-1(PY)'!D586</f>
        <v>4</v>
      </c>
      <c r="E586" s="1">
        <f>'[1]RC-1(PY)'!E586</f>
        <v>340</v>
      </c>
      <c r="F586" s="1">
        <f>'[1]RC-1(PY)'!F586</f>
        <v>290</v>
      </c>
      <c r="G586" s="1">
        <f>'[1]RC-1(PY)'!G586</f>
        <v>24</v>
      </c>
      <c r="H586" s="1">
        <f>'[1]RC-1(PY)'!H586</f>
        <v>26</v>
      </c>
      <c r="I586" s="1">
        <f>'[1]RC-1(PY)'!I586</f>
        <v>1</v>
      </c>
      <c r="J586" s="1">
        <f>'[1]RC-1(PY)'!J586</f>
        <v>2</v>
      </c>
      <c r="K586" s="1">
        <f>'[1]RC-1(PY)'!K586</f>
        <v>3</v>
      </c>
      <c r="L586" s="1">
        <f>'[1]RC-1(PY)'!L586</f>
        <v>3</v>
      </c>
      <c r="M586" s="1">
        <f>'[1]RC-1(PY)'!M586</f>
        <v>1</v>
      </c>
      <c r="N586" s="1">
        <f>'[1]RC-1(PY)'!N586</f>
        <v>1</v>
      </c>
      <c r="O586" s="1">
        <f>'[1]RC-1(PY)'!O586</f>
        <v>5</v>
      </c>
      <c r="P586" s="1">
        <f>'[1]RC-1(PY)'!P586</f>
        <v>0</v>
      </c>
      <c r="Q586" s="1">
        <f>'[1]RC-1(PY)'!Q586</f>
        <v>0</v>
      </c>
      <c r="R586" s="1">
        <f>'[1]RC-1(PY)'!R586</f>
        <v>101</v>
      </c>
      <c r="S586" s="1">
        <f>'[1]RC-1(PY)'!S586</f>
        <v>3</v>
      </c>
      <c r="T586" s="1">
        <f>'[1]RC-1(PY)'!T586</f>
        <v>4</v>
      </c>
      <c r="U586" s="1">
        <f>'[1]RC-1(PY)'!U586</f>
        <v>0</v>
      </c>
      <c r="V586" s="1">
        <f>'[1]RC-1(PY)'!V586</f>
        <v>0</v>
      </c>
      <c r="W586" s="1">
        <f>'[1]RC-1(PY)'!W586</f>
        <v>1001</v>
      </c>
      <c r="X586" s="1">
        <f>'[1]RC-1(PY)'!X586</f>
        <v>8</v>
      </c>
      <c r="Y586" s="1">
        <f>'[1]RC-1(PY)'!Y586</f>
        <v>0</v>
      </c>
      <c r="Z586" s="1">
        <f>'[1]RC-1(PY)'!Z586</f>
        <v>0</v>
      </c>
      <c r="AA586" s="1">
        <f>'[1]RC-1(PY)'!AA586</f>
        <v>257</v>
      </c>
      <c r="AB586" s="1">
        <f>'[1]RC-1(PY)'!AB586</f>
        <v>447.47</v>
      </c>
      <c r="AC586" s="1">
        <f>'[1]RC-1(PY)'!AC586</f>
        <v>42.386600000000001</v>
      </c>
      <c r="AD586" s="1">
        <f>'[1]RC-1(PY)'!AD586</f>
        <v>20</v>
      </c>
      <c r="AE586" s="1">
        <f>'[1]RC-1(PY)'!AE586</f>
        <v>44.589300000000001</v>
      </c>
      <c r="AF586" s="1">
        <f>'[1]RC-1(PY)'!AF586</f>
        <v>4</v>
      </c>
      <c r="AG586" s="1">
        <f>'[1]RC-1(PY)'!AG586</f>
        <v>4</v>
      </c>
      <c r="AH586" s="1">
        <f>'[1]RC-1(PY)'!AH586</f>
        <v>4</v>
      </c>
      <c r="AI586" s="1">
        <f>'[1]RC-1(PY)'!AI586</f>
        <v>0</v>
      </c>
    </row>
    <row r="587" spans="1:35" x14ac:dyDescent="0.3">
      <c r="A587" s="1">
        <f>'[1]RC-1(PY)'!A587</f>
        <v>1</v>
      </c>
      <c r="B587" s="1">
        <f>'[1]RC-1(PY)'!B587</f>
        <v>2</v>
      </c>
      <c r="C587" s="1">
        <f>'[1]RC-1(PY)'!C587</f>
        <v>2024</v>
      </c>
      <c r="D587" s="1">
        <f>'[1]RC-1(PY)'!D587</f>
        <v>4</v>
      </c>
      <c r="E587" s="1">
        <f>'[1]RC-1(PY)'!E587</f>
        <v>340</v>
      </c>
      <c r="F587" s="1">
        <f>'[1]RC-1(PY)'!F587</f>
        <v>290</v>
      </c>
      <c r="G587" s="1">
        <f>'[1]RC-1(PY)'!G587</f>
        <v>24</v>
      </c>
      <c r="H587" s="1">
        <f>'[1]RC-1(PY)'!H587</f>
        <v>27</v>
      </c>
      <c r="I587" s="1">
        <f>'[1]RC-1(PY)'!I587</f>
        <v>1</v>
      </c>
      <c r="J587" s="1">
        <f>'[1]RC-1(PY)'!J587</f>
        <v>2</v>
      </c>
      <c r="K587" s="1">
        <f>'[1]RC-1(PY)'!K587</f>
        <v>3</v>
      </c>
      <c r="L587" s="1">
        <f>'[1]RC-1(PY)'!L587</f>
        <v>4</v>
      </c>
      <c r="M587" s="1">
        <f>'[1]RC-1(PY)'!M587</f>
        <v>1</v>
      </c>
      <c r="N587" s="1">
        <f>'[1]RC-1(PY)'!N587</f>
        <v>3</v>
      </c>
      <c r="O587" s="1">
        <f>'[1]RC-1(PY)'!O587</f>
        <v>0</v>
      </c>
      <c r="P587" s="1">
        <f>'[1]RC-1(PY)'!P587</f>
        <v>0</v>
      </c>
      <c r="Q587" s="1">
        <f>'[1]RC-1(PY)'!Q587</f>
        <v>0</v>
      </c>
      <c r="R587" s="1">
        <f>'[1]RC-1(PY)'!R587</f>
        <v>101</v>
      </c>
      <c r="S587" s="1">
        <f>'[1]RC-1(PY)'!S587</f>
        <v>3</v>
      </c>
      <c r="T587" s="1">
        <f>'[1]RC-1(PY)'!T587</f>
        <v>4</v>
      </c>
      <c r="U587" s="1">
        <f>'[1]RC-1(PY)'!U587</f>
        <v>0</v>
      </c>
      <c r="V587" s="1">
        <f>'[1]RC-1(PY)'!V587</f>
        <v>0</v>
      </c>
      <c r="W587" s="1">
        <f>'[1]RC-1(PY)'!W587</f>
        <v>1001</v>
      </c>
      <c r="X587" s="1">
        <f>'[1]RC-1(PY)'!X587</f>
        <v>0</v>
      </c>
      <c r="Y587" s="1">
        <f>'[1]RC-1(PY)'!Y587</f>
        <v>1</v>
      </c>
      <c r="Z587" s="1">
        <f>'[1]RC-1(PY)'!Z587</f>
        <v>1</v>
      </c>
      <c r="AA587" s="1">
        <f>'[1]RC-1(PY)'!AA587</f>
        <v>307</v>
      </c>
      <c r="AB587" s="1">
        <f>'[1]RC-1(PY)'!AB587</f>
        <v>323.93</v>
      </c>
      <c r="AC587" s="1">
        <f>'[1]RC-1(PY)'!AC587</f>
        <v>7.7</v>
      </c>
      <c r="AD587" s="1">
        <f>'[1]RC-1(PY)'!AD587</f>
        <v>20</v>
      </c>
      <c r="AE587" s="1">
        <f>'[1]RC-1(PY)'!AE587</f>
        <v>9.52</v>
      </c>
      <c r="AF587" s="1">
        <f>'[1]RC-1(PY)'!AF587</f>
        <v>4</v>
      </c>
      <c r="AG587" s="1">
        <f>'[1]RC-1(PY)'!AG587</f>
        <v>4</v>
      </c>
      <c r="AH587" s="1">
        <f>'[1]RC-1(PY)'!AH587</f>
        <v>4</v>
      </c>
      <c r="AI587" s="1">
        <f>'[1]RC-1(PY)'!AI587</f>
        <v>0</v>
      </c>
    </row>
    <row r="588" spans="1:35" x14ac:dyDescent="0.3">
      <c r="A588" s="1">
        <f>'[1]RC-1(PY)'!A588</f>
        <v>1</v>
      </c>
      <c r="B588" s="1">
        <f>'[1]RC-1(PY)'!B588</f>
        <v>2</v>
      </c>
      <c r="C588" s="1">
        <f>'[1]RC-1(PY)'!C588</f>
        <v>2024</v>
      </c>
      <c r="D588" s="1">
        <f>'[1]RC-1(PY)'!D588</f>
        <v>4</v>
      </c>
      <c r="E588" s="1">
        <f>'[1]RC-1(PY)'!E588</f>
        <v>340</v>
      </c>
      <c r="F588" s="1">
        <f>'[1]RC-1(PY)'!F588</f>
        <v>290</v>
      </c>
      <c r="G588" s="1">
        <f>'[1]RC-1(PY)'!G588</f>
        <v>24</v>
      </c>
      <c r="H588" s="1">
        <f>'[1]RC-1(PY)'!H588</f>
        <v>28</v>
      </c>
      <c r="I588" s="1">
        <f>'[1]RC-1(PY)'!I588</f>
        <v>1</v>
      </c>
      <c r="J588" s="1">
        <f>'[1]RC-1(PY)'!J588</f>
        <v>2</v>
      </c>
      <c r="K588" s="1">
        <f>'[1]RC-1(PY)'!K588</f>
        <v>3</v>
      </c>
      <c r="L588" s="1">
        <f>'[1]RC-1(PY)'!L588</f>
        <v>3</v>
      </c>
      <c r="M588" s="1">
        <f>'[1]RC-1(PY)'!M588</f>
        <v>1</v>
      </c>
      <c r="N588" s="1">
        <f>'[1]RC-1(PY)'!N588</f>
        <v>2</v>
      </c>
      <c r="O588" s="1">
        <f>'[1]RC-1(PY)'!O588</f>
        <v>5</v>
      </c>
      <c r="P588" s="1">
        <f>'[1]RC-1(PY)'!P588</f>
        <v>0</v>
      </c>
      <c r="Q588" s="1">
        <f>'[1]RC-1(PY)'!Q588</f>
        <v>0</v>
      </c>
      <c r="R588" s="1">
        <f>'[1]RC-1(PY)'!R588</f>
        <v>101</v>
      </c>
      <c r="S588" s="1">
        <f>'[1]RC-1(PY)'!S588</f>
        <v>3</v>
      </c>
      <c r="T588" s="1">
        <f>'[1]RC-1(PY)'!T588</f>
        <v>4</v>
      </c>
      <c r="U588" s="1">
        <f>'[1]RC-1(PY)'!U588</f>
        <v>0</v>
      </c>
      <c r="V588" s="1">
        <f>'[1]RC-1(PY)'!V588</f>
        <v>0</v>
      </c>
      <c r="W588" s="1">
        <f>'[1]RC-1(PY)'!W588</f>
        <v>1001</v>
      </c>
      <c r="X588" s="1">
        <f>'[1]RC-1(PY)'!X588</f>
        <v>8</v>
      </c>
      <c r="Y588" s="1">
        <f>'[1]RC-1(PY)'!Y588</f>
        <v>0</v>
      </c>
      <c r="Z588" s="1">
        <f>'[1]RC-1(PY)'!Z588</f>
        <v>0</v>
      </c>
      <c r="AA588" s="1">
        <f>'[1]RC-1(PY)'!AA588</f>
        <v>838</v>
      </c>
      <c r="AB588" s="1">
        <f>'[1]RC-1(PY)'!AB588</f>
        <v>1914.2881</v>
      </c>
      <c r="AC588" s="1">
        <f>'[1]RC-1(PY)'!AC588</f>
        <v>9.6199999999999992</v>
      </c>
      <c r="AD588" s="1">
        <f>'[1]RC-1(PY)'!AD588</f>
        <v>20</v>
      </c>
      <c r="AE588" s="1">
        <f>'[1]RC-1(PY)'!AE588</f>
        <v>28.78</v>
      </c>
      <c r="AF588" s="1">
        <f>'[1]RC-1(PY)'!AF588</f>
        <v>4</v>
      </c>
      <c r="AG588" s="1">
        <f>'[1]RC-1(PY)'!AG588</f>
        <v>4</v>
      </c>
      <c r="AH588" s="1">
        <f>'[1]RC-1(PY)'!AH588</f>
        <v>4</v>
      </c>
      <c r="AI588" s="1">
        <f>'[1]RC-1(PY)'!AI588</f>
        <v>0</v>
      </c>
    </row>
    <row r="589" spans="1:35" x14ac:dyDescent="0.3">
      <c r="A589" s="1">
        <f>'[1]RC-1(PY)'!A589</f>
        <v>1</v>
      </c>
      <c r="B589" s="1">
        <f>'[1]RC-1(PY)'!B589</f>
        <v>2</v>
      </c>
      <c r="C589" s="1">
        <f>'[1]RC-1(PY)'!C589</f>
        <v>2024</v>
      </c>
      <c r="D589" s="1">
        <f>'[1]RC-1(PY)'!D589</f>
        <v>4</v>
      </c>
      <c r="E589" s="1">
        <f>'[1]RC-1(PY)'!E589</f>
        <v>340</v>
      </c>
      <c r="F589" s="1">
        <f>'[1]RC-1(PY)'!F589</f>
        <v>290</v>
      </c>
      <c r="G589" s="1">
        <f>'[1]RC-1(PY)'!G589</f>
        <v>24</v>
      </c>
      <c r="H589" s="1">
        <f>'[1]RC-1(PY)'!H589</f>
        <v>29</v>
      </c>
      <c r="I589" s="1">
        <f>'[1]RC-1(PY)'!I589</f>
        <v>1</v>
      </c>
      <c r="J589" s="1">
        <f>'[1]RC-1(PY)'!J589</f>
        <v>2</v>
      </c>
      <c r="K589" s="1">
        <f>'[1]RC-1(PY)'!K589</f>
        <v>3</v>
      </c>
      <c r="L589" s="1">
        <f>'[1]RC-1(PY)'!L589</f>
        <v>2</v>
      </c>
      <c r="M589" s="1">
        <f>'[1]RC-1(PY)'!M589</f>
        <v>1</v>
      </c>
      <c r="N589" s="1">
        <f>'[1]RC-1(PY)'!N589</f>
        <v>1</v>
      </c>
      <c r="O589" s="1">
        <f>'[1]RC-1(PY)'!O589</f>
        <v>5</v>
      </c>
      <c r="P589" s="1">
        <f>'[1]RC-1(PY)'!P589</f>
        <v>1</v>
      </c>
      <c r="Q589" s="1">
        <f>'[1]RC-1(PY)'!Q589</f>
        <v>1</v>
      </c>
      <c r="R589" s="1">
        <f>'[1]RC-1(PY)'!R589</f>
        <v>101</v>
      </c>
      <c r="S589" s="1">
        <f>'[1]RC-1(PY)'!S589</f>
        <v>3</v>
      </c>
      <c r="T589" s="1">
        <f>'[1]RC-1(PY)'!T589</f>
        <v>4</v>
      </c>
      <c r="U589" s="1">
        <f>'[1]RC-1(PY)'!U589</f>
        <v>0</v>
      </c>
      <c r="V589" s="1">
        <f>'[1]RC-1(PY)'!V589</f>
        <v>0</v>
      </c>
      <c r="W589" s="1">
        <f>'[1]RC-1(PY)'!W589</f>
        <v>1001</v>
      </c>
      <c r="X589" s="1">
        <f>'[1]RC-1(PY)'!X589</f>
        <v>8</v>
      </c>
      <c r="Y589" s="1">
        <f>'[1]RC-1(PY)'!Y589</f>
        <v>0</v>
      </c>
      <c r="Z589" s="1">
        <f>'[1]RC-1(PY)'!Z589</f>
        <v>0</v>
      </c>
      <c r="AA589" s="1">
        <f>'[1]RC-1(PY)'!AA589</f>
        <v>230</v>
      </c>
      <c r="AB589" s="1">
        <f>'[1]RC-1(PY)'!AB589</f>
        <v>212.85</v>
      </c>
      <c r="AC589" s="1">
        <f>'[1]RC-1(PY)'!AC589</f>
        <v>8.7750000000000004</v>
      </c>
      <c r="AD589" s="1">
        <f>'[1]RC-1(PY)'!AD589</f>
        <v>20</v>
      </c>
      <c r="AE589" s="1">
        <f>'[1]RC-1(PY)'!AE589</f>
        <v>13.151300000000001</v>
      </c>
      <c r="AF589" s="1">
        <f>'[1]RC-1(PY)'!AF589</f>
        <v>4</v>
      </c>
      <c r="AG589" s="1">
        <f>'[1]RC-1(PY)'!AG589</f>
        <v>4</v>
      </c>
      <c r="AH589" s="1">
        <f>'[1]RC-1(PY)'!AH589</f>
        <v>4</v>
      </c>
      <c r="AI589" s="1">
        <f>'[1]RC-1(PY)'!AI589</f>
        <v>0</v>
      </c>
    </row>
    <row r="590" spans="1:35" x14ac:dyDescent="0.3">
      <c r="A590" s="1">
        <f>'[1]RC-1(PY)'!A590</f>
        <v>1</v>
      </c>
      <c r="B590" s="1">
        <f>'[1]RC-1(PY)'!B590</f>
        <v>2</v>
      </c>
      <c r="C590" s="1">
        <f>'[1]RC-1(PY)'!C590</f>
        <v>2024</v>
      </c>
      <c r="D590" s="1">
        <f>'[1]RC-1(PY)'!D590</f>
        <v>4</v>
      </c>
      <c r="E590" s="1">
        <f>'[1]RC-1(PY)'!E590</f>
        <v>340</v>
      </c>
      <c r="F590" s="1">
        <f>'[1]RC-1(PY)'!F590</f>
        <v>290</v>
      </c>
      <c r="G590" s="1">
        <f>'[1]RC-1(PY)'!G590</f>
        <v>24</v>
      </c>
      <c r="H590" s="1">
        <f>'[1]RC-1(PY)'!H590</f>
        <v>30</v>
      </c>
      <c r="I590" s="1">
        <f>'[1]RC-1(PY)'!I590</f>
        <v>1</v>
      </c>
      <c r="J590" s="1">
        <f>'[1]RC-1(PY)'!J590</f>
        <v>2</v>
      </c>
      <c r="K590" s="1">
        <f>'[1]RC-1(PY)'!K590</f>
        <v>3</v>
      </c>
      <c r="L590" s="1">
        <f>'[1]RC-1(PY)'!L590</f>
        <v>2</v>
      </c>
      <c r="M590" s="1">
        <f>'[1]RC-1(PY)'!M590</f>
        <v>1</v>
      </c>
      <c r="N590" s="1">
        <f>'[1]RC-1(PY)'!N590</f>
        <v>2</v>
      </c>
      <c r="O590" s="1">
        <f>'[1]RC-1(PY)'!O590</f>
        <v>5</v>
      </c>
      <c r="P590" s="1">
        <f>'[1]RC-1(PY)'!P590</f>
        <v>1</v>
      </c>
      <c r="Q590" s="1">
        <f>'[1]RC-1(PY)'!Q590</f>
        <v>1</v>
      </c>
      <c r="R590" s="1">
        <f>'[1]RC-1(PY)'!R590</f>
        <v>101</v>
      </c>
      <c r="S590" s="1">
        <f>'[1]RC-1(PY)'!S590</f>
        <v>3</v>
      </c>
      <c r="T590" s="1">
        <f>'[1]RC-1(PY)'!T590</f>
        <v>4</v>
      </c>
      <c r="U590" s="1">
        <f>'[1]RC-1(PY)'!U590</f>
        <v>0</v>
      </c>
      <c r="V590" s="1">
        <f>'[1]RC-1(PY)'!V590</f>
        <v>0</v>
      </c>
      <c r="W590" s="1">
        <f>'[1]RC-1(PY)'!W590</f>
        <v>1001</v>
      </c>
      <c r="X590" s="1">
        <f>'[1]RC-1(PY)'!X590</f>
        <v>8</v>
      </c>
      <c r="Y590" s="1">
        <f>'[1]RC-1(PY)'!Y590</f>
        <v>0</v>
      </c>
      <c r="Z590" s="1">
        <f>'[1]RC-1(PY)'!Z590</f>
        <v>0</v>
      </c>
      <c r="AA590" s="1">
        <f>'[1]RC-1(PY)'!AA590</f>
        <v>551</v>
      </c>
      <c r="AB590" s="1">
        <f>'[1]RC-1(PY)'!AB590</f>
        <v>1890.6894</v>
      </c>
      <c r="AC590" s="1">
        <f>'[1]RC-1(PY)'!AC590</f>
        <v>18.9801</v>
      </c>
      <c r="AD590" s="1">
        <f>'[1]RC-1(PY)'!AD590</f>
        <v>20</v>
      </c>
      <c r="AE590" s="1">
        <f>'[1]RC-1(PY)'!AE590</f>
        <v>26.877800000000001</v>
      </c>
      <c r="AF590" s="1">
        <f>'[1]RC-1(PY)'!AF590</f>
        <v>4</v>
      </c>
      <c r="AG590" s="1">
        <f>'[1]RC-1(PY)'!AG590</f>
        <v>4</v>
      </c>
      <c r="AH590" s="1">
        <f>'[1]RC-1(PY)'!AH590</f>
        <v>4</v>
      </c>
      <c r="AI590" s="1">
        <f>'[1]RC-1(PY)'!AI590</f>
        <v>0</v>
      </c>
    </row>
    <row r="591" spans="1:35" x14ac:dyDescent="0.3">
      <c r="A591" s="1">
        <f>'[1]RC-1(PY)'!A591</f>
        <v>1</v>
      </c>
      <c r="B591" s="1">
        <f>'[1]RC-1(PY)'!B591</f>
        <v>2</v>
      </c>
      <c r="C591" s="1">
        <f>'[1]RC-1(PY)'!C591</f>
        <v>2024</v>
      </c>
      <c r="D591" s="1">
        <f>'[1]RC-1(PY)'!D591</f>
        <v>4</v>
      </c>
      <c r="E591" s="1">
        <f>'[1]RC-1(PY)'!E591</f>
        <v>340</v>
      </c>
      <c r="F591" s="1">
        <f>'[1]RC-1(PY)'!F591</f>
        <v>290</v>
      </c>
      <c r="G591" s="1">
        <f>'[1]RC-1(PY)'!G591</f>
        <v>24</v>
      </c>
      <c r="H591" s="1">
        <f>'[1]RC-1(PY)'!H591</f>
        <v>31</v>
      </c>
      <c r="I591" s="1">
        <f>'[1]RC-1(PY)'!I591</f>
        <v>1</v>
      </c>
      <c r="J591" s="1">
        <f>'[1]RC-1(PY)'!J591</f>
        <v>2</v>
      </c>
      <c r="K591" s="1">
        <f>'[1]RC-1(PY)'!K591</f>
        <v>3</v>
      </c>
      <c r="L591" s="1">
        <f>'[1]RC-1(PY)'!L591</f>
        <v>3</v>
      </c>
      <c r="M591" s="1">
        <f>'[1]RC-1(PY)'!M591</f>
        <v>1</v>
      </c>
      <c r="N591" s="1">
        <f>'[1]RC-1(PY)'!N591</f>
        <v>1</v>
      </c>
      <c r="O591" s="1">
        <f>'[1]RC-1(PY)'!O591</f>
        <v>5</v>
      </c>
      <c r="P591" s="1">
        <f>'[1]RC-1(PY)'!P591</f>
        <v>1</v>
      </c>
      <c r="Q591" s="1">
        <f>'[1]RC-1(PY)'!Q591</f>
        <v>1</v>
      </c>
      <c r="R591" s="1">
        <f>'[1]RC-1(PY)'!R591</f>
        <v>101</v>
      </c>
      <c r="S591" s="1">
        <f>'[1]RC-1(PY)'!S591</f>
        <v>2</v>
      </c>
      <c r="T591" s="1">
        <f>'[1]RC-1(PY)'!T591</f>
        <v>4</v>
      </c>
      <c r="U591" s="1">
        <f>'[1]RC-1(PY)'!U591</f>
        <v>0</v>
      </c>
      <c r="V591" s="1">
        <f>'[1]RC-1(PY)'!V591</f>
        <v>0</v>
      </c>
      <c r="W591" s="1">
        <f>'[1]RC-1(PY)'!W591</f>
        <v>1001</v>
      </c>
      <c r="X591" s="1">
        <f>'[1]RC-1(PY)'!X591</f>
        <v>8</v>
      </c>
      <c r="Y591" s="1">
        <f>'[1]RC-1(PY)'!Y591</f>
        <v>0</v>
      </c>
      <c r="Z591" s="1">
        <f>'[1]RC-1(PY)'!Z591</f>
        <v>0</v>
      </c>
      <c r="AA591" s="1">
        <f>'[1]RC-1(PY)'!AA591</f>
        <v>618</v>
      </c>
      <c r="AB591" s="1">
        <f>'[1]RC-1(PY)'!AB591</f>
        <v>461.98129999999998</v>
      </c>
      <c r="AC591" s="1">
        <f>'[1]RC-1(PY)'!AC591</f>
        <v>6.0096999999999996</v>
      </c>
      <c r="AD591" s="1">
        <f>'[1]RC-1(PY)'!AD591</f>
        <v>20</v>
      </c>
      <c r="AE591" s="1">
        <f>'[1]RC-1(PY)'!AE591</f>
        <v>69.414199999999994</v>
      </c>
      <c r="AF591" s="1">
        <f>'[1]RC-1(PY)'!AF591</f>
        <v>4</v>
      </c>
      <c r="AG591" s="1">
        <f>'[1]RC-1(PY)'!AG591</f>
        <v>4</v>
      </c>
      <c r="AH591" s="1">
        <f>'[1]RC-1(PY)'!AH591</f>
        <v>4</v>
      </c>
      <c r="AI591" s="1">
        <f>'[1]RC-1(PY)'!AI591</f>
        <v>0</v>
      </c>
    </row>
    <row r="592" spans="1:35" x14ac:dyDescent="0.3">
      <c r="A592" s="1">
        <f>'[1]RC-1(PY)'!A592</f>
        <v>1</v>
      </c>
      <c r="B592" s="1">
        <f>'[1]RC-1(PY)'!B592</f>
        <v>2</v>
      </c>
      <c r="C592" s="1">
        <f>'[1]RC-1(PY)'!C592</f>
        <v>2024</v>
      </c>
      <c r="D592" s="1">
        <f>'[1]RC-1(PY)'!D592</f>
        <v>4</v>
      </c>
      <c r="E592" s="1">
        <f>'[1]RC-1(PY)'!E592</f>
        <v>340</v>
      </c>
      <c r="F592" s="1">
        <f>'[1]RC-1(PY)'!F592</f>
        <v>290</v>
      </c>
      <c r="G592" s="1">
        <f>'[1]RC-1(PY)'!G592</f>
        <v>24</v>
      </c>
      <c r="H592" s="1">
        <f>'[1]RC-1(PY)'!H592</f>
        <v>32</v>
      </c>
      <c r="I592" s="1">
        <f>'[1]RC-1(PY)'!I592</f>
        <v>1</v>
      </c>
      <c r="J592" s="1">
        <f>'[1]RC-1(PY)'!J592</f>
        <v>2</v>
      </c>
      <c r="K592" s="1">
        <f>'[1]RC-1(PY)'!K592</f>
        <v>3</v>
      </c>
      <c r="L592" s="1">
        <f>'[1]RC-1(PY)'!L592</f>
        <v>1</v>
      </c>
      <c r="M592" s="1">
        <f>'[1]RC-1(PY)'!M592</f>
        <v>1</v>
      </c>
      <c r="N592" s="1">
        <f>'[1]RC-1(PY)'!N592</f>
        <v>1</v>
      </c>
      <c r="O592" s="1">
        <f>'[1]RC-1(PY)'!O592</f>
        <v>5</v>
      </c>
      <c r="P592" s="1">
        <f>'[1]RC-1(PY)'!P592</f>
        <v>0</v>
      </c>
      <c r="Q592" s="1">
        <f>'[1]RC-1(PY)'!Q592</f>
        <v>0</v>
      </c>
      <c r="R592" s="1">
        <f>'[1]RC-1(PY)'!R592</f>
        <v>101</v>
      </c>
      <c r="S592" s="1">
        <f>'[1]RC-1(PY)'!S592</f>
        <v>3</v>
      </c>
      <c r="T592" s="1">
        <f>'[1]RC-1(PY)'!T592</f>
        <v>4</v>
      </c>
      <c r="U592" s="1">
        <f>'[1]RC-1(PY)'!U592</f>
        <v>0</v>
      </c>
      <c r="V592" s="1">
        <f>'[1]RC-1(PY)'!V592</f>
        <v>0</v>
      </c>
      <c r="W592" s="1">
        <f>'[1]RC-1(PY)'!W592</f>
        <v>1001</v>
      </c>
      <c r="X592" s="1">
        <f>'[1]RC-1(PY)'!X592</f>
        <v>8</v>
      </c>
      <c r="Y592" s="1">
        <f>'[1]RC-1(PY)'!Y592</f>
        <v>0</v>
      </c>
      <c r="Z592" s="1">
        <f>'[1]RC-1(PY)'!Z592</f>
        <v>0</v>
      </c>
      <c r="AA592" s="1">
        <f>'[1]RC-1(PY)'!AA592</f>
        <v>285</v>
      </c>
      <c r="AB592" s="1">
        <f>'[1]RC-1(PY)'!AB592</f>
        <v>318.81310000000002</v>
      </c>
      <c r="AC592" s="1">
        <f>'[1]RC-1(PY)'!AC592</f>
        <v>14.9384</v>
      </c>
      <c r="AD592" s="1">
        <f>'[1]RC-1(PY)'!AD592</f>
        <v>20</v>
      </c>
      <c r="AE592" s="1">
        <f>'[1]RC-1(PY)'!AE592</f>
        <v>15.1747</v>
      </c>
      <c r="AF592" s="1">
        <f>'[1]RC-1(PY)'!AF592</f>
        <v>4</v>
      </c>
      <c r="AG592" s="1">
        <f>'[1]RC-1(PY)'!AG592</f>
        <v>4</v>
      </c>
      <c r="AH592" s="1">
        <f>'[1]RC-1(PY)'!AH592</f>
        <v>4</v>
      </c>
      <c r="AI592" s="1">
        <f>'[1]RC-1(PY)'!AI592</f>
        <v>0</v>
      </c>
    </row>
    <row r="593" spans="1:35" x14ac:dyDescent="0.3">
      <c r="A593" s="1">
        <f>'[1]RC-1(PY)'!A593</f>
        <v>1</v>
      </c>
      <c r="B593" s="1">
        <f>'[1]RC-1(PY)'!B593</f>
        <v>2</v>
      </c>
      <c r="C593" s="1">
        <f>'[1]RC-1(PY)'!C593</f>
        <v>2024</v>
      </c>
      <c r="D593" s="1">
        <f>'[1]RC-1(PY)'!D593</f>
        <v>4</v>
      </c>
      <c r="E593" s="1">
        <f>'[1]RC-1(PY)'!E593</f>
        <v>340</v>
      </c>
      <c r="F593" s="1">
        <f>'[1]RC-1(PY)'!F593</f>
        <v>290</v>
      </c>
      <c r="G593" s="1">
        <f>'[1]RC-1(PY)'!G593</f>
        <v>24</v>
      </c>
      <c r="H593" s="1">
        <f>'[1]RC-1(PY)'!H593</f>
        <v>33</v>
      </c>
      <c r="I593" s="1">
        <f>'[1]RC-1(PY)'!I593</f>
        <v>1</v>
      </c>
      <c r="J593" s="1">
        <f>'[1]RC-1(PY)'!J593</f>
        <v>2</v>
      </c>
      <c r="K593" s="1">
        <f>'[1]RC-1(PY)'!K593</f>
        <v>3</v>
      </c>
      <c r="L593" s="1">
        <f>'[1]RC-1(PY)'!L593</f>
        <v>1</v>
      </c>
      <c r="M593" s="1">
        <f>'[1]RC-1(PY)'!M593</f>
        <v>1</v>
      </c>
      <c r="N593" s="1">
        <f>'[1]RC-1(PY)'!N593</f>
        <v>1</v>
      </c>
      <c r="O593" s="1">
        <f>'[1]RC-1(PY)'!O593</f>
        <v>9</v>
      </c>
      <c r="P593" s="1">
        <f>'[1]RC-1(PY)'!P593</f>
        <v>0</v>
      </c>
      <c r="Q593" s="1">
        <f>'[1]RC-1(PY)'!Q593</f>
        <v>0</v>
      </c>
      <c r="R593" s="1">
        <f>'[1]RC-1(PY)'!R593</f>
        <v>101</v>
      </c>
      <c r="S593" s="1">
        <f>'[1]RC-1(PY)'!S593</f>
        <v>3</v>
      </c>
      <c r="T593" s="1">
        <f>'[1]RC-1(PY)'!T593</f>
        <v>4</v>
      </c>
      <c r="U593" s="1">
        <f>'[1]RC-1(PY)'!U593</f>
        <v>0</v>
      </c>
      <c r="V593" s="1">
        <f>'[1]RC-1(PY)'!V593</f>
        <v>0</v>
      </c>
      <c r="W593" s="1">
        <f>'[1]RC-1(PY)'!W593</f>
        <v>1001</v>
      </c>
      <c r="X593" s="1">
        <f>'[1]RC-1(PY)'!X593</f>
        <v>8</v>
      </c>
      <c r="Y593" s="1">
        <f>'[1]RC-1(PY)'!Y593</f>
        <v>0</v>
      </c>
      <c r="Z593" s="1">
        <f>'[1]RC-1(PY)'!Z593</f>
        <v>0</v>
      </c>
      <c r="AA593" s="1">
        <f>'[1]RC-1(PY)'!AA593</f>
        <v>1763</v>
      </c>
      <c r="AB593" s="1">
        <f>'[1]RC-1(PY)'!AB593</f>
        <v>2088.79</v>
      </c>
      <c r="AC593" s="1">
        <f>'[1]RC-1(PY)'!AC593</f>
        <v>16.531600000000001</v>
      </c>
      <c r="AD593" s="1">
        <f>'[1]RC-1(PY)'!AD593</f>
        <v>20</v>
      </c>
      <c r="AE593" s="1">
        <f>'[1]RC-1(PY)'!AE593</f>
        <v>22.773900000000001</v>
      </c>
      <c r="AF593" s="1">
        <f>'[1]RC-1(PY)'!AF593</f>
        <v>4</v>
      </c>
      <c r="AG593" s="1">
        <f>'[1]RC-1(PY)'!AG593</f>
        <v>4</v>
      </c>
      <c r="AH593" s="1">
        <f>'[1]RC-1(PY)'!AH593</f>
        <v>4</v>
      </c>
      <c r="AI593" s="1">
        <f>'[1]RC-1(PY)'!AI593</f>
        <v>0</v>
      </c>
    </row>
    <row r="594" spans="1:35" x14ac:dyDescent="0.3">
      <c r="A594" s="1">
        <f>'[1]RC-1(PY)'!A594</f>
        <v>1</v>
      </c>
      <c r="B594" s="1">
        <f>'[1]RC-1(PY)'!B594</f>
        <v>2</v>
      </c>
      <c r="C594" s="1">
        <f>'[1]RC-1(PY)'!C594</f>
        <v>2024</v>
      </c>
      <c r="D594" s="1">
        <f>'[1]RC-1(PY)'!D594</f>
        <v>4</v>
      </c>
      <c r="E594" s="1">
        <f>'[1]RC-1(PY)'!E594</f>
        <v>340</v>
      </c>
      <c r="F594" s="1">
        <f>'[1]RC-1(PY)'!F594</f>
        <v>290</v>
      </c>
      <c r="G594" s="1">
        <f>'[1]RC-1(PY)'!G594</f>
        <v>24</v>
      </c>
      <c r="H594" s="1">
        <f>'[1]RC-1(PY)'!H594</f>
        <v>19</v>
      </c>
      <c r="I594" s="1">
        <f>'[1]RC-1(PY)'!I594</f>
        <v>2</v>
      </c>
      <c r="J594" s="1">
        <f>'[1]RC-1(PY)'!J594</f>
        <v>1</v>
      </c>
      <c r="K594" s="1">
        <f>'[1]RC-1(PY)'!K594</f>
        <v>3</v>
      </c>
      <c r="L594" s="1">
        <f>'[1]RC-1(PY)'!L594</f>
        <v>2</v>
      </c>
      <c r="M594" s="1">
        <f>'[1]RC-1(PY)'!M594</f>
        <v>2</v>
      </c>
      <c r="N594" s="1">
        <f>'[1]RC-1(PY)'!N594</f>
        <v>1</v>
      </c>
      <c r="O594" s="1">
        <f>'[1]RC-1(PY)'!O594</f>
        <v>5</v>
      </c>
      <c r="P594" s="1">
        <f>'[1]RC-1(PY)'!P594</f>
        <v>1</v>
      </c>
      <c r="Q594" s="1">
        <f>'[1]RC-1(PY)'!Q594</f>
        <v>1</v>
      </c>
      <c r="R594" s="1">
        <f>'[1]RC-1(PY)'!R594</f>
        <v>101</v>
      </c>
      <c r="S594" s="1">
        <f>'[1]RC-1(PY)'!S594</f>
        <v>3</v>
      </c>
      <c r="T594" s="1">
        <f>'[1]RC-1(PY)'!T594</f>
        <v>4</v>
      </c>
      <c r="U594" s="1">
        <f>'[1]RC-1(PY)'!U594</f>
        <v>0</v>
      </c>
      <c r="V594" s="1">
        <f>'[1]RC-1(PY)'!V594</f>
        <v>0</v>
      </c>
      <c r="W594" s="1">
        <f>'[1]RC-1(PY)'!W594</f>
        <v>1001</v>
      </c>
      <c r="X594" s="1">
        <f>'[1]RC-1(PY)'!X594</f>
        <v>8</v>
      </c>
      <c r="Y594" s="1">
        <f>'[1]RC-1(PY)'!Y594</f>
        <v>0</v>
      </c>
      <c r="Z594" s="1">
        <f>'[1]RC-1(PY)'!Z594</f>
        <v>0</v>
      </c>
      <c r="AA594" s="1">
        <f>'[1]RC-1(PY)'!AA594</f>
        <v>688</v>
      </c>
      <c r="AB594" s="1">
        <f>'[1]RC-1(PY)'!AB594</f>
        <v>280.83710000000002</v>
      </c>
      <c r="AC594" s="1">
        <f>'[1]RC-1(PY)'!AC594</f>
        <v>6.2454000000000001</v>
      </c>
      <c r="AD594" s="1">
        <f>'[1]RC-1(PY)'!AD594</f>
        <v>20</v>
      </c>
      <c r="AE594" s="1">
        <f>'[1]RC-1(PY)'!AE594</f>
        <v>8.8514999999999997</v>
      </c>
      <c r="AF594" s="1">
        <f>'[1]RC-1(PY)'!AF594</f>
        <v>4</v>
      </c>
      <c r="AG594" s="1">
        <f>'[1]RC-1(PY)'!AG594</f>
        <v>4</v>
      </c>
      <c r="AH594" s="1">
        <f>'[1]RC-1(PY)'!AH594</f>
        <v>4</v>
      </c>
      <c r="AI594" s="1">
        <f>'[1]RC-1(PY)'!AI594</f>
        <v>0</v>
      </c>
    </row>
    <row r="595" spans="1:35" x14ac:dyDescent="0.3">
      <c r="A595" s="1">
        <f>'[1]RC-1(PY)'!A595</f>
        <v>1</v>
      </c>
      <c r="B595" s="1">
        <f>'[1]RC-1(PY)'!B595</f>
        <v>2</v>
      </c>
      <c r="C595" s="1">
        <f>'[1]RC-1(PY)'!C595</f>
        <v>2024</v>
      </c>
      <c r="D595" s="1">
        <f>'[1]RC-1(PY)'!D595</f>
        <v>4</v>
      </c>
      <c r="E595" s="1">
        <f>'[1]RC-1(PY)'!E595</f>
        <v>340</v>
      </c>
      <c r="F595" s="1">
        <f>'[1]RC-1(PY)'!F595</f>
        <v>290</v>
      </c>
      <c r="G595" s="1">
        <f>'[1]RC-1(PY)'!G595</f>
        <v>24</v>
      </c>
      <c r="H595" s="1">
        <f>'[1]RC-1(PY)'!H595</f>
        <v>20</v>
      </c>
      <c r="I595" s="1">
        <f>'[1]RC-1(PY)'!I595</f>
        <v>2</v>
      </c>
      <c r="J595" s="1">
        <f>'[1]RC-1(PY)'!J595</f>
        <v>1</v>
      </c>
      <c r="K595" s="1">
        <f>'[1]RC-1(PY)'!K595</f>
        <v>3</v>
      </c>
      <c r="L595" s="1">
        <f>'[1]RC-1(PY)'!L595</f>
        <v>2</v>
      </c>
      <c r="M595" s="1">
        <f>'[1]RC-1(PY)'!M595</f>
        <v>2</v>
      </c>
      <c r="N595" s="1">
        <f>'[1]RC-1(PY)'!N595</f>
        <v>4</v>
      </c>
      <c r="O595" s="1">
        <f>'[1]RC-1(PY)'!O595</f>
        <v>9</v>
      </c>
      <c r="P595" s="1">
        <f>'[1]RC-1(PY)'!P595</f>
        <v>0</v>
      </c>
      <c r="Q595" s="1">
        <f>'[1]RC-1(PY)'!Q595</f>
        <v>0</v>
      </c>
      <c r="R595" s="1">
        <f>'[1]RC-1(PY)'!R595</f>
        <v>101</v>
      </c>
      <c r="S595" s="1">
        <f>'[1]RC-1(PY)'!S595</f>
        <v>3</v>
      </c>
      <c r="T595" s="1">
        <f>'[1]RC-1(PY)'!T595</f>
        <v>4</v>
      </c>
      <c r="U595" s="1">
        <f>'[1]RC-1(PY)'!U595</f>
        <v>0</v>
      </c>
      <c r="V595" s="1">
        <f>'[1]RC-1(PY)'!V595</f>
        <v>0</v>
      </c>
      <c r="W595" s="1">
        <f>'[1]RC-1(PY)'!W595</f>
        <v>1001</v>
      </c>
      <c r="X595" s="1">
        <f>'[1]RC-1(PY)'!X595</f>
        <v>8</v>
      </c>
      <c r="Y595" s="1">
        <f>'[1]RC-1(PY)'!Y595</f>
        <v>0</v>
      </c>
      <c r="Z595" s="1">
        <f>'[1]RC-1(PY)'!Z595</f>
        <v>0</v>
      </c>
      <c r="AA595" s="1">
        <f>'[1]RC-1(PY)'!AA595</f>
        <v>303</v>
      </c>
      <c r="AB595" s="1">
        <f>'[1]RC-1(PY)'!AB595</f>
        <v>29.168099999999999</v>
      </c>
      <c r="AC595" s="1">
        <f>'[1]RC-1(PY)'!AC595</f>
        <v>6.5387000000000004</v>
      </c>
      <c r="AD595" s="1">
        <f>'[1]RC-1(PY)'!AD595</f>
        <v>20</v>
      </c>
      <c r="AE595" s="1">
        <f>'[1]RC-1(PY)'!AE595</f>
        <v>10.359400000000001</v>
      </c>
      <c r="AF595" s="1">
        <f>'[1]RC-1(PY)'!AF595</f>
        <v>4</v>
      </c>
      <c r="AG595" s="1">
        <f>'[1]RC-1(PY)'!AG595</f>
        <v>4</v>
      </c>
      <c r="AH595" s="1">
        <f>'[1]RC-1(PY)'!AH595</f>
        <v>4</v>
      </c>
      <c r="AI595" s="1">
        <f>'[1]RC-1(PY)'!AI595</f>
        <v>0</v>
      </c>
    </row>
    <row r="596" spans="1:35" x14ac:dyDescent="0.3">
      <c r="A596" s="1">
        <f>'[1]RC-1(PY)'!A596</f>
        <v>1</v>
      </c>
      <c r="B596" s="1">
        <f>'[1]RC-1(PY)'!B596</f>
        <v>2</v>
      </c>
      <c r="C596" s="1">
        <f>'[1]RC-1(PY)'!C596</f>
        <v>2024</v>
      </c>
      <c r="D596" s="1">
        <f>'[1]RC-1(PY)'!D596</f>
        <v>4</v>
      </c>
      <c r="E596" s="1">
        <f>'[1]RC-1(PY)'!E596</f>
        <v>340</v>
      </c>
      <c r="F596" s="1">
        <f>'[1]RC-1(PY)'!F596</f>
        <v>290</v>
      </c>
      <c r="G596" s="1">
        <f>'[1]RC-1(PY)'!G596</f>
        <v>24</v>
      </c>
      <c r="H596" s="1">
        <f>'[1]RC-1(PY)'!H596</f>
        <v>21</v>
      </c>
      <c r="I596" s="1">
        <f>'[1]RC-1(PY)'!I596</f>
        <v>2</v>
      </c>
      <c r="J596" s="1">
        <f>'[1]RC-1(PY)'!J596</f>
        <v>1</v>
      </c>
      <c r="K596" s="1">
        <f>'[1]RC-1(PY)'!K596</f>
        <v>3</v>
      </c>
      <c r="L596" s="1">
        <f>'[1]RC-1(PY)'!L596</f>
        <v>1</v>
      </c>
      <c r="M596" s="1">
        <f>'[1]RC-1(PY)'!M596</f>
        <v>1</v>
      </c>
      <c r="N596" s="1">
        <f>'[1]RC-1(PY)'!N596</f>
        <v>1</v>
      </c>
      <c r="O596" s="1">
        <f>'[1]RC-1(PY)'!O596</f>
        <v>5</v>
      </c>
      <c r="P596" s="1">
        <f>'[1]RC-1(PY)'!P596</f>
        <v>1</v>
      </c>
      <c r="Q596" s="1">
        <f>'[1]RC-1(PY)'!Q596</f>
        <v>1</v>
      </c>
      <c r="R596" s="1">
        <f>'[1]RC-1(PY)'!R596</f>
        <v>101</v>
      </c>
      <c r="S596" s="1">
        <f>'[1]RC-1(PY)'!S596</f>
        <v>3</v>
      </c>
      <c r="T596" s="1">
        <f>'[1]RC-1(PY)'!T596</f>
        <v>4</v>
      </c>
      <c r="U596" s="1">
        <f>'[1]RC-1(PY)'!U596</f>
        <v>0</v>
      </c>
      <c r="V596" s="1">
        <f>'[1]RC-1(PY)'!V596</f>
        <v>0</v>
      </c>
      <c r="W596" s="1">
        <f>'[1]RC-1(PY)'!W596</f>
        <v>1001</v>
      </c>
      <c r="X596" s="1">
        <f>'[1]RC-1(PY)'!X596</f>
        <v>8</v>
      </c>
      <c r="Y596" s="1">
        <f>'[1]RC-1(PY)'!Y596</f>
        <v>0</v>
      </c>
      <c r="Z596" s="1">
        <f>'[1]RC-1(PY)'!Z596</f>
        <v>0</v>
      </c>
      <c r="AA596" s="1">
        <f>'[1]RC-1(PY)'!AA596</f>
        <v>435</v>
      </c>
      <c r="AB596" s="1">
        <f>'[1]RC-1(PY)'!AB596</f>
        <v>428.43</v>
      </c>
      <c r="AC596" s="1">
        <f>'[1]RC-1(PY)'!AC596</f>
        <v>8.0299999999999994</v>
      </c>
      <c r="AD596" s="1">
        <f>'[1]RC-1(PY)'!AD596</f>
        <v>20</v>
      </c>
      <c r="AE596" s="1">
        <f>'[1]RC-1(PY)'!AE596</f>
        <v>15.58</v>
      </c>
      <c r="AF596" s="1">
        <f>'[1]RC-1(PY)'!AF596</f>
        <v>4</v>
      </c>
      <c r="AG596" s="1">
        <f>'[1]RC-1(PY)'!AG596</f>
        <v>4</v>
      </c>
      <c r="AH596" s="1">
        <f>'[1]RC-1(PY)'!AH596</f>
        <v>4</v>
      </c>
      <c r="AI596" s="1">
        <f>'[1]RC-1(PY)'!AI596</f>
        <v>0</v>
      </c>
    </row>
    <row r="597" spans="1:35" x14ac:dyDescent="0.3">
      <c r="A597" s="1">
        <f>'[1]RC-1(PY)'!A597</f>
        <v>1</v>
      </c>
      <c r="B597" s="1">
        <f>'[1]RC-1(PY)'!B597</f>
        <v>2</v>
      </c>
      <c r="C597" s="1">
        <f>'[1]RC-1(PY)'!C597</f>
        <v>2024</v>
      </c>
      <c r="D597" s="1">
        <f>'[1]RC-1(PY)'!D597</f>
        <v>4</v>
      </c>
      <c r="E597" s="1">
        <f>'[1]RC-1(PY)'!E597</f>
        <v>340</v>
      </c>
      <c r="F597" s="1">
        <f>'[1]RC-1(PY)'!F597</f>
        <v>290</v>
      </c>
      <c r="G597" s="1">
        <f>'[1]RC-1(PY)'!G597</f>
        <v>24</v>
      </c>
      <c r="H597" s="1">
        <f>'[1]RC-1(PY)'!H597</f>
        <v>22</v>
      </c>
      <c r="I597" s="1">
        <f>'[1]RC-1(PY)'!I597</f>
        <v>2</v>
      </c>
      <c r="J597" s="1">
        <f>'[1]RC-1(PY)'!J597</f>
        <v>1</v>
      </c>
      <c r="K597" s="1">
        <f>'[1]RC-1(PY)'!K597</f>
        <v>3</v>
      </c>
      <c r="L597" s="1">
        <f>'[1]RC-1(PY)'!L597</f>
        <v>3</v>
      </c>
      <c r="M597" s="1">
        <f>'[1]RC-1(PY)'!M597</f>
        <v>1</v>
      </c>
      <c r="N597" s="1">
        <f>'[1]RC-1(PY)'!N597</f>
        <v>1</v>
      </c>
      <c r="O597" s="1">
        <f>'[1]RC-1(PY)'!O597</f>
        <v>5</v>
      </c>
      <c r="P597" s="1">
        <f>'[1]RC-1(PY)'!P597</f>
        <v>0</v>
      </c>
      <c r="Q597" s="1">
        <f>'[1]RC-1(PY)'!Q597</f>
        <v>0</v>
      </c>
      <c r="R597" s="1">
        <f>'[1]RC-1(PY)'!R597</f>
        <v>101</v>
      </c>
      <c r="S597" s="1">
        <f>'[1]RC-1(PY)'!S597</f>
        <v>3</v>
      </c>
      <c r="T597" s="1">
        <f>'[1]RC-1(PY)'!T597</f>
        <v>4</v>
      </c>
      <c r="U597" s="1">
        <f>'[1]RC-1(PY)'!U597</f>
        <v>0</v>
      </c>
      <c r="V597" s="1">
        <f>'[1]RC-1(PY)'!V597</f>
        <v>0</v>
      </c>
      <c r="W597" s="1">
        <f>'[1]RC-1(PY)'!W597</f>
        <v>1001</v>
      </c>
      <c r="X597" s="1">
        <f>'[1]RC-1(PY)'!X597</f>
        <v>8</v>
      </c>
      <c r="Y597" s="1">
        <f>'[1]RC-1(PY)'!Y597</f>
        <v>0</v>
      </c>
      <c r="Z597" s="1">
        <f>'[1]RC-1(PY)'!Z597</f>
        <v>0</v>
      </c>
      <c r="AA597" s="1">
        <f>'[1]RC-1(PY)'!AA597</f>
        <v>72</v>
      </c>
      <c r="AB597" s="1">
        <f>'[1]RC-1(PY)'!AB597</f>
        <v>296.52999999999997</v>
      </c>
      <c r="AC597" s="1">
        <f>'[1]RC-1(PY)'!AC597</f>
        <v>24.21</v>
      </c>
      <c r="AD597" s="1">
        <f>'[1]RC-1(PY)'!AD597</f>
        <v>20</v>
      </c>
      <c r="AE597" s="1">
        <f>'[1]RC-1(PY)'!AE597</f>
        <v>24.96</v>
      </c>
      <c r="AF597" s="1">
        <f>'[1]RC-1(PY)'!AF597</f>
        <v>4</v>
      </c>
      <c r="AG597" s="1">
        <f>'[1]RC-1(PY)'!AG597</f>
        <v>4</v>
      </c>
      <c r="AH597" s="1">
        <f>'[1]RC-1(PY)'!AH597</f>
        <v>4</v>
      </c>
      <c r="AI597" s="1">
        <f>'[1]RC-1(PY)'!AI597</f>
        <v>0</v>
      </c>
    </row>
    <row r="598" spans="1:35" x14ac:dyDescent="0.3">
      <c r="A598" s="1">
        <f>'[1]RC-1(PY)'!A598</f>
        <v>1</v>
      </c>
      <c r="B598" s="1">
        <f>'[1]RC-1(PY)'!B598</f>
        <v>2</v>
      </c>
      <c r="C598" s="1">
        <f>'[1]RC-1(PY)'!C598</f>
        <v>2024</v>
      </c>
      <c r="D598" s="1">
        <f>'[1]RC-1(PY)'!D598</f>
        <v>4</v>
      </c>
      <c r="E598" s="1">
        <f>'[1]RC-1(PY)'!E598</f>
        <v>340</v>
      </c>
      <c r="F598" s="1">
        <f>'[1]RC-1(PY)'!F598</f>
        <v>290</v>
      </c>
      <c r="G598" s="1">
        <f>'[1]RC-1(PY)'!G598</f>
        <v>24</v>
      </c>
      <c r="H598" s="1">
        <f>'[1]RC-1(PY)'!H598</f>
        <v>25</v>
      </c>
      <c r="I598" s="1">
        <f>'[1]RC-1(PY)'!I598</f>
        <v>2</v>
      </c>
      <c r="J598" s="1">
        <f>'[1]RC-1(PY)'!J598</f>
        <v>1</v>
      </c>
      <c r="K598" s="1">
        <f>'[1]RC-1(PY)'!K598</f>
        <v>3</v>
      </c>
      <c r="L598" s="1">
        <f>'[1]RC-1(PY)'!L598</f>
        <v>4</v>
      </c>
      <c r="M598" s="1">
        <f>'[1]RC-1(PY)'!M598</f>
        <v>2</v>
      </c>
      <c r="N598" s="1">
        <f>'[1]RC-1(PY)'!N598</f>
        <v>1</v>
      </c>
      <c r="O598" s="1">
        <f>'[1]RC-1(PY)'!O598</f>
        <v>5</v>
      </c>
      <c r="P598" s="1">
        <f>'[1]RC-1(PY)'!P598</f>
        <v>1</v>
      </c>
      <c r="Q598" s="1">
        <f>'[1]RC-1(PY)'!Q598</f>
        <v>1</v>
      </c>
      <c r="R598" s="1">
        <f>'[1]RC-1(PY)'!R598</f>
        <v>101</v>
      </c>
      <c r="S598" s="1">
        <f>'[1]RC-1(PY)'!S598</f>
        <v>3</v>
      </c>
      <c r="T598" s="1">
        <f>'[1]RC-1(PY)'!T598</f>
        <v>4</v>
      </c>
      <c r="U598" s="1">
        <f>'[1]RC-1(PY)'!U598</f>
        <v>0</v>
      </c>
      <c r="V598" s="1">
        <f>'[1]RC-1(PY)'!V598</f>
        <v>0</v>
      </c>
      <c r="W598" s="1">
        <f>'[1]RC-1(PY)'!W598</f>
        <v>1001</v>
      </c>
      <c r="X598" s="1">
        <f>'[1]RC-1(PY)'!X598</f>
        <v>0</v>
      </c>
      <c r="Y598" s="1">
        <f>'[1]RC-1(PY)'!Y598</f>
        <v>1</v>
      </c>
      <c r="Z598" s="1">
        <f>'[1]RC-1(PY)'!Z598</f>
        <v>0</v>
      </c>
      <c r="AA598" s="1">
        <f>'[1]RC-1(PY)'!AA598</f>
        <v>655</v>
      </c>
      <c r="AB598" s="1">
        <f>'[1]RC-1(PY)'!AB598</f>
        <v>435.92160000000001</v>
      </c>
      <c r="AC598" s="1">
        <f>'[1]RC-1(PY)'!AC598</f>
        <v>7.5194000000000001</v>
      </c>
      <c r="AD598" s="1">
        <f>'[1]RC-1(PY)'!AD598</f>
        <v>20</v>
      </c>
      <c r="AE598" s="1">
        <f>'[1]RC-1(PY)'!AE598</f>
        <v>10.9762</v>
      </c>
      <c r="AF598" s="1">
        <f>'[1]RC-1(PY)'!AF598</f>
        <v>4</v>
      </c>
      <c r="AG598" s="1">
        <f>'[1]RC-1(PY)'!AG598</f>
        <v>4</v>
      </c>
      <c r="AH598" s="1">
        <f>'[1]RC-1(PY)'!AH598</f>
        <v>4</v>
      </c>
      <c r="AI598" s="1">
        <f>'[1]RC-1(PY)'!AI598</f>
        <v>0</v>
      </c>
    </row>
    <row r="599" spans="1:35" x14ac:dyDescent="0.3">
      <c r="A599" s="1">
        <f>'[1]RC-1(PY)'!A599</f>
        <v>1</v>
      </c>
      <c r="B599" s="1">
        <f>'[1]RC-1(PY)'!B599</f>
        <v>2</v>
      </c>
      <c r="C599" s="1">
        <f>'[1]RC-1(PY)'!C599</f>
        <v>2024</v>
      </c>
      <c r="D599" s="1">
        <f>'[1]RC-1(PY)'!D599</f>
        <v>4</v>
      </c>
      <c r="E599" s="1">
        <f>'[1]RC-1(PY)'!E599</f>
        <v>340</v>
      </c>
      <c r="F599" s="1">
        <f>'[1]RC-1(PY)'!F599</f>
        <v>290</v>
      </c>
      <c r="G599" s="1">
        <f>'[1]RC-1(PY)'!G599</f>
        <v>24</v>
      </c>
      <c r="H599" s="1">
        <f>'[1]RC-1(PY)'!H599</f>
        <v>26</v>
      </c>
      <c r="I599" s="1">
        <f>'[1]RC-1(PY)'!I599</f>
        <v>2</v>
      </c>
      <c r="J599" s="1">
        <f>'[1]RC-1(PY)'!J599</f>
        <v>1</v>
      </c>
      <c r="K599" s="1">
        <f>'[1]RC-1(PY)'!K599</f>
        <v>3</v>
      </c>
      <c r="L599" s="1">
        <f>'[1]RC-1(PY)'!L599</f>
        <v>5</v>
      </c>
      <c r="M599" s="1">
        <f>'[1]RC-1(PY)'!M599</f>
        <v>2</v>
      </c>
      <c r="N599" s="1">
        <f>'[1]RC-1(PY)'!N599</f>
        <v>1</v>
      </c>
      <c r="O599" s="1">
        <f>'[1]RC-1(PY)'!O599</f>
        <v>5</v>
      </c>
      <c r="P599" s="1">
        <f>'[1]RC-1(PY)'!P599</f>
        <v>1</v>
      </c>
      <c r="Q599" s="1">
        <f>'[1]RC-1(PY)'!Q599</f>
        <v>0</v>
      </c>
      <c r="R599" s="1">
        <f>'[1]RC-1(PY)'!R599</f>
        <v>101</v>
      </c>
      <c r="S599" s="1">
        <f>'[1]RC-1(PY)'!S599</f>
        <v>3</v>
      </c>
      <c r="T599" s="1">
        <f>'[1]RC-1(PY)'!T599</f>
        <v>4</v>
      </c>
      <c r="U599" s="1">
        <f>'[1]RC-1(PY)'!U599</f>
        <v>0</v>
      </c>
      <c r="V599" s="1">
        <f>'[1]RC-1(PY)'!V599</f>
        <v>0</v>
      </c>
      <c r="W599" s="1">
        <f>'[1]RC-1(PY)'!W599</f>
        <v>1001</v>
      </c>
      <c r="X599" s="1">
        <f>'[1]RC-1(PY)'!X599</f>
        <v>8</v>
      </c>
      <c r="Y599" s="1">
        <f>'[1]RC-1(PY)'!Y599</f>
        <v>0</v>
      </c>
      <c r="Z599" s="1">
        <f>'[1]RC-1(PY)'!Z599</f>
        <v>0</v>
      </c>
      <c r="AA599" s="1">
        <f>'[1]RC-1(PY)'!AA599</f>
        <v>429</v>
      </c>
      <c r="AB599" s="1">
        <f>'[1]RC-1(PY)'!AB599</f>
        <v>665.90880000000004</v>
      </c>
      <c r="AC599" s="1">
        <f>'[1]RC-1(PY)'!AC599</f>
        <v>11.827</v>
      </c>
      <c r="AD599" s="1">
        <f>'[1]RC-1(PY)'!AD599</f>
        <v>20</v>
      </c>
      <c r="AE599" s="1">
        <f>'[1]RC-1(PY)'!AE599</f>
        <v>15.2972</v>
      </c>
      <c r="AF599" s="1">
        <f>'[1]RC-1(PY)'!AF599</f>
        <v>4</v>
      </c>
      <c r="AG599" s="1">
        <f>'[1]RC-1(PY)'!AG599</f>
        <v>4</v>
      </c>
      <c r="AH599" s="1">
        <f>'[1]RC-1(PY)'!AH599</f>
        <v>4</v>
      </c>
      <c r="AI599" s="1">
        <f>'[1]RC-1(PY)'!AI599</f>
        <v>0</v>
      </c>
    </row>
    <row r="600" spans="1:35" x14ac:dyDescent="0.3">
      <c r="A600" s="1">
        <f>'[1]RC-1(PY)'!A600</f>
        <v>1</v>
      </c>
      <c r="B600" s="1">
        <f>'[1]RC-1(PY)'!B600</f>
        <v>2</v>
      </c>
      <c r="C600" s="1">
        <f>'[1]RC-1(PY)'!C600</f>
        <v>2024</v>
      </c>
      <c r="D600" s="1">
        <f>'[1]RC-1(PY)'!D600</f>
        <v>4</v>
      </c>
      <c r="E600" s="1">
        <f>'[1]RC-1(PY)'!E600</f>
        <v>340</v>
      </c>
      <c r="F600" s="1">
        <f>'[1]RC-1(PY)'!F600</f>
        <v>290</v>
      </c>
      <c r="G600" s="1">
        <f>'[1]RC-1(PY)'!G600</f>
        <v>24</v>
      </c>
      <c r="H600" s="1">
        <f>'[1]RC-1(PY)'!H600</f>
        <v>27</v>
      </c>
      <c r="I600" s="1">
        <f>'[1]RC-1(PY)'!I600</f>
        <v>2</v>
      </c>
      <c r="J600" s="1">
        <f>'[1]RC-1(PY)'!J600</f>
        <v>1</v>
      </c>
      <c r="K600" s="1">
        <f>'[1]RC-1(PY)'!K600</f>
        <v>3</v>
      </c>
      <c r="L600" s="1">
        <f>'[1]RC-1(PY)'!L600</f>
        <v>6</v>
      </c>
      <c r="M600" s="1">
        <f>'[1]RC-1(PY)'!M600</f>
        <v>1</v>
      </c>
      <c r="N600" s="1">
        <f>'[1]RC-1(PY)'!N600</f>
        <v>3</v>
      </c>
      <c r="O600" s="1">
        <f>'[1]RC-1(PY)'!O600</f>
        <v>0</v>
      </c>
      <c r="P600" s="1">
        <f>'[1]RC-1(PY)'!P600</f>
        <v>0</v>
      </c>
      <c r="Q600" s="1">
        <f>'[1]RC-1(PY)'!Q600</f>
        <v>0</v>
      </c>
      <c r="R600" s="1">
        <f>'[1]RC-1(PY)'!R600</f>
        <v>101</v>
      </c>
      <c r="S600" s="1">
        <f>'[1]RC-1(PY)'!S600</f>
        <v>3</v>
      </c>
      <c r="T600" s="1">
        <f>'[1]RC-1(PY)'!T600</f>
        <v>4</v>
      </c>
      <c r="U600" s="1">
        <f>'[1]RC-1(PY)'!U600</f>
        <v>0</v>
      </c>
      <c r="V600" s="1">
        <f>'[1]RC-1(PY)'!V600</f>
        <v>0</v>
      </c>
      <c r="W600" s="1">
        <f>'[1]RC-1(PY)'!W600</f>
        <v>1001</v>
      </c>
      <c r="X600" s="1">
        <f>'[1]RC-1(PY)'!X600</f>
        <v>8</v>
      </c>
      <c r="Y600" s="1">
        <f>'[1]RC-1(PY)'!Y600</f>
        <v>0</v>
      </c>
      <c r="Z600" s="1">
        <f>'[1]RC-1(PY)'!Z600</f>
        <v>0</v>
      </c>
      <c r="AA600" s="1">
        <f>'[1]RC-1(PY)'!AA600</f>
        <v>124</v>
      </c>
      <c r="AB600" s="1">
        <f>'[1]RC-1(PY)'!AB600</f>
        <v>183.75</v>
      </c>
      <c r="AC600" s="1">
        <f>'[1]RC-1(PY)'!AC600</f>
        <v>14.47</v>
      </c>
      <c r="AD600" s="1">
        <f>'[1]RC-1(PY)'!AD600</f>
        <v>19</v>
      </c>
      <c r="AE600" s="1">
        <f>'[1]RC-1(PY)'!AE600</f>
        <v>25.04</v>
      </c>
      <c r="AF600" s="1">
        <f>'[1]RC-1(PY)'!AF600</f>
        <v>4</v>
      </c>
      <c r="AG600" s="1">
        <f>'[1]RC-1(PY)'!AG600</f>
        <v>4</v>
      </c>
      <c r="AH600" s="1">
        <f>'[1]RC-1(PY)'!AH600</f>
        <v>4</v>
      </c>
      <c r="AI600" s="1">
        <f>'[1]RC-1(PY)'!AI600</f>
        <v>0</v>
      </c>
    </row>
    <row r="601" spans="1:35" x14ac:dyDescent="0.3">
      <c r="A601" s="1">
        <f>'[1]RC-1(PY)'!A601</f>
        <v>1</v>
      </c>
      <c r="B601" s="1">
        <f>'[1]RC-1(PY)'!B601</f>
        <v>2</v>
      </c>
      <c r="C601" s="1">
        <f>'[1]RC-1(PY)'!C601</f>
        <v>2024</v>
      </c>
      <c r="D601" s="1">
        <f>'[1]RC-1(PY)'!D601</f>
        <v>4</v>
      </c>
      <c r="E601" s="1">
        <f>'[1]RC-1(PY)'!E601</f>
        <v>340</v>
      </c>
      <c r="F601" s="1">
        <f>'[1]RC-1(PY)'!F601</f>
        <v>290</v>
      </c>
      <c r="G601" s="1">
        <f>'[1]RC-1(PY)'!G601</f>
        <v>24</v>
      </c>
      <c r="H601" s="1">
        <f>'[1]RC-1(PY)'!H601</f>
        <v>28</v>
      </c>
      <c r="I601" s="1">
        <f>'[1]RC-1(PY)'!I601</f>
        <v>2</v>
      </c>
      <c r="J601" s="1">
        <f>'[1]RC-1(PY)'!J601</f>
        <v>1</v>
      </c>
      <c r="K601" s="1">
        <f>'[1]RC-1(PY)'!K601</f>
        <v>3</v>
      </c>
      <c r="L601" s="1">
        <f>'[1]RC-1(PY)'!L601</f>
        <v>3</v>
      </c>
      <c r="M601" s="1">
        <f>'[1]RC-1(PY)'!M601</f>
        <v>1</v>
      </c>
      <c r="N601" s="1">
        <f>'[1]RC-1(PY)'!N601</f>
        <v>2</v>
      </c>
      <c r="O601" s="1">
        <f>'[1]RC-1(PY)'!O601</f>
        <v>5</v>
      </c>
      <c r="P601" s="1">
        <f>'[1]RC-1(PY)'!P601</f>
        <v>1</v>
      </c>
      <c r="Q601" s="1">
        <f>'[1]RC-1(PY)'!Q601</f>
        <v>1</v>
      </c>
      <c r="R601" s="1">
        <f>'[1]RC-1(PY)'!R601</f>
        <v>101</v>
      </c>
      <c r="S601" s="1">
        <f>'[1]RC-1(PY)'!S601</f>
        <v>3</v>
      </c>
      <c r="T601" s="1">
        <f>'[1]RC-1(PY)'!T601</f>
        <v>4</v>
      </c>
      <c r="U601" s="1">
        <f>'[1]RC-1(PY)'!U601</f>
        <v>0</v>
      </c>
      <c r="V601" s="1">
        <f>'[1]RC-1(PY)'!V601</f>
        <v>0</v>
      </c>
      <c r="W601" s="1">
        <f>'[1]RC-1(PY)'!W601</f>
        <v>1001</v>
      </c>
      <c r="X601" s="1">
        <f>'[1]RC-1(PY)'!X601</f>
        <v>8</v>
      </c>
      <c r="Y601" s="1">
        <f>'[1]RC-1(PY)'!Y601</f>
        <v>0</v>
      </c>
      <c r="Z601" s="1">
        <f>'[1]RC-1(PY)'!Z601</f>
        <v>0</v>
      </c>
      <c r="AA601" s="1">
        <f>'[1]RC-1(PY)'!AA601</f>
        <v>252</v>
      </c>
      <c r="AB601" s="1">
        <f>'[1]RC-1(PY)'!AB601</f>
        <v>635.34550000000002</v>
      </c>
      <c r="AC601" s="1">
        <f>'[1]RC-1(PY)'!AC601</f>
        <v>14</v>
      </c>
      <c r="AD601" s="1">
        <f>'[1]RC-1(PY)'!AD601</f>
        <v>20</v>
      </c>
      <c r="AE601" s="1">
        <f>'[1]RC-1(PY)'!AE601</f>
        <v>30.18</v>
      </c>
      <c r="AF601" s="1">
        <f>'[1]RC-1(PY)'!AF601</f>
        <v>4</v>
      </c>
      <c r="AG601" s="1">
        <f>'[1]RC-1(PY)'!AG601</f>
        <v>4</v>
      </c>
      <c r="AH601" s="1">
        <f>'[1]RC-1(PY)'!AH601</f>
        <v>4</v>
      </c>
      <c r="AI601" s="1">
        <f>'[1]RC-1(PY)'!AI601</f>
        <v>0</v>
      </c>
    </row>
    <row r="602" spans="1:35" x14ac:dyDescent="0.3">
      <c r="A602" s="1">
        <f>'[1]RC-1(PY)'!A602</f>
        <v>1</v>
      </c>
      <c r="B602" s="1">
        <f>'[1]RC-1(PY)'!B602</f>
        <v>2</v>
      </c>
      <c r="C602" s="1">
        <f>'[1]RC-1(PY)'!C602</f>
        <v>2024</v>
      </c>
      <c r="D602" s="1">
        <f>'[1]RC-1(PY)'!D602</f>
        <v>4</v>
      </c>
      <c r="E602" s="1">
        <f>'[1]RC-1(PY)'!E602</f>
        <v>340</v>
      </c>
      <c r="F602" s="1">
        <f>'[1]RC-1(PY)'!F602</f>
        <v>290</v>
      </c>
      <c r="G602" s="1">
        <f>'[1]RC-1(PY)'!G602</f>
        <v>24</v>
      </c>
      <c r="H602" s="1">
        <f>'[1]RC-1(PY)'!H602</f>
        <v>29</v>
      </c>
      <c r="I602" s="1">
        <f>'[1]RC-1(PY)'!I602</f>
        <v>2</v>
      </c>
      <c r="J602" s="1">
        <f>'[1]RC-1(PY)'!J602</f>
        <v>1</v>
      </c>
      <c r="K602" s="1">
        <f>'[1]RC-1(PY)'!K602</f>
        <v>3</v>
      </c>
      <c r="L602" s="1">
        <f>'[1]RC-1(PY)'!L602</f>
        <v>2</v>
      </c>
      <c r="M602" s="1">
        <f>'[1]RC-1(PY)'!M602</f>
        <v>1</v>
      </c>
      <c r="N602" s="1">
        <f>'[1]RC-1(PY)'!N602</f>
        <v>1</v>
      </c>
      <c r="O602" s="1">
        <f>'[1]RC-1(PY)'!O602</f>
        <v>5</v>
      </c>
      <c r="P602" s="1">
        <f>'[1]RC-1(PY)'!P602</f>
        <v>1</v>
      </c>
      <c r="Q602" s="1">
        <f>'[1]RC-1(PY)'!Q602</f>
        <v>1</v>
      </c>
      <c r="R602" s="1">
        <f>'[1]RC-1(PY)'!R602</f>
        <v>101</v>
      </c>
      <c r="S602" s="1">
        <f>'[1]RC-1(PY)'!S602</f>
        <v>3</v>
      </c>
      <c r="T602" s="1">
        <f>'[1]RC-1(PY)'!T602</f>
        <v>4</v>
      </c>
      <c r="U602" s="1">
        <f>'[1]RC-1(PY)'!U602</f>
        <v>0</v>
      </c>
      <c r="V602" s="1">
        <f>'[1]RC-1(PY)'!V602</f>
        <v>0</v>
      </c>
      <c r="W602" s="1">
        <f>'[1]RC-1(PY)'!W602</f>
        <v>1001</v>
      </c>
      <c r="X602" s="1">
        <f>'[1]RC-1(PY)'!X602</f>
        <v>8</v>
      </c>
      <c r="Y602" s="1">
        <f>'[1]RC-1(PY)'!Y602</f>
        <v>0</v>
      </c>
      <c r="Z602" s="1">
        <f>'[1]RC-1(PY)'!Z602</f>
        <v>0</v>
      </c>
      <c r="AA602" s="1">
        <f>'[1]RC-1(PY)'!AA602</f>
        <v>123</v>
      </c>
      <c r="AB602" s="1">
        <f>'[1]RC-1(PY)'!AB602</f>
        <v>86.44</v>
      </c>
      <c r="AC602" s="1">
        <f>'[1]RC-1(PY)'!AC602</f>
        <v>12.3584</v>
      </c>
      <c r="AD602" s="1">
        <f>'[1]RC-1(PY)'!AD602</f>
        <v>18</v>
      </c>
      <c r="AE602" s="1">
        <f>'[1]RC-1(PY)'!AE602</f>
        <v>29.136900000000001</v>
      </c>
      <c r="AF602" s="1">
        <f>'[1]RC-1(PY)'!AF602</f>
        <v>4</v>
      </c>
      <c r="AG602" s="1">
        <f>'[1]RC-1(PY)'!AG602</f>
        <v>4</v>
      </c>
      <c r="AH602" s="1">
        <f>'[1]RC-1(PY)'!AH602</f>
        <v>4</v>
      </c>
      <c r="AI602" s="1">
        <f>'[1]RC-1(PY)'!AI602</f>
        <v>0</v>
      </c>
    </row>
    <row r="603" spans="1:35" x14ac:dyDescent="0.3">
      <c r="A603" s="1">
        <f>'[1]RC-1(PY)'!A603</f>
        <v>1</v>
      </c>
      <c r="B603" s="1">
        <f>'[1]RC-1(PY)'!B603</f>
        <v>2</v>
      </c>
      <c r="C603" s="1">
        <f>'[1]RC-1(PY)'!C603</f>
        <v>2024</v>
      </c>
      <c r="D603" s="1">
        <f>'[1]RC-1(PY)'!D603</f>
        <v>4</v>
      </c>
      <c r="E603" s="1">
        <f>'[1]RC-1(PY)'!E603</f>
        <v>340</v>
      </c>
      <c r="F603" s="1">
        <f>'[1]RC-1(PY)'!F603</f>
        <v>290</v>
      </c>
      <c r="G603" s="1">
        <f>'[1]RC-1(PY)'!G603</f>
        <v>24</v>
      </c>
      <c r="H603" s="1">
        <f>'[1]RC-1(PY)'!H603</f>
        <v>30</v>
      </c>
      <c r="I603" s="1">
        <f>'[1]RC-1(PY)'!I603</f>
        <v>2</v>
      </c>
      <c r="J603" s="1">
        <f>'[1]RC-1(PY)'!J603</f>
        <v>1</v>
      </c>
      <c r="K603" s="1">
        <f>'[1]RC-1(PY)'!K603</f>
        <v>3</v>
      </c>
      <c r="L603" s="1">
        <f>'[1]RC-1(PY)'!L603</f>
        <v>2</v>
      </c>
      <c r="M603" s="1">
        <f>'[1]RC-1(PY)'!M603</f>
        <v>1</v>
      </c>
      <c r="N603" s="1">
        <f>'[1]RC-1(PY)'!N603</f>
        <v>2</v>
      </c>
      <c r="O603" s="1">
        <f>'[1]RC-1(PY)'!O603</f>
        <v>5</v>
      </c>
      <c r="P603" s="1">
        <f>'[1]RC-1(PY)'!P603</f>
        <v>1</v>
      </c>
      <c r="Q603" s="1">
        <f>'[1]RC-1(PY)'!Q603</f>
        <v>1</v>
      </c>
      <c r="R603" s="1">
        <f>'[1]RC-1(PY)'!R603</f>
        <v>101</v>
      </c>
      <c r="S603" s="1">
        <f>'[1]RC-1(PY)'!S603</f>
        <v>3</v>
      </c>
      <c r="T603" s="1">
        <f>'[1]RC-1(PY)'!T603</f>
        <v>4</v>
      </c>
      <c r="U603" s="1">
        <f>'[1]RC-1(PY)'!U603</f>
        <v>0</v>
      </c>
      <c r="V603" s="1">
        <f>'[1]RC-1(PY)'!V603</f>
        <v>0</v>
      </c>
      <c r="W603" s="1">
        <f>'[1]RC-1(PY)'!W603</f>
        <v>1001</v>
      </c>
      <c r="X603" s="1">
        <f>'[1]RC-1(PY)'!X603</f>
        <v>8</v>
      </c>
      <c r="Y603" s="1">
        <f>'[1]RC-1(PY)'!Y603</f>
        <v>0</v>
      </c>
      <c r="Z603" s="1">
        <f>'[1]RC-1(PY)'!Z603</f>
        <v>0</v>
      </c>
      <c r="AA603" s="1">
        <f>'[1]RC-1(PY)'!AA603</f>
        <v>2113</v>
      </c>
      <c r="AB603" s="1">
        <f>'[1]RC-1(PY)'!AB603</f>
        <v>4601.2250999999997</v>
      </c>
      <c r="AC603" s="1">
        <f>'[1]RC-1(PY)'!AC603</f>
        <v>31.5229</v>
      </c>
      <c r="AD603" s="1">
        <f>'[1]RC-1(PY)'!AD603</f>
        <v>20</v>
      </c>
      <c r="AE603" s="1">
        <f>'[1]RC-1(PY)'!AE603</f>
        <v>31.5229</v>
      </c>
      <c r="AF603" s="1">
        <f>'[1]RC-1(PY)'!AF603</f>
        <v>4</v>
      </c>
      <c r="AG603" s="1">
        <f>'[1]RC-1(PY)'!AG603</f>
        <v>4</v>
      </c>
      <c r="AH603" s="1">
        <f>'[1]RC-1(PY)'!AH603</f>
        <v>4</v>
      </c>
      <c r="AI603" s="1">
        <f>'[1]RC-1(PY)'!AI603</f>
        <v>0</v>
      </c>
    </row>
    <row r="604" spans="1:35" x14ac:dyDescent="0.3">
      <c r="A604" s="1">
        <f>'[1]RC-1(PY)'!A604</f>
        <v>1</v>
      </c>
      <c r="B604" s="1">
        <f>'[1]RC-1(PY)'!B604</f>
        <v>2</v>
      </c>
      <c r="C604" s="1">
        <f>'[1]RC-1(PY)'!C604</f>
        <v>2024</v>
      </c>
      <c r="D604" s="1">
        <f>'[1]RC-1(PY)'!D604</f>
        <v>4</v>
      </c>
      <c r="E604" s="1">
        <f>'[1]RC-1(PY)'!E604</f>
        <v>340</v>
      </c>
      <c r="F604" s="1">
        <f>'[1]RC-1(PY)'!F604</f>
        <v>290</v>
      </c>
      <c r="G604" s="1">
        <f>'[1]RC-1(PY)'!G604</f>
        <v>24</v>
      </c>
      <c r="H604" s="1">
        <f>'[1]RC-1(PY)'!H604</f>
        <v>31</v>
      </c>
      <c r="I604" s="1">
        <f>'[1]RC-1(PY)'!I604</f>
        <v>2</v>
      </c>
      <c r="J604" s="1">
        <f>'[1]RC-1(PY)'!J604</f>
        <v>1</v>
      </c>
      <c r="K604" s="1">
        <f>'[1]RC-1(PY)'!K604</f>
        <v>3</v>
      </c>
      <c r="L604" s="1">
        <f>'[1]RC-1(PY)'!L604</f>
        <v>2</v>
      </c>
      <c r="M604" s="1">
        <f>'[1]RC-1(PY)'!M604</f>
        <v>1</v>
      </c>
      <c r="N604" s="1">
        <f>'[1]RC-1(PY)'!N604</f>
        <v>1</v>
      </c>
      <c r="O604" s="1">
        <f>'[1]RC-1(PY)'!O604</f>
        <v>5</v>
      </c>
      <c r="P604" s="1">
        <f>'[1]RC-1(PY)'!P604</f>
        <v>1</v>
      </c>
      <c r="Q604" s="1">
        <f>'[1]RC-1(PY)'!Q604</f>
        <v>1</v>
      </c>
      <c r="R604" s="1">
        <f>'[1]RC-1(PY)'!R604</f>
        <v>101</v>
      </c>
      <c r="S604" s="1">
        <f>'[1]RC-1(PY)'!S604</f>
        <v>3</v>
      </c>
      <c r="T604" s="1">
        <f>'[1]RC-1(PY)'!T604</f>
        <v>4</v>
      </c>
      <c r="U604" s="1">
        <f>'[1]RC-1(PY)'!U604</f>
        <v>0</v>
      </c>
      <c r="V604" s="1">
        <f>'[1]RC-1(PY)'!V604</f>
        <v>0</v>
      </c>
      <c r="W604" s="1">
        <f>'[1]RC-1(PY)'!W604</f>
        <v>1001</v>
      </c>
      <c r="X604" s="1">
        <f>'[1]RC-1(PY)'!X604</f>
        <v>8</v>
      </c>
      <c r="Y604" s="1">
        <f>'[1]RC-1(PY)'!Y604</f>
        <v>0</v>
      </c>
      <c r="Z604" s="1">
        <f>'[1]RC-1(PY)'!Z604</f>
        <v>0</v>
      </c>
      <c r="AA604" s="1">
        <f>'[1]RC-1(PY)'!AA604</f>
        <v>1740</v>
      </c>
      <c r="AB604" s="1">
        <f>'[1]RC-1(PY)'!AB604</f>
        <v>2488.31</v>
      </c>
      <c r="AC604" s="1">
        <f>'[1]RC-1(PY)'!AC604</f>
        <v>14.05</v>
      </c>
      <c r="AD604" s="1">
        <f>'[1]RC-1(PY)'!AD604</f>
        <v>20</v>
      </c>
      <c r="AE604" s="1">
        <f>'[1]RC-1(PY)'!AE604</f>
        <v>14.56</v>
      </c>
      <c r="AF604" s="1">
        <f>'[1]RC-1(PY)'!AF604</f>
        <v>4</v>
      </c>
      <c r="AG604" s="1">
        <f>'[1]RC-1(PY)'!AG604</f>
        <v>4</v>
      </c>
      <c r="AH604" s="1">
        <f>'[1]RC-1(PY)'!AH604</f>
        <v>4</v>
      </c>
      <c r="AI604" s="1">
        <f>'[1]RC-1(PY)'!AI604</f>
        <v>0</v>
      </c>
    </row>
    <row r="605" spans="1:35" x14ac:dyDescent="0.3">
      <c r="A605" s="1">
        <f>'[1]RC-1(PY)'!A605</f>
        <v>1</v>
      </c>
      <c r="B605" s="1">
        <f>'[1]RC-1(PY)'!B605</f>
        <v>2</v>
      </c>
      <c r="C605" s="1">
        <f>'[1]RC-1(PY)'!C605</f>
        <v>2024</v>
      </c>
      <c r="D605" s="1">
        <f>'[1]RC-1(PY)'!D605</f>
        <v>4</v>
      </c>
      <c r="E605" s="1">
        <f>'[1]RC-1(PY)'!E605</f>
        <v>340</v>
      </c>
      <c r="F605" s="1">
        <f>'[1]RC-1(PY)'!F605</f>
        <v>290</v>
      </c>
      <c r="G605" s="1">
        <f>'[1]RC-1(PY)'!G605</f>
        <v>24</v>
      </c>
      <c r="H605" s="1">
        <f>'[1]RC-1(PY)'!H605</f>
        <v>32</v>
      </c>
      <c r="I605" s="1">
        <f>'[1]RC-1(PY)'!I605</f>
        <v>2</v>
      </c>
      <c r="J605" s="1">
        <f>'[1]RC-1(PY)'!J605</f>
        <v>1</v>
      </c>
      <c r="K605" s="1">
        <f>'[1]RC-1(PY)'!K605</f>
        <v>3</v>
      </c>
      <c r="L605" s="1">
        <f>'[1]RC-1(PY)'!L605</f>
        <v>3</v>
      </c>
      <c r="M605" s="1">
        <f>'[1]RC-1(PY)'!M605</f>
        <v>1</v>
      </c>
      <c r="N605" s="1">
        <f>'[1]RC-1(PY)'!N605</f>
        <v>1</v>
      </c>
      <c r="O605" s="1">
        <f>'[1]RC-1(PY)'!O605</f>
        <v>5</v>
      </c>
      <c r="P605" s="1">
        <f>'[1]RC-1(PY)'!P605</f>
        <v>0</v>
      </c>
      <c r="Q605" s="1">
        <f>'[1]RC-1(PY)'!Q605</f>
        <v>0</v>
      </c>
      <c r="R605" s="1">
        <f>'[1]RC-1(PY)'!R605</f>
        <v>101</v>
      </c>
      <c r="S605" s="1">
        <f>'[1]RC-1(PY)'!S605</f>
        <v>3</v>
      </c>
      <c r="T605" s="1">
        <f>'[1]RC-1(PY)'!T605</f>
        <v>4</v>
      </c>
      <c r="U605" s="1">
        <f>'[1]RC-1(PY)'!U605</f>
        <v>0</v>
      </c>
      <c r="V605" s="1">
        <f>'[1]RC-1(PY)'!V605</f>
        <v>0</v>
      </c>
      <c r="W605" s="1">
        <f>'[1]RC-1(PY)'!W605</f>
        <v>1001</v>
      </c>
      <c r="X605" s="1">
        <f>'[1]RC-1(PY)'!X605</f>
        <v>8</v>
      </c>
      <c r="Y605" s="1">
        <f>'[1]RC-1(PY)'!Y605</f>
        <v>0</v>
      </c>
      <c r="Z605" s="1">
        <f>'[1]RC-1(PY)'!Z605</f>
        <v>0</v>
      </c>
      <c r="AA605" s="1">
        <f>'[1]RC-1(PY)'!AA605</f>
        <v>280</v>
      </c>
      <c r="AB605" s="1">
        <f>'[1]RC-1(PY)'!AB605</f>
        <v>199.66</v>
      </c>
      <c r="AC605" s="1">
        <f>'[1]RC-1(PY)'!AC605</f>
        <v>2.5154000000000001</v>
      </c>
      <c r="AD605" s="1">
        <f>'[1]RC-1(PY)'!AD605</f>
        <v>20</v>
      </c>
      <c r="AE605" s="1">
        <f>'[1]RC-1(PY)'!AE605</f>
        <v>2.5154000000000001</v>
      </c>
      <c r="AF605" s="1">
        <f>'[1]RC-1(PY)'!AF605</f>
        <v>4</v>
      </c>
      <c r="AG605" s="1">
        <f>'[1]RC-1(PY)'!AG605</f>
        <v>4</v>
      </c>
      <c r="AH605" s="1">
        <f>'[1]RC-1(PY)'!AH605</f>
        <v>4</v>
      </c>
      <c r="AI605" s="1">
        <f>'[1]RC-1(PY)'!AI605</f>
        <v>0</v>
      </c>
    </row>
    <row r="606" spans="1:35" x14ac:dyDescent="0.3">
      <c r="A606" s="1">
        <f>'[1]RC-1(PY)'!A606</f>
        <v>1</v>
      </c>
      <c r="B606" s="1">
        <f>'[1]RC-1(PY)'!B606</f>
        <v>2</v>
      </c>
      <c r="C606" s="1">
        <f>'[1]RC-1(PY)'!C606</f>
        <v>2024</v>
      </c>
      <c r="D606" s="1">
        <f>'[1]RC-1(PY)'!D606</f>
        <v>4</v>
      </c>
      <c r="E606" s="1">
        <f>'[1]RC-1(PY)'!E606</f>
        <v>340</v>
      </c>
      <c r="F606" s="1">
        <f>'[1]RC-1(PY)'!F606</f>
        <v>290</v>
      </c>
      <c r="G606" s="1">
        <f>'[1]RC-1(PY)'!G606</f>
        <v>24</v>
      </c>
      <c r="H606" s="1">
        <f>'[1]RC-1(PY)'!H606</f>
        <v>33</v>
      </c>
      <c r="I606" s="1">
        <f>'[1]RC-1(PY)'!I606</f>
        <v>2</v>
      </c>
      <c r="J606" s="1">
        <f>'[1]RC-1(PY)'!J606</f>
        <v>1</v>
      </c>
      <c r="K606" s="1">
        <f>'[1]RC-1(PY)'!K606</f>
        <v>3</v>
      </c>
      <c r="L606" s="1">
        <f>'[1]RC-1(PY)'!L606</f>
        <v>2</v>
      </c>
      <c r="M606" s="1">
        <f>'[1]RC-1(PY)'!M606</f>
        <v>1</v>
      </c>
      <c r="N606" s="1">
        <f>'[1]RC-1(PY)'!N606</f>
        <v>1</v>
      </c>
      <c r="O606" s="1">
        <f>'[1]RC-1(PY)'!O606</f>
        <v>5</v>
      </c>
      <c r="P606" s="1">
        <f>'[1]RC-1(PY)'!P606</f>
        <v>1</v>
      </c>
      <c r="Q606" s="1">
        <f>'[1]RC-1(PY)'!Q606</f>
        <v>1</v>
      </c>
      <c r="R606" s="1">
        <f>'[1]RC-1(PY)'!R606</f>
        <v>101</v>
      </c>
      <c r="S606" s="1">
        <f>'[1]RC-1(PY)'!S606</f>
        <v>3</v>
      </c>
      <c r="T606" s="1">
        <f>'[1]RC-1(PY)'!T606</f>
        <v>4</v>
      </c>
      <c r="U606" s="1">
        <f>'[1]RC-1(PY)'!U606</f>
        <v>0</v>
      </c>
      <c r="V606" s="1">
        <f>'[1]RC-1(PY)'!V606</f>
        <v>0</v>
      </c>
      <c r="W606" s="1">
        <f>'[1]RC-1(PY)'!W606</f>
        <v>1001</v>
      </c>
      <c r="X606" s="1">
        <f>'[1]RC-1(PY)'!X606</f>
        <v>8</v>
      </c>
      <c r="Y606" s="1">
        <f>'[1]RC-1(PY)'!Y606</f>
        <v>0</v>
      </c>
      <c r="Z606" s="1">
        <f>'[1]RC-1(PY)'!Z606</f>
        <v>0</v>
      </c>
      <c r="AA606" s="1">
        <f>'[1]RC-1(PY)'!AA606</f>
        <v>984</v>
      </c>
      <c r="AB606" s="1">
        <f>'[1]RC-1(PY)'!AB606</f>
        <v>1960.52</v>
      </c>
      <c r="AC606" s="1">
        <f>'[1]RC-1(PY)'!AC606</f>
        <v>23.7957</v>
      </c>
      <c r="AD606" s="1">
        <f>'[1]RC-1(PY)'!AD606</f>
        <v>20</v>
      </c>
      <c r="AE606" s="1">
        <f>'[1]RC-1(PY)'!AE606</f>
        <v>23.7957</v>
      </c>
      <c r="AF606" s="1">
        <f>'[1]RC-1(PY)'!AF606</f>
        <v>4</v>
      </c>
      <c r="AG606" s="1">
        <f>'[1]RC-1(PY)'!AG606</f>
        <v>4</v>
      </c>
      <c r="AH606" s="1">
        <f>'[1]RC-1(PY)'!AH606</f>
        <v>4</v>
      </c>
      <c r="AI606" s="1">
        <f>'[1]RC-1(PY)'!AI606</f>
        <v>0</v>
      </c>
    </row>
    <row r="607" spans="1:35" x14ac:dyDescent="0.3">
      <c r="A607" s="1">
        <f>'[1]RC-1(PY)'!A607</f>
        <v>1</v>
      </c>
      <c r="B607" s="1">
        <f>'[1]RC-1(PY)'!B607</f>
        <v>2</v>
      </c>
      <c r="C607" s="1">
        <f>'[1]RC-1(PY)'!C607</f>
        <v>2024</v>
      </c>
      <c r="D607" s="1">
        <f>'[1]RC-1(PY)'!D607</f>
        <v>4</v>
      </c>
      <c r="E607" s="1">
        <f>'[1]RC-1(PY)'!E607</f>
        <v>340</v>
      </c>
      <c r="F607" s="1">
        <f>'[1]RC-1(PY)'!F607</f>
        <v>290</v>
      </c>
      <c r="G607" s="1">
        <f>'[1]RC-1(PY)'!G607</f>
        <v>24</v>
      </c>
      <c r="H607" s="1">
        <f>'[1]RC-1(PY)'!H607</f>
        <v>19</v>
      </c>
      <c r="I607" s="1">
        <f>'[1]RC-1(PY)'!I607</f>
        <v>2</v>
      </c>
      <c r="J607" s="1">
        <f>'[1]RC-1(PY)'!J607</f>
        <v>2</v>
      </c>
      <c r="K607" s="1">
        <f>'[1]RC-1(PY)'!K607</f>
        <v>3</v>
      </c>
      <c r="L607" s="1">
        <f>'[1]RC-1(PY)'!L607</f>
        <v>1</v>
      </c>
      <c r="M607" s="1">
        <f>'[1]RC-1(PY)'!M607</f>
        <v>1</v>
      </c>
      <c r="N607" s="1">
        <f>'[1]RC-1(PY)'!N607</f>
        <v>1</v>
      </c>
      <c r="O607" s="1">
        <f>'[1]RC-1(PY)'!O607</f>
        <v>5</v>
      </c>
      <c r="P607" s="1">
        <f>'[1]RC-1(PY)'!P607</f>
        <v>1</v>
      </c>
      <c r="Q607" s="1">
        <f>'[1]RC-1(PY)'!Q607</f>
        <v>1</v>
      </c>
      <c r="R607" s="1">
        <f>'[1]RC-1(PY)'!R607</f>
        <v>101</v>
      </c>
      <c r="S607" s="1">
        <f>'[1]RC-1(PY)'!S607</f>
        <v>3</v>
      </c>
      <c r="T607" s="1">
        <f>'[1]RC-1(PY)'!T607</f>
        <v>4</v>
      </c>
      <c r="U607" s="1">
        <f>'[1]RC-1(PY)'!U607</f>
        <v>0</v>
      </c>
      <c r="V607" s="1">
        <f>'[1]RC-1(PY)'!V607</f>
        <v>0</v>
      </c>
      <c r="W607" s="1">
        <f>'[1]RC-1(PY)'!W607</f>
        <v>1001</v>
      </c>
      <c r="X607" s="1">
        <f>'[1]RC-1(PY)'!X607</f>
        <v>8</v>
      </c>
      <c r="Y607" s="1">
        <f>'[1]RC-1(PY)'!Y607</f>
        <v>0</v>
      </c>
      <c r="Z607" s="1">
        <f>'[1]RC-1(PY)'!Z607</f>
        <v>0</v>
      </c>
      <c r="AA607" s="1">
        <f>'[1]RC-1(PY)'!AA607</f>
        <v>1096</v>
      </c>
      <c r="AB607" s="1">
        <f>'[1]RC-1(PY)'!AB607</f>
        <v>481.6986</v>
      </c>
      <c r="AC607" s="1">
        <f>'[1]RC-1(PY)'!AC607</f>
        <v>6.3030999999999997</v>
      </c>
      <c r="AD607" s="1">
        <f>'[1]RC-1(PY)'!AD607</f>
        <v>16</v>
      </c>
      <c r="AE607" s="1">
        <f>'[1]RC-1(PY)'!AE607</f>
        <v>8.0433000000000003</v>
      </c>
      <c r="AF607" s="1">
        <f>'[1]RC-1(PY)'!AF607</f>
        <v>4</v>
      </c>
      <c r="AG607" s="1">
        <f>'[1]RC-1(PY)'!AG607</f>
        <v>4</v>
      </c>
      <c r="AH607" s="1">
        <f>'[1]RC-1(PY)'!AH607</f>
        <v>4</v>
      </c>
      <c r="AI607" s="1">
        <f>'[1]RC-1(PY)'!AI607</f>
        <v>0</v>
      </c>
    </row>
    <row r="608" spans="1:35" x14ac:dyDescent="0.3">
      <c r="A608" s="1">
        <f>'[1]RC-1(PY)'!A608</f>
        <v>1</v>
      </c>
      <c r="B608" s="1">
        <f>'[1]RC-1(PY)'!B608</f>
        <v>2</v>
      </c>
      <c r="C608" s="1">
        <f>'[1]RC-1(PY)'!C608</f>
        <v>2024</v>
      </c>
      <c r="D608" s="1">
        <f>'[1]RC-1(PY)'!D608</f>
        <v>4</v>
      </c>
      <c r="E608" s="1">
        <f>'[1]RC-1(PY)'!E608</f>
        <v>340</v>
      </c>
      <c r="F608" s="1">
        <f>'[1]RC-1(PY)'!F608</f>
        <v>290</v>
      </c>
      <c r="G608" s="1">
        <f>'[1]RC-1(PY)'!G608</f>
        <v>24</v>
      </c>
      <c r="H608" s="1">
        <f>'[1]RC-1(PY)'!H608</f>
        <v>20</v>
      </c>
      <c r="I608" s="1">
        <f>'[1]RC-1(PY)'!I608</f>
        <v>2</v>
      </c>
      <c r="J608" s="1">
        <f>'[1]RC-1(PY)'!J608</f>
        <v>2</v>
      </c>
      <c r="K608" s="1">
        <f>'[1]RC-1(PY)'!K608</f>
        <v>3</v>
      </c>
      <c r="L608" s="1">
        <f>'[1]RC-1(PY)'!L608</f>
        <v>2</v>
      </c>
      <c r="M608" s="1">
        <f>'[1]RC-1(PY)'!M608</f>
        <v>1</v>
      </c>
      <c r="N608" s="1">
        <f>'[1]RC-1(PY)'!N608</f>
        <v>4</v>
      </c>
      <c r="O608" s="1">
        <f>'[1]RC-1(PY)'!O608</f>
        <v>9</v>
      </c>
      <c r="P608" s="1">
        <f>'[1]RC-1(PY)'!P608</f>
        <v>0</v>
      </c>
      <c r="Q608" s="1">
        <f>'[1]RC-1(PY)'!Q608</f>
        <v>0</v>
      </c>
      <c r="R608" s="1">
        <f>'[1]RC-1(PY)'!R608</f>
        <v>101</v>
      </c>
      <c r="S608" s="1">
        <f>'[1]RC-1(PY)'!S608</f>
        <v>3</v>
      </c>
      <c r="T608" s="1">
        <f>'[1]RC-1(PY)'!T608</f>
        <v>4</v>
      </c>
      <c r="U608" s="1">
        <f>'[1]RC-1(PY)'!U608</f>
        <v>0</v>
      </c>
      <c r="V608" s="1">
        <f>'[1]RC-1(PY)'!V608</f>
        <v>0</v>
      </c>
      <c r="W608" s="1">
        <f>'[1]RC-1(PY)'!W608</f>
        <v>1001</v>
      </c>
      <c r="X608" s="1">
        <f>'[1]RC-1(PY)'!X608</f>
        <v>8</v>
      </c>
      <c r="Y608" s="1">
        <f>'[1]RC-1(PY)'!Y608</f>
        <v>0</v>
      </c>
      <c r="Z608" s="1">
        <f>'[1]RC-1(PY)'!Z608</f>
        <v>0</v>
      </c>
      <c r="AA608" s="1">
        <f>'[1]RC-1(PY)'!AA608</f>
        <v>267</v>
      </c>
      <c r="AB608" s="1">
        <f>'[1]RC-1(PY)'!AB608</f>
        <v>669.97519999999997</v>
      </c>
      <c r="AC608" s="1">
        <f>'[1]RC-1(PY)'!AC608</f>
        <v>3.3620000000000001</v>
      </c>
      <c r="AD608" s="1">
        <f>'[1]RC-1(PY)'!AD608</f>
        <v>20</v>
      </c>
      <c r="AE608" s="1">
        <f>'[1]RC-1(PY)'!AE608</f>
        <v>30.126200000000001</v>
      </c>
      <c r="AF608" s="1">
        <f>'[1]RC-1(PY)'!AF608</f>
        <v>4</v>
      </c>
      <c r="AG608" s="1">
        <f>'[1]RC-1(PY)'!AG608</f>
        <v>4</v>
      </c>
      <c r="AH608" s="1">
        <f>'[1]RC-1(PY)'!AH608</f>
        <v>4</v>
      </c>
      <c r="AI608" s="1">
        <f>'[1]RC-1(PY)'!AI608</f>
        <v>0</v>
      </c>
    </row>
    <row r="609" spans="1:35" x14ac:dyDescent="0.3">
      <c r="A609" s="1">
        <f>'[1]RC-1(PY)'!A609</f>
        <v>1</v>
      </c>
      <c r="B609" s="1">
        <f>'[1]RC-1(PY)'!B609</f>
        <v>2</v>
      </c>
      <c r="C609" s="1">
        <f>'[1]RC-1(PY)'!C609</f>
        <v>2024</v>
      </c>
      <c r="D609" s="1">
        <f>'[1]RC-1(PY)'!D609</f>
        <v>4</v>
      </c>
      <c r="E609" s="1">
        <f>'[1]RC-1(PY)'!E609</f>
        <v>340</v>
      </c>
      <c r="F609" s="1">
        <f>'[1]RC-1(PY)'!F609</f>
        <v>290</v>
      </c>
      <c r="G609" s="1">
        <f>'[1]RC-1(PY)'!G609</f>
        <v>24</v>
      </c>
      <c r="H609" s="1">
        <f>'[1]RC-1(PY)'!H609</f>
        <v>21</v>
      </c>
      <c r="I609" s="1">
        <f>'[1]RC-1(PY)'!I609</f>
        <v>2</v>
      </c>
      <c r="J609" s="1">
        <f>'[1]RC-1(PY)'!J609</f>
        <v>2</v>
      </c>
      <c r="K609" s="1">
        <f>'[1]RC-1(PY)'!K609</f>
        <v>3</v>
      </c>
      <c r="L609" s="1">
        <f>'[1]RC-1(PY)'!L609</f>
        <v>2</v>
      </c>
      <c r="M609" s="1">
        <f>'[1]RC-1(PY)'!M609</f>
        <v>1</v>
      </c>
      <c r="N609" s="1">
        <f>'[1]RC-1(PY)'!N609</f>
        <v>1</v>
      </c>
      <c r="O609" s="1">
        <f>'[1]RC-1(PY)'!O609</f>
        <v>5</v>
      </c>
      <c r="P609" s="1">
        <f>'[1]RC-1(PY)'!P609</f>
        <v>1</v>
      </c>
      <c r="Q609" s="1">
        <f>'[1]RC-1(PY)'!Q609</f>
        <v>1</v>
      </c>
      <c r="R609" s="1">
        <f>'[1]RC-1(PY)'!R609</f>
        <v>101</v>
      </c>
      <c r="S609" s="1">
        <f>'[1]RC-1(PY)'!S609</f>
        <v>3</v>
      </c>
      <c r="T609" s="1">
        <f>'[1]RC-1(PY)'!T609</f>
        <v>4</v>
      </c>
      <c r="U609" s="1">
        <f>'[1]RC-1(PY)'!U609</f>
        <v>0</v>
      </c>
      <c r="V609" s="1">
        <f>'[1]RC-1(PY)'!V609</f>
        <v>0</v>
      </c>
      <c r="W609" s="1">
        <f>'[1]RC-1(PY)'!W609</f>
        <v>1001</v>
      </c>
      <c r="X609" s="1">
        <f>'[1]RC-1(PY)'!X609</f>
        <v>8</v>
      </c>
      <c r="Y609" s="1">
        <f>'[1]RC-1(PY)'!Y609</f>
        <v>0</v>
      </c>
      <c r="Z609" s="1">
        <f>'[1]RC-1(PY)'!Z609</f>
        <v>0</v>
      </c>
      <c r="AA609" s="1">
        <f>'[1]RC-1(PY)'!AA609</f>
        <v>557</v>
      </c>
      <c r="AB609" s="1">
        <f>'[1]RC-1(PY)'!AB609</f>
        <v>641</v>
      </c>
      <c r="AC609" s="1">
        <f>'[1]RC-1(PY)'!AC609</f>
        <v>17.93</v>
      </c>
      <c r="AD609" s="1">
        <f>'[1]RC-1(PY)'!AD609</f>
        <v>20</v>
      </c>
      <c r="AE609" s="1">
        <f>'[1]RC-1(PY)'!AE609</f>
        <v>17.93</v>
      </c>
      <c r="AF609" s="1">
        <f>'[1]RC-1(PY)'!AF609</f>
        <v>4</v>
      </c>
      <c r="AG609" s="1">
        <f>'[1]RC-1(PY)'!AG609</f>
        <v>4</v>
      </c>
      <c r="AH609" s="1">
        <f>'[1]RC-1(PY)'!AH609</f>
        <v>4</v>
      </c>
      <c r="AI609" s="1">
        <f>'[1]RC-1(PY)'!AI609</f>
        <v>0</v>
      </c>
    </row>
    <row r="610" spans="1:35" x14ac:dyDescent="0.3">
      <c r="A610" s="1">
        <f>'[1]RC-1(PY)'!A610</f>
        <v>1</v>
      </c>
      <c r="B610" s="1">
        <f>'[1]RC-1(PY)'!B610</f>
        <v>2</v>
      </c>
      <c r="C610" s="1">
        <f>'[1]RC-1(PY)'!C610</f>
        <v>2024</v>
      </c>
      <c r="D610" s="1">
        <f>'[1]RC-1(PY)'!D610</f>
        <v>4</v>
      </c>
      <c r="E610" s="1">
        <f>'[1]RC-1(PY)'!E610</f>
        <v>340</v>
      </c>
      <c r="F610" s="1">
        <f>'[1]RC-1(PY)'!F610</f>
        <v>290</v>
      </c>
      <c r="G610" s="1">
        <f>'[1]RC-1(PY)'!G610</f>
        <v>24</v>
      </c>
      <c r="H610" s="1">
        <f>'[1]RC-1(PY)'!H610</f>
        <v>22</v>
      </c>
      <c r="I610" s="1">
        <f>'[1]RC-1(PY)'!I610</f>
        <v>2</v>
      </c>
      <c r="J610" s="1">
        <f>'[1]RC-1(PY)'!J610</f>
        <v>2</v>
      </c>
      <c r="K610" s="1">
        <f>'[1]RC-1(PY)'!K610</f>
        <v>3</v>
      </c>
      <c r="L610" s="1">
        <f>'[1]RC-1(PY)'!L610</f>
        <v>2</v>
      </c>
      <c r="M610" s="1">
        <f>'[1]RC-1(PY)'!M610</f>
        <v>1</v>
      </c>
      <c r="N610" s="1">
        <f>'[1]RC-1(PY)'!N610</f>
        <v>1</v>
      </c>
      <c r="O610" s="1">
        <f>'[1]RC-1(PY)'!O610</f>
        <v>5</v>
      </c>
      <c r="P610" s="1">
        <f>'[1]RC-1(PY)'!P610</f>
        <v>0</v>
      </c>
      <c r="Q610" s="1">
        <f>'[1]RC-1(PY)'!Q610</f>
        <v>0</v>
      </c>
      <c r="R610" s="1">
        <f>'[1]RC-1(PY)'!R610</f>
        <v>101</v>
      </c>
      <c r="S610" s="1">
        <f>'[1]RC-1(PY)'!S610</f>
        <v>3</v>
      </c>
      <c r="T610" s="1">
        <f>'[1]RC-1(PY)'!T610</f>
        <v>4</v>
      </c>
      <c r="U610" s="1">
        <f>'[1]RC-1(PY)'!U610</f>
        <v>0</v>
      </c>
      <c r="V610" s="1">
        <f>'[1]RC-1(PY)'!V610</f>
        <v>0</v>
      </c>
      <c r="W610" s="1">
        <f>'[1]RC-1(PY)'!W610</f>
        <v>1001</v>
      </c>
      <c r="X610" s="1">
        <f>'[1]RC-1(PY)'!X610</f>
        <v>8</v>
      </c>
      <c r="Y610" s="1">
        <f>'[1]RC-1(PY)'!Y610</f>
        <v>0</v>
      </c>
      <c r="Z610" s="1">
        <f>'[1]RC-1(PY)'!Z610</f>
        <v>0</v>
      </c>
      <c r="AA610" s="1">
        <f>'[1]RC-1(PY)'!AA610</f>
        <v>605</v>
      </c>
      <c r="AB610" s="1">
        <f>'[1]RC-1(PY)'!AB610</f>
        <v>488.62709999999998</v>
      </c>
      <c r="AC610" s="1">
        <f>'[1]RC-1(PY)'!AC610</f>
        <v>0</v>
      </c>
      <c r="AD610" s="1">
        <f>'[1]RC-1(PY)'!AD610</f>
        <v>20</v>
      </c>
      <c r="AE610" s="1">
        <f>'[1]RC-1(PY)'!AE610</f>
        <v>0.10440000000000001</v>
      </c>
      <c r="AF610" s="1">
        <f>'[1]RC-1(PY)'!AF610</f>
        <v>4</v>
      </c>
      <c r="AG610" s="1">
        <f>'[1]RC-1(PY)'!AG610</f>
        <v>4</v>
      </c>
      <c r="AH610" s="1">
        <f>'[1]RC-1(PY)'!AH610</f>
        <v>4</v>
      </c>
      <c r="AI610" s="1">
        <f>'[1]RC-1(PY)'!AI610</f>
        <v>0</v>
      </c>
    </row>
    <row r="611" spans="1:35" x14ac:dyDescent="0.3">
      <c r="A611" s="1">
        <f>'[1]RC-1(PY)'!A611</f>
        <v>1</v>
      </c>
      <c r="B611" s="1">
        <f>'[1]RC-1(PY)'!B611</f>
        <v>2</v>
      </c>
      <c r="C611" s="1">
        <f>'[1]RC-1(PY)'!C611</f>
        <v>2024</v>
      </c>
      <c r="D611" s="1">
        <f>'[1]RC-1(PY)'!D611</f>
        <v>4</v>
      </c>
      <c r="E611" s="1">
        <f>'[1]RC-1(PY)'!E611</f>
        <v>340</v>
      </c>
      <c r="F611" s="1">
        <f>'[1]RC-1(PY)'!F611</f>
        <v>290</v>
      </c>
      <c r="G611" s="1">
        <f>'[1]RC-1(PY)'!G611</f>
        <v>24</v>
      </c>
      <c r="H611" s="1">
        <f>'[1]RC-1(PY)'!H611</f>
        <v>25</v>
      </c>
      <c r="I611" s="1">
        <f>'[1]RC-1(PY)'!I611</f>
        <v>2</v>
      </c>
      <c r="J611" s="1">
        <f>'[1]RC-1(PY)'!J611</f>
        <v>2</v>
      </c>
      <c r="K611" s="1">
        <f>'[1]RC-1(PY)'!K611</f>
        <v>3</v>
      </c>
      <c r="L611" s="1">
        <f>'[1]RC-1(PY)'!L611</f>
        <v>5</v>
      </c>
      <c r="M611" s="1">
        <f>'[1]RC-1(PY)'!M611</f>
        <v>3</v>
      </c>
      <c r="N611" s="1">
        <f>'[1]RC-1(PY)'!N611</f>
        <v>1</v>
      </c>
      <c r="O611" s="1">
        <f>'[1]RC-1(PY)'!O611</f>
        <v>5</v>
      </c>
      <c r="P611" s="1">
        <f>'[1]RC-1(PY)'!P611</f>
        <v>1</v>
      </c>
      <c r="Q611" s="1">
        <f>'[1]RC-1(PY)'!Q611</f>
        <v>1</v>
      </c>
      <c r="R611" s="1">
        <f>'[1]RC-1(PY)'!R611</f>
        <v>101</v>
      </c>
      <c r="S611" s="1">
        <f>'[1]RC-1(PY)'!S611</f>
        <v>3</v>
      </c>
      <c r="T611" s="1">
        <f>'[1]RC-1(PY)'!T611</f>
        <v>4</v>
      </c>
      <c r="U611" s="1">
        <f>'[1]RC-1(PY)'!U611</f>
        <v>0</v>
      </c>
      <c r="V611" s="1">
        <f>'[1]RC-1(PY)'!V611</f>
        <v>0</v>
      </c>
      <c r="W611" s="1">
        <f>'[1]RC-1(PY)'!W611</f>
        <v>1001</v>
      </c>
      <c r="X611" s="1">
        <f>'[1]RC-1(PY)'!X611</f>
        <v>0</v>
      </c>
      <c r="Y611" s="1">
        <f>'[1]RC-1(PY)'!Y611</f>
        <v>1</v>
      </c>
      <c r="Z611" s="1">
        <f>'[1]RC-1(PY)'!Z611</f>
        <v>0</v>
      </c>
      <c r="AA611" s="1">
        <f>'[1]RC-1(PY)'!AA611</f>
        <v>1134</v>
      </c>
      <c r="AB611" s="1">
        <f>'[1]RC-1(PY)'!AB611</f>
        <v>1040.3800000000001</v>
      </c>
      <c r="AC611" s="1">
        <f>'[1]RC-1(PY)'!AC611</f>
        <v>8.6754999999999995</v>
      </c>
      <c r="AD611" s="1">
        <f>'[1]RC-1(PY)'!AD611</f>
        <v>20</v>
      </c>
      <c r="AE611" s="1">
        <f>'[1]RC-1(PY)'!AE611</f>
        <v>10.0694</v>
      </c>
      <c r="AF611" s="1">
        <f>'[1]RC-1(PY)'!AF611</f>
        <v>4</v>
      </c>
      <c r="AG611" s="1">
        <f>'[1]RC-1(PY)'!AG611</f>
        <v>4</v>
      </c>
      <c r="AH611" s="1">
        <f>'[1]RC-1(PY)'!AH611</f>
        <v>4</v>
      </c>
      <c r="AI611" s="1">
        <f>'[1]RC-1(PY)'!AI611</f>
        <v>0</v>
      </c>
    </row>
    <row r="612" spans="1:35" x14ac:dyDescent="0.3">
      <c r="A612" s="1">
        <f>'[1]RC-1(PY)'!A612</f>
        <v>1</v>
      </c>
      <c r="B612" s="1">
        <f>'[1]RC-1(PY)'!B612</f>
        <v>2</v>
      </c>
      <c r="C612" s="1">
        <f>'[1]RC-1(PY)'!C612</f>
        <v>2024</v>
      </c>
      <c r="D612" s="1">
        <f>'[1]RC-1(PY)'!D612</f>
        <v>4</v>
      </c>
      <c r="E612" s="1">
        <f>'[1]RC-1(PY)'!E612</f>
        <v>340</v>
      </c>
      <c r="F612" s="1">
        <f>'[1]RC-1(PY)'!F612</f>
        <v>290</v>
      </c>
      <c r="G612" s="1">
        <f>'[1]RC-1(PY)'!G612</f>
        <v>24</v>
      </c>
      <c r="H612" s="1">
        <f>'[1]RC-1(PY)'!H612</f>
        <v>26</v>
      </c>
      <c r="I612" s="1">
        <f>'[1]RC-1(PY)'!I612</f>
        <v>2</v>
      </c>
      <c r="J612" s="1">
        <f>'[1]RC-1(PY)'!J612</f>
        <v>2</v>
      </c>
      <c r="K612" s="1">
        <f>'[1]RC-1(PY)'!K612</f>
        <v>3</v>
      </c>
      <c r="L612" s="1">
        <f>'[1]RC-1(PY)'!L612</f>
        <v>3</v>
      </c>
      <c r="M612" s="1">
        <f>'[1]RC-1(PY)'!M612</f>
        <v>1</v>
      </c>
      <c r="N612" s="1">
        <f>'[1]RC-1(PY)'!N612</f>
        <v>1</v>
      </c>
      <c r="O612" s="1">
        <f>'[1]RC-1(PY)'!O612</f>
        <v>5</v>
      </c>
      <c r="P612" s="1">
        <f>'[1]RC-1(PY)'!P612</f>
        <v>1</v>
      </c>
      <c r="Q612" s="1">
        <f>'[1]RC-1(PY)'!Q612</f>
        <v>1</v>
      </c>
      <c r="R612" s="1">
        <f>'[1]RC-1(PY)'!R612</f>
        <v>101</v>
      </c>
      <c r="S612" s="1">
        <f>'[1]RC-1(PY)'!S612</f>
        <v>3</v>
      </c>
      <c r="T612" s="1">
        <f>'[1]RC-1(PY)'!T612</f>
        <v>4</v>
      </c>
      <c r="U612" s="1">
        <f>'[1]RC-1(PY)'!U612</f>
        <v>0</v>
      </c>
      <c r="V612" s="1">
        <f>'[1]RC-1(PY)'!V612</f>
        <v>0</v>
      </c>
      <c r="W612" s="1">
        <f>'[1]RC-1(PY)'!W612</f>
        <v>1001</v>
      </c>
      <c r="X612" s="1">
        <f>'[1]RC-1(PY)'!X612</f>
        <v>8</v>
      </c>
      <c r="Y612" s="1">
        <f>'[1]RC-1(PY)'!Y612</f>
        <v>0</v>
      </c>
      <c r="Z612" s="1">
        <f>'[1]RC-1(PY)'!Z612</f>
        <v>0</v>
      </c>
      <c r="AA612" s="1">
        <f>'[1]RC-1(PY)'!AA612</f>
        <v>203</v>
      </c>
      <c r="AB612" s="1">
        <f>'[1]RC-1(PY)'!AB612</f>
        <v>115.0301</v>
      </c>
      <c r="AC612" s="1">
        <f>'[1]RC-1(PY)'!AC612</f>
        <v>6.1439000000000004</v>
      </c>
      <c r="AD612" s="1">
        <f>'[1]RC-1(PY)'!AD612</f>
        <v>20</v>
      </c>
      <c r="AE612" s="1">
        <f>'[1]RC-1(PY)'!AE612</f>
        <v>6.1935000000000002</v>
      </c>
      <c r="AF612" s="1">
        <f>'[1]RC-1(PY)'!AF612</f>
        <v>4</v>
      </c>
      <c r="AG612" s="1">
        <f>'[1]RC-1(PY)'!AG612</f>
        <v>4</v>
      </c>
      <c r="AH612" s="1">
        <f>'[1]RC-1(PY)'!AH612</f>
        <v>4</v>
      </c>
      <c r="AI612" s="1">
        <f>'[1]RC-1(PY)'!AI612</f>
        <v>0</v>
      </c>
    </row>
    <row r="613" spans="1:35" x14ac:dyDescent="0.3">
      <c r="A613" s="1">
        <f>'[1]RC-1(PY)'!A613</f>
        <v>1</v>
      </c>
      <c r="B613" s="1">
        <f>'[1]RC-1(PY)'!B613</f>
        <v>2</v>
      </c>
      <c r="C613" s="1">
        <f>'[1]RC-1(PY)'!C613</f>
        <v>2024</v>
      </c>
      <c r="D613" s="1">
        <f>'[1]RC-1(PY)'!D613</f>
        <v>4</v>
      </c>
      <c r="E613" s="1">
        <f>'[1]RC-1(PY)'!E613</f>
        <v>340</v>
      </c>
      <c r="F613" s="1">
        <f>'[1]RC-1(PY)'!F613</f>
        <v>290</v>
      </c>
      <c r="G613" s="1">
        <f>'[1]RC-1(PY)'!G613</f>
        <v>24</v>
      </c>
      <c r="H613" s="1">
        <f>'[1]RC-1(PY)'!H613</f>
        <v>27</v>
      </c>
      <c r="I613" s="1">
        <f>'[1]RC-1(PY)'!I613</f>
        <v>2</v>
      </c>
      <c r="J613" s="1">
        <f>'[1]RC-1(PY)'!J613</f>
        <v>2</v>
      </c>
      <c r="K613" s="1">
        <f>'[1]RC-1(PY)'!K613</f>
        <v>3</v>
      </c>
      <c r="L613" s="1">
        <f>'[1]RC-1(PY)'!L613</f>
        <v>4</v>
      </c>
      <c r="M613" s="1">
        <f>'[1]RC-1(PY)'!M613</f>
        <v>1</v>
      </c>
      <c r="N613" s="1">
        <f>'[1]RC-1(PY)'!N613</f>
        <v>3</v>
      </c>
      <c r="O613" s="1">
        <f>'[1]RC-1(PY)'!O613</f>
        <v>0</v>
      </c>
      <c r="P613" s="1">
        <f>'[1]RC-1(PY)'!P613</f>
        <v>1</v>
      </c>
      <c r="Q613" s="1">
        <f>'[1]RC-1(PY)'!Q613</f>
        <v>0</v>
      </c>
      <c r="R613" s="1">
        <f>'[1]RC-1(PY)'!R613</f>
        <v>101</v>
      </c>
      <c r="S613" s="1">
        <f>'[1]RC-1(PY)'!S613</f>
        <v>3</v>
      </c>
      <c r="T613" s="1">
        <f>'[1]RC-1(PY)'!T613</f>
        <v>4</v>
      </c>
      <c r="U613" s="1">
        <f>'[1]RC-1(PY)'!U613</f>
        <v>0</v>
      </c>
      <c r="V613" s="1">
        <f>'[1]RC-1(PY)'!V613</f>
        <v>0</v>
      </c>
      <c r="W613" s="1">
        <f>'[1]RC-1(PY)'!W613</f>
        <v>1001</v>
      </c>
      <c r="X613" s="1">
        <f>'[1]RC-1(PY)'!X613</f>
        <v>8</v>
      </c>
      <c r="Y613" s="1">
        <f>'[1]RC-1(PY)'!Y613</f>
        <v>0</v>
      </c>
      <c r="Z613" s="1">
        <f>'[1]RC-1(PY)'!Z613</f>
        <v>0</v>
      </c>
      <c r="AA613" s="1">
        <f>'[1]RC-1(PY)'!AA613</f>
        <v>724</v>
      </c>
      <c r="AB613" s="1">
        <f>'[1]RC-1(PY)'!AB613</f>
        <v>608.16999999999996</v>
      </c>
      <c r="AC613" s="1">
        <f>'[1]RC-1(PY)'!AC613</f>
        <v>18.39</v>
      </c>
      <c r="AD613" s="1">
        <f>'[1]RC-1(PY)'!AD613</f>
        <v>20</v>
      </c>
      <c r="AE613" s="1">
        <f>'[1]RC-1(PY)'!AE613</f>
        <v>18.39</v>
      </c>
      <c r="AF613" s="1">
        <f>'[1]RC-1(PY)'!AF613</f>
        <v>4</v>
      </c>
      <c r="AG613" s="1">
        <f>'[1]RC-1(PY)'!AG613</f>
        <v>4</v>
      </c>
      <c r="AH613" s="1">
        <f>'[1]RC-1(PY)'!AH613</f>
        <v>4</v>
      </c>
      <c r="AI613" s="1">
        <f>'[1]RC-1(PY)'!AI613</f>
        <v>0</v>
      </c>
    </row>
    <row r="614" spans="1:35" x14ac:dyDescent="0.3">
      <c r="A614" s="1">
        <f>'[1]RC-1(PY)'!A614</f>
        <v>1</v>
      </c>
      <c r="B614" s="1">
        <f>'[1]RC-1(PY)'!B614</f>
        <v>2</v>
      </c>
      <c r="C614" s="1">
        <f>'[1]RC-1(PY)'!C614</f>
        <v>2024</v>
      </c>
      <c r="D614" s="1">
        <f>'[1]RC-1(PY)'!D614</f>
        <v>4</v>
      </c>
      <c r="E614" s="1">
        <f>'[1]RC-1(PY)'!E614</f>
        <v>340</v>
      </c>
      <c r="F614" s="1">
        <f>'[1]RC-1(PY)'!F614</f>
        <v>290</v>
      </c>
      <c r="G614" s="1">
        <f>'[1]RC-1(PY)'!G614</f>
        <v>24</v>
      </c>
      <c r="H614" s="1">
        <f>'[1]RC-1(PY)'!H614</f>
        <v>28</v>
      </c>
      <c r="I614" s="1">
        <f>'[1]RC-1(PY)'!I614</f>
        <v>2</v>
      </c>
      <c r="J614" s="1">
        <f>'[1]RC-1(PY)'!J614</f>
        <v>2</v>
      </c>
      <c r="K614" s="1">
        <f>'[1]RC-1(PY)'!K614</f>
        <v>3</v>
      </c>
      <c r="L614" s="1">
        <f>'[1]RC-1(PY)'!L614</f>
        <v>2</v>
      </c>
      <c r="M614" s="1">
        <f>'[1]RC-1(PY)'!M614</f>
        <v>1</v>
      </c>
      <c r="N614" s="1">
        <f>'[1]RC-1(PY)'!N614</f>
        <v>2</v>
      </c>
      <c r="O614" s="1">
        <f>'[1]RC-1(PY)'!O614</f>
        <v>5</v>
      </c>
      <c r="P614" s="1">
        <f>'[1]RC-1(PY)'!P614</f>
        <v>1</v>
      </c>
      <c r="Q614" s="1">
        <f>'[1]RC-1(PY)'!Q614</f>
        <v>1</v>
      </c>
      <c r="R614" s="1">
        <f>'[1]RC-1(PY)'!R614</f>
        <v>101</v>
      </c>
      <c r="S614" s="1">
        <f>'[1]RC-1(PY)'!S614</f>
        <v>3</v>
      </c>
      <c r="T614" s="1">
        <f>'[1]RC-1(PY)'!T614</f>
        <v>4</v>
      </c>
      <c r="U614" s="1">
        <f>'[1]RC-1(PY)'!U614</f>
        <v>0</v>
      </c>
      <c r="V614" s="1">
        <f>'[1]RC-1(PY)'!V614</f>
        <v>0</v>
      </c>
      <c r="W614" s="1">
        <f>'[1]RC-1(PY)'!W614</f>
        <v>1001</v>
      </c>
      <c r="X614" s="1">
        <f>'[1]RC-1(PY)'!X614</f>
        <v>0</v>
      </c>
      <c r="Y614" s="1">
        <f>'[1]RC-1(PY)'!Y614</f>
        <v>0</v>
      </c>
      <c r="Z614" s="1">
        <f>'[1]RC-1(PY)'!Z614</f>
        <v>0</v>
      </c>
      <c r="AA614" s="1">
        <f>'[1]RC-1(PY)'!AA614</f>
        <v>203</v>
      </c>
      <c r="AB614" s="1">
        <f>'[1]RC-1(PY)'!AB614</f>
        <v>448.92129999999997</v>
      </c>
      <c r="AC614" s="1">
        <f>'[1]RC-1(PY)'!AC614</f>
        <v>26.83</v>
      </c>
      <c r="AD614" s="1">
        <f>'[1]RC-1(PY)'!AD614</f>
        <v>20</v>
      </c>
      <c r="AE614" s="1">
        <f>'[1]RC-1(PY)'!AE614</f>
        <v>50.64</v>
      </c>
      <c r="AF614" s="1">
        <f>'[1]RC-1(PY)'!AF614</f>
        <v>4</v>
      </c>
      <c r="AG614" s="1">
        <f>'[1]RC-1(PY)'!AG614</f>
        <v>4</v>
      </c>
      <c r="AH614" s="1">
        <f>'[1]RC-1(PY)'!AH614</f>
        <v>4</v>
      </c>
      <c r="AI614" s="1">
        <f>'[1]RC-1(PY)'!AI614</f>
        <v>0</v>
      </c>
    </row>
    <row r="615" spans="1:35" x14ac:dyDescent="0.3">
      <c r="A615" s="1">
        <f>'[1]RC-1(PY)'!A615</f>
        <v>1</v>
      </c>
      <c r="B615" s="1">
        <f>'[1]RC-1(PY)'!B615</f>
        <v>2</v>
      </c>
      <c r="C615" s="1">
        <f>'[1]RC-1(PY)'!C615</f>
        <v>2024</v>
      </c>
      <c r="D615" s="1">
        <f>'[1]RC-1(PY)'!D615</f>
        <v>4</v>
      </c>
      <c r="E615" s="1">
        <f>'[1]RC-1(PY)'!E615</f>
        <v>340</v>
      </c>
      <c r="F615" s="1">
        <f>'[1]RC-1(PY)'!F615</f>
        <v>290</v>
      </c>
      <c r="G615" s="1">
        <f>'[1]RC-1(PY)'!G615</f>
        <v>24</v>
      </c>
      <c r="H615" s="1">
        <f>'[1]RC-1(PY)'!H615</f>
        <v>29</v>
      </c>
      <c r="I615" s="1">
        <f>'[1]RC-1(PY)'!I615</f>
        <v>2</v>
      </c>
      <c r="J615" s="1">
        <f>'[1]RC-1(PY)'!J615</f>
        <v>2</v>
      </c>
      <c r="K615" s="1">
        <f>'[1]RC-1(PY)'!K615</f>
        <v>3</v>
      </c>
      <c r="L615" s="1">
        <f>'[1]RC-1(PY)'!L615</f>
        <v>2</v>
      </c>
      <c r="M615" s="1">
        <f>'[1]RC-1(PY)'!M615</f>
        <v>1</v>
      </c>
      <c r="N615" s="1">
        <f>'[1]RC-1(PY)'!N615</f>
        <v>1</v>
      </c>
      <c r="O615" s="1">
        <f>'[1]RC-1(PY)'!O615</f>
        <v>5</v>
      </c>
      <c r="P615" s="1">
        <f>'[1]RC-1(PY)'!P615</f>
        <v>1</v>
      </c>
      <c r="Q615" s="1">
        <f>'[1]RC-1(PY)'!Q615</f>
        <v>1</v>
      </c>
      <c r="R615" s="1">
        <f>'[1]RC-1(PY)'!R615</f>
        <v>101</v>
      </c>
      <c r="S615" s="1">
        <f>'[1]RC-1(PY)'!S615</f>
        <v>3</v>
      </c>
      <c r="T615" s="1">
        <f>'[1]RC-1(PY)'!T615</f>
        <v>4</v>
      </c>
      <c r="U615" s="1">
        <f>'[1]RC-1(PY)'!U615</f>
        <v>0</v>
      </c>
      <c r="V615" s="1">
        <f>'[1]RC-1(PY)'!V615</f>
        <v>0</v>
      </c>
      <c r="W615" s="1">
        <f>'[1]RC-1(PY)'!W615</f>
        <v>1001</v>
      </c>
      <c r="X615" s="1">
        <f>'[1]RC-1(PY)'!X615</f>
        <v>8</v>
      </c>
      <c r="Y615" s="1">
        <f>'[1]RC-1(PY)'!Y615</f>
        <v>0</v>
      </c>
      <c r="Z615" s="1">
        <f>'[1]RC-1(PY)'!Z615</f>
        <v>0</v>
      </c>
      <c r="AA615" s="1">
        <f>'[1]RC-1(PY)'!AA615</f>
        <v>98</v>
      </c>
      <c r="AB615" s="1">
        <f>'[1]RC-1(PY)'!AB615</f>
        <v>62.27</v>
      </c>
      <c r="AC615" s="1">
        <f>'[1]RC-1(PY)'!AC615</f>
        <v>13.739100000000001</v>
      </c>
      <c r="AD615" s="1">
        <f>'[1]RC-1(PY)'!AD615</f>
        <v>20</v>
      </c>
      <c r="AE615" s="1">
        <f>'[1]RC-1(PY)'!AE615</f>
        <v>13.769500000000001</v>
      </c>
      <c r="AF615" s="1">
        <f>'[1]RC-1(PY)'!AF615</f>
        <v>4</v>
      </c>
      <c r="AG615" s="1">
        <f>'[1]RC-1(PY)'!AG615</f>
        <v>4</v>
      </c>
      <c r="AH615" s="1">
        <f>'[1]RC-1(PY)'!AH615</f>
        <v>4</v>
      </c>
      <c r="AI615" s="1">
        <f>'[1]RC-1(PY)'!AI615</f>
        <v>0</v>
      </c>
    </row>
    <row r="616" spans="1:35" x14ac:dyDescent="0.3">
      <c r="A616" s="1">
        <f>'[1]RC-1(PY)'!A616</f>
        <v>1</v>
      </c>
      <c r="B616" s="1">
        <f>'[1]RC-1(PY)'!B616</f>
        <v>2</v>
      </c>
      <c r="C616" s="1">
        <f>'[1]RC-1(PY)'!C616</f>
        <v>2024</v>
      </c>
      <c r="D616" s="1">
        <f>'[1]RC-1(PY)'!D616</f>
        <v>4</v>
      </c>
      <c r="E616" s="1">
        <f>'[1]RC-1(PY)'!E616</f>
        <v>340</v>
      </c>
      <c r="F616" s="1">
        <f>'[1]RC-1(PY)'!F616</f>
        <v>290</v>
      </c>
      <c r="G616" s="1">
        <f>'[1]RC-1(PY)'!G616</f>
        <v>24</v>
      </c>
      <c r="H616" s="1">
        <f>'[1]RC-1(PY)'!H616</f>
        <v>30</v>
      </c>
      <c r="I616" s="1">
        <f>'[1]RC-1(PY)'!I616</f>
        <v>2</v>
      </c>
      <c r="J616" s="1">
        <f>'[1]RC-1(PY)'!J616</f>
        <v>2</v>
      </c>
      <c r="K616" s="1">
        <f>'[1]RC-1(PY)'!K616</f>
        <v>3</v>
      </c>
      <c r="L616" s="1">
        <f>'[1]RC-1(PY)'!L616</f>
        <v>2</v>
      </c>
      <c r="M616" s="1">
        <f>'[1]RC-1(PY)'!M616</f>
        <v>1</v>
      </c>
      <c r="N616" s="1">
        <f>'[1]RC-1(PY)'!N616</f>
        <v>2</v>
      </c>
      <c r="O616" s="1">
        <f>'[1]RC-1(PY)'!O616</f>
        <v>5</v>
      </c>
      <c r="P616" s="1">
        <f>'[1]RC-1(PY)'!P616</f>
        <v>1</v>
      </c>
      <c r="Q616" s="1">
        <f>'[1]RC-1(PY)'!Q616</f>
        <v>1</v>
      </c>
      <c r="R616" s="1">
        <f>'[1]RC-1(PY)'!R616</f>
        <v>101</v>
      </c>
      <c r="S616" s="1">
        <f>'[1]RC-1(PY)'!S616</f>
        <v>3</v>
      </c>
      <c r="T616" s="1">
        <f>'[1]RC-1(PY)'!T616</f>
        <v>4</v>
      </c>
      <c r="U616" s="1">
        <f>'[1]RC-1(PY)'!U616</f>
        <v>0</v>
      </c>
      <c r="V616" s="1">
        <f>'[1]RC-1(PY)'!V616</f>
        <v>0</v>
      </c>
      <c r="W616" s="1">
        <f>'[1]RC-1(PY)'!W616</f>
        <v>1001</v>
      </c>
      <c r="X616" s="1">
        <f>'[1]RC-1(PY)'!X616</f>
        <v>8</v>
      </c>
      <c r="Y616" s="1">
        <f>'[1]RC-1(PY)'!Y616</f>
        <v>0</v>
      </c>
      <c r="Z616" s="1">
        <f>'[1]RC-1(PY)'!Z616</f>
        <v>0</v>
      </c>
      <c r="AA616" s="1">
        <f>'[1]RC-1(PY)'!AA616</f>
        <v>557</v>
      </c>
      <c r="AB616" s="1">
        <f>'[1]RC-1(PY)'!AB616</f>
        <v>1539.3818000000001</v>
      </c>
      <c r="AC616" s="1">
        <f>'[1]RC-1(PY)'!AC616</f>
        <v>28.221699999999998</v>
      </c>
      <c r="AD616" s="1">
        <f>'[1]RC-1(PY)'!AD616</f>
        <v>20</v>
      </c>
      <c r="AE616" s="1">
        <f>'[1]RC-1(PY)'!AE616</f>
        <v>32.350900000000003</v>
      </c>
      <c r="AF616" s="1">
        <f>'[1]RC-1(PY)'!AF616</f>
        <v>4</v>
      </c>
      <c r="AG616" s="1">
        <f>'[1]RC-1(PY)'!AG616</f>
        <v>4</v>
      </c>
      <c r="AH616" s="1">
        <f>'[1]RC-1(PY)'!AH616</f>
        <v>4</v>
      </c>
      <c r="AI616" s="1">
        <f>'[1]RC-1(PY)'!AI616</f>
        <v>0</v>
      </c>
    </row>
    <row r="617" spans="1:35" x14ac:dyDescent="0.3">
      <c r="A617" s="1">
        <f>'[1]RC-1(PY)'!A617</f>
        <v>1</v>
      </c>
      <c r="B617" s="1">
        <f>'[1]RC-1(PY)'!B617</f>
        <v>2</v>
      </c>
      <c r="C617" s="1">
        <f>'[1]RC-1(PY)'!C617</f>
        <v>2024</v>
      </c>
      <c r="D617" s="1">
        <f>'[1]RC-1(PY)'!D617</f>
        <v>4</v>
      </c>
      <c r="E617" s="1">
        <f>'[1]RC-1(PY)'!E617</f>
        <v>340</v>
      </c>
      <c r="F617" s="1">
        <f>'[1]RC-1(PY)'!F617</f>
        <v>290</v>
      </c>
      <c r="G617" s="1">
        <f>'[1]RC-1(PY)'!G617</f>
        <v>24</v>
      </c>
      <c r="H617" s="1">
        <f>'[1]RC-1(PY)'!H617</f>
        <v>31</v>
      </c>
      <c r="I617" s="1">
        <f>'[1]RC-1(PY)'!I617</f>
        <v>2</v>
      </c>
      <c r="J617" s="1">
        <f>'[1]RC-1(PY)'!J617</f>
        <v>2</v>
      </c>
      <c r="K617" s="1">
        <f>'[1]RC-1(PY)'!K617</f>
        <v>3</v>
      </c>
      <c r="L617" s="1">
        <f>'[1]RC-1(PY)'!L617</f>
        <v>5</v>
      </c>
      <c r="M617" s="1">
        <f>'[1]RC-1(PY)'!M617</f>
        <v>1</v>
      </c>
      <c r="N617" s="1">
        <f>'[1]RC-1(PY)'!N617</f>
        <v>1</v>
      </c>
      <c r="O617" s="1">
        <f>'[1]RC-1(PY)'!O617</f>
        <v>5</v>
      </c>
      <c r="P617" s="1">
        <f>'[1]RC-1(PY)'!P617</f>
        <v>1</v>
      </c>
      <c r="Q617" s="1">
        <f>'[1]RC-1(PY)'!Q617</f>
        <v>1</v>
      </c>
      <c r="R617" s="1">
        <f>'[1]RC-1(PY)'!R617</f>
        <v>101</v>
      </c>
      <c r="S617" s="1">
        <f>'[1]RC-1(PY)'!S617</f>
        <v>3</v>
      </c>
      <c r="T617" s="1">
        <f>'[1]RC-1(PY)'!T617</f>
        <v>4</v>
      </c>
      <c r="U617" s="1">
        <f>'[1]RC-1(PY)'!U617</f>
        <v>0</v>
      </c>
      <c r="V617" s="1">
        <f>'[1]RC-1(PY)'!V617</f>
        <v>0</v>
      </c>
      <c r="W617" s="1">
        <f>'[1]RC-1(PY)'!W617</f>
        <v>1001</v>
      </c>
      <c r="X617" s="1">
        <f>'[1]RC-1(PY)'!X617</f>
        <v>8</v>
      </c>
      <c r="Y617" s="1">
        <f>'[1]RC-1(PY)'!Y617</f>
        <v>0</v>
      </c>
      <c r="Z617" s="1">
        <f>'[1]RC-1(PY)'!Z617</f>
        <v>0</v>
      </c>
      <c r="AA617" s="1">
        <f>'[1]RC-1(PY)'!AA617</f>
        <v>1198</v>
      </c>
      <c r="AB617" s="1">
        <f>'[1]RC-1(PY)'!AB617</f>
        <v>15109.19</v>
      </c>
      <c r="AC617" s="1">
        <f>'[1]RC-1(PY)'!AC617</f>
        <v>11.6022</v>
      </c>
      <c r="AD617" s="1">
        <f>'[1]RC-1(PY)'!AD617</f>
        <v>20</v>
      </c>
      <c r="AE617" s="1">
        <f>'[1]RC-1(PY)'!AE617</f>
        <v>12.8218</v>
      </c>
      <c r="AF617" s="1">
        <f>'[1]RC-1(PY)'!AF617</f>
        <v>4</v>
      </c>
      <c r="AG617" s="1">
        <f>'[1]RC-1(PY)'!AG617</f>
        <v>4</v>
      </c>
      <c r="AH617" s="1">
        <f>'[1]RC-1(PY)'!AH617</f>
        <v>4</v>
      </c>
      <c r="AI617" s="1">
        <f>'[1]RC-1(PY)'!AI617</f>
        <v>0</v>
      </c>
    </row>
    <row r="618" spans="1:35" x14ac:dyDescent="0.3">
      <c r="A618" s="1">
        <f>'[1]RC-1(PY)'!A618</f>
        <v>1</v>
      </c>
      <c r="B618" s="1">
        <f>'[1]RC-1(PY)'!B618</f>
        <v>2</v>
      </c>
      <c r="C618" s="1">
        <f>'[1]RC-1(PY)'!C618</f>
        <v>2024</v>
      </c>
      <c r="D618" s="1">
        <f>'[1]RC-1(PY)'!D618</f>
        <v>4</v>
      </c>
      <c r="E618" s="1">
        <f>'[1]RC-1(PY)'!E618</f>
        <v>340</v>
      </c>
      <c r="F618" s="1">
        <f>'[1]RC-1(PY)'!F618</f>
        <v>290</v>
      </c>
      <c r="G618" s="1">
        <f>'[1]RC-1(PY)'!G618</f>
        <v>24</v>
      </c>
      <c r="H618" s="1">
        <f>'[1]RC-1(PY)'!H618</f>
        <v>32</v>
      </c>
      <c r="I618" s="1">
        <f>'[1]RC-1(PY)'!I618</f>
        <v>2</v>
      </c>
      <c r="J618" s="1">
        <f>'[1]RC-1(PY)'!J618</f>
        <v>2</v>
      </c>
      <c r="K618" s="1">
        <f>'[1]RC-1(PY)'!K618</f>
        <v>3</v>
      </c>
      <c r="L618" s="1">
        <f>'[1]RC-1(PY)'!L618</f>
        <v>3</v>
      </c>
      <c r="M618" s="1">
        <f>'[1]RC-1(PY)'!M618</f>
        <v>1</v>
      </c>
      <c r="N618" s="1">
        <f>'[1]RC-1(PY)'!N618</f>
        <v>1</v>
      </c>
      <c r="O618" s="1">
        <f>'[1]RC-1(PY)'!O618</f>
        <v>5</v>
      </c>
      <c r="P618" s="1">
        <f>'[1]RC-1(PY)'!P618</f>
        <v>0</v>
      </c>
      <c r="Q618" s="1">
        <f>'[1]RC-1(PY)'!Q618</f>
        <v>0</v>
      </c>
      <c r="R618" s="1">
        <f>'[1]RC-1(PY)'!R618</f>
        <v>101</v>
      </c>
      <c r="S618" s="1">
        <f>'[1]RC-1(PY)'!S618</f>
        <v>3</v>
      </c>
      <c r="T618" s="1">
        <f>'[1]RC-1(PY)'!T618</f>
        <v>4</v>
      </c>
      <c r="U618" s="1">
        <f>'[1]RC-1(PY)'!U618</f>
        <v>0</v>
      </c>
      <c r="V618" s="1">
        <f>'[1]RC-1(PY)'!V618</f>
        <v>0</v>
      </c>
      <c r="W618" s="1">
        <f>'[1]RC-1(PY)'!W618</f>
        <v>1001</v>
      </c>
      <c r="X618" s="1">
        <f>'[1]RC-1(PY)'!X618</f>
        <v>8</v>
      </c>
      <c r="Y618" s="1">
        <f>'[1]RC-1(PY)'!Y618</f>
        <v>0</v>
      </c>
      <c r="Z618" s="1">
        <f>'[1]RC-1(PY)'!Z618</f>
        <v>0</v>
      </c>
      <c r="AA618" s="1">
        <f>'[1]RC-1(PY)'!AA618</f>
        <v>49</v>
      </c>
      <c r="AB618" s="1">
        <f>'[1]RC-1(PY)'!AB618</f>
        <v>519.9</v>
      </c>
      <c r="AC618" s="1">
        <f>'[1]RC-1(PY)'!AC618</f>
        <v>29.7241</v>
      </c>
      <c r="AD618" s="1">
        <f>'[1]RC-1(PY)'!AD618</f>
        <v>20</v>
      </c>
      <c r="AE618" s="1">
        <f>'[1]RC-1(PY)'!AE618</f>
        <v>29.7241</v>
      </c>
      <c r="AF618" s="1">
        <f>'[1]RC-1(PY)'!AF618</f>
        <v>4</v>
      </c>
      <c r="AG618" s="1">
        <f>'[1]RC-1(PY)'!AG618</f>
        <v>4</v>
      </c>
      <c r="AH618" s="1">
        <f>'[1]RC-1(PY)'!AH618</f>
        <v>4</v>
      </c>
      <c r="AI618" s="1">
        <f>'[1]RC-1(PY)'!AI618</f>
        <v>0</v>
      </c>
    </row>
    <row r="619" spans="1:35" x14ac:dyDescent="0.3">
      <c r="A619" s="1">
        <f>'[1]RC-1(PY)'!A619</f>
        <v>1</v>
      </c>
      <c r="B619" s="1">
        <f>'[1]RC-1(PY)'!B619</f>
        <v>2</v>
      </c>
      <c r="C619" s="1">
        <f>'[1]RC-1(PY)'!C619</f>
        <v>2024</v>
      </c>
      <c r="D619" s="1">
        <f>'[1]RC-1(PY)'!D619</f>
        <v>4</v>
      </c>
      <c r="E619" s="1">
        <f>'[1]RC-1(PY)'!E619</f>
        <v>340</v>
      </c>
      <c r="F619" s="1">
        <f>'[1]RC-1(PY)'!F619</f>
        <v>290</v>
      </c>
      <c r="G619" s="1">
        <f>'[1]RC-1(PY)'!G619</f>
        <v>24</v>
      </c>
      <c r="H619" s="1">
        <f>'[1]RC-1(PY)'!H619</f>
        <v>33</v>
      </c>
      <c r="I619" s="1">
        <f>'[1]RC-1(PY)'!I619</f>
        <v>2</v>
      </c>
      <c r="J619" s="1">
        <f>'[1]RC-1(PY)'!J619</f>
        <v>2</v>
      </c>
      <c r="K619" s="1">
        <f>'[1]RC-1(PY)'!K619</f>
        <v>3</v>
      </c>
      <c r="L619" s="1">
        <f>'[1]RC-1(PY)'!L619</f>
        <v>2</v>
      </c>
      <c r="M619" s="1">
        <f>'[1]RC-1(PY)'!M619</f>
        <v>1</v>
      </c>
      <c r="N619" s="1">
        <f>'[1]RC-1(PY)'!N619</f>
        <v>1</v>
      </c>
      <c r="O619" s="1">
        <f>'[1]RC-1(PY)'!O619</f>
        <v>5</v>
      </c>
      <c r="P619" s="1">
        <f>'[1]RC-1(PY)'!P619</f>
        <v>1</v>
      </c>
      <c r="Q619" s="1">
        <f>'[1]RC-1(PY)'!Q619</f>
        <v>1</v>
      </c>
      <c r="R619" s="1">
        <f>'[1]RC-1(PY)'!R619</f>
        <v>101</v>
      </c>
      <c r="S619" s="1">
        <f>'[1]RC-1(PY)'!S619</f>
        <v>3</v>
      </c>
      <c r="T619" s="1">
        <f>'[1]RC-1(PY)'!T619</f>
        <v>4</v>
      </c>
      <c r="U619" s="1">
        <f>'[1]RC-1(PY)'!U619</f>
        <v>0</v>
      </c>
      <c r="V619" s="1">
        <f>'[1]RC-1(PY)'!V619</f>
        <v>0</v>
      </c>
      <c r="W619" s="1">
        <f>'[1]RC-1(PY)'!W619</f>
        <v>1001</v>
      </c>
      <c r="X619" s="1">
        <f>'[1]RC-1(PY)'!X619</f>
        <v>8</v>
      </c>
      <c r="Y619" s="1">
        <f>'[1]RC-1(PY)'!Y619</f>
        <v>0</v>
      </c>
      <c r="Z619" s="1">
        <f>'[1]RC-1(PY)'!Z619</f>
        <v>0</v>
      </c>
      <c r="AA619" s="1">
        <f>'[1]RC-1(PY)'!AA619</f>
        <v>1146</v>
      </c>
      <c r="AB619" s="1">
        <f>'[1]RC-1(PY)'!AB619</f>
        <v>24.787500000000001</v>
      </c>
      <c r="AC619" s="1">
        <f>'[1]RC-1(PY)'!AC619</f>
        <v>24.787500000000001</v>
      </c>
      <c r="AD619" s="1">
        <f>'[1]RC-1(PY)'!AD619</f>
        <v>20</v>
      </c>
      <c r="AE619" s="1">
        <f>'[1]RC-1(PY)'!AE619</f>
        <v>25.161799999999999</v>
      </c>
      <c r="AF619" s="1">
        <f>'[1]RC-1(PY)'!AF619</f>
        <v>4</v>
      </c>
      <c r="AG619" s="1">
        <f>'[1]RC-1(PY)'!AG619</f>
        <v>4</v>
      </c>
      <c r="AH619" s="1">
        <f>'[1]RC-1(PY)'!AH619</f>
        <v>4</v>
      </c>
      <c r="AI619" s="1">
        <f>'[1]RC-1(PY)'!AI619</f>
        <v>0</v>
      </c>
    </row>
    <row r="620" spans="1:35" x14ac:dyDescent="0.3">
      <c r="A620" s="1">
        <f>'[1]RC-1(PY)'!A620</f>
        <v>1</v>
      </c>
      <c r="B620" s="1">
        <f>'[1]RC-1(PY)'!B620</f>
        <v>2</v>
      </c>
      <c r="C620" s="1">
        <f>'[1]RC-1(PY)'!C620</f>
        <v>2024</v>
      </c>
      <c r="D620" s="1">
        <f>'[1]RC-1(PY)'!D620</f>
        <v>4</v>
      </c>
      <c r="E620" s="1">
        <f>'[1]RC-1(PY)'!E620</f>
        <v>340</v>
      </c>
      <c r="F620" s="1">
        <f>'[1]RC-1(PY)'!F620</f>
        <v>290</v>
      </c>
      <c r="G620" s="1">
        <f>'[1]RC-1(PY)'!G620</f>
        <v>24</v>
      </c>
      <c r="H620" s="1">
        <f>'[1]RC-1(PY)'!H620</f>
        <v>30</v>
      </c>
      <c r="I620" s="1">
        <f>'[1]RC-1(PY)'!I620</f>
        <v>2</v>
      </c>
      <c r="J620" s="1">
        <f>'[1]RC-1(PY)'!J620</f>
        <v>3</v>
      </c>
      <c r="K620" s="1">
        <f>'[1]RC-1(PY)'!K620</f>
        <v>3</v>
      </c>
      <c r="L620" s="1">
        <f>'[1]RC-1(PY)'!L620</f>
        <v>3</v>
      </c>
      <c r="M620" s="1">
        <f>'[1]RC-1(PY)'!M620</f>
        <v>1</v>
      </c>
      <c r="N620" s="1">
        <f>'[1]RC-1(PY)'!N620</f>
        <v>2</v>
      </c>
      <c r="O620" s="1">
        <f>'[1]RC-1(PY)'!O620</f>
        <v>5</v>
      </c>
      <c r="P620" s="1">
        <f>'[1]RC-1(PY)'!P620</f>
        <v>1</v>
      </c>
      <c r="Q620" s="1">
        <f>'[1]RC-1(PY)'!Q620</f>
        <v>1</v>
      </c>
      <c r="R620" s="1">
        <f>'[1]RC-1(PY)'!R620</f>
        <v>101</v>
      </c>
      <c r="S620" s="1">
        <f>'[1]RC-1(PY)'!S620</f>
        <v>3</v>
      </c>
      <c r="T620" s="1">
        <f>'[1]RC-1(PY)'!T620</f>
        <v>4</v>
      </c>
      <c r="U620" s="1">
        <f>'[1]RC-1(PY)'!U620</f>
        <v>0</v>
      </c>
      <c r="V620" s="1">
        <f>'[1]RC-1(PY)'!V620</f>
        <v>0</v>
      </c>
      <c r="W620" s="1">
        <f>'[1]RC-1(PY)'!W620</f>
        <v>1001</v>
      </c>
      <c r="X620" s="1">
        <f>'[1]RC-1(PY)'!X620</f>
        <v>8</v>
      </c>
      <c r="Y620" s="1">
        <f>'[1]RC-1(PY)'!Y620</f>
        <v>0</v>
      </c>
      <c r="Z620" s="1">
        <f>'[1]RC-1(PY)'!Z620</f>
        <v>0</v>
      </c>
      <c r="AA620" s="1">
        <f>'[1]RC-1(PY)'!AA620</f>
        <v>696</v>
      </c>
      <c r="AB620" s="1">
        <f>'[1]RC-1(PY)'!AB620</f>
        <v>1564.6567</v>
      </c>
      <c r="AC620" s="1">
        <f>'[1]RC-1(PY)'!AC620</f>
        <v>29.7242</v>
      </c>
      <c r="AD620" s="1">
        <f>'[1]RC-1(PY)'!AD620</f>
        <v>20</v>
      </c>
      <c r="AE620" s="1">
        <f>'[1]RC-1(PY)'!AE620</f>
        <v>30.503399999999999</v>
      </c>
      <c r="AF620" s="1">
        <f>'[1]RC-1(PY)'!AF620</f>
        <v>4</v>
      </c>
      <c r="AG620" s="1">
        <f>'[1]RC-1(PY)'!AG620</f>
        <v>4</v>
      </c>
      <c r="AH620" s="1">
        <f>'[1]RC-1(PY)'!AH620</f>
        <v>4</v>
      </c>
      <c r="AI620" s="1">
        <f>'[1]RC-1(PY)'!AI620</f>
        <v>0</v>
      </c>
    </row>
    <row r="621" spans="1:35" x14ac:dyDescent="0.3">
      <c r="A621" s="1">
        <f>'[1]RC-1(PY)'!A621</f>
        <v>1</v>
      </c>
      <c r="B621" s="1">
        <f>'[1]RC-1(PY)'!B621</f>
        <v>2</v>
      </c>
      <c r="C621" s="1">
        <f>'[1]RC-1(PY)'!C621</f>
        <v>2024</v>
      </c>
      <c r="D621" s="1">
        <f>'[1]RC-1(PY)'!D621</f>
        <v>4</v>
      </c>
      <c r="E621" s="1">
        <f>'[1]RC-1(PY)'!E621</f>
        <v>340</v>
      </c>
      <c r="F621" s="1">
        <f>'[1]RC-1(PY)'!F621</f>
        <v>290</v>
      </c>
      <c r="G621" s="1">
        <f>'[1]RC-1(PY)'!G621</f>
        <v>24</v>
      </c>
      <c r="H621" s="1">
        <f>'[1]RC-1(PY)'!H621</f>
        <v>19</v>
      </c>
      <c r="I621" s="1">
        <f>'[1]RC-1(PY)'!I621</f>
        <v>3</v>
      </c>
      <c r="J621" s="1">
        <f>'[1]RC-1(PY)'!J621</f>
        <v>1</v>
      </c>
      <c r="K621" s="1">
        <f>'[1]RC-1(PY)'!K621</f>
        <v>3</v>
      </c>
      <c r="L621" s="1">
        <f>'[1]RC-1(PY)'!L621</f>
        <v>1</v>
      </c>
      <c r="M621" s="1">
        <f>'[1]RC-1(PY)'!M621</f>
        <v>1</v>
      </c>
      <c r="N621" s="1">
        <f>'[1]RC-1(PY)'!N621</f>
        <v>1</v>
      </c>
      <c r="O621" s="1">
        <f>'[1]RC-1(PY)'!O621</f>
        <v>5</v>
      </c>
      <c r="P621" s="1">
        <f>'[1]RC-1(PY)'!P621</f>
        <v>1</v>
      </c>
      <c r="Q621" s="1">
        <f>'[1]RC-1(PY)'!Q621</f>
        <v>1</v>
      </c>
      <c r="R621" s="1">
        <f>'[1]RC-1(PY)'!R621</f>
        <v>101</v>
      </c>
      <c r="S621" s="1">
        <f>'[1]RC-1(PY)'!S621</f>
        <v>3</v>
      </c>
      <c r="T621" s="1">
        <f>'[1]RC-1(PY)'!T621</f>
        <v>4</v>
      </c>
      <c r="U621" s="1">
        <f>'[1]RC-1(PY)'!U621</f>
        <v>0</v>
      </c>
      <c r="V621" s="1">
        <f>'[1]RC-1(PY)'!V621</f>
        <v>0</v>
      </c>
      <c r="W621" s="1">
        <f>'[1]RC-1(PY)'!W621</f>
        <v>1001</v>
      </c>
      <c r="X621" s="1">
        <f>'[1]RC-1(PY)'!X621</f>
        <v>8</v>
      </c>
      <c r="Y621" s="1">
        <f>'[1]RC-1(PY)'!Y621</f>
        <v>0</v>
      </c>
      <c r="Z621" s="1">
        <f>'[1]RC-1(PY)'!Z621</f>
        <v>0</v>
      </c>
      <c r="AA621" s="1">
        <f>'[1]RC-1(PY)'!AA621</f>
        <v>531</v>
      </c>
      <c r="AB621" s="1">
        <f>'[1]RC-1(PY)'!AB621</f>
        <v>429</v>
      </c>
      <c r="AC621" s="1">
        <f>'[1]RC-1(PY)'!AC621</f>
        <v>17.3658</v>
      </c>
      <c r="AD621" s="1">
        <f>'[1]RC-1(PY)'!AD621</f>
        <v>20</v>
      </c>
      <c r="AE621" s="1">
        <f>'[1]RC-1(PY)'!AE621</f>
        <v>17.3658</v>
      </c>
      <c r="AF621" s="1">
        <f>'[1]RC-1(PY)'!AF621</f>
        <v>4</v>
      </c>
      <c r="AG621" s="1">
        <f>'[1]RC-1(PY)'!AG621</f>
        <v>4</v>
      </c>
      <c r="AH621" s="1">
        <f>'[1]RC-1(PY)'!AH621</f>
        <v>4</v>
      </c>
      <c r="AI621" s="1">
        <f>'[1]RC-1(PY)'!AI621</f>
        <v>0</v>
      </c>
    </row>
    <row r="622" spans="1:35" x14ac:dyDescent="0.3">
      <c r="A622" s="1">
        <f>'[1]RC-1(PY)'!A622</f>
        <v>1</v>
      </c>
      <c r="B622" s="1">
        <f>'[1]RC-1(PY)'!B622</f>
        <v>2</v>
      </c>
      <c r="C622" s="1">
        <f>'[1]RC-1(PY)'!C622</f>
        <v>2024</v>
      </c>
      <c r="D622" s="1">
        <f>'[1]RC-1(PY)'!D622</f>
        <v>4</v>
      </c>
      <c r="E622" s="1">
        <f>'[1]RC-1(PY)'!E622</f>
        <v>340</v>
      </c>
      <c r="F622" s="1">
        <f>'[1]RC-1(PY)'!F622</f>
        <v>290</v>
      </c>
      <c r="G622" s="1">
        <f>'[1]RC-1(PY)'!G622</f>
        <v>24</v>
      </c>
      <c r="H622" s="1">
        <f>'[1]RC-1(PY)'!H622</f>
        <v>21</v>
      </c>
      <c r="I622" s="1">
        <f>'[1]RC-1(PY)'!I622</f>
        <v>3</v>
      </c>
      <c r="J622" s="1">
        <f>'[1]RC-1(PY)'!J622</f>
        <v>1</v>
      </c>
      <c r="K622" s="1">
        <f>'[1]RC-1(PY)'!K622</f>
        <v>3</v>
      </c>
      <c r="L622" s="1">
        <f>'[1]RC-1(PY)'!L622</f>
        <v>1</v>
      </c>
      <c r="M622" s="1">
        <f>'[1]RC-1(PY)'!M622</f>
        <v>1</v>
      </c>
      <c r="N622" s="1">
        <f>'[1]RC-1(PY)'!N622</f>
        <v>4</v>
      </c>
      <c r="O622" s="1">
        <f>'[1]RC-1(PY)'!O622</f>
        <v>9</v>
      </c>
      <c r="P622" s="1">
        <f>'[1]RC-1(PY)'!P622</f>
        <v>0</v>
      </c>
      <c r="Q622" s="1">
        <f>'[1]RC-1(PY)'!Q622</f>
        <v>0</v>
      </c>
      <c r="R622" s="1">
        <f>'[1]RC-1(PY)'!R622</f>
        <v>101</v>
      </c>
      <c r="S622" s="1">
        <f>'[1]RC-1(PY)'!S622</f>
        <v>3</v>
      </c>
      <c r="T622" s="1">
        <f>'[1]RC-1(PY)'!T622</f>
        <v>4</v>
      </c>
      <c r="U622" s="1">
        <f>'[1]RC-1(PY)'!U622</f>
        <v>0</v>
      </c>
      <c r="V622" s="1">
        <f>'[1]RC-1(PY)'!V622</f>
        <v>0</v>
      </c>
      <c r="W622" s="1">
        <f>'[1]RC-1(PY)'!W622</f>
        <v>1001</v>
      </c>
      <c r="X622" s="1">
        <f>'[1]RC-1(PY)'!X622</f>
        <v>8</v>
      </c>
      <c r="Y622" s="1">
        <f>'[1]RC-1(PY)'!Y622</f>
        <v>0</v>
      </c>
      <c r="Z622" s="1">
        <f>'[1]RC-1(PY)'!Z622</f>
        <v>0</v>
      </c>
      <c r="AA622" s="1">
        <f>'[1]RC-1(PY)'!AA622</f>
        <v>225</v>
      </c>
      <c r="AB622" s="1">
        <f>'[1]RC-1(PY)'!AB622</f>
        <v>233.82</v>
      </c>
      <c r="AC622" s="1">
        <f>'[1]RC-1(PY)'!AC622</f>
        <v>27.45</v>
      </c>
      <c r="AD622" s="1">
        <f>'[1]RC-1(PY)'!AD622</f>
        <v>20</v>
      </c>
      <c r="AE622" s="1">
        <f>'[1]RC-1(PY)'!AE622</f>
        <v>27.49</v>
      </c>
      <c r="AF622" s="1">
        <f>'[1]RC-1(PY)'!AF622</f>
        <v>4</v>
      </c>
      <c r="AG622" s="1">
        <f>'[1]RC-1(PY)'!AG622</f>
        <v>4</v>
      </c>
      <c r="AH622" s="1">
        <f>'[1]RC-1(PY)'!AH622</f>
        <v>4</v>
      </c>
      <c r="AI622" s="1">
        <f>'[1]RC-1(PY)'!AI622</f>
        <v>0</v>
      </c>
    </row>
    <row r="623" spans="1:35" x14ac:dyDescent="0.3">
      <c r="A623" s="1">
        <f>'[1]RC-1(PY)'!A623</f>
        <v>1</v>
      </c>
      <c r="B623" s="1">
        <f>'[1]RC-1(PY)'!B623</f>
        <v>2</v>
      </c>
      <c r="C623" s="1">
        <f>'[1]RC-1(PY)'!C623</f>
        <v>2024</v>
      </c>
      <c r="D623" s="1">
        <f>'[1]RC-1(PY)'!D623</f>
        <v>4</v>
      </c>
      <c r="E623" s="1">
        <f>'[1]RC-1(PY)'!E623</f>
        <v>340</v>
      </c>
      <c r="F623" s="1">
        <f>'[1]RC-1(PY)'!F623</f>
        <v>290</v>
      </c>
      <c r="G623" s="1">
        <f>'[1]RC-1(PY)'!G623</f>
        <v>24</v>
      </c>
      <c r="H623" s="1">
        <f>'[1]RC-1(PY)'!H623</f>
        <v>22</v>
      </c>
      <c r="I623" s="1">
        <f>'[1]RC-1(PY)'!I623</f>
        <v>3</v>
      </c>
      <c r="J623" s="1">
        <f>'[1]RC-1(PY)'!J623</f>
        <v>1</v>
      </c>
      <c r="K623" s="1">
        <f>'[1]RC-1(PY)'!K623</f>
        <v>3</v>
      </c>
      <c r="L623" s="1">
        <f>'[1]RC-1(PY)'!L623</f>
        <v>2</v>
      </c>
      <c r="M623" s="1">
        <f>'[1]RC-1(PY)'!M623</f>
        <v>1</v>
      </c>
      <c r="N623" s="1">
        <f>'[1]RC-1(PY)'!N623</f>
        <v>1</v>
      </c>
      <c r="O623" s="1">
        <f>'[1]RC-1(PY)'!O623</f>
        <v>5</v>
      </c>
      <c r="P623" s="1">
        <f>'[1]RC-1(PY)'!P623</f>
        <v>0</v>
      </c>
      <c r="Q623" s="1">
        <f>'[1]RC-1(PY)'!Q623</f>
        <v>0</v>
      </c>
      <c r="R623" s="1">
        <f>'[1]RC-1(PY)'!R623</f>
        <v>101</v>
      </c>
      <c r="S623" s="1">
        <f>'[1]RC-1(PY)'!S623</f>
        <v>3</v>
      </c>
      <c r="T623" s="1">
        <f>'[1]RC-1(PY)'!T623</f>
        <v>4</v>
      </c>
      <c r="U623" s="1">
        <f>'[1]RC-1(PY)'!U623</f>
        <v>0</v>
      </c>
      <c r="V623" s="1">
        <f>'[1]RC-1(PY)'!V623</f>
        <v>0</v>
      </c>
      <c r="W623" s="1">
        <f>'[1]RC-1(PY)'!W623</f>
        <v>1001</v>
      </c>
      <c r="X623" s="1">
        <f>'[1]RC-1(PY)'!X623</f>
        <v>8</v>
      </c>
      <c r="Y623" s="1">
        <f>'[1]RC-1(PY)'!Y623</f>
        <v>0</v>
      </c>
      <c r="Z623" s="1">
        <f>'[1]RC-1(PY)'!Z623</f>
        <v>0</v>
      </c>
      <c r="AA623" s="1">
        <f>'[1]RC-1(PY)'!AA623</f>
        <v>190</v>
      </c>
      <c r="AB623" s="1">
        <f>'[1]RC-1(PY)'!AB623</f>
        <v>183.64179999999999</v>
      </c>
      <c r="AC623" s="1">
        <f>'[1]RC-1(PY)'!AC623</f>
        <v>14.5626</v>
      </c>
      <c r="AD623" s="1">
        <f>'[1]RC-1(PY)'!AD623</f>
        <v>20</v>
      </c>
      <c r="AE623" s="1">
        <f>'[1]RC-1(PY)'!AE623</f>
        <v>14.5626</v>
      </c>
      <c r="AF623" s="1">
        <f>'[1]RC-1(PY)'!AF623</f>
        <v>4</v>
      </c>
      <c r="AG623" s="1">
        <f>'[1]RC-1(PY)'!AG623</f>
        <v>4</v>
      </c>
      <c r="AH623" s="1">
        <f>'[1]RC-1(PY)'!AH623</f>
        <v>4</v>
      </c>
      <c r="AI623" s="1">
        <f>'[1]RC-1(PY)'!AI623</f>
        <v>0</v>
      </c>
    </row>
    <row r="624" spans="1:35" x14ac:dyDescent="0.3">
      <c r="A624" s="1">
        <f>'[1]RC-1(PY)'!A624</f>
        <v>1</v>
      </c>
      <c r="B624" s="1">
        <f>'[1]RC-1(PY)'!B624</f>
        <v>2</v>
      </c>
      <c r="C624" s="1">
        <f>'[1]RC-1(PY)'!C624</f>
        <v>2024</v>
      </c>
      <c r="D624" s="1">
        <f>'[1]RC-1(PY)'!D624</f>
        <v>4</v>
      </c>
      <c r="E624" s="1">
        <f>'[1]RC-1(PY)'!E624</f>
        <v>340</v>
      </c>
      <c r="F624" s="1">
        <f>'[1]RC-1(PY)'!F624</f>
        <v>290</v>
      </c>
      <c r="G624" s="1">
        <f>'[1]RC-1(PY)'!G624</f>
        <v>24</v>
      </c>
      <c r="H624" s="1">
        <f>'[1]RC-1(PY)'!H624</f>
        <v>27</v>
      </c>
      <c r="I624" s="1">
        <f>'[1]RC-1(PY)'!I624</f>
        <v>3</v>
      </c>
      <c r="J624" s="1">
        <f>'[1]RC-1(PY)'!J624</f>
        <v>1</v>
      </c>
      <c r="K624" s="1">
        <f>'[1]RC-1(PY)'!K624</f>
        <v>3</v>
      </c>
      <c r="L624" s="1">
        <f>'[1]RC-1(PY)'!L624</f>
        <v>2</v>
      </c>
      <c r="M624" s="1">
        <f>'[1]RC-1(PY)'!M624</f>
        <v>1</v>
      </c>
      <c r="N624" s="1">
        <f>'[1]RC-1(PY)'!N624</f>
        <v>3</v>
      </c>
      <c r="O624" s="1">
        <f>'[1]RC-1(PY)'!O624</f>
        <v>0</v>
      </c>
      <c r="P624" s="1">
        <f>'[1]RC-1(PY)'!P624</f>
        <v>0</v>
      </c>
      <c r="Q624" s="1">
        <f>'[1]RC-1(PY)'!Q624</f>
        <v>0</v>
      </c>
      <c r="R624" s="1">
        <f>'[1]RC-1(PY)'!R624</f>
        <v>101</v>
      </c>
      <c r="S624" s="1">
        <f>'[1]RC-1(PY)'!S624</f>
        <v>3</v>
      </c>
      <c r="T624" s="1">
        <f>'[1]RC-1(PY)'!T624</f>
        <v>4</v>
      </c>
      <c r="U624" s="1">
        <f>'[1]RC-1(PY)'!U624</f>
        <v>0</v>
      </c>
      <c r="V624" s="1">
        <f>'[1]RC-1(PY)'!V624</f>
        <v>0</v>
      </c>
      <c r="W624" s="1">
        <f>'[1]RC-1(PY)'!W624</f>
        <v>1001</v>
      </c>
      <c r="X624" s="1">
        <f>'[1]RC-1(PY)'!X624</f>
        <v>8</v>
      </c>
      <c r="Y624" s="1">
        <f>'[1]RC-1(PY)'!Y624</f>
        <v>0</v>
      </c>
      <c r="Z624" s="1">
        <f>'[1]RC-1(PY)'!Z624</f>
        <v>0</v>
      </c>
      <c r="AA624" s="1">
        <f>'[1]RC-1(PY)'!AA624</f>
        <v>299</v>
      </c>
      <c r="AB624" s="1">
        <f>'[1]RC-1(PY)'!AB624</f>
        <v>195.11</v>
      </c>
      <c r="AC624" s="1">
        <f>'[1]RC-1(PY)'!AC624</f>
        <v>18.483000000000001</v>
      </c>
      <c r="AD624" s="1">
        <f>'[1]RC-1(PY)'!AD624</f>
        <v>20</v>
      </c>
      <c r="AE624" s="1">
        <f>'[1]RC-1(PY)'!AE624</f>
        <v>19.893000000000001</v>
      </c>
      <c r="AF624" s="1">
        <f>'[1]RC-1(PY)'!AF624</f>
        <v>4</v>
      </c>
      <c r="AG624" s="1">
        <f>'[1]RC-1(PY)'!AG624</f>
        <v>4</v>
      </c>
      <c r="AH624" s="1">
        <f>'[1]RC-1(PY)'!AH624</f>
        <v>4</v>
      </c>
      <c r="AI624" s="1">
        <f>'[1]RC-1(PY)'!AI624</f>
        <v>0</v>
      </c>
    </row>
    <row r="625" spans="1:35" x14ac:dyDescent="0.3">
      <c r="A625" s="1">
        <f>'[1]RC-1(PY)'!A625</f>
        <v>1</v>
      </c>
      <c r="B625" s="1">
        <f>'[1]RC-1(PY)'!B625</f>
        <v>2</v>
      </c>
      <c r="C625" s="1">
        <f>'[1]RC-1(PY)'!C625</f>
        <v>2024</v>
      </c>
      <c r="D625" s="1">
        <f>'[1]RC-1(PY)'!D625</f>
        <v>4</v>
      </c>
      <c r="E625" s="1">
        <f>'[1]RC-1(PY)'!E625</f>
        <v>340</v>
      </c>
      <c r="F625" s="1">
        <f>'[1]RC-1(PY)'!F625</f>
        <v>290</v>
      </c>
      <c r="G625" s="1">
        <f>'[1]RC-1(PY)'!G625</f>
        <v>24</v>
      </c>
      <c r="H625" s="1">
        <f>'[1]RC-1(PY)'!H625</f>
        <v>28</v>
      </c>
      <c r="I625" s="1">
        <f>'[1]RC-1(PY)'!I625</f>
        <v>3</v>
      </c>
      <c r="J625" s="1">
        <f>'[1]RC-1(PY)'!J625</f>
        <v>1</v>
      </c>
      <c r="K625" s="1">
        <f>'[1]RC-1(PY)'!K625</f>
        <v>3</v>
      </c>
      <c r="L625" s="1">
        <f>'[1]RC-1(PY)'!L625</f>
        <v>3</v>
      </c>
      <c r="M625" s="1">
        <f>'[1]RC-1(PY)'!M625</f>
        <v>1</v>
      </c>
      <c r="N625" s="1">
        <f>'[1]RC-1(PY)'!N625</f>
        <v>2</v>
      </c>
      <c r="O625" s="1">
        <f>'[1]RC-1(PY)'!O625</f>
        <v>5</v>
      </c>
      <c r="P625" s="1">
        <f>'[1]RC-1(PY)'!P625</f>
        <v>0</v>
      </c>
      <c r="Q625" s="1">
        <f>'[1]RC-1(PY)'!Q625</f>
        <v>0</v>
      </c>
      <c r="R625" s="1">
        <f>'[1]RC-1(PY)'!R625</f>
        <v>101</v>
      </c>
      <c r="S625" s="1">
        <f>'[1]RC-1(PY)'!S625</f>
        <v>3</v>
      </c>
      <c r="T625" s="1">
        <f>'[1]RC-1(PY)'!T625</f>
        <v>4</v>
      </c>
      <c r="U625" s="1">
        <f>'[1]RC-1(PY)'!U625</f>
        <v>0</v>
      </c>
      <c r="V625" s="1">
        <f>'[1]RC-1(PY)'!V625</f>
        <v>0</v>
      </c>
      <c r="W625" s="1">
        <f>'[1]RC-1(PY)'!W625</f>
        <v>1001</v>
      </c>
      <c r="X625" s="1">
        <f>'[1]RC-1(PY)'!X625</f>
        <v>8</v>
      </c>
      <c r="Y625" s="1">
        <f>'[1]RC-1(PY)'!Y625</f>
        <v>0</v>
      </c>
      <c r="Z625" s="1">
        <f>'[1]RC-1(PY)'!Z625</f>
        <v>0</v>
      </c>
      <c r="AA625" s="1">
        <f>'[1]RC-1(PY)'!AA625</f>
        <v>434</v>
      </c>
      <c r="AB625" s="1">
        <f>'[1]RC-1(PY)'!AB625</f>
        <v>1571.6492000000001</v>
      </c>
      <c r="AC625" s="1">
        <f>'[1]RC-1(PY)'!AC625</f>
        <v>28.639399999999998</v>
      </c>
      <c r="AD625" s="1">
        <f>'[1]RC-1(PY)'!AD625</f>
        <v>20</v>
      </c>
      <c r="AE625" s="1">
        <f>'[1]RC-1(PY)'!AE625</f>
        <v>52.741300000000003</v>
      </c>
      <c r="AF625" s="1">
        <f>'[1]RC-1(PY)'!AF625</f>
        <v>4</v>
      </c>
      <c r="AG625" s="1">
        <f>'[1]RC-1(PY)'!AG625</f>
        <v>4</v>
      </c>
      <c r="AH625" s="1">
        <f>'[1]RC-1(PY)'!AH625</f>
        <v>4</v>
      </c>
      <c r="AI625" s="1">
        <f>'[1]RC-1(PY)'!AI625</f>
        <v>0</v>
      </c>
    </row>
    <row r="626" spans="1:35" x14ac:dyDescent="0.3">
      <c r="A626" s="1">
        <f>'[1]RC-1(PY)'!A626</f>
        <v>1</v>
      </c>
      <c r="B626" s="1">
        <f>'[1]RC-1(PY)'!B626</f>
        <v>2</v>
      </c>
      <c r="C626" s="1">
        <f>'[1]RC-1(PY)'!C626</f>
        <v>2024</v>
      </c>
      <c r="D626" s="1">
        <f>'[1]RC-1(PY)'!D626</f>
        <v>4</v>
      </c>
      <c r="E626" s="1">
        <f>'[1]RC-1(PY)'!E626</f>
        <v>340</v>
      </c>
      <c r="F626" s="1">
        <f>'[1]RC-1(PY)'!F626</f>
        <v>290</v>
      </c>
      <c r="G626" s="1">
        <f>'[1]RC-1(PY)'!G626</f>
        <v>24</v>
      </c>
      <c r="H626" s="1">
        <f>'[1]RC-1(PY)'!H626</f>
        <v>29</v>
      </c>
      <c r="I626" s="1">
        <f>'[1]RC-1(PY)'!I626</f>
        <v>3</v>
      </c>
      <c r="J626" s="1">
        <f>'[1]RC-1(PY)'!J626</f>
        <v>1</v>
      </c>
      <c r="K626" s="1">
        <f>'[1]RC-1(PY)'!K626</f>
        <v>3</v>
      </c>
      <c r="L626" s="1">
        <f>'[1]RC-1(PY)'!L626</f>
        <v>2</v>
      </c>
      <c r="M626" s="1">
        <f>'[1]RC-1(PY)'!M626</f>
        <v>1</v>
      </c>
      <c r="N626" s="1">
        <f>'[1]RC-1(PY)'!N626</f>
        <v>1</v>
      </c>
      <c r="O626" s="1">
        <f>'[1]RC-1(PY)'!O626</f>
        <v>5</v>
      </c>
      <c r="P626" s="1">
        <f>'[1]RC-1(PY)'!P626</f>
        <v>1</v>
      </c>
      <c r="Q626" s="1">
        <f>'[1]RC-1(PY)'!Q626</f>
        <v>1</v>
      </c>
      <c r="R626" s="1">
        <f>'[1]RC-1(PY)'!R626</f>
        <v>101</v>
      </c>
      <c r="S626" s="1">
        <f>'[1]RC-1(PY)'!S626</f>
        <v>3</v>
      </c>
      <c r="T626" s="1">
        <f>'[1]RC-1(PY)'!T626</f>
        <v>4</v>
      </c>
      <c r="U626" s="1">
        <f>'[1]RC-1(PY)'!U626</f>
        <v>0</v>
      </c>
      <c r="V626" s="1">
        <f>'[1]RC-1(PY)'!V626</f>
        <v>0</v>
      </c>
      <c r="W626" s="1">
        <f>'[1]RC-1(PY)'!W626</f>
        <v>1001</v>
      </c>
      <c r="X626" s="1">
        <f>'[1]RC-1(PY)'!X626</f>
        <v>8</v>
      </c>
      <c r="Y626" s="1">
        <f>'[1]RC-1(PY)'!Y626</f>
        <v>0</v>
      </c>
      <c r="Z626" s="1">
        <f>'[1]RC-1(PY)'!Z626</f>
        <v>0</v>
      </c>
      <c r="AA626" s="1">
        <f>'[1]RC-1(PY)'!AA626</f>
        <v>160</v>
      </c>
      <c r="AB626" s="1">
        <f>'[1]RC-1(PY)'!AB626</f>
        <v>198.14</v>
      </c>
      <c r="AC626" s="1">
        <f>'[1]RC-1(PY)'!AC626</f>
        <v>16.1036</v>
      </c>
      <c r="AD626" s="1">
        <f>'[1]RC-1(PY)'!AD626</f>
        <v>20</v>
      </c>
      <c r="AE626" s="1">
        <f>'[1]RC-1(PY)'!AE626</f>
        <v>16.1036</v>
      </c>
      <c r="AF626" s="1">
        <f>'[1]RC-1(PY)'!AF626</f>
        <v>4</v>
      </c>
      <c r="AG626" s="1">
        <f>'[1]RC-1(PY)'!AG626</f>
        <v>4</v>
      </c>
      <c r="AH626" s="1">
        <f>'[1]RC-1(PY)'!AH626</f>
        <v>4</v>
      </c>
      <c r="AI626" s="1">
        <f>'[1]RC-1(PY)'!AI626</f>
        <v>0</v>
      </c>
    </row>
    <row r="627" spans="1:35" x14ac:dyDescent="0.3">
      <c r="A627" s="1">
        <f>'[1]RC-1(PY)'!A627</f>
        <v>1</v>
      </c>
      <c r="B627" s="1">
        <f>'[1]RC-1(PY)'!B627</f>
        <v>2</v>
      </c>
      <c r="C627" s="1">
        <f>'[1]RC-1(PY)'!C627</f>
        <v>2024</v>
      </c>
      <c r="D627" s="1">
        <f>'[1]RC-1(PY)'!D627</f>
        <v>4</v>
      </c>
      <c r="E627" s="1">
        <f>'[1]RC-1(PY)'!E627</f>
        <v>340</v>
      </c>
      <c r="F627" s="1">
        <f>'[1]RC-1(PY)'!F627</f>
        <v>290</v>
      </c>
      <c r="G627" s="1">
        <f>'[1]RC-1(PY)'!G627</f>
        <v>24</v>
      </c>
      <c r="H627" s="1">
        <f>'[1]RC-1(PY)'!H627</f>
        <v>30</v>
      </c>
      <c r="I627" s="1">
        <f>'[1]RC-1(PY)'!I627</f>
        <v>3</v>
      </c>
      <c r="J627" s="1">
        <f>'[1]RC-1(PY)'!J627</f>
        <v>1</v>
      </c>
      <c r="K627" s="1">
        <f>'[1]RC-1(PY)'!K627</f>
        <v>3</v>
      </c>
      <c r="L627" s="1">
        <f>'[1]RC-1(PY)'!L627</f>
        <v>2</v>
      </c>
      <c r="M627" s="1">
        <f>'[1]RC-1(PY)'!M627</f>
        <v>1</v>
      </c>
      <c r="N627" s="1">
        <f>'[1]RC-1(PY)'!N627</f>
        <v>2</v>
      </c>
      <c r="O627" s="1">
        <f>'[1]RC-1(PY)'!O627</f>
        <v>5</v>
      </c>
      <c r="P627" s="1">
        <f>'[1]RC-1(PY)'!P627</f>
        <v>1</v>
      </c>
      <c r="Q627" s="1">
        <f>'[1]RC-1(PY)'!Q627</f>
        <v>1</v>
      </c>
      <c r="R627" s="1">
        <f>'[1]RC-1(PY)'!R627</f>
        <v>101</v>
      </c>
      <c r="S627" s="1">
        <f>'[1]RC-1(PY)'!S627</f>
        <v>2</v>
      </c>
      <c r="T627" s="1">
        <f>'[1]RC-1(PY)'!T627</f>
        <v>4</v>
      </c>
      <c r="U627" s="1">
        <f>'[1]RC-1(PY)'!U627</f>
        <v>0</v>
      </c>
      <c r="V627" s="1">
        <f>'[1]RC-1(PY)'!V627</f>
        <v>0</v>
      </c>
      <c r="W627" s="1">
        <f>'[1]RC-1(PY)'!W627</f>
        <v>1001</v>
      </c>
      <c r="X627" s="1">
        <f>'[1]RC-1(PY)'!X627</f>
        <v>8</v>
      </c>
      <c r="Y627" s="1">
        <f>'[1]RC-1(PY)'!Y627</f>
        <v>0</v>
      </c>
      <c r="Z627" s="1">
        <f>'[1]RC-1(PY)'!Z627</f>
        <v>0</v>
      </c>
      <c r="AA627" s="1">
        <f>'[1]RC-1(PY)'!AA627</f>
        <v>107</v>
      </c>
      <c r="AB627" s="1">
        <f>'[1]RC-1(PY)'!AB627</f>
        <v>803.03959999999995</v>
      </c>
      <c r="AC627" s="1">
        <f>'[1]RC-1(PY)'!AC627</f>
        <v>29.748100000000001</v>
      </c>
      <c r="AD627" s="1">
        <f>'[1]RC-1(PY)'!AD627</f>
        <v>20</v>
      </c>
      <c r="AE627" s="1">
        <f>'[1]RC-1(PY)'!AE627</f>
        <v>126.408</v>
      </c>
      <c r="AF627" s="1">
        <f>'[1]RC-1(PY)'!AF627</f>
        <v>4</v>
      </c>
      <c r="AG627" s="1">
        <f>'[1]RC-1(PY)'!AG627</f>
        <v>4</v>
      </c>
      <c r="AH627" s="1">
        <f>'[1]RC-1(PY)'!AH627</f>
        <v>4</v>
      </c>
      <c r="AI627" s="1">
        <f>'[1]RC-1(PY)'!AI627</f>
        <v>0</v>
      </c>
    </row>
    <row r="628" spans="1:35" x14ac:dyDescent="0.3">
      <c r="A628" s="1">
        <f>'[1]RC-1(PY)'!A628</f>
        <v>1</v>
      </c>
      <c r="B628" s="1">
        <f>'[1]RC-1(PY)'!B628</f>
        <v>2</v>
      </c>
      <c r="C628" s="1">
        <f>'[1]RC-1(PY)'!C628</f>
        <v>2024</v>
      </c>
      <c r="D628" s="1">
        <f>'[1]RC-1(PY)'!D628</f>
        <v>4</v>
      </c>
      <c r="E628" s="1">
        <f>'[1]RC-1(PY)'!E628</f>
        <v>340</v>
      </c>
      <c r="F628" s="1">
        <f>'[1]RC-1(PY)'!F628</f>
        <v>290</v>
      </c>
      <c r="G628" s="1">
        <f>'[1]RC-1(PY)'!G628</f>
        <v>24</v>
      </c>
      <c r="H628" s="1">
        <f>'[1]RC-1(PY)'!H628</f>
        <v>31</v>
      </c>
      <c r="I628" s="1">
        <f>'[1]RC-1(PY)'!I628</f>
        <v>3</v>
      </c>
      <c r="J628" s="1">
        <f>'[1]RC-1(PY)'!J628</f>
        <v>1</v>
      </c>
      <c r="K628" s="1">
        <f>'[1]RC-1(PY)'!K628</f>
        <v>3</v>
      </c>
      <c r="L628" s="1">
        <f>'[1]RC-1(PY)'!L628</f>
        <v>3</v>
      </c>
      <c r="M628" s="1">
        <f>'[1]RC-1(PY)'!M628</f>
        <v>1</v>
      </c>
      <c r="N628" s="1">
        <f>'[1]RC-1(PY)'!N628</f>
        <v>1</v>
      </c>
      <c r="O628" s="1">
        <f>'[1]RC-1(PY)'!O628</f>
        <v>5</v>
      </c>
      <c r="P628" s="1">
        <f>'[1]RC-1(PY)'!P628</f>
        <v>1</v>
      </c>
      <c r="Q628" s="1">
        <f>'[1]RC-1(PY)'!Q628</f>
        <v>1</v>
      </c>
      <c r="R628" s="1">
        <f>'[1]RC-1(PY)'!R628</f>
        <v>101</v>
      </c>
      <c r="S628" s="1">
        <f>'[1]RC-1(PY)'!S628</f>
        <v>3</v>
      </c>
      <c r="T628" s="1">
        <f>'[1]RC-1(PY)'!T628</f>
        <v>4</v>
      </c>
      <c r="U628" s="1">
        <f>'[1]RC-1(PY)'!U628</f>
        <v>0</v>
      </c>
      <c r="V628" s="1">
        <f>'[1]RC-1(PY)'!V628</f>
        <v>0</v>
      </c>
      <c r="W628" s="1">
        <f>'[1]RC-1(PY)'!W628</f>
        <v>1001</v>
      </c>
      <c r="X628" s="1">
        <f>'[1]RC-1(PY)'!X628</f>
        <v>8</v>
      </c>
      <c r="Y628" s="1">
        <f>'[1]RC-1(PY)'!Y628</f>
        <v>0</v>
      </c>
      <c r="Z628" s="1">
        <f>'[1]RC-1(PY)'!Z628</f>
        <v>0</v>
      </c>
      <c r="AA628" s="1">
        <f>'[1]RC-1(PY)'!AA628</f>
        <v>168</v>
      </c>
      <c r="AB628" s="1">
        <f>'[1]RC-1(PY)'!AB628</f>
        <v>198.73</v>
      </c>
      <c r="AC628" s="1">
        <f>'[1]RC-1(PY)'!AC628</f>
        <v>20.194199999999999</v>
      </c>
      <c r="AD628" s="1">
        <f>'[1]RC-1(PY)'!AD628</f>
        <v>20</v>
      </c>
      <c r="AE628" s="1">
        <f>'[1]RC-1(PY)'!AE628</f>
        <v>21.394200000000001</v>
      </c>
      <c r="AF628" s="1">
        <f>'[1]RC-1(PY)'!AF628</f>
        <v>4</v>
      </c>
      <c r="AG628" s="1">
        <f>'[1]RC-1(PY)'!AG628</f>
        <v>4</v>
      </c>
      <c r="AH628" s="1">
        <f>'[1]RC-1(PY)'!AH628</f>
        <v>4</v>
      </c>
      <c r="AI628" s="1">
        <f>'[1]RC-1(PY)'!AI628</f>
        <v>0</v>
      </c>
    </row>
    <row r="629" spans="1:35" x14ac:dyDescent="0.3">
      <c r="A629" s="1">
        <f>'[1]RC-1(PY)'!A629</f>
        <v>1</v>
      </c>
      <c r="B629" s="1">
        <f>'[1]RC-1(PY)'!B629</f>
        <v>2</v>
      </c>
      <c r="C629" s="1">
        <f>'[1]RC-1(PY)'!C629</f>
        <v>2024</v>
      </c>
      <c r="D629" s="1">
        <f>'[1]RC-1(PY)'!D629</f>
        <v>4</v>
      </c>
      <c r="E629" s="1">
        <f>'[1]RC-1(PY)'!E629</f>
        <v>340</v>
      </c>
      <c r="F629" s="1">
        <f>'[1]RC-1(PY)'!F629</f>
        <v>290</v>
      </c>
      <c r="G629" s="1">
        <f>'[1]RC-1(PY)'!G629</f>
        <v>24</v>
      </c>
      <c r="H629" s="1">
        <f>'[1]RC-1(PY)'!H629</f>
        <v>33</v>
      </c>
      <c r="I629" s="1">
        <f>'[1]RC-1(PY)'!I629</f>
        <v>3</v>
      </c>
      <c r="J629" s="1">
        <f>'[1]RC-1(PY)'!J629</f>
        <v>1</v>
      </c>
      <c r="K629" s="1">
        <f>'[1]RC-1(PY)'!K629</f>
        <v>3</v>
      </c>
      <c r="L629" s="1">
        <f>'[1]RC-1(PY)'!L629</f>
        <v>3</v>
      </c>
      <c r="M629" s="1">
        <f>'[1]RC-1(PY)'!M629</f>
        <v>1</v>
      </c>
      <c r="N629" s="1">
        <f>'[1]RC-1(PY)'!N629</f>
        <v>1</v>
      </c>
      <c r="O629" s="1">
        <f>'[1]RC-1(PY)'!O629</f>
        <v>5</v>
      </c>
      <c r="P629" s="1">
        <f>'[1]RC-1(PY)'!P629</f>
        <v>1</v>
      </c>
      <c r="Q629" s="1">
        <f>'[1]RC-1(PY)'!Q629</f>
        <v>1</v>
      </c>
      <c r="R629" s="1">
        <f>'[1]RC-1(PY)'!R629</f>
        <v>101</v>
      </c>
      <c r="S629" s="1">
        <f>'[1]RC-1(PY)'!S629</f>
        <v>3</v>
      </c>
      <c r="T629" s="1">
        <f>'[1]RC-1(PY)'!T629</f>
        <v>4</v>
      </c>
      <c r="U629" s="1">
        <f>'[1]RC-1(PY)'!U629</f>
        <v>0</v>
      </c>
      <c r="V629" s="1">
        <f>'[1]RC-1(PY)'!V629</f>
        <v>0</v>
      </c>
      <c r="W629" s="1">
        <f>'[1]RC-1(PY)'!W629</f>
        <v>1001</v>
      </c>
      <c r="X629" s="1">
        <f>'[1]RC-1(PY)'!X629</f>
        <v>8</v>
      </c>
      <c r="Y629" s="1">
        <f>'[1]RC-1(PY)'!Y629</f>
        <v>0</v>
      </c>
      <c r="Z629" s="1">
        <f>'[1]RC-1(PY)'!Z629</f>
        <v>0</v>
      </c>
      <c r="AA629" s="1">
        <f>'[1]RC-1(PY)'!AA629</f>
        <v>716</v>
      </c>
      <c r="AB629" s="1">
        <f>'[1]RC-1(PY)'!AB629</f>
        <v>1179.6600000000001</v>
      </c>
      <c r="AC629" s="1">
        <f>'[1]RC-1(PY)'!AC629</f>
        <v>16.680299999999999</v>
      </c>
      <c r="AD629" s="1">
        <f>'[1]RC-1(PY)'!AD629</f>
        <v>20</v>
      </c>
      <c r="AE629" s="1">
        <f>'[1]RC-1(PY)'!AE629</f>
        <v>19.270299999999999</v>
      </c>
      <c r="AF629" s="1">
        <f>'[1]RC-1(PY)'!AF629</f>
        <v>4</v>
      </c>
      <c r="AG629" s="1">
        <f>'[1]RC-1(PY)'!AG629</f>
        <v>4</v>
      </c>
      <c r="AH629" s="1">
        <f>'[1]RC-1(PY)'!AH629</f>
        <v>4</v>
      </c>
      <c r="AI629" s="1">
        <f>'[1]RC-1(PY)'!AI629</f>
        <v>0</v>
      </c>
    </row>
    <row r="630" spans="1:35" x14ac:dyDescent="0.3">
      <c r="A630" s="1">
        <f>'[1]RC-1(PY)'!A630</f>
        <v>1</v>
      </c>
      <c r="B630" s="1">
        <f>'[1]RC-1(PY)'!B630</f>
        <v>2</v>
      </c>
      <c r="C630" s="1">
        <f>'[1]RC-1(PY)'!C630</f>
        <v>2024</v>
      </c>
      <c r="D630" s="1">
        <f>'[1]RC-1(PY)'!D630</f>
        <v>4</v>
      </c>
      <c r="E630" s="1">
        <f>'[1]RC-1(PY)'!E630</f>
        <v>340</v>
      </c>
      <c r="F630" s="1">
        <f>'[1]RC-1(PY)'!F630</f>
        <v>290</v>
      </c>
      <c r="G630" s="1">
        <f>'[1]RC-1(PY)'!G630</f>
        <v>24</v>
      </c>
      <c r="H630" s="1">
        <f>'[1]RC-1(PY)'!H630</f>
        <v>19</v>
      </c>
      <c r="I630" s="1">
        <f>'[1]RC-1(PY)'!I630</f>
        <v>3</v>
      </c>
      <c r="J630" s="1">
        <f>'[1]RC-1(PY)'!J630</f>
        <v>2</v>
      </c>
      <c r="K630" s="1">
        <f>'[1]RC-1(PY)'!K630</f>
        <v>3</v>
      </c>
      <c r="L630" s="1">
        <f>'[1]RC-1(PY)'!L630</f>
        <v>1</v>
      </c>
      <c r="M630" s="1">
        <f>'[1]RC-1(PY)'!M630</f>
        <v>1</v>
      </c>
      <c r="N630" s="1">
        <f>'[1]RC-1(PY)'!N630</f>
        <v>1</v>
      </c>
      <c r="O630" s="1">
        <f>'[1]RC-1(PY)'!O630</f>
        <v>5</v>
      </c>
      <c r="P630" s="1">
        <f>'[1]RC-1(PY)'!P630</f>
        <v>1</v>
      </c>
      <c r="Q630" s="1">
        <f>'[1]RC-1(PY)'!Q630</f>
        <v>1</v>
      </c>
      <c r="R630" s="1">
        <f>'[1]RC-1(PY)'!R630</f>
        <v>101</v>
      </c>
      <c r="S630" s="1">
        <f>'[1]RC-1(PY)'!S630</f>
        <v>3</v>
      </c>
      <c r="T630" s="1">
        <f>'[1]RC-1(PY)'!T630</f>
        <v>4</v>
      </c>
      <c r="U630" s="1">
        <f>'[1]RC-1(PY)'!U630</f>
        <v>0</v>
      </c>
      <c r="V630" s="1">
        <f>'[1]RC-1(PY)'!V630</f>
        <v>0</v>
      </c>
      <c r="W630" s="1">
        <f>'[1]RC-1(PY)'!W630</f>
        <v>1001</v>
      </c>
      <c r="X630" s="1">
        <f>'[1]RC-1(PY)'!X630</f>
        <v>8</v>
      </c>
      <c r="Y630" s="1">
        <f>'[1]RC-1(PY)'!Y630</f>
        <v>0</v>
      </c>
      <c r="Z630" s="1">
        <f>'[1]RC-1(PY)'!Z630</f>
        <v>0</v>
      </c>
      <c r="AA630" s="1">
        <f>'[1]RC-1(PY)'!AA630</f>
        <v>404</v>
      </c>
      <c r="AB630" s="1">
        <f>'[1]RC-1(PY)'!AB630</f>
        <v>288</v>
      </c>
      <c r="AC630" s="1">
        <f>'[1]RC-1(PY)'!AC630</f>
        <v>8.1219000000000001</v>
      </c>
      <c r="AD630" s="1">
        <f>'[1]RC-1(PY)'!AD630</f>
        <v>20</v>
      </c>
      <c r="AE630" s="1">
        <f>'[1]RC-1(PY)'!AE630</f>
        <v>8.1219000000000001</v>
      </c>
      <c r="AF630" s="1">
        <f>'[1]RC-1(PY)'!AF630</f>
        <v>4</v>
      </c>
      <c r="AG630" s="1">
        <f>'[1]RC-1(PY)'!AG630</f>
        <v>4</v>
      </c>
      <c r="AH630" s="1">
        <f>'[1]RC-1(PY)'!AH630</f>
        <v>4</v>
      </c>
      <c r="AI630" s="1">
        <f>'[1]RC-1(PY)'!AI630</f>
        <v>0</v>
      </c>
    </row>
    <row r="631" spans="1:35" x14ac:dyDescent="0.3">
      <c r="A631" s="1">
        <f>'[1]RC-1(PY)'!A631</f>
        <v>1</v>
      </c>
      <c r="B631" s="1">
        <f>'[1]RC-1(PY)'!B631</f>
        <v>2</v>
      </c>
      <c r="C631" s="1">
        <f>'[1]RC-1(PY)'!C631</f>
        <v>2024</v>
      </c>
      <c r="D631" s="1">
        <f>'[1]RC-1(PY)'!D631</f>
        <v>4</v>
      </c>
      <c r="E631" s="1">
        <f>'[1]RC-1(PY)'!E631</f>
        <v>340</v>
      </c>
      <c r="F631" s="1">
        <f>'[1]RC-1(PY)'!F631</f>
        <v>290</v>
      </c>
      <c r="G631" s="1">
        <f>'[1]RC-1(PY)'!G631</f>
        <v>24</v>
      </c>
      <c r="H631" s="1">
        <f>'[1]RC-1(PY)'!H631</f>
        <v>21</v>
      </c>
      <c r="I631" s="1">
        <f>'[1]RC-1(PY)'!I631</f>
        <v>3</v>
      </c>
      <c r="J631" s="1">
        <f>'[1]RC-1(PY)'!J631</f>
        <v>2</v>
      </c>
      <c r="K631" s="1">
        <f>'[1]RC-1(PY)'!K631</f>
        <v>3</v>
      </c>
      <c r="L631" s="1">
        <f>'[1]RC-1(PY)'!L631</f>
        <v>2</v>
      </c>
      <c r="M631" s="1">
        <f>'[1]RC-1(PY)'!M631</f>
        <v>1</v>
      </c>
      <c r="N631" s="1">
        <f>'[1]RC-1(PY)'!N631</f>
        <v>4</v>
      </c>
      <c r="O631" s="1">
        <f>'[1]RC-1(PY)'!O631</f>
        <v>9</v>
      </c>
      <c r="P631" s="1">
        <f>'[1]RC-1(PY)'!P631</f>
        <v>0</v>
      </c>
      <c r="Q631" s="1">
        <f>'[1]RC-1(PY)'!Q631</f>
        <v>0</v>
      </c>
      <c r="R631" s="1">
        <f>'[1]RC-1(PY)'!R631</f>
        <v>101</v>
      </c>
      <c r="S631" s="1">
        <f>'[1]RC-1(PY)'!S631</f>
        <v>3</v>
      </c>
      <c r="T631" s="1">
        <f>'[1]RC-1(PY)'!T631</f>
        <v>4</v>
      </c>
      <c r="U631" s="1">
        <f>'[1]RC-1(PY)'!U631</f>
        <v>0</v>
      </c>
      <c r="V631" s="1">
        <f>'[1]RC-1(PY)'!V631</f>
        <v>0</v>
      </c>
      <c r="W631" s="1">
        <f>'[1]RC-1(PY)'!W631</f>
        <v>1001</v>
      </c>
      <c r="X631" s="1">
        <f>'[1]RC-1(PY)'!X631</f>
        <v>8</v>
      </c>
      <c r="Y631" s="1">
        <f>'[1]RC-1(PY)'!Y631</f>
        <v>0</v>
      </c>
      <c r="Z631" s="1">
        <f>'[1]RC-1(PY)'!Z631</f>
        <v>0</v>
      </c>
      <c r="AA631" s="1">
        <f>'[1]RC-1(PY)'!AA631</f>
        <v>325</v>
      </c>
      <c r="AB631" s="1">
        <f>'[1]RC-1(PY)'!AB631</f>
        <v>274.20999999999998</v>
      </c>
      <c r="AC631" s="1">
        <f>'[1]RC-1(PY)'!AC631</f>
        <v>27.09</v>
      </c>
      <c r="AD631" s="1">
        <f>'[1]RC-1(PY)'!AD631</f>
        <v>20</v>
      </c>
      <c r="AE631" s="1">
        <f>'[1]RC-1(PY)'!AE631</f>
        <v>27.09</v>
      </c>
      <c r="AF631" s="1">
        <f>'[1]RC-1(PY)'!AF631</f>
        <v>4</v>
      </c>
      <c r="AG631" s="1">
        <f>'[1]RC-1(PY)'!AG631</f>
        <v>4</v>
      </c>
      <c r="AH631" s="1">
        <f>'[1]RC-1(PY)'!AH631</f>
        <v>4</v>
      </c>
      <c r="AI631" s="1">
        <f>'[1]RC-1(PY)'!AI631</f>
        <v>0</v>
      </c>
    </row>
    <row r="632" spans="1:35" x14ac:dyDescent="0.3">
      <c r="A632" s="1">
        <f>'[1]RC-1(PY)'!A632</f>
        <v>1</v>
      </c>
      <c r="B632" s="1">
        <f>'[1]RC-1(PY)'!B632</f>
        <v>2</v>
      </c>
      <c r="C632" s="1">
        <f>'[1]RC-1(PY)'!C632</f>
        <v>2024</v>
      </c>
      <c r="D632" s="1">
        <f>'[1]RC-1(PY)'!D632</f>
        <v>4</v>
      </c>
      <c r="E632" s="1">
        <f>'[1]RC-1(PY)'!E632</f>
        <v>340</v>
      </c>
      <c r="F632" s="1">
        <f>'[1]RC-1(PY)'!F632</f>
        <v>290</v>
      </c>
      <c r="G632" s="1">
        <f>'[1]RC-1(PY)'!G632</f>
        <v>24</v>
      </c>
      <c r="H632" s="1">
        <f>'[1]RC-1(PY)'!H632</f>
        <v>22</v>
      </c>
      <c r="I632" s="1">
        <f>'[1]RC-1(PY)'!I632</f>
        <v>3</v>
      </c>
      <c r="J632" s="1">
        <f>'[1]RC-1(PY)'!J632</f>
        <v>2</v>
      </c>
      <c r="K632" s="1">
        <f>'[1]RC-1(PY)'!K632</f>
        <v>3</v>
      </c>
      <c r="L632" s="1">
        <f>'[1]RC-1(PY)'!L632</f>
        <v>3</v>
      </c>
      <c r="M632" s="1">
        <f>'[1]RC-1(PY)'!M632</f>
        <v>2</v>
      </c>
      <c r="N632" s="1">
        <f>'[1]RC-1(PY)'!N632</f>
        <v>1</v>
      </c>
      <c r="O632" s="1">
        <f>'[1]RC-1(PY)'!O632</f>
        <v>5</v>
      </c>
      <c r="P632" s="1">
        <f>'[1]RC-1(PY)'!P632</f>
        <v>1</v>
      </c>
      <c r="Q632" s="1">
        <f>'[1]RC-1(PY)'!Q632</f>
        <v>1</v>
      </c>
      <c r="R632" s="1">
        <f>'[1]RC-1(PY)'!R632</f>
        <v>101</v>
      </c>
      <c r="S632" s="1">
        <f>'[1]RC-1(PY)'!S632</f>
        <v>3</v>
      </c>
      <c r="T632" s="1">
        <f>'[1]RC-1(PY)'!T632</f>
        <v>4</v>
      </c>
      <c r="U632" s="1">
        <f>'[1]RC-1(PY)'!U632</f>
        <v>0</v>
      </c>
      <c r="V632" s="1">
        <f>'[1]RC-1(PY)'!V632</f>
        <v>0</v>
      </c>
      <c r="W632" s="1">
        <f>'[1]RC-1(PY)'!W632</f>
        <v>1001</v>
      </c>
      <c r="X632" s="1">
        <f>'[1]RC-1(PY)'!X632</f>
        <v>8</v>
      </c>
      <c r="Y632" s="1">
        <f>'[1]RC-1(PY)'!Y632</f>
        <v>0</v>
      </c>
      <c r="Z632" s="1">
        <f>'[1]RC-1(PY)'!Z632</f>
        <v>0</v>
      </c>
      <c r="AA632" s="1">
        <f>'[1]RC-1(PY)'!AA632</f>
        <v>249</v>
      </c>
      <c r="AB632" s="1">
        <f>'[1]RC-1(PY)'!AB632</f>
        <v>189.83160000000001</v>
      </c>
      <c r="AC632" s="1">
        <f>'[1]RC-1(PY)'!AC632</f>
        <v>16.6633</v>
      </c>
      <c r="AD632" s="1">
        <f>'[1]RC-1(PY)'!AD632</f>
        <v>20</v>
      </c>
      <c r="AE632" s="1">
        <f>'[1]RC-1(PY)'!AE632</f>
        <v>16.6633</v>
      </c>
      <c r="AF632" s="1">
        <f>'[1]RC-1(PY)'!AF632</f>
        <v>4</v>
      </c>
      <c r="AG632" s="1">
        <f>'[1]RC-1(PY)'!AG632</f>
        <v>4</v>
      </c>
      <c r="AH632" s="1">
        <f>'[1]RC-1(PY)'!AH632</f>
        <v>4</v>
      </c>
      <c r="AI632" s="1">
        <f>'[1]RC-1(PY)'!AI632</f>
        <v>0</v>
      </c>
    </row>
    <row r="633" spans="1:35" x14ac:dyDescent="0.3">
      <c r="A633" s="1">
        <f>'[1]RC-1(PY)'!A633</f>
        <v>1</v>
      </c>
      <c r="B633" s="1">
        <f>'[1]RC-1(PY)'!B633</f>
        <v>2</v>
      </c>
      <c r="C633" s="1">
        <f>'[1]RC-1(PY)'!C633</f>
        <v>2024</v>
      </c>
      <c r="D633" s="1">
        <f>'[1]RC-1(PY)'!D633</f>
        <v>4</v>
      </c>
      <c r="E633" s="1">
        <f>'[1]RC-1(PY)'!E633</f>
        <v>340</v>
      </c>
      <c r="F633" s="1">
        <f>'[1]RC-1(PY)'!F633</f>
        <v>290</v>
      </c>
      <c r="G633" s="1">
        <f>'[1]RC-1(PY)'!G633</f>
        <v>24</v>
      </c>
      <c r="H633" s="1">
        <f>'[1]RC-1(PY)'!H633</f>
        <v>27</v>
      </c>
      <c r="I633" s="1">
        <f>'[1]RC-1(PY)'!I633</f>
        <v>3</v>
      </c>
      <c r="J633" s="1">
        <f>'[1]RC-1(PY)'!J633</f>
        <v>2</v>
      </c>
      <c r="K633" s="1">
        <f>'[1]RC-1(PY)'!K633</f>
        <v>3</v>
      </c>
      <c r="L633" s="1">
        <f>'[1]RC-1(PY)'!L633</f>
        <v>4</v>
      </c>
      <c r="M633" s="1">
        <f>'[1]RC-1(PY)'!M633</f>
        <v>1</v>
      </c>
      <c r="N633" s="1">
        <f>'[1]RC-1(PY)'!N633</f>
        <v>3</v>
      </c>
      <c r="O633" s="1">
        <f>'[1]RC-1(PY)'!O633</f>
        <v>0</v>
      </c>
      <c r="P633" s="1">
        <f>'[1]RC-1(PY)'!P633</f>
        <v>0</v>
      </c>
      <c r="Q633" s="1">
        <f>'[1]RC-1(PY)'!Q633</f>
        <v>0</v>
      </c>
      <c r="R633" s="1">
        <f>'[1]RC-1(PY)'!R633</f>
        <v>101</v>
      </c>
      <c r="S633" s="1">
        <f>'[1]RC-1(PY)'!S633</f>
        <v>3</v>
      </c>
      <c r="T633" s="1">
        <f>'[1]RC-1(PY)'!T633</f>
        <v>4</v>
      </c>
      <c r="U633" s="1">
        <f>'[1]RC-1(PY)'!U633</f>
        <v>0</v>
      </c>
      <c r="V633" s="1">
        <f>'[1]RC-1(PY)'!V633</f>
        <v>0</v>
      </c>
      <c r="W633" s="1">
        <f>'[1]RC-1(PY)'!W633</f>
        <v>1001</v>
      </c>
      <c r="X633" s="1">
        <f>'[1]RC-1(PY)'!X633</f>
        <v>8</v>
      </c>
      <c r="Y633" s="1">
        <f>'[1]RC-1(PY)'!Y633</f>
        <v>0</v>
      </c>
      <c r="Z633" s="1">
        <f>'[1]RC-1(PY)'!Z633</f>
        <v>0</v>
      </c>
      <c r="AA633" s="1">
        <f>'[1]RC-1(PY)'!AA633</f>
        <v>425</v>
      </c>
      <c r="AB633" s="1">
        <f>'[1]RC-1(PY)'!AB633</f>
        <v>427.59</v>
      </c>
      <c r="AC633" s="1">
        <f>'[1]RC-1(PY)'!AC633</f>
        <v>12.31</v>
      </c>
      <c r="AD633" s="1">
        <f>'[1]RC-1(PY)'!AD633</f>
        <v>20</v>
      </c>
      <c r="AE633" s="1">
        <f>'[1]RC-1(PY)'!AE633</f>
        <v>12.34</v>
      </c>
      <c r="AF633" s="1">
        <f>'[1]RC-1(PY)'!AF633</f>
        <v>4</v>
      </c>
      <c r="AG633" s="1">
        <f>'[1]RC-1(PY)'!AG633</f>
        <v>4</v>
      </c>
      <c r="AH633" s="1">
        <f>'[1]RC-1(PY)'!AH633</f>
        <v>4</v>
      </c>
      <c r="AI633" s="1">
        <f>'[1]RC-1(PY)'!AI633</f>
        <v>0</v>
      </c>
    </row>
    <row r="634" spans="1:35" x14ac:dyDescent="0.3">
      <c r="A634" s="1">
        <f>'[1]RC-1(PY)'!A634</f>
        <v>1</v>
      </c>
      <c r="B634" s="1">
        <f>'[1]RC-1(PY)'!B634</f>
        <v>2</v>
      </c>
      <c r="C634" s="1">
        <f>'[1]RC-1(PY)'!C634</f>
        <v>2024</v>
      </c>
      <c r="D634" s="1">
        <f>'[1]RC-1(PY)'!D634</f>
        <v>4</v>
      </c>
      <c r="E634" s="1">
        <f>'[1]RC-1(PY)'!E634</f>
        <v>340</v>
      </c>
      <c r="F634" s="1">
        <f>'[1]RC-1(PY)'!F634</f>
        <v>290</v>
      </c>
      <c r="G634" s="1">
        <f>'[1]RC-1(PY)'!G634</f>
        <v>24</v>
      </c>
      <c r="H634" s="1">
        <f>'[1]RC-1(PY)'!H634</f>
        <v>28</v>
      </c>
      <c r="I634" s="1">
        <f>'[1]RC-1(PY)'!I634</f>
        <v>3</v>
      </c>
      <c r="J634" s="1">
        <f>'[1]RC-1(PY)'!J634</f>
        <v>2</v>
      </c>
      <c r="K634" s="1">
        <f>'[1]RC-1(PY)'!K634</f>
        <v>3</v>
      </c>
      <c r="L634" s="1">
        <f>'[1]RC-1(PY)'!L634</f>
        <v>3</v>
      </c>
      <c r="M634" s="1">
        <f>'[1]RC-1(PY)'!M634</f>
        <v>1</v>
      </c>
      <c r="N634" s="1">
        <f>'[1]RC-1(PY)'!N634</f>
        <v>2</v>
      </c>
      <c r="O634" s="1">
        <f>'[1]RC-1(PY)'!O634</f>
        <v>5</v>
      </c>
      <c r="P634" s="1">
        <f>'[1]RC-1(PY)'!P634</f>
        <v>1</v>
      </c>
      <c r="Q634" s="1">
        <f>'[1]RC-1(PY)'!Q634</f>
        <v>1</v>
      </c>
      <c r="R634" s="1">
        <f>'[1]RC-1(PY)'!R634</f>
        <v>101</v>
      </c>
      <c r="S634" s="1">
        <f>'[1]RC-1(PY)'!S634</f>
        <v>3</v>
      </c>
      <c r="T634" s="1">
        <f>'[1]RC-1(PY)'!T634</f>
        <v>4</v>
      </c>
      <c r="U634" s="1">
        <f>'[1]RC-1(PY)'!U634</f>
        <v>0</v>
      </c>
      <c r="V634" s="1">
        <f>'[1]RC-1(PY)'!V634</f>
        <v>0</v>
      </c>
      <c r="W634" s="1">
        <f>'[1]RC-1(PY)'!W634</f>
        <v>1001</v>
      </c>
      <c r="X634" s="1">
        <f>'[1]RC-1(PY)'!X634</f>
        <v>8</v>
      </c>
      <c r="Y634" s="1">
        <f>'[1]RC-1(PY)'!Y634</f>
        <v>0</v>
      </c>
      <c r="Z634" s="1">
        <f>'[1]RC-1(PY)'!Z634</f>
        <v>0</v>
      </c>
      <c r="AA634" s="1">
        <f>'[1]RC-1(PY)'!AA634</f>
        <v>684</v>
      </c>
      <c r="AB634" s="1">
        <f>'[1]RC-1(PY)'!AB634</f>
        <v>852.93230000000005</v>
      </c>
      <c r="AC634" s="1">
        <f>'[1]RC-1(PY)'!AC634</f>
        <v>15.0647</v>
      </c>
      <c r="AD634" s="1">
        <f>'[1]RC-1(PY)'!AD634</f>
        <v>20</v>
      </c>
      <c r="AE634" s="1">
        <f>'[1]RC-1(PY)'!AE634</f>
        <v>35.871400000000001</v>
      </c>
      <c r="AF634" s="1">
        <f>'[1]RC-1(PY)'!AF634</f>
        <v>4</v>
      </c>
      <c r="AG634" s="1">
        <f>'[1]RC-1(PY)'!AG634</f>
        <v>4</v>
      </c>
      <c r="AH634" s="1">
        <f>'[1]RC-1(PY)'!AH634</f>
        <v>4</v>
      </c>
      <c r="AI634" s="1">
        <f>'[1]RC-1(PY)'!AI634</f>
        <v>0</v>
      </c>
    </row>
    <row r="635" spans="1:35" x14ac:dyDescent="0.3">
      <c r="A635" s="1">
        <f>'[1]RC-1(PY)'!A635</f>
        <v>1</v>
      </c>
      <c r="B635" s="1">
        <f>'[1]RC-1(PY)'!B635</f>
        <v>2</v>
      </c>
      <c r="C635" s="1">
        <f>'[1]RC-1(PY)'!C635</f>
        <v>2024</v>
      </c>
      <c r="D635" s="1">
        <f>'[1]RC-1(PY)'!D635</f>
        <v>4</v>
      </c>
      <c r="E635" s="1">
        <f>'[1]RC-1(PY)'!E635</f>
        <v>340</v>
      </c>
      <c r="F635" s="1">
        <f>'[1]RC-1(PY)'!F635</f>
        <v>290</v>
      </c>
      <c r="G635" s="1">
        <f>'[1]RC-1(PY)'!G635</f>
        <v>24</v>
      </c>
      <c r="H635" s="1">
        <f>'[1]RC-1(PY)'!H635</f>
        <v>29</v>
      </c>
      <c r="I635" s="1">
        <f>'[1]RC-1(PY)'!I635</f>
        <v>3</v>
      </c>
      <c r="J635" s="1">
        <f>'[1]RC-1(PY)'!J635</f>
        <v>2</v>
      </c>
      <c r="K635" s="1">
        <f>'[1]RC-1(PY)'!K635</f>
        <v>3</v>
      </c>
      <c r="L635" s="1">
        <f>'[1]RC-1(PY)'!L635</f>
        <v>2</v>
      </c>
      <c r="M635" s="1">
        <f>'[1]RC-1(PY)'!M635</f>
        <v>1</v>
      </c>
      <c r="N635" s="1">
        <f>'[1]RC-1(PY)'!N635</f>
        <v>1</v>
      </c>
      <c r="O635" s="1">
        <f>'[1]RC-1(PY)'!O635</f>
        <v>5</v>
      </c>
      <c r="P635" s="1">
        <f>'[1]RC-1(PY)'!P635</f>
        <v>1</v>
      </c>
      <c r="Q635" s="1">
        <f>'[1]RC-1(PY)'!Q635</f>
        <v>1</v>
      </c>
      <c r="R635" s="1">
        <f>'[1]RC-1(PY)'!R635</f>
        <v>101</v>
      </c>
      <c r="S635" s="1">
        <f>'[1]RC-1(PY)'!S635</f>
        <v>3</v>
      </c>
      <c r="T635" s="1">
        <f>'[1]RC-1(PY)'!T635</f>
        <v>4</v>
      </c>
      <c r="U635" s="1">
        <f>'[1]RC-1(PY)'!U635</f>
        <v>0</v>
      </c>
      <c r="V635" s="1">
        <f>'[1]RC-1(PY)'!V635</f>
        <v>0</v>
      </c>
      <c r="W635" s="1">
        <f>'[1]RC-1(PY)'!W635</f>
        <v>1001</v>
      </c>
      <c r="X635" s="1">
        <f>'[1]RC-1(PY)'!X635</f>
        <v>8</v>
      </c>
      <c r="Y635" s="1">
        <f>'[1]RC-1(PY)'!Y635</f>
        <v>0</v>
      </c>
      <c r="Z635" s="1">
        <f>'[1]RC-1(PY)'!Z635</f>
        <v>0</v>
      </c>
      <c r="AA635" s="1">
        <f>'[1]RC-1(PY)'!AA635</f>
        <v>9</v>
      </c>
      <c r="AB635" s="1">
        <f>'[1]RC-1(PY)'!AB635</f>
        <v>69.13</v>
      </c>
      <c r="AC635" s="1">
        <f>'[1]RC-1(PY)'!AC635</f>
        <v>10.9274</v>
      </c>
      <c r="AD635" s="1">
        <f>'[1]RC-1(PY)'!AD635</f>
        <v>9</v>
      </c>
      <c r="AE635" s="1">
        <f>'[1]RC-1(PY)'!AE635</f>
        <v>69.132099999999994</v>
      </c>
      <c r="AF635" s="1">
        <f>'[1]RC-1(PY)'!AF635</f>
        <v>4</v>
      </c>
      <c r="AG635" s="1">
        <f>'[1]RC-1(PY)'!AG635</f>
        <v>4</v>
      </c>
      <c r="AH635" s="1">
        <f>'[1]RC-1(PY)'!AH635</f>
        <v>4</v>
      </c>
      <c r="AI635" s="1">
        <f>'[1]RC-1(PY)'!AI635</f>
        <v>0</v>
      </c>
    </row>
    <row r="636" spans="1:35" x14ac:dyDescent="0.3">
      <c r="A636" s="1">
        <f>'[1]RC-1(PY)'!A636</f>
        <v>1</v>
      </c>
      <c r="B636" s="1">
        <f>'[1]RC-1(PY)'!B636</f>
        <v>2</v>
      </c>
      <c r="C636" s="1">
        <f>'[1]RC-1(PY)'!C636</f>
        <v>2024</v>
      </c>
      <c r="D636" s="1">
        <f>'[1]RC-1(PY)'!D636</f>
        <v>4</v>
      </c>
      <c r="E636" s="1">
        <f>'[1]RC-1(PY)'!E636</f>
        <v>340</v>
      </c>
      <c r="F636" s="1">
        <f>'[1]RC-1(PY)'!F636</f>
        <v>290</v>
      </c>
      <c r="G636" s="1">
        <f>'[1]RC-1(PY)'!G636</f>
        <v>24</v>
      </c>
      <c r="H636" s="1">
        <f>'[1]RC-1(PY)'!H636</f>
        <v>30</v>
      </c>
      <c r="I636" s="1">
        <f>'[1]RC-1(PY)'!I636</f>
        <v>3</v>
      </c>
      <c r="J636" s="1">
        <f>'[1]RC-1(PY)'!J636</f>
        <v>2</v>
      </c>
      <c r="K636" s="1">
        <f>'[1]RC-1(PY)'!K636</f>
        <v>3</v>
      </c>
      <c r="L636" s="1">
        <f>'[1]RC-1(PY)'!L636</f>
        <v>4</v>
      </c>
      <c r="M636" s="1">
        <f>'[1]RC-1(PY)'!M636</f>
        <v>1</v>
      </c>
      <c r="N636" s="1">
        <f>'[1]RC-1(PY)'!N636</f>
        <v>2</v>
      </c>
      <c r="O636" s="1">
        <f>'[1]RC-1(PY)'!O636</f>
        <v>5</v>
      </c>
      <c r="P636" s="1">
        <f>'[1]RC-1(PY)'!P636</f>
        <v>1</v>
      </c>
      <c r="Q636" s="1">
        <f>'[1]RC-1(PY)'!Q636</f>
        <v>1</v>
      </c>
      <c r="R636" s="1">
        <f>'[1]RC-1(PY)'!R636</f>
        <v>101</v>
      </c>
      <c r="S636" s="1">
        <f>'[1]RC-1(PY)'!S636</f>
        <v>2</v>
      </c>
      <c r="T636" s="1">
        <f>'[1]RC-1(PY)'!T636</f>
        <v>4</v>
      </c>
      <c r="U636" s="1">
        <f>'[1]RC-1(PY)'!U636</f>
        <v>0</v>
      </c>
      <c r="V636" s="1">
        <f>'[1]RC-1(PY)'!V636</f>
        <v>0</v>
      </c>
      <c r="W636" s="1">
        <f>'[1]RC-1(PY)'!W636</f>
        <v>1001</v>
      </c>
      <c r="X636" s="1">
        <f>'[1]RC-1(PY)'!X636</f>
        <v>8</v>
      </c>
      <c r="Y636" s="1">
        <f>'[1]RC-1(PY)'!Y636</f>
        <v>0</v>
      </c>
      <c r="Z636" s="1">
        <f>'[1]RC-1(PY)'!Z636</f>
        <v>0</v>
      </c>
      <c r="AA636" s="1">
        <f>'[1]RC-1(PY)'!AA636</f>
        <v>421</v>
      </c>
      <c r="AB636" s="1">
        <f>'[1]RC-1(PY)'!AB636</f>
        <v>535.24310000000003</v>
      </c>
      <c r="AC636" s="1">
        <f>'[1]RC-1(PY)'!AC636</f>
        <v>16.4466</v>
      </c>
      <c r="AD636" s="1">
        <f>'[1]RC-1(PY)'!AD636</f>
        <v>20</v>
      </c>
      <c r="AE636" s="1">
        <f>'[1]RC-1(PY)'!AE636</f>
        <v>16.4466</v>
      </c>
      <c r="AF636" s="1">
        <f>'[1]RC-1(PY)'!AF636</f>
        <v>4</v>
      </c>
      <c r="AG636" s="1">
        <f>'[1]RC-1(PY)'!AG636</f>
        <v>4</v>
      </c>
      <c r="AH636" s="1">
        <f>'[1]RC-1(PY)'!AH636</f>
        <v>4</v>
      </c>
      <c r="AI636" s="1">
        <f>'[1]RC-1(PY)'!AI636</f>
        <v>0</v>
      </c>
    </row>
    <row r="637" spans="1:35" x14ac:dyDescent="0.3">
      <c r="A637" s="1">
        <f>'[1]RC-1(PY)'!A637</f>
        <v>1</v>
      </c>
      <c r="B637" s="1">
        <f>'[1]RC-1(PY)'!B637</f>
        <v>2</v>
      </c>
      <c r="C637" s="1">
        <f>'[1]RC-1(PY)'!C637</f>
        <v>2024</v>
      </c>
      <c r="D637" s="1">
        <f>'[1]RC-1(PY)'!D637</f>
        <v>4</v>
      </c>
      <c r="E637" s="1">
        <f>'[1]RC-1(PY)'!E637</f>
        <v>340</v>
      </c>
      <c r="F637" s="1">
        <f>'[1]RC-1(PY)'!F637</f>
        <v>290</v>
      </c>
      <c r="G637" s="1">
        <f>'[1]RC-1(PY)'!G637</f>
        <v>24</v>
      </c>
      <c r="H637" s="1">
        <f>'[1]RC-1(PY)'!H637</f>
        <v>31</v>
      </c>
      <c r="I637" s="1">
        <f>'[1]RC-1(PY)'!I637</f>
        <v>3</v>
      </c>
      <c r="J637" s="1">
        <f>'[1]RC-1(PY)'!J637</f>
        <v>2</v>
      </c>
      <c r="K637" s="1">
        <f>'[1]RC-1(PY)'!K637</f>
        <v>3</v>
      </c>
      <c r="L637" s="1">
        <f>'[1]RC-1(PY)'!L637</f>
        <v>4</v>
      </c>
      <c r="M637" s="1">
        <f>'[1]RC-1(PY)'!M637</f>
        <v>2</v>
      </c>
      <c r="N637" s="1">
        <f>'[1]RC-1(PY)'!N637</f>
        <v>1</v>
      </c>
      <c r="O637" s="1">
        <f>'[1]RC-1(PY)'!O637</f>
        <v>5</v>
      </c>
      <c r="P637" s="1">
        <f>'[1]RC-1(PY)'!P637</f>
        <v>1</v>
      </c>
      <c r="Q637" s="1">
        <f>'[1]RC-1(PY)'!Q637</f>
        <v>1</v>
      </c>
      <c r="R637" s="1">
        <f>'[1]RC-1(PY)'!R637</f>
        <v>101</v>
      </c>
      <c r="S637" s="1">
        <f>'[1]RC-1(PY)'!S637</f>
        <v>3</v>
      </c>
      <c r="T637" s="1">
        <f>'[1]RC-1(PY)'!T637</f>
        <v>4</v>
      </c>
      <c r="U637" s="1">
        <f>'[1]RC-1(PY)'!U637</f>
        <v>0</v>
      </c>
      <c r="V637" s="1">
        <f>'[1]RC-1(PY)'!V637</f>
        <v>0</v>
      </c>
      <c r="W637" s="1">
        <f>'[1]RC-1(PY)'!W637</f>
        <v>1001</v>
      </c>
      <c r="X637" s="1">
        <f>'[1]RC-1(PY)'!X637</f>
        <v>8</v>
      </c>
      <c r="Y637" s="1">
        <f>'[1]RC-1(PY)'!Y637</f>
        <v>0</v>
      </c>
      <c r="Z637" s="1">
        <f>'[1]RC-1(PY)'!Z637</f>
        <v>0</v>
      </c>
      <c r="AA637" s="1">
        <f>'[1]RC-1(PY)'!AA637</f>
        <v>376</v>
      </c>
      <c r="AB637" s="1">
        <f>'[1]RC-1(PY)'!AB637</f>
        <v>449.31</v>
      </c>
      <c r="AC637" s="1">
        <f>'[1]RC-1(PY)'!AC637</f>
        <v>11.157299999999999</v>
      </c>
      <c r="AD637" s="1">
        <f>'[1]RC-1(PY)'!AD637</f>
        <v>20</v>
      </c>
      <c r="AE637" s="1">
        <f>'[1]RC-1(PY)'!AE637</f>
        <v>11.657299999999999</v>
      </c>
      <c r="AF637" s="1">
        <f>'[1]RC-1(PY)'!AF637</f>
        <v>4</v>
      </c>
      <c r="AG637" s="1">
        <f>'[1]RC-1(PY)'!AG637</f>
        <v>4</v>
      </c>
      <c r="AH637" s="1">
        <f>'[1]RC-1(PY)'!AH637</f>
        <v>4</v>
      </c>
      <c r="AI637" s="1">
        <f>'[1]RC-1(PY)'!AI637</f>
        <v>0</v>
      </c>
    </row>
    <row r="638" spans="1:35" x14ac:dyDescent="0.3">
      <c r="A638" s="1">
        <f>'[1]RC-1(PY)'!A638</f>
        <v>1</v>
      </c>
      <c r="B638" s="1">
        <f>'[1]RC-1(PY)'!B638</f>
        <v>2</v>
      </c>
      <c r="C638" s="1">
        <f>'[1]RC-1(PY)'!C638</f>
        <v>2024</v>
      </c>
      <c r="D638" s="1">
        <f>'[1]RC-1(PY)'!D638</f>
        <v>4</v>
      </c>
      <c r="E638" s="1">
        <f>'[1]RC-1(PY)'!E638</f>
        <v>340</v>
      </c>
      <c r="F638" s="1">
        <f>'[1]RC-1(PY)'!F638</f>
        <v>290</v>
      </c>
      <c r="G638" s="1">
        <f>'[1]RC-1(PY)'!G638</f>
        <v>24</v>
      </c>
      <c r="H638" s="1">
        <f>'[1]RC-1(PY)'!H638</f>
        <v>33</v>
      </c>
      <c r="I638" s="1">
        <f>'[1]RC-1(PY)'!I638</f>
        <v>3</v>
      </c>
      <c r="J638" s="1">
        <f>'[1]RC-1(PY)'!J638</f>
        <v>2</v>
      </c>
      <c r="K638" s="1">
        <f>'[1]RC-1(PY)'!K638</f>
        <v>3</v>
      </c>
      <c r="L638" s="1">
        <f>'[1]RC-1(PY)'!L638</f>
        <v>3</v>
      </c>
      <c r="M638" s="1">
        <f>'[1]RC-1(PY)'!M638</f>
        <v>1</v>
      </c>
      <c r="N638" s="1">
        <f>'[1]RC-1(PY)'!N638</f>
        <v>1</v>
      </c>
      <c r="O638" s="1">
        <f>'[1]RC-1(PY)'!O638</f>
        <v>5</v>
      </c>
      <c r="P638" s="1">
        <f>'[1]RC-1(PY)'!P638</f>
        <v>1</v>
      </c>
      <c r="Q638" s="1">
        <f>'[1]RC-1(PY)'!Q638</f>
        <v>1</v>
      </c>
      <c r="R638" s="1">
        <f>'[1]RC-1(PY)'!R638</f>
        <v>101</v>
      </c>
      <c r="S638" s="1">
        <f>'[1]RC-1(PY)'!S638</f>
        <v>3</v>
      </c>
      <c r="T638" s="1">
        <f>'[1]RC-1(PY)'!T638</f>
        <v>4</v>
      </c>
      <c r="U638" s="1">
        <f>'[1]RC-1(PY)'!U638</f>
        <v>0</v>
      </c>
      <c r="V638" s="1">
        <f>'[1]RC-1(PY)'!V638</f>
        <v>0</v>
      </c>
      <c r="W638" s="1">
        <f>'[1]RC-1(PY)'!W638</f>
        <v>1001</v>
      </c>
      <c r="X638" s="1">
        <f>'[1]RC-1(PY)'!X638</f>
        <v>8</v>
      </c>
      <c r="Y638" s="1">
        <f>'[1]RC-1(PY)'!Y638</f>
        <v>0</v>
      </c>
      <c r="Z638" s="1">
        <f>'[1]RC-1(PY)'!Z638</f>
        <v>0</v>
      </c>
      <c r="AA638" s="1">
        <f>'[1]RC-1(PY)'!AA638</f>
        <v>1592</v>
      </c>
      <c r="AB638" s="1">
        <f>'[1]RC-1(PY)'!AB638</f>
        <v>31.01</v>
      </c>
      <c r="AC638" s="1">
        <f>'[1]RC-1(PY)'!AC638</f>
        <v>31.007999999999999</v>
      </c>
      <c r="AD638" s="1">
        <f>'[1]RC-1(PY)'!AD638</f>
        <v>20</v>
      </c>
      <c r="AE638" s="1">
        <f>'[1]RC-1(PY)'!AE638</f>
        <v>32.262</v>
      </c>
      <c r="AF638" s="1">
        <f>'[1]RC-1(PY)'!AF638</f>
        <v>4</v>
      </c>
      <c r="AG638" s="1">
        <f>'[1]RC-1(PY)'!AG638</f>
        <v>4</v>
      </c>
      <c r="AH638" s="1">
        <f>'[1]RC-1(PY)'!AH638</f>
        <v>4</v>
      </c>
      <c r="AI638" s="1">
        <f>'[1]RC-1(PY)'!AI638</f>
        <v>0</v>
      </c>
    </row>
    <row r="639" spans="1:35" x14ac:dyDescent="0.3">
      <c r="A639" s="1">
        <f>'[1]RC-1(PY)'!A639</f>
        <v>1</v>
      </c>
      <c r="B639" s="1">
        <f>'[1]RC-1(PY)'!B639</f>
        <v>2</v>
      </c>
      <c r="C639" s="1">
        <f>'[1]RC-1(PY)'!C639</f>
        <v>2024</v>
      </c>
      <c r="D639" s="1">
        <f>'[1]RC-1(PY)'!D639</f>
        <v>4</v>
      </c>
      <c r="E639" s="1">
        <f>'[1]RC-1(PY)'!E639</f>
        <v>340</v>
      </c>
      <c r="F639" s="1">
        <f>'[1]RC-1(PY)'!F639</f>
        <v>290</v>
      </c>
      <c r="G639" s="1">
        <f>'[1]RC-1(PY)'!G639</f>
        <v>24</v>
      </c>
      <c r="H639" s="1">
        <f>'[1]RC-1(PY)'!H639</f>
        <v>19</v>
      </c>
      <c r="I639" s="1">
        <f>'[1]RC-1(PY)'!I639</f>
        <v>4</v>
      </c>
      <c r="J639" s="1">
        <f>'[1]RC-1(PY)'!J639</f>
        <v>1</v>
      </c>
      <c r="K639" s="1">
        <f>'[1]RC-1(PY)'!K639</f>
        <v>3</v>
      </c>
      <c r="L639" s="1">
        <f>'[1]RC-1(PY)'!L639</f>
        <v>1</v>
      </c>
      <c r="M639" s="1">
        <f>'[1]RC-1(PY)'!M639</f>
        <v>1</v>
      </c>
      <c r="N639" s="1">
        <f>'[1]RC-1(PY)'!N639</f>
        <v>1</v>
      </c>
      <c r="O639" s="1">
        <f>'[1]RC-1(PY)'!O639</f>
        <v>5</v>
      </c>
      <c r="P639" s="1">
        <f>'[1]RC-1(PY)'!P639</f>
        <v>1</v>
      </c>
      <c r="Q639" s="1">
        <f>'[1]RC-1(PY)'!Q639</f>
        <v>1</v>
      </c>
      <c r="R639" s="1">
        <f>'[1]RC-1(PY)'!R639</f>
        <v>101</v>
      </c>
      <c r="S639" s="1">
        <f>'[1]RC-1(PY)'!S639</f>
        <v>3</v>
      </c>
      <c r="T639" s="1">
        <f>'[1]RC-1(PY)'!T639</f>
        <v>4</v>
      </c>
      <c r="U639" s="1">
        <f>'[1]RC-1(PY)'!U639</f>
        <v>0</v>
      </c>
      <c r="V639" s="1">
        <f>'[1]RC-1(PY)'!V639</f>
        <v>0</v>
      </c>
      <c r="W639" s="1">
        <f>'[1]RC-1(PY)'!W639</f>
        <v>1001</v>
      </c>
      <c r="X639" s="1">
        <f>'[1]RC-1(PY)'!X639</f>
        <v>8</v>
      </c>
      <c r="Y639" s="1">
        <f>'[1]RC-1(PY)'!Y639</f>
        <v>0</v>
      </c>
      <c r="Z639" s="1">
        <f>'[1]RC-1(PY)'!Z639</f>
        <v>0</v>
      </c>
      <c r="AA639" s="1">
        <f>'[1]RC-1(PY)'!AA639</f>
        <v>515</v>
      </c>
      <c r="AB639" s="1">
        <f>'[1]RC-1(PY)'!AB639</f>
        <v>4405.6099999999997</v>
      </c>
      <c r="AC639" s="1">
        <f>'[1]RC-1(PY)'!AC639</f>
        <v>0</v>
      </c>
      <c r="AD639" s="1">
        <f>'[1]RC-1(PY)'!AD639</f>
        <v>20</v>
      </c>
      <c r="AE639" s="1">
        <f>'[1]RC-1(PY)'!AE639</f>
        <v>13.0145</v>
      </c>
      <c r="AF639" s="1">
        <f>'[1]RC-1(PY)'!AF639</f>
        <v>4</v>
      </c>
      <c r="AG639" s="1">
        <f>'[1]RC-1(PY)'!AG639</f>
        <v>4</v>
      </c>
      <c r="AH639" s="1">
        <f>'[1]RC-1(PY)'!AH639</f>
        <v>4</v>
      </c>
      <c r="AI639" s="1">
        <f>'[1]RC-1(PY)'!AI639</f>
        <v>0</v>
      </c>
    </row>
    <row r="640" spans="1:35" x14ac:dyDescent="0.3">
      <c r="A640" s="1">
        <f>'[1]RC-1(PY)'!A640</f>
        <v>1</v>
      </c>
      <c r="B640" s="1">
        <f>'[1]RC-1(PY)'!B640</f>
        <v>2</v>
      </c>
      <c r="C640" s="1">
        <f>'[1]RC-1(PY)'!C640</f>
        <v>2024</v>
      </c>
      <c r="D640" s="1">
        <f>'[1]RC-1(PY)'!D640</f>
        <v>4</v>
      </c>
      <c r="E640" s="1">
        <f>'[1]RC-1(PY)'!E640</f>
        <v>340</v>
      </c>
      <c r="F640" s="1">
        <f>'[1]RC-1(PY)'!F640</f>
        <v>290</v>
      </c>
      <c r="G640" s="1">
        <f>'[1]RC-1(PY)'!G640</f>
        <v>24</v>
      </c>
      <c r="H640" s="1">
        <f>'[1]RC-1(PY)'!H640</f>
        <v>21</v>
      </c>
      <c r="I640" s="1">
        <f>'[1]RC-1(PY)'!I640</f>
        <v>4</v>
      </c>
      <c r="J640" s="1">
        <f>'[1]RC-1(PY)'!J640</f>
        <v>1</v>
      </c>
      <c r="K640" s="1">
        <f>'[1]RC-1(PY)'!K640</f>
        <v>3</v>
      </c>
      <c r="L640" s="1">
        <f>'[1]RC-1(PY)'!L640</f>
        <v>3</v>
      </c>
      <c r="M640" s="1">
        <f>'[1]RC-1(PY)'!M640</f>
        <v>1</v>
      </c>
      <c r="N640" s="1">
        <f>'[1]RC-1(PY)'!N640</f>
        <v>1</v>
      </c>
      <c r="O640" s="1">
        <f>'[1]RC-1(PY)'!O640</f>
        <v>5</v>
      </c>
      <c r="P640" s="1">
        <f>'[1]RC-1(PY)'!P640</f>
        <v>0</v>
      </c>
      <c r="Q640" s="1">
        <f>'[1]RC-1(PY)'!Q640</f>
        <v>0</v>
      </c>
      <c r="R640" s="1">
        <f>'[1]RC-1(PY)'!R640</f>
        <v>101</v>
      </c>
      <c r="S640" s="1">
        <f>'[1]RC-1(PY)'!S640</f>
        <v>3</v>
      </c>
      <c r="T640" s="1">
        <f>'[1]RC-1(PY)'!T640</f>
        <v>4</v>
      </c>
      <c r="U640" s="1">
        <f>'[1]RC-1(PY)'!U640</f>
        <v>0</v>
      </c>
      <c r="V640" s="1">
        <f>'[1]RC-1(PY)'!V640</f>
        <v>0</v>
      </c>
      <c r="W640" s="1">
        <f>'[1]RC-1(PY)'!W640</f>
        <v>1001</v>
      </c>
      <c r="X640" s="1">
        <f>'[1]RC-1(PY)'!X640</f>
        <v>8</v>
      </c>
      <c r="Y640" s="1">
        <f>'[1]RC-1(PY)'!Y640</f>
        <v>0</v>
      </c>
      <c r="Z640" s="1">
        <f>'[1]RC-1(PY)'!Z640</f>
        <v>0</v>
      </c>
      <c r="AA640" s="1">
        <f>'[1]RC-1(PY)'!AA640</f>
        <v>116</v>
      </c>
      <c r="AB640" s="1">
        <f>'[1]RC-1(PY)'!AB640</f>
        <v>406.35</v>
      </c>
      <c r="AC640" s="1">
        <f>'[1]RC-1(PY)'!AC640</f>
        <v>74.790000000000006</v>
      </c>
      <c r="AD640" s="1">
        <f>'[1]RC-1(PY)'!AD640</f>
        <v>20</v>
      </c>
      <c r="AE640" s="1">
        <f>'[1]RC-1(PY)'!AE640</f>
        <v>82.14</v>
      </c>
      <c r="AF640" s="1">
        <f>'[1]RC-1(PY)'!AF640</f>
        <v>4</v>
      </c>
      <c r="AG640" s="1">
        <f>'[1]RC-1(PY)'!AG640</f>
        <v>4</v>
      </c>
      <c r="AH640" s="1">
        <f>'[1]RC-1(PY)'!AH640</f>
        <v>4</v>
      </c>
      <c r="AI640" s="1">
        <f>'[1]RC-1(PY)'!AI640</f>
        <v>0</v>
      </c>
    </row>
    <row r="641" spans="1:35" x14ac:dyDescent="0.3">
      <c r="A641" s="1">
        <f>'[1]RC-1(PY)'!A641</f>
        <v>1</v>
      </c>
      <c r="B641" s="1">
        <f>'[1]RC-1(PY)'!B641</f>
        <v>2</v>
      </c>
      <c r="C641" s="1">
        <f>'[1]RC-1(PY)'!C641</f>
        <v>2024</v>
      </c>
      <c r="D641" s="1">
        <f>'[1]RC-1(PY)'!D641</f>
        <v>4</v>
      </c>
      <c r="E641" s="1">
        <f>'[1]RC-1(PY)'!E641</f>
        <v>340</v>
      </c>
      <c r="F641" s="1">
        <f>'[1]RC-1(PY)'!F641</f>
        <v>290</v>
      </c>
      <c r="G641" s="1">
        <f>'[1]RC-1(PY)'!G641</f>
        <v>24</v>
      </c>
      <c r="H641" s="1">
        <f>'[1]RC-1(PY)'!H641</f>
        <v>29</v>
      </c>
      <c r="I641" s="1">
        <f>'[1]RC-1(PY)'!I641</f>
        <v>4</v>
      </c>
      <c r="J641" s="1">
        <f>'[1]RC-1(PY)'!J641</f>
        <v>1</v>
      </c>
      <c r="K641" s="1">
        <f>'[1]RC-1(PY)'!K641</f>
        <v>3</v>
      </c>
      <c r="L641" s="1">
        <f>'[1]RC-1(PY)'!L641</f>
        <v>2</v>
      </c>
      <c r="M641" s="1">
        <f>'[1]RC-1(PY)'!M641</f>
        <v>1</v>
      </c>
      <c r="N641" s="1">
        <f>'[1]RC-1(PY)'!N641</f>
        <v>1</v>
      </c>
      <c r="O641" s="1">
        <f>'[1]RC-1(PY)'!O641</f>
        <v>5</v>
      </c>
      <c r="P641" s="1">
        <f>'[1]RC-1(PY)'!P641</f>
        <v>1</v>
      </c>
      <c r="Q641" s="1">
        <f>'[1]RC-1(PY)'!Q641</f>
        <v>1</v>
      </c>
      <c r="R641" s="1">
        <f>'[1]RC-1(PY)'!R641</f>
        <v>101</v>
      </c>
      <c r="S641" s="1">
        <f>'[1]RC-1(PY)'!S641</f>
        <v>3</v>
      </c>
      <c r="T641" s="1">
        <f>'[1]RC-1(PY)'!T641</f>
        <v>4</v>
      </c>
      <c r="U641" s="1">
        <f>'[1]RC-1(PY)'!U641</f>
        <v>0</v>
      </c>
      <c r="V641" s="1">
        <f>'[1]RC-1(PY)'!V641</f>
        <v>0</v>
      </c>
      <c r="W641" s="1">
        <f>'[1]RC-1(PY)'!W641</f>
        <v>1001</v>
      </c>
      <c r="X641" s="1">
        <f>'[1]RC-1(PY)'!X641</f>
        <v>8</v>
      </c>
      <c r="Y641" s="1">
        <f>'[1]RC-1(PY)'!Y641</f>
        <v>0</v>
      </c>
      <c r="Z641" s="1">
        <f>'[1]RC-1(PY)'!Z641</f>
        <v>0</v>
      </c>
      <c r="AA641" s="1">
        <f>'[1]RC-1(PY)'!AA641</f>
        <v>121</v>
      </c>
      <c r="AB641" s="1">
        <f>'[1]RC-1(PY)'!AB641</f>
        <v>143.66999999999999</v>
      </c>
      <c r="AC641" s="1">
        <f>'[1]RC-1(PY)'!AC641</f>
        <v>16.172000000000001</v>
      </c>
      <c r="AD641" s="1">
        <f>'[1]RC-1(PY)'!AD641</f>
        <v>20</v>
      </c>
      <c r="AE641" s="1">
        <f>'[1]RC-1(PY)'!AE641</f>
        <v>16.860299999999999</v>
      </c>
      <c r="AF641" s="1">
        <f>'[1]RC-1(PY)'!AF641</f>
        <v>4</v>
      </c>
      <c r="AG641" s="1">
        <f>'[1]RC-1(PY)'!AG641</f>
        <v>4</v>
      </c>
      <c r="AH641" s="1">
        <f>'[1]RC-1(PY)'!AH641</f>
        <v>4</v>
      </c>
      <c r="AI641" s="1">
        <f>'[1]RC-1(PY)'!AI641</f>
        <v>0</v>
      </c>
    </row>
    <row r="642" spans="1:35" x14ac:dyDescent="0.3">
      <c r="A642" s="1">
        <f>'[1]RC-1(PY)'!A642</f>
        <v>1</v>
      </c>
      <c r="B642" s="1">
        <f>'[1]RC-1(PY)'!B642</f>
        <v>2</v>
      </c>
      <c r="C642" s="1">
        <f>'[1]RC-1(PY)'!C642</f>
        <v>2024</v>
      </c>
      <c r="D642" s="1">
        <f>'[1]RC-1(PY)'!D642</f>
        <v>4</v>
      </c>
      <c r="E642" s="1">
        <f>'[1]RC-1(PY)'!E642</f>
        <v>340</v>
      </c>
      <c r="F642" s="1">
        <f>'[1]RC-1(PY)'!F642</f>
        <v>290</v>
      </c>
      <c r="G642" s="1">
        <f>'[1]RC-1(PY)'!G642</f>
        <v>24</v>
      </c>
      <c r="H642" s="1">
        <f>'[1]RC-1(PY)'!H642</f>
        <v>33</v>
      </c>
      <c r="I642" s="1">
        <f>'[1]RC-1(PY)'!I642</f>
        <v>4</v>
      </c>
      <c r="J642" s="1">
        <f>'[1]RC-1(PY)'!J642</f>
        <v>1</v>
      </c>
      <c r="K642" s="1">
        <f>'[1]RC-1(PY)'!K642</f>
        <v>3</v>
      </c>
      <c r="L642" s="1">
        <f>'[1]RC-1(PY)'!L642</f>
        <v>3</v>
      </c>
      <c r="M642" s="1">
        <f>'[1]RC-1(PY)'!M642</f>
        <v>2</v>
      </c>
      <c r="N642" s="1">
        <f>'[1]RC-1(PY)'!N642</f>
        <v>1</v>
      </c>
      <c r="O642" s="1">
        <f>'[1]RC-1(PY)'!O642</f>
        <v>5</v>
      </c>
      <c r="P642" s="1">
        <f>'[1]RC-1(PY)'!P642</f>
        <v>1</v>
      </c>
      <c r="Q642" s="1">
        <f>'[1]RC-1(PY)'!Q642</f>
        <v>1</v>
      </c>
      <c r="R642" s="1">
        <f>'[1]RC-1(PY)'!R642</f>
        <v>101</v>
      </c>
      <c r="S642" s="1">
        <f>'[1]RC-1(PY)'!S642</f>
        <v>3</v>
      </c>
      <c r="T642" s="1">
        <f>'[1]RC-1(PY)'!T642</f>
        <v>4</v>
      </c>
      <c r="U642" s="1">
        <f>'[1]RC-1(PY)'!U642</f>
        <v>0</v>
      </c>
      <c r="V642" s="1">
        <f>'[1]RC-1(PY)'!V642</f>
        <v>0</v>
      </c>
      <c r="W642" s="1">
        <f>'[1]RC-1(PY)'!W642</f>
        <v>1001</v>
      </c>
      <c r="X642" s="1">
        <f>'[1]RC-1(PY)'!X642</f>
        <v>8</v>
      </c>
      <c r="Y642" s="1">
        <f>'[1]RC-1(PY)'!Y642</f>
        <v>0</v>
      </c>
      <c r="Z642" s="1">
        <f>'[1]RC-1(PY)'!Z642</f>
        <v>0</v>
      </c>
      <c r="AA642" s="1">
        <f>'[1]RC-1(PY)'!AA642</f>
        <v>174</v>
      </c>
      <c r="AB642" s="1">
        <f>'[1]RC-1(PY)'!AB642</f>
        <v>1741.47</v>
      </c>
      <c r="AC642" s="1">
        <f>'[1]RC-1(PY)'!AC642</f>
        <v>8.75</v>
      </c>
      <c r="AD642" s="1">
        <f>'[1]RC-1(PY)'!AD642</f>
        <v>19</v>
      </c>
      <c r="AE642" s="1">
        <f>'[1]RC-1(PY)'!AE642</f>
        <v>65.387</v>
      </c>
      <c r="AF642" s="1">
        <f>'[1]RC-1(PY)'!AF642</f>
        <v>4</v>
      </c>
      <c r="AG642" s="1">
        <f>'[1]RC-1(PY)'!AG642</f>
        <v>4</v>
      </c>
      <c r="AH642" s="1">
        <f>'[1]RC-1(PY)'!AH642</f>
        <v>4</v>
      </c>
      <c r="AI642" s="1">
        <f>'[1]RC-1(PY)'!AI642</f>
        <v>0</v>
      </c>
    </row>
    <row r="643" spans="1:35" x14ac:dyDescent="0.3">
      <c r="A643" s="1">
        <f>'[1]RC-1(PY)'!A643</f>
        <v>1</v>
      </c>
      <c r="B643" s="1">
        <f>'[1]RC-1(PY)'!B643</f>
        <v>2</v>
      </c>
      <c r="C643" s="1">
        <f>'[1]RC-1(PY)'!C643</f>
        <v>2024</v>
      </c>
      <c r="D643" s="1">
        <f>'[1]RC-1(PY)'!D643</f>
        <v>4</v>
      </c>
      <c r="E643" s="1">
        <f>'[1]RC-1(PY)'!E643</f>
        <v>340</v>
      </c>
      <c r="F643" s="1">
        <f>'[1]RC-1(PY)'!F643</f>
        <v>290</v>
      </c>
      <c r="G643" s="1">
        <f>'[1]RC-1(PY)'!G643</f>
        <v>24</v>
      </c>
      <c r="H643" s="1">
        <f>'[1]RC-1(PY)'!H643</f>
        <v>19</v>
      </c>
      <c r="I643" s="1">
        <f>'[1]RC-1(PY)'!I643</f>
        <v>4</v>
      </c>
      <c r="J643" s="1">
        <f>'[1]RC-1(PY)'!J643</f>
        <v>2</v>
      </c>
      <c r="K643" s="1">
        <f>'[1]RC-1(PY)'!K643</f>
        <v>3</v>
      </c>
      <c r="L643" s="1">
        <f>'[1]RC-1(PY)'!L643</f>
        <v>1</v>
      </c>
      <c r="M643" s="1">
        <f>'[1]RC-1(PY)'!M643</f>
        <v>1</v>
      </c>
      <c r="N643" s="1">
        <f>'[1]RC-1(PY)'!N643</f>
        <v>1</v>
      </c>
      <c r="O643" s="1">
        <f>'[1]RC-1(PY)'!O643</f>
        <v>5</v>
      </c>
      <c r="P643" s="1">
        <f>'[1]RC-1(PY)'!P643</f>
        <v>1</v>
      </c>
      <c r="Q643" s="1">
        <f>'[1]RC-1(PY)'!Q643</f>
        <v>1</v>
      </c>
      <c r="R643" s="1">
        <f>'[1]RC-1(PY)'!R643</f>
        <v>101</v>
      </c>
      <c r="S643" s="1">
        <f>'[1]RC-1(PY)'!S643</f>
        <v>3</v>
      </c>
      <c r="T643" s="1">
        <f>'[1]RC-1(PY)'!T643</f>
        <v>4</v>
      </c>
      <c r="U643" s="1">
        <f>'[1]RC-1(PY)'!U643</f>
        <v>0</v>
      </c>
      <c r="V643" s="1">
        <f>'[1]RC-1(PY)'!V643</f>
        <v>0</v>
      </c>
      <c r="W643" s="1">
        <f>'[1]RC-1(PY)'!W643</f>
        <v>1001</v>
      </c>
      <c r="X643" s="1">
        <f>'[1]RC-1(PY)'!X643</f>
        <v>8</v>
      </c>
      <c r="Y643" s="1">
        <f>'[1]RC-1(PY)'!Y643</f>
        <v>0</v>
      </c>
      <c r="Z643" s="1">
        <f>'[1]RC-1(PY)'!Z643</f>
        <v>0</v>
      </c>
      <c r="AA643" s="1">
        <f>'[1]RC-1(PY)'!AA643</f>
        <v>2101</v>
      </c>
      <c r="AB643" s="1">
        <f>'[1]RC-1(PY)'!AB643</f>
        <v>4405.6099999999997</v>
      </c>
      <c r="AC643" s="1">
        <f>'[1]RC-1(PY)'!AC643</f>
        <v>0</v>
      </c>
      <c r="AD643" s="1">
        <f>'[1]RC-1(PY)'!AD643</f>
        <v>20</v>
      </c>
      <c r="AE643" s="1">
        <f>'[1]RC-1(PY)'!AE643</f>
        <v>6.0072999999999999</v>
      </c>
      <c r="AF643" s="1">
        <f>'[1]RC-1(PY)'!AF643</f>
        <v>4</v>
      </c>
      <c r="AG643" s="1">
        <f>'[1]RC-1(PY)'!AG643</f>
        <v>4</v>
      </c>
      <c r="AH643" s="1">
        <f>'[1]RC-1(PY)'!AH643</f>
        <v>4</v>
      </c>
      <c r="AI643" s="1">
        <f>'[1]RC-1(PY)'!AI643</f>
        <v>0</v>
      </c>
    </row>
    <row r="644" spans="1:35" x14ac:dyDescent="0.3">
      <c r="A644" s="1">
        <f>'[1]RC-1(PY)'!A644</f>
        <v>1</v>
      </c>
      <c r="B644" s="1">
        <f>'[1]RC-1(PY)'!B644</f>
        <v>2</v>
      </c>
      <c r="C644" s="1">
        <f>'[1]RC-1(PY)'!C644</f>
        <v>2024</v>
      </c>
      <c r="D644" s="1">
        <f>'[1]RC-1(PY)'!D644</f>
        <v>4</v>
      </c>
      <c r="E644" s="1">
        <f>'[1]RC-1(PY)'!E644</f>
        <v>340</v>
      </c>
      <c r="F644" s="1">
        <f>'[1]RC-1(PY)'!F644</f>
        <v>290</v>
      </c>
      <c r="G644" s="1">
        <f>'[1]RC-1(PY)'!G644</f>
        <v>24</v>
      </c>
      <c r="H644" s="1">
        <f>'[1]RC-1(PY)'!H644</f>
        <v>21</v>
      </c>
      <c r="I644" s="1">
        <f>'[1]RC-1(PY)'!I644</f>
        <v>4</v>
      </c>
      <c r="J644" s="1">
        <f>'[1]RC-1(PY)'!J644</f>
        <v>2</v>
      </c>
      <c r="K644" s="1">
        <f>'[1]RC-1(PY)'!K644</f>
        <v>3</v>
      </c>
      <c r="L644" s="1">
        <f>'[1]RC-1(PY)'!L644</f>
        <v>3</v>
      </c>
      <c r="M644" s="1">
        <f>'[1]RC-1(PY)'!M644</f>
        <v>1</v>
      </c>
      <c r="N644" s="1">
        <f>'[1]RC-1(PY)'!N644</f>
        <v>1</v>
      </c>
      <c r="O644" s="1">
        <f>'[1]RC-1(PY)'!O644</f>
        <v>5</v>
      </c>
      <c r="P644" s="1">
        <f>'[1]RC-1(PY)'!P644</f>
        <v>0</v>
      </c>
      <c r="Q644" s="1">
        <f>'[1]RC-1(PY)'!Q644</f>
        <v>0</v>
      </c>
      <c r="R644" s="1">
        <f>'[1]RC-1(PY)'!R644</f>
        <v>101</v>
      </c>
      <c r="S644" s="1">
        <f>'[1]RC-1(PY)'!S644</f>
        <v>3</v>
      </c>
      <c r="T644" s="1">
        <f>'[1]RC-1(PY)'!T644</f>
        <v>4</v>
      </c>
      <c r="U644" s="1">
        <f>'[1]RC-1(PY)'!U644</f>
        <v>0</v>
      </c>
      <c r="V644" s="1">
        <f>'[1]RC-1(PY)'!V644</f>
        <v>0</v>
      </c>
      <c r="W644" s="1">
        <f>'[1]RC-1(PY)'!W644</f>
        <v>1001</v>
      </c>
      <c r="X644" s="1">
        <f>'[1]RC-1(PY)'!X644</f>
        <v>8</v>
      </c>
      <c r="Y644" s="1">
        <f>'[1]RC-1(PY)'!Y644</f>
        <v>0</v>
      </c>
      <c r="Z644" s="1">
        <f>'[1]RC-1(PY)'!Z644</f>
        <v>0</v>
      </c>
      <c r="AA644" s="1">
        <f>'[1]RC-1(PY)'!AA644</f>
        <v>122</v>
      </c>
      <c r="AB644" s="1">
        <f>'[1]RC-1(PY)'!AB644</f>
        <v>281.82</v>
      </c>
      <c r="AC644" s="1">
        <f>'[1]RC-1(PY)'!AC644</f>
        <v>26.68</v>
      </c>
      <c r="AD644" s="1">
        <f>'[1]RC-1(PY)'!AD644</f>
        <v>20</v>
      </c>
      <c r="AE644" s="1">
        <f>'[1]RC-1(PY)'!AE644</f>
        <v>30.42</v>
      </c>
      <c r="AF644" s="1">
        <f>'[1]RC-1(PY)'!AF644</f>
        <v>4</v>
      </c>
      <c r="AG644" s="1">
        <f>'[1]RC-1(PY)'!AG644</f>
        <v>4</v>
      </c>
      <c r="AH644" s="1">
        <f>'[1]RC-1(PY)'!AH644</f>
        <v>4</v>
      </c>
      <c r="AI644" s="1">
        <f>'[1]RC-1(PY)'!AI644</f>
        <v>0</v>
      </c>
    </row>
    <row r="645" spans="1:35" x14ac:dyDescent="0.3">
      <c r="A645" s="1">
        <f>'[1]RC-1(PY)'!A645</f>
        <v>1</v>
      </c>
      <c r="B645" s="1">
        <f>'[1]RC-1(PY)'!B645</f>
        <v>2</v>
      </c>
      <c r="C645" s="1">
        <f>'[1]RC-1(PY)'!C645</f>
        <v>2024</v>
      </c>
      <c r="D645" s="1">
        <f>'[1]RC-1(PY)'!D645</f>
        <v>4</v>
      </c>
      <c r="E645" s="1">
        <f>'[1]RC-1(PY)'!E645</f>
        <v>340</v>
      </c>
      <c r="F645" s="1">
        <f>'[1]RC-1(PY)'!F645</f>
        <v>290</v>
      </c>
      <c r="G645" s="1">
        <f>'[1]RC-1(PY)'!G645</f>
        <v>24</v>
      </c>
      <c r="H645" s="1">
        <f>'[1]RC-1(PY)'!H645</f>
        <v>27</v>
      </c>
      <c r="I645" s="1">
        <f>'[1]RC-1(PY)'!I645</f>
        <v>4</v>
      </c>
      <c r="J645" s="1">
        <f>'[1]RC-1(PY)'!J645</f>
        <v>2</v>
      </c>
      <c r="K645" s="1">
        <f>'[1]RC-1(PY)'!K645</f>
        <v>3</v>
      </c>
      <c r="L645" s="1">
        <f>'[1]RC-1(PY)'!L645</f>
        <v>3</v>
      </c>
      <c r="M645" s="1">
        <f>'[1]RC-1(PY)'!M645</f>
        <v>1</v>
      </c>
      <c r="N645" s="1">
        <f>'[1]RC-1(PY)'!N645</f>
        <v>3</v>
      </c>
      <c r="O645" s="1">
        <f>'[1]RC-1(PY)'!O645</f>
        <v>0</v>
      </c>
      <c r="P645" s="1">
        <f>'[1]RC-1(PY)'!P645</f>
        <v>0</v>
      </c>
      <c r="Q645" s="1">
        <f>'[1]RC-1(PY)'!Q645</f>
        <v>0</v>
      </c>
      <c r="R645" s="1">
        <f>'[1]RC-1(PY)'!R645</f>
        <v>101</v>
      </c>
      <c r="S645" s="1">
        <f>'[1]RC-1(PY)'!S645</f>
        <v>3</v>
      </c>
      <c r="T645" s="1">
        <f>'[1]RC-1(PY)'!T645</f>
        <v>4</v>
      </c>
      <c r="U645" s="1">
        <f>'[1]RC-1(PY)'!U645</f>
        <v>0</v>
      </c>
      <c r="V645" s="1">
        <f>'[1]RC-1(PY)'!V645</f>
        <v>0</v>
      </c>
      <c r="W645" s="1">
        <f>'[1]RC-1(PY)'!W645</f>
        <v>1001</v>
      </c>
      <c r="X645" s="1">
        <f>'[1]RC-1(PY)'!X645</f>
        <v>8</v>
      </c>
      <c r="Y645" s="1">
        <f>'[1]RC-1(PY)'!Y645</f>
        <v>0</v>
      </c>
      <c r="Z645" s="1">
        <f>'[1]RC-1(PY)'!Z645</f>
        <v>0</v>
      </c>
      <c r="AA645" s="1">
        <f>'[1]RC-1(PY)'!AA645</f>
        <v>152</v>
      </c>
      <c r="AB645" s="1">
        <f>'[1]RC-1(PY)'!AB645</f>
        <v>524</v>
      </c>
      <c r="AC645" s="1">
        <f>'[1]RC-1(PY)'!AC645</f>
        <v>12.94</v>
      </c>
      <c r="AD645" s="1">
        <f>'[1]RC-1(PY)'!AD645</f>
        <v>20</v>
      </c>
      <c r="AE645" s="1">
        <f>'[1]RC-1(PY)'!AE645</f>
        <v>12.94</v>
      </c>
      <c r="AF645" s="1">
        <f>'[1]RC-1(PY)'!AF645</f>
        <v>4</v>
      </c>
      <c r="AG645" s="1">
        <f>'[1]RC-1(PY)'!AG645</f>
        <v>4</v>
      </c>
      <c r="AH645" s="1">
        <f>'[1]RC-1(PY)'!AH645</f>
        <v>4</v>
      </c>
      <c r="AI645" s="1">
        <f>'[1]RC-1(PY)'!AI645</f>
        <v>0</v>
      </c>
    </row>
    <row r="646" spans="1:35" x14ac:dyDescent="0.3">
      <c r="A646" s="1">
        <f>'[1]RC-1(PY)'!A646</f>
        <v>1</v>
      </c>
      <c r="B646" s="1">
        <f>'[1]RC-1(PY)'!B646</f>
        <v>2</v>
      </c>
      <c r="C646" s="1">
        <f>'[1]RC-1(PY)'!C646</f>
        <v>2024</v>
      </c>
      <c r="D646" s="1">
        <f>'[1]RC-1(PY)'!D646</f>
        <v>4</v>
      </c>
      <c r="E646" s="1">
        <f>'[1]RC-1(PY)'!E646</f>
        <v>340</v>
      </c>
      <c r="F646" s="1">
        <f>'[1]RC-1(PY)'!F646</f>
        <v>290</v>
      </c>
      <c r="G646" s="1">
        <f>'[1]RC-1(PY)'!G646</f>
        <v>24</v>
      </c>
      <c r="H646" s="1">
        <f>'[1]RC-1(PY)'!H646</f>
        <v>29</v>
      </c>
      <c r="I646" s="1">
        <f>'[1]RC-1(PY)'!I646</f>
        <v>4</v>
      </c>
      <c r="J646" s="1">
        <f>'[1]RC-1(PY)'!J646</f>
        <v>2</v>
      </c>
      <c r="K646" s="1">
        <f>'[1]RC-1(PY)'!K646</f>
        <v>3</v>
      </c>
      <c r="L646" s="1">
        <f>'[1]RC-1(PY)'!L646</f>
        <v>2</v>
      </c>
      <c r="M646" s="1">
        <f>'[1]RC-1(PY)'!M646</f>
        <v>1</v>
      </c>
      <c r="N646" s="1">
        <f>'[1]RC-1(PY)'!N646</f>
        <v>1</v>
      </c>
      <c r="O646" s="1">
        <f>'[1]RC-1(PY)'!O646</f>
        <v>5</v>
      </c>
      <c r="P646" s="1">
        <f>'[1]RC-1(PY)'!P646</f>
        <v>1</v>
      </c>
      <c r="Q646" s="1">
        <f>'[1]RC-1(PY)'!Q646</f>
        <v>1</v>
      </c>
      <c r="R646" s="1">
        <f>'[1]RC-1(PY)'!R646</f>
        <v>101</v>
      </c>
      <c r="S646" s="1">
        <f>'[1]RC-1(PY)'!S646</f>
        <v>3</v>
      </c>
      <c r="T646" s="1">
        <f>'[1]RC-1(PY)'!T646</f>
        <v>4</v>
      </c>
      <c r="U646" s="1">
        <f>'[1]RC-1(PY)'!U646</f>
        <v>0</v>
      </c>
      <c r="V646" s="1">
        <f>'[1]RC-1(PY)'!V646</f>
        <v>0</v>
      </c>
      <c r="W646" s="1">
        <f>'[1]RC-1(PY)'!W646</f>
        <v>1001</v>
      </c>
      <c r="X646" s="1">
        <f>'[1]RC-1(PY)'!X646</f>
        <v>8</v>
      </c>
      <c r="Y646" s="1">
        <f>'[1]RC-1(PY)'!Y646</f>
        <v>0</v>
      </c>
      <c r="Z646" s="1">
        <f>'[1]RC-1(PY)'!Z646</f>
        <v>0</v>
      </c>
      <c r="AA646" s="1">
        <f>'[1]RC-1(PY)'!AA646</f>
        <v>83</v>
      </c>
      <c r="AB646" s="1">
        <f>'[1]RC-1(PY)'!AB646</f>
        <v>71.72</v>
      </c>
      <c r="AC646" s="1">
        <f>'[1]RC-1(PY)'!AC646</f>
        <v>14.9245</v>
      </c>
      <c r="AD646" s="1">
        <f>'[1]RC-1(PY)'!AD646</f>
        <v>20</v>
      </c>
      <c r="AE646" s="1">
        <f>'[1]RC-1(PY)'!AE646</f>
        <v>16.750599999999999</v>
      </c>
      <c r="AF646" s="1">
        <f>'[1]RC-1(PY)'!AF646</f>
        <v>4</v>
      </c>
      <c r="AG646" s="1">
        <f>'[1]RC-1(PY)'!AG646</f>
        <v>4</v>
      </c>
      <c r="AH646" s="1">
        <f>'[1]RC-1(PY)'!AH646</f>
        <v>4</v>
      </c>
      <c r="AI646" s="1">
        <f>'[1]RC-1(PY)'!AI646</f>
        <v>0</v>
      </c>
    </row>
    <row r="647" spans="1:35" x14ac:dyDescent="0.3">
      <c r="A647" s="1">
        <f>'[1]RC-1(PY)'!A647</f>
        <v>1</v>
      </c>
      <c r="B647" s="1">
        <f>'[1]RC-1(PY)'!B647</f>
        <v>2</v>
      </c>
      <c r="C647" s="1">
        <f>'[1]RC-1(PY)'!C647</f>
        <v>2024</v>
      </c>
      <c r="D647" s="1">
        <f>'[1]RC-1(PY)'!D647</f>
        <v>4</v>
      </c>
      <c r="E647" s="1">
        <f>'[1]RC-1(PY)'!E647</f>
        <v>340</v>
      </c>
      <c r="F647" s="1">
        <f>'[1]RC-1(PY)'!F647</f>
        <v>290</v>
      </c>
      <c r="G647" s="1">
        <f>'[1]RC-1(PY)'!G647</f>
        <v>24</v>
      </c>
      <c r="H647" s="1">
        <f>'[1]RC-1(PY)'!H647</f>
        <v>31</v>
      </c>
      <c r="I647" s="1">
        <f>'[1]RC-1(PY)'!I647</f>
        <v>4</v>
      </c>
      <c r="J647" s="1">
        <f>'[1]RC-1(PY)'!J647</f>
        <v>2</v>
      </c>
      <c r="K647" s="1">
        <f>'[1]RC-1(PY)'!K647</f>
        <v>3</v>
      </c>
      <c r="L647" s="1">
        <f>'[1]RC-1(PY)'!L647</f>
        <v>2</v>
      </c>
      <c r="M647" s="1">
        <f>'[1]RC-1(PY)'!M647</f>
        <v>1</v>
      </c>
      <c r="N647" s="1">
        <f>'[1]RC-1(PY)'!N647</f>
        <v>1</v>
      </c>
      <c r="O647" s="1">
        <f>'[1]RC-1(PY)'!O647</f>
        <v>5</v>
      </c>
      <c r="P647" s="1">
        <f>'[1]RC-1(PY)'!P647</f>
        <v>1</v>
      </c>
      <c r="Q647" s="1">
        <f>'[1]RC-1(PY)'!Q647</f>
        <v>1</v>
      </c>
      <c r="R647" s="1">
        <f>'[1]RC-1(PY)'!R647</f>
        <v>101</v>
      </c>
      <c r="S647" s="1">
        <f>'[1]RC-1(PY)'!S647</f>
        <v>3</v>
      </c>
      <c r="T647" s="1">
        <f>'[1]RC-1(PY)'!T647</f>
        <v>4</v>
      </c>
      <c r="U647" s="1">
        <f>'[1]RC-1(PY)'!U647</f>
        <v>0</v>
      </c>
      <c r="V647" s="1">
        <f>'[1]RC-1(PY)'!V647</f>
        <v>0</v>
      </c>
      <c r="W647" s="1">
        <f>'[1]RC-1(PY)'!W647</f>
        <v>1001</v>
      </c>
      <c r="X647" s="1">
        <f>'[1]RC-1(PY)'!X647</f>
        <v>8</v>
      </c>
      <c r="Y647" s="1">
        <f>'[1]RC-1(PY)'!Y647</f>
        <v>0</v>
      </c>
      <c r="Z647" s="1">
        <f>'[1]RC-1(PY)'!Z647</f>
        <v>0</v>
      </c>
      <c r="AA647" s="1">
        <f>'[1]RC-1(PY)'!AA647</f>
        <v>686</v>
      </c>
      <c r="AB647" s="1">
        <f>'[1]RC-1(PY)'!AB647</f>
        <v>984.55</v>
      </c>
      <c r="AC647" s="1">
        <f>'[1]RC-1(PY)'!AC647</f>
        <v>9.6183999999999994</v>
      </c>
      <c r="AD647" s="1">
        <f>'[1]RC-1(PY)'!AD647</f>
        <v>20</v>
      </c>
      <c r="AE647" s="1">
        <f>'[1]RC-1(PY)'!AE647</f>
        <v>65.660600000000002</v>
      </c>
      <c r="AF647" s="1">
        <f>'[1]RC-1(PY)'!AF647</f>
        <v>4</v>
      </c>
      <c r="AG647" s="1">
        <f>'[1]RC-1(PY)'!AG647</f>
        <v>4</v>
      </c>
      <c r="AH647" s="1">
        <f>'[1]RC-1(PY)'!AH647</f>
        <v>4</v>
      </c>
      <c r="AI647" s="1">
        <f>'[1]RC-1(PY)'!AI647</f>
        <v>0</v>
      </c>
    </row>
    <row r="648" spans="1:35" x14ac:dyDescent="0.3">
      <c r="A648" s="1">
        <f>'[1]RC-1(PY)'!A648</f>
        <v>1</v>
      </c>
      <c r="B648" s="1">
        <f>'[1]RC-1(PY)'!B648</f>
        <v>2</v>
      </c>
      <c r="C648" s="1">
        <f>'[1]RC-1(PY)'!C648</f>
        <v>2024</v>
      </c>
      <c r="D648" s="1">
        <f>'[1]RC-1(PY)'!D648</f>
        <v>4</v>
      </c>
      <c r="E648" s="1">
        <f>'[1]RC-1(PY)'!E648</f>
        <v>340</v>
      </c>
      <c r="F648" s="1">
        <f>'[1]RC-1(PY)'!F648</f>
        <v>290</v>
      </c>
      <c r="G648" s="1">
        <f>'[1]RC-1(PY)'!G648</f>
        <v>24</v>
      </c>
      <c r="H648" s="1">
        <f>'[1]RC-1(PY)'!H648</f>
        <v>33</v>
      </c>
      <c r="I648" s="1">
        <f>'[1]RC-1(PY)'!I648</f>
        <v>4</v>
      </c>
      <c r="J648" s="1">
        <f>'[1]RC-1(PY)'!J648</f>
        <v>2</v>
      </c>
      <c r="K648" s="1">
        <f>'[1]RC-1(PY)'!K648</f>
        <v>3</v>
      </c>
      <c r="L648" s="1">
        <f>'[1]RC-1(PY)'!L648</f>
        <v>2</v>
      </c>
      <c r="M648" s="1">
        <f>'[1]RC-1(PY)'!M648</f>
        <v>1</v>
      </c>
      <c r="N648" s="1">
        <f>'[1]RC-1(PY)'!N648</f>
        <v>1</v>
      </c>
      <c r="O648" s="1">
        <f>'[1]RC-1(PY)'!O648</f>
        <v>5</v>
      </c>
      <c r="P648" s="1">
        <f>'[1]RC-1(PY)'!P648</f>
        <v>1</v>
      </c>
      <c r="Q648" s="1">
        <f>'[1]RC-1(PY)'!Q648</f>
        <v>1</v>
      </c>
      <c r="R648" s="1">
        <f>'[1]RC-1(PY)'!R648</f>
        <v>101</v>
      </c>
      <c r="S648" s="1">
        <f>'[1]RC-1(PY)'!S648</f>
        <v>3</v>
      </c>
      <c r="T648" s="1">
        <f>'[1]RC-1(PY)'!T648</f>
        <v>4</v>
      </c>
      <c r="U648" s="1">
        <f>'[1]RC-1(PY)'!U648</f>
        <v>0</v>
      </c>
      <c r="V648" s="1">
        <f>'[1]RC-1(PY)'!V648</f>
        <v>0</v>
      </c>
      <c r="W648" s="1">
        <f>'[1]RC-1(PY)'!W648</f>
        <v>1001</v>
      </c>
      <c r="X648" s="1">
        <f>'[1]RC-1(PY)'!X648</f>
        <v>8</v>
      </c>
      <c r="Y648" s="1">
        <f>'[1]RC-1(PY)'!Y648</f>
        <v>0</v>
      </c>
      <c r="Z648" s="1">
        <f>'[1]RC-1(PY)'!Z648</f>
        <v>0</v>
      </c>
      <c r="AA648" s="1">
        <f>'[1]RC-1(PY)'!AA648</f>
        <v>1639</v>
      </c>
      <c r="AB648" s="1">
        <f>'[1]RC-1(PY)'!AB648</f>
        <v>16.52</v>
      </c>
      <c r="AC648" s="1">
        <f>'[1]RC-1(PY)'!AC648</f>
        <v>16.523</v>
      </c>
      <c r="AD648" s="1">
        <f>'[1]RC-1(PY)'!AD648</f>
        <v>20</v>
      </c>
      <c r="AE648" s="1">
        <f>'[1]RC-1(PY)'!AE648</f>
        <v>17.120999999999999</v>
      </c>
      <c r="AF648" s="1">
        <f>'[1]RC-1(PY)'!AF648</f>
        <v>4</v>
      </c>
      <c r="AG648" s="1">
        <f>'[1]RC-1(PY)'!AG648</f>
        <v>4</v>
      </c>
      <c r="AH648" s="1">
        <f>'[1]RC-1(PY)'!AH648</f>
        <v>4</v>
      </c>
      <c r="AI648" s="1">
        <f>'[1]RC-1(PY)'!AI648</f>
        <v>0</v>
      </c>
    </row>
    <row r="649" spans="1:35" x14ac:dyDescent="0.3">
      <c r="A649" s="1">
        <f>'[1]RC-1(PY)'!A649</f>
        <v>1</v>
      </c>
      <c r="B649" s="1">
        <f>'[1]RC-1(PY)'!B649</f>
        <v>2</v>
      </c>
      <c r="C649" s="1">
        <f>'[1]RC-1(PY)'!C649</f>
        <v>2024</v>
      </c>
      <c r="D649" s="1">
        <f>'[1]RC-1(PY)'!D649</f>
        <v>4</v>
      </c>
      <c r="E649" s="1">
        <f>'[1]RC-1(PY)'!E649</f>
        <v>340</v>
      </c>
      <c r="F649" s="1">
        <f>'[1]RC-1(PY)'!F649</f>
        <v>290</v>
      </c>
      <c r="G649" s="1">
        <f>'[1]RC-1(PY)'!G649</f>
        <v>24</v>
      </c>
      <c r="H649" s="1">
        <f>'[1]RC-1(PY)'!H649</f>
        <v>19</v>
      </c>
      <c r="I649" s="1">
        <f>'[1]RC-1(PY)'!I649</f>
        <v>5</v>
      </c>
      <c r="J649" s="1">
        <f>'[1]RC-1(PY)'!J649</f>
        <v>1</v>
      </c>
      <c r="K649" s="1">
        <f>'[1]RC-1(PY)'!K649</f>
        <v>3</v>
      </c>
      <c r="L649" s="1">
        <f>'[1]RC-1(PY)'!L649</f>
        <v>1</v>
      </c>
      <c r="M649" s="1">
        <f>'[1]RC-1(PY)'!M649</f>
        <v>1</v>
      </c>
      <c r="N649" s="1">
        <f>'[1]RC-1(PY)'!N649</f>
        <v>1</v>
      </c>
      <c r="O649" s="1">
        <f>'[1]RC-1(PY)'!O649</f>
        <v>5</v>
      </c>
      <c r="P649" s="1">
        <f>'[1]RC-1(PY)'!P649</f>
        <v>1</v>
      </c>
      <c r="Q649" s="1">
        <f>'[1]RC-1(PY)'!Q649</f>
        <v>1</v>
      </c>
      <c r="R649" s="1">
        <f>'[1]RC-1(PY)'!R649</f>
        <v>101</v>
      </c>
      <c r="S649" s="1">
        <f>'[1]RC-1(PY)'!S649</f>
        <v>3</v>
      </c>
      <c r="T649" s="1">
        <f>'[1]RC-1(PY)'!T649</f>
        <v>4</v>
      </c>
      <c r="U649" s="1">
        <f>'[1]RC-1(PY)'!U649</f>
        <v>0</v>
      </c>
      <c r="V649" s="1">
        <f>'[1]RC-1(PY)'!V649</f>
        <v>0</v>
      </c>
      <c r="W649" s="1">
        <f>'[1]RC-1(PY)'!W649</f>
        <v>1001</v>
      </c>
      <c r="X649" s="1">
        <f>'[1]RC-1(PY)'!X649</f>
        <v>8</v>
      </c>
      <c r="Y649" s="1">
        <f>'[1]RC-1(PY)'!Y649</f>
        <v>0</v>
      </c>
      <c r="Z649" s="1">
        <f>'[1]RC-1(PY)'!Z649</f>
        <v>0</v>
      </c>
      <c r="AA649" s="1">
        <f>'[1]RC-1(PY)'!AA649</f>
        <v>181</v>
      </c>
      <c r="AB649" s="1">
        <f>'[1]RC-1(PY)'!AB649</f>
        <v>4405.6099999999997</v>
      </c>
      <c r="AC649" s="1">
        <f>'[1]RC-1(PY)'!AC649</f>
        <v>8.1100999999999992</v>
      </c>
      <c r="AD649" s="1">
        <f>'[1]RC-1(PY)'!AD649</f>
        <v>20</v>
      </c>
      <c r="AE649" s="1">
        <f>'[1]RC-1(PY)'!AE649</f>
        <v>8.1100999999999992</v>
      </c>
      <c r="AF649" s="1">
        <f>'[1]RC-1(PY)'!AF649</f>
        <v>4</v>
      </c>
      <c r="AG649" s="1">
        <f>'[1]RC-1(PY)'!AG649</f>
        <v>4</v>
      </c>
      <c r="AH649" s="1">
        <f>'[1]RC-1(PY)'!AH649</f>
        <v>4</v>
      </c>
      <c r="AI649" s="1">
        <f>'[1]RC-1(PY)'!AI649</f>
        <v>0</v>
      </c>
    </row>
    <row r="650" spans="1:35" x14ac:dyDescent="0.3">
      <c r="A650" s="1">
        <f>'[1]RC-1(PY)'!A650</f>
        <v>1</v>
      </c>
      <c r="B650" s="1">
        <f>'[1]RC-1(PY)'!B650</f>
        <v>2</v>
      </c>
      <c r="C650" s="1">
        <f>'[1]RC-1(PY)'!C650</f>
        <v>2024</v>
      </c>
      <c r="D650" s="1">
        <f>'[1]RC-1(PY)'!D650</f>
        <v>4</v>
      </c>
      <c r="E650" s="1">
        <f>'[1]RC-1(PY)'!E650</f>
        <v>340</v>
      </c>
      <c r="F650" s="1">
        <f>'[1]RC-1(PY)'!F650</f>
        <v>290</v>
      </c>
      <c r="G650" s="1">
        <f>'[1]RC-1(PY)'!G650</f>
        <v>24</v>
      </c>
      <c r="H650" s="1">
        <f>'[1]RC-1(PY)'!H650</f>
        <v>33</v>
      </c>
      <c r="I650" s="1">
        <f>'[1]RC-1(PY)'!I650</f>
        <v>5</v>
      </c>
      <c r="J650" s="1">
        <f>'[1]RC-1(PY)'!J650</f>
        <v>1</v>
      </c>
      <c r="K650" s="1">
        <f>'[1]RC-1(PY)'!K650</f>
        <v>3</v>
      </c>
      <c r="L650" s="1">
        <f>'[1]RC-1(PY)'!L650</f>
        <v>2</v>
      </c>
      <c r="M650" s="1">
        <f>'[1]RC-1(PY)'!M650</f>
        <v>1</v>
      </c>
      <c r="N650" s="1">
        <f>'[1]RC-1(PY)'!N650</f>
        <v>1</v>
      </c>
      <c r="O650" s="1">
        <f>'[1]RC-1(PY)'!O650</f>
        <v>5</v>
      </c>
      <c r="P650" s="1">
        <f>'[1]RC-1(PY)'!P650</f>
        <v>1</v>
      </c>
      <c r="Q650" s="1">
        <f>'[1]RC-1(PY)'!Q650</f>
        <v>1</v>
      </c>
      <c r="R650" s="1">
        <f>'[1]RC-1(PY)'!R650</f>
        <v>101</v>
      </c>
      <c r="S650" s="1">
        <f>'[1]RC-1(PY)'!S650</f>
        <v>3</v>
      </c>
      <c r="T650" s="1">
        <f>'[1]RC-1(PY)'!T650</f>
        <v>4</v>
      </c>
      <c r="U650" s="1">
        <f>'[1]RC-1(PY)'!U650</f>
        <v>0</v>
      </c>
      <c r="V650" s="1">
        <f>'[1]RC-1(PY)'!V650</f>
        <v>0</v>
      </c>
      <c r="W650" s="1">
        <f>'[1]RC-1(PY)'!W650</f>
        <v>1001</v>
      </c>
      <c r="X650" s="1">
        <f>'[1]RC-1(PY)'!X650</f>
        <v>8</v>
      </c>
      <c r="Y650" s="1">
        <f>'[1]RC-1(PY)'!Y650</f>
        <v>0</v>
      </c>
      <c r="Z650" s="1">
        <f>'[1]RC-1(PY)'!Z650</f>
        <v>0</v>
      </c>
      <c r="AA650" s="1">
        <f>'[1]RC-1(PY)'!AA650</f>
        <v>860</v>
      </c>
      <c r="AB650" s="1">
        <f>'[1]RC-1(PY)'!AB650</f>
        <v>1905.88</v>
      </c>
      <c r="AC650" s="1">
        <f>'[1]RC-1(PY)'!AC650</f>
        <v>14.132199999999999</v>
      </c>
      <c r="AD650" s="1">
        <f>'[1]RC-1(PY)'!AD650</f>
        <v>20</v>
      </c>
      <c r="AE650" s="1">
        <f>'[1]RC-1(PY)'!AE650</f>
        <v>19.023700000000002</v>
      </c>
      <c r="AF650" s="1">
        <f>'[1]RC-1(PY)'!AF650</f>
        <v>4</v>
      </c>
      <c r="AG650" s="1">
        <f>'[1]RC-1(PY)'!AG650</f>
        <v>4</v>
      </c>
      <c r="AH650" s="1">
        <f>'[1]RC-1(PY)'!AH650</f>
        <v>4</v>
      </c>
      <c r="AI650" s="1">
        <f>'[1]RC-1(PY)'!AI650</f>
        <v>0</v>
      </c>
    </row>
    <row r="651" spans="1:35" x14ac:dyDescent="0.3">
      <c r="A651" s="1">
        <f>'[1]RC-1(PY)'!A651</f>
        <v>1</v>
      </c>
      <c r="B651" s="1">
        <f>'[1]RC-1(PY)'!B651</f>
        <v>2</v>
      </c>
      <c r="C651" s="1">
        <f>'[1]RC-1(PY)'!C651</f>
        <v>2024</v>
      </c>
      <c r="D651" s="1">
        <f>'[1]RC-1(PY)'!D651</f>
        <v>4</v>
      </c>
      <c r="E651" s="1">
        <f>'[1]RC-1(PY)'!E651</f>
        <v>340</v>
      </c>
      <c r="F651" s="1">
        <f>'[1]RC-1(PY)'!F651</f>
        <v>290</v>
      </c>
      <c r="G651" s="1">
        <f>'[1]RC-1(PY)'!G651</f>
        <v>24</v>
      </c>
      <c r="H651" s="1">
        <f>'[1]RC-1(PY)'!H651</f>
        <v>19</v>
      </c>
      <c r="I651" s="1">
        <f>'[1]RC-1(PY)'!I651</f>
        <v>5</v>
      </c>
      <c r="J651" s="1">
        <f>'[1]RC-1(PY)'!J651</f>
        <v>2</v>
      </c>
      <c r="K651" s="1">
        <f>'[1]RC-1(PY)'!K651</f>
        <v>3</v>
      </c>
      <c r="L651" s="1">
        <f>'[1]RC-1(PY)'!L651</f>
        <v>1</v>
      </c>
      <c r="M651" s="1">
        <f>'[1]RC-1(PY)'!M651</f>
        <v>1</v>
      </c>
      <c r="N651" s="1">
        <f>'[1]RC-1(PY)'!N651</f>
        <v>1</v>
      </c>
      <c r="O651" s="1">
        <f>'[1]RC-1(PY)'!O651</f>
        <v>5</v>
      </c>
      <c r="P651" s="1">
        <f>'[1]RC-1(PY)'!P651</f>
        <v>1</v>
      </c>
      <c r="Q651" s="1">
        <f>'[1]RC-1(PY)'!Q651</f>
        <v>1</v>
      </c>
      <c r="R651" s="1">
        <f>'[1]RC-1(PY)'!R651</f>
        <v>101</v>
      </c>
      <c r="S651" s="1">
        <f>'[1]RC-1(PY)'!S651</f>
        <v>3</v>
      </c>
      <c r="T651" s="1">
        <f>'[1]RC-1(PY)'!T651</f>
        <v>4</v>
      </c>
      <c r="U651" s="1">
        <f>'[1]RC-1(PY)'!U651</f>
        <v>0</v>
      </c>
      <c r="V651" s="1">
        <f>'[1]RC-1(PY)'!V651</f>
        <v>0</v>
      </c>
      <c r="W651" s="1">
        <f>'[1]RC-1(PY)'!W651</f>
        <v>1001</v>
      </c>
      <c r="X651" s="1">
        <f>'[1]RC-1(PY)'!X651</f>
        <v>8</v>
      </c>
      <c r="Y651" s="1">
        <f>'[1]RC-1(PY)'!Y651</f>
        <v>0</v>
      </c>
      <c r="Z651" s="1">
        <f>'[1]RC-1(PY)'!Z651</f>
        <v>0</v>
      </c>
      <c r="AA651" s="1">
        <f>'[1]RC-1(PY)'!AA651</f>
        <v>732</v>
      </c>
      <c r="AB651" s="1">
        <f>'[1]RC-1(PY)'!AB651</f>
        <v>4405.6099999999997</v>
      </c>
      <c r="AC651" s="1">
        <f>'[1]RC-1(PY)'!AC651</f>
        <v>9.7098999999999993</v>
      </c>
      <c r="AD651" s="1">
        <f>'[1]RC-1(PY)'!AD651</f>
        <v>20</v>
      </c>
      <c r="AE651" s="1">
        <f>'[1]RC-1(PY)'!AE651</f>
        <v>9.9400999999999993</v>
      </c>
      <c r="AF651" s="1">
        <f>'[1]RC-1(PY)'!AF651</f>
        <v>4</v>
      </c>
      <c r="AG651" s="1">
        <f>'[1]RC-1(PY)'!AG651</f>
        <v>4</v>
      </c>
      <c r="AH651" s="1">
        <f>'[1]RC-1(PY)'!AH651</f>
        <v>4</v>
      </c>
      <c r="AI651" s="1">
        <f>'[1]RC-1(PY)'!AI651</f>
        <v>0</v>
      </c>
    </row>
    <row r="652" spans="1:35" x14ac:dyDescent="0.3">
      <c r="A652" s="1">
        <f>'[1]RC-1(PY)'!A652</f>
        <v>1</v>
      </c>
      <c r="B652" s="1">
        <f>'[1]RC-1(PY)'!B652</f>
        <v>2</v>
      </c>
      <c r="C652" s="1">
        <f>'[1]RC-1(PY)'!C652</f>
        <v>2024</v>
      </c>
      <c r="D652" s="1">
        <f>'[1]RC-1(PY)'!D652</f>
        <v>4</v>
      </c>
      <c r="E652" s="1">
        <f>'[1]RC-1(PY)'!E652</f>
        <v>340</v>
      </c>
      <c r="F652" s="1">
        <f>'[1]RC-1(PY)'!F652</f>
        <v>290</v>
      </c>
      <c r="G652" s="1">
        <f>'[1]RC-1(PY)'!G652</f>
        <v>24</v>
      </c>
      <c r="H652" s="1">
        <f>'[1]RC-1(PY)'!H652</f>
        <v>33</v>
      </c>
      <c r="I652" s="1">
        <f>'[1]RC-1(PY)'!I652</f>
        <v>5</v>
      </c>
      <c r="J652" s="1">
        <f>'[1]RC-1(PY)'!J652</f>
        <v>2</v>
      </c>
      <c r="K652" s="1">
        <f>'[1]RC-1(PY)'!K652</f>
        <v>3</v>
      </c>
      <c r="L652" s="1">
        <f>'[1]RC-1(PY)'!L652</f>
        <v>2</v>
      </c>
      <c r="M652" s="1">
        <f>'[1]RC-1(PY)'!M652</f>
        <v>1</v>
      </c>
      <c r="N652" s="1">
        <f>'[1]RC-1(PY)'!N652</f>
        <v>1</v>
      </c>
      <c r="O652" s="1">
        <f>'[1]RC-1(PY)'!O652</f>
        <v>5</v>
      </c>
      <c r="P652" s="1">
        <f>'[1]RC-1(PY)'!P652</f>
        <v>1</v>
      </c>
      <c r="Q652" s="1">
        <f>'[1]RC-1(PY)'!Q652</f>
        <v>1</v>
      </c>
      <c r="R652" s="1">
        <f>'[1]RC-1(PY)'!R652</f>
        <v>101</v>
      </c>
      <c r="S652" s="1">
        <f>'[1]RC-1(PY)'!S652</f>
        <v>3</v>
      </c>
      <c r="T652" s="1">
        <f>'[1]RC-1(PY)'!T652</f>
        <v>4</v>
      </c>
      <c r="U652" s="1">
        <f>'[1]RC-1(PY)'!U652</f>
        <v>0</v>
      </c>
      <c r="V652" s="1">
        <f>'[1]RC-1(PY)'!V652</f>
        <v>0</v>
      </c>
      <c r="W652" s="1">
        <f>'[1]RC-1(PY)'!W652</f>
        <v>1001</v>
      </c>
      <c r="X652" s="1">
        <f>'[1]RC-1(PY)'!X652</f>
        <v>8</v>
      </c>
      <c r="Y652" s="1">
        <f>'[1]RC-1(PY)'!Y652</f>
        <v>0</v>
      </c>
      <c r="Z652" s="1">
        <f>'[1]RC-1(PY)'!Z652</f>
        <v>0</v>
      </c>
      <c r="AA652" s="1">
        <f>'[1]RC-1(PY)'!AA652</f>
        <v>1764</v>
      </c>
      <c r="AB652" s="1">
        <f>'[1]RC-1(PY)'!AB652</f>
        <v>3927.25</v>
      </c>
      <c r="AC652" s="1">
        <f>'[1]RC-1(PY)'!AC652</f>
        <v>34.4589</v>
      </c>
      <c r="AD652" s="1">
        <f>'[1]RC-1(PY)'!AD652</f>
        <v>20</v>
      </c>
      <c r="AE652" s="1">
        <f>'[1]RC-1(PY)'!AE652</f>
        <v>35.258200000000002</v>
      </c>
      <c r="AF652" s="1">
        <f>'[1]RC-1(PY)'!AF652</f>
        <v>4</v>
      </c>
      <c r="AG652" s="1">
        <f>'[1]RC-1(PY)'!AG652</f>
        <v>4</v>
      </c>
      <c r="AH652" s="1">
        <f>'[1]RC-1(PY)'!AH652</f>
        <v>4</v>
      </c>
      <c r="AI652" s="1">
        <f>'[1]RC-1(PY)'!AI652</f>
        <v>0</v>
      </c>
    </row>
    <row r="653" spans="1:35" x14ac:dyDescent="0.3">
      <c r="A653" s="1">
        <f>'[1]RC-1(PY)'!A653</f>
        <v>1</v>
      </c>
      <c r="B653" s="1">
        <f>'[1]RC-1(PY)'!B653</f>
        <v>2</v>
      </c>
      <c r="C653" s="1">
        <f>'[1]RC-1(PY)'!C653</f>
        <v>2024</v>
      </c>
      <c r="D653" s="1">
        <f>'[1]RC-1(PY)'!D653</f>
        <v>4</v>
      </c>
      <c r="E653" s="1">
        <f>'[1]RC-1(PY)'!E653</f>
        <v>340</v>
      </c>
      <c r="F653" s="1">
        <f>'[1]RC-1(PY)'!F653</f>
        <v>290</v>
      </c>
      <c r="G653" s="1">
        <f>'[1]RC-1(PY)'!G653</f>
        <v>24</v>
      </c>
      <c r="H653" s="1">
        <f>'[1]RC-1(PY)'!H653</f>
        <v>33</v>
      </c>
      <c r="I653" s="1">
        <f>'[1]RC-1(PY)'!I653</f>
        <v>5</v>
      </c>
      <c r="J653" s="1">
        <f>'[1]RC-1(PY)'!J653</f>
        <v>3</v>
      </c>
      <c r="K653" s="1">
        <f>'[1]RC-1(PY)'!K653</f>
        <v>3</v>
      </c>
      <c r="L653" s="1">
        <f>'[1]RC-1(PY)'!L653</f>
        <v>1</v>
      </c>
      <c r="M653" s="1">
        <f>'[1]RC-1(PY)'!M653</f>
        <v>1</v>
      </c>
      <c r="N653" s="1">
        <f>'[1]RC-1(PY)'!N653</f>
        <v>1</v>
      </c>
      <c r="O653" s="1">
        <f>'[1]RC-1(PY)'!O653</f>
        <v>5</v>
      </c>
      <c r="P653" s="1">
        <f>'[1]RC-1(PY)'!P653</f>
        <v>1</v>
      </c>
      <c r="Q653" s="1">
        <f>'[1]RC-1(PY)'!Q653</f>
        <v>1</v>
      </c>
      <c r="R653" s="1">
        <f>'[1]RC-1(PY)'!R653</f>
        <v>101</v>
      </c>
      <c r="S653" s="1">
        <f>'[1]RC-1(PY)'!S653</f>
        <v>3</v>
      </c>
      <c r="T653" s="1">
        <f>'[1]RC-1(PY)'!T653</f>
        <v>4</v>
      </c>
      <c r="U653" s="1">
        <f>'[1]RC-1(PY)'!U653</f>
        <v>0</v>
      </c>
      <c r="V653" s="1">
        <f>'[1]RC-1(PY)'!V653</f>
        <v>0</v>
      </c>
      <c r="W653" s="1">
        <f>'[1]RC-1(PY)'!W653</f>
        <v>1001</v>
      </c>
      <c r="X653" s="1">
        <f>'[1]RC-1(PY)'!X653</f>
        <v>8</v>
      </c>
      <c r="Y653" s="1">
        <f>'[1]RC-1(PY)'!Y653</f>
        <v>0</v>
      </c>
      <c r="Z653" s="1">
        <f>'[1]RC-1(PY)'!Z653</f>
        <v>0</v>
      </c>
      <c r="AA653" s="1">
        <f>'[1]RC-1(PY)'!AA653</f>
        <v>837</v>
      </c>
      <c r="AB653" s="1">
        <f>'[1]RC-1(PY)'!AB653</f>
        <v>1905.88</v>
      </c>
      <c r="AC653" s="1">
        <f>'[1]RC-1(PY)'!AC653</f>
        <v>21.853000000000002</v>
      </c>
      <c r="AD653" s="1">
        <f>'[1]RC-1(PY)'!AD653</f>
        <v>20</v>
      </c>
      <c r="AE653" s="1">
        <f>'[1]RC-1(PY)'!AE653</f>
        <v>28.216699999999999</v>
      </c>
      <c r="AF653" s="1">
        <f>'[1]RC-1(PY)'!AF653</f>
        <v>4</v>
      </c>
      <c r="AG653" s="1">
        <f>'[1]RC-1(PY)'!AG653</f>
        <v>4</v>
      </c>
      <c r="AH653" s="1">
        <f>'[1]RC-1(PY)'!AH653</f>
        <v>4</v>
      </c>
      <c r="AI653" s="1">
        <f>'[1]RC-1(PY)'!AI653</f>
        <v>0</v>
      </c>
    </row>
    <row r="654" spans="1:35" x14ac:dyDescent="0.3">
      <c r="A654" s="1">
        <f>'[1]RC-1(PY)'!A654</f>
        <v>1</v>
      </c>
      <c r="B654" s="1">
        <f>'[1]RC-1(PY)'!B654</f>
        <v>1</v>
      </c>
      <c r="C654" s="1">
        <f>'[1]RC-1(PY)'!C654</f>
        <v>2024</v>
      </c>
      <c r="D654" s="1">
        <f>'[1]RC-1(PY)'!D654</f>
        <v>4</v>
      </c>
      <c r="E654" s="1">
        <f>'[1]RC-1(PY)'!E654</f>
        <v>340</v>
      </c>
      <c r="F654" s="1">
        <f>'[1]RC-1(PY)'!F654</f>
        <v>320</v>
      </c>
      <c r="G654" s="1">
        <f>'[1]RC-1(PY)'!G654</f>
        <v>24</v>
      </c>
      <c r="H654" s="1">
        <f>'[1]RC-1(PY)'!H654</f>
        <v>20</v>
      </c>
      <c r="I654" s="1">
        <f>'[1]RC-1(PY)'!I654</f>
        <v>1</v>
      </c>
      <c r="J654" s="1">
        <f>'[1]RC-1(PY)'!J654</f>
        <v>2</v>
      </c>
      <c r="K654" s="1">
        <f>'[1]RC-1(PY)'!K654</f>
        <v>3</v>
      </c>
      <c r="L654" s="1">
        <f>'[1]RC-1(PY)'!L654</f>
        <v>3</v>
      </c>
      <c r="M654" s="1">
        <f>'[1]RC-1(PY)'!M654</f>
        <v>1</v>
      </c>
      <c r="N654" s="1">
        <f>'[1]RC-1(PY)'!N654</f>
        <v>1</v>
      </c>
      <c r="O654" s="1">
        <f>'[1]RC-1(PY)'!O654</f>
        <v>3</v>
      </c>
      <c r="P654" s="1">
        <f>'[1]RC-1(PY)'!P654</f>
        <v>1</v>
      </c>
      <c r="Q654" s="1">
        <f>'[1]RC-1(PY)'!Q654</f>
        <v>1</v>
      </c>
      <c r="R654" s="1">
        <f>'[1]RC-1(PY)'!R654</f>
        <v>101</v>
      </c>
      <c r="S654" s="1">
        <f>'[1]RC-1(PY)'!S654</f>
        <v>3</v>
      </c>
      <c r="T654" s="1">
        <f>'[1]RC-1(PY)'!T654</f>
        <v>4</v>
      </c>
      <c r="U654" s="1">
        <f>'[1]RC-1(PY)'!U654</f>
        <v>0</v>
      </c>
      <c r="V654" s="1">
        <f>'[1]RC-1(PY)'!V654</f>
        <v>0</v>
      </c>
      <c r="W654" s="1">
        <f>'[1]RC-1(PY)'!W654</f>
        <v>1001</v>
      </c>
      <c r="X654" s="1">
        <f>'[1]RC-1(PY)'!X654</f>
        <v>8</v>
      </c>
      <c r="Y654" s="1">
        <f>'[1]RC-1(PY)'!Y654</f>
        <v>0</v>
      </c>
      <c r="Z654" s="1">
        <f>'[1]RC-1(PY)'!Z654</f>
        <v>0</v>
      </c>
      <c r="AA654" s="1">
        <f>'[1]RC-1(PY)'!AA654</f>
        <v>130</v>
      </c>
      <c r="AB654" s="1">
        <f>'[1]RC-1(PY)'!AB654</f>
        <v>104.18</v>
      </c>
      <c r="AC654" s="1">
        <f>'[1]RC-1(PY)'!AC654</f>
        <v>1.0667</v>
      </c>
      <c r="AD654" s="1">
        <f>'[1]RC-1(PY)'!AD654</f>
        <v>20</v>
      </c>
      <c r="AE654" s="1">
        <f>'[1]RC-1(PY)'!AE654</f>
        <v>11.596</v>
      </c>
      <c r="AF654" s="1">
        <f>'[1]RC-1(PY)'!AF654</f>
        <v>4</v>
      </c>
      <c r="AG654" s="1">
        <f>'[1]RC-1(PY)'!AG654</f>
        <v>4</v>
      </c>
      <c r="AH654" s="1">
        <f>'[1]RC-1(PY)'!AH654</f>
        <v>4</v>
      </c>
      <c r="AI654" s="1">
        <f>'[1]RC-1(PY)'!AI654</f>
        <v>0</v>
      </c>
    </row>
    <row r="655" spans="1:35" x14ac:dyDescent="0.3">
      <c r="A655" s="1">
        <f>'[1]RC-1(PY)'!A655</f>
        <v>1</v>
      </c>
      <c r="B655" s="1">
        <f>'[1]RC-1(PY)'!B655</f>
        <v>1</v>
      </c>
      <c r="C655" s="1">
        <f>'[1]RC-1(PY)'!C655</f>
        <v>2024</v>
      </c>
      <c r="D655" s="1">
        <f>'[1]RC-1(PY)'!D655</f>
        <v>4</v>
      </c>
      <c r="E655" s="1">
        <f>'[1]RC-1(PY)'!E655</f>
        <v>340</v>
      </c>
      <c r="F655" s="1">
        <f>'[1]RC-1(PY)'!F655</f>
        <v>320</v>
      </c>
      <c r="G655" s="1">
        <f>'[1]RC-1(PY)'!G655</f>
        <v>24</v>
      </c>
      <c r="H655" s="1">
        <f>'[1]RC-1(PY)'!H655</f>
        <v>29</v>
      </c>
      <c r="I655" s="1">
        <f>'[1]RC-1(PY)'!I655</f>
        <v>1</v>
      </c>
      <c r="J655" s="1">
        <f>'[1]RC-1(PY)'!J655</f>
        <v>2</v>
      </c>
      <c r="K655" s="1">
        <f>'[1]RC-1(PY)'!K655</f>
        <v>3</v>
      </c>
      <c r="L655" s="1">
        <f>'[1]RC-1(PY)'!L655</f>
        <v>6</v>
      </c>
      <c r="M655" s="1">
        <f>'[1]RC-1(PY)'!M655</f>
        <v>6</v>
      </c>
      <c r="N655" s="1">
        <f>'[1]RC-1(PY)'!N655</f>
        <v>1</v>
      </c>
      <c r="O655" s="1">
        <f>'[1]RC-1(PY)'!O655</f>
        <v>5</v>
      </c>
      <c r="P655" s="1">
        <f>'[1]RC-1(PY)'!P655</f>
        <v>0</v>
      </c>
      <c r="Q655" s="1">
        <f>'[1]RC-1(PY)'!Q655</f>
        <v>0</v>
      </c>
      <c r="R655" s="1">
        <f>'[1]RC-1(PY)'!R655</f>
        <v>101</v>
      </c>
      <c r="S655" s="1">
        <f>'[1]RC-1(PY)'!S655</f>
        <v>3</v>
      </c>
      <c r="T655" s="1">
        <f>'[1]RC-1(PY)'!T655</f>
        <v>4</v>
      </c>
      <c r="U655" s="1">
        <f>'[1]RC-1(PY)'!U655</f>
        <v>0</v>
      </c>
      <c r="V655" s="1">
        <f>'[1]RC-1(PY)'!V655</f>
        <v>0</v>
      </c>
      <c r="W655" s="1">
        <f>'[1]RC-1(PY)'!W655</f>
        <v>1001</v>
      </c>
      <c r="X655" s="1">
        <f>'[1]RC-1(PY)'!X655</f>
        <v>8</v>
      </c>
      <c r="Y655" s="1">
        <f>'[1]RC-1(PY)'!Y655</f>
        <v>0</v>
      </c>
      <c r="Z655" s="1">
        <f>'[1]RC-1(PY)'!Z655</f>
        <v>0</v>
      </c>
      <c r="AA655" s="1">
        <f>'[1]RC-1(PY)'!AA655</f>
        <v>320</v>
      </c>
      <c r="AB655" s="1">
        <f>'[1]RC-1(PY)'!AB655</f>
        <v>502.09</v>
      </c>
      <c r="AC655" s="1">
        <f>'[1]RC-1(PY)'!AC655</f>
        <v>24.155000000000001</v>
      </c>
      <c r="AD655" s="1">
        <f>'[1]RC-1(PY)'!AD655</f>
        <v>20</v>
      </c>
      <c r="AE655" s="1">
        <f>'[1]RC-1(PY)'!AE655</f>
        <v>24.555</v>
      </c>
      <c r="AF655" s="1">
        <f>'[1]RC-1(PY)'!AF655</f>
        <v>4</v>
      </c>
      <c r="AG655" s="1">
        <f>'[1]RC-1(PY)'!AG655</f>
        <v>4</v>
      </c>
      <c r="AH655" s="1">
        <f>'[1]RC-1(PY)'!AH655</f>
        <v>4</v>
      </c>
      <c r="AI655" s="1">
        <f>'[1]RC-1(PY)'!AI655</f>
        <v>0</v>
      </c>
    </row>
    <row r="656" spans="1:35" x14ac:dyDescent="0.3">
      <c r="A656" s="1">
        <f>'[1]RC-1(PY)'!A656</f>
        <v>1</v>
      </c>
      <c r="B656" s="1">
        <f>'[1]RC-1(PY)'!B656</f>
        <v>1</v>
      </c>
      <c r="C656" s="1">
        <f>'[1]RC-1(PY)'!C656</f>
        <v>2024</v>
      </c>
      <c r="D656" s="1">
        <f>'[1]RC-1(PY)'!D656</f>
        <v>4</v>
      </c>
      <c r="E656" s="1">
        <f>'[1]RC-1(PY)'!E656</f>
        <v>340</v>
      </c>
      <c r="F656" s="1">
        <f>'[1]RC-1(PY)'!F656</f>
        <v>320</v>
      </c>
      <c r="G656" s="1">
        <f>'[1]RC-1(PY)'!G656</f>
        <v>24</v>
      </c>
      <c r="H656" s="1">
        <f>'[1]RC-1(PY)'!H656</f>
        <v>2</v>
      </c>
      <c r="I656" s="1">
        <f>'[1]RC-1(PY)'!I656</f>
        <v>2</v>
      </c>
      <c r="J656" s="1">
        <f>'[1]RC-1(PY)'!J656</f>
        <v>2</v>
      </c>
      <c r="K656" s="1">
        <f>'[1]RC-1(PY)'!K656</f>
        <v>3</v>
      </c>
      <c r="L656" s="1">
        <f>'[1]RC-1(PY)'!L656</f>
        <v>4</v>
      </c>
      <c r="M656" s="1">
        <f>'[1]RC-1(PY)'!M656</f>
        <v>1</v>
      </c>
      <c r="N656" s="1">
        <f>'[1]RC-1(PY)'!N656</f>
        <v>1</v>
      </c>
      <c r="O656" s="1">
        <f>'[1]RC-1(PY)'!O656</f>
        <v>2</v>
      </c>
      <c r="P656" s="1">
        <f>'[1]RC-1(PY)'!P656</f>
        <v>1</v>
      </c>
      <c r="Q656" s="1">
        <f>'[1]RC-1(PY)'!Q656</f>
        <v>0</v>
      </c>
      <c r="R656" s="1">
        <f>'[1]RC-1(PY)'!R656</f>
        <v>101</v>
      </c>
      <c r="S656" s="1">
        <f>'[1]RC-1(PY)'!S656</f>
        <v>3</v>
      </c>
      <c r="T656" s="1">
        <f>'[1]RC-1(PY)'!T656</f>
        <v>4</v>
      </c>
      <c r="U656" s="1">
        <f>'[1]RC-1(PY)'!U656</f>
        <v>0</v>
      </c>
      <c r="V656" s="1">
        <f>'[1]RC-1(PY)'!V656</f>
        <v>0</v>
      </c>
      <c r="W656" s="1">
        <f>'[1]RC-1(PY)'!W656</f>
        <v>1001</v>
      </c>
      <c r="X656" s="1">
        <f>'[1]RC-1(PY)'!X656</f>
        <v>8</v>
      </c>
      <c r="Y656" s="1">
        <f>'[1]RC-1(PY)'!Y656</f>
        <v>0</v>
      </c>
      <c r="Z656" s="1">
        <f>'[1]RC-1(PY)'!Z656</f>
        <v>0</v>
      </c>
      <c r="AA656" s="1">
        <f>'[1]RC-1(PY)'!AA656</f>
        <v>553</v>
      </c>
      <c r="AB656" s="1">
        <f>'[1]RC-1(PY)'!AB656</f>
        <v>1056.49</v>
      </c>
      <c r="AC656" s="1">
        <f>'[1]RC-1(PY)'!AC656</f>
        <v>28.664000000000001</v>
      </c>
      <c r="AD656" s="1">
        <f>'[1]RC-1(PY)'!AD656</f>
        <v>20</v>
      </c>
      <c r="AE656" s="1">
        <f>'[1]RC-1(PY)'!AE656</f>
        <v>42.014200000000002</v>
      </c>
      <c r="AF656" s="1">
        <f>'[1]RC-1(PY)'!AF656</f>
        <v>4</v>
      </c>
      <c r="AG656" s="1">
        <f>'[1]RC-1(PY)'!AG656</f>
        <v>4</v>
      </c>
      <c r="AH656" s="1">
        <f>'[1]RC-1(PY)'!AH656</f>
        <v>4</v>
      </c>
      <c r="AI656" s="1">
        <f>'[1]RC-1(PY)'!AI656</f>
        <v>0</v>
      </c>
    </row>
    <row r="657" spans="1:35" x14ac:dyDescent="0.3">
      <c r="A657" s="1">
        <f>'[1]RC-1(PY)'!A657</f>
        <v>1</v>
      </c>
      <c r="B657" s="1">
        <f>'[1]RC-1(PY)'!B657</f>
        <v>1</v>
      </c>
      <c r="C657" s="1">
        <f>'[1]RC-1(PY)'!C657</f>
        <v>2024</v>
      </c>
      <c r="D657" s="1">
        <f>'[1]RC-1(PY)'!D657</f>
        <v>4</v>
      </c>
      <c r="E657" s="1">
        <f>'[1]RC-1(PY)'!E657</f>
        <v>340</v>
      </c>
      <c r="F657" s="1">
        <f>'[1]RC-1(PY)'!F657</f>
        <v>320</v>
      </c>
      <c r="G657" s="1">
        <f>'[1]RC-1(PY)'!G657</f>
        <v>24</v>
      </c>
      <c r="H657" s="1">
        <f>'[1]RC-1(PY)'!H657</f>
        <v>4</v>
      </c>
      <c r="I657" s="1">
        <f>'[1]RC-1(PY)'!I657</f>
        <v>6</v>
      </c>
      <c r="J657" s="1">
        <f>'[1]RC-1(PY)'!J657</f>
        <v>1</v>
      </c>
      <c r="K657" s="1">
        <f>'[1]RC-1(PY)'!K657</f>
        <v>3</v>
      </c>
      <c r="L657" s="1">
        <f>'[1]RC-1(PY)'!L657</f>
        <v>4</v>
      </c>
      <c r="M657" s="1">
        <f>'[1]RC-1(PY)'!M657</f>
        <v>1</v>
      </c>
      <c r="N657" s="1">
        <f>'[1]RC-1(PY)'!N657</f>
        <v>1</v>
      </c>
      <c r="O657" s="1">
        <f>'[1]RC-1(PY)'!O657</f>
        <v>2</v>
      </c>
      <c r="P657" s="1">
        <f>'[1]RC-1(PY)'!P657</f>
        <v>1</v>
      </c>
      <c r="Q657" s="1">
        <f>'[1]RC-1(PY)'!Q657</f>
        <v>1</v>
      </c>
      <c r="R657" s="1">
        <f>'[1]RC-1(PY)'!R657</f>
        <v>101</v>
      </c>
      <c r="S657" s="1">
        <f>'[1]RC-1(PY)'!S657</f>
        <v>3</v>
      </c>
      <c r="T657" s="1">
        <f>'[1]RC-1(PY)'!T657</f>
        <v>4</v>
      </c>
      <c r="U657" s="1">
        <f>'[1]RC-1(PY)'!U657</f>
        <v>0</v>
      </c>
      <c r="V657" s="1">
        <f>'[1]RC-1(PY)'!V657</f>
        <v>0</v>
      </c>
      <c r="W657" s="1">
        <f>'[1]RC-1(PY)'!W657</f>
        <v>1001</v>
      </c>
      <c r="X657" s="1">
        <f>'[1]RC-1(PY)'!X657</f>
        <v>8</v>
      </c>
      <c r="Y657" s="1">
        <f>'[1]RC-1(PY)'!Y657</f>
        <v>0</v>
      </c>
      <c r="Z657" s="1">
        <f>'[1]RC-1(PY)'!Z657</f>
        <v>0</v>
      </c>
      <c r="AA657" s="1">
        <f>'[1]RC-1(PY)'!AA657</f>
        <v>1726</v>
      </c>
      <c r="AB657" s="1">
        <f>'[1]RC-1(PY)'!AB657</f>
        <v>1674.81</v>
      </c>
      <c r="AC657" s="1">
        <f>'[1]RC-1(PY)'!AC657</f>
        <v>0</v>
      </c>
      <c r="AD657" s="1">
        <f>'[1]RC-1(PY)'!AD657</f>
        <v>20</v>
      </c>
      <c r="AE657" s="1">
        <f>'[1]RC-1(PY)'!AE657</f>
        <v>20.151800000000001</v>
      </c>
      <c r="AF657" s="1">
        <f>'[1]RC-1(PY)'!AF657</f>
        <v>4</v>
      </c>
      <c r="AG657" s="1">
        <f>'[1]RC-1(PY)'!AG657</f>
        <v>4</v>
      </c>
      <c r="AH657" s="1">
        <f>'[1]RC-1(PY)'!AH657</f>
        <v>4</v>
      </c>
      <c r="AI657" s="1">
        <f>'[1]RC-1(PY)'!AI657</f>
        <v>0</v>
      </c>
    </row>
    <row r="658" spans="1:35" x14ac:dyDescent="0.3">
      <c r="A658" s="1">
        <f>'[1]RC-1(PY)'!A658</f>
        <v>1</v>
      </c>
      <c r="B658" s="1">
        <f>'[1]RC-1(PY)'!B658</f>
        <v>1</v>
      </c>
      <c r="C658" s="1">
        <f>'[1]RC-1(PY)'!C658</f>
        <v>2024</v>
      </c>
      <c r="D658" s="1">
        <f>'[1]RC-1(PY)'!D658</f>
        <v>4</v>
      </c>
      <c r="E658" s="1">
        <f>'[1]RC-1(PY)'!E658</f>
        <v>340</v>
      </c>
      <c r="F658" s="1">
        <f>'[1]RC-1(PY)'!F658</f>
        <v>320</v>
      </c>
      <c r="G658" s="1">
        <f>'[1]RC-1(PY)'!G658</f>
        <v>24</v>
      </c>
      <c r="H658" s="1">
        <f>'[1]RC-1(PY)'!H658</f>
        <v>6</v>
      </c>
      <c r="I658" s="1">
        <f>'[1]RC-1(PY)'!I658</f>
        <v>1</v>
      </c>
      <c r="J658" s="1">
        <f>'[1]RC-1(PY)'!J658</f>
        <v>1</v>
      </c>
      <c r="K658" s="1">
        <f>'[1]RC-1(PY)'!K658</f>
        <v>3</v>
      </c>
      <c r="L658" s="1">
        <f>'[1]RC-1(PY)'!L658</f>
        <v>1</v>
      </c>
      <c r="M658" s="1">
        <f>'[1]RC-1(PY)'!M658</f>
        <v>1</v>
      </c>
      <c r="N658" s="1">
        <f>'[1]RC-1(PY)'!N658</f>
        <v>4</v>
      </c>
      <c r="O658" s="1">
        <f>'[1]RC-1(PY)'!O658</f>
        <v>9</v>
      </c>
      <c r="P658" s="1">
        <f>'[1]RC-1(PY)'!P658</f>
        <v>0</v>
      </c>
      <c r="Q658" s="1">
        <f>'[1]RC-1(PY)'!Q658</f>
        <v>0</v>
      </c>
      <c r="R658" s="1">
        <f>'[1]RC-1(PY)'!R658</f>
        <v>101</v>
      </c>
      <c r="S658" s="1">
        <f>'[1]RC-1(PY)'!S658</f>
        <v>3</v>
      </c>
      <c r="T658" s="1">
        <f>'[1]RC-1(PY)'!T658</f>
        <v>4</v>
      </c>
      <c r="U658" s="1">
        <f>'[1]RC-1(PY)'!U658</f>
        <v>0</v>
      </c>
      <c r="V658" s="1">
        <f>'[1]RC-1(PY)'!V658</f>
        <v>0</v>
      </c>
      <c r="W658" s="1">
        <f>'[1]RC-1(PY)'!W658</f>
        <v>1001</v>
      </c>
      <c r="X658" s="1">
        <f>'[1]RC-1(PY)'!X658</f>
        <v>8</v>
      </c>
      <c r="Y658" s="1">
        <f>'[1]RC-1(PY)'!Y658</f>
        <v>0</v>
      </c>
      <c r="Z658" s="1">
        <f>'[1]RC-1(PY)'!Z658</f>
        <v>0</v>
      </c>
      <c r="AA658" s="1">
        <f>'[1]RC-1(PY)'!AA658</f>
        <v>926</v>
      </c>
      <c r="AB658" s="1">
        <f>'[1]RC-1(PY)'!AB658</f>
        <v>662.51</v>
      </c>
      <c r="AC658" s="1">
        <f>'[1]RC-1(PY)'!AC658</f>
        <v>8.65</v>
      </c>
      <c r="AD658" s="1">
        <f>'[1]RC-1(PY)'!AD658</f>
        <v>16</v>
      </c>
      <c r="AE658" s="1">
        <f>'[1]RC-1(PY)'!AE658</f>
        <v>42.03</v>
      </c>
      <c r="AF658" s="1">
        <f>'[1]RC-1(PY)'!AF658</f>
        <v>4</v>
      </c>
      <c r="AG658" s="1">
        <f>'[1]RC-1(PY)'!AG658</f>
        <v>4</v>
      </c>
      <c r="AH658" s="1">
        <f>'[1]RC-1(PY)'!AH658</f>
        <v>4</v>
      </c>
      <c r="AI658" s="1">
        <f>'[1]RC-1(PY)'!AI658</f>
        <v>0</v>
      </c>
    </row>
    <row r="659" spans="1:35" x14ac:dyDescent="0.3">
      <c r="A659" s="1">
        <f>'[1]RC-1(PY)'!A659</f>
        <v>1</v>
      </c>
      <c r="B659" s="1">
        <f>'[1]RC-1(PY)'!B659</f>
        <v>1</v>
      </c>
      <c r="C659" s="1">
        <f>'[1]RC-1(PY)'!C659</f>
        <v>2024</v>
      </c>
      <c r="D659" s="1">
        <f>'[1]RC-1(PY)'!D659</f>
        <v>4</v>
      </c>
      <c r="E659" s="1">
        <f>'[1]RC-1(PY)'!E659</f>
        <v>340</v>
      </c>
      <c r="F659" s="1">
        <f>'[1]RC-1(PY)'!F659</f>
        <v>320</v>
      </c>
      <c r="G659" s="1">
        <f>'[1]RC-1(PY)'!G659</f>
        <v>24</v>
      </c>
      <c r="H659" s="1">
        <f>'[1]RC-1(PY)'!H659</f>
        <v>20</v>
      </c>
      <c r="I659" s="1">
        <f>'[1]RC-1(PY)'!I659</f>
        <v>1</v>
      </c>
      <c r="J659" s="1">
        <f>'[1]RC-1(PY)'!J659</f>
        <v>1</v>
      </c>
      <c r="K659" s="1">
        <f>'[1]RC-1(PY)'!K659</f>
        <v>3</v>
      </c>
      <c r="L659" s="1">
        <f>'[1]RC-1(PY)'!L659</f>
        <v>3</v>
      </c>
      <c r="M659" s="1">
        <f>'[1]RC-1(PY)'!M659</f>
        <v>1</v>
      </c>
      <c r="N659" s="1">
        <f>'[1]RC-1(PY)'!N659</f>
        <v>1</v>
      </c>
      <c r="O659" s="1">
        <f>'[1]RC-1(PY)'!O659</f>
        <v>5</v>
      </c>
      <c r="P659" s="1">
        <f>'[1]RC-1(PY)'!P659</f>
        <v>1</v>
      </c>
      <c r="Q659" s="1">
        <f>'[1]RC-1(PY)'!Q659</f>
        <v>1</v>
      </c>
      <c r="R659" s="1">
        <f>'[1]RC-1(PY)'!R659</f>
        <v>101</v>
      </c>
      <c r="S659" s="1">
        <f>'[1]RC-1(PY)'!S659</f>
        <v>3</v>
      </c>
      <c r="T659" s="1">
        <f>'[1]RC-1(PY)'!T659</f>
        <v>4</v>
      </c>
      <c r="U659" s="1">
        <f>'[1]RC-1(PY)'!U659</f>
        <v>0</v>
      </c>
      <c r="V659" s="1">
        <f>'[1]RC-1(PY)'!V659</f>
        <v>0</v>
      </c>
      <c r="W659" s="1">
        <f>'[1]RC-1(PY)'!W659</f>
        <v>1001</v>
      </c>
      <c r="X659" s="1">
        <f>'[1]RC-1(PY)'!X659</f>
        <v>8</v>
      </c>
      <c r="Y659" s="1">
        <f>'[1]RC-1(PY)'!Y659</f>
        <v>0</v>
      </c>
      <c r="Z659" s="1">
        <f>'[1]RC-1(PY)'!Z659</f>
        <v>0</v>
      </c>
      <c r="AA659" s="1">
        <f>'[1]RC-1(PY)'!AA659</f>
        <v>128</v>
      </c>
      <c r="AB659" s="1">
        <f>'[1]RC-1(PY)'!AB659</f>
        <v>103.3</v>
      </c>
      <c r="AC659" s="1">
        <f>'[1]RC-1(PY)'!AC659</f>
        <v>0</v>
      </c>
      <c r="AD659" s="1">
        <f>'[1]RC-1(PY)'!AD659</f>
        <v>20</v>
      </c>
      <c r="AE659" s="1">
        <f>'[1]RC-1(PY)'!AE659</f>
        <v>28.342600000000001</v>
      </c>
      <c r="AF659" s="1">
        <f>'[1]RC-1(PY)'!AF659</f>
        <v>4</v>
      </c>
      <c r="AG659" s="1">
        <f>'[1]RC-1(PY)'!AG659</f>
        <v>4</v>
      </c>
      <c r="AH659" s="1">
        <f>'[1]RC-1(PY)'!AH659</f>
        <v>4</v>
      </c>
      <c r="AI659" s="1">
        <f>'[1]RC-1(PY)'!AI659</f>
        <v>0</v>
      </c>
    </row>
    <row r="660" spans="1:35" x14ac:dyDescent="0.3">
      <c r="A660" s="1">
        <f>'[1]RC-1(PY)'!A660</f>
        <v>1</v>
      </c>
      <c r="B660" s="1">
        <f>'[1]RC-1(PY)'!B660</f>
        <v>1</v>
      </c>
      <c r="C660" s="1">
        <f>'[1]RC-1(PY)'!C660</f>
        <v>2024</v>
      </c>
      <c r="D660" s="1">
        <f>'[1]RC-1(PY)'!D660</f>
        <v>4</v>
      </c>
      <c r="E660" s="1">
        <f>'[1]RC-1(PY)'!E660</f>
        <v>340</v>
      </c>
      <c r="F660" s="1">
        <f>'[1]RC-1(PY)'!F660</f>
        <v>320</v>
      </c>
      <c r="G660" s="1">
        <f>'[1]RC-1(PY)'!G660</f>
        <v>24</v>
      </c>
      <c r="H660" s="1">
        <f>'[1]RC-1(PY)'!H660</f>
        <v>21</v>
      </c>
      <c r="I660" s="1">
        <f>'[1]RC-1(PY)'!I660</f>
        <v>1</v>
      </c>
      <c r="J660" s="1">
        <f>'[1]RC-1(PY)'!J660</f>
        <v>2</v>
      </c>
      <c r="K660" s="1">
        <f>'[1]RC-1(PY)'!K660</f>
        <v>3</v>
      </c>
      <c r="L660" s="1">
        <f>'[1]RC-1(PY)'!L660</f>
        <v>1</v>
      </c>
      <c r="M660" s="1">
        <f>'[1]RC-1(PY)'!M660</f>
        <v>1</v>
      </c>
      <c r="N660" s="1">
        <f>'[1]RC-1(PY)'!N660</f>
        <v>1</v>
      </c>
      <c r="O660" s="1">
        <f>'[1]RC-1(PY)'!O660</f>
        <v>5</v>
      </c>
      <c r="P660" s="1">
        <f>'[1]RC-1(PY)'!P660</f>
        <v>1</v>
      </c>
      <c r="Q660" s="1">
        <f>'[1]RC-1(PY)'!Q660</f>
        <v>0</v>
      </c>
      <c r="R660" s="1">
        <f>'[1]RC-1(PY)'!R660</f>
        <v>101</v>
      </c>
      <c r="S660" s="1">
        <f>'[1]RC-1(PY)'!S660</f>
        <v>3</v>
      </c>
      <c r="T660" s="1">
        <f>'[1]RC-1(PY)'!T660</f>
        <v>4</v>
      </c>
      <c r="U660" s="1">
        <f>'[1]RC-1(PY)'!U660</f>
        <v>0</v>
      </c>
      <c r="V660" s="1">
        <f>'[1]RC-1(PY)'!V660</f>
        <v>0</v>
      </c>
      <c r="W660" s="1">
        <f>'[1]RC-1(PY)'!W660</f>
        <v>1001</v>
      </c>
      <c r="X660" s="1">
        <f>'[1]RC-1(PY)'!X660</f>
        <v>8</v>
      </c>
      <c r="Y660" s="1">
        <f>'[1]RC-1(PY)'!Y660</f>
        <v>0</v>
      </c>
      <c r="Z660" s="1">
        <f>'[1]RC-1(PY)'!Z660</f>
        <v>0</v>
      </c>
      <c r="AA660" s="1">
        <f>'[1]RC-1(PY)'!AA660</f>
        <v>1627</v>
      </c>
      <c r="AB660" s="1">
        <f>'[1]RC-1(PY)'!AB660</f>
        <v>2151.7199999999998</v>
      </c>
      <c r="AC660" s="1">
        <f>'[1]RC-1(PY)'!AC660</f>
        <v>0</v>
      </c>
      <c r="AD660" s="1">
        <f>'[1]RC-1(PY)'!AD660</f>
        <v>20</v>
      </c>
      <c r="AE660" s="1">
        <f>'[1]RC-1(PY)'!AE660</f>
        <v>34.941800000000001</v>
      </c>
      <c r="AF660" s="1">
        <f>'[1]RC-1(PY)'!AF660</f>
        <v>4</v>
      </c>
      <c r="AG660" s="1">
        <f>'[1]RC-1(PY)'!AG660</f>
        <v>4</v>
      </c>
      <c r="AH660" s="1">
        <f>'[1]RC-1(PY)'!AH660</f>
        <v>4</v>
      </c>
      <c r="AI660" s="1">
        <f>'[1]RC-1(PY)'!AI660</f>
        <v>0</v>
      </c>
    </row>
    <row r="661" spans="1:35" x14ac:dyDescent="0.3">
      <c r="A661" s="1">
        <f>'[1]RC-1(PY)'!A661</f>
        <v>1</v>
      </c>
      <c r="B661" s="1">
        <f>'[1]RC-1(PY)'!B661</f>
        <v>1</v>
      </c>
      <c r="C661" s="1">
        <f>'[1]RC-1(PY)'!C661</f>
        <v>2024</v>
      </c>
      <c r="D661" s="1">
        <f>'[1]RC-1(PY)'!D661</f>
        <v>4</v>
      </c>
      <c r="E661" s="1">
        <f>'[1]RC-1(PY)'!E661</f>
        <v>340</v>
      </c>
      <c r="F661" s="1">
        <f>'[1]RC-1(PY)'!F661</f>
        <v>320</v>
      </c>
      <c r="G661" s="1">
        <f>'[1]RC-1(PY)'!G661</f>
        <v>24</v>
      </c>
      <c r="H661" s="1">
        <f>'[1]RC-1(PY)'!H661</f>
        <v>23</v>
      </c>
      <c r="I661" s="1">
        <f>'[1]RC-1(PY)'!I661</f>
        <v>1</v>
      </c>
      <c r="J661" s="1">
        <f>'[1]RC-1(PY)'!J661</f>
        <v>2</v>
      </c>
      <c r="K661" s="1">
        <f>'[1]RC-1(PY)'!K661</f>
        <v>3</v>
      </c>
      <c r="L661" s="1">
        <f>'[1]RC-1(PY)'!L661</f>
        <v>15</v>
      </c>
      <c r="M661" s="1">
        <f>'[1]RC-1(PY)'!M661</f>
        <v>3</v>
      </c>
      <c r="N661" s="1">
        <f>'[1]RC-1(PY)'!N661</f>
        <v>1</v>
      </c>
      <c r="O661" s="1">
        <f>'[1]RC-1(PY)'!O661</f>
        <v>3</v>
      </c>
      <c r="P661" s="1">
        <f>'[1]RC-1(PY)'!P661</f>
        <v>1</v>
      </c>
      <c r="Q661" s="1">
        <f>'[1]RC-1(PY)'!Q661</f>
        <v>1</v>
      </c>
      <c r="R661" s="1">
        <f>'[1]RC-1(PY)'!R661</f>
        <v>101</v>
      </c>
      <c r="S661" s="1">
        <f>'[1]RC-1(PY)'!S661</f>
        <v>3</v>
      </c>
      <c r="T661" s="1">
        <f>'[1]RC-1(PY)'!T661</f>
        <v>4</v>
      </c>
      <c r="U661" s="1">
        <f>'[1]RC-1(PY)'!U661</f>
        <v>0</v>
      </c>
      <c r="V661" s="1">
        <f>'[1]RC-1(PY)'!V661</f>
        <v>0</v>
      </c>
      <c r="W661" s="1">
        <f>'[1]RC-1(PY)'!W661</f>
        <v>1001</v>
      </c>
      <c r="X661" s="1">
        <f>'[1]RC-1(PY)'!X661</f>
        <v>8</v>
      </c>
      <c r="Y661" s="1">
        <f>'[1]RC-1(PY)'!Y661</f>
        <v>0</v>
      </c>
      <c r="Z661" s="1">
        <f>'[1]RC-1(PY)'!Z661</f>
        <v>0</v>
      </c>
      <c r="AA661" s="1">
        <f>'[1]RC-1(PY)'!AA661</f>
        <v>142</v>
      </c>
      <c r="AB661" s="1">
        <f>'[1]RC-1(PY)'!AB661</f>
        <v>183.15</v>
      </c>
      <c r="AC661" s="1">
        <f>'[1]RC-1(PY)'!AC661</f>
        <v>8.2446000000000002</v>
      </c>
      <c r="AD661" s="1">
        <f>'[1]RC-1(PY)'!AD661</f>
        <v>20</v>
      </c>
      <c r="AE661" s="1">
        <f>'[1]RC-1(PY)'!AE661</f>
        <v>20.774000000000001</v>
      </c>
      <c r="AF661" s="1">
        <f>'[1]RC-1(PY)'!AF661</f>
        <v>4</v>
      </c>
      <c r="AG661" s="1">
        <f>'[1]RC-1(PY)'!AG661</f>
        <v>4</v>
      </c>
      <c r="AH661" s="1">
        <f>'[1]RC-1(PY)'!AH661</f>
        <v>4</v>
      </c>
      <c r="AI661" s="1">
        <f>'[1]RC-1(PY)'!AI661</f>
        <v>0</v>
      </c>
    </row>
    <row r="662" spans="1:35" x14ac:dyDescent="0.3">
      <c r="A662" s="1">
        <f>'[1]RC-1(PY)'!A662</f>
        <v>1</v>
      </c>
      <c r="B662" s="1">
        <f>'[1]RC-1(PY)'!B662</f>
        <v>1</v>
      </c>
      <c r="C662" s="1">
        <f>'[1]RC-1(PY)'!C662</f>
        <v>2024</v>
      </c>
      <c r="D662" s="1">
        <f>'[1]RC-1(PY)'!D662</f>
        <v>4</v>
      </c>
      <c r="E662" s="1">
        <f>'[1]RC-1(PY)'!E662</f>
        <v>340</v>
      </c>
      <c r="F662" s="1">
        <f>'[1]RC-1(PY)'!F662</f>
        <v>320</v>
      </c>
      <c r="G662" s="1">
        <f>'[1]RC-1(PY)'!G662</f>
        <v>24</v>
      </c>
      <c r="H662" s="1">
        <f>'[1]RC-1(PY)'!H662</f>
        <v>29</v>
      </c>
      <c r="I662" s="1">
        <f>'[1]RC-1(PY)'!I662</f>
        <v>4</v>
      </c>
      <c r="J662" s="1">
        <f>'[1]RC-1(PY)'!J662</f>
        <v>1</v>
      </c>
      <c r="K662" s="1">
        <f>'[1]RC-1(PY)'!K662</f>
        <v>3</v>
      </c>
      <c r="L662" s="1">
        <f>'[1]RC-1(PY)'!L662</f>
        <v>6</v>
      </c>
      <c r="M662" s="1">
        <f>'[1]RC-1(PY)'!M662</f>
        <v>1</v>
      </c>
      <c r="N662" s="1">
        <f>'[1]RC-1(PY)'!N662</f>
        <v>4</v>
      </c>
      <c r="O662" s="1">
        <f>'[1]RC-1(PY)'!O662</f>
        <v>9</v>
      </c>
      <c r="P662" s="1">
        <f>'[1]RC-1(PY)'!P662</f>
        <v>1</v>
      </c>
      <c r="Q662" s="1">
        <f>'[1]RC-1(PY)'!Q662</f>
        <v>1</v>
      </c>
      <c r="R662" s="1">
        <f>'[1]RC-1(PY)'!R662</f>
        <v>101</v>
      </c>
      <c r="S662" s="1">
        <f>'[1]RC-1(PY)'!S662</f>
        <v>3</v>
      </c>
      <c r="T662" s="1">
        <f>'[1]RC-1(PY)'!T662</f>
        <v>4</v>
      </c>
      <c r="U662" s="1">
        <f>'[1]RC-1(PY)'!U662</f>
        <v>0</v>
      </c>
      <c r="V662" s="1">
        <f>'[1]RC-1(PY)'!V662</f>
        <v>0</v>
      </c>
      <c r="W662" s="1">
        <f>'[1]RC-1(PY)'!W662</f>
        <v>1001</v>
      </c>
      <c r="X662" s="1">
        <f>'[1]RC-1(PY)'!X662</f>
        <v>8</v>
      </c>
      <c r="Y662" s="1">
        <f>'[1]RC-1(PY)'!Y662</f>
        <v>0</v>
      </c>
      <c r="Z662" s="1">
        <f>'[1]RC-1(PY)'!Z662</f>
        <v>0</v>
      </c>
      <c r="AA662" s="1">
        <f>'[1]RC-1(PY)'!AA662</f>
        <v>95</v>
      </c>
      <c r="AB662" s="1">
        <f>'[1]RC-1(PY)'!AB662</f>
        <v>185.56</v>
      </c>
      <c r="AC662" s="1">
        <f>'[1]RC-1(PY)'!AC662</f>
        <v>8.9070999999999998</v>
      </c>
      <c r="AD662" s="1">
        <f>'[1]RC-1(PY)'!AD662</f>
        <v>20</v>
      </c>
      <c r="AE662" s="1">
        <f>'[1]RC-1(PY)'!AE662</f>
        <v>16.425699999999999</v>
      </c>
      <c r="AF662" s="1">
        <f>'[1]RC-1(PY)'!AF662</f>
        <v>4</v>
      </c>
      <c r="AG662" s="1">
        <f>'[1]RC-1(PY)'!AG662</f>
        <v>4</v>
      </c>
      <c r="AH662" s="1">
        <f>'[1]RC-1(PY)'!AH662</f>
        <v>4</v>
      </c>
      <c r="AI662" s="1">
        <f>'[1]RC-1(PY)'!AI662</f>
        <v>0</v>
      </c>
    </row>
    <row r="663" spans="1:35" x14ac:dyDescent="0.3">
      <c r="A663" s="1">
        <f>'[1]RC-1(PY)'!A663</f>
        <v>1</v>
      </c>
      <c r="B663" s="1">
        <f>'[1]RC-1(PY)'!B663</f>
        <v>1</v>
      </c>
      <c r="C663" s="1">
        <f>'[1]RC-1(PY)'!C663</f>
        <v>2024</v>
      </c>
      <c r="D663" s="1">
        <f>'[1]RC-1(PY)'!D663</f>
        <v>4</v>
      </c>
      <c r="E663" s="1">
        <f>'[1]RC-1(PY)'!E663</f>
        <v>340</v>
      </c>
      <c r="F663" s="1">
        <f>'[1]RC-1(PY)'!F663</f>
        <v>320</v>
      </c>
      <c r="G663" s="1">
        <f>'[1]RC-1(PY)'!G663</f>
        <v>24</v>
      </c>
      <c r="H663" s="1">
        <f>'[1]RC-1(PY)'!H663</f>
        <v>29</v>
      </c>
      <c r="I663" s="1">
        <f>'[1]RC-1(PY)'!I663</f>
        <v>2</v>
      </c>
      <c r="J663" s="1">
        <f>'[1]RC-1(PY)'!J663</f>
        <v>2</v>
      </c>
      <c r="K663" s="1">
        <f>'[1]RC-1(PY)'!K663</f>
        <v>3</v>
      </c>
      <c r="L663" s="1">
        <f>'[1]RC-1(PY)'!L663</f>
        <v>2</v>
      </c>
      <c r="M663" s="1">
        <f>'[1]RC-1(PY)'!M663</f>
        <v>2</v>
      </c>
      <c r="N663" s="1">
        <f>'[1]RC-1(PY)'!N663</f>
        <v>1</v>
      </c>
      <c r="O663" s="1">
        <f>'[1]RC-1(PY)'!O663</f>
        <v>5</v>
      </c>
      <c r="P663" s="1">
        <f>'[1]RC-1(PY)'!P663</f>
        <v>1</v>
      </c>
      <c r="Q663" s="1">
        <f>'[1]RC-1(PY)'!Q663</f>
        <v>1</v>
      </c>
      <c r="R663" s="1">
        <f>'[1]RC-1(PY)'!R663</f>
        <v>101</v>
      </c>
      <c r="S663" s="1">
        <f>'[1]RC-1(PY)'!S663</f>
        <v>3</v>
      </c>
      <c r="T663" s="1">
        <f>'[1]RC-1(PY)'!T663</f>
        <v>4</v>
      </c>
      <c r="U663" s="1">
        <f>'[1]RC-1(PY)'!U663</f>
        <v>0</v>
      </c>
      <c r="V663" s="1">
        <f>'[1]RC-1(PY)'!V663</f>
        <v>0</v>
      </c>
      <c r="W663" s="1">
        <f>'[1]RC-1(PY)'!W663</f>
        <v>1001</v>
      </c>
      <c r="X663" s="1">
        <f>'[1]RC-1(PY)'!X663</f>
        <v>8</v>
      </c>
      <c r="Y663" s="1">
        <f>'[1]RC-1(PY)'!Y663</f>
        <v>0</v>
      </c>
      <c r="Z663" s="1">
        <f>'[1]RC-1(PY)'!Z663</f>
        <v>0</v>
      </c>
      <c r="AA663" s="1">
        <f>'[1]RC-1(PY)'!AA663</f>
        <v>346</v>
      </c>
      <c r="AB663" s="1">
        <f>'[1]RC-1(PY)'!AB663</f>
        <v>278.22000000000003</v>
      </c>
      <c r="AC663" s="1">
        <f>'[1]RC-1(PY)'!AC663</f>
        <v>0</v>
      </c>
      <c r="AD663" s="1">
        <f>'[1]RC-1(PY)'!AD663</f>
        <v>20</v>
      </c>
      <c r="AE663" s="1">
        <f>'[1]RC-1(PY)'!AE663</f>
        <v>19.604600000000001</v>
      </c>
      <c r="AF663" s="1">
        <f>'[1]RC-1(PY)'!AF663</f>
        <v>4</v>
      </c>
      <c r="AG663" s="1">
        <f>'[1]RC-1(PY)'!AG663</f>
        <v>4</v>
      </c>
      <c r="AH663" s="1">
        <f>'[1]RC-1(PY)'!AH663</f>
        <v>4</v>
      </c>
      <c r="AI663" s="1">
        <f>'[1]RC-1(PY)'!AI663</f>
        <v>0</v>
      </c>
    </row>
    <row r="664" spans="1:35" x14ac:dyDescent="0.3">
      <c r="A664" s="1">
        <f>'[1]RC-1(PY)'!A664</f>
        <v>1</v>
      </c>
      <c r="B664" s="1">
        <f>'[1]RC-1(PY)'!B664</f>
        <v>1</v>
      </c>
      <c r="C664" s="1">
        <f>'[1]RC-1(PY)'!C664</f>
        <v>2024</v>
      </c>
      <c r="D664" s="1">
        <f>'[1]RC-1(PY)'!D664</f>
        <v>4</v>
      </c>
      <c r="E664" s="1">
        <f>'[1]RC-1(PY)'!E664</f>
        <v>340</v>
      </c>
      <c r="F664" s="1">
        <f>'[1]RC-1(PY)'!F664</f>
        <v>320</v>
      </c>
      <c r="G664" s="1">
        <f>'[1]RC-1(PY)'!G664</f>
        <v>24</v>
      </c>
      <c r="H664" s="1">
        <f>'[1]RC-1(PY)'!H664</f>
        <v>32</v>
      </c>
      <c r="I664" s="1">
        <f>'[1]RC-1(PY)'!I664</f>
        <v>2</v>
      </c>
      <c r="J664" s="1">
        <f>'[1]RC-1(PY)'!J664</f>
        <v>1</v>
      </c>
      <c r="K664" s="1">
        <f>'[1]RC-1(PY)'!K664</f>
        <v>3</v>
      </c>
      <c r="L664" s="1">
        <f>'[1]RC-1(PY)'!L664</f>
        <v>3</v>
      </c>
      <c r="M664" s="1">
        <f>'[1]RC-1(PY)'!M664</f>
        <v>1</v>
      </c>
      <c r="N664" s="1">
        <f>'[1]RC-1(PY)'!N664</f>
        <v>1</v>
      </c>
      <c r="O664" s="1">
        <f>'[1]RC-1(PY)'!O664</f>
        <v>2</v>
      </c>
      <c r="P664" s="1">
        <f>'[1]RC-1(PY)'!P664</f>
        <v>1</v>
      </c>
      <c r="Q664" s="1">
        <f>'[1]RC-1(PY)'!Q664</f>
        <v>1</v>
      </c>
      <c r="R664" s="1">
        <f>'[1]RC-1(PY)'!R664</f>
        <v>101</v>
      </c>
      <c r="S664" s="1">
        <f>'[1]RC-1(PY)'!S664</f>
        <v>3</v>
      </c>
      <c r="T664" s="1">
        <f>'[1]RC-1(PY)'!T664</f>
        <v>6</v>
      </c>
      <c r="U664" s="1">
        <f>'[1]RC-1(PY)'!U664</f>
        <v>0</v>
      </c>
      <c r="V664" s="1">
        <f>'[1]RC-1(PY)'!V664</f>
        <v>0</v>
      </c>
      <c r="W664" s="1">
        <f>'[1]RC-1(PY)'!W664</f>
        <v>1001</v>
      </c>
      <c r="X664" s="1">
        <f>'[1]RC-1(PY)'!X664</f>
        <v>8</v>
      </c>
      <c r="Y664" s="1">
        <f>'[1]RC-1(PY)'!Y664</f>
        <v>0</v>
      </c>
      <c r="Z664" s="1">
        <f>'[1]RC-1(PY)'!Z664</f>
        <v>0</v>
      </c>
      <c r="AA664" s="1">
        <f>'[1]RC-1(PY)'!AA664</f>
        <v>248</v>
      </c>
      <c r="AB664" s="1">
        <f>'[1]RC-1(PY)'!AB664</f>
        <v>74</v>
      </c>
      <c r="AC664" s="1">
        <f>'[1]RC-1(PY)'!AC664</f>
        <v>2.2841999999999998</v>
      </c>
      <c r="AD664" s="1">
        <f>'[1]RC-1(PY)'!AD664</f>
        <v>18</v>
      </c>
      <c r="AE664" s="1">
        <f>'[1]RC-1(PY)'!AE664</f>
        <v>2.4348999999999998</v>
      </c>
      <c r="AF664" s="1">
        <f>'[1]RC-1(PY)'!AF664</f>
        <v>4</v>
      </c>
      <c r="AG664" s="1">
        <f>'[1]RC-1(PY)'!AG664</f>
        <v>4</v>
      </c>
      <c r="AH664" s="1">
        <f>'[1]RC-1(PY)'!AH664</f>
        <v>4</v>
      </c>
      <c r="AI664" s="1">
        <f>'[1]RC-1(PY)'!AI664</f>
        <v>0</v>
      </c>
    </row>
    <row r="665" spans="1:35" x14ac:dyDescent="0.3">
      <c r="A665" s="1">
        <f>'[1]RC-1(PY)'!A665</f>
        <v>1</v>
      </c>
      <c r="B665" s="1">
        <f>'[1]RC-1(PY)'!B665</f>
        <v>1</v>
      </c>
      <c r="C665" s="1">
        <f>'[1]RC-1(PY)'!C665</f>
        <v>2024</v>
      </c>
      <c r="D665" s="1">
        <f>'[1]RC-1(PY)'!D665</f>
        <v>4</v>
      </c>
      <c r="E665" s="1">
        <f>'[1]RC-1(PY)'!E665</f>
        <v>340</v>
      </c>
      <c r="F665" s="1">
        <f>'[1]RC-1(PY)'!F665</f>
        <v>320</v>
      </c>
      <c r="G665" s="1">
        <f>'[1]RC-1(PY)'!G665</f>
        <v>24</v>
      </c>
      <c r="H665" s="1">
        <f>'[1]RC-1(PY)'!H665</f>
        <v>32</v>
      </c>
      <c r="I665" s="1">
        <f>'[1]RC-1(PY)'!I665</f>
        <v>2</v>
      </c>
      <c r="J665" s="1">
        <f>'[1]RC-1(PY)'!J665</f>
        <v>2</v>
      </c>
      <c r="K665" s="1">
        <f>'[1]RC-1(PY)'!K665</f>
        <v>3</v>
      </c>
      <c r="L665" s="1">
        <f>'[1]RC-1(PY)'!L665</f>
        <v>2</v>
      </c>
      <c r="M665" s="1">
        <f>'[1]RC-1(PY)'!M665</f>
        <v>1</v>
      </c>
      <c r="N665" s="1">
        <f>'[1]RC-1(PY)'!N665</f>
        <v>1</v>
      </c>
      <c r="O665" s="1">
        <f>'[1]RC-1(PY)'!O665</f>
        <v>2</v>
      </c>
      <c r="P665" s="1">
        <f>'[1]RC-1(PY)'!P665</f>
        <v>1</v>
      </c>
      <c r="Q665" s="1">
        <f>'[1]RC-1(PY)'!Q665</f>
        <v>1</v>
      </c>
      <c r="R665" s="1">
        <f>'[1]RC-1(PY)'!R665</f>
        <v>101</v>
      </c>
      <c r="S665" s="1">
        <f>'[1]RC-1(PY)'!S665</f>
        <v>3</v>
      </c>
      <c r="T665" s="1">
        <f>'[1]RC-1(PY)'!T665</f>
        <v>6</v>
      </c>
      <c r="U665" s="1">
        <f>'[1]RC-1(PY)'!U665</f>
        <v>0</v>
      </c>
      <c r="V665" s="1">
        <f>'[1]RC-1(PY)'!V665</f>
        <v>0</v>
      </c>
      <c r="W665" s="1">
        <f>'[1]RC-1(PY)'!W665</f>
        <v>1001</v>
      </c>
      <c r="X665" s="1">
        <f>'[1]RC-1(PY)'!X665</f>
        <v>8</v>
      </c>
      <c r="Y665" s="1">
        <f>'[1]RC-1(PY)'!Y665</f>
        <v>0</v>
      </c>
      <c r="Z665" s="1">
        <f>'[1]RC-1(PY)'!Z665</f>
        <v>0</v>
      </c>
      <c r="AA665" s="1">
        <f>'[1]RC-1(PY)'!AA665</f>
        <v>486</v>
      </c>
      <c r="AB665" s="1">
        <f>'[1]RC-1(PY)'!AB665</f>
        <v>382</v>
      </c>
      <c r="AC665" s="1">
        <f>'[1]RC-1(PY)'!AC665</f>
        <v>0.68799999999999994</v>
      </c>
      <c r="AD665" s="1">
        <f>'[1]RC-1(PY)'!AD665</f>
        <v>20</v>
      </c>
      <c r="AE665" s="1">
        <f>'[1]RC-1(PY)'!AE665</f>
        <v>19.347300000000001</v>
      </c>
      <c r="AF665" s="1">
        <f>'[1]RC-1(PY)'!AF665</f>
        <v>4</v>
      </c>
      <c r="AG665" s="1">
        <f>'[1]RC-1(PY)'!AG665</f>
        <v>4</v>
      </c>
      <c r="AH665" s="1">
        <f>'[1]RC-1(PY)'!AH665</f>
        <v>4</v>
      </c>
      <c r="AI665" s="1">
        <f>'[1]RC-1(PY)'!AI665</f>
        <v>0</v>
      </c>
    </row>
    <row r="666" spans="1:35" x14ac:dyDescent="0.3">
      <c r="A666" s="1">
        <f>'[1]RC-1(PY)'!A666</f>
        <v>1</v>
      </c>
      <c r="B666" s="1">
        <f>'[1]RC-1(PY)'!B666</f>
        <v>1</v>
      </c>
      <c r="C666" s="1">
        <f>'[1]RC-1(PY)'!C666</f>
        <v>2024</v>
      </c>
      <c r="D666" s="1">
        <f>'[1]RC-1(PY)'!D666</f>
        <v>4</v>
      </c>
      <c r="E666" s="1">
        <f>'[1]RC-1(PY)'!E666</f>
        <v>340</v>
      </c>
      <c r="F666" s="1">
        <f>'[1]RC-1(PY)'!F666</f>
        <v>320</v>
      </c>
      <c r="G666" s="1">
        <f>'[1]RC-1(PY)'!G666</f>
        <v>24</v>
      </c>
      <c r="H666" s="1">
        <f>'[1]RC-1(PY)'!H666</f>
        <v>15</v>
      </c>
      <c r="I666" s="1">
        <f>'[1]RC-1(PY)'!I666</f>
        <v>2</v>
      </c>
      <c r="J666" s="1">
        <f>'[1]RC-1(PY)'!J666</f>
        <v>2</v>
      </c>
      <c r="K666" s="1">
        <f>'[1]RC-1(PY)'!K666</f>
        <v>3</v>
      </c>
      <c r="L666" s="1">
        <f>'[1]RC-1(PY)'!L666</f>
        <v>1</v>
      </c>
      <c r="M666" s="1">
        <f>'[1]RC-1(PY)'!M666</f>
        <v>1</v>
      </c>
      <c r="N666" s="1">
        <f>'[1]RC-1(PY)'!N666</f>
        <v>1</v>
      </c>
      <c r="O666" s="1">
        <f>'[1]RC-1(PY)'!O666</f>
        <v>4</v>
      </c>
      <c r="P666" s="1">
        <f>'[1]RC-1(PY)'!P666</f>
        <v>1</v>
      </c>
      <c r="Q666" s="1">
        <f>'[1]RC-1(PY)'!Q666</f>
        <v>1</v>
      </c>
      <c r="R666" s="1">
        <f>'[1]RC-1(PY)'!R666</f>
        <v>101</v>
      </c>
      <c r="S666" s="1">
        <f>'[1]RC-1(PY)'!S666</f>
        <v>3</v>
      </c>
      <c r="T666" s="1">
        <f>'[1]RC-1(PY)'!T666</f>
        <v>4</v>
      </c>
      <c r="U666" s="1">
        <f>'[1]RC-1(PY)'!U666</f>
        <v>0</v>
      </c>
      <c r="V666" s="1">
        <f>'[1]RC-1(PY)'!V666</f>
        <v>0</v>
      </c>
      <c r="W666" s="1">
        <f>'[1]RC-1(PY)'!W666</f>
        <v>1001</v>
      </c>
      <c r="X666" s="1">
        <f>'[1]RC-1(PY)'!X666</f>
        <v>8</v>
      </c>
      <c r="Y666" s="1">
        <f>'[1]RC-1(PY)'!Y666</f>
        <v>0</v>
      </c>
      <c r="Z666" s="1">
        <f>'[1]RC-1(PY)'!Z666</f>
        <v>0</v>
      </c>
      <c r="AA666" s="1">
        <f>'[1]RC-1(PY)'!AA666</f>
        <v>1041</v>
      </c>
      <c r="AB666" s="1">
        <f>'[1]RC-1(PY)'!AB666</f>
        <v>668.91</v>
      </c>
      <c r="AC666" s="1">
        <f>'[1]RC-1(PY)'!AC666</f>
        <v>6.2350000000000003</v>
      </c>
      <c r="AD666" s="1">
        <f>'[1]RC-1(PY)'!AD666</f>
        <v>20</v>
      </c>
      <c r="AE666" s="1">
        <f>'[1]RC-1(PY)'!AE666</f>
        <v>13.367900000000001</v>
      </c>
      <c r="AF666" s="1">
        <f>'[1]RC-1(PY)'!AF666</f>
        <v>4</v>
      </c>
      <c r="AG666" s="1">
        <f>'[1]RC-1(PY)'!AG666</f>
        <v>4</v>
      </c>
      <c r="AH666" s="1">
        <f>'[1]RC-1(PY)'!AH666</f>
        <v>4</v>
      </c>
      <c r="AI666" s="1">
        <f>'[1]RC-1(PY)'!AI666</f>
        <v>0</v>
      </c>
    </row>
    <row r="667" spans="1:35" x14ac:dyDescent="0.3">
      <c r="A667" s="1">
        <f>'[1]RC-1(PY)'!A667</f>
        <v>1</v>
      </c>
      <c r="B667" s="1">
        <f>'[1]RC-1(PY)'!B667</f>
        <v>2</v>
      </c>
      <c r="C667" s="1">
        <f>'[1]RC-1(PY)'!C667</f>
        <v>2024</v>
      </c>
      <c r="D667" s="1">
        <f>'[1]RC-1(PY)'!D667</f>
        <v>4</v>
      </c>
      <c r="E667" s="1">
        <f>'[1]RC-1(PY)'!E667</f>
        <v>340</v>
      </c>
      <c r="F667" s="1">
        <f>'[1]RC-1(PY)'!F667</f>
        <v>290</v>
      </c>
      <c r="G667" s="1">
        <f>'[1]RC-1(PY)'!G667</f>
        <v>24</v>
      </c>
      <c r="H667" s="1">
        <f>'[1]RC-1(PY)'!H667</f>
        <v>1</v>
      </c>
      <c r="I667" s="1">
        <f>'[1]RC-1(PY)'!I667</f>
        <v>2</v>
      </c>
      <c r="J667" s="1">
        <f>'[1]RC-1(PY)'!J667</f>
        <v>2</v>
      </c>
      <c r="K667" s="1">
        <f>'[1]RC-1(PY)'!K667</f>
        <v>3</v>
      </c>
      <c r="L667" s="1">
        <f>'[1]RC-1(PY)'!L667</f>
        <v>1</v>
      </c>
      <c r="M667" s="1">
        <f>'[1]RC-1(PY)'!M667</f>
        <v>1</v>
      </c>
      <c r="N667" s="1">
        <f>'[1]RC-1(PY)'!N667</f>
        <v>4</v>
      </c>
      <c r="O667" s="1">
        <f>'[1]RC-1(PY)'!O667</f>
        <v>9</v>
      </c>
      <c r="P667" s="1">
        <f>'[1]RC-1(PY)'!P667</f>
        <v>0</v>
      </c>
      <c r="Q667" s="1">
        <f>'[1]RC-1(PY)'!Q667</f>
        <v>0</v>
      </c>
      <c r="R667" s="1">
        <f>'[1]RC-1(PY)'!R667</f>
        <v>101</v>
      </c>
      <c r="S667" s="1">
        <f>'[1]RC-1(PY)'!S667</f>
        <v>3</v>
      </c>
      <c r="T667" s="1">
        <f>'[1]RC-1(PY)'!T667</f>
        <v>4</v>
      </c>
      <c r="U667" s="1">
        <f>'[1]RC-1(PY)'!U667</f>
        <v>0</v>
      </c>
      <c r="V667" s="1">
        <f>'[1]RC-1(PY)'!V667</f>
        <v>0</v>
      </c>
      <c r="W667" s="1">
        <f>'[1]RC-1(PY)'!W667</f>
        <v>1001</v>
      </c>
      <c r="X667" s="1">
        <f>'[1]RC-1(PY)'!X667</f>
        <v>8</v>
      </c>
      <c r="Y667" s="1">
        <f>'[1]RC-1(PY)'!Y667</f>
        <v>0</v>
      </c>
      <c r="Z667" s="1">
        <f>'[1]RC-1(PY)'!Z667</f>
        <v>0</v>
      </c>
      <c r="AA667" s="1">
        <f>'[1]RC-1(PY)'!AA667</f>
        <v>1252</v>
      </c>
      <c r="AB667" s="1">
        <f>'[1]RC-1(PY)'!AB667</f>
        <v>76.64</v>
      </c>
      <c r="AC667" s="1">
        <f>'[1]RC-1(PY)'!AC667</f>
        <v>13.77</v>
      </c>
      <c r="AD667" s="1">
        <f>'[1]RC-1(PY)'!AD667</f>
        <v>20</v>
      </c>
      <c r="AE667" s="1">
        <f>'[1]RC-1(PY)'!AE667</f>
        <v>70.61</v>
      </c>
      <c r="AF667" s="1">
        <f>'[1]RC-1(PY)'!AF667</f>
        <v>4</v>
      </c>
      <c r="AG667" s="1">
        <f>'[1]RC-1(PY)'!AG667</f>
        <v>4</v>
      </c>
      <c r="AH667" s="1">
        <f>'[1]RC-1(PY)'!AH667</f>
        <v>4</v>
      </c>
      <c r="AI667" s="1">
        <f>'[1]RC-1(PY)'!AI667</f>
        <v>0</v>
      </c>
    </row>
    <row r="668" spans="1:35" x14ac:dyDescent="0.3">
      <c r="A668" s="1">
        <f>'[1]RC-1(PY)'!A668</f>
        <v>1</v>
      </c>
      <c r="B668" s="1">
        <f>'[1]RC-1(PY)'!B668</f>
        <v>2</v>
      </c>
      <c r="C668" s="1">
        <f>'[1]RC-1(PY)'!C668</f>
        <v>2024</v>
      </c>
      <c r="D668" s="1">
        <f>'[1]RC-1(PY)'!D668</f>
        <v>4</v>
      </c>
      <c r="E668" s="1">
        <f>'[1]RC-1(PY)'!E668</f>
        <v>340</v>
      </c>
      <c r="F668" s="1">
        <f>'[1]RC-1(PY)'!F668</f>
        <v>290</v>
      </c>
      <c r="G668" s="1">
        <f>'[1]RC-1(PY)'!G668</f>
        <v>24</v>
      </c>
      <c r="H668" s="1">
        <f>'[1]RC-1(PY)'!H668</f>
        <v>1</v>
      </c>
      <c r="I668" s="1">
        <f>'[1]RC-1(PY)'!I668</f>
        <v>7</v>
      </c>
      <c r="J668" s="1">
        <f>'[1]RC-1(PY)'!J668</f>
        <v>2</v>
      </c>
      <c r="K668" s="1">
        <f>'[1]RC-1(PY)'!K668</f>
        <v>3</v>
      </c>
      <c r="L668" s="1">
        <f>'[1]RC-1(PY)'!L668</f>
        <v>1</v>
      </c>
      <c r="M668" s="1">
        <f>'[1]RC-1(PY)'!M668</f>
        <v>1</v>
      </c>
      <c r="N668" s="1">
        <f>'[1]RC-1(PY)'!N668</f>
        <v>1</v>
      </c>
      <c r="O668" s="1">
        <f>'[1]RC-1(PY)'!O668</f>
        <v>5</v>
      </c>
      <c r="P668" s="1">
        <f>'[1]RC-1(PY)'!P668</f>
        <v>0</v>
      </c>
      <c r="Q668" s="1">
        <f>'[1]RC-1(PY)'!Q668</f>
        <v>0</v>
      </c>
      <c r="R668" s="1">
        <f>'[1]RC-1(PY)'!R668</f>
        <v>101</v>
      </c>
      <c r="S668" s="1">
        <f>'[1]RC-1(PY)'!S668</f>
        <v>3</v>
      </c>
      <c r="T668" s="1">
        <f>'[1]RC-1(PY)'!T668</f>
        <v>4</v>
      </c>
      <c r="U668" s="1">
        <f>'[1]RC-1(PY)'!U668</f>
        <v>0</v>
      </c>
      <c r="V668" s="1">
        <f>'[1]RC-1(PY)'!V668</f>
        <v>0</v>
      </c>
      <c r="W668" s="1">
        <f>'[1]RC-1(PY)'!W668</f>
        <v>1001</v>
      </c>
      <c r="X668" s="1">
        <f>'[1]RC-1(PY)'!X668</f>
        <v>8</v>
      </c>
      <c r="Y668" s="1">
        <f>'[1]RC-1(PY)'!Y668</f>
        <v>0</v>
      </c>
      <c r="Z668" s="1">
        <f>'[1]RC-1(PY)'!Z668</f>
        <v>0</v>
      </c>
      <c r="AA668" s="1">
        <f>'[1]RC-1(PY)'!AA668</f>
        <v>3260</v>
      </c>
      <c r="AB668" s="1">
        <f>'[1]RC-1(PY)'!AB668</f>
        <v>12449</v>
      </c>
      <c r="AC668" s="1">
        <f>'[1]RC-1(PY)'!AC668</f>
        <v>31.396699999999999</v>
      </c>
      <c r="AD668" s="1">
        <f>'[1]RC-1(PY)'!AD668</f>
        <v>20</v>
      </c>
      <c r="AE668" s="1">
        <f>'[1]RC-1(PY)'!AE668</f>
        <v>32.520200000000003</v>
      </c>
      <c r="AF668" s="1">
        <f>'[1]RC-1(PY)'!AF668</f>
        <v>4</v>
      </c>
      <c r="AG668" s="1">
        <f>'[1]RC-1(PY)'!AG668</f>
        <v>4</v>
      </c>
      <c r="AH668" s="1">
        <f>'[1]RC-1(PY)'!AH668</f>
        <v>4</v>
      </c>
      <c r="AI668" s="1">
        <f>'[1]RC-1(PY)'!AI668</f>
        <v>0</v>
      </c>
    </row>
    <row r="669" spans="1:35" x14ac:dyDescent="0.3">
      <c r="A669" s="1">
        <f>'[1]RC-1(PY)'!A669</f>
        <v>1</v>
      </c>
      <c r="B669" s="1">
        <f>'[1]RC-1(PY)'!B669</f>
        <v>2</v>
      </c>
      <c r="C669" s="1">
        <f>'[1]RC-1(PY)'!C669</f>
        <v>2024</v>
      </c>
      <c r="D669" s="1">
        <f>'[1]RC-1(PY)'!D669</f>
        <v>4</v>
      </c>
      <c r="E669" s="1">
        <f>'[1]RC-1(PY)'!E669</f>
        <v>340</v>
      </c>
      <c r="F669" s="1">
        <f>'[1]RC-1(PY)'!F669</f>
        <v>290</v>
      </c>
      <c r="G669" s="1">
        <f>'[1]RC-1(PY)'!G669</f>
        <v>24</v>
      </c>
      <c r="H669" s="1">
        <f>'[1]RC-1(PY)'!H669</f>
        <v>31</v>
      </c>
      <c r="I669" s="1">
        <f>'[1]RC-1(PY)'!I669</f>
        <v>4</v>
      </c>
      <c r="J669" s="1">
        <f>'[1]RC-1(PY)'!J669</f>
        <v>1</v>
      </c>
      <c r="K669" s="1">
        <f>'[1]RC-1(PY)'!K669</f>
        <v>3</v>
      </c>
      <c r="L669" s="1">
        <f>'[1]RC-1(PY)'!L669</f>
        <v>2</v>
      </c>
      <c r="M669" s="1">
        <f>'[1]RC-1(PY)'!M669</f>
        <v>1</v>
      </c>
      <c r="N669" s="1">
        <f>'[1]RC-1(PY)'!N669</f>
        <v>1</v>
      </c>
      <c r="O669" s="1">
        <f>'[1]RC-1(PY)'!O669</f>
        <v>5</v>
      </c>
      <c r="P669" s="1">
        <f>'[1]RC-1(PY)'!P669</f>
        <v>1</v>
      </c>
      <c r="Q669" s="1">
        <f>'[1]RC-1(PY)'!Q669</f>
        <v>1</v>
      </c>
      <c r="R669" s="1">
        <f>'[1]RC-1(PY)'!R669</f>
        <v>101</v>
      </c>
      <c r="S669" s="1">
        <f>'[1]RC-1(PY)'!S669</f>
        <v>3</v>
      </c>
      <c r="T669" s="1">
        <f>'[1]RC-1(PY)'!T669</f>
        <v>4</v>
      </c>
      <c r="U669" s="1">
        <f>'[1]RC-1(PY)'!U669</f>
        <v>0</v>
      </c>
      <c r="V669" s="1">
        <f>'[1]RC-1(PY)'!V669</f>
        <v>0</v>
      </c>
      <c r="W669" s="1">
        <f>'[1]RC-1(PY)'!W669</f>
        <v>1001</v>
      </c>
      <c r="X669" s="1">
        <f>'[1]RC-1(PY)'!X669</f>
        <v>8</v>
      </c>
      <c r="Y669" s="1">
        <f>'[1]RC-1(PY)'!Y669</f>
        <v>0</v>
      </c>
      <c r="Z669" s="1">
        <f>'[1]RC-1(PY)'!Z669</f>
        <v>0</v>
      </c>
      <c r="AA669" s="1">
        <f>'[1]RC-1(PY)'!AA669</f>
        <v>403</v>
      </c>
      <c r="AB669" s="1">
        <f>'[1]RC-1(PY)'!AB669</f>
        <v>927.08</v>
      </c>
      <c r="AC669" s="1">
        <f>'[1]RC-1(PY)'!AC669</f>
        <v>26.631900000000002</v>
      </c>
      <c r="AD669" s="1">
        <f>'[1]RC-1(PY)'!AD669</f>
        <v>20</v>
      </c>
      <c r="AE669" s="1">
        <f>'[1]RC-1(PY)'!AE669</f>
        <v>27.931899999999999</v>
      </c>
      <c r="AF669" s="1">
        <f>'[1]RC-1(PY)'!AF669</f>
        <v>4</v>
      </c>
      <c r="AG669" s="1">
        <f>'[1]RC-1(PY)'!AG669</f>
        <v>4</v>
      </c>
      <c r="AH669" s="1">
        <f>'[1]RC-1(PY)'!AH669</f>
        <v>4</v>
      </c>
      <c r="AI669" s="1">
        <f>'[1]RC-1(PY)'!AI669</f>
        <v>0</v>
      </c>
    </row>
    <row r="670" spans="1:35" x14ac:dyDescent="0.3">
      <c r="A670" s="1">
        <f>'[1]RC-1(PY)'!A670</f>
        <v>1</v>
      </c>
      <c r="B670" s="1">
        <f>'[1]RC-1(PY)'!B670</f>
        <v>2</v>
      </c>
      <c r="C670" s="1">
        <f>'[1]RC-1(PY)'!C670</f>
        <v>2024</v>
      </c>
      <c r="D670" s="1">
        <f>'[1]RC-1(PY)'!D670</f>
        <v>4</v>
      </c>
      <c r="E670" s="1">
        <f>'[1]RC-1(PY)'!E670</f>
        <v>340</v>
      </c>
      <c r="F670" s="1">
        <f>'[1]RC-1(PY)'!F670</f>
        <v>290</v>
      </c>
      <c r="G670" s="1">
        <f>'[1]RC-1(PY)'!G670</f>
        <v>24</v>
      </c>
      <c r="H670" s="1">
        <f>'[1]RC-1(PY)'!H670</f>
        <v>2</v>
      </c>
      <c r="I670" s="1">
        <f>'[1]RC-1(PY)'!I670</f>
        <v>4</v>
      </c>
      <c r="J670" s="1">
        <f>'[1]RC-1(PY)'!J670</f>
        <v>5</v>
      </c>
      <c r="K670" s="1">
        <f>'[1]RC-1(PY)'!K670</f>
        <v>3</v>
      </c>
      <c r="L670" s="1">
        <f>'[1]RC-1(PY)'!L670</f>
        <v>4</v>
      </c>
      <c r="M670" s="1">
        <f>'[1]RC-1(PY)'!M670</f>
        <v>1</v>
      </c>
      <c r="N670" s="1">
        <f>'[1]RC-1(PY)'!N670</f>
        <v>4</v>
      </c>
      <c r="O670" s="1">
        <f>'[1]RC-1(PY)'!O670</f>
        <v>9</v>
      </c>
      <c r="P670" s="1">
        <f>'[1]RC-1(PY)'!P670</f>
        <v>1</v>
      </c>
      <c r="Q670" s="1">
        <f>'[1]RC-1(PY)'!Q670</f>
        <v>1</v>
      </c>
      <c r="R670" s="1">
        <f>'[1]RC-1(PY)'!R670</f>
        <v>101</v>
      </c>
      <c r="S670" s="1">
        <f>'[1]RC-1(PY)'!S670</f>
        <v>2</v>
      </c>
      <c r="T670" s="1">
        <f>'[1]RC-1(PY)'!T670</f>
        <v>6</v>
      </c>
      <c r="U670" s="1">
        <f>'[1]RC-1(PY)'!U670</f>
        <v>0</v>
      </c>
      <c r="V670" s="1">
        <f>'[1]RC-1(PY)'!V670</f>
        <v>0</v>
      </c>
      <c r="W670" s="1">
        <f>'[1]RC-1(PY)'!W670</f>
        <v>1001</v>
      </c>
      <c r="X670" s="1">
        <f>'[1]RC-1(PY)'!X670</f>
        <v>0</v>
      </c>
      <c r="Y670" s="1">
        <f>'[1]RC-1(PY)'!Y670</f>
        <v>1</v>
      </c>
      <c r="Z670" s="1">
        <f>'[1]RC-1(PY)'!Z670</f>
        <v>0</v>
      </c>
      <c r="AA670" s="1">
        <f>'[1]RC-1(PY)'!AA670</f>
        <v>261</v>
      </c>
      <c r="AB670" s="1">
        <f>'[1]RC-1(PY)'!AB670</f>
        <v>347.1053</v>
      </c>
      <c r="AC670" s="1">
        <f>'[1]RC-1(PY)'!AC670</f>
        <v>20</v>
      </c>
      <c r="AD670" s="1">
        <f>'[1]RC-1(PY)'!AD670</f>
        <v>20</v>
      </c>
      <c r="AE670" s="1">
        <f>'[1]RC-1(PY)'!AE670</f>
        <v>20.2</v>
      </c>
      <c r="AF670" s="1">
        <f>'[1]RC-1(PY)'!AF670</f>
        <v>4</v>
      </c>
      <c r="AG670" s="1">
        <f>'[1]RC-1(PY)'!AG670</f>
        <v>4</v>
      </c>
      <c r="AH670" s="1">
        <f>'[1]RC-1(PY)'!AH670</f>
        <v>4</v>
      </c>
      <c r="AI670" s="1">
        <f>'[1]RC-1(PY)'!AI670</f>
        <v>0</v>
      </c>
    </row>
    <row r="671" spans="1:35" x14ac:dyDescent="0.3">
      <c r="A671" s="1">
        <f>'[1]RC-1(PY)'!A671</f>
        <v>1</v>
      </c>
      <c r="B671" s="1">
        <f>'[1]RC-1(PY)'!B671</f>
        <v>2</v>
      </c>
      <c r="C671" s="1">
        <f>'[1]RC-1(PY)'!C671</f>
        <v>2024</v>
      </c>
      <c r="D671" s="1">
        <f>'[1]RC-1(PY)'!D671</f>
        <v>4</v>
      </c>
      <c r="E671" s="1">
        <f>'[1]RC-1(PY)'!E671</f>
        <v>340</v>
      </c>
      <c r="F671" s="1">
        <f>'[1]RC-1(PY)'!F671</f>
        <v>290</v>
      </c>
      <c r="G671" s="1">
        <f>'[1]RC-1(PY)'!G671</f>
        <v>24</v>
      </c>
      <c r="H671" s="1">
        <f>'[1]RC-1(PY)'!H671</f>
        <v>2</v>
      </c>
      <c r="I671" s="1">
        <f>'[1]RC-1(PY)'!I671</f>
        <v>11</v>
      </c>
      <c r="J671" s="1">
        <f>'[1]RC-1(PY)'!J671</f>
        <v>1</v>
      </c>
      <c r="K671" s="1">
        <f>'[1]RC-1(PY)'!K671</f>
        <v>3</v>
      </c>
      <c r="L671" s="1">
        <f>'[1]RC-1(PY)'!L671</f>
        <v>1</v>
      </c>
      <c r="M671" s="1">
        <f>'[1]RC-1(PY)'!M671</f>
        <v>1</v>
      </c>
      <c r="N671" s="1">
        <f>'[1]RC-1(PY)'!N671</f>
        <v>4</v>
      </c>
      <c r="O671" s="1">
        <f>'[1]RC-1(PY)'!O671</f>
        <v>9</v>
      </c>
      <c r="P671" s="1">
        <f>'[1]RC-1(PY)'!P671</f>
        <v>0</v>
      </c>
      <c r="Q671" s="1">
        <f>'[1]RC-1(PY)'!Q671</f>
        <v>0</v>
      </c>
      <c r="R671" s="1">
        <f>'[1]RC-1(PY)'!R671</f>
        <v>101</v>
      </c>
      <c r="S671" s="1">
        <f>'[1]RC-1(PY)'!S671</f>
        <v>3</v>
      </c>
      <c r="T671" s="1">
        <f>'[1]RC-1(PY)'!T671</f>
        <v>6</v>
      </c>
      <c r="U671" s="1">
        <f>'[1]RC-1(PY)'!U671</f>
        <v>0</v>
      </c>
      <c r="V671" s="1">
        <f>'[1]RC-1(PY)'!V671</f>
        <v>0</v>
      </c>
      <c r="W671" s="1">
        <f>'[1]RC-1(PY)'!W671</f>
        <v>1001</v>
      </c>
      <c r="X671" s="1">
        <f>'[1]RC-1(PY)'!X671</f>
        <v>0</v>
      </c>
      <c r="Y671" s="1">
        <f>'[1]RC-1(PY)'!Y671</f>
        <v>1</v>
      </c>
      <c r="Z671" s="1">
        <f>'[1]RC-1(PY)'!Z671</f>
        <v>0</v>
      </c>
      <c r="AA671" s="1">
        <f>'[1]RC-1(PY)'!AA671</f>
        <v>982</v>
      </c>
      <c r="AB671" s="1">
        <f>'[1]RC-1(PY)'!AB671</f>
        <v>1287.3706999999999</v>
      </c>
      <c r="AC671" s="1">
        <f>'[1]RC-1(PY)'!AC671</f>
        <v>19.177099999999999</v>
      </c>
      <c r="AD671" s="1">
        <f>'[1]RC-1(PY)'!AD671</f>
        <v>20</v>
      </c>
      <c r="AE671" s="1">
        <f>'[1]RC-1(PY)'!AE671</f>
        <v>19.177099999999999</v>
      </c>
      <c r="AF671" s="1">
        <f>'[1]RC-1(PY)'!AF671</f>
        <v>4</v>
      </c>
      <c r="AG671" s="1">
        <f>'[1]RC-1(PY)'!AG671</f>
        <v>4</v>
      </c>
      <c r="AH671" s="1">
        <f>'[1]RC-1(PY)'!AH671</f>
        <v>4</v>
      </c>
      <c r="AI671" s="1">
        <f>'[1]RC-1(PY)'!AI671</f>
        <v>0</v>
      </c>
    </row>
    <row r="672" spans="1:35" x14ac:dyDescent="0.3">
      <c r="A672" s="1">
        <f>'[1]RC-1(PY)'!A672</f>
        <v>1</v>
      </c>
      <c r="B672" s="1">
        <f>'[1]RC-1(PY)'!B672</f>
        <v>2</v>
      </c>
      <c r="C672" s="1">
        <f>'[1]RC-1(PY)'!C672</f>
        <v>2024</v>
      </c>
      <c r="D672" s="1">
        <f>'[1]RC-1(PY)'!D672</f>
        <v>4</v>
      </c>
      <c r="E672" s="1">
        <f>'[1]RC-1(PY)'!E672</f>
        <v>340</v>
      </c>
      <c r="F672" s="1">
        <f>'[1]RC-1(PY)'!F672</f>
        <v>290</v>
      </c>
      <c r="G672" s="1">
        <f>'[1]RC-1(PY)'!G672</f>
        <v>24</v>
      </c>
      <c r="H672" s="1">
        <f>'[1]RC-1(PY)'!H672</f>
        <v>4</v>
      </c>
      <c r="I672" s="1">
        <f>'[1]RC-1(PY)'!I672</f>
        <v>3</v>
      </c>
      <c r="J672" s="1">
        <f>'[1]RC-1(PY)'!J672</f>
        <v>2</v>
      </c>
      <c r="K672" s="1">
        <f>'[1]RC-1(PY)'!K672</f>
        <v>3</v>
      </c>
      <c r="L672" s="1">
        <f>'[1]RC-1(PY)'!L672</f>
        <v>2</v>
      </c>
      <c r="M672" s="1">
        <f>'[1]RC-1(PY)'!M672</f>
        <v>1</v>
      </c>
      <c r="N672" s="1">
        <f>'[1]RC-1(PY)'!N672</f>
        <v>1</v>
      </c>
      <c r="O672" s="1">
        <f>'[1]RC-1(PY)'!O672</f>
        <v>5</v>
      </c>
      <c r="P672" s="1">
        <f>'[1]RC-1(PY)'!P672</f>
        <v>1</v>
      </c>
      <c r="Q672" s="1">
        <f>'[1]RC-1(PY)'!Q672</f>
        <v>0</v>
      </c>
      <c r="R672" s="1">
        <f>'[1]RC-1(PY)'!R672</f>
        <v>101</v>
      </c>
      <c r="S672" s="1">
        <f>'[1]RC-1(PY)'!S672</f>
        <v>3</v>
      </c>
      <c r="T672" s="1">
        <f>'[1]RC-1(PY)'!T672</f>
        <v>4</v>
      </c>
      <c r="U672" s="1">
        <f>'[1]RC-1(PY)'!U672</f>
        <v>0</v>
      </c>
      <c r="V672" s="1">
        <f>'[1]RC-1(PY)'!V672</f>
        <v>0</v>
      </c>
      <c r="W672" s="1">
        <f>'[1]RC-1(PY)'!W672</f>
        <v>1001</v>
      </c>
      <c r="X672" s="1">
        <f>'[1]RC-1(PY)'!X672</f>
        <v>0</v>
      </c>
      <c r="Y672" s="1">
        <f>'[1]RC-1(PY)'!Y672</f>
        <v>1</v>
      </c>
      <c r="Z672" s="1">
        <f>'[1]RC-1(PY)'!Z672</f>
        <v>0</v>
      </c>
      <c r="AA672" s="1">
        <f>'[1]RC-1(PY)'!AA672</f>
        <v>757</v>
      </c>
      <c r="AB672" s="1">
        <f>'[1]RC-1(PY)'!AB672</f>
        <v>456.76519999999999</v>
      </c>
      <c r="AC672" s="1">
        <f>'[1]RC-1(PY)'!AC672</f>
        <v>7.5514000000000001</v>
      </c>
      <c r="AD672" s="1">
        <f>'[1]RC-1(PY)'!AD672</f>
        <v>20</v>
      </c>
      <c r="AE672" s="1">
        <f>'[1]RC-1(PY)'!AE672</f>
        <v>12.5046</v>
      </c>
      <c r="AF672" s="1">
        <f>'[1]RC-1(PY)'!AF672</f>
        <v>4</v>
      </c>
      <c r="AG672" s="1">
        <f>'[1]RC-1(PY)'!AG672</f>
        <v>4</v>
      </c>
      <c r="AH672" s="1">
        <f>'[1]RC-1(PY)'!AH672</f>
        <v>4</v>
      </c>
      <c r="AI672" s="1">
        <f>'[1]RC-1(PY)'!AI672</f>
        <v>0</v>
      </c>
    </row>
    <row r="673" spans="1:35" x14ac:dyDescent="0.3">
      <c r="A673" s="1">
        <f>'[1]RC-1(PY)'!A673</f>
        <v>1</v>
      </c>
      <c r="B673" s="1">
        <f>'[1]RC-1(PY)'!B673</f>
        <v>2</v>
      </c>
      <c r="C673" s="1">
        <f>'[1]RC-1(PY)'!C673</f>
        <v>2024</v>
      </c>
      <c r="D673" s="1">
        <f>'[1]RC-1(PY)'!D673</f>
        <v>4</v>
      </c>
      <c r="E673" s="1">
        <f>'[1]RC-1(PY)'!E673</f>
        <v>340</v>
      </c>
      <c r="F673" s="1">
        <f>'[1]RC-1(PY)'!F673</f>
        <v>290</v>
      </c>
      <c r="G673" s="1">
        <f>'[1]RC-1(PY)'!G673</f>
        <v>24</v>
      </c>
      <c r="H673" s="1">
        <f>'[1]RC-1(PY)'!H673</f>
        <v>27</v>
      </c>
      <c r="I673" s="1">
        <f>'[1]RC-1(PY)'!I673</f>
        <v>4</v>
      </c>
      <c r="J673" s="1">
        <f>'[1]RC-1(PY)'!J673</f>
        <v>1</v>
      </c>
      <c r="K673" s="1">
        <f>'[1]RC-1(PY)'!K673</f>
        <v>3</v>
      </c>
      <c r="L673" s="1">
        <f>'[1]RC-1(PY)'!L673</f>
        <v>3</v>
      </c>
      <c r="M673" s="1">
        <f>'[1]RC-1(PY)'!M673</f>
        <v>1</v>
      </c>
      <c r="N673" s="1">
        <f>'[1]RC-1(PY)'!N673</f>
        <v>3</v>
      </c>
      <c r="O673" s="1">
        <f>'[1]RC-1(PY)'!O673</f>
        <v>0</v>
      </c>
      <c r="P673" s="1">
        <f>'[1]RC-1(PY)'!P673</f>
        <v>1</v>
      </c>
      <c r="Q673" s="1">
        <f>'[1]RC-1(PY)'!Q673</f>
        <v>1</v>
      </c>
      <c r="R673" s="1">
        <f>'[1]RC-1(PY)'!R673</f>
        <v>101</v>
      </c>
      <c r="S673" s="1">
        <f>'[1]RC-1(PY)'!S673</f>
        <v>3</v>
      </c>
      <c r="T673" s="1">
        <f>'[1]RC-1(PY)'!T673</f>
        <v>4</v>
      </c>
      <c r="U673" s="1">
        <f>'[1]RC-1(PY)'!U673</f>
        <v>0</v>
      </c>
      <c r="V673" s="1">
        <f>'[1]RC-1(PY)'!V673</f>
        <v>0</v>
      </c>
      <c r="W673" s="1">
        <f>'[1]RC-1(PY)'!W673</f>
        <v>1001</v>
      </c>
      <c r="X673" s="1">
        <f>'[1]RC-1(PY)'!X673</f>
        <v>8</v>
      </c>
      <c r="Y673" s="1">
        <f>'[1]RC-1(PY)'!Y673</f>
        <v>0</v>
      </c>
      <c r="Z673" s="1">
        <f>'[1]RC-1(PY)'!Z673</f>
        <v>0</v>
      </c>
      <c r="AA673" s="1">
        <f>'[1]RC-1(PY)'!AA673</f>
        <v>176</v>
      </c>
      <c r="AB673" s="1">
        <f>'[1]RC-1(PY)'!AB673</f>
        <v>210.5</v>
      </c>
      <c r="AC673" s="1">
        <f>'[1]RC-1(PY)'!AC673</f>
        <v>8.32</v>
      </c>
      <c r="AD673" s="1">
        <f>'[1]RC-1(PY)'!AD673</f>
        <v>20</v>
      </c>
      <c r="AE673" s="1">
        <f>'[1]RC-1(PY)'!AE673</f>
        <v>8.8699999999999992</v>
      </c>
      <c r="AF673" s="1">
        <f>'[1]RC-1(PY)'!AF673</f>
        <v>4</v>
      </c>
      <c r="AG673" s="1">
        <f>'[1]RC-1(PY)'!AG673</f>
        <v>4</v>
      </c>
      <c r="AH673" s="1">
        <f>'[1]RC-1(PY)'!AH673</f>
        <v>4</v>
      </c>
      <c r="AI673" s="1">
        <f>'[1]RC-1(PY)'!AI673</f>
        <v>0</v>
      </c>
    </row>
    <row r="674" spans="1:35" x14ac:dyDescent="0.3">
      <c r="A674" s="1">
        <f>'[1]RC-1(PY)'!A674</f>
        <v>1</v>
      </c>
      <c r="B674" s="1">
        <f>'[1]RC-1(PY)'!B674</f>
        <v>2</v>
      </c>
      <c r="C674" s="1">
        <f>'[1]RC-1(PY)'!C674</f>
        <v>2024</v>
      </c>
      <c r="D674" s="1">
        <f>'[1]RC-1(PY)'!D674</f>
        <v>4</v>
      </c>
      <c r="E674" s="1">
        <f>'[1]RC-1(PY)'!E674</f>
        <v>340</v>
      </c>
      <c r="F674" s="1">
        <f>'[1]RC-1(PY)'!F674</f>
        <v>290</v>
      </c>
      <c r="G674" s="1">
        <f>'[1]RC-1(PY)'!G674</f>
        <v>24</v>
      </c>
      <c r="H674" s="1">
        <f>'[1]RC-1(PY)'!H674</f>
        <v>16</v>
      </c>
      <c r="I674" s="1">
        <f>'[1]RC-1(PY)'!I674</f>
        <v>6</v>
      </c>
      <c r="J674" s="1">
        <f>'[1]RC-1(PY)'!J674</f>
        <v>2</v>
      </c>
      <c r="K674" s="1">
        <f>'[1]RC-1(PY)'!K674</f>
        <v>3</v>
      </c>
      <c r="L674" s="1">
        <f>'[1]RC-1(PY)'!L674</f>
        <v>5</v>
      </c>
      <c r="M674" s="1">
        <f>'[1]RC-1(PY)'!M674</f>
        <v>2</v>
      </c>
      <c r="N674" s="1">
        <f>'[1]RC-1(PY)'!N674</f>
        <v>1</v>
      </c>
      <c r="O674" s="1">
        <f>'[1]RC-1(PY)'!O674</f>
        <v>5</v>
      </c>
      <c r="P674" s="1">
        <f>'[1]RC-1(PY)'!P674</f>
        <v>1</v>
      </c>
      <c r="Q674" s="1">
        <f>'[1]RC-1(PY)'!Q674</f>
        <v>1</v>
      </c>
      <c r="R674" s="1">
        <f>'[1]RC-1(PY)'!R674</f>
        <v>101</v>
      </c>
      <c r="S674" s="1">
        <f>'[1]RC-1(PY)'!S674</f>
        <v>2</v>
      </c>
      <c r="T674" s="1">
        <f>'[1]RC-1(PY)'!T674</f>
        <v>4</v>
      </c>
      <c r="U674" s="1">
        <f>'[1]RC-1(PY)'!U674</f>
        <v>1</v>
      </c>
      <c r="V674" s="1">
        <f>'[1]RC-1(PY)'!V674</f>
        <v>1</v>
      </c>
      <c r="W674" s="1">
        <f>'[1]RC-1(PY)'!W674</f>
        <v>1001</v>
      </c>
      <c r="X674" s="1">
        <f>'[1]RC-1(PY)'!X674</f>
        <v>0</v>
      </c>
      <c r="Y674" s="1">
        <f>'[1]RC-1(PY)'!Y674</f>
        <v>1</v>
      </c>
      <c r="Z674" s="1">
        <f>'[1]RC-1(PY)'!Z674</f>
        <v>1</v>
      </c>
      <c r="AA674" s="1">
        <f>'[1]RC-1(PY)'!AA674</f>
        <v>1141</v>
      </c>
      <c r="AB674" s="1">
        <f>'[1]RC-1(PY)'!AB674</f>
        <v>1600.3938000000001</v>
      </c>
      <c r="AC674" s="1">
        <f>'[1]RC-1(PY)'!AC674</f>
        <v>15.693899999999999</v>
      </c>
      <c r="AD674" s="1">
        <f>'[1]RC-1(PY)'!AD674</f>
        <v>20</v>
      </c>
      <c r="AE674" s="1">
        <f>'[1]RC-1(PY)'!AE674</f>
        <v>15.888500000000001</v>
      </c>
      <c r="AF674" s="1">
        <f>'[1]RC-1(PY)'!AF674</f>
        <v>4</v>
      </c>
      <c r="AG674" s="1">
        <f>'[1]RC-1(PY)'!AG674</f>
        <v>4</v>
      </c>
      <c r="AH674" s="1">
        <f>'[1]RC-1(PY)'!AH674</f>
        <v>4</v>
      </c>
      <c r="AI674" s="1">
        <f>'[1]RC-1(PY)'!AI674</f>
        <v>0</v>
      </c>
    </row>
    <row r="675" spans="1:35" x14ac:dyDescent="0.3">
      <c r="A675" s="1">
        <f>'[1]RC-1(PY)'!A675</f>
        <v>1</v>
      </c>
      <c r="B675" s="1">
        <f>'[1]RC-1(PY)'!B675</f>
        <v>2</v>
      </c>
      <c r="C675" s="1">
        <f>'[1]RC-1(PY)'!C675</f>
        <v>2024</v>
      </c>
      <c r="D675" s="1">
        <f>'[1]RC-1(PY)'!D675</f>
        <v>4</v>
      </c>
      <c r="E675" s="1">
        <f>'[1]RC-1(PY)'!E675</f>
        <v>340</v>
      </c>
      <c r="F675" s="1">
        <f>'[1]RC-1(PY)'!F675</f>
        <v>290</v>
      </c>
      <c r="G675" s="1">
        <f>'[1]RC-1(PY)'!G675</f>
        <v>24</v>
      </c>
      <c r="H675" s="1">
        <f>'[1]RC-1(PY)'!H675</f>
        <v>17</v>
      </c>
      <c r="I675" s="1">
        <f>'[1]RC-1(PY)'!I675</f>
        <v>2</v>
      </c>
      <c r="J675" s="1">
        <f>'[1]RC-1(PY)'!J675</f>
        <v>1</v>
      </c>
      <c r="K675" s="1">
        <f>'[1]RC-1(PY)'!K675</f>
        <v>3</v>
      </c>
      <c r="L675" s="1">
        <f>'[1]RC-1(PY)'!L675</f>
        <v>1</v>
      </c>
      <c r="M675" s="1">
        <f>'[1]RC-1(PY)'!M675</f>
        <v>1</v>
      </c>
      <c r="N675" s="1">
        <f>'[1]RC-1(PY)'!N675</f>
        <v>1</v>
      </c>
      <c r="O675" s="1">
        <f>'[1]RC-1(PY)'!O675</f>
        <v>5</v>
      </c>
      <c r="P675" s="1">
        <f>'[1]RC-1(PY)'!P675</f>
        <v>1</v>
      </c>
      <c r="Q675" s="1">
        <f>'[1]RC-1(PY)'!Q675</f>
        <v>1</v>
      </c>
      <c r="R675" s="1">
        <f>'[1]RC-1(PY)'!R675</f>
        <v>101</v>
      </c>
      <c r="S675" s="1">
        <f>'[1]RC-1(PY)'!S675</f>
        <v>2</v>
      </c>
      <c r="T675" s="1">
        <f>'[1]RC-1(PY)'!T675</f>
        <v>4</v>
      </c>
      <c r="U675" s="1">
        <f>'[1]RC-1(PY)'!U675</f>
        <v>1</v>
      </c>
      <c r="V675" s="1">
        <f>'[1]RC-1(PY)'!V675</f>
        <v>0</v>
      </c>
      <c r="W675" s="1">
        <f>'[1]RC-1(PY)'!W675</f>
        <v>1001</v>
      </c>
      <c r="X675" s="1">
        <f>'[1]RC-1(PY)'!X675</f>
        <v>0</v>
      </c>
      <c r="Y675" s="1">
        <f>'[1]RC-1(PY)'!Y675</f>
        <v>0</v>
      </c>
      <c r="Z675" s="1">
        <f>'[1]RC-1(PY)'!Z675</f>
        <v>0</v>
      </c>
      <c r="AA675" s="1">
        <f>'[1]RC-1(PY)'!AA675</f>
        <v>2044</v>
      </c>
      <c r="AB675" s="1">
        <f>'[1]RC-1(PY)'!AB675</f>
        <v>737</v>
      </c>
      <c r="AC675" s="1">
        <f>'[1]RC-1(PY)'!AC675</f>
        <v>0.84530000000000005</v>
      </c>
      <c r="AD675" s="1">
        <f>'[1]RC-1(PY)'!AD675</f>
        <v>20</v>
      </c>
      <c r="AE675" s="1">
        <f>'[1]RC-1(PY)'!AE675</f>
        <v>2.0573999999999999</v>
      </c>
      <c r="AF675" s="1">
        <f>'[1]RC-1(PY)'!AF675</f>
        <v>4</v>
      </c>
      <c r="AG675" s="1">
        <f>'[1]RC-1(PY)'!AG675</f>
        <v>4</v>
      </c>
      <c r="AH675" s="1">
        <f>'[1]RC-1(PY)'!AH675</f>
        <v>4</v>
      </c>
      <c r="AI675" s="1">
        <f>'[1]RC-1(PY)'!AI675</f>
        <v>0</v>
      </c>
    </row>
    <row r="676" spans="1:35" x14ac:dyDescent="0.3">
      <c r="A676" s="1">
        <f>'[1]RC-1(PY)'!A676</f>
        <v>1</v>
      </c>
      <c r="B676" s="1">
        <f>'[1]RC-1(PY)'!B676</f>
        <v>2</v>
      </c>
      <c r="C676" s="1">
        <f>'[1]RC-1(PY)'!C676</f>
        <v>2024</v>
      </c>
      <c r="D676" s="1">
        <f>'[1]RC-1(PY)'!D676</f>
        <v>4</v>
      </c>
      <c r="E676" s="1">
        <f>'[1]RC-1(PY)'!E676</f>
        <v>340</v>
      </c>
      <c r="F676" s="1">
        <f>'[1]RC-1(PY)'!F676</f>
        <v>290</v>
      </c>
      <c r="G676" s="1">
        <f>'[1]RC-1(PY)'!G676</f>
        <v>24</v>
      </c>
      <c r="H676" s="1">
        <f>'[1]RC-1(PY)'!H676</f>
        <v>19</v>
      </c>
      <c r="I676" s="1">
        <f>'[1]RC-1(PY)'!I676</f>
        <v>1</v>
      </c>
      <c r="J676" s="1">
        <f>'[1]RC-1(PY)'!J676</f>
        <v>1</v>
      </c>
      <c r="K676" s="1">
        <f>'[1]RC-1(PY)'!K676</f>
        <v>3</v>
      </c>
      <c r="L676" s="1">
        <f>'[1]RC-1(PY)'!L676</f>
        <v>1</v>
      </c>
      <c r="M676" s="1">
        <f>'[1]RC-1(PY)'!M676</f>
        <v>1</v>
      </c>
      <c r="N676" s="1">
        <f>'[1]RC-1(PY)'!N676</f>
        <v>1</v>
      </c>
      <c r="O676" s="1">
        <f>'[1]RC-1(PY)'!O676</f>
        <v>5</v>
      </c>
      <c r="P676" s="1">
        <f>'[1]RC-1(PY)'!P676</f>
        <v>1</v>
      </c>
      <c r="Q676" s="1">
        <f>'[1]RC-1(PY)'!Q676</f>
        <v>1</v>
      </c>
      <c r="R676" s="1">
        <f>'[1]RC-1(PY)'!R676</f>
        <v>101</v>
      </c>
      <c r="S676" s="1">
        <f>'[1]RC-1(PY)'!S676</f>
        <v>3</v>
      </c>
      <c r="T676" s="1">
        <f>'[1]RC-1(PY)'!T676</f>
        <v>4</v>
      </c>
      <c r="U676" s="1">
        <f>'[1]RC-1(PY)'!U676</f>
        <v>0</v>
      </c>
      <c r="V676" s="1">
        <f>'[1]RC-1(PY)'!V676</f>
        <v>0</v>
      </c>
      <c r="W676" s="1">
        <f>'[1]RC-1(PY)'!W676</f>
        <v>1001</v>
      </c>
      <c r="X676" s="1">
        <f>'[1]RC-1(PY)'!X676</f>
        <v>8</v>
      </c>
      <c r="Y676" s="1">
        <f>'[1]RC-1(PY)'!Y676</f>
        <v>0</v>
      </c>
      <c r="Z676" s="1">
        <f>'[1]RC-1(PY)'!Z676</f>
        <v>0</v>
      </c>
      <c r="AA676" s="1">
        <f>'[1]RC-1(PY)'!AA676</f>
        <v>271</v>
      </c>
      <c r="AB676" s="1">
        <f>'[1]RC-1(PY)'!AB676</f>
        <v>138.58269999999999</v>
      </c>
      <c r="AC676" s="1">
        <f>'[1]RC-1(PY)'!AC676</f>
        <v>13.043699999999999</v>
      </c>
      <c r="AD676" s="1">
        <f>'[1]RC-1(PY)'!AD676</f>
        <v>20</v>
      </c>
      <c r="AE676" s="1">
        <f>'[1]RC-1(PY)'!AE676</f>
        <v>13.213900000000001</v>
      </c>
      <c r="AF676" s="1">
        <f>'[1]RC-1(PY)'!AF676</f>
        <v>4</v>
      </c>
      <c r="AG676" s="1">
        <f>'[1]RC-1(PY)'!AG676</f>
        <v>4</v>
      </c>
      <c r="AH676" s="1">
        <f>'[1]RC-1(PY)'!AH676</f>
        <v>4</v>
      </c>
      <c r="AI676" s="1">
        <f>'[1]RC-1(PY)'!AI676</f>
        <v>0</v>
      </c>
    </row>
    <row r="677" spans="1:35" x14ac:dyDescent="0.3">
      <c r="A677" s="1">
        <f>'[1]RC-1(PY)'!A677</f>
        <v>1</v>
      </c>
      <c r="B677" s="1">
        <f>'[1]RC-1(PY)'!B677</f>
        <v>1</v>
      </c>
      <c r="C677" s="1">
        <f>'[1]RC-1(PY)'!C677</f>
        <v>2024</v>
      </c>
      <c r="D677" s="1">
        <f>'[1]RC-1(PY)'!D677</f>
        <v>5</v>
      </c>
      <c r="E677" s="1">
        <f>'[1]RC-1(PY)'!E677</f>
        <v>340</v>
      </c>
      <c r="F677" s="1">
        <f>'[1]RC-1(PY)'!F677</f>
        <v>316</v>
      </c>
      <c r="G677" s="1">
        <f>'[1]RC-1(PY)'!G677</f>
        <v>24</v>
      </c>
      <c r="H677" s="1">
        <f>'[1]RC-1(PY)'!H677</f>
        <v>1</v>
      </c>
      <c r="I677" s="1">
        <f>'[1]RC-1(PY)'!I677</f>
        <v>1</v>
      </c>
      <c r="J677" s="1">
        <f>'[1]RC-1(PY)'!J677</f>
        <v>1</v>
      </c>
      <c r="K677" s="1">
        <f>'[1]RC-1(PY)'!K677</f>
        <v>3</v>
      </c>
      <c r="L677" s="1">
        <f>'[1]RC-1(PY)'!L677</f>
        <v>4</v>
      </c>
      <c r="M677" s="1">
        <f>'[1]RC-1(PY)'!M677</f>
        <v>1</v>
      </c>
      <c r="N677" s="1">
        <f>'[1]RC-1(PY)'!N677</f>
        <v>1</v>
      </c>
      <c r="O677" s="1">
        <f>'[1]RC-1(PY)'!O677</f>
        <v>5</v>
      </c>
      <c r="P677" s="1">
        <f>'[1]RC-1(PY)'!P677</f>
        <v>1</v>
      </c>
      <c r="Q677" s="1">
        <f>'[1]RC-1(PY)'!Q677</f>
        <v>1</v>
      </c>
      <c r="R677" s="1">
        <f>'[1]RC-1(PY)'!R677</f>
        <v>104</v>
      </c>
      <c r="S677" s="1">
        <f>'[1]RC-1(PY)'!S677</f>
        <v>3</v>
      </c>
      <c r="T677" s="1">
        <f>'[1]RC-1(PY)'!T677</f>
        <v>4</v>
      </c>
      <c r="U677" s="1">
        <f>'[1]RC-1(PY)'!U677</f>
        <v>0</v>
      </c>
      <c r="V677" s="1">
        <f>'[1]RC-1(PY)'!V677</f>
        <v>0</v>
      </c>
      <c r="W677" s="1">
        <f>'[1]RC-1(PY)'!W677</f>
        <v>1004</v>
      </c>
      <c r="X677" s="1">
        <f>'[1]RC-1(PY)'!X677</f>
        <v>8</v>
      </c>
      <c r="Y677" s="1">
        <f>'[1]RC-1(PY)'!Y677</f>
        <v>0</v>
      </c>
      <c r="Z677" s="1">
        <f>'[1]RC-1(PY)'!Z677</f>
        <v>0</v>
      </c>
      <c r="AA677" s="1">
        <f>'[1]RC-1(PY)'!AA677</f>
        <v>308</v>
      </c>
      <c r="AB677" s="1">
        <f>'[1]RC-1(PY)'!AB677</f>
        <v>313.95</v>
      </c>
      <c r="AC677" s="1">
        <f>'[1]RC-1(PY)'!AC677</f>
        <v>0</v>
      </c>
      <c r="AD677" s="1">
        <f>'[1]RC-1(PY)'!AD677</f>
        <v>20</v>
      </c>
      <c r="AE677" s="1">
        <f>'[1]RC-1(PY)'!AE677</f>
        <v>47.147199999999998</v>
      </c>
      <c r="AF677" s="1">
        <f>'[1]RC-1(PY)'!AF677</f>
        <v>4</v>
      </c>
      <c r="AG677" s="1">
        <f>'[1]RC-1(PY)'!AG677</f>
        <v>4</v>
      </c>
      <c r="AH677" s="1">
        <f>'[1]RC-1(PY)'!AH677</f>
        <v>4</v>
      </c>
      <c r="AI677" s="1">
        <f>'[1]RC-1(PY)'!AI677</f>
        <v>0</v>
      </c>
    </row>
    <row r="678" spans="1:35" x14ac:dyDescent="0.3">
      <c r="A678" s="1">
        <f>'[1]RC-1(PY)'!A678</f>
        <v>1</v>
      </c>
      <c r="B678" s="1">
        <f>'[1]RC-1(PY)'!B678</f>
        <v>1</v>
      </c>
      <c r="C678" s="1">
        <f>'[1]RC-1(PY)'!C678</f>
        <v>2024</v>
      </c>
      <c r="D678" s="1">
        <f>'[1]RC-1(PY)'!D678</f>
        <v>5</v>
      </c>
      <c r="E678" s="1">
        <f>'[1]RC-1(PY)'!E678</f>
        <v>340</v>
      </c>
      <c r="F678" s="1">
        <f>'[1]RC-1(PY)'!F678</f>
        <v>316</v>
      </c>
      <c r="G678" s="1">
        <f>'[1]RC-1(PY)'!G678</f>
        <v>24</v>
      </c>
      <c r="H678" s="1">
        <f>'[1]RC-1(PY)'!H678</f>
        <v>2</v>
      </c>
      <c r="I678" s="1">
        <f>'[1]RC-1(PY)'!I678</f>
        <v>1</v>
      </c>
      <c r="J678" s="1">
        <f>'[1]RC-1(PY)'!J678</f>
        <v>1</v>
      </c>
      <c r="K678" s="1">
        <f>'[1]RC-1(PY)'!K678</f>
        <v>3</v>
      </c>
      <c r="L678" s="1">
        <f>'[1]RC-1(PY)'!L678</f>
        <v>1</v>
      </c>
      <c r="M678" s="1">
        <f>'[1]RC-1(PY)'!M678</f>
        <v>1</v>
      </c>
      <c r="N678" s="1">
        <f>'[1]RC-1(PY)'!N678</f>
        <v>1</v>
      </c>
      <c r="O678" s="1">
        <f>'[1]RC-1(PY)'!O678</f>
        <v>4</v>
      </c>
      <c r="P678" s="1">
        <f>'[1]RC-1(PY)'!P678</f>
        <v>1</v>
      </c>
      <c r="Q678" s="1">
        <f>'[1]RC-1(PY)'!Q678</f>
        <v>1</v>
      </c>
      <c r="R678" s="1">
        <f>'[1]RC-1(PY)'!R678</f>
        <v>104</v>
      </c>
      <c r="S678" s="1">
        <f>'[1]RC-1(PY)'!S678</f>
        <v>3</v>
      </c>
      <c r="T678" s="1">
        <f>'[1]RC-1(PY)'!T678</f>
        <v>4</v>
      </c>
      <c r="U678" s="1">
        <f>'[1]RC-1(PY)'!U678</f>
        <v>0</v>
      </c>
      <c r="V678" s="1">
        <f>'[1]RC-1(PY)'!V678</f>
        <v>0</v>
      </c>
      <c r="W678" s="1">
        <f>'[1]RC-1(PY)'!W678</f>
        <v>1004</v>
      </c>
      <c r="X678" s="1">
        <f>'[1]RC-1(PY)'!X678</f>
        <v>8</v>
      </c>
      <c r="Y678" s="1">
        <f>'[1]RC-1(PY)'!Y678</f>
        <v>0</v>
      </c>
      <c r="Z678" s="1">
        <f>'[1]RC-1(PY)'!Z678</f>
        <v>0</v>
      </c>
      <c r="AA678" s="1">
        <f>'[1]RC-1(PY)'!AA678</f>
        <v>201</v>
      </c>
      <c r="AB678" s="1">
        <f>'[1]RC-1(PY)'!AB678</f>
        <v>491.1</v>
      </c>
      <c r="AC678" s="1">
        <f>'[1]RC-1(PY)'!AC678</f>
        <v>5.2252000000000001</v>
      </c>
      <c r="AD678" s="1">
        <f>'[1]RC-1(PY)'!AD678</f>
        <v>20</v>
      </c>
      <c r="AE678" s="1">
        <f>'[1]RC-1(PY)'!AE678</f>
        <v>31.363299999999999</v>
      </c>
      <c r="AF678" s="1">
        <f>'[1]RC-1(PY)'!AF678</f>
        <v>4</v>
      </c>
      <c r="AG678" s="1">
        <f>'[1]RC-1(PY)'!AG678</f>
        <v>4</v>
      </c>
      <c r="AH678" s="1">
        <f>'[1]RC-1(PY)'!AH678</f>
        <v>4</v>
      </c>
      <c r="AI678" s="1">
        <f>'[1]RC-1(PY)'!AI678</f>
        <v>0</v>
      </c>
    </row>
    <row r="679" spans="1:35" x14ac:dyDescent="0.3">
      <c r="A679" s="1">
        <f>'[1]RC-1(PY)'!A679</f>
        <v>1</v>
      </c>
      <c r="B679" s="1">
        <f>'[1]RC-1(PY)'!B679</f>
        <v>1</v>
      </c>
      <c r="C679" s="1">
        <f>'[1]RC-1(PY)'!C679</f>
        <v>2024</v>
      </c>
      <c r="D679" s="1">
        <f>'[1]RC-1(PY)'!D679</f>
        <v>5</v>
      </c>
      <c r="E679" s="1">
        <f>'[1]RC-1(PY)'!E679</f>
        <v>340</v>
      </c>
      <c r="F679" s="1">
        <f>'[1]RC-1(PY)'!F679</f>
        <v>316</v>
      </c>
      <c r="G679" s="1">
        <f>'[1]RC-1(PY)'!G679</f>
        <v>24</v>
      </c>
      <c r="H679" s="1">
        <f>'[1]RC-1(PY)'!H679</f>
        <v>3</v>
      </c>
      <c r="I679" s="1">
        <f>'[1]RC-1(PY)'!I679</f>
        <v>1</v>
      </c>
      <c r="J679" s="1">
        <f>'[1]RC-1(PY)'!J679</f>
        <v>1</v>
      </c>
      <c r="K679" s="1">
        <f>'[1]RC-1(PY)'!K679</f>
        <v>3</v>
      </c>
      <c r="L679" s="1">
        <f>'[1]RC-1(PY)'!L679</f>
        <v>1</v>
      </c>
      <c r="M679" s="1">
        <f>'[1]RC-1(PY)'!M679</f>
        <v>1</v>
      </c>
      <c r="N679" s="1">
        <f>'[1]RC-1(PY)'!N679</f>
        <v>1</v>
      </c>
      <c r="O679" s="1">
        <f>'[1]RC-1(PY)'!O679</f>
        <v>4</v>
      </c>
      <c r="P679" s="1">
        <f>'[1]RC-1(PY)'!P679</f>
        <v>1</v>
      </c>
      <c r="Q679" s="1">
        <f>'[1]RC-1(PY)'!Q679</f>
        <v>1</v>
      </c>
      <c r="R679" s="1">
        <f>'[1]RC-1(PY)'!R679</f>
        <v>104</v>
      </c>
      <c r="S679" s="1">
        <f>'[1]RC-1(PY)'!S679</f>
        <v>3</v>
      </c>
      <c r="T679" s="1">
        <f>'[1]RC-1(PY)'!T679</f>
        <v>4</v>
      </c>
      <c r="U679" s="1">
        <f>'[1]RC-1(PY)'!U679</f>
        <v>0</v>
      </c>
      <c r="V679" s="1">
        <f>'[1]RC-1(PY)'!V679</f>
        <v>0</v>
      </c>
      <c r="W679" s="1">
        <f>'[1]RC-1(PY)'!W679</f>
        <v>1004</v>
      </c>
      <c r="X679" s="1">
        <f>'[1]RC-1(PY)'!X679</f>
        <v>8</v>
      </c>
      <c r="Y679" s="1">
        <f>'[1]RC-1(PY)'!Y679</f>
        <v>0</v>
      </c>
      <c r="Z679" s="1">
        <f>'[1]RC-1(PY)'!Z679</f>
        <v>0</v>
      </c>
      <c r="AA679" s="1">
        <f>'[1]RC-1(PY)'!AA679</f>
        <v>356</v>
      </c>
      <c r="AB679" s="1">
        <f>'[1]RC-1(PY)'!AB679</f>
        <v>721.01</v>
      </c>
      <c r="AC679" s="1">
        <f>'[1]RC-1(PY)'!AC679</f>
        <v>0</v>
      </c>
      <c r="AD679" s="1">
        <f>'[1]RC-1(PY)'!AD679</f>
        <v>20</v>
      </c>
      <c r="AE679" s="1">
        <f>'[1]RC-1(PY)'!AE679</f>
        <v>34.250300000000003</v>
      </c>
      <c r="AF679" s="1">
        <f>'[1]RC-1(PY)'!AF679</f>
        <v>4</v>
      </c>
      <c r="AG679" s="1">
        <f>'[1]RC-1(PY)'!AG679</f>
        <v>4</v>
      </c>
      <c r="AH679" s="1">
        <f>'[1]RC-1(PY)'!AH679</f>
        <v>4</v>
      </c>
      <c r="AI679" s="1">
        <f>'[1]RC-1(PY)'!AI679</f>
        <v>0</v>
      </c>
    </row>
    <row r="680" spans="1:35" x14ac:dyDescent="0.3">
      <c r="A680" s="1">
        <f>'[1]RC-1(PY)'!A680</f>
        <v>1</v>
      </c>
      <c r="B680" s="1">
        <f>'[1]RC-1(PY)'!B680</f>
        <v>1</v>
      </c>
      <c r="C680" s="1">
        <f>'[1]RC-1(PY)'!C680</f>
        <v>2024</v>
      </c>
      <c r="D680" s="1">
        <f>'[1]RC-1(PY)'!D680</f>
        <v>5</v>
      </c>
      <c r="E680" s="1">
        <f>'[1]RC-1(PY)'!E680</f>
        <v>340</v>
      </c>
      <c r="F680" s="1">
        <f>'[1]RC-1(PY)'!F680</f>
        <v>316</v>
      </c>
      <c r="G680" s="1">
        <f>'[1]RC-1(PY)'!G680</f>
        <v>24</v>
      </c>
      <c r="H680" s="1">
        <f>'[1]RC-1(PY)'!H680</f>
        <v>4</v>
      </c>
      <c r="I680" s="1">
        <f>'[1]RC-1(PY)'!I680</f>
        <v>1</v>
      </c>
      <c r="J680" s="1">
        <f>'[1]RC-1(PY)'!J680</f>
        <v>1</v>
      </c>
      <c r="K680" s="1">
        <f>'[1]RC-1(PY)'!K680</f>
        <v>3</v>
      </c>
      <c r="L680" s="1">
        <f>'[1]RC-1(PY)'!L680</f>
        <v>1</v>
      </c>
      <c r="M680" s="1">
        <f>'[1]RC-1(PY)'!M680</f>
        <v>1</v>
      </c>
      <c r="N680" s="1">
        <f>'[1]RC-1(PY)'!N680</f>
        <v>1</v>
      </c>
      <c r="O680" s="1">
        <f>'[1]RC-1(PY)'!O680</f>
        <v>1</v>
      </c>
      <c r="P680" s="1">
        <f>'[1]RC-1(PY)'!P680</f>
        <v>1</v>
      </c>
      <c r="Q680" s="1">
        <f>'[1]RC-1(PY)'!Q680</f>
        <v>1</v>
      </c>
      <c r="R680" s="1">
        <f>'[1]RC-1(PY)'!R680</f>
        <v>104</v>
      </c>
      <c r="S680" s="1">
        <f>'[1]RC-1(PY)'!S680</f>
        <v>3</v>
      </c>
      <c r="T680" s="1">
        <f>'[1]RC-1(PY)'!T680</f>
        <v>4</v>
      </c>
      <c r="U680" s="1">
        <f>'[1]RC-1(PY)'!U680</f>
        <v>0</v>
      </c>
      <c r="V680" s="1">
        <f>'[1]RC-1(PY)'!V680</f>
        <v>0</v>
      </c>
      <c r="W680" s="1">
        <f>'[1]RC-1(PY)'!W680</f>
        <v>1004</v>
      </c>
      <c r="X680" s="1">
        <f>'[1]RC-1(PY)'!X680</f>
        <v>8</v>
      </c>
      <c r="Y680" s="1">
        <f>'[1]RC-1(PY)'!Y680</f>
        <v>0</v>
      </c>
      <c r="Z680" s="1">
        <f>'[1]RC-1(PY)'!Z680</f>
        <v>0</v>
      </c>
      <c r="AA680" s="1">
        <f>'[1]RC-1(PY)'!AA680</f>
        <v>1023</v>
      </c>
      <c r="AB680" s="1">
        <f>'[1]RC-1(PY)'!AB680</f>
        <v>750.83</v>
      </c>
      <c r="AC680" s="1">
        <f>'[1]RC-1(PY)'!AC680</f>
        <v>3.8424</v>
      </c>
      <c r="AD680" s="1">
        <f>'[1]RC-1(PY)'!AD680</f>
        <v>20</v>
      </c>
      <c r="AE680" s="1">
        <f>'[1]RC-1(PY)'!AE680</f>
        <v>12.577500000000001</v>
      </c>
      <c r="AF680" s="1">
        <f>'[1]RC-1(PY)'!AF680</f>
        <v>4</v>
      </c>
      <c r="AG680" s="1">
        <f>'[1]RC-1(PY)'!AG680</f>
        <v>4</v>
      </c>
      <c r="AH680" s="1">
        <f>'[1]RC-1(PY)'!AH680</f>
        <v>4</v>
      </c>
      <c r="AI680" s="1">
        <f>'[1]RC-1(PY)'!AI680</f>
        <v>0</v>
      </c>
    </row>
    <row r="681" spans="1:35" x14ac:dyDescent="0.3">
      <c r="A681" s="1">
        <f>'[1]RC-1(PY)'!A681</f>
        <v>1</v>
      </c>
      <c r="B681" s="1">
        <f>'[1]RC-1(PY)'!B681</f>
        <v>1</v>
      </c>
      <c r="C681" s="1">
        <f>'[1]RC-1(PY)'!C681</f>
        <v>2024</v>
      </c>
      <c r="D681" s="1">
        <f>'[1]RC-1(PY)'!D681</f>
        <v>5</v>
      </c>
      <c r="E681" s="1">
        <f>'[1]RC-1(PY)'!E681</f>
        <v>340</v>
      </c>
      <c r="F681" s="1">
        <f>'[1]RC-1(PY)'!F681</f>
        <v>316</v>
      </c>
      <c r="G681" s="1">
        <f>'[1]RC-1(PY)'!G681</f>
        <v>24</v>
      </c>
      <c r="H681" s="1">
        <f>'[1]RC-1(PY)'!H681</f>
        <v>5</v>
      </c>
      <c r="I681" s="1">
        <f>'[1]RC-1(PY)'!I681</f>
        <v>1</v>
      </c>
      <c r="J681" s="1">
        <f>'[1]RC-1(PY)'!J681</f>
        <v>1</v>
      </c>
      <c r="K681" s="1">
        <f>'[1]RC-1(PY)'!K681</f>
        <v>3</v>
      </c>
      <c r="L681" s="1">
        <f>'[1]RC-1(PY)'!L681</f>
        <v>1</v>
      </c>
      <c r="M681" s="1">
        <f>'[1]RC-1(PY)'!M681</f>
        <v>1</v>
      </c>
      <c r="N681" s="1">
        <f>'[1]RC-1(PY)'!N681</f>
        <v>1</v>
      </c>
      <c r="O681" s="1">
        <f>'[1]RC-1(PY)'!O681</f>
        <v>2</v>
      </c>
      <c r="P681" s="1">
        <f>'[1]RC-1(PY)'!P681</f>
        <v>1</v>
      </c>
      <c r="Q681" s="1">
        <f>'[1]RC-1(PY)'!Q681</f>
        <v>1</v>
      </c>
      <c r="R681" s="1">
        <f>'[1]RC-1(PY)'!R681</f>
        <v>104</v>
      </c>
      <c r="S681" s="1">
        <f>'[1]RC-1(PY)'!S681</f>
        <v>3</v>
      </c>
      <c r="T681" s="1">
        <f>'[1]RC-1(PY)'!T681</f>
        <v>4</v>
      </c>
      <c r="U681" s="1">
        <f>'[1]RC-1(PY)'!U681</f>
        <v>0</v>
      </c>
      <c r="V681" s="1">
        <f>'[1]RC-1(PY)'!V681</f>
        <v>0</v>
      </c>
      <c r="W681" s="1">
        <f>'[1]RC-1(PY)'!W681</f>
        <v>1004</v>
      </c>
      <c r="X681" s="1">
        <f>'[1]RC-1(PY)'!X681</f>
        <v>8</v>
      </c>
      <c r="Y681" s="1">
        <f>'[1]RC-1(PY)'!Y681</f>
        <v>0</v>
      </c>
      <c r="Z681" s="1">
        <f>'[1]RC-1(PY)'!Z681</f>
        <v>0</v>
      </c>
      <c r="AA681" s="1">
        <f>'[1]RC-1(PY)'!AA681</f>
        <v>356</v>
      </c>
      <c r="AB681" s="1">
        <f>'[1]RC-1(PY)'!AB681</f>
        <v>758.09</v>
      </c>
      <c r="AC681" s="1">
        <f>'[1]RC-1(PY)'!AC681</f>
        <v>7.3</v>
      </c>
      <c r="AD681" s="1">
        <f>'[1]RC-1(PY)'!AD681</f>
        <v>20</v>
      </c>
      <c r="AE681" s="1">
        <f>'[1]RC-1(PY)'!AE681</f>
        <v>18.260000000000002</v>
      </c>
      <c r="AF681" s="1">
        <f>'[1]RC-1(PY)'!AF681</f>
        <v>4</v>
      </c>
      <c r="AG681" s="1">
        <f>'[1]RC-1(PY)'!AG681</f>
        <v>4</v>
      </c>
      <c r="AH681" s="1">
        <f>'[1]RC-1(PY)'!AH681</f>
        <v>4</v>
      </c>
      <c r="AI681" s="1">
        <f>'[1]RC-1(PY)'!AI681</f>
        <v>0</v>
      </c>
    </row>
    <row r="682" spans="1:35" x14ac:dyDescent="0.3">
      <c r="A682" s="1">
        <f>'[1]RC-1(PY)'!A682</f>
        <v>1</v>
      </c>
      <c r="B682" s="1">
        <f>'[1]RC-1(PY)'!B682</f>
        <v>1</v>
      </c>
      <c r="C682" s="1">
        <f>'[1]RC-1(PY)'!C682</f>
        <v>2024</v>
      </c>
      <c r="D682" s="1">
        <f>'[1]RC-1(PY)'!D682</f>
        <v>5</v>
      </c>
      <c r="E682" s="1">
        <f>'[1]RC-1(PY)'!E682</f>
        <v>340</v>
      </c>
      <c r="F682" s="1">
        <f>'[1]RC-1(PY)'!F682</f>
        <v>316</v>
      </c>
      <c r="G682" s="1">
        <f>'[1]RC-1(PY)'!G682</f>
        <v>24</v>
      </c>
      <c r="H682" s="1">
        <f>'[1]RC-1(PY)'!H682</f>
        <v>6</v>
      </c>
      <c r="I682" s="1">
        <f>'[1]RC-1(PY)'!I682</f>
        <v>1</v>
      </c>
      <c r="J682" s="1">
        <f>'[1]RC-1(PY)'!J682</f>
        <v>1</v>
      </c>
      <c r="K682" s="1">
        <f>'[1]RC-1(PY)'!K682</f>
        <v>3</v>
      </c>
      <c r="L682" s="1">
        <f>'[1]RC-1(PY)'!L682</f>
        <v>1</v>
      </c>
      <c r="M682" s="1">
        <f>'[1]RC-1(PY)'!M682</f>
        <v>1</v>
      </c>
      <c r="N682" s="1">
        <f>'[1]RC-1(PY)'!N682</f>
        <v>4</v>
      </c>
      <c r="O682" s="1">
        <f>'[1]RC-1(PY)'!O682</f>
        <v>9</v>
      </c>
      <c r="P682" s="1">
        <f>'[1]RC-1(PY)'!P682</f>
        <v>0</v>
      </c>
      <c r="Q682" s="1">
        <f>'[1]RC-1(PY)'!Q682</f>
        <v>0</v>
      </c>
      <c r="R682" s="1">
        <f>'[1]RC-1(PY)'!R682</f>
        <v>104</v>
      </c>
      <c r="S682" s="1">
        <f>'[1]RC-1(PY)'!S682</f>
        <v>3</v>
      </c>
      <c r="T682" s="1">
        <f>'[1]RC-1(PY)'!T682</f>
        <v>4</v>
      </c>
      <c r="U682" s="1">
        <f>'[1]RC-1(PY)'!U682</f>
        <v>0</v>
      </c>
      <c r="V682" s="1">
        <f>'[1]RC-1(PY)'!V682</f>
        <v>0</v>
      </c>
      <c r="W682" s="1">
        <f>'[1]RC-1(PY)'!W682</f>
        <v>1004</v>
      </c>
      <c r="X682" s="1">
        <f>'[1]RC-1(PY)'!X682</f>
        <v>8</v>
      </c>
      <c r="Y682" s="1">
        <f>'[1]RC-1(PY)'!Y682</f>
        <v>0</v>
      </c>
      <c r="Z682" s="1">
        <f>'[1]RC-1(PY)'!Z682</f>
        <v>0</v>
      </c>
      <c r="AA682" s="1">
        <f>'[1]RC-1(PY)'!AA682</f>
        <v>926</v>
      </c>
      <c r="AB682" s="1">
        <f>'[1]RC-1(PY)'!AB682</f>
        <v>662.51</v>
      </c>
      <c r="AC682" s="1">
        <f>'[1]RC-1(PY)'!AC682</f>
        <v>3.91</v>
      </c>
      <c r="AD682" s="1">
        <f>'[1]RC-1(PY)'!AD682</f>
        <v>20</v>
      </c>
      <c r="AE682" s="1">
        <f>'[1]RC-1(PY)'!AE682</f>
        <v>9.0500000000000007</v>
      </c>
      <c r="AF682" s="1">
        <f>'[1]RC-1(PY)'!AF682</f>
        <v>4</v>
      </c>
      <c r="AG682" s="1">
        <f>'[1]RC-1(PY)'!AG682</f>
        <v>4</v>
      </c>
      <c r="AH682" s="1">
        <f>'[1]RC-1(PY)'!AH682</f>
        <v>4</v>
      </c>
      <c r="AI682" s="1">
        <f>'[1]RC-1(PY)'!AI682</f>
        <v>0</v>
      </c>
    </row>
    <row r="683" spans="1:35" x14ac:dyDescent="0.3">
      <c r="A683" s="1">
        <f>'[1]RC-1(PY)'!A683</f>
        <v>1</v>
      </c>
      <c r="B683" s="1">
        <f>'[1]RC-1(PY)'!B683</f>
        <v>1</v>
      </c>
      <c r="C683" s="1">
        <f>'[1]RC-1(PY)'!C683</f>
        <v>2024</v>
      </c>
      <c r="D683" s="1">
        <f>'[1]RC-1(PY)'!D683</f>
        <v>5</v>
      </c>
      <c r="E683" s="1">
        <f>'[1]RC-1(PY)'!E683</f>
        <v>340</v>
      </c>
      <c r="F683" s="1">
        <f>'[1]RC-1(PY)'!F683</f>
        <v>316</v>
      </c>
      <c r="G683" s="1">
        <f>'[1]RC-1(PY)'!G683</f>
        <v>24</v>
      </c>
      <c r="H683" s="1">
        <f>'[1]RC-1(PY)'!H683</f>
        <v>7</v>
      </c>
      <c r="I683" s="1">
        <f>'[1]RC-1(PY)'!I683</f>
        <v>1</v>
      </c>
      <c r="J683" s="1">
        <f>'[1]RC-1(PY)'!J683</f>
        <v>1</v>
      </c>
      <c r="K683" s="1">
        <f>'[1]RC-1(PY)'!K683</f>
        <v>3</v>
      </c>
      <c r="L683" s="1">
        <f>'[1]RC-1(PY)'!L683</f>
        <v>2</v>
      </c>
      <c r="M683" s="1">
        <f>'[1]RC-1(PY)'!M683</f>
        <v>1</v>
      </c>
      <c r="N683" s="1">
        <f>'[1]RC-1(PY)'!N683</f>
        <v>4</v>
      </c>
      <c r="O683" s="1">
        <f>'[1]RC-1(PY)'!O683</f>
        <v>9</v>
      </c>
      <c r="P683" s="1">
        <f>'[1]RC-1(PY)'!P683</f>
        <v>0</v>
      </c>
      <c r="Q683" s="1">
        <f>'[1]RC-1(PY)'!Q683</f>
        <v>0</v>
      </c>
      <c r="R683" s="1">
        <f>'[1]RC-1(PY)'!R683</f>
        <v>104</v>
      </c>
      <c r="S683" s="1">
        <f>'[1]RC-1(PY)'!S683</f>
        <v>3</v>
      </c>
      <c r="T683" s="1">
        <f>'[1]RC-1(PY)'!T683</f>
        <v>4</v>
      </c>
      <c r="U683" s="1">
        <f>'[1]RC-1(PY)'!U683</f>
        <v>0</v>
      </c>
      <c r="V683" s="1">
        <f>'[1]RC-1(PY)'!V683</f>
        <v>0</v>
      </c>
      <c r="W683" s="1">
        <f>'[1]RC-1(PY)'!W683</f>
        <v>1004</v>
      </c>
      <c r="X683" s="1">
        <f>'[1]RC-1(PY)'!X683</f>
        <v>8</v>
      </c>
      <c r="Y683" s="1">
        <f>'[1]RC-1(PY)'!Y683</f>
        <v>0</v>
      </c>
      <c r="Z683" s="1">
        <f>'[1]RC-1(PY)'!Z683</f>
        <v>0</v>
      </c>
      <c r="AA683" s="1">
        <f>'[1]RC-1(PY)'!AA683</f>
        <v>769</v>
      </c>
      <c r="AB683" s="1">
        <f>'[1]RC-1(PY)'!AB683</f>
        <v>1074.19</v>
      </c>
      <c r="AC683" s="1">
        <f>'[1]RC-1(PY)'!AC683</f>
        <v>0</v>
      </c>
      <c r="AD683" s="1">
        <f>'[1]RC-1(PY)'!AD683</f>
        <v>20</v>
      </c>
      <c r="AE683" s="1">
        <f>'[1]RC-1(PY)'!AE683</f>
        <v>39.54</v>
      </c>
      <c r="AF683" s="1">
        <f>'[1]RC-1(PY)'!AF683</f>
        <v>4</v>
      </c>
      <c r="AG683" s="1">
        <f>'[1]RC-1(PY)'!AG683</f>
        <v>4</v>
      </c>
      <c r="AH683" s="1">
        <f>'[1]RC-1(PY)'!AH683</f>
        <v>4</v>
      </c>
      <c r="AI683" s="1">
        <f>'[1]RC-1(PY)'!AI683</f>
        <v>0</v>
      </c>
    </row>
    <row r="684" spans="1:35" x14ac:dyDescent="0.3">
      <c r="A684" s="1">
        <f>'[1]RC-1(PY)'!A684</f>
        <v>1</v>
      </c>
      <c r="B684" s="1">
        <f>'[1]RC-1(PY)'!B684</f>
        <v>1</v>
      </c>
      <c r="C684" s="1">
        <f>'[1]RC-1(PY)'!C684</f>
        <v>2024</v>
      </c>
      <c r="D684" s="1">
        <f>'[1]RC-1(PY)'!D684</f>
        <v>5</v>
      </c>
      <c r="E684" s="1">
        <f>'[1]RC-1(PY)'!E684</f>
        <v>340</v>
      </c>
      <c r="F684" s="1">
        <f>'[1]RC-1(PY)'!F684</f>
        <v>316</v>
      </c>
      <c r="G684" s="1">
        <f>'[1]RC-1(PY)'!G684</f>
        <v>24</v>
      </c>
      <c r="H684" s="1">
        <f>'[1]RC-1(PY)'!H684</f>
        <v>9</v>
      </c>
      <c r="I684" s="1">
        <f>'[1]RC-1(PY)'!I684</f>
        <v>1</v>
      </c>
      <c r="J684" s="1">
        <f>'[1]RC-1(PY)'!J684</f>
        <v>1</v>
      </c>
      <c r="K684" s="1">
        <f>'[1]RC-1(PY)'!K684</f>
        <v>3</v>
      </c>
      <c r="L684" s="1">
        <f>'[1]RC-1(PY)'!L684</f>
        <v>1</v>
      </c>
      <c r="M684" s="1">
        <f>'[1]RC-1(PY)'!M684</f>
        <v>1</v>
      </c>
      <c r="N684" s="1">
        <f>'[1]RC-1(PY)'!N684</f>
        <v>3</v>
      </c>
      <c r="O684" s="1">
        <f>'[1]RC-1(PY)'!O684</f>
        <v>0</v>
      </c>
      <c r="P684" s="1">
        <f>'[1]RC-1(PY)'!P684</f>
        <v>1</v>
      </c>
      <c r="Q684" s="1">
        <f>'[1]RC-1(PY)'!Q684</f>
        <v>1</v>
      </c>
      <c r="R684" s="1">
        <f>'[1]RC-1(PY)'!R684</f>
        <v>104</v>
      </c>
      <c r="S684" s="1">
        <f>'[1]RC-1(PY)'!S684</f>
        <v>3</v>
      </c>
      <c r="T684" s="1">
        <f>'[1]RC-1(PY)'!T684</f>
        <v>4</v>
      </c>
      <c r="U684" s="1">
        <f>'[1]RC-1(PY)'!U684</f>
        <v>0</v>
      </c>
      <c r="V684" s="1">
        <f>'[1]RC-1(PY)'!V684</f>
        <v>0</v>
      </c>
      <c r="W684" s="1">
        <f>'[1]RC-1(PY)'!W684</f>
        <v>1004</v>
      </c>
      <c r="X684" s="1">
        <f>'[1]RC-1(PY)'!X684</f>
        <v>8</v>
      </c>
      <c r="Y684" s="1">
        <f>'[1]RC-1(PY)'!Y684</f>
        <v>0</v>
      </c>
      <c r="Z684" s="1">
        <f>'[1]RC-1(PY)'!Z684</f>
        <v>0</v>
      </c>
      <c r="AA684" s="1">
        <f>'[1]RC-1(PY)'!AA684</f>
        <v>354</v>
      </c>
      <c r="AB684" s="1">
        <f>'[1]RC-1(PY)'!AB684</f>
        <v>975.26</v>
      </c>
      <c r="AC684" s="1">
        <f>'[1]RC-1(PY)'!AC684</f>
        <v>0</v>
      </c>
      <c r="AD684" s="1">
        <f>'[1]RC-1(PY)'!AD684</f>
        <v>20</v>
      </c>
      <c r="AE684" s="1">
        <f>'[1]RC-1(PY)'!AE684</f>
        <v>26.111499999999999</v>
      </c>
      <c r="AF684" s="1">
        <f>'[1]RC-1(PY)'!AF684</f>
        <v>4</v>
      </c>
      <c r="AG684" s="1">
        <f>'[1]RC-1(PY)'!AG684</f>
        <v>4</v>
      </c>
      <c r="AH684" s="1">
        <f>'[1]RC-1(PY)'!AH684</f>
        <v>4</v>
      </c>
      <c r="AI684" s="1">
        <f>'[1]RC-1(PY)'!AI684</f>
        <v>0</v>
      </c>
    </row>
    <row r="685" spans="1:35" x14ac:dyDescent="0.3">
      <c r="A685" s="1">
        <f>'[1]RC-1(PY)'!A685</f>
        <v>1</v>
      </c>
      <c r="B685" s="1">
        <f>'[1]RC-1(PY)'!B685</f>
        <v>1</v>
      </c>
      <c r="C685" s="1">
        <f>'[1]RC-1(PY)'!C685</f>
        <v>2024</v>
      </c>
      <c r="D685" s="1">
        <f>'[1]RC-1(PY)'!D685</f>
        <v>5</v>
      </c>
      <c r="E685" s="1">
        <f>'[1]RC-1(PY)'!E685</f>
        <v>340</v>
      </c>
      <c r="F685" s="1">
        <f>'[1]RC-1(PY)'!F685</f>
        <v>316</v>
      </c>
      <c r="G685" s="1">
        <f>'[1]RC-1(PY)'!G685</f>
        <v>24</v>
      </c>
      <c r="H685" s="1">
        <f>'[1]RC-1(PY)'!H685</f>
        <v>10</v>
      </c>
      <c r="I685" s="1">
        <f>'[1]RC-1(PY)'!I685</f>
        <v>1</v>
      </c>
      <c r="J685" s="1">
        <f>'[1]RC-1(PY)'!J685</f>
        <v>1</v>
      </c>
      <c r="K685" s="1">
        <f>'[1]RC-1(PY)'!K685</f>
        <v>3</v>
      </c>
      <c r="L685" s="1">
        <f>'[1]RC-1(PY)'!L685</f>
        <v>6</v>
      </c>
      <c r="M685" s="1">
        <f>'[1]RC-1(PY)'!M685</f>
        <v>1</v>
      </c>
      <c r="N685" s="1">
        <f>'[1]RC-1(PY)'!N685</f>
        <v>3</v>
      </c>
      <c r="O685" s="1">
        <f>'[1]RC-1(PY)'!O685</f>
        <v>0</v>
      </c>
      <c r="P685" s="1">
        <f>'[1]RC-1(PY)'!P685</f>
        <v>1</v>
      </c>
      <c r="Q685" s="1">
        <f>'[1]RC-1(PY)'!Q685</f>
        <v>1</v>
      </c>
      <c r="R685" s="1">
        <f>'[1]RC-1(PY)'!R685</f>
        <v>104</v>
      </c>
      <c r="S685" s="1">
        <f>'[1]RC-1(PY)'!S685</f>
        <v>3</v>
      </c>
      <c r="T685" s="1">
        <f>'[1]RC-1(PY)'!T685</f>
        <v>4</v>
      </c>
      <c r="U685" s="1">
        <f>'[1]RC-1(PY)'!U685</f>
        <v>0</v>
      </c>
      <c r="V685" s="1">
        <f>'[1]RC-1(PY)'!V685</f>
        <v>0</v>
      </c>
      <c r="W685" s="1">
        <f>'[1]RC-1(PY)'!W685</f>
        <v>1004</v>
      </c>
      <c r="X685" s="1">
        <f>'[1]RC-1(PY)'!X685</f>
        <v>8</v>
      </c>
      <c r="Y685" s="1">
        <f>'[1]RC-1(PY)'!Y685</f>
        <v>0</v>
      </c>
      <c r="Z685" s="1">
        <f>'[1]RC-1(PY)'!Z685</f>
        <v>0</v>
      </c>
      <c r="AA685" s="1">
        <f>'[1]RC-1(PY)'!AA685</f>
        <v>723</v>
      </c>
      <c r="AB685" s="1">
        <f>'[1]RC-1(PY)'!AB685</f>
        <v>1395.38</v>
      </c>
      <c r="AC685" s="1">
        <f>'[1]RC-1(PY)'!AC685</f>
        <v>1.4</v>
      </c>
      <c r="AD685" s="1">
        <f>'[1]RC-1(PY)'!AD685</f>
        <v>20</v>
      </c>
      <c r="AE685" s="1">
        <f>'[1]RC-1(PY)'!AE685</f>
        <v>29.358799999999999</v>
      </c>
      <c r="AF685" s="1">
        <f>'[1]RC-1(PY)'!AF685</f>
        <v>4</v>
      </c>
      <c r="AG685" s="1">
        <f>'[1]RC-1(PY)'!AG685</f>
        <v>4</v>
      </c>
      <c r="AH685" s="1">
        <f>'[1]RC-1(PY)'!AH685</f>
        <v>4</v>
      </c>
      <c r="AI685" s="1">
        <f>'[1]RC-1(PY)'!AI685</f>
        <v>0</v>
      </c>
    </row>
    <row r="686" spans="1:35" x14ac:dyDescent="0.3">
      <c r="A686" s="1">
        <f>'[1]RC-1(PY)'!A686</f>
        <v>1</v>
      </c>
      <c r="B686" s="1">
        <f>'[1]RC-1(PY)'!B686</f>
        <v>1</v>
      </c>
      <c r="C686" s="1">
        <f>'[1]RC-1(PY)'!C686</f>
        <v>2024</v>
      </c>
      <c r="D686" s="1">
        <f>'[1]RC-1(PY)'!D686</f>
        <v>5</v>
      </c>
      <c r="E686" s="1">
        <f>'[1]RC-1(PY)'!E686</f>
        <v>340</v>
      </c>
      <c r="F686" s="1">
        <f>'[1]RC-1(PY)'!F686</f>
        <v>316</v>
      </c>
      <c r="G686" s="1">
        <f>'[1]RC-1(PY)'!G686</f>
        <v>24</v>
      </c>
      <c r="H686" s="1">
        <f>'[1]RC-1(PY)'!H686</f>
        <v>12</v>
      </c>
      <c r="I686" s="1">
        <f>'[1]RC-1(PY)'!I686</f>
        <v>1</v>
      </c>
      <c r="J686" s="1">
        <f>'[1]RC-1(PY)'!J686</f>
        <v>1</v>
      </c>
      <c r="K686" s="1">
        <f>'[1]RC-1(PY)'!K686</f>
        <v>3</v>
      </c>
      <c r="L686" s="1">
        <f>'[1]RC-1(PY)'!L686</f>
        <v>1</v>
      </c>
      <c r="M686" s="1">
        <f>'[1]RC-1(PY)'!M686</f>
        <v>1</v>
      </c>
      <c r="N686" s="1">
        <f>'[1]RC-1(PY)'!N686</f>
        <v>1</v>
      </c>
      <c r="O686" s="1">
        <f>'[1]RC-1(PY)'!O686</f>
        <v>5</v>
      </c>
      <c r="P686" s="1">
        <f>'[1]RC-1(PY)'!P686</f>
        <v>0</v>
      </c>
      <c r="Q686" s="1">
        <f>'[1]RC-1(PY)'!Q686</f>
        <v>0</v>
      </c>
      <c r="R686" s="1">
        <f>'[1]RC-1(PY)'!R686</f>
        <v>104</v>
      </c>
      <c r="S686" s="1">
        <f>'[1]RC-1(PY)'!S686</f>
        <v>3</v>
      </c>
      <c r="T686" s="1">
        <f>'[1]RC-1(PY)'!T686</f>
        <v>4</v>
      </c>
      <c r="U686" s="1">
        <f>'[1]RC-1(PY)'!U686</f>
        <v>0</v>
      </c>
      <c r="V686" s="1">
        <f>'[1]RC-1(PY)'!V686</f>
        <v>0</v>
      </c>
      <c r="W686" s="1">
        <f>'[1]RC-1(PY)'!W686</f>
        <v>1004</v>
      </c>
      <c r="X686" s="1">
        <f>'[1]RC-1(PY)'!X686</f>
        <v>8</v>
      </c>
      <c r="Y686" s="1">
        <f>'[1]RC-1(PY)'!Y686</f>
        <v>0</v>
      </c>
      <c r="Z686" s="1">
        <f>'[1]RC-1(PY)'!Z686</f>
        <v>0</v>
      </c>
      <c r="AA686" s="1">
        <f>'[1]RC-1(PY)'!AA686</f>
        <v>1584</v>
      </c>
      <c r="AB686" s="1">
        <f>'[1]RC-1(PY)'!AB686</f>
        <v>2881.51</v>
      </c>
      <c r="AC686" s="1">
        <f>'[1]RC-1(PY)'!AC686</f>
        <v>0</v>
      </c>
      <c r="AD686" s="1">
        <f>'[1]RC-1(PY)'!AD686</f>
        <v>20</v>
      </c>
      <c r="AE686" s="1">
        <f>'[1]RC-1(PY)'!AE686</f>
        <v>29.9145</v>
      </c>
      <c r="AF686" s="1">
        <f>'[1]RC-1(PY)'!AF686</f>
        <v>4</v>
      </c>
      <c r="AG686" s="1">
        <f>'[1]RC-1(PY)'!AG686</f>
        <v>4</v>
      </c>
      <c r="AH686" s="1">
        <f>'[1]RC-1(PY)'!AH686</f>
        <v>4</v>
      </c>
      <c r="AI686" s="1">
        <f>'[1]RC-1(PY)'!AI686</f>
        <v>0</v>
      </c>
    </row>
    <row r="687" spans="1:35" x14ac:dyDescent="0.3">
      <c r="A687" s="1">
        <f>'[1]RC-1(PY)'!A687</f>
        <v>1</v>
      </c>
      <c r="B687" s="1">
        <f>'[1]RC-1(PY)'!B687</f>
        <v>1</v>
      </c>
      <c r="C687" s="1">
        <f>'[1]RC-1(PY)'!C687</f>
        <v>2024</v>
      </c>
      <c r="D687" s="1">
        <f>'[1]RC-1(PY)'!D687</f>
        <v>5</v>
      </c>
      <c r="E687" s="1">
        <f>'[1]RC-1(PY)'!E687</f>
        <v>340</v>
      </c>
      <c r="F687" s="1">
        <f>'[1]RC-1(PY)'!F687</f>
        <v>316</v>
      </c>
      <c r="G687" s="1">
        <f>'[1]RC-1(PY)'!G687</f>
        <v>24</v>
      </c>
      <c r="H687" s="1">
        <f>'[1]RC-1(PY)'!H687</f>
        <v>13</v>
      </c>
      <c r="I687" s="1">
        <f>'[1]RC-1(PY)'!I687</f>
        <v>1</v>
      </c>
      <c r="J687" s="1">
        <f>'[1]RC-1(PY)'!J687</f>
        <v>1</v>
      </c>
      <c r="K687" s="1">
        <f>'[1]RC-1(PY)'!K687</f>
        <v>3</v>
      </c>
      <c r="L687" s="1">
        <f>'[1]RC-1(PY)'!L687</f>
        <v>1</v>
      </c>
      <c r="M687" s="1">
        <f>'[1]RC-1(PY)'!M687</f>
        <v>1</v>
      </c>
      <c r="N687" s="1">
        <f>'[1]RC-1(PY)'!N687</f>
        <v>1</v>
      </c>
      <c r="O687" s="1">
        <f>'[1]RC-1(PY)'!O687</f>
        <v>5</v>
      </c>
      <c r="P687" s="1">
        <f>'[1]RC-1(PY)'!P687</f>
        <v>1</v>
      </c>
      <c r="Q687" s="1">
        <f>'[1]RC-1(PY)'!Q687</f>
        <v>0</v>
      </c>
      <c r="R687" s="1">
        <f>'[1]RC-1(PY)'!R687</f>
        <v>104</v>
      </c>
      <c r="S687" s="1">
        <f>'[1]RC-1(PY)'!S687</f>
        <v>3</v>
      </c>
      <c r="T687" s="1">
        <f>'[1]RC-1(PY)'!T687</f>
        <v>4</v>
      </c>
      <c r="U687" s="1">
        <f>'[1]RC-1(PY)'!U687</f>
        <v>0</v>
      </c>
      <c r="V687" s="1">
        <f>'[1]RC-1(PY)'!V687</f>
        <v>0</v>
      </c>
      <c r="W687" s="1">
        <f>'[1]RC-1(PY)'!W687</f>
        <v>1004</v>
      </c>
      <c r="X687" s="1">
        <f>'[1]RC-1(PY)'!X687</f>
        <v>8</v>
      </c>
      <c r="Y687" s="1">
        <f>'[1]RC-1(PY)'!Y687</f>
        <v>0</v>
      </c>
      <c r="Z687" s="1">
        <f>'[1]RC-1(PY)'!Z687</f>
        <v>0</v>
      </c>
      <c r="AA687" s="1">
        <f>'[1]RC-1(PY)'!AA687</f>
        <v>596</v>
      </c>
      <c r="AB687" s="1">
        <f>'[1]RC-1(PY)'!AB687</f>
        <v>853.89</v>
      </c>
      <c r="AC687" s="1">
        <f>'[1]RC-1(PY)'!AC687</f>
        <v>10.164199999999999</v>
      </c>
      <c r="AD687" s="1">
        <f>'[1]RC-1(PY)'!AD687</f>
        <v>20</v>
      </c>
      <c r="AE687" s="1">
        <f>'[1]RC-1(PY)'!AE687</f>
        <v>26.293600000000001</v>
      </c>
      <c r="AF687" s="1">
        <f>'[1]RC-1(PY)'!AF687</f>
        <v>4</v>
      </c>
      <c r="AG687" s="1">
        <f>'[1]RC-1(PY)'!AG687</f>
        <v>4</v>
      </c>
      <c r="AH687" s="1">
        <f>'[1]RC-1(PY)'!AH687</f>
        <v>4</v>
      </c>
      <c r="AI687" s="1">
        <f>'[1]RC-1(PY)'!AI687</f>
        <v>0</v>
      </c>
    </row>
    <row r="688" spans="1:35" x14ac:dyDescent="0.3">
      <c r="A688" s="1">
        <f>'[1]RC-1(PY)'!A688</f>
        <v>1</v>
      </c>
      <c r="B688" s="1">
        <f>'[1]RC-1(PY)'!B688</f>
        <v>1</v>
      </c>
      <c r="C688" s="1">
        <f>'[1]RC-1(PY)'!C688</f>
        <v>2024</v>
      </c>
      <c r="D688" s="1">
        <f>'[1]RC-1(PY)'!D688</f>
        <v>5</v>
      </c>
      <c r="E688" s="1">
        <f>'[1]RC-1(PY)'!E688</f>
        <v>340</v>
      </c>
      <c r="F688" s="1">
        <f>'[1]RC-1(PY)'!F688</f>
        <v>316</v>
      </c>
      <c r="G688" s="1">
        <f>'[1]RC-1(PY)'!G688</f>
        <v>24</v>
      </c>
      <c r="H688" s="1">
        <f>'[1]RC-1(PY)'!H688</f>
        <v>14</v>
      </c>
      <c r="I688" s="1">
        <f>'[1]RC-1(PY)'!I688</f>
        <v>1</v>
      </c>
      <c r="J688" s="1">
        <f>'[1]RC-1(PY)'!J688</f>
        <v>1</v>
      </c>
      <c r="K688" s="1">
        <f>'[1]RC-1(PY)'!K688</f>
        <v>3</v>
      </c>
      <c r="L688" s="1">
        <f>'[1]RC-1(PY)'!L688</f>
        <v>3</v>
      </c>
      <c r="M688" s="1">
        <f>'[1]RC-1(PY)'!M688</f>
        <v>1</v>
      </c>
      <c r="N688" s="1">
        <f>'[1]RC-1(PY)'!N688</f>
        <v>1</v>
      </c>
      <c r="O688" s="1">
        <f>'[1]RC-1(PY)'!O688</f>
        <v>2</v>
      </c>
      <c r="P688" s="1">
        <f>'[1]RC-1(PY)'!P688</f>
        <v>1</v>
      </c>
      <c r="Q688" s="1">
        <f>'[1]RC-1(PY)'!Q688</f>
        <v>1</v>
      </c>
      <c r="R688" s="1">
        <f>'[1]RC-1(PY)'!R688</f>
        <v>104</v>
      </c>
      <c r="S688" s="1">
        <f>'[1]RC-1(PY)'!S688</f>
        <v>3</v>
      </c>
      <c r="T688" s="1">
        <f>'[1]RC-1(PY)'!T688</f>
        <v>4</v>
      </c>
      <c r="U688" s="1">
        <f>'[1]RC-1(PY)'!U688</f>
        <v>0</v>
      </c>
      <c r="V688" s="1">
        <f>'[1]RC-1(PY)'!V688</f>
        <v>0</v>
      </c>
      <c r="W688" s="1">
        <f>'[1]RC-1(PY)'!W688</f>
        <v>1004</v>
      </c>
      <c r="X688" s="1">
        <f>'[1]RC-1(PY)'!X688</f>
        <v>8</v>
      </c>
      <c r="Y688" s="1">
        <f>'[1]RC-1(PY)'!Y688</f>
        <v>0</v>
      </c>
      <c r="Z688" s="1">
        <f>'[1]RC-1(PY)'!Z688</f>
        <v>0</v>
      </c>
      <c r="AA688" s="1">
        <f>'[1]RC-1(PY)'!AA688</f>
        <v>617</v>
      </c>
      <c r="AB688" s="1">
        <f>'[1]RC-1(PY)'!AB688</f>
        <v>849.43</v>
      </c>
      <c r="AC688" s="1">
        <f>'[1]RC-1(PY)'!AC688</f>
        <v>6.4966999999999997</v>
      </c>
      <c r="AD688" s="1">
        <f>'[1]RC-1(PY)'!AD688</f>
        <v>16</v>
      </c>
      <c r="AE688" s="1">
        <f>'[1]RC-1(PY)'!AE688</f>
        <v>26.343399999999999</v>
      </c>
      <c r="AF688" s="1">
        <f>'[1]RC-1(PY)'!AF688</f>
        <v>4</v>
      </c>
      <c r="AG688" s="1">
        <f>'[1]RC-1(PY)'!AG688</f>
        <v>4</v>
      </c>
      <c r="AH688" s="1">
        <f>'[1]RC-1(PY)'!AH688</f>
        <v>4</v>
      </c>
      <c r="AI688" s="1">
        <f>'[1]RC-1(PY)'!AI688</f>
        <v>0</v>
      </c>
    </row>
    <row r="689" spans="1:35" x14ac:dyDescent="0.3">
      <c r="A689" s="1">
        <f>'[1]RC-1(PY)'!A689</f>
        <v>1</v>
      </c>
      <c r="B689" s="1">
        <f>'[1]RC-1(PY)'!B689</f>
        <v>1</v>
      </c>
      <c r="C689" s="1">
        <f>'[1]RC-1(PY)'!C689</f>
        <v>2024</v>
      </c>
      <c r="D689" s="1">
        <f>'[1]RC-1(PY)'!D689</f>
        <v>5</v>
      </c>
      <c r="E689" s="1">
        <f>'[1]RC-1(PY)'!E689</f>
        <v>340</v>
      </c>
      <c r="F689" s="1">
        <f>'[1]RC-1(PY)'!F689</f>
        <v>316</v>
      </c>
      <c r="G689" s="1">
        <f>'[1]RC-1(PY)'!G689</f>
        <v>24</v>
      </c>
      <c r="H689" s="1">
        <f>'[1]RC-1(PY)'!H689</f>
        <v>15</v>
      </c>
      <c r="I689" s="1">
        <f>'[1]RC-1(PY)'!I689</f>
        <v>1</v>
      </c>
      <c r="J689" s="1">
        <f>'[1]RC-1(PY)'!J689</f>
        <v>1</v>
      </c>
      <c r="K689" s="1">
        <f>'[1]RC-1(PY)'!K689</f>
        <v>3</v>
      </c>
      <c r="L689" s="1">
        <f>'[1]RC-1(PY)'!L689</f>
        <v>3</v>
      </c>
      <c r="M689" s="1">
        <f>'[1]RC-1(PY)'!M689</f>
        <v>1</v>
      </c>
      <c r="N689" s="1">
        <f>'[1]RC-1(PY)'!N689</f>
        <v>1</v>
      </c>
      <c r="O689" s="1">
        <f>'[1]RC-1(PY)'!O689</f>
        <v>3</v>
      </c>
      <c r="P689" s="1">
        <f>'[1]RC-1(PY)'!P689</f>
        <v>1</v>
      </c>
      <c r="Q689" s="1">
        <f>'[1]RC-1(PY)'!Q689</f>
        <v>1</v>
      </c>
      <c r="R689" s="1">
        <f>'[1]RC-1(PY)'!R689</f>
        <v>104</v>
      </c>
      <c r="S689" s="1">
        <f>'[1]RC-1(PY)'!S689</f>
        <v>3</v>
      </c>
      <c r="T689" s="1">
        <f>'[1]RC-1(PY)'!T689</f>
        <v>4</v>
      </c>
      <c r="U689" s="1">
        <f>'[1]RC-1(PY)'!U689</f>
        <v>0</v>
      </c>
      <c r="V689" s="1">
        <f>'[1]RC-1(PY)'!V689</f>
        <v>0</v>
      </c>
      <c r="W689" s="1">
        <f>'[1]RC-1(PY)'!W689</f>
        <v>1004</v>
      </c>
      <c r="X689" s="1">
        <f>'[1]RC-1(PY)'!X689</f>
        <v>8</v>
      </c>
      <c r="Y689" s="1">
        <f>'[1]RC-1(PY)'!Y689</f>
        <v>0</v>
      </c>
      <c r="Z689" s="1">
        <f>'[1]RC-1(PY)'!Z689</f>
        <v>0</v>
      </c>
      <c r="AA689" s="1">
        <f>'[1]RC-1(PY)'!AA689</f>
        <v>1074</v>
      </c>
      <c r="AB689" s="1">
        <f>'[1]RC-1(PY)'!AB689</f>
        <v>634.88</v>
      </c>
      <c r="AC689" s="1">
        <f>'[1]RC-1(PY)'!AC689</f>
        <v>9.6936</v>
      </c>
      <c r="AD689" s="1">
        <f>'[1]RC-1(PY)'!AD689</f>
        <v>20</v>
      </c>
      <c r="AE689" s="1">
        <f>'[1]RC-1(PY)'!AE689</f>
        <v>21.264800000000001</v>
      </c>
      <c r="AF689" s="1">
        <f>'[1]RC-1(PY)'!AF689</f>
        <v>4</v>
      </c>
      <c r="AG689" s="1">
        <f>'[1]RC-1(PY)'!AG689</f>
        <v>4</v>
      </c>
      <c r="AH689" s="1">
        <f>'[1]RC-1(PY)'!AH689</f>
        <v>4</v>
      </c>
      <c r="AI689" s="1">
        <f>'[1]RC-1(PY)'!AI689</f>
        <v>0</v>
      </c>
    </row>
    <row r="690" spans="1:35" x14ac:dyDescent="0.3">
      <c r="A690" s="1">
        <f>'[1]RC-1(PY)'!A690</f>
        <v>1</v>
      </c>
      <c r="B690" s="1">
        <f>'[1]RC-1(PY)'!B690</f>
        <v>1</v>
      </c>
      <c r="C690" s="1">
        <f>'[1]RC-1(PY)'!C690</f>
        <v>2024</v>
      </c>
      <c r="D690" s="1">
        <f>'[1]RC-1(PY)'!D690</f>
        <v>5</v>
      </c>
      <c r="E690" s="1">
        <f>'[1]RC-1(PY)'!E690</f>
        <v>340</v>
      </c>
      <c r="F690" s="1">
        <f>'[1]RC-1(PY)'!F690</f>
        <v>316</v>
      </c>
      <c r="G690" s="1">
        <f>'[1]RC-1(PY)'!G690</f>
        <v>24</v>
      </c>
      <c r="H690" s="1">
        <f>'[1]RC-1(PY)'!H690</f>
        <v>16</v>
      </c>
      <c r="I690" s="1">
        <f>'[1]RC-1(PY)'!I690</f>
        <v>1</v>
      </c>
      <c r="J690" s="1">
        <f>'[1]RC-1(PY)'!J690</f>
        <v>1</v>
      </c>
      <c r="K690" s="1">
        <f>'[1]RC-1(PY)'!K690</f>
        <v>3</v>
      </c>
      <c r="L690" s="1">
        <f>'[1]RC-1(PY)'!L690</f>
        <v>2</v>
      </c>
      <c r="M690" s="1">
        <f>'[1]RC-1(PY)'!M690</f>
        <v>1</v>
      </c>
      <c r="N690" s="1">
        <f>'[1]RC-1(PY)'!N690</f>
        <v>1</v>
      </c>
      <c r="O690" s="1">
        <f>'[1]RC-1(PY)'!O690</f>
        <v>3</v>
      </c>
      <c r="P690" s="1">
        <f>'[1]RC-1(PY)'!P690</f>
        <v>1</v>
      </c>
      <c r="Q690" s="1">
        <f>'[1]RC-1(PY)'!Q690</f>
        <v>1</v>
      </c>
      <c r="R690" s="1">
        <f>'[1]RC-1(PY)'!R690</f>
        <v>104</v>
      </c>
      <c r="S690" s="1">
        <f>'[1]RC-1(PY)'!S690</f>
        <v>3</v>
      </c>
      <c r="T690" s="1">
        <f>'[1]RC-1(PY)'!T690</f>
        <v>4</v>
      </c>
      <c r="U690" s="1">
        <f>'[1]RC-1(PY)'!U690</f>
        <v>0</v>
      </c>
      <c r="V690" s="1">
        <f>'[1]RC-1(PY)'!V690</f>
        <v>0</v>
      </c>
      <c r="W690" s="1">
        <f>'[1]RC-1(PY)'!W690</f>
        <v>1004</v>
      </c>
      <c r="X690" s="1">
        <f>'[1]RC-1(PY)'!X690</f>
        <v>8</v>
      </c>
      <c r="Y690" s="1">
        <f>'[1]RC-1(PY)'!Y690</f>
        <v>0</v>
      </c>
      <c r="Z690" s="1">
        <f>'[1]RC-1(PY)'!Z690</f>
        <v>0</v>
      </c>
      <c r="AA690" s="1">
        <f>'[1]RC-1(PY)'!AA690</f>
        <v>1229</v>
      </c>
      <c r="AB690" s="1">
        <f>'[1]RC-1(PY)'!AB690</f>
        <v>858.7</v>
      </c>
      <c r="AC690" s="1">
        <f>'[1]RC-1(PY)'!AC690</f>
        <v>0</v>
      </c>
      <c r="AD690" s="1">
        <f>'[1]RC-1(PY)'!AD690</f>
        <v>20</v>
      </c>
      <c r="AE690" s="1">
        <f>'[1]RC-1(PY)'!AE690</f>
        <v>10.62</v>
      </c>
      <c r="AF690" s="1">
        <f>'[1]RC-1(PY)'!AF690</f>
        <v>4</v>
      </c>
      <c r="AG690" s="1">
        <f>'[1]RC-1(PY)'!AG690</f>
        <v>4</v>
      </c>
      <c r="AH690" s="1">
        <f>'[1]RC-1(PY)'!AH690</f>
        <v>4</v>
      </c>
      <c r="AI690" s="1">
        <f>'[1]RC-1(PY)'!AI690</f>
        <v>0</v>
      </c>
    </row>
    <row r="691" spans="1:35" x14ac:dyDescent="0.3">
      <c r="A691" s="1">
        <f>'[1]RC-1(PY)'!A691</f>
        <v>1</v>
      </c>
      <c r="B691" s="1">
        <f>'[1]RC-1(PY)'!B691</f>
        <v>1</v>
      </c>
      <c r="C691" s="1">
        <f>'[1]RC-1(PY)'!C691</f>
        <v>2024</v>
      </c>
      <c r="D691" s="1">
        <f>'[1]RC-1(PY)'!D691</f>
        <v>5</v>
      </c>
      <c r="E691" s="1">
        <f>'[1]RC-1(PY)'!E691</f>
        <v>340</v>
      </c>
      <c r="F691" s="1">
        <f>'[1]RC-1(PY)'!F691</f>
        <v>316</v>
      </c>
      <c r="G691" s="1">
        <f>'[1]RC-1(PY)'!G691</f>
        <v>24</v>
      </c>
      <c r="H691" s="1">
        <f>'[1]RC-1(PY)'!H691</f>
        <v>17</v>
      </c>
      <c r="I691" s="1">
        <f>'[1]RC-1(PY)'!I691</f>
        <v>1</v>
      </c>
      <c r="J691" s="1">
        <f>'[1]RC-1(PY)'!J691</f>
        <v>1</v>
      </c>
      <c r="K691" s="1">
        <f>'[1]RC-1(PY)'!K691</f>
        <v>3</v>
      </c>
      <c r="L691" s="1">
        <f>'[1]RC-1(PY)'!L691</f>
        <v>4</v>
      </c>
      <c r="M691" s="1">
        <f>'[1]RC-1(PY)'!M691</f>
        <v>1</v>
      </c>
      <c r="N691" s="1">
        <f>'[1]RC-1(PY)'!N691</f>
        <v>1</v>
      </c>
      <c r="O691" s="1">
        <f>'[1]RC-1(PY)'!O691</f>
        <v>3</v>
      </c>
      <c r="P691" s="1">
        <f>'[1]RC-1(PY)'!P691</f>
        <v>1</v>
      </c>
      <c r="Q691" s="1">
        <f>'[1]RC-1(PY)'!Q691</f>
        <v>1</v>
      </c>
      <c r="R691" s="1">
        <f>'[1]RC-1(PY)'!R691</f>
        <v>104</v>
      </c>
      <c r="S691" s="1">
        <f>'[1]RC-1(PY)'!S691</f>
        <v>3</v>
      </c>
      <c r="T691" s="1">
        <f>'[1]RC-1(PY)'!T691</f>
        <v>6</v>
      </c>
      <c r="U691" s="1">
        <f>'[1]RC-1(PY)'!U691</f>
        <v>0</v>
      </c>
      <c r="V691" s="1">
        <f>'[1]RC-1(PY)'!V691</f>
        <v>0</v>
      </c>
      <c r="W691" s="1">
        <f>'[1]RC-1(PY)'!W691</f>
        <v>1004</v>
      </c>
      <c r="X691" s="1">
        <f>'[1]RC-1(PY)'!X691</f>
        <v>8</v>
      </c>
      <c r="Y691" s="1">
        <f>'[1]RC-1(PY)'!Y691</f>
        <v>0</v>
      </c>
      <c r="Z691" s="1">
        <f>'[1]RC-1(PY)'!Z691</f>
        <v>0</v>
      </c>
      <c r="AA691" s="1">
        <f>'[1]RC-1(PY)'!AA691</f>
        <v>440</v>
      </c>
      <c r="AB691" s="1">
        <f>'[1]RC-1(PY)'!AB691</f>
        <v>784</v>
      </c>
      <c r="AC691" s="1">
        <f>'[1]RC-1(PY)'!AC691</f>
        <v>4.2550999999999997</v>
      </c>
      <c r="AD691" s="1">
        <f>'[1]RC-1(PY)'!AD691</f>
        <v>20</v>
      </c>
      <c r="AE691" s="1">
        <f>'[1]RC-1(PY)'!AE691</f>
        <v>10.7844</v>
      </c>
      <c r="AF691" s="1">
        <f>'[1]RC-1(PY)'!AF691</f>
        <v>4</v>
      </c>
      <c r="AG691" s="1">
        <f>'[1]RC-1(PY)'!AG691</f>
        <v>4</v>
      </c>
      <c r="AH691" s="1">
        <f>'[1]RC-1(PY)'!AH691</f>
        <v>4</v>
      </c>
      <c r="AI691" s="1">
        <f>'[1]RC-1(PY)'!AI691</f>
        <v>0</v>
      </c>
    </row>
    <row r="692" spans="1:35" x14ac:dyDescent="0.3">
      <c r="A692" s="1">
        <f>'[1]RC-1(PY)'!A692</f>
        <v>1</v>
      </c>
      <c r="B692" s="1">
        <f>'[1]RC-1(PY)'!B692</f>
        <v>1</v>
      </c>
      <c r="C692" s="1">
        <f>'[1]RC-1(PY)'!C692</f>
        <v>2024</v>
      </c>
      <c r="D692" s="1">
        <f>'[1]RC-1(PY)'!D692</f>
        <v>5</v>
      </c>
      <c r="E692" s="1">
        <f>'[1]RC-1(PY)'!E692</f>
        <v>340</v>
      </c>
      <c r="F692" s="1">
        <f>'[1]RC-1(PY)'!F692</f>
        <v>316</v>
      </c>
      <c r="G692" s="1">
        <f>'[1]RC-1(PY)'!G692</f>
        <v>24</v>
      </c>
      <c r="H692" s="1">
        <f>'[1]RC-1(PY)'!H692</f>
        <v>18</v>
      </c>
      <c r="I692" s="1">
        <f>'[1]RC-1(PY)'!I692</f>
        <v>1</v>
      </c>
      <c r="J692" s="1">
        <f>'[1]RC-1(PY)'!J692</f>
        <v>1</v>
      </c>
      <c r="K692" s="1">
        <f>'[1]RC-1(PY)'!K692</f>
        <v>3</v>
      </c>
      <c r="L692" s="1">
        <f>'[1]RC-1(PY)'!L692</f>
        <v>8</v>
      </c>
      <c r="M692" s="1">
        <f>'[1]RC-1(PY)'!M692</f>
        <v>1</v>
      </c>
      <c r="N692" s="1">
        <f>'[1]RC-1(PY)'!N692</f>
        <v>1</v>
      </c>
      <c r="O692" s="1">
        <f>'[1]RC-1(PY)'!O692</f>
        <v>5</v>
      </c>
      <c r="P692" s="1">
        <f>'[1]RC-1(PY)'!P692</f>
        <v>1</v>
      </c>
      <c r="Q692" s="1">
        <f>'[1]RC-1(PY)'!Q692</f>
        <v>1</v>
      </c>
      <c r="R692" s="1">
        <f>'[1]RC-1(PY)'!R692</f>
        <v>104</v>
      </c>
      <c r="S692" s="1">
        <f>'[1]RC-1(PY)'!S692</f>
        <v>3</v>
      </c>
      <c r="T692" s="1">
        <f>'[1]RC-1(PY)'!T692</f>
        <v>4</v>
      </c>
      <c r="U692" s="1">
        <f>'[1]RC-1(PY)'!U692</f>
        <v>0</v>
      </c>
      <c r="V692" s="1">
        <f>'[1]RC-1(PY)'!V692</f>
        <v>0</v>
      </c>
      <c r="W692" s="1">
        <f>'[1]RC-1(PY)'!W692</f>
        <v>1004</v>
      </c>
      <c r="X692" s="1">
        <f>'[1]RC-1(PY)'!X692</f>
        <v>8</v>
      </c>
      <c r="Y692" s="1">
        <f>'[1]RC-1(PY)'!Y692</f>
        <v>0</v>
      </c>
      <c r="Z692" s="1">
        <f>'[1]RC-1(PY)'!Z692</f>
        <v>0</v>
      </c>
      <c r="AA692" s="1">
        <f>'[1]RC-1(PY)'!AA692</f>
        <v>139</v>
      </c>
      <c r="AB692" s="1">
        <f>'[1]RC-1(PY)'!AB692</f>
        <v>220.04</v>
      </c>
      <c r="AC692" s="1">
        <f>'[1]RC-1(PY)'!AC692</f>
        <v>8.1</v>
      </c>
      <c r="AD692" s="1">
        <f>'[1]RC-1(PY)'!AD692</f>
        <v>20</v>
      </c>
      <c r="AE692" s="1">
        <f>'[1]RC-1(PY)'!AE692</f>
        <v>23.04</v>
      </c>
      <c r="AF692" s="1">
        <f>'[1]RC-1(PY)'!AF692</f>
        <v>4</v>
      </c>
      <c r="AG692" s="1">
        <f>'[1]RC-1(PY)'!AG692</f>
        <v>4</v>
      </c>
      <c r="AH692" s="1">
        <f>'[1]RC-1(PY)'!AH692</f>
        <v>4</v>
      </c>
      <c r="AI692" s="1">
        <f>'[1]RC-1(PY)'!AI692</f>
        <v>0</v>
      </c>
    </row>
    <row r="693" spans="1:35" x14ac:dyDescent="0.3">
      <c r="A693" s="1">
        <f>'[1]RC-1(PY)'!A693</f>
        <v>1</v>
      </c>
      <c r="B693" s="1">
        <f>'[1]RC-1(PY)'!B693</f>
        <v>1</v>
      </c>
      <c r="C693" s="1">
        <f>'[1]RC-1(PY)'!C693</f>
        <v>2024</v>
      </c>
      <c r="D693" s="1">
        <f>'[1]RC-1(PY)'!D693</f>
        <v>5</v>
      </c>
      <c r="E693" s="1">
        <f>'[1]RC-1(PY)'!E693</f>
        <v>340</v>
      </c>
      <c r="F693" s="1">
        <f>'[1]RC-1(PY)'!F693</f>
        <v>316</v>
      </c>
      <c r="G693" s="1">
        <f>'[1]RC-1(PY)'!G693</f>
        <v>24</v>
      </c>
      <c r="H693" s="1">
        <f>'[1]RC-1(PY)'!H693</f>
        <v>19</v>
      </c>
      <c r="I693" s="1">
        <f>'[1]RC-1(PY)'!I693</f>
        <v>1</v>
      </c>
      <c r="J693" s="1">
        <f>'[1]RC-1(PY)'!J693</f>
        <v>1</v>
      </c>
      <c r="K693" s="1">
        <f>'[1]RC-1(PY)'!K693</f>
        <v>3</v>
      </c>
      <c r="L693" s="1">
        <f>'[1]RC-1(PY)'!L693</f>
        <v>1</v>
      </c>
      <c r="M693" s="1">
        <f>'[1]RC-1(PY)'!M693</f>
        <v>1</v>
      </c>
      <c r="N693" s="1">
        <f>'[1]RC-1(PY)'!N693</f>
        <v>1</v>
      </c>
      <c r="O693" s="1">
        <f>'[1]RC-1(PY)'!O693</f>
        <v>3</v>
      </c>
      <c r="P693" s="1">
        <f>'[1]RC-1(PY)'!P693</f>
        <v>1</v>
      </c>
      <c r="Q693" s="1">
        <f>'[1]RC-1(PY)'!Q693</f>
        <v>1</v>
      </c>
      <c r="R693" s="1">
        <f>'[1]RC-1(PY)'!R693</f>
        <v>104</v>
      </c>
      <c r="S693" s="1">
        <f>'[1]RC-1(PY)'!S693</f>
        <v>3</v>
      </c>
      <c r="T693" s="1">
        <f>'[1]RC-1(PY)'!T693</f>
        <v>4</v>
      </c>
      <c r="U693" s="1">
        <f>'[1]RC-1(PY)'!U693</f>
        <v>0</v>
      </c>
      <c r="V693" s="1">
        <f>'[1]RC-1(PY)'!V693</f>
        <v>0</v>
      </c>
      <c r="W693" s="1">
        <f>'[1]RC-1(PY)'!W693</f>
        <v>1004</v>
      </c>
      <c r="X693" s="1">
        <f>'[1]RC-1(PY)'!X693</f>
        <v>8</v>
      </c>
      <c r="Y693" s="1">
        <f>'[1]RC-1(PY)'!Y693</f>
        <v>0</v>
      </c>
      <c r="Z693" s="1">
        <f>'[1]RC-1(PY)'!Z693</f>
        <v>0</v>
      </c>
      <c r="AA693" s="1">
        <f>'[1]RC-1(PY)'!AA693</f>
        <v>1995</v>
      </c>
      <c r="AB693" s="1">
        <f>'[1]RC-1(PY)'!AB693</f>
        <v>1195.04</v>
      </c>
      <c r="AC693" s="1">
        <f>'[1]RC-1(PY)'!AC693</f>
        <v>4.0918000000000001</v>
      </c>
      <c r="AD693" s="1">
        <f>'[1]RC-1(PY)'!AD693</f>
        <v>20</v>
      </c>
      <c r="AE693" s="1">
        <f>'[1]RC-1(PY)'!AE693</f>
        <v>9.6587999999999994</v>
      </c>
      <c r="AF693" s="1">
        <f>'[1]RC-1(PY)'!AF693</f>
        <v>4</v>
      </c>
      <c r="AG693" s="1">
        <f>'[1]RC-1(PY)'!AG693</f>
        <v>4</v>
      </c>
      <c r="AH693" s="1">
        <f>'[1]RC-1(PY)'!AH693</f>
        <v>4</v>
      </c>
      <c r="AI693" s="1">
        <f>'[1]RC-1(PY)'!AI693</f>
        <v>0</v>
      </c>
    </row>
    <row r="694" spans="1:35" x14ac:dyDescent="0.3">
      <c r="A694" s="1">
        <f>'[1]RC-1(PY)'!A694</f>
        <v>1</v>
      </c>
      <c r="B694" s="1">
        <f>'[1]RC-1(PY)'!B694</f>
        <v>1</v>
      </c>
      <c r="C694" s="1">
        <f>'[1]RC-1(PY)'!C694</f>
        <v>2024</v>
      </c>
      <c r="D694" s="1">
        <f>'[1]RC-1(PY)'!D694</f>
        <v>5</v>
      </c>
      <c r="E694" s="1">
        <f>'[1]RC-1(PY)'!E694</f>
        <v>340</v>
      </c>
      <c r="F694" s="1">
        <f>'[1]RC-1(PY)'!F694</f>
        <v>316</v>
      </c>
      <c r="G694" s="1">
        <f>'[1]RC-1(PY)'!G694</f>
        <v>24</v>
      </c>
      <c r="H694" s="1">
        <f>'[1]RC-1(PY)'!H694</f>
        <v>20</v>
      </c>
      <c r="I694" s="1">
        <f>'[1]RC-1(PY)'!I694</f>
        <v>1</v>
      </c>
      <c r="J694" s="1">
        <f>'[1]RC-1(PY)'!J694</f>
        <v>1</v>
      </c>
      <c r="K694" s="1">
        <f>'[1]RC-1(PY)'!K694</f>
        <v>3</v>
      </c>
      <c r="L694" s="1">
        <f>'[1]RC-1(PY)'!L694</f>
        <v>3</v>
      </c>
      <c r="M694" s="1">
        <f>'[1]RC-1(PY)'!M694</f>
        <v>1</v>
      </c>
      <c r="N694" s="1">
        <f>'[1]RC-1(PY)'!N694</f>
        <v>1</v>
      </c>
      <c r="O694" s="1">
        <f>'[1]RC-1(PY)'!O694</f>
        <v>5</v>
      </c>
      <c r="P694" s="1">
        <f>'[1]RC-1(PY)'!P694</f>
        <v>1</v>
      </c>
      <c r="Q694" s="1">
        <f>'[1]RC-1(PY)'!Q694</f>
        <v>0</v>
      </c>
      <c r="R694" s="1">
        <f>'[1]RC-1(PY)'!R694</f>
        <v>104</v>
      </c>
      <c r="S694" s="1">
        <f>'[1]RC-1(PY)'!S694</f>
        <v>3</v>
      </c>
      <c r="T694" s="1">
        <f>'[1]RC-1(PY)'!T694</f>
        <v>4</v>
      </c>
      <c r="U694" s="1">
        <f>'[1]RC-1(PY)'!U694</f>
        <v>0</v>
      </c>
      <c r="V694" s="1">
        <f>'[1]RC-1(PY)'!V694</f>
        <v>0</v>
      </c>
      <c r="W694" s="1">
        <f>'[1]RC-1(PY)'!W694</f>
        <v>1004</v>
      </c>
      <c r="X694" s="1">
        <f>'[1]RC-1(PY)'!X694</f>
        <v>8</v>
      </c>
      <c r="Y694" s="1">
        <f>'[1]RC-1(PY)'!Y694</f>
        <v>0</v>
      </c>
      <c r="Z694" s="1">
        <f>'[1]RC-1(PY)'!Z694</f>
        <v>0</v>
      </c>
      <c r="AA694" s="1">
        <f>'[1]RC-1(PY)'!AA694</f>
        <v>128</v>
      </c>
      <c r="AB694" s="1">
        <f>'[1]RC-1(PY)'!AB694</f>
        <v>103.3</v>
      </c>
      <c r="AC694" s="1">
        <f>'[1]RC-1(PY)'!AC694</f>
        <v>0</v>
      </c>
      <c r="AD694" s="1">
        <f>'[1]RC-1(PY)'!AD694</f>
        <v>20</v>
      </c>
      <c r="AE694" s="1">
        <f>'[1]RC-1(PY)'!AE694</f>
        <v>19.267299999999999</v>
      </c>
      <c r="AF694" s="1">
        <f>'[1]RC-1(PY)'!AF694</f>
        <v>4</v>
      </c>
      <c r="AG694" s="1">
        <f>'[1]RC-1(PY)'!AG694</f>
        <v>4</v>
      </c>
      <c r="AH694" s="1">
        <f>'[1]RC-1(PY)'!AH694</f>
        <v>4</v>
      </c>
      <c r="AI694" s="1">
        <f>'[1]RC-1(PY)'!AI694</f>
        <v>0</v>
      </c>
    </row>
    <row r="695" spans="1:35" x14ac:dyDescent="0.3">
      <c r="A695" s="1">
        <f>'[1]RC-1(PY)'!A695</f>
        <v>1</v>
      </c>
      <c r="B695" s="1">
        <f>'[1]RC-1(PY)'!B695</f>
        <v>1</v>
      </c>
      <c r="C695" s="1">
        <f>'[1]RC-1(PY)'!C695</f>
        <v>2024</v>
      </c>
      <c r="D695" s="1">
        <f>'[1]RC-1(PY)'!D695</f>
        <v>5</v>
      </c>
      <c r="E695" s="1">
        <f>'[1]RC-1(PY)'!E695</f>
        <v>340</v>
      </c>
      <c r="F695" s="1">
        <f>'[1]RC-1(PY)'!F695</f>
        <v>316</v>
      </c>
      <c r="G695" s="1">
        <f>'[1]RC-1(PY)'!G695</f>
        <v>24</v>
      </c>
      <c r="H695" s="1">
        <f>'[1]RC-1(PY)'!H695</f>
        <v>21</v>
      </c>
      <c r="I695" s="1">
        <f>'[1]RC-1(PY)'!I695</f>
        <v>1</v>
      </c>
      <c r="J695" s="1">
        <f>'[1]RC-1(PY)'!J695</f>
        <v>1</v>
      </c>
      <c r="K695" s="1">
        <f>'[1]RC-1(PY)'!K695</f>
        <v>3</v>
      </c>
      <c r="L695" s="1">
        <f>'[1]RC-1(PY)'!L695</f>
        <v>3</v>
      </c>
      <c r="M695" s="1">
        <f>'[1]RC-1(PY)'!M695</f>
        <v>1</v>
      </c>
      <c r="N695" s="1">
        <f>'[1]RC-1(PY)'!N695</f>
        <v>1</v>
      </c>
      <c r="O695" s="1">
        <f>'[1]RC-1(PY)'!O695</f>
        <v>3</v>
      </c>
      <c r="P695" s="1">
        <f>'[1]RC-1(PY)'!P695</f>
        <v>1</v>
      </c>
      <c r="Q695" s="1">
        <f>'[1]RC-1(PY)'!Q695</f>
        <v>0</v>
      </c>
      <c r="R695" s="1">
        <f>'[1]RC-1(PY)'!R695</f>
        <v>104</v>
      </c>
      <c r="S695" s="1">
        <f>'[1]RC-1(PY)'!S695</f>
        <v>3</v>
      </c>
      <c r="T695" s="1">
        <f>'[1]RC-1(PY)'!T695</f>
        <v>4</v>
      </c>
      <c r="U695" s="1">
        <f>'[1]RC-1(PY)'!U695</f>
        <v>0</v>
      </c>
      <c r="V695" s="1">
        <f>'[1]RC-1(PY)'!V695</f>
        <v>0</v>
      </c>
      <c r="W695" s="1">
        <f>'[1]RC-1(PY)'!W695</f>
        <v>1004</v>
      </c>
      <c r="X695" s="1">
        <f>'[1]RC-1(PY)'!X695</f>
        <v>8</v>
      </c>
      <c r="Y695" s="1">
        <f>'[1]RC-1(PY)'!Y695</f>
        <v>0</v>
      </c>
      <c r="Z695" s="1">
        <f>'[1]RC-1(PY)'!Z695</f>
        <v>0</v>
      </c>
      <c r="AA695" s="1">
        <f>'[1]RC-1(PY)'!AA695</f>
        <v>357</v>
      </c>
      <c r="AB695" s="1">
        <f>'[1]RC-1(PY)'!AB695</f>
        <v>476.26</v>
      </c>
      <c r="AC695" s="1">
        <f>'[1]RC-1(PY)'!AC695</f>
        <v>0</v>
      </c>
      <c r="AD695" s="1">
        <f>'[1]RC-1(PY)'!AD695</f>
        <v>20</v>
      </c>
      <c r="AE695" s="1">
        <f>'[1]RC-1(PY)'!AE695</f>
        <v>80.869900000000001</v>
      </c>
      <c r="AF695" s="1">
        <f>'[1]RC-1(PY)'!AF695</f>
        <v>4</v>
      </c>
      <c r="AG695" s="1">
        <f>'[1]RC-1(PY)'!AG695</f>
        <v>4</v>
      </c>
      <c r="AH695" s="1">
        <f>'[1]RC-1(PY)'!AH695</f>
        <v>4</v>
      </c>
      <c r="AI695" s="1">
        <f>'[1]RC-1(PY)'!AI695</f>
        <v>0</v>
      </c>
    </row>
    <row r="696" spans="1:35" x14ac:dyDescent="0.3">
      <c r="A696" s="1">
        <f>'[1]RC-1(PY)'!A696</f>
        <v>1</v>
      </c>
      <c r="B696" s="1">
        <f>'[1]RC-1(PY)'!B696</f>
        <v>1</v>
      </c>
      <c r="C696" s="1">
        <f>'[1]RC-1(PY)'!C696</f>
        <v>2024</v>
      </c>
      <c r="D696" s="1">
        <f>'[1]RC-1(PY)'!D696</f>
        <v>5</v>
      </c>
      <c r="E696" s="1">
        <f>'[1]RC-1(PY)'!E696</f>
        <v>340</v>
      </c>
      <c r="F696" s="1">
        <f>'[1]RC-1(PY)'!F696</f>
        <v>316</v>
      </c>
      <c r="G696" s="1">
        <f>'[1]RC-1(PY)'!G696</f>
        <v>24</v>
      </c>
      <c r="H696" s="1">
        <f>'[1]RC-1(PY)'!H696</f>
        <v>23</v>
      </c>
      <c r="I696" s="1">
        <f>'[1]RC-1(PY)'!I696</f>
        <v>1</v>
      </c>
      <c r="J696" s="1">
        <f>'[1]RC-1(PY)'!J696</f>
        <v>1</v>
      </c>
      <c r="K696" s="1">
        <f>'[1]RC-1(PY)'!K696</f>
        <v>3</v>
      </c>
      <c r="L696" s="1">
        <f>'[1]RC-1(PY)'!L696</f>
        <v>15</v>
      </c>
      <c r="M696" s="1">
        <f>'[1]RC-1(PY)'!M696</f>
        <v>1</v>
      </c>
      <c r="N696" s="1">
        <f>'[1]RC-1(PY)'!N696</f>
        <v>1</v>
      </c>
      <c r="O696" s="1">
        <f>'[1]RC-1(PY)'!O696</f>
        <v>3</v>
      </c>
      <c r="P696" s="1">
        <f>'[1]RC-1(PY)'!P696</f>
        <v>1</v>
      </c>
      <c r="Q696" s="1">
        <f>'[1]RC-1(PY)'!Q696</f>
        <v>1</v>
      </c>
      <c r="R696" s="1">
        <f>'[1]RC-1(PY)'!R696</f>
        <v>104</v>
      </c>
      <c r="S696" s="1">
        <f>'[1]RC-1(PY)'!S696</f>
        <v>3</v>
      </c>
      <c r="T696" s="1">
        <f>'[1]RC-1(PY)'!T696</f>
        <v>4</v>
      </c>
      <c r="U696" s="1">
        <f>'[1]RC-1(PY)'!U696</f>
        <v>0</v>
      </c>
      <c r="V696" s="1">
        <f>'[1]RC-1(PY)'!V696</f>
        <v>0</v>
      </c>
      <c r="W696" s="1">
        <f>'[1]RC-1(PY)'!W696</f>
        <v>1004</v>
      </c>
      <c r="X696" s="1">
        <f>'[1]RC-1(PY)'!X696</f>
        <v>8</v>
      </c>
      <c r="Y696" s="1">
        <f>'[1]RC-1(PY)'!Y696</f>
        <v>0</v>
      </c>
      <c r="Z696" s="1">
        <f>'[1]RC-1(PY)'!Z696</f>
        <v>0</v>
      </c>
      <c r="AA696" s="1">
        <f>'[1]RC-1(PY)'!AA696</f>
        <v>258</v>
      </c>
      <c r="AB696" s="1">
        <f>'[1]RC-1(PY)'!AB696</f>
        <v>1615.52</v>
      </c>
      <c r="AC696" s="1">
        <f>'[1]RC-1(PY)'!AC696</f>
        <v>0.57999999999999996</v>
      </c>
      <c r="AD696" s="1">
        <f>'[1]RC-1(PY)'!AD696</f>
        <v>20</v>
      </c>
      <c r="AE696" s="1">
        <f>'[1]RC-1(PY)'!AE696</f>
        <v>1137.17</v>
      </c>
      <c r="AF696" s="1">
        <f>'[1]RC-1(PY)'!AF696</f>
        <v>4</v>
      </c>
      <c r="AG696" s="1">
        <f>'[1]RC-1(PY)'!AG696</f>
        <v>4</v>
      </c>
      <c r="AH696" s="1">
        <f>'[1]RC-1(PY)'!AH696</f>
        <v>4</v>
      </c>
      <c r="AI696" s="1">
        <f>'[1]RC-1(PY)'!AI696</f>
        <v>0</v>
      </c>
    </row>
    <row r="697" spans="1:35" x14ac:dyDescent="0.3">
      <c r="A697" s="1">
        <f>'[1]RC-1(PY)'!A697</f>
        <v>1</v>
      </c>
      <c r="B697" s="1">
        <f>'[1]RC-1(PY)'!B697</f>
        <v>1</v>
      </c>
      <c r="C697" s="1">
        <f>'[1]RC-1(PY)'!C697</f>
        <v>2024</v>
      </c>
      <c r="D697" s="1">
        <f>'[1]RC-1(PY)'!D697</f>
        <v>5</v>
      </c>
      <c r="E697" s="1">
        <f>'[1]RC-1(PY)'!E697</f>
        <v>340</v>
      </c>
      <c r="F697" s="1">
        <f>'[1]RC-1(PY)'!F697</f>
        <v>316</v>
      </c>
      <c r="G697" s="1">
        <f>'[1]RC-1(PY)'!G697</f>
        <v>24</v>
      </c>
      <c r="H697" s="1">
        <f>'[1]RC-1(PY)'!H697</f>
        <v>24</v>
      </c>
      <c r="I697" s="1">
        <f>'[1]RC-1(PY)'!I697</f>
        <v>1</v>
      </c>
      <c r="J697" s="1">
        <f>'[1]RC-1(PY)'!J697</f>
        <v>1</v>
      </c>
      <c r="K697" s="1">
        <f>'[1]RC-1(PY)'!K697</f>
        <v>3</v>
      </c>
      <c r="L697" s="1">
        <f>'[1]RC-1(PY)'!L697</f>
        <v>3</v>
      </c>
      <c r="M697" s="1">
        <f>'[1]RC-1(PY)'!M697</f>
        <v>1</v>
      </c>
      <c r="N697" s="1">
        <f>'[1]RC-1(PY)'!N697</f>
        <v>1</v>
      </c>
      <c r="O697" s="1">
        <f>'[1]RC-1(PY)'!O697</f>
        <v>3</v>
      </c>
      <c r="P697" s="1">
        <f>'[1]RC-1(PY)'!P697</f>
        <v>1</v>
      </c>
      <c r="Q697" s="1">
        <f>'[1]RC-1(PY)'!Q697</f>
        <v>1</v>
      </c>
      <c r="R697" s="1">
        <f>'[1]RC-1(PY)'!R697</f>
        <v>104</v>
      </c>
      <c r="S697" s="1">
        <f>'[1]RC-1(PY)'!S697</f>
        <v>3</v>
      </c>
      <c r="T697" s="1">
        <f>'[1]RC-1(PY)'!T697</f>
        <v>4</v>
      </c>
      <c r="U697" s="1">
        <f>'[1]RC-1(PY)'!U697</f>
        <v>0</v>
      </c>
      <c r="V697" s="1">
        <f>'[1]RC-1(PY)'!V697</f>
        <v>0</v>
      </c>
      <c r="W697" s="1">
        <f>'[1]RC-1(PY)'!W697</f>
        <v>1004</v>
      </c>
      <c r="X697" s="1">
        <f>'[1]RC-1(PY)'!X697</f>
        <v>8</v>
      </c>
      <c r="Y697" s="1">
        <f>'[1]RC-1(PY)'!Y697</f>
        <v>0</v>
      </c>
      <c r="Z697" s="1">
        <f>'[1]RC-1(PY)'!Z697</f>
        <v>0</v>
      </c>
      <c r="AA697" s="1">
        <f>'[1]RC-1(PY)'!AA697</f>
        <v>1250</v>
      </c>
      <c r="AB697" s="1">
        <f>'[1]RC-1(PY)'!AB697</f>
        <v>487</v>
      </c>
      <c r="AC697" s="1">
        <f>'[1]RC-1(PY)'!AC697</f>
        <v>0.11</v>
      </c>
      <c r="AD697" s="1">
        <f>'[1]RC-1(PY)'!AD697</f>
        <v>20</v>
      </c>
      <c r="AE697" s="1">
        <f>'[1]RC-1(PY)'!AE697</f>
        <v>5.17</v>
      </c>
      <c r="AF697" s="1">
        <f>'[1]RC-1(PY)'!AF697</f>
        <v>4</v>
      </c>
      <c r="AG697" s="1">
        <f>'[1]RC-1(PY)'!AG697</f>
        <v>4</v>
      </c>
      <c r="AH697" s="1">
        <f>'[1]RC-1(PY)'!AH697</f>
        <v>4</v>
      </c>
      <c r="AI697" s="1">
        <f>'[1]RC-1(PY)'!AI697</f>
        <v>0</v>
      </c>
    </row>
    <row r="698" spans="1:35" x14ac:dyDescent="0.3">
      <c r="A698" s="1">
        <f>'[1]RC-1(PY)'!A698</f>
        <v>1</v>
      </c>
      <c r="B698" s="1">
        <f>'[1]RC-1(PY)'!B698</f>
        <v>1</v>
      </c>
      <c r="C698" s="1">
        <f>'[1]RC-1(PY)'!C698</f>
        <v>2024</v>
      </c>
      <c r="D698" s="1">
        <f>'[1]RC-1(PY)'!D698</f>
        <v>5</v>
      </c>
      <c r="E698" s="1">
        <f>'[1]RC-1(PY)'!E698</f>
        <v>340</v>
      </c>
      <c r="F698" s="1">
        <f>'[1]RC-1(PY)'!F698</f>
        <v>316</v>
      </c>
      <c r="G698" s="1">
        <f>'[1]RC-1(PY)'!G698</f>
        <v>24</v>
      </c>
      <c r="H698" s="1">
        <f>'[1]RC-1(PY)'!H698</f>
        <v>25</v>
      </c>
      <c r="I698" s="1">
        <f>'[1]RC-1(PY)'!I698</f>
        <v>1</v>
      </c>
      <c r="J698" s="1">
        <f>'[1]RC-1(PY)'!J698</f>
        <v>1</v>
      </c>
      <c r="K698" s="1">
        <f>'[1]RC-1(PY)'!K698</f>
        <v>3</v>
      </c>
      <c r="L698" s="1">
        <f>'[1]RC-1(PY)'!L698</f>
        <v>3</v>
      </c>
      <c r="M698" s="1">
        <f>'[1]RC-1(PY)'!M698</f>
        <v>1</v>
      </c>
      <c r="N698" s="1">
        <f>'[1]RC-1(PY)'!N698</f>
        <v>4</v>
      </c>
      <c r="O698" s="1">
        <f>'[1]RC-1(PY)'!O698</f>
        <v>9</v>
      </c>
      <c r="P698" s="1">
        <f>'[1]RC-1(PY)'!P698</f>
        <v>1</v>
      </c>
      <c r="Q698" s="1">
        <f>'[1]RC-1(PY)'!Q698</f>
        <v>1</v>
      </c>
      <c r="R698" s="1">
        <f>'[1]RC-1(PY)'!R698</f>
        <v>104</v>
      </c>
      <c r="S698" s="1">
        <f>'[1]RC-1(PY)'!S698</f>
        <v>3</v>
      </c>
      <c r="T698" s="1">
        <f>'[1]RC-1(PY)'!T698</f>
        <v>4</v>
      </c>
      <c r="U698" s="1">
        <f>'[1]RC-1(PY)'!U698</f>
        <v>0</v>
      </c>
      <c r="V698" s="1">
        <f>'[1]RC-1(PY)'!V698</f>
        <v>0</v>
      </c>
      <c r="W698" s="1">
        <f>'[1]RC-1(PY)'!W698</f>
        <v>1004</v>
      </c>
      <c r="X698" s="1">
        <f>'[1]RC-1(PY)'!X698</f>
        <v>8</v>
      </c>
      <c r="Y698" s="1">
        <f>'[1]RC-1(PY)'!Y698</f>
        <v>0</v>
      </c>
      <c r="Z698" s="1">
        <f>'[1]RC-1(PY)'!Z698</f>
        <v>0</v>
      </c>
      <c r="AA698" s="1">
        <f>'[1]RC-1(PY)'!AA698</f>
        <v>410</v>
      </c>
      <c r="AB698" s="1">
        <f>'[1]RC-1(PY)'!AB698</f>
        <v>257.73</v>
      </c>
      <c r="AC698" s="1">
        <f>'[1]RC-1(PY)'!AC698</f>
        <v>8.3693000000000008</v>
      </c>
      <c r="AD698" s="1">
        <f>'[1]RC-1(PY)'!AD698</f>
        <v>20</v>
      </c>
      <c r="AE698" s="1">
        <f>'[1]RC-1(PY)'!AE698</f>
        <v>9.1387999999999998</v>
      </c>
      <c r="AF698" s="1">
        <f>'[1]RC-1(PY)'!AF698</f>
        <v>4</v>
      </c>
      <c r="AG698" s="1">
        <f>'[1]RC-1(PY)'!AG698</f>
        <v>4</v>
      </c>
      <c r="AH698" s="1">
        <f>'[1]RC-1(PY)'!AH698</f>
        <v>4</v>
      </c>
      <c r="AI698" s="1">
        <f>'[1]RC-1(PY)'!AI698</f>
        <v>0</v>
      </c>
    </row>
    <row r="699" spans="1:35" x14ac:dyDescent="0.3">
      <c r="A699" s="1">
        <f>'[1]RC-1(PY)'!A699</f>
        <v>1</v>
      </c>
      <c r="B699" s="1">
        <f>'[1]RC-1(PY)'!B699</f>
        <v>1</v>
      </c>
      <c r="C699" s="1">
        <f>'[1]RC-1(PY)'!C699</f>
        <v>2024</v>
      </c>
      <c r="D699" s="1">
        <f>'[1]RC-1(PY)'!D699</f>
        <v>5</v>
      </c>
      <c r="E699" s="1">
        <f>'[1]RC-1(PY)'!E699</f>
        <v>340</v>
      </c>
      <c r="F699" s="1">
        <f>'[1]RC-1(PY)'!F699</f>
        <v>316</v>
      </c>
      <c r="G699" s="1">
        <f>'[1]RC-1(PY)'!G699</f>
        <v>24</v>
      </c>
      <c r="H699" s="1">
        <f>'[1]RC-1(PY)'!H699</f>
        <v>26</v>
      </c>
      <c r="I699" s="1">
        <f>'[1]RC-1(PY)'!I699</f>
        <v>1</v>
      </c>
      <c r="J699" s="1">
        <f>'[1]RC-1(PY)'!J699</f>
        <v>1</v>
      </c>
      <c r="K699" s="1">
        <f>'[1]RC-1(PY)'!K699</f>
        <v>3</v>
      </c>
      <c r="L699" s="1">
        <f>'[1]RC-1(PY)'!L699</f>
        <v>7</v>
      </c>
      <c r="M699" s="1">
        <f>'[1]RC-1(PY)'!M699</f>
        <v>1</v>
      </c>
      <c r="N699" s="1">
        <f>'[1]RC-1(PY)'!N699</f>
        <v>4</v>
      </c>
      <c r="O699" s="1">
        <f>'[1]RC-1(PY)'!O699</f>
        <v>9</v>
      </c>
      <c r="P699" s="1">
        <f>'[1]RC-1(PY)'!P699</f>
        <v>0</v>
      </c>
      <c r="Q699" s="1">
        <f>'[1]RC-1(PY)'!Q699</f>
        <v>0</v>
      </c>
      <c r="R699" s="1">
        <f>'[1]RC-1(PY)'!R699</f>
        <v>104</v>
      </c>
      <c r="S699" s="1">
        <f>'[1]RC-1(PY)'!S699</f>
        <v>3</v>
      </c>
      <c r="T699" s="1">
        <f>'[1]RC-1(PY)'!T699</f>
        <v>4</v>
      </c>
      <c r="U699" s="1">
        <f>'[1]RC-1(PY)'!U699</f>
        <v>0</v>
      </c>
      <c r="V699" s="1">
        <f>'[1]RC-1(PY)'!V699</f>
        <v>0</v>
      </c>
      <c r="W699" s="1">
        <f>'[1]RC-1(PY)'!W699</f>
        <v>1004</v>
      </c>
      <c r="X699" s="1">
        <f>'[1]RC-1(PY)'!X699</f>
        <v>8</v>
      </c>
      <c r="Y699" s="1">
        <f>'[1]RC-1(PY)'!Y699</f>
        <v>0</v>
      </c>
      <c r="Z699" s="1">
        <f>'[1]RC-1(PY)'!Z699</f>
        <v>0</v>
      </c>
      <c r="AA699" s="1">
        <f>'[1]RC-1(PY)'!AA699</f>
        <v>367</v>
      </c>
      <c r="AB699" s="1">
        <f>'[1]RC-1(PY)'!AB699</f>
        <v>300.04000000000002</v>
      </c>
      <c r="AC699" s="1">
        <f>'[1]RC-1(PY)'!AC699</f>
        <v>4.9470999999999998</v>
      </c>
      <c r="AD699" s="1">
        <f>'[1]RC-1(PY)'!AD699</f>
        <v>20</v>
      </c>
      <c r="AE699" s="1">
        <f>'[1]RC-1(PY)'!AE699</f>
        <v>17.23</v>
      </c>
      <c r="AF699" s="1">
        <f>'[1]RC-1(PY)'!AF699</f>
        <v>4</v>
      </c>
      <c r="AG699" s="1">
        <f>'[1]RC-1(PY)'!AG699</f>
        <v>4</v>
      </c>
      <c r="AH699" s="1">
        <f>'[1]RC-1(PY)'!AH699</f>
        <v>4</v>
      </c>
      <c r="AI699" s="1">
        <f>'[1]RC-1(PY)'!AI699</f>
        <v>0</v>
      </c>
    </row>
    <row r="700" spans="1:35" x14ac:dyDescent="0.3">
      <c r="A700" s="1">
        <f>'[1]RC-1(PY)'!A700</f>
        <v>1</v>
      </c>
      <c r="B700" s="1">
        <f>'[1]RC-1(PY)'!B700</f>
        <v>1</v>
      </c>
      <c r="C700" s="1">
        <f>'[1]RC-1(PY)'!C700</f>
        <v>2024</v>
      </c>
      <c r="D700" s="1">
        <f>'[1]RC-1(PY)'!D700</f>
        <v>5</v>
      </c>
      <c r="E700" s="1">
        <f>'[1]RC-1(PY)'!E700</f>
        <v>340</v>
      </c>
      <c r="F700" s="1">
        <f>'[1]RC-1(PY)'!F700</f>
        <v>316</v>
      </c>
      <c r="G700" s="1">
        <f>'[1]RC-1(PY)'!G700</f>
        <v>24</v>
      </c>
      <c r="H700" s="1">
        <f>'[1]RC-1(PY)'!H700</f>
        <v>27</v>
      </c>
      <c r="I700" s="1">
        <f>'[1]RC-1(PY)'!I700</f>
        <v>1</v>
      </c>
      <c r="J700" s="1">
        <f>'[1]RC-1(PY)'!J700</f>
        <v>1</v>
      </c>
      <c r="K700" s="1">
        <f>'[1]RC-1(PY)'!K700</f>
        <v>3</v>
      </c>
      <c r="L700" s="1">
        <f>'[1]RC-1(PY)'!L700</f>
        <v>7</v>
      </c>
      <c r="M700" s="1">
        <f>'[1]RC-1(PY)'!M700</f>
        <v>1</v>
      </c>
      <c r="N700" s="1">
        <f>'[1]RC-1(PY)'!N700</f>
        <v>4</v>
      </c>
      <c r="O700" s="1">
        <f>'[1]RC-1(PY)'!O700</f>
        <v>9</v>
      </c>
      <c r="P700" s="1">
        <f>'[1]RC-1(PY)'!P700</f>
        <v>0</v>
      </c>
      <c r="Q700" s="1">
        <f>'[1]RC-1(PY)'!Q700</f>
        <v>0</v>
      </c>
      <c r="R700" s="1">
        <f>'[1]RC-1(PY)'!R700</f>
        <v>104</v>
      </c>
      <c r="S700" s="1">
        <f>'[1]RC-1(PY)'!S700</f>
        <v>3</v>
      </c>
      <c r="T700" s="1">
        <f>'[1]RC-1(PY)'!T700</f>
        <v>4</v>
      </c>
      <c r="U700" s="1">
        <f>'[1]RC-1(PY)'!U700</f>
        <v>0</v>
      </c>
      <c r="V700" s="1">
        <f>'[1]RC-1(PY)'!V700</f>
        <v>0</v>
      </c>
      <c r="W700" s="1">
        <f>'[1]RC-1(PY)'!W700</f>
        <v>1004</v>
      </c>
      <c r="X700" s="1">
        <f>'[1]RC-1(PY)'!X700</f>
        <v>8</v>
      </c>
      <c r="Y700" s="1">
        <f>'[1]RC-1(PY)'!Y700</f>
        <v>0</v>
      </c>
      <c r="Z700" s="1">
        <f>'[1]RC-1(PY)'!Z700</f>
        <v>0</v>
      </c>
      <c r="AA700" s="1">
        <f>'[1]RC-1(PY)'!AA700</f>
        <v>1</v>
      </c>
      <c r="AB700" s="1">
        <f>'[1]RC-1(PY)'!AB700</f>
        <v>223.98</v>
      </c>
      <c r="AC700" s="1">
        <f>'[1]RC-1(PY)'!AC700</f>
        <v>0</v>
      </c>
      <c r="AD700" s="1">
        <f>'[1]RC-1(PY)'!AD700</f>
        <v>20</v>
      </c>
      <c r="AE700" s="1">
        <f>'[1]RC-1(PY)'!AE700</f>
        <v>223.98</v>
      </c>
      <c r="AF700" s="1">
        <f>'[1]RC-1(PY)'!AF700</f>
        <v>4</v>
      </c>
      <c r="AG700" s="1">
        <f>'[1]RC-1(PY)'!AG700</f>
        <v>4</v>
      </c>
      <c r="AH700" s="1">
        <f>'[1]RC-1(PY)'!AH700</f>
        <v>4</v>
      </c>
      <c r="AI700" s="1">
        <f>'[1]RC-1(PY)'!AI700</f>
        <v>0</v>
      </c>
    </row>
    <row r="701" spans="1:35" x14ac:dyDescent="0.3">
      <c r="A701" s="1">
        <f>'[1]RC-1(PY)'!A701</f>
        <v>1</v>
      </c>
      <c r="B701" s="1">
        <f>'[1]RC-1(PY)'!B701</f>
        <v>1</v>
      </c>
      <c r="C701" s="1">
        <f>'[1]RC-1(PY)'!C701</f>
        <v>2024</v>
      </c>
      <c r="D701" s="1">
        <f>'[1]RC-1(PY)'!D701</f>
        <v>5</v>
      </c>
      <c r="E701" s="1">
        <f>'[1]RC-1(PY)'!E701</f>
        <v>340</v>
      </c>
      <c r="F701" s="1">
        <f>'[1]RC-1(PY)'!F701</f>
        <v>316</v>
      </c>
      <c r="G701" s="1">
        <f>'[1]RC-1(PY)'!G701</f>
        <v>24</v>
      </c>
      <c r="H701" s="1">
        <f>'[1]RC-1(PY)'!H701</f>
        <v>28</v>
      </c>
      <c r="I701" s="1">
        <f>'[1]RC-1(PY)'!I701</f>
        <v>1</v>
      </c>
      <c r="J701" s="1">
        <f>'[1]RC-1(PY)'!J701</f>
        <v>1</v>
      </c>
      <c r="K701" s="1">
        <f>'[1]RC-1(PY)'!K701</f>
        <v>3</v>
      </c>
      <c r="L701" s="1">
        <f>'[1]RC-1(PY)'!L701</f>
        <v>2</v>
      </c>
      <c r="M701" s="1">
        <f>'[1]RC-1(PY)'!M701</f>
        <v>2</v>
      </c>
      <c r="N701" s="1">
        <f>'[1]RC-1(PY)'!N701</f>
        <v>1</v>
      </c>
      <c r="O701" s="1">
        <f>'[1]RC-1(PY)'!O701</f>
        <v>5</v>
      </c>
      <c r="P701" s="1">
        <f>'[1]RC-1(PY)'!P701</f>
        <v>1</v>
      </c>
      <c r="Q701" s="1">
        <f>'[1]RC-1(PY)'!Q701</f>
        <v>0</v>
      </c>
      <c r="R701" s="1">
        <f>'[1]RC-1(PY)'!R701</f>
        <v>104</v>
      </c>
      <c r="S701" s="1">
        <f>'[1]RC-1(PY)'!S701</f>
        <v>3</v>
      </c>
      <c r="T701" s="1">
        <f>'[1]RC-1(PY)'!T701</f>
        <v>4</v>
      </c>
      <c r="U701" s="1">
        <f>'[1]RC-1(PY)'!U701</f>
        <v>0</v>
      </c>
      <c r="V701" s="1">
        <f>'[1]RC-1(PY)'!V701</f>
        <v>0</v>
      </c>
      <c r="W701" s="1">
        <f>'[1]RC-1(PY)'!W701</f>
        <v>1004</v>
      </c>
      <c r="X701" s="1">
        <f>'[1]RC-1(PY)'!X701</f>
        <v>8</v>
      </c>
      <c r="Y701" s="1">
        <f>'[1]RC-1(PY)'!Y701</f>
        <v>0</v>
      </c>
      <c r="Z701" s="1">
        <f>'[1]RC-1(PY)'!Z701</f>
        <v>0</v>
      </c>
      <c r="AA701" s="1">
        <f>'[1]RC-1(PY)'!AA701</f>
        <v>621</v>
      </c>
      <c r="AB701" s="1">
        <f>'[1]RC-1(PY)'!AB701</f>
        <v>2418.23</v>
      </c>
      <c r="AC701" s="1">
        <f>'[1]RC-1(PY)'!AC701</f>
        <v>2.08</v>
      </c>
      <c r="AD701" s="1">
        <f>'[1]RC-1(PY)'!AD701</f>
        <v>20</v>
      </c>
      <c r="AE701" s="1">
        <f>'[1]RC-1(PY)'!AE701</f>
        <v>32.3386</v>
      </c>
      <c r="AF701" s="1">
        <f>'[1]RC-1(PY)'!AF701</f>
        <v>4</v>
      </c>
      <c r="AG701" s="1">
        <f>'[1]RC-1(PY)'!AG701</f>
        <v>4</v>
      </c>
      <c r="AH701" s="1">
        <f>'[1]RC-1(PY)'!AH701</f>
        <v>4</v>
      </c>
      <c r="AI701" s="1">
        <f>'[1]RC-1(PY)'!AI701</f>
        <v>0</v>
      </c>
    </row>
    <row r="702" spans="1:35" x14ac:dyDescent="0.3">
      <c r="A702" s="1">
        <f>'[1]RC-1(PY)'!A702</f>
        <v>1</v>
      </c>
      <c r="B702" s="1">
        <f>'[1]RC-1(PY)'!B702</f>
        <v>1</v>
      </c>
      <c r="C702" s="1">
        <f>'[1]RC-1(PY)'!C702</f>
        <v>2024</v>
      </c>
      <c r="D702" s="1">
        <f>'[1]RC-1(PY)'!D702</f>
        <v>5</v>
      </c>
      <c r="E702" s="1">
        <f>'[1]RC-1(PY)'!E702</f>
        <v>340</v>
      </c>
      <c r="F702" s="1">
        <f>'[1]RC-1(PY)'!F702</f>
        <v>316</v>
      </c>
      <c r="G702" s="1">
        <f>'[1]RC-1(PY)'!G702</f>
        <v>24</v>
      </c>
      <c r="H702" s="1">
        <f>'[1]RC-1(PY)'!H702</f>
        <v>30</v>
      </c>
      <c r="I702" s="1">
        <f>'[1]RC-1(PY)'!I702</f>
        <v>1</v>
      </c>
      <c r="J702" s="1">
        <f>'[1]RC-1(PY)'!J702</f>
        <v>1</v>
      </c>
      <c r="K702" s="1">
        <f>'[1]RC-1(PY)'!K702</f>
        <v>3</v>
      </c>
      <c r="L702" s="1">
        <f>'[1]RC-1(PY)'!L702</f>
        <v>1</v>
      </c>
      <c r="M702" s="1">
        <f>'[1]RC-1(PY)'!M702</f>
        <v>1</v>
      </c>
      <c r="N702" s="1">
        <f>'[1]RC-1(PY)'!N702</f>
        <v>3</v>
      </c>
      <c r="O702" s="1">
        <f>'[1]RC-1(PY)'!O702</f>
        <v>0</v>
      </c>
      <c r="P702" s="1">
        <f>'[1]RC-1(PY)'!P702</f>
        <v>1</v>
      </c>
      <c r="Q702" s="1">
        <f>'[1]RC-1(PY)'!Q702</f>
        <v>1</v>
      </c>
      <c r="R702" s="1">
        <f>'[1]RC-1(PY)'!R702</f>
        <v>104</v>
      </c>
      <c r="S702" s="1">
        <f>'[1]RC-1(PY)'!S702</f>
        <v>3</v>
      </c>
      <c r="T702" s="1">
        <f>'[1]RC-1(PY)'!T702</f>
        <v>4</v>
      </c>
      <c r="U702" s="1">
        <f>'[1]RC-1(PY)'!U702</f>
        <v>0</v>
      </c>
      <c r="V702" s="1">
        <f>'[1]RC-1(PY)'!V702</f>
        <v>0</v>
      </c>
      <c r="W702" s="1">
        <f>'[1]RC-1(PY)'!W702</f>
        <v>1004</v>
      </c>
      <c r="X702" s="1">
        <f>'[1]RC-1(PY)'!X702</f>
        <v>8</v>
      </c>
      <c r="Y702" s="1">
        <f>'[1]RC-1(PY)'!Y702</f>
        <v>0</v>
      </c>
      <c r="Z702" s="1">
        <f>'[1]RC-1(PY)'!Z702</f>
        <v>0</v>
      </c>
      <c r="AA702" s="1">
        <f>'[1]RC-1(PY)'!AA702</f>
        <v>1088</v>
      </c>
      <c r="AB702" s="1">
        <f>'[1]RC-1(PY)'!AB702</f>
        <v>1433.82</v>
      </c>
      <c r="AC702" s="1">
        <f>'[1]RC-1(PY)'!AC702</f>
        <v>3.3222999999999998</v>
      </c>
      <c r="AD702" s="1">
        <f>'[1]RC-1(PY)'!AD702</f>
        <v>20</v>
      </c>
      <c r="AE702" s="1">
        <f>'[1]RC-1(PY)'!AE702</f>
        <v>18.004999999999999</v>
      </c>
      <c r="AF702" s="1">
        <f>'[1]RC-1(PY)'!AF702</f>
        <v>4</v>
      </c>
      <c r="AG702" s="1">
        <f>'[1]RC-1(PY)'!AG702</f>
        <v>4</v>
      </c>
      <c r="AH702" s="1">
        <f>'[1]RC-1(PY)'!AH702</f>
        <v>4</v>
      </c>
      <c r="AI702" s="1">
        <f>'[1]RC-1(PY)'!AI702</f>
        <v>0</v>
      </c>
    </row>
    <row r="703" spans="1:35" x14ac:dyDescent="0.3">
      <c r="A703" s="1">
        <f>'[1]RC-1(PY)'!A703</f>
        <v>1</v>
      </c>
      <c r="B703" s="1">
        <f>'[1]RC-1(PY)'!B703</f>
        <v>1</v>
      </c>
      <c r="C703" s="1">
        <f>'[1]RC-1(PY)'!C703</f>
        <v>2024</v>
      </c>
      <c r="D703" s="1">
        <f>'[1]RC-1(PY)'!D703</f>
        <v>5</v>
      </c>
      <c r="E703" s="1">
        <f>'[1]RC-1(PY)'!E703</f>
        <v>340</v>
      </c>
      <c r="F703" s="1">
        <f>'[1]RC-1(PY)'!F703</f>
        <v>316</v>
      </c>
      <c r="G703" s="1">
        <f>'[1]RC-1(PY)'!G703</f>
        <v>24</v>
      </c>
      <c r="H703" s="1">
        <f>'[1]RC-1(PY)'!H703</f>
        <v>31</v>
      </c>
      <c r="I703" s="1">
        <f>'[1]RC-1(PY)'!I703</f>
        <v>1</v>
      </c>
      <c r="J703" s="1">
        <f>'[1]RC-1(PY)'!J703</f>
        <v>1</v>
      </c>
      <c r="K703" s="1">
        <f>'[1]RC-1(PY)'!K703</f>
        <v>3</v>
      </c>
      <c r="L703" s="1">
        <f>'[1]RC-1(PY)'!L703</f>
        <v>2</v>
      </c>
      <c r="M703" s="1">
        <f>'[1]RC-1(PY)'!M703</f>
        <v>1</v>
      </c>
      <c r="N703" s="1">
        <f>'[1]RC-1(PY)'!N703</f>
        <v>3</v>
      </c>
      <c r="O703" s="1">
        <f>'[1]RC-1(PY)'!O703</f>
        <v>0</v>
      </c>
      <c r="P703" s="1">
        <f>'[1]RC-1(PY)'!P703</f>
        <v>1</v>
      </c>
      <c r="Q703" s="1">
        <f>'[1]RC-1(PY)'!Q703</f>
        <v>1</v>
      </c>
      <c r="R703" s="1">
        <f>'[1]RC-1(PY)'!R703</f>
        <v>104</v>
      </c>
      <c r="S703" s="1">
        <f>'[1]RC-1(PY)'!S703</f>
        <v>3</v>
      </c>
      <c r="T703" s="1">
        <f>'[1]RC-1(PY)'!T703</f>
        <v>4</v>
      </c>
      <c r="U703" s="1">
        <f>'[1]RC-1(PY)'!U703</f>
        <v>0</v>
      </c>
      <c r="V703" s="1">
        <f>'[1]RC-1(PY)'!V703</f>
        <v>0</v>
      </c>
      <c r="W703" s="1">
        <f>'[1]RC-1(PY)'!W703</f>
        <v>1004</v>
      </c>
      <c r="X703" s="1">
        <f>'[1]RC-1(PY)'!X703</f>
        <v>8</v>
      </c>
      <c r="Y703" s="1">
        <f>'[1]RC-1(PY)'!Y703</f>
        <v>0</v>
      </c>
      <c r="Z703" s="1">
        <f>'[1]RC-1(PY)'!Z703</f>
        <v>0</v>
      </c>
      <c r="AA703" s="1">
        <f>'[1]RC-1(PY)'!AA703</f>
        <v>920</v>
      </c>
      <c r="AB703" s="1">
        <f>'[1]RC-1(PY)'!AB703</f>
        <v>908.94</v>
      </c>
      <c r="AC703" s="1">
        <f>'[1]RC-1(PY)'!AC703</f>
        <v>6.5419999999999998</v>
      </c>
      <c r="AD703" s="1">
        <f>'[1]RC-1(PY)'!AD703</f>
        <v>20</v>
      </c>
      <c r="AE703" s="1">
        <f>'[1]RC-1(PY)'!AE703</f>
        <v>10.1065</v>
      </c>
      <c r="AF703" s="1">
        <f>'[1]RC-1(PY)'!AF703</f>
        <v>4</v>
      </c>
      <c r="AG703" s="1">
        <f>'[1]RC-1(PY)'!AG703</f>
        <v>4</v>
      </c>
      <c r="AH703" s="1">
        <f>'[1]RC-1(PY)'!AH703</f>
        <v>4</v>
      </c>
      <c r="AI703" s="1">
        <f>'[1]RC-1(PY)'!AI703</f>
        <v>0</v>
      </c>
    </row>
    <row r="704" spans="1:35" x14ac:dyDescent="0.3">
      <c r="A704" s="1">
        <f>'[1]RC-1(PY)'!A704</f>
        <v>1</v>
      </c>
      <c r="B704" s="1">
        <f>'[1]RC-1(PY)'!B704</f>
        <v>1</v>
      </c>
      <c r="C704" s="1">
        <f>'[1]RC-1(PY)'!C704</f>
        <v>2024</v>
      </c>
      <c r="D704" s="1">
        <f>'[1]RC-1(PY)'!D704</f>
        <v>5</v>
      </c>
      <c r="E704" s="1">
        <f>'[1]RC-1(PY)'!E704</f>
        <v>340</v>
      </c>
      <c r="F704" s="1">
        <f>'[1]RC-1(PY)'!F704</f>
        <v>316</v>
      </c>
      <c r="G704" s="1">
        <f>'[1]RC-1(PY)'!G704</f>
        <v>24</v>
      </c>
      <c r="H704" s="1">
        <f>'[1]RC-1(PY)'!H704</f>
        <v>32</v>
      </c>
      <c r="I704" s="1">
        <f>'[1]RC-1(PY)'!I704</f>
        <v>1</v>
      </c>
      <c r="J704" s="1">
        <f>'[1]RC-1(PY)'!J704</f>
        <v>1</v>
      </c>
      <c r="K704" s="1">
        <f>'[1]RC-1(PY)'!K704</f>
        <v>3</v>
      </c>
      <c r="L704" s="1">
        <f>'[1]RC-1(PY)'!L704</f>
        <v>2</v>
      </c>
      <c r="M704" s="1">
        <f>'[1]RC-1(PY)'!M704</f>
        <v>1</v>
      </c>
      <c r="N704" s="1">
        <f>'[1]RC-1(PY)'!N704</f>
        <v>4</v>
      </c>
      <c r="O704" s="1">
        <f>'[1]RC-1(PY)'!O704</f>
        <v>9</v>
      </c>
      <c r="P704" s="1">
        <f>'[1]RC-1(PY)'!P704</f>
        <v>0</v>
      </c>
      <c r="Q704" s="1">
        <f>'[1]RC-1(PY)'!Q704</f>
        <v>0</v>
      </c>
      <c r="R704" s="1">
        <f>'[1]RC-1(PY)'!R704</f>
        <v>104</v>
      </c>
      <c r="S704" s="1">
        <f>'[1]RC-1(PY)'!S704</f>
        <v>3</v>
      </c>
      <c r="T704" s="1">
        <f>'[1]RC-1(PY)'!T704</f>
        <v>6</v>
      </c>
      <c r="U704" s="1">
        <f>'[1]RC-1(PY)'!U704</f>
        <v>0</v>
      </c>
      <c r="V704" s="1">
        <f>'[1]RC-1(PY)'!V704</f>
        <v>0</v>
      </c>
      <c r="W704" s="1">
        <f>'[1]RC-1(PY)'!W704</f>
        <v>1004</v>
      </c>
      <c r="X704" s="1">
        <f>'[1]RC-1(PY)'!X704</f>
        <v>8</v>
      </c>
      <c r="Y704" s="1">
        <f>'[1]RC-1(PY)'!Y704</f>
        <v>0</v>
      </c>
      <c r="Z704" s="1">
        <f>'[1]RC-1(PY)'!Z704</f>
        <v>0</v>
      </c>
      <c r="AA704" s="1">
        <f>'[1]RC-1(PY)'!AA704</f>
        <v>404</v>
      </c>
      <c r="AB704" s="1">
        <f>'[1]RC-1(PY)'!AB704</f>
        <v>271.32</v>
      </c>
      <c r="AC704" s="1">
        <f>'[1]RC-1(PY)'!AC704</f>
        <v>0</v>
      </c>
      <c r="AD704" s="1">
        <f>'[1]RC-1(PY)'!AD704</f>
        <v>20</v>
      </c>
      <c r="AE704" s="1">
        <f>'[1]RC-1(PY)'!AE704</f>
        <v>12.190099999999999</v>
      </c>
      <c r="AF704" s="1">
        <f>'[1]RC-1(PY)'!AF704</f>
        <v>4</v>
      </c>
      <c r="AG704" s="1">
        <f>'[1]RC-1(PY)'!AG704</f>
        <v>4</v>
      </c>
      <c r="AH704" s="1">
        <f>'[1]RC-1(PY)'!AH704</f>
        <v>4</v>
      </c>
      <c r="AI704" s="1">
        <f>'[1]RC-1(PY)'!AI704</f>
        <v>0</v>
      </c>
    </row>
    <row r="705" spans="1:35" x14ac:dyDescent="0.3">
      <c r="A705" s="1">
        <f>'[1]RC-1(PY)'!A705</f>
        <v>1</v>
      </c>
      <c r="B705" s="1">
        <f>'[1]RC-1(PY)'!B705</f>
        <v>1</v>
      </c>
      <c r="C705" s="1">
        <f>'[1]RC-1(PY)'!C705</f>
        <v>2024</v>
      </c>
      <c r="D705" s="1">
        <f>'[1]RC-1(PY)'!D705</f>
        <v>5</v>
      </c>
      <c r="E705" s="1">
        <f>'[1]RC-1(PY)'!E705</f>
        <v>340</v>
      </c>
      <c r="F705" s="1">
        <f>'[1]RC-1(PY)'!F705</f>
        <v>316</v>
      </c>
      <c r="G705" s="1">
        <f>'[1]RC-1(PY)'!G705</f>
        <v>24</v>
      </c>
      <c r="H705" s="1">
        <f>'[1]RC-1(PY)'!H705</f>
        <v>33</v>
      </c>
      <c r="I705" s="1">
        <f>'[1]RC-1(PY)'!I705</f>
        <v>1</v>
      </c>
      <c r="J705" s="1">
        <f>'[1]RC-1(PY)'!J705</f>
        <v>1</v>
      </c>
      <c r="K705" s="1">
        <f>'[1]RC-1(PY)'!K705</f>
        <v>3</v>
      </c>
      <c r="L705" s="1">
        <f>'[1]RC-1(PY)'!L705</f>
        <v>2</v>
      </c>
      <c r="M705" s="1">
        <f>'[1]RC-1(PY)'!M705</f>
        <v>1</v>
      </c>
      <c r="N705" s="1">
        <f>'[1]RC-1(PY)'!N705</f>
        <v>1</v>
      </c>
      <c r="O705" s="1">
        <f>'[1]RC-1(PY)'!O705</f>
        <v>5</v>
      </c>
      <c r="P705" s="1">
        <f>'[1]RC-1(PY)'!P705</f>
        <v>1</v>
      </c>
      <c r="Q705" s="1">
        <f>'[1]RC-1(PY)'!Q705</f>
        <v>1</v>
      </c>
      <c r="R705" s="1">
        <f>'[1]RC-1(PY)'!R705</f>
        <v>104</v>
      </c>
      <c r="S705" s="1">
        <f>'[1]RC-1(PY)'!S705</f>
        <v>3</v>
      </c>
      <c r="T705" s="1">
        <f>'[1]RC-1(PY)'!T705</f>
        <v>4</v>
      </c>
      <c r="U705" s="1">
        <f>'[1]RC-1(PY)'!U705</f>
        <v>0</v>
      </c>
      <c r="V705" s="1">
        <f>'[1]RC-1(PY)'!V705</f>
        <v>0</v>
      </c>
      <c r="W705" s="1">
        <f>'[1]RC-1(PY)'!W705</f>
        <v>1004</v>
      </c>
      <c r="X705" s="1">
        <f>'[1]RC-1(PY)'!X705</f>
        <v>8</v>
      </c>
      <c r="Y705" s="1">
        <f>'[1]RC-1(PY)'!Y705</f>
        <v>0</v>
      </c>
      <c r="Z705" s="1">
        <f>'[1]RC-1(PY)'!Z705</f>
        <v>0</v>
      </c>
      <c r="AA705" s="1">
        <f>'[1]RC-1(PY)'!AA705</f>
        <v>899</v>
      </c>
      <c r="AB705" s="1">
        <f>'[1]RC-1(PY)'!AB705</f>
        <v>1280.8</v>
      </c>
      <c r="AC705" s="1">
        <f>'[1]RC-1(PY)'!AC705</f>
        <v>2.17</v>
      </c>
      <c r="AD705" s="1">
        <f>'[1]RC-1(PY)'!AD705</f>
        <v>20</v>
      </c>
      <c r="AE705" s="1">
        <f>'[1]RC-1(PY)'!AE705</f>
        <v>19.5</v>
      </c>
      <c r="AF705" s="1">
        <f>'[1]RC-1(PY)'!AF705</f>
        <v>4</v>
      </c>
      <c r="AG705" s="1">
        <f>'[1]RC-1(PY)'!AG705</f>
        <v>4</v>
      </c>
      <c r="AH705" s="1">
        <f>'[1]RC-1(PY)'!AH705</f>
        <v>4</v>
      </c>
      <c r="AI705" s="1">
        <f>'[1]RC-1(PY)'!AI705</f>
        <v>0</v>
      </c>
    </row>
    <row r="706" spans="1:35" x14ac:dyDescent="0.3">
      <c r="A706" s="1">
        <f>'[1]RC-1(PY)'!A706</f>
        <v>1</v>
      </c>
      <c r="B706" s="1">
        <f>'[1]RC-1(PY)'!B706</f>
        <v>1</v>
      </c>
      <c r="C706" s="1">
        <f>'[1]RC-1(PY)'!C706</f>
        <v>2024</v>
      </c>
      <c r="D706" s="1">
        <f>'[1]RC-1(PY)'!D706</f>
        <v>5</v>
      </c>
      <c r="E706" s="1">
        <f>'[1]RC-1(PY)'!E706</f>
        <v>340</v>
      </c>
      <c r="F706" s="1">
        <f>'[1]RC-1(PY)'!F706</f>
        <v>316</v>
      </c>
      <c r="G706" s="1">
        <f>'[1]RC-1(PY)'!G706</f>
        <v>24</v>
      </c>
      <c r="H706" s="1">
        <f>'[1]RC-1(PY)'!H706</f>
        <v>1</v>
      </c>
      <c r="I706" s="1">
        <f>'[1]RC-1(PY)'!I706</f>
        <v>1</v>
      </c>
      <c r="J706" s="1">
        <f>'[1]RC-1(PY)'!J706</f>
        <v>2</v>
      </c>
      <c r="K706" s="1">
        <f>'[1]RC-1(PY)'!K706</f>
        <v>3</v>
      </c>
      <c r="L706" s="1">
        <f>'[1]RC-1(PY)'!L706</f>
        <v>5</v>
      </c>
      <c r="M706" s="1">
        <f>'[1]RC-1(PY)'!M706</f>
        <v>1</v>
      </c>
      <c r="N706" s="1">
        <f>'[1]RC-1(PY)'!N706</f>
        <v>1</v>
      </c>
      <c r="O706" s="1">
        <f>'[1]RC-1(PY)'!O706</f>
        <v>5</v>
      </c>
      <c r="P706" s="1">
        <f>'[1]RC-1(PY)'!P706</f>
        <v>1</v>
      </c>
      <c r="Q706" s="1">
        <f>'[1]RC-1(PY)'!Q706</f>
        <v>1</v>
      </c>
      <c r="R706" s="1">
        <f>'[1]RC-1(PY)'!R706</f>
        <v>104</v>
      </c>
      <c r="S706" s="1">
        <f>'[1]RC-1(PY)'!S706</f>
        <v>3</v>
      </c>
      <c r="T706" s="1">
        <f>'[1]RC-1(PY)'!T706</f>
        <v>4</v>
      </c>
      <c r="U706" s="1">
        <f>'[1]RC-1(PY)'!U706</f>
        <v>0</v>
      </c>
      <c r="V706" s="1">
        <f>'[1]RC-1(PY)'!V706</f>
        <v>0</v>
      </c>
      <c r="W706" s="1">
        <f>'[1]RC-1(PY)'!W706</f>
        <v>1004</v>
      </c>
      <c r="X706" s="1">
        <f>'[1]RC-1(PY)'!X706</f>
        <v>8</v>
      </c>
      <c r="Y706" s="1">
        <f>'[1]RC-1(PY)'!Y706</f>
        <v>0</v>
      </c>
      <c r="Z706" s="1">
        <f>'[1]RC-1(PY)'!Z706</f>
        <v>0</v>
      </c>
      <c r="AA706" s="1">
        <f>'[1]RC-1(PY)'!AA706</f>
        <v>1185</v>
      </c>
      <c r="AB706" s="1">
        <f>'[1]RC-1(PY)'!AB706</f>
        <v>3846.09</v>
      </c>
      <c r="AC706" s="1">
        <f>'[1]RC-1(PY)'!AC706</f>
        <v>16.999400000000001</v>
      </c>
      <c r="AD706" s="1">
        <f>'[1]RC-1(PY)'!AD706</f>
        <v>20</v>
      </c>
      <c r="AE706" s="1">
        <f>'[1]RC-1(PY)'!AE706</f>
        <v>61.188499999999998</v>
      </c>
      <c r="AF706" s="1">
        <f>'[1]RC-1(PY)'!AF706</f>
        <v>4</v>
      </c>
      <c r="AG706" s="1">
        <f>'[1]RC-1(PY)'!AG706</f>
        <v>4</v>
      </c>
      <c r="AH706" s="1">
        <f>'[1]RC-1(PY)'!AH706</f>
        <v>4</v>
      </c>
      <c r="AI706" s="1">
        <f>'[1]RC-1(PY)'!AI706</f>
        <v>0</v>
      </c>
    </row>
    <row r="707" spans="1:35" x14ac:dyDescent="0.3">
      <c r="A707" s="1">
        <f>'[1]RC-1(PY)'!A707</f>
        <v>1</v>
      </c>
      <c r="B707" s="1">
        <f>'[1]RC-1(PY)'!B707</f>
        <v>1</v>
      </c>
      <c r="C707" s="1">
        <f>'[1]RC-1(PY)'!C707</f>
        <v>2024</v>
      </c>
      <c r="D707" s="1">
        <f>'[1]RC-1(PY)'!D707</f>
        <v>5</v>
      </c>
      <c r="E707" s="1">
        <f>'[1]RC-1(PY)'!E707</f>
        <v>340</v>
      </c>
      <c r="F707" s="1">
        <f>'[1]RC-1(PY)'!F707</f>
        <v>316</v>
      </c>
      <c r="G707" s="1">
        <f>'[1]RC-1(PY)'!G707</f>
        <v>24</v>
      </c>
      <c r="H707" s="1">
        <f>'[1]RC-1(PY)'!H707</f>
        <v>2</v>
      </c>
      <c r="I707" s="1">
        <f>'[1]RC-1(PY)'!I707</f>
        <v>1</v>
      </c>
      <c r="J707" s="1">
        <f>'[1]RC-1(PY)'!J707</f>
        <v>2</v>
      </c>
      <c r="K707" s="1">
        <f>'[1]RC-1(PY)'!K707</f>
        <v>3</v>
      </c>
      <c r="L707" s="1">
        <f>'[1]RC-1(PY)'!L707</f>
        <v>1</v>
      </c>
      <c r="M707" s="1">
        <f>'[1]RC-1(PY)'!M707</f>
        <v>1</v>
      </c>
      <c r="N707" s="1">
        <f>'[1]RC-1(PY)'!N707</f>
        <v>1</v>
      </c>
      <c r="O707" s="1">
        <f>'[1]RC-1(PY)'!O707</f>
        <v>4</v>
      </c>
      <c r="P707" s="1">
        <f>'[1]RC-1(PY)'!P707</f>
        <v>1</v>
      </c>
      <c r="Q707" s="1">
        <f>'[1]RC-1(PY)'!Q707</f>
        <v>1</v>
      </c>
      <c r="R707" s="1">
        <f>'[1]RC-1(PY)'!R707</f>
        <v>104</v>
      </c>
      <c r="S707" s="1">
        <f>'[1]RC-1(PY)'!S707</f>
        <v>3</v>
      </c>
      <c r="T707" s="1">
        <f>'[1]RC-1(PY)'!T707</f>
        <v>4</v>
      </c>
      <c r="U707" s="1">
        <f>'[1]RC-1(PY)'!U707</f>
        <v>0</v>
      </c>
      <c r="V707" s="1">
        <f>'[1]RC-1(PY)'!V707</f>
        <v>0</v>
      </c>
      <c r="W707" s="1">
        <f>'[1]RC-1(PY)'!W707</f>
        <v>1004</v>
      </c>
      <c r="X707" s="1">
        <f>'[1]RC-1(PY)'!X707</f>
        <v>8</v>
      </c>
      <c r="Y707" s="1">
        <f>'[1]RC-1(PY)'!Y707</f>
        <v>0</v>
      </c>
      <c r="Z707" s="1">
        <f>'[1]RC-1(PY)'!Z707</f>
        <v>0</v>
      </c>
      <c r="AA707" s="1">
        <f>'[1]RC-1(PY)'!AA707</f>
        <v>861</v>
      </c>
      <c r="AB707" s="1">
        <f>'[1]RC-1(PY)'!AB707</f>
        <v>1510.6</v>
      </c>
      <c r="AC707" s="1">
        <f>'[1]RC-1(PY)'!AC707</f>
        <v>0</v>
      </c>
      <c r="AD707" s="1">
        <f>'[1]RC-1(PY)'!AD707</f>
        <v>20</v>
      </c>
      <c r="AE707" s="1">
        <f>'[1]RC-1(PY)'!AE707</f>
        <v>34.336399999999998</v>
      </c>
      <c r="AF707" s="1">
        <f>'[1]RC-1(PY)'!AF707</f>
        <v>4</v>
      </c>
      <c r="AG707" s="1">
        <f>'[1]RC-1(PY)'!AG707</f>
        <v>4</v>
      </c>
      <c r="AH707" s="1">
        <f>'[1]RC-1(PY)'!AH707</f>
        <v>4</v>
      </c>
      <c r="AI707" s="1">
        <f>'[1]RC-1(PY)'!AI707</f>
        <v>0</v>
      </c>
    </row>
    <row r="708" spans="1:35" x14ac:dyDescent="0.3">
      <c r="A708" s="1">
        <f>'[1]RC-1(PY)'!A708</f>
        <v>1</v>
      </c>
      <c r="B708" s="1">
        <f>'[1]RC-1(PY)'!B708</f>
        <v>1</v>
      </c>
      <c r="C708" s="1">
        <f>'[1]RC-1(PY)'!C708</f>
        <v>2024</v>
      </c>
      <c r="D708" s="1">
        <f>'[1]RC-1(PY)'!D708</f>
        <v>5</v>
      </c>
      <c r="E708" s="1">
        <f>'[1]RC-1(PY)'!E708</f>
        <v>340</v>
      </c>
      <c r="F708" s="1">
        <f>'[1]RC-1(PY)'!F708</f>
        <v>316</v>
      </c>
      <c r="G708" s="1">
        <f>'[1]RC-1(PY)'!G708</f>
        <v>24</v>
      </c>
      <c r="H708" s="1">
        <f>'[1]RC-1(PY)'!H708</f>
        <v>3</v>
      </c>
      <c r="I708" s="1">
        <f>'[1]RC-1(PY)'!I708</f>
        <v>1</v>
      </c>
      <c r="J708" s="1">
        <f>'[1]RC-1(PY)'!J708</f>
        <v>2</v>
      </c>
      <c r="K708" s="1">
        <f>'[1]RC-1(PY)'!K708</f>
        <v>3</v>
      </c>
      <c r="L708" s="1">
        <f>'[1]RC-1(PY)'!L708</f>
        <v>1</v>
      </c>
      <c r="M708" s="1">
        <f>'[1]RC-1(PY)'!M708</f>
        <v>1</v>
      </c>
      <c r="N708" s="1">
        <f>'[1]RC-1(PY)'!N708</f>
        <v>1</v>
      </c>
      <c r="O708" s="1">
        <f>'[1]RC-1(PY)'!O708</f>
        <v>4</v>
      </c>
      <c r="P708" s="1">
        <f>'[1]RC-1(PY)'!P708</f>
        <v>1</v>
      </c>
      <c r="Q708" s="1">
        <f>'[1]RC-1(PY)'!Q708</f>
        <v>1</v>
      </c>
      <c r="R708" s="1">
        <f>'[1]RC-1(PY)'!R708</f>
        <v>104</v>
      </c>
      <c r="S708" s="1">
        <f>'[1]RC-1(PY)'!S708</f>
        <v>3</v>
      </c>
      <c r="T708" s="1">
        <f>'[1]RC-1(PY)'!T708</f>
        <v>4</v>
      </c>
      <c r="U708" s="1">
        <f>'[1]RC-1(PY)'!U708</f>
        <v>0</v>
      </c>
      <c r="V708" s="1">
        <f>'[1]RC-1(PY)'!V708</f>
        <v>0</v>
      </c>
      <c r="W708" s="1">
        <f>'[1]RC-1(PY)'!W708</f>
        <v>1004</v>
      </c>
      <c r="X708" s="1">
        <f>'[1]RC-1(PY)'!X708</f>
        <v>8</v>
      </c>
      <c r="Y708" s="1">
        <f>'[1]RC-1(PY)'!Y708</f>
        <v>0</v>
      </c>
      <c r="Z708" s="1">
        <f>'[1]RC-1(PY)'!Z708</f>
        <v>0</v>
      </c>
      <c r="AA708" s="1">
        <f>'[1]RC-1(PY)'!AA708</f>
        <v>870</v>
      </c>
      <c r="AB708" s="1">
        <f>'[1]RC-1(PY)'!AB708</f>
        <v>2580.4499999999998</v>
      </c>
      <c r="AC708" s="1">
        <f>'[1]RC-1(PY)'!AC708</f>
        <v>0</v>
      </c>
      <c r="AD708" s="1">
        <f>'[1]RC-1(PY)'!AD708</f>
        <v>20</v>
      </c>
      <c r="AE708" s="1">
        <f>'[1]RC-1(PY)'!AE708</f>
        <v>53.737099999999998</v>
      </c>
      <c r="AF708" s="1">
        <f>'[1]RC-1(PY)'!AF708</f>
        <v>4</v>
      </c>
      <c r="AG708" s="1">
        <f>'[1]RC-1(PY)'!AG708</f>
        <v>4</v>
      </c>
      <c r="AH708" s="1">
        <f>'[1]RC-1(PY)'!AH708</f>
        <v>4</v>
      </c>
      <c r="AI708" s="1">
        <f>'[1]RC-1(PY)'!AI708</f>
        <v>0</v>
      </c>
    </row>
    <row r="709" spans="1:35" x14ac:dyDescent="0.3">
      <c r="A709" s="1">
        <f>'[1]RC-1(PY)'!A709</f>
        <v>1</v>
      </c>
      <c r="B709" s="1">
        <f>'[1]RC-1(PY)'!B709</f>
        <v>1</v>
      </c>
      <c r="C709" s="1">
        <f>'[1]RC-1(PY)'!C709</f>
        <v>2024</v>
      </c>
      <c r="D709" s="1">
        <f>'[1]RC-1(PY)'!D709</f>
        <v>5</v>
      </c>
      <c r="E709" s="1">
        <f>'[1]RC-1(PY)'!E709</f>
        <v>340</v>
      </c>
      <c r="F709" s="1">
        <f>'[1]RC-1(PY)'!F709</f>
        <v>316</v>
      </c>
      <c r="G709" s="1">
        <f>'[1]RC-1(PY)'!G709</f>
        <v>24</v>
      </c>
      <c r="H709" s="1">
        <f>'[1]RC-1(PY)'!H709</f>
        <v>4</v>
      </c>
      <c r="I709" s="1">
        <f>'[1]RC-1(PY)'!I709</f>
        <v>1</v>
      </c>
      <c r="J709" s="1">
        <f>'[1]RC-1(PY)'!J709</f>
        <v>2</v>
      </c>
      <c r="K709" s="1">
        <f>'[1]RC-1(PY)'!K709</f>
        <v>3</v>
      </c>
      <c r="L709" s="1">
        <f>'[1]RC-1(PY)'!L709</f>
        <v>1</v>
      </c>
      <c r="M709" s="1">
        <f>'[1]RC-1(PY)'!M709</f>
        <v>1</v>
      </c>
      <c r="N709" s="1">
        <f>'[1]RC-1(PY)'!N709</f>
        <v>1</v>
      </c>
      <c r="O709" s="1">
        <f>'[1]RC-1(PY)'!O709</f>
        <v>1</v>
      </c>
      <c r="P709" s="1">
        <f>'[1]RC-1(PY)'!P709</f>
        <v>1</v>
      </c>
      <c r="Q709" s="1">
        <f>'[1]RC-1(PY)'!Q709</f>
        <v>0</v>
      </c>
      <c r="R709" s="1">
        <f>'[1]RC-1(PY)'!R709</f>
        <v>104</v>
      </c>
      <c r="S709" s="1">
        <f>'[1]RC-1(PY)'!S709</f>
        <v>3</v>
      </c>
      <c r="T709" s="1">
        <f>'[1]RC-1(PY)'!T709</f>
        <v>4</v>
      </c>
      <c r="U709" s="1">
        <f>'[1]RC-1(PY)'!U709</f>
        <v>0</v>
      </c>
      <c r="V709" s="1">
        <f>'[1]RC-1(PY)'!V709</f>
        <v>0</v>
      </c>
      <c r="W709" s="1">
        <f>'[1]RC-1(PY)'!W709</f>
        <v>1004</v>
      </c>
      <c r="X709" s="1">
        <f>'[1]RC-1(PY)'!X709</f>
        <v>8</v>
      </c>
      <c r="Y709" s="1">
        <f>'[1]RC-1(PY)'!Y709</f>
        <v>0</v>
      </c>
      <c r="Z709" s="1">
        <f>'[1]RC-1(PY)'!Z709</f>
        <v>0</v>
      </c>
      <c r="AA709" s="1">
        <f>'[1]RC-1(PY)'!AA709</f>
        <v>245</v>
      </c>
      <c r="AB709" s="1">
        <f>'[1]RC-1(PY)'!AB709</f>
        <v>449.31</v>
      </c>
      <c r="AC709" s="1">
        <f>'[1]RC-1(PY)'!AC709</f>
        <v>6.6218000000000004</v>
      </c>
      <c r="AD709" s="1">
        <f>'[1]RC-1(PY)'!AD709</f>
        <v>20</v>
      </c>
      <c r="AE709" s="1">
        <f>'[1]RC-1(PY)'!AE709</f>
        <v>16.532499999999999</v>
      </c>
      <c r="AF709" s="1">
        <f>'[1]RC-1(PY)'!AF709</f>
        <v>4</v>
      </c>
      <c r="AG709" s="1">
        <f>'[1]RC-1(PY)'!AG709</f>
        <v>4</v>
      </c>
      <c r="AH709" s="1">
        <f>'[1]RC-1(PY)'!AH709</f>
        <v>4</v>
      </c>
      <c r="AI709" s="1">
        <f>'[1]RC-1(PY)'!AI709</f>
        <v>0</v>
      </c>
    </row>
    <row r="710" spans="1:35" x14ac:dyDescent="0.3">
      <c r="A710" s="1">
        <f>'[1]RC-1(PY)'!A710</f>
        <v>1</v>
      </c>
      <c r="B710" s="1">
        <f>'[1]RC-1(PY)'!B710</f>
        <v>1</v>
      </c>
      <c r="C710" s="1">
        <f>'[1]RC-1(PY)'!C710</f>
        <v>2024</v>
      </c>
      <c r="D710" s="1">
        <f>'[1]RC-1(PY)'!D710</f>
        <v>5</v>
      </c>
      <c r="E710" s="1">
        <f>'[1]RC-1(PY)'!E710</f>
        <v>340</v>
      </c>
      <c r="F710" s="1">
        <f>'[1]RC-1(PY)'!F710</f>
        <v>316</v>
      </c>
      <c r="G710" s="1">
        <f>'[1]RC-1(PY)'!G710</f>
        <v>24</v>
      </c>
      <c r="H710" s="1">
        <f>'[1]RC-1(PY)'!H710</f>
        <v>5</v>
      </c>
      <c r="I710" s="1">
        <f>'[1]RC-1(PY)'!I710</f>
        <v>1</v>
      </c>
      <c r="J710" s="1">
        <f>'[1]RC-1(PY)'!J710</f>
        <v>2</v>
      </c>
      <c r="K710" s="1">
        <f>'[1]RC-1(PY)'!K710</f>
        <v>3</v>
      </c>
      <c r="L710" s="1">
        <f>'[1]RC-1(PY)'!L710</f>
        <v>1</v>
      </c>
      <c r="M710" s="1">
        <f>'[1]RC-1(PY)'!M710</f>
        <v>1</v>
      </c>
      <c r="N710" s="1">
        <f>'[1]RC-1(PY)'!N710</f>
        <v>4</v>
      </c>
      <c r="O710" s="1">
        <f>'[1]RC-1(PY)'!O710</f>
        <v>9</v>
      </c>
      <c r="P710" s="1">
        <f>'[1]RC-1(PY)'!P710</f>
        <v>0</v>
      </c>
      <c r="Q710" s="1">
        <f>'[1]RC-1(PY)'!Q710</f>
        <v>0</v>
      </c>
      <c r="R710" s="1">
        <f>'[1]RC-1(PY)'!R710</f>
        <v>104</v>
      </c>
      <c r="S710" s="1">
        <f>'[1]RC-1(PY)'!S710</f>
        <v>3</v>
      </c>
      <c r="T710" s="1">
        <f>'[1]RC-1(PY)'!T710</f>
        <v>4</v>
      </c>
      <c r="U710" s="1">
        <f>'[1]RC-1(PY)'!U710</f>
        <v>0</v>
      </c>
      <c r="V710" s="1">
        <f>'[1]RC-1(PY)'!V710</f>
        <v>0</v>
      </c>
      <c r="W710" s="1">
        <f>'[1]RC-1(PY)'!W710</f>
        <v>1004</v>
      </c>
      <c r="X710" s="1">
        <f>'[1]RC-1(PY)'!X710</f>
        <v>8</v>
      </c>
      <c r="Y710" s="1">
        <f>'[1]RC-1(PY)'!Y710</f>
        <v>0</v>
      </c>
      <c r="Z710" s="1">
        <f>'[1]RC-1(PY)'!Z710</f>
        <v>0</v>
      </c>
      <c r="AA710" s="1">
        <f>'[1]RC-1(PY)'!AA710</f>
        <v>153</v>
      </c>
      <c r="AB710" s="1">
        <f>'[1]RC-1(PY)'!AB710</f>
        <v>323.08999999999997</v>
      </c>
      <c r="AC710" s="1">
        <f>'[1]RC-1(PY)'!AC710</f>
        <v>4.08</v>
      </c>
      <c r="AD710" s="1">
        <f>'[1]RC-1(PY)'!AD710</f>
        <v>20</v>
      </c>
      <c r="AE710" s="1">
        <f>'[1]RC-1(PY)'!AE710</f>
        <v>19.62</v>
      </c>
      <c r="AF710" s="1">
        <f>'[1]RC-1(PY)'!AF710</f>
        <v>4</v>
      </c>
      <c r="AG710" s="1">
        <f>'[1]RC-1(PY)'!AG710</f>
        <v>4</v>
      </c>
      <c r="AH710" s="1">
        <f>'[1]RC-1(PY)'!AH710</f>
        <v>4</v>
      </c>
      <c r="AI710" s="1">
        <f>'[1]RC-1(PY)'!AI710</f>
        <v>0</v>
      </c>
    </row>
    <row r="711" spans="1:35" x14ac:dyDescent="0.3">
      <c r="A711" s="1">
        <f>'[1]RC-1(PY)'!A711</f>
        <v>1</v>
      </c>
      <c r="B711" s="1">
        <f>'[1]RC-1(PY)'!B711</f>
        <v>1</v>
      </c>
      <c r="C711" s="1">
        <f>'[1]RC-1(PY)'!C711</f>
        <v>2024</v>
      </c>
      <c r="D711" s="1">
        <f>'[1]RC-1(PY)'!D711</f>
        <v>5</v>
      </c>
      <c r="E711" s="1">
        <f>'[1]RC-1(PY)'!E711</f>
        <v>340</v>
      </c>
      <c r="F711" s="1">
        <f>'[1]RC-1(PY)'!F711</f>
        <v>316</v>
      </c>
      <c r="G711" s="1">
        <f>'[1]RC-1(PY)'!G711</f>
        <v>24</v>
      </c>
      <c r="H711" s="1">
        <f>'[1]RC-1(PY)'!H711</f>
        <v>6</v>
      </c>
      <c r="I711" s="1">
        <f>'[1]RC-1(PY)'!I711</f>
        <v>1</v>
      </c>
      <c r="J711" s="1">
        <f>'[1]RC-1(PY)'!J711</f>
        <v>2</v>
      </c>
      <c r="K711" s="1">
        <f>'[1]RC-1(PY)'!K711</f>
        <v>3</v>
      </c>
      <c r="L711" s="1">
        <f>'[1]RC-1(PY)'!L711</f>
        <v>1</v>
      </c>
      <c r="M711" s="1">
        <f>'[1]RC-1(PY)'!M711</f>
        <v>1</v>
      </c>
      <c r="N711" s="1">
        <f>'[1]RC-1(PY)'!N711</f>
        <v>4</v>
      </c>
      <c r="O711" s="1">
        <f>'[1]RC-1(PY)'!O711</f>
        <v>9</v>
      </c>
      <c r="P711" s="1">
        <f>'[1]RC-1(PY)'!P711</f>
        <v>0</v>
      </c>
      <c r="Q711" s="1">
        <f>'[1]RC-1(PY)'!Q711</f>
        <v>0</v>
      </c>
      <c r="R711" s="1">
        <f>'[1]RC-1(PY)'!R711</f>
        <v>104</v>
      </c>
      <c r="S711" s="1">
        <f>'[1]RC-1(PY)'!S711</f>
        <v>3</v>
      </c>
      <c r="T711" s="1">
        <f>'[1]RC-1(PY)'!T711</f>
        <v>4</v>
      </c>
      <c r="U711" s="1">
        <f>'[1]RC-1(PY)'!U711</f>
        <v>0</v>
      </c>
      <c r="V711" s="1">
        <f>'[1]RC-1(PY)'!V711</f>
        <v>0</v>
      </c>
      <c r="W711" s="1">
        <f>'[1]RC-1(PY)'!W711</f>
        <v>1004</v>
      </c>
      <c r="X711" s="1">
        <f>'[1]RC-1(PY)'!X711</f>
        <v>8</v>
      </c>
      <c r="Y711" s="1">
        <f>'[1]RC-1(PY)'!Y711</f>
        <v>0</v>
      </c>
      <c r="Z711" s="1">
        <f>'[1]RC-1(PY)'!Z711</f>
        <v>0</v>
      </c>
      <c r="AA711" s="1">
        <f>'[1]RC-1(PY)'!AA711</f>
        <v>2543</v>
      </c>
      <c r="AB711" s="1">
        <f>'[1]RC-1(PY)'!AB711</f>
        <v>1147.6099999999999</v>
      </c>
      <c r="AC711" s="1">
        <f>'[1]RC-1(PY)'!AC711</f>
        <v>0</v>
      </c>
      <c r="AD711" s="1">
        <f>'[1]RC-1(PY)'!AD711</f>
        <v>20</v>
      </c>
      <c r="AE711" s="1">
        <f>'[1]RC-1(PY)'!AE711</f>
        <v>7.68</v>
      </c>
      <c r="AF711" s="1">
        <f>'[1]RC-1(PY)'!AF711</f>
        <v>4</v>
      </c>
      <c r="AG711" s="1">
        <f>'[1]RC-1(PY)'!AG711</f>
        <v>4</v>
      </c>
      <c r="AH711" s="1">
        <f>'[1]RC-1(PY)'!AH711</f>
        <v>4</v>
      </c>
      <c r="AI711" s="1">
        <f>'[1]RC-1(PY)'!AI711</f>
        <v>0</v>
      </c>
    </row>
    <row r="712" spans="1:35" x14ac:dyDescent="0.3">
      <c r="A712" s="1">
        <f>'[1]RC-1(PY)'!A712</f>
        <v>1</v>
      </c>
      <c r="B712" s="1">
        <f>'[1]RC-1(PY)'!B712</f>
        <v>1</v>
      </c>
      <c r="C712" s="1">
        <f>'[1]RC-1(PY)'!C712</f>
        <v>2024</v>
      </c>
      <c r="D712" s="1">
        <f>'[1]RC-1(PY)'!D712</f>
        <v>5</v>
      </c>
      <c r="E712" s="1">
        <f>'[1]RC-1(PY)'!E712</f>
        <v>340</v>
      </c>
      <c r="F712" s="1">
        <f>'[1]RC-1(PY)'!F712</f>
        <v>316</v>
      </c>
      <c r="G712" s="1">
        <f>'[1]RC-1(PY)'!G712</f>
        <v>24</v>
      </c>
      <c r="H712" s="1">
        <f>'[1]RC-1(PY)'!H712</f>
        <v>7</v>
      </c>
      <c r="I712" s="1">
        <f>'[1]RC-1(PY)'!I712</f>
        <v>1</v>
      </c>
      <c r="J712" s="1">
        <f>'[1]RC-1(PY)'!J712</f>
        <v>2</v>
      </c>
      <c r="K712" s="1">
        <f>'[1]RC-1(PY)'!K712</f>
        <v>3</v>
      </c>
      <c r="L712" s="1">
        <f>'[1]RC-1(PY)'!L712</f>
        <v>3</v>
      </c>
      <c r="M712" s="1">
        <f>'[1]RC-1(PY)'!M712</f>
        <v>1</v>
      </c>
      <c r="N712" s="1">
        <f>'[1]RC-1(PY)'!N712</f>
        <v>4</v>
      </c>
      <c r="O712" s="1">
        <f>'[1]RC-1(PY)'!O712</f>
        <v>9</v>
      </c>
      <c r="P712" s="1">
        <f>'[1]RC-1(PY)'!P712</f>
        <v>1</v>
      </c>
      <c r="Q712" s="1">
        <f>'[1]RC-1(PY)'!Q712</f>
        <v>1</v>
      </c>
      <c r="R712" s="1">
        <f>'[1]RC-1(PY)'!R712</f>
        <v>104</v>
      </c>
      <c r="S712" s="1">
        <f>'[1]RC-1(PY)'!S712</f>
        <v>3</v>
      </c>
      <c r="T712" s="1">
        <f>'[1]RC-1(PY)'!T712</f>
        <v>4</v>
      </c>
      <c r="U712" s="1">
        <f>'[1]RC-1(PY)'!U712</f>
        <v>0</v>
      </c>
      <c r="V712" s="1">
        <f>'[1]RC-1(PY)'!V712</f>
        <v>0</v>
      </c>
      <c r="W712" s="1">
        <f>'[1]RC-1(PY)'!W712</f>
        <v>1004</v>
      </c>
      <c r="X712" s="1">
        <f>'[1]RC-1(PY)'!X712</f>
        <v>8</v>
      </c>
      <c r="Y712" s="1">
        <f>'[1]RC-1(PY)'!Y712</f>
        <v>0</v>
      </c>
      <c r="Z712" s="1">
        <f>'[1]RC-1(PY)'!Z712</f>
        <v>0</v>
      </c>
      <c r="AA712" s="1">
        <f>'[1]RC-1(PY)'!AA712</f>
        <v>2107</v>
      </c>
      <c r="AB712" s="1">
        <f>'[1]RC-1(PY)'!AB712</f>
        <v>1624.21</v>
      </c>
      <c r="AC712" s="1">
        <f>'[1]RC-1(PY)'!AC712</f>
        <v>0</v>
      </c>
      <c r="AD712" s="1">
        <f>'[1]RC-1(PY)'!AD712</f>
        <v>20</v>
      </c>
      <c r="AE712" s="1">
        <f>'[1]RC-1(PY)'!AE712</f>
        <v>18.05</v>
      </c>
      <c r="AF712" s="1">
        <f>'[1]RC-1(PY)'!AF712</f>
        <v>4</v>
      </c>
      <c r="AG712" s="1">
        <f>'[1]RC-1(PY)'!AG712</f>
        <v>4</v>
      </c>
      <c r="AH712" s="1">
        <f>'[1]RC-1(PY)'!AH712</f>
        <v>4</v>
      </c>
      <c r="AI712" s="1">
        <f>'[1]RC-1(PY)'!AI712</f>
        <v>0</v>
      </c>
    </row>
    <row r="713" spans="1:35" x14ac:dyDescent="0.3">
      <c r="A713" s="1">
        <f>'[1]RC-1(PY)'!A713</f>
        <v>1</v>
      </c>
      <c r="B713" s="1">
        <f>'[1]RC-1(PY)'!B713</f>
        <v>1</v>
      </c>
      <c r="C713" s="1">
        <f>'[1]RC-1(PY)'!C713</f>
        <v>2024</v>
      </c>
      <c r="D713" s="1">
        <f>'[1]RC-1(PY)'!D713</f>
        <v>5</v>
      </c>
      <c r="E713" s="1">
        <f>'[1]RC-1(PY)'!E713</f>
        <v>340</v>
      </c>
      <c r="F713" s="1">
        <f>'[1]RC-1(PY)'!F713</f>
        <v>316</v>
      </c>
      <c r="G713" s="1">
        <f>'[1]RC-1(PY)'!G713</f>
        <v>24</v>
      </c>
      <c r="H713" s="1">
        <f>'[1]RC-1(PY)'!H713</f>
        <v>9</v>
      </c>
      <c r="I713" s="1">
        <f>'[1]RC-1(PY)'!I713</f>
        <v>1</v>
      </c>
      <c r="J713" s="1">
        <f>'[1]RC-1(PY)'!J713</f>
        <v>2</v>
      </c>
      <c r="K713" s="1">
        <f>'[1]RC-1(PY)'!K713</f>
        <v>3</v>
      </c>
      <c r="L713" s="1">
        <f>'[1]RC-1(PY)'!L713</f>
        <v>2</v>
      </c>
      <c r="M713" s="1">
        <f>'[1]RC-1(PY)'!M713</f>
        <v>1</v>
      </c>
      <c r="N713" s="1">
        <f>'[1]RC-1(PY)'!N713</f>
        <v>3</v>
      </c>
      <c r="O713" s="1">
        <f>'[1]RC-1(PY)'!O713</f>
        <v>0</v>
      </c>
      <c r="P713" s="1">
        <f>'[1]RC-1(PY)'!P713</f>
        <v>1</v>
      </c>
      <c r="Q713" s="1">
        <f>'[1]RC-1(PY)'!Q713</f>
        <v>1</v>
      </c>
      <c r="R713" s="1">
        <f>'[1]RC-1(PY)'!R713</f>
        <v>104</v>
      </c>
      <c r="S713" s="1">
        <f>'[1]RC-1(PY)'!S713</f>
        <v>3</v>
      </c>
      <c r="T713" s="1">
        <f>'[1]RC-1(PY)'!T713</f>
        <v>4</v>
      </c>
      <c r="U713" s="1">
        <f>'[1]RC-1(PY)'!U713</f>
        <v>0</v>
      </c>
      <c r="V713" s="1">
        <f>'[1]RC-1(PY)'!V713</f>
        <v>0</v>
      </c>
      <c r="W713" s="1">
        <f>'[1]RC-1(PY)'!W713</f>
        <v>1004</v>
      </c>
      <c r="X713" s="1">
        <f>'[1]RC-1(PY)'!X713</f>
        <v>8</v>
      </c>
      <c r="Y713" s="1">
        <f>'[1]RC-1(PY)'!Y713</f>
        <v>0</v>
      </c>
      <c r="Z713" s="1">
        <f>'[1]RC-1(PY)'!Z713</f>
        <v>0</v>
      </c>
      <c r="AA713" s="1">
        <f>'[1]RC-1(PY)'!AA713</f>
        <v>813</v>
      </c>
      <c r="AB713" s="1">
        <f>'[1]RC-1(PY)'!AB713</f>
        <v>1257.74</v>
      </c>
      <c r="AC713" s="1">
        <f>'[1]RC-1(PY)'!AC713</f>
        <v>0</v>
      </c>
      <c r="AD713" s="1">
        <f>'[1]RC-1(PY)'!AD713</f>
        <v>20</v>
      </c>
      <c r="AE713" s="1">
        <f>'[1]RC-1(PY)'!AE713</f>
        <v>23.006499999999999</v>
      </c>
      <c r="AF713" s="1">
        <f>'[1]RC-1(PY)'!AF713</f>
        <v>4</v>
      </c>
      <c r="AG713" s="1">
        <f>'[1]RC-1(PY)'!AG713</f>
        <v>4</v>
      </c>
      <c r="AH713" s="1">
        <f>'[1]RC-1(PY)'!AH713</f>
        <v>4</v>
      </c>
      <c r="AI713" s="1">
        <f>'[1]RC-1(PY)'!AI713</f>
        <v>0</v>
      </c>
    </row>
    <row r="714" spans="1:35" x14ac:dyDescent="0.3">
      <c r="A714" s="1">
        <f>'[1]RC-1(PY)'!A714</f>
        <v>1</v>
      </c>
      <c r="B714" s="1">
        <f>'[1]RC-1(PY)'!B714</f>
        <v>1</v>
      </c>
      <c r="C714" s="1">
        <f>'[1]RC-1(PY)'!C714</f>
        <v>2024</v>
      </c>
      <c r="D714" s="1">
        <f>'[1]RC-1(PY)'!D714</f>
        <v>5</v>
      </c>
      <c r="E714" s="1">
        <f>'[1]RC-1(PY)'!E714</f>
        <v>340</v>
      </c>
      <c r="F714" s="1">
        <f>'[1]RC-1(PY)'!F714</f>
        <v>316</v>
      </c>
      <c r="G714" s="1">
        <f>'[1]RC-1(PY)'!G714</f>
        <v>24</v>
      </c>
      <c r="H714" s="1">
        <f>'[1]RC-1(PY)'!H714</f>
        <v>10</v>
      </c>
      <c r="I714" s="1">
        <f>'[1]RC-1(PY)'!I714</f>
        <v>1</v>
      </c>
      <c r="J714" s="1">
        <f>'[1]RC-1(PY)'!J714</f>
        <v>2</v>
      </c>
      <c r="K714" s="1">
        <f>'[1]RC-1(PY)'!K714</f>
        <v>3</v>
      </c>
      <c r="L714" s="1">
        <f>'[1]RC-1(PY)'!L714</f>
        <v>6</v>
      </c>
      <c r="M714" s="1">
        <f>'[1]RC-1(PY)'!M714</f>
        <v>1</v>
      </c>
      <c r="N714" s="1">
        <f>'[1]RC-1(PY)'!N714</f>
        <v>3</v>
      </c>
      <c r="O714" s="1">
        <f>'[1]RC-1(PY)'!O714</f>
        <v>0</v>
      </c>
      <c r="P714" s="1">
        <f>'[1]RC-1(PY)'!P714</f>
        <v>1</v>
      </c>
      <c r="Q714" s="1">
        <f>'[1]RC-1(PY)'!Q714</f>
        <v>1</v>
      </c>
      <c r="R714" s="1">
        <f>'[1]RC-1(PY)'!R714</f>
        <v>104</v>
      </c>
      <c r="S714" s="1">
        <f>'[1]RC-1(PY)'!S714</f>
        <v>3</v>
      </c>
      <c r="T714" s="1">
        <f>'[1]RC-1(PY)'!T714</f>
        <v>4</v>
      </c>
      <c r="U714" s="1">
        <f>'[1]RC-1(PY)'!U714</f>
        <v>0</v>
      </c>
      <c r="V714" s="1">
        <f>'[1]RC-1(PY)'!V714</f>
        <v>0</v>
      </c>
      <c r="W714" s="1">
        <f>'[1]RC-1(PY)'!W714</f>
        <v>1004</v>
      </c>
      <c r="X714" s="1">
        <f>'[1]RC-1(PY)'!X714</f>
        <v>8</v>
      </c>
      <c r="Y714" s="1">
        <f>'[1]RC-1(PY)'!Y714</f>
        <v>0</v>
      </c>
      <c r="Z714" s="1">
        <f>'[1]RC-1(PY)'!Z714</f>
        <v>0</v>
      </c>
      <c r="AA714" s="1">
        <f>'[1]RC-1(PY)'!AA714</f>
        <v>488</v>
      </c>
      <c r="AB714" s="1">
        <f>'[1]RC-1(PY)'!AB714</f>
        <v>756.1</v>
      </c>
      <c r="AC714" s="1">
        <f>'[1]RC-1(PY)'!AC714</f>
        <v>5.8970000000000002</v>
      </c>
      <c r="AD714" s="1">
        <f>'[1]RC-1(PY)'!AD714</f>
        <v>20</v>
      </c>
      <c r="AE714" s="1">
        <f>'[1]RC-1(PY)'!AE714</f>
        <v>27.9222</v>
      </c>
      <c r="AF714" s="1">
        <f>'[1]RC-1(PY)'!AF714</f>
        <v>4</v>
      </c>
      <c r="AG714" s="1">
        <f>'[1]RC-1(PY)'!AG714</f>
        <v>4</v>
      </c>
      <c r="AH714" s="1">
        <f>'[1]RC-1(PY)'!AH714</f>
        <v>4</v>
      </c>
      <c r="AI714" s="1">
        <f>'[1]RC-1(PY)'!AI714</f>
        <v>0</v>
      </c>
    </row>
    <row r="715" spans="1:35" x14ac:dyDescent="0.3">
      <c r="A715" s="1">
        <f>'[1]RC-1(PY)'!A715</f>
        <v>1</v>
      </c>
      <c r="B715" s="1">
        <f>'[1]RC-1(PY)'!B715</f>
        <v>1</v>
      </c>
      <c r="C715" s="1">
        <f>'[1]RC-1(PY)'!C715</f>
        <v>2024</v>
      </c>
      <c r="D715" s="1">
        <f>'[1]RC-1(PY)'!D715</f>
        <v>5</v>
      </c>
      <c r="E715" s="1">
        <f>'[1]RC-1(PY)'!E715</f>
        <v>340</v>
      </c>
      <c r="F715" s="1">
        <f>'[1]RC-1(PY)'!F715</f>
        <v>316</v>
      </c>
      <c r="G715" s="1">
        <f>'[1]RC-1(PY)'!G715</f>
        <v>24</v>
      </c>
      <c r="H715" s="1">
        <f>'[1]RC-1(PY)'!H715</f>
        <v>12</v>
      </c>
      <c r="I715" s="1">
        <f>'[1]RC-1(PY)'!I715</f>
        <v>1</v>
      </c>
      <c r="J715" s="1">
        <f>'[1]RC-1(PY)'!J715</f>
        <v>2</v>
      </c>
      <c r="K715" s="1">
        <f>'[1]RC-1(PY)'!K715</f>
        <v>3</v>
      </c>
      <c r="L715" s="1">
        <f>'[1]RC-1(PY)'!L715</f>
        <v>3</v>
      </c>
      <c r="M715" s="1">
        <f>'[1]RC-1(PY)'!M715</f>
        <v>1</v>
      </c>
      <c r="N715" s="1">
        <f>'[1]RC-1(PY)'!N715</f>
        <v>1</v>
      </c>
      <c r="O715" s="1">
        <f>'[1]RC-1(PY)'!O715</f>
        <v>5</v>
      </c>
      <c r="P715" s="1">
        <f>'[1]RC-1(PY)'!P715</f>
        <v>1</v>
      </c>
      <c r="Q715" s="1">
        <f>'[1]RC-1(PY)'!Q715</f>
        <v>1</v>
      </c>
      <c r="R715" s="1">
        <f>'[1]RC-1(PY)'!R715</f>
        <v>104</v>
      </c>
      <c r="S715" s="1">
        <f>'[1]RC-1(PY)'!S715</f>
        <v>3</v>
      </c>
      <c r="T715" s="1">
        <f>'[1]RC-1(PY)'!T715</f>
        <v>4</v>
      </c>
      <c r="U715" s="1">
        <f>'[1]RC-1(PY)'!U715</f>
        <v>0</v>
      </c>
      <c r="V715" s="1">
        <f>'[1]RC-1(PY)'!V715</f>
        <v>0</v>
      </c>
      <c r="W715" s="1">
        <f>'[1]RC-1(PY)'!W715</f>
        <v>1004</v>
      </c>
      <c r="X715" s="1">
        <f>'[1]RC-1(PY)'!X715</f>
        <v>8</v>
      </c>
      <c r="Y715" s="1">
        <f>'[1]RC-1(PY)'!Y715</f>
        <v>0</v>
      </c>
      <c r="Z715" s="1">
        <f>'[1]RC-1(PY)'!Z715</f>
        <v>0</v>
      </c>
      <c r="AA715" s="1">
        <f>'[1]RC-1(PY)'!AA715</f>
        <v>426</v>
      </c>
      <c r="AB715" s="1">
        <f>'[1]RC-1(PY)'!AB715</f>
        <v>570.51</v>
      </c>
      <c r="AC715" s="1">
        <f>'[1]RC-1(PY)'!AC715</f>
        <v>0</v>
      </c>
      <c r="AD715" s="1">
        <f>'[1]RC-1(PY)'!AD715</f>
        <v>20</v>
      </c>
      <c r="AE715" s="1">
        <f>'[1]RC-1(PY)'!AE715</f>
        <v>31.773299999999999</v>
      </c>
      <c r="AF715" s="1">
        <f>'[1]RC-1(PY)'!AF715</f>
        <v>4</v>
      </c>
      <c r="AG715" s="1">
        <f>'[1]RC-1(PY)'!AG715</f>
        <v>4</v>
      </c>
      <c r="AH715" s="1">
        <f>'[1]RC-1(PY)'!AH715</f>
        <v>4</v>
      </c>
      <c r="AI715" s="1">
        <f>'[1]RC-1(PY)'!AI715</f>
        <v>0</v>
      </c>
    </row>
    <row r="716" spans="1:35" x14ac:dyDescent="0.3">
      <c r="A716" s="1">
        <f>'[1]RC-1(PY)'!A716</f>
        <v>1</v>
      </c>
      <c r="B716" s="1">
        <f>'[1]RC-1(PY)'!B716</f>
        <v>1</v>
      </c>
      <c r="C716" s="1">
        <f>'[1]RC-1(PY)'!C716</f>
        <v>2024</v>
      </c>
      <c r="D716" s="1">
        <f>'[1]RC-1(PY)'!D716</f>
        <v>5</v>
      </c>
      <c r="E716" s="1">
        <f>'[1]RC-1(PY)'!E716</f>
        <v>340</v>
      </c>
      <c r="F716" s="1">
        <f>'[1]RC-1(PY)'!F716</f>
        <v>316</v>
      </c>
      <c r="G716" s="1">
        <f>'[1]RC-1(PY)'!G716</f>
        <v>24</v>
      </c>
      <c r="H716" s="1">
        <f>'[1]RC-1(PY)'!H716</f>
        <v>13</v>
      </c>
      <c r="I716" s="1">
        <f>'[1]RC-1(PY)'!I716</f>
        <v>1</v>
      </c>
      <c r="J716" s="1">
        <f>'[1]RC-1(PY)'!J716</f>
        <v>2</v>
      </c>
      <c r="K716" s="1">
        <f>'[1]RC-1(PY)'!K716</f>
        <v>3</v>
      </c>
      <c r="L716" s="1">
        <f>'[1]RC-1(PY)'!L716</f>
        <v>2</v>
      </c>
      <c r="M716" s="1">
        <f>'[1]RC-1(PY)'!M716</f>
        <v>2</v>
      </c>
      <c r="N716" s="1">
        <f>'[1]RC-1(PY)'!N716</f>
        <v>1</v>
      </c>
      <c r="O716" s="1">
        <f>'[1]RC-1(PY)'!O716</f>
        <v>5</v>
      </c>
      <c r="P716" s="1">
        <f>'[1]RC-1(PY)'!P716</f>
        <v>1</v>
      </c>
      <c r="Q716" s="1">
        <f>'[1]RC-1(PY)'!Q716</f>
        <v>0</v>
      </c>
      <c r="R716" s="1">
        <f>'[1]RC-1(PY)'!R716</f>
        <v>104</v>
      </c>
      <c r="S716" s="1">
        <f>'[1]RC-1(PY)'!S716</f>
        <v>3</v>
      </c>
      <c r="T716" s="1">
        <f>'[1]RC-1(PY)'!T716</f>
        <v>4</v>
      </c>
      <c r="U716" s="1">
        <f>'[1]RC-1(PY)'!U716</f>
        <v>0</v>
      </c>
      <c r="V716" s="1">
        <f>'[1]RC-1(PY)'!V716</f>
        <v>0</v>
      </c>
      <c r="W716" s="1">
        <f>'[1]RC-1(PY)'!W716</f>
        <v>1004</v>
      </c>
      <c r="X716" s="1">
        <f>'[1]RC-1(PY)'!X716</f>
        <v>8</v>
      </c>
      <c r="Y716" s="1">
        <f>'[1]RC-1(PY)'!Y716</f>
        <v>0</v>
      </c>
      <c r="Z716" s="1">
        <f>'[1]RC-1(PY)'!Z716</f>
        <v>0</v>
      </c>
      <c r="AA716" s="1">
        <f>'[1]RC-1(PY)'!AA716</f>
        <v>1033</v>
      </c>
      <c r="AB716" s="1">
        <f>'[1]RC-1(PY)'!AB716</f>
        <v>1250.3499999999999</v>
      </c>
      <c r="AC716" s="1">
        <f>'[1]RC-1(PY)'!AC716</f>
        <v>0</v>
      </c>
      <c r="AD716" s="1">
        <f>'[1]RC-1(PY)'!AD716</f>
        <v>20</v>
      </c>
      <c r="AE716" s="1">
        <f>'[1]RC-1(PY)'!AE716</f>
        <v>20.847200000000001</v>
      </c>
      <c r="AF716" s="1">
        <f>'[1]RC-1(PY)'!AF716</f>
        <v>4</v>
      </c>
      <c r="AG716" s="1">
        <f>'[1]RC-1(PY)'!AG716</f>
        <v>4</v>
      </c>
      <c r="AH716" s="1">
        <f>'[1]RC-1(PY)'!AH716</f>
        <v>4</v>
      </c>
      <c r="AI716" s="1">
        <f>'[1]RC-1(PY)'!AI716</f>
        <v>0</v>
      </c>
    </row>
    <row r="717" spans="1:35" x14ac:dyDescent="0.3">
      <c r="A717" s="1">
        <f>'[1]RC-1(PY)'!A717</f>
        <v>1</v>
      </c>
      <c r="B717" s="1">
        <f>'[1]RC-1(PY)'!B717</f>
        <v>1</v>
      </c>
      <c r="C717" s="1">
        <f>'[1]RC-1(PY)'!C717</f>
        <v>2024</v>
      </c>
      <c r="D717" s="1">
        <f>'[1]RC-1(PY)'!D717</f>
        <v>5</v>
      </c>
      <c r="E717" s="1">
        <f>'[1]RC-1(PY)'!E717</f>
        <v>340</v>
      </c>
      <c r="F717" s="1">
        <f>'[1]RC-1(PY)'!F717</f>
        <v>316</v>
      </c>
      <c r="G717" s="1">
        <f>'[1]RC-1(PY)'!G717</f>
        <v>24</v>
      </c>
      <c r="H717" s="1">
        <f>'[1]RC-1(PY)'!H717</f>
        <v>14</v>
      </c>
      <c r="I717" s="1">
        <f>'[1]RC-1(PY)'!I717</f>
        <v>1</v>
      </c>
      <c r="J717" s="1">
        <f>'[1]RC-1(PY)'!J717</f>
        <v>2</v>
      </c>
      <c r="K717" s="1">
        <f>'[1]RC-1(PY)'!K717</f>
        <v>3</v>
      </c>
      <c r="L717" s="1">
        <f>'[1]RC-1(PY)'!L717</f>
        <v>4</v>
      </c>
      <c r="M717" s="1">
        <f>'[1]RC-1(PY)'!M717</f>
        <v>1</v>
      </c>
      <c r="N717" s="1">
        <f>'[1]RC-1(PY)'!N717</f>
        <v>1</v>
      </c>
      <c r="O717" s="1">
        <f>'[1]RC-1(PY)'!O717</f>
        <v>2</v>
      </c>
      <c r="P717" s="1">
        <f>'[1]RC-1(PY)'!P717</f>
        <v>0</v>
      </c>
      <c r="Q717" s="1">
        <f>'[1]RC-1(PY)'!Q717</f>
        <v>0</v>
      </c>
      <c r="R717" s="1">
        <f>'[1]RC-1(PY)'!R717</f>
        <v>104</v>
      </c>
      <c r="S717" s="1">
        <f>'[1]RC-1(PY)'!S717</f>
        <v>3</v>
      </c>
      <c r="T717" s="1">
        <f>'[1]RC-1(PY)'!T717</f>
        <v>4</v>
      </c>
      <c r="U717" s="1">
        <f>'[1]RC-1(PY)'!U717</f>
        <v>0</v>
      </c>
      <c r="V717" s="1">
        <f>'[1]RC-1(PY)'!V717</f>
        <v>0</v>
      </c>
      <c r="W717" s="1">
        <f>'[1]RC-1(PY)'!W717</f>
        <v>1004</v>
      </c>
      <c r="X717" s="1">
        <f>'[1]RC-1(PY)'!X717</f>
        <v>8</v>
      </c>
      <c r="Y717" s="1">
        <f>'[1]RC-1(PY)'!Y717</f>
        <v>0</v>
      </c>
      <c r="Z717" s="1">
        <f>'[1]RC-1(PY)'!Z717</f>
        <v>0</v>
      </c>
      <c r="AA717" s="1">
        <f>'[1]RC-1(PY)'!AA717</f>
        <v>758</v>
      </c>
      <c r="AB717" s="1">
        <f>'[1]RC-1(PY)'!AB717</f>
        <v>1365.15</v>
      </c>
      <c r="AC717" s="1">
        <f>'[1]RC-1(PY)'!AC717</f>
        <v>7.8810000000000002</v>
      </c>
      <c r="AD717" s="1">
        <f>'[1]RC-1(PY)'!AD717</f>
        <v>20</v>
      </c>
      <c r="AE717" s="1">
        <f>'[1]RC-1(PY)'!AE717</f>
        <v>27.0382</v>
      </c>
      <c r="AF717" s="1">
        <f>'[1]RC-1(PY)'!AF717</f>
        <v>4</v>
      </c>
      <c r="AG717" s="1">
        <f>'[1]RC-1(PY)'!AG717</f>
        <v>4</v>
      </c>
      <c r="AH717" s="1">
        <f>'[1]RC-1(PY)'!AH717</f>
        <v>4</v>
      </c>
      <c r="AI717" s="1">
        <f>'[1]RC-1(PY)'!AI717</f>
        <v>0</v>
      </c>
    </row>
    <row r="718" spans="1:35" x14ac:dyDescent="0.3">
      <c r="A718" s="1">
        <f>'[1]RC-1(PY)'!A718</f>
        <v>1</v>
      </c>
      <c r="B718" s="1">
        <f>'[1]RC-1(PY)'!B718</f>
        <v>1</v>
      </c>
      <c r="C718" s="1">
        <f>'[1]RC-1(PY)'!C718</f>
        <v>2024</v>
      </c>
      <c r="D718" s="1">
        <f>'[1]RC-1(PY)'!D718</f>
        <v>5</v>
      </c>
      <c r="E718" s="1">
        <f>'[1]RC-1(PY)'!E718</f>
        <v>340</v>
      </c>
      <c r="F718" s="1">
        <f>'[1]RC-1(PY)'!F718</f>
        <v>316</v>
      </c>
      <c r="G718" s="1">
        <f>'[1]RC-1(PY)'!G718</f>
        <v>24</v>
      </c>
      <c r="H718" s="1">
        <f>'[1]RC-1(PY)'!H718</f>
        <v>15</v>
      </c>
      <c r="I718" s="1">
        <f>'[1]RC-1(PY)'!I718</f>
        <v>1</v>
      </c>
      <c r="J718" s="1">
        <f>'[1]RC-1(PY)'!J718</f>
        <v>2</v>
      </c>
      <c r="K718" s="1">
        <f>'[1]RC-1(PY)'!K718</f>
        <v>3</v>
      </c>
      <c r="L718" s="1">
        <f>'[1]RC-1(PY)'!L718</f>
        <v>2</v>
      </c>
      <c r="M718" s="1">
        <f>'[1]RC-1(PY)'!M718</f>
        <v>1</v>
      </c>
      <c r="N718" s="1">
        <f>'[1]RC-1(PY)'!N718</f>
        <v>1</v>
      </c>
      <c r="O718" s="1">
        <f>'[1]RC-1(PY)'!O718</f>
        <v>3</v>
      </c>
      <c r="P718" s="1">
        <f>'[1]RC-1(PY)'!P718</f>
        <v>1</v>
      </c>
      <c r="Q718" s="1">
        <f>'[1]RC-1(PY)'!Q718</f>
        <v>1</v>
      </c>
      <c r="R718" s="1">
        <f>'[1]RC-1(PY)'!R718</f>
        <v>104</v>
      </c>
      <c r="S718" s="1">
        <f>'[1]RC-1(PY)'!S718</f>
        <v>3</v>
      </c>
      <c r="T718" s="1">
        <f>'[1]RC-1(PY)'!T718</f>
        <v>4</v>
      </c>
      <c r="U718" s="1">
        <f>'[1]RC-1(PY)'!U718</f>
        <v>0</v>
      </c>
      <c r="V718" s="1">
        <f>'[1]RC-1(PY)'!V718</f>
        <v>0</v>
      </c>
      <c r="W718" s="1">
        <f>'[1]RC-1(PY)'!W718</f>
        <v>1004</v>
      </c>
      <c r="X718" s="1">
        <f>'[1]RC-1(PY)'!X718</f>
        <v>8</v>
      </c>
      <c r="Y718" s="1">
        <f>'[1]RC-1(PY)'!Y718</f>
        <v>0</v>
      </c>
      <c r="Z718" s="1">
        <f>'[1]RC-1(PY)'!Z718</f>
        <v>0</v>
      </c>
      <c r="AA718" s="1">
        <f>'[1]RC-1(PY)'!AA718</f>
        <v>936</v>
      </c>
      <c r="AB718" s="1">
        <f>'[1]RC-1(PY)'!AB718</f>
        <v>1124.02</v>
      </c>
      <c r="AC718" s="1">
        <f>'[1]RC-1(PY)'!AC718</f>
        <v>17.4681</v>
      </c>
      <c r="AD718" s="1">
        <f>'[1]RC-1(PY)'!AD718</f>
        <v>20</v>
      </c>
      <c r="AE718" s="1">
        <f>'[1]RC-1(PY)'!AE718</f>
        <v>35.952199999999998</v>
      </c>
      <c r="AF718" s="1">
        <f>'[1]RC-1(PY)'!AF718</f>
        <v>4</v>
      </c>
      <c r="AG718" s="1">
        <f>'[1]RC-1(PY)'!AG718</f>
        <v>4</v>
      </c>
      <c r="AH718" s="1">
        <f>'[1]RC-1(PY)'!AH718</f>
        <v>4</v>
      </c>
      <c r="AI718" s="1">
        <f>'[1]RC-1(PY)'!AI718</f>
        <v>0</v>
      </c>
    </row>
    <row r="719" spans="1:35" x14ac:dyDescent="0.3">
      <c r="A719" s="1">
        <f>'[1]RC-1(PY)'!A719</f>
        <v>1</v>
      </c>
      <c r="B719" s="1">
        <f>'[1]RC-1(PY)'!B719</f>
        <v>1</v>
      </c>
      <c r="C719" s="1">
        <f>'[1]RC-1(PY)'!C719</f>
        <v>2024</v>
      </c>
      <c r="D719" s="1">
        <f>'[1]RC-1(PY)'!D719</f>
        <v>5</v>
      </c>
      <c r="E719" s="1">
        <f>'[1]RC-1(PY)'!E719</f>
        <v>340</v>
      </c>
      <c r="F719" s="1">
        <f>'[1]RC-1(PY)'!F719</f>
        <v>316</v>
      </c>
      <c r="G719" s="1">
        <f>'[1]RC-1(PY)'!G719</f>
        <v>24</v>
      </c>
      <c r="H719" s="1">
        <f>'[1]RC-1(PY)'!H719</f>
        <v>16</v>
      </c>
      <c r="I719" s="1">
        <f>'[1]RC-1(PY)'!I719</f>
        <v>1</v>
      </c>
      <c r="J719" s="1">
        <f>'[1]RC-1(PY)'!J719</f>
        <v>2</v>
      </c>
      <c r="K719" s="1">
        <f>'[1]RC-1(PY)'!K719</f>
        <v>3</v>
      </c>
      <c r="L719" s="1">
        <f>'[1]RC-1(PY)'!L719</f>
        <v>1</v>
      </c>
      <c r="M719" s="1">
        <f>'[1]RC-1(PY)'!M719</f>
        <v>1</v>
      </c>
      <c r="N719" s="1">
        <f>'[1]RC-1(PY)'!N719</f>
        <v>1</v>
      </c>
      <c r="O719" s="1">
        <f>'[1]RC-1(PY)'!O719</f>
        <v>3</v>
      </c>
      <c r="P719" s="1">
        <f>'[1]RC-1(PY)'!P719</f>
        <v>1</v>
      </c>
      <c r="Q719" s="1">
        <f>'[1]RC-1(PY)'!Q719</f>
        <v>1</v>
      </c>
      <c r="R719" s="1">
        <f>'[1]RC-1(PY)'!R719</f>
        <v>104</v>
      </c>
      <c r="S719" s="1">
        <f>'[1]RC-1(PY)'!S719</f>
        <v>3</v>
      </c>
      <c r="T719" s="1">
        <f>'[1]RC-1(PY)'!T719</f>
        <v>4</v>
      </c>
      <c r="U719" s="1">
        <f>'[1]RC-1(PY)'!U719</f>
        <v>0</v>
      </c>
      <c r="V719" s="1">
        <f>'[1]RC-1(PY)'!V719</f>
        <v>0</v>
      </c>
      <c r="W719" s="1">
        <f>'[1]RC-1(PY)'!W719</f>
        <v>1004</v>
      </c>
      <c r="X719" s="1">
        <f>'[1]RC-1(PY)'!X719</f>
        <v>8</v>
      </c>
      <c r="Y719" s="1">
        <f>'[1]RC-1(PY)'!Y719</f>
        <v>0</v>
      </c>
      <c r="Z719" s="1">
        <f>'[1]RC-1(PY)'!Z719</f>
        <v>0</v>
      </c>
      <c r="AA719" s="1">
        <f>'[1]RC-1(PY)'!AA719</f>
        <v>1101</v>
      </c>
      <c r="AB719" s="1">
        <f>'[1]RC-1(PY)'!AB719</f>
        <v>561.9</v>
      </c>
      <c r="AC719" s="1">
        <f>'[1]RC-1(PY)'!AC719</f>
        <v>2.62</v>
      </c>
      <c r="AD719" s="1">
        <f>'[1]RC-1(PY)'!AD719</f>
        <v>20</v>
      </c>
      <c r="AE719" s="1">
        <f>'[1]RC-1(PY)'!AE719</f>
        <v>6.7</v>
      </c>
      <c r="AF719" s="1">
        <f>'[1]RC-1(PY)'!AF719</f>
        <v>4</v>
      </c>
      <c r="AG719" s="1">
        <f>'[1]RC-1(PY)'!AG719</f>
        <v>4</v>
      </c>
      <c r="AH719" s="1">
        <f>'[1]RC-1(PY)'!AH719</f>
        <v>4</v>
      </c>
      <c r="AI719" s="1">
        <f>'[1]RC-1(PY)'!AI719</f>
        <v>0</v>
      </c>
    </row>
    <row r="720" spans="1:35" x14ac:dyDescent="0.3">
      <c r="A720" s="1">
        <f>'[1]RC-1(PY)'!A720</f>
        <v>1</v>
      </c>
      <c r="B720" s="1">
        <f>'[1]RC-1(PY)'!B720</f>
        <v>1</v>
      </c>
      <c r="C720" s="1">
        <f>'[1]RC-1(PY)'!C720</f>
        <v>2024</v>
      </c>
      <c r="D720" s="1">
        <f>'[1]RC-1(PY)'!D720</f>
        <v>5</v>
      </c>
      <c r="E720" s="1">
        <f>'[1]RC-1(PY)'!E720</f>
        <v>340</v>
      </c>
      <c r="F720" s="1">
        <f>'[1]RC-1(PY)'!F720</f>
        <v>316</v>
      </c>
      <c r="G720" s="1">
        <f>'[1]RC-1(PY)'!G720</f>
        <v>24</v>
      </c>
      <c r="H720" s="1">
        <f>'[1]RC-1(PY)'!H720</f>
        <v>17</v>
      </c>
      <c r="I720" s="1">
        <f>'[1]RC-1(PY)'!I720</f>
        <v>1</v>
      </c>
      <c r="J720" s="1">
        <f>'[1]RC-1(PY)'!J720</f>
        <v>2</v>
      </c>
      <c r="K720" s="1">
        <f>'[1]RC-1(PY)'!K720</f>
        <v>3</v>
      </c>
      <c r="L720" s="1">
        <f>'[1]RC-1(PY)'!L720</f>
        <v>4</v>
      </c>
      <c r="M720" s="1">
        <f>'[1]RC-1(PY)'!M720</f>
        <v>1</v>
      </c>
      <c r="N720" s="1">
        <f>'[1]RC-1(PY)'!N720</f>
        <v>1</v>
      </c>
      <c r="O720" s="1">
        <f>'[1]RC-1(PY)'!O720</f>
        <v>3</v>
      </c>
      <c r="P720" s="1">
        <f>'[1]RC-1(PY)'!P720</f>
        <v>1</v>
      </c>
      <c r="Q720" s="1">
        <f>'[1]RC-1(PY)'!Q720</f>
        <v>1</v>
      </c>
      <c r="R720" s="1">
        <f>'[1]RC-1(PY)'!R720</f>
        <v>104</v>
      </c>
      <c r="S720" s="1">
        <f>'[1]RC-1(PY)'!S720</f>
        <v>3</v>
      </c>
      <c r="T720" s="1">
        <f>'[1]RC-1(PY)'!T720</f>
        <v>6</v>
      </c>
      <c r="U720" s="1">
        <f>'[1]RC-1(PY)'!U720</f>
        <v>0</v>
      </c>
      <c r="V720" s="1">
        <f>'[1]RC-1(PY)'!V720</f>
        <v>0</v>
      </c>
      <c r="W720" s="1">
        <f>'[1]RC-1(PY)'!W720</f>
        <v>1004</v>
      </c>
      <c r="X720" s="1">
        <f>'[1]RC-1(PY)'!X720</f>
        <v>8</v>
      </c>
      <c r="Y720" s="1">
        <f>'[1]RC-1(PY)'!Y720</f>
        <v>0</v>
      </c>
      <c r="Z720" s="1">
        <f>'[1]RC-1(PY)'!Z720</f>
        <v>0</v>
      </c>
      <c r="AA720" s="1">
        <f>'[1]RC-1(PY)'!AA720</f>
        <v>915</v>
      </c>
      <c r="AB720" s="1">
        <f>'[1]RC-1(PY)'!AB720</f>
        <v>690.34</v>
      </c>
      <c r="AC720" s="1">
        <f>'[1]RC-1(PY)'!AC720</f>
        <v>0</v>
      </c>
      <c r="AD720" s="1">
        <f>'[1]RC-1(PY)'!AD720</f>
        <v>20</v>
      </c>
      <c r="AE720" s="1">
        <f>'[1]RC-1(PY)'!AE720</f>
        <v>7.4183000000000003</v>
      </c>
      <c r="AF720" s="1">
        <f>'[1]RC-1(PY)'!AF720</f>
        <v>4</v>
      </c>
      <c r="AG720" s="1">
        <f>'[1]RC-1(PY)'!AG720</f>
        <v>4</v>
      </c>
      <c r="AH720" s="1">
        <f>'[1]RC-1(PY)'!AH720</f>
        <v>4</v>
      </c>
      <c r="AI720" s="1">
        <f>'[1]RC-1(PY)'!AI720</f>
        <v>0</v>
      </c>
    </row>
    <row r="721" spans="1:35" x14ac:dyDescent="0.3">
      <c r="A721" s="1">
        <f>'[1]RC-1(PY)'!A721</f>
        <v>1</v>
      </c>
      <c r="B721" s="1">
        <f>'[1]RC-1(PY)'!B721</f>
        <v>1</v>
      </c>
      <c r="C721" s="1">
        <f>'[1]RC-1(PY)'!C721</f>
        <v>2024</v>
      </c>
      <c r="D721" s="1">
        <f>'[1]RC-1(PY)'!D721</f>
        <v>5</v>
      </c>
      <c r="E721" s="1">
        <f>'[1]RC-1(PY)'!E721</f>
        <v>340</v>
      </c>
      <c r="F721" s="1">
        <f>'[1]RC-1(PY)'!F721</f>
        <v>316</v>
      </c>
      <c r="G721" s="1">
        <f>'[1]RC-1(PY)'!G721</f>
        <v>24</v>
      </c>
      <c r="H721" s="1">
        <f>'[1]RC-1(PY)'!H721</f>
        <v>18</v>
      </c>
      <c r="I721" s="1">
        <f>'[1]RC-1(PY)'!I721</f>
        <v>1</v>
      </c>
      <c r="J721" s="1">
        <f>'[1]RC-1(PY)'!J721</f>
        <v>2</v>
      </c>
      <c r="K721" s="1">
        <f>'[1]RC-1(PY)'!K721</f>
        <v>3</v>
      </c>
      <c r="L721" s="1">
        <f>'[1]RC-1(PY)'!L721</f>
        <v>6</v>
      </c>
      <c r="M721" s="1">
        <f>'[1]RC-1(PY)'!M721</f>
        <v>1</v>
      </c>
      <c r="N721" s="1">
        <f>'[1]RC-1(PY)'!N721</f>
        <v>1</v>
      </c>
      <c r="O721" s="1">
        <f>'[1]RC-1(PY)'!O721</f>
        <v>5</v>
      </c>
      <c r="P721" s="1">
        <f>'[1]RC-1(PY)'!P721</f>
        <v>0</v>
      </c>
      <c r="Q721" s="1">
        <f>'[1]RC-1(PY)'!Q721</f>
        <v>0</v>
      </c>
      <c r="R721" s="1">
        <f>'[1]RC-1(PY)'!R721</f>
        <v>104</v>
      </c>
      <c r="S721" s="1">
        <f>'[1]RC-1(PY)'!S721</f>
        <v>3</v>
      </c>
      <c r="T721" s="1">
        <f>'[1]RC-1(PY)'!T721</f>
        <v>4</v>
      </c>
      <c r="U721" s="1">
        <f>'[1]RC-1(PY)'!U721</f>
        <v>0</v>
      </c>
      <c r="V721" s="1">
        <f>'[1]RC-1(PY)'!V721</f>
        <v>0</v>
      </c>
      <c r="W721" s="1">
        <f>'[1]RC-1(PY)'!W721</f>
        <v>1004</v>
      </c>
      <c r="X721" s="1">
        <f>'[1]RC-1(PY)'!X721</f>
        <v>8</v>
      </c>
      <c r="Y721" s="1">
        <f>'[1]RC-1(PY)'!Y721</f>
        <v>0</v>
      </c>
      <c r="Z721" s="1">
        <f>'[1]RC-1(PY)'!Z721</f>
        <v>0</v>
      </c>
      <c r="AA721" s="1">
        <f>'[1]RC-1(PY)'!AA721</f>
        <v>59</v>
      </c>
      <c r="AB721" s="1">
        <f>'[1]RC-1(PY)'!AB721</f>
        <v>161</v>
      </c>
      <c r="AC721" s="1">
        <f>'[1]RC-1(PY)'!AC721</f>
        <v>0</v>
      </c>
      <c r="AD721" s="1">
        <f>'[1]RC-1(PY)'!AD721</f>
        <v>20</v>
      </c>
      <c r="AE721" s="1">
        <f>'[1]RC-1(PY)'!AE721</f>
        <v>47.63</v>
      </c>
      <c r="AF721" s="1">
        <f>'[1]RC-1(PY)'!AF721</f>
        <v>4</v>
      </c>
      <c r="AG721" s="1">
        <f>'[1]RC-1(PY)'!AG721</f>
        <v>4</v>
      </c>
      <c r="AH721" s="1">
        <f>'[1]RC-1(PY)'!AH721</f>
        <v>4</v>
      </c>
      <c r="AI721" s="1">
        <f>'[1]RC-1(PY)'!AI721</f>
        <v>0</v>
      </c>
    </row>
    <row r="722" spans="1:35" x14ac:dyDescent="0.3">
      <c r="A722" s="1">
        <f>'[1]RC-1(PY)'!A722</f>
        <v>1</v>
      </c>
      <c r="B722" s="1">
        <f>'[1]RC-1(PY)'!B722</f>
        <v>1</v>
      </c>
      <c r="C722" s="1">
        <f>'[1]RC-1(PY)'!C722</f>
        <v>2024</v>
      </c>
      <c r="D722" s="1">
        <f>'[1]RC-1(PY)'!D722</f>
        <v>5</v>
      </c>
      <c r="E722" s="1">
        <f>'[1]RC-1(PY)'!E722</f>
        <v>340</v>
      </c>
      <c r="F722" s="1">
        <f>'[1]RC-1(PY)'!F722</f>
        <v>316</v>
      </c>
      <c r="G722" s="1">
        <f>'[1]RC-1(PY)'!G722</f>
        <v>24</v>
      </c>
      <c r="H722" s="1">
        <f>'[1]RC-1(PY)'!H722</f>
        <v>19</v>
      </c>
      <c r="I722" s="1">
        <f>'[1]RC-1(PY)'!I722</f>
        <v>1</v>
      </c>
      <c r="J722" s="1">
        <f>'[1]RC-1(PY)'!J722</f>
        <v>2</v>
      </c>
      <c r="K722" s="1">
        <f>'[1]RC-1(PY)'!K722</f>
        <v>3</v>
      </c>
      <c r="L722" s="1">
        <f>'[1]RC-1(PY)'!L722</f>
        <v>3</v>
      </c>
      <c r="M722" s="1">
        <f>'[1]RC-1(PY)'!M722</f>
        <v>1</v>
      </c>
      <c r="N722" s="1">
        <f>'[1]RC-1(PY)'!N722</f>
        <v>1</v>
      </c>
      <c r="O722" s="1">
        <f>'[1]RC-1(PY)'!O722</f>
        <v>5</v>
      </c>
      <c r="P722" s="1">
        <f>'[1]RC-1(PY)'!P722</f>
        <v>1</v>
      </c>
      <c r="Q722" s="1">
        <f>'[1]RC-1(PY)'!Q722</f>
        <v>0</v>
      </c>
      <c r="R722" s="1">
        <f>'[1]RC-1(PY)'!R722</f>
        <v>104</v>
      </c>
      <c r="S722" s="1">
        <f>'[1]RC-1(PY)'!S722</f>
        <v>3</v>
      </c>
      <c r="T722" s="1">
        <f>'[1]RC-1(PY)'!T722</f>
        <v>4</v>
      </c>
      <c r="U722" s="1">
        <f>'[1]RC-1(PY)'!U722</f>
        <v>0</v>
      </c>
      <c r="V722" s="1">
        <f>'[1]RC-1(PY)'!V722</f>
        <v>0</v>
      </c>
      <c r="W722" s="1">
        <f>'[1]RC-1(PY)'!W722</f>
        <v>1004</v>
      </c>
      <c r="X722" s="1">
        <f>'[1]RC-1(PY)'!X722</f>
        <v>8</v>
      </c>
      <c r="Y722" s="1">
        <f>'[1]RC-1(PY)'!Y722</f>
        <v>0</v>
      </c>
      <c r="Z722" s="1">
        <f>'[1]RC-1(PY)'!Z722</f>
        <v>0</v>
      </c>
      <c r="AA722" s="1">
        <f>'[1]RC-1(PY)'!AA722</f>
        <v>704</v>
      </c>
      <c r="AB722" s="1">
        <f>'[1]RC-1(PY)'!AB722</f>
        <v>175.65</v>
      </c>
      <c r="AC722" s="1">
        <f>'[1]RC-1(PY)'!AC722</f>
        <v>0</v>
      </c>
      <c r="AD722" s="1">
        <f>'[1]RC-1(PY)'!AD722</f>
        <v>20</v>
      </c>
      <c r="AE722" s="1">
        <f>'[1]RC-1(PY)'!AE722</f>
        <v>36.907600000000002</v>
      </c>
      <c r="AF722" s="1">
        <f>'[1]RC-1(PY)'!AF722</f>
        <v>4</v>
      </c>
      <c r="AG722" s="1">
        <f>'[1]RC-1(PY)'!AG722</f>
        <v>4</v>
      </c>
      <c r="AH722" s="1">
        <f>'[1]RC-1(PY)'!AH722</f>
        <v>4</v>
      </c>
      <c r="AI722" s="1">
        <f>'[1]RC-1(PY)'!AI722</f>
        <v>0</v>
      </c>
    </row>
    <row r="723" spans="1:35" x14ac:dyDescent="0.3">
      <c r="A723" s="1">
        <f>'[1]RC-1(PY)'!A723</f>
        <v>1</v>
      </c>
      <c r="B723" s="1">
        <f>'[1]RC-1(PY)'!B723</f>
        <v>1</v>
      </c>
      <c r="C723" s="1">
        <f>'[1]RC-1(PY)'!C723</f>
        <v>2024</v>
      </c>
      <c r="D723" s="1">
        <f>'[1]RC-1(PY)'!D723</f>
        <v>5</v>
      </c>
      <c r="E723" s="1">
        <f>'[1]RC-1(PY)'!E723</f>
        <v>340</v>
      </c>
      <c r="F723" s="1">
        <f>'[1]RC-1(PY)'!F723</f>
        <v>316</v>
      </c>
      <c r="G723" s="1">
        <f>'[1]RC-1(PY)'!G723</f>
        <v>24</v>
      </c>
      <c r="H723" s="1">
        <f>'[1]RC-1(PY)'!H723</f>
        <v>20</v>
      </c>
      <c r="I723" s="1">
        <f>'[1]RC-1(PY)'!I723</f>
        <v>1</v>
      </c>
      <c r="J723" s="1">
        <f>'[1]RC-1(PY)'!J723</f>
        <v>2</v>
      </c>
      <c r="K723" s="1">
        <f>'[1]RC-1(PY)'!K723</f>
        <v>3</v>
      </c>
      <c r="L723" s="1">
        <f>'[1]RC-1(PY)'!L723</f>
        <v>3</v>
      </c>
      <c r="M723" s="1">
        <f>'[1]RC-1(PY)'!M723</f>
        <v>1</v>
      </c>
      <c r="N723" s="1">
        <f>'[1]RC-1(PY)'!N723</f>
        <v>1</v>
      </c>
      <c r="O723" s="1">
        <f>'[1]RC-1(PY)'!O723</f>
        <v>3</v>
      </c>
      <c r="P723" s="1">
        <f>'[1]RC-1(PY)'!P723</f>
        <v>1</v>
      </c>
      <c r="Q723" s="1">
        <f>'[1]RC-1(PY)'!Q723</f>
        <v>1</v>
      </c>
      <c r="R723" s="1">
        <f>'[1]RC-1(PY)'!R723</f>
        <v>104</v>
      </c>
      <c r="S723" s="1">
        <f>'[1]RC-1(PY)'!S723</f>
        <v>3</v>
      </c>
      <c r="T723" s="1">
        <f>'[1]RC-1(PY)'!T723</f>
        <v>4</v>
      </c>
      <c r="U723" s="1">
        <f>'[1]RC-1(PY)'!U723</f>
        <v>0</v>
      </c>
      <c r="V723" s="1">
        <f>'[1]RC-1(PY)'!V723</f>
        <v>0</v>
      </c>
      <c r="W723" s="1">
        <f>'[1]RC-1(PY)'!W723</f>
        <v>1004</v>
      </c>
      <c r="X723" s="1">
        <f>'[1]RC-1(PY)'!X723</f>
        <v>8</v>
      </c>
      <c r="Y723" s="1">
        <f>'[1]RC-1(PY)'!Y723</f>
        <v>0</v>
      </c>
      <c r="Z723" s="1">
        <f>'[1]RC-1(PY)'!Z723</f>
        <v>0</v>
      </c>
      <c r="AA723" s="1">
        <f>'[1]RC-1(PY)'!AA723</f>
        <v>130</v>
      </c>
      <c r="AB723" s="1">
        <f>'[1]RC-1(PY)'!AB723</f>
        <v>104.18</v>
      </c>
      <c r="AC723" s="1">
        <f>'[1]RC-1(PY)'!AC723</f>
        <v>2.2128999999999999</v>
      </c>
      <c r="AD723" s="1">
        <f>'[1]RC-1(PY)'!AD723</f>
        <v>20</v>
      </c>
      <c r="AE723" s="1">
        <f>'[1]RC-1(PY)'!AE723</f>
        <v>11.5969</v>
      </c>
      <c r="AF723" s="1">
        <f>'[1]RC-1(PY)'!AF723</f>
        <v>4</v>
      </c>
      <c r="AG723" s="1">
        <f>'[1]RC-1(PY)'!AG723</f>
        <v>4</v>
      </c>
      <c r="AH723" s="1">
        <f>'[1]RC-1(PY)'!AH723</f>
        <v>4</v>
      </c>
      <c r="AI723" s="1">
        <f>'[1]RC-1(PY)'!AI723</f>
        <v>0</v>
      </c>
    </row>
    <row r="724" spans="1:35" x14ac:dyDescent="0.3">
      <c r="A724" s="1">
        <f>'[1]RC-1(PY)'!A724</f>
        <v>1</v>
      </c>
      <c r="B724" s="1">
        <f>'[1]RC-1(PY)'!B724</f>
        <v>1</v>
      </c>
      <c r="C724" s="1">
        <f>'[1]RC-1(PY)'!C724</f>
        <v>2024</v>
      </c>
      <c r="D724" s="1">
        <f>'[1]RC-1(PY)'!D724</f>
        <v>5</v>
      </c>
      <c r="E724" s="1">
        <f>'[1]RC-1(PY)'!E724</f>
        <v>340</v>
      </c>
      <c r="F724" s="1">
        <f>'[1]RC-1(PY)'!F724</f>
        <v>316</v>
      </c>
      <c r="G724" s="1">
        <f>'[1]RC-1(PY)'!G724</f>
        <v>24</v>
      </c>
      <c r="H724" s="1">
        <f>'[1]RC-1(PY)'!H724</f>
        <v>21</v>
      </c>
      <c r="I724" s="1">
        <f>'[1]RC-1(PY)'!I724</f>
        <v>1</v>
      </c>
      <c r="J724" s="1">
        <f>'[1]RC-1(PY)'!J724</f>
        <v>2</v>
      </c>
      <c r="K724" s="1">
        <f>'[1]RC-1(PY)'!K724</f>
        <v>3</v>
      </c>
      <c r="L724" s="1">
        <f>'[1]RC-1(PY)'!L724</f>
        <v>1</v>
      </c>
      <c r="M724" s="1">
        <f>'[1]RC-1(PY)'!M724</f>
        <v>1</v>
      </c>
      <c r="N724" s="1">
        <f>'[1]RC-1(PY)'!N724</f>
        <v>1</v>
      </c>
      <c r="O724" s="1">
        <f>'[1]RC-1(PY)'!O724</f>
        <v>5</v>
      </c>
      <c r="P724" s="1">
        <f>'[1]RC-1(PY)'!P724</f>
        <v>1</v>
      </c>
      <c r="Q724" s="1">
        <f>'[1]RC-1(PY)'!Q724</f>
        <v>0</v>
      </c>
      <c r="R724" s="1">
        <f>'[1]RC-1(PY)'!R724</f>
        <v>104</v>
      </c>
      <c r="S724" s="1">
        <f>'[1]RC-1(PY)'!S724</f>
        <v>3</v>
      </c>
      <c r="T724" s="1">
        <f>'[1]RC-1(PY)'!T724</f>
        <v>4</v>
      </c>
      <c r="U724" s="1">
        <f>'[1]RC-1(PY)'!U724</f>
        <v>0</v>
      </c>
      <c r="V724" s="1">
        <f>'[1]RC-1(PY)'!V724</f>
        <v>0</v>
      </c>
      <c r="W724" s="1">
        <f>'[1]RC-1(PY)'!W724</f>
        <v>1004</v>
      </c>
      <c r="X724" s="1">
        <f>'[1]RC-1(PY)'!X724</f>
        <v>8</v>
      </c>
      <c r="Y724" s="1">
        <f>'[1]RC-1(PY)'!Y724</f>
        <v>0</v>
      </c>
      <c r="Z724" s="1">
        <f>'[1]RC-1(PY)'!Z724</f>
        <v>0</v>
      </c>
      <c r="AA724" s="1">
        <f>'[1]RC-1(PY)'!AA724</f>
        <v>1627</v>
      </c>
      <c r="AB724" s="1">
        <f>'[1]RC-1(PY)'!AB724</f>
        <v>2151.7199999999998</v>
      </c>
      <c r="AC724" s="1">
        <f>'[1]RC-1(PY)'!AC724</f>
        <v>0</v>
      </c>
      <c r="AD724" s="1">
        <f>'[1]RC-1(PY)'!AD724</f>
        <v>20</v>
      </c>
      <c r="AE724" s="1">
        <f>'[1]RC-1(PY)'!AE724</f>
        <v>34.941800000000001</v>
      </c>
      <c r="AF724" s="1">
        <f>'[1]RC-1(PY)'!AF724</f>
        <v>4</v>
      </c>
      <c r="AG724" s="1">
        <f>'[1]RC-1(PY)'!AG724</f>
        <v>4</v>
      </c>
      <c r="AH724" s="1">
        <f>'[1]RC-1(PY)'!AH724</f>
        <v>4</v>
      </c>
      <c r="AI724" s="1">
        <f>'[1]RC-1(PY)'!AI724</f>
        <v>0</v>
      </c>
    </row>
    <row r="725" spans="1:35" x14ac:dyDescent="0.3">
      <c r="A725" s="1">
        <f>'[1]RC-1(PY)'!A725</f>
        <v>1</v>
      </c>
      <c r="B725" s="1">
        <f>'[1]RC-1(PY)'!B725</f>
        <v>1</v>
      </c>
      <c r="C725" s="1">
        <f>'[1]RC-1(PY)'!C725</f>
        <v>2024</v>
      </c>
      <c r="D725" s="1">
        <f>'[1]RC-1(PY)'!D725</f>
        <v>5</v>
      </c>
      <c r="E725" s="1">
        <f>'[1]RC-1(PY)'!E725</f>
        <v>340</v>
      </c>
      <c r="F725" s="1">
        <f>'[1]RC-1(PY)'!F725</f>
        <v>316</v>
      </c>
      <c r="G725" s="1">
        <f>'[1]RC-1(PY)'!G725</f>
        <v>24</v>
      </c>
      <c r="H725" s="1">
        <f>'[1]RC-1(PY)'!H725</f>
        <v>23</v>
      </c>
      <c r="I725" s="1">
        <f>'[1]RC-1(PY)'!I725</f>
        <v>1</v>
      </c>
      <c r="J725" s="1">
        <f>'[1]RC-1(PY)'!J725</f>
        <v>2</v>
      </c>
      <c r="K725" s="1">
        <f>'[1]RC-1(PY)'!K725</f>
        <v>3</v>
      </c>
      <c r="L725" s="1">
        <f>'[1]RC-1(PY)'!L725</f>
        <v>15</v>
      </c>
      <c r="M725" s="1">
        <f>'[1]RC-1(PY)'!M725</f>
        <v>3</v>
      </c>
      <c r="N725" s="1">
        <f>'[1]RC-1(PY)'!N725</f>
        <v>1</v>
      </c>
      <c r="O725" s="1">
        <f>'[1]RC-1(PY)'!O725</f>
        <v>3</v>
      </c>
      <c r="P725" s="1">
        <f>'[1]RC-1(PY)'!P725</f>
        <v>1</v>
      </c>
      <c r="Q725" s="1">
        <f>'[1]RC-1(PY)'!Q725</f>
        <v>1</v>
      </c>
      <c r="R725" s="1">
        <f>'[1]RC-1(PY)'!R725</f>
        <v>104</v>
      </c>
      <c r="S725" s="1">
        <f>'[1]RC-1(PY)'!S725</f>
        <v>3</v>
      </c>
      <c r="T725" s="1">
        <f>'[1]RC-1(PY)'!T725</f>
        <v>4</v>
      </c>
      <c r="U725" s="1">
        <f>'[1]RC-1(PY)'!U725</f>
        <v>0</v>
      </c>
      <c r="V725" s="1">
        <f>'[1]RC-1(PY)'!V725</f>
        <v>0</v>
      </c>
      <c r="W725" s="1">
        <f>'[1]RC-1(PY)'!W725</f>
        <v>1004</v>
      </c>
      <c r="X725" s="1">
        <f>'[1]RC-1(PY)'!X725</f>
        <v>8</v>
      </c>
      <c r="Y725" s="1">
        <f>'[1]RC-1(PY)'!Y725</f>
        <v>0</v>
      </c>
      <c r="Z725" s="1">
        <f>'[1]RC-1(PY)'!Z725</f>
        <v>0</v>
      </c>
      <c r="AA725" s="1">
        <f>'[1]RC-1(PY)'!AA725</f>
        <v>142</v>
      </c>
      <c r="AB725" s="1">
        <f>'[1]RC-1(PY)'!AB725</f>
        <v>183.15</v>
      </c>
      <c r="AC725" s="1">
        <f>'[1]RC-1(PY)'!AC725</f>
        <v>0</v>
      </c>
      <c r="AD725" s="1">
        <f>'[1]RC-1(PY)'!AD725</f>
        <v>20</v>
      </c>
      <c r="AE725" s="1">
        <f>'[1]RC-1(PY)'!AE725</f>
        <v>19.774000000000001</v>
      </c>
      <c r="AF725" s="1">
        <f>'[1]RC-1(PY)'!AF725</f>
        <v>4</v>
      </c>
      <c r="AG725" s="1">
        <f>'[1]RC-1(PY)'!AG725</f>
        <v>4</v>
      </c>
      <c r="AH725" s="1">
        <f>'[1]RC-1(PY)'!AH725</f>
        <v>4</v>
      </c>
      <c r="AI725" s="1">
        <f>'[1]RC-1(PY)'!AI725</f>
        <v>0</v>
      </c>
    </row>
    <row r="726" spans="1:35" x14ac:dyDescent="0.3">
      <c r="A726" s="1">
        <f>'[1]RC-1(PY)'!A726</f>
        <v>1</v>
      </c>
      <c r="B726" s="1">
        <f>'[1]RC-1(PY)'!B726</f>
        <v>1</v>
      </c>
      <c r="C726" s="1">
        <f>'[1]RC-1(PY)'!C726</f>
        <v>2024</v>
      </c>
      <c r="D726" s="1">
        <f>'[1]RC-1(PY)'!D726</f>
        <v>5</v>
      </c>
      <c r="E726" s="1">
        <f>'[1]RC-1(PY)'!E726</f>
        <v>340</v>
      </c>
      <c r="F726" s="1">
        <f>'[1]RC-1(PY)'!F726</f>
        <v>316</v>
      </c>
      <c r="G726" s="1">
        <f>'[1]RC-1(PY)'!G726</f>
        <v>24</v>
      </c>
      <c r="H726" s="1">
        <f>'[1]RC-1(PY)'!H726</f>
        <v>24</v>
      </c>
      <c r="I726" s="1">
        <f>'[1]RC-1(PY)'!I726</f>
        <v>1</v>
      </c>
      <c r="J726" s="1">
        <f>'[1]RC-1(PY)'!J726</f>
        <v>2</v>
      </c>
      <c r="K726" s="1">
        <f>'[1]RC-1(PY)'!K726</f>
        <v>3</v>
      </c>
      <c r="L726" s="1">
        <f>'[1]RC-1(PY)'!L726</f>
        <v>3</v>
      </c>
      <c r="M726" s="1">
        <f>'[1]RC-1(PY)'!M726</f>
        <v>1</v>
      </c>
      <c r="N726" s="1">
        <f>'[1]RC-1(PY)'!N726</f>
        <v>1</v>
      </c>
      <c r="O726" s="1">
        <f>'[1]RC-1(PY)'!O726</f>
        <v>3</v>
      </c>
      <c r="P726" s="1">
        <f>'[1]RC-1(PY)'!P726</f>
        <v>1</v>
      </c>
      <c r="Q726" s="1">
        <f>'[1]RC-1(PY)'!Q726</f>
        <v>1</v>
      </c>
      <c r="R726" s="1">
        <f>'[1]RC-1(PY)'!R726</f>
        <v>104</v>
      </c>
      <c r="S726" s="1">
        <f>'[1]RC-1(PY)'!S726</f>
        <v>3</v>
      </c>
      <c r="T726" s="1">
        <f>'[1]RC-1(PY)'!T726</f>
        <v>6</v>
      </c>
      <c r="U726" s="1">
        <f>'[1]RC-1(PY)'!U726</f>
        <v>0</v>
      </c>
      <c r="V726" s="1">
        <f>'[1]RC-1(PY)'!V726</f>
        <v>0</v>
      </c>
      <c r="W726" s="1">
        <f>'[1]RC-1(PY)'!W726</f>
        <v>1004</v>
      </c>
      <c r="X726" s="1">
        <f>'[1]RC-1(PY)'!X726</f>
        <v>8</v>
      </c>
      <c r="Y726" s="1">
        <f>'[1]RC-1(PY)'!Y726</f>
        <v>0</v>
      </c>
      <c r="Z726" s="1">
        <f>'[1]RC-1(PY)'!Z726</f>
        <v>0</v>
      </c>
      <c r="AA726" s="1">
        <f>'[1]RC-1(PY)'!AA726</f>
        <v>872</v>
      </c>
      <c r="AB726" s="1">
        <f>'[1]RC-1(PY)'!AB726</f>
        <v>299.31</v>
      </c>
      <c r="AC726" s="1">
        <f>'[1]RC-1(PY)'!AC726</f>
        <v>0</v>
      </c>
      <c r="AD726" s="1">
        <f>'[1]RC-1(PY)'!AD726</f>
        <v>20</v>
      </c>
      <c r="AE726" s="1">
        <f>'[1]RC-1(PY)'!AE726</f>
        <v>12.05</v>
      </c>
      <c r="AF726" s="1">
        <f>'[1]RC-1(PY)'!AF726</f>
        <v>4</v>
      </c>
      <c r="AG726" s="1">
        <f>'[1]RC-1(PY)'!AG726</f>
        <v>4</v>
      </c>
      <c r="AH726" s="1">
        <f>'[1]RC-1(PY)'!AH726</f>
        <v>4</v>
      </c>
      <c r="AI726" s="1">
        <f>'[1]RC-1(PY)'!AI726</f>
        <v>0</v>
      </c>
    </row>
    <row r="727" spans="1:35" x14ac:dyDescent="0.3">
      <c r="A727" s="1">
        <f>'[1]RC-1(PY)'!A727</f>
        <v>1</v>
      </c>
      <c r="B727" s="1">
        <f>'[1]RC-1(PY)'!B727</f>
        <v>1</v>
      </c>
      <c r="C727" s="1">
        <f>'[1]RC-1(PY)'!C727</f>
        <v>2024</v>
      </c>
      <c r="D727" s="1">
        <f>'[1]RC-1(PY)'!D727</f>
        <v>5</v>
      </c>
      <c r="E727" s="1">
        <f>'[1]RC-1(PY)'!E727</f>
        <v>340</v>
      </c>
      <c r="F727" s="1">
        <f>'[1]RC-1(PY)'!F727</f>
        <v>316</v>
      </c>
      <c r="G727" s="1">
        <f>'[1]RC-1(PY)'!G727</f>
        <v>24</v>
      </c>
      <c r="H727" s="1">
        <f>'[1]RC-1(PY)'!H727</f>
        <v>25</v>
      </c>
      <c r="I727" s="1">
        <f>'[1]RC-1(PY)'!I727</f>
        <v>1</v>
      </c>
      <c r="J727" s="1">
        <f>'[1]RC-1(PY)'!J727</f>
        <v>2</v>
      </c>
      <c r="K727" s="1">
        <f>'[1]RC-1(PY)'!K727</f>
        <v>3</v>
      </c>
      <c r="L727" s="1">
        <f>'[1]RC-1(PY)'!L727</f>
        <v>3</v>
      </c>
      <c r="M727" s="1">
        <f>'[1]RC-1(PY)'!M727</f>
        <v>1</v>
      </c>
      <c r="N727" s="1">
        <f>'[1]RC-1(PY)'!N727</f>
        <v>1</v>
      </c>
      <c r="O727" s="1">
        <f>'[1]RC-1(PY)'!O727</f>
        <v>3</v>
      </c>
      <c r="P727" s="1">
        <f>'[1]RC-1(PY)'!P727</f>
        <v>1</v>
      </c>
      <c r="Q727" s="1">
        <f>'[1]RC-1(PY)'!Q727</f>
        <v>1</v>
      </c>
      <c r="R727" s="1">
        <f>'[1]RC-1(PY)'!R727</f>
        <v>104</v>
      </c>
      <c r="S727" s="1">
        <f>'[1]RC-1(PY)'!S727</f>
        <v>3</v>
      </c>
      <c r="T727" s="1">
        <f>'[1]RC-1(PY)'!T727</f>
        <v>4</v>
      </c>
      <c r="U727" s="1">
        <f>'[1]RC-1(PY)'!U727</f>
        <v>0</v>
      </c>
      <c r="V727" s="1">
        <f>'[1]RC-1(PY)'!V727</f>
        <v>0</v>
      </c>
      <c r="W727" s="1">
        <f>'[1]RC-1(PY)'!W727</f>
        <v>1004</v>
      </c>
      <c r="X727" s="1">
        <f>'[1]RC-1(PY)'!X727</f>
        <v>8</v>
      </c>
      <c r="Y727" s="1">
        <f>'[1]RC-1(PY)'!Y727</f>
        <v>0</v>
      </c>
      <c r="Z727" s="1">
        <f>'[1]RC-1(PY)'!Z727</f>
        <v>0</v>
      </c>
      <c r="AA727" s="1">
        <f>'[1]RC-1(PY)'!AA727</f>
        <v>573</v>
      </c>
      <c r="AB727" s="1">
        <f>'[1]RC-1(PY)'!AB727</f>
        <v>335.59</v>
      </c>
      <c r="AC727" s="1">
        <f>'[1]RC-1(PY)'!AC727</f>
        <v>1.82</v>
      </c>
      <c r="AD727" s="1">
        <f>'[1]RC-1(PY)'!AD727</f>
        <v>20</v>
      </c>
      <c r="AE727" s="1">
        <f>'[1]RC-1(PY)'!AE727</f>
        <v>9.6</v>
      </c>
      <c r="AF727" s="1">
        <f>'[1]RC-1(PY)'!AF727</f>
        <v>4</v>
      </c>
      <c r="AG727" s="1">
        <f>'[1]RC-1(PY)'!AG727</f>
        <v>4</v>
      </c>
      <c r="AH727" s="1">
        <f>'[1]RC-1(PY)'!AH727</f>
        <v>4</v>
      </c>
      <c r="AI727" s="1">
        <f>'[1]RC-1(PY)'!AI727</f>
        <v>0</v>
      </c>
    </row>
    <row r="728" spans="1:35" x14ac:dyDescent="0.3">
      <c r="A728" s="1">
        <f>'[1]RC-1(PY)'!A728</f>
        <v>1</v>
      </c>
      <c r="B728" s="1">
        <f>'[1]RC-1(PY)'!B728</f>
        <v>1</v>
      </c>
      <c r="C728" s="1">
        <f>'[1]RC-1(PY)'!C728</f>
        <v>2024</v>
      </c>
      <c r="D728" s="1">
        <f>'[1]RC-1(PY)'!D728</f>
        <v>5</v>
      </c>
      <c r="E728" s="1">
        <f>'[1]RC-1(PY)'!E728</f>
        <v>340</v>
      </c>
      <c r="F728" s="1">
        <f>'[1]RC-1(PY)'!F728</f>
        <v>316</v>
      </c>
      <c r="G728" s="1">
        <f>'[1]RC-1(PY)'!G728</f>
        <v>24</v>
      </c>
      <c r="H728" s="1">
        <f>'[1]RC-1(PY)'!H728</f>
        <v>26</v>
      </c>
      <c r="I728" s="1">
        <f>'[1]RC-1(PY)'!I728</f>
        <v>1</v>
      </c>
      <c r="J728" s="1">
        <f>'[1]RC-1(PY)'!J728</f>
        <v>2</v>
      </c>
      <c r="K728" s="1">
        <f>'[1]RC-1(PY)'!K728</f>
        <v>3</v>
      </c>
      <c r="L728" s="1">
        <f>'[1]RC-1(PY)'!L728</f>
        <v>7</v>
      </c>
      <c r="M728" s="1">
        <f>'[1]RC-1(PY)'!M728</f>
        <v>1</v>
      </c>
      <c r="N728" s="1">
        <f>'[1]RC-1(PY)'!N728</f>
        <v>4</v>
      </c>
      <c r="O728" s="1">
        <f>'[1]RC-1(PY)'!O728</f>
        <v>9</v>
      </c>
      <c r="P728" s="1">
        <f>'[1]RC-1(PY)'!P728</f>
        <v>1</v>
      </c>
      <c r="Q728" s="1">
        <f>'[1]RC-1(PY)'!Q728</f>
        <v>1</v>
      </c>
      <c r="R728" s="1">
        <f>'[1]RC-1(PY)'!R728</f>
        <v>104</v>
      </c>
      <c r="S728" s="1">
        <f>'[1]RC-1(PY)'!S728</f>
        <v>3</v>
      </c>
      <c r="T728" s="1">
        <f>'[1]RC-1(PY)'!T728</f>
        <v>4</v>
      </c>
      <c r="U728" s="1">
        <f>'[1]RC-1(PY)'!U728</f>
        <v>0</v>
      </c>
      <c r="V728" s="1">
        <f>'[1]RC-1(PY)'!V728</f>
        <v>0</v>
      </c>
      <c r="W728" s="1">
        <f>'[1]RC-1(PY)'!W728</f>
        <v>1004</v>
      </c>
      <c r="X728" s="1">
        <f>'[1]RC-1(PY)'!X728</f>
        <v>8</v>
      </c>
      <c r="Y728" s="1">
        <f>'[1]RC-1(PY)'!Y728</f>
        <v>0</v>
      </c>
      <c r="Z728" s="1">
        <f>'[1]RC-1(PY)'!Z728</f>
        <v>0</v>
      </c>
      <c r="AA728" s="1">
        <f>'[1]RC-1(PY)'!AA728</f>
        <v>59</v>
      </c>
      <c r="AB728" s="1">
        <f>'[1]RC-1(PY)'!AB728</f>
        <v>276.13</v>
      </c>
      <c r="AC728" s="1">
        <f>'[1]RC-1(PY)'!AC728</f>
        <v>2.2656999999999998</v>
      </c>
      <c r="AD728" s="1">
        <f>'[1]RC-1(PY)'!AD728</f>
        <v>20</v>
      </c>
      <c r="AE728" s="1">
        <f>'[1]RC-1(PY)'!AE728</f>
        <v>47.625900000000001</v>
      </c>
      <c r="AF728" s="1">
        <f>'[1]RC-1(PY)'!AF728</f>
        <v>4</v>
      </c>
      <c r="AG728" s="1">
        <f>'[1]RC-1(PY)'!AG728</f>
        <v>4</v>
      </c>
      <c r="AH728" s="1">
        <f>'[1]RC-1(PY)'!AH728</f>
        <v>4</v>
      </c>
      <c r="AI728" s="1">
        <f>'[1]RC-1(PY)'!AI728</f>
        <v>0</v>
      </c>
    </row>
    <row r="729" spans="1:35" x14ac:dyDescent="0.3">
      <c r="A729" s="1">
        <f>'[1]RC-1(PY)'!A729</f>
        <v>1</v>
      </c>
      <c r="B729" s="1">
        <f>'[1]RC-1(PY)'!B729</f>
        <v>1</v>
      </c>
      <c r="C729" s="1">
        <f>'[1]RC-1(PY)'!C729</f>
        <v>2024</v>
      </c>
      <c r="D729" s="1">
        <f>'[1]RC-1(PY)'!D729</f>
        <v>5</v>
      </c>
      <c r="E729" s="1">
        <f>'[1]RC-1(PY)'!E729</f>
        <v>340</v>
      </c>
      <c r="F729" s="1">
        <f>'[1]RC-1(PY)'!F729</f>
        <v>316</v>
      </c>
      <c r="G729" s="1">
        <f>'[1]RC-1(PY)'!G729</f>
        <v>24</v>
      </c>
      <c r="H729" s="1">
        <f>'[1]RC-1(PY)'!H729</f>
        <v>27</v>
      </c>
      <c r="I729" s="1">
        <f>'[1]RC-1(PY)'!I729</f>
        <v>1</v>
      </c>
      <c r="J729" s="1">
        <f>'[1]RC-1(PY)'!J729</f>
        <v>2</v>
      </c>
      <c r="K729" s="1">
        <f>'[1]RC-1(PY)'!K729</f>
        <v>3</v>
      </c>
      <c r="L729" s="1">
        <f>'[1]RC-1(PY)'!L729</f>
        <v>5</v>
      </c>
      <c r="M729" s="1">
        <f>'[1]RC-1(PY)'!M729</f>
        <v>1</v>
      </c>
      <c r="N729" s="1">
        <f>'[1]RC-1(PY)'!N729</f>
        <v>1</v>
      </c>
      <c r="O729" s="1">
        <f>'[1]RC-1(PY)'!O729</f>
        <v>5</v>
      </c>
      <c r="P729" s="1">
        <f>'[1]RC-1(PY)'!P729</f>
        <v>1</v>
      </c>
      <c r="Q729" s="1">
        <f>'[1]RC-1(PY)'!Q729</f>
        <v>1</v>
      </c>
      <c r="R729" s="1">
        <f>'[1]RC-1(PY)'!R729</f>
        <v>104</v>
      </c>
      <c r="S729" s="1">
        <f>'[1]RC-1(PY)'!S729</f>
        <v>3</v>
      </c>
      <c r="T729" s="1">
        <f>'[1]RC-1(PY)'!T729</f>
        <v>4</v>
      </c>
      <c r="U729" s="1">
        <f>'[1]RC-1(PY)'!U729</f>
        <v>0</v>
      </c>
      <c r="V729" s="1">
        <f>'[1]RC-1(PY)'!V729</f>
        <v>0</v>
      </c>
      <c r="W729" s="1">
        <f>'[1]RC-1(PY)'!W729</f>
        <v>1004</v>
      </c>
      <c r="X729" s="1">
        <f>'[1]RC-1(PY)'!X729</f>
        <v>8</v>
      </c>
      <c r="Y729" s="1">
        <f>'[1]RC-1(PY)'!Y729</f>
        <v>0</v>
      </c>
      <c r="Z729" s="1">
        <f>'[1]RC-1(PY)'!Z729</f>
        <v>0</v>
      </c>
      <c r="AA729" s="1">
        <f>'[1]RC-1(PY)'!AA729</f>
        <v>199</v>
      </c>
      <c r="AB729" s="1">
        <f>'[1]RC-1(PY)'!AB729</f>
        <v>222.01</v>
      </c>
      <c r="AC729" s="1">
        <f>'[1]RC-1(PY)'!AC729</f>
        <v>5.95</v>
      </c>
      <c r="AD729" s="1">
        <f>'[1]RC-1(PY)'!AD729</f>
        <v>20</v>
      </c>
      <c r="AE729" s="1">
        <f>'[1]RC-1(PY)'!AE729</f>
        <v>10.25</v>
      </c>
      <c r="AF729" s="1">
        <f>'[1]RC-1(PY)'!AF729</f>
        <v>4</v>
      </c>
      <c r="AG729" s="1">
        <f>'[1]RC-1(PY)'!AG729</f>
        <v>4</v>
      </c>
      <c r="AH729" s="1">
        <f>'[1]RC-1(PY)'!AH729</f>
        <v>4</v>
      </c>
      <c r="AI729" s="1">
        <f>'[1]RC-1(PY)'!AI729</f>
        <v>0</v>
      </c>
    </row>
    <row r="730" spans="1:35" x14ac:dyDescent="0.3">
      <c r="A730" s="1">
        <f>'[1]RC-1(PY)'!A730</f>
        <v>1</v>
      </c>
      <c r="B730" s="1">
        <f>'[1]RC-1(PY)'!B730</f>
        <v>1</v>
      </c>
      <c r="C730" s="1">
        <f>'[1]RC-1(PY)'!C730</f>
        <v>2024</v>
      </c>
      <c r="D730" s="1">
        <f>'[1]RC-1(PY)'!D730</f>
        <v>5</v>
      </c>
      <c r="E730" s="1">
        <f>'[1]RC-1(PY)'!E730</f>
        <v>340</v>
      </c>
      <c r="F730" s="1">
        <f>'[1]RC-1(PY)'!F730</f>
        <v>316</v>
      </c>
      <c r="G730" s="1">
        <f>'[1]RC-1(PY)'!G730</f>
        <v>24</v>
      </c>
      <c r="H730" s="1">
        <f>'[1]RC-1(PY)'!H730</f>
        <v>28</v>
      </c>
      <c r="I730" s="1">
        <f>'[1]RC-1(PY)'!I730</f>
        <v>1</v>
      </c>
      <c r="J730" s="1">
        <f>'[1]RC-1(PY)'!J730</f>
        <v>2</v>
      </c>
      <c r="K730" s="1">
        <f>'[1]RC-1(PY)'!K730</f>
        <v>3</v>
      </c>
      <c r="L730" s="1">
        <f>'[1]RC-1(PY)'!L730</f>
        <v>2</v>
      </c>
      <c r="M730" s="1">
        <f>'[1]RC-1(PY)'!M730</f>
        <v>2</v>
      </c>
      <c r="N730" s="1">
        <f>'[1]RC-1(PY)'!N730</f>
        <v>1</v>
      </c>
      <c r="O730" s="1">
        <f>'[1]RC-1(PY)'!O730</f>
        <v>5</v>
      </c>
      <c r="P730" s="1">
        <f>'[1]RC-1(PY)'!P730</f>
        <v>1</v>
      </c>
      <c r="Q730" s="1">
        <f>'[1]RC-1(PY)'!Q730</f>
        <v>0</v>
      </c>
      <c r="R730" s="1">
        <f>'[1]RC-1(PY)'!R730</f>
        <v>104</v>
      </c>
      <c r="S730" s="1">
        <f>'[1]RC-1(PY)'!S730</f>
        <v>3</v>
      </c>
      <c r="T730" s="1">
        <f>'[1]RC-1(PY)'!T730</f>
        <v>4</v>
      </c>
      <c r="U730" s="1">
        <f>'[1]RC-1(PY)'!U730</f>
        <v>0</v>
      </c>
      <c r="V730" s="1">
        <f>'[1]RC-1(PY)'!V730</f>
        <v>0</v>
      </c>
      <c r="W730" s="1">
        <f>'[1]RC-1(PY)'!W730</f>
        <v>1004</v>
      </c>
      <c r="X730" s="1">
        <f>'[1]RC-1(PY)'!X730</f>
        <v>8</v>
      </c>
      <c r="Y730" s="1">
        <f>'[1]RC-1(PY)'!Y730</f>
        <v>0</v>
      </c>
      <c r="Z730" s="1">
        <f>'[1]RC-1(PY)'!Z730</f>
        <v>0</v>
      </c>
      <c r="AA730" s="1">
        <f>'[1]RC-1(PY)'!AA730</f>
        <v>954</v>
      </c>
      <c r="AB730" s="1">
        <f>'[1]RC-1(PY)'!AB730</f>
        <v>1265.82</v>
      </c>
      <c r="AC730" s="1">
        <f>'[1]RC-1(PY)'!AC730</f>
        <v>0</v>
      </c>
      <c r="AD730" s="1">
        <f>'[1]RC-1(PY)'!AD730</f>
        <v>20</v>
      </c>
      <c r="AE730" s="1">
        <f>'[1]RC-1(PY)'!AE730</f>
        <v>28.216899999999999</v>
      </c>
      <c r="AF730" s="1">
        <f>'[1]RC-1(PY)'!AF730</f>
        <v>4</v>
      </c>
      <c r="AG730" s="1">
        <f>'[1]RC-1(PY)'!AG730</f>
        <v>4</v>
      </c>
      <c r="AH730" s="1">
        <f>'[1]RC-1(PY)'!AH730</f>
        <v>4</v>
      </c>
      <c r="AI730" s="1">
        <f>'[1]RC-1(PY)'!AI730</f>
        <v>0</v>
      </c>
    </row>
    <row r="731" spans="1:35" x14ac:dyDescent="0.3">
      <c r="A731" s="1">
        <f>'[1]RC-1(PY)'!A731</f>
        <v>1</v>
      </c>
      <c r="B731" s="1">
        <f>'[1]RC-1(PY)'!B731</f>
        <v>1</v>
      </c>
      <c r="C731" s="1">
        <f>'[1]RC-1(PY)'!C731</f>
        <v>2024</v>
      </c>
      <c r="D731" s="1">
        <f>'[1]RC-1(PY)'!D731</f>
        <v>5</v>
      </c>
      <c r="E731" s="1">
        <f>'[1]RC-1(PY)'!E731</f>
        <v>340</v>
      </c>
      <c r="F731" s="1">
        <f>'[1]RC-1(PY)'!F731</f>
        <v>316</v>
      </c>
      <c r="G731" s="1">
        <f>'[1]RC-1(PY)'!G731</f>
        <v>24</v>
      </c>
      <c r="H731" s="1">
        <f>'[1]RC-1(PY)'!H731</f>
        <v>30</v>
      </c>
      <c r="I731" s="1">
        <f>'[1]RC-1(PY)'!I731</f>
        <v>1</v>
      </c>
      <c r="J731" s="1">
        <f>'[1]RC-1(PY)'!J731</f>
        <v>2</v>
      </c>
      <c r="K731" s="1">
        <f>'[1]RC-1(PY)'!K731</f>
        <v>3</v>
      </c>
      <c r="L731" s="1">
        <f>'[1]RC-1(PY)'!L731</f>
        <v>2</v>
      </c>
      <c r="M731" s="1">
        <f>'[1]RC-1(PY)'!M731</f>
        <v>1</v>
      </c>
      <c r="N731" s="1">
        <f>'[1]RC-1(PY)'!N731</f>
        <v>3</v>
      </c>
      <c r="O731" s="1">
        <f>'[1]RC-1(PY)'!O731</f>
        <v>0</v>
      </c>
      <c r="P731" s="1">
        <f>'[1]RC-1(PY)'!P731</f>
        <v>1</v>
      </c>
      <c r="Q731" s="1">
        <f>'[1]RC-1(PY)'!Q731</f>
        <v>1</v>
      </c>
      <c r="R731" s="1">
        <f>'[1]RC-1(PY)'!R731</f>
        <v>104</v>
      </c>
      <c r="S731" s="1">
        <f>'[1]RC-1(PY)'!S731</f>
        <v>3</v>
      </c>
      <c r="T731" s="1">
        <f>'[1]RC-1(PY)'!T731</f>
        <v>4</v>
      </c>
      <c r="U731" s="1">
        <f>'[1]RC-1(PY)'!U731</f>
        <v>0</v>
      </c>
      <c r="V731" s="1">
        <f>'[1]RC-1(PY)'!V731</f>
        <v>0</v>
      </c>
      <c r="W731" s="1">
        <f>'[1]RC-1(PY)'!W731</f>
        <v>1004</v>
      </c>
      <c r="X731" s="1">
        <f>'[1]RC-1(PY)'!X731</f>
        <v>8</v>
      </c>
      <c r="Y731" s="1">
        <f>'[1]RC-1(PY)'!Y731</f>
        <v>0</v>
      </c>
      <c r="Z731" s="1">
        <f>'[1]RC-1(PY)'!Z731</f>
        <v>0</v>
      </c>
      <c r="AA731" s="1">
        <f>'[1]RC-1(PY)'!AA731</f>
        <v>252</v>
      </c>
      <c r="AB731" s="1">
        <f>'[1]RC-1(PY)'!AB731</f>
        <v>338.23</v>
      </c>
      <c r="AC731" s="1">
        <f>'[1]RC-1(PY)'!AC731</f>
        <v>0</v>
      </c>
      <c r="AD731" s="1">
        <f>'[1]RC-1(PY)'!AD731</f>
        <v>20</v>
      </c>
      <c r="AE731" s="1">
        <f>'[1]RC-1(PY)'!AE731</f>
        <v>44.301299999999998</v>
      </c>
      <c r="AF731" s="1">
        <f>'[1]RC-1(PY)'!AF731</f>
        <v>4</v>
      </c>
      <c r="AG731" s="1">
        <f>'[1]RC-1(PY)'!AG731</f>
        <v>4</v>
      </c>
      <c r="AH731" s="1">
        <f>'[1]RC-1(PY)'!AH731</f>
        <v>4</v>
      </c>
      <c r="AI731" s="1">
        <f>'[1]RC-1(PY)'!AI731</f>
        <v>0</v>
      </c>
    </row>
    <row r="732" spans="1:35" x14ac:dyDescent="0.3">
      <c r="A732" s="1">
        <f>'[1]RC-1(PY)'!A732</f>
        <v>1</v>
      </c>
      <c r="B732" s="1">
        <f>'[1]RC-1(PY)'!B732</f>
        <v>1</v>
      </c>
      <c r="C732" s="1">
        <f>'[1]RC-1(PY)'!C732</f>
        <v>2024</v>
      </c>
      <c r="D732" s="1">
        <f>'[1]RC-1(PY)'!D732</f>
        <v>5</v>
      </c>
      <c r="E732" s="1">
        <f>'[1]RC-1(PY)'!E732</f>
        <v>340</v>
      </c>
      <c r="F732" s="1">
        <f>'[1]RC-1(PY)'!F732</f>
        <v>316</v>
      </c>
      <c r="G732" s="1">
        <f>'[1]RC-1(PY)'!G732</f>
        <v>24</v>
      </c>
      <c r="H732" s="1">
        <f>'[1]RC-1(PY)'!H732</f>
        <v>31</v>
      </c>
      <c r="I732" s="1">
        <f>'[1]RC-1(PY)'!I732</f>
        <v>1</v>
      </c>
      <c r="J732" s="1">
        <f>'[1]RC-1(PY)'!J732</f>
        <v>2</v>
      </c>
      <c r="K732" s="1">
        <f>'[1]RC-1(PY)'!K732</f>
        <v>3</v>
      </c>
      <c r="L732" s="1">
        <f>'[1]RC-1(PY)'!L732</f>
        <v>3</v>
      </c>
      <c r="M732" s="1">
        <f>'[1]RC-1(PY)'!M732</f>
        <v>1</v>
      </c>
      <c r="N732" s="1">
        <f>'[1]RC-1(PY)'!N732</f>
        <v>3</v>
      </c>
      <c r="O732" s="1">
        <f>'[1]RC-1(PY)'!O732</f>
        <v>0</v>
      </c>
      <c r="P732" s="1">
        <f>'[1]RC-1(PY)'!P732</f>
        <v>1</v>
      </c>
      <c r="Q732" s="1">
        <f>'[1]RC-1(PY)'!Q732</f>
        <v>1</v>
      </c>
      <c r="R732" s="1">
        <f>'[1]RC-1(PY)'!R732</f>
        <v>104</v>
      </c>
      <c r="S732" s="1">
        <f>'[1]RC-1(PY)'!S732</f>
        <v>3</v>
      </c>
      <c r="T732" s="1">
        <f>'[1]RC-1(PY)'!T732</f>
        <v>4</v>
      </c>
      <c r="U732" s="1">
        <f>'[1]RC-1(PY)'!U732</f>
        <v>0</v>
      </c>
      <c r="V732" s="1">
        <f>'[1]RC-1(PY)'!V732</f>
        <v>0</v>
      </c>
      <c r="W732" s="1">
        <f>'[1]RC-1(PY)'!W732</f>
        <v>1004</v>
      </c>
      <c r="X732" s="1">
        <f>'[1]RC-1(PY)'!X732</f>
        <v>8</v>
      </c>
      <c r="Y732" s="1">
        <f>'[1]RC-1(PY)'!Y732</f>
        <v>0</v>
      </c>
      <c r="Z732" s="1">
        <f>'[1]RC-1(PY)'!Z732</f>
        <v>0</v>
      </c>
      <c r="AA732" s="1">
        <f>'[1]RC-1(PY)'!AA732</f>
        <v>928</v>
      </c>
      <c r="AB732" s="1">
        <f>'[1]RC-1(PY)'!AB732</f>
        <v>563.84</v>
      </c>
      <c r="AC732" s="1">
        <f>'[1]RC-1(PY)'!AC732</f>
        <v>5.9164000000000003</v>
      </c>
      <c r="AD732" s="1">
        <f>'[1]RC-1(PY)'!AD732</f>
        <v>17</v>
      </c>
      <c r="AE732" s="1">
        <f>'[1]RC-1(PY)'!AE732</f>
        <v>10.6838</v>
      </c>
      <c r="AF732" s="1">
        <f>'[1]RC-1(PY)'!AF732</f>
        <v>4</v>
      </c>
      <c r="AG732" s="1">
        <f>'[1]RC-1(PY)'!AG732</f>
        <v>4</v>
      </c>
      <c r="AH732" s="1">
        <f>'[1]RC-1(PY)'!AH732</f>
        <v>4</v>
      </c>
      <c r="AI732" s="1">
        <f>'[1]RC-1(PY)'!AI732</f>
        <v>0</v>
      </c>
    </row>
    <row r="733" spans="1:35" x14ac:dyDescent="0.3">
      <c r="A733" s="1">
        <f>'[1]RC-1(PY)'!A733</f>
        <v>1</v>
      </c>
      <c r="B733" s="1">
        <f>'[1]RC-1(PY)'!B733</f>
        <v>1</v>
      </c>
      <c r="C733" s="1">
        <f>'[1]RC-1(PY)'!C733</f>
        <v>2024</v>
      </c>
      <c r="D733" s="1">
        <f>'[1]RC-1(PY)'!D733</f>
        <v>5</v>
      </c>
      <c r="E733" s="1">
        <f>'[1]RC-1(PY)'!E733</f>
        <v>340</v>
      </c>
      <c r="F733" s="1">
        <f>'[1]RC-1(PY)'!F733</f>
        <v>316</v>
      </c>
      <c r="G733" s="1">
        <f>'[1]RC-1(PY)'!G733</f>
        <v>24</v>
      </c>
      <c r="H733" s="1">
        <f>'[1]RC-1(PY)'!H733</f>
        <v>32</v>
      </c>
      <c r="I733" s="1">
        <f>'[1]RC-1(PY)'!I733</f>
        <v>1</v>
      </c>
      <c r="J733" s="1">
        <f>'[1]RC-1(PY)'!J733</f>
        <v>2</v>
      </c>
      <c r="K733" s="1">
        <f>'[1]RC-1(PY)'!K733</f>
        <v>3</v>
      </c>
      <c r="L733" s="1">
        <f>'[1]RC-1(PY)'!L733</f>
        <v>2</v>
      </c>
      <c r="M733" s="1">
        <f>'[1]RC-1(PY)'!M733</f>
        <v>1</v>
      </c>
      <c r="N733" s="1">
        <f>'[1]RC-1(PY)'!N733</f>
        <v>3</v>
      </c>
      <c r="O733" s="1">
        <f>'[1]RC-1(PY)'!O733</f>
        <v>0</v>
      </c>
      <c r="P733" s="1">
        <f>'[1]RC-1(PY)'!P733</f>
        <v>0</v>
      </c>
      <c r="Q733" s="1">
        <f>'[1]RC-1(PY)'!Q733</f>
        <v>0</v>
      </c>
      <c r="R733" s="1">
        <f>'[1]RC-1(PY)'!R733</f>
        <v>104</v>
      </c>
      <c r="S733" s="1">
        <f>'[1]RC-1(PY)'!S733</f>
        <v>3</v>
      </c>
      <c r="T733" s="1">
        <f>'[1]RC-1(PY)'!T733</f>
        <v>4</v>
      </c>
      <c r="U733" s="1">
        <f>'[1]RC-1(PY)'!U733</f>
        <v>0</v>
      </c>
      <c r="V733" s="1">
        <f>'[1]RC-1(PY)'!V733</f>
        <v>0</v>
      </c>
      <c r="W733" s="1">
        <f>'[1]RC-1(PY)'!W733</f>
        <v>1004</v>
      </c>
      <c r="X733" s="1">
        <f>'[1]RC-1(PY)'!X733</f>
        <v>8</v>
      </c>
      <c r="Y733" s="1">
        <f>'[1]RC-1(PY)'!Y733</f>
        <v>0</v>
      </c>
      <c r="Z733" s="1">
        <f>'[1]RC-1(PY)'!Z733</f>
        <v>0</v>
      </c>
      <c r="AA733" s="1">
        <f>'[1]RC-1(PY)'!AA733</f>
        <v>988</v>
      </c>
      <c r="AB733" s="1">
        <f>'[1]RC-1(PY)'!AB733</f>
        <v>1104.06</v>
      </c>
      <c r="AC733" s="1">
        <f>'[1]RC-1(PY)'!AC733</f>
        <v>0</v>
      </c>
      <c r="AD733" s="1">
        <f>'[1]RC-1(PY)'!AD733</f>
        <v>20</v>
      </c>
      <c r="AE733" s="1">
        <f>'[1]RC-1(PY)'!AE733</f>
        <v>15.0884</v>
      </c>
      <c r="AF733" s="1">
        <f>'[1]RC-1(PY)'!AF733</f>
        <v>4</v>
      </c>
      <c r="AG733" s="1">
        <f>'[1]RC-1(PY)'!AG733</f>
        <v>4</v>
      </c>
      <c r="AH733" s="1">
        <f>'[1]RC-1(PY)'!AH733</f>
        <v>4</v>
      </c>
      <c r="AI733" s="1">
        <f>'[1]RC-1(PY)'!AI733</f>
        <v>0</v>
      </c>
    </row>
    <row r="734" spans="1:35" x14ac:dyDescent="0.3">
      <c r="A734" s="1">
        <f>'[1]RC-1(PY)'!A734</f>
        <v>1</v>
      </c>
      <c r="B734" s="1">
        <f>'[1]RC-1(PY)'!B734</f>
        <v>1</v>
      </c>
      <c r="C734" s="1">
        <f>'[1]RC-1(PY)'!C734</f>
        <v>2024</v>
      </c>
      <c r="D734" s="1">
        <f>'[1]RC-1(PY)'!D734</f>
        <v>5</v>
      </c>
      <c r="E734" s="1">
        <f>'[1]RC-1(PY)'!E734</f>
        <v>340</v>
      </c>
      <c r="F734" s="1">
        <f>'[1]RC-1(PY)'!F734</f>
        <v>316</v>
      </c>
      <c r="G734" s="1">
        <f>'[1]RC-1(PY)'!G734</f>
        <v>24</v>
      </c>
      <c r="H734" s="1">
        <f>'[1]RC-1(PY)'!H734</f>
        <v>33</v>
      </c>
      <c r="I734" s="1">
        <f>'[1]RC-1(PY)'!I734</f>
        <v>1</v>
      </c>
      <c r="J734" s="1">
        <f>'[1]RC-1(PY)'!J734</f>
        <v>2</v>
      </c>
      <c r="K734" s="1">
        <f>'[1]RC-1(PY)'!K734</f>
        <v>3</v>
      </c>
      <c r="L734" s="1">
        <f>'[1]RC-1(PY)'!L734</f>
        <v>2</v>
      </c>
      <c r="M734" s="1">
        <f>'[1]RC-1(PY)'!M734</f>
        <v>1</v>
      </c>
      <c r="N734" s="1">
        <f>'[1]RC-1(PY)'!N734</f>
        <v>1</v>
      </c>
      <c r="O734" s="1">
        <f>'[1]RC-1(PY)'!O734</f>
        <v>5</v>
      </c>
      <c r="P734" s="1">
        <f>'[1]RC-1(PY)'!P734</f>
        <v>1</v>
      </c>
      <c r="Q734" s="1">
        <f>'[1]RC-1(PY)'!Q734</f>
        <v>0</v>
      </c>
      <c r="R734" s="1">
        <f>'[1]RC-1(PY)'!R734</f>
        <v>104</v>
      </c>
      <c r="S734" s="1">
        <f>'[1]RC-1(PY)'!S734</f>
        <v>3</v>
      </c>
      <c r="T734" s="1">
        <f>'[1]RC-1(PY)'!T734</f>
        <v>4</v>
      </c>
      <c r="U734" s="1">
        <f>'[1]RC-1(PY)'!U734</f>
        <v>0</v>
      </c>
      <c r="V734" s="1">
        <f>'[1]RC-1(PY)'!V734</f>
        <v>0</v>
      </c>
      <c r="W734" s="1">
        <f>'[1]RC-1(PY)'!W734</f>
        <v>1004</v>
      </c>
      <c r="X734" s="1">
        <f>'[1]RC-1(PY)'!X734</f>
        <v>8</v>
      </c>
      <c r="Y734" s="1">
        <f>'[1]RC-1(PY)'!Y734</f>
        <v>0</v>
      </c>
      <c r="Z734" s="1">
        <f>'[1]RC-1(PY)'!Z734</f>
        <v>0</v>
      </c>
      <c r="AA734" s="1">
        <f>'[1]RC-1(PY)'!AA734</f>
        <v>557</v>
      </c>
      <c r="AB734" s="1">
        <f>'[1]RC-1(PY)'!AB734</f>
        <v>945.36</v>
      </c>
      <c r="AC734" s="1">
        <f>'[1]RC-1(PY)'!AC734</f>
        <v>0</v>
      </c>
      <c r="AD734" s="1">
        <f>'[1]RC-1(PY)'!AD734</f>
        <v>20</v>
      </c>
      <c r="AE734" s="1">
        <f>'[1]RC-1(PY)'!AE734</f>
        <v>34.270000000000003</v>
      </c>
      <c r="AF734" s="1">
        <f>'[1]RC-1(PY)'!AF734</f>
        <v>4</v>
      </c>
      <c r="AG734" s="1">
        <f>'[1]RC-1(PY)'!AG734</f>
        <v>4</v>
      </c>
      <c r="AH734" s="1">
        <f>'[1]RC-1(PY)'!AH734</f>
        <v>4</v>
      </c>
      <c r="AI734" s="1">
        <f>'[1]RC-1(PY)'!AI734</f>
        <v>0</v>
      </c>
    </row>
    <row r="735" spans="1:35" x14ac:dyDescent="0.3">
      <c r="A735" s="1">
        <f>'[1]RC-1(PY)'!A735</f>
        <v>1</v>
      </c>
      <c r="B735" s="1">
        <f>'[1]RC-1(PY)'!B735</f>
        <v>1</v>
      </c>
      <c r="C735" s="1">
        <f>'[1]RC-1(PY)'!C735</f>
        <v>2024</v>
      </c>
      <c r="D735" s="1">
        <f>'[1]RC-1(PY)'!D735</f>
        <v>5</v>
      </c>
      <c r="E735" s="1">
        <f>'[1]RC-1(PY)'!E735</f>
        <v>340</v>
      </c>
      <c r="F735" s="1">
        <f>'[1]RC-1(PY)'!F735</f>
        <v>316</v>
      </c>
      <c r="G735" s="1">
        <f>'[1]RC-1(PY)'!G735</f>
        <v>24</v>
      </c>
      <c r="H735" s="1">
        <f>'[1]RC-1(PY)'!H735</f>
        <v>1</v>
      </c>
      <c r="I735" s="1">
        <f>'[1]RC-1(PY)'!I735</f>
        <v>2</v>
      </c>
      <c r="J735" s="1">
        <f>'[1]RC-1(PY)'!J735</f>
        <v>1</v>
      </c>
      <c r="K735" s="1">
        <f>'[1]RC-1(PY)'!K735</f>
        <v>3</v>
      </c>
      <c r="L735" s="1">
        <f>'[1]RC-1(PY)'!L735</f>
        <v>3</v>
      </c>
      <c r="M735" s="1">
        <f>'[1]RC-1(PY)'!M735</f>
        <v>1</v>
      </c>
      <c r="N735" s="1">
        <f>'[1]RC-1(PY)'!N735</f>
        <v>3</v>
      </c>
      <c r="O735" s="1">
        <f>'[1]RC-1(PY)'!O735</f>
        <v>0</v>
      </c>
      <c r="P735" s="1">
        <f>'[1]RC-1(PY)'!P735</f>
        <v>1</v>
      </c>
      <c r="Q735" s="1">
        <f>'[1]RC-1(PY)'!Q735</f>
        <v>1</v>
      </c>
      <c r="R735" s="1">
        <f>'[1]RC-1(PY)'!R735</f>
        <v>104</v>
      </c>
      <c r="S735" s="1">
        <f>'[1]RC-1(PY)'!S735</f>
        <v>3</v>
      </c>
      <c r="T735" s="1">
        <f>'[1]RC-1(PY)'!T735</f>
        <v>4</v>
      </c>
      <c r="U735" s="1">
        <f>'[1]RC-1(PY)'!U735</f>
        <v>0</v>
      </c>
      <c r="V735" s="1">
        <f>'[1]RC-1(PY)'!V735</f>
        <v>0</v>
      </c>
      <c r="W735" s="1">
        <f>'[1]RC-1(PY)'!W735</f>
        <v>1004</v>
      </c>
      <c r="X735" s="1">
        <f>'[1]RC-1(PY)'!X735</f>
        <v>8</v>
      </c>
      <c r="Y735" s="1">
        <f>'[1]RC-1(PY)'!Y735</f>
        <v>0</v>
      </c>
      <c r="Z735" s="1">
        <f>'[1]RC-1(PY)'!Z735</f>
        <v>0</v>
      </c>
      <c r="AA735" s="1">
        <f>'[1]RC-1(PY)'!AA735</f>
        <v>1288</v>
      </c>
      <c r="AB735" s="1">
        <f>'[1]RC-1(PY)'!AB735</f>
        <v>2393.94</v>
      </c>
      <c r="AC735" s="1">
        <f>'[1]RC-1(PY)'!AC735</f>
        <v>0</v>
      </c>
      <c r="AD735" s="1">
        <f>'[1]RC-1(PY)'!AD735</f>
        <v>20</v>
      </c>
      <c r="AE735" s="1">
        <f>'[1]RC-1(PY)'!AE735</f>
        <v>26.4937</v>
      </c>
      <c r="AF735" s="1">
        <f>'[1]RC-1(PY)'!AF735</f>
        <v>4</v>
      </c>
      <c r="AG735" s="1">
        <f>'[1]RC-1(PY)'!AG735</f>
        <v>4</v>
      </c>
      <c r="AH735" s="1">
        <f>'[1]RC-1(PY)'!AH735</f>
        <v>4</v>
      </c>
      <c r="AI735" s="1">
        <f>'[1]RC-1(PY)'!AI735</f>
        <v>0</v>
      </c>
    </row>
    <row r="736" spans="1:35" x14ac:dyDescent="0.3">
      <c r="A736" s="1">
        <f>'[1]RC-1(PY)'!A736</f>
        <v>1</v>
      </c>
      <c r="B736" s="1">
        <f>'[1]RC-1(PY)'!B736</f>
        <v>1</v>
      </c>
      <c r="C736" s="1">
        <f>'[1]RC-1(PY)'!C736</f>
        <v>2024</v>
      </c>
      <c r="D736" s="1">
        <f>'[1]RC-1(PY)'!D736</f>
        <v>5</v>
      </c>
      <c r="E736" s="1">
        <f>'[1]RC-1(PY)'!E736</f>
        <v>340</v>
      </c>
      <c r="F736" s="1">
        <f>'[1]RC-1(PY)'!F736</f>
        <v>316</v>
      </c>
      <c r="G736" s="1">
        <f>'[1]RC-1(PY)'!G736</f>
        <v>24</v>
      </c>
      <c r="H736" s="1">
        <f>'[1]RC-1(PY)'!H736</f>
        <v>3</v>
      </c>
      <c r="I736" s="1">
        <f>'[1]RC-1(PY)'!I736</f>
        <v>2</v>
      </c>
      <c r="J736" s="1">
        <f>'[1]RC-1(PY)'!J736</f>
        <v>1</v>
      </c>
      <c r="K736" s="1">
        <f>'[1]RC-1(PY)'!K736</f>
        <v>3</v>
      </c>
      <c r="L736" s="1">
        <f>'[1]RC-1(PY)'!L736</f>
        <v>2</v>
      </c>
      <c r="M736" s="1">
        <f>'[1]RC-1(PY)'!M736</f>
        <v>1</v>
      </c>
      <c r="N736" s="1">
        <f>'[1]RC-1(PY)'!N736</f>
        <v>1</v>
      </c>
      <c r="O736" s="1">
        <f>'[1]RC-1(PY)'!O736</f>
        <v>1</v>
      </c>
      <c r="P736" s="1">
        <f>'[1]RC-1(PY)'!P736</f>
        <v>1</v>
      </c>
      <c r="Q736" s="1">
        <f>'[1]RC-1(PY)'!Q736</f>
        <v>1</v>
      </c>
      <c r="R736" s="1">
        <f>'[1]RC-1(PY)'!R736</f>
        <v>104</v>
      </c>
      <c r="S736" s="1">
        <f>'[1]RC-1(PY)'!S736</f>
        <v>3</v>
      </c>
      <c r="T736" s="1">
        <f>'[1]RC-1(PY)'!T736</f>
        <v>4</v>
      </c>
      <c r="U736" s="1">
        <f>'[1]RC-1(PY)'!U736</f>
        <v>0</v>
      </c>
      <c r="V736" s="1">
        <f>'[1]RC-1(PY)'!V736</f>
        <v>0</v>
      </c>
      <c r="W736" s="1">
        <f>'[1]RC-1(PY)'!W736</f>
        <v>1004</v>
      </c>
      <c r="X736" s="1">
        <f>'[1]RC-1(PY)'!X736</f>
        <v>8</v>
      </c>
      <c r="Y736" s="1">
        <f>'[1]RC-1(PY)'!Y736</f>
        <v>0</v>
      </c>
      <c r="Z736" s="1">
        <f>'[1]RC-1(PY)'!Z736</f>
        <v>0</v>
      </c>
      <c r="AA736" s="1">
        <f>'[1]RC-1(PY)'!AA736</f>
        <v>421</v>
      </c>
      <c r="AB736" s="1">
        <f>'[1]RC-1(PY)'!AB736</f>
        <v>658.7</v>
      </c>
      <c r="AC736" s="1">
        <f>'[1]RC-1(PY)'!AC736</f>
        <v>3.7440000000000002</v>
      </c>
      <c r="AD736" s="1">
        <f>'[1]RC-1(PY)'!AD736</f>
        <v>20</v>
      </c>
      <c r="AE736" s="1">
        <f>'[1]RC-1(PY)'!AE736</f>
        <v>45.030700000000003</v>
      </c>
      <c r="AF736" s="1">
        <f>'[1]RC-1(PY)'!AF736</f>
        <v>4</v>
      </c>
      <c r="AG736" s="1">
        <f>'[1]RC-1(PY)'!AG736</f>
        <v>4</v>
      </c>
      <c r="AH736" s="1">
        <f>'[1]RC-1(PY)'!AH736</f>
        <v>4</v>
      </c>
      <c r="AI736" s="1">
        <f>'[1]RC-1(PY)'!AI736</f>
        <v>0</v>
      </c>
    </row>
    <row r="737" spans="1:35" x14ac:dyDescent="0.3">
      <c r="A737" s="1">
        <f>'[1]RC-1(PY)'!A737</f>
        <v>1</v>
      </c>
      <c r="B737" s="1">
        <f>'[1]RC-1(PY)'!B737</f>
        <v>1</v>
      </c>
      <c r="C737" s="1">
        <f>'[1]RC-1(PY)'!C737</f>
        <v>2024</v>
      </c>
      <c r="D737" s="1">
        <f>'[1]RC-1(PY)'!D737</f>
        <v>5</v>
      </c>
      <c r="E737" s="1">
        <f>'[1]RC-1(PY)'!E737</f>
        <v>340</v>
      </c>
      <c r="F737" s="1">
        <f>'[1]RC-1(PY)'!F737</f>
        <v>316</v>
      </c>
      <c r="G737" s="1">
        <f>'[1]RC-1(PY)'!G737</f>
        <v>24</v>
      </c>
      <c r="H737" s="1">
        <f>'[1]RC-1(PY)'!H737</f>
        <v>4</v>
      </c>
      <c r="I737" s="1">
        <f>'[1]RC-1(PY)'!I737</f>
        <v>2</v>
      </c>
      <c r="J737" s="1">
        <f>'[1]RC-1(PY)'!J737</f>
        <v>1</v>
      </c>
      <c r="K737" s="1">
        <f>'[1]RC-1(PY)'!K737</f>
        <v>3</v>
      </c>
      <c r="L737" s="1">
        <f>'[1]RC-1(PY)'!L737</f>
        <v>1</v>
      </c>
      <c r="M737" s="1">
        <f>'[1]RC-1(PY)'!M737</f>
        <v>1</v>
      </c>
      <c r="N737" s="1">
        <f>'[1]RC-1(PY)'!N737</f>
        <v>1</v>
      </c>
      <c r="O737" s="1">
        <f>'[1]RC-1(PY)'!O737</f>
        <v>2</v>
      </c>
      <c r="P737" s="1">
        <f>'[1]RC-1(PY)'!P737</f>
        <v>1</v>
      </c>
      <c r="Q737" s="1">
        <f>'[1]RC-1(PY)'!Q737</f>
        <v>1</v>
      </c>
      <c r="R737" s="1">
        <f>'[1]RC-1(PY)'!R737</f>
        <v>104</v>
      </c>
      <c r="S737" s="1">
        <f>'[1]RC-1(PY)'!S737</f>
        <v>3</v>
      </c>
      <c r="T737" s="1">
        <f>'[1]RC-1(PY)'!T737</f>
        <v>4</v>
      </c>
      <c r="U737" s="1">
        <f>'[1]RC-1(PY)'!U737</f>
        <v>0</v>
      </c>
      <c r="V737" s="1">
        <f>'[1]RC-1(PY)'!V737</f>
        <v>0</v>
      </c>
      <c r="W737" s="1">
        <f>'[1]RC-1(PY)'!W737</f>
        <v>1004</v>
      </c>
      <c r="X737" s="1">
        <f>'[1]RC-1(PY)'!X737</f>
        <v>8</v>
      </c>
      <c r="Y737" s="1">
        <f>'[1]RC-1(PY)'!Y737</f>
        <v>0</v>
      </c>
      <c r="Z737" s="1">
        <f>'[1]RC-1(PY)'!Z737</f>
        <v>0</v>
      </c>
      <c r="AA737" s="1">
        <f>'[1]RC-1(PY)'!AA737</f>
        <v>263</v>
      </c>
      <c r="AB737" s="1">
        <f>'[1]RC-1(PY)'!AB737</f>
        <v>617.24</v>
      </c>
      <c r="AC737" s="1">
        <f>'[1]RC-1(PY)'!AC737</f>
        <v>2.7907999999999999</v>
      </c>
      <c r="AD737" s="1">
        <f>'[1]RC-1(PY)'!AD737</f>
        <v>18</v>
      </c>
      <c r="AE737" s="1">
        <f>'[1]RC-1(PY)'!AE737</f>
        <v>14.0183</v>
      </c>
      <c r="AF737" s="1">
        <f>'[1]RC-1(PY)'!AF737</f>
        <v>4</v>
      </c>
      <c r="AG737" s="1">
        <f>'[1]RC-1(PY)'!AG737</f>
        <v>4</v>
      </c>
      <c r="AH737" s="1">
        <f>'[1]RC-1(PY)'!AH737</f>
        <v>4</v>
      </c>
      <c r="AI737" s="1">
        <f>'[1]RC-1(PY)'!AI737</f>
        <v>0</v>
      </c>
    </row>
    <row r="738" spans="1:35" x14ac:dyDescent="0.3">
      <c r="A738" s="1">
        <f>'[1]RC-1(PY)'!A738</f>
        <v>1</v>
      </c>
      <c r="B738" s="1">
        <f>'[1]RC-1(PY)'!B738</f>
        <v>1</v>
      </c>
      <c r="C738" s="1">
        <f>'[1]RC-1(PY)'!C738</f>
        <v>2024</v>
      </c>
      <c r="D738" s="1">
        <f>'[1]RC-1(PY)'!D738</f>
        <v>5</v>
      </c>
      <c r="E738" s="1">
        <f>'[1]RC-1(PY)'!E738</f>
        <v>340</v>
      </c>
      <c r="F738" s="1">
        <f>'[1]RC-1(PY)'!F738</f>
        <v>316</v>
      </c>
      <c r="G738" s="1">
        <f>'[1]RC-1(PY)'!G738</f>
        <v>24</v>
      </c>
      <c r="H738" s="1">
        <f>'[1]RC-1(PY)'!H738</f>
        <v>5</v>
      </c>
      <c r="I738" s="1">
        <f>'[1]RC-1(PY)'!I738</f>
        <v>2</v>
      </c>
      <c r="J738" s="1">
        <f>'[1]RC-1(PY)'!J738</f>
        <v>1</v>
      </c>
      <c r="K738" s="1">
        <f>'[1]RC-1(PY)'!K738</f>
        <v>3</v>
      </c>
      <c r="L738" s="1">
        <f>'[1]RC-1(PY)'!L738</f>
        <v>3</v>
      </c>
      <c r="M738" s="1">
        <f>'[1]RC-1(PY)'!M738</f>
        <v>1</v>
      </c>
      <c r="N738" s="1">
        <f>'[1]RC-1(PY)'!N738</f>
        <v>1</v>
      </c>
      <c r="O738" s="1">
        <f>'[1]RC-1(PY)'!O738</f>
        <v>3</v>
      </c>
      <c r="P738" s="1">
        <f>'[1]RC-1(PY)'!P738</f>
        <v>1</v>
      </c>
      <c r="Q738" s="1">
        <f>'[1]RC-1(PY)'!Q738</f>
        <v>1</v>
      </c>
      <c r="R738" s="1">
        <f>'[1]RC-1(PY)'!R738</f>
        <v>104</v>
      </c>
      <c r="S738" s="1">
        <f>'[1]RC-1(PY)'!S738</f>
        <v>3</v>
      </c>
      <c r="T738" s="1">
        <f>'[1]RC-1(PY)'!T738</f>
        <v>4</v>
      </c>
      <c r="U738" s="1">
        <f>'[1]RC-1(PY)'!U738</f>
        <v>0</v>
      </c>
      <c r="V738" s="1">
        <f>'[1]RC-1(PY)'!V738</f>
        <v>0</v>
      </c>
      <c r="W738" s="1">
        <f>'[1]RC-1(PY)'!W738</f>
        <v>1004</v>
      </c>
      <c r="X738" s="1">
        <f>'[1]RC-1(PY)'!X738</f>
        <v>8</v>
      </c>
      <c r="Y738" s="1">
        <f>'[1]RC-1(PY)'!Y738</f>
        <v>0</v>
      </c>
      <c r="Z738" s="1">
        <f>'[1]RC-1(PY)'!Z738</f>
        <v>0</v>
      </c>
      <c r="AA738" s="1">
        <f>'[1]RC-1(PY)'!AA738</f>
        <v>254</v>
      </c>
      <c r="AB738" s="1">
        <f>'[1]RC-1(PY)'!AB738</f>
        <v>251.04</v>
      </c>
      <c r="AC738" s="1">
        <f>'[1]RC-1(PY)'!AC738</f>
        <v>0</v>
      </c>
      <c r="AD738" s="1">
        <f>'[1]RC-1(PY)'!AD738</f>
        <v>20</v>
      </c>
      <c r="AE738" s="1">
        <f>'[1]RC-1(PY)'!AE738</f>
        <v>13.07</v>
      </c>
      <c r="AF738" s="1">
        <f>'[1]RC-1(PY)'!AF738</f>
        <v>4</v>
      </c>
      <c r="AG738" s="1">
        <f>'[1]RC-1(PY)'!AG738</f>
        <v>4</v>
      </c>
      <c r="AH738" s="1">
        <f>'[1]RC-1(PY)'!AH738</f>
        <v>4</v>
      </c>
      <c r="AI738" s="1">
        <f>'[1]RC-1(PY)'!AI738</f>
        <v>0</v>
      </c>
    </row>
    <row r="739" spans="1:35" x14ac:dyDescent="0.3">
      <c r="A739" s="1">
        <f>'[1]RC-1(PY)'!A739</f>
        <v>1</v>
      </c>
      <c r="B739" s="1">
        <f>'[1]RC-1(PY)'!B739</f>
        <v>1</v>
      </c>
      <c r="C739" s="1">
        <f>'[1]RC-1(PY)'!C739</f>
        <v>2024</v>
      </c>
      <c r="D739" s="1">
        <f>'[1]RC-1(PY)'!D739</f>
        <v>5</v>
      </c>
      <c r="E739" s="1">
        <f>'[1]RC-1(PY)'!E739</f>
        <v>340</v>
      </c>
      <c r="F739" s="1">
        <f>'[1]RC-1(PY)'!F739</f>
        <v>316</v>
      </c>
      <c r="G739" s="1">
        <f>'[1]RC-1(PY)'!G739</f>
        <v>24</v>
      </c>
      <c r="H739" s="1">
        <f>'[1]RC-1(PY)'!H739</f>
        <v>6</v>
      </c>
      <c r="I739" s="1">
        <f>'[1]RC-1(PY)'!I739</f>
        <v>2</v>
      </c>
      <c r="J739" s="1">
        <f>'[1]RC-1(PY)'!J739</f>
        <v>1</v>
      </c>
      <c r="K739" s="1">
        <f>'[1]RC-1(PY)'!K739</f>
        <v>3</v>
      </c>
      <c r="L739" s="1">
        <f>'[1]RC-1(PY)'!L739</f>
        <v>1</v>
      </c>
      <c r="M739" s="1">
        <f>'[1]RC-1(PY)'!M739</f>
        <v>1</v>
      </c>
      <c r="N739" s="1">
        <f>'[1]RC-1(PY)'!N739</f>
        <v>1</v>
      </c>
      <c r="O739" s="1">
        <f>'[1]RC-1(PY)'!O739</f>
        <v>5</v>
      </c>
      <c r="P739" s="1">
        <f>'[1]RC-1(PY)'!P739</f>
        <v>1</v>
      </c>
      <c r="Q739" s="1">
        <f>'[1]RC-1(PY)'!Q739</f>
        <v>0</v>
      </c>
      <c r="R739" s="1">
        <f>'[1]RC-1(PY)'!R739</f>
        <v>104</v>
      </c>
      <c r="S739" s="1">
        <f>'[1]RC-1(PY)'!S739</f>
        <v>3</v>
      </c>
      <c r="T739" s="1">
        <f>'[1]RC-1(PY)'!T739</f>
        <v>4</v>
      </c>
      <c r="U739" s="1">
        <f>'[1]RC-1(PY)'!U739</f>
        <v>0</v>
      </c>
      <c r="V739" s="1">
        <f>'[1]RC-1(PY)'!V739</f>
        <v>0</v>
      </c>
      <c r="W739" s="1">
        <f>'[1]RC-1(PY)'!W739</f>
        <v>1004</v>
      </c>
      <c r="X739" s="1">
        <f>'[1]RC-1(PY)'!X739</f>
        <v>8</v>
      </c>
      <c r="Y739" s="1">
        <f>'[1]RC-1(PY)'!Y739</f>
        <v>0</v>
      </c>
      <c r="Z739" s="1">
        <f>'[1]RC-1(PY)'!Z739</f>
        <v>0</v>
      </c>
      <c r="AA739" s="1">
        <f>'[1]RC-1(PY)'!AA739</f>
        <v>1167</v>
      </c>
      <c r="AB739" s="1">
        <f>'[1]RC-1(PY)'!AB739</f>
        <v>1165.74</v>
      </c>
      <c r="AC739" s="1">
        <f>'[1]RC-1(PY)'!AC739</f>
        <v>0</v>
      </c>
      <c r="AD739" s="1">
        <f>'[1]RC-1(PY)'!AD739</f>
        <v>20</v>
      </c>
      <c r="AE739" s="1">
        <f>'[1]RC-1(PY)'!AE739</f>
        <v>12.063599999999999</v>
      </c>
      <c r="AF739" s="1">
        <f>'[1]RC-1(PY)'!AF739</f>
        <v>4</v>
      </c>
      <c r="AG739" s="1">
        <f>'[1]RC-1(PY)'!AG739</f>
        <v>4</v>
      </c>
      <c r="AH739" s="1">
        <f>'[1]RC-1(PY)'!AH739</f>
        <v>4</v>
      </c>
      <c r="AI739" s="1">
        <f>'[1]RC-1(PY)'!AI739</f>
        <v>0</v>
      </c>
    </row>
    <row r="740" spans="1:35" x14ac:dyDescent="0.3">
      <c r="A740" s="1">
        <f>'[1]RC-1(PY)'!A740</f>
        <v>1</v>
      </c>
      <c r="B740" s="1">
        <f>'[1]RC-1(PY)'!B740</f>
        <v>1</v>
      </c>
      <c r="C740" s="1">
        <f>'[1]RC-1(PY)'!C740</f>
        <v>2024</v>
      </c>
      <c r="D740" s="1">
        <f>'[1]RC-1(PY)'!D740</f>
        <v>5</v>
      </c>
      <c r="E740" s="1">
        <f>'[1]RC-1(PY)'!E740</f>
        <v>340</v>
      </c>
      <c r="F740" s="1">
        <f>'[1]RC-1(PY)'!F740</f>
        <v>316</v>
      </c>
      <c r="G740" s="1">
        <f>'[1]RC-1(PY)'!G740</f>
        <v>24</v>
      </c>
      <c r="H740" s="1">
        <f>'[1]RC-1(PY)'!H740</f>
        <v>7</v>
      </c>
      <c r="I740" s="1">
        <f>'[1]RC-1(PY)'!I740</f>
        <v>2</v>
      </c>
      <c r="J740" s="1">
        <f>'[1]RC-1(PY)'!J740</f>
        <v>1</v>
      </c>
      <c r="K740" s="1">
        <f>'[1]RC-1(PY)'!K740</f>
        <v>3</v>
      </c>
      <c r="L740" s="1">
        <f>'[1]RC-1(PY)'!L740</f>
        <v>2</v>
      </c>
      <c r="M740" s="1">
        <f>'[1]RC-1(PY)'!M740</f>
        <v>1</v>
      </c>
      <c r="N740" s="1">
        <f>'[1]RC-1(PY)'!N740</f>
        <v>1</v>
      </c>
      <c r="O740" s="1">
        <f>'[1]RC-1(PY)'!O740</f>
        <v>5</v>
      </c>
      <c r="P740" s="1">
        <f>'[1]RC-1(PY)'!P740</f>
        <v>1</v>
      </c>
      <c r="Q740" s="1">
        <f>'[1]RC-1(PY)'!Q740</f>
        <v>1</v>
      </c>
      <c r="R740" s="1">
        <f>'[1]RC-1(PY)'!R740</f>
        <v>104</v>
      </c>
      <c r="S740" s="1">
        <f>'[1]RC-1(PY)'!S740</f>
        <v>3</v>
      </c>
      <c r="T740" s="1">
        <f>'[1]RC-1(PY)'!T740</f>
        <v>4</v>
      </c>
      <c r="U740" s="1">
        <f>'[1]RC-1(PY)'!U740</f>
        <v>0</v>
      </c>
      <c r="V740" s="1">
        <f>'[1]RC-1(PY)'!V740</f>
        <v>0</v>
      </c>
      <c r="W740" s="1">
        <f>'[1]RC-1(PY)'!W740</f>
        <v>1004</v>
      </c>
      <c r="X740" s="1">
        <f>'[1]RC-1(PY)'!X740</f>
        <v>8</v>
      </c>
      <c r="Y740" s="1">
        <f>'[1]RC-1(PY)'!Y740</f>
        <v>0</v>
      </c>
      <c r="Z740" s="1">
        <f>'[1]RC-1(PY)'!Z740</f>
        <v>0</v>
      </c>
      <c r="AA740" s="1">
        <f>'[1]RC-1(PY)'!AA740</f>
        <v>564</v>
      </c>
      <c r="AB740" s="1">
        <f>'[1]RC-1(PY)'!AB740</f>
        <v>601.45000000000005</v>
      </c>
      <c r="AC740" s="1">
        <f>'[1]RC-1(PY)'!AC740</f>
        <v>0</v>
      </c>
      <c r="AD740" s="1">
        <f>'[1]RC-1(PY)'!AD740</f>
        <v>20</v>
      </c>
      <c r="AE740" s="1">
        <f>'[1]RC-1(PY)'!AE740</f>
        <v>22.855399999999999</v>
      </c>
      <c r="AF740" s="1">
        <f>'[1]RC-1(PY)'!AF740</f>
        <v>4</v>
      </c>
      <c r="AG740" s="1">
        <f>'[1]RC-1(PY)'!AG740</f>
        <v>4</v>
      </c>
      <c r="AH740" s="1">
        <f>'[1]RC-1(PY)'!AH740</f>
        <v>4</v>
      </c>
      <c r="AI740" s="1">
        <f>'[1]RC-1(PY)'!AI740</f>
        <v>0</v>
      </c>
    </row>
    <row r="741" spans="1:35" x14ac:dyDescent="0.3">
      <c r="A741" s="1">
        <f>'[1]RC-1(PY)'!A741</f>
        <v>1</v>
      </c>
      <c r="B741" s="1">
        <f>'[1]RC-1(PY)'!B741</f>
        <v>1</v>
      </c>
      <c r="C741" s="1">
        <f>'[1]RC-1(PY)'!C741</f>
        <v>2024</v>
      </c>
      <c r="D741" s="1">
        <f>'[1]RC-1(PY)'!D741</f>
        <v>5</v>
      </c>
      <c r="E741" s="1">
        <f>'[1]RC-1(PY)'!E741</f>
        <v>340</v>
      </c>
      <c r="F741" s="1">
        <f>'[1]RC-1(PY)'!F741</f>
        <v>316</v>
      </c>
      <c r="G741" s="1">
        <f>'[1]RC-1(PY)'!G741</f>
        <v>24</v>
      </c>
      <c r="H741" s="1">
        <f>'[1]RC-1(PY)'!H741</f>
        <v>9</v>
      </c>
      <c r="I741" s="1">
        <f>'[1]RC-1(PY)'!I741</f>
        <v>2</v>
      </c>
      <c r="J741" s="1">
        <f>'[1]RC-1(PY)'!J741</f>
        <v>1</v>
      </c>
      <c r="K741" s="1">
        <f>'[1]RC-1(PY)'!K741</f>
        <v>3</v>
      </c>
      <c r="L741" s="1">
        <f>'[1]RC-1(PY)'!L741</f>
        <v>1</v>
      </c>
      <c r="M741" s="1">
        <f>'[1]RC-1(PY)'!M741</f>
        <v>1</v>
      </c>
      <c r="N741" s="1">
        <f>'[1]RC-1(PY)'!N741</f>
        <v>1</v>
      </c>
      <c r="O741" s="1">
        <f>'[1]RC-1(PY)'!O741</f>
        <v>5</v>
      </c>
      <c r="P741" s="1">
        <f>'[1]RC-1(PY)'!P741</f>
        <v>1</v>
      </c>
      <c r="Q741" s="1">
        <f>'[1]RC-1(PY)'!Q741</f>
        <v>1</v>
      </c>
      <c r="R741" s="1">
        <f>'[1]RC-1(PY)'!R741</f>
        <v>104</v>
      </c>
      <c r="S741" s="1">
        <f>'[1]RC-1(PY)'!S741</f>
        <v>3</v>
      </c>
      <c r="T741" s="1">
        <f>'[1]RC-1(PY)'!T741</f>
        <v>4</v>
      </c>
      <c r="U741" s="1">
        <f>'[1]RC-1(PY)'!U741</f>
        <v>0</v>
      </c>
      <c r="V741" s="1">
        <f>'[1]RC-1(PY)'!V741</f>
        <v>0</v>
      </c>
      <c r="W741" s="1">
        <f>'[1]RC-1(PY)'!W741</f>
        <v>1004</v>
      </c>
      <c r="X741" s="1">
        <f>'[1]RC-1(PY)'!X741</f>
        <v>8</v>
      </c>
      <c r="Y741" s="1">
        <f>'[1]RC-1(PY)'!Y741</f>
        <v>0</v>
      </c>
      <c r="Z741" s="1">
        <f>'[1]RC-1(PY)'!Z741</f>
        <v>0</v>
      </c>
      <c r="AA741" s="1">
        <f>'[1]RC-1(PY)'!AA741</f>
        <v>391</v>
      </c>
      <c r="AB741" s="1">
        <f>'[1]RC-1(PY)'!AB741</f>
        <v>959.26</v>
      </c>
      <c r="AC741" s="1">
        <f>'[1]RC-1(PY)'!AC741</f>
        <v>0</v>
      </c>
      <c r="AD741" s="1">
        <f>'[1]RC-1(PY)'!AD741</f>
        <v>20</v>
      </c>
      <c r="AE741" s="1">
        <f>'[1]RC-1(PY)'!AE741</f>
        <v>25.310500000000001</v>
      </c>
      <c r="AF741" s="1">
        <f>'[1]RC-1(PY)'!AF741</f>
        <v>4</v>
      </c>
      <c r="AG741" s="1">
        <f>'[1]RC-1(PY)'!AG741</f>
        <v>4</v>
      </c>
      <c r="AH741" s="1">
        <f>'[1]RC-1(PY)'!AH741</f>
        <v>4</v>
      </c>
      <c r="AI741" s="1">
        <f>'[1]RC-1(PY)'!AI741</f>
        <v>0</v>
      </c>
    </row>
    <row r="742" spans="1:35" x14ac:dyDescent="0.3">
      <c r="A742" s="1">
        <f>'[1]RC-1(PY)'!A742</f>
        <v>1</v>
      </c>
      <c r="B742" s="1">
        <f>'[1]RC-1(PY)'!B742</f>
        <v>1</v>
      </c>
      <c r="C742" s="1">
        <f>'[1]RC-1(PY)'!C742</f>
        <v>2024</v>
      </c>
      <c r="D742" s="1">
        <f>'[1]RC-1(PY)'!D742</f>
        <v>5</v>
      </c>
      <c r="E742" s="1">
        <f>'[1]RC-1(PY)'!E742</f>
        <v>340</v>
      </c>
      <c r="F742" s="1">
        <f>'[1]RC-1(PY)'!F742</f>
        <v>316</v>
      </c>
      <c r="G742" s="1">
        <f>'[1]RC-1(PY)'!G742</f>
        <v>24</v>
      </c>
      <c r="H742" s="1">
        <f>'[1]RC-1(PY)'!H742</f>
        <v>10</v>
      </c>
      <c r="I742" s="1">
        <f>'[1]RC-1(PY)'!I742</f>
        <v>2</v>
      </c>
      <c r="J742" s="1">
        <f>'[1]RC-1(PY)'!J742</f>
        <v>1</v>
      </c>
      <c r="K742" s="1">
        <f>'[1]RC-1(PY)'!K742</f>
        <v>3</v>
      </c>
      <c r="L742" s="1">
        <f>'[1]RC-1(PY)'!L742</f>
        <v>2</v>
      </c>
      <c r="M742" s="1">
        <f>'[1]RC-1(PY)'!M742</f>
        <v>2</v>
      </c>
      <c r="N742" s="1">
        <f>'[1]RC-1(PY)'!N742</f>
        <v>1</v>
      </c>
      <c r="O742" s="1">
        <f>'[1]RC-1(PY)'!O742</f>
        <v>5</v>
      </c>
      <c r="P742" s="1">
        <f>'[1]RC-1(PY)'!P742</f>
        <v>1</v>
      </c>
      <c r="Q742" s="1">
        <f>'[1]RC-1(PY)'!Q742</f>
        <v>1</v>
      </c>
      <c r="R742" s="1">
        <f>'[1]RC-1(PY)'!R742</f>
        <v>104</v>
      </c>
      <c r="S742" s="1">
        <f>'[1]RC-1(PY)'!S742</f>
        <v>3</v>
      </c>
      <c r="T742" s="1">
        <f>'[1]RC-1(PY)'!T742</f>
        <v>4</v>
      </c>
      <c r="U742" s="1">
        <f>'[1]RC-1(PY)'!U742</f>
        <v>0</v>
      </c>
      <c r="V742" s="1">
        <f>'[1]RC-1(PY)'!V742</f>
        <v>0</v>
      </c>
      <c r="W742" s="1">
        <f>'[1]RC-1(PY)'!W742</f>
        <v>1004</v>
      </c>
      <c r="X742" s="1">
        <f>'[1]RC-1(PY)'!X742</f>
        <v>8</v>
      </c>
      <c r="Y742" s="1">
        <f>'[1]RC-1(PY)'!Y742</f>
        <v>0</v>
      </c>
      <c r="Z742" s="1">
        <f>'[1]RC-1(PY)'!Z742</f>
        <v>0</v>
      </c>
      <c r="AA742" s="1">
        <f>'[1]RC-1(PY)'!AA742</f>
        <v>203</v>
      </c>
      <c r="AB742" s="1">
        <f>'[1]RC-1(PY)'!AB742</f>
        <v>455.71</v>
      </c>
      <c r="AC742" s="1">
        <f>'[1]RC-1(PY)'!AC742</f>
        <v>5.6886999999999999</v>
      </c>
      <c r="AD742" s="1">
        <f>'[1]RC-1(PY)'!AD742</f>
        <v>20</v>
      </c>
      <c r="AE742" s="1">
        <f>'[1]RC-1(PY)'!AE742</f>
        <v>61.905999999999999</v>
      </c>
      <c r="AF742" s="1">
        <f>'[1]RC-1(PY)'!AF742</f>
        <v>4</v>
      </c>
      <c r="AG742" s="1">
        <f>'[1]RC-1(PY)'!AG742</f>
        <v>4</v>
      </c>
      <c r="AH742" s="1">
        <f>'[1]RC-1(PY)'!AH742</f>
        <v>4</v>
      </c>
      <c r="AI742" s="1">
        <f>'[1]RC-1(PY)'!AI742</f>
        <v>0</v>
      </c>
    </row>
    <row r="743" spans="1:35" x14ac:dyDescent="0.3">
      <c r="A743" s="1">
        <f>'[1]RC-1(PY)'!A743</f>
        <v>1</v>
      </c>
      <c r="B743" s="1">
        <f>'[1]RC-1(PY)'!B743</f>
        <v>1</v>
      </c>
      <c r="C743" s="1">
        <f>'[1]RC-1(PY)'!C743</f>
        <v>2024</v>
      </c>
      <c r="D743" s="1">
        <f>'[1]RC-1(PY)'!D743</f>
        <v>5</v>
      </c>
      <c r="E743" s="1">
        <f>'[1]RC-1(PY)'!E743</f>
        <v>340</v>
      </c>
      <c r="F743" s="1">
        <f>'[1]RC-1(PY)'!F743</f>
        <v>316</v>
      </c>
      <c r="G743" s="1">
        <f>'[1]RC-1(PY)'!G743</f>
        <v>24</v>
      </c>
      <c r="H743" s="1">
        <f>'[1]RC-1(PY)'!H743</f>
        <v>12</v>
      </c>
      <c r="I743" s="1">
        <f>'[1]RC-1(PY)'!I743</f>
        <v>2</v>
      </c>
      <c r="J743" s="1">
        <f>'[1]RC-1(PY)'!J743</f>
        <v>1</v>
      </c>
      <c r="K743" s="1">
        <f>'[1]RC-1(PY)'!K743</f>
        <v>3</v>
      </c>
      <c r="L743" s="1">
        <f>'[1]RC-1(PY)'!L743</f>
        <v>2</v>
      </c>
      <c r="M743" s="1">
        <f>'[1]RC-1(PY)'!M743</f>
        <v>1</v>
      </c>
      <c r="N743" s="1">
        <f>'[1]RC-1(PY)'!N743</f>
        <v>1</v>
      </c>
      <c r="O743" s="1">
        <f>'[1]RC-1(PY)'!O743</f>
        <v>5</v>
      </c>
      <c r="P743" s="1">
        <f>'[1]RC-1(PY)'!P743</f>
        <v>1</v>
      </c>
      <c r="Q743" s="1">
        <f>'[1]RC-1(PY)'!Q743</f>
        <v>0</v>
      </c>
      <c r="R743" s="1">
        <f>'[1]RC-1(PY)'!R743</f>
        <v>104</v>
      </c>
      <c r="S743" s="1">
        <f>'[1]RC-1(PY)'!S743</f>
        <v>3</v>
      </c>
      <c r="T743" s="1">
        <f>'[1]RC-1(PY)'!T743</f>
        <v>4</v>
      </c>
      <c r="U743" s="1">
        <f>'[1]RC-1(PY)'!U743</f>
        <v>0</v>
      </c>
      <c r="V743" s="1">
        <f>'[1]RC-1(PY)'!V743</f>
        <v>0</v>
      </c>
      <c r="W743" s="1">
        <f>'[1]RC-1(PY)'!W743</f>
        <v>1004</v>
      </c>
      <c r="X743" s="1">
        <f>'[1]RC-1(PY)'!X743</f>
        <v>8</v>
      </c>
      <c r="Y743" s="1">
        <f>'[1]RC-1(PY)'!Y743</f>
        <v>0</v>
      </c>
      <c r="Z743" s="1">
        <f>'[1]RC-1(PY)'!Z743</f>
        <v>0</v>
      </c>
      <c r="AA743" s="1">
        <f>'[1]RC-1(PY)'!AA743</f>
        <v>165</v>
      </c>
      <c r="AB743" s="1">
        <f>'[1]RC-1(PY)'!AB743</f>
        <v>264.08999999999997</v>
      </c>
      <c r="AC743" s="1">
        <f>'[1]RC-1(PY)'!AC743</f>
        <v>2.0228000000000002</v>
      </c>
      <c r="AD743" s="1">
        <f>'[1]RC-1(PY)'!AD743</f>
        <v>20</v>
      </c>
      <c r="AE743" s="1">
        <f>'[1]RC-1(PY)'!AE743</f>
        <v>27.970600000000001</v>
      </c>
      <c r="AF743" s="1">
        <f>'[1]RC-1(PY)'!AF743</f>
        <v>4</v>
      </c>
      <c r="AG743" s="1">
        <f>'[1]RC-1(PY)'!AG743</f>
        <v>4</v>
      </c>
      <c r="AH743" s="1">
        <f>'[1]RC-1(PY)'!AH743</f>
        <v>4</v>
      </c>
      <c r="AI743" s="1">
        <f>'[1]RC-1(PY)'!AI743</f>
        <v>0</v>
      </c>
    </row>
    <row r="744" spans="1:35" x14ac:dyDescent="0.3">
      <c r="A744" s="1">
        <f>'[1]RC-1(PY)'!A744</f>
        <v>1</v>
      </c>
      <c r="B744" s="1">
        <f>'[1]RC-1(PY)'!B744</f>
        <v>1</v>
      </c>
      <c r="C744" s="1">
        <f>'[1]RC-1(PY)'!C744</f>
        <v>2024</v>
      </c>
      <c r="D744" s="1">
        <f>'[1]RC-1(PY)'!D744</f>
        <v>5</v>
      </c>
      <c r="E744" s="1">
        <f>'[1]RC-1(PY)'!E744</f>
        <v>340</v>
      </c>
      <c r="F744" s="1">
        <f>'[1]RC-1(PY)'!F744</f>
        <v>316</v>
      </c>
      <c r="G744" s="1">
        <f>'[1]RC-1(PY)'!G744</f>
        <v>24</v>
      </c>
      <c r="H744" s="1">
        <f>'[1]RC-1(PY)'!H744</f>
        <v>13</v>
      </c>
      <c r="I744" s="1">
        <f>'[1]RC-1(PY)'!I744</f>
        <v>2</v>
      </c>
      <c r="J744" s="1">
        <f>'[1]RC-1(PY)'!J744</f>
        <v>1</v>
      </c>
      <c r="K744" s="1">
        <f>'[1]RC-1(PY)'!K744</f>
        <v>3</v>
      </c>
      <c r="L744" s="1">
        <f>'[1]RC-1(PY)'!L744</f>
        <v>1</v>
      </c>
      <c r="M744" s="1">
        <f>'[1]RC-1(PY)'!M744</f>
        <v>1</v>
      </c>
      <c r="N744" s="1">
        <f>'[1]RC-1(PY)'!N744</f>
        <v>1</v>
      </c>
      <c r="O744" s="1">
        <f>'[1]RC-1(PY)'!O744</f>
        <v>5</v>
      </c>
      <c r="P744" s="1">
        <f>'[1]RC-1(PY)'!P744</f>
        <v>0</v>
      </c>
      <c r="Q744" s="1">
        <f>'[1]RC-1(PY)'!Q744</f>
        <v>0</v>
      </c>
      <c r="R744" s="1">
        <f>'[1]RC-1(PY)'!R744</f>
        <v>104</v>
      </c>
      <c r="S744" s="1">
        <f>'[1]RC-1(PY)'!S744</f>
        <v>3</v>
      </c>
      <c r="T744" s="1">
        <f>'[1]RC-1(PY)'!T744</f>
        <v>4</v>
      </c>
      <c r="U744" s="1">
        <f>'[1]RC-1(PY)'!U744</f>
        <v>0</v>
      </c>
      <c r="V744" s="1">
        <f>'[1]RC-1(PY)'!V744</f>
        <v>0</v>
      </c>
      <c r="W744" s="1">
        <f>'[1]RC-1(PY)'!W744</f>
        <v>1004</v>
      </c>
      <c r="X744" s="1">
        <f>'[1]RC-1(PY)'!X744</f>
        <v>8</v>
      </c>
      <c r="Y744" s="1">
        <f>'[1]RC-1(PY)'!Y744</f>
        <v>0</v>
      </c>
      <c r="Z744" s="1">
        <f>'[1]RC-1(PY)'!Z744</f>
        <v>0</v>
      </c>
      <c r="AA744" s="1">
        <f>'[1]RC-1(PY)'!AA744</f>
        <v>1166</v>
      </c>
      <c r="AB744" s="1">
        <f>'[1]RC-1(PY)'!AB744</f>
        <v>1695.49</v>
      </c>
      <c r="AC744" s="1">
        <f>'[1]RC-1(PY)'!AC744</f>
        <v>0</v>
      </c>
      <c r="AD744" s="1">
        <f>'[1]RC-1(PY)'!AD744</f>
        <v>20</v>
      </c>
      <c r="AE744" s="1">
        <f>'[1]RC-1(PY)'!AE744</f>
        <v>25.982500000000002</v>
      </c>
      <c r="AF744" s="1">
        <f>'[1]RC-1(PY)'!AF744</f>
        <v>4</v>
      </c>
      <c r="AG744" s="1">
        <f>'[1]RC-1(PY)'!AG744</f>
        <v>4</v>
      </c>
      <c r="AH744" s="1">
        <f>'[1]RC-1(PY)'!AH744</f>
        <v>4</v>
      </c>
      <c r="AI744" s="1">
        <f>'[1]RC-1(PY)'!AI744</f>
        <v>0</v>
      </c>
    </row>
    <row r="745" spans="1:35" x14ac:dyDescent="0.3">
      <c r="A745" s="1">
        <f>'[1]RC-1(PY)'!A745</f>
        <v>1</v>
      </c>
      <c r="B745" s="1">
        <f>'[1]RC-1(PY)'!B745</f>
        <v>1</v>
      </c>
      <c r="C745" s="1">
        <f>'[1]RC-1(PY)'!C745</f>
        <v>2024</v>
      </c>
      <c r="D745" s="1">
        <f>'[1]RC-1(PY)'!D745</f>
        <v>5</v>
      </c>
      <c r="E745" s="1">
        <f>'[1]RC-1(PY)'!E745</f>
        <v>340</v>
      </c>
      <c r="F745" s="1">
        <f>'[1]RC-1(PY)'!F745</f>
        <v>316</v>
      </c>
      <c r="G745" s="1">
        <f>'[1]RC-1(PY)'!G745</f>
        <v>24</v>
      </c>
      <c r="H745" s="1">
        <f>'[1]RC-1(PY)'!H745</f>
        <v>14</v>
      </c>
      <c r="I745" s="1">
        <f>'[1]RC-1(PY)'!I745</f>
        <v>2</v>
      </c>
      <c r="J745" s="1">
        <f>'[1]RC-1(PY)'!J745</f>
        <v>1</v>
      </c>
      <c r="K745" s="1">
        <f>'[1]RC-1(PY)'!K745</f>
        <v>3</v>
      </c>
      <c r="L745" s="1">
        <f>'[1]RC-1(PY)'!L745</f>
        <v>2</v>
      </c>
      <c r="M745" s="1">
        <f>'[1]RC-1(PY)'!M745</f>
        <v>1</v>
      </c>
      <c r="N745" s="1">
        <f>'[1]RC-1(PY)'!N745</f>
        <v>1</v>
      </c>
      <c r="O745" s="1">
        <f>'[1]RC-1(PY)'!O745</f>
        <v>5</v>
      </c>
      <c r="P745" s="1">
        <f>'[1]RC-1(PY)'!P745</f>
        <v>0</v>
      </c>
      <c r="Q745" s="1">
        <f>'[1]RC-1(PY)'!Q745</f>
        <v>0</v>
      </c>
      <c r="R745" s="1">
        <f>'[1]RC-1(PY)'!R745</f>
        <v>104</v>
      </c>
      <c r="S745" s="1">
        <f>'[1]RC-1(PY)'!S745</f>
        <v>3</v>
      </c>
      <c r="T745" s="1">
        <f>'[1]RC-1(PY)'!T745</f>
        <v>4</v>
      </c>
      <c r="U745" s="1">
        <f>'[1]RC-1(PY)'!U745</f>
        <v>0</v>
      </c>
      <c r="V745" s="1">
        <f>'[1]RC-1(PY)'!V745</f>
        <v>0</v>
      </c>
      <c r="W745" s="1">
        <f>'[1]RC-1(PY)'!W745</f>
        <v>1004</v>
      </c>
      <c r="X745" s="1">
        <f>'[1]RC-1(PY)'!X745</f>
        <v>8</v>
      </c>
      <c r="Y745" s="1">
        <f>'[1]RC-1(PY)'!Y745</f>
        <v>0</v>
      </c>
      <c r="Z745" s="1">
        <f>'[1]RC-1(PY)'!Z745</f>
        <v>0</v>
      </c>
      <c r="AA745" s="1">
        <f>'[1]RC-1(PY)'!AA745</f>
        <v>631</v>
      </c>
      <c r="AB745" s="1">
        <f>'[1]RC-1(PY)'!AB745</f>
        <v>4293.33</v>
      </c>
      <c r="AC745" s="1">
        <f>'[1]RC-1(PY)'!AC745</f>
        <v>0</v>
      </c>
      <c r="AD745" s="1">
        <f>'[1]RC-1(PY)'!AD745</f>
        <v>20</v>
      </c>
      <c r="AE745" s="1">
        <f>'[1]RC-1(PY)'!AE745</f>
        <v>51.801200000000001</v>
      </c>
      <c r="AF745" s="1">
        <f>'[1]RC-1(PY)'!AF745</f>
        <v>4</v>
      </c>
      <c r="AG745" s="1">
        <f>'[1]RC-1(PY)'!AG745</f>
        <v>4</v>
      </c>
      <c r="AH745" s="1">
        <f>'[1]RC-1(PY)'!AH745</f>
        <v>4</v>
      </c>
      <c r="AI745" s="1">
        <f>'[1]RC-1(PY)'!AI745</f>
        <v>0</v>
      </c>
    </row>
    <row r="746" spans="1:35" x14ac:dyDescent="0.3">
      <c r="A746" s="1">
        <f>'[1]RC-1(PY)'!A746</f>
        <v>1</v>
      </c>
      <c r="B746" s="1">
        <f>'[1]RC-1(PY)'!B746</f>
        <v>1</v>
      </c>
      <c r="C746" s="1">
        <f>'[1]RC-1(PY)'!C746</f>
        <v>2024</v>
      </c>
      <c r="D746" s="1">
        <f>'[1]RC-1(PY)'!D746</f>
        <v>5</v>
      </c>
      <c r="E746" s="1">
        <f>'[1]RC-1(PY)'!E746</f>
        <v>340</v>
      </c>
      <c r="F746" s="1">
        <f>'[1]RC-1(PY)'!F746</f>
        <v>316</v>
      </c>
      <c r="G746" s="1">
        <f>'[1]RC-1(PY)'!G746</f>
        <v>24</v>
      </c>
      <c r="H746" s="1">
        <f>'[1]RC-1(PY)'!H746</f>
        <v>15</v>
      </c>
      <c r="I746" s="1">
        <f>'[1]RC-1(PY)'!I746</f>
        <v>2</v>
      </c>
      <c r="J746" s="1">
        <f>'[1]RC-1(PY)'!J746</f>
        <v>1</v>
      </c>
      <c r="K746" s="1">
        <f>'[1]RC-1(PY)'!K746</f>
        <v>3</v>
      </c>
      <c r="L746" s="1">
        <f>'[1]RC-1(PY)'!L746</f>
        <v>2</v>
      </c>
      <c r="M746" s="1">
        <f>'[1]RC-1(PY)'!M746</f>
        <v>1</v>
      </c>
      <c r="N746" s="1">
        <f>'[1]RC-1(PY)'!N746</f>
        <v>4</v>
      </c>
      <c r="O746" s="1">
        <f>'[1]RC-1(PY)'!O746</f>
        <v>9</v>
      </c>
      <c r="P746" s="1">
        <f>'[1]RC-1(PY)'!P746</f>
        <v>0</v>
      </c>
      <c r="Q746" s="1">
        <f>'[1]RC-1(PY)'!Q746</f>
        <v>0</v>
      </c>
      <c r="R746" s="1">
        <f>'[1]RC-1(PY)'!R746</f>
        <v>104</v>
      </c>
      <c r="S746" s="1">
        <f>'[1]RC-1(PY)'!S746</f>
        <v>3</v>
      </c>
      <c r="T746" s="1">
        <f>'[1]RC-1(PY)'!T746</f>
        <v>4</v>
      </c>
      <c r="U746" s="1">
        <f>'[1]RC-1(PY)'!U746</f>
        <v>0</v>
      </c>
      <c r="V746" s="1">
        <f>'[1]RC-1(PY)'!V746</f>
        <v>0</v>
      </c>
      <c r="W746" s="1">
        <f>'[1]RC-1(PY)'!W746</f>
        <v>1004</v>
      </c>
      <c r="X746" s="1">
        <f>'[1]RC-1(PY)'!X746</f>
        <v>8</v>
      </c>
      <c r="Y746" s="1">
        <f>'[1]RC-1(PY)'!Y746</f>
        <v>0</v>
      </c>
      <c r="Z746" s="1">
        <f>'[1]RC-1(PY)'!Z746</f>
        <v>0</v>
      </c>
      <c r="AA746" s="1">
        <f>'[1]RC-1(PY)'!AA746</f>
        <v>636</v>
      </c>
      <c r="AB746" s="1">
        <f>'[1]RC-1(PY)'!AB746</f>
        <v>425</v>
      </c>
      <c r="AC746" s="1">
        <f>'[1]RC-1(PY)'!AC746</f>
        <v>5.6449999999999996</v>
      </c>
      <c r="AD746" s="1">
        <f>'[1]RC-1(PY)'!AD746</f>
        <v>20</v>
      </c>
      <c r="AE746" s="1">
        <f>'[1]RC-1(PY)'!AE746</f>
        <v>12.5268</v>
      </c>
      <c r="AF746" s="1">
        <f>'[1]RC-1(PY)'!AF746</f>
        <v>4</v>
      </c>
      <c r="AG746" s="1">
        <f>'[1]RC-1(PY)'!AG746</f>
        <v>4</v>
      </c>
      <c r="AH746" s="1">
        <f>'[1]RC-1(PY)'!AH746</f>
        <v>4</v>
      </c>
      <c r="AI746" s="1">
        <f>'[1]RC-1(PY)'!AI746</f>
        <v>0</v>
      </c>
    </row>
    <row r="747" spans="1:35" x14ac:dyDescent="0.3">
      <c r="A747" s="1">
        <f>'[1]RC-1(PY)'!A747</f>
        <v>1</v>
      </c>
      <c r="B747" s="1">
        <f>'[1]RC-1(PY)'!B747</f>
        <v>1</v>
      </c>
      <c r="C747" s="1">
        <f>'[1]RC-1(PY)'!C747</f>
        <v>2024</v>
      </c>
      <c r="D747" s="1">
        <f>'[1]RC-1(PY)'!D747</f>
        <v>5</v>
      </c>
      <c r="E747" s="1">
        <f>'[1]RC-1(PY)'!E747</f>
        <v>340</v>
      </c>
      <c r="F747" s="1">
        <f>'[1]RC-1(PY)'!F747</f>
        <v>316</v>
      </c>
      <c r="G747" s="1">
        <f>'[1]RC-1(PY)'!G747</f>
        <v>24</v>
      </c>
      <c r="H747" s="1">
        <f>'[1]RC-1(PY)'!H747</f>
        <v>16</v>
      </c>
      <c r="I747" s="1">
        <f>'[1]RC-1(PY)'!I747</f>
        <v>2</v>
      </c>
      <c r="J747" s="1">
        <f>'[1]RC-1(PY)'!J747</f>
        <v>1</v>
      </c>
      <c r="K747" s="1">
        <f>'[1]RC-1(PY)'!K747</f>
        <v>3</v>
      </c>
      <c r="L747" s="1">
        <f>'[1]RC-1(PY)'!L747</f>
        <v>3</v>
      </c>
      <c r="M747" s="1">
        <f>'[1]RC-1(PY)'!M747</f>
        <v>1</v>
      </c>
      <c r="N747" s="1">
        <f>'[1]RC-1(PY)'!N747</f>
        <v>1</v>
      </c>
      <c r="O747" s="1">
        <f>'[1]RC-1(PY)'!O747</f>
        <v>3</v>
      </c>
      <c r="P747" s="1">
        <f>'[1]RC-1(PY)'!P747</f>
        <v>1</v>
      </c>
      <c r="Q747" s="1">
        <f>'[1]RC-1(PY)'!Q747</f>
        <v>1</v>
      </c>
      <c r="R747" s="1">
        <f>'[1]RC-1(PY)'!R747</f>
        <v>104</v>
      </c>
      <c r="S747" s="1">
        <f>'[1]RC-1(PY)'!S747</f>
        <v>3</v>
      </c>
      <c r="T747" s="1">
        <f>'[1]RC-1(PY)'!T747</f>
        <v>4</v>
      </c>
      <c r="U747" s="1">
        <f>'[1]RC-1(PY)'!U747</f>
        <v>0</v>
      </c>
      <c r="V747" s="1">
        <f>'[1]RC-1(PY)'!V747</f>
        <v>0</v>
      </c>
      <c r="W747" s="1">
        <f>'[1]RC-1(PY)'!W747</f>
        <v>1004</v>
      </c>
      <c r="X747" s="1">
        <f>'[1]RC-1(PY)'!X747</f>
        <v>8</v>
      </c>
      <c r="Y747" s="1">
        <f>'[1]RC-1(PY)'!Y747</f>
        <v>0</v>
      </c>
      <c r="Z747" s="1">
        <f>'[1]RC-1(PY)'!Z747</f>
        <v>0</v>
      </c>
      <c r="AA747" s="1">
        <f>'[1]RC-1(PY)'!AA747</f>
        <v>995</v>
      </c>
      <c r="AB747" s="1">
        <f>'[1]RC-1(PY)'!AB747</f>
        <v>451.9</v>
      </c>
      <c r="AC747" s="1">
        <f>'[1]RC-1(PY)'!AC747</f>
        <v>0</v>
      </c>
      <c r="AD747" s="1">
        <f>'[1]RC-1(PY)'!AD747</f>
        <v>20</v>
      </c>
      <c r="AE747" s="1">
        <f>'[1]RC-1(PY)'!AE747</f>
        <v>5.61</v>
      </c>
      <c r="AF747" s="1">
        <f>'[1]RC-1(PY)'!AF747</f>
        <v>4</v>
      </c>
      <c r="AG747" s="1">
        <f>'[1]RC-1(PY)'!AG747</f>
        <v>4</v>
      </c>
      <c r="AH747" s="1">
        <f>'[1]RC-1(PY)'!AH747</f>
        <v>4</v>
      </c>
      <c r="AI747" s="1">
        <f>'[1]RC-1(PY)'!AI747</f>
        <v>0</v>
      </c>
    </row>
    <row r="748" spans="1:35" x14ac:dyDescent="0.3">
      <c r="A748" s="1">
        <f>'[1]RC-1(PY)'!A748</f>
        <v>1</v>
      </c>
      <c r="B748" s="1">
        <f>'[1]RC-1(PY)'!B748</f>
        <v>1</v>
      </c>
      <c r="C748" s="1">
        <f>'[1]RC-1(PY)'!C748</f>
        <v>2024</v>
      </c>
      <c r="D748" s="1">
        <f>'[1]RC-1(PY)'!D748</f>
        <v>5</v>
      </c>
      <c r="E748" s="1">
        <f>'[1]RC-1(PY)'!E748</f>
        <v>340</v>
      </c>
      <c r="F748" s="1">
        <f>'[1]RC-1(PY)'!F748</f>
        <v>316</v>
      </c>
      <c r="G748" s="1">
        <f>'[1]RC-1(PY)'!G748</f>
        <v>24</v>
      </c>
      <c r="H748" s="1">
        <f>'[1]RC-1(PY)'!H748</f>
        <v>18</v>
      </c>
      <c r="I748" s="1">
        <f>'[1]RC-1(PY)'!I748</f>
        <v>2</v>
      </c>
      <c r="J748" s="1">
        <f>'[1]RC-1(PY)'!J748</f>
        <v>1</v>
      </c>
      <c r="K748" s="1">
        <f>'[1]RC-1(PY)'!K748</f>
        <v>3</v>
      </c>
      <c r="L748" s="1">
        <f>'[1]RC-1(PY)'!L748</f>
        <v>5</v>
      </c>
      <c r="M748" s="1">
        <f>'[1]RC-1(PY)'!M748</f>
        <v>1</v>
      </c>
      <c r="N748" s="1">
        <f>'[1]RC-1(PY)'!N748</f>
        <v>1</v>
      </c>
      <c r="O748" s="1">
        <f>'[1]RC-1(PY)'!O748</f>
        <v>3</v>
      </c>
      <c r="P748" s="1">
        <f>'[1]RC-1(PY)'!P748</f>
        <v>1</v>
      </c>
      <c r="Q748" s="1">
        <f>'[1]RC-1(PY)'!Q748</f>
        <v>1</v>
      </c>
      <c r="R748" s="1">
        <f>'[1]RC-1(PY)'!R748</f>
        <v>104</v>
      </c>
      <c r="S748" s="1">
        <f>'[1]RC-1(PY)'!S748</f>
        <v>3</v>
      </c>
      <c r="T748" s="1">
        <f>'[1]RC-1(PY)'!T748</f>
        <v>4</v>
      </c>
      <c r="U748" s="1">
        <f>'[1]RC-1(PY)'!U748</f>
        <v>0</v>
      </c>
      <c r="V748" s="1">
        <f>'[1]RC-1(PY)'!V748</f>
        <v>0</v>
      </c>
      <c r="W748" s="1">
        <f>'[1]RC-1(PY)'!W748</f>
        <v>1004</v>
      </c>
      <c r="X748" s="1">
        <f>'[1]RC-1(PY)'!X748</f>
        <v>8</v>
      </c>
      <c r="Y748" s="1">
        <f>'[1]RC-1(PY)'!Y748</f>
        <v>0</v>
      </c>
      <c r="Z748" s="1">
        <f>'[1]RC-1(PY)'!Z748</f>
        <v>0</v>
      </c>
      <c r="AA748" s="1">
        <f>'[1]RC-1(PY)'!AA748</f>
        <v>268</v>
      </c>
      <c r="AB748" s="1">
        <f>'[1]RC-1(PY)'!AB748</f>
        <v>730.05</v>
      </c>
      <c r="AC748" s="1">
        <f>'[1]RC-1(PY)'!AC748</f>
        <v>0</v>
      </c>
      <c r="AD748" s="1">
        <f>'[1]RC-1(PY)'!AD748</f>
        <v>20</v>
      </c>
      <c r="AE748" s="1">
        <f>'[1]RC-1(PY)'!AE748</f>
        <v>32.628399999999999</v>
      </c>
      <c r="AF748" s="1">
        <f>'[1]RC-1(PY)'!AF748</f>
        <v>4</v>
      </c>
      <c r="AG748" s="1">
        <f>'[1]RC-1(PY)'!AG748</f>
        <v>4</v>
      </c>
      <c r="AH748" s="1">
        <f>'[1]RC-1(PY)'!AH748</f>
        <v>4</v>
      </c>
      <c r="AI748" s="1">
        <f>'[1]RC-1(PY)'!AI748</f>
        <v>0</v>
      </c>
    </row>
    <row r="749" spans="1:35" x14ac:dyDescent="0.3">
      <c r="A749" s="1">
        <f>'[1]RC-1(PY)'!A749</f>
        <v>1</v>
      </c>
      <c r="B749" s="1">
        <f>'[1]RC-1(PY)'!B749</f>
        <v>1</v>
      </c>
      <c r="C749" s="1">
        <f>'[1]RC-1(PY)'!C749</f>
        <v>2024</v>
      </c>
      <c r="D749" s="1">
        <f>'[1]RC-1(PY)'!D749</f>
        <v>5</v>
      </c>
      <c r="E749" s="1">
        <f>'[1]RC-1(PY)'!E749</f>
        <v>340</v>
      </c>
      <c r="F749" s="1">
        <f>'[1]RC-1(PY)'!F749</f>
        <v>316</v>
      </c>
      <c r="G749" s="1">
        <f>'[1]RC-1(PY)'!G749</f>
        <v>24</v>
      </c>
      <c r="H749" s="1">
        <f>'[1]RC-1(PY)'!H749</f>
        <v>19</v>
      </c>
      <c r="I749" s="1">
        <f>'[1]RC-1(PY)'!I749</f>
        <v>2</v>
      </c>
      <c r="J749" s="1">
        <f>'[1]RC-1(PY)'!J749</f>
        <v>1</v>
      </c>
      <c r="K749" s="1">
        <f>'[1]RC-1(PY)'!K749</f>
        <v>3</v>
      </c>
      <c r="L749" s="1">
        <f>'[1]RC-1(PY)'!L749</f>
        <v>3</v>
      </c>
      <c r="M749" s="1">
        <f>'[1]RC-1(PY)'!M749</f>
        <v>1</v>
      </c>
      <c r="N749" s="1">
        <f>'[1]RC-1(PY)'!N749</f>
        <v>1</v>
      </c>
      <c r="O749" s="1">
        <f>'[1]RC-1(PY)'!O749</f>
        <v>5</v>
      </c>
      <c r="P749" s="1">
        <f>'[1]RC-1(PY)'!P749</f>
        <v>1</v>
      </c>
      <c r="Q749" s="1">
        <f>'[1]RC-1(PY)'!Q749</f>
        <v>1</v>
      </c>
      <c r="R749" s="1">
        <f>'[1]RC-1(PY)'!R749</f>
        <v>104</v>
      </c>
      <c r="S749" s="1">
        <f>'[1]RC-1(PY)'!S749</f>
        <v>3</v>
      </c>
      <c r="T749" s="1">
        <f>'[1]RC-1(PY)'!T749</f>
        <v>4</v>
      </c>
      <c r="U749" s="1">
        <f>'[1]RC-1(PY)'!U749</f>
        <v>0</v>
      </c>
      <c r="V749" s="1">
        <f>'[1]RC-1(PY)'!V749</f>
        <v>0</v>
      </c>
      <c r="W749" s="1">
        <f>'[1]RC-1(PY)'!W749</f>
        <v>1004</v>
      </c>
      <c r="X749" s="1">
        <f>'[1]RC-1(PY)'!X749</f>
        <v>8</v>
      </c>
      <c r="Y749" s="1">
        <f>'[1]RC-1(PY)'!Y749</f>
        <v>0</v>
      </c>
      <c r="Z749" s="1">
        <f>'[1]RC-1(PY)'!Z749</f>
        <v>0</v>
      </c>
      <c r="AA749" s="1">
        <f>'[1]RC-1(PY)'!AA749</f>
        <v>197</v>
      </c>
      <c r="AB749" s="1">
        <f>'[1]RC-1(PY)'!AB749</f>
        <v>240.76</v>
      </c>
      <c r="AC749" s="1">
        <f>'[1]RC-1(PY)'!AC749</f>
        <v>0</v>
      </c>
      <c r="AD749" s="1">
        <f>'[1]RC-1(PY)'!AD749</f>
        <v>20</v>
      </c>
      <c r="AE749" s="1">
        <f>'[1]RC-1(PY)'!AE749</f>
        <v>19.106200000000001</v>
      </c>
      <c r="AF749" s="1">
        <f>'[1]RC-1(PY)'!AF749</f>
        <v>4</v>
      </c>
      <c r="AG749" s="1">
        <f>'[1]RC-1(PY)'!AG749</f>
        <v>4</v>
      </c>
      <c r="AH749" s="1">
        <f>'[1]RC-1(PY)'!AH749</f>
        <v>4</v>
      </c>
      <c r="AI749" s="1">
        <f>'[1]RC-1(PY)'!AI749</f>
        <v>0</v>
      </c>
    </row>
    <row r="750" spans="1:35" x14ac:dyDescent="0.3">
      <c r="A750" s="1">
        <f>'[1]RC-1(PY)'!A750</f>
        <v>1</v>
      </c>
      <c r="B750" s="1">
        <f>'[1]RC-1(PY)'!B750</f>
        <v>1</v>
      </c>
      <c r="C750" s="1">
        <f>'[1]RC-1(PY)'!C750</f>
        <v>2024</v>
      </c>
      <c r="D750" s="1">
        <f>'[1]RC-1(PY)'!D750</f>
        <v>5</v>
      </c>
      <c r="E750" s="1">
        <f>'[1]RC-1(PY)'!E750</f>
        <v>340</v>
      </c>
      <c r="F750" s="1">
        <f>'[1]RC-1(PY)'!F750</f>
        <v>316</v>
      </c>
      <c r="G750" s="1">
        <f>'[1]RC-1(PY)'!G750</f>
        <v>24</v>
      </c>
      <c r="H750" s="1">
        <f>'[1]RC-1(PY)'!H750</f>
        <v>20</v>
      </c>
      <c r="I750" s="1">
        <f>'[1]RC-1(PY)'!I750</f>
        <v>2</v>
      </c>
      <c r="J750" s="1">
        <f>'[1]RC-1(PY)'!J750</f>
        <v>1</v>
      </c>
      <c r="K750" s="1">
        <f>'[1]RC-1(PY)'!K750</f>
        <v>3</v>
      </c>
      <c r="L750" s="1">
        <f>'[1]RC-1(PY)'!L750</f>
        <v>2</v>
      </c>
      <c r="M750" s="1">
        <f>'[1]RC-1(PY)'!M750</f>
        <v>1</v>
      </c>
      <c r="N750" s="1">
        <f>'[1]RC-1(PY)'!N750</f>
        <v>1</v>
      </c>
      <c r="O750" s="1">
        <f>'[1]RC-1(PY)'!O750</f>
        <v>5</v>
      </c>
      <c r="P750" s="1">
        <f>'[1]RC-1(PY)'!P750</f>
        <v>1</v>
      </c>
      <c r="Q750" s="1">
        <f>'[1]RC-1(PY)'!Q750</f>
        <v>1</v>
      </c>
      <c r="R750" s="1">
        <f>'[1]RC-1(PY)'!R750</f>
        <v>104</v>
      </c>
      <c r="S750" s="1">
        <f>'[1]RC-1(PY)'!S750</f>
        <v>3</v>
      </c>
      <c r="T750" s="1">
        <f>'[1]RC-1(PY)'!T750</f>
        <v>4</v>
      </c>
      <c r="U750" s="1">
        <f>'[1]RC-1(PY)'!U750</f>
        <v>0</v>
      </c>
      <c r="V750" s="1">
        <f>'[1]RC-1(PY)'!V750</f>
        <v>0</v>
      </c>
      <c r="W750" s="1">
        <f>'[1]RC-1(PY)'!W750</f>
        <v>1004</v>
      </c>
      <c r="X750" s="1">
        <f>'[1]RC-1(PY)'!X750</f>
        <v>8</v>
      </c>
      <c r="Y750" s="1">
        <f>'[1]RC-1(PY)'!Y750</f>
        <v>0</v>
      </c>
      <c r="Z750" s="1">
        <f>'[1]RC-1(PY)'!Z750</f>
        <v>0</v>
      </c>
      <c r="AA750" s="1">
        <f>'[1]RC-1(PY)'!AA750</f>
        <v>36</v>
      </c>
      <c r="AB750" s="1">
        <f>'[1]RC-1(PY)'!AB750</f>
        <v>693.54</v>
      </c>
      <c r="AC750" s="1">
        <f>'[1]RC-1(PY)'!AC750</f>
        <v>0</v>
      </c>
      <c r="AD750" s="1">
        <f>'[1]RC-1(PY)'!AD750</f>
        <v>16</v>
      </c>
      <c r="AE750" s="1">
        <f>'[1]RC-1(PY)'!AE750</f>
        <v>942.91300000000001</v>
      </c>
      <c r="AF750" s="1">
        <f>'[1]RC-1(PY)'!AF750</f>
        <v>4</v>
      </c>
      <c r="AG750" s="1">
        <f>'[1]RC-1(PY)'!AG750</f>
        <v>4</v>
      </c>
      <c r="AH750" s="1">
        <f>'[1]RC-1(PY)'!AH750</f>
        <v>4</v>
      </c>
      <c r="AI750" s="1">
        <f>'[1]RC-1(PY)'!AI750</f>
        <v>0</v>
      </c>
    </row>
    <row r="751" spans="1:35" x14ac:dyDescent="0.3">
      <c r="A751" s="1">
        <f>'[1]RC-1(PY)'!A751</f>
        <v>1</v>
      </c>
      <c r="B751" s="1">
        <f>'[1]RC-1(PY)'!B751</f>
        <v>1</v>
      </c>
      <c r="C751" s="1">
        <f>'[1]RC-1(PY)'!C751</f>
        <v>2024</v>
      </c>
      <c r="D751" s="1">
        <f>'[1]RC-1(PY)'!D751</f>
        <v>5</v>
      </c>
      <c r="E751" s="1">
        <f>'[1]RC-1(PY)'!E751</f>
        <v>340</v>
      </c>
      <c r="F751" s="1">
        <f>'[1]RC-1(PY)'!F751</f>
        <v>316</v>
      </c>
      <c r="G751" s="1">
        <f>'[1]RC-1(PY)'!G751</f>
        <v>24</v>
      </c>
      <c r="H751" s="1">
        <f>'[1]RC-1(PY)'!H751</f>
        <v>21</v>
      </c>
      <c r="I751" s="1">
        <f>'[1]RC-1(PY)'!I751</f>
        <v>2</v>
      </c>
      <c r="J751" s="1">
        <f>'[1]RC-1(PY)'!J751</f>
        <v>1</v>
      </c>
      <c r="K751" s="1">
        <f>'[1]RC-1(PY)'!K751</f>
        <v>3</v>
      </c>
      <c r="L751" s="1">
        <f>'[1]RC-1(PY)'!L751</f>
        <v>1</v>
      </c>
      <c r="M751" s="1">
        <f>'[1]RC-1(PY)'!M751</f>
        <v>1</v>
      </c>
      <c r="N751" s="1">
        <f>'[1]RC-1(PY)'!N751</f>
        <v>1</v>
      </c>
      <c r="O751" s="1">
        <f>'[1]RC-1(PY)'!O751</f>
        <v>3</v>
      </c>
      <c r="P751" s="1">
        <f>'[1]RC-1(PY)'!P751</f>
        <v>1</v>
      </c>
      <c r="Q751" s="1">
        <f>'[1]RC-1(PY)'!Q751</f>
        <v>1</v>
      </c>
      <c r="R751" s="1">
        <f>'[1]RC-1(PY)'!R751</f>
        <v>104</v>
      </c>
      <c r="S751" s="1">
        <f>'[1]RC-1(PY)'!S751</f>
        <v>3</v>
      </c>
      <c r="T751" s="1">
        <f>'[1]RC-1(PY)'!T751</f>
        <v>4</v>
      </c>
      <c r="U751" s="1">
        <f>'[1]RC-1(PY)'!U751</f>
        <v>0</v>
      </c>
      <c r="V751" s="1">
        <f>'[1]RC-1(PY)'!V751</f>
        <v>0</v>
      </c>
      <c r="W751" s="1">
        <f>'[1]RC-1(PY)'!W751</f>
        <v>1004</v>
      </c>
      <c r="X751" s="1">
        <f>'[1]RC-1(PY)'!X751</f>
        <v>8</v>
      </c>
      <c r="Y751" s="1">
        <f>'[1]RC-1(PY)'!Y751</f>
        <v>0</v>
      </c>
      <c r="Z751" s="1">
        <f>'[1]RC-1(PY)'!Z751</f>
        <v>0</v>
      </c>
      <c r="AA751" s="1">
        <f>'[1]RC-1(PY)'!AA751</f>
        <v>334</v>
      </c>
      <c r="AB751" s="1">
        <f>'[1]RC-1(PY)'!AB751</f>
        <v>500.94</v>
      </c>
      <c r="AC751" s="1">
        <f>'[1]RC-1(PY)'!AC751</f>
        <v>0</v>
      </c>
      <c r="AD751" s="1">
        <f>'[1]RC-1(PY)'!AD751</f>
        <v>20</v>
      </c>
      <c r="AE751" s="1">
        <f>'[1]RC-1(PY)'!AE751</f>
        <v>37.713099999999997</v>
      </c>
      <c r="AF751" s="1">
        <f>'[1]RC-1(PY)'!AF751</f>
        <v>4</v>
      </c>
      <c r="AG751" s="1">
        <f>'[1]RC-1(PY)'!AG751</f>
        <v>4</v>
      </c>
      <c r="AH751" s="1">
        <f>'[1]RC-1(PY)'!AH751</f>
        <v>4</v>
      </c>
      <c r="AI751" s="1">
        <f>'[1]RC-1(PY)'!AI751</f>
        <v>0</v>
      </c>
    </row>
    <row r="752" spans="1:35" x14ac:dyDescent="0.3">
      <c r="A752" s="1">
        <f>'[1]RC-1(PY)'!A752</f>
        <v>1</v>
      </c>
      <c r="B752" s="1">
        <f>'[1]RC-1(PY)'!B752</f>
        <v>1</v>
      </c>
      <c r="C752" s="1">
        <f>'[1]RC-1(PY)'!C752</f>
        <v>2024</v>
      </c>
      <c r="D752" s="1">
        <f>'[1]RC-1(PY)'!D752</f>
        <v>5</v>
      </c>
      <c r="E752" s="1">
        <f>'[1]RC-1(PY)'!E752</f>
        <v>340</v>
      </c>
      <c r="F752" s="1">
        <f>'[1]RC-1(PY)'!F752</f>
        <v>316</v>
      </c>
      <c r="G752" s="1">
        <f>'[1]RC-1(PY)'!G752</f>
        <v>24</v>
      </c>
      <c r="H752" s="1">
        <f>'[1]RC-1(PY)'!H752</f>
        <v>25</v>
      </c>
      <c r="I752" s="1">
        <f>'[1]RC-1(PY)'!I752</f>
        <v>2</v>
      </c>
      <c r="J752" s="1">
        <f>'[1]RC-1(PY)'!J752</f>
        <v>1</v>
      </c>
      <c r="K752" s="1">
        <f>'[1]RC-1(PY)'!K752</f>
        <v>3</v>
      </c>
      <c r="L752" s="1">
        <f>'[1]RC-1(PY)'!L752</f>
        <v>4</v>
      </c>
      <c r="M752" s="1">
        <f>'[1]RC-1(PY)'!M752</f>
        <v>1</v>
      </c>
      <c r="N752" s="1">
        <f>'[1]RC-1(PY)'!N752</f>
        <v>1</v>
      </c>
      <c r="O752" s="1">
        <f>'[1]RC-1(PY)'!O752</f>
        <v>5</v>
      </c>
      <c r="P752" s="1">
        <f>'[1]RC-1(PY)'!P752</f>
        <v>1</v>
      </c>
      <c r="Q752" s="1">
        <f>'[1]RC-1(PY)'!Q752</f>
        <v>1</v>
      </c>
      <c r="R752" s="1">
        <f>'[1]RC-1(PY)'!R752</f>
        <v>104</v>
      </c>
      <c r="S752" s="1">
        <f>'[1]RC-1(PY)'!S752</f>
        <v>3</v>
      </c>
      <c r="T752" s="1">
        <f>'[1]RC-1(PY)'!T752</f>
        <v>4</v>
      </c>
      <c r="U752" s="1">
        <f>'[1]RC-1(PY)'!U752</f>
        <v>0</v>
      </c>
      <c r="V752" s="1">
        <f>'[1]RC-1(PY)'!V752</f>
        <v>0</v>
      </c>
      <c r="W752" s="1">
        <f>'[1]RC-1(PY)'!W752</f>
        <v>1004</v>
      </c>
      <c r="X752" s="1">
        <f>'[1]RC-1(PY)'!X752</f>
        <v>8</v>
      </c>
      <c r="Y752" s="1">
        <f>'[1]RC-1(PY)'!Y752</f>
        <v>0</v>
      </c>
      <c r="Z752" s="1">
        <f>'[1]RC-1(PY)'!Z752</f>
        <v>0</v>
      </c>
      <c r="AA752" s="1">
        <f>'[1]RC-1(PY)'!AA752</f>
        <v>877</v>
      </c>
      <c r="AB752" s="1">
        <f>'[1]RC-1(PY)'!AB752</f>
        <v>1212.96</v>
      </c>
      <c r="AC752" s="1">
        <f>'[1]RC-1(PY)'!AC752</f>
        <v>0.42</v>
      </c>
      <c r="AD752" s="1">
        <f>'[1]RC-1(PY)'!AD752</f>
        <v>20</v>
      </c>
      <c r="AE752" s="1">
        <f>'[1]RC-1(PY)'!AE752</f>
        <v>13.9</v>
      </c>
      <c r="AF752" s="1">
        <f>'[1]RC-1(PY)'!AF752</f>
        <v>4</v>
      </c>
      <c r="AG752" s="1">
        <f>'[1]RC-1(PY)'!AG752</f>
        <v>4</v>
      </c>
      <c r="AH752" s="1">
        <f>'[1]RC-1(PY)'!AH752</f>
        <v>4</v>
      </c>
      <c r="AI752" s="1">
        <f>'[1]RC-1(PY)'!AI752</f>
        <v>0</v>
      </c>
    </row>
    <row r="753" spans="1:35" x14ac:dyDescent="0.3">
      <c r="A753" s="1">
        <f>'[1]RC-1(PY)'!A753</f>
        <v>1</v>
      </c>
      <c r="B753" s="1">
        <f>'[1]RC-1(PY)'!B753</f>
        <v>1</v>
      </c>
      <c r="C753" s="1">
        <f>'[1]RC-1(PY)'!C753</f>
        <v>2024</v>
      </c>
      <c r="D753" s="1">
        <f>'[1]RC-1(PY)'!D753</f>
        <v>5</v>
      </c>
      <c r="E753" s="1">
        <f>'[1]RC-1(PY)'!E753</f>
        <v>340</v>
      </c>
      <c r="F753" s="1">
        <f>'[1]RC-1(PY)'!F753</f>
        <v>316</v>
      </c>
      <c r="G753" s="1">
        <f>'[1]RC-1(PY)'!G753</f>
        <v>24</v>
      </c>
      <c r="H753" s="1">
        <f>'[1]RC-1(PY)'!H753</f>
        <v>26</v>
      </c>
      <c r="I753" s="1">
        <f>'[1]RC-1(PY)'!I753</f>
        <v>2</v>
      </c>
      <c r="J753" s="1">
        <f>'[1]RC-1(PY)'!J753</f>
        <v>1</v>
      </c>
      <c r="K753" s="1">
        <f>'[1]RC-1(PY)'!K753</f>
        <v>3</v>
      </c>
      <c r="L753" s="1">
        <f>'[1]RC-1(PY)'!L753</f>
        <v>4</v>
      </c>
      <c r="M753" s="1">
        <f>'[1]RC-1(PY)'!M753</f>
        <v>1</v>
      </c>
      <c r="N753" s="1">
        <f>'[1]RC-1(PY)'!N753</f>
        <v>1</v>
      </c>
      <c r="O753" s="1">
        <f>'[1]RC-1(PY)'!O753</f>
        <v>5</v>
      </c>
      <c r="P753" s="1">
        <f>'[1]RC-1(PY)'!P753</f>
        <v>1</v>
      </c>
      <c r="Q753" s="1">
        <f>'[1]RC-1(PY)'!Q753</f>
        <v>1</v>
      </c>
      <c r="R753" s="1">
        <f>'[1]RC-1(PY)'!R753</f>
        <v>104</v>
      </c>
      <c r="S753" s="1">
        <f>'[1]RC-1(PY)'!S753</f>
        <v>3</v>
      </c>
      <c r="T753" s="1">
        <f>'[1]RC-1(PY)'!T753</f>
        <v>4</v>
      </c>
      <c r="U753" s="1">
        <f>'[1]RC-1(PY)'!U753</f>
        <v>0</v>
      </c>
      <c r="V753" s="1">
        <f>'[1]RC-1(PY)'!V753</f>
        <v>0</v>
      </c>
      <c r="W753" s="1">
        <f>'[1]RC-1(PY)'!W753</f>
        <v>1004</v>
      </c>
      <c r="X753" s="1">
        <f>'[1]RC-1(PY)'!X753</f>
        <v>8</v>
      </c>
      <c r="Y753" s="1">
        <f>'[1]RC-1(PY)'!Y753</f>
        <v>0</v>
      </c>
      <c r="Z753" s="1">
        <f>'[1]RC-1(PY)'!Z753</f>
        <v>0</v>
      </c>
      <c r="AA753" s="1">
        <f>'[1]RC-1(PY)'!AA753</f>
        <v>462</v>
      </c>
      <c r="AB753" s="1">
        <f>'[1]RC-1(PY)'!AB753</f>
        <v>343.1</v>
      </c>
      <c r="AC753" s="1">
        <f>'[1]RC-1(PY)'!AC753</f>
        <v>8.36</v>
      </c>
      <c r="AD753" s="1">
        <f>'[1]RC-1(PY)'!AD753</f>
        <v>20</v>
      </c>
      <c r="AE753" s="1">
        <f>'[1]RC-1(PY)'!AE753</f>
        <v>18.95</v>
      </c>
      <c r="AF753" s="1">
        <f>'[1]RC-1(PY)'!AF753</f>
        <v>4</v>
      </c>
      <c r="AG753" s="1">
        <f>'[1]RC-1(PY)'!AG753</f>
        <v>4</v>
      </c>
      <c r="AH753" s="1">
        <f>'[1]RC-1(PY)'!AH753</f>
        <v>4</v>
      </c>
      <c r="AI753" s="1">
        <f>'[1]RC-1(PY)'!AI753</f>
        <v>0</v>
      </c>
    </row>
    <row r="754" spans="1:35" x14ac:dyDescent="0.3">
      <c r="A754" s="1">
        <f>'[1]RC-1(PY)'!A754</f>
        <v>1</v>
      </c>
      <c r="B754" s="1">
        <f>'[1]RC-1(PY)'!B754</f>
        <v>1</v>
      </c>
      <c r="C754" s="1">
        <f>'[1]RC-1(PY)'!C754</f>
        <v>2024</v>
      </c>
      <c r="D754" s="1">
        <f>'[1]RC-1(PY)'!D754</f>
        <v>5</v>
      </c>
      <c r="E754" s="1">
        <f>'[1]RC-1(PY)'!E754</f>
        <v>340</v>
      </c>
      <c r="F754" s="1">
        <f>'[1]RC-1(PY)'!F754</f>
        <v>316</v>
      </c>
      <c r="G754" s="1">
        <f>'[1]RC-1(PY)'!G754</f>
        <v>24</v>
      </c>
      <c r="H754" s="1">
        <f>'[1]RC-1(PY)'!H754</f>
        <v>27</v>
      </c>
      <c r="I754" s="1">
        <f>'[1]RC-1(PY)'!I754</f>
        <v>2</v>
      </c>
      <c r="J754" s="1">
        <f>'[1]RC-1(PY)'!J754</f>
        <v>1</v>
      </c>
      <c r="K754" s="1">
        <f>'[1]RC-1(PY)'!K754</f>
        <v>3</v>
      </c>
      <c r="L754" s="1">
        <f>'[1]RC-1(PY)'!L754</f>
        <v>4</v>
      </c>
      <c r="M754" s="1">
        <f>'[1]RC-1(PY)'!M754</f>
        <v>1</v>
      </c>
      <c r="N754" s="1">
        <f>'[1]RC-1(PY)'!N754</f>
        <v>4</v>
      </c>
      <c r="O754" s="1">
        <f>'[1]RC-1(PY)'!O754</f>
        <v>9</v>
      </c>
      <c r="P754" s="1">
        <f>'[1]RC-1(PY)'!P754</f>
        <v>0</v>
      </c>
      <c r="Q754" s="1">
        <f>'[1]RC-1(PY)'!Q754</f>
        <v>0</v>
      </c>
      <c r="R754" s="1">
        <f>'[1]RC-1(PY)'!R754</f>
        <v>104</v>
      </c>
      <c r="S754" s="1">
        <f>'[1]RC-1(PY)'!S754</f>
        <v>3</v>
      </c>
      <c r="T754" s="1">
        <f>'[1]RC-1(PY)'!T754</f>
        <v>4</v>
      </c>
      <c r="U754" s="1">
        <f>'[1]RC-1(PY)'!U754</f>
        <v>0</v>
      </c>
      <c r="V754" s="1">
        <f>'[1]RC-1(PY)'!V754</f>
        <v>0</v>
      </c>
      <c r="W754" s="1">
        <f>'[1]RC-1(PY)'!W754</f>
        <v>1004</v>
      </c>
      <c r="X754" s="1">
        <f>'[1]RC-1(PY)'!X754</f>
        <v>8</v>
      </c>
      <c r="Y754" s="1">
        <f>'[1]RC-1(PY)'!Y754</f>
        <v>0</v>
      </c>
      <c r="Z754" s="1">
        <f>'[1]RC-1(PY)'!Z754</f>
        <v>0</v>
      </c>
      <c r="AA754" s="1">
        <f>'[1]RC-1(PY)'!AA754</f>
        <v>114</v>
      </c>
      <c r="AB754" s="1">
        <f>'[1]RC-1(PY)'!AB754</f>
        <v>65.5</v>
      </c>
      <c r="AC754" s="1">
        <f>'[1]RC-1(PY)'!AC754</f>
        <v>0</v>
      </c>
      <c r="AD754" s="1">
        <f>'[1]RC-1(PY)'!AD754</f>
        <v>20</v>
      </c>
      <c r="AE754" s="1">
        <f>'[1]RC-1(PY)'!AE754</f>
        <v>15.9422</v>
      </c>
      <c r="AF754" s="1">
        <f>'[1]RC-1(PY)'!AF754</f>
        <v>4</v>
      </c>
      <c r="AG754" s="1">
        <f>'[1]RC-1(PY)'!AG754</f>
        <v>4</v>
      </c>
      <c r="AH754" s="1">
        <f>'[1]RC-1(PY)'!AH754</f>
        <v>4</v>
      </c>
      <c r="AI754" s="1">
        <f>'[1]RC-1(PY)'!AI754</f>
        <v>0</v>
      </c>
    </row>
    <row r="755" spans="1:35" x14ac:dyDescent="0.3">
      <c r="A755" s="1">
        <f>'[1]RC-1(PY)'!A755</f>
        <v>1</v>
      </c>
      <c r="B755" s="1">
        <f>'[1]RC-1(PY)'!B755</f>
        <v>1</v>
      </c>
      <c r="C755" s="1">
        <f>'[1]RC-1(PY)'!C755</f>
        <v>2024</v>
      </c>
      <c r="D755" s="1">
        <f>'[1]RC-1(PY)'!D755</f>
        <v>5</v>
      </c>
      <c r="E755" s="1">
        <f>'[1]RC-1(PY)'!E755</f>
        <v>340</v>
      </c>
      <c r="F755" s="1">
        <f>'[1]RC-1(PY)'!F755</f>
        <v>316</v>
      </c>
      <c r="G755" s="1">
        <f>'[1]RC-1(PY)'!G755</f>
        <v>24</v>
      </c>
      <c r="H755" s="1">
        <f>'[1]RC-1(PY)'!H755</f>
        <v>28</v>
      </c>
      <c r="I755" s="1">
        <f>'[1]RC-1(PY)'!I755</f>
        <v>2</v>
      </c>
      <c r="J755" s="1">
        <f>'[1]RC-1(PY)'!J755</f>
        <v>1</v>
      </c>
      <c r="K755" s="1">
        <f>'[1]RC-1(PY)'!K755</f>
        <v>3</v>
      </c>
      <c r="L755" s="1">
        <f>'[1]RC-1(PY)'!L755</f>
        <v>4</v>
      </c>
      <c r="M755" s="1">
        <f>'[1]RC-1(PY)'!M755</f>
        <v>1</v>
      </c>
      <c r="N755" s="1">
        <f>'[1]RC-1(PY)'!N755</f>
        <v>1</v>
      </c>
      <c r="O755" s="1">
        <f>'[1]RC-1(PY)'!O755</f>
        <v>2</v>
      </c>
      <c r="P755" s="1">
        <f>'[1]RC-1(PY)'!P755</f>
        <v>0</v>
      </c>
      <c r="Q755" s="1">
        <f>'[1]RC-1(PY)'!Q755</f>
        <v>0</v>
      </c>
      <c r="R755" s="1">
        <f>'[1]RC-1(PY)'!R755</f>
        <v>104</v>
      </c>
      <c r="S755" s="1">
        <f>'[1]RC-1(PY)'!S755</f>
        <v>3</v>
      </c>
      <c r="T755" s="1">
        <f>'[1]RC-1(PY)'!T755</f>
        <v>4</v>
      </c>
      <c r="U755" s="1">
        <f>'[1]RC-1(PY)'!U755</f>
        <v>0</v>
      </c>
      <c r="V755" s="1">
        <f>'[1]RC-1(PY)'!V755</f>
        <v>0</v>
      </c>
      <c r="W755" s="1">
        <f>'[1]RC-1(PY)'!W755</f>
        <v>1004</v>
      </c>
      <c r="X755" s="1">
        <f>'[1]RC-1(PY)'!X755</f>
        <v>8</v>
      </c>
      <c r="Y755" s="1">
        <f>'[1]RC-1(PY)'!Y755</f>
        <v>0</v>
      </c>
      <c r="Z755" s="1">
        <f>'[1]RC-1(PY)'!Z755</f>
        <v>0</v>
      </c>
      <c r="AA755" s="1">
        <f>'[1]RC-1(PY)'!AA755</f>
        <v>972</v>
      </c>
      <c r="AB755" s="1">
        <f>'[1]RC-1(PY)'!AB755</f>
        <v>1295.02</v>
      </c>
      <c r="AC755" s="1">
        <f>'[1]RC-1(PY)'!AC755</f>
        <v>0</v>
      </c>
      <c r="AD755" s="1">
        <f>'[1]RC-1(PY)'!AD755</f>
        <v>20</v>
      </c>
      <c r="AE755" s="1">
        <f>'[1]RC-1(PY)'!AE755</f>
        <v>64.92</v>
      </c>
      <c r="AF755" s="1">
        <f>'[1]RC-1(PY)'!AF755</f>
        <v>4</v>
      </c>
      <c r="AG755" s="1">
        <f>'[1]RC-1(PY)'!AG755</f>
        <v>4</v>
      </c>
      <c r="AH755" s="1">
        <f>'[1]RC-1(PY)'!AH755</f>
        <v>4</v>
      </c>
      <c r="AI755" s="1">
        <f>'[1]RC-1(PY)'!AI755</f>
        <v>0</v>
      </c>
    </row>
    <row r="756" spans="1:35" x14ac:dyDescent="0.3">
      <c r="A756" s="1">
        <f>'[1]RC-1(PY)'!A756</f>
        <v>1</v>
      </c>
      <c r="B756" s="1">
        <f>'[1]RC-1(PY)'!B756</f>
        <v>1</v>
      </c>
      <c r="C756" s="1">
        <f>'[1]RC-1(PY)'!C756</f>
        <v>2024</v>
      </c>
      <c r="D756" s="1">
        <f>'[1]RC-1(PY)'!D756</f>
        <v>5</v>
      </c>
      <c r="E756" s="1">
        <f>'[1]RC-1(PY)'!E756</f>
        <v>340</v>
      </c>
      <c r="F756" s="1">
        <f>'[1]RC-1(PY)'!F756</f>
        <v>316</v>
      </c>
      <c r="G756" s="1">
        <f>'[1]RC-1(PY)'!G756</f>
        <v>24</v>
      </c>
      <c r="H756" s="1">
        <f>'[1]RC-1(PY)'!H756</f>
        <v>29</v>
      </c>
      <c r="I756" s="1">
        <f>'[1]RC-1(PY)'!I756</f>
        <v>2</v>
      </c>
      <c r="J756" s="1">
        <f>'[1]RC-1(PY)'!J756</f>
        <v>1</v>
      </c>
      <c r="K756" s="1">
        <f>'[1]RC-1(PY)'!K756</f>
        <v>3</v>
      </c>
      <c r="L756" s="1">
        <f>'[1]RC-1(PY)'!L756</f>
        <v>2</v>
      </c>
      <c r="M756" s="1">
        <f>'[1]RC-1(PY)'!M756</f>
        <v>2</v>
      </c>
      <c r="N756" s="1">
        <f>'[1]RC-1(PY)'!N756</f>
        <v>1</v>
      </c>
      <c r="O756" s="1">
        <f>'[1]RC-1(PY)'!O756</f>
        <v>5</v>
      </c>
      <c r="P756" s="1">
        <f>'[1]RC-1(PY)'!P756</f>
        <v>1</v>
      </c>
      <c r="Q756" s="1">
        <f>'[1]RC-1(PY)'!Q756</f>
        <v>1</v>
      </c>
      <c r="R756" s="1">
        <f>'[1]RC-1(PY)'!R756</f>
        <v>104</v>
      </c>
      <c r="S756" s="1">
        <f>'[1]RC-1(PY)'!S756</f>
        <v>3</v>
      </c>
      <c r="T756" s="1">
        <f>'[1]RC-1(PY)'!T756</f>
        <v>6</v>
      </c>
      <c r="U756" s="1">
        <f>'[1]RC-1(PY)'!U756</f>
        <v>0</v>
      </c>
      <c r="V756" s="1">
        <f>'[1]RC-1(PY)'!V756</f>
        <v>0</v>
      </c>
      <c r="W756" s="1">
        <f>'[1]RC-1(PY)'!W756</f>
        <v>1004</v>
      </c>
      <c r="X756" s="1">
        <f>'[1]RC-1(PY)'!X756</f>
        <v>8</v>
      </c>
      <c r="Y756" s="1">
        <f>'[1]RC-1(PY)'!Y756</f>
        <v>0</v>
      </c>
      <c r="Z756" s="1">
        <f>'[1]RC-1(PY)'!Z756</f>
        <v>0</v>
      </c>
      <c r="AA756" s="1">
        <f>'[1]RC-1(PY)'!AA756</f>
        <v>290</v>
      </c>
      <c r="AB756" s="1">
        <f>'[1]RC-1(PY)'!AB756</f>
        <v>191.27</v>
      </c>
      <c r="AC756" s="1">
        <f>'[1]RC-1(PY)'!AC756</f>
        <v>0</v>
      </c>
      <c r="AD756" s="1">
        <f>'[1]RC-1(PY)'!AD756</f>
        <v>20</v>
      </c>
      <c r="AE756" s="1">
        <f>'[1]RC-1(PY)'!AE756</f>
        <v>23.926300000000001</v>
      </c>
      <c r="AF756" s="1">
        <f>'[1]RC-1(PY)'!AF756</f>
        <v>4</v>
      </c>
      <c r="AG756" s="1">
        <f>'[1]RC-1(PY)'!AG756</f>
        <v>4</v>
      </c>
      <c r="AH756" s="1">
        <f>'[1]RC-1(PY)'!AH756</f>
        <v>4</v>
      </c>
      <c r="AI756" s="1">
        <f>'[1]RC-1(PY)'!AI756</f>
        <v>0</v>
      </c>
    </row>
    <row r="757" spans="1:35" x14ac:dyDescent="0.3">
      <c r="A757" s="1">
        <f>'[1]RC-1(PY)'!A757</f>
        <v>1</v>
      </c>
      <c r="B757" s="1">
        <f>'[1]RC-1(PY)'!B757</f>
        <v>1</v>
      </c>
      <c r="C757" s="1">
        <f>'[1]RC-1(PY)'!C757</f>
        <v>2024</v>
      </c>
      <c r="D757" s="1">
        <f>'[1]RC-1(PY)'!D757</f>
        <v>5</v>
      </c>
      <c r="E757" s="1">
        <f>'[1]RC-1(PY)'!E757</f>
        <v>340</v>
      </c>
      <c r="F757" s="1">
        <f>'[1]RC-1(PY)'!F757</f>
        <v>316</v>
      </c>
      <c r="G757" s="1">
        <f>'[1]RC-1(PY)'!G757</f>
        <v>24</v>
      </c>
      <c r="H757" s="1">
        <f>'[1]RC-1(PY)'!H757</f>
        <v>31</v>
      </c>
      <c r="I757" s="1">
        <f>'[1]RC-1(PY)'!I757</f>
        <v>2</v>
      </c>
      <c r="J757" s="1">
        <f>'[1]RC-1(PY)'!J757</f>
        <v>1</v>
      </c>
      <c r="K757" s="1">
        <f>'[1]RC-1(PY)'!K757</f>
        <v>3</v>
      </c>
      <c r="L757" s="1">
        <f>'[1]RC-1(PY)'!L757</f>
        <v>3</v>
      </c>
      <c r="M757" s="1">
        <f>'[1]RC-1(PY)'!M757</f>
        <v>1</v>
      </c>
      <c r="N757" s="1">
        <f>'[1]RC-1(PY)'!N757</f>
        <v>1</v>
      </c>
      <c r="O757" s="1">
        <f>'[1]RC-1(PY)'!O757</f>
        <v>5</v>
      </c>
      <c r="P757" s="1">
        <f>'[1]RC-1(PY)'!P757</f>
        <v>1</v>
      </c>
      <c r="Q757" s="1">
        <f>'[1]RC-1(PY)'!Q757</f>
        <v>1</v>
      </c>
      <c r="R757" s="1">
        <f>'[1]RC-1(PY)'!R757</f>
        <v>104</v>
      </c>
      <c r="S757" s="1">
        <f>'[1]RC-1(PY)'!S757</f>
        <v>3</v>
      </c>
      <c r="T757" s="1">
        <f>'[1]RC-1(PY)'!T757</f>
        <v>4</v>
      </c>
      <c r="U757" s="1">
        <f>'[1]RC-1(PY)'!U757</f>
        <v>0</v>
      </c>
      <c r="V757" s="1">
        <f>'[1]RC-1(PY)'!V757</f>
        <v>0</v>
      </c>
      <c r="W757" s="1">
        <f>'[1]RC-1(PY)'!W757</f>
        <v>1004</v>
      </c>
      <c r="X757" s="1">
        <f>'[1]RC-1(PY)'!X757</f>
        <v>8</v>
      </c>
      <c r="Y757" s="1">
        <f>'[1]RC-1(PY)'!Y757</f>
        <v>0</v>
      </c>
      <c r="Z757" s="1">
        <f>'[1]RC-1(PY)'!Z757</f>
        <v>0</v>
      </c>
      <c r="AA757" s="1">
        <f>'[1]RC-1(PY)'!AA757</f>
        <v>69</v>
      </c>
      <c r="AB757" s="1">
        <f>'[1]RC-1(PY)'!AB757</f>
        <v>772.72</v>
      </c>
      <c r="AC757" s="1">
        <f>'[1]RC-1(PY)'!AC757</f>
        <v>14.57</v>
      </c>
      <c r="AD757" s="1">
        <f>'[1]RC-1(PY)'!AD757</f>
        <v>20</v>
      </c>
      <c r="AE757" s="1">
        <f>'[1]RC-1(PY)'!AE757</f>
        <v>26.341000000000001</v>
      </c>
      <c r="AF757" s="1">
        <f>'[1]RC-1(PY)'!AF757</f>
        <v>4</v>
      </c>
      <c r="AG757" s="1">
        <f>'[1]RC-1(PY)'!AG757</f>
        <v>4</v>
      </c>
      <c r="AH757" s="1">
        <f>'[1]RC-1(PY)'!AH757</f>
        <v>4</v>
      </c>
      <c r="AI757" s="1">
        <f>'[1]RC-1(PY)'!AI757</f>
        <v>0</v>
      </c>
    </row>
    <row r="758" spans="1:35" x14ac:dyDescent="0.3">
      <c r="A758" s="1">
        <f>'[1]RC-1(PY)'!A758</f>
        <v>1</v>
      </c>
      <c r="B758" s="1">
        <f>'[1]RC-1(PY)'!B758</f>
        <v>1</v>
      </c>
      <c r="C758" s="1">
        <f>'[1]RC-1(PY)'!C758</f>
        <v>2024</v>
      </c>
      <c r="D758" s="1">
        <f>'[1]RC-1(PY)'!D758</f>
        <v>5</v>
      </c>
      <c r="E758" s="1">
        <f>'[1]RC-1(PY)'!E758</f>
        <v>340</v>
      </c>
      <c r="F758" s="1">
        <f>'[1]RC-1(PY)'!F758</f>
        <v>316</v>
      </c>
      <c r="G758" s="1">
        <f>'[1]RC-1(PY)'!G758</f>
        <v>24</v>
      </c>
      <c r="H758" s="1">
        <f>'[1]RC-1(PY)'!H758</f>
        <v>32</v>
      </c>
      <c r="I758" s="1">
        <f>'[1]RC-1(PY)'!I758</f>
        <v>2</v>
      </c>
      <c r="J758" s="1">
        <f>'[1]RC-1(PY)'!J758</f>
        <v>1</v>
      </c>
      <c r="K758" s="1">
        <f>'[1]RC-1(PY)'!K758</f>
        <v>3</v>
      </c>
      <c r="L758" s="1">
        <f>'[1]RC-1(PY)'!L758</f>
        <v>3</v>
      </c>
      <c r="M758" s="1">
        <f>'[1]RC-1(PY)'!M758</f>
        <v>1</v>
      </c>
      <c r="N758" s="1">
        <f>'[1]RC-1(PY)'!N758</f>
        <v>1</v>
      </c>
      <c r="O758" s="1">
        <f>'[1]RC-1(PY)'!O758</f>
        <v>2</v>
      </c>
      <c r="P758" s="1">
        <f>'[1]RC-1(PY)'!P758</f>
        <v>1</v>
      </c>
      <c r="Q758" s="1">
        <f>'[1]RC-1(PY)'!Q758</f>
        <v>1</v>
      </c>
      <c r="R758" s="1">
        <f>'[1]RC-1(PY)'!R758</f>
        <v>104</v>
      </c>
      <c r="S758" s="1">
        <f>'[1]RC-1(PY)'!S758</f>
        <v>3</v>
      </c>
      <c r="T758" s="1">
        <f>'[1]RC-1(PY)'!T758</f>
        <v>6</v>
      </c>
      <c r="U758" s="1">
        <f>'[1]RC-1(PY)'!U758</f>
        <v>0</v>
      </c>
      <c r="V758" s="1">
        <f>'[1]RC-1(PY)'!V758</f>
        <v>0</v>
      </c>
      <c r="W758" s="1">
        <f>'[1]RC-1(PY)'!W758</f>
        <v>1004</v>
      </c>
      <c r="X758" s="1">
        <f>'[1]RC-1(PY)'!X758</f>
        <v>8</v>
      </c>
      <c r="Y758" s="1">
        <f>'[1]RC-1(PY)'!Y758</f>
        <v>0</v>
      </c>
      <c r="Z758" s="1">
        <f>'[1]RC-1(PY)'!Z758</f>
        <v>0</v>
      </c>
      <c r="AA758" s="1">
        <f>'[1]RC-1(PY)'!AA758</f>
        <v>248</v>
      </c>
      <c r="AB758" s="1">
        <f>'[1]RC-1(PY)'!AB758</f>
        <v>74</v>
      </c>
      <c r="AC758" s="1">
        <f>'[1]RC-1(PY)'!AC758</f>
        <v>2.2841999999999998</v>
      </c>
      <c r="AD758" s="1">
        <f>'[1]RC-1(PY)'!AD758</f>
        <v>18</v>
      </c>
      <c r="AE758" s="1">
        <f>'[1]RC-1(PY)'!AE758</f>
        <v>2.4348999999999998</v>
      </c>
      <c r="AF758" s="1">
        <f>'[1]RC-1(PY)'!AF758</f>
        <v>4</v>
      </c>
      <c r="AG758" s="1">
        <f>'[1]RC-1(PY)'!AG758</f>
        <v>4</v>
      </c>
      <c r="AH758" s="1">
        <f>'[1]RC-1(PY)'!AH758</f>
        <v>4</v>
      </c>
      <c r="AI758" s="1">
        <f>'[1]RC-1(PY)'!AI758</f>
        <v>0</v>
      </c>
    </row>
    <row r="759" spans="1:35" x14ac:dyDescent="0.3">
      <c r="A759" s="1">
        <f>'[1]RC-1(PY)'!A759</f>
        <v>1</v>
      </c>
      <c r="B759" s="1">
        <f>'[1]RC-1(PY)'!B759</f>
        <v>1</v>
      </c>
      <c r="C759" s="1">
        <f>'[1]RC-1(PY)'!C759</f>
        <v>2024</v>
      </c>
      <c r="D759" s="1">
        <f>'[1]RC-1(PY)'!D759</f>
        <v>5</v>
      </c>
      <c r="E759" s="1">
        <f>'[1]RC-1(PY)'!E759</f>
        <v>340</v>
      </c>
      <c r="F759" s="1">
        <f>'[1]RC-1(PY)'!F759</f>
        <v>316</v>
      </c>
      <c r="G759" s="1">
        <f>'[1]RC-1(PY)'!G759</f>
        <v>24</v>
      </c>
      <c r="H759" s="1">
        <f>'[1]RC-1(PY)'!H759</f>
        <v>33</v>
      </c>
      <c r="I759" s="1">
        <f>'[1]RC-1(PY)'!I759</f>
        <v>2</v>
      </c>
      <c r="J759" s="1">
        <f>'[1]RC-1(PY)'!J759</f>
        <v>1</v>
      </c>
      <c r="K759" s="1">
        <f>'[1]RC-1(PY)'!K759</f>
        <v>3</v>
      </c>
      <c r="L759" s="1">
        <f>'[1]RC-1(PY)'!L759</f>
        <v>2</v>
      </c>
      <c r="M759" s="1">
        <f>'[1]RC-1(PY)'!M759</f>
        <v>1</v>
      </c>
      <c r="N759" s="1">
        <f>'[1]RC-1(PY)'!N759</f>
        <v>1</v>
      </c>
      <c r="O759" s="1">
        <f>'[1]RC-1(PY)'!O759</f>
        <v>5</v>
      </c>
      <c r="P759" s="1">
        <f>'[1]RC-1(PY)'!P759</f>
        <v>1</v>
      </c>
      <c r="Q759" s="1">
        <f>'[1]RC-1(PY)'!Q759</f>
        <v>1</v>
      </c>
      <c r="R759" s="1">
        <f>'[1]RC-1(PY)'!R759</f>
        <v>104</v>
      </c>
      <c r="S759" s="1">
        <f>'[1]RC-1(PY)'!S759</f>
        <v>3</v>
      </c>
      <c r="T759" s="1">
        <f>'[1]RC-1(PY)'!T759</f>
        <v>4</v>
      </c>
      <c r="U759" s="1">
        <f>'[1]RC-1(PY)'!U759</f>
        <v>0</v>
      </c>
      <c r="V759" s="1">
        <f>'[1]RC-1(PY)'!V759</f>
        <v>0</v>
      </c>
      <c r="W759" s="1">
        <f>'[1]RC-1(PY)'!W759</f>
        <v>1004</v>
      </c>
      <c r="X759" s="1">
        <f>'[1]RC-1(PY)'!X759</f>
        <v>8</v>
      </c>
      <c r="Y759" s="1">
        <f>'[1]RC-1(PY)'!Y759</f>
        <v>0</v>
      </c>
      <c r="Z759" s="1">
        <f>'[1]RC-1(PY)'!Z759</f>
        <v>0</v>
      </c>
      <c r="AA759" s="1">
        <f>'[1]RC-1(PY)'!AA759</f>
        <v>1016</v>
      </c>
      <c r="AB759" s="1">
        <f>'[1]RC-1(PY)'!AB759</f>
        <v>1550.7</v>
      </c>
      <c r="AC759" s="1">
        <f>'[1]RC-1(PY)'!AC759</f>
        <v>4</v>
      </c>
      <c r="AD759" s="1">
        <f>'[1]RC-1(PY)'!AD759</f>
        <v>20</v>
      </c>
      <c r="AE759" s="1">
        <f>'[1]RC-1(PY)'!AE759</f>
        <v>33.28</v>
      </c>
      <c r="AF759" s="1">
        <f>'[1]RC-1(PY)'!AF759</f>
        <v>4</v>
      </c>
      <c r="AG759" s="1">
        <f>'[1]RC-1(PY)'!AG759</f>
        <v>4</v>
      </c>
      <c r="AH759" s="1">
        <f>'[1]RC-1(PY)'!AH759</f>
        <v>4</v>
      </c>
      <c r="AI759" s="1">
        <f>'[1]RC-1(PY)'!AI759</f>
        <v>0</v>
      </c>
    </row>
    <row r="760" spans="1:35" x14ac:dyDescent="0.3">
      <c r="A760" s="1">
        <f>'[1]RC-1(PY)'!A760</f>
        <v>1</v>
      </c>
      <c r="B760" s="1">
        <f>'[1]RC-1(PY)'!B760</f>
        <v>1</v>
      </c>
      <c r="C760" s="1">
        <f>'[1]RC-1(PY)'!C760</f>
        <v>2024</v>
      </c>
      <c r="D760" s="1">
        <f>'[1]RC-1(PY)'!D760</f>
        <v>5</v>
      </c>
      <c r="E760" s="1">
        <f>'[1]RC-1(PY)'!E760</f>
        <v>340</v>
      </c>
      <c r="F760" s="1">
        <f>'[1]RC-1(PY)'!F760</f>
        <v>316</v>
      </c>
      <c r="G760" s="1">
        <f>'[1]RC-1(PY)'!G760</f>
        <v>24</v>
      </c>
      <c r="H760" s="1">
        <f>'[1]RC-1(PY)'!H760</f>
        <v>1</v>
      </c>
      <c r="I760" s="1">
        <f>'[1]RC-1(PY)'!I760</f>
        <v>2</v>
      </c>
      <c r="J760" s="1">
        <f>'[1]RC-1(PY)'!J760</f>
        <v>2</v>
      </c>
      <c r="K760" s="1">
        <f>'[1]RC-1(PY)'!K760</f>
        <v>3</v>
      </c>
      <c r="L760" s="1">
        <f>'[1]RC-1(PY)'!L760</f>
        <v>2</v>
      </c>
      <c r="M760" s="1">
        <f>'[1]RC-1(PY)'!M760</f>
        <v>1</v>
      </c>
      <c r="N760" s="1">
        <f>'[1]RC-1(PY)'!N760</f>
        <v>3</v>
      </c>
      <c r="O760" s="1">
        <f>'[1]RC-1(PY)'!O760</f>
        <v>0</v>
      </c>
      <c r="P760" s="1">
        <f>'[1]RC-1(PY)'!P760</f>
        <v>1</v>
      </c>
      <c r="Q760" s="1">
        <f>'[1]RC-1(PY)'!Q760</f>
        <v>1</v>
      </c>
      <c r="R760" s="1">
        <f>'[1]RC-1(PY)'!R760</f>
        <v>104</v>
      </c>
      <c r="S760" s="1">
        <f>'[1]RC-1(PY)'!S760</f>
        <v>3</v>
      </c>
      <c r="T760" s="1">
        <f>'[1]RC-1(PY)'!T760</f>
        <v>4</v>
      </c>
      <c r="U760" s="1">
        <f>'[1]RC-1(PY)'!U760</f>
        <v>0</v>
      </c>
      <c r="V760" s="1">
        <f>'[1]RC-1(PY)'!V760</f>
        <v>0</v>
      </c>
      <c r="W760" s="1">
        <f>'[1]RC-1(PY)'!W760</f>
        <v>1004</v>
      </c>
      <c r="X760" s="1">
        <f>'[1]RC-1(PY)'!X760</f>
        <v>8</v>
      </c>
      <c r="Y760" s="1">
        <f>'[1]RC-1(PY)'!Y760</f>
        <v>0</v>
      </c>
      <c r="Z760" s="1">
        <f>'[1]RC-1(PY)'!Z760</f>
        <v>0</v>
      </c>
      <c r="AA760" s="1">
        <f>'[1]RC-1(PY)'!AA760</f>
        <v>523</v>
      </c>
      <c r="AB760" s="1">
        <f>'[1]RC-1(PY)'!AB760</f>
        <v>5229.66</v>
      </c>
      <c r="AC760" s="1">
        <f>'[1]RC-1(PY)'!AC760</f>
        <v>0</v>
      </c>
      <c r="AD760" s="1">
        <f>'[1]RC-1(PY)'!AD760</f>
        <v>20</v>
      </c>
      <c r="AE760" s="1">
        <f>'[1]RC-1(PY)'!AE760</f>
        <v>63.197800000000001</v>
      </c>
      <c r="AF760" s="1">
        <f>'[1]RC-1(PY)'!AF760</f>
        <v>4</v>
      </c>
      <c r="AG760" s="1">
        <f>'[1]RC-1(PY)'!AG760</f>
        <v>4</v>
      </c>
      <c r="AH760" s="1">
        <f>'[1]RC-1(PY)'!AH760</f>
        <v>4</v>
      </c>
      <c r="AI760" s="1">
        <f>'[1]RC-1(PY)'!AI760</f>
        <v>0</v>
      </c>
    </row>
    <row r="761" spans="1:35" x14ac:dyDescent="0.3">
      <c r="A761" s="1">
        <f>'[1]RC-1(PY)'!A761</f>
        <v>1</v>
      </c>
      <c r="B761" s="1">
        <f>'[1]RC-1(PY)'!B761</f>
        <v>1</v>
      </c>
      <c r="C761" s="1">
        <f>'[1]RC-1(PY)'!C761</f>
        <v>2024</v>
      </c>
      <c r="D761" s="1">
        <f>'[1]RC-1(PY)'!D761</f>
        <v>5</v>
      </c>
      <c r="E761" s="1">
        <f>'[1]RC-1(PY)'!E761</f>
        <v>340</v>
      </c>
      <c r="F761" s="1">
        <f>'[1]RC-1(PY)'!F761</f>
        <v>316</v>
      </c>
      <c r="G761" s="1">
        <f>'[1]RC-1(PY)'!G761</f>
        <v>24</v>
      </c>
      <c r="H761" s="1">
        <f>'[1]RC-1(PY)'!H761</f>
        <v>2</v>
      </c>
      <c r="I761" s="1">
        <f>'[1]RC-1(PY)'!I761</f>
        <v>2</v>
      </c>
      <c r="J761" s="1">
        <f>'[1]RC-1(PY)'!J761</f>
        <v>2</v>
      </c>
      <c r="K761" s="1">
        <f>'[1]RC-1(PY)'!K761</f>
        <v>3</v>
      </c>
      <c r="L761" s="1">
        <f>'[1]RC-1(PY)'!L761</f>
        <v>4</v>
      </c>
      <c r="M761" s="1">
        <f>'[1]RC-1(PY)'!M761</f>
        <v>1</v>
      </c>
      <c r="N761" s="1">
        <f>'[1]RC-1(PY)'!N761</f>
        <v>1</v>
      </c>
      <c r="O761" s="1">
        <f>'[1]RC-1(PY)'!O761</f>
        <v>2</v>
      </c>
      <c r="P761" s="1">
        <f>'[1]RC-1(PY)'!P761</f>
        <v>1</v>
      </c>
      <c r="Q761" s="1">
        <f>'[1]RC-1(PY)'!Q761</f>
        <v>0</v>
      </c>
      <c r="R761" s="1">
        <f>'[1]RC-1(PY)'!R761</f>
        <v>104</v>
      </c>
      <c r="S761" s="1">
        <f>'[1]RC-1(PY)'!S761</f>
        <v>3</v>
      </c>
      <c r="T761" s="1">
        <f>'[1]RC-1(PY)'!T761</f>
        <v>4</v>
      </c>
      <c r="U761" s="1">
        <f>'[1]RC-1(PY)'!U761</f>
        <v>0</v>
      </c>
      <c r="V761" s="1">
        <f>'[1]RC-1(PY)'!V761</f>
        <v>0</v>
      </c>
      <c r="W761" s="1">
        <f>'[1]RC-1(PY)'!W761</f>
        <v>1004</v>
      </c>
      <c r="X761" s="1">
        <f>'[1]RC-1(PY)'!X761</f>
        <v>8</v>
      </c>
      <c r="Y761" s="1">
        <f>'[1]RC-1(PY)'!Y761</f>
        <v>0</v>
      </c>
      <c r="Z761" s="1">
        <f>'[1]RC-1(PY)'!Z761</f>
        <v>0</v>
      </c>
      <c r="AA761" s="1">
        <f>'[1]RC-1(PY)'!AA761</f>
        <v>553</v>
      </c>
      <c r="AB761" s="1">
        <f>'[1]RC-1(PY)'!AB761</f>
        <v>1056.49</v>
      </c>
      <c r="AC761" s="1">
        <f>'[1]RC-1(PY)'!AC761</f>
        <v>33.112699999999997</v>
      </c>
      <c r="AD761" s="1">
        <f>'[1]RC-1(PY)'!AD761</f>
        <v>20</v>
      </c>
      <c r="AE761" s="1">
        <f>'[1]RC-1(PY)'!AE761</f>
        <v>43.83</v>
      </c>
      <c r="AF761" s="1">
        <f>'[1]RC-1(PY)'!AF761</f>
        <v>4</v>
      </c>
      <c r="AG761" s="1">
        <f>'[1]RC-1(PY)'!AG761</f>
        <v>4</v>
      </c>
      <c r="AH761" s="1">
        <f>'[1]RC-1(PY)'!AH761</f>
        <v>4</v>
      </c>
      <c r="AI761" s="1">
        <f>'[1]RC-1(PY)'!AI761</f>
        <v>0</v>
      </c>
    </row>
    <row r="762" spans="1:35" x14ac:dyDescent="0.3">
      <c r="A762" s="1">
        <f>'[1]RC-1(PY)'!A762</f>
        <v>1</v>
      </c>
      <c r="B762" s="1">
        <f>'[1]RC-1(PY)'!B762</f>
        <v>1</v>
      </c>
      <c r="C762" s="1">
        <f>'[1]RC-1(PY)'!C762</f>
        <v>2024</v>
      </c>
      <c r="D762" s="1">
        <f>'[1]RC-1(PY)'!D762</f>
        <v>5</v>
      </c>
      <c r="E762" s="1">
        <f>'[1]RC-1(PY)'!E762</f>
        <v>340</v>
      </c>
      <c r="F762" s="1">
        <f>'[1]RC-1(PY)'!F762</f>
        <v>316</v>
      </c>
      <c r="G762" s="1">
        <f>'[1]RC-1(PY)'!G762</f>
        <v>24</v>
      </c>
      <c r="H762" s="1">
        <f>'[1]RC-1(PY)'!H762</f>
        <v>3</v>
      </c>
      <c r="I762" s="1">
        <f>'[1]RC-1(PY)'!I762</f>
        <v>2</v>
      </c>
      <c r="J762" s="1">
        <f>'[1]RC-1(PY)'!J762</f>
        <v>2</v>
      </c>
      <c r="K762" s="1">
        <f>'[1]RC-1(PY)'!K762</f>
        <v>3</v>
      </c>
      <c r="L762" s="1">
        <f>'[1]RC-1(PY)'!L762</f>
        <v>2</v>
      </c>
      <c r="M762" s="1">
        <f>'[1]RC-1(PY)'!M762</f>
        <v>1</v>
      </c>
      <c r="N762" s="1">
        <f>'[1]RC-1(PY)'!N762</f>
        <v>1</v>
      </c>
      <c r="O762" s="1">
        <f>'[1]RC-1(PY)'!O762</f>
        <v>1</v>
      </c>
      <c r="P762" s="1">
        <f>'[1]RC-1(PY)'!P762</f>
        <v>1</v>
      </c>
      <c r="Q762" s="1">
        <f>'[1]RC-1(PY)'!Q762</f>
        <v>1</v>
      </c>
      <c r="R762" s="1">
        <f>'[1]RC-1(PY)'!R762</f>
        <v>104</v>
      </c>
      <c r="S762" s="1">
        <f>'[1]RC-1(PY)'!S762</f>
        <v>3</v>
      </c>
      <c r="T762" s="1">
        <f>'[1]RC-1(PY)'!T762</f>
        <v>4</v>
      </c>
      <c r="U762" s="1">
        <f>'[1]RC-1(PY)'!U762</f>
        <v>0</v>
      </c>
      <c r="V762" s="1">
        <f>'[1]RC-1(PY)'!V762</f>
        <v>0</v>
      </c>
      <c r="W762" s="1">
        <f>'[1]RC-1(PY)'!W762</f>
        <v>1004</v>
      </c>
      <c r="X762" s="1">
        <f>'[1]RC-1(PY)'!X762</f>
        <v>8</v>
      </c>
      <c r="Y762" s="1">
        <f>'[1]RC-1(PY)'!Y762</f>
        <v>0</v>
      </c>
      <c r="Z762" s="1">
        <f>'[1]RC-1(PY)'!Z762</f>
        <v>0</v>
      </c>
      <c r="AA762" s="1">
        <f>'[1]RC-1(PY)'!AA762</f>
        <v>538</v>
      </c>
      <c r="AB762" s="1">
        <f>'[1]RC-1(PY)'!AB762</f>
        <v>658.7</v>
      </c>
      <c r="AC762" s="1">
        <f>'[1]RC-1(PY)'!AC762</f>
        <v>3.2648999999999999</v>
      </c>
      <c r="AD762" s="1">
        <f>'[1]RC-1(PY)'!AD762</f>
        <v>20</v>
      </c>
      <c r="AE762" s="1">
        <f>'[1]RC-1(PY)'!AE762</f>
        <v>38.101799999999997</v>
      </c>
      <c r="AF762" s="1">
        <f>'[1]RC-1(PY)'!AF762</f>
        <v>4</v>
      </c>
      <c r="AG762" s="1">
        <f>'[1]RC-1(PY)'!AG762</f>
        <v>4</v>
      </c>
      <c r="AH762" s="1">
        <f>'[1]RC-1(PY)'!AH762</f>
        <v>4</v>
      </c>
      <c r="AI762" s="1">
        <f>'[1]RC-1(PY)'!AI762</f>
        <v>0</v>
      </c>
    </row>
    <row r="763" spans="1:35" x14ac:dyDescent="0.3">
      <c r="A763" s="1">
        <f>'[1]RC-1(PY)'!A763</f>
        <v>1</v>
      </c>
      <c r="B763" s="1">
        <f>'[1]RC-1(PY)'!B763</f>
        <v>1</v>
      </c>
      <c r="C763" s="1">
        <f>'[1]RC-1(PY)'!C763</f>
        <v>2024</v>
      </c>
      <c r="D763" s="1">
        <f>'[1]RC-1(PY)'!D763</f>
        <v>5</v>
      </c>
      <c r="E763" s="1">
        <f>'[1]RC-1(PY)'!E763</f>
        <v>340</v>
      </c>
      <c r="F763" s="1">
        <f>'[1]RC-1(PY)'!F763</f>
        <v>316</v>
      </c>
      <c r="G763" s="1">
        <f>'[1]RC-1(PY)'!G763</f>
        <v>24</v>
      </c>
      <c r="H763" s="1">
        <f>'[1]RC-1(PY)'!H763</f>
        <v>4</v>
      </c>
      <c r="I763" s="1">
        <f>'[1]RC-1(PY)'!I763</f>
        <v>2</v>
      </c>
      <c r="J763" s="1">
        <f>'[1]RC-1(PY)'!J763</f>
        <v>2</v>
      </c>
      <c r="K763" s="1">
        <f>'[1]RC-1(PY)'!K763</f>
        <v>3</v>
      </c>
      <c r="L763" s="1">
        <f>'[1]RC-1(PY)'!L763</f>
        <v>1</v>
      </c>
      <c r="M763" s="1">
        <f>'[1]RC-1(PY)'!M763</f>
        <v>1</v>
      </c>
      <c r="N763" s="1">
        <f>'[1]RC-1(PY)'!N763</f>
        <v>1</v>
      </c>
      <c r="O763" s="1">
        <f>'[1]RC-1(PY)'!O763</f>
        <v>2</v>
      </c>
      <c r="P763" s="1">
        <f>'[1]RC-1(PY)'!P763</f>
        <v>1</v>
      </c>
      <c r="Q763" s="1">
        <f>'[1]RC-1(PY)'!Q763</f>
        <v>1</v>
      </c>
      <c r="R763" s="1">
        <f>'[1]RC-1(PY)'!R763</f>
        <v>104</v>
      </c>
      <c r="S763" s="1">
        <f>'[1]RC-1(PY)'!S763</f>
        <v>3</v>
      </c>
      <c r="T763" s="1">
        <f>'[1]RC-1(PY)'!T763</f>
        <v>4</v>
      </c>
      <c r="U763" s="1">
        <f>'[1]RC-1(PY)'!U763</f>
        <v>0</v>
      </c>
      <c r="V763" s="1">
        <f>'[1]RC-1(PY)'!V763</f>
        <v>0</v>
      </c>
      <c r="W763" s="1">
        <f>'[1]RC-1(PY)'!W763</f>
        <v>1004</v>
      </c>
      <c r="X763" s="1">
        <f>'[1]RC-1(PY)'!X763</f>
        <v>8</v>
      </c>
      <c r="Y763" s="1">
        <f>'[1]RC-1(PY)'!Y763</f>
        <v>0</v>
      </c>
      <c r="Z763" s="1">
        <f>'[1]RC-1(PY)'!Z763</f>
        <v>0</v>
      </c>
      <c r="AA763" s="1">
        <f>'[1]RC-1(PY)'!AA763</f>
        <v>359</v>
      </c>
      <c r="AB763" s="1">
        <f>'[1]RC-1(PY)'!AB763</f>
        <v>617.24</v>
      </c>
      <c r="AC763" s="1">
        <f>'[1]RC-1(PY)'!AC763</f>
        <v>1.0911999999999999</v>
      </c>
      <c r="AD763" s="1">
        <f>'[1]RC-1(PY)'!AD763</f>
        <v>20</v>
      </c>
      <c r="AE763" s="1">
        <f>'[1]RC-1(PY)'!AE763</f>
        <v>5.4043000000000001</v>
      </c>
      <c r="AF763" s="1">
        <f>'[1]RC-1(PY)'!AF763</f>
        <v>4</v>
      </c>
      <c r="AG763" s="1">
        <f>'[1]RC-1(PY)'!AG763</f>
        <v>4</v>
      </c>
      <c r="AH763" s="1">
        <f>'[1]RC-1(PY)'!AH763</f>
        <v>4</v>
      </c>
      <c r="AI763" s="1">
        <f>'[1]RC-1(PY)'!AI763</f>
        <v>0</v>
      </c>
    </row>
    <row r="764" spans="1:35" x14ac:dyDescent="0.3">
      <c r="A764" s="1">
        <f>'[1]RC-1(PY)'!A764</f>
        <v>1</v>
      </c>
      <c r="B764" s="1">
        <f>'[1]RC-1(PY)'!B764</f>
        <v>1</v>
      </c>
      <c r="C764" s="1">
        <f>'[1]RC-1(PY)'!C764</f>
        <v>2024</v>
      </c>
      <c r="D764" s="1">
        <f>'[1]RC-1(PY)'!D764</f>
        <v>5</v>
      </c>
      <c r="E764" s="1">
        <f>'[1]RC-1(PY)'!E764</f>
        <v>340</v>
      </c>
      <c r="F764" s="1">
        <f>'[1]RC-1(PY)'!F764</f>
        <v>316</v>
      </c>
      <c r="G764" s="1">
        <f>'[1]RC-1(PY)'!G764</f>
        <v>24</v>
      </c>
      <c r="H764" s="1">
        <f>'[1]RC-1(PY)'!H764</f>
        <v>5</v>
      </c>
      <c r="I764" s="1">
        <f>'[1]RC-1(PY)'!I764</f>
        <v>2</v>
      </c>
      <c r="J764" s="1">
        <f>'[1]RC-1(PY)'!J764</f>
        <v>2</v>
      </c>
      <c r="K764" s="1">
        <f>'[1]RC-1(PY)'!K764</f>
        <v>3</v>
      </c>
      <c r="L764" s="1">
        <f>'[1]RC-1(PY)'!L764</f>
        <v>1</v>
      </c>
      <c r="M764" s="1">
        <f>'[1]RC-1(PY)'!M764</f>
        <v>1</v>
      </c>
      <c r="N764" s="1">
        <f>'[1]RC-1(PY)'!N764</f>
        <v>1</v>
      </c>
      <c r="O764" s="1">
        <f>'[1]RC-1(PY)'!O764</f>
        <v>3</v>
      </c>
      <c r="P764" s="1">
        <f>'[1]RC-1(PY)'!P764</f>
        <v>1</v>
      </c>
      <c r="Q764" s="1">
        <f>'[1]RC-1(PY)'!Q764</f>
        <v>1</v>
      </c>
      <c r="R764" s="1">
        <f>'[1]RC-1(PY)'!R764</f>
        <v>104</v>
      </c>
      <c r="S764" s="1">
        <f>'[1]RC-1(PY)'!S764</f>
        <v>3</v>
      </c>
      <c r="T764" s="1">
        <f>'[1]RC-1(PY)'!T764</f>
        <v>4</v>
      </c>
      <c r="U764" s="1">
        <f>'[1]RC-1(PY)'!U764</f>
        <v>0</v>
      </c>
      <c r="V764" s="1">
        <f>'[1]RC-1(PY)'!V764</f>
        <v>0</v>
      </c>
      <c r="W764" s="1">
        <f>'[1]RC-1(PY)'!W764</f>
        <v>1004</v>
      </c>
      <c r="X764" s="1">
        <f>'[1]RC-1(PY)'!X764</f>
        <v>8</v>
      </c>
      <c r="Y764" s="1">
        <f>'[1]RC-1(PY)'!Y764</f>
        <v>0</v>
      </c>
      <c r="Z764" s="1">
        <f>'[1]RC-1(PY)'!Z764</f>
        <v>0</v>
      </c>
      <c r="AA764" s="1">
        <f>'[1]RC-1(PY)'!AA764</f>
        <v>1818</v>
      </c>
      <c r="AB764" s="1">
        <f>'[1]RC-1(PY)'!AB764</f>
        <v>876.3</v>
      </c>
      <c r="AC764" s="1">
        <f>'[1]RC-1(PY)'!AC764</f>
        <v>0</v>
      </c>
      <c r="AD764" s="1">
        <f>'[1]RC-1(PY)'!AD764</f>
        <v>20</v>
      </c>
      <c r="AE764" s="1">
        <f>'[1]RC-1(PY)'!AE764</f>
        <v>4.8099999999999996</v>
      </c>
      <c r="AF764" s="1">
        <f>'[1]RC-1(PY)'!AF764</f>
        <v>4</v>
      </c>
      <c r="AG764" s="1">
        <f>'[1]RC-1(PY)'!AG764</f>
        <v>4</v>
      </c>
      <c r="AH764" s="1">
        <f>'[1]RC-1(PY)'!AH764</f>
        <v>4</v>
      </c>
      <c r="AI764" s="1">
        <f>'[1]RC-1(PY)'!AI764</f>
        <v>0</v>
      </c>
    </row>
    <row r="765" spans="1:35" x14ac:dyDescent="0.3">
      <c r="A765" s="1">
        <f>'[1]RC-1(PY)'!A765</f>
        <v>1</v>
      </c>
      <c r="B765" s="1">
        <f>'[1]RC-1(PY)'!B765</f>
        <v>1</v>
      </c>
      <c r="C765" s="1">
        <f>'[1]RC-1(PY)'!C765</f>
        <v>2024</v>
      </c>
      <c r="D765" s="1">
        <f>'[1]RC-1(PY)'!D765</f>
        <v>5</v>
      </c>
      <c r="E765" s="1">
        <f>'[1]RC-1(PY)'!E765</f>
        <v>340</v>
      </c>
      <c r="F765" s="1">
        <f>'[1]RC-1(PY)'!F765</f>
        <v>316</v>
      </c>
      <c r="G765" s="1">
        <f>'[1]RC-1(PY)'!G765</f>
        <v>24</v>
      </c>
      <c r="H765" s="1">
        <f>'[1]RC-1(PY)'!H765</f>
        <v>9</v>
      </c>
      <c r="I765" s="1">
        <f>'[1]RC-1(PY)'!I765</f>
        <v>2</v>
      </c>
      <c r="J765" s="1">
        <f>'[1]RC-1(PY)'!J765</f>
        <v>2</v>
      </c>
      <c r="K765" s="1">
        <f>'[1]RC-1(PY)'!K765</f>
        <v>3</v>
      </c>
      <c r="L765" s="1">
        <f>'[1]RC-1(PY)'!L765</f>
        <v>1</v>
      </c>
      <c r="M765" s="1">
        <f>'[1]RC-1(PY)'!M765</f>
        <v>1</v>
      </c>
      <c r="N765" s="1">
        <f>'[1]RC-1(PY)'!N765</f>
        <v>1</v>
      </c>
      <c r="O765" s="1">
        <f>'[1]RC-1(PY)'!O765</f>
        <v>5</v>
      </c>
      <c r="P765" s="1">
        <f>'[1]RC-1(PY)'!P765</f>
        <v>1</v>
      </c>
      <c r="Q765" s="1">
        <f>'[1]RC-1(PY)'!Q765</f>
        <v>1</v>
      </c>
      <c r="R765" s="1">
        <f>'[1]RC-1(PY)'!R765</f>
        <v>104</v>
      </c>
      <c r="S765" s="1">
        <f>'[1]RC-1(PY)'!S765</f>
        <v>3</v>
      </c>
      <c r="T765" s="1">
        <f>'[1]RC-1(PY)'!T765</f>
        <v>4</v>
      </c>
      <c r="U765" s="1">
        <f>'[1]RC-1(PY)'!U765</f>
        <v>0</v>
      </c>
      <c r="V765" s="1">
        <f>'[1]RC-1(PY)'!V765</f>
        <v>0</v>
      </c>
      <c r="W765" s="1">
        <f>'[1]RC-1(PY)'!W765</f>
        <v>1004</v>
      </c>
      <c r="X765" s="1">
        <f>'[1]RC-1(PY)'!X765</f>
        <v>8</v>
      </c>
      <c r="Y765" s="1">
        <f>'[1]RC-1(PY)'!Y765</f>
        <v>0</v>
      </c>
      <c r="Z765" s="1">
        <f>'[1]RC-1(PY)'!Z765</f>
        <v>0</v>
      </c>
      <c r="AA765" s="1">
        <f>'[1]RC-1(PY)'!AA765</f>
        <v>788</v>
      </c>
      <c r="AB765" s="1">
        <f>'[1]RC-1(PY)'!AB765</f>
        <v>893.14</v>
      </c>
      <c r="AC765" s="1">
        <f>'[1]RC-1(PY)'!AC765</f>
        <v>0.83889999999999998</v>
      </c>
      <c r="AD765" s="1">
        <f>'[1]RC-1(PY)'!AD765</f>
        <v>20</v>
      </c>
      <c r="AE765" s="1">
        <f>'[1]RC-1(PY)'!AE765</f>
        <v>22.965800000000002</v>
      </c>
      <c r="AF765" s="1">
        <f>'[1]RC-1(PY)'!AF765</f>
        <v>4</v>
      </c>
      <c r="AG765" s="1">
        <f>'[1]RC-1(PY)'!AG765</f>
        <v>4</v>
      </c>
      <c r="AH765" s="1">
        <f>'[1]RC-1(PY)'!AH765</f>
        <v>4</v>
      </c>
      <c r="AI765" s="1">
        <f>'[1]RC-1(PY)'!AI765</f>
        <v>0</v>
      </c>
    </row>
    <row r="766" spans="1:35" x14ac:dyDescent="0.3">
      <c r="A766" s="1">
        <f>'[1]RC-1(PY)'!A766</f>
        <v>1</v>
      </c>
      <c r="B766" s="1">
        <f>'[1]RC-1(PY)'!B766</f>
        <v>1</v>
      </c>
      <c r="C766" s="1">
        <f>'[1]RC-1(PY)'!C766</f>
        <v>2024</v>
      </c>
      <c r="D766" s="1">
        <f>'[1]RC-1(PY)'!D766</f>
        <v>5</v>
      </c>
      <c r="E766" s="1">
        <f>'[1]RC-1(PY)'!E766</f>
        <v>340</v>
      </c>
      <c r="F766" s="1">
        <f>'[1]RC-1(PY)'!F766</f>
        <v>316</v>
      </c>
      <c r="G766" s="1">
        <f>'[1]RC-1(PY)'!G766</f>
        <v>24</v>
      </c>
      <c r="H766" s="1">
        <f>'[1]RC-1(PY)'!H766</f>
        <v>10</v>
      </c>
      <c r="I766" s="1">
        <f>'[1]RC-1(PY)'!I766</f>
        <v>2</v>
      </c>
      <c r="J766" s="1">
        <f>'[1]RC-1(PY)'!J766</f>
        <v>2</v>
      </c>
      <c r="K766" s="1">
        <f>'[1]RC-1(PY)'!K766</f>
        <v>3</v>
      </c>
      <c r="L766" s="1">
        <f>'[1]RC-1(PY)'!L766</f>
        <v>2</v>
      </c>
      <c r="M766" s="1">
        <f>'[1]RC-1(PY)'!M766</f>
        <v>2</v>
      </c>
      <c r="N766" s="1">
        <f>'[1]RC-1(PY)'!N766</f>
        <v>1</v>
      </c>
      <c r="O766" s="1">
        <f>'[1]RC-1(PY)'!O766</f>
        <v>5</v>
      </c>
      <c r="P766" s="1">
        <f>'[1]RC-1(PY)'!P766</f>
        <v>1</v>
      </c>
      <c r="Q766" s="1">
        <f>'[1]RC-1(PY)'!Q766</f>
        <v>1</v>
      </c>
      <c r="R766" s="1">
        <f>'[1]RC-1(PY)'!R766</f>
        <v>104</v>
      </c>
      <c r="S766" s="1">
        <f>'[1]RC-1(PY)'!S766</f>
        <v>3</v>
      </c>
      <c r="T766" s="1">
        <f>'[1]RC-1(PY)'!T766</f>
        <v>4</v>
      </c>
      <c r="U766" s="1">
        <f>'[1]RC-1(PY)'!U766</f>
        <v>0</v>
      </c>
      <c r="V766" s="1">
        <f>'[1]RC-1(PY)'!V766</f>
        <v>0</v>
      </c>
      <c r="W766" s="1">
        <f>'[1]RC-1(PY)'!W766</f>
        <v>1004</v>
      </c>
      <c r="X766" s="1">
        <f>'[1]RC-1(PY)'!X766</f>
        <v>8</v>
      </c>
      <c r="Y766" s="1">
        <f>'[1]RC-1(PY)'!Y766</f>
        <v>0</v>
      </c>
      <c r="Z766" s="1">
        <f>'[1]RC-1(PY)'!Z766</f>
        <v>0</v>
      </c>
      <c r="AA766" s="1">
        <f>'[1]RC-1(PY)'!AA766</f>
        <v>1256</v>
      </c>
      <c r="AB766" s="1">
        <f>'[1]RC-1(PY)'!AB766</f>
        <v>2354.42</v>
      </c>
      <c r="AC766" s="1">
        <f>'[1]RC-1(PY)'!AC766</f>
        <v>5.2302999999999997</v>
      </c>
      <c r="AD766" s="1">
        <f>'[1]RC-1(PY)'!AD766</f>
        <v>20</v>
      </c>
      <c r="AE766" s="1">
        <f>'[1]RC-1(PY)'!AE766</f>
        <v>45.411900000000003</v>
      </c>
      <c r="AF766" s="1">
        <f>'[1]RC-1(PY)'!AF766</f>
        <v>4</v>
      </c>
      <c r="AG766" s="1">
        <f>'[1]RC-1(PY)'!AG766</f>
        <v>4</v>
      </c>
      <c r="AH766" s="1">
        <f>'[1]RC-1(PY)'!AH766</f>
        <v>4</v>
      </c>
      <c r="AI766" s="1">
        <f>'[1]RC-1(PY)'!AI766</f>
        <v>0</v>
      </c>
    </row>
    <row r="767" spans="1:35" x14ac:dyDescent="0.3">
      <c r="A767" s="1">
        <f>'[1]RC-1(PY)'!A767</f>
        <v>1</v>
      </c>
      <c r="B767" s="1">
        <f>'[1]RC-1(PY)'!B767</f>
        <v>1</v>
      </c>
      <c r="C767" s="1">
        <f>'[1]RC-1(PY)'!C767</f>
        <v>2024</v>
      </c>
      <c r="D767" s="1">
        <f>'[1]RC-1(PY)'!D767</f>
        <v>5</v>
      </c>
      <c r="E767" s="1">
        <f>'[1]RC-1(PY)'!E767</f>
        <v>340</v>
      </c>
      <c r="F767" s="1">
        <f>'[1]RC-1(PY)'!F767</f>
        <v>316</v>
      </c>
      <c r="G767" s="1">
        <f>'[1]RC-1(PY)'!G767</f>
        <v>24</v>
      </c>
      <c r="H767" s="1">
        <f>'[1]RC-1(PY)'!H767</f>
        <v>12</v>
      </c>
      <c r="I767" s="1">
        <f>'[1]RC-1(PY)'!I767</f>
        <v>2</v>
      </c>
      <c r="J767" s="1">
        <f>'[1]RC-1(PY)'!J767</f>
        <v>2</v>
      </c>
      <c r="K767" s="1">
        <f>'[1]RC-1(PY)'!K767</f>
        <v>3</v>
      </c>
      <c r="L767" s="1">
        <f>'[1]RC-1(PY)'!L767</f>
        <v>2</v>
      </c>
      <c r="M767" s="1">
        <f>'[1]RC-1(PY)'!M767</f>
        <v>1</v>
      </c>
      <c r="N767" s="1">
        <f>'[1]RC-1(PY)'!N767</f>
        <v>1</v>
      </c>
      <c r="O767" s="1">
        <f>'[1]RC-1(PY)'!O767</f>
        <v>5</v>
      </c>
      <c r="P767" s="1">
        <f>'[1]RC-1(PY)'!P767</f>
        <v>1</v>
      </c>
      <c r="Q767" s="1">
        <f>'[1]RC-1(PY)'!Q767</f>
        <v>0</v>
      </c>
      <c r="R767" s="1">
        <f>'[1]RC-1(PY)'!R767</f>
        <v>104</v>
      </c>
      <c r="S767" s="1">
        <f>'[1]RC-1(PY)'!S767</f>
        <v>3</v>
      </c>
      <c r="T767" s="1">
        <f>'[1]RC-1(PY)'!T767</f>
        <v>4</v>
      </c>
      <c r="U767" s="1">
        <f>'[1]RC-1(PY)'!U767</f>
        <v>0</v>
      </c>
      <c r="V767" s="1">
        <f>'[1]RC-1(PY)'!V767</f>
        <v>0</v>
      </c>
      <c r="W767" s="1">
        <f>'[1]RC-1(PY)'!W767</f>
        <v>1004</v>
      </c>
      <c r="X767" s="1">
        <f>'[1]RC-1(PY)'!X767</f>
        <v>8</v>
      </c>
      <c r="Y767" s="1">
        <f>'[1]RC-1(PY)'!Y767</f>
        <v>0</v>
      </c>
      <c r="Z767" s="1">
        <f>'[1]RC-1(PY)'!Z767</f>
        <v>0</v>
      </c>
      <c r="AA767" s="1">
        <f>'[1]RC-1(PY)'!AA767</f>
        <v>800</v>
      </c>
      <c r="AB767" s="1">
        <f>'[1]RC-1(PY)'!AB767</f>
        <v>1319.32</v>
      </c>
      <c r="AC767" s="1">
        <f>'[1]RC-1(PY)'!AC767</f>
        <v>4.3513000000000002</v>
      </c>
      <c r="AD767" s="1">
        <f>'[1]RC-1(PY)'!AD767</f>
        <v>20</v>
      </c>
      <c r="AE767" s="1">
        <f>'[1]RC-1(PY)'!AE767</f>
        <v>32.5124</v>
      </c>
      <c r="AF767" s="1">
        <f>'[1]RC-1(PY)'!AF767</f>
        <v>4</v>
      </c>
      <c r="AG767" s="1">
        <f>'[1]RC-1(PY)'!AG767</f>
        <v>4</v>
      </c>
      <c r="AH767" s="1">
        <f>'[1]RC-1(PY)'!AH767</f>
        <v>4</v>
      </c>
      <c r="AI767" s="1">
        <f>'[1]RC-1(PY)'!AI767</f>
        <v>0</v>
      </c>
    </row>
    <row r="768" spans="1:35" x14ac:dyDescent="0.3">
      <c r="A768" s="1">
        <f>'[1]RC-1(PY)'!A768</f>
        <v>1</v>
      </c>
      <c r="B768" s="1">
        <f>'[1]RC-1(PY)'!B768</f>
        <v>1</v>
      </c>
      <c r="C768" s="1">
        <f>'[1]RC-1(PY)'!C768</f>
        <v>2024</v>
      </c>
      <c r="D768" s="1">
        <f>'[1]RC-1(PY)'!D768</f>
        <v>5</v>
      </c>
      <c r="E768" s="1">
        <f>'[1]RC-1(PY)'!E768</f>
        <v>340</v>
      </c>
      <c r="F768" s="1">
        <f>'[1]RC-1(PY)'!F768</f>
        <v>316</v>
      </c>
      <c r="G768" s="1">
        <f>'[1]RC-1(PY)'!G768</f>
        <v>24</v>
      </c>
      <c r="H768" s="1">
        <f>'[1]RC-1(PY)'!H768</f>
        <v>13</v>
      </c>
      <c r="I768" s="1">
        <f>'[1]RC-1(PY)'!I768</f>
        <v>2</v>
      </c>
      <c r="J768" s="1">
        <f>'[1]RC-1(PY)'!J768</f>
        <v>2</v>
      </c>
      <c r="K768" s="1">
        <f>'[1]RC-1(PY)'!K768</f>
        <v>3</v>
      </c>
      <c r="L768" s="1">
        <f>'[1]RC-1(PY)'!L768</f>
        <v>1</v>
      </c>
      <c r="M768" s="1">
        <f>'[1]RC-1(PY)'!M768</f>
        <v>1</v>
      </c>
      <c r="N768" s="1">
        <f>'[1]RC-1(PY)'!N768</f>
        <v>1</v>
      </c>
      <c r="O768" s="1">
        <f>'[1]RC-1(PY)'!O768</f>
        <v>5</v>
      </c>
      <c r="P768" s="1">
        <f>'[1]RC-1(PY)'!P768</f>
        <v>0</v>
      </c>
      <c r="Q768" s="1">
        <f>'[1]RC-1(PY)'!Q768</f>
        <v>0</v>
      </c>
      <c r="R768" s="1">
        <f>'[1]RC-1(PY)'!R768</f>
        <v>104</v>
      </c>
      <c r="S768" s="1">
        <f>'[1]RC-1(PY)'!S768</f>
        <v>3</v>
      </c>
      <c r="T768" s="1">
        <f>'[1]RC-1(PY)'!T768</f>
        <v>4</v>
      </c>
      <c r="U768" s="1">
        <f>'[1]RC-1(PY)'!U768</f>
        <v>0</v>
      </c>
      <c r="V768" s="1">
        <f>'[1]RC-1(PY)'!V768</f>
        <v>0</v>
      </c>
      <c r="W768" s="1">
        <f>'[1]RC-1(PY)'!W768</f>
        <v>1004</v>
      </c>
      <c r="X768" s="1">
        <f>'[1]RC-1(PY)'!X768</f>
        <v>8</v>
      </c>
      <c r="Y768" s="1">
        <f>'[1]RC-1(PY)'!Y768</f>
        <v>0</v>
      </c>
      <c r="Z768" s="1">
        <f>'[1]RC-1(PY)'!Z768</f>
        <v>0</v>
      </c>
      <c r="AA768" s="1">
        <f>'[1]RC-1(PY)'!AA768</f>
        <v>706</v>
      </c>
      <c r="AB768" s="1">
        <f>'[1]RC-1(PY)'!AB768</f>
        <v>1190.8499999999999</v>
      </c>
      <c r="AC768" s="1">
        <f>'[1]RC-1(PY)'!AC768</f>
        <v>5.38</v>
      </c>
      <c r="AD768" s="1">
        <f>'[1]RC-1(PY)'!AD768</f>
        <v>20</v>
      </c>
      <c r="AE768" s="1">
        <f>'[1]RC-1(PY)'!AE768</f>
        <v>58.325699999999998</v>
      </c>
      <c r="AF768" s="1">
        <f>'[1]RC-1(PY)'!AF768</f>
        <v>4</v>
      </c>
      <c r="AG768" s="1">
        <f>'[1]RC-1(PY)'!AG768</f>
        <v>4</v>
      </c>
      <c r="AH768" s="1">
        <f>'[1]RC-1(PY)'!AH768</f>
        <v>4</v>
      </c>
      <c r="AI768" s="1">
        <f>'[1]RC-1(PY)'!AI768</f>
        <v>0</v>
      </c>
    </row>
    <row r="769" spans="1:35" x14ac:dyDescent="0.3">
      <c r="A769" s="1">
        <f>'[1]RC-1(PY)'!A769</f>
        <v>1</v>
      </c>
      <c r="B769" s="1">
        <f>'[1]RC-1(PY)'!B769</f>
        <v>1</v>
      </c>
      <c r="C769" s="1">
        <f>'[1]RC-1(PY)'!C769</f>
        <v>2024</v>
      </c>
      <c r="D769" s="1">
        <f>'[1]RC-1(PY)'!D769</f>
        <v>5</v>
      </c>
      <c r="E769" s="1">
        <f>'[1]RC-1(PY)'!E769</f>
        <v>340</v>
      </c>
      <c r="F769" s="1">
        <f>'[1]RC-1(PY)'!F769</f>
        <v>316</v>
      </c>
      <c r="G769" s="1">
        <f>'[1]RC-1(PY)'!G769</f>
        <v>24</v>
      </c>
      <c r="H769" s="1">
        <f>'[1]RC-1(PY)'!H769</f>
        <v>14</v>
      </c>
      <c r="I769" s="1">
        <f>'[1]RC-1(PY)'!I769</f>
        <v>2</v>
      </c>
      <c r="J769" s="1">
        <f>'[1]RC-1(PY)'!J769</f>
        <v>2</v>
      </c>
      <c r="K769" s="1">
        <f>'[1]RC-1(PY)'!K769</f>
        <v>3</v>
      </c>
      <c r="L769" s="1">
        <f>'[1]RC-1(PY)'!L769</f>
        <v>2</v>
      </c>
      <c r="M769" s="1">
        <f>'[1]RC-1(PY)'!M769</f>
        <v>1</v>
      </c>
      <c r="N769" s="1">
        <f>'[1]RC-1(PY)'!N769</f>
        <v>1</v>
      </c>
      <c r="O769" s="1">
        <f>'[1]RC-1(PY)'!O769</f>
        <v>5</v>
      </c>
      <c r="P769" s="1">
        <f>'[1]RC-1(PY)'!P769</f>
        <v>0</v>
      </c>
      <c r="Q769" s="1">
        <f>'[1]RC-1(PY)'!Q769</f>
        <v>0</v>
      </c>
      <c r="R769" s="1">
        <f>'[1]RC-1(PY)'!R769</f>
        <v>104</v>
      </c>
      <c r="S769" s="1">
        <f>'[1]RC-1(PY)'!S769</f>
        <v>3</v>
      </c>
      <c r="T769" s="1">
        <f>'[1]RC-1(PY)'!T769</f>
        <v>4</v>
      </c>
      <c r="U769" s="1">
        <f>'[1]RC-1(PY)'!U769</f>
        <v>0</v>
      </c>
      <c r="V769" s="1">
        <f>'[1]RC-1(PY)'!V769</f>
        <v>0</v>
      </c>
      <c r="W769" s="1">
        <f>'[1]RC-1(PY)'!W769</f>
        <v>1004</v>
      </c>
      <c r="X769" s="1">
        <f>'[1]RC-1(PY)'!X769</f>
        <v>8</v>
      </c>
      <c r="Y769" s="1">
        <f>'[1]RC-1(PY)'!Y769</f>
        <v>0</v>
      </c>
      <c r="Z769" s="1">
        <f>'[1]RC-1(PY)'!Z769</f>
        <v>0</v>
      </c>
      <c r="AA769" s="1">
        <f>'[1]RC-1(PY)'!AA769</f>
        <v>179</v>
      </c>
      <c r="AB769" s="1">
        <f>'[1]RC-1(PY)'!AB769</f>
        <v>34576.050000000003</v>
      </c>
      <c r="AC769" s="1">
        <f>'[1]RC-1(PY)'!AC769</f>
        <v>14.465400000000001</v>
      </c>
      <c r="AD769" s="1">
        <f>'[1]RC-1(PY)'!AD769</f>
        <v>20</v>
      </c>
      <c r="AE769" s="1">
        <f>'[1]RC-1(PY)'!AE769</f>
        <v>29.006</v>
      </c>
      <c r="AF769" s="1">
        <f>'[1]RC-1(PY)'!AF769</f>
        <v>4</v>
      </c>
      <c r="AG769" s="1">
        <f>'[1]RC-1(PY)'!AG769</f>
        <v>4</v>
      </c>
      <c r="AH769" s="1">
        <f>'[1]RC-1(PY)'!AH769</f>
        <v>4</v>
      </c>
      <c r="AI769" s="1">
        <f>'[1]RC-1(PY)'!AI769</f>
        <v>0</v>
      </c>
    </row>
    <row r="770" spans="1:35" x14ac:dyDescent="0.3">
      <c r="A770" s="1">
        <f>'[1]RC-1(PY)'!A770</f>
        <v>1</v>
      </c>
      <c r="B770" s="1">
        <f>'[1]RC-1(PY)'!B770</f>
        <v>1</v>
      </c>
      <c r="C770" s="1">
        <f>'[1]RC-1(PY)'!C770</f>
        <v>2024</v>
      </c>
      <c r="D770" s="1">
        <f>'[1]RC-1(PY)'!D770</f>
        <v>5</v>
      </c>
      <c r="E770" s="1">
        <f>'[1]RC-1(PY)'!E770</f>
        <v>340</v>
      </c>
      <c r="F770" s="1">
        <f>'[1]RC-1(PY)'!F770</f>
        <v>316</v>
      </c>
      <c r="G770" s="1">
        <f>'[1]RC-1(PY)'!G770</f>
        <v>24</v>
      </c>
      <c r="H770" s="1">
        <f>'[1]RC-1(PY)'!H770</f>
        <v>16</v>
      </c>
      <c r="I770" s="1">
        <f>'[1]RC-1(PY)'!I770</f>
        <v>2</v>
      </c>
      <c r="J770" s="1">
        <f>'[1]RC-1(PY)'!J770</f>
        <v>2</v>
      </c>
      <c r="K770" s="1">
        <f>'[1]RC-1(PY)'!K770</f>
        <v>3</v>
      </c>
      <c r="L770" s="1">
        <f>'[1]RC-1(PY)'!L770</f>
        <v>2</v>
      </c>
      <c r="M770" s="1">
        <f>'[1]RC-1(PY)'!M770</f>
        <v>1</v>
      </c>
      <c r="N770" s="1">
        <f>'[1]RC-1(PY)'!N770</f>
        <v>1</v>
      </c>
      <c r="O770" s="1">
        <f>'[1]RC-1(PY)'!O770</f>
        <v>3</v>
      </c>
      <c r="P770" s="1">
        <f>'[1]RC-1(PY)'!P770</f>
        <v>1</v>
      </c>
      <c r="Q770" s="1">
        <f>'[1]RC-1(PY)'!Q770</f>
        <v>1</v>
      </c>
      <c r="R770" s="1">
        <f>'[1]RC-1(PY)'!R770</f>
        <v>104</v>
      </c>
      <c r="S770" s="1">
        <f>'[1]RC-1(PY)'!S770</f>
        <v>3</v>
      </c>
      <c r="T770" s="1">
        <f>'[1]RC-1(PY)'!T770</f>
        <v>4</v>
      </c>
      <c r="U770" s="1">
        <f>'[1]RC-1(PY)'!U770</f>
        <v>0</v>
      </c>
      <c r="V770" s="1">
        <f>'[1]RC-1(PY)'!V770</f>
        <v>0</v>
      </c>
      <c r="W770" s="1">
        <f>'[1]RC-1(PY)'!W770</f>
        <v>1004</v>
      </c>
      <c r="X770" s="1">
        <f>'[1]RC-1(PY)'!X770</f>
        <v>8</v>
      </c>
      <c r="Y770" s="1">
        <f>'[1]RC-1(PY)'!Y770</f>
        <v>0</v>
      </c>
      <c r="Z770" s="1">
        <f>'[1]RC-1(PY)'!Z770</f>
        <v>0</v>
      </c>
      <c r="AA770" s="1">
        <f>'[1]RC-1(PY)'!AA770</f>
        <v>365</v>
      </c>
      <c r="AB770" s="1">
        <f>'[1]RC-1(PY)'!AB770</f>
        <v>262.10000000000002</v>
      </c>
      <c r="AC770" s="1">
        <f>'[1]RC-1(PY)'!AC770</f>
        <v>0</v>
      </c>
      <c r="AD770" s="1">
        <f>'[1]RC-1(PY)'!AD770</f>
        <v>20</v>
      </c>
      <c r="AE770" s="1">
        <f>'[1]RC-1(PY)'!AE770</f>
        <v>4.8499999999999996</v>
      </c>
      <c r="AF770" s="1">
        <f>'[1]RC-1(PY)'!AF770</f>
        <v>4</v>
      </c>
      <c r="AG770" s="1">
        <f>'[1]RC-1(PY)'!AG770</f>
        <v>4</v>
      </c>
      <c r="AH770" s="1">
        <f>'[1]RC-1(PY)'!AH770</f>
        <v>4</v>
      </c>
      <c r="AI770" s="1">
        <f>'[1]RC-1(PY)'!AI770</f>
        <v>0</v>
      </c>
    </row>
    <row r="771" spans="1:35" x14ac:dyDescent="0.3">
      <c r="A771" s="1">
        <f>'[1]RC-1(PY)'!A771</f>
        <v>1</v>
      </c>
      <c r="B771" s="1">
        <f>'[1]RC-1(PY)'!B771</f>
        <v>1</v>
      </c>
      <c r="C771" s="1">
        <f>'[1]RC-1(PY)'!C771</f>
        <v>2024</v>
      </c>
      <c r="D771" s="1">
        <f>'[1]RC-1(PY)'!D771</f>
        <v>5</v>
      </c>
      <c r="E771" s="1">
        <f>'[1]RC-1(PY)'!E771</f>
        <v>340</v>
      </c>
      <c r="F771" s="1">
        <f>'[1]RC-1(PY)'!F771</f>
        <v>316</v>
      </c>
      <c r="G771" s="1">
        <f>'[1]RC-1(PY)'!G771</f>
        <v>24</v>
      </c>
      <c r="H771" s="1">
        <f>'[1]RC-1(PY)'!H771</f>
        <v>17</v>
      </c>
      <c r="I771" s="1">
        <f>'[1]RC-1(PY)'!I771</f>
        <v>2</v>
      </c>
      <c r="J771" s="1">
        <f>'[1]RC-1(PY)'!J771</f>
        <v>2</v>
      </c>
      <c r="K771" s="1">
        <f>'[1]RC-1(PY)'!K771</f>
        <v>3</v>
      </c>
      <c r="L771" s="1">
        <f>'[1]RC-1(PY)'!L771</f>
        <v>4</v>
      </c>
      <c r="M771" s="1">
        <f>'[1]RC-1(PY)'!M771</f>
        <v>1</v>
      </c>
      <c r="N771" s="1">
        <f>'[1]RC-1(PY)'!N771</f>
        <v>1</v>
      </c>
      <c r="O771" s="1">
        <f>'[1]RC-1(PY)'!O771</f>
        <v>4</v>
      </c>
      <c r="P771" s="1">
        <f>'[1]RC-1(PY)'!P771</f>
        <v>0</v>
      </c>
      <c r="Q771" s="1">
        <f>'[1]RC-1(PY)'!Q771</f>
        <v>0</v>
      </c>
      <c r="R771" s="1">
        <f>'[1]RC-1(PY)'!R771</f>
        <v>104</v>
      </c>
      <c r="S771" s="1">
        <f>'[1]RC-1(PY)'!S771</f>
        <v>3</v>
      </c>
      <c r="T771" s="1">
        <f>'[1]RC-1(PY)'!T771</f>
        <v>4</v>
      </c>
      <c r="U771" s="1">
        <f>'[1]RC-1(PY)'!U771</f>
        <v>0</v>
      </c>
      <c r="V771" s="1">
        <f>'[1]RC-1(PY)'!V771</f>
        <v>0</v>
      </c>
      <c r="W771" s="1">
        <f>'[1]RC-1(PY)'!W771</f>
        <v>1004</v>
      </c>
      <c r="X771" s="1">
        <f>'[1]RC-1(PY)'!X771</f>
        <v>8</v>
      </c>
      <c r="Y771" s="1">
        <f>'[1]RC-1(PY)'!Y771</f>
        <v>0</v>
      </c>
      <c r="Z771" s="1">
        <f>'[1]RC-1(PY)'!Z771</f>
        <v>0</v>
      </c>
      <c r="AA771" s="1">
        <f>'[1]RC-1(PY)'!AA771</f>
        <v>44</v>
      </c>
      <c r="AB771" s="1">
        <f>'[1]RC-1(PY)'!AB771</f>
        <v>289.04000000000002</v>
      </c>
      <c r="AC771" s="1">
        <f>'[1]RC-1(PY)'!AC771</f>
        <v>0</v>
      </c>
      <c r="AD771" s="1">
        <f>'[1]RC-1(PY)'!AD771</f>
        <v>20</v>
      </c>
      <c r="AE771" s="1">
        <f>'[1]RC-1(PY)'!AE771</f>
        <v>21.08</v>
      </c>
      <c r="AF771" s="1">
        <f>'[1]RC-1(PY)'!AF771</f>
        <v>4</v>
      </c>
      <c r="AG771" s="1">
        <f>'[1]RC-1(PY)'!AG771</f>
        <v>4</v>
      </c>
      <c r="AH771" s="1">
        <f>'[1]RC-1(PY)'!AH771</f>
        <v>4</v>
      </c>
      <c r="AI771" s="1">
        <f>'[1]RC-1(PY)'!AI771</f>
        <v>0</v>
      </c>
    </row>
    <row r="772" spans="1:35" x14ac:dyDescent="0.3">
      <c r="A772" s="1">
        <f>'[1]RC-1(PY)'!A772</f>
        <v>1</v>
      </c>
      <c r="B772" s="1">
        <f>'[1]RC-1(PY)'!B772</f>
        <v>1</v>
      </c>
      <c r="C772" s="1">
        <f>'[1]RC-1(PY)'!C772</f>
        <v>2024</v>
      </c>
      <c r="D772" s="1">
        <f>'[1]RC-1(PY)'!D772</f>
        <v>5</v>
      </c>
      <c r="E772" s="1">
        <f>'[1]RC-1(PY)'!E772</f>
        <v>340</v>
      </c>
      <c r="F772" s="1">
        <f>'[1]RC-1(PY)'!F772</f>
        <v>316</v>
      </c>
      <c r="G772" s="1">
        <f>'[1]RC-1(PY)'!G772</f>
        <v>24</v>
      </c>
      <c r="H772" s="1">
        <f>'[1]RC-1(PY)'!H772</f>
        <v>18</v>
      </c>
      <c r="I772" s="1">
        <f>'[1]RC-1(PY)'!I772</f>
        <v>2</v>
      </c>
      <c r="J772" s="1">
        <f>'[1]RC-1(PY)'!J772</f>
        <v>2</v>
      </c>
      <c r="K772" s="1">
        <f>'[1]RC-1(PY)'!K772</f>
        <v>3</v>
      </c>
      <c r="L772" s="1">
        <f>'[1]RC-1(PY)'!L772</f>
        <v>5</v>
      </c>
      <c r="M772" s="1">
        <f>'[1]RC-1(PY)'!M772</f>
        <v>1</v>
      </c>
      <c r="N772" s="1">
        <f>'[1]RC-1(PY)'!N772</f>
        <v>1</v>
      </c>
      <c r="O772" s="1">
        <f>'[1]RC-1(PY)'!O772</f>
        <v>3</v>
      </c>
      <c r="P772" s="1">
        <f>'[1]RC-1(PY)'!P772</f>
        <v>1</v>
      </c>
      <c r="Q772" s="1">
        <f>'[1]RC-1(PY)'!Q772</f>
        <v>1</v>
      </c>
      <c r="R772" s="1">
        <f>'[1]RC-1(PY)'!R772</f>
        <v>104</v>
      </c>
      <c r="S772" s="1">
        <f>'[1]RC-1(PY)'!S772</f>
        <v>3</v>
      </c>
      <c r="T772" s="1">
        <f>'[1]RC-1(PY)'!T772</f>
        <v>4</v>
      </c>
      <c r="U772" s="1">
        <f>'[1]RC-1(PY)'!U772</f>
        <v>0</v>
      </c>
      <c r="V772" s="1">
        <f>'[1]RC-1(PY)'!V772</f>
        <v>0</v>
      </c>
      <c r="W772" s="1">
        <f>'[1]RC-1(PY)'!W772</f>
        <v>1004</v>
      </c>
      <c r="X772" s="1">
        <f>'[1]RC-1(PY)'!X772</f>
        <v>8</v>
      </c>
      <c r="Y772" s="1">
        <f>'[1]RC-1(PY)'!Y772</f>
        <v>0</v>
      </c>
      <c r="Z772" s="1">
        <f>'[1]RC-1(PY)'!Z772</f>
        <v>0</v>
      </c>
      <c r="AA772" s="1">
        <f>'[1]RC-1(PY)'!AA772</f>
        <v>189</v>
      </c>
      <c r="AB772" s="1">
        <f>'[1]RC-1(PY)'!AB772</f>
        <v>331.68</v>
      </c>
      <c r="AC772" s="1">
        <f>'[1]RC-1(PY)'!AC772</f>
        <v>0.45</v>
      </c>
      <c r="AD772" s="1">
        <f>'[1]RC-1(PY)'!AD772</f>
        <v>20</v>
      </c>
      <c r="AE772" s="1">
        <f>'[1]RC-1(PY)'!AE772</f>
        <v>16.828700000000001</v>
      </c>
      <c r="AF772" s="1">
        <f>'[1]RC-1(PY)'!AF772</f>
        <v>4</v>
      </c>
      <c r="AG772" s="1">
        <f>'[1]RC-1(PY)'!AG772</f>
        <v>4</v>
      </c>
      <c r="AH772" s="1">
        <f>'[1]RC-1(PY)'!AH772</f>
        <v>4</v>
      </c>
      <c r="AI772" s="1">
        <f>'[1]RC-1(PY)'!AI772</f>
        <v>0</v>
      </c>
    </row>
    <row r="773" spans="1:35" x14ac:dyDescent="0.3">
      <c r="A773" s="1">
        <f>'[1]RC-1(PY)'!A773</f>
        <v>1</v>
      </c>
      <c r="B773" s="1">
        <f>'[1]RC-1(PY)'!B773</f>
        <v>1</v>
      </c>
      <c r="C773" s="1">
        <f>'[1]RC-1(PY)'!C773</f>
        <v>2024</v>
      </c>
      <c r="D773" s="1">
        <f>'[1]RC-1(PY)'!D773</f>
        <v>5</v>
      </c>
      <c r="E773" s="1">
        <f>'[1]RC-1(PY)'!E773</f>
        <v>340</v>
      </c>
      <c r="F773" s="1">
        <f>'[1]RC-1(PY)'!F773</f>
        <v>316</v>
      </c>
      <c r="G773" s="1">
        <f>'[1]RC-1(PY)'!G773</f>
        <v>24</v>
      </c>
      <c r="H773" s="1">
        <f>'[1]RC-1(PY)'!H773</f>
        <v>19</v>
      </c>
      <c r="I773" s="1">
        <f>'[1]RC-1(PY)'!I773</f>
        <v>2</v>
      </c>
      <c r="J773" s="1">
        <f>'[1]RC-1(PY)'!J773</f>
        <v>2</v>
      </c>
      <c r="K773" s="1">
        <f>'[1]RC-1(PY)'!K773</f>
        <v>3</v>
      </c>
      <c r="L773" s="1">
        <f>'[1]RC-1(PY)'!L773</f>
        <v>4</v>
      </c>
      <c r="M773" s="1">
        <f>'[1]RC-1(PY)'!M773</f>
        <v>1</v>
      </c>
      <c r="N773" s="1">
        <f>'[1]RC-1(PY)'!N773</f>
        <v>1</v>
      </c>
      <c r="O773" s="1">
        <f>'[1]RC-1(PY)'!O773</f>
        <v>5</v>
      </c>
      <c r="P773" s="1">
        <f>'[1]RC-1(PY)'!P773</f>
        <v>1</v>
      </c>
      <c r="Q773" s="1">
        <f>'[1]RC-1(PY)'!Q773</f>
        <v>1</v>
      </c>
      <c r="R773" s="1">
        <f>'[1]RC-1(PY)'!R773</f>
        <v>104</v>
      </c>
      <c r="S773" s="1">
        <f>'[1]RC-1(PY)'!S773</f>
        <v>3</v>
      </c>
      <c r="T773" s="1">
        <f>'[1]RC-1(PY)'!T773</f>
        <v>4</v>
      </c>
      <c r="U773" s="1">
        <f>'[1]RC-1(PY)'!U773</f>
        <v>0</v>
      </c>
      <c r="V773" s="1">
        <f>'[1]RC-1(PY)'!V773</f>
        <v>0</v>
      </c>
      <c r="W773" s="1">
        <f>'[1]RC-1(PY)'!W773</f>
        <v>1004</v>
      </c>
      <c r="X773" s="1">
        <f>'[1]RC-1(PY)'!X773</f>
        <v>8</v>
      </c>
      <c r="Y773" s="1">
        <f>'[1]RC-1(PY)'!Y773</f>
        <v>0</v>
      </c>
      <c r="Z773" s="1">
        <f>'[1]RC-1(PY)'!Z773</f>
        <v>0</v>
      </c>
      <c r="AA773" s="1">
        <f>'[1]RC-1(PY)'!AA773</f>
        <v>198</v>
      </c>
      <c r="AB773" s="1">
        <f>'[1]RC-1(PY)'!AB773</f>
        <v>393.5</v>
      </c>
      <c r="AC773" s="1">
        <f>'[1]RC-1(PY)'!AC773</f>
        <v>0</v>
      </c>
      <c r="AD773" s="1">
        <f>'[1]RC-1(PY)'!AD773</f>
        <v>20</v>
      </c>
      <c r="AE773" s="1">
        <f>'[1]RC-1(PY)'!AE773</f>
        <v>41.609900000000003</v>
      </c>
      <c r="AF773" s="1">
        <f>'[1]RC-1(PY)'!AF773</f>
        <v>4</v>
      </c>
      <c r="AG773" s="1">
        <f>'[1]RC-1(PY)'!AG773</f>
        <v>4</v>
      </c>
      <c r="AH773" s="1">
        <f>'[1]RC-1(PY)'!AH773</f>
        <v>4</v>
      </c>
      <c r="AI773" s="1">
        <f>'[1]RC-1(PY)'!AI773</f>
        <v>0</v>
      </c>
    </row>
    <row r="774" spans="1:35" x14ac:dyDescent="0.3">
      <c r="A774" s="1">
        <f>'[1]RC-1(PY)'!A774</f>
        <v>1</v>
      </c>
      <c r="B774" s="1">
        <f>'[1]RC-1(PY)'!B774</f>
        <v>1</v>
      </c>
      <c r="C774" s="1">
        <f>'[1]RC-1(PY)'!C774</f>
        <v>2024</v>
      </c>
      <c r="D774" s="1">
        <f>'[1]RC-1(PY)'!D774</f>
        <v>5</v>
      </c>
      <c r="E774" s="1">
        <f>'[1]RC-1(PY)'!E774</f>
        <v>340</v>
      </c>
      <c r="F774" s="1">
        <f>'[1]RC-1(PY)'!F774</f>
        <v>316</v>
      </c>
      <c r="G774" s="1">
        <f>'[1]RC-1(PY)'!G774</f>
        <v>24</v>
      </c>
      <c r="H774" s="1">
        <f>'[1]RC-1(PY)'!H774</f>
        <v>20</v>
      </c>
      <c r="I774" s="1">
        <f>'[1]RC-1(PY)'!I774</f>
        <v>2</v>
      </c>
      <c r="J774" s="1">
        <f>'[1]RC-1(PY)'!J774</f>
        <v>2</v>
      </c>
      <c r="K774" s="1">
        <f>'[1]RC-1(PY)'!K774</f>
        <v>3</v>
      </c>
      <c r="L774" s="1">
        <f>'[1]RC-1(PY)'!L774</f>
        <v>2</v>
      </c>
      <c r="M774" s="1">
        <f>'[1]RC-1(PY)'!M774</f>
        <v>1</v>
      </c>
      <c r="N774" s="1">
        <f>'[1]RC-1(PY)'!N774</f>
        <v>1</v>
      </c>
      <c r="O774" s="1">
        <f>'[1]RC-1(PY)'!O774</f>
        <v>5</v>
      </c>
      <c r="P774" s="1">
        <f>'[1]RC-1(PY)'!P774</f>
        <v>1</v>
      </c>
      <c r="Q774" s="1">
        <f>'[1]RC-1(PY)'!Q774</f>
        <v>1</v>
      </c>
      <c r="R774" s="1">
        <f>'[1]RC-1(PY)'!R774</f>
        <v>104</v>
      </c>
      <c r="S774" s="1">
        <f>'[1]RC-1(PY)'!S774</f>
        <v>3</v>
      </c>
      <c r="T774" s="1">
        <f>'[1]RC-1(PY)'!T774</f>
        <v>4</v>
      </c>
      <c r="U774" s="1">
        <f>'[1]RC-1(PY)'!U774</f>
        <v>0</v>
      </c>
      <c r="V774" s="1">
        <f>'[1]RC-1(PY)'!V774</f>
        <v>0</v>
      </c>
      <c r="W774" s="1">
        <f>'[1]RC-1(PY)'!W774</f>
        <v>1004</v>
      </c>
      <c r="X774" s="1">
        <f>'[1]RC-1(PY)'!X774</f>
        <v>8</v>
      </c>
      <c r="Y774" s="1">
        <f>'[1]RC-1(PY)'!Y774</f>
        <v>0</v>
      </c>
      <c r="Z774" s="1">
        <f>'[1]RC-1(PY)'!Z774</f>
        <v>0</v>
      </c>
      <c r="AA774" s="1">
        <f>'[1]RC-1(PY)'!AA774</f>
        <v>94</v>
      </c>
      <c r="AB774" s="1">
        <f>'[1]RC-1(PY)'!AB774</f>
        <v>114.1</v>
      </c>
      <c r="AC774" s="1">
        <f>'[1]RC-1(PY)'!AC774</f>
        <v>6.3296000000000001</v>
      </c>
      <c r="AD774" s="1">
        <f>'[1]RC-1(PY)'!AD774</f>
        <v>20</v>
      </c>
      <c r="AE774" s="1">
        <f>'[1]RC-1(PY)'!AE774</f>
        <v>19.324000000000002</v>
      </c>
      <c r="AF774" s="1">
        <f>'[1]RC-1(PY)'!AF774</f>
        <v>4</v>
      </c>
      <c r="AG774" s="1">
        <f>'[1]RC-1(PY)'!AG774</f>
        <v>4</v>
      </c>
      <c r="AH774" s="1">
        <f>'[1]RC-1(PY)'!AH774</f>
        <v>4</v>
      </c>
      <c r="AI774" s="1">
        <f>'[1]RC-1(PY)'!AI774</f>
        <v>0</v>
      </c>
    </row>
    <row r="775" spans="1:35" x14ac:dyDescent="0.3">
      <c r="A775" s="1">
        <f>'[1]RC-1(PY)'!A775</f>
        <v>1</v>
      </c>
      <c r="B775" s="1">
        <f>'[1]RC-1(PY)'!B775</f>
        <v>1</v>
      </c>
      <c r="C775" s="1">
        <f>'[1]RC-1(PY)'!C775</f>
        <v>2024</v>
      </c>
      <c r="D775" s="1">
        <f>'[1]RC-1(PY)'!D775</f>
        <v>5</v>
      </c>
      <c r="E775" s="1">
        <f>'[1]RC-1(PY)'!E775</f>
        <v>340</v>
      </c>
      <c r="F775" s="1">
        <f>'[1]RC-1(PY)'!F775</f>
        <v>316</v>
      </c>
      <c r="G775" s="1">
        <f>'[1]RC-1(PY)'!G775</f>
        <v>24</v>
      </c>
      <c r="H775" s="1">
        <f>'[1]RC-1(PY)'!H775</f>
        <v>21</v>
      </c>
      <c r="I775" s="1">
        <f>'[1]RC-1(PY)'!I775</f>
        <v>2</v>
      </c>
      <c r="J775" s="1">
        <f>'[1]RC-1(PY)'!J775</f>
        <v>2</v>
      </c>
      <c r="K775" s="1">
        <f>'[1]RC-1(PY)'!K775</f>
        <v>3</v>
      </c>
      <c r="L775" s="1">
        <f>'[1]RC-1(PY)'!L775</f>
        <v>2</v>
      </c>
      <c r="M775" s="1">
        <f>'[1]RC-1(PY)'!M775</f>
        <v>1</v>
      </c>
      <c r="N775" s="1">
        <f>'[1]RC-1(PY)'!N775</f>
        <v>1</v>
      </c>
      <c r="O775" s="1">
        <f>'[1]RC-1(PY)'!O775</f>
        <v>3</v>
      </c>
      <c r="P775" s="1">
        <f>'[1]RC-1(PY)'!P775</f>
        <v>1</v>
      </c>
      <c r="Q775" s="1">
        <f>'[1]RC-1(PY)'!Q775</f>
        <v>1</v>
      </c>
      <c r="R775" s="1">
        <f>'[1]RC-1(PY)'!R775</f>
        <v>104</v>
      </c>
      <c r="S775" s="1">
        <f>'[1]RC-1(PY)'!S775</f>
        <v>3</v>
      </c>
      <c r="T775" s="1">
        <f>'[1]RC-1(PY)'!T775</f>
        <v>4</v>
      </c>
      <c r="U775" s="1">
        <f>'[1]RC-1(PY)'!U775</f>
        <v>0</v>
      </c>
      <c r="V775" s="1">
        <f>'[1]RC-1(PY)'!V775</f>
        <v>0</v>
      </c>
      <c r="W775" s="1">
        <f>'[1]RC-1(PY)'!W775</f>
        <v>1004</v>
      </c>
      <c r="X775" s="1">
        <f>'[1]RC-1(PY)'!X775</f>
        <v>8</v>
      </c>
      <c r="Y775" s="1">
        <f>'[1]RC-1(PY)'!Y775</f>
        <v>0</v>
      </c>
      <c r="Z775" s="1">
        <f>'[1]RC-1(PY)'!Z775</f>
        <v>0</v>
      </c>
      <c r="AA775" s="1">
        <f>'[1]RC-1(PY)'!AA775</f>
        <v>814</v>
      </c>
      <c r="AB775" s="1">
        <f>'[1]RC-1(PY)'!AB775</f>
        <v>1255.56</v>
      </c>
      <c r="AC775" s="1">
        <f>'[1]RC-1(PY)'!AC775</f>
        <v>0</v>
      </c>
      <c r="AD775" s="1">
        <f>'[1]RC-1(PY)'!AD775</f>
        <v>20</v>
      </c>
      <c r="AE775" s="1">
        <f>'[1]RC-1(PY)'!AE775</f>
        <v>14.38</v>
      </c>
      <c r="AF775" s="1">
        <f>'[1]RC-1(PY)'!AF775</f>
        <v>4</v>
      </c>
      <c r="AG775" s="1">
        <f>'[1]RC-1(PY)'!AG775</f>
        <v>4</v>
      </c>
      <c r="AH775" s="1">
        <f>'[1]RC-1(PY)'!AH775</f>
        <v>4</v>
      </c>
      <c r="AI775" s="1">
        <f>'[1]RC-1(PY)'!AI775</f>
        <v>0</v>
      </c>
    </row>
    <row r="776" spans="1:35" x14ac:dyDescent="0.3">
      <c r="A776" s="1">
        <f>'[1]RC-1(PY)'!A776</f>
        <v>1</v>
      </c>
      <c r="B776" s="1">
        <f>'[1]RC-1(PY)'!B776</f>
        <v>1</v>
      </c>
      <c r="C776" s="1">
        <f>'[1]RC-1(PY)'!C776</f>
        <v>2024</v>
      </c>
      <c r="D776" s="1">
        <f>'[1]RC-1(PY)'!D776</f>
        <v>5</v>
      </c>
      <c r="E776" s="1">
        <f>'[1]RC-1(PY)'!E776</f>
        <v>340</v>
      </c>
      <c r="F776" s="1">
        <f>'[1]RC-1(PY)'!F776</f>
        <v>316</v>
      </c>
      <c r="G776" s="1">
        <f>'[1]RC-1(PY)'!G776</f>
        <v>24</v>
      </c>
      <c r="H776" s="1">
        <f>'[1]RC-1(PY)'!H776</f>
        <v>26</v>
      </c>
      <c r="I776" s="1">
        <f>'[1]RC-1(PY)'!I776</f>
        <v>2</v>
      </c>
      <c r="J776" s="1">
        <f>'[1]RC-1(PY)'!J776</f>
        <v>2</v>
      </c>
      <c r="K776" s="1">
        <f>'[1]RC-1(PY)'!K776</f>
        <v>3</v>
      </c>
      <c r="L776" s="1">
        <f>'[1]RC-1(PY)'!L776</f>
        <v>12</v>
      </c>
      <c r="M776" s="1">
        <f>'[1]RC-1(PY)'!M776</f>
        <v>2</v>
      </c>
      <c r="N776" s="1">
        <f>'[1]RC-1(PY)'!N776</f>
        <v>1</v>
      </c>
      <c r="O776" s="1">
        <f>'[1]RC-1(PY)'!O776</f>
        <v>2</v>
      </c>
      <c r="P776" s="1">
        <f>'[1]RC-1(PY)'!P776</f>
        <v>1</v>
      </c>
      <c r="Q776" s="1">
        <f>'[1]RC-1(PY)'!Q776</f>
        <v>1</v>
      </c>
      <c r="R776" s="1">
        <f>'[1]RC-1(PY)'!R776</f>
        <v>104</v>
      </c>
      <c r="S776" s="1">
        <f>'[1]RC-1(PY)'!S776</f>
        <v>3</v>
      </c>
      <c r="T776" s="1">
        <f>'[1]RC-1(PY)'!T776</f>
        <v>4</v>
      </c>
      <c r="U776" s="1">
        <f>'[1]RC-1(PY)'!U776</f>
        <v>0</v>
      </c>
      <c r="V776" s="1">
        <f>'[1]RC-1(PY)'!V776</f>
        <v>0</v>
      </c>
      <c r="W776" s="1">
        <f>'[1]RC-1(PY)'!W776</f>
        <v>1004</v>
      </c>
      <c r="X776" s="1">
        <f>'[1]RC-1(PY)'!X776</f>
        <v>8</v>
      </c>
      <c r="Y776" s="1">
        <f>'[1]RC-1(PY)'!Y776</f>
        <v>0</v>
      </c>
      <c r="Z776" s="1">
        <f>'[1]RC-1(PY)'!Z776</f>
        <v>0</v>
      </c>
      <c r="AA776" s="1">
        <f>'[1]RC-1(PY)'!AA776</f>
        <v>136</v>
      </c>
      <c r="AB776" s="1">
        <f>'[1]RC-1(PY)'!AB776</f>
        <v>330.66</v>
      </c>
      <c r="AC776" s="1">
        <f>'[1]RC-1(PY)'!AC776</f>
        <v>12.87</v>
      </c>
      <c r="AD776" s="1">
        <f>'[1]RC-1(PY)'!AD776</f>
        <v>20</v>
      </c>
      <c r="AE776" s="1">
        <f>'[1]RC-1(PY)'!AE776</f>
        <v>110.48</v>
      </c>
      <c r="AF776" s="1">
        <f>'[1]RC-1(PY)'!AF776</f>
        <v>4</v>
      </c>
      <c r="AG776" s="1">
        <f>'[1]RC-1(PY)'!AG776</f>
        <v>4</v>
      </c>
      <c r="AH776" s="1">
        <f>'[1]RC-1(PY)'!AH776</f>
        <v>4</v>
      </c>
      <c r="AI776" s="1">
        <f>'[1]RC-1(PY)'!AI776</f>
        <v>0</v>
      </c>
    </row>
    <row r="777" spans="1:35" x14ac:dyDescent="0.3">
      <c r="A777" s="1">
        <f>'[1]RC-1(PY)'!A777</f>
        <v>1</v>
      </c>
      <c r="B777" s="1">
        <f>'[1]RC-1(PY)'!B777</f>
        <v>1</v>
      </c>
      <c r="C777" s="1">
        <f>'[1]RC-1(PY)'!C777</f>
        <v>2024</v>
      </c>
      <c r="D777" s="1">
        <f>'[1]RC-1(PY)'!D777</f>
        <v>5</v>
      </c>
      <c r="E777" s="1">
        <f>'[1]RC-1(PY)'!E777</f>
        <v>340</v>
      </c>
      <c r="F777" s="1">
        <f>'[1]RC-1(PY)'!F777</f>
        <v>316</v>
      </c>
      <c r="G777" s="1">
        <f>'[1]RC-1(PY)'!G777</f>
        <v>24</v>
      </c>
      <c r="H777" s="1">
        <f>'[1]RC-1(PY)'!H777</f>
        <v>27</v>
      </c>
      <c r="I777" s="1">
        <f>'[1]RC-1(PY)'!I777</f>
        <v>2</v>
      </c>
      <c r="J777" s="1">
        <f>'[1]RC-1(PY)'!J777</f>
        <v>2</v>
      </c>
      <c r="K777" s="1">
        <f>'[1]RC-1(PY)'!K777</f>
        <v>3</v>
      </c>
      <c r="L777" s="1">
        <f>'[1]RC-1(PY)'!L777</f>
        <v>1</v>
      </c>
      <c r="M777" s="1">
        <f>'[1]RC-1(PY)'!M777</f>
        <v>1</v>
      </c>
      <c r="N777" s="1">
        <f>'[1]RC-1(PY)'!N777</f>
        <v>1</v>
      </c>
      <c r="O777" s="1">
        <f>'[1]RC-1(PY)'!O777</f>
        <v>3</v>
      </c>
      <c r="P777" s="1">
        <f>'[1]RC-1(PY)'!P777</f>
        <v>1</v>
      </c>
      <c r="Q777" s="1">
        <f>'[1]RC-1(PY)'!Q777</f>
        <v>1</v>
      </c>
      <c r="R777" s="1">
        <f>'[1]RC-1(PY)'!R777</f>
        <v>104</v>
      </c>
      <c r="S777" s="1">
        <f>'[1]RC-1(PY)'!S777</f>
        <v>3</v>
      </c>
      <c r="T777" s="1">
        <f>'[1]RC-1(PY)'!T777</f>
        <v>4</v>
      </c>
      <c r="U777" s="1">
        <f>'[1]RC-1(PY)'!U777</f>
        <v>0</v>
      </c>
      <c r="V777" s="1">
        <f>'[1]RC-1(PY)'!V777</f>
        <v>0</v>
      </c>
      <c r="W777" s="1">
        <f>'[1]RC-1(PY)'!W777</f>
        <v>1004</v>
      </c>
      <c r="X777" s="1">
        <f>'[1]RC-1(PY)'!X777</f>
        <v>8</v>
      </c>
      <c r="Y777" s="1">
        <f>'[1]RC-1(PY)'!Y777</f>
        <v>0</v>
      </c>
      <c r="Z777" s="1">
        <f>'[1]RC-1(PY)'!Z777</f>
        <v>0</v>
      </c>
      <c r="AA777" s="1">
        <f>'[1]RC-1(PY)'!AA777</f>
        <v>28</v>
      </c>
      <c r="AB777" s="1">
        <f>'[1]RC-1(PY)'!AB777</f>
        <v>211.05</v>
      </c>
      <c r="AC777" s="1">
        <f>'[1]RC-1(PY)'!AC777</f>
        <v>0</v>
      </c>
      <c r="AD777" s="1">
        <f>'[1]RC-1(PY)'!AD777</f>
        <v>20</v>
      </c>
      <c r="AE777" s="1">
        <f>'[1]RC-1(PY)'!AE777</f>
        <v>11.7936</v>
      </c>
      <c r="AF777" s="1">
        <f>'[1]RC-1(PY)'!AF777</f>
        <v>4</v>
      </c>
      <c r="AG777" s="1">
        <f>'[1]RC-1(PY)'!AG777</f>
        <v>4</v>
      </c>
      <c r="AH777" s="1">
        <f>'[1]RC-1(PY)'!AH777</f>
        <v>4</v>
      </c>
      <c r="AI777" s="1">
        <f>'[1]RC-1(PY)'!AI777</f>
        <v>0</v>
      </c>
    </row>
    <row r="778" spans="1:35" x14ac:dyDescent="0.3">
      <c r="A778" s="1">
        <f>'[1]RC-1(PY)'!A778</f>
        <v>1</v>
      </c>
      <c r="B778" s="1">
        <f>'[1]RC-1(PY)'!B778</f>
        <v>1</v>
      </c>
      <c r="C778" s="1">
        <f>'[1]RC-1(PY)'!C778</f>
        <v>2024</v>
      </c>
      <c r="D778" s="1">
        <f>'[1]RC-1(PY)'!D778</f>
        <v>5</v>
      </c>
      <c r="E778" s="1">
        <f>'[1]RC-1(PY)'!E778</f>
        <v>340</v>
      </c>
      <c r="F778" s="1">
        <f>'[1]RC-1(PY)'!F778</f>
        <v>316</v>
      </c>
      <c r="G778" s="1">
        <f>'[1]RC-1(PY)'!G778</f>
        <v>24</v>
      </c>
      <c r="H778" s="1">
        <f>'[1]RC-1(PY)'!H778</f>
        <v>28</v>
      </c>
      <c r="I778" s="1">
        <f>'[1]RC-1(PY)'!I778</f>
        <v>2</v>
      </c>
      <c r="J778" s="1">
        <f>'[1]RC-1(PY)'!J778</f>
        <v>2</v>
      </c>
      <c r="K778" s="1">
        <f>'[1]RC-1(PY)'!K778</f>
        <v>3</v>
      </c>
      <c r="L778" s="1">
        <f>'[1]RC-1(PY)'!L778</f>
        <v>4</v>
      </c>
      <c r="M778" s="1">
        <f>'[1]RC-1(PY)'!M778</f>
        <v>2</v>
      </c>
      <c r="N778" s="1">
        <f>'[1]RC-1(PY)'!N778</f>
        <v>1</v>
      </c>
      <c r="O778" s="1">
        <f>'[1]RC-1(PY)'!O778</f>
        <v>2</v>
      </c>
      <c r="P778" s="1">
        <f>'[1]RC-1(PY)'!P778</f>
        <v>0</v>
      </c>
      <c r="Q778" s="1">
        <f>'[1]RC-1(PY)'!Q778</f>
        <v>0</v>
      </c>
      <c r="R778" s="1">
        <f>'[1]RC-1(PY)'!R778</f>
        <v>104</v>
      </c>
      <c r="S778" s="1">
        <f>'[1]RC-1(PY)'!S778</f>
        <v>3</v>
      </c>
      <c r="T778" s="1">
        <f>'[1]RC-1(PY)'!T778</f>
        <v>6</v>
      </c>
      <c r="U778" s="1">
        <f>'[1]RC-1(PY)'!U778</f>
        <v>0</v>
      </c>
      <c r="V778" s="1">
        <f>'[1]RC-1(PY)'!V778</f>
        <v>0</v>
      </c>
      <c r="W778" s="1">
        <f>'[1]RC-1(PY)'!W778</f>
        <v>1004</v>
      </c>
      <c r="X778" s="1">
        <f>'[1]RC-1(PY)'!X778</f>
        <v>8</v>
      </c>
      <c r="Y778" s="1">
        <f>'[1]RC-1(PY)'!Y778</f>
        <v>0</v>
      </c>
      <c r="Z778" s="1">
        <f>'[1]RC-1(PY)'!Z778</f>
        <v>0</v>
      </c>
      <c r="AA778" s="1">
        <f>'[1]RC-1(PY)'!AA778</f>
        <v>420</v>
      </c>
      <c r="AB778" s="1">
        <f>'[1]RC-1(PY)'!AB778</f>
        <v>549.33000000000004</v>
      </c>
      <c r="AC778" s="1">
        <f>'[1]RC-1(PY)'!AC778</f>
        <v>0</v>
      </c>
      <c r="AD778" s="1">
        <f>'[1]RC-1(PY)'!AD778</f>
        <v>20</v>
      </c>
      <c r="AE778" s="1">
        <f>'[1]RC-1(PY)'!AE778</f>
        <v>37.454999999999998</v>
      </c>
      <c r="AF778" s="1">
        <f>'[1]RC-1(PY)'!AF778</f>
        <v>4</v>
      </c>
      <c r="AG778" s="1">
        <f>'[1]RC-1(PY)'!AG778</f>
        <v>4</v>
      </c>
      <c r="AH778" s="1">
        <f>'[1]RC-1(PY)'!AH778</f>
        <v>4</v>
      </c>
      <c r="AI778" s="1">
        <f>'[1]RC-1(PY)'!AI778</f>
        <v>0</v>
      </c>
    </row>
    <row r="779" spans="1:35" x14ac:dyDescent="0.3">
      <c r="A779" s="1">
        <f>'[1]RC-1(PY)'!A779</f>
        <v>1</v>
      </c>
      <c r="B779" s="1">
        <f>'[1]RC-1(PY)'!B779</f>
        <v>1</v>
      </c>
      <c r="C779" s="1">
        <f>'[1]RC-1(PY)'!C779</f>
        <v>2024</v>
      </c>
      <c r="D779" s="1">
        <f>'[1]RC-1(PY)'!D779</f>
        <v>5</v>
      </c>
      <c r="E779" s="1">
        <f>'[1]RC-1(PY)'!E779</f>
        <v>340</v>
      </c>
      <c r="F779" s="1">
        <f>'[1]RC-1(PY)'!F779</f>
        <v>316</v>
      </c>
      <c r="G779" s="1">
        <f>'[1]RC-1(PY)'!G779</f>
        <v>24</v>
      </c>
      <c r="H779" s="1">
        <f>'[1]RC-1(PY)'!H779</f>
        <v>29</v>
      </c>
      <c r="I779" s="1">
        <f>'[1]RC-1(PY)'!I779</f>
        <v>2</v>
      </c>
      <c r="J779" s="1">
        <f>'[1]RC-1(PY)'!J779</f>
        <v>2</v>
      </c>
      <c r="K779" s="1">
        <f>'[1]RC-1(PY)'!K779</f>
        <v>3</v>
      </c>
      <c r="L779" s="1">
        <f>'[1]RC-1(PY)'!L779</f>
        <v>2</v>
      </c>
      <c r="M779" s="1">
        <f>'[1]RC-1(PY)'!M779</f>
        <v>2</v>
      </c>
      <c r="N779" s="1">
        <f>'[1]RC-1(PY)'!N779</f>
        <v>1</v>
      </c>
      <c r="O779" s="1">
        <f>'[1]RC-1(PY)'!O779</f>
        <v>5</v>
      </c>
      <c r="P779" s="1">
        <f>'[1]RC-1(PY)'!P779</f>
        <v>1</v>
      </c>
      <c r="Q779" s="1">
        <f>'[1]RC-1(PY)'!Q779</f>
        <v>1</v>
      </c>
      <c r="R779" s="1">
        <f>'[1]RC-1(PY)'!R779</f>
        <v>104</v>
      </c>
      <c r="S779" s="1">
        <f>'[1]RC-1(PY)'!S779</f>
        <v>3</v>
      </c>
      <c r="T779" s="1">
        <f>'[1]RC-1(PY)'!T779</f>
        <v>6</v>
      </c>
      <c r="U779" s="1">
        <f>'[1]RC-1(PY)'!U779</f>
        <v>0</v>
      </c>
      <c r="V779" s="1">
        <f>'[1]RC-1(PY)'!V779</f>
        <v>0</v>
      </c>
      <c r="W779" s="1">
        <f>'[1]RC-1(PY)'!W779</f>
        <v>1004</v>
      </c>
      <c r="X779" s="1">
        <f>'[1]RC-1(PY)'!X779</f>
        <v>8</v>
      </c>
      <c r="Y779" s="1">
        <f>'[1]RC-1(PY)'!Y779</f>
        <v>0</v>
      </c>
      <c r="Z779" s="1">
        <f>'[1]RC-1(PY)'!Z779</f>
        <v>0</v>
      </c>
      <c r="AA779" s="1">
        <f>'[1]RC-1(PY)'!AA779</f>
        <v>346</v>
      </c>
      <c r="AB779" s="1">
        <f>'[1]RC-1(PY)'!AB779</f>
        <v>278.22000000000003</v>
      </c>
      <c r="AC779" s="1">
        <f>'[1]RC-1(PY)'!AC779</f>
        <v>0</v>
      </c>
      <c r="AD779" s="1">
        <f>'[1]RC-1(PY)'!AD779</f>
        <v>20</v>
      </c>
      <c r="AE779" s="1">
        <f>'[1]RC-1(PY)'!AE779</f>
        <v>19.604600000000001</v>
      </c>
      <c r="AF779" s="1">
        <f>'[1]RC-1(PY)'!AF779</f>
        <v>4</v>
      </c>
      <c r="AG779" s="1">
        <f>'[1]RC-1(PY)'!AG779</f>
        <v>4</v>
      </c>
      <c r="AH779" s="1">
        <f>'[1]RC-1(PY)'!AH779</f>
        <v>4</v>
      </c>
      <c r="AI779" s="1">
        <f>'[1]RC-1(PY)'!AI779</f>
        <v>0</v>
      </c>
    </row>
    <row r="780" spans="1:35" x14ac:dyDescent="0.3">
      <c r="A780" s="1">
        <f>'[1]RC-1(PY)'!A780</f>
        <v>1</v>
      </c>
      <c r="B780" s="1">
        <f>'[1]RC-1(PY)'!B780</f>
        <v>1</v>
      </c>
      <c r="C780" s="1">
        <f>'[1]RC-1(PY)'!C780</f>
        <v>2024</v>
      </c>
      <c r="D780" s="1">
        <f>'[1]RC-1(PY)'!D780</f>
        <v>5</v>
      </c>
      <c r="E780" s="1">
        <f>'[1]RC-1(PY)'!E780</f>
        <v>340</v>
      </c>
      <c r="F780" s="1">
        <f>'[1]RC-1(PY)'!F780</f>
        <v>316</v>
      </c>
      <c r="G780" s="1">
        <f>'[1]RC-1(PY)'!G780</f>
        <v>24</v>
      </c>
      <c r="H780" s="1">
        <f>'[1]RC-1(PY)'!H780</f>
        <v>31</v>
      </c>
      <c r="I780" s="1">
        <f>'[1]RC-1(PY)'!I780</f>
        <v>2</v>
      </c>
      <c r="J780" s="1">
        <f>'[1]RC-1(PY)'!J780</f>
        <v>2</v>
      </c>
      <c r="K780" s="1">
        <f>'[1]RC-1(PY)'!K780</f>
        <v>3</v>
      </c>
      <c r="L780" s="1">
        <f>'[1]RC-1(PY)'!L780</f>
        <v>2</v>
      </c>
      <c r="M780" s="1">
        <f>'[1]RC-1(PY)'!M780</f>
        <v>1</v>
      </c>
      <c r="N780" s="1">
        <f>'[1]RC-1(PY)'!N780</f>
        <v>1</v>
      </c>
      <c r="O780" s="1">
        <f>'[1]RC-1(PY)'!O780</f>
        <v>5</v>
      </c>
      <c r="P780" s="1">
        <f>'[1]RC-1(PY)'!P780</f>
        <v>1</v>
      </c>
      <c r="Q780" s="1">
        <f>'[1]RC-1(PY)'!Q780</f>
        <v>1</v>
      </c>
      <c r="R780" s="1">
        <f>'[1]RC-1(PY)'!R780</f>
        <v>104</v>
      </c>
      <c r="S780" s="1">
        <f>'[1]RC-1(PY)'!S780</f>
        <v>3</v>
      </c>
      <c r="T780" s="1">
        <f>'[1]RC-1(PY)'!T780</f>
        <v>4</v>
      </c>
      <c r="U780" s="1">
        <f>'[1]RC-1(PY)'!U780</f>
        <v>0</v>
      </c>
      <c r="V780" s="1">
        <f>'[1]RC-1(PY)'!V780</f>
        <v>0</v>
      </c>
      <c r="W780" s="1">
        <f>'[1]RC-1(PY)'!W780</f>
        <v>1004</v>
      </c>
      <c r="X780" s="1">
        <f>'[1]RC-1(PY)'!X780</f>
        <v>8</v>
      </c>
      <c r="Y780" s="1">
        <f>'[1]RC-1(PY)'!Y780</f>
        <v>0</v>
      </c>
      <c r="Z780" s="1">
        <f>'[1]RC-1(PY)'!Z780</f>
        <v>0</v>
      </c>
      <c r="AA780" s="1">
        <f>'[1]RC-1(PY)'!AA780</f>
        <v>465</v>
      </c>
      <c r="AB780" s="1">
        <f>'[1]RC-1(PY)'!AB780</f>
        <v>1083.6400000000001</v>
      </c>
      <c r="AC780" s="1">
        <f>'[1]RC-1(PY)'!AC780</f>
        <v>9.65</v>
      </c>
      <c r="AD780" s="1">
        <f>'[1]RC-1(PY)'!AD780</f>
        <v>20</v>
      </c>
      <c r="AE780" s="1">
        <f>'[1]RC-1(PY)'!AE780</f>
        <v>43.73</v>
      </c>
      <c r="AF780" s="1">
        <f>'[1]RC-1(PY)'!AF780</f>
        <v>4</v>
      </c>
      <c r="AG780" s="1">
        <f>'[1]RC-1(PY)'!AG780</f>
        <v>4</v>
      </c>
      <c r="AH780" s="1">
        <f>'[1]RC-1(PY)'!AH780</f>
        <v>4</v>
      </c>
      <c r="AI780" s="1">
        <f>'[1]RC-1(PY)'!AI780</f>
        <v>0</v>
      </c>
    </row>
    <row r="781" spans="1:35" x14ac:dyDescent="0.3">
      <c r="A781" s="1">
        <f>'[1]RC-1(PY)'!A781</f>
        <v>1</v>
      </c>
      <c r="B781" s="1">
        <f>'[1]RC-1(PY)'!B781</f>
        <v>1</v>
      </c>
      <c r="C781" s="1">
        <f>'[1]RC-1(PY)'!C781</f>
        <v>2024</v>
      </c>
      <c r="D781" s="1">
        <f>'[1]RC-1(PY)'!D781</f>
        <v>5</v>
      </c>
      <c r="E781" s="1">
        <f>'[1]RC-1(PY)'!E781</f>
        <v>340</v>
      </c>
      <c r="F781" s="1">
        <f>'[1]RC-1(PY)'!F781</f>
        <v>316</v>
      </c>
      <c r="G781" s="1">
        <f>'[1]RC-1(PY)'!G781</f>
        <v>24</v>
      </c>
      <c r="H781" s="1">
        <f>'[1]RC-1(PY)'!H781</f>
        <v>32</v>
      </c>
      <c r="I781" s="1">
        <f>'[1]RC-1(PY)'!I781</f>
        <v>2</v>
      </c>
      <c r="J781" s="1">
        <f>'[1]RC-1(PY)'!J781</f>
        <v>2</v>
      </c>
      <c r="K781" s="1">
        <f>'[1]RC-1(PY)'!K781</f>
        <v>3</v>
      </c>
      <c r="L781" s="1">
        <f>'[1]RC-1(PY)'!L781</f>
        <v>2</v>
      </c>
      <c r="M781" s="1">
        <f>'[1]RC-1(PY)'!M781</f>
        <v>1</v>
      </c>
      <c r="N781" s="1">
        <f>'[1]RC-1(PY)'!N781</f>
        <v>1</v>
      </c>
      <c r="O781" s="1">
        <f>'[1]RC-1(PY)'!O781</f>
        <v>2</v>
      </c>
      <c r="P781" s="1">
        <f>'[1]RC-1(PY)'!P781</f>
        <v>1</v>
      </c>
      <c r="Q781" s="1">
        <f>'[1]RC-1(PY)'!Q781</f>
        <v>1</v>
      </c>
      <c r="R781" s="1">
        <f>'[1]RC-1(PY)'!R781</f>
        <v>104</v>
      </c>
      <c r="S781" s="1">
        <f>'[1]RC-1(PY)'!S781</f>
        <v>3</v>
      </c>
      <c r="T781" s="1">
        <f>'[1]RC-1(PY)'!T781</f>
        <v>6</v>
      </c>
      <c r="U781" s="1">
        <f>'[1]RC-1(PY)'!U781</f>
        <v>0</v>
      </c>
      <c r="V781" s="1">
        <f>'[1]RC-1(PY)'!V781</f>
        <v>0</v>
      </c>
      <c r="W781" s="1">
        <f>'[1]RC-1(PY)'!W781</f>
        <v>1004</v>
      </c>
      <c r="X781" s="1">
        <f>'[1]RC-1(PY)'!X781</f>
        <v>8</v>
      </c>
      <c r="Y781" s="1">
        <f>'[1]RC-1(PY)'!Y781</f>
        <v>0</v>
      </c>
      <c r="Z781" s="1">
        <f>'[1]RC-1(PY)'!Z781</f>
        <v>0</v>
      </c>
      <c r="AA781" s="1">
        <f>'[1]RC-1(PY)'!AA781</f>
        <v>486</v>
      </c>
      <c r="AB781" s="1">
        <f>'[1]RC-1(PY)'!AB781</f>
        <v>382</v>
      </c>
      <c r="AC781" s="1">
        <f>'[1]RC-1(PY)'!AC781</f>
        <v>16.6157</v>
      </c>
      <c r="AD781" s="1">
        <f>'[1]RC-1(PY)'!AD781</f>
        <v>20</v>
      </c>
      <c r="AE781" s="1">
        <f>'[1]RC-1(PY)'!AE781</f>
        <v>19.347300000000001</v>
      </c>
      <c r="AF781" s="1">
        <f>'[1]RC-1(PY)'!AF781</f>
        <v>4</v>
      </c>
      <c r="AG781" s="1">
        <f>'[1]RC-1(PY)'!AG781</f>
        <v>4</v>
      </c>
      <c r="AH781" s="1">
        <f>'[1]RC-1(PY)'!AH781</f>
        <v>4</v>
      </c>
      <c r="AI781" s="1">
        <f>'[1]RC-1(PY)'!AI781</f>
        <v>0</v>
      </c>
    </row>
    <row r="782" spans="1:35" x14ac:dyDescent="0.3">
      <c r="A782" s="1">
        <f>'[1]RC-1(PY)'!A782</f>
        <v>1</v>
      </c>
      <c r="B782" s="1">
        <f>'[1]RC-1(PY)'!B782</f>
        <v>1</v>
      </c>
      <c r="C782" s="1">
        <f>'[1]RC-1(PY)'!C782</f>
        <v>2024</v>
      </c>
      <c r="D782" s="1">
        <f>'[1]RC-1(PY)'!D782</f>
        <v>5</v>
      </c>
      <c r="E782" s="1">
        <f>'[1]RC-1(PY)'!E782</f>
        <v>340</v>
      </c>
      <c r="F782" s="1">
        <f>'[1]RC-1(PY)'!F782</f>
        <v>316</v>
      </c>
      <c r="G782" s="1">
        <f>'[1]RC-1(PY)'!G782</f>
        <v>24</v>
      </c>
      <c r="H782" s="1">
        <f>'[1]RC-1(PY)'!H782</f>
        <v>33</v>
      </c>
      <c r="I782" s="1">
        <f>'[1]RC-1(PY)'!I782</f>
        <v>2</v>
      </c>
      <c r="J782" s="1">
        <f>'[1]RC-1(PY)'!J782</f>
        <v>2</v>
      </c>
      <c r="K782" s="1">
        <f>'[1]RC-1(PY)'!K782</f>
        <v>3</v>
      </c>
      <c r="L782" s="1">
        <f>'[1]RC-1(PY)'!L782</f>
        <v>3</v>
      </c>
      <c r="M782" s="1">
        <f>'[1]RC-1(PY)'!M782</f>
        <v>1</v>
      </c>
      <c r="N782" s="1">
        <f>'[1]RC-1(PY)'!N782</f>
        <v>1</v>
      </c>
      <c r="O782" s="1">
        <f>'[1]RC-1(PY)'!O782</f>
        <v>5</v>
      </c>
      <c r="P782" s="1">
        <f>'[1]RC-1(PY)'!P782</f>
        <v>1</v>
      </c>
      <c r="Q782" s="1">
        <f>'[1]RC-1(PY)'!Q782</f>
        <v>1</v>
      </c>
      <c r="R782" s="1">
        <f>'[1]RC-1(PY)'!R782</f>
        <v>104</v>
      </c>
      <c r="S782" s="1">
        <f>'[1]RC-1(PY)'!S782</f>
        <v>3</v>
      </c>
      <c r="T782" s="1">
        <f>'[1]RC-1(PY)'!T782</f>
        <v>4</v>
      </c>
      <c r="U782" s="1">
        <f>'[1]RC-1(PY)'!U782</f>
        <v>0</v>
      </c>
      <c r="V782" s="1">
        <f>'[1]RC-1(PY)'!V782</f>
        <v>0</v>
      </c>
      <c r="W782" s="1">
        <f>'[1]RC-1(PY)'!W782</f>
        <v>1004</v>
      </c>
      <c r="X782" s="1">
        <f>'[1]RC-1(PY)'!X782</f>
        <v>8</v>
      </c>
      <c r="Y782" s="1">
        <f>'[1]RC-1(PY)'!Y782</f>
        <v>0</v>
      </c>
      <c r="Z782" s="1">
        <f>'[1]RC-1(PY)'!Z782</f>
        <v>0</v>
      </c>
      <c r="AA782" s="1">
        <f>'[1]RC-1(PY)'!AA782</f>
        <v>1099</v>
      </c>
      <c r="AB782" s="1">
        <f>'[1]RC-1(PY)'!AB782</f>
        <v>1845.4</v>
      </c>
      <c r="AC782" s="1">
        <f>'[1]RC-1(PY)'!AC782</f>
        <v>3.64</v>
      </c>
      <c r="AD782" s="1">
        <f>'[1]RC-1(PY)'!AD782</f>
        <v>19</v>
      </c>
      <c r="AE782" s="1">
        <f>'[1]RC-1(PY)'!AE782</f>
        <v>26.12</v>
      </c>
      <c r="AF782" s="1">
        <f>'[1]RC-1(PY)'!AF782</f>
        <v>4</v>
      </c>
      <c r="AG782" s="1">
        <f>'[1]RC-1(PY)'!AG782</f>
        <v>4</v>
      </c>
      <c r="AH782" s="1">
        <f>'[1]RC-1(PY)'!AH782</f>
        <v>4</v>
      </c>
      <c r="AI782" s="1">
        <f>'[1]RC-1(PY)'!AI782</f>
        <v>0</v>
      </c>
    </row>
    <row r="783" spans="1:35" x14ac:dyDescent="0.3">
      <c r="A783" s="1">
        <f>'[1]RC-1(PY)'!A783</f>
        <v>1</v>
      </c>
      <c r="B783" s="1">
        <f>'[1]RC-1(PY)'!B783</f>
        <v>1</v>
      </c>
      <c r="C783" s="1">
        <f>'[1]RC-1(PY)'!C783</f>
        <v>2024</v>
      </c>
      <c r="D783" s="1">
        <f>'[1]RC-1(PY)'!D783</f>
        <v>5</v>
      </c>
      <c r="E783" s="1">
        <f>'[1]RC-1(PY)'!E783</f>
        <v>340</v>
      </c>
      <c r="F783" s="1">
        <f>'[1]RC-1(PY)'!F783</f>
        <v>316</v>
      </c>
      <c r="G783" s="1">
        <f>'[1]RC-1(PY)'!G783</f>
        <v>24</v>
      </c>
      <c r="H783" s="1">
        <f>'[1]RC-1(PY)'!H783</f>
        <v>2</v>
      </c>
      <c r="I783" s="1">
        <f>'[1]RC-1(PY)'!I783</f>
        <v>2</v>
      </c>
      <c r="J783" s="1">
        <f>'[1]RC-1(PY)'!J783</f>
        <v>3</v>
      </c>
      <c r="K783" s="1">
        <f>'[1]RC-1(PY)'!K783</f>
        <v>3</v>
      </c>
      <c r="L783" s="1">
        <f>'[1]RC-1(PY)'!L783</f>
        <v>4</v>
      </c>
      <c r="M783" s="1">
        <f>'[1]RC-1(PY)'!M783</f>
        <v>1</v>
      </c>
      <c r="N783" s="1">
        <f>'[1]RC-1(PY)'!N783</f>
        <v>1</v>
      </c>
      <c r="O783" s="1">
        <f>'[1]RC-1(PY)'!O783</f>
        <v>2</v>
      </c>
      <c r="P783" s="1">
        <f>'[1]RC-1(PY)'!P783</f>
        <v>1</v>
      </c>
      <c r="Q783" s="1">
        <f>'[1]RC-1(PY)'!Q783</f>
        <v>0</v>
      </c>
      <c r="R783" s="1">
        <f>'[1]RC-1(PY)'!R783</f>
        <v>104</v>
      </c>
      <c r="S783" s="1">
        <f>'[1]RC-1(PY)'!S783</f>
        <v>3</v>
      </c>
      <c r="T783" s="1">
        <f>'[1]RC-1(PY)'!T783</f>
        <v>4</v>
      </c>
      <c r="U783" s="1">
        <f>'[1]RC-1(PY)'!U783</f>
        <v>0</v>
      </c>
      <c r="V783" s="1">
        <f>'[1]RC-1(PY)'!V783</f>
        <v>0</v>
      </c>
      <c r="W783" s="1">
        <f>'[1]RC-1(PY)'!W783</f>
        <v>1004</v>
      </c>
      <c r="X783" s="1">
        <f>'[1]RC-1(PY)'!X783</f>
        <v>8</v>
      </c>
      <c r="Y783" s="1">
        <f>'[1]RC-1(PY)'!Y783</f>
        <v>0</v>
      </c>
      <c r="Z783" s="1">
        <f>'[1]RC-1(PY)'!Z783</f>
        <v>0</v>
      </c>
      <c r="AA783" s="1">
        <f>'[1]RC-1(PY)'!AA783</f>
        <v>654</v>
      </c>
      <c r="AB783" s="1">
        <f>'[1]RC-1(PY)'!AB783</f>
        <v>1242.3599999999999</v>
      </c>
      <c r="AC783" s="1">
        <f>'[1]RC-1(PY)'!AC783</f>
        <v>16.250399999999999</v>
      </c>
      <c r="AD783" s="1">
        <f>'[1]RC-1(PY)'!AD783</f>
        <v>20</v>
      </c>
      <c r="AE783" s="1">
        <f>'[1]RC-1(PY)'!AE783</f>
        <v>45.786900000000003</v>
      </c>
      <c r="AF783" s="1">
        <f>'[1]RC-1(PY)'!AF783</f>
        <v>4</v>
      </c>
      <c r="AG783" s="1">
        <f>'[1]RC-1(PY)'!AG783</f>
        <v>4</v>
      </c>
      <c r="AH783" s="1">
        <f>'[1]RC-1(PY)'!AH783</f>
        <v>4</v>
      </c>
      <c r="AI783" s="1">
        <f>'[1]RC-1(PY)'!AI783</f>
        <v>0</v>
      </c>
    </row>
    <row r="784" spans="1:35" x14ac:dyDescent="0.3">
      <c r="A784" s="1">
        <f>'[1]RC-1(PY)'!A784</f>
        <v>1</v>
      </c>
      <c r="B784" s="1">
        <f>'[1]RC-1(PY)'!B784</f>
        <v>1</v>
      </c>
      <c r="C784" s="1">
        <f>'[1]RC-1(PY)'!C784</f>
        <v>2024</v>
      </c>
      <c r="D784" s="1">
        <f>'[1]RC-1(PY)'!D784</f>
        <v>5</v>
      </c>
      <c r="E784" s="1">
        <f>'[1]RC-1(PY)'!E784</f>
        <v>340</v>
      </c>
      <c r="F784" s="1">
        <f>'[1]RC-1(PY)'!F784</f>
        <v>316</v>
      </c>
      <c r="G784" s="1">
        <f>'[1]RC-1(PY)'!G784</f>
        <v>24</v>
      </c>
      <c r="H784" s="1">
        <f>'[1]RC-1(PY)'!H784</f>
        <v>30</v>
      </c>
      <c r="I784" s="1">
        <f>'[1]RC-1(PY)'!I784</f>
        <v>2</v>
      </c>
      <c r="J784" s="1">
        <f>'[1]RC-1(PY)'!J784</f>
        <v>3</v>
      </c>
      <c r="K784" s="1">
        <f>'[1]RC-1(PY)'!K784</f>
        <v>3</v>
      </c>
      <c r="L784" s="1">
        <f>'[1]RC-1(PY)'!L784</f>
        <v>1</v>
      </c>
      <c r="M784" s="1">
        <f>'[1]RC-1(PY)'!M784</f>
        <v>1</v>
      </c>
      <c r="N784" s="1">
        <f>'[1]RC-1(PY)'!N784</f>
        <v>3</v>
      </c>
      <c r="O784" s="1">
        <f>'[1]RC-1(PY)'!O784</f>
        <v>0</v>
      </c>
      <c r="P784" s="1">
        <f>'[1]RC-1(PY)'!P784</f>
        <v>1</v>
      </c>
      <c r="Q784" s="1">
        <f>'[1]RC-1(PY)'!Q784</f>
        <v>1</v>
      </c>
      <c r="R784" s="1">
        <f>'[1]RC-1(PY)'!R784</f>
        <v>104</v>
      </c>
      <c r="S784" s="1">
        <f>'[1]RC-1(PY)'!S784</f>
        <v>3</v>
      </c>
      <c r="T784" s="1">
        <f>'[1]RC-1(PY)'!T784</f>
        <v>4</v>
      </c>
      <c r="U784" s="1">
        <f>'[1]RC-1(PY)'!U784</f>
        <v>0</v>
      </c>
      <c r="V784" s="1">
        <f>'[1]RC-1(PY)'!V784</f>
        <v>0</v>
      </c>
      <c r="W784" s="1">
        <f>'[1]RC-1(PY)'!W784</f>
        <v>1004</v>
      </c>
      <c r="X784" s="1">
        <f>'[1]RC-1(PY)'!X784</f>
        <v>8</v>
      </c>
      <c r="Y784" s="1">
        <f>'[1]RC-1(PY)'!Y784</f>
        <v>0</v>
      </c>
      <c r="Z784" s="1">
        <f>'[1]RC-1(PY)'!Z784</f>
        <v>0</v>
      </c>
      <c r="AA784" s="1">
        <f>'[1]RC-1(PY)'!AA784</f>
        <v>1063</v>
      </c>
      <c r="AB784" s="1">
        <f>'[1]RC-1(PY)'!AB784</f>
        <v>32793.32</v>
      </c>
      <c r="AC784" s="1">
        <f>'[1]RC-1(PY)'!AC784</f>
        <v>2.0632999999999999</v>
      </c>
      <c r="AD784" s="1">
        <f>'[1]RC-1(PY)'!AD784</f>
        <v>20</v>
      </c>
      <c r="AE784" s="1">
        <f>'[1]RC-1(PY)'!AE784</f>
        <v>31.0349</v>
      </c>
      <c r="AF784" s="1">
        <f>'[1]RC-1(PY)'!AF784</f>
        <v>4</v>
      </c>
      <c r="AG784" s="1">
        <f>'[1]RC-1(PY)'!AG784</f>
        <v>4</v>
      </c>
      <c r="AH784" s="1">
        <f>'[1]RC-1(PY)'!AH784</f>
        <v>4</v>
      </c>
      <c r="AI784" s="1">
        <f>'[1]RC-1(PY)'!AI784</f>
        <v>0</v>
      </c>
    </row>
    <row r="785" spans="1:35" x14ac:dyDescent="0.3">
      <c r="A785" s="1">
        <f>'[1]RC-1(PY)'!A785</f>
        <v>1</v>
      </c>
      <c r="B785" s="1">
        <f>'[1]RC-1(PY)'!B785</f>
        <v>1</v>
      </c>
      <c r="C785" s="1">
        <f>'[1]RC-1(PY)'!C785</f>
        <v>2024</v>
      </c>
      <c r="D785" s="1">
        <f>'[1]RC-1(PY)'!D785</f>
        <v>5</v>
      </c>
      <c r="E785" s="1">
        <f>'[1]RC-1(PY)'!E785</f>
        <v>340</v>
      </c>
      <c r="F785" s="1">
        <f>'[1]RC-1(PY)'!F785</f>
        <v>316</v>
      </c>
      <c r="G785" s="1">
        <f>'[1]RC-1(PY)'!G785</f>
        <v>24</v>
      </c>
      <c r="H785" s="1">
        <f>'[1]RC-1(PY)'!H785</f>
        <v>2</v>
      </c>
      <c r="I785" s="1">
        <f>'[1]RC-1(PY)'!I785</f>
        <v>2</v>
      </c>
      <c r="J785" s="1">
        <f>'[1]RC-1(PY)'!J785</f>
        <v>4</v>
      </c>
      <c r="K785" s="1">
        <f>'[1]RC-1(PY)'!K785</f>
        <v>3</v>
      </c>
      <c r="L785" s="1">
        <f>'[1]RC-1(PY)'!L785</f>
        <v>4</v>
      </c>
      <c r="M785" s="1">
        <f>'[1]RC-1(PY)'!M785</f>
        <v>1</v>
      </c>
      <c r="N785" s="1">
        <f>'[1]RC-1(PY)'!N785</f>
        <v>1</v>
      </c>
      <c r="O785" s="1">
        <f>'[1]RC-1(PY)'!O785</f>
        <v>2</v>
      </c>
      <c r="P785" s="1">
        <f>'[1]RC-1(PY)'!P785</f>
        <v>1</v>
      </c>
      <c r="Q785" s="1">
        <f>'[1]RC-1(PY)'!Q785</f>
        <v>1</v>
      </c>
      <c r="R785" s="1">
        <f>'[1]RC-1(PY)'!R785</f>
        <v>104</v>
      </c>
      <c r="S785" s="1">
        <f>'[1]RC-1(PY)'!S785</f>
        <v>3</v>
      </c>
      <c r="T785" s="1">
        <f>'[1]RC-1(PY)'!T785</f>
        <v>4</v>
      </c>
      <c r="U785" s="1">
        <f>'[1]RC-1(PY)'!U785</f>
        <v>0</v>
      </c>
      <c r="V785" s="1">
        <f>'[1]RC-1(PY)'!V785</f>
        <v>0</v>
      </c>
      <c r="W785" s="1">
        <f>'[1]RC-1(PY)'!W785</f>
        <v>1004</v>
      </c>
      <c r="X785" s="1">
        <f>'[1]RC-1(PY)'!X785</f>
        <v>8</v>
      </c>
      <c r="Y785" s="1">
        <f>'[1]RC-1(PY)'!Y785</f>
        <v>0</v>
      </c>
      <c r="Z785" s="1">
        <f>'[1]RC-1(PY)'!Z785</f>
        <v>0</v>
      </c>
      <c r="AA785" s="1">
        <f>'[1]RC-1(PY)'!AA785</f>
        <v>1098</v>
      </c>
      <c r="AB785" s="1">
        <f>'[1]RC-1(PY)'!AB785</f>
        <v>2055.91</v>
      </c>
      <c r="AC785" s="1">
        <f>'[1]RC-1(PY)'!AC785</f>
        <v>34.127699999999997</v>
      </c>
      <c r="AD785" s="1">
        <f>'[1]RC-1(PY)'!AD785</f>
        <v>20</v>
      </c>
      <c r="AE785" s="1">
        <f>'[1]RC-1(PY)'!AE785</f>
        <v>39.880899999999997</v>
      </c>
      <c r="AF785" s="1">
        <f>'[1]RC-1(PY)'!AF785</f>
        <v>4</v>
      </c>
      <c r="AG785" s="1">
        <f>'[1]RC-1(PY)'!AG785</f>
        <v>4</v>
      </c>
      <c r="AH785" s="1">
        <f>'[1]RC-1(PY)'!AH785</f>
        <v>4</v>
      </c>
      <c r="AI785" s="1">
        <f>'[1]RC-1(PY)'!AI785</f>
        <v>0</v>
      </c>
    </row>
    <row r="786" spans="1:35" x14ac:dyDescent="0.3">
      <c r="A786" s="1">
        <f>'[1]RC-1(PY)'!A786</f>
        <v>1</v>
      </c>
      <c r="B786" s="1">
        <f>'[1]RC-1(PY)'!B786</f>
        <v>1</v>
      </c>
      <c r="C786" s="1">
        <f>'[1]RC-1(PY)'!C786</f>
        <v>2024</v>
      </c>
      <c r="D786" s="1">
        <f>'[1]RC-1(PY)'!D786</f>
        <v>5</v>
      </c>
      <c r="E786" s="1">
        <f>'[1]RC-1(PY)'!E786</f>
        <v>340</v>
      </c>
      <c r="F786" s="1">
        <f>'[1]RC-1(PY)'!F786</f>
        <v>316</v>
      </c>
      <c r="G786" s="1">
        <f>'[1]RC-1(PY)'!G786</f>
        <v>24</v>
      </c>
      <c r="H786" s="1">
        <f>'[1]RC-1(PY)'!H786</f>
        <v>2</v>
      </c>
      <c r="I786" s="1">
        <f>'[1]RC-1(PY)'!I786</f>
        <v>2</v>
      </c>
      <c r="J786" s="1">
        <f>'[1]RC-1(PY)'!J786</f>
        <v>5</v>
      </c>
      <c r="K786" s="1">
        <f>'[1]RC-1(PY)'!K786</f>
        <v>3</v>
      </c>
      <c r="L786" s="1">
        <f>'[1]RC-1(PY)'!L786</f>
        <v>5</v>
      </c>
      <c r="M786" s="1">
        <f>'[1]RC-1(PY)'!M786</f>
        <v>2</v>
      </c>
      <c r="N786" s="1">
        <f>'[1]RC-1(PY)'!N786</f>
        <v>1</v>
      </c>
      <c r="O786" s="1">
        <f>'[1]RC-1(PY)'!O786</f>
        <v>2</v>
      </c>
      <c r="P786" s="1">
        <f>'[1]RC-1(PY)'!P786</f>
        <v>1</v>
      </c>
      <c r="Q786" s="1">
        <f>'[1]RC-1(PY)'!Q786</f>
        <v>1</v>
      </c>
      <c r="R786" s="1">
        <f>'[1]RC-1(PY)'!R786</f>
        <v>104</v>
      </c>
      <c r="S786" s="1">
        <f>'[1]RC-1(PY)'!S786</f>
        <v>3</v>
      </c>
      <c r="T786" s="1">
        <f>'[1]RC-1(PY)'!T786</f>
        <v>4</v>
      </c>
      <c r="U786" s="1">
        <f>'[1]RC-1(PY)'!U786</f>
        <v>0</v>
      </c>
      <c r="V786" s="1">
        <f>'[1]RC-1(PY)'!V786</f>
        <v>0</v>
      </c>
      <c r="W786" s="1">
        <f>'[1]RC-1(PY)'!W786</f>
        <v>1004</v>
      </c>
      <c r="X786" s="1">
        <f>'[1]RC-1(PY)'!X786</f>
        <v>8</v>
      </c>
      <c r="Y786" s="1">
        <f>'[1]RC-1(PY)'!Y786</f>
        <v>0</v>
      </c>
      <c r="Z786" s="1">
        <f>'[1]RC-1(PY)'!Z786</f>
        <v>0</v>
      </c>
      <c r="AA786" s="1">
        <f>'[1]RC-1(PY)'!AA786</f>
        <v>365</v>
      </c>
      <c r="AB786" s="1">
        <f>'[1]RC-1(PY)'!AB786</f>
        <v>158.06</v>
      </c>
      <c r="AC786" s="1">
        <f>'[1]RC-1(PY)'!AC786</f>
        <v>54.284399999999998</v>
      </c>
      <c r="AD786" s="1">
        <f>'[1]RC-1(PY)'!AD786</f>
        <v>20</v>
      </c>
      <c r="AE786" s="1">
        <f>'[1]RC-1(PY)'!AE786</f>
        <v>54.284399999999998</v>
      </c>
      <c r="AF786" s="1">
        <f>'[1]RC-1(PY)'!AF786</f>
        <v>4</v>
      </c>
      <c r="AG786" s="1">
        <f>'[1]RC-1(PY)'!AG786</f>
        <v>4</v>
      </c>
      <c r="AH786" s="1">
        <f>'[1]RC-1(PY)'!AH786</f>
        <v>4</v>
      </c>
      <c r="AI786" s="1">
        <f>'[1]RC-1(PY)'!AI786</f>
        <v>0</v>
      </c>
    </row>
    <row r="787" spans="1:35" x14ac:dyDescent="0.3">
      <c r="A787" s="1">
        <f>'[1]RC-1(PY)'!A787</f>
        <v>1</v>
      </c>
      <c r="B787" s="1">
        <f>'[1]RC-1(PY)'!B787</f>
        <v>1</v>
      </c>
      <c r="C787" s="1">
        <f>'[1]RC-1(PY)'!C787</f>
        <v>2024</v>
      </c>
      <c r="D787" s="1">
        <f>'[1]RC-1(PY)'!D787</f>
        <v>5</v>
      </c>
      <c r="E787" s="1">
        <f>'[1]RC-1(PY)'!E787</f>
        <v>340</v>
      </c>
      <c r="F787" s="1">
        <f>'[1]RC-1(PY)'!F787</f>
        <v>316</v>
      </c>
      <c r="G787" s="1">
        <f>'[1]RC-1(PY)'!G787</f>
        <v>24</v>
      </c>
      <c r="H787" s="1">
        <f>'[1]RC-1(PY)'!H787</f>
        <v>1</v>
      </c>
      <c r="I787" s="1">
        <f>'[1]RC-1(PY)'!I787</f>
        <v>3</v>
      </c>
      <c r="J787" s="1">
        <f>'[1]RC-1(PY)'!J787</f>
        <v>1</v>
      </c>
      <c r="K787" s="1">
        <f>'[1]RC-1(PY)'!K787</f>
        <v>3</v>
      </c>
      <c r="L787" s="1">
        <f>'[1]RC-1(PY)'!L787</f>
        <v>5</v>
      </c>
      <c r="M787" s="1">
        <f>'[1]RC-1(PY)'!M787</f>
        <v>1</v>
      </c>
      <c r="N787" s="1">
        <f>'[1]RC-1(PY)'!N787</f>
        <v>4</v>
      </c>
      <c r="O787" s="1">
        <f>'[1]RC-1(PY)'!O787</f>
        <v>9</v>
      </c>
      <c r="P787" s="1">
        <f>'[1]RC-1(PY)'!P787</f>
        <v>1</v>
      </c>
      <c r="Q787" s="1">
        <f>'[1]RC-1(PY)'!Q787</f>
        <v>1</v>
      </c>
      <c r="R787" s="1">
        <f>'[1]RC-1(PY)'!R787</f>
        <v>104</v>
      </c>
      <c r="S787" s="1">
        <f>'[1]RC-1(PY)'!S787</f>
        <v>3</v>
      </c>
      <c r="T787" s="1">
        <f>'[1]RC-1(PY)'!T787</f>
        <v>4</v>
      </c>
      <c r="U787" s="1">
        <f>'[1]RC-1(PY)'!U787</f>
        <v>0</v>
      </c>
      <c r="V787" s="1">
        <f>'[1]RC-1(PY)'!V787</f>
        <v>0</v>
      </c>
      <c r="W787" s="1">
        <f>'[1]RC-1(PY)'!W787</f>
        <v>1004</v>
      </c>
      <c r="X787" s="1">
        <f>'[1]RC-1(PY)'!X787</f>
        <v>8</v>
      </c>
      <c r="Y787" s="1">
        <f>'[1]RC-1(PY)'!Y787</f>
        <v>0</v>
      </c>
      <c r="Z787" s="1">
        <f>'[1]RC-1(PY)'!Z787</f>
        <v>0</v>
      </c>
      <c r="AA787" s="1">
        <f>'[1]RC-1(PY)'!AA787</f>
        <v>759</v>
      </c>
      <c r="AB787" s="1">
        <f>'[1]RC-1(PY)'!AB787</f>
        <v>1833.19</v>
      </c>
      <c r="AC787" s="1">
        <f>'[1]RC-1(PY)'!AC787</f>
        <v>0</v>
      </c>
      <c r="AD787" s="1">
        <f>'[1]RC-1(PY)'!AD787</f>
        <v>20</v>
      </c>
      <c r="AE787" s="1">
        <f>'[1]RC-1(PY)'!AE787</f>
        <v>13.74</v>
      </c>
      <c r="AF787" s="1">
        <f>'[1]RC-1(PY)'!AF787</f>
        <v>4</v>
      </c>
      <c r="AG787" s="1">
        <f>'[1]RC-1(PY)'!AG787</f>
        <v>4</v>
      </c>
      <c r="AH787" s="1">
        <f>'[1]RC-1(PY)'!AH787</f>
        <v>4</v>
      </c>
      <c r="AI787" s="1">
        <f>'[1]RC-1(PY)'!AI787</f>
        <v>0</v>
      </c>
    </row>
    <row r="788" spans="1:35" x14ac:dyDescent="0.3">
      <c r="A788" s="1">
        <f>'[1]RC-1(PY)'!A788</f>
        <v>1</v>
      </c>
      <c r="B788" s="1">
        <f>'[1]RC-1(PY)'!B788</f>
        <v>1</v>
      </c>
      <c r="C788" s="1">
        <f>'[1]RC-1(PY)'!C788</f>
        <v>2024</v>
      </c>
      <c r="D788" s="1">
        <f>'[1]RC-1(PY)'!D788</f>
        <v>5</v>
      </c>
      <c r="E788" s="1">
        <f>'[1]RC-1(PY)'!E788</f>
        <v>340</v>
      </c>
      <c r="F788" s="1">
        <f>'[1]RC-1(PY)'!F788</f>
        <v>316</v>
      </c>
      <c r="G788" s="1">
        <f>'[1]RC-1(PY)'!G788</f>
        <v>24</v>
      </c>
      <c r="H788" s="1">
        <f>'[1]RC-1(PY)'!H788</f>
        <v>2</v>
      </c>
      <c r="I788" s="1">
        <f>'[1]RC-1(PY)'!I788</f>
        <v>3</v>
      </c>
      <c r="J788" s="1">
        <f>'[1]RC-1(PY)'!J788</f>
        <v>1</v>
      </c>
      <c r="K788" s="1">
        <f>'[1]RC-1(PY)'!K788</f>
        <v>3</v>
      </c>
      <c r="L788" s="1">
        <f>'[1]RC-1(PY)'!L788</f>
        <v>4</v>
      </c>
      <c r="M788" s="1">
        <f>'[1]RC-1(PY)'!M788</f>
        <v>1</v>
      </c>
      <c r="N788" s="1">
        <f>'[1]RC-1(PY)'!N788</f>
        <v>1</v>
      </c>
      <c r="O788" s="1">
        <f>'[1]RC-1(PY)'!O788</f>
        <v>2</v>
      </c>
      <c r="P788" s="1">
        <f>'[1]RC-1(PY)'!P788</f>
        <v>1</v>
      </c>
      <c r="Q788" s="1">
        <f>'[1]RC-1(PY)'!Q788</f>
        <v>1</v>
      </c>
      <c r="R788" s="1">
        <f>'[1]RC-1(PY)'!R788</f>
        <v>104</v>
      </c>
      <c r="S788" s="1">
        <f>'[1]RC-1(PY)'!S788</f>
        <v>3</v>
      </c>
      <c r="T788" s="1">
        <f>'[1]RC-1(PY)'!T788</f>
        <v>4</v>
      </c>
      <c r="U788" s="1">
        <f>'[1]RC-1(PY)'!U788</f>
        <v>0</v>
      </c>
      <c r="V788" s="1">
        <f>'[1]RC-1(PY)'!V788</f>
        <v>0</v>
      </c>
      <c r="W788" s="1">
        <f>'[1]RC-1(PY)'!W788</f>
        <v>1004</v>
      </c>
      <c r="X788" s="1">
        <f>'[1]RC-1(PY)'!X788</f>
        <v>8</v>
      </c>
      <c r="Y788" s="1">
        <f>'[1]RC-1(PY)'!Y788</f>
        <v>0</v>
      </c>
      <c r="Z788" s="1">
        <f>'[1]RC-1(PY)'!Z788</f>
        <v>0</v>
      </c>
      <c r="AA788" s="1">
        <f>'[1]RC-1(PY)'!AA788</f>
        <v>825</v>
      </c>
      <c r="AB788" s="1">
        <f>'[1]RC-1(PY)'!AB788</f>
        <v>1146.45</v>
      </c>
      <c r="AC788" s="1">
        <f>'[1]RC-1(PY)'!AC788</f>
        <v>0</v>
      </c>
      <c r="AD788" s="1">
        <f>'[1]RC-1(PY)'!AD788</f>
        <v>20</v>
      </c>
      <c r="AE788" s="1">
        <f>'[1]RC-1(PY)'!AE788</f>
        <v>27.3841</v>
      </c>
      <c r="AF788" s="1">
        <f>'[1]RC-1(PY)'!AF788</f>
        <v>4</v>
      </c>
      <c r="AG788" s="1">
        <f>'[1]RC-1(PY)'!AG788</f>
        <v>4</v>
      </c>
      <c r="AH788" s="1">
        <f>'[1]RC-1(PY)'!AH788</f>
        <v>4</v>
      </c>
      <c r="AI788" s="1">
        <f>'[1]RC-1(PY)'!AI788</f>
        <v>0</v>
      </c>
    </row>
    <row r="789" spans="1:35" x14ac:dyDescent="0.3">
      <c r="A789" s="1">
        <f>'[1]RC-1(PY)'!A789</f>
        <v>1</v>
      </c>
      <c r="B789" s="1">
        <f>'[1]RC-1(PY)'!B789</f>
        <v>1</v>
      </c>
      <c r="C789" s="1">
        <f>'[1]RC-1(PY)'!C789</f>
        <v>2024</v>
      </c>
      <c r="D789" s="1">
        <f>'[1]RC-1(PY)'!D789</f>
        <v>5</v>
      </c>
      <c r="E789" s="1">
        <f>'[1]RC-1(PY)'!E789</f>
        <v>340</v>
      </c>
      <c r="F789" s="1">
        <f>'[1]RC-1(PY)'!F789</f>
        <v>316</v>
      </c>
      <c r="G789" s="1">
        <f>'[1]RC-1(PY)'!G789</f>
        <v>24</v>
      </c>
      <c r="H789" s="1">
        <f>'[1]RC-1(PY)'!H789</f>
        <v>3</v>
      </c>
      <c r="I789" s="1">
        <f>'[1]RC-1(PY)'!I789</f>
        <v>3</v>
      </c>
      <c r="J789" s="1">
        <f>'[1]RC-1(PY)'!J789</f>
        <v>1</v>
      </c>
      <c r="K789" s="1">
        <f>'[1]RC-1(PY)'!K789</f>
        <v>3</v>
      </c>
      <c r="L789" s="1">
        <f>'[1]RC-1(PY)'!L789</f>
        <v>2</v>
      </c>
      <c r="M789" s="1">
        <f>'[1]RC-1(PY)'!M789</f>
        <v>1</v>
      </c>
      <c r="N789" s="1">
        <f>'[1]RC-1(PY)'!N789</f>
        <v>1</v>
      </c>
      <c r="O789" s="1">
        <f>'[1]RC-1(PY)'!O789</f>
        <v>1</v>
      </c>
      <c r="P789" s="1">
        <f>'[1]RC-1(PY)'!P789</f>
        <v>1</v>
      </c>
      <c r="Q789" s="1">
        <f>'[1]RC-1(PY)'!Q789</f>
        <v>1</v>
      </c>
      <c r="R789" s="1">
        <f>'[1]RC-1(PY)'!R789</f>
        <v>104</v>
      </c>
      <c r="S789" s="1">
        <f>'[1]RC-1(PY)'!S789</f>
        <v>3</v>
      </c>
      <c r="T789" s="1">
        <f>'[1]RC-1(PY)'!T789</f>
        <v>4</v>
      </c>
      <c r="U789" s="1">
        <f>'[1]RC-1(PY)'!U789</f>
        <v>0</v>
      </c>
      <c r="V789" s="1">
        <f>'[1]RC-1(PY)'!V789</f>
        <v>0</v>
      </c>
      <c r="W789" s="1">
        <f>'[1]RC-1(PY)'!W789</f>
        <v>1004</v>
      </c>
      <c r="X789" s="1">
        <f>'[1]RC-1(PY)'!X789</f>
        <v>8</v>
      </c>
      <c r="Y789" s="1">
        <f>'[1]RC-1(PY)'!Y789</f>
        <v>0</v>
      </c>
      <c r="Z789" s="1">
        <f>'[1]RC-1(PY)'!Z789</f>
        <v>0</v>
      </c>
      <c r="AA789" s="1">
        <f>'[1]RC-1(PY)'!AA789</f>
        <v>968</v>
      </c>
      <c r="AB789" s="1">
        <f>'[1]RC-1(PY)'!AB789</f>
        <v>658.7</v>
      </c>
      <c r="AC789" s="1">
        <f>'[1]RC-1(PY)'!AC789</f>
        <v>2.3443000000000001</v>
      </c>
      <c r="AD789" s="1">
        <f>'[1]RC-1(PY)'!AD789</f>
        <v>20</v>
      </c>
      <c r="AE789" s="1">
        <f>'[1]RC-1(PY)'!AE789</f>
        <v>23.443200000000001</v>
      </c>
      <c r="AF789" s="1">
        <f>'[1]RC-1(PY)'!AF789</f>
        <v>4</v>
      </c>
      <c r="AG789" s="1">
        <f>'[1]RC-1(PY)'!AG789</f>
        <v>4</v>
      </c>
      <c r="AH789" s="1">
        <f>'[1]RC-1(PY)'!AH789</f>
        <v>4</v>
      </c>
      <c r="AI789" s="1">
        <f>'[1]RC-1(PY)'!AI789</f>
        <v>0</v>
      </c>
    </row>
    <row r="790" spans="1:35" x14ac:dyDescent="0.3">
      <c r="A790" s="1">
        <f>'[1]RC-1(PY)'!A790</f>
        <v>1</v>
      </c>
      <c r="B790" s="1">
        <f>'[1]RC-1(PY)'!B790</f>
        <v>1</v>
      </c>
      <c r="C790" s="1">
        <f>'[1]RC-1(PY)'!C790</f>
        <v>2024</v>
      </c>
      <c r="D790" s="1">
        <f>'[1]RC-1(PY)'!D790</f>
        <v>5</v>
      </c>
      <c r="E790" s="1">
        <f>'[1]RC-1(PY)'!E790</f>
        <v>340</v>
      </c>
      <c r="F790" s="1">
        <f>'[1]RC-1(PY)'!F790</f>
        <v>316</v>
      </c>
      <c r="G790" s="1">
        <f>'[1]RC-1(PY)'!G790</f>
        <v>24</v>
      </c>
      <c r="H790" s="1">
        <f>'[1]RC-1(PY)'!H790</f>
        <v>4</v>
      </c>
      <c r="I790" s="1">
        <f>'[1]RC-1(PY)'!I790</f>
        <v>3</v>
      </c>
      <c r="J790" s="1">
        <f>'[1]RC-1(PY)'!J790</f>
        <v>1</v>
      </c>
      <c r="K790" s="1">
        <f>'[1]RC-1(PY)'!K790</f>
        <v>3</v>
      </c>
      <c r="L790" s="1">
        <f>'[1]RC-1(PY)'!L790</f>
        <v>1</v>
      </c>
      <c r="M790" s="1">
        <f>'[1]RC-1(PY)'!M790</f>
        <v>1</v>
      </c>
      <c r="N790" s="1">
        <f>'[1]RC-1(PY)'!N790</f>
        <v>1</v>
      </c>
      <c r="O790" s="1">
        <f>'[1]RC-1(PY)'!O790</f>
        <v>1</v>
      </c>
      <c r="P790" s="1">
        <f>'[1]RC-1(PY)'!P790</f>
        <v>1</v>
      </c>
      <c r="Q790" s="1">
        <f>'[1]RC-1(PY)'!Q790</f>
        <v>1</v>
      </c>
      <c r="R790" s="1">
        <f>'[1]RC-1(PY)'!R790</f>
        <v>104</v>
      </c>
      <c r="S790" s="1">
        <f>'[1]RC-1(PY)'!S790</f>
        <v>3</v>
      </c>
      <c r="T790" s="1">
        <f>'[1]RC-1(PY)'!T790</f>
        <v>4</v>
      </c>
      <c r="U790" s="1">
        <f>'[1]RC-1(PY)'!U790</f>
        <v>0</v>
      </c>
      <c r="V790" s="1">
        <f>'[1]RC-1(PY)'!V790</f>
        <v>0</v>
      </c>
      <c r="W790" s="1">
        <f>'[1]RC-1(PY)'!W790</f>
        <v>1004</v>
      </c>
      <c r="X790" s="1">
        <f>'[1]RC-1(PY)'!X790</f>
        <v>8</v>
      </c>
      <c r="Y790" s="1">
        <f>'[1]RC-1(PY)'!Y790</f>
        <v>0</v>
      </c>
      <c r="Z790" s="1">
        <f>'[1]RC-1(PY)'!Z790</f>
        <v>0</v>
      </c>
      <c r="AA790" s="1">
        <f>'[1]RC-1(PY)'!AA790</f>
        <v>737</v>
      </c>
      <c r="AB790" s="1">
        <f>'[1]RC-1(PY)'!AB790</f>
        <v>344.66</v>
      </c>
      <c r="AC790" s="1">
        <f>'[1]RC-1(PY)'!AC790</f>
        <v>11.642300000000001</v>
      </c>
      <c r="AD790" s="1">
        <f>'[1]RC-1(PY)'!AD790</f>
        <v>20</v>
      </c>
      <c r="AE790" s="1">
        <f>'[1]RC-1(PY)'!AE790</f>
        <v>27.5593</v>
      </c>
      <c r="AF790" s="1">
        <f>'[1]RC-1(PY)'!AF790</f>
        <v>4</v>
      </c>
      <c r="AG790" s="1">
        <f>'[1]RC-1(PY)'!AG790</f>
        <v>4</v>
      </c>
      <c r="AH790" s="1">
        <f>'[1]RC-1(PY)'!AH790</f>
        <v>4</v>
      </c>
      <c r="AI790" s="1">
        <f>'[1]RC-1(PY)'!AI790</f>
        <v>0</v>
      </c>
    </row>
    <row r="791" spans="1:35" x14ac:dyDescent="0.3">
      <c r="A791" s="1">
        <f>'[1]RC-1(PY)'!A791</f>
        <v>1</v>
      </c>
      <c r="B791" s="1">
        <f>'[1]RC-1(PY)'!B791</f>
        <v>1</v>
      </c>
      <c r="C791" s="1">
        <f>'[1]RC-1(PY)'!C791</f>
        <v>2024</v>
      </c>
      <c r="D791" s="1">
        <f>'[1]RC-1(PY)'!D791</f>
        <v>5</v>
      </c>
      <c r="E791" s="1">
        <f>'[1]RC-1(PY)'!E791</f>
        <v>340</v>
      </c>
      <c r="F791" s="1">
        <f>'[1]RC-1(PY)'!F791</f>
        <v>316</v>
      </c>
      <c r="G791" s="1">
        <f>'[1]RC-1(PY)'!G791</f>
        <v>24</v>
      </c>
      <c r="H791" s="1">
        <f>'[1]RC-1(PY)'!H791</f>
        <v>5</v>
      </c>
      <c r="I791" s="1">
        <f>'[1]RC-1(PY)'!I791</f>
        <v>3</v>
      </c>
      <c r="J791" s="1">
        <f>'[1]RC-1(PY)'!J791</f>
        <v>1</v>
      </c>
      <c r="K791" s="1">
        <f>'[1]RC-1(PY)'!K791</f>
        <v>3</v>
      </c>
      <c r="L791" s="1">
        <f>'[1]RC-1(PY)'!L791</f>
        <v>1</v>
      </c>
      <c r="M791" s="1">
        <f>'[1]RC-1(PY)'!M791</f>
        <v>1</v>
      </c>
      <c r="N791" s="1">
        <f>'[1]RC-1(PY)'!N791</f>
        <v>1</v>
      </c>
      <c r="O791" s="1">
        <f>'[1]RC-1(PY)'!O791</f>
        <v>2</v>
      </c>
      <c r="P791" s="1">
        <f>'[1]RC-1(PY)'!P791</f>
        <v>1</v>
      </c>
      <c r="Q791" s="1">
        <f>'[1]RC-1(PY)'!Q791</f>
        <v>1</v>
      </c>
      <c r="R791" s="1">
        <f>'[1]RC-1(PY)'!R791</f>
        <v>104</v>
      </c>
      <c r="S791" s="1">
        <f>'[1]RC-1(PY)'!S791</f>
        <v>3</v>
      </c>
      <c r="T791" s="1">
        <f>'[1]RC-1(PY)'!T791</f>
        <v>4</v>
      </c>
      <c r="U791" s="1">
        <f>'[1]RC-1(PY)'!U791</f>
        <v>0</v>
      </c>
      <c r="V791" s="1">
        <f>'[1]RC-1(PY)'!V791</f>
        <v>0</v>
      </c>
      <c r="W791" s="1">
        <f>'[1]RC-1(PY)'!W791</f>
        <v>1004</v>
      </c>
      <c r="X791" s="1">
        <f>'[1]RC-1(PY)'!X791</f>
        <v>8</v>
      </c>
      <c r="Y791" s="1">
        <f>'[1]RC-1(PY)'!Y791</f>
        <v>0</v>
      </c>
      <c r="Z791" s="1">
        <f>'[1]RC-1(PY)'!Z791</f>
        <v>0</v>
      </c>
      <c r="AA791" s="1">
        <f>'[1]RC-1(PY)'!AA791</f>
        <v>1239</v>
      </c>
      <c r="AB791" s="1">
        <f>'[1]RC-1(PY)'!AB791</f>
        <v>1744.09</v>
      </c>
      <c r="AC791" s="1">
        <f>'[1]RC-1(PY)'!AC791</f>
        <v>4.62</v>
      </c>
      <c r="AD791" s="1">
        <f>'[1]RC-1(PY)'!AD791</f>
        <v>20</v>
      </c>
      <c r="AE791" s="1">
        <f>'[1]RC-1(PY)'!AE791</f>
        <v>13.08</v>
      </c>
      <c r="AF791" s="1">
        <f>'[1]RC-1(PY)'!AF791</f>
        <v>4</v>
      </c>
      <c r="AG791" s="1">
        <f>'[1]RC-1(PY)'!AG791</f>
        <v>4</v>
      </c>
      <c r="AH791" s="1">
        <f>'[1]RC-1(PY)'!AH791</f>
        <v>4</v>
      </c>
      <c r="AI791" s="1">
        <f>'[1]RC-1(PY)'!AI791</f>
        <v>0</v>
      </c>
    </row>
    <row r="792" spans="1:35" x14ac:dyDescent="0.3">
      <c r="A792" s="1">
        <f>'[1]RC-1(PY)'!A792</f>
        <v>1</v>
      </c>
      <c r="B792" s="1">
        <f>'[1]RC-1(PY)'!B792</f>
        <v>1</v>
      </c>
      <c r="C792" s="1">
        <f>'[1]RC-1(PY)'!C792</f>
        <v>2024</v>
      </c>
      <c r="D792" s="1">
        <f>'[1]RC-1(PY)'!D792</f>
        <v>5</v>
      </c>
      <c r="E792" s="1">
        <f>'[1]RC-1(PY)'!E792</f>
        <v>340</v>
      </c>
      <c r="F792" s="1">
        <f>'[1]RC-1(PY)'!F792</f>
        <v>316</v>
      </c>
      <c r="G792" s="1">
        <f>'[1]RC-1(PY)'!G792</f>
        <v>24</v>
      </c>
      <c r="H792" s="1">
        <f>'[1]RC-1(PY)'!H792</f>
        <v>6</v>
      </c>
      <c r="I792" s="1">
        <f>'[1]RC-1(PY)'!I792</f>
        <v>3</v>
      </c>
      <c r="J792" s="1">
        <f>'[1]RC-1(PY)'!J792</f>
        <v>1</v>
      </c>
      <c r="K792" s="1">
        <f>'[1]RC-1(PY)'!K792</f>
        <v>3</v>
      </c>
      <c r="L792" s="1">
        <f>'[1]RC-1(PY)'!L792</f>
        <v>8</v>
      </c>
      <c r="M792" s="1">
        <f>'[1]RC-1(PY)'!M792</f>
        <v>3</v>
      </c>
      <c r="N792" s="1">
        <f>'[1]RC-1(PY)'!N792</f>
        <v>1</v>
      </c>
      <c r="O792" s="1">
        <f>'[1]RC-1(PY)'!O792</f>
        <v>3</v>
      </c>
      <c r="P792" s="1">
        <f>'[1]RC-1(PY)'!P792</f>
        <v>1</v>
      </c>
      <c r="Q792" s="1">
        <f>'[1]RC-1(PY)'!Q792</f>
        <v>1</v>
      </c>
      <c r="R792" s="1">
        <f>'[1]RC-1(PY)'!R792</f>
        <v>104</v>
      </c>
      <c r="S792" s="1">
        <f>'[1]RC-1(PY)'!S792</f>
        <v>3</v>
      </c>
      <c r="T792" s="1">
        <f>'[1]RC-1(PY)'!T792</f>
        <v>4</v>
      </c>
      <c r="U792" s="1">
        <f>'[1]RC-1(PY)'!U792</f>
        <v>0</v>
      </c>
      <c r="V792" s="1">
        <f>'[1]RC-1(PY)'!V792</f>
        <v>0</v>
      </c>
      <c r="W792" s="1">
        <f>'[1]RC-1(PY)'!W792</f>
        <v>1004</v>
      </c>
      <c r="X792" s="1">
        <f>'[1]RC-1(PY)'!X792</f>
        <v>8</v>
      </c>
      <c r="Y792" s="1">
        <f>'[1]RC-1(PY)'!Y792</f>
        <v>0</v>
      </c>
      <c r="Z792" s="1">
        <f>'[1]RC-1(PY)'!Z792</f>
        <v>0</v>
      </c>
      <c r="AA792" s="1">
        <f>'[1]RC-1(PY)'!AA792</f>
        <v>214</v>
      </c>
      <c r="AB792" s="1">
        <f>'[1]RC-1(PY)'!AB792</f>
        <v>401.87</v>
      </c>
      <c r="AC792" s="1">
        <f>'[1]RC-1(PY)'!AC792</f>
        <v>14.558400000000001</v>
      </c>
      <c r="AD792" s="1">
        <f>'[1]RC-1(PY)'!AD792</f>
        <v>20</v>
      </c>
      <c r="AE792" s="1">
        <f>'[1]RC-1(PY)'!AE792</f>
        <v>36.091500000000003</v>
      </c>
      <c r="AF792" s="1">
        <f>'[1]RC-1(PY)'!AF792</f>
        <v>4</v>
      </c>
      <c r="AG792" s="1">
        <f>'[1]RC-1(PY)'!AG792</f>
        <v>4</v>
      </c>
      <c r="AH792" s="1">
        <f>'[1]RC-1(PY)'!AH792</f>
        <v>4</v>
      </c>
      <c r="AI792" s="1">
        <f>'[1]RC-1(PY)'!AI792</f>
        <v>0</v>
      </c>
    </row>
    <row r="793" spans="1:35" x14ac:dyDescent="0.3">
      <c r="A793" s="1">
        <f>'[1]RC-1(PY)'!A793</f>
        <v>1</v>
      </c>
      <c r="B793" s="1">
        <f>'[1]RC-1(PY)'!B793</f>
        <v>1</v>
      </c>
      <c r="C793" s="1">
        <f>'[1]RC-1(PY)'!C793</f>
        <v>2024</v>
      </c>
      <c r="D793" s="1">
        <f>'[1]RC-1(PY)'!D793</f>
        <v>5</v>
      </c>
      <c r="E793" s="1">
        <f>'[1]RC-1(PY)'!E793</f>
        <v>340</v>
      </c>
      <c r="F793" s="1">
        <f>'[1]RC-1(PY)'!F793</f>
        <v>316</v>
      </c>
      <c r="G793" s="1">
        <f>'[1]RC-1(PY)'!G793</f>
        <v>24</v>
      </c>
      <c r="H793" s="1">
        <f>'[1]RC-1(PY)'!H793</f>
        <v>9</v>
      </c>
      <c r="I793" s="1">
        <f>'[1]RC-1(PY)'!I793</f>
        <v>3</v>
      </c>
      <c r="J793" s="1">
        <f>'[1]RC-1(PY)'!J793</f>
        <v>1</v>
      </c>
      <c r="K793" s="1">
        <f>'[1]RC-1(PY)'!K793</f>
        <v>3</v>
      </c>
      <c r="L793" s="1">
        <f>'[1]RC-1(PY)'!L793</f>
        <v>2</v>
      </c>
      <c r="M793" s="1">
        <f>'[1]RC-1(PY)'!M793</f>
        <v>1</v>
      </c>
      <c r="N793" s="1">
        <f>'[1]RC-1(PY)'!N793</f>
        <v>3</v>
      </c>
      <c r="O793" s="1">
        <f>'[1]RC-1(PY)'!O793</f>
        <v>0</v>
      </c>
      <c r="P793" s="1">
        <f>'[1]RC-1(PY)'!P793</f>
        <v>1</v>
      </c>
      <c r="Q793" s="1">
        <f>'[1]RC-1(PY)'!Q793</f>
        <v>1</v>
      </c>
      <c r="R793" s="1">
        <f>'[1]RC-1(PY)'!R793</f>
        <v>104</v>
      </c>
      <c r="S793" s="1">
        <f>'[1]RC-1(PY)'!S793</f>
        <v>3</v>
      </c>
      <c r="T793" s="1">
        <f>'[1]RC-1(PY)'!T793</f>
        <v>4</v>
      </c>
      <c r="U793" s="1">
        <f>'[1]RC-1(PY)'!U793</f>
        <v>0</v>
      </c>
      <c r="V793" s="1">
        <f>'[1]RC-1(PY)'!V793</f>
        <v>0</v>
      </c>
      <c r="W793" s="1">
        <f>'[1]RC-1(PY)'!W793</f>
        <v>1004</v>
      </c>
      <c r="X793" s="1">
        <f>'[1]RC-1(PY)'!X793</f>
        <v>8</v>
      </c>
      <c r="Y793" s="1">
        <f>'[1]RC-1(PY)'!Y793</f>
        <v>0</v>
      </c>
      <c r="Z793" s="1">
        <f>'[1]RC-1(PY)'!Z793</f>
        <v>0</v>
      </c>
      <c r="AA793" s="1">
        <f>'[1]RC-1(PY)'!AA793</f>
        <v>1110</v>
      </c>
      <c r="AB793" s="1">
        <f>'[1]RC-1(PY)'!AB793</f>
        <v>1257.1199999999999</v>
      </c>
      <c r="AC793" s="1">
        <f>'[1]RC-1(PY)'!AC793</f>
        <v>0</v>
      </c>
      <c r="AD793" s="1">
        <f>'[1]RC-1(PY)'!AD793</f>
        <v>20</v>
      </c>
      <c r="AE793" s="1">
        <f>'[1]RC-1(PY)'!AE793</f>
        <v>15.2187</v>
      </c>
      <c r="AF793" s="1">
        <f>'[1]RC-1(PY)'!AF793</f>
        <v>4</v>
      </c>
      <c r="AG793" s="1">
        <f>'[1]RC-1(PY)'!AG793</f>
        <v>4</v>
      </c>
      <c r="AH793" s="1">
        <f>'[1]RC-1(PY)'!AH793</f>
        <v>4</v>
      </c>
      <c r="AI793" s="1">
        <f>'[1]RC-1(PY)'!AI793</f>
        <v>0</v>
      </c>
    </row>
    <row r="794" spans="1:35" x14ac:dyDescent="0.3">
      <c r="A794" s="1">
        <f>'[1]RC-1(PY)'!A794</f>
        <v>1</v>
      </c>
      <c r="B794" s="1">
        <f>'[1]RC-1(PY)'!B794</f>
        <v>1</v>
      </c>
      <c r="C794" s="1">
        <f>'[1]RC-1(PY)'!C794</f>
        <v>2024</v>
      </c>
      <c r="D794" s="1">
        <f>'[1]RC-1(PY)'!D794</f>
        <v>5</v>
      </c>
      <c r="E794" s="1">
        <f>'[1]RC-1(PY)'!E794</f>
        <v>340</v>
      </c>
      <c r="F794" s="1">
        <f>'[1]RC-1(PY)'!F794</f>
        <v>316</v>
      </c>
      <c r="G794" s="1">
        <f>'[1]RC-1(PY)'!G794</f>
        <v>24</v>
      </c>
      <c r="H794" s="1">
        <f>'[1]RC-1(PY)'!H794</f>
        <v>25</v>
      </c>
      <c r="I794" s="1">
        <f>'[1]RC-1(PY)'!I794</f>
        <v>2</v>
      </c>
      <c r="J794" s="1">
        <f>'[1]RC-1(PY)'!J794</f>
        <v>2</v>
      </c>
      <c r="K794" s="1">
        <f>'[1]RC-1(PY)'!K794</f>
        <v>3</v>
      </c>
      <c r="L794" s="1">
        <f>'[1]RC-1(PY)'!L794</f>
        <v>1</v>
      </c>
      <c r="M794" s="1">
        <f>'[1]RC-1(PY)'!M794</f>
        <v>1</v>
      </c>
      <c r="N794" s="1">
        <f>'[1]RC-1(PY)'!N794</f>
        <v>4</v>
      </c>
      <c r="O794" s="1">
        <f>'[1]RC-1(PY)'!O794</f>
        <v>9</v>
      </c>
      <c r="P794" s="1">
        <f>'[1]RC-1(PY)'!P794</f>
        <v>0</v>
      </c>
      <c r="Q794" s="1">
        <f>'[1]RC-1(PY)'!Q794</f>
        <v>0</v>
      </c>
      <c r="R794" s="1">
        <f>'[1]RC-1(PY)'!R794</f>
        <v>104</v>
      </c>
      <c r="S794" s="1">
        <f>'[1]RC-1(PY)'!S794</f>
        <v>3</v>
      </c>
      <c r="T794" s="1">
        <f>'[1]RC-1(PY)'!T794</f>
        <v>4</v>
      </c>
      <c r="U794" s="1">
        <f>'[1]RC-1(PY)'!U794</f>
        <v>0</v>
      </c>
      <c r="V794" s="1">
        <f>'[1]RC-1(PY)'!V794</f>
        <v>0</v>
      </c>
      <c r="W794" s="1">
        <f>'[1]RC-1(PY)'!W794</f>
        <v>1004</v>
      </c>
      <c r="X794" s="1">
        <f>'[1]RC-1(PY)'!X794</f>
        <v>8</v>
      </c>
      <c r="Y794" s="1">
        <f>'[1]RC-1(PY)'!Y794</f>
        <v>0</v>
      </c>
      <c r="Z794" s="1">
        <f>'[1]RC-1(PY)'!Z794</f>
        <v>0</v>
      </c>
      <c r="AA794" s="1">
        <f>'[1]RC-1(PY)'!AA794</f>
        <v>1041</v>
      </c>
      <c r="AB794" s="1">
        <f>'[1]RC-1(PY)'!AB794</f>
        <v>668.91</v>
      </c>
      <c r="AC794" s="1">
        <f>'[1]RC-1(PY)'!AC794</f>
        <v>8.3699999999999992</v>
      </c>
      <c r="AD794" s="1">
        <f>'[1]RC-1(PY)'!AD794</f>
        <v>20</v>
      </c>
      <c r="AE794" s="1">
        <f>'[1]RC-1(PY)'!AE794</f>
        <v>13.797000000000001</v>
      </c>
      <c r="AF794" s="1">
        <f>'[1]RC-1(PY)'!AF794</f>
        <v>4</v>
      </c>
      <c r="AG794" s="1">
        <f>'[1]RC-1(PY)'!AG794</f>
        <v>4</v>
      </c>
      <c r="AH794" s="1">
        <f>'[1]RC-1(PY)'!AH794</f>
        <v>4</v>
      </c>
      <c r="AI794" s="1">
        <f>'[1]RC-1(PY)'!AI794</f>
        <v>0</v>
      </c>
    </row>
    <row r="795" spans="1:35" x14ac:dyDescent="0.3">
      <c r="A795" s="1">
        <f>'[1]RC-1(PY)'!A795</f>
        <v>1</v>
      </c>
      <c r="B795" s="1">
        <f>'[1]RC-1(PY)'!B795</f>
        <v>1</v>
      </c>
      <c r="C795" s="1">
        <f>'[1]RC-1(PY)'!C795</f>
        <v>2024</v>
      </c>
      <c r="D795" s="1">
        <f>'[1]RC-1(PY)'!D795</f>
        <v>5</v>
      </c>
      <c r="E795" s="1">
        <f>'[1]RC-1(PY)'!E795</f>
        <v>340</v>
      </c>
      <c r="F795" s="1">
        <f>'[1]RC-1(PY)'!F795</f>
        <v>316</v>
      </c>
      <c r="G795" s="1">
        <f>'[1]RC-1(PY)'!G795</f>
        <v>24</v>
      </c>
      <c r="H795" s="1">
        <f>'[1]RC-1(PY)'!H795</f>
        <v>10</v>
      </c>
      <c r="I795" s="1">
        <f>'[1]RC-1(PY)'!I795</f>
        <v>3</v>
      </c>
      <c r="J795" s="1">
        <f>'[1]RC-1(PY)'!J795</f>
        <v>1</v>
      </c>
      <c r="K795" s="1">
        <f>'[1]RC-1(PY)'!K795</f>
        <v>3</v>
      </c>
      <c r="L795" s="1">
        <f>'[1]RC-1(PY)'!L795</f>
        <v>3</v>
      </c>
      <c r="M795" s="1">
        <f>'[1]RC-1(PY)'!M795</f>
        <v>1</v>
      </c>
      <c r="N795" s="1">
        <f>'[1]RC-1(PY)'!N795</f>
        <v>3</v>
      </c>
      <c r="O795" s="1">
        <f>'[1]RC-1(PY)'!O795</f>
        <v>0</v>
      </c>
      <c r="P795" s="1">
        <f>'[1]RC-1(PY)'!P795</f>
        <v>0</v>
      </c>
      <c r="Q795" s="1">
        <f>'[1]RC-1(PY)'!Q795</f>
        <v>0</v>
      </c>
      <c r="R795" s="1">
        <f>'[1]RC-1(PY)'!R795</f>
        <v>104</v>
      </c>
      <c r="S795" s="1">
        <f>'[1]RC-1(PY)'!S795</f>
        <v>3</v>
      </c>
      <c r="T795" s="1">
        <f>'[1]RC-1(PY)'!T795</f>
        <v>4</v>
      </c>
      <c r="U795" s="1">
        <f>'[1]RC-1(PY)'!U795</f>
        <v>0</v>
      </c>
      <c r="V795" s="1">
        <f>'[1]RC-1(PY)'!V795</f>
        <v>0</v>
      </c>
      <c r="W795" s="1">
        <f>'[1]RC-1(PY)'!W795</f>
        <v>1004</v>
      </c>
      <c r="X795" s="1">
        <f>'[1]RC-1(PY)'!X795</f>
        <v>8</v>
      </c>
      <c r="Y795" s="1">
        <f>'[1]RC-1(PY)'!Y795</f>
        <v>0</v>
      </c>
      <c r="Z795" s="1">
        <f>'[1]RC-1(PY)'!Z795</f>
        <v>0</v>
      </c>
      <c r="AA795" s="1">
        <f>'[1]RC-1(PY)'!AA795</f>
        <v>1398</v>
      </c>
      <c r="AB795" s="1">
        <f>'[1]RC-1(PY)'!AB795</f>
        <v>2814.33</v>
      </c>
      <c r="AC795" s="1">
        <f>'[1]RC-1(PY)'!AC795</f>
        <v>1.7410000000000001</v>
      </c>
      <c r="AD795" s="1">
        <f>'[1]RC-1(PY)'!AD795</f>
        <v>20</v>
      </c>
      <c r="AE795" s="1">
        <f>'[1]RC-1(PY)'!AE795</f>
        <v>28.8184</v>
      </c>
      <c r="AF795" s="1">
        <f>'[1]RC-1(PY)'!AF795</f>
        <v>4</v>
      </c>
      <c r="AG795" s="1">
        <f>'[1]RC-1(PY)'!AG795</f>
        <v>4</v>
      </c>
      <c r="AH795" s="1">
        <f>'[1]RC-1(PY)'!AH795</f>
        <v>4</v>
      </c>
      <c r="AI795" s="1">
        <f>'[1]RC-1(PY)'!AI795</f>
        <v>0</v>
      </c>
    </row>
    <row r="796" spans="1:35" x14ac:dyDescent="0.3">
      <c r="A796" s="1">
        <f>'[1]RC-1(PY)'!A796</f>
        <v>1</v>
      </c>
      <c r="B796" s="1">
        <f>'[1]RC-1(PY)'!B796</f>
        <v>1</v>
      </c>
      <c r="C796" s="1">
        <f>'[1]RC-1(PY)'!C796</f>
        <v>2024</v>
      </c>
      <c r="D796" s="1">
        <f>'[1]RC-1(PY)'!D796</f>
        <v>5</v>
      </c>
      <c r="E796" s="1">
        <f>'[1]RC-1(PY)'!E796</f>
        <v>340</v>
      </c>
      <c r="F796" s="1">
        <f>'[1]RC-1(PY)'!F796</f>
        <v>316</v>
      </c>
      <c r="G796" s="1">
        <f>'[1]RC-1(PY)'!G796</f>
        <v>24</v>
      </c>
      <c r="H796" s="1">
        <f>'[1]RC-1(PY)'!H796</f>
        <v>12</v>
      </c>
      <c r="I796" s="1">
        <f>'[1]RC-1(PY)'!I796</f>
        <v>3</v>
      </c>
      <c r="J796" s="1">
        <f>'[1]RC-1(PY)'!J796</f>
        <v>1</v>
      </c>
      <c r="K796" s="1">
        <f>'[1]RC-1(PY)'!K796</f>
        <v>3</v>
      </c>
      <c r="L796" s="1">
        <f>'[1]RC-1(PY)'!L796</f>
        <v>2</v>
      </c>
      <c r="M796" s="1">
        <f>'[1]RC-1(PY)'!M796</f>
        <v>1</v>
      </c>
      <c r="N796" s="1">
        <f>'[1]RC-1(PY)'!N796</f>
        <v>1</v>
      </c>
      <c r="O796" s="1">
        <f>'[1]RC-1(PY)'!O796</f>
        <v>5</v>
      </c>
      <c r="P796" s="1">
        <f>'[1]RC-1(PY)'!P796</f>
        <v>1</v>
      </c>
      <c r="Q796" s="1">
        <f>'[1]RC-1(PY)'!Q796</f>
        <v>0</v>
      </c>
      <c r="R796" s="1">
        <f>'[1]RC-1(PY)'!R796</f>
        <v>104</v>
      </c>
      <c r="S796" s="1">
        <f>'[1]RC-1(PY)'!S796</f>
        <v>3</v>
      </c>
      <c r="T796" s="1">
        <f>'[1]RC-1(PY)'!T796</f>
        <v>4</v>
      </c>
      <c r="U796" s="1">
        <f>'[1]RC-1(PY)'!U796</f>
        <v>0</v>
      </c>
      <c r="V796" s="1">
        <f>'[1]RC-1(PY)'!V796</f>
        <v>0</v>
      </c>
      <c r="W796" s="1">
        <f>'[1]RC-1(PY)'!W796</f>
        <v>1004</v>
      </c>
      <c r="X796" s="1">
        <f>'[1]RC-1(PY)'!X796</f>
        <v>8</v>
      </c>
      <c r="Y796" s="1">
        <f>'[1]RC-1(PY)'!Y796</f>
        <v>0</v>
      </c>
      <c r="Z796" s="1">
        <f>'[1]RC-1(PY)'!Z796</f>
        <v>0</v>
      </c>
      <c r="AA796" s="1">
        <f>'[1]RC-1(PY)'!AA796</f>
        <v>1235</v>
      </c>
      <c r="AB796" s="1">
        <f>'[1]RC-1(PY)'!AB796</f>
        <v>242.81</v>
      </c>
      <c r="AC796" s="1">
        <f>'[1]RC-1(PY)'!AC796</f>
        <v>1.6</v>
      </c>
      <c r="AD796" s="1">
        <f>'[1]RC-1(PY)'!AD796</f>
        <v>20</v>
      </c>
      <c r="AE796" s="1">
        <f>'[1]RC-1(PY)'!AE796</f>
        <v>28.976600000000001</v>
      </c>
      <c r="AF796" s="1">
        <f>'[1]RC-1(PY)'!AF796</f>
        <v>4</v>
      </c>
      <c r="AG796" s="1">
        <f>'[1]RC-1(PY)'!AG796</f>
        <v>4</v>
      </c>
      <c r="AH796" s="1">
        <f>'[1]RC-1(PY)'!AH796</f>
        <v>4</v>
      </c>
      <c r="AI796" s="1">
        <f>'[1]RC-1(PY)'!AI796</f>
        <v>0</v>
      </c>
    </row>
    <row r="797" spans="1:35" x14ac:dyDescent="0.3">
      <c r="A797" s="1">
        <f>'[1]RC-1(PY)'!A797</f>
        <v>1</v>
      </c>
      <c r="B797" s="1">
        <f>'[1]RC-1(PY)'!B797</f>
        <v>1</v>
      </c>
      <c r="C797" s="1">
        <f>'[1]RC-1(PY)'!C797</f>
        <v>2024</v>
      </c>
      <c r="D797" s="1">
        <f>'[1]RC-1(PY)'!D797</f>
        <v>5</v>
      </c>
      <c r="E797" s="1">
        <f>'[1]RC-1(PY)'!E797</f>
        <v>340</v>
      </c>
      <c r="F797" s="1">
        <f>'[1]RC-1(PY)'!F797</f>
        <v>316</v>
      </c>
      <c r="G797" s="1">
        <f>'[1]RC-1(PY)'!G797</f>
        <v>24</v>
      </c>
      <c r="H797" s="1">
        <f>'[1]RC-1(PY)'!H797</f>
        <v>13</v>
      </c>
      <c r="I797" s="1">
        <f>'[1]RC-1(PY)'!I797</f>
        <v>3</v>
      </c>
      <c r="J797" s="1">
        <f>'[1]RC-1(PY)'!J797</f>
        <v>1</v>
      </c>
      <c r="K797" s="1">
        <f>'[1]RC-1(PY)'!K797</f>
        <v>3</v>
      </c>
      <c r="L797" s="1">
        <f>'[1]RC-1(PY)'!L797</f>
        <v>1</v>
      </c>
      <c r="M797" s="1">
        <f>'[1]RC-1(PY)'!M797</f>
        <v>1</v>
      </c>
      <c r="N797" s="1">
        <f>'[1]RC-1(PY)'!N797</f>
        <v>1</v>
      </c>
      <c r="O797" s="1">
        <f>'[1]RC-1(PY)'!O797</f>
        <v>5</v>
      </c>
      <c r="P797" s="1">
        <f>'[1]RC-1(PY)'!P797</f>
        <v>1</v>
      </c>
      <c r="Q797" s="1">
        <f>'[1]RC-1(PY)'!Q797</f>
        <v>0</v>
      </c>
      <c r="R797" s="1">
        <f>'[1]RC-1(PY)'!R797</f>
        <v>104</v>
      </c>
      <c r="S797" s="1">
        <f>'[1]RC-1(PY)'!S797</f>
        <v>3</v>
      </c>
      <c r="T797" s="1">
        <f>'[1]RC-1(PY)'!T797</f>
        <v>4</v>
      </c>
      <c r="U797" s="1">
        <f>'[1]RC-1(PY)'!U797</f>
        <v>0</v>
      </c>
      <c r="V797" s="1">
        <f>'[1]RC-1(PY)'!V797</f>
        <v>0</v>
      </c>
      <c r="W797" s="1">
        <f>'[1]RC-1(PY)'!W797</f>
        <v>1004</v>
      </c>
      <c r="X797" s="1">
        <f>'[1]RC-1(PY)'!X797</f>
        <v>8</v>
      </c>
      <c r="Y797" s="1">
        <f>'[1]RC-1(PY)'!Y797</f>
        <v>0</v>
      </c>
      <c r="Z797" s="1">
        <f>'[1]RC-1(PY)'!Z797</f>
        <v>0</v>
      </c>
      <c r="AA797" s="1">
        <f>'[1]RC-1(PY)'!AA797</f>
        <v>403</v>
      </c>
      <c r="AB797" s="1">
        <f>'[1]RC-1(PY)'!AB797</f>
        <v>802.31</v>
      </c>
      <c r="AC797" s="1">
        <f>'[1]RC-1(PY)'!AC797</f>
        <v>1.9205000000000001</v>
      </c>
      <c r="AD797" s="1">
        <f>'[1]RC-1(PY)'!AD797</f>
        <v>20</v>
      </c>
      <c r="AE797" s="1">
        <f>'[1]RC-1(PY)'!AE797</f>
        <v>43.202100000000002</v>
      </c>
      <c r="AF797" s="1">
        <f>'[1]RC-1(PY)'!AF797</f>
        <v>4</v>
      </c>
      <c r="AG797" s="1">
        <f>'[1]RC-1(PY)'!AG797</f>
        <v>4</v>
      </c>
      <c r="AH797" s="1">
        <f>'[1]RC-1(PY)'!AH797</f>
        <v>4</v>
      </c>
      <c r="AI797" s="1">
        <f>'[1]RC-1(PY)'!AI797</f>
        <v>0</v>
      </c>
    </row>
    <row r="798" spans="1:35" x14ac:dyDescent="0.3">
      <c r="A798" s="1">
        <f>'[1]RC-1(PY)'!A798</f>
        <v>1</v>
      </c>
      <c r="B798" s="1">
        <f>'[1]RC-1(PY)'!B798</f>
        <v>1</v>
      </c>
      <c r="C798" s="1">
        <f>'[1]RC-1(PY)'!C798</f>
        <v>2024</v>
      </c>
      <c r="D798" s="1">
        <f>'[1]RC-1(PY)'!D798</f>
        <v>5</v>
      </c>
      <c r="E798" s="1">
        <f>'[1]RC-1(PY)'!E798</f>
        <v>340</v>
      </c>
      <c r="F798" s="1">
        <f>'[1]RC-1(PY)'!F798</f>
        <v>316</v>
      </c>
      <c r="G798" s="1">
        <f>'[1]RC-1(PY)'!G798</f>
        <v>24</v>
      </c>
      <c r="H798" s="1">
        <f>'[1]RC-1(PY)'!H798</f>
        <v>14</v>
      </c>
      <c r="I798" s="1">
        <f>'[1]RC-1(PY)'!I798</f>
        <v>3</v>
      </c>
      <c r="J798" s="1">
        <f>'[1]RC-1(PY)'!J798</f>
        <v>1</v>
      </c>
      <c r="K798" s="1">
        <f>'[1]RC-1(PY)'!K798</f>
        <v>3</v>
      </c>
      <c r="L798" s="1">
        <f>'[1]RC-1(PY)'!L798</f>
        <v>8</v>
      </c>
      <c r="M798" s="1">
        <f>'[1]RC-1(PY)'!M798</f>
        <v>1</v>
      </c>
      <c r="N798" s="1">
        <f>'[1]RC-1(PY)'!N798</f>
        <v>1</v>
      </c>
      <c r="O798" s="1">
        <f>'[1]RC-1(PY)'!O798</f>
        <v>2</v>
      </c>
      <c r="P798" s="1">
        <f>'[1]RC-1(PY)'!P798</f>
        <v>1</v>
      </c>
      <c r="Q798" s="1">
        <f>'[1]RC-1(PY)'!Q798</f>
        <v>1</v>
      </c>
      <c r="R798" s="1">
        <f>'[1]RC-1(PY)'!R798</f>
        <v>104</v>
      </c>
      <c r="S798" s="1">
        <f>'[1]RC-1(PY)'!S798</f>
        <v>3</v>
      </c>
      <c r="T798" s="1">
        <f>'[1]RC-1(PY)'!T798</f>
        <v>4</v>
      </c>
      <c r="U798" s="1">
        <f>'[1]RC-1(PY)'!U798</f>
        <v>0</v>
      </c>
      <c r="V798" s="1">
        <f>'[1]RC-1(PY)'!V798</f>
        <v>0</v>
      </c>
      <c r="W798" s="1">
        <f>'[1]RC-1(PY)'!W798</f>
        <v>1004</v>
      </c>
      <c r="X798" s="1">
        <f>'[1]RC-1(PY)'!X798</f>
        <v>8</v>
      </c>
      <c r="Y798" s="1">
        <f>'[1]RC-1(PY)'!Y798</f>
        <v>0</v>
      </c>
      <c r="Z798" s="1">
        <f>'[1]RC-1(PY)'!Z798</f>
        <v>0</v>
      </c>
      <c r="AA798" s="1">
        <f>'[1]RC-1(PY)'!AA798</f>
        <v>618</v>
      </c>
      <c r="AB798" s="1">
        <f>'[1]RC-1(PY)'!AB798</f>
        <v>923.28</v>
      </c>
      <c r="AC798" s="1">
        <f>'[1]RC-1(PY)'!AC798</f>
        <v>4.4156000000000004</v>
      </c>
      <c r="AD798" s="1">
        <f>'[1]RC-1(PY)'!AD798</f>
        <v>20</v>
      </c>
      <c r="AE798" s="1">
        <f>'[1]RC-1(PY)'!AE798</f>
        <v>26.8355</v>
      </c>
      <c r="AF798" s="1">
        <f>'[1]RC-1(PY)'!AF798</f>
        <v>4</v>
      </c>
      <c r="AG798" s="1">
        <f>'[1]RC-1(PY)'!AG798</f>
        <v>4</v>
      </c>
      <c r="AH798" s="1">
        <f>'[1]RC-1(PY)'!AH798</f>
        <v>4</v>
      </c>
      <c r="AI798" s="1">
        <f>'[1]RC-1(PY)'!AI798</f>
        <v>0</v>
      </c>
    </row>
    <row r="799" spans="1:35" x14ac:dyDescent="0.3">
      <c r="A799" s="1">
        <f>'[1]RC-1(PY)'!A799</f>
        <v>1</v>
      </c>
      <c r="B799" s="1">
        <f>'[1]RC-1(PY)'!B799</f>
        <v>1</v>
      </c>
      <c r="C799" s="1">
        <f>'[1]RC-1(PY)'!C799</f>
        <v>2024</v>
      </c>
      <c r="D799" s="1">
        <f>'[1]RC-1(PY)'!D799</f>
        <v>5</v>
      </c>
      <c r="E799" s="1">
        <f>'[1]RC-1(PY)'!E799</f>
        <v>340</v>
      </c>
      <c r="F799" s="1">
        <f>'[1]RC-1(PY)'!F799</f>
        <v>316</v>
      </c>
      <c r="G799" s="1">
        <f>'[1]RC-1(PY)'!G799</f>
        <v>24</v>
      </c>
      <c r="H799" s="1">
        <f>'[1]RC-1(PY)'!H799</f>
        <v>15</v>
      </c>
      <c r="I799" s="1">
        <f>'[1]RC-1(PY)'!I799</f>
        <v>3</v>
      </c>
      <c r="J799" s="1">
        <f>'[1]RC-1(PY)'!J799</f>
        <v>1</v>
      </c>
      <c r="K799" s="1">
        <f>'[1]RC-1(PY)'!K799</f>
        <v>3</v>
      </c>
      <c r="L799" s="1">
        <f>'[1]RC-1(PY)'!L799</f>
        <v>2</v>
      </c>
      <c r="M799" s="1">
        <f>'[1]RC-1(PY)'!M799</f>
        <v>1</v>
      </c>
      <c r="N799" s="1">
        <f>'[1]RC-1(PY)'!N799</f>
        <v>1</v>
      </c>
      <c r="O799" s="1">
        <f>'[1]RC-1(PY)'!O799</f>
        <v>2</v>
      </c>
      <c r="P799" s="1">
        <f>'[1]RC-1(PY)'!P799</f>
        <v>1</v>
      </c>
      <c r="Q799" s="1">
        <f>'[1]RC-1(PY)'!Q799</f>
        <v>1</v>
      </c>
      <c r="R799" s="1">
        <f>'[1]RC-1(PY)'!R799</f>
        <v>104</v>
      </c>
      <c r="S799" s="1">
        <f>'[1]RC-1(PY)'!S799</f>
        <v>3</v>
      </c>
      <c r="T799" s="1">
        <f>'[1]RC-1(PY)'!T799</f>
        <v>4</v>
      </c>
      <c r="U799" s="1">
        <f>'[1]RC-1(PY)'!U799</f>
        <v>0</v>
      </c>
      <c r="V799" s="1">
        <f>'[1]RC-1(PY)'!V799</f>
        <v>0</v>
      </c>
      <c r="W799" s="1">
        <f>'[1]RC-1(PY)'!W799</f>
        <v>1004</v>
      </c>
      <c r="X799" s="1">
        <f>'[1]RC-1(PY)'!X799</f>
        <v>8</v>
      </c>
      <c r="Y799" s="1">
        <f>'[1]RC-1(PY)'!Y799</f>
        <v>0</v>
      </c>
      <c r="Z799" s="1">
        <f>'[1]RC-1(PY)'!Z799</f>
        <v>0</v>
      </c>
      <c r="AA799" s="1">
        <f>'[1]RC-1(PY)'!AA799</f>
        <v>1741</v>
      </c>
      <c r="AB799" s="1">
        <f>'[1]RC-1(PY)'!AB799</f>
        <v>834.5</v>
      </c>
      <c r="AC799" s="1">
        <f>'[1]RC-1(PY)'!AC799</f>
        <v>4.57</v>
      </c>
      <c r="AD799" s="1">
        <f>'[1]RC-1(PY)'!AD799</f>
        <v>20</v>
      </c>
      <c r="AE799" s="1">
        <f>'[1]RC-1(PY)'!AE799</f>
        <v>8.7100000000000009</v>
      </c>
      <c r="AF799" s="1">
        <f>'[1]RC-1(PY)'!AF799</f>
        <v>4</v>
      </c>
      <c r="AG799" s="1">
        <f>'[1]RC-1(PY)'!AG799</f>
        <v>4</v>
      </c>
      <c r="AH799" s="1">
        <f>'[1]RC-1(PY)'!AH799</f>
        <v>4</v>
      </c>
      <c r="AI799" s="1">
        <f>'[1]RC-1(PY)'!AI799</f>
        <v>0</v>
      </c>
    </row>
    <row r="800" spans="1:35" x14ac:dyDescent="0.3">
      <c r="A800" s="1">
        <f>'[1]RC-1(PY)'!A800</f>
        <v>1</v>
      </c>
      <c r="B800" s="1">
        <f>'[1]RC-1(PY)'!B800</f>
        <v>1</v>
      </c>
      <c r="C800" s="1">
        <f>'[1]RC-1(PY)'!C800</f>
        <v>2024</v>
      </c>
      <c r="D800" s="1">
        <f>'[1]RC-1(PY)'!D800</f>
        <v>5</v>
      </c>
      <c r="E800" s="1">
        <f>'[1]RC-1(PY)'!E800</f>
        <v>340</v>
      </c>
      <c r="F800" s="1">
        <f>'[1]RC-1(PY)'!F800</f>
        <v>316</v>
      </c>
      <c r="G800" s="1">
        <f>'[1]RC-1(PY)'!G800</f>
        <v>24</v>
      </c>
      <c r="H800" s="1">
        <f>'[1]RC-1(PY)'!H800</f>
        <v>16</v>
      </c>
      <c r="I800" s="1">
        <f>'[1]RC-1(PY)'!I800</f>
        <v>3</v>
      </c>
      <c r="J800" s="1">
        <f>'[1]RC-1(PY)'!J800</f>
        <v>1</v>
      </c>
      <c r="K800" s="1">
        <f>'[1]RC-1(PY)'!K800</f>
        <v>3</v>
      </c>
      <c r="L800" s="1">
        <f>'[1]RC-1(PY)'!L800</f>
        <v>1</v>
      </c>
      <c r="M800" s="1">
        <f>'[1]RC-1(PY)'!M800</f>
        <v>1</v>
      </c>
      <c r="N800" s="1">
        <f>'[1]RC-1(PY)'!N800</f>
        <v>1</v>
      </c>
      <c r="O800" s="1">
        <f>'[1]RC-1(PY)'!O800</f>
        <v>3</v>
      </c>
      <c r="P800" s="1">
        <f>'[1]RC-1(PY)'!P800</f>
        <v>1</v>
      </c>
      <c r="Q800" s="1">
        <f>'[1]RC-1(PY)'!Q800</f>
        <v>1</v>
      </c>
      <c r="R800" s="1">
        <f>'[1]RC-1(PY)'!R800</f>
        <v>104</v>
      </c>
      <c r="S800" s="1">
        <f>'[1]RC-1(PY)'!S800</f>
        <v>3</v>
      </c>
      <c r="T800" s="1">
        <f>'[1]RC-1(PY)'!T800</f>
        <v>4</v>
      </c>
      <c r="U800" s="1">
        <f>'[1]RC-1(PY)'!U800</f>
        <v>0</v>
      </c>
      <c r="V800" s="1">
        <f>'[1]RC-1(PY)'!V800</f>
        <v>0</v>
      </c>
      <c r="W800" s="1">
        <f>'[1]RC-1(PY)'!W800</f>
        <v>1004</v>
      </c>
      <c r="X800" s="1">
        <f>'[1]RC-1(PY)'!X800</f>
        <v>8</v>
      </c>
      <c r="Y800" s="1">
        <f>'[1]RC-1(PY)'!Y800</f>
        <v>0</v>
      </c>
      <c r="Z800" s="1">
        <f>'[1]RC-1(PY)'!Z800</f>
        <v>0</v>
      </c>
      <c r="AA800" s="1">
        <f>'[1]RC-1(PY)'!AA800</f>
        <v>1213</v>
      </c>
      <c r="AB800" s="1">
        <f>'[1]RC-1(PY)'!AB800</f>
        <v>1104.03</v>
      </c>
      <c r="AC800" s="1">
        <f>'[1]RC-1(PY)'!AC800</f>
        <v>0</v>
      </c>
      <c r="AD800" s="1">
        <f>'[1]RC-1(PY)'!AD800</f>
        <v>20</v>
      </c>
      <c r="AE800" s="1">
        <f>'[1]RC-1(PY)'!AE800</f>
        <v>19.7</v>
      </c>
      <c r="AF800" s="1">
        <f>'[1]RC-1(PY)'!AF800</f>
        <v>4</v>
      </c>
      <c r="AG800" s="1">
        <f>'[1]RC-1(PY)'!AG800</f>
        <v>4</v>
      </c>
      <c r="AH800" s="1">
        <f>'[1]RC-1(PY)'!AH800</f>
        <v>4</v>
      </c>
      <c r="AI800" s="1">
        <f>'[1]RC-1(PY)'!AI800</f>
        <v>0</v>
      </c>
    </row>
    <row r="801" spans="1:35" x14ac:dyDescent="0.3">
      <c r="A801" s="1">
        <f>'[1]RC-1(PY)'!A801</f>
        <v>1</v>
      </c>
      <c r="B801" s="1">
        <f>'[1]RC-1(PY)'!B801</f>
        <v>1</v>
      </c>
      <c r="C801" s="1">
        <f>'[1]RC-1(PY)'!C801</f>
        <v>2024</v>
      </c>
      <c r="D801" s="1">
        <f>'[1]RC-1(PY)'!D801</f>
        <v>5</v>
      </c>
      <c r="E801" s="1">
        <f>'[1]RC-1(PY)'!E801</f>
        <v>340</v>
      </c>
      <c r="F801" s="1">
        <f>'[1]RC-1(PY)'!F801</f>
        <v>316</v>
      </c>
      <c r="G801" s="1">
        <f>'[1]RC-1(PY)'!G801</f>
        <v>24</v>
      </c>
      <c r="H801" s="1">
        <f>'[1]RC-1(PY)'!H801</f>
        <v>17</v>
      </c>
      <c r="I801" s="1">
        <f>'[1]RC-1(PY)'!I801</f>
        <v>3</v>
      </c>
      <c r="J801" s="1">
        <f>'[1]RC-1(PY)'!J801</f>
        <v>1</v>
      </c>
      <c r="K801" s="1">
        <f>'[1]RC-1(PY)'!K801</f>
        <v>3</v>
      </c>
      <c r="L801" s="1">
        <f>'[1]RC-1(PY)'!L801</f>
        <v>2</v>
      </c>
      <c r="M801" s="1">
        <f>'[1]RC-1(PY)'!M801</f>
        <v>1</v>
      </c>
      <c r="N801" s="1">
        <f>'[1]RC-1(PY)'!N801</f>
        <v>1</v>
      </c>
      <c r="O801" s="1">
        <f>'[1]RC-1(PY)'!O801</f>
        <v>3</v>
      </c>
      <c r="P801" s="1">
        <f>'[1]RC-1(PY)'!P801</f>
        <v>1</v>
      </c>
      <c r="Q801" s="1">
        <f>'[1]RC-1(PY)'!Q801</f>
        <v>1</v>
      </c>
      <c r="R801" s="1">
        <f>'[1]RC-1(PY)'!R801</f>
        <v>104</v>
      </c>
      <c r="S801" s="1">
        <f>'[1]RC-1(PY)'!S801</f>
        <v>3</v>
      </c>
      <c r="T801" s="1">
        <f>'[1]RC-1(PY)'!T801</f>
        <v>6</v>
      </c>
      <c r="U801" s="1">
        <f>'[1]RC-1(PY)'!U801</f>
        <v>0</v>
      </c>
      <c r="V801" s="1">
        <f>'[1]RC-1(PY)'!V801</f>
        <v>0</v>
      </c>
      <c r="W801" s="1">
        <f>'[1]RC-1(PY)'!W801</f>
        <v>1004</v>
      </c>
      <c r="X801" s="1">
        <f>'[1]RC-1(PY)'!X801</f>
        <v>8</v>
      </c>
      <c r="Y801" s="1">
        <f>'[1]RC-1(PY)'!Y801</f>
        <v>0</v>
      </c>
      <c r="Z801" s="1">
        <f>'[1]RC-1(PY)'!Z801</f>
        <v>0</v>
      </c>
      <c r="AA801" s="1">
        <f>'[1]RC-1(PY)'!AA801</f>
        <v>303</v>
      </c>
      <c r="AB801" s="1">
        <f>'[1]RC-1(PY)'!AB801</f>
        <v>519.76</v>
      </c>
      <c r="AC801" s="1">
        <f>'[1]RC-1(PY)'!AC801</f>
        <v>17.173200000000001</v>
      </c>
      <c r="AD801" s="1">
        <f>'[1]RC-1(PY)'!AD801</f>
        <v>20</v>
      </c>
      <c r="AE801" s="1">
        <f>'[1]RC-1(PY)'!AE801</f>
        <v>39.627200000000002</v>
      </c>
      <c r="AF801" s="1">
        <f>'[1]RC-1(PY)'!AF801</f>
        <v>4</v>
      </c>
      <c r="AG801" s="1">
        <f>'[1]RC-1(PY)'!AG801</f>
        <v>4</v>
      </c>
      <c r="AH801" s="1">
        <f>'[1]RC-1(PY)'!AH801</f>
        <v>4</v>
      </c>
      <c r="AI801" s="1">
        <f>'[1]RC-1(PY)'!AI801</f>
        <v>0</v>
      </c>
    </row>
    <row r="802" spans="1:35" x14ac:dyDescent="0.3">
      <c r="A802" s="1">
        <f>'[1]RC-1(PY)'!A802</f>
        <v>1</v>
      </c>
      <c r="B802" s="1">
        <f>'[1]RC-1(PY)'!B802</f>
        <v>1</v>
      </c>
      <c r="C802" s="1">
        <f>'[1]RC-1(PY)'!C802</f>
        <v>2024</v>
      </c>
      <c r="D802" s="1">
        <f>'[1]RC-1(PY)'!D802</f>
        <v>5</v>
      </c>
      <c r="E802" s="1">
        <f>'[1]RC-1(PY)'!E802</f>
        <v>340</v>
      </c>
      <c r="F802" s="1">
        <f>'[1]RC-1(PY)'!F802</f>
        <v>316</v>
      </c>
      <c r="G802" s="1">
        <f>'[1]RC-1(PY)'!G802</f>
        <v>24</v>
      </c>
      <c r="H802" s="1">
        <f>'[1]RC-1(PY)'!H802</f>
        <v>18</v>
      </c>
      <c r="I802" s="1">
        <f>'[1]RC-1(PY)'!I802</f>
        <v>3</v>
      </c>
      <c r="J802" s="1">
        <f>'[1]RC-1(PY)'!J802</f>
        <v>1</v>
      </c>
      <c r="K802" s="1">
        <f>'[1]RC-1(PY)'!K802</f>
        <v>3</v>
      </c>
      <c r="L802" s="1">
        <f>'[1]RC-1(PY)'!L802</f>
        <v>3</v>
      </c>
      <c r="M802" s="1">
        <f>'[1]RC-1(PY)'!M802</f>
        <v>1</v>
      </c>
      <c r="N802" s="1">
        <f>'[1]RC-1(PY)'!N802</f>
        <v>1</v>
      </c>
      <c r="O802" s="1">
        <f>'[1]RC-1(PY)'!O802</f>
        <v>3</v>
      </c>
      <c r="P802" s="1">
        <f>'[1]RC-1(PY)'!P802</f>
        <v>0</v>
      </c>
      <c r="Q802" s="1">
        <f>'[1]RC-1(PY)'!Q802</f>
        <v>0</v>
      </c>
      <c r="R802" s="1">
        <f>'[1]RC-1(PY)'!R802</f>
        <v>104</v>
      </c>
      <c r="S802" s="1">
        <f>'[1]RC-1(PY)'!S802</f>
        <v>3</v>
      </c>
      <c r="T802" s="1">
        <f>'[1]RC-1(PY)'!T802</f>
        <v>4</v>
      </c>
      <c r="U802" s="1">
        <f>'[1]RC-1(PY)'!U802</f>
        <v>0</v>
      </c>
      <c r="V802" s="1">
        <f>'[1]RC-1(PY)'!V802</f>
        <v>0</v>
      </c>
      <c r="W802" s="1">
        <f>'[1]RC-1(PY)'!W802</f>
        <v>1004</v>
      </c>
      <c r="X802" s="1">
        <f>'[1]RC-1(PY)'!X802</f>
        <v>8</v>
      </c>
      <c r="Y802" s="1">
        <f>'[1]RC-1(PY)'!Y802</f>
        <v>0</v>
      </c>
      <c r="Z802" s="1">
        <f>'[1]RC-1(PY)'!Z802</f>
        <v>0</v>
      </c>
      <c r="AA802" s="1">
        <f>'[1]RC-1(PY)'!AA802</f>
        <v>184</v>
      </c>
      <c r="AB802" s="1">
        <f>'[1]RC-1(PY)'!AB802</f>
        <v>312.02999999999997</v>
      </c>
      <c r="AC802" s="1">
        <f>'[1]RC-1(PY)'!AC802</f>
        <v>0</v>
      </c>
      <c r="AD802" s="1">
        <f>'[1]RC-1(PY)'!AD802</f>
        <v>20</v>
      </c>
      <c r="AE802" s="1">
        <f>'[1]RC-1(PY)'!AE802</f>
        <v>12.200100000000001</v>
      </c>
      <c r="AF802" s="1">
        <f>'[1]RC-1(PY)'!AF802</f>
        <v>4</v>
      </c>
      <c r="AG802" s="1">
        <f>'[1]RC-1(PY)'!AG802</f>
        <v>4</v>
      </c>
      <c r="AH802" s="1">
        <f>'[1]RC-1(PY)'!AH802</f>
        <v>4</v>
      </c>
      <c r="AI802" s="1">
        <f>'[1]RC-1(PY)'!AI802</f>
        <v>0</v>
      </c>
    </row>
    <row r="803" spans="1:35" x14ac:dyDescent="0.3">
      <c r="A803" s="1">
        <f>'[1]RC-1(PY)'!A803</f>
        <v>1</v>
      </c>
      <c r="B803" s="1">
        <f>'[1]RC-1(PY)'!B803</f>
        <v>1</v>
      </c>
      <c r="C803" s="1">
        <f>'[1]RC-1(PY)'!C803</f>
        <v>2024</v>
      </c>
      <c r="D803" s="1">
        <f>'[1]RC-1(PY)'!D803</f>
        <v>5</v>
      </c>
      <c r="E803" s="1">
        <f>'[1]RC-1(PY)'!E803</f>
        <v>340</v>
      </c>
      <c r="F803" s="1">
        <f>'[1]RC-1(PY)'!F803</f>
        <v>316</v>
      </c>
      <c r="G803" s="1">
        <f>'[1]RC-1(PY)'!G803</f>
        <v>24</v>
      </c>
      <c r="H803" s="1">
        <f>'[1]RC-1(PY)'!H803</f>
        <v>19</v>
      </c>
      <c r="I803" s="1">
        <f>'[1]RC-1(PY)'!I803</f>
        <v>3</v>
      </c>
      <c r="J803" s="1">
        <f>'[1]RC-1(PY)'!J803</f>
        <v>1</v>
      </c>
      <c r="K803" s="1">
        <f>'[1]RC-1(PY)'!K803</f>
        <v>3</v>
      </c>
      <c r="L803" s="1">
        <f>'[1]RC-1(PY)'!L803</f>
        <v>6</v>
      </c>
      <c r="M803" s="1">
        <f>'[1]RC-1(PY)'!M803</f>
        <v>1</v>
      </c>
      <c r="N803" s="1">
        <f>'[1]RC-1(PY)'!N803</f>
        <v>4</v>
      </c>
      <c r="O803" s="1">
        <f>'[1]RC-1(PY)'!O803</f>
        <v>9</v>
      </c>
      <c r="P803" s="1">
        <f>'[1]RC-1(PY)'!P803</f>
        <v>1</v>
      </c>
      <c r="Q803" s="1">
        <f>'[1]RC-1(PY)'!Q803</f>
        <v>1</v>
      </c>
      <c r="R803" s="1">
        <f>'[1]RC-1(PY)'!R803</f>
        <v>104</v>
      </c>
      <c r="S803" s="1">
        <f>'[1]RC-1(PY)'!S803</f>
        <v>3</v>
      </c>
      <c r="T803" s="1">
        <f>'[1]RC-1(PY)'!T803</f>
        <v>4</v>
      </c>
      <c r="U803" s="1">
        <f>'[1]RC-1(PY)'!U803</f>
        <v>0</v>
      </c>
      <c r="V803" s="1">
        <f>'[1]RC-1(PY)'!V803</f>
        <v>0</v>
      </c>
      <c r="W803" s="1">
        <f>'[1]RC-1(PY)'!W803</f>
        <v>1004</v>
      </c>
      <c r="X803" s="1">
        <f>'[1]RC-1(PY)'!X803</f>
        <v>8</v>
      </c>
      <c r="Y803" s="1">
        <f>'[1]RC-1(PY)'!Y803</f>
        <v>0</v>
      </c>
      <c r="Z803" s="1">
        <f>'[1]RC-1(PY)'!Z803</f>
        <v>0</v>
      </c>
      <c r="AA803" s="1">
        <f>'[1]RC-1(PY)'!AA803</f>
        <v>1169</v>
      </c>
      <c r="AB803" s="1">
        <f>'[1]RC-1(PY)'!AB803</f>
        <v>454</v>
      </c>
      <c r="AC803" s="1">
        <f>'[1]RC-1(PY)'!AC803</f>
        <v>0</v>
      </c>
      <c r="AD803" s="1">
        <f>'[1]RC-1(PY)'!AD803</f>
        <v>20</v>
      </c>
      <c r="AE803" s="1">
        <f>'[1]RC-1(PY)'!AE803</f>
        <v>7.3592000000000004</v>
      </c>
      <c r="AF803" s="1">
        <f>'[1]RC-1(PY)'!AF803</f>
        <v>4</v>
      </c>
      <c r="AG803" s="1">
        <f>'[1]RC-1(PY)'!AG803</f>
        <v>4</v>
      </c>
      <c r="AH803" s="1">
        <f>'[1]RC-1(PY)'!AH803</f>
        <v>4</v>
      </c>
      <c r="AI803" s="1">
        <f>'[1]RC-1(PY)'!AI803</f>
        <v>0</v>
      </c>
    </row>
    <row r="804" spans="1:35" x14ac:dyDescent="0.3">
      <c r="A804" s="1">
        <f>'[1]RC-1(PY)'!A804</f>
        <v>1</v>
      </c>
      <c r="B804" s="1">
        <f>'[1]RC-1(PY)'!B804</f>
        <v>1</v>
      </c>
      <c r="C804" s="1">
        <f>'[1]RC-1(PY)'!C804</f>
        <v>2024</v>
      </c>
      <c r="D804" s="1">
        <f>'[1]RC-1(PY)'!D804</f>
        <v>5</v>
      </c>
      <c r="E804" s="1">
        <f>'[1]RC-1(PY)'!E804</f>
        <v>340</v>
      </c>
      <c r="F804" s="1">
        <f>'[1]RC-1(PY)'!F804</f>
        <v>316</v>
      </c>
      <c r="G804" s="1">
        <f>'[1]RC-1(PY)'!G804</f>
        <v>24</v>
      </c>
      <c r="H804" s="1">
        <f>'[1]RC-1(PY)'!H804</f>
        <v>21</v>
      </c>
      <c r="I804" s="1">
        <f>'[1]RC-1(PY)'!I804</f>
        <v>3</v>
      </c>
      <c r="J804" s="1">
        <f>'[1]RC-1(PY)'!J804</f>
        <v>1</v>
      </c>
      <c r="K804" s="1">
        <f>'[1]RC-1(PY)'!K804</f>
        <v>3</v>
      </c>
      <c r="L804" s="1">
        <f>'[1]RC-1(PY)'!L804</f>
        <v>2</v>
      </c>
      <c r="M804" s="1">
        <f>'[1]RC-1(PY)'!M804</f>
        <v>1</v>
      </c>
      <c r="N804" s="1">
        <f>'[1]RC-1(PY)'!N804</f>
        <v>1</v>
      </c>
      <c r="O804" s="1">
        <f>'[1]RC-1(PY)'!O804</f>
        <v>2</v>
      </c>
      <c r="P804" s="1">
        <f>'[1]RC-1(PY)'!P804</f>
        <v>1</v>
      </c>
      <c r="Q804" s="1">
        <f>'[1]RC-1(PY)'!Q804</f>
        <v>1</v>
      </c>
      <c r="R804" s="1">
        <f>'[1]RC-1(PY)'!R804</f>
        <v>104</v>
      </c>
      <c r="S804" s="1">
        <f>'[1]RC-1(PY)'!S804</f>
        <v>3</v>
      </c>
      <c r="T804" s="1">
        <f>'[1]RC-1(PY)'!T804</f>
        <v>4</v>
      </c>
      <c r="U804" s="1">
        <f>'[1]RC-1(PY)'!U804</f>
        <v>0</v>
      </c>
      <c r="V804" s="1">
        <f>'[1]RC-1(PY)'!V804</f>
        <v>0</v>
      </c>
      <c r="W804" s="1">
        <f>'[1]RC-1(PY)'!W804</f>
        <v>1004</v>
      </c>
      <c r="X804" s="1">
        <f>'[1]RC-1(PY)'!X804</f>
        <v>8</v>
      </c>
      <c r="Y804" s="1">
        <f>'[1]RC-1(PY)'!Y804</f>
        <v>0</v>
      </c>
      <c r="Z804" s="1">
        <f>'[1]RC-1(PY)'!Z804</f>
        <v>0</v>
      </c>
      <c r="AA804" s="1">
        <f>'[1]RC-1(PY)'!AA804</f>
        <v>158</v>
      </c>
      <c r="AB804" s="1">
        <f>'[1]RC-1(PY)'!AB804</f>
        <v>392.69</v>
      </c>
      <c r="AC804" s="1">
        <f>'[1]RC-1(PY)'!AC804</f>
        <v>0</v>
      </c>
      <c r="AD804" s="1">
        <f>'[1]RC-1(PY)'!AD804</f>
        <v>20</v>
      </c>
      <c r="AE804" s="1">
        <f>'[1]RC-1(PY)'!AE804</f>
        <v>20.02</v>
      </c>
      <c r="AF804" s="1">
        <f>'[1]RC-1(PY)'!AF804</f>
        <v>4</v>
      </c>
      <c r="AG804" s="1">
        <f>'[1]RC-1(PY)'!AG804</f>
        <v>4</v>
      </c>
      <c r="AH804" s="1">
        <f>'[1]RC-1(PY)'!AH804</f>
        <v>4</v>
      </c>
      <c r="AI804" s="1">
        <f>'[1]RC-1(PY)'!AI804</f>
        <v>0</v>
      </c>
    </row>
    <row r="805" spans="1:35" x14ac:dyDescent="0.3">
      <c r="A805" s="1">
        <f>'[1]RC-1(PY)'!A805</f>
        <v>1</v>
      </c>
      <c r="B805" s="1">
        <f>'[1]RC-1(PY)'!B805</f>
        <v>1</v>
      </c>
      <c r="C805" s="1">
        <f>'[1]RC-1(PY)'!C805</f>
        <v>2024</v>
      </c>
      <c r="D805" s="1">
        <f>'[1]RC-1(PY)'!D805</f>
        <v>5</v>
      </c>
      <c r="E805" s="1">
        <f>'[1]RC-1(PY)'!E805</f>
        <v>340</v>
      </c>
      <c r="F805" s="1">
        <f>'[1]RC-1(PY)'!F805</f>
        <v>316</v>
      </c>
      <c r="G805" s="1">
        <f>'[1]RC-1(PY)'!G805</f>
        <v>24</v>
      </c>
      <c r="H805" s="1">
        <f>'[1]RC-1(PY)'!H805</f>
        <v>27</v>
      </c>
      <c r="I805" s="1">
        <f>'[1]RC-1(PY)'!I805</f>
        <v>3</v>
      </c>
      <c r="J805" s="1">
        <f>'[1]RC-1(PY)'!J805</f>
        <v>1</v>
      </c>
      <c r="K805" s="1">
        <f>'[1]RC-1(PY)'!K805</f>
        <v>3</v>
      </c>
      <c r="L805" s="1">
        <f>'[1]RC-1(PY)'!L805</f>
        <v>2</v>
      </c>
      <c r="M805" s="1">
        <f>'[1]RC-1(PY)'!M805</f>
        <v>1</v>
      </c>
      <c r="N805" s="1">
        <f>'[1]RC-1(PY)'!N805</f>
        <v>1</v>
      </c>
      <c r="O805" s="1">
        <f>'[1]RC-1(PY)'!O805</f>
        <v>3</v>
      </c>
      <c r="P805" s="1">
        <f>'[1]RC-1(PY)'!P805</f>
        <v>1</v>
      </c>
      <c r="Q805" s="1">
        <f>'[1]RC-1(PY)'!Q805</f>
        <v>1</v>
      </c>
      <c r="R805" s="1">
        <f>'[1]RC-1(PY)'!R805</f>
        <v>104</v>
      </c>
      <c r="S805" s="1">
        <f>'[1]RC-1(PY)'!S805</f>
        <v>3</v>
      </c>
      <c r="T805" s="1">
        <f>'[1]RC-1(PY)'!T805</f>
        <v>4</v>
      </c>
      <c r="U805" s="1">
        <f>'[1]RC-1(PY)'!U805</f>
        <v>0</v>
      </c>
      <c r="V805" s="1">
        <f>'[1]RC-1(PY)'!V805</f>
        <v>0</v>
      </c>
      <c r="W805" s="1">
        <f>'[1]RC-1(PY)'!W805</f>
        <v>1004</v>
      </c>
      <c r="X805" s="1">
        <f>'[1]RC-1(PY)'!X805</f>
        <v>8</v>
      </c>
      <c r="Y805" s="1">
        <f>'[1]RC-1(PY)'!Y805</f>
        <v>0</v>
      </c>
      <c r="Z805" s="1">
        <f>'[1]RC-1(PY)'!Z805</f>
        <v>0</v>
      </c>
      <c r="AA805" s="1">
        <f>'[1]RC-1(PY)'!AA805</f>
        <v>282</v>
      </c>
      <c r="AB805" s="1">
        <f>'[1]RC-1(PY)'!AB805</f>
        <v>464.12</v>
      </c>
      <c r="AC805" s="1">
        <f>'[1]RC-1(PY)'!AC805</f>
        <v>10.334300000000001</v>
      </c>
      <c r="AD805" s="1">
        <f>'[1]RC-1(PY)'!AD805</f>
        <v>20</v>
      </c>
      <c r="AE805" s="1">
        <f>'[1]RC-1(PY)'!AE805</f>
        <v>20.968299999999999</v>
      </c>
      <c r="AF805" s="1">
        <f>'[1]RC-1(PY)'!AF805</f>
        <v>4</v>
      </c>
      <c r="AG805" s="1">
        <f>'[1]RC-1(PY)'!AG805</f>
        <v>4</v>
      </c>
      <c r="AH805" s="1">
        <f>'[1]RC-1(PY)'!AH805</f>
        <v>4</v>
      </c>
      <c r="AI805" s="1">
        <f>'[1]RC-1(PY)'!AI805</f>
        <v>0</v>
      </c>
    </row>
    <row r="806" spans="1:35" x14ac:dyDescent="0.3">
      <c r="A806" s="1">
        <f>'[1]RC-1(PY)'!A806</f>
        <v>1</v>
      </c>
      <c r="B806" s="1">
        <f>'[1]RC-1(PY)'!B806</f>
        <v>1</v>
      </c>
      <c r="C806" s="1">
        <f>'[1]RC-1(PY)'!C806</f>
        <v>2024</v>
      </c>
      <c r="D806" s="1">
        <f>'[1]RC-1(PY)'!D806</f>
        <v>5</v>
      </c>
      <c r="E806" s="1">
        <f>'[1]RC-1(PY)'!E806</f>
        <v>340</v>
      </c>
      <c r="F806" s="1">
        <f>'[1]RC-1(PY)'!F806</f>
        <v>316</v>
      </c>
      <c r="G806" s="1">
        <f>'[1]RC-1(PY)'!G806</f>
        <v>24</v>
      </c>
      <c r="H806" s="1">
        <f>'[1]RC-1(PY)'!H806</f>
        <v>28</v>
      </c>
      <c r="I806" s="1">
        <f>'[1]RC-1(PY)'!I806</f>
        <v>3</v>
      </c>
      <c r="J806" s="1">
        <f>'[1]RC-1(PY)'!J806</f>
        <v>1</v>
      </c>
      <c r="K806" s="1">
        <f>'[1]RC-1(PY)'!K806</f>
        <v>3</v>
      </c>
      <c r="L806" s="1">
        <f>'[1]RC-1(PY)'!L806</f>
        <v>2</v>
      </c>
      <c r="M806" s="1">
        <f>'[1]RC-1(PY)'!M806</f>
        <v>1</v>
      </c>
      <c r="N806" s="1">
        <f>'[1]RC-1(PY)'!N806</f>
        <v>1</v>
      </c>
      <c r="O806" s="1">
        <f>'[1]RC-1(PY)'!O806</f>
        <v>5</v>
      </c>
      <c r="P806" s="1">
        <f>'[1]RC-1(PY)'!P806</f>
        <v>1</v>
      </c>
      <c r="Q806" s="1">
        <f>'[1]RC-1(PY)'!Q806</f>
        <v>0</v>
      </c>
      <c r="R806" s="1">
        <f>'[1]RC-1(PY)'!R806</f>
        <v>104</v>
      </c>
      <c r="S806" s="1">
        <f>'[1]RC-1(PY)'!S806</f>
        <v>3</v>
      </c>
      <c r="T806" s="1">
        <f>'[1]RC-1(PY)'!T806</f>
        <v>4</v>
      </c>
      <c r="U806" s="1">
        <f>'[1]RC-1(PY)'!U806</f>
        <v>0</v>
      </c>
      <c r="V806" s="1">
        <f>'[1]RC-1(PY)'!V806</f>
        <v>0</v>
      </c>
      <c r="W806" s="1">
        <f>'[1]RC-1(PY)'!W806</f>
        <v>1004</v>
      </c>
      <c r="X806" s="1">
        <f>'[1]RC-1(PY)'!X806</f>
        <v>8</v>
      </c>
      <c r="Y806" s="1">
        <f>'[1]RC-1(PY)'!Y806</f>
        <v>0</v>
      </c>
      <c r="Z806" s="1">
        <f>'[1]RC-1(PY)'!Z806</f>
        <v>0</v>
      </c>
      <c r="AA806" s="1">
        <f>'[1]RC-1(PY)'!AA806</f>
        <v>354</v>
      </c>
      <c r="AB806" s="1">
        <f>'[1]RC-1(PY)'!AB806</f>
        <v>546.97</v>
      </c>
      <c r="AC806" s="1">
        <f>'[1]RC-1(PY)'!AC806</f>
        <v>0</v>
      </c>
      <c r="AD806" s="1">
        <f>'[1]RC-1(PY)'!AD806</f>
        <v>20</v>
      </c>
      <c r="AE806" s="1">
        <f>'[1]RC-1(PY)'!AE806</f>
        <v>29.0306</v>
      </c>
      <c r="AF806" s="1">
        <f>'[1]RC-1(PY)'!AF806</f>
        <v>4</v>
      </c>
      <c r="AG806" s="1">
        <f>'[1]RC-1(PY)'!AG806</f>
        <v>4</v>
      </c>
      <c r="AH806" s="1">
        <f>'[1]RC-1(PY)'!AH806</f>
        <v>4</v>
      </c>
      <c r="AI806" s="1">
        <f>'[1]RC-1(PY)'!AI806</f>
        <v>0</v>
      </c>
    </row>
    <row r="807" spans="1:35" x14ac:dyDescent="0.3">
      <c r="A807" s="1">
        <f>'[1]RC-1(PY)'!A807</f>
        <v>1</v>
      </c>
      <c r="B807" s="1">
        <f>'[1]RC-1(PY)'!B807</f>
        <v>1</v>
      </c>
      <c r="C807" s="1">
        <f>'[1]RC-1(PY)'!C807</f>
        <v>2024</v>
      </c>
      <c r="D807" s="1">
        <f>'[1]RC-1(PY)'!D807</f>
        <v>5</v>
      </c>
      <c r="E807" s="1">
        <f>'[1]RC-1(PY)'!E807</f>
        <v>340</v>
      </c>
      <c r="F807" s="1">
        <f>'[1]RC-1(PY)'!F807</f>
        <v>316</v>
      </c>
      <c r="G807" s="1">
        <f>'[1]RC-1(PY)'!G807</f>
        <v>24</v>
      </c>
      <c r="H807" s="1">
        <f>'[1]RC-1(PY)'!H807</f>
        <v>29</v>
      </c>
      <c r="I807" s="1">
        <f>'[1]RC-1(PY)'!I807</f>
        <v>3</v>
      </c>
      <c r="J807" s="1">
        <f>'[1]RC-1(PY)'!J807</f>
        <v>1</v>
      </c>
      <c r="K807" s="1">
        <f>'[1]RC-1(PY)'!K807</f>
        <v>3</v>
      </c>
      <c r="L807" s="1">
        <f>'[1]RC-1(PY)'!L807</f>
        <v>8</v>
      </c>
      <c r="M807" s="1">
        <f>'[1]RC-1(PY)'!M807</f>
        <v>1</v>
      </c>
      <c r="N807" s="1">
        <f>'[1]RC-1(PY)'!N807</f>
        <v>1</v>
      </c>
      <c r="O807" s="1">
        <f>'[1]RC-1(PY)'!O807</f>
        <v>5</v>
      </c>
      <c r="P807" s="1">
        <f>'[1]RC-1(PY)'!P807</f>
        <v>1</v>
      </c>
      <c r="Q807" s="1">
        <f>'[1]RC-1(PY)'!Q807</f>
        <v>1</v>
      </c>
      <c r="R807" s="1">
        <f>'[1]RC-1(PY)'!R807</f>
        <v>104</v>
      </c>
      <c r="S807" s="1">
        <f>'[1]RC-1(PY)'!S807</f>
        <v>3</v>
      </c>
      <c r="T807" s="1">
        <f>'[1]RC-1(PY)'!T807</f>
        <v>6</v>
      </c>
      <c r="U807" s="1">
        <f>'[1]RC-1(PY)'!U807</f>
        <v>0</v>
      </c>
      <c r="V807" s="1">
        <f>'[1]RC-1(PY)'!V807</f>
        <v>0</v>
      </c>
      <c r="W807" s="1">
        <f>'[1]RC-1(PY)'!W807</f>
        <v>1004</v>
      </c>
      <c r="X807" s="1">
        <f>'[1]RC-1(PY)'!X807</f>
        <v>8</v>
      </c>
      <c r="Y807" s="1">
        <f>'[1]RC-1(PY)'!Y807</f>
        <v>0</v>
      </c>
      <c r="Z807" s="1">
        <f>'[1]RC-1(PY)'!Z807</f>
        <v>0</v>
      </c>
      <c r="AA807" s="1">
        <f>'[1]RC-1(PY)'!AA807</f>
        <v>113</v>
      </c>
      <c r="AB807" s="1">
        <f>'[1]RC-1(PY)'!AB807</f>
        <v>719.05</v>
      </c>
      <c r="AC807" s="1">
        <f>'[1]RC-1(PY)'!AC807</f>
        <v>0</v>
      </c>
      <c r="AD807" s="1">
        <f>'[1]RC-1(PY)'!AD807</f>
        <v>20</v>
      </c>
      <c r="AE807" s="1">
        <f>'[1]RC-1(PY)'!AE807</f>
        <v>19.820399999999999</v>
      </c>
      <c r="AF807" s="1">
        <f>'[1]RC-1(PY)'!AF807</f>
        <v>4</v>
      </c>
      <c r="AG807" s="1">
        <f>'[1]RC-1(PY)'!AG807</f>
        <v>4</v>
      </c>
      <c r="AH807" s="1">
        <f>'[1]RC-1(PY)'!AH807</f>
        <v>4</v>
      </c>
      <c r="AI807" s="1">
        <f>'[1]RC-1(PY)'!AI807</f>
        <v>0</v>
      </c>
    </row>
    <row r="808" spans="1:35" x14ac:dyDescent="0.3">
      <c r="A808" s="1">
        <f>'[1]RC-1(PY)'!A808</f>
        <v>1</v>
      </c>
      <c r="B808" s="1">
        <f>'[1]RC-1(PY)'!B808</f>
        <v>1</v>
      </c>
      <c r="C808" s="1">
        <f>'[1]RC-1(PY)'!C808</f>
        <v>2024</v>
      </c>
      <c r="D808" s="1">
        <f>'[1]RC-1(PY)'!D808</f>
        <v>5</v>
      </c>
      <c r="E808" s="1">
        <f>'[1]RC-1(PY)'!E808</f>
        <v>340</v>
      </c>
      <c r="F808" s="1">
        <f>'[1]RC-1(PY)'!F808</f>
        <v>316</v>
      </c>
      <c r="G808" s="1">
        <f>'[1]RC-1(PY)'!G808</f>
        <v>24</v>
      </c>
      <c r="H808" s="1">
        <f>'[1]RC-1(PY)'!H808</f>
        <v>30</v>
      </c>
      <c r="I808" s="1">
        <f>'[1]RC-1(PY)'!I808</f>
        <v>3</v>
      </c>
      <c r="J808" s="1">
        <f>'[1]RC-1(PY)'!J808</f>
        <v>1</v>
      </c>
      <c r="K808" s="1">
        <f>'[1]RC-1(PY)'!K808</f>
        <v>3</v>
      </c>
      <c r="L808" s="1">
        <f>'[1]RC-1(PY)'!L808</f>
        <v>1</v>
      </c>
      <c r="M808" s="1">
        <f>'[1]RC-1(PY)'!M808</f>
        <v>1</v>
      </c>
      <c r="N808" s="1">
        <f>'[1]RC-1(PY)'!N808</f>
        <v>3</v>
      </c>
      <c r="O808" s="1">
        <f>'[1]RC-1(PY)'!O808</f>
        <v>0</v>
      </c>
      <c r="P808" s="1">
        <f>'[1]RC-1(PY)'!P808</f>
        <v>1</v>
      </c>
      <c r="Q808" s="1">
        <f>'[1]RC-1(PY)'!Q808</f>
        <v>1</v>
      </c>
      <c r="R808" s="1">
        <f>'[1]RC-1(PY)'!R808</f>
        <v>104</v>
      </c>
      <c r="S808" s="1">
        <f>'[1]RC-1(PY)'!S808</f>
        <v>3</v>
      </c>
      <c r="T808" s="1">
        <f>'[1]RC-1(PY)'!T808</f>
        <v>4</v>
      </c>
      <c r="U808" s="1">
        <f>'[1]RC-1(PY)'!U808</f>
        <v>0</v>
      </c>
      <c r="V808" s="1">
        <f>'[1]RC-1(PY)'!V808</f>
        <v>0</v>
      </c>
      <c r="W808" s="1">
        <f>'[1]RC-1(PY)'!W808</f>
        <v>1004</v>
      </c>
      <c r="X808" s="1">
        <f>'[1]RC-1(PY)'!X808</f>
        <v>8</v>
      </c>
      <c r="Y808" s="1">
        <f>'[1]RC-1(PY)'!Y808</f>
        <v>0</v>
      </c>
      <c r="Z808" s="1">
        <f>'[1]RC-1(PY)'!Z808</f>
        <v>0</v>
      </c>
      <c r="AA808" s="1">
        <f>'[1]RC-1(PY)'!AA808</f>
        <v>1017</v>
      </c>
      <c r="AB808" s="1">
        <f>'[1]RC-1(PY)'!AB808</f>
        <v>1982.79</v>
      </c>
      <c r="AC808" s="1">
        <f>'[1]RC-1(PY)'!AC808</f>
        <v>1.5297000000000001</v>
      </c>
      <c r="AD808" s="1">
        <f>'[1]RC-1(PY)'!AD808</f>
        <v>20</v>
      </c>
      <c r="AE808" s="1">
        <f>'[1]RC-1(PY)'!AE808</f>
        <v>35.1614</v>
      </c>
      <c r="AF808" s="1">
        <f>'[1]RC-1(PY)'!AF808</f>
        <v>4</v>
      </c>
      <c r="AG808" s="1">
        <f>'[1]RC-1(PY)'!AG808</f>
        <v>4</v>
      </c>
      <c r="AH808" s="1">
        <f>'[1]RC-1(PY)'!AH808</f>
        <v>4</v>
      </c>
      <c r="AI808" s="1">
        <f>'[1]RC-1(PY)'!AI808</f>
        <v>0</v>
      </c>
    </row>
    <row r="809" spans="1:35" x14ac:dyDescent="0.3">
      <c r="A809" s="1">
        <f>'[1]RC-1(PY)'!A809</f>
        <v>1</v>
      </c>
      <c r="B809" s="1">
        <f>'[1]RC-1(PY)'!B809</f>
        <v>1</v>
      </c>
      <c r="C809" s="1">
        <f>'[1]RC-1(PY)'!C809</f>
        <v>2024</v>
      </c>
      <c r="D809" s="1">
        <f>'[1]RC-1(PY)'!D809</f>
        <v>5</v>
      </c>
      <c r="E809" s="1">
        <f>'[1]RC-1(PY)'!E809</f>
        <v>340</v>
      </c>
      <c r="F809" s="1">
        <f>'[1]RC-1(PY)'!F809</f>
        <v>316</v>
      </c>
      <c r="G809" s="1">
        <f>'[1]RC-1(PY)'!G809</f>
        <v>24</v>
      </c>
      <c r="H809" s="1">
        <f>'[1]RC-1(PY)'!H809</f>
        <v>31</v>
      </c>
      <c r="I809" s="1">
        <f>'[1]RC-1(PY)'!I809</f>
        <v>3</v>
      </c>
      <c r="J809" s="1">
        <f>'[1]RC-1(PY)'!J809</f>
        <v>1</v>
      </c>
      <c r="K809" s="1">
        <f>'[1]RC-1(PY)'!K809</f>
        <v>3</v>
      </c>
      <c r="L809" s="1">
        <f>'[1]RC-1(PY)'!L809</f>
        <v>5</v>
      </c>
      <c r="M809" s="1">
        <f>'[1]RC-1(PY)'!M809</f>
        <v>1</v>
      </c>
      <c r="N809" s="1">
        <f>'[1]RC-1(PY)'!N809</f>
        <v>1</v>
      </c>
      <c r="O809" s="1">
        <f>'[1]RC-1(PY)'!O809</f>
        <v>5</v>
      </c>
      <c r="P809" s="1">
        <f>'[1]RC-1(PY)'!P809</f>
        <v>1</v>
      </c>
      <c r="Q809" s="1">
        <f>'[1]RC-1(PY)'!Q809</f>
        <v>1</v>
      </c>
      <c r="R809" s="1">
        <f>'[1]RC-1(PY)'!R809</f>
        <v>104</v>
      </c>
      <c r="S809" s="1">
        <f>'[1]RC-1(PY)'!S809</f>
        <v>3</v>
      </c>
      <c r="T809" s="1">
        <f>'[1]RC-1(PY)'!T809</f>
        <v>4</v>
      </c>
      <c r="U809" s="1">
        <f>'[1]RC-1(PY)'!U809</f>
        <v>0</v>
      </c>
      <c r="V809" s="1">
        <f>'[1]RC-1(PY)'!V809</f>
        <v>0</v>
      </c>
      <c r="W809" s="1">
        <f>'[1]RC-1(PY)'!W809</f>
        <v>1004</v>
      </c>
      <c r="X809" s="1">
        <f>'[1]RC-1(PY)'!X809</f>
        <v>8</v>
      </c>
      <c r="Y809" s="1">
        <f>'[1]RC-1(PY)'!Y809</f>
        <v>0</v>
      </c>
      <c r="Z809" s="1">
        <f>'[1]RC-1(PY)'!Z809</f>
        <v>0</v>
      </c>
      <c r="AA809" s="1">
        <f>'[1]RC-1(PY)'!AA809</f>
        <v>268</v>
      </c>
      <c r="AB809" s="1">
        <f>'[1]RC-1(PY)'!AB809</f>
        <v>379.78</v>
      </c>
      <c r="AC809" s="1">
        <f>'[1]RC-1(PY)'!AC809</f>
        <v>12.17</v>
      </c>
      <c r="AD809" s="1">
        <f>'[1]RC-1(PY)'!AD809</f>
        <v>20</v>
      </c>
      <c r="AE809" s="1">
        <f>'[1]RC-1(PY)'!AE809</f>
        <v>30.87</v>
      </c>
      <c r="AF809" s="1">
        <f>'[1]RC-1(PY)'!AF809</f>
        <v>4</v>
      </c>
      <c r="AG809" s="1">
        <f>'[1]RC-1(PY)'!AG809</f>
        <v>4</v>
      </c>
      <c r="AH809" s="1">
        <f>'[1]RC-1(PY)'!AH809</f>
        <v>4</v>
      </c>
      <c r="AI809" s="1">
        <f>'[1]RC-1(PY)'!AI809</f>
        <v>0</v>
      </c>
    </row>
    <row r="810" spans="1:35" x14ac:dyDescent="0.3">
      <c r="A810" s="1">
        <f>'[1]RC-1(PY)'!A810</f>
        <v>1</v>
      </c>
      <c r="B810" s="1">
        <f>'[1]RC-1(PY)'!B810</f>
        <v>1</v>
      </c>
      <c r="C810" s="1">
        <f>'[1]RC-1(PY)'!C810</f>
        <v>2024</v>
      </c>
      <c r="D810" s="1">
        <f>'[1]RC-1(PY)'!D810</f>
        <v>5</v>
      </c>
      <c r="E810" s="1">
        <f>'[1]RC-1(PY)'!E810</f>
        <v>340</v>
      </c>
      <c r="F810" s="1">
        <f>'[1]RC-1(PY)'!F810</f>
        <v>316</v>
      </c>
      <c r="G810" s="1">
        <f>'[1]RC-1(PY)'!G810</f>
        <v>24</v>
      </c>
      <c r="H810" s="1">
        <f>'[1]RC-1(PY)'!H810</f>
        <v>33</v>
      </c>
      <c r="I810" s="1">
        <f>'[1]RC-1(PY)'!I810</f>
        <v>3</v>
      </c>
      <c r="J810" s="1">
        <f>'[1]RC-1(PY)'!J810</f>
        <v>1</v>
      </c>
      <c r="K810" s="1">
        <f>'[1]RC-1(PY)'!K810</f>
        <v>3</v>
      </c>
      <c r="L810" s="1">
        <f>'[1]RC-1(PY)'!L810</f>
        <v>3</v>
      </c>
      <c r="M810" s="1">
        <f>'[1]RC-1(PY)'!M810</f>
        <v>2</v>
      </c>
      <c r="N810" s="1">
        <f>'[1]RC-1(PY)'!N810</f>
        <v>1</v>
      </c>
      <c r="O810" s="1">
        <f>'[1]RC-1(PY)'!O810</f>
        <v>5</v>
      </c>
      <c r="P810" s="1">
        <f>'[1]RC-1(PY)'!P810</f>
        <v>1</v>
      </c>
      <c r="Q810" s="1">
        <f>'[1]RC-1(PY)'!Q810</f>
        <v>1</v>
      </c>
      <c r="R810" s="1">
        <f>'[1]RC-1(PY)'!R810</f>
        <v>104</v>
      </c>
      <c r="S810" s="1">
        <f>'[1]RC-1(PY)'!S810</f>
        <v>3</v>
      </c>
      <c r="T810" s="1">
        <f>'[1]RC-1(PY)'!T810</f>
        <v>4</v>
      </c>
      <c r="U810" s="1">
        <f>'[1]RC-1(PY)'!U810</f>
        <v>0</v>
      </c>
      <c r="V810" s="1">
        <f>'[1]RC-1(PY)'!V810</f>
        <v>0</v>
      </c>
      <c r="W810" s="1">
        <f>'[1]RC-1(PY)'!W810</f>
        <v>1004</v>
      </c>
      <c r="X810" s="1">
        <f>'[1]RC-1(PY)'!X810</f>
        <v>8</v>
      </c>
      <c r="Y810" s="1">
        <f>'[1]RC-1(PY)'!Y810</f>
        <v>0</v>
      </c>
      <c r="Z810" s="1">
        <f>'[1]RC-1(PY)'!Z810</f>
        <v>0</v>
      </c>
      <c r="AA810" s="1">
        <f>'[1]RC-1(PY)'!AA810</f>
        <v>251</v>
      </c>
      <c r="AB810" s="1">
        <f>'[1]RC-1(PY)'!AB810</f>
        <v>389.91</v>
      </c>
      <c r="AC810" s="1">
        <f>'[1]RC-1(PY)'!AC810</f>
        <v>10.4</v>
      </c>
      <c r="AD810" s="1">
        <f>'[1]RC-1(PY)'!AD810</f>
        <v>20</v>
      </c>
      <c r="AE810" s="1">
        <f>'[1]RC-1(PY)'!AE810</f>
        <v>17.03</v>
      </c>
      <c r="AF810" s="1">
        <f>'[1]RC-1(PY)'!AF810</f>
        <v>4</v>
      </c>
      <c r="AG810" s="1">
        <f>'[1]RC-1(PY)'!AG810</f>
        <v>4</v>
      </c>
      <c r="AH810" s="1">
        <f>'[1]RC-1(PY)'!AH810</f>
        <v>4</v>
      </c>
      <c r="AI810" s="1">
        <f>'[1]RC-1(PY)'!AI810</f>
        <v>0</v>
      </c>
    </row>
    <row r="811" spans="1:35" x14ac:dyDescent="0.3">
      <c r="A811" s="1">
        <f>'[1]RC-1(PY)'!A811</f>
        <v>1</v>
      </c>
      <c r="B811" s="1">
        <f>'[1]RC-1(PY)'!B811</f>
        <v>1</v>
      </c>
      <c r="C811" s="1">
        <f>'[1]RC-1(PY)'!C811</f>
        <v>2024</v>
      </c>
      <c r="D811" s="1">
        <f>'[1]RC-1(PY)'!D811</f>
        <v>5</v>
      </c>
      <c r="E811" s="1">
        <f>'[1]RC-1(PY)'!E811</f>
        <v>340</v>
      </c>
      <c r="F811" s="1">
        <f>'[1]RC-1(PY)'!F811</f>
        <v>316</v>
      </c>
      <c r="G811" s="1">
        <f>'[1]RC-1(PY)'!G811</f>
        <v>24</v>
      </c>
      <c r="H811" s="1">
        <f>'[1]RC-1(PY)'!H811</f>
        <v>1</v>
      </c>
      <c r="I811" s="1">
        <f>'[1]RC-1(PY)'!I811</f>
        <v>3</v>
      </c>
      <c r="J811" s="1">
        <f>'[1]RC-1(PY)'!J811</f>
        <v>2</v>
      </c>
      <c r="K811" s="1">
        <f>'[1]RC-1(PY)'!K811</f>
        <v>3</v>
      </c>
      <c r="L811" s="1">
        <f>'[1]RC-1(PY)'!L811</f>
        <v>4</v>
      </c>
      <c r="M811" s="1">
        <f>'[1]RC-1(PY)'!M811</f>
        <v>1</v>
      </c>
      <c r="N811" s="1">
        <f>'[1]RC-1(PY)'!N811</f>
        <v>1</v>
      </c>
      <c r="O811" s="1">
        <f>'[1]RC-1(PY)'!O811</f>
        <v>4</v>
      </c>
      <c r="P811" s="1">
        <f>'[1]RC-1(PY)'!P811</f>
        <v>1</v>
      </c>
      <c r="Q811" s="1">
        <f>'[1]RC-1(PY)'!Q811</f>
        <v>1</v>
      </c>
      <c r="R811" s="1">
        <f>'[1]RC-1(PY)'!R811</f>
        <v>104</v>
      </c>
      <c r="S811" s="1">
        <f>'[1]RC-1(PY)'!S811</f>
        <v>3</v>
      </c>
      <c r="T811" s="1">
        <f>'[1]RC-1(PY)'!T811</f>
        <v>4</v>
      </c>
      <c r="U811" s="1">
        <f>'[1]RC-1(PY)'!U811</f>
        <v>0</v>
      </c>
      <c r="V811" s="1">
        <f>'[1]RC-1(PY)'!V811</f>
        <v>0</v>
      </c>
      <c r="W811" s="1">
        <f>'[1]RC-1(PY)'!W811</f>
        <v>1004</v>
      </c>
      <c r="X811" s="1">
        <f>'[1]RC-1(PY)'!X811</f>
        <v>8</v>
      </c>
      <c r="Y811" s="1">
        <f>'[1]RC-1(PY)'!Y811</f>
        <v>0</v>
      </c>
      <c r="Z811" s="1">
        <f>'[1]RC-1(PY)'!Z811</f>
        <v>0</v>
      </c>
      <c r="AA811" s="1">
        <f>'[1]RC-1(PY)'!AA811</f>
        <v>1728</v>
      </c>
      <c r="AB811" s="1">
        <f>'[1]RC-1(PY)'!AB811</f>
        <v>3488.75</v>
      </c>
      <c r="AC811" s="1">
        <f>'[1]RC-1(PY)'!AC811</f>
        <v>0</v>
      </c>
      <c r="AD811" s="1">
        <f>'[1]RC-1(PY)'!AD811</f>
        <v>20</v>
      </c>
      <c r="AE811" s="1">
        <f>'[1]RC-1(PY)'!AE811</f>
        <v>27.652000000000001</v>
      </c>
      <c r="AF811" s="1">
        <f>'[1]RC-1(PY)'!AF811</f>
        <v>4</v>
      </c>
      <c r="AG811" s="1">
        <f>'[1]RC-1(PY)'!AG811</f>
        <v>4</v>
      </c>
      <c r="AH811" s="1">
        <f>'[1]RC-1(PY)'!AH811</f>
        <v>4</v>
      </c>
      <c r="AI811" s="1">
        <f>'[1]RC-1(PY)'!AI811</f>
        <v>0</v>
      </c>
    </row>
    <row r="812" spans="1:35" x14ac:dyDescent="0.3">
      <c r="A812" s="1">
        <f>'[1]RC-1(PY)'!A812</f>
        <v>1</v>
      </c>
      <c r="B812" s="1">
        <f>'[1]RC-1(PY)'!B812</f>
        <v>1</v>
      </c>
      <c r="C812" s="1">
        <f>'[1]RC-1(PY)'!C812</f>
        <v>2024</v>
      </c>
      <c r="D812" s="1">
        <f>'[1]RC-1(PY)'!D812</f>
        <v>5</v>
      </c>
      <c r="E812" s="1">
        <f>'[1]RC-1(PY)'!E812</f>
        <v>340</v>
      </c>
      <c r="F812" s="1">
        <f>'[1]RC-1(PY)'!F812</f>
        <v>316</v>
      </c>
      <c r="G812" s="1">
        <f>'[1]RC-1(PY)'!G812</f>
        <v>24</v>
      </c>
      <c r="H812" s="1">
        <f>'[1]RC-1(PY)'!H812</f>
        <v>2</v>
      </c>
      <c r="I812" s="1">
        <f>'[1]RC-1(PY)'!I812</f>
        <v>3</v>
      </c>
      <c r="J812" s="1">
        <f>'[1]RC-1(PY)'!J812</f>
        <v>2</v>
      </c>
      <c r="K812" s="1">
        <f>'[1]RC-1(PY)'!K812</f>
        <v>3</v>
      </c>
      <c r="L812" s="1">
        <f>'[1]RC-1(PY)'!L812</f>
        <v>4</v>
      </c>
      <c r="M812" s="1">
        <f>'[1]RC-1(PY)'!M812</f>
        <v>1</v>
      </c>
      <c r="N812" s="1">
        <f>'[1]RC-1(PY)'!N812</f>
        <v>1</v>
      </c>
      <c r="O812" s="1">
        <f>'[1]RC-1(PY)'!O812</f>
        <v>2</v>
      </c>
      <c r="P812" s="1">
        <f>'[1]RC-1(PY)'!P812</f>
        <v>1</v>
      </c>
      <c r="Q812" s="1">
        <f>'[1]RC-1(PY)'!Q812</f>
        <v>1</v>
      </c>
      <c r="R812" s="1">
        <f>'[1]RC-1(PY)'!R812</f>
        <v>104</v>
      </c>
      <c r="S812" s="1">
        <f>'[1]RC-1(PY)'!S812</f>
        <v>3</v>
      </c>
      <c r="T812" s="1">
        <f>'[1]RC-1(PY)'!T812</f>
        <v>6</v>
      </c>
      <c r="U812" s="1">
        <f>'[1]RC-1(PY)'!U812</f>
        <v>0</v>
      </c>
      <c r="V812" s="1">
        <f>'[1]RC-1(PY)'!V812</f>
        <v>0</v>
      </c>
      <c r="W812" s="1">
        <f>'[1]RC-1(PY)'!W812</f>
        <v>1004</v>
      </c>
      <c r="X812" s="1">
        <f>'[1]RC-1(PY)'!X812</f>
        <v>8</v>
      </c>
      <c r="Y812" s="1">
        <f>'[1]RC-1(PY)'!Y812</f>
        <v>0</v>
      </c>
      <c r="Z812" s="1">
        <f>'[1]RC-1(PY)'!Z812</f>
        <v>0</v>
      </c>
      <c r="AA812" s="1">
        <f>'[1]RC-1(PY)'!AA812</f>
        <v>1390</v>
      </c>
      <c r="AB812" s="1">
        <f>'[1]RC-1(PY)'!AB812</f>
        <v>2289.36</v>
      </c>
      <c r="AC812" s="1">
        <f>'[1]RC-1(PY)'!AC812</f>
        <v>18.9618</v>
      </c>
      <c r="AD812" s="1">
        <f>'[1]RC-1(PY)'!AD812</f>
        <v>20</v>
      </c>
      <c r="AE812" s="1">
        <f>'[1]RC-1(PY)'!AE812</f>
        <v>87.622200000000007</v>
      </c>
      <c r="AF812" s="1">
        <f>'[1]RC-1(PY)'!AF812</f>
        <v>4</v>
      </c>
      <c r="AG812" s="1">
        <f>'[1]RC-1(PY)'!AG812</f>
        <v>4</v>
      </c>
      <c r="AH812" s="1">
        <f>'[1]RC-1(PY)'!AH812</f>
        <v>4</v>
      </c>
      <c r="AI812" s="1">
        <f>'[1]RC-1(PY)'!AI812</f>
        <v>0</v>
      </c>
    </row>
    <row r="813" spans="1:35" x14ac:dyDescent="0.3">
      <c r="A813" s="1">
        <f>'[1]RC-1(PY)'!A813</f>
        <v>1</v>
      </c>
      <c r="B813" s="1">
        <f>'[1]RC-1(PY)'!B813</f>
        <v>1</v>
      </c>
      <c r="C813" s="1">
        <f>'[1]RC-1(PY)'!C813</f>
        <v>2024</v>
      </c>
      <c r="D813" s="1">
        <f>'[1]RC-1(PY)'!D813</f>
        <v>5</v>
      </c>
      <c r="E813" s="1">
        <f>'[1]RC-1(PY)'!E813</f>
        <v>340</v>
      </c>
      <c r="F813" s="1">
        <f>'[1]RC-1(PY)'!F813</f>
        <v>316</v>
      </c>
      <c r="G813" s="1">
        <f>'[1]RC-1(PY)'!G813</f>
        <v>24</v>
      </c>
      <c r="H813" s="1">
        <f>'[1]RC-1(PY)'!H813</f>
        <v>3</v>
      </c>
      <c r="I813" s="1">
        <f>'[1]RC-1(PY)'!I813</f>
        <v>3</v>
      </c>
      <c r="J813" s="1">
        <f>'[1]RC-1(PY)'!J813</f>
        <v>2</v>
      </c>
      <c r="K813" s="1">
        <f>'[1]RC-1(PY)'!K813</f>
        <v>3</v>
      </c>
      <c r="L813" s="1">
        <f>'[1]RC-1(PY)'!L813</f>
        <v>2</v>
      </c>
      <c r="M813" s="1">
        <f>'[1]RC-1(PY)'!M813</f>
        <v>1</v>
      </c>
      <c r="N813" s="1">
        <f>'[1]RC-1(PY)'!N813</f>
        <v>1</v>
      </c>
      <c r="O813" s="1">
        <f>'[1]RC-1(PY)'!O813</f>
        <v>1</v>
      </c>
      <c r="P813" s="1">
        <f>'[1]RC-1(PY)'!P813</f>
        <v>1</v>
      </c>
      <c r="Q813" s="1">
        <f>'[1]RC-1(PY)'!Q813</f>
        <v>1</v>
      </c>
      <c r="R813" s="1">
        <f>'[1]RC-1(PY)'!R813</f>
        <v>104</v>
      </c>
      <c r="S813" s="1">
        <f>'[1]RC-1(PY)'!S813</f>
        <v>3</v>
      </c>
      <c r="T813" s="1">
        <f>'[1]RC-1(PY)'!T813</f>
        <v>4</v>
      </c>
      <c r="U813" s="1">
        <f>'[1]RC-1(PY)'!U813</f>
        <v>0</v>
      </c>
      <c r="V813" s="1">
        <f>'[1]RC-1(PY)'!V813</f>
        <v>0</v>
      </c>
      <c r="W813" s="1">
        <f>'[1]RC-1(PY)'!W813</f>
        <v>1004</v>
      </c>
      <c r="X813" s="1">
        <f>'[1]RC-1(PY)'!X813</f>
        <v>8</v>
      </c>
      <c r="Y813" s="1">
        <f>'[1]RC-1(PY)'!Y813</f>
        <v>0</v>
      </c>
      <c r="Z813" s="1">
        <f>'[1]RC-1(PY)'!Z813</f>
        <v>0</v>
      </c>
      <c r="AA813" s="1">
        <f>'[1]RC-1(PY)'!AA813</f>
        <v>1076</v>
      </c>
      <c r="AB813" s="1">
        <f>'[1]RC-1(PY)'!AB813</f>
        <v>658.7</v>
      </c>
      <c r="AC813" s="1">
        <f>'[1]RC-1(PY)'!AC813</f>
        <v>4.4696999999999996</v>
      </c>
      <c r="AD813" s="1">
        <f>'[1]RC-1(PY)'!AD813</f>
        <v>20</v>
      </c>
      <c r="AE813" s="1">
        <f>'[1]RC-1(PY)'!AE813</f>
        <v>13.1198</v>
      </c>
      <c r="AF813" s="1">
        <f>'[1]RC-1(PY)'!AF813</f>
        <v>4</v>
      </c>
      <c r="AG813" s="1">
        <f>'[1]RC-1(PY)'!AG813</f>
        <v>4</v>
      </c>
      <c r="AH813" s="1">
        <f>'[1]RC-1(PY)'!AH813</f>
        <v>4</v>
      </c>
      <c r="AI813" s="1">
        <f>'[1]RC-1(PY)'!AI813</f>
        <v>0</v>
      </c>
    </row>
    <row r="814" spans="1:35" x14ac:dyDescent="0.3">
      <c r="A814" s="1">
        <f>'[1]RC-1(PY)'!A814</f>
        <v>1</v>
      </c>
      <c r="B814" s="1">
        <f>'[1]RC-1(PY)'!B814</f>
        <v>1</v>
      </c>
      <c r="C814" s="1">
        <f>'[1]RC-1(PY)'!C814</f>
        <v>2024</v>
      </c>
      <c r="D814" s="1">
        <f>'[1]RC-1(PY)'!D814</f>
        <v>5</v>
      </c>
      <c r="E814" s="1">
        <f>'[1]RC-1(PY)'!E814</f>
        <v>340</v>
      </c>
      <c r="F814" s="1">
        <f>'[1]RC-1(PY)'!F814</f>
        <v>316</v>
      </c>
      <c r="G814" s="1">
        <f>'[1]RC-1(PY)'!G814</f>
        <v>24</v>
      </c>
      <c r="H814" s="1">
        <f>'[1]RC-1(PY)'!H814</f>
        <v>4</v>
      </c>
      <c r="I814" s="1">
        <f>'[1]RC-1(PY)'!I814</f>
        <v>3</v>
      </c>
      <c r="J814" s="1">
        <f>'[1]RC-1(PY)'!J814</f>
        <v>2</v>
      </c>
      <c r="K814" s="1">
        <f>'[1]RC-1(PY)'!K814</f>
        <v>3</v>
      </c>
      <c r="L814" s="1">
        <f>'[1]RC-1(PY)'!L814</f>
        <v>1</v>
      </c>
      <c r="M814" s="1">
        <f>'[1]RC-1(PY)'!M814</f>
        <v>1</v>
      </c>
      <c r="N814" s="1">
        <f>'[1]RC-1(PY)'!N814</f>
        <v>1</v>
      </c>
      <c r="O814" s="1">
        <f>'[1]RC-1(PY)'!O814</f>
        <v>1</v>
      </c>
      <c r="P814" s="1">
        <f>'[1]RC-1(PY)'!P814</f>
        <v>1</v>
      </c>
      <c r="Q814" s="1">
        <f>'[1]RC-1(PY)'!Q814</f>
        <v>0</v>
      </c>
      <c r="R814" s="1">
        <f>'[1]RC-1(PY)'!R814</f>
        <v>104</v>
      </c>
      <c r="S814" s="1">
        <f>'[1]RC-1(PY)'!S814</f>
        <v>3</v>
      </c>
      <c r="T814" s="1">
        <f>'[1]RC-1(PY)'!T814</f>
        <v>4</v>
      </c>
      <c r="U814" s="1">
        <f>'[1]RC-1(PY)'!U814</f>
        <v>0</v>
      </c>
      <c r="V814" s="1">
        <f>'[1]RC-1(PY)'!V814</f>
        <v>0</v>
      </c>
      <c r="W814" s="1">
        <f>'[1]RC-1(PY)'!W814</f>
        <v>1004</v>
      </c>
      <c r="X814" s="1">
        <f>'[1]RC-1(PY)'!X814</f>
        <v>8</v>
      </c>
      <c r="Y814" s="1">
        <f>'[1]RC-1(PY)'!Y814</f>
        <v>0</v>
      </c>
      <c r="Z814" s="1">
        <f>'[1]RC-1(PY)'!Z814</f>
        <v>0</v>
      </c>
      <c r="AA814" s="1">
        <f>'[1]RC-1(PY)'!AA814</f>
        <v>3317</v>
      </c>
      <c r="AB814" s="1">
        <f>'[1]RC-1(PY)'!AB814</f>
        <v>2269.86</v>
      </c>
      <c r="AC814" s="1">
        <f>'[1]RC-1(PY)'!AC814</f>
        <v>4.4241000000000001</v>
      </c>
      <c r="AD814" s="1">
        <f>'[1]RC-1(PY)'!AD814</f>
        <v>20</v>
      </c>
      <c r="AE814" s="1">
        <f>'[1]RC-1(PY)'!AE814</f>
        <v>7.9112</v>
      </c>
      <c r="AF814" s="1">
        <f>'[1]RC-1(PY)'!AF814</f>
        <v>4</v>
      </c>
      <c r="AG814" s="1">
        <f>'[1]RC-1(PY)'!AG814</f>
        <v>4</v>
      </c>
      <c r="AH814" s="1">
        <f>'[1]RC-1(PY)'!AH814</f>
        <v>4</v>
      </c>
      <c r="AI814" s="1">
        <f>'[1]RC-1(PY)'!AI814</f>
        <v>0</v>
      </c>
    </row>
    <row r="815" spans="1:35" x14ac:dyDescent="0.3">
      <c r="A815" s="1">
        <f>'[1]RC-1(PY)'!A815</f>
        <v>1</v>
      </c>
      <c r="B815" s="1">
        <f>'[1]RC-1(PY)'!B815</f>
        <v>1</v>
      </c>
      <c r="C815" s="1">
        <f>'[1]RC-1(PY)'!C815</f>
        <v>2024</v>
      </c>
      <c r="D815" s="1">
        <f>'[1]RC-1(PY)'!D815</f>
        <v>5</v>
      </c>
      <c r="E815" s="1">
        <f>'[1]RC-1(PY)'!E815</f>
        <v>340</v>
      </c>
      <c r="F815" s="1">
        <f>'[1]RC-1(PY)'!F815</f>
        <v>316</v>
      </c>
      <c r="G815" s="1">
        <f>'[1]RC-1(PY)'!G815</f>
        <v>24</v>
      </c>
      <c r="H815" s="1">
        <f>'[1]RC-1(PY)'!H815</f>
        <v>5</v>
      </c>
      <c r="I815" s="1">
        <f>'[1]RC-1(PY)'!I815</f>
        <v>3</v>
      </c>
      <c r="J815" s="1">
        <f>'[1]RC-1(PY)'!J815</f>
        <v>2</v>
      </c>
      <c r="K815" s="1">
        <f>'[1]RC-1(PY)'!K815</f>
        <v>3</v>
      </c>
      <c r="L815" s="1">
        <f>'[1]RC-1(PY)'!L815</f>
        <v>8</v>
      </c>
      <c r="M815" s="1">
        <f>'[1]RC-1(PY)'!M815</f>
        <v>1</v>
      </c>
      <c r="N815" s="1">
        <f>'[1]RC-1(PY)'!N815</f>
        <v>1</v>
      </c>
      <c r="O815" s="1">
        <f>'[1]RC-1(PY)'!O815</f>
        <v>3</v>
      </c>
      <c r="P815" s="1">
        <f>'[1]RC-1(PY)'!P815</f>
        <v>1</v>
      </c>
      <c r="Q815" s="1">
        <f>'[1]RC-1(PY)'!Q815</f>
        <v>1</v>
      </c>
      <c r="R815" s="1">
        <f>'[1]RC-1(PY)'!R815</f>
        <v>104</v>
      </c>
      <c r="S815" s="1">
        <f>'[1]RC-1(PY)'!S815</f>
        <v>3</v>
      </c>
      <c r="T815" s="1">
        <f>'[1]RC-1(PY)'!T815</f>
        <v>4</v>
      </c>
      <c r="U815" s="1">
        <f>'[1]RC-1(PY)'!U815</f>
        <v>0</v>
      </c>
      <c r="V815" s="1">
        <f>'[1]RC-1(PY)'!V815</f>
        <v>0</v>
      </c>
      <c r="W815" s="1">
        <f>'[1]RC-1(PY)'!W815</f>
        <v>1004</v>
      </c>
      <c r="X815" s="1">
        <f>'[1]RC-1(PY)'!X815</f>
        <v>8</v>
      </c>
      <c r="Y815" s="1">
        <f>'[1]RC-1(PY)'!Y815</f>
        <v>0</v>
      </c>
      <c r="Z815" s="1">
        <f>'[1]RC-1(PY)'!Z815</f>
        <v>0</v>
      </c>
      <c r="AA815" s="1">
        <f>'[1]RC-1(PY)'!AA815</f>
        <v>296</v>
      </c>
      <c r="AB815" s="1">
        <f>'[1]RC-1(PY)'!AB815</f>
        <v>277.02999999999997</v>
      </c>
      <c r="AC815" s="1">
        <f>'[1]RC-1(PY)'!AC815</f>
        <v>2.92</v>
      </c>
      <c r="AD815" s="1">
        <f>'[1]RC-1(PY)'!AD815</f>
        <v>20</v>
      </c>
      <c r="AE815" s="1">
        <f>'[1]RC-1(PY)'!AE815</f>
        <v>10.28</v>
      </c>
      <c r="AF815" s="1">
        <f>'[1]RC-1(PY)'!AF815</f>
        <v>4</v>
      </c>
      <c r="AG815" s="1">
        <f>'[1]RC-1(PY)'!AG815</f>
        <v>4</v>
      </c>
      <c r="AH815" s="1">
        <f>'[1]RC-1(PY)'!AH815</f>
        <v>4</v>
      </c>
      <c r="AI815" s="1">
        <f>'[1]RC-1(PY)'!AI815</f>
        <v>0</v>
      </c>
    </row>
    <row r="816" spans="1:35" x14ac:dyDescent="0.3">
      <c r="A816" s="1">
        <f>'[1]RC-1(PY)'!A816</f>
        <v>1</v>
      </c>
      <c r="B816" s="1">
        <f>'[1]RC-1(PY)'!B816</f>
        <v>1</v>
      </c>
      <c r="C816" s="1">
        <f>'[1]RC-1(PY)'!C816</f>
        <v>2024</v>
      </c>
      <c r="D816" s="1">
        <f>'[1]RC-1(PY)'!D816</f>
        <v>5</v>
      </c>
      <c r="E816" s="1">
        <f>'[1]RC-1(PY)'!E816</f>
        <v>340</v>
      </c>
      <c r="F816" s="1">
        <f>'[1]RC-1(PY)'!F816</f>
        <v>316</v>
      </c>
      <c r="G816" s="1">
        <f>'[1]RC-1(PY)'!G816</f>
        <v>24</v>
      </c>
      <c r="H816" s="1">
        <f>'[1]RC-1(PY)'!H816</f>
        <v>6</v>
      </c>
      <c r="I816" s="1">
        <f>'[1]RC-1(PY)'!I816</f>
        <v>3</v>
      </c>
      <c r="J816" s="1">
        <f>'[1]RC-1(PY)'!J816</f>
        <v>2</v>
      </c>
      <c r="K816" s="1">
        <f>'[1]RC-1(PY)'!K816</f>
        <v>3</v>
      </c>
      <c r="L816" s="1">
        <f>'[1]RC-1(PY)'!L816</f>
        <v>4</v>
      </c>
      <c r="M816" s="1">
        <f>'[1]RC-1(PY)'!M816</f>
        <v>2</v>
      </c>
      <c r="N816" s="1">
        <f>'[1]RC-1(PY)'!N816</f>
        <v>4</v>
      </c>
      <c r="O816" s="1">
        <f>'[1]RC-1(PY)'!O816</f>
        <v>9</v>
      </c>
      <c r="P816" s="1">
        <f>'[1]RC-1(PY)'!P816</f>
        <v>1</v>
      </c>
      <c r="Q816" s="1">
        <f>'[1]RC-1(PY)'!Q816</f>
        <v>1</v>
      </c>
      <c r="R816" s="1">
        <f>'[1]RC-1(PY)'!R816</f>
        <v>104</v>
      </c>
      <c r="S816" s="1">
        <f>'[1]RC-1(PY)'!S816</f>
        <v>3</v>
      </c>
      <c r="T816" s="1">
        <f>'[1]RC-1(PY)'!T816</f>
        <v>4</v>
      </c>
      <c r="U816" s="1">
        <f>'[1]RC-1(PY)'!U816</f>
        <v>0</v>
      </c>
      <c r="V816" s="1">
        <f>'[1]RC-1(PY)'!V816</f>
        <v>0</v>
      </c>
      <c r="W816" s="1">
        <f>'[1]RC-1(PY)'!W816</f>
        <v>1004</v>
      </c>
      <c r="X816" s="1">
        <f>'[1]RC-1(PY)'!X816</f>
        <v>8</v>
      </c>
      <c r="Y816" s="1">
        <f>'[1]RC-1(PY)'!Y816</f>
        <v>0</v>
      </c>
      <c r="Z816" s="1">
        <f>'[1]RC-1(PY)'!Z816</f>
        <v>0</v>
      </c>
      <c r="AA816" s="1">
        <f>'[1]RC-1(PY)'!AA816</f>
        <v>1078</v>
      </c>
      <c r="AB816" s="1">
        <f>'[1]RC-1(PY)'!AB816</f>
        <v>1032.47</v>
      </c>
      <c r="AC816" s="1">
        <f>'[1]RC-1(PY)'!AC816</f>
        <v>14.019399999999999</v>
      </c>
      <c r="AD816" s="1">
        <f>'[1]RC-1(PY)'!AD816</f>
        <v>20</v>
      </c>
      <c r="AE816" s="1">
        <f>'[1]RC-1(PY)'!AE816</f>
        <v>19.538499999999999</v>
      </c>
      <c r="AF816" s="1">
        <f>'[1]RC-1(PY)'!AF816</f>
        <v>4</v>
      </c>
      <c r="AG816" s="1">
        <f>'[1]RC-1(PY)'!AG816</f>
        <v>4</v>
      </c>
      <c r="AH816" s="1">
        <f>'[1]RC-1(PY)'!AH816</f>
        <v>4</v>
      </c>
      <c r="AI816" s="1">
        <f>'[1]RC-1(PY)'!AI816</f>
        <v>0</v>
      </c>
    </row>
    <row r="817" spans="1:35" x14ac:dyDescent="0.3">
      <c r="A817" s="1">
        <f>'[1]RC-1(PY)'!A817</f>
        <v>1</v>
      </c>
      <c r="B817" s="1">
        <f>'[1]RC-1(PY)'!B817</f>
        <v>1</v>
      </c>
      <c r="C817" s="1">
        <f>'[1]RC-1(PY)'!C817</f>
        <v>2024</v>
      </c>
      <c r="D817" s="1">
        <f>'[1]RC-1(PY)'!D817</f>
        <v>5</v>
      </c>
      <c r="E817" s="1">
        <f>'[1]RC-1(PY)'!E817</f>
        <v>340</v>
      </c>
      <c r="F817" s="1">
        <f>'[1]RC-1(PY)'!F817</f>
        <v>316</v>
      </c>
      <c r="G817" s="1">
        <f>'[1]RC-1(PY)'!G817</f>
        <v>24</v>
      </c>
      <c r="H817" s="1">
        <f>'[1]RC-1(PY)'!H817</f>
        <v>9</v>
      </c>
      <c r="I817" s="1">
        <f>'[1]RC-1(PY)'!I817</f>
        <v>3</v>
      </c>
      <c r="J817" s="1">
        <f>'[1]RC-1(PY)'!J817</f>
        <v>2</v>
      </c>
      <c r="K817" s="1">
        <f>'[1]RC-1(PY)'!K817</f>
        <v>3</v>
      </c>
      <c r="L817" s="1">
        <f>'[1]RC-1(PY)'!L817</f>
        <v>1</v>
      </c>
      <c r="M817" s="1">
        <f>'[1]RC-1(PY)'!M817</f>
        <v>1</v>
      </c>
      <c r="N817" s="1">
        <f>'[1]RC-1(PY)'!N817</f>
        <v>3</v>
      </c>
      <c r="O817" s="1">
        <f>'[1]RC-1(PY)'!O817</f>
        <v>0</v>
      </c>
      <c r="P817" s="1">
        <f>'[1]RC-1(PY)'!P817</f>
        <v>1</v>
      </c>
      <c r="Q817" s="1">
        <f>'[1]RC-1(PY)'!Q817</f>
        <v>1</v>
      </c>
      <c r="R817" s="1">
        <f>'[1]RC-1(PY)'!R817</f>
        <v>104</v>
      </c>
      <c r="S817" s="1">
        <f>'[1]RC-1(PY)'!S817</f>
        <v>3</v>
      </c>
      <c r="T817" s="1">
        <f>'[1]RC-1(PY)'!T817</f>
        <v>4</v>
      </c>
      <c r="U817" s="1">
        <f>'[1]RC-1(PY)'!U817</f>
        <v>0</v>
      </c>
      <c r="V817" s="1">
        <f>'[1]RC-1(PY)'!V817</f>
        <v>0</v>
      </c>
      <c r="W817" s="1">
        <f>'[1]RC-1(PY)'!W817</f>
        <v>1004</v>
      </c>
      <c r="X817" s="1">
        <f>'[1]RC-1(PY)'!X817</f>
        <v>8</v>
      </c>
      <c r="Y817" s="1">
        <f>'[1]RC-1(PY)'!Y817</f>
        <v>0</v>
      </c>
      <c r="Z817" s="1">
        <f>'[1]RC-1(PY)'!Z817</f>
        <v>0</v>
      </c>
      <c r="AA817" s="1">
        <f>'[1]RC-1(PY)'!AA817</f>
        <v>724</v>
      </c>
      <c r="AB817" s="1">
        <f>'[1]RC-1(PY)'!AB817</f>
        <v>1029.43</v>
      </c>
      <c r="AC817" s="1">
        <f>'[1]RC-1(PY)'!AC817</f>
        <v>0</v>
      </c>
      <c r="AD817" s="1">
        <f>'[1]RC-1(PY)'!AD817</f>
        <v>20</v>
      </c>
      <c r="AE817" s="1">
        <f>'[1]RC-1(PY)'!AE817</f>
        <v>27.916</v>
      </c>
      <c r="AF817" s="1">
        <f>'[1]RC-1(PY)'!AF817</f>
        <v>4</v>
      </c>
      <c r="AG817" s="1">
        <f>'[1]RC-1(PY)'!AG817</f>
        <v>4</v>
      </c>
      <c r="AH817" s="1">
        <f>'[1]RC-1(PY)'!AH817</f>
        <v>4</v>
      </c>
      <c r="AI817" s="1">
        <f>'[1]RC-1(PY)'!AI817</f>
        <v>0</v>
      </c>
    </row>
    <row r="818" spans="1:35" x14ac:dyDescent="0.3">
      <c r="A818" s="1">
        <f>'[1]RC-1(PY)'!A818</f>
        <v>1</v>
      </c>
      <c r="B818" s="1">
        <f>'[1]RC-1(PY)'!B818</f>
        <v>1</v>
      </c>
      <c r="C818" s="1">
        <f>'[1]RC-1(PY)'!C818</f>
        <v>2024</v>
      </c>
      <c r="D818" s="1">
        <f>'[1]RC-1(PY)'!D818</f>
        <v>5</v>
      </c>
      <c r="E818" s="1">
        <f>'[1]RC-1(PY)'!E818</f>
        <v>340</v>
      </c>
      <c r="F818" s="1">
        <f>'[1]RC-1(PY)'!F818</f>
        <v>316</v>
      </c>
      <c r="G818" s="1">
        <f>'[1]RC-1(PY)'!G818</f>
        <v>24</v>
      </c>
      <c r="H818" s="1">
        <f>'[1]RC-1(PY)'!H818</f>
        <v>10</v>
      </c>
      <c r="I818" s="1">
        <f>'[1]RC-1(PY)'!I818</f>
        <v>3</v>
      </c>
      <c r="J818" s="1">
        <f>'[1]RC-1(PY)'!J818</f>
        <v>2</v>
      </c>
      <c r="K818" s="1">
        <f>'[1]RC-1(PY)'!K818</f>
        <v>3</v>
      </c>
      <c r="L818" s="1">
        <f>'[1]RC-1(PY)'!L818</f>
        <v>3</v>
      </c>
      <c r="M818" s="1">
        <f>'[1]RC-1(PY)'!M818</f>
        <v>1</v>
      </c>
      <c r="N818" s="1">
        <f>'[1]RC-1(PY)'!N818</f>
        <v>3</v>
      </c>
      <c r="O818" s="1">
        <f>'[1]RC-1(PY)'!O818</f>
        <v>0</v>
      </c>
      <c r="P818" s="1">
        <f>'[1]RC-1(PY)'!P818</f>
        <v>1</v>
      </c>
      <c r="Q818" s="1">
        <f>'[1]RC-1(PY)'!Q818</f>
        <v>1</v>
      </c>
      <c r="R818" s="1">
        <f>'[1]RC-1(PY)'!R818</f>
        <v>104</v>
      </c>
      <c r="S818" s="1">
        <f>'[1]RC-1(PY)'!S818</f>
        <v>3</v>
      </c>
      <c r="T818" s="1">
        <f>'[1]RC-1(PY)'!T818</f>
        <v>4</v>
      </c>
      <c r="U818" s="1">
        <f>'[1]RC-1(PY)'!U818</f>
        <v>0</v>
      </c>
      <c r="V818" s="1">
        <f>'[1]RC-1(PY)'!V818</f>
        <v>0</v>
      </c>
      <c r="W818" s="1">
        <f>'[1]RC-1(PY)'!W818</f>
        <v>1004</v>
      </c>
      <c r="X818" s="1">
        <f>'[1]RC-1(PY)'!X818</f>
        <v>8</v>
      </c>
      <c r="Y818" s="1">
        <f>'[1]RC-1(PY)'!Y818</f>
        <v>0</v>
      </c>
      <c r="Z818" s="1">
        <f>'[1]RC-1(PY)'!Z818</f>
        <v>0</v>
      </c>
      <c r="AA818" s="1">
        <f>'[1]RC-1(PY)'!AA818</f>
        <v>247</v>
      </c>
      <c r="AB818" s="1">
        <f>'[1]RC-1(PY)'!AB818</f>
        <v>651.74</v>
      </c>
      <c r="AC818" s="1">
        <f>'[1]RC-1(PY)'!AC818</f>
        <v>3.3235999999999999</v>
      </c>
      <c r="AD818" s="1">
        <f>'[1]RC-1(PY)'!AD818</f>
        <v>20</v>
      </c>
      <c r="AE818" s="1">
        <f>'[1]RC-1(PY)'!AE818</f>
        <v>56.650300000000001</v>
      </c>
      <c r="AF818" s="1">
        <f>'[1]RC-1(PY)'!AF818</f>
        <v>4</v>
      </c>
      <c r="AG818" s="1">
        <f>'[1]RC-1(PY)'!AG818</f>
        <v>4</v>
      </c>
      <c r="AH818" s="1">
        <f>'[1]RC-1(PY)'!AH818</f>
        <v>4</v>
      </c>
      <c r="AI818" s="1">
        <f>'[1]RC-1(PY)'!AI818</f>
        <v>0</v>
      </c>
    </row>
    <row r="819" spans="1:35" x14ac:dyDescent="0.3">
      <c r="A819" s="1">
        <f>'[1]RC-1(PY)'!A819</f>
        <v>1</v>
      </c>
      <c r="B819" s="1">
        <f>'[1]RC-1(PY)'!B819</f>
        <v>1</v>
      </c>
      <c r="C819" s="1">
        <f>'[1]RC-1(PY)'!C819</f>
        <v>2024</v>
      </c>
      <c r="D819" s="1">
        <f>'[1]RC-1(PY)'!D819</f>
        <v>5</v>
      </c>
      <c r="E819" s="1">
        <f>'[1]RC-1(PY)'!E819</f>
        <v>340</v>
      </c>
      <c r="F819" s="1">
        <f>'[1]RC-1(PY)'!F819</f>
        <v>316</v>
      </c>
      <c r="G819" s="1">
        <f>'[1]RC-1(PY)'!G819</f>
        <v>24</v>
      </c>
      <c r="H819" s="1">
        <f>'[1]RC-1(PY)'!H819</f>
        <v>12</v>
      </c>
      <c r="I819" s="1">
        <f>'[1]RC-1(PY)'!I819</f>
        <v>3</v>
      </c>
      <c r="J819" s="1">
        <f>'[1]RC-1(PY)'!J819</f>
        <v>2</v>
      </c>
      <c r="K819" s="1">
        <f>'[1]RC-1(PY)'!K819</f>
        <v>3</v>
      </c>
      <c r="L819" s="1">
        <f>'[1]RC-1(PY)'!L819</f>
        <v>2</v>
      </c>
      <c r="M819" s="1">
        <f>'[1]RC-1(PY)'!M819</f>
        <v>1</v>
      </c>
      <c r="N819" s="1">
        <f>'[1]RC-1(PY)'!N819</f>
        <v>1</v>
      </c>
      <c r="O819" s="1">
        <f>'[1]RC-1(PY)'!O819</f>
        <v>5</v>
      </c>
      <c r="P819" s="1">
        <f>'[1]RC-1(PY)'!P819</f>
        <v>1</v>
      </c>
      <c r="Q819" s="1">
        <f>'[1]RC-1(PY)'!Q819</f>
        <v>0</v>
      </c>
      <c r="R819" s="1">
        <f>'[1]RC-1(PY)'!R819</f>
        <v>104</v>
      </c>
      <c r="S819" s="1">
        <f>'[1]RC-1(PY)'!S819</f>
        <v>3</v>
      </c>
      <c r="T819" s="1">
        <f>'[1]RC-1(PY)'!T819</f>
        <v>4</v>
      </c>
      <c r="U819" s="1">
        <f>'[1]RC-1(PY)'!U819</f>
        <v>0</v>
      </c>
      <c r="V819" s="1">
        <f>'[1]RC-1(PY)'!V819</f>
        <v>0</v>
      </c>
      <c r="W819" s="1">
        <f>'[1]RC-1(PY)'!W819</f>
        <v>1004</v>
      </c>
      <c r="X819" s="1">
        <f>'[1]RC-1(PY)'!X819</f>
        <v>8</v>
      </c>
      <c r="Y819" s="1">
        <f>'[1]RC-1(PY)'!Y819</f>
        <v>0</v>
      </c>
      <c r="Z819" s="1">
        <f>'[1]RC-1(PY)'!Z819</f>
        <v>0</v>
      </c>
      <c r="AA819" s="1">
        <f>'[1]RC-1(PY)'!AA819</f>
        <v>407</v>
      </c>
      <c r="AB819" s="1">
        <f>'[1]RC-1(PY)'!AB819</f>
        <v>800.12</v>
      </c>
      <c r="AC819" s="1">
        <f>'[1]RC-1(PY)'!AC819</f>
        <v>3.371</v>
      </c>
      <c r="AD819" s="1">
        <f>'[1]RC-1(PY)'!AD819</f>
        <v>20</v>
      </c>
      <c r="AE819" s="1">
        <f>'[1]RC-1(PY)'!AE819</f>
        <v>24.5473</v>
      </c>
      <c r="AF819" s="1">
        <f>'[1]RC-1(PY)'!AF819</f>
        <v>4</v>
      </c>
      <c r="AG819" s="1">
        <f>'[1]RC-1(PY)'!AG819</f>
        <v>4</v>
      </c>
      <c r="AH819" s="1">
        <f>'[1]RC-1(PY)'!AH819</f>
        <v>4</v>
      </c>
      <c r="AI819" s="1">
        <f>'[1]RC-1(PY)'!AI819</f>
        <v>0</v>
      </c>
    </row>
    <row r="820" spans="1:35" x14ac:dyDescent="0.3">
      <c r="A820" s="1">
        <f>'[1]RC-1(PY)'!A820</f>
        <v>1</v>
      </c>
      <c r="B820" s="1">
        <f>'[1]RC-1(PY)'!B820</f>
        <v>1</v>
      </c>
      <c r="C820" s="1">
        <f>'[1]RC-1(PY)'!C820</f>
        <v>2024</v>
      </c>
      <c r="D820" s="1">
        <f>'[1]RC-1(PY)'!D820</f>
        <v>5</v>
      </c>
      <c r="E820" s="1">
        <f>'[1]RC-1(PY)'!E820</f>
        <v>340</v>
      </c>
      <c r="F820" s="1">
        <f>'[1]RC-1(PY)'!F820</f>
        <v>316</v>
      </c>
      <c r="G820" s="1">
        <f>'[1]RC-1(PY)'!G820</f>
        <v>24</v>
      </c>
      <c r="H820" s="1">
        <f>'[1]RC-1(PY)'!H820</f>
        <v>13</v>
      </c>
      <c r="I820" s="1">
        <f>'[1]RC-1(PY)'!I820</f>
        <v>3</v>
      </c>
      <c r="J820" s="1">
        <f>'[1]RC-1(PY)'!J820</f>
        <v>2</v>
      </c>
      <c r="K820" s="1">
        <f>'[1]RC-1(PY)'!K820</f>
        <v>3</v>
      </c>
      <c r="L820" s="1">
        <f>'[1]RC-1(PY)'!L820</f>
        <v>2</v>
      </c>
      <c r="M820" s="1">
        <f>'[1]RC-1(PY)'!M820</f>
        <v>1</v>
      </c>
      <c r="N820" s="1">
        <f>'[1]RC-1(PY)'!N820</f>
        <v>1</v>
      </c>
      <c r="O820" s="1">
        <f>'[1]RC-1(PY)'!O820</f>
        <v>5</v>
      </c>
      <c r="P820" s="1">
        <f>'[1]RC-1(PY)'!P820</f>
        <v>0</v>
      </c>
      <c r="Q820" s="1">
        <f>'[1]RC-1(PY)'!Q820</f>
        <v>0</v>
      </c>
      <c r="R820" s="1">
        <f>'[1]RC-1(PY)'!R820</f>
        <v>104</v>
      </c>
      <c r="S820" s="1">
        <f>'[1]RC-1(PY)'!S820</f>
        <v>3</v>
      </c>
      <c r="T820" s="1">
        <f>'[1]RC-1(PY)'!T820</f>
        <v>4</v>
      </c>
      <c r="U820" s="1">
        <f>'[1]RC-1(PY)'!U820</f>
        <v>0</v>
      </c>
      <c r="V820" s="1">
        <f>'[1]RC-1(PY)'!V820</f>
        <v>0</v>
      </c>
      <c r="W820" s="1">
        <f>'[1]RC-1(PY)'!W820</f>
        <v>1004</v>
      </c>
      <c r="X820" s="1">
        <f>'[1]RC-1(PY)'!X820</f>
        <v>8</v>
      </c>
      <c r="Y820" s="1">
        <f>'[1]RC-1(PY)'!Y820</f>
        <v>0</v>
      </c>
      <c r="Z820" s="1">
        <f>'[1]RC-1(PY)'!Z820</f>
        <v>0</v>
      </c>
      <c r="AA820" s="1">
        <f>'[1]RC-1(PY)'!AA820</f>
        <v>1026</v>
      </c>
      <c r="AB820" s="1">
        <f>'[1]RC-1(PY)'!AB820</f>
        <v>1590.26</v>
      </c>
      <c r="AC820" s="1">
        <f>'[1]RC-1(PY)'!AC820</f>
        <v>0</v>
      </c>
      <c r="AD820" s="1">
        <f>'[1]RC-1(PY)'!AD820</f>
        <v>20</v>
      </c>
      <c r="AE820" s="1">
        <f>'[1]RC-1(PY)'!AE820</f>
        <v>105.851</v>
      </c>
      <c r="AF820" s="1">
        <f>'[1]RC-1(PY)'!AF820</f>
        <v>4</v>
      </c>
      <c r="AG820" s="1">
        <f>'[1]RC-1(PY)'!AG820</f>
        <v>4</v>
      </c>
      <c r="AH820" s="1">
        <f>'[1]RC-1(PY)'!AH820</f>
        <v>4</v>
      </c>
      <c r="AI820" s="1">
        <f>'[1]RC-1(PY)'!AI820</f>
        <v>0</v>
      </c>
    </row>
    <row r="821" spans="1:35" x14ac:dyDescent="0.3">
      <c r="A821" s="1">
        <f>'[1]RC-1(PY)'!A821</f>
        <v>1</v>
      </c>
      <c r="B821" s="1">
        <f>'[1]RC-1(PY)'!B821</f>
        <v>1</v>
      </c>
      <c r="C821" s="1">
        <f>'[1]RC-1(PY)'!C821</f>
        <v>2024</v>
      </c>
      <c r="D821" s="1">
        <f>'[1]RC-1(PY)'!D821</f>
        <v>5</v>
      </c>
      <c r="E821" s="1">
        <f>'[1]RC-1(PY)'!E821</f>
        <v>340</v>
      </c>
      <c r="F821" s="1">
        <f>'[1]RC-1(PY)'!F821</f>
        <v>316</v>
      </c>
      <c r="G821" s="1">
        <f>'[1]RC-1(PY)'!G821</f>
        <v>24</v>
      </c>
      <c r="H821" s="1">
        <f>'[1]RC-1(PY)'!H821</f>
        <v>14</v>
      </c>
      <c r="I821" s="1">
        <f>'[1]RC-1(PY)'!I821</f>
        <v>3</v>
      </c>
      <c r="J821" s="1">
        <f>'[1]RC-1(PY)'!J821</f>
        <v>2</v>
      </c>
      <c r="K821" s="1">
        <f>'[1]RC-1(PY)'!K821</f>
        <v>3</v>
      </c>
      <c r="L821" s="1">
        <f>'[1]RC-1(PY)'!L821</f>
        <v>1</v>
      </c>
      <c r="M821" s="1">
        <f>'[1]RC-1(PY)'!M821</f>
        <v>1</v>
      </c>
      <c r="N821" s="1">
        <f>'[1]RC-1(PY)'!N821</f>
        <v>1</v>
      </c>
      <c r="O821" s="1">
        <f>'[1]RC-1(PY)'!O821</f>
        <v>5</v>
      </c>
      <c r="P821" s="1">
        <f>'[1]RC-1(PY)'!P821</f>
        <v>0</v>
      </c>
      <c r="Q821" s="1">
        <f>'[1]RC-1(PY)'!Q821</f>
        <v>0</v>
      </c>
      <c r="R821" s="1">
        <f>'[1]RC-1(PY)'!R821</f>
        <v>104</v>
      </c>
      <c r="S821" s="1">
        <f>'[1]RC-1(PY)'!S821</f>
        <v>3</v>
      </c>
      <c r="T821" s="1">
        <f>'[1]RC-1(PY)'!T821</f>
        <v>4</v>
      </c>
      <c r="U821" s="1">
        <f>'[1]RC-1(PY)'!U821</f>
        <v>0</v>
      </c>
      <c r="V821" s="1">
        <f>'[1]RC-1(PY)'!V821</f>
        <v>0</v>
      </c>
      <c r="W821" s="1">
        <f>'[1]RC-1(PY)'!W821</f>
        <v>1004</v>
      </c>
      <c r="X821" s="1">
        <f>'[1]RC-1(PY)'!X821</f>
        <v>8</v>
      </c>
      <c r="Y821" s="1">
        <f>'[1]RC-1(PY)'!Y821</f>
        <v>0</v>
      </c>
      <c r="Z821" s="1">
        <f>'[1]RC-1(PY)'!Z821</f>
        <v>0</v>
      </c>
      <c r="AA821" s="1">
        <f>'[1]RC-1(PY)'!AA821</f>
        <v>306</v>
      </c>
      <c r="AB821" s="1">
        <f>'[1]RC-1(PY)'!AB821</f>
        <v>1705.72</v>
      </c>
      <c r="AC821" s="1">
        <f>'[1]RC-1(PY)'!AC821</f>
        <v>0</v>
      </c>
      <c r="AD821" s="1">
        <f>'[1]RC-1(PY)'!AD821</f>
        <v>20</v>
      </c>
      <c r="AE821" s="1">
        <f>'[1]RC-1(PY)'!AE821</f>
        <v>24.615300000000001</v>
      </c>
      <c r="AF821" s="1">
        <f>'[1]RC-1(PY)'!AF821</f>
        <v>4</v>
      </c>
      <c r="AG821" s="1">
        <f>'[1]RC-1(PY)'!AG821</f>
        <v>4</v>
      </c>
      <c r="AH821" s="1">
        <f>'[1]RC-1(PY)'!AH821</f>
        <v>4</v>
      </c>
      <c r="AI821" s="1">
        <f>'[1]RC-1(PY)'!AI821</f>
        <v>0</v>
      </c>
    </row>
    <row r="822" spans="1:35" x14ac:dyDescent="0.3">
      <c r="A822" s="1">
        <f>'[1]RC-1(PY)'!A822</f>
        <v>1</v>
      </c>
      <c r="B822" s="1">
        <f>'[1]RC-1(PY)'!B822</f>
        <v>1</v>
      </c>
      <c r="C822" s="1">
        <f>'[1]RC-1(PY)'!C822</f>
        <v>2024</v>
      </c>
      <c r="D822" s="1">
        <f>'[1]RC-1(PY)'!D822</f>
        <v>5</v>
      </c>
      <c r="E822" s="1">
        <f>'[1]RC-1(PY)'!E822</f>
        <v>340</v>
      </c>
      <c r="F822" s="1">
        <f>'[1]RC-1(PY)'!F822</f>
        <v>316</v>
      </c>
      <c r="G822" s="1">
        <f>'[1]RC-1(PY)'!G822</f>
        <v>24</v>
      </c>
      <c r="H822" s="1">
        <f>'[1]RC-1(PY)'!H822</f>
        <v>15</v>
      </c>
      <c r="I822" s="1">
        <f>'[1]RC-1(PY)'!I822</f>
        <v>3</v>
      </c>
      <c r="J822" s="1">
        <f>'[1]RC-1(PY)'!J822</f>
        <v>2</v>
      </c>
      <c r="K822" s="1">
        <f>'[1]RC-1(PY)'!K822</f>
        <v>3</v>
      </c>
      <c r="L822" s="1">
        <f>'[1]RC-1(PY)'!L822</f>
        <v>2</v>
      </c>
      <c r="M822" s="1">
        <f>'[1]RC-1(PY)'!M822</f>
        <v>1</v>
      </c>
      <c r="N822" s="1">
        <f>'[1]RC-1(PY)'!N822</f>
        <v>1</v>
      </c>
      <c r="O822" s="1">
        <f>'[1]RC-1(PY)'!O822</f>
        <v>3</v>
      </c>
      <c r="P822" s="1">
        <f>'[1]RC-1(PY)'!P822</f>
        <v>1</v>
      </c>
      <c r="Q822" s="1">
        <f>'[1]RC-1(PY)'!Q822</f>
        <v>1</v>
      </c>
      <c r="R822" s="1">
        <f>'[1]RC-1(PY)'!R822</f>
        <v>104</v>
      </c>
      <c r="S822" s="1">
        <f>'[1]RC-1(PY)'!S822</f>
        <v>3</v>
      </c>
      <c r="T822" s="1">
        <f>'[1]RC-1(PY)'!T822</f>
        <v>6</v>
      </c>
      <c r="U822" s="1">
        <f>'[1]RC-1(PY)'!U822</f>
        <v>0</v>
      </c>
      <c r="V822" s="1">
        <f>'[1]RC-1(PY)'!V822</f>
        <v>0</v>
      </c>
      <c r="W822" s="1">
        <f>'[1]RC-1(PY)'!W822</f>
        <v>1004</v>
      </c>
      <c r="X822" s="1">
        <f>'[1]RC-1(PY)'!X822</f>
        <v>8</v>
      </c>
      <c r="Y822" s="1">
        <f>'[1]RC-1(PY)'!Y822</f>
        <v>0</v>
      </c>
      <c r="Z822" s="1">
        <f>'[1]RC-1(PY)'!Z822</f>
        <v>0</v>
      </c>
      <c r="AA822" s="1">
        <f>'[1]RC-1(PY)'!AA822</f>
        <v>3337</v>
      </c>
      <c r="AB822" s="1">
        <f>'[1]RC-1(PY)'!AB822</f>
        <v>1766.7</v>
      </c>
      <c r="AC822" s="1">
        <f>'[1]RC-1(PY)'!AC822</f>
        <v>7.86</v>
      </c>
      <c r="AD822" s="1">
        <f>'[1]RC-1(PY)'!AD822</f>
        <v>20</v>
      </c>
      <c r="AE822" s="1">
        <f>'[1]RC-1(PY)'!AE822</f>
        <v>14.22</v>
      </c>
      <c r="AF822" s="1">
        <f>'[1]RC-1(PY)'!AF822</f>
        <v>4</v>
      </c>
      <c r="AG822" s="1">
        <f>'[1]RC-1(PY)'!AG822</f>
        <v>4</v>
      </c>
      <c r="AH822" s="1">
        <f>'[1]RC-1(PY)'!AH822</f>
        <v>4</v>
      </c>
      <c r="AI822" s="1">
        <f>'[1]RC-1(PY)'!AI822</f>
        <v>0</v>
      </c>
    </row>
    <row r="823" spans="1:35" x14ac:dyDescent="0.3">
      <c r="A823" s="1">
        <f>'[1]RC-1(PY)'!A823</f>
        <v>1</v>
      </c>
      <c r="B823" s="1">
        <f>'[1]RC-1(PY)'!B823</f>
        <v>1</v>
      </c>
      <c r="C823" s="1">
        <f>'[1]RC-1(PY)'!C823</f>
        <v>2024</v>
      </c>
      <c r="D823" s="1">
        <f>'[1]RC-1(PY)'!D823</f>
        <v>5</v>
      </c>
      <c r="E823" s="1">
        <f>'[1]RC-1(PY)'!E823</f>
        <v>340</v>
      </c>
      <c r="F823" s="1">
        <f>'[1]RC-1(PY)'!F823</f>
        <v>316</v>
      </c>
      <c r="G823" s="1">
        <f>'[1]RC-1(PY)'!G823</f>
        <v>24</v>
      </c>
      <c r="H823" s="1">
        <f>'[1]RC-1(PY)'!H823</f>
        <v>16</v>
      </c>
      <c r="I823" s="1">
        <f>'[1]RC-1(PY)'!I823</f>
        <v>3</v>
      </c>
      <c r="J823" s="1">
        <f>'[1]RC-1(PY)'!J823</f>
        <v>2</v>
      </c>
      <c r="K823" s="1">
        <f>'[1]RC-1(PY)'!K823</f>
        <v>3</v>
      </c>
      <c r="L823" s="1">
        <f>'[1]RC-1(PY)'!L823</f>
        <v>2</v>
      </c>
      <c r="M823" s="1">
        <f>'[1]RC-1(PY)'!M823</f>
        <v>1</v>
      </c>
      <c r="N823" s="1">
        <f>'[1]RC-1(PY)'!N823</f>
        <v>1</v>
      </c>
      <c r="O823" s="1">
        <f>'[1]RC-1(PY)'!O823</f>
        <v>2</v>
      </c>
      <c r="P823" s="1">
        <f>'[1]RC-1(PY)'!P823</f>
        <v>1</v>
      </c>
      <c r="Q823" s="1">
        <f>'[1]RC-1(PY)'!Q823</f>
        <v>1</v>
      </c>
      <c r="R823" s="1">
        <f>'[1]RC-1(PY)'!R823</f>
        <v>104</v>
      </c>
      <c r="S823" s="1">
        <f>'[1]RC-1(PY)'!S823</f>
        <v>3</v>
      </c>
      <c r="T823" s="1">
        <f>'[1]RC-1(PY)'!T823</f>
        <v>4</v>
      </c>
      <c r="U823" s="1">
        <f>'[1]RC-1(PY)'!U823</f>
        <v>0</v>
      </c>
      <c r="V823" s="1">
        <f>'[1]RC-1(PY)'!V823</f>
        <v>0</v>
      </c>
      <c r="W823" s="1">
        <f>'[1]RC-1(PY)'!W823</f>
        <v>1004</v>
      </c>
      <c r="X823" s="1">
        <f>'[1]RC-1(PY)'!X823</f>
        <v>8</v>
      </c>
      <c r="Y823" s="1">
        <f>'[1]RC-1(PY)'!Y823</f>
        <v>0</v>
      </c>
      <c r="Z823" s="1">
        <f>'[1]RC-1(PY)'!Z823</f>
        <v>0</v>
      </c>
      <c r="AA823" s="1">
        <f>'[1]RC-1(PY)'!AA823</f>
        <v>529</v>
      </c>
      <c r="AB823" s="1">
        <f>'[1]RC-1(PY)'!AB823</f>
        <v>243.03</v>
      </c>
      <c r="AC823" s="1">
        <f>'[1]RC-1(PY)'!AC823</f>
        <v>0</v>
      </c>
      <c r="AD823" s="1">
        <f>'[1]RC-1(PY)'!AD823</f>
        <v>20</v>
      </c>
      <c r="AE823" s="1">
        <f>'[1]RC-1(PY)'!AE823</f>
        <v>5.46</v>
      </c>
      <c r="AF823" s="1">
        <f>'[1]RC-1(PY)'!AF823</f>
        <v>4</v>
      </c>
      <c r="AG823" s="1">
        <f>'[1]RC-1(PY)'!AG823</f>
        <v>4</v>
      </c>
      <c r="AH823" s="1">
        <f>'[1]RC-1(PY)'!AH823</f>
        <v>4</v>
      </c>
      <c r="AI823" s="1">
        <f>'[1]RC-1(PY)'!AI823</f>
        <v>0</v>
      </c>
    </row>
    <row r="824" spans="1:35" x14ac:dyDescent="0.3">
      <c r="A824" s="1">
        <f>'[1]RC-1(PY)'!A824</f>
        <v>1</v>
      </c>
      <c r="B824" s="1">
        <f>'[1]RC-1(PY)'!B824</f>
        <v>1</v>
      </c>
      <c r="C824" s="1">
        <f>'[1]RC-1(PY)'!C824</f>
        <v>2024</v>
      </c>
      <c r="D824" s="1">
        <f>'[1]RC-1(PY)'!D824</f>
        <v>5</v>
      </c>
      <c r="E824" s="1">
        <f>'[1]RC-1(PY)'!E824</f>
        <v>340</v>
      </c>
      <c r="F824" s="1">
        <f>'[1]RC-1(PY)'!F824</f>
        <v>316</v>
      </c>
      <c r="G824" s="1">
        <f>'[1]RC-1(PY)'!G824</f>
        <v>24</v>
      </c>
      <c r="H824" s="1">
        <f>'[1]RC-1(PY)'!H824</f>
        <v>17</v>
      </c>
      <c r="I824" s="1">
        <f>'[1]RC-1(PY)'!I824</f>
        <v>3</v>
      </c>
      <c r="J824" s="1">
        <f>'[1]RC-1(PY)'!J824</f>
        <v>2</v>
      </c>
      <c r="K824" s="1">
        <f>'[1]RC-1(PY)'!K824</f>
        <v>3</v>
      </c>
      <c r="L824" s="1">
        <f>'[1]RC-1(PY)'!L824</f>
        <v>2</v>
      </c>
      <c r="M824" s="1">
        <f>'[1]RC-1(PY)'!M824</f>
        <v>1</v>
      </c>
      <c r="N824" s="1">
        <f>'[1]RC-1(PY)'!N824</f>
        <v>4</v>
      </c>
      <c r="O824" s="1">
        <f>'[1]RC-1(PY)'!O824</f>
        <v>9</v>
      </c>
      <c r="P824" s="1">
        <f>'[1]RC-1(PY)'!P824</f>
        <v>0</v>
      </c>
      <c r="Q824" s="1">
        <f>'[1]RC-1(PY)'!Q824</f>
        <v>0</v>
      </c>
      <c r="R824" s="1">
        <f>'[1]RC-1(PY)'!R824</f>
        <v>104</v>
      </c>
      <c r="S824" s="1">
        <f>'[1]RC-1(PY)'!S824</f>
        <v>3</v>
      </c>
      <c r="T824" s="1">
        <f>'[1]RC-1(PY)'!T824</f>
        <v>6</v>
      </c>
      <c r="U824" s="1">
        <f>'[1]RC-1(PY)'!U824</f>
        <v>0</v>
      </c>
      <c r="V824" s="1">
        <f>'[1]RC-1(PY)'!V824</f>
        <v>0</v>
      </c>
      <c r="W824" s="1">
        <f>'[1]RC-1(PY)'!W824</f>
        <v>1004</v>
      </c>
      <c r="X824" s="1">
        <f>'[1]RC-1(PY)'!X824</f>
        <v>8</v>
      </c>
      <c r="Y824" s="1">
        <f>'[1]RC-1(PY)'!Y824</f>
        <v>0</v>
      </c>
      <c r="Z824" s="1">
        <f>'[1]RC-1(PY)'!Z824</f>
        <v>0</v>
      </c>
      <c r="AA824" s="1">
        <f>'[1]RC-1(PY)'!AA824</f>
        <v>76</v>
      </c>
      <c r="AB824" s="1">
        <f>'[1]RC-1(PY)'!AB824</f>
        <v>49.16</v>
      </c>
      <c r="AC824" s="1">
        <f>'[1]RC-1(PY)'!AC824</f>
        <v>0</v>
      </c>
      <c r="AD824" s="1">
        <f>'[1]RC-1(PY)'!AD824</f>
        <v>20</v>
      </c>
      <c r="AE824" s="1">
        <f>'[1]RC-1(PY)'!AE824</f>
        <v>16.9815</v>
      </c>
      <c r="AF824" s="1">
        <f>'[1]RC-1(PY)'!AF824</f>
        <v>4</v>
      </c>
      <c r="AG824" s="1">
        <f>'[1]RC-1(PY)'!AG824</f>
        <v>4</v>
      </c>
      <c r="AH824" s="1">
        <f>'[1]RC-1(PY)'!AH824</f>
        <v>4</v>
      </c>
      <c r="AI824" s="1">
        <f>'[1]RC-1(PY)'!AI824</f>
        <v>0</v>
      </c>
    </row>
    <row r="825" spans="1:35" x14ac:dyDescent="0.3">
      <c r="A825" s="1">
        <f>'[1]RC-1(PY)'!A825</f>
        <v>1</v>
      </c>
      <c r="B825" s="1">
        <f>'[1]RC-1(PY)'!B825</f>
        <v>1</v>
      </c>
      <c r="C825" s="1">
        <f>'[1]RC-1(PY)'!C825</f>
        <v>2024</v>
      </c>
      <c r="D825" s="1">
        <f>'[1]RC-1(PY)'!D825</f>
        <v>5</v>
      </c>
      <c r="E825" s="1">
        <f>'[1]RC-1(PY)'!E825</f>
        <v>340</v>
      </c>
      <c r="F825" s="1">
        <f>'[1]RC-1(PY)'!F825</f>
        <v>316</v>
      </c>
      <c r="G825" s="1">
        <f>'[1]RC-1(PY)'!G825</f>
        <v>24</v>
      </c>
      <c r="H825" s="1">
        <f>'[1]RC-1(PY)'!H825</f>
        <v>18</v>
      </c>
      <c r="I825" s="1">
        <f>'[1]RC-1(PY)'!I825</f>
        <v>3</v>
      </c>
      <c r="J825" s="1">
        <f>'[1]RC-1(PY)'!J825</f>
        <v>2</v>
      </c>
      <c r="K825" s="1">
        <f>'[1]RC-1(PY)'!K825</f>
        <v>3</v>
      </c>
      <c r="L825" s="1">
        <f>'[1]RC-1(PY)'!L825</f>
        <v>4</v>
      </c>
      <c r="M825" s="1">
        <f>'[1]RC-1(PY)'!M825</f>
        <v>1</v>
      </c>
      <c r="N825" s="1">
        <f>'[1]RC-1(PY)'!N825</f>
        <v>1</v>
      </c>
      <c r="O825" s="1">
        <f>'[1]RC-1(PY)'!O825</f>
        <v>3</v>
      </c>
      <c r="P825" s="1">
        <f>'[1]RC-1(PY)'!P825</f>
        <v>1</v>
      </c>
      <c r="Q825" s="1">
        <f>'[1]RC-1(PY)'!Q825</f>
        <v>1</v>
      </c>
      <c r="R825" s="1">
        <f>'[1]RC-1(PY)'!R825</f>
        <v>104</v>
      </c>
      <c r="S825" s="1">
        <f>'[1]RC-1(PY)'!S825</f>
        <v>3</v>
      </c>
      <c r="T825" s="1">
        <f>'[1]RC-1(PY)'!T825</f>
        <v>4</v>
      </c>
      <c r="U825" s="1">
        <f>'[1]RC-1(PY)'!U825</f>
        <v>0</v>
      </c>
      <c r="V825" s="1">
        <f>'[1]RC-1(PY)'!V825</f>
        <v>0</v>
      </c>
      <c r="W825" s="1">
        <f>'[1]RC-1(PY)'!W825</f>
        <v>1004</v>
      </c>
      <c r="X825" s="1">
        <f>'[1]RC-1(PY)'!X825</f>
        <v>8</v>
      </c>
      <c r="Y825" s="1">
        <f>'[1]RC-1(PY)'!Y825</f>
        <v>0</v>
      </c>
      <c r="Z825" s="1">
        <f>'[1]RC-1(PY)'!Z825</f>
        <v>0</v>
      </c>
      <c r="AA825" s="1">
        <f>'[1]RC-1(PY)'!AA825</f>
        <v>129</v>
      </c>
      <c r="AB825" s="1">
        <f>'[1]RC-1(PY)'!AB825</f>
        <v>775.28</v>
      </c>
      <c r="AC825" s="1">
        <f>'[1]RC-1(PY)'!AC825</f>
        <v>0</v>
      </c>
      <c r="AD825" s="1">
        <f>'[1]RC-1(PY)'!AD825</f>
        <v>20</v>
      </c>
      <c r="AE825" s="1">
        <f>'[1]RC-1(PY)'!AE825</f>
        <v>325.63799999999998</v>
      </c>
      <c r="AF825" s="1">
        <f>'[1]RC-1(PY)'!AF825</f>
        <v>4</v>
      </c>
      <c r="AG825" s="1">
        <f>'[1]RC-1(PY)'!AG825</f>
        <v>4</v>
      </c>
      <c r="AH825" s="1">
        <f>'[1]RC-1(PY)'!AH825</f>
        <v>4</v>
      </c>
      <c r="AI825" s="1">
        <f>'[1]RC-1(PY)'!AI825</f>
        <v>0</v>
      </c>
    </row>
    <row r="826" spans="1:35" x14ac:dyDescent="0.3">
      <c r="A826" s="1">
        <f>'[1]RC-1(PY)'!A826</f>
        <v>1</v>
      </c>
      <c r="B826" s="1">
        <f>'[1]RC-1(PY)'!B826</f>
        <v>1</v>
      </c>
      <c r="C826" s="1">
        <f>'[1]RC-1(PY)'!C826</f>
        <v>2024</v>
      </c>
      <c r="D826" s="1">
        <f>'[1]RC-1(PY)'!D826</f>
        <v>5</v>
      </c>
      <c r="E826" s="1">
        <f>'[1]RC-1(PY)'!E826</f>
        <v>340</v>
      </c>
      <c r="F826" s="1">
        <f>'[1]RC-1(PY)'!F826</f>
        <v>316</v>
      </c>
      <c r="G826" s="1">
        <f>'[1]RC-1(PY)'!G826</f>
        <v>24</v>
      </c>
      <c r="H826" s="1">
        <f>'[1]RC-1(PY)'!H826</f>
        <v>19</v>
      </c>
      <c r="I826" s="1">
        <f>'[1]RC-1(PY)'!I826</f>
        <v>3</v>
      </c>
      <c r="J826" s="1">
        <f>'[1]RC-1(PY)'!J826</f>
        <v>2</v>
      </c>
      <c r="K826" s="1">
        <f>'[1]RC-1(PY)'!K826</f>
        <v>3</v>
      </c>
      <c r="L826" s="1">
        <f>'[1]RC-1(PY)'!L826</f>
        <v>2</v>
      </c>
      <c r="M826" s="1">
        <f>'[1]RC-1(PY)'!M826</f>
        <v>1</v>
      </c>
      <c r="N826" s="1">
        <f>'[1]RC-1(PY)'!N826</f>
        <v>1</v>
      </c>
      <c r="O826" s="1">
        <f>'[1]RC-1(PY)'!O826</f>
        <v>3</v>
      </c>
      <c r="P826" s="1">
        <f>'[1]RC-1(PY)'!P826</f>
        <v>1</v>
      </c>
      <c r="Q826" s="1">
        <f>'[1]RC-1(PY)'!Q826</f>
        <v>0</v>
      </c>
      <c r="R826" s="1">
        <f>'[1]RC-1(PY)'!R826</f>
        <v>104</v>
      </c>
      <c r="S826" s="1">
        <f>'[1]RC-1(PY)'!S826</f>
        <v>3</v>
      </c>
      <c r="T826" s="1">
        <f>'[1]RC-1(PY)'!T826</f>
        <v>4</v>
      </c>
      <c r="U826" s="1">
        <f>'[1]RC-1(PY)'!U826</f>
        <v>0</v>
      </c>
      <c r="V826" s="1">
        <f>'[1]RC-1(PY)'!V826</f>
        <v>0</v>
      </c>
      <c r="W826" s="1">
        <f>'[1]RC-1(PY)'!W826</f>
        <v>1004</v>
      </c>
      <c r="X826" s="1">
        <f>'[1]RC-1(PY)'!X826</f>
        <v>8</v>
      </c>
      <c r="Y826" s="1">
        <f>'[1]RC-1(PY)'!Y826</f>
        <v>0</v>
      </c>
      <c r="Z826" s="1">
        <f>'[1]RC-1(PY)'!Z826</f>
        <v>0</v>
      </c>
      <c r="AA826" s="1">
        <f>'[1]RC-1(PY)'!AA826</f>
        <v>1394</v>
      </c>
      <c r="AB826" s="1">
        <f>'[1]RC-1(PY)'!AB826</f>
        <v>874.58</v>
      </c>
      <c r="AC826" s="1">
        <f>'[1]RC-1(PY)'!AC826</f>
        <v>0</v>
      </c>
      <c r="AD826" s="1">
        <f>'[1]RC-1(PY)'!AD826</f>
        <v>20</v>
      </c>
      <c r="AE826" s="1">
        <f>'[1]RC-1(PY)'!AE826</f>
        <v>10.210000000000001</v>
      </c>
      <c r="AF826" s="1">
        <f>'[1]RC-1(PY)'!AF826</f>
        <v>4</v>
      </c>
      <c r="AG826" s="1">
        <f>'[1]RC-1(PY)'!AG826</f>
        <v>4</v>
      </c>
      <c r="AH826" s="1">
        <f>'[1]RC-1(PY)'!AH826</f>
        <v>4</v>
      </c>
      <c r="AI826" s="1">
        <f>'[1]RC-1(PY)'!AI826</f>
        <v>0</v>
      </c>
    </row>
    <row r="827" spans="1:35" x14ac:dyDescent="0.3">
      <c r="A827" s="1">
        <f>'[1]RC-1(PY)'!A827</f>
        <v>1</v>
      </c>
      <c r="B827" s="1">
        <f>'[1]RC-1(PY)'!B827</f>
        <v>1</v>
      </c>
      <c r="C827" s="1">
        <f>'[1]RC-1(PY)'!C827</f>
        <v>2024</v>
      </c>
      <c r="D827" s="1">
        <f>'[1]RC-1(PY)'!D827</f>
        <v>5</v>
      </c>
      <c r="E827" s="1">
        <f>'[1]RC-1(PY)'!E827</f>
        <v>340</v>
      </c>
      <c r="F827" s="1">
        <f>'[1]RC-1(PY)'!F827</f>
        <v>316</v>
      </c>
      <c r="G827" s="1">
        <f>'[1]RC-1(PY)'!G827</f>
        <v>24</v>
      </c>
      <c r="H827" s="1">
        <f>'[1]RC-1(PY)'!H827</f>
        <v>21</v>
      </c>
      <c r="I827" s="1">
        <f>'[1]RC-1(PY)'!I827</f>
        <v>3</v>
      </c>
      <c r="J827" s="1">
        <f>'[1]RC-1(PY)'!J827</f>
        <v>2</v>
      </c>
      <c r="K827" s="1">
        <f>'[1]RC-1(PY)'!K827</f>
        <v>3</v>
      </c>
      <c r="L827" s="1">
        <f>'[1]RC-1(PY)'!L827</f>
        <v>2</v>
      </c>
      <c r="M827" s="1">
        <f>'[1]RC-1(PY)'!M827</f>
        <v>1</v>
      </c>
      <c r="N827" s="1">
        <f>'[1]RC-1(PY)'!N827</f>
        <v>1</v>
      </c>
      <c r="O827" s="1">
        <f>'[1]RC-1(PY)'!O827</f>
        <v>3</v>
      </c>
      <c r="P827" s="1">
        <f>'[1]RC-1(PY)'!P827</f>
        <v>1</v>
      </c>
      <c r="Q827" s="1">
        <f>'[1]RC-1(PY)'!Q827</f>
        <v>1</v>
      </c>
      <c r="R827" s="1">
        <f>'[1]RC-1(PY)'!R827</f>
        <v>104</v>
      </c>
      <c r="S827" s="1">
        <f>'[1]RC-1(PY)'!S827</f>
        <v>3</v>
      </c>
      <c r="T827" s="1">
        <f>'[1]RC-1(PY)'!T827</f>
        <v>4</v>
      </c>
      <c r="U827" s="1">
        <f>'[1]RC-1(PY)'!U827</f>
        <v>0</v>
      </c>
      <c r="V827" s="1">
        <f>'[1]RC-1(PY)'!V827</f>
        <v>0</v>
      </c>
      <c r="W827" s="1">
        <f>'[1]RC-1(PY)'!W827</f>
        <v>1004</v>
      </c>
      <c r="X827" s="1">
        <f>'[1]RC-1(PY)'!X827</f>
        <v>8</v>
      </c>
      <c r="Y827" s="1">
        <f>'[1]RC-1(PY)'!Y827</f>
        <v>0</v>
      </c>
      <c r="Z827" s="1">
        <f>'[1]RC-1(PY)'!Z827</f>
        <v>0</v>
      </c>
      <c r="AA827" s="1">
        <f>'[1]RC-1(PY)'!AA827</f>
        <v>1250</v>
      </c>
      <c r="AB827" s="1">
        <f>'[1]RC-1(PY)'!AB827</f>
        <v>628.73</v>
      </c>
      <c r="AC827" s="1">
        <f>'[1]RC-1(PY)'!AC827</f>
        <v>0</v>
      </c>
      <c r="AD827" s="1">
        <f>'[1]RC-1(PY)'!AD827</f>
        <v>20</v>
      </c>
      <c r="AE827" s="1">
        <f>'[1]RC-1(PY)'!AE827</f>
        <v>17.77</v>
      </c>
      <c r="AF827" s="1">
        <f>'[1]RC-1(PY)'!AF827</f>
        <v>4</v>
      </c>
      <c r="AG827" s="1">
        <f>'[1]RC-1(PY)'!AG827</f>
        <v>4</v>
      </c>
      <c r="AH827" s="1">
        <f>'[1]RC-1(PY)'!AH827</f>
        <v>4</v>
      </c>
      <c r="AI827" s="1">
        <f>'[1]RC-1(PY)'!AI827</f>
        <v>0</v>
      </c>
    </row>
    <row r="828" spans="1:35" x14ac:dyDescent="0.3">
      <c r="A828" s="1">
        <f>'[1]RC-1(PY)'!A828</f>
        <v>1</v>
      </c>
      <c r="B828" s="1">
        <f>'[1]RC-1(PY)'!B828</f>
        <v>1</v>
      </c>
      <c r="C828" s="1">
        <f>'[1]RC-1(PY)'!C828</f>
        <v>2024</v>
      </c>
      <c r="D828" s="1">
        <f>'[1]RC-1(PY)'!D828</f>
        <v>5</v>
      </c>
      <c r="E828" s="1">
        <f>'[1]RC-1(PY)'!E828</f>
        <v>340</v>
      </c>
      <c r="F828" s="1">
        <f>'[1]RC-1(PY)'!F828</f>
        <v>316</v>
      </c>
      <c r="G828" s="1">
        <f>'[1]RC-1(PY)'!G828</f>
        <v>24</v>
      </c>
      <c r="H828" s="1">
        <f>'[1]RC-1(PY)'!H828</f>
        <v>27</v>
      </c>
      <c r="I828" s="1">
        <f>'[1]RC-1(PY)'!I828</f>
        <v>3</v>
      </c>
      <c r="J828" s="1">
        <f>'[1]RC-1(PY)'!J828</f>
        <v>2</v>
      </c>
      <c r="K828" s="1">
        <f>'[1]RC-1(PY)'!K828</f>
        <v>3</v>
      </c>
      <c r="L828" s="1">
        <f>'[1]RC-1(PY)'!L828</f>
        <v>2</v>
      </c>
      <c r="M828" s="1">
        <f>'[1]RC-1(PY)'!M828</f>
        <v>1</v>
      </c>
      <c r="N828" s="1">
        <f>'[1]RC-1(PY)'!N828</f>
        <v>1</v>
      </c>
      <c r="O828" s="1">
        <f>'[1]RC-1(PY)'!O828</f>
        <v>3</v>
      </c>
      <c r="P828" s="1">
        <f>'[1]RC-1(PY)'!P828</f>
        <v>1</v>
      </c>
      <c r="Q828" s="1">
        <f>'[1]RC-1(PY)'!Q828</f>
        <v>1</v>
      </c>
      <c r="R828" s="1">
        <f>'[1]RC-1(PY)'!R828</f>
        <v>104</v>
      </c>
      <c r="S828" s="1">
        <f>'[1]RC-1(PY)'!S828</f>
        <v>3</v>
      </c>
      <c r="T828" s="1">
        <f>'[1]RC-1(PY)'!T828</f>
        <v>4</v>
      </c>
      <c r="U828" s="1">
        <f>'[1]RC-1(PY)'!U828</f>
        <v>0</v>
      </c>
      <c r="V828" s="1">
        <f>'[1]RC-1(PY)'!V828</f>
        <v>0</v>
      </c>
      <c r="W828" s="1">
        <f>'[1]RC-1(PY)'!W828</f>
        <v>1004</v>
      </c>
      <c r="X828" s="1">
        <f>'[1]RC-1(PY)'!X828</f>
        <v>8</v>
      </c>
      <c r="Y828" s="1">
        <f>'[1]RC-1(PY)'!Y828</f>
        <v>0</v>
      </c>
      <c r="Z828" s="1">
        <f>'[1]RC-1(PY)'!Z828</f>
        <v>0</v>
      </c>
      <c r="AA828" s="1">
        <f>'[1]RC-1(PY)'!AA828</f>
        <v>169</v>
      </c>
      <c r="AB828" s="1">
        <f>'[1]RC-1(PY)'!AB828</f>
        <v>277.73</v>
      </c>
      <c r="AC828" s="1">
        <f>'[1]RC-1(PY)'!AC828</f>
        <v>11.5968</v>
      </c>
      <c r="AD828" s="1">
        <f>'[1]RC-1(PY)'!AD828</f>
        <v>19</v>
      </c>
      <c r="AE828" s="1">
        <f>'[1]RC-1(PY)'!AE828</f>
        <v>26.9908</v>
      </c>
      <c r="AF828" s="1">
        <f>'[1]RC-1(PY)'!AF828</f>
        <v>4</v>
      </c>
      <c r="AG828" s="1">
        <f>'[1]RC-1(PY)'!AG828</f>
        <v>4</v>
      </c>
      <c r="AH828" s="1">
        <f>'[1]RC-1(PY)'!AH828</f>
        <v>4</v>
      </c>
      <c r="AI828" s="1">
        <f>'[1]RC-1(PY)'!AI828</f>
        <v>0</v>
      </c>
    </row>
    <row r="829" spans="1:35" x14ac:dyDescent="0.3">
      <c r="A829" s="1">
        <f>'[1]RC-1(PY)'!A829</f>
        <v>1</v>
      </c>
      <c r="B829" s="1">
        <f>'[1]RC-1(PY)'!B829</f>
        <v>1</v>
      </c>
      <c r="C829" s="1">
        <f>'[1]RC-1(PY)'!C829</f>
        <v>2024</v>
      </c>
      <c r="D829" s="1">
        <f>'[1]RC-1(PY)'!D829</f>
        <v>5</v>
      </c>
      <c r="E829" s="1">
        <f>'[1]RC-1(PY)'!E829</f>
        <v>340</v>
      </c>
      <c r="F829" s="1">
        <f>'[1]RC-1(PY)'!F829</f>
        <v>316</v>
      </c>
      <c r="G829" s="1">
        <f>'[1]RC-1(PY)'!G829</f>
        <v>24</v>
      </c>
      <c r="H829" s="1">
        <f>'[1]RC-1(PY)'!H829</f>
        <v>28</v>
      </c>
      <c r="I829" s="1">
        <f>'[1]RC-1(PY)'!I829</f>
        <v>3</v>
      </c>
      <c r="J829" s="1">
        <f>'[1]RC-1(PY)'!J829</f>
        <v>2</v>
      </c>
      <c r="K829" s="1">
        <f>'[1]RC-1(PY)'!K829</f>
        <v>3</v>
      </c>
      <c r="L829" s="1">
        <f>'[1]RC-1(PY)'!L829</f>
        <v>2</v>
      </c>
      <c r="M829" s="1">
        <f>'[1]RC-1(PY)'!M829</f>
        <v>1</v>
      </c>
      <c r="N829" s="1">
        <f>'[1]RC-1(PY)'!N829</f>
        <v>1</v>
      </c>
      <c r="O829" s="1">
        <f>'[1]RC-1(PY)'!O829</f>
        <v>5</v>
      </c>
      <c r="P829" s="1">
        <f>'[1]RC-1(PY)'!P829</f>
        <v>1</v>
      </c>
      <c r="Q829" s="1">
        <f>'[1]RC-1(PY)'!Q829</f>
        <v>0</v>
      </c>
      <c r="R829" s="1">
        <f>'[1]RC-1(PY)'!R829</f>
        <v>104</v>
      </c>
      <c r="S829" s="1">
        <f>'[1]RC-1(PY)'!S829</f>
        <v>3</v>
      </c>
      <c r="T829" s="1">
        <f>'[1]RC-1(PY)'!T829</f>
        <v>4</v>
      </c>
      <c r="U829" s="1">
        <f>'[1]RC-1(PY)'!U829</f>
        <v>0</v>
      </c>
      <c r="V829" s="1">
        <f>'[1]RC-1(PY)'!V829</f>
        <v>0</v>
      </c>
      <c r="W829" s="1">
        <f>'[1]RC-1(PY)'!W829</f>
        <v>1004</v>
      </c>
      <c r="X829" s="1">
        <f>'[1]RC-1(PY)'!X829</f>
        <v>8</v>
      </c>
      <c r="Y829" s="1">
        <f>'[1]RC-1(PY)'!Y829</f>
        <v>0</v>
      </c>
      <c r="Z829" s="1">
        <f>'[1]RC-1(PY)'!Z829</f>
        <v>0</v>
      </c>
      <c r="AA829" s="1">
        <f>'[1]RC-1(PY)'!AA829</f>
        <v>551</v>
      </c>
      <c r="AB829" s="1">
        <f>'[1]RC-1(PY)'!AB829</f>
        <v>1283.1099999999999</v>
      </c>
      <c r="AC829" s="1">
        <f>'[1]RC-1(PY)'!AC829</f>
        <v>0</v>
      </c>
      <c r="AD829" s="1">
        <f>'[1]RC-1(PY)'!AD829</f>
        <v>20</v>
      </c>
      <c r="AE829" s="1">
        <f>'[1]RC-1(PY)'!AE829</f>
        <v>34.375300000000003</v>
      </c>
      <c r="AF829" s="1">
        <f>'[1]RC-1(PY)'!AF829</f>
        <v>4</v>
      </c>
      <c r="AG829" s="1">
        <f>'[1]RC-1(PY)'!AG829</f>
        <v>4</v>
      </c>
      <c r="AH829" s="1">
        <f>'[1]RC-1(PY)'!AH829</f>
        <v>4</v>
      </c>
      <c r="AI829" s="1">
        <f>'[1]RC-1(PY)'!AI829</f>
        <v>0</v>
      </c>
    </row>
    <row r="830" spans="1:35" x14ac:dyDescent="0.3">
      <c r="A830" s="1">
        <f>'[1]RC-1(PY)'!A830</f>
        <v>1</v>
      </c>
      <c r="B830" s="1">
        <f>'[1]RC-1(PY)'!B830</f>
        <v>1</v>
      </c>
      <c r="C830" s="1">
        <f>'[1]RC-1(PY)'!C830</f>
        <v>2024</v>
      </c>
      <c r="D830" s="1">
        <f>'[1]RC-1(PY)'!D830</f>
        <v>5</v>
      </c>
      <c r="E830" s="1">
        <f>'[1]RC-1(PY)'!E830</f>
        <v>340</v>
      </c>
      <c r="F830" s="1">
        <f>'[1]RC-1(PY)'!F830</f>
        <v>316</v>
      </c>
      <c r="G830" s="1">
        <f>'[1]RC-1(PY)'!G830</f>
        <v>24</v>
      </c>
      <c r="H830" s="1">
        <f>'[1]RC-1(PY)'!H830</f>
        <v>29</v>
      </c>
      <c r="I830" s="1">
        <f>'[1]RC-1(PY)'!I830</f>
        <v>3</v>
      </c>
      <c r="J830" s="1">
        <f>'[1]RC-1(PY)'!J830</f>
        <v>2</v>
      </c>
      <c r="K830" s="1">
        <f>'[1]RC-1(PY)'!K830</f>
        <v>3</v>
      </c>
      <c r="L830" s="1">
        <f>'[1]RC-1(PY)'!L830</f>
        <v>6</v>
      </c>
      <c r="M830" s="1">
        <f>'[1]RC-1(PY)'!M830</f>
        <v>1</v>
      </c>
      <c r="N830" s="1">
        <f>'[1]RC-1(PY)'!N830</f>
        <v>1</v>
      </c>
      <c r="O830" s="1">
        <f>'[1]RC-1(PY)'!O830</f>
        <v>5</v>
      </c>
      <c r="P830" s="1">
        <f>'[1]RC-1(PY)'!P830</f>
        <v>1</v>
      </c>
      <c r="Q830" s="1">
        <f>'[1]RC-1(PY)'!Q830</f>
        <v>1</v>
      </c>
      <c r="R830" s="1">
        <f>'[1]RC-1(PY)'!R830</f>
        <v>104</v>
      </c>
      <c r="S830" s="1">
        <f>'[1]RC-1(PY)'!S830</f>
        <v>3</v>
      </c>
      <c r="T830" s="1">
        <f>'[1]RC-1(PY)'!T830</f>
        <v>6</v>
      </c>
      <c r="U830" s="1">
        <f>'[1]RC-1(PY)'!U830</f>
        <v>0</v>
      </c>
      <c r="V830" s="1">
        <f>'[1]RC-1(PY)'!V830</f>
        <v>0</v>
      </c>
      <c r="W830" s="1">
        <f>'[1]RC-1(PY)'!W830</f>
        <v>1004</v>
      </c>
      <c r="X830" s="1">
        <f>'[1]RC-1(PY)'!X830</f>
        <v>8</v>
      </c>
      <c r="Y830" s="1">
        <f>'[1]RC-1(PY)'!Y830</f>
        <v>0</v>
      </c>
      <c r="Z830" s="1">
        <f>'[1]RC-1(PY)'!Z830</f>
        <v>0</v>
      </c>
      <c r="AA830" s="1">
        <f>'[1]RC-1(PY)'!AA830</f>
        <v>142</v>
      </c>
      <c r="AB830" s="1">
        <f>'[1]RC-1(PY)'!AB830</f>
        <v>105.59</v>
      </c>
      <c r="AC830" s="1">
        <f>'[1]RC-1(PY)'!AC830</f>
        <v>0</v>
      </c>
      <c r="AD830" s="1">
        <f>'[1]RC-1(PY)'!AD830</f>
        <v>20</v>
      </c>
      <c r="AE830" s="1">
        <f>'[1]RC-1(PY)'!AE830</f>
        <v>17.379100000000001</v>
      </c>
      <c r="AF830" s="1">
        <f>'[1]RC-1(PY)'!AF830</f>
        <v>4</v>
      </c>
      <c r="AG830" s="1">
        <f>'[1]RC-1(PY)'!AG830</f>
        <v>4</v>
      </c>
      <c r="AH830" s="1">
        <f>'[1]RC-1(PY)'!AH830</f>
        <v>4</v>
      </c>
      <c r="AI830" s="1">
        <f>'[1]RC-1(PY)'!AI830</f>
        <v>0</v>
      </c>
    </row>
    <row r="831" spans="1:35" x14ac:dyDescent="0.3">
      <c r="A831" s="1">
        <f>'[1]RC-1(PY)'!A831</f>
        <v>1</v>
      </c>
      <c r="B831" s="1">
        <f>'[1]RC-1(PY)'!B831</f>
        <v>1</v>
      </c>
      <c r="C831" s="1">
        <f>'[1]RC-1(PY)'!C831</f>
        <v>2024</v>
      </c>
      <c r="D831" s="1">
        <f>'[1]RC-1(PY)'!D831</f>
        <v>5</v>
      </c>
      <c r="E831" s="1">
        <f>'[1]RC-1(PY)'!E831</f>
        <v>340</v>
      </c>
      <c r="F831" s="1">
        <f>'[1]RC-1(PY)'!F831</f>
        <v>316</v>
      </c>
      <c r="G831" s="1">
        <f>'[1]RC-1(PY)'!G831</f>
        <v>24</v>
      </c>
      <c r="H831" s="1">
        <f>'[1]RC-1(PY)'!H831</f>
        <v>30</v>
      </c>
      <c r="I831" s="1">
        <f>'[1]RC-1(PY)'!I831</f>
        <v>3</v>
      </c>
      <c r="J831" s="1">
        <f>'[1]RC-1(PY)'!J831</f>
        <v>2</v>
      </c>
      <c r="K831" s="1">
        <f>'[1]RC-1(PY)'!K831</f>
        <v>3</v>
      </c>
      <c r="L831" s="1">
        <f>'[1]RC-1(PY)'!L831</f>
        <v>3</v>
      </c>
      <c r="M831" s="1">
        <f>'[1]RC-1(PY)'!M831</f>
        <v>1</v>
      </c>
      <c r="N831" s="1">
        <f>'[1]RC-1(PY)'!N831</f>
        <v>3</v>
      </c>
      <c r="O831" s="1">
        <f>'[1]RC-1(PY)'!O831</f>
        <v>0</v>
      </c>
      <c r="P831" s="1">
        <f>'[1]RC-1(PY)'!P831</f>
        <v>1</v>
      </c>
      <c r="Q831" s="1">
        <f>'[1]RC-1(PY)'!Q831</f>
        <v>1</v>
      </c>
      <c r="R831" s="1">
        <f>'[1]RC-1(PY)'!R831</f>
        <v>104</v>
      </c>
      <c r="S831" s="1">
        <f>'[1]RC-1(PY)'!S831</f>
        <v>3</v>
      </c>
      <c r="T831" s="1">
        <f>'[1]RC-1(PY)'!T831</f>
        <v>4</v>
      </c>
      <c r="U831" s="1">
        <f>'[1]RC-1(PY)'!U831</f>
        <v>0</v>
      </c>
      <c r="V831" s="1">
        <f>'[1]RC-1(PY)'!V831</f>
        <v>0</v>
      </c>
      <c r="W831" s="1">
        <f>'[1]RC-1(PY)'!W831</f>
        <v>1004</v>
      </c>
      <c r="X831" s="1">
        <f>'[1]RC-1(PY)'!X831</f>
        <v>8</v>
      </c>
      <c r="Y831" s="1">
        <f>'[1]RC-1(PY)'!Y831</f>
        <v>0</v>
      </c>
      <c r="Z831" s="1">
        <f>'[1]RC-1(PY)'!Z831</f>
        <v>0</v>
      </c>
      <c r="AA831" s="1">
        <f>'[1]RC-1(PY)'!AA831</f>
        <v>326</v>
      </c>
      <c r="AB831" s="1">
        <f>'[1]RC-1(PY)'!AB831</f>
        <v>690.46</v>
      </c>
      <c r="AC831" s="1">
        <f>'[1]RC-1(PY)'!AC831</f>
        <v>0</v>
      </c>
      <c r="AD831" s="1">
        <f>'[1]RC-1(PY)'!AD831</f>
        <v>20</v>
      </c>
      <c r="AE831" s="1">
        <f>'[1]RC-1(PY)'!AE831</f>
        <v>55.8904</v>
      </c>
      <c r="AF831" s="1">
        <f>'[1]RC-1(PY)'!AF831</f>
        <v>4</v>
      </c>
      <c r="AG831" s="1">
        <f>'[1]RC-1(PY)'!AG831</f>
        <v>4</v>
      </c>
      <c r="AH831" s="1">
        <f>'[1]RC-1(PY)'!AH831</f>
        <v>4</v>
      </c>
      <c r="AI831" s="1">
        <f>'[1]RC-1(PY)'!AI831</f>
        <v>0</v>
      </c>
    </row>
    <row r="832" spans="1:35" x14ac:dyDescent="0.3">
      <c r="A832" s="1">
        <f>'[1]RC-1(PY)'!A832</f>
        <v>1</v>
      </c>
      <c r="B832" s="1">
        <f>'[1]RC-1(PY)'!B832</f>
        <v>1</v>
      </c>
      <c r="C832" s="1">
        <f>'[1]RC-1(PY)'!C832</f>
        <v>2024</v>
      </c>
      <c r="D832" s="1">
        <f>'[1]RC-1(PY)'!D832</f>
        <v>5</v>
      </c>
      <c r="E832" s="1">
        <f>'[1]RC-1(PY)'!E832</f>
        <v>340</v>
      </c>
      <c r="F832" s="1">
        <f>'[1]RC-1(PY)'!F832</f>
        <v>316</v>
      </c>
      <c r="G832" s="1">
        <f>'[1]RC-1(PY)'!G832</f>
        <v>24</v>
      </c>
      <c r="H832" s="1">
        <f>'[1]RC-1(PY)'!H832</f>
        <v>31</v>
      </c>
      <c r="I832" s="1">
        <f>'[1]RC-1(PY)'!I832</f>
        <v>3</v>
      </c>
      <c r="J832" s="1">
        <f>'[1]RC-1(PY)'!J832</f>
        <v>2</v>
      </c>
      <c r="K832" s="1">
        <f>'[1]RC-1(PY)'!K832</f>
        <v>3</v>
      </c>
      <c r="L832" s="1">
        <f>'[1]RC-1(PY)'!L832</f>
        <v>2</v>
      </c>
      <c r="M832" s="1">
        <f>'[1]RC-1(PY)'!M832</f>
        <v>1</v>
      </c>
      <c r="N832" s="1">
        <f>'[1]RC-1(PY)'!N832</f>
        <v>1</v>
      </c>
      <c r="O832" s="1">
        <f>'[1]RC-1(PY)'!O832</f>
        <v>5</v>
      </c>
      <c r="P832" s="1">
        <f>'[1]RC-1(PY)'!P832</f>
        <v>1</v>
      </c>
      <c r="Q832" s="1">
        <f>'[1]RC-1(PY)'!Q832</f>
        <v>1</v>
      </c>
      <c r="R832" s="1">
        <f>'[1]RC-1(PY)'!R832</f>
        <v>104</v>
      </c>
      <c r="S832" s="1">
        <f>'[1]RC-1(PY)'!S832</f>
        <v>3</v>
      </c>
      <c r="T832" s="1">
        <f>'[1]RC-1(PY)'!T832</f>
        <v>4</v>
      </c>
      <c r="U832" s="1">
        <f>'[1]RC-1(PY)'!U832</f>
        <v>0</v>
      </c>
      <c r="V832" s="1">
        <f>'[1]RC-1(PY)'!V832</f>
        <v>0</v>
      </c>
      <c r="W832" s="1">
        <f>'[1]RC-1(PY)'!W832</f>
        <v>1004</v>
      </c>
      <c r="X832" s="1">
        <f>'[1]RC-1(PY)'!X832</f>
        <v>8</v>
      </c>
      <c r="Y832" s="1">
        <f>'[1]RC-1(PY)'!Y832</f>
        <v>0</v>
      </c>
      <c r="Z832" s="1">
        <f>'[1]RC-1(PY)'!Z832</f>
        <v>0</v>
      </c>
      <c r="AA832" s="1">
        <f>'[1]RC-1(PY)'!AA832</f>
        <v>579</v>
      </c>
      <c r="AB832" s="1">
        <f>'[1]RC-1(PY)'!AB832</f>
        <v>568.47</v>
      </c>
      <c r="AC832" s="1">
        <f>'[1]RC-1(PY)'!AC832</f>
        <v>10.29</v>
      </c>
      <c r="AD832" s="1">
        <f>'[1]RC-1(PY)'!AD832</f>
        <v>20</v>
      </c>
      <c r="AE832" s="1">
        <f>'[1]RC-1(PY)'!AE832</f>
        <v>19.760000000000002</v>
      </c>
      <c r="AF832" s="1">
        <f>'[1]RC-1(PY)'!AF832</f>
        <v>4</v>
      </c>
      <c r="AG832" s="1">
        <f>'[1]RC-1(PY)'!AG832</f>
        <v>4</v>
      </c>
      <c r="AH832" s="1">
        <f>'[1]RC-1(PY)'!AH832</f>
        <v>4</v>
      </c>
      <c r="AI832" s="1">
        <f>'[1]RC-1(PY)'!AI832</f>
        <v>0</v>
      </c>
    </row>
    <row r="833" spans="1:35" x14ac:dyDescent="0.3">
      <c r="A833" s="1">
        <f>'[1]RC-1(PY)'!A833</f>
        <v>1</v>
      </c>
      <c r="B833" s="1">
        <f>'[1]RC-1(PY)'!B833</f>
        <v>1</v>
      </c>
      <c r="C833" s="1">
        <f>'[1]RC-1(PY)'!C833</f>
        <v>2024</v>
      </c>
      <c r="D833" s="1">
        <f>'[1]RC-1(PY)'!D833</f>
        <v>5</v>
      </c>
      <c r="E833" s="1">
        <f>'[1]RC-1(PY)'!E833</f>
        <v>340</v>
      </c>
      <c r="F833" s="1">
        <f>'[1]RC-1(PY)'!F833</f>
        <v>316</v>
      </c>
      <c r="G833" s="1">
        <f>'[1]RC-1(PY)'!G833</f>
        <v>24</v>
      </c>
      <c r="H833" s="1">
        <f>'[1]RC-1(PY)'!H833</f>
        <v>33</v>
      </c>
      <c r="I833" s="1">
        <f>'[1]RC-1(PY)'!I833</f>
        <v>3</v>
      </c>
      <c r="J833" s="1">
        <f>'[1]RC-1(PY)'!J833</f>
        <v>2</v>
      </c>
      <c r="K833" s="1">
        <f>'[1]RC-1(PY)'!K833</f>
        <v>3</v>
      </c>
      <c r="L833" s="1">
        <f>'[1]RC-1(PY)'!L833</f>
        <v>3</v>
      </c>
      <c r="M833" s="1">
        <f>'[1]RC-1(PY)'!M833</f>
        <v>2</v>
      </c>
      <c r="N833" s="1">
        <f>'[1]RC-1(PY)'!N833</f>
        <v>1</v>
      </c>
      <c r="O833" s="1">
        <f>'[1]RC-1(PY)'!O833</f>
        <v>5</v>
      </c>
      <c r="P833" s="1">
        <f>'[1]RC-1(PY)'!P833</f>
        <v>1</v>
      </c>
      <c r="Q833" s="1">
        <f>'[1]RC-1(PY)'!Q833</f>
        <v>1</v>
      </c>
      <c r="R833" s="1">
        <f>'[1]RC-1(PY)'!R833</f>
        <v>104</v>
      </c>
      <c r="S833" s="1">
        <f>'[1]RC-1(PY)'!S833</f>
        <v>3</v>
      </c>
      <c r="T833" s="1">
        <f>'[1]RC-1(PY)'!T833</f>
        <v>4</v>
      </c>
      <c r="U833" s="1">
        <f>'[1]RC-1(PY)'!U833</f>
        <v>0</v>
      </c>
      <c r="V833" s="1">
        <f>'[1]RC-1(PY)'!V833</f>
        <v>0</v>
      </c>
      <c r="W833" s="1">
        <f>'[1]RC-1(PY)'!W833</f>
        <v>1004</v>
      </c>
      <c r="X833" s="1">
        <f>'[1]RC-1(PY)'!X833</f>
        <v>8</v>
      </c>
      <c r="Y833" s="1">
        <f>'[1]RC-1(PY)'!Y833</f>
        <v>0</v>
      </c>
      <c r="Z833" s="1">
        <f>'[1]RC-1(PY)'!Z833</f>
        <v>0</v>
      </c>
      <c r="AA833" s="1">
        <f>'[1]RC-1(PY)'!AA833</f>
        <v>1414</v>
      </c>
      <c r="AB833" s="1">
        <f>'[1]RC-1(PY)'!AB833</f>
        <v>2352.87</v>
      </c>
      <c r="AC833" s="1">
        <f>'[1]RC-1(PY)'!AC833</f>
        <v>16.989999999999998</v>
      </c>
      <c r="AD833" s="1">
        <f>'[1]RC-1(PY)'!AD833</f>
        <v>20</v>
      </c>
      <c r="AE833" s="1">
        <f>'[1]RC-1(PY)'!AE833</f>
        <v>33</v>
      </c>
      <c r="AF833" s="1">
        <f>'[1]RC-1(PY)'!AF833</f>
        <v>4</v>
      </c>
      <c r="AG833" s="1">
        <f>'[1]RC-1(PY)'!AG833</f>
        <v>4</v>
      </c>
      <c r="AH833" s="1">
        <f>'[1]RC-1(PY)'!AH833</f>
        <v>4</v>
      </c>
      <c r="AI833" s="1">
        <f>'[1]RC-1(PY)'!AI833</f>
        <v>0</v>
      </c>
    </row>
    <row r="834" spans="1:35" x14ac:dyDescent="0.3">
      <c r="A834" s="1">
        <f>'[1]RC-1(PY)'!A834</f>
        <v>1</v>
      </c>
      <c r="B834" s="1">
        <f>'[1]RC-1(PY)'!B834</f>
        <v>1</v>
      </c>
      <c r="C834" s="1">
        <f>'[1]RC-1(PY)'!C834</f>
        <v>2024</v>
      </c>
      <c r="D834" s="1">
        <f>'[1]RC-1(PY)'!D834</f>
        <v>5</v>
      </c>
      <c r="E834" s="1">
        <f>'[1]RC-1(PY)'!E834</f>
        <v>340</v>
      </c>
      <c r="F834" s="1">
        <f>'[1]RC-1(PY)'!F834</f>
        <v>316</v>
      </c>
      <c r="G834" s="1">
        <f>'[1]RC-1(PY)'!G834</f>
        <v>24</v>
      </c>
      <c r="H834" s="1">
        <f>'[1]RC-1(PY)'!H834</f>
        <v>2</v>
      </c>
      <c r="I834" s="1">
        <f>'[1]RC-1(PY)'!I834</f>
        <v>3</v>
      </c>
      <c r="J834" s="1">
        <f>'[1]RC-1(PY)'!J834</f>
        <v>3</v>
      </c>
      <c r="K834" s="1">
        <f>'[1]RC-1(PY)'!K834</f>
        <v>3</v>
      </c>
      <c r="L834" s="1">
        <f>'[1]RC-1(PY)'!L834</f>
        <v>4</v>
      </c>
      <c r="M834" s="1">
        <f>'[1]RC-1(PY)'!M834</f>
        <v>1</v>
      </c>
      <c r="N834" s="1">
        <f>'[1]RC-1(PY)'!N834</f>
        <v>1</v>
      </c>
      <c r="O834" s="1">
        <f>'[1]RC-1(PY)'!O834</f>
        <v>2</v>
      </c>
      <c r="P834" s="1">
        <f>'[1]RC-1(PY)'!P834</f>
        <v>1</v>
      </c>
      <c r="Q834" s="1">
        <f>'[1]RC-1(PY)'!Q834</f>
        <v>0</v>
      </c>
      <c r="R834" s="1">
        <f>'[1]RC-1(PY)'!R834</f>
        <v>104</v>
      </c>
      <c r="S834" s="1">
        <f>'[1]RC-1(PY)'!S834</f>
        <v>3</v>
      </c>
      <c r="T834" s="1">
        <f>'[1]RC-1(PY)'!T834</f>
        <v>4</v>
      </c>
      <c r="U834" s="1">
        <f>'[1]RC-1(PY)'!U834</f>
        <v>0</v>
      </c>
      <c r="V834" s="1">
        <f>'[1]RC-1(PY)'!V834</f>
        <v>0</v>
      </c>
      <c r="W834" s="1">
        <f>'[1]RC-1(PY)'!W834</f>
        <v>1004</v>
      </c>
      <c r="X834" s="1">
        <f>'[1]RC-1(PY)'!X834</f>
        <v>8</v>
      </c>
      <c r="Y834" s="1">
        <f>'[1]RC-1(PY)'!Y834</f>
        <v>0</v>
      </c>
      <c r="Z834" s="1">
        <f>'[1]RC-1(PY)'!Z834</f>
        <v>0</v>
      </c>
      <c r="AA834" s="1">
        <f>'[1]RC-1(PY)'!AA834</f>
        <v>497</v>
      </c>
      <c r="AB834" s="1">
        <f>'[1]RC-1(PY)'!AB834</f>
        <v>627</v>
      </c>
      <c r="AC834" s="1">
        <f>'[1]RC-1(PY)'!AC834</f>
        <v>12.55</v>
      </c>
      <c r="AD834" s="1">
        <f>'[1]RC-1(PY)'!AD834</f>
        <v>20</v>
      </c>
      <c r="AE834" s="1">
        <f>'[1]RC-1(PY)'!AE834</f>
        <v>22.079699999999999</v>
      </c>
      <c r="AF834" s="1">
        <f>'[1]RC-1(PY)'!AF834</f>
        <v>4</v>
      </c>
      <c r="AG834" s="1">
        <f>'[1]RC-1(PY)'!AG834</f>
        <v>4</v>
      </c>
      <c r="AH834" s="1">
        <f>'[1]RC-1(PY)'!AH834</f>
        <v>4</v>
      </c>
      <c r="AI834" s="1">
        <f>'[1]RC-1(PY)'!AI834</f>
        <v>0</v>
      </c>
    </row>
    <row r="835" spans="1:35" x14ac:dyDescent="0.3">
      <c r="A835" s="1">
        <f>'[1]RC-1(PY)'!A835</f>
        <v>1</v>
      </c>
      <c r="B835" s="1">
        <f>'[1]RC-1(PY)'!B835</f>
        <v>1</v>
      </c>
      <c r="C835" s="1">
        <f>'[1]RC-1(PY)'!C835</f>
        <v>2024</v>
      </c>
      <c r="D835" s="1">
        <f>'[1]RC-1(PY)'!D835</f>
        <v>5</v>
      </c>
      <c r="E835" s="1">
        <f>'[1]RC-1(PY)'!E835</f>
        <v>340</v>
      </c>
      <c r="F835" s="1">
        <f>'[1]RC-1(PY)'!F835</f>
        <v>316</v>
      </c>
      <c r="G835" s="1">
        <f>'[1]RC-1(PY)'!G835</f>
        <v>24</v>
      </c>
      <c r="H835" s="1">
        <f>'[1]RC-1(PY)'!H835</f>
        <v>1</v>
      </c>
      <c r="I835" s="1">
        <f>'[1]RC-1(PY)'!I835</f>
        <v>4</v>
      </c>
      <c r="J835" s="1">
        <f>'[1]RC-1(PY)'!J835</f>
        <v>1</v>
      </c>
      <c r="K835" s="1">
        <f>'[1]RC-1(PY)'!K835</f>
        <v>3</v>
      </c>
      <c r="L835" s="1">
        <f>'[1]RC-1(PY)'!L835</f>
        <v>4</v>
      </c>
      <c r="M835" s="1">
        <f>'[1]RC-1(PY)'!M835</f>
        <v>1</v>
      </c>
      <c r="N835" s="1">
        <f>'[1]RC-1(PY)'!N835</f>
        <v>1</v>
      </c>
      <c r="O835" s="1">
        <f>'[1]RC-1(PY)'!O835</f>
        <v>5</v>
      </c>
      <c r="P835" s="1">
        <f>'[1]RC-1(PY)'!P835</f>
        <v>1</v>
      </c>
      <c r="Q835" s="1">
        <f>'[1]RC-1(PY)'!Q835</f>
        <v>1</v>
      </c>
      <c r="R835" s="1">
        <f>'[1]RC-1(PY)'!R835</f>
        <v>104</v>
      </c>
      <c r="S835" s="1">
        <f>'[1]RC-1(PY)'!S835</f>
        <v>3</v>
      </c>
      <c r="T835" s="1">
        <f>'[1]RC-1(PY)'!T835</f>
        <v>4</v>
      </c>
      <c r="U835" s="1">
        <f>'[1]RC-1(PY)'!U835</f>
        <v>0</v>
      </c>
      <c r="V835" s="1">
        <f>'[1]RC-1(PY)'!V835</f>
        <v>0</v>
      </c>
      <c r="W835" s="1">
        <f>'[1]RC-1(PY)'!W835</f>
        <v>1004</v>
      </c>
      <c r="X835" s="1">
        <f>'[1]RC-1(PY)'!X835</f>
        <v>8</v>
      </c>
      <c r="Y835" s="1">
        <f>'[1]RC-1(PY)'!Y835</f>
        <v>0</v>
      </c>
      <c r="Z835" s="1">
        <f>'[1]RC-1(PY)'!Z835</f>
        <v>0</v>
      </c>
      <c r="AA835" s="1">
        <f>'[1]RC-1(PY)'!AA835</f>
        <v>243</v>
      </c>
      <c r="AB835" s="1">
        <f>'[1]RC-1(PY)'!AB835</f>
        <v>488.37</v>
      </c>
      <c r="AC835" s="1">
        <f>'[1]RC-1(PY)'!AC835</f>
        <v>0</v>
      </c>
      <c r="AD835" s="1">
        <f>'[1]RC-1(PY)'!AD835</f>
        <v>20</v>
      </c>
      <c r="AE835" s="1">
        <f>'[1]RC-1(PY)'!AE835</f>
        <v>38.609900000000003</v>
      </c>
      <c r="AF835" s="1">
        <f>'[1]RC-1(PY)'!AF835</f>
        <v>4</v>
      </c>
      <c r="AG835" s="1">
        <f>'[1]RC-1(PY)'!AG835</f>
        <v>4</v>
      </c>
      <c r="AH835" s="1">
        <f>'[1]RC-1(PY)'!AH835</f>
        <v>4</v>
      </c>
      <c r="AI835" s="1">
        <f>'[1]RC-1(PY)'!AI835</f>
        <v>0</v>
      </c>
    </row>
    <row r="836" spans="1:35" x14ac:dyDescent="0.3">
      <c r="A836" s="1">
        <f>'[1]RC-1(PY)'!A836</f>
        <v>1</v>
      </c>
      <c r="B836" s="1">
        <f>'[1]RC-1(PY)'!B836</f>
        <v>1</v>
      </c>
      <c r="C836" s="1">
        <f>'[1]RC-1(PY)'!C836</f>
        <v>2024</v>
      </c>
      <c r="D836" s="1">
        <f>'[1]RC-1(PY)'!D836</f>
        <v>5</v>
      </c>
      <c r="E836" s="1">
        <f>'[1]RC-1(PY)'!E836</f>
        <v>340</v>
      </c>
      <c r="F836" s="1">
        <f>'[1]RC-1(PY)'!F836</f>
        <v>316</v>
      </c>
      <c r="G836" s="1">
        <f>'[1]RC-1(PY)'!G836</f>
        <v>24</v>
      </c>
      <c r="H836" s="1">
        <f>'[1]RC-1(PY)'!H836</f>
        <v>2</v>
      </c>
      <c r="I836" s="1">
        <f>'[1]RC-1(PY)'!I836</f>
        <v>4</v>
      </c>
      <c r="J836" s="1">
        <f>'[1]RC-1(PY)'!J836</f>
        <v>1</v>
      </c>
      <c r="K836" s="1">
        <f>'[1]RC-1(PY)'!K836</f>
        <v>3</v>
      </c>
      <c r="L836" s="1">
        <f>'[1]RC-1(PY)'!L836</f>
        <v>3</v>
      </c>
      <c r="M836" s="1">
        <f>'[1]RC-1(PY)'!M836</f>
        <v>1</v>
      </c>
      <c r="N836" s="1">
        <f>'[1]RC-1(PY)'!N836</f>
        <v>1</v>
      </c>
      <c r="O836" s="1">
        <f>'[1]RC-1(PY)'!O836</f>
        <v>2</v>
      </c>
      <c r="P836" s="1">
        <f>'[1]RC-1(PY)'!P836</f>
        <v>1</v>
      </c>
      <c r="Q836" s="1">
        <f>'[1]RC-1(PY)'!Q836</f>
        <v>1</v>
      </c>
      <c r="R836" s="1">
        <f>'[1]RC-1(PY)'!R836</f>
        <v>104</v>
      </c>
      <c r="S836" s="1">
        <f>'[1]RC-1(PY)'!S836</f>
        <v>3</v>
      </c>
      <c r="T836" s="1">
        <f>'[1]RC-1(PY)'!T836</f>
        <v>4</v>
      </c>
      <c r="U836" s="1">
        <f>'[1]RC-1(PY)'!U836</f>
        <v>0</v>
      </c>
      <c r="V836" s="1">
        <f>'[1]RC-1(PY)'!V836</f>
        <v>0</v>
      </c>
      <c r="W836" s="1">
        <f>'[1]RC-1(PY)'!W836</f>
        <v>1004</v>
      </c>
      <c r="X836" s="1">
        <f>'[1]RC-1(PY)'!X836</f>
        <v>8</v>
      </c>
      <c r="Y836" s="1">
        <f>'[1]RC-1(PY)'!Y836</f>
        <v>0</v>
      </c>
      <c r="Z836" s="1">
        <f>'[1]RC-1(PY)'!Z836</f>
        <v>0</v>
      </c>
      <c r="AA836" s="1">
        <f>'[1]RC-1(PY)'!AA836</f>
        <v>458</v>
      </c>
      <c r="AB836" s="1">
        <f>'[1]RC-1(PY)'!AB836</f>
        <v>550.16</v>
      </c>
      <c r="AC836" s="1">
        <f>'[1]RC-1(PY)'!AC836</f>
        <v>0</v>
      </c>
      <c r="AD836" s="1">
        <f>'[1]RC-1(PY)'!AD836</f>
        <v>20</v>
      </c>
      <c r="AE836" s="1">
        <f>'[1]RC-1(PY)'!AE836</f>
        <v>25.731000000000002</v>
      </c>
      <c r="AF836" s="1">
        <f>'[1]RC-1(PY)'!AF836</f>
        <v>4</v>
      </c>
      <c r="AG836" s="1">
        <f>'[1]RC-1(PY)'!AG836</f>
        <v>4</v>
      </c>
      <c r="AH836" s="1">
        <f>'[1]RC-1(PY)'!AH836</f>
        <v>4</v>
      </c>
      <c r="AI836" s="1">
        <f>'[1]RC-1(PY)'!AI836</f>
        <v>0</v>
      </c>
    </row>
    <row r="837" spans="1:35" x14ac:dyDescent="0.3">
      <c r="A837" s="1">
        <f>'[1]RC-1(PY)'!A837</f>
        <v>1</v>
      </c>
      <c r="B837" s="1">
        <f>'[1]RC-1(PY)'!B837</f>
        <v>1</v>
      </c>
      <c r="C837" s="1">
        <f>'[1]RC-1(PY)'!C837</f>
        <v>2024</v>
      </c>
      <c r="D837" s="1">
        <f>'[1]RC-1(PY)'!D837</f>
        <v>5</v>
      </c>
      <c r="E837" s="1">
        <f>'[1]RC-1(PY)'!E837</f>
        <v>340</v>
      </c>
      <c r="F837" s="1">
        <f>'[1]RC-1(PY)'!F837</f>
        <v>316</v>
      </c>
      <c r="G837" s="1">
        <f>'[1]RC-1(PY)'!G837</f>
        <v>24</v>
      </c>
      <c r="H837" s="1">
        <f>'[1]RC-1(PY)'!H837</f>
        <v>3</v>
      </c>
      <c r="I837" s="1">
        <f>'[1]RC-1(PY)'!I837</f>
        <v>4</v>
      </c>
      <c r="J837" s="1">
        <f>'[1]RC-1(PY)'!J837</f>
        <v>1</v>
      </c>
      <c r="K837" s="1">
        <f>'[1]RC-1(PY)'!K837</f>
        <v>3</v>
      </c>
      <c r="L837" s="1">
        <f>'[1]RC-1(PY)'!L837</f>
        <v>2</v>
      </c>
      <c r="M837" s="1">
        <f>'[1]RC-1(PY)'!M837</f>
        <v>1</v>
      </c>
      <c r="N837" s="1">
        <f>'[1]RC-1(PY)'!N837</f>
        <v>1</v>
      </c>
      <c r="O837" s="1">
        <f>'[1]RC-1(PY)'!O837</f>
        <v>1</v>
      </c>
      <c r="P837" s="1">
        <f>'[1]RC-1(PY)'!P837</f>
        <v>1</v>
      </c>
      <c r="Q837" s="1">
        <f>'[1]RC-1(PY)'!Q837</f>
        <v>1</v>
      </c>
      <c r="R837" s="1">
        <f>'[1]RC-1(PY)'!R837</f>
        <v>104</v>
      </c>
      <c r="S837" s="1">
        <f>'[1]RC-1(PY)'!S837</f>
        <v>3</v>
      </c>
      <c r="T837" s="1">
        <f>'[1]RC-1(PY)'!T837</f>
        <v>4</v>
      </c>
      <c r="U837" s="1">
        <f>'[1]RC-1(PY)'!U837</f>
        <v>0</v>
      </c>
      <c r="V837" s="1">
        <f>'[1]RC-1(PY)'!V837</f>
        <v>0</v>
      </c>
      <c r="W837" s="1">
        <f>'[1]RC-1(PY)'!W837</f>
        <v>1004</v>
      </c>
      <c r="X837" s="1">
        <f>'[1]RC-1(PY)'!X837</f>
        <v>8</v>
      </c>
      <c r="Y837" s="1">
        <f>'[1]RC-1(PY)'!Y837</f>
        <v>0</v>
      </c>
      <c r="Z837" s="1">
        <f>'[1]RC-1(PY)'!Z837</f>
        <v>0</v>
      </c>
      <c r="AA837" s="1">
        <f>'[1]RC-1(PY)'!AA837</f>
        <v>988</v>
      </c>
      <c r="AB837" s="1">
        <f>'[1]RC-1(PY)'!AB837</f>
        <v>658.7</v>
      </c>
      <c r="AC837" s="1">
        <f>'[1]RC-1(PY)'!AC837</f>
        <v>0</v>
      </c>
      <c r="AD837" s="1">
        <f>'[1]RC-1(PY)'!AD837</f>
        <v>20</v>
      </c>
      <c r="AE837" s="1">
        <f>'[1]RC-1(PY)'!AE837</f>
        <v>17.719000000000001</v>
      </c>
      <c r="AF837" s="1">
        <f>'[1]RC-1(PY)'!AF837</f>
        <v>4</v>
      </c>
      <c r="AG837" s="1">
        <f>'[1]RC-1(PY)'!AG837</f>
        <v>4</v>
      </c>
      <c r="AH837" s="1">
        <f>'[1]RC-1(PY)'!AH837</f>
        <v>4</v>
      </c>
      <c r="AI837" s="1">
        <f>'[1]RC-1(PY)'!AI837</f>
        <v>0</v>
      </c>
    </row>
    <row r="838" spans="1:35" x14ac:dyDescent="0.3">
      <c r="A838" s="1">
        <f>'[1]RC-1(PY)'!A838</f>
        <v>1</v>
      </c>
      <c r="B838" s="1">
        <f>'[1]RC-1(PY)'!B838</f>
        <v>1</v>
      </c>
      <c r="C838" s="1">
        <f>'[1]RC-1(PY)'!C838</f>
        <v>2024</v>
      </c>
      <c r="D838" s="1">
        <f>'[1]RC-1(PY)'!D838</f>
        <v>5</v>
      </c>
      <c r="E838" s="1">
        <f>'[1]RC-1(PY)'!E838</f>
        <v>340</v>
      </c>
      <c r="F838" s="1">
        <f>'[1]RC-1(PY)'!F838</f>
        <v>316</v>
      </c>
      <c r="G838" s="1">
        <f>'[1]RC-1(PY)'!G838</f>
        <v>24</v>
      </c>
      <c r="H838" s="1">
        <f>'[1]RC-1(PY)'!H838</f>
        <v>4</v>
      </c>
      <c r="I838" s="1">
        <f>'[1]RC-1(PY)'!I838</f>
        <v>4</v>
      </c>
      <c r="J838" s="1">
        <f>'[1]RC-1(PY)'!J838</f>
        <v>1</v>
      </c>
      <c r="K838" s="1">
        <f>'[1]RC-1(PY)'!K838</f>
        <v>3</v>
      </c>
      <c r="L838" s="1">
        <f>'[1]RC-1(PY)'!L838</f>
        <v>1</v>
      </c>
      <c r="M838" s="1">
        <f>'[1]RC-1(PY)'!M838</f>
        <v>1</v>
      </c>
      <c r="N838" s="1">
        <f>'[1]RC-1(PY)'!N838</f>
        <v>1</v>
      </c>
      <c r="O838" s="1">
        <f>'[1]RC-1(PY)'!O838</f>
        <v>2</v>
      </c>
      <c r="P838" s="1">
        <f>'[1]RC-1(PY)'!P838</f>
        <v>1</v>
      </c>
      <c r="Q838" s="1">
        <f>'[1]RC-1(PY)'!Q838</f>
        <v>1</v>
      </c>
      <c r="R838" s="1">
        <f>'[1]RC-1(PY)'!R838</f>
        <v>104</v>
      </c>
      <c r="S838" s="1">
        <f>'[1]RC-1(PY)'!S838</f>
        <v>3</v>
      </c>
      <c r="T838" s="1">
        <f>'[1]RC-1(PY)'!T838</f>
        <v>4</v>
      </c>
      <c r="U838" s="1">
        <f>'[1]RC-1(PY)'!U838</f>
        <v>0</v>
      </c>
      <c r="V838" s="1">
        <f>'[1]RC-1(PY)'!V838</f>
        <v>0</v>
      </c>
      <c r="W838" s="1">
        <f>'[1]RC-1(PY)'!W838</f>
        <v>1004</v>
      </c>
      <c r="X838" s="1">
        <f>'[1]RC-1(PY)'!X838</f>
        <v>8</v>
      </c>
      <c r="Y838" s="1">
        <f>'[1]RC-1(PY)'!Y838</f>
        <v>0</v>
      </c>
      <c r="Z838" s="1">
        <f>'[1]RC-1(PY)'!Z838</f>
        <v>0</v>
      </c>
      <c r="AA838" s="1">
        <f>'[1]RC-1(PY)'!AA838</f>
        <v>4890</v>
      </c>
      <c r="AB838" s="1">
        <f>'[1]RC-1(PY)'!AB838</f>
        <v>2347.12</v>
      </c>
      <c r="AC838" s="1">
        <f>'[1]RC-1(PY)'!AC838</f>
        <v>2.5501</v>
      </c>
      <c r="AD838" s="1">
        <f>'[1]RC-1(PY)'!AD838</f>
        <v>20</v>
      </c>
      <c r="AE838" s="1">
        <f>'[1]RC-1(PY)'!AE838</f>
        <v>8.9787999999999997</v>
      </c>
      <c r="AF838" s="1">
        <f>'[1]RC-1(PY)'!AF838</f>
        <v>4</v>
      </c>
      <c r="AG838" s="1">
        <f>'[1]RC-1(PY)'!AG838</f>
        <v>4</v>
      </c>
      <c r="AH838" s="1">
        <f>'[1]RC-1(PY)'!AH838</f>
        <v>4</v>
      </c>
      <c r="AI838" s="1">
        <f>'[1]RC-1(PY)'!AI838</f>
        <v>0</v>
      </c>
    </row>
    <row r="839" spans="1:35" x14ac:dyDescent="0.3">
      <c r="A839" s="1">
        <f>'[1]RC-1(PY)'!A839</f>
        <v>1</v>
      </c>
      <c r="B839" s="1">
        <f>'[1]RC-1(PY)'!B839</f>
        <v>1</v>
      </c>
      <c r="C839" s="1">
        <f>'[1]RC-1(PY)'!C839</f>
        <v>2024</v>
      </c>
      <c r="D839" s="1">
        <f>'[1]RC-1(PY)'!D839</f>
        <v>5</v>
      </c>
      <c r="E839" s="1">
        <f>'[1]RC-1(PY)'!E839</f>
        <v>340</v>
      </c>
      <c r="F839" s="1">
        <f>'[1]RC-1(PY)'!F839</f>
        <v>316</v>
      </c>
      <c r="G839" s="1">
        <f>'[1]RC-1(PY)'!G839</f>
        <v>24</v>
      </c>
      <c r="H839" s="1">
        <f>'[1]RC-1(PY)'!H839</f>
        <v>5</v>
      </c>
      <c r="I839" s="1">
        <f>'[1]RC-1(PY)'!I839</f>
        <v>4</v>
      </c>
      <c r="J839" s="1">
        <f>'[1]RC-1(PY)'!J839</f>
        <v>1</v>
      </c>
      <c r="K839" s="1">
        <f>'[1]RC-1(PY)'!K839</f>
        <v>3</v>
      </c>
      <c r="L839" s="1">
        <f>'[1]RC-1(PY)'!L839</f>
        <v>1</v>
      </c>
      <c r="M839" s="1">
        <f>'[1]RC-1(PY)'!M839</f>
        <v>1</v>
      </c>
      <c r="N839" s="1">
        <f>'[1]RC-1(PY)'!N839</f>
        <v>1</v>
      </c>
      <c r="O839" s="1">
        <f>'[1]RC-1(PY)'!O839</f>
        <v>3</v>
      </c>
      <c r="P839" s="1">
        <f>'[1]RC-1(PY)'!P839</f>
        <v>1</v>
      </c>
      <c r="Q839" s="1">
        <f>'[1]RC-1(PY)'!Q839</f>
        <v>1</v>
      </c>
      <c r="R839" s="1">
        <f>'[1]RC-1(PY)'!R839</f>
        <v>104</v>
      </c>
      <c r="S839" s="1">
        <f>'[1]RC-1(PY)'!S839</f>
        <v>3</v>
      </c>
      <c r="T839" s="1">
        <f>'[1]RC-1(PY)'!T839</f>
        <v>4</v>
      </c>
      <c r="U839" s="1">
        <f>'[1]RC-1(PY)'!U839</f>
        <v>0</v>
      </c>
      <c r="V839" s="1">
        <f>'[1]RC-1(PY)'!V839</f>
        <v>0</v>
      </c>
      <c r="W839" s="1">
        <f>'[1]RC-1(PY)'!W839</f>
        <v>1004</v>
      </c>
      <c r="X839" s="1">
        <f>'[1]RC-1(PY)'!X839</f>
        <v>8</v>
      </c>
      <c r="Y839" s="1">
        <f>'[1]RC-1(PY)'!Y839</f>
        <v>0</v>
      </c>
      <c r="Z839" s="1">
        <f>'[1]RC-1(PY)'!Z839</f>
        <v>0</v>
      </c>
      <c r="AA839" s="1">
        <f>'[1]RC-1(PY)'!AA839</f>
        <v>350</v>
      </c>
      <c r="AB839" s="1">
        <f>'[1]RC-1(PY)'!AB839</f>
        <v>461.1</v>
      </c>
      <c r="AC839" s="1">
        <f>'[1]RC-1(PY)'!AC839</f>
        <v>9.9700000000000006</v>
      </c>
      <c r="AD839" s="1">
        <f>'[1]RC-1(PY)'!AD839</f>
        <v>20</v>
      </c>
      <c r="AE839" s="1">
        <f>'[1]RC-1(PY)'!AE839</f>
        <v>22.72</v>
      </c>
      <c r="AF839" s="1">
        <f>'[1]RC-1(PY)'!AF839</f>
        <v>4</v>
      </c>
      <c r="AG839" s="1">
        <f>'[1]RC-1(PY)'!AG839</f>
        <v>4</v>
      </c>
      <c r="AH839" s="1">
        <f>'[1]RC-1(PY)'!AH839</f>
        <v>4</v>
      </c>
      <c r="AI839" s="1">
        <f>'[1]RC-1(PY)'!AI839</f>
        <v>0</v>
      </c>
    </row>
    <row r="840" spans="1:35" x14ac:dyDescent="0.3">
      <c r="A840" s="1">
        <f>'[1]RC-1(PY)'!A840</f>
        <v>1</v>
      </c>
      <c r="B840" s="1">
        <f>'[1]RC-1(PY)'!B840</f>
        <v>1</v>
      </c>
      <c r="C840" s="1">
        <f>'[1]RC-1(PY)'!C840</f>
        <v>2024</v>
      </c>
      <c r="D840" s="1">
        <f>'[1]RC-1(PY)'!D840</f>
        <v>5</v>
      </c>
      <c r="E840" s="1">
        <f>'[1]RC-1(PY)'!E840</f>
        <v>340</v>
      </c>
      <c r="F840" s="1">
        <f>'[1]RC-1(PY)'!F840</f>
        <v>316</v>
      </c>
      <c r="G840" s="1">
        <f>'[1]RC-1(PY)'!G840</f>
        <v>24</v>
      </c>
      <c r="H840" s="1">
        <f>'[1]RC-1(PY)'!H840</f>
        <v>6</v>
      </c>
      <c r="I840" s="1">
        <f>'[1]RC-1(PY)'!I840</f>
        <v>4</v>
      </c>
      <c r="J840" s="1">
        <f>'[1]RC-1(PY)'!J840</f>
        <v>1</v>
      </c>
      <c r="K840" s="1">
        <f>'[1]RC-1(PY)'!K840</f>
        <v>3</v>
      </c>
      <c r="L840" s="1">
        <f>'[1]RC-1(PY)'!L840</f>
        <v>10</v>
      </c>
      <c r="M840" s="1">
        <f>'[1]RC-1(PY)'!M840</f>
        <v>2</v>
      </c>
      <c r="N840" s="1">
        <f>'[1]RC-1(PY)'!N840</f>
        <v>1</v>
      </c>
      <c r="O840" s="1">
        <f>'[1]RC-1(PY)'!O840</f>
        <v>5</v>
      </c>
      <c r="P840" s="1">
        <f>'[1]RC-1(PY)'!P840</f>
        <v>1</v>
      </c>
      <c r="Q840" s="1">
        <f>'[1]RC-1(PY)'!Q840</f>
        <v>1</v>
      </c>
      <c r="R840" s="1">
        <f>'[1]RC-1(PY)'!R840</f>
        <v>104</v>
      </c>
      <c r="S840" s="1">
        <f>'[1]RC-1(PY)'!S840</f>
        <v>3</v>
      </c>
      <c r="T840" s="1">
        <f>'[1]RC-1(PY)'!T840</f>
        <v>4</v>
      </c>
      <c r="U840" s="1">
        <f>'[1]RC-1(PY)'!U840</f>
        <v>0</v>
      </c>
      <c r="V840" s="1">
        <f>'[1]RC-1(PY)'!V840</f>
        <v>0</v>
      </c>
      <c r="W840" s="1">
        <f>'[1]RC-1(PY)'!W840</f>
        <v>1004</v>
      </c>
      <c r="X840" s="1">
        <f>'[1]RC-1(PY)'!X840</f>
        <v>8</v>
      </c>
      <c r="Y840" s="1">
        <f>'[1]RC-1(PY)'!Y840</f>
        <v>0</v>
      </c>
      <c r="Z840" s="1">
        <f>'[1]RC-1(PY)'!Z840</f>
        <v>0</v>
      </c>
      <c r="AA840" s="1">
        <f>'[1]RC-1(PY)'!AA840</f>
        <v>474</v>
      </c>
      <c r="AB840" s="1">
        <f>'[1]RC-1(PY)'!AB840</f>
        <v>3545.6</v>
      </c>
      <c r="AC840" s="1">
        <f>'[1]RC-1(PY)'!AC840</f>
        <v>0</v>
      </c>
      <c r="AD840" s="1">
        <f>'[1]RC-1(PY)'!AD840</f>
        <v>20</v>
      </c>
      <c r="AE840" s="1">
        <f>'[1]RC-1(PY)'!AE840</f>
        <v>19.120799999999999</v>
      </c>
      <c r="AF840" s="1">
        <f>'[1]RC-1(PY)'!AF840</f>
        <v>4</v>
      </c>
      <c r="AG840" s="1">
        <f>'[1]RC-1(PY)'!AG840</f>
        <v>4</v>
      </c>
      <c r="AH840" s="1">
        <f>'[1]RC-1(PY)'!AH840</f>
        <v>4</v>
      </c>
      <c r="AI840" s="1">
        <f>'[1]RC-1(PY)'!AI840</f>
        <v>0</v>
      </c>
    </row>
    <row r="841" spans="1:35" x14ac:dyDescent="0.3">
      <c r="A841" s="1">
        <f>'[1]RC-1(PY)'!A841</f>
        <v>1</v>
      </c>
      <c r="B841" s="1">
        <f>'[1]RC-1(PY)'!B841</f>
        <v>1</v>
      </c>
      <c r="C841" s="1">
        <f>'[1]RC-1(PY)'!C841</f>
        <v>2024</v>
      </c>
      <c r="D841" s="1">
        <f>'[1]RC-1(PY)'!D841</f>
        <v>5</v>
      </c>
      <c r="E841" s="1">
        <f>'[1]RC-1(PY)'!E841</f>
        <v>340</v>
      </c>
      <c r="F841" s="1">
        <f>'[1]RC-1(PY)'!F841</f>
        <v>316</v>
      </c>
      <c r="G841" s="1">
        <f>'[1]RC-1(PY)'!G841</f>
        <v>24</v>
      </c>
      <c r="H841" s="1">
        <f>'[1]RC-1(PY)'!H841</f>
        <v>9</v>
      </c>
      <c r="I841" s="1">
        <f>'[1]RC-1(PY)'!I841</f>
        <v>4</v>
      </c>
      <c r="J841" s="1">
        <f>'[1]RC-1(PY)'!J841</f>
        <v>1</v>
      </c>
      <c r="K841" s="1">
        <f>'[1]RC-1(PY)'!K841</f>
        <v>3</v>
      </c>
      <c r="L841" s="1">
        <f>'[1]RC-1(PY)'!L841</f>
        <v>2</v>
      </c>
      <c r="M841" s="1">
        <f>'[1]RC-1(PY)'!M841</f>
        <v>1</v>
      </c>
      <c r="N841" s="1">
        <f>'[1]RC-1(PY)'!N841</f>
        <v>1</v>
      </c>
      <c r="O841" s="1">
        <f>'[1]RC-1(PY)'!O841</f>
        <v>5</v>
      </c>
      <c r="P841" s="1">
        <f>'[1]RC-1(PY)'!P841</f>
        <v>1</v>
      </c>
      <c r="Q841" s="1">
        <f>'[1]RC-1(PY)'!Q841</f>
        <v>1</v>
      </c>
      <c r="R841" s="1">
        <f>'[1]RC-1(PY)'!R841</f>
        <v>104</v>
      </c>
      <c r="S841" s="1">
        <f>'[1]RC-1(PY)'!S841</f>
        <v>3</v>
      </c>
      <c r="T841" s="1">
        <f>'[1]RC-1(PY)'!T841</f>
        <v>4</v>
      </c>
      <c r="U841" s="1">
        <f>'[1]RC-1(PY)'!U841</f>
        <v>0</v>
      </c>
      <c r="V841" s="1">
        <f>'[1]RC-1(PY)'!V841</f>
        <v>0</v>
      </c>
      <c r="W841" s="1">
        <f>'[1]RC-1(PY)'!W841</f>
        <v>1004</v>
      </c>
      <c r="X841" s="1">
        <f>'[1]RC-1(PY)'!X841</f>
        <v>8</v>
      </c>
      <c r="Y841" s="1">
        <f>'[1]RC-1(PY)'!Y841</f>
        <v>0</v>
      </c>
      <c r="Z841" s="1">
        <f>'[1]RC-1(PY)'!Z841</f>
        <v>0</v>
      </c>
      <c r="AA841" s="1">
        <f>'[1]RC-1(PY)'!AA841</f>
        <v>433</v>
      </c>
      <c r="AB841" s="1">
        <f>'[1]RC-1(PY)'!AB841</f>
        <v>723.47</v>
      </c>
      <c r="AC841" s="1">
        <f>'[1]RC-1(PY)'!AC841</f>
        <v>0</v>
      </c>
      <c r="AD841" s="1">
        <f>'[1]RC-1(PY)'!AD841</f>
        <v>20</v>
      </c>
      <c r="AE841" s="1">
        <f>'[1]RC-1(PY)'!AE841</f>
        <v>40.772599999999997</v>
      </c>
      <c r="AF841" s="1">
        <f>'[1]RC-1(PY)'!AF841</f>
        <v>4</v>
      </c>
      <c r="AG841" s="1">
        <f>'[1]RC-1(PY)'!AG841</f>
        <v>4</v>
      </c>
      <c r="AH841" s="1">
        <f>'[1]RC-1(PY)'!AH841</f>
        <v>4</v>
      </c>
      <c r="AI841" s="1">
        <f>'[1]RC-1(PY)'!AI841</f>
        <v>0</v>
      </c>
    </row>
    <row r="842" spans="1:35" x14ac:dyDescent="0.3">
      <c r="A842" s="1">
        <f>'[1]RC-1(PY)'!A842</f>
        <v>1</v>
      </c>
      <c r="B842" s="1">
        <f>'[1]RC-1(PY)'!B842</f>
        <v>1</v>
      </c>
      <c r="C842" s="1">
        <f>'[1]RC-1(PY)'!C842</f>
        <v>2024</v>
      </c>
      <c r="D842" s="1">
        <f>'[1]RC-1(PY)'!D842</f>
        <v>5</v>
      </c>
      <c r="E842" s="1">
        <f>'[1]RC-1(PY)'!E842</f>
        <v>340</v>
      </c>
      <c r="F842" s="1">
        <f>'[1]RC-1(PY)'!F842</f>
        <v>316</v>
      </c>
      <c r="G842" s="1">
        <f>'[1]RC-1(PY)'!G842</f>
        <v>24</v>
      </c>
      <c r="H842" s="1">
        <f>'[1]RC-1(PY)'!H842</f>
        <v>10</v>
      </c>
      <c r="I842" s="1">
        <f>'[1]RC-1(PY)'!I842</f>
        <v>4</v>
      </c>
      <c r="J842" s="1">
        <f>'[1]RC-1(PY)'!J842</f>
        <v>1</v>
      </c>
      <c r="K842" s="1">
        <f>'[1]RC-1(PY)'!K842</f>
        <v>3</v>
      </c>
      <c r="L842" s="1">
        <f>'[1]RC-1(PY)'!L842</f>
        <v>1</v>
      </c>
      <c r="M842" s="1">
        <f>'[1]RC-1(PY)'!M842</f>
        <v>1</v>
      </c>
      <c r="N842" s="1">
        <f>'[1]RC-1(PY)'!N842</f>
        <v>3</v>
      </c>
      <c r="O842" s="1">
        <f>'[1]RC-1(PY)'!O842</f>
        <v>0</v>
      </c>
      <c r="P842" s="1">
        <f>'[1]RC-1(PY)'!P842</f>
        <v>1</v>
      </c>
      <c r="Q842" s="1">
        <f>'[1]RC-1(PY)'!Q842</f>
        <v>1</v>
      </c>
      <c r="R842" s="1">
        <f>'[1]RC-1(PY)'!R842</f>
        <v>104</v>
      </c>
      <c r="S842" s="1">
        <f>'[1]RC-1(PY)'!S842</f>
        <v>3</v>
      </c>
      <c r="T842" s="1">
        <f>'[1]RC-1(PY)'!T842</f>
        <v>4</v>
      </c>
      <c r="U842" s="1">
        <f>'[1]RC-1(PY)'!U842</f>
        <v>0</v>
      </c>
      <c r="V842" s="1">
        <f>'[1]RC-1(PY)'!V842</f>
        <v>0</v>
      </c>
      <c r="W842" s="1">
        <f>'[1]RC-1(PY)'!W842</f>
        <v>1004</v>
      </c>
      <c r="X842" s="1">
        <f>'[1]RC-1(PY)'!X842</f>
        <v>8</v>
      </c>
      <c r="Y842" s="1">
        <f>'[1]RC-1(PY)'!Y842</f>
        <v>0</v>
      </c>
      <c r="Z842" s="1">
        <f>'[1]RC-1(PY)'!Z842</f>
        <v>0</v>
      </c>
      <c r="AA842" s="1">
        <f>'[1]RC-1(PY)'!AA842</f>
        <v>364</v>
      </c>
      <c r="AB842" s="1">
        <f>'[1]RC-1(PY)'!AB842</f>
        <v>642.46</v>
      </c>
      <c r="AC842" s="1">
        <f>'[1]RC-1(PY)'!AC842</f>
        <v>0.7016</v>
      </c>
      <c r="AD842" s="1">
        <f>'[1]RC-1(PY)'!AD842</f>
        <v>20</v>
      </c>
      <c r="AE842" s="1">
        <f>'[1]RC-1(PY)'!AE842</f>
        <v>70.752499999999998</v>
      </c>
      <c r="AF842" s="1">
        <f>'[1]RC-1(PY)'!AF842</f>
        <v>4</v>
      </c>
      <c r="AG842" s="1">
        <f>'[1]RC-1(PY)'!AG842</f>
        <v>4</v>
      </c>
      <c r="AH842" s="1">
        <f>'[1]RC-1(PY)'!AH842</f>
        <v>4</v>
      </c>
      <c r="AI842" s="1">
        <f>'[1]RC-1(PY)'!AI842</f>
        <v>0</v>
      </c>
    </row>
    <row r="843" spans="1:35" x14ac:dyDescent="0.3">
      <c r="A843" s="1">
        <f>'[1]RC-1(PY)'!A843</f>
        <v>1</v>
      </c>
      <c r="B843" s="1">
        <f>'[1]RC-1(PY)'!B843</f>
        <v>1</v>
      </c>
      <c r="C843" s="1">
        <f>'[1]RC-1(PY)'!C843</f>
        <v>2024</v>
      </c>
      <c r="D843" s="1">
        <f>'[1]RC-1(PY)'!D843</f>
        <v>5</v>
      </c>
      <c r="E843" s="1">
        <f>'[1]RC-1(PY)'!E843</f>
        <v>340</v>
      </c>
      <c r="F843" s="1">
        <f>'[1]RC-1(PY)'!F843</f>
        <v>316</v>
      </c>
      <c r="G843" s="1">
        <f>'[1]RC-1(PY)'!G843</f>
        <v>24</v>
      </c>
      <c r="H843" s="1">
        <f>'[1]RC-1(PY)'!H843</f>
        <v>12</v>
      </c>
      <c r="I843" s="1">
        <f>'[1]RC-1(PY)'!I843</f>
        <v>4</v>
      </c>
      <c r="J843" s="1">
        <f>'[1]RC-1(PY)'!J843</f>
        <v>1</v>
      </c>
      <c r="K843" s="1">
        <f>'[1]RC-1(PY)'!K843</f>
        <v>3</v>
      </c>
      <c r="L843" s="1">
        <f>'[1]RC-1(PY)'!L843</f>
        <v>2</v>
      </c>
      <c r="M843" s="1">
        <f>'[1]RC-1(PY)'!M843</f>
        <v>1</v>
      </c>
      <c r="N843" s="1">
        <f>'[1]RC-1(PY)'!N843</f>
        <v>1</v>
      </c>
      <c r="O843" s="1">
        <f>'[1]RC-1(PY)'!O843</f>
        <v>5</v>
      </c>
      <c r="P843" s="1">
        <f>'[1]RC-1(PY)'!P843</f>
        <v>1</v>
      </c>
      <c r="Q843" s="1">
        <f>'[1]RC-1(PY)'!Q843</f>
        <v>0</v>
      </c>
      <c r="R843" s="1">
        <f>'[1]RC-1(PY)'!R843</f>
        <v>104</v>
      </c>
      <c r="S843" s="1">
        <f>'[1]RC-1(PY)'!S843</f>
        <v>3</v>
      </c>
      <c r="T843" s="1">
        <f>'[1]RC-1(PY)'!T843</f>
        <v>4</v>
      </c>
      <c r="U843" s="1">
        <f>'[1]RC-1(PY)'!U843</f>
        <v>0</v>
      </c>
      <c r="V843" s="1">
        <f>'[1]RC-1(PY)'!V843</f>
        <v>0</v>
      </c>
      <c r="W843" s="1">
        <f>'[1]RC-1(PY)'!W843</f>
        <v>1004</v>
      </c>
      <c r="X843" s="1">
        <f>'[1]RC-1(PY)'!X843</f>
        <v>8</v>
      </c>
      <c r="Y843" s="1">
        <f>'[1]RC-1(PY)'!Y843</f>
        <v>0</v>
      </c>
      <c r="Z843" s="1">
        <f>'[1]RC-1(PY)'!Z843</f>
        <v>0</v>
      </c>
      <c r="AA843" s="1">
        <f>'[1]RC-1(PY)'!AA843</f>
        <v>312</v>
      </c>
      <c r="AB843" s="1">
        <f>'[1]RC-1(PY)'!AB843</f>
        <v>846.17</v>
      </c>
      <c r="AC843" s="1">
        <f>'[1]RC-1(PY)'!AC843</f>
        <v>1.3692</v>
      </c>
      <c r="AD843" s="1">
        <f>'[1]RC-1(PY)'!AD843</f>
        <v>17</v>
      </c>
      <c r="AE843" s="1">
        <f>'[1]RC-1(PY)'!AE843</f>
        <v>40.506</v>
      </c>
      <c r="AF843" s="1">
        <f>'[1]RC-1(PY)'!AF843</f>
        <v>4</v>
      </c>
      <c r="AG843" s="1">
        <f>'[1]RC-1(PY)'!AG843</f>
        <v>4</v>
      </c>
      <c r="AH843" s="1">
        <f>'[1]RC-1(PY)'!AH843</f>
        <v>4</v>
      </c>
      <c r="AI843" s="1">
        <f>'[1]RC-1(PY)'!AI843</f>
        <v>0</v>
      </c>
    </row>
    <row r="844" spans="1:35" x14ac:dyDescent="0.3">
      <c r="A844" s="1">
        <f>'[1]RC-1(PY)'!A844</f>
        <v>1</v>
      </c>
      <c r="B844" s="1">
        <f>'[1]RC-1(PY)'!B844</f>
        <v>1</v>
      </c>
      <c r="C844" s="1">
        <f>'[1]RC-1(PY)'!C844</f>
        <v>2024</v>
      </c>
      <c r="D844" s="1">
        <f>'[1]RC-1(PY)'!D844</f>
        <v>5</v>
      </c>
      <c r="E844" s="1">
        <f>'[1]RC-1(PY)'!E844</f>
        <v>340</v>
      </c>
      <c r="F844" s="1">
        <f>'[1]RC-1(PY)'!F844</f>
        <v>316</v>
      </c>
      <c r="G844" s="1">
        <f>'[1]RC-1(PY)'!G844</f>
        <v>24</v>
      </c>
      <c r="H844" s="1">
        <f>'[1]RC-1(PY)'!H844</f>
        <v>13</v>
      </c>
      <c r="I844" s="1">
        <f>'[1]RC-1(PY)'!I844</f>
        <v>4</v>
      </c>
      <c r="J844" s="1">
        <f>'[1]RC-1(PY)'!J844</f>
        <v>1</v>
      </c>
      <c r="K844" s="1">
        <f>'[1]RC-1(PY)'!K844</f>
        <v>3</v>
      </c>
      <c r="L844" s="1">
        <f>'[1]RC-1(PY)'!L844</f>
        <v>2</v>
      </c>
      <c r="M844" s="1">
        <f>'[1]RC-1(PY)'!M844</f>
        <v>1</v>
      </c>
      <c r="N844" s="1">
        <f>'[1]RC-1(PY)'!N844</f>
        <v>1</v>
      </c>
      <c r="O844" s="1">
        <f>'[1]RC-1(PY)'!O844</f>
        <v>5</v>
      </c>
      <c r="P844" s="1">
        <f>'[1]RC-1(PY)'!P844</f>
        <v>0</v>
      </c>
      <c r="Q844" s="1">
        <f>'[1]RC-1(PY)'!Q844</f>
        <v>0</v>
      </c>
      <c r="R844" s="1">
        <f>'[1]RC-1(PY)'!R844</f>
        <v>104</v>
      </c>
      <c r="S844" s="1">
        <f>'[1]RC-1(PY)'!S844</f>
        <v>3</v>
      </c>
      <c r="T844" s="1">
        <f>'[1]RC-1(PY)'!T844</f>
        <v>4</v>
      </c>
      <c r="U844" s="1">
        <f>'[1]RC-1(PY)'!U844</f>
        <v>0</v>
      </c>
      <c r="V844" s="1">
        <f>'[1]RC-1(PY)'!V844</f>
        <v>0</v>
      </c>
      <c r="W844" s="1">
        <f>'[1]RC-1(PY)'!W844</f>
        <v>1004</v>
      </c>
      <c r="X844" s="1">
        <f>'[1]RC-1(PY)'!X844</f>
        <v>8</v>
      </c>
      <c r="Y844" s="1">
        <f>'[1]RC-1(PY)'!Y844</f>
        <v>0</v>
      </c>
      <c r="Z844" s="1">
        <f>'[1]RC-1(PY)'!Z844</f>
        <v>0</v>
      </c>
      <c r="AA844" s="1">
        <f>'[1]RC-1(PY)'!AA844</f>
        <v>891</v>
      </c>
      <c r="AB844" s="1">
        <f>'[1]RC-1(PY)'!AB844</f>
        <v>1477.5</v>
      </c>
      <c r="AC844" s="1">
        <f>'[1]RC-1(PY)'!AC844</f>
        <v>2.6856</v>
      </c>
      <c r="AD844" s="1">
        <f>'[1]RC-1(PY)'!AD844</f>
        <v>20</v>
      </c>
      <c r="AE844" s="1">
        <f>'[1]RC-1(PY)'!AE844</f>
        <v>22.015799999999999</v>
      </c>
      <c r="AF844" s="1">
        <f>'[1]RC-1(PY)'!AF844</f>
        <v>4</v>
      </c>
      <c r="AG844" s="1">
        <f>'[1]RC-1(PY)'!AG844</f>
        <v>4</v>
      </c>
      <c r="AH844" s="1">
        <f>'[1]RC-1(PY)'!AH844</f>
        <v>4</v>
      </c>
      <c r="AI844" s="1">
        <f>'[1]RC-1(PY)'!AI844</f>
        <v>0</v>
      </c>
    </row>
    <row r="845" spans="1:35" x14ac:dyDescent="0.3">
      <c r="A845" s="1">
        <f>'[1]RC-1(PY)'!A845</f>
        <v>1</v>
      </c>
      <c r="B845" s="1">
        <f>'[1]RC-1(PY)'!B845</f>
        <v>1</v>
      </c>
      <c r="C845" s="1">
        <f>'[1]RC-1(PY)'!C845</f>
        <v>2024</v>
      </c>
      <c r="D845" s="1">
        <f>'[1]RC-1(PY)'!D845</f>
        <v>5</v>
      </c>
      <c r="E845" s="1">
        <f>'[1]RC-1(PY)'!E845</f>
        <v>340</v>
      </c>
      <c r="F845" s="1">
        <f>'[1]RC-1(PY)'!F845</f>
        <v>316</v>
      </c>
      <c r="G845" s="1">
        <f>'[1]RC-1(PY)'!G845</f>
        <v>24</v>
      </c>
      <c r="H845" s="1">
        <f>'[1]RC-1(PY)'!H845</f>
        <v>14</v>
      </c>
      <c r="I845" s="1">
        <f>'[1]RC-1(PY)'!I845</f>
        <v>4</v>
      </c>
      <c r="J845" s="1">
        <f>'[1]RC-1(PY)'!J845</f>
        <v>1</v>
      </c>
      <c r="K845" s="1">
        <f>'[1]RC-1(PY)'!K845</f>
        <v>3</v>
      </c>
      <c r="L845" s="1">
        <f>'[1]RC-1(PY)'!L845</f>
        <v>2</v>
      </c>
      <c r="M845" s="1">
        <f>'[1]RC-1(PY)'!M845</f>
        <v>1</v>
      </c>
      <c r="N845" s="1">
        <f>'[1]RC-1(PY)'!N845</f>
        <v>1</v>
      </c>
      <c r="O845" s="1">
        <f>'[1]RC-1(PY)'!O845</f>
        <v>5</v>
      </c>
      <c r="P845" s="1">
        <f>'[1]RC-1(PY)'!P845</f>
        <v>0</v>
      </c>
      <c r="Q845" s="1">
        <f>'[1]RC-1(PY)'!Q845</f>
        <v>0</v>
      </c>
      <c r="R845" s="1">
        <f>'[1]RC-1(PY)'!R845</f>
        <v>104</v>
      </c>
      <c r="S845" s="1">
        <f>'[1]RC-1(PY)'!S845</f>
        <v>3</v>
      </c>
      <c r="T845" s="1">
        <f>'[1]RC-1(PY)'!T845</f>
        <v>4</v>
      </c>
      <c r="U845" s="1">
        <f>'[1]RC-1(PY)'!U845</f>
        <v>0</v>
      </c>
      <c r="V845" s="1">
        <f>'[1]RC-1(PY)'!V845</f>
        <v>0</v>
      </c>
      <c r="W845" s="1">
        <f>'[1]RC-1(PY)'!W845</f>
        <v>1004</v>
      </c>
      <c r="X845" s="1">
        <f>'[1]RC-1(PY)'!X845</f>
        <v>8</v>
      </c>
      <c r="Y845" s="1">
        <f>'[1]RC-1(PY)'!Y845</f>
        <v>0</v>
      </c>
      <c r="Z845" s="1">
        <f>'[1]RC-1(PY)'!Z845</f>
        <v>0</v>
      </c>
      <c r="AA845" s="1">
        <f>'[1]RC-1(PY)'!AA845</f>
        <v>865</v>
      </c>
      <c r="AB845" s="1">
        <f>'[1]RC-1(PY)'!AB845</f>
        <v>853.92</v>
      </c>
      <c r="AC845" s="1">
        <f>'[1]RC-1(PY)'!AC845</f>
        <v>6.5127199999999998</v>
      </c>
      <c r="AD845" s="1">
        <f>'[1]RC-1(PY)'!AD845</f>
        <v>20</v>
      </c>
      <c r="AE845" s="1">
        <f>'[1]RC-1(PY)'!AE845</f>
        <v>14.221399999999999</v>
      </c>
      <c r="AF845" s="1">
        <f>'[1]RC-1(PY)'!AF845</f>
        <v>4</v>
      </c>
      <c r="AG845" s="1">
        <f>'[1]RC-1(PY)'!AG845</f>
        <v>4</v>
      </c>
      <c r="AH845" s="1">
        <f>'[1]RC-1(PY)'!AH845</f>
        <v>4</v>
      </c>
      <c r="AI845" s="1">
        <f>'[1]RC-1(PY)'!AI845</f>
        <v>0</v>
      </c>
    </row>
    <row r="846" spans="1:35" x14ac:dyDescent="0.3">
      <c r="A846" s="1">
        <f>'[1]RC-1(PY)'!A846</f>
        <v>1</v>
      </c>
      <c r="B846" s="1">
        <f>'[1]RC-1(PY)'!B846</f>
        <v>1</v>
      </c>
      <c r="C846" s="1">
        <f>'[1]RC-1(PY)'!C846</f>
        <v>2024</v>
      </c>
      <c r="D846" s="1">
        <f>'[1]RC-1(PY)'!D846</f>
        <v>5</v>
      </c>
      <c r="E846" s="1">
        <f>'[1]RC-1(PY)'!E846</f>
        <v>340</v>
      </c>
      <c r="F846" s="1">
        <f>'[1]RC-1(PY)'!F846</f>
        <v>316</v>
      </c>
      <c r="G846" s="1">
        <f>'[1]RC-1(PY)'!G846</f>
        <v>24</v>
      </c>
      <c r="H846" s="1">
        <f>'[1]RC-1(PY)'!H846</f>
        <v>15</v>
      </c>
      <c r="I846" s="1">
        <f>'[1]RC-1(PY)'!I846</f>
        <v>4</v>
      </c>
      <c r="J846" s="1">
        <f>'[1]RC-1(PY)'!J846</f>
        <v>1</v>
      </c>
      <c r="K846" s="1">
        <f>'[1]RC-1(PY)'!K846</f>
        <v>3</v>
      </c>
      <c r="L846" s="1">
        <f>'[1]RC-1(PY)'!L846</f>
        <v>2</v>
      </c>
      <c r="M846" s="1">
        <f>'[1]RC-1(PY)'!M846</f>
        <v>1</v>
      </c>
      <c r="N846" s="1">
        <f>'[1]RC-1(PY)'!N846</f>
        <v>1</v>
      </c>
      <c r="O846" s="1">
        <f>'[1]RC-1(PY)'!O846</f>
        <v>4</v>
      </c>
      <c r="P846" s="1">
        <f>'[1]RC-1(PY)'!P846</f>
        <v>1</v>
      </c>
      <c r="Q846" s="1">
        <f>'[1]RC-1(PY)'!Q846</f>
        <v>1</v>
      </c>
      <c r="R846" s="1">
        <f>'[1]RC-1(PY)'!R846</f>
        <v>104</v>
      </c>
      <c r="S846" s="1">
        <f>'[1]RC-1(PY)'!S846</f>
        <v>3</v>
      </c>
      <c r="T846" s="1">
        <f>'[1]RC-1(PY)'!T846</f>
        <v>4</v>
      </c>
      <c r="U846" s="1">
        <f>'[1]RC-1(PY)'!U846</f>
        <v>0</v>
      </c>
      <c r="V846" s="1">
        <f>'[1]RC-1(PY)'!V846</f>
        <v>0</v>
      </c>
      <c r="W846" s="1">
        <f>'[1]RC-1(PY)'!W846</f>
        <v>1004</v>
      </c>
      <c r="X846" s="1">
        <f>'[1]RC-1(PY)'!X846</f>
        <v>8</v>
      </c>
      <c r="Y846" s="1">
        <f>'[1]RC-1(PY)'!Y846</f>
        <v>0</v>
      </c>
      <c r="Z846" s="1">
        <f>'[1]RC-1(PY)'!Z846</f>
        <v>0</v>
      </c>
      <c r="AA846" s="1">
        <f>'[1]RC-1(PY)'!AA846</f>
        <v>28</v>
      </c>
      <c r="AB846" s="1">
        <f>'[1]RC-1(PY)'!AB846</f>
        <v>189.2</v>
      </c>
      <c r="AC846" s="1">
        <f>'[1]RC-1(PY)'!AC846</f>
        <v>4.26</v>
      </c>
      <c r="AD846" s="1">
        <f>'[1]RC-1(PY)'!AD846</f>
        <v>20</v>
      </c>
      <c r="AE846" s="1">
        <f>'[1]RC-1(PY)'!AE846</f>
        <v>13.5</v>
      </c>
      <c r="AF846" s="1">
        <f>'[1]RC-1(PY)'!AF846</f>
        <v>4</v>
      </c>
      <c r="AG846" s="1">
        <f>'[1]RC-1(PY)'!AG846</f>
        <v>4</v>
      </c>
      <c r="AH846" s="1">
        <f>'[1]RC-1(PY)'!AH846</f>
        <v>4</v>
      </c>
      <c r="AI846" s="1">
        <f>'[1]RC-1(PY)'!AI846</f>
        <v>0</v>
      </c>
    </row>
    <row r="847" spans="1:35" x14ac:dyDescent="0.3">
      <c r="A847" s="1">
        <f>'[1]RC-1(PY)'!A847</f>
        <v>1</v>
      </c>
      <c r="B847" s="1">
        <f>'[1]RC-1(PY)'!B847</f>
        <v>1</v>
      </c>
      <c r="C847" s="1">
        <f>'[1]RC-1(PY)'!C847</f>
        <v>2024</v>
      </c>
      <c r="D847" s="1">
        <f>'[1]RC-1(PY)'!D847</f>
        <v>5</v>
      </c>
      <c r="E847" s="1">
        <f>'[1]RC-1(PY)'!E847</f>
        <v>340</v>
      </c>
      <c r="F847" s="1">
        <f>'[1]RC-1(PY)'!F847</f>
        <v>316</v>
      </c>
      <c r="G847" s="1">
        <f>'[1]RC-1(PY)'!G847</f>
        <v>24</v>
      </c>
      <c r="H847" s="1">
        <f>'[1]RC-1(PY)'!H847</f>
        <v>16</v>
      </c>
      <c r="I847" s="1">
        <f>'[1]RC-1(PY)'!I847</f>
        <v>4</v>
      </c>
      <c r="J847" s="1">
        <f>'[1]RC-1(PY)'!J847</f>
        <v>1</v>
      </c>
      <c r="K847" s="1">
        <f>'[1]RC-1(PY)'!K847</f>
        <v>3</v>
      </c>
      <c r="L847" s="1">
        <f>'[1]RC-1(PY)'!L847</f>
        <v>3</v>
      </c>
      <c r="M847" s="1">
        <f>'[1]RC-1(PY)'!M847</f>
        <v>1</v>
      </c>
      <c r="N847" s="1">
        <f>'[1]RC-1(PY)'!N847</f>
        <v>1</v>
      </c>
      <c r="O847" s="1">
        <f>'[1]RC-1(PY)'!O847</f>
        <v>2</v>
      </c>
      <c r="P847" s="1">
        <f>'[1]RC-1(PY)'!P847</f>
        <v>1</v>
      </c>
      <c r="Q847" s="1">
        <f>'[1]RC-1(PY)'!Q847</f>
        <v>1</v>
      </c>
      <c r="R847" s="1">
        <f>'[1]RC-1(PY)'!R847</f>
        <v>104</v>
      </c>
      <c r="S847" s="1">
        <f>'[1]RC-1(PY)'!S847</f>
        <v>3</v>
      </c>
      <c r="T847" s="1">
        <f>'[1]RC-1(PY)'!T847</f>
        <v>4</v>
      </c>
      <c r="U847" s="1">
        <f>'[1]RC-1(PY)'!U847</f>
        <v>0</v>
      </c>
      <c r="V847" s="1">
        <f>'[1]RC-1(PY)'!V847</f>
        <v>0</v>
      </c>
      <c r="W847" s="1">
        <f>'[1]RC-1(PY)'!W847</f>
        <v>1004</v>
      </c>
      <c r="X847" s="1">
        <f>'[1]RC-1(PY)'!X847</f>
        <v>8</v>
      </c>
      <c r="Y847" s="1">
        <f>'[1]RC-1(PY)'!Y847</f>
        <v>0</v>
      </c>
      <c r="Z847" s="1">
        <f>'[1]RC-1(PY)'!Z847</f>
        <v>0</v>
      </c>
      <c r="AA847" s="1">
        <f>'[1]RC-1(PY)'!AA847</f>
        <v>334</v>
      </c>
      <c r="AB847" s="1">
        <f>'[1]RC-1(PY)'!AB847</f>
        <v>144.03</v>
      </c>
      <c r="AC847" s="1">
        <f>'[1]RC-1(PY)'!AC847</f>
        <v>0</v>
      </c>
      <c r="AD847" s="1">
        <f>'[1]RC-1(PY)'!AD847</f>
        <v>20</v>
      </c>
      <c r="AE847" s="1">
        <f>'[1]RC-1(PY)'!AE847</f>
        <v>7.16</v>
      </c>
      <c r="AF847" s="1">
        <f>'[1]RC-1(PY)'!AF847</f>
        <v>4</v>
      </c>
      <c r="AG847" s="1">
        <f>'[1]RC-1(PY)'!AG847</f>
        <v>4</v>
      </c>
      <c r="AH847" s="1">
        <f>'[1]RC-1(PY)'!AH847</f>
        <v>4</v>
      </c>
      <c r="AI847" s="1">
        <f>'[1]RC-1(PY)'!AI847</f>
        <v>0</v>
      </c>
    </row>
    <row r="848" spans="1:35" x14ac:dyDescent="0.3">
      <c r="A848" s="1">
        <f>'[1]RC-1(PY)'!A848</f>
        <v>1</v>
      </c>
      <c r="B848" s="1">
        <f>'[1]RC-1(PY)'!B848</f>
        <v>1</v>
      </c>
      <c r="C848" s="1">
        <f>'[1]RC-1(PY)'!C848</f>
        <v>2024</v>
      </c>
      <c r="D848" s="1">
        <f>'[1]RC-1(PY)'!D848</f>
        <v>5</v>
      </c>
      <c r="E848" s="1">
        <f>'[1]RC-1(PY)'!E848</f>
        <v>340</v>
      </c>
      <c r="F848" s="1">
        <f>'[1]RC-1(PY)'!F848</f>
        <v>316</v>
      </c>
      <c r="G848" s="1">
        <f>'[1]RC-1(PY)'!G848</f>
        <v>24</v>
      </c>
      <c r="H848" s="1">
        <f>'[1]RC-1(PY)'!H848</f>
        <v>18</v>
      </c>
      <c r="I848" s="1">
        <f>'[1]RC-1(PY)'!I848</f>
        <v>4</v>
      </c>
      <c r="J848" s="1">
        <f>'[1]RC-1(PY)'!J848</f>
        <v>1</v>
      </c>
      <c r="K848" s="1">
        <f>'[1]RC-1(PY)'!K848</f>
        <v>3</v>
      </c>
      <c r="L848" s="1">
        <f>'[1]RC-1(PY)'!L848</f>
        <v>6</v>
      </c>
      <c r="M848" s="1">
        <f>'[1]RC-1(PY)'!M848</f>
        <v>1</v>
      </c>
      <c r="N848" s="1">
        <f>'[1]RC-1(PY)'!N848</f>
        <v>1</v>
      </c>
      <c r="O848" s="1">
        <f>'[1]RC-1(PY)'!O848</f>
        <v>5</v>
      </c>
      <c r="P848" s="1">
        <f>'[1]RC-1(PY)'!P848</f>
        <v>1</v>
      </c>
      <c r="Q848" s="1">
        <f>'[1]RC-1(PY)'!Q848</f>
        <v>1</v>
      </c>
      <c r="R848" s="1">
        <f>'[1]RC-1(PY)'!R848</f>
        <v>104</v>
      </c>
      <c r="S848" s="1">
        <f>'[1]RC-1(PY)'!S848</f>
        <v>3</v>
      </c>
      <c r="T848" s="1">
        <f>'[1]RC-1(PY)'!T848</f>
        <v>4</v>
      </c>
      <c r="U848" s="1">
        <f>'[1]RC-1(PY)'!U848</f>
        <v>0</v>
      </c>
      <c r="V848" s="1">
        <f>'[1]RC-1(PY)'!V848</f>
        <v>0</v>
      </c>
      <c r="W848" s="1">
        <f>'[1]RC-1(PY)'!W848</f>
        <v>1004</v>
      </c>
      <c r="X848" s="1">
        <f>'[1]RC-1(PY)'!X848</f>
        <v>8</v>
      </c>
      <c r="Y848" s="1">
        <f>'[1]RC-1(PY)'!Y848</f>
        <v>0</v>
      </c>
      <c r="Z848" s="1">
        <f>'[1]RC-1(PY)'!Z848</f>
        <v>0</v>
      </c>
      <c r="AA848" s="1">
        <f>'[1]RC-1(PY)'!AA848</f>
        <v>490</v>
      </c>
      <c r="AB848" s="1">
        <f>'[1]RC-1(PY)'!AB848</f>
        <v>873.09</v>
      </c>
      <c r="AC848" s="1">
        <f>'[1]RC-1(PY)'!AC848</f>
        <v>0</v>
      </c>
      <c r="AD848" s="1">
        <f>'[1]RC-1(PY)'!AD848</f>
        <v>20</v>
      </c>
      <c r="AE848" s="1">
        <f>'[1]RC-1(PY)'!AE848</f>
        <v>8.4</v>
      </c>
      <c r="AF848" s="1">
        <f>'[1]RC-1(PY)'!AF848</f>
        <v>4</v>
      </c>
      <c r="AG848" s="1">
        <f>'[1]RC-1(PY)'!AG848</f>
        <v>4</v>
      </c>
      <c r="AH848" s="1">
        <f>'[1]RC-1(PY)'!AH848</f>
        <v>4</v>
      </c>
      <c r="AI848" s="1">
        <f>'[1]RC-1(PY)'!AI848</f>
        <v>0</v>
      </c>
    </row>
    <row r="849" spans="1:35" x14ac:dyDescent="0.3">
      <c r="A849" s="1">
        <f>'[1]RC-1(PY)'!A849</f>
        <v>1</v>
      </c>
      <c r="B849" s="1">
        <f>'[1]RC-1(PY)'!B849</f>
        <v>1</v>
      </c>
      <c r="C849" s="1">
        <f>'[1]RC-1(PY)'!C849</f>
        <v>2024</v>
      </c>
      <c r="D849" s="1">
        <f>'[1]RC-1(PY)'!D849</f>
        <v>5</v>
      </c>
      <c r="E849" s="1">
        <f>'[1]RC-1(PY)'!E849</f>
        <v>340</v>
      </c>
      <c r="F849" s="1">
        <f>'[1]RC-1(PY)'!F849</f>
        <v>316</v>
      </c>
      <c r="G849" s="1">
        <f>'[1]RC-1(PY)'!G849</f>
        <v>24</v>
      </c>
      <c r="H849" s="1">
        <f>'[1]RC-1(PY)'!H849</f>
        <v>19</v>
      </c>
      <c r="I849" s="1">
        <f>'[1]RC-1(PY)'!I849</f>
        <v>4</v>
      </c>
      <c r="J849" s="1">
        <f>'[1]RC-1(PY)'!J849</f>
        <v>1</v>
      </c>
      <c r="K849" s="1">
        <f>'[1]RC-1(PY)'!K849</f>
        <v>3</v>
      </c>
      <c r="L849" s="1">
        <f>'[1]RC-1(PY)'!L849</f>
        <v>4</v>
      </c>
      <c r="M849" s="1">
        <f>'[1]RC-1(PY)'!M849</f>
        <v>1</v>
      </c>
      <c r="N849" s="1">
        <f>'[1]RC-1(PY)'!N849</f>
        <v>1</v>
      </c>
      <c r="O849" s="1">
        <f>'[1]RC-1(PY)'!O849</f>
        <v>5</v>
      </c>
      <c r="P849" s="1">
        <f>'[1]RC-1(PY)'!P849</f>
        <v>1</v>
      </c>
      <c r="Q849" s="1">
        <f>'[1]RC-1(PY)'!Q849</f>
        <v>1</v>
      </c>
      <c r="R849" s="1">
        <f>'[1]RC-1(PY)'!R849</f>
        <v>104</v>
      </c>
      <c r="S849" s="1">
        <f>'[1]RC-1(PY)'!S849</f>
        <v>3</v>
      </c>
      <c r="T849" s="1">
        <f>'[1]RC-1(PY)'!T849</f>
        <v>4</v>
      </c>
      <c r="U849" s="1">
        <f>'[1]RC-1(PY)'!U849</f>
        <v>0</v>
      </c>
      <c r="V849" s="1">
        <f>'[1]RC-1(PY)'!V849</f>
        <v>0</v>
      </c>
      <c r="W849" s="1">
        <f>'[1]RC-1(PY)'!W849</f>
        <v>1004</v>
      </c>
      <c r="X849" s="1">
        <f>'[1]RC-1(PY)'!X849</f>
        <v>8</v>
      </c>
      <c r="Y849" s="1">
        <f>'[1]RC-1(PY)'!Y849</f>
        <v>0</v>
      </c>
      <c r="Z849" s="1">
        <f>'[1]RC-1(PY)'!Z849</f>
        <v>0</v>
      </c>
      <c r="AA849" s="1">
        <f>'[1]RC-1(PY)'!AA849</f>
        <v>1072</v>
      </c>
      <c r="AB849" s="1">
        <f>'[1]RC-1(PY)'!AB849</f>
        <v>2462.04</v>
      </c>
      <c r="AC849" s="1">
        <f>'[1]RC-1(PY)'!AC849</f>
        <v>2.9121999999999999</v>
      </c>
      <c r="AD849" s="1">
        <f>'[1]RC-1(PY)'!AD849</f>
        <v>20</v>
      </c>
      <c r="AE849" s="1">
        <f>'[1]RC-1(PY)'!AE849</f>
        <v>10.9175</v>
      </c>
      <c r="AF849" s="1">
        <f>'[1]RC-1(PY)'!AF849</f>
        <v>4</v>
      </c>
      <c r="AG849" s="1">
        <f>'[1]RC-1(PY)'!AG849</f>
        <v>4</v>
      </c>
      <c r="AH849" s="1">
        <f>'[1]RC-1(PY)'!AH849</f>
        <v>4</v>
      </c>
      <c r="AI849" s="1">
        <f>'[1]RC-1(PY)'!AI849</f>
        <v>0</v>
      </c>
    </row>
    <row r="850" spans="1:35" x14ac:dyDescent="0.3">
      <c r="A850" s="1">
        <f>'[1]RC-1(PY)'!A850</f>
        <v>1</v>
      </c>
      <c r="B850" s="1">
        <f>'[1]RC-1(PY)'!B850</f>
        <v>1</v>
      </c>
      <c r="C850" s="1">
        <f>'[1]RC-1(PY)'!C850</f>
        <v>2024</v>
      </c>
      <c r="D850" s="1">
        <f>'[1]RC-1(PY)'!D850</f>
        <v>5</v>
      </c>
      <c r="E850" s="1">
        <f>'[1]RC-1(PY)'!E850</f>
        <v>340</v>
      </c>
      <c r="F850" s="1">
        <f>'[1]RC-1(PY)'!F850</f>
        <v>316</v>
      </c>
      <c r="G850" s="1">
        <f>'[1]RC-1(PY)'!G850</f>
        <v>24</v>
      </c>
      <c r="H850" s="1">
        <f>'[1]RC-1(PY)'!H850</f>
        <v>21</v>
      </c>
      <c r="I850" s="1">
        <f>'[1]RC-1(PY)'!I850</f>
        <v>4</v>
      </c>
      <c r="J850" s="1">
        <f>'[1]RC-1(PY)'!J850</f>
        <v>1</v>
      </c>
      <c r="K850" s="1">
        <f>'[1]RC-1(PY)'!K850</f>
        <v>3</v>
      </c>
      <c r="L850" s="1">
        <f>'[1]RC-1(PY)'!L850</f>
        <v>2</v>
      </c>
      <c r="M850" s="1">
        <f>'[1]RC-1(PY)'!M850</f>
        <v>1</v>
      </c>
      <c r="N850" s="1">
        <f>'[1]RC-1(PY)'!N850</f>
        <v>1</v>
      </c>
      <c r="O850" s="1">
        <f>'[1]RC-1(PY)'!O850</f>
        <v>5</v>
      </c>
      <c r="P850" s="1">
        <f>'[1]RC-1(PY)'!P850</f>
        <v>1</v>
      </c>
      <c r="Q850" s="1">
        <f>'[1]RC-1(PY)'!Q850</f>
        <v>0</v>
      </c>
      <c r="R850" s="1">
        <f>'[1]RC-1(PY)'!R850</f>
        <v>104</v>
      </c>
      <c r="S850" s="1">
        <f>'[1]RC-1(PY)'!S850</f>
        <v>3</v>
      </c>
      <c r="T850" s="1">
        <f>'[1]RC-1(PY)'!T850</f>
        <v>6</v>
      </c>
      <c r="U850" s="1">
        <f>'[1]RC-1(PY)'!U850</f>
        <v>0</v>
      </c>
      <c r="V850" s="1">
        <f>'[1]RC-1(PY)'!V850</f>
        <v>0</v>
      </c>
      <c r="W850" s="1">
        <f>'[1]RC-1(PY)'!W850</f>
        <v>1004</v>
      </c>
      <c r="X850" s="1">
        <f>'[1]RC-1(PY)'!X850</f>
        <v>8</v>
      </c>
      <c r="Y850" s="1">
        <f>'[1]RC-1(PY)'!Y850</f>
        <v>0</v>
      </c>
      <c r="Z850" s="1">
        <f>'[1]RC-1(PY)'!Z850</f>
        <v>0</v>
      </c>
      <c r="AA850" s="1">
        <f>'[1]RC-1(PY)'!AA850</f>
        <v>73</v>
      </c>
      <c r="AB850" s="1">
        <f>'[1]RC-1(PY)'!AB850</f>
        <v>144.65</v>
      </c>
      <c r="AC850" s="1">
        <f>'[1]RC-1(PY)'!AC850</f>
        <v>0</v>
      </c>
      <c r="AD850" s="1">
        <f>'[1]RC-1(PY)'!AD850</f>
        <v>18</v>
      </c>
      <c r="AE850" s="1">
        <f>'[1]RC-1(PY)'!AE850</f>
        <v>61.06</v>
      </c>
      <c r="AF850" s="1">
        <f>'[1]RC-1(PY)'!AF850</f>
        <v>4</v>
      </c>
      <c r="AG850" s="1">
        <f>'[1]RC-1(PY)'!AG850</f>
        <v>4</v>
      </c>
      <c r="AH850" s="1">
        <f>'[1]RC-1(PY)'!AH850</f>
        <v>4</v>
      </c>
      <c r="AI850" s="1">
        <f>'[1]RC-1(PY)'!AI850</f>
        <v>0</v>
      </c>
    </row>
    <row r="851" spans="1:35" x14ac:dyDescent="0.3">
      <c r="A851" s="1">
        <f>'[1]RC-1(PY)'!A851</f>
        <v>1</v>
      </c>
      <c r="B851" s="1">
        <f>'[1]RC-1(PY)'!B851</f>
        <v>1</v>
      </c>
      <c r="C851" s="1">
        <f>'[1]RC-1(PY)'!C851</f>
        <v>2024</v>
      </c>
      <c r="D851" s="1">
        <f>'[1]RC-1(PY)'!D851</f>
        <v>5</v>
      </c>
      <c r="E851" s="1">
        <f>'[1]RC-1(PY)'!E851</f>
        <v>340</v>
      </c>
      <c r="F851" s="1">
        <f>'[1]RC-1(PY)'!F851</f>
        <v>316</v>
      </c>
      <c r="G851" s="1">
        <f>'[1]RC-1(PY)'!G851</f>
        <v>24</v>
      </c>
      <c r="H851" s="1">
        <f>'[1]RC-1(PY)'!H851</f>
        <v>27</v>
      </c>
      <c r="I851" s="1">
        <f>'[1]RC-1(PY)'!I851</f>
        <v>4</v>
      </c>
      <c r="J851" s="1">
        <f>'[1]RC-1(PY)'!J851</f>
        <v>1</v>
      </c>
      <c r="K851" s="1">
        <f>'[1]RC-1(PY)'!K851</f>
        <v>3</v>
      </c>
      <c r="L851" s="1">
        <f>'[1]RC-1(PY)'!L851</f>
        <v>1</v>
      </c>
      <c r="M851" s="1">
        <f>'[1]RC-1(PY)'!M851</f>
        <v>1</v>
      </c>
      <c r="N851" s="1">
        <f>'[1]RC-1(PY)'!N851</f>
        <v>4</v>
      </c>
      <c r="O851" s="1">
        <f>'[1]RC-1(PY)'!O851</f>
        <v>9</v>
      </c>
      <c r="P851" s="1">
        <f>'[1]RC-1(PY)'!P851</f>
        <v>0</v>
      </c>
      <c r="Q851" s="1">
        <f>'[1]RC-1(PY)'!Q851</f>
        <v>0</v>
      </c>
      <c r="R851" s="1">
        <f>'[1]RC-1(PY)'!R851</f>
        <v>104</v>
      </c>
      <c r="S851" s="1">
        <f>'[1]RC-1(PY)'!S851</f>
        <v>3</v>
      </c>
      <c r="T851" s="1">
        <f>'[1]RC-1(PY)'!T851</f>
        <v>4</v>
      </c>
      <c r="U851" s="1">
        <f>'[1]RC-1(PY)'!U851</f>
        <v>0</v>
      </c>
      <c r="V851" s="1">
        <f>'[1]RC-1(PY)'!V851</f>
        <v>0</v>
      </c>
      <c r="W851" s="1">
        <f>'[1]RC-1(PY)'!W851</f>
        <v>1004</v>
      </c>
      <c r="X851" s="1">
        <f>'[1]RC-1(PY)'!X851</f>
        <v>8</v>
      </c>
      <c r="Y851" s="1">
        <f>'[1]RC-1(PY)'!Y851</f>
        <v>0</v>
      </c>
      <c r="Z851" s="1">
        <f>'[1]RC-1(PY)'!Z851</f>
        <v>0</v>
      </c>
      <c r="AA851" s="1">
        <f>'[1]RC-1(PY)'!AA851</f>
        <v>291</v>
      </c>
      <c r="AB851" s="1">
        <f>'[1]RC-1(PY)'!AB851</f>
        <v>141.06</v>
      </c>
      <c r="AC851" s="1">
        <f>'[1]RC-1(PY)'!AC851</f>
        <v>0</v>
      </c>
      <c r="AD851" s="1">
        <f>'[1]RC-1(PY)'!AD851</f>
        <v>20</v>
      </c>
      <c r="AE851" s="1">
        <f>'[1]RC-1(PY)'!AE851</f>
        <v>7.1398000000000001</v>
      </c>
      <c r="AF851" s="1">
        <f>'[1]RC-1(PY)'!AF851</f>
        <v>4</v>
      </c>
      <c r="AG851" s="1">
        <f>'[1]RC-1(PY)'!AG851</f>
        <v>4</v>
      </c>
      <c r="AH851" s="1">
        <f>'[1]RC-1(PY)'!AH851</f>
        <v>4</v>
      </c>
      <c r="AI851" s="1">
        <f>'[1]RC-1(PY)'!AI851</f>
        <v>0</v>
      </c>
    </row>
    <row r="852" spans="1:35" x14ac:dyDescent="0.3">
      <c r="A852" s="1">
        <f>'[1]RC-1(PY)'!A852</f>
        <v>1</v>
      </c>
      <c r="B852" s="1">
        <f>'[1]RC-1(PY)'!B852</f>
        <v>1</v>
      </c>
      <c r="C852" s="1">
        <f>'[1]RC-1(PY)'!C852</f>
        <v>2024</v>
      </c>
      <c r="D852" s="1">
        <f>'[1]RC-1(PY)'!D852</f>
        <v>5</v>
      </c>
      <c r="E852" s="1">
        <f>'[1]RC-1(PY)'!E852</f>
        <v>340</v>
      </c>
      <c r="F852" s="1">
        <f>'[1]RC-1(PY)'!F852</f>
        <v>316</v>
      </c>
      <c r="G852" s="1">
        <f>'[1]RC-1(PY)'!G852</f>
        <v>24</v>
      </c>
      <c r="H852" s="1">
        <f>'[1]RC-1(PY)'!H852</f>
        <v>29</v>
      </c>
      <c r="I852" s="1">
        <f>'[1]RC-1(PY)'!I852</f>
        <v>4</v>
      </c>
      <c r="J852" s="1">
        <f>'[1]RC-1(PY)'!J852</f>
        <v>1</v>
      </c>
      <c r="K852" s="1">
        <f>'[1]RC-1(PY)'!K852</f>
        <v>3</v>
      </c>
      <c r="L852" s="1">
        <f>'[1]RC-1(PY)'!L852</f>
        <v>6</v>
      </c>
      <c r="M852" s="1">
        <f>'[1]RC-1(PY)'!M852</f>
        <v>1</v>
      </c>
      <c r="N852" s="1">
        <f>'[1]RC-1(PY)'!N852</f>
        <v>4</v>
      </c>
      <c r="O852" s="1">
        <f>'[1]RC-1(PY)'!O852</f>
        <v>9</v>
      </c>
      <c r="P852" s="1">
        <f>'[1]RC-1(PY)'!P852</f>
        <v>1</v>
      </c>
      <c r="Q852" s="1">
        <f>'[1]RC-1(PY)'!Q852</f>
        <v>1</v>
      </c>
      <c r="R852" s="1">
        <f>'[1]RC-1(PY)'!R852</f>
        <v>104</v>
      </c>
      <c r="S852" s="1">
        <f>'[1]RC-1(PY)'!S852</f>
        <v>3</v>
      </c>
      <c r="T852" s="1">
        <f>'[1]RC-1(PY)'!T852</f>
        <v>4</v>
      </c>
      <c r="U852" s="1">
        <f>'[1]RC-1(PY)'!U852</f>
        <v>0</v>
      </c>
      <c r="V852" s="1">
        <f>'[1]RC-1(PY)'!V852</f>
        <v>0</v>
      </c>
      <c r="W852" s="1">
        <f>'[1]RC-1(PY)'!W852</f>
        <v>1004</v>
      </c>
      <c r="X852" s="1">
        <f>'[1]RC-1(PY)'!X852</f>
        <v>8</v>
      </c>
      <c r="Y852" s="1">
        <f>'[1]RC-1(PY)'!Y852</f>
        <v>0</v>
      </c>
      <c r="Z852" s="1">
        <f>'[1]RC-1(PY)'!Z852</f>
        <v>0</v>
      </c>
      <c r="AA852" s="1">
        <f>'[1]RC-1(PY)'!AA852</f>
        <v>95</v>
      </c>
      <c r="AB852" s="1">
        <f>'[1]RC-1(PY)'!AB852</f>
        <v>185.56</v>
      </c>
      <c r="AC852" s="1">
        <f>'[1]RC-1(PY)'!AC852</f>
        <v>0.72860000000000003</v>
      </c>
      <c r="AD852" s="1">
        <f>'[1]RC-1(PY)'!AD852</f>
        <v>20</v>
      </c>
      <c r="AE852" s="1">
        <f>'[1]RC-1(PY)'!AE852</f>
        <v>16.424700000000001</v>
      </c>
      <c r="AF852" s="1">
        <f>'[1]RC-1(PY)'!AF852</f>
        <v>4</v>
      </c>
      <c r="AG852" s="1">
        <f>'[1]RC-1(PY)'!AG852</f>
        <v>4</v>
      </c>
      <c r="AH852" s="1">
        <f>'[1]RC-1(PY)'!AH852</f>
        <v>4</v>
      </c>
      <c r="AI852" s="1">
        <f>'[1]RC-1(PY)'!AI852</f>
        <v>0</v>
      </c>
    </row>
    <row r="853" spans="1:35" x14ac:dyDescent="0.3">
      <c r="A853" s="1">
        <f>'[1]RC-1(PY)'!A853</f>
        <v>1</v>
      </c>
      <c r="B853" s="1">
        <f>'[1]RC-1(PY)'!B853</f>
        <v>1</v>
      </c>
      <c r="C853" s="1">
        <f>'[1]RC-1(PY)'!C853</f>
        <v>2024</v>
      </c>
      <c r="D853" s="1">
        <f>'[1]RC-1(PY)'!D853</f>
        <v>5</v>
      </c>
      <c r="E853" s="1">
        <f>'[1]RC-1(PY)'!E853</f>
        <v>340</v>
      </c>
      <c r="F853" s="1">
        <f>'[1]RC-1(PY)'!F853</f>
        <v>316</v>
      </c>
      <c r="G853" s="1">
        <f>'[1]RC-1(PY)'!G853</f>
        <v>24</v>
      </c>
      <c r="H853" s="1">
        <f>'[1]RC-1(PY)'!H853</f>
        <v>31</v>
      </c>
      <c r="I853" s="1">
        <f>'[1]RC-1(PY)'!I853</f>
        <v>4</v>
      </c>
      <c r="J853" s="1">
        <f>'[1]RC-1(PY)'!J853</f>
        <v>1</v>
      </c>
      <c r="K853" s="1">
        <f>'[1]RC-1(PY)'!K853</f>
        <v>3</v>
      </c>
      <c r="L853" s="1">
        <f>'[1]RC-1(PY)'!L853</f>
        <v>2</v>
      </c>
      <c r="M853" s="1">
        <f>'[1]RC-1(PY)'!M853</f>
        <v>1</v>
      </c>
      <c r="N853" s="1">
        <f>'[1]RC-1(PY)'!N853</f>
        <v>3</v>
      </c>
      <c r="O853" s="1">
        <f>'[1]RC-1(PY)'!O853</f>
        <v>0</v>
      </c>
      <c r="P853" s="1">
        <f>'[1]RC-1(PY)'!P853</f>
        <v>1</v>
      </c>
      <c r="Q853" s="1">
        <f>'[1]RC-1(PY)'!Q853</f>
        <v>1</v>
      </c>
      <c r="R853" s="1">
        <f>'[1]RC-1(PY)'!R853</f>
        <v>104</v>
      </c>
      <c r="S853" s="1">
        <f>'[1]RC-1(PY)'!S853</f>
        <v>3</v>
      </c>
      <c r="T853" s="1">
        <f>'[1]RC-1(PY)'!T853</f>
        <v>4</v>
      </c>
      <c r="U853" s="1">
        <f>'[1]RC-1(PY)'!U853</f>
        <v>0</v>
      </c>
      <c r="V853" s="1">
        <f>'[1]RC-1(PY)'!V853</f>
        <v>0</v>
      </c>
      <c r="W853" s="1">
        <f>'[1]RC-1(PY)'!W853</f>
        <v>1004</v>
      </c>
      <c r="X853" s="1">
        <f>'[1]RC-1(PY)'!X853</f>
        <v>8</v>
      </c>
      <c r="Y853" s="1">
        <f>'[1]RC-1(PY)'!Y853</f>
        <v>0</v>
      </c>
      <c r="Z853" s="1">
        <f>'[1]RC-1(PY)'!Z853</f>
        <v>0</v>
      </c>
      <c r="AA853" s="1">
        <f>'[1]RC-1(PY)'!AA853</f>
        <v>889</v>
      </c>
      <c r="AB853" s="1">
        <f>'[1]RC-1(PY)'!AB853</f>
        <v>1938.35</v>
      </c>
      <c r="AC853" s="1">
        <f>'[1]RC-1(PY)'!AC853</f>
        <v>8.6197999999999997</v>
      </c>
      <c r="AD853" s="1">
        <f>'[1]RC-1(PY)'!AD853</f>
        <v>20</v>
      </c>
      <c r="AE853" s="1">
        <f>'[1]RC-1(PY)'!AE853</f>
        <v>32.101700000000001</v>
      </c>
      <c r="AF853" s="1">
        <f>'[1]RC-1(PY)'!AF853</f>
        <v>4</v>
      </c>
      <c r="AG853" s="1">
        <f>'[1]RC-1(PY)'!AG853</f>
        <v>4</v>
      </c>
      <c r="AH853" s="1">
        <f>'[1]RC-1(PY)'!AH853</f>
        <v>4</v>
      </c>
      <c r="AI853" s="1">
        <f>'[1]RC-1(PY)'!AI853</f>
        <v>0</v>
      </c>
    </row>
    <row r="854" spans="1:35" x14ac:dyDescent="0.3">
      <c r="A854" s="1">
        <f>'[1]RC-1(PY)'!A854</f>
        <v>1</v>
      </c>
      <c r="B854" s="1">
        <f>'[1]RC-1(PY)'!B854</f>
        <v>1</v>
      </c>
      <c r="C854" s="1">
        <f>'[1]RC-1(PY)'!C854</f>
        <v>2024</v>
      </c>
      <c r="D854" s="1">
        <f>'[1]RC-1(PY)'!D854</f>
        <v>5</v>
      </c>
      <c r="E854" s="1">
        <f>'[1]RC-1(PY)'!E854</f>
        <v>340</v>
      </c>
      <c r="F854" s="1">
        <f>'[1]RC-1(PY)'!F854</f>
        <v>316</v>
      </c>
      <c r="G854" s="1">
        <f>'[1]RC-1(PY)'!G854</f>
        <v>24</v>
      </c>
      <c r="H854" s="1">
        <f>'[1]RC-1(PY)'!H854</f>
        <v>33</v>
      </c>
      <c r="I854" s="1">
        <f>'[1]RC-1(PY)'!I854</f>
        <v>4</v>
      </c>
      <c r="J854" s="1">
        <f>'[1]RC-1(PY)'!J854</f>
        <v>1</v>
      </c>
      <c r="K854" s="1">
        <f>'[1]RC-1(PY)'!K854</f>
        <v>3</v>
      </c>
      <c r="L854" s="1">
        <f>'[1]RC-1(PY)'!L854</f>
        <v>2</v>
      </c>
      <c r="M854" s="1">
        <f>'[1]RC-1(PY)'!M854</f>
        <v>1</v>
      </c>
      <c r="N854" s="1">
        <f>'[1]RC-1(PY)'!N854</f>
        <v>3</v>
      </c>
      <c r="O854" s="1">
        <f>'[1]RC-1(PY)'!O854</f>
        <v>0</v>
      </c>
      <c r="P854" s="1">
        <f>'[1]RC-1(PY)'!P854</f>
        <v>1</v>
      </c>
      <c r="Q854" s="1">
        <f>'[1]RC-1(PY)'!Q854</f>
        <v>1</v>
      </c>
      <c r="R854" s="1">
        <f>'[1]RC-1(PY)'!R854</f>
        <v>104</v>
      </c>
      <c r="S854" s="1">
        <f>'[1]RC-1(PY)'!S854</f>
        <v>3</v>
      </c>
      <c r="T854" s="1">
        <f>'[1]RC-1(PY)'!T854</f>
        <v>4</v>
      </c>
      <c r="U854" s="1">
        <f>'[1]RC-1(PY)'!U854</f>
        <v>0</v>
      </c>
      <c r="V854" s="1">
        <f>'[1]RC-1(PY)'!V854</f>
        <v>0</v>
      </c>
      <c r="W854" s="1">
        <f>'[1]RC-1(PY)'!W854</f>
        <v>1004</v>
      </c>
      <c r="X854" s="1">
        <f>'[1]RC-1(PY)'!X854</f>
        <v>8</v>
      </c>
      <c r="Y854" s="1">
        <f>'[1]RC-1(PY)'!Y854</f>
        <v>0</v>
      </c>
      <c r="Z854" s="1">
        <f>'[1]RC-1(PY)'!Z854</f>
        <v>0</v>
      </c>
      <c r="AA854" s="1">
        <f>'[1]RC-1(PY)'!AA854</f>
        <v>238</v>
      </c>
      <c r="AB854" s="1">
        <f>'[1]RC-1(PY)'!AB854</f>
        <v>238.74</v>
      </c>
      <c r="AC854" s="1">
        <f>'[1]RC-1(PY)'!AC854</f>
        <v>0.1173</v>
      </c>
      <c r="AD854" s="1">
        <f>'[1]RC-1(PY)'!AD854</f>
        <v>20</v>
      </c>
      <c r="AE854" s="1">
        <f>'[1]RC-1(PY)'!AE854</f>
        <v>13.071199999999999</v>
      </c>
      <c r="AF854" s="1">
        <f>'[1]RC-1(PY)'!AF854</f>
        <v>4</v>
      </c>
      <c r="AG854" s="1">
        <f>'[1]RC-1(PY)'!AG854</f>
        <v>4</v>
      </c>
      <c r="AH854" s="1">
        <f>'[1]RC-1(PY)'!AH854</f>
        <v>4</v>
      </c>
      <c r="AI854" s="1">
        <f>'[1]RC-1(PY)'!AI854</f>
        <v>0</v>
      </c>
    </row>
    <row r="855" spans="1:35" x14ac:dyDescent="0.3">
      <c r="A855" s="1">
        <f>'[1]RC-1(PY)'!A855</f>
        <v>1</v>
      </c>
      <c r="B855" s="1">
        <f>'[1]RC-1(PY)'!B855</f>
        <v>1</v>
      </c>
      <c r="C855" s="1">
        <f>'[1]RC-1(PY)'!C855</f>
        <v>2024</v>
      </c>
      <c r="D855" s="1">
        <f>'[1]RC-1(PY)'!D855</f>
        <v>5</v>
      </c>
      <c r="E855" s="1">
        <f>'[1]RC-1(PY)'!E855</f>
        <v>340</v>
      </c>
      <c r="F855" s="1">
        <f>'[1]RC-1(PY)'!F855</f>
        <v>316</v>
      </c>
      <c r="G855" s="1">
        <f>'[1]RC-1(PY)'!G855</f>
        <v>24</v>
      </c>
      <c r="H855" s="1">
        <f>'[1]RC-1(PY)'!H855</f>
        <v>1</v>
      </c>
      <c r="I855" s="1">
        <f>'[1]RC-1(PY)'!I855</f>
        <v>4</v>
      </c>
      <c r="J855" s="1">
        <f>'[1]RC-1(PY)'!J855</f>
        <v>2</v>
      </c>
      <c r="K855" s="1">
        <f>'[1]RC-1(PY)'!K855</f>
        <v>3</v>
      </c>
      <c r="L855" s="1">
        <f>'[1]RC-1(PY)'!L855</f>
        <v>2</v>
      </c>
      <c r="M855" s="1">
        <f>'[1]RC-1(PY)'!M855</f>
        <v>1</v>
      </c>
      <c r="N855" s="1">
        <f>'[1]RC-1(PY)'!N855</f>
        <v>4</v>
      </c>
      <c r="O855" s="1">
        <f>'[1]RC-1(PY)'!O855</f>
        <v>9</v>
      </c>
      <c r="P855" s="1">
        <f>'[1]RC-1(PY)'!P855</f>
        <v>1</v>
      </c>
      <c r="Q855" s="1">
        <f>'[1]RC-1(PY)'!Q855</f>
        <v>1</v>
      </c>
      <c r="R855" s="1">
        <f>'[1]RC-1(PY)'!R855</f>
        <v>104</v>
      </c>
      <c r="S855" s="1">
        <f>'[1]RC-1(PY)'!S855</f>
        <v>3</v>
      </c>
      <c r="T855" s="1">
        <f>'[1]RC-1(PY)'!T855</f>
        <v>4</v>
      </c>
      <c r="U855" s="1">
        <f>'[1]RC-1(PY)'!U855</f>
        <v>0</v>
      </c>
      <c r="V855" s="1">
        <f>'[1]RC-1(PY)'!V855</f>
        <v>0</v>
      </c>
      <c r="W855" s="1">
        <f>'[1]RC-1(PY)'!W855</f>
        <v>1004</v>
      </c>
      <c r="X855" s="1">
        <f>'[1]RC-1(PY)'!X855</f>
        <v>8</v>
      </c>
      <c r="Y855" s="1">
        <f>'[1]RC-1(PY)'!Y855</f>
        <v>0</v>
      </c>
      <c r="Z855" s="1">
        <f>'[1]RC-1(PY)'!Z855</f>
        <v>0</v>
      </c>
      <c r="AA855" s="1">
        <f>'[1]RC-1(PY)'!AA855</f>
        <v>826</v>
      </c>
      <c r="AB855" s="1">
        <f>'[1]RC-1(PY)'!AB855</f>
        <v>1393.07</v>
      </c>
      <c r="AC855" s="1">
        <f>'[1]RC-1(PY)'!AC855</f>
        <v>0</v>
      </c>
      <c r="AD855" s="1">
        <f>'[1]RC-1(PY)'!AD855</f>
        <v>20</v>
      </c>
      <c r="AE855" s="1">
        <f>'[1]RC-1(PY)'!AE855</f>
        <v>20.619599999999998</v>
      </c>
      <c r="AF855" s="1">
        <f>'[1]RC-1(PY)'!AF855</f>
        <v>4</v>
      </c>
      <c r="AG855" s="1">
        <f>'[1]RC-1(PY)'!AG855</f>
        <v>4</v>
      </c>
      <c r="AH855" s="1">
        <f>'[1]RC-1(PY)'!AH855</f>
        <v>4</v>
      </c>
      <c r="AI855" s="1">
        <f>'[1]RC-1(PY)'!AI855</f>
        <v>0</v>
      </c>
    </row>
    <row r="856" spans="1:35" x14ac:dyDescent="0.3">
      <c r="A856" s="1">
        <f>'[1]RC-1(PY)'!A856</f>
        <v>1</v>
      </c>
      <c r="B856" s="1">
        <f>'[1]RC-1(PY)'!B856</f>
        <v>1</v>
      </c>
      <c r="C856" s="1">
        <f>'[1]RC-1(PY)'!C856</f>
        <v>2024</v>
      </c>
      <c r="D856" s="1">
        <f>'[1]RC-1(PY)'!D856</f>
        <v>5</v>
      </c>
      <c r="E856" s="1">
        <f>'[1]RC-1(PY)'!E856</f>
        <v>340</v>
      </c>
      <c r="F856" s="1">
        <f>'[1]RC-1(PY)'!F856</f>
        <v>316</v>
      </c>
      <c r="G856" s="1">
        <f>'[1]RC-1(PY)'!G856</f>
        <v>24</v>
      </c>
      <c r="H856" s="1">
        <f>'[1]RC-1(PY)'!H856</f>
        <v>2</v>
      </c>
      <c r="I856" s="1">
        <f>'[1]RC-1(PY)'!I856</f>
        <v>4</v>
      </c>
      <c r="J856" s="1">
        <f>'[1]RC-1(PY)'!J856</f>
        <v>2</v>
      </c>
      <c r="K856" s="1">
        <f>'[1]RC-1(PY)'!K856</f>
        <v>3</v>
      </c>
      <c r="L856" s="1">
        <f>'[1]RC-1(PY)'!L856</f>
        <v>3</v>
      </c>
      <c r="M856" s="1">
        <f>'[1]RC-1(PY)'!M856</f>
        <v>1</v>
      </c>
      <c r="N856" s="1">
        <f>'[1]RC-1(PY)'!N856</f>
        <v>1</v>
      </c>
      <c r="O856" s="1">
        <f>'[1]RC-1(PY)'!O856</f>
        <v>2</v>
      </c>
      <c r="P856" s="1">
        <f>'[1]RC-1(PY)'!P856</f>
        <v>1</v>
      </c>
      <c r="Q856" s="1">
        <f>'[1]RC-1(PY)'!Q856</f>
        <v>0</v>
      </c>
      <c r="R856" s="1">
        <f>'[1]RC-1(PY)'!R856</f>
        <v>104</v>
      </c>
      <c r="S856" s="1">
        <f>'[1]RC-1(PY)'!S856</f>
        <v>3</v>
      </c>
      <c r="T856" s="1">
        <f>'[1]RC-1(PY)'!T856</f>
        <v>4</v>
      </c>
      <c r="U856" s="1">
        <f>'[1]RC-1(PY)'!U856</f>
        <v>0</v>
      </c>
      <c r="V856" s="1">
        <f>'[1]RC-1(PY)'!V856</f>
        <v>0</v>
      </c>
      <c r="W856" s="1">
        <f>'[1]RC-1(PY)'!W856</f>
        <v>1004</v>
      </c>
      <c r="X856" s="1">
        <f>'[1]RC-1(PY)'!X856</f>
        <v>8</v>
      </c>
      <c r="Y856" s="1">
        <f>'[1]RC-1(PY)'!Y856</f>
        <v>0</v>
      </c>
      <c r="Z856" s="1">
        <f>'[1]RC-1(PY)'!Z856</f>
        <v>0</v>
      </c>
      <c r="AA856" s="1">
        <f>'[1]RC-1(PY)'!AA856</f>
        <v>926</v>
      </c>
      <c r="AB856" s="1">
        <f>'[1]RC-1(PY)'!AB856</f>
        <v>792.04</v>
      </c>
      <c r="AC856" s="1">
        <f>'[1]RC-1(PY)'!AC856</f>
        <v>10.6073</v>
      </c>
      <c r="AD856" s="1">
        <f>'[1]RC-1(PY)'!AD856</f>
        <v>20</v>
      </c>
      <c r="AE856" s="1">
        <f>'[1]RC-1(PY)'!AE856</f>
        <v>25.077100000000002</v>
      </c>
      <c r="AF856" s="1">
        <f>'[1]RC-1(PY)'!AF856</f>
        <v>4</v>
      </c>
      <c r="AG856" s="1">
        <f>'[1]RC-1(PY)'!AG856</f>
        <v>4</v>
      </c>
      <c r="AH856" s="1">
        <f>'[1]RC-1(PY)'!AH856</f>
        <v>4</v>
      </c>
      <c r="AI856" s="1">
        <f>'[1]RC-1(PY)'!AI856</f>
        <v>0</v>
      </c>
    </row>
    <row r="857" spans="1:35" x14ac:dyDescent="0.3">
      <c r="A857" s="1">
        <f>'[1]RC-1(PY)'!A857</f>
        <v>1</v>
      </c>
      <c r="B857" s="1">
        <f>'[1]RC-1(PY)'!B857</f>
        <v>1</v>
      </c>
      <c r="C857" s="1">
        <f>'[1]RC-1(PY)'!C857</f>
        <v>2024</v>
      </c>
      <c r="D857" s="1">
        <f>'[1]RC-1(PY)'!D857</f>
        <v>5</v>
      </c>
      <c r="E857" s="1">
        <f>'[1]RC-1(PY)'!E857</f>
        <v>340</v>
      </c>
      <c r="F857" s="1">
        <f>'[1]RC-1(PY)'!F857</f>
        <v>316</v>
      </c>
      <c r="G857" s="1">
        <f>'[1]RC-1(PY)'!G857</f>
        <v>24</v>
      </c>
      <c r="H857" s="1">
        <f>'[1]RC-1(PY)'!H857</f>
        <v>3</v>
      </c>
      <c r="I857" s="1">
        <f>'[1]RC-1(PY)'!I857</f>
        <v>4</v>
      </c>
      <c r="J857" s="1">
        <f>'[1]RC-1(PY)'!J857</f>
        <v>2</v>
      </c>
      <c r="K857" s="1">
        <f>'[1]RC-1(PY)'!K857</f>
        <v>3</v>
      </c>
      <c r="L857" s="1">
        <f>'[1]RC-1(PY)'!L857</f>
        <v>2</v>
      </c>
      <c r="M857" s="1">
        <f>'[1]RC-1(PY)'!M857</f>
        <v>1</v>
      </c>
      <c r="N857" s="1">
        <f>'[1]RC-1(PY)'!N857</f>
        <v>1</v>
      </c>
      <c r="O857" s="1">
        <f>'[1]RC-1(PY)'!O857</f>
        <v>1</v>
      </c>
      <c r="P857" s="1">
        <f>'[1]RC-1(PY)'!P857</f>
        <v>1</v>
      </c>
      <c r="Q857" s="1">
        <f>'[1]RC-1(PY)'!Q857</f>
        <v>1</v>
      </c>
      <c r="R857" s="1">
        <f>'[1]RC-1(PY)'!R857</f>
        <v>104</v>
      </c>
      <c r="S857" s="1">
        <f>'[1]RC-1(PY)'!S857</f>
        <v>3</v>
      </c>
      <c r="T857" s="1">
        <f>'[1]RC-1(PY)'!T857</f>
        <v>4</v>
      </c>
      <c r="U857" s="1">
        <f>'[1]RC-1(PY)'!U857</f>
        <v>0</v>
      </c>
      <c r="V857" s="1">
        <f>'[1]RC-1(PY)'!V857</f>
        <v>0</v>
      </c>
      <c r="W857" s="1">
        <f>'[1]RC-1(PY)'!W857</f>
        <v>1004</v>
      </c>
      <c r="X857" s="1">
        <f>'[1]RC-1(PY)'!X857</f>
        <v>8</v>
      </c>
      <c r="Y857" s="1">
        <f>'[1]RC-1(PY)'!Y857</f>
        <v>0</v>
      </c>
      <c r="Z857" s="1">
        <f>'[1]RC-1(PY)'!Z857</f>
        <v>0</v>
      </c>
      <c r="AA857" s="1">
        <f>'[1]RC-1(PY)'!AA857</f>
        <v>841</v>
      </c>
      <c r="AB857" s="1">
        <f>'[1]RC-1(PY)'!AB857</f>
        <v>658.7</v>
      </c>
      <c r="AC857" s="1">
        <f>'[1]RC-1(PY)'!AC857</f>
        <v>3.1739999999999999</v>
      </c>
      <c r="AD857" s="1">
        <f>'[1]RC-1(PY)'!AD857</f>
        <v>20</v>
      </c>
      <c r="AE857" s="1">
        <f>'[1]RC-1(PY)'!AE857</f>
        <v>23.104299999999999</v>
      </c>
      <c r="AF857" s="1">
        <f>'[1]RC-1(PY)'!AF857</f>
        <v>4</v>
      </c>
      <c r="AG857" s="1">
        <f>'[1]RC-1(PY)'!AG857</f>
        <v>4</v>
      </c>
      <c r="AH857" s="1">
        <f>'[1]RC-1(PY)'!AH857</f>
        <v>4</v>
      </c>
      <c r="AI857" s="1">
        <f>'[1]RC-1(PY)'!AI857</f>
        <v>0</v>
      </c>
    </row>
    <row r="858" spans="1:35" x14ac:dyDescent="0.3">
      <c r="A858" s="1">
        <f>'[1]RC-1(PY)'!A858</f>
        <v>1</v>
      </c>
      <c r="B858" s="1">
        <f>'[1]RC-1(PY)'!B858</f>
        <v>1</v>
      </c>
      <c r="C858" s="1">
        <f>'[1]RC-1(PY)'!C858</f>
        <v>2024</v>
      </c>
      <c r="D858" s="1">
        <f>'[1]RC-1(PY)'!D858</f>
        <v>5</v>
      </c>
      <c r="E858" s="1">
        <f>'[1]RC-1(PY)'!E858</f>
        <v>340</v>
      </c>
      <c r="F858" s="1">
        <f>'[1]RC-1(PY)'!F858</f>
        <v>316</v>
      </c>
      <c r="G858" s="1">
        <f>'[1]RC-1(PY)'!G858</f>
        <v>24</v>
      </c>
      <c r="H858" s="1">
        <f>'[1]RC-1(PY)'!H858</f>
        <v>4</v>
      </c>
      <c r="I858" s="1">
        <f>'[1]RC-1(PY)'!I858</f>
        <v>4</v>
      </c>
      <c r="J858" s="1">
        <f>'[1]RC-1(PY)'!J858</f>
        <v>2</v>
      </c>
      <c r="K858" s="1">
        <f>'[1]RC-1(PY)'!K858</f>
        <v>3</v>
      </c>
      <c r="L858" s="1">
        <f>'[1]RC-1(PY)'!L858</f>
        <v>1</v>
      </c>
      <c r="M858" s="1">
        <f>'[1]RC-1(PY)'!M858</f>
        <v>1</v>
      </c>
      <c r="N858" s="1">
        <f>'[1]RC-1(PY)'!N858</f>
        <v>1</v>
      </c>
      <c r="O858" s="1">
        <f>'[1]RC-1(PY)'!O858</f>
        <v>2</v>
      </c>
      <c r="P858" s="1">
        <f>'[1]RC-1(PY)'!P858</f>
        <v>1</v>
      </c>
      <c r="Q858" s="1">
        <f>'[1]RC-1(PY)'!Q858</f>
        <v>1</v>
      </c>
      <c r="R858" s="1">
        <f>'[1]RC-1(PY)'!R858</f>
        <v>104</v>
      </c>
      <c r="S858" s="1">
        <f>'[1]RC-1(PY)'!S858</f>
        <v>3</v>
      </c>
      <c r="T858" s="1">
        <f>'[1]RC-1(PY)'!T858</f>
        <v>4</v>
      </c>
      <c r="U858" s="1">
        <f>'[1]RC-1(PY)'!U858</f>
        <v>0</v>
      </c>
      <c r="V858" s="1">
        <f>'[1]RC-1(PY)'!V858</f>
        <v>0</v>
      </c>
      <c r="W858" s="1">
        <f>'[1]RC-1(PY)'!W858</f>
        <v>1004</v>
      </c>
      <c r="X858" s="1">
        <f>'[1]RC-1(PY)'!X858</f>
        <v>8</v>
      </c>
      <c r="Y858" s="1">
        <f>'[1]RC-1(PY)'!Y858</f>
        <v>0</v>
      </c>
      <c r="Z858" s="1">
        <f>'[1]RC-1(PY)'!Z858</f>
        <v>0</v>
      </c>
      <c r="AA858" s="1">
        <f>'[1]RC-1(PY)'!AA858</f>
        <v>515</v>
      </c>
      <c r="AB858" s="1">
        <f>'[1]RC-1(PY)'!AB858</f>
        <v>262.01</v>
      </c>
      <c r="AC858" s="1">
        <f>'[1]RC-1(PY)'!AC858</f>
        <v>1.6859</v>
      </c>
      <c r="AD858" s="1">
        <f>'[1]RC-1(PY)'!AD858</f>
        <v>20</v>
      </c>
      <c r="AE858" s="1">
        <f>'[1]RC-1(PY)'!AE858</f>
        <v>8.6644000000000005</v>
      </c>
      <c r="AF858" s="1">
        <f>'[1]RC-1(PY)'!AF858</f>
        <v>4</v>
      </c>
      <c r="AG858" s="1">
        <f>'[1]RC-1(PY)'!AG858</f>
        <v>4</v>
      </c>
      <c r="AH858" s="1">
        <f>'[1]RC-1(PY)'!AH858</f>
        <v>4</v>
      </c>
      <c r="AI858" s="1">
        <f>'[1]RC-1(PY)'!AI858</f>
        <v>0</v>
      </c>
    </row>
    <row r="859" spans="1:35" x14ac:dyDescent="0.3">
      <c r="A859" s="1">
        <f>'[1]RC-1(PY)'!A859</f>
        <v>1</v>
      </c>
      <c r="B859" s="1">
        <f>'[1]RC-1(PY)'!B859</f>
        <v>1</v>
      </c>
      <c r="C859" s="1">
        <f>'[1]RC-1(PY)'!C859</f>
        <v>2024</v>
      </c>
      <c r="D859" s="1">
        <f>'[1]RC-1(PY)'!D859</f>
        <v>5</v>
      </c>
      <c r="E859" s="1">
        <f>'[1]RC-1(PY)'!E859</f>
        <v>340</v>
      </c>
      <c r="F859" s="1">
        <f>'[1]RC-1(PY)'!F859</f>
        <v>316</v>
      </c>
      <c r="G859" s="1">
        <f>'[1]RC-1(PY)'!G859</f>
        <v>24</v>
      </c>
      <c r="H859" s="1">
        <f>'[1]RC-1(PY)'!H859</f>
        <v>5</v>
      </c>
      <c r="I859" s="1">
        <f>'[1]RC-1(PY)'!I859</f>
        <v>4</v>
      </c>
      <c r="J859" s="1">
        <f>'[1]RC-1(PY)'!J859</f>
        <v>2</v>
      </c>
      <c r="K859" s="1">
        <f>'[1]RC-1(PY)'!K859</f>
        <v>3</v>
      </c>
      <c r="L859" s="1">
        <f>'[1]RC-1(PY)'!L859</f>
        <v>2</v>
      </c>
      <c r="M859" s="1">
        <f>'[1]RC-1(PY)'!M859</f>
        <v>1</v>
      </c>
      <c r="N859" s="1">
        <f>'[1]RC-1(PY)'!N859</f>
        <v>1</v>
      </c>
      <c r="O859" s="1">
        <f>'[1]RC-1(PY)'!O859</f>
        <v>3</v>
      </c>
      <c r="P859" s="1">
        <f>'[1]RC-1(PY)'!P859</f>
        <v>1</v>
      </c>
      <c r="Q859" s="1">
        <f>'[1]RC-1(PY)'!Q859</f>
        <v>1</v>
      </c>
      <c r="R859" s="1">
        <f>'[1]RC-1(PY)'!R859</f>
        <v>104</v>
      </c>
      <c r="S859" s="1">
        <f>'[1]RC-1(PY)'!S859</f>
        <v>3</v>
      </c>
      <c r="T859" s="1">
        <f>'[1]RC-1(PY)'!T859</f>
        <v>4</v>
      </c>
      <c r="U859" s="1">
        <f>'[1]RC-1(PY)'!U859</f>
        <v>0</v>
      </c>
      <c r="V859" s="1">
        <f>'[1]RC-1(PY)'!V859</f>
        <v>0</v>
      </c>
      <c r="W859" s="1">
        <f>'[1]RC-1(PY)'!W859</f>
        <v>1004</v>
      </c>
      <c r="X859" s="1">
        <f>'[1]RC-1(PY)'!X859</f>
        <v>8</v>
      </c>
      <c r="Y859" s="1">
        <f>'[1]RC-1(PY)'!Y859</f>
        <v>0</v>
      </c>
      <c r="Z859" s="1">
        <f>'[1]RC-1(PY)'!Z859</f>
        <v>0</v>
      </c>
      <c r="AA859" s="1">
        <f>'[1]RC-1(PY)'!AA859</f>
        <v>411</v>
      </c>
      <c r="AB859" s="1">
        <f>'[1]RC-1(PY)'!AB859</f>
        <v>423.14</v>
      </c>
      <c r="AC859" s="1">
        <f>'[1]RC-1(PY)'!AC859</f>
        <v>7.55</v>
      </c>
      <c r="AD859" s="1">
        <f>'[1]RC-1(PY)'!AD859</f>
        <v>20</v>
      </c>
      <c r="AE859" s="1">
        <f>'[1]RC-1(PY)'!AE859</f>
        <v>22.94</v>
      </c>
      <c r="AF859" s="1">
        <f>'[1]RC-1(PY)'!AF859</f>
        <v>4</v>
      </c>
      <c r="AG859" s="1">
        <f>'[1]RC-1(PY)'!AG859</f>
        <v>4</v>
      </c>
      <c r="AH859" s="1">
        <f>'[1]RC-1(PY)'!AH859</f>
        <v>4</v>
      </c>
      <c r="AI859" s="1">
        <f>'[1]RC-1(PY)'!AI859</f>
        <v>0</v>
      </c>
    </row>
    <row r="860" spans="1:35" x14ac:dyDescent="0.3">
      <c r="A860" s="1">
        <f>'[1]RC-1(PY)'!A860</f>
        <v>1</v>
      </c>
      <c r="B860" s="1">
        <f>'[1]RC-1(PY)'!B860</f>
        <v>1</v>
      </c>
      <c r="C860" s="1">
        <f>'[1]RC-1(PY)'!C860</f>
        <v>2024</v>
      </c>
      <c r="D860" s="1">
        <f>'[1]RC-1(PY)'!D860</f>
        <v>5</v>
      </c>
      <c r="E860" s="1">
        <f>'[1]RC-1(PY)'!E860</f>
        <v>340</v>
      </c>
      <c r="F860" s="1">
        <f>'[1]RC-1(PY)'!F860</f>
        <v>316</v>
      </c>
      <c r="G860" s="1">
        <f>'[1]RC-1(PY)'!G860</f>
        <v>24</v>
      </c>
      <c r="H860" s="1">
        <f>'[1]RC-1(PY)'!H860</f>
        <v>6</v>
      </c>
      <c r="I860" s="1">
        <f>'[1]RC-1(PY)'!I860</f>
        <v>4</v>
      </c>
      <c r="J860" s="1">
        <f>'[1]RC-1(PY)'!J860</f>
        <v>2</v>
      </c>
      <c r="K860" s="1">
        <f>'[1]RC-1(PY)'!K860</f>
        <v>3</v>
      </c>
      <c r="L860" s="1">
        <f>'[1]RC-1(PY)'!L860</f>
        <v>10</v>
      </c>
      <c r="M860" s="1">
        <f>'[1]RC-1(PY)'!M860</f>
        <v>2</v>
      </c>
      <c r="N860" s="1">
        <f>'[1]RC-1(PY)'!N860</f>
        <v>1</v>
      </c>
      <c r="O860" s="1">
        <f>'[1]RC-1(PY)'!O860</f>
        <v>5</v>
      </c>
      <c r="P860" s="1">
        <f>'[1]RC-1(PY)'!P860</f>
        <v>1</v>
      </c>
      <c r="Q860" s="1">
        <f>'[1]RC-1(PY)'!Q860</f>
        <v>1</v>
      </c>
      <c r="R860" s="1">
        <f>'[1]RC-1(PY)'!R860</f>
        <v>104</v>
      </c>
      <c r="S860" s="1">
        <f>'[1]RC-1(PY)'!S860</f>
        <v>3</v>
      </c>
      <c r="T860" s="1">
        <f>'[1]RC-1(PY)'!T860</f>
        <v>4</v>
      </c>
      <c r="U860" s="1">
        <f>'[1]RC-1(PY)'!U860</f>
        <v>0</v>
      </c>
      <c r="V860" s="1">
        <f>'[1]RC-1(PY)'!V860</f>
        <v>0</v>
      </c>
      <c r="W860" s="1">
        <f>'[1]RC-1(PY)'!W860</f>
        <v>1004</v>
      </c>
      <c r="X860" s="1">
        <f>'[1]RC-1(PY)'!X860</f>
        <v>8</v>
      </c>
      <c r="Y860" s="1">
        <f>'[1]RC-1(PY)'!Y860</f>
        <v>0</v>
      </c>
      <c r="Z860" s="1">
        <f>'[1]RC-1(PY)'!Z860</f>
        <v>0</v>
      </c>
      <c r="AA860" s="1">
        <f>'[1]RC-1(PY)'!AA860</f>
        <v>3250</v>
      </c>
      <c r="AB860" s="1">
        <f>'[1]RC-1(PY)'!AB860</f>
        <v>1703.25</v>
      </c>
      <c r="AC860" s="1">
        <f>'[1]RC-1(PY)'!AC860</f>
        <v>0</v>
      </c>
      <c r="AD860" s="1">
        <f>'[1]RC-1(PY)'!AD860</f>
        <v>20</v>
      </c>
      <c r="AE860" s="1">
        <f>'[1]RC-1(PY)'!AE860</f>
        <v>11.6493</v>
      </c>
      <c r="AF860" s="1">
        <f>'[1]RC-1(PY)'!AF860</f>
        <v>4</v>
      </c>
      <c r="AG860" s="1">
        <f>'[1]RC-1(PY)'!AG860</f>
        <v>4</v>
      </c>
      <c r="AH860" s="1">
        <f>'[1]RC-1(PY)'!AH860</f>
        <v>4</v>
      </c>
      <c r="AI860" s="1">
        <f>'[1]RC-1(PY)'!AI860</f>
        <v>0</v>
      </c>
    </row>
    <row r="861" spans="1:35" x14ac:dyDescent="0.3">
      <c r="A861" s="1">
        <f>'[1]RC-1(PY)'!A861</f>
        <v>1</v>
      </c>
      <c r="B861" s="1">
        <f>'[1]RC-1(PY)'!B861</f>
        <v>1</v>
      </c>
      <c r="C861" s="1">
        <f>'[1]RC-1(PY)'!C861</f>
        <v>2024</v>
      </c>
      <c r="D861" s="1">
        <f>'[1]RC-1(PY)'!D861</f>
        <v>5</v>
      </c>
      <c r="E861" s="1">
        <f>'[1]RC-1(PY)'!E861</f>
        <v>340</v>
      </c>
      <c r="F861" s="1">
        <f>'[1]RC-1(PY)'!F861</f>
        <v>316</v>
      </c>
      <c r="G861" s="1">
        <f>'[1]RC-1(PY)'!G861</f>
        <v>24</v>
      </c>
      <c r="H861" s="1">
        <f>'[1]RC-1(PY)'!H861</f>
        <v>9</v>
      </c>
      <c r="I861" s="1">
        <f>'[1]RC-1(PY)'!I861</f>
        <v>4</v>
      </c>
      <c r="J861" s="1">
        <f>'[1]RC-1(PY)'!J861</f>
        <v>2</v>
      </c>
      <c r="K861" s="1">
        <f>'[1]RC-1(PY)'!K861</f>
        <v>3</v>
      </c>
      <c r="L861" s="1">
        <f>'[1]RC-1(PY)'!L861</f>
        <v>2</v>
      </c>
      <c r="M861" s="1">
        <f>'[1]RC-1(PY)'!M861</f>
        <v>1</v>
      </c>
      <c r="N861" s="1">
        <f>'[1]RC-1(PY)'!N861</f>
        <v>1</v>
      </c>
      <c r="O861" s="1">
        <f>'[1]RC-1(PY)'!O861</f>
        <v>5</v>
      </c>
      <c r="P861" s="1">
        <f>'[1]RC-1(PY)'!P861</f>
        <v>1</v>
      </c>
      <c r="Q861" s="1">
        <f>'[1]RC-1(PY)'!Q861</f>
        <v>1</v>
      </c>
      <c r="R861" s="1">
        <f>'[1]RC-1(PY)'!R861</f>
        <v>104</v>
      </c>
      <c r="S861" s="1">
        <f>'[1]RC-1(PY)'!S861</f>
        <v>3</v>
      </c>
      <c r="T861" s="1">
        <f>'[1]RC-1(PY)'!T861</f>
        <v>4</v>
      </c>
      <c r="U861" s="1">
        <f>'[1]RC-1(PY)'!U861</f>
        <v>0</v>
      </c>
      <c r="V861" s="1">
        <f>'[1]RC-1(PY)'!V861</f>
        <v>0</v>
      </c>
      <c r="W861" s="1">
        <f>'[1]RC-1(PY)'!W861</f>
        <v>1004</v>
      </c>
      <c r="X861" s="1">
        <f>'[1]RC-1(PY)'!X861</f>
        <v>8</v>
      </c>
      <c r="Y861" s="1">
        <f>'[1]RC-1(PY)'!Y861</f>
        <v>0</v>
      </c>
      <c r="Z861" s="1">
        <f>'[1]RC-1(PY)'!Z861</f>
        <v>0</v>
      </c>
      <c r="AA861" s="1">
        <f>'[1]RC-1(PY)'!AA861</f>
        <v>434</v>
      </c>
      <c r="AB861" s="1">
        <f>'[1]RC-1(PY)'!AB861</f>
        <v>681.75</v>
      </c>
      <c r="AC861" s="1">
        <f>'[1]RC-1(PY)'!AC861</f>
        <v>0</v>
      </c>
      <c r="AD861" s="1">
        <f>'[1]RC-1(PY)'!AD861</f>
        <v>20</v>
      </c>
      <c r="AE861" s="1">
        <f>'[1]RC-1(PY)'!AE861</f>
        <v>30.220099999999999</v>
      </c>
      <c r="AF861" s="1">
        <f>'[1]RC-1(PY)'!AF861</f>
        <v>4</v>
      </c>
      <c r="AG861" s="1">
        <f>'[1]RC-1(PY)'!AG861</f>
        <v>4</v>
      </c>
      <c r="AH861" s="1">
        <f>'[1]RC-1(PY)'!AH861</f>
        <v>4</v>
      </c>
      <c r="AI861" s="1">
        <f>'[1]RC-1(PY)'!AI861</f>
        <v>0</v>
      </c>
    </row>
    <row r="862" spans="1:35" x14ac:dyDescent="0.3">
      <c r="A862" s="1">
        <f>'[1]RC-1(PY)'!A862</f>
        <v>1</v>
      </c>
      <c r="B862" s="1">
        <f>'[1]RC-1(PY)'!B862</f>
        <v>1</v>
      </c>
      <c r="C862" s="1">
        <f>'[1]RC-1(PY)'!C862</f>
        <v>2024</v>
      </c>
      <c r="D862" s="1">
        <f>'[1]RC-1(PY)'!D862</f>
        <v>5</v>
      </c>
      <c r="E862" s="1">
        <f>'[1]RC-1(PY)'!E862</f>
        <v>340</v>
      </c>
      <c r="F862" s="1">
        <f>'[1]RC-1(PY)'!F862</f>
        <v>316</v>
      </c>
      <c r="G862" s="1">
        <f>'[1]RC-1(PY)'!G862</f>
        <v>24</v>
      </c>
      <c r="H862" s="1">
        <f>'[1]RC-1(PY)'!H862</f>
        <v>10</v>
      </c>
      <c r="I862" s="1">
        <f>'[1]RC-1(PY)'!I862</f>
        <v>4</v>
      </c>
      <c r="J862" s="1">
        <f>'[1]RC-1(PY)'!J862</f>
        <v>2</v>
      </c>
      <c r="K862" s="1">
        <f>'[1]RC-1(PY)'!K862</f>
        <v>3</v>
      </c>
      <c r="L862" s="1">
        <f>'[1]RC-1(PY)'!L862</f>
        <v>4</v>
      </c>
      <c r="M862" s="1">
        <f>'[1]RC-1(PY)'!M862</f>
        <v>1</v>
      </c>
      <c r="N862" s="1">
        <f>'[1]RC-1(PY)'!N862</f>
        <v>3</v>
      </c>
      <c r="O862" s="1">
        <f>'[1]RC-1(PY)'!O862</f>
        <v>0</v>
      </c>
      <c r="P862" s="1">
        <f>'[1]RC-1(PY)'!P862</f>
        <v>1</v>
      </c>
      <c r="Q862" s="1">
        <f>'[1]RC-1(PY)'!Q862</f>
        <v>1</v>
      </c>
      <c r="R862" s="1">
        <f>'[1]RC-1(PY)'!R862</f>
        <v>104</v>
      </c>
      <c r="S862" s="1">
        <f>'[1]RC-1(PY)'!S862</f>
        <v>3</v>
      </c>
      <c r="T862" s="1">
        <f>'[1]RC-1(PY)'!T862</f>
        <v>4</v>
      </c>
      <c r="U862" s="1">
        <f>'[1]RC-1(PY)'!U862</f>
        <v>0</v>
      </c>
      <c r="V862" s="1">
        <f>'[1]RC-1(PY)'!V862</f>
        <v>0</v>
      </c>
      <c r="W862" s="1">
        <f>'[1]RC-1(PY)'!W862</f>
        <v>1004</v>
      </c>
      <c r="X862" s="1">
        <f>'[1]RC-1(PY)'!X862</f>
        <v>8</v>
      </c>
      <c r="Y862" s="1">
        <f>'[1]RC-1(PY)'!Y862</f>
        <v>0</v>
      </c>
      <c r="Z862" s="1">
        <f>'[1]RC-1(PY)'!Z862</f>
        <v>0</v>
      </c>
      <c r="AA862" s="1">
        <f>'[1]RC-1(PY)'!AA862</f>
        <v>785</v>
      </c>
      <c r="AB862" s="1">
        <f>'[1]RC-1(PY)'!AB862</f>
        <v>1789.58</v>
      </c>
      <c r="AC862" s="1">
        <f>'[1]RC-1(PY)'!AC862</f>
        <v>1.5</v>
      </c>
      <c r="AD862" s="1">
        <f>'[1]RC-1(PY)'!AD862</f>
        <v>20</v>
      </c>
      <c r="AE862" s="1">
        <f>'[1]RC-1(PY)'!AE862</f>
        <v>22.829599999999999</v>
      </c>
      <c r="AF862" s="1">
        <f>'[1]RC-1(PY)'!AF862</f>
        <v>4</v>
      </c>
      <c r="AG862" s="1">
        <f>'[1]RC-1(PY)'!AG862</f>
        <v>4</v>
      </c>
      <c r="AH862" s="1">
        <f>'[1]RC-1(PY)'!AH862</f>
        <v>4</v>
      </c>
      <c r="AI862" s="1">
        <f>'[1]RC-1(PY)'!AI862</f>
        <v>0</v>
      </c>
    </row>
    <row r="863" spans="1:35" x14ac:dyDescent="0.3">
      <c r="A863" s="1">
        <f>'[1]RC-1(PY)'!A863</f>
        <v>1</v>
      </c>
      <c r="B863" s="1">
        <f>'[1]RC-1(PY)'!B863</f>
        <v>1</v>
      </c>
      <c r="C863" s="1">
        <f>'[1]RC-1(PY)'!C863</f>
        <v>2024</v>
      </c>
      <c r="D863" s="1">
        <f>'[1]RC-1(PY)'!D863</f>
        <v>5</v>
      </c>
      <c r="E863" s="1">
        <f>'[1]RC-1(PY)'!E863</f>
        <v>340</v>
      </c>
      <c r="F863" s="1">
        <f>'[1]RC-1(PY)'!F863</f>
        <v>316</v>
      </c>
      <c r="G863" s="1">
        <f>'[1]RC-1(PY)'!G863</f>
        <v>24</v>
      </c>
      <c r="H863" s="1">
        <f>'[1]RC-1(PY)'!H863</f>
        <v>12</v>
      </c>
      <c r="I863" s="1">
        <f>'[1]RC-1(PY)'!I863</f>
        <v>4</v>
      </c>
      <c r="J863" s="1">
        <f>'[1]RC-1(PY)'!J863</f>
        <v>2</v>
      </c>
      <c r="K863" s="1">
        <f>'[1]RC-1(PY)'!K863</f>
        <v>3</v>
      </c>
      <c r="L863" s="1">
        <f>'[1]RC-1(PY)'!L863</f>
        <v>2</v>
      </c>
      <c r="M863" s="1">
        <f>'[1]RC-1(PY)'!M863</f>
        <v>1</v>
      </c>
      <c r="N863" s="1">
        <f>'[1]RC-1(PY)'!N863</f>
        <v>1</v>
      </c>
      <c r="O863" s="1">
        <f>'[1]RC-1(PY)'!O863</f>
        <v>5</v>
      </c>
      <c r="P863" s="1">
        <f>'[1]RC-1(PY)'!P863</f>
        <v>1</v>
      </c>
      <c r="Q863" s="1">
        <f>'[1]RC-1(PY)'!Q863</f>
        <v>0</v>
      </c>
      <c r="R863" s="1">
        <f>'[1]RC-1(PY)'!R863</f>
        <v>104</v>
      </c>
      <c r="S863" s="1">
        <f>'[1]RC-1(PY)'!S863</f>
        <v>3</v>
      </c>
      <c r="T863" s="1">
        <f>'[1]RC-1(PY)'!T863</f>
        <v>4</v>
      </c>
      <c r="U863" s="1">
        <f>'[1]RC-1(PY)'!U863</f>
        <v>0</v>
      </c>
      <c r="V863" s="1">
        <f>'[1]RC-1(PY)'!V863</f>
        <v>0</v>
      </c>
      <c r="W863" s="1">
        <f>'[1]RC-1(PY)'!W863</f>
        <v>1004</v>
      </c>
      <c r="X863" s="1">
        <f>'[1]RC-1(PY)'!X863</f>
        <v>8</v>
      </c>
      <c r="Y863" s="1">
        <f>'[1]RC-1(PY)'!Y863</f>
        <v>0</v>
      </c>
      <c r="Z863" s="1">
        <f>'[1]RC-1(PY)'!Z863</f>
        <v>0</v>
      </c>
      <c r="AA863" s="1">
        <f>'[1]RC-1(PY)'!AA863</f>
        <v>1035</v>
      </c>
      <c r="AB863" s="1">
        <f>'[1]RC-1(PY)'!AB863</f>
        <v>1254.46</v>
      </c>
      <c r="AC863" s="1">
        <f>'[1]RC-1(PY)'!AC863</f>
        <v>8.5580999999999996</v>
      </c>
      <c r="AD863" s="1">
        <f>'[1]RC-1(PY)'!AD863</f>
        <v>20</v>
      </c>
      <c r="AE863" s="1">
        <f>'[1]RC-1(PY)'!AE863</f>
        <v>21.814599999999999</v>
      </c>
      <c r="AF863" s="1">
        <f>'[1]RC-1(PY)'!AF863</f>
        <v>4</v>
      </c>
      <c r="AG863" s="1">
        <f>'[1]RC-1(PY)'!AG863</f>
        <v>4</v>
      </c>
      <c r="AH863" s="1">
        <f>'[1]RC-1(PY)'!AH863</f>
        <v>4</v>
      </c>
      <c r="AI863" s="1">
        <f>'[1]RC-1(PY)'!AI863</f>
        <v>0</v>
      </c>
    </row>
    <row r="864" spans="1:35" x14ac:dyDescent="0.3">
      <c r="A864" s="1">
        <f>'[1]RC-1(PY)'!A864</f>
        <v>1</v>
      </c>
      <c r="B864" s="1">
        <f>'[1]RC-1(PY)'!B864</f>
        <v>1</v>
      </c>
      <c r="C864" s="1">
        <f>'[1]RC-1(PY)'!C864</f>
        <v>2024</v>
      </c>
      <c r="D864" s="1">
        <f>'[1]RC-1(PY)'!D864</f>
        <v>5</v>
      </c>
      <c r="E864" s="1">
        <f>'[1]RC-1(PY)'!E864</f>
        <v>340</v>
      </c>
      <c r="F864" s="1">
        <f>'[1]RC-1(PY)'!F864</f>
        <v>316</v>
      </c>
      <c r="G864" s="1">
        <f>'[1]RC-1(PY)'!G864</f>
        <v>24</v>
      </c>
      <c r="H864" s="1">
        <f>'[1]RC-1(PY)'!H864</f>
        <v>13</v>
      </c>
      <c r="I864" s="1">
        <f>'[1]RC-1(PY)'!I864</f>
        <v>4</v>
      </c>
      <c r="J864" s="1">
        <f>'[1]RC-1(PY)'!J864</f>
        <v>2</v>
      </c>
      <c r="K864" s="1">
        <f>'[1]RC-1(PY)'!K864</f>
        <v>3</v>
      </c>
      <c r="L864" s="1">
        <f>'[1]RC-1(PY)'!L864</f>
        <v>2</v>
      </c>
      <c r="M864" s="1">
        <f>'[1]RC-1(PY)'!M864</f>
        <v>1</v>
      </c>
      <c r="N864" s="1">
        <f>'[1]RC-1(PY)'!N864</f>
        <v>1</v>
      </c>
      <c r="O864" s="1">
        <f>'[1]RC-1(PY)'!O864</f>
        <v>5</v>
      </c>
      <c r="P864" s="1">
        <f>'[1]RC-1(PY)'!P864</f>
        <v>0</v>
      </c>
      <c r="Q864" s="1">
        <f>'[1]RC-1(PY)'!Q864</f>
        <v>0</v>
      </c>
      <c r="R864" s="1">
        <f>'[1]RC-1(PY)'!R864</f>
        <v>104</v>
      </c>
      <c r="S864" s="1">
        <f>'[1]RC-1(PY)'!S864</f>
        <v>3</v>
      </c>
      <c r="T864" s="1">
        <f>'[1]RC-1(PY)'!T864</f>
        <v>4</v>
      </c>
      <c r="U864" s="1">
        <f>'[1]RC-1(PY)'!U864</f>
        <v>0</v>
      </c>
      <c r="V864" s="1">
        <f>'[1]RC-1(PY)'!V864</f>
        <v>0</v>
      </c>
      <c r="W864" s="1">
        <f>'[1]RC-1(PY)'!W864</f>
        <v>1004</v>
      </c>
      <c r="X864" s="1">
        <f>'[1]RC-1(PY)'!X864</f>
        <v>8</v>
      </c>
      <c r="Y864" s="1">
        <f>'[1]RC-1(PY)'!Y864</f>
        <v>0</v>
      </c>
      <c r="Z864" s="1">
        <f>'[1]RC-1(PY)'!Z864</f>
        <v>0</v>
      </c>
      <c r="AA864" s="1">
        <f>'[1]RC-1(PY)'!AA864</f>
        <v>735</v>
      </c>
      <c r="AB864" s="1">
        <f>'[1]RC-1(PY)'!AB864</f>
        <v>952.45</v>
      </c>
      <c r="AC864" s="1">
        <f>'[1]RC-1(PY)'!AC864</f>
        <v>2.6113</v>
      </c>
      <c r="AD864" s="1">
        <f>'[1]RC-1(PY)'!AD864</f>
        <v>20</v>
      </c>
      <c r="AE864" s="1">
        <f>'[1]RC-1(PY)'!AE864</f>
        <v>12.273</v>
      </c>
      <c r="AF864" s="1">
        <f>'[1]RC-1(PY)'!AF864</f>
        <v>4</v>
      </c>
      <c r="AG864" s="1">
        <f>'[1]RC-1(PY)'!AG864</f>
        <v>4</v>
      </c>
      <c r="AH864" s="1">
        <f>'[1]RC-1(PY)'!AH864</f>
        <v>4</v>
      </c>
      <c r="AI864" s="1">
        <f>'[1]RC-1(PY)'!AI864</f>
        <v>0</v>
      </c>
    </row>
    <row r="865" spans="1:35" x14ac:dyDescent="0.3">
      <c r="A865" s="1">
        <f>'[1]RC-1(PY)'!A865</f>
        <v>1</v>
      </c>
      <c r="B865" s="1">
        <f>'[1]RC-1(PY)'!B865</f>
        <v>1</v>
      </c>
      <c r="C865" s="1">
        <f>'[1]RC-1(PY)'!C865</f>
        <v>2024</v>
      </c>
      <c r="D865" s="1">
        <f>'[1]RC-1(PY)'!D865</f>
        <v>5</v>
      </c>
      <c r="E865" s="1">
        <f>'[1]RC-1(PY)'!E865</f>
        <v>340</v>
      </c>
      <c r="F865" s="1">
        <f>'[1]RC-1(PY)'!F865</f>
        <v>316</v>
      </c>
      <c r="G865" s="1">
        <f>'[1]RC-1(PY)'!G865</f>
        <v>24</v>
      </c>
      <c r="H865" s="1">
        <f>'[1]RC-1(PY)'!H865</f>
        <v>14</v>
      </c>
      <c r="I865" s="1">
        <f>'[1]RC-1(PY)'!I865</f>
        <v>4</v>
      </c>
      <c r="J865" s="1">
        <f>'[1]RC-1(PY)'!J865</f>
        <v>2</v>
      </c>
      <c r="K865" s="1">
        <f>'[1]RC-1(PY)'!K865</f>
        <v>3</v>
      </c>
      <c r="L865" s="1">
        <f>'[1]RC-1(PY)'!L865</f>
        <v>1</v>
      </c>
      <c r="M865" s="1">
        <f>'[1]RC-1(PY)'!M865</f>
        <v>1</v>
      </c>
      <c r="N865" s="1">
        <f>'[1]RC-1(PY)'!N865</f>
        <v>1</v>
      </c>
      <c r="O865" s="1">
        <f>'[1]RC-1(PY)'!O865</f>
        <v>5</v>
      </c>
      <c r="P865" s="1">
        <f>'[1]RC-1(PY)'!P865</f>
        <v>0</v>
      </c>
      <c r="Q865" s="1">
        <f>'[1]RC-1(PY)'!Q865</f>
        <v>0</v>
      </c>
      <c r="R865" s="1">
        <f>'[1]RC-1(PY)'!R865</f>
        <v>104</v>
      </c>
      <c r="S865" s="1">
        <f>'[1]RC-1(PY)'!S865</f>
        <v>3</v>
      </c>
      <c r="T865" s="1">
        <f>'[1]RC-1(PY)'!T865</f>
        <v>4</v>
      </c>
      <c r="U865" s="1">
        <f>'[1]RC-1(PY)'!U865</f>
        <v>0</v>
      </c>
      <c r="V865" s="1">
        <f>'[1]RC-1(PY)'!V865</f>
        <v>0</v>
      </c>
      <c r="W865" s="1">
        <f>'[1]RC-1(PY)'!W865</f>
        <v>1004</v>
      </c>
      <c r="X865" s="1">
        <f>'[1]RC-1(PY)'!X865</f>
        <v>8</v>
      </c>
      <c r="Y865" s="1">
        <f>'[1]RC-1(PY)'!Y865</f>
        <v>0</v>
      </c>
      <c r="Z865" s="1">
        <f>'[1]RC-1(PY)'!Z865</f>
        <v>0</v>
      </c>
      <c r="AA865" s="1">
        <f>'[1]RC-1(PY)'!AA865</f>
        <v>853</v>
      </c>
      <c r="AB865" s="1">
        <f>'[1]RC-1(PY)'!AB865</f>
        <v>745.22</v>
      </c>
      <c r="AC865" s="1">
        <f>'[1]RC-1(PY)'!AC865</f>
        <v>13.5077</v>
      </c>
      <c r="AD865" s="1">
        <f>'[1]RC-1(PY)'!AD865</f>
        <v>20</v>
      </c>
      <c r="AE865" s="1">
        <f>'[1]RC-1(PY)'!AE865</f>
        <v>19.145299999999999</v>
      </c>
      <c r="AF865" s="1">
        <f>'[1]RC-1(PY)'!AF865</f>
        <v>4</v>
      </c>
      <c r="AG865" s="1">
        <f>'[1]RC-1(PY)'!AG865</f>
        <v>4</v>
      </c>
      <c r="AH865" s="1">
        <f>'[1]RC-1(PY)'!AH865</f>
        <v>4</v>
      </c>
      <c r="AI865" s="1">
        <f>'[1]RC-1(PY)'!AI865</f>
        <v>0</v>
      </c>
    </row>
    <row r="866" spans="1:35" x14ac:dyDescent="0.3">
      <c r="A866" s="1">
        <f>'[1]RC-1(PY)'!A866</f>
        <v>1</v>
      </c>
      <c r="B866" s="1">
        <f>'[1]RC-1(PY)'!B866</f>
        <v>1</v>
      </c>
      <c r="C866" s="1">
        <f>'[1]RC-1(PY)'!C866</f>
        <v>2024</v>
      </c>
      <c r="D866" s="1">
        <f>'[1]RC-1(PY)'!D866</f>
        <v>5</v>
      </c>
      <c r="E866" s="1">
        <f>'[1]RC-1(PY)'!E866</f>
        <v>340</v>
      </c>
      <c r="F866" s="1">
        <f>'[1]RC-1(PY)'!F866</f>
        <v>316</v>
      </c>
      <c r="G866" s="1">
        <f>'[1]RC-1(PY)'!G866</f>
        <v>24</v>
      </c>
      <c r="H866" s="1">
        <f>'[1]RC-1(PY)'!H866</f>
        <v>15</v>
      </c>
      <c r="I866" s="1">
        <f>'[1]RC-1(PY)'!I866</f>
        <v>4</v>
      </c>
      <c r="J866" s="1">
        <f>'[1]RC-1(PY)'!J866</f>
        <v>2</v>
      </c>
      <c r="K866" s="1">
        <f>'[1]RC-1(PY)'!K866</f>
        <v>3</v>
      </c>
      <c r="L866" s="1">
        <f>'[1]RC-1(PY)'!L866</f>
        <v>2</v>
      </c>
      <c r="M866" s="1">
        <f>'[1]RC-1(PY)'!M866</f>
        <v>1</v>
      </c>
      <c r="N866" s="1">
        <f>'[1]RC-1(PY)'!N866</f>
        <v>1</v>
      </c>
      <c r="O866" s="1">
        <f>'[1]RC-1(PY)'!O866</f>
        <v>3</v>
      </c>
      <c r="P866" s="1">
        <f>'[1]RC-1(PY)'!P866</f>
        <v>1</v>
      </c>
      <c r="Q866" s="1">
        <f>'[1]RC-1(PY)'!Q866</f>
        <v>1</v>
      </c>
      <c r="R866" s="1">
        <f>'[1]RC-1(PY)'!R866</f>
        <v>104</v>
      </c>
      <c r="S866" s="1">
        <f>'[1]RC-1(PY)'!S866</f>
        <v>3</v>
      </c>
      <c r="T866" s="1">
        <f>'[1]RC-1(PY)'!T866</f>
        <v>4</v>
      </c>
      <c r="U866" s="1">
        <f>'[1]RC-1(PY)'!U866</f>
        <v>0</v>
      </c>
      <c r="V866" s="1">
        <f>'[1]RC-1(PY)'!V866</f>
        <v>0</v>
      </c>
      <c r="W866" s="1">
        <f>'[1]RC-1(PY)'!W866</f>
        <v>1004</v>
      </c>
      <c r="X866" s="1">
        <f>'[1]RC-1(PY)'!X866</f>
        <v>8</v>
      </c>
      <c r="Y866" s="1">
        <f>'[1]RC-1(PY)'!Y866</f>
        <v>0</v>
      </c>
      <c r="Z866" s="1">
        <f>'[1]RC-1(PY)'!Z866</f>
        <v>0</v>
      </c>
      <c r="AA866" s="1">
        <f>'[1]RC-1(PY)'!AA866</f>
        <v>627</v>
      </c>
      <c r="AB866" s="1">
        <f>'[1]RC-1(PY)'!AB866</f>
        <v>361.8</v>
      </c>
      <c r="AC866" s="1">
        <f>'[1]RC-1(PY)'!AC866</f>
        <v>2.91</v>
      </c>
      <c r="AD866" s="1">
        <f>'[1]RC-1(PY)'!AD866</f>
        <v>20</v>
      </c>
      <c r="AE866" s="1">
        <f>'[1]RC-1(PY)'!AE866</f>
        <v>4.92</v>
      </c>
      <c r="AF866" s="1">
        <f>'[1]RC-1(PY)'!AF866</f>
        <v>4</v>
      </c>
      <c r="AG866" s="1">
        <f>'[1]RC-1(PY)'!AG866</f>
        <v>4</v>
      </c>
      <c r="AH866" s="1">
        <f>'[1]RC-1(PY)'!AH866</f>
        <v>4</v>
      </c>
      <c r="AI866" s="1">
        <f>'[1]RC-1(PY)'!AI866</f>
        <v>0</v>
      </c>
    </row>
    <row r="867" spans="1:35" x14ac:dyDescent="0.3">
      <c r="A867" s="1">
        <f>'[1]RC-1(PY)'!A867</f>
        <v>1</v>
      </c>
      <c r="B867" s="1">
        <f>'[1]RC-1(PY)'!B867</f>
        <v>1</v>
      </c>
      <c r="C867" s="1">
        <f>'[1]RC-1(PY)'!C867</f>
        <v>2024</v>
      </c>
      <c r="D867" s="1">
        <f>'[1]RC-1(PY)'!D867</f>
        <v>5</v>
      </c>
      <c r="E867" s="1">
        <f>'[1]RC-1(PY)'!E867</f>
        <v>340</v>
      </c>
      <c r="F867" s="1">
        <f>'[1]RC-1(PY)'!F867</f>
        <v>316</v>
      </c>
      <c r="G867" s="1">
        <f>'[1]RC-1(PY)'!G867</f>
        <v>24</v>
      </c>
      <c r="H867" s="1">
        <f>'[1]RC-1(PY)'!H867</f>
        <v>16</v>
      </c>
      <c r="I867" s="1">
        <f>'[1]RC-1(PY)'!I867</f>
        <v>4</v>
      </c>
      <c r="J867" s="1">
        <f>'[1]RC-1(PY)'!J867</f>
        <v>2</v>
      </c>
      <c r="K867" s="1">
        <f>'[1]RC-1(PY)'!K867</f>
        <v>3</v>
      </c>
      <c r="L867" s="1">
        <f>'[1]RC-1(PY)'!L867</f>
        <v>5</v>
      </c>
      <c r="M867" s="1">
        <f>'[1]RC-1(PY)'!M867</f>
        <v>1</v>
      </c>
      <c r="N867" s="1">
        <f>'[1]RC-1(PY)'!N867</f>
        <v>1</v>
      </c>
      <c r="O867" s="1">
        <f>'[1]RC-1(PY)'!O867</f>
        <v>3</v>
      </c>
      <c r="P867" s="1">
        <f>'[1]RC-1(PY)'!P867</f>
        <v>1</v>
      </c>
      <c r="Q867" s="1">
        <f>'[1]RC-1(PY)'!Q867</f>
        <v>1</v>
      </c>
      <c r="R867" s="1">
        <f>'[1]RC-1(PY)'!R867</f>
        <v>104</v>
      </c>
      <c r="S867" s="1">
        <f>'[1]RC-1(PY)'!S867</f>
        <v>3</v>
      </c>
      <c r="T867" s="1">
        <f>'[1]RC-1(PY)'!T867</f>
        <v>4</v>
      </c>
      <c r="U867" s="1">
        <f>'[1]RC-1(PY)'!U867</f>
        <v>0</v>
      </c>
      <c r="V867" s="1">
        <f>'[1]RC-1(PY)'!V867</f>
        <v>0</v>
      </c>
      <c r="W867" s="1">
        <f>'[1]RC-1(PY)'!W867</f>
        <v>1004</v>
      </c>
      <c r="X867" s="1">
        <f>'[1]RC-1(PY)'!X867</f>
        <v>8</v>
      </c>
      <c r="Y867" s="1">
        <f>'[1]RC-1(PY)'!Y867</f>
        <v>0</v>
      </c>
      <c r="Z867" s="1">
        <f>'[1]RC-1(PY)'!Z867</f>
        <v>0</v>
      </c>
      <c r="AA867" s="1">
        <f>'[1]RC-1(PY)'!AA867</f>
        <v>966</v>
      </c>
      <c r="AB867" s="1">
        <f>'[1]RC-1(PY)'!AB867</f>
        <v>1255</v>
      </c>
      <c r="AC867" s="1">
        <f>'[1]RC-1(PY)'!AC867</f>
        <v>0</v>
      </c>
      <c r="AD867" s="1">
        <f>'[1]RC-1(PY)'!AD867</f>
        <v>20</v>
      </c>
      <c r="AE867" s="1">
        <f>'[1]RC-1(PY)'!AE867</f>
        <v>0</v>
      </c>
      <c r="AF867" s="1">
        <f>'[1]RC-1(PY)'!AF867</f>
        <v>4</v>
      </c>
      <c r="AG867" s="1">
        <f>'[1]RC-1(PY)'!AG867</f>
        <v>4</v>
      </c>
      <c r="AH867" s="1">
        <f>'[1]RC-1(PY)'!AH867</f>
        <v>4</v>
      </c>
      <c r="AI867" s="1">
        <f>'[1]RC-1(PY)'!AI867</f>
        <v>0</v>
      </c>
    </row>
    <row r="868" spans="1:35" x14ac:dyDescent="0.3">
      <c r="A868" s="1">
        <f>'[1]RC-1(PY)'!A868</f>
        <v>1</v>
      </c>
      <c r="B868" s="1">
        <f>'[1]RC-1(PY)'!B868</f>
        <v>1</v>
      </c>
      <c r="C868" s="1">
        <f>'[1]RC-1(PY)'!C868</f>
        <v>2024</v>
      </c>
      <c r="D868" s="1">
        <f>'[1]RC-1(PY)'!D868</f>
        <v>5</v>
      </c>
      <c r="E868" s="1">
        <f>'[1]RC-1(PY)'!E868</f>
        <v>340</v>
      </c>
      <c r="F868" s="1">
        <f>'[1]RC-1(PY)'!F868</f>
        <v>316</v>
      </c>
      <c r="G868" s="1">
        <f>'[1]RC-1(PY)'!G868</f>
        <v>24</v>
      </c>
      <c r="H868" s="1">
        <f>'[1]RC-1(PY)'!H868</f>
        <v>18</v>
      </c>
      <c r="I868" s="1">
        <f>'[1]RC-1(PY)'!I868</f>
        <v>4</v>
      </c>
      <c r="J868" s="1">
        <f>'[1]RC-1(PY)'!J868</f>
        <v>2</v>
      </c>
      <c r="K868" s="1">
        <f>'[1]RC-1(PY)'!K868</f>
        <v>3</v>
      </c>
      <c r="L868" s="1">
        <f>'[1]RC-1(PY)'!L868</f>
        <v>6</v>
      </c>
      <c r="M868" s="1">
        <f>'[1]RC-1(PY)'!M868</f>
        <v>1</v>
      </c>
      <c r="N868" s="1">
        <f>'[1]RC-1(PY)'!N868</f>
        <v>1</v>
      </c>
      <c r="O868" s="1">
        <f>'[1]RC-1(PY)'!O868</f>
        <v>5</v>
      </c>
      <c r="P868" s="1">
        <f>'[1]RC-1(PY)'!P868</f>
        <v>1</v>
      </c>
      <c r="Q868" s="1">
        <f>'[1]RC-1(PY)'!Q868</f>
        <v>1</v>
      </c>
      <c r="R868" s="1">
        <f>'[1]RC-1(PY)'!R868</f>
        <v>104</v>
      </c>
      <c r="S868" s="1">
        <f>'[1]RC-1(PY)'!S868</f>
        <v>3</v>
      </c>
      <c r="T868" s="1">
        <f>'[1]RC-1(PY)'!T868</f>
        <v>4</v>
      </c>
      <c r="U868" s="1">
        <f>'[1]RC-1(PY)'!U868</f>
        <v>0</v>
      </c>
      <c r="V868" s="1">
        <f>'[1]RC-1(PY)'!V868</f>
        <v>0</v>
      </c>
      <c r="W868" s="1">
        <f>'[1]RC-1(PY)'!W868</f>
        <v>1004</v>
      </c>
      <c r="X868" s="1">
        <f>'[1]RC-1(PY)'!X868</f>
        <v>8</v>
      </c>
      <c r="Y868" s="1">
        <f>'[1]RC-1(PY)'!Y868</f>
        <v>0</v>
      </c>
      <c r="Z868" s="1">
        <f>'[1]RC-1(PY)'!Z868</f>
        <v>0</v>
      </c>
      <c r="AA868" s="1">
        <f>'[1]RC-1(PY)'!AA868</f>
        <v>698</v>
      </c>
      <c r="AB868" s="1">
        <f>'[1]RC-1(PY)'!AB868</f>
        <v>532.91</v>
      </c>
      <c r="AC868" s="1">
        <f>'[1]RC-1(PY)'!AC868</f>
        <v>0</v>
      </c>
      <c r="AD868" s="1">
        <f>'[1]RC-1(PY)'!AD868</f>
        <v>20</v>
      </c>
      <c r="AE868" s="1">
        <f>'[1]RC-1(PY)'!AE868</f>
        <v>13.9</v>
      </c>
      <c r="AF868" s="1">
        <f>'[1]RC-1(PY)'!AF868</f>
        <v>4</v>
      </c>
      <c r="AG868" s="1">
        <f>'[1]RC-1(PY)'!AG868</f>
        <v>4</v>
      </c>
      <c r="AH868" s="1">
        <f>'[1]RC-1(PY)'!AH868</f>
        <v>4</v>
      </c>
      <c r="AI868" s="1">
        <f>'[1]RC-1(PY)'!AI868</f>
        <v>0</v>
      </c>
    </row>
    <row r="869" spans="1:35" x14ac:dyDescent="0.3">
      <c r="A869" s="1">
        <f>'[1]RC-1(PY)'!A869</f>
        <v>1</v>
      </c>
      <c r="B869" s="1">
        <f>'[1]RC-1(PY)'!B869</f>
        <v>1</v>
      </c>
      <c r="C869" s="1">
        <f>'[1]RC-1(PY)'!C869</f>
        <v>2024</v>
      </c>
      <c r="D869" s="1">
        <f>'[1]RC-1(PY)'!D869</f>
        <v>5</v>
      </c>
      <c r="E869" s="1">
        <f>'[1]RC-1(PY)'!E869</f>
        <v>340</v>
      </c>
      <c r="F869" s="1">
        <f>'[1]RC-1(PY)'!F869</f>
        <v>316</v>
      </c>
      <c r="G869" s="1">
        <f>'[1]RC-1(PY)'!G869</f>
        <v>24</v>
      </c>
      <c r="H869" s="1">
        <f>'[1]RC-1(PY)'!H869</f>
        <v>19</v>
      </c>
      <c r="I869" s="1">
        <f>'[1]RC-1(PY)'!I869</f>
        <v>4</v>
      </c>
      <c r="J869" s="1">
        <f>'[1]RC-1(PY)'!J869</f>
        <v>2</v>
      </c>
      <c r="K869" s="1">
        <f>'[1]RC-1(PY)'!K869</f>
        <v>3</v>
      </c>
      <c r="L869" s="1">
        <f>'[1]RC-1(PY)'!L869</f>
        <v>2</v>
      </c>
      <c r="M869" s="1">
        <f>'[1]RC-1(PY)'!M869</f>
        <v>1</v>
      </c>
      <c r="N869" s="1">
        <f>'[1]RC-1(PY)'!N869</f>
        <v>1</v>
      </c>
      <c r="O869" s="1">
        <f>'[1]RC-1(PY)'!O869</f>
        <v>5</v>
      </c>
      <c r="P869" s="1">
        <f>'[1]RC-1(PY)'!P869</f>
        <v>1</v>
      </c>
      <c r="Q869" s="1">
        <f>'[1]RC-1(PY)'!Q869</f>
        <v>1</v>
      </c>
      <c r="R869" s="1">
        <f>'[1]RC-1(PY)'!R869</f>
        <v>104</v>
      </c>
      <c r="S869" s="1">
        <f>'[1]RC-1(PY)'!S869</f>
        <v>3</v>
      </c>
      <c r="T869" s="1">
        <f>'[1]RC-1(PY)'!T869</f>
        <v>4</v>
      </c>
      <c r="U869" s="1">
        <f>'[1]RC-1(PY)'!U869</f>
        <v>0</v>
      </c>
      <c r="V869" s="1">
        <f>'[1]RC-1(PY)'!V869</f>
        <v>0</v>
      </c>
      <c r="W869" s="1">
        <f>'[1]RC-1(PY)'!W869</f>
        <v>1004</v>
      </c>
      <c r="X869" s="1">
        <f>'[1]RC-1(PY)'!X869</f>
        <v>8</v>
      </c>
      <c r="Y869" s="1">
        <f>'[1]RC-1(PY)'!Y869</f>
        <v>0</v>
      </c>
      <c r="Z869" s="1">
        <f>'[1]RC-1(PY)'!Z869</f>
        <v>0</v>
      </c>
      <c r="AA869" s="1">
        <f>'[1]RC-1(PY)'!AA869</f>
        <v>671</v>
      </c>
      <c r="AB869" s="1">
        <f>'[1]RC-1(PY)'!AB869</f>
        <v>325.82</v>
      </c>
      <c r="AC869" s="1">
        <f>'[1]RC-1(PY)'!AC869</f>
        <v>1.77</v>
      </c>
      <c r="AD869" s="1">
        <f>'[1]RC-1(PY)'!AD869</f>
        <v>20</v>
      </c>
      <c r="AE869" s="1">
        <f>'[1]RC-1(PY)'!AE869</f>
        <v>8.6839999999999993</v>
      </c>
      <c r="AF869" s="1">
        <f>'[1]RC-1(PY)'!AF869</f>
        <v>4</v>
      </c>
      <c r="AG869" s="1">
        <f>'[1]RC-1(PY)'!AG869</f>
        <v>4</v>
      </c>
      <c r="AH869" s="1">
        <f>'[1]RC-1(PY)'!AH869</f>
        <v>4</v>
      </c>
      <c r="AI869" s="1">
        <f>'[1]RC-1(PY)'!AI869</f>
        <v>0</v>
      </c>
    </row>
    <row r="870" spans="1:35" x14ac:dyDescent="0.3">
      <c r="A870" s="1">
        <f>'[1]RC-1(PY)'!A870</f>
        <v>1</v>
      </c>
      <c r="B870" s="1">
        <f>'[1]RC-1(PY)'!B870</f>
        <v>1</v>
      </c>
      <c r="C870" s="1">
        <f>'[1]RC-1(PY)'!C870</f>
        <v>2024</v>
      </c>
      <c r="D870" s="1">
        <f>'[1]RC-1(PY)'!D870</f>
        <v>5</v>
      </c>
      <c r="E870" s="1">
        <f>'[1]RC-1(PY)'!E870</f>
        <v>340</v>
      </c>
      <c r="F870" s="1">
        <f>'[1]RC-1(PY)'!F870</f>
        <v>316</v>
      </c>
      <c r="G870" s="1">
        <f>'[1]RC-1(PY)'!G870</f>
        <v>24</v>
      </c>
      <c r="H870" s="1">
        <f>'[1]RC-1(PY)'!H870</f>
        <v>21</v>
      </c>
      <c r="I870" s="1">
        <f>'[1]RC-1(PY)'!I870</f>
        <v>4</v>
      </c>
      <c r="J870" s="1">
        <f>'[1]RC-1(PY)'!J870</f>
        <v>2</v>
      </c>
      <c r="K870" s="1">
        <f>'[1]RC-1(PY)'!K870</f>
        <v>3</v>
      </c>
      <c r="L870" s="1">
        <f>'[1]RC-1(PY)'!L870</f>
        <v>2</v>
      </c>
      <c r="M870" s="1">
        <f>'[1]RC-1(PY)'!M870</f>
        <v>1</v>
      </c>
      <c r="N870" s="1">
        <f>'[1]RC-1(PY)'!N870</f>
        <v>1</v>
      </c>
      <c r="O870" s="1">
        <f>'[1]RC-1(PY)'!O870</f>
        <v>2</v>
      </c>
      <c r="P870" s="1">
        <f>'[1]RC-1(PY)'!P870</f>
        <v>1</v>
      </c>
      <c r="Q870" s="1">
        <f>'[1]RC-1(PY)'!Q870</f>
        <v>1</v>
      </c>
      <c r="R870" s="1">
        <f>'[1]RC-1(PY)'!R870</f>
        <v>104</v>
      </c>
      <c r="S870" s="1">
        <f>'[1]RC-1(PY)'!S870</f>
        <v>3</v>
      </c>
      <c r="T870" s="1">
        <f>'[1]RC-1(PY)'!T870</f>
        <v>4</v>
      </c>
      <c r="U870" s="1">
        <f>'[1]RC-1(PY)'!U870</f>
        <v>0</v>
      </c>
      <c r="V870" s="1">
        <f>'[1]RC-1(PY)'!V870</f>
        <v>0</v>
      </c>
      <c r="W870" s="1">
        <f>'[1]RC-1(PY)'!W870</f>
        <v>1004</v>
      </c>
      <c r="X870" s="1">
        <f>'[1]RC-1(PY)'!X870</f>
        <v>8</v>
      </c>
      <c r="Y870" s="1">
        <f>'[1]RC-1(PY)'!Y870</f>
        <v>0</v>
      </c>
      <c r="Z870" s="1">
        <f>'[1]RC-1(PY)'!Z870</f>
        <v>0</v>
      </c>
      <c r="AA870" s="1">
        <f>'[1]RC-1(PY)'!AA870</f>
        <v>477</v>
      </c>
      <c r="AB870" s="1">
        <f>'[1]RC-1(PY)'!AB870</f>
        <v>433.82</v>
      </c>
      <c r="AC870" s="1">
        <f>'[1]RC-1(PY)'!AC870</f>
        <v>0</v>
      </c>
      <c r="AD870" s="1">
        <f>'[1]RC-1(PY)'!AD870</f>
        <v>20</v>
      </c>
      <c r="AE870" s="1">
        <f>'[1]RC-1(PY)'!AE870</f>
        <v>16.8</v>
      </c>
      <c r="AF870" s="1">
        <f>'[1]RC-1(PY)'!AF870</f>
        <v>4</v>
      </c>
      <c r="AG870" s="1">
        <f>'[1]RC-1(PY)'!AG870</f>
        <v>4</v>
      </c>
      <c r="AH870" s="1">
        <f>'[1]RC-1(PY)'!AH870</f>
        <v>4</v>
      </c>
      <c r="AI870" s="1">
        <f>'[1]RC-1(PY)'!AI870</f>
        <v>0</v>
      </c>
    </row>
    <row r="871" spans="1:35" x14ac:dyDescent="0.3">
      <c r="A871" s="1">
        <f>'[1]RC-1(PY)'!A871</f>
        <v>1</v>
      </c>
      <c r="B871" s="1">
        <f>'[1]RC-1(PY)'!B871</f>
        <v>1</v>
      </c>
      <c r="C871" s="1">
        <f>'[1]RC-1(PY)'!C871</f>
        <v>2024</v>
      </c>
      <c r="D871" s="1">
        <f>'[1]RC-1(PY)'!D871</f>
        <v>5</v>
      </c>
      <c r="E871" s="1">
        <f>'[1]RC-1(PY)'!E871</f>
        <v>340</v>
      </c>
      <c r="F871" s="1">
        <f>'[1]RC-1(PY)'!F871</f>
        <v>316</v>
      </c>
      <c r="G871" s="1">
        <f>'[1]RC-1(PY)'!G871</f>
        <v>24</v>
      </c>
      <c r="H871" s="1">
        <f>'[1]RC-1(PY)'!H871</f>
        <v>29</v>
      </c>
      <c r="I871" s="1">
        <f>'[1]RC-1(PY)'!I871</f>
        <v>4</v>
      </c>
      <c r="J871" s="1">
        <f>'[1]RC-1(PY)'!J871</f>
        <v>2</v>
      </c>
      <c r="K871" s="1">
        <f>'[1]RC-1(PY)'!K871</f>
        <v>3</v>
      </c>
      <c r="L871" s="1">
        <f>'[1]RC-1(PY)'!L871</f>
        <v>6</v>
      </c>
      <c r="M871" s="1">
        <f>'[1]RC-1(PY)'!M871</f>
        <v>1</v>
      </c>
      <c r="N871" s="1">
        <f>'[1]RC-1(PY)'!N871</f>
        <v>1</v>
      </c>
      <c r="O871" s="1">
        <f>'[1]RC-1(PY)'!O871</f>
        <v>5</v>
      </c>
      <c r="P871" s="1">
        <f>'[1]RC-1(PY)'!P871</f>
        <v>1</v>
      </c>
      <c r="Q871" s="1">
        <f>'[1]RC-1(PY)'!Q871</f>
        <v>1</v>
      </c>
      <c r="R871" s="1">
        <f>'[1]RC-1(PY)'!R871</f>
        <v>104</v>
      </c>
      <c r="S871" s="1">
        <f>'[1]RC-1(PY)'!S871</f>
        <v>3</v>
      </c>
      <c r="T871" s="1">
        <f>'[1]RC-1(PY)'!T871</f>
        <v>4</v>
      </c>
      <c r="U871" s="1">
        <f>'[1]RC-1(PY)'!U871</f>
        <v>0</v>
      </c>
      <c r="V871" s="1">
        <f>'[1]RC-1(PY)'!V871</f>
        <v>0</v>
      </c>
      <c r="W871" s="1">
        <f>'[1]RC-1(PY)'!W871</f>
        <v>1004</v>
      </c>
      <c r="X871" s="1">
        <f>'[1]RC-1(PY)'!X871</f>
        <v>8</v>
      </c>
      <c r="Y871" s="1">
        <f>'[1]RC-1(PY)'!Y871</f>
        <v>0</v>
      </c>
      <c r="Z871" s="1">
        <f>'[1]RC-1(PY)'!Z871</f>
        <v>0</v>
      </c>
      <c r="AA871" s="1">
        <f>'[1]RC-1(PY)'!AA871</f>
        <v>162</v>
      </c>
      <c r="AB871" s="1">
        <f>'[1]RC-1(PY)'!AB871</f>
        <v>61.79</v>
      </c>
      <c r="AC871" s="1">
        <f>'[1]RC-1(PY)'!AC871</f>
        <v>15.054600000000001</v>
      </c>
      <c r="AD871" s="1">
        <f>'[1]RC-1(PY)'!AD871</f>
        <v>17</v>
      </c>
      <c r="AE871" s="1">
        <f>'[1]RC-1(PY)'!AE871</f>
        <v>17.199100000000001</v>
      </c>
      <c r="AF871" s="1">
        <f>'[1]RC-1(PY)'!AF871</f>
        <v>4</v>
      </c>
      <c r="AG871" s="1">
        <f>'[1]RC-1(PY)'!AG871</f>
        <v>4</v>
      </c>
      <c r="AH871" s="1">
        <f>'[1]RC-1(PY)'!AH871</f>
        <v>4</v>
      </c>
      <c r="AI871" s="1">
        <f>'[1]RC-1(PY)'!AI871</f>
        <v>0</v>
      </c>
    </row>
    <row r="872" spans="1:35" x14ac:dyDescent="0.3">
      <c r="A872" s="1">
        <f>'[1]RC-1(PY)'!A872</f>
        <v>1</v>
      </c>
      <c r="B872" s="1">
        <f>'[1]RC-1(PY)'!B872</f>
        <v>1</v>
      </c>
      <c r="C872" s="1">
        <f>'[1]RC-1(PY)'!C872</f>
        <v>2024</v>
      </c>
      <c r="D872" s="1">
        <f>'[1]RC-1(PY)'!D872</f>
        <v>5</v>
      </c>
      <c r="E872" s="1">
        <f>'[1]RC-1(PY)'!E872</f>
        <v>340</v>
      </c>
      <c r="F872" s="1">
        <f>'[1]RC-1(PY)'!F872</f>
        <v>316</v>
      </c>
      <c r="G872" s="1">
        <f>'[1]RC-1(PY)'!G872</f>
        <v>24</v>
      </c>
      <c r="H872" s="1">
        <f>'[1]RC-1(PY)'!H872</f>
        <v>31</v>
      </c>
      <c r="I872" s="1">
        <f>'[1]RC-1(PY)'!I872</f>
        <v>4</v>
      </c>
      <c r="J872" s="1">
        <f>'[1]RC-1(PY)'!J872</f>
        <v>2</v>
      </c>
      <c r="K872" s="1">
        <f>'[1]RC-1(PY)'!K872</f>
        <v>3</v>
      </c>
      <c r="L872" s="1">
        <f>'[1]RC-1(PY)'!L872</f>
        <v>2</v>
      </c>
      <c r="M872" s="1">
        <f>'[1]RC-1(PY)'!M872</f>
        <v>1</v>
      </c>
      <c r="N872" s="1">
        <f>'[1]RC-1(PY)'!N872</f>
        <v>3</v>
      </c>
      <c r="O872" s="1">
        <f>'[1]RC-1(PY)'!O872</f>
        <v>0</v>
      </c>
      <c r="P872" s="1">
        <f>'[1]RC-1(PY)'!P872</f>
        <v>1</v>
      </c>
      <c r="Q872" s="1">
        <f>'[1]RC-1(PY)'!Q872</f>
        <v>1</v>
      </c>
      <c r="R872" s="1">
        <f>'[1]RC-1(PY)'!R872</f>
        <v>104</v>
      </c>
      <c r="S872" s="1">
        <f>'[1]RC-1(PY)'!S872</f>
        <v>3</v>
      </c>
      <c r="T872" s="1">
        <f>'[1]RC-1(PY)'!T872</f>
        <v>4</v>
      </c>
      <c r="U872" s="1">
        <f>'[1]RC-1(PY)'!U872</f>
        <v>0</v>
      </c>
      <c r="V872" s="1">
        <f>'[1]RC-1(PY)'!V872</f>
        <v>0</v>
      </c>
      <c r="W872" s="1">
        <f>'[1]RC-1(PY)'!W872</f>
        <v>1004</v>
      </c>
      <c r="X872" s="1">
        <f>'[1]RC-1(PY)'!X872</f>
        <v>8</v>
      </c>
      <c r="Y872" s="1">
        <f>'[1]RC-1(PY)'!Y872</f>
        <v>0</v>
      </c>
      <c r="Z872" s="1">
        <f>'[1]RC-1(PY)'!Z872</f>
        <v>0</v>
      </c>
      <c r="AA872" s="1">
        <f>'[1]RC-1(PY)'!AA872</f>
        <v>869</v>
      </c>
      <c r="AB872" s="1">
        <f>'[1]RC-1(PY)'!AB872</f>
        <v>729.67</v>
      </c>
      <c r="AC872" s="1">
        <f>'[1]RC-1(PY)'!AC872</f>
        <v>4.3804999999999996</v>
      </c>
      <c r="AD872" s="1">
        <f>'[1]RC-1(PY)'!AD872</f>
        <v>20</v>
      </c>
      <c r="AE872" s="1">
        <f>'[1]RC-1(PY)'!AE872</f>
        <v>20.8568</v>
      </c>
      <c r="AF872" s="1">
        <f>'[1]RC-1(PY)'!AF872</f>
        <v>4</v>
      </c>
      <c r="AG872" s="1">
        <f>'[1]RC-1(PY)'!AG872</f>
        <v>4</v>
      </c>
      <c r="AH872" s="1">
        <f>'[1]RC-1(PY)'!AH872</f>
        <v>4</v>
      </c>
      <c r="AI872" s="1">
        <f>'[1]RC-1(PY)'!AI872</f>
        <v>0</v>
      </c>
    </row>
    <row r="873" spans="1:35" x14ac:dyDescent="0.3">
      <c r="A873" s="1">
        <f>'[1]RC-1(PY)'!A873</f>
        <v>1</v>
      </c>
      <c r="B873" s="1">
        <f>'[1]RC-1(PY)'!B873</f>
        <v>1</v>
      </c>
      <c r="C873" s="1">
        <f>'[1]RC-1(PY)'!C873</f>
        <v>2024</v>
      </c>
      <c r="D873" s="1">
        <f>'[1]RC-1(PY)'!D873</f>
        <v>5</v>
      </c>
      <c r="E873" s="1">
        <f>'[1]RC-1(PY)'!E873</f>
        <v>340</v>
      </c>
      <c r="F873" s="1">
        <f>'[1]RC-1(PY)'!F873</f>
        <v>316</v>
      </c>
      <c r="G873" s="1">
        <f>'[1]RC-1(PY)'!G873</f>
        <v>24</v>
      </c>
      <c r="H873" s="1">
        <f>'[1]RC-1(PY)'!H873</f>
        <v>33</v>
      </c>
      <c r="I873" s="1">
        <f>'[1]RC-1(PY)'!I873</f>
        <v>4</v>
      </c>
      <c r="J873" s="1">
        <f>'[1]RC-1(PY)'!J873</f>
        <v>2</v>
      </c>
      <c r="K873" s="1">
        <f>'[1]RC-1(PY)'!K873</f>
        <v>3</v>
      </c>
      <c r="L873" s="1">
        <f>'[1]RC-1(PY)'!L873</f>
        <v>1</v>
      </c>
      <c r="M873" s="1">
        <f>'[1]RC-1(PY)'!M873</f>
        <v>1</v>
      </c>
      <c r="N873" s="1">
        <f>'[1]RC-1(PY)'!N873</f>
        <v>3</v>
      </c>
      <c r="O873" s="1">
        <f>'[1]RC-1(PY)'!O873</f>
        <v>0</v>
      </c>
      <c r="P873" s="1">
        <f>'[1]RC-1(PY)'!P873</f>
        <v>1</v>
      </c>
      <c r="Q873" s="1">
        <f>'[1]RC-1(PY)'!Q873</f>
        <v>1</v>
      </c>
      <c r="R873" s="1">
        <f>'[1]RC-1(PY)'!R873</f>
        <v>104</v>
      </c>
      <c r="S873" s="1">
        <f>'[1]RC-1(PY)'!S873</f>
        <v>3</v>
      </c>
      <c r="T873" s="1">
        <f>'[1]RC-1(PY)'!T873</f>
        <v>4</v>
      </c>
      <c r="U873" s="1">
        <f>'[1]RC-1(PY)'!U873</f>
        <v>0</v>
      </c>
      <c r="V873" s="1">
        <f>'[1]RC-1(PY)'!V873</f>
        <v>0</v>
      </c>
      <c r="W873" s="1">
        <f>'[1]RC-1(PY)'!W873</f>
        <v>1004</v>
      </c>
      <c r="X873" s="1">
        <f>'[1]RC-1(PY)'!X873</f>
        <v>8</v>
      </c>
      <c r="Y873" s="1">
        <f>'[1]RC-1(PY)'!Y873</f>
        <v>0</v>
      </c>
      <c r="Z873" s="1">
        <f>'[1]RC-1(PY)'!Z873</f>
        <v>0</v>
      </c>
      <c r="AA873" s="1">
        <f>'[1]RC-1(PY)'!AA873</f>
        <v>669</v>
      </c>
      <c r="AB873" s="1">
        <f>'[1]RC-1(PY)'!AB873</f>
        <v>734.65</v>
      </c>
      <c r="AC873" s="1">
        <f>'[1]RC-1(PY)'!AC873</f>
        <v>0</v>
      </c>
      <c r="AD873" s="1">
        <f>'[1]RC-1(PY)'!AD873</f>
        <v>20</v>
      </c>
      <c r="AE873" s="1">
        <f>'[1]RC-1(PY)'!AE873</f>
        <v>16.278600000000001</v>
      </c>
      <c r="AF873" s="1">
        <f>'[1]RC-1(PY)'!AF873</f>
        <v>4</v>
      </c>
      <c r="AG873" s="1">
        <f>'[1]RC-1(PY)'!AG873</f>
        <v>4</v>
      </c>
      <c r="AH873" s="1">
        <f>'[1]RC-1(PY)'!AH873</f>
        <v>4</v>
      </c>
      <c r="AI873" s="1">
        <f>'[1]RC-1(PY)'!AI873</f>
        <v>0</v>
      </c>
    </row>
    <row r="874" spans="1:35" x14ac:dyDescent="0.3">
      <c r="A874" s="1">
        <f>'[1]RC-1(PY)'!A874</f>
        <v>1</v>
      </c>
      <c r="B874" s="1">
        <f>'[1]RC-1(PY)'!B874</f>
        <v>1</v>
      </c>
      <c r="C874" s="1">
        <f>'[1]RC-1(PY)'!C874</f>
        <v>2024</v>
      </c>
      <c r="D874" s="1">
        <f>'[1]RC-1(PY)'!D874</f>
        <v>5</v>
      </c>
      <c r="E874" s="1">
        <f>'[1]RC-1(PY)'!E874</f>
        <v>340</v>
      </c>
      <c r="F874" s="1">
        <f>'[1]RC-1(PY)'!F874</f>
        <v>316</v>
      </c>
      <c r="G874" s="1">
        <f>'[1]RC-1(PY)'!G874</f>
        <v>24</v>
      </c>
      <c r="H874" s="1">
        <f>'[1]RC-1(PY)'!H874</f>
        <v>2</v>
      </c>
      <c r="I874" s="1">
        <f>'[1]RC-1(PY)'!I874</f>
        <v>4</v>
      </c>
      <c r="J874" s="1">
        <f>'[1]RC-1(PY)'!J874</f>
        <v>3</v>
      </c>
      <c r="K874" s="1">
        <f>'[1]RC-1(PY)'!K874</f>
        <v>3</v>
      </c>
      <c r="L874" s="1">
        <f>'[1]RC-1(PY)'!L874</f>
        <v>3</v>
      </c>
      <c r="M874" s="1">
        <f>'[1]RC-1(PY)'!M874</f>
        <v>1</v>
      </c>
      <c r="N874" s="1">
        <f>'[1]RC-1(PY)'!N874</f>
        <v>1</v>
      </c>
      <c r="O874" s="1">
        <f>'[1]RC-1(PY)'!O874</f>
        <v>2</v>
      </c>
      <c r="P874" s="1">
        <f>'[1]RC-1(PY)'!P874</f>
        <v>1</v>
      </c>
      <c r="Q874" s="1">
        <f>'[1]RC-1(PY)'!Q874</f>
        <v>0</v>
      </c>
      <c r="R874" s="1">
        <f>'[1]RC-1(PY)'!R874</f>
        <v>104</v>
      </c>
      <c r="S874" s="1">
        <f>'[1]RC-1(PY)'!S874</f>
        <v>3</v>
      </c>
      <c r="T874" s="1">
        <f>'[1]RC-1(PY)'!T874</f>
        <v>4</v>
      </c>
      <c r="U874" s="1">
        <f>'[1]RC-1(PY)'!U874</f>
        <v>0</v>
      </c>
      <c r="V874" s="1">
        <f>'[1]RC-1(PY)'!V874</f>
        <v>0</v>
      </c>
      <c r="W874" s="1">
        <f>'[1]RC-1(PY)'!W874</f>
        <v>1004</v>
      </c>
      <c r="X874" s="1">
        <f>'[1]RC-1(PY)'!X874</f>
        <v>8</v>
      </c>
      <c r="Y874" s="1">
        <f>'[1]RC-1(PY)'!Y874</f>
        <v>0</v>
      </c>
      <c r="Z874" s="1">
        <f>'[1]RC-1(PY)'!Z874</f>
        <v>0</v>
      </c>
      <c r="AA874" s="1">
        <f>'[1]RC-1(PY)'!AA874</f>
        <v>580</v>
      </c>
      <c r="AB874" s="1">
        <f>'[1]RC-1(PY)'!AB874</f>
        <v>752.61</v>
      </c>
      <c r="AC874" s="1">
        <f>'[1]RC-1(PY)'!AC874</f>
        <v>0</v>
      </c>
      <c r="AD874" s="1">
        <f>'[1]RC-1(PY)'!AD874</f>
        <v>20</v>
      </c>
      <c r="AE874" s="1">
        <f>'[1]RC-1(PY)'!AE874</f>
        <v>24.293600000000001</v>
      </c>
      <c r="AF874" s="1">
        <f>'[1]RC-1(PY)'!AF874</f>
        <v>4</v>
      </c>
      <c r="AG874" s="1">
        <f>'[1]RC-1(PY)'!AG874</f>
        <v>4</v>
      </c>
      <c r="AH874" s="1">
        <f>'[1]RC-1(PY)'!AH874</f>
        <v>4</v>
      </c>
      <c r="AI874" s="1">
        <f>'[1]RC-1(PY)'!AI874</f>
        <v>0</v>
      </c>
    </row>
    <row r="875" spans="1:35" x14ac:dyDescent="0.3">
      <c r="A875" s="1">
        <f>'[1]RC-1(PY)'!A875</f>
        <v>1</v>
      </c>
      <c r="B875" s="1">
        <f>'[1]RC-1(PY)'!B875</f>
        <v>1</v>
      </c>
      <c r="C875" s="1">
        <f>'[1]RC-1(PY)'!C875</f>
        <v>2024</v>
      </c>
      <c r="D875" s="1">
        <f>'[1]RC-1(PY)'!D875</f>
        <v>5</v>
      </c>
      <c r="E875" s="1">
        <f>'[1]RC-1(PY)'!E875</f>
        <v>340</v>
      </c>
      <c r="F875" s="1">
        <f>'[1]RC-1(PY)'!F875</f>
        <v>316</v>
      </c>
      <c r="G875" s="1">
        <f>'[1]RC-1(PY)'!G875</f>
        <v>24</v>
      </c>
      <c r="H875" s="1">
        <f>'[1]RC-1(PY)'!H875</f>
        <v>27</v>
      </c>
      <c r="I875" s="1">
        <f>'[1]RC-1(PY)'!I875</f>
        <v>4</v>
      </c>
      <c r="J875" s="1">
        <f>'[1]RC-1(PY)'!J875</f>
        <v>2</v>
      </c>
      <c r="K875" s="1">
        <f>'[1]RC-1(PY)'!K875</f>
        <v>3</v>
      </c>
      <c r="L875" s="1">
        <f>'[1]RC-1(PY)'!L875</f>
        <v>2</v>
      </c>
      <c r="M875" s="1">
        <f>'[1]RC-1(PY)'!M875</f>
        <v>1</v>
      </c>
      <c r="N875" s="1">
        <f>'[1]RC-1(PY)'!N875</f>
        <v>1</v>
      </c>
      <c r="O875" s="1">
        <f>'[1]RC-1(PY)'!O875</f>
        <v>3</v>
      </c>
      <c r="P875" s="1">
        <f>'[1]RC-1(PY)'!P875</f>
        <v>1</v>
      </c>
      <c r="Q875" s="1">
        <f>'[1]RC-1(PY)'!Q875</f>
        <v>1</v>
      </c>
      <c r="R875" s="1">
        <f>'[1]RC-1(PY)'!R875</f>
        <v>104</v>
      </c>
      <c r="S875" s="1">
        <f>'[1]RC-1(PY)'!S875</f>
        <v>3</v>
      </c>
      <c r="T875" s="1">
        <f>'[1]RC-1(PY)'!T875</f>
        <v>4</v>
      </c>
      <c r="U875" s="1">
        <f>'[1]RC-1(PY)'!U875</f>
        <v>0</v>
      </c>
      <c r="V875" s="1">
        <f>'[1]RC-1(PY)'!V875</f>
        <v>0</v>
      </c>
      <c r="W875" s="1">
        <f>'[1]RC-1(PY)'!W875</f>
        <v>1004</v>
      </c>
      <c r="X875" s="1">
        <f>'[1]RC-1(PY)'!X875</f>
        <v>8</v>
      </c>
      <c r="Y875" s="1">
        <f>'[1]RC-1(PY)'!Y875</f>
        <v>0</v>
      </c>
      <c r="Z875" s="1">
        <f>'[1]RC-1(PY)'!Z875</f>
        <v>0</v>
      </c>
      <c r="AA875" s="1">
        <f>'[1]RC-1(PY)'!AA875</f>
        <v>352</v>
      </c>
      <c r="AB875" s="1">
        <f>'[1]RC-1(PY)'!AB875</f>
        <v>451.02</v>
      </c>
      <c r="AC875" s="1">
        <f>'[1]RC-1(PY)'!AC875</f>
        <v>0</v>
      </c>
      <c r="AD875" s="1">
        <f>'[1]RC-1(PY)'!AD875</f>
        <v>20</v>
      </c>
      <c r="AE875" s="1">
        <f>'[1]RC-1(PY)'!AE875</f>
        <v>26.7393</v>
      </c>
      <c r="AF875" s="1">
        <f>'[1]RC-1(PY)'!AF875</f>
        <v>4</v>
      </c>
      <c r="AG875" s="1">
        <f>'[1]RC-1(PY)'!AG875</f>
        <v>4</v>
      </c>
      <c r="AH875" s="1">
        <f>'[1]RC-1(PY)'!AH875</f>
        <v>4</v>
      </c>
      <c r="AI875" s="1">
        <f>'[1]RC-1(PY)'!AI875</f>
        <v>0</v>
      </c>
    </row>
    <row r="876" spans="1:35" x14ac:dyDescent="0.3">
      <c r="A876" s="1">
        <f>'[1]RC-1(PY)'!A876</f>
        <v>1</v>
      </c>
      <c r="B876" s="1">
        <f>'[1]RC-1(PY)'!B876</f>
        <v>1</v>
      </c>
      <c r="C876" s="1">
        <f>'[1]RC-1(PY)'!C876</f>
        <v>2024</v>
      </c>
      <c r="D876" s="1">
        <f>'[1]RC-1(PY)'!D876</f>
        <v>5</v>
      </c>
      <c r="E876" s="1">
        <f>'[1]RC-1(PY)'!E876</f>
        <v>340</v>
      </c>
      <c r="F876" s="1">
        <f>'[1]RC-1(PY)'!F876</f>
        <v>316</v>
      </c>
      <c r="G876" s="1">
        <f>'[1]RC-1(PY)'!G876</f>
        <v>24</v>
      </c>
      <c r="H876" s="1">
        <f>'[1]RC-1(PY)'!H876</f>
        <v>2</v>
      </c>
      <c r="I876" s="1">
        <f>'[1]RC-1(PY)'!I876</f>
        <v>4</v>
      </c>
      <c r="J876" s="1">
        <f>'[1]RC-1(PY)'!J876</f>
        <v>4</v>
      </c>
      <c r="K876" s="1">
        <f>'[1]RC-1(PY)'!K876</f>
        <v>3</v>
      </c>
      <c r="L876" s="1">
        <f>'[1]RC-1(PY)'!L876</f>
        <v>3</v>
      </c>
      <c r="M876" s="1">
        <f>'[1]RC-1(PY)'!M876</f>
        <v>1</v>
      </c>
      <c r="N876" s="1">
        <f>'[1]RC-1(PY)'!N876</f>
        <v>1</v>
      </c>
      <c r="O876" s="1">
        <f>'[1]RC-1(PY)'!O876</f>
        <v>2</v>
      </c>
      <c r="P876" s="1">
        <f>'[1]RC-1(PY)'!P876</f>
        <v>1</v>
      </c>
      <c r="Q876" s="1">
        <f>'[1]RC-1(PY)'!Q876</f>
        <v>1</v>
      </c>
      <c r="R876" s="1">
        <f>'[1]RC-1(PY)'!R876</f>
        <v>104</v>
      </c>
      <c r="S876" s="1">
        <f>'[1]RC-1(PY)'!S876</f>
        <v>3</v>
      </c>
      <c r="T876" s="1">
        <f>'[1]RC-1(PY)'!T876</f>
        <v>4</v>
      </c>
      <c r="U876" s="1">
        <f>'[1]RC-1(PY)'!U876</f>
        <v>0</v>
      </c>
      <c r="V876" s="1">
        <f>'[1]RC-1(PY)'!V876</f>
        <v>0</v>
      </c>
      <c r="W876" s="1">
        <f>'[1]RC-1(PY)'!W876</f>
        <v>1004</v>
      </c>
      <c r="X876" s="1">
        <f>'[1]RC-1(PY)'!X876</f>
        <v>8</v>
      </c>
      <c r="Y876" s="1">
        <f>'[1]RC-1(PY)'!Y876</f>
        <v>0</v>
      </c>
      <c r="Z876" s="1">
        <f>'[1]RC-1(PY)'!Z876</f>
        <v>0</v>
      </c>
      <c r="AA876" s="1">
        <f>'[1]RC-1(PY)'!AA876</f>
        <v>561</v>
      </c>
      <c r="AB876" s="1">
        <f>'[1]RC-1(PY)'!AB876</f>
        <v>728.01</v>
      </c>
      <c r="AC876" s="1">
        <f>'[1]RC-1(PY)'!AC876</f>
        <v>10.3833</v>
      </c>
      <c r="AD876" s="1">
        <f>'[1]RC-1(PY)'!AD876</f>
        <v>20</v>
      </c>
      <c r="AE876" s="1">
        <f>'[1]RC-1(PY)'!AE876</f>
        <v>28.3782</v>
      </c>
      <c r="AF876" s="1">
        <f>'[1]RC-1(PY)'!AF876</f>
        <v>4</v>
      </c>
      <c r="AG876" s="1">
        <f>'[1]RC-1(PY)'!AG876</f>
        <v>4</v>
      </c>
      <c r="AH876" s="1">
        <f>'[1]RC-1(PY)'!AH876</f>
        <v>4</v>
      </c>
      <c r="AI876" s="1">
        <f>'[1]RC-1(PY)'!AI876</f>
        <v>0</v>
      </c>
    </row>
    <row r="877" spans="1:35" x14ac:dyDescent="0.3">
      <c r="A877" s="1">
        <f>'[1]RC-1(PY)'!A877</f>
        <v>1</v>
      </c>
      <c r="B877" s="1">
        <f>'[1]RC-1(PY)'!B877</f>
        <v>1</v>
      </c>
      <c r="C877" s="1">
        <f>'[1]RC-1(PY)'!C877</f>
        <v>2024</v>
      </c>
      <c r="D877" s="1">
        <f>'[1]RC-1(PY)'!D877</f>
        <v>5</v>
      </c>
      <c r="E877" s="1">
        <f>'[1]RC-1(PY)'!E877</f>
        <v>340</v>
      </c>
      <c r="F877" s="1">
        <f>'[1]RC-1(PY)'!F877</f>
        <v>316</v>
      </c>
      <c r="G877" s="1">
        <f>'[1]RC-1(PY)'!G877</f>
        <v>24</v>
      </c>
      <c r="H877" s="1">
        <f>'[1]RC-1(PY)'!H877</f>
        <v>2</v>
      </c>
      <c r="I877" s="1">
        <f>'[1]RC-1(PY)'!I877</f>
        <v>4</v>
      </c>
      <c r="J877" s="1">
        <f>'[1]RC-1(PY)'!J877</f>
        <v>5</v>
      </c>
      <c r="K877" s="1">
        <f>'[1]RC-1(PY)'!K877</f>
        <v>3</v>
      </c>
      <c r="L877" s="1">
        <f>'[1]RC-1(PY)'!L877</f>
        <v>4</v>
      </c>
      <c r="M877" s="1">
        <f>'[1]RC-1(PY)'!M877</f>
        <v>1</v>
      </c>
      <c r="N877" s="1">
        <f>'[1]RC-1(PY)'!N877</f>
        <v>1</v>
      </c>
      <c r="O877" s="1">
        <f>'[1]RC-1(PY)'!O877</f>
        <v>2</v>
      </c>
      <c r="P877" s="1">
        <f>'[1]RC-1(PY)'!P877</f>
        <v>1</v>
      </c>
      <c r="Q877" s="1">
        <f>'[1]RC-1(PY)'!Q877</f>
        <v>1</v>
      </c>
      <c r="R877" s="1">
        <f>'[1]RC-1(PY)'!R877</f>
        <v>104</v>
      </c>
      <c r="S877" s="1">
        <f>'[1]RC-1(PY)'!S877</f>
        <v>3</v>
      </c>
      <c r="T877" s="1">
        <f>'[1]RC-1(PY)'!T877</f>
        <v>4</v>
      </c>
      <c r="U877" s="1">
        <f>'[1]RC-1(PY)'!U877</f>
        <v>0</v>
      </c>
      <c r="V877" s="1">
        <f>'[1]RC-1(PY)'!V877</f>
        <v>0</v>
      </c>
      <c r="W877" s="1">
        <f>'[1]RC-1(PY)'!W877</f>
        <v>1004</v>
      </c>
      <c r="X877" s="1">
        <f>'[1]RC-1(PY)'!X877</f>
        <v>8</v>
      </c>
      <c r="Y877" s="1">
        <f>'[1]RC-1(PY)'!Y877</f>
        <v>0</v>
      </c>
      <c r="Z877" s="1">
        <f>'[1]RC-1(PY)'!Z877</f>
        <v>0</v>
      </c>
      <c r="AA877" s="1">
        <f>'[1]RC-1(PY)'!AA877</f>
        <v>1083</v>
      </c>
      <c r="AB877" s="1">
        <f>'[1]RC-1(PY)'!AB877</f>
        <v>1340.19</v>
      </c>
      <c r="AC877" s="1">
        <f>'[1]RC-1(PY)'!AC877</f>
        <v>15.3924</v>
      </c>
      <c r="AD877" s="1">
        <f>'[1]RC-1(PY)'!AD877</f>
        <v>20</v>
      </c>
      <c r="AE877" s="1">
        <f>'[1]RC-1(PY)'!AE877</f>
        <v>27.6175</v>
      </c>
      <c r="AF877" s="1">
        <f>'[1]RC-1(PY)'!AF877</f>
        <v>4</v>
      </c>
      <c r="AG877" s="1">
        <f>'[1]RC-1(PY)'!AG877</f>
        <v>4</v>
      </c>
      <c r="AH877" s="1">
        <f>'[1]RC-1(PY)'!AH877</f>
        <v>4</v>
      </c>
      <c r="AI877" s="1">
        <f>'[1]RC-1(PY)'!AI877</f>
        <v>0</v>
      </c>
    </row>
    <row r="878" spans="1:35" x14ac:dyDescent="0.3">
      <c r="A878" s="1">
        <f>'[1]RC-1(PY)'!A878</f>
        <v>1</v>
      </c>
      <c r="B878" s="1">
        <f>'[1]RC-1(PY)'!B878</f>
        <v>1</v>
      </c>
      <c r="C878" s="1">
        <f>'[1]RC-1(PY)'!C878</f>
        <v>2024</v>
      </c>
      <c r="D878" s="1">
        <f>'[1]RC-1(PY)'!D878</f>
        <v>5</v>
      </c>
      <c r="E878" s="1">
        <f>'[1]RC-1(PY)'!E878</f>
        <v>340</v>
      </c>
      <c r="F878" s="1">
        <f>'[1]RC-1(PY)'!F878</f>
        <v>316</v>
      </c>
      <c r="G878" s="1">
        <f>'[1]RC-1(PY)'!G878</f>
        <v>24</v>
      </c>
      <c r="H878" s="1">
        <f>'[1]RC-1(PY)'!H878</f>
        <v>1</v>
      </c>
      <c r="I878" s="1">
        <f>'[1]RC-1(PY)'!I878</f>
        <v>5</v>
      </c>
      <c r="J878" s="1">
        <f>'[1]RC-1(PY)'!J878</f>
        <v>1</v>
      </c>
      <c r="K878" s="1">
        <f>'[1]RC-1(PY)'!K878</f>
        <v>3</v>
      </c>
      <c r="L878" s="1">
        <f>'[1]RC-1(PY)'!L878</f>
        <v>6</v>
      </c>
      <c r="M878" s="1">
        <f>'[1]RC-1(PY)'!M878</f>
        <v>1</v>
      </c>
      <c r="N878" s="1">
        <f>'[1]RC-1(PY)'!N878</f>
        <v>1</v>
      </c>
      <c r="O878" s="1">
        <f>'[1]RC-1(PY)'!O878</f>
        <v>3</v>
      </c>
      <c r="P878" s="1">
        <f>'[1]RC-1(PY)'!P878</f>
        <v>1</v>
      </c>
      <c r="Q878" s="1">
        <f>'[1]RC-1(PY)'!Q878</f>
        <v>1</v>
      </c>
      <c r="R878" s="1">
        <f>'[1]RC-1(PY)'!R878</f>
        <v>104</v>
      </c>
      <c r="S878" s="1">
        <f>'[1]RC-1(PY)'!S878</f>
        <v>3</v>
      </c>
      <c r="T878" s="1">
        <f>'[1]RC-1(PY)'!T878</f>
        <v>4</v>
      </c>
      <c r="U878" s="1">
        <f>'[1]RC-1(PY)'!U878</f>
        <v>0</v>
      </c>
      <c r="V878" s="1">
        <f>'[1]RC-1(PY)'!V878</f>
        <v>0</v>
      </c>
      <c r="W878" s="1">
        <f>'[1]RC-1(PY)'!W878</f>
        <v>1004</v>
      </c>
      <c r="X878" s="1">
        <f>'[1]RC-1(PY)'!X878</f>
        <v>8</v>
      </c>
      <c r="Y878" s="1">
        <f>'[1]RC-1(PY)'!Y878</f>
        <v>0</v>
      </c>
      <c r="Z878" s="1">
        <f>'[1]RC-1(PY)'!Z878</f>
        <v>0</v>
      </c>
      <c r="AA878" s="1">
        <f>'[1]RC-1(PY)'!AA878</f>
        <v>183</v>
      </c>
      <c r="AB878" s="1">
        <f>'[1]RC-1(PY)'!AB878</f>
        <v>338.58</v>
      </c>
      <c r="AC878" s="1">
        <f>'[1]RC-1(PY)'!AC878</f>
        <v>0</v>
      </c>
      <c r="AD878" s="1">
        <f>'[1]RC-1(PY)'!AD878</f>
        <v>18</v>
      </c>
      <c r="AE878" s="1">
        <f>'[1]RC-1(PY)'!AE878</f>
        <v>36.483199999999997</v>
      </c>
      <c r="AF878" s="1">
        <f>'[1]RC-1(PY)'!AF878</f>
        <v>4</v>
      </c>
      <c r="AG878" s="1">
        <f>'[1]RC-1(PY)'!AG878</f>
        <v>4</v>
      </c>
      <c r="AH878" s="1">
        <f>'[1]RC-1(PY)'!AH878</f>
        <v>4</v>
      </c>
      <c r="AI878" s="1">
        <f>'[1]RC-1(PY)'!AI878</f>
        <v>0</v>
      </c>
    </row>
    <row r="879" spans="1:35" x14ac:dyDescent="0.3">
      <c r="A879" s="1">
        <f>'[1]RC-1(PY)'!A879</f>
        <v>1</v>
      </c>
      <c r="B879" s="1">
        <f>'[1]RC-1(PY)'!B879</f>
        <v>1</v>
      </c>
      <c r="C879" s="1">
        <f>'[1]RC-1(PY)'!C879</f>
        <v>2024</v>
      </c>
      <c r="D879" s="1">
        <f>'[1]RC-1(PY)'!D879</f>
        <v>5</v>
      </c>
      <c r="E879" s="1">
        <f>'[1]RC-1(PY)'!E879</f>
        <v>340</v>
      </c>
      <c r="F879" s="1">
        <f>'[1]RC-1(PY)'!F879</f>
        <v>316</v>
      </c>
      <c r="G879" s="1">
        <f>'[1]RC-1(PY)'!G879</f>
        <v>24</v>
      </c>
      <c r="H879" s="1">
        <f>'[1]RC-1(PY)'!H879</f>
        <v>2</v>
      </c>
      <c r="I879" s="1">
        <f>'[1]RC-1(PY)'!I879</f>
        <v>5</v>
      </c>
      <c r="J879" s="1">
        <f>'[1]RC-1(PY)'!J879</f>
        <v>1</v>
      </c>
      <c r="K879" s="1">
        <f>'[1]RC-1(PY)'!K879</f>
        <v>3</v>
      </c>
      <c r="L879" s="1">
        <f>'[1]RC-1(PY)'!L879</f>
        <v>2</v>
      </c>
      <c r="M879" s="1">
        <f>'[1]RC-1(PY)'!M879</f>
        <v>1</v>
      </c>
      <c r="N879" s="1">
        <f>'[1]RC-1(PY)'!N879</f>
        <v>1</v>
      </c>
      <c r="O879" s="1">
        <f>'[1]RC-1(PY)'!O879</f>
        <v>2</v>
      </c>
      <c r="P879" s="1">
        <f>'[1]RC-1(PY)'!P879</f>
        <v>1</v>
      </c>
      <c r="Q879" s="1">
        <f>'[1]RC-1(PY)'!Q879</f>
        <v>1</v>
      </c>
      <c r="R879" s="1">
        <f>'[1]RC-1(PY)'!R879</f>
        <v>104</v>
      </c>
      <c r="S879" s="1">
        <f>'[1]RC-1(PY)'!S879</f>
        <v>3</v>
      </c>
      <c r="T879" s="1">
        <f>'[1]RC-1(PY)'!T879</f>
        <v>4</v>
      </c>
      <c r="U879" s="1">
        <f>'[1]RC-1(PY)'!U879</f>
        <v>0</v>
      </c>
      <c r="V879" s="1">
        <f>'[1]RC-1(PY)'!V879</f>
        <v>0</v>
      </c>
      <c r="W879" s="1">
        <f>'[1]RC-1(PY)'!W879</f>
        <v>1004</v>
      </c>
      <c r="X879" s="1">
        <f>'[1]RC-1(PY)'!X879</f>
        <v>8</v>
      </c>
      <c r="Y879" s="1">
        <f>'[1]RC-1(PY)'!Y879</f>
        <v>0</v>
      </c>
      <c r="Z879" s="1">
        <f>'[1]RC-1(PY)'!Z879</f>
        <v>0</v>
      </c>
      <c r="AA879" s="1">
        <f>'[1]RC-1(PY)'!AA879</f>
        <v>151</v>
      </c>
      <c r="AB879" s="1">
        <f>'[1]RC-1(PY)'!AB879</f>
        <v>1026</v>
      </c>
      <c r="AC879" s="1">
        <f>'[1]RC-1(PY)'!AC879</f>
        <v>0</v>
      </c>
      <c r="AD879" s="1">
        <f>'[1]RC-1(PY)'!AD879</f>
        <v>20</v>
      </c>
      <c r="AE879" s="1">
        <f>'[1]RC-1(PY)'!AE879</f>
        <v>13.8064</v>
      </c>
      <c r="AF879" s="1">
        <f>'[1]RC-1(PY)'!AF879</f>
        <v>4</v>
      </c>
      <c r="AG879" s="1">
        <f>'[1]RC-1(PY)'!AG879</f>
        <v>4</v>
      </c>
      <c r="AH879" s="1">
        <f>'[1]RC-1(PY)'!AH879</f>
        <v>4</v>
      </c>
      <c r="AI879" s="1">
        <f>'[1]RC-1(PY)'!AI879</f>
        <v>0</v>
      </c>
    </row>
    <row r="880" spans="1:35" x14ac:dyDescent="0.3">
      <c r="A880" s="1">
        <f>'[1]RC-1(PY)'!A880</f>
        <v>1</v>
      </c>
      <c r="B880" s="1">
        <f>'[1]RC-1(PY)'!B880</f>
        <v>1</v>
      </c>
      <c r="C880" s="1">
        <f>'[1]RC-1(PY)'!C880</f>
        <v>2024</v>
      </c>
      <c r="D880" s="1">
        <f>'[1]RC-1(PY)'!D880</f>
        <v>5</v>
      </c>
      <c r="E880" s="1">
        <f>'[1]RC-1(PY)'!E880</f>
        <v>340</v>
      </c>
      <c r="F880" s="1">
        <f>'[1]RC-1(PY)'!F880</f>
        <v>316</v>
      </c>
      <c r="G880" s="1">
        <f>'[1]RC-1(PY)'!G880</f>
        <v>24</v>
      </c>
      <c r="H880" s="1">
        <f>'[1]RC-1(PY)'!H880</f>
        <v>3</v>
      </c>
      <c r="I880" s="1">
        <f>'[1]RC-1(PY)'!I880</f>
        <v>5</v>
      </c>
      <c r="J880" s="1">
        <f>'[1]RC-1(PY)'!J880</f>
        <v>1</v>
      </c>
      <c r="K880" s="1">
        <f>'[1]RC-1(PY)'!K880</f>
        <v>3</v>
      </c>
      <c r="L880" s="1">
        <f>'[1]RC-1(PY)'!L880</f>
        <v>2</v>
      </c>
      <c r="M880" s="1">
        <f>'[1]RC-1(PY)'!M880</f>
        <v>1</v>
      </c>
      <c r="N880" s="1">
        <f>'[1]RC-1(PY)'!N880</f>
        <v>1</v>
      </c>
      <c r="O880" s="1">
        <f>'[1]RC-1(PY)'!O880</f>
        <v>1</v>
      </c>
      <c r="P880" s="1">
        <f>'[1]RC-1(PY)'!P880</f>
        <v>1</v>
      </c>
      <c r="Q880" s="1">
        <f>'[1]RC-1(PY)'!Q880</f>
        <v>1</v>
      </c>
      <c r="R880" s="1">
        <f>'[1]RC-1(PY)'!R880</f>
        <v>104</v>
      </c>
      <c r="S880" s="1">
        <f>'[1]RC-1(PY)'!S880</f>
        <v>3</v>
      </c>
      <c r="T880" s="1">
        <f>'[1]RC-1(PY)'!T880</f>
        <v>4</v>
      </c>
      <c r="U880" s="1">
        <f>'[1]RC-1(PY)'!U880</f>
        <v>0</v>
      </c>
      <c r="V880" s="1">
        <f>'[1]RC-1(PY)'!V880</f>
        <v>0</v>
      </c>
      <c r="W880" s="1">
        <f>'[1]RC-1(PY)'!W880</f>
        <v>1004</v>
      </c>
      <c r="X880" s="1">
        <f>'[1]RC-1(PY)'!X880</f>
        <v>8</v>
      </c>
      <c r="Y880" s="1">
        <f>'[1]RC-1(PY)'!Y880</f>
        <v>0</v>
      </c>
      <c r="Z880" s="1">
        <f>'[1]RC-1(PY)'!Z880</f>
        <v>0</v>
      </c>
      <c r="AA880" s="1">
        <f>'[1]RC-1(PY)'!AA880</f>
        <v>735</v>
      </c>
      <c r="AB880" s="1">
        <f>'[1]RC-1(PY)'!AB880</f>
        <v>658.7</v>
      </c>
      <c r="AC880" s="1">
        <f>'[1]RC-1(PY)'!AC880</f>
        <v>4.1912000000000003</v>
      </c>
      <c r="AD880" s="1">
        <f>'[1]RC-1(PY)'!AD880</f>
        <v>20</v>
      </c>
      <c r="AE880" s="1">
        <f>'[1]RC-1(PY)'!AE880</f>
        <v>17.1934</v>
      </c>
      <c r="AF880" s="1">
        <f>'[1]RC-1(PY)'!AF880</f>
        <v>4</v>
      </c>
      <c r="AG880" s="1">
        <f>'[1]RC-1(PY)'!AG880</f>
        <v>4</v>
      </c>
      <c r="AH880" s="1">
        <f>'[1]RC-1(PY)'!AH880</f>
        <v>4</v>
      </c>
      <c r="AI880" s="1">
        <f>'[1]RC-1(PY)'!AI880</f>
        <v>0</v>
      </c>
    </row>
    <row r="881" spans="1:35" x14ac:dyDescent="0.3">
      <c r="A881" s="1">
        <f>'[1]RC-1(PY)'!A881</f>
        <v>1</v>
      </c>
      <c r="B881" s="1">
        <f>'[1]RC-1(PY)'!B881</f>
        <v>1</v>
      </c>
      <c r="C881" s="1">
        <f>'[1]RC-1(PY)'!C881</f>
        <v>2024</v>
      </c>
      <c r="D881" s="1">
        <f>'[1]RC-1(PY)'!D881</f>
        <v>5</v>
      </c>
      <c r="E881" s="1">
        <f>'[1]RC-1(PY)'!E881</f>
        <v>340</v>
      </c>
      <c r="F881" s="1">
        <f>'[1]RC-1(PY)'!F881</f>
        <v>316</v>
      </c>
      <c r="G881" s="1">
        <f>'[1]RC-1(PY)'!G881</f>
        <v>24</v>
      </c>
      <c r="H881" s="1">
        <f>'[1]RC-1(PY)'!H881</f>
        <v>4</v>
      </c>
      <c r="I881" s="1">
        <f>'[1]RC-1(PY)'!I881</f>
        <v>5</v>
      </c>
      <c r="J881" s="1">
        <f>'[1]RC-1(PY)'!J881</f>
        <v>1</v>
      </c>
      <c r="K881" s="1">
        <f>'[1]RC-1(PY)'!K881</f>
        <v>3</v>
      </c>
      <c r="L881" s="1">
        <f>'[1]RC-1(PY)'!L881</f>
        <v>1</v>
      </c>
      <c r="M881" s="1">
        <f>'[1]RC-1(PY)'!M881</f>
        <v>1</v>
      </c>
      <c r="N881" s="1">
        <f>'[1]RC-1(PY)'!N881</f>
        <v>1</v>
      </c>
      <c r="O881" s="1">
        <f>'[1]RC-1(PY)'!O881</f>
        <v>2</v>
      </c>
      <c r="P881" s="1">
        <f>'[1]RC-1(PY)'!P881</f>
        <v>1</v>
      </c>
      <c r="Q881" s="1">
        <f>'[1]RC-1(PY)'!Q881</f>
        <v>1</v>
      </c>
      <c r="R881" s="1">
        <f>'[1]RC-1(PY)'!R881</f>
        <v>104</v>
      </c>
      <c r="S881" s="1">
        <f>'[1]RC-1(PY)'!S881</f>
        <v>3</v>
      </c>
      <c r="T881" s="1">
        <f>'[1]RC-1(PY)'!T881</f>
        <v>4</v>
      </c>
      <c r="U881" s="1">
        <f>'[1]RC-1(PY)'!U881</f>
        <v>0</v>
      </c>
      <c r="V881" s="1">
        <f>'[1]RC-1(PY)'!V881</f>
        <v>0</v>
      </c>
      <c r="W881" s="1">
        <f>'[1]RC-1(PY)'!W881</f>
        <v>1004</v>
      </c>
      <c r="X881" s="1">
        <f>'[1]RC-1(PY)'!X881</f>
        <v>8</v>
      </c>
      <c r="Y881" s="1">
        <f>'[1]RC-1(PY)'!Y881</f>
        <v>0</v>
      </c>
      <c r="Z881" s="1">
        <f>'[1]RC-1(PY)'!Z881</f>
        <v>0</v>
      </c>
      <c r="AA881" s="1">
        <f>'[1]RC-1(PY)'!AA881</f>
        <v>1530</v>
      </c>
      <c r="AB881" s="1">
        <f>'[1]RC-1(PY)'!AB881</f>
        <v>617.24</v>
      </c>
      <c r="AC881" s="1">
        <f>'[1]RC-1(PY)'!AC881</f>
        <v>5.4065000000000003</v>
      </c>
      <c r="AD881" s="1">
        <f>'[1]RC-1(PY)'!AD881</f>
        <v>20</v>
      </c>
      <c r="AE881" s="1">
        <f>'[1]RC-1(PY)'!AE881</f>
        <v>9.7376000000000005</v>
      </c>
      <c r="AF881" s="1">
        <f>'[1]RC-1(PY)'!AF881</f>
        <v>4</v>
      </c>
      <c r="AG881" s="1">
        <f>'[1]RC-1(PY)'!AG881</f>
        <v>4</v>
      </c>
      <c r="AH881" s="1">
        <f>'[1]RC-1(PY)'!AH881</f>
        <v>4</v>
      </c>
      <c r="AI881" s="1">
        <f>'[1]RC-1(PY)'!AI881</f>
        <v>0</v>
      </c>
    </row>
    <row r="882" spans="1:35" x14ac:dyDescent="0.3">
      <c r="A882" s="1">
        <f>'[1]RC-1(PY)'!A882</f>
        <v>1</v>
      </c>
      <c r="B882" s="1">
        <f>'[1]RC-1(PY)'!B882</f>
        <v>1</v>
      </c>
      <c r="C882" s="1">
        <f>'[1]RC-1(PY)'!C882</f>
        <v>2024</v>
      </c>
      <c r="D882" s="1">
        <f>'[1]RC-1(PY)'!D882</f>
        <v>5</v>
      </c>
      <c r="E882" s="1">
        <f>'[1]RC-1(PY)'!E882</f>
        <v>340</v>
      </c>
      <c r="F882" s="1">
        <f>'[1]RC-1(PY)'!F882</f>
        <v>316</v>
      </c>
      <c r="G882" s="1">
        <f>'[1]RC-1(PY)'!G882</f>
        <v>24</v>
      </c>
      <c r="H882" s="1">
        <f>'[1]RC-1(PY)'!H882</f>
        <v>5</v>
      </c>
      <c r="I882" s="1">
        <f>'[1]RC-1(PY)'!I882</f>
        <v>5</v>
      </c>
      <c r="J882" s="1">
        <f>'[1]RC-1(PY)'!J882</f>
        <v>1</v>
      </c>
      <c r="K882" s="1">
        <f>'[1]RC-1(PY)'!K882</f>
        <v>3</v>
      </c>
      <c r="L882" s="1">
        <f>'[1]RC-1(PY)'!L882</f>
        <v>1</v>
      </c>
      <c r="M882" s="1">
        <f>'[1]RC-1(PY)'!M882</f>
        <v>1</v>
      </c>
      <c r="N882" s="1">
        <f>'[1]RC-1(PY)'!N882</f>
        <v>1</v>
      </c>
      <c r="O882" s="1">
        <f>'[1]RC-1(PY)'!O882</f>
        <v>3</v>
      </c>
      <c r="P882" s="1">
        <f>'[1]RC-1(PY)'!P882</f>
        <v>1</v>
      </c>
      <c r="Q882" s="1">
        <f>'[1]RC-1(PY)'!Q882</f>
        <v>1</v>
      </c>
      <c r="R882" s="1">
        <f>'[1]RC-1(PY)'!R882</f>
        <v>104</v>
      </c>
      <c r="S882" s="1">
        <f>'[1]RC-1(PY)'!S882</f>
        <v>3</v>
      </c>
      <c r="T882" s="1">
        <f>'[1]RC-1(PY)'!T882</f>
        <v>4</v>
      </c>
      <c r="U882" s="1">
        <f>'[1]RC-1(PY)'!U882</f>
        <v>0</v>
      </c>
      <c r="V882" s="1">
        <f>'[1]RC-1(PY)'!V882</f>
        <v>0</v>
      </c>
      <c r="W882" s="1">
        <f>'[1]RC-1(PY)'!W882</f>
        <v>1004</v>
      </c>
      <c r="X882" s="1">
        <f>'[1]RC-1(PY)'!X882</f>
        <v>8</v>
      </c>
      <c r="Y882" s="1">
        <f>'[1]RC-1(PY)'!Y882</f>
        <v>0</v>
      </c>
      <c r="Z882" s="1">
        <f>'[1]RC-1(PY)'!Z882</f>
        <v>0</v>
      </c>
      <c r="AA882" s="1">
        <f>'[1]RC-1(PY)'!AA882</f>
        <v>252</v>
      </c>
      <c r="AB882" s="1">
        <f>'[1]RC-1(PY)'!AB882</f>
        <v>241.04</v>
      </c>
      <c r="AC882" s="1">
        <f>'[1]RC-1(PY)'!AC882</f>
        <v>5.68</v>
      </c>
      <c r="AD882" s="1">
        <f>'[1]RC-1(PY)'!AD882</f>
        <v>20</v>
      </c>
      <c r="AE882" s="1">
        <f>'[1]RC-1(PY)'!AE882</f>
        <v>24.245000000000001</v>
      </c>
      <c r="AF882" s="1">
        <f>'[1]RC-1(PY)'!AF882</f>
        <v>4</v>
      </c>
      <c r="AG882" s="1">
        <f>'[1]RC-1(PY)'!AG882</f>
        <v>4</v>
      </c>
      <c r="AH882" s="1">
        <f>'[1]RC-1(PY)'!AH882</f>
        <v>4</v>
      </c>
      <c r="AI882" s="1">
        <f>'[1]RC-1(PY)'!AI882</f>
        <v>0</v>
      </c>
    </row>
    <row r="883" spans="1:35" x14ac:dyDescent="0.3">
      <c r="A883" s="1">
        <f>'[1]RC-1(PY)'!A883</f>
        <v>1</v>
      </c>
      <c r="B883" s="1">
        <f>'[1]RC-1(PY)'!B883</f>
        <v>1</v>
      </c>
      <c r="C883" s="1">
        <f>'[1]RC-1(PY)'!C883</f>
        <v>2024</v>
      </c>
      <c r="D883" s="1">
        <f>'[1]RC-1(PY)'!D883</f>
        <v>5</v>
      </c>
      <c r="E883" s="1">
        <f>'[1]RC-1(PY)'!E883</f>
        <v>340</v>
      </c>
      <c r="F883" s="1">
        <f>'[1]RC-1(PY)'!F883</f>
        <v>316</v>
      </c>
      <c r="G883" s="1">
        <f>'[1]RC-1(PY)'!G883</f>
        <v>24</v>
      </c>
      <c r="H883" s="1">
        <f>'[1]RC-1(PY)'!H883</f>
        <v>7</v>
      </c>
      <c r="I883" s="1">
        <f>'[1]RC-1(PY)'!I883</f>
        <v>5</v>
      </c>
      <c r="J883" s="1">
        <f>'[1]RC-1(PY)'!J883</f>
        <v>1</v>
      </c>
      <c r="K883" s="1">
        <f>'[1]RC-1(PY)'!K883</f>
        <v>3</v>
      </c>
      <c r="L883" s="1">
        <f>'[1]RC-1(PY)'!L883</f>
        <v>1</v>
      </c>
      <c r="M883" s="1">
        <f>'[1]RC-1(PY)'!M883</f>
        <v>1</v>
      </c>
      <c r="N883" s="1">
        <f>'[1]RC-1(PY)'!N883</f>
        <v>4</v>
      </c>
      <c r="O883" s="1">
        <f>'[1]RC-1(PY)'!O883</f>
        <v>9</v>
      </c>
      <c r="P883" s="1">
        <f>'[1]RC-1(PY)'!P883</f>
        <v>0</v>
      </c>
      <c r="Q883" s="1">
        <f>'[1]RC-1(PY)'!Q883</f>
        <v>0</v>
      </c>
      <c r="R883" s="1">
        <f>'[1]RC-1(PY)'!R883</f>
        <v>104</v>
      </c>
      <c r="S883" s="1">
        <f>'[1]RC-1(PY)'!S883</f>
        <v>3</v>
      </c>
      <c r="T883" s="1">
        <f>'[1]RC-1(PY)'!T883</f>
        <v>4</v>
      </c>
      <c r="U883" s="1">
        <f>'[1]RC-1(PY)'!U883</f>
        <v>0</v>
      </c>
      <c r="V883" s="1">
        <f>'[1]RC-1(PY)'!V883</f>
        <v>0</v>
      </c>
      <c r="W883" s="1">
        <f>'[1]RC-1(PY)'!W883</f>
        <v>1004</v>
      </c>
      <c r="X883" s="1">
        <f>'[1]RC-1(PY)'!X883</f>
        <v>8</v>
      </c>
      <c r="Y883" s="1">
        <f>'[1]RC-1(PY)'!Y883</f>
        <v>0</v>
      </c>
      <c r="Z883" s="1">
        <f>'[1]RC-1(PY)'!Z883</f>
        <v>0</v>
      </c>
      <c r="AA883" s="1">
        <f>'[1]RC-1(PY)'!AA883</f>
        <v>328</v>
      </c>
      <c r="AB883" s="1">
        <f>'[1]RC-1(PY)'!AB883</f>
        <v>136.72999999999999</v>
      </c>
      <c r="AC883" s="1">
        <f>'[1]RC-1(PY)'!AC883</f>
        <v>0.40050000000000002</v>
      </c>
      <c r="AD883" s="1">
        <f>'[1]RC-1(PY)'!AD883</f>
        <v>20</v>
      </c>
      <c r="AE883" s="1">
        <f>'[1]RC-1(PY)'!AE883</f>
        <v>14.234999999999999</v>
      </c>
      <c r="AF883" s="1">
        <f>'[1]RC-1(PY)'!AF883</f>
        <v>4</v>
      </c>
      <c r="AG883" s="1">
        <f>'[1]RC-1(PY)'!AG883</f>
        <v>4</v>
      </c>
      <c r="AH883" s="1">
        <f>'[1]RC-1(PY)'!AH883</f>
        <v>4</v>
      </c>
      <c r="AI883" s="1">
        <f>'[1]RC-1(PY)'!AI883</f>
        <v>0</v>
      </c>
    </row>
    <row r="884" spans="1:35" x14ac:dyDescent="0.3">
      <c r="A884" s="1">
        <f>'[1]RC-1(PY)'!A884</f>
        <v>1</v>
      </c>
      <c r="B884" s="1">
        <f>'[1]RC-1(PY)'!B884</f>
        <v>1</v>
      </c>
      <c r="C884" s="1">
        <f>'[1]RC-1(PY)'!C884</f>
        <v>2024</v>
      </c>
      <c r="D884" s="1">
        <f>'[1]RC-1(PY)'!D884</f>
        <v>5</v>
      </c>
      <c r="E884" s="1">
        <f>'[1]RC-1(PY)'!E884</f>
        <v>340</v>
      </c>
      <c r="F884" s="1">
        <f>'[1]RC-1(PY)'!F884</f>
        <v>316</v>
      </c>
      <c r="G884" s="1">
        <f>'[1]RC-1(PY)'!G884</f>
        <v>24</v>
      </c>
      <c r="H884" s="1">
        <f>'[1]RC-1(PY)'!H884</f>
        <v>9</v>
      </c>
      <c r="I884" s="1">
        <f>'[1]RC-1(PY)'!I884</f>
        <v>5</v>
      </c>
      <c r="J884" s="1">
        <f>'[1]RC-1(PY)'!J884</f>
        <v>1</v>
      </c>
      <c r="K884" s="1">
        <f>'[1]RC-1(PY)'!K884</f>
        <v>3</v>
      </c>
      <c r="L884" s="1">
        <f>'[1]RC-1(PY)'!L884</f>
        <v>3</v>
      </c>
      <c r="M884" s="1">
        <f>'[1]RC-1(PY)'!M884</f>
        <v>1</v>
      </c>
      <c r="N884" s="1">
        <f>'[1]RC-1(PY)'!N884</f>
        <v>3</v>
      </c>
      <c r="O884" s="1">
        <f>'[1]RC-1(PY)'!O884</f>
        <v>0</v>
      </c>
      <c r="P884" s="1">
        <f>'[1]RC-1(PY)'!P884</f>
        <v>1</v>
      </c>
      <c r="Q884" s="1">
        <f>'[1]RC-1(PY)'!Q884</f>
        <v>1</v>
      </c>
      <c r="R884" s="1">
        <f>'[1]RC-1(PY)'!R884</f>
        <v>104</v>
      </c>
      <c r="S884" s="1">
        <f>'[1]RC-1(PY)'!S884</f>
        <v>3</v>
      </c>
      <c r="T884" s="1">
        <f>'[1]RC-1(PY)'!T884</f>
        <v>4</v>
      </c>
      <c r="U884" s="1">
        <f>'[1]RC-1(PY)'!U884</f>
        <v>0</v>
      </c>
      <c r="V884" s="1">
        <f>'[1]RC-1(PY)'!V884</f>
        <v>0</v>
      </c>
      <c r="W884" s="1">
        <f>'[1]RC-1(PY)'!W884</f>
        <v>1004</v>
      </c>
      <c r="X884" s="1">
        <f>'[1]RC-1(PY)'!X884</f>
        <v>8</v>
      </c>
      <c r="Y884" s="1">
        <f>'[1]RC-1(PY)'!Y884</f>
        <v>0</v>
      </c>
      <c r="Z884" s="1">
        <f>'[1]RC-1(PY)'!Z884</f>
        <v>0</v>
      </c>
      <c r="AA884" s="1">
        <f>'[1]RC-1(PY)'!AA884</f>
        <v>480</v>
      </c>
      <c r="AB884" s="1">
        <f>'[1]RC-1(PY)'!AB884</f>
        <v>750.41</v>
      </c>
      <c r="AC884" s="1">
        <f>'[1]RC-1(PY)'!AC884</f>
        <v>0</v>
      </c>
      <c r="AD884" s="1">
        <f>'[1]RC-1(PY)'!AD884</f>
        <v>20</v>
      </c>
      <c r="AE884" s="1">
        <f>'[1]RC-1(PY)'!AE884</f>
        <v>54.997999999999998</v>
      </c>
      <c r="AF884" s="1">
        <f>'[1]RC-1(PY)'!AF884</f>
        <v>4</v>
      </c>
      <c r="AG884" s="1">
        <f>'[1]RC-1(PY)'!AG884</f>
        <v>4</v>
      </c>
      <c r="AH884" s="1">
        <f>'[1]RC-1(PY)'!AH884</f>
        <v>4</v>
      </c>
      <c r="AI884" s="1">
        <f>'[1]RC-1(PY)'!AI884</f>
        <v>0</v>
      </c>
    </row>
    <row r="885" spans="1:35" x14ac:dyDescent="0.3">
      <c r="A885" s="1">
        <f>'[1]RC-1(PY)'!A885</f>
        <v>1</v>
      </c>
      <c r="B885" s="1">
        <f>'[1]RC-1(PY)'!B885</f>
        <v>1</v>
      </c>
      <c r="C885" s="1">
        <f>'[1]RC-1(PY)'!C885</f>
        <v>2024</v>
      </c>
      <c r="D885" s="1">
        <f>'[1]RC-1(PY)'!D885</f>
        <v>5</v>
      </c>
      <c r="E885" s="1">
        <f>'[1]RC-1(PY)'!E885</f>
        <v>340</v>
      </c>
      <c r="F885" s="1">
        <f>'[1]RC-1(PY)'!F885</f>
        <v>316</v>
      </c>
      <c r="G885" s="1">
        <f>'[1]RC-1(PY)'!G885</f>
        <v>24</v>
      </c>
      <c r="H885" s="1">
        <f>'[1]RC-1(PY)'!H885</f>
        <v>10</v>
      </c>
      <c r="I885" s="1">
        <f>'[1]RC-1(PY)'!I885</f>
        <v>5</v>
      </c>
      <c r="J885" s="1">
        <f>'[1]RC-1(PY)'!J885</f>
        <v>1</v>
      </c>
      <c r="K885" s="1">
        <f>'[1]RC-1(PY)'!K885</f>
        <v>3</v>
      </c>
      <c r="L885" s="1">
        <f>'[1]RC-1(PY)'!L885</f>
        <v>22</v>
      </c>
      <c r="M885" s="1">
        <f>'[1]RC-1(PY)'!M885</f>
        <v>1</v>
      </c>
      <c r="N885" s="1">
        <f>'[1]RC-1(PY)'!N885</f>
        <v>3</v>
      </c>
      <c r="O885" s="1">
        <f>'[1]RC-1(PY)'!O885</f>
        <v>0</v>
      </c>
      <c r="P885" s="1">
        <f>'[1]RC-1(PY)'!P885</f>
        <v>1</v>
      </c>
      <c r="Q885" s="1">
        <f>'[1]RC-1(PY)'!Q885</f>
        <v>1</v>
      </c>
      <c r="R885" s="1">
        <f>'[1]RC-1(PY)'!R885</f>
        <v>104</v>
      </c>
      <c r="S885" s="1">
        <f>'[1]RC-1(PY)'!S885</f>
        <v>3</v>
      </c>
      <c r="T885" s="1">
        <f>'[1]RC-1(PY)'!T885</f>
        <v>4</v>
      </c>
      <c r="U885" s="1">
        <f>'[1]RC-1(PY)'!U885</f>
        <v>0</v>
      </c>
      <c r="V885" s="1">
        <f>'[1]RC-1(PY)'!V885</f>
        <v>0</v>
      </c>
      <c r="W885" s="1">
        <f>'[1]RC-1(PY)'!W885</f>
        <v>1004</v>
      </c>
      <c r="X885" s="1">
        <f>'[1]RC-1(PY)'!X885</f>
        <v>8</v>
      </c>
      <c r="Y885" s="1">
        <f>'[1]RC-1(PY)'!Y885</f>
        <v>0</v>
      </c>
      <c r="Z885" s="1">
        <f>'[1]RC-1(PY)'!Z885</f>
        <v>0</v>
      </c>
      <c r="AA885" s="1">
        <f>'[1]RC-1(PY)'!AA885</f>
        <v>248</v>
      </c>
      <c r="AB885" s="1">
        <f>'[1]RC-1(PY)'!AB885</f>
        <v>580.63</v>
      </c>
      <c r="AC885" s="1">
        <f>'[1]RC-1(PY)'!AC885</f>
        <v>11.921200000000001</v>
      </c>
      <c r="AD885" s="1">
        <f>'[1]RC-1(PY)'!AD885</f>
        <v>20</v>
      </c>
      <c r="AE885" s="1">
        <f>'[1]RC-1(PY)'!AE885</f>
        <v>47.466200000000001</v>
      </c>
      <c r="AF885" s="1">
        <f>'[1]RC-1(PY)'!AF885</f>
        <v>4</v>
      </c>
      <c r="AG885" s="1">
        <f>'[1]RC-1(PY)'!AG885</f>
        <v>4</v>
      </c>
      <c r="AH885" s="1">
        <f>'[1]RC-1(PY)'!AH885</f>
        <v>4</v>
      </c>
      <c r="AI885" s="1">
        <f>'[1]RC-1(PY)'!AI885</f>
        <v>0</v>
      </c>
    </row>
    <row r="886" spans="1:35" x14ac:dyDescent="0.3">
      <c r="A886" s="1">
        <f>'[1]RC-1(PY)'!A886</f>
        <v>1</v>
      </c>
      <c r="B886" s="1">
        <f>'[1]RC-1(PY)'!B886</f>
        <v>1</v>
      </c>
      <c r="C886" s="1">
        <f>'[1]RC-1(PY)'!C886</f>
        <v>2024</v>
      </c>
      <c r="D886" s="1">
        <f>'[1]RC-1(PY)'!D886</f>
        <v>5</v>
      </c>
      <c r="E886" s="1">
        <f>'[1]RC-1(PY)'!E886</f>
        <v>340</v>
      </c>
      <c r="F886" s="1">
        <f>'[1]RC-1(PY)'!F886</f>
        <v>316</v>
      </c>
      <c r="G886" s="1">
        <f>'[1]RC-1(PY)'!G886</f>
        <v>24</v>
      </c>
      <c r="H886" s="1">
        <f>'[1]RC-1(PY)'!H886</f>
        <v>12</v>
      </c>
      <c r="I886" s="1">
        <f>'[1]RC-1(PY)'!I886</f>
        <v>5</v>
      </c>
      <c r="J886" s="1">
        <f>'[1]RC-1(PY)'!J886</f>
        <v>1</v>
      </c>
      <c r="K886" s="1">
        <f>'[1]RC-1(PY)'!K886</f>
        <v>3</v>
      </c>
      <c r="L886" s="1">
        <f>'[1]RC-1(PY)'!L886</f>
        <v>1</v>
      </c>
      <c r="M886" s="1">
        <f>'[1]RC-1(PY)'!M886</f>
        <v>1</v>
      </c>
      <c r="N886" s="1">
        <f>'[1]RC-1(PY)'!N886</f>
        <v>1</v>
      </c>
      <c r="O886" s="1">
        <f>'[1]RC-1(PY)'!O886</f>
        <v>5</v>
      </c>
      <c r="P886" s="1">
        <f>'[1]RC-1(PY)'!P886</f>
        <v>1</v>
      </c>
      <c r="Q886" s="1">
        <f>'[1]RC-1(PY)'!Q886</f>
        <v>1</v>
      </c>
      <c r="R886" s="1">
        <f>'[1]RC-1(PY)'!R886</f>
        <v>104</v>
      </c>
      <c r="S886" s="1">
        <f>'[1]RC-1(PY)'!S886</f>
        <v>3</v>
      </c>
      <c r="T886" s="1">
        <f>'[1]RC-1(PY)'!T886</f>
        <v>4</v>
      </c>
      <c r="U886" s="1">
        <f>'[1]RC-1(PY)'!U886</f>
        <v>0</v>
      </c>
      <c r="V886" s="1">
        <f>'[1]RC-1(PY)'!V886</f>
        <v>0</v>
      </c>
      <c r="W886" s="1">
        <f>'[1]RC-1(PY)'!W886</f>
        <v>1004</v>
      </c>
      <c r="X886" s="1">
        <f>'[1]RC-1(PY)'!X886</f>
        <v>8</v>
      </c>
      <c r="Y886" s="1">
        <f>'[1]RC-1(PY)'!Y886</f>
        <v>0</v>
      </c>
      <c r="Z886" s="1">
        <f>'[1]RC-1(PY)'!Z886</f>
        <v>0</v>
      </c>
      <c r="AA886" s="1">
        <f>'[1]RC-1(PY)'!AA886</f>
        <v>429</v>
      </c>
      <c r="AB886" s="1">
        <f>'[1]RC-1(PY)'!AB886</f>
        <v>953.7</v>
      </c>
      <c r="AC886" s="1">
        <f>'[1]RC-1(PY)'!AC886</f>
        <v>0</v>
      </c>
      <c r="AD886" s="1">
        <f>'[1]RC-1(PY)'!AD886</f>
        <v>20</v>
      </c>
      <c r="AE886" s="1">
        <f>'[1]RC-1(PY)'!AE886</f>
        <v>26.445</v>
      </c>
      <c r="AF886" s="1">
        <f>'[1]RC-1(PY)'!AF886</f>
        <v>4</v>
      </c>
      <c r="AG886" s="1">
        <f>'[1]RC-1(PY)'!AG886</f>
        <v>4</v>
      </c>
      <c r="AH886" s="1">
        <f>'[1]RC-1(PY)'!AH886</f>
        <v>4</v>
      </c>
      <c r="AI886" s="1">
        <f>'[1]RC-1(PY)'!AI886</f>
        <v>0</v>
      </c>
    </row>
    <row r="887" spans="1:35" x14ac:dyDescent="0.3">
      <c r="A887" s="1">
        <f>'[1]RC-1(PY)'!A887</f>
        <v>1</v>
      </c>
      <c r="B887" s="1">
        <f>'[1]RC-1(PY)'!B887</f>
        <v>1</v>
      </c>
      <c r="C887" s="1">
        <f>'[1]RC-1(PY)'!C887</f>
        <v>2024</v>
      </c>
      <c r="D887" s="1">
        <f>'[1]RC-1(PY)'!D887</f>
        <v>5</v>
      </c>
      <c r="E887" s="1">
        <f>'[1]RC-1(PY)'!E887</f>
        <v>340</v>
      </c>
      <c r="F887" s="1">
        <f>'[1]RC-1(PY)'!F887</f>
        <v>316</v>
      </c>
      <c r="G887" s="1">
        <f>'[1]RC-1(PY)'!G887</f>
        <v>24</v>
      </c>
      <c r="H887" s="1">
        <f>'[1]RC-1(PY)'!H887</f>
        <v>13</v>
      </c>
      <c r="I887" s="1">
        <f>'[1]RC-1(PY)'!I887</f>
        <v>5</v>
      </c>
      <c r="J887" s="1">
        <f>'[1]RC-1(PY)'!J887</f>
        <v>1</v>
      </c>
      <c r="K887" s="1">
        <f>'[1]RC-1(PY)'!K887</f>
        <v>3</v>
      </c>
      <c r="L887" s="1">
        <f>'[1]RC-1(PY)'!L887</f>
        <v>1</v>
      </c>
      <c r="M887" s="1">
        <f>'[1]RC-1(PY)'!M887</f>
        <v>1</v>
      </c>
      <c r="N887" s="1">
        <f>'[1]RC-1(PY)'!N887</f>
        <v>1</v>
      </c>
      <c r="O887" s="1">
        <f>'[1]RC-1(PY)'!O887</f>
        <v>5</v>
      </c>
      <c r="P887" s="1">
        <f>'[1]RC-1(PY)'!P887</f>
        <v>1</v>
      </c>
      <c r="Q887" s="1">
        <f>'[1]RC-1(PY)'!Q887</f>
        <v>0</v>
      </c>
      <c r="R887" s="1">
        <f>'[1]RC-1(PY)'!R887</f>
        <v>104</v>
      </c>
      <c r="S887" s="1">
        <f>'[1]RC-1(PY)'!S887</f>
        <v>3</v>
      </c>
      <c r="T887" s="1">
        <f>'[1]RC-1(PY)'!T887</f>
        <v>4</v>
      </c>
      <c r="U887" s="1">
        <f>'[1]RC-1(PY)'!U887</f>
        <v>0</v>
      </c>
      <c r="V887" s="1">
        <f>'[1]RC-1(PY)'!V887</f>
        <v>0</v>
      </c>
      <c r="W887" s="1">
        <f>'[1]RC-1(PY)'!W887</f>
        <v>1004</v>
      </c>
      <c r="X887" s="1">
        <f>'[1]RC-1(PY)'!X887</f>
        <v>8</v>
      </c>
      <c r="Y887" s="1">
        <f>'[1]RC-1(PY)'!Y887</f>
        <v>0</v>
      </c>
      <c r="Z887" s="1">
        <f>'[1]RC-1(PY)'!Z887</f>
        <v>0</v>
      </c>
      <c r="AA887" s="1">
        <f>'[1]RC-1(PY)'!AA887</f>
        <v>496</v>
      </c>
      <c r="AB887" s="1">
        <f>'[1]RC-1(PY)'!AB887</f>
        <v>1065.78</v>
      </c>
      <c r="AC887" s="1">
        <f>'[1]RC-1(PY)'!AC887</f>
        <v>0</v>
      </c>
      <c r="AD887" s="1">
        <f>'[1]RC-1(PY)'!AD887</f>
        <v>20</v>
      </c>
      <c r="AE887" s="1">
        <f>'[1]RC-1(PY)'!AE887</f>
        <v>39.912500000000001</v>
      </c>
      <c r="AF887" s="1">
        <f>'[1]RC-1(PY)'!AF887</f>
        <v>4</v>
      </c>
      <c r="AG887" s="1">
        <f>'[1]RC-1(PY)'!AG887</f>
        <v>4</v>
      </c>
      <c r="AH887" s="1">
        <f>'[1]RC-1(PY)'!AH887</f>
        <v>4</v>
      </c>
      <c r="AI887" s="1">
        <f>'[1]RC-1(PY)'!AI887</f>
        <v>0</v>
      </c>
    </row>
    <row r="888" spans="1:35" x14ac:dyDescent="0.3">
      <c r="A888" s="1">
        <f>'[1]RC-1(PY)'!A888</f>
        <v>1</v>
      </c>
      <c r="B888" s="1">
        <f>'[1]RC-1(PY)'!B888</f>
        <v>1</v>
      </c>
      <c r="C888" s="1">
        <f>'[1]RC-1(PY)'!C888</f>
        <v>2024</v>
      </c>
      <c r="D888" s="1">
        <f>'[1]RC-1(PY)'!D888</f>
        <v>5</v>
      </c>
      <c r="E888" s="1">
        <f>'[1]RC-1(PY)'!E888</f>
        <v>340</v>
      </c>
      <c r="F888" s="1">
        <f>'[1]RC-1(PY)'!F888</f>
        <v>316</v>
      </c>
      <c r="G888" s="1">
        <f>'[1]RC-1(PY)'!G888</f>
        <v>24</v>
      </c>
      <c r="H888" s="1">
        <f>'[1]RC-1(PY)'!H888</f>
        <v>14</v>
      </c>
      <c r="I888" s="1">
        <f>'[1]RC-1(PY)'!I888</f>
        <v>5</v>
      </c>
      <c r="J888" s="1">
        <f>'[1]RC-1(PY)'!J888</f>
        <v>1</v>
      </c>
      <c r="K888" s="1">
        <f>'[1]RC-1(PY)'!K888</f>
        <v>3</v>
      </c>
      <c r="L888" s="1">
        <f>'[1]RC-1(PY)'!L888</f>
        <v>1</v>
      </c>
      <c r="M888" s="1">
        <f>'[1]RC-1(PY)'!M888</f>
        <v>1</v>
      </c>
      <c r="N888" s="1">
        <f>'[1]RC-1(PY)'!N888</f>
        <v>1</v>
      </c>
      <c r="O888" s="1">
        <f>'[1]RC-1(PY)'!O888</f>
        <v>5</v>
      </c>
      <c r="P888" s="1">
        <f>'[1]RC-1(PY)'!P888</f>
        <v>0</v>
      </c>
      <c r="Q888" s="1">
        <f>'[1]RC-1(PY)'!Q888</f>
        <v>0</v>
      </c>
      <c r="R888" s="1">
        <f>'[1]RC-1(PY)'!R888</f>
        <v>104</v>
      </c>
      <c r="S888" s="1">
        <f>'[1]RC-1(PY)'!S888</f>
        <v>3</v>
      </c>
      <c r="T888" s="1">
        <f>'[1]RC-1(PY)'!T888</f>
        <v>4</v>
      </c>
      <c r="U888" s="1">
        <f>'[1]RC-1(PY)'!U888</f>
        <v>0</v>
      </c>
      <c r="V888" s="1">
        <f>'[1]RC-1(PY)'!V888</f>
        <v>0</v>
      </c>
      <c r="W888" s="1">
        <f>'[1]RC-1(PY)'!W888</f>
        <v>1004</v>
      </c>
      <c r="X888" s="1">
        <f>'[1]RC-1(PY)'!X888</f>
        <v>8</v>
      </c>
      <c r="Y888" s="1">
        <f>'[1]RC-1(PY)'!Y888</f>
        <v>0</v>
      </c>
      <c r="Z888" s="1">
        <f>'[1]RC-1(PY)'!Z888</f>
        <v>0</v>
      </c>
      <c r="AA888" s="1">
        <f>'[1]RC-1(PY)'!AA888</f>
        <v>1461</v>
      </c>
      <c r="AB888" s="1">
        <f>'[1]RC-1(PY)'!AB888</f>
        <v>2256.29</v>
      </c>
      <c r="AC888" s="1">
        <f>'[1]RC-1(PY)'!AC888</f>
        <v>10.9841</v>
      </c>
      <c r="AD888" s="1">
        <f>'[1]RC-1(PY)'!AD888</f>
        <v>20</v>
      </c>
      <c r="AE888" s="1">
        <f>'[1]RC-1(PY)'!AE888</f>
        <v>32.7273</v>
      </c>
      <c r="AF888" s="1">
        <f>'[1]RC-1(PY)'!AF888</f>
        <v>4</v>
      </c>
      <c r="AG888" s="1">
        <f>'[1]RC-1(PY)'!AG888</f>
        <v>4</v>
      </c>
      <c r="AH888" s="1">
        <f>'[1]RC-1(PY)'!AH888</f>
        <v>4</v>
      </c>
      <c r="AI888" s="1">
        <f>'[1]RC-1(PY)'!AI888</f>
        <v>0</v>
      </c>
    </row>
    <row r="889" spans="1:35" x14ac:dyDescent="0.3">
      <c r="A889" s="1">
        <f>'[1]RC-1(PY)'!A889</f>
        <v>1</v>
      </c>
      <c r="B889" s="1">
        <f>'[1]RC-1(PY)'!B889</f>
        <v>1</v>
      </c>
      <c r="C889" s="1">
        <f>'[1]RC-1(PY)'!C889</f>
        <v>2024</v>
      </c>
      <c r="D889" s="1">
        <f>'[1]RC-1(PY)'!D889</f>
        <v>5</v>
      </c>
      <c r="E889" s="1">
        <f>'[1]RC-1(PY)'!E889</f>
        <v>340</v>
      </c>
      <c r="F889" s="1">
        <f>'[1]RC-1(PY)'!F889</f>
        <v>316</v>
      </c>
      <c r="G889" s="1">
        <f>'[1]RC-1(PY)'!G889</f>
        <v>24</v>
      </c>
      <c r="H889" s="1">
        <f>'[1]RC-1(PY)'!H889</f>
        <v>15</v>
      </c>
      <c r="I889" s="1">
        <f>'[1]RC-1(PY)'!I889</f>
        <v>5</v>
      </c>
      <c r="J889" s="1">
        <f>'[1]RC-1(PY)'!J889</f>
        <v>1</v>
      </c>
      <c r="K889" s="1">
        <f>'[1]RC-1(PY)'!K889</f>
        <v>3</v>
      </c>
      <c r="L889" s="1">
        <f>'[1]RC-1(PY)'!L889</f>
        <v>2</v>
      </c>
      <c r="M889" s="1">
        <f>'[1]RC-1(PY)'!M889</f>
        <v>1</v>
      </c>
      <c r="N889" s="1">
        <f>'[1]RC-1(PY)'!N889</f>
        <v>1</v>
      </c>
      <c r="O889" s="1">
        <f>'[1]RC-1(PY)'!O889</f>
        <v>4</v>
      </c>
      <c r="P889" s="1">
        <f>'[1]RC-1(PY)'!P889</f>
        <v>1</v>
      </c>
      <c r="Q889" s="1">
        <f>'[1]RC-1(PY)'!Q889</f>
        <v>1</v>
      </c>
      <c r="R889" s="1">
        <f>'[1]RC-1(PY)'!R889</f>
        <v>104</v>
      </c>
      <c r="S889" s="1">
        <f>'[1]RC-1(PY)'!S889</f>
        <v>3</v>
      </c>
      <c r="T889" s="1">
        <f>'[1]RC-1(PY)'!T889</f>
        <v>4</v>
      </c>
      <c r="U889" s="1">
        <f>'[1]RC-1(PY)'!U889</f>
        <v>0</v>
      </c>
      <c r="V889" s="1">
        <f>'[1]RC-1(PY)'!V889</f>
        <v>0</v>
      </c>
      <c r="W889" s="1">
        <f>'[1]RC-1(PY)'!W889</f>
        <v>1004</v>
      </c>
      <c r="X889" s="1">
        <f>'[1]RC-1(PY)'!X889</f>
        <v>8</v>
      </c>
      <c r="Y889" s="1">
        <f>'[1]RC-1(PY)'!Y889</f>
        <v>0</v>
      </c>
      <c r="Z889" s="1">
        <f>'[1]RC-1(PY)'!Z889</f>
        <v>0</v>
      </c>
      <c r="AA889" s="1">
        <f>'[1]RC-1(PY)'!AA889</f>
        <v>466</v>
      </c>
      <c r="AB889" s="1">
        <f>'[1]RC-1(PY)'!AB889</f>
        <v>1283.4000000000001</v>
      </c>
      <c r="AC889" s="1">
        <f>'[1]RC-1(PY)'!AC889</f>
        <v>0</v>
      </c>
      <c r="AD889" s="1">
        <f>'[1]RC-1(PY)'!AD889</f>
        <v>20</v>
      </c>
      <c r="AE889" s="1">
        <f>'[1]RC-1(PY)'!AE889</f>
        <v>18.43</v>
      </c>
      <c r="AF889" s="1">
        <f>'[1]RC-1(PY)'!AF889</f>
        <v>4</v>
      </c>
      <c r="AG889" s="1">
        <f>'[1]RC-1(PY)'!AG889</f>
        <v>4</v>
      </c>
      <c r="AH889" s="1">
        <f>'[1]RC-1(PY)'!AH889</f>
        <v>4</v>
      </c>
      <c r="AI889" s="1">
        <f>'[1]RC-1(PY)'!AI889</f>
        <v>0</v>
      </c>
    </row>
    <row r="890" spans="1:35" x14ac:dyDescent="0.3">
      <c r="A890" s="1">
        <f>'[1]RC-1(PY)'!A890</f>
        <v>1</v>
      </c>
      <c r="B890" s="1">
        <f>'[1]RC-1(PY)'!B890</f>
        <v>1</v>
      </c>
      <c r="C890" s="1">
        <f>'[1]RC-1(PY)'!C890</f>
        <v>2024</v>
      </c>
      <c r="D890" s="1">
        <f>'[1]RC-1(PY)'!D890</f>
        <v>5</v>
      </c>
      <c r="E890" s="1">
        <f>'[1]RC-1(PY)'!E890</f>
        <v>340</v>
      </c>
      <c r="F890" s="1">
        <f>'[1]RC-1(PY)'!F890</f>
        <v>316</v>
      </c>
      <c r="G890" s="1">
        <f>'[1]RC-1(PY)'!G890</f>
        <v>24</v>
      </c>
      <c r="H890" s="1">
        <f>'[1]RC-1(PY)'!H890</f>
        <v>16</v>
      </c>
      <c r="I890" s="1">
        <f>'[1]RC-1(PY)'!I890</f>
        <v>5</v>
      </c>
      <c r="J890" s="1">
        <f>'[1]RC-1(PY)'!J890</f>
        <v>1</v>
      </c>
      <c r="K890" s="1">
        <f>'[1]RC-1(PY)'!K890</f>
        <v>3</v>
      </c>
      <c r="L890" s="1">
        <f>'[1]RC-1(PY)'!L890</f>
        <v>1</v>
      </c>
      <c r="M890" s="1">
        <f>'[1]RC-1(PY)'!M890</f>
        <v>1</v>
      </c>
      <c r="N890" s="1">
        <f>'[1]RC-1(PY)'!N890</f>
        <v>1</v>
      </c>
      <c r="O890" s="1">
        <f>'[1]RC-1(PY)'!O890</f>
        <v>3</v>
      </c>
      <c r="P890" s="1">
        <f>'[1]RC-1(PY)'!P890</f>
        <v>1</v>
      </c>
      <c r="Q890" s="1">
        <f>'[1]RC-1(PY)'!Q890</f>
        <v>1</v>
      </c>
      <c r="R890" s="1">
        <f>'[1]RC-1(PY)'!R890</f>
        <v>104</v>
      </c>
      <c r="S890" s="1">
        <f>'[1]RC-1(PY)'!S890</f>
        <v>3</v>
      </c>
      <c r="T890" s="1">
        <f>'[1]RC-1(PY)'!T890</f>
        <v>4</v>
      </c>
      <c r="U890" s="1">
        <f>'[1]RC-1(PY)'!U890</f>
        <v>0</v>
      </c>
      <c r="V890" s="1">
        <f>'[1]RC-1(PY)'!V890</f>
        <v>0</v>
      </c>
      <c r="W890" s="1">
        <f>'[1]RC-1(PY)'!W890</f>
        <v>1004</v>
      </c>
      <c r="X890" s="1">
        <f>'[1]RC-1(PY)'!X890</f>
        <v>8</v>
      </c>
      <c r="Y890" s="1">
        <f>'[1]RC-1(PY)'!Y890</f>
        <v>0</v>
      </c>
      <c r="Z890" s="1">
        <f>'[1]RC-1(PY)'!Z890</f>
        <v>0</v>
      </c>
      <c r="AA890" s="1">
        <f>'[1]RC-1(PY)'!AA890</f>
        <v>2305</v>
      </c>
      <c r="AB890" s="1">
        <f>'[1]RC-1(PY)'!AB890</f>
        <v>1018.4</v>
      </c>
      <c r="AC890" s="1">
        <f>'[1]RC-1(PY)'!AC890</f>
        <v>5.49</v>
      </c>
      <c r="AD890" s="1">
        <f>'[1]RC-1(PY)'!AD890</f>
        <v>20</v>
      </c>
      <c r="AE890" s="1">
        <f>'[1]RC-1(PY)'!AE890</f>
        <v>10.88</v>
      </c>
      <c r="AF890" s="1">
        <f>'[1]RC-1(PY)'!AF890</f>
        <v>4</v>
      </c>
      <c r="AG890" s="1">
        <f>'[1]RC-1(PY)'!AG890</f>
        <v>4</v>
      </c>
      <c r="AH890" s="1">
        <f>'[1]RC-1(PY)'!AH890</f>
        <v>4</v>
      </c>
      <c r="AI890" s="1">
        <f>'[1]RC-1(PY)'!AI890</f>
        <v>0</v>
      </c>
    </row>
    <row r="891" spans="1:35" x14ac:dyDescent="0.3">
      <c r="A891" s="1">
        <f>'[1]RC-1(PY)'!A891</f>
        <v>1</v>
      </c>
      <c r="B891" s="1">
        <f>'[1]RC-1(PY)'!B891</f>
        <v>1</v>
      </c>
      <c r="C891" s="1">
        <f>'[1]RC-1(PY)'!C891</f>
        <v>2024</v>
      </c>
      <c r="D891" s="1">
        <f>'[1]RC-1(PY)'!D891</f>
        <v>5</v>
      </c>
      <c r="E891" s="1">
        <f>'[1]RC-1(PY)'!E891</f>
        <v>340</v>
      </c>
      <c r="F891" s="1">
        <f>'[1]RC-1(PY)'!F891</f>
        <v>316</v>
      </c>
      <c r="G891" s="1">
        <f>'[1]RC-1(PY)'!G891</f>
        <v>24</v>
      </c>
      <c r="H891" s="1">
        <f>'[1]RC-1(PY)'!H891</f>
        <v>18</v>
      </c>
      <c r="I891" s="1">
        <f>'[1]RC-1(PY)'!I891</f>
        <v>5</v>
      </c>
      <c r="J891" s="1">
        <f>'[1]RC-1(PY)'!J891</f>
        <v>1</v>
      </c>
      <c r="K891" s="1">
        <f>'[1]RC-1(PY)'!K891</f>
        <v>3</v>
      </c>
      <c r="L891" s="1">
        <f>'[1]RC-1(PY)'!L891</f>
        <v>4</v>
      </c>
      <c r="M891" s="1">
        <f>'[1]RC-1(PY)'!M891</f>
        <v>1</v>
      </c>
      <c r="N891" s="1">
        <f>'[1]RC-1(PY)'!N891</f>
        <v>1</v>
      </c>
      <c r="O891" s="1">
        <f>'[1]RC-1(PY)'!O891</f>
        <v>5</v>
      </c>
      <c r="P891" s="1">
        <f>'[1]RC-1(PY)'!P891</f>
        <v>1</v>
      </c>
      <c r="Q891" s="1">
        <f>'[1]RC-1(PY)'!Q891</f>
        <v>1</v>
      </c>
      <c r="R891" s="1">
        <f>'[1]RC-1(PY)'!R891</f>
        <v>104</v>
      </c>
      <c r="S891" s="1">
        <f>'[1]RC-1(PY)'!S891</f>
        <v>3</v>
      </c>
      <c r="T891" s="1">
        <f>'[1]RC-1(PY)'!T891</f>
        <v>4</v>
      </c>
      <c r="U891" s="1">
        <f>'[1]RC-1(PY)'!U891</f>
        <v>0</v>
      </c>
      <c r="V891" s="1">
        <f>'[1]RC-1(PY)'!V891</f>
        <v>0</v>
      </c>
      <c r="W891" s="1">
        <f>'[1]RC-1(PY)'!W891</f>
        <v>1004</v>
      </c>
      <c r="X891" s="1">
        <f>'[1]RC-1(PY)'!X891</f>
        <v>8</v>
      </c>
      <c r="Y891" s="1">
        <f>'[1]RC-1(PY)'!Y891</f>
        <v>0</v>
      </c>
      <c r="Z891" s="1">
        <f>'[1]RC-1(PY)'!Z891</f>
        <v>0</v>
      </c>
      <c r="AA891" s="1">
        <f>'[1]RC-1(PY)'!AA891</f>
        <v>856</v>
      </c>
      <c r="AB891" s="1">
        <f>'[1]RC-1(PY)'!AB891</f>
        <v>821.56</v>
      </c>
      <c r="AC891" s="1">
        <f>'[1]RC-1(PY)'!AC891</f>
        <v>0.14000000000000001</v>
      </c>
      <c r="AD891" s="1">
        <f>'[1]RC-1(PY)'!AD891</f>
        <v>20</v>
      </c>
      <c r="AE891" s="1">
        <f>'[1]RC-1(PY)'!AE891</f>
        <v>16.98</v>
      </c>
      <c r="AF891" s="1">
        <f>'[1]RC-1(PY)'!AF891</f>
        <v>4</v>
      </c>
      <c r="AG891" s="1">
        <f>'[1]RC-1(PY)'!AG891</f>
        <v>4</v>
      </c>
      <c r="AH891" s="1">
        <f>'[1]RC-1(PY)'!AH891</f>
        <v>4</v>
      </c>
      <c r="AI891" s="1">
        <f>'[1]RC-1(PY)'!AI891</f>
        <v>0</v>
      </c>
    </row>
    <row r="892" spans="1:35" x14ac:dyDescent="0.3">
      <c r="A892" s="1">
        <f>'[1]RC-1(PY)'!A892</f>
        <v>1</v>
      </c>
      <c r="B892" s="1">
        <f>'[1]RC-1(PY)'!B892</f>
        <v>1</v>
      </c>
      <c r="C892" s="1">
        <f>'[1]RC-1(PY)'!C892</f>
        <v>2024</v>
      </c>
      <c r="D892" s="1">
        <f>'[1]RC-1(PY)'!D892</f>
        <v>5</v>
      </c>
      <c r="E892" s="1">
        <f>'[1]RC-1(PY)'!E892</f>
        <v>340</v>
      </c>
      <c r="F892" s="1">
        <f>'[1]RC-1(PY)'!F892</f>
        <v>316</v>
      </c>
      <c r="G892" s="1">
        <f>'[1]RC-1(PY)'!G892</f>
        <v>24</v>
      </c>
      <c r="H892" s="1">
        <f>'[1]RC-1(PY)'!H892</f>
        <v>19</v>
      </c>
      <c r="I892" s="1">
        <f>'[1]RC-1(PY)'!I892</f>
        <v>5</v>
      </c>
      <c r="J892" s="1">
        <f>'[1]RC-1(PY)'!J892</f>
        <v>1</v>
      </c>
      <c r="K892" s="1">
        <f>'[1]RC-1(PY)'!K892</f>
        <v>3</v>
      </c>
      <c r="L892" s="1">
        <f>'[1]RC-1(PY)'!L892</f>
        <v>2</v>
      </c>
      <c r="M892" s="1">
        <f>'[1]RC-1(PY)'!M892</f>
        <v>1</v>
      </c>
      <c r="N892" s="1">
        <f>'[1]RC-1(PY)'!N892</f>
        <v>1</v>
      </c>
      <c r="O892" s="1">
        <f>'[1]RC-1(PY)'!O892</f>
        <v>5</v>
      </c>
      <c r="P892" s="1">
        <f>'[1]RC-1(PY)'!P892</f>
        <v>1</v>
      </c>
      <c r="Q892" s="1">
        <f>'[1]RC-1(PY)'!Q892</f>
        <v>1</v>
      </c>
      <c r="R892" s="1">
        <f>'[1]RC-1(PY)'!R892</f>
        <v>104</v>
      </c>
      <c r="S892" s="1">
        <f>'[1]RC-1(PY)'!S892</f>
        <v>3</v>
      </c>
      <c r="T892" s="1">
        <f>'[1]RC-1(PY)'!T892</f>
        <v>4</v>
      </c>
      <c r="U892" s="1">
        <f>'[1]RC-1(PY)'!U892</f>
        <v>0</v>
      </c>
      <c r="V892" s="1">
        <f>'[1]RC-1(PY)'!V892</f>
        <v>0</v>
      </c>
      <c r="W892" s="1">
        <f>'[1]RC-1(PY)'!W892</f>
        <v>1004</v>
      </c>
      <c r="X892" s="1">
        <f>'[1]RC-1(PY)'!X892</f>
        <v>8</v>
      </c>
      <c r="Y892" s="1">
        <f>'[1]RC-1(PY)'!Y892</f>
        <v>0</v>
      </c>
      <c r="Z892" s="1">
        <f>'[1]RC-1(PY)'!Z892</f>
        <v>0</v>
      </c>
      <c r="AA892" s="1">
        <f>'[1]RC-1(PY)'!AA892</f>
        <v>497</v>
      </c>
      <c r="AB892" s="1">
        <f>'[1]RC-1(PY)'!AB892</f>
        <v>524.29999999999995</v>
      </c>
      <c r="AC892" s="1">
        <f>'[1]RC-1(PY)'!AC892</f>
        <v>0.89829999999999999</v>
      </c>
      <c r="AD892" s="1">
        <f>'[1]RC-1(PY)'!AD892</f>
        <v>20</v>
      </c>
      <c r="AE892" s="1">
        <f>'[1]RC-1(PY)'!AE892</f>
        <v>18.243099999999998</v>
      </c>
      <c r="AF892" s="1">
        <f>'[1]RC-1(PY)'!AF892</f>
        <v>4</v>
      </c>
      <c r="AG892" s="1">
        <f>'[1]RC-1(PY)'!AG892</f>
        <v>4</v>
      </c>
      <c r="AH892" s="1">
        <f>'[1]RC-1(PY)'!AH892</f>
        <v>4</v>
      </c>
      <c r="AI892" s="1">
        <f>'[1]RC-1(PY)'!AI892</f>
        <v>0</v>
      </c>
    </row>
    <row r="893" spans="1:35" x14ac:dyDescent="0.3">
      <c r="A893" s="1">
        <f>'[1]RC-1(PY)'!A893</f>
        <v>1</v>
      </c>
      <c r="B893" s="1">
        <f>'[1]RC-1(PY)'!B893</f>
        <v>1</v>
      </c>
      <c r="C893" s="1">
        <f>'[1]RC-1(PY)'!C893</f>
        <v>2024</v>
      </c>
      <c r="D893" s="1">
        <f>'[1]RC-1(PY)'!D893</f>
        <v>5</v>
      </c>
      <c r="E893" s="1">
        <f>'[1]RC-1(PY)'!E893</f>
        <v>340</v>
      </c>
      <c r="F893" s="1">
        <f>'[1]RC-1(PY)'!F893</f>
        <v>316</v>
      </c>
      <c r="G893" s="1">
        <f>'[1]RC-1(PY)'!G893</f>
        <v>24</v>
      </c>
      <c r="H893" s="1">
        <f>'[1]RC-1(PY)'!H893</f>
        <v>33</v>
      </c>
      <c r="I893" s="1">
        <f>'[1]RC-1(PY)'!I893</f>
        <v>5</v>
      </c>
      <c r="J893" s="1">
        <f>'[1]RC-1(PY)'!J893</f>
        <v>1</v>
      </c>
      <c r="K893" s="1">
        <f>'[1]RC-1(PY)'!K893</f>
        <v>3</v>
      </c>
      <c r="L893" s="1">
        <f>'[1]RC-1(PY)'!L893</f>
        <v>1</v>
      </c>
      <c r="M893" s="1">
        <f>'[1]RC-1(PY)'!M893</f>
        <v>1</v>
      </c>
      <c r="N893" s="1">
        <f>'[1]RC-1(PY)'!N893</f>
        <v>3</v>
      </c>
      <c r="O893" s="1">
        <f>'[1]RC-1(PY)'!O893</f>
        <v>0</v>
      </c>
      <c r="P893" s="1">
        <f>'[1]RC-1(PY)'!P893</f>
        <v>1</v>
      </c>
      <c r="Q893" s="1">
        <f>'[1]RC-1(PY)'!Q893</f>
        <v>1</v>
      </c>
      <c r="R893" s="1">
        <f>'[1]RC-1(PY)'!R893</f>
        <v>104</v>
      </c>
      <c r="S893" s="1">
        <f>'[1]RC-1(PY)'!S893</f>
        <v>3</v>
      </c>
      <c r="T893" s="1">
        <f>'[1]RC-1(PY)'!T893</f>
        <v>4</v>
      </c>
      <c r="U893" s="1">
        <f>'[1]RC-1(PY)'!U893</f>
        <v>0</v>
      </c>
      <c r="V893" s="1">
        <f>'[1]RC-1(PY)'!V893</f>
        <v>0</v>
      </c>
      <c r="W893" s="1">
        <f>'[1]RC-1(PY)'!W893</f>
        <v>1004</v>
      </c>
      <c r="X893" s="1">
        <f>'[1]RC-1(PY)'!X893</f>
        <v>8</v>
      </c>
      <c r="Y893" s="1">
        <f>'[1]RC-1(PY)'!Y893</f>
        <v>0</v>
      </c>
      <c r="Z893" s="1">
        <f>'[1]RC-1(PY)'!Z893</f>
        <v>0</v>
      </c>
      <c r="AA893" s="1">
        <f>'[1]RC-1(PY)'!AA893</f>
        <v>446</v>
      </c>
      <c r="AB893" s="1">
        <f>'[1]RC-1(PY)'!AB893</f>
        <v>1638.34</v>
      </c>
      <c r="AC893" s="1">
        <f>'[1]RC-1(PY)'!AC893</f>
        <v>26.9636</v>
      </c>
      <c r="AD893" s="1">
        <f>'[1]RC-1(PY)'!AD893</f>
        <v>20</v>
      </c>
      <c r="AE893" s="1">
        <f>'[1]RC-1(PY)'!AE893</f>
        <v>43.811</v>
      </c>
      <c r="AF893" s="1">
        <f>'[1]RC-1(PY)'!AF893</f>
        <v>4</v>
      </c>
      <c r="AG893" s="1">
        <f>'[1]RC-1(PY)'!AG893</f>
        <v>4</v>
      </c>
      <c r="AH893" s="1">
        <f>'[1]RC-1(PY)'!AH893</f>
        <v>4</v>
      </c>
      <c r="AI893" s="1">
        <f>'[1]RC-1(PY)'!AI893</f>
        <v>0</v>
      </c>
    </row>
    <row r="894" spans="1:35" x14ac:dyDescent="0.3">
      <c r="A894" s="1">
        <f>'[1]RC-1(PY)'!A894</f>
        <v>1</v>
      </c>
      <c r="B894" s="1">
        <f>'[1]RC-1(PY)'!B894</f>
        <v>1</v>
      </c>
      <c r="C894" s="1">
        <f>'[1]RC-1(PY)'!C894</f>
        <v>2024</v>
      </c>
      <c r="D894" s="1">
        <f>'[1]RC-1(PY)'!D894</f>
        <v>5</v>
      </c>
      <c r="E894" s="1">
        <f>'[1]RC-1(PY)'!E894</f>
        <v>340</v>
      </c>
      <c r="F894" s="1">
        <f>'[1]RC-1(PY)'!F894</f>
        <v>316</v>
      </c>
      <c r="G894" s="1">
        <f>'[1]RC-1(PY)'!G894</f>
        <v>24</v>
      </c>
      <c r="H894" s="1">
        <f>'[1]RC-1(PY)'!H894</f>
        <v>1</v>
      </c>
      <c r="I894" s="1">
        <f>'[1]RC-1(PY)'!I894</f>
        <v>5</v>
      </c>
      <c r="J894" s="1">
        <f>'[1]RC-1(PY)'!J894</f>
        <v>2</v>
      </c>
      <c r="K894" s="1">
        <f>'[1]RC-1(PY)'!K894</f>
        <v>3</v>
      </c>
      <c r="L894" s="1">
        <f>'[1]RC-1(PY)'!L894</f>
        <v>3</v>
      </c>
      <c r="M894" s="1">
        <f>'[1]RC-1(PY)'!M894</f>
        <v>1</v>
      </c>
      <c r="N894" s="1">
        <f>'[1]RC-1(PY)'!N894</f>
        <v>1</v>
      </c>
      <c r="O894" s="1">
        <f>'[1]RC-1(PY)'!O894</f>
        <v>3</v>
      </c>
      <c r="P894" s="1">
        <f>'[1]RC-1(PY)'!P894</f>
        <v>1</v>
      </c>
      <c r="Q894" s="1">
        <f>'[1]RC-1(PY)'!Q894</f>
        <v>1</v>
      </c>
      <c r="R894" s="1">
        <f>'[1]RC-1(PY)'!R894</f>
        <v>104</v>
      </c>
      <c r="S894" s="1">
        <f>'[1]RC-1(PY)'!S894</f>
        <v>3</v>
      </c>
      <c r="T894" s="1">
        <f>'[1]RC-1(PY)'!T894</f>
        <v>4</v>
      </c>
      <c r="U894" s="1">
        <f>'[1]RC-1(PY)'!U894</f>
        <v>0</v>
      </c>
      <c r="V894" s="1">
        <f>'[1]RC-1(PY)'!V894</f>
        <v>0</v>
      </c>
      <c r="W894" s="1">
        <f>'[1]RC-1(PY)'!W894</f>
        <v>1004</v>
      </c>
      <c r="X894" s="1">
        <f>'[1]RC-1(PY)'!X894</f>
        <v>8</v>
      </c>
      <c r="Y894" s="1">
        <f>'[1]RC-1(PY)'!Y894</f>
        <v>0</v>
      </c>
      <c r="Z894" s="1">
        <f>'[1]RC-1(PY)'!Z894</f>
        <v>0</v>
      </c>
      <c r="AA894" s="1">
        <f>'[1]RC-1(PY)'!AA894</f>
        <v>1274</v>
      </c>
      <c r="AB894" s="1">
        <f>'[1]RC-1(PY)'!AB894</f>
        <v>2734.23</v>
      </c>
      <c r="AC894" s="1">
        <f>'[1]RC-1(PY)'!AC894</f>
        <v>0</v>
      </c>
      <c r="AD894" s="1">
        <f>'[1]RC-1(PY)'!AD894</f>
        <v>20</v>
      </c>
      <c r="AE894" s="1">
        <f>'[1]RC-1(PY)'!AE894</f>
        <v>27.105699999999999</v>
      </c>
      <c r="AF894" s="1">
        <f>'[1]RC-1(PY)'!AF894</f>
        <v>4</v>
      </c>
      <c r="AG894" s="1">
        <f>'[1]RC-1(PY)'!AG894</f>
        <v>4</v>
      </c>
      <c r="AH894" s="1">
        <f>'[1]RC-1(PY)'!AH894</f>
        <v>4</v>
      </c>
      <c r="AI894" s="1">
        <f>'[1]RC-1(PY)'!AI894</f>
        <v>0</v>
      </c>
    </row>
    <row r="895" spans="1:35" x14ac:dyDescent="0.3">
      <c r="A895" s="1">
        <f>'[1]RC-1(PY)'!A895</f>
        <v>1</v>
      </c>
      <c r="B895" s="1">
        <f>'[1]RC-1(PY)'!B895</f>
        <v>1</v>
      </c>
      <c r="C895" s="1">
        <f>'[1]RC-1(PY)'!C895</f>
        <v>2024</v>
      </c>
      <c r="D895" s="1">
        <f>'[1]RC-1(PY)'!D895</f>
        <v>5</v>
      </c>
      <c r="E895" s="1">
        <f>'[1]RC-1(PY)'!E895</f>
        <v>340</v>
      </c>
      <c r="F895" s="1">
        <f>'[1]RC-1(PY)'!F895</f>
        <v>316</v>
      </c>
      <c r="G895" s="1">
        <f>'[1]RC-1(PY)'!G895</f>
        <v>24</v>
      </c>
      <c r="H895" s="1">
        <f>'[1]RC-1(PY)'!H895</f>
        <v>2</v>
      </c>
      <c r="I895" s="1">
        <f>'[1]RC-1(PY)'!I895</f>
        <v>5</v>
      </c>
      <c r="J895" s="1">
        <f>'[1]RC-1(PY)'!J895</f>
        <v>2</v>
      </c>
      <c r="K895" s="1">
        <f>'[1]RC-1(PY)'!K895</f>
        <v>3</v>
      </c>
      <c r="L895" s="1">
        <f>'[1]RC-1(PY)'!L895</f>
        <v>2</v>
      </c>
      <c r="M895" s="1">
        <f>'[1]RC-1(PY)'!M895</f>
        <v>1</v>
      </c>
      <c r="N895" s="1">
        <f>'[1]RC-1(PY)'!N895</f>
        <v>1</v>
      </c>
      <c r="O895" s="1">
        <f>'[1]RC-1(PY)'!O895</f>
        <v>2</v>
      </c>
      <c r="P895" s="1">
        <f>'[1]RC-1(PY)'!P895</f>
        <v>1</v>
      </c>
      <c r="Q895" s="1">
        <f>'[1]RC-1(PY)'!Q895</f>
        <v>1</v>
      </c>
      <c r="R895" s="1">
        <f>'[1]RC-1(PY)'!R895</f>
        <v>104</v>
      </c>
      <c r="S895" s="1">
        <f>'[1]RC-1(PY)'!S895</f>
        <v>3</v>
      </c>
      <c r="T895" s="1">
        <f>'[1]RC-1(PY)'!T895</f>
        <v>4</v>
      </c>
      <c r="U895" s="1">
        <f>'[1]RC-1(PY)'!U895</f>
        <v>0</v>
      </c>
      <c r="V895" s="1">
        <f>'[1]RC-1(PY)'!V895</f>
        <v>0</v>
      </c>
      <c r="W895" s="1">
        <f>'[1]RC-1(PY)'!W895</f>
        <v>1004</v>
      </c>
      <c r="X895" s="1">
        <f>'[1]RC-1(PY)'!X895</f>
        <v>8</v>
      </c>
      <c r="Y895" s="1">
        <f>'[1]RC-1(PY)'!Y895</f>
        <v>0</v>
      </c>
      <c r="Z895" s="1">
        <f>'[1]RC-1(PY)'!Z895</f>
        <v>0</v>
      </c>
      <c r="AA895" s="1">
        <f>'[1]RC-1(PY)'!AA895</f>
        <v>108</v>
      </c>
      <c r="AB895" s="1">
        <f>'[1]RC-1(PY)'!AB895</f>
        <v>1026</v>
      </c>
      <c r="AC895" s="1">
        <f>'[1]RC-1(PY)'!AC895</f>
        <v>0</v>
      </c>
      <c r="AD895" s="1">
        <f>'[1]RC-1(PY)'!AD895</f>
        <v>18</v>
      </c>
      <c r="AE895" s="1">
        <f>'[1]RC-1(PY)'!AE895</f>
        <v>21.913599999999999</v>
      </c>
      <c r="AF895" s="1">
        <f>'[1]RC-1(PY)'!AF895</f>
        <v>4</v>
      </c>
      <c r="AG895" s="1">
        <f>'[1]RC-1(PY)'!AG895</f>
        <v>4</v>
      </c>
      <c r="AH895" s="1">
        <f>'[1]RC-1(PY)'!AH895</f>
        <v>4</v>
      </c>
      <c r="AI895" s="1">
        <f>'[1]RC-1(PY)'!AI895</f>
        <v>0</v>
      </c>
    </row>
    <row r="896" spans="1:35" x14ac:dyDescent="0.3">
      <c r="A896" s="1">
        <f>'[1]RC-1(PY)'!A896</f>
        <v>1</v>
      </c>
      <c r="B896" s="1">
        <f>'[1]RC-1(PY)'!B896</f>
        <v>1</v>
      </c>
      <c r="C896" s="1">
        <f>'[1]RC-1(PY)'!C896</f>
        <v>2024</v>
      </c>
      <c r="D896" s="1">
        <f>'[1]RC-1(PY)'!D896</f>
        <v>5</v>
      </c>
      <c r="E896" s="1">
        <f>'[1]RC-1(PY)'!E896</f>
        <v>340</v>
      </c>
      <c r="F896" s="1">
        <f>'[1]RC-1(PY)'!F896</f>
        <v>316</v>
      </c>
      <c r="G896" s="1">
        <f>'[1]RC-1(PY)'!G896</f>
        <v>24</v>
      </c>
      <c r="H896" s="1">
        <f>'[1]RC-1(PY)'!H896</f>
        <v>3</v>
      </c>
      <c r="I896" s="1">
        <f>'[1]RC-1(PY)'!I896</f>
        <v>5</v>
      </c>
      <c r="J896" s="1">
        <f>'[1]RC-1(PY)'!J896</f>
        <v>2</v>
      </c>
      <c r="K896" s="1">
        <f>'[1]RC-1(PY)'!K896</f>
        <v>3</v>
      </c>
      <c r="L896" s="1">
        <f>'[1]RC-1(PY)'!L896</f>
        <v>2</v>
      </c>
      <c r="M896" s="1">
        <f>'[1]RC-1(PY)'!M896</f>
        <v>1</v>
      </c>
      <c r="N896" s="1">
        <f>'[1]RC-1(PY)'!N896</f>
        <v>1</v>
      </c>
      <c r="O896" s="1">
        <f>'[1]RC-1(PY)'!O896</f>
        <v>1</v>
      </c>
      <c r="P896" s="1">
        <f>'[1]RC-1(PY)'!P896</f>
        <v>1</v>
      </c>
      <c r="Q896" s="1">
        <f>'[1]RC-1(PY)'!Q896</f>
        <v>1</v>
      </c>
      <c r="R896" s="1">
        <f>'[1]RC-1(PY)'!R896</f>
        <v>104</v>
      </c>
      <c r="S896" s="1">
        <f>'[1]RC-1(PY)'!S896</f>
        <v>3</v>
      </c>
      <c r="T896" s="1">
        <f>'[1]RC-1(PY)'!T896</f>
        <v>4</v>
      </c>
      <c r="U896" s="1">
        <f>'[1]RC-1(PY)'!U896</f>
        <v>0</v>
      </c>
      <c r="V896" s="1">
        <f>'[1]RC-1(PY)'!V896</f>
        <v>0</v>
      </c>
      <c r="W896" s="1">
        <f>'[1]RC-1(PY)'!W896</f>
        <v>1004</v>
      </c>
      <c r="X896" s="1">
        <f>'[1]RC-1(PY)'!X896</f>
        <v>8</v>
      </c>
      <c r="Y896" s="1">
        <f>'[1]RC-1(PY)'!Y896</f>
        <v>0</v>
      </c>
      <c r="Z896" s="1">
        <f>'[1]RC-1(PY)'!Z896</f>
        <v>0</v>
      </c>
      <c r="AA896" s="1">
        <f>'[1]RC-1(PY)'!AA896</f>
        <v>1417</v>
      </c>
      <c r="AB896" s="1">
        <f>'[1]RC-1(PY)'!AB896</f>
        <v>658.7</v>
      </c>
      <c r="AC896" s="1">
        <f>'[1]RC-1(PY)'!AC896</f>
        <v>0</v>
      </c>
      <c r="AD896" s="1">
        <f>'[1]RC-1(PY)'!AD896</f>
        <v>20</v>
      </c>
      <c r="AE896" s="1">
        <f>'[1]RC-1(PY)'!AE896</f>
        <v>8.0121000000000002</v>
      </c>
      <c r="AF896" s="1">
        <f>'[1]RC-1(PY)'!AF896</f>
        <v>4</v>
      </c>
      <c r="AG896" s="1">
        <f>'[1]RC-1(PY)'!AG896</f>
        <v>4</v>
      </c>
      <c r="AH896" s="1">
        <f>'[1]RC-1(PY)'!AH896</f>
        <v>4</v>
      </c>
      <c r="AI896" s="1">
        <f>'[1]RC-1(PY)'!AI896</f>
        <v>0</v>
      </c>
    </row>
    <row r="897" spans="1:35" x14ac:dyDescent="0.3">
      <c r="A897" s="1">
        <f>'[1]RC-1(PY)'!A897</f>
        <v>1</v>
      </c>
      <c r="B897" s="1">
        <f>'[1]RC-1(PY)'!B897</f>
        <v>1</v>
      </c>
      <c r="C897" s="1">
        <f>'[1]RC-1(PY)'!C897</f>
        <v>2024</v>
      </c>
      <c r="D897" s="1">
        <f>'[1]RC-1(PY)'!D897</f>
        <v>5</v>
      </c>
      <c r="E897" s="1">
        <f>'[1]RC-1(PY)'!E897</f>
        <v>340</v>
      </c>
      <c r="F897" s="1">
        <f>'[1]RC-1(PY)'!F897</f>
        <v>316</v>
      </c>
      <c r="G897" s="1">
        <f>'[1]RC-1(PY)'!G897</f>
        <v>24</v>
      </c>
      <c r="H897" s="1">
        <f>'[1]RC-1(PY)'!H897</f>
        <v>4</v>
      </c>
      <c r="I897" s="1">
        <f>'[1]RC-1(PY)'!I897</f>
        <v>5</v>
      </c>
      <c r="J897" s="1">
        <f>'[1]RC-1(PY)'!J897</f>
        <v>2</v>
      </c>
      <c r="K897" s="1">
        <f>'[1]RC-1(PY)'!K897</f>
        <v>3</v>
      </c>
      <c r="L897" s="1">
        <f>'[1]RC-1(PY)'!L897</f>
        <v>1</v>
      </c>
      <c r="M897" s="1">
        <f>'[1]RC-1(PY)'!M897</f>
        <v>1</v>
      </c>
      <c r="N897" s="1">
        <f>'[1]RC-1(PY)'!N897</f>
        <v>1</v>
      </c>
      <c r="O897" s="1">
        <f>'[1]RC-1(PY)'!O897</f>
        <v>1</v>
      </c>
      <c r="P897" s="1">
        <f>'[1]RC-1(PY)'!P897</f>
        <v>1</v>
      </c>
      <c r="Q897" s="1">
        <f>'[1]RC-1(PY)'!Q897</f>
        <v>1</v>
      </c>
      <c r="R897" s="1">
        <f>'[1]RC-1(PY)'!R897</f>
        <v>104</v>
      </c>
      <c r="S897" s="1">
        <f>'[1]RC-1(PY)'!S897</f>
        <v>3</v>
      </c>
      <c r="T897" s="1">
        <f>'[1]RC-1(PY)'!T897</f>
        <v>4</v>
      </c>
      <c r="U897" s="1">
        <f>'[1]RC-1(PY)'!U897</f>
        <v>0</v>
      </c>
      <c r="V897" s="1">
        <f>'[1]RC-1(PY)'!V897</f>
        <v>0</v>
      </c>
      <c r="W897" s="1">
        <f>'[1]RC-1(PY)'!W897</f>
        <v>1004</v>
      </c>
      <c r="X897" s="1">
        <f>'[1]RC-1(PY)'!X897</f>
        <v>8</v>
      </c>
      <c r="Y897" s="1">
        <f>'[1]RC-1(PY)'!Y897</f>
        <v>0</v>
      </c>
      <c r="Z897" s="1">
        <f>'[1]RC-1(PY)'!Z897</f>
        <v>0</v>
      </c>
      <c r="AA897" s="1">
        <f>'[1]RC-1(PY)'!AA897</f>
        <v>2031</v>
      </c>
      <c r="AB897" s="1">
        <f>'[1]RC-1(PY)'!AB897</f>
        <v>815.52</v>
      </c>
      <c r="AC897" s="1">
        <f>'[1]RC-1(PY)'!AC897</f>
        <v>1.3208</v>
      </c>
      <c r="AD897" s="1">
        <f>'[1]RC-1(PY)'!AD897</f>
        <v>20</v>
      </c>
      <c r="AE897" s="1">
        <f>'[1]RC-1(PY)'!AE897</f>
        <v>4.2336</v>
      </c>
      <c r="AF897" s="1">
        <f>'[1]RC-1(PY)'!AF897</f>
        <v>4</v>
      </c>
      <c r="AG897" s="1">
        <f>'[1]RC-1(PY)'!AG897</f>
        <v>4</v>
      </c>
      <c r="AH897" s="1">
        <f>'[1]RC-1(PY)'!AH897</f>
        <v>4</v>
      </c>
      <c r="AI897" s="1">
        <f>'[1]RC-1(PY)'!AI897</f>
        <v>0</v>
      </c>
    </row>
    <row r="898" spans="1:35" x14ac:dyDescent="0.3">
      <c r="A898" s="1">
        <f>'[1]RC-1(PY)'!A898</f>
        <v>1</v>
      </c>
      <c r="B898" s="1">
        <f>'[1]RC-1(PY)'!B898</f>
        <v>1</v>
      </c>
      <c r="C898" s="1">
        <f>'[1]RC-1(PY)'!C898</f>
        <v>2024</v>
      </c>
      <c r="D898" s="1">
        <f>'[1]RC-1(PY)'!D898</f>
        <v>5</v>
      </c>
      <c r="E898" s="1">
        <f>'[1]RC-1(PY)'!E898</f>
        <v>340</v>
      </c>
      <c r="F898" s="1">
        <f>'[1]RC-1(PY)'!F898</f>
        <v>316</v>
      </c>
      <c r="G898" s="1">
        <f>'[1]RC-1(PY)'!G898</f>
        <v>24</v>
      </c>
      <c r="H898" s="1">
        <f>'[1]RC-1(PY)'!H898</f>
        <v>5</v>
      </c>
      <c r="I898" s="1">
        <f>'[1]RC-1(PY)'!I898</f>
        <v>5</v>
      </c>
      <c r="J898" s="1">
        <f>'[1]RC-1(PY)'!J898</f>
        <v>2</v>
      </c>
      <c r="K898" s="1">
        <f>'[1]RC-1(PY)'!K898</f>
        <v>3</v>
      </c>
      <c r="L898" s="1">
        <f>'[1]RC-1(PY)'!L898</f>
        <v>1</v>
      </c>
      <c r="M898" s="1">
        <f>'[1]RC-1(PY)'!M898</f>
        <v>1</v>
      </c>
      <c r="N898" s="1">
        <f>'[1]RC-1(PY)'!N898</f>
        <v>1</v>
      </c>
      <c r="O898" s="1">
        <f>'[1]RC-1(PY)'!O898</f>
        <v>3</v>
      </c>
      <c r="P898" s="1">
        <f>'[1]RC-1(PY)'!P898</f>
        <v>1</v>
      </c>
      <c r="Q898" s="1">
        <f>'[1]RC-1(PY)'!Q898</f>
        <v>1</v>
      </c>
      <c r="R898" s="1">
        <f>'[1]RC-1(PY)'!R898</f>
        <v>104</v>
      </c>
      <c r="S898" s="1">
        <f>'[1]RC-1(PY)'!S898</f>
        <v>3</v>
      </c>
      <c r="T898" s="1">
        <f>'[1]RC-1(PY)'!T898</f>
        <v>4</v>
      </c>
      <c r="U898" s="1">
        <f>'[1]RC-1(PY)'!U898</f>
        <v>0</v>
      </c>
      <c r="V898" s="1">
        <f>'[1]RC-1(PY)'!V898</f>
        <v>0</v>
      </c>
      <c r="W898" s="1">
        <f>'[1]RC-1(PY)'!W898</f>
        <v>1004</v>
      </c>
      <c r="X898" s="1">
        <f>'[1]RC-1(PY)'!X898</f>
        <v>8</v>
      </c>
      <c r="Y898" s="1">
        <f>'[1]RC-1(PY)'!Y898</f>
        <v>0</v>
      </c>
      <c r="Z898" s="1">
        <f>'[1]RC-1(PY)'!Z898</f>
        <v>0</v>
      </c>
      <c r="AA898" s="1">
        <f>'[1]RC-1(PY)'!AA898</f>
        <v>211</v>
      </c>
      <c r="AB898" s="1">
        <f>'[1]RC-1(PY)'!AB898</f>
        <v>151.80000000000001</v>
      </c>
      <c r="AC898" s="1">
        <f>'[1]RC-1(PY)'!AC898</f>
        <v>4.43</v>
      </c>
      <c r="AD898" s="1">
        <f>'[1]RC-1(PY)'!AD898</f>
        <v>20</v>
      </c>
      <c r="AE898" s="1">
        <f>'[1]RC-1(PY)'!AE898</f>
        <v>10.65</v>
      </c>
      <c r="AF898" s="1">
        <f>'[1]RC-1(PY)'!AF898</f>
        <v>4</v>
      </c>
      <c r="AG898" s="1">
        <f>'[1]RC-1(PY)'!AG898</f>
        <v>4</v>
      </c>
      <c r="AH898" s="1">
        <f>'[1]RC-1(PY)'!AH898</f>
        <v>4</v>
      </c>
      <c r="AI898" s="1">
        <f>'[1]RC-1(PY)'!AI898</f>
        <v>0</v>
      </c>
    </row>
    <row r="899" spans="1:35" x14ac:dyDescent="0.3">
      <c r="A899" s="1">
        <f>'[1]RC-1(PY)'!A899</f>
        <v>1</v>
      </c>
      <c r="B899" s="1">
        <f>'[1]RC-1(PY)'!B899</f>
        <v>1</v>
      </c>
      <c r="C899" s="1">
        <f>'[1]RC-1(PY)'!C899</f>
        <v>2024</v>
      </c>
      <c r="D899" s="1">
        <f>'[1]RC-1(PY)'!D899</f>
        <v>5</v>
      </c>
      <c r="E899" s="1">
        <f>'[1]RC-1(PY)'!E899</f>
        <v>340</v>
      </c>
      <c r="F899" s="1">
        <f>'[1]RC-1(PY)'!F899</f>
        <v>316</v>
      </c>
      <c r="G899" s="1">
        <f>'[1]RC-1(PY)'!G899</f>
        <v>24</v>
      </c>
      <c r="H899" s="1">
        <f>'[1]RC-1(PY)'!H899</f>
        <v>7</v>
      </c>
      <c r="I899" s="1">
        <f>'[1]RC-1(PY)'!I899</f>
        <v>5</v>
      </c>
      <c r="J899" s="1">
        <f>'[1]RC-1(PY)'!J899</f>
        <v>2</v>
      </c>
      <c r="K899" s="1">
        <f>'[1]RC-1(PY)'!K899</f>
        <v>3</v>
      </c>
      <c r="L899" s="1">
        <f>'[1]RC-1(PY)'!L899</f>
        <v>5</v>
      </c>
      <c r="M899" s="1">
        <f>'[1]RC-1(PY)'!M899</f>
        <v>5</v>
      </c>
      <c r="N899" s="1">
        <f>'[1]RC-1(PY)'!N899</f>
        <v>4</v>
      </c>
      <c r="O899" s="1">
        <f>'[1]RC-1(PY)'!O899</f>
        <v>9</v>
      </c>
      <c r="P899" s="1">
        <f>'[1]RC-1(PY)'!P899</f>
        <v>1</v>
      </c>
      <c r="Q899" s="1">
        <f>'[1]RC-1(PY)'!Q899</f>
        <v>1</v>
      </c>
      <c r="R899" s="1">
        <f>'[1]RC-1(PY)'!R899</f>
        <v>104</v>
      </c>
      <c r="S899" s="1">
        <f>'[1]RC-1(PY)'!S899</f>
        <v>3</v>
      </c>
      <c r="T899" s="1">
        <f>'[1]RC-1(PY)'!T899</f>
        <v>6</v>
      </c>
      <c r="U899" s="1">
        <f>'[1]RC-1(PY)'!U899</f>
        <v>0</v>
      </c>
      <c r="V899" s="1">
        <f>'[1]RC-1(PY)'!V899</f>
        <v>0</v>
      </c>
      <c r="W899" s="1">
        <f>'[1]RC-1(PY)'!W899</f>
        <v>1004</v>
      </c>
      <c r="X899" s="1">
        <f>'[1]RC-1(PY)'!X899</f>
        <v>8</v>
      </c>
      <c r="Y899" s="1">
        <f>'[1]RC-1(PY)'!Y899</f>
        <v>0</v>
      </c>
      <c r="Z899" s="1">
        <f>'[1]RC-1(PY)'!Z899</f>
        <v>0</v>
      </c>
      <c r="AA899" s="1">
        <f>'[1]RC-1(PY)'!AA899</f>
        <v>1083</v>
      </c>
      <c r="AB899" s="1">
        <f>'[1]RC-1(PY)'!AB899</f>
        <v>1107.44</v>
      </c>
      <c r="AC899" s="1">
        <f>'[1]RC-1(PY)'!AC899</f>
        <v>0</v>
      </c>
      <c r="AD899" s="1">
        <f>'[1]RC-1(PY)'!AD899</f>
        <v>20</v>
      </c>
      <c r="AE899" s="1">
        <f>'[1]RC-1(PY)'!AE899</f>
        <v>6.2988999999999997</v>
      </c>
      <c r="AF899" s="1">
        <f>'[1]RC-1(PY)'!AF899</f>
        <v>4</v>
      </c>
      <c r="AG899" s="1">
        <f>'[1]RC-1(PY)'!AG899</f>
        <v>4</v>
      </c>
      <c r="AH899" s="1">
        <f>'[1]RC-1(PY)'!AH899</f>
        <v>4</v>
      </c>
      <c r="AI899" s="1">
        <f>'[1]RC-1(PY)'!AI899</f>
        <v>0</v>
      </c>
    </row>
    <row r="900" spans="1:35" x14ac:dyDescent="0.3">
      <c r="A900" s="1">
        <f>'[1]RC-1(PY)'!A900</f>
        <v>1</v>
      </c>
      <c r="B900" s="1">
        <f>'[1]RC-1(PY)'!B900</f>
        <v>1</v>
      </c>
      <c r="C900" s="1">
        <f>'[1]RC-1(PY)'!C900</f>
        <v>2024</v>
      </c>
      <c r="D900" s="1">
        <f>'[1]RC-1(PY)'!D900</f>
        <v>5</v>
      </c>
      <c r="E900" s="1">
        <f>'[1]RC-1(PY)'!E900</f>
        <v>340</v>
      </c>
      <c r="F900" s="1">
        <f>'[1]RC-1(PY)'!F900</f>
        <v>316</v>
      </c>
      <c r="G900" s="1">
        <f>'[1]RC-1(PY)'!G900</f>
        <v>24</v>
      </c>
      <c r="H900" s="1">
        <f>'[1]RC-1(PY)'!H900</f>
        <v>10</v>
      </c>
      <c r="I900" s="1">
        <f>'[1]RC-1(PY)'!I900</f>
        <v>5</v>
      </c>
      <c r="J900" s="1">
        <f>'[1]RC-1(PY)'!J900</f>
        <v>2</v>
      </c>
      <c r="K900" s="1">
        <f>'[1]RC-1(PY)'!K900</f>
        <v>3</v>
      </c>
      <c r="L900" s="1">
        <f>'[1]RC-1(PY)'!L900</f>
        <v>8</v>
      </c>
      <c r="M900" s="1">
        <f>'[1]RC-1(PY)'!M900</f>
        <v>1</v>
      </c>
      <c r="N900" s="1">
        <f>'[1]RC-1(PY)'!N900</f>
        <v>3</v>
      </c>
      <c r="O900" s="1">
        <f>'[1]RC-1(PY)'!O900</f>
        <v>0</v>
      </c>
      <c r="P900" s="1">
        <f>'[1]RC-1(PY)'!P900</f>
        <v>1</v>
      </c>
      <c r="Q900" s="1">
        <f>'[1]RC-1(PY)'!Q900</f>
        <v>1</v>
      </c>
      <c r="R900" s="1">
        <f>'[1]RC-1(PY)'!R900</f>
        <v>104</v>
      </c>
      <c r="S900" s="1">
        <f>'[1]RC-1(PY)'!S900</f>
        <v>3</v>
      </c>
      <c r="T900" s="1">
        <f>'[1]RC-1(PY)'!T900</f>
        <v>4</v>
      </c>
      <c r="U900" s="1">
        <f>'[1]RC-1(PY)'!U900</f>
        <v>0</v>
      </c>
      <c r="V900" s="1">
        <f>'[1]RC-1(PY)'!V900</f>
        <v>0</v>
      </c>
      <c r="W900" s="1">
        <f>'[1]RC-1(PY)'!W900</f>
        <v>1004</v>
      </c>
      <c r="X900" s="1">
        <f>'[1]RC-1(PY)'!X900</f>
        <v>8</v>
      </c>
      <c r="Y900" s="1">
        <f>'[1]RC-1(PY)'!Y900</f>
        <v>0</v>
      </c>
      <c r="Z900" s="1">
        <f>'[1]RC-1(PY)'!Z900</f>
        <v>0</v>
      </c>
      <c r="AA900" s="1">
        <f>'[1]RC-1(PY)'!AA900</f>
        <v>978</v>
      </c>
      <c r="AB900" s="1">
        <f>'[1]RC-1(PY)'!AB900</f>
        <v>2952.21</v>
      </c>
      <c r="AC900" s="1">
        <f>'[1]RC-1(PY)'!AC900</f>
        <v>3.8780000000000001</v>
      </c>
      <c r="AD900" s="1">
        <f>'[1]RC-1(PY)'!AD900</f>
        <v>20</v>
      </c>
      <c r="AE900" s="1">
        <f>'[1]RC-1(PY)'!AE900</f>
        <v>55.014400000000002</v>
      </c>
      <c r="AF900" s="1">
        <f>'[1]RC-1(PY)'!AF900</f>
        <v>4</v>
      </c>
      <c r="AG900" s="1">
        <f>'[1]RC-1(PY)'!AG900</f>
        <v>4</v>
      </c>
      <c r="AH900" s="1">
        <f>'[1]RC-1(PY)'!AH900</f>
        <v>4</v>
      </c>
      <c r="AI900" s="1">
        <f>'[1]RC-1(PY)'!AI900</f>
        <v>0</v>
      </c>
    </row>
    <row r="901" spans="1:35" x14ac:dyDescent="0.3">
      <c r="A901" s="1">
        <f>'[1]RC-1(PY)'!A901</f>
        <v>1</v>
      </c>
      <c r="B901" s="1">
        <f>'[1]RC-1(PY)'!B901</f>
        <v>1</v>
      </c>
      <c r="C901" s="1">
        <f>'[1]RC-1(PY)'!C901</f>
        <v>2024</v>
      </c>
      <c r="D901" s="1">
        <f>'[1]RC-1(PY)'!D901</f>
        <v>5</v>
      </c>
      <c r="E901" s="1">
        <f>'[1]RC-1(PY)'!E901</f>
        <v>340</v>
      </c>
      <c r="F901" s="1">
        <f>'[1]RC-1(PY)'!F901</f>
        <v>316</v>
      </c>
      <c r="G901" s="1">
        <f>'[1]RC-1(PY)'!G901</f>
        <v>24</v>
      </c>
      <c r="H901" s="1">
        <f>'[1]RC-1(PY)'!H901</f>
        <v>12</v>
      </c>
      <c r="I901" s="1">
        <f>'[1]RC-1(PY)'!I901</f>
        <v>5</v>
      </c>
      <c r="J901" s="1">
        <f>'[1]RC-1(PY)'!J901</f>
        <v>2</v>
      </c>
      <c r="K901" s="1">
        <f>'[1]RC-1(PY)'!K901</f>
        <v>3</v>
      </c>
      <c r="L901" s="1">
        <f>'[1]RC-1(PY)'!L901</f>
        <v>1</v>
      </c>
      <c r="M901" s="1">
        <f>'[1]RC-1(PY)'!M901</f>
        <v>1</v>
      </c>
      <c r="N901" s="1">
        <f>'[1]RC-1(PY)'!N901</f>
        <v>1</v>
      </c>
      <c r="O901" s="1">
        <f>'[1]RC-1(PY)'!O901</f>
        <v>5</v>
      </c>
      <c r="P901" s="1">
        <f>'[1]RC-1(PY)'!P901</f>
        <v>1</v>
      </c>
      <c r="Q901" s="1">
        <f>'[1]RC-1(PY)'!Q901</f>
        <v>1</v>
      </c>
      <c r="R901" s="1">
        <f>'[1]RC-1(PY)'!R901</f>
        <v>104</v>
      </c>
      <c r="S901" s="1">
        <f>'[1]RC-1(PY)'!S901</f>
        <v>3</v>
      </c>
      <c r="T901" s="1">
        <f>'[1]RC-1(PY)'!T901</f>
        <v>4</v>
      </c>
      <c r="U901" s="1">
        <f>'[1]RC-1(PY)'!U901</f>
        <v>0</v>
      </c>
      <c r="V901" s="1">
        <f>'[1]RC-1(PY)'!V901</f>
        <v>0</v>
      </c>
      <c r="W901" s="1">
        <f>'[1]RC-1(PY)'!W901</f>
        <v>1004</v>
      </c>
      <c r="X901" s="1">
        <f>'[1]RC-1(PY)'!X901</f>
        <v>8</v>
      </c>
      <c r="Y901" s="1">
        <f>'[1]RC-1(PY)'!Y901</f>
        <v>0</v>
      </c>
      <c r="Z901" s="1">
        <f>'[1]RC-1(PY)'!Z901</f>
        <v>0</v>
      </c>
      <c r="AA901" s="1">
        <f>'[1]RC-1(PY)'!AA901</f>
        <v>510</v>
      </c>
      <c r="AB901" s="1">
        <f>'[1]RC-1(PY)'!AB901</f>
        <v>1186.55</v>
      </c>
      <c r="AC901" s="1">
        <f>'[1]RC-1(PY)'!AC901</f>
        <v>4.5701000000000001</v>
      </c>
      <c r="AD901" s="1">
        <f>'[1]RC-1(PY)'!AD901</f>
        <v>20</v>
      </c>
      <c r="AE901" s="1">
        <f>'[1]RC-1(PY)'!AE901</f>
        <v>114.271</v>
      </c>
      <c r="AF901" s="1">
        <f>'[1]RC-1(PY)'!AF901</f>
        <v>4</v>
      </c>
      <c r="AG901" s="1">
        <f>'[1]RC-1(PY)'!AG901</f>
        <v>4</v>
      </c>
      <c r="AH901" s="1">
        <f>'[1]RC-1(PY)'!AH901</f>
        <v>4</v>
      </c>
      <c r="AI901" s="1">
        <f>'[1]RC-1(PY)'!AI901</f>
        <v>0</v>
      </c>
    </row>
    <row r="902" spans="1:35" x14ac:dyDescent="0.3">
      <c r="A902" s="1">
        <f>'[1]RC-1(PY)'!A902</f>
        <v>1</v>
      </c>
      <c r="B902" s="1">
        <f>'[1]RC-1(PY)'!B902</f>
        <v>1</v>
      </c>
      <c r="C902" s="1">
        <f>'[1]RC-1(PY)'!C902</f>
        <v>2024</v>
      </c>
      <c r="D902" s="1">
        <f>'[1]RC-1(PY)'!D902</f>
        <v>5</v>
      </c>
      <c r="E902" s="1">
        <f>'[1]RC-1(PY)'!E902</f>
        <v>340</v>
      </c>
      <c r="F902" s="1">
        <f>'[1]RC-1(PY)'!F902</f>
        <v>316</v>
      </c>
      <c r="G902" s="1">
        <f>'[1]RC-1(PY)'!G902</f>
        <v>24</v>
      </c>
      <c r="H902" s="1">
        <f>'[1]RC-1(PY)'!H902</f>
        <v>13</v>
      </c>
      <c r="I902" s="1">
        <f>'[1]RC-1(PY)'!I902</f>
        <v>5</v>
      </c>
      <c r="J902" s="1">
        <f>'[1]RC-1(PY)'!J902</f>
        <v>2</v>
      </c>
      <c r="K902" s="1">
        <f>'[1]RC-1(PY)'!K902</f>
        <v>3</v>
      </c>
      <c r="L902" s="1">
        <f>'[1]RC-1(PY)'!L902</f>
        <v>2</v>
      </c>
      <c r="M902" s="1">
        <f>'[1]RC-1(PY)'!M902</f>
        <v>2</v>
      </c>
      <c r="N902" s="1">
        <f>'[1]RC-1(PY)'!N902</f>
        <v>1</v>
      </c>
      <c r="O902" s="1">
        <f>'[1]RC-1(PY)'!O902</f>
        <v>5</v>
      </c>
      <c r="P902" s="1">
        <f>'[1]RC-1(PY)'!P902</f>
        <v>0</v>
      </c>
      <c r="Q902" s="1">
        <f>'[1]RC-1(PY)'!Q902</f>
        <v>0</v>
      </c>
      <c r="R902" s="1">
        <f>'[1]RC-1(PY)'!R902</f>
        <v>104</v>
      </c>
      <c r="S902" s="1">
        <f>'[1]RC-1(PY)'!S902</f>
        <v>3</v>
      </c>
      <c r="T902" s="1">
        <f>'[1]RC-1(PY)'!T902</f>
        <v>4</v>
      </c>
      <c r="U902" s="1">
        <f>'[1]RC-1(PY)'!U902</f>
        <v>0</v>
      </c>
      <c r="V902" s="1">
        <f>'[1]RC-1(PY)'!V902</f>
        <v>0</v>
      </c>
      <c r="W902" s="1">
        <f>'[1]RC-1(PY)'!W902</f>
        <v>1004</v>
      </c>
      <c r="X902" s="1">
        <f>'[1]RC-1(PY)'!X902</f>
        <v>8</v>
      </c>
      <c r="Y902" s="1">
        <f>'[1]RC-1(PY)'!Y902</f>
        <v>0</v>
      </c>
      <c r="Z902" s="1">
        <f>'[1]RC-1(PY)'!Z902</f>
        <v>0</v>
      </c>
      <c r="AA902" s="1">
        <f>'[1]RC-1(PY)'!AA902</f>
        <v>578</v>
      </c>
      <c r="AB902" s="1">
        <f>'[1]RC-1(PY)'!AB902</f>
        <v>1188.24</v>
      </c>
      <c r="AC902" s="1">
        <f>'[1]RC-1(PY)'!AC902</f>
        <v>0</v>
      </c>
      <c r="AD902" s="1">
        <f>'[1]RC-1(PY)'!AD902</f>
        <v>20</v>
      </c>
      <c r="AE902" s="1">
        <f>'[1]RC-1(PY)'!AE902</f>
        <v>0</v>
      </c>
      <c r="AF902" s="1">
        <f>'[1]RC-1(PY)'!AF902</f>
        <v>4</v>
      </c>
      <c r="AG902" s="1">
        <f>'[1]RC-1(PY)'!AG902</f>
        <v>4</v>
      </c>
      <c r="AH902" s="1">
        <f>'[1]RC-1(PY)'!AH902</f>
        <v>4</v>
      </c>
      <c r="AI902" s="1">
        <f>'[1]RC-1(PY)'!AI902</f>
        <v>0</v>
      </c>
    </row>
    <row r="903" spans="1:35" x14ac:dyDescent="0.3">
      <c r="A903" s="1">
        <f>'[1]RC-1(PY)'!A903</f>
        <v>1</v>
      </c>
      <c r="B903" s="1">
        <f>'[1]RC-1(PY)'!B903</f>
        <v>1</v>
      </c>
      <c r="C903" s="1">
        <f>'[1]RC-1(PY)'!C903</f>
        <v>2024</v>
      </c>
      <c r="D903" s="1">
        <f>'[1]RC-1(PY)'!D903</f>
        <v>5</v>
      </c>
      <c r="E903" s="1">
        <f>'[1]RC-1(PY)'!E903</f>
        <v>340</v>
      </c>
      <c r="F903" s="1">
        <f>'[1]RC-1(PY)'!F903</f>
        <v>316</v>
      </c>
      <c r="G903" s="1">
        <f>'[1]RC-1(PY)'!G903</f>
        <v>24</v>
      </c>
      <c r="H903" s="1">
        <f>'[1]RC-1(PY)'!H903</f>
        <v>14</v>
      </c>
      <c r="I903" s="1">
        <f>'[1]RC-1(PY)'!I903</f>
        <v>5</v>
      </c>
      <c r="J903" s="1">
        <f>'[1]RC-1(PY)'!J903</f>
        <v>2</v>
      </c>
      <c r="K903" s="1">
        <f>'[1]RC-1(PY)'!K903</f>
        <v>3</v>
      </c>
      <c r="L903" s="1">
        <f>'[1]RC-1(PY)'!L903</f>
        <v>2</v>
      </c>
      <c r="M903" s="1">
        <f>'[1]RC-1(PY)'!M903</f>
        <v>1</v>
      </c>
      <c r="N903" s="1">
        <f>'[1]RC-1(PY)'!N903</f>
        <v>1</v>
      </c>
      <c r="O903" s="1">
        <f>'[1]RC-1(PY)'!O903</f>
        <v>5</v>
      </c>
      <c r="P903" s="1">
        <f>'[1]RC-1(PY)'!P903</f>
        <v>0</v>
      </c>
      <c r="Q903" s="1">
        <f>'[1]RC-1(PY)'!Q903</f>
        <v>0</v>
      </c>
      <c r="R903" s="1">
        <f>'[1]RC-1(PY)'!R903</f>
        <v>104</v>
      </c>
      <c r="S903" s="1">
        <f>'[1]RC-1(PY)'!S903</f>
        <v>3</v>
      </c>
      <c r="T903" s="1">
        <f>'[1]RC-1(PY)'!T903</f>
        <v>4</v>
      </c>
      <c r="U903" s="1">
        <f>'[1]RC-1(PY)'!U903</f>
        <v>0</v>
      </c>
      <c r="V903" s="1">
        <f>'[1]RC-1(PY)'!V903</f>
        <v>0</v>
      </c>
      <c r="W903" s="1">
        <f>'[1]RC-1(PY)'!W903</f>
        <v>1004</v>
      </c>
      <c r="X903" s="1">
        <f>'[1]RC-1(PY)'!X903</f>
        <v>8</v>
      </c>
      <c r="Y903" s="1">
        <f>'[1]RC-1(PY)'!Y903</f>
        <v>0</v>
      </c>
      <c r="Z903" s="1">
        <f>'[1]RC-1(PY)'!Z903</f>
        <v>0</v>
      </c>
      <c r="AA903" s="1">
        <f>'[1]RC-1(PY)'!AA903</f>
        <v>881</v>
      </c>
      <c r="AB903" s="1">
        <f>'[1]RC-1(PY)'!AB903</f>
        <v>1191.9000000000001</v>
      </c>
      <c r="AC903" s="1">
        <f>'[1]RC-1(PY)'!AC903</f>
        <v>2.8767999999999998</v>
      </c>
      <c r="AD903" s="1">
        <f>'[1]RC-1(PY)'!AD903</f>
        <v>20</v>
      </c>
      <c r="AE903" s="1">
        <f>'[1]RC-1(PY)'!AE903</f>
        <v>13.7598</v>
      </c>
      <c r="AF903" s="1">
        <f>'[1]RC-1(PY)'!AF903</f>
        <v>4</v>
      </c>
      <c r="AG903" s="1">
        <f>'[1]RC-1(PY)'!AG903</f>
        <v>4</v>
      </c>
      <c r="AH903" s="1">
        <f>'[1]RC-1(PY)'!AH903</f>
        <v>4</v>
      </c>
      <c r="AI903" s="1">
        <f>'[1]RC-1(PY)'!AI903</f>
        <v>0</v>
      </c>
    </row>
    <row r="904" spans="1:35" x14ac:dyDescent="0.3">
      <c r="A904" s="1">
        <f>'[1]RC-1(PY)'!A904</f>
        <v>1</v>
      </c>
      <c r="B904" s="1">
        <f>'[1]RC-1(PY)'!B904</f>
        <v>1</v>
      </c>
      <c r="C904" s="1">
        <f>'[1]RC-1(PY)'!C904</f>
        <v>2024</v>
      </c>
      <c r="D904" s="1">
        <f>'[1]RC-1(PY)'!D904</f>
        <v>5</v>
      </c>
      <c r="E904" s="1">
        <f>'[1]RC-1(PY)'!E904</f>
        <v>340</v>
      </c>
      <c r="F904" s="1">
        <f>'[1]RC-1(PY)'!F904</f>
        <v>316</v>
      </c>
      <c r="G904" s="1">
        <f>'[1]RC-1(PY)'!G904</f>
        <v>24</v>
      </c>
      <c r="H904" s="1">
        <f>'[1]RC-1(PY)'!H904</f>
        <v>15</v>
      </c>
      <c r="I904" s="1">
        <f>'[1]RC-1(PY)'!I904</f>
        <v>5</v>
      </c>
      <c r="J904" s="1">
        <f>'[1]RC-1(PY)'!J904</f>
        <v>2</v>
      </c>
      <c r="K904" s="1">
        <f>'[1]RC-1(PY)'!K904</f>
        <v>3</v>
      </c>
      <c r="L904" s="1">
        <f>'[1]RC-1(PY)'!L904</f>
        <v>2</v>
      </c>
      <c r="M904" s="1">
        <f>'[1]RC-1(PY)'!M904</f>
        <v>1</v>
      </c>
      <c r="N904" s="1">
        <f>'[1]RC-1(PY)'!N904</f>
        <v>1</v>
      </c>
      <c r="O904" s="1">
        <f>'[1]RC-1(PY)'!O904</f>
        <v>3</v>
      </c>
      <c r="P904" s="1">
        <f>'[1]RC-1(PY)'!P904</f>
        <v>1</v>
      </c>
      <c r="Q904" s="1">
        <f>'[1]RC-1(PY)'!Q904</f>
        <v>1</v>
      </c>
      <c r="R904" s="1">
        <f>'[1]RC-1(PY)'!R904</f>
        <v>104</v>
      </c>
      <c r="S904" s="1">
        <f>'[1]RC-1(PY)'!S904</f>
        <v>3</v>
      </c>
      <c r="T904" s="1">
        <f>'[1]RC-1(PY)'!T904</f>
        <v>4</v>
      </c>
      <c r="U904" s="1">
        <f>'[1]RC-1(PY)'!U904</f>
        <v>0</v>
      </c>
      <c r="V904" s="1">
        <f>'[1]RC-1(PY)'!V904</f>
        <v>0</v>
      </c>
      <c r="W904" s="1">
        <f>'[1]RC-1(PY)'!W904</f>
        <v>1004</v>
      </c>
      <c r="X904" s="1">
        <f>'[1]RC-1(PY)'!X904</f>
        <v>8</v>
      </c>
      <c r="Y904" s="1">
        <f>'[1]RC-1(PY)'!Y904</f>
        <v>0</v>
      </c>
      <c r="Z904" s="1">
        <f>'[1]RC-1(PY)'!Z904</f>
        <v>0</v>
      </c>
      <c r="AA904" s="1">
        <f>'[1]RC-1(PY)'!AA904</f>
        <v>392</v>
      </c>
      <c r="AB904" s="1">
        <f>'[1]RC-1(PY)'!AB904</f>
        <v>330.4</v>
      </c>
      <c r="AC904" s="1">
        <f>'[1]RC-1(PY)'!AC904</f>
        <v>0</v>
      </c>
      <c r="AD904" s="1">
        <f>'[1]RC-1(PY)'!AD904</f>
        <v>20</v>
      </c>
      <c r="AE904" s="1">
        <f>'[1]RC-1(PY)'!AE904</f>
        <v>14.92</v>
      </c>
      <c r="AF904" s="1">
        <f>'[1]RC-1(PY)'!AF904</f>
        <v>4</v>
      </c>
      <c r="AG904" s="1">
        <f>'[1]RC-1(PY)'!AG904</f>
        <v>4</v>
      </c>
      <c r="AH904" s="1">
        <f>'[1]RC-1(PY)'!AH904</f>
        <v>4</v>
      </c>
      <c r="AI904" s="1">
        <f>'[1]RC-1(PY)'!AI904</f>
        <v>0</v>
      </c>
    </row>
    <row r="905" spans="1:35" x14ac:dyDescent="0.3">
      <c r="A905" s="1">
        <f>'[1]RC-1(PY)'!A905</f>
        <v>1</v>
      </c>
      <c r="B905" s="1">
        <f>'[1]RC-1(PY)'!B905</f>
        <v>1</v>
      </c>
      <c r="C905" s="1">
        <f>'[1]RC-1(PY)'!C905</f>
        <v>2024</v>
      </c>
      <c r="D905" s="1">
        <f>'[1]RC-1(PY)'!D905</f>
        <v>5</v>
      </c>
      <c r="E905" s="1">
        <f>'[1]RC-1(PY)'!E905</f>
        <v>340</v>
      </c>
      <c r="F905" s="1">
        <f>'[1]RC-1(PY)'!F905</f>
        <v>316</v>
      </c>
      <c r="G905" s="1">
        <f>'[1]RC-1(PY)'!G905</f>
        <v>24</v>
      </c>
      <c r="H905" s="1">
        <f>'[1]RC-1(PY)'!H905</f>
        <v>16</v>
      </c>
      <c r="I905" s="1">
        <f>'[1]RC-1(PY)'!I905</f>
        <v>5</v>
      </c>
      <c r="J905" s="1">
        <f>'[1]RC-1(PY)'!J905</f>
        <v>2</v>
      </c>
      <c r="K905" s="1">
        <f>'[1]RC-1(PY)'!K905</f>
        <v>3</v>
      </c>
      <c r="L905" s="1">
        <f>'[1]RC-1(PY)'!L905</f>
        <v>4</v>
      </c>
      <c r="M905" s="1">
        <f>'[1]RC-1(PY)'!M905</f>
        <v>1</v>
      </c>
      <c r="N905" s="1">
        <f>'[1]RC-1(PY)'!N905</f>
        <v>1</v>
      </c>
      <c r="O905" s="1">
        <f>'[1]RC-1(PY)'!O905</f>
        <v>3</v>
      </c>
      <c r="P905" s="1">
        <f>'[1]RC-1(PY)'!P905</f>
        <v>1</v>
      </c>
      <c r="Q905" s="1">
        <f>'[1]RC-1(PY)'!Q905</f>
        <v>1</v>
      </c>
      <c r="R905" s="1">
        <f>'[1]RC-1(PY)'!R905</f>
        <v>104</v>
      </c>
      <c r="S905" s="1">
        <f>'[1]RC-1(PY)'!S905</f>
        <v>3</v>
      </c>
      <c r="T905" s="1">
        <f>'[1]RC-1(PY)'!T905</f>
        <v>4</v>
      </c>
      <c r="U905" s="1">
        <f>'[1]RC-1(PY)'!U905</f>
        <v>0</v>
      </c>
      <c r="V905" s="1">
        <f>'[1]RC-1(PY)'!V905</f>
        <v>0</v>
      </c>
      <c r="W905" s="1">
        <f>'[1]RC-1(PY)'!W905</f>
        <v>1004</v>
      </c>
      <c r="X905" s="1">
        <f>'[1]RC-1(PY)'!X905</f>
        <v>8</v>
      </c>
      <c r="Y905" s="1">
        <f>'[1]RC-1(PY)'!Y905</f>
        <v>0</v>
      </c>
      <c r="Z905" s="1">
        <f>'[1]RC-1(PY)'!Z905</f>
        <v>0</v>
      </c>
      <c r="AA905" s="1">
        <f>'[1]RC-1(PY)'!AA905</f>
        <v>894</v>
      </c>
      <c r="AB905" s="1">
        <f>'[1]RC-1(PY)'!AB905</f>
        <v>474.02</v>
      </c>
      <c r="AC905" s="1">
        <f>'[1]RC-1(PY)'!AC905</f>
        <v>1.35</v>
      </c>
      <c r="AD905" s="1">
        <f>'[1]RC-1(PY)'!AD905</f>
        <v>20</v>
      </c>
      <c r="AE905" s="1">
        <f>'[1]RC-1(PY)'!AE905</f>
        <v>16.420000000000002</v>
      </c>
      <c r="AF905" s="1">
        <f>'[1]RC-1(PY)'!AF905</f>
        <v>4</v>
      </c>
      <c r="AG905" s="1">
        <f>'[1]RC-1(PY)'!AG905</f>
        <v>4</v>
      </c>
      <c r="AH905" s="1">
        <f>'[1]RC-1(PY)'!AH905</f>
        <v>4</v>
      </c>
      <c r="AI905" s="1">
        <f>'[1]RC-1(PY)'!AI905</f>
        <v>0</v>
      </c>
    </row>
    <row r="906" spans="1:35" x14ac:dyDescent="0.3">
      <c r="A906" s="1">
        <f>'[1]RC-1(PY)'!A906</f>
        <v>1</v>
      </c>
      <c r="B906" s="1">
        <f>'[1]RC-1(PY)'!B906</f>
        <v>1</v>
      </c>
      <c r="C906" s="1">
        <f>'[1]RC-1(PY)'!C906</f>
        <v>2024</v>
      </c>
      <c r="D906" s="1">
        <f>'[1]RC-1(PY)'!D906</f>
        <v>5</v>
      </c>
      <c r="E906" s="1">
        <f>'[1]RC-1(PY)'!E906</f>
        <v>340</v>
      </c>
      <c r="F906" s="1">
        <f>'[1]RC-1(PY)'!F906</f>
        <v>316</v>
      </c>
      <c r="G906" s="1">
        <f>'[1]RC-1(PY)'!G906</f>
        <v>24</v>
      </c>
      <c r="H906" s="1">
        <f>'[1]RC-1(PY)'!H906</f>
        <v>18</v>
      </c>
      <c r="I906" s="1">
        <f>'[1]RC-1(PY)'!I906</f>
        <v>5</v>
      </c>
      <c r="J906" s="1">
        <f>'[1]RC-1(PY)'!J906</f>
        <v>2</v>
      </c>
      <c r="K906" s="1">
        <f>'[1]RC-1(PY)'!K906</f>
        <v>3</v>
      </c>
      <c r="L906" s="1">
        <f>'[1]RC-1(PY)'!L906</f>
        <v>3</v>
      </c>
      <c r="M906" s="1">
        <f>'[1]RC-1(PY)'!M906</f>
        <v>1</v>
      </c>
      <c r="N906" s="1">
        <f>'[1]RC-1(PY)'!N906</f>
        <v>1</v>
      </c>
      <c r="O906" s="1">
        <f>'[1]RC-1(PY)'!O906</f>
        <v>5</v>
      </c>
      <c r="P906" s="1">
        <f>'[1]RC-1(PY)'!P906</f>
        <v>1</v>
      </c>
      <c r="Q906" s="1">
        <f>'[1]RC-1(PY)'!Q906</f>
        <v>1</v>
      </c>
      <c r="R906" s="1">
        <f>'[1]RC-1(PY)'!R906</f>
        <v>104</v>
      </c>
      <c r="S906" s="1">
        <f>'[1]RC-1(PY)'!S906</f>
        <v>3</v>
      </c>
      <c r="T906" s="1">
        <f>'[1]RC-1(PY)'!T906</f>
        <v>4</v>
      </c>
      <c r="U906" s="1">
        <f>'[1]RC-1(PY)'!U906</f>
        <v>0</v>
      </c>
      <c r="V906" s="1">
        <f>'[1]RC-1(PY)'!V906</f>
        <v>0</v>
      </c>
      <c r="W906" s="1">
        <f>'[1]RC-1(PY)'!W906</f>
        <v>1004</v>
      </c>
      <c r="X906" s="1">
        <f>'[1]RC-1(PY)'!X906</f>
        <v>8</v>
      </c>
      <c r="Y906" s="1">
        <f>'[1]RC-1(PY)'!Y906</f>
        <v>0</v>
      </c>
      <c r="Z906" s="1">
        <f>'[1]RC-1(PY)'!Z906</f>
        <v>0</v>
      </c>
      <c r="AA906" s="1">
        <f>'[1]RC-1(PY)'!AA906</f>
        <v>547</v>
      </c>
      <c r="AB906" s="1">
        <f>'[1]RC-1(PY)'!AB906</f>
        <v>813.55</v>
      </c>
      <c r="AC906" s="1">
        <f>'[1]RC-1(PY)'!AC906</f>
        <v>0</v>
      </c>
      <c r="AD906" s="1">
        <f>'[1]RC-1(PY)'!AD906</f>
        <v>20</v>
      </c>
      <c r="AE906" s="1">
        <f>'[1]RC-1(PY)'!AE906</f>
        <v>15.043699999999999</v>
      </c>
      <c r="AF906" s="1">
        <f>'[1]RC-1(PY)'!AF906</f>
        <v>4</v>
      </c>
      <c r="AG906" s="1">
        <f>'[1]RC-1(PY)'!AG906</f>
        <v>4</v>
      </c>
      <c r="AH906" s="1">
        <f>'[1]RC-1(PY)'!AH906</f>
        <v>4</v>
      </c>
      <c r="AI906" s="1">
        <f>'[1]RC-1(PY)'!AI906</f>
        <v>0</v>
      </c>
    </row>
    <row r="907" spans="1:35" x14ac:dyDescent="0.3">
      <c r="A907" s="1">
        <f>'[1]RC-1(PY)'!A907</f>
        <v>1</v>
      </c>
      <c r="B907" s="1">
        <f>'[1]RC-1(PY)'!B907</f>
        <v>1</v>
      </c>
      <c r="C907" s="1">
        <f>'[1]RC-1(PY)'!C907</f>
        <v>2024</v>
      </c>
      <c r="D907" s="1">
        <f>'[1]RC-1(PY)'!D907</f>
        <v>5</v>
      </c>
      <c r="E907" s="1">
        <f>'[1]RC-1(PY)'!E907</f>
        <v>340</v>
      </c>
      <c r="F907" s="1">
        <f>'[1]RC-1(PY)'!F907</f>
        <v>316</v>
      </c>
      <c r="G907" s="1">
        <f>'[1]RC-1(PY)'!G907</f>
        <v>24</v>
      </c>
      <c r="H907" s="1">
        <f>'[1]RC-1(PY)'!H907</f>
        <v>19</v>
      </c>
      <c r="I907" s="1">
        <f>'[1]RC-1(PY)'!I907</f>
        <v>5</v>
      </c>
      <c r="J907" s="1">
        <f>'[1]RC-1(PY)'!J907</f>
        <v>2</v>
      </c>
      <c r="K907" s="1">
        <f>'[1]RC-1(PY)'!K907</f>
        <v>3</v>
      </c>
      <c r="L907" s="1">
        <f>'[1]RC-1(PY)'!L907</f>
        <v>6</v>
      </c>
      <c r="M907" s="1">
        <f>'[1]RC-1(PY)'!M907</f>
        <v>1</v>
      </c>
      <c r="N907" s="1">
        <f>'[1]RC-1(PY)'!N907</f>
        <v>1</v>
      </c>
      <c r="O907" s="1">
        <f>'[1]RC-1(PY)'!O907</f>
        <v>5</v>
      </c>
      <c r="P907" s="1">
        <f>'[1]RC-1(PY)'!P907</f>
        <v>1</v>
      </c>
      <c r="Q907" s="1">
        <f>'[1]RC-1(PY)'!Q907</f>
        <v>1</v>
      </c>
      <c r="R907" s="1">
        <f>'[1]RC-1(PY)'!R907</f>
        <v>104</v>
      </c>
      <c r="S907" s="1">
        <f>'[1]RC-1(PY)'!S907</f>
        <v>3</v>
      </c>
      <c r="T907" s="1">
        <f>'[1]RC-1(PY)'!T907</f>
        <v>4</v>
      </c>
      <c r="U907" s="1">
        <f>'[1]RC-1(PY)'!U907</f>
        <v>0</v>
      </c>
      <c r="V907" s="1">
        <f>'[1]RC-1(PY)'!V907</f>
        <v>0</v>
      </c>
      <c r="W907" s="1">
        <f>'[1]RC-1(PY)'!W907</f>
        <v>1004</v>
      </c>
      <c r="X907" s="1">
        <f>'[1]RC-1(PY)'!X907</f>
        <v>8</v>
      </c>
      <c r="Y907" s="1">
        <f>'[1]RC-1(PY)'!Y907</f>
        <v>0</v>
      </c>
      <c r="Z907" s="1">
        <f>'[1]RC-1(PY)'!Z907</f>
        <v>0</v>
      </c>
      <c r="AA907" s="1">
        <f>'[1]RC-1(PY)'!AA907</f>
        <v>248</v>
      </c>
      <c r="AB907" s="1">
        <f>'[1]RC-1(PY)'!AB907</f>
        <v>275</v>
      </c>
      <c r="AC907" s="1">
        <f>'[1]RC-1(PY)'!AC907</f>
        <v>2.9239999999999999</v>
      </c>
      <c r="AD907" s="1">
        <f>'[1]RC-1(PY)'!AD907</f>
        <v>20</v>
      </c>
      <c r="AE907" s="1">
        <f>'[1]RC-1(PY)'!AE907</f>
        <v>4.6627999999999998</v>
      </c>
      <c r="AF907" s="1">
        <f>'[1]RC-1(PY)'!AF907</f>
        <v>4</v>
      </c>
      <c r="AG907" s="1">
        <f>'[1]RC-1(PY)'!AG907</f>
        <v>4</v>
      </c>
      <c r="AH907" s="1">
        <f>'[1]RC-1(PY)'!AH907</f>
        <v>4</v>
      </c>
      <c r="AI907" s="1">
        <f>'[1]RC-1(PY)'!AI907</f>
        <v>0</v>
      </c>
    </row>
    <row r="908" spans="1:35" x14ac:dyDescent="0.3">
      <c r="A908" s="1">
        <f>'[1]RC-1(PY)'!A908</f>
        <v>1</v>
      </c>
      <c r="B908" s="1">
        <f>'[1]RC-1(PY)'!B908</f>
        <v>1</v>
      </c>
      <c r="C908" s="1">
        <f>'[1]RC-1(PY)'!C908</f>
        <v>2024</v>
      </c>
      <c r="D908" s="1">
        <f>'[1]RC-1(PY)'!D908</f>
        <v>5</v>
      </c>
      <c r="E908" s="1">
        <f>'[1]RC-1(PY)'!E908</f>
        <v>340</v>
      </c>
      <c r="F908" s="1">
        <f>'[1]RC-1(PY)'!F908</f>
        <v>316</v>
      </c>
      <c r="G908" s="1">
        <f>'[1]RC-1(PY)'!G908</f>
        <v>24</v>
      </c>
      <c r="H908" s="1">
        <f>'[1]RC-1(PY)'!H908</f>
        <v>33</v>
      </c>
      <c r="I908" s="1">
        <f>'[1]RC-1(PY)'!I908</f>
        <v>5</v>
      </c>
      <c r="J908" s="1">
        <f>'[1]RC-1(PY)'!J908</f>
        <v>2</v>
      </c>
      <c r="K908" s="1">
        <f>'[1]RC-1(PY)'!K908</f>
        <v>3</v>
      </c>
      <c r="L908" s="1">
        <f>'[1]RC-1(PY)'!L908</f>
        <v>2</v>
      </c>
      <c r="M908" s="1">
        <f>'[1]RC-1(PY)'!M908</f>
        <v>1</v>
      </c>
      <c r="N908" s="1">
        <f>'[1]RC-1(PY)'!N908</f>
        <v>1</v>
      </c>
      <c r="O908" s="1">
        <f>'[1]RC-1(PY)'!O908</f>
        <v>5</v>
      </c>
      <c r="P908" s="1">
        <f>'[1]RC-1(PY)'!P908</f>
        <v>1</v>
      </c>
      <c r="Q908" s="1">
        <f>'[1]RC-1(PY)'!Q908</f>
        <v>1</v>
      </c>
      <c r="R908" s="1">
        <f>'[1]RC-1(PY)'!R908</f>
        <v>104</v>
      </c>
      <c r="S908" s="1">
        <f>'[1]RC-1(PY)'!S908</f>
        <v>3</v>
      </c>
      <c r="T908" s="1">
        <f>'[1]RC-1(PY)'!T908</f>
        <v>4</v>
      </c>
      <c r="U908" s="1">
        <f>'[1]RC-1(PY)'!U908</f>
        <v>0</v>
      </c>
      <c r="V908" s="1">
        <f>'[1]RC-1(PY)'!V908</f>
        <v>0</v>
      </c>
      <c r="W908" s="1">
        <f>'[1]RC-1(PY)'!W908</f>
        <v>1004</v>
      </c>
      <c r="X908" s="1">
        <f>'[1]RC-1(PY)'!X908</f>
        <v>8</v>
      </c>
      <c r="Y908" s="1">
        <f>'[1]RC-1(PY)'!Y908</f>
        <v>0</v>
      </c>
      <c r="Z908" s="1">
        <f>'[1]RC-1(PY)'!Z908</f>
        <v>0</v>
      </c>
      <c r="AA908" s="1">
        <f>'[1]RC-1(PY)'!AA908</f>
        <v>582</v>
      </c>
      <c r="AB908" s="1">
        <f>'[1]RC-1(PY)'!AB908</f>
        <v>725.05</v>
      </c>
      <c r="AC908" s="1">
        <f>'[1]RC-1(PY)'!AC908</f>
        <v>15.2789</v>
      </c>
      <c r="AD908" s="1">
        <f>'[1]RC-1(PY)'!AD908</f>
        <v>20</v>
      </c>
      <c r="AE908" s="1">
        <f>'[1]RC-1(PY)'!AE908</f>
        <v>20.476099999999999</v>
      </c>
      <c r="AF908" s="1">
        <f>'[1]RC-1(PY)'!AF908</f>
        <v>4</v>
      </c>
      <c r="AG908" s="1">
        <f>'[1]RC-1(PY)'!AG908</f>
        <v>4</v>
      </c>
      <c r="AH908" s="1">
        <f>'[1]RC-1(PY)'!AH908</f>
        <v>4</v>
      </c>
      <c r="AI908" s="1">
        <f>'[1]RC-1(PY)'!AI908</f>
        <v>0</v>
      </c>
    </row>
    <row r="909" spans="1:35" x14ac:dyDescent="0.3">
      <c r="A909" s="1">
        <f>'[1]RC-1(PY)'!A909</f>
        <v>1</v>
      </c>
      <c r="B909" s="1">
        <f>'[1]RC-1(PY)'!B909</f>
        <v>1</v>
      </c>
      <c r="C909" s="1">
        <f>'[1]RC-1(PY)'!C909</f>
        <v>2024</v>
      </c>
      <c r="D909" s="1">
        <f>'[1]RC-1(PY)'!D909</f>
        <v>5</v>
      </c>
      <c r="E909" s="1">
        <f>'[1]RC-1(PY)'!E909</f>
        <v>340</v>
      </c>
      <c r="F909" s="1">
        <f>'[1]RC-1(PY)'!F909</f>
        <v>316</v>
      </c>
      <c r="G909" s="1">
        <f>'[1]RC-1(PY)'!G909</f>
        <v>24</v>
      </c>
      <c r="H909" s="1">
        <f>'[1]RC-1(PY)'!H909</f>
        <v>14</v>
      </c>
      <c r="I909" s="1">
        <f>'[1]RC-1(PY)'!I909</f>
        <v>5</v>
      </c>
      <c r="J909" s="1">
        <f>'[1]RC-1(PY)'!J909</f>
        <v>3</v>
      </c>
      <c r="K909" s="1">
        <f>'[1]RC-1(PY)'!K909</f>
        <v>3</v>
      </c>
      <c r="L909" s="1">
        <f>'[1]RC-1(PY)'!L909</f>
        <v>2</v>
      </c>
      <c r="M909" s="1">
        <f>'[1]RC-1(PY)'!M909</f>
        <v>1</v>
      </c>
      <c r="N909" s="1">
        <f>'[1]RC-1(PY)'!N909</f>
        <v>1</v>
      </c>
      <c r="O909" s="1">
        <f>'[1]RC-1(PY)'!O909</f>
        <v>5</v>
      </c>
      <c r="P909" s="1">
        <f>'[1]RC-1(PY)'!P909</f>
        <v>1</v>
      </c>
      <c r="Q909" s="1">
        <f>'[1]RC-1(PY)'!Q909</f>
        <v>0</v>
      </c>
      <c r="R909" s="1">
        <f>'[1]RC-1(PY)'!R909</f>
        <v>104</v>
      </c>
      <c r="S909" s="1">
        <f>'[1]RC-1(PY)'!S909</f>
        <v>3</v>
      </c>
      <c r="T909" s="1">
        <f>'[1]RC-1(PY)'!T909</f>
        <v>4</v>
      </c>
      <c r="U909" s="1">
        <f>'[1]RC-1(PY)'!U909</f>
        <v>0</v>
      </c>
      <c r="V909" s="1">
        <f>'[1]RC-1(PY)'!V909</f>
        <v>0</v>
      </c>
      <c r="W909" s="1">
        <f>'[1]RC-1(PY)'!W909</f>
        <v>1004</v>
      </c>
      <c r="X909" s="1">
        <f>'[1]RC-1(PY)'!X909</f>
        <v>8</v>
      </c>
      <c r="Y909" s="1">
        <f>'[1]RC-1(PY)'!Y909</f>
        <v>0</v>
      </c>
      <c r="Z909" s="1">
        <f>'[1]RC-1(PY)'!Z909</f>
        <v>0</v>
      </c>
      <c r="AA909" s="1">
        <f>'[1]RC-1(PY)'!AA909</f>
        <v>415</v>
      </c>
      <c r="AB909" s="1">
        <f>'[1]RC-1(PY)'!AB909</f>
        <v>1470.9289000000001</v>
      </c>
      <c r="AC909" s="1">
        <f>'[1]RC-1(PY)'!AC909</f>
        <v>21.387</v>
      </c>
      <c r="AD909" s="1">
        <f>'[1]RC-1(PY)'!AD909</f>
        <v>20</v>
      </c>
      <c r="AE909" s="1">
        <f>'[1]RC-1(PY)'!AE909</f>
        <v>28.004799999999999</v>
      </c>
      <c r="AF909" s="1">
        <f>'[1]RC-1(PY)'!AF909</f>
        <v>4</v>
      </c>
      <c r="AG909" s="1">
        <f>'[1]RC-1(PY)'!AG909</f>
        <v>4</v>
      </c>
      <c r="AH909" s="1">
        <f>'[1]RC-1(PY)'!AH909</f>
        <v>4</v>
      </c>
      <c r="AI909" s="1">
        <f>'[1]RC-1(PY)'!AI909</f>
        <v>0</v>
      </c>
    </row>
    <row r="910" spans="1:35" x14ac:dyDescent="0.3">
      <c r="A910" s="1">
        <f>'[1]RC-1(PY)'!A910</f>
        <v>1</v>
      </c>
      <c r="B910" s="1">
        <f>'[1]RC-1(PY)'!B910</f>
        <v>1</v>
      </c>
      <c r="C910" s="1">
        <f>'[1]RC-1(PY)'!C910</f>
        <v>2024</v>
      </c>
      <c r="D910" s="1">
        <f>'[1]RC-1(PY)'!D910</f>
        <v>5</v>
      </c>
      <c r="E910" s="1">
        <f>'[1]RC-1(PY)'!E910</f>
        <v>340</v>
      </c>
      <c r="F910" s="1">
        <f>'[1]RC-1(PY)'!F910</f>
        <v>316</v>
      </c>
      <c r="G910" s="1">
        <f>'[1]RC-1(PY)'!G910</f>
        <v>24</v>
      </c>
      <c r="H910" s="1">
        <f>'[1]RC-1(PY)'!H910</f>
        <v>33</v>
      </c>
      <c r="I910" s="1">
        <f>'[1]RC-1(PY)'!I910</f>
        <v>5</v>
      </c>
      <c r="J910" s="1">
        <f>'[1]RC-1(PY)'!J910</f>
        <v>3</v>
      </c>
      <c r="K910" s="1">
        <f>'[1]RC-1(PY)'!K910</f>
        <v>3</v>
      </c>
      <c r="L910" s="1">
        <f>'[1]RC-1(PY)'!L910</f>
        <v>2</v>
      </c>
      <c r="M910" s="1">
        <f>'[1]RC-1(PY)'!M910</f>
        <v>1</v>
      </c>
      <c r="N910" s="1">
        <f>'[1]RC-1(PY)'!N910</f>
        <v>3</v>
      </c>
      <c r="O910" s="1">
        <f>'[1]RC-1(PY)'!O910</f>
        <v>0</v>
      </c>
      <c r="P910" s="1">
        <f>'[1]RC-1(PY)'!P910</f>
        <v>1</v>
      </c>
      <c r="Q910" s="1">
        <f>'[1]RC-1(PY)'!Q910</f>
        <v>1</v>
      </c>
      <c r="R910" s="1">
        <f>'[1]RC-1(PY)'!R910</f>
        <v>104</v>
      </c>
      <c r="S910" s="1">
        <f>'[1]RC-1(PY)'!S910</f>
        <v>3</v>
      </c>
      <c r="T910" s="1">
        <f>'[1]RC-1(PY)'!T910</f>
        <v>4</v>
      </c>
      <c r="U910" s="1">
        <f>'[1]RC-1(PY)'!U910</f>
        <v>0</v>
      </c>
      <c r="V910" s="1">
        <f>'[1]RC-1(PY)'!V910</f>
        <v>0</v>
      </c>
      <c r="W910" s="1">
        <f>'[1]RC-1(PY)'!W910</f>
        <v>1004</v>
      </c>
      <c r="X910" s="1">
        <f>'[1]RC-1(PY)'!X910</f>
        <v>8</v>
      </c>
      <c r="Y910" s="1">
        <f>'[1]RC-1(PY)'!Y910</f>
        <v>0</v>
      </c>
      <c r="Z910" s="1">
        <f>'[1]RC-1(PY)'!Z910</f>
        <v>0</v>
      </c>
      <c r="AA910" s="1">
        <f>'[1]RC-1(PY)'!AA910</f>
        <v>695</v>
      </c>
      <c r="AB910" s="1">
        <f>'[1]RC-1(PY)'!AB910</f>
        <v>1153.3599999999999</v>
      </c>
      <c r="AC910" s="1">
        <f>'[1]RC-1(PY)'!AC910</f>
        <v>26.946300000000001</v>
      </c>
      <c r="AD910" s="1">
        <f>'[1]RC-1(PY)'!AD910</f>
        <v>20</v>
      </c>
      <c r="AE910" s="1">
        <f>'[1]RC-1(PY)'!AE910</f>
        <v>37.240099999999998</v>
      </c>
      <c r="AF910" s="1">
        <f>'[1]RC-1(PY)'!AF910</f>
        <v>4</v>
      </c>
      <c r="AG910" s="1">
        <f>'[1]RC-1(PY)'!AG910</f>
        <v>4</v>
      </c>
      <c r="AH910" s="1">
        <f>'[1]RC-1(PY)'!AH910</f>
        <v>4</v>
      </c>
      <c r="AI910" s="1">
        <f>'[1]RC-1(PY)'!AI910</f>
        <v>0</v>
      </c>
    </row>
    <row r="911" spans="1:35" x14ac:dyDescent="0.3">
      <c r="A911" s="1">
        <f>'[1]RC-1(PY)'!A911</f>
        <v>1</v>
      </c>
      <c r="B911" s="1">
        <f>'[1]RC-1(PY)'!B911</f>
        <v>1</v>
      </c>
      <c r="C911" s="1">
        <f>'[1]RC-1(PY)'!C911</f>
        <v>2024</v>
      </c>
      <c r="D911" s="1">
        <f>'[1]RC-1(PY)'!D911</f>
        <v>5</v>
      </c>
      <c r="E911" s="1">
        <f>'[1]RC-1(PY)'!E911</f>
        <v>340</v>
      </c>
      <c r="F911" s="1">
        <f>'[1]RC-1(PY)'!F911</f>
        <v>316</v>
      </c>
      <c r="G911" s="1">
        <f>'[1]RC-1(PY)'!G911</f>
        <v>24</v>
      </c>
      <c r="H911" s="1">
        <f>'[1]RC-1(PY)'!H911</f>
        <v>1</v>
      </c>
      <c r="I911" s="1">
        <f>'[1]RC-1(PY)'!I911</f>
        <v>6</v>
      </c>
      <c r="J911" s="1">
        <f>'[1]RC-1(PY)'!J911</f>
        <v>1</v>
      </c>
      <c r="K911" s="1">
        <f>'[1]RC-1(PY)'!K911</f>
        <v>3</v>
      </c>
      <c r="L911" s="1">
        <f>'[1]RC-1(PY)'!L911</f>
        <v>2</v>
      </c>
      <c r="M911" s="1">
        <f>'[1]RC-1(PY)'!M911</f>
        <v>1</v>
      </c>
      <c r="N911" s="1">
        <f>'[1]RC-1(PY)'!N911</f>
        <v>4</v>
      </c>
      <c r="O911" s="1">
        <f>'[1]RC-1(PY)'!O911</f>
        <v>9</v>
      </c>
      <c r="P911" s="1">
        <f>'[1]RC-1(PY)'!P911</f>
        <v>1</v>
      </c>
      <c r="Q911" s="1">
        <f>'[1]RC-1(PY)'!Q911</f>
        <v>1</v>
      </c>
      <c r="R911" s="1">
        <f>'[1]RC-1(PY)'!R911</f>
        <v>104</v>
      </c>
      <c r="S911" s="1">
        <f>'[1]RC-1(PY)'!S911</f>
        <v>3</v>
      </c>
      <c r="T911" s="1">
        <f>'[1]RC-1(PY)'!T911</f>
        <v>4</v>
      </c>
      <c r="U911" s="1">
        <f>'[1]RC-1(PY)'!U911</f>
        <v>0</v>
      </c>
      <c r="V911" s="1">
        <f>'[1]RC-1(PY)'!V911</f>
        <v>0</v>
      </c>
      <c r="W911" s="1">
        <f>'[1]RC-1(PY)'!W911</f>
        <v>1004</v>
      </c>
      <c r="X911" s="1">
        <f>'[1]RC-1(PY)'!X911</f>
        <v>8</v>
      </c>
      <c r="Y911" s="1">
        <f>'[1]RC-1(PY)'!Y911</f>
        <v>0</v>
      </c>
      <c r="Z911" s="1">
        <f>'[1]RC-1(PY)'!Z911</f>
        <v>0</v>
      </c>
      <c r="AA911" s="1">
        <f>'[1]RC-1(PY)'!AA911</f>
        <v>688</v>
      </c>
      <c r="AB911" s="1">
        <f>'[1]RC-1(PY)'!AB911</f>
        <v>2936.3</v>
      </c>
      <c r="AC911" s="1">
        <f>'[1]RC-1(PY)'!AC911</f>
        <v>0</v>
      </c>
      <c r="AD911" s="1">
        <f>'[1]RC-1(PY)'!AD911</f>
        <v>20</v>
      </c>
      <c r="AE911" s="1">
        <f>'[1]RC-1(PY)'!AE911</f>
        <v>52.99</v>
      </c>
      <c r="AF911" s="1">
        <f>'[1]RC-1(PY)'!AF911</f>
        <v>4</v>
      </c>
      <c r="AG911" s="1">
        <f>'[1]RC-1(PY)'!AG911</f>
        <v>4</v>
      </c>
      <c r="AH911" s="1">
        <f>'[1]RC-1(PY)'!AH911</f>
        <v>4</v>
      </c>
      <c r="AI911" s="1">
        <f>'[1]RC-1(PY)'!AI911</f>
        <v>0</v>
      </c>
    </row>
    <row r="912" spans="1:35" x14ac:dyDescent="0.3">
      <c r="A912" s="1">
        <f>'[1]RC-1(PY)'!A912</f>
        <v>1</v>
      </c>
      <c r="B912" s="1">
        <f>'[1]RC-1(PY)'!B912</f>
        <v>1</v>
      </c>
      <c r="C912" s="1">
        <f>'[1]RC-1(PY)'!C912</f>
        <v>2024</v>
      </c>
      <c r="D912" s="1">
        <f>'[1]RC-1(PY)'!D912</f>
        <v>5</v>
      </c>
      <c r="E912" s="1">
        <f>'[1]RC-1(PY)'!E912</f>
        <v>340</v>
      </c>
      <c r="F912" s="1">
        <f>'[1]RC-1(PY)'!F912</f>
        <v>316</v>
      </c>
      <c r="G912" s="1">
        <f>'[1]RC-1(PY)'!G912</f>
        <v>24</v>
      </c>
      <c r="H912" s="1">
        <f>'[1]RC-1(PY)'!H912</f>
        <v>3</v>
      </c>
      <c r="I912" s="1">
        <f>'[1]RC-1(PY)'!I912</f>
        <v>6</v>
      </c>
      <c r="J912" s="1">
        <f>'[1]RC-1(PY)'!J912</f>
        <v>1</v>
      </c>
      <c r="K912" s="1">
        <f>'[1]RC-1(PY)'!K912</f>
        <v>3</v>
      </c>
      <c r="L912" s="1">
        <f>'[1]RC-1(PY)'!L912</f>
        <v>2</v>
      </c>
      <c r="M912" s="1">
        <f>'[1]RC-1(PY)'!M912</f>
        <v>1</v>
      </c>
      <c r="N912" s="1">
        <f>'[1]RC-1(PY)'!N912</f>
        <v>1</v>
      </c>
      <c r="O912" s="1">
        <f>'[1]RC-1(PY)'!O912</f>
        <v>1</v>
      </c>
      <c r="P912" s="1">
        <f>'[1]RC-1(PY)'!P912</f>
        <v>1</v>
      </c>
      <c r="Q912" s="1">
        <f>'[1]RC-1(PY)'!Q912</f>
        <v>1</v>
      </c>
      <c r="R912" s="1">
        <f>'[1]RC-1(PY)'!R912</f>
        <v>104</v>
      </c>
      <c r="S912" s="1">
        <f>'[1]RC-1(PY)'!S912</f>
        <v>3</v>
      </c>
      <c r="T912" s="1">
        <f>'[1]RC-1(PY)'!T912</f>
        <v>4</v>
      </c>
      <c r="U912" s="1">
        <f>'[1]RC-1(PY)'!U912</f>
        <v>0</v>
      </c>
      <c r="V912" s="1">
        <f>'[1]RC-1(PY)'!V912</f>
        <v>0</v>
      </c>
      <c r="W912" s="1">
        <f>'[1]RC-1(PY)'!W912</f>
        <v>1004</v>
      </c>
      <c r="X912" s="1">
        <f>'[1]RC-1(PY)'!X912</f>
        <v>8</v>
      </c>
      <c r="Y912" s="1">
        <f>'[1]RC-1(PY)'!Y912</f>
        <v>0</v>
      </c>
      <c r="Z912" s="1">
        <f>'[1]RC-1(PY)'!Z912</f>
        <v>0</v>
      </c>
      <c r="AA912" s="1">
        <f>'[1]RC-1(PY)'!AA912</f>
        <v>1333</v>
      </c>
      <c r="AB912" s="1">
        <f>'[1]RC-1(PY)'!AB912</f>
        <v>658.7</v>
      </c>
      <c r="AC912" s="1">
        <f>'[1]RC-1(PY)'!AC912</f>
        <v>2.6505999999999998</v>
      </c>
      <c r="AD912" s="1">
        <f>'[1]RC-1(PY)'!AD912</f>
        <v>20</v>
      </c>
      <c r="AE912" s="1">
        <f>'[1]RC-1(PY)'!AE912</f>
        <v>14.358499999999999</v>
      </c>
      <c r="AF912" s="1">
        <f>'[1]RC-1(PY)'!AF912</f>
        <v>4</v>
      </c>
      <c r="AG912" s="1">
        <f>'[1]RC-1(PY)'!AG912</f>
        <v>4</v>
      </c>
      <c r="AH912" s="1">
        <f>'[1]RC-1(PY)'!AH912</f>
        <v>4</v>
      </c>
      <c r="AI912" s="1">
        <f>'[1]RC-1(PY)'!AI912</f>
        <v>0</v>
      </c>
    </row>
    <row r="913" spans="1:35" x14ac:dyDescent="0.3">
      <c r="A913" s="1">
        <f>'[1]RC-1(PY)'!A913</f>
        <v>1</v>
      </c>
      <c r="B913" s="1">
        <f>'[1]RC-1(PY)'!B913</f>
        <v>1</v>
      </c>
      <c r="C913" s="1">
        <f>'[1]RC-1(PY)'!C913</f>
        <v>2024</v>
      </c>
      <c r="D913" s="1">
        <f>'[1]RC-1(PY)'!D913</f>
        <v>5</v>
      </c>
      <c r="E913" s="1">
        <f>'[1]RC-1(PY)'!E913</f>
        <v>340</v>
      </c>
      <c r="F913" s="1">
        <f>'[1]RC-1(PY)'!F913</f>
        <v>316</v>
      </c>
      <c r="G913" s="1">
        <f>'[1]RC-1(PY)'!G913</f>
        <v>24</v>
      </c>
      <c r="H913" s="1">
        <f>'[1]RC-1(PY)'!H913</f>
        <v>4</v>
      </c>
      <c r="I913" s="1">
        <f>'[1]RC-1(PY)'!I913</f>
        <v>6</v>
      </c>
      <c r="J913" s="1">
        <f>'[1]RC-1(PY)'!J913</f>
        <v>1</v>
      </c>
      <c r="K913" s="1">
        <f>'[1]RC-1(PY)'!K913</f>
        <v>3</v>
      </c>
      <c r="L913" s="1">
        <f>'[1]RC-1(PY)'!L913</f>
        <v>4</v>
      </c>
      <c r="M913" s="1">
        <f>'[1]RC-1(PY)'!M913</f>
        <v>1</v>
      </c>
      <c r="N913" s="1">
        <f>'[1]RC-1(PY)'!N913</f>
        <v>1</v>
      </c>
      <c r="O913" s="1">
        <f>'[1]RC-1(PY)'!O913</f>
        <v>2</v>
      </c>
      <c r="P913" s="1">
        <f>'[1]RC-1(PY)'!P913</f>
        <v>1</v>
      </c>
      <c r="Q913" s="1">
        <f>'[1]RC-1(PY)'!Q913</f>
        <v>1</v>
      </c>
      <c r="R913" s="1">
        <f>'[1]RC-1(PY)'!R913</f>
        <v>104</v>
      </c>
      <c r="S913" s="1">
        <f>'[1]RC-1(PY)'!S913</f>
        <v>3</v>
      </c>
      <c r="T913" s="1">
        <f>'[1]RC-1(PY)'!T913</f>
        <v>4</v>
      </c>
      <c r="U913" s="1">
        <f>'[1]RC-1(PY)'!U913</f>
        <v>0</v>
      </c>
      <c r="V913" s="1">
        <f>'[1]RC-1(PY)'!V913</f>
        <v>0</v>
      </c>
      <c r="W913" s="1">
        <f>'[1]RC-1(PY)'!W913</f>
        <v>1004</v>
      </c>
      <c r="X913" s="1">
        <f>'[1]RC-1(PY)'!X913</f>
        <v>8</v>
      </c>
      <c r="Y913" s="1">
        <f>'[1]RC-1(PY)'!Y913</f>
        <v>0</v>
      </c>
      <c r="Z913" s="1">
        <f>'[1]RC-1(PY)'!Z913</f>
        <v>0</v>
      </c>
      <c r="AA913" s="1">
        <f>'[1]RC-1(PY)'!AA913</f>
        <v>1726</v>
      </c>
      <c r="AB913" s="1">
        <f>'[1]RC-1(PY)'!AB913</f>
        <v>1674.81</v>
      </c>
      <c r="AC913" s="1">
        <f>'[1]RC-1(PY)'!AC913</f>
        <v>0</v>
      </c>
      <c r="AD913" s="1">
        <f>'[1]RC-1(PY)'!AD913</f>
        <v>20</v>
      </c>
      <c r="AE913" s="1">
        <f>'[1]RC-1(PY)'!AE913</f>
        <v>20.151800000000001</v>
      </c>
      <c r="AF913" s="1">
        <f>'[1]RC-1(PY)'!AF913</f>
        <v>4</v>
      </c>
      <c r="AG913" s="1">
        <f>'[1]RC-1(PY)'!AG913</f>
        <v>4</v>
      </c>
      <c r="AH913" s="1">
        <f>'[1]RC-1(PY)'!AH913</f>
        <v>4</v>
      </c>
      <c r="AI913" s="1">
        <f>'[1]RC-1(PY)'!AI913</f>
        <v>0</v>
      </c>
    </row>
    <row r="914" spans="1:35" x14ac:dyDescent="0.3">
      <c r="A914" s="1">
        <f>'[1]RC-1(PY)'!A914</f>
        <v>1</v>
      </c>
      <c r="B914" s="1">
        <f>'[1]RC-1(PY)'!B914</f>
        <v>1</v>
      </c>
      <c r="C914" s="1">
        <f>'[1]RC-1(PY)'!C914</f>
        <v>2024</v>
      </c>
      <c r="D914" s="1">
        <f>'[1]RC-1(PY)'!D914</f>
        <v>5</v>
      </c>
      <c r="E914" s="1">
        <f>'[1]RC-1(PY)'!E914</f>
        <v>340</v>
      </c>
      <c r="F914" s="1">
        <f>'[1]RC-1(PY)'!F914</f>
        <v>316</v>
      </c>
      <c r="G914" s="1">
        <f>'[1]RC-1(PY)'!G914</f>
        <v>24</v>
      </c>
      <c r="H914" s="1">
        <f>'[1]RC-1(PY)'!H914</f>
        <v>7</v>
      </c>
      <c r="I914" s="1">
        <f>'[1]RC-1(PY)'!I914</f>
        <v>6</v>
      </c>
      <c r="J914" s="1">
        <f>'[1]RC-1(PY)'!J914</f>
        <v>1</v>
      </c>
      <c r="K914" s="1">
        <f>'[1]RC-1(PY)'!K914</f>
        <v>3</v>
      </c>
      <c r="L914" s="1">
        <f>'[1]RC-1(PY)'!L914</f>
        <v>2</v>
      </c>
      <c r="M914" s="1">
        <f>'[1]RC-1(PY)'!M914</f>
        <v>1</v>
      </c>
      <c r="N914" s="1">
        <f>'[1]RC-1(PY)'!N914</f>
        <v>4</v>
      </c>
      <c r="O914" s="1">
        <f>'[1]RC-1(PY)'!O914</f>
        <v>9</v>
      </c>
      <c r="P914" s="1">
        <f>'[1]RC-1(PY)'!P914</f>
        <v>0</v>
      </c>
      <c r="Q914" s="1">
        <f>'[1]RC-1(PY)'!Q914</f>
        <v>0</v>
      </c>
      <c r="R914" s="1">
        <f>'[1]RC-1(PY)'!R914</f>
        <v>104</v>
      </c>
      <c r="S914" s="1">
        <f>'[1]RC-1(PY)'!S914</f>
        <v>3</v>
      </c>
      <c r="T914" s="1">
        <f>'[1]RC-1(PY)'!T914</f>
        <v>4</v>
      </c>
      <c r="U914" s="1">
        <f>'[1]RC-1(PY)'!U914</f>
        <v>0</v>
      </c>
      <c r="V914" s="1">
        <f>'[1]RC-1(PY)'!V914</f>
        <v>0</v>
      </c>
      <c r="W914" s="1">
        <f>'[1]RC-1(PY)'!W914</f>
        <v>1004</v>
      </c>
      <c r="X914" s="1">
        <f>'[1]RC-1(PY)'!X914</f>
        <v>8</v>
      </c>
      <c r="Y914" s="1">
        <f>'[1]RC-1(PY)'!Y914</f>
        <v>0</v>
      </c>
      <c r="Z914" s="1">
        <f>'[1]RC-1(PY)'!Z914</f>
        <v>0</v>
      </c>
      <c r="AA914" s="1">
        <f>'[1]RC-1(PY)'!AA914</f>
        <v>730</v>
      </c>
      <c r="AB914" s="1">
        <f>'[1]RC-1(PY)'!AB914</f>
        <v>1124.6199999999999</v>
      </c>
      <c r="AC914" s="1">
        <f>'[1]RC-1(PY)'!AC914</f>
        <v>0</v>
      </c>
      <c r="AD914" s="1">
        <f>'[1]RC-1(PY)'!AD914</f>
        <v>20</v>
      </c>
      <c r="AE914" s="1">
        <f>'[1]RC-1(PY)'!AE914</f>
        <v>19.9177</v>
      </c>
      <c r="AF914" s="1">
        <f>'[1]RC-1(PY)'!AF914</f>
        <v>4</v>
      </c>
      <c r="AG914" s="1">
        <f>'[1]RC-1(PY)'!AG914</f>
        <v>4</v>
      </c>
      <c r="AH914" s="1">
        <f>'[1]RC-1(PY)'!AH914</f>
        <v>4</v>
      </c>
      <c r="AI914" s="1">
        <f>'[1]RC-1(PY)'!AI914</f>
        <v>0</v>
      </c>
    </row>
    <row r="915" spans="1:35" x14ac:dyDescent="0.3">
      <c r="A915" s="1">
        <f>'[1]RC-1(PY)'!A915</f>
        <v>1</v>
      </c>
      <c r="B915" s="1">
        <f>'[1]RC-1(PY)'!B915</f>
        <v>1</v>
      </c>
      <c r="C915" s="1">
        <f>'[1]RC-1(PY)'!C915</f>
        <v>2024</v>
      </c>
      <c r="D915" s="1">
        <f>'[1]RC-1(PY)'!D915</f>
        <v>5</v>
      </c>
      <c r="E915" s="1">
        <f>'[1]RC-1(PY)'!E915</f>
        <v>340</v>
      </c>
      <c r="F915" s="1">
        <f>'[1]RC-1(PY)'!F915</f>
        <v>316</v>
      </c>
      <c r="G915" s="1">
        <f>'[1]RC-1(PY)'!G915</f>
        <v>24</v>
      </c>
      <c r="H915" s="1">
        <f>'[1]RC-1(PY)'!H915</f>
        <v>9</v>
      </c>
      <c r="I915" s="1">
        <f>'[1]RC-1(PY)'!I915</f>
        <v>6</v>
      </c>
      <c r="J915" s="1">
        <f>'[1]RC-1(PY)'!J915</f>
        <v>1</v>
      </c>
      <c r="K915" s="1">
        <f>'[1]RC-1(PY)'!K915</f>
        <v>3</v>
      </c>
      <c r="L915" s="1">
        <f>'[1]RC-1(PY)'!L915</f>
        <v>1</v>
      </c>
      <c r="M915" s="1">
        <f>'[1]RC-1(PY)'!M915</f>
        <v>1</v>
      </c>
      <c r="N915" s="1">
        <f>'[1]RC-1(PY)'!N915</f>
        <v>3</v>
      </c>
      <c r="O915" s="1">
        <f>'[1]RC-1(PY)'!O915</f>
        <v>0</v>
      </c>
      <c r="P915" s="1">
        <f>'[1]RC-1(PY)'!P915</f>
        <v>1</v>
      </c>
      <c r="Q915" s="1">
        <f>'[1]RC-1(PY)'!Q915</f>
        <v>1</v>
      </c>
      <c r="R915" s="1">
        <f>'[1]RC-1(PY)'!R915</f>
        <v>104</v>
      </c>
      <c r="S915" s="1">
        <f>'[1]RC-1(PY)'!S915</f>
        <v>3</v>
      </c>
      <c r="T915" s="1">
        <f>'[1]RC-1(PY)'!T915</f>
        <v>4</v>
      </c>
      <c r="U915" s="1">
        <f>'[1]RC-1(PY)'!U915</f>
        <v>0</v>
      </c>
      <c r="V915" s="1">
        <f>'[1]RC-1(PY)'!V915</f>
        <v>0</v>
      </c>
      <c r="W915" s="1">
        <f>'[1]RC-1(PY)'!W915</f>
        <v>1004</v>
      </c>
      <c r="X915" s="1">
        <f>'[1]RC-1(PY)'!X915</f>
        <v>8</v>
      </c>
      <c r="Y915" s="1">
        <f>'[1]RC-1(PY)'!Y915</f>
        <v>0</v>
      </c>
      <c r="Z915" s="1">
        <f>'[1]RC-1(PY)'!Z915</f>
        <v>0</v>
      </c>
      <c r="AA915" s="1">
        <f>'[1]RC-1(PY)'!AA915</f>
        <v>805</v>
      </c>
      <c r="AB915" s="1">
        <f>'[1]RC-1(PY)'!AB915</f>
        <v>1052.1600000000001</v>
      </c>
      <c r="AC915" s="1">
        <f>'[1]RC-1(PY)'!AC915</f>
        <v>0</v>
      </c>
      <c r="AD915" s="1">
        <f>'[1]RC-1(PY)'!AD915</f>
        <v>20</v>
      </c>
      <c r="AE915" s="1">
        <f>'[1]RC-1(PY)'!AE915</f>
        <v>26.102</v>
      </c>
      <c r="AF915" s="1">
        <f>'[1]RC-1(PY)'!AF915</f>
        <v>4</v>
      </c>
      <c r="AG915" s="1">
        <f>'[1]RC-1(PY)'!AG915</f>
        <v>4</v>
      </c>
      <c r="AH915" s="1">
        <f>'[1]RC-1(PY)'!AH915</f>
        <v>4</v>
      </c>
      <c r="AI915" s="1">
        <f>'[1]RC-1(PY)'!AI915</f>
        <v>0</v>
      </c>
    </row>
    <row r="916" spans="1:35" x14ac:dyDescent="0.3">
      <c r="A916" s="1">
        <f>'[1]RC-1(PY)'!A916</f>
        <v>1</v>
      </c>
      <c r="B916" s="1">
        <f>'[1]RC-1(PY)'!B916</f>
        <v>1</v>
      </c>
      <c r="C916" s="1">
        <f>'[1]RC-1(PY)'!C916</f>
        <v>2024</v>
      </c>
      <c r="D916" s="1">
        <f>'[1]RC-1(PY)'!D916</f>
        <v>5</v>
      </c>
      <c r="E916" s="1">
        <f>'[1]RC-1(PY)'!E916</f>
        <v>340</v>
      </c>
      <c r="F916" s="1">
        <f>'[1]RC-1(PY)'!F916</f>
        <v>316</v>
      </c>
      <c r="G916" s="1">
        <f>'[1]RC-1(PY)'!G916</f>
        <v>24</v>
      </c>
      <c r="H916" s="1">
        <f>'[1]RC-1(PY)'!H916</f>
        <v>12</v>
      </c>
      <c r="I916" s="1">
        <f>'[1]RC-1(PY)'!I916</f>
        <v>6</v>
      </c>
      <c r="J916" s="1">
        <f>'[1]RC-1(PY)'!J916</f>
        <v>1</v>
      </c>
      <c r="K916" s="1">
        <f>'[1]RC-1(PY)'!K916</f>
        <v>3</v>
      </c>
      <c r="L916" s="1">
        <f>'[1]RC-1(PY)'!L916</f>
        <v>3</v>
      </c>
      <c r="M916" s="1">
        <f>'[1]RC-1(PY)'!M916</f>
        <v>3</v>
      </c>
      <c r="N916" s="1">
        <f>'[1]RC-1(PY)'!N916</f>
        <v>1</v>
      </c>
      <c r="O916" s="1">
        <f>'[1]RC-1(PY)'!O916</f>
        <v>5</v>
      </c>
      <c r="P916" s="1">
        <f>'[1]RC-1(PY)'!P916</f>
        <v>1</v>
      </c>
      <c r="Q916" s="1">
        <f>'[1]RC-1(PY)'!Q916</f>
        <v>1</v>
      </c>
      <c r="R916" s="1">
        <f>'[1]RC-1(PY)'!R916</f>
        <v>104</v>
      </c>
      <c r="S916" s="1">
        <f>'[1]RC-1(PY)'!S916</f>
        <v>3</v>
      </c>
      <c r="T916" s="1">
        <f>'[1]RC-1(PY)'!T916</f>
        <v>4</v>
      </c>
      <c r="U916" s="1">
        <f>'[1]RC-1(PY)'!U916</f>
        <v>0</v>
      </c>
      <c r="V916" s="1">
        <f>'[1]RC-1(PY)'!V916</f>
        <v>0</v>
      </c>
      <c r="W916" s="1">
        <f>'[1]RC-1(PY)'!W916</f>
        <v>1004</v>
      </c>
      <c r="X916" s="1">
        <f>'[1]RC-1(PY)'!X916</f>
        <v>8</v>
      </c>
      <c r="Y916" s="1">
        <f>'[1]RC-1(PY)'!Y916</f>
        <v>0</v>
      </c>
      <c r="Z916" s="1">
        <f>'[1]RC-1(PY)'!Z916</f>
        <v>0</v>
      </c>
      <c r="AA916" s="1">
        <f>'[1]RC-1(PY)'!AA916</f>
        <v>266</v>
      </c>
      <c r="AB916" s="1">
        <f>'[1]RC-1(PY)'!AB916</f>
        <v>252.17</v>
      </c>
      <c r="AC916" s="1">
        <f>'[1]RC-1(PY)'!AC916</f>
        <v>14.577500000000001</v>
      </c>
      <c r="AD916" s="1">
        <f>'[1]RC-1(PY)'!AD916</f>
        <v>16</v>
      </c>
      <c r="AE916" s="1">
        <f>'[1]RC-1(PY)'!AE916</f>
        <v>14.992100000000001</v>
      </c>
      <c r="AF916" s="1">
        <f>'[1]RC-1(PY)'!AF916</f>
        <v>4</v>
      </c>
      <c r="AG916" s="1">
        <f>'[1]RC-1(PY)'!AG916</f>
        <v>4</v>
      </c>
      <c r="AH916" s="1">
        <f>'[1]RC-1(PY)'!AH916</f>
        <v>4</v>
      </c>
      <c r="AI916" s="1">
        <f>'[1]RC-1(PY)'!AI916</f>
        <v>0</v>
      </c>
    </row>
    <row r="917" spans="1:35" x14ac:dyDescent="0.3">
      <c r="A917" s="1">
        <f>'[1]RC-1(PY)'!A917</f>
        <v>1</v>
      </c>
      <c r="B917" s="1">
        <f>'[1]RC-1(PY)'!B917</f>
        <v>1</v>
      </c>
      <c r="C917" s="1">
        <f>'[1]RC-1(PY)'!C917</f>
        <v>2024</v>
      </c>
      <c r="D917" s="1">
        <f>'[1]RC-1(PY)'!D917</f>
        <v>5</v>
      </c>
      <c r="E917" s="1">
        <f>'[1]RC-1(PY)'!E917</f>
        <v>340</v>
      </c>
      <c r="F917" s="1">
        <f>'[1]RC-1(PY)'!F917</f>
        <v>316</v>
      </c>
      <c r="G917" s="1">
        <f>'[1]RC-1(PY)'!G917</f>
        <v>24</v>
      </c>
      <c r="H917" s="1">
        <f>'[1]RC-1(PY)'!H917</f>
        <v>13</v>
      </c>
      <c r="I917" s="1">
        <f>'[1]RC-1(PY)'!I917</f>
        <v>6</v>
      </c>
      <c r="J917" s="1">
        <f>'[1]RC-1(PY)'!J917</f>
        <v>1</v>
      </c>
      <c r="K917" s="1">
        <f>'[1]RC-1(PY)'!K917</f>
        <v>3</v>
      </c>
      <c r="L917" s="1">
        <f>'[1]RC-1(PY)'!L917</f>
        <v>1</v>
      </c>
      <c r="M917" s="1">
        <f>'[1]RC-1(PY)'!M917</f>
        <v>1</v>
      </c>
      <c r="N917" s="1">
        <f>'[1]RC-1(PY)'!N917</f>
        <v>1</v>
      </c>
      <c r="O917" s="1">
        <f>'[1]RC-1(PY)'!O917</f>
        <v>5</v>
      </c>
      <c r="P917" s="1">
        <f>'[1]RC-1(PY)'!P917</f>
        <v>0</v>
      </c>
      <c r="Q917" s="1">
        <f>'[1]RC-1(PY)'!Q917</f>
        <v>0</v>
      </c>
      <c r="R917" s="1">
        <f>'[1]RC-1(PY)'!R917</f>
        <v>104</v>
      </c>
      <c r="S917" s="1">
        <f>'[1]RC-1(PY)'!S917</f>
        <v>3</v>
      </c>
      <c r="T917" s="1">
        <f>'[1]RC-1(PY)'!T917</f>
        <v>4</v>
      </c>
      <c r="U917" s="1">
        <f>'[1]RC-1(PY)'!U917</f>
        <v>0</v>
      </c>
      <c r="V917" s="1">
        <f>'[1]RC-1(PY)'!V917</f>
        <v>0</v>
      </c>
      <c r="W917" s="1">
        <f>'[1]RC-1(PY)'!W917</f>
        <v>1004</v>
      </c>
      <c r="X917" s="1">
        <f>'[1]RC-1(PY)'!X917</f>
        <v>8</v>
      </c>
      <c r="Y917" s="1">
        <f>'[1]RC-1(PY)'!Y917</f>
        <v>0</v>
      </c>
      <c r="Z917" s="1">
        <f>'[1]RC-1(PY)'!Z917</f>
        <v>0</v>
      </c>
      <c r="AA917" s="1">
        <f>'[1]RC-1(PY)'!AA917</f>
        <v>766</v>
      </c>
      <c r="AB917" s="1">
        <f>'[1]RC-1(PY)'!AB917</f>
        <v>1358.47</v>
      </c>
      <c r="AC917" s="1">
        <f>'[1]RC-1(PY)'!AC917</f>
        <v>0</v>
      </c>
      <c r="AD917" s="1">
        <f>'[1]RC-1(PY)'!AD917</f>
        <v>20</v>
      </c>
      <c r="AE917" s="1">
        <f>'[1]RC-1(PY)'!AE917</f>
        <v>33.396700000000003</v>
      </c>
      <c r="AF917" s="1">
        <f>'[1]RC-1(PY)'!AF917</f>
        <v>4</v>
      </c>
      <c r="AG917" s="1">
        <f>'[1]RC-1(PY)'!AG917</f>
        <v>4</v>
      </c>
      <c r="AH917" s="1">
        <f>'[1]RC-1(PY)'!AH917</f>
        <v>4</v>
      </c>
      <c r="AI917" s="1">
        <f>'[1]RC-1(PY)'!AI917</f>
        <v>0</v>
      </c>
    </row>
    <row r="918" spans="1:35" x14ac:dyDescent="0.3">
      <c r="A918" s="1">
        <f>'[1]RC-1(PY)'!A918</f>
        <v>1</v>
      </c>
      <c r="B918" s="1">
        <f>'[1]RC-1(PY)'!B918</f>
        <v>1</v>
      </c>
      <c r="C918" s="1">
        <f>'[1]RC-1(PY)'!C918</f>
        <v>2024</v>
      </c>
      <c r="D918" s="1">
        <f>'[1]RC-1(PY)'!D918</f>
        <v>5</v>
      </c>
      <c r="E918" s="1">
        <f>'[1]RC-1(PY)'!E918</f>
        <v>340</v>
      </c>
      <c r="F918" s="1">
        <f>'[1]RC-1(PY)'!F918</f>
        <v>316</v>
      </c>
      <c r="G918" s="1">
        <f>'[1]RC-1(PY)'!G918</f>
        <v>24</v>
      </c>
      <c r="H918" s="1">
        <f>'[1]RC-1(PY)'!H918</f>
        <v>15</v>
      </c>
      <c r="I918" s="1">
        <f>'[1]RC-1(PY)'!I918</f>
        <v>6</v>
      </c>
      <c r="J918" s="1">
        <f>'[1]RC-1(PY)'!J918</f>
        <v>1</v>
      </c>
      <c r="K918" s="1">
        <f>'[1]RC-1(PY)'!K918</f>
        <v>3</v>
      </c>
      <c r="L918" s="1">
        <f>'[1]RC-1(PY)'!L918</f>
        <v>3</v>
      </c>
      <c r="M918" s="1">
        <f>'[1]RC-1(PY)'!M918</f>
        <v>1</v>
      </c>
      <c r="N918" s="1">
        <f>'[1]RC-1(PY)'!N918</f>
        <v>1</v>
      </c>
      <c r="O918" s="1">
        <f>'[1]RC-1(PY)'!O918</f>
        <v>3</v>
      </c>
      <c r="P918" s="1">
        <f>'[1]RC-1(PY)'!P918</f>
        <v>1</v>
      </c>
      <c r="Q918" s="1">
        <f>'[1]RC-1(PY)'!Q918</f>
        <v>1</v>
      </c>
      <c r="R918" s="1">
        <f>'[1]RC-1(PY)'!R918</f>
        <v>104</v>
      </c>
      <c r="S918" s="1">
        <f>'[1]RC-1(PY)'!S918</f>
        <v>3</v>
      </c>
      <c r="T918" s="1">
        <f>'[1]RC-1(PY)'!T918</f>
        <v>4</v>
      </c>
      <c r="U918" s="1">
        <f>'[1]RC-1(PY)'!U918</f>
        <v>0</v>
      </c>
      <c r="V918" s="1">
        <f>'[1]RC-1(PY)'!V918</f>
        <v>0</v>
      </c>
      <c r="W918" s="1">
        <f>'[1]RC-1(PY)'!W918</f>
        <v>1004</v>
      </c>
      <c r="X918" s="1">
        <f>'[1]RC-1(PY)'!X918</f>
        <v>8</v>
      </c>
      <c r="Y918" s="1">
        <f>'[1]RC-1(PY)'!Y918</f>
        <v>0</v>
      </c>
      <c r="Z918" s="1">
        <f>'[1]RC-1(PY)'!Z918</f>
        <v>0</v>
      </c>
      <c r="AA918" s="1">
        <f>'[1]RC-1(PY)'!AA918</f>
        <v>685</v>
      </c>
      <c r="AB918" s="1">
        <f>'[1]RC-1(PY)'!AB918</f>
        <v>486</v>
      </c>
      <c r="AC918" s="1">
        <f>'[1]RC-1(PY)'!AC918</f>
        <v>5.41</v>
      </c>
      <c r="AD918" s="1">
        <f>'[1]RC-1(PY)'!AD918</f>
        <v>20</v>
      </c>
      <c r="AE918" s="1">
        <f>'[1]RC-1(PY)'!AE918</f>
        <v>9.0500000000000007</v>
      </c>
      <c r="AF918" s="1">
        <f>'[1]RC-1(PY)'!AF918</f>
        <v>4</v>
      </c>
      <c r="AG918" s="1">
        <f>'[1]RC-1(PY)'!AG918</f>
        <v>4</v>
      </c>
      <c r="AH918" s="1">
        <f>'[1]RC-1(PY)'!AH918</f>
        <v>4</v>
      </c>
      <c r="AI918" s="1">
        <f>'[1]RC-1(PY)'!AI918</f>
        <v>0</v>
      </c>
    </row>
    <row r="919" spans="1:35" x14ac:dyDescent="0.3">
      <c r="A919" s="1">
        <f>'[1]RC-1(PY)'!A919</f>
        <v>1</v>
      </c>
      <c r="B919" s="1">
        <f>'[1]RC-1(PY)'!B919</f>
        <v>1</v>
      </c>
      <c r="C919" s="1">
        <f>'[1]RC-1(PY)'!C919</f>
        <v>2024</v>
      </c>
      <c r="D919" s="1">
        <f>'[1]RC-1(PY)'!D919</f>
        <v>5</v>
      </c>
      <c r="E919" s="1">
        <f>'[1]RC-1(PY)'!E919</f>
        <v>340</v>
      </c>
      <c r="F919" s="1">
        <f>'[1]RC-1(PY)'!F919</f>
        <v>316</v>
      </c>
      <c r="G919" s="1">
        <f>'[1]RC-1(PY)'!G919</f>
        <v>24</v>
      </c>
      <c r="H919" s="1">
        <f>'[1]RC-1(PY)'!H919</f>
        <v>16</v>
      </c>
      <c r="I919" s="1">
        <f>'[1]RC-1(PY)'!I919</f>
        <v>6</v>
      </c>
      <c r="J919" s="1">
        <f>'[1]RC-1(PY)'!J919</f>
        <v>1</v>
      </c>
      <c r="K919" s="1">
        <f>'[1]RC-1(PY)'!K919</f>
        <v>3</v>
      </c>
      <c r="L919" s="1">
        <f>'[1]RC-1(PY)'!L919</f>
        <v>3</v>
      </c>
      <c r="M919" s="1">
        <f>'[1]RC-1(PY)'!M919</f>
        <v>1</v>
      </c>
      <c r="N919" s="1">
        <f>'[1]RC-1(PY)'!N919</f>
        <v>1</v>
      </c>
      <c r="O919" s="1">
        <f>'[1]RC-1(PY)'!O919</f>
        <v>3</v>
      </c>
      <c r="P919" s="1">
        <f>'[1]RC-1(PY)'!P919</f>
        <v>1</v>
      </c>
      <c r="Q919" s="1">
        <f>'[1]RC-1(PY)'!Q919</f>
        <v>1</v>
      </c>
      <c r="R919" s="1">
        <f>'[1]RC-1(PY)'!R919</f>
        <v>104</v>
      </c>
      <c r="S919" s="1">
        <f>'[1]RC-1(PY)'!S919</f>
        <v>3</v>
      </c>
      <c r="T919" s="1">
        <f>'[1]RC-1(PY)'!T919</f>
        <v>4</v>
      </c>
      <c r="U919" s="1">
        <f>'[1]RC-1(PY)'!U919</f>
        <v>0</v>
      </c>
      <c r="V919" s="1">
        <f>'[1]RC-1(PY)'!V919</f>
        <v>0</v>
      </c>
      <c r="W919" s="1">
        <f>'[1]RC-1(PY)'!W919</f>
        <v>1004</v>
      </c>
      <c r="X919" s="1">
        <f>'[1]RC-1(PY)'!X919</f>
        <v>8</v>
      </c>
      <c r="Y919" s="1">
        <f>'[1]RC-1(PY)'!Y919</f>
        <v>0</v>
      </c>
      <c r="Z919" s="1">
        <f>'[1]RC-1(PY)'!Z919</f>
        <v>0</v>
      </c>
      <c r="AA919" s="1">
        <f>'[1]RC-1(PY)'!AA919</f>
        <v>322</v>
      </c>
      <c r="AB919" s="1">
        <f>'[1]RC-1(PY)'!AB919</f>
        <v>860.07</v>
      </c>
      <c r="AC919" s="1">
        <f>'[1]RC-1(PY)'!AC919</f>
        <v>33.46</v>
      </c>
      <c r="AD919" s="1">
        <f>'[1]RC-1(PY)'!AD919</f>
        <v>20</v>
      </c>
      <c r="AE919" s="1">
        <f>'[1]RC-1(PY)'!AE919</f>
        <v>54.04</v>
      </c>
      <c r="AF919" s="1">
        <f>'[1]RC-1(PY)'!AF919</f>
        <v>4</v>
      </c>
      <c r="AG919" s="1">
        <f>'[1]RC-1(PY)'!AG919</f>
        <v>4</v>
      </c>
      <c r="AH919" s="1">
        <f>'[1]RC-1(PY)'!AH919</f>
        <v>4</v>
      </c>
      <c r="AI919" s="1">
        <f>'[1]RC-1(PY)'!AI919</f>
        <v>0</v>
      </c>
    </row>
    <row r="920" spans="1:35" x14ac:dyDescent="0.3">
      <c r="A920" s="1">
        <f>'[1]RC-1(PY)'!A920</f>
        <v>1</v>
      </c>
      <c r="B920" s="1">
        <f>'[1]RC-1(PY)'!B920</f>
        <v>1</v>
      </c>
      <c r="C920" s="1">
        <f>'[1]RC-1(PY)'!C920</f>
        <v>2024</v>
      </c>
      <c r="D920" s="1">
        <f>'[1]RC-1(PY)'!D920</f>
        <v>5</v>
      </c>
      <c r="E920" s="1">
        <f>'[1]RC-1(PY)'!E920</f>
        <v>340</v>
      </c>
      <c r="F920" s="1">
        <f>'[1]RC-1(PY)'!F920</f>
        <v>316</v>
      </c>
      <c r="G920" s="1">
        <f>'[1]RC-1(PY)'!G920</f>
        <v>24</v>
      </c>
      <c r="H920" s="1">
        <f>'[1]RC-1(PY)'!H920</f>
        <v>18</v>
      </c>
      <c r="I920" s="1">
        <f>'[1]RC-1(PY)'!I920</f>
        <v>6</v>
      </c>
      <c r="J920" s="1">
        <f>'[1]RC-1(PY)'!J920</f>
        <v>1</v>
      </c>
      <c r="K920" s="1">
        <f>'[1]RC-1(PY)'!K920</f>
        <v>3</v>
      </c>
      <c r="L920" s="1">
        <f>'[1]RC-1(PY)'!L920</f>
        <v>5</v>
      </c>
      <c r="M920" s="1">
        <f>'[1]RC-1(PY)'!M920</f>
        <v>1</v>
      </c>
      <c r="N920" s="1">
        <f>'[1]RC-1(PY)'!N920</f>
        <v>1</v>
      </c>
      <c r="O920" s="1">
        <f>'[1]RC-1(PY)'!O920</f>
        <v>5</v>
      </c>
      <c r="P920" s="1">
        <f>'[1]RC-1(PY)'!P920</f>
        <v>1</v>
      </c>
      <c r="Q920" s="1">
        <f>'[1]RC-1(PY)'!Q920</f>
        <v>1</v>
      </c>
      <c r="R920" s="1">
        <f>'[1]RC-1(PY)'!R920</f>
        <v>104</v>
      </c>
      <c r="S920" s="1">
        <f>'[1]RC-1(PY)'!S920</f>
        <v>3</v>
      </c>
      <c r="T920" s="1">
        <f>'[1]RC-1(PY)'!T920</f>
        <v>4</v>
      </c>
      <c r="U920" s="1">
        <f>'[1]RC-1(PY)'!U920</f>
        <v>0</v>
      </c>
      <c r="V920" s="1">
        <f>'[1]RC-1(PY)'!V920</f>
        <v>0</v>
      </c>
      <c r="W920" s="1">
        <f>'[1]RC-1(PY)'!W920</f>
        <v>1004</v>
      </c>
      <c r="X920" s="1">
        <f>'[1]RC-1(PY)'!X920</f>
        <v>8</v>
      </c>
      <c r="Y920" s="1">
        <f>'[1]RC-1(PY)'!Y920</f>
        <v>0</v>
      </c>
      <c r="Z920" s="1">
        <f>'[1]RC-1(PY)'!Z920</f>
        <v>0</v>
      </c>
      <c r="AA920" s="1">
        <f>'[1]RC-1(PY)'!AA920</f>
        <v>169</v>
      </c>
      <c r="AB920" s="1">
        <f>'[1]RC-1(PY)'!AB920</f>
        <v>665.99</v>
      </c>
      <c r="AC920" s="1">
        <f>'[1]RC-1(PY)'!AC920</f>
        <v>0</v>
      </c>
      <c r="AD920" s="1">
        <f>'[1]RC-1(PY)'!AD920</f>
        <v>20</v>
      </c>
      <c r="AE920" s="1">
        <f>'[1]RC-1(PY)'!AE920</f>
        <v>182.19399999999999</v>
      </c>
      <c r="AF920" s="1">
        <f>'[1]RC-1(PY)'!AF920</f>
        <v>4</v>
      </c>
      <c r="AG920" s="1">
        <f>'[1]RC-1(PY)'!AG920</f>
        <v>4</v>
      </c>
      <c r="AH920" s="1">
        <f>'[1]RC-1(PY)'!AH920</f>
        <v>4</v>
      </c>
      <c r="AI920" s="1">
        <f>'[1]RC-1(PY)'!AI920</f>
        <v>0</v>
      </c>
    </row>
    <row r="921" spans="1:35" x14ac:dyDescent="0.3">
      <c r="A921" s="1">
        <f>'[1]RC-1(PY)'!A921</f>
        <v>1</v>
      </c>
      <c r="B921" s="1">
        <f>'[1]RC-1(PY)'!B921</f>
        <v>1</v>
      </c>
      <c r="C921" s="1">
        <f>'[1]RC-1(PY)'!C921</f>
        <v>2024</v>
      </c>
      <c r="D921" s="1">
        <f>'[1]RC-1(PY)'!D921</f>
        <v>5</v>
      </c>
      <c r="E921" s="1">
        <f>'[1]RC-1(PY)'!E921</f>
        <v>340</v>
      </c>
      <c r="F921" s="1">
        <f>'[1]RC-1(PY)'!F921</f>
        <v>316</v>
      </c>
      <c r="G921" s="1">
        <f>'[1]RC-1(PY)'!G921</f>
        <v>24</v>
      </c>
      <c r="H921" s="1">
        <f>'[1]RC-1(PY)'!H921</f>
        <v>1</v>
      </c>
      <c r="I921" s="1">
        <f>'[1]RC-1(PY)'!I921</f>
        <v>6</v>
      </c>
      <c r="J921" s="1">
        <f>'[1]RC-1(PY)'!J921</f>
        <v>2</v>
      </c>
      <c r="K921" s="1">
        <f>'[1]RC-1(PY)'!K921</f>
        <v>3</v>
      </c>
      <c r="L921" s="1">
        <f>'[1]RC-1(PY)'!L921</f>
        <v>3</v>
      </c>
      <c r="M921" s="1">
        <f>'[1]RC-1(PY)'!M921</f>
        <v>1</v>
      </c>
      <c r="N921" s="1">
        <f>'[1]RC-1(PY)'!N921</f>
        <v>1</v>
      </c>
      <c r="O921" s="1">
        <f>'[1]RC-1(PY)'!O921</f>
        <v>5</v>
      </c>
      <c r="P921" s="1">
        <f>'[1]RC-1(PY)'!P921</f>
        <v>1</v>
      </c>
      <c r="Q921" s="1">
        <f>'[1]RC-1(PY)'!Q921</f>
        <v>1</v>
      </c>
      <c r="R921" s="1">
        <f>'[1]RC-1(PY)'!R921</f>
        <v>104</v>
      </c>
      <c r="S921" s="1">
        <f>'[1]RC-1(PY)'!S921</f>
        <v>3</v>
      </c>
      <c r="T921" s="1">
        <f>'[1]RC-1(PY)'!T921</f>
        <v>4</v>
      </c>
      <c r="U921" s="1">
        <f>'[1]RC-1(PY)'!U921</f>
        <v>0</v>
      </c>
      <c r="V921" s="1">
        <f>'[1]RC-1(PY)'!V921</f>
        <v>0</v>
      </c>
      <c r="W921" s="1">
        <f>'[1]RC-1(PY)'!W921</f>
        <v>1004</v>
      </c>
      <c r="X921" s="1">
        <f>'[1]RC-1(PY)'!X921</f>
        <v>8</v>
      </c>
      <c r="Y921" s="1">
        <f>'[1]RC-1(PY)'!Y921</f>
        <v>0</v>
      </c>
      <c r="Z921" s="1">
        <f>'[1]RC-1(PY)'!Z921</f>
        <v>0</v>
      </c>
      <c r="AA921" s="1">
        <f>'[1]RC-1(PY)'!AA921</f>
        <v>2023</v>
      </c>
      <c r="AB921" s="1">
        <f>'[1]RC-1(PY)'!AB921</f>
        <v>4198.87</v>
      </c>
      <c r="AC921" s="1">
        <f>'[1]RC-1(PY)'!AC921</f>
        <v>0</v>
      </c>
      <c r="AD921" s="1">
        <f>'[1]RC-1(PY)'!AD921</f>
        <v>20</v>
      </c>
      <c r="AE921" s="1">
        <f>'[1]RC-1(PY)'!AE921</f>
        <v>28.9496</v>
      </c>
      <c r="AF921" s="1">
        <f>'[1]RC-1(PY)'!AF921</f>
        <v>4</v>
      </c>
      <c r="AG921" s="1">
        <f>'[1]RC-1(PY)'!AG921</f>
        <v>4</v>
      </c>
      <c r="AH921" s="1">
        <f>'[1]RC-1(PY)'!AH921</f>
        <v>4</v>
      </c>
      <c r="AI921" s="1">
        <f>'[1]RC-1(PY)'!AI921</f>
        <v>0</v>
      </c>
    </row>
    <row r="922" spans="1:35" x14ac:dyDescent="0.3">
      <c r="A922" s="1">
        <f>'[1]RC-1(PY)'!A922</f>
        <v>1</v>
      </c>
      <c r="B922" s="1">
        <f>'[1]RC-1(PY)'!B922</f>
        <v>1</v>
      </c>
      <c r="C922" s="1">
        <f>'[1]RC-1(PY)'!C922</f>
        <v>2024</v>
      </c>
      <c r="D922" s="1">
        <f>'[1]RC-1(PY)'!D922</f>
        <v>5</v>
      </c>
      <c r="E922" s="1">
        <f>'[1]RC-1(PY)'!E922</f>
        <v>340</v>
      </c>
      <c r="F922" s="1">
        <f>'[1]RC-1(PY)'!F922</f>
        <v>316</v>
      </c>
      <c r="G922" s="1">
        <f>'[1]RC-1(PY)'!G922</f>
        <v>24</v>
      </c>
      <c r="H922" s="1">
        <f>'[1]RC-1(PY)'!H922</f>
        <v>2</v>
      </c>
      <c r="I922" s="1">
        <f>'[1]RC-1(PY)'!I922</f>
        <v>6</v>
      </c>
      <c r="J922" s="1">
        <f>'[1]RC-1(PY)'!J922</f>
        <v>2</v>
      </c>
      <c r="K922" s="1">
        <f>'[1]RC-1(PY)'!K922</f>
        <v>3</v>
      </c>
      <c r="L922" s="1">
        <f>'[1]RC-1(PY)'!L922</f>
        <v>2</v>
      </c>
      <c r="M922" s="1">
        <f>'[1]RC-1(PY)'!M922</f>
        <v>1</v>
      </c>
      <c r="N922" s="1">
        <f>'[1]RC-1(PY)'!N922</f>
        <v>1</v>
      </c>
      <c r="O922" s="1">
        <f>'[1]RC-1(PY)'!O922</f>
        <v>2</v>
      </c>
      <c r="P922" s="1">
        <f>'[1]RC-1(PY)'!P922</f>
        <v>1</v>
      </c>
      <c r="Q922" s="1">
        <f>'[1]RC-1(PY)'!Q922</f>
        <v>1</v>
      </c>
      <c r="R922" s="1">
        <f>'[1]RC-1(PY)'!R922</f>
        <v>104</v>
      </c>
      <c r="S922" s="1">
        <f>'[1]RC-1(PY)'!S922</f>
        <v>3</v>
      </c>
      <c r="T922" s="1">
        <f>'[1]RC-1(PY)'!T922</f>
        <v>4</v>
      </c>
      <c r="U922" s="1">
        <f>'[1]RC-1(PY)'!U922</f>
        <v>0</v>
      </c>
      <c r="V922" s="1">
        <f>'[1]RC-1(PY)'!V922</f>
        <v>0</v>
      </c>
      <c r="W922" s="1">
        <f>'[1]RC-1(PY)'!W922</f>
        <v>1004</v>
      </c>
      <c r="X922" s="1">
        <f>'[1]RC-1(PY)'!X922</f>
        <v>8</v>
      </c>
      <c r="Y922" s="1">
        <f>'[1]RC-1(PY)'!Y922</f>
        <v>0</v>
      </c>
      <c r="Z922" s="1">
        <f>'[1]RC-1(PY)'!Z922</f>
        <v>0</v>
      </c>
      <c r="AA922" s="1">
        <f>'[1]RC-1(PY)'!AA922</f>
        <v>398</v>
      </c>
      <c r="AB922" s="1">
        <f>'[1]RC-1(PY)'!AB922</f>
        <v>1026</v>
      </c>
      <c r="AC922" s="1">
        <f>'[1]RC-1(PY)'!AC922</f>
        <v>0</v>
      </c>
      <c r="AD922" s="1">
        <f>'[1]RC-1(PY)'!AD922</f>
        <v>20</v>
      </c>
      <c r="AE922" s="1">
        <f>'[1]RC-1(PY)'!AE922</f>
        <v>32.935000000000002</v>
      </c>
      <c r="AF922" s="1">
        <f>'[1]RC-1(PY)'!AF922</f>
        <v>4</v>
      </c>
      <c r="AG922" s="1">
        <f>'[1]RC-1(PY)'!AG922</f>
        <v>4</v>
      </c>
      <c r="AH922" s="1">
        <f>'[1]RC-1(PY)'!AH922</f>
        <v>4</v>
      </c>
      <c r="AI922" s="1">
        <f>'[1]RC-1(PY)'!AI922</f>
        <v>0</v>
      </c>
    </row>
    <row r="923" spans="1:35" x14ac:dyDescent="0.3">
      <c r="A923" s="1">
        <f>'[1]RC-1(PY)'!A923</f>
        <v>1</v>
      </c>
      <c r="B923" s="1">
        <f>'[1]RC-1(PY)'!B923</f>
        <v>1</v>
      </c>
      <c r="C923" s="1">
        <f>'[1]RC-1(PY)'!C923</f>
        <v>2024</v>
      </c>
      <c r="D923" s="1">
        <f>'[1]RC-1(PY)'!D923</f>
        <v>5</v>
      </c>
      <c r="E923" s="1">
        <f>'[1]RC-1(PY)'!E923</f>
        <v>340</v>
      </c>
      <c r="F923" s="1">
        <f>'[1]RC-1(PY)'!F923</f>
        <v>316</v>
      </c>
      <c r="G923" s="1">
        <f>'[1]RC-1(PY)'!G923</f>
        <v>24</v>
      </c>
      <c r="H923" s="1">
        <f>'[1]RC-1(PY)'!H923</f>
        <v>3</v>
      </c>
      <c r="I923" s="1">
        <f>'[1]RC-1(PY)'!I923</f>
        <v>6</v>
      </c>
      <c r="J923" s="1">
        <f>'[1]RC-1(PY)'!J923</f>
        <v>2</v>
      </c>
      <c r="K923" s="1">
        <f>'[1]RC-1(PY)'!K923</f>
        <v>3</v>
      </c>
      <c r="L923" s="1">
        <f>'[1]RC-1(PY)'!L923</f>
        <v>2</v>
      </c>
      <c r="M923" s="1">
        <f>'[1]RC-1(PY)'!M923</f>
        <v>1</v>
      </c>
      <c r="N923" s="1">
        <f>'[1]RC-1(PY)'!N923</f>
        <v>1</v>
      </c>
      <c r="O923" s="1">
        <f>'[1]RC-1(PY)'!O923</f>
        <v>1</v>
      </c>
      <c r="P923" s="1">
        <f>'[1]RC-1(PY)'!P923</f>
        <v>1</v>
      </c>
      <c r="Q923" s="1">
        <f>'[1]RC-1(PY)'!Q923</f>
        <v>1</v>
      </c>
      <c r="R923" s="1">
        <f>'[1]RC-1(PY)'!R923</f>
        <v>104</v>
      </c>
      <c r="S923" s="1">
        <f>'[1]RC-1(PY)'!S923</f>
        <v>3</v>
      </c>
      <c r="T923" s="1">
        <f>'[1]RC-1(PY)'!T923</f>
        <v>4</v>
      </c>
      <c r="U923" s="1">
        <f>'[1]RC-1(PY)'!U923</f>
        <v>0</v>
      </c>
      <c r="V923" s="1">
        <f>'[1]RC-1(PY)'!V923</f>
        <v>0</v>
      </c>
      <c r="W923" s="1">
        <f>'[1]RC-1(PY)'!W923</f>
        <v>1004</v>
      </c>
      <c r="X923" s="1">
        <f>'[1]RC-1(PY)'!X923</f>
        <v>8</v>
      </c>
      <c r="Y923" s="1">
        <f>'[1]RC-1(PY)'!Y923</f>
        <v>0</v>
      </c>
      <c r="Z923" s="1">
        <f>'[1]RC-1(PY)'!Z923</f>
        <v>0</v>
      </c>
      <c r="AA923" s="1">
        <f>'[1]RC-1(PY)'!AA923</f>
        <v>544</v>
      </c>
      <c r="AB923" s="1">
        <f>'[1]RC-1(PY)'!AB923</f>
        <v>658.7</v>
      </c>
      <c r="AC923" s="1">
        <f>'[1]RC-1(PY)'!AC923</f>
        <v>2.4081000000000001</v>
      </c>
      <c r="AD923" s="1">
        <f>'[1]RC-1(PY)'!AD923</f>
        <v>20</v>
      </c>
      <c r="AE923" s="1">
        <f>'[1]RC-1(PY)'!AE923</f>
        <v>19.099399999999999</v>
      </c>
      <c r="AF923" s="1">
        <f>'[1]RC-1(PY)'!AF923</f>
        <v>4</v>
      </c>
      <c r="AG923" s="1">
        <f>'[1]RC-1(PY)'!AG923</f>
        <v>4</v>
      </c>
      <c r="AH923" s="1">
        <f>'[1]RC-1(PY)'!AH923</f>
        <v>4</v>
      </c>
      <c r="AI923" s="1">
        <f>'[1]RC-1(PY)'!AI923</f>
        <v>0</v>
      </c>
    </row>
    <row r="924" spans="1:35" x14ac:dyDescent="0.3">
      <c r="A924" s="1">
        <f>'[1]RC-1(PY)'!A924</f>
        <v>1</v>
      </c>
      <c r="B924" s="1">
        <f>'[1]RC-1(PY)'!B924</f>
        <v>1</v>
      </c>
      <c r="C924" s="1">
        <f>'[1]RC-1(PY)'!C924</f>
        <v>2024</v>
      </c>
      <c r="D924" s="1">
        <f>'[1]RC-1(PY)'!D924</f>
        <v>5</v>
      </c>
      <c r="E924" s="1">
        <f>'[1]RC-1(PY)'!E924</f>
        <v>340</v>
      </c>
      <c r="F924" s="1">
        <f>'[1]RC-1(PY)'!F924</f>
        <v>316</v>
      </c>
      <c r="G924" s="1">
        <f>'[1]RC-1(PY)'!G924</f>
        <v>24</v>
      </c>
      <c r="H924" s="1">
        <f>'[1]RC-1(PY)'!H924</f>
        <v>4</v>
      </c>
      <c r="I924" s="1">
        <f>'[1]RC-1(PY)'!I924</f>
        <v>6</v>
      </c>
      <c r="J924" s="1">
        <f>'[1]RC-1(PY)'!J924</f>
        <v>2</v>
      </c>
      <c r="K924" s="1">
        <f>'[1]RC-1(PY)'!K924</f>
        <v>3</v>
      </c>
      <c r="L924" s="1">
        <f>'[1]RC-1(PY)'!L924</f>
        <v>2</v>
      </c>
      <c r="M924" s="1">
        <f>'[1]RC-1(PY)'!M924</f>
        <v>1</v>
      </c>
      <c r="N924" s="1">
        <f>'[1]RC-1(PY)'!N924</f>
        <v>1</v>
      </c>
      <c r="O924" s="1">
        <f>'[1]RC-1(PY)'!O924</f>
        <v>2</v>
      </c>
      <c r="P924" s="1">
        <f>'[1]RC-1(PY)'!P924</f>
        <v>1</v>
      </c>
      <c r="Q924" s="1">
        <f>'[1]RC-1(PY)'!Q924</f>
        <v>1</v>
      </c>
      <c r="R924" s="1">
        <f>'[1]RC-1(PY)'!R924</f>
        <v>104</v>
      </c>
      <c r="S924" s="1">
        <f>'[1]RC-1(PY)'!S924</f>
        <v>3</v>
      </c>
      <c r="T924" s="1">
        <f>'[1]RC-1(PY)'!T924</f>
        <v>4</v>
      </c>
      <c r="U924" s="1">
        <f>'[1]RC-1(PY)'!U924</f>
        <v>0</v>
      </c>
      <c r="V924" s="1">
        <f>'[1]RC-1(PY)'!V924</f>
        <v>0</v>
      </c>
      <c r="W924" s="1">
        <f>'[1]RC-1(PY)'!W924</f>
        <v>1004</v>
      </c>
      <c r="X924" s="1">
        <f>'[1]RC-1(PY)'!X924</f>
        <v>8</v>
      </c>
      <c r="Y924" s="1">
        <f>'[1]RC-1(PY)'!Y924</f>
        <v>0</v>
      </c>
      <c r="Z924" s="1">
        <f>'[1]RC-1(PY)'!Z924</f>
        <v>0</v>
      </c>
      <c r="AA924" s="1">
        <f>'[1]RC-1(PY)'!AA924</f>
        <v>925</v>
      </c>
      <c r="AB924" s="1">
        <f>'[1]RC-1(PY)'!AB924</f>
        <v>603.82000000000005</v>
      </c>
      <c r="AC924" s="1">
        <f>'[1]RC-1(PY)'!AC924</f>
        <v>0</v>
      </c>
      <c r="AD924" s="1">
        <f>'[1]RC-1(PY)'!AD924</f>
        <v>20</v>
      </c>
      <c r="AE924" s="1">
        <f>'[1]RC-1(PY)'!AE924</f>
        <v>22.643799999999999</v>
      </c>
      <c r="AF924" s="1">
        <f>'[1]RC-1(PY)'!AF924</f>
        <v>4</v>
      </c>
      <c r="AG924" s="1">
        <f>'[1]RC-1(PY)'!AG924</f>
        <v>4</v>
      </c>
      <c r="AH924" s="1">
        <f>'[1]RC-1(PY)'!AH924</f>
        <v>4</v>
      </c>
      <c r="AI924" s="1">
        <f>'[1]RC-1(PY)'!AI924</f>
        <v>0</v>
      </c>
    </row>
    <row r="925" spans="1:35" x14ac:dyDescent="0.3">
      <c r="A925" s="1">
        <f>'[1]RC-1(PY)'!A925</f>
        <v>1</v>
      </c>
      <c r="B925" s="1">
        <f>'[1]RC-1(PY)'!B925</f>
        <v>1</v>
      </c>
      <c r="C925" s="1">
        <f>'[1]RC-1(PY)'!C925</f>
        <v>2024</v>
      </c>
      <c r="D925" s="1">
        <f>'[1]RC-1(PY)'!D925</f>
        <v>5</v>
      </c>
      <c r="E925" s="1">
        <f>'[1]RC-1(PY)'!E925</f>
        <v>340</v>
      </c>
      <c r="F925" s="1">
        <f>'[1]RC-1(PY)'!F925</f>
        <v>316</v>
      </c>
      <c r="G925" s="1">
        <f>'[1]RC-1(PY)'!G925</f>
        <v>24</v>
      </c>
      <c r="H925" s="1">
        <f>'[1]RC-1(PY)'!H925</f>
        <v>7</v>
      </c>
      <c r="I925" s="1">
        <f>'[1]RC-1(PY)'!I925</f>
        <v>6</v>
      </c>
      <c r="J925" s="1">
        <f>'[1]RC-1(PY)'!J925</f>
        <v>2</v>
      </c>
      <c r="K925" s="1">
        <f>'[1]RC-1(PY)'!K925</f>
        <v>3</v>
      </c>
      <c r="L925" s="1">
        <f>'[1]RC-1(PY)'!L925</f>
        <v>2</v>
      </c>
      <c r="M925" s="1">
        <f>'[1]RC-1(PY)'!M925</f>
        <v>1</v>
      </c>
      <c r="N925" s="1">
        <f>'[1]RC-1(PY)'!N925</f>
        <v>4</v>
      </c>
      <c r="O925" s="1">
        <f>'[1]RC-1(PY)'!O925</f>
        <v>9</v>
      </c>
      <c r="P925" s="1">
        <f>'[1]RC-1(PY)'!P925</f>
        <v>0</v>
      </c>
      <c r="Q925" s="1">
        <f>'[1]RC-1(PY)'!Q925</f>
        <v>0</v>
      </c>
      <c r="R925" s="1">
        <f>'[1]RC-1(PY)'!R925</f>
        <v>104</v>
      </c>
      <c r="S925" s="1">
        <f>'[1]RC-1(PY)'!S925</f>
        <v>3</v>
      </c>
      <c r="T925" s="1">
        <f>'[1]RC-1(PY)'!T925</f>
        <v>4</v>
      </c>
      <c r="U925" s="1">
        <f>'[1]RC-1(PY)'!U925</f>
        <v>0</v>
      </c>
      <c r="V925" s="1">
        <f>'[1]RC-1(PY)'!V925</f>
        <v>0</v>
      </c>
      <c r="W925" s="1">
        <f>'[1]RC-1(PY)'!W925</f>
        <v>1004</v>
      </c>
      <c r="X925" s="1">
        <f>'[1]RC-1(PY)'!X925</f>
        <v>8</v>
      </c>
      <c r="Y925" s="1">
        <f>'[1]RC-1(PY)'!Y925</f>
        <v>0</v>
      </c>
      <c r="Z925" s="1">
        <f>'[1]RC-1(PY)'!Z925</f>
        <v>0</v>
      </c>
      <c r="AA925" s="1">
        <f>'[1]RC-1(PY)'!AA925</f>
        <v>428</v>
      </c>
      <c r="AB925" s="1">
        <f>'[1]RC-1(PY)'!AB925</f>
        <v>805.84</v>
      </c>
      <c r="AC925" s="1">
        <f>'[1]RC-1(PY)'!AC925</f>
        <v>45.092500000000001</v>
      </c>
      <c r="AD925" s="1">
        <f>'[1]RC-1(PY)'!AD925</f>
        <v>20</v>
      </c>
      <c r="AE925" s="1">
        <f>'[1]RC-1(PY)'!AE925</f>
        <v>45.796199999999999</v>
      </c>
      <c r="AF925" s="1">
        <f>'[1]RC-1(PY)'!AF925</f>
        <v>4</v>
      </c>
      <c r="AG925" s="1">
        <f>'[1]RC-1(PY)'!AG925</f>
        <v>4</v>
      </c>
      <c r="AH925" s="1">
        <f>'[1]RC-1(PY)'!AH925</f>
        <v>4</v>
      </c>
      <c r="AI925" s="1">
        <f>'[1]RC-1(PY)'!AI925</f>
        <v>0</v>
      </c>
    </row>
    <row r="926" spans="1:35" x14ac:dyDescent="0.3">
      <c r="A926" s="1">
        <f>'[1]RC-1(PY)'!A926</f>
        <v>1</v>
      </c>
      <c r="B926" s="1">
        <f>'[1]RC-1(PY)'!B926</f>
        <v>1</v>
      </c>
      <c r="C926" s="1">
        <f>'[1]RC-1(PY)'!C926</f>
        <v>2024</v>
      </c>
      <c r="D926" s="1">
        <f>'[1]RC-1(PY)'!D926</f>
        <v>5</v>
      </c>
      <c r="E926" s="1">
        <f>'[1]RC-1(PY)'!E926</f>
        <v>340</v>
      </c>
      <c r="F926" s="1">
        <f>'[1]RC-1(PY)'!F926</f>
        <v>316</v>
      </c>
      <c r="G926" s="1">
        <f>'[1]RC-1(PY)'!G926</f>
        <v>24</v>
      </c>
      <c r="H926" s="1">
        <f>'[1]RC-1(PY)'!H926</f>
        <v>9</v>
      </c>
      <c r="I926" s="1">
        <f>'[1]RC-1(PY)'!I926</f>
        <v>6</v>
      </c>
      <c r="J926" s="1">
        <f>'[1]RC-1(PY)'!J926</f>
        <v>2</v>
      </c>
      <c r="K926" s="1">
        <f>'[1]RC-1(PY)'!K926</f>
        <v>3</v>
      </c>
      <c r="L926" s="1">
        <f>'[1]RC-1(PY)'!L926</f>
        <v>2</v>
      </c>
      <c r="M926" s="1">
        <f>'[1]RC-1(PY)'!M926</f>
        <v>1</v>
      </c>
      <c r="N926" s="1">
        <f>'[1]RC-1(PY)'!N926</f>
        <v>3</v>
      </c>
      <c r="O926" s="1">
        <f>'[1]RC-1(PY)'!O926</f>
        <v>0</v>
      </c>
      <c r="P926" s="1">
        <f>'[1]RC-1(PY)'!P926</f>
        <v>1</v>
      </c>
      <c r="Q926" s="1">
        <f>'[1]RC-1(PY)'!Q926</f>
        <v>1</v>
      </c>
      <c r="R926" s="1">
        <f>'[1]RC-1(PY)'!R926</f>
        <v>104</v>
      </c>
      <c r="S926" s="1">
        <f>'[1]RC-1(PY)'!S926</f>
        <v>3</v>
      </c>
      <c r="T926" s="1">
        <f>'[1]RC-1(PY)'!T926</f>
        <v>4</v>
      </c>
      <c r="U926" s="1">
        <f>'[1]RC-1(PY)'!U926</f>
        <v>0</v>
      </c>
      <c r="V926" s="1">
        <f>'[1]RC-1(PY)'!V926</f>
        <v>0</v>
      </c>
      <c r="W926" s="1">
        <f>'[1]RC-1(PY)'!W926</f>
        <v>1004</v>
      </c>
      <c r="X926" s="1">
        <f>'[1]RC-1(PY)'!X926</f>
        <v>8</v>
      </c>
      <c r="Y926" s="1">
        <f>'[1]RC-1(PY)'!Y926</f>
        <v>0</v>
      </c>
      <c r="Z926" s="1">
        <f>'[1]RC-1(PY)'!Z926</f>
        <v>0</v>
      </c>
      <c r="AA926" s="1">
        <f>'[1]RC-1(PY)'!AA926</f>
        <v>987</v>
      </c>
      <c r="AB926" s="1">
        <f>'[1]RC-1(PY)'!AB926</f>
        <v>1810.44</v>
      </c>
      <c r="AC926" s="1">
        <f>'[1]RC-1(PY)'!AC926</f>
        <v>0</v>
      </c>
      <c r="AD926" s="1">
        <f>'[1]RC-1(PY)'!AD926</f>
        <v>20</v>
      </c>
      <c r="AE926" s="1">
        <f>'[1]RC-1(PY)'!AE926</f>
        <v>32.324100000000001</v>
      </c>
      <c r="AF926" s="1">
        <f>'[1]RC-1(PY)'!AF926</f>
        <v>4</v>
      </c>
      <c r="AG926" s="1">
        <f>'[1]RC-1(PY)'!AG926</f>
        <v>4</v>
      </c>
      <c r="AH926" s="1">
        <f>'[1]RC-1(PY)'!AH926</f>
        <v>4</v>
      </c>
      <c r="AI926" s="1">
        <f>'[1]RC-1(PY)'!AI926</f>
        <v>0</v>
      </c>
    </row>
    <row r="927" spans="1:35" x14ac:dyDescent="0.3">
      <c r="A927" s="1">
        <f>'[1]RC-1(PY)'!A927</f>
        <v>1</v>
      </c>
      <c r="B927" s="1">
        <f>'[1]RC-1(PY)'!B927</f>
        <v>1</v>
      </c>
      <c r="C927" s="1">
        <f>'[1]RC-1(PY)'!C927</f>
        <v>2024</v>
      </c>
      <c r="D927" s="1">
        <f>'[1]RC-1(PY)'!D927</f>
        <v>5</v>
      </c>
      <c r="E927" s="1">
        <f>'[1]RC-1(PY)'!E927</f>
        <v>340</v>
      </c>
      <c r="F927" s="1">
        <f>'[1]RC-1(PY)'!F927</f>
        <v>316</v>
      </c>
      <c r="G927" s="1">
        <f>'[1]RC-1(PY)'!G927</f>
        <v>24</v>
      </c>
      <c r="H927" s="1">
        <f>'[1]RC-1(PY)'!H927</f>
        <v>12</v>
      </c>
      <c r="I927" s="1">
        <f>'[1]RC-1(PY)'!I927</f>
        <v>6</v>
      </c>
      <c r="J927" s="1">
        <f>'[1]RC-1(PY)'!J927</f>
        <v>2</v>
      </c>
      <c r="K927" s="1">
        <f>'[1]RC-1(PY)'!K927</f>
        <v>3</v>
      </c>
      <c r="L927" s="1">
        <f>'[1]RC-1(PY)'!L927</f>
        <v>1</v>
      </c>
      <c r="M927" s="1">
        <f>'[1]RC-1(PY)'!M927</f>
        <v>1</v>
      </c>
      <c r="N927" s="1">
        <f>'[1]RC-1(PY)'!N927</f>
        <v>1</v>
      </c>
      <c r="O927" s="1">
        <f>'[1]RC-1(PY)'!O927</f>
        <v>5</v>
      </c>
      <c r="P927" s="1">
        <f>'[1]RC-1(PY)'!P927</f>
        <v>1</v>
      </c>
      <c r="Q927" s="1">
        <f>'[1]RC-1(PY)'!Q927</f>
        <v>1</v>
      </c>
      <c r="R927" s="1">
        <f>'[1]RC-1(PY)'!R927</f>
        <v>104</v>
      </c>
      <c r="S927" s="1">
        <f>'[1]RC-1(PY)'!S927</f>
        <v>3</v>
      </c>
      <c r="T927" s="1">
        <f>'[1]RC-1(PY)'!T927</f>
        <v>4</v>
      </c>
      <c r="U927" s="1">
        <f>'[1]RC-1(PY)'!U927</f>
        <v>0</v>
      </c>
      <c r="V927" s="1">
        <f>'[1]RC-1(PY)'!V927</f>
        <v>0</v>
      </c>
      <c r="W927" s="1">
        <f>'[1]RC-1(PY)'!W927</f>
        <v>1004</v>
      </c>
      <c r="X927" s="1">
        <f>'[1]RC-1(PY)'!X927</f>
        <v>8</v>
      </c>
      <c r="Y927" s="1">
        <f>'[1]RC-1(PY)'!Y927</f>
        <v>0</v>
      </c>
      <c r="Z927" s="1">
        <f>'[1]RC-1(PY)'!Z927</f>
        <v>0</v>
      </c>
      <c r="AA927" s="1">
        <f>'[1]RC-1(PY)'!AA927</f>
        <v>679</v>
      </c>
      <c r="AB927" s="1">
        <f>'[1]RC-1(PY)'!AB927</f>
        <v>375.27</v>
      </c>
      <c r="AC927" s="1">
        <f>'[1]RC-1(PY)'!AC927</f>
        <v>4.0887000000000002</v>
      </c>
      <c r="AD927" s="1">
        <f>'[1]RC-1(PY)'!AD927</f>
        <v>20</v>
      </c>
      <c r="AE927" s="1">
        <f>'[1]RC-1(PY)'!AE927</f>
        <v>10.716900000000001</v>
      </c>
      <c r="AF927" s="1">
        <f>'[1]RC-1(PY)'!AF927</f>
        <v>4</v>
      </c>
      <c r="AG927" s="1">
        <f>'[1]RC-1(PY)'!AG927</f>
        <v>4</v>
      </c>
      <c r="AH927" s="1">
        <f>'[1]RC-1(PY)'!AH927</f>
        <v>4</v>
      </c>
      <c r="AI927" s="1">
        <f>'[1]RC-1(PY)'!AI927</f>
        <v>0</v>
      </c>
    </row>
    <row r="928" spans="1:35" x14ac:dyDescent="0.3">
      <c r="A928" s="1">
        <f>'[1]RC-1(PY)'!A928</f>
        <v>1</v>
      </c>
      <c r="B928" s="1">
        <f>'[1]RC-1(PY)'!B928</f>
        <v>1</v>
      </c>
      <c r="C928" s="1">
        <f>'[1]RC-1(PY)'!C928</f>
        <v>2024</v>
      </c>
      <c r="D928" s="1">
        <f>'[1]RC-1(PY)'!D928</f>
        <v>5</v>
      </c>
      <c r="E928" s="1">
        <f>'[1]RC-1(PY)'!E928</f>
        <v>340</v>
      </c>
      <c r="F928" s="1">
        <f>'[1]RC-1(PY)'!F928</f>
        <v>316</v>
      </c>
      <c r="G928" s="1">
        <f>'[1]RC-1(PY)'!G928</f>
        <v>24</v>
      </c>
      <c r="H928" s="1">
        <f>'[1]RC-1(PY)'!H928</f>
        <v>13</v>
      </c>
      <c r="I928" s="1">
        <f>'[1]RC-1(PY)'!I928</f>
        <v>6</v>
      </c>
      <c r="J928" s="1">
        <f>'[1]RC-1(PY)'!J928</f>
        <v>2</v>
      </c>
      <c r="K928" s="1">
        <f>'[1]RC-1(PY)'!K928</f>
        <v>3</v>
      </c>
      <c r="L928" s="1">
        <f>'[1]RC-1(PY)'!L928</f>
        <v>2</v>
      </c>
      <c r="M928" s="1">
        <f>'[1]RC-1(PY)'!M928</f>
        <v>1</v>
      </c>
      <c r="N928" s="1">
        <f>'[1]RC-1(PY)'!N928</f>
        <v>1</v>
      </c>
      <c r="O928" s="1">
        <f>'[1]RC-1(PY)'!O928</f>
        <v>5</v>
      </c>
      <c r="P928" s="1">
        <f>'[1]RC-1(PY)'!P928</f>
        <v>1</v>
      </c>
      <c r="Q928" s="1">
        <f>'[1]RC-1(PY)'!Q928</f>
        <v>0</v>
      </c>
      <c r="R928" s="1">
        <f>'[1]RC-1(PY)'!R928</f>
        <v>104</v>
      </c>
      <c r="S928" s="1">
        <f>'[1]RC-1(PY)'!S928</f>
        <v>3</v>
      </c>
      <c r="T928" s="1">
        <f>'[1]RC-1(PY)'!T928</f>
        <v>4</v>
      </c>
      <c r="U928" s="1">
        <f>'[1]RC-1(PY)'!U928</f>
        <v>0</v>
      </c>
      <c r="V928" s="1">
        <f>'[1]RC-1(PY)'!V928</f>
        <v>0</v>
      </c>
      <c r="W928" s="1">
        <f>'[1]RC-1(PY)'!W928</f>
        <v>1004</v>
      </c>
      <c r="X928" s="1">
        <f>'[1]RC-1(PY)'!X928</f>
        <v>8</v>
      </c>
      <c r="Y928" s="1">
        <f>'[1]RC-1(PY)'!Y928</f>
        <v>0</v>
      </c>
      <c r="Z928" s="1">
        <f>'[1]RC-1(PY)'!Z928</f>
        <v>0</v>
      </c>
      <c r="AA928" s="1">
        <f>'[1]RC-1(PY)'!AA928</f>
        <v>1006</v>
      </c>
      <c r="AB928" s="1">
        <f>'[1]RC-1(PY)'!AB928</f>
        <v>1220.95</v>
      </c>
      <c r="AC928" s="1">
        <f>'[1]RC-1(PY)'!AC928</f>
        <v>16.8291</v>
      </c>
      <c r="AD928" s="1">
        <f>'[1]RC-1(PY)'!AD928</f>
        <v>20</v>
      </c>
      <c r="AE928" s="1">
        <f>'[1]RC-1(PY)'!AE928</f>
        <v>20.578499999999998</v>
      </c>
      <c r="AF928" s="1">
        <f>'[1]RC-1(PY)'!AF928</f>
        <v>4</v>
      </c>
      <c r="AG928" s="1">
        <f>'[1]RC-1(PY)'!AG928</f>
        <v>4</v>
      </c>
      <c r="AH928" s="1">
        <f>'[1]RC-1(PY)'!AH928</f>
        <v>4</v>
      </c>
      <c r="AI928" s="1">
        <f>'[1]RC-1(PY)'!AI928</f>
        <v>0</v>
      </c>
    </row>
    <row r="929" spans="1:35" x14ac:dyDescent="0.3">
      <c r="A929" s="1">
        <f>'[1]RC-1(PY)'!A929</f>
        <v>1</v>
      </c>
      <c r="B929" s="1">
        <f>'[1]RC-1(PY)'!B929</f>
        <v>1</v>
      </c>
      <c r="C929" s="1">
        <f>'[1]RC-1(PY)'!C929</f>
        <v>2024</v>
      </c>
      <c r="D929" s="1">
        <f>'[1]RC-1(PY)'!D929</f>
        <v>5</v>
      </c>
      <c r="E929" s="1">
        <f>'[1]RC-1(PY)'!E929</f>
        <v>340</v>
      </c>
      <c r="F929" s="1">
        <f>'[1]RC-1(PY)'!F929</f>
        <v>316</v>
      </c>
      <c r="G929" s="1">
        <f>'[1]RC-1(PY)'!G929</f>
        <v>24</v>
      </c>
      <c r="H929" s="1">
        <f>'[1]RC-1(PY)'!H929</f>
        <v>15</v>
      </c>
      <c r="I929" s="1">
        <f>'[1]RC-1(PY)'!I929</f>
        <v>6</v>
      </c>
      <c r="J929" s="1">
        <f>'[1]RC-1(PY)'!J929</f>
        <v>2</v>
      </c>
      <c r="K929" s="1">
        <f>'[1]RC-1(PY)'!K929</f>
        <v>3</v>
      </c>
      <c r="L929" s="1">
        <f>'[1]RC-1(PY)'!L929</f>
        <v>3</v>
      </c>
      <c r="M929" s="1">
        <f>'[1]RC-1(PY)'!M929</f>
        <v>1</v>
      </c>
      <c r="N929" s="1">
        <f>'[1]RC-1(PY)'!N929</f>
        <v>1</v>
      </c>
      <c r="O929" s="1">
        <f>'[1]RC-1(PY)'!O929</f>
        <v>3</v>
      </c>
      <c r="P929" s="1">
        <f>'[1]RC-1(PY)'!P929</f>
        <v>1</v>
      </c>
      <c r="Q929" s="1">
        <f>'[1]RC-1(PY)'!Q929</f>
        <v>1</v>
      </c>
      <c r="R929" s="1">
        <f>'[1]RC-1(PY)'!R929</f>
        <v>104</v>
      </c>
      <c r="S929" s="1">
        <f>'[1]RC-1(PY)'!S929</f>
        <v>3</v>
      </c>
      <c r="T929" s="1">
        <f>'[1]RC-1(PY)'!T929</f>
        <v>4</v>
      </c>
      <c r="U929" s="1">
        <f>'[1]RC-1(PY)'!U929</f>
        <v>0</v>
      </c>
      <c r="V929" s="1">
        <f>'[1]RC-1(PY)'!V929</f>
        <v>0</v>
      </c>
      <c r="W929" s="1">
        <f>'[1]RC-1(PY)'!W929</f>
        <v>1004</v>
      </c>
      <c r="X929" s="1">
        <f>'[1]RC-1(PY)'!X929</f>
        <v>8</v>
      </c>
      <c r="Y929" s="1">
        <f>'[1]RC-1(PY)'!Y929</f>
        <v>0</v>
      </c>
      <c r="Z929" s="1">
        <f>'[1]RC-1(PY)'!Z929</f>
        <v>0</v>
      </c>
      <c r="AA929" s="1">
        <f>'[1]RC-1(PY)'!AA929</f>
        <v>1023</v>
      </c>
      <c r="AB929" s="1">
        <f>'[1]RC-1(PY)'!AB929</f>
        <v>531.5</v>
      </c>
      <c r="AC929" s="1">
        <f>'[1]RC-1(PY)'!AC929</f>
        <v>6.75</v>
      </c>
      <c r="AD929" s="1">
        <f>'[1]RC-1(PY)'!AD929</f>
        <v>20</v>
      </c>
      <c r="AE929" s="1">
        <f>'[1]RC-1(PY)'!AE929</f>
        <v>11.17</v>
      </c>
      <c r="AF929" s="1">
        <f>'[1]RC-1(PY)'!AF929</f>
        <v>4</v>
      </c>
      <c r="AG929" s="1">
        <f>'[1]RC-1(PY)'!AG929</f>
        <v>4</v>
      </c>
      <c r="AH929" s="1">
        <f>'[1]RC-1(PY)'!AH929</f>
        <v>4</v>
      </c>
      <c r="AI929" s="1">
        <f>'[1]RC-1(PY)'!AI929</f>
        <v>0</v>
      </c>
    </row>
    <row r="930" spans="1:35" x14ac:dyDescent="0.3">
      <c r="A930" s="1">
        <f>'[1]RC-1(PY)'!A930</f>
        <v>1</v>
      </c>
      <c r="B930" s="1">
        <f>'[1]RC-1(PY)'!B930</f>
        <v>1</v>
      </c>
      <c r="C930" s="1">
        <f>'[1]RC-1(PY)'!C930</f>
        <v>2024</v>
      </c>
      <c r="D930" s="1">
        <f>'[1]RC-1(PY)'!D930</f>
        <v>5</v>
      </c>
      <c r="E930" s="1">
        <f>'[1]RC-1(PY)'!E930</f>
        <v>340</v>
      </c>
      <c r="F930" s="1">
        <f>'[1]RC-1(PY)'!F930</f>
        <v>316</v>
      </c>
      <c r="G930" s="1">
        <f>'[1]RC-1(PY)'!G930</f>
        <v>24</v>
      </c>
      <c r="H930" s="1">
        <f>'[1]RC-1(PY)'!H930</f>
        <v>16</v>
      </c>
      <c r="I930" s="1">
        <f>'[1]RC-1(PY)'!I930</f>
        <v>6</v>
      </c>
      <c r="J930" s="1">
        <f>'[1]RC-1(PY)'!J930</f>
        <v>2</v>
      </c>
      <c r="K930" s="1">
        <f>'[1]RC-1(PY)'!K930</f>
        <v>3</v>
      </c>
      <c r="L930" s="1">
        <f>'[1]RC-1(PY)'!L930</f>
        <v>1</v>
      </c>
      <c r="M930" s="1">
        <f>'[1]RC-1(PY)'!M930</f>
        <v>1</v>
      </c>
      <c r="N930" s="1">
        <f>'[1]RC-1(PY)'!N930</f>
        <v>1</v>
      </c>
      <c r="O930" s="1">
        <f>'[1]RC-1(PY)'!O930</f>
        <v>3</v>
      </c>
      <c r="P930" s="1">
        <f>'[1]RC-1(PY)'!P930</f>
        <v>1</v>
      </c>
      <c r="Q930" s="1">
        <f>'[1]RC-1(PY)'!Q930</f>
        <v>1</v>
      </c>
      <c r="R930" s="1">
        <f>'[1]RC-1(PY)'!R930</f>
        <v>104</v>
      </c>
      <c r="S930" s="1">
        <f>'[1]RC-1(PY)'!S930</f>
        <v>3</v>
      </c>
      <c r="T930" s="1">
        <f>'[1]RC-1(PY)'!T930</f>
        <v>4</v>
      </c>
      <c r="U930" s="1">
        <f>'[1]RC-1(PY)'!U930</f>
        <v>0</v>
      </c>
      <c r="V930" s="1">
        <f>'[1]RC-1(PY)'!V930</f>
        <v>0</v>
      </c>
      <c r="W930" s="1">
        <f>'[1]RC-1(PY)'!W930</f>
        <v>1004</v>
      </c>
      <c r="X930" s="1">
        <f>'[1]RC-1(PY)'!X930</f>
        <v>8</v>
      </c>
      <c r="Y930" s="1">
        <f>'[1]RC-1(PY)'!Y930</f>
        <v>0</v>
      </c>
      <c r="Z930" s="1">
        <f>'[1]RC-1(PY)'!Z930</f>
        <v>0</v>
      </c>
      <c r="AA930" s="1">
        <f>'[1]RC-1(PY)'!AA930</f>
        <v>578</v>
      </c>
      <c r="AB930" s="1">
        <f>'[1]RC-1(PY)'!AB930</f>
        <v>517.15</v>
      </c>
      <c r="AC930" s="1">
        <f>'[1]RC-1(PY)'!AC930</f>
        <v>10.23</v>
      </c>
      <c r="AD930" s="1">
        <f>'[1]RC-1(PY)'!AD930</f>
        <v>20</v>
      </c>
      <c r="AE930" s="1">
        <f>'[1]RC-1(PY)'!AE930</f>
        <v>13.37</v>
      </c>
      <c r="AF930" s="1">
        <f>'[1]RC-1(PY)'!AF930</f>
        <v>4</v>
      </c>
      <c r="AG930" s="1">
        <f>'[1]RC-1(PY)'!AG930</f>
        <v>4</v>
      </c>
      <c r="AH930" s="1">
        <f>'[1]RC-1(PY)'!AH930</f>
        <v>4</v>
      </c>
      <c r="AI930" s="1">
        <f>'[1]RC-1(PY)'!AI930</f>
        <v>0</v>
      </c>
    </row>
    <row r="931" spans="1:35" x14ac:dyDescent="0.3">
      <c r="A931" s="1">
        <f>'[1]RC-1(PY)'!A931</f>
        <v>1</v>
      </c>
      <c r="B931" s="1">
        <f>'[1]RC-1(PY)'!B931</f>
        <v>1</v>
      </c>
      <c r="C931" s="1">
        <f>'[1]RC-1(PY)'!C931</f>
        <v>2024</v>
      </c>
      <c r="D931" s="1">
        <f>'[1]RC-1(PY)'!D931</f>
        <v>5</v>
      </c>
      <c r="E931" s="1">
        <f>'[1]RC-1(PY)'!E931</f>
        <v>340</v>
      </c>
      <c r="F931" s="1">
        <f>'[1]RC-1(PY)'!F931</f>
        <v>316</v>
      </c>
      <c r="G931" s="1">
        <f>'[1]RC-1(PY)'!G931</f>
        <v>24</v>
      </c>
      <c r="H931" s="1">
        <f>'[1]RC-1(PY)'!H931</f>
        <v>18</v>
      </c>
      <c r="I931" s="1">
        <f>'[1]RC-1(PY)'!I931</f>
        <v>6</v>
      </c>
      <c r="J931" s="1">
        <f>'[1]RC-1(PY)'!J931</f>
        <v>2</v>
      </c>
      <c r="K931" s="1">
        <f>'[1]RC-1(PY)'!K931</f>
        <v>3</v>
      </c>
      <c r="L931" s="1">
        <f>'[1]RC-1(PY)'!L931</f>
        <v>8</v>
      </c>
      <c r="M931" s="1">
        <f>'[1]RC-1(PY)'!M931</f>
        <v>1</v>
      </c>
      <c r="N931" s="1">
        <f>'[1]RC-1(PY)'!N931</f>
        <v>1</v>
      </c>
      <c r="O931" s="1">
        <f>'[1]RC-1(PY)'!O931</f>
        <v>5</v>
      </c>
      <c r="P931" s="1">
        <f>'[1]RC-1(PY)'!P931</f>
        <v>1</v>
      </c>
      <c r="Q931" s="1">
        <f>'[1]RC-1(PY)'!Q931</f>
        <v>1</v>
      </c>
      <c r="R931" s="1">
        <f>'[1]RC-1(PY)'!R931</f>
        <v>104</v>
      </c>
      <c r="S931" s="1">
        <f>'[1]RC-1(PY)'!S931</f>
        <v>3</v>
      </c>
      <c r="T931" s="1">
        <f>'[1]RC-1(PY)'!T931</f>
        <v>4</v>
      </c>
      <c r="U931" s="1">
        <f>'[1]RC-1(PY)'!U931</f>
        <v>0</v>
      </c>
      <c r="V931" s="1">
        <f>'[1]RC-1(PY)'!V931</f>
        <v>0</v>
      </c>
      <c r="W931" s="1">
        <f>'[1]RC-1(PY)'!W931</f>
        <v>1004</v>
      </c>
      <c r="X931" s="1">
        <f>'[1]RC-1(PY)'!X931</f>
        <v>8</v>
      </c>
      <c r="Y931" s="1">
        <f>'[1]RC-1(PY)'!Y931</f>
        <v>0</v>
      </c>
      <c r="Z931" s="1">
        <f>'[1]RC-1(PY)'!Z931</f>
        <v>0</v>
      </c>
      <c r="AA931" s="1">
        <f>'[1]RC-1(PY)'!AA931</f>
        <v>145</v>
      </c>
      <c r="AB931" s="1">
        <f>'[1]RC-1(PY)'!AB931</f>
        <v>418.04</v>
      </c>
      <c r="AC931" s="1">
        <f>'[1]RC-1(PY)'!AC931</f>
        <v>0</v>
      </c>
      <c r="AD931" s="1">
        <f>'[1]RC-1(PY)'!AD931</f>
        <v>20</v>
      </c>
      <c r="AE931" s="1">
        <f>'[1]RC-1(PY)'!AE931</f>
        <v>28.849499999999999</v>
      </c>
      <c r="AF931" s="1">
        <f>'[1]RC-1(PY)'!AF931</f>
        <v>4</v>
      </c>
      <c r="AG931" s="1">
        <f>'[1]RC-1(PY)'!AG931</f>
        <v>4</v>
      </c>
      <c r="AH931" s="1">
        <f>'[1]RC-1(PY)'!AH931</f>
        <v>4</v>
      </c>
      <c r="AI931" s="1">
        <f>'[1]RC-1(PY)'!AI931</f>
        <v>0</v>
      </c>
    </row>
    <row r="932" spans="1:35" x14ac:dyDescent="0.3">
      <c r="A932" s="1">
        <f>'[1]RC-1(PY)'!A932</f>
        <v>1</v>
      </c>
      <c r="B932" s="1">
        <f>'[1]RC-1(PY)'!B932</f>
        <v>1</v>
      </c>
      <c r="C932" s="1">
        <f>'[1]RC-1(PY)'!C932</f>
        <v>2024</v>
      </c>
      <c r="D932" s="1">
        <f>'[1]RC-1(PY)'!D932</f>
        <v>5</v>
      </c>
      <c r="E932" s="1">
        <f>'[1]RC-1(PY)'!E932</f>
        <v>340</v>
      </c>
      <c r="F932" s="1">
        <f>'[1]RC-1(PY)'!F932</f>
        <v>316</v>
      </c>
      <c r="G932" s="1">
        <f>'[1]RC-1(PY)'!G932</f>
        <v>24</v>
      </c>
      <c r="H932" s="1">
        <f>'[1]RC-1(PY)'!H932</f>
        <v>1</v>
      </c>
      <c r="I932" s="1">
        <f>'[1]RC-1(PY)'!I932</f>
        <v>6</v>
      </c>
      <c r="J932" s="1">
        <f>'[1]RC-1(PY)'!J932</f>
        <v>3</v>
      </c>
      <c r="K932" s="1">
        <f>'[1]RC-1(PY)'!K932</f>
        <v>3</v>
      </c>
      <c r="L932" s="1">
        <f>'[1]RC-1(PY)'!L932</f>
        <v>1</v>
      </c>
      <c r="M932" s="1">
        <f>'[1]RC-1(PY)'!M932</f>
        <v>1</v>
      </c>
      <c r="N932" s="1">
        <f>'[1]RC-1(PY)'!N932</f>
        <v>4</v>
      </c>
      <c r="O932" s="1">
        <f>'[1]RC-1(PY)'!O932</f>
        <v>9</v>
      </c>
      <c r="P932" s="1">
        <f>'[1]RC-1(PY)'!P932</f>
        <v>1</v>
      </c>
      <c r="Q932" s="1">
        <f>'[1]RC-1(PY)'!Q932</f>
        <v>1</v>
      </c>
      <c r="R932" s="1">
        <f>'[1]RC-1(PY)'!R932</f>
        <v>104</v>
      </c>
      <c r="S932" s="1">
        <f>'[1]RC-1(PY)'!S932</f>
        <v>3</v>
      </c>
      <c r="T932" s="1">
        <f>'[1]RC-1(PY)'!T932</f>
        <v>4</v>
      </c>
      <c r="U932" s="1">
        <f>'[1]RC-1(PY)'!U932</f>
        <v>0</v>
      </c>
      <c r="V932" s="1">
        <f>'[1]RC-1(PY)'!V932</f>
        <v>0</v>
      </c>
      <c r="W932" s="1">
        <f>'[1]RC-1(PY)'!W932</f>
        <v>1004</v>
      </c>
      <c r="X932" s="1">
        <f>'[1]RC-1(PY)'!X932</f>
        <v>8</v>
      </c>
      <c r="Y932" s="1">
        <f>'[1]RC-1(PY)'!Y932</f>
        <v>0</v>
      </c>
      <c r="Z932" s="1">
        <f>'[1]RC-1(PY)'!Z932</f>
        <v>0</v>
      </c>
      <c r="AA932" s="1">
        <f>'[1]RC-1(PY)'!AA932</f>
        <v>3680</v>
      </c>
      <c r="AB932" s="1">
        <f>'[1]RC-1(PY)'!AB932</f>
        <v>8710.34</v>
      </c>
      <c r="AC932" s="1">
        <f>'[1]RC-1(PY)'!AC932</f>
        <v>0</v>
      </c>
      <c r="AD932" s="1">
        <f>'[1]RC-1(PY)'!AD932</f>
        <v>20</v>
      </c>
      <c r="AE932" s="1">
        <f>'[1]RC-1(PY)'!AE932</f>
        <v>39.993099999999998</v>
      </c>
      <c r="AF932" s="1">
        <f>'[1]RC-1(PY)'!AF932</f>
        <v>4</v>
      </c>
      <c r="AG932" s="1">
        <f>'[1]RC-1(PY)'!AG932</f>
        <v>4</v>
      </c>
      <c r="AH932" s="1">
        <f>'[1]RC-1(PY)'!AH932</f>
        <v>4</v>
      </c>
      <c r="AI932" s="1">
        <f>'[1]RC-1(PY)'!AI932</f>
        <v>0</v>
      </c>
    </row>
    <row r="933" spans="1:35" x14ac:dyDescent="0.3">
      <c r="A933" s="1">
        <f>'[1]RC-1(PY)'!A933</f>
        <v>1</v>
      </c>
      <c r="B933" s="1">
        <f>'[1]RC-1(PY)'!B933</f>
        <v>1</v>
      </c>
      <c r="C933" s="1">
        <f>'[1]RC-1(PY)'!C933</f>
        <v>2024</v>
      </c>
      <c r="D933" s="1">
        <f>'[1]RC-1(PY)'!D933</f>
        <v>5</v>
      </c>
      <c r="E933" s="1">
        <f>'[1]RC-1(PY)'!E933</f>
        <v>340</v>
      </c>
      <c r="F933" s="1">
        <f>'[1]RC-1(PY)'!F933</f>
        <v>316</v>
      </c>
      <c r="G933" s="1">
        <f>'[1]RC-1(PY)'!G933</f>
        <v>24</v>
      </c>
      <c r="H933" s="1">
        <f>'[1]RC-1(PY)'!H933</f>
        <v>2</v>
      </c>
      <c r="I933" s="1">
        <f>'[1]RC-1(PY)'!I933</f>
        <v>6</v>
      </c>
      <c r="J933" s="1">
        <f>'[1]RC-1(PY)'!J933</f>
        <v>4</v>
      </c>
      <c r="K933" s="1">
        <f>'[1]RC-1(PY)'!K933</f>
        <v>3</v>
      </c>
      <c r="L933" s="1">
        <f>'[1]RC-1(PY)'!L933</f>
        <v>2</v>
      </c>
      <c r="M933" s="1">
        <f>'[1]RC-1(PY)'!M933</f>
        <v>1</v>
      </c>
      <c r="N933" s="1">
        <f>'[1]RC-1(PY)'!N933</f>
        <v>1</v>
      </c>
      <c r="O933" s="1">
        <f>'[1]RC-1(PY)'!O933</f>
        <v>2</v>
      </c>
      <c r="P933" s="1">
        <f>'[1]RC-1(PY)'!P933</f>
        <v>1</v>
      </c>
      <c r="Q933" s="1">
        <f>'[1]RC-1(PY)'!Q933</f>
        <v>1</v>
      </c>
      <c r="R933" s="1">
        <f>'[1]RC-1(PY)'!R933</f>
        <v>104</v>
      </c>
      <c r="S933" s="1">
        <f>'[1]RC-1(PY)'!S933</f>
        <v>3</v>
      </c>
      <c r="T933" s="1">
        <f>'[1]RC-1(PY)'!T933</f>
        <v>4</v>
      </c>
      <c r="U933" s="1">
        <f>'[1]RC-1(PY)'!U933</f>
        <v>0</v>
      </c>
      <c r="V933" s="1">
        <f>'[1]RC-1(PY)'!V933</f>
        <v>0</v>
      </c>
      <c r="W933" s="1">
        <f>'[1]RC-1(PY)'!W933</f>
        <v>1004</v>
      </c>
      <c r="X933" s="1">
        <f>'[1]RC-1(PY)'!X933</f>
        <v>8</v>
      </c>
      <c r="Y933" s="1">
        <f>'[1]RC-1(PY)'!Y933</f>
        <v>0</v>
      </c>
      <c r="Z933" s="1">
        <f>'[1]RC-1(PY)'!Z933</f>
        <v>0</v>
      </c>
      <c r="AA933" s="1">
        <f>'[1]RC-1(PY)'!AA933</f>
        <v>29</v>
      </c>
      <c r="AB933" s="1">
        <f>'[1]RC-1(PY)'!AB933</f>
        <v>1026</v>
      </c>
      <c r="AC933" s="1">
        <f>'[1]RC-1(PY)'!AC933</f>
        <v>0</v>
      </c>
      <c r="AD933" s="1">
        <f>'[1]RC-1(PY)'!AD933</f>
        <v>20</v>
      </c>
      <c r="AE933" s="1">
        <f>'[1]RC-1(PY)'!AE933</f>
        <v>22.535900000000002</v>
      </c>
      <c r="AF933" s="1">
        <f>'[1]RC-1(PY)'!AF933</f>
        <v>4</v>
      </c>
      <c r="AG933" s="1">
        <f>'[1]RC-1(PY)'!AG933</f>
        <v>4</v>
      </c>
      <c r="AH933" s="1">
        <f>'[1]RC-1(PY)'!AH933</f>
        <v>4</v>
      </c>
      <c r="AI933" s="1">
        <f>'[1]RC-1(PY)'!AI933</f>
        <v>0</v>
      </c>
    </row>
    <row r="934" spans="1:35" x14ac:dyDescent="0.3">
      <c r="A934" s="1">
        <f>'[1]RC-1(PY)'!A934</f>
        <v>1</v>
      </c>
      <c r="B934" s="1">
        <f>'[1]RC-1(PY)'!B934</f>
        <v>1</v>
      </c>
      <c r="C934" s="1">
        <f>'[1]RC-1(PY)'!C934</f>
        <v>2024</v>
      </c>
      <c r="D934" s="1">
        <f>'[1]RC-1(PY)'!D934</f>
        <v>5</v>
      </c>
      <c r="E934" s="1">
        <f>'[1]RC-1(PY)'!E934</f>
        <v>340</v>
      </c>
      <c r="F934" s="1">
        <f>'[1]RC-1(PY)'!F934</f>
        <v>316</v>
      </c>
      <c r="G934" s="1">
        <f>'[1]RC-1(PY)'!G934</f>
        <v>24</v>
      </c>
      <c r="H934" s="1">
        <f>'[1]RC-1(PY)'!H934</f>
        <v>2</v>
      </c>
      <c r="I934" s="1">
        <f>'[1]RC-1(PY)'!I934</f>
        <v>6</v>
      </c>
      <c r="J934" s="1">
        <f>'[1]RC-1(PY)'!J934</f>
        <v>5</v>
      </c>
      <c r="K934" s="1">
        <f>'[1]RC-1(PY)'!K934</f>
        <v>3</v>
      </c>
      <c r="L934" s="1">
        <f>'[1]RC-1(PY)'!L934</f>
        <v>2</v>
      </c>
      <c r="M934" s="1">
        <f>'[1]RC-1(PY)'!M934</f>
        <v>1</v>
      </c>
      <c r="N934" s="1">
        <f>'[1]RC-1(PY)'!N934</f>
        <v>1</v>
      </c>
      <c r="O934" s="1">
        <f>'[1]RC-1(PY)'!O934</f>
        <v>2</v>
      </c>
      <c r="P934" s="1">
        <f>'[1]RC-1(PY)'!P934</f>
        <v>1</v>
      </c>
      <c r="Q934" s="1">
        <f>'[1]RC-1(PY)'!Q934</f>
        <v>1</v>
      </c>
      <c r="R934" s="1">
        <f>'[1]RC-1(PY)'!R934</f>
        <v>104</v>
      </c>
      <c r="S934" s="1">
        <f>'[1]RC-1(PY)'!S934</f>
        <v>3</v>
      </c>
      <c r="T934" s="1">
        <f>'[1]RC-1(PY)'!T934</f>
        <v>4</v>
      </c>
      <c r="U934" s="1">
        <f>'[1]RC-1(PY)'!U934</f>
        <v>0</v>
      </c>
      <c r="V934" s="1">
        <f>'[1]RC-1(PY)'!V934</f>
        <v>0</v>
      </c>
      <c r="W934" s="1">
        <f>'[1]RC-1(PY)'!W934</f>
        <v>1004</v>
      </c>
      <c r="X934" s="1">
        <f>'[1]RC-1(PY)'!X934</f>
        <v>8</v>
      </c>
      <c r="Y934" s="1">
        <f>'[1]RC-1(PY)'!Y934</f>
        <v>0</v>
      </c>
      <c r="Z934" s="1">
        <f>'[1]RC-1(PY)'!Z934</f>
        <v>0</v>
      </c>
      <c r="AA934" s="1">
        <f>'[1]RC-1(PY)'!AA934</f>
        <v>321</v>
      </c>
      <c r="AB934" s="1">
        <f>'[1]RC-1(PY)'!AB934</f>
        <v>1026</v>
      </c>
      <c r="AC934" s="1">
        <f>'[1]RC-1(PY)'!AC934</f>
        <v>0</v>
      </c>
      <c r="AD934" s="1">
        <f>'[1]RC-1(PY)'!AD934</f>
        <v>20</v>
      </c>
      <c r="AE934" s="1">
        <f>'[1]RC-1(PY)'!AE934</f>
        <v>27.800899999999999</v>
      </c>
      <c r="AF934" s="1">
        <f>'[1]RC-1(PY)'!AF934</f>
        <v>4</v>
      </c>
      <c r="AG934" s="1">
        <f>'[1]RC-1(PY)'!AG934</f>
        <v>4</v>
      </c>
      <c r="AH934" s="1">
        <f>'[1]RC-1(PY)'!AH934</f>
        <v>4</v>
      </c>
      <c r="AI934" s="1">
        <f>'[1]RC-1(PY)'!AI934</f>
        <v>0</v>
      </c>
    </row>
    <row r="935" spans="1:35" x14ac:dyDescent="0.3">
      <c r="A935" s="1">
        <f>'[1]RC-1(PY)'!A935</f>
        <v>1</v>
      </c>
      <c r="B935" s="1">
        <f>'[1]RC-1(PY)'!B935</f>
        <v>1</v>
      </c>
      <c r="C935" s="1">
        <f>'[1]RC-1(PY)'!C935</f>
        <v>2024</v>
      </c>
      <c r="D935" s="1">
        <f>'[1]RC-1(PY)'!D935</f>
        <v>5</v>
      </c>
      <c r="E935" s="1">
        <f>'[1]RC-1(PY)'!E935</f>
        <v>340</v>
      </c>
      <c r="F935" s="1">
        <f>'[1]RC-1(PY)'!F935</f>
        <v>316</v>
      </c>
      <c r="G935" s="1">
        <f>'[1]RC-1(PY)'!G935</f>
        <v>24</v>
      </c>
      <c r="H935" s="1">
        <f>'[1]RC-1(PY)'!H935</f>
        <v>1</v>
      </c>
      <c r="I935" s="1">
        <f>'[1]RC-1(PY)'!I935</f>
        <v>7</v>
      </c>
      <c r="J935" s="1">
        <f>'[1]RC-1(PY)'!J935</f>
        <v>1</v>
      </c>
      <c r="K935" s="1">
        <f>'[1]RC-1(PY)'!K935</f>
        <v>3</v>
      </c>
      <c r="L935" s="1">
        <f>'[1]RC-1(PY)'!L935</f>
        <v>3</v>
      </c>
      <c r="M935" s="1">
        <f>'[1]RC-1(PY)'!M935</f>
        <v>1</v>
      </c>
      <c r="N935" s="1">
        <f>'[1]RC-1(PY)'!N935</f>
        <v>3</v>
      </c>
      <c r="O935" s="1">
        <f>'[1]RC-1(PY)'!O935</f>
        <v>0</v>
      </c>
      <c r="P935" s="1">
        <f>'[1]RC-1(PY)'!P935</f>
        <v>1</v>
      </c>
      <c r="Q935" s="1">
        <f>'[1]RC-1(PY)'!Q935</f>
        <v>1</v>
      </c>
      <c r="R935" s="1">
        <f>'[1]RC-1(PY)'!R935</f>
        <v>104</v>
      </c>
      <c r="S935" s="1">
        <f>'[1]RC-1(PY)'!S935</f>
        <v>3</v>
      </c>
      <c r="T935" s="1">
        <f>'[1]RC-1(PY)'!T935</f>
        <v>6</v>
      </c>
      <c r="U935" s="1">
        <f>'[1]RC-1(PY)'!U935</f>
        <v>0</v>
      </c>
      <c r="V935" s="1">
        <f>'[1]RC-1(PY)'!V935</f>
        <v>0</v>
      </c>
      <c r="W935" s="1">
        <f>'[1]RC-1(PY)'!W935</f>
        <v>1004</v>
      </c>
      <c r="X935" s="1">
        <f>'[1]RC-1(PY)'!X935</f>
        <v>8</v>
      </c>
      <c r="Y935" s="1">
        <f>'[1]RC-1(PY)'!Y935</f>
        <v>0</v>
      </c>
      <c r="Z935" s="1">
        <f>'[1]RC-1(PY)'!Z935</f>
        <v>0</v>
      </c>
      <c r="AA935" s="1">
        <f>'[1]RC-1(PY)'!AA935</f>
        <v>673</v>
      </c>
      <c r="AB935" s="1">
        <f>'[1]RC-1(PY)'!AB935</f>
        <v>2612.1999999999998</v>
      </c>
      <c r="AC935" s="1">
        <f>'[1]RC-1(PY)'!AC935</f>
        <v>0</v>
      </c>
      <c r="AD935" s="1">
        <f>'[1]RC-1(PY)'!AD935</f>
        <v>20</v>
      </c>
      <c r="AE935" s="1">
        <f>'[1]RC-1(PY)'!AE935</f>
        <v>32.4636</v>
      </c>
      <c r="AF935" s="1">
        <f>'[1]RC-1(PY)'!AF935</f>
        <v>4</v>
      </c>
      <c r="AG935" s="1">
        <f>'[1]RC-1(PY)'!AG935</f>
        <v>4</v>
      </c>
      <c r="AH935" s="1">
        <f>'[1]RC-1(PY)'!AH935</f>
        <v>4</v>
      </c>
      <c r="AI935" s="1">
        <f>'[1]RC-1(PY)'!AI935</f>
        <v>0</v>
      </c>
    </row>
    <row r="936" spans="1:35" x14ac:dyDescent="0.3">
      <c r="A936" s="1">
        <f>'[1]RC-1(PY)'!A936</f>
        <v>1</v>
      </c>
      <c r="B936" s="1">
        <f>'[1]RC-1(PY)'!B936</f>
        <v>1</v>
      </c>
      <c r="C936" s="1">
        <f>'[1]RC-1(PY)'!C936</f>
        <v>2024</v>
      </c>
      <c r="D936" s="1">
        <f>'[1]RC-1(PY)'!D936</f>
        <v>5</v>
      </c>
      <c r="E936" s="1">
        <f>'[1]RC-1(PY)'!E936</f>
        <v>340</v>
      </c>
      <c r="F936" s="1">
        <f>'[1]RC-1(PY)'!F936</f>
        <v>316</v>
      </c>
      <c r="G936" s="1">
        <f>'[1]RC-1(PY)'!G936</f>
        <v>24</v>
      </c>
      <c r="H936" s="1">
        <f>'[1]RC-1(PY)'!H936</f>
        <v>2</v>
      </c>
      <c r="I936" s="1">
        <f>'[1]RC-1(PY)'!I936</f>
        <v>7</v>
      </c>
      <c r="J936" s="1">
        <f>'[1]RC-1(PY)'!J936</f>
        <v>1</v>
      </c>
      <c r="K936" s="1">
        <f>'[1]RC-1(PY)'!K936</f>
        <v>3</v>
      </c>
      <c r="L936" s="1">
        <f>'[1]RC-1(PY)'!L936</f>
        <v>3</v>
      </c>
      <c r="M936" s="1">
        <f>'[1]RC-1(PY)'!M936</f>
        <v>1</v>
      </c>
      <c r="N936" s="1">
        <f>'[1]RC-1(PY)'!N936</f>
        <v>1</v>
      </c>
      <c r="O936" s="1">
        <f>'[1]RC-1(PY)'!O936</f>
        <v>2</v>
      </c>
      <c r="P936" s="1">
        <f>'[1]RC-1(PY)'!P936</f>
        <v>1</v>
      </c>
      <c r="Q936" s="1">
        <f>'[1]RC-1(PY)'!Q936</f>
        <v>1</v>
      </c>
      <c r="R936" s="1">
        <f>'[1]RC-1(PY)'!R936</f>
        <v>104</v>
      </c>
      <c r="S936" s="1">
        <f>'[1]RC-1(PY)'!S936</f>
        <v>3</v>
      </c>
      <c r="T936" s="1">
        <f>'[1]RC-1(PY)'!T936</f>
        <v>4</v>
      </c>
      <c r="U936" s="1">
        <f>'[1]RC-1(PY)'!U936</f>
        <v>0</v>
      </c>
      <c r="V936" s="1">
        <f>'[1]RC-1(PY)'!V936</f>
        <v>0</v>
      </c>
      <c r="W936" s="1">
        <f>'[1]RC-1(PY)'!W936</f>
        <v>1004</v>
      </c>
      <c r="X936" s="1">
        <f>'[1]RC-1(PY)'!X936</f>
        <v>8</v>
      </c>
      <c r="Y936" s="1">
        <f>'[1]RC-1(PY)'!Y936</f>
        <v>0</v>
      </c>
      <c r="Z936" s="1">
        <f>'[1]RC-1(PY)'!Z936</f>
        <v>0</v>
      </c>
      <c r="AA936" s="1">
        <f>'[1]RC-1(PY)'!AA936</f>
        <v>302</v>
      </c>
      <c r="AB936" s="1">
        <f>'[1]RC-1(PY)'!AB936</f>
        <v>315.18</v>
      </c>
      <c r="AC936" s="1">
        <f>'[1]RC-1(PY)'!AC936</f>
        <v>2.9735</v>
      </c>
      <c r="AD936" s="1">
        <f>'[1]RC-1(PY)'!AD936</f>
        <v>20</v>
      </c>
      <c r="AE936" s="1">
        <f>'[1]RC-1(PY)'!AE936</f>
        <v>19.371700000000001</v>
      </c>
      <c r="AF936" s="1">
        <f>'[1]RC-1(PY)'!AF936</f>
        <v>4</v>
      </c>
      <c r="AG936" s="1">
        <f>'[1]RC-1(PY)'!AG936</f>
        <v>4</v>
      </c>
      <c r="AH936" s="1">
        <f>'[1]RC-1(PY)'!AH936</f>
        <v>4</v>
      </c>
      <c r="AI936" s="1">
        <f>'[1]RC-1(PY)'!AI936</f>
        <v>0</v>
      </c>
    </row>
    <row r="937" spans="1:35" x14ac:dyDescent="0.3">
      <c r="A937" s="1">
        <f>'[1]RC-1(PY)'!A937</f>
        <v>1</v>
      </c>
      <c r="B937" s="1">
        <f>'[1]RC-1(PY)'!B937</f>
        <v>1</v>
      </c>
      <c r="C937" s="1">
        <f>'[1]RC-1(PY)'!C937</f>
        <v>2024</v>
      </c>
      <c r="D937" s="1">
        <f>'[1]RC-1(PY)'!D937</f>
        <v>5</v>
      </c>
      <c r="E937" s="1">
        <f>'[1]RC-1(PY)'!E937</f>
        <v>340</v>
      </c>
      <c r="F937" s="1">
        <f>'[1]RC-1(PY)'!F937</f>
        <v>316</v>
      </c>
      <c r="G937" s="1">
        <f>'[1]RC-1(PY)'!G937</f>
        <v>24</v>
      </c>
      <c r="H937" s="1">
        <f>'[1]RC-1(PY)'!H937</f>
        <v>3</v>
      </c>
      <c r="I937" s="1">
        <f>'[1]RC-1(PY)'!I937</f>
        <v>7</v>
      </c>
      <c r="J937" s="1">
        <f>'[1]RC-1(PY)'!J937</f>
        <v>1</v>
      </c>
      <c r="K937" s="1">
        <f>'[1]RC-1(PY)'!K937</f>
        <v>3</v>
      </c>
      <c r="L937" s="1">
        <f>'[1]RC-1(PY)'!L937</f>
        <v>2</v>
      </c>
      <c r="M937" s="1">
        <f>'[1]RC-1(PY)'!M937</f>
        <v>1</v>
      </c>
      <c r="N937" s="1">
        <f>'[1]RC-1(PY)'!N937</f>
        <v>1</v>
      </c>
      <c r="O937" s="1">
        <f>'[1]RC-1(PY)'!O937</f>
        <v>2</v>
      </c>
      <c r="P937" s="1">
        <f>'[1]RC-1(PY)'!P937</f>
        <v>1</v>
      </c>
      <c r="Q937" s="1">
        <f>'[1]RC-1(PY)'!Q937</f>
        <v>1</v>
      </c>
      <c r="R937" s="1">
        <f>'[1]RC-1(PY)'!R937</f>
        <v>104</v>
      </c>
      <c r="S937" s="1">
        <f>'[1]RC-1(PY)'!S937</f>
        <v>3</v>
      </c>
      <c r="T937" s="1">
        <f>'[1]RC-1(PY)'!T937</f>
        <v>4</v>
      </c>
      <c r="U937" s="1">
        <f>'[1]RC-1(PY)'!U937</f>
        <v>0</v>
      </c>
      <c r="V937" s="1">
        <f>'[1]RC-1(PY)'!V937</f>
        <v>0</v>
      </c>
      <c r="W937" s="1">
        <f>'[1]RC-1(PY)'!W937</f>
        <v>1004</v>
      </c>
      <c r="X937" s="1">
        <f>'[1]RC-1(PY)'!X937</f>
        <v>8</v>
      </c>
      <c r="Y937" s="1">
        <f>'[1]RC-1(PY)'!Y937</f>
        <v>0</v>
      </c>
      <c r="Z937" s="1">
        <f>'[1]RC-1(PY)'!Z937</f>
        <v>0</v>
      </c>
      <c r="AA937" s="1">
        <f>'[1]RC-1(PY)'!AA937</f>
        <v>977</v>
      </c>
      <c r="AB937" s="1">
        <f>'[1]RC-1(PY)'!AB937</f>
        <v>2193.67</v>
      </c>
      <c r="AC937" s="1">
        <f>'[1]RC-1(PY)'!AC937</f>
        <v>0</v>
      </c>
      <c r="AD937" s="1">
        <f>'[1]RC-1(PY)'!AD937</f>
        <v>20</v>
      </c>
      <c r="AE937" s="1">
        <f>'[1]RC-1(PY)'!AE937</f>
        <v>44.498699999999999</v>
      </c>
      <c r="AF937" s="1">
        <f>'[1]RC-1(PY)'!AF937</f>
        <v>4</v>
      </c>
      <c r="AG937" s="1">
        <f>'[1]RC-1(PY)'!AG937</f>
        <v>4</v>
      </c>
      <c r="AH937" s="1">
        <f>'[1]RC-1(PY)'!AH937</f>
        <v>4</v>
      </c>
      <c r="AI937" s="1">
        <f>'[1]RC-1(PY)'!AI937</f>
        <v>0</v>
      </c>
    </row>
    <row r="938" spans="1:35" x14ac:dyDescent="0.3">
      <c r="A938" s="1">
        <f>'[1]RC-1(PY)'!A938</f>
        <v>1</v>
      </c>
      <c r="B938" s="1">
        <f>'[1]RC-1(PY)'!B938</f>
        <v>1</v>
      </c>
      <c r="C938" s="1">
        <f>'[1]RC-1(PY)'!C938</f>
        <v>2024</v>
      </c>
      <c r="D938" s="1">
        <f>'[1]RC-1(PY)'!D938</f>
        <v>5</v>
      </c>
      <c r="E938" s="1">
        <f>'[1]RC-1(PY)'!E938</f>
        <v>340</v>
      </c>
      <c r="F938" s="1">
        <f>'[1]RC-1(PY)'!F938</f>
        <v>316</v>
      </c>
      <c r="G938" s="1">
        <f>'[1]RC-1(PY)'!G938</f>
        <v>24</v>
      </c>
      <c r="H938" s="1">
        <f>'[1]RC-1(PY)'!H938</f>
        <v>4</v>
      </c>
      <c r="I938" s="1">
        <f>'[1]RC-1(PY)'!I938</f>
        <v>7</v>
      </c>
      <c r="J938" s="1">
        <f>'[1]RC-1(PY)'!J938</f>
        <v>1</v>
      </c>
      <c r="K938" s="1">
        <f>'[1]RC-1(PY)'!K938</f>
        <v>3</v>
      </c>
      <c r="L938" s="1">
        <f>'[1]RC-1(PY)'!L938</f>
        <v>1</v>
      </c>
      <c r="M938" s="1">
        <f>'[1]RC-1(PY)'!M938</f>
        <v>1</v>
      </c>
      <c r="N938" s="1">
        <f>'[1]RC-1(PY)'!N938</f>
        <v>1</v>
      </c>
      <c r="O938" s="1">
        <f>'[1]RC-1(PY)'!O938</f>
        <v>2</v>
      </c>
      <c r="P938" s="1">
        <f>'[1]RC-1(PY)'!P938</f>
        <v>1</v>
      </c>
      <c r="Q938" s="1">
        <f>'[1]RC-1(PY)'!Q938</f>
        <v>1</v>
      </c>
      <c r="R938" s="1">
        <f>'[1]RC-1(PY)'!R938</f>
        <v>104</v>
      </c>
      <c r="S938" s="1">
        <f>'[1]RC-1(PY)'!S938</f>
        <v>3</v>
      </c>
      <c r="T938" s="1">
        <f>'[1]RC-1(PY)'!T938</f>
        <v>4</v>
      </c>
      <c r="U938" s="1">
        <f>'[1]RC-1(PY)'!U938</f>
        <v>0</v>
      </c>
      <c r="V938" s="1">
        <f>'[1]RC-1(PY)'!V938</f>
        <v>0</v>
      </c>
      <c r="W938" s="1">
        <f>'[1]RC-1(PY)'!W938</f>
        <v>1004</v>
      </c>
      <c r="X938" s="1">
        <f>'[1]RC-1(PY)'!X938</f>
        <v>8</v>
      </c>
      <c r="Y938" s="1">
        <f>'[1]RC-1(PY)'!Y938</f>
        <v>0</v>
      </c>
      <c r="Z938" s="1">
        <f>'[1]RC-1(PY)'!Z938</f>
        <v>0</v>
      </c>
      <c r="AA938" s="1">
        <f>'[1]RC-1(PY)'!AA938</f>
        <v>3812</v>
      </c>
      <c r="AB938" s="1">
        <f>'[1]RC-1(PY)'!AB938</f>
        <v>1575.09</v>
      </c>
      <c r="AC938" s="1">
        <f>'[1]RC-1(PY)'!AC938</f>
        <v>0</v>
      </c>
      <c r="AD938" s="1">
        <f>'[1]RC-1(PY)'!AD938</f>
        <v>20</v>
      </c>
      <c r="AE938" s="1">
        <f>'[1]RC-1(PY)'!AE938</f>
        <v>5.8598999999999997</v>
      </c>
      <c r="AF938" s="1">
        <f>'[1]RC-1(PY)'!AF938</f>
        <v>4</v>
      </c>
      <c r="AG938" s="1">
        <f>'[1]RC-1(PY)'!AG938</f>
        <v>4</v>
      </c>
      <c r="AH938" s="1">
        <f>'[1]RC-1(PY)'!AH938</f>
        <v>4</v>
      </c>
      <c r="AI938" s="1">
        <f>'[1]RC-1(PY)'!AI938</f>
        <v>0</v>
      </c>
    </row>
    <row r="939" spans="1:35" x14ac:dyDescent="0.3">
      <c r="A939" s="1">
        <f>'[1]RC-1(PY)'!A939</f>
        <v>1</v>
      </c>
      <c r="B939" s="1">
        <f>'[1]RC-1(PY)'!B939</f>
        <v>1</v>
      </c>
      <c r="C939" s="1">
        <f>'[1]RC-1(PY)'!C939</f>
        <v>2024</v>
      </c>
      <c r="D939" s="1">
        <f>'[1]RC-1(PY)'!D939</f>
        <v>5</v>
      </c>
      <c r="E939" s="1">
        <f>'[1]RC-1(PY)'!E939</f>
        <v>340</v>
      </c>
      <c r="F939" s="1">
        <f>'[1]RC-1(PY)'!F939</f>
        <v>316</v>
      </c>
      <c r="G939" s="1">
        <f>'[1]RC-1(PY)'!G939</f>
        <v>24</v>
      </c>
      <c r="H939" s="1">
        <f>'[1]RC-1(PY)'!H939</f>
        <v>7</v>
      </c>
      <c r="I939" s="1">
        <f>'[1]RC-1(PY)'!I939</f>
        <v>7</v>
      </c>
      <c r="J939" s="1">
        <f>'[1]RC-1(PY)'!J939</f>
        <v>1</v>
      </c>
      <c r="K939" s="1">
        <f>'[1]RC-1(PY)'!K939</f>
        <v>3</v>
      </c>
      <c r="L939" s="1">
        <f>'[1]RC-1(PY)'!L939</f>
        <v>1</v>
      </c>
      <c r="M939" s="1">
        <f>'[1]RC-1(PY)'!M939</f>
        <v>1</v>
      </c>
      <c r="N939" s="1">
        <f>'[1]RC-1(PY)'!N939</f>
        <v>4</v>
      </c>
      <c r="O939" s="1">
        <f>'[1]RC-1(PY)'!O939</f>
        <v>9</v>
      </c>
      <c r="P939" s="1">
        <f>'[1]RC-1(PY)'!P939</f>
        <v>0</v>
      </c>
      <c r="Q939" s="1">
        <f>'[1]RC-1(PY)'!Q939</f>
        <v>0</v>
      </c>
      <c r="R939" s="1">
        <f>'[1]RC-1(PY)'!R939</f>
        <v>104</v>
      </c>
      <c r="S939" s="1">
        <f>'[1]RC-1(PY)'!S939</f>
        <v>3</v>
      </c>
      <c r="T939" s="1">
        <f>'[1]RC-1(PY)'!T939</f>
        <v>4</v>
      </c>
      <c r="U939" s="1">
        <f>'[1]RC-1(PY)'!U939</f>
        <v>0</v>
      </c>
      <c r="V939" s="1">
        <f>'[1]RC-1(PY)'!V939</f>
        <v>0</v>
      </c>
      <c r="W939" s="1">
        <f>'[1]RC-1(PY)'!W939</f>
        <v>1004</v>
      </c>
      <c r="X939" s="1">
        <f>'[1]RC-1(PY)'!X939</f>
        <v>8</v>
      </c>
      <c r="Y939" s="1">
        <f>'[1]RC-1(PY)'!Y939</f>
        <v>0</v>
      </c>
      <c r="Z939" s="1">
        <f>'[1]RC-1(PY)'!Z939</f>
        <v>0</v>
      </c>
      <c r="AA939" s="1">
        <f>'[1]RC-1(PY)'!AA939</f>
        <v>476</v>
      </c>
      <c r="AB939" s="1">
        <f>'[1]RC-1(PY)'!AB939</f>
        <v>1155.3</v>
      </c>
      <c r="AC939" s="1">
        <f>'[1]RC-1(PY)'!AC939</f>
        <v>0</v>
      </c>
      <c r="AD939" s="1">
        <f>'[1]RC-1(PY)'!AD939</f>
        <v>20</v>
      </c>
      <c r="AE939" s="1">
        <f>'[1]RC-1(PY)'!AE939</f>
        <v>49.153300000000002</v>
      </c>
      <c r="AF939" s="1">
        <f>'[1]RC-1(PY)'!AF939</f>
        <v>4</v>
      </c>
      <c r="AG939" s="1">
        <f>'[1]RC-1(PY)'!AG939</f>
        <v>4</v>
      </c>
      <c r="AH939" s="1">
        <f>'[1]RC-1(PY)'!AH939</f>
        <v>4</v>
      </c>
      <c r="AI939" s="1">
        <f>'[1]RC-1(PY)'!AI939</f>
        <v>0</v>
      </c>
    </row>
    <row r="940" spans="1:35" x14ac:dyDescent="0.3">
      <c r="A940" s="1">
        <f>'[1]RC-1(PY)'!A940</f>
        <v>1</v>
      </c>
      <c r="B940" s="1">
        <f>'[1]RC-1(PY)'!B940</f>
        <v>1</v>
      </c>
      <c r="C940" s="1">
        <f>'[1]RC-1(PY)'!C940</f>
        <v>2024</v>
      </c>
      <c r="D940" s="1">
        <f>'[1]RC-1(PY)'!D940</f>
        <v>5</v>
      </c>
      <c r="E940" s="1">
        <f>'[1]RC-1(PY)'!E940</f>
        <v>340</v>
      </c>
      <c r="F940" s="1">
        <f>'[1]RC-1(PY)'!F940</f>
        <v>316</v>
      </c>
      <c r="G940" s="1">
        <f>'[1]RC-1(PY)'!G940</f>
        <v>24</v>
      </c>
      <c r="H940" s="1">
        <f>'[1]RC-1(PY)'!H940</f>
        <v>9</v>
      </c>
      <c r="I940" s="1">
        <f>'[1]RC-1(PY)'!I940</f>
        <v>7</v>
      </c>
      <c r="J940" s="1">
        <f>'[1]RC-1(PY)'!J940</f>
        <v>1</v>
      </c>
      <c r="K940" s="1">
        <f>'[1]RC-1(PY)'!K940</f>
        <v>3</v>
      </c>
      <c r="L940" s="1">
        <f>'[1]RC-1(PY)'!L940</f>
        <v>2</v>
      </c>
      <c r="M940" s="1">
        <f>'[1]RC-1(PY)'!M940</f>
        <v>1</v>
      </c>
      <c r="N940" s="1">
        <f>'[1]RC-1(PY)'!N940</f>
        <v>1</v>
      </c>
      <c r="O940" s="1">
        <f>'[1]RC-1(PY)'!O940</f>
        <v>5</v>
      </c>
      <c r="P940" s="1">
        <f>'[1]RC-1(PY)'!P940</f>
        <v>1</v>
      </c>
      <c r="Q940" s="1">
        <f>'[1]RC-1(PY)'!Q940</f>
        <v>1</v>
      </c>
      <c r="R940" s="1">
        <f>'[1]RC-1(PY)'!R940</f>
        <v>104</v>
      </c>
      <c r="S940" s="1">
        <f>'[1]RC-1(PY)'!S940</f>
        <v>3</v>
      </c>
      <c r="T940" s="1">
        <f>'[1]RC-1(PY)'!T940</f>
        <v>4</v>
      </c>
      <c r="U940" s="1">
        <f>'[1]RC-1(PY)'!U940</f>
        <v>0</v>
      </c>
      <c r="V940" s="1">
        <f>'[1]RC-1(PY)'!V940</f>
        <v>0</v>
      </c>
      <c r="W940" s="1">
        <f>'[1]RC-1(PY)'!W940</f>
        <v>1004</v>
      </c>
      <c r="X940" s="1">
        <f>'[1]RC-1(PY)'!X940</f>
        <v>8</v>
      </c>
      <c r="Y940" s="1">
        <f>'[1]RC-1(PY)'!Y940</f>
        <v>0</v>
      </c>
      <c r="Z940" s="1">
        <f>'[1]RC-1(PY)'!Z940</f>
        <v>0</v>
      </c>
      <c r="AA940" s="1">
        <f>'[1]RC-1(PY)'!AA940</f>
        <v>946</v>
      </c>
      <c r="AB940" s="1">
        <f>'[1]RC-1(PY)'!AB940</f>
        <v>1095.43</v>
      </c>
      <c r="AC940" s="1">
        <f>'[1]RC-1(PY)'!AC940</f>
        <v>0</v>
      </c>
      <c r="AD940" s="1">
        <f>'[1]RC-1(PY)'!AD940</f>
        <v>20</v>
      </c>
      <c r="AE940" s="1">
        <f>'[1]RC-1(PY)'!AE940</f>
        <v>20.34</v>
      </c>
      <c r="AF940" s="1">
        <f>'[1]RC-1(PY)'!AF940</f>
        <v>4</v>
      </c>
      <c r="AG940" s="1">
        <f>'[1]RC-1(PY)'!AG940</f>
        <v>4</v>
      </c>
      <c r="AH940" s="1">
        <f>'[1]RC-1(PY)'!AH940</f>
        <v>4</v>
      </c>
      <c r="AI940" s="1">
        <f>'[1]RC-1(PY)'!AI940</f>
        <v>0</v>
      </c>
    </row>
    <row r="941" spans="1:35" x14ac:dyDescent="0.3">
      <c r="A941" s="1">
        <f>'[1]RC-1(PY)'!A941</f>
        <v>1</v>
      </c>
      <c r="B941" s="1">
        <f>'[1]RC-1(PY)'!B941</f>
        <v>1</v>
      </c>
      <c r="C941" s="1">
        <f>'[1]RC-1(PY)'!C941</f>
        <v>2024</v>
      </c>
      <c r="D941" s="1">
        <f>'[1]RC-1(PY)'!D941</f>
        <v>5</v>
      </c>
      <c r="E941" s="1">
        <f>'[1]RC-1(PY)'!E941</f>
        <v>340</v>
      </c>
      <c r="F941" s="1">
        <f>'[1]RC-1(PY)'!F941</f>
        <v>316</v>
      </c>
      <c r="G941" s="1">
        <f>'[1]RC-1(PY)'!G941</f>
        <v>24</v>
      </c>
      <c r="H941" s="1">
        <f>'[1]RC-1(PY)'!H941</f>
        <v>12</v>
      </c>
      <c r="I941" s="1">
        <f>'[1]RC-1(PY)'!I941</f>
        <v>7</v>
      </c>
      <c r="J941" s="1">
        <f>'[1]RC-1(PY)'!J941</f>
        <v>1</v>
      </c>
      <c r="K941" s="1">
        <f>'[1]RC-1(PY)'!K941</f>
        <v>3</v>
      </c>
      <c r="L941" s="1">
        <f>'[1]RC-1(PY)'!L941</f>
        <v>3</v>
      </c>
      <c r="M941" s="1">
        <f>'[1]RC-1(PY)'!M941</f>
        <v>1</v>
      </c>
      <c r="N941" s="1">
        <f>'[1]RC-1(PY)'!N941</f>
        <v>1</v>
      </c>
      <c r="O941" s="1">
        <f>'[1]RC-1(PY)'!O941</f>
        <v>5</v>
      </c>
      <c r="P941" s="1">
        <f>'[1]RC-1(PY)'!P941</f>
        <v>1</v>
      </c>
      <c r="Q941" s="1">
        <f>'[1]RC-1(PY)'!Q941</f>
        <v>1</v>
      </c>
      <c r="R941" s="1">
        <f>'[1]RC-1(PY)'!R941</f>
        <v>104</v>
      </c>
      <c r="S941" s="1">
        <f>'[1]RC-1(PY)'!S941</f>
        <v>3</v>
      </c>
      <c r="T941" s="1">
        <f>'[1]RC-1(PY)'!T941</f>
        <v>4</v>
      </c>
      <c r="U941" s="1">
        <f>'[1]RC-1(PY)'!U941</f>
        <v>0</v>
      </c>
      <c r="V941" s="1">
        <f>'[1]RC-1(PY)'!V941</f>
        <v>0</v>
      </c>
      <c r="W941" s="1">
        <f>'[1]RC-1(PY)'!W941</f>
        <v>1004</v>
      </c>
      <c r="X941" s="1">
        <f>'[1]RC-1(PY)'!X941</f>
        <v>8</v>
      </c>
      <c r="Y941" s="1">
        <f>'[1]RC-1(PY)'!Y941</f>
        <v>0</v>
      </c>
      <c r="Z941" s="1">
        <f>'[1]RC-1(PY)'!Z941</f>
        <v>0</v>
      </c>
      <c r="AA941" s="1">
        <f>'[1]RC-1(PY)'!AA941</f>
        <v>591</v>
      </c>
      <c r="AB941" s="1">
        <f>'[1]RC-1(PY)'!AB941</f>
        <v>40.374000000000002</v>
      </c>
      <c r="AC941" s="1">
        <f>'[1]RC-1(PY)'!AC941</f>
        <v>4.6303000000000001</v>
      </c>
      <c r="AD941" s="1">
        <f>'[1]RC-1(PY)'!AD941</f>
        <v>20</v>
      </c>
      <c r="AE941" s="1">
        <f>'[1]RC-1(PY)'!AE941</f>
        <v>9.2874999999999996</v>
      </c>
      <c r="AF941" s="1">
        <f>'[1]RC-1(PY)'!AF941</f>
        <v>4</v>
      </c>
      <c r="AG941" s="1">
        <f>'[1]RC-1(PY)'!AG941</f>
        <v>4</v>
      </c>
      <c r="AH941" s="1">
        <f>'[1]RC-1(PY)'!AH941</f>
        <v>4</v>
      </c>
      <c r="AI941" s="1">
        <f>'[1]RC-1(PY)'!AI941</f>
        <v>0</v>
      </c>
    </row>
    <row r="942" spans="1:35" x14ac:dyDescent="0.3">
      <c r="A942" s="1">
        <f>'[1]RC-1(PY)'!A942</f>
        <v>1</v>
      </c>
      <c r="B942" s="1">
        <f>'[1]RC-1(PY)'!B942</f>
        <v>1</v>
      </c>
      <c r="C942" s="1">
        <f>'[1]RC-1(PY)'!C942</f>
        <v>2024</v>
      </c>
      <c r="D942" s="1">
        <f>'[1]RC-1(PY)'!D942</f>
        <v>5</v>
      </c>
      <c r="E942" s="1">
        <f>'[1]RC-1(PY)'!E942</f>
        <v>340</v>
      </c>
      <c r="F942" s="1">
        <f>'[1]RC-1(PY)'!F942</f>
        <v>316</v>
      </c>
      <c r="G942" s="1">
        <f>'[1]RC-1(PY)'!G942</f>
        <v>24</v>
      </c>
      <c r="H942" s="1">
        <f>'[1]RC-1(PY)'!H942</f>
        <v>13</v>
      </c>
      <c r="I942" s="1">
        <f>'[1]RC-1(PY)'!I942</f>
        <v>7</v>
      </c>
      <c r="J942" s="1">
        <f>'[1]RC-1(PY)'!J942</f>
        <v>1</v>
      </c>
      <c r="K942" s="1">
        <f>'[1]RC-1(PY)'!K942</f>
        <v>3</v>
      </c>
      <c r="L942" s="1">
        <f>'[1]RC-1(PY)'!L942</f>
        <v>1</v>
      </c>
      <c r="M942" s="1">
        <f>'[1]RC-1(PY)'!M942</f>
        <v>1</v>
      </c>
      <c r="N942" s="1">
        <f>'[1]RC-1(PY)'!N942</f>
        <v>1</v>
      </c>
      <c r="O942" s="1">
        <f>'[1]RC-1(PY)'!O942</f>
        <v>5</v>
      </c>
      <c r="P942" s="1">
        <f>'[1]RC-1(PY)'!P942</f>
        <v>0</v>
      </c>
      <c r="Q942" s="1">
        <f>'[1]RC-1(PY)'!Q942</f>
        <v>0</v>
      </c>
      <c r="R942" s="1">
        <f>'[1]RC-1(PY)'!R942</f>
        <v>104</v>
      </c>
      <c r="S942" s="1">
        <f>'[1]RC-1(PY)'!S942</f>
        <v>3</v>
      </c>
      <c r="T942" s="1">
        <f>'[1]RC-1(PY)'!T942</f>
        <v>4</v>
      </c>
      <c r="U942" s="1">
        <f>'[1]RC-1(PY)'!U942</f>
        <v>0</v>
      </c>
      <c r="V942" s="1">
        <f>'[1]RC-1(PY)'!V942</f>
        <v>0</v>
      </c>
      <c r="W942" s="1">
        <f>'[1]RC-1(PY)'!W942</f>
        <v>1004</v>
      </c>
      <c r="X942" s="1">
        <f>'[1]RC-1(PY)'!X942</f>
        <v>8</v>
      </c>
      <c r="Y942" s="1">
        <f>'[1]RC-1(PY)'!Y942</f>
        <v>0</v>
      </c>
      <c r="Z942" s="1">
        <f>'[1]RC-1(PY)'!Z942</f>
        <v>0</v>
      </c>
      <c r="AA942" s="1">
        <f>'[1]RC-1(PY)'!AA942</f>
        <v>1646</v>
      </c>
      <c r="AB942" s="1">
        <f>'[1]RC-1(PY)'!AB942</f>
        <v>2246.09</v>
      </c>
      <c r="AC942" s="1">
        <f>'[1]RC-1(PY)'!AC942</f>
        <v>1.86</v>
      </c>
      <c r="AD942" s="1">
        <f>'[1]RC-1(PY)'!AD942</f>
        <v>20</v>
      </c>
      <c r="AE942" s="1">
        <f>'[1]RC-1(PY)'!AE942</f>
        <v>15.955</v>
      </c>
      <c r="AF942" s="1">
        <f>'[1]RC-1(PY)'!AF942</f>
        <v>4</v>
      </c>
      <c r="AG942" s="1">
        <f>'[1]RC-1(PY)'!AG942</f>
        <v>4</v>
      </c>
      <c r="AH942" s="1">
        <f>'[1]RC-1(PY)'!AH942</f>
        <v>4</v>
      </c>
      <c r="AI942" s="1">
        <f>'[1]RC-1(PY)'!AI942</f>
        <v>0</v>
      </c>
    </row>
    <row r="943" spans="1:35" x14ac:dyDescent="0.3">
      <c r="A943" s="1">
        <f>'[1]RC-1(PY)'!A943</f>
        <v>1</v>
      </c>
      <c r="B943" s="1">
        <f>'[1]RC-1(PY)'!B943</f>
        <v>1</v>
      </c>
      <c r="C943" s="1">
        <f>'[1]RC-1(PY)'!C943</f>
        <v>2024</v>
      </c>
      <c r="D943" s="1">
        <f>'[1]RC-1(PY)'!D943</f>
        <v>5</v>
      </c>
      <c r="E943" s="1">
        <f>'[1]RC-1(PY)'!E943</f>
        <v>340</v>
      </c>
      <c r="F943" s="1">
        <f>'[1]RC-1(PY)'!F943</f>
        <v>316</v>
      </c>
      <c r="G943" s="1">
        <f>'[1]RC-1(PY)'!G943</f>
        <v>24</v>
      </c>
      <c r="H943" s="1">
        <f>'[1]RC-1(PY)'!H943</f>
        <v>1</v>
      </c>
      <c r="I943" s="1">
        <f>'[1]RC-1(PY)'!I943</f>
        <v>7</v>
      </c>
      <c r="J943" s="1">
        <f>'[1]RC-1(PY)'!J943</f>
        <v>2</v>
      </c>
      <c r="K943" s="1">
        <f>'[1]RC-1(PY)'!K943</f>
        <v>3</v>
      </c>
      <c r="L943" s="1">
        <f>'[1]RC-1(PY)'!L943</f>
        <v>2</v>
      </c>
      <c r="M943" s="1">
        <f>'[1]RC-1(PY)'!M943</f>
        <v>1</v>
      </c>
      <c r="N943" s="1">
        <f>'[1]RC-1(PY)'!N943</f>
        <v>3</v>
      </c>
      <c r="O943" s="1">
        <f>'[1]RC-1(PY)'!O943</f>
        <v>0</v>
      </c>
      <c r="P943" s="1">
        <f>'[1]RC-1(PY)'!P943</f>
        <v>1</v>
      </c>
      <c r="Q943" s="1">
        <f>'[1]RC-1(PY)'!Q943</f>
        <v>1</v>
      </c>
      <c r="R943" s="1">
        <f>'[1]RC-1(PY)'!R943</f>
        <v>104</v>
      </c>
      <c r="S943" s="1">
        <f>'[1]RC-1(PY)'!S943</f>
        <v>3</v>
      </c>
      <c r="T943" s="1">
        <f>'[1]RC-1(PY)'!T943</f>
        <v>4</v>
      </c>
      <c r="U943" s="1">
        <f>'[1]RC-1(PY)'!U943</f>
        <v>0</v>
      </c>
      <c r="V943" s="1">
        <f>'[1]RC-1(PY)'!V943</f>
        <v>0</v>
      </c>
      <c r="W943" s="1">
        <f>'[1]RC-1(PY)'!W943</f>
        <v>1004</v>
      </c>
      <c r="X943" s="1">
        <f>'[1]RC-1(PY)'!X943</f>
        <v>8</v>
      </c>
      <c r="Y943" s="1">
        <f>'[1]RC-1(PY)'!Y943</f>
        <v>0</v>
      </c>
      <c r="Z943" s="1">
        <f>'[1]RC-1(PY)'!Z943</f>
        <v>0</v>
      </c>
      <c r="AA943" s="1">
        <f>'[1]RC-1(PY)'!AA943</f>
        <v>233</v>
      </c>
      <c r="AB943" s="1">
        <f>'[1]RC-1(PY)'!AB943</f>
        <v>839.19</v>
      </c>
      <c r="AC943" s="1">
        <f>'[1]RC-1(PY)'!AC943</f>
        <v>0</v>
      </c>
      <c r="AD943" s="1">
        <f>'[1]RC-1(PY)'!AD943</f>
        <v>20</v>
      </c>
      <c r="AE943" s="1">
        <f>'[1]RC-1(PY)'!AE943</f>
        <v>30.2103</v>
      </c>
      <c r="AF943" s="1">
        <f>'[1]RC-1(PY)'!AF943</f>
        <v>4</v>
      </c>
      <c r="AG943" s="1">
        <f>'[1]RC-1(PY)'!AG943</f>
        <v>4</v>
      </c>
      <c r="AH943" s="1">
        <f>'[1]RC-1(PY)'!AH943</f>
        <v>4</v>
      </c>
      <c r="AI943" s="1">
        <f>'[1]RC-1(PY)'!AI943</f>
        <v>0</v>
      </c>
    </row>
    <row r="944" spans="1:35" x14ac:dyDescent="0.3">
      <c r="A944" s="1">
        <f>'[1]RC-1(PY)'!A944</f>
        <v>1</v>
      </c>
      <c r="B944" s="1">
        <f>'[1]RC-1(PY)'!B944</f>
        <v>1</v>
      </c>
      <c r="C944" s="1">
        <f>'[1]RC-1(PY)'!C944</f>
        <v>2024</v>
      </c>
      <c r="D944" s="1">
        <f>'[1]RC-1(PY)'!D944</f>
        <v>5</v>
      </c>
      <c r="E944" s="1">
        <f>'[1]RC-1(PY)'!E944</f>
        <v>340</v>
      </c>
      <c r="F944" s="1">
        <f>'[1]RC-1(PY)'!F944</f>
        <v>316</v>
      </c>
      <c r="G944" s="1">
        <f>'[1]RC-1(PY)'!G944</f>
        <v>24</v>
      </c>
      <c r="H944" s="1">
        <f>'[1]RC-1(PY)'!H944</f>
        <v>2</v>
      </c>
      <c r="I944" s="1">
        <f>'[1]RC-1(PY)'!I944</f>
        <v>7</v>
      </c>
      <c r="J944" s="1">
        <f>'[1]RC-1(PY)'!J944</f>
        <v>2</v>
      </c>
      <c r="K944" s="1">
        <f>'[1]RC-1(PY)'!K944</f>
        <v>3</v>
      </c>
      <c r="L944" s="1">
        <f>'[1]RC-1(PY)'!L944</f>
        <v>2</v>
      </c>
      <c r="M944" s="1">
        <f>'[1]RC-1(PY)'!M944</f>
        <v>1</v>
      </c>
      <c r="N944" s="1">
        <f>'[1]RC-1(PY)'!N944</f>
        <v>1</v>
      </c>
      <c r="O944" s="1">
        <f>'[1]RC-1(PY)'!O944</f>
        <v>2</v>
      </c>
      <c r="P944" s="1">
        <f>'[1]RC-1(PY)'!P944</f>
        <v>1</v>
      </c>
      <c r="Q944" s="1">
        <f>'[1]RC-1(PY)'!Q944</f>
        <v>0</v>
      </c>
      <c r="R944" s="1">
        <f>'[1]RC-1(PY)'!R944</f>
        <v>104</v>
      </c>
      <c r="S944" s="1">
        <f>'[1]RC-1(PY)'!S944</f>
        <v>3</v>
      </c>
      <c r="T944" s="1">
        <f>'[1]RC-1(PY)'!T944</f>
        <v>4</v>
      </c>
      <c r="U944" s="1">
        <f>'[1]RC-1(PY)'!U944</f>
        <v>0</v>
      </c>
      <c r="V944" s="1">
        <f>'[1]RC-1(PY)'!V944</f>
        <v>0</v>
      </c>
      <c r="W944" s="1">
        <f>'[1]RC-1(PY)'!W944</f>
        <v>1004</v>
      </c>
      <c r="X944" s="1">
        <f>'[1]RC-1(PY)'!X944</f>
        <v>8</v>
      </c>
      <c r="Y944" s="1">
        <f>'[1]RC-1(PY)'!Y944</f>
        <v>0</v>
      </c>
      <c r="Z944" s="1">
        <f>'[1]RC-1(PY)'!Z944</f>
        <v>0</v>
      </c>
      <c r="AA944" s="1">
        <f>'[1]RC-1(PY)'!AA944</f>
        <v>462</v>
      </c>
      <c r="AB944" s="1">
        <f>'[1]RC-1(PY)'!AB944</f>
        <v>662.69</v>
      </c>
      <c r="AC944" s="1">
        <f>'[1]RC-1(PY)'!AC944</f>
        <v>8.2052999999999994</v>
      </c>
      <c r="AD944" s="1">
        <f>'[1]RC-1(PY)'!AD944</f>
        <v>20</v>
      </c>
      <c r="AE944" s="1">
        <f>'[1]RC-1(PY)'!AE944</f>
        <v>27.013200000000001</v>
      </c>
      <c r="AF944" s="1">
        <f>'[1]RC-1(PY)'!AF944</f>
        <v>4</v>
      </c>
      <c r="AG944" s="1">
        <f>'[1]RC-1(PY)'!AG944</f>
        <v>4</v>
      </c>
      <c r="AH944" s="1">
        <f>'[1]RC-1(PY)'!AH944</f>
        <v>4</v>
      </c>
      <c r="AI944" s="1">
        <f>'[1]RC-1(PY)'!AI944</f>
        <v>0</v>
      </c>
    </row>
    <row r="945" spans="1:35" x14ac:dyDescent="0.3">
      <c r="A945" s="1">
        <f>'[1]RC-1(PY)'!A945</f>
        <v>1</v>
      </c>
      <c r="B945" s="1">
        <f>'[1]RC-1(PY)'!B945</f>
        <v>1</v>
      </c>
      <c r="C945" s="1">
        <f>'[1]RC-1(PY)'!C945</f>
        <v>2024</v>
      </c>
      <c r="D945" s="1">
        <f>'[1]RC-1(PY)'!D945</f>
        <v>5</v>
      </c>
      <c r="E945" s="1">
        <f>'[1]RC-1(PY)'!E945</f>
        <v>340</v>
      </c>
      <c r="F945" s="1">
        <f>'[1]RC-1(PY)'!F945</f>
        <v>316</v>
      </c>
      <c r="G945" s="1">
        <f>'[1]RC-1(PY)'!G945</f>
        <v>24</v>
      </c>
      <c r="H945" s="1">
        <f>'[1]RC-1(PY)'!H945</f>
        <v>3</v>
      </c>
      <c r="I945" s="1">
        <f>'[1]RC-1(PY)'!I945</f>
        <v>7</v>
      </c>
      <c r="J945" s="1">
        <f>'[1]RC-1(PY)'!J945</f>
        <v>2</v>
      </c>
      <c r="K945" s="1">
        <f>'[1]RC-1(PY)'!K945</f>
        <v>3</v>
      </c>
      <c r="L945" s="1">
        <f>'[1]RC-1(PY)'!L945</f>
        <v>2</v>
      </c>
      <c r="M945" s="1">
        <f>'[1]RC-1(PY)'!M945</f>
        <v>1</v>
      </c>
      <c r="N945" s="1">
        <f>'[1]RC-1(PY)'!N945</f>
        <v>1</v>
      </c>
      <c r="O945" s="1">
        <f>'[1]RC-1(PY)'!O945</f>
        <v>2</v>
      </c>
      <c r="P945" s="1">
        <f>'[1]RC-1(PY)'!P945</f>
        <v>1</v>
      </c>
      <c r="Q945" s="1">
        <f>'[1]RC-1(PY)'!Q945</f>
        <v>1</v>
      </c>
      <c r="R945" s="1">
        <f>'[1]RC-1(PY)'!R945</f>
        <v>104</v>
      </c>
      <c r="S945" s="1">
        <f>'[1]RC-1(PY)'!S945</f>
        <v>3</v>
      </c>
      <c r="T945" s="1">
        <f>'[1]RC-1(PY)'!T945</f>
        <v>4</v>
      </c>
      <c r="U945" s="1">
        <f>'[1]RC-1(PY)'!U945</f>
        <v>0</v>
      </c>
      <c r="V945" s="1">
        <f>'[1]RC-1(PY)'!V945</f>
        <v>0</v>
      </c>
      <c r="W945" s="1">
        <f>'[1]RC-1(PY)'!W945</f>
        <v>1004</v>
      </c>
      <c r="X945" s="1">
        <f>'[1]RC-1(PY)'!X945</f>
        <v>8</v>
      </c>
      <c r="Y945" s="1">
        <f>'[1]RC-1(PY)'!Y945</f>
        <v>0</v>
      </c>
      <c r="Z945" s="1">
        <f>'[1]RC-1(PY)'!Z945</f>
        <v>0</v>
      </c>
      <c r="AA945" s="1">
        <f>'[1]RC-1(PY)'!AA945</f>
        <v>758</v>
      </c>
      <c r="AB945" s="1">
        <f>'[1]RC-1(PY)'!AB945</f>
        <v>1394.51</v>
      </c>
      <c r="AC945" s="1">
        <f>'[1]RC-1(PY)'!AC945</f>
        <v>0</v>
      </c>
      <c r="AD945" s="1">
        <f>'[1]RC-1(PY)'!AD945</f>
        <v>20</v>
      </c>
      <c r="AE945" s="1">
        <f>'[1]RC-1(PY)'!AE945</f>
        <v>41.468200000000003</v>
      </c>
      <c r="AF945" s="1">
        <f>'[1]RC-1(PY)'!AF945</f>
        <v>4</v>
      </c>
      <c r="AG945" s="1">
        <f>'[1]RC-1(PY)'!AG945</f>
        <v>4</v>
      </c>
      <c r="AH945" s="1">
        <f>'[1]RC-1(PY)'!AH945</f>
        <v>4</v>
      </c>
      <c r="AI945" s="1">
        <f>'[1]RC-1(PY)'!AI945</f>
        <v>0</v>
      </c>
    </row>
    <row r="946" spans="1:35" x14ac:dyDescent="0.3">
      <c r="A946" s="1">
        <f>'[1]RC-1(PY)'!A946</f>
        <v>1</v>
      </c>
      <c r="B946" s="1">
        <f>'[1]RC-1(PY)'!B946</f>
        <v>1</v>
      </c>
      <c r="C946" s="1">
        <f>'[1]RC-1(PY)'!C946</f>
        <v>2024</v>
      </c>
      <c r="D946" s="1">
        <f>'[1]RC-1(PY)'!D946</f>
        <v>5</v>
      </c>
      <c r="E946" s="1">
        <f>'[1]RC-1(PY)'!E946</f>
        <v>340</v>
      </c>
      <c r="F946" s="1">
        <f>'[1]RC-1(PY)'!F946</f>
        <v>316</v>
      </c>
      <c r="G946" s="1">
        <f>'[1]RC-1(PY)'!G946</f>
        <v>24</v>
      </c>
      <c r="H946" s="1">
        <f>'[1]RC-1(PY)'!H946</f>
        <v>4</v>
      </c>
      <c r="I946" s="1">
        <f>'[1]RC-1(PY)'!I946</f>
        <v>7</v>
      </c>
      <c r="J946" s="1">
        <f>'[1]RC-1(PY)'!J946</f>
        <v>2</v>
      </c>
      <c r="K946" s="1">
        <f>'[1]RC-1(PY)'!K946</f>
        <v>3</v>
      </c>
      <c r="L946" s="1">
        <f>'[1]RC-1(PY)'!L946</f>
        <v>3</v>
      </c>
      <c r="M946" s="1">
        <f>'[1]RC-1(PY)'!M946</f>
        <v>1</v>
      </c>
      <c r="N946" s="1">
        <f>'[1]RC-1(PY)'!N946</f>
        <v>1</v>
      </c>
      <c r="O946" s="1">
        <f>'[1]RC-1(PY)'!O946</f>
        <v>2</v>
      </c>
      <c r="P946" s="1">
        <f>'[1]RC-1(PY)'!P946</f>
        <v>1</v>
      </c>
      <c r="Q946" s="1">
        <f>'[1]RC-1(PY)'!Q946</f>
        <v>1</v>
      </c>
      <c r="R946" s="1">
        <f>'[1]RC-1(PY)'!R946</f>
        <v>104</v>
      </c>
      <c r="S946" s="1">
        <f>'[1]RC-1(PY)'!S946</f>
        <v>3</v>
      </c>
      <c r="T946" s="1">
        <f>'[1]RC-1(PY)'!T946</f>
        <v>4</v>
      </c>
      <c r="U946" s="1">
        <f>'[1]RC-1(PY)'!U946</f>
        <v>0</v>
      </c>
      <c r="V946" s="1">
        <f>'[1]RC-1(PY)'!V946</f>
        <v>0</v>
      </c>
      <c r="W946" s="1">
        <f>'[1]RC-1(PY)'!W946</f>
        <v>1004</v>
      </c>
      <c r="X946" s="1">
        <f>'[1]RC-1(PY)'!X946</f>
        <v>8</v>
      </c>
      <c r="Y946" s="1">
        <f>'[1]RC-1(PY)'!Y946</f>
        <v>0</v>
      </c>
      <c r="Z946" s="1">
        <f>'[1]RC-1(PY)'!Z946</f>
        <v>0</v>
      </c>
      <c r="AA946" s="1">
        <f>'[1]RC-1(PY)'!AA946</f>
        <v>478</v>
      </c>
      <c r="AB946" s="1">
        <f>'[1]RC-1(PY)'!AB946</f>
        <v>346.54</v>
      </c>
      <c r="AC946" s="1">
        <f>'[1]RC-1(PY)'!AC946</f>
        <v>0</v>
      </c>
      <c r="AD946" s="1">
        <f>'[1]RC-1(PY)'!AD946</f>
        <v>20</v>
      </c>
      <c r="AE946" s="1">
        <f>'[1]RC-1(PY)'!AE946</f>
        <v>7.6660000000000004</v>
      </c>
      <c r="AF946" s="1">
        <f>'[1]RC-1(PY)'!AF946</f>
        <v>4</v>
      </c>
      <c r="AG946" s="1">
        <f>'[1]RC-1(PY)'!AG946</f>
        <v>4</v>
      </c>
      <c r="AH946" s="1">
        <f>'[1]RC-1(PY)'!AH946</f>
        <v>4</v>
      </c>
      <c r="AI946" s="1">
        <f>'[1]RC-1(PY)'!AI946</f>
        <v>0</v>
      </c>
    </row>
    <row r="947" spans="1:35" x14ac:dyDescent="0.3">
      <c r="A947" s="1">
        <f>'[1]RC-1(PY)'!A947</f>
        <v>1</v>
      </c>
      <c r="B947" s="1">
        <f>'[1]RC-1(PY)'!B947</f>
        <v>1</v>
      </c>
      <c r="C947" s="1">
        <f>'[1]RC-1(PY)'!C947</f>
        <v>2024</v>
      </c>
      <c r="D947" s="1">
        <f>'[1]RC-1(PY)'!D947</f>
        <v>5</v>
      </c>
      <c r="E947" s="1">
        <f>'[1]RC-1(PY)'!E947</f>
        <v>340</v>
      </c>
      <c r="F947" s="1">
        <f>'[1]RC-1(PY)'!F947</f>
        <v>316</v>
      </c>
      <c r="G947" s="1">
        <f>'[1]RC-1(PY)'!G947</f>
        <v>24</v>
      </c>
      <c r="H947" s="1">
        <f>'[1]RC-1(PY)'!H947</f>
        <v>7</v>
      </c>
      <c r="I947" s="1">
        <f>'[1]RC-1(PY)'!I947</f>
        <v>7</v>
      </c>
      <c r="J947" s="1">
        <f>'[1]RC-1(PY)'!J947</f>
        <v>2</v>
      </c>
      <c r="K947" s="1">
        <f>'[1]RC-1(PY)'!K947</f>
        <v>3</v>
      </c>
      <c r="L947" s="1">
        <f>'[1]RC-1(PY)'!L947</f>
        <v>2</v>
      </c>
      <c r="M947" s="1">
        <f>'[1]RC-1(PY)'!M947</f>
        <v>1</v>
      </c>
      <c r="N947" s="1">
        <f>'[1]RC-1(PY)'!N947</f>
        <v>4</v>
      </c>
      <c r="O947" s="1">
        <f>'[1]RC-1(PY)'!O947</f>
        <v>9</v>
      </c>
      <c r="P947" s="1">
        <f>'[1]RC-1(PY)'!P947</f>
        <v>0</v>
      </c>
      <c r="Q947" s="1">
        <f>'[1]RC-1(PY)'!Q947</f>
        <v>0</v>
      </c>
      <c r="R947" s="1">
        <f>'[1]RC-1(PY)'!R947</f>
        <v>104</v>
      </c>
      <c r="S947" s="1">
        <f>'[1]RC-1(PY)'!S947</f>
        <v>3</v>
      </c>
      <c r="T947" s="1">
        <f>'[1]RC-1(PY)'!T947</f>
        <v>4</v>
      </c>
      <c r="U947" s="1">
        <f>'[1]RC-1(PY)'!U947</f>
        <v>0</v>
      </c>
      <c r="V947" s="1">
        <f>'[1]RC-1(PY)'!V947</f>
        <v>0</v>
      </c>
      <c r="W947" s="1">
        <f>'[1]RC-1(PY)'!W947</f>
        <v>1004</v>
      </c>
      <c r="X947" s="1">
        <f>'[1]RC-1(PY)'!X947</f>
        <v>8</v>
      </c>
      <c r="Y947" s="1">
        <f>'[1]RC-1(PY)'!Y947</f>
        <v>0</v>
      </c>
      <c r="Z947" s="1">
        <f>'[1]RC-1(PY)'!Z947</f>
        <v>0</v>
      </c>
      <c r="AA947" s="1">
        <f>'[1]RC-1(PY)'!AA947</f>
        <v>627</v>
      </c>
      <c r="AB947" s="1">
        <f>'[1]RC-1(PY)'!AB947</f>
        <v>1525.11</v>
      </c>
      <c r="AC947" s="1">
        <f>'[1]RC-1(PY)'!AC947</f>
        <v>0</v>
      </c>
      <c r="AD947" s="1">
        <f>'[1]RC-1(PY)'!AD947</f>
        <v>20</v>
      </c>
      <c r="AE947" s="1">
        <f>'[1]RC-1(PY)'!AE947</f>
        <v>68.257199999999997</v>
      </c>
      <c r="AF947" s="1">
        <f>'[1]RC-1(PY)'!AF947</f>
        <v>4</v>
      </c>
      <c r="AG947" s="1">
        <f>'[1]RC-1(PY)'!AG947</f>
        <v>4</v>
      </c>
      <c r="AH947" s="1">
        <f>'[1]RC-1(PY)'!AH947</f>
        <v>4</v>
      </c>
      <c r="AI947" s="1">
        <f>'[1]RC-1(PY)'!AI947</f>
        <v>0</v>
      </c>
    </row>
    <row r="948" spans="1:35" x14ac:dyDescent="0.3">
      <c r="A948" s="1">
        <f>'[1]RC-1(PY)'!A948</f>
        <v>1</v>
      </c>
      <c r="B948" s="1">
        <f>'[1]RC-1(PY)'!B948</f>
        <v>1</v>
      </c>
      <c r="C948" s="1">
        <f>'[1]RC-1(PY)'!C948</f>
        <v>2024</v>
      </c>
      <c r="D948" s="1">
        <f>'[1]RC-1(PY)'!D948</f>
        <v>5</v>
      </c>
      <c r="E948" s="1">
        <f>'[1]RC-1(PY)'!E948</f>
        <v>340</v>
      </c>
      <c r="F948" s="1">
        <f>'[1]RC-1(PY)'!F948</f>
        <v>316</v>
      </c>
      <c r="G948" s="1">
        <f>'[1]RC-1(PY)'!G948</f>
        <v>24</v>
      </c>
      <c r="H948" s="1">
        <f>'[1]RC-1(PY)'!H948</f>
        <v>9</v>
      </c>
      <c r="I948" s="1">
        <f>'[1]RC-1(PY)'!I948</f>
        <v>7</v>
      </c>
      <c r="J948" s="1">
        <f>'[1]RC-1(PY)'!J948</f>
        <v>2</v>
      </c>
      <c r="K948" s="1">
        <f>'[1]RC-1(PY)'!K948</f>
        <v>3</v>
      </c>
      <c r="L948" s="1">
        <f>'[1]RC-1(PY)'!L948</f>
        <v>3</v>
      </c>
      <c r="M948" s="1">
        <f>'[1]RC-1(PY)'!M948</f>
        <v>1</v>
      </c>
      <c r="N948" s="1">
        <f>'[1]RC-1(PY)'!N948</f>
        <v>1</v>
      </c>
      <c r="O948" s="1">
        <f>'[1]RC-1(PY)'!O948</f>
        <v>5</v>
      </c>
      <c r="P948" s="1">
        <f>'[1]RC-1(PY)'!P948</f>
        <v>1</v>
      </c>
      <c r="Q948" s="1">
        <f>'[1]RC-1(PY)'!Q948</f>
        <v>1</v>
      </c>
      <c r="R948" s="1">
        <f>'[1]RC-1(PY)'!R948</f>
        <v>104</v>
      </c>
      <c r="S948" s="1">
        <f>'[1]RC-1(PY)'!S948</f>
        <v>3</v>
      </c>
      <c r="T948" s="1">
        <f>'[1]RC-1(PY)'!T948</f>
        <v>4</v>
      </c>
      <c r="U948" s="1">
        <f>'[1]RC-1(PY)'!U948</f>
        <v>0</v>
      </c>
      <c r="V948" s="1">
        <f>'[1]RC-1(PY)'!V948</f>
        <v>0</v>
      </c>
      <c r="W948" s="1">
        <f>'[1]RC-1(PY)'!W948</f>
        <v>1004</v>
      </c>
      <c r="X948" s="1">
        <f>'[1]RC-1(PY)'!X948</f>
        <v>8</v>
      </c>
      <c r="Y948" s="1">
        <f>'[1]RC-1(PY)'!Y948</f>
        <v>0</v>
      </c>
      <c r="Z948" s="1">
        <f>'[1]RC-1(PY)'!Z948</f>
        <v>0</v>
      </c>
      <c r="AA948" s="1">
        <f>'[1]RC-1(PY)'!AA948</f>
        <v>437</v>
      </c>
      <c r="AB948" s="1">
        <f>'[1]RC-1(PY)'!AB948</f>
        <v>517.29999999999995</v>
      </c>
      <c r="AC948" s="1">
        <f>'[1]RC-1(PY)'!AC948</f>
        <v>0</v>
      </c>
      <c r="AD948" s="1">
        <f>'[1]RC-1(PY)'!AD948</f>
        <v>20</v>
      </c>
      <c r="AE948" s="1">
        <f>'[1]RC-1(PY)'!AE948</f>
        <v>27.55</v>
      </c>
      <c r="AF948" s="1">
        <f>'[1]RC-1(PY)'!AF948</f>
        <v>4</v>
      </c>
      <c r="AG948" s="1">
        <f>'[1]RC-1(PY)'!AG948</f>
        <v>4</v>
      </c>
      <c r="AH948" s="1">
        <f>'[1]RC-1(PY)'!AH948</f>
        <v>4</v>
      </c>
      <c r="AI948" s="1">
        <f>'[1]RC-1(PY)'!AI948</f>
        <v>0</v>
      </c>
    </row>
    <row r="949" spans="1:35" x14ac:dyDescent="0.3">
      <c r="A949" s="1">
        <f>'[1]RC-1(PY)'!A949</f>
        <v>1</v>
      </c>
      <c r="B949" s="1">
        <f>'[1]RC-1(PY)'!B949</f>
        <v>1</v>
      </c>
      <c r="C949" s="1">
        <f>'[1]RC-1(PY)'!C949</f>
        <v>2024</v>
      </c>
      <c r="D949" s="1">
        <f>'[1]RC-1(PY)'!D949</f>
        <v>5</v>
      </c>
      <c r="E949" s="1">
        <f>'[1]RC-1(PY)'!E949</f>
        <v>340</v>
      </c>
      <c r="F949" s="1">
        <f>'[1]RC-1(PY)'!F949</f>
        <v>316</v>
      </c>
      <c r="G949" s="1">
        <f>'[1]RC-1(PY)'!G949</f>
        <v>24</v>
      </c>
      <c r="H949" s="1">
        <f>'[1]RC-1(PY)'!H949</f>
        <v>12</v>
      </c>
      <c r="I949" s="1">
        <f>'[1]RC-1(PY)'!I949</f>
        <v>7</v>
      </c>
      <c r="J949" s="1">
        <f>'[1]RC-1(PY)'!J949</f>
        <v>2</v>
      </c>
      <c r="K949" s="1">
        <f>'[1]RC-1(PY)'!K949</f>
        <v>3</v>
      </c>
      <c r="L949" s="1">
        <f>'[1]RC-1(PY)'!L949</f>
        <v>3</v>
      </c>
      <c r="M949" s="1">
        <f>'[1]RC-1(PY)'!M949</f>
        <v>1</v>
      </c>
      <c r="N949" s="1">
        <f>'[1]RC-1(PY)'!N949</f>
        <v>1</v>
      </c>
      <c r="O949" s="1">
        <f>'[1]RC-1(PY)'!O949</f>
        <v>5</v>
      </c>
      <c r="P949" s="1">
        <f>'[1]RC-1(PY)'!P949</f>
        <v>1</v>
      </c>
      <c r="Q949" s="1">
        <f>'[1]RC-1(PY)'!Q949</f>
        <v>1</v>
      </c>
      <c r="R949" s="1">
        <f>'[1]RC-1(PY)'!R949</f>
        <v>104</v>
      </c>
      <c r="S949" s="1">
        <f>'[1]RC-1(PY)'!S949</f>
        <v>3</v>
      </c>
      <c r="T949" s="1">
        <f>'[1]RC-1(PY)'!T949</f>
        <v>4</v>
      </c>
      <c r="U949" s="1">
        <f>'[1]RC-1(PY)'!U949</f>
        <v>0</v>
      </c>
      <c r="V949" s="1">
        <f>'[1]RC-1(PY)'!V949</f>
        <v>0</v>
      </c>
      <c r="W949" s="1">
        <f>'[1]RC-1(PY)'!W949</f>
        <v>1004</v>
      </c>
      <c r="X949" s="1">
        <f>'[1]RC-1(PY)'!X949</f>
        <v>8</v>
      </c>
      <c r="Y949" s="1">
        <f>'[1]RC-1(PY)'!Y949</f>
        <v>0</v>
      </c>
      <c r="Z949" s="1">
        <f>'[1]RC-1(PY)'!Z949</f>
        <v>0</v>
      </c>
      <c r="AA949" s="1">
        <f>'[1]RC-1(PY)'!AA949</f>
        <v>1231</v>
      </c>
      <c r="AB949" s="1">
        <f>'[1]RC-1(PY)'!AB949</f>
        <v>1196.48</v>
      </c>
      <c r="AC949" s="1">
        <f>'[1]RC-1(PY)'!AC949</f>
        <v>7.8823999999999996</v>
      </c>
      <c r="AD949" s="1">
        <f>'[1]RC-1(PY)'!AD949</f>
        <v>20</v>
      </c>
      <c r="AE949" s="1">
        <f>'[1]RC-1(PY)'!AE949</f>
        <v>12.5703</v>
      </c>
      <c r="AF949" s="1">
        <f>'[1]RC-1(PY)'!AF949</f>
        <v>4</v>
      </c>
      <c r="AG949" s="1">
        <f>'[1]RC-1(PY)'!AG949</f>
        <v>4</v>
      </c>
      <c r="AH949" s="1">
        <f>'[1]RC-1(PY)'!AH949</f>
        <v>4</v>
      </c>
      <c r="AI949" s="1">
        <f>'[1]RC-1(PY)'!AI949</f>
        <v>0</v>
      </c>
    </row>
    <row r="950" spans="1:35" x14ac:dyDescent="0.3">
      <c r="A950" s="1">
        <f>'[1]RC-1(PY)'!A950</f>
        <v>1</v>
      </c>
      <c r="B950" s="1">
        <f>'[1]RC-1(PY)'!B950</f>
        <v>1</v>
      </c>
      <c r="C950" s="1">
        <f>'[1]RC-1(PY)'!C950</f>
        <v>2024</v>
      </c>
      <c r="D950" s="1">
        <f>'[1]RC-1(PY)'!D950</f>
        <v>5</v>
      </c>
      <c r="E950" s="1">
        <f>'[1]RC-1(PY)'!E950</f>
        <v>340</v>
      </c>
      <c r="F950" s="1">
        <f>'[1]RC-1(PY)'!F950</f>
        <v>316</v>
      </c>
      <c r="G950" s="1">
        <f>'[1]RC-1(PY)'!G950</f>
        <v>24</v>
      </c>
      <c r="H950" s="1">
        <f>'[1]RC-1(PY)'!H950</f>
        <v>13</v>
      </c>
      <c r="I950" s="1">
        <f>'[1]RC-1(PY)'!I950</f>
        <v>7</v>
      </c>
      <c r="J950" s="1">
        <f>'[1]RC-1(PY)'!J950</f>
        <v>2</v>
      </c>
      <c r="K950" s="1">
        <f>'[1]RC-1(PY)'!K950</f>
        <v>3</v>
      </c>
      <c r="L950" s="1">
        <f>'[1]RC-1(PY)'!L950</f>
        <v>1</v>
      </c>
      <c r="M950" s="1">
        <f>'[1]RC-1(PY)'!M950</f>
        <v>1</v>
      </c>
      <c r="N950" s="1">
        <f>'[1]RC-1(PY)'!N950</f>
        <v>1</v>
      </c>
      <c r="O950" s="1">
        <f>'[1]RC-1(PY)'!O950</f>
        <v>5</v>
      </c>
      <c r="P950" s="1">
        <f>'[1]RC-1(PY)'!P950</f>
        <v>1</v>
      </c>
      <c r="Q950" s="1">
        <f>'[1]RC-1(PY)'!Q950</f>
        <v>0</v>
      </c>
      <c r="R950" s="1">
        <f>'[1]RC-1(PY)'!R950</f>
        <v>104</v>
      </c>
      <c r="S950" s="1">
        <f>'[1]RC-1(PY)'!S950</f>
        <v>3</v>
      </c>
      <c r="T950" s="1">
        <f>'[1]RC-1(PY)'!T950</f>
        <v>4</v>
      </c>
      <c r="U950" s="1">
        <f>'[1]RC-1(PY)'!U950</f>
        <v>0</v>
      </c>
      <c r="V950" s="1">
        <f>'[1]RC-1(PY)'!V950</f>
        <v>0</v>
      </c>
      <c r="W950" s="1">
        <f>'[1]RC-1(PY)'!W950</f>
        <v>1004</v>
      </c>
      <c r="X950" s="1">
        <f>'[1]RC-1(PY)'!X950</f>
        <v>8</v>
      </c>
      <c r="Y950" s="1">
        <f>'[1]RC-1(PY)'!Y950</f>
        <v>0</v>
      </c>
      <c r="Z950" s="1">
        <f>'[1]RC-1(PY)'!Z950</f>
        <v>0</v>
      </c>
      <c r="AA950" s="1">
        <f>'[1]RC-1(PY)'!AA950</f>
        <v>136</v>
      </c>
      <c r="AB950" s="1">
        <f>'[1]RC-1(PY)'!AB950</f>
        <v>954.08</v>
      </c>
      <c r="AC950" s="1">
        <f>'[1]RC-1(PY)'!AC950</f>
        <v>0</v>
      </c>
      <c r="AD950" s="1">
        <f>'[1]RC-1(PY)'!AD950</f>
        <v>20</v>
      </c>
      <c r="AE950" s="1">
        <f>'[1]RC-1(PY)'!AE950</f>
        <v>42.186399999999999</v>
      </c>
      <c r="AF950" s="1">
        <f>'[1]RC-1(PY)'!AF950</f>
        <v>4</v>
      </c>
      <c r="AG950" s="1">
        <f>'[1]RC-1(PY)'!AG950</f>
        <v>4</v>
      </c>
      <c r="AH950" s="1">
        <f>'[1]RC-1(PY)'!AH950</f>
        <v>4</v>
      </c>
      <c r="AI950" s="1">
        <f>'[1]RC-1(PY)'!AI950</f>
        <v>0</v>
      </c>
    </row>
    <row r="951" spans="1:35" x14ac:dyDescent="0.3">
      <c r="A951" s="1">
        <f>'[1]RC-1(PY)'!A951</f>
        <v>1</v>
      </c>
      <c r="B951" s="1">
        <f>'[1]RC-1(PY)'!B951</f>
        <v>1</v>
      </c>
      <c r="C951" s="1">
        <f>'[1]RC-1(PY)'!C951</f>
        <v>2024</v>
      </c>
      <c r="D951" s="1">
        <f>'[1]RC-1(PY)'!D951</f>
        <v>5</v>
      </c>
      <c r="E951" s="1">
        <f>'[1]RC-1(PY)'!E951</f>
        <v>340</v>
      </c>
      <c r="F951" s="1">
        <f>'[1]RC-1(PY)'!F951</f>
        <v>316</v>
      </c>
      <c r="G951" s="1">
        <f>'[1]RC-1(PY)'!G951</f>
        <v>24</v>
      </c>
      <c r="H951" s="1">
        <f>'[1]RC-1(PY)'!H951</f>
        <v>1</v>
      </c>
      <c r="I951" s="1">
        <f>'[1]RC-1(PY)'!I951</f>
        <v>7</v>
      </c>
      <c r="J951" s="1">
        <f>'[1]RC-1(PY)'!J951</f>
        <v>3</v>
      </c>
      <c r="K951" s="1">
        <f>'[1]RC-1(PY)'!K951</f>
        <v>3</v>
      </c>
      <c r="L951" s="1">
        <f>'[1]RC-1(PY)'!L951</f>
        <v>3</v>
      </c>
      <c r="M951" s="1">
        <f>'[1]RC-1(PY)'!M951</f>
        <v>1</v>
      </c>
      <c r="N951" s="1">
        <f>'[1]RC-1(PY)'!N951</f>
        <v>1</v>
      </c>
      <c r="O951" s="1">
        <f>'[1]RC-1(PY)'!O951</f>
        <v>3</v>
      </c>
      <c r="P951" s="1">
        <f>'[1]RC-1(PY)'!P951</f>
        <v>1</v>
      </c>
      <c r="Q951" s="1">
        <f>'[1]RC-1(PY)'!Q951</f>
        <v>1</v>
      </c>
      <c r="R951" s="1">
        <f>'[1]RC-1(PY)'!R951</f>
        <v>104</v>
      </c>
      <c r="S951" s="1">
        <f>'[1]RC-1(PY)'!S951</f>
        <v>3</v>
      </c>
      <c r="T951" s="1">
        <f>'[1]RC-1(PY)'!T951</f>
        <v>4</v>
      </c>
      <c r="U951" s="1">
        <f>'[1]RC-1(PY)'!U951</f>
        <v>0</v>
      </c>
      <c r="V951" s="1">
        <f>'[1]RC-1(PY)'!V951</f>
        <v>0</v>
      </c>
      <c r="W951" s="1">
        <f>'[1]RC-1(PY)'!W951</f>
        <v>1004</v>
      </c>
      <c r="X951" s="1">
        <f>'[1]RC-1(PY)'!X951</f>
        <v>8</v>
      </c>
      <c r="Y951" s="1">
        <f>'[1]RC-1(PY)'!Y951</f>
        <v>0</v>
      </c>
      <c r="Z951" s="1">
        <f>'[1]RC-1(PY)'!Z951</f>
        <v>0</v>
      </c>
      <c r="AA951" s="1">
        <f>'[1]RC-1(PY)'!AA951</f>
        <v>3066</v>
      </c>
      <c r="AB951" s="1">
        <f>'[1]RC-1(PY)'!AB951</f>
        <v>13217.38</v>
      </c>
      <c r="AC951" s="1">
        <f>'[1]RC-1(PY)'!AC951</f>
        <v>0</v>
      </c>
      <c r="AD951" s="1">
        <f>'[1]RC-1(PY)'!AD951</f>
        <v>20</v>
      </c>
      <c r="AE951" s="1">
        <f>'[1]RC-1(PY)'!AE951</f>
        <v>38.264099999999999</v>
      </c>
      <c r="AF951" s="1">
        <f>'[1]RC-1(PY)'!AF951</f>
        <v>4</v>
      </c>
      <c r="AG951" s="1">
        <f>'[1]RC-1(PY)'!AG951</f>
        <v>4</v>
      </c>
      <c r="AH951" s="1">
        <f>'[1]RC-1(PY)'!AH951</f>
        <v>4</v>
      </c>
      <c r="AI951" s="1">
        <f>'[1]RC-1(PY)'!AI951</f>
        <v>0</v>
      </c>
    </row>
    <row r="952" spans="1:35" x14ac:dyDescent="0.3">
      <c r="A952" s="1">
        <f>'[1]RC-1(PY)'!A952</f>
        <v>1</v>
      </c>
      <c r="B952" s="1">
        <f>'[1]RC-1(PY)'!B952</f>
        <v>1</v>
      </c>
      <c r="C952" s="1">
        <f>'[1]RC-1(PY)'!C952</f>
        <v>2024</v>
      </c>
      <c r="D952" s="1">
        <f>'[1]RC-1(PY)'!D952</f>
        <v>5</v>
      </c>
      <c r="E952" s="1">
        <f>'[1]RC-1(PY)'!E952</f>
        <v>340</v>
      </c>
      <c r="F952" s="1">
        <f>'[1]RC-1(PY)'!F952</f>
        <v>316</v>
      </c>
      <c r="G952" s="1">
        <f>'[1]RC-1(PY)'!G952</f>
        <v>24</v>
      </c>
      <c r="H952" s="1">
        <f>'[1]RC-1(PY)'!H952</f>
        <v>1</v>
      </c>
      <c r="I952" s="1">
        <f>'[1]RC-1(PY)'!I952</f>
        <v>7</v>
      </c>
      <c r="J952" s="1">
        <f>'[1]RC-1(PY)'!J952</f>
        <v>4</v>
      </c>
      <c r="K952" s="1">
        <f>'[1]RC-1(PY)'!K952</f>
        <v>3</v>
      </c>
      <c r="L952" s="1">
        <f>'[1]RC-1(PY)'!L952</f>
        <v>1</v>
      </c>
      <c r="M952" s="1">
        <f>'[1]RC-1(PY)'!M952</f>
        <v>1</v>
      </c>
      <c r="N952" s="1">
        <f>'[1]RC-1(PY)'!N952</f>
        <v>2</v>
      </c>
      <c r="O952" s="1">
        <f>'[1]RC-1(PY)'!O952</f>
        <v>3</v>
      </c>
      <c r="P952" s="1">
        <f>'[1]RC-1(PY)'!P952</f>
        <v>1</v>
      </c>
      <c r="Q952" s="1">
        <f>'[1]RC-1(PY)'!Q952</f>
        <v>1</v>
      </c>
      <c r="R952" s="1">
        <f>'[1]RC-1(PY)'!R952</f>
        <v>104</v>
      </c>
      <c r="S952" s="1">
        <f>'[1]RC-1(PY)'!S952</f>
        <v>3</v>
      </c>
      <c r="T952" s="1">
        <f>'[1]RC-1(PY)'!T952</f>
        <v>4</v>
      </c>
      <c r="U952" s="1">
        <f>'[1]RC-1(PY)'!U952</f>
        <v>0</v>
      </c>
      <c r="V952" s="1">
        <f>'[1]RC-1(PY)'!V952</f>
        <v>0</v>
      </c>
      <c r="W952" s="1">
        <f>'[1]RC-1(PY)'!W952</f>
        <v>1004</v>
      </c>
      <c r="X952" s="1">
        <f>'[1]RC-1(PY)'!X952</f>
        <v>8</v>
      </c>
      <c r="Y952" s="1">
        <f>'[1]RC-1(PY)'!Y952</f>
        <v>0</v>
      </c>
      <c r="Z952" s="1">
        <f>'[1]RC-1(PY)'!Z952</f>
        <v>0</v>
      </c>
      <c r="AA952" s="1">
        <f>'[1]RC-1(PY)'!AA952</f>
        <v>770</v>
      </c>
      <c r="AB952" s="1">
        <f>'[1]RC-1(PY)'!AB952</f>
        <v>1406.81</v>
      </c>
      <c r="AC952" s="1">
        <f>'[1]RC-1(PY)'!AC952</f>
        <v>0</v>
      </c>
      <c r="AD952" s="1">
        <f>'[1]RC-1(PY)'!AD952</f>
        <v>20</v>
      </c>
      <c r="AE952" s="1">
        <f>'[1]RC-1(PY)'!AE952</f>
        <v>18.431999999999999</v>
      </c>
      <c r="AF952" s="1">
        <f>'[1]RC-1(PY)'!AF952</f>
        <v>4</v>
      </c>
      <c r="AG952" s="1">
        <f>'[1]RC-1(PY)'!AG952</f>
        <v>4</v>
      </c>
      <c r="AH952" s="1">
        <f>'[1]RC-1(PY)'!AH952</f>
        <v>4</v>
      </c>
      <c r="AI952" s="1">
        <f>'[1]RC-1(PY)'!AI952</f>
        <v>0</v>
      </c>
    </row>
    <row r="953" spans="1:35" x14ac:dyDescent="0.3">
      <c r="A953" s="1">
        <f>'[1]RC-1(PY)'!A953</f>
        <v>1</v>
      </c>
      <c r="B953" s="1">
        <f>'[1]RC-1(PY)'!B953</f>
        <v>1</v>
      </c>
      <c r="C953" s="1">
        <f>'[1]RC-1(PY)'!C953</f>
        <v>2024</v>
      </c>
      <c r="D953" s="1">
        <f>'[1]RC-1(PY)'!D953</f>
        <v>5</v>
      </c>
      <c r="E953" s="1">
        <f>'[1]RC-1(PY)'!E953</f>
        <v>340</v>
      </c>
      <c r="F953" s="1">
        <f>'[1]RC-1(PY)'!F953</f>
        <v>316</v>
      </c>
      <c r="G953" s="1">
        <f>'[1]RC-1(PY)'!G953</f>
        <v>24</v>
      </c>
      <c r="H953" s="1">
        <f>'[1]RC-1(PY)'!H953</f>
        <v>2</v>
      </c>
      <c r="I953" s="1">
        <f>'[1]RC-1(PY)'!I953</f>
        <v>8</v>
      </c>
      <c r="J953" s="1">
        <f>'[1]RC-1(PY)'!J953</f>
        <v>1</v>
      </c>
      <c r="K953" s="1">
        <f>'[1]RC-1(PY)'!K953</f>
        <v>3</v>
      </c>
      <c r="L953" s="1">
        <f>'[1]RC-1(PY)'!L953</f>
        <v>1</v>
      </c>
      <c r="M953" s="1">
        <f>'[1]RC-1(PY)'!M953</f>
        <v>1</v>
      </c>
      <c r="N953" s="1">
        <f>'[1]RC-1(PY)'!N953</f>
        <v>1</v>
      </c>
      <c r="O953" s="1">
        <f>'[1]RC-1(PY)'!O953</f>
        <v>4</v>
      </c>
      <c r="P953" s="1">
        <f>'[1]RC-1(PY)'!P953</f>
        <v>1</v>
      </c>
      <c r="Q953" s="1">
        <f>'[1]RC-1(PY)'!Q953</f>
        <v>1</v>
      </c>
      <c r="R953" s="1">
        <f>'[1]RC-1(PY)'!R953</f>
        <v>104</v>
      </c>
      <c r="S953" s="1">
        <f>'[1]RC-1(PY)'!S953</f>
        <v>3</v>
      </c>
      <c r="T953" s="1">
        <f>'[1]RC-1(PY)'!T953</f>
        <v>4</v>
      </c>
      <c r="U953" s="1">
        <f>'[1]RC-1(PY)'!U953</f>
        <v>0</v>
      </c>
      <c r="V953" s="1">
        <f>'[1]RC-1(PY)'!V953</f>
        <v>0</v>
      </c>
      <c r="W953" s="1">
        <f>'[1]RC-1(PY)'!W953</f>
        <v>1004</v>
      </c>
      <c r="X953" s="1">
        <f>'[1]RC-1(PY)'!X953</f>
        <v>8</v>
      </c>
      <c r="Y953" s="1">
        <f>'[1]RC-1(PY)'!Y953</f>
        <v>0</v>
      </c>
      <c r="Z953" s="1">
        <f>'[1]RC-1(PY)'!Z953</f>
        <v>0</v>
      </c>
      <c r="AA953" s="1">
        <f>'[1]RC-1(PY)'!AA953</f>
        <v>615</v>
      </c>
      <c r="AB953" s="1">
        <f>'[1]RC-1(PY)'!AB953</f>
        <v>963.1</v>
      </c>
      <c r="AC953" s="1">
        <f>'[1]RC-1(PY)'!AC953</f>
        <v>0</v>
      </c>
      <c r="AD953" s="1">
        <f>'[1]RC-1(PY)'!AD953</f>
        <v>20</v>
      </c>
      <c r="AE953" s="1">
        <f>'[1]RC-1(PY)'!AE953</f>
        <v>39.116799999999998</v>
      </c>
      <c r="AF953" s="1">
        <f>'[1]RC-1(PY)'!AF953</f>
        <v>4</v>
      </c>
      <c r="AG953" s="1">
        <f>'[1]RC-1(PY)'!AG953</f>
        <v>4</v>
      </c>
      <c r="AH953" s="1">
        <f>'[1]RC-1(PY)'!AH953</f>
        <v>4</v>
      </c>
      <c r="AI953" s="1">
        <f>'[1]RC-1(PY)'!AI953</f>
        <v>0</v>
      </c>
    </row>
    <row r="954" spans="1:35" x14ac:dyDescent="0.3">
      <c r="A954" s="1">
        <f>'[1]RC-1(PY)'!A954</f>
        <v>1</v>
      </c>
      <c r="B954" s="1">
        <f>'[1]RC-1(PY)'!B954</f>
        <v>1</v>
      </c>
      <c r="C954" s="1">
        <f>'[1]RC-1(PY)'!C954</f>
        <v>2024</v>
      </c>
      <c r="D954" s="1">
        <f>'[1]RC-1(PY)'!D954</f>
        <v>5</v>
      </c>
      <c r="E954" s="1">
        <f>'[1]RC-1(PY)'!E954</f>
        <v>340</v>
      </c>
      <c r="F954" s="1">
        <f>'[1]RC-1(PY)'!F954</f>
        <v>316</v>
      </c>
      <c r="G954" s="1">
        <f>'[1]RC-1(PY)'!G954</f>
        <v>24</v>
      </c>
      <c r="H954" s="1">
        <f>'[1]RC-1(PY)'!H954</f>
        <v>3</v>
      </c>
      <c r="I954" s="1">
        <f>'[1]RC-1(PY)'!I954</f>
        <v>8</v>
      </c>
      <c r="J954" s="1">
        <f>'[1]RC-1(PY)'!J954</f>
        <v>1</v>
      </c>
      <c r="K954" s="1">
        <f>'[1]RC-1(PY)'!K954</f>
        <v>3</v>
      </c>
      <c r="L954" s="1">
        <f>'[1]RC-1(PY)'!L954</f>
        <v>2</v>
      </c>
      <c r="M954" s="1">
        <f>'[1]RC-1(PY)'!M954</f>
        <v>1</v>
      </c>
      <c r="N954" s="1">
        <f>'[1]RC-1(PY)'!N954</f>
        <v>1</v>
      </c>
      <c r="O954" s="1">
        <f>'[1]RC-1(PY)'!O954</f>
        <v>2</v>
      </c>
      <c r="P954" s="1">
        <f>'[1]RC-1(PY)'!P954</f>
        <v>1</v>
      </c>
      <c r="Q954" s="1">
        <f>'[1]RC-1(PY)'!Q954</f>
        <v>1</v>
      </c>
      <c r="R954" s="1">
        <f>'[1]RC-1(PY)'!R954</f>
        <v>104</v>
      </c>
      <c r="S954" s="1">
        <f>'[1]RC-1(PY)'!S954</f>
        <v>3</v>
      </c>
      <c r="T954" s="1">
        <f>'[1]RC-1(PY)'!T954</f>
        <v>4</v>
      </c>
      <c r="U954" s="1">
        <f>'[1]RC-1(PY)'!U954</f>
        <v>0</v>
      </c>
      <c r="V954" s="1">
        <f>'[1]RC-1(PY)'!V954</f>
        <v>0</v>
      </c>
      <c r="W954" s="1">
        <f>'[1]RC-1(PY)'!W954</f>
        <v>1004</v>
      </c>
      <c r="X954" s="1">
        <f>'[1]RC-1(PY)'!X954</f>
        <v>8</v>
      </c>
      <c r="Y954" s="1">
        <f>'[1]RC-1(PY)'!Y954</f>
        <v>0</v>
      </c>
      <c r="Z954" s="1">
        <f>'[1]RC-1(PY)'!Z954</f>
        <v>0</v>
      </c>
      <c r="AA954" s="1">
        <f>'[1]RC-1(PY)'!AA954</f>
        <v>158</v>
      </c>
      <c r="AB954" s="1">
        <f>'[1]RC-1(PY)'!AB954</f>
        <v>317.19</v>
      </c>
      <c r="AC954" s="1">
        <f>'[1]RC-1(PY)'!AC954</f>
        <v>0</v>
      </c>
      <c r="AD954" s="1">
        <f>'[1]RC-1(PY)'!AD954</f>
        <v>20</v>
      </c>
      <c r="AE954" s="1">
        <f>'[1]RC-1(PY)'!AE954</f>
        <v>28.620100000000001</v>
      </c>
      <c r="AF954" s="1">
        <f>'[1]RC-1(PY)'!AF954</f>
        <v>4</v>
      </c>
      <c r="AG954" s="1">
        <f>'[1]RC-1(PY)'!AG954</f>
        <v>4</v>
      </c>
      <c r="AH954" s="1">
        <f>'[1]RC-1(PY)'!AH954</f>
        <v>4</v>
      </c>
      <c r="AI954" s="1">
        <f>'[1]RC-1(PY)'!AI954</f>
        <v>0</v>
      </c>
    </row>
    <row r="955" spans="1:35" x14ac:dyDescent="0.3">
      <c r="A955" s="1">
        <f>'[1]RC-1(PY)'!A955</f>
        <v>1</v>
      </c>
      <c r="B955" s="1">
        <f>'[1]RC-1(PY)'!B955</f>
        <v>1</v>
      </c>
      <c r="C955" s="1">
        <f>'[1]RC-1(PY)'!C955</f>
        <v>2024</v>
      </c>
      <c r="D955" s="1">
        <f>'[1]RC-1(PY)'!D955</f>
        <v>5</v>
      </c>
      <c r="E955" s="1">
        <f>'[1]RC-1(PY)'!E955</f>
        <v>340</v>
      </c>
      <c r="F955" s="1">
        <f>'[1]RC-1(PY)'!F955</f>
        <v>316</v>
      </c>
      <c r="G955" s="1">
        <f>'[1]RC-1(PY)'!G955</f>
        <v>24</v>
      </c>
      <c r="H955" s="1">
        <f>'[1]RC-1(PY)'!H955</f>
        <v>7</v>
      </c>
      <c r="I955" s="1">
        <f>'[1]RC-1(PY)'!I955</f>
        <v>8</v>
      </c>
      <c r="J955" s="1">
        <f>'[1]RC-1(PY)'!J955</f>
        <v>1</v>
      </c>
      <c r="K955" s="1">
        <f>'[1]RC-1(PY)'!K955</f>
        <v>3</v>
      </c>
      <c r="L955" s="1">
        <f>'[1]RC-1(PY)'!L955</f>
        <v>2</v>
      </c>
      <c r="M955" s="1">
        <f>'[1]RC-1(PY)'!M955</f>
        <v>1</v>
      </c>
      <c r="N955" s="1">
        <f>'[1]RC-1(PY)'!N955</f>
        <v>1</v>
      </c>
      <c r="O955" s="1">
        <f>'[1]RC-1(PY)'!O955</f>
        <v>5</v>
      </c>
      <c r="P955" s="1">
        <f>'[1]RC-1(PY)'!P955</f>
        <v>0</v>
      </c>
      <c r="Q955" s="1">
        <f>'[1]RC-1(PY)'!Q955</f>
        <v>0</v>
      </c>
      <c r="R955" s="1">
        <f>'[1]RC-1(PY)'!R955</f>
        <v>104</v>
      </c>
      <c r="S955" s="1">
        <f>'[1]RC-1(PY)'!S955</f>
        <v>3</v>
      </c>
      <c r="T955" s="1">
        <f>'[1]RC-1(PY)'!T955</f>
        <v>4</v>
      </c>
      <c r="U955" s="1">
        <f>'[1]RC-1(PY)'!U955</f>
        <v>0</v>
      </c>
      <c r="V955" s="1">
        <f>'[1]RC-1(PY)'!V955</f>
        <v>0</v>
      </c>
      <c r="W955" s="1">
        <f>'[1]RC-1(PY)'!W955</f>
        <v>1004</v>
      </c>
      <c r="X955" s="1">
        <f>'[1]RC-1(PY)'!X955</f>
        <v>8</v>
      </c>
      <c r="Y955" s="1">
        <f>'[1]RC-1(PY)'!Y955</f>
        <v>0</v>
      </c>
      <c r="Z955" s="1">
        <f>'[1]RC-1(PY)'!Z955</f>
        <v>0</v>
      </c>
      <c r="AA955" s="1">
        <f>'[1]RC-1(PY)'!AA955</f>
        <v>634</v>
      </c>
      <c r="AB955" s="1">
        <f>'[1]RC-1(PY)'!AB955</f>
        <v>1417.45</v>
      </c>
      <c r="AC955" s="1">
        <f>'[1]RC-1(PY)'!AC955</f>
        <v>2.1583000000000001</v>
      </c>
      <c r="AD955" s="1">
        <f>'[1]RC-1(PY)'!AD955</f>
        <v>20</v>
      </c>
      <c r="AE955" s="1">
        <f>'[1]RC-1(PY)'!AE955</f>
        <v>62.824100000000001</v>
      </c>
      <c r="AF955" s="1">
        <f>'[1]RC-1(PY)'!AF955</f>
        <v>4</v>
      </c>
      <c r="AG955" s="1">
        <f>'[1]RC-1(PY)'!AG955</f>
        <v>4</v>
      </c>
      <c r="AH955" s="1">
        <f>'[1]RC-1(PY)'!AH955</f>
        <v>4</v>
      </c>
      <c r="AI955" s="1">
        <f>'[1]RC-1(PY)'!AI955</f>
        <v>0</v>
      </c>
    </row>
    <row r="956" spans="1:35" x14ac:dyDescent="0.3">
      <c r="A956" s="1">
        <f>'[1]RC-1(PY)'!A956</f>
        <v>1</v>
      </c>
      <c r="B956" s="1">
        <f>'[1]RC-1(PY)'!B956</f>
        <v>1</v>
      </c>
      <c r="C956" s="1">
        <f>'[1]RC-1(PY)'!C956</f>
        <v>2024</v>
      </c>
      <c r="D956" s="1">
        <f>'[1]RC-1(PY)'!D956</f>
        <v>5</v>
      </c>
      <c r="E956" s="1">
        <f>'[1]RC-1(PY)'!E956</f>
        <v>340</v>
      </c>
      <c r="F956" s="1">
        <f>'[1]RC-1(PY)'!F956</f>
        <v>316</v>
      </c>
      <c r="G956" s="1">
        <f>'[1]RC-1(PY)'!G956</f>
        <v>24</v>
      </c>
      <c r="H956" s="1">
        <f>'[1]RC-1(PY)'!H956</f>
        <v>9</v>
      </c>
      <c r="I956" s="1">
        <f>'[1]RC-1(PY)'!I956</f>
        <v>8</v>
      </c>
      <c r="J956" s="1">
        <f>'[1]RC-1(PY)'!J956</f>
        <v>1</v>
      </c>
      <c r="K956" s="1">
        <f>'[1]RC-1(PY)'!K956</f>
        <v>3</v>
      </c>
      <c r="L956" s="1">
        <f>'[1]RC-1(PY)'!L956</f>
        <v>2</v>
      </c>
      <c r="M956" s="1">
        <f>'[1]RC-1(PY)'!M956</f>
        <v>1</v>
      </c>
      <c r="N956" s="1">
        <f>'[1]RC-1(PY)'!N956</f>
        <v>3</v>
      </c>
      <c r="O956" s="1">
        <f>'[1]RC-1(PY)'!O956</f>
        <v>0</v>
      </c>
      <c r="P956" s="1">
        <f>'[1]RC-1(PY)'!P956</f>
        <v>1</v>
      </c>
      <c r="Q956" s="1">
        <f>'[1]RC-1(PY)'!Q956</f>
        <v>1</v>
      </c>
      <c r="R956" s="1">
        <f>'[1]RC-1(PY)'!R956</f>
        <v>104</v>
      </c>
      <c r="S956" s="1">
        <f>'[1]RC-1(PY)'!S956</f>
        <v>3</v>
      </c>
      <c r="T956" s="1">
        <f>'[1]RC-1(PY)'!T956</f>
        <v>4</v>
      </c>
      <c r="U956" s="1">
        <f>'[1]RC-1(PY)'!U956</f>
        <v>0</v>
      </c>
      <c r="V956" s="1">
        <f>'[1]RC-1(PY)'!V956</f>
        <v>0</v>
      </c>
      <c r="W956" s="1">
        <f>'[1]RC-1(PY)'!W956</f>
        <v>1004</v>
      </c>
      <c r="X956" s="1">
        <f>'[1]RC-1(PY)'!X956</f>
        <v>8</v>
      </c>
      <c r="Y956" s="1">
        <f>'[1]RC-1(PY)'!Y956</f>
        <v>0</v>
      </c>
      <c r="Z956" s="1">
        <f>'[1]RC-1(PY)'!Z956</f>
        <v>0</v>
      </c>
      <c r="AA956" s="1">
        <f>'[1]RC-1(PY)'!AA956</f>
        <v>281</v>
      </c>
      <c r="AB956" s="1">
        <f>'[1]RC-1(PY)'!AB956</f>
        <v>352.29</v>
      </c>
      <c r="AC956" s="1">
        <f>'[1]RC-1(PY)'!AC956</f>
        <v>0</v>
      </c>
      <c r="AD956" s="1">
        <f>'[1]RC-1(PY)'!AD956</f>
        <v>20</v>
      </c>
      <c r="AE956" s="1">
        <f>'[1]RC-1(PY)'!AE956</f>
        <v>44.297800000000002</v>
      </c>
      <c r="AF956" s="1">
        <f>'[1]RC-1(PY)'!AF956</f>
        <v>4</v>
      </c>
      <c r="AG956" s="1">
        <f>'[1]RC-1(PY)'!AG956</f>
        <v>4</v>
      </c>
      <c r="AH956" s="1">
        <f>'[1]RC-1(PY)'!AH956</f>
        <v>4</v>
      </c>
      <c r="AI956" s="1">
        <f>'[1]RC-1(PY)'!AI956</f>
        <v>0</v>
      </c>
    </row>
    <row r="957" spans="1:35" x14ac:dyDescent="0.3">
      <c r="A957" s="1">
        <f>'[1]RC-1(PY)'!A957</f>
        <v>1</v>
      </c>
      <c r="B957" s="1">
        <f>'[1]RC-1(PY)'!B957</f>
        <v>1</v>
      </c>
      <c r="C957" s="1">
        <f>'[1]RC-1(PY)'!C957</f>
        <v>2024</v>
      </c>
      <c r="D957" s="1">
        <f>'[1]RC-1(PY)'!D957</f>
        <v>5</v>
      </c>
      <c r="E957" s="1">
        <f>'[1]RC-1(PY)'!E957</f>
        <v>340</v>
      </c>
      <c r="F957" s="1">
        <f>'[1]RC-1(PY)'!F957</f>
        <v>316</v>
      </c>
      <c r="G957" s="1">
        <f>'[1]RC-1(PY)'!G957</f>
        <v>24</v>
      </c>
      <c r="H957" s="1">
        <f>'[1]RC-1(PY)'!H957</f>
        <v>2</v>
      </c>
      <c r="I957" s="1">
        <f>'[1]RC-1(PY)'!I957</f>
        <v>8</v>
      </c>
      <c r="J957" s="1">
        <f>'[1]RC-1(PY)'!J957</f>
        <v>2</v>
      </c>
      <c r="K957" s="1">
        <f>'[1]RC-1(PY)'!K957</f>
        <v>3</v>
      </c>
      <c r="L957" s="1">
        <f>'[1]RC-1(PY)'!L957</f>
        <v>1</v>
      </c>
      <c r="M957" s="1">
        <f>'[1]RC-1(PY)'!M957</f>
        <v>1</v>
      </c>
      <c r="N957" s="1">
        <f>'[1]RC-1(PY)'!N957</f>
        <v>1</v>
      </c>
      <c r="O957" s="1">
        <f>'[1]RC-1(PY)'!O957</f>
        <v>4</v>
      </c>
      <c r="P957" s="1">
        <f>'[1]RC-1(PY)'!P957</f>
        <v>1</v>
      </c>
      <c r="Q957" s="1">
        <f>'[1]RC-1(PY)'!Q957</f>
        <v>1</v>
      </c>
      <c r="R957" s="1">
        <f>'[1]RC-1(PY)'!R957</f>
        <v>104</v>
      </c>
      <c r="S957" s="1">
        <f>'[1]RC-1(PY)'!S957</f>
        <v>3</v>
      </c>
      <c r="T957" s="1">
        <f>'[1]RC-1(PY)'!T957</f>
        <v>4</v>
      </c>
      <c r="U957" s="1">
        <f>'[1]RC-1(PY)'!U957</f>
        <v>0</v>
      </c>
      <c r="V957" s="1">
        <f>'[1]RC-1(PY)'!V957</f>
        <v>0</v>
      </c>
      <c r="W957" s="1">
        <f>'[1]RC-1(PY)'!W957</f>
        <v>1004</v>
      </c>
      <c r="X957" s="1">
        <f>'[1]RC-1(PY)'!X957</f>
        <v>8</v>
      </c>
      <c r="Y957" s="1">
        <f>'[1]RC-1(PY)'!Y957</f>
        <v>0</v>
      </c>
      <c r="Z957" s="1">
        <f>'[1]RC-1(PY)'!Z957</f>
        <v>0</v>
      </c>
      <c r="AA957" s="1">
        <f>'[1]RC-1(PY)'!AA957</f>
        <v>571</v>
      </c>
      <c r="AB957" s="1">
        <f>'[1]RC-1(PY)'!AB957</f>
        <v>1153.82</v>
      </c>
      <c r="AC957" s="1">
        <f>'[1]RC-1(PY)'!AC957</f>
        <v>0</v>
      </c>
      <c r="AD957" s="1">
        <f>'[1]RC-1(PY)'!AD957</f>
        <v>20</v>
      </c>
      <c r="AE957" s="1">
        <f>'[1]RC-1(PY)'!AE957</f>
        <v>40.432699999999997</v>
      </c>
      <c r="AF957" s="1">
        <f>'[1]RC-1(PY)'!AF957</f>
        <v>4</v>
      </c>
      <c r="AG957" s="1">
        <f>'[1]RC-1(PY)'!AG957</f>
        <v>4</v>
      </c>
      <c r="AH957" s="1">
        <f>'[1]RC-1(PY)'!AH957</f>
        <v>4</v>
      </c>
      <c r="AI957" s="1">
        <f>'[1]RC-1(PY)'!AI957</f>
        <v>0</v>
      </c>
    </row>
    <row r="958" spans="1:35" x14ac:dyDescent="0.3">
      <c r="A958" s="1">
        <f>'[1]RC-1(PY)'!A958</f>
        <v>1</v>
      </c>
      <c r="B958" s="1">
        <f>'[1]RC-1(PY)'!B958</f>
        <v>1</v>
      </c>
      <c r="C958" s="1">
        <f>'[1]RC-1(PY)'!C958</f>
        <v>2024</v>
      </c>
      <c r="D958" s="1">
        <f>'[1]RC-1(PY)'!D958</f>
        <v>5</v>
      </c>
      <c r="E958" s="1">
        <f>'[1]RC-1(PY)'!E958</f>
        <v>340</v>
      </c>
      <c r="F958" s="1">
        <f>'[1]RC-1(PY)'!F958</f>
        <v>316</v>
      </c>
      <c r="G958" s="1">
        <f>'[1]RC-1(PY)'!G958</f>
        <v>24</v>
      </c>
      <c r="H958" s="1">
        <f>'[1]RC-1(PY)'!H958</f>
        <v>3</v>
      </c>
      <c r="I958" s="1">
        <f>'[1]RC-1(PY)'!I958</f>
        <v>8</v>
      </c>
      <c r="J958" s="1">
        <f>'[1]RC-1(PY)'!J958</f>
        <v>2</v>
      </c>
      <c r="K958" s="1">
        <f>'[1]RC-1(PY)'!K958</f>
        <v>3</v>
      </c>
      <c r="L958" s="1">
        <f>'[1]RC-1(PY)'!L958</f>
        <v>5</v>
      </c>
      <c r="M958" s="1">
        <f>'[1]RC-1(PY)'!M958</f>
        <v>1</v>
      </c>
      <c r="N958" s="1">
        <f>'[1]RC-1(PY)'!N958</f>
        <v>1</v>
      </c>
      <c r="O958" s="1">
        <f>'[1]RC-1(PY)'!O958</f>
        <v>2</v>
      </c>
      <c r="P958" s="1">
        <f>'[1]RC-1(PY)'!P958</f>
        <v>1</v>
      </c>
      <c r="Q958" s="1">
        <f>'[1]RC-1(PY)'!Q958</f>
        <v>1</v>
      </c>
      <c r="R958" s="1">
        <f>'[1]RC-1(PY)'!R958</f>
        <v>104</v>
      </c>
      <c r="S958" s="1">
        <f>'[1]RC-1(PY)'!S958</f>
        <v>3</v>
      </c>
      <c r="T958" s="1">
        <f>'[1]RC-1(PY)'!T958</f>
        <v>4</v>
      </c>
      <c r="U958" s="1">
        <f>'[1]RC-1(PY)'!U958</f>
        <v>0</v>
      </c>
      <c r="V958" s="1">
        <f>'[1]RC-1(PY)'!V958</f>
        <v>0</v>
      </c>
      <c r="W958" s="1">
        <f>'[1]RC-1(PY)'!W958</f>
        <v>1004</v>
      </c>
      <c r="X958" s="1">
        <f>'[1]RC-1(PY)'!X958</f>
        <v>8</v>
      </c>
      <c r="Y958" s="1">
        <f>'[1]RC-1(PY)'!Y958</f>
        <v>0</v>
      </c>
      <c r="Z958" s="1">
        <f>'[1]RC-1(PY)'!Z958</f>
        <v>0</v>
      </c>
      <c r="AA958" s="1">
        <f>'[1]RC-1(PY)'!AA958</f>
        <v>312</v>
      </c>
      <c r="AB958" s="1">
        <f>'[1]RC-1(PY)'!AB958</f>
        <v>1030.75</v>
      </c>
      <c r="AC958" s="1">
        <f>'[1]RC-1(PY)'!AC958</f>
        <v>0</v>
      </c>
      <c r="AD958" s="1">
        <f>'[1]RC-1(PY)'!AD958</f>
        <v>20</v>
      </c>
      <c r="AE958" s="1">
        <f>'[1]RC-1(PY)'!AE958</f>
        <v>80.796800000000005</v>
      </c>
      <c r="AF958" s="1">
        <f>'[1]RC-1(PY)'!AF958</f>
        <v>4</v>
      </c>
      <c r="AG958" s="1">
        <f>'[1]RC-1(PY)'!AG958</f>
        <v>4</v>
      </c>
      <c r="AH958" s="1">
        <f>'[1]RC-1(PY)'!AH958</f>
        <v>4</v>
      </c>
      <c r="AI958" s="1">
        <f>'[1]RC-1(PY)'!AI958</f>
        <v>0</v>
      </c>
    </row>
    <row r="959" spans="1:35" x14ac:dyDescent="0.3">
      <c r="A959" s="1">
        <f>'[1]RC-1(PY)'!A959</f>
        <v>1</v>
      </c>
      <c r="B959" s="1">
        <f>'[1]RC-1(PY)'!B959</f>
        <v>1</v>
      </c>
      <c r="C959" s="1">
        <f>'[1]RC-1(PY)'!C959</f>
        <v>2024</v>
      </c>
      <c r="D959" s="1">
        <f>'[1]RC-1(PY)'!D959</f>
        <v>5</v>
      </c>
      <c r="E959" s="1">
        <f>'[1]RC-1(PY)'!E959</f>
        <v>340</v>
      </c>
      <c r="F959" s="1">
        <f>'[1]RC-1(PY)'!F959</f>
        <v>316</v>
      </c>
      <c r="G959" s="1">
        <f>'[1]RC-1(PY)'!G959</f>
        <v>24</v>
      </c>
      <c r="H959" s="1">
        <f>'[1]RC-1(PY)'!H959</f>
        <v>9</v>
      </c>
      <c r="I959" s="1">
        <f>'[1]RC-1(PY)'!I959</f>
        <v>8</v>
      </c>
      <c r="J959" s="1">
        <f>'[1]RC-1(PY)'!J959</f>
        <v>2</v>
      </c>
      <c r="K959" s="1">
        <f>'[1]RC-1(PY)'!K959</f>
        <v>3</v>
      </c>
      <c r="L959" s="1">
        <f>'[1]RC-1(PY)'!L959</f>
        <v>3</v>
      </c>
      <c r="M959" s="1">
        <f>'[1]RC-1(PY)'!M959</f>
        <v>1</v>
      </c>
      <c r="N959" s="1">
        <f>'[1]RC-1(PY)'!N959</f>
        <v>3</v>
      </c>
      <c r="O959" s="1">
        <f>'[1]RC-1(PY)'!O959</f>
        <v>0</v>
      </c>
      <c r="P959" s="1">
        <f>'[1]RC-1(PY)'!P959</f>
        <v>1</v>
      </c>
      <c r="Q959" s="1">
        <f>'[1]RC-1(PY)'!Q959</f>
        <v>1</v>
      </c>
      <c r="R959" s="1">
        <f>'[1]RC-1(PY)'!R959</f>
        <v>104</v>
      </c>
      <c r="S959" s="1">
        <f>'[1]RC-1(PY)'!S959</f>
        <v>3</v>
      </c>
      <c r="T959" s="1">
        <f>'[1]RC-1(PY)'!T959</f>
        <v>4</v>
      </c>
      <c r="U959" s="1">
        <f>'[1]RC-1(PY)'!U959</f>
        <v>0</v>
      </c>
      <c r="V959" s="1">
        <f>'[1]RC-1(PY)'!V959</f>
        <v>0</v>
      </c>
      <c r="W959" s="1">
        <f>'[1]RC-1(PY)'!W959</f>
        <v>1004</v>
      </c>
      <c r="X959" s="1">
        <f>'[1]RC-1(PY)'!X959</f>
        <v>8</v>
      </c>
      <c r="Y959" s="1">
        <f>'[1]RC-1(PY)'!Y959</f>
        <v>0</v>
      </c>
      <c r="Z959" s="1">
        <f>'[1]RC-1(PY)'!Z959</f>
        <v>0</v>
      </c>
      <c r="AA959" s="1">
        <f>'[1]RC-1(PY)'!AA959</f>
        <v>1387</v>
      </c>
      <c r="AB959" s="1">
        <f>'[1]RC-1(PY)'!AB959</f>
        <v>3602.57</v>
      </c>
      <c r="AC959" s="1">
        <f>'[1]RC-1(PY)'!AC959</f>
        <v>0</v>
      </c>
      <c r="AD959" s="1">
        <f>'[1]RC-1(PY)'!AD959</f>
        <v>20</v>
      </c>
      <c r="AE959" s="1">
        <f>'[1]RC-1(PY)'!AE959</f>
        <v>46.983699999999999</v>
      </c>
      <c r="AF959" s="1">
        <f>'[1]RC-1(PY)'!AF959</f>
        <v>4</v>
      </c>
      <c r="AG959" s="1">
        <f>'[1]RC-1(PY)'!AG959</f>
        <v>4</v>
      </c>
      <c r="AH959" s="1">
        <f>'[1]RC-1(PY)'!AH959</f>
        <v>4</v>
      </c>
      <c r="AI959" s="1">
        <f>'[1]RC-1(PY)'!AI959</f>
        <v>0</v>
      </c>
    </row>
    <row r="960" spans="1:35" x14ac:dyDescent="0.3">
      <c r="A960" s="1">
        <f>'[1]RC-1(PY)'!A960</f>
        <v>1</v>
      </c>
      <c r="B960" s="1">
        <f>'[1]RC-1(PY)'!B960</f>
        <v>1</v>
      </c>
      <c r="C960" s="1">
        <f>'[1]RC-1(PY)'!C960</f>
        <v>2024</v>
      </c>
      <c r="D960" s="1">
        <f>'[1]RC-1(PY)'!D960</f>
        <v>5</v>
      </c>
      <c r="E960" s="1">
        <f>'[1]RC-1(PY)'!E960</f>
        <v>340</v>
      </c>
      <c r="F960" s="1">
        <f>'[1]RC-1(PY)'!F960</f>
        <v>316</v>
      </c>
      <c r="G960" s="1">
        <f>'[1]RC-1(PY)'!G960</f>
        <v>24</v>
      </c>
      <c r="H960" s="1">
        <f>'[1]RC-1(PY)'!H960</f>
        <v>2</v>
      </c>
      <c r="I960" s="1">
        <f>'[1]RC-1(PY)'!I960</f>
        <v>9</v>
      </c>
      <c r="J960" s="1">
        <f>'[1]RC-1(PY)'!J960</f>
        <v>1</v>
      </c>
      <c r="K960" s="1">
        <f>'[1]RC-1(PY)'!K960</f>
        <v>3</v>
      </c>
      <c r="L960" s="1">
        <f>'[1]RC-1(PY)'!L960</f>
        <v>2</v>
      </c>
      <c r="M960" s="1">
        <f>'[1]RC-1(PY)'!M960</f>
        <v>1</v>
      </c>
      <c r="N960" s="1">
        <f>'[1]RC-1(PY)'!N960</f>
        <v>1</v>
      </c>
      <c r="O960" s="1">
        <f>'[1]RC-1(PY)'!O960</f>
        <v>2</v>
      </c>
      <c r="P960" s="1">
        <f>'[1]RC-1(PY)'!P960</f>
        <v>1</v>
      </c>
      <c r="Q960" s="1">
        <f>'[1]RC-1(PY)'!Q960</f>
        <v>1</v>
      </c>
      <c r="R960" s="1">
        <f>'[1]RC-1(PY)'!R960</f>
        <v>104</v>
      </c>
      <c r="S960" s="1">
        <f>'[1]RC-1(PY)'!S960</f>
        <v>3</v>
      </c>
      <c r="T960" s="1">
        <f>'[1]RC-1(PY)'!T960</f>
        <v>4</v>
      </c>
      <c r="U960" s="1">
        <f>'[1]RC-1(PY)'!U960</f>
        <v>0</v>
      </c>
      <c r="V960" s="1">
        <f>'[1]RC-1(PY)'!V960</f>
        <v>0</v>
      </c>
      <c r="W960" s="1">
        <f>'[1]RC-1(PY)'!W960</f>
        <v>1004</v>
      </c>
      <c r="X960" s="1">
        <f>'[1]RC-1(PY)'!X960</f>
        <v>8</v>
      </c>
      <c r="Y960" s="1">
        <f>'[1]RC-1(PY)'!Y960</f>
        <v>0</v>
      </c>
      <c r="Z960" s="1">
        <f>'[1]RC-1(PY)'!Z960</f>
        <v>0</v>
      </c>
      <c r="AA960" s="1">
        <f>'[1]RC-1(PY)'!AA960</f>
        <v>700</v>
      </c>
      <c r="AB960" s="1">
        <f>'[1]RC-1(PY)'!AB960</f>
        <v>1536.47</v>
      </c>
      <c r="AC960" s="1">
        <f>'[1]RC-1(PY)'!AC960</f>
        <v>0</v>
      </c>
      <c r="AD960" s="1">
        <f>'[1]RC-1(PY)'!AD960</f>
        <v>20</v>
      </c>
      <c r="AE960" s="1">
        <f>'[1]RC-1(PY)'!AE960</f>
        <v>62.106699999999996</v>
      </c>
      <c r="AF960" s="1">
        <f>'[1]RC-1(PY)'!AF960</f>
        <v>4</v>
      </c>
      <c r="AG960" s="1">
        <f>'[1]RC-1(PY)'!AG960</f>
        <v>4</v>
      </c>
      <c r="AH960" s="1">
        <f>'[1]RC-1(PY)'!AH960</f>
        <v>4</v>
      </c>
      <c r="AI960" s="1">
        <f>'[1]RC-1(PY)'!AI960</f>
        <v>0</v>
      </c>
    </row>
    <row r="961" spans="1:35" x14ac:dyDescent="0.3">
      <c r="A961" s="1">
        <f>'[1]RC-1(PY)'!A961</f>
        <v>1</v>
      </c>
      <c r="B961" s="1">
        <f>'[1]RC-1(PY)'!B961</f>
        <v>1</v>
      </c>
      <c r="C961" s="1">
        <f>'[1]RC-1(PY)'!C961</f>
        <v>2024</v>
      </c>
      <c r="D961" s="1">
        <f>'[1]RC-1(PY)'!D961</f>
        <v>5</v>
      </c>
      <c r="E961" s="1">
        <f>'[1]RC-1(PY)'!E961</f>
        <v>340</v>
      </c>
      <c r="F961" s="1">
        <f>'[1]RC-1(PY)'!F961</f>
        <v>316</v>
      </c>
      <c r="G961" s="1">
        <f>'[1]RC-1(PY)'!G961</f>
        <v>24</v>
      </c>
      <c r="H961" s="1">
        <f>'[1]RC-1(PY)'!H961</f>
        <v>3</v>
      </c>
      <c r="I961" s="1">
        <f>'[1]RC-1(PY)'!I961</f>
        <v>9</v>
      </c>
      <c r="J961" s="1">
        <f>'[1]RC-1(PY)'!J961</f>
        <v>1</v>
      </c>
      <c r="K961" s="1">
        <f>'[1]RC-1(PY)'!K961</f>
        <v>3</v>
      </c>
      <c r="L961" s="1">
        <f>'[1]RC-1(PY)'!L961</f>
        <v>1</v>
      </c>
      <c r="M961" s="1">
        <f>'[1]RC-1(PY)'!M961</f>
        <v>1</v>
      </c>
      <c r="N961" s="1">
        <f>'[1]RC-1(PY)'!N961</f>
        <v>1</v>
      </c>
      <c r="O961" s="1">
        <f>'[1]RC-1(PY)'!O961</f>
        <v>1</v>
      </c>
      <c r="P961" s="1">
        <f>'[1]RC-1(PY)'!P961</f>
        <v>1</v>
      </c>
      <c r="Q961" s="1">
        <f>'[1]RC-1(PY)'!Q961</f>
        <v>0</v>
      </c>
      <c r="R961" s="1">
        <f>'[1]RC-1(PY)'!R961</f>
        <v>104</v>
      </c>
      <c r="S961" s="1">
        <f>'[1]RC-1(PY)'!S961</f>
        <v>3</v>
      </c>
      <c r="T961" s="1">
        <f>'[1]RC-1(PY)'!T961</f>
        <v>4</v>
      </c>
      <c r="U961" s="1">
        <f>'[1]RC-1(PY)'!U961</f>
        <v>0</v>
      </c>
      <c r="V961" s="1">
        <f>'[1]RC-1(PY)'!V961</f>
        <v>0</v>
      </c>
      <c r="W961" s="1">
        <f>'[1]RC-1(PY)'!W961</f>
        <v>1004</v>
      </c>
      <c r="X961" s="1">
        <f>'[1]RC-1(PY)'!X961</f>
        <v>8</v>
      </c>
      <c r="Y961" s="1">
        <f>'[1]RC-1(PY)'!Y961</f>
        <v>0</v>
      </c>
      <c r="Z961" s="1">
        <f>'[1]RC-1(PY)'!Z961</f>
        <v>0</v>
      </c>
      <c r="AA961" s="1">
        <f>'[1]RC-1(PY)'!AA961</f>
        <v>830</v>
      </c>
      <c r="AB961" s="1">
        <f>'[1]RC-1(PY)'!AB961</f>
        <v>347.52</v>
      </c>
      <c r="AC961" s="1">
        <f>'[1]RC-1(PY)'!AC961</f>
        <v>9.6150000000000002</v>
      </c>
      <c r="AD961" s="1">
        <f>'[1]RC-1(PY)'!AD961</f>
        <v>20</v>
      </c>
      <c r="AE961" s="1">
        <f>'[1]RC-1(PY)'!AE961</f>
        <v>17.492100000000001</v>
      </c>
      <c r="AF961" s="1">
        <f>'[1]RC-1(PY)'!AF961</f>
        <v>4</v>
      </c>
      <c r="AG961" s="1">
        <f>'[1]RC-1(PY)'!AG961</f>
        <v>4</v>
      </c>
      <c r="AH961" s="1">
        <f>'[1]RC-1(PY)'!AH961</f>
        <v>4</v>
      </c>
      <c r="AI961" s="1">
        <f>'[1]RC-1(PY)'!AI961</f>
        <v>0</v>
      </c>
    </row>
    <row r="962" spans="1:35" x14ac:dyDescent="0.3">
      <c r="A962" s="1">
        <f>'[1]RC-1(PY)'!A962</f>
        <v>1</v>
      </c>
      <c r="B962" s="1">
        <f>'[1]RC-1(PY)'!B962</f>
        <v>1</v>
      </c>
      <c r="C962" s="1">
        <f>'[1]RC-1(PY)'!C962</f>
        <v>2024</v>
      </c>
      <c r="D962" s="1">
        <f>'[1]RC-1(PY)'!D962</f>
        <v>5</v>
      </c>
      <c r="E962" s="1">
        <f>'[1]RC-1(PY)'!E962</f>
        <v>340</v>
      </c>
      <c r="F962" s="1">
        <f>'[1]RC-1(PY)'!F962</f>
        <v>316</v>
      </c>
      <c r="G962" s="1">
        <f>'[1]RC-1(PY)'!G962</f>
        <v>24</v>
      </c>
      <c r="H962" s="1">
        <f>'[1]RC-1(PY)'!H962</f>
        <v>2</v>
      </c>
      <c r="I962" s="1">
        <f>'[1]RC-1(PY)'!I962</f>
        <v>9</v>
      </c>
      <c r="J962" s="1">
        <f>'[1]RC-1(PY)'!J962</f>
        <v>2</v>
      </c>
      <c r="K962" s="1">
        <f>'[1]RC-1(PY)'!K962</f>
        <v>3</v>
      </c>
      <c r="L962" s="1">
        <f>'[1]RC-1(PY)'!L962</f>
        <v>3</v>
      </c>
      <c r="M962" s="1">
        <f>'[1]RC-1(PY)'!M962</f>
        <v>1</v>
      </c>
      <c r="N962" s="1">
        <f>'[1]RC-1(PY)'!N962</f>
        <v>1</v>
      </c>
      <c r="O962" s="1">
        <f>'[1]RC-1(PY)'!O962</f>
        <v>2</v>
      </c>
      <c r="P962" s="1">
        <f>'[1]RC-1(PY)'!P962</f>
        <v>1</v>
      </c>
      <c r="Q962" s="1">
        <f>'[1]RC-1(PY)'!Q962</f>
        <v>1</v>
      </c>
      <c r="R962" s="1">
        <f>'[1]RC-1(PY)'!R962</f>
        <v>104</v>
      </c>
      <c r="S962" s="1">
        <f>'[1]RC-1(PY)'!S962</f>
        <v>3</v>
      </c>
      <c r="T962" s="1">
        <f>'[1]RC-1(PY)'!T962</f>
        <v>4</v>
      </c>
      <c r="U962" s="1">
        <f>'[1]RC-1(PY)'!U962</f>
        <v>0</v>
      </c>
      <c r="V962" s="1">
        <f>'[1]RC-1(PY)'!V962</f>
        <v>0</v>
      </c>
      <c r="W962" s="1">
        <f>'[1]RC-1(PY)'!W962</f>
        <v>1004</v>
      </c>
      <c r="X962" s="1">
        <f>'[1]RC-1(PY)'!X962</f>
        <v>8</v>
      </c>
      <c r="Y962" s="1">
        <f>'[1]RC-1(PY)'!Y962</f>
        <v>0</v>
      </c>
      <c r="Z962" s="1">
        <f>'[1]RC-1(PY)'!Z962</f>
        <v>0</v>
      </c>
      <c r="AA962" s="1">
        <f>'[1]RC-1(PY)'!AA962</f>
        <v>698</v>
      </c>
      <c r="AB962" s="1">
        <f>'[1]RC-1(PY)'!AB962</f>
        <v>1180.8800000000001</v>
      </c>
      <c r="AC962" s="1">
        <f>'[1]RC-1(PY)'!AC962</f>
        <v>16.756399999999999</v>
      </c>
      <c r="AD962" s="1">
        <f>'[1]RC-1(PY)'!AD962</f>
        <v>20</v>
      </c>
      <c r="AE962" s="1">
        <f>'[1]RC-1(PY)'!AE962</f>
        <v>41.737400000000001</v>
      </c>
      <c r="AF962" s="1">
        <f>'[1]RC-1(PY)'!AF962</f>
        <v>4</v>
      </c>
      <c r="AG962" s="1">
        <f>'[1]RC-1(PY)'!AG962</f>
        <v>4</v>
      </c>
      <c r="AH962" s="1">
        <f>'[1]RC-1(PY)'!AH962</f>
        <v>4</v>
      </c>
      <c r="AI962" s="1">
        <f>'[1]RC-1(PY)'!AI962</f>
        <v>0</v>
      </c>
    </row>
    <row r="963" spans="1:35" x14ac:dyDescent="0.3">
      <c r="A963" s="1">
        <f>'[1]RC-1(PY)'!A963</f>
        <v>1</v>
      </c>
      <c r="B963" s="1">
        <f>'[1]RC-1(PY)'!B963</f>
        <v>1</v>
      </c>
      <c r="C963" s="1">
        <f>'[1]RC-1(PY)'!C963</f>
        <v>2024</v>
      </c>
      <c r="D963" s="1">
        <f>'[1]RC-1(PY)'!D963</f>
        <v>5</v>
      </c>
      <c r="E963" s="1">
        <f>'[1]RC-1(PY)'!E963</f>
        <v>340</v>
      </c>
      <c r="F963" s="1">
        <f>'[1]RC-1(PY)'!F963</f>
        <v>316</v>
      </c>
      <c r="G963" s="1">
        <f>'[1]RC-1(PY)'!G963</f>
        <v>24</v>
      </c>
      <c r="H963" s="1">
        <f>'[1]RC-1(PY)'!H963</f>
        <v>3</v>
      </c>
      <c r="I963" s="1">
        <f>'[1]RC-1(PY)'!I963</f>
        <v>9</v>
      </c>
      <c r="J963" s="1">
        <f>'[1]RC-1(PY)'!J963</f>
        <v>2</v>
      </c>
      <c r="K963" s="1">
        <f>'[1]RC-1(PY)'!K963</f>
        <v>3</v>
      </c>
      <c r="L963" s="1">
        <f>'[1]RC-1(PY)'!L963</f>
        <v>1</v>
      </c>
      <c r="M963" s="1">
        <f>'[1]RC-1(PY)'!M963</f>
        <v>1</v>
      </c>
      <c r="N963" s="1">
        <f>'[1]RC-1(PY)'!N963</f>
        <v>1</v>
      </c>
      <c r="O963" s="1">
        <f>'[1]RC-1(PY)'!O963</f>
        <v>1</v>
      </c>
      <c r="P963" s="1">
        <f>'[1]RC-1(PY)'!P963</f>
        <v>0</v>
      </c>
      <c r="Q963" s="1">
        <f>'[1]RC-1(PY)'!Q963</f>
        <v>0</v>
      </c>
      <c r="R963" s="1">
        <f>'[1]RC-1(PY)'!R963</f>
        <v>104</v>
      </c>
      <c r="S963" s="1">
        <f>'[1]RC-1(PY)'!S963</f>
        <v>3</v>
      </c>
      <c r="T963" s="1">
        <f>'[1]RC-1(PY)'!T963</f>
        <v>4</v>
      </c>
      <c r="U963" s="1">
        <f>'[1]RC-1(PY)'!U963</f>
        <v>0</v>
      </c>
      <c r="V963" s="1">
        <f>'[1]RC-1(PY)'!V963</f>
        <v>0</v>
      </c>
      <c r="W963" s="1">
        <f>'[1]RC-1(PY)'!W963</f>
        <v>1004</v>
      </c>
      <c r="X963" s="1">
        <f>'[1]RC-1(PY)'!X963</f>
        <v>8</v>
      </c>
      <c r="Y963" s="1">
        <f>'[1]RC-1(PY)'!Y963</f>
        <v>0</v>
      </c>
      <c r="Z963" s="1">
        <f>'[1]RC-1(PY)'!Z963</f>
        <v>0</v>
      </c>
      <c r="AA963" s="1">
        <f>'[1]RC-1(PY)'!AA963</f>
        <v>636</v>
      </c>
      <c r="AB963" s="1">
        <f>'[1]RC-1(PY)'!AB963</f>
        <v>347.52</v>
      </c>
      <c r="AC963" s="1">
        <f>'[1]RC-1(PY)'!AC963</f>
        <v>1.5543</v>
      </c>
      <c r="AD963" s="1">
        <f>'[1]RC-1(PY)'!AD963</f>
        <v>20</v>
      </c>
      <c r="AE963" s="1">
        <f>'[1]RC-1(PY)'!AE963</f>
        <v>9.3567999999999998</v>
      </c>
      <c r="AF963" s="1">
        <f>'[1]RC-1(PY)'!AF963</f>
        <v>4</v>
      </c>
      <c r="AG963" s="1">
        <f>'[1]RC-1(PY)'!AG963</f>
        <v>4</v>
      </c>
      <c r="AH963" s="1">
        <f>'[1]RC-1(PY)'!AH963</f>
        <v>4</v>
      </c>
      <c r="AI963" s="1">
        <f>'[1]RC-1(PY)'!AI963</f>
        <v>0</v>
      </c>
    </row>
    <row r="964" spans="1:35" x14ac:dyDescent="0.3">
      <c r="A964" s="1">
        <f>'[1]RC-1(PY)'!A964</f>
        <v>1</v>
      </c>
      <c r="B964" s="1">
        <f>'[1]RC-1(PY)'!B964</f>
        <v>1</v>
      </c>
      <c r="C964" s="1">
        <f>'[1]RC-1(PY)'!C964</f>
        <v>2024</v>
      </c>
      <c r="D964" s="1">
        <f>'[1]RC-1(PY)'!D964</f>
        <v>5</v>
      </c>
      <c r="E964" s="1">
        <f>'[1]RC-1(PY)'!E964</f>
        <v>340</v>
      </c>
      <c r="F964" s="1">
        <f>'[1]RC-1(PY)'!F964</f>
        <v>316</v>
      </c>
      <c r="G964" s="1">
        <f>'[1]RC-1(PY)'!G964</f>
        <v>24</v>
      </c>
      <c r="H964" s="1">
        <f>'[1]RC-1(PY)'!H964</f>
        <v>2</v>
      </c>
      <c r="I964" s="1">
        <f>'[1]RC-1(PY)'!I964</f>
        <v>10</v>
      </c>
      <c r="J964" s="1">
        <f>'[1]RC-1(PY)'!J964</f>
        <v>1</v>
      </c>
      <c r="K964" s="1">
        <f>'[1]RC-1(PY)'!K964</f>
        <v>3</v>
      </c>
      <c r="L964" s="1">
        <f>'[1]RC-1(PY)'!L964</f>
        <v>1</v>
      </c>
      <c r="M964" s="1">
        <f>'[1]RC-1(PY)'!M964</f>
        <v>1</v>
      </c>
      <c r="N964" s="1">
        <f>'[1]RC-1(PY)'!N964</f>
        <v>1</v>
      </c>
      <c r="O964" s="1">
        <f>'[1]RC-1(PY)'!O964</f>
        <v>4</v>
      </c>
      <c r="P964" s="1">
        <f>'[1]RC-1(PY)'!P964</f>
        <v>1</v>
      </c>
      <c r="Q964" s="1">
        <f>'[1]RC-1(PY)'!Q964</f>
        <v>1</v>
      </c>
      <c r="R964" s="1">
        <f>'[1]RC-1(PY)'!R964</f>
        <v>104</v>
      </c>
      <c r="S964" s="1">
        <f>'[1]RC-1(PY)'!S964</f>
        <v>3</v>
      </c>
      <c r="T964" s="1">
        <f>'[1]RC-1(PY)'!T964</f>
        <v>4</v>
      </c>
      <c r="U964" s="1">
        <f>'[1]RC-1(PY)'!U964</f>
        <v>0</v>
      </c>
      <c r="V964" s="1">
        <f>'[1]RC-1(PY)'!V964</f>
        <v>0</v>
      </c>
      <c r="W964" s="1">
        <f>'[1]RC-1(PY)'!W964</f>
        <v>1004</v>
      </c>
      <c r="X964" s="1">
        <f>'[1]RC-1(PY)'!X964</f>
        <v>8</v>
      </c>
      <c r="Y964" s="1">
        <f>'[1]RC-1(PY)'!Y964</f>
        <v>0</v>
      </c>
      <c r="Z964" s="1">
        <f>'[1]RC-1(PY)'!Z964</f>
        <v>0</v>
      </c>
      <c r="AA964" s="1">
        <f>'[1]RC-1(PY)'!AA964</f>
        <v>627</v>
      </c>
      <c r="AB964" s="1">
        <f>'[1]RC-1(PY)'!AB964</f>
        <v>825.9</v>
      </c>
      <c r="AC964" s="1">
        <f>'[1]RC-1(PY)'!AC964</f>
        <v>0</v>
      </c>
      <c r="AD964" s="1">
        <f>'[1]RC-1(PY)'!AD964</f>
        <v>20</v>
      </c>
      <c r="AE964" s="1">
        <f>'[1]RC-1(PY)'!AE964</f>
        <v>32.370399999999997</v>
      </c>
      <c r="AF964" s="1">
        <f>'[1]RC-1(PY)'!AF964</f>
        <v>4</v>
      </c>
      <c r="AG964" s="1">
        <f>'[1]RC-1(PY)'!AG964</f>
        <v>4</v>
      </c>
      <c r="AH964" s="1">
        <f>'[1]RC-1(PY)'!AH964</f>
        <v>4</v>
      </c>
      <c r="AI964" s="1">
        <f>'[1]RC-1(PY)'!AI964</f>
        <v>0</v>
      </c>
    </row>
    <row r="965" spans="1:35" x14ac:dyDescent="0.3">
      <c r="A965" s="1">
        <f>'[1]RC-1(PY)'!A965</f>
        <v>1</v>
      </c>
      <c r="B965" s="1">
        <f>'[1]RC-1(PY)'!B965</f>
        <v>1</v>
      </c>
      <c r="C965" s="1">
        <f>'[1]RC-1(PY)'!C965</f>
        <v>2024</v>
      </c>
      <c r="D965" s="1">
        <f>'[1]RC-1(PY)'!D965</f>
        <v>5</v>
      </c>
      <c r="E965" s="1">
        <f>'[1]RC-1(PY)'!E965</f>
        <v>340</v>
      </c>
      <c r="F965" s="1">
        <f>'[1]RC-1(PY)'!F965</f>
        <v>316</v>
      </c>
      <c r="G965" s="1">
        <f>'[1]RC-1(PY)'!G965</f>
        <v>24</v>
      </c>
      <c r="H965" s="1">
        <f>'[1]RC-1(PY)'!H965</f>
        <v>2</v>
      </c>
      <c r="I965" s="1">
        <f>'[1]RC-1(PY)'!I965</f>
        <v>10</v>
      </c>
      <c r="J965" s="1">
        <f>'[1]RC-1(PY)'!J965</f>
        <v>2</v>
      </c>
      <c r="K965" s="1">
        <f>'[1]RC-1(PY)'!K965</f>
        <v>3</v>
      </c>
      <c r="L965" s="1">
        <f>'[1]RC-1(PY)'!L965</f>
        <v>1</v>
      </c>
      <c r="M965" s="1">
        <f>'[1]RC-1(PY)'!M965</f>
        <v>1</v>
      </c>
      <c r="N965" s="1">
        <f>'[1]RC-1(PY)'!N965</f>
        <v>1</v>
      </c>
      <c r="O965" s="1">
        <f>'[1]RC-1(PY)'!O965</f>
        <v>4</v>
      </c>
      <c r="P965" s="1">
        <f>'[1]RC-1(PY)'!P965</f>
        <v>1</v>
      </c>
      <c r="Q965" s="1">
        <f>'[1]RC-1(PY)'!Q965</f>
        <v>1</v>
      </c>
      <c r="R965" s="1">
        <f>'[1]RC-1(PY)'!R965</f>
        <v>104</v>
      </c>
      <c r="S965" s="1">
        <f>'[1]RC-1(PY)'!S965</f>
        <v>3</v>
      </c>
      <c r="T965" s="1">
        <f>'[1]RC-1(PY)'!T965</f>
        <v>4</v>
      </c>
      <c r="U965" s="1">
        <f>'[1]RC-1(PY)'!U965</f>
        <v>0</v>
      </c>
      <c r="V965" s="1">
        <f>'[1]RC-1(PY)'!V965</f>
        <v>0</v>
      </c>
      <c r="W965" s="1">
        <f>'[1]RC-1(PY)'!W965</f>
        <v>1004</v>
      </c>
      <c r="X965" s="1">
        <f>'[1]RC-1(PY)'!X965</f>
        <v>8</v>
      </c>
      <c r="Y965" s="1">
        <f>'[1]RC-1(PY)'!Y965</f>
        <v>0</v>
      </c>
      <c r="Z965" s="1">
        <f>'[1]RC-1(PY)'!Z965</f>
        <v>0</v>
      </c>
      <c r="AA965" s="1">
        <f>'[1]RC-1(PY)'!AA965</f>
        <v>998</v>
      </c>
      <c r="AB965" s="1">
        <f>'[1]RC-1(PY)'!AB965</f>
        <v>1059.2</v>
      </c>
      <c r="AC965" s="1">
        <f>'[1]RC-1(PY)'!AC965</f>
        <v>0</v>
      </c>
      <c r="AD965" s="1">
        <f>'[1]RC-1(PY)'!AD965</f>
        <v>20</v>
      </c>
      <c r="AE965" s="1">
        <f>'[1]RC-1(PY)'!AE965</f>
        <v>20.0581</v>
      </c>
      <c r="AF965" s="1">
        <f>'[1]RC-1(PY)'!AF965</f>
        <v>4</v>
      </c>
      <c r="AG965" s="1">
        <f>'[1]RC-1(PY)'!AG965</f>
        <v>4</v>
      </c>
      <c r="AH965" s="1">
        <f>'[1]RC-1(PY)'!AH965</f>
        <v>4</v>
      </c>
      <c r="AI965" s="1">
        <f>'[1]RC-1(PY)'!AI965</f>
        <v>0</v>
      </c>
    </row>
    <row r="966" spans="1:35" x14ac:dyDescent="0.3">
      <c r="A966" s="1">
        <f>'[1]RC-1(PY)'!A966</f>
        <v>1</v>
      </c>
      <c r="B966" s="1">
        <f>'[1]RC-1(PY)'!B966</f>
        <v>1</v>
      </c>
      <c r="C966" s="1">
        <f>'[1]RC-1(PY)'!C966</f>
        <v>2024</v>
      </c>
      <c r="D966" s="1">
        <f>'[1]RC-1(PY)'!D966</f>
        <v>5</v>
      </c>
      <c r="E966" s="1">
        <f>'[1]RC-1(PY)'!E966</f>
        <v>340</v>
      </c>
      <c r="F966" s="1">
        <f>'[1]RC-1(PY)'!F966</f>
        <v>316</v>
      </c>
      <c r="G966" s="1">
        <f>'[1]RC-1(PY)'!G966</f>
        <v>24</v>
      </c>
      <c r="H966" s="1">
        <f>'[1]RC-1(PY)'!H966</f>
        <v>2</v>
      </c>
      <c r="I966" s="1">
        <f>'[1]RC-1(PY)'!I966</f>
        <v>10</v>
      </c>
      <c r="J966" s="1">
        <f>'[1]RC-1(PY)'!J966</f>
        <v>3</v>
      </c>
      <c r="K966" s="1">
        <f>'[1]RC-1(PY)'!K966</f>
        <v>3</v>
      </c>
      <c r="L966" s="1">
        <f>'[1]RC-1(PY)'!L966</f>
        <v>1</v>
      </c>
      <c r="M966" s="1">
        <f>'[1]RC-1(PY)'!M966</f>
        <v>1</v>
      </c>
      <c r="N966" s="1">
        <f>'[1]RC-1(PY)'!N966</f>
        <v>1</v>
      </c>
      <c r="O966" s="1">
        <f>'[1]RC-1(PY)'!O966</f>
        <v>4</v>
      </c>
      <c r="P966" s="1">
        <f>'[1]RC-1(PY)'!P966</f>
        <v>1</v>
      </c>
      <c r="Q966" s="1">
        <f>'[1]RC-1(PY)'!Q966</f>
        <v>1</v>
      </c>
      <c r="R966" s="1">
        <f>'[1]RC-1(PY)'!R966</f>
        <v>104</v>
      </c>
      <c r="S966" s="1">
        <f>'[1]RC-1(PY)'!S966</f>
        <v>3</v>
      </c>
      <c r="T966" s="1">
        <f>'[1]RC-1(PY)'!T966</f>
        <v>4</v>
      </c>
      <c r="U966" s="1">
        <f>'[1]RC-1(PY)'!U966</f>
        <v>0</v>
      </c>
      <c r="V966" s="1">
        <f>'[1]RC-1(PY)'!V966</f>
        <v>0</v>
      </c>
      <c r="W966" s="1">
        <f>'[1]RC-1(PY)'!W966</f>
        <v>1004</v>
      </c>
      <c r="X966" s="1">
        <f>'[1]RC-1(PY)'!X966</f>
        <v>8</v>
      </c>
      <c r="Y966" s="1">
        <f>'[1]RC-1(PY)'!Y966</f>
        <v>0</v>
      </c>
      <c r="Z966" s="1">
        <f>'[1]RC-1(PY)'!Z966</f>
        <v>0</v>
      </c>
      <c r="AA966" s="1">
        <f>'[1]RC-1(PY)'!AA966</f>
        <v>725</v>
      </c>
      <c r="AB966" s="1">
        <f>'[1]RC-1(PY)'!AB966</f>
        <v>694.8</v>
      </c>
      <c r="AC966" s="1">
        <f>'[1]RC-1(PY)'!AC966</f>
        <v>0</v>
      </c>
      <c r="AD966" s="1">
        <f>'[1]RC-1(PY)'!AD966</f>
        <v>20</v>
      </c>
      <c r="AE966" s="1">
        <f>'[1]RC-1(PY)'!AE966</f>
        <v>18.771699999999999</v>
      </c>
      <c r="AF966" s="1">
        <f>'[1]RC-1(PY)'!AF966</f>
        <v>4</v>
      </c>
      <c r="AG966" s="1">
        <f>'[1]RC-1(PY)'!AG966</f>
        <v>4</v>
      </c>
      <c r="AH966" s="1">
        <f>'[1]RC-1(PY)'!AH966</f>
        <v>4</v>
      </c>
      <c r="AI966" s="1">
        <f>'[1]RC-1(PY)'!AI966</f>
        <v>0</v>
      </c>
    </row>
    <row r="967" spans="1:35" x14ac:dyDescent="0.3">
      <c r="A967" s="1">
        <f>'[1]RC-1(PY)'!A967</f>
        <v>1</v>
      </c>
      <c r="B967" s="1">
        <f>'[1]RC-1(PY)'!B967</f>
        <v>1</v>
      </c>
      <c r="C967" s="1">
        <f>'[1]RC-1(PY)'!C967</f>
        <v>2024</v>
      </c>
      <c r="D967" s="1">
        <f>'[1]RC-1(PY)'!D967</f>
        <v>5</v>
      </c>
      <c r="E967" s="1">
        <f>'[1]RC-1(PY)'!E967</f>
        <v>340</v>
      </c>
      <c r="F967" s="1">
        <f>'[1]RC-1(PY)'!F967</f>
        <v>316</v>
      </c>
      <c r="G967" s="1">
        <f>'[1]RC-1(PY)'!G967</f>
        <v>24</v>
      </c>
      <c r="H967" s="1">
        <f>'[1]RC-1(PY)'!H967</f>
        <v>2</v>
      </c>
      <c r="I967" s="1">
        <f>'[1]RC-1(PY)'!I967</f>
        <v>11</v>
      </c>
      <c r="J967" s="1">
        <f>'[1]RC-1(PY)'!J967</f>
        <v>1</v>
      </c>
      <c r="K967" s="1">
        <f>'[1]RC-1(PY)'!K967</f>
        <v>3</v>
      </c>
      <c r="L967" s="1">
        <f>'[1]RC-1(PY)'!L967</f>
        <v>2</v>
      </c>
      <c r="M967" s="1">
        <f>'[1]RC-1(PY)'!M967</f>
        <v>1</v>
      </c>
      <c r="N967" s="1">
        <f>'[1]RC-1(PY)'!N967</f>
        <v>1</v>
      </c>
      <c r="O967" s="1">
        <f>'[1]RC-1(PY)'!O967</f>
        <v>2</v>
      </c>
      <c r="P967" s="1">
        <f>'[1]RC-1(PY)'!P967</f>
        <v>1</v>
      </c>
      <c r="Q967" s="1">
        <f>'[1]RC-1(PY)'!Q967</f>
        <v>1</v>
      </c>
      <c r="R967" s="1">
        <f>'[1]RC-1(PY)'!R967</f>
        <v>104</v>
      </c>
      <c r="S967" s="1">
        <f>'[1]RC-1(PY)'!S967</f>
        <v>3</v>
      </c>
      <c r="T967" s="1">
        <f>'[1]RC-1(PY)'!T967</f>
        <v>4</v>
      </c>
      <c r="U967" s="1">
        <f>'[1]RC-1(PY)'!U967</f>
        <v>0</v>
      </c>
      <c r="V967" s="1">
        <f>'[1]RC-1(PY)'!V967</f>
        <v>0</v>
      </c>
      <c r="W967" s="1">
        <f>'[1]RC-1(PY)'!W967</f>
        <v>1004</v>
      </c>
      <c r="X967" s="1">
        <f>'[1]RC-1(PY)'!X967</f>
        <v>8</v>
      </c>
      <c r="Y967" s="1">
        <f>'[1]RC-1(PY)'!Y967</f>
        <v>0</v>
      </c>
      <c r="Z967" s="1">
        <f>'[1]RC-1(PY)'!Z967</f>
        <v>0</v>
      </c>
      <c r="AA967" s="1">
        <f>'[1]RC-1(PY)'!AA967</f>
        <v>800</v>
      </c>
      <c r="AB967" s="1">
        <f>'[1]RC-1(PY)'!AB967</f>
        <v>1026</v>
      </c>
      <c r="AC967" s="1">
        <f>'[1]RC-1(PY)'!AC967</f>
        <v>0</v>
      </c>
      <c r="AD967" s="1">
        <f>'[1]RC-1(PY)'!AD967</f>
        <v>20</v>
      </c>
      <c r="AE967" s="1">
        <f>'[1]RC-1(PY)'!AE967</f>
        <v>41.631900000000002</v>
      </c>
      <c r="AF967" s="1">
        <f>'[1]RC-1(PY)'!AF967</f>
        <v>4</v>
      </c>
      <c r="AG967" s="1">
        <f>'[1]RC-1(PY)'!AG967</f>
        <v>4</v>
      </c>
      <c r="AH967" s="1">
        <f>'[1]RC-1(PY)'!AH967</f>
        <v>4</v>
      </c>
      <c r="AI967" s="1">
        <f>'[1]RC-1(PY)'!AI967</f>
        <v>0</v>
      </c>
    </row>
    <row r="968" spans="1:35" x14ac:dyDescent="0.3">
      <c r="A968" s="1">
        <f>'[1]RC-1(PY)'!A968</f>
        <v>1</v>
      </c>
      <c r="B968" s="1">
        <f>'[1]RC-1(PY)'!B968</f>
        <v>1</v>
      </c>
      <c r="C968" s="1">
        <f>'[1]RC-1(PY)'!C968</f>
        <v>2024</v>
      </c>
      <c r="D968" s="1">
        <f>'[1]RC-1(PY)'!D968</f>
        <v>5</v>
      </c>
      <c r="E968" s="1">
        <f>'[1]RC-1(PY)'!E968</f>
        <v>340</v>
      </c>
      <c r="F968" s="1">
        <f>'[1]RC-1(PY)'!F968</f>
        <v>316</v>
      </c>
      <c r="G968" s="1">
        <f>'[1]RC-1(PY)'!G968</f>
        <v>24</v>
      </c>
      <c r="H968" s="1">
        <f>'[1]RC-1(PY)'!H968</f>
        <v>2</v>
      </c>
      <c r="I968" s="1">
        <f>'[1]RC-1(PY)'!I968</f>
        <v>11</v>
      </c>
      <c r="J968" s="1">
        <f>'[1]RC-1(PY)'!J968</f>
        <v>2</v>
      </c>
      <c r="K968" s="1">
        <f>'[1]RC-1(PY)'!K968</f>
        <v>3</v>
      </c>
      <c r="L968" s="1">
        <f>'[1]RC-1(PY)'!L968</f>
        <v>2</v>
      </c>
      <c r="M968" s="1">
        <f>'[1]RC-1(PY)'!M968</f>
        <v>1</v>
      </c>
      <c r="N968" s="1">
        <f>'[1]RC-1(PY)'!N968</f>
        <v>1</v>
      </c>
      <c r="O968" s="1">
        <f>'[1]RC-1(PY)'!O968</f>
        <v>2</v>
      </c>
      <c r="P968" s="1">
        <f>'[1]RC-1(PY)'!P968</f>
        <v>1</v>
      </c>
      <c r="Q968" s="1">
        <f>'[1]RC-1(PY)'!Q968</f>
        <v>1</v>
      </c>
      <c r="R968" s="1">
        <f>'[1]RC-1(PY)'!R968</f>
        <v>104</v>
      </c>
      <c r="S968" s="1">
        <f>'[1]RC-1(PY)'!S968</f>
        <v>3</v>
      </c>
      <c r="T968" s="1">
        <f>'[1]RC-1(PY)'!T968</f>
        <v>4</v>
      </c>
      <c r="U968" s="1">
        <f>'[1]RC-1(PY)'!U968</f>
        <v>0</v>
      </c>
      <c r="V968" s="1">
        <f>'[1]RC-1(PY)'!V968</f>
        <v>0</v>
      </c>
      <c r="W968" s="1">
        <f>'[1]RC-1(PY)'!W968</f>
        <v>1004</v>
      </c>
      <c r="X968" s="1">
        <f>'[1]RC-1(PY)'!X968</f>
        <v>8</v>
      </c>
      <c r="Y968" s="1">
        <f>'[1]RC-1(PY)'!Y968</f>
        <v>0</v>
      </c>
      <c r="Z968" s="1">
        <f>'[1]RC-1(PY)'!Z968</f>
        <v>0</v>
      </c>
      <c r="AA968" s="1">
        <f>'[1]RC-1(PY)'!AA968</f>
        <v>460</v>
      </c>
      <c r="AB968" s="1">
        <f>'[1]RC-1(PY)'!AB968</f>
        <v>1026</v>
      </c>
      <c r="AC968" s="1">
        <f>'[1]RC-1(PY)'!AC968</f>
        <v>0</v>
      </c>
      <c r="AD968" s="1">
        <f>'[1]RC-1(PY)'!AD968</f>
        <v>20</v>
      </c>
      <c r="AE968" s="1">
        <f>'[1]RC-1(PY)'!AE968</f>
        <v>25.654499999999999</v>
      </c>
      <c r="AF968" s="1">
        <f>'[1]RC-1(PY)'!AF968</f>
        <v>4</v>
      </c>
      <c r="AG968" s="1">
        <f>'[1]RC-1(PY)'!AG968</f>
        <v>4</v>
      </c>
      <c r="AH968" s="1">
        <f>'[1]RC-1(PY)'!AH968</f>
        <v>4</v>
      </c>
      <c r="AI968" s="1">
        <f>'[1]RC-1(PY)'!AI968</f>
        <v>0</v>
      </c>
    </row>
    <row r="969" spans="1:35" x14ac:dyDescent="0.3">
      <c r="A969" s="1">
        <f>'[1]RC-1(PY)'!A969</f>
        <v>1</v>
      </c>
      <c r="B969" s="1">
        <f>'[1]RC-1(PY)'!B969</f>
        <v>1</v>
      </c>
      <c r="C969" s="1">
        <f>'[1]RC-1(PY)'!C969</f>
        <v>2024</v>
      </c>
      <c r="D969" s="1">
        <f>'[1]RC-1(PY)'!D969</f>
        <v>5</v>
      </c>
      <c r="E969" s="1">
        <f>'[1]RC-1(PY)'!E969</f>
        <v>340</v>
      </c>
      <c r="F969" s="1">
        <f>'[1]RC-1(PY)'!F969</f>
        <v>316</v>
      </c>
      <c r="G969" s="1">
        <f>'[1]RC-1(PY)'!G969</f>
        <v>24</v>
      </c>
      <c r="H969" s="1">
        <f>'[1]RC-1(PY)'!H969</f>
        <v>17</v>
      </c>
      <c r="I969" s="1">
        <f>'[1]RC-1(PY)'!I969</f>
        <v>2</v>
      </c>
      <c r="J969" s="1">
        <f>'[1]RC-1(PY)'!J969</f>
        <v>1</v>
      </c>
      <c r="K969" s="1">
        <f>'[1]RC-1(PY)'!K969</f>
        <v>3</v>
      </c>
      <c r="L969" s="1">
        <f>'[1]RC-1(PY)'!L969</f>
        <v>3</v>
      </c>
      <c r="M969" s="1">
        <f>'[1]RC-1(PY)'!M969</f>
        <v>1</v>
      </c>
      <c r="N969" s="1">
        <f>'[1]RC-1(PY)'!N969</f>
        <v>1</v>
      </c>
      <c r="O969" s="1">
        <f>'[1]RC-1(PY)'!O969</f>
        <v>4</v>
      </c>
      <c r="P969" s="1">
        <f>'[1]RC-1(PY)'!P969</f>
        <v>1</v>
      </c>
      <c r="Q969" s="1">
        <f>'[1]RC-1(PY)'!Q969</f>
        <v>1</v>
      </c>
      <c r="R969" s="1">
        <f>'[1]RC-1(PY)'!R969</f>
        <v>104</v>
      </c>
      <c r="S969" s="1">
        <f>'[1]RC-1(PY)'!S969</f>
        <v>3</v>
      </c>
      <c r="T969" s="1">
        <f>'[1]RC-1(PY)'!T969</f>
        <v>6</v>
      </c>
      <c r="U969" s="1">
        <f>'[1]RC-1(PY)'!U969</f>
        <v>0</v>
      </c>
      <c r="V969" s="1">
        <f>'[1]RC-1(PY)'!V969</f>
        <v>0</v>
      </c>
      <c r="W969" s="1">
        <f>'[1]RC-1(PY)'!W969</f>
        <v>1004</v>
      </c>
      <c r="X969" s="1">
        <f>'[1]RC-1(PY)'!X969</f>
        <v>8</v>
      </c>
      <c r="Y969" s="1">
        <f>'[1]RC-1(PY)'!Y969</f>
        <v>0</v>
      </c>
      <c r="Z969" s="1">
        <f>'[1]RC-1(PY)'!Z969</f>
        <v>0</v>
      </c>
      <c r="AA969" s="1">
        <f>'[1]RC-1(PY)'!AA969</f>
        <v>1301</v>
      </c>
      <c r="AB969" s="1">
        <f>'[1]RC-1(PY)'!AB969</f>
        <v>1387.13</v>
      </c>
      <c r="AC969" s="1">
        <f>'[1]RC-1(PY)'!AC969</f>
        <v>0</v>
      </c>
      <c r="AD969" s="1">
        <f>'[1]RC-1(PY)'!AD969</f>
        <v>20</v>
      </c>
      <c r="AE969" s="1">
        <f>'[1]RC-1(PY)'!AE969</f>
        <v>17.078199999999999</v>
      </c>
      <c r="AF969" s="1">
        <f>'[1]RC-1(PY)'!AF969</f>
        <v>4</v>
      </c>
      <c r="AG969" s="1">
        <f>'[1]RC-1(PY)'!AG969</f>
        <v>4</v>
      </c>
      <c r="AH969" s="1">
        <f>'[1]RC-1(PY)'!AH969</f>
        <v>4</v>
      </c>
      <c r="AI969" s="1">
        <f>'[1]RC-1(PY)'!AI969</f>
        <v>0</v>
      </c>
    </row>
    <row r="970" spans="1:35" x14ac:dyDescent="0.3">
      <c r="A970" s="1">
        <f>'[1]RC-1(PY)'!A970</f>
        <v>1</v>
      </c>
      <c r="B970" s="1">
        <f>'[1]RC-1(PY)'!B970</f>
        <v>1</v>
      </c>
      <c r="C970" s="1">
        <f>'[1]RC-1(PY)'!C970</f>
        <v>2024</v>
      </c>
      <c r="D970" s="1">
        <f>'[1]RC-1(PY)'!D970</f>
        <v>5</v>
      </c>
      <c r="E970" s="1">
        <f>'[1]RC-1(PY)'!E970</f>
        <v>340</v>
      </c>
      <c r="F970" s="1">
        <f>'[1]RC-1(PY)'!F970</f>
        <v>316</v>
      </c>
      <c r="G970" s="1">
        <f>'[1]RC-1(PY)'!G970</f>
        <v>24</v>
      </c>
      <c r="H970" s="1">
        <f>'[1]RC-1(PY)'!H970</f>
        <v>7</v>
      </c>
      <c r="I970" s="1">
        <f>'[1]RC-1(PY)'!I970</f>
        <v>4</v>
      </c>
      <c r="J970" s="1">
        <f>'[1]RC-1(PY)'!J970</f>
        <v>1</v>
      </c>
      <c r="K970" s="1">
        <f>'[1]RC-1(PY)'!K970</f>
        <v>3</v>
      </c>
      <c r="L970" s="1">
        <f>'[1]RC-1(PY)'!L970</f>
        <v>1</v>
      </c>
      <c r="M970" s="1">
        <f>'[1]RC-1(PY)'!M970</f>
        <v>1</v>
      </c>
      <c r="N970" s="1">
        <f>'[1]RC-1(PY)'!N970</f>
        <v>4</v>
      </c>
      <c r="O970" s="1">
        <f>'[1]RC-1(PY)'!O970</f>
        <v>9</v>
      </c>
      <c r="P970" s="1">
        <f>'[1]RC-1(PY)'!P970</f>
        <v>0</v>
      </c>
      <c r="Q970" s="1">
        <f>'[1]RC-1(PY)'!Q970</f>
        <v>0</v>
      </c>
      <c r="R970" s="1">
        <f>'[1]RC-1(PY)'!R970</f>
        <v>104</v>
      </c>
      <c r="S970" s="1">
        <f>'[1]RC-1(PY)'!S970</f>
        <v>3</v>
      </c>
      <c r="T970" s="1">
        <f>'[1]RC-1(PY)'!T970</f>
        <v>4</v>
      </c>
      <c r="U970" s="1">
        <f>'[1]RC-1(PY)'!U970</f>
        <v>0</v>
      </c>
      <c r="V970" s="1">
        <f>'[1]RC-1(PY)'!V970</f>
        <v>0</v>
      </c>
      <c r="W970" s="1">
        <f>'[1]RC-1(PY)'!W970</f>
        <v>1004</v>
      </c>
      <c r="X970" s="1">
        <f>'[1]RC-1(PY)'!X970</f>
        <v>8</v>
      </c>
      <c r="Y970" s="1">
        <f>'[1]RC-1(PY)'!Y970</f>
        <v>0</v>
      </c>
      <c r="Z970" s="1">
        <f>'[1]RC-1(PY)'!Z970</f>
        <v>0</v>
      </c>
      <c r="AA970" s="1">
        <f>'[1]RC-1(PY)'!AA970</f>
        <v>378</v>
      </c>
      <c r="AB970" s="1">
        <f>'[1]RC-1(PY)'!AB970</f>
        <v>607.82000000000005</v>
      </c>
      <c r="AC970" s="1">
        <f>'[1]RC-1(PY)'!AC970</f>
        <v>0</v>
      </c>
      <c r="AD970" s="1">
        <f>'[1]RC-1(PY)'!AD970</f>
        <v>20</v>
      </c>
      <c r="AE970" s="1">
        <f>'[1]RC-1(PY)'!AE970</f>
        <v>26.252500000000001</v>
      </c>
      <c r="AF970" s="1">
        <f>'[1]RC-1(PY)'!AF970</f>
        <v>4</v>
      </c>
      <c r="AG970" s="1">
        <f>'[1]RC-1(PY)'!AG970</f>
        <v>4</v>
      </c>
      <c r="AH970" s="1">
        <f>'[1]RC-1(PY)'!AH970</f>
        <v>4</v>
      </c>
      <c r="AI970" s="1">
        <f>'[1]RC-1(PY)'!AI970</f>
        <v>0</v>
      </c>
    </row>
    <row r="971" spans="1:35" x14ac:dyDescent="0.3">
      <c r="A971" s="1">
        <f>'[1]RC-1(PY)'!A971</f>
        <v>1</v>
      </c>
      <c r="B971" s="1">
        <f>'[1]RC-1(PY)'!B971</f>
        <v>1</v>
      </c>
      <c r="C971" s="1">
        <f>'[1]RC-1(PY)'!C971</f>
        <v>2024</v>
      </c>
      <c r="D971" s="1">
        <f>'[1]RC-1(PY)'!D971</f>
        <v>5</v>
      </c>
      <c r="E971" s="1">
        <f>'[1]RC-1(PY)'!E971</f>
        <v>340</v>
      </c>
      <c r="F971" s="1">
        <f>'[1]RC-1(PY)'!F971</f>
        <v>316</v>
      </c>
      <c r="G971" s="1">
        <f>'[1]RC-1(PY)'!G971</f>
        <v>24</v>
      </c>
      <c r="H971" s="1">
        <f>'[1]RC-1(PY)'!H971</f>
        <v>7</v>
      </c>
      <c r="I971" s="1">
        <f>'[1]RC-1(PY)'!I971</f>
        <v>4</v>
      </c>
      <c r="J971" s="1">
        <f>'[1]RC-1(PY)'!J971</f>
        <v>2</v>
      </c>
      <c r="K971" s="1">
        <f>'[1]RC-1(PY)'!K971</f>
        <v>3</v>
      </c>
      <c r="L971" s="1">
        <f>'[1]RC-1(PY)'!L971</f>
        <v>1</v>
      </c>
      <c r="M971" s="1">
        <f>'[1]RC-1(PY)'!M971</f>
        <v>1</v>
      </c>
      <c r="N971" s="1">
        <f>'[1]RC-1(PY)'!N971</f>
        <v>4</v>
      </c>
      <c r="O971" s="1">
        <f>'[1]RC-1(PY)'!O971</f>
        <v>9</v>
      </c>
      <c r="P971" s="1">
        <f>'[1]RC-1(PY)'!P971</f>
        <v>0</v>
      </c>
      <c r="Q971" s="1">
        <f>'[1]RC-1(PY)'!Q971</f>
        <v>0</v>
      </c>
      <c r="R971" s="1">
        <f>'[1]RC-1(PY)'!R971</f>
        <v>104</v>
      </c>
      <c r="S971" s="1">
        <f>'[1]RC-1(PY)'!S971</f>
        <v>3</v>
      </c>
      <c r="T971" s="1">
        <f>'[1]RC-1(PY)'!T971</f>
        <v>4</v>
      </c>
      <c r="U971" s="1">
        <f>'[1]RC-1(PY)'!U971</f>
        <v>0</v>
      </c>
      <c r="V971" s="1">
        <f>'[1]RC-1(PY)'!V971</f>
        <v>0</v>
      </c>
      <c r="W971" s="1">
        <f>'[1]RC-1(PY)'!W971</f>
        <v>1004</v>
      </c>
      <c r="X971" s="1">
        <f>'[1]RC-1(PY)'!X971</f>
        <v>8</v>
      </c>
      <c r="Y971" s="1">
        <f>'[1]RC-1(PY)'!Y971</f>
        <v>0</v>
      </c>
      <c r="Z971" s="1">
        <f>'[1]RC-1(PY)'!Z971</f>
        <v>0</v>
      </c>
      <c r="AA971" s="1">
        <f>'[1]RC-1(PY)'!AA971</f>
        <v>2322</v>
      </c>
      <c r="AB971" s="1">
        <f>'[1]RC-1(PY)'!AB971</f>
        <v>2696.33</v>
      </c>
      <c r="AC971" s="1">
        <f>'[1]RC-1(PY)'!AC971</f>
        <v>0</v>
      </c>
      <c r="AD971" s="1">
        <f>'[1]RC-1(PY)'!AD971</f>
        <v>20</v>
      </c>
      <c r="AE971" s="1">
        <f>'[1]RC-1(PY)'!AE971</f>
        <v>28.877500000000001</v>
      </c>
      <c r="AF971" s="1">
        <f>'[1]RC-1(PY)'!AF971</f>
        <v>4</v>
      </c>
      <c r="AG971" s="1">
        <f>'[1]RC-1(PY)'!AG971</f>
        <v>4</v>
      </c>
      <c r="AH971" s="1">
        <f>'[1]RC-1(PY)'!AH971</f>
        <v>4</v>
      </c>
      <c r="AI971" s="1">
        <f>'[1]RC-1(PY)'!AI971</f>
        <v>0</v>
      </c>
    </row>
    <row r="972" spans="1:35" x14ac:dyDescent="0.3">
      <c r="A972" s="1">
        <f>'[1]RC-1(PY)'!A972</f>
        <v>1</v>
      </c>
      <c r="B972" s="1">
        <f>'[1]RC-1(PY)'!B972</f>
        <v>1</v>
      </c>
      <c r="C972" s="1">
        <f>'[1]RC-1(PY)'!C972</f>
        <v>2024</v>
      </c>
      <c r="D972" s="1">
        <f>'[1]RC-1(PY)'!D972</f>
        <v>5</v>
      </c>
      <c r="E972" s="1">
        <f>'[1]RC-1(PY)'!E972</f>
        <v>340</v>
      </c>
      <c r="F972" s="1">
        <f>'[1]RC-1(PY)'!F972</f>
        <v>316</v>
      </c>
      <c r="G972" s="1">
        <f>'[1]RC-1(PY)'!G972</f>
        <v>24</v>
      </c>
      <c r="H972" s="1">
        <f>'[1]RC-1(PY)'!H972</f>
        <v>7</v>
      </c>
      <c r="I972" s="1">
        <f>'[1]RC-1(PY)'!I972</f>
        <v>3</v>
      </c>
      <c r="J972" s="1">
        <f>'[1]RC-1(PY)'!J972</f>
        <v>1</v>
      </c>
      <c r="K972" s="1">
        <f>'[1]RC-1(PY)'!K972</f>
        <v>3</v>
      </c>
      <c r="L972" s="1">
        <f>'[1]RC-1(PY)'!L972</f>
        <v>1</v>
      </c>
      <c r="M972" s="1">
        <f>'[1]RC-1(PY)'!M972</f>
        <v>1</v>
      </c>
      <c r="N972" s="1">
        <f>'[1]RC-1(PY)'!N972</f>
        <v>1</v>
      </c>
      <c r="O972" s="1">
        <f>'[1]RC-1(PY)'!O972</f>
        <v>5</v>
      </c>
      <c r="P972" s="1">
        <f>'[1]RC-1(PY)'!P972</f>
        <v>1</v>
      </c>
      <c r="Q972" s="1">
        <f>'[1]RC-1(PY)'!Q972</f>
        <v>1</v>
      </c>
      <c r="R972" s="1">
        <f>'[1]RC-1(PY)'!R972</f>
        <v>104</v>
      </c>
      <c r="S972" s="1">
        <f>'[1]RC-1(PY)'!S972</f>
        <v>3</v>
      </c>
      <c r="T972" s="1">
        <f>'[1]RC-1(PY)'!T972</f>
        <v>4</v>
      </c>
      <c r="U972" s="1">
        <f>'[1]RC-1(PY)'!U972</f>
        <v>0</v>
      </c>
      <c r="V972" s="1">
        <f>'[1]RC-1(PY)'!V972</f>
        <v>0</v>
      </c>
      <c r="W972" s="1">
        <f>'[1]RC-1(PY)'!W972</f>
        <v>1004</v>
      </c>
      <c r="X972" s="1">
        <f>'[1]RC-1(PY)'!X972</f>
        <v>8</v>
      </c>
      <c r="Y972" s="1">
        <f>'[1]RC-1(PY)'!Y972</f>
        <v>0</v>
      </c>
      <c r="Z972" s="1">
        <f>'[1]RC-1(PY)'!Z972</f>
        <v>0</v>
      </c>
      <c r="AA972" s="1">
        <f>'[1]RC-1(PY)'!AA972</f>
        <v>2441</v>
      </c>
      <c r="AB972" s="1">
        <f>'[1]RC-1(PY)'!AB972</f>
        <v>4051.47</v>
      </c>
      <c r="AC972" s="1">
        <f>'[1]RC-1(PY)'!AC972</f>
        <v>0</v>
      </c>
      <c r="AD972" s="1">
        <f>'[1]RC-1(PY)'!AD972</f>
        <v>20</v>
      </c>
      <c r="AE972" s="1">
        <f>'[1]RC-1(PY)'!AE972</f>
        <v>37.4437</v>
      </c>
      <c r="AF972" s="1">
        <f>'[1]RC-1(PY)'!AF972</f>
        <v>4</v>
      </c>
      <c r="AG972" s="1">
        <f>'[1]RC-1(PY)'!AG972</f>
        <v>4</v>
      </c>
      <c r="AH972" s="1">
        <f>'[1]RC-1(PY)'!AH972</f>
        <v>4</v>
      </c>
      <c r="AI972" s="1">
        <f>'[1]RC-1(PY)'!AI972</f>
        <v>0</v>
      </c>
    </row>
    <row r="973" spans="1:35" x14ac:dyDescent="0.3">
      <c r="A973" s="1">
        <f>'[1]RC-1(PY)'!A973</f>
        <v>1</v>
      </c>
      <c r="B973" s="1">
        <f>'[1]RC-1(PY)'!B973</f>
        <v>1</v>
      </c>
      <c r="C973" s="1">
        <f>'[1]RC-1(PY)'!C973</f>
        <v>2024</v>
      </c>
      <c r="D973" s="1">
        <f>'[1]RC-1(PY)'!D973</f>
        <v>5</v>
      </c>
      <c r="E973" s="1">
        <f>'[1]RC-1(PY)'!E973</f>
        <v>340</v>
      </c>
      <c r="F973" s="1">
        <f>'[1]RC-1(PY)'!F973</f>
        <v>316</v>
      </c>
      <c r="G973" s="1">
        <f>'[1]RC-1(PY)'!G973</f>
        <v>24</v>
      </c>
      <c r="H973" s="1">
        <f>'[1]RC-1(PY)'!H973</f>
        <v>7</v>
      </c>
      <c r="I973" s="1">
        <f>'[1]RC-1(PY)'!I973</f>
        <v>3</v>
      </c>
      <c r="J973" s="1">
        <f>'[1]RC-1(PY)'!J973</f>
        <v>2</v>
      </c>
      <c r="K973" s="1">
        <f>'[1]RC-1(PY)'!K973</f>
        <v>3</v>
      </c>
      <c r="L973" s="1">
        <f>'[1]RC-1(PY)'!L973</f>
        <v>1</v>
      </c>
      <c r="M973" s="1">
        <f>'[1]RC-1(PY)'!M973</f>
        <v>1</v>
      </c>
      <c r="N973" s="1">
        <f>'[1]RC-1(PY)'!N973</f>
        <v>1</v>
      </c>
      <c r="O973" s="1">
        <f>'[1]RC-1(PY)'!O973</f>
        <v>5</v>
      </c>
      <c r="P973" s="1">
        <f>'[1]RC-1(PY)'!P973</f>
        <v>1</v>
      </c>
      <c r="Q973" s="1">
        <f>'[1]RC-1(PY)'!Q973</f>
        <v>1</v>
      </c>
      <c r="R973" s="1">
        <f>'[1]RC-1(PY)'!R973</f>
        <v>104</v>
      </c>
      <c r="S973" s="1">
        <f>'[1]RC-1(PY)'!S973</f>
        <v>3</v>
      </c>
      <c r="T973" s="1">
        <f>'[1]RC-1(PY)'!T973</f>
        <v>4</v>
      </c>
      <c r="U973" s="1">
        <f>'[1]RC-1(PY)'!U973</f>
        <v>0</v>
      </c>
      <c r="V973" s="1">
        <f>'[1]RC-1(PY)'!V973</f>
        <v>0</v>
      </c>
      <c r="W973" s="1">
        <f>'[1]RC-1(PY)'!W973</f>
        <v>1004</v>
      </c>
      <c r="X973" s="1">
        <f>'[1]RC-1(PY)'!X973</f>
        <v>8</v>
      </c>
      <c r="Y973" s="1">
        <f>'[1]RC-1(PY)'!Y973</f>
        <v>0</v>
      </c>
      <c r="Z973" s="1">
        <f>'[1]RC-1(PY)'!Z973</f>
        <v>0</v>
      </c>
      <c r="AA973" s="1">
        <f>'[1]RC-1(PY)'!AA973</f>
        <v>1053</v>
      </c>
      <c r="AB973" s="1">
        <f>'[1]RC-1(PY)'!AB973</f>
        <v>2599.6799999999998</v>
      </c>
      <c r="AC973" s="1">
        <f>'[1]RC-1(PY)'!AC973</f>
        <v>0</v>
      </c>
      <c r="AD973" s="1">
        <f>'[1]RC-1(PY)'!AD973</f>
        <v>20</v>
      </c>
      <c r="AE973" s="1">
        <f>'[1]RC-1(PY)'!AE973</f>
        <v>19.426500000000001</v>
      </c>
      <c r="AF973" s="1">
        <f>'[1]RC-1(PY)'!AF973</f>
        <v>4</v>
      </c>
      <c r="AG973" s="1">
        <f>'[1]RC-1(PY)'!AG973</f>
        <v>4</v>
      </c>
      <c r="AH973" s="1">
        <f>'[1]RC-1(PY)'!AH973</f>
        <v>4</v>
      </c>
      <c r="AI973" s="1">
        <f>'[1]RC-1(PY)'!AI973</f>
        <v>0</v>
      </c>
    </row>
    <row r="974" spans="1:35" x14ac:dyDescent="0.3">
      <c r="A974" s="1">
        <f>'[1]RC-1(PY)'!A974</f>
        <v>1</v>
      </c>
      <c r="B974" s="1">
        <f>'[1]RC-1(PY)'!B974</f>
        <v>1</v>
      </c>
      <c r="C974" s="1">
        <f>'[1]RC-1(PY)'!C974</f>
        <v>2024</v>
      </c>
      <c r="D974" s="1">
        <f>'[1]RC-1(PY)'!D974</f>
        <v>5</v>
      </c>
      <c r="E974" s="1">
        <f>'[1]RC-1(PY)'!E974</f>
        <v>340</v>
      </c>
      <c r="F974" s="1">
        <f>'[1]RC-1(PY)'!F974</f>
        <v>316</v>
      </c>
      <c r="G974" s="1">
        <f>'[1]RC-1(PY)'!G974</f>
        <v>24</v>
      </c>
      <c r="H974" s="1">
        <f>'[1]RC-1(PY)'!H974</f>
        <v>7</v>
      </c>
      <c r="I974" s="1">
        <f>'[1]RC-1(PY)'!I974</f>
        <v>2</v>
      </c>
      <c r="J974" s="1">
        <f>'[1]RC-1(PY)'!J974</f>
        <v>2</v>
      </c>
      <c r="K974" s="1">
        <f>'[1]RC-1(PY)'!K974</f>
        <v>3</v>
      </c>
      <c r="L974" s="1">
        <f>'[1]RC-1(PY)'!L974</f>
        <v>1</v>
      </c>
      <c r="M974" s="1">
        <f>'[1]RC-1(PY)'!M974</f>
        <v>1</v>
      </c>
      <c r="N974" s="1">
        <f>'[1]RC-1(PY)'!N974</f>
        <v>1</v>
      </c>
      <c r="O974" s="1">
        <f>'[1]RC-1(PY)'!O974</f>
        <v>5</v>
      </c>
      <c r="P974" s="1">
        <f>'[1]RC-1(PY)'!P974</f>
        <v>1</v>
      </c>
      <c r="Q974" s="1">
        <f>'[1]RC-1(PY)'!Q974</f>
        <v>1</v>
      </c>
      <c r="R974" s="1">
        <f>'[1]RC-1(PY)'!R974</f>
        <v>104</v>
      </c>
      <c r="S974" s="1">
        <f>'[1]RC-1(PY)'!S974</f>
        <v>3</v>
      </c>
      <c r="T974" s="1">
        <f>'[1]RC-1(PY)'!T974</f>
        <v>4</v>
      </c>
      <c r="U974" s="1">
        <f>'[1]RC-1(PY)'!U974</f>
        <v>0</v>
      </c>
      <c r="V974" s="1">
        <f>'[1]RC-1(PY)'!V974</f>
        <v>0</v>
      </c>
      <c r="W974" s="1">
        <f>'[1]RC-1(PY)'!W974</f>
        <v>1004</v>
      </c>
      <c r="X974" s="1">
        <f>'[1]RC-1(PY)'!X974</f>
        <v>8</v>
      </c>
      <c r="Y974" s="1">
        <f>'[1]RC-1(PY)'!Y974</f>
        <v>0</v>
      </c>
      <c r="Z974" s="1">
        <f>'[1]RC-1(PY)'!Z974</f>
        <v>0</v>
      </c>
      <c r="AA974" s="1">
        <f>'[1]RC-1(PY)'!AA974</f>
        <v>1389</v>
      </c>
      <c r="AB974" s="1">
        <f>'[1]RC-1(PY)'!AB974</f>
        <v>1944.91</v>
      </c>
      <c r="AC974" s="1">
        <f>'[1]RC-1(PY)'!AC974</f>
        <v>0</v>
      </c>
      <c r="AD974" s="1">
        <f>'[1]RC-1(PY)'!AD974</f>
        <v>20</v>
      </c>
      <c r="AE974" s="1">
        <f>'[1]RC-1(PY)'!AE974</f>
        <v>36.816000000000003</v>
      </c>
      <c r="AF974" s="1">
        <f>'[1]RC-1(PY)'!AF974</f>
        <v>4</v>
      </c>
      <c r="AG974" s="1">
        <f>'[1]RC-1(PY)'!AG974</f>
        <v>4</v>
      </c>
      <c r="AH974" s="1">
        <f>'[1]RC-1(PY)'!AH974</f>
        <v>4</v>
      </c>
      <c r="AI974" s="1">
        <f>'[1]RC-1(PY)'!AI974</f>
        <v>0</v>
      </c>
    </row>
    <row r="975" spans="1:35" x14ac:dyDescent="0.3">
      <c r="A975" s="1">
        <f>'[1]RC-1(PY)'!A975</f>
        <v>1</v>
      </c>
      <c r="B975" s="1">
        <f>'[1]RC-1(PY)'!B975</f>
        <v>1</v>
      </c>
      <c r="C975" s="1">
        <f>'[1]RC-1(PY)'!C975</f>
        <v>2024</v>
      </c>
      <c r="D975" s="1">
        <f>'[1]RC-1(PY)'!D975</f>
        <v>5</v>
      </c>
      <c r="E975" s="1">
        <f>'[1]RC-1(PY)'!E975</f>
        <v>340</v>
      </c>
      <c r="F975" s="1">
        <f>'[1]RC-1(PY)'!F975</f>
        <v>316</v>
      </c>
      <c r="G975" s="1">
        <f>'[1]RC-1(PY)'!G975</f>
        <v>24</v>
      </c>
      <c r="H975" s="1">
        <f>'[1]RC-1(PY)'!H975</f>
        <v>7</v>
      </c>
      <c r="I975" s="1">
        <f>'[1]RC-1(PY)'!I975</f>
        <v>8</v>
      </c>
      <c r="J975" s="1">
        <f>'[1]RC-1(PY)'!J975</f>
        <v>2</v>
      </c>
      <c r="K975" s="1">
        <f>'[1]RC-1(PY)'!K975</f>
        <v>3</v>
      </c>
      <c r="L975" s="1">
        <f>'[1]RC-1(PY)'!L975</f>
        <v>1</v>
      </c>
      <c r="M975" s="1">
        <f>'[1]RC-1(PY)'!M975</f>
        <v>1</v>
      </c>
      <c r="N975" s="1">
        <f>'[1]RC-1(PY)'!N975</f>
        <v>3</v>
      </c>
      <c r="O975" s="1">
        <f>'[1]RC-1(PY)'!O975</f>
        <v>0</v>
      </c>
      <c r="P975" s="1">
        <f>'[1]RC-1(PY)'!P975</f>
        <v>1</v>
      </c>
      <c r="Q975" s="1">
        <f>'[1]RC-1(PY)'!Q975</f>
        <v>0</v>
      </c>
      <c r="R975" s="1">
        <f>'[1]RC-1(PY)'!R975</f>
        <v>104</v>
      </c>
      <c r="S975" s="1">
        <f>'[1]RC-1(PY)'!S975</f>
        <v>3</v>
      </c>
      <c r="T975" s="1">
        <f>'[1]RC-1(PY)'!T975</f>
        <v>4</v>
      </c>
      <c r="U975" s="1">
        <f>'[1]RC-1(PY)'!U975</f>
        <v>0</v>
      </c>
      <c r="V975" s="1">
        <f>'[1]RC-1(PY)'!V975</f>
        <v>0</v>
      </c>
      <c r="W975" s="1">
        <f>'[1]RC-1(PY)'!W975</f>
        <v>1004</v>
      </c>
      <c r="X975" s="1">
        <f>'[1]RC-1(PY)'!X975</f>
        <v>8</v>
      </c>
      <c r="Y975" s="1">
        <f>'[1]RC-1(PY)'!Y975</f>
        <v>0</v>
      </c>
      <c r="Z975" s="1">
        <f>'[1]RC-1(PY)'!Z975</f>
        <v>0</v>
      </c>
      <c r="AA975" s="1">
        <f>'[1]RC-1(PY)'!AA975</f>
        <v>150</v>
      </c>
      <c r="AB975" s="1">
        <f>'[1]RC-1(PY)'!AB975</f>
        <v>394.97</v>
      </c>
      <c r="AC975" s="1">
        <f>'[1]RC-1(PY)'!AC975</f>
        <v>0</v>
      </c>
      <c r="AD975" s="1">
        <f>'[1]RC-1(PY)'!AD975</f>
        <v>20</v>
      </c>
      <c r="AE975" s="1">
        <f>'[1]RC-1(PY)'!AE975</f>
        <v>43.970300000000002</v>
      </c>
      <c r="AF975" s="1">
        <f>'[1]RC-1(PY)'!AF975</f>
        <v>4</v>
      </c>
      <c r="AG975" s="1">
        <f>'[1]RC-1(PY)'!AG975</f>
        <v>4</v>
      </c>
      <c r="AH975" s="1">
        <f>'[1]RC-1(PY)'!AH975</f>
        <v>4</v>
      </c>
      <c r="AI975" s="1">
        <f>'[1]RC-1(PY)'!AI975</f>
        <v>0</v>
      </c>
    </row>
    <row r="976" spans="1:35" x14ac:dyDescent="0.3">
      <c r="A976" s="1">
        <f>'[1]RC-1(PY)'!A976</f>
        <v>1</v>
      </c>
      <c r="B976" s="1">
        <f>'[1]RC-1(PY)'!B976</f>
        <v>1</v>
      </c>
      <c r="C976" s="1">
        <f>'[1]RC-1(PY)'!C976</f>
        <v>2024</v>
      </c>
      <c r="D976" s="1">
        <f>'[1]RC-1(PY)'!D976</f>
        <v>5</v>
      </c>
      <c r="E976" s="1">
        <f>'[1]RC-1(PY)'!E976</f>
        <v>340</v>
      </c>
      <c r="F976" s="1">
        <f>'[1]RC-1(PY)'!F976</f>
        <v>316</v>
      </c>
      <c r="G976" s="1">
        <f>'[1]RC-1(PY)'!G976</f>
        <v>24</v>
      </c>
      <c r="H976" s="1">
        <f>'[1]RC-1(PY)'!H976</f>
        <v>8</v>
      </c>
      <c r="I976" s="1">
        <f>'[1]RC-1(PY)'!I976</f>
        <v>1</v>
      </c>
      <c r="J976" s="1">
        <f>'[1]RC-1(PY)'!J976</f>
        <v>1</v>
      </c>
      <c r="K976" s="1">
        <f>'[1]RC-1(PY)'!K976</f>
        <v>3</v>
      </c>
      <c r="L976" s="1">
        <f>'[1]RC-1(PY)'!L976</f>
        <v>1</v>
      </c>
      <c r="M976" s="1">
        <f>'[1]RC-1(PY)'!M976</f>
        <v>1</v>
      </c>
      <c r="N976" s="1">
        <f>'[1]RC-1(PY)'!N976</f>
        <v>1</v>
      </c>
      <c r="O976" s="1">
        <f>'[1]RC-1(PY)'!O976</f>
        <v>2</v>
      </c>
      <c r="P976" s="1">
        <f>'[1]RC-1(PY)'!P976</f>
        <v>1</v>
      </c>
      <c r="Q976" s="1">
        <f>'[1]RC-1(PY)'!Q976</f>
        <v>1</v>
      </c>
      <c r="R976" s="1">
        <f>'[1]RC-1(PY)'!R976</f>
        <v>104</v>
      </c>
      <c r="S976" s="1">
        <f>'[1]RC-1(PY)'!S976</f>
        <v>3</v>
      </c>
      <c r="T976" s="1">
        <f>'[1]RC-1(PY)'!T976</f>
        <v>4</v>
      </c>
      <c r="U976" s="1">
        <f>'[1]RC-1(PY)'!U976</f>
        <v>0</v>
      </c>
      <c r="V976" s="1">
        <f>'[1]RC-1(PY)'!V976</f>
        <v>0</v>
      </c>
      <c r="W976" s="1">
        <f>'[1]RC-1(PY)'!W976</f>
        <v>1004</v>
      </c>
      <c r="X976" s="1">
        <f>'[1]RC-1(PY)'!X976</f>
        <v>8</v>
      </c>
      <c r="Y976" s="1">
        <f>'[1]RC-1(PY)'!Y976</f>
        <v>0</v>
      </c>
      <c r="Z976" s="1">
        <f>'[1]RC-1(PY)'!Z976</f>
        <v>0</v>
      </c>
      <c r="AA976" s="1">
        <f>'[1]RC-1(PY)'!AA976</f>
        <v>1311</v>
      </c>
      <c r="AB976" s="1">
        <f>'[1]RC-1(PY)'!AB976</f>
        <v>1910.78</v>
      </c>
      <c r="AC976" s="1">
        <f>'[1]RC-1(PY)'!AC976</f>
        <v>22.419899999999998</v>
      </c>
      <c r="AD976" s="1">
        <f>'[1]RC-1(PY)'!AD976</f>
        <v>20</v>
      </c>
      <c r="AE976" s="1">
        <f>'[1]RC-1(PY)'!AE976</f>
        <v>31.481400000000001</v>
      </c>
      <c r="AF976" s="1">
        <f>'[1]RC-1(PY)'!AF976</f>
        <v>4</v>
      </c>
      <c r="AG976" s="1">
        <f>'[1]RC-1(PY)'!AG976</f>
        <v>4</v>
      </c>
      <c r="AH976" s="1">
        <f>'[1]RC-1(PY)'!AH976</f>
        <v>4</v>
      </c>
      <c r="AI976" s="1">
        <f>'[1]RC-1(PY)'!AI976</f>
        <v>0</v>
      </c>
    </row>
    <row r="977" spans="1:35" x14ac:dyDescent="0.3">
      <c r="A977" s="1">
        <f>'[1]RC-1(PY)'!A977</f>
        <v>1</v>
      </c>
      <c r="B977" s="1">
        <f>'[1]RC-1(PY)'!B977</f>
        <v>1</v>
      </c>
      <c r="C977" s="1">
        <f>'[1]RC-1(PY)'!C977</f>
        <v>2024</v>
      </c>
      <c r="D977" s="1">
        <f>'[1]RC-1(PY)'!D977</f>
        <v>5</v>
      </c>
      <c r="E977" s="1">
        <f>'[1]RC-1(PY)'!E977</f>
        <v>340</v>
      </c>
      <c r="F977" s="1">
        <f>'[1]RC-1(PY)'!F977</f>
        <v>316</v>
      </c>
      <c r="G977" s="1">
        <f>'[1]RC-1(PY)'!G977</f>
        <v>24</v>
      </c>
      <c r="H977" s="1">
        <f>'[1]RC-1(PY)'!H977</f>
        <v>8</v>
      </c>
      <c r="I977" s="1">
        <f>'[1]RC-1(PY)'!I977</f>
        <v>1</v>
      </c>
      <c r="J977" s="1">
        <f>'[1]RC-1(PY)'!J977</f>
        <v>2</v>
      </c>
      <c r="K977" s="1">
        <f>'[1]RC-1(PY)'!K977</f>
        <v>3</v>
      </c>
      <c r="L977" s="1">
        <f>'[1]RC-1(PY)'!L977</f>
        <v>1</v>
      </c>
      <c r="M977" s="1">
        <f>'[1]RC-1(PY)'!M977</f>
        <v>1</v>
      </c>
      <c r="N977" s="1">
        <f>'[1]RC-1(PY)'!N977</f>
        <v>1</v>
      </c>
      <c r="O977" s="1">
        <f>'[1]RC-1(PY)'!O977</f>
        <v>2</v>
      </c>
      <c r="P977" s="1">
        <f>'[1]RC-1(PY)'!P977</f>
        <v>1</v>
      </c>
      <c r="Q977" s="1">
        <f>'[1]RC-1(PY)'!Q977</f>
        <v>0</v>
      </c>
      <c r="R977" s="1">
        <f>'[1]RC-1(PY)'!R977</f>
        <v>104</v>
      </c>
      <c r="S977" s="1">
        <f>'[1]RC-1(PY)'!S977</f>
        <v>3</v>
      </c>
      <c r="T977" s="1">
        <f>'[1]RC-1(PY)'!T977</f>
        <v>4</v>
      </c>
      <c r="U977" s="1">
        <f>'[1]RC-1(PY)'!U977</f>
        <v>0</v>
      </c>
      <c r="V977" s="1">
        <f>'[1]RC-1(PY)'!V977</f>
        <v>0</v>
      </c>
      <c r="W977" s="1">
        <f>'[1]RC-1(PY)'!W977</f>
        <v>1004</v>
      </c>
      <c r="X977" s="1">
        <f>'[1]RC-1(PY)'!X977</f>
        <v>8</v>
      </c>
      <c r="Y977" s="1">
        <f>'[1]RC-1(PY)'!Y977</f>
        <v>0</v>
      </c>
      <c r="Z977" s="1">
        <f>'[1]RC-1(PY)'!Z977</f>
        <v>0</v>
      </c>
      <c r="AA977" s="1">
        <f>'[1]RC-1(PY)'!AA977</f>
        <v>1250</v>
      </c>
      <c r="AB977" s="1">
        <f>'[1]RC-1(PY)'!AB977</f>
        <v>1953.74</v>
      </c>
      <c r="AC977" s="1">
        <f>'[1]RC-1(PY)'!AC977</f>
        <v>9.1553000000000004</v>
      </c>
      <c r="AD977" s="1">
        <f>'[1]RC-1(PY)'!AD977</f>
        <v>20</v>
      </c>
      <c r="AE977" s="1">
        <f>'[1]RC-1(PY)'!AE977</f>
        <v>27.540299999999998</v>
      </c>
      <c r="AF977" s="1">
        <f>'[1]RC-1(PY)'!AF977</f>
        <v>4</v>
      </c>
      <c r="AG977" s="1">
        <f>'[1]RC-1(PY)'!AG977</f>
        <v>4</v>
      </c>
      <c r="AH977" s="1">
        <f>'[1]RC-1(PY)'!AH977</f>
        <v>4</v>
      </c>
      <c r="AI977" s="1">
        <f>'[1]RC-1(PY)'!AI977</f>
        <v>0</v>
      </c>
    </row>
    <row r="978" spans="1:35" x14ac:dyDescent="0.3">
      <c r="A978" s="1">
        <f>'[1]RC-1(PY)'!A978</f>
        <v>1</v>
      </c>
      <c r="B978" s="1">
        <f>'[1]RC-1(PY)'!B978</f>
        <v>1</v>
      </c>
      <c r="C978" s="1">
        <f>'[1]RC-1(PY)'!C978</f>
        <v>2024</v>
      </c>
      <c r="D978" s="1">
        <f>'[1]RC-1(PY)'!D978</f>
        <v>5</v>
      </c>
      <c r="E978" s="1">
        <f>'[1]RC-1(PY)'!E978</f>
        <v>340</v>
      </c>
      <c r="F978" s="1">
        <f>'[1]RC-1(PY)'!F978</f>
        <v>316</v>
      </c>
      <c r="G978" s="1">
        <f>'[1]RC-1(PY)'!G978</f>
        <v>24</v>
      </c>
      <c r="H978" s="1">
        <f>'[1]RC-1(PY)'!H978</f>
        <v>8</v>
      </c>
      <c r="I978" s="1">
        <f>'[1]RC-1(PY)'!I978</f>
        <v>1</v>
      </c>
      <c r="J978" s="1">
        <f>'[1]RC-1(PY)'!J978</f>
        <v>3</v>
      </c>
      <c r="K978" s="1">
        <f>'[1]RC-1(PY)'!K978</f>
        <v>3</v>
      </c>
      <c r="L978" s="1">
        <f>'[1]RC-1(PY)'!L978</f>
        <v>1</v>
      </c>
      <c r="M978" s="1">
        <f>'[1]RC-1(PY)'!M978</f>
        <v>1</v>
      </c>
      <c r="N978" s="1">
        <f>'[1]RC-1(PY)'!N978</f>
        <v>1</v>
      </c>
      <c r="O978" s="1">
        <f>'[1]RC-1(PY)'!O978</f>
        <v>2</v>
      </c>
      <c r="P978" s="1">
        <f>'[1]RC-1(PY)'!P978</f>
        <v>1</v>
      </c>
      <c r="Q978" s="1">
        <f>'[1]RC-1(PY)'!Q978</f>
        <v>0</v>
      </c>
      <c r="R978" s="1">
        <f>'[1]RC-1(PY)'!R978</f>
        <v>104</v>
      </c>
      <c r="S978" s="1">
        <f>'[1]RC-1(PY)'!S978</f>
        <v>3</v>
      </c>
      <c r="T978" s="1">
        <f>'[1]RC-1(PY)'!T978</f>
        <v>4</v>
      </c>
      <c r="U978" s="1">
        <f>'[1]RC-1(PY)'!U978</f>
        <v>0</v>
      </c>
      <c r="V978" s="1">
        <f>'[1]RC-1(PY)'!V978</f>
        <v>0</v>
      </c>
      <c r="W978" s="1">
        <f>'[1]RC-1(PY)'!W978</f>
        <v>1004</v>
      </c>
      <c r="X978" s="1">
        <f>'[1]RC-1(PY)'!X978</f>
        <v>8</v>
      </c>
      <c r="Y978" s="1">
        <f>'[1]RC-1(PY)'!Y978</f>
        <v>0</v>
      </c>
      <c r="Z978" s="1">
        <f>'[1]RC-1(PY)'!Z978</f>
        <v>0</v>
      </c>
      <c r="AA978" s="1">
        <f>'[1]RC-1(PY)'!AA978</f>
        <v>1321</v>
      </c>
      <c r="AB978" s="1">
        <f>'[1]RC-1(PY)'!AB978</f>
        <v>2277.36</v>
      </c>
      <c r="AC978" s="1">
        <f>'[1]RC-1(PY)'!AC978</f>
        <v>14.785299999999999</v>
      </c>
      <c r="AD978" s="1">
        <f>'[1]RC-1(PY)'!AD978</f>
        <v>20</v>
      </c>
      <c r="AE978" s="1">
        <f>'[1]RC-1(PY)'!AE978</f>
        <v>37.794199999999996</v>
      </c>
      <c r="AF978" s="1">
        <f>'[1]RC-1(PY)'!AF978</f>
        <v>4</v>
      </c>
      <c r="AG978" s="1">
        <f>'[1]RC-1(PY)'!AG978</f>
        <v>4</v>
      </c>
      <c r="AH978" s="1">
        <f>'[1]RC-1(PY)'!AH978</f>
        <v>4</v>
      </c>
      <c r="AI978" s="1">
        <f>'[1]RC-1(PY)'!AI978</f>
        <v>0</v>
      </c>
    </row>
    <row r="979" spans="1:35" x14ac:dyDescent="0.3">
      <c r="A979" s="1">
        <f>'[1]RC-1(PY)'!A979</f>
        <v>1</v>
      </c>
      <c r="B979" s="1">
        <f>'[1]RC-1(PY)'!B979</f>
        <v>1</v>
      </c>
      <c r="C979" s="1">
        <f>'[1]RC-1(PY)'!C979</f>
        <v>2024</v>
      </c>
      <c r="D979" s="1">
        <f>'[1]RC-1(PY)'!D979</f>
        <v>5</v>
      </c>
      <c r="E979" s="1">
        <f>'[1]RC-1(PY)'!E979</f>
        <v>340</v>
      </c>
      <c r="F979" s="1">
        <f>'[1]RC-1(PY)'!F979</f>
        <v>316</v>
      </c>
      <c r="G979" s="1">
        <f>'[1]RC-1(PY)'!G979</f>
        <v>24</v>
      </c>
      <c r="H979" s="1">
        <f>'[1]RC-1(PY)'!H979</f>
        <v>8</v>
      </c>
      <c r="I979" s="1">
        <f>'[1]RC-1(PY)'!I979</f>
        <v>2</v>
      </c>
      <c r="J979" s="1">
        <f>'[1]RC-1(PY)'!J979</f>
        <v>1</v>
      </c>
      <c r="K979" s="1">
        <f>'[1]RC-1(PY)'!K979</f>
        <v>3</v>
      </c>
      <c r="L979" s="1">
        <f>'[1]RC-1(PY)'!L979</f>
        <v>1</v>
      </c>
      <c r="M979" s="1">
        <f>'[1]RC-1(PY)'!M979</f>
        <v>1</v>
      </c>
      <c r="N979" s="1">
        <f>'[1]RC-1(PY)'!N979</f>
        <v>1</v>
      </c>
      <c r="O979" s="1">
        <f>'[1]RC-1(PY)'!O979</f>
        <v>3</v>
      </c>
      <c r="P979" s="1">
        <f>'[1]RC-1(PY)'!P979</f>
        <v>1</v>
      </c>
      <c r="Q979" s="1">
        <f>'[1]RC-1(PY)'!Q979</f>
        <v>0</v>
      </c>
      <c r="R979" s="1">
        <f>'[1]RC-1(PY)'!R979</f>
        <v>104</v>
      </c>
      <c r="S979" s="1">
        <f>'[1]RC-1(PY)'!S979</f>
        <v>3</v>
      </c>
      <c r="T979" s="1">
        <f>'[1]RC-1(PY)'!T979</f>
        <v>4</v>
      </c>
      <c r="U979" s="1">
        <f>'[1]RC-1(PY)'!U979</f>
        <v>0</v>
      </c>
      <c r="V979" s="1">
        <f>'[1]RC-1(PY)'!V979</f>
        <v>0</v>
      </c>
      <c r="W979" s="1">
        <f>'[1]RC-1(PY)'!W979</f>
        <v>1004</v>
      </c>
      <c r="X979" s="1">
        <f>'[1]RC-1(PY)'!X979</f>
        <v>8</v>
      </c>
      <c r="Y979" s="1">
        <f>'[1]RC-1(PY)'!Y979</f>
        <v>0</v>
      </c>
      <c r="Z979" s="1">
        <f>'[1]RC-1(PY)'!Z979</f>
        <v>0</v>
      </c>
      <c r="AA979" s="1">
        <f>'[1]RC-1(PY)'!AA979</f>
        <v>1746</v>
      </c>
      <c r="AB979" s="1">
        <f>'[1]RC-1(PY)'!AB979</f>
        <v>3195.75</v>
      </c>
      <c r="AC979" s="1">
        <f>'[1]RC-1(PY)'!AC979</f>
        <v>0</v>
      </c>
      <c r="AD979" s="1">
        <f>'[1]RC-1(PY)'!AD979</f>
        <v>20</v>
      </c>
      <c r="AE979" s="1">
        <f>'[1]RC-1(PY)'!AE979</f>
        <v>38.001899999999999</v>
      </c>
      <c r="AF979" s="1">
        <f>'[1]RC-1(PY)'!AF979</f>
        <v>4</v>
      </c>
      <c r="AG979" s="1">
        <f>'[1]RC-1(PY)'!AG979</f>
        <v>4</v>
      </c>
      <c r="AH979" s="1">
        <f>'[1]RC-1(PY)'!AH979</f>
        <v>4</v>
      </c>
      <c r="AI979" s="1">
        <f>'[1]RC-1(PY)'!AI979</f>
        <v>0</v>
      </c>
    </row>
    <row r="980" spans="1:35" x14ac:dyDescent="0.3">
      <c r="A980" s="1">
        <f>'[1]RC-1(PY)'!A980</f>
        <v>1</v>
      </c>
      <c r="B980" s="1">
        <f>'[1]RC-1(PY)'!B980</f>
        <v>1</v>
      </c>
      <c r="C980" s="1">
        <f>'[1]RC-1(PY)'!C980</f>
        <v>2024</v>
      </c>
      <c r="D980" s="1">
        <f>'[1]RC-1(PY)'!D980</f>
        <v>5</v>
      </c>
      <c r="E980" s="1">
        <f>'[1]RC-1(PY)'!E980</f>
        <v>340</v>
      </c>
      <c r="F980" s="1">
        <f>'[1]RC-1(PY)'!F980</f>
        <v>316</v>
      </c>
      <c r="G980" s="1">
        <f>'[1]RC-1(PY)'!G980</f>
        <v>24</v>
      </c>
      <c r="H980" s="1">
        <f>'[1]RC-1(PY)'!H980</f>
        <v>8</v>
      </c>
      <c r="I980" s="1">
        <f>'[1]RC-1(PY)'!I980</f>
        <v>2</v>
      </c>
      <c r="J980" s="1">
        <f>'[1]RC-1(PY)'!J980</f>
        <v>2</v>
      </c>
      <c r="K980" s="1">
        <f>'[1]RC-1(PY)'!K980</f>
        <v>3</v>
      </c>
      <c r="L980" s="1">
        <f>'[1]RC-1(PY)'!L980</f>
        <v>1</v>
      </c>
      <c r="M980" s="1">
        <f>'[1]RC-1(PY)'!M980</f>
        <v>1</v>
      </c>
      <c r="N980" s="1">
        <f>'[1]RC-1(PY)'!N980</f>
        <v>1</v>
      </c>
      <c r="O980" s="1">
        <f>'[1]RC-1(PY)'!O980</f>
        <v>3</v>
      </c>
      <c r="P980" s="1">
        <f>'[1]RC-1(PY)'!P980</f>
        <v>1</v>
      </c>
      <c r="Q980" s="1">
        <f>'[1]RC-1(PY)'!Q980</f>
        <v>1</v>
      </c>
      <c r="R980" s="1">
        <f>'[1]RC-1(PY)'!R980</f>
        <v>104</v>
      </c>
      <c r="S980" s="1">
        <f>'[1]RC-1(PY)'!S980</f>
        <v>3</v>
      </c>
      <c r="T980" s="1">
        <f>'[1]RC-1(PY)'!T980</f>
        <v>4</v>
      </c>
      <c r="U980" s="1">
        <f>'[1]RC-1(PY)'!U980</f>
        <v>0</v>
      </c>
      <c r="V980" s="1">
        <f>'[1]RC-1(PY)'!V980</f>
        <v>0</v>
      </c>
      <c r="W980" s="1">
        <f>'[1]RC-1(PY)'!W980</f>
        <v>1004</v>
      </c>
      <c r="X980" s="1">
        <f>'[1]RC-1(PY)'!X980</f>
        <v>8</v>
      </c>
      <c r="Y980" s="1">
        <f>'[1]RC-1(PY)'!Y980</f>
        <v>0</v>
      </c>
      <c r="Z980" s="1">
        <f>'[1]RC-1(PY)'!Z980</f>
        <v>0</v>
      </c>
      <c r="AA980" s="1">
        <f>'[1]RC-1(PY)'!AA980</f>
        <v>1525</v>
      </c>
      <c r="AB980" s="1">
        <f>'[1]RC-1(PY)'!AB980</f>
        <v>3970.5</v>
      </c>
      <c r="AC980" s="1">
        <f>'[1]RC-1(PY)'!AC980</f>
        <v>0</v>
      </c>
      <c r="AD980" s="1">
        <f>'[1]RC-1(PY)'!AD980</f>
        <v>20</v>
      </c>
      <c r="AE980" s="1">
        <f>'[1]RC-1(PY)'!AE980</f>
        <v>44.517899999999997</v>
      </c>
      <c r="AF980" s="1">
        <f>'[1]RC-1(PY)'!AF980</f>
        <v>4</v>
      </c>
      <c r="AG980" s="1">
        <f>'[1]RC-1(PY)'!AG980</f>
        <v>4</v>
      </c>
      <c r="AH980" s="1">
        <f>'[1]RC-1(PY)'!AH980</f>
        <v>4</v>
      </c>
      <c r="AI980" s="1">
        <f>'[1]RC-1(PY)'!AI980</f>
        <v>0</v>
      </c>
    </row>
    <row r="981" spans="1:35" x14ac:dyDescent="0.3">
      <c r="A981" s="1">
        <f>'[1]RC-1(PY)'!A981</f>
        <v>1</v>
      </c>
      <c r="B981" s="1">
        <f>'[1]RC-1(PY)'!B981</f>
        <v>1</v>
      </c>
      <c r="C981" s="1">
        <f>'[1]RC-1(PY)'!C981</f>
        <v>2024</v>
      </c>
      <c r="D981" s="1">
        <f>'[1]RC-1(PY)'!D981</f>
        <v>5</v>
      </c>
      <c r="E981" s="1">
        <f>'[1]RC-1(PY)'!E981</f>
        <v>340</v>
      </c>
      <c r="F981" s="1">
        <f>'[1]RC-1(PY)'!F981</f>
        <v>316</v>
      </c>
      <c r="G981" s="1">
        <f>'[1]RC-1(PY)'!G981</f>
        <v>24</v>
      </c>
      <c r="H981" s="1">
        <f>'[1]RC-1(PY)'!H981</f>
        <v>8</v>
      </c>
      <c r="I981" s="1">
        <f>'[1]RC-1(PY)'!I981</f>
        <v>2</v>
      </c>
      <c r="J981" s="1">
        <f>'[1]RC-1(PY)'!J981</f>
        <v>3</v>
      </c>
      <c r="K981" s="1">
        <f>'[1]RC-1(PY)'!K981</f>
        <v>3</v>
      </c>
      <c r="L981" s="1">
        <f>'[1]RC-1(PY)'!L981</f>
        <v>1</v>
      </c>
      <c r="M981" s="1">
        <f>'[1]RC-1(PY)'!M981</f>
        <v>1</v>
      </c>
      <c r="N981" s="1">
        <f>'[1]RC-1(PY)'!N981</f>
        <v>1</v>
      </c>
      <c r="O981" s="1">
        <f>'[1]RC-1(PY)'!O981</f>
        <v>3</v>
      </c>
      <c r="P981" s="1">
        <f>'[1]RC-1(PY)'!P981</f>
        <v>1</v>
      </c>
      <c r="Q981" s="1">
        <f>'[1]RC-1(PY)'!Q981</f>
        <v>1</v>
      </c>
      <c r="R981" s="1">
        <f>'[1]RC-1(PY)'!R981</f>
        <v>104</v>
      </c>
      <c r="S981" s="1">
        <f>'[1]RC-1(PY)'!S981</f>
        <v>3</v>
      </c>
      <c r="T981" s="1">
        <f>'[1]RC-1(PY)'!T981</f>
        <v>4</v>
      </c>
      <c r="U981" s="1">
        <f>'[1]RC-1(PY)'!U981</f>
        <v>0</v>
      </c>
      <c r="V981" s="1">
        <f>'[1]RC-1(PY)'!V981</f>
        <v>0</v>
      </c>
      <c r="W981" s="1">
        <f>'[1]RC-1(PY)'!W981</f>
        <v>1004</v>
      </c>
      <c r="X981" s="1">
        <f>'[1]RC-1(PY)'!X981</f>
        <v>8</v>
      </c>
      <c r="Y981" s="1">
        <f>'[1]RC-1(PY)'!Y981</f>
        <v>0</v>
      </c>
      <c r="Z981" s="1">
        <f>'[1]RC-1(PY)'!Z981</f>
        <v>0</v>
      </c>
      <c r="AA981" s="1">
        <f>'[1]RC-1(PY)'!AA981</f>
        <v>407</v>
      </c>
      <c r="AB981" s="1">
        <f>'[1]RC-1(PY)'!AB981</f>
        <v>809</v>
      </c>
      <c r="AC981" s="1">
        <f>'[1]RC-1(PY)'!AC981</f>
        <v>0</v>
      </c>
      <c r="AD981" s="1">
        <f>'[1]RC-1(PY)'!AD981</f>
        <v>20</v>
      </c>
      <c r="AE981" s="1">
        <f>'[1]RC-1(PY)'!AE981</f>
        <v>49.963000000000001</v>
      </c>
      <c r="AF981" s="1">
        <f>'[1]RC-1(PY)'!AF981</f>
        <v>4</v>
      </c>
      <c r="AG981" s="1">
        <f>'[1]RC-1(PY)'!AG981</f>
        <v>4</v>
      </c>
      <c r="AH981" s="1">
        <f>'[1]RC-1(PY)'!AH981</f>
        <v>4</v>
      </c>
      <c r="AI981" s="1">
        <f>'[1]RC-1(PY)'!AI981</f>
        <v>0</v>
      </c>
    </row>
    <row r="982" spans="1:35" x14ac:dyDescent="0.3">
      <c r="A982" s="1">
        <f>'[1]RC-1(PY)'!A982</f>
        <v>1</v>
      </c>
      <c r="B982" s="1">
        <f>'[1]RC-1(PY)'!B982</f>
        <v>1</v>
      </c>
      <c r="C982" s="1">
        <f>'[1]RC-1(PY)'!C982</f>
        <v>2024</v>
      </c>
      <c r="D982" s="1">
        <f>'[1]RC-1(PY)'!D982</f>
        <v>5</v>
      </c>
      <c r="E982" s="1">
        <f>'[1]RC-1(PY)'!E982</f>
        <v>340</v>
      </c>
      <c r="F982" s="1">
        <f>'[1]RC-1(PY)'!F982</f>
        <v>316</v>
      </c>
      <c r="G982" s="1">
        <f>'[1]RC-1(PY)'!G982</f>
        <v>24</v>
      </c>
      <c r="H982" s="1">
        <f>'[1]RC-1(PY)'!H982</f>
        <v>8</v>
      </c>
      <c r="I982" s="1">
        <f>'[1]RC-1(PY)'!I982</f>
        <v>3</v>
      </c>
      <c r="J982" s="1">
        <f>'[1]RC-1(PY)'!J982</f>
        <v>1</v>
      </c>
      <c r="K982" s="1">
        <f>'[1]RC-1(PY)'!K982</f>
        <v>3</v>
      </c>
      <c r="L982" s="1">
        <f>'[1]RC-1(PY)'!L982</f>
        <v>2</v>
      </c>
      <c r="M982" s="1">
        <f>'[1]RC-1(PY)'!M982</f>
        <v>1</v>
      </c>
      <c r="N982" s="1">
        <f>'[1]RC-1(PY)'!N982</f>
        <v>1</v>
      </c>
      <c r="O982" s="1">
        <f>'[1]RC-1(PY)'!O982</f>
        <v>3</v>
      </c>
      <c r="P982" s="1">
        <f>'[1]RC-1(PY)'!P982</f>
        <v>1</v>
      </c>
      <c r="Q982" s="1">
        <f>'[1]RC-1(PY)'!Q982</f>
        <v>1</v>
      </c>
      <c r="R982" s="1">
        <f>'[1]RC-1(PY)'!R982</f>
        <v>104</v>
      </c>
      <c r="S982" s="1">
        <f>'[1]RC-1(PY)'!S982</f>
        <v>3</v>
      </c>
      <c r="T982" s="1">
        <f>'[1]RC-1(PY)'!T982</f>
        <v>4</v>
      </c>
      <c r="U982" s="1">
        <f>'[1]RC-1(PY)'!U982</f>
        <v>0</v>
      </c>
      <c r="V982" s="1">
        <f>'[1]RC-1(PY)'!V982</f>
        <v>0</v>
      </c>
      <c r="W982" s="1">
        <f>'[1]RC-1(PY)'!W982</f>
        <v>1004</v>
      </c>
      <c r="X982" s="1">
        <f>'[1]RC-1(PY)'!X982</f>
        <v>8</v>
      </c>
      <c r="Y982" s="1">
        <f>'[1]RC-1(PY)'!Y982</f>
        <v>0</v>
      </c>
      <c r="Z982" s="1">
        <f>'[1]RC-1(PY)'!Z982</f>
        <v>0</v>
      </c>
      <c r="AA982" s="1">
        <f>'[1]RC-1(PY)'!AA982</f>
        <v>864</v>
      </c>
      <c r="AB982" s="1">
        <f>'[1]RC-1(PY)'!AB982</f>
        <v>2037.3</v>
      </c>
      <c r="AC982" s="1">
        <f>'[1]RC-1(PY)'!AC982</f>
        <v>0</v>
      </c>
      <c r="AD982" s="1">
        <f>'[1]RC-1(PY)'!AD982</f>
        <v>20</v>
      </c>
      <c r="AE982" s="1">
        <f>'[1]RC-1(PY)'!AE982</f>
        <v>53.6905</v>
      </c>
      <c r="AF982" s="1">
        <f>'[1]RC-1(PY)'!AF982</f>
        <v>4</v>
      </c>
      <c r="AG982" s="1">
        <f>'[1]RC-1(PY)'!AG982</f>
        <v>4</v>
      </c>
      <c r="AH982" s="1">
        <f>'[1]RC-1(PY)'!AH982</f>
        <v>4</v>
      </c>
      <c r="AI982" s="1">
        <f>'[1]RC-1(PY)'!AI982</f>
        <v>0</v>
      </c>
    </row>
    <row r="983" spans="1:35" x14ac:dyDescent="0.3">
      <c r="A983" s="1">
        <f>'[1]RC-1(PY)'!A983</f>
        <v>1</v>
      </c>
      <c r="B983" s="1">
        <f>'[1]RC-1(PY)'!B983</f>
        <v>1</v>
      </c>
      <c r="C983" s="1">
        <f>'[1]RC-1(PY)'!C983</f>
        <v>2024</v>
      </c>
      <c r="D983" s="1">
        <f>'[1]RC-1(PY)'!D983</f>
        <v>5</v>
      </c>
      <c r="E983" s="1">
        <f>'[1]RC-1(PY)'!E983</f>
        <v>340</v>
      </c>
      <c r="F983" s="1">
        <f>'[1]RC-1(PY)'!F983</f>
        <v>316</v>
      </c>
      <c r="G983" s="1">
        <f>'[1]RC-1(PY)'!G983</f>
        <v>24</v>
      </c>
      <c r="H983" s="1">
        <f>'[1]RC-1(PY)'!H983</f>
        <v>8</v>
      </c>
      <c r="I983" s="1">
        <f>'[1]RC-1(PY)'!I983</f>
        <v>3</v>
      </c>
      <c r="J983" s="1">
        <f>'[1]RC-1(PY)'!J983</f>
        <v>2</v>
      </c>
      <c r="K983" s="1">
        <f>'[1]RC-1(PY)'!K983</f>
        <v>3</v>
      </c>
      <c r="L983" s="1">
        <f>'[1]RC-1(PY)'!L983</f>
        <v>2</v>
      </c>
      <c r="M983" s="1">
        <f>'[1]RC-1(PY)'!M983</f>
        <v>1</v>
      </c>
      <c r="N983" s="1">
        <f>'[1]RC-1(PY)'!N983</f>
        <v>1</v>
      </c>
      <c r="O983" s="1">
        <f>'[1]RC-1(PY)'!O983</f>
        <v>3</v>
      </c>
      <c r="P983" s="1">
        <f>'[1]RC-1(PY)'!P983</f>
        <v>1</v>
      </c>
      <c r="Q983" s="1">
        <f>'[1]RC-1(PY)'!Q983</f>
        <v>1</v>
      </c>
      <c r="R983" s="1">
        <f>'[1]RC-1(PY)'!R983</f>
        <v>104</v>
      </c>
      <c r="S983" s="1">
        <f>'[1]RC-1(PY)'!S983</f>
        <v>3</v>
      </c>
      <c r="T983" s="1">
        <f>'[1]RC-1(PY)'!T983</f>
        <v>4</v>
      </c>
      <c r="U983" s="1">
        <f>'[1]RC-1(PY)'!U983</f>
        <v>0</v>
      </c>
      <c r="V983" s="1">
        <f>'[1]RC-1(PY)'!V983</f>
        <v>0</v>
      </c>
      <c r="W983" s="1">
        <f>'[1]RC-1(PY)'!W983</f>
        <v>1004</v>
      </c>
      <c r="X983" s="1">
        <f>'[1]RC-1(PY)'!X983</f>
        <v>8</v>
      </c>
      <c r="Y983" s="1">
        <f>'[1]RC-1(PY)'!Y983</f>
        <v>0</v>
      </c>
      <c r="Z983" s="1">
        <f>'[1]RC-1(PY)'!Z983</f>
        <v>0</v>
      </c>
      <c r="AA983" s="1">
        <f>'[1]RC-1(PY)'!AA983</f>
        <v>708</v>
      </c>
      <c r="AB983" s="1">
        <f>'[1]RC-1(PY)'!AB983</f>
        <v>1692.51</v>
      </c>
      <c r="AC983" s="1">
        <f>'[1]RC-1(PY)'!AC983</f>
        <v>0</v>
      </c>
      <c r="AD983" s="1">
        <f>'[1]RC-1(PY)'!AD983</f>
        <v>20</v>
      </c>
      <c r="AE983" s="1">
        <f>'[1]RC-1(PY)'!AE983</f>
        <v>42.261899999999997</v>
      </c>
      <c r="AF983" s="1">
        <f>'[1]RC-1(PY)'!AF983</f>
        <v>4</v>
      </c>
      <c r="AG983" s="1">
        <f>'[1]RC-1(PY)'!AG983</f>
        <v>4</v>
      </c>
      <c r="AH983" s="1">
        <f>'[1]RC-1(PY)'!AH983</f>
        <v>4</v>
      </c>
      <c r="AI983" s="1">
        <f>'[1]RC-1(PY)'!AI983</f>
        <v>0</v>
      </c>
    </row>
    <row r="984" spans="1:35" x14ac:dyDescent="0.3">
      <c r="A984" s="1">
        <f>'[1]RC-1(PY)'!A984</f>
        <v>1</v>
      </c>
      <c r="B984" s="1">
        <f>'[1]RC-1(PY)'!B984</f>
        <v>1</v>
      </c>
      <c r="C984" s="1">
        <f>'[1]RC-1(PY)'!C984</f>
        <v>2024</v>
      </c>
      <c r="D984" s="1">
        <f>'[1]RC-1(PY)'!D984</f>
        <v>5</v>
      </c>
      <c r="E984" s="1">
        <f>'[1]RC-1(PY)'!E984</f>
        <v>340</v>
      </c>
      <c r="F984" s="1">
        <f>'[1]RC-1(PY)'!F984</f>
        <v>316</v>
      </c>
      <c r="G984" s="1">
        <f>'[1]RC-1(PY)'!G984</f>
        <v>24</v>
      </c>
      <c r="H984" s="1">
        <f>'[1]RC-1(PY)'!H984</f>
        <v>8</v>
      </c>
      <c r="I984" s="1">
        <f>'[1]RC-1(PY)'!I984</f>
        <v>4</v>
      </c>
      <c r="J984" s="1">
        <f>'[1]RC-1(PY)'!J984</f>
        <v>1</v>
      </c>
      <c r="K984" s="1">
        <f>'[1]RC-1(PY)'!K984</f>
        <v>3</v>
      </c>
      <c r="L984" s="1">
        <f>'[1]RC-1(PY)'!L984</f>
        <v>1</v>
      </c>
      <c r="M984" s="1">
        <f>'[1]RC-1(PY)'!M984</f>
        <v>1</v>
      </c>
      <c r="N984" s="1">
        <f>'[1]RC-1(PY)'!N984</f>
        <v>1</v>
      </c>
      <c r="O984" s="1">
        <f>'[1]RC-1(PY)'!O984</f>
        <v>2</v>
      </c>
      <c r="P984" s="1">
        <f>'[1]RC-1(PY)'!P984</f>
        <v>1</v>
      </c>
      <c r="Q984" s="1">
        <f>'[1]RC-1(PY)'!Q984</f>
        <v>1</v>
      </c>
      <c r="R984" s="1">
        <f>'[1]RC-1(PY)'!R984</f>
        <v>104</v>
      </c>
      <c r="S984" s="1">
        <f>'[1]RC-1(PY)'!S984</f>
        <v>3</v>
      </c>
      <c r="T984" s="1">
        <f>'[1]RC-1(PY)'!T984</f>
        <v>4</v>
      </c>
      <c r="U984" s="1">
        <f>'[1]RC-1(PY)'!U984</f>
        <v>0</v>
      </c>
      <c r="V984" s="1">
        <f>'[1]RC-1(PY)'!V984</f>
        <v>0</v>
      </c>
      <c r="W984" s="1">
        <f>'[1]RC-1(PY)'!W984</f>
        <v>1004</v>
      </c>
      <c r="X984" s="1">
        <f>'[1]RC-1(PY)'!X984</f>
        <v>8</v>
      </c>
      <c r="Y984" s="1">
        <f>'[1]RC-1(PY)'!Y984</f>
        <v>0</v>
      </c>
      <c r="Z984" s="1">
        <f>'[1]RC-1(PY)'!Z984</f>
        <v>0</v>
      </c>
      <c r="AA984" s="1">
        <f>'[1]RC-1(PY)'!AA984</f>
        <v>2072</v>
      </c>
      <c r="AB984" s="1">
        <f>'[1]RC-1(PY)'!AB984</f>
        <v>3012.2</v>
      </c>
      <c r="AC984" s="1">
        <f>'[1]RC-1(PY)'!AC984</f>
        <v>0</v>
      </c>
      <c r="AD984" s="1">
        <f>'[1]RC-1(PY)'!AD984</f>
        <v>20</v>
      </c>
      <c r="AE984" s="1">
        <f>'[1]RC-1(PY)'!AE984</f>
        <v>30.288699999999999</v>
      </c>
      <c r="AF984" s="1">
        <f>'[1]RC-1(PY)'!AF984</f>
        <v>4</v>
      </c>
      <c r="AG984" s="1">
        <f>'[1]RC-1(PY)'!AG984</f>
        <v>4</v>
      </c>
      <c r="AH984" s="1">
        <f>'[1]RC-1(PY)'!AH984</f>
        <v>4</v>
      </c>
      <c r="AI984" s="1">
        <f>'[1]RC-1(PY)'!AI984</f>
        <v>0</v>
      </c>
    </row>
    <row r="985" spans="1:35" x14ac:dyDescent="0.3">
      <c r="A985" s="1">
        <f>'[1]RC-1(PY)'!A985</f>
        <v>1</v>
      </c>
      <c r="B985" s="1">
        <f>'[1]RC-1(PY)'!B985</f>
        <v>1</v>
      </c>
      <c r="C985" s="1">
        <f>'[1]RC-1(PY)'!C985</f>
        <v>2024</v>
      </c>
      <c r="D985" s="1">
        <f>'[1]RC-1(PY)'!D985</f>
        <v>5</v>
      </c>
      <c r="E985" s="1">
        <f>'[1]RC-1(PY)'!E985</f>
        <v>340</v>
      </c>
      <c r="F985" s="1">
        <f>'[1]RC-1(PY)'!F985</f>
        <v>316</v>
      </c>
      <c r="G985" s="1">
        <f>'[1]RC-1(PY)'!G985</f>
        <v>24</v>
      </c>
      <c r="H985" s="1">
        <f>'[1]RC-1(PY)'!H985</f>
        <v>8</v>
      </c>
      <c r="I985" s="1">
        <f>'[1]RC-1(PY)'!I985</f>
        <v>4</v>
      </c>
      <c r="J985" s="1">
        <f>'[1]RC-1(PY)'!J985</f>
        <v>2</v>
      </c>
      <c r="K985" s="1">
        <f>'[1]RC-1(PY)'!K985</f>
        <v>3</v>
      </c>
      <c r="L985" s="1">
        <f>'[1]RC-1(PY)'!L985</f>
        <v>1</v>
      </c>
      <c r="M985" s="1">
        <f>'[1]RC-1(PY)'!M985</f>
        <v>1</v>
      </c>
      <c r="N985" s="1">
        <f>'[1]RC-1(PY)'!N985</f>
        <v>1</v>
      </c>
      <c r="O985" s="1">
        <f>'[1]RC-1(PY)'!O985</f>
        <v>2</v>
      </c>
      <c r="P985" s="1">
        <f>'[1]RC-1(PY)'!P985</f>
        <v>1</v>
      </c>
      <c r="Q985" s="1">
        <f>'[1]RC-1(PY)'!Q985</f>
        <v>1</v>
      </c>
      <c r="R985" s="1">
        <f>'[1]RC-1(PY)'!R985</f>
        <v>104</v>
      </c>
      <c r="S985" s="1">
        <f>'[1]RC-1(PY)'!S985</f>
        <v>3</v>
      </c>
      <c r="T985" s="1">
        <f>'[1]RC-1(PY)'!T985</f>
        <v>4</v>
      </c>
      <c r="U985" s="1">
        <f>'[1]RC-1(PY)'!U985</f>
        <v>0</v>
      </c>
      <c r="V985" s="1">
        <f>'[1]RC-1(PY)'!V985</f>
        <v>0</v>
      </c>
      <c r="W985" s="1">
        <f>'[1]RC-1(PY)'!W985</f>
        <v>1004</v>
      </c>
      <c r="X985" s="1">
        <f>'[1]RC-1(PY)'!X985</f>
        <v>8</v>
      </c>
      <c r="Y985" s="1">
        <f>'[1]RC-1(PY)'!Y985</f>
        <v>0</v>
      </c>
      <c r="Z985" s="1">
        <f>'[1]RC-1(PY)'!Z985</f>
        <v>0</v>
      </c>
      <c r="AA985" s="1">
        <f>'[1]RC-1(PY)'!AA985</f>
        <v>213</v>
      </c>
      <c r="AB985" s="1">
        <f>'[1]RC-1(PY)'!AB985</f>
        <v>366.05</v>
      </c>
      <c r="AC985" s="1">
        <f>'[1]RC-1(PY)'!AC985</f>
        <v>0</v>
      </c>
      <c r="AD985" s="1">
        <f>'[1]RC-1(PY)'!AD985</f>
        <v>20</v>
      </c>
      <c r="AE985" s="1">
        <f>'[1]RC-1(PY)'!AE985</f>
        <v>31.514600000000002</v>
      </c>
      <c r="AF985" s="1">
        <f>'[1]RC-1(PY)'!AF985</f>
        <v>4</v>
      </c>
      <c r="AG985" s="1">
        <f>'[1]RC-1(PY)'!AG985</f>
        <v>4</v>
      </c>
      <c r="AH985" s="1">
        <f>'[1]RC-1(PY)'!AH985</f>
        <v>4</v>
      </c>
      <c r="AI985" s="1">
        <f>'[1]RC-1(PY)'!AI985</f>
        <v>0</v>
      </c>
    </row>
    <row r="986" spans="1:35" x14ac:dyDescent="0.3">
      <c r="A986" s="1">
        <f>'[1]RC-1(PY)'!A986</f>
        <v>1</v>
      </c>
      <c r="B986" s="1">
        <f>'[1]RC-1(PY)'!B986</f>
        <v>1</v>
      </c>
      <c r="C986" s="1">
        <f>'[1]RC-1(PY)'!C986</f>
        <v>2024</v>
      </c>
      <c r="D986" s="1">
        <f>'[1]RC-1(PY)'!D986</f>
        <v>5</v>
      </c>
      <c r="E986" s="1">
        <f>'[1]RC-1(PY)'!E986</f>
        <v>340</v>
      </c>
      <c r="F986" s="1">
        <f>'[1]RC-1(PY)'!F986</f>
        <v>316</v>
      </c>
      <c r="G986" s="1">
        <f>'[1]RC-1(PY)'!G986</f>
        <v>24</v>
      </c>
      <c r="H986" s="1">
        <f>'[1]RC-1(PY)'!H986</f>
        <v>8</v>
      </c>
      <c r="I986" s="1">
        <f>'[1]RC-1(PY)'!I986</f>
        <v>5</v>
      </c>
      <c r="J986" s="1">
        <f>'[1]RC-1(PY)'!J986</f>
        <v>1</v>
      </c>
      <c r="K986" s="1">
        <f>'[1]RC-1(PY)'!K986</f>
        <v>3</v>
      </c>
      <c r="L986" s="1">
        <f>'[1]RC-1(PY)'!L986</f>
        <v>3</v>
      </c>
      <c r="M986" s="1">
        <f>'[1]RC-1(PY)'!M986</f>
        <v>1</v>
      </c>
      <c r="N986" s="1">
        <f>'[1]RC-1(PY)'!N986</f>
        <v>1</v>
      </c>
      <c r="O986" s="1">
        <f>'[1]RC-1(PY)'!O986</f>
        <v>2</v>
      </c>
      <c r="P986" s="1">
        <f>'[1]RC-1(PY)'!P986</f>
        <v>1</v>
      </c>
      <c r="Q986" s="1">
        <f>'[1]RC-1(PY)'!Q986</f>
        <v>1</v>
      </c>
      <c r="R986" s="1">
        <f>'[1]RC-1(PY)'!R986</f>
        <v>104</v>
      </c>
      <c r="S986" s="1">
        <f>'[1]RC-1(PY)'!S986</f>
        <v>3</v>
      </c>
      <c r="T986" s="1">
        <f>'[1]RC-1(PY)'!T986</f>
        <v>4</v>
      </c>
      <c r="U986" s="1">
        <f>'[1]RC-1(PY)'!U986</f>
        <v>0</v>
      </c>
      <c r="V986" s="1">
        <f>'[1]RC-1(PY)'!V986</f>
        <v>0</v>
      </c>
      <c r="W986" s="1">
        <f>'[1]RC-1(PY)'!W986</f>
        <v>1004</v>
      </c>
      <c r="X986" s="1">
        <f>'[1]RC-1(PY)'!X986</f>
        <v>8</v>
      </c>
      <c r="Y986" s="1">
        <f>'[1]RC-1(PY)'!Y986</f>
        <v>0</v>
      </c>
      <c r="Z986" s="1">
        <f>'[1]RC-1(PY)'!Z986</f>
        <v>0</v>
      </c>
      <c r="AA986" s="1">
        <f>'[1]RC-1(PY)'!AA986</f>
        <v>481</v>
      </c>
      <c r="AB986" s="1">
        <f>'[1]RC-1(PY)'!AB986</f>
        <v>678.98599999999999</v>
      </c>
      <c r="AC986" s="1">
        <f>'[1]RC-1(PY)'!AC986</f>
        <v>0</v>
      </c>
      <c r="AD986" s="1">
        <f>'[1]RC-1(PY)'!AD986</f>
        <v>20</v>
      </c>
      <c r="AE986" s="1">
        <f>'[1]RC-1(PY)'!AE986</f>
        <v>29.028099999999998</v>
      </c>
      <c r="AF986" s="1">
        <f>'[1]RC-1(PY)'!AF986</f>
        <v>4</v>
      </c>
      <c r="AG986" s="1">
        <f>'[1]RC-1(PY)'!AG986</f>
        <v>4</v>
      </c>
      <c r="AH986" s="1">
        <f>'[1]RC-1(PY)'!AH986</f>
        <v>4</v>
      </c>
      <c r="AI986" s="1">
        <f>'[1]RC-1(PY)'!AI986</f>
        <v>0</v>
      </c>
    </row>
    <row r="987" spans="1:35" x14ac:dyDescent="0.3">
      <c r="A987" s="1">
        <f>'[1]RC-1(PY)'!A987</f>
        <v>1</v>
      </c>
      <c r="B987" s="1">
        <f>'[1]RC-1(PY)'!B987</f>
        <v>1</v>
      </c>
      <c r="C987" s="1">
        <f>'[1]RC-1(PY)'!C987</f>
        <v>2024</v>
      </c>
      <c r="D987" s="1">
        <f>'[1]RC-1(PY)'!D987</f>
        <v>5</v>
      </c>
      <c r="E987" s="1">
        <f>'[1]RC-1(PY)'!E987</f>
        <v>340</v>
      </c>
      <c r="F987" s="1">
        <f>'[1]RC-1(PY)'!F987</f>
        <v>316</v>
      </c>
      <c r="G987" s="1">
        <f>'[1]RC-1(PY)'!G987</f>
        <v>24</v>
      </c>
      <c r="H987" s="1">
        <f>'[1]RC-1(PY)'!H987</f>
        <v>8</v>
      </c>
      <c r="I987" s="1">
        <f>'[1]RC-1(PY)'!I987</f>
        <v>5</v>
      </c>
      <c r="J987" s="1">
        <f>'[1]RC-1(PY)'!J987</f>
        <v>2</v>
      </c>
      <c r="K987" s="1">
        <f>'[1]RC-1(PY)'!K987</f>
        <v>3</v>
      </c>
      <c r="L987" s="1">
        <f>'[1]RC-1(PY)'!L987</f>
        <v>2</v>
      </c>
      <c r="M987" s="1">
        <f>'[1]RC-1(PY)'!M987</f>
        <v>1</v>
      </c>
      <c r="N987" s="1">
        <f>'[1]RC-1(PY)'!N987</f>
        <v>1</v>
      </c>
      <c r="O987" s="1">
        <f>'[1]RC-1(PY)'!O987</f>
        <v>2</v>
      </c>
      <c r="P987" s="1">
        <f>'[1]RC-1(PY)'!P987</f>
        <v>1</v>
      </c>
      <c r="Q987" s="1">
        <f>'[1]RC-1(PY)'!Q987</f>
        <v>1</v>
      </c>
      <c r="R987" s="1">
        <f>'[1]RC-1(PY)'!R987</f>
        <v>104</v>
      </c>
      <c r="S987" s="1">
        <f>'[1]RC-1(PY)'!S987</f>
        <v>3</v>
      </c>
      <c r="T987" s="1">
        <f>'[1]RC-1(PY)'!T987</f>
        <v>4</v>
      </c>
      <c r="U987" s="1">
        <f>'[1]RC-1(PY)'!U987</f>
        <v>0</v>
      </c>
      <c r="V987" s="1">
        <f>'[1]RC-1(PY)'!V987</f>
        <v>0</v>
      </c>
      <c r="W987" s="1">
        <f>'[1]RC-1(PY)'!W987</f>
        <v>1004</v>
      </c>
      <c r="X987" s="1">
        <f>'[1]RC-1(PY)'!X987</f>
        <v>8</v>
      </c>
      <c r="Y987" s="1">
        <f>'[1]RC-1(PY)'!Y987</f>
        <v>0</v>
      </c>
      <c r="Z987" s="1">
        <f>'[1]RC-1(PY)'!Z987</f>
        <v>0</v>
      </c>
      <c r="AA987" s="1">
        <f>'[1]RC-1(PY)'!AA987</f>
        <v>1157</v>
      </c>
      <c r="AB987" s="1">
        <f>'[1]RC-1(PY)'!AB987</f>
        <v>1546.4672</v>
      </c>
      <c r="AC987" s="1">
        <f>'[1]RC-1(PY)'!AC987</f>
        <v>9.1654</v>
      </c>
      <c r="AD987" s="1">
        <f>'[1]RC-1(PY)'!AD987</f>
        <v>17</v>
      </c>
      <c r="AE987" s="1">
        <f>'[1]RC-1(PY)'!AE987</f>
        <v>24.143000000000001</v>
      </c>
      <c r="AF987" s="1">
        <f>'[1]RC-1(PY)'!AF987</f>
        <v>4</v>
      </c>
      <c r="AG987" s="1">
        <f>'[1]RC-1(PY)'!AG987</f>
        <v>4</v>
      </c>
      <c r="AH987" s="1">
        <f>'[1]RC-1(PY)'!AH987</f>
        <v>4</v>
      </c>
      <c r="AI987" s="1">
        <f>'[1]RC-1(PY)'!AI987</f>
        <v>0</v>
      </c>
    </row>
    <row r="988" spans="1:35" x14ac:dyDescent="0.3">
      <c r="A988" s="1">
        <f>'[1]RC-1(PY)'!A988</f>
        <v>1</v>
      </c>
      <c r="B988" s="1">
        <f>'[1]RC-1(PY)'!B988</f>
        <v>1</v>
      </c>
      <c r="C988" s="1">
        <f>'[1]RC-1(PY)'!C988</f>
        <v>2024</v>
      </c>
      <c r="D988" s="1">
        <f>'[1]RC-1(PY)'!D988</f>
        <v>5</v>
      </c>
      <c r="E988" s="1">
        <f>'[1]RC-1(PY)'!E988</f>
        <v>340</v>
      </c>
      <c r="F988" s="1">
        <f>'[1]RC-1(PY)'!F988</f>
        <v>316</v>
      </c>
      <c r="G988" s="1">
        <f>'[1]RC-1(PY)'!G988</f>
        <v>24</v>
      </c>
      <c r="H988" s="1">
        <f>'[1]RC-1(PY)'!H988</f>
        <v>8</v>
      </c>
      <c r="I988" s="1">
        <f>'[1]RC-1(PY)'!I988</f>
        <v>6</v>
      </c>
      <c r="J988" s="1">
        <f>'[1]RC-1(PY)'!J988</f>
        <v>1</v>
      </c>
      <c r="K988" s="1">
        <f>'[1]RC-1(PY)'!K988</f>
        <v>3</v>
      </c>
      <c r="L988" s="1">
        <f>'[1]RC-1(PY)'!L988</f>
        <v>1</v>
      </c>
      <c r="M988" s="1">
        <f>'[1]RC-1(PY)'!M988</f>
        <v>1</v>
      </c>
      <c r="N988" s="1">
        <f>'[1]RC-1(PY)'!N988</f>
        <v>1</v>
      </c>
      <c r="O988" s="1">
        <f>'[1]RC-1(PY)'!O988</f>
        <v>5</v>
      </c>
      <c r="P988" s="1">
        <f>'[1]RC-1(PY)'!P988</f>
        <v>1</v>
      </c>
      <c r="Q988" s="1">
        <f>'[1]RC-1(PY)'!Q988</f>
        <v>1</v>
      </c>
      <c r="R988" s="1">
        <f>'[1]RC-1(PY)'!R988</f>
        <v>104</v>
      </c>
      <c r="S988" s="1">
        <f>'[1]RC-1(PY)'!S988</f>
        <v>3</v>
      </c>
      <c r="T988" s="1">
        <f>'[1]RC-1(PY)'!T988</f>
        <v>4</v>
      </c>
      <c r="U988" s="1">
        <f>'[1]RC-1(PY)'!U988</f>
        <v>0</v>
      </c>
      <c r="V988" s="1">
        <f>'[1]RC-1(PY)'!V988</f>
        <v>0</v>
      </c>
      <c r="W988" s="1">
        <f>'[1]RC-1(PY)'!W988</f>
        <v>1004</v>
      </c>
      <c r="X988" s="1">
        <f>'[1]RC-1(PY)'!X988</f>
        <v>8</v>
      </c>
      <c r="Y988" s="1">
        <f>'[1]RC-1(PY)'!Y988</f>
        <v>0</v>
      </c>
      <c r="Z988" s="1">
        <f>'[1]RC-1(PY)'!Z988</f>
        <v>0</v>
      </c>
      <c r="AA988" s="1">
        <f>'[1]RC-1(PY)'!AA988</f>
        <v>570</v>
      </c>
      <c r="AB988" s="1">
        <f>'[1]RC-1(PY)'!AB988</f>
        <v>1623.57</v>
      </c>
      <c r="AC988" s="1">
        <f>'[1]RC-1(PY)'!AC988</f>
        <v>11.7562</v>
      </c>
      <c r="AD988" s="1">
        <f>'[1]RC-1(PY)'!AD988</f>
        <v>20</v>
      </c>
      <c r="AE988" s="1">
        <f>'[1]RC-1(PY)'!AE988</f>
        <v>35.546500000000002</v>
      </c>
      <c r="AF988" s="1">
        <f>'[1]RC-1(PY)'!AF988</f>
        <v>4</v>
      </c>
      <c r="AG988" s="1">
        <f>'[1]RC-1(PY)'!AG988</f>
        <v>4</v>
      </c>
      <c r="AH988" s="1">
        <f>'[1]RC-1(PY)'!AH988</f>
        <v>4</v>
      </c>
      <c r="AI988" s="1">
        <f>'[1]RC-1(PY)'!AI988</f>
        <v>0</v>
      </c>
    </row>
    <row r="989" spans="1:35" x14ac:dyDescent="0.3">
      <c r="A989" s="1">
        <f>'[1]RC-1(PY)'!A989</f>
        <v>1</v>
      </c>
      <c r="B989" s="1">
        <f>'[1]RC-1(PY)'!B989</f>
        <v>1</v>
      </c>
      <c r="C989" s="1">
        <f>'[1]RC-1(PY)'!C989</f>
        <v>2024</v>
      </c>
      <c r="D989" s="1">
        <f>'[1]RC-1(PY)'!D989</f>
        <v>5</v>
      </c>
      <c r="E989" s="1">
        <f>'[1]RC-1(PY)'!E989</f>
        <v>340</v>
      </c>
      <c r="F989" s="1">
        <f>'[1]RC-1(PY)'!F989</f>
        <v>316</v>
      </c>
      <c r="G989" s="1">
        <f>'[1]RC-1(PY)'!G989</f>
        <v>24</v>
      </c>
      <c r="H989" s="1">
        <f>'[1]RC-1(PY)'!H989</f>
        <v>8</v>
      </c>
      <c r="I989" s="1">
        <f>'[1]RC-1(PY)'!I989</f>
        <v>6</v>
      </c>
      <c r="J989" s="1">
        <f>'[1]RC-1(PY)'!J989</f>
        <v>2</v>
      </c>
      <c r="K989" s="1">
        <f>'[1]RC-1(PY)'!K989</f>
        <v>3</v>
      </c>
      <c r="L989" s="1">
        <f>'[1]RC-1(PY)'!L989</f>
        <v>1</v>
      </c>
      <c r="M989" s="1">
        <f>'[1]RC-1(PY)'!M989</f>
        <v>1</v>
      </c>
      <c r="N989" s="1">
        <f>'[1]RC-1(PY)'!N989</f>
        <v>1</v>
      </c>
      <c r="O989" s="1">
        <f>'[1]RC-1(PY)'!O989</f>
        <v>5</v>
      </c>
      <c r="P989" s="1">
        <f>'[1]RC-1(PY)'!P989</f>
        <v>0</v>
      </c>
      <c r="Q989" s="1">
        <f>'[1]RC-1(PY)'!Q989</f>
        <v>0</v>
      </c>
      <c r="R989" s="1">
        <f>'[1]RC-1(PY)'!R989</f>
        <v>104</v>
      </c>
      <c r="S989" s="1">
        <f>'[1]RC-1(PY)'!S989</f>
        <v>3</v>
      </c>
      <c r="T989" s="1">
        <f>'[1]RC-1(PY)'!T989</f>
        <v>4</v>
      </c>
      <c r="U989" s="1">
        <f>'[1]RC-1(PY)'!U989</f>
        <v>0</v>
      </c>
      <c r="V989" s="1">
        <f>'[1]RC-1(PY)'!V989</f>
        <v>0</v>
      </c>
      <c r="W989" s="1">
        <f>'[1]RC-1(PY)'!W989</f>
        <v>1004</v>
      </c>
      <c r="X989" s="1">
        <f>'[1]RC-1(PY)'!X989</f>
        <v>8</v>
      </c>
      <c r="Y989" s="1">
        <f>'[1]RC-1(PY)'!Y989</f>
        <v>0</v>
      </c>
      <c r="Z989" s="1">
        <f>'[1]RC-1(PY)'!Z989</f>
        <v>0</v>
      </c>
      <c r="AA989" s="1">
        <f>'[1]RC-1(PY)'!AA989</f>
        <v>310</v>
      </c>
      <c r="AB989" s="1">
        <f>'[1]RC-1(PY)'!AB989</f>
        <v>6569.84</v>
      </c>
      <c r="AC989" s="1">
        <f>'[1]RC-1(PY)'!AC989</f>
        <v>0.73860000000000003</v>
      </c>
      <c r="AD989" s="1">
        <f>'[1]RC-1(PY)'!AD989</f>
        <v>20</v>
      </c>
      <c r="AE989" s="1">
        <f>'[1]RC-1(PY)'!AE989</f>
        <v>19.750299999999999</v>
      </c>
      <c r="AF989" s="1">
        <f>'[1]RC-1(PY)'!AF989</f>
        <v>4</v>
      </c>
      <c r="AG989" s="1">
        <f>'[1]RC-1(PY)'!AG989</f>
        <v>4</v>
      </c>
      <c r="AH989" s="1">
        <f>'[1]RC-1(PY)'!AH989</f>
        <v>4</v>
      </c>
      <c r="AI989" s="1">
        <f>'[1]RC-1(PY)'!AI989</f>
        <v>0</v>
      </c>
    </row>
    <row r="990" spans="1:35" x14ac:dyDescent="0.3">
      <c r="A990" s="1">
        <f>'[1]RC-1(PY)'!A990</f>
        <v>1</v>
      </c>
      <c r="B990" s="1">
        <f>'[1]RC-1(PY)'!B990</f>
        <v>1</v>
      </c>
      <c r="C990" s="1">
        <f>'[1]RC-1(PY)'!C990</f>
        <v>2024</v>
      </c>
      <c r="D990" s="1">
        <f>'[1]RC-1(PY)'!D990</f>
        <v>5</v>
      </c>
      <c r="E990" s="1">
        <f>'[1]RC-1(PY)'!E990</f>
        <v>340</v>
      </c>
      <c r="F990" s="1">
        <f>'[1]RC-1(PY)'!F990</f>
        <v>316</v>
      </c>
      <c r="G990" s="1">
        <f>'[1]RC-1(PY)'!G990</f>
        <v>24</v>
      </c>
      <c r="H990" s="1">
        <f>'[1]RC-1(PY)'!H990</f>
        <v>8</v>
      </c>
      <c r="I990" s="1">
        <f>'[1]RC-1(PY)'!I990</f>
        <v>7</v>
      </c>
      <c r="J990" s="1">
        <f>'[1]RC-1(PY)'!J990</f>
        <v>1</v>
      </c>
      <c r="K990" s="1">
        <f>'[1]RC-1(PY)'!K990</f>
        <v>3</v>
      </c>
      <c r="L990" s="1">
        <f>'[1]RC-1(PY)'!L990</f>
        <v>1</v>
      </c>
      <c r="M990" s="1">
        <f>'[1]RC-1(PY)'!M990</f>
        <v>1</v>
      </c>
      <c r="N990" s="1">
        <f>'[1]RC-1(PY)'!N990</f>
        <v>1</v>
      </c>
      <c r="O990" s="1">
        <f>'[1]RC-1(PY)'!O990</f>
        <v>1</v>
      </c>
      <c r="P990" s="1">
        <f>'[1]RC-1(PY)'!P990</f>
        <v>1</v>
      </c>
      <c r="Q990" s="1">
        <f>'[1]RC-1(PY)'!Q990</f>
        <v>1</v>
      </c>
      <c r="R990" s="1">
        <f>'[1]RC-1(PY)'!R990</f>
        <v>104</v>
      </c>
      <c r="S990" s="1">
        <f>'[1]RC-1(PY)'!S990</f>
        <v>3</v>
      </c>
      <c r="T990" s="1">
        <f>'[1]RC-1(PY)'!T990</f>
        <v>4</v>
      </c>
      <c r="U990" s="1">
        <f>'[1]RC-1(PY)'!U990</f>
        <v>0</v>
      </c>
      <c r="V990" s="1">
        <f>'[1]RC-1(PY)'!V990</f>
        <v>0</v>
      </c>
      <c r="W990" s="1">
        <f>'[1]RC-1(PY)'!W990</f>
        <v>1004</v>
      </c>
      <c r="X990" s="1">
        <f>'[1]RC-1(PY)'!X990</f>
        <v>8</v>
      </c>
      <c r="Y990" s="1">
        <f>'[1]RC-1(PY)'!Y990</f>
        <v>0</v>
      </c>
      <c r="Z990" s="1">
        <f>'[1]RC-1(PY)'!Z990</f>
        <v>0</v>
      </c>
      <c r="AA990" s="1">
        <f>'[1]RC-1(PY)'!AA990</f>
        <v>324</v>
      </c>
      <c r="AB990" s="1">
        <f>'[1]RC-1(PY)'!AB990</f>
        <v>1128.76</v>
      </c>
      <c r="AC990" s="1">
        <f>'[1]RC-1(PY)'!AC990</f>
        <v>13.698600000000001</v>
      </c>
      <c r="AD990" s="1">
        <f>'[1]RC-1(PY)'!AD990</f>
        <v>20</v>
      </c>
      <c r="AE990" s="1">
        <f>'[1]RC-1(PY)'!AE990</f>
        <v>84.157799999999995</v>
      </c>
      <c r="AF990" s="1">
        <f>'[1]RC-1(PY)'!AF990</f>
        <v>4</v>
      </c>
      <c r="AG990" s="1">
        <f>'[1]RC-1(PY)'!AG990</f>
        <v>4</v>
      </c>
      <c r="AH990" s="1">
        <f>'[1]RC-1(PY)'!AH990</f>
        <v>4</v>
      </c>
      <c r="AI990" s="1">
        <f>'[1]RC-1(PY)'!AI990</f>
        <v>0</v>
      </c>
    </row>
    <row r="991" spans="1:35" x14ac:dyDescent="0.3">
      <c r="A991" s="1">
        <f>'[1]RC-1(PY)'!A991</f>
        <v>1</v>
      </c>
      <c r="B991" s="1">
        <f>'[1]RC-1(PY)'!B991</f>
        <v>1</v>
      </c>
      <c r="C991" s="1">
        <f>'[1]RC-1(PY)'!C991</f>
        <v>2024</v>
      </c>
      <c r="D991" s="1">
        <f>'[1]RC-1(PY)'!D991</f>
        <v>5</v>
      </c>
      <c r="E991" s="1">
        <f>'[1]RC-1(PY)'!E991</f>
        <v>340</v>
      </c>
      <c r="F991" s="1">
        <f>'[1]RC-1(PY)'!F991</f>
        <v>316</v>
      </c>
      <c r="G991" s="1">
        <f>'[1]RC-1(PY)'!G991</f>
        <v>24</v>
      </c>
      <c r="H991" s="1">
        <f>'[1]RC-1(PY)'!H991</f>
        <v>8</v>
      </c>
      <c r="I991" s="1">
        <f>'[1]RC-1(PY)'!I991</f>
        <v>7</v>
      </c>
      <c r="J991" s="1">
        <f>'[1]RC-1(PY)'!J991</f>
        <v>2</v>
      </c>
      <c r="K991" s="1">
        <f>'[1]RC-1(PY)'!K991</f>
        <v>3</v>
      </c>
      <c r="L991" s="1">
        <f>'[1]RC-1(PY)'!L991</f>
        <v>1</v>
      </c>
      <c r="M991" s="1">
        <f>'[1]RC-1(PY)'!M991</f>
        <v>1</v>
      </c>
      <c r="N991" s="1">
        <f>'[1]RC-1(PY)'!N991</f>
        <v>1</v>
      </c>
      <c r="O991" s="1">
        <f>'[1]RC-1(PY)'!O991</f>
        <v>5</v>
      </c>
      <c r="P991" s="1">
        <f>'[1]RC-1(PY)'!P991</f>
        <v>0</v>
      </c>
      <c r="Q991" s="1">
        <f>'[1]RC-1(PY)'!Q991</f>
        <v>0</v>
      </c>
      <c r="R991" s="1">
        <f>'[1]RC-1(PY)'!R991</f>
        <v>104</v>
      </c>
      <c r="S991" s="1">
        <f>'[1]RC-1(PY)'!S991</f>
        <v>3</v>
      </c>
      <c r="T991" s="1">
        <f>'[1]RC-1(PY)'!T991</f>
        <v>4</v>
      </c>
      <c r="U991" s="1">
        <f>'[1]RC-1(PY)'!U991</f>
        <v>0</v>
      </c>
      <c r="V991" s="1">
        <f>'[1]RC-1(PY)'!V991</f>
        <v>0</v>
      </c>
      <c r="W991" s="1">
        <f>'[1]RC-1(PY)'!W991</f>
        <v>1004</v>
      </c>
      <c r="X991" s="1">
        <f>'[1]RC-1(PY)'!X991</f>
        <v>8</v>
      </c>
      <c r="Y991" s="1">
        <f>'[1]RC-1(PY)'!Y991</f>
        <v>0</v>
      </c>
      <c r="Z991" s="1">
        <f>'[1]RC-1(PY)'!Z991</f>
        <v>0</v>
      </c>
      <c r="AA991" s="1">
        <f>'[1]RC-1(PY)'!AA991</f>
        <v>1181</v>
      </c>
      <c r="AB991" s="1">
        <f>'[1]RC-1(PY)'!AB991</f>
        <v>3008.11</v>
      </c>
      <c r="AC991" s="1">
        <f>'[1]RC-1(PY)'!AC991</f>
        <v>0</v>
      </c>
      <c r="AD991" s="1">
        <f>'[1]RC-1(PY)'!AD991</f>
        <v>20</v>
      </c>
      <c r="AE991" s="1">
        <f>'[1]RC-1(PY)'!AE991</f>
        <v>33.4069</v>
      </c>
      <c r="AF991" s="1">
        <f>'[1]RC-1(PY)'!AF991</f>
        <v>4</v>
      </c>
      <c r="AG991" s="1">
        <f>'[1]RC-1(PY)'!AG991</f>
        <v>4</v>
      </c>
      <c r="AH991" s="1">
        <f>'[1]RC-1(PY)'!AH991</f>
        <v>4</v>
      </c>
      <c r="AI991" s="1">
        <f>'[1]RC-1(PY)'!AI991</f>
        <v>0</v>
      </c>
    </row>
    <row r="992" spans="1:35" x14ac:dyDescent="0.3">
      <c r="A992" s="1">
        <f>'[1]RC-1(PY)'!A992</f>
        <v>1</v>
      </c>
      <c r="B992" s="1">
        <f>'[1]RC-1(PY)'!B992</f>
        <v>1</v>
      </c>
      <c r="C992" s="1">
        <f>'[1]RC-1(PY)'!C992</f>
        <v>2024</v>
      </c>
      <c r="D992" s="1">
        <f>'[1]RC-1(PY)'!D992</f>
        <v>5</v>
      </c>
      <c r="E992" s="1">
        <f>'[1]RC-1(PY)'!E992</f>
        <v>340</v>
      </c>
      <c r="F992" s="1">
        <f>'[1]RC-1(PY)'!F992</f>
        <v>316</v>
      </c>
      <c r="G992" s="1">
        <f>'[1]RC-1(PY)'!G992</f>
        <v>24</v>
      </c>
      <c r="H992" s="1">
        <f>'[1]RC-1(PY)'!H992</f>
        <v>8</v>
      </c>
      <c r="I992" s="1">
        <f>'[1]RC-1(PY)'!I992</f>
        <v>8</v>
      </c>
      <c r="J992" s="1">
        <f>'[1]RC-1(PY)'!J992</f>
        <v>1</v>
      </c>
      <c r="K992" s="1">
        <f>'[1]RC-1(PY)'!K992</f>
        <v>3</v>
      </c>
      <c r="L992" s="1">
        <f>'[1]RC-1(PY)'!L992</f>
        <v>2</v>
      </c>
      <c r="M992" s="1">
        <f>'[1]RC-1(PY)'!M992</f>
        <v>1</v>
      </c>
      <c r="N992" s="1">
        <f>'[1]RC-1(PY)'!N992</f>
        <v>1</v>
      </c>
      <c r="O992" s="1">
        <f>'[1]RC-1(PY)'!O992</f>
        <v>2</v>
      </c>
      <c r="P992" s="1">
        <f>'[1]RC-1(PY)'!P992</f>
        <v>1</v>
      </c>
      <c r="Q992" s="1">
        <f>'[1]RC-1(PY)'!Q992</f>
        <v>1</v>
      </c>
      <c r="R992" s="1">
        <f>'[1]RC-1(PY)'!R992</f>
        <v>104</v>
      </c>
      <c r="S992" s="1">
        <f>'[1]RC-1(PY)'!S992</f>
        <v>3</v>
      </c>
      <c r="T992" s="1">
        <f>'[1]RC-1(PY)'!T992</f>
        <v>4</v>
      </c>
      <c r="U992" s="1">
        <f>'[1]RC-1(PY)'!U992</f>
        <v>0</v>
      </c>
      <c r="V992" s="1">
        <f>'[1]RC-1(PY)'!V992</f>
        <v>0</v>
      </c>
      <c r="W992" s="1">
        <f>'[1]RC-1(PY)'!W992</f>
        <v>1004</v>
      </c>
      <c r="X992" s="1">
        <f>'[1]RC-1(PY)'!X992</f>
        <v>8</v>
      </c>
      <c r="Y992" s="1">
        <f>'[1]RC-1(PY)'!Y992</f>
        <v>0</v>
      </c>
      <c r="Z992" s="1">
        <f>'[1]RC-1(PY)'!Z992</f>
        <v>0</v>
      </c>
      <c r="AA992" s="1">
        <f>'[1]RC-1(PY)'!AA992</f>
        <v>306</v>
      </c>
      <c r="AB992" s="1">
        <f>'[1]RC-1(PY)'!AB992</f>
        <v>858.82240000000002</v>
      </c>
      <c r="AC992" s="1">
        <f>'[1]RC-1(PY)'!AC992</f>
        <v>0</v>
      </c>
      <c r="AD992" s="1">
        <f>'[1]RC-1(PY)'!AD992</f>
        <v>20</v>
      </c>
      <c r="AE992" s="1">
        <f>'[1]RC-1(PY)'!AE992</f>
        <v>24.427900000000001</v>
      </c>
      <c r="AF992" s="1">
        <f>'[1]RC-1(PY)'!AF992</f>
        <v>4</v>
      </c>
      <c r="AG992" s="1">
        <f>'[1]RC-1(PY)'!AG992</f>
        <v>4</v>
      </c>
      <c r="AH992" s="1">
        <f>'[1]RC-1(PY)'!AH992</f>
        <v>4</v>
      </c>
      <c r="AI992" s="1">
        <f>'[1]RC-1(PY)'!AI992</f>
        <v>0</v>
      </c>
    </row>
    <row r="993" spans="1:35" x14ac:dyDescent="0.3">
      <c r="A993" s="1">
        <f>'[1]RC-1(PY)'!A993</f>
        <v>1</v>
      </c>
      <c r="B993" s="1">
        <f>'[1]RC-1(PY)'!B993</f>
        <v>1</v>
      </c>
      <c r="C993" s="1">
        <f>'[1]RC-1(PY)'!C993</f>
        <v>2024</v>
      </c>
      <c r="D993" s="1">
        <f>'[1]RC-1(PY)'!D993</f>
        <v>5</v>
      </c>
      <c r="E993" s="1">
        <f>'[1]RC-1(PY)'!E993</f>
        <v>340</v>
      </c>
      <c r="F993" s="1">
        <f>'[1]RC-1(PY)'!F993</f>
        <v>316</v>
      </c>
      <c r="G993" s="1">
        <f>'[1]RC-1(PY)'!G993</f>
        <v>24</v>
      </c>
      <c r="H993" s="1">
        <f>'[1]RC-1(PY)'!H993</f>
        <v>8</v>
      </c>
      <c r="I993" s="1">
        <f>'[1]RC-1(PY)'!I993</f>
        <v>8</v>
      </c>
      <c r="J993" s="1">
        <f>'[1]RC-1(PY)'!J993</f>
        <v>2</v>
      </c>
      <c r="K993" s="1">
        <f>'[1]RC-1(PY)'!K993</f>
        <v>3</v>
      </c>
      <c r="L993" s="1">
        <f>'[1]RC-1(PY)'!L993</f>
        <v>2</v>
      </c>
      <c r="M993" s="1">
        <f>'[1]RC-1(PY)'!M993</f>
        <v>1</v>
      </c>
      <c r="N993" s="1">
        <f>'[1]RC-1(PY)'!N993</f>
        <v>1</v>
      </c>
      <c r="O993" s="1">
        <f>'[1]RC-1(PY)'!O993</f>
        <v>2</v>
      </c>
      <c r="P993" s="1">
        <f>'[1]RC-1(PY)'!P993</f>
        <v>1</v>
      </c>
      <c r="Q993" s="1">
        <f>'[1]RC-1(PY)'!Q993</f>
        <v>1</v>
      </c>
      <c r="R993" s="1">
        <f>'[1]RC-1(PY)'!R993</f>
        <v>104</v>
      </c>
      <c r="S993" s="1">
        <f>'[1]RC-1(PY)'!S993</f>
        <v>3</v>
      </c>
      <c r="T993" s="1">
        <f>'[1]RC-1(PY)'!T993</f>
        <v>4</v>
      </c>
      <c r="U993" s="1">
        <f>'[1]RC-1(PY)'!U993</f>
        <v>0</v>
      </c>
      <c r="V993" s="1">
        <f>'[1]RC-1(PY)'!V993</f>
        <v>0</v>
      </c>
      <c r="W993" s="1">
        <f>'[1]RC-1(PY)'!W993</f>
        <v>1004</v>
      </c>
      <c r="X993" s="1">
        <f>'[1]RC-1(PY)'!X993</f>
        <v>8</v>
      </c>
      <c r="Y993" s="1">
        <f>'[1]RC-1(PY)'!Y993</f>
        <v>0</v>
      </c>
      <c r="Z993" s="1">
        <f>'[1]RC-1(PY)'!Z993</f>
        <v>0</v>
      </c>
      <c r="AA993" s="1">
        <f>'[1]RC-1(PY)'!AA993</f>
        <v>369</v>
      </c>
      <c r="AB993" s="1">
        <f>'[1]RC-1(PY)'!AB993</f>
        <v>808.92970000000003</v>
      </c>
      <c r="AC993" s="1">
        <f>'[1]RC-1(PY)'!AC993</f>
        <v>11.3955</v>
      </c>
      <c r="AD993" s="1">
        <f>'[1]RC-1(PY)'!AD993</f>
        <v>20</v>
      </c>
      <c r="AE993" s="1">
        <f>'[1]RC-1(PY)'!AE993</f>
        <v>28.0059</v>
      </c>
      <c r="AF993" s="1">
        <f>'[1]RC-1(PY)'!AF993</f>
        <v>4</v>
      </c>
      <c r="AG993" s="1">
        <f>'[1]RC-1(PY)'!AG993</f>
        <v>4</v>
      </c>
      <c r="AH993" s="1">
        <f>'[1]RC-1(PY)'!AH993</f>
        <v>4</v>
      </c>
      <c r="AI993" s="1">
        <f>'[1]RC-1(PY)'!AI993</f>
        <v>0</v>
      </c>
    </row>
    <row r="994" spans="1:35" x14ac:dyDescent="0.3">
      <c r="A994" s="1">
        <f>'[1]RC-1(PY)'!A994</f>
        <v>1</v>
      </c>
      <c r="B994" s="1">
        <f>'[1]RC-1(PY)'!B994</f>
        <v>1</v>
      </c>
      <c r="C994" s="1">
        <f>'[1]RC-1(PY)'!C994</f>
        <v>2024</v>
      </c>
      <c r="D994" s="1">
        <f>'[1]RC-1(PY)'!D994</f>
        <v>5</v>
      </c>
      <c r="E994" s="1">
        <f>'[1]RC-1(PY)'!E994</f>
        <v>340</v>
      </c>
      <c r="F994" s="1">
        <f>'[1]RC-1(PY)'!F994</f>
        <v>316</v>
      </c>
      <c r="G994" s="1">
        <f>'[1]RC-1(PY)'!G994</f>
        <v>24</v>
      </c>
      <c r="H994" s="1">
        <f>'[1]RC-1(PY)'!H994</f>
        <v>8</v>
      </c>
      <c r="I994" s="1">
        <f>'[1]RC-1(PY)'!I994</f>
        <v>9</v>
      </c>
      <c r="J994" s="1">
        <f>'[1]RC-1(PY)'!J994</f>
        <v>1</v>
      </c>
      <c r="K994" s="1">
        <f>'[1]RC-1(PY)'!K994</f>
        <v>3</v>
      </c>
      <c r="L994" s="1">
        <f>'[1]RC-1(PY)'!L994</f>
        <v>4</v>
      </c>
      <c r="M994" s="1">
        <f>'[1]RC-1(PY)'!M994</f>
        <v>2</v>
      </c>
      <c r="N994" s="1">
        <f>'[1]RC-1(PY)'!N994</f>
        <v>1</v>
      </c>
      <c r="O994" s="1">
        <f>'[1]RC-1(PY)'!O994</f>
        <v>2</v>
      </c>
      <c r="P994" s="1">
        <f>'[1]RC-1(PY)'!P994</f>
        <v>1</v>
      </c>
      <c r="Q994" s="1">
        <f>'[1]RC-1(PY)'!Q994</f>
        <v>1</v>
      </c>
      <c r="R994" s="1">
        <f>'[1]RC-1(PY)'!R994</f>
        <v>104</v>
      </c>
      <c r="S994" s="1">
        <f>'[1]RC-1(PY)'!S994</f>
        <v>3</v>
      </c>
      <c r="T994" s="1">
        <f>'[1]RC-1(PY)'!T994</f>
        <v>4</v>
      </c>
      <c r="U994" s="1">
        <f>'[1]RC-1(PY)'!U994</f>
        <v>0</v>
      </c>
      <c r="V994" s="1">
        <f>'[1]RC-1(PY)'!V994</f>
        <v>0</v>
      </c>
      <c r="W994" s="1">
        <f>'[1]RC-1(PY)'!W994</f>
        <v>1004</v>
      </c>
      <c r="X994" s="1">
        <f>'[1]RC-1(PY)'!X994</f>
        <v>8</v>
      </c>
      <c r="Y994" s="1">
        <f>'[1]RC-1(PY)'!Y994</f>
        <v>0</v>
      </c>
      <c r="Z994" s="1">
        <f>'[1]RC-1(PY)'!Z994</f>
        <v>0</v>
      </c>
      <c r="AA994" s="1">
        <f>'[1]RC-1(PY)'!AA994</f>
        <v>835</v>
      </c>
      <c r="AB994" s="1">
        <f>'[1]RC-1(PY)'!AB994</f>
        <v>1180.6859999999999</v>
      </c>
      <c r="AC994" s="1">
        <f>'[1]RC-1(PY)'!AC994</f>
        <v>0</v>
      </c>
      <c r="AD994" s="1">
        <f>'[1]RC-1(PY)'!AD994</f>
        <v>20</v>
      </c>
      <c r="AE994" s="1">
        <f>'[1]RC-1(PY)'!AE994</f>
        <v>21.8842</v>
      </c>
      <c r="AF994" s="1">
        <f>'[1]RC-1(PY)'!AF994</f>
        <v>4</v>
      </c>
      <c r="AG994" s="1">
        <f>'[1]RC-1(PY)'!AG994</f>
        <v>4</v>
      </c>
      <c r="AH994" s="1">
        <f>'[1]RC-1(PY)'!AH994</f>
        <v>4</v>
      </c>
      <c r="AI994" s="1">
        <f>'[1]RC-1(PY)'!AI994</f>
        <v>0</v>
      </c>
    </row>
    <row r="995" spans="1:35" x14ac:dyDescent="0.3">
      <c r="A995" s="1">
        <f>'[1]RC-1(PY)'!A995</f>
        <v>1</v>
      </c>
      <c r="B995" s="1">
        <f>'[1]RC-1(PY)'!B995</f>
        <v>1</v>
      </c>
      <c r="C995" s="1">
        <f>'[1]RC-1(PY)'!C995</f>
        <v>2024</v>
      </c>
      <c r="D995" s="1">
        <f>'[1]RC-1(PY)'!D995</f>
        <v>5</v>
      </c>
      <c r="E995" s="1">
        <f>'[1]RC-1(PY)'!E995</f>
        <v>340</v>
      </c>
      <c r="F995" s="1">
        <f>'[1]RC-1(PY)'!F995</f>
        <v>316</v>
      </c>
      <c r="G995" s="1">
        <f>'[1]RC-1(PY)'!G995</f>
        <v>24</v>
      </c>
      <c r="H995" s="1">
        <f>'[1]RC-1(PY)'!H995</f>
        <v>8</v>
      </c>
      <c r="I995" s="1">
        <f>'[1]RC-1(PY)'!I995</f>
        <v>9</v>
      </c>
      <c r="J995" s="1">
        <f>'[1]RC-1(PY)'!J995</f>
        <v>2</v>
      </c>
      <c r="K995" s="1">
        <f>'[1]RC-1(PY)'!K995</f>
        <v>3</v>
      </c>
      <c r="L995" s="1">
        <f>'[1]RC-1(PY)'!L995</f>
        <v>1</v>
      </c>
      <c r="M995" s="1">
        <f>'[1]RC-1(PY)'!M995</f>
        <v>1</v>
      </c>
      <c r="N995" s="1">
        <f>'[1]RC-1(PY)'!N995</f>
        <v>1</v>
      </c>
      <c r="O995" s="1">
        <f>'[1]RC-1(PY)'!O995</f>
        <v>3</v>
      </c>
      <c r="P995" s="1">
        <f>'[1]RC-1(PY)'!P995</f>
        <v>1</v>
      </c>
      <c r="Q995" s="1">
        <f>'[1]RC-1(PY)'!Q995</f>
        <v>1</v>
      </c>
      <c r="R995" s="1">
        <f>'[1]RC-1(PY)'!R995</f>
        <v>104</v>
      </c>
      <c r="S995" s="1">
        <f>'[1]RC-1(PY)'!S995</f>
        <v>3</v>
      </c>
      <c r="T995" s="1">
        <f>'[1]RC-1(PY)'!T995</f>
        <v>4</v>
      </c>
      <c r="U995" s="1">
        <f>'[1]RC-1(PY)'!U995</f>
        <v>0</v>
      </c>
      <c r="V995" s="1">
        <f>'[1]RC-1(PY)'!V995</f>
        <v>0</v>
      </c>
      <c r="W995" s="1">
        <f>'[1]RC-1(PY)'!W995</f>
        <v>1004</v>
      </c>
      <c r="X995" s="1">
        <f>'[1]RC-1(PY)'!X995</f>
        <v>8</v>
      </c>
      <c r="Y995" s="1">
        <f>'[1]RC-1(PY)'!Y995</f>
        <v>0</v>
      </c>
      <c r="Z995" s="1">
        <f>'[1]RC-1(PY)'!Z995</f>
        <v>0</v>
      </c>
      <c r="AA995" s="1">
        <f>'[1]RC-1(PY)'!AA995</f>
        <v>89</v>
      </c>
      <c r="AB995" s="1">
        <f>'[1]RC-1(PY)'!AB995</f>
        <v>1372.33</v>
      </c>
      <c r="AC995" s="1">
        <f>'[1]RC-1(PY)'!AC995</f>
        <v>10.075699999999999</v>
      </c>
      <c r="AD995" s="1">
        <f>'[1]RC-1(PY)'!AD995</f>
        <v>20</v>
      </c>
      <c r="AE995" s="1">
        <f>'[1]RC-1(PY)'!AE995</f>
        <v>43.105899999999998</v>
      </c>
      <c r="AF995" s="1">
        <f>'[1]RC-1(PY)'!AF995</f>
        <v>4</v>
      </c>
      <c r="AG995" s="1">
        <f>'[1]RC-1(PY)'!AG995</f>
        <v>4</v>
      </c>
      <c r="AH995" s="1">
        <f>'[1]RC-1(PY)'!AH995</f>
        <v>4</v>
      </c>
      <c r="AI995" s="1">
        <f>'[1]RC-1(PY)'!AI995</f>
        <v>0</v>
      </c>
    </row>
    <row r="996" spans="1:35" x14ac:dyDescent="0.3">
      <c r="A996" s="1">
        <f>'[1]RC-1(PY)'!A996</f>
        <v>1</v>
      </c>
      <c r="B996" s="1">
        <f>'[1]RC-1(PY)'!B996</f>
        <v>2</v>
      </c>
      <c r="C996" s="1">
        <f>'[1]RC-1(PY)'!C996</f>
        <v>2024</v>
      </c>
      <c r="D996" s="1">
        <f>'[1]RC-1(PY)'!D996</f>
        <v>5</v>
      </c>
      <c r="E996" s="1">
        <f>'[1]RC-1(PY)'!E996</f>
        <v>340</v>
      </c>
      <c r="F996" s="1">
        <f>'[1]RC-1(PY)'!F996</f>
        <v>275</v>
      </c>
      <c r="G996" s="1">
        <f>'[1]RC-1(PY)'!G996</f>
        <v>24</v>
      </c>
      <c r="H996" s="1">
        <f>'[1]RC-1(PY)'!H996</f>
        <v>2</v>
      </c>
      <c r="I996" s="1">
        <f>'[1]RC-1(PY)'!I996</f>
        <v>2</v>
      </c>
      <c r="J996" s="1">
        <f>'[1]RC-1(PY)'!J996</f>
        <v>3</v>
      </c>
      <c r="K996" s="1">
        <f>'[1]RC-1(PY)'!K996</f>
        <v>3</v>
      </c>
      <c r="L996" s="1">
        <f>'[1]RC-1(PY)'!L996</f>
        <v>1</v>
      </c>
      <c r="M996" s="1">
        <f>'[1]RC-1(PY)'!M996</f>
        <v>1</v>
      </c>
      <c r="N996" s="1">
        <f>'[1]RC-1(PY)'!N996</f>
        <v>4</v>
      </c>
      <c r="O996" s="1">
        <f>'[1]RC-1(PY)'!O996</f>
        <v>9</v>
      </c>
      <c r="P996" s="1">
        <f>'[1]RC-1(PY)'!P996</f>
        <v>0</v>
      </c>
      <c r="Q996" s="1">
        <f>'[1]RC-1(PY)'!Q996</f>
        <v>0</v>
      </c>
      <c r="R996" s="1">
        <f>'[1]RC-1(PY)'!R996</f>
        <v>104</v>
      </c>
      <c r="S996" s="1">
        <f>'[1]RC-1(PY)'!S996</f>
        <v>2</v>
      </c>
      <c r="T996" s="1">
        <f>'[1]RC-1(PY)'!T996</f>
        <v>4</v>
      </c>
      <c r="U996" s="1">
        <f>'[1]RC-1(PY)'!U996</f>
        <v>0</v>
      </c>
      <c r="V996" s="1">
        <f>'[1]RC-1(PY)'!V996</f>
        <v>0</v>
      </c>
      <c r="W996" s="1">
        <f>'[1]RC-1(PY)'!W996</f>
        <v>1004</v>
      </c>
      <c r="X996" s="1">
        <f>'[1]RC-1(PY)'!X996</f>
        <v>8</v>
      </c>
      <c r="Y996" s="1">
        <f>'[1]RC-1(PY)'!Y996</f>
        <v>0</v>
      </c>
      <c r="Z996" s="1">
        <f>'[1]RC-1(PY)'!Z996</f>
        <v>0</v>
      </c>
      <c r="AA996" s="1">
        <f>'[1]RC-1(PY)'!AA996</f>
        <v>329</v>
      </c>
      <c r="AB996" s="1">
        <f>'[1]RC-1(PY)'!AB996</f>
        <v>767.64959999999996</v>
      </c>
      <c r="AC996" s="1">
        <f>'[1]RC-1(PY)'!AC996</f>
        <v>12.151899999999999</v>
      </c>
      <c r="AD996" s="1">
        <f>'[1]RC-1(PY)'!AD996</f>
        <v>20</v>
      </c>
      <c r="AE996" s="1">
        <f>'[1]RC-1(PY)'!AE996</f>
        <v>34.400199999999998</v>
      </c>
      <c r="AF996" s="1">
        <f>'[1]RC-1(PY)'!AF996</f>
        <v>4</v>
      </c>
      <c r="AG996" s="1">
        <f>'[1]RC-1(PY)'!AG996</f>
        <v>4</v>
      </c>
      <c r="AH996" s="1">
        <f>'[1]RC-1(PY)'!AH996</f>
        <v>4</v>
      </c>
      <c r="AI996" s="1">
        <f>'[1]RC-1(PY)'!AI996</f>
        <v>0</v>
      </c>
    </row>
    <row r="997" spans="1:35" x14ac:dyDescent="0.3">
      <c r="A997" s="1">
        <f>'[1]RC-1(PY)'!A997</f>
        <v>1</v>
      </c>
      <c r="B997" s="1">
        <f>'[1]RC-1(PY)'!B997</f>
        <v>2</v>
      </c>
      <c r="C997" s="1">
        <f>'[1]RC-1(PY)'!C997</f>
        <v>2024</v>
      </c>
      <c r="D997" s="1">
        <f>'[1]RC-1(PY)'!D997</f>
        <v>5</v>
      </c>
      <c r="E997" s="1">
        <f>'[1]RC-1(PY)'!E997</f>
        <v>340</v>
      </c>
      <c r="F997" s="1">
        <f>'[1]RC-1(PY)'!F997</f>
        <v>275</v>
      </c>
      <c r="G997" s="1">
        <f>'[1]RC-1(PY)'!G997</f>
        <v>24</v>
      </c>
      <c r="H997" s="1">
        <f>'[1]RC-1(PY)'!H997</f>
        <v>8</v>
      </c>
      <c r="I997" s="1">
        <f>'[1]RC-1(PY)'!I997</f>
        <v>2</v>
      </c>
      <c r="J997" s="1">
        <f>'[1]RC-1(PY)'!J997</f>
        <v>3</v>
      </c>
      <c r="K997" s="1">
        <f>'[1]RC-1(PY)'!K997</f>
        <v>3</v>
      </c>
      <c r="L997" s="1">
        <f>'[1]RC-1(PY)'!L997</f>
        <v>6</v>
      </c>
      <c r="M997" s="1">
        <f>'[1]RC-1(PY)'!M997</f>
        <v>1</v>
      </c>
      <c r="N997" s="1">
        <f>'[1]RC-1(PY)'!N997</f>
        <v>1</v>
      </c>
      <c r="O997" s="1">
        <f>'[1]RC-1(PY)'!O997</f>
        <v>5</v>
      </c>
      <c r="P997" s="1">
        <f>'[1]RC-1(PY)'!P997</f>
        <v>0</v>
      </c>
      <c r="Q997" s="1">
        <f>'[1]RC-1(PY)'!Q997</f>
        <v>0</v>
      </c>
      <c r="R997" s="1">
        <f>'[1]RC-1(PY)'!R997</f>
        <v>104</v>
      </c>
      <c r="S997" s="1">
        <f>'[1]RC-1(PY)'!S997</f>
        <v>3</v>
      </c>
      <c r="T997" s="1">
        <f>'[1]RC-1(PY)'!T997</f>
        <v>4</v>
      </c>
      <c r="U997" s="1">
        <f>'[1]RC-1(PY)'!U997</f>
        <v>0</v>
      </c>
      <c r="V997" s="1">
        <f>'[1]RC-1(PY)'!V997</f>
        <v>0</v>
      </c>
      <c r="W997" s="1">
        <f>'[1]RC-1(PY)'!W997</f>
        <v>1004</v>
      </c>
      <c r="X997" s="1">
        <f>'[1]RC-1(PY)'!X997</f>
        <v>8</v>
      </c>
      <c r="Y997" s="1">
        <f>'[1]RC-1(PY)'!Y997</f>
        <v>0</v>
      </c>
      <c r="Z997" s="1">
        <f>'[1]RC-1(PY)'!Z997</f>
        <v>0</v>
      </c>
      <c r="AA997" s="1">
        <f>'[1]RC-1(PY)'!AA997</f>
        <v>518</v>
      </c>
      <c r="AB997" s="1">
        <f>'[1]RC-1(PY)'!AB997</f>
        <v>1196</v>
      </c>
      <c r="AC997" s="1">
        <f>'[1]RC-1(PY)'!AC997</f>
        <v>0</v>
      </c>
      <c r="AD997" s="1">
        <f>'[1]RC-1(PY)'!AD997</f>
        <v>20</v>
      </c>
      <c r="AE997" s="1">
        <f>'[1]RC-1(PY)'!AE997</f>
        <v>53.774500000000003</v>
      </c>
      <c r="AF997" s="1">
        <f>'[1]RC-1(PY)'!AF997</f>
        <v>4</v>
      </c>
      <c r="AG997" s="1">
        <f>'[1]RC-1(PY)'!AG997</f>
        <v>4</v>
      </c>
      <c r="AH997" s="1">
        <f>'[1]RC-1(PY)'!AH997</f>
        <v>4</v>
      </c>
      <c r="AI997" s="1">
        <f>'[1]RC-1(PY)'!AI997</f>
        <v>0</v>
      </c>
    </row>
    <row r="998" spans="1:35" x14ac:dyDescent="0.3">
      <c r="A998" s="1">
        <f>'[1]RC-1(PY)'!A998</f>
        <v>1</v>
      </c>
      <c r="B998" s="1">
        <f>'[1]RC-1(PY)'!B998</f>
        <v>2</v>
      </c>
      <c r="C998" s="1">
        <f>'[1]RC-1(PY)'!C998</f>
        <v>2024</v>
      </c>
      <c r="D998" s="1">
        <f>'[1]RC-1(PY)'!D998</f>
        <v>5</v>
      </c>
      <c r="E998" s="1">
        <f>'[1]RC-1(PY)'!E998</f>
        <v>340</v>
      </c>
      <c r="F998" s="1">
        <f>'[1]RC-1(PY)'!F998</f>
        <v>275</v>
      </c>
      <c r="G998" s="1">
        <f>'[1]RC-1(PY)'!G998</f>
        <v>24</v>
      </c>
      <c r="H998" s="1">
        <f>'[1]RC-1(PY)'!H998</f>
        <v>11</v>
      </c>
      <c r="I998" s="1">
        <f>'[1]RC-1(PY)'!I998</f>
        <v>2</v>
      </c>
      <c r="J998" s="1">
        <f>'[1]RC-1(PY)'!J998</f>
        <v>3</v>
      </c>
      <c r="K998" s="1">
        <f>'[1]RC-1(PY)'!K998</f>
        <v>3</v>
      </c>
      <c r="L998" s="1">
        <f>'[1]RC-1(PY)'!L998</f>
        <v>1</v>
      </c>
      <c r="M998" s="1">
        <f>'[1]RC-1(PY)'!M998</f>
        <v>1</v>
      </c>
      <c r="N998" s="1">
        <f>'[1]RC-1(PY)'!N998</f>
        <v>1</v>
      </c>
      <c r="O998" s="1">
        <f>'[1]RC-1(PY)'!O998</f>
        <v>5</v>
      </c>
      <c r="P998" s="1">
        <f>'[1]RC-1(PY)'!P998</f>
        <v>1</v>
      </c>
      <c r="Q998" s="1">
        <f>'[1]RC-1(PY)'!Q998</f>
        <v>1</v>
      </c>
      <c r="R998" s="1">
        <f>'[1]RC-1(PY)'!R998</f>
        <v>104</v>
      </c>
      <c r="S998" s="1">
        <f>'[1]RC-1(PY)'!S998</f>
        <v>3</v>
      </c>
      <c r="T998" s="1">
        <f>'[1]RC-1(PY)'!T998</f>
        <v>4</v>
      </c>
      <c r="U998" s="1">
        <f>'[1]RC-1(PY)'!U998</f>
        <v>0</v>
      </c>
      <c r="V998" s="1">
        <f>'[1]RC-1(PY)'!V998</f>
        <v>0</v>
      </c>
      <c r="W998" s="1">
        <f>'[1]RC-1(PY)'!W998</f>
        <v>1004</v>
      </c>
      <c r="X998" s="1">
        <f>'[1]RC-1(PY)'!X998</f>
        <v>8</v>
      </c>
      <c r="Y998" s="1">
        <f>'[1]RC-1(PY)'!Y998</f>
        <v>0</v>
      </c>
      <c r="Z998" s="1">
        <f>'[1]RC-1(PY)'!Z998</f>
        <v>0</v>
      </c>
      <c r="AA998" s="1">
        <f>'[1]RC-1(PY)'!AA998</f>
        <v>959</v>
      </c>
      <c r="AB998" s="1">
        <f>'[1]RC-1(PY)'!AB998</f>
        <v>1485.2157999999999</v>
      </c>
      <c r="AC998" s="1">
        <f>'[1]RC-1(PY)'!AC998</f>
        <v>4.2035999999999998</v>
      </c>
      <c r="AD998" s="1">
        <f>'[1]RC-1(PY)'!AD998</f>
        <v>20</v>
      </c>
      <c r="AE998" s="1">
        <f>'[1]RC-1(PY)'!AE998</f>
        <v>17.134499999999999</v>
      </c>
      <c r="AF998" s="1">
        <f>'[1]RC-1(PY)'!AF998</f>
        <v>4</v>
      </c>
      <c r="AG998" s="1">
        <f>'[1]RC-1(PY)'!AG998</f>
        <v>4</v>
      </c>
      <c r="AH998" s="1">
        <f>'[1]RC-1(PY)'!AH998</f>
        <v>4</v>
      </c>
      <c r="AI998" s="1">
        <f>'[1]RC-1(PY)'!AI998</f>
        <v>0</v>
      </c>
    </row>
    <row r="999" spans="1:35" x14ac:dyDescent="0.3">
      <c r="A999" s="1">
        <f>'[1]RC-1(PY)'!A999</f>
        <v>1</v>
      </c>
      <c r="B999" s="1">
        <f>'[1]RC-1(PY)'!B999</f>
        <v>2</v>
      </c>
      <c r="C999" s="1">
        <f>'[1]RC-1(PY)'!C999</f>
        <v>2024</v>
      </c>
      <c r="D999" s="1">
        <f>'[1]RC-1(PY)'!D999</f>
        <v>5</v>
      </c>
      <c r="E999" s="1">
        <f>'[1]RC-1(PY)'!E999</f>
        <v>340</v>
      </c>
      <c r="F999" s="1">
        <f>'[1]RC-1(PY)'!F999</f>
        <v>275</v>
      </c>
      <c r="G999" s="1">
        <f>'[1]RC-1(PY)'!G999</f>
        <v>24</v>
      </c>
      <c r="H999" s="1">
        <f>'[1]RC-1(PY)'!H999</f>
        <v>30</v>
      </c>
      <c r="I999" s="1">
        <f>'[1]RC-1(PY)'!I999</f>
        <v>2</v>
      </c>
      <c r="J999" s="1">
        <f>'[1]RC-1(PY)'!J999</f>
        <v>3</v>
      </c>
      <c r="K999" s="1">
        <f>'[1]RC-1(PY)'!K999</f>
        <v>3</v>
      </c>
      <c r="L999" s="1">
        <f>'[1]RC-1(PY)'!L999</f>
        <v>3</v>
      </c>
      <c r="M999" s="1">
        <f>'[1]RC-1(PY)'!M999</f>
        <v>1</v>
      </c>
      <c r="N999" s="1">
        <f>'[1]RC-1(PY)'!N999</f>
        <v>2</v>
      </c>
      <c r="O999" s="1">
        <f>'[1]RC-1(PY)'!O999</f>
        <v>5</v>
      </c>
      <c r="P999" s="1">
        <f>'[1]RC-1(PY)'!P999</f>
        <v>1</v>
      </c>
      <c r="Q999" s="1">
        <f>'[1]RC-1(PY)'!Q999</f>
        <v>1</v>
      </c>
      <c r="R999" s="1">
        <f>'[1]RC-1(PY)'!R999</f>
        <v>104</v>
      </c>
      <c r="S999" s="1">
        <f>'[1]RC-1(PY)'!S999</f>
        <v>3</v>
      </c>
      <c r="T999" s="1">
        <f>'[1]RC-1(PY)'!T999</f>
        <v>4</v>
      </c>
      <c r="U999" s="1">
        <f>'[1]RC-1(PY)'!U999</f>
        <v>0</v>
      </c>
      <c r="V999" s="1">
        <f>'[1]RC-1(PY)'!V999</f>
        <v>0</v>
      </c>
      <c r="W999" s="1">
        <f>'[1]RC-1(PY)'!W999</f>
        <v>1004</v>
      </c>
      <c r="X999" s="1">
        <f>'[1]RC-1(PY)'!X999</f>
        <v>8</v>
      </c>
      <c r="Y999" s="1">
        <f>'[1]RC-1(PY)'!Y999</f>
        <v>0</v>
      </c>
      <c r="Z999" s="1">
        <f>'[1]RC-1(PY)'!Z999</f>
        <v>0</v>
      </c>
      <c r="AA999" s="1">
        <f>'[1]RC-1(PY)'!AA999</f>
        <v>696</v>
      </c>
      <c r="AB999" s="1">
        <f>'[1]RC-1(PY)'!AB999</f>
        <v>1564.6567</v>
      </c>
      <c r="AC999" s="1">
        <f>'[1]RC-1(PY)'!AC999</f>
        <v>8.8628</v>
      </c>
      <c r="AD999" s="1">
        <f>'[1]RC-1(PY)'!AD999</f>
        <v>20</v>
      </c>
      <c r="AE999" s="1">
        <f>'[1]RC-1(PY)'!AE999</f>
        <v>30.503399999999999</v>
      </c>
      <c r="AF999" s="1">
        <f>'[1]RC-1(PY)'!AF999</f>
        <v>4</v>
      </c>
      <c r="AG999" s="1">
        <f>'[1]RC-1(PY)'!AG999</f>
        <v>4</v>
      </c>
      <c r="AH999" s="1">
        <f>'[1]RC-1(PY)'!AH999</f>
        <v>4</v>
      </c>
      <c r="AI999" s="1">
        <f>'[1]RC-1(PY)'!AI999</f>
        <v>0</v>
      </c>
    </row>
    <row r="1000" spans="1:35" x14ac:dyDescent="0.3">
      <c r="A1000" s="1">
        <f>'[1]RC-1(PY)'!A1000</f>
        <v>1</v>
      </c>
      <c r="B1000" s="1">
        <f>'[1]RC-1(PY)'!B1000</f>
        <v>2</v>
      </c>
      <c r="C1000" s="1">
        <f>'[1]RC-1(PY)'!C1000</f>
        <v>2024</v>
      </c>
      <c r="D1000" s="1">
        <f>'[1]RC-1(PY)'!D1000</f>
        <v>5</v>
      </c>
      <c r="E1000" s="1">
        <f>'[1]RC-1(PY)'!E1000</f>
        <v>340</v>
      </c>
      <c r="F1000" s="1">
        <f>'[1]RC-1(PY)'!F1000</f>
        <v>275</v>
      </c>
      <c r="G1000" s="1">
        <f>'[1]RC-1(PY)'!G1000</f>
        <v>24</v>
      </c>
      <c r="H1000" s="1">
        <f>'[1]RC-1(PY)'!H1000</f>
        <v>2</v>
      </c>
      <c r="I1000" s="1">
        <f>'[1]RC-1(PY)'!I1000</f>
        <v>2</v>
      </c>
      <c r="J1000" s="1">
        <f>'[1]RC-1(PY)'!J1000</f>
        <v>4</v>
      </c>
      <c r="K1000" s="1">
        <f>'[1]RC-1(PY)'!K1000</f>
        <v>3</v>
      </c>
      <c r="L1000" s="1">
        <f>'[1]RC-1(PY)'!L1000</f>
        <v>1</v>
      </c>
      <c r="M1000" s="1">
        <f>'[1]RC-1(PY)'!M1000</f>
        <v>1</v>
      </c>
      <c r="N1000" s="1">
        <f>'[1]RC-1(PY)'!N1000</f>
        <v>4</v>
      </c>
      <c r="O1000" s="1">
        <f>'[1]RC-1(PY)'!O1000</f>
        <v>9</v>
      </c>
      <c r="P1000" s="1">
        <f>'[1]RC-1(PY)'!P1000</f>
        <v>0</v>
      </c>
      <c r="Q1000" s="1">
        <f>'[1]RC-1(PY)'!Q1000</f>
        <v>0</v>
      </c>
      <c r="R1000" s="1">
        <f>'[1]RC-1(PY)'!R1000</f>
        <v>104</v>
      </c>
      <c r="S1000" s="1">
        <f>'[1]RC-1(PY)'!S1000</f>
        <v>2</v>
      </c>
      <c r="T1000" s="1">
        <f>'[1]RC-1(PY)'!T1000</f>
        <v>4</v>
      </c>
      <c r="U1000" s="1">
        <f>'[1]RC-1(PY)'!U1000</f>
        <v>0</v>
      </c>
      <c r="V1000" s="1">
        <f>'[1]RC-1(PY)'!V1000</f>
        <v>0</v>
      </c>
      <c r="W1000" s="1">
        <f>'[1]RC-1(PY)'!W1000</f>
        <v>1004</v>
      </c>
      <c r="X1000" s="1">
        <f>'[1]RC-1(PY)'!X1000</f>
        <v>8</v>
      </c>
      <c r="Y1000" s="1">
        <f>'[1]RC-1(PY)'!Y1000</f>
        <v>0</v>
      </c>
      <c r="Z1000" s="1">
        <f>'[1]RC-1(PY)'!Z1000</f>
        <v>0</v>
      </c>
      <c r="AA1000" s="1">
        <f>'[1]RC-1(PY)'!AA1000</f>
        <v>733</v>
      </c>
      <c r="AB1000" s="1">
        <f>'[1]RC-1(PY)'!AB1000</f>
        <v>1629.8592000000001</v>
      </c>
      <c r="AC1000" s="1">
        <f>'[1]RC-1(PY)'!AC1000</f>
        <v>15.2988</v>
      </c>
      <c r="AD1000" s="1">
        <f>'[1]RC-1(PY)'!AD1000</f>
        <v>20</v>
      </c>
      <c r="AE1000" s="1">
        <f>'[1]RC-1(PY)'!AE1000</f>
        <v>41.254600000000003</v>
      </c>
      <c r="AF1000" s="1">
        <f>'[1]RC-1(PY)'!AF1000</f>
        <v>4</v>
      </c>
      <c r="AG1000" s="1">
        <f>'[1]RC-1(PY)'!AG1000</f>
        <v>4</v>
      </c>
      <c r="AH1000" s="1">
        <f>'[1]RC-1(PY)'!AH1000</f>
        <v>4</v>
      </c>
      <c r="AI1000" s="1">
        <f>'[1]RC-1(PY)'!AI1000</f>
        <v>0</v>
      </c>
    </row>
    <row r="1001" spans="1:35" x14ac:dyDescent="0.3">
      <c r="A1001" s="1">
        <f>'[1]RC-1(PY)'!A1001</f>
        <v>1</v>
      </c>
      <c r="B1001" s="1">
        <f>'[1]RC-1(PY)'!B1001</f>
        <v>2</v>
      </c>
      <c r="C1001" s="1">
        <f>'[1]RC-1(PY)'!C1001</f>
        <v>2024</v>
      </c>
      <c r="D1001" s="1">
        <f>'[1]RC-1(PY)'!D1001</f>
        <v>5</v>
      </c>
      <c r="E1001" s="1">
        <f>'[1]RC-1(PY)'!E1001</f>
        <v>340</v>
      </c>
      <c r="F1001" s="1">
        <f>'[1]RC-1(PY)'!F1001</f>
        <v>275</v>
      </c>
      <c r="G1001" s="1">
        <f>'[1]RC-1(PY)'!G1001</f>
        <v>24</v>
      </c>
      <c r="H1001" s="1">
        <f>'[1]RC-1(PY)'!H1001</f>
        <v>2</v>
      </c>
      <c r="I1001" s="1">
        <f>'[1]RC-1(PY)'!I1001</f>
        <v>2</v>
      </c>
      <c r="J1001" s="1">
        <f>'[1]RC-1(PY)'!J1001</f>
        <v>5</v>
      </c>
      <c r="K1001" s="1">
        <f>'[1]RC-1(PY)'!K1001</f>
        <v>3</v>
      </c>
      <c r="L1001" s="1">
        <f>'[1]RC-1(PY)'!L1001</f>
        <v>1</v>
      </c>
      <c r="M1001" s="1">
        <f>'[1]RC-1(PY)'!M1001</f>
        <v>1</v>
      </c>
      <c r="N1001" s="1">
        <f>'[1]RC-1(PY)'!N1001</f>
        <v>4</v>
      </c>
      <c r="O1001" s="1">
        <f>'[1]RC-1(PY)'!O1001</f>
        <v>9</v>
      </c>
      <c r="P1001" s="1">
        <f>'[1]RC-1(PY)'!P1001</f>
        <v>0</v>
      </c>
      <c r="Q1001" s="1">
        <f>'[1]RC-1(PY)'!Q1001</f>
        <v>0</v>
      </c>
      <c r="R1001" s="1">
        <f>'[1]RC-1(PY)'!R1001</f>
        <v>104</v>
      </c>
      <c r="S1001" s="1">
        <f>'[1]RC-1(PY)'!S1001</f>
        <v>2</v>
      </c>
      <c r="T1001" s="1">
        <f>'[1]RC-1(PY)'!T1001</f>
        <v>4</v>
      </c>
      <c r="U1001" s="1">
        <f>'[1]RC-1(PY)'!U1001</f>
        <v>0</v>
      </c>
      <c r="V1001" s="1">
        <f>'[1]RC-1(PY)'!V1001</f>
        <v>0</v>
      </c>
      <c r="W1001" s="1">
        <f>'[1]RC-1(PY)'!W1001</f>
        <v>1004</v>
      </c>
      <c r="X1001" s="1">
        <f>'[1]RC-1(PY)'!X1001</f>
        <v>0</v>
      </c>
      <c r="Y1001" s="1">
        <f>'[1]RC-1(PY)'!Y1001</f>
        <v>1</v>
      </c>
      <c r="Z1001" s="1">
        <f>'[1]RC-1(PY)'!Z1001</f>
        <v>0</v>
      </c>
      <c r="AA1001" s="1">
        <f>'[1]RC-1(PY)'!AA1001</f>
        <v>833</v>
      </c>
      <c r="AB1001" s="1">
        <f>'[1]RC-1(PY)'!AB1001</f>
        <v>1872.8765000000001</v>
      </c>
      <c r="AC1001" s="1">
        <f>'[1]RC-1(PY)'!AC1001</f>
        <v>11.694000000000001</v>
      </c>
      <c r="AD1001" s="1">
        <f>'[1]RC-1(PY)'!AD1001</f>
        <v>20</v>
      </c>
      <c r="AE1001" s="1">
        <f>'[1]RC-1(PY)'!AE1001</f>
        <v>38.605600000000003</v>
      </c>
      <c r="AF1001" s="1">
        <f>'[1]RC-1(PY)'!AF1001</f>
        <v>4</v>
      </c>
      <c r="AG1001" s="1">
        <f>'[1]RC-1(PY)'!AG1001</f>
        <v>4</v>
      </c>
      <c r="AH1001" s="1">
        <f>'[1]RC-1(PY)'!AH1001</f>
        <v>4</v>
      </c>
      <c r="AI1001" s="1">
        <f>'[1]RC-1(PY)'!AI1001</f>
        <v>0</v>
      </c>
    </row>
    <row r="1002" spans="1:35" x14ac:dyDescent="0.3">
      <c r="A1002" s="1">
        <f>'[1]RC-1(PY)'!A1002</f>
        <v>1</v>
      </c>
      <c r="B1002" s="1">
        <f>'[1]RC-1(PY)'!B1002</f>
        <v>2</v>
      </c>
      <c r="C1002" s="1">
        <f>'[1]RC-1(PY)'!C1002</f>
        <v>2024</v>
      </c>
      <c r="D1002" s="1">
        <f>'[1]RC-1(PY)'!D1002</f>
        <v>5</v>
      </c>
      <c r="E1002" s="1">
        <f>'[1]RC-1(PY)'!E1002</f>
        <v>340</v>
      </c>
      <c r="F1002" s="1">
        <f>'[1]RC-1(PY)'!F1002</f>
        <v>275</v>
      </c>
      <c r="G1002" s="1">
        <f>'[1]RC-1(PY)'!G1002</f>
        <v>24</v>
      </c>
      <c r="H1002" s="1">
        <f>'[1]RC-1(PY)'!H1002</f>
        <v>21</v>
      </c>
      <c r="I1002" s="1">
        <f>'[1]RC-1(PY)'!I1002</f>
        <v>2</v>
      </c>
      <c r="J1002" s="1">
        <f>'[1]RC-1(PY)'!J1002</f>
        <v>2</v>
      </c>
      <c r="K1002" s="1">
        <f>'[1]RC-1(PY)'!K1002</f>
        <v>3</v>
      </c>
      <c r="L1002" s="1">
        <f>'[1]RC-1(PY)'!L1002</f>
        <v>2</v>
      </c>
      <c r="M1002" s="1">
        <f>'[1]RC-1(PY)'!M1002</f>
        <v>1</v>
      </c>
      <c r="N1002" s="1">
        <f>'[1]RC-1(PY)'!N1002</f>
        <v>1</v>
      </c>
      <c r="O1002" s="1">
        <f>'[1]RC-1(PY)'!O1002</f>
        <v>5</v>
      </c>
      <c r="P1002" s="1">
        <f>'[1]RC-1(PY)'!P1002</f>
        <v>0</v>
      </c>
      <c r="Q1002" s="1">
        <f>'[1]RC-1(PY)'!Q1002</f>
        <v>0</v>
      </c>
      <c r="R1002" s="1">
        <f>'[1]RC-1(PY)'!R1002</f>
        <v>104</v>
      </c>
      <c r="S1002" s="1">
        <f>'[1]RC-1(PY)'!S1002</f>
        <v>3</v>
      </c>
      <c r="T1002" s="1">
        <f>'[1]RC-1(PY)'!T1002</f>
        <v>4</v>
      </c>
      <c r="U1002" s="1">
        <f>'[1]RC-1(PY)'!U1002</f>
        <v>0</v>
      </c>
      <c r="V1002" s="1">
        <f>'[1]RC-1(PY)'!V1002</f>
        <v>0</v>
      </c>
      <c r="W1002" s="1">
        <f>'[1]RC-1(PY)'!W1002</f>
        <v>1004</v>
      </c>
      <c r="X1002" s="1">
        <f>'[1]RC-1(PY)'!X1002</f>
        <v>8</v>
      </c>
      <c r="Y1002" s="1">
        <f>'[1]RC-1(PY)'!Y1002</f>
        <v>0</v>
      </c>
      <c r="Z1002" s="1">
        <f>'[1]RC-1(PY)'!Z1002</f>
        <v>0</v>
      </c>
      <c r="AA1002" s="1">
        <f>'[1]RC-1(PY)'!AA1002</f>
        <v>557</v>
      </c>
      <c r="AB1002" s="1">
        <f>'[1]RC-1(PY)'!AB1002</f>
        <v>641</v>
      </c>
      <c r="AC1002" s="1">
        <f>'[1]RC-1(PY)'!AC1002</f>
        <v>0</v>
      </c>
      <c r="AD1002" s="1">
        <f>'[1]RC-1(PY)'!AD1002</f>
        <v>20</v>
      </c>
      <c r="AE1002" s="1">
        <f>'[1]RC-1(PY)'!AE1002</f>
        <v>17.920000000000002</v>
      </c>
      <c r="AF1002" s="1">
        <f>'[1]RC-1(PY)'!AF1002</f>
        <v>4</v>
      </c>
      <c r="AG1002" s="1">
        <f>'[1]RC-1(PY)'!AG1002</f>
        <v>4</v>
      </c>
      <c r="AH1002" s="1">
        <f>'[1]RC-1(PY)'!AH1002</f>
        <v>4</v>
      </c>
      <c r="AI1002" s="1">
        <f>'[1]RC-1(PY)'!AI1002</f>
        <v>0</v>
      </c>
    </row>
    <row r="1003" spans="1:35" x14ac:dyDescent="0.3">
      <c r="A1003" s="1">
        <f>'[1]RC-1(PY)'!A1003</f>
        <v>1</v>
      </c>
      <c r="B1003" s="1">
        <f>'[1]RC-1(PY)'!B1003</f>
        <v>2</v>
      </c>
      <c r="C1003" s="1">
        <f>'[1]RC-1(PY)'!C1003</f>
        <v>2024</v>
      </c>
      <c r="D1003" s="1">
        <f>'[1]RC-1(PY)'!D1003</f>
        <v>5</v>
      </c>
      <c r="E1003" s="1">
        <f>'[1]RC-1(PY)'!E1003</f>
        <v>340</v>
      </c>
      <c r="F1003" s="1">
        <f>'[1]RC-1(PY)'!F1003</f>
        <v>275</v>
      </c>
      <c r="G1003" s="1">
        <f>'[1]RC-1(PY)'!G1003</f>
        <v>24</v>
      </c>
      <c r="H1003" s="1">
        <f>'[1]RC-1(PY)'!H1003</f>
        <v>1</v>
      </c>
      <c r="I1003" s="1">
        <f>'[1]RC-1(PY)'!I1003</f>
        <v>3</v>
      </c>
      <c r="J1003" s="1">
        <f>'[1]RC-1(PY)'!J1003</f>
        <v>1</v>
      </c>
      <c r="K1003" s="1">
        <f>'[1]RC-1(PY)'!K1003</f>
        <v>3</v>
      </c>
      <c r="L1003" s="1">
        <f>'[1]RC-1(PY)'!L1003</f>
        <v>1</v>
      </c>
      <c r="M1003" s="1">
        <f>'[1]RC-1(PY)'!M1003</f>
        <v>1</v>
      </c>
      <c r="N1003" s="1">
        <f>'[1]RC-1(PY)'!N1003</f>
        <v>1</v>
      </c>
      <c r="O1003" s="1">
        <f>'[1]RC-1(PY)'!O1003</f>
        <v>5</v>
      </c>
      <c r="P1003" s="1">
        <f>'[1]RC-1(PY)'!P1003</f>
        <v>1</v>
      </c>
      <c r="Q1003" s="1">
        <f>'[1]RC-1(PY)'!Q1003</f>
        <v>1</v>
      </c>
      <c r="R1003" s="1">
        <f>'[1]RC-1(PY)'!R1003</f>
        <v>104</v>
      </c>
      <c r="S1003" s="1">
        <f>'[1]RC-1(PY)'!S1003</f>
        <v>3</v>
      </c>
      <c r="T1003" s="1">
        <f>'[1]RC-1(PY)'!T1003</f>
        <v>4</v>
      </c>
      <c r="U1003" s="1">
        <f>'[1]RC-1(PY)'!U1003</f>
        <v>0</v>
      </c>
      <c r="V1003" s="1">
        <f>'[1]RC-1(PY)'!V1003</f>
        <v>0</v>
      </c>
      <c r="W1003" s="1">
        <f>'[1]RC-1(PY)'!W1003</f>
        <v>1004</v>
      </c>
      <c r="X1003" s="1">
        <f>'[1]RC-1(PY)'!X1003</f>
        <v>8</v>
      </c>
      <c r="Y1003" s="1">
        <f>'[1]RC-1(PY)'!Y1003</f>
        <v>0</v>
      </c>
      <c r="Z1003" s="1">
        <f>'[1]RC-1(PY)'!Z1003</f>
        <v>0</v>
      </c>
      <c r="AA1003" s="1">
        <f>'[1]RC-1(PY)'!AA1003</f>
        <v>794</v>
      </c>
      <c r="AB1003" s="1">
        <f>'[1]RC-1(PY)'!AB1003</f>
        <v>33.983800000000002</v>
      </c>
      <c r="AC1003" s="1">
        <f>'[1]RC-1(PY)'!AC1003</f>
        <v>4.7854000000000001</v>
      </c>
      <c r="AD1003" s="1">
        <f>'[1]RC-1(PY)'!AD1003</f>
        <v>20</v>
      </c>
      <c r="AE1003" s="1">
        <f>'[1]RC-1(PY)'!AE1003</f>
        <v>33.983800000000002</v>
      </c>
      <c r="AF1003" s="1">
        <f>'[1]RC-1(PY)'!AF1003</f>
        <v>4</v>
      </c>
      <c r="AG1003" s="1">
        <f>'[1]RC-1(PY)'!AG1003</f>
        <v>4</v>
      </c>
      <c r="AH1003" s="1">
        <f>'[1]RC-1(PY)'!AH1003</f>
        <v>4</v>
      </c>
      <c r="AI1003" s="1">
        <f>'[1]RC-1(PY)'!AI1003</f>
        <v>0</v>
      </c>
    </row>
    <row r="1004" spans="1:35" x14ac:dyDescent="0.3">
      <c r="A1004" s="1">
        <f>'[1]RC-1(PY)'!A1004</f>
        <v>1</v>
      </c>
      <c r="B1004" s="1">
        <f>'[1]RC-1(PY)'!B1004</f>
        <v>2</v>
      </c>
      <c r="C1004" s="1">
        <f>'[1]RC-1(PY)'!C1004</f>
        <v>2024</v>
      </c>
      <c r="D1004" s="1">
        <f>'[1]RC-1(PY)'!D1004</f>
        <v>5</v>
      </c>
      <c r="E1004" s="1">
        <f>'[1]RC-1(PY)'!E1004</f>
        <v>340</v>
      </c>
      <c r="F1004" s="1">
        <f>'[1]RC-1(PY)'!F1004</f>
        <v>275</v>
      </c>
      <c r="G1004" s="1">
        <f>'[1]RC-1(PY)'!G1004</f>
        <v>24</v>
      </c>
      <c r="H1004" s="1">
        <f>'[1]RC-1(PY)'!H1004</f>
        <v>2</v>
      </c>
      <c r="I1004" s="1">
        <f>'[1]RC-1(PY)'!I1004</f>
        <v>3</v>
      </c>
      <c r="J1004" s="1">
        <f>'[1]RC-1(PY)'!J1004</f>
        <v>1</v>
      </c>
      <c r="K1004" s="1">
        <f>'[1]RC-1(PY)'!K1004</f>
        <v>3</v>
      </c>
      <c r="L1004" s="1">
        <f>'[1]RC-1(PY)'!L1004</f>
        <v>2</v>
      </c>
      <c r="M1004" s="1">
        <f>'[1]RC-1(PY)'!M1004</f>
        <v>1</v>
      </c>
      <c r="N1004" s="1">
        <f>'[1]RC-1(PY)'!N1004</f>
        <v>4</v>
      </c>
      <c r="O1004" s="1">
        <f>'[1]RC-1(PY)'!O1004</f>
        <v>9</v>
      </c>
      <c r="P1004" s="1">
        <f>'[1]RC-1(PY)'!P1004</f>
        <v>1</v>
      </c>
      <c r="Q1004" s="1">
        <f>'[1]RC-1(PY)'!Q1004</f>
        <v>0</v>
      </c>
      <c r="R1004" s="1">
        <f>'[1]RC-1(PY)'!R1004</f>
        <v>104</v>
      </c>
      <c r="S1004" s="1">
        <f>'[1]RC-1(PY)'!S1004</f>
        <v>2</v>
      </c>
      <c r="T1004" s="1">
        <f>'[1]RC-1(PY)'!T1004</f>
        <v>4</v>
      </c>
      <c r="U1004" s="1">
        <f>'[1]RC-1(PY)'!U1004</f>
        <v>0</v>
      </c>
      <c r="V1004" s="1">
        <f>'[1]RC-1(PY)'!V1004</f>
        <v>0</v>
      </c>
      <c r="W1004" s="1">
        <f>'[1]RC-1(PY)'!W1004</f>
        <v>1004</v>
      </c>
      <c r="X1004" s="1">
        <f>'[1]RC-1(PY)'!X1004</f>
        <v>8</v>
      </c>
      <c r="Y1004" s="1">
        <f>'[1]RC-1(PY)'!Y1004</f>
        <v>0</v>
      </c>
      <c r="Z1004" s="1">
        <f>'[1]RC-1(PY)'!Z1004</f>
        <v>0</v>
      </c>
      <c r="AA1004" s="1">
        <f>'[1]RC-1(PY)'!AA1004</f>
        <v>852</v>
      </c>
      <c r="AB1004" s="1">
        <f>'[1]RC-1(PY)'!AB1004</f>
        <v>1467.405</v>
      </c>
      <c r="AC1004" s="1">
        <f>'[1]RC-1(PY)'!AC1004</f>
        <v>23.940999999999999</v>
      </c>
      <c r="AD1004" s="1">
        <f>'[1]RC-1(PY)'!AD1004</f>
        <v>20</v>
      </c>
      <c r="AE1004" s="1">
        <f>'[1]RC-1(PY)'!AE1004</f>
        <v>32.661000000000001</v>
      </c>
      <c r="AF1004" s="1">
        <f>'[1]RC-1(PY)'!AF1004</f>
        <v>4</v>
      </c>
      <c r="AG1004" s="1">
        <f>'[1]RC-1(PY)'!AG1004</f>
        <v>4</v>
      </c>
      <c r="AH1004" s="1">
        <f>'[1]RC-1(PY)'!AH1004</f>
        <v>4</v>
      </c>
      <c r="AI1004" s="1">
        <f>'[1]RC-1(PY)'!AI1004</f>
        <v>0</v>
      </c>
    </row>
    <row r="1005" spans="1:35" x14ac:dyDescent="0.3">
      <c r="A1005" s="1">
        <f>'[1]RC-1(PY)'!A1005</f>
        <v>1</v>
      </c>
      <c r="B1005" s="1">
        <f>'[1]RC-1(PY)'!B1005</f>
        <v>2</v>
      </c>
      <c r="C1005" s="1">
        <f>'[1]RC-1(PY)'!C1005</f>
        <v>2024</v>
      </c>
      <c r="D1005" s="1">
        <f>'[1]RC-1(PY)'!D1005</f>
        <v>5</v>
      </c>
      <c r="E1005" s="1">
        <f>'[1]RC-1(PY)'!E1005</f>
        <v>340</v>
      </c>
      <c r="F1005" s="1">
        <f>'[1]RC-1(PY)'!F1005</f>
        <v>275</v>
      </c>
      <c r="G1005" s="1">
        <f>'[1]RC-1(PY)'!G1005</f>
        <v>24</v>
      </c>
      <c r="H1005" s="1">
        <f>'[1]RC-1(PY)'!H1005</f>
        <v>3</v>
      </c>
      <c r="I1005" s="1">
        <f>'[1]RC-1(PY)'!I1005</f>
        <v>3</v>
      </c>
      <c r="J1005" s="1">
        <f>'[1]RC-1(PY)'!J1005</f>
        <v>1</v>
      </c>
      <c r="K1005" s="1">
        <f>'[1]RC-1(PY)'!K1005</f>
        <v>3</v>
      </c>
      <c r="L1005" s="1">
        <f>'[1]RC-1(PY)'!L1005</f>
        <v>1</v>
      </c>
      <c r="M1005" s="1">
        <f>'[1]RC-1(PY)'!M1005</f>
        <v>1</v>
      </c>
      <c r="N1005" s="1">
        <f>'[1]RC-1(PY)'!N1005</f>
        <v>4</v>
      </c>
      <c r="O1005" s="1">
        <f>'[1]RC-1(PY)'!O1005</f>
        <v>9</v>
      </c>
      <c r="P1005" s="1">
        <f>'[1]RC-1(PY)'!P1005</f>
        <v>0</v>
      </c>
      <c r="Q1005" s="1">
        <f>'[1]RC-1(PY)'!Q1005</f>
        <v>0</v>
      </c>
      <c r="R1005" s="1">
        <f>'[1]RC-1(PY)'!R1005</f>
        <v>104</v>
      </c>
      <c r="S1005" s="1">
        <f>'[1]RC-1(PY)'!S1005</f>
        <v>3</v>
      </c>
      <c r="T1005" s="1">
        <f>'[1]RC-1(PY)'!T1005</f>
        <v>4</v>
      </c>
      <c r="U1005" s="1">
        <f>'[1]RC-1(PY)'!U1005</f>
        <v>0</v>
      </c>
      <c r="V1005" s="1">
        <f>'[1]RC-1(PY)'!V1005</f>
        <v>0</v>
      </c>
      <c r="W1005" s="1">
        <f>'[1]RC-1(PY)'!W1005</f>
        <v>1004</v>
      </c>
      <c r="X1005" s="1">
        <f>'[1]RC-1(PY)'!X1005</f>
        <v>8</v>
      </c>
      <c r="Y1005" s="1">
        <f>'[1]RC-1(PY)'!Y1005</f>
        <v>0</v>
      </c>
      <c r="Z1005" s="1">
        <f>'[1]RC-1(PY)'!Z1005</f>
        <v>0</v>
      </c>
      <c r="AA1005" s="1">
        <f>'[1]RC-1(PY)'!AA1005</f>
        <v>5211</v>
      </c>
      <c r="AB1005" s="1">
        <f>'[1]RC-1(PY)'!AB1005</f>
        <v>6536.3</v>
      </c>
      <c r="AC1005" s="1">
        <f>'[1]RC-1(PY)'!AC1005</f>
        <v>0</v>
      </c>
      <c r="AD1005" s="1">
        <f>'[1]RC-1(PY)'!AD1005</f>
        <v>20</v>
      </c>
      <c r="AE1005" s="1">
        <f>'[1]RC-1(PY)'!AE1005</f>
        <v>12.513199999999999</v>
      </c>
      <c r="AF1005" s="1">
        <f>'[1]RC-1(PY)'!AF1005</f>
        <v>4</v>
      </c>
      <c r="AG1005" s="1">
        <f>'[1]RC-1(PY)'!AG1005</f>
        <v>4</v>
      </c>
      <c r="AH1005" s="1">
        <f>'[1]RC-1(PY)'!AH1005</f>
        <v>4</v>
      </c>
      <c r="AI1005" s="1">
        <f>'[1]RC-1(PY)'!AI1005</f>
        <v>0</v>
      </c>
    </row>
    <row r="1006" spans="1:35" x14ac:dyDescent="0.3">
      <c r="A1006" s="1">
        <f>'[1]RC-1(PY)'!A1006</f>
        <v>1</v>
      </c>
      <c r="B1006" s="1">
        <f>'[1]RC-1(PY)'!B1006</f>
        <v>2</v>
      </c>
      <c r="C1006" s="1">
        <f>'[1]RC-1(PY)'!C1006</f>
        <v>2024</v>
      </c>
      <c r="D1006" s="1">
        <f>'[1]RC-1(PY)'!D1006</f>
        <v>5</v>
      </c>
      <c r="E1006" s="1">
        <f>'[1]RC-1(PY)'!E1006</f>
        <v>340</v>
      </c>
      <c r="F1006" s="1">
        <f>'[1]RC-1(PY)'!F1006</f>
        <v>275</v>
      </c>
      <c r="G1006" s="1">
        <f>'[1]RC-1(PY)'!G1006</f>
        <v>24</v>
      </c>
      <c r="H1006" s="1">
        <f>'[1]RC-1(PY)'!H1006</f>
        <v>4</v>
      </c>
      <c r="I1006" s="1">
        <f>'[1]RC-1(PY)'!I1006</f>
        <v>3</v>
      </c>
      <c r="J1006" s="1">
        <f>'[1]RC-1(PY)'!J1006</f>
        <v>1</v>
      </c>
      <c r="K1006" s="1">
        <f>'[1]RC-1(PY)'!K1006</f>
        <v>3</v>
      </c>
      <c r="L1006" s="1">
        <f>'[1]RC-1(PY)'!L1006</f>
        <v>2</v>
      </c>
      <c r="M1006" s="1">
        <f>'[1]RC-1(PY)'!M1006</f>
        <v>1</v>
      </c>
      <c r="N1006" s="1">
        <f>'[1]RC-1(PY)'!N1006</f>
        <v>1</v>
      </c>
      <c r="O1006" s="1">
        <f>'[1]RC-1(PY)'!O1006</f>
        <v>5</v>
      </c>
      <c r="P1006" s="1">
        <f>'[1]RC-1(PY)'!P1006</f>
        <v>1</v>
      </c>
      <c r="Q1006" s="1">
        <f>'[1]RC-1(PY)'!Q1006</f>
        <v>0</v>
      </c>
      <c r="R1006" s="1">
        <f>'[1]RC-1(PY)'!R1006</f>
        <v>104</v>
      </c>
      <c r="S1006" s="1">
        <f>'[1]RC-1(PY)'!S1006</f>
        <v>3</v>
      </c>
      <c r="T1006" s="1">
        <f>'[1]RC-1(PY)'!T1006</f>
        <v>4</v>
      </c>
      <c r="U1006" s="1">
        <f>'[1]RC-1(PY)'!U1006</f>
        <v>0</v>
      </c>
      <c r="V1006" s="1">
        <f>'[1]RC-1(PY)'!V1006</f>
        <v>0</v>
      </c>
      <c r="W1006" s="1">
        <f>'[1]RC-1(PY)'!W1006</f>
        <v>1004</v>
      </c>
      <c r="X1006" s="1">
        <f>'[1]RC-1(PY)'!X1006</f>
        <v>8</v>
      </c>
      <c r="Y1006" s="1">
        <f>'[1]RC-1(PY)'!Y1006</f>
        <v>0</v>
      </c>
      <c r="Z1006" s="1">
        <f>'[1]RC-1(PY)'!Z1006</f>
        <v>0</v>
      </c>
      <c r="AA1006" s="1">
        <f>'[1]RC-1(PY)'!AA1006</f>
        <v>581</v>
      </c>
      <c r="AB1006" s="1">
        <f>'[1]RC-1(PY)'!AB1006</f>
        <v>266.54430000000002</v>
      </c>
      <c r="AC1006" s="1">
        <f>'[1]RC-1(PY)'!AC1006</f>
        <v>0</v>
      </c>
      <c r="AD1006" s="1">
        <f>'[1]RC-1(PY)'!AD1006</f>
        <v>20</v>
      </c>
      <c r="AE1006" s="1">
        <f>'[1]RC-1(PY)'!AE1006</f>
        <v>6.8029999999999999</v>
      </c>
      <c r="AF1006" s="1">
        <f>'[1]RC-1(PY)'!AF1006</f>
        <v>4</v>
      </c>
      <c r="AG1006" s="1">
        <f>'[1]RC-1(PY)'!AG1006</f>
        <v>4</v>
      </c>
      <c r="AH1006" s="1">
        <f>'[1]RC-1(PY)'!AH1006</f>
        <v>4</v>
      </c>
      <c r="AI1006" s="1">
        <f>'[1]RC-1(PY)'!AI1006</f>
        <v>0</v>
      </c>
    </row>
    <row r="1007" spans="1:35" x14ac:dyDescent="0.3">
      <c r="A1007" s="1">
        <f>'[1]RC-1(PY)'!A1007</f>
        <v>1</v>
      </c>
      <c r="B1007" s="1">
        <f>'[1]RC-1(PY)'!B1007</f>
        <v>2</v>
      </c>
      <c r="C1007" s="1">
        <f>'[1]RC-1(PY)'!C1007</f>
        <v>2024</v>
      </c>
      <c r="D1007" s="1">
        <f>'[1]RC-1(PY)'!D1007</f>
        <v>5</v>
      </c>
      <c r="E1007" s="1">
        <f>'[1]RC-1(PY)'!E1007</f>
        <v>340</v>
      </c>
      <c r="F1007" s="1">
        <f>'[1]RC-1(PY)'!F1007</f>
        <v>275</v>
      </c>
      <c r="G1007" s="1">
        <f>'[1]RC-1(PY)'!G1007</f>
        <v>24</v>
      </c>
      <c r="H1007" s="1">
        <f>'[1]RC-1(PY)'!H1007</f>
        <v>5</v>
      </c>
      <c r="I1007" s="1">
        <f>'[1]RC-1(PY)'!I1007</f>
        <v>3</v>
      </c>
      <c r="J1007" s="1">
        <f>'[1]RC-1(PY)'!J1007</f>
        <v>1</v>
      </c>
      <c r="K1007" s="1">
        <f>'[1]RC-1(PY)'!K1007</f>
        <v>3</v>
      </c>
      <c r="L1007" s="1">
        <f>'[1]RC-1(PY)'!L1007</f>
        <v>2</v>
      </c>
      <c r="M1007" s="1">
        <f>'[1]RC-1(PY)'!M1007</f>
        <v>1</v>
      </c>
      <c r="N1007" s="1">
        <f>'[1]RC-1(PY)'!N1007</f>
        <v>4</v>
      </c>
      <c r="O1007" s="1">
        <f>'[1]RC-1(PY)'!O1007</f>
        <v>9</v>
      </c>
      <c r="P1007" s="1">
        <f>'[1]RC-1(PY)'!P1007</f>
        <v>1</v>
      </c>
      <c r="Q1007" s="1">
        <f>'[1]RC-1(PY)'!Q1007</f>
        <v>1</v>
      </c>
      <c r="R1007" s="1">
        <f>'[1]RC-1(PY)'!R1007</f>
        <v>104</v>
      </c>
      <c r="S1007" s="1">
        <f>'[1]RC-1(PY)'!S1007</f>
        <v>3</v>
      </c>
      <c r="T1007" s="1">
        <f>'[1]RC-1(PY)'!T1007</f>
        <v>4</v>
      </c>
      <c r="U1007" s="1">
        <f>'[1]RC-1(PY)'!U1007</f>
        <v>0</v>
      </c>
      <c r="V1007" s="1">
        <f>'[1]RC-1(PY)'!V1007</f>
        <v>0</v>
      </c>
      <c r="W1007" s="1">
        <f>'[1]RC-1(PY)'!W1007</f>
        <v>1004</v>
      </c>
      <c r="X1007" s="1">
        <f>'[1]RC-1(PY)'!X1007</f>
        <v>8</v>
      </c>
      <c r="Y1007" s="1">
        <f>'[1]RC-1(PY)'!Y1007</f>
        <v>0</v>
      </c>
      <c r="Z1007" s="1">
        <f>'[1]RC-1(PY)'!Z1007</f>
        <v>0</v>
      </c>
      <c r="AA1007" s="1">
        <f>'[1]RC-1(PY)'!AA1007</f>
        <v>459</v>
      </c>
      <c r="AB1007" s="1">
        <f>'[1]RC-1(PY)'!AB1007</f>
        <v>382</v>
      </c>
      <c r="AC1007" s="1">
        <f>'[1]RC-1(PY)'!AC1007</f>
        <v>8.4276999999999997</v>
      </c>
      <c r="AD1007" s="1">
        <f>'[1]RC-1(PY)'!AD1007</f>
        <v>20</v>
      </c>
      <c r="AE1007" s="1">
        <f>'[1]RC-1(PY)'!AE1007</f>
        <v>14.5998</v>
      </c>
      <c r="AF1007" s="1">
        <f>'[1]RC-1(PY)'!AF1007</f>
        <v>4</v>
      </c>
      <c r="AG1007" s="1">
        <f>'[1]RC-1(PY)'!AG1007</f>
        <v>4</v>
      </c>
      <c r="AH1007" s="1">
        <f>'[1]RC-1(PY)'!AH1007</f>
        <v>4</v>
      </c>
      <c r="AI1007" s="1">
        <f>'[1]RC-1(PY)'!AI1007</f>
        <v>0</v>
      </c>
    </row>
    <row r="1008" spans="1:35" x14ac:dyDescent="0.3">
      <c r="A1008" s="1">
        <f>'[1]RC-1(PY)'!A1008</f>
        <v>1</v>
      </c>
      <c r="B1008" s="1">
        <f>'[1]RC-1(PY)'!B1008</f>
        <v>2</v>
      </c>
      <c r="C1008" s="1">
        <f>'[1]RC-1(PY)'!C1008</f>
        <v>2024</v>
      </c>
      <c r="D1008" s="1">
        <f>'[1]RC-1(PY)'!D1008</f>
        <v>5</v>
      </c>
      <c r="E1008" s="1">
        <f>'[1]RC-1(PY)'!E1008</f>
        <v>340</v>
      </c>
      <c r="F1008" s="1">
        <f>'[1]RC-1(PY)'!F1008</f>
        <v>275</v>
      </c>
      <c r="G1008" s="1">
        <f>'[1]RC-1(PY)'!G1008</f>
        <v>24</v>
      </c>
      <c r="H1008" s="1">
        <f>'[1]RC-1(PY)'!H1008</f>
        <v>6</v>
      </c>
      <c r="I1008" s="1">
        <f>'[1]RC-1(PY)'!I1008</f>
        <v>3</v>
      </c>
      <c r="J1008" s="1">
        <f>'[1]RC-1(PY)'!J1008</f>
        <v>1</v>
      </c>
      <c r="K1008" s="1">
        <f>'[1]RC-1(PY)'!K1008</f>
        <v>3</v>
      </c>
      <c r="L1008" s="1">
        <f>'[1]RC-1(PY)'!L1008</f>
        <v>1</v>
      </c>
      <c r="M1008" s="1">
        <f>'[1]RC-1(PY)'!M1008</f>
        <v>1</v>
      </c>
      <c r="N1008" s="1">
        <f>'[1]RC-1(PY)'!N1008</f>
        <v>2</v>
      </c>
      <c r="O1008" s="1">
        <f>'[1]RC-1(PY)'!O1008</f>
        <v>5</v>
      </c>
      <c r="P1008" s="1">
        <f>'[1]RC-1(PY)'!P1008</f>
        <v>1</v>
      </c>
      <c r="Q1008" s="1">
        <f>'[1]RC-1(PY)'!Q1008</f>
        <v>1</v>
      </c>
      <c r="R1008" s="1">
        <f>'[1]RC-1(PY)'!R1008</f>
        <v>104</v>
      </c>
      <c r="S1008" s="1">
        <f>'[1]RC-1(PY)'!S1008</f>
        <v>3</v>
      </c>
      <c r="T1008" s="1">
        <f>'[1]RC-1(PY)'!T1008</f>
        <v>4</v>
      </c>
      <c r="U1008" s="1">
        <f>'[1]RC-1(PY)'!U1008</f>
        <v>0</v>
      </c>
      <c r="V1008" s="1">
        <f>'[1]RC-1(PY)'!V1008</f>
        <v>0</v>
      </c>
      <c r="W1008" s="1">
        <f>'[1]RC-1(PY)'!W1008</f>
        <v>1004</v>
      </c>
      <c r="X1008" s="1">
        <f>'[1]RC-1(PY)'!X1008</f>
        <v>8</v>
      </c>
      <c r="Y1008" s="1">
        <f>'[1]RC-1(PY)'!Y1008</f>
        <v>0</v>
      </c>
      <c r="Z1008" s="1">
        <f>'[1]RC-1(PY)'!Z1008</f>
        <v>0</v>
      </c>
      <c r="AA1008" s="1">
        <f>'[1]RC-1(PY)'!AA1008</f>
        <v>82</v>
      </c>
      <c r="AB1008" s="1">
        <f>'[1]RC-1(PY)'!AB1008</f>
        <v>137.59</v>
      </c>
      <c r="AC1008" s="1">
        <f>'[1]RC-1(PY)'!AC1008</f>
        <v>0</v>
      </c>
      <c r="AD1008" s="1">
        <f>'[1]RC-1(PY)'!AD1008</f>
        <v>20</v>
      </c>
      <c r="AE1008" s="1">
        <f>'[1]RC-1(PY)'!AE1008</f>
        <v>28.415900000000001</v>
      </c>
      <c r="AF1008" s="1">
        <f>'[1]RC-1(PY)'!AF1008</f>
        <v>4</v>
      </c>
      <c r="AG1008" s="1">
        <f>'[1]RC-1(PY)'!AG1008</f>
        <v>4</v>
      </c>
      <c r="AH1008" s="1">
        <f>'[1]RC-1(PY)'!AH1008</f>
        <v>4</v>
      </c>
      <c r="AI1008" s="1">
        <f>'[1]RC-1(PY)'!AI1008</f>
        <v>0</v>
      </c>
    </row>
    <row r="1009" spans="1:35" x14ac:dyDescent="0.3">
      <c r="A1009" s="1">
        <f>'[1]RC-1(PY)'!A1009</f>
        <v>1</v>
      </c>
      <c r="B1009" s="1">
        <f>'[1]RC-1(PY)'!B1009</f>
        <v>2</v>
      </c>
      <c r="C1009" s="1">
        <f>'[1]RC-1(PY)'!C1009</f>
        <v>2024</v>
      </c>
      <c r="D1009" s="1">
        <f>'[1]RC-1(PY)'!D1009</f>
        <v>5</v>
      </c>
      <c r="E1009" s="1">
        <f>'[1]RC-1(PY)'!E1009</f>
        <v>340</v>
      </c>
      <c r="F1009" s="1">
        <f>'[1]RC-1(PY)'!F1009</f>
        <v>275</v>
      </c>
      <c r="G1009" s="1">
        <f>'[1]RC-1(PY)'!G1009</f>
        <v>24</v>
      </c>
      <c r="H1009" s="1">
        <f>'[1]RC-1(PY)'!H1009</f>
        <v>7</v>
      </c>
      <c r="I1009" s="1">
        <f>'[1]RC-1(PY)'!I1009</f>
        <v>3</v>
      </c>
      <c r="J1009" s="1">
        <f>'[1]RC-1(PY)'!J1009</f>
        <v>1</v>
      </c>
      <c r="K1009" s="1">
        <f>'[1]RC-1(PY)'!K1009</f>
        <v>3</v>
      </c>
      <c r="L1009" s="1">
        <f>'[1]RC-1(PY)'!L1009</f>
        <v>1</v>
      </c>
      <c r="M1009" s="1">
        <f>'[1]RC-1(PY)'!M1009</f>
        <v>1</v>
      </c>
      <c r="N1009" s="1">
        <f>'[1]RC-1(PY)'!N1009</f>
        <v>2</v>
      </c>
      <c r="O1009" s="1">
        <f>'[1]RC-1(PY)'!O1009</f>
        <v>5</v>
      </c>
      <c r="P1009" s="1">
        <f>'[1]RC-1(PY)'!P1009</f>
        <v>1</v>
      </c>
      <c r="Q1009" s="1">
        <f>'[1]RC-1(PY)'!Q1009</f>
        <v>1</v>
      </c>
      <c r="R1009" s="1">
        <f>'[1]RC-1(PY)'!R1009</f>
        <v>104</v>
      </c>
      <c r="S1009" s="1">
        <f>'[1]RC-1(PY)'!S1009</f>
        <v>2</v>
      </c>
      <c r="T1009" s="1">
        <f>'[1]RC-1(PY)'!T1009</f>
        <v>4</v>
      </c>
      <c r="U1009" s="1">
        <f>'[1]RC-1(PY)'!U1009</f>
        <v>0</v>
      </c>
      <c r="V1009" s="1">
        <f>'[1]RC-1(PY)'!V1009</f>
        <v>0</v>
      </c>
      <c r="W1009" s="1">
        <f>'[1]RC-1(PY)'!W1009</f>
        <v>1004</v>
      </c>
      <c r="X1009" s="1">
        <f>'[1]RC-1(PY)'!X1009</f>
        <v>8</v>
      </c>
      <c r="Y1009" s="1">
        <f>'[1]RC-1(PY)'!Y1009</f>
        <v>0</v>
      </c>
      <c r="Z1009" s="1">
        <f>'[1]RC-1(PY)'!Z1009</f>
        <v>0</v>
      </c>
      <c r="AA1009" s="1">
        <f>'[1]RC-1(PY)'!AA1009</f>
        <v>3355</v>
      </c>
      <c r="AB1009" s="1">
        <f>'[1]RC-1(PY)'!AB1009</f>
        <v>1296.9232</v>
      </c>
      <c r="AC1009" s="1">
        <f>'[1]RC-1(PY)'!AC1009</f>
        <v>0.39</v>
      </c>
      <c r="AD1009" s="1">
        <f>'[1]RC-1(PY)'!AD1009</f>
        <v>20</v>
      </c>
      <c r="AE1009" s="1">
        <f>'[1]RC-1(PY)'!AE1009</f>
        <v>41</v>
      </c>
      <c r="AF1009" s="1">
        <f>'[1]RC-1(PY)'!AF1009</f>
        <v>4</v>
      </c>
      <c r="AG1009" s="1">
        <f>'[1]RC-1(PY)'!AG1009</f>
        <v>4</v>
      </c>
      <c r="AH1009" s="1">
        <f>'[1]RC-1(PY)'!AH1009</f>
        <v>4</v>
      </c>
      <c r="AI1009" s="1">
        <f>'[1]RC-1(PY)'!AI1009</f>
        <v>0</v>
      </c>
    </row>
    <row r="1010" spans="1:35" x14ac:dyDescent="0.3">
      <c r="A1010" s="1">
        <f>'[1]RC-1(PY)'!A1010</f>
        <v>1</v>
      </c>
      <c r="B1010" s="1">
        <f>'[1]RC-1(PY)'!B1010</f>
        <v>2</v>
      </c>
      <c r="C1010" s="1">
        <f>'[1]RC-1(PY)'!C1010</f>
        <v>2024</v>
      </c>
      <c r="D1010" s="1">
        <f>'[1]RC-1(PY)'!D1010</f>
        <v>5</v>
      </c>
      <c r="E1010" s="1">
        <f>'[1]RC-1(PY)'!E1010</f>
        <v>340</v>
      </c>
      <c r="F1010" s="1">
        <f>'[1]RC-1(PY)'!F1010</f>
        <v>275</v>
      </c>
      <c r="G1010" s="1">
        <f>'[1]RC-1(PY)'!G1010</f>
        <v>24</v>
      </c>
      <c r="H1010" s="1">
        <f>'[1]RC-1(PY)'!H1010</f>
        <v>8</v>
      </c>
      <c r="I1010" s="1">
        <f>'[1]RC-1(PY)'!I1010</f>
        <v>3</v>
      </c>
      <c r="J1010" s="1">
        <f>'[1]RC-1(PY)'!J1010</f>
        <v>1</v>
      </c>
      <c r="K1010" s="1">
        <f>'[1]RC-1(PY)'!K1010</f>
        <v>3</v>
      </c>
      <c r="L1010" s="1">
        <f>'[1]RC-1(PY)'!L1010</f>
        <v>5</v>
      </c>
      <c r="M1010" s="1">
        <f>'[1]RC-1(PY)'!M1010</f>
        <v>1</v>
      </c>
      <c r="N1010" s="1">
        <f>'[1]RC-1(PY)'!N1010</f>
        <v>1</v>
      </c>
      <c r="O1010" s="1">
        <f>'[1]RC-1(PY)'!O1010</f>
        <v>5</v>
      </c>
      <c r="P1010" s="1">
        <f>'[1]RC-1(PY)'!P1010</f>
        <v>0</v>
      </c>
      <c r="Q1010" s="1">
        <f>'[1]RC-1(PY)'!Q1010</f>
        <v>0</v>
      </c>
      <c r="R1010" s="1">
        <f>'[1]RC-1(PY)'!R1010</f>
        <v>104</v>
      </c>
      <c r="S1010" s="1">
        <f>'[1]RC-1(PY)'!S1010</f>
        <v>3</v>
      </c>
      <c r="T1010" s="1">
        <f>'[1]RC-1(PY)'!T1010</f>
        <v>4</v>
      </c>
      <c r="U1010" s="1">
        <f>'[1]RC-1(PY)'!U1010</f>
        <v>0</v>
      </c>
      <c r="V1010" s="1">
        <f>'[1]RC-1(PY)'!V1010</f>
        <v>0</v>
      </c>
      <c r="W1010" s="1">
        <f>'[1]RC-1(PY)'!W1010</f>
        <v>1004</v>
      </c>
      <c r="X1010" s="1">
        <f>'[1]RC-1(PY)'!X1010</f>
        <v>8</v>
      </c>
      <c r="Y1010" s="1">
        <f>'[1]RC-1(PY)'!Y1010</f>
        <v>0</v>
      </c>
      <c r="Z1010" s="1">
        <f>'[1]RC-1(PY)'!Z1010</f>
        <v>0</v>
      </c>
      <c r="AA1010" s="1">
        <f>'[1]RC-1(PY)'!AA1010</f>
        <v>1417</v>
      </c>
      <c r="AB1010" s="1">
        <f>'[1]RC-1(PY)'!AB1010</f>
        <v>2202</v>
      </c>
      <c r="AC1010" s="1">
        <f>'[1]RC-1(PY)'!AC1010</f>
        <v>0</v>
      </c>
      <c r="AD1010" s="1">
        <f>'[1]RC-1(PY)'!AD1010</f>
        <v>20</v>
      </c>
      <c r="AE1010" s="1">
        <f>'[1]RC-1(PY)'!AE1010</f>
        <v>26.661000000000001</v>
      </c>
      <c r="AF1010" s="1">
        <f>'[1]RC-1(PY)'!AF1010</f>
        <v>4</v>
      </c>
      <c r="AG1010" s="1">
        <f>'[1]RC-1(PY)'!AG1010</f>
        <v>4</v>
      </c>
      <c r="AH1010" s="1">
        <f>'[1]RC-1(PY)'!AH1010</f>
        <v>4</v>
      </c>
      <c r="AI1010" s="1">
        <f>'[1]RC-1(PY)'!AI1010</f>
        <v>0</v>
      </c>
    </row>
    <row r="1011" spans="1:35" x14ac:dyDescent="0.3">
      <c r="A1011" s="1">
        <f>'[1]RC-1(PY)'!A1011</f>
        <v>1</v>
      </c>
      <c r="B1011" s="1">
        <f>'[1]RC-1(PY)'!B1011</f>
        <v>2</v>
      </c>
      <c r="C1011" s="1">
        <f>'[1]RC-1(PY)'!C1011</f>
        <v>2024</v>
      </c>
      <c r="D1011" s="1">
        <f>'[1]RC-1(PY)'!D1011</f>
        <v>5</v>
      </c>
      <c r="E1011" s="1">
        <f>'[1]RC-1(PY)'!E1011</f>
        <v>340</v>
      </c>
      <c r="F1011" s="1">
        <f>'[1]RC-1(PY)'!F1011</f>
        <v>275</v>
      </c>
      <c r="G1011" s="1">
        <f>'[1]RC-1(PY)'!G1011</f>
        <v>24</v>
      </c>
      <c r="H1011" s="1">
        <f>'[1]RC-1(PY)'!H1011</f>
        <v>9</v>
      </c>
      <c r="I1011" s="1">
        <f>'[1]RC-1(PY)'!I1011</f>
        <v>3</v>
      </c>
      <c r="J1011" s="1">
        <f>'[1]RC-1(PY)'!J1011</f>
        <v>1</v>
      </c>
      <c r="K1011" s="1">
        <f>'[1]RC-1(PY)'!K1011</f>
        <v>3</v>
      </c>
      <c r="L1011" s="1">
        <f>'[1]RC-1(PY)'!L1011</f>
        <v>2</v>
      </c>
      <c r="M1011" s="1">
        <f>'[1]RC-1(PY)'!M1011</f>
        <v>1</v>
      </c>
      <c r="N1011" s="1">
        <f>'[1]RC-1(PY)'!N1011</f>
        <v>4</v>
      </c>
      <c r="O1011" s="1">
        <f>'[1]RC-1(PY)'!O1011</f>
        <v>9</v>
      </c>
      <c r="P1011" s="1">
        <f>'[1]RC-1(PY)'!P1011</f>
        <v>0</v>
      </c>
      <c r="Q1011" s="1">
        <f>'[1]RC-1(PY)'!Q1011</f>
        <v>0</v>
      </c>
      <c r="R1011" s="1">
        <f>'[1]RC-1(PY)'!R1011</f>
        <v>104</v>
      </c>
      <c r="S1011" s="1">
        <f>'[1]RC-1(PY)'!S1011</f>
        <v>3</v>
      </c>
      <c r="T1011" s="1">
        <f>'[1]RC-1(PY)'!T1011</f>
        <v>6</v>
      </c>
      <c r="U1011" s="1">
        <f>'[1]RC-1(PY)'!U1011</f>
        <v>0</v>
      </c>
      <c r="V1011" s="1">
        <f>'[1]RC-1(PY)'!V1011</f>
        <v>0</v>
      </c>
      <c r="W1011" s="1">
        <f>'[1]RC-1(PY)'!W1011</f>
        <v>1004</v>
      </c>
      <c r="X1011" s="1">
        <f>'[1]RC-1(PY)'!X1011</f>
        <v>8</v>
      </c>
      <c r="Y1011" s="1">
        <f>'[1]RC-1(PY)'!Y1011</f>
        <v>0</v>
      </c>
      <c r="Z1011" s="1">
        <f>'[1]RC-1(PY)'!Z1011</f>
        <v>0</v>
      </c>
      <c r="AA1011" s="1">
        <f>'[1]RC-1(PY)'!AA1011</f>
        <v>561</v>
      </c>
      <c r="AB1011" s="1">
        <f>'[1]RC-1(PY)'!AB1011</f>
        <v>1190.8071</v>
      </c>
      <c r="AC1011" s="1">
        <f>'[1]RC-1(PY)'!AC1011</f>
        <v>0</v>
      </c>
      <c r="AD1011" s="1">
        <f>'[1]RC-1(PY)'!AD1011</f>
        <v>20</v>
      </c>
      <c r="AE1011" s="1">
        <f>'[1]RC-1(PY)'!AE1011</f>
        <v>10.600300000000001</v>
      </c>
      <c r="AF1011" s="1">
        <f>'[1]RC-1(PY)'!AF1011</f>
        <v>4</v>
      </c>
      <c r="AG1011" s="1">
        <f>'[1]RC-1(PY)'!AG1011</f>
        <v>4</v>
      </c>
      <c r="AH1011" s="1">
        <f>'[1]RC-1(PY)'!AH1011</f>
        <v>4</v>
      </c>
      <c r="AI1011" s="1">
        <f>'[1]RC-1(PY)'!AI1011</f>
        <v>0</v>
      </c>
    </row>
    <row r="1012" spans="1:35" x14ac:dyDescent="0.3">
      <c r="A1012" s="1">
        <f>'[1]RC-1(PY)'!A1012</f>
        <v>1</v>
      </c>
      <c r="B1012" s="1">
        <f>'[1]RC-1(PY)'!B1012</f>
        <v>2</v>
      </c>
      <c r="C1012" s="1">
        <f>'[1]RC-1(PY)'!C1012</f>
        <v>2024</v>
      </c>
      <c r="D1012" s="1">
        <f>'[1]RC-1(PY)'!D1012</f>
        <v>5</v>
      </c>
      <c r="E1012" s="1">
        <f>'[1]RC-1(PY)'!E1012</f>
        <v>340</v>
      </c>
      <c r="F1012" s="1">
        <f>'[1]RC-1(PY)'!F1012</f>
        <v>275</v>
      </c>
      <c r="G1012" s="1">
        <f>'[1]RC-1(PY)'!G1012</f>
        <v>24</v>
      </c>
      <c r="H1012" s="1">
        <f>'[1]RC-1(PY)'!H1012</f>
        <v>12</v>
      </c>
      <c r="I1012" s="1">
        <f>'[1]RC-1(PY)'!I1012</f>
        <v>3</v>
      </c>
      <c r="J1012" s="1">
        <f>'[1]RC-1(PY)'!J1012</f>
        <v>1</v>
      </c>
      <c r="K1012" s="1">
        <f>'[1]RC-1(PY)'!K1012</f>
        <v>3</v>
      </c>
      <c r="L1012" s="1">
        <f>'[1]RC-1(PY)'!L1012</f>
        <v>3</v>
      </c>
      <c r="M1012" s="1">
        <f>'[1]RC-1(PY)'!M1012</f>
        <v>1</v>
      </c>
      <c r="N1012" s="1">
        <f>'[1]RC-1(PY)'!N1012</f>
        <v>1</v>
      </c>
      <c r="O1012" s="1">
        <f>'[1]RC-1(PY)'!O1012</f>
        <v>5</v>
      </c>
      <c r="P1012" s="1">
        <f>'[1]RC-1(PY)'!P1012</f>
        <v>1</v>
      </c>
      <c r="Q1012" s="1">
        <f>'[1]RC-1(PY)'!Q1012</f>
        <v>1</v>
      </c>
      <c r="R1012" s="1">
        <f>'[1]RC-1(PY)'!R1012</f>
        <v>104</v>
      </c>
      <c r="S1012" s="1">
        <f>'[1]RC-1(PY)'!S1012</f>
        <v>3</v>
      </c>
      <c r="T1012" s="1">
        <f>'[1]RC-1(PY)'!T1012</f>
        <v>4</v>
      </c>
      <c r="U1012" s="1">
        <f>'[1]RC-1(PY)'!U1012</f>
        <v>0</v>
      </c>
      <c r="V1012" s="1">
        <f>'[1]RC-1(PY)'!V1012</f>
        <v>0</v>
      </c>
      <c r="W1012" s="1">
        <f>'[1]RC-1(PY)'!W1012</f>
        <v>1004</v>
      </c>
      <c r="X1012" s="1">
        <f>'[1]RC-1(PY)'!X1012</f>
        <v>8</v>
      </c>
      <c r="Y1012" s="1">
        <f>'[1]RC-1(PY)'!Y1012</f>
        <v>0</v>
      </c>
      <c r="Z1012" s="1">
        <f>'[1]RC-1(PY)'!Z1012</f>
        <v>0</v>
      </c>
      <c r="AA1012" s="1">
        <f>'[1]RC-1(PY)'!AA1012</f>
        <v>288</v>
      </c>
      <c r="AB1012" s="1">
        <f>'[1]RC-1(PY)'!AB1012</f>
        <v>754.36490000000003</v>
      </c>
      <c r="AC1012" s="1">
        <f>'[1]RC-1(PY)'!AC1012</f>
        <v>5.6128</v>
      </c>
      <c r="AD1012" s="1">
        <f>'[1]RC-1(PY)'!AD1012</f>
        <v>20</v>
      </c>
      <c r="AE1012" s="1">
        <f>'[1]RC-1(PY)'!AE1012</f>
        <v>21.872800000000002</v>
      </c>
      <c r="AF1012" s="1">
        <f>'[1]RC-1(PY)'!AF1012</f>
        <v>4</v>
      </c>
      <c r="AG1012" s="1">
        <f>'[1]RC-1(PY)'!AG1012</f>
        <v>4</v>
      </c>
      <c r="AH1012" s="1">
        <f>'[1]RC-1(PY)'!AH1012</f>
        <v>4</v>
      </c>
      <c r="AI1012" s="1">
        <f>'[1]RC-1(PY)'!AI1012</f>
        <v>0</v>
      </c>
    </row>
    <row r="1013" spans="1:35" x14ac:dyDescent="0.3">
      <c r="A1013" s="1">
        <f>'[1]RC-1(PY)'!A1013</f>
        <v>1</v>
      </c>
      <c r="B1013" s="1">
        <f>'[1]RC-1(PY)'!B1013</f>
        <v>2</v>
      </c>
      <c r="C1013" s="1">
        <f>'[1]RC-1(PY)'!C1013</f>
        <v>2024</v>
      </c>
      <c r="D1013" s="1">
        <f>'[1]RC-1(PY)'!D1013</f>
        <v>5</v>
      </c>
      <c r="E1013" s="1">
        <f>'[1]RC-1(PY)'!E1013</f>
        <v>340</v>
      </c>
      <c r="F1013" s="1">
        <f>'[1]RC-1(PY)'!F1013</f>
        <v>275</v>
      </c>
      <c r="G1013" s="1">
        <f>'[1]RC-1(PY)'!G1013</f>
        <v>24</v>
      </c>
      <c r="H1013" s="1">
        <f>'[1]RC-1(PY)'!H1013</f>
        <v>13</v>
      </c>
      <c r="I1013" s="1">
        <f>'[1]RC-1(PY)'!I1013</f>
        <v>3</v>
      </c>
      <c r="J1013" s="1">
        <f>'[1]RC-1(PY)'!J1013</f>
        <v>1</v>
      </c>
      <c r="K1013" s="1">
        <f>'[1]RC-1(PY)'!K1013</f>
        <v>3</v>
      </c>
      <c r="L1013" s="1">
        <f>'[1]RC-1(PY)'!L1013</f>
        <v>2</v>
      </c>
      <c r="M1013" s="1">
        <f>'[1]RC-1(PY)'!M1013</f>
        <v>1</v>
      </c>
      <c r="N1013" s="1">
        <f>'[1]RC-1(PY)'!N1013</f>
        <v>1</v>
      </c>
      <c r="O1013" s="1">
        <f>'[1]RC-1(PY)'!O1013</f>
        <v>5</v>
      </c>
      <c r="P1013" s="1">
        <f>'[1]RC-1(PY)'!P1013</f>
        <v>1</v>
      </c>
      <c r="Q1013" s="1">
        <f>'[1]RC-1(PY)'!Q1013</f>
        <v>1</v>
      </c>
      <c r="R1013" s="1">
        <f>'[1]RC-1(PY)'!R1013</f>
        <v>104</v>
      </c>
      <c r="S1013" s="1">
        <f>'[1]RC-1(PY)'!S1013</f>
        <v>2</v>
      </c>
      <c r="T1013" s="1">
        <f>'[1]RC-1(PY)'!T1013</f>
        <v>4</v>
      </c>
      <c r="U1013" s="1">
        <f>'[1]RC-1(PY)'!U1013</f>
        <v>1</v>
      </c>
      <c r="V1013" s="1">
        <f>'[1]RC-1(PY)'!V1013</f>
        <v>1</v>
      </c>
      <c r="W1013" s="1">
        <f>'[1]RC-1(PY)'!W1013</f>
        <v>1004</v>
      </c>
      <c r="X1013" s="1">
        <f>'[1]RC-1(PY)'!X1013</f>
        <v>8</v>
      </c>
      <c r="Y1013" s="1">
        <f>'[1]RC-1(PY)'!Y1013</f>
        <v>0</v>
      </c>
      <c r="Z1013" s="1">
        <f>'[1]RC-1(PY)'!Z1013</f>
        <v>0</v>
      </c>
      <c r="AA1013" s="1">
        <f>'[1]RC-1(PY)'!AA1013</f>
        <v>1410</v>
      </c>
      <c r="AB1013" s="1">
        <f>'[1]RC-1(PY)'!AB1013</f>
        <v>2270.8795</v>
      </c>
      <c r="AC1013" s="1">
        <f>'[1]RC-1(PY)'!AC1013</f>
        <v>8.2455999999999996</v>
      </c>
      <c r="AD1013" s="1">
        <f>'[1]RC-1(PY)'!AD1013</f>
        <v>20</v>
      </c>
      <c r="AE1013" s="1">
        <f>'[1]RC-1(PY)'!AE1013</f>
        <v>36.128799999999998</v>
      </c>
      <c r="AF1013" s="1">
        <f>'[1]RC-1(PY)'!AF1013</f>
        <v>4</v>
      </c>
      <c r="AG1013" s="1">
        <f>'[1]RC-1(PY)'!AG1013</f>
        <v>4</v>
      </c>
      <c r="AH1013" s="1">
        <f>'[1]RC-1(PY)'!AH1013</f>
        <v>4</v>
      </c>
      <c r="AI1013" s="1">
        <f>'[1]RC-1(PY)'!AI1013</f>
        <v>0</v>
      </c>
    </row>
    <row r="1014" spans="1:35" x14ac:dyDescent="0.3">
      <c r="A1014" s="1">
        <f>'[1]RC-1(PY)'!A1014</f>
        <v>1</v>
      </c>
      <c r="B1014" s="1">
        <f>'[1]RC-1(PY)'!B1014</f>
        <v>2</v>
      </c>
      <c r="C1014" s="1">
        <f>'[1]RC-1(PY)'!C1014</f>
        <v>2024</v>
      </c>
      <c r="D1014" s="1">
        <f>'[1]RC-1(PY)'!D1014</f>
        <v>5</v>
      </c>
      <c r="E1014" s="1">
        <f>'[1]RC-1(PY)'!E1014</f>
        <v>340</v>
      </c>
      <c r="F1014" s="1">
        <f>'[1]RC-1(PY)'!F1014</f>
        <v>275</v>
      </c>
      <c r="G1014" s="1">
        <f>'[1]RC-1(PY)'!G1014</f>
        <v>24</v>
      </c>
      <c r="H1014" s="1">
        <f>'[1]RC-1(PY)'!H1014</f>
        <v>15</v>
      </c>
      <c r="I1014" s="1">
        <f>'[1]RC-1(PY)'!I1014</f>
        <v>3</v>
      </c>
      <c r="J1014" s="1">
        <f>'[1]RC-1(PY)'!J1014</f>
        <v>1</v>
      </c>
      <c r="K1014" s="1">
        <f>'[1]RC-1(PY)'!K1014</f>
        <v>3</v>
      </c>
      <c r="L1014" s="1">
        <f>'[1]RC-1(PY)'!L1014</f>
        <v>1</v>
      </c>
      <c r="M1014" s="1">
        <f>'[1]RC-1(PY)'!M1014</f>
        <v>1</v>
      </c>
      <c r="N1014" s="1">
        <f>'[1]RC-1(PY)'!N1014</f>
        <v>4</v>
      </c>
      <c r="O1014" s="1">
        <f>'[1]RC-1(PY)'!O1014</f>
        <v>9</v>
      </c>
      <c r="P1014" s="1">
        <f>'[1]RC-1(PY)'!P1014</f>
        <v>0</v>
      </c>
      <c r="Q1014" s="1">
        <f>'[1]RC-1(PY)'!Q1014</f>
        <v>0</v>
      </c>
      <c r="R1014" s="1">
        <f>'[1]RC-1(PY)'!R1014</f>
        <v>104</v>
      </c>
      <c r="S1014" s="1">
        <f>'[1]RC-1(PY)'!S1014</f>
        <v>3</v>
      </c>
      <c r="T1014" s="1">
        <f>'[1]RC-1(PY)'!T1014</f>
        <v>4</v>
      </c>
      <c r="U1014" s="1">
        <f>'[1]RC-1(PY)'!U1014</f>
        <v>0</v>
      </c>
      <c r="V1014" s="1">
        <f>'[1]RC-1(PY)'!V1014</f>
        <v>0</v>
      </c>
      <c r="W1014" s="1">
        <f>'[1]RC-1(PY)'!W1014</f>
        <v>1004</v>
      </c>
      <c r="X1014" s="1">
        <f>'[1]RC-1(PY)'!X1014</f>
        <v>8</v>
      </c>
      <c r="Y1014" s="1">
        <f>'[1]RC-1(PY)'!Y1014</f>
        <v>0</v>
      </c>
      <c r="Z1014" s="1">
        <f>'[1]RC-1(PY)'!Z1014</f>
        <v>0</v>
      </c>
      <c r="AA1014" s="1">
        <f>'[1]RC-1(PY)'!AA1014</f>
        <v>1888</v>
      </c>
      <c r="AB1014" s="1">
        <f>'[1]RC-1(PY)'!AB1014</f>
        <v>1288</v>
      </c>
      <c r="AC1014" s="1">
        <f>'[1]RC-1(PY)'!AC1014</f>
        <v>0</v>
      </c>
      <c r="AD1014" s="1">
        <f>'[1]RC-1(PY)'!AD1014</f>
        <v>20</v>
      </c>
      <c r="AE1014" s="1">
        <f>'[1]RC-1(PY)'!AE1014</f>
        <v>9.4753000000000007</v>
      </c>
      <c r="AF1014" s="1">
        <f>'[1]RC-1(PY)'!AF1014</f>
        <v>4</v>
      </c>
      <c r="AG1014" s="1">
        <f>'[1]RC-1(PY)'!AG1014</f>
        <v>4</v>
      </c>
      <c r="AH1014" s="1">
        <f>'[1]RC-1(PY)'!AH1014</f>
        <v>4</v>
      </c>
      <c r="AI1014" s="1">
        <f>'[1]RC-1(PY)'!AI1014</f>
        <v>0</v>
      </c>
    </row>
    <row r="1015" spans="1:35" x14ac:dyDescent="0.3">
      <c r="A1015" s="1">
        <f>'[1]RC-1(PY)'!A1015</f>
        <v>1</v>
      </c>
      <c r="B1015" s="1">
        <f>'[1]RC-1(PY)'!B1015</f>
        <v>2</v>
      </c>
      <c r="C1015" s="1">
        <f>'[1]RC-1(PY)'!C1015</f>
        <v>2024</v>
      </c>
      <c r="D1015" s="1">
        <f>'[1]RC-1(PY)'!D1015</f>
        <v>5</v>
      </c>
      <c r="E1015" s="1">
        <f>'[1]RC-1(PY)'!E1015</f>
        <v>340</v>
      </c>
      <c r="F1015" s="1">
        <f>'[1]RC-1(PY)'!F1015</f>
        <v>275</v>
      </c>
      <c r="G1015" s="1">
        <f>'[1]RC-1(PY)'!G1015</f>
        <v>24</v>
      </c>
      <c r="H1015" s="1">
        <f>'[1]RC-1(PY)'!H1015</f>
        <v>16</v>
      </c>
      <c r="I1015" s="1">
        <f>'[1]RC-1(PY)'!I1015</f>
        <v>3</v>
      </c>
      <c r="J1015" s="1">
        <f>'[1]RC-1(PY)'!J1015</f>
        <v>1</v>
      </c>
      <c r="K1015" s="1">
        <f>'[1]RC-1(PY)'!K1015</f>
        <v>3</v>
      </c>
      <c r="L1015" s="1">
        <f>'[1]RC-1(PY)'!L1015</f>
        <v>2</v>
      </c>
      <c r="M1015" s="1">
        <f>'[1]RC-1(PY)'!M1015</f>
        <v>1</v>
      </c>
      <c r="N1015" s="1">
        <f>'[1]RC-1(PY)'!N1015</f>
        <v>2</v>
      </c>
      <c r="O1015" s="1">
        <f>'[1]RC-1(PY)'!O1015</f>
        <v>5</v>
      </c>
      <c r="P1015" s="1">
        <f>'[1]RC-1(PY)'!P1015</f>
        <v>1</v>
      </c>
      <c r="Q1015" s="1">
        <f>'[1]RC-1(PY)'!Q1015</f>
        <v>1</v>
      </c>
      <c r="R1015" s="1">
        <f>'[1]RC-1(PY)'!R1015</f>
        <v>104</v>
      </c>
      <c r="S1015" s="1">
        <f>'[1]RC-1(PY)'!S1015</f>
        <v>3</v>
      </c>
      <c r="T1015" s="1">
        <f>'[1]RC-1(PY)'!T1015</f>
        <v>4</v>
      </c>
      <c r="U1015" s="1">
        <f>'[1]RC-1(PY)'!U1015</f>
        <v>0</v>
      </c>
      <c r="V1015" s="1">
        <f>'[1]RC-1(PY)'!V1015</f>
        <v>0</v>
      </c>
      <c r="W1015" s="1">
        <f>'[1]RC-1(PY)'!W1015</f>
        <v>1004</v>
      </c>
      <c r="X1015" s="1">
        <f>'[1]RC-1(PY)'!X1015</f>
        <v>8</v>
      </c>
      <c r="Y1015" s="1">
        <f>'[1]RC-1(PY)'!Y1015</f>
        <v>0</v>
      </c>
      <c r="Z1015" s="1">
        <f>'[1]RC-1(PY)'!Z1015</f>
        <v>0</v>
      </c>
      <c r="AA1015" s="1">
        <f>'[1]RC-1(PY)'!AA1015</f>
        <v>373</v>
      </c>
      <c r="AB1015" s="1">
        <f>'[1]RC-1(PY)'!AB1015</f>
        <v>400</v>
      </c>
      <c r="AC1015" s="1">
        <f>'[1]RC-1(PY)'!AC1015</f>
        <v>17.7212</v>
      </c>
      <c r="AD1015" s="1">
        <f>'[1]RC-1(PY)'!AD1015</f>
        <v>20</v>
      </c>
      <c r="AE1015" s="1">
        <f>'[1]RC-1(PY)'!AE1015</f>
        <v>17.7212</v>
      </c>
      <c r="AF1015" s="1">
        <f>'[1]RC-1(PY)'!AF1015</f>
        <v>4</v>
      </c>
      <c r="AG1015" s="1">
        <f>'[1]RC-1(PY)'!AG1015</f>
        <v>4</v>
      </c>
      <c r="AH1015" s="1">
        <f>'[1]RC-1(PY)'!AH1015</f>
        <v>4</v>
      </c>
      <c r="AI1015" s="1">
        <f>'[1]RC-1(PY)'!AI1015</f>
        <v>0</v>
      </c>
    </row>
    <row r="1016" spans="1:35" x14ac:dyDescent="0.3">
      <c r="A1016" s="1">
        <f>'[1]RC-1(PY)'!A1016</f>
        <v>1</v>
      </c>
      <c r="B1016" s="1">
        <f>'[1]RC-1(PY)'!B1016</f>
        <v>2</v>
      </c>
      <c r="C1016" s="1">
        <f>'[1]RC-1(PY)'!C1016</f>
        <v>2024</v>
      </c>
      <c r="D1016" s="1">
        <f>'[1]RC-1(PY)'!D1016</f>
        <v>5</v>
      </c>
      <c r="E1016" s="1">
        <f>'[1]RC-1(PY)'!E1016</f>
        <v>340</v>
      </c>
      <c r="F1016" s="1">
        <f>'[1]RC-1(PY)'!F1016</f>
        <v>275</v>
      </c>
      <c r="G1016" s="1">
        <f>'[1]RC-1(PY)'!G1016</f>
        <v>24</v>
      </c>
      <c r="H1016" s="1">
        <f>'[1]RC-1(PY)'!H1016</f>
        <v>17</v>
      </c>
      <c r="I1016" s="1">
        <f>'[1]RC-1(PY)'!I1016</f>
        <v>3</v>
      </c>
      <c r="J1016" s="1">
        <f>'[1]RC-1(PY)'!J1016</f>
        <v>1</v>
      </c>
      <c r="K1016" s="1">
        <f>'[1]RC-1(PY)'!K1016</f>
        <v>3</v>
      </c>
      <c r="L1016" s="1">
        <f>'[1]RC-1(PY)'!L1016</f>
        <v>1</v>
      </c>
      <c r="M1016" s="1">
        <f>'[1]RC-1(PY)'!M1016</f>
        <v>1</v>
      </c>
      <c r="N1016" s="1">
        <f>'[1]RC-1(PY)'!N1016</f>
        <v>1</v>
      </c>
      <c r="O1016" s="1">
        <f>'[1]RC-1(PY)'!O1016</f>
        <v>5</v>
      </c>
      <c r="P1016" s="1">
        <f>'[1]RC-1(PY)'!P1016</f>
        <v>1</v>
      </c>
      <c r="Q1016" s="1">
        <f>'[1]RC-1(PY)'!Q1016</f>
        <v>1</v>
      </c>
      <c r="R1016" s="1">
        <f>'[1]RC-1(PY)'!R1016</f>
        <v>104</v>
      </c>
      <c r="S1016" s="1">
        <f>'[1]RC-1(PY)'!S1016</f>
        <v>2</v>
      </c>
      <c r="T1016" s="1">
        <f>'[1]RC-1(PY)'!T1016</f>
        <v>4</v>
      </c>
      <c r="U1016" s="1">
        <f>'[1]RC-1(PY)'!U1016</f>
        <v>1</v>
      </c>
      <c r="V1016" s="1">
        <f>'[1]RC-1(PY)'!V1016</f>
        <v>1</v>
      </c>
      <c r="W1016" s="1">
        <f>'[1]RC-1(PY)'!W1016</f>
        <v>1004</v>
      </c>
      <c r="X1016" s="1">
        <f>'[1]RC-1(PY)'!X1016</f>
        <v>0</v>
      </c>
      <c r="Y1016" s="1">
        <f>'[1]RC-1(PY)'!Y1016</f>
        <v>1</v>
      </c>
      <c r="Z1016" s="1">
        <f>'[1]RC-1(PY)'!Z1016</f>
        <v>1</v>
      </c>
      <c r="AA1016" s="1">
        <f>'[1]RC-1(PY)'!AA1016</f>
        <v>1297</v>
      </c>
      <c r="AB1016" s="1">
        <f>'[1]RC-1(PY)'!AB1016</f>
        <v>471</v>
      </c>
      <c r="AC1016" s="1">
        <f>'[1]RC-1(PY)'!AC1016</f>
        <v>7.0618999999999996</v>
      </c>
      <c r="AD1016" s="1">
        <f>'[1]RC-1(PY)'!AD1016</f>
        <v>20</v>
      </c>
      <c r="AE1016" s="1">
        <f>'[1]RC-1(PY)'!AE1016</f>
        <v>7.0618999999999996</v>
      </c>
      <c r="AF1016" s="1">
        <f>'[1]RC-1(PY)'!AF1016</f>
        <v>4</v>
      </c>
      <c r="AG1016" s="1">
        <f>'[1]RC-1(PY)'!AG1016</f>
        <v>4</v>
      </c>
      <c r="AH1016" s="1">
        <f>'[1]RC-1(PY)'!AH1016</f>
        <v>4</v>
      </c>
      <c r="AI1016" s="1">
        <f>'[1]RC-1(PY)'!AI1016</f>
        <v>0</v>
      </c>
    </row>
    <row r="1017" spans="1:35" x14ac:dyDescent="0.3">
      <c r="A1017" s="1">
        <f>'[1]RC-1(PY)'!A1017</f>
        <v>1</v>
      </c>
      <c r="B1017" s="1">
        <f>'[1]RC-1(PY)'!B1017</f>
        <v>2</v>
      </c>
      <c r="C1017" s="1">
        <f>'[1]RC-1(PY)'!C1017</f>
        <v>2024</v>
      </c>
      <c r="D1017" s="1">
        <f>'[1]RC-1(PY)'!D1017</f>
        <v>5</v>
      </c>
      <c r="E1017" s="1">
        <f>'[1]RC-1(PY)'!E1017</f>
        <v>340</v>
      </c>
      <c r="F1017" s="1">
        <f>'[1]RC-1(PY)'!F1017</f>
        <v>275</v>
      </c>
      <c r="G1017" s="1">
        <f>'[1]RC-1(PY)'!G1017</f>
        <v>24</v>
      </c>
      <c r="H1017" s="1">
        <f>'[1]RC-1(PY)'!H1017</f>
        <v>18</v>
      </c>
      <c r="I1017" s="1">
        <f>'[1]RC-1(PY)'!I1017</f>
        <v>3</v>
      </c>
      <c r="J1017" s="1">
        <f>'[1]RC-1(PY)'!J1017</f>
        <v>1</v>
      </c>
      <c r="K1017" s="1">
        <f>'[1]RC-1(PY)'!K1017</f>
        <v>3</v>
      </c>
      <c r="L1017" s="1">
        <f>'[1]RC-1(PY)'!L1017</f>
        <v>2</v>
      </c>
      <c r="M1017" s="1">
        <f>'[1]RC-1(PY)'!M1017</f>
        <v>1</v>
      </c>
      <c r="N1017" s="1">
        <f>'[1]RC-1(PY)'!N1017</f>
        <v>1</v>
      </c>
      <c r="O1017" s="1">
        <f>'[1]RC-1(PY)'!O1017</f>
        <v>5</v>
      </c>
      <c r="P1017" s="1">
        <f>'[1]RC-1(PY)'!P1017</f>
        <v>0</v>
      </c>
      <c r="Q1017" s="1">
        <f>'[1]RC-1(PY)'!Q1017</f>
        <v>0</v>
      </c>
      <c r="R1017" s="1">
        <f>'[1]RC-1(PY)'!R1017</f>
        <v>104</v>
      </c>
      <c r="S1017" s="1">
        <f>'[1]RC-1(PY)'!S1017</f>
        <v>3</v>
      </c>
      <c r="T1017" s="1">
        <f>'[1]RC-1(PY)'!T1017</f>
        <v>4</v>
      </c>
      <c r="U1017" s="1">
        <f>'[1]RC-1(PY)'!U1017</f>
        <v>0</v>
      </c>
      <c r="V1017" s="1">
        <f>'[1]RC-1(PY)'!V1017</f>
        <v>0</v>
      </c>
      <c r="W1017" s="1">
        <f>'[1]RC-1(PY)'!W1017</f>
        <v>1004</v>
      </c>
      <c r="X1017" s="1">
        <f>'[1]RC-1(PY)'!X1017</f>
        <v>8</v>
      </c>
      <c r="Y1017" s="1">
        <f>'[1]RC-1(PY)'!Y1017</f>
        <v>0</v>
      </c>
      <c r="Z1017" s="1">
        <f>'[1]RC-1(PY)'!Z1017</f>
        <v>0</v>
      </c>
      <c r="AA1017" s="1">
        <f>'[1]RC-1(PY)'!AA1017</f>
        <v>517</v>
      </c>
      <c r="AB1017" s="1">
        <f>'[1]RC-1(PY)'!AB1017</f>
        <v>435.6952</v>
      </c>
      <c r="AC1017" s="1">
        <f>'[1]RC-1(PY)'!AC1017</f>
        <v>1.9948999999999999</v>
      </c>
      <c r="AD1017" s="1">
        <f>'[1]RC-1(PY)'!AD1017</f>
        <v>20</v>
      </c>
      <c r="AE1017" s="1">
        <f>'[1]RC-1(PY)'!AE1017</f>
        <v>17.269100000000002</v>
      </c>
      <c r="AF1017" s="1">
        <f>'[1]RC-1(PY)'!AF1017</f>
        <v>4</v>
      </c>
      <c r="AG1017" s="1">
        <f>'[1]RC-1(PY)'!AG1017</f>
        <v>4</v>
      </c>
      <c r="AH1017" s="1">
        <f>'[1]RC-1(PY)'!AH1017</f>
        <v>4</v>
      </c>
      <c r="AI1017" s="1">
        <f>'[1]RC-1(PY)'!AI1017</f>
        <v>0</v>
      </c>
    </row>
    <row r="1018" spans="1:35" x14ac:dyDescent="0.3">
      <c r="A1018" s="1">
        <f>'[1]RC-1(PY)'!A1018</f>
        <v>1</v>
      </c>
      <c r="B1018" s="1">
        <f>'[1]RC-1(PY)'!B1018</f>
        <v>2</v>
      </c>
      <c r="C1018" s="1">
        <f>'[1]RC-1(PY)'!C1018</f>
        <v>2024</v>
      </c>
      <c r="D1018" s="1">
        <f>'[1]RC-1(PY)'!D1018</f>
        <v>5</v>
      </c>
      <c r="E1018" s="1">
        <f>'[1]RC-1(PY)'!E1018</f>
        <v>340</v>
      </c>
      <c r="F1018" s="1">
        <f>'[1]RC-1(PY)'!F1018</f>
        <v>275</v>
      </c>
      <c r="G1018" s="1">
        <f>'[1]RC-1(PY)'!G1018</f>
        <v>24</v>
      </c>
      <c r="H1018" s="1">
        <f>'[1]RC-1(PY)'!H1018</f>
        <v>19</v>
      </c>
      <c r="I1018" s="1">
        <f>'[1]RC-1(PY)'!I1018</f>
        <v>3</v>
      </c>
      <c r="J1018" s="1">
        <f>'[1]RC-1(PY)'!J1018</f>
        <v>1</v>
      </c>
      <c r="K1018" s="1">
        <f>'[1]RC-1(PY)'!K1018</f>
        <v>3</v>
      </c>
      <c r="L1018" s="1">
        <f>'[1]RC-1(PY)'!L1018</f>
        <v>1</v>
      </c>
      <c r="M1018" s="1">
        <f>'[1]RC-1(PY)'!M1018</f>
        <v>1</v>
      </c>
      <c r="N1018" s="1">
        <f>'[1]RC-1(PY)'!N1018</f>
        <v>1</v>
      </c>
      <c r="O1018" s="1">
        <f>'[1]RC-1(PY)'!O1018</f>
        <v>5</v>
      </c>
      <c r="P1018" s="1">
        <f>'[1]RC-1(PY)'!P1018</f>
        <v>1</v>
      </c>
      <c r="Q1018" s="1">
        <f>'[1]RC-1(PY)'!Q1018</f>
        <v>1</v>
      </c>
      <c r="R1018" s="1">
        <f>'[1]RC-1(PY)'!R1018</f>
        <v>104</v>
      </c>
      <c r="S1018" s="1">
        <f>'[1]RC-1(PY)'!S1018</f>
        <v>3</v>
      </c>
      <c r="T1018" s="1">
        <f>'[1]RC-1(PY)'!T1018</f>
        <v>4</v>
      </c>
      <c r="U1018" s="1">
        <f>'[1]RC-1(PY)'!U1018</f>
        <v>0</v>
      </c>
      <c r="V1018" s="1">
        <f>'[1]RC-1(PY)'!V1018</f>
        <v>0</v>
      </c>
      <c r="W1018" s="1">
        <f>'[1]RC-1(PY)'!W1018</f>
        <v>1004</v>
      </c>
      <c r="X1018" s="1">
        <f>'[1]RC-1(PY)'!X1018</f>
        <v>8</v>
      </c>
      <c r="Y1018" s="1">
        <f>'[1]RC-1(PY)'!Y1018</f>
        <v>0</v>
      </c>
      <c r="Z1018" s="1">
        <f>'[1]RC-1(PY)'!Z1018</f>
        <v>0</v>
      </c>
      <c r="AA1018" s="1">
        <f>'[1]RC-1(PY)'!AA1018</f>
        <v>531</v>
      </c>
      <c r="AB1018" s="1">
        <f>'[1]RC-1(PY)'!AB1018</f>
        <v>429</v>
      </c>
      <c r="AC1018" s="1">
        <f>'[1]RC-1(PY)'!AC1018</f>
        <v>17.3658</v>
      </c>
      <c r="AD1018" s="1">
        <f>'[1]RC-1(PY)'!AD1018</f>
        <v>20</v>
      </c>
      <c r="AE1018" s="1">
        <f>'[1]RC-1(PY)'!AE1018</f>
        <v>17.3658</v>
      </c>
      <c r="AF1018" s="1">
        <f>'[1]RC-1(PY)'!AF1018</f>
        <v>4</v>
      </c>
      <c r="AG1018" s="1">
        <f>'[1]RC-1(PY)'!AG1018</f>
        <v>4</v>
      </c>
      <c r="AH1018" s="1">
        <f>'[1]RC-1(PY)'!AH1018</f>
        <v>4</v>
      </c>
      <c r="AI1018" s="1">
        <f>'[1]RC-1(PY)'!AI1018</f>
        <v>0</v>
      </c>
    </row>
    <row r="1019" spans="1:35" x14ac:dyDescent="0.3">
      <c r="A1019" s="1">
        <f>'[1]RC-1(PY)'!A1019</f>
        <v>1</v>
      </c>
      <c r="B1019" s="1">
        <f>'[1]RC-1(PY)'!B1019</f>
        <v>2</v>
      </c>
      <c r="C1019" s="1">
        <f>'[1]RC-1(PY)'!C1019</f>
        <v>2024</v>
      </c>
      <c r="D1019" s="1">
        <f>'[1]RC-1(PY)'!D1019</f>
        <v>5</v>
      </c>
      <c r="E1019" s="1">
        <f>'[1]RC-1(PY)'!E1019</f>
        <v>340</v>
      </c>
      <c r="F1019" s="1">
        <f>'[1]RC-1(PY)'!F1019</f>
        <v>275</v>
      </c>
      <c r="G1019" s="1">
        <f>'[1]RC-1(PY)'!G1019</f>
        <v>24</v>
      </c>
      <c r="H1019" s="1">
        <f>'[1]RC-1(PY)'!H1019</f>
        <v>21</v>
      </c>
      <c r="I1019" s="1">
        <f>'[1]RC-1(PY)'!I1019</f>
        <v>3</v>
      </c>
      <c r="J1019" s="1">
        <f>'[1]RC-1(PY)'!J1019</f>
        <v>1</v>
      </c>
      <c r="K1019" s="1">
        <f>'[1]RC-1(PY)'!K1019</f>
        <v>3</v>
      </c>
      <c r="L1019" s="1">
        <f>'[1]RC-1(PY)'!L1019</f>
        <v>1</v>
      </c>
      <c r="M1019" s="1">
        <f>'[1]RC-1(PY)'!M1019</f>
        <v>1</v>
      </c>
      <c r="N1019" s="1">
        <f>'[1]RC-1(PY)'!N1019</f>
        <v>4</v>
      </c>
      <c r="O1019" s="1">
        <f>'[1]RC-1(PY)'!O1019</f>
        <v>9</v>
      </c>
      <c r="P1019" s="1">
        <f>'[1]RC-1(PY)'!P1019</f>
        <v>1</v>
      </c>
      <c r="Q1019" s="1">
        <f>'[1]RC-1(PY)'!Q1019</f>
        <v>1</v>
      </c>
      <c r="R1019" s="1">
        <f>'[1]RC-1(PY)'!R1019</f>
        <v>104</v>
      </c>
      <c r="S1019" s="1">
        <f>'[1]RC-1(PY)'!S1019</f>
        <v>3</v>
      </c>
      <c r="T1019" s="1">
        <f>'[1]RC-1(PY)'!T1019</f>
        <v>4</v>
      </c>
      <c r="U1019" s="1">
        <f>'[1]RC-1(PY)'!U1019</f>
        <v>0</v>
      </c>
      <c r="V1019" s="1">
        <f>'[1]RC-1(PY)'!V1019</f>
        <v>0</v>
      </c>
      <c r="W1019" s="1">
        <f>'[1]RC-1(PY)'!W1019</f>
        <v>1004</v>
      </c>
      <c r="X1019" s="1">
        <f>'[1]RC-1(PY)'!X1019</f>
        <v>8</v>
      </c>
      <c r="Y1019" s="1">
        <f>'[1]RC-1(PY)'!Y1019</f>
        <v>0</v>
      </c>
      <c r="Z1019" s="1">
        <f>'[1]RC-1(PY)'!Z1019</f>
        <v>0</v>
      </c>
      <c r="AA1019" s="1">
        <f>'[1]RC-1(PY)'!AA1019</f>
        <v>225</v>
      </c>
      <c r="AB1019" s="1">
        <f>'[1]RC-1(PY)'!AB1019</f>
        <v>233.82</v>
      </c>
      <c r="AC1019" s="1">
        <f>'[1]RC-1(PY)'!AC1019</f>
        <v>0</v>
      </c>
      <c r="AD1019" s="1">
        <f>'[1]RC-1(PY)'!AD1019</f>
        <v>20</v>
      </c>
      <c r="AE1019" s="1">
        <f>'[1]RC-1(PY)'!AE1019</f>
        <v>27.49</v>
      </c>
      <c r="AF1019" s="1">
        <f>'[1]RC-1(PY)'!AF1019</f>
        <v>4</v>
      </c>
      <c r="AG1019" s="1">
        <f>'[1]RC-1(PY)'!AG1019</f>
        <v>4</v>
      </c>
      <c r="AH1019" s="1">
        <f>'[1]RC-1(PY)'!AH1019</f>
        <v>4</v>
      </c>
      <c r="AI1019" s="1">
        <f>'[1]RC-1(PY)'!AI1019</f>
        <v>0</v>
      </c>
    </row>
    <row r="1020" spans="1:35" x14ac:dyDescent="0.3">
      <c r="A1020" s="1">
        <f>'[1]RC-1(PY)'!A1020</f>
        <v>1</v>
      </c>
      <c r="B1020" s="1">
        <f>'[1]RC-1(PY)'!B1020</f>
        <v>2</v>
      </c>
      <c r="C1020" s="1">
        <f>'[1]RC-1(PY)'!C1020</f>
        <v>2024</v>
      </c>
      <c r="D1020" s="1">
        <f>'[1]RC-1(PY)'!D1020</f>
        <v>5</v>
      </c>
      <c r="E1020" s="1">
        <f>'[1]RC-1(PY)'!E1020</f>
        <v>340</v>
      </c>
      <c r="F1020" s="1">
        <f>'[1]RC-1(PY)'!F1020</f>
        <v>275</v>
      </c>
      <c r="G1020" s="1">
        <f>'[1]RC-1(PY)'!G1020</f>
        <v>24</v>
      </c>
      <c r="H1020" s="1">
        <f>'[1]RC-1(PY)'!H1020</f>
        <v>22</v>
      </c>
      <c r="I1020" s="1">
        <f>'[1]RC-1(PY)'!I1020</f>
        <v>3</v>
      </c>
      <c r="J1020" s="1">
        <f>'[1]RC-1(PY)'!J1020</f>
        <v>1</v>
      </c>
      <c r="K1020" s="1">
        <f>'[1]RC-1(PY)'!K1020</f>
        <v>3</v>
      </c>
      <c r="L1020" s="1">
        <f>'[1]RC-1(PY)'!L1020</f>
        <v>2</v>
      </c>
      <c r="M1020" s="1">
        <f>'[1]RC-1(PY)'!M1020</f>
        <v>1</v>
      </c>
      <c r="N1020" s="1">
        <f>'[1]RC-1(PY)'!N1020</f>
        <v>1</v>
      </c>
      <c r="O1020" s="1">
        <f>'[1]RC-1(PY)'!O1020</f>
        <v>5</v>
      </c>
      <c r="P1020" s="1">
        <f>'[1]RC-1(PY)'!P1020</f>
        <v>0</v>
      </c>
      <c r="Q1020" s="1">
        <f>'[1]RC-1(PY)'!Q1020</f>
        <v>0</v>
      </c>
      <c r="R1020" s="1">
        <f>'[1]RC-1(PY)'!R1020</f>
        <v>104</v>
      </c>
      <c r="S1020" s="1">
        <f>'[1]RC-1(PY)'!S1020</f>
        <v>3</v>
      </c>
      <c r="T1020" s="1">
        <f>'[1]RC-1(PY)'!T1020</f>
        <v>4</v>
      </c>
      <c r="U1020" s="1">
        <f>'[1]RC-1(PY)'!U1020</f>
        <v>0</v>
      </c>
      <c r="V1020" s="1">
        <f>'[1]RC-1(PY)'!V1020</f>
        <v>0</v>
      </c>
      <c r="W1020" s="1">
        <f>'[1]RC-1(PY)'!W1020</f>
        <v>1004</v>
      </c>
      <c r="X1020" s="1">
        <f>'[1]RC-1(PY)'!X1020</f>
        <v>8</v>
      </c>
      <c r="Y1020" s="1">
        <f>'[1]RC-1(PY)'!Y1020</f>
        <v>0</v>
      </c>
      <c r="Z1020" s="1">
        <f>'[1]RC-1(PY)'!Z1020</f>
        <v>0</v>
      </c>
      <c r="AA1020" s="1">
        <f>'[1]RC-1(PY)'!AA1020</f>
        <v>190</v>
      </c>
      <c r="AB1020" s="1">
        <f>'[1]RC-1(PY)'!AB1020</f>
        <v>183.64179999999999</v>
      </c>
      <c r="AC1020" s="1">
        <f>'[1]RC-1(PY)'!AC1020</f>
        <v>14.5626</v>
      </c>
      <c r="AD1020" s="1">
        <f>'[1]RC-1(PY)'!AD1020</f>
        <v>20</v>
      </c>
      <c r="AE1020" s="1">
        <f>'[1]RC-1(PY)'!AE1020</f>
        <v>14.5626</v>
      </c>
      <c r="AF1020" s="1">
        <f>'[1]RC-1(PY)'!AF1020</f>
        <v>4</v>
      </c>
      <c r="AG1020" s="1">
        <f>'[1]RC-1(PY)'!AG1020</f>
        <v>4</v>
      </c>
      <c r="AH1020" s="1">
        <f>'[1]RC-1(PY)'!AH1020</f>
        <v>4</v>
      </c>
      <c r="AI1020" s="1">
        <f>'[1]RC-1(PY)'!AI1020</f>
        <v>0</v>
      </c>
    </row>
    <row r="1021" spans="1:35" x14ac:dyDescent="0.3">
      <c r="A1021" s="1">
        <f>'[1]RC-1(PY)'!A1021</f>
        <v>1</v>
      </c>
      <c r="B1021" s="1">
        <f>'[1]RC-1(PY)'!B1021</f>
        <v>2</v>
      </c>
      <c r="C1021" s="1">
        <f>'[1]RC-1(PY)'!C1021</f>
        <v>2024</v>
      </c>
      <c r="D1021" s="1">
        <f>'[1]RC-1(PY)'!D1021</f>
        <v>5</v>
      </c>
      <c r="E1021" s="1">
        <f>'[1]RC-1(PY)'!E1021</f>
        <v>340</v>
      </c>
      <c r="F1021" s="1">
        <f>'[1]RC-1(PY)'!F1021</f>
        <v>275</v>
      </c>
      <c r="G1021" s="1">
        <f>'[1]RC-1(PY)'!G1021</f>
        <v>24</v>
      </c>
      <c r="H1021" s="1">
        <f>'[1]RC-1(PY)'!H1021</f>
        <v>27</v>
      </c>
      <c r="I1021" s="1">
        <f>'[1]RC-1(PY)'!I1021</f>
        <v>3</v>
      </c>
      <c r="J1021" s="1">
        <f>'[1]RC-1(PY)'!J1021</f>
        <v>1</v>
      </c>
      <c r="K1021" s="1">
        <f>'[1]RC-1(PY)'!K1021</f>
        <v>3</v>
      </c>
      <c r="L1021" s="1">
        <f>'[1]RC-1(PY)'!L1021</f>
        <v>2</v>
      </c>
      <c r="M1021" s="1">
        <f>'[1]RC-1(PY)'!M1021</f>
        <v>1</v>
      </c>
      <c r="N1021" s="1">
        <f>'[1]RC-1(PY)'!N1021</f>
        <v>3</v>
      </c>
      <c r="O1021" s="1">
        <f>'[1]RC-1(PY)'!O1021</f>
        <v>0</v>
      </c>
      <c r="P1021" s="1">
        <f>'[1]RC-1(PY)'!P1021</f>
        <v>0</v>
      </c>
      <c r="Q1021" s="1">
        <f>'[1]RC-1(PY)'!Q1021</f>
        <v>0</v>
      </c>
      <c r="R1021" s="1">
        <f>'[1]RC-1(PY)'!R1021</f>
        <v>104</v>
      </c>
      <c r="S1021" s="1">
        <f>'[1]RC-1(PY)'!S1021</f>
        <v>3</v>
      </c>
      <c r="T1021" s="1">
        <f>'[1]RC-1(PY)'!T1021</f>
        <v>6</v>
      </c>
      <c r="U1021" s="1">
        <f>'[1]RC-1(PY)'!U1021</f>
        <v>0</v>
      </c>
      <c r="V1021" s="1">
        <f>'[1]RC-1(PY)'!V1021</f>
        <v>0</v>
      </c>
      <c r="W1021" s="1">
        <f>'[1]RC-1(PY)'!W1021</f>
        <v>1004</v>
      </c>
      <c r="X1021" s="1">
        <f>'[1]RC-1(PY)'!X1021</f>
        <v>8</v>
      </c>
      <c r="Y1021" s="1">
        <f>'[1]RC-1(PY)'!Y1021</f>
        <v>0</v>
      </c>
      <c r="Z1021" s="1">
        <f>'[1]RC-1(PY)'!Z1021</f>
        <v>0</v>
      </c>
      <c r="AA1021" s="1">
        <f>'[1]RC-1(PY)'!AA1021</f>
        <v>299</v>
      </c>
      <c r="AB1021" s="1">
        <f>'[1]RC-1(PY)'!AB1021</f>
        <v>195.11</v>
      </c>
      <c r="AC1021" s="1">
        <f>'[1]RC-1(PY)'!AC1021</f>
        <v>17.39</v>
      </c>
      <c r="AD1021" s="1">
        <f>'[1]RC-1(PY)'!AD1021</f>
        <v>20</v>
      </c>
      <c r="AE1021" s="1">
        <f>'[1]RC-1(PY)'!AE1021</f>
        <v>19.86</v>
      </c>
      <c r="AF1021" s="1">
        <f>'[1]RC-1(PY)'!AF1021</f>
        <v>4</v>
      </c>
      <c r="AG1021" s="1">
        <f>'[1]RC-1(PY)'!AG1021</f>
        <v>4</v>
      </c>
      <c r="AH1021" s="1">
        <f>'[1]RC-1(PY)'!AH1021</f>
        <v>4</v>
      </c>
      <c r="AI1021" s="1">
        <f>'[1]RC-1(PY)'!AI1021</f>
        <v>0</v>
      </c>
    </row>
    <row r="1022" spans="1:35" x14ac:dyDescent="0.3">
      <c r="A1022" s="1">
        <f>'[1]RC-1(PY)'!A1022</f>
        <v>1</v>
      </c>
      <c r="B1022" s="1">
        <f>'[1]RC-1(PY)'!B1022</f>
        <v>2</v>
      </c>
      <c r="C1022" s="1">
        <f>'[1]RC-1(PY)'!C1022</f>
        <v>2024</v>
      </c>
      <c r="D1022" s="1">
        <f>'[1]RC-1(PY)'!D1022</f>
        <v>5</v>
      </c>
      <c r="E1022" s="1">
        <f>'[1]RC-1(PY)'!E1022</f>
        <v>340</v>
      </c>
      <c r="F1022" s="1">
        <f>'[1]RC-1(PY)'!F1022</f>
        <v>275</v>
      </c>
      <c r="G1022" s="1">
        <f>'[1]RC-1(PY)'!G1022</f>
        <v>24</v>
      </c>
      <c r="H1022" s="1">
        <f>'[1]RC-1(PY)'!H1022</f>
        <v>28</v>
      </c>
      <c r="I1022" s="1">
        <f>'[1]RC-1(PY)'!I1022</f>
        <v>3</v>
      </c>
      <c r="J1022" s="1">
        <f>'[1]RC-1(PY)'!J1022</f>
        <v>1</v>
      </c>
      <c r="K1022" s="1">
        <f>'[1]RC-1(PY)'!K1022</f>
        <v>3</v>
      </c>
      <c r="L1022" s="1">
        <f>'[1]RC-1(PY)'!L1022</f>
        <v>3</v>
      </c>
      <c r="M1022" s="1">
        <f>'[1]RC-1(PY)'!M1022</f>
        <v>1</v>
      </c>
      <c r="N1022" s="1">
        <f>'[1]RC-1(PY)'!N1022</f>
        <v>2</v>
      </c>
      <c r="O1022" s="1">
        <f>'[1]RC-1(PY)'!O1022</f>
        <v>5</v>
      </c>
      <c r="P1022" s="1">
        <f>'[1]RC-1(PY)'!P1022</f>
        <v>1</v>
      </c>
      <c r="Q1022" s="1">
        <f>'[1]RC-1(PY)'!Q1022</f>
        <v>1</v>
      </c>
      <c r="R1022" s="1">
        <f>'[1]RC-1(PY)'!R1022</f>
        <v>104</v>
      </c>
      <c r="S1022" s="1">
        <f>'[1]RC-1(PY)'!S1022</f>
        <v>3</v>
      </c>
      <c r="T1022" s="1">
        <f>'[1]RC-1(PY)'!T1022</f>
        <v>4</v>
      </c>
      <c r="U1022" s="1">
        <f>'[1]RC-1(PY)'!U1022</f>
        <v>0</v>
      </c>
      <c r="V1022" s="1">
        <f>'[1]RC-1(PY)'!V1022</f>
        <v>0</v>
      </c>
      <c r="W1022" s="1">
        <f>'[1]RC-1(PY)'!W1022</f>
        <v>1004</v>
      </c>
      <c r="X1022" s="1">
        <f>'[1]RC-1(PY)'!X1022</f>
        <v>0</v>
      </c>
      <c r="Y1022" s="1">
        <f>'[1]RC-1(PY)'!Y1022</f>
        <v>1</v>
      </c>
      <c r="Z1022" s="1">
        <f>'[1]RC-1(PY)'!Z1022</f>
        <v>1</v>
      </c>
      <c r="AA1022" s="1">
        <f>'[1]RC-1(PY)'!AA1022</f>
        <v>434</v>
      </c>
      <c r="AB1022" s="1">
        <f>'[1]RC-1(PY)'!AB1022</f>
        <v>1571.6492000000001</v>
      </c>
      <c r="AC1022" s="1">
        <f>'[1]RC-1(PY)'!AC1022</f>
        <v>0</v>
      </c>
      <c r="AD1022" s="1">
        <f>'[1]RC-1(PY)'!AD1022</f>
        <v>20</v>
      </c>
      <c r="AE1022" s="1">
        <f>'[1]RC-1(PY)'!AE1022</f>
        <v>52.811399999999999</v>
      </c>
      <c r="AF1022" s="1">
        <f>'[1]RC-1(PY)'!AF1022</f>
        <v>4</v>
      </c>
      <c r="AG1022" s="1">
        <f>'[1]RC-1(PY)'!AG1022</f>
        <v>4</v>
      </c>
      <c r="AH1022" s="1">
        <f>'[1]RC-1(PY)'!AH1022</f>
        <v>4</v>
      </c>
      <c r="AI1022" s="1">
        <f>'[1]RC-1(PY)'!AI1022</f>
        <v>0</v>
      </c>
    </row>
    <row r="1023" spans="1:35" x14ac:dyDescent="0.3">
      <c r="A1023" s="1">
        <f>'[1]RC-1(PY)'!A1023</f>
        <v>1</v>
      </c>
      <c r="B1023" s="1">
        <f>'[1]RC-1(PY)'!B1023</f>
        <v>2</v>
      </c>
      <c r="C1023" s="1">
        <f>'[1]RC-1(PY)'!C1023</f>
        <v>2024</v>
      </c>
      <c r="D1023" s="1">
        <f>'[1]RC-1(PY)'!D1023</f>
        <v>5</v>
      </c>
      <c r="E1023" s="1">
        <f>'[1]RC-1(PY)'!E1023</f>
        <v>340</v>
      </c>
      <c r="F1023" s="1">
        <f>'[1]RC-1(PY)'!F1023</f>
        <v>275</v>
      </c>
      <c r="G1023" s="1">
        <f>'[1]RC-1(PY)'!G1023</f>
        <v>24</v>
      </c>
      <c r="H1023" s="1">
        <f>'[1]RC-1(PY)'!H1023</f>
        <v>29</v>
      </c>
      <c r="I1023" s="1">
        <f>'[1]RC-1(PY)'!I1023</f>
        <v>3</v>
      </c>
      <c r="J1023" s="1">
        <f>'[1]RC-1(PY)'!J1023</f>
        <v>1</v>
      </c>
      <c r="K1023" s="1">
        <f>'[1]RC-1(PY)'!K1023</f>
        <v>3</v>
      </c>
      <c r="L1023" s="1">
        <f>'[1]RC-1(PY)'!L1023</f>
        <v>2</v>
      </c>
      <c r="M1023" s="1">
        <f>'[1]RC-1(PY)'!M1023</f>
        <v>1</v>
      </c>
      <c r="N1023" s="1">
        <f>'[1]RC-1(PY)'!N1023</f>
        <v>1</v>
      </c>
      <c r="O1023" s="1">
        <f>'[1]RC-1(PY)'!O1023</f>
        <v>5</v>
      </c>
      <c r="P1023" s="1">
        <f>'[1]RC-1(PY)'!P1023</f>
        <v>1</v>
      </c>
      <c r="Q1023" s="1">
        <f>'[1]RC-1(PY)'!Q1023</f>
        <v>1</v>
      </c>
      <c r="R1023" s="1">
        <f>'[1]RC-1(PY)'!R1023</f>
        <v>104</v>
      </c>
      <c r="S1023" s="1">
        <f>'[1]RC-1(PY)'!S1023</f>
        <v>2</v>
      </c>
      <c r="T1023" s="1">
        <f>'[1]RC-1(PY)'!T1023</f>
        <v>4</v>
      </c>
      <c r="U1023" s="1">
        <f>'[1]RC-1(PY)'!U1023</f>
        <v>1</v>
      </c>
      <c r="V1023" s="1">
        <f>'[1]RC-1(PY)'!V1023</f>
        <v>1</v>
      </c>
      <c r="W1023" s="1">
        <f>'[1]RC-1(PY)'!W1023</f>
        <v>1004</v>
      </c>
      <c r="X1023" s="1">
        <f>'[1]RC-1(PY)'!X1023</f>
        <v>8</v>
      </c>
      <c r="Y1023" s="1">
        <f>'[1]RC-1(PY)'!Y1023</f>
        <v>0</v>
      </c>
      <c r="Z1023" s="1">
        <f>'[1]RC-1(PY)'!Z1023</f>
        <v>0</v>
      </c>
      <c r="AA1023" s="1">
        <f>'[1]RC-1(PY)'!AA1023</f>
        <v>160</v>
      </c>
      <c r="AB1023" s="1">
        <f>'[1]RC-1(PY)'!AB1023</f>
        <v>198.14</v>
      </c>
      <c r="AC1023" s="1">
        <f>'[1]RC-1(PY)'!AC1023</f>
        <v>11.523300000000001</v>
      </c>
      <c r="AD1023" s="1">
        <f>'[1]RC-1(PY)'!AD1023</f>
        <v>20</v>
      </c>
      <c r="AE1023" s="1">
        <f>'[1]RC-1(PY)'!AE1023</f>
        <v>15.734999999999999</v>
      </c>
      <c r="AF1023" s="1">
        <f>'[1]RC-1(PY)'!AF1023</f>
        <v>4</v>
      </c>
      <c r="AG1023" s="1">
        <f>'[1]RC-1(PY)'!AG1023</f>
        <v>4</v>
      </c>
      <c r="AH1023" s="1">
        <f>'[1]RC-1(PY)'!AH1023</f>
        <v>4</v>
      </c>
      <c r="AI1023" s="1">
        <f>'[1]RC-1(PY)'!AI1023</f>
        <v>0</v>
      </c>
    </row>
    <row r="1024" spans="1:35" x14ac:dyDescent="0.3">
      <c r="A1024" s="1">
        <f>'[1]RC-1(PY)'!A1024</f>
        <v>1</v>
      </c>
      <c r="B1024" s="1">
        <f>'[1]RC-1(PY)'!B1024</f>
        <v>2</v>
      </c>
      <c r="C1024" s="1">
        <f>'[1]RC-1(PY)'!C1024</f>
        <v>2024</v>
      </c>
      <c r="D1024" s="1">
        <f>'[1]RC-1(PY)'!D1024</f>
        <v>5</v>
      </c>
      <c r="E1024" s="1">
        <f>'[1]RC-1(PY)'!E1024</f>
        <v>340</v>
      </c>
      <c r="F1024" s="1">
        <f>'[1]RC-1(PY)'!F1024</f>
        <v>275</v>
      </c>
      <c r="G1024" s="1">
        <f>'[1]RC-1(PY)'!G1024</f>
        <v>24</v>
      </c>
      <c r="H1024" s="1">
        <f>'[1]RC-1(PY)'!H1024</f>
        <v>30</v>
      </c>
      <c r="I1024" s="1">
        <f>'[1]RC-1(PY)'!I1024</f>
        <v>3</v>
      </c>
      <c r="J1024" s="1">
        <f>'[1]RC-1(PY)'!J1024</f>
        <v>1</v>
      </c>
      <c r="K1024" s="1">
        <f>'[1]RC-1(PY)'!K1024</f>
        <v>3</v>
      </c>
      <c r="L1024" s="1">
        <f>'[1]RC-1(PY)'!L1024</f>
        <v>2</v>
      </c>
      <c r="M1024" s="1">
        <f>'[1]RC-1(PY)'!M1024</f>
        <v>1</v>
      </c>
      <c r="N1024" s="1">
        <f>'[1]RC-1(PY)'!N1024</f>
        <v>2</v>
      </c>
      <c r="O1024" s="1">
        <f>'[1]RC-1(PY)'!O1024</f>
        <v>5</v>
      </c>
      <c r="P1024" s="1">
        <f>'[1]RC-1(PY)'!P1024</f>
        <v>1</v>
      </c>
      <c r="Q1024" s="1">
        <f>'[1]RC-1(PY)'!Q1024</f>
        <v>1</v>
      </c>
      <c r="R1024" s="1">
        <f>'[1]RC-1(PY)'!R1024</f>
        <v>104</v>
      </c>
      <c r="S1024" s="1">
        <f>'[1]RC-1(PY)'!S1024</f>
        <v>3</v>
      </c>
      <c r="T1024" s="1">
        <f>'[1]RC-1(PY)'!T1024</f>
        <v>4</v>
      </c>
      <c r="U1024" s="1">
        <f>'[1]RC-1(PY)'!U1024</f>
        <v>0</v>
      </c>
      <c r="V1024" s="1">
        <f>'[1]RC-1(PY)'!V1024</f>
        <v>0</v>
      </c>
      <c r="W1024" s="1">
        <f>'[1]RC-1(PY)'!W1024</f>
        <v>1004</v>
      </c>
      <c r="X1024" s="1">
        <f>'[1]RC-1(PY)'!X1024</f>
        <v>8</v>
      </c>
      <c r="Y1024" s="1">
        <f>'[1]RC-1(PY)'!Y1024</f>
        <v>0</v>
      </c>
      <c r="Z1024" s="1">
        <f>'[1]RC-1(PY)'!Z1024</f>
        <v>0</v>
      </c>
      <c r="AA1024" s="1">
        <f>'[1]RC-1(PY)'!AA1024</f>
        <v>107</v>
      </c>
      <c r="AB1024" s="1">
        <f>'[1]RC-1(PY)'!AB1024</f>
        <v>803.03959999999995</v>
      </c>
      <c r="AC1024" s="1">
        <f>'[1]RC-1(PY)'!AC1024</f>
        <v>9.1422000000000008</v>
      </c>
      <c r="AD1024" s="1">
        <f>'[1]RC-1(PY)'!AD1024</f>
        <v>20</v>
      </c>
      <c r="AE1024" s="1">
        <f>'[1]RC-1(PY)'!AE1024</f>
        <v>127.422</v>
      </c>
      <c r="AF1024" s="1">
        <f>'[1]RC-1(PY)'!AF1024</f>
        <v>4</v>
      </c>
      <c r="AG1024" s="1">
        <f>'[1]RC-1(PY)'!AG1024</f>
        <v>4</v>
      </c>
      <c r="AH1024" s="1">
        <f>'[1]RC-1(PY)'!AH1024</f>
        <v>4</v>
      </c>
      <c r="AI1024" s="1">
        <f>'[1]RC-1(PY)'!AI1024</f>
        <v>0</v>
      </c>
    </row>
    <row r="1025" spans="1:35" x14ac:dyDescent="0.3">
      <c r="A1025" s="1">
        <f>'[1]RC-1(PY)'!A1025</f>
        <v>1</v>
      </c>
      <c r="B1025" s="1">
        <f>'[1]RC-1(PY)'!B1025</f>
        <v>2</v>
      </c>
      <c r="C1025" s="1">
        <f>'[1]RC-1(PY)'!C1025</f>
        <v>2024</v>
      </c>
      <c r="D1025" s="1">
        <f>'[1]RC-1(PY)'!D1025</f>
        <v>5</v>
      </c>
      <c r="E1025" s="1">
        <f>'[1]RC-1(PY)'!E1025</f>
        <v>340</v>
      </c>
      <c r="F1025" s="1">
        <f>'[1]RC-1(PY)'!F1025</f>
        <v>275</v>
      </c>
      <c r="G1025" s="1">
        <f>'[1]RC-1(PY)'!G1025</f>
        <v>24</v>
      </c>
      <c r="H1025" s="1">
        <f>'[1]RC-1(PY)'!H1025</f>
        <v>31</v>
      </c>
      <c r="I1025" s="1">
        <f>'[1]RC-1(PY)'!I1025</f>
        <v>3</v>
      </c>
      <c r="J1025" s="1">
        <f>'[1]RC-1(PY)'!J1025</f>
        <v>1</v>
      </c>
      <c r="K1025" s="1">
        <f>'[1]RC-1(PY)'!K1025</f>
        <v>3</v>
      </c>
      <c r="L1025" s="1">
        <f>'[1]RC-1(PY)'!L1025</f>
        <v>3</v>
      </c>
      <c r="M1025" s="1">
        <f>'[1]RC-1(PY)'!M1025</f>
        <v>1</v>
      </c>
      <c r="N1025" s="1">
        <f>'[1]RC-1(PY)'!N1025</f>
        <v>1</v>
      </c>
      <c r="O1025" s="1">
        <f>'[1]RC-1(PY)'!O1025</f>
        <v>5</v>
      </c>
      <c r="P1025" s="1">
        <f>'[1]RC-1(PY)'!P1025</f>
        <v>1</v>
      </c>
      <c r="Q1025" s="1">
        <f>'[1]RC-1(PY)'!Q1025</f>
        <v>1</v>
      </c>
      <c r="R1025" s="1">
        <f>'[1]RC-1(PY)'!R1025</f>
        <v>104</v>
      </c>
      <c r="S1025" s="1">
        <f>'[1]RC-1(PY)'!S1025</f>
        <v>3</v>
      </c>
      <c r="T1025" s="1">
        <f>'[1]RC-1(PY)'!T1025</f>
        <v>4</v>
      </c>
      <c r="U1025" s="1">
        <f>'[1]RC-1(PY)'!U1025</f>
        <v>0</v>
      </c>
      <c r="V1025" s="1">
        <f>'[1]RC-1(PY)'!V1025</f>
        <v>0</v>
      </c>
      <c r="W1025" s="1">
        <f>'[1]RC-1(PY)'!W1025</f>
        <v>1004</v>
      </c>
      <c r="X1025" s="1">
        <f>'[1]RC-1(PY)'!X1025</f>
        <v>8</v>
      </c>
      <c r="Y1025" s="1">
        <f>'[1]RC-1(PY)'!Y1025</f>
        <v>0</v>
      </c>
      <c r="Z1025" s="1">
        <f>'[1]RC-1(PY)'!Z1025</f>
        <v>0</v>
      </c>
      <c r="AA1025" s="1">
        <f>'[1]RC-1(PY)'!AA1025</f>
        <v>168</v>
      </c>
      <c r="AB1025" s="1">
        <f>'[1]RC-1(PY)'!AB1025</f>
        <v>198.73</v>
      </c>
      <c r="AC1025" s="1">
        <f>'[1]RC-1(PY)'!AC1025</f>
        <v>11.2536</v>
      </c>
      <c r="AD1025" s="1">
        <f>'[1]RC-1(PY)'!AD1025</f>
        <v>20</v>
      </c>
      <c r="AE1025" s="1">
        <f>'[1]RC-1(PY)'!AE1025</f>
        <v>21.404199999999999</v>
      </c>
      <c r="AF1025" s="1">
        <f>'[1]RC-1(PY)'!AF1025</f>
        <v>4</v>
      </c>
      <c r="AG1025" s="1">
        <f>'[1]RC-1(PY)'!AG1025</f>
        <v>4</v>
      </c>
      <c r="AH1025" s="1">
        <f>'[1]RC-1(PY)'!AH1025</f>
        <v>4</v>
      </c>
      <c r="AI1025" s="1">
        <f>'[1]RC-1(PY)'!AI1025</f>
        <v>0</v>
      </c>
    </row>
    <row r="1026" spans="1:35" x14ac:dyDescent="0.3">
      <c r="A1026" s="1">
        <f>'[1]RC-1(PY)'!A1026</f>
        <v>1</v>
      </c>
      <c r="B1026" s="1">
        <f>'[1]RC-1(PY)'!B1026</f>
        <v>2</v>
      </c>
      <c r="C1026" s="1">
        <f>'[1]RC-1(PY)'!C1026</f>
        <v>2024</v>
      </c>
      <c r="D1026" s="1">
        <f>'[1]RC-1(PY)'!D1026</f>
        <v>5</v>
      </c>
      <c r="E1026" s="1">
        <f>'[1]RC-1(PY)'!E1026</f>
        <v>340</v>
      </c>
      <c r="F1026" s="1">
        <f>'[1]RC-1(PY)'!F1026</f>
        <v>275</v>
      </c>
      <c r="G1026" s="1">
        <f>'[1]RC-1(PY)'!G1026</f>
        <v>24</v>
      </c>
      <c r="H1026" s="1">
        <f>'[1]RC-1(PY)'!H1026</f>
        <v>33</v>
      </c>
      <c r="I1026" s="1">
        <f>'[1]RC-1(PY)'!I1026</f>
        <v>3</v>
      </c>
      <c r="J1026" s="1">
        <f>'[1]RC-1(PY)'!J1026</f>
        <v>1</v>
      </c>
      <c r="K1026" s="1">
        <f>'[1]RC-1(PY)'!K1026</f>
        <v>3</v>
      </c>
      <c r="L1026" s="1">
        <f>'[1]RC-1(PY)'!L1026</f>
        <v>3</v>
      </c>
      <c r="M1026" s="1">
        <f>'[1]RC-1(PY)'!M1026</f>
        <v>1</v>
      </c>
      <c r="N1026" s="1">
        <f>'[1]RC-1(PY)'!N1026</f>
        <v>1</v>
      </c>
      <c r="O1026" s="1">
        <f>'[1]RC-1(PY)'!O1026</f>
        <v>5</v>
      </c>
      <c r="P1026" s="1">
        <f>'[1]RC-1(PY)'!P1026</f>
        <v>1</v>
      </c>
      <c r="Q1026" s="1">
        <f>'[1]RC-1(PY)'!Q1026</f>
        <v>1</v>
      </c>
      <c r="R1026" s="1">
        <f>'[1]RC-1(PY)'!R1026</f>
        <v>104</v>
      </c>
      <c r="S1026" s="1">
        <f>'[1]RC-1(PY)'!S1026</f>
        <v>3</v>
      </c>
      <c r="T1026" s="1">
        <f>'[1]RC-1(PY)'!T1026</f>
        <v>4</v>
      </c>
      <c r="U1026" s="1">
        <f>'[1]RC-1(PY)'!U1026</f>
        <v>0</v>
      </c>
      <c r="V1026" s="1">
        <f>'[1]RC-1(PY)'!V1026</f>
        <v>0</v>
      </c>
      <c r="W1026" s="1">
        <f>'[1]RC-1(PY)'!W1026</f>
        <v>1004</v>
      </c>
      <c r="X1026" s="1">
        <f>'[1]RC-1(PY)'!X1026</f>
        <v>8</v>
      </c>
      <c r="Y1026" s="1">
        <f>'[1]RC-1(PY)'!Y1026</f>
        <v>0</v>
      </c>
      <c r="Z1026" s="1">
        <f>'[1]RC-1(PY)'!Z1026</f>
        <v>0</v>
      </c>
      <c r="AA1026" s="1">
        <f>'[1]RC-1(PY)'!AA1026</f>
        <v>718</v>
      </c>
      <c r="AB1026" s="1">
        <f>'[1]RC-1(PY)'!AB1026</f>
        <v>1178.6600000000001</v>
      </c>
      <c r="AC1026" s="1">
        <f>'[1]RC-1(PY)'!AC1026</f>
        <v>0</v>
      </c>
      <c r="AD1026" s="1">
        <f>'[1]RC-1(PY)'!AD1026</f>
        <v>20</v>
      </c>
      <c r="AE1026" s="1">
        <f>'[1]RC-1(PY)'!AE1026</f>
        <v>19.273</v>
      </c>
      <c r="AF1026" s="1">
        <f>'[1]RC-1(PY)'!AF1026</f>
        <v>4</v>
      </c>
      <c r="AG1026" s="1">
        <f>'[1]RC-1(PY)'!AG1026</f>
        <v>4</v>
      </c>
      <c r="AH1026" s="1">
        <f>'[1]RC-1(PY)'!AH1026</f>
        <v>4</v>
      </c>
      <c r="AI1026" s="1">
        <f>'[1]RC-1(PY)'!AI1026</f>
        <v>0</v>
      </c>
    </row>
    <row r="1027" spans="1:35" x14ac:dyDescent="0.3">
      <c r="A1027" s="1">
        <f>'[1]RC-1(PY)'!A1027</f>
        <v>1</v>
      </c>
      <c r="B1027" s="1">
        <f>'[1]RC-1(PY)'!B1027</f>
        <v>2</v>
      </c>
      <c r="C1027" s="1">
        <f>'[1]RC-1(PY)'!C1027</f>
        <v>2024</v>
      </c>
      <c r="D1027" s="1">
        <f>'[1]RC-1(PY)'!D1027</f>
        <v>5</v>
      </c>
      <c r="E1027" s="1">
        <f>'[1]RC-1(PY)'!E1027</f>
        <v>340</v>
      </c>
      <c r="F1027" s="1">
        <f>'[1]RC-1(PY)'!F1027</f>
        <v>275</v>
      </c>
      <c r="G1027" s="1">
        <f>'[1]RC-1(PY)'!G1027</f>
        <v>24</v>
      </c>
      <c r="H1027" s="1">
        <f>'[1]RC-1(PY)'!H1027</f>
        <v>1</v>
      </c>
      <c r="I1027" s="1">
        <f>'[1]RC-1(PY)'!I1027</f>
        <v>3</v>
      </c>
      <c r="J1027" s="1">
        <f>'[1]RC-1(PY)'!J1027</f>
        <v>2</v>
      </c>
      <c r="K1027" s="1">
        <f>'[1]RC-1(PY)'!K1027</f>
        <v>3</v>
      </c>
      <c r="L1027" s="1">
        <f>'[1]RC-1(PY)'!L1027</f>
        <v>1</v>
      </c>
      <c r="M1027" s="1">
        <f>'[1]RC-1(PY)'!M1027</f>
        <v>1</v>
      </c>
      <c r="N1027" s="1">
        <f>'[1]RC-1(PY)'!N1027</f>
        <v>1</v>
      </c>
      <c r="O1027" s="1">
        <f>'[1]RC-1(PY)'!O1027</f>
        <v>5</v>
      </c>
      <c r="P1027" s="1">
        <f>'[1]RC-1(PY)'!P1027</f>
        <v>1</v>
      </c>
      <c r="Q1027" s="1">
        <f>'[1]RC-1(PY)'!Q1027</f>
        <v>1</v>
      </c>
      <c r="R1027" s="1">
        <f>'[1]RC-1(PY)'!R1027</f>
        <v>104</v>
      </c>
      <c r="S1027" s="1">
        <f>'[1]RC-1(PY)'!S1027</f>
        <v>3</v>
      </c>
      <c r="T1027" s="1">
        <f>'[1]RC-1(PY)'!T1027</f>
        <v>4</v>
      </c>
      <c r="U1027" s="1">
        <f>'[1]RC-1(PY)'!U1027</f>
        <v>0</v>
      </c>
      <c r="V1027" s="1">
        <f>'[1]RC-1(PY)'!V1027</f>
        <v>0</v>
      </c>
      <c r="W1027" s="1">
        <f>'[1]RC-1(PY)'!W1027</f>
        <v>1004</v>
      </c>
      <c r="X1027" s="1">
        <f>'[1]RC-1(PY)'!X1027</f>
        <v>8</v>
      </c>
      <c r="Y1027" s="1">
        <f>'[1]RC-1(PY)'!Y1027</f>
        <v>0</v>
      </c>
      <c r="Z1027" s="1">
        <f>'[1]RC-1(PY)'!Z1027</f>
        <v>0</v>
      </c>
      <c r="AA1027" s="1">
        <f>'[1]RC-1(PY)'!AA1027</f>
        <v>357</v>
      </c>
      <c r="AB1027" s="1">
        <f>'[1]RC-1(PY)'!AB1027</f>
        <v>30.88</v>
      </c>
      <c r="AC1027" s="1">
        <f>'[1]RC-1(PY)'!AC1027</f>
        <v>0</v>
      </c>
      <c r="AD1027" s="1">
        <f>'[1]RC-1(PY)'!AD1027</f>
        <v>20</v>
      </c>
      <c r="AE1027" s="1">
        <f>'[1]RC-1(PY)'!AE1027</f>
        <v>30.88</v>
      </c>
      <c r="AF1027" s="1">
        <f>'[1]RC-1(PY)'!AF1027</f>
        <v>4</v>
      </c>
      <c r="AG1027" s="1">
        <f>'[1]RC-1(PY)'!AG1027</f>
        <v>4</v>
      </c>
      <c r="AH1027" s="1">
        <f>'[1]RC-1(PY)'!AH1027</f>
        <v>4</v>
      </c>
      <c r="AI1027" s="1">
        <f>'[1]RC-1(PY)'!AI1027</f>
        <v>0</v>
      </c>
    </row>
    <row r="1028" spans="1:35" x14ac:dyDescent="0.3">
      <c r="A1028" s="1">
        <f>'[1]RC-1(PY)'!A1028</f>
        <v>1</v>
      </c>
      <c r="B1028" s="1">
        <f>'[1]RC-1(PY)'!B1028</f>
        <v>2</v>
      </c>
      <c r="C1028" s="1">
        <f>'[1]RC-1(PY)'!C1028</f>
        <v>2024</v>
      </c>
      <c r="D1028" s="1">
        <f>'[1]RC-1(PY)'!D1028</f>
        <v>5</v>
      </c>
      <c r="E1028" s="1">
        <f>'[1]RC-1(PY)'!E1028</f>
        <v>340</v>
      </c>
      <c r="F1028" s="1">
        <f>'[1]RC-1(PY)'!F1028</f>
        <v>275</v>
      </c>
      <c r="G1028" s="1">
        <f>'[1]RC-1(PY)'!G1028</f>
        <v>24</v>
      </c>
      <c r="H1028" s="1">
        <f>'[1]RC-1(PY)'!H1028</f>
        <v>2</v>
      </c>
      <c r="I1028" s="1">
        <f>'[1]RC-1(PY)'!I1028</f>
        <v>3</v>
      </c>
      <c r="J1028" s="1">
        <f>'[1]RC-1(PY)'!J1028</f>
        <v>2</v>
      </c>
      <c r="K1028" s="1">
        <f>'[1]RC-1(PY)'!K1028</f>
        <v>3</v>
      </c>
      <c r="L1028" s="1">
        <f>'[1]RC-1(PY)'!L1028</f>
        <v>2</v>
      </c>
      <c r="M1028" s="1">
        <f>'[1]RC-1(PY)'!M1028</f>
        <v>1</v>
      </c>
      <c r="N1028" s="1">
        <f>'[1]RC-1(PY)'!N1028</f>
        <v>4</v>
      </c>
      <c r="O1028" s="1">
        <f>'[1]RC-1(PY)'!O1028</f>
        <v>9</v>
      </c>
      <c r="P1028" s="1">
        <f>'[1]RC-1(PY)'!P1028</f>
        <v>1</v>
      </c>
      <c r="Q1028" s="1">
        <f>'[1]RC-1(PY)'!Q1028</f>
        <v>0</v>
      </c>
      <c r="R1028" s="1">
        <f>'[1]RC-1(PY)'!R1028</f>
        <v>104</v>
      </c>
      <c r="S1028" s="1">
        <f>'[1]RC-1(PY)'!S1028</f>
        <v>2</v>
      </c>
      <c r="T1028" s="1">
        <f>'[1]RC-1(PY)'!T1028</f>
        <v>4</v>
      </c>
      <c r="U1028" s="1">
        <f>'[1]RC-1(PY)'!U1028</f>
        <v>0</v>
      </c>
      <c r="V1028" s="1">
        <f>'[1]RC-1(PY)'!V1028</f>
        <v>0</v>
      </c>
      <c r="W1028" s="1">
        <f>'[1]RC-1(PY)'!W1028</f>
        <v>1004</v>
      </c>
      <c r="X1028" s="1">
        <f>'[1]RC-1(PY)'!X1028</f>
        <v>8</v>
      </c>
      <c r="Y1028" s="1">
        <f>'[1]RC-1(PY)'!Y1028</f>
        <v>0</v>
      </c>
      <c r="Z1028" s="1">
        <f>'[1]RC-1(PY)'!Z1028</f>
        <v>0</v>
      </c>
      <c r="AA1028" s="1">
        <f>'[1]RC-1(PY)'!AA1028</f>
        <v>665</v>
      </c>
      <c r="AB1028" s="1">
        <f>'[1]RC-1(PY)'!AB1028</f>
        <v>1659.04</v>
      </c>
      <c r="AC1028" s="1">
        <f>'[1]RC-1(PY)'!AC1028</f>
        <v>28.77</v>
      </c>
      <c r="AD1028" s="1">
        <f>'[1]RC-1(PY)'!AD1028</f>
        <v>20</v>
      </c>
      <c r="AE1028" s="1">
        <f>'[1]RC-1(PY)'!AE1028</f>
        <v>49.85</v>
      </c>
      <c r="AF1028" s="1">
        <f>'[1]RC-1(PY)'!AF1028</f>
        <v>4</v>
      </c>
      <c r="AG1028" s="1">
        <f>'[1]RC-1(PY)'!AG1028</f>
        <v>4</v>
      </c>
      <c r="AH1028" s="1">
        <f>'[1]RC-1(PY)'!AH1028</f>
        <v>4</v>
      </c>
      <c r="AI1028" s="1">
        <f>'[1]RC-1(PY)'!AI1028</f>
        <v>0</v>
      </c>
    </row>
    <row r="1029" spans="1:35" x14ac:dyDescent="0.3">
      <c r="A1029" s="1">
        <f>'[1]RC-1(PY)'!A1029</f>
        <v>1</v>
      </c>
      <c r="B1029" s="1">
        <f>'[1]RC-1(PY)'!B1029</f>
        <v>2</v>
      </c>
      <c r="C1029" s="1">
        <f>'[1]RC-1(PY)'!C1029</f>
        <v>2024</v>
      </c>
      <c r="D1029" s="1">
        <f>'[1]RC-1(PY)'!D1029</f>
        <v>5</v>
      </c>
      <c r="E1029" s="1">
        <f>'[1]RC-1(PY)'!E1029</f>
        <v>340</v>
      </c>
      <c r="F1029" s="1">
        <f>'[1]RC-1(PY)'!F1029</f>
        <v>275</v>
      </c>
      <c r="G1029" s="1">
        <f>'[1]RC-1(PY)'!G1029</f>
        <v>24</v>
      </c>
      <c r="H1029" s="1">
        <f>'[1]RC-1(PY)'!H1029</f>
        <v>3</v>
      </c>
      <c r="I1029" s="1">
        <f>'[1]RC-1(PY)'!I1029</f>
        <v>3</v>
      </c>
      <c r="J1029" s="1">
        <f>'[1]RC-1(PY)'!J1029</f>
        <v>2</v>
      </c>
      <c r="K1029" s="1">
        <f>'[1]RC-1(PY)'!K1029</f>
        <v>3</v>
      </c>
      <c r="L1029" s="1">
        <f>'[1]RC-1(PY)'!L1029</f>
        <v>1</v>
      </c>
      <c r="M1029" s="1">
        <f>'[1]RC-1(PY)'!M1029</f>
        <v>1</v>
      </c>
      <c r="N1029" s="1">
        <f>'[1]RC-1(PY)'!N1029</f>
        <v>4</v>
      </c>
      <c r="O1029" s="1">
        <f>'[1]RC-1(PY)'!O1029</f>
        <v>9</v>
      </c>
      <c r="P1029" s="1">
        <f>'[1]RC-1(PY)'!P1029</f>
        <v>0</v>
      </c>
      <c r="Q1029" s="1">
        <f>'[1]RC-1(PY)'!Q1029</f>
        <v>0</v>
      </c>
      <c r="R1029" s="1">
        <f>'[1]RC-1(PY)'!R1029</f>
        <v>104</v>
      </c>
      <c r="S1029" s="1">
        <f>'[1]RC-1(PY)'!S1029</f>
        <v>3</v>
      </c>
      <c r="T1029" s="1">
        <f>'[1]RC-1(PY)'!T1029</f>
        <v>4</v>
      </c>
      <c r="U1029" s="1">
        <f>'[1]RC-1(PY)'!U1029</f>
        <v>0</v>
      </c>
      <c r="V1029" s="1">
        <f>'[1]RC-1(PY)'!V1029</f>
        <v>0</v>
      </c>
      <c r="W1029" s="1">
        <f>'[1]RC-1(PY)'!W1029</f>
        <v>1004</v>
      </c>
      <c r="X1029" s="1">
        <f>'[1]RC-1(PY)'!X1029</f>
        <v>8</v>
      </c>
      <c r="Y1029" s="1">
        <f>'[1]RC-1(PY)'!Y1029</f>
        <v>0</v>
      </c>
      <c r="Z1029" s="1">
        <f>'[1]RC-1(PY)'!Z1029</f>
        <v>0</v>
      </c>
      <c r="AA1029" s="1">
        <f>'[1]RC-1(PY)'!AA1029</f>
        <v>629</v>
      </c>
      <c r="AB1029" s="1">
        <f>'[1]RC-1(PY)'!AB1029</f>
        <v>382.3383</v>
      </c>
      <c r="AC1029" s="1">
        <f>'[1]RC-1(PY)'!AC1029</f>
        <v>1.546</v>
      </c>
      <c r="AD1029" s="1">
        <f>'[1]RC-1(PY)'!AD1029</f>
        <v>20</v>
      </c>
      <c r="AE1029" s="1">
        <f>'[1]RC-1(PY)'!AE1029</f>
        <v>5.4903000000000004</v>
      </c>
      <c r="AF1029" s="1">
        <f>'[1]RC-1(PY)'!AF1029</f>
        <v>4</v>
      </c>
      <c r="AG1029" s="1">
        <f>'[1]RC-1(PY)'!AG1029</f>
        <v>4</v>
      </c>
      <c r="AH1029" s="1">
        <f>'[1]RC-1(PY)'!AH1029</f>
        <v>4</v>
      </c>
      <c r="AI1029" s="1">
        <f>'[1]RC-1(PY)'!AI1029</f>
        <v>0</v>
      </c>
    </row>
    <row r="1030" spans="1:35" x14ac:dyDescent="0.3">
      <c r="A1030" s="1">
        <f>'[1]RC-1(PY)'!A1030</f>
        <v>1</v>
      </c>
      <c r="B1030" s="1">
        <f>'[1]RC-1(PY)'!B1030</f>
        <v>2</v>
      </c>
      <c r="C1030" s="1">
        <f>'[1]RC-1(PY)'!C1030</f>
        <v>2024</v>
      </c>
      <c r="D1030" s="1">
        <f>'[1]RC-1(PY)'!D1030</f>
        <v>5</v>
      </c>
      <c r="E1030" s="1">
        <f>'[1]RC-1(PY)'!E1030</f>
        <v>340</v>
      </c>
      <c r="F1030" s="1">
        <f>'[1]RC-1(PY)'!F1030</f>
        <v>275</v>
      </c>
      <c r="G1030" s="1">
        <f>'[1]RC-1(PY)'!G1030</f>
        <v>24</v>
      </c>
      <c r="H1030" s="1">
        <f>'[1]RC-1(PY)'!H1030</f>
        <v>4</v>
      </c>
      <c r="I1030" s="1">
        <f>'[1]RC-1(PY)'!I1030</f>
        <v>3</v>
      </c>
      <c r="J1030" s="1">
        <f>'[1]RC-1(PY)'!J1030</f>
        <v>2</v>
      </c>
      <c r="K1030" s="1">
        <f>'[1]RC-1(PY)'!K1030</f>
        <v>3</v>
      </c>
      <c r="L1030" s="1">
        <f>'[1]RC-1(PY)'!L1030</f>
        <v>2</v>
      </c>
      <c r="M1030" s="1">
        <f>'[1]RC-1(PY)'!M1030</f>
        <v>1</v>
      </c>
      <c r="N1030" s="1">
        <f>'[1]RC-1(PY)'!N1030</f>
        <v>1</v>
      </c>
      <c r="O1030" s="1">
        <f>'[1]RC-1(PY)'!O1030</f>
        <v>5</v>
      </c>
      <c r="P1030" s="1">
        <f>'[1]RC-1(PY)'!P1030</f>
        <v>1</v>
      </c>
      <c r="Q1030" s="1">
        <f>'[1]RC-1(PY)'!Q1030</f>
        <v>0</v>
      </c>
      <c r="R1030" s="1">
        <f>'[1]RC-1(PY)'!R1030</f>
        <v>104</v>
      </c>
      <c r="S1030" s="1">
        <f>'[1]RC-1(PY)'!S1030</f>
        <v>3</v>
      </c>
      <c r="T1030" s="1">
        <f>'[1]RC-1(PY)'!T1030</f>
        <v>4</v>
      </c>
      <c r="U1030" s="1">
        <f>'[1]RC-1(PY)'!U1030</f>
        <v>0</v>
      </c>
      <c r="V1030" s="1">
        <f>'[1]RC-1(PY)'!V1030</f>
        <v>0</v>
      </c>
      <c r="W1030" s="1">
        <f>'[1]RC-1(PY)'!W1030</f>
        <v>1004</v>
      </c>
      <c r="X1030" s="1">
        <f>'[1]RC-1(PY)'!X1030</f>
        <v>0</v>
      </c>
      <c r="Y1030" s="1">
        <f>'[1]RC-1(PY)'!Y1030</f>
        <v>1</v>
      </c>
      <c r="Z1030" s="1">
        <f>'[1]RC-1(PY)'!Z1030</f>
        <v>0</v>
      </c>
      <c r="AA1030" s="1">
        <f>'[1]RC-1(PY)'!AA1030</f>
        <v>757</v>
      </c>
      <c r="AB1030" s="1">
        <f>'[1]RC-1(PY)'!AB1030</f>
        <v>458.22660000000002</v>
      </c>
      <c r="AC1030" s="1">
        <f>'[1]RC-1(PY)'!AC1030</f>
        <v>6.9859</v>
      </c>
      <c r="AD1030" s="1">
        <f>'[1]RC-1(PY)'!AD1030</f>
        <v>20</v>
      </c>
      <c r="AE1030" s="1">
        <f>'[1]RC-1(PY)'!AE1030</f>
        <v>12.522600000000001</v>
      </c>
      <c r="AF1030" s="1">
        <f>'[1]RC-1(PY)'!AF1030</f>
        <v>4</v>
      </c>
      <c r="AG1030" s="1">
        <f>'[1]RC-1(PY)'!AG1030</f>
        <v>4</v>
      </c>
      <c r="AH1030" s="1">
        <f>'[1]RC-1(PY)'!AH1030</f>
        <v>4</v>
      </c>
      <c r="AI1030" s="1">
        <f>'[1]RC-1(PY)'!AI1030</f>
        <v>0</v>
      </c>
    </row>
    <row r="1031" spans="1:35" x14ac:dyDescent="0.3">
      <c r="A1031" s="1">
        <f>'[1]RC-1(PY)'!A1031</f>
        <v>1</v>
      </c>
      <c r="B1031" s="1">
        <f>'[1]RC-1(PY)'!B1031</f>
        <v>2</v>
      </c>
      <c r="C1031" s="1">
        <f>'[1]RC-1(PY)'!C1031</f>
        <v>2024</v>
      </c>
      <c r="D1031" s="1">
        <f>'[1]RC-1(PY)'!D1031</f>
        <v>5</v>
      </c>
      <c r="E1031" s="1">
        <f>'[1]RC-1(PY)'!E1031</f>
        <v>340</v>
      </c>
      <c r="F1031" s="1">
        <f>'[1]RC-1(PY)'!F1031</f>
        <v>275</v>
      </c>
      <c r="G1031" s="1">
        <f>'[1]RC-1(PY)'!G1031</f>
        <v>24</v>
      </c>
      <c r="H1031" s="1">
        <f>'[1]RC-1(PY)'!H1031</f>
        <v>5</v>
      </c>
      <c r="I1031" s="1">
        <f>'[1]RC-1(PY)'!I1031</f>
        <v>3</v>
      </c>
      <c r="J1031" s="1">
        <f>'[1]RC-1(PY)'!J1031</f>
        <v>2</v>
      </c>
      <c r="K1031" s="1">
        <f>'[1]RC-1(PY)'!K1031</f>
        <v>3</v>
      </c>
      <c r="L1031" s="1">
        <f>'[1]RC-1(PY)'!L1031</f>
        <v>2</v>
      </c>
      <c r="M1031" s="1">
        <f>'[1]RC-1(PY)'!M1031</f>
        <v>1</v>
      </c>
      <c r="N1031" s="1">
        <f>'[1]RC-1(PY)'!N1031</f>
        <v>4</v>
      </c>
      <c r="O1031" s="1">
        <f>'[1]RC-1(PY)'!O1031</f>
        <v>9</v>
      </c>
      <c r="P1031" s="1">
        <f>'[1]RC-1(PY)'!P1031</f>
        <v>1</v>
      </c>
      <c r="Q1031" s="1">
        <f>'[1]RC-1(PY)'!Q1031</f>
        <v>1</v>
      </c>
      <c r="R1031" s="1">
        <f>'[1]RC-1(PY)'!R1031</f>
        <v>104</v>
      </c>
      <c r="S1031" s="1">
        <f>'[1]RC-1(PY)'!S1031</f>
        <v>3</v>
      </c>
      <c r="T1031" s="1">
        <f>'[1]RC-1(PY)'!T1031</f>
        <v>4</v>
      </c>
      <c r="U1031" s="1">
        <f>'[1]RC-1(PY)'!U1031</f>
        <v>0</v>
      </c>
      <c r="V1031" s="1">
        <f>'[1]RC-1(PY)'!V1031</f>
        <v>0</v>
      </c>
      <c r="W1031" s="1">
        <f>'[1]RC-1(PY)'!W1031</f>
        <v>1004</v>
      </c>
      <c r="X1031" s="1">
        <f>'[1]RC-1(PY)'!X1031</f>
        <v>8</v>
      </c>
      <c r="Y1031" s="1">
        <f>'[1]RC-1(PY)'!Y1031</f>
        <v>0</v>
      </c>
      <c r="Z1031" s="1">
        <f>'[1]RC-1(PY)'!Z1031</f>
        <v>0</v>
      </c>
      <c r="AA1031" s="1">
        <f>'[1]RC-1(PY)'!AA1031</f>
        <v>490</v>
      </c>
      <c r="AB1031" s="1">
        <f>'[1]RC-1(PY)'!AB1031</f>
        <v>15.144399999999999</v>
      </c>
      <c r="AC1031" s="1">
        <f>'[1]RC-1(PY)'!AC1031</f>
        <v>9.9997000000000007</v>
      </c>
      <c r="AD1031" s="1">
        <f>'[1]RC-1(PY)'!AD1031</f>
        <v>20</v>
      </c>
      <c r="AE1031" s="1">
        <f>'[1]RC-1(PY)'!AE1031</f>
        <v>15.157400000000001</v>
      </c>
      <c r="AF1031" s="1">
        <f>'[1]RC-1(PY)'!AF1031</f>
        <v>4</v>
      </c>
      <c r="AG1031" s="1">
        <f>'[1]RC-1(PY)'!AG1031</f>
        <v>4</v>
      </c>
      <c r="AH1031" s="1">
        <f>'[1]RC-1(PY)'!AH1031</f>
        <v>4</v>
      </c>
      <c r="AI1031" s="1">
        <f>'[1]RC-1(PY)'!AI1031</f>
        <v>0</v>
      </c>
    </row>
    <row r="1032" spans="1:35" x14ac:dyDescent="0.3">
      <c r="A1032" s="1">
        <f>'[1]RC-1(PY)'!A1032</f>
        <v>1</v>
      </c>
      <c r="B1032" s="1">
        <f>'[1]RC-1(PY)'!B1032</f>
        <v>2</v>
      </c>
      <c r="C1032" s="1">
        <f>'[1]RC-1(PY)'!C1032</f>
        <v>2024</v>
      </c>
      <c r="D1032" s="1">
        <f>'[1]RC-1(PY)'!D1032</f>
        <v>5</v>
      </c>
      <c r="E1032" s="1">
        <f>'[1]RC-1(PY)'!E1032</f>
        <v>340</v>
      </c>
      <c r="F1032" s="1">
        <f>'[1]RC-1(PY)'!F1032</f>
        <v>275</v>
      </c>
      <c r="G1032" s="1">
        <f>'[1]RC-1(PY)'!G1032</f>
        <v>24</v>
      </c>
      <c r="H1032" s="1">
        <f>'[1]RC-1(PY)'!H1032</f>
        <v>6</v>
      </c>
      <c r="I1032" s="1">
        <f>'[1]RC-1(PY)'!I1032</f>
        <v>3</v>
      </c>
      <c r="J1032" s="1">
        <f>'[1]RC-1(PY)'!J1032</f>
        <v>2</v>
      </c>
      <c r="K1032" s="1">
        <f>'[1]RC-1(PY)'!K1032</f>
        <v>3</v>
      </c>
      <c r="L1032" s="1">
        <f>'[1]RC-1(PY)'!L1032</f>
        <v>1</v>
      </c>
      <c r="M1032" s="1">
        <f>'[1]RC-1(PY)'!M1032</f>
        <v>1</v>
      </c>
      <c r="N1032" s="1">
        <f>'[1]RC-1(PY)'!N1032</f>
        <v>2</v>
      </c>
      <c r="O1032" s="1">
        <f>'[1]RC-1(PY)'!O1032</f>
        <v>5</v>
      </c>
      <c r="P1032" s="1">
        <f>'[1]RC-1(PY)'!P1032</f>
        <v>0</v>
      </c>
      <c r="Q1032" s="1">
        <f>'[1]RC-1(PY)'!Q1032</f>
        <v>0</v>
      </c>
      <c r="R1032" s="1">
        <f>'[1]RC-1(PY)'!R1032</f>
        <v>104</v>
      </c>
      <c r="S1032" s="1">
        <f>'[1]RC-1(PY)'!S1032</f>
        <v>3</v>
      </c>
      <c r="T1032" s="1">
        <f>'[1]RC-1(PY)'!T1032</f>
        <v>4</v>
      </c>
      <c r="U1032" s="1">
        <f>'[1]RC-1(PY)'!U1032</f>
        <v>0</v>
      </c>
      <c r="V1032" s="1">
        <f>'[1]RC-1(PY)'!V1032</f>
        <v>0</v>
      </c>
      <c r="W1032" s="1">
        <f>'[1]RC-1(PY)'!W1032</f>
        <v>1004</v>
      </c>
      <c r="X1032" s="1">
        <f>'[1]RC-1(PY)'!X1032</f>
        <v>8</v>
      </c>
      <c r="Y1032" s="1">
        <f>'[1]RC-1(PY)'!Y1032</f>
        <v>0</v>
      </c>
      <c r="Z1032" s="1">
        <f>'[1]RC-1(PY)'!Z1032</f>
        <v>0</v>
      </c>
      <c r="AA1032" s="1">
        <f>'[1]RC-1(PY)'!AA1032</f>
        <v>443</v>
      </c>
      <c r="AB1032" s="1">
        <f>'[1]RC-1(PY)'!AB1032</f>
        <v>515.93719999999996</v>
      </c>
      <c r="AC1032" s="1">
        <f>'[1]RC-1(PY)'!AC1032</f>
        <v>0</v>
      </c>
      <c r="AD1032" s="1">
        <f>'[1]RC-1(PY)'!AD1032</f>
        <v>20</v>
      </c>
      <c r="AE1032" s="1">
        <f>'[1]RC-1(PY)'!AE1032</f>
        <v>16.23</v>
      </c>
      <c r="AF1032" s="1">
        <f>'[1]RC-1(PY)'!AF1032</f>
        <v>4</v>
      </c>
      <c r="AG1032" s="1">
        <f>'[1]RC-1(PY)'!AG1032</f>
        <v>4</v>
      </c>
      <c r="AH1032" s="1">
        <f>'[1]RC-1(PY)'!AH1032</f>
        <v>4</v>
      </c>
      <c r="AI1032" s="1">
        <f>'[1]RC-1(PY)'!AI1032</f>
        <v>0</v>
      </c>
    </row>
    <row r="1033" spans="1:35" x14ac:dyDescent="0.3">
      <c r="A1033" s="1">
        <f>'[1]RC-1(PY)'!A1033</f>
        <v>1</v>
      </c>
      <c r="B1033" s="1">
        <f>'[1]RC-1(PY)'!B1033</f>
        <v>2</v>
      </c>
      <c r="C1033" s="1">
        <f>'[1]RC-1(PY)'!C1033</f>
        <v>2024</v>
      </c>
      <c r="D1033" s="1">
        <f>'[1]RC-1(PY)'!D1033</f>
        <v>5</v>
      </c>
      <c r="E1033" s="1">
        <f>'[1]RC-1(PY)'!E1033</f>
        <v>340</v>
      </c>
      <c r="F1033" s="1">
        <f>'[1]RC-1(PY)'!F1033</f>
        <v>275</v>
      </c>
      <c r="G1033" s="1">
        <f>'[1]RC-1(PY)'!G1033</f>
        <v>24</v>
      </c>
      <c r="H1033" s="1">
        <f>'[1]RC-1(PY)'!H1033</f>
        <v>7</v>
      </c>
      <c r="I1033" s="1">
        <f>'[1]RC-1(PY)'!I1033</f>
        <v>3</v>
      </c>
      <c r="J1033" s="1">
        <f>'[1]RC-1(PY)'!J1033</f>
        <v>2</v>
      </c>
      <c r="K1033" s="1">
        <f>'[1]RC-1(PY)'!K1033</f>
        <v>3</v>
      </c>
      <c r="L1033" s="1">
        <f>'[1]RC-1(PY)'!L1033</f>
        <v>1</v>
      </c>
      <c r="M1033" s="1">
        <f>'[1]RC-1(PY)'!M1033</f>
        <v>1</v>
      </c>
      <c r="N1033" s="1">
        <f>'[1]RC-1(PY)'!N1033</f>
        <v>2</v>
      </c>
      <c r="O1033" s="1">
        <f>'[1]RC-1(PY)'!O1033</f>
        <v>5</v>
      </c>
      <c r="P1033" s="1">
        <f>'[1]RC-1(PY)'!P1033</f>
        <v>1</v>
      </c>
      <c r="Q1033" s="1">
        <f>'[1]RC-1(PY)'!Q1033</f>
        <v>1</v>
      </c>
      <c r="R1033" s="1">
        <f>'[1]RC-1(PY)'!R1033</f>
        <v>104</v>
      </c>
      <c r="S1033" s="1">
        <f>'[1]RC-1(PY)'!S1033</f>
        <v>2</v>
      </c>
      <c r="T1033" s="1">
        <f>'[1]RC-1(PY)'!T1033</f>
        <v>4</v>
      </c>
      <c r="U1033" s="1">
        <f>'[1]RC-1(PY)'!U1033</f>
        <v>0</v>
      </c>
      <c r="V1033" s="1">
        <f>'[1]RC-1(PY)'!V1033</f>
        <v>0</v>
      </c>
      <c r="W1033" s="1">
        <f>'[1]RC-1(PY)'!W1033</f>
        <v>1004</v>
      </c>
      <c r="X1033" s="1">
        <f>'[1]RC-1(PY)'!X1033</f>
        <v>8</v>
      </c>
      <c r="Y1033" s="1">
        <f>'[1]RC-1(PY)'!Y1033</f>
        <v>0</v>
      </c>
      <c r="Z1033" s="1">
        <f>'[1]RC-1(PY)'!Z1033</f>
        <v>0</v>
      </c>
      <c r="AA1033" s="1">
        <f>'[1]RC-1(PY)'!AA1033</f>
        <v>552</v>
      </c>
      <c r="AB1033" s="1">
        <f>'[1]RC-1(PY)'!AB1033</f>
        <v>962.56569999999999</v>
      </c>
      <c r="AC1033" s="1">
        <f>'[1]RC-1(PY)'!AC1033</f>
        <v>1.44</v>
      </c>
      <c r="AD1033" s="1">
        <f>'[1]RC-1(PY)'!AD1033</f>
        <v>20</v>
      </c>
      <c r="AE1033" s="1">
        <f>'[1]RC-1(PY)'!AE1033</f>
        <v>46.2</v>
      </c>
      <c r="AF1033" s="1">
        <f>'[1]RC-1(PY)'!AF1033</f>
        <v>4</v>
      </c>
      <c r="AG1033" s="1">
        <f>'[1]RC-1(PY)'!AG1033</f>
        <v>4</v>
      </c>
      <c r="AH1033" s="1">
        <f>'[1]RC-1(PY)'!AH1033</f>
        <v>4</v>
      </c>
      <c r="AI1033" s="1">
        <f>'[1]RC-1(PY)'!AI1033</f>
        <v>0</v>
      </c>
    </row>
    <row r="1034" spans="1:35" x14ac:dyDescent="0.3">
      <c r="A1034" s="1">
        <f>'[1]RC-1(PY)'!A1034</f>
        <v>1</v>
      </c>
      <c r="B1034" s="1">
        <f>'[1]RC-1(PY)'!B1034</f>
        <v>2</v>
      </c>
      <c r="C1034" s="1">
        <f>'[1]RC-1(PY)'!C1034</f>
        <v>2024</v>
      </c>
      <c r="D1034" s="1">
        <f>'[1]RC-1(PY)'!D1034</f>
        <v>5</v>
      </c>
      <c r="E1034" s="1">
        <f>'[1]RC-1(PY)'!E1034</f>
        <v>340</v>
      </c>
      <c r="F1034" s="1">
        <f>'[1]RC-1(PY)'!F1034</f>
        <v>275</v>
      </c>
      <c r="G1034" s="1">
        <f>'[1]RC-1(PY)'!G1034</f>
        <v>24</v>
      </c>
      <c r="H1034" s="1">
        <f>'[1]RC-1(PY)'!H1034</f>
        <v>8</v>
      </c>
      <c r="I1034" s="1">
        <f>'[1]RC-1(PY)'!I1034</f>
        <v>3</v>
      </c>
      <c r="J1034" s="1">
        <f>'[1]RC-1(PY)'!J1034</f>
        <v>2</v>
      </c>
      <c r="K1034" s="1">
        <f>'[1]RC-1(PY)'!K1034</f>
        <v>3</v>
      </c>
      <c r="L1034" s="1">
        <f>'[1]RC-1(PY)'!L1034</f>
        <v>6</v>
      </c>
      <c r="M1034" s="1">
        <f>'[1]RC-1(PY)'!M1034</f>
        <v>1</v>
      </c>
      <c r="N1034" s="1">
        <f>'[1]RC-1(PY)'!N1034</f>
        <v>1</v>
      </c>
      <c r="O1034" s="1">
        <f>'[1]RC-1(PY)'!O1034</f>
        <v>5</v>
      </c>
      <c r="P1034" s="1">
        <f>'[1]RC-1(PY)'!P1034</f>
        <v>0</v>
      </c>
      <c r="Q1034" s="1">
        <f>'[1]RC-1(PY)'!Q1034</f>
        <v>0</v>
      </c>
      <c r="R1034" s="1">
        <f>'[1]RC-1(PY)'!R1034</f>
        <v>104</v>
      </c>
      <c r="S1034" s="1">
        <f>'[1]RC-1(PY)'!S1034</f>
        <v>3</v>
      </c>
      <c r="T1034" s="1">
        <f>'[1]RC-1(PY)'!T1034</f>
        <v>4</v>
      </c>
      <c r="U1034" s="1">
        <f>'[1]RC-1(PY)'!U1034</f>
        <v>0</v>
      </c>
      <c r="V1034" s="1">
        <f>'[1]RC-1(PY)'!V1034</f>
        <v>0</v>
      </c>
      <c r="W1034" s="1">
        <f>'[1]RC-1(PY)'!W1034</f>
        <v>1004</v>
      </c>
      <c r="X1034" s="1">
        <f>'[1]RC-1(PY)'!X1034</f>
        <v>8</v>
      </c>
      <c r="Y1034" s="1">
        <f>'[1]RC-1(PY)'!Y1034</f>
        <v>0</v>
      </c>
      <c r="Z1034" s="1">
        <f>'[1]RC-1(PY)'!Z1034</f>
        <v>0</v>
      </c>
      <c r="AA1034" s="1">
        <f>'[1]RC-1(PY)'!AA1034</f>
        <v>431</v>
      </c>
      <c r="AB1034" s="1">
        <f>'[1]RC-1(PY)'!AB1034</f>
        <v>941</v>
      </c>
      <c r="AC1034" s="1">
        <f>'[1]RC-1(PY)'!AC1034</f>
        <v>0</v>
      </c>
      <c r="AD1034" s="1">
        <f>'[1]RC-1(PY)'!AD1034</f>
        <v>20</v>
      </c>
      <c r="AE1034" s="1">
        <f>'[1]RC-1(PY)'!AE1034</f>
        <v>28.098199999999999</v>
      </c>
      <c r="AF1034" s="1">
        <f>'[1]RC-1(PY)'!AF1034</f>
        <v>4</v>
      </c>
      <c r="AG1034" s="1">
        <f>'[1]RC-1(PY)'!AG1034</f>
        <v>4</v>
      </c>
      <c r="AH1034" s="1">
        <f>'[1]RC-1(PY)'!AH1034</f>
        <v>4</v>
      </c>
      <c r="AI1034" s="1">
        <f>'[1]RC-1(PY)'!AI1034</f>
        <v>0</v>
      </c>
    </row>
    <row r="1035" spans="1:35" x14ac:dyDescent="0.3">
      <c r="A1035" s="1">
        <f>'[1]RC-1(PY)'!A1035</f>
        <v>1</v>
      </c>
      <c r="B1035" s="1">
        <f>'[1]RC-1(PY)'!B1035</f>
        <v>2</v>
      </c>
      <c r="C1035" s="1">
        <f>'[1]RC-1(PY)'!C1035</f>
        <v>2024</v>
      </c>
      <c r="D1035" s="1">
        <f>'[1]RC-1(PY)'!D1035</f>
        <v>5</v>
      </c>
      <c r="E1035" s="1">
        <f>'[1]RC-1(PY)'!E1035</f>
        <v>340</v>
      </c>
      <c r="F1035" s="1">
        <f>'[1]RC-1(PY)'!F1035</f>
        <v>275</v>
      </c>
      <c r="G1035" s="1">
        <f>'[1]RC-1(PY)'!G1035</f>
        <v>24</v>
      </c>
      <c r="H1035" s="1">
        <f>'[1]RC-1(PY)'!H1035</f>
        <v>9</v>
      </c>
      <c r="I1035" s="1">
        <f>'[1]RC-1(PY)'!I1035</f>
        <v>3</v>
      </c>
      <c r="J1035" s="1">
        <f>'[1]RC-1(PY)'!J1035</f>
        <v>2</v>
      </c>
      <c r="K1035" s="1">
        <f>'[1]RC-1(PY)'!K1035</f>
        <v>3</v>
      </c>
      <c r="L1035" s="1">
        <f>'[1]RC-1(PY)'!L1035</f>
        <v>1</v>
      </c>
      <c r="M1035" s="1">
        <f>'[1]RC-1(PY)'!M1035</f>
        <v>1</v>
      </c>
      <c r="N1035" s="1">
        <f>'[1]RC-1(PY)'!N1035</f>
        <v>1</v>
      </c>
      <c r="O1035" s="1">
        <f>'[1]RC-1(PY)'!O1035</f>
        <v>5</v>
      </c>
      <c r="P1035" s="1">
        <f>'[1]RC-1(PY)'!P1035</f>
        <v>1</v>
      </c>
      <c r="Q1035" s="1">
        <f>'[1]RC-1(PY)'!Q1035</f>
        <v>1</v>
      </c>
      <c r="R1035" s="1">
        <f>'[1]RC-1(PY)'!R1035</f>
        <v>104</v>
      </c>
      <c r="S1035" s="1">
        <f>'[1]RC-1(PY)'!S1035</f>
        <v>3</v>
      </c>
      <c r="T1035" s="1">
        <f>'[1]RC-1(PY)'!T1035</f>
        <v>4</v>
      </c>
      <c r="U1035" s="1">
        <f>'[1]RC-1(PY)'!U1035</f>
        <v>0</v>
      </c>
      <c r="V1035" s="1">
        <f>'[1]RC-1(PY)'!V1035</f>
        <v>0</v>
      </c>
      <c r="W1035" s="1">
        <f>'[1]RC-1(PY)'!W1035</f>
        <v>1004</v>
      </c>
      <c r="X1035" s="1">
        <f>'[1]RC-1(PY)'!X1035</f>
        <v>8</v>
      </c>
      <c r="Y1035" s="1">
        <f>'[1]RC-1(PY)'!Y1035</f>
        <v>0</v>
      </c>
      <c r="Z1035" s="1">
        <f>'[1]RC-1(PY)'!Z1035</f>
        <v>0</v>
      </c>
      <c r="AA1035" s="1">
        <f>'[1]RC-1(PY)'!AA1035</f>
        <v>688</v>
      </c>
      <c r="AB1035" s="1">
        <f>'[1]RC-1(PY)'!AB1035</f>
        <v>909.05</v>
      </c>
      <c r="AC1035" s="1">
        <f>'[1]RC-1(PY)'!AC1035</f>
        <v>0</v>
      </c>
      <c r="AD1035" s="1">
        <f>'[1]RC-1(PY)'!AD1035</f>
        <v>20</v>
      </c>
      <c r="AE1035" s="1">
        <f>'[1]RC-1(PY)'!AE1035</f>
        <v>28.222100000000001</v>
      </c>
      <c r="AF1035" s="1">
        <f>'[1]RC-1(PY)'!AF1035</f>
        <v>4</v>
      </c>
      <c r="AG1035" s="1">
        <f>'[1]RC-1(PY)'!AG1035</f>
        <v>4</v>
      </c>
      <c r="AH1035" s="1">
        <f>'[1]RC-1(PY)'!AH1035</f>
        <v>4</v>
      </c>
      <c r="AI1035" s="1">
        <f>'[1]RC-1(PY)'!AI1035</f>
        <v>0</v>
      </c>
    </row>
    <row r="1036" spans="1:35" x14ac:dyDescent="0.3">
      <c r="A1036" s="1">
        <f>'[1]RC-1(PY)'!A1036</f>
        <v>1</v>
      </c>
      <c r="B1036" s="1">
        <f>'[1]RC-1(PY)'!B1036</f>
        <v>2</v>
      </c>
      <c r="C1036" s="1">
        <f>'[1]RC-1(PY)'!C1036</f>
        <v>2024</v>
      </c>
      <c r="D1036" s="1">
        <f>'[1]RC-1(PY)'!D1036</f>
        <v>5</v>
      </c>
      <c r="E1036" s="1">
        <f>'[1]RC-1(PY)'!E1036</f>
        <v>340</v>
      </c>
      <c r="F1036" s="1">
        <f>'[1]RC-1(PY)'!F1036</f>
        <v>275</v>
      </c>
      <c r="G1036" s="1">
        <f>'[1]RC-1(PY)'!G1036</f>
        <v>24</v>
      </c>
      <c r="H1036" s="1">
        <f>'[1]RC-1(PY)'!H1036</f>
        <v>12</v>
      </c>
      <c r="I1036" s="1">
        <f>'[1]RC-1(PY)'!I1036</f>
        <v>3</v>
      </c>
      <c r="J1036" s="1">
        <f>'[1]RC-1(PY)'!J1036</f>
        <v>2</v>
      </c>
      <c r="K1036" s="1">
        <f>'[1]RC-1(PY)'!K1036</f>
        <v>3</v>
      </c>
      <c r="L1036" s="1">
        <f>'[1]RC-1(PY)'!L1036</f>
        <v>3</v>
      </c>
      <c r="M1036" s="1">
        <f>'[1]RC-1(PY)'!M1036</f>
        <v>1</v>
      </c>
      <c r="N1036" s="1">
        <f>'[1]RC-1(PY)'!N1036</f>
        <v>1</v>
      </c>
      <c r="O1036" s="1">
        <f>'[1]RC-1(PY)'!O1036</f>
        <v>5</v>
      </c>
      <c r="P1036" s="1">
        <f>'[1]RC-1(PY)'!P1036</f>
        <v>1</v>
      </c>
      <c r="Q1036" s="1">
        <f>'[1]RC-1(PY)'!Q1036</f>
        <v>1</v>
      </c>
      <c r="R1036" s="1">
        <f>'[1]RC-1(PY)'!R1036</f>
        <v>104</v>
      </c>
      <c r="S1036" s="1">
        <f>'[1]RC-1(PY)'!S1036</f>
        <v>3</v>
      </c>
      <c r="T1036" s="1">
        <f>'[1]RC-1(PY)'!T1036</f>
        <v>4</v>
      </c>
      <c r="U1036" s="1">
        <f>'[1]RC-1(PY)'!U1036</f>
        <v>0</v>
      </c>
      <c r="V1036" s="1">
        <f>'[1]RC-1(PY)'!V1036</f>
        <v>0</v>
      </c>
      <c r="W1036" s="1">
        <f>'[1]RC-1(PY)'!W1036</f>
        <v>1004</v>
      </c>
      <c r="X1036" s="1">
        <f>'[1]RC-1(PY)'!X1036</f>
        <v>8</v>
      </c>
      <c r="Y1036" s="1">
        <f>'[1]RC-1(PY)'!Y1036</f>
        <v>0</v>
      </c>
      <c r="Z1036" s="1">
        <f>'[1]RC-1(PY)'!Z1036</f>
        <v>0</v>
      </c>
      <c r="AA1036" s="1">
        <f>'[1]RC-1(PY)'!AA1036</f>
        <v>262</v>
      </c>
      <c r="AB1036" s="1">
        <f>'[1]RC-1(PY)'!AB1036</f>
        <v>542.44309999999996</v>
      </c>
      <c r="AC1036" s="1">
        <f>'[1]RC-1(PY)'!AC1036</f>
        <v>5.5206999999999997</v>
      </c>
      <c r="AD1036" s="1">
        <f>'[1]RC-1(PY)'!AD1036</f>
        <v>20</v>
      </c>
      <c r="AE1036" s="1">
        <f>'[1]RC-1(PY)'!AE1036</f>
        <v>37.782400000000003</v>
      </c>
      <c r="AF1036" s="1">
        <f>'[1]RC-1(PY)'!AF1036</f>
        <v>4</v>
      </c>
      <c r="AG1036" s="1">
        <f>'[1]RC-1(PY)'!AG1036</f>
        <v>4</v>
      </c>
      <c r="AH1036" s="1">
        <f>'[1]RC-1(PY)'!AH1036</f>
        <v>4</v>
      </c>
      <c r="AI1036" s="1">
        <f>'[1]RC-1(PY)'!AI1036</f>
        <v>0</v>
      </c>
    </row>
    <row r="1037" spans="1:35" x14ac:dyDescent="0.3">
      <c r="A1037" s="1">
        <f>'[1]RC-1(PY)'!A1037</f>
        <v>1</v>
      </c>
      <c r="B1037" s="1">
        <f>'[1]RC-1(PY)'!B1037</f>
        <v>2</v>
      </c>
      <c r="C1037" s="1">
        <f>'[1]RC-1(PY)'!C1037</f>
        <v>2024</v>
      </c>
      <c r="D1037" s="1">
        <f>'[1]RC-1(PY)'!D1037</f>
        <v>5</v>
      </c>
      <c r="E1037" s="1">
        <f>'[1]RC-1(PY)'!E1037</f>
        <v>340</v>
      </c>
      <c r="F1037" s="1">
        <f>'[1]RC-1(PY)'!F1037</f>
        <v>275</v>
      </c>
      <c r="G1037" s="1">
        <f>'[1]RC-1(PY)'!G1037</f>
        <v>24</v>
      </c>
      <c r="H1037" s="1">
        <f>'[1]RC-1(PY)'!H1037</f>
        <v>13</v>
      </c>
      <c r="I1037" s="1">
        <f>'[1]RC-1(PY)'!I1037</f>
        <v>3</v>
      </c>
      <c r="J1037" s="1">
        <f>'[1]RC-1(PY)'!J1037</f>
        <v>2</v>
      </c>
      <c r="K1037" s="1">
        <f>'[1]RC-1(PY)'!K1037</f>
        <v>3</v>
      </c>
      <c r="L1037" s="1">
        <f>'[1]RC-1(PY)'!L1037</f>
        <v>1</v>
      </c>
      <c r="M1037" s="1">
        <f>'[1]RC-1(PY)'!M1037</f>
        <v>1</v>
      </c>
      <c r="N1037" s="1">
        <f>'[1]RC-1(PY)'!N1037</f>
        <v>1</v>
      </c>
      <c r="O1037" s="1">
        <f>'[1]RC-1(PY)'!O1037</f>
        <v>5</v>
      </c>
      <c r="P1037" s="1">
        <f>'[1]RC-1(PY)'!P1037</f>
        <v>1</v>
      </c>
      <c r="Q1037" s="1">
        <f>'[1]RC-1(PY)'!Q1037</f>
        <v>1</v>
      </c>
      <c r="R1037" s="1">
        <f>'[1]RC-1(PY)'!R1037</f>
        <v>104</v>
      </c>
      <c r="S1037" s="1">
        <f>'[1]RC-1(PY)'!S1037</f>
        <v>2</v>
      </c>
      <c r="T1037" s="1">
        <f>'[1]RC-1(PY)'!T1037</f>
        <v>4</v>
      </c>
      <c r="U1037" s="1">
        <f>'[1]RC-1(PY)'!U1037</f>
        <v>1</v>
      </c>
      <c r="V1037" s="1">
        <f>'[1]RC-1(PY)'!V1037</f>
        <v>1</v>
      </c>
      <c r="W1037" s="1">
        <f>'[1]RC-1(PY)'!W1037</f>
        <v>1004</v>
      </c>
      <c r="X1037" s="1">
        <f>'[1]RC-1(PY)'!X1037</f>
        <v>8</v>
      </c>
      <c r="Y1037" s="1">
        <f>'[1]RC-1(PY)'!Y1037</f>
        <v>0</v>
      </c>
      <c r="Z1037" s="1">
        <f>'[1]RC-1(PY)'!Z1037</f>
        <v>0</v>
      </c>
      <c r="AA1037" s="1">
        <f>'[1]RC-1(PY)'!AA1037</f>
        <v>1724</v>
      </c>
      <c r="AB1037" s="1">
        <f>'[1]RC-1(PY)'!AB1037</f>
        <v>2259.1579999999999</v>
      </c>
      <c r="AC1037" s="1">
        <f>'[1]RC-1(PY)'!AC1037</f>
        <v>0</v>
      </c>
      <c r="AD1037" s="1">
        <f>'[1]RC-1(PY)'!AD1037</f>
        <v>20</v>
      </c>
      <c r="AE1037" s="1">
        <f>'[1]RC-1(PY)'!AE1037</f>
        <v>19.425000000000001</v>
      </c>
      <c r="AF1037" s="1">
        <f>'[1]RC-1(PY)'!AF1037</f>
        <v>4</v>
      </c>
      <c r="AG1037" s="1">
        <f>'[1]RC-1(PY)'!AG1037</f>
        <v>4</v>
      </c>
      <c r="AH1037" s="1">
        <f>'[1]RC-1(PY)'!AH1037</f>
        <v>4</v>
      </c>
      <c r="AI1037" s="1">
        <f>'[1]RC-1(PY)'!AI1037</f>
        <v>0</v>
      </c>
    </row>
    <row r="1038" spans="1:35" x14ac:dyDescent="0.3">
      <c r="A1038" s="1">
        <f>'[1]RC-1(PY)'!A1038</f>
        <v>1</v>
      </c>
      <c r="B1038" s="1">
        <f>'[1]RC-1(PY)'!B1038</f>
        <v>1</v>
      </c>
      <c r="C1038" s="1">
        <f>'[1]RC-1(PY)'!C1038</f>
        <v>2024</v>
      </c>
      <c r="D1038" s="1">
        <f>'[1]RC-1(PY)'!D1038</f>
        <v>5</v>
      </c>
      <c r="E1038" s="1">
        <f>'[1]RC-1(PY)'!E1038</f>
        <v>340</v>
      </c>
      <c r="F1038" s="1">
        <f>'[1]RC-1(PY)'!F1038</f>
        <v>316</v>
      </c>
      <c r="G1038" s="1">
        <f>'[1]RC-1(PY)'!G1038</f>
        <v>24</v>
      </c>
      <c r="H1038" s="1">
        <f>'[1]RC-1(PY)'!H1038</f>
        <v>15</v>
      </c>
      <c r="I1038" s="1">
        <f>'[1]RC-1(PY)'!I1038</f>
        <v>2</v>
      </c>
      <c r="J1038" s="1">
        <f>'[1]RC-1(PY)'!J1038</f>
        <v>2</v>
      </c>
      <c r="K1038" s="1">
        <f>'[1]RC-1(PY)'!K1038</f>
        <v>3</v>
      </c>
      <c r="L1038" s="1">
        <f>'[1]RC-1(PY)'!L1038</f>
        <v>1</v>
      </c>
      <c r="M1038" s="1">
        <f>'[1]RC-1(PY)'!M1038</f>
        <v>1</v>
      </c>
      <c r="N1038" s="1">
        <f>'[1]RC-1(PY)'!N1038</f>
        <v>1</v>
      </c>
      <c r="O1038" s="1">
        <f>'[1]RC-1(PY)'!O1038</f>
        <v>4</v>
      </c>
      <c r="P1038" s="1">
        <f>'[1]RC-1(PY)'!P1038</f>
        <v>1</v>
      </c>
      <c r="Q1038" s="1">
        <f>'[1]RC-1(PY)'!Q1038</f>
        <v>1</v>
      </c>
      <c r="R1038" s="1">
        <f>'[1]RC-1(PY)'!R1038</f>
        <v>104</v>
      </c>
      <c r="S1038" s="1">
        <f>'[1]RC-1(PY)'!S1038</f>
        <v>3</v>
      </c>
      <c r="T1038" s="1">
        <f>'[1]RC-1(PY)'!T1038</f>
        <v>4</v>
      </c>
      <c r="U1038" s="1">
        <f>'[1]RC-1(PY)'!U1038</f>
        <v>0</v>
      </c>
      <c r="V1038" s="1">
        <f>'[1]RC-1(PY)'!V1038</f>
        <v>0</v>
      </c>
      <c r="W1038" s="1">
        <f>'[1]RC-1(PY)'!W1038</f>
        <v>1004</v>
      </c>
      <c r="X1038" s="1">
        <f>'[1]RC-1(PY)'!X1038</f>
        <v>8</v>
      </c>
      <c r="Y1038" s="1">
        <f>'[1]RC-1(PY)'!Y1038</f>
        <v>0</v>
      </c>
      <c r="Z1038" s="1">
        <f>'[1]RC-1(PY)'!Z1038</f>
        <v>0</v>
      </c>
      <c r="AA1038" s="1">
        <f>'[1]RC-1(PY)'!AA1038</f>
        <v>1041</v>
      </c>
      <c r="AB1038" s="1">
        <f>'[1]RC-1(PY)'!AB1038</f>
        <v>668.91</v>
      </c>
      <c r="AC1038" s="1">
        <f>'[1]RC-1(PY)'!AC1038</f>
        <v>6.2350000000000003</v>
      </c>
      <c r="AD1038" s="1">
        <f>'[1]RC-1(PY)'!AD1038</f>
        <v>20</v>
      </c>
      <c r="AE1038" s="1">
        <f>'[1]RC-1(PY)'!AE1038</f>
        <v>13.367900000000001</v>
      </c>
      <c r="AF1038" s="1">
        <f>'[1]RC-1(PY)'!AF1038</f>
        <v>4</v>
      </c>
      <c r="AG1038" s="1">
        <f>'[1]RC-1(PY)'!AG1038</f>
        <v>4</v>
      </c>
      <c r="AH1038" s="1">
        <f>'[1]RC-1(PY)'!AH1038</f>
        <v>4</v>
      </c>
      <c r="AI1038" s="1">
        <f>'[1]RC-1(PY)'!AI1038</f>
        <v>0</v>
      </c>
    </row>
    <row r="1039" spans="1:35" x14ac:dyDescent="0.3">
      <c r="A1039" s="1">
        <f>'[1]RC-1(PY)'!A1039</f>
        <v>1</v>
      </c>
      <c r="B1039" s="1">
        <f>'[1]RC-1(PY)'!B1039</f>
        <v>2</v>
      </c>
      <c r="C1039" s="1">
        <f>'[1]RC-1(PY)'!C1039</f>
        <v>2024</v>
      </c>
      <c r="D1039" s="1">
        <f>'[1]RC-1(PY)'!D1039</f>
        <v>5</v>
      </c>
      <c r="E1039" s="1">
        <f>'[1]RC-1(PY)'!E1039</f>
        <v>340</v>
      </c>
      <c r="F1039" s="1">
        <f>'[1]RC-1(PY)'!F1039</f>
        <v>275</v>
      </c>
      <c r="G1039" s="1">
        <f>'[1]RC-1(PY)'!G1039</f>
        <v>24</v>
      </c>
      <c r="H1039" s="1">
        <f>'[1]RC-1(PY)'!H1039</f>
        <v>4</v>
      </c>
      <c r="I1039" s="1">
        <f>'[1]RC-1(PY)'!I1039</f>
        <v>1</v>
      </c>
      <c r="J1039" s="1">
        <f>'[1]RC-1(PY)'!J1039</f>
        <v>1</v>
      </c>
      <c r="K1039" s="1">
        <f>'[1]RC-1(PY)'!K1039</f>
        <v>3</v>
      </c>
      <c r="L1039" s="1">
        <f>'[1]RC-1(PY)'!L1039</f>
        <v>1</v>
      </c>
      <c r="M1039" s="1">
        <f>'[1]RC-1(PY)'!M1039</f>
        <v>1</v>
      </c>
      <c r="N1039" s="1">
        <f>'[1]RC-1(PY)'!N1039</f>
        <v>1</v>
      </c>
      <c r="O1039" s="1">
        <f>'[1]RC-1(PY)'!O1039</f>
        <v>5</v>
      </c>
      <c r="P1039" s="1">
        <f>'[1]RC-1(PY)'!P1039</f>
        <v>1</v>
      </c>
      <c r="Q1039" s="1">
        <f>'[1]RC-1(PY)'!Q1039</f>
        <v>0</v>
      </c>
      <c r="R1039" s="1">
        <f>'[1]RC-1(PY)'!R1039</f>
        <v>104</v>
      </c>
      <c r="S1039" s="1">
        <f>'[1]RC-1(PY)'!S1039</f>
        <v>3</v>
      </c>
      <c r="T1039" s="1">
        <f>'[1]RC-1(PY)'!T1039</f>
        <v>4</v>
      </c>
      <c r="U1039" s="1">
        <f>'[1]RC-1(PY)'!U1039</f>
        <v>0</v>
      </c>
      <c r="V1039" s="1">
        <f>'[1]RC-1(PY)'!V1039</f>
        <v>0</v>
      </c>
      <c r="W1039" s="1">
        <f>'[1]RC-1(PY)'!W1039</f>
        <v>1004</v>
      </c>
      <c r="X1039" s="1">
        <f>'[1]RC-1(PY)'!X1039</f>
        <v>8</v>
      </c>
      <c r="Y1039" s="1">
        <f>'[1]RC-1(PY)'!Y1039</f>
        <v>0</v>
      </c>
      <c r="Z1039" s="1">
        <f>'[1]RC-1(PY)'!Z1039</f>
        <v>0</v>
      </c>
      <c r="AA1039" s="1">
        <f>'[1]RC-1(PY)'!AA1039</f>
        <v>396</v>
      </c>
      <c r="AB1039" s="1">
        <f>'[1]RC-1(PY)'!AB1039</f>
        <v>281.09300000000002</v>
      </c>
      <c r="AC1039" s="1">
        <f>'[1]RC-1(PY)'!AC1039</f>
        <v>5.2911999999999999</v>
      </c>
      <c r="AD1039" s="1">
        <f>'[1]RC-1(PY)'!AD1039</f>
        <v>20</v>
      </c>
      <c r="AE1039" s="1">
        <f>'[1]RC-1(PY)'!AE1039</f>
        <v>7.9447999999999999</v>
      </c>
      <c r="AF1039" s="1">
        <f>'[1]RC-1(PY)'!AF1039</f>
        <v>4</v>
      </c>
      <c r="AG1039" s="1">
        <f>'[1]RC-1(PY)'!AG1039</f>
        <v>4</v>
      </c>
      <c r="AH1039" s="1">
        <f>'[1]RC-1(PY)'!AH1039</f>
        <v>4</v>
      </c>
      <c r="AI1039" s="1">
        <f>'[1]RC-1(PY)'!AI1039</f>
        <v>0</v>
      </c>
    </row>
    <row r="1040" spans="1:35" x14ac:dyDescent="0.3">
      <c r="A1040" s="1">
        <f>'[1]RC-1(PY)'!A1040</f>
        <v>1</v>
      </c>
      <c r="B1040" s="1">
        <f>'[1]RC-1(PY)'!B1040</f>
        <v>2</v>
      </c>
      <c r="C1040" s="1">
        <f>'[1]RC-1(PY)'!C1040</f>
        <v>2024</v>
      </c>
      <c r="D1040" s="1">
        <f>'[1]RC-1(PY)'!D1040</f>
        <v>5</v>
      </c>
      <c r="E1040" s="1">
        <f>'[1]RC-1(PY)'!E1040</f>
        <v>340</v>
      </c>
      <c r="F1040" s="1">
        <f>'[1]RC-1(PY)'!F1040</f>
        <v>275</v>
      </c>
      <c r="G1040" s="1">
        <f>'[1]RC-1(PY)'!G1040</f>
        <v>24</v>
      </c>
      <c r="H1040" s="1">
        <f>'[1]RC-1(PY)'!H1040</f>
        <v>3</v>
      </c>
      <c r="I1040" s="1">
        <f>'[1]RC-1(PY)'!I1040</f>
        <v>1</v>
      </c>
      <c r="J1040" s="1">
        <f>'[1]RC-1(PY)'!J1040</f>
        <v>2</v>
      </c>
      <c r="K1040" s="1">
        <f>'[1]RC-1(PY)'!K1040</f>
        <v>3</v>
      </c>
      <c r="L1040" s="1">
        <f>'[1]RC-1(PY)'!L1040</f>
        <v>1</v>
      </c>
      <c r="M1040" s="1">
        <f>'[1]RC-1(PY)'!M1040</f>
        <v>1</v>
      </c>
      <c r="N1040" s="1">
        <f>'[1]RC-1(PY)'!N1040</f>
        <v>4</v>
      </c>
      <c r="O1040" s="1">
        <f>'[1]RC-1(PY)'!O1040</f>
        <v>9</v>
      </c>
      <c r="P1040" s="1">
        <f>'[1]RC-1(PY)'!P1040</f>
        <v>0</v>
      </c>
      <c r="Q1040" s="1">
        <f>'[1]RC-1(PY)'!Q1040</f>
        <v>0</v>
      </c>
      <c r="R1040" s="1">
        <f>'[1]RC-1(PY)'!R1040</f>
        <v>104</v>
      </c>
      <c r="S1040" s="1">
        <f>'[1]RC-1(PY)'!S1040</f>
        <v>3</v>
      </c>
      <c r="T1040" s="1">
        <f>'[1]RC-1(PY)'!T1040</f>
        <v>4</v>
      </c>
      <c r="U1040" s="1">
        <f>'[1]RC-1(PY)'!U1040</f>
        <v>0</v>
      </c>
      <c r="V1040" s="1">
        <f>'[1]RC-1(PY)'!V1040</f>
        <v>0</v>
      </c>
      <c r="W1040" s="1">
        <f>'[1]RC-1(PY)'!W1040</f>
        <v>1004</v>
      </c>
      <c r="X1040" s="1">
        <f>'[1]RC-1(PY)'!X1040</f>
        <v>8</v>
      </c>
      <c r="Y1040" s="1">
        <f>'[1]RC-1(PY)'!Y1040</f>
        <v>0</v>
      </c>
      <c r="Z1040" s="1">
        <f>'[1]RC-1(PY)'!Z1040</f>
        <v>0</v>
      </c>
      <c r="AA1040" s="1">
        <f>'[1]RC-1(PY)'!AA1040</f>
        <v>556</v>
      </c>
      <c r="AB1040" s="1">
        <f>'[1]RC-1(PY)'!AB1040</f>
        <v>1657.2</v>
      </c>
      <c r="AC1040" s="1">
        <f>'[1]RC-1(PY)'!AC1040</f>
        <v>0</v>
      </c>
      <c r="AD1040" s="1">
        <f>'[1]RC-1(PY)'!AD1040</f>
        <v>20</v>
      </c>
      <c r="AE1040" s="1">
        <f>'[1]RC-1(PY)'!AE1040</f>
        <v>50.208500000000001</v>
      </c>
      <c r="AF1040" s="1">
        <f>'[1]RC-1(PY)'!AF1040</f>
        <v>4</v>
      </c>
      <c r="AG1040" s="1">
        <f>'[1]RC-1(PY)'!AG1040</f>
        <v>4</v>
      </c>
      <c r="AH1040" s="1">
        <f>'[1]RC-1(PY)'!AH1040</f>
        <v>4</v>
      </c>
      <c r="AI1040" s="1">
        <f>'[1]RC-1(PY)'!AI1040</f>
        <v>0</v>
      </c>
    </row>
    <row r="1041" spans="1:35" x14ac:dyDescent="0.3">
      <c r="A1041" s="1">
        <f>'[1]RC-1(PY)'!A1041</f>
        <v>1</v>
      </c>
      <c r="B1041" s="1">
        <f>'[1]RC-1(PY)'!B1041</f>
        <v>2</v>
      </c>
      <c r="C1041" s="1">
        <f>'[1]RC-1(PY)'!C1041</f>
        <v>2024</v>
      </c>
      <c r="D1041" s="1">
        <f>'[1]RC-1(PY)'!D1041</f>
        <v>5</v>
      </c>
      <c r="E1041" s="1">
        <f>'[1]RC-1(PY)'!E1041</f>
        <v>340</v>
      </c>
      <c r="F1041" s="1">
        <f>'[1]RC-1(PY)'!F1041</f>
        <v>275</v>
      </c>
      <c r="G1041" s="1">
        <f>'[1]RC-1(PY)'!G1041</f>
        <v>24</v>
      </c>
      <c r="H1041" s="1">
        <f>'[1]RC-1(PY)'!H1041</f>
        <v>3</v>
      </c>
      <c r="I1041" s="1">
        <f>'[1]RC-1(PY)'!I1041</f>
        <v>2</v>
      </c>
      <c r="J1041" s="1">
        <f>'[1]RC-1(PY)'!J1041</f>
        <v>1</v>
      </c>
      <c r="K1041" s="1">
        <f>'[1]RC-1(PY)'!K1041</f>
        <v>3</v>
      </c>
      <c r="L1041" s="1">
        <f>'[1]RC-1(PY)'!L1041</f>
        <v>1</v>
      </c>
      <c r="M1041" s="1">
        <f>'[1]RC-1(PY)'!M1041</f>
        <v>1</v>
      </c>
      <c r="N1041" s="1">
        <f>'[1]RC-1(PY)'!N1041</f>
        <v>4</v>
      </c>
      <c r="O1041" s="1">
        <f>'[1]RC-1(PY)'!O1041</f>
        <v>9</v>
      </c>
      <c r="P1041" s="1">
        <f>'[1]RC-1(PY)'!P1041</f>
        <v>0</v>
      </c>
      <c r="Q1041" s="1">
        <f>'[1]RC-1(PY)'!Q1041</f>
        <v>0</v>
      </c>
      <c r="R1041" s="1">
        <f>'[1]RC-1(PY)'!R1041</f>
        <v>104</v>
      </c>
      <c r="S1041" s="1">
        <f>'[1]RC-1(PY)'!S1041</f>
        <v>3</v>
      </c>
      <c r="T1041" s="1">
        <f>'[1]RC-1(PY)'!T1041</f>
        <v>4</v>
      </c>
      <c r="U1041" s="1">
        <f>'[1]RC-1(PY)'!U1041</f>
        <v>0</v>
      </c>
      <c r="V1041" s="1">
        <f>'[1]RC-1(PY)'!V1041</f>
        <v>0</v>
      </c>
      <c r="W1041" s="1">
        <f>'[1]RC-1(PY)'!W1041</f>
        <v>1004</v>
      </c>
      <c r="X1041" s="1">
        <f>'[1]RC-1(PY)'!X1041</f>
        <v>8</v>
      </c>
      <c r="Y1041" s="1">
        <f>'[1]RC-1(PY)'!Y1041</f>
        <v>0</v>
      </c>
      <c r="Z1041" s="1">
        <f>'[1]RC-1(PY)'!Z1041</f>
        <v>0</v>
      </c>
      <c r="AA1041" s="1">
        <f>'[1]RC-1(PY)'!AA1041</f>
        <v>656</v>
      </c>
      <c r="AB1041" s="1">
        <f>'[1]RC-1(PY)'!AB1041</f>
        <v>1508.68</v>
      </c>
      <c r="AC1041" s="1">
        <f>'[1]RC-1(PY)'!AC1041</f>
        <v>3.7940999999999998</v>
      </c>
      <c r="AD1041" s="1">
        <f>'[1]RC-1(PY)'!AD1041</f>
        <v>20</v>
      </c>
      <c r="AE1041" s="1">
        <f>'[1]RC-1(PY)'!AE1041</f>
        <v>43.595300000000002</v>
      </c>
      <c r="AF1041" s="1">
        <f>'[1]RC-1(PY)'!AF1041</f>
        <v>4</v>
      </c>
      <c r="AG1041" s="1">
        <f>'[1]RC-1(PY)'!AG1041</f>
        <v>4</v>
      </c>
      <c r="AH1041" s="1">
        <f>'[1]RC-1(PY)'!AH1041</f>
        <v>4</v>
      </c>
      <c r="AI1041" s="1">
        <f>'[1]RC-1(PY)'!AI1041</f>
        <v>0</v>
      </c>
    </row>
    <row r="1042" spans="1:35" x14ac:dyDescent="0.3">
      <c r="A1042" s="1">
        <f>'[1]RC-1(PY)'!A1042</f>
        <v>1</v>
      </c>
      <c r="B1042" s="1">
        <f>'[1]RC-1(PY)'!B1042</f>
        <v>2</v>
      </c>
      <c r="C1042" s="1">
        <f>'[1]RC-1(PY)'!C1042</f>
        <v>2024</v>
      </c>
      <c r="D1042" s="1">
        <f>'[1]RC-1(PY)'!D1042</f>
        <v>5</v>
      </c>
      <c r="E1042" s="1">
        <f>'[1]RC-1(PY)'!E1042</f>
        <v>340</v>
      </c>
      <c r="F1042" s="1">
        <f>'[1]RC-1(PY)'!F1042</f>
        <v>275</v>
      </c>
      <c r="G1042" s="1">
        <f>'[1]RC-1(PY)'!G1042</f>
        <v>24</v>
      </c>
      <c r="H1042" s="1">
        <f>'[1]RC-1(PY)'!H1042</f>
        <v>1</v>
      </c>
      <c r="I1042" s="1">
        <f>'[1]RC-1(PY)'!I1042</f>
        <v>1</v>
      </c>
      <c r="J1042" s="1">
        <f>'[1]RC-1(PY)'!J1042</f>
        <v>1</v>
      </c>
      <c r="K1042" s="1">
        <f>'[1]RC-1(PY)'!K1042</f>
        <v>3</v>
      </c>
      <c r="L1042" s="1">
        <f>'[1]RC-1(PY)'!L1042</f>
        <v>1</v>
      </c>
      <c r="M1042" s="1">
        <f>'[1]RC-1(PY)'!M1042</f>
        <v>1</v>
      </c>
      <c r="N1042" s="1">
        <f>'[1]RC-1(PY)'!N1042</f>
        <v>1</v>
      </c>
      <c r="O1042" s="1">
        <f>'[1]RC-1(PY)'!O1042</f>
        <v>5</v>
      </c>
      <c r="P1042" s="1">
        <f>'[1]RC-1(PY)'!P1042</f>
        <v>0</v>
      </c>
      <c r="Q1042" s="1">
        <f>'[1]RC-1(PY)'!Q1042</f>
        <v>0</v>
      </c>
      <c r="R1042" s="1">
        <f>'[1]RC-1(PY)'!R1042</f>
        <v>104</v>
      </c>
      <c r="S1042" s="1">
        <f>'[1]RC-1(PY)'!S1042</f>
        <v>3</v>
      </c>
      <c r="T1042" s="1">
        <f>'[1]RC-1(PY)'!T1042</f>
        <v>4</v>
      </c>
      <c r="U1042" s="1">
        <f>'[1]RC-1(PY)'!U1042</f>
        <v>0</v>
      </c>
      <c r="V1042" s="1">
        <f>'[1]RC-1(PY)'!V1042</f>
        <v>0</v>
      </c>
      <c r="W1042" s="1">
        <f>'[1]RC-1(PY)'!W1042</f>
        <v>1004</v>
      </c>
      <c r="X1042" s="1">
        <f>'[1]RC-1(PY)'!X1042</f>
        <v>8</v>
      </c>
      <c r="Y1042" s="1">
        <f>'[1]RC-1(PY)'!Y1042</f>
        <v>0</v>
      </c>
      <c r="Z1042" s="1">
        <f>'[1]RC-1(PY)'!Z1042</f>
        <v>0</v>
      </c>
      <c r="AA1042" s="1">
        <f>'[1]RC-1(PY)'!AA1042</f>
        <v>425</v>
      </c>
      <c r="AB1042" s="1">
        <f>'[1]RC-1(PY)'!AB1042</f>
        <v>3480</v>
      </c>
      <c r="AC1042" s="1">
        <f>'[1]RC-1(PY)'!AC1042</f>
        <v>9.2200000000000006</v>
      </c>
      <c r="AD1042" s="1">
        <f>'[1]RC-1(PY)'!AD1042</f>
        <v>20</v>
      </c>
      <c r="AE1042" s="1">
        <f>'[1]RC-1(PY)'!AE1042</f>
        <v>67.05</v>
      </c>
      <c r="AF1042" s="1">
        <f>'[1]RC-1(PY)'!AF1042</f>
        <v>4</v>
      </c>
      <c r="AG1042" s="1">
        <f>'[1]RC-1(PY)'!AG1042</f>
        <v>4</v>
      </c>
      <c r="AH1042" s="1">
        <f>'[1]RC-1(PY)'!AH1042</f>
        <v>4</v>
      </c>
      <c r="AI1042" s="1">
        <f>'[1]RC-1(PY)'!AI1042</f>
        <v>0</v>
      </c>
    </row>
    <row r="1043" spans="1:35" x14ac:dyDescent="0.3">
      <c r="A1043" s="1">
        <f>'[1]RC-1(PY)'!A1043</f>
        <v>1</v>
      </c>
      <c r="B1043" s="1">
        <f>'[1]RC-1(PY)'!B1043</f>
        <v>2</v>
      </c>
      <c r="C1043" s="1">
        <f>'[1]RC-1(PY)'!C1043</f>
        <v>2024</v>
      </c>
      <c r="D1043" s="1">
        <f>'[1]RC-1(PY)'!D1043</f>
        <v>5</v>
      </c>
      <c r="E1043" s="1">
        <f>'[1]RC-1(PY)'!E1043</f>
        <v>340</v>
      </c>
      <c r="F1043" s="1">
        <f>'[1]RC-1(PY)'!F1043</f>
        <v>275</v>
      </c>
      <c r="G1043" s="1">
        <f>'[1]RC-1(PY)'!G1043</f>
        <v>24</v>
      </c>
      <c r="H1043" s="1">
        <f>'[1]RC-1(PY)'!H1043</f>
        <v>2</v>
      </c>
      <c r="I1043" s="1">
        <f>'[1]RC-1(PY)'!I1043</f>
        <v>1</v>
      </c>
      <c r="J1043" s="1">
        <f>'[1]RC-1(PY)'!J1043</f>
        <v>1</v>
      </c>
      <c r="K1043" s="1">
        <f>'[1]RC-1(PY)'!K1043</f>
        <v>3</v>
      </c>
      <c r="L1043" s="1">
        <f>'[1]RC-1(PY)'!L1043</f>
        <v>2</v>
      </c>
      <c r="M1043" s="1">
        <f>'[1]RC-1(PY)'!M1043</f>
        <v>1</v>
      </c>
      <c r="N1043" s="1">
        <f>'[1]RC-1(PY)'!N1043</f>
        <v>4</v>
      </c>
      <c r="O1043" s="1">
        <f>'[1]RC-1(PY)'!O1043</f>
        <v>9</v>
      </c>
      <c r="P1043" s="1">
        <f>'[1]RC-1(PY)'!P1043</f>
        <v>1</v>
      </c>
      <c r="Q1043" s="1">
        <f>'[1]RC-1(PY)'!Q1043</f>
        <v>0</v>
      </c>
      <c r="R1043" s="1">
        <f>'[1]RC-1(PY)'!R1043</f>
        <v>104</v>
      </c>
      <c r="S1043" s="1">
        <f>'[1]RC-1(PY)'!S1043</f>
        <v>2</v>
      </c>
      <c r="T1043" s="1">
        <f>'[1]RC-1(PY)'!T1043</f>
        <v>4</v>
      </c>
      <c r="U1043" s="1">
        <f>'[1]RC-1(PY)'!U1043</f>
        <v>0</v>
      </c>
      <c r="V1043" s="1">
        <f>'[1]RC-1(PY)'!V1043</f>
        <v>0</v>
      </c>
      <c r="W1043" s="1">
        <f>'[1]RC-1(PY)'!W1043</f>
        <v>1004</v>
      </c>
      <c r="X1043" s="1">
        <f>'[1]RC-1(PY)'!X1043</f>
        <v>8</v>
      </c>
      <c r="Y1043" s="1">
        <f>'[1]RC-1(PY)'!Y1043</f>
        <v>0</v>
      </c>
      <c r="Z1043" s="1">
        <f>'[1]RC-1(PY)'!Z1043</f>
        <v>0</v>
      </c>
      <c r="AA1043" s="1">
        <f>'[1]RC-1(PY)'!AA1043</f>
        <v>107</v>
      </c>
      <c r="AB1043" s="1">
        <f>'[1]RC-1(PY)'!AB1043</f>
        <v>168.98849999999999</v>
      </c>
      <c r="AC1043" s="1">
        <f>'[1]RC-1(PY)'!AC1043</f>
        <v>11.6</v>
      </c>
      <c r="AD1043" s="1">
        <f>'[1]RC-1(PY)'!AD1043</f>
        <v>20</v>
      </c>
      <c r="AE1043" s="1">
        <f>'[1]RC-1(PY)'!AE1043</f>
        <v>24.08</v>
      </c>
      <c r="AF1043" s="1">
        <f>'[1]RC-1(PY)'!AF1043</f>
        <v>4</v>
      </c>
      <c r="AG1043" s="1">
        <f>'[1]RC-1(PY)'!AG1043</f>
        <v>4</v>
      </c>
      <c r="AH1043" s="1">
        <f>'[1]RC-1(PY)'!AH1043</f>
        <v>4</v>
      </c>
      <c r="AI1043" s="1">
        <f>'[1]RC-1(PY)'!AI1043</f>
        <v>0</v>
      </c>
    </row>
    <row r="1044" spans="1:35" x14ac:dyDescent="0.3">
      <c r="A1044" s="1">
        <f>'[1]RC-1(PY)'!A1044</f>
        <v>1</v>
      </c>
      <c r="B1044" s="1">
        <f>'[1]RC-1(PY)'!B1044</f>
        <v>2</v>
      </c>
      <c r="C1044" s="1">
        <f>'[1]RC-1(PY)'!C1044</f>
        <v>2024</v>
      </c>
      <c r="D1044" s="1">
        <f>'[1]RC-1(PY)'!D1044</f>
        <v>5</v>
      </c>
      <c r="E1044" s="1">
        <f>'[1]RC-1(PY)'!E1044</f>
        <v>340</v>
      </c>
      <c r="F1044" s="1">
        <f>'[1]RC-1(PY)'!F1044</f>
        <v>275</v>
      </c>
      <c r="G1044" s="1">
        <f>'[1]RC-1(PY)'!G1044</f>
        <v>24</v>
      </c>
      <c r="H1044" s="1">
        <f>'[1]RC-1(PY)'!H1044</f>
        <v>3</v>
      </c>
      <c r="I1044" s="1">
        <f>'[1]RC-1(PY)'!I1044</f>
        <v>1</v>
      </c>
      <c r="J1044" s="1">
        <f>'[1]RC-1(PY)'!J1044</f>
        <v>1</v>
      </c>
      <c r="K1044" s="1">
        <f>'[1]RC-1(PY)'!K1044</f>
        <v>3</v>
      </c>
      <c r="L1044" s="1">
        <f>'[1]RC-1(PY)'!L1044</f>
        <v>1</v>
      </c>
      <c r="M1044" s="1">
        <f>'[1]RC-1(PY)'!M1044</f>
        <v>1</v>
      </c>
      <c r="N1044" s="1">
        <f>'[1]RC-1(PY)'!N1044</f>
        <v>4</v>
      </c>
      <c r="O1044" s="1">
        <f>'[1]RC-1(PY)'!O1044</f>
        <v>9</v>
      </c>
      <c r="P1044" s="1">
        <f>'[1]RC-1(PY)'!P1044</f>
        <v>0</v>
      </c>
      <c r="Q1044" s="1">
        <f>'[1]RC-1(PY)'!Q1044</f>
        <v>0</v>
      </c>
      <c r="R1044" s="1">
        <f>'[1]RC-1(PY)'!R1044</f>
        <v>104</v>
      </c>
      <c r="S1044" s="1">
        <f>'[1]RC-1(PY)'!S1044</f>
        <v>3</v>
      </c>
      <c r="T1044" s="1">
        <f>'[1]RC-1(PY)'!T1044</f>
        <v>4</v>
      </c>
      <c r="U1044" s="1">
        <f>'[1]RC-1(PY)'!U1044</f>
        <v>0</v>
      </c>
      <c r="V1044" s="1">
        <f>'[1]RC-1(PY)'!V1044</f>
        <v>0</v>
      </c>
      <c r="W1044" s="1">
        <f>'[1]RC-1(PY)'!W1044</f>
        <v>1004</v>
      </c>
      <c r="X1044" s="1">
        <f>'[1]RC-1(PY)'!X1044</f>
        <v>8</v>
      </c>
      <c r="Y1044" s="1">
        <f>'[1]RC-1(PY)'!Y1044</f>
        <v>0</v>
      </c>
      <c r="Z1044" s="1">
        <f>'[1]RC-1(PY)'!Z1044</f>
        <v>0</v>
      </c>
      <c r="AA1044" s="1">
        <f>'[1]RC-1(PY)'!AA1044</f>
        <v>214</v>
      </c>
      <c r="AB1044" s="1">
        <f>'[1]RC-1(PY)'!AB1044</f>
        <v>474.86</v>
      </c>
      <c r="AC1044" s="1">
        <f>'[1]RC-1(PY)'!AC1044</f>
        <v>0</v>
      </c>
      <c r="AD1044" s="1">
        <f>'[1]RC-1(PY)'!AD1044</f>
        <v>20</v>
      </c>
      <c r="AE1044" s="1">
        <f>'[1]RC-1(PY)'!AE1044</f>
        <v>61.023099999999999</v>
      </c>
      <c r="AF1044" s="1">
        <f>'[1]RC-1(PY)'!AF1044</f>
        <v>4</v>
      </c>
      <c r="AG1044" s="1">
        <f>'[1]RC-1(PY)'!AG1044</f>
        <v>4</v>
      </c>
      <c r="AH1044" s="1">
        <f>'[1]RC-1(PY)'!AH1044</f>
        <v>4</v>
      </c>
      <c r="AI1044" s="1">
        <f>'[1]RC-1(PY)'!AI1044</f>
        <v>0</v>
      </c>
    </row>
    <row r="1045" spans="1:35" x14ac:dyDescent="0.3">
      <c r="A1045" s="1">
        <f>'[1]RC-1(PY)'!A1045</f>
        <v>1</v>
      </c>
      <c r="B1045" s="1">
        <f>'[1]RC-1(PY)'!B1045</f>
        <v>2</v>
      </c>
      <c r="C1045" s="1">
        <f>'[1]RC-1(PY)'!C1045</f>
        <v>2024</v>
      </c>
      <c r="D1045" s="1">
        <f>'[1]RC-1(PY)'!D1045</f>
        <v>5</v>
      </c>
      <c r="E1045" s="1">
        <f>'[1]RC-1(PY)'!E1045</f>
        <v>340</v>
      </c>
      <c r="F1045" s="1">
        <f>'[1]RC-1(PY)'!F1045</f>
        <v>275</v>
      </c>
      <c r="G1045" s="1">
        <f>'[1]RC-1(PY)'!G1045</f>
        <v>24</v>
      </c>
      <c r="H1045" s="1">
        <f>'[1]RC-1(PY)'!H1045</f>
        <v>5</v>
      </c>
      <c r="I1045" s="1">
        <f>'[1]RC-1(PY)'!I1045</f>
        <v>1</v>
      </c>
      <c r="J1045" s="1">
        <f>'[1]RC-1(PY)'!J1045</f>
        <v>1</v>
      </c>
      <c r="K1045" s="1">
        <f>'[1]RC-1(PY)'!K1045</f>
        <v>3</v>
      </c>
      <c r="L1045" s="1">
        <f>'[1]RC-1(PY)'!L1045</f>
        <v>3</v>
      </c>
      <c r="M1045" s="1">
        <f>'[1]RC-1(PY)'!M1045</f>
        <v>1</v>
      </c>
      <c r="N1045" s="1">
        <f>'[1]RC-1(PY)'!N1045</f>
        <v>1</v>
      </c>
      <c r="O1045" s="1">
        <f>'[1]RC-1(PY)'!O1045</f>
        <v>5</v>
      </c>
      <c r="P1045" s="1">
        <f>'[1]RC-1(PY)'!P1045</f>
        <v>1</v>
      </c>
      <c r="Q1045" s="1">
        <f>'[1]RC-1(PY)'!Q1045</f>
        <v>1</v>
      </c>
      <c r="R1045" s="1">
        <f>'[1]RC-1(PY)'!R1045</f>
        <v>104</v>
      </c>
      <c r="S1045" s="1">
        <f>'[1]RC-1(PY)'!S1045</f>
        <v>3</v>
      </c>
      <c r="T1045" s="1">
        <f>'[1]RC-1(PY)'!T1045</f>
        <v>4</v>
      </c>
      <c r="U1045" s="1">
        <f>'[1]RC-1(PY)'!U1045</f>
        <v>0</v>
      </c>
      <c r="V1045" s="1">
        <f>'[1]RC-1(PY)'!V1045</f>
        <v>0</v>
      </c>
      <c r="W1045" s="1">
        <f>'[1]RC-1(PY)'!W1045</f>
        <v>1004</v>
      </c>
      <c r="X1045" s="1">
        <f>'[1]RC-1(PY)'!X1045</f>
        <v>8</v>
      </c>
      <c r="Y1045" s="1">
        <f>'[1]RC-1(PY)'!Y1045</f>
        <v>0</v>
      </c>
      <c r="Z1045" s="1">
        <f>'[1]RC-1(PY)'!Z1045</f>
        <v>0</v>
      </c>
      <c r="AA1045" s="1">
        <f>'[1]RC-1(PY)'!AA1045</f>
        <v>212</v>
      </c>
      <c r="AB1045" s="1">
        <f>'[1]RC-1(PY)'!AB1045</f>
        <v>283.3</v>
      </c>
      <c r="AC1045" s="1">
        <f>'[1]RC-1(PY)'!AC1045</f>
        <v>0</v>
      </c>
      <c r="AD1045" s="1">
        <f>'[1]RC-1(PY)'!AD1045</f>
        <v>20</v>
      </c>
      <c r="AE1045" s="1">
        <f>'[1]RC-1(PY)'!AE1045</f>
        <v>35.097200000000001</v>
      </c>
      <c r="AF1045" s="1">
        <f>'[1]RC-1(PY)'!AF1045</f>
        <v>4</v>
      </c>
      <c r="AG1045" s="1">
        <f>'[1]RC-1(PY)'!AG1045</f>
        <v>4</v>
      </c>
      <c r="AH1045" s="1">
        <f>'[1]RC-1(PY)'!AH1045</f>
        <v>4</v>
      </c>
      <c r="AI1045" s="1">
        <f>'[1]RC-1(PY)'!AI1045</f>
        <v>0</v>
      </c>
    </row>
    <row r="1046" spans="1:35" x14ac:dyDescent="0.3">
      <c r="A1046" s="1">
        <f>'[1]RC-1(PY)'!A1046</f>
        <v>1</v>
      </c>
      <c r="B1046" s="1">
        <f>'[1]RC-1(PY)'!B1046</f>
        <v>2</v>
      </c>
      <c r="C1046" s="1">
        <f>'[1]RC-1(PY)'!C1046</f>
        <v>2024</v>
      </c>
      <c r="D1046" s="1">
        <f>'[1]RC-1(PY)'!D1046</f>
        <v>5</v>
      </c>
      <c r="E1046" s="1">
        <f>'[1]RC-1(PY)'!E1046</f>
        <v>340</v>
      </c>
      <c r="F1046" s="1">
        <f>'[1]RC-1(PY)'!F1046</f>
        <v>275</v>
      </c>
      <c r="G1046" s="1">
        <f>'[1]RC-1(PY)'!G1046</f>
        <v>24</v>
      </c>
      <c r="H1046" s="1">
        <f>'[1]RC-1(PY)'!H1046</f>
        <v>6</v>
      </c>
      <c r="I1046" s="1">
        <f>'[1]RC-1(PY)'!I1046</f>
        <v>1</v>
      </c>
      <c r="J1046" s="1">
        <f>'[1]RC-1(PY)'!J1046</f>
        <v>1</v>
      </c>
      <c r="K1046" s="1">
        <f>'[1]RC-1(PY)'!K1046</f>
        <v>3</v>
      </c>
      <c r="L1046" s="1">
        <f>'[1]RC-1(PY)'!L1046</f>
        <v>1</v>
      </c>
      <c r="M1046" s="1">
        <f>'[1]RC-1(PY)'!M1046</f>
        <v>1</v>
      </c>
      <c r="N1046" s="1">
        <f>'[1]RC-1(PY)'!N1046</f>
        <v>2</v>
      </c>
      <c r="O1046" s="1">
        <f>'[1]RC-1(PY)'!O1046</f>
        <v>5</v>
      </c>
      <c r="P1046" s="1">
        <f>'[1]RC-1(PY)'!P1046</f>
        <v>1</v>
      </c>
      <c r="Q1046" s="1">
        <f>'[1]RC-1(PY)'!Q1046</f>
        <v>0</v>
      </c>
      <c r="R1046" s="1">
        <f>'[1]RC-1(PY)'!R1046</f>
        <v>104</v>
      </c>
      <c r="S1046" s="1">
        <f>'[1]RC-1(PY)'!S1046</f>
        <v>3</v>
      </c>
      <c r="T1046" s="1">
        <f>'[1]RC-1(PY)'!T1046</f>
        <v>4</v>
      </c>
      <c r="U1046" s="1">
        <f>'[1]RC-1(PY)'!U1046</f>
        <v>0</v>
      </c>
      <c r="V1046" s="1">
        <f>'[1]RC-1(PY)'!V1046</f>
        <v>0</v>
      </c>
      <c r="W1046" s="1">
        <f>'[1]RC-1(PY)'!W1046</f>
        <v>1004</v>
      </c>
      <c r="X1046" s="1">
        <f>'[1]RC-1(PY)'!X1046</f>
        <v>8</v>
      </c>
      <c r="Y1046" s="1">
        <f>'[1]RC-1(PY)'!Y1046</f>
        <v>0</v>
      </c>
      <c r="Z1046" s="1">
        <f>'[1]RC-1(PY)'!Z1046</f>
        <v>0</v>
      </c>
      <c r="AA1046" s="1">
        <f>'[1]RC-1(PY)'!AA1046</f>
        <v>780</v>
      </c>
      <c r="AB1046" s="1">
        <f>'[1]RC-1(PY)'!AB1046</f>
        <v>1346.9999</v>
      </c>
      <c r="AC1046" s="1">
        <f>'[1]RC-1(PY)'!AC1046</f>
        <v>0</v>
      </c>
      <c r="AD1046" s="1">
        <f>'[1]RC-1(PY)'!AD1046</f>
        <v>20</v>
      </c>
      <c r="AE1046" s="1">
        <f>'[1]RC-1(PY)'!AE1046</f>
        <v>18.464700000000001</v>
      </c>
      <c r="AF1046" s="1">
        <f>'[1]RC-1(PY)'!AF1046</f>
        <v>4</v>
      </c>
      <c r="AG1046" s="1">
        <f>'[1]RC-1(PY)'!AG1046</f>
        <v>4</v>
      </c>
      <c r="AH1046" s="1">
        <f>'[1]RC-1(PY)'!AH1046</f>
        <v>4</v>
      </c>
      <c r="AI1046" s="1">
        <f>'[1]RC-1(PY)'!AI1046</f>
        <v>0</v>
      </c>
    </row>
    <row r="1047" spans="1:35" x14ac:dyDescent="0.3">
      <c r="A1047" s="1">
        <f>'[1]RC-1(PY)'!A1047</f>
        <v>1</v>
      </c>
      <c r="B1047" s="1">
        <f>'[1]RC-1(PY)'!B1047</f>
        <v>2</v>
      </c>
      <c r="C1047" s="1">
        <f>'[1]RC-1(PY)'!C1047</f>
        <v>2024</v>
      </c>
      <c r="D1047" s="1">
        <f>'[1]RC-1(PY)'!D1047</f>
        <v>5</v>
      </c>
      <c r="E1047" s="1">
        <f>'[1]RC-1(PY)'!E1047</f>
        <v>340</v>
      </c>
      <c r="F1047" s="1">
        <f>'[1]RC-1(PY)'!F1047</f>
        <v>275</v>
      </c>
      <c r="G1047" s="1">
        <f>'[1]RC-1(PY)'!G1047</f>
        <v>24</v>
      </c>
      <c r="H1047" s="1">
        <f>'[1]RC-1(PY)'!H1047</f>
        <v>7</v>
      </c>
      <c r="I1047" s="1">
        <f>'[1]RC-1(PY)'!I1047</f>
        <v>1</v>
      </c>
      <c r="J1047" s="1">
        <f>'[1]RC-1(PY)'!J1047</f>
        <v>1</v>
      </c>
      <c r="K1047" s="1">
        <f>'[1]RC-1(PY)'!K1047</f>
        <v>3</v>
      </c>
      <c r="L1047" s="1">
        <f>'[1]RC-1(PY)'!L1047</f>
        <v>1</v>
      </c>
      <c r="M1047" s="1">
        <f>'[1]RC-1(PY)'!M1047</f>
        <v>1</v>
      </c>
      <c r="N1047" s="1">
        <f>'[1]RC-1(PY)'!N1047</f>
        <v>2</v>
      </c>
      <c r="O1047" s="1">
        <f>'[1]RC-1(PY)'!O1047</f>
        <v>5</v>
      </c>
      <c r="P1047" s="1">
        <f>'[1]RC-1(PY)'!P1047</f>
        <v>1</v>
      </c>
      <c r="Q1047" s="1">
        <f>'[1]RC-1(PY)'!Q1047</f>
        <v>1</v>
      </c>
      <c r="R1047" s="1">
        <f>'[1]RC-1(PY)'!R1047</f>
        <v>104</v>
      </c>
      <c r="S1047" s="1">
        <f>'[1]RC-1(PY)'!S1047</f>
        <v>2</v>
      </c>
      <c r="T1047" s="1">
        <f>'[1]RC-1(PY)'!T1047</f>
        <v>4</v>
      </c>
      <c r="U1047" s="1">
        <f>'[1]RC-1(PY)'!U1047</f>
        <v>0</v>
      </c>
      <c r="V1047" s="1">
        <f>'[1]RC-1(PY)'!V1047</f>
        <v>0</v>
      </c>
      <c r="W1047" s="1">
        <f>'[1]RC-1(PY)'!W1047</f>
        <v>1004</v>
      </c>
      <c r="X1047" s="1">
        <f>'[1]RC-1(PY)'!X1047</f>
        <v>8</v>
      </c>
      <c r="Y1047" s="1">
        <f>'[1]RC-1(PY)'!Y1047</f>
        <v>0</v>
      </c>
      <c r="Z1047" s="1">
        <f>'[1]RC-1(PY)'!Z1047</f>
        <v>0</v>
      </c>
      <c r="AA1047" s="1">
        <f>'[1]RC-1(PY)'!AA1047</f>
        <v>148</v>
      </c>
      <c r="AB1047" s="1">
        <f>'[1]RC-1(PY)'!AB1047</f>
        <v>101.74</v>
      </c>
      <c r="AC1047" s="1">
        <f>'[1]RC-1(PY)'!AC1047</f>
        <v>0</v>
      </c>
      <c r="AD1047" s="1">
        <f>'[1]RC-1(PY)'!AD1047</f>
        <v>20</v>
      </c>
      <c r="AE1047" s="1">
        <f>'[1]RC-1(PY)'!AE1047</f>
        <v>15.5</v>
      </c>
      <c r="AF1047" s="1">
        <f>'[1]RC-1(PY)'!AF1047</f>
        <v>4</v>
      </c>
      <c r="AG1047" s="1">
        <f>'[1]RC-1(PY)'!AG1047</f>
        <v>4</v>
      </c>
      <c r="AH1047" s="1">
        <f>'[1]RC-1(PY)'!AH1047</f>
        <v>4</v>
      </c>
      <c r="AI1047" s="1">
        <f>'[1]RC-1(PY)'!AI1047</f>
        <v>0</v>
      </c>
    </row>
    <row r="1048" spans="1:35" x14ac:dyDescent="0.3">
      <c r="A1048" s="1">
        <f>'[1]RC-1(PY)'!A1048</f>
        <v>1</v>
      </c>
      <c r="B1048" s="1">
        <f>'[1]RC-1(PY)'!B1048</f>
        <v>2</v>
      </c>
      <c r="C1048" s="1">
        <f>'[1]RC-1(PY)'!C1048</f>
        <v>2024</v>
      </c>
      <c r="D1048" s="1">
        <f>'[1]RC-1(PY)'!D1048</f>
        <v>5</v>
      </c>
      <c r="E1048" s="1">
        <f>'[1]RC-1(PY)'!E1048</f>
        <v>340</v>
      </c>
      <c r="F1048" s="1">
        <f>'[1]RC-1(PY)'!F1048</f>
        <v>275</v>
      </c>
      <c r="G1048" s="1">
        <f>'[1]RC-1(PY)'!G1048</f>
        <v>24</v>
      </c>
      <c r="H1048" s="1">
        <f>'[1]RC-1(PY)'!H1048</f>
        <v>8</v>
      </c>
      <c r="I1048" s="1">
        <f>'[1]RC-1(PY)'!I1048</f>
        <v>1</v>
      </c>
      <c r="J1048" s="1">
        <f>'[1]RC-1(PY)'!J1048</f>
        <v>1</v>
      </c>
      <c r="K1048" s="1">
        <f>'[1]RC-1(PY)'!K1048</f>
        <v>3</v>
      </c>
      <c r="L1048" s="1">
        <f>'[1]RC-1(PY)'!L1048</f>
        <v>5</v>
      </c>
      <c r="M1048" s="1">
        <f>'[1]RC-1(PY)'!M1048</f>
        <v>1</v>
      </c>
      <c r="N1048" s="1">
        <f>'[1]RC-1(PY)'!N1048</f>
        <v>1</v>
      </c>
      <c r="O1048" s="1">
        <f>'[1]RC-1(PY)'!O1048</f>
        <v>5</v>
      </c>
      <c r="P1048" s="1">
        <f>'[1]RC-1(PY)'!P1048</f>
        <v>0</v>
      </c>
      <c r="Q1048" s="1">
        <f>'[1]RC-1(PY)'!Q1048</f>
        <v>0</v>
      </c>
      <c r="R1048" s="1">
        <f>'[1]RC-1(PY)'!R1048</f>
        <v>104</v>
      </c>
      <c r="S1048" s="1">
        <f>'[1]RC-1(PY)'!S1048</f>
        <v>3</v>
      </c>
      <c r="T1048" s="1">
        <f>'[1]RC-1(PY)'!T1048</f>
        <v>4</v>
      </c>
      <c r="U1048" s="1">
        <f>'[1]RC-1(PY)'!U1048</f>
        <v>0</v>
      </c>
      <c r="V1048" s="1">
        <f>'[1]RC-1(PY)'!V1048</f>
        <v>0</v>
      </c>
      <c r="W1048" s="1">
        <f>'[1]RC-1(PY)'!W1048</f>
        <v>1004</v>
      </c>
      <c r="X1048" s="1">
        <f>'[1]RC-1(PY)'!X1048</f>
        <v>8</v>
      </c>
      <c r="Y1048" s="1">
        <f>'[1]RC-1(PY)'!Y1048</f>
        <v>0</v>
      </c>
      <c r="Z1048" s="1">
        <f>'[1]RC-1(PY)'!Z1048</f>
        <v>0</v>
      </c>
      <c r="AA1048" s="1">
        <f>'[1]RC-1(PY)'!AA1048</f>
        <v>600</v>
      </c>
      <c r="AB1048" s="1">
        <f>'[1]RC-1(PY)'!AB1048</f>
        <v>1832</v>
      </c>
      <c r="AC1048" s="1">
        <f>'[1]RC-1(PY)'!AC1048</f>
        <v>2.15</v>
      </c>
      <c r="AD1048" s="1">
        <f>'[1]RC-1(PY)'!AD1048</f>
        <v>20</v>
      </c>
      <c r="AE1048" s="1">
        <f>'[1]RC-1(PY)'!AE1048</f>
        <v>36.419899999999998</v>
      </c>
      <c r="AF1048" s="1">
        <f>'[1]RC-1(PY)'!AF1048</f>
        <v>4</v>
      </c>
      <c r="AG1048" s="1">
        <f>'[1]RC-1(PY)'!AG1048</f>
        <v>4</v>
      </c>
      <c r="AH1048" s="1">
        <f>'[1]RC-1(PY)'!AH1048</f>
        <v>4</v>
      </c>
      <c r="AI1048" s="1">
        <f>'[1]RC-1(PY)'!AI1048</f>
        <v>0</v>
      </c>
    </row>
    <row r="1049" spans="1:35" x14ac:dyDescent="0.3">
      <c r="A1049" s="1">
        <f>'[1]RC-1(PY)'!A1049</f>
        <v>1</v>
      </c>
      <c r="B1049" s="1">
        <f>'[1]RC-1(PY)'!B1049</f>
        <v>2</v>
      </c>
      <c r="C1049" s="1">
        <f>'[1]RC-1(PY)'!C1049</f>
        <v>2024</v>
      </c>
      <c r="D1049" s="1">
        <f>'[1]RC-1(PY)'!D1049</f>
        <v>5</v>
      </c>
      <c r="E1049" s="1">
        <f>'[1]RC-1(PY)'!E1049</f>
        <v>340</v>
      </c>
      <c r="F1049" s="1">
        <f>'[1]RC-1(PY)'!F1049</f>
        <v>275</v>
      </c>
      <c r="G1049" s="1">
        <f>'[1]RC-1(PY)'!G1049</f>
        <v>24</v>
      </c>
      <c r="H1049" s="1">
        <f>'[1]RC-1(PY)'!H1049</f>
        <v>9</v>
      </c>
      <c r="I1049" s="1">
        <f>'[1]RC-1(PY)'!I1049</f>
        <v>1</v>
      </c>
      <c r="J1049" s="1">
        <f>'[1]RC-1(PY)'!J1049</f>
        <v>1</v>
      </c>
      <c r="K1049" s="1">
        <f>'[1]RC-1(PY)'!K1049</f>
        <v>3</v>
      </c>
      <c r="L1049" s="1">
        <f>'[1]RC-1(PY)'!L1049</f>
        <v>3</v>
      </c>
      <c r="M1049" s="1">
        <f>'[1]RC-1(PY)'!M1049</f>
        <v>2</v>
      </c>
      <c r="N1049" s="1">
        <f>'[1]RC-1(PY)'!N1049</f>
        <v>4</v>
      </c>
      <c r="O1049" s="1">
        <f>'[1]RC-1(PY)'!O1049</f>
        <v>9</v>
      </c>
      <c r="P1049" s="1">
        <f>'[1]RC-1(PY)'!P1049</f>
        <v>0</v>
      </c>
      <c r="Q1049" s="1">
        <f>'[1]RC-1(PY)'!Q1049</f>
        <v>0</v>
      </c>
      <c r="R1049" s="1">
        <f>'[1]RC-1(PY)'!R1049</f>
        <v>104</v>
      </c>
      <c r="S1049" s="1">
        <f>'[1]RC-1(PY)'!S1049</f>
        <v>3</v>
      </c>
      <c r="T1049" s="1">
        <f>'[1]RC-1(PY)'!T1049</f>
        <v>4</v>
      </c>
      <c r="U1049" s="1">
        <f>'[1]RC-1(PY)'!U1049</f>
        <v>0</v>
      </c>
      <c r="V1049" s="1">
        <f>'[1]RC-1(PY)'!V1049</f>
        <v>0</v>
      </c>
      <c r="W1049" s="1">
        <f>'[1]RC-1(PY)'!W1049</f>
        <v>1004</v>
      </c>
      <c r="X1049" s="1">
        <f>'[1]RC-1(PY)'!X1049</f>
        <v>8</v>
      </c>
      <c r="Y1049" s="1">
        <f>'[1]RC-1(PY)'!Y1049</f>
        <v>0</v>
      </c>
      <c r="Z1049" s="1">
        <f>'[1]RC-1(PY)'!Z1049</f>
        <v>0</v>
      </c>
      <c r="AA1049" s="1">
        <f>'[1]RC-1(PY)'!AA1049</f>
        <v>1412</v>
      </c>
      <c r="AB1049" s="1">
        <f>'[1]RC-1(PY)'!AB1049</f>
        <v>2677.53314</v>
      </c>
      <c r="AC1049" s="1">
        <f>'[1]RC-1(PY)'!AC1049</f>
        <v>3.4901</v>
      </c>
      <c r="AD1049" s="1">
        <f>'[1]RC-1(PY)'!AD1049</f>
        <v>20</v>
      </c>
      <c r="AE1049" s="1">
        <f>'[1]RC-1(PY)'!AE1049</f>
        <v>21.8367</v>
      </c>
      <c r="AF1049" s="1">
        <f>'[1]RC-1(PY)'!AF1049</f>
        <v>4</v>
      </c>
      <c r="AG1049" s="1">
        <f>'[1]RC-1(PY)'!AG1049</f>
        <v>4</v>
      </c>
      <c r="AH1049" s="1">
        <f>'[1]RC-1(PY)'!AH1049</f>
        <v>4</v>
      </c>
      <c r="AI1049" s="1">
        <f>'[1]RC-1(PY)'!AI1049</f>
        <v>0</v>
      </c>
    </row>
    <row r="1050" spans="1:35" x14ac:dyDescent="0.3">
      <c r="A1050" s="1">
        <f>'[1]RC-1(PY)'!A1050</f>
        <v>1</v>
      </c>
      <c r="B1050" s="1">
        <f>'[1]RC-1(PY)'!B1050</f>
        <v>2</v>
      </c>
      <c r="C1050" s="1">
        <f>'[1]RC-1(PY)'!C1050</f>
        <v>2024</v>
      </c>
      <c r="D1050" s="1">
        <f>'[1]RC-1(PY)'!D1050</f>
        <v>5</v>
      </c>
      <c r="E1050" s="1">
        <f>'[1]RC-1(PY)'!E1050</f>
        <v>340</v>
      </c>
      <c r="F1050" s="1">
        <f>'[1]RC-1(PY)'!F1050</f>
        <v>275</v>
      </c>
      <c r="G1050" s="1">
        <f>'[1]RC-1(PY)'!G1050</f>
        <v>24</v>
      </c>
      <c r="H1050" s="1">
        <f>'[1]RC-1(PY)'!H1050</f>
        <v>11</v>
      </c>
      <c r="I1050" s="1">
        <f>'[1]RC-1(PY)'!I1050</f>
        <v>1</v>
      </c>
      <c r="J1050" s="1">
        <f>'[1]RC-1(PY)'!J1050</f>
        <v>1</v>
      </c>
      <c r="K1050" s="1">
        <f>'[1]RC-1(PY)'!K1050</f>
        <v>3</v>
      </c>
      <c r="L1050" s="1">
        <f>'[1]RC-1(PY)'!L1050</f>
        <v>1</v>
      </c>
      <c r="M1050" s="1">
        <f>'[1]RC-1(PY)'!M1050</f>
        <v>1</v>
      </c>
      <c r="N1050" s="1">
        <f>'[1]RC-1(PY)'!N1050</f>
        <v>1</v>
      </c>
      <c r="O1050" s="1">
        <f>'[1]RC-1(PY)'!O1050</f>
        <v>5</v>
      </c>
      <c r="P1050" s="1">
        <f>'[1]RC-1(PY)'!P1050</f>
        <v>1</v>
      </c>
      <c r="Q1050" s="1">
        <f>'[1]RC-1(PY)'!Q1050</f>
        <v>1</v>
      </c>
      <c r="R1050" s="1">
        <f>'[1]RC-1(PY)'!R1050</f>
        <v>104</v>
      </c>
      <c r="S1050" s="1">
        <f>'[1]RC-1(PY)'!S1050</f>
        <v>3</v>
      </c>
      <c r="T1050" s="1">
        <f>'[1]RC-1(PY)'!T1050</f>
        <v>4</v>
      </c>
      <c r="U1050" s="1">
        <f>'[1]RC-1(PY)'!U1050</f>
        <v>0</v>
      </c>
      <c r="V1050" s="1">
        <f>'[1]RC-1(PY)'!V1050</f>
        <v>0</v>
      </c>
      <c r="W1050" s="1">
        <f>'[1]RC-1(PY)'!W1050</f>
        <v>1004</v>
      </c>
      <c r="X1050" s="1">
        <f>'[1]RC-1(PY)'!X1050</f>
        <v>8</v>
      </c>
      <c r="Y1050" s="1">
        <f>'[1]RC-1(PY)'!Y1050</f>
        <v>0</v>
      </c>
      <c r="Z1050" s="1">
        <f>'[1]RC-1(PY)'!Z1050</f>
        <v>0</v>
      </c>
      <c r="AA1050" s="1">
        <f>'[1]RC-1(PY)'!AA1050</f>
        <v>2727</v>
      </c>
      <c r="AB1050" s="1">
        <f>'[1]RC-1(PY)'!AB1050</f>
        <v>3646.3762000000002</v>
      </c>
      <c r="AC1050" s="1">
        <f>'[1]RC-1(PY)'!AC1050</f>
        <v>0</v>
      </c>
      <c r="AD1050" s="1">
        <f>'[1]RC-1(PY)'!AD1050</f>
        <v>20</v>
      </c>
      <c r="AE1050" s="1">
        <f>'[1]RC-1(PY)'!AE1050</f>
        <v>34.135199999999998</v>
      </c>
      <c r="AF1050" s="1">
        <f>'[1]RC-1(PY)'!AF1050</f>
        <v>4</v>
      </c>
      <c r="AG1050" s="1">
        <f>'[1]RC-1(PY)'!AG1050</f>
        <v>4</v>
      </c>
      <c r="AH1050" s="1">
        <f>'[1]RC-1(PY)'!AH1050</f>
        <v>4</v>
      </c>
      <c r="AI1050" s="1">
        <f>'[1]RC-1(PY)'!AI1050</f>
        <v>0</v>
      </c>
    </row>
    <row r="1051" spans="1:35" x14ac:dyDescent="0.3">
      <c r="A1051" s="1">
        <f>'[1]RC-1(PY)'!A1051</f>
        <v>1</v>
      </c>
      <c r="B1051" s="1">
        <f>'[1]RC-1(PY)'!B1051</f>
        <v>2</v>
      </c>
      <c r="C1051" s="1">
        <f>'[1]RC-1(PY)'!C1051</f>
        <v>2024</v>
      </c>
      <c r="D1051" s="1">
        <f>'[1]RC-1(PY)'!D1051</f>
        <v>5</v>
      </c>
      <c r="E1051" s="1">
        <f>'[1]RC-1(PY)'!E1051</f>
        <v>340</v>
      </c>
      <c r="F1051" s="1">
        <f>'[1]RC-1(PY)'!F1051</f>
        <v>275</v>
      </c>
      <c r="G1051" s="1">
        <f>'[1]RC-1(PY)'!G1051</f>
        <v>24</v>
      </c>
      <c r="H1051" s="1">
        <f>'[1]RC-1(PY)'!H1051</f>
        <v>13</v>
      </c>
      <c r="I1051" s="1">
        <f>'[1]RC-1(PY)'!I1051</f>
        <v>1</v>
      </c>
      <c r="J1051" s="1">
        <f>'[1]RC-1(PY)'!J1051</f>
        <v>1</v>
      </c>
      <c r="K1051" s="1">
        <f>'[1]RC-1(PY)'!K1051</f>
        <v>3</v>
      </c>
      <c r="L1051" s="1">
        <f>'[1]RC-1(PY)'!L1051</f>
        <v>2</v>
      </c>
      <c r="M1051" s="1">
        <f>'[1]RC-1(PY)'!M1051</f>
        <v>1</v>
      </c>
      <c r="N1051" s="1">
        <f>'[1]RC-1(PY)'!N1051</f>
        <v>1</v>
      </c>
      <c r="O1051" s="1">
        <f>'[1]RC-1(PY)'!O1051</f>
        <v>5</v>
      </c>
      <c r="P1051" s="1">
        <f>'[1]RC-1(PY)'!P1051</f>
        <v>1</v>
      </c>
      <c r="Q1051" s="1">
        <f>'[1]RC-1(PY)'!Q1051</f>
        <v>1</v>
      </c>
      <c r="R1051" s="1">
        <f>'[1]RC-1(PY)'!R1051</f>
        <v>104</v>
      </c>
      <c r="S1051" s="1">
        <f>'[1]RC-1(PY)'!S1051</f>
        <v>3</v>
      </c>
      <c r="T1051" s="1">
        <f>'[1]RC-1(PY)'!T1051</f>
        <v>4</v>
      </c>
      <c r="U1051" s="1">
        <f>'[1]RC-1(PY)'!U1051</f>
        <v>0</v>
      </c>
      <c r="V1051" s="1">
        <f>'[1]RC-1(PY)'!V1051</f>
        <v>0</v>
      </c>
      <c r="W1051" s="1">
        <f>'[1]RC-1(PY)'!W1051</f>
        <v>1004</v>
      </c>
      <c r="X1051" s="1">
        <f>'[1]RC-1(PY)'!X1051</f>
        <v>8</v>
      </c>
      <c r="Y1051" s="1">
        <f>'[1]RC-1(PY)'!Y1051</f>
        <v>0</v>
      </c>
      <c r="Z1051" s="1">
        <f>'[1]RC-1(PY)'!Z1051</f>
        <v>0</v>
      </c>
      <c r="AA1051" s="1">
        <f>'[1]RC-1(PY)'!AA1051</f>
        <v>531</v>
      </c>
      <c r="AB1051" s="1">
        <f>'[1]RC-1(PY)'!AB1051</f>
        <v>686.61</v>
      </c>
      <c r="AC1051" s="1">
        <f>'[1]RC-1(PY)'!AC1051</f>
        <v>16.8218</v>
      </c>
      <c r="AD1051" s="1">
        <f>'[1]RC-1(PY)'!AD1051</f>
        <v>20</v>
      </c>
      <c r="AE1051" s="1">
        <f>'[1]RC-1(PY)'!AE1051</f>
        <v>27.190799999999999</v>
      </c>
      <c r="AF1051" s="1">
        <f>'[1]RC-1(PY)'!AF1051</f>
        <v>4</v>
      </c>
      <c r="AG1051" s="1">
        <f>'[1]RC-1(PY)'!AG1051</f>
        <v>4</v>
      </c>
      <c r="AH1051" s="1">
        <f>'[1]RC-1(PY)'!AH1051</f>
        <v>4</v>
      </c>
      <c r="AI1051" s="1">
        <f>'[1]RC-1(PY)'!AI1051</f>
        <v>0</v>
      </c>
    </row>
    <row r="1052" spans="1:35" x14ac:dyDescent="0.3">
      <c r="A1052" s="1">
        <f>'[1]RC-1(PY)'!A1052</f>
        <v>1</v>
      </c>
      <c r="B1052" s="1">
        <f>'[1]RC-1(PY)'!B1052</f>
        <v>2</v>
      </c>
      <c r="C1052" s="1">
        <f>'[1]RC-1(PY)'!C1052</f>
        <v>2024</v>
      </c>
      <c r="D1052" s="1">
        <f>'[1]RC-1(PY)'!D1052</f>
        <v>5</v>
      </c>
      <c r="E1052" s="1">
        <f>'[1]RC-1(PY)'!E1052</f>
        <v>340</v>
      </c>
      <c r="F1052" s="1">
        <f>'[1]RC-1(PY)'!F1052</f>
        <v>275</v>
      </c>
      <c r="G1052" s="1">
        <f>'[1]RC-1(PY)'!G1052</f>
        <v>24</v>
      </c>
      <c r="H1052" s="1">
        <f>'[1]RC-1(PY)'!H1052</f>
        <v>14</v>
      </c>
      <c r="I1052" s="1">
        <f>'[1]RC-1(PY)'!I1052</f>
        <v>1</v>
      </c>
      <c r="J1052" s="1">
        <f>'[1]RC-1(PY)'!J1052</f>
        <v>1</v>
      </c>
      <c r="K1052" s="1">
        <f>'[1]RC-1(PY)'!K1052</f>
        <v>3</v>
      </c>
      <c r="L1052" s="1">
        <f>'[1]RC-1(PY)'!L1052</f>
        <v>3</v>
      </c>
      <c r="M1052" s="1">
        <f>'[1]RC-1(PY)'!M1052</f>
        <v>2</v>
      </c>
      <c r="N1052" s="1">
        <f>'[1]RC-1(PY)'!N1052</f>
        <v>1</v>
      </c>
      <c r="O1052" s="1">
        <f>'[1]RC-1(PY)'!O1052</f>
        <v>5</v>
      </c>
      <c r="P1052" s="1">
        <f>'[1]RC-1(PY)'!P1052</f>
        <v>1</v>
      </c>
      <c r="Q1052" s="1">
        <f>'[1]RC-1(PY)'!Q1052</f>
        <v>1</v>
      </c>
      <c r="R1052" s="1">
        <f>'[1]RC-1(PY)'!R1052</f>
        <v>104</v>
      </c>
      <c r="S1052" s="1">
        <f>'[1]RC-1(PY)'!S1052</f>
        <v>3</v>
      </c>
      <c r="T1052" s="1">
        <f>'[1]RC-1(PY)'!T1052</f>
        <v>4</v>
      </c>
      <c r="U1052" s="1">
        <f>'[1]RC-1(PY)'!U1052</f>
        <v>0</v>
      </c>
      <c r="V1052" s="1">
        <f>'[1]RC-1(PY)'!V1052</f>
        <v>0</v>
      </c>
      <c r="W1052" s="1">
        <f>'[1]RC-1(PY)'!W1052</f>
        <v>1004</v>
      </c>
      <c r="X1052" s="1">
        <f>'[1]RC-1(PY)'!X1052</f>
        <v>8</v>
      </c>
      <c r="Y1052" s="1">
        <f>'[1]RC-1(PY)'!Y1052</f>
        <v>0</v>
      </c>
      <c r="Z1052" s="1">
        <f>'[1]RC-1(PY)'!Z1052</f>
        <v>0</v>
      </c>
      <c r="AA1052" s="1">
        <f>'[1]RC-1(PY)'!AA1052</f>
        <v>348</v>
      </c>
      <c r="AB1052" s="1">
        <f>'[1]RC-1(PY)'!AB1052</f>
        <v>737.22490000000005</v>
      </c>
      <c r="AC1052" s="1">
        <f>'[1]RC-1(PY)'!AC1052</f>
        <v>2.1048</v>
      </c>
      <c r="AD1052" s="1">
        <f>'[1]RC-1(PY)'!AD1052</f>
        <v>20</v>
      </c>
      <c r="AE1052" s="1">
        <f>'[1]RC-1(PY)'!AE1052</f>
        <v>44.962000000000003</v>
      </c>
      <c r="AF1052" s="1">
        <f>'[1]RC-1(PY)'!AF1052</f>
        <v>4</v>
      </c>
      <c r="AG1052" s="1">
        <f>'[1]RC-1(PY)'!AG1052</f>
        <v>4</v>
      </c>
      <c r="AH1052" s="1">
        <f>'[1]RC-1(PY)'!AH1052</f>
        <v>4</v>
      </c>
      <c r="AI1052" s="1">
        <f>'[1]RC-1(PY)'!AI1052</f>
        <v>0</v>
      </c>
    </row>
    <row r="1053" spans="1:35" x14ac:dyDescent="0.3">
      <c r="A1053" s="1">
        <f>'[1]RC-1(PY)'!A1053</f>
        <v>1</v>
      </c>
      <c r="B1053" s="1">
        <f>'[1]RC-1(PY)'!B1053</f>
        <v>2</v>
      </c>
      <c r="C1053" s="1">
        <f>'[1]RC-1(PY)'!C1053</f>
        <v>2024</v>
      </c>
      <c r="D1053" s="1">
        <f>'[1]RC-1(PY)'!D1053</f>
        <v>5</v>
      </c>
      <c r="E1053" s="1">
        <f>'[1]RC-1(PY)'!E1053</f>
        <v>340</v>
      </c>
      <c r="F1053" s="1">
        <f>'[1]RC-1(PY)'!F1053</f>
        <v>275</v>
      </c>
      <c r="G1053" s="1">
        <f>'[1]RC-1(PY)'!G1053</f>
        <v>24</v>
      </c>
      <c r="H1053" s="1">
        <f>'[1]RC-1(PY)'!H1053</f>
        <v>15</v>
      </c>
      <c r="I1053" s="1">
        <f>'[1]RC-1(PY)'!I1053</f>
        <v>1</v>
      </c>
      <c r="J1053" s="1">
        <f>'[1]RC-1(PY)'!J1053</f>
        <v>1</v>
      </c>
      <c r="K1053" s="1">
        <f>'[1]RC-1(PY)'!K1053</f>
        <v>3</v>
      </c>
      <c r="L1053" s="1">
        <f>'[1]RC-1(PY)'!L1053</f>
        <v>2</v>
      </c>
      <c r="M1053" s="1">
        <f>'[1]RC-1(PY)'!M1053</f>
        <v>1</v>
      </c>
      <c r="N1053" s="1">
        <f>'[1]RC-1(PY)'!N1053</f>
        <v>4</v>
      </c>
      <c r="O1053" s="1">
        <f>'[1]RC-1(PY)'!O1053</f>
        <v>9</v>
      </c>
      <c r="P1053" s="1">
        <f>'[1]RC-1(PY)'!P1053</f>
        <v>0</v>
      </c>
      <c r="Q1053" s="1">
        <f>'[1]RC-1(PY)'!Q1053</f>
        <v>0</v>
      </c>
      <c r="R1053" s="1">
        <f>'[1]RC-1(PY)'!R1053</f>
        <v>104</v>
      </c>
      <c r="S1053" s="1">
        <f>'[1]RC-1(PY)'!S1053</f>
        <v>3</v>
      </c>
      <c r="T1053" s="1">
        <f>'[1]RC-1(PY)'!T1053</f>
        <v>4</v>
      </c>
      <c r="U1053" s="1">
        <f>'[1]RC-1(PY)'!U1053</f>
        <v>0</v>
      </c>
      <c r="V1053" s="1">
        <f>'[1]RC-1(PY)'!V1053</f>
        <v>0</v>
      </c>
      <c r="W1053" s="1">
        <f>'[1]RC-1(PY)'!W1053</f>
        <v>1004</v>
      </c>
      <c r="X1053" s="1">
        <f>'[1]RC-1(PY)'!X1053</f>
        <v>8</v>
      </c>
      <c r="Y1053" s="1">
        <f>'[1]RC-1(PY)'!Y1053</f>
        <v>0</v>
      </c>
      <c r="Z1053" s="1">
        <f>'[1]RC-1(PY)'!Z1053</f>
        <v>0</v>
      </c>
      <c r="AA1053" s="1">
        <f>'[1]RC-1(PY)'!AA1053</f>
        <v>971</v>
      </c>
      <c r="AB1053" s="1">
        <f>'[1]RC-1(PY)'!AB1053</f>
        <v>1070</v>
      </c>
      <c r="AC1053" s="1">
        <f>'[1]RC-1(PY)'!AC1053</f>
        <v>0</v>
      </c>
      <c r="AD1053" s="1">
        <f>'[1]RC-1(PY)'!AD1053</f>
        <v>20</v>
      </c>
      <c r="AE1053" s="1">
        <f>'[1]RC-1(PY)'!AE1053</f>
        <v>21.1143</v>
      </c>
      <c r="AF1053" s="1">
        <f>'[1]RC-1(PY)'!AF1053</f>
        <v>4</v>
      </c>
      <c r="AG1053" s="1">
        <f>'[1]RC-1(PY)'!AG1053</f>
        <v>4</v>
      </c>
      <c r="AH1053" s="1">
        <f>'[1]RC-1(PY)'!AH1053</f>
        <v>4</v>
      </c>
      <c r="AI1053" s="1">
        <f>'[1]RC-1(PY)'!AI1053</f>
        <v>0</v>
      </c>
    </row>
    <row r="1054" spans="1:35" x14ac:dyDescent="0.3">
      <c r="A1054" s="1">
        <f>'[1]RC-1(PY)'!A1054</f>
        <v>1</v>
      </c>
      <c r="B1054" s="1">
        <f>'[1]RC-1(PY)'!B1054</f>
        <v>2</v>
      </c>
      <c r="C1054" s="1">
        <f>'[1]RC-1(PY)'!C1054</f>
        <v>2024</v>
      </c>
      <c r="D1054" s="1">
        <f>'[1]RC-1(PY)'!D1054</f>
        <v>5</v>
      </c>
      <c r="E1054" s="1">
        <f>'[1]RC-1(PY)'!E1054</f>
        <v>340</v>
      </c>
      <c r="F1054" s="1">
        <f>'[1]RC-1(PY)'!F1054</f>
        <v>275</v>
      </c>
      <c r="G1054" s="1">
        <f>'[1]RC-1(PY)'!G1054</f>
        <v>24</v>
      </c>
      <c r="H1054" s="1">
        <f>'[1]RC-1(PY)'!H1054</f>
        <v>16</v>
      </c>
      <c r="I1054" s="1">
        <f>'[1]RC-1(PY)'!I1054</f>
        <v>1</v>
      </c>
      <c r="J1054" s="1">
        <f>'[1]RC-1(PY)'!J1054</f>
        <v>1</v>
      </c>
      <c r="K1054" s="1">
        <f>'[1]RC-1(PY)'!K1054</f>
        <v>3</v>
      </c>
      <c r="L1054" s="1">
        <f>'[1]RC-1(PY)'!L1054</f>
        <v>3</v>
      </c>
      <c r="M1054" s="1">
        <f>'[1]RC-1(PY)'!M1054</f>
        <v>1</v>
      </c>
      <c r="N1054" s="1">
        <f>'[1]RC-1(PY)'!N1054</f>
        <v>1</v>
      </c>
      <c r="O1054" s="1">
        <f>'[1]RC-1(PY)'!O1054</f>
        <v>5</v>
      </c>
      <c r="P1054" s="1">
        <f>'[1]RC-1(PY)'!P1054</f>
        <v>1</v>
      </c>
      <c r="Q1054" s="1">
        <f>'[1]RC-1(PY)'!Q1054</f>
        <v>1</v>
      </c>
      <c r="R1054" s="1">
        <f>'[1]RC-1(PY)'!R1054</f>
        <v>104</v>
      </c>
      <c r="S1054" s="1">
        <f>'[1]RC-1(PY)'!S1054</f>
        <v>3</v>
      </c>
      <c r="T1054" s="1">
        <f>'[1]RC-1(PY)'!T1054</f>
        <v>4</v>
      </c>
      <c r="U1054" s="1">
        <f>'[1]RC-1(PY)'!U1054</f>
        <v>0</v>
      </c>
      <c r="V1054" s="1">
        <f>'[1]RC-1(PY)'!V1054</f>
        <v>0</v>
      </c>
      <c r="W1054" s="1">
        <f>'[1]RC-1(PY)'!W1054</f>
        <v>1004</v>
      </c>
      <c r="X1054" s="1">
        <f>'[1]RC-1(PY)'!X1054</f>
        <v>8</v>
      </c>
      <c r="Y1054" s="1">
        <f>'[1]RC-1(PY)'!Y1054</f>
        <v>0</v>
      </c>
      <c r="Z1054" s="1">
        <f>'[1]RC-1(PY)'!Z1054</f>
        <v>0</v>
      </c>
      <c r="AA1054" s="1">
        <f>'[1]RC-1(PY)'!AA1054</f>
        <v>480</v>
      </c>
      <c r="AB1054" s="1">
        <f>'[1]RC-1(PY)'!AB1054</f>
        <v>235.41</v>
      </c>
      <c r="AC1054" s="1">
        <f>'[1]RC-1(PY)'!AC1054</f>
        <v>11.6442</v>
      </c>
      <c r="AD1054" s="1">
        <f>'[1]RC-1(PY)'!AD1054</f>
        <v>20</v>
      </c>
      <c r="AE1054" s="1">
        <f>'[1]RC-1(PY)'!AE1054</f>
        <v>11.6442</v>
      </c>
      <c r="AF1054" s="1">
        <f>'[1]RC-1(PY)'!AF1054</f>
        <v>4</v>
      </c>
      <c r="AG1054" s="1">
        <f>'[1]RC-1(PY)'!AG1054</f>
        <v>4</v>
      </c>
      <c r="AH1054" s="1">
        <f>'[1]RC-1(PY)'!AH1054</f>
        <v>4</v>
      </c>
      <c r="AI1054" s="1">
        <f>'[1]RC-1(PY)'!AI1054</f>
        <v>0</v>
      </c>
    </row>
    <row r="1055" spans="1:35" x14ac:dyDescent="0.3">
      <c r="A1055" s="1">
        <f>'[1]RC-1(PY)'!A1055</f>
        <v>1</v>
      </c>
      <c r="B1055" s="1">
        <f>'[1]RC-1(PY)'!B1055</f>
        <v>2</v>
      </c>
      <c r="C1055" s="1">
        <f>'[1]RC-1(PY)'!C1055</f>
        <v>2024</v>
      </c>
      <c r="D1055" s="1">
        <f>'[1]RC-1(PY)'!D1055</f>
        <v>5</v>
      </c>
      <c r="E1055" s="1">
        <f>'[1]RC-1(PY)'!E1055</f>
        <v>340</v>
      </c>
      <c r="F1055" s="1">
        <f>'[1]RC-1(PY)'!F1055</f>
        <v>275</v>
      </c>
      <c r="G1055" s="1">
        <f>'[1]RC-1(PY)'!G1055</f>
        <v>24</v>
      </c>
      <c r="H1055" s="1">
        <f>'[1]RC-1(PY)'!H1055</f>
        <v>17</v>
      </c>
      <c r="I1055" s="1">
        <f>'[1]RC-1(PY)'!I1055</f>
        <v>1</v>
      </c>
      <c r="J1055" s="1">
        <f>'[1]RC-1(PY)'!J1055</f>
        <v>1</v>
      </c>
      <c r="K1055" s="1">
        <f>'[1]RC-1(PY)'!K1055</f>
        <v>3</v>
      </c>
      <c r="L1055" s="1">
        <f>'[1]RC-1(PY)'!L1055</f>
        <v>1</v>
      </c>
      <c r="M1055" s="1">
        <f>'[1]RC-1(PY)'!M1055</f>
        <v>1</v>
      </c>
      <c r="N1055" s="1">
        <f>'[1]RC-1(PY)'!N1055</f>
        <v>1</v>
      </c>
      <c r="O1055" s="1">
        <f>'[1]RC-1(PY)'!O1055</f>
        <v>5</v>
      </c>
      <c r="P1055" s="1">
        <f>'[1]RC-1(PY)'!P1055</f>
        <v>1</v>
      </c>
      <c r="Q1055" s="1">
        <f>'[1]RC-1(PY)'!Q1055</f>
        <v>1</v>
      </c>
      <c r="R1055" s="1">
        <f>'[1]RC-1(PY)'!R1055</f>
        <v>104</v>
      </c>
      <c r="S1055" s="1">
        <f>'[1]RC-1(PY)'!S1055</f>
        <v>3</v>
      </c>
      <c r="T1055" s="1">
        <f>'[1]RC-1(PY)'!T1055</f>
        <v>4</v>
      </c>
      <c r="U1055" s="1">
        <f>'[1]RC-1(PY)'!U1055</f>
        <v>0</v>
      </c>
      <c r="V1055" s="1">
        <f>'[1]RC-1(PY)'!V1055</f>
        <v>0</v>
      </c>
      <c r="W1055" s="1">
        <f>'[1]RC-1(PY)'!W1055</f>
        <v>1004</v>
      </c>
      <c r="X1055" s="1">
        <f>'[1]RC-1(PY)'!X1055</f>
        <v>8</v>
      </c>
      <c r="Y1055" s="1">
        <f>'[1]RC-1(PY)'!Y1055</f>
        <v>0</v>
      </c>
      <c r="Z1055" s="1">
        <f>'[1]RC-1(PY)'!Z1055</f>
        <v>0</v>
      </c>
      <c r="AA1055" s="1">
        <f>'[1]RC-1(PY)'!AA1055</f>
        <v>106</v>
      </c>
      <c r="AB1055" s="1">
        <f>'[1]RC-1(PY)'!AB1055</f>
        <v>112</v>
      </c>
      <c r="AC1055" s="1">
        <f>'[1]RC-1(PY)'!AC1055</f>
        <v>12.5091</v>
      </c>
      <c r="AD1055" s="1">
        <f>'[1]RC-1(PY)'!AD1055</f>
        <v>20</v>
      </c>
      <c r="AE1055" s="1">
        <f>'[1]RC-1(PY)'!AE1055</f>
        <v>12.5091</v>
      </c>
      <c r="AF1055" s="1">
        <f>'[1]RC-1(PY)'!AF1055</f>
        <v>4</v>
      </c>
      <c r="AG1055" s="1">
        <f>'[1]RC-1(PY)'!AG1055</f>
        <v>4</v>
      </c>
      <c r="AH1055" s="1">
        <f>'[1]RC-1(PY)'!AH1055</f>
        <v>4</v>
      </c>
      <c r="AI1055" s="1">
        <f>'[1]RC-1(PY)'!AI1055</f>
        <v>0</v>
      </c>
    </row>
    <row r="1056" spans="1:35" x14ac:dyDescent="0.3">
      <c r="A1056" s="1">
        <f>'[1]RC-1(PY)'!A1056</f>
        <v>1</v>
      </c>
      <c r="B1056" s="1">
        <f>'[1]RC-1(PY)'!B1056</f>
        <v>2</v>
      </c>
      <c r="C1056" s="1">
        <f>'[1]RC-1(PY)'!C1056</f>
        <v>2024</v>
      </c>
      <c r="D1056" s="1">
        <f>'[1]RC-1(PY)'!D1056</f>
        <v>5</v>
      </c>
      <c r="E1056" s="1">
        <f>'[1]RC-1(PY)'!E1056</f>
        <v>340</v>
      </c>
      <c r="F1056" s="1">
        <f>'[1]RC-1(PY)'!F1056</f>
        <v>275</v>
      </c>
      <c r="G1056" s="1">
        <f>'[1]RC-1(PY)'!G1056</f>
        <v>24</v>
      </c>
      <c r="H1056" s="1">
        <f>'[1]RC-1(PY)'!H1056</f>
        <v>18</v>
      </c>
      <c r="I1056" s="1">
        <f>'[1]RC-1(PY)'!I1056</f>
        <v>1</v>
      </c>
      <c r="J1056" s="1">
        <f>'[1]RC-1(PY)'!J1056</f>
        <v>1</v>
      </c>
      <c r="K1056" s="1">
        <f>'[1]RC-1(PY)'!K1056</f>
        <v>3</v>
      </c>
      <c r="L1056" s="1">
        <f>'[1]RC-1(PY)'!L1056</f>
        <v>2</v>
      </c>
      <c r="M1056" s="1">
        <f>'[1]RC-1(PY)'!M1056</f>
        <v>1</v>
      </c>
      <c r="N1056" s="1">
        <f>'[1]RC-1(PY)'!N1056</f>
        <v>1</v>
      </c>
      <c r="O1056" s="1">
        <f>'[1]RC-1(PY)'!O1056</f>
        <v>5</v>
      </c>
      <c r="P1056" s="1">
        <f>'[1]RC-1(PY)'!P1056</f>
        <v>0</v>
      </c>
      <c r="Q1056" s="1">
        <f>'[1]RC-1(PY)'!Q1056</f>
        <v>0</v>
      </c>
      <c r="R1056" s="1">
        <f>'[1]RC-1(PY)'!R1056</f>
        <v>104</v>
      </c>
      <c r="S1056" s="1">
        <f>'[1]RC-1(PY)'!S1056</f>
        <v>2</v>
      </c>
      <c r="T1056" s="1">
        <f>'[1]RC-1(PY)'!T1056</f>
        <v>4</v>
      </c>
      <c r="U1056" s="1">
        <f>'[1]RC-1(PY)'!U1056</f>
        <v>1</v>
      </c>
      <c r="V1056" s="1">
        <f>'[1]RC-1(PY)'!V1056</f>
        <v>1</v>
      </c>
      <c r="W1056" s="1">
        <f>'[1]RC-1(PY)'!W1056</f>
        <v>1004</v>
      </c>
      <c r="X1056" s="1">
        <f>'[1]RC-1(PY)'!X1056</f>
        <v>0</v>
      </c>
      <c r="Y1056" s="1">
        <f>'[1]RC-1(PY)'!Y1056</f>
        <v>1</v>
      </c>
      <c r="Z1056" s="1">
        <f>'[1]RC-1(PY)'!Z1056</f>
        <v>1</v>
      </c>
      <c r="AA1056" s="1">
        <f>'[1]RC-1(PY)'!AA1056</f>
        <v>362</v>
      </c>
      <c r="AB1056" s="1">
        <f>'[1]RC-1(PY)'!AB1056</f>
        <v>554</v>
      </c>
      <c r="AC1056" s="1">
        <f>'[1]RC-1(PY)'!AC1056</f>
        <v>4.673</v>
      </c>
      <c r="AD1056" s="1">
        <f>'[1]RC-1(PY)'!AD1056</f>
        <v>20</v>
      </c>
      <c r="AE1056" s="1">
        <f>'[1]RC-1(PY)'!AE1056</f>
        <v>28.667999999999999</v>
      </c>
      <c r="AF1056" s="1">
        <f>'[1]RC-1(PY)'!AF1056</f>
        <v>4</v>
      </c>
      <c r="AG1056" s="1">
        <f>'[1]RC-1(PY)'!AG1056</f>
        <v>4</v>
      </c>
      <c r="AH1056" s="1">
        <f>'[1]RC-1(PY)'!AH1056</f>
        <v>4</v>
      </c>
      <c r="AI1056" s="1">
        <f>'[1]RC-1(PY)'!AI1056</f>
        <v>0</v>
      </c>
    </row>
    <row r="1057" spans="1:35" x14ac:dyDescent="0.3">
      <c r="A1057" s="1">
        <f>'[1]RC-1(PY)'!A1057</f>
        <v>1</v>
      </c>
      <c r="B1057" s="1">
        <f>'[1]RC-1(PY)'!B1057</f>
        <v>2</v>
      </c>
      <c r="C1057" s="1">
        <f>'[1]RC-1(PY)'!C1057</f>
        <v>2024</v>
      </c>
      <c r="D1057" s="1">
        <f>'[1]RC-1(PY)'!D1057</f>
        <v>5</v>
      </c>
      <c r="E1057" s="1">
        <f>'[1]RC-1(PY)'!E1057</f>
        <v>340</v>
      </c>
      <c r="F1057" s="1">
        <f>'[1]RC-1(PY)'!F1057</f>
        <v>275</v>
      </c>
      <c r="G1057" s="1">
        <f>'[1]RC-1(PY)'!G1057</f>
        <v>24</v>
      </c>
      <c r="H1057" s="1">
        <f>'[1]RC-1(PY)'!H1057</f>
        <v>19</v>
      </c>
      <c r="I1057" s="1">
        <f>'[1]RC-1(PY)'!I1057</f>
        <v>1</v>
      </c>
      <c r="J1057" s="1">
        <f>'[1]RC-1(PY)'!J1057</f>
        <v>1</v>
      </c>
      <c r="K1057" s="1">
        <f>'[1]RC-1(PY)'!K1057</f>
        <v>3</v>
      </c>
      <c r="L1057" s="1">
        <f>'[1]RC-1(PY)'!L1057</f>
        <v>1</v>
      </c>
      <c r="M1057" s="1">
        <f>'[1]RC-1(PY)'!M1057</f>
        <v>1</v>
      </c>
      <c r="N1057" s="1">
        <f>'[1]RC-1(PY)'!N1057</f>
        <v>1</v>
      </c>
      <c r="O1057" s="1">
        <f>'[1]RC-1(PY)'!O1057</f>
        <v>5</v>
      </c>
      <c r="P1057" s="1">
        <f>'[1]RC-1(PY)'!P1057</f>
        <v>1</v>
      </c>
      <c r="Q1057" s="1">
        <f>'[1]RC-1(PY)'!Q1057</f>
        <v>1</v>
      </c>
      <c r="R1057" s="1">
        <f>'[1]RC-1(PY)'!R1057</f>
        <v>104</v>
      </c>
      <c r="S1057" s="1">
        <f>'[1]RC-1(PY)'!S1057</f>
        <v>3</v>
      </c>
      <c r="T1057" s="1">
        <f>'[1]RC-1(PY)'!T1057</f>
        <v>4</v>
      </c>
      <c r="U1057" s="1">
        <f>'[1]RC-1(PY)'!U1057</f>
        <v>0</v>
      </c>
      <c r="V1057" s="1">
        <f>'[1]RC-1(PY)'!V1057</f>
        <v>0</v>
      </c>
      <c r="W1057" s="1">
        <f>'[1]RC-1(PY)'!W1057</f>
        <v>1004</v>
      </c>
      <c r="X1057" s="1">
        <f>'[1]RC-1(PY)'!X1057</f>
        <v>8</v>
      </c>
      <c r="Y1057" s="1">
        <f>'[1]RC-1(PY)'!Y1057</f>
        <v>0</v>
      </c>
      <c r="Z1057" s="1">
        <f>'[1]RC-1(PY)'!Z1057</f>
        <v>0</v>
      </c>
      <c r="AA1057" s="1">
        <f>'[1]RC-1(PY)'!AA1057</f>
        <v>271</v>
      </c>
      <c r="AB1057" s="1">
        <f>'[1]RC-1(PY)'!AB1057</f>
        <v>138.58269999999999</v>
      </c>
      <c r="AC1057" s="1">
        <f>'[1]RC-1(PY)'!AC1057</f>
        <v>13.884600000000001</v>
      </c>
      <c r="AD1057" s="1">
        <f>'[1]RC-1(PY)'!AD1057</f>
        <v>20</v>
      </c>
      <c r="AE1057" s="1">
        <f>'[1]RC-1(PY)'!AE1057</f>
        <v>14.213900000000001</v>
      </c>
      <c r="AF1057" s="1">
        <f>'[1]RC-1(PY)'!AF1057</f>
        <v>4</v>
      </c>
      <c r="AG1057" s="1">
        <f>'[1]RC-1(PY)'!AG1057</f>
        <v>4</v>
      </c>
      <c r="AH1057" s="1">
        <f>'[1]RC-1(PY)'!AH1057</f>
        <v>4</v>
      </c>
      <c r="AI1057" s="1">
        <f>'[1]RC-1(PY)'!AI1057</f>
        <v>0</v>
      </c>
    </row>
    <row r="1058" spans="1:35" x14ac:dyDescent="0.3">
      <c r="A1058" s="1">
        <f>'[1]RC-1(PY)'!A1058</f>
        <v>1</v>
      </c>
      <c r="B1058" s="1">
        <f>'[1]RC-1(PY)'!B1058</f>
        <v>2</v>
      </c>
      <c r="C1058" s="1">
        <f>'[1]RC-1(PY)'!C1058</f>
        <v>2024</v>
      </c>
      <c r="D1058" s="1">
        <f>'[1]RC-1(PY)'!D1058</f>
        <v>5</v>
      </c>
      <c r="E1058" s="1">
        <f>'[1]RC-1(PY)'!E1058</f>
        <v>340</v>
      </c>
      <c r="F1058" s="1">
        <f>'[1]RC-1(PY)'!F1058</f>
        <v>275</v>
      </c>
      <c r="G1058" s="1">
        <f>'[1]RC-1(PY)'!G1058</f>
        <v>24</v>
      </c>
      <c r="H1058" s="1">
        <f>'[1]RC-1(PY)'!H1058</f>
        <v>20</v>
      </c>
      <c r="I1058" s="1">
        <f>'[1]RC-1(PY)'!I1058</f>
        <v>1</v>
      </c>
      <c r="J1058" s="1">
        <f>'[1]RC-1(PY)'!J1058</f>
        <v>1</v>
      </c>
      <c r="K1058" s="1">
        <f>'[1]RC-1(PY)'!K1058</f>
        <v>3</v>
      </c>
      <c r="L1058" s="1">
        <f>'[1]RC-1(PY)'!L1058</f>
        <v>5</v>
      </c>
      <c r="M1058" s="1">
        <f>'[1]RC-1(PY)'!M1058</f>
        <v>1</v>
      </c>
      <c r="N1058" s="1">
        <f>'[1]RC-1(PY)'!N1058</f>
        <v>4</v>
      </c>
      <c r="O1058" s="1">
        <f>'[1]RC-1(PY)'!O1058</f>
        <v>9</v>
      </c>
      <c r="P1058" s="1">
        <f>'[1]RC-1(PY)'!P1058</f>
        <v>0</v>
      </c>
      <c r="Q1058" s="1">
        <f>'[1]RC-1(PY)'!Q1058</f>
        <v>0</v>
      </c>
      <c r="R1058" s="1">
        <f>'[1]RC-1(PY)'!R1058</f>
        <v>104</v>
      </c>
      <c r="S1058" s="1">
        <f>'[1]RC-1(PY)'!S1058</f>
        <v>3</v>
      </c>
      <c r="T1058" s="1">
        <f>'[1]RC-1(PY)'!T1058</f>
        <v>4</v>
      </c>
      <c r="U1058" s="1">
        <f>'[1]RC-1(PY)'!U1058</f>
        <v>0</v>
      </c>
      <c r="V1058" s="1">
        <f>'[1]RC-1(PY)'!V1058</f>
        <v>0</v>
      </c>
      <c r="W1058" s="1">
        <f>'[1]RC-1(PY)'!W1058</f>
        <v>1004</v>
      </c>
      <c r="X1058" s="1">
        <f>'[1]RC-1(PY)'!X1058</f>
        <v>8</v>
      </c>
      <c r="Y1058" s="1">
        <f>'[1]RC-1(PY)'!Y1058</f>
        <v>0</v>
      </c>
      <c r="Z1058" s="1">
        <f>'[1]RC-1(PY)'!Z1058</f>
        <v>0</v>
      </c>
      <c r="AA1058" s="1">
        <f>'[1]RC-1(PY)'!AA1058</f>
        <v>98</v>
      </c>
      <c r="AB1058" s="1">
        <f>'[1]RC-1(PY)'!AB1058</f>
        <v>488.55</v>
      </c>
      <c r="AC1058" s="1">
        <f>'[1]RC-1(PY)'!AC1058</f>
        <v>0</v>
      </c>
      <c r="AD1058" s="1">
        <f>'[1]RC-1(PY)'!AD1058</f>
        <v>20</v>
      </c>
      <c r="AE1058" s="1">
        <f>'[1]RC-1(PY)'!AE1058</f>
        <v>12.8215</v>
      </c>
      <c r="AF1058" s="1">
        <f>'[1]RC-1(PY)'!AF1058</f>
        <v>4</v>
      </c>
      <c r="AG1058" s="1">
        <f>'[1]RC-1(PY)'!AG1058</f>
        <v>4</v>
      </c>
      <c r="AH1058" s="1">
        <f>'[1]RC-1(PY)'!AH1058</f>
        <v>4</v>
      </c>
      <c r="AI1058" s="1">
        <f>'[1]RC-1(PY)'!AI1058</f>
        <v>0</v>
      </c>
    </row>
    <row r="1059" spans="1:35" x14ac:dyDescent="0.3">
      <c r="A1059" s="1">
        <f>'[1]RC-1(PY)'!A1059</f>
        <v>1</v>
      </c>
      <c r="B1059" s="1">
        <f>'[1]RC-1(PY)'!B1059</f>
        <v>2</v>
      </c>
      <c r="C1059" s="1">
        <f>'[1]RC-1(PY)'!C1059</f>
        <v>2024</v>
      </c>
      <c r="D1059" s="1">
        <f>'[1]RC-1(PY)'!D1059</f>
        <v>5</v>
      </c>
      <c r="E1059" s="1">
        <f>'[1]RC-1(PY)'!E1059</f>
        <v>340</v>
      </c>
      <c r="F1059" s="1">
        <f>'[1]RC-1(PY)'!F1059</f>
        <v>275</v>
      </c>
      <c r="G1059" s="1">
        <f>'[1]RC-1(PY)'!G1059</f>
        <v>24</v>
      </c>
      <c r="H1059" s="1">
        <f>'[1]RC-1(PY)'!H1059</f>
        <v>21</v>
      </c>
      <c r="I1059" s="1">
        <f>'[1]RC-1(PY)'!I1059</f>
        <v>1</v>
      </c>
      <c r="J1059" s="1">
        <f>'[1]RC-1(PY)'!J1059</f>
        <v>1</v>
      </c>
      <c r="K1059" s="1">
        <f>'[1]RC-1(PY)'!K1059</f>
        <v>3</v>
      </c>
      <c r="L1059" s="1">
        <f>'[1]RC-1(PY)'!L1059</f>
        <v>2</v>
      </c>
      <c r="M1059" s="1">
        <f>'[1]RC-1(PY)'!M1059</f>
        <v>1</v>
      </c>
      <c r="N1059" s="1">
        <f>'[1]RC-1(PY)'!N1059</f>
        <v>1</v>
      </c>
      <c r="O1059" s="1">
        <f>'[1]RC-1(PY)'!O1059</f>
        <v>5</v>
      </c>
      <c r="P1059" s="1">
        <f>'[1]RC-1(PY)'!P1059</f>
        <v>1</v>
      </c>
      <c r="Q1059" s="1">
        <f>'[1]RC-1(PY)'!Q1059</f>
        <v>1</v>
      </c>
      <c r="R1059" s="1">
        <f>'[1]RC-1(PY)'!R1059</f>
        <v>104</v>
      </c>
      <c r="S1059" s="1">
        <f>'[1]RC-1(PY)'!S1059</f>
        <v>3</v>
      </c>
      <c r="T1059" s="1">
        <f>'[1]RC-1(PY)'!T1059</f>
        <v>4</v>
      </c>
      <c r="U1059" s="1">
        <f>'[1]RC-1(PY)'!U1059</f>
        <v>0</v>
      </c>
      <c r="V1059" s="1">
        <f>'[1]RC-1(PY)'!V1059</f>
        <v>0</v>
      </c>
      <c r="W1059" s="1">
        <f>'[1]RC-1(PY)'!W1059</f>
        <v>1004</v>
      </c>
      <c r="X1059" s="1">
        <f>'[1]RC-1(PY)'!X1059</f>
        <v>8</v>
      </c>
      <c r="Y1059" s="1">
        <f>'[1]RC-1(PY)'!Y1059</f>
        <v>0</v>
      </c>
      <c r="Z1059" s="1">
        <f>'[1]RC-1(PY)'!Z1059</f>
        <v>0</v>
      </c>
      <c r="AA1059" s="1">
        <f>'[1]RC-1(PY)'!AA1059</f>
        <v>576</v>
      </c>
      <c r="AB1059" s="1">
        <f>'[1]RC-1(PY)'!AB1059</f>
        <v>331</v>
      </c>
      <c r="AC1059" s="1">
        <f>'[1]RC-1(PY)'!AC1059</f>
        <v>0</v>
      </c>
      <c r="AD1059" s="1">
        <f>'[1]RC-1(PY)'!AD1059</f>
        <v>20</v>
      </c>
      <c r="AE1059" s="1">
        <f>'[1]RC-1(PY)'!AE1059</f>
        <v>7.81</v>
      </c>
      <c r="AF1059" s="1">
        <f>'[1]RC-1(PY)'!AF1059</f>
        <v>4</v>
      </c>
      <c r="AG1059" s="1">
        <f>'[1]RC-1(PY)'!AG1059</f>
        <v>4</v>
      </c>
      <c r="AH1059" s="1">
        <f>'[1]RC-1(PY)'!AH1059</f>
        <v>4</v>
      </c>
      <c r="AI1059" s="1">
        <f>'[1]RC-1(PY)'!AI1059</f>
        <v>0</v>
      </c>
    </row>
    <row r="1060" spans="1:35" x14ac:dyDescent="0.3">
      <c r="A1060" s="1">
        <f>'[1]RC-1(PY)'!A1060</f>
        <v>1</v>
      </c>
      <c r="B1060" s="1">
        <f>'[1]RC-1(PY)'!B1060</f>
        <v>2</v>
      </c>
      <c r="C1060" s="1">
        <f>'[1]RC-1(PY)'!C1060</f>
        <v>2024</v>
      </c>
      <c r="D1060" s="1">
        <f>'[1]RC-1(PY)'!D1060</f>
        <v>5</v>
      </c>
      <c r="E1060" s="1">
        <f>'[1]RC-1(PY)'!E1060</f>
        <v>340</v>
      </c>
      <c r="F1060" s="1">
        <f>'[1]RC-1(PY)'!F1060</f>
        <v>275</v>
      </c>
      <c r="G1060" s="1">
        <f>'[1]RC-1(PY)'!G1060</f>
        <v>24</v>
      </c>
      <c r="H1060" s="1">
        <f>'[1]RC-1(PY)'!H1060</f>
        <v>22</v>
      </c>
      <c r="I1060" s="1">
        <f>'[1]RC-1(PY)'!I1060</f>
        <v>1</v>
      </c>
      <c r="J1060" s="1">
        <f>'[1]RC-1(PY)'!J1060</f>
        <v>1</v>
      </c>
      <c r="K1060" s="1">
        <f>'[1]RC-1(PY)'!K1060</f>
        <v>3</v>
      </c>
      <c r="L1060" s="1">
        <f>'[1]RC-1(PY)'!L1060</f>
        <v>2</v>
      </c>
      <c r="M1060" s="1">
        <f>'[1]RC-1(PY)'!M1060</f>
        <v>1</v>
      </c>
      <c r="N1060" s="1">
        <f>'[1]RC-1(PY)'!N1060</f>
        <v>1</v>
      </c>
      <c r="O1060" s="1">
        <f>'[1]RC-1(PY)'!O1060</f>
        <v>5</v>
      </c>
      <c r="P1060" s="1">
        <f>'[1]RC-1(PY)'!P1060</f>
        <v>0</v>
      </c>
      <c r="Q1060" s="1">
        <f>'[1]RC-1(PY)'!Q1060</f>
        <v>0</v>
      </c>
      <c r="R1060" s="1">
        <f>'[1]RC-1(PY)'!R1060</f>
        <v>104</v>
      </c>
      <c r="S1060" s="1">
        <f>'[1]RC-1(PY)'!S1060</f>
        <v>3</v>
      </c>
      <c r="T1060" s="1">
        <f>'[1]RC-1(PY)'!T1060</f>
        <v>4</v>
      </c>
      <c r="U1060" s="1">
        <f>'[1]RC-1(PY)'!U1060</f>
        <v>0</v>
      </c>
      <c r="V1060" s="1">
        <f>'[1]RC-1(PY)'!V1060</f>
        <v>0</v>
      </c>
      <c r="W1060" s="1">
        <f>'[1]RC-1(PY)'!W1060</f>
        <v>1004</v>
      </c>
      <c r="X1060" s="1">
        <f>'[1]RC-1(PY)'!X1060</f>
        <v>8</v>
      </c>
      <c r="Y1060" s="1">
        <f>'[1]RC-1(PY)'!Y1060</f>
        <v>0</v>
      </c>
      <c r="Z1060" s="1">
        <f>'[1]RC-1(PY)'!Z1060</f>
        <v>0</v>
      </c>
      <c r="AA1060" s="1">
        <f>'[1]RC-1(PY)'!AA1060</f>
        <v>436</v>
      </c>
      <c r="AB1060" s="1">
        <f>'[1]RC-1(PY)'!AB1060</f>
        <v>8460.39</v>
      </c>
      <c r="AC1060" s="1">
        <f>'[1]RC-1(PY)'!AC1060</f>
        <v>0</v>
      </c>
      <c r="AD1060" s="1">
        <f>'[1]RC-1(PY)'!AD1060</f>
        <v>20</v>
      </c>
      <c r="AE1060" s="1">
        <f>'[1]RC-1(PY)'!AE1060</f>
        <v>1.5607</v>
      </c>
      <c r="AF1060" s="1">
        <f>'[1]RC-1(PY)'!AF1060</f>
        <v>4</v>
      </c>
      <c r="AG1060" s="1">
        <f>'[1]RC-1(PY)'!AG1060</f>
        <v>4</v>
      </c>
      <c r="AH1060" s="1">
        <f>'[1]RC-1(PY)'!AH1060</f>
        <v>4</v>
      </c>
      <c r="AI1060" s="1">
        <f>'[1]RC-1(PY)'!AI1060</f>
        <v>0</v>
      </c>
    </row>
    <row r="1061" spans="1:35" x14ac:dyDescent="0.3">
      <c r="A1061" s="1">
        <f>'[1]RC-1(PY)'!A1061</f>
        <v>1</v>
      </c>
      <c r="B1061" s="1">
        <f>'[1]RC-1(PY)'!B1061</f>
        <v>2</v>
      </c>
      <c r="C1061" s="1">
        <f>'[1]RC-1(PY)'!C1061</f>
        <v>2024</v>
      </c>
      <c r="D1061" s="1">
        <f>'[1]RC-1(PY)'!D1061</f>
        <v>5</v>
      </c>
      <c r="E1061" s="1">
        <f>'[1]RC-1(PY)'!E1061</f>
        <v>340</v>
      </c>
      <c r="F1061" s="1">
        <f>'[1]RC-1(PY)'!F1061</f>
        <v>275</v>
      </c>
      <c r="G1061" s="1">
        <f>'[1]RC-1(PY)'!G1061</f>
        <v>24</v>
      </c>
      <c r="H1061" s="1">
        <f>'[1]RC-1(PY)'!H1061</f>
        <v>23</v>
      </c>
      <c r="I1061" s="1">
        <f>'[1]RC-1(PY)'!I1061</f>
        <v>1</v>
      </c>
      <c r="J1061" s="1">
        <f>'[1]RC-1(PY)'!J1061</f>
        <v>1</v>
      </c>
      <c r="K1061" s="1">
        <f>'[1]RC-1(PY)'!K1061</f>
        <v>3</v>
      </c>
      <c r="L1061" s="1">
        <f>'[1]RC-1(PY)'!L1061</f>
        <v>11</v>
      </c>
      <c r="M1061" s="1">
        <f>'[1]RC-1(PY)'!M1061</f>
        <v>4</v>
      </c>
      <c r="N1061" s="1">
        <f>'[1]RC-1(PY)'!N1061</f>
        <v>1</v>
      </c>
      <c r="O1061" s="1">
        <f>'[1]RC-1(PY)'!O1061</f>
        <v>5</v>
      </c>
      <c r="P1061" s="1">
        <f>'[1]RC-1(PY)'!P1061</f>
        <v>1</v>
      </c>
      <c r="Q1061" s="1">
        <f>'[1]RC-1(PY)'!Q1061</f>
        <v>1</v>
      </c>
      <c r="R1061" s="1">
        <f>'[1]RC-1(PY)'!R1061</f>
        <v>104</v>
      </c>
      <c r="S1061" s="1">
        <f>'[1]RC-1(PY)'!S1061</f>
        <v>3</v>
      </c>
      <c r="T1061" s="1">
        <f>'[1]RC-1(PY)'!T1061</f>
        <v>4</v>
      </c>
      <c r="U1061" s="1">
        <f>'[1]RC-1(PY)'!U1061</f>
        <v>0</v>
      </c>
      <c r="V1061" s="1">
        <f>'[1]RC-1(PY)'!V1061</f>
        <v>0</v>
      </c>
      <c r="W1061" s="1">
        <f>'[1]RC-1(PY)'!W1061</f>
        <v>1004</v>
      </c>
      <c r="X1061" s="1">
        <f>'[1]RC-1(PY)'!X1061</f>
        <v>8</v>
      </c>
      <c r="Y1061" s="1">
        <f>'[1]RC-1(PY)'!Y1061</f>
        <v>0</v>
      </c>
      <c r="Z1061" s="1">
        <f>'[1]RC-1(PY)'!Z1061</f>
        <v>0</v>
      </c>
      <c r="AA1061" s="1">
        <f>'[1]RC-1(PY)'!AA1061</f>
        <v>193</v>
      </c>
      <c r="AB1061" s="1">
        <f>'[1]RC-1(PY)'!AB1061</f>
        <v>402.8451</v>
      </c>
      <c r="AC1061" s="1">
        <f>'[1]RC-1(PY)'!AC1061</f>
        <v>0</v>
      </c>
      <c r="AD1061" s="1">
        <f>'[1]RC-1(PY)'!AD1061</f>
        <v>20</v>
      </c>
      <c r="AE1061" s="1">
        <f>'[1]RC-1(PY)'!AE1061</f>
        <v>15.122400000000001</v>
      </c>
      <c r="AF1061" s="1">
        <f>'[1]RC-1(PY)'!AF1061</f>
        <v>4</v>
      </c>
      <c r="AG1061" s="1">
        <f>'[1]RC-1(PY)'!AG1061</f>
        <v>4</v>
      </c>
      <c r="AH1061" s="1">
        <f>'[1]RC-1(PY)'!AH1061</f>
        <v>4</v>
      </c>
      <c r="AI1061" s="1">
        <f>'[1]RC-1(PY)'!AI1061</f>
        <v>0</v>
      </c>
    </row>
    <row r="1062" spans="1:35" x14ac:dyDescent="0.3">
      <c r="A1062" s="1">
        <f>'[1]RC-1(PY)'!A1062</f>
        <v>1</v>
      </c>
      <c r="B1062" s="1">
        <f>'[1]RC-1(PY)'!B1062</f>
        <v>2</v>
      </c>
      <c r="C1062" s="1">
        <f>'[1]RC-1(PY)'!C1062</f>
        <v>2024</v>
      </c>
      <c r="D1062" s="1">
        <f>'[1]RC-1(PY)'!D1062</f>
        <v>5</v>
      </c>
      <c r="E1062" s="1">
        <f>'[1]RC-1(PY)'!E1062</f>
        <v>340</v>
      </c>
      <c r="F1062" s="1">
        <f>'[1]RC-1(PY)'!F1062</f>
        <v>275</v>
      </c>
      <c r="G1062" s="1">
        <f>'[1]RC-1(PY)'!G1062</f>
        <v>24</v>
      </c>
      <c r="H1062" s="1">
        <f>'[1]RC-1(PY)'!H1062</f>
        <v>24</v>
      </c>
      <c r="I1062" s="1">
        <f>'[1]RC-1(PY)'!I1062</f>
        <v>1</v>
      </c>
      <c r="J1062" s="1">
        <f>'[1]RC-1(PY)'!J1062</f>
        <v>1</v>
      </c>
      <c r="K1062" s="1">
        <f>'[1]RC-1(PY)'!K1062</f>
        <v>3</v>
      </c>
      <c r="L1062" s="1">
        <f>'[1]RC-1(PY)'!L1062</f>
        <v>9</v>
      </c>
      <c r="M1062" s="1">
        <f>'[1]RC-1(PY)'!M1062</f>
        <v>3</v>
      </c>
      <c r="N1062" s="1">
        <f>'[1]RC-1(PY)'!N1062</f>
        <v>1</v>
      </c>
      <c r="O1062" s="1">
        <f>'[1]RC-1(PY)'!O1062</f>
        <v>5</v>
      </c>
      <c r="P1062" s="1">
        <f>'[1]RC-1(PY)'!P1062</f>
        <v>1</v>
      </c>
      <c r="Q1062" s="1">
        <f>'[1]RC-1(PY)'!Q1062</f>
        <v>1</v>
      </c>
      <c r="R1062" s="1">
        <f>'[1]RC-1(PY)'!R1062</f>
        <v>104</v>
      </c>
      <c r="S1062" s="1">
        <f>'[1]RC-1(PY)'!S1062</f>
        <v>3</v>
      </c>
      <c r="T1062" s="1">
        <f>'[1]RC-1(PY)'!T1062</f>
        <v>4</v>
      </c>
      <c r="U1062" s="1">
        <f>'[1]RC-1(PY)'!U1062</f>
        <v>0</v>
      </c>
      <c r="V1062" s="1">
        <f>'[1]RC-1(PY)'!V1062</f>
        <v>0</v>
      </c>
      <c r="W1062" s="1">
        <f>'[1]RC-1(PY)'!W1062</f>
        <v>1004</v>
      </c>
      <c r="X1062" s="1">
        <f>'[1]RC-1(PY)'!X1062</f>
        <v>8</v>
      </c>
      <c r="Y1062" s="1">
        <f>'[1]RC-1(PY)'!Y1062</f>
        <v>0</v>
      </c>
      <c r="Z1062" s="1">
        <f>'[1]RC-1(PY)'!Z1062</f>
        <v>0</v>
      </c>
      <c r="AA1062" s="1">
        <f>'[1]RC-1(PY)'!AA1062</f>
        <v>133</v>
      </c>
      <c r="AB1062" s="1">
        <f>'[1]RC-1(PY)'!AB1062</f>
        <v>154.41810000000001</v>
      </c>
      <c r="AC1062" s="1">
        <f>'[1]RC-1(PY)'!AC1062</f>
        <v>0</v>
      </c>
      <c r="AD1062" s="1">
        <f>'[1]RC-1(PY)'!AD1062</f>
        <v>20</v>
      </c>
      <c r="AE1062" s="1">
        <f>'[1]RC-1(PY)'!AE1062</f>
        <v>64.259299999999996</v>
      </c>
      <c r="AF1062" s="1">
        <f>'[1]RC-1(PY)'!AF1062</f>
        <v>4</v>
      </c>
      <c r="AG1062" s="1">
        <f>'[1]RC-1(PY)'!AG1062</f>
        <v>4</v>
      </c>
      <c r="AH1062" s="1">
        <f>'[1]RC-1(PY)'!AH1062</f>
        <v>4</v>
      </c>
      <c r="AI1062" s="1">
        <f>'[1]RC-1(PY)'!AI1062</f>
        <v>0</v>
      </c>
    </row>
    <row r="1063" spans="1:35" x14ac:dyDescent="0.3">
      <c r="A1063" s="1">
        <f>'[1]RC-1(PY)'!A1063</f>
        <v>1</v>
      </c>
      <c r="B1063" s="1">
        <f>'[1]RC-1(PY)'!B1063</f>
        <v>2</v>
      </c>
      <c r="C1063" s="1">
        <f>'[1]RC-1(PY)'!C1063</f>
        <v>2024</v>
      </c>
      <c r="D1063" s="1">
        <f>'[1]RC-1(PY)'!D1063</f>
        <v>5</v>
      </c>
      <c r="E1063" s="1">
        <f>'[1]RC-1(PY)'!E1063</f>
        <v>340</v>
      </c>
      <c r="F1063" s="1">
        <f>'[1]RC-1(PY)'!F1063</f>
        <v>275</v>
      </c>
      <c r="G1063" s="1">
        <f>'[1]RC-1(PY)'!G1063</f>
        <v>24</v>
      </c>
      <c r="H1063" s="1">
        <f>'[1]RC-1(PY)'!H1063</f>
        <v>25</v>
      </c>
      <c r="I1063" s="1">
        <f>'[1]RC-1(PY)'!I1063</f>
        <v>1</v>
      </c>
      <c r="J1063" s="1">
        <f>'[1]RC-1(PY)'!J1063</f>
        <v>1</v>
      </c>
      <c r="K1063" s="1">
        <f>'[1]RC-1(PY)'!K1063</f>
        <v>3</v>
      </c>
      <c r="L1063" s="1">
        <f>'[1]RC-1(PY)'!L1063</f>
        <v>2</v>
      </c>
      <c r="M1063" s="1">
        <f>'[1]RC-1(PY)'!M1063</f>
        <v>1</v>
      </c>
      <c r="N1063" s="1">
        <f>'[1]RC-1(PY)'!N1063</f>
        <v>1</v>
      </c>
      <c r="O1063" s="1">
        <f>'[1]RC-1(PY)'!O1063</f>
        <v>5</v>
      </c>
      <c r="P1063" s="1">
        <f>'[1]RC-1(PY)'!P1063</f>
        <v>1</v>
      </c>
      <c r="Q1063" s="1">
        <f>'[1]RC-1(PY)'!Q1063</f>
        <v>0</v>
      </c>
      <c r="R1063" s="1">
        <f>'[1]RC-1(PY)'!R1063</f>
        <v>104</v>
      </c>
      <c r="S1063" s="1">
        <f>'[1]RC-1(PY)'!S1063</f>
        <v>3</v>
      </c>
      <c r="T1063" s="1">
        <f>'[1]RC-1(PY)'!T1063</f>
        <v>4</v>
      </c>
      <c r="U1063" s="1">
        <f>'[1]RC-1(PY)'!U1063</f>
        <v>0</v>
      </c>
      <c r="V1063" s="1">
        <f>'[1]RC-1(PY)'!V1063</f>
        <v>0</v>
      </c>
      <c r="W1063" s="1">
        <f>'[1]RC-1(PY)'!W1063</f>
        <v>1004</v>
      </c>
      <c r="X1063" s="1">
        <f>'[1]RC-1(PY)'!X1063</f>
        <v>8</v>
      </c>
      <c r="Y1063" s="1">
        <f>'[1]RC-1(PY)'!Y1063</f>
        <v>0</v>
      </c>
      <c r="Z1063" s="1">
        <f>'[1]RC-1(PY)'!Z1063</f>
        <v>0</v>
      </c>
      <c r="AA1063" s="1">
        <f>'[1]RC-1(PY)'!AA1063</f>
        <v>2133</v>
      </c>
      <c r="AB1063" s="1">
        <f>'[1]RC-1(PY)'!AB1063</f>
        <v>1462.82</v>
      </c>
      <c r="AC1063" s="1">
        <f>'[1]RC-1(PY)'!AC1063</f>
        <v>0</v>
      </c>
      <c r="AD1063" s="1">
        <f>'[1]RC-1(PY)'!AD1063</f>
        <v>20</v>
      </c>
      <c r="AE1063" s="1">
        <f>'[1]RC-1(PY)'!AE1063</f>
        <v>10.2308</v>
      </c>
      <c r="AF1063" s="1">
        <f>'[1]RC-1(PY)'!AF1063</f>
        <v>4</v>
      </c>
      <c r="AG1063" s="1">
        <f>'[1]RC-1(PY)'!AG1063</f>
        <v>4</v>
      </c>
      <c r="AH1063" s="1">
        <f>'[1]RC-1(PY)'!AH1063</f>
        <v>4</v>
      </c>
      <c r="AI1063" s="1">
        <f>'[1]RC-1(PY)'!AI1063</f>
        <v>0</v>
      </c>
    </row>
    <row r="1064" spans="1:35" x14ac:dyDescent="0.3">
      <c r="A1064" s="1">
        <f>'[1]RC-1(PY)'!A1064</f>
        <v>1</v>
      </c>
      <c r="B1064" s="1">
        <f>'[1]RC-1(PY)'!B1064</f>
        <v>2</v>
      </c>
      <c r="C1064" s="1">
        <f>'[1]RC-1(PY)'!C1064</f>
        <v>2024</v>
      </c>
      <c r="D1064" s="1">
        <f>'[1]RC-1(PY)'!D1064</f>
        <v>5</v>
      </c>
      <c r="E1064" s="1">
        <f>'[1]RC-1(PY)'!E1064</f>
        <v>340</v>
      </c>
      <c r="F1064" s="1">
        <f>'[1]RC-1(PY)'!F1064</f>
        <v>275</v>
      </c>
      <c r="G1064" s="1">
        <f>'[1]RC-1(PY)'!G1064</f>
        <v>24</v>
      </c>
      <c r="H1064" s="1">
        <f>'[1]RC-1(PY)'!H1064</f>
        <v>26</v>
      </c>
      <c r="I1064" s="1">
        <f>'[1]RC-1(PY)'!I1064</f>
        <v>1</v>
      </c>
      <c r="J1064" s="1">
        <f>'[1]RC-1(PY)'!J1064</f>
        <v>1</v>
      </c>
      <c r="K1064" s="1">
        <f>'[1]RC-1(PY)'!K1064</f>
        <v>3</v>
      </c>
      <c r="L1064" s="1">
        <f>'[1]RC-1(PY)'!L1064</f>
        <v>4</v>
      </c>
      <c r="M1064" s="1">
        <f>'[1]RC-1(PY)'!M1064</f>
        <v>2</v>
      </c>
      <c r="N1064" s="1">
        <f>'[1]RC-1(PY)'!N1064</f>
        <v>1</v>
      </c>
      <c r="O1064" s="1">
        <f>'[1]RC-1(PY)'!O1064</f>
        <v>5</v>
      </c>
      <c r="P1064" s="1">
        <f>'[1]RC-1(PY)'!P1064</f>
        <v>1</v>
      </c>
      <c r="Q1064" s="1">
        <f>'[1]RC-1(PY)'!Q1064</f>
        <v>0</v>
      </c>
      <c r="R1064" s="1">
        <f>'[1]RC-1(PY)'!R1064</f>
        <v>104</v>
      </c>
      <c r="S1064" s="1">
        <f>'[1]RC-1(PY)'!S1064</f>
        <v>3</v>
      </c>
      <c r="T1064" s="1">
        <f>'[1]RC-1(PY)'!T1064</f>
        <v>4</v>
      </c>
      <c r="U1064" s="1">
        <f>'[1]RC-1(PY)'!U1064</f>
        <v>0</v>
      </c>
      <c r="V1064" s="1">
        <f>'[1]RC-1(PY)'!V1064</f>
        <v>0</v>
      </c>
      <c r="W1064" s="1">
        <f>'[1]RC-1(PY)'!W1064</f>
        <v>1004</v>
      </c>
      <c r="X1064" s="1">
        <f>'[1]RC-1(PY)'!X1064</f>
        <v>8</v>
      </c>
      <c r="Y1064" s="1">
        <f>'[1]RC-1(PY)'!Y1064</f>
        <v>0</v>
      </c>
      <c r="Z1064" s="1">
        <f>'[1]RC-1(PY)'!Z1064</f>
        <v>0</v>
      </c>
      <c r="AA1064" s="1">
        <f>'[1]RC-1(PY)'!AA1064</f>
        <v>101</v>
      </c>
      <c r="AB1064" s="1">
        <f>'[1]RC-1(PY)'!AB1064</f>
        <v>665.90880000000004</v>
      </c>
      <c r="AC1064" s="1">
        <f>'[1]RC-1(PY)'!AC1064</f>
        <v>42.156399999999998</v>
      </c>
      <c r="AD1064" s="1">
        <f>'[1]RC-1(PY)'!AD1064</f>
        <v>20</v>
      </c>
      <c r="AE1064" s="1">
        <f>'[1]RC-1(PY)'!AE1064</f>
        <v>57.390799999999999</v>
      </c>
      <c r="AF1064" s="1">
        <f>'[1]RC-1(PY)'!AF1064</f>
        <v>4</v>
      </c>
      <c r="AG1064" s="1">
        <f>'[1]RC-1(PY)'!AG1064</f>
        <v>4</v>
      </c>
      <c r="AH1064" s="1">
        <f>'[1]RC-1(PY)'!AH1064</f>
        <v>4</v>
      </c>
      <c r="AI1064" s="1">
        <f>'[1]RC-1(PY)'!AI1064</f>
        <v>0</v>
      </c>
    </row>
    <row r="1065" spans="1:35" x14ac:dyDescent="0.3">
      <c r="A1065" s="1">
        <f>'[1]RC-1(PY)'!A1065</f>
        <v>1</v>
      </c>
      <c r="B1065" s="1">
        <f>'[1]RC-1(PY)'!B1065</f>
        <v>2</v>
      </c>
      <c r="C1065" s="1">
        <f>'[1]RC-1(PY)'!C1065</f>
        <v>2024</v>
      </c>
      <c r="D1065" s="1">
        <f>'[1]RC-1(PY)'!D1065</f>
        <v>5</v>
      </c>
      <c r="E1065" s="1">
        <f>'[1]RC-1(PY)'!E1065</f>
        <v>340</v>
      </c>
      <c r="F1065" s="1">
        <f>'[1]RC-1(PY)'!F1065</f>
        <v>275</v>
      </c>
      <c r="G1065" s="1">
        <f>'[1]RC-1(PY)'!G1065</f>
        <v>24</v>
      </c>
      <c r="H1065" s="1">
        <f>'[1]RC-1(PY)'!H1065</f>
        <v>28</v>
      </c>
      <c r="I1065" s="1">
        <f>'[1]RC-1(PY)'!I1065</f>
        <v>1</v>
      </c>
      <c r="J1065" s="1">
        <f>'[1]RC-1(PY)'!J1065</f>
        <v>1</v>
      </c>
      <c r="K1065" s="1">
        <f>'[1]RC-1(PY)'!K1065</f>
        <v>3</v>
      </c>
      <c r="L1065" s="1">
        <f>'[1]RC-1(PY)'!L1065</f>
        <v>3</v>
      </c>
      <c r="M1065" s="1">
        <f>'[1]RC-1(PY)'!M1065</f>
        <v>1</v>
      </c>
      <c r="N1065" s="1">
        <f>'[1]RC-1(PY)'!N1065</f>
        <v>2</v>
      </c>
      <c r="O1065" s="1">
        <f>'[1]RC-1(PY)'!O1065</f>
        <v>5</v>
      </c>
      <c r="P1065" s="1">
        <f>'[1]RC-1(PY)'!P1065</f>
        <v>0</v>
      </c>
      <c r="Q1065" s="1">
        <f>'[1]RC-1(PY)'!Q1065</f>
        <v>0</v>
      </c>
      <c r="R1065" s="1">
        <f>'[1]RC-1(PY)'!R1065</f>
        <v>104</v>
      </c>
      <c r="S1065" s="1">
        <f>'[1]RC-1(PY)'!S1065</f>
        <v>3</v>
      </c>
      <c r="T1065" s="1">
        <f>'[1]RC-1(PY)'!T1065</f>
        <v>4</v>
      </c>
      <c r="U1065" s="1">
        <f>'[1]RC-1(PY)'!U1065</f>
        <v>0</v>
      </c>
      <c r="V1065" s="1">
        <f>'[1]RC-1(PY)'!V1065</f>
        <v>0</v>
      </c>
      <c r="W1065" s="1">
        <f>'[1]RC-1(PY)'!W1065</f>
        <v>1004</v>
      </c>
      <c r="X1065" s="1">
        <f>'[1]RC-1(PY)'!X1065</f>
        <v>0</v>
      </c>
      <c r="Y1065" s="1">
        <f>'[1]RC-1(PY)'!Y1065</f>
        <v>1</v>
      </c>
      <c r="Z1065" s="1">
        <f>'[1]RC-1(PY)'!Z1065</f>
        <v>0</v>
      </c>
      <c r="AA1065" s="1">
        <f>'[1]RC-1(PY)'!AA1065</f>
        <v>235</v>
      </c>
      <c r="AB1065" s="1">
        <f>'[1]RC-1(PY)'!AB1065</f>
        <v>421.77769999999998</v>
      </c>
      <c r="AC1065" s="1">
        <f>'[1]RC-1(PY)'!AC1065</f>
        <v>0</v>
      </c>
      <c r="AD1065" s="1">
        <f>'[1]RC-1(PY)'!AD1065</f>
        <v>20</v>
      </c>
      <c r="AE1065" s="1">
        <f>'[1]RC-1(PY)'!AE1065</f>
        <v>23.718399999999999</v>
      </c>
      <c r="AF1065" s="1">
        <f>'[1]RC-1(PY)'!AF1065</f>
        <v>4</v>
      </c>
      <c r="AG1065" s="1">
        <f>'[1]RC-1(PY)'!AG1065</f>
        <v>4</v>
      </c>
      <c r="AH1065" s="1">
        <f>'[1]RC-1(PY)'!AH1065</f>
        <v>4</v>
      </c>
      <c r="AI1065" s="1">
        <f>'[1]RC-1(PY)'!AI1065</f>
        <v>0</v>
      </c>
    </row>
    <row r="1066" spans="1:35" x14ac:dyDescent="0.3">
      <c r="A1066" s="1">
        <f>'[1]RC-1(PY)'!A1066</f>
        <v>1</v>
      </c>
      <c r="B1066" s="1">
        <f>'[1]RC-1(PY)'!B1066</f>
        <v>2</v>
      </c>
      <c r="C1066" s="1">
        <f>'[1]RC-1(PY)'!C1066</f>
        <v>2024</v>
      </c>
      <c r="D1066" s="1">
        <f>'[1]RC-1(PY)'!D1066</f>
        <v>5</v>
      </c>
      <c r="E1066" s="1">
        <f>'[1]RC-1(PY)'!E1066</f>
        <v>340</v>
      </c>
      <c r="F1066" s="1">
        <f>'[1]RC-1(PY)'!F1066</f>
        <v>275</v>
      </c>
      <c r="G1066" s="1">
        <f>'[1]RC-1(PY)'!G1066</f>
        <v>24</v>
      </c>
      <c r="H1066" s="1">
        <f>'[1]RC-1(PY)'!H1066</f>
        <v>29</v>
      </c>
      <c r="I1066" s="1">
        <f>'[1]RC-1(PY)'!I1066</f>
        <v>1</v>
      </c>
      <c r="J1066" s="1">
        <f>'[1]RC-1(PY)'!J1066</f>
        <v>1</v>
      </c>
      <c r="K1066" s="1">
        <f>'[1]RC-1(PY)'!K1066</f>
        <v>3</v>
      </c>
      <c r="L1066" s="1">
        <f>'[1]RC-1(PY)'!L1066</f>
        <v>2</v>
      </c>
      <c r="M1066" s="1">
        <f>'[1]RC-1(PY)'!M1066</f>
        <v>1</v>
      </c>
      <c r="N1066" s="1">
        <f>'[1]RC-1(PY)'!N1066</f>
        <v>1</v>
      </c>
      <c r="O1066" s="1">
        <f>'[1]RC-1(PY)'!O1066</f>
        <v>5</v>
      </c>
      <c r="P1066" s="1">
        <f>'[1]RC-1(PY)'!P1066</f>
        <v>1</v>
      </c>
      <c r="Q1066" s="1">
        <f>'[1]RC-1(PY)'!Q1066</f>
        <v>1</v>
      </c>
      <c r="R1066" s="1">
        <f>'[1]RC-1(PY)'!R1066</f>
        <v>104</v>
      </c>
      <c r="S1066" s="1">
        <f>'[1]RC-1(PY)'!S1066</f>
        <v>3</v>
      </c>
      <c r="T1066" s="1">
        <f>'[1]RC-1(PY)'!T1066</f>
        <v>4</v>
      </c>
      <c r="U1066" s="1">
        <f>'[1]RC-1(PY)'!U1066</f>
        <v>0</v>
      </c>
      <c r="V1066" s="1">
        <f>'[1]RC-1(PY)'!V1066</f>
        <v>0</v>
      </c>
      <c r="W1066" s="1">
        <f>'[1]RC-1(PY)'!W1066</f>
        <v>1004</v>
      </c>
      <c r="X1066" s="1">
        <f>'[1]RC-1(PY)'!X1066</f>
        <v>8</v>
      </c>
      <c r="Y1066" s="1">
        <f>'[1]RC-1(PY)'!Y1066</f>
        <v>0</v>
      </c>
      <c r="Z1066" s="1">
        <f>'[1]RC-1(PY)'!Z1066</f>
        <v>0</v>
      </c>
      <c r="AA1066" s="1">
        <f>'[1]RC-1(PY)'!AA1066</f>
        <v>456</v>
      </c>
      <c r="AB1066" s="1">
        <f>'[1]RC-1(PY)'!AB1066</f>
        <v>511.78</v>
      </c>
      <c r="AC1066" s="1">
        <f>'[1]RC-1(PY)'!AC1066</f>
        <v>13.1435</v>
      </c>
      <c r="AD1066" s="1">
        <f>'[1]RC-1(PY)'!AD1066</f>
        <v>20</v>
      </c>
      <c r="AE1066" s="1">
        <f>'[1]RC-1(PY)'!AE1066</f>
        <v>19.6538</v>
      </c>
      <c r="AF1066" s="1">
        <f>'[1]RC-1(PY)'!AF1066</f>
        <v>4</v>
      </c>
      <c r="AG1066" s="1">
        <f>'[1]RC-1(PY)'!AG1066</f>
        <v>4</v>
      </c>
      <c r="AH1066" s="1">
        <f>'[1]RC-1(PY)'!AH1066</f>
        <v>4</v>
      </c>
      <c r="AI1066" s="1">
        <f>'[1]RC-1(PY)'!AI1066</f>
        <v>0</v>
      </c>
    </row>
    <row r="1067" spans="1:35" x14ac:dyDescent="0.3">
      <c r="A1067" s="1">
        <f>'[1]RC-1(PY)'!A1067</f>
        <v>1</v>
      </c>
      <c r="B1067" s="1">
        <f>'[1]RC-1(PY)'!B1067</f>
        <v>2</v>
      </c>
      <c r="C1067" s="1">
        <f>'[1]RC-1(PY)'!C1067</f>
        <v>2024</v>
      </c>
      <c r="D1067" s="1">
        <f>'[1]RC-1(PY)'!D1067</f>
        <v>5</v>
      </c>
      <c r="E1067" s="1">
        <f>'[1]RC-1(PY)'!E1067</f>
        <v>340</v>
      </c>
      <c r="F1067" s="1">
        <f>'[1]RC-1(PY)'!F1067</f>
        <v>275</v>
      </c>
      <c r="G1067" s="1">
        <f>'[1]RC-1(PY)'!G1067</f>
        <v>24</v>
      </c>
      <c r="H1067" s="1">
        <f>'[1]RC-1(PY)'!H1067</f>
        <v>31</v>
      </c>
      <c r="I1067" s="1">
        <f>'[1]RC-1(PY)'!I1067</f>
        <v>1</v>
      </c>
      <c r="J1067" s="1">
        <f>'[1]RC-1(PY)'!J1067</f>
        <v>1</v>
      </c>
      <c r="K1067" s="1">
        <f>'[1]RC-1(PY)'!K1067</f>
        <v>3</v>
      </c>
      <c r="L1067" s="1">
        <f>'[1]RC-1(PY)'!L1067</f>
        <v>3</v>
      </c>
      <c r="M1067" s="1">
        <f>'[1]RC-1(PY)'!M1067</f>
        <v>1</v>
      </c>
      <c r="N1067" s="1">
        <f>'[1]RC-1(PY)'!N1067</f>
        <v>1</v>
      </c>
      <c r="O1067" s="1">
        <f>'[1]RC-1(PY)'!O1067</f>
        <v>5</v>
      </c>
      <c r="P1067" s="1">
        <f>'[1]RC-1(PY)'!P1067</f>
        <v>1</v>
      </c>
      <c r="Q1067" s="1">
        <f>'[1]RC-1(PY)'!Q1067</f>
        <v>1</v>
      </c>
      <c r="R1067" s="1">
        <f>'[1]RC-1(PY)'!R1067</f>
        <v>104</v>
      </c>
      <c r="S1067" s="1">
        <f>'[1]RC-1(PY)'!S1067</f>
        <v>3</v>
      </c>
      <c r="T1067" s="1">
        <f>'[1]RC-1(PY)'!T1067</f>
        <v>4</v>
      </c>
      <c r="U1067" s="1">
        <f>'[1]RC-1(PY)'!U1067</f>
        <v>0</v>
      </c>
      <c r="V1067" s="1">
        <f>'[1]RC-1(PY)'!V1067</f>
        <v>0</v>
      </c>
      <c r="W1067" s="1">
        <f>'[1]RC-1(PY)'!W1067</f>
        <v>1004</v>
      </c>
      <c r="X1067" s="1">
        <f>'[1]RC-1(PY)'!X1067</f>
        <v>8</v>
      </c>
      <c r="Y1067" s="1">
        <f>'[1]RC-1(PY)'!Y1067</f>
        <v>0</v>
      </c>
      <c r="Z1067" s="1">
        <f>'[1]RC-1(PY)'!Z1067</f>
        <v>0</v>
      </c>
      <c r="AA1067" s="1">
        <f>'[1]RC-1(PY)'!AA1067</f>
        <v>394</v>
      </c>
      <c r="AB1067" s="1">
        <f>'[1]RC-1(PY)'!AB1067</f>
        <v>670.85</v>
      </c>
      <c r="AC1067" s="1">
        <f>'[1]RC-1(PY)'!AC1067</f>
        <v>14.5184</v>
      </c>
      <c r="AD1067" s="1">
        <f>'[1]RC-1(PY)'!AD1067</f>
        <v>20</v>
      </c>
      <c r="AE1067" s="1">
        <f>'[1]RC-1(PY)'!AE1067</f>
        <v>24.806799999999999</v>
      </c>
      <c r="AF1067" s="1">
        <f>'[1]RC-1(PY)'!AF1067</f>
        <v>4</v>
      </c>
      <c r="AG1067" s="1">
        <f>'[1]RC-1(PY)'!AG1067</f>
        <v>4</v>
      </c>
      <c r="AH1067" s="1">
        <f>'[1]RC-1(PY)'!AH1067</f>
        <v>4</v>
      </c>
      <c r="AI1067" s="1">
        <f>'[1]RC-1(PY)'!AI1067</f>
        <v>0</v>
      </c>
    </row>
    <row r="1068" spans="1:35" x14ac:dyDescent="0.3">
      <c r="A1068" s="1">
        <f>'[1]RC-1(PY)'!A1068</f>
        <v>1</v>
      </c>
      <c r="B1068" s="1">
        <f>'[1]RC-1(PY)'!B1068</f>
        <v>2</v>
      </c>
      <c r="C1068" s="1">
        <f>'[1]RC-1(PY)'!C1068</f>
        <v>2024</v>
      </c>
      <c r="D1068" s="1">
        <f>'[1]RC-1(PY)'!D1068</f>
        <v>5</v>
      </c>
      <c r="E1068" s="1">
        <f>'[1]RC-1(PY)'!E1068</f>
        <v>340</v>
      </c>
      <c r="F1068" s="1">
        <f>'[1]RC-1(PY)'!F1068</f>
        <v>275</v>
      </c>
      <c r="G1068" s="1">
        <f>'[1]RC-1(PY)'!G1068</f>
        <v>24</v>
      </c>
      <c r="H1068" s="1">
        <f>'[1]RC-1(PY)'!H1068</f>
        <v>32</v>
      </c>
      <c r="I1068" s="1">
        <f>'[1]RC-1(PY)'!I1068</f>
        <v>1</v>
      </c>
      <c r="J1068" s="1">
        <f>'[1]RC-1(PY)'!J1068</f>
        <v>1</v>
      </c>
      <c r="K1068" s="1">
        <f>'[1]RC-1(PY)'!K1068</f>
        <v>3</v>
      </c>
      <c r="L1068" s="1">
        <f>'[1]RC-1(PY)'!L1068</f>
        <v>3</v>
      </c>
      <c r="M1068" s="1">
        <f>'[1]RC-1(PY)'!M1068</f>
        <v>1</v>
      </c>
      <c r="N1068" s="1">
        <f>'[1]RC-1(PY)'!N1068</f>
        <v>1</v>
      </c>
      <c r="O1068" s="1">
        <f>'[1]RC-1(PY)'!O1068</f>
        <v>5</v>
      </c>
      <c r="P1068" s="1">
        <f>'[1]RC-1(PY)'!P1068</f>
        <v>0</v>
      </c>
      <c r="Q1068" s="1">
        <f>'[1]RC-1(PY)'!Q1068</f>
        <v>0</v>
      </c>
      <c r="R1068" s="1">
        <f>'[1]RC-1(PY)'!R1068</f>
        <v>104</v>
      </c>
      <c r="S1068" s="1">
        <f>'[1]RC-1(PY)'!S1068</f>
        <v>3</v>
      </c>
      <c r="T1068" s="1">
        <f>'[1]RC-1(PY)'!T1068</f>
        <v>4</v>
      </c>
      <c r="U1068" s="1">
        <f>'[1]RC-1(PY)'!U1068</f>
        <v>0</v>
      </c>
      <c r="V1068" s="1">
        <f>'[1]RC-1(PY)'!V1068</f>
        <v>0</v>
      </c>
      <c r="W1068" s="1">
        <f>'[1]RC-1(PY)'!W1068</f>
        <v>1004</v>
      </c>
      <c r="X1068" s="1">
        <f>'[1]RC-1(PY)'!X1068</f>
        <v>8</v>
      </c>
      <c r="Y1068" s="1">
        <f>'[1]RC-1(PY)'!Y1068</f>
        <v>0</v>
      </c>
      <c r="Z1068" s="1">
        <f>'[1]RC-1(PY)'!Z1068</f>
        <v>0</v>
      </c>
      <c r="AA1068" s="1">
        <f>'[1]RC-1(PY)'!AA1068</f>
        <v>339</v>
      </c>
      <c r="AB1068" s="1">
        <f>'[1]RC-1(PY)'!AB1068</f>
        <v>446.18</v>
      </c>
      <c r="AC1068" s="1">
        <f>'[1]RC-1(PY)'!AC1068</f>
        <v>12.2309</v>
      </c>
      <c r="AD1068" s="1">
        <f>'[1]RC-1(PY)'!AD1068</f>
        <v>20</v>
      </c>
      <c r="AE1068" s="1">
        <f>'[1]RC-1(PY)'!AE1068</f>
        <v>12.2309</v>
      </c>
      <c r="AF1068" s="1">
        <f>'[1]RC-1(PY)'!AF1068</f>
        <v>4</v>
      </c>
      <c r="AG1068" s="1">
        <f>'[1]RC-1(PY)'!AG1068</f>
        <v>4</v>
      </c>
      <c r="AH1068" s="1">
        <f>'[1]RC-1(PY)'!AH1068</f>
        <v>4</v>
      </c>
      <c r="AI1068" s="1">
        <f>'[1]RC-1(PY)'!AI1068</f>
        <v>0</v>
      </c>
    </row>
    <row r="1069" spans="1:35" x14ac:dyDescent="0.3">
      <c r="A1069" s="1">
        <f>'[1]RC-1(PY)'!A1069</f>
        <v>1</v>
      </c>
      <c r="B1069" s="1">
        <f>'[1]RC-1(PY)'!B1069</f>
        <v>2</v>
      </c>
      <c r="C1069" s="1">
        <f>'[1]RC-1(PY)'!C1069</f>
        <v>2024</v>
      </c>
      <c r="D1069" s="1">
        <f>'[1]RC-1(PY)'!D1069</f>
        <v>5</v>
      </c>
      <c r="E1069" s="1">
        <f>'[1]RC-1(PY)'!E1069</f>
        <v>340</v>
      </c>
      <c r="F1069" s="1">
        <f>'[1]RC-1(PY)'!F1069</f>
        <v>275</v>
      </c>
      <c r="G1069" s="1">
        <f>'[1]RC-1(PY)'!G1069</f>
        <v>24</v>
      </c>
      <c r="H1069" s="1">
        <f>'[1]RC-1(PY)'!H1069</f>
        <v>33</v>
      </c>
      <c r="I1069" s="1">
        <f>'[1]RC-1(PY)'!I1069</f>
        <v>1</v>
      </c>
      <c r="J1069" s="1">
        <f>'[1]RC-1(PY)'!J1069</f>
        <v>1</v>
      </c>
      <c r="K1069" s="1">
        <f>'[1]RC-1(PY)'!K1069</f>
        <v>3</v>
      </c>
      <c r="L1069" s="1">
        <f>'[1]RC-1(PY)'!L1069</f>
        <v>2</v>
      </c>
      <c r="M1069" s="1">
        <f>'[1]RC-1(PY)'!M1069</f>
        <v>1</v>
      </c>
      <c r="N1069" s="1">
        <f>'[1]RC-1(PY)'!N1069</f>
        <v>1</v>
      </c>
      <c r="O1069" s="1">
        <f>'[1]RC-1(PY)'!O1069</f>
        <v>5</v>
      </c>
      <c r="P1069" s="1">
        <f>'[1]RC-1(PY)'!P1069</f>
        <v>1</v>
      </c>
      <c r="Q1069" s="1">
        <f>'[1]RC-1(PY)'!Q1069</f>
        <v>1</v>
      </c>
      <c r="R1069" s="1">
        <f>'[1]RC-1(PY)'!R1069</f>
        <v>104</v>
      </c>
      <c r="S1069" s="1">
        <f>'[1]RC-1(PY)'!S1069</f>
        <v>3</v>
      </c>
      <c r="T1069" s="1">
        <f>'[1]RC-1(PY)'!T1069</f>
        <v>4</v>
      </c>
      <c r="U1069" s="1">
        <f>'[1]RC-1(PY)'!U1069</f>
        <v>0</v>
      </c>
      <c r="V1069" s="1">
        <f>'[1]RC-1(PY)'!V1069</f>
        <v>0</v>
      </c>
      <c r="W1069" s="1">
        <f>'[1]RC-1(PY)'!W1069</f>
        <v>1004</v>
      </c>
      <c r="X1069" s="1">
        <f>'[1]RC-1(PY)'!X1069</f>
        <v>8</v>
      </c>
      <c r="Y1069" s="1">
        <f>'[1]RC-1(PY)'!Y1069</f>
        <v>0</v>
      </c>
      <c r="Z1069" s="1">
        <f>'[1]RC-1(PY)'!Z1069</f>
        <v>0</v>
      </c>
      <c r="AA1069" s="1">
        <f>'[1]RC-1(PY)'!AA1069</f>
        <v>302</v>
      </c>
      <c r="AB1069" s="1">
        <f>'[1]RC-1(PY)'!AB1069</f>
        <v>407.36</v>
      </c>
      <c r="AC1069" s="1">
        <f>'[1]RC-1(PY)'!AC1069</f>
        <v>0</v>
      </c>
      <c r="AD1069" s="1">
        <f>'[1]RC-1(PY)'!AD1069</f>
        <v>20</v>
      </c>
      <c r="AE1069" s="1">
        <f>'[1]RC-1(PY)'!AE1069</f>
        <v>22.766500000000001</v>
      </c>
      <c r="AF1069" s="1">
        <f>'[1]RC-1(PY)'!AF1069</f>
        <v>4</v>
      </c>
      <c r="AG1069" s="1">
        <f>'[1]RC-1(PY)'!AG1069</f>
        <v>4</v>
      </c>
      <c r="AH1069" s="1">
        <f>'[1]RC-1(PY)'!AH1069</f>
        <v>4</v>
      </c>
      <c r="AI1069" s="1">
        <f>'[1]RC-1(PY)'!AI1069</f>
        <v>0</v>
      </c>
    </row>
    <row r="1070" spans="1:35" x14ac:dyDescent="0.3">
      <c r="A1070" s="1">
        <f>'[1]RC-1(PY)'!A1070</f>
        <v>1</v>
      </c>
      <c r="B1070" s="1">
        <f>'[1]RC-1(PY)'!B1070</f>
        <v>2</v>
      </c>
      <c r="C1070" s="1">
        <f>'[1]RC-1(PY)'!C1070</f>
        <v>2024</v>
      </c>
      <c r="D1070" s="1">
        <f>'[1]RC-1(PY)'!D1070</f>
        <v>5</v>
      </c>
      <c r="E1070" s="1">
        <f>'[1]RC-1(PY)'!E1070</f>
        <v>340</v>
      </c>
      <c r="F1070" s="1">
        <f>'[1]RC-1(PY)'!F1070</f>
        <v>275</v>
      </c>
      <c r="G1070" s="1">
        <f>'[1]RC-1(PY)'!G1070</f>
        <v>24</v>
      </c>
      <c r="H1070" s="1">
        <f>'[1]RC-1(PY)'!H1070</f>
        <v>1</v>
      </c>
      <c r="I1070" s="1">
        <f>'[1]RC-1(PY)'!I1070</f>
        <v>1</v>
      </c>
      <c r="J1070" s="1">
        <f>'[1]RC-1(PY)'!J1070</f>
        <v>2</v>
      </c>
      <c r="K1070" s="1">
        <f>'[1]RC-1(PY)'!K1070</f>
        <v>3</v>
      </c>
      <c r="L1070" s="1">
        <f>'[1]RC-1(PY)'!L1070</f>
        <v>1</v>
      </c>
      <c r="M1070" s="1">
        <f>'[1]RC-1(PY)'!M1070</f>
        <v>1</v>
      </c>
      <c r="N1070" s="1">
        <f>'[1]RC-1(PY)'!N1070</f>
        <v>1</v>
      </c>
      <c r="O1070" s="1">
        <f>'[1]RC-1(PY)'!O1070</f>
        <v>5</v>
      </c>
      <c r="P1070" s="1">
        <f>'[1]RC-1(PY)'!P1070</f>
        <v>0</v>
      </c>
      <c r="Q1070" s="1">
        <f>'[1]RC-1(PY)'!Q1070</f>
        <v>0</v>
      </c>
      <c r="R1070" s="1">
        <f>'[1]RC-1(PY)'!R1070</f>
        <v>104</v>
      </c>
      <c r="S1070" s="1">
        <f>'[1]RC-1(PY)'!S1070</f>
        <v>3</v>
      </c>
      <c r="T1070" s="1">
        <f>'[1]RC-1(PY)'!T1070</f>
        <v>4</v>
      </c>
      <c r="U1070" s="1">
        <f>'[1]RC-1(PY)'!U1070</f>
        <v>0</v>
      </c>
      <c r="V1070" s="1">
        <f>'[1]RC-1(PY)'!V1070</f>
        <v>0</v>
      </c>
      <c r="W1070" s="1">
        <f>'[1]RC-1(PY)'!W1070</f>
        <v>1004</v>
      </c>
      <c r="X1070" s="1">
        <f>'[1]RC-1(PY)'!X1070</f>
        <v>8</v>
      </c>
      <c r="Y1070" s="1">
        <f>'[1]RC-1(PY)'!Y1070</f>
        <v>0</v>
      </c>
      <c r="Z1070" s="1">
        <f>'[1]RC-1(PY)'!Z1070</f>
        <v>0</v>
      </c>
      <c r="AA1070" s="1">
        <f>'[1]RC-1(PY)'!AA1070</f>
        <v>964</v>
      </c>
      <c r="AB1070" s="1">
        <f>'[1]RC-1(PY)'!AB1070</f>
        <v>4129</v>
      </c>
      <c r="AC1070" s="1">
        <f>'[1]RC-1(PY)'!AC1070</f>
        <v>12.48</v>
      </c>
      <c r="AD1070" s="1">
        <f>'[1]RC-1(PY)'!AD1070</f>
        <v>20</v>
      </c>
      <c r="AE1070" s="1">
        <f>'[1]RC-1(PY)'!AE1070</f>
        <v>63.11</v>
      </c>
      <c r="AF1070" s="1">
        <f>'[1]RC-1(PY)'!AF1070</f>
        <v>4</v>
      </c>
      <c r="AG1070" s="1">
        <f>'[1]RC-1(PY)'!AG1070</f>
        <v>4</v>
      </c>
      <c r="AH1070" s="1">
        <f>'[1]RC-1(PY)'!AH1070</f>
        <v>4</v>
      </c>
      <c r="AI1070" s="1">
        <f>'[1]RC-1(PY)'!AI1070</f>
        <v>0</v>
      </c>
    </row>
    <row r="1071" spans="1:35" x14ac:dyDescent="0.3">
      <c r="A1071" s="1">
        <f>'[1]RC-1(PY)'!A1071</f>
        <v>1</v>
      </c>
      <c r="B1071" s="1">
        <f>'[1]RC-1(PY)'!B1071</f>
        <v>2</v>
      </c>
      <c r="C1071" s="1">
        <f>'[1]RC-1(PY)'!C1071</f>
        <v>2024</v>
      </c>
      <c r="D1071" s="1">
        <f>'[1]RC-1(PY)'!D1071</f>
        <v>5</v>
      </c>
      <c r="E1071" s="1">
        <f>'[1]RC-1(PY)'!E1071</f>
        <v>340</v>
      </c>
      <c r="F1071" s="1">
        <f>'[1]RC-1(PY)'!F1071</f>
        <v>275</v>
      </c>
      <c r="G1071" s="1">
        <f>'[1]RC-1(PY)'!G1071</f>
        <v>24</v>
      </c>
      <c r="H1071" s="1">
        <f>'[1]RC-1(PY)'!H1071</f>
        <v>2</v>
      </c>
      <c r="I1071" s="1">
        <f>'[1]RC-1(PY)'!I1071</f>
        <v>1</v>
      </c>
      <c r="J1071" s="1">
        <f>'[1]RC-1(PY)'!J1071</f>
        <v>2</v>
      </c>
      <c r="K1071" s="1">
        <f>'[1]RC-1(PY)'!K1071</f>
        <v>3</v>
      </c>
      <c r="L1071" s="1">
        <f>'[1]RC-1(PY)'!L1071</f>
        <v>2</v>
      </c>
      <c r="M1071" s="1">
        <f>'[1]RC-1(PY)'!M1071</f>
        <v>1</v>
      </c>
      <c r="N1071" s="1">
        <f>'[1]RC-1(PY)'!N1071</f>
        <v>4</v>
      </c>
      <c r="O1071" s="1">
        <f>'[1]RC-1(PY)'!O1071</f>
        <v>9</v>
      </c>
      <c r="P1071" s="1">
        <f>'[1]RC-1(PY)'!P1071</f>
        <v>1</v>
      </c>
      <c r="Q1071" s="1">
        <f>'[1]RC-1(PY)'!Q1071</f>
        <v>0</v>
      </c>
      <c r="R1071" s="1">
        <f>'[1]RC-1(PY)'!R1071</f>
        <v>104</v>
      </c>
      <c r="S1071" s="1">
        <f>'[1]RC-1(PY)'!S1071</f>
        <v>2</v>
      </c>
      <c r="T1071" s="1">
        <f>'[1]RC-1(PY)'!T1071</f>
        <v>4</v>
      </c>
      <c r="U1071" s="1">
        <f>'[1]RC-1(PY)'!U1071</f>
        <v>0</v>
      </c>
      <c r="V1071" s="1">
        <f>'[1]RC-1(PY)'!V1071</f>
        <v>0</v>
      </c>
      <c r="W1071" s="1">
        <f>'[1]RC-1(PY)'!W1071</f>
        <v>1004</v>
      </c>
      <c r="X1071" s="1">
        <f>'[1]RC-1(PY)'!X1071</f>
        <v>8</v>
      </c>
      <c r="Y1071" s="1">
        <f>'[1]RC-1(PY)'!Y1071</f>
        <v>0</v>
      </c>
      <c r="Z1071" s="1">
        <f>'[1]RC-1(PY)'!Z1071</f>
        <v>0</v>
      </c>
      <c r="AA1071" s="1">
        <f>'[1]RC-1(PY)'!AA1071</f>
        <v>159</v>
      </c>
      <c r="AB1071" s="1">
        <f>'[1]RC-1(PY)'!AB1071</f>
        <v>259.39240000000001</v>
      </c>
      <c r="AC1071" s="1">
        <f>'[1]RC-1(PY)'!AC1071</f>
        <v>17.850000000000001</v>
      </c>
      <c r="AD1071" s="1">
        <f>'[1]RC-1(PY)'!AD1071</f>
        <v>20</v>
      </c>
      <c r="AE1071" s="1">
        <f>'[1]RC-1(PY)'!AE1071</f>
        <v>29.29</v>
      </c>
      <c r="AF1071" s="1">
        <f>'[1]RC-1(PY)'!AF1071</f>
        <v>4</v>
      </c>
      <c r="AG1071" s="1">
        <f>'[1]RC-1(PY)'!AG1071</f>
        <v>4</v>
      </c>
      <c r="AH1071" s="1">
        <f>'[1]RC-1(PY)'!AH1071</f>
        <v>4</v>
      </c>
      <c r="AI1071" s="1">
        <f>'[1]RC-1(PY)'!AI1071</f>
        <v>0</v>
      </c>
    </row>
    <row r="1072" spans="1:35" x14ac:dyDescent="0.3">
      <c r="A1072" s="1">
        <f>'[1]RC-1(PY)'!A1072</f>
        <v>1</v>
      </c>
      <c r="B1072" s="1">
        <f>'[1]RC-1(PY)'!B1072</f>
        <v>2</v>
      </c>
      <c r="C1072" s="1">
        <f>'[1]RC-1(PY)'!C1072</f>
        <v>2024</v>
      </c>
      <c r="D1072" s="1">
        <f>'[1]RC-1(PY)'!D1072</f>
        <v>5</v>
      </c>
      <c r="E1072" s="1">
        <f>'[1]RC-1(PY)'!E1072</f>
        <v>340</v>
      </c>
      <c r="F1072" s="1">
        <f>'[1]RC-1(PY)'!F1072</f>
        <v>275</v>
      </c>
      <c r="G1072" s="1">
        <f>'[1]RC-1(PY)'!G1072</f>
        <v>24</v>
      </c>
      <c r="H1072" s="1">
        <f>'[1]RC-1(PY)'!H1072</f>
        <v>4</v>
      </c>
      <c r="I1072" s="1">
        <f>'[1]RC-1(PY)'!I1072</f>
        <v>1</v>
      </c>
      <c r="J1072" s="1">
        <f>'[1]RC-1(PY)'!J1072</f>
        <v>2</v>
      </c>
      <c r="K1072" s="1">
        <f>'[1]RC-1(PY)'!K1072</f>
        <v>3</v>
      </c>
      <c r="L1072" s="1">
        <f>'[1]RC-1(PY)'!L1072</f>
        <v>1</v>
      </c>
      <c r="M1072" s="1">
        <f>'[1]RC-1(PY)'!M1072</f>
        <v>1</v>
      </c>
      <c r="N1072" s="1">
        <f>'[1]RC-1(PY)'!N1072</f>
        <v>1</v>
      </c>
      <c r="O1072" s="1">
        <f>'[1]RC-1(PY)'!O1072</f>
        <v>5</v>
      </c>
      <c r="P1072" s="1">
        <f>'[1]RC-1(PY)'!P1072</f>
        <v>1</v>
      </c>
      <c r="Q1072" s="1">
        <f>'[1]RC-1(PY)'!Q1072</f>
        <v>0</v>
      </c>
      <c r="R1072" s="1">
        <f>'[1]RC-1(PY)'!R1072</f>
        <v>104</v>
      </c>
      <c r="S1072" s="1">
        <f>'[1]RC-1(PY)'!S1072</f>
        <v>3</v>
      </c>
      <c r="T1072" s="1">
        <f>'[1]RC-1(PY)'!T1072</f>
        <v>4</v>
      </c>
      <c r="U1072" s="1">
        <f>'[1]RC-1(PY)'!U1072</f>
        <v>0</v>
      </c>
      <c r="V1072" s="1">
        <f>'[1]RC-1(PY)'!V1072</f>
        <v>0</v>
      </c>
      <c r="W1072" s="1">
        <f>'[1]RC-1(PY)'!W1072</f>
        <v>1004</v>
      </c>
      <c r="X1072" s="1">
        <f>'[1]RC-1(PY)'!X1072</f>
        <v>8</v>
      </c>
      <c r="Y1072" s="1">
        <f>'[1]RC-1(PY)'!Y1072</f>
        <v>0</v>
      </c>
      <c r="Z1072" s="1">
        <f>'[1]RC-1(PY)'!Z1072</f>
        <v>0</v>
      </c>
      <c r="AA1072" s="1">
        <f>'[1]RC-1(PY)'!AA1072</f>
        <v>1309</v>
      </c>
      <c r="AB1072" s="1">
        <f>'[1]RC-1(PY)'!AB1072</f>
        <v>536.01</v>
      </c>
      <c r="AC1072" s="1">
        <f>'[1]RC-1(PY)'!AC1072</f>
        <v>3.2694000000000001</v>
      </c>
      <c r="AD1072" s="1">
        <f>'[1]RC-1(PY)'!AD1072</f>
        <v>20</v>
      </c>
      <c r="AE1072" s="1">
        <f>'[1]RC-1(PY)'!AE1072</f>
        <v>5.5125999999999999</v>
      </c>
      <c r="AF1072" s="1">
        <f>'[1]RC-1(PY)'!AF1072</f>
        <v>4</v>
      </c>
      <c r="AG1072" s="1">
        <f>'[1]RC-1(PY)'!AG1072</f>
        <v>4</v>
      </c>
      <c r="AH1072" s="1">
        <f>'[1]RC-1(PY)'!AH1072</f>
        <v>4</v>
      </c>
      <c r="AI1072" s="1">
        <f>'[1]RC-1(PY)'!AI1072</f>
        <v>0</v>
      </c>
    </row>
    <row r="1073" spans="1:35" x14ac:dyDescent="0.3">
      <c r="A1073" s="1">
        <f>'[1]RC-1(PY)'!A1073</f>
        <v>1</v>
      </c>
      <c r="B1073" s="1">
        <f>'[1]RC-1(PY)'!B1073</f>
        <v>2</v>
      </c>
      <c r="C1073" s="1">
        <f>'[1]RC-1(PY)'!C1073</f>
        <v>2024</v>
      </c>
      <c r="D1073" s="1">
        <f>'[1]RC-1(PY)'!D1073</f>
        <v>5</v>
      </c>
      <c r="E1073" s="1">
        <f>'[1]RC-1(PY)'!E1073</f>
        <v>340</v>
      </c>
      <c r="F1073" s="1">
        <f>'[1]RC-1(PY)'!F1073</f>
        <v>275</v>
      </c>
      <c r="G1073" s="1">
        <f>'[1]RC-1(PY)'!G1073</f>
        <v>24</v>
      </c>
      <c r="H1073" s="1">
        <f>'[1]RC-1(PY)'!H1073</f>
        <v>5</v>
      </c>
      <c r="I1073" s="1">
        <f>'[1]RC-1(PY)'!I1073</f>
        <v>1</v>
      </c>
      <c r="J1073" s="1">
        <f>'[1]RC-1(PY)'!J1073</f>
        <v>2</v>
      </c>
      <c r="K1073" s="1">
        <f>'[1]RC-1(PY)'!K1073</f>
        <v>3</v>
      </c>
      <c r="L1073" s="1">
        <f>'[1]RC-1(PY)'!L1073</f>
        <v>4</v>
      </c>
      <c r="M1073" s="1">
        <f>'[1]RC-1(PY)'!M1073</f>
        <v>2</v>
      </c>
      <c r="N1073" s="1">
        <f>'[1]RC-1(PY)'!N1073</f>
        <v>4</v>
      </c>
      <c r="O1073" s="1">
        <f>'[1]RC-1(PY)'!O1073</f>
        <v>9</v>
      </c>
      <c r="P1073" s="1">
        <f>'[1]RC-1(PY)'!P1073</f>
        <v>1</v>
      </c>
      <c r="Q1073" s="1">
        <f>'[1]RC-1(PY)'!Q1073</f>
        <v>1</v>
      </c>
      <c r="R1073" s="1">
        <f>'[1]RC-1(PY)'!R1073</f>
        <v>104</v>
      </c>
      <c r="S1073" s="1">
        <f>'[1]RC-1(PY)'!S1073</f>
        <v>3</v>
      </c>
      <c r="T1073" s="1">
        <f>'[1]RC-1(PY)'!T1073</f>
        <v>4</v>
      </c>
      <c r="U1073" s="1">
        <f>'[1]RC-1(PY)'!U1073</f>
        <v>0</v>
      </c>
      <c r="V1073" s="1">
        <f>'[1]RC-1(PY)'!V1073</f>
        <v>0</v>
      </c>
      <c r="W1073" s="1">
        <f>'[1]RC-1(PY)'!W1073</f>
        <v>1004</v>
      </c>
      <c r="X1073" s="1">
        <f>'[1]RC-1(PY)'!X1073</f>
        <v>8</v>
      </c>
      <c r="Y1073" s="1">
        <f>'[1]RC-1(PY)'!Y1073</f>
        <v>0</v>
      </c>
      <c r="Z1073" s="1">
        <f>'[1]RC-1(PY)'!Z1073</f>
        <v>0</v>
      </c>
      <c r="AA1073" s="1">
        <f>'[1]RC-1(PY)'!AA1073</f>
        <v>78</v>
      </c>
      <c r="AB1073" s="1">
        <f>'[1]RC-1(PY)'!AB1073</f>
        <v>199.39</v>
      </c>
      <c r="AC1073" s="1">
        <f>'[1]RC-1(PY)'!AC1073</f>
        <v>0</v>
      </c>
      <c r="AD1073" s="1">
        <f>'[1]RC-1(PY)'!AD1073</f>
        <v>20</v>
      </c>
      <c r="AE1073" s="1">
        <f>'[1]RC-1(PY)'!AE1073</f>
        <v>28.074000000000002</v>
      </c>
      <c r="AF1073" s="1">
        <f>'[1]RC-1(PY)'!AF1073</f>
        <v>4</v>
      </c>
      <c r="AG1073" s="1">
        <f>'[1]RC-1(PY)'!AG1073</f>
        <v>4</v>
      </c>
      <c r="AH1073" s="1">
        <f>'[1]RC-1(PY)'!AH1073</f>
        <v>4</v>
      </c>
      <c r="AI1073" s="1">
        <f>'[1]RC-1(PY)'!AI1073</f>
        <v>0</v>
      </c>
    </row>
    <row r="1074" spans="1:35" x14ac:dyDescent="0.3">
      <c r="A1074" s="1">
        <f>'[1]RC-1(PY)'!A1074</f>
        <v>1</v>
      </c>
      <c r="B1074" s="1">
        <f>'[1]RC-1(PY)'!B1074</f>
        <v>2</v>
      </c>
      <c r="C1074" s="1">
        <f>'[1]RC-1(PY)'!C1074</f>
        <v>2024</v>
      </c>
      <c r="D1074" s="1">
        <f>'[1]RC-1(PY)'!D1074</f>
        <v>5</v>
      </c>
      <c r="E1074" s="1">
        <f>'[1]RC-1(PY)'!E1074</f>
        <v>340</v>
      </c>
      <c r="F1074" s="1">
        <f>'[1]RC-1(PY)'!F1074</f>
        <v>275</v>
      </c>
      <c r="G1074" s="1">
        <f>'[1]RC-1(PY)'!G1074</f>
        <v>24</v>
      </c>
      <c r="H1074" s="1">
        <f>'[1]RC-1(PY)'!H1074</f>
        <v>6</v>
      </c>
      <c r="I1074" s="1">
        <f>'[1]RC-1(PY)'!I1074</f>
        <v>1</v>
      </c>
      <c r="J1074" s="1">
        <f>'[1]RC-1(PY)'!J1074</f>
        <v>2</v>
      </c>
      <c r="K1074" s="1">
        <f>'[1]RC-1(PY)'!K1074</f>
        <v>3</v>
      </c>
      <c r="L1074" s="1">
        <f>'[1]RC-1(PY)'!L1074</f>
        <v>1</v>
      </c>
      <c r="M1074" s="1">
        <f>'[1]RC-1(PY)'!M1074</f>
        <v>1</v>
      </c>
      <c r="N1074" s="1">
        <f>'[1]RC-1(PY)'!N1074</f>
        <v>2</v>
      </c>
      <c r="O1074" s="1">
        <f>'[1]RC-1(PY)'!O1074</f>
        <v>5</v>
      </c>
      <c r="P1074" s="1">
        <f>'[1]RC-1(PY)'!P1074</f>
        <v>1</v>
      </c>
      <c r="Q1074" s="1">
        <f>'[1]RC-1(PY)'!Q1074</f>
        <v>0</v>
      </c>
      <c r="R1074" s="1">
        <f>'[1]RC-1(PY)'!R1074</f>
        <v>104</v>
      </c>
      <c r="S1074" s="1">
        <f>'[1]RC-1(PY)'!S1074</f>
        <v>3</v>
      </c>
      <c r="T1074" s="1">
        <f>'[1]RC-1(PY)'!T1074</f>
        <v>4</v>
      </c>
      <c r="U1074" s="1">
        <f>'[1]RC-1(PY)'!U1074</f>
        <v>0</v>
      </c>
      <c r="V1074" s="1">
        <f>'[1]RC-1(PY)'!V1074</f>
        <v>0</v>
      </c>
      <c r="W1074" s="1">
        <f>'[1]RC-1(PY)'!W1074</f>
        <v>1004</v>
      </c>
      <c r="X1074" s="1">
        <f>'[1]RC-1(PY)'!X1074</f>
        <v>8</v>
      </c>
      <c r="Y1074" s="1">
        <f>'[1]RC-1(PY)'!Y1074</f>
        <v>0</v>
      </c>
      <c r="Z1074" s="1">
        <f>'[1]RC-1(PY)'!Z1074</f>
        <v>0</v>
      </c>
      <c r="AA1074" s="1">
        <f>'[1]RC-1(PY)'!AA1074</f>
        <v>1115</v>
      </c>
      <c r="AB1074" s="1">
        <f>'[1]RC-1(PY)'!AB1074</f>
        <v>1346.9999</v>
      </c>
      <c r="AC1074" s="1">
        <f>'[1]RC-1(PY)'!AC1074</f>
        <v>0</v>
      </c>
      <c r="AD1074" s="1">
        <f>'[1]RC-1(PY)'!AD1074</f>
        <v>20</v>
      </c>
      <c r="AE1074" s="1">
        <f>'[1]RC-1(PY)'!AE1074</f>
        <v>17.603300000000001</v>
      </c>
      <c r="AF1074" s="1">
        <f>'[1]RC-1(PY)'!AF1074</f>
        <v>4</v>
      </c>
      <c r="AG1074" s="1">
        <f>'[1]RC-1(PY)'!AG1074</f>
        <v>4</v>
      </c>
      <c r="AH1074" s="1">
        <f>'[1]RC-1(PY)'!AH1074</f>
        <v>4</v>
      </c>
      <c r="AI1074" s="1">
        <f>'[1]RC-1(PY)'!AI1074</f>
        <v>0</v>
      </c>
    </row>
    <row r="1075" spans="1:35" x14ac:dyDescent="0.3">
      <c r="A1075" s="1">
        <f>'[1]RC-1(PY)'!A1075</f>
        <v>1</v>
      </c>
      <c r="B1075" s="1">
        <f>'[1]RC-1(PY)'!B1075</f>
        <v>2</v>
      </c>
      <c r="C1075" s="1">
        <f>'[1]RC-1(PY)'!C1075</f>
        <v>2024</v>
      </c>
      <c r="D1075" s="1">
        <f>'[1]RC-1(PY)'!D1075</f>
        <v>5</v>
      </c>
      <c r="E1075" s="1">
        <f>'[1]RC-1(PY)'!E1075</f>
        <v>340</v>
      </c>
      <c r="F1075" s="1">
        <f>'[1]RC-1(PY)'!F1075</f>
        <v>275</v>
      </c>
      <c r="G1075" s="1">
        <f>'[1]RC-1(PY)'!G1075</f>
        <v>24</v>
      </c>
      <c r="H1075" s="1">
        <f>'[1]RC-1(PY)'!H1075</f>
        <v>7</v>
      </c>
      <c r="I1075" s="1">
        <f>'[1]RC-1(PY)'!I1075</f>
        <v>1</v>
      </c>
      <c r="J1075" s="1">
        <f>'[1]RC-1(PY)'!J1075</f>
        <v>2</v>
      </c>
      <c r="K1075" s="1">
        <f>'[1]RC-1(PY)'!K1075</f>
        <v>3</v>
      </c>
      <c r="L1075" s="1">
        <f>'[1]RC-1(PY)'!L1075</f>
        <v>1</v>
      </c>
      <c r="M1075" s="1">
        <f>'[1]RC-1(PY)'!M1075</f>
        <v>1</v>
      </c>
      <c r="N1075" s="1">
        <f>'[1]RC-1(PY)'!N1075</f>
        <v>2</v>
      </c>
      <c r="O1075" s="1">
        <f>'[1]RC-1(PY)'!O1075</f>
        <v>5</v>
      </c>
      <c r="P1075" s="1">
        <f>'[1]RC-1(PY)'!P1075</f>
        <v>1</v>
      </c>
      <c r="Q1075" s="1">
        <f>'[1]RC-1(PY)'!Q1075</f>
        <v>1</v>
      </c>
      <c r="R1075" s="1">
        <f>'[1]RC-1(PY)'!R1075</f>
        <v>104</v>
      </c>
      <c r="S1075" s="1">
        <f>'[1]RC-1(PY)'!S1075</f>
        <v>2</v>
      </c>
      <c r="T1075" s="1">
        <f>'[1]RC-1(PY)'!T1075</f>
        <v>4</v>
      </c>
      <c r="U1075" s="1">
        <f>'[1]RC-1(PY)'!U1075</f>
        <v>0</v>
      </c>
      <c r="V1075" s="1">
        <f>'[1]RC-1(PY)'!V1075</f>
        <v>0</v>
      </c>
      <c r="W1075" s="1">
        <f>'[1]RC-1(PY)'!W1075</f>
        <v>1004</v>
      </c>
      <c r="X1075" s="1">
        <f>'[1]RC-1(PY)'!X1075</f>
        <v>8</v>
      </c>
      <c r="Y1075" s="1">
        <f>'[1]RC-1(PY)'!Y1075</f>
        <v>0</v>
      </c>
      <c r="Z1075" s="1">
        <f>'[1]RC-1(PY)'!Z1075</f>
        <v>0</v>
      </c>
      <c r="AA1075" s="1">
        <f>'[1]RC-1(PY)'!AA1075</f>
        <v>460</v>
      </c>
      <c r="AB1075" s="1">
        <f>'[1]RC-1(PY)'!AB1075</f>
        <v>581.32000000000005</v>
      </c>
      <c r="AC1075" s="1">
        <f>'[1]RC-1(PY)'!AC1075</f>
        <v>0</v>
      </c>
      <c r="AD1075" s="1">
        <f>'[1]RC-1(PY)'!AD1075</f>
        <v>20</v>
      </c>
      <c r="AE1075" s="1">
        <f>'[1]RC-1(PY)'!AE1075</f>
        <v>17.48</v>
      </c>
      <c r="AF1075" s="1">
        <f>'[1]RC-1(PY)'!AF1075</f>
        <v>4</v>
      </c>
      <c r="AG1075" s="1">
        <f>'[1]RC-1(PY)'!AG1075</f>
        <v>4</v>
      </c>
      <c r="AH1075" s="1">
        <f>'[1]RC-1(PY)'!AH1075</f>
        <v>4</v>
      </c>
      <c r="AI1075" s="1">
        <f>'[1]RC-1(PY)'!AI1075</f>
        <v>0</v>
      </c>
    </row>
    <row r="1076" spans="1:35" x14ac:dyDescent="0.3">
      <c r="A1076" s="1">
        <f>'[1]RC-1(PY)'!A1076</f>
        <v>1</v>
      </c>
      <c r="B1076" s="1">
        <f>'[1]RC-1(PY)'!B1076</f>
        <v>2</v>
      </c>
      <c r="C1076" s="1">
        <f>'[1]RC-1(PY)'!C1076</f>
        <v>2024</v>
      </c>
      <c r="D1076" s="1">
        <f>'[1]RC-1(PY)'!D1076</f>
        <v>5</v>
      </c>
      <c r="E1076" s="1">
        <f>'[1]RC-1(PY)'!E1076</f>
        <v>340</v>
      </c>
      <c r="F1076" s="1">
        <f>'[1]RC-1(PY)'!F1076</f>
        <v>275</v>
      </c>
      <c r="G1076" s="1">
        <f>'[1]RC-1(PY)'!G1076</f>
        <v>24</v>
      </c>
      <c r="H1076" s="1">
        <f>'[1]RC-1(PY)'!H1076</f>
        <v>8</v>
      </c>
      <c r="I1076" s="1">
        <f>'[1]RC-1(PY)'!I1076</f>
        <v>1</v>
      </c>
      <c r="J1076" s="1">
        <f>'[1]RC-1(PY)'!J1076</f>
        <v>2</v>
      </c>
      <c r="K1076" s="1">
        <f>'[1]RC-1(PY)'!K1076</f>
        <v>3</v>
      </c>
      <c r="L1076" s="1">
        <f>'[1]RC-1(PY)'!L1076</f>
        <v>4</v>
      </c>
      <c r="M1076" s="1">
        <f>'[1]RC-1(PY)'!M1076</f>
        <v>1</v>
      </c>
      <c r="N1076" s="1">
        <f>'[1]RC-1(PY)'!N1076</f>
        <v>1</v>
      </c>
      <c r="O1076" s="1">
        <f>'[1]RC-1(PY)'!O1076</f>
        <v>5</v>
      </c>
      <c r="P1076" s="1">
        <f>'[1]RC-1(PY)'!P1076</f>
        <v>0</v>
      </c>
      <c r="Q1076" s="1">
        <f>'[1]RC-1(PY)'!Q1076</f>
        <v>0</v>
      </c>
      <c r="R1076" s="1">
        <f>'[1]RC-1(PY)'!R1076</f>
        <v>104</v>
      </c>
      <c r="S1076" s="1">
        <f>'[1]RC-1(PY)'!S1076</f>
        <v>3</v>
      </c>
      <c r="T1076" s="1">
        <f>'[1]RC-1(PY)'!T1076</f>
        <v>4</v>
      </c>
      <c r="U1076" s="1">
        <f>'[1]RC-1(PY)'!U1076</f>
        <v>0</v>
      </c>
      <c r="V1076" s="1">
        <f>'[1]RC-1(PY)'!V1076</f>
        <v>0</v>
      </c>
      <c r="W1076" s="1">
        <f>'[1]RC-1(PY)'!W1076</f>
        <v>1004</v>
      </c>
      <c r="X1076" s="1">
        <f>'[1]RC-1(PY)'!X1076</f>
        <v>8</v>
      </c>
      <c r="Y1076" s="1">
        <f>'[1]RC-1(PY)'!Y1076</f>
        <v>0</v>
      </c>
      <c r="Z1076" s="1">
        <f>'[1]RC-1(PY)'!Z1076</f>
        <v>0</v>
      </c>
      <c r="AA1076" s="1">
        <f>'[1]RC-1(PY)'!AA1076</f>
        <v>711</v>
      </c>
      <c r="AB1076" s="1">
        <f>'[1]RC-1(PY)'!AB1076</f>
        <v>1571</v>
      </c>
      <c r="AC1076" s="1">
        <f>'[1]RC-1(PY)'!AC1076</f>
        <v>0.85829999999999995</v>
      </c>
      <c r="AD1076" s="1">
        <f>'[1]RC-1(PY)'!AD1076</f>
        <v>20</v>
      </c>
      <c r="AE1076" s="1">
        <f>'[1]RC-1(PY)'!AE1076</f>
        <v>20.152799999999999</v>
      </c>
      <c r="AF1076" s="1">
        <f>'[1]RC-1(PY)'!AF1076</f>
        <v>4</v>
      </c>
      <c r="AG1076" s="1">
        <f>'[1]RC-1(PY)'!AG1076</f>
        <v>4</v>
      </c>
      <c r="AH1076" s="1">
        <f>'[1]RC-1(PY)'!AH1076</f>
        <v>4</v>
      </c>
      <c r="AI1076" s="1">
        <f>'[1]RC-1(PY)'!AI1076</f>
        <v>0</v>
      </c>
    </row>
    <row r="1077" spans="1:35" x14ac:dyDescent="0.3">
      <c r="A1077" s="1">
        <f>'[1]RC-1(PY)'!A1077</f>
        <v>1</v>
      </c>
      <c r="B1077" s="1">
        <f>'[1]RC-1(PY)'!B1077</f>
        <v>2</v>
      </c>
      <c r="C1077" s="1">
        <f>'[1]RC-1(PY)'!C1077</f>
        <v>2024</v>
      </c>
      <c r="D1077" s="1">
        <f>'[1]RC-1(PY)'!D1077</f>
        <v>5</v>
      </c>
      <c r="E1077" s="1">
        <f>'[1]RC-1(PY)'!E1077</f>
        <v>340</v>
      </c>
      <c r="F1077" s="1">
        <f>'[1]RC-1(PY)'!F1077</f>
        <v>275</v>
      </c>
      <c r="G1077" s="1">
        <f>'[1]RC-1(PY)'!G1077</f>
        <v>24</v>
      </c>
      <c r="H1077" s="1">
        <f>'[1]RC-1(PY)'!H1077</f>
        <v>9</v>
      </c>
      <c r="I1077" s="1">
        <f>'[1]RC-1(PY)'!I1077</f>
        <v>1</v>
      </c>
      <c r="J1077" s="1">
        <f>'[1]RC-1(PY)'!J1077</f>
        <v>2</v>
      </c>
      <c r="K1077" s="1">
        <f>'[1]RC-1(PY)'!K1077</f>
        <v>3</v>
      </c>
      <c r="L1077" s="1">
        <f>'[1]RC-1(PY)'!L1077</f>
        <v>5</v>
      </c>
      <c r="M1077" s="1">
        <f>'[1]RC-1(PY)'!M1077</f>
        <v>3</v>
      </c>
      <c r="N1077" s="1">
        <f>'[1]RC-1(PY)'!N1077</f>
        <v>4</v>
      </c>
      <c r="O1077" s="1">
        <f>'[1]RC-1(PY)'!O1077</f>
        <v>9</v>
      </c>
      <c r="P1077" s="1">
        <f>'[1]RC-1(PY)'!P1077</f>
        <v>0</v>
      </c>
      <c r="Q1077" s="1">
        <f>'[1]RC-1(PY)'!Q1077</f>
        <v>0</v>
      </c>
      <c r="R1077" s="1">
        <f>'[1]RC-1(PY)'!R1077</f>
        <v>104</v>
      </c>
      <c r="S1077" s="1">
        <f>'[1]RC-1(PY)'!S1077</f>
        <v>3</v>
      </c>
      <c r="T1077" s="1">
        <f>'[1]RC-1(PY)'!T1077</f>
        <v>6</v>
      </c>
      <c r="U1077" s="1">
        <f>'[1]RC-1(PY)'!U1077</f>
        <v>0</v>
      </c>
      <c r="V1077" s="1">
        <f>'[1]RC-1(PY)'!V1077</f>
        <v>0</v>
      </c>
      <c r="W1077" s="1">
        <f>'[1]RC-1(PY)'!W1077</f>
        <v>1004</v>
      </c>
      <c r="X1077" s="1">
        <f>'[1]RC-1(PY)'!X1077</f>
        <v>8</v>
      </c>
      <c r="Y1077" s="1">
        <f>'[1]RC-1(PY)'!Y1077</f>
        <v>0</v>
      </c>
      <c r="Z1077" s="1">
        <f>'[1]RC-1(PY)'!Z1077</f>
        <v>0</v>
      </c>
      <c r="AA1077" s="1">
        <f>'[1]RC-1(PY)'!AA1077</f>
        <v>524</v>
      </c>
      <c r="AB1077" s="1">
        <f>'[1]RC-1(PY)'!AB1077</f>
        <v>533.94880999999998</v>
      </c>
      <c r="AC1077" s="1">
        <f>'[1]RC-1(PY)'!AC1077</f>
        <v>2.5741000000000001</v>
      </c>
      <c r="AD1077" s="1">
        <f>'[1]RC-1(PY)'!AD1077</f>
        <v>20</v>
      </c>
      <c r="AE1077" s="1">
        <f>'[1]RC-1(PY)'!AE1077</f>
        <v>22.245200000000001</v>
      </c>
      <c r="AF1077" s="1">
        <f>'[1]RC-1(PY)'!AF1077</f>
        <v>4</v>
      </c>
      <c r="AG1077" s="1">
        <f>'[1]RC-1(PY)'!AG1077</f>
        <v>4</v>
      </c>
      <c r="AH1077" s="1">
        <f>'[1]RC-1(PY)'!AH1077</f>
        <v>4</v>
      </c>
      <c r="AI1077" s="1">
        <f>'[1]RC-1(PY)'!AI1077</f>
        <v>0</v>
      </c>
    </row>
    <row r="1078" spans="1:35" x14ac:dyDescent="0.3">
      <c r="A1078" s="1">
        <f>'[1]RC-1(PY)'!A1078</f>
        <v>1</v>
      </c>
      <c r="B1078" s="1">
        <f>'[1]RC-1(PY)'!B1078</f>
        <v>2</v>
      </c>
      <c r="C1078" s="1">
        <f>'[1]RC-1(PY)'!C1078</f>
        <v>2024</v>
      </c>
      <c r="D1078" s="1">
        <f>'[1]RC-1(PY)'!D1078</f>
        <v>5</v>
      </c>
      <c r="E1078" s="1">
        <f>'[1]RC-1(PY)'!E1078</f>
        <v>340</v>
      </c>
      <c r="F1078" s="1">
        <f>'[1]RC-1(PY)'!F1078</f>
        <v>275</v>
      </c>
      <c r="G1078" s="1">
        <f>'[1]RC-1(PY)'!G1078</f>
        <v>24</v>
      </c>
      <c r="H1078" s="1">
        <f>'[1]RC-1(PY)'!H1078</f>
        <v>11</v>
      </c>
      <c r="I1078" s="1">
        <f>'[1]RC-1(PY)'!I1078</f>
        <v>1</v>
      </c>
      <c r="J1078" s="1">
        <f>'[1]RC-1(PY)'!J1078</f>
        <v>2</v>
      </c>
      <c r="K1078" s="1">
        <f>'[1]RC-1(PY)'!K1078</f>
        <v>3</v>
      </c>
      <c r="L1078" s="1">
        <f>'[1]RC-1(PY)'!L1078</f>
        <v>1</v>
      </c>
      <c r="M1078" s="1">
        <f>'[1]RC-1(PY)'!M1078</f>
        <v>1</v>
      </c>
      <c r="N1078" s="1">
        <f>'[1]RC-1(PY)'!N1078</f>
        <v>1</v>
      </c>
      <c r="O1078" s="1">
        <f>'[1]RC-1(PY)'!O1078</f>
        <v>5</v>
      </c>
      <c r="P1078" s="1">
        <f>'[1]RC-1(PY)'!P1078</f>
        <v>1</v>
      </c>
      <c r="Q1078" s="1">
        <f>'[1]RC-1(PY)'!Q1078</f>
        <v>1</v>
      </c>
      <c r="R1078" s="1">
        <f>'[1]RC-1(PY)'!R1078</f>
        <v>104</v>
      </c>
      <c r="S1078" s="1">
        <f>'[1]RC-1(PY)'!S1078</f>
        <v>3</v>
      </c>
      <c r="T1078" s="1">
        <f>'[1]RC-1(PY)'!T1078</f>
        <v>4</v>
      </c>
      <c r="U1078" s="1">
        <f>'[1]RC-1(PY)'!U1078</f>
        <v>0</v>
      </c>
      <c r="V1078" s="1">
        <f>'[1]RC-1(PY)'!V1078</f>
        <v>0</v>
      </c>
      <c r="W1078" s="1">
        <f>'[1]RC-1(PY)'!W1078</f>
        <v>1004</v>
      </c>
      <c r="X1078" s="1">
        <f>'[1]RC-1(PY)'!X1078</f>
        <v>8</v>
      </c>
      <c r="Y1078" s="1">
        <f>'[1]RC-1(PY)'!Y1078</f>
        <v>0</v>
      </c>
      <c r="Z1078" s="1">
        <f>'[1]RC-1(PY)'!Z1078</f>
        <v>0</v>
      </c>
      <c r="AA1078" s="1">
        <f>'[1]RC-1(PY)'!AA1078</f>
        <v>870</v>
      </c>
      <c r="AB1078" s="1">
        <f>'[1]RC-1(PY)'!AB1078</f>
        <v>1399.1179</v>
      </c>
      <c r="AC1078" s="1">
        <f>'[1]RC-1(PY)'!AC1078</f>
        <v>0</v>
      </c>
      <c r="AD1078" s="1">
        <f>'[1]RC-1(PY)'!AD1078</f>
        <v>20</v>
      </c>
      <c r="AE1078" s="1">
        <f>'[1]RC-1(PY)'!AE1078</f>
        <v>64.727800000000002</v>
      </c>
      <c r="AF1078" s="1">
        <f>'[1]RC-1(PY)'!AF1078</f>
        <v>4</v>
      </c>
      <c r="AG1078" s="1">
        <f>'[1]RC-1(PY)'!AG1078</f>
        <v>4</v>
      </c>
      <c r="AH1078" s="1">
        <f>'[1]RC-1(PY)'!AH1078</f>
        <v>4</v>
      </c>
      <c r="AI1078" s="1">
        <f>'[1]RC-1(PY)'!AI1078</f>
        <v>0</v>
      </c>
    </row>
    <row r="1079" spans="1:35" x14ac:dyDescent="0.3">
      <c r="A1079" s="1">
        <f>'[1]RC-1(PY)'!A1079</f>
        <v>1</v>
      </c>
      <c r="B1079" s="1">
        <f>'[1]RC-1(PY)'!B1079</f>
        <v>2</v>
      </c>
      <c r="C1079" s="1">
        <f>'[1]RC-1(PY)'!C1079</f>
        <v>2024</v>
      </c>
      <c r="D1079" s="1">
        <f>'[1]RC-1(PY)'!D1079</f>
        <v>5</v>
      </c>
      <c r="E1079" s="1">
        <f>'[1]RC-1(PY)'!E1079</f>
        <v>340</v>
      </c>
      <c r="F1079" s="1">
        <f>'[1]RC-1(PY)'!F1079</f>
        <v>275</v>
      </c>
      <c r="G1079" s="1">
        <f>'[1]RC-1(PY)'!G1079</f>
        <v>24</v>
      </c>
      <c r="H1079" s="1">
        <f>'[1]RC-1(PY)'!H1079</f>
        <v>12</v>
      </c>
      <c r="I1079" s="1">
        <f>'[1]RC-1(PY)'!I1079</f>
        <v>1</v>
      </c>
      <c r="J1079" s="1">
        <f>'[1]RC-1(PY)'!J1079</f>
        <v>2</v>
      </c>
      <c r="K1079" s="1">
        <f>'[1]RC-1(PY)'!K1079</f>
        <v>3</v>
      </c>
      <c r="L1079" s="1">
        <f>'[1]RC-1(PY)'!L1079</f>
        <v>2</v>
      </c>
      <c r="M1079" s="1">
        <f>'[1]RC-1(PY)'!M1079</f>
        <v>2</v>
      </c>
      <c r="N1079" s="1">
        <f>'[1]RC-1(PY)'!N1079</f>
        <v>1</v>
      </c>
      <c r="O1079" s="1">
        <f>'[1]RC-1(PY)'!O1079</f>
        <v>5</v>
      </c>
      <c r="P1079" s="1">
        <f>'[1]RC-1(PY)'!P1079</f>
        <v>1</v>
      </c>
      <c r="Q1079" s="1">
        <f>'[1]RC-1(PY)'!Q1079</f>
        <v>1</v>
      </c>
      <c r="R1079" s="1">
        <f>'[1]RC-1(PY)'!R1079</f>
        <v>104</v>
      </c>
      <c r="S1079" s="1">
        <f>'[1]RC-1(PY)'!S1079</f>
        <v>3</v>
      </c>
      <c r="T1079" s="1">
        <f>'[1]RC-1(PY)'!T1079</f>
        <v>4</v>
      </c>
      <c r="U1079" s="1">
        <f>'[1]RC-1(PY)'!U1079</f>
        <v>0</v>
      </c>
      <c r="V1079" s="1">
        <f>'[1]RC-1(PY)'!V1079</f>
        <v>0</v>
      </c>
      <c r="W1079" s="1">
        <f>'[1]RC-1(PY)'!W1079</f>
        <v>1004</v>
      </c>
      <c r="X1079" s="1">
        <f>'[1]RC-1(PY)'!X1079</f>
        <v>8</v>
      </c>
      <c r="Y1079" s="1">
        <f>'[1]RC-1(PY)'!Y1079</f>
        <v>0</v>
      </c>
      <c r="Z1079" s="1">
        <f>'[1]RC-1(PY)'!Z1079</f>
        <v>0</v>
      </c>
      <c r="AA1079" s="1">
        <f>'[1]RC-1(PY)'!AA1079</f>
        <v>399</v>
      </c>
      <c r="AB1079" s="1">
        <f>'[1]RC-1(PY)'!AB1079</f>
        <v>529.4</v>
      </c>
      <c r="AC1079" s="1">
        <f>'[1]RC-1(PY)'!AC1079</f>
        <v>0</v>
      </c>
      <c r="AD1079" s="1">
        <f>'[1]RC-1(PY)'!AD1079</f>
        <v>20</v>
      </c>
      <c r="AE1079" s="1">
        <f>'[1]RC-1(PY)'!AE1079</f>
        <v>15.7843</v>
      </c>
      <c r="AF1079" s="1">
        <f>'[1]RC-1(PY)'!AF1079</f>
        <v>4</v>
      </c>
      <c r="AG1079" s="1">
        <f>'[1]RC-1(PY)'!AG1079</f>
        <v>4</v>
      </c>
      <c r="AH1079" s="1">
        <f>'[1]RC-1(PY)'!AH1079</f>
        <v>4</v>
      </c>
      <c r="AI1079" s="1">
        <f>'[1]RC-1(PY)'!AI1079</f>
        <v>0</v>
      </c>
    </row>
    <row r="1080" spans="1:35" x14ac:dyDescent="0.3">
      <c r="A1080" s="1">
        <f>'[1]RC-1(PY)'!A1080</f>
        <v>1</v>
      </c>
      <c r="B1080" s="1">
        <f>'[1]RC-1(PY)'!B1080</f>
        <v>2</v>
      </c>
      <c r="C1080" s="1">
        <f>'[1]RC-1(PY)'!C1080</f>
        <v>2024</v>
      </c>
      <c r="D1080" s="1">
        <f>'[1]RC-1(PY)'!D1080</f>
        <v>5</v>
      </c>
      <c r="E1080" s="1">
        <f>'[1]RC-1(PY)'!E1080</f>
        <v>340</v>
      </c>
      <c r="F1080" s="1">
        <f>'[1]RC-1(PY)'!F1080</f>
        <v>275</v>
      </c>
      <c r="G1080" s="1">
        <f>'[1]RC-1(PY)'!G1080</f>
        <v>24</v>
      </c>
      <c r="H1080" s="1">
        <f>'[1]RC-1(PY)'!H1080</f>
        <v>13</v>
      </c>
      <c r="I1080" s="1">
        <f>'[1]RC-1(PY)'!I1080</f>
        <v>1</v>
      </c>
      <c r="J1080" s="1">
        <f>'[1]RC-1(PY)'!J1080</f>
        <v>2</v>
      </c>
      <c r="K1080" s="1">
        <f>'[1]RC-1(PY)'!K1080</f>
        <v>3</v>
      </c>
      <c r="L1080" s="1">
        <f>'[1]RC-1(PY)'!L1080</f>
        <v>2</v>
      </c>
      <c r="M1080" s="1">
        <f>'[1]RC-1(PY)'!M1080</f>
        <v>1</v>
      </c>
      <c r="N1080" s="1">
        <f>'[1]RC-1(PY)'!N1080</f>
        <v>1</v>
      </c>
      <c r="O1080" s="1">
        <f>'[1]RC-1(PY)'!O1080</f>
        <v>5</v>
      </c>
      <c r="P1080" s="1">
        <f>'[1]RC-1(PY)'!P1080</f>
        <v>1</v>
      </c>
      <c r="Q1080" s="1">
        <f>'[1]RC-1(PY)'!Q1080</f>
        <v>1</v>
      </c>
      <c r="R1080" s="1">
        <f>'[1]RC-1(PY)'!R1080</f>
        <v>104</v>
      </c>
      <c r="S1080" s="1">
        <f>'[1]RC-1(PY)'!S1080</f>
        <v>3</v>
      </c>
      <c r="T1080" s="1">
        <f>'[1]RC-1(PY)'!T1080</f>
        <v>4</v>
      </c>
      <c r="U1080" s="1">
        <f>'[1]RC-1(PY)'!U1080</f>
        <v>0</v>
      </c>
      <c r="V1080" s="1">
        <f>'[1]RC-1(PY)'!V1080</f>
        <v>0</v>
      </c>
      <c r="W1080" s="1">
        <f>'[1]RC-1(PY)'!W1080</f>
        <v>1004</v>
      </c>
      <c r="X1080" s="1">
        <f>'[1]RC-1(PY)'!X1080</f>
        <v>8</v>
      </c>
      <c r="Y1080" s="1">
        <f>'[1]RC-1(PY)'!Y1080</f>
        <v>0</v>
      </c>
      <c r="Z1080" s="1">
        <f>'[1]RC-1(PY)'!Z1080</f>
        <v>0</v>
      </c>
      <c r="AA1080" s="1">
        <f>'[1]RC-1(PY)'!AA1080</f>
        <v>1595</v>
      </c>
      <c r="AB1080" s="1">
        <f>'[1]RC-1(PY)'!AB1080</f>
        <v>2292.14</v>
      </c>
      <c r="AC1080" s="1">
        <f>'[1]RC-1(PY)'!AC1080</f>
        <v>17.017299999999999</v>
      </c>
      <c r="AD1080" s="1">
        <f>'[1]RC-1(PY)'!AD1080</f>
        <v>20</v>
      </c>
      <c r="AE1080" s="1">
        <f>'[1]RC-1(PY)'!AE1080</f>
        <v>18.639199999999999</v>
      </c>
      <c r="AF1080" s="1">
        <f>'[1]RC-1(PY)'!AF1080</f>
        <v>4</v>
      </c>
      <c r="AG1080" s="1">
        <f>'[1]RC-1(PY)'!AG1080</f>
        <v>4</v>
      </c>
      <c r="AH1080" s="1">
        <f>'[1]RC-1(PY)'!AH1080</f>
        <v>4</v>
      </c>
      <c r="AI1080" s="1">
        <f>'[1]RC-1(PY)'!AI1080</f>
        <v>0</v>
      </c>
    </row>
    <row r="1081" spans="1:35" x14ac:dyDescent="0.3">
      <c r="A1081" s="1">
        <f>'[1]RC-1(PY)'!A1081</f>
        <v>1</v>
      </c>
      <c r="B1081" s="1">
        <f>'[1]RC-1(PY)'!B1081</f>
        <v>2</v>
      </c>
      <c r="C1081" s="1">
        <f>'[1]RC-1(PY)'!C1081</f>
        <v>2024</v>
      </c>
      <c r="D1081" s="1">
        <f>'[1]RC-1(PY)'!D1081</f>
        <v>5</v>
      </c>
      <c r="E1081" s="1">
        <f>'[1]RC-1(PY)'!E1081</f>
        <v>340</v>
      </c>
      <c r="F1081" s="1">
        <f>'[1]RC-1(PY)'!F1081</f>
        <v>275</v>
      </c>
      <c r="G1081" s="1">
        <f>'[1]RC-1(PY)'!G1081</f>
        <v>24</v>
      </c>
      <c r="H1081" s="1">
        <f>'[1]RC-1(PY)'!H1081</f>
        <v>14</v>
      </c>
      <c r="I1081" s="1">
        <f>'[1]RC-1(PY)'!I1081</f>
        <v>1</v>
      </c>
      <c r="J1081" s="1">
        <f>'[1]RC-1(PY)'!J1081</f>
        <v>2</v>
      </c>
      <c r="K1081" s="1">
        <f>'[1]RC-1(PY)'!K1081</f>
        <v>3</v>
      </c>
      <c r="L1081" s="1">
        <f>'[1]RC-1(PY)'!L1081</f>
        <v>3</v>
      </c>
      <c r="M1081" s="1">
        <f>'[1]RC-1(PY)'!M1081</f>
        <v>2</v>
      </c>
      <c r="N1081" s="1">
        <f>'[1]RC-1(PY)'!N1081</f>
        <v>1</v>
      </c>
      <c r="O1081" s="1">
        <f>'[1]RC-1(PY)'!O1081</f>
        <v>5</v>
      </c>
      <c r="P1081" s="1">
        <f>'[1]RC-1(PY)'!P1081</f>
        <v>1</v>
      </c>
      <c r="Q1081" s="1">
        <f>'[1]RC-1(PY)'!Q1081</f>
        <v>1</v>
      </c>
      <c r="R1081" s="1">
        <f>'[1]RC-1(PY)'!R1081</f>
        <v>104</v>
      </c>
      <c r="S1081" s="1">
        <f>'[1]RC-1(PY)'!S1081</f>
        <v>3</v>
      </c>
      <c r="T1081" s="1">
        <f>'[1]RC-1(PY)'!T1081</f>
        <v>4</v>
      </c>
      <c r="U1081" s="1">
        <f>'[1]RC-1(PY)'!U1081</f>
        <v>0</v>
      </c>
      <c r="V1081" s="1">
        <f>'[1]RC-1(PY)'!V1081</f>
        <v>0</v>
      </c>
      <c r="W1081" s="1">
        <f>'[1]RC-1(PY)'!W1081</f>
        <v>1004</v>
      </c>
      <c r="X1081" s="1">
        <f>'[1]RC-1(PY)'!X1081</f>
        <v>8</v>
      </c>
      <c r="Y1081" s="1">
        <f>'[1]RC-1(PY)'!Y1081</f>
        <v>0</v>
      </c>
      <c r="Z1081" s="1">
        <f>'[1]RC-1(PY)'!Z1081</f>
        <v>0</v>
      </c>
      <c r="AA1081" s="1">
        <f>'[1]RC-1(PY)'!AA1081</f>
        <v>353</v>
      </c>
      <c r="AB1081" s="1">
        <f>'[1]RC-1(PY)'!AB1081</f>
        <v>639.49080000000004</v>
      </c>
      <c r="AC1081" s="1">
        <f>'[1]RC-1(PY)'!AC1081</f>
        <v>1.2152000000000001</v>
      </c>
      <c r="AD1081" s="1">
        <f>'[1]RC-1(PY)'!AD1081</f>
        <v>20</v>
      </c>
      <c r="AE1081" s="1">
        <f>'[1]RC-1(PY)'!AE1081</f>
        <v>31.354900000000001</v>
      </c>
      <c r="AF1081" s="1">
        <f>'[1]RC-1(PY)'!AF1081</f>
        <v>4</v>
      </c>
      <c r="AG1081" s="1">
        <f>'[1]RC-1(PY)'!AG1081</f>
        <v>4</v>
      </c>
      <c r="AH1081" s="1">
        <f>'[1]RC-1(PY)'!AH1081</f>
        <v>4</v>
      </c>
      <c r="AI1081" s="1">
        <f>'[1]RC-1(PY)'!AI1081</f>
        <v>0</v>
      </c>
    </row>
    <row r="1082" spans="1:35" x14ac:dyDescent="0.3">
      <c r="A1082" s="1">
        <f>'[1]RC-1(PY)'!A1082</f>
        <v>1</v>
      </c>
      <c r="B1082" s="1">
        <f>'[1]RC-1(PY)'!B1082</f>
        <v>2</v>
      </c>
      <c r="C1082" s="1">
        <f>'[1]RC-1(PY)'!C1082</f>
        <v>2024</v>
      </c>
      <c r="D1082" s="1">
        <f>'[1]RC-1(PY)'!D1082</f>
        <v>5</v>
      </c>
      <c r="E1082" s="1">
        <f>'[1]RC-1(PY)'!E1082</f>
        <v>340</v>
      </c>
      <c r="F1082" s="1">
        <f>'[1]RC-1(PY)'!F1082</f>
        <v>275</v>
      </c>
      <c r="G1082" s="1">
        <f>'[1]RC-1(PY)'!G1082</f>
        <v>24</v>
      </c>
      <c r="H1082" s="1">
        <f>'[1]RC-1(PY)'!H1082</f>
        <v>15</v>
      </c>
      <c r="I1082" s="1">
        <f>'[1]RC-1(PY)'!I1082</f>
        <v>1</v>
      </c>
      <c r="J1082" s="1">
        <f>'[1]RC-1(PY)'!J1082</f>
        <v>2</v>
      </c>
      <c r="K1082" s="1">
        <f>'[1]RC-1(PY)'!K1082</f>
        <v>3</v>
      </c>
      <c r="L1082" s="1">
        <f>'[1]RC-1(PY)'!L1082</f>
        <v>2</v>
      </c>
      <c r="M1082" s="1">
        <f>'[1]RC-1(PY)'!M1082</f>
        <v>1</v>
      </c>
      <c r="N1082" s="1">
        <f>'[1]RC-1(PY)'!N1082</f>
        <v>4</v>
      </c>
      <c r="O1082" s="1">
        <f>'[1]RC-1(PY)'!O1082</f>
        <v>9</v>
      </c>
      <c r="P1082" s="1">
        <f>'[1]RC-1(PY)'!P1082</f>
        <v>0</v>
      </c>
      <c r="Q1082" s="1">
        <f>'[1]RC-1(PY)'!Q1082</f>
        <v>0</v>
      </c>
      <c r="R1082" s="1">
        <f>'[1]RC-1(PY)'!R1082</f>
        <v>104</v>
      </c>
      <c r="S1082" s="1">
        <f>'[1]RC-1(PY)'!S1082</f>
        <v>3</v>
      </c>
      <c r="T1082" s="1">
        <f>'[1]RC-1(PY)'!T1082</f>
        <v>4</v>
      </c>
      <c r="U1082" s="1">
        <f>'[1]RC-1(PY)'!U1082</f>
        <v>0</v>
      </c>
      <c r="V1082" s="1">
        <f>'[1]RC-1(PY)'!V1082</f>
        <v>0</v>
      </c>
      <c r="W1082" s="1">
        <f>'[1]RC-1(PY)'!W1082</f>
        <v>1004</v>
      </c>
      <c r="X1082" s="1">
        <f>'[1]RC-1(PY)'!X1082</f>
        <v>8</v>
      </c>
      <c r="Y1082" s="1">
        <f>'[1]RC-1(PY)'!Y1082</f>
        <v>0</v>
      </c>
      <c r="Z1082" s="1">
        <f>'[1]RC-1(PY)'!Z1082</f>
        <v>0</v>
      </c>
      <c r="AA1082" s="1">
        <f>'[1]RC-1(PY)'!AA1082</f>
        <v>261</v>
      </c>
      <c r="AB1082" s="1">
        <f>'[1]RC-1(PY)'!AB1082</f>
        <v>253</v>
      </c>
      <c r="AC1082" s="1">
        <f>'[1]RC-1(PY)'!AC1082</f>
        <v>0</v>
      </c>
      <c r="AD1082" s="1">
        <f>'[1]RC-1(PY)'!AD1082</f>
        <v>20</v>
      </c>
      <c r="AE1082" s="1">
        <f>'[1]RC-1(PY)'!AE1082</f>
        <v>24.325199999999999</v>
      </c>
      <c r="AF1082" s="1">
        <f>'[1]RC-1(PY)'!AF1082</f>
        <v>4</v>
      </c>
      <c r="AG1082" s="1">
        <f>'[1]RC-1(PY)'!AG1082</f>
        <v>4</v>
      </c>
      <c r="AH1082" s="1">
        <f>'[1]RC-1(PY)'!AH1082</f>
        <v>4</v>
      </c>
      <c r="AI1082" s="1">
        <f>'[1]RC-1(PY)'!AI1082</f>
        <v>0</v>
      </c>
    </row>
    <row r="1083" spans="1:35" x14ac:dyDescent="0.3">
      <c r="A1083" s="1">
        <f>'[1]RC-1(PY)'!A1083</f>
        <v>1</v>
      </c>
      <c r="B1083" s="1">
        <f>'[1]RC-1(PY)'!B1083</f>
        <v>2</v>
      </c>
      <c r="C1083" s="1">
        <f>'[1]RC-1(PY)'!C1083</f>
        <v>2024</v>
      </c>
      <c r="D1083" s="1">
        <f>'[1]RC-1(PY)'!D1083</f>
        <v>5</v>
      </c>
      <c r="E1083" s="1">
        <f>'[1]RC-1(PY)'!E1083</f>
        <v>340</v>
      </c>
      <c r="F1083" s="1">
        <f>'[1]RC-1(PY)'!F1083</f>
        <v>275</v>
      </c>
      <c r="G1083" s="1">
        <f>'[1]RC-1(PY)'!G1083</f>
        <v>24</v>
      </c>
      <c r="H1083" s="1">
        <f>'[1]RC-1(PY)'!H1083</f>
        <v>16</v>
      </c>
      <c r="I1083" s="1">
        <f>'[1]RC-1(PY)'!I1083</f>
        <v>1</v>
      </c>
      <c r="J1083" s="1">
        <f>'[1]RC-1(PY)'!J1083</f>
        <v>2</v>
      </c>
      <c r="K1083" s="1">
        <f>'[1]RC-1(PY)'!K1083</f>
        <v>3</v>
      </c>
      <c r="L1083" s="1">
        <f>'[1]RC-1(PY)'!L1083</f>
        <v>1</v>
      </c>
      <c r="M1083" s="1">
        <f>'[1]RC-1(PY)'!M1083</f>
        <v>1</v>
      </c>
      <c r="N1083" s="1">
        <f>'[1]RC-1(PY)'!N1083</f>
        <v>1</v>
      </c>
      <c r="O1083" s="1">
        <f>'[1]RC-1(PY)'!O1083</f>
        <v>5</v>
      </c>
      <c r="P1083" s="1">
        <f>'[1]RC-1(PY)'!P1083</f>
        <v>1</v>
      </c>
      <c r="Q1083" s="1">
        <f>'[1]RC-1(PY)'!Q1083</f>
        <v>1</v>
      </c>
      <c r="R1083" s="1">
        <f>'[1]RC-1(PY)'!R1083</f>
        <v>104</v>
      </c>
      <c r="S1083" s="1">
        <f>'[1]RC-1(PY)'!S1083</f>
        <v>3</v>
      </c>
      <c r="T1083" s="1">
        <f>'[1]RC-1(PY)'!T1083</f>
        <v>4</v>
      </c>
      <c r="U1083" s="1">
        <f>'[1]RC-1(PY)'!U1083</f>
        <v>0</v>
      </c>
      <c r="V1083" s="1">
        <f>'[1]RC-1(PY)'!V1083</f>
        <v>0</v>
      </c>
      <c r="W1083" s="1">
        <f>'[1]RC-1(PY)'!W1083</f>
        <v>1004</v>
      </c>
      <c r="X1083" s="1">
        <f>'[1]RC-1(PY)'!X1083</f>
        <v>8</v>
      </c>
      <c r="Y1083" s="1">
        <f>'[1]RC-1(PY)'!Y1083</f>
        <v>0</v>
      </c>
      <c r="Z1083" s="1">
        <f>'[1]RC-1(PY)'!Z1083</f>
        <v>0</v>
      </c>
      <c r="AA1083" s="1">
        <f>'[1]RC-1(PY)'!AA1083</f>
        <v>639</v>
      </c>
      <c r="AB1083" s="1">
        <f>'[1]RC-1(PY)'!AB1083</f>
        <v>293.77999999999997</v>
      </c>
      <c r="AC1083" s="1">
        <f>'[1]RC-1(PY)'!AC1083</f>
        <v>9.5593000000000004</v>
      </c>
      <c r="AD1083" s="1">
        <f>'[1]RC-1(PY)'!AD1083</f>
        <v>20</v>
      </c>
      <c r="AE1083" s="1">
        <f>'[1]RC-1(PY)'!AE1083</f>
        <v>11.254799999999999</v>
      </c>
      <c r="AF1083" s="1">
        <f>'[1]RC-1(PY)'!AF1083</f>
        <v>4</v>
      </c>
      <c r="AG1083" s="1">
        <f>'[1]RC-1(PY)'!AG1083</f>
        <v>4</v>
      </c>
      <c r="AH1083" s="1">
        <f>'[1]RC-1(PY)'!AH1083</f>
        <v>4</v>
      </c>
      <c r="AI1083" s="1">
        <f>'[1]RC-1(PY)'!AI1083</f>
        <v>0</v>
      </c>
    </row>
    <row r="1084" spans="1:35" x14ac:dyDescent="0.3">
      <c r="A1084" s="1">
        <f>'[1]RC-1(PY)'!A1084</f>
        <v>1</v>
      </c>
      <c r="B1084" s="1">
        <f>'[1]RC-1(PY)'!B1084</f>
        <v>2</v>
      </c>
      <c r="C1084" s="1">
        <f>'[1]RC-1(PY)'!C1084</f>
        <v>2024</v>
      </c>
      <c r="D1084" s="1">
        <f>'[1]RC-1(PY)'!D1084</f>
        <v>5</v>
      </c>
      <c r="E1084" s="1">
        <f>'[1]RC-1(PY)'!E1084</f>
        <v>340</v>
      </c>
      <c r="F1084" s="1">
        <f>'[1]RC-1(PY)'!F1084</f>
        <v>275</v>
      </c>
      <c r="G1084" s="1">
        <f>'[1]RC-1(PY)'!G1084</f>
        <v>24</v>
      </c>
      <c r="H1084" s="1">
        <f>'[1]RC-1(PY)'!H1084</f>
        <v>17</v>
      </c>
      <c r="I1084" s="1">
        <f>'[1]RC-1(PY)'!I1084</f>
        <v>1</v>
      </c>
      <c r="J1084" s="1">
        <f>'[1]RC-1(PY)'!J1084</f>
        <v>2</v>
      </c>
      <c r="K1084" s="1">
        <f>'[1]RC-1(PY)'!K1084</f>
        <v>3</v>
      </c>
      <c r="L1084" s="1">
        <f>'[1]RC-1(PY)'!L1084</f>
        <v>1</v>
      </c>
      <c r="M1084" s="1">
        <f>'[1]RC-1(PY)'!M1084</f>
        <v>1</v>
      </c>
      <c r="N1084" s="1">
        <f>'[1]RC-1(PY)'!N1084</f>
        <v>1</v>
      </c>
      <c r="O1084" s="1">
        <f>'[1]RC-1(PY)'!O1084</f>
        <v>5</v>
      </c>
      <c r="P1084" s="1">
        <f>'[1]RC-1(PY)'!P1084</f>
        <v>1</v>
      </c>
      <c r="Q1084" s="1">
        <f>'[1]RC-1(PY)'!Q1084</f>
        <v>1</v>
      </c>
      <c r="R1084" s="1">
        <f>'[1]RC-1(PY)'!R1084</f>
        <v>104</v>
      </c>
      <c r="S1084" s="1">
        <f>'[1]RC-1(PY)'!S1084</f>
        <v>3</v>
      </c>
      <c r="T1084" s="1">
        <f>'[1]RC-1(PY)'!T1084</f>
        <v>9</v>
      </c>
      <c r="U1084" s="1">
        <f>'[1]RC-1(PY)'!U1084</f>
        <v>0</v>
      </c>
      <c r="V1084" s="1">
        <f>'[1]RC-1(PY)'!V1084</f>
        <v>0</v>
      </c>
      <c r="W1084" s="1">
        <f>'[1]RC-1(PY)'!W1084</f>
        <v>1004</v>
      </c>
      <c r="X1084" s="1">
        <f>'[1]RC-1(PY)'!X1084</f>
        <v>8</v>
      </c>
      <c r="Y1084" s="1">
        <f>'[1]RC-1(PY)'!Y1084</f>
        <v>0</v>
      </c>
      <c r="Z1084" s="1">
        <f>'[1]RC-1(PY)'!Z1084</f>
        <v>0</v>
      </c>
      <c r="AA1084" s="1">
        <f>'[1]RC-1(PY)'!AA1084</f>
        <v>164</v>
      </c>
      <c r="AB1084" s="1">
        <f>'[1]RC-1(PY)'!AB1084</f>
        <v>210</v>
      </c>
      <c r="AC1084" s="1">
        <f>'[1]RC-1(PY)'!AC1084</f>
        <v>0</v>
      </c>
      <c r="AD1084" s="1">
        <f>'[1]RC-1(PY)'!AD1084</f>
        <v>20</v>
      </c>
      <c r="AE1084" s="1">
        <f>'[1]RC-1(PY)'!AE1084</f>
        <v>18.293099999999999</v>
      </c>
      <c r="AF1084" s="1">
        <f>'[1]RC-1(PY)'!AF1084</f>
        <v>4</v>
      </c>
      <c r="AG1084" s="1">
        <f>'[1]RC-1(PY)'!AG1084</f>
        <v>4</v>
      </c>
      <c r="AH1084" s="1">
        <f>'[1]RC-1(PY)'!AH1084</f>
        <v>4</v>
      </c>
      <c r="AI1084" s="1">
        <f>'[1]RC-1(PY)'!AI1084</f>
        <v>0</v>
      </c>
    </row>
    <row r="1085" spans="1:35" x14ac:dyDescent="0.3">
      <c r="A1085" s="1">
        <f>'[1]RC-1(PY)'!A1085</f>
        <v>1</v>
      </c>
      <c r="B1085" s="1">
        <f>'[1]RC-1(PY)'!B1085</f>
        <v>2</v>
      </c>
      <c r="C1085" s="1">
        <f>'[1]RC-1(PY)'!C1085</f>
        <v>2024</v>
      </c>
      <c r="D1085" s="1">
        <f>'[1]RC-1(PY)'!D1085</f>
        <v>5</v>
      </c>
      <c r="E1085" s="1">
        <f>'[1]RC-1(PY)'!E1085</f>
        <v>340</v>
      </c>
      <c r="F1085" s="1">
        <f>'[1]RC-1(PY)'!F1085</f>
        <v>275</v>
      </c>
      <c r="G1085" s="1">
        <f>'[1]RC-1(PY)'!G1085</f>
        <v>24</v>
      </c>
      <c r="H1085" s="1">
        <f>'[1]RC-1(PY)'!H1085</f>
        <v>18</v>
      </c>
      <c r="I1085" s="1">
        <f>'[1]RC-1(PY)'!I1085</f>
        <v>1</v>
      </c>
      <c r="J1085" s="1">
        <f>'[1]RC-1(PY)'!J1085</f>
        <v>2</v>
      </c>
      <c r="K1085" s="1">
        <f>'[1]RC-1(PY)'!K1085</f>
        <v>3</v>
      </c>
      <c r="L1085" s="1">
        <f>'[1]RC-1(PY)'!L1085</f>
        <v>2</v>
      </c>
      <c r="M1085" s="1">
        <f>'[1]RC-1(PY)'!M1085</f>
        <v>1</v>
      </c>
      <c r="N1085" s="1">
        <f>'[1]RC-1(PY)'!N1085</f>
        <v>1</v>
      </c>
      <c r="O1085" s="1">
        <f>'[1]RC-1(PY)'!O1085</f>
        <v>5</v>
      </c>
      <c r="P1085" s="1">
        <f>'[1]RC-1(PY)'!P1085</f>
        <v>0</v>
      </c>
      <c r="Q1085" s="1">
        <f>'[1]RC-1(PY)'!Q1085</f>
        <v>0</v>
      </c>
      <c r="R1085" s="1">
        <f>'[1]RC-1(PY)'!R1085</f>
        <v>104</v>
      </c>
      <c r="S1085" s="1">
        <f>'[1]RC-1(PY)'!S1085</f>
        <v>3</v>
      </c>
      <c r="T1085" s="1">
        <f>'[1]RC-1(PY)'!T1085</f>
        <v>4</v>
      </c>
      <c r="U1085" s="1">
        <f>'[1]RC-1(PY)'!U1085</f>
        <v>0</v>
      </c>
      <c r="V1085" s="1">
        <f>'[1]RC-1(PY)'!V1085</f>
        <v>0</v>
      </c>
      <c r="W1085" s="1">
        <f>'[1]RC-1(PY)'!W1085</f>
        <v>1004</v>
      </c>
      <c r="X1085" s="1">
        <f>'[1]RC-1(PY)'!X1085</f>
        <v>8</v>
      </c>
      <c r="Y1085" s="1">
        <f>'[1]RC-1(PY)'!Y1085</f>
        <v>0</v>
      </c>
      <c r="Z1085" s="1">
        <f>'[1]RC-1(PY)'!Z1085</f>
        <v>0</v>
      </c>
      <c r="AA1085" s="1">
        <f>'[1]RC-1(PY)'!AA1085</f>
        <v>78</v>
      </c>
      <c r="AB1085" s="1">
        <f>'[1]RC-1(PY)'!AB1085</f>
        <v>496</v>
      </c>
      <c r="AC1085" s="1">
        <f>'[1]RC-1(PY)'!AC1085</f>
        <v>1.1695</v>
      </c>
      <c r="AD1085" s="1">
        <f>'[1]RC-1(PY)'!AD1085</f>
        <v>20</v>
      </c>
      <c r="AE1085" s="1">
        <f>'[1]RC-1(PY)'!AE1085</f>
        <v>29.409300000000002</v>
      </c>
      <c r="AF1085" s="1">
        <f>'[1]RC-1(PY)'!AF1085</f>
        <v>4</v>
      </c>
      <c r="AG1085" s="1">
        <f>'[1]RC-1(PY)'!AG1085</f>
        <v>4</v>
      </c>
      <c r="AH1085" s="1">
        <f>'[1]RC-1(PY)'!AH1085</f>
        <v>4</v>
      </c>
      <c r="AI1085" s="1">
        <f>'[1]RC-1(PY)'!AI1085</f>
        <v>0</v>
      </c>
    </row>
    <row r="1086" spans="1:35" x14ac:dyDescent="0.3">
      <c r="A1086" s="1">
        <f>'[1]RC-1(PY)'!A1086</f>
        <v>1</v>
      </c>
      <c r="B1086" s="1">
        <f>'[1]RC-1(PY)'!B1086</f>
        <v>2</v>
      </c>
      <c r="C1086" s="1">
        <f>'[1]RC-1(PY)'!C1086</f>
        <v>2024</v>
      </c>
      <c r="D1086" s="1">
        <f>'[1]RC-1(PY)'!D1086</f>
        <v>5</v>
      </c>
      <c r="E1086" s="1">
        <f>'[1]RC-1(PY)'!E1086</f>
        <v>340</v>
      </c>
      <c r="F1086" s="1">
        <f>'[1]RC-1(PY)'!F1086</f>
        <v>275</v>
      </c>
      <c r="G1086" s="1">
        <f>'[1]RC-1(PY)'!G1086</f>
        <v>24</v>
      </c>
      <c r="H1086" s="1">
        <f>'[1]RC-1(PY)'!H1086</f>
        <v>19</v>
      </c>
      <c r="I1086" s="1">
        <f>'[1]RC-1(PY)'!I1086</f>
        <v>1</v>
      </c>
      <c r="J1086" s="1">
        <f>'[1]RC-1(PY)'!J1086</f>
        <v>2</v>
      </c>
      <c r="K1086" s="1">
        <f>'[1]RC-1(PY)'!K1086</f>
        <v>3</v>
      </c>
      <c r="L1086" s="1">
        <f>'[1]RC-1(PY)'!L1086</f>
        <v>3</v>
      </c>
      <c r="M1086" s="1">
        <f>'[1]RC-1(PY)'!M1086</f>
        <v>1</v>
      </c>
      <c r="N1086" s="1">
        <f>'[1]RC-1(PY)'!N1086</f>
        <v>1</v>
      </c>
      <c r="O1086" s="1">
        <f>'[1]RC-1(PY)'!O1086</f>
        <v>5</v>
      </c>
      <c r="P1086" s="1">
        <f>'[1]RC-1(PY)'!P1086</f>
        <v>1</v>
      </c>
      <c r="Q1086" s="1">
        <f>'[1]RC-1(PY)'!Q1086</f>
        <v>1</v>
      </c>
      <c r="R1086" s="1">
        <f>'[1]RC-1(PY)'!R1086</f>
        <v>104</v>
      </c>
      <c r="S1086" s="1">
        <f>'[1]RC-1(PY)'!S1086</f>
        <v>3</v>
      </c>
      <c r="T1086" s="1">
        <f>'[1]RC-1(PY)'!T1086</f>
        <v>4</v>
      </c>
      <c r="U1086" s="1">
        <f>'[1]RC-1(PY)'!U1086</f>
        <v>0</v>
      </c>
      <c r="V1086" s="1">
        <f>'[1]RC-1(PY)'!V1086</f>
        <v>0</v>
      </c>
      <c r="W1086" s="1">
        <f>'[1]RC-1(PY)'!W1086</f>
        <v>1004</v>
      </c>
      <c r="X1086" s="1">
        <f>'[1]RC-1(PY)'!X1086</f>
        <v>8</v>
      </c>
      <c r="Y1086" s="1">
        <f>'[1]RC-1(PY)'!Y1086</f>
        <v>0</v>
      </c>
      <c r="Z1086" s="1">
        <f>'[1]RC-1(PY)'!Z1086</f>
        <v>0</v>
      </c>
      <c r="AA1086" s="1">
        <f>'[1]RC-1(PY)'!AA1086</f>
        <v>144</v>
      </c>
      <c r="AB1086" s="1">
        <f>'[1]RC-1(PY)'!AB1086</f>
        <v>126.7028</v>
      </c>
      <c r="AC1086" s="1">
        <f>'[1]RC-1(PY)'!AC1086</f>
        <v>19.3704</v>
      </c>
      <c r="AD1086" s="1">
        <f>'[1]RC-1(PY)'!AD1086</f>
        <v>20</v>
      </c>
      <c r="AE1086" s="1">
        <f>'[1]RC-1(PY)'!AE1086</f>
        <v>19.3704</v>
      </c>
      <c r="AF1086" s="1">
        <f>'[1]RC-1(PY)'!AF1086</f>
        <v>4</v>
      </c>
      <c r="AG1086" s="1">
        <f>'[1]RC-1(PY)'!AG1086</f>
        <v>4</v>
      </c>
      <c r="AH1086" s="1">
        <f>'[1]RC-1(PY)'!AH1086</f>
        <v>4</v>
      </c>
      <c r="AI1086" s="1">
        <f>'[1]RC-1(PY)'!AI1086</f>
        <v>0</v>
      </c>
    </row>
    <row r="1087" spans="1:35" x14ac:dyDescent="0.3">
      <c r="A1087" s="1">
        <f>'[1]RC-1(PY)'!A1087</f>
        <v>1</v>
      </c>
      <c r="B1087" s="1">
        <f>'[1]RC-1(PY)'!B1087</f>
        <v>2</v>
      </c>
      <c r="C1087" s="1">
        <f>'[1]RC-1(PY)'!C1087</f>
        <v>2024</v>
      </c>
      <c r="D1087" s="1">
        <f>'[1]RC-1(PY)'!D1087</f>
        <v>5</v>
      </c>
      <c r="E1087" s="1">
        <f>'[1]RC-1(PY)'!E1087</f>
        <v>340</v>
      </c>
      <c r="F1087" s="1">
        <f>'[1]RC-1(PY)'!F1087</f>
        <v>275</v>
      </c>
      <c r="G1087" s="1">
        <f>'[1]RC-1(PY)'!G1087</f>
        <v>24</v>
      </c>
      <c r="H1087" s="1">
        <f>'[1]RC-1(PY)'!H1087</f>
        <v>20</v>
      </c>
      <c r="I1087" s="1">
        <f>'[1]RC-1(PY)'!I1087</f>
        <v>1</v>
      </c>
      <c r="J1087" s="1">
        <f>'[1]RC-1(PY)'!J1087</f>
        <v>2</v>
      </c>
      <c r="K1087" s="1">
        <f>'[1]RC-1(PY)'!K1087</f>
        <v>3</v>
      </c>
      <c r="L1087" s="1">
        <f>'[1]RC-1(PY)'!L1087</f>
        <v>1</v>
      </c>
      <c r="M1087" s="1">
        <f>'[1]RC-1(PY)'!M1087</f>
        <v>1</v>
      </c>
      <c r="N1087" s="1">
        <f>'[1]RC-1(PY)'!N1087</f>
        <v>4</v>
      </c>
      <c r="O1087" s="1">
        <f>'[1]RC-1(PY)'!O1087</f>
        <v>9</v>
      </c>
      <c r="P1087" s="1">
        <f>'[1]RC-1(PY)'!P1087</f>
        <v>0</v>
      </c>
      <c r="Q1087" s="1">
        <f>'[1]RC-1(PY)'!Q1087</f>
        <v>0</v>
      </c>
      <c r="R1087" s="1">
        <f>'[1]RC-1(PY)'!R1087</f>
        <v>104</v>
      </c>
      <c r="S1087" s="1">
        <f>'[1]RC-1(PY)'!S1087</f>
        <v>3</v>
      </c>
      <c r="T1087" s="1">
        <f>'[1]RC-1(PY)'!T1087</f>
        <v>4</v>
      </c>
      <c r="U1087" s="1">
        <f>'[1]RC-1(PY)'!U1087</f>
        <v>0</v>
      </c>
      <c r="V1087" s="1">
        <f>'[1]RC-1(PY)'!V1087</f>
        <v>0</v>
      </c>
      <c r="W1087" s="1">
        <f>'[1]RC-1(PY)'!W1087</f>
        <v>1004</v>
      </c>
      <c r="X1087" s="1">
        <f>'[1]RC-1(PY)'!X1087</f>
        <v>8</v>
      </c>
      <c r="Y1087" s="1">
        <f>'[1]RC-1(PY)'!Y1087</f>
        <v>0</v>
      </c>
      <c r="Z1087" s="1">
        <f>'[1]RC-1(PY)'!Z1087</f>
        <v>0</v>
      </c>
      <c r="AA1087" s="1">
        <f>'[1]RC-1(PY)'!AA1087</f>
        <v>934</v>
      </c>
      <c r="AB1087" s="1">
        <f>'[1]RC-1(PY)'!AB1087</f>
        <v>841.92</v>
      </c>
      <c r="AC1087" s="1">
        <f>'[1]RC-1(PY)'!AC1087</f>
        <v>8.1957000000000004</v>
      </c>
      <c r="AD1087" s="1">
        <f>'[1]RC-1(PY)'!AD1087</f>
        <v>19</v>
      </c>
      <c r="AE1087" s="1">
        <f>'[1]RC-1(PY)'!AE1087</f>
        <v>17.926500000000001</v>
      </c>
      <c r="AF1087" s="1">
        <f>'[1]RC-1(PY)'!AF1087</f>
        <v>4</v>
      </c>
      <c r="AG1087" s="1">
        <f>'[1]RC-1(PY)'!AG1087</f>
        <v>4</v>
      </c>
      <c r="AH1087" s="1">
        <f>'[1]RC-1(PY)'!AH1087</f>
        <v>4</v>
      </c>
      <c r="AI1087" s="1">
        <f>'[1]RC-1(PY)'!AI1087</f>
        <v>0</v>
      </c>
    </row>
    <row r="1088" spans="1:35" x14ac:dyDescent="0.3">
      <c r="A1088" s="1">
        <f>'[1]RC-1(PY)'!A1088</f>
        <v>1</v>
      </c>
      <c r="B1088" s="1">
        <f>'[1]RC-1(PY)'!B1088</f>
        <v>2</v>
      </c>
      <c r="C1088" s="1">
        <f>'[1]RC-1(PY)'!C1088</f>
        <v>2024</v>
      </c>
      <c r="D1088" s="1">
        <f>'[1]RC-1(PY)'!D1088</f>
        <v>5</v>
      </c>
      <c r="E1088" s="1">
        <f>'[1]RC-1(PY)'!E1088</f>
        <v>340</v>
      </c>
      <c r="F1088" s="1">
        <f>'[1]RC-1(PY)'!F1088</f>
        <v>275</v>
      </c>
      <c r="G1088" s="1">
        <f>'[1]RC-1(PY)'!G1088</f>
        <v>24</v>
      </c>
      <c r="H1088" s="1">
        <f>'[1]RC-1(PY)'!H1088</f>
        <v>21</v>
      </c>
      <c r="I1088" s="1">
        <f>'[1]RC-1(PY)'!I1088</f>
        <v>1</v>
      </c>
      <c r="J1088" s="1">
        <f>'[1]RC-1(PY)'!J1088</f>
        <v>2</v>
      </c>
      <c r="K1088" s="1">
        <f>'[1]RC-1(PY)'!K1088</f>
        <v>3</v>
      </c>
      <c r="L1088" s="1">
        <f>'[1]RC-1(PY)'!L1088</f>
        <v>1</v>
      </c>
      <c r="M1088" s="1">
        <f>'[1]RC-1(PY)'!M1088</f>
        <v>1</v>
      </c>
      <c r="N1088" s="1">
        <f>'[1]RC-1(PY)'!N1088</f>
        <v>1</v>
      </c>
      <c r="O1088" s="1">
        <f>'[1]RC-1(PY)'!O1088</f>
        <v>5</v>
      </c>
      <c r="P1088" s="1">
        <f>'[1]RC-1(PY)'!P1088</f>
        <v>1</v>
      </c>
      <c r="Q1088" s="1">
        <f>'[1]RC-1(PY)'!Q1088</f>
        <v>1</v>
      </c>
      <c r="R1088" s="1">
        <f>'[1]RC-1(PY)'!R1088</f>
        <v>104</v>
      </c>
      <c r="S1088" s="1">
        <f>'[1]RC-1(PY)'!S1088</f>
        <v>3</v>
      </c>
      <c r="T1088" s="1">
        <f>'[1]RC-1(PY)'!T1088</f>
        <v>4</v>
      </c>
      <c r="U1088" s="1">
        <f>'[1]RC-1(PY)'!U1088</f>
        <v>0</v>
      </c>
      <c r="V1088" s="1">
        <f>'[1]RC-1(PY)'!V1088</f>
        <v>0</v>
      </c>
      <c r="W1088" s="1">
        <f>'[1]RC-1(PY)'!W1088</f>
        <v>1004</v>
      </c>
      <c r="X1088" s="1">
        <f>'[1]RC-1(PY)'!X1088</f>
        <v>8</v>
      </c>
      <c r="Y1088" s="1">
        <f>'[1]RC-1(PY)'!Y1088</f>
        <v>0</v>
      </c>
      <c r="Z1088" s="1">
        <f>'[1]RC-1(PY)'!Z1088</f>
        <v>0</v>
      </c>
      <c r="AA1088" s="1">
        <f>'[1]RC-1(PY)'!AA1088</f>
        <v>1500</v>
      </c>
      <c r="AB1088" s="1">
        <f>'[1]RC-1(PY)'!AB1088</f>
        <v>24.68</v>
      </c>
      <c r="AC1088" s="1">
        <f>'[1]RC-1(PY)'!AC1088</f>
        <v>0</v>
      </c>
      <c r="AD1088" s="1">
        <f>'[1]RC-1(PY)'!AD1088</f>
        <v>20</v>
      </c>
      <c r="AE1088" s="1">
        <f>'[1]RC-1(PY)'!AE1088</f>
        <v>24.68</v>
      </c>
      <c r="AF1088" s="1">
        <f>'[1]RC-1(PY)'!AF1088</f>
        <v>4</v>
      </c>
      <c r="AG1088" s="1">
        <f>'[1]RC-1(PY)'!AG1088</f>
        <v>4</v>
      </c>
      <c r="AH1088" s="1">
        <f>'[1]RC-1(PY)'!AH1088</f>
        <v>4</v>
      </c>
      <c r="AI1088" s="1">
        <f>'[1]RC-1(PY)'!AI1088</f>
        <v>0</v>
      </c>
    </row>
    <row r="1089" spans="1:35" x14ac:dyDescent="0.3">
      <c r="A1089" s="1">
        <f>'[1]RC-1(PY)'!A1089</f>
        <v>1</v>
      </c>
      <c r="B1089" s="1">
        <f>'[1]RC-1(PY)'!B1089</f>
        <v>2</v>
      </c>
      <c r="C1089" s="1">
        <f>'[1]RC-1(PY)'!C1089</f>
        <v>2024</v>
      </c>
      <c r="D1089" s="1">
        <f>'[1]RC-1(PY)'!D1089</f>
        <v>5</v>
      </c>
      <c r="E1089" s="1">
        <f>'[1]RC-1(PY)'!E1089</f>
        <v>340</v>
      </c>
      <c r="F1089" s="1">
        <f>'[1]RC-1(PY)'!F1089</f>
        <v>275</v>
      </c>
      <c r="G1089" s="1">
        <f>'[1]RC-1(PY)'!G1089</f>
        <v>24</v>
      </c>
      <c r="H1089" s="1">
        <f>'[1]RC-1(PY)'!H1089</f>
        <v>22</v>
      </c>
      <c r="I1089" s="1">
        <f>'[1]RC-1(PY)'!I1089</f>
        <v>1</v>
      </c>
      <c r="J1089" s="1">
        <f>'[1]RC-1(PY)'!J1089</f>
        <v>2</v>
      </c>
      <c r="K1089" s="1">
        <f>'[1]RC-1(PY)'!K1089</f>
        <v>3</v>
      </c>
      <c r="L1089" s="1">
        <f>'[1]RC-1(PY)'!L1089</f>
        <v>2</v>
      </c>
      <c r="M1089" s="1">
        <f>'[1]RC-1(PY)'!M1089</f>
        <v>2</v>
      </c>
      <c r="N1089" s="1">
        <f>'[1]RC-1(PY)'!N1089</f>
        <v>1</v>
      </c>
      <c r="O1089" s="1">
        <f>'[1]RC-1(PY)'!O1089</f>
        <v>5</v>
      </c>
      <c r="P1089" s="1">
        <f>'[1]RC-1(PY)'!P1089</f>
        <v>0</v>
      </c>
      <c r="Q1089" s="1">
        <f>'[1]RC-1(PY)'!Q1089</f>
        <v>0</v>
      </c>
      <c r="R1089" s="1">
        <f>'[1]RC-1(PY)'!R1089</f>
        <v>104</v>
      </c>
      <c r="S1089" s="1">
        <f>'[1]RC-1(PY)'!S1089</f>
        <v>3</v>
      </c>
      <c r="T1089" s="1">
        <f>'[1]RC-1(PY)'!T1089</f>
        <v>4</v>
      </c>
      <c r="U1089" s="1">
        <f>'[1]RC-1(PY)'!U1089</f>
        <v>0</v>
      </c>
      <c r="V1089" s="1">
        <f>'[1]RC-1(PY)'!V1089</f>
        <v>0</v>
      </c>
      <c r="W1089" s="1">
        <f>'[1]RC-1(PY)'!W1089</f>
        <v>1004</v>
      </c>
      <c r="X1089" s="1">
        <f>'[1]RC-1(PY)'!X1089</f>
        <v>8</v>
      </c>
      <c r="Y1089" s="1">
        <f>'[1]RC-1(PY)'!Y1089</f>
        <v>0</v>
      </c>
      <c r="Z1089" s="1">
        <f>'[1]RC-1(PY)'!Z1089</f>
        <v>0</v>
      </c>
      <c r="AA1089" s="1">
        <f>'[1]RC-1(PY)'!AA1089</f>
        <v>132</v>
      </c>
      <c r="AB1089" s="1">
        <f>'[1]RC-1(PY)'!AB1089</f>
        <v>214.17429999999999</v>
      </c>
      <c r="AC1089" s="1">
        <f>'[1]RC-1(PY)'!AC1089</f>
        <v>0</v>
      </c>
      <c r="AD1089" s="1">
        <f>'[1]RC-1(PY)'!AD1089</f>
        <v>20</v>
      </c>
      <c r="AE1089" s="1">
        <f>'[1]RC-1(PY)'!AE1089</f>
        <v>0.1779</v>
      </c>
      <c r="AF1089" s="1">
        <f>'[1]RC-1(PY)'!AF1089</f>
        <v>4</v>
      </c>
      <c r="AG1089" s="1">
        <f>'[1]RC-1(PY)'!AG1089</f>
        <v>4</v>
      </c>
      <c r="AH1089" s="1">
        <f>'[1]RC-1(PY)'!AH1089</f>
        <v>4</v>
      </c>
      <c r="AI1089" s="1">
        <f>'[1]RC-1(PY)'!AI1089</f>
        <v>0</v>
      </c>
    </row>
    <row r="1090" spans="1:35" x14ac:dyDescent="0.3">
      <c r="A1090" s="1">
        <f>'[1]RC-1(PY)'!A1090</f>
        <v>1</v>
      </c>
      <c r="B1090" s="1">
        <f>'[1]RC-1(PY)'!B1090</f>
        <v>2</v>
      </c>
      <c r="C1090" s="1">
        <f>'[1]RC-1(PY)'!C1090</f>
        <v>2024</v>
      </c>
      <c r="D1090" s="1">
        <f>'[1]RC-1(PY)'!D1090</f>
        <v>5</v>
      </c>
      <c r="E1090" s="1">
        <f>'[1]RC-1(PY)'!E1090</f>
        <v>340</v>
      </c>
      <c r="F1090" s="1">
        <f>'[1]RC-1(PY)'!F1090</f>
        <v>275</v>
      </c>
      <c r="G1090" s="1">
        <f>'[1]RC-1(PY)'!G1090</f>
        <v>24</v>
      </c>
      <c r="H1090" s="1">
        <f>'[1]RC-1(PY)'!H1090</f>
        <v>23</v>
      </c>
      <c r="I1090" s="1">
        <f>'[1]RC-1(PY)'!I1090</f>
        <v>1</v>
      </c>
      <c r="J1090" s="1">
        <f>'[1]RC-1(PY)'!J1090</f>
        <v>2</v>
      </c>
      <c r="K1090" s="1">
        <f>'[1]RC-1(PY)'!K1090</f>
        <v>3</v>
      </c>
      <c r="L1090" s="1">
        <f>'[1]RC-1(PY)'!L1090</f>
        <v>11</v>
      </c>
      <c r="M1090" s="1">
        <f>'[1]RC-1(PY)'!M1090</f>
        <v>4</v>
      </c>
      <c r="N1090" s="1">
        <f>'[1]RC-1(PY)'!N1090</f>
        <v>1</v>
      </c>
      <c r="O1090" s="1">
        <f>'[1]RC-1(PY)'!O1090</f>
        <v>5</v>
      </c>
      <c r="P1090" s="1">
        <f>'[1]RC-1(PY)'!P1090</f>
        <v>1</v>
      </c>
      <c r="Q1090" s="1">
        <f>'[1]RC-1(PY)'!Q1090</f>
        <v>1</v>
      </c>
      <c r="R1090" s="1">
        <f>'[1]RC-1(PY)'!R1090</f>
        <v>104</v>
      </c>
      <c r="S1090" s="1">
        <f>'[1]RC-1(PY)'!S1090</f>
        <v>3</v>
      </c>
      <c r="T1090" s="1">
        <f>'[1]RC-1(PY)'!T1090</f>
        <v>4</v>
      </c>
      <c r="U1090" s="1">
        <f>'[1]RC-1(PY)'!U1090</f>
        <v>0</v>
      </c>
      <c r="V1090" s="1">
        <f>'[1]RC-1(PY)'!V1090</f>
        <v>0</v>
      </c>
      <c r="W1090" s="1">
        <f>'[1]RC-1(PY)'!W1090</f>
        <v>1004</v>
      </c>
      <c r="X1090" s="1">
        <f>'[1]RC-1(PY)'!X1090</f>
        <v>8</v>
      </c>
      <c r="Y1090" s="1">
        <f>'[1]RC-1(PY)'!Y1090</f>
        <v>0</v>
      </c>
      <c r="Z1090" s="1">
        <f>'[1]RC-1(PY)'!Z1090</f>
        <v>0</v>
      </c>
      <c r="AA1090" s="1">
        <f>'[1]RC-1(PY)'!AA1090</f>
        <v>154</v>
      </c>
      <c r="AB1090" s="1">
        <f>'[1]RC-1(PY)'!AB1090</f>
        <v>497.66390000000001</v>
      </c>
      <c r="AC1090" s="1">
        <f>'[1]RC-1(PY)'!AC1090</f>
        <v>0</v>
      </c>
      <c r="AD1090" s="1">
        <f>'[1]RC-1(PY)'!AD1090</f>
        <v>20</v>
      </c>
      <c r="AE1090" s="1">
        <f>'[1]RC-1(PY)'!AE1090</f>
        <v>16.1114</v>
      </c>
      <c r="AF1090" s="1">
        <f>'[1]RC-1(PY)'!AF1090</f>
        <v>4</v>
      </c>
      <c r="AG1090" s="1">
        <f>'[1]RC-1(PY)'!AG1090</f>
        <v>4</v>
      </c>
      <c r="AH1090" s="1">
        <f>'[1]RC-1(PY)'!AH1090</f>
        <v>4</v>
      </c>
      <c r="AI1090" s="1">
        <f>'[1]RC-1(PY)'!AI1090</f>
        <v>0</v>
      </c>
    </row>
    <row r="1091" spans="1:35" x14ac:dyDescent="0.3">
      <c r="A1091" s="1">
        <f>'[1]RC-1(PY)'!A1091</f>
        <v>1</v>
      </c>
      <c r="B1091" s="1">
        <f>'[1]RC-1(PY)'!B1091</f>
        <v>2</v>
      </c>
      <c r="C1091" s="1">
        <f>'[1]RC-1(PY)'!C1091</f>
        <v>2024</v>
      </c>
      <c r="D1091" s="1">
        <f>'[1]RC-1(PY)'!D1091</f>
        <v>5</v>
      </c>
      <c r="E1091" s="1">
        <f>'[1]RC-1(PY)'!E1091</f>
        <v>340</v>
      </c>
      <c r="F1091" s="1">
        <f>'[1]RC-1(PY)'!F1091</f>
        <v>275</v>
      </c>
      <c r="G1091" s="1">
        <f>'[1]RC-1(PY)'!G1091</f>
        <v>24</v>
      </c>
      <c r="H1091" s="1">
        <f>'[1]RC-1(PY)'!H1091</f>
        <v>24</v>
      </c>
      <c r="I1091" s="1">
        <f>'[1]RC-1(PY)'!I1091</f>
        <v>1</v>
      </c>
      <c r="J1091" s="1">
        <f>'[1]RC-1(PY)'!J1091</f>
        <v>2</v>
      </c>
      <c r="K1091" s="1">
        <f>'[1]RC-1(PY)'!K1091</f>
        <v>3</v>
      </c>
      <c r="L1091" s="1">
        <f>'[1]RC-1(PY)'!L1091</f>
        <v>5</v>
      </c>
      <c r="M1091" s="1">
        <f>'[1]RC-1(PY)'!M1091</f>
        <v>2</v>
      </c>
      <c r="N1091" s="1">
        <f>'[1]RC-1(PY)'!N1091</f>
        <v>1</v>
      </c>
      <c r="O1091" s="1">
        <f>'[1]RC-1(PY)'!O1091</f>
        <v>5</v>
      </c>
      <c r="P1091" s="1">
        <f>'[1]RC-1(PY)'!P1091</f>
        <v>1</v>
      </c>
      <c r="Q1091" s="1">
        <f>'[1]RC-1(PY)'!Q1091</f>
        <v>1</v>
      </c>
      <c r="R1091" s="1">
        <f>'[1]RC-1(PY)'!R1091</f>
        <v>104</v>
      </c>
      <c r="S1091" s="1">
        <f>'[1]RC-1(PY)'!S1091</f>
        <v>3</v>
      </c>
      <c r="T1091" s="1">
        <f>'[1]RC-1(PY)'!T1091</f>
        <v>4</v>
      </c>
      <c r="U1091" s="1">
        <f>'[1]RC-1(PY)'!U1091</f>
        <v>0</v>
      </c>
      <c r="V1091" s="1">
        <f>'[1]RC-1(PY)'!V1091</f>
        <v>0</v>
      </c>
      <c r="W1091" s="1">
        <f>'[1]RC-1(PY)'!W1091</f>
        <v>1004</v>
      </c>
      <c r="X1091" s="1">
        <f>'[1]RC-1(PY)'!X1091</f>
        <v>8</v>
      </c>
      <c r="Y1091" s="1">
        <f>'[1]RC-1(PY)'!Y1091</f>
        <v>0</v>
      </c>
      <c r="Z1091" s="1">
        <f>'[1]RC-1(PY)'!Z1091</f>
        <v>0</v>
      </c>
      <c r="AA1091" s="1">
        <f>'[1]RC-1(PY)'!AA1091</f>
        <v>603</v>
      </c>
      <c r="AB1091" s="1">
        <f>'[1]RC-1(PY)'!AB1091</f>
        <v>672.19579999999996</v>
      </c>
      <c r="AC1091" s="1">
        <f>'[1]RC-1(PY)'!AC1091</f>
        <v>3.8904999999999998</v>
      </c>
      <c r="AD1091" s="1">
        <f>'[1]RC-1(PY)'!AD1091</f>
        <v>20</v>
      </c>
      <c r="AE1091" s="1">
        <f>'[1]RC-1(PY)'!AE1091</f>
        <v>28.709900000000001</v>
      </c>
      <c r="AF1091" s="1">
        <f>'[1]RC-1(PY)'!AF1091</f>
        <v>4</v>
      </c>
      <c r="AG1091" s="1">
        <f>'[1]RC-1(PY)'!AG1091</f>
        <v>4</v>
      </c>
      <c r="AH1091" s="1">
        <f>'[1]RC-1(PY)'!AH1091</f>
        <v>4</v>
      </c>
      <c r="AI1091" s="1">
        <f>'[1]RC-1(PY)'!AI1091</f>
        <v>0</v>
      </c>
    </row>
    <row r="1092" spans="1:35" x14ac:dyDescent="0.3">
      <c r="A1092" s="1">
        <f>'[1]RC-1(PY)'!A1092</f>
        <v>1</v>
      </c>
      <c r="B1092" s="1">
        <f>'[1]RC-1(PY)'!B1092</f>
        <v>2</v>
      </c>
      <c r="C1092" s="1">
        <f>'[1]RC-1(PY)'!C1092</f>
        <v>2024</v>
      </c>
      <c r="D1092" s="1">
        <f>'[1]RC-1(PY)'!D1092</f>
        <v>5</v>
      </c>
      <c r="E1092" s="1">
        <f>'[1]RC-1(PY)'!E1092</f>
        <v>340</v>
      </c>
      <c r="F1092" s="1">
        <f>'[1]RC-1(PY)'!F1092</f>
        <v>275</v>
      </c>
      <c r="G1092" s="1">
        <f>'[1]RC-1(PY)'!G1092</f>
        <v>24</v>
      </c>
      <c r="H1092" s="1">
        <f>'[1]RC-1(PY)'!H1092</f>
        <v>25</v>
      </c>
      <c r="I1092" s="1">
        <f>'[1]RC-1(PY)'!I1092</f>
        <v>1</v>
      </c>
      <c r="J1092" s="1">
        <f>'[1]RC-1(PY)'!J1092</f>
        <v>2</v>
      </c>
      <c r="K1092" s="1">
        <f>'[1]RC-1(PY)'!K1092</f>
        <v>3</v>
      </c>
      <c r="L1092" s="1">
        <f>'[1]RC-1(PY)'!L1092</f>
        <v>1</v>
      </c>
      <c r="M1092" s="1">
        <f>'[1]RC-1(PY)'!M1092</f>
        <v>1</v>
      </c>
      <c r="N1092" s="1">
        <f>'[1]RC-1(PY)'!N1092</f>
        <v>1</v>
      </c>
      <c r="O1092" s="1">
        <f>'[1]RC-1(PY)'!O1092</f>
        <v>5</v>
      </c>
      <c r="P1092" s="1">
        <f>'[1]RC-1(PY)'!P1092</f>
        <v>1</v>
      </c>
      <c r="Q1092" s="1">
        <f>'[1]RC-1(PY)'!Q1092</f>
        <v>1</v>
      </c>
      <c r="R1092" s="1">
        <f>'[1]RC-1(PY)'!R1092</f>
        <v>104</v>
      </c>
      <c r="S1092" s="1">
        <f>'[1]RC-1(PY)'!S1092</f>
        <v>3</v>
      </c>
      <c r="T1092" s="1">
        <f>'[1]RC-1(PY)'!T1092</f>
        <v>4</v>
      </c>
      <c r="U1092" s="1">
        <f>'[1]RC-1(PY)'!U1092</f>
        <v>0</v>
      </c>
      <c r="V1092" s="1">
        <f>'[1]RC-1(PY)'!V1092</f>
        <v>0</v>
      </c>
      <c r="W1092" s="1">
        <f>'[1]RC-1(PY)'!W1092</f>
        <v>1004</v>
      </c>
      <c r="X1092" s="1">
        <f>'[1]RC-1(PY)'!X1092</f>
        <v>8</v>
      </c>
      <c r="Y1092" s="1">
        <f>'[1]RC-1(PY)'!Y1092</f>
        <v>0</v>
      </c>
      <c r="Z1092" s="1">
        <f>'[1]RC-1(PY)'!Z1092</f>
        <v>0</v>
      </c>
      <c r="AA1092" s="1">
        <f>'[1]RC-1(PY)'!AA1092</f>
        <v>1162</v>
      </c>
      <c r="AB1092" s="1">
        <f>'[1]RC-1(PY)'!AB1092</f>
        <v>1135.4000000000001</v>
      </c>
      <c r="AC1092" s="1">
        <f>'[1]RC-1(PY)'!AC1092</f>
        <v>0</v>
      </c>
      <c r="AD1092" s="1">
        <f>'[1]RC-1(PY)'!AD1092</f>
        <v>20</v>
      </c>
      <c r="AE1092" s="1">
        <f>'[1]RC-1(PY)'!AE1092</f>
        <v>13.3582</v>
      </c>
      <c r="AF1092" s="1">
        <f>'[1]RC-1(PY)'!AF1092</f>
        <v>4</v>
      </c>
      <c r="AG1092" s="1">
        <f>'[1]RC-1(PY)'!AG1092</f>
        <v>4</v>
      </c>
      <c r="AH1092" s="1">
        <f>'[1]RC-1(PY)'!AH1092</f>
        <v>4</v>
      </c>
      <c r="AI1092" s="1">
        <f>'[1]RC-1(PY)'!AI1092</f>
        <v>0</v>
      </c>
    </row>
    <row r="1093" spans="1:35" x14ac:dyDescent="0.3">
      <c r="A1093" s="1">
        <f>'[1]RC-1(PY)'!A1093</f>
        <v>1</v>
      </c>
      <c r="B1093" s="1">
        <f>'[1]RC-1(PY)'!B1093</f>
        <v>2</v>
      </c>
      <c r="C1093" s="1">
        <f>'[1]RC-1(PY)'!C1093</f>
        <v>2024</v>
      </c>
      <c r="D1093" s="1">
        <f>'[1]RC-1(PY)'!D1093</f>
        <v>5</v>
      </c>
      <c r="E1093" s="1">
        <f>'[1]RC-1(PY)'!E1093</f>
        <v>340</v>
      </c>
      <c r="F1093" s="1">
        <f>'[1]RC-1(PY)'!F1093</f>
        <v>275</v>
      </c>
      <c r="G1093" s="1">
        <f>'[1]RC-1(PY)'!G1093</f>
        <v>24</v>
      </c>
      <c r="H1093" s="1">
        <f>'[1]RC-1(PY)'!H1093</f>
        <v>26</v>
      </c>
      <c r="I1093" s="1">
        <f>'[1]RC-1(PY)'!I1093</f>
        <v>1</v>
      </c>
      <c r="J1093" s="1">
        <f>'[1]RC-1(PY)'!J1093</f>
        <v>2</v>
      </c>
      <c r="K1093" s="1">
        <f>'[1]RC-1(PY)'!K1093</f>
        <v>3</v>
      </c>
      <c r="L1093" s="1">
        <f>'[1]RC-1(PY)'!L1093</f>
        <v>3</v>
      </c>
      <c r="M1093" s="1">
        <f>'[1]RC-1(PY)'!M1093</f>
        <v>1</v>
      </c>
      <c r="N1093" s="1">
        <f>'[1]RC-1(PY)'!N1093</f>
        <v>1</v>
      </c>
      <c r="O1093" s="1">
        <f>'[1]RC-1(PY)'!O1093</f>
        <v>5</v>
      </c>
      <c r="P1093" s="1">
        <f>'[1]RC-1(PY)'!P1093</f>
        <v>0</v>
      </c>
      <c r="Q1093" s="1">
        <f>'[1]RC-1(PY)'!Q1093</f>
        <v>0</v>
      </c>
      <c r="R1093" s="1">
        <f>'[1]RC-1(PY)'!R1093</f>
        <v>104</v>
      </c>
      <c r="S1093" s="1">
        <f>'[1]RC-1(PY)'!S1093</f>
        <v>3</v>
      </c>
      <c r="T1093" s="1">
        <f>'[1]RC-1(PY)'!T1093</f>
        <v>4</v>
      </c>
      <c r="U1093" s="1">
        <f>'[1]RC-1(PY)'!U1093</f>
        <v>0</v>
      </c>
      <c r="V1093" s="1">
        <f>'[1]RC-1(PY)'!V1093</f>
        <v>0</v>
      </c>
      <c r="W1093" s="1">
        <f>'[1]RC-1(PY)'!W1093</f>
        <v>1004</v>
      </c>
      <c r="X1093" s="1">
        <f>'[1]RC-1(PY)'!X1093</f>
        <v>8</v>
      </c>
      <c r="Y1093" s="1">
        <f>'[1]RC-1(PY)'!Y1093</f>
        <v>0</v>
      </c>
      <c r="Z1093" s="1">
        <f>'[1]RC-1(PY)'!Z1093</f>
        <v>0</v>
      </c>
      <c r="AA1093" s="1">
        <f>'[1]RC-1(PY)'!AA1093</f>
        <v>257</v>
      </c>
      <c r="AB1093" s="1">
        <f>'[1]RC-1(PY)'!AB1093</f>
        <v>447.47</v>
      </c>
      <c r="AC1093" s="1">
        <f>'[1]RC-1(PY)'!AC1093</f>
        <v>44.589300000000001</v>
      </c>
      <c r="AD1093" s="1">
        <f>'[1]RC-1(PY)'!AD1093</f>
        <v>20</v>
      </c>
      <c r="AE1093" s="1">
        <f>'[1]RC-1(PY)'!AE1093</f>
        <v>44.589300000000001</v>
      </c>
      <c r="AF1093" s="1">
        <f>'[1]RC-1(PY)'!AF1093</f>
        <v>4</v>
      </c>
      <c r="AG1093" s="1">
        <f>'[1]RC-1(PY)'!AG1093</f>
        <v>4</v>
      </c>
      <c r="AH1093" s="1">
        <f>'[1]RC-1(PY)'!AH1093</f>
        <v>4</v>
      </c>
      <c r="AI1093" s="1">
        <f>'[1]RC-1(PY)'!AI1093</f>
        <v>0</v>
      </c>
    </row>
    <row r="1094" spans="1:35" x14ac:dyDescent="0.3">
      <c r="A1094" s="1">
        <f>'[1]RC-1(PY)'!A1094</f>
        <v>1</v>
      </c>
      <c r="B1094" s="1">
        <f>'[1]RC-1(PY)'!B1094</f>
        <v>2</v>
      </c>
      <c r="C1094" s="1">
        <f>'[1]RC-1(PY)'!C1094</f>
        <v>2024</v>
      </c>
      <c r="D1094" s="1">
        <f>'[1]RC-1(PY)'!D1094</f>
        <v>5</v>
      </c>
      <c r="E1094" s="1">
        <f>'[1]RC-1(PY)'!E1094</f>
        <v>340</v>
      </c>
      <c r="F1094" s="1">
        <f>'[1]RC-1(PY)'!F1094</f>
        <v>275</v>
      </c>
      <c r="G1094" s="1">
        <f>'[1]RC-1(PY)'!G1094</f>
        <v>24</v>
      </c>
      <c r="H1094" s="1">
        <f>'[1]RC-1(PY)'!H1094</f>
        <v>27</v>
      </c>
      <c r="I1094" s="1">
        <f>'[1]RC-1(PY)'!I1094</f>
        <v>1</v>
      </c>
      <c r="J1094" s="1">
        <f>'[1]RC-1(PY)'!J1094</f>
        <v>2</v>
      </c>
      <c r="K1094" s="1">
        <f>'[1]RC-1(PY)'!K1094</f>
        <v>3</v>
      </c>
      <c r="L1094" s="1">
        <f>'[1]RC-1(PY)'!L1094</f>
        <v>4</v>
      </c>
      <c r="M1094" s="1">
        <f>'[1]RC-1(PY)'!M1094</f>
        <v>1</v>
      </c>
      <c r="N1094" s="1">
        <f>'[1]RC-1(PY)'!N1094</f>
        <v>3</v>
      </c>
      <c r="O1094" s="1">
        <f>'[1]RC-1(PY)'!O1094</f>
        <v>0</v>
      </c>
      <c r="P1094" s="1">
        <f>'[1]RC-1(PY)'!P1094</f>
        <v>0</v>
      </c>
      <c r="Q1094" s="1">
        <f>'[1]RC-1(PY)'!Q1094</f>
        <v>0</v>
      </c>
      <c r="R1094" s="1">
        <f>'[1]RC-1(PY)'!R1094</f>
        <v>104</v>
      </c>
      <c r="S1094" s="1">
        <f>'[1]RC-1(PY)'!S1094</f>
        <v>3</v>
      </c>
      <c r="T1094" s="1">
        <f>'[1]RC-1(PY)'!T1094</f>
        <v>4</v>
      </c>
      <c r="U1094" s="1">
        <f>'[1]RC-1(PY)'!U1094</f>
        <v>0</v>
      </c>
      <c r="V1094" s="1">
        <f>'[1]RC-1(PY)'!V1094</f>
        <v>0</v>
      </c>
      <c r="W1094" s="1">
        <f>'[1]RC-1(PY)'!W1094</f>
        <v>1004</v>
      </c>
      <c r="X1094" s="1">
        <f>'[1]RC-1(PY)'!X1094</f>
        <v>8</v>
      </c>
      <c r="Y1094" s="1">
        <f>'[1]RC-1(PY)'!Y1094</f>
        <v>0</v>
      </c>
      <c r="Z1094" s="1">
        <f>'[1]RC-1(PY)'!Z1094</f>
        <v>0</v>
      </c>
      <c r="AA1094" s="1">
        <f>'[1]RC-1(PY)'!AA1094</f>
        <v>307</v>
      </c>
      <c r="AB1094" s="1">
        <f>'[1]RC-1(PY)'!AB1094</f>
        <v>323.93</v>
      </c>
      <c r="AC1094" s="1">
        <f>'[1]RC-1(PY)'!AC1094</f>
        <v>9.6300000000000008</v>
      </c>
      <c r="AD1094" s="1">
        <f>'[1]RC-1(PY)'!AD1094</f>
        <v>20</v>
      </c>
      <c r="AE1094" s="1">
        <f>'[1]RC-1(PY)'!AE1094</f>
        <v>9.6300000000000008</v>
      </c>
      <c r="AF1094" s="1">
        <f>'[1]RC-1(PY)'!AF1094</f>
        <v>4</v>
      </c>
      <c r="AG1094" s="1">
        <f>'[1]RC-1(PY)'!AG1094</f>
        <v>4</v>
      </c>
      <c r="AH1094" s="1">
        <f>'[1]RC-1(PY)'!AH1094</f>
        <v>4</v>
      </c>
      <c r="AI1094" s="1">
        <f>'[1]RC-1(PY)'!AI1094</f>
        <v>0</v>
      </c>
    </row>
    <row r="1095" spans="1:35" x14ac:dyDescent="0.3">
      <c r="A1095" s="1">
        <f>'[1]RC-1(PY)'!A1095</f>
        <v>1</v>
      </c>
      <c r="B1095" s="1">
        <f>'[1]RC-1(PY)'!B1095</f>
        <v>2</v>
      </c>
      <c r="C1095" s="1">
        <f>'[1]RC-1(PY)'!C1095</f>
        <v>2024</v>
      </c>
      <c r="D1095" s="1">
        <f>'[1]RC-1(PY)'!D1095</f>
        <v>5</v>
      </c>
      <c r="E1095" s="1">
        <f>'[1]RC-1(PY)'!E1095</f>
        <v>340</v>
      </c>
      <c r="F1095" s="1">
        <f>'[1]RC-1(PY)'!F1095</f>
        <v>275</v>
      </c>
      <c r="G1095" s="1">
        <f>'[1]RC-1(PY)'!G1095</f>
        <v>24</v>
      </c>
      <c r="H1095" s="1">
        <f>'[1]RC-1(PY)'!H1095</f>
        <v>28</v>
      </c>
      <c r="I1095" s="1">
        <f>'[1]RC-1(PY)'!I1095</f>
        <v>1</v>
      </c>
      <c r="J1095" s="1">
        <f>'[1]RC-1(PY)'!J1095</f>
        <v>2</v>
      </c>
      <c r="K1095" s="1">
        <f>'[1]RC-1(PY)'!K1095</f>
        <v>3</v>
      </c>
      <c r="L1095" s="1">
        <f>'[1]RC-1(PY)'!L1095</f>
        <v>3</v>
      </c>
      <c r="M1095" s="1">
        <f>'[1]RC-1(PY)'!M1095</f>
        <v>1</v>
      </c>
      <c r="N1095" s="1">
        <f>'[1]RC-1(PY)'!N1095</f>
        <v>2</v>
      </c>
      <c r="O1095" s="1">
        <f>'[1]RC-1(PY)'!O1095</f>
        <v>5</v>
      </c>
      <c r="P1095" s="1">
        <f>'[1]RC-1(PY)'!P1095</f>
        <v>1</v>
      </c>
      <c r="Q1095" s="1">
        <f>'[1]RC-1(PY)'!Q1095</f>
        <v>1</v>
      </c>
      <c r="R1095" s="1">
        <f>'[1]RC-1(PY)'!R1095</f>
        <v>104</v>
      </c>
      <c r="S1095" s="1">
        <f>'[1]RC-1(PY)'!S1095</f>
        <v>3</v>
      </c>
      <c r="T1095" s="1">
        <f>'[1]RC-1(PY)'!T1095</f>
        <v>4</v>
      </c>
      <c r="U1095" s="1">
        <f>'[1]RC-1(PY)'!U1095</f>
        <v>0</v>
      </c>
      <c r="V1095" s="1">
        <f>'[1]RC-1(PY)'!V1095</f>
        <v>0</v>
      </c>
      <c r="W1095" s="1">
        <f>'[1]RC-1(PY)'!W1095</f>
        <v>1004</v>
      </c>
      <c r="X1095" s="1">
        <f>'[1]RC-1(PY)'!X1095</f>
        <v>0</v>
      </c>
      <c r="Y1095" s="1">
        <f>'[1]RC-1(PY)'!Y1095</f>
        <v>1</v>
      </c>
      <c r="Z1095" s="1">
        <f>'[1]RC-1(PY)'!Z1095</f>
        <v>0</v>
      </c>
      <c r="AA1095" s="1">
        <f>'[1]RC-1(PY)'!AA1095</f>
        <v>838</v>
      </c>
      <c r="AB1095" s="1">
        <f>'[1]RC-1(PY)'!AB1095</f>
        <v>1914.2881</v>
      </c>
      <c r="AC1095" s="1">
        <f>'[1]RC-1(PY)'!AC1095</f>
        <v>6.8566000000000003</v>
      </c>
      <c r="AD1095" s="1">
        <f>'[1]RC-1(PY)'!AD1095</f>
        <v>20</v>
      </c>
      <c r="AE1095" s="1">
        <f>'[1]RC-1(PY)'!AE1095</f>
        <v>28.833400000000001</v>
      </c>
      <c r="AF1095" s="1">
        <f>'[1]RC-1(PY)'!AF1095</f>
        <v>4</v>
      </c>
      <c r="AG1095" s="1">
        <f>'[1]RC-1(PY)'!AG1095</f>
        <v>4</v>
      </c>
      <c r="AH1095" s="1">
        <f>'[1]RC-1(PY)'!AH1095</f>
        <v>4</v>
      </c>
      <c r="AI1095" s="1">
        <f>'[1]RC-1(PY)'!AI1095</f>
        <v>0</v>
      </c>
    </row>
    <row r="1096" spans="1:35" x14ac:dyDescent="0.3">
      <c r="A1096" s="1">
        <f>'[1]RC-1(PY)'!A1096</f>
        <v>1</v>
      </c>
      <c r="B1096" s="1">
        <f>'[1]RC-1(PY)'!B1096</f>
        <v>2</v>
      </c>
      <c r="C1096" s="1">
        <f>'[1]RC-1(PY)'!C1096</f>
        <v>2024</v>
      </c>
      <c r="D1096" s="1">
        <f>'[1]RC-1(PY)'!D1096</f>
        <v>5</v>
      </c>
      <c r="E1096" s="1">
        <f>'[1]RC-1(PY)'!E1096</f>
        <v>340</v>
      </c>
      <c r="F1096" s="1">
        <f>'[1]RC-1(PY)'!F1096</f>
        <v>275</v>
      </c>
      <c r="G1096" s="1">
        <f>'[1]RC-1(PY)'!G1096</f>
        <v>24</v>
      </c>
      <c r="H1096" s="1">
        <f>'[1]RC-1(PY)'!H1096</f>
        <v>29</v>
      </c>
      <c r="I1096" s="1">
        <f>'[1]RC-1(PY)'!I1096</f>
        <v>1</v>
      </c>
      <c r="J1096" s="1">
        <f>'[1]RC-1(PY)'!J1096</f>
        <v>2</v>
      </c>
      <c r="K1096" s="1">
        <f>'[1]RC-1(PY)'!K1096</f>
        <v>3</v>
      </c>
      <c r="L1096" s="1">
        <f>'[1]RC-1(PY)'!L1096</f>
        <v>2</v>
      </c>
      <c r="M1096" s="1">
        <f>'[1]RC-1(PY)'!M1096</f>
        <v>1</v>
      </c>
      <c r="N1096" s="1">
        <f>'[1]RC-1(PY)'!N1096</f>
        <v>1</v>
      </c>
      <c r="O1096" s="1">
        <f>'[1]RC-1(PY)'!O1096</f>
        <v>5</v>
      </c>
      <c r="P1096" s="1">
        <f>'[1]RC-1(PY)'!P1096</f>
        <v>1</v>
      </c>
      <c r="Q1096" s="1">
        <f>'[1]RC-1(PY)'!Q1096</f>
        <v>1</v>
      </c>
      <c r="R1096" s="1">
        <f>'[1]RC-1(PY)'!R1096</f>
        <v>104</v>
      </c>
      <c r="S1096" s="1">
        <f>'[1]RC-1(PY)'!S1096</f>
        <v>2</v>
      </c>
      <c r="T1096" s="1">
        <f>'[1]RC-1(PY)'!T1096</f>
        <v>4</v>
      </c>
      <c r="U1096" s="1">
        <f>'[1]RC-1(PY)'!U1096</f>
        <v>1</v>
      </c>
      <c r="V1096" s="1">
        <f>'[1]RC-1(PY)'!V1096</f>
        <v>0</v>
      </c>
      <c r="W1096" s="1">
        <f>'[1]RC-1(PY)'!W1096</f>
        <v>1004</v>
      </c>
      <c r="X1096" s="1">
        <f>'[1]RC-1(PY)'!X1096</f>
        <v>8</v>
      </c>
      <c r="Y1096" s="1">
        <f>'[1]RC-1(PY)'!Y1096</f>
        <v>0</v>
      </c>
      <c r="Z1096" s="1">
        <f>'[1]RC-1(PY)'!Z1096</f>
        <v>0</v>
      </c>
      <c r="AA1096" s="1">
        <f>'[1]RC-1(PY)'!AA1096</f>
        <v>230</v>
      </c>
      <c r="AB1096" s="1">
        <f>'[1]RC-1(PY)'!AB1096</f>
        <v>212.85</v>
      </c>
      <c r="AC1096" s="1">
        <f>'[1]RC-1(PY)'!AC1096</f>
        <v>5.2977999999999996</v>
      </c>
      <c r="AD1096" s="1">
        <f>'[1]RC-1(PY)'!AD1096</f>
        <v>20</v>
      </c>
      <c r="AE1096" s="1">
        <f>'[1]RC-1(PY)'!AE1096</f>
        <v>13.151300000000001</v>
      </c>
      <c r="AF1096" s="1">
        <f>'[1]RC-1(PY)'!AF1096</f>
        <v>4</v>
      </c>
      <c r="AG1096" s="1">
        <f>'[1]RC-1(PY)'!AG1096</f>
        <v>4</v>
      </c>
      <c r="AH1096" s="1">
        <f>'[1]RC-1(PY)'!AH1096</f>
        <v>4</v>
      </c>
      <c r="AI1096" s="1">
        <f>'[1]RC-1(PY)'!AI1096</f>
        <v>0</v>
      </c>
    </row>
    <row r="1097" spans="1:35" x14ac:dyDescent="0.3">
      <c r="A1097" s="1">
        <f>'[1]RC-1(PY)'!A1097</f>
        <v>1</v>
      </c>
      <c r="B1097" s="1">
        <f>'[1]RC-1(PY)'!B1097</f>
        <v>2</v>
      </c>
      <c r="C1097" s="1">
        <f>'[1]RC-1(PY)'!C1097</f>
        <v>2024</v>
      </c>
      <c r="D1097" s="1">
        <f>'[1]RC-1(PY)'!D1097</f>
        <v>5</v>
      </c>
      <c r="E1097" s="1">
        <f>'[1]RC-1(PY)'!E1097</f>
        <v>340</v>
      </c>
      <c r="F1097" s="1">
        <f>'[1]RC-1(PY)'!F1097</f>
        <v>275</v>
      </c>
      <c r="G1097" s="1">
        <f>'[1]RC-1(PY)'!G1097</f>
        <v>24</v>
      </c>
      <c r="H1097" s="1">
        <f>'[1]RC-1(PY)'!H1097</f>
        <v>30</v>
      </c>
      <c r="I1097" s="1">
        <f>'[1]RC-1(PY)'!I1097</f>
        <v>1</v>
      </c>
      <c r="J1097" s="1">
        <f>'[1]RC-1(PY)'!J1097</f>
        <v>2</v>
      </c>
      <c r="K1097" s="1">
        <f>'[1]RC-1(PY)'!K1097</f>
        <v>3</v>
      </c>
      <c r="L1097" s="1">
        <f>'[1]RC-1(PY)'!L1097</f>
        <v>2</v>
      </c>
      <c r="M1097" s="1">
        <f>'[1]RC-1(PY)'!M1097</f>
        <v>1</v>
      </c>
      <c r="N1097" s="1">
        <f>'[1]RC-1(PY)'!N1097</f>
        <v>2</v>
      </c>
      <c r="O1097" s="1">
        <f>'[1]RC-1(PY)'!O1097</f>
        <v>5</v>
      </c>
      <c r="P1097" s="1">
        <f>'[1]RC-1(PY)'!P1097</f>
        <v>1</v>
      </c>
      <c r="Q1097" s="1">
        <f>'[1]RC-1(PY)'!Q1097</f>
        <v>1</v>
      </c>
      <c r="R1097" s="1">
        <f>'[1]RC-1(PY)'!R1097</f>
        <v>104</v>
      </c>
      <c r="S1097" s="1">
        <f>'[1]RC-1(PY)'!S1097</f>
        <v>3</v>
      </c>
      <c r="T1097" s="1">
        <f>'[1]RC-1(PY)'!T1097</f>
        <v>4</v>
      </c>
      <c r="U1097" s="1">
        <f>'[1]RC-1(PY)'!U1097</f>
        <v>0</v>
      </c>
      <c r="V1097" s="1">
        <f>'[1]RC-1(PY)'!V1097</f>
        <v>0</v>
      </c>
      <c r="W1097" s="1">
        <f>'[1]RC-1(PY)'!W1097</f>
        <v>1004</v>
      </c>
      <c r="X1097" s="1">
        <f>'[1]RC-1(PY)'!X1097</f>
        <v>8</v>
      </c>
      <c r="Y1097" s="1">
        <f>'[1]RC-1(PY)'!Y1097</f>
        <v>0</v>
      </c>
      <c r="Z1097" s="1">
        <f>'[1]RC-1(PY)'!Z1097</f>
        <v>0</v>
      </c>
      <c r="AA1097" s="1">
        <f>'[1]RC-1(PY)'!AA1097</f>
        <v>551</v>
      </c>
      <c r="AB1097" s="1">
        <f>'[1]RC-1(PY)'!AB1097</f>
        <v>1890.6894</v>
      </c>
      <c r="AC1097" s="1">
        <f>'[1]RC-1(PY)'!AC1097</f>
        <v>6.2906000000000004</v>
      </c>
      <c r="AD1097" s="1">
        <f>'[1]RC-1(PY)'!AD1097</f>
        <v>20</v>
      </c>
      <c r="AE1097" s="1">
        <f>'[1]RC-1(PY)'!AE1097</f>
        <v>26.877800000000001</v>
      </c>
      <c r="AF1097" s="1">
        <f>'[1]RC-1(PY)'!AF1097</f>
        <v>4</v>
      </c>
      <c r="AG1097" s="1">
        <f>'[1]RC-1(PY)'!AG1097</f>
        <v>4</v>
      </c>
      <c r="AH1097" s="1">
        <f>'[1]RC-1(PY)'!AH1097</f>
        <v>4</v>
      </c>
      <c r="AI1097" s="1">
        <f>'[1]RC-1(PY)'!AI1097</f>
        <v>0</v>
      </c>
    </row>
    <row r="1098" spans="1:35" x14ac:dyDescent="0.3">
      <c r="A1098" s="1">
        <f>'[1]RC-1(PY)'!A1098</f>
        <v>1</v>
      </c>
      <c r="B1098" s="1">
        <f>'[1]RC-1(PY)'!B1098</f>
        <v>2</v>
      </c>
      <c r="C1098" s="1">
        <f>'[1]RC-1(PY)'!C1098</f>
        <v>2024</v>
      </c>
      <c r="D1098" s="1">
        <f>'[1]RC-1(PY)'!D1098</f>
        <v>5</v>
      </c>
      <c r="E1098" s="1">
        <f>'[1]RC-1(PY)'!E1098</f>
        <v>340</v>
      </c>
      <c r="F1098" s="1">
        <f>'[1]RC-1(PY)'!F1098</f>
        <v>275</v>
      </c>
      <c r="G1098" s="1">
        <f>'[1]RC-1(PY)'!G1098</f>
        <v>24</v>
      </c>
      <c r="H1098" s="1">
        <f>'[1]RC-1(PY)'!H1098</f>
        <v>31</v>
      </c>
      <c r="I1098" s="1">
        <f>'[1]RC-1(PY)'!I1098</f>
        <v>1</v>
      </c>
      <c r="J1098" s="1">
        <f>'[1]RC-1(PY)'!J1098</f>
        <v>2</v>
      </c>
      <c r="K1098" s="1">
        <f>'[1]RC-1(PY)'!K1098</f>
        <v>3</v>
      </c>
      <c r="L1098" s="1">
        <f>'[1]RC-1(PY)'!L1098</f>
        <v>3</v>
      </c>
      <c r="M1098" s="1">
        <f>'[1]RC-1(PY)'!M1098</f>
        <v>1</v>
      </c>
      <c r="N1098" s="1">
        <f>'[1]RC-1(PY)'!N1098</f>
        <v>3</v>
      </c>
      <c r="O1098" s="1">
        <f>'[1]RC-1(PY)'!O1098</f>
        <v>0</v>
      </c>
      <c r="P1098" s="1">
        <f>'[1]RC-1(PY)'!P1098</f>
        <v>1</v>
      </c>
      <c r="Q1098" s="1">
        <f>'[1]RC-1(PY)'!Q1098</f>
        <v>1</v>
      </c>
      <c r="R1098" s="1">
        <f>'[1]RC-1(PY)'!R1098</f>
        <v>104</v>
      </c>
      <c r="S1098" s="1">
        <f>'[1]RC-1(PY)'!S1098</f>
        <v>3</v>
      </c>
      <c r="T1098" s="1">
        <f>'[1]RC-1(PY)'!T1098</f>
        <v>4</v>
      </c>
      <c r="U1098" s="1">
        <f>'[1]RC-1(PY)'!U1098</f>
        <v>0</v>
      </c>
      <c r="V1098" s="1">
        <f>'[1]RC-1(PY)'!V1098</f>
        <v>0</v>
      </c>
      <c r="W1098" s="1">
        <f>'[1]RC-1(PY)'!W1098</f>
        <v>1004</v>
      </c>
      <c r="X1098" s="1">
        <f>'[1]RC-1(PY)'!X1098</f>
        <v>8</v>
      </c>
      <c r="Y1098" s="1">
        <f>'[1]RC-1(PY)'!Y1098</f>
        <v>0</v>
      </c>
      <c r="Z1098" s="1">
        <f>'[1]RC-1(PY)'!Z1098</f>
        <v>0</v>
      </c>
      <c r="AA1098" s="1">
        <f>'[1]RC-1(PY)'!AA1098</f>
        <v>618</v>
      </c>
      <c r="AB1098" s="1">
        <f>'[1]RC-1(PY)'!AB1098</f>
        <v>461.98</v>
      </c>
      <c r="AC1098" s="1">
        <f>'[1]RC-1(PY)'!AC1098</f>
        <v>5.6050000000000004</v>
      </c>
      <c r="AD1098" s="1">
        <f>'[1]RC-1(PY)'!AD1098</f>
        <v>20</v>
      </c>
      <c r="AE1098" s="1">
        <f>'[1]RC-1(PY)'!AE1098</f>
        <v>69.414199999999994</v>
      </c>
      <c r="AF1098" s="1">
        <f>'[1]RC-1(PY)'!AF1098</f>
        <v>4</v>
      </c>
      <c r="AG1098" s="1">
        <f>'[1]RC-1(PY)'!AG1098</f>
        <v>4</v>
      </c>
      <c r="AH1098" s="1">
        <f>'[1]RC-1(PY)'!AH1098</f>
        <v>4</v>
      </c>
      <c r="AI1098" s="1">
        <f>'[1]RC-1(PY)'!AI1098</f>
        <v>0</v>
      </c>
    </row>
    <row r="1099" spans="1:35" x14ac:dyDescent="0.3">
      <c r="A1099" s="1">
        <f>'[1]RC-1(PY)'!A1099</f>
        <v>1</v>
      </c>
      <c r="B1099" s="1">
        <f>'[1]RC-1(PY)'!B1099</f>
        <v>2</v>
      </c>
      <c r="C1099" s="1">
        <f>'[1]RC-1(PY)'!C1099</f>
        <v>2024</v>
      </c>
      <c r="D1099" s="1">
        <f>'[1]RC-1(PY)'!D1099</f>
        <v>5</v>
      </c>
      <c r="E1099" s="1">
        <f>'[1]RC-1(PY)'!E1099</f>
        <v>340</v>
      </c>
      <c r="F1099" s="1">
        <f>'[1]RC-1(PY)'!F1099</f>
        <v>275</v>
      </c>
      <c r="G1099" s="1">
        <f>'[1]RC-1(PY)'!G1099</f>
        <v>24</v>
      </c>
      <c r="H1099" s="1">
        <f>'[1]RC-1(PY)'!H1099</f>
        <v>32</v>
      </c>
      <c r="I1099" s="1">
        <f>'[1]RC-1(PY)'!I1099</f>
        <v>1</v>
      </c>
      <c r="J1099" s="1">
        <f>'[1]RC-1(PY)'!J1099</f>
        <v>2</v>
      </c>
      <c r="K1099" s="1">
        <f>'[1]RC-1(PY)'!K1099</f>
        <v>3</v>
      </c>
      <c r="L1099" s="1">
        <f>'[1]RC-1(PY)'!L1099</f>
        <v>1</v>
      </c>
      <c r="M1099" s="1">
        <f>'[1]RC-1(PY)'!M1099</f>
        <v>1</v>
      </c>
      <c r="N1099" s="1">
        <f>'[1]RC-1(PY)'!N1099</f>
        <v>1</v>
      </c>
      <c r="O1099" s="1">
        <f>'[1]RC-1(PY)'!O1099</f>
        <v>5</v>
      </c>
      <c r="P1099" s="1">
        <f>'[1]RC-1(PY)'!P1099</f>
        <v>0</v>
      </c>
      <c r="Q1099" s="1">
        <f>'[1]RC-1(PY)'!Q1099</f>
        <v>0</v>
      </c>
      <c r="R1099" s="1">
        <f>'[1]RC-1(PY)'!R1099</f>
        <v>104</v>
      </c>
      <c r="S1099" s="1">
        <f>'[1]RC-1(PY)'!S1099</f>
        <v>3</v>
      </c>
      <c r="T1099" s="1">
        <f>'[1]RC-1(PY)'!T1099</f>
        <v>4</v>
      </c>
      <c r="U1099" s="1">
        <f>'[1]RC-1(PY)'!U1099</f>
        <v>0</v>
      </c>
      <c r="V1099" s="1">
        <f>'[1]RC-1(PY)'!V1099</f>
        <v>0</v>
      </c>
      <c r="W1099" s="1">
        <f>'[1]RC-1(PY)'!W1099</f>
        <v>1004</v>
      </c>
      <c r="X1099" s="1">
        <f>'[1]RC-1(PY)'!X1099</f>
        <v>8</v>
      </c>
      <c r="Y1099" s="1">
        <f>'[1]RC-1(PY)'!Y1099</f>
        <v>0</v>
      </c>
      <c r="Z1099" s="1">
        <f>'[1]RC-1(PY)'!Z1099</f>
        <v>0</v>
      </c>
      <c r="AA1099" s="1">
        <f>'[1]RC-1(PY)'!AA1099</f>
        <v>285</v>
      </c>
      <c r="AB1099" s="1">
        <f>'[1]RC-1(PY)'!AB1099</f>
        <v>318.81310000000002</v>
      </c>
      <c r="AC1099" s="1">
        <f>'[1]RC-1(PY)'!AC1099</f>
        <v>14.9384</v>
      </c>
      <c r="AD1099" s="1">
        <f>'[1]RC-1(PY)'!AD1099</f>
        <v>20</v>
      </c>
      <c r="AE1099" s="1">
        <f>'[1]RC-1(PY)'!AE1099</f>
        <v>15.1747</v>
      </c>
      <c r="AF1099" s="1">
        <f>'[1]RC-1(PY)'!AF1099</f>
        <v>4</v>
      </c>
      <c r="AG1099" s="1">
        <f>'[1]RC-1(PY)'!AG1099</f>
        <v>4</v>
      </c>
      <c r="AH1099" s="1">
        <f>'[1]RC-1(PY)'!AH1099</f>
        <v>4</v>
      </c>
      <c r="AI1099" s="1">
        <f>'[1]RC-1(PY)'!AI1099</f>
        <v>0</v>
      </c>
    </row>
    <row r="1100" spans="1:35" x14ac:dyDescent="0.3">
      <c r="A1100" s="1">
        <f>'[1]RC-1(PY)'!A1100</f>
        <v>1</v>
      </c>
      <c r="B1100" s="1">
        <f>'[1]RC-1(PY)'!B1100</f>
        <v>2</v>
      </c>
      <c r="C1100" s="1">
        <f>'[1]RC-1(PY)'!C1100</f>
        <v>2024</v>
      </c>
      <c r="D1100" s="1">
        <f>'[1]RC-1(PY)'!D1100</f>
        <v>5</v>
      </c>
      <c r="E1100" s="1">
        <f>'[1]RC-1(PY)'!E1100</f>
        <v>340</v>
      </c>
      <c r="F1100" s="1">
        <f>'[1]RC-1(PY)'!F1100</f>
        <v>275</v>
      </c>
      <c r="G1100" s="1">
        <f>'[1]RC-1(PY)'!G1100</f>
        <v>24</v>
      </c>
      <c r="H1100" s="1">
        <f>'[1]RC-1(PY)'!H1100</f>
        <v>33</v>
      </c>
      <c r="I1100" s="1">
        <f>'[1]RC-1(PY)'!I1100</f>
        <v>1</v>
      </c>
      <c r="J1100" s="1">
        <f>'[1]RC-1(PY)'!J1100</f>
        <v>2</v>
      </c>
      <c r="K1100" s="1">
        <f>'[1]RC-1(PY)'!K1100</f>
        <v>3</v>
      </c>
      <c r="L1100" s="1">
        <f>'[1]RC-1(PY)'!L1100</f>
        <v>1</v>
      </c>
      <c r="M1100" s="1">
        <f>'[1]RC-1(PY)'!M1100</f>
        <v>1</v>
      </c>
      <c r="N1100" s="1">
        <f>'[1]RC-1(PY)'!N1100</f>
        <v>1</v>
      </c>
      <c r="O1100" s="1">
        <f>'[1]RC-1(PY)'!O1100</f>
        <v>5</v>
      </c>
      <c r="P1100" s="1">
        <f>'[1]RC-1(PY)'!P1100</f>
        <v>1</v>
      </c>
      <c r="Q1100" s="1">
        <f>'[1]RC-1(PY)'!Q1100</f>
        <v>1</v>
      </c>
      <c r="R1100" s="1">
        <f>'[1]RC-1(PY)'!R1100</f>
        <v>104</v>
      </c>
      <c r="S1100" s="1">
        <f>'[1]RC-1(PY)'!S1100</f>
        <v>3</v>
      </c>
      <c r="T1100" s="1">
        <f>'[1]RC-1(PY)'!T1100</f>
        <v>4</v>
      </c>
      <c r="U1100" s="1">
        <f>'[1]RC-1(PY)'!U1100</f>
        <v>0</v>
      </c>
      <c r="V1100" s="1">
        <f>'[1]RC-1(PY)'!V1100</f>
        <v>0</v>
      </c>
      <c r="W1100" s="1">
        <f>'[1]RC-1(PY)'!W1100</f>
        <v>1004</v>
      </c>
      <c r="X1100" s="1">
        <f>'[1]RC-1(PY)'!X1100</f>
        <v>8</v>
      </c>
      <c r="Y1100" s="1">
        <f>'[1]RC-1(PY)'!Y1100</f>
        <v>0</v>
      </c>
      <c r="Z1100" s="1">
        <f>'[1]RC-1(PY)'!Z1100</f>
        <v>0</v>
      </c>
      <c r="AA1100" s="1">
        <f>'[1]RC-1(PY)'!AA1100</f>
        <v>1763</v>
      </c>
      <c r="AB1100" s="1">
        <f>'[1]RC-1(PY)'!AB1100</f>
        <v>2088.79</v>
      </c>
      <c r="AC1100" s="1">
        <f>'[1]RC-1(PY)'!AC1100</f>
        <v>3.6219000000000001</v>
      </c>
      <c r="AD1100" s="1">
        <f>'[1]RC-1(PY)'!AD1100</f>
        <v>20</v>
      </c>
      <c r="AE1100" s="1">
        <f>'[1]RC-1(PY)'!AE1100</f>
        <v>22.7699</v>
      </c>
      <c r="AF1100" s="1">
        <f>'[1]RC-1(PY)'!AF1100</f>
        <v>4</v>
      </c>
      <c r="AG1100" s="1">
        <f>'[1]RC-1(PY)'!AG1100</f>
        <v>4</v>
      </c>
      <c r="AH1100" s="1">
        <f>'[1]RC-1(PY)'!AH1100</f>
        <v>4</v>
      </c>
      <c r="AI1100" s="1">
        <f>'[1]RC-1(PY)'!AI1100</f>
        <v>0</v>
      </c>
    </row>
    <row r="1101" spans="1:35" x14ac:dyDescent="0.3">
      <c r="A1101" s="1">
        <f>'[1]RC-1(PY)'!A1101</f>
        <v>1</v>
      </c>
      <c r="B1101" s="1">
        <f>'[1]RC-1(PY)'!B1101</f>
        <v>2</v>
      </c>
      <c r="C1101" s="1">
        <f>'[1]RC-1(PY)'!C1101</f>
        <v>2024</v>
      </c>
      <c r="D1101" s="1">
        <f>'[1]RC-1(PY)'!D1101</f>
        <v>5</v>
      </c>
      <c r="E1101" s="1">
        <f>'[1]RC-1(PY)'!E1101</f>
        <v>340</v>
      </c>
      <c r="F1101" s="1">
        <f>'[1]RC-1(PY)'!F1101</f>
        <v>275</v>
      </c>
      <c r="G1101" s="1">
        <f>'[1]RC-1(PY)'!G1101</f>
        <v>24</v>
      </c>
      <c r="H1101" s="1">
        <f>'[1]RC-1(PY)'!H1101</f>
        <v>8</v>
      </c>
      <c r="I1101" s="1">
        <f>'[1]RC-1(PY)'!I1101</f>
        <v>1</v>
      </c>
      <c r="J1101" s="1">
        <f>'[1]RC-1(PY)'!J1101</f>
        <v>3</v>
      </c>
      <c r="K1101" s="1">
        <f>'[1]RC-1(PY)'!K1101</f>
        <v>3</v>
      </c>
      <c r="L1101" s="1">
        <f>'[1]RC-1(PY)'!L1101</f>
        <v>5</v>
      </c>
      <c r="M1101" s="1">
        <f>'[1]RC-1(PY)'!M1101</f>
        <v>1</v>
      </c>
      <c r="N1101" s="1">
        <f>'[1]RC-1(PY)'!N1101</f>
        <v>1</v>
      </c>
      <c r="O1101" s="1">
        <f>'[1]RC-1(PY)'!O1101</f>
        <v>5</v>
      </c>
      <c r="P1101" s="1">
        <f>'[1]RC-1(PY)'!P1101</f>
        <v>0</v>
      </c>
      <c r="Q1101" s="1">
        <f>'[1]RC-1(PY)'!Q1101</f>
        <v>0</v>
      </c>
      <c r="R1101" s="1">
        <f>'[1]RC-1(PY)'!R1101</f>
        <v>104</v>
      </c>
      <c r="S1101" s="1">
        <f>'[1]RC-1(PY)'!S1101</f>
        <v>3</v>
      </c>
      <c r="T1101" s="1">
        <f>'[1]RC-1(PY)'!T1101</f>
        <v>4</v>
      </c>
      <c r="U1101" s="1">
        <f>'[1]RC-1(PY)'!U1101</f>
        <v>0</v>
      </c>
      <c r="V1101" s="1">
        <f>'[1]RC-1(PY)'!V1101</f>
        <v>0</v>
      </c>
      <c r="W1101" s="1">
        <f>'[1]RC-1(PY)'!W1101</f>
        <v>1004</v>
      </c>
      <c r="X1101" s="1">
        <f>'[1]RC-1(PY)'!X1101</f>
        <v>8</v>
      </c>
      <c r="Y1101" s="1">
        <f>'[1]RC-1(PY)'!Y1101</f>
        <v>0</v>
      </c>
      <c r="Z1101" s="1">
        <f>'[1]RC-1(PY)'!Z1101</f>
        <v>0</v>
      </c>
      <c r="AA1101" s="1">
        <f>'[1]RC-1(PY)'!AA1101</f>
        <v>1134</v>
      </c>
      <c r="AB1101" s="1">
        <f>'[1]RC-1(PY)'!AB1101</f>
        <v>2620</v>
      </c>
      <c r="AC1101" s="1">
        <f>'[1]RC-1(PY)'!AC1101</f>
        <v>1.3358000000000001</v>
      </c>
      <c r="AD1101" s="1">
        <f>'[1]RC-1(PY)'!AD1101</f>
        <v>20</v>
      </c>
      <c r="AE1101" s="1">
        <f>'[1]RC-1(PY)'!AE1101</f>
        <v>40.329599999999999</v>
      </c>
      <c r="AF1101" s="1">
        <f>'[1]RC-1(PY)'!AF1101</f>
        <v>4</v>
      </c>
      <c r="AG1101" s="1">
        <f>'[1]RC-1(PY)'!AG1101</f>
        <v>4</v>
      </c>
      <c r="AH1101" s="1">
        <f>'[1]RC-1(PY)'!AH1101</f>
        <v>4</v>
      </c>
      <c r="AI1101" s="1">
        <f>'[1]RC-1(PY)'!AI1101</f>
        <v>0</v>
      </c>
    </row>
    <row r="1102" spans="1:35" x14ac:dyDescent="0.3">
      <c r="A1102" s="1">
        <f>'[1]RC-1(PY)'!A1102</f>
        <v>1</v>
      </c>
      <c r="B1102" s="1">
        <f>'[1]RC-1(PY)'!B1102</f>
        <v>2</v>
      </c>
      <c r="C1102" s="1">
        <f>'[1]RC-1(PY)'!C1102</f>
        <v>2024</v>
      </c>
      <c r="D1102" s="1">
        <f>'[1]RC-1(PY)'!D1102</f>
        <v>5</v>
      </c>
      <c r="E1102" s="1">
        <f>'[1]RC-1(PY)'!E1102</f>
        <v>340</v>
      </c>
      <c r="F1102" s="1">
        <f>'[1]RC-1(PY)'!F1102</f>
        <v>275</v>
      </c>
      <c r="G1102" s="1">
        <f>'[1]RC-1(PY)'!G1102</f>
        <v>24</v>
      </c>
      <c r="H1102" s="1">
        <f>'[1]RC-1(PY)'!H1102</f>
        <v>1</v>
      </c>
      <c r="I1102" s="1">
        <f>'[1]RC-1(PY)'!I1102</f>
        <v>2</v>
      </c>
      <c r="J1102" s="1">
        <f>'[1]RC-1(PY)'!J1102</f>
        <v>1</v>
      </c>
      <c r="K1102" s="1">
        <f>'[1]RC-1(PY)'!K1102</f>
        <v>3</v>
      </c>
      <c r="L1102" s="1">
        <f>'[1]RC-1(PY)'!L1102</f>
        <v>1</v>
      </c>
      <c r="M1102" s="1">
        <f>'[1]RC-1(PY)'!M1102</f>
        <v>1</v>
      </c>
      <c r="N1102" s="1">
        <f>'[1]RC-1(PY)'!N1102</f>
        <v>1</v>
      </c>
      <c r="O1102" s="1">
        <f>'[1]RC-1(PY)'!O1102</f>
        <v>5</v>
      </c>
      <c r="P1102" s="1">
        <f>'[1]RC-1(PY)'!P1102</f>
        <v>0</v>
      </c>
      <c r="Q1102" s="1">
        <f>'[1]RC-1(PY)'!Q1102</f>
        <v>0</v>
      </c>
      <c r="R1102" s="1">
        <f>'[1]RC-1(PY)'!R1102</f>
        <v>104</v>
      </c>
      <c r="S1102" s="1">
        <f>'[1]RC-1(PY)'!S1102</f>
        <v>3</v>
      </c>
      <c r="T1102" s="1">
        <f>'[1]RC-1(PY)'!T1102</f>
        <v>4</v>
      </c>
      <c r="U1102" s="1">
        <f>'[1]RC-1(PY)'!U1102</f>
        <v>0</v>
      </c>
      <c r="V1102" s="1">
        <f>'[1]RC-1(PY)'!V1102</f>
        <v>0</v>
      </c>
      <c r="W1102" s="1">
        <f>'[1]RC-1(PY)'!W1102</f>
        <v>1004</v>
      </c>
      <c r="X1102" s="1">
        <f>'[1]RC-1(PY)'!X1102</f>
        <v>8</v>
      </c>
      <c r="Y1102" s="1">
        <f>'[1]RC-1(PY)'!Y1102</f>
        <v>0</v>
      </c>
      <c r="Z1102" s="1">
        <f>'[1]RC-1(PY)'!Z1102</f>
        <v>0</v>
      </c>
      <c r="AA1102" s="1">
        <f>'[1]RC-1(PY)'!AA1102</f>
        <v>161</v>
      </c>
      <c r="AB1102" s="1">
        <f>'[1]RC-1(PY)'!AB1102</f>
        <v>258</v>
      </c>
      <c r="AC1102" s="1">
        <f>'[1]RC-1(PY)'!AC1102</f>
        <v>0</v>
      </c>
      <c r="AD1102" s="1">
        <f>'[1]RC-1(PY)'!AD1102</f>
        <v>20</v>
      </c>
      <c r="AE1102" s="1">
        <f>'[1]RC-1(PY)'!AE1102</f>
        <v>48.15</v>
      </c>
      <c r="AF1102" s="1">
        <f>'[1]RC-1(PY)'!AF1102</f>
        <v>4</v>
      </c>
      <c r="AG1102" s="1">
        <f>'[1]RC-1(PY)'!AG1102</f>
        <v>4</v>
      </c>
      <c r="AH1102" s="1">
        <f>'[1]RC-1(PY)'!AH1102</f>
        <v>4</v>
      </c>
      <c r="AI1102" s="1">
        <f>'[1]RC-1(PY)'!AI1102</f>
        <v>0</v>
      </c>
    </row>
    <row r="1103" spans="1:35" x14ac:dyDescent="0.3">
      <c r="A1103" s="1">
        <f>'[1]RC-1(PY)'!A1103</f>
        <v>1</v>
      </c>
      <c r="B1103" s="1">
        <f>'[1]RC-1(PY)'!B1103</f>
        <v>2</v>
      </c>
      <c r="C1103" s="1">
        <f>'[1]RC-1(PY)'!C1103</f>
        <v>2024</v>
      </c>
      <c r="D1103" s="1">
        <f>'[1]RC-1(PY)'!D1103</f>
        <v>5</v>
      </c>
      <c r="E1103" s="1">
        <f>'[1]RC-1(PY)'!E1103</f>
        <v>340</v>
      </c>
      <c r="F1103" s="1">
        <f>'[1]RC-1(PY)'!F1103</f>
        <v>275</v>
      </c>
      <c r="G1103" s="1">
        <f>'[1]RC-1(PY)'!G1103</f>
        <v>24</v>
      </c>
      <c r="H1103" s="1">
        <f>'[1]RC-1(PY)'!H1103</f>
        <v>2</v>
      </c>
      <c r="I1103" s="1">
        <f>'[1]RC-1(PY)'!I1103</f>
        <v>2</v>
      </c>
      <c r="J1103" s="1">
        <f>'[1]RC-1(PY)'!J1103</f>
        <v>1</v>
      </c>
      <c r="K1103" s="1">
        <f>'[1]RC-1(PY)'!K1103</f>
        <v>3</v>
      </c>
      <c r="L1103" s="1">
        <f>'[1]RC-1(PY)'!L1103</f>
        <v>3</v>
      </c>
      <c r="M1103" s="1">
        <f>'[1]RC-1(PY)'!M1103</f>
        <v>1</v>
      </c>
      <c r="N1103" s="1">
        <f>'[1]RC-1(PY)'!N1103</f>
        <v>4</v>
      </c>
      <c r="O1103" s="1">
        <f>'[1]RC-1(PY)'!O1103</f>
        <v>9</v>
      </c>
      <c r="P1103" s="1">
        <f>'[1]RC-1(PY)'!P1103</f>
        <v>0</v>
      </c>
      <c r="Q1103" s="1">
        <f>'[1]RC-1(PY)'!Q1103</f>
        <v>0</v>
      </c>
      <c r="R1103" s="1">
        <f>'[1]RC-1(PY)'!R1103</f>
        <v>104</v>
      </c>
      <c r="S1103" s="1">
        <f>'[1]RC-1(PY)'!S1103</f>
        <v>2</v>
      </c>
      <c r="T1103" s="1">
        <f>'[1]RC-1(PY)'!T1103</f>
        <v>4</v>
      </c>
      <c r="U1103" s="1">
        <f>'[1]RC-1(PY)'!U1103</f>
        <v>0</v>
      </c>
      <c r="V1103" s="1">
        <f>'[1]RC-1(PY)'!V1103</f>
        <v>0</v>
      </c>
      <c r="W1103" s="1">
        <f>'[1]RC-1(PY)'!W1103</f>
        <v>1004</v>
      </c>
      <c r="X1103" s="1">
        <f>'[1]RC-1(PY)'!X1103</f>
        <v>8</v>
      </c>
      <c r="Y1103" s="1">
        <f>'[1]RC-1(PY)'!Y1103</f>
        <v>0</v>
      </c>
      <c r="Z1103" s="1">
        <f>'[1]RC-1(PY)'!Z1103</f>
        <v>0</v>
      </c>
      <c r="AA1103" s="1">
        <f>'[1]RC-1(PY)'!AA1103</f>
        <v>588</v>
      </c>
      <c r="AB1103" s="1">
        <f>'[1]RC-1(PY)'!AB1103</f>
        <v>1360.75</v>
      </c>
      <c r="AC1103" s="1">
        <f>'[1]RC-1(PY)'!AC1103</f>
        <v>28.1647</v>
      </c>
      <c r="AD1103" s="1">
        <f>'[1]RC-1(PY)'!AD1103</f>
        <v>20</v>
      </c>
      <c r="AE1103" s="1">
        <f>'[1]RC-1(PY)'!AE1103</f>
        <v>46.948500000000003</v>
      </c>
      <c r="AF1103" s="1">
        <f>'[1]RC-1(PY)'!AF1103</f>
        <v>4</v>
      </c>
      <c r="AG1103" s="1">
        <f>'[1]RC-1(PY)'!AG1103</f>
        <v>4</v>
      </c>
      <c r="AH1103" s="1">
        <f>'[1]RC-1(PY)'!AH1103</f>
        <v>4</v>
      </c>
      <c r="AI1103" s="1">
        <f>'[1]RC-1(PY)'!AI1103</f>
        <v>0</v>
      </c>
    </row>
    <row r="1104" spans="1:35" x14ac:dyDescent="0.3">
      <c r="A1104" s="1">
        <f>'[1]RC-1(PY)'!A1104</f>
        <v>1</v>
      </c>
      <c r="B1104" s="1">
        <f>'[1]RC-1(PY)'!B1104</f>
        <v>2</v>
      </c>
      <c r="C1104" s="1">
        <f>'[1]RC-1(PY)'!C1104</f>
        <v>2024</v>
      </c>
      <c r="D1104" s="1">
        <f>'[1]RC-1(PY)'!D1104</f>
        <v>5</v>
      </c>
      <c r="E1104" s="1">
        <f>'[1]RC-1(PY)'!E1104</f>
        <v>340</v>
      </c>
      <c r="F1104" s="1">
        <f>'[1]RC-1(PY)'!F1104</f>
        <v>275</v>
      </c>
      <c r="G1104" s="1">
        <f>'[1]RC-1(PY)'!G1104</f>
        <v>24</v>
      </c>
      <c r="H1104" s="1">
        <f>'[1]RC-1(PY)'!H1104</f>
        <v>4</v>
      </c>
      <c r="I1104" s="1">
        <f>'[1]RC-1(PY)'!I1104</f>
        <v>2</v>
      </c>
      <c r="J1104" s="1">
        <f>'[1]RC-1(PY)'!J1104</f>
        <v>1</v>
      </c>
      <c r="K1104" s="1">
        <f>'[1]RC-1(PY)'!K1104</f>
        <v>3</v>
      </c>
      <c r="L1104" s="1">
        <f>'[1]RC-1(PY)'!L1104</f>
        <v>1</v>
      </c>
      <c r="M1104" s="1">
        <f>'[1]RC-1(PY)'!M1104</f>
        <v>1</v>
      </c>
      <c r="N1104" s="1">
        <f>'[1]RC-1(PY)'!N1104</f>
        <v>1</v>
      </c>
      <c r="O1104" s="1">
        <f>'[1]RC-1(PY)'!O1104</f>
        <v>5</v>
      </c>
      <c r="P1104" s="1">
        <f>'[1]RC-1(PY)'!P1104</f>
        <v>1</v>
      </c>
      <c r="Q1104" s="1">
        <f>'[1]RC-1(PY)'!Q1104</f>
        <v>0</v>
      </c>
      <c r="R1104" s="1">
        <f>'[1]RC-1(PY)'!R1104</f>
        <v>104</v>
      </c>
      <c r="S1104" s="1">
        <f>'[1]RC-1(PY)'!S1104</f>
        <v>3</v>
      </c>
      <c r="T1104" s="1">
        <f>'[1]RC-1(PY)'!T1104</f>
        <v>4</v>
      </c>
      <c r="U1104" s="1">
        <f>'[1]RC-1(PY)'!U1104</f>
        <v>0</v>
      </c>
      <c r="V1104" s="1">
        <f>'[1]RC-1(PY)'!V1104</f>
        <v>0</v>
      </c>
      <c r="W1104" s="1">
        <f>'[1]RC-1(PY)'!W1104</f>
        <v>1004</v>
      </c>
      <c r="X1104" s="1">
        <f>'[1]RC-1(PY)'!X1104</f>
        <v>8</v>
      </c>
      <c r="Y1104" s="1">
        <f>'[1]RC-1(PY)'!Y1104</f>
        <v>0</v>
      </c>
      <c r="Z1104" s="1">
        <f>'[1]RC-1(PY)'!Z1104</f>
        <v>0</v>
      </c>
      <c r="AA1104" s="1">
        <f>'[1]RC-1(PY)'!AA1104</f>
        <v>2241</v>
      </c>
      <c r="AB1104" s="1">
        <f>'[1]RC-1(PY)'!AB1104</f>
        <v>1557.0260000000001</v>
      </c>
      <c r="AC1104" s="1">
        <f>'[1]RC-1(PY)'!AC1104</f>
        <v>13.7811</v>
      </c>
      <c r="AD1104" s="1">
        <f>'[1]RC-1(PY)'!AD1104</f>
        <v>20</v>
      </c>
      <c r="AE1104" s="1">
        <f>'[1]RC-1(PY)'!AE1104</f>
        <v>14.3011</v>
      </c>
      <c r="AF1104" s="1">
        <f>'[1]RC-1(PY)'!AF1104</f>
        <v>4</v>
      </c>
      <c r="AG1104" s="1">
        <f>'[1]RC-1(PY)'!AG1104</f>
        <v>4</v>
      </c>
      <c r="AH1104" s="1">
        <f>'[1]RC-1(PY)'!AH1104</f>
        <v>4</v>
      </c>
      <c r="AI1104" s="1">
        <f>'[1]RC-1(PY)'!AI1104</f>
        <v>0</v>
      </c>
    </row>
    <row r="1105" spans="1:35" x14ac:dyDescent="0.3">
      <c r="A1105" s="1">
        <f>'[1]RC-1(PY)'!A1105</f>
        <v>1</v>
      </c>
      <c r="B1105" s="1">
        <f>'[1]RC-1(PY)'!B1105</f>
        <v>2</v>
      </c>
      <c r="C1105" s="1">
        <f>'[1]RC-1(PY)'!C1105</f>
        <v>2024</v>
      </c>
      <c r="D1105" s="1">
        <f>'[1]RC-1(PY)'!D1105</f>
        <v>5</v>
      </c>
      <c r="E1105" s="1">
        <f>'[1]RC-1(PY)'!E1105</f>
        <v>340</v>
      </c>
      <c r="F1105" s="1">
        <f>'[1]RC-1(PY)'!F1105</f>
        <v>275</v>
      </c>
      <c r="G1105" s="1">
        <f>'[1]RC-1(PY)'!G1105</f>
        <v>24</v>
      </c>
      <c r="H1105" s="1">
        <f>'[1]RC-1(PY)'!H1105</f>
        <v>5</v>
      </c>
      <c r="I1105" s="1">
        <f>'[1]RC-1(PY)'!I1105</f>
        <v>2</v>
      </c>
      <c r="J1105" s="1">
        <f>'[1]RC-1(PY)'!J1105</f>
        <v>1</v>
      </c>
      <c r="K1105" s="1">
        <f>'[1]RC-1(PY)'!K1105</f>
        <v>3</v>
      </c>
      <c r="L1105" s="1">
        <f>'[1]RC-1(PY)'!L1105</f>
        <v>1</v>
      </c>
      <c r="M1105" s="1">
        <f>'[1]RC-1(PY)'!M1105</f>
        <v>1</v>
      </c>
      <c r="N1105" s="1">
        <f>'[1]RC-1(PY)'!N1105</f>
        <v>4</v>
      </c>
      <c r="O1105" s="1">
        <f>'[1]RC-1(PY)'!O1105</f>
        <v>9</v>
      </c>
      <c r="P1105" s="1">
        <f>'[1]RC-1(PY)'!P1105</f>
        <v>1</v>
      </c>
      <c r="Q1105" s="1">
        <f>'[1]RC-1(PY)'!Q1105</f>
        <v>1</v>
      </c>
      <c r="R1105" s="1">
        <f>'[1]RC-1(PY)'!R1105</f>
        <v>104</v>
      </c>
      <c r="S1105" s="1">
        <f>'[1]RC-1(PY)'!S1105</f>
        <v>3</v>
      </c>
      <c r="T1105" s="1">
        <f>'[1]RC-1(PY)'!T1105</f>
        <v>6</v>
      </c>
      <c r="U1105" s="1">
        <f>'[1]RC-1(PY)'!U1105</f>
        <v>0</v>
      </c>
      <c r="V1105" s="1">
        <f>'[1]RC-1(PY)'!V1105</f>
        <v>0</v>
      </c>
      <c r="W1105" s="1">
        <f>'[1]RC-1(PY)'!W1105</f>
        <v>1004</v>
      </c>
      <c r="X1105" s="1">
        <f>'[1]RC-1(PY)'!X1105</f>
        <v>8</v>
      </c>
      <c r="Y1105" s="1">
        <f>'[1]RC-1(PY)'!Y1105</f>
        <v>0</v>
      </c>
      <c r="Z1105" s="1">
        <f>'[1]RC-1(PY)'!Z1105</f>
        <v>0</v>
      </c>
      <c r="AA1105" s="1">
        <f>'[1]RC-1(PY)'!AA1105</f>
        <v>708</v>
      </c>
      <c r="AB1105" s="1">
        <f>'[1]RC-1(PY)'!AB1105</f>
        <v>448.52140000000003</v>
      </c>
      <c r="AC1105" s="1">
        <f>'[1]RC-1(PY)'!AC1105</f>
        <v>0</v>
      </c>
      <c r="AD1105" s="1">
        <f>'[1]RC-1(PY)'!AD1105</f>
        <v>20</v>
      </c>
      <c r="AE1105" s="1">
        <f>'[1]RC-1(PY)'!AE1105</f>
        <v>22.872399999999999</v>
      </c>
      <c r="AF1105" s="1">
        <f>'[1]RC-1(PY)'!AF1105</f>
        <v>4</v>
      </c>
      <c r="AG1105" s="1">
        <f>'[1]RC-1(PY)'!AG1105</f>
        <v>4</v>
      </c>
      <c r="AH1105" s="1">
        <f>'[1]RC-1(PY)'!AH1105</f>
        <v>4</v>
      </c>
      <c r="AI1105" s="1">
        <f>'[1]RC-1(PY)'!AI1105</f>
        <v>0</v>
      </c>
    </row>
    <row r="1106" spans="1:35" x14ac:dyDescent="0.3">
      <c r="A1106" s="1">
        <f>'[1]RC-1(PY)'!A1106</f>
        <v>1</v>
      </c>
      <c r="B1106" s="1">
        <f>'[1]RC-1(PY)'!B1106</f>
        <v>2</v>
      </c>
      <c r="C1106" s="1">
        <f>'[1]RC-1(PY)'!C1106</f>
        <v>2024</v>
      </c>
      <c r="D1106" s="1">
        <f>'[1]RC-1(PY)'!D1106</f>
        <v>5</v>
      </c>
      <c r="E1106" s="1">
        <f>'[1]RC-1(PY)'!E1106</f>
        <v>340</v>
      </c>
      <c r="F1106" s="1">
        <f>'[1]RC-1(PY)'!F1106</f>
        <v>275</v>
      </c>
      <c r="G1106" s="1">
        <f>'[1]RC-1(PY)'!G1106</f>
        <v>24</v>
      </c>
      <c r="H1106" s="1">
        <f>'[1]RC-1(PY)'!H1106</f>
        <v>6</v>
      </c>
      <c r="I1106" s="1">
        <f>'[1]RC-1(PY)'!I1106</f>
        <v>2</v>
      </c>
      <c r="J1106" s="1">
        <f>'[1]RC-1(PY)'!J1106</f>
        <v>1</v>
      </c>
      <c r="K1106" s="1">
        <f>'[1]RC-1(PY)'!K1106</f>
        <v>3</v>
      </c>
      <c r="L1106" s="1">
        <f>'[1]RC-1(PY)'!L1106</f>
        <v>1</v>
      </c>
      <c r="M1106" s="1">
        <f>'[1]RC-1(PY)'!M1106</f>
        <v>1</v>
      </c>
      <c r="N1106" s="1">
        <f>'[1]RC-1(PY)'!N1106</f>
        <v>2</v>
      </c>
      <c r="O1106" s="1">
        <f>'[1]RC-1(PY)'!O1106</f>
        <v>5</v>
      </c>
      <c r="P1106" s="1">
        <f>'[1]RC-1(PY)'!P1106</f>
        <v>1</v>
      </c>
      <c r="Q1106" s="1">
        <f>'[1]RC-1(PY)'!Q1106</f>
        <v>1</v>
      </c>
      <c r="R1106" s="1">
        <f>'[1]RC-1(PY)'!R1106</f>
        <v>104</v>
      </c>
      <c r="S1106" s="1">
        <f>'[1]RC-1(PY)'!S1106</f>
        <v>3</v>
      </c>
      <c r="T1106" s="1">
        <f>'[1]RC-1(PY)'!T1106</f>
        <v>4</v>
      </c>
      <c r="U1106" s="1">
        <f>'[1]RC-1(PY)'!U1106</f>
        <v>0</v>
      </c>
      <c r="V1106" s="1">
        <f>'[1]RC-1(PY)'!V1106</f>
        <v>0</v>
      </c>
      <c r="W1106" s="1">
        <f>'[1]RC-1(PY)'!W1106</f>
        <v>1004</v>
      </c>
      <c r="X1106" s="1">
        <f>'[1]RC-1(PY)'!X1106</f>
        <v>8</v>
      </c>
      <c r="Y1106" s="1">
        <f>'[1]RC-1(PY)'!Y1106</f>
        <v>0</v>
      </c>
      <c r="Z1106" s="1">
        <f>'[1]RC-1(PY)'!Z1106</f>
        <v>0</v>
      </c>
      <c r="AA1106" s="1">
        <f>'[1]RC-1(PY)'!AA1106</f>
        <v>1560</v>
      </c>
      <c r="AB1106" s="1">
        <f>'[1]RC-1(PY)'!AB1106</f>
        <v>1120.44</v>
      </c>
      <c r="AC1106" s="1">
        <f>'[1]RC-1(PY)'!AC1106</f>
        <v>0</v>
      </c>
      <c r="AD1106" s="1">
        <f>'[1]RC-1(PY)'!AD1106</f>
        <v>20</v>
      </c>
      <c r="AE1106" s="1">
        <f>'[1]RC-1(PY)'!AE1106</f>
        <v>27.98</v>
      </c>
      <c r="AF1106" s="1">
        <f>'[1]RC-1(PY)'!AF1106</f>
        <v>4</v>
      </c>
      <c r="AG1106" s="1">
        <f>'[1]RC-1(PY)'!AG1106</f>
        <v>4</v>
      </c>
      <c r="AH1106" s="1">
        <f>'[1]RC-1(PY)'!AH1106</f>
        <v>4</v>
      </c>
      <c r="AI1106" s="1">
        <f>'[1]RC-1(PY)'!AI1106</f>
        <v>0</v>
      </c>
    </row>
    <row r="1107" spans="1:35" x14ac:dyDescent="0.3">
      <c r="A1107" s="1">
        <f>'[1]RC-1(PY)'!A1107</f>
        <v>1</v>
      </c>
      <c r="B1107" s="1">
        <f>'[1]RC-1(PY)'!B1107</f>
        <v>2</v>
      </c>
      <c r="C1107" s="1">
        <f>'[1]RC-1(PY)'!C1107</f>
        <v>2024</v>
      </c>
      <c r="D1107" s="1">
        <f>'[1]RC-1(PY)'!D1107</f>
        <v>5</v>
      </c>
      <c r="E1107" s="1">
        <f>'[1]RC-1(PY)'!E1107</f>
        <v>340</v>
      </c>
      <c r="F1107" s="1">
        <f>'[1]RC-1(PY)'!F1107</f>
        <v>275</v>
      </c>
      <c r="G1107" s="1">
        <f>'[1]RC-1(PY)'!G1107</f>
        <v>24</v>
      </c>
      <c r="H1107" s="1">
        <f>'[1]RC-1(PY)'!H1107</f>
        <v>7</v>
      </c>
      <c r="I1107" s="1">
        <f>'[1]RC-1(PY)'!I1107</f>
        <v>2</v>
      </c>
      <c r="J1107" s="1">
        <f>'[1]RC-1(PY)'!J1107</f>
        <v>1</v>
      </c>
      <c r="K1107" s="1">
        <f>'[1]RC-1(PY)'!K1107</f>
        <v>3</v>
      </c>
      <c r="L1107" s="1">
        <f>'[1]RC-1(PY)'!L1107</f>
        <v>4</v>
      </c>
      <c r="M1107" s="1">
        <f>'[1]RC-1(PY)'!M1107</f>
        <v>1</v>
      </c>
      <c r="N1107" s="1">
        <f>'[1]RC-1(PY)'!N1107</f>
        <v>2</v>
      </c>
      <c r="O1107" s="1">
        <f>'[1]RC-1(PY)'!O1107</f>
        <v>5</v>
      </c>
      <c r="P1107" s="1">
        <f>'[1]RC-1(PY)'!P1107</f>
        <v>1</v>
      </c>
      <c r="Q1107" s="1">
        <f>'[1]RC-1(PY)'!Q1107</f>
        <v>1</v>
      </c>
      <c r="R1107" s="1">
        <f>'[1]RC-1(PY)'!R1107</f>
        <v>104</v>
      </c>
      <c r="S1107" s="1">
        <f>'[1]RC-1(PY)'!S1107</f>
        <v>3</v>
      </c>
      <c r="T1107" s="1">
        <f>'[1]RC-1(PY)'!T1107</f>
        <v>4</v>
      </c>
      <c r="U1107" s="1">
        <f>'[1]RC-1(PY)'!U1107</f>
        <v>0</v>
      </c>
      <c r="V1107" s="1">
        <f>'[1]RC-1(PY)'!V1107</f>
        <v>0</v>
      </c>
      <c r="W1107" s="1">
        <f>'[1]RC-1(PY)'!W1107</f>
        <v>1004</v>
      </c>
      <c r="X1107" s="1">
        <f>'[1]RC-1(PY)'!X1107</f>
        <v>8</v>
      </c>
      <c r="Y1107" s="1">
        <f>'[1]RC-1(PY)'!Y1107</f>
        <v>0</v>
      </c>
      <c r="Z1107" s="1">
        <f>'[1]RC-1(PY)'!Z1107</f>
        <v>0</v>
      </c>
      <c r="AA1107" s="1">
        <f>'[1]RC-1(PY)'!AA1107</f>
        <v>512</v>
      </c>
      <c r="AB1107" s="1">
        <f>'[1]RC-1(PY)'!AB1107</f>
        <v>870.17</v>
      </c>
      <c r="AC1107" s="1">
        <f>'[1]RC-1(PY)'!AC1107</f>
        <v>0</v>
      </c>
      <c r="AD1107" s="1">
        <f>'[1]RC-1(PY)'!AD1107</f>
        <v>20</v>
      </c>
      <c r="AE1107" s="1">
        <f>'[1]RC-1(PY)'!AE1107</f>
        <v>13.52</v>
      </c>
      <c r="AF1107" s="1">
        <f>'[1]RC-1(PY)'!AF1107</f>
        <v>4</v>
      </c>
      <c r="AG1107" s="1">
        <f>'[1]RC-1(PY)'!AG1107</f>
        <v>4</v>
      </c>
      <c r="AH1107" s="1">
        <f>'[1]RC-1(PY)'!AH1107</f>
        <v>4</v>
      </c>
      <c r="AI1107" s="1">
        <f>'[1]RC-1(PY)'!AI1107</f>
        <v>0</v>
      </c>
    </row>
    <row r="1108" spans="1:35" x14ac:dyDescent="0.3">
      <c r="A1108" s="1">
        <f>'[1]RC-1(PY)'!A1108</f>
        <v>1</v>
      </c>
      <c r="B1108" s="1">
        <f>'[1]RC-1(PY)'!B1108</f>
        <v>2</v>
      </c>
      <c r="C1108" s="1">
        <f>'[1]RC-1(PY)'!C1108</f>
        <v>2024</v>
      </c>
      <c r="D1108" s="1">
        <f>'[1]RC-1(PY)'!D1108</f>
        <v>5</v>
      </c>
      <c r="E1108" s="1">
        <f>'[1]RC-1(PY)'!E1108</f>
        <v>340</v>
      </c>
      <c r="F1108" s="1">
        <f>'[1]RC-1(PY)'!F1108</f>
        <v>275</v>
      </c>
      <c r="G1108" s="1">
        <f>'[1]RC-1(PY)'!G1108</f>
        <v>24</v>
      </c>
      <c r="H1108" s="1">
        <f>'[1]RC-1(PY)'!H1108</f>
        <v>8</v>
      </c>
      <c r="I1108" s="1">
        <f>'[1]RC-1(PY)'!I1108</f>
        <v>2</v>
      </c>
      <c r="J1108" s="1">
        <f>'[1]RC-1(PY)'!J1108</f>
        <v>1</v>
      </c>
      <c r="K1108" s="1">
        <f>'[1]RC-1(PY)'!K1108</f>
        <v>3</v>
      </c>
      <c r="L1108" s="1">
        <f>'[1]RC-1(PY)'!L1108</f>
        <v>5</v>
      </c>
      <c r="M1108" s="1">
        <f>'[1]RC-1(PY)'!M1108</f>
        <v>1</v>
      </c>
      <c r="N1108" s="1">
        <f>'[1]RC-1(PY)'!N1108</f>
        <v>1</v>
      </c>
      <c r="O1108" s="1">
        <f>'[1]RC-1(PY)'!O1108</f>
        <v>5</v>
      </c>
      <c r="P1108" s="1">
        <f>'[1]RC-1(PY)'!P1108</f>
        <v>0</v>
      </c>
      <c r="Q1108" s="1">
        <f>'[1]RC-1(PY)'!Q1108</f>
        <v>0</v>
      </c>
      <c r="R1108" s="1">
        <f>'[1]RC-1(PY)'!R1108</f>
        <v>104</v>
      </c>
      <c r="S1108" s="1">
        <f>'[1]RC-1(PY)'!S1108</f>
        <v>3</v>
      </c>
      <c r="T1108" s="1">
        <f>'[1]RC-1(PY)'!T1108</f>
        <v>4</v>
      </c>
      <c r="U1108" s="1">
        <f>'[1]RC-1(PY)'!U1108</f>
        <v>0</v>
      </c>
      <c r="V1108" s="1">
        <f>'[1]RC-1(PY)'!V1108</f>
        <v>0</v>
      </c>
      <c r="W1108" s="1">
        <f>'[1]RC-1(PY)'!W1108</f>
        <v>1004</v>
      </c>
      <c r="X1108" s="1">
        <f>'[1]RC-1(PY)'!X1108</f>
        <v>8</v>
      </c>
      <c r="Y1108" s="1">
        <f>'[1]RC-1(PY)'!Y1108</f>
        <v>0</v>
      </c>
      <c r="Z1108" s="1">
        <f>'[1]RC-1(PY)'!Z1108</f>
        <v>0</v>
      </c>
      <c r="AA1108" s="1">
        <f>'[1]RC-1(PY)'!AA1108</f>
        <v>348</v>
      </c>
      <c r="AB1108" s="1">
        <f>'[1]RC-1(PY)'!AB1108</f>
        <v>793</v>
      </c>
      <c r="AC1108" s="1">
        <f>'[1]RC-1(PY)'!AC1108</f>
        <v>0</v>
      </c>
      <c r="AD1108" s="1">
        <f>'[1]RC-1(PY)'!AD1108</f>
        <v>20</v>
      </c>
      <c r="AE1108" s="1">
        <f>'[1]RC-1(PY)'!AE1108</f>
        <v>38.6447</v>
      </c>
      <c r="AF1108" s="1">
        <f>'[1]RC-1(PY)'!AF1108</f>
        <v>4</v>
      </c>
      <c r="AG1108" s="1">
        <f>'[1]RC-1(PY)'!AG1108</f>
        <v>4</v>
      </c>
      <c r="AH1108" s="1">
        <f>'[1]RC-1(PY)'!AH1108</f>
        <v>4</v>
      </c>
      <c r="AI1108" s="1">
        <f>'[1]RC-1(PY)'!AI1108</f>
        <v>0</v>
      </c>
    </row>
    <row r="1109" spans="1:35" x14ac:dyDescent="0.3">
      <c r="A1109" s="1">
        <f>'[1]RC-1(PY)'!A1109</f>
        <v>1</v>
      </c>
      <c r="B1109" s="1">
        <f>'[1]RC-1(PY)'!B1109</f>
        <v>2</v>
      </c>
      <c r="C1109" s="1">
        <f>'[1]RC-1(PY)'!C1109</f>
        <v>2024</v>
      </c>
      <c r="D1109" s="1">
        <f>'[1]RC-1(PY)'!D1109</f>
        <v>5</v>
      </c>
      <c r="E1109" s="1">
        <f>'[1]RC-1(PY)'!E1109</f>
        <v>340</v>
      </c>
      <c r="F1109" s="1">
        <f>'[1]RC-1(PY)'!F1109</f>
        <v>275</v>
      </c>
      <c r="G1109" s="1">
        <f>'[1]RC-1(PY)'!G1109</f>
        <v>24</v>
      </c>
      <c r="H1109" s="1">
        <f>'[1]RC-1(PY)'!H1109</f>
        <v>9</v>
      </c>
      <c r="I1109" s="1">
        <f>'[1]RC-1(PY)'!I1109</f>
        <v>2</v>
      </c>
      <c r="J1109" s="1">
        <f>'[1]RC-1(PY)'!J1109</f>
        <v>1</v>
      </c>
      <c r="K1109" s="1">
        <f>'[1]RC-1(PY)'!K1109</f>
        <v>3</v>
      </c>
      <c r="L1109" s="1">
        <f>'[1]RC-1(PY)'!L1109</f>
        <v>1</v>
      </c>
      <c r="M1109" s="1">
        <f>'[1]RC-1(PY)'!M1109</f>
        <v>1</v>
      </c>
      <c r="N1109" s="1">
        <f>'[1]RC-1(PY)'!N1109</f>
        <v>1</v>
      </c>
      <c r="O1109" s="1">
        <f>'[1]RC-1(PY)'!O1109</f>
        <v>5</v>
      </c>
      <c r="P1109" s="1">
        <f>'[1]RC-1(PY)'!P1109</f>
        <v>1</v>
      </c>
      <c r="Q1109" s="1">
        <f>'[1]RC-1(PY)'!Q1109</f>
        <v>1</v>
      </c>
      <c r="R1109" s="1">
        <f>'[1]RC-1(PY)'!R1109</f>
        <v>104</v>
      </c>
      <c r="S1109" s="1">
        <f>'[1]RC-1(PY)'!S1109</f>
        <v>3</v>
      </c>
      <c r="T1109" s="1">
        <f>'[1]RC-1(PY)'!T1109</f>
        <v>4</v>
      </c>
      <c r="U1109" s="1">
        <f>'[1]RC-1(PY)'!U1109</f>
        <v>0</v>
      </c>
      <c r="V1109" s="1">
        <f>'[1]RC-1(PY)'!V1109</f>
        <v>0</v>
      </c>
      <c r="W1109" s="1">
        <f>'[1]RC-1(PY)'!W1109</f>
        <v>1004</v>
      </c>
      <c r="X1109" s="1">
        <f>'[1]RC-1(PY)'!X1109</f>
        <v>8</v>
      </c>
      <c r="Y1109" s="1">
        <f>'[1]RC-1(PY)'!Y1109</f>
        <v>0</v>
      </c>
      <c r="Z1109" s="1">
        <f>'[1]RC-1(PY)'!Z1109</f>
        <v>0</v>
      </c>
      <c r="AA1109" s="1">
        <f>'[1]RC-1(PY)'!AA1109</f>
        <v>531</v>
      </c>
      <c r="AB1109" s="1">
        <f>'[1]RC-1(PY)'!AB1109</f>
        <v>655.49</v>
      </c>
      <c r="AC1109" s="1">
        <f>'[1]RC-1(PY)'!AC1109</f>
        <v>0</v>
      </c>
      <c r="AD1109" s="1">
        <f>'[1]RC-1(PY)'!AD1109</f>
        <v>20</v>
      </c>
      <c r="AE1109" s="1">
        <f>'[1]RC-1(PY)'!AE1109</f>
        <v>19.100100000000001</v>
      </c>
      <c r="AF1109" s="1">
        <f>'[1]RC-1(PY)'!AF1109</f>
        <v>4</v>
      </c>
      <c r="AG1109" s="1">
        <f>'[1]RC-1(PY)'!AG1109</f>
        <v>4</v>
      </c>
      <c r="AH1109" s="1">
        <f>'[1]RC-1(PY)'!AH1109</f>
        <v>4</v>
      </c>
      <c r="AI1109" s="1">
        <f>'[1]RC-1(PY)'!AI1109</f>
        <v>0</v>
      </c>
    </row>
    <row r="1110" spans="1:35" x14ac:dyDescent="0.3">
      <c r="A1110" s="1">
        <f>'[1]RC-1(PY)'!A1110</f>
        <v>1</v>
      </c>
      <c r="B1110" s="1">
        <f>'[1]RC-1(PY)'!B1110</f>
        <v>2</v>
      </c>
      <c r="C1110" s="1">
        <f>'[1]RC-1(PY)'!C1110</f>
        <v>2024</v>
      </c>
      <c r="D1110" s="1">
        <f>'[1]RC-1(PY)'!D1110</f>
        <v>5</v>
      </c>
      <c r="E1110" s="1">
        <f>'[1]RC-1(PY)'!E1110</f>
        <v>340</v>
      </c>
      <c r="F1110" s="1">
        <f>'[1]RC-1(PY)'!F1110</f>
        <v>275</v>
      </c>
      <c r="G1110" s="1">
        <f>'[1]RC-1(PY)'!G1110</f>
        <v>24</v>
      </c>
      <c r="H1110" s="1">
        <f>'[1]RC-1(PY)'!H1110</f>
        <v>11</v>
      </c>
      <c r="I1110" s="1">
        <f>'[1]RC-1(PY)'!I1110</f>
        <v>2</v>
      </c>
      <c r="J1110" s="1">
        <f>'[1]RC-1(PY)'!J1110</f>
        <v>1</v>
      </c>
      <c r="K1110" s="1">
        <f>'[1]RC-1(PY)'!K1110</f>
        <v>3</v>
      </c>
      <c r="L1110" s="1">
        <f>'[1]RC-1(PY)'!L1110</f>
        <v>3</v>
      </c>
      <c r="M1110" s="1">
        <f>'[1]RC-1(PY)'!M1110</f>
        <v>1</v>
      </c>
      <c r="N1110" s="1">
        <f>'[1]RC-1(PY)'!N1110</f>
        <v>1</v>
      </c>
      <c r="O1110" s="1">
        <f>'[1]RC-1(PY)'!O1110</f>
        <v>5</v>
      </c>
      <c r="P1110" s="1">
        <f>'[1]RC-1(PY)'!P1110</f>
        <v>1</v>
      </c>
      <c r="Q1110" s="1">
        <f>'[1]RC-1(PY)'!Q1110</f>
        <v>1</v>
      </c>
      <c r="R1110" s="1">
        <f>'[1]RC-1(PY)'!R1110</f>
        <v>104</v>
      </c>
      <c r="S1110" s="1">
        <f>'[1]RC-1(PY)'!S1110</f>
        <v>3</v>
      </c>
      <c r="T1110" s="1">
        <f>'[1]RC-1(PY)'!T1110</f>
        <v>4</v>
      </c>
      <c r="U1110" s="1">
        <f>'[1]RC-1(PY)'!U1110</f>
        <v>0</v>
      </c>
      <c r="V1110" s="1">
        <f>'[1]RC-1(PY)'!V1110</f>
        <v>0</v>
      </c>
      <c r="W1110" s="1">
        <f>'[1]RC-1(PY)'!W1110</f>
        <v>1004</v>
      </c>
      <c r="X1110" s="1">
        <f>'[1]RC-1(PY)'!X1110</f>
        <v>8</v>
      </c>
      <c r="Y1110" s="1">
        <f>'[1]RC-1(PY)'!Y1110</f>
        <v>0</v>
      </c>
      <c r="Z1110" s="1">
        <f>'[1]RC-1(PY)'!Z1110</f>
        <v>0</v>
      </c>
      <c r="AA1110" s="1">
        <f>'[1]RC-1(PY)'!AA1110</f>
        <v>481</v>
      </c>
      <c r="AB1110" s="1">
        <f>'[1]RC-1(PY)'!AB1110</f>
        <v>993.88878</v>
      </c>
      <c r="AC1110" s="1">
        <f>'[1]RC-1(PY)'!AC1110</f>
        <v>0</v>
      </c>
      <c r="AD1110" s="1">
        <f>'[1]RC-1(PY)'!AD1110</f>
        <v>20</v>
      </c>
      <c r="AE1110" s="1">
        <f>'[1]RC-1(PY)'!AE1110</f>
        <v>12.274900000000001</v>
      </c>
      <c r="AF1110" s="1">
        <f>'[1]RC-1(PY)'!AF1110</f>
        <v>4</v>
      </c>
      <c r="AG1110" s="1">
        <f>'[1]RC-1(PY)'!AG1110</f>
        <v>4</v>
      </c>
      <c r="AH1110" s="1">
        <f>'[1]RC-1(PY)'!AH1110</f>
        <v>4</v>
      </c>
      <c r="AI1110" s="1">
        <f>'[1]RC-1(PY)'!AI1110</f>
        <v>0</v>
      </c>
    </row>
    <row r="1111" spans="1:35" x14ac:dyDescent="0.3">
      <c r="A1111" s="1">
        <f>'[1]RC-1(PY)'!A1111</f>
        <v>1</v>
      </c>
      <c r="B1111" s="1">
        <f>'[1]RC-1(PY)'!B1111</f>
        <v>2</v>
      </c>
      <c r="C1111" s="1">
        <f>'[1]RC-1(PY)'!C1111</f>
        <v>2024</v>
      </c>
      <c r="D1111" s="1">
        <f>'[1]RC-1(PY)'!D1111</f>
        <v>5</v>
      </c>
      <c r="E1111" s="1">
        <f>'[1]RC-1(PY)'!E1111</f>
        <v>340</v>
      </c>
      <c r="F1111" s="1">
        <f>'[1]RC-1(PY)'!F1111</f>
        <v>275</v>
      </c>
      <c r="G1111" s="1">
        <f>'[1]RC-1(PY)'!G1111</f>
        <v>24</v>
      </c>
      <c r="H1111" s="1">
        <f>'[1]RC-1(PY)'!H1111</f>
        <v>12</v>
      </c>
      <c r="I1111" s="1">
        <f>'[1]RC-1(PY)'!I1111</f>
        <v>2</v>
      </c>
      <c r="J1111" s="1">
        <f>'[1]RC-1(PY)'!J1111</f>
        <v>1</v>
      </c>
      <c r="K1111" s="1">
        <f>'[1]RC-1(PY)'!K1111</f>
        <v>3</v>
      </c>
      <c r="L1111" s="1">
        <f>'[1]RC-1(PY)'!L1111</f>
        <v>3</v>
      </c>
      <c r="M1111" s="1">
        <f>'[1]RC-1(PY)'!M1111</f>
        <v>1</v>
      </c>
      <c r="N1111" s="1">
        <f>'[1]RC-1(PY)'!N1111</f>
        <v>1</v>
      </c>
      <c r="O1111" s="1">
        <f>'[1]RC-1(PY)'!O1111</f>
        <v>5</v>
      </c>
      <c r="P1111" s="1">
        <f>'[1]RC-1(PY)'!P1111</f>
        <v>1</v>
      </c>
      <c r="Q1111" s="1">
        <f>'[1]RC-1(PY)'!Q1111</f>
        <v>1</v>
      </c>
      <c r="R1111" s="1">
        <f>'[1]RC-1(PY)'!R1111</f>
        <v>104</v>
      </c>
      <c r="S1111" s="1">
        <f>'[1]RC-1(PY)'!S1111</f>
        <v>3</v>
      </c>
      <c r="T1111" s="1">
        <f>'[1]RC-1(PY)'!T1111</f>
        <v>4</v>
      </c>
      <c r="U1111" s="1">
        <f>'[1]RC-1(PY)'!U1111</f>
        <v>0</v>
      </c>
      <c r="V1111" s="1">
        <f>'[1]RC-1(PY)'!V1111</f>
        <v>0</v>
      </c>
      <c r="W1111" s="1">
        <f>'[1]RC-1(PY)'!W1111</f>
        <v>1004</v>
      </c>
      <c r="X1111" s="1">
        <f>'[1]RC-1(PY)'!X1111</f>
        <v>8</v>
      </c>
      <c r="Y1111" s="1">
        <f>'[1]RC-1(PY)'!Y1111</f>
        <v>0</v>
      </c>
      <c r="Z1111" s="1">
        <f>'[1]RC-1(PY)'!Z1111</f>
        <v>0</v>
      </c>
      <c r="AA1111" s="1">
        <f>'[1]RC-1(PY)'!AA1111</f>
        <v>459</v>
      </c>
      <c r="AB1111" s="1">
        <f>'[1]RC-1(PY)'!AB1111</f>
        <v>763.57</v>
      </c>
      <c r="AC1111" s="1">
        <f>'[1]RC-1(PY)'!AC1111</f>
        <v>4.0332999999999997</v>
      </c>
      <c r="AD1111" s="1">
        <f>'[1]RC-1(PY)'!AD1111</f>
        <v>20</v>
      </c>
      <c r="AE1111" s="1">
        <f>'[1]RC-1(PY)'!AE1111</f>
        <v>27.9617</v>
      </c>
      <c r="AF1111" s="1">
        <f>'[1]RC-1(PY)'!AF1111</f>
        <v>4</v>
      </c>
      <c r="AG1111" s="1">
        <f>'[1]RC-1(PY)'!AG1111</f>
        <v>4</v>
      </c>
      <c r="AH1111" s="1">
        <f>'[1]RC-1(PY)'!AH1111</f>
        <v>4</v>
      </c>
      <c r="AI1111" s="1">
        <f>'[1]RC-1(PY)'!AI1111</f>
        <v>0</v>
      </c>
    </row>
    <row r="1112" spans="1:35" x14ac:dyDescent="0.3">
      <c r="A1112" s="1">
        <f>'[1]RC-1(PY)'!A1112</f>
        <v>1</v>
      </c>
      <c r="B1112" s="1">
        <f>'[1]RC-1(PY)'!B1112</f>
        <v>2</v>
      </c>
      <c r="C1112" s="1">
        <f>'[1]RC-1(PY)'!C1112</f>
        <v>2024</v>
      </c>
      <c r="D1112" s="1">
        <f>'[1]RC-1(PY)'!D1112</f>
        <v>5</v>
      </c>
      <c r="E1112" s="1">
        <f>'[1]RC-1(PY)'!E1112</f>
        <v>340</v>
      </c>
      <c r="F1112" s="1">
        <f>'[1]RC-1(PY)'!F1112</f>
        <v>275</v>
      </c>
      <c r="G1112" s="1">
        <f>'[1]RC-1(PY)'!G1112</f>
        <v>24</v>
      </c>
      <c r="H1112" s="1">
        <f>'[1]RC-1(PY)'!H1112</f>
        <v>13</v>
      </c>
      <c r="I1112" s="1">
        <f>'[1]RC-1(PY)'!I1112</f>
        <v>2</v>
      </c>
      <c r="J1112" s="1">
        <f>'[1]RC-1(PY)'!J1112</f>
        <v>1</v>
      </c>
      <c r="K1112" s="1">
        <f>'[1]RC-1(PY)'!K1112</f>
        <v>3</v>
      </c>
      <c r="L1112" s="1">
        <f>'[1]RC-1(PY)'!L1112</f>
        <v>1</v>
      </c>
      <c r="M1112" s="1">
        <f>'[1]RC-1(PY)'!M1112</f>
        <v>1</v>
      </c>
      <c r="N1112" s="1">
        <f>'[1]RC-1(PY)'!N1112</f>
        <v>1</v>
      </c>
      <c r="O1112" s="1">
        <f>'[1]RC-1(PY)'!O1112</f>
        <v>5</v>
      </c>
      <c r="P1112" s="1">
        <f>'[1]RC-1(PY)'!P1112</f>
        <v>0</v>
      </c>
      <c r="Q1112" s="1">
        <f>'[1]RC-1(PY)'!Q1112</f>
        <v>0</v>
      </c>
      <c r="R1112" s="1">
        <f>'[1]RC-1(PY)'!R1112</f>
        <v>104</v>
      </c>
      <c r="S1112" s="1">
        <f>'[1]RC-1(PY)'!S1112</f>
        <v>2</v>
      </c>
      <c r="T1112" s="1">
        <f>'[1]RC-1(PY)'!T1112</f>
        <v>4</v>
      </c>
      <c r="U1112" s="1">
        <f>'[1]RC-1(PY)'!U1112</f>
        <v>1</v>
      </c>
      <c r="V1112" s="1">
        <f>'[1]RC-1(PY)'!V1112</f>
        <v>1</v>
      </c>
      <c r="W1112" s="1">
        <f>'[1]RC-1(PY)'!W1112</f>
        <v>1004</v>
      </c>
      <c r="X1112" s="1">
        <f>'[1]RC-1(PY)'!X1112</f>
        <v>8</v>
      </c>
      <c r="Y1112" s="1">
        <f>'[1]RC-1(PY)'!Y1112</f>
        <v>0</v>
      </c>
      <c r="Z1112" s="1">
        <f>'[1]RC-1(PY)'!Z1112</f>
        <v>0</v>
      </c>
      <c r="AA1112" s="1">
        <f>'[1]RC-1(PY)'!AA1112</f>
        <v>256</v>
      </c>
      <c r="AB1112" s="1">
        <f>'[1]RC-1(PY)'!AB1112</f>
        <v>423.08049999999997</v>
      </c>
      <c r="AC1112" s="1">
        <f>'[1]RC-1(PY)'!AC1112</f>
        <v>0</v>
      </c>
      <c r="AD1112" s="1">
        <f>'[1]RC-1(PY)'!AD1112</f>
        <v>20</v>
      </c>
      <c r="AE1112" s="1">
        <f>'[1]RC-1(PY)'!AE1112</f>
        <v>19.121600000000001</v>
      </c>
      <c r="AF1112" s="1">
        <f>'[1]RC-1(PY)'!AF1112</f>
        <v>4</v>
      </c>
      <c r="AG1112" s="1">
        <f>'[1]RC-1(PY)'!AG1112</f>
        <v>4</v>
      </c>
      <c r="AH1112" s="1">
        <f>'[1]RC-1(PY)'!AH1112</f>
        <v>4</v>
      </c>
      <c r="AI1112" s="1">
        <f>'[1]RC-1(PY)'!AI1112</f>
        <v>0</v>
      </c>
    </row>
    <row r="1113" spans="1:35" x14ac:dyDescent="0.3">
      <c r="A1113" s="1">
        <f>'[1]RC-1(PY)'!A1113</f>
        <v>1</v>
      </c>
      <c r="B1113" s="1">
        <f>'[1]RC-1(PY)'!B1113</f>
        <v>2</v>
      </c>
      <c r="C1113" s="1">
        <f>'[1]RC-1(PY)'!C1113</f>
        <v>2024</v>
      </c>
      <c r="D1113" s="1">
        <f>'[1]RC-1(PY)'!D1113</f>
        <v>5</v>
      </c>
      <c r="E1113" s="1">
        <f>'[1]RC-1(PY)'!E1113</f>
        <v>340</v>
      </c>
      <c r="F1113" s="1">
        <f>'[1]RC-1(PY)'!F1113</f>
        <v>275</v>
      </c>
      <c r="G1113" s="1">
        <f>'[1]RC-1(PY)'!G1113</f>
        <v>24</v>
      </c>
      <c r="H1113" s="1">
        <f>'[1]RC-1(PY)'!H1113</f>
        <v>14</v>
      </c>
      <c r="I1113" s="1">
        <f>'[1]RC-1(PY)'!I1113</f>
        <v>2</v>
      </c>
      <c r="J1113" s="1">
        <f>'[1]RC-1(PY)'!J1113</f>
        <v>1</v>
      </c>
      <c r="K1113" s="1">
        <f>'[1]RC-1(PY)'!K1113</f>
        <v>3</v>
      </c>
      <c r="L1113" s="1">
        <f>'[1]RC-1(PY)'!L1113</f>
        <v>3</v>
      </c>
      <c r="M1113" s="1">
        <f>'[1]RC-1(PY)'!M1113</f>
        <v>2</v>
      </c>
      <c r="N1113" s="1">
        <f>'[1]RC-1(PY)'!N1113</f>
        <v>1</v>
      </c>
      <c r="O1113" s="1">
        <f>'[1]RC-1(PY)'!O1113</f>
        <v>5</v>
      </c>
      <c r="P1113" s="1">
        <f>'[1]RC-1(PY)'!P1113</f>
        <v>1</v>
      </c>
      <c r="Q1113" s="1">
        <f>'[1]RC-1(PY)'!Q1113</f>
        <v>1</v>
      </c>
      <c r="R1113" s="1">
        <f>'[1]RC-1(PY)'!R1113</f>
        <v>104</v>
      </c>
      <c r="S1113" s="1">
        <f>'[1]RC-1(PY)'!S1113</f>
        <v>3</v>
      </c>
      <c r="T1113" s="1">
        <f>'[1]RC-1(PY)'!T1113</f>
        <v>4</v>
      </c>
      <c r="U1113" s="1">
        <f>'[1]RC-1(PY)'!U1113</f>
        <v>0</v>
      </c>
      <c r="V1113" s="1">
        <f>'[1]RC-1(PY)'!V1113</f>
        <v>0</v>
      </c>
      <c r="W1113" s="1">
        <f>'[1]RC-1(PY)'!W1113</f>
        <v>1004</v>
      </c>
      <c r="X1113" s="1">
        <f>'[1]RC-1(PY)'!X1113</f>
        <v>8</v>
      </c>
      <c r="Y1113" s="1">
        <f>'[1]RC-1(PY)'!Y1113</f>
        <v>0</v>
      </c>
      <c r="Z1113" s="1">
        <f>'[1]RC-1(PY)'!Z1113</f>
        <v>0</v>
      </c>
      <c r="AA1113" s="1">
        <f>'[1]RC-1(PY)'!AA1113</f>
        <v>321</v>
      </c>
      <c r="AB1113" s="1">
        <f>'[1]RC-1(PY)'!AB1113</f>
        <v>328.92039999999997</v>
      </c>
      <c r="AC1113" s="1">
        <f>'[1]RC-1(PY)'!AC1113</f>
        <v>1.6862999999999999</v>
      </c>
      <c r="AD1113" s="1">
        <f>'[1]RC-1(PY)'!AD1113</f>
        <v>20</v>
      </c>
      <c r="AE1113" s="1">
        <f>'[1]RC-1(PY)'!AE1113</f>
        <v>23.421399999999998</v>
      </c>
      <c r="AF1113" s="1">
        <f>'[1]RC-1(PY)'!AF1113</f>
        <v>4</v>
      </c>
      <c r="AG1113" s="1">
        <f>'[1]RC-1(PY)'!AG1113</f>
        <v>4</v>
      </c>
      <c r="AH1113" s="1">
        <f>'[1]RC-1(PY)'!AH1113</f>
        <v>4</v>
      </c>
      <c r="AI1113" s="1">
        <f>'[1]RC-1(PY)'!AI1113</f>
        <v>0</v>
      </c>
    </row>
    <row r="1114" spans="1:35" x14ac:dyDescent="0.3">
      <c r="A1114" s="1">
        <f>'[1]RC-1(PY)'!A1114</f>
        <v>1</v>
      </c>
      <c r="B1114" s="1">
        <f>'[1]RC-1(PY)'!B1114</f>
        <v>2</v>
      </c>
      <c r="C1114" s="1">
        <f>'[1]RC-1(PY)'!C1114</f>
        <v>2024</v>
      </c>
      <c r="D1114" s="1">
        <f>'[1]RC-1(PY)'!D1114</f>
        <v>5</v>
      </c>
      <c r="E1114" s="1">
        <f>'[1]RC-1(PY)'!E1114</f>
        <v>340</v>
      </c>
      <c r="F1114" s="1">
        <f>'[1]RC-1(PY)'!F1114</f>
        <v>275</v>
      </c>
      <c r="G1114" s="1">
        <f>'[1]RC-1(PY)'!G1114</f>
        <v>24</v>
      </c>
      <c r="H1114" s="1">
        <f>'[1]RC-1(PY)'!H1114</f>
        <v>15</v>
      </c>
      <c r="I1114" s="1">
        <f>'[1]RC-1(PY)'!I1114</f>
        <v>2</v>
      </c>
      <c r="J1114" s="1">
        <f>'[1]RC-1(PY)'!J1114</f>
        <v>1</v>
      </c>
      <c r="K1114" s="1">
        <f>'[1]RC-1(PY)'!K1114</f>
        <v>3</v>
      </c>
      <c r="L1114" s="1">
        <f>'[1]RC-1(PY)'!L1114</f>
        <v>1</v>
      </c>
      <c r="M1114" s="1">
        <f>'[1]RC-1(PY)'!M1114</f>
        <v>1</v>
      </c>
      <c r="N1114" s="1">
        <f>'[1]RC-1(PY)'!N1114</f>
        <v>4</v>
      </c>
      <c r="O1114" s="1">
        <f>'[1]RC-1(PY)'!O1114</f>
        <v>9</v>
      </c>
      <c r="P1114" s="1">
        <f>'[1]RC-1(PY)'!P1114</f>
        <v>0</v>
      </c>
      <c r="Q1114" s="1">
        <f>'[1]RC-1(PY)'!Q1114</f>
        <v>0</v>
      </c>
      <c r="R1114" s="1">
        <f>'[1]RC-1(PY)'!R1114</f>
        <v>104</v>
      </c>
      <c r="S1114" s="1">
        <f>'[1]RC-1(PY)'!S1114</f>
        <v>3</v>
      </c>
      <c r="T1114" s="1">
        <f>'[1]RC-1(PY)'!T1114</f>
        <v>4</v>
      </c>
      <c r="U1114" s="1">
        <f>'[1]RC-1(PY)'!U1114</f>
        <v>0</v>
      </c>
      <c r="V1114" s="1">
        <f>'[1]RC-1(PY)'!V1114</f>
        <v>0</v>
      </c>
      <c r="W1114" s="1">
        <f>'[1]RC-1(PY)'!W1114</f>
        <v>1004</v>
      </c>
      <c r="X1114" s="1">
        <f>'[1]RC-1(PY)'!X1114</f>
        <v>8</v>
      </c>
      <c r="Y1114" s="1">
        <f>'[1]RC-1(PY)'!Y1114</f>
        <v>0</v>
      </c>
      <c r="Z1114" s="1">
        <f>'[1]RC-1(PY)'!Z1114</f>
        <v>0</v>
      </c>
      <c r="AA1114" s="1">
        <f>'[1]RC-1(PY)'!AA1114</f>
        <v>274</v>
      </c>
      <c r="AB1114" s="1">
        <f>'[1]RC-1(PY)'!AB1114</f>
        <v>140</v>
      </c>
      <c r="AC1114" s="1">
        <f>'[1]RC-1(PY)'!AC1114</f>
        <v>0</v>
      </c>
      <c r="AD1114" s="1">
        <f>'[1]RC-1(PY)'!AD1114</f>
        <v>20</v>
      </c>
      <c r="AE1114" s="1">
        <f>'[1]RC-1(PY)'!AE1114</f>
        <v>14.3414</v>
      </c>
      <c r="AF1114" s="1">
        <f>'[1]RC-1(PY)'!AF1114</f>
        <v>4</v>
      </c>
      <c r="AG1114" s="1">
        <f>'[1]RC-1(PY)'!AG1114</f>
        <v>4</v>
      </c>
      <c r="AH1114" s="1">
        <f>'[1]RC-1(PY)'!AH1114</f>
        <v>4</v>
      </c>
      <c r="AI1114" s="1">
        <f>'[1]RC-1(PY)'!AI1114</f>
        <v>0</v>
      </c>
    </row>
    <row r="1115" spans="1:35" x14ac:dyDescent="0.3">
      <c r="A1115" s="1">
        <f>'[1]RC-1(PY)'!A1115</f>
        <v>1</v>
      </c>
      <c r="B1115" s="1">
        <f>'[1]RC-1(PY)'!B1115</f>
        <v>2</v>
      </c>
      <c r="C1115" s="1">
        <f>'[1]RC-1(PY)'!C1115</f>
        <v>2024</v>
      </c>
      <c r="D1115" s="1">
        <f>'[1]RC-1(PY)'!D1115</f>
        <v>5</v>
      </c>
      <c r="E1115" s="1">
        <f>'[1]RC-1(PY)'!E1115</f>
        <v>340</v>
      </c>
      <c r="F1115" s="1">
        <f>'[1]RC-1(PY)'!F1115</f>
        <v>275</v>
      </c>
      <c r="G1115" s="1">
        <f>'[1]RC-1(PY)'!G1115</f>
        <v>24</v>
      </c>
      <c r="H1115" s="1">
        <f>'[1]RC-1(PY)'!H1115</f>
        <v>16</v>
      </c>
      <c r="I1115" s="1">
        <f>'[1]RC-1(PY)'!I1115</f>
        <v>2</v>
      </c>
      <c r="J1115" s="1">
        <f>'[1]RC-1(PY)'!J1115</f>
        <v>1</v>
      </c>
      <c r="K1115" s="1">
        <f>'[1]RC-1(PY)'!K1115</f>
        <v>3</v>
      </c>
      <c r="L1115" s="1">
        <f>'[1]RC-1(PY)'!L1115</f>
        <v>3</v>
      </c>
      <c r="M1115" s="1">
        <f>'[1]RC-1(PY)'!M1115</f>
        <v>1</v>
      </c>
      <c r="N1115" s="1">
        <f>'[1]RC-1(PY)'!N1115</f>
        <v>1</v>
      </c>
      <c r="O1115" s="1">
        <f>'[1]RC-1(PY)'!O1115</f>
        <v>5</v>
      </c>
      <c r="P1115" s="1">
        <f>'[1]RC-1(PY)'!P1115</f>
        <v>1</v>
      </c>
      <c r="Q1115" s="1">
        <f>'[1]RC-1(PY)'!Q1115</f>
        <v>1</v>
      </c>
      <c r="R1115" s="1">
        <f>'[1]RC-1(PY)'!R1115</f>
        <v>104</v>
      </c>
      <c r="S1115" s="1">
        <f>'[1]RC-1(PY)'!S1115</f>
        <v>3</v>
      </c>
      <c r="T1115" s="1">
        <f>'[1]RC-1(PY)'!T1115</f>
        <v>4</v>
      </c>
      <c r="U1115" s="1">
        <f>'[1]RC-1(PY)'!U1115</f>
        <v>0</v>
      </c>
      <c r="V1115" s="1">
        <f>'[1]RC-1(PY)'!V1115</f>
        <v>0</v>
      </c>
      <c r="W1115" s="1">
        <f>'[1]RC-1(PY)'!W1115</f>
        <v>1004</v>
      </c>
      <c r="X1115" s="1">
        <f>'[1]RC-1(PY)'!X1115</f>
        <v>8</v>
      </c>
      <c r="Y1115" s="1">
        <f>'[1]RC-1(PY)'!Y1115</f>
        <v>0</v>
      </c>
      <c r="Z1115" s="1">
        <f>'[1]RC-1(PY)'!Z1115</f>
        <v>0</v>
      </c>
      <c r="AA1115" s="1">
        <f>'[1]RC-1(PY)'!AA1115</f>
        <v>647</v>
      </c>
      <c r="AB1115" s="1">
        <f>'[1]RC-1(PY)'!AB1115</f>
        <v>493.62</v>
      </c>
      <c r="AC1115" s="1">
        <f>'[1]RC-1(PY)'!AC1115</f>
        <v>4.9875999999999996</v>
      </c>
      <c r="AD1115" s="1">
        <f>'[1]RC-1(PY)'!AD1115</f>
        <v>20</v>
      </c>
      <c r="AE1115" s="1">
        <f>'[1]RC-1(PY)'!AE1115</f>
        <v>9.6716999999999995</v>
      </c>
      <c r="AF1115" s="1">
        <f>'[1]RC-1(PY)'!AF1115</f>
        <v>4</v>
      </c>
      <c r="AG1115" s="1">
        <f>'[1]RC-1(PY)'!AG1115</f>
        <v>4</v>
      </c>
      <c r="AH1115" s="1">
        <f>'[1]RC-1(PY)'!AH1115</f>
        <v>4</v>
      </c>
      <c r="AI1115" s="1">
        <f>'[1]RC-1(PY)'!AI1115</f>
        <v>0</v>
      </c>
    </row>
    <row r="1116" spans="1:35" x14ac:dyDescent="0.3">
      <c r="A1116" s="1">
        <f>'[1]RC-1(PY)'!A1116</f>
        <v>1</v>
      </c>
      <c r="B1116" s="1">
        <f>'[1]RC-1(PY)'!B1116</f>
        <v>2</v>
      </c>
      <c r="C1116" s="1">
        <f>'[1]RC-1(PY)'!C1116</f>
        <v>2024</v>
      </c>
      <c r="D1116" s="1">
        <f>'[1]RC-1(PY)'!D1116</f>
        <v>5</v>
      </c>
      <c r="E1116" s="1">
        <f>'[1]RC-1(PY)'!E1116</f>
        <v>340</v>
      </c>
      <c r="F1116" s="1">
        <f>'[1]RC-1(PY)'!F1116</f>
        <v>275</v>
      </c>
      <c r="G1116" s="1">
        <f>'[1]RC-1(PY)'!G1116</f>
        <v>24</v>
      </c>
      <c r="H1116" s="1">
        <f>'[1]RC-1(PY)'!H1116</f>
        <v>17</v>
      </c>
      <c r="I1116" s="1">
        <f>'[1]RC-1(PY)'!I1116</f>
        <v>2</v>
      </c>
      <c r="J1116" s="1">
        <f>'[1]RC-1(PY)'!J1116</f>
        <v>1</v>
      </c>
      <c r="K1116" s="1">
        <f>'[1]RC-1(PY)'!K1116</f>
        <v>3</v>
      </c>
      <c r="L1116" s="1">
        <f>'[1]RC-1(PY)'!L1116</f>
        <v>1</v>
      </c>
      <c r="M1116" s="1">
        <f>'[1]RC-1(PY)'!M1116</f>
        <v>1</v>
      </c>
      <c r="N1116" s="1">
        <f>'[1]RC-1(PY)'!N1116</f>
        <v>1</v>
      </c>
      <c r="O1116" s="1">
        <f>'[1]RC-1(PY)'!O1116</f>
        <v>5</v>
      </c>
      <c r="P1116" s="1">
        <f>'[1]RC-1(PY)'!P1116</f>
        <v>1</v>
      </c>
      <c r="Q1116" s="1">
        <f>'[1]RC-1(PY)'!Q1116</f>
        <v>1</v>
      </c>
      <c r="R1116" s="1">
        <f>'[1]RC-1(PY)'!R1116</f>
        <v>104</v>
      </c>
      <c r="S1116" s="1">
        <f>'[1]RC-1(PY)'!S1116</f>
        <v>2</v>
      </c>
      <c r="T1116" s="1">
        <f>'[1]RC-1(PY)'!T1116</f>
        <v>4</v>
      </c>
      <c r="U1116" s="1">
        <f>'[1]RC-1(PY)'!U1116</f>
        <v>1</v>
      </c>
      <c r="V1116" s="1">
        <f>'[1]RC-1(PY)'!V1116</f>
        <v>1</v>
      </c>
      <c r="W1116" s="1">
        <f>'[1]RC-1(PY)'!W1116</f>
        <v>1004</v>
      </c>
      <c r="X1116" s="1">
        <f>'[1]RC-1(PY)'!X1116</f>
        <v>0</v>
      </c>
      <c r="Y1116" s="1">
        <f>'[1]RC-1(PY)'!Y1116</f>
        <v>1</v>
      </c>
      <c r="Z1116" s="1">
        <f>'[1]RC-1(PY)'!Z1116</f>
        <v>1</v>
      </c>
      <c r="AA1116" s="1">
        <f>'[1]RC-1(PY)'!AA1116</f>
        <v>2044</v>
      </c>
      <c r="AB1116" s="1">
        <f>'[1]RC-1(PY)'!AB1116</f>
        <v>737</v>
      </c>
      <c r="AC1116" s="1">
        <f>'[1]RC-1(PY)'!AC1116</f>
        <v>0</v>
      </c>
      <c r="AD1116" s="1">
        <f>'[1]RC-1(PY)'!AD1116</f>
        <v>20</v>
      </c>
      <c r="AE1116" s="1">
        <f>'[1]RC-1(PY)'!AE1116</f>
        <v>2.0573999999999999</v>
      </c>
      <c r="AF1116" s="1">
        <f>'[1]RC-1(PY)'!AF1116</f>
        <v>4</v>
      </c>
      <c r="AG1116" s="1">
        <f>'[1]RC-1(PY)'!AG1116</f>
        <v>4</v>
      </c>
      <c r="AH1116" s="1">
        <f>'[1]RC-1(PY)'!AH1116</f>
        <v>4</v>
      </c>
      <c r="AI1116" s="1">
        <f>'[1]RC-1(PY)'!AI1116</f>
        <v>0</v>
      </c>
    </row>
    <row r="1117" spans="1:35" x14ac:dyDescent="0.3">
      <c r="A1117" s="1">
        <f>'[1]RC-1(PY)'!A1117</f>
        <v>1</v>
      </c>
      <c r="B1117" s="1">
        <f>'[1]RC-1(PY)'!B1117</f>
        <v>2</v>
      </c>
      <c r="C1117" s="1">
        <f>'[1]RC-1(PY)'!C1117</f>
        <v>2024</v>
      </c>
      <c r="D1117" s="1">
        <f>'[1]RC-1(PY)'!D1117</f>
        <v>5</v>
      </c>
      <c r="E1117" s="1">
        <f>'[1]RC-1(PY)'!E1117</f>
        <v>340</v>
      </c>
      <c r="F1117" s="1">
        <f>'[1]RC-1(PY)'!F1117</f>
        <v>275</v>
      </c>
      <c r="G1117" s="1">
        <f>'[1]RC-1(PY)'!G1117</f>
        <v>24</v>
      </c>
      <c r="H1117" s="1">
        <f>'[1]RC-1(PY)'!H1117</f>
        <v>18</v>
      </c>
      <c r="I1117" s="1">
        <f>'[1]RC-1(PY)'!I1117</f>
        <v>2</v>
      </c>
      <c r="J1117" s="1">
        <f>'[1]RC-1(PY)'!J1117</f>
        <v>1</v>
      </c>
      <c r="K1117" s="1">
        <f>'[1]RC-1(PY)'!K1117</f>
        <v>3</v>
      </c>
      <c r="L1117" s="1">
        <f>'[1]RC-1(PY)'!L1117</f>
        <v>2</v>
      </c>
      <c r="M1117" s="1">
        <f>'[1]RC-1(PY)'!M1117</f>
        <v>1</v>
      </c>
      <c r="N1117" s="1">
        <f>'[1]RC-1(PY)'!N1117</f>
        <v>1</v>
      </c>
      <c r="O1117" s="1">
        <f>'[1]RC-1(PY)'!O1117</f>
        <v>5</v>
      </c>
      <c r="P1117" s="1">
        <f>'[1]RC-1(PY)'!P1117</f>
        <v>1</v>
      </c>
      <c r="Q1117" s="1">
        <f>'[1]RC-1(PY)'!Q1117</f>
        <v>1</v>
      </c>
      <c r="R1117" s="1">
        <f>'[1]RC-1(PY)'!R1117</f>
        <v>104</v>
      </c>
      <c r="S1117" s="1">
        <f>'[1]RC-1(PY)'!S1117</f>
        <v>3</v>
      </c>
      <c r="T1117" s="1">
        <f>'[1]RC-1(PY)'!T1117</f>
        <v>4</v>
      </c>
      <c r="U1117" s="1">
        <f>'[1]RC-1(PY)'!U1117</f>
        <v>0</v>
      </c>
      <c r="V1117" s="1">
        <f>'[1]RC-1(PY)'!V1117</f>
        <v>0</v>
      </c>
      <c r="W1117" s="1">
        <f>'[1]RC-1(PY)'!W1117</f>
        <v>1004</v>
      </c>
      <c r="X1117" s="1">
        <f>'[1]RC-1(PY)'!X1117</f>
        <v>8</v>
      </c>
      <c r="Y1117" s="1">
        <f>'[1]RC-1(PY)'!Y1117</f>
        <v>0</v>
      </c>
      <c r="Z1117" s="1">
        <f>'[1]RC-1(PY)'!Z1117</f>
        <v>0</v>
      </c>
      <c r="AA1117" s="1">
        <f>'[1]RC-1(PY)'!AA1117</f>
        <v>600</v>
      </c>
      <c r="AB1117" s="1">
        <f>'[1]RC-1(PY)'!AB1117</f>
        <v>717.94389999999999</v>
      </c>
      <c r="AC1117" s="1">
        <f>'[1]RC-1(PY)'!AC1117</f>
        <v>2.2706</v>
      </c>
      <c r="AD1117" s="1">
        <f>'[1]RC-1(PY)'!AD1117</f>
        <v>20</v>
      </c>
      <c r="AE1117" s="1">
        <f>'[1]RC-1(PY)'!AE1117</f>
        <v>14.065</v>
      </c>
      <c r="AF1117" s="1">
        <f>'[1]RC-1(PY)'!AF1117</f>
        <v>4</v>
      </c>
      <c r="AG1117" s="1">
        <f>'[1]RC-1(PY)'!AG1117</f>
        <v>4</v>
      </c>
      <c r="AH1117" s="1">
        <f>'[1]RC-1(PY)'!AH1117</f>
        <v>4</v>
      </c>
      <c r="AI1117" s="1">
        <f>'[1]RC-1(PY)'!AI1117</f>
        <v>0</v>
      </c>
    </row>
    <row r="1118" spans="1:35" x14ac:dyDescent="0.3">
      <c r="A1118" s="1">
        <f>'[1]RC-1(PY)'!A1118</f>
        <v>1</v>
      </c>
      <c r="B1118" s="1">
        <f>'[1]RC-1(PY)'!B1118</f>
        <v>2</v>
      </c>
      <c r="C1118" s="1">
        <f>'[1]RC-1(PY)'!C1118</f>
        <v>2024</v>
      </c>
      <c r="D1118" s="1">
        <f>'[1]RC-1(PY)'!D1118</f>
        <v>5</v>
      </c>
      <c r="E1118" s="1">
        <f>'[1]RC-1(PY)'!E1118</f>
        <v>340</v>
      </c>
      <c r="F1118" s="1">
        <f>'[1]RC-1(PY)'!F1118</f>
        <v>275</v>
      </c>
      <c r="G1118" s="1">
        <f>'[1]RC-1(PY)'!G1118</f>
        <v>24</v>
      </c>
      <c r="H1118" s="1">
        <f>'[1]RC-1(PY)'!H1118</f>
        <v>19</v>
      </c>
      <c r="I1118" s="1">
        <f>'[1]RC-1(PY)'!I1118</f>
        <v>2</v>
      </c>
      <c r="J1118" s="1">
        <f>'[1]RC-1(PY)'!J1118</f>
        <v>1</v>
      </c>
      <c r="K1118" s="1">
        <f>'[1]RC-1(PY)'!K1118</f>
        <v>3</v>
      </c>
      <c r="L1118" s="1">
        <f>'[1]RC-1(PY)'!L1118</f>
        <v>2</v>
      </c>
      <c r="M1118" s="1">
        <f>'[1]RC-1(PY)'!M1118</f>
        <v>2</v>
      </c>
      <c r="N1118" s="1">
        <f>'[1]RC-1(PY)'!N1118</f>
        <v>1</v>
      </c>
      <c r="O1118" s="1">
        <f>'[1]RC-1(PY)'!O1118</f>
        <v>5</v>
      </c>
      <c r="P1118" s="1">
        <f>'[1]RC-1(PY)'!P1118</f>
        <v>1</v>
      </c>
      <c r="Q1118" s="1">
        <f>'[1]RC-1(PY)'!Q1118</f>
        <v>1</v>
      </c>
      <c r="R1118" s="1">
        <f>'[1]RC-1(PY)'!R1118</f>
        <v>104</v>
      </c>
      <c r="S1118" s="1">
        <f>'[1]RC-1(PY)'!S1118</f>
        <v>3</v>
      </c>
      <c r="T1118" s="1">
        <f>'[1]RC-1(PY)'!T1118</f>
        <v>4</v>
      </c>
      <c r="U1118" s="1">
        <f>'[1]RC-1(PY)'!U1118</f>
        <v>0</v>
      </c>
      <c r="V1118" s="1">
        <f>'[1]RC-1(PY)'!V1118</f>
        <v>0</v>
      </c>
      <c r="W1118" s="1">
        <f>'[1]RC-1(PY)'!W1118</f>
        <v>1004</v>
      </c>
      <c r="X1118" s="1">
        <f>'[1]RC-1(PY)'!X1118</f>
        <v>8</v>
      </c>
      <c r="Y1118" s="1">
        <f>'[1]RC-1(PY)'!Y1118</f>
        <v>0</v>
      </c>
      <c r="Z1118" s="1">
        <f>'[1]RC-1(PY)'!Z1118</f>
        <v>0</v>
      </c>
      <c r="AA1118" s="1">
        <f>'[1]RC-1(PY)'!AA1118</f>
        <v>688</v>
      </c>
      <c r="AB1118" s="1">
        <f>'[1]RC-1(PY)'!AB1118</f>
        <v>280.83710000000002</v>
      </c>
      <c r="AC1118" s="1">
        <f>'[1]RC-1(PY)'!AC1118</f>
        <v>6.2454000000000001</v>
      </c>
      <c r="AD1118" s="1">
        <f>'[1]RC-1(PY)'!AD1118</f>
        <v>20</v>
      </c>
      <c r="AE1118" s="1">
        <f>'[1]RC-1(PY)'!AE1118</f>
        <v>8.8514999999999997</v>
      </c>
      <c r="AF1118" s="1">
        <f>'[1]RC-1(PY)'!AF1118</f>
        <v>4</v>
      </c>
      <c r="AG1118" s="1">
        <f>'[1]RC-1(PY)'!AG1118</f>
        <v>4</v>
      </c>
      <c r="AH1118" s="1">
        <f>'[1]RC-1(PY)'!AH1118</f>
        <v>4</v>
      </c>
      <c r="AI1118" s="1">
        <f>'[1]RC-1(PY)'!AI1118</f>
        <v>0</v>
      </c>
    </row>
    <row r="1119" spans="1:35" x14ac:dyDescent="0.3">
      <c r="A1119" s="1">
        <f>'[1]RC-1(PY)'!A1119</f>
        <v>1</v>
      </c>
      <c r="B1119" s="1">
        <f>'[1]RC-1(PY)'!B1119</f>
        <v>2</v>
      </c>
      <c r="C1119" s="1">
        <f>'[1]RC-1(PY)'!C1119</f>
        <v>2024</v>
      </c>
      <c r="D1119" s="1">
        <f>'[1]RC-1(PY)'!D1119</f>
        <v>5</v>
      </c>
      <c r="E1119" s="1">
        <f>'[1]RC-1(PY)'!E1119</f>
        <v>340</v>
      </c>
      <c r="F1119" s="1">
        <f>'[1]RC-1(PY)'!F1119</f>
        <v>275</v>
      </c>
      <c r="G1119" s="1">
        <f>'[1]RC-1(PY)'!G1119</f>
        <v>24</v>
      </c>
      <c r="H1119" s="1">
        <f>'[1]RC-1(PY)'!H1119</f>
        <v>20</v>
      </c>
      <c r="I1119" s="1">
        <f>'[1]RC-1(PY)'!I1119</f>
        <v>2</v>
      </c>
      <c r="J1119" s="1">
        <f>'[1]RC-1(PY)'!J1119</f>
        <v>1</v>
      </c>
      <c r="K1119" s="1">
        <f>'[1]RC-1(PY)'!K1119</f>
        <v>3</v>
      </c>
      <c r="L1119" s="1">
        <f>'[1]RC-1(PY)'!L1119</f>
        <v>3</v>
      </c>
      <c r="M1119" s="1">
        <f>'[1]RC-1(PY)'!M1119</f>
        <v>1</v>
      </c>
      <c r="N1119" s="1">
        <f>'[1]RC-1(PY)'!N1119</f>
        <v>4</v>
      </c>
      <c r="O1119" s="1">
        <f>'[1]RC-1(PY)'!O1119</f>
        <v>9</v>
      </c>
      <c r="P1119" s="1">
        <f>'[1]RC-1(PY)'!P1119</f>
        <v>0</v>
      </c>
      <c r="Q1119" s="1">
        <f>'[1]RC-1(PY)'!Q1119</f>
        <v>0</v>
      </c>
      <c r="R1119" s="1">
        <f>'[1]RC-1(PY)'!R1119</f>
        <v>104</v>
      </c>
      <c r="S1119" s="1">
        <f>'[1]RC-1(PY)'!S1119</f>
        <v>3</v>
      </c>
      <c r="T1119" s="1">
        <f>'[1]RC-1(PY)'!T1119</f>
        <v>4</v>
      </c>
      <c r="U1119" s="1">
        <f>'[1]RC-1(PY)'!U1119</f>
        <v>0</v>
      </c>
      <c r="V1119" s="1">
        <f>'[1]RC-1(PY)'!V1119</f>
        <v>0</v>
      </c>
      <c r="W1119" s="1">
        <f>'[1]RC-1(PY)'!W1119</f>
        <v>1004</v>
      </c>
      <c r="X1119" s="1">
        <f>'[1]RC-1(PY)'!X1119</f>
        <v>8</v>
      </c>
      <c r="Y1119" s="1">
        <f>'[1]RC-1(PY)'!Y1119</f>
        <v>0</v>
      </c>
      <c r="Z1119" s="1">
        <f>'[1]RC-1(PY)'!Z1119</f>
        <v>0</v>
      </c>
      <c r="AA1119" s="1">
        <f>'[1]RC-1(PY)'!AA1119</f>
        <v>303</v>
      </c>
      <c r="AB1119" s="1">
        <f>'[1]RC-1(PY)'!AB1119</f>
        <v>29.168099999999999</v>
      </c>
      <c r="AC1119" s="1">
        <f>'[1]RC-1(PY)'!AC1119</f>
        <v>0</v>
      </c>
      <c r="AD1119" s="1">
        <f>'[1]RC-1(PY)'!AD1119</f>
        <v>20</v>
      </c>
      <c r="AE1119" s="1">
        <f>'[1]RC-1(PY)'!AE1119</f>
        <v>10.3597</v>
      </c>
      <c r="AF1119" s="1">
        <f>'[1]RC-1(PY)'!AF1119</f>
        <v>4</v>
      </c>
      <c r="AG1119" s="1">
        <f>'[1]RC-1(PY)'!AG1119</f>
        <v>4</v>
      </c>
      <c r="AH1119" s="1">
        <f>'[1]RC-1(PY)'!AH1119</f>
        <v>4</v>
      </c>
      <c r="AI1119" s="1">
        <f>'[1]RC-1(PY)'!AI1119</f>
        <v>0</v>
      </c>
    </row>
    <row r="1120" spans="1:35" x14ac:dyDescent="0.3">
      <c r="A1120" s="1">
        <f>'[1]RC-1(PY)'!A1120</f>
        <v>1</v>
      </c>
      <c r="B1120" s="1">
        <f>'[1]RC-1(PY)'!B1120</f>
        <v>2</v>
      </c>
      <c r="C1120" s="1">
        <f>'[1]RC-1(PY)'!C1120</f>
        <v>2024</v>
      </c>
      <c r="D1120" s="1">
        <f>'[1]RC-1(PY)'!D1120</f>
        <v>5</v>
      </c>
      <c r="E1120" s="1">
        <f>'[1]RC-1(PY)'!E1120</f>
        <v>340</v>
      </c>
      <c r="F1120" s="1">
        <f>'[1]RC-1(PY)'!F1120</f>
        <v>275</v>
      </c>
      <c r="G1120" s="1">
        <f>'[1]RC-1(PY)'!G1120</f>
        <v>24</v>
      </c>
      <c r="H1120" s="1">
        <f>'[1]RC-1(PY)'!H1120</f>
        <v>21</v>
      </c>
      <c r="I1120" s="1">
        <f>'[1]RC-1(PY)'!I1120</f>
        <v>2</v>
      </c>
      <c r="J1120" s="1">
        <f>'[1]RC-1(PY)'!J1120</f>
        <v>1</v>
      </c>
      <c r="K1120" s="1">
        <f>'[1]RC-1(PY)'!K1120</f>
        <v>3</v>
      </c>
      <c r="L1120" s="1">
        <f>'[1]RC-1(PY)'!L1120</f>
        <v>1</v>
      </c>
      <c r="M1120" s="1">
        <f>'[1]RC-1(PY)'!M1120</f>
        <v>1</v>
      </c>
      <c r="N1120" s="1">
        <f>'[1]RC-1(PY)'!N1120</f>
        <v>1</v>
      </c>
      <c r="O1120" s="1">
        <f>'[1]RC-1(PY)'!O1120</f>
        <v>5</v>
      </c>
      <c r="P1120" s="1">
        <f>'[1]RC-1(PY)'!P1120</f>
        <v>1</v>
      </c>
      <c r="Q1120" s="1">
        <f>'[1]RC-1(PY)'!Q1120</f>
        <v>1</v>
      </c>
      <c r="R1120" s="1">
        <f>'[1]RC-1(PY)'!R1120</f>
        <v>104</v>
      </c>
      <c r="S1120" s="1">
        <f>'[1]RC-1(PY)'!S1120</f>
        <v>3</v>
      </c>
      <c r="T1120" s="1">
        <f>'[1]RC-1(PY)'!T1120</f>
        <v>4</v>
      </c>
      <c r="U1120" s="1">
        <f>'[1]RC-1(PY)'!U1120</f>
        <v>0</v>
      </c>
      <c r="V1120" s="1">
        <f>'[1]RC-1(PY)'!V1120</f>
        <v>0</v>
      </c>
      <c r="W1120" s="1">
        <f>'[1]RC-1(PY)'!W1120</f>
        <v>1004</v>
      </c>
      <c r="X1120" s="1">
        <f>'[1]RC-1(PY)'!X1120</f>
        <v>8</v>
      </c>
      <c r="Y1120" s="1">
        <f>'[1]RC-1(PY)'!Y1120</f>
        <v>0</v>
      </c>
      <c r="Z1120" s="1">
        <f>'[1]RC-1(PY)'!Z1120</f>
        <v>0</v>
      </c>
      <c r="AA1120" s="1">
        <f>'[1]RC-1(PY)'!AA1120</f>
        <v>435</v>
      </c>
      <c r="AB1120" s="1">
        <f>'[1]RC-1(PY)'!AB1120</f>
        <v>428.43</v>
      </c>
      <c r="AC1120" s="1">
        <f>'[1]RC-1(PY)'!AC1120</f>
        <v>0</v>
      </c>
      <c r="AD1120" s="1">
        <f>'[1]RC-1(PY)'!AD1120</f>
        <v>20</v>
      </c>
      <c r="AE1120" s="1">
        <f>'[1]RC-1(PY)'!AE1120</f>
        <v>19.88</v>
      </c>
      <c r="AF1120" s="1">
        <f>'[1]RC-1(PY)'!AF1120</f>
        <v>4</v>
      </c>
      <c r="AG1120" s="1">
        <f>'[1]RC-1(PY)'!AG1120</f>
        <v>4</v>
      </c>
      <c r="AH1120" s="1">
        <f>'[1]RC-1(PY)'!AH1120</f>
        <v>4</v>
      </c>
      <c r="AI1120" s="1">
        <f>'[1]RC-1(PY)'!AI1120</f>
        <v>0</v>
      </c>
    </row>
    <row r="1121" spans="1:35" x14ac:dyDescent="0.3">
      <c r="A1121" s="1">
        <f>'[1]RC-1(PY)'!A1121</f>
        <v>1</v>
      </c>
      <c r="B1121" s="1">
        <f>'[1]RC-1(PY)'!B1121</f>
        <v>2</v>
      </c>
      <c r="C1121" s="1">
        <f>'[1]RC-1(PY)'!C1121</f>
        <v>2024</v>
      </c>
      <c r="D1121" s="1">
        <f>'[1]RC-1(PY)'!D1121</f>
        <v>5</v>
      </c>
      <c r="E1121" s="1">
        <f>'[1]RC-1(PY)'!E1121</f>
        <v>340</v>
      </c>
      <c r="F1121" s="1">
        <f>'[1]RC-1(PY)'!F1121</f>
        <v>275</v>
      </c>
      <c r="G1121" s="1">
        <f>'[1]RC-1(PY)'!G1121</f>
        <v>24</v>
      </c>
      <c r="H1121" s="1">
        <f>'[1]RC-1(PY)'!H1121</f>
        <v>22</v>
      </c>
      <c r="I1121" s="1">
        <f>'[1]RC-1(PY)'!I1121</f>
        <v>2</v>
      </c>
      <c r="J1121" s="1">
        <f>'[1]RC-1(PY)'!J1121</f>
        <v>1</v>
      </c>
      <c r="K1121" s="1">
        <f>'[1]RC-1(PY)'!K1121</f>
        <v>3</v>
      </c>
      <c r="L1121" s="1">
        <f>'[1]RC-1(PY)'!L1121</f>
        <v>3</v>
      </c>
      <c r="M1121" s="1">
        <f>'[1]RC-1(PY)'!M1121</f>
        <v>1</v>
      </c>
      <c r="N1121" s="1">
        <f>'[1]RC-1(PY)'!N1121</f>
        <v>1</v>
      </c>
      <c r="O1121" s="1">
        <f>'[1]RC-1(PY)'!O1121</f>
        <v>5</v>
      </c>
      <c r="P1121" s="1">
        <f>'[1]RC-1(PY)'!P1121</f>
        <v>0</v>
      </c>
      <c r="Q1121" s="1">
        <f>'[1]RC-1(PY)'!Q1121</f>
        <v>0</v>
      </c>
      <c r="R1121" s="1">
        <f>'[1]RC-1(PY)'!R1121</f>
        <v>104</v>
      </c>
      <c r="S1121" s="1">
        <f>'[1]RC-1(PY)'!S1121</f>
        <v>3</v>
      </c>
      <c r="T1121" s="1">
        <f>'[1]RC-1(PY)'!T1121</f>
        <v>4</v>
      </c>
      <c r="U1121" s="1">
        <f>'[1]RC-1(PY)'!U1121</f>
        <v>0</v>
      </c>
      <c r="V1121" s="1">
        <f>'[1]RC-1(PY)'!V1121</f>
        <v>0</v>
      </c>
      <c r="W1121" s="1">
        <f>'[1]RC-1(PY)'!W1121</f>
        <v>1004</v>
      </c>
      <c r="X1121" s="1">
        <f>'[1]RC-1(PY)'!X1121</f>
        <v>8</v>
      </c>
      <c r="Y1121" s="1">
        <f>'[1]RC-1(PY)'!Y1121</f>
        <v>0</v>
      </c>
      <c r="Z1121" s="1">
        <f>'[1]RC-1(PY)'!Z1121</f>
        <v>0</v>
      </c>
      <c r="AA1121" s="1">
        <f>'[1]RC-1(PY)'!AA1121</f>
        <v>72</v>
      </c>
      <c r="AB1121" s="1">
        <f>'[1]RC-1(PY)'!AB1121</f>
        <v>296.52999999999997</v>
      </c>
      <c r="AC1121" s="1">
        <f>'[1]RC-1(PY)'!AC1121</f>
        <v>25.6021</v>
      </c>
      <c r="AD1121" s="1">
        <f>'[1]RC-1(PY)'!AD1121</f>
        <v>20</v>
      </c>
      <c r="AE1121" s="1">
        <f>'[1]RC-1(PY)'!AE1121</f>
        <v>25.6021</v>
      </c>
      <c r="AF1121" s="1">
        <f>'[1]RC-1(PY)'!AF1121</f>
        <v>4</v>
      </c>
      <c r="AG1121" s="1">
        <f>'[1]RC-1(PY)'!AG1121</f>
        <v>4</v>
      </c>
      <c r="AH1121" s="1">
        <f>'[1]RC-1(PY)'!AH1121</f>
        <v>4</v>
      </c>
      <c r="AI1121" s="1">
        <f>'[1]RC-1(PY)'!AI1121</f>
        <v>0</v>
      </c>
    </row>
    <row r="1122" spans="1:35" x14ac:dyDescent="0.3">
      <c r="A1122" s="1">
        <f>'[1]RC-1(PY)'!A1122</f>
        <v>1</v>
      </c>
      <c r="B1122" s="1">
        <f>'[1]RC-1(PY)'!B1122</f>
        <v>2</v>
      </c>
      <c r="C1122" s="1">
        <f>'[1]RC-1(PY)'!C1122</f>
        <v>2024</v>
      </c>
      <c r="D1122" s="1">
        <f>'[1]RC-1(PY)'!D1122</f>
        <v>5</v>
      </c>
      <c r="E1122" s="1">
        <f>'[1]RC-1(PY)'!E1122</f>
        <v>340</v>
      </c>
      <c r="F1122" s="1">
        <f>'[1]RC-1(PY)'!F1122</f>
        <v>275</v>
      </c>
      <c r="G1122" s="1">
        <f>'[1]RC-1(PY)'!G1122</f>
        <v>24</v>
      </c>
      <c r="H1122" s="1">
        <f>'[1]RC-1(PY)'!H1122</f>
        <v>25</v>
      </c>
      <c r="I1122" s="1">
        <f>'[1]RC-1(PY)'!I1122</f>
        <v>2</v>
      </c>
      <c r="J1122" s="1">
        <f>'[1]RC-1(PY)'!J1122</f>
        <v>1</v>
      </c>
      <c r="K1122" s="1">
        <f>'[1]RC-1(PY)'!K1122</f>
        <v>3</v>
      </c>
      <c r="L1122" s="1">
        <f>'[1]RC-1(PY)'!L1122</f>
        <v>4</v>
      </c>
      <c r="M1122" s="1">
        <f>'[1]RC-1(PY)'!M1122</f>
        <v>2</v>
      </c>
      <c r="N1122" s="1">
        <f>'[1]RC-1(PY)'!N1122</f>
        <v>1</v>
      </c>
      <c r="O1122" s="1">
        <f>'[1]RC-1(PY)'!O1122</f>
        <v>5</v>
      </c>
      <c r="P1122" s="1">
        <f>'[1]RC-1(PY)'!P1122</f>
        <v>1</v>
      </c>
      <c r="Q1122" s="1">
        <f>'[1]RC-1(PY)'!Q1122</f>
        <v>1</v>
      </c>
      <c r="R1122" s="1">
        <f>'[1]RC-1(PY)'!R1122</f>
        <v>104</v>
      </c>
      <c r="S1122" s="1">
        <f>'[1]RC-1(PY)'!S1122</f>
        <v>3</v>
      </c>
      <c r="T1122" s="1">
        <f>'[1]RC-1(PY)'!T1122</f>
        <v>4</v>
      </c>
      <c r="U1122" s="1">
        <f>'[1]RC-1(PY)'!U1122</f>
        <v>0</v>
      </c>
      <c r="V1122" s="1">
        <f>'[1]RC-1(PY)'!V1122</f>
        <v>0</v>
      </c>
      <c r="W1122" s="1">
        <f>'[1]RC-1(PY)'!W1122</f>
        <v>1004</v>
      </c>
      <c r="X1122" s="1">
        <f>'[1]RC-1(PY)'!X1122</f>
        <v>8</v>
      </c>
      <c r="Y1122" s="1">
        <f>'[1]RC-1(PY)'!Y1122</f>
        <v>0</v>
      </c>
      <c r="Z1122" s="1">
        <f>'[1]RC-1(PY)'!Z1122</f>
        <v>0</v>
      </c>
      <c r="AA1122" s="1">
        <f>'[1]RC-1(PY)'!AA1122</f>
        <v>655</v>
      </c>
      <c r="AB1122" s="1">
        <f>'[1]RC-1(PY)'!AB1122</f>
        <v>435.92160000000001</v>
      </c>
      <c r="AC1122" s="1">
        <f>'[1]RC-1(PY)'!AC1122</f>
        <v>0</v>
      </c>
      <c r="AD1122" s="1">
        <f>'[1]RC-1(PY)'!AD1122</f>
        <v>20</v>
      </c>
      <c r="AE1122" s="1">
        <f>'[1]RC-1(PY)'!AE1122</f>
        <v>10.9781</v>
      </c>
      <c r="AF1122" s="1">
        <f>'[1]RC-1(PY)'!AF1122</f>
        <v>4</v>
      </c>
      <c r="AG1122" s="1">
        <f>'[1]RC-1(PY)'!AG1122</f>
        <v>4</v>
      </c>
      <c r="AH1122" s="1">
        <f>'[1]RC-1(PY)'!AH1122</f>
        <v>4</v>
      </c>
      <c r="AI1122" s="1">
        <f>'[1]RC-1(PY)'!AI1122</f>
        <v>0</v>
      </c>
    </row>
    <row r="1123" spans="1:35" x14ac:dyDescent="0.3">
      <c r="A1123" s="1">
        <f>'[1]RC-1(PY)'!A1123</f>
        <v>1</v>
      </c>
      <c r="B1123" s="1">
        <f>'[1]RC-1(PY)'!B1123</f>
        <v>2</v>
      </c>
      <c r="C1123" s="1">
        <f>'[1]RC-1(PY)'!C1123</f>
        <v>2024</v>
      </c>
      <c r="D1123" s="1">
        <f>'[1]RC-1(PY)'!D1123</f>
        <v>5</v>
      </c>
      <c r="E1123" s="1">
        <f>'[1]RC-1(PY)'!E1123</f>
        <v>340</v>
      </c>
      <c r="F1123" s="1">
        <f>'[1]RC-1(PY)'!F1123</f>
        <v>275</v>
      </c>
      <c r="G1123" s="1">
        <f>'[1]RC-1(PY)'!G1123</f>
        <v>24</v>
      </c>
      <c r="H1123" s="1">
        <f>'[1]RC-1(PY)'!H1123</f>
        <v>26</v>
      </c>
      <c r="I1123" s="1">
        <f>'[1]RC-1(PY)'!I1123</f>
        <v>2</v>
      </c>
      <c r="J1123" s="1">
        <f>'[1]RC-1(PY)'!J1123</f>
        <v>1</v>
      </c>
      <c r="K1123" s="1">
        <f>'[1]RC-1(PY)'!K1123</f>
        <v>3</v>
      </c>
      <c r="L1123" s="1">
        <f>'[1]RC-1(PY)'!L1123</f>
        <v>5</v>
      </c>
      <c r="M1123" s="1">
        <f>'[1]RC-1(PY)'!M1123</f>
        <v>2</v>
      </c>
      <c r="N1123" s="1">
        <f>'[1]RC-1(PY)'!N1123</f>
        <v>1</v>
      </c>
      <c r="O1123" s="1">
        <f>'[1]RC-1(PY)'!O1123</f>
        <v>5</v>
      </c>
      <c r="P1123" s="1">
        <f>'[1]RC-1(PY)'!P1123</f>
        <v>1</v>
      </c>
      <c r="Q1123" s="1">
        <f>'[1]RC-1(PY)'!Q1123</f>
        <v>0</v>
      </c>
      <c r="R1123" s="1">
        <f>'[1]RC-1(PY)'!R1123</f>
        <v>104</v>
      </c>
      <c r="S1123" s="1">
        <f>'[1]RC-1(PY)'!S1123</f>
        <v>3</v>
      </c>
      <c r="T1123" s="1">
        <f>'[1]RC-1(PY)'!T1123</f>
        <v>4</v>
      </c>
      <c r="U1123" s="1">
        <f>'[1]RC-1(PY)'!U1123</f>
        <v>0</v>
      </c>
      <c r="V1123" s="1">
        <f>'[1]RC-1(PY)'!V1123</f>
        <v>0</v>
      </c>
      <c r="W1123" s="1">
        <f>'[1]RC-1(PY)'!W1123</f>
        <v>1004</v>
      </c>
      <c r="X1123" s="1">
        <f>'[1]RC-1(PY)'!X1123</f>
        <v>8</v>
      </c>
      <c r="Y1123" s="1">
        <f>'[1]RC-1(PY)'!Y1123</f>
        <v>0</v>
      </c>
      <c r="Z1123" s="1">
        <f>'[1]RC-1(PY)'!Z1123</f>
        <v>0</v>
      </c>
      <c r="AA1123" s="1">
        <f>'[1]RC-1(PY)'!AA1123</f>
        <v>429</v>
      </c>
      <c r="AB1123" s="1">
        <f>'[1]RC-1(PY)'!AB1123</f>
        <v>665.90880000000004</v>
      </c>
      <c r="AC1123" s="1">
        <f>'[1]RC-1(PY)'!AC1123</f>
        <v>9.1358999999999995</v>
      </c>
      <c r="AD1123" s="1">
        <f>'[1]RC-1(PY)'!AD1123</f>
        <v>20</v>
      </c>
      <c r="AE1123" s="1">
        <f>'[1]RC-1(PY)'!AE1123</f>
        <v>15.2882</v>
      </c>
      <c r="AF1123" s="1">
        <f>'[1]RC-1(PY)'!AF1123</f>
        <v>4</v>
      </c>
      <c r="AG1123" s="1">
        <f>'[1]RC-1(PY)'!AG1123</f>
        <v>4</v>
      </c>
      <c r="AH1123" s="1">
        <f>'[1]RC-1(PY)'!AH1123</f>
        <v>4</v>
      </c>
      <c r="AI1123" s="1">
        <f>'[1]RC-1(PY)'!AI1123</f>
        <v>0</v>
      </c>
    </row>
    <row r="1124" spans="1:35" x14ac:dyDescent="0.3">
      <c r="A1124" s="1">
        <f>'[1]RC-1(PY)'!A1124</f>
        <v>1</v>
      </c>
      <c r="B1124" s="1">
        <f>'[1]RC-1(PY)'!B1124</f>
        <v>2</v>
      </c>
      <c r="C1124" s="1">
        <f>'[1]RC-1(PY)'!C1124</f>
        <v>2024</v>
      </c>
      <c r="D1124" s="1">
        <f>'[1]RC-1(PY)'!D1124</f>
        <v>5</v>
      </c>
      <c r="E1124" s="1">
        <f>'[1]RC-1(PY)'!E1124</f>
        <v>340</v>
      </c>
      <c r="F1124" s="1">
        <f>'[1]RC-1(PY)'!F1124</f>
        <v>275</v>
      </c>
      <c r="G1124" s="1">
        <f>'[1]RC-1(PY)'!G1124</f>
        <v>24</v>
      </c>
      <c r="H1124" s="1">
        <f>'[1]RC-1(PY)'!H1124</f>
        <v>27</v>
      </c>
      <c r="I1124" s="1">
        <f>'[1]RC-1(PY)'!I1124</f>
        <v>2</v>
      </c>
      <c r="J1124" s="1">
        <f>'[1]RC-1(PY)'!J1124</f>
        <v>1</v>
      </c>
      <c r="K1124" s="1">
        <f>'[1]RC-1(PY)'!K1124</f>
        <v>3</v>
      </c>
      <c r="L1124" s="1">
        <f>'[1]RC-1(PY)'!L1124</f>
        <v>6</v>
      </c>
      <c r="M1124" s="1">
        <f>'[1]RC-1(PY)'!M1124</f>
        <v>1</v>
      </c>
      <c r="N1124" s="1">
        <f>'[1]RC-1(PY)'!N1124</f>
        <v>3</v>
      </c>
      <c r="O1124" s="1">
        <f>'[1]RC-1(PY)'!O1124</f>
        <v>0</v>
      </c>
      <c r="P1124" s="1">
        <f>'[1]RC-1(PY)'!P1124</f>
        <v>0</v>
      </c>
      <c r="Q1124" s="1">
        <f>'[1]RC-1(PY)'!Q1124</f>
        <v>0</v>
      </c>
      <c r="R1124" s="1">
        <f>'[1]RC-1(PY)'!R1124</f>
        <v>104</v>
      </c>
      <c r="S1124" s="1">
        <f>'[1]RC-1(PY)'!S1124</f>
        <v>3</v>
      </c>
      <c r="T1124" s="1">
        <f>'[1]RC-1(PY)'!T1124</f>
        <v>4</v>
      </c>
      <c r="U1124" s="1">
        <f>'[1]RC-1(PY)'!U1124</f>
        <v>0</v>
      </c>
      <c r="V1124" s="1">
        <f>'[1]RC-1(PY)'!V1124</f>
        <v>0</v>
      </c>
      <c r="W1124" s="1">
        <f>'[1]RC-1(PY)'!W1124</f>
        <v>1004</v>
      </c>
      <c r="X1124" s="1">
        <f>'[1]RC-1(PY)'!X1124</f>
        <v>8</v>
      </c>
      <c r="Y1124" s="1">
        <f>'[1]RC-1(PY)'!Y1124</f>
        <v>0</v>
      </c>
      <c r="Z1124" s="1">
        <f>'[1]RC-1(PY)'!Z1124</f>
        <v>0</v>
      </c>
      <c r="AA1124" s="1">
        <f>'[1]RC-1(PY)'!AA1124</f>
        <v>124</v>
      </c>
      <c r="AB1124" s="1">
        <f>'[1]RC-1(PY)'!AB1124</f>
        <v>183.75</v>
      </c>
      <c r="AC1124" s="1">
        <f>'[1]RC-1(PY)'!AC1124</f>
        <v>0</v>
      </c>
      <c r="AD1124" s="1">
        <f>'[1]RC-1(PY)'!AD1124</f>
        <v>20</v>
      </c>
      <c r="AE1124" s="1">
        <f>'[1]RC-1(PY)'!AE1124</f>
        <v>25.09</v>
      </c>
      <c r="AF1124" s="1">
        <f>'[1]RC-1(PY)'!AF1124</f>
        <v>4</v>
      </c>
      <c r="AG1124" s="1">
        <f>'[1]RC-1(PY)'!AG1124</f>
        <v>4</v>
      </c>
      <c r="AH1124" s="1">
        <f>'[1]RC-1(PY)'!AH1124</f>
        <v>4</v>
      </c>
      <c r="AI1124" s="1">
        <f>'[1]RC-1(PY)'!AI1124</f>
        <v>0</v>
      </c>
    </row>
    <row r="1125" spans="1:35" x14ac:dyDescent="0.3">
      <c r="A1125" s="1">
        <f>'[1]RC-1(PY)'!A1125</f>
        <v>1</v>
      </c>
      <c r="B1125" s="1">
        <f>'[1]RC-1(PY)'!B1125</f>
        <v>2</v>
      </c>
      <c r="C1125" s="1">
        <f>'[1]RC-1(PY)'!C1125</f>
        <v>2024</v>
      </c>
      <c r="D1125" s="1">
        <f>'[1]RC-1(PY)'!D1125</f>
        <v>5</v>
      </c>
      <c r="E1125" s="1">
        <f>'[1]RC-1(PY)'!E1125</f>
        <v>340</v>
      </c>
      <c r="F1125" s="1">
        <f>'[1]RC-1(PY)'!F1125</f>
        <v>275</v>
      </c>
      <c r="G1125" s="1">
        <f>'[1]RC-1(PY)'!G1125</f>
        <v>24</v>
      </c>
      <c r="H1125" s="1">
        <f>'[1]RC-1(PY)'!H1125</f>
        <v>28</v>
      </c>
      <c r="I1125" s="1">
        <f>'[1]RC-1(PY)'!I1125</f>
        <v>2</v>
      </c>
      <c r="J1125" s="1">
        <f>'[1]RC-1(PY)'!J1125</f>
        <v>1</v>
      </c>
      <c r="K1125" s="1">
        <f>'[1]RC-1(PY)'!K1125</f>
        <v>3</v>
      </c>
      <c r="L1125" s="1">
        <f>'[1]RC-1(PY)'!L1125</f>
        <v>3</v>
      </c>
      <c r="M1125" s="1">
        <f>'[1]RC-1(PY)'!M1125</f>
        <v>1</v>
      </c>
      <c r="N1125" s="1">
        <f>'[1]RC-1(PY)'!N1125</f>
        <v>2</v>
      </c>
      <c r="O1125" s="1">
        <f>'[1]RC-1(PY)'!O1125</f>
        <v>5</v>
      </c>
      <c r="P1125" s="1">
        <f>'[1]RC-1(PY)'!P1125</f>
        <v>1</v>
      </c>
      <c r="Q1125" s="1">
        <f>'[1]RC-1(PY)'!Q1125</f>
        <v>1</v>
      </c>
      <c r="R1125" s="1">
        <f>'[1]RC-1(PY)'!R1125</f>
        <v>104</v>
      </c>
      <c r="S1125" s="1">
        <f>'[1]RC-1(PY)'!S1125</f>
        <v>3</v>
      </c>
      <c r="T1125" s="1">
        <f>'[1]RC-1(PY)'!T1125</f>
        <v>4</v>
      </c>
      <c r="U1125" s="1">
        <f>'[1]RC-1(PY)'!U1125</f>
        <v>0</v>
      </c>
      <c r="V1125" s="1">
        <f>'[1]RC-1(PY)'!V1125</f>
        <v>0</v>
      </c>
      <c r="W1125" s="1">
        <f>'[1]RC-1(PY)'!W1125</f>
        <v>1004</v>
      </c>
      <c r="X1125" s="1">
        <f>'[1]RC-1(PY)'!X1125</f>
        <v>8</v>
      </c>
      <c r="Y1125" s="1">
        <f>'[1]RC-1(PY)'!Y1125</f>
        <v>0</v>
      </c>
      <c r="Z1125" s="1">
        <f>'[1]RC-1(PY)'!Z1125</f>
        <v>0</v>
      </c>
      <c r="AA1125" s="1">
        <f>'[1]RC-1(PY)'!AA1125</f>
        <v>252</v>
      </c>
      <c r="AB1125" s="1">
        <f>'[1]RC-1(PY)'!AB1125</f>
        <v>635.34550000000002</v>
      </c>
      <c r="AC1125" s="1">
        <f>'[1]RC-1(PY)'!AC1125</f>
        <v>1.41</v>
      </c>
      <c r="AD1125" s="1">
        <f>'[1]RC-1(PY)'!AD1125</f>
        <v>20</v>
      </c>
      <c r="AE1125" s="1">
        <f>'[1]RC-1(PY)'!AE1125</f>
        <v>27.810099999999998</v>
      </c>
      <c r="AF1125" s="1">
        <f>'[1]RC-1(PY)'!AF1125</f>
        <v>4</v>
      </c>
      <c r="AG1125" s="1">
        <f>'[1]RC-1(PY)'!AG1125</f>
        <v>4</v>
      </c>
      <c r="AH1125" s="1">
        <f>'[1]RC-1(PY)'!AH1125</f>
        <v>4</v>
      </c>
      <c r="AI1125" s="1">
        <f>'[1]RC-1(PY)'!AI1125</f>
        <v>0</v>
      </c>
    </row>
    <row r="1126" spans="1:35" x14ac:dyDescent="0.3">
      <c r="A1126" s="1">
        <f>'[1]RC-1(PY)'!A1126</f>
        <v>1</v>
      </c>
      <c r="B1126" s="1">
        <f>'[1]RC-1(PY)'!B1126</f>
        <v>2</v>
      </c>
      <c r="C1126" s="1">
        <f>'[1]RC-1(PY)'!C1126</f>
        <v>2024</v>
      </c>
      <c r="D1126" s="1">
        <f>'[1]RC-1(PY)'!D1126</f>
        <v>5</v>
      </c>
      <c r="E1126" s="1">
        <f>'[1]RC-1(PY)'!E1126</f>
        <v>340</v>
      </c>
      <c r="F1126" s="1">
        <f>'[1]RC-1(PY)'!F1126</f>
        <v>275</v>
      </c>
      <c r="G1126" s="1">
        <f>'[1]RC-1(PY)'!G1126</f>
        <v>24</v>
      </c>
      <c r="H1126" s="1">
        <f>'[1]RC-1(PY)'!H1126</f>
        <v>29</v>
      </c>
      <c r="I1126" s="1">
        <f>'[1]RC-1(PY)'!I1126</f>
        <v>2</v>
      </c>
      <c r="J1126" s="1">
        <f>'[1]RC-1(PY)'!J1126</f>
        <v>1</v>
      </c>
      <c r="K1126" s="1">
        <f>'[1]RC-1(PY)'!K1126</f>
        <v>3</v>
      </c>
      <c r="L1126" s="1">
        <f>'[1]RC-1(PY)'!L1126</f>
        <v>2</v>
      </c>
      <c r="M1126" s="1">
        <f>'[1]RC-1(PY)'!M1126</f>
        <v>1</v>
      </c>
      <c r="N1126" s="1">
        <f>'[1]RC-1(PY)'!N1126</f>
        <v>1</v>
      </c>
      <c r="O1126" s="1">
        <f>'[1]RC-1(PY)'!O1126</f>
        <v>5</v>
      </c>
      <c r="P1126" s="1">
        <f>'[1]RC-1(PY)'!P1126</f>
        <v>1</v>
      </c>
      <c r="Q1126" s="1">
        <f>'[1]RC-1(PY)'!Q1126</f>
        <v>1</v>
      </c>
      <c r="R1126" s="1">
        <f>'[1]RC-1(PY)'!R1126</f>
        <v>104</v>
      </c>
      <c r="S1126" s="1">
        <f>'[1]RC-1(PY)'!S1126</f>
        <v>2</v>
      </c>
      <c r="T1126" s="1">
        <f>'[1]RC-1(PY)'!T1126</f>
        <v>4</v>
      </c>
      <c r="U1126" s="1">
        <f>'[1]RC-1(PY)'!U1126</f>
        <v>1</v>
      </c>
      <c r="V1126" s="1">
        <f>'[1]RC-1(PY)'!V1126</f>
        <v>1</v>
      </c>
      <c r="W1126" s="1">
        <f>'[1]RC-1(PY)'!W1126</f>
        <v>1004</v>
      </c>
      <c r="X1126" s="1">
        <f>'[1]RC-1(PY)'!X1126</f>
        <v>8</v>
      </c>
      <c r="Y1126" s="1">
        <f>'[1]RC-1(PY)'!Y1126</f>
        <v>0</v>
      </c>
      <c r="Z1126" s="1">
        <f>'[1]RC-1(PY)'!Z1126</f>
        <v>0</v>
      </c>
      <c r="AA1126" s="1">
        <f>'[1]RC-1(PY)'!AA1126</f>
        <v>123</v>
      </c>
      <c r="AB1126" s="1">
        <f>'[1]RC-1(PY)'!AB1126</f>
        <v>86.44</v>
      </c>
      <c r="AC1126" s="1">
        <f>'[1]RC-1(PY)'!AC1126</f>
        <v>8.9291</v>
      </c>
      <c r="AD1126" s="1">
        <f>'[1]RC-1(PY)'!AD1126</f>
        <v>18</v>
      </c>
      <c r="AE1126" s="1">
        <f>'[1]RC-1(PY)'!AE1126</f>
        <v>29.136900000000001</v>
      </c>
      <c r="AF1126" s="1">
        <f>'[1]RC-1(PY)'!AF1126</f>
        <v>4</v>
      </c>
      <c r="AG1126" s="1">
        <f>'[1]RC-1(PY)'!AG1126</f>
        <v>4</v>
      </c>
      <c r="AH1126" s="1">
        <f>'[1]RC-1(PY)'!AH1126</f>
        <v>4</v>
      </c>
      <c r="AI1126" s="1">
        <f>'[1]RC-1(PY)'!AI1126</f>
        <v>0</v>
      </c>
    </row>
    <row r="1127" spans="1:35" x14ac:dyDescent="0.3">
      <c r="A1127" s="1">
        <f>'[1]RC-1(PY)'!A1127</f>
        <v>1</v>
      </c>
      <c r="B1127" s="1">
        <f>'[1]RC-1(PY)'!B1127</f>
        <v>2</v>
      </c>
      <c r="C1127" s="1">
        <f>'[1]RC-1(PY)'!C1127</f>
        <v>2024</v>
      </c>
      <c r="D1127" s="1">
        <f>'[1]RC-1(PY)'!D1127</f>
        <v>5</v>
      </c>
      <c r="E1127" s="1">
        <f>'[1]RC-1(PY)'!E1127</f>
        <v>340</v>
      </c>
      <c r="F1127" s="1">
        <f>'[1]RC-1(PY)'!F1127</f>
        <v>275</v>
      </c>
      <c r="G1127" s="1">
        <f>'[1]RC-1(PY)'!G1127</f>
        <v>24</v>
      </c>
      <c r="H1127" s="1">
        <f>'[1]RC-1(PY)'!H1127</f>
        <v>30</v>
      </c>
      <c r="I1127" s="1">
        <f>'[1]RC-1(PY)'!I1127</f>
        <v>2</v>
      </c>
      <c r="J1127" s="1">
        <f>'[1]RC-1(PY)'!J1127</f>
        <v>1</v>
      </c>
      <c r="K1127" s="1">
        <f>'[1]RC-1(PY)'!K1127</f>
        <v>3</v>
      </c>
      <c r="L1127" s="1">
        <f>'[1]RC-1(PY)'!L1127</f>
        <v>2</v>
      </c>
      <c r="M1127" s="1">
        <f>'[1]RC-1(PY)'!M1127</f>
        <v>1</v>
      </c>
      <c r="N1127" s="1">
        <f>'[1]RC-1(PY)'!N1127</f>
        <v>2</v>
      </c>
      <c r="O1127" s="1">
        <f>'[1]RC-1(PY)'!O1127</f>
        <v>5</v>
      </c>
      <c r="P1127" s="1">
        <f>'[1]RC-1(PY)'!P1127</f>
        <v>1</v>
      </c>
      <c r="Q1127" s="1">
        <f>'[1]RC-1(PY)'!Q1127</f>
        <v>1</v>
      </c>
      <c r="R1127" s="1">
        <f>'[1]RC-1(PY)'!R1127</f>
        <v>104</v>
      </c>
      <c r="S1127" s="1">
        <f>'[1]RC-1(PY)'!S1127</f>
        <v>2</v>
      </c>
      <c r="T1127" s="1">
        <f>'[1]RC-1(PY)'!T1127</f>
        <v>4</v>
      </c>
      <c r="U1127" s="1">
        <f>'[1]RC-1(PY)'!U1127</f>
        <v>0</v>
      </c>
      <c r="V1127" s="1">
        <f>'[1]RC-1(PY)'!V1127</f>
        <v>0</v>
      </c>
      <c r="W1127" s="1">
        <f>'[1]RC-1(PY)'!W1127</f>
        <v>1004</v>
      </c>
      <c r="X1127" s="1">
        <f>'[1]RC-1(PY)'!X1127</f>
        <v>8</v>
      </c>
      <c r="Y1127" s="1">
        <f>'[1]RC-1(PY)'!Y1127</f>
        <v>0</v>
      </c>
      <c r="Z1127" s="1">
        <f>'[1]RC-1(PY)'!Z1127</f>
        <v>0</v>
      </c>
      <c r="AA1127" s="1">
        <f>'[1]RC-1(PY)'!AA1127</f>
        <v>2113</v>
      </c>
      <c r="AB1127" s="1">
        <f>'[1]RC-1(PY)'!AB1127</f>
        <v>4601.2250999999997</v>
      </c>
      <c r="AC1127" s="1">
        <f>'[1]RC-1(PY)'!AC1127</f>
        <v>7.7919</v>
      </c>
      <c r="AD1127" s="1">
        <f>'[1]RC-1(PY)'!AD1127</f>
        <v>20</v>
      </c>
      <c r="AE1127" s="1">
        <f>'[1]RC-1(PY)'!AE1127</f>
        <v>31.5229</v>
      </c>
      <c r="AF1127" s="1">
        <f>'[1]RC-1(PY)'!AF1127</f>
        <v>4</v>
      </c>
      <c r="AG1127" s="1">
        <f>'[1]RC-1(PY)'!AG1127</f>
        <v>4</v>
      </c>
      <c r="AH1127" s="1">
        <f>'[1]RC-1(PY)'!AH1127</f>
        <v>4</v>
      </c>
      <c r="AI1127" s="1">
        <f>'[1]RC-1(PY)'!AI1127</f>
        <v>0</v>
      </c>
    </row>
    <row r="1128" spans="1:35" x14ac:dyDescent="0.3">
      <c r="A1128" s="1">
        <f>'[1]RC-1(PY)'!A1128</f>
        <v>1</v>
      </c>
      <c r="B1128" s="1">
        <f>'[1]RC-1(PY)'!B1128</f>
        <v>2</v>
      </c>
      <c r="C1128" s="1">
        <f>'[1]RC-1(PY)'!C1128</f>
        <v>2024</v>
      </c>
      <c r="D1128" s="1">
        <f>'[1]RC-1(PY)'!D1128</f>
        <v>5</v>
      </c>
      <c r="E1128" s="1">
        <f>'[1]RC-1(PY)'!E1128</f>
        <v>340</v>
      </c>
      <c r="F1128" s="1">
        <f>'[1]RC-1(PY)'!F1128</f>
        <v>275</v>
      </c>
      <c r="G1128" s="1">
        <f>'[1]RC-1(PY)'!G1128</f>
        <v>24</v>
      </c>
      <c r="H1128" s="1">
        <f>'[1]RC-1(PY)'!H1128</f>
        <v>31</v>
      </c>
      <c r="I1128" s="1">
        <f>'[1]RC-1(PY)'!I1128</f>
        <v>2</v>
      </c>
      <c r="J1128" s="1">
        <f>'[1]RC-1(PY)'!J1128</f>
        <v>1</v>
      </c>
      <c r="K1128" s="1">
        <f>'[1]RC-1(PY)'!K1128</f>
        <v>3</v>
      </c>
      <c r="L1128" s="1">
        <f>'[1]RC-1(PY)'!L1128</f>
        <v>2</v>
      </c>
      <c r="M1128" s="1">
        <f>'[1]RC-1(PY)'!M1128</f>
        <v>1</v>
      </c>
      <c r="N1128" s="1">
        <f>'[1]RC-1(PY)'!N1128</f>
        <v>1</v>
      </c>
      <c r="O1128" s="1">
        <f>'[1]RC-1(PY)'!O1128</f>
        <v>5</v>
      </c>
      <c r="P1128" s="1">
        <f>'[1]RC-1(PY)'!P1128</f>
        <v>1</v>
      </c>
      <c r="Q1128" s="1">
        <f>'[1]RC-1(PY)'!Q1128</f>
        <v>1</v>
      </c>
      <c r="R1128" s="1">
        <f>'[1]RC-1(PY)'!R1128</f>
        <v>104</v>
      </c>
      <c r="S1128" s="1">
        <f>'[1]RC-1(PY)'!S1128</f>
        <v>3</v>
      </c>
      <c r="T1128" s="1">
        <f>'[1]RC-1(PY)'!T1128</f>
        <v>4</v>
      </c>
      <c r="U1128" s="1">
        <f>'[1]RC-1(PY)'!U1128</f>
        <v>0</v>
      </c>
      <c r="V1128" s="1">
        <f>'[1]RC-1(PY)'!V1128</f>
        <v>0</v>
      </c>
      <c r="W1128" s="1">
        <f>'[1]RC-1(PY)'!W1128</f>
        <v>1004</v>
      </c>
      <c r="X1128" s="1">
        <f>'[1]RC-1(PY)'!X1128</f>
        <v>8</v>
      </c>
      <c r="Y1128" s="1">
        <f>'[1]RC-1(PY)'!Y1128</f>
        <v>0</v>
      </c>
      <c r="Z1128" s="1">
        <f>'[1]RC-1(PY)'!Z1128</f>
        <v>0</v>
      </c>
      <c r="AA1128" s="1">
        <f>'[1]RC-1(PY)'!AA1128</f>
        <v>1740</v>
      </c>
      <c r="AB1128" s="1">
        <f>'[1]RC-1(PY)'!AB1128</f>
        <v>2488.31</v>
      </c>
      <c r="AC1128" s="1">
        <f>'[1]RC-1(PY)'!AC1128</f>
        <v>8.9421999999999997</v>
      </c>
      <c r="AD1128" s="1">
        <f>'[1]RC-1(PY)'!AD1128</f>
        <v>20</v>
      </c>
      <c r="AE1128" s="1">
        <f>'[1]RC-1(PY)'!AE1128</f>
        <v>14.75</v>
      </c>
      <c r="AF1128" s="1">
        <f>'[1]RC-1(PY)'!AF1128</f>
        <v>4</v>
      </c>
      <c r="AG1128" s="1">
        <f>'[1]RC-1(PY)'!AG1128</f>
        <v>4</v>
      </c>
      <c r="AH1128" s="1">
        <f>'[1]RC-1(PY)'!AH1128</f>
        <v>4</v>
      </c>
      <c r="AI1128" s="1">
        <f>'[1]RC-1(PY)'!AI1128</f>
        <v>0</v>
      </c>
    </row>
    <row r="1129" spans="1:35" x14ac:dyDescent="0.3">
      <c r="A1129" s="1">
        <f>'[1]RC-1(PY)'!A1129</f>
        <v>1</v>
      </c>
      <c r="B1129" s="1">
        <f>'[1]RC-1(PY)'!B1129</f>
        <v>2</v>
      </c>
      <c r="C1129" s="1">
        <f>'[1]RC-1(PY)'!C1129</f>
        <v>2024</v>
      </c>
      <c r="D1129" s="1">
        <f>'[1]RC-1(PY)'!D1129</f>
        <v>5</v>
      </c>
      <c r="E1129" s="1">
        <f>'[1]RC-1(PY)'!E1129</f>
        <v>340</v>
      </c>
      <c r="F1129" s="1">
        <f>'[1]RC-1(PY)'!F1129</f>
        <v>275</v>
      </c>
      <c r="G1129" s="1">
        <f>'[1]RC-1(PY)'!G1129</f>
        <v>24</v>
      </c>
      <c r="H1129" s="1">
        <f>'[1]RC-1(PY)'!H1129</f>
        <v>32</v>
      </c>
      <c r="I1129" s="1">
        <f>'[1]RC-1(PY)'!I1129</f>
        <v>2</v>
      </c>
      <c r="J1129" s="1">
        <f>'[1]RC-1(PY)'!J1129</f>
        <v>1</v>
      </c>
      <c r="K1129" s="1">
        <f>'[1]RC-1(PY)'!K1129</f>
        <v>3</v>
      </c>
      <c r="L1129" s="1">
        <f>'[1]RC-1(PY)'!L1129</f>
        <v>3</v>
      </c>
      <c r="M1129" s="1">
        <f>'[1]RC-1(PY)'!M1129</f>
        <v>1</v>
      </c>
      <c r="N1129" s="1">
        <f>'[1]RC-1(PY)'!N1129</f>
        <v>1</v>
      </c>
      <c r="O1129" s="1">
        <f>'[1]RC-1(PY)'!O1129</f>
        <v>5</v>
      </c>
      <c r="P1129" s="1">
        <f>'[1]RC-1(PY)'!P1129</f>
        <v>1</v>
      </c>
      <c r="Q1129" s="1">
        <f>'[1]RC-1(PY)'!Q1129</f>
        <v>0</v>
      </c>
      <c r="R1129" s="1">
        <f>'[1]RC-1(PY)'!R1129</f>
        <v>104</v>
      </c>
      <c r="S1129" s="1">
        <f>'[1]RC-1(PY)'!S1129</f>
        <v>3</v>
      </c>
      <c r="T1129" s="1">
        <f>'[1]RC-1(PY)'!T1129</f>
        <v>4</v>
      </c>
      <c r="U1129" s="1">
        <f>'[1]RC-1(PY)'!U1129</f>
        <v>0</v>
      </c>
      <c r="V1129" s="1">
        <f>'[1]RC-1(PY)'!V1129</f>
        <v>0</v>
      </c>
      <c r="W1129" s="1">
        <f>'[1]RC-1(PY)'!W1129</f>
        <v>1004</v>
      </c>
      <c r="X1129" s="1">
        <f>'[1]RC-1(PY)'!X1129</f>
        <v>8</v>
      </c>
      <c r="Y1129" s="1">
        <f>'[1]RC-1(PY)'!Y1129</f>
        <v>0</v>
      </c>
      <c r="Z1129" s="1">
        <f>'[1]RC-1(PY)'!Z1129</f>
        <v>0</v>
      </c>
      <c r="AA1129" s="1">
        <f>'[1]RC-1(PY)'!AA1129</f>
        <v>280</v>
      </c>
      <c r="AB1129" s="1">
        <f>'[1]RC-1(PY)'!AB1129</f>
        <v>199.66</v>
      </c>
      <c r="AC1129" s="1">
        <f>'[1]RC-1(PY)'!AC1129</f>
        <v>2.2454000000000001</v>
      </c>
      <c r="AD1129" s="1">
        <f>'[1]RC-1(PY)'!AD1129</f>
        <v>20</v>
      </c>
      <c r="AE1129" s="1">
        <f>'[1]RC-1(PY)'!AE1129</f>
        <v>2.2454000000000001</v>
      </c>
      <c r="AF1129" s="1">
        <f>'[1]RC-1(PY)'!AF1129</f>
        <v>4</v>
      </c>
      <c r="AG1129" s="1">
        <f>'[1]RC-1(PY)'!AG1129</f>
        <v>4</v>
      </c>
      <c r="AH1129" s="1">
        <f>'[1]RC-1(PY)'!AH1129</f>
        <v>4</v>
      </c>
      <c r="AI1129" s="1">
        <f>'[1]RC-1(PY)'!AI1129</f>
        <v>0</v>
      </c>
    </row>
    <row r="1130" spans="1:35" x14ac:dyDescent="0.3">
      <c r="A1130" s="1">
        <f>'[1]RC-1(PY)'!A1130</f>
        <v>1</v>
      </c>
      <c r="B1130" s="1">
        <f>'[1]RC-1(PY)'!B1130</f>
        <v>2</v>
      </c>
      <c r="C1130" s="1">
        <f>'[1]RC-1(PY)'!C1130</f>
        <v>2024</v>
      </c>
      <c r="D1130" s="1">
        <f>'[1]RC-1(PY)'!D1130</f>
        <v>5</v>
      </c>
      <c r="E1130" s="1">
        <f>'[1]RC-1(PY)'!E1130</f>
        <v>340</v>
      </c>
      <c r="F1130" s="1">
        <f>'[1]RC-1(PY)'!F1130</f>
        <v>275</v>
      </c>
      <c r="G1130" s="1">
        <f>'[1]RC-1(PY)'!G1130</f>
        <v>24</v>
      </c>
      <c r="H1130" s="1">
        <f>'[1]RC-1(PY)'!H1130</f>
        <v>33</v>
      </c>
      <c r="I1130" s="1">
        <f>'[1]RC-1(PY)'!I1130</f>
        <v>2</v>
      </c>
      <c r="J1130" s="1">
        <f>'[1]RC-1(PY)'!J1130</f>
        <v>1</v>
      </c>
      <c r="K1130" s="1">
        <f>'[1]RC-1(PY)'!K1130</f>
        <v>3</v>
      </c>
      <c r="L1130" s="1">
        <f>'[1]RC-1(PY)'!L1130</f>
        <v>2</v>
      </c>
      <c r="M1130" s="1">
        <f>'[1]RC-1(PY)'!M1130</f>
        <v>1</v>
      </c>
      <c r="N1130" s="1">
        <f>'[1]RC-1(PY)'!N1130</f>
        <v>1</v>
      </c>
      <c r="O1130" s="1">
        <f>'[1]RC-1(PY)'!O1130</f>
        <v>5</v>
      </c>
      <c r="P1130" s="1">
        <f>'[1]RC-1(PY)'!P1130</f>
        <v>1</v>
      </c>
      <c r="Q1130" s="1">
        <f>'[1]RC-1(PY)'!Q1130</f>
        <v>1</v>
      </c>
      <c r="R1130" s="1">
        <f>'[1]RC-1(PY)'!R1130</f>
        <v>104</v>
      </c>
      <c r="S1130" s="1">
        <f>'[1]RC-1(PY)'!S1130</f>
        <v>3</v>
      </c>
      <c r="T1130" s="1">
        <f>'[1]RC-1(PY)'!T1130</f>
        <v>4</v>
      </c>
      <c r="U1130" s="1">
        <f>'[1]RC-1(PY)'!U1130</f>
        <v>0</v>
      </c>
      <c r="V1130" s="1">
        <f>'[1]RC-1(PY)'!V1130</f>
        <v>0</v>
      </c>
      <c r="W1130" s="1">
        <f>'[1]RC-1(PY)'!W1130</f>
        <v>1004</v>
      </c>
      <c r="X1130" s="1">
        <f>'[1]RC-1(PY)'!X1130</f>
        <v>8</v>
      </c>
      <c r="Y1130" s="1">
        <f>'[1]RC-1(PY)'!Y1130</f>
        <v>0</v>
      </c>
      <c r="Z1130" s="1">
        <f>'[1]RC-1(PY)'!Z1130</f>
        <v>0</v>
      </c>
      <c r="AA1130" s="1">
        <f>'[1]RC-1(PY)'!AA1130</f>
        <v>984</v>
      </c>
      <c r="AB1130" s="1">
        <f>'[1]RC-1(PY)'!AB1130</f>
        <v>1960.52</v>
      </c>
      <c r="AC1130" s="1">
        <f>'[1]RC-1(PY)'!AC1130</f>
        <v>0</v>
      </c>
      <c r="AD1130" s="1">
        <f>'[1]RC-1(PY)'!AD1130</f>
        <v>20</v>
      </c>
      <c r="AE1130" s="1">
        <f>'[1]RC-1(PY)'!AE1130</f>
        <v>23.7957</v>
      </c>
      <c r="AF1130" s="1">
        <f>'[1]RC-1(PY)'!AF1130</f>
        <v>4</v>
      </c>
      <c r="AG1130" s="1">
        <f>'[1]RC-1(PY)'!AG1130</f>
        <v>4</v>
      </c>
      <c r="AH1130" s="1">
        <f>'[1]RC-1(PY)'!AH1130</f>
        <v>4</v>
      </c>
      <c r="AI1130" s="1">
        <f>'[1]RC-1(PY)'!AI1130</f>
        <v>0</v>
      </c>
    </row>
    <row r="1131" spans="1:35" x14ac:dyDescent="0.3">
      <c r="A1131" s="1">
        <f>'[1]RC-1(PY)'!A1131</f>
        <v>1</v>
      </c>
      <c r="B1131" s="1">
        <f>'[1]RC-1(PY)'!B1131</f>
        <v>2</v>
      </c>
      <c r="C1131" s="1">
        <f>'[1]RC-1(PY)'!C1131</f>
        <v>2024</v>
      </c>
      <c r="D1131" s="1">
        <f>'[1]RC-1(PY)'!D1131</f>
        <v>5</v>
      </c>
      <c r="E1131" s="1">
        <f>'[1]RC-1(PY)'!E1131</f>
        <v>340</v>
      </c>
      <c r="F1131" s="1">
        <f>'[1]RC-1(PY)'!F1131</f>
        <v>275</v>
      </c>
      <c r="G1131" s="1">
        <f>'[1]RC-1(PY)'!G1131</f>
        <v>24</v>
      </c>
      <c r="H1131" s="1">
        <f>'[1]RC-1(PY)'!H1131</f>
        <v>1</v>
      </c>
      <c r="I1131" s="1">
        <f>'[1]RC-1(PY)'!I1131</f>
        <v>2</v>
      </c>
      <c r="J1131" s="1">
        <f>'[1]RC-1(PY)'!J1131</f>
        <v>2</v>
      </c>
      <c r="K1131" s="1">
        <f>'[1]RC-1(PY)'!K1131</f>
        <v>3</v>
      </c>
      <c r="L1131" s="1">
        <f>'[1]RC-1(PY)'!L1131</f>
        <v>1</v>
      </c>
      <c r="M1131" s="1">
        <f>'[1]RC-1(PY)'!M1131</f>
        <v>1</v>
      </c>
      <c r="N1131" s="1">
        <f>'[1]RC-1(PY)'!N1131</f>
        <v>1</v>
      </c>
      <c r="O1131" s="1">
        <f>'[1]RC-1(PY)'!O1131</f>
        <v>5</v>
      </c>
      <c r="P1131" s="1">
        <f>'[1]RC-1(PY)'!P1131</f>
        <v>0</v>
      </c>
      <c r="Q1131" s="1">
        <f>'[1]RC-1(PY)'!Q1131</f>
        <v>0</v>
      </c>
      <c r="R1131" s="1">
        <f>'[1]RC-1(PY)'!R1131</f>
        <v>104</v>
      </c>
      <c r="S1131" s="1">
        <f>'[1]RC-1(PY)'!S1131</f>
        <v>3</v>
      </c>
      <c r="T1131" s="1">
        <f>'[1]RC-1(PY)'!T1131</f>
        <v>4</v>
      </c>
      <c r="U1131" s="1">
        <f>'[1]RC-1(PY)'!U1131</f>
        <v>0</v>
      </c>
      <c r="V1131" s="1">
        <f>'[1]RC-1(PY)'!V1131</f>
        <v>0</v>
      </c>
      <c r="W1131" s="1">
        <f>'[1]RC-1(PY)'!W1131</f>
        <v>1004</v>
      </c>
      <c r="X1131" s="1">
        <f>'[1]RC-1(PY)'!X1131</f>
        <v>8</v>
      </c>
      <c r="Y1131" s="1">
        <f>'[1]RC-1(PY)'!Y1131</f>
        <v>0</v>
      </c>
      <c r="Z1131" s="1">
        <f>'[1]RC-1(PY)'!Z1131</f>
        <v>0</v>
      </c>
      <c r="AA1131" s="1">
        <f>'[1]RC-1(PY)'!AA1131</f>
        <v>152</v>
      </c>
      <c r="AB1131" s="1">
        <f>'[1]RC-1(PY)'!AB1131</f>
        <v>268</v>
      </c>
      <c r="AC1131" s="1">
        <f>'[1]RC-1(PY)'!AC1131</f>
        <v>0</v>
      </c>
      <c r="AD1131" s="1">
        <f>'[1]RC-1(PY)'!AD1131</f>
        <v>20</v>
      </c>
      <c r="AE1131" s="1">
        <f>'[1]RC-1(PY)'!AE1131</f>
        <v>70.700100000000006</v>
      </c>
      <c r="AF1131" s="1">
        <f>'[1]RC-1(PY)'!AF1131</f>
        <v>4</v>
      </c>
      <c r="AG1131" s="1">
        <f>'[1]RC-1(PY)'!AG1131</f>
        <v>4</v>
      </c>
      <c r="AH1131" s="1">
        <f>'[1]RC-1(PY)'!AH1131</f>
        <v>4</v>
      </c>
      <c r="AI1131" s="1">
        <f>'[1]RC-1(PY)'!AI1131</f>
        <v>0</v>
      </c>
    </row>
    <row r="1132" spans="1:35" x14ac:dyDescent="0.3">
      <c r="A1132" s="1">
        <f>'[1]RC-1(PY)'!A1132</f>
        <v>1</v>
      </c>
      <c r="B1132" s="1">
        <f>'[1]RC-1(PY)'!B1132</f>
        <v>2</v>
      </c>
      <c r="C1132" s="1">
        <f>'[1]RC-1(PY)'!C1132</f>
        <v>2024</v>
      </c>
      <c r="D1132" s="1">
        <f>'[1]RC-1(PY)'!D1132</f>
        <v>5</v>
      </c>
      <c r="E1132" s="1">
        <f>'[1]RC-1(PY)'!E1132</f>
        <v>340</v>
      </c>
      <c r="F1132" s="1">
        <f>'[1]RC-1(PY)'!F1132</f>
        <v>275</v>
      </c>
      <c r="G1132" s="1">
        <f>'[1]RC-1(PY)'!G1132</f>
        <v>24</v>
      </c>
      <c r="H1132" s="1">
        <f>'[1]RC-1(PY)'!H1132</f>
        <v>2</v>
      </c>
      <c r="I1132" s="1">
        <f>'[1]RC-1(PY)'!I1132</f>
        <v>2</v>
      </c>
      <c r="J1132" s="1">
        <f>'[1]RC-1(PY)'!J1132</f>
        <v>2</v>
      </c>
      <c r="K1132" s="1">
        <f>'[1]RC-1(PY)'!K1132</f>
        <v>3</v>
      </c>
      <c r="L1132" s="1">
        <f>'[1]RC-1(PY)'!L1132</f>
        <v>1</v>
      </c>
      <c r="M1132" s="1">
        <f>'[1]RC-1(PY)'!M1132</f>
        <v>1</v>
      </c>
      <c r="N1132" s="1">
        <f>'[1]RC-1(PY)'!N1132</f>
        <v>4</v>
      </c>
      <c r="O1132" s="1">
        <f>'[1]RC-1(PY)'!O1132</f>
        <v>9</v>
      </c>
      <c r="P1132" s="1">
        <f>'[1]RC-1(PY)'!P1132</f>
        <v>0</v>
      </c>
      <c r="Q1132" s="1">
        <f>'[1]RC-1(PY)'!Q1132</f>
        <v>0</v>
      </c>
      <c r="R1132" s="1">
        <f>'[1]RC-1(PY)'!R1132</f>
        <v>104</v>
      </c>
      <c r="S1132" s="1">
        <f>'[1]RC-1(PY)'!S1132</f>
        <v>2</v>
      </c>
      <c r="T1132" s="1">
        <f>'[1]RC-1(PY)'!T1132</f>
        <v>4</v>
      </c>
      <c r="U1132" s="1">
        <f>'[1]RC-1(PY)'!U1132</f>
        <v>0</v>
      </c>
      <c r="V1132" s="1">
        <f>'[1]RC-1(PY)'!V1132</f>
        <v>0</v>
      </c>
      <c r="W1132" s="1">
        <f>'[1]RC-1(PY)'!W1132</f>
        <v>1004</v>
      </c>
      <c r="X1132" s="1">
        <f>'[1]RC-1(PY)'!X1132</f>
        <v>8</v>
      </c>
      <c r="Y1132" s="1">
        <f>'[1]RC-1(PY)'!Y1132</f>
        <v>0</v>
      </c>
      <c r="Z1132" s="1">
        <f>'[1]RC-1(PY)'!Z1132</f>
        <v>0</v>
      </c>
      <c r="AA1132" s="1">
        <f>'[1]RC-1(PY)'!AA1132</f>
        <v>721</v>
      </c>
      <c r="AB1132" s="1">
        <f>'[1]RC-1(PY)'!AB1132</f>
        <v>1664.8434</v>
      </c>
      <c r="AC1132" s="1">
        <f>'[1]RC-1(PY)'!AC1132</f>
        <v>18.143999999999998</v>
      </c>
      <c r="AD1132" s="1">
        <f>'[1]RC-1(PY)'!AD1132</f>
        <v>20</v>
      </c>
      <c r="AE1132" s="1">
        <f>'[1]RC-1(PY)'!AE1132</f>
        <v>53.9236</v>
      </c>
      <c r="AF1132" s="1">
        <f>'[1]RC-1(PY)'!AF1132</f>
        <v>4</v>
      </c>
      <c r="AG1132" s="1">
        <f>'[1]RC-1(PY)'!AG1132</f>
        <v>4</v>
      </c>
      <c r="AH1132" s="1">
        <f>'[1]RC-1(PY)'!AH1132</f>
        <v>4</v>
      </c>
      <c r="AI1132" s="1">
        <f>'[1]RC-1(PY)'!AI1132</f>
        <v>0</v>
      </c>
    </row>
    <row r="1133" spans="1:35" x14ac:dyDescent="0.3">
      <c r="A1133" s="1">
        <f>'[1]RC-1(PY)'!A1133</f>
        <v>1</v>
      </c>
      <c r="B1133" s="1">
        <f>'[1]RC-1(PY)'!B1133</f>
        <v>2</v>
      </c>
      <c r="C1133" s="1">
        <f>'[1]RC-1(PY)'!C1133</f>
        <v>2024</v>
      </c>
      <c r="D1133" s="1">
        <f>'[1]RC-1(PY)'!D1133</f>
        <v>5</v>
      </c>
      <c r="E1133" s="1">
        <f>'[1]RC-1(PY)'!E1133</f>
        <v>340</v>
      </c>
      <c r="F1133" s="1">
        <f>'[1]RC-1(PY)'!F1133</f>
        <v>275</v>
      </c>
      <c r="G1133" s="1">
        <f>'[1]RC-1(PY)'!G1133</f>
        <v>24</v>
      </c>
      <c r="H1133" s="1">
        <f>'[1]RC-1(PY)'!H1133</f>
        <v>3</v>
      </c>
      <c r="I1133" s="1">
        <f>'[1]RC-1(PY)'!I1133</f>
        <v>2</v>
      </c>
      <c r="J1133" s="1">
        <f>'[1]RC-1(PY)'!J1133</f>
        <v>2</v>
      </c>
      <c r="K1133" s="1">
        <f>'[1]RC-1(PY)'!K1133</f>
        <v>3</v>
      </c>
      <c r="L1133" s="1">
        <f>'[1]RC-1(PY)'!L1133</f>
        <v>1</v>
      </c>
      <c r="M1133" s="1">
        <f>'[1]RC-1(PY)'!M1133</f>
        <v>1</v>
      </c>
      <c r="N1133" s="1">
        <f>'[1]RC-1(PY)'!N1133</f>
        <v>4</v>
      </c>
      <c r="O1133" s="1">
        <f>'[1]RC-1(PY)'!O1133</f>
        <v>9</v>
      </c>
      <c r="P1133" s="1">
        <f>'[1]RC-1(PY)'!P1133</f>
        <v>1</v>
      </c>
      <c r="Q1133" s="1">
        <f>'[1]RC-1(PY)'!Q1133</f>
        <v>1</v>
      </c>
      <c r="R1133" s="1">
        <f>'[1]RC-1(PY)'!R1133</f>
        <v>104</v>
      </c>
      <c r="S1133" s="1">
        <f>'[1]RC-1(PY)'!S1133</f>
        <v>3</v>
      </c>
      <c r="T1133" s="1">
        <f>'[1]RC-1(PY)'!T1133</f>
        <v>4</v>
      </c>
      <c r="U1133" s="1">
        <f>'[1]RC-1(PY)'!U1133</f>
        <v>0</v>
      </c>
      <c r="V1133" s="1">
        <f>'[1]RC-1(PY)'!V1133</f>
        <v>0</v>
      </c>
      <c r="W1133" s="1">
        <f>'[1]RC-1(PY)'!W1133</f>
        <v>1004</v>
      </c>
      <c r="X1133" s="1">
        <f>'[1]RC-1(PY)'!X1133</f>
        <v>8</v>
      </c>
      <c r="Y1133" s="1">
        <f>'[1]RC-1(PY)'!Y1133</f>
        <v>0</v>
      </c>
      <c r="Z1133" s="1">
        <f>'[1]RC-1(PY)'!Z1133</f>
        <v>0</v>
      </c>
      <c r="AA1133" s="1">
        <f>'[1]RC-1(PY)'!AA1133</f>
        <v>199</v>
      </c>
      <c r="AB1133" s="1">
        <f>'[1]RC-1(PY)'!AB1133</f>
        <v>382.77089999999998</v>
      </c>
      <c r="AC1133" s="1">
        <f>'[1]RC-1(PY)'!AC1133</f>
        <v>0</v>
      </c>
      <c r="AD1133" s="1">
        <f>'[1]RC-1(PY)'!AD1133</f>
        <v>20</v>
      </c>
      <c r="AE1133" s="1">
        <f>'[1]RC-1(PY)'!AE1133</f>
        <v>52.8748</v>
      </c>
      <c r="AF1133" s="1">
        <f>'[1]RC-1(PY)'!AF1133</f>
        <v>4</v>
      </c>
      <c r="AG1133" s="1">
        <f>'[1]RC-1(PY)'!AG1133</f>
        <v>4</v>
      </c>
      <c r="AH1133" s="1">
        <f>'[1]RC-1(PY)'!AH1133</f>
        <v>4</v>
      </c>
      <c r="AI1133" s="1">
        <f>'[1]RC-1(PY)'!AI1133</f>
        <v>0</v>
      </c>
    </row>
    <row r="1134" spans="1:35" x14ac:dyDescent="0.3">
      <c r="A1134" s="1">
        <f>'[1]RC-1(PY)'!A1134</f>
        <v>1</v>
      </c>
      <c r="B1134" s="1">
        <f>'[1]RC-1(PY)'!B1134</f>
        <v>2</v>
      </c>
      <c r="C1134" s="1">
        <f>'[1]RC-1(PY)'!C1134</f>
        <v>2024</v>
      </c>
      <c r="D1134" s="1">
        <f>'[1]RC-1(PY)'!D1134</f>
        <v>5</v>
      </c>
      <c r="E1134" s="1">
        <f>'[1]RC-1(PY)'!E1134</f>
        <v>340</v>
      </c>
      <c r="F1134" s="1">
        <f>'[1]RC-1(PY)'!F1134</f>
        <v>275</v>
      </c>
      <c r="G1134" s="1">
        <f>'[1]RC-1(PY)'!G1134</f>
        <v>24</v>
      </c>
      <c r="H1134" s="1">
        <f>'[1]RC-1(PY)'!H1134</f>
        <v>4</v>
      </c>
      <c r="I1134" s="1">
        <f>'[1]RC-1(PY)'!I1134</f>
        <v>2</v>
      </c>
      <c r="J1134" s="1">
        <f>'[1]RC-1(PY)'!J1134</f>
        <v>2</v>
      </c>
      <c r="K1134" s="1">
        <f>'[1]RC-1(PY)'!K1134</f>
        <v>3</v>
      </c>
      <c r="L1134" s="1">
        <f>'[1]RC-1(PY)'!L1134</f>
        <v>1</v>
      </c>
      <c r="M1134" s="1">
        <f>'[1]RC-1(PY)'!M1134</f>
        <v>1</v>
      </c>
      <c r="N1134" s="1">
        <f>'[1]RC-1(PY)'!N1134</f>
        <v>1</v>
      </c>
      <c r="O1134" s="1">
        <f>'[1]RC-1(PY)'!O1134</f>
        <v>5</v>
      </c>
      <c r="P1134" s="1">
        <f>'[1]RC-1(PY)'!P1134</f>
        <v>1</v>
      </c>
      <c r="Q1134" s="1">
        <f>'[1]RC-1(PY)'!Q1134</f>
        <v>0</v>
      </c>
      <c r="R1134" s="1">
        <f>'[1]RC-1(PY)'!R1134</f>
        <v>104</v>
      </c>
      <c r="S1134" s="1">
        <f>'[1]RC-1(PY)'!S1134</f>
        <v>3</v>
      </c>
      <c r="T1134" s="1">
        <f>'[1]RC-1(PY)'!T1134</f>
        <v>4</v>
      </c>
      <c r="U1134" s="1">
        <f>'[1]RC-1(PY)'!U1134</f>
        <v>0</v>
      </c>
      <c r="V1134" s="1">
        <f>'[1]RC-1(PY)'!V1134</f>
        <v>0</v>
      </c>
      <c r="W1134" s="1">
        <f>'[1]RC-1(PY)'!W1134</f>
        <v>1004</v>
      </c>
      <c r="X1134" s="1">
        <f>'[1]RC-1(PY)'!X1134</f>
        <v>8</v>
      </c>
      <c r="Y1134" s="1">
        <f>'[1]RC-1(PY)'!Y1134</f>
        <v>0</v>
      </c>
      <c r="Z1134" s="1">
        <f>'[1]RC-1(PY)'!Z1134</f>
        <v>0</v>
      </c>
      <c r="AA1134" s="1">
        <f>'[1]RC-1(PY)'!AA1134</f>
        <v>516</v>
      </c>
      <c r="AB1134" s="1">
        <f>'[1]RC-1(PY)'!AB1134</f>
        <v>294</v>
      </c>
      <c r="AC1134" s="1">
        <f>'[1]RC-1(PY)'!AC1134</f>
        <v>4.3040000000000003</v>
      </c>
      <c r="AD1134" s="1">
        <f>'[1]RC-1(PY)'!AD1134</f>
        <v>20</v>
      </c>
      <c r="AE1134" s="1">
        <f>'[1]RC-1(PY)'!AE1134</f>
        <v>6.0620000000000003</v>
      </c>
      <c r="AF1134" s="1">
        <f>'[1]RC-1(PY)'!AF1134</f>
        <v>4</v>
      </c>
      <c r="AG1134" s="1">
        <f>'[1]RC-1(PY)'!AG1134</f>
        <v>4</v>
      </c>
      <c r="AH1134" s="1">
        <f>'[1]RC-1(PY)'!AH1134</f>
        <v>4</v>
      </c>
      <c r="AI1134" s="1">
        <f>'[1]RC-1(PY)'!AI1134</f>
        <v>0</v>
      </c>
    </row>
    <row r="1135" spans="1:35" x14ac:dyDescent="0.3">
      <c r="A1135" s="1">
        <f>'[1]RC-1(PY)'!A1135</f>
        <v>1</v>
      </c>
      <c r="B1135" s="1">
        <f>'[1]RC-1(PY)'!B1135</f>
        <v>2</v>
      </c>
      <c r="C1135" s="1">
        <f>'[1]RC-1(PY)'!C1135</f>
        <v>2024</v>
      </c>
      <c r="D1135" s="1">
        <f>'[1]RC-1(PY)'!D1135</f>
        <v>5</v>
      </c>
      <c r="E1135" s="1">
        <f>'[1]RC-1(PY)'!E1135</f>
        <v>340</v>
      </c>
      <c r="F1135" s="1">
        <f>'[1]RC-1(PY)'!F1135</f>
        <v>275</v>
      </c>
      <c r="G1135" s="1">
        <f>'[1]RC-1(PY)'!G1135</f>
        <v>24</v>
      </c>
      <c r="H1135" s="1">
        <f>'[1]RC-1(PY)'!H1135</f>
        <v>5</v>
      </c>
      <c r="I1135" s="1">
        <f>'[1]RC-1(PY)'!I1135</f>
        <v>2</v>
      </c>
      <c r="J1135" s="1">
        <f>'[1]RC-1(PY)'!J1135</f>
        <v>2</v>
      </c>
      <c r="K1135" s="1">
        <f>'[1]RC-1(PY)'!K1135</f>
        <v>3</v>
      </c>
      <c r="L1135" s="1">
        <f>'[1]RC-1(PY)'!L1135</f>
        <v>1</v>
      </c>
      <c r="M1135" s="1">
        <f>'[1]RC-1(PY)'!M1135</f>
        <v>1</v>
      </c>
      <c r="N1135" s="1">
        <f>'[1]RC-1(PY)'!N1135</f>
        <v>4</v>
      </c>
      <c r="O1135" s="1">
        <f>'[1]RC-1(PY)'!O1135</f>
        <v>9</v>
      </c>
      <c r="P1135" s="1">
        <f>'[1]RC-1(PY)'!P1135</f>
        <v>0</v>
      </c>
      <c r="Q1135" s="1">
        <f>'[1]RC-1(PY)'!Q1135</f>
        <v>0</v>
      </c>
      <c r="R1135" s="1">
        <f>'[1]RC-1(PY)'!R1135</f>
        <v>104</v>
      </c>
      <c r="S1135" s="1">
        <f>'[1]RC-1(PY)'!S1135</f>
        <v>3</v>
      </c>
      <c r="T1135" s="1">
        <f>'[1]RC-1(PY)'!T1135</f>
        <v>4</v>
      </c>
      <c r="U1135" s="1">
        <f>'[1]RC-1(PY)'!U1135</f>
        <v>0</v>
      </c>
      <c r="V1135" s="1">
        <f>'[1]RC-1(PY)'!V1135</f>
        <v>0</v>
      </c>
      <c r="W1135" s="1">
        <f>'[1]RC-1(PY)'!W1135</f>
        <v>1004</v>
      </c>
      <c r="X1135" s="1">
        <f>'[1]RC-1(PY)'!X1135</f>
        <v>8</v>
      </c>
      <c r="Y1135" s="1">
        <f>'[1]RC-1(PY)'!Y1135</f>
        <v>0</v>
      </c>
      <c r="Z1135" s="1">
        <f>'[1]RC-1(PY)'!Z1135</f>
        <v>0</v>
      </c>
      <c r="AA1135" s="1">
        <f>'[1]RC-1(PY)'!AA1135</f>
        <v>1461</v>
      </c>
      <c r="AB1135" s="1">
        <f>'[1]RC-1(PY)'!AB1135</f>
        <v>748.48820000000001</v>
      </c>
      <c r="AC1135" s="1">
        <f>'[1]RC-1(PY)'!AC1135</f>
        <v>0</v>
      </c>
      <c r="AD1135" s="1">
        <f>'[1]RC-1(PY)'!AD1135</f>
        <v>20</v>
      </c>
      <c r="AE1135" s="1">
        <f>'[1]RC-1(PY)'!AE1135</f>
        <v>10.9169</v>
      </c>
      <c r="AF1135" s="1">
        <f>'[1]RC-1(PY)'!AF1135</f>
        <v>4</v>
      </c>
      <c r="AG1135" s="1">
        <f>'[1]RC-1(PY)'!AG1135</f>
        <v>4</v>
      </c>
      <c r="AH1135" s="1">
        <f>'[1]RC-1(PY)'!AH1135</f>
        <v>4</v>
      </c>
      <c r="AI1135" s="1">
        <f>'[1]RC-1(PY)'!AI1135</f>
        <v>0</v>
      </c>
    </row>
    <row r="1136" spans="1:35" x14ac:dyDescent="0.3">
      <c r="A1136" s="1">
        <f>'[1]RC-1(PY)'!A1136</f>
        <v>1</v>
      </c>
      <c r="B1136" s="1">
        <f>'[1]RC-1(PY)'!B1136</f>
        <v>2</v>
      </c>
      <c r="C1136" s="1">
        <f>'[1]RC-1(PY)'!C1136</f>
        <v>2024</v>
      </c>
      <c r="D1136" s="1">
        <f>'[1]RC-1(PY)'!D1136</f>
        <v>5</v>
      </c>
      <c r="E1136" s="1">
        <f>'[1]RC-1(PY)'!E1136</f>
        <v>340</v>
      </c>
      <c r="F1136" s="1">
        <f>'[1]RC-1(PY)'!F1136</f>
        <v>275</v>
      </c>
      <c r="G1136" s="1">
        <f>'[1]RC-1(PY)'!G1136</f>
        <v>24</v>
      </c>
      <c r="H1136" s="1">
        <f>'[1]RC-1(PY)'!H1136</f>
        <v>6</v>
      </c>
      <c r="I1136" s="1">
        <f>'[1]RC-1(PY)'!I1136</f>
        <v>2</v>
      </c>
      <c r="J1136" s="1">
        <f>'[1]RC-1(PY)'!J1136</f>
        <v>2</v>
      </c>
      <c r="K1136" s="1">
        <f>'[1]RC-1(PY)'!K1136</f>
        <v>3</v>
      </c>
      <c r="L1136" s="1">
        <f>'[1]RC-1(PY)'!L1136</f>
        <v>1</v>
      </c>
      <c r="M1136" s="1">
        <f>'[1]RC-1(PY)'!M1136</f>
        <v>1</v>
      </c>
      <c r="N1136" s="1">
        <f>'[1]RC-1(PY)'!N1136</f>
        <v>2</v>
      </c>
      <c r="O1136" s="1">
        <f>'[1]RC-1(PY)'!O1136</f>
        <v>5</v>
      </c>
      <c r="P1136" s="1">
        <f>'[1]RC-1(PY)'!P1136</f>
        <v>1</v>
      </c>
      <c r="Q1136" s="1">
        <f>'[1]RC-1(PY)'!Q1136</f>
        <v>0</v>
      </c>
      <c r="R1136" s="1">
        <f>'[1]RC-1(PY)'!R1136</f>
        <v>104</v>
      </c>
      <c r="S1136" s="1">
        <f>'[1]RC-1(PY)'!S1136</f>
        <v>3</v>
      </c>
      <c r="T1136" s="1">
        <f>'[1]RC-1(PY)'!T1136</f>
        <v>4</v>
      </c>
      <c r="U1136" s="1">
        <f>'[1]RC-1(PY)'!U1136</f>
        <v>0</v>
      </c>
      <c r="V1136" s="1">
        <f>'[1]RC-1(PY)'!V1136</f>
        <v>0</v>
      </c>
      <c r="W1136" s="1">
        <f>'[1]RC-1(PY)'!W1136</f>
        <v>1004</v>
      </c>
      <c r="X1136" s="1">
        <f>'[1]RC-1(PY)'!X1136</f>
        <v>8</v>
      </c>
      <c r="Y1136" s="1">
        <f>'[1]RC-1(PY)'!Y1136</f>
        <v>0</v>
      </c>
      <c r="Z1136" s="1">
        <f>'[1]RC-1(PY)'!Z1136</f>
        <v>0</v>
      </c>
      <c r="AA1136" s="1">
        <f>'[1]RC-1(PY)'!AA1136</f>
        <v>387</v>
      </c>
      <c r="AB1136" s="1">
        <f>'[1]RC-1(PY)'!AB1136</f>
        <v>446.52199999999999</v>
      </c>
      <c r="AC1136" s="1">
        <f>'[1]RC-1(PY)'!AC1136</f>
        <v>0</v>
      </c>
      <c r="AD1136" s="1">
        <f>'[1]RC-1(PY)'!AD1136</f>
        <v>20</v>
      </c>
      <c r="AE1136" s="1">
        <f>'[1]RC-1(PY)'!AE1136</f>
        <v>34.478999999999999</v>
      </c>
      <c r="AF1136" s="1">
        <f>'[1]RC-1(PY)'!AF1136</f>
        <v>4</v>
      </c>
      <c r="AG1136" s="1">
        <f>'[1]RC-1(PY)'!AG1136</f>
        <v>4</v>
      </c>
      <c r="AH1136" s="1">
        <f>'[1]RC-1(PY)'!AH1136</f>
        <v>4</v>
      </c>
      <c r="AI1136" s="1">
        <f>'[1]RC-1(PY)'!AI1136</f>
        <v>0</v>
      </c>
    </row>
    <row r="1137" spans="1:35" x14ac:dyDescent="0.3">
      <c r="A1137" s="1">
        <f>'[1]RC-1(PY)'!A1137</f>
        <v>1</v>
      </c>
      <c r="B1137" s="1">
        <f>'[1]RC-1(PY)'!B1137</f>
        <v>2</v>
      </c>
      <c r="C1137" s="1">
        <f>'[1]RC-1(PY)'!C1137</f>
        <v>2024</v>
      </c>
      <c r="D1137" s="1">
        <f>'[1]RC-1(PY)'!D1137</f>
        <v>5</v>
      </c>
      <c r="E1137" s="1">
        <f>'[1]RC-1(PY)'!E1137</f>
        <v>340</v>
      </c>
      <c r="F1137" s="1">
        <f>'[1]RC-1(PY)'!F1137</f>
        <v>275</v>
      </c>
      <c r="G1137" s="1">
        <f>'[1]RC-1(PY)'!G1137</f>
        <v>24</v>
      </c>
      <c r="H1137" s="1">
        <f>'[1]RC-1(PY)'!H1137</f>
        <v>7</v>
      </c>
      <c r="I1137" s="1">
        <f>'[1]RC-1(PY)'!I1137</f>
        <v>2</v>
      </c>
      <c r="J1137" s="1">
        <f>'[1]RC-1(PY)'!J1137</f>
        <v>2</v>
      </c>
      <c r="K1137" s="1">
        <f>'[1]RC-1(PY)'!K1137</f>
        <v>3</v>
      </c>
      <c r="L1137" s="1">
        <f>'[1]RC-1(PY)'!L1137</f>
        <v>3</v>
      </c>
      <c r="M1137" s="1">
        <f>'[1]RC-1(PY)'!M1137</f>
        <v>1</v>
      </c>
      <c r="N1137" s="1">
        <f>'[1]RC-1(PY)'!N1137</f>
        <v>2</v>
      </c>
      <c r="O1137" s="1">
        <f>'[1]RC-1(PY)'!O1137</f>
        <v>5</v>
      </c>
      <c r="P1137" s="1">
        <f>'[1]RC-1(PY)'!P1137</f>
        <v>1</v>
      </c>
      <c r="Q1137" s="1">
        <f>'[1]RC-1(PY)'!Q1137</f>
        <v>1</v>
      </c>
      <c r="R1137" s="1">
        <f>'[1]RC-1(PY)'!R1137</f>
        <v>104</v>
      </c>
      <c r="S1137" s="1">
        <f>'[1]RC-1(PY)'!S1137</f>
        <v>2</v>
      </c>
      <c r="T1137" s="1">
        <f>'[1]RC-1(PY)'!T1137</f>
        <v>4</v>
      </c>
      <c r="U1137" s="1">
        <f>'[1]RC-1(PY)'!U1137</f>
        <v>0</v>
      </c>
      <c r="V1137" s="1">
        <f>'[1]RC-1(PY)'!V1137</f>
        <v>0</v>
      </c>
      <c r="W1137" s="1">
        <f>'[1]RC-1(PY)'!W1137</f>
        <v>1004</v>
      </c>
      <c r="X1137" s="1">
        <f>'[1]RC-1(PY)'!X1137</f>
        <v>8</v>
      </c>
      <c r="Y1137" s="1">
        <f>'[1]RC-1(PY)'!Y1137</f>
        <v>0</v>
      </c>
      <c r="Z1137" s="1">
        <f>'[1]RC-1(PY)'!Z1137</f>
        <v>0</v>
      </c>
      <c r="AA1137" s="1">
        <f>'[1]RC-1(PY)'!AA1137</f>
        <v>396</v>
      </c>
      <c r="AB1137" s="1">
        <f>'[1]RC-1(PY)'!AB1137</f>
        <v>1272.19</v>
      </c>
      <c r="AC1137" s="1">
        <f>'[1]RC-1(PY)'!AC1137</f>
        <v>10.53</v>
      </c>
      <c r="AD1137" s="1">
        <f>'[1]RC-1(PY)'!AD1137</f>
        <v>20</v>
      </c>
      <c r="AE1137" s="1">
        <f>'[1]RC-1(PY)'!AE1137</f>
        <v>60.55</v>
      </c>
      <c r="AF1137" s="1">
        <f>'[1]RC-1(PY)'!AF1137</f>
        <v>4</v>
      </c>
      <c r="AG1137" s="1">
        <f>'[1]RC-1(PY)'!AG1137</f>
        <v>4</v>
      </c>
      <c r="AH1137" s="1">
        <f>'[1]RC-1(PY)'!AH1137</f>
        <v>4</v>
      </c>
      <c r="AI1137" s="1">
        <f>'[1]RC-1(PY)'!AI1137</f>
        <v>0</v>
      </c>
    </row>
    <row r="1138" spans="1:35" x14ac:dyDescent="0.3">
      <c r="A1138" s="1">
        <f>'[1]RC-1(PY)'!A1138</f>
        <v>1</v>
      </c>
      <c r="B1138" s="1">
        <f>'[1]RC-1(PY)'!B1138</f>
        <v>2</v>
      </c>
      <c r="C1138" s="1">
        <f>'[1]RC-1(PY)'!C1138</f>
        <v>2024</v>
      </c>
      <c r="D1138" s="1">
        <f>'[1]RC-1(PY)'!D1138</f>
        <v>5</v>
      </c>
      <c r="E1138" s="1">
        <f>'[1]RC-1(PY)'!E1138</f>
        <v>340</v>
      </c>
      <c r="F1138" s="1">
        <f>'[1]RC-1(PY)'!F1138</f>
        <v>275</v>
      </c>
      <c r="G1138" s="1">
        <f>'[1]RC-1(PY)'!G1138</f>
        <v>24</v>
      </c>
      <c r="H1138" s="1">
        <f>'[1]RC-1(PY)'!H1138</f>
        <v>8</v>
      </c>
      <c r="I1138" s="1">
        <f>'[1]RC-1(PY)'!I1138</f>
        <v>2</v>
      </c>
      <c r="J1138" s="1">
        <f>'[1]RC-1(PY)'!J1138</f>
        <v>2</v>
      </c>
      <c r="K1138" s="1">
        <f>'[1]RC-1(PY)'!K1138</f>
        <v>3</v>
      </c>
      <c r="L1138" s="1">
        <f>'[1]RC-1(PY)'!L1138</f>
        <v>7</v>
      </c>
      <c r="M1138" s="1">
        <f>'[1]RC-1(PY)'!M1138</f>
        <v>1</v>
      </c>
      <c r="N1138" s="1">
        <f>'[1]RC-1(PY)'!N1138</f>
        <v>1</v>
      </c>
      <c r="O1138" s="1">
        <f>'[1]RC-1(PY)'!O1138</f>
        <v>5</v>
      </c>
      <c r="P1138" s="1">
        <f>'[1]RC-1(PY)'!P1138</f>
        <v>0</v>
      </c>
      <c r="Q1138" s="1">
        <f>'[1]RC-1(PY)'!Q1138</f>
        <v>0</v>
      </c>
      <c r="R1138" s="1">
        <f>'[1]RC-1(PY)'!R1138</f>
        <v>104</v>
      </c>
      <c r="S1138" s="1">
        <f>'[1]RC-1(PY)'!S1138</f>
        <v>3</v>
      </c>
      <c r="T1138" s="1">
        <f>'[1]RC-1(PY)'!T1138</f>
        <v>4</v>
      </c>
      <c r="U1138" s="1">
        <f>'[1]RC-1(PY)'!U1138</f>
        <v>0</v>
      </c>
      <c r="V1138" s="1">
        <f>'[1]RC-1(PY)'!V1138</f>
        <v>0</v>
      </c>
      <c r="W1138" s="1">
        <f>'[1]RC-1(PY)'!W1138</f>
        <v>1004</v>
      </c>
      <c r="X1138" s="1">
        <f>'[1]RC-1(PY)'!X1138</f>
        <v>8</v>
      </c>
      <c r="Y1138" s="1">
        <f>'[1]RC-1(PY)'!Y1138</f>
        <v>0</v>
      </c>
      <c r="Z1138" s="1">
        <f>'[1]RC-1(PY)'!Z1138</f>
        <v>0</v>
      </c>
      <c r="AA1138" s="1">
        <f>'[1]RC-1(PY)'!AA1138</f>
        <v>680</v>
      </c>
      <c r="AB1138" s="1">
        <f>'[1]RC-1(PY)'!AB1138</f>
        <v>1358</v>
      </c>
      <c r="AC1138" s="1">
        <f>'[1]RC-1(PY)'!AC1138</f>
        <v>0</v>
      </c>
      <c r="AD1138" s="1">
        <f>'[1]RC-1(PY)'!AD1138</f>
        <v>20</v>
      </c>
      <c r="AE1138" s="1">
        <f>'[1]RC-1(PY)'!AE1138</f>
        <v>28.567</v>
      </c>
      <c r="AF1138" s="1">
        <f>'[1]RC-1(PY)'!AF1138</f>
        <v>4</v>
      </c>
      <c r="AG1138" s="1">
        <f>'[1]RC-1(PY)'!AG1138</f>
        <v>4</v>
      </c>
      <c r="AH1138" s="1">
        <f>'[1]RC-1(PY)'!AH1138</f>
        <v>4</v>
      </c>
      <c r="AI1138" s="1">
        <f>'[1]RC-1(PY)'!AI1138</f>
        <v>0</v>
      </c>
    </row>
    <row r="1139" spans="1:35" x14ac:dyDescent="0.3">
      <c r="A1139" s="1">
        <f>'[1]RC-1(PY)'!A1139</f>
        <v>1</v>
      </c>
      <c r="B1139" s="1">
        <f>'[1]RC-1(PY)'!B1139</f>
        <v>2</v>
      </c>
      <c r="C1139" s="1">
        <f>'[1]RC-1(PY)'!C1139</f>
        <v>2024</v>
      </c>
      <c r="D1139" s="1">
        <f>'[1]RC-1(PY)'!D1139</f>
        <v>5</v>
      </c>
      <c r="E1139" s="1">
        <f>'[1]RC-1(PY)'!E1139</f>
        <v>340</v>
      </c>
      <c r="F1139" s="1">
        <f>'[1]RC-1(PY)'!F1139</f>
        <v>275</v>
      </c>
      <c r="G1139" s="1">
        <f>'[1]RC-1(PY)'!G1139</f>
        <v>24</v>
      </c>
      <c r="H1139" s="1">
        <f>'[1]RC-1(PY)'!H1139</f>
        <v>9</v>
      </c>
      <c r="I1139" s="1">
        <f>'[1]RC-1(PY)'!I1139</f>
        <v>2</v>
      </c>
      <c r="J1139" s="1">
        <f>'[1]RC-1(PY)'!J1139</f>
        <v>2</v>
      </c>
      <c r="K1139" s="1">
        <f>'[1]RC-1(PY)'!K1139</f>
        <v>3</v>
      </c>
      <c r="L1139" s="1">
        <f>'[1]RC-1(PY)'!L1139</f>
        <v>2</v>
      </c>
      <c r="M1139" s="1">
        <f>'[1]RC-1(PY)'!M1139</f>
        <v>1</v>
      </c>
      <c r="N1139" s="1">
        <f>'[1]RC-1(PY)'!N1139</f>
        <v>1</v>
      </c>
      <c r="O1139" s="1">
        <f>'[1]RC-1(PY)'!O1139</f>
        <v>5</v>
      </c>
      <c r="P1139" s="1">
        <f>'[1]RC-1(PY)'!P1139</f>
        <v>1</v>
      </c>
      <c r="Q1139" s="1">
        <f>'[1]RC-1(PY)'!Q1139</f>
        <v>1</v>
      </c>
      <c r="R1139" s="1">
        <f>'[1]RC-1(PY)'!R1139</f>
        <v>104</v>
      </c>
      <c r="S1139" s="1">
        <f>'[1]RC-1(PY)'!S1139</f>
        <v>3</v>
      </c>
      <c r="T1139" s="1">
        <f>'[1]RC-1(PY)'!T1139</f>
        <v>4</v>
      </c>
      <c r="U1139" s="1">
        <f>'[1]RC-1(PY)'!U1139</f>
        <v>0</v>
      </c>
      <c r="V1139" s="1">
        <f>'[1]RC-1(PY)'!V1139</f>
        <v>0</v>
      </c>
      <c r="W1139" s="1">
        <f>'[1]RC-1(PY)'!W1139</f>
        <v>1004</v>
      </c>
      <c r="X1139" s="1">
        <f>'[1]RC-1(PY)'!X1139</f>
        <v>8</v>
      </c>
      <c r="Y1139" s="1">
        <f>'[1]RC-1(PY)'!Y1139</f>
        <v>0</v>
      </c>
      <c r="Z1139" s="1">
        <f>'[1]RC-1(PY)'!Z1139</f>
        <v>0</v>
      </c>
      <c r="AA1139" s="1">
        <f>'[1]RC-1(PY)'!AA1139</f>
        <v>307</v>
      </c>
      <c r="AB1139" s="1">
        <f>'[1]RC-1(PY)'!AB1139</f>
        <v>477.99489999999997</v>
      </c>
      <c r="AC1139" s="1">
        <f>'[1]RC-1(PY)'!AC1139</f>
        <v>0</v>
      </c>
      <c r="AD1139" s="1">
        <f>'[1]RC-1(PY)'!AD1139</f>
        <v>20</v>
      </c>
      <c r="AE1139" s="1">
        <f>'[1]RC-1(PY)'!AE1139</f>
        <v>41.494999999999997</v>
      </c>
      <c r="AF1139" s="1">
        <f>'[1]RC-1(PY)'!AF1139</f>
        <v>4</v>
      </c>
      <c r="AG1139" s="1">
        <f>'[1]RC-1(PY)'!AG1139</f>
        <v>4</v>
      </c>
      <c r="AH1139" s="1">
        <f>'[1]RC-1(PY)'!AH1139</f>
        <v>4</v>
      </c>
      <c r="AI1139" s="1">
        <f>'[1]RC-1(PY)'!AI1139</f>
        <v>0</v>
      </c>
    </row>
    <row r="1140" spans="1:35" x14ac:dyDescent="0.3">
      <c r="A1140" s="1">
        <f>'[1]RC-1(PY)'!A1140</f>
        <v>1</v>
      </c>
      <c r="B1140" s="1">
        <f>'[1]RC-1(PY)'!B1140</f>
        <v>2</v>
      </c>
      <c r="C1140" s="1">
        <f>'[1]RC-1(PY)'!C1140</f>
        <v>2024</v>
      </c>
      <c r="D1140" s="1">
        <f>'[1]RC-1(PY)'!D1140</f>
        <v>5</v>
      </c>
      <c r="E1140" s="1">
        <f>'[1]RC-1(PY)'!E1140</f>
        <v>340</v>
      </c>
      <c r="F1140" s="1">
        <f>'[1]RC-1(PY)'!F1140</f>
        <v>275</v>
      </c>
      <c r="G1140" s="1">
        <f>'[1]RC-1(PY)'!G1140</f>
        <v>24</v>
      </c>
      <c r="H1140" s="1">
        <f>'[1]RC-1(PY)'!H1140</f>
        <v>12</v>
      </c>
      <c r="I1140" s="1">
        <f>'[1]RC-1(PY)'!I1140</f>
        <v>2</v>
      </c>
      <c r="J1140" s="1">
        <f>'[1]RC-1(PY)'!J1140</f>
        <v>2</v>
      </c>
      <c r="K1140" s="1">
        <f>'[1]RC-1(PY)'!K1140</f>
        <v>3</v>
      </c>
      <c r="L1140" s="1">
        <f>'[1]RC-1(PY)'!L1140</f>
        <v>3</v>
      </c>
      <c r="M1140" s="1">
        <f>'[1]RC-1(PY)'!M1140</f>
        <v>1</v>
      </c>
      <c r="N1140" s="1">
        <f>'[1]RC-1(PY)'!N1140</f>
        <v>1</v>
      </c>
      <c r="O1140" s="1">
        <f>'[1]RC-1(PY)'!O1140</f>
        <v>5</v>
      </c>
      <c r="P1140" s="1">
        <f>'[1]RC-1(PY)'!P1140</f>
        <v>1</v>
      </c>
      <c r="Q1140" s="1">
        <f>'[1]RC-1(PY)'!Q1140</f>
        <v>1</v>
      </c>
      <c r="R1140" s="1">
        <f>'[1]RC-1(PY)'!R1140</f>
        <v>104</v>
      </c>
      <c r="S1140" s="1">
        <f>'[1]RC-1(PY)'!S1140</f>
        <v>3</v>
      </c>
      <c r="T1140" s="1">
        <f>'[1]RC-1(PY)'!T1140</f>
        <v>4</v>
      </c>
      <c r="U1140" s="1">
        <f>'[1]RC-1(PY)'!U1140</f>
        <v>0</v>
      </c>
      <c r="V1140" s="1">
        <f>'[1]RC-1(PY)'!V1140</f>
        <v>0</v>
      </c>
      <c r="W1140" s="1">
        <f>'[1]RC-1(PY)'!W1140</f>
        <v>1004</v>
      </c>
      <c r="X1140" s="1">
        <f>'[1]RC-1(PY)'!X1140</f>
        <v>8</v>
      </c>
      <c r="Y1140" s="1">
        <f>'[1]RC-1(PY)'!Y1140</f>
        <v>0</v>
      </c>
      <c r="Z1140" s="1">
        <f>'[1]RC-1(PY)'!Z1140</f>
        <v>0</v>
      </c>
      <c r="AA1140" s="1">
        <f>'[1]RC-1(PY)'!AA1140</f>
        <v>318</v>
      </c>
      <c r="AB1140" s="1">
        <f>'[1]RC-1(PY)'!AB1140</f>
        <v>513.51</v>
      </c>
      <c r="AC1140" s="1">
        <f>'[1]RC-1(PY)'!AC1140</f>
        <v>13.5875</v>
      </c>
      <c r="AD1140" s="1">
        <f>'[1]RC-1(PY)'!AD1140</f>
        <v>20</v>
      </c>
      <c r="AE1140" s="1">
        <f>'[1]RC-1(PY)'!AE1140</f>
        <v>20.403500000000001</v>
      </c>
      <c r="AF1140" s="1">
        <f>'[1]RC-1(PY)'!AF1140</f>
        <v>4</v>
      </c>
      <c r="AG1140" s="1">
        <f>'[1]RC-1(PY)'!AG1140</f>
        <v>4</v>
      </c>
      <c r="AH1140" s="1">
        <f>'[1]RC-1(PY)'!AH1140</f>
        <v>4</v>
      </c>
      <c r="AI1140" s="1">
        <f>'[1]RC-1(PY)'!AI1140</f>
        <v>0</v>
      </c>
    </row>
    <row r="1141" spans="1:35" x14ac:dyDescent="0.3">
      <c r="A1141" s="1">
        <f>'[1]RC-1(PY)'!A1141</f>
        <v>1</v>
      </c>
      <c r="B1141" s="1">
        <f>'[1]RC-1(PY)'!B1141</f>
        <v>2</v>
      </c>
      <c r="C1141" s="1">
        <f>'[1]RC-1(PY)'!C1141</f>
        <v>2024</v>
      </c>
      <c r="D1141" s="1">
        <f>'[1]RC-1(PY)'!D1141</f>
        <v>5</v>
      </c>
      <c r="E1141" s="1">
        <f>'[1]RC-1(PY)'!E1141</f>
        <v>340</v>
      </c>
      <c r="F1141" s="1">
        <f>'[1]RC-1(PY)'!F1141</f>
        <v>275</v>
      </c>
      <c r="G1141" s="1">
        <f>'[1]RC-1(PY)'!G1141</f>
        <v>24</v>
      </c>
      <c r="H1141" s="1">
        <f>'[1]RC-1(PY)'!H1141</f>
        <v>13</v>
      </c>
      <c r="I1141" s="1">
        <f>'[1]RC-1(PY)'!I1141</f>
        <v>2</v>
      </c>
      <c r="J1141" s="1">
        <f>'[1]RC-1(PY)'!J1141</f>
        <v>2</v>
      </c>
      <c r="K1141" s="1">
        <f>'[1]RC-1(PY)'!K1141</f>
        <v>3</v>
      </c>
      <c r="L1141" s="1">
        <f>'[1]RC-1(PY)'!L1141</f>
        <v>2</v>
      </c>
      <c r="M1141" s="1">
        <f>'[1]RC-1(PY)'!M1141</f>
        <v>1</v>
      </c>
      <c r="N1141" s="1">
        <f>'[1]RC-1(PY)'!N1141</f>
        <v>1</v>
      </c>
      <c r="O1141" s="1">
        <f>'[1]RC-1(PY)'!O1141</f>
        <v>5</v>
      </c>
      <c r="P1141" s="1">
        <f>'[1]RC-1(PY)'!P1141</f>
        <v>1</v>
      </c>
      <c r="Q1141" s="1">
        <f>'[1]RC-1(PY)'!Q1141</f>
        <v>1</v>
      </c>
      <c r="R1141" s="1">
        <f>'[1]RC-1(PY)'!R1141</f>
        <v>104</v>
      </c>
      <c r="S1141" s="1">
        <f>'[1]RC-1(PY)'!S1141</f>
        <v>2</v>
      </c>
      <c r="T1141" s="1">
        <f>'[1]RC-1(PY)'!T1141</f>
        <v>4</v>
      </c>
      <c r="U1141" s="1">
        <f>'[1]RC-1(PY)'!U1141</f>
        <v>1</v>
      </c>
      <c r="V1141" s="1">
        <f>'[1]RC-1(PY)'!V1141</f>
        <v>1</v>
      </c>
      <c r="W1141" s="1">
        <f>'[1]RC-1(PY)'!W1141</f>
        <v>1004</v>
      </c>
      <c r="X1141" s="1">
        <f>'[1]RC-1(PY)'!X1141</f>
        <v>8</v>
      </c>
      <c r="Y1141" s="1">
        <f>'[1]RC-1(PY)'!Y1141</f>
        <v>0</v>
      </c>
      <c r="Z1141" s="1">
        <f>'[1]RC-1(PY)'!Z1141</f>
        <v>0</v>
      </c>
      <c r="AA1141" s="1">
        <f>'[1]RC-1(PY)'!AA1141</f>
        <v>242</v>
      </c>
      <c r="AB1141" s="1">
        <f>'[1]RC-1(PY)'!AB1141</f>
        <v>294.96870000000001</v>
      </c>
      <c r="AC1141" s="1">
        <f>'[1]RC-1(PY)'!AC1141</f>
        <v>3.7204000000000002</v>
      </c>
      <c r="AD1141" s="1">
        <f>'[1]RC-1(PY)'!AD1141</f>
        <v>20</v>
      </c>
      <c r="AE1141" s="1">
        <f>'[1]RC-1(PY)'!AE1141</f>
        <v>21.819099999999999</v>
      </c>
      <c r="AF1141" s="1">
        <f>'[1]RC-1(PY)'!AF1141</f>
        <v>4</v>
      </c>
      <c r="AG1141" s="1">
        <f>'[1]RC-1(PY)'!AG1141</f>
        <v>4</v>
      </c>
      <c r="AH1141" s="1">
        <f>'[1]RC-1(PY)'!AH1141</f>
        <v>4</v>
      </c>
      <c r="AI1141" s="1">
        <f>'[1]RC-1(PY)'!AI1141</f>
        <v>0</v>
      </c>
    </row>
    <row r="1142" spans="1:35" x14ac:dyDescent="0.3">
      <c r="A1142" s="1">
        <f>'[1]RC-1(PY)'!A1142</f>
        <v>1</v>
      </c>
      <c r="B1142" s="1">
        <f>'[1]RC-1(PY)'!B1142</f>
        <v>2</v>
      </c>
      <c r="C1142" s="1">
        <f>'[1]RC-1(PY)'!C1142</f>
        <v>2024</v>
      </c>
      <c r="D1142" s="1">
        <f>'[1]RC-1(PY)'!D1142</f>
        <v>5</v>
      </c>
      <c r="E1142" s="1">
        <f>'[1]RC-1(PY)'!E1142</f>
        <v>340</v>
      </c>
      <c r="F1142" s="1">
        <f>'[1]RC-1(PY)'!F1142</f>
        <v>275</v>
      </c>
      <c r="G1142" s="1">
        <f>'[1]RC-1(PY)'!G1142</f>
        <v>24</v>
      </c>
      <c r="H1142" s="1">
        <f>'[1]RC-1(PY)'!H1142</f>
        <v>15</v>
      </c>
      <c r="I1142" s="1">
        <f>'[1]RC-1(PY)'!I1142</f>
        <v>2</v>
      </c>
      <c r="J1142" s="1">
        <f>'[1]RC-1(PY)'!J1142</f>
        <v>2</v>
      </c>
      <c r="K1142" s="1">
        <f>'[1]RC-1(PY)'!K1142</f>
        <v>3</v>
      </c>
      <c r="L1142" s="1">
        <f>'[1]RC-1(PY)'!L1142</f>
        <v>1</v>
      </c>
      <c r="M1142" s="1">
        <f>'[1]RC-1(PY)'!M1142</f>
        <v>1</v>
      </c>
      <c r="N1142" s="1">
        <f>'[1]RC-1(PY)'!N1142</f>
        <v>4</v>
      </c>
      <c r="O1142" s="1">
        <f>'[1]RC-1(PY)'!O1142</f>
        <v>9</v>
      </c>
      <c r="P1142" s="1">
        <f>'[1]RC-1(PY)'!P1142</f>
        <v>0</v>
      </c>
      <c r="Q1142" s="1">
        <f>'[1]RC-1(PY)'!Q1142</f>
        <v>0</v>
      </c>
      <c r="R1142" s="1">
        <f>'[1]RC-1(PY)'!R1142</f>
        <v>104</v>
      </c>
      <c r="S1142" s="1">
        <f>'[1]RC-1(PY)'!S1142</f>
        <v>3</v>
      </c>
      <c r="T1142" s="1">
        <f>'[1]RC-1(PY)'!T1142</f>
        <v>4</v>
      </c>
      <c r="U1142" s="1">
        <f>'[1]RC-1(PY)'!U1142</f>
        <v>0</v>
      </c>
      <c r="V1142" s="1">
        <f>'[1]RC-1(PY)'!V1142</f>
        <v>0</v>
      </c>
      <c r="W1142" s="1">
        <f>'[1]RC-1(PY)'!W1142</f>
        <v>1004</v>
      </c>
      <c r="X1142" s="1">
        <f>'[1]RC-1(PY)'!X1142</f>
        <v>8</v>
      </c>
      <c r="Y1142" s="1">
        <f>'[1]RC-1(PY)'!Y1142</f>
        <v>0</v>
      </c>
      <c r="Z1142" s="1">
        <f>'[1]RC-1(PY)'!Z1142</f>
        <v>0</v>
      </c>
      <c r="AA1142" s="1">
        <f>'[1]RC-1(PY)'!AA1142</f>
        <v>2350</v>
      </c>
      <c r="AB1142" s="1">
        <f>'[1]RC-1(PY)'!AB1142</f>
        <v>1562</v>
      </c>
      <c r="AC1142" s="1">
        <f>'[1]RC-1(PY)'!AC1142</f>
        <v>11.3034</v>
      </c>
      <c r="AD1142" s="1">
        <f>'[1]RC-1(PY)'!AD1142</f>
        <v>20</v>
      </c>
      <c r="AE1142" s="1">
        <f>'[1]RC-1(PY)'!AE1142</f>
        <v>13.3786</v>
      </c>
      <c r="AF1142" s="1">
        <f>'[1]RC-1(PY)'!AF1142</f>
        <v>4</v>
      </c>
      <c r="AG1142" s="1">
        <f>'[1]RC-1(PY)'!AG1142</f>
        <v>4</v>
      </c>
      <c r="AH1142" s="1">
        <f>'[1]RC-1(PY)'!AH1142</f>
        <v>4</v>
      </c>
      <c r="AI1142" s="1">
        <f>'[1]RC-1(PY)'!AI1142</f>
        <v>0</v>
      </c>
    </row>
    <row r="1143" spans="1:35" x14ac:dyDescent="0.3">
      <c r="A1143" s="1">
        <f>'[1]RC-1(PY)'!A1143</f>
        <v>1</v>
      </c>
      <c r="B1143" s="1">
        <f>'[1]RC-1(PY)'!B1143</f>
        <v>2</v>
      </c>
      <c r="C1143" s="1">
        <f>'[1]RC-1(PY)'!C1143</f>
        <v>2024</v>
      </c>
      <c r="D1143" s="1">
        <f>'[1]RC-1(PY)'!D1143</f>
        <v>5</v>
      </c>
      <c r="E1143" s="1">
        <f>'[1]RC-1(PY)'!E1143</f>
        <v>340</v>
      </c>
      <c r="F1143" s="1">
        <f>'[1]RC-1(PY)'!F1143</f>
        <v>275</v>
      </c>
      <c r="G1143" s="1">
        <f>'[1]RC-1(PY)'!G1143</f>
        <v>24</v>
      </c>
      <c r="H1143" s="1">
        <f>'[1]RC-1(PY)'!H1143</f>
        <v>16</v>
      </c>
      <c r="I1143" s="1">
        <f>'[1]RC-1(PY)'!I1143</f>
        <v>2</v>
      </c>
      <c r="J1143" s="1">
        <f>'[1]RC-1(PY)'!J1143</f>
        <v>2</v>
      </c>
      <c r="K1143" s="1">
        <f>'[1]RC-1(PY)'!K1143</f>
        <v>3</v>
      </c>
      <c r="L1143" s="1">
        <f>'[1]RC-1(PY)'!L1143</f>
        <v>1</v>
      </c>
      <c r="M1143" s="1">
        <f>'[1]RC-1(PY)'!M1143</f>
        <v>1</v>
      </c>
      <c r="N1143" s="1">
        <f>'[1]RC-1(PY)'!N1143</f>
        <v>1</v>
      </c>
      <c r="O1143" s="1">
        <f>'[1]RC-1(PY)'!O1143</f>
        <v>5</v>
      </c>
      <c r="P1143" s="1">
        <f>'[1]RC-1(PY)'!P1143</f>
        <v>1</v>
      </c>
      <c r="Q1143" s="1">
        <f>'[1]RC-1(PY)'!Q1143</f>
        <v>1</v>
      </c>
      <c r="R1143" s="1">
        <f>'[1]RC-1(PY)'!R1143</f>
        <v>104</v>
      </c>
      <c r="S1143" s="1">
        <f>'[1]RC-1(PY)'!S1143</f>
        <v>3</v>
      </c>
      <c r="T1143" s="1">
        <f>'[1]RC-1(PY)'!T1143</f>
        <v>4</v>
      </c>
      <c r="U1143" s="1">
        <f>'[1]RC-1(PY)'!U1143</f>
        <v>0</v>
      </c>
      <c r="V1143" s="1">
        <f>'[1]RC-1(PY)'!V1143</f>
        <v>0</v>
      </c>
      <c r="W1143" s="1">
        <f>'[1]RC-1(PY)'!W1143</f>
        <v>1004</v>
      </c>
      <c r="X1143" s="1">
        <f>'[1]RC-1(PY)'!X1143</f>
        <v>8</v>
      </c>
      <c r="Y1143" s="1">
        <f>'[1]RC-1(PY)'!Y1143</f>
        <v>0</v>
      </c>
      <c r="Z1143" s="1">
        <f>'[1]RC-1(PY)'!Z1143</f>
        <v>0</v>
      </c>
      <c r="AA1143" s="1">
        <f>'[1]RC-1(PY)'!AA1143</f>
        <v>80</v>
      </c>
      <c r="AB1143" s="1">
        <f>'[1]RC-1(PY)'!AB1143</f>
        <v>57.042900000000003</v>
      </c>
      <c r="AC1143" s="1">
        <f>'[1]RC-1(PY)'!AC1143</f>
        <v>0</v>
      </c>
      <c r="AD1143" s="1">
        <f>'[1]RC-1(PY)'!AD1143</f>
        <v>20</v>
      </c>
      <c r="AE1143" s="1">
        <f>'[1]RC-1(PY)'!AE1143</f>
        <v>13.152900000000001</v>
      </c>
      <c r="AF1143" s="1">
        <f>'[1]RC-1(PY)'!AF1143</f>
        <v>4</v>
      </c>
      <c r="AG1143" s="1">
        <f>'[1]RC-1(PY)'!AG1143</f>
        <v>4</v>
      </c>
      <c r="AH1143" s="1">
        <f>'[1]RC-1(PY)'!AH1143</f>
        <v>4</v>
      </c>
      <c r="AI1143" s="1">
        <f>'[1]RC-1(PY)'!AI1143</f>
        <v>0</v>
      </c>
    </row>
    <row r="1144" spans="1:35" x14ac:dyDescent="0.3">
      <c r="A1144" s="1">
        <f>'[1]RC-1(PY)'!A1144</f>
        <v>1</v>
      </c>
      <c r="B1144" s="1">
        <f>'[1]RC-1(PY)'!B1144</f>
        <v>2</v>
      </c>
      <c r="C1144" s="1">
        <f>'[1]RC-1(PY)'!C1144</f>
        <v>2024</v>
      </c>
      <c r="D1144" s="1">
        <f>'[1]RC-1(PY)'!D1144</f>
        <v>5</v>
      </c>
      <c r="E1144" s="1">
        <f>'[1]RC-1(PY)'!E1144</f>
        <v>340</v>
      </c>
      <c r="F1144" s="1">
        <f>'[1]RC-1(PY)'!F1144</f>
        <v>275</v>
      </c>
      <c r="G1144" s="1">
        <f>'[1]RC-1(PY)'!G1144</f>
        <v>24</v>
      </c>
      <c r="H1144" s="1">
        <f>'[1]RC-1(PY)'!H1144</f>
        <v>17</v>
      </c>
      <c r="I1144" s="1">
        <f>'[1]RC-1(PY)'!I1144</f>
        <v>2</v>
      </c>
      <c r="J1144" s="1">
        <f>'[1]RC-1(PY)'!J1144</f>
        <v>2</v>
      </c>
      <c r="K1144" s="1">
        <f>'[1]RC-1(PY)'!K1144</f>
        <v>3</v>
      </c>
      <c r="L1144" s="1">
        <f>'[1]RC-1(PY)'!L1144</f>
        <v>1</v>
      </c>
      <c r="M1144" s="1">
        <f>'[1]RC-1(PY)'!M1144</f>
        <v>1</v>
      </c>
      <c r="N1144" s="1">
        <f>'[1]RC-1(PY)'!N1144</f>
        <v>1</v>
      </c>
      <c r="O1144" s="1">
        <f>'[1]RC-1(PY)'!O1144</f>
        <v>5</v>
      </c>
      <c r="P1144" s="1">
        <f>'[1]RC-1(PY)'!P1144</f>
        <v>1</v>
      </c>
      <c r="Q1144" s="1">
        <f>'[1]RC-1(PY)'!Q1144</f>
        <v>1</v>
      </c>
      <c r="R1144" s="1">
        <f>'[1]RC-1(PY)'!R1144</f>
        <v>104</v>
      </c>
      <c r="S1144" s="1">
        <f>'[1]RC-1(PY)'!S1144</f>
        <v>2</v>
      </c>
      <c r="T1144" s="1">
        <f>'[1]RC-1(PY)'!T1144</f>
        <v>4</v>
      </c>
      <c r="U1144" s="1">
        <f>'[1]RC-1(PY)'!U1144</f>
        <v>1</v>
      </c>
      <c r="V1144" s="1">
        <f>'[1]RC-1(PY)'!V1144</f>
        <v>1</v>
      </c>
      <c r="W1144" s="1">
        <f>'[1]RC-1(PY)'!W1144</f>
        <v>1004</v>
      </c>
      <c r="X1144" s="1">
        <f>'[1]RC-1(PY)'!X1144</f>
        <v>0</v>
      </c>
      <c r="Y1144" s="1">
        <f>'[1]RC-1(PY)'!Y1144</f>
        <v>1</v>
      </c>
      <c r="Z1144" s="1">
        <f>'[1]RC-1(PY)'!Z1144</f>
        <v>1</v>
      </c>
      <c r="AA1144" s="1">
        <f>'[1]RC-1(PY)'!AA1144</f>
        <v>1793</v>
      </c>
      <c r="AB1144" s="1">
        <f>'[1]RC-1(PY)'!AB1144</f>
        <v>1418</v>
      </c>
      <c r="AC1144" s="1">
        <f>'[1]RC-1(PY)'!AC1144</f>
        <v>18.8353</v>
      </c>
      <c r="AD1144" s="1">
        <f>'[1]RC-1(PY)'!AD1144</f>
        <v>20</v>
      </c>
      <c r="AE1144" s="1">
        <f>'[1]RC-1(PY)'!AE1144</f>
        <v>18.8353</v>
      </c>
      <c r="AF1144" s="1">
        <f>'[1]RC-1(PY)'!AF1144</f>
        <v>4</v>
      </c>
      <c r="AG1144" s="1">
        <f>'[1]RC-1(PY)'!AG1144</f>
        <v>4</v>
      </c>
      <c r="AH1144" s="1">
        <f>'[1]RC-1(PY)'!AH1144</f>
        <v>4</v>
      </c>
      <c r="AI1144" s="1">
        <f>'[1]RC-1(PY)'!AI1144</f>
        <v>0</v>
      </c>
    </row>
    <row r="1145" spans="1:35" x14ac:dyDescent="0.3">
      <c r="A1145" s="1">
        <f>'[1]RC-1(PY)'!A1145</f>
        <v>1</v>
      </c>
      <c r="B1145" s="1">
        <f>'[1]RC-1(PY)'!B1145</f>
        <v>2</v>
      </c>
      <c r="C1145" s="1">
        <f>'[1]RC-1(PY)'!C1145</f>
        <v>2024</v>
      </c>
      <c r="D1145" s="1">
        <f>'[1]RC-1(PY)'!D1145</f>
        <v>5</v>
      </c>
      <c r="E1145" s="1">
        <f>'[1]RC-1(PY)'!E1145</f>
        <v>340</v>
      </c>
      <c r="F1145" s="1">
        <f>'[1]RC-1(PY)'!F1145</f>
        <v>275</v>
      </c>
      <c r="G1145" s="1">
        <f>'[1]RC-1(PY)'!G1145</f>
        <v>24</v>
      </c>
      <c r="H1145" s="1">
        <f>'[1]RC-1(PY)'!H1145</f>
        <v>18</v>
      </c>
      <c r="I1145" s="1">
        <f>'[1]RC-1(PY)'!I1145</f>
        <v>2</v>
      </c>
      <c r="J1145" s="1">
        <f>'[1]RC-1(PY)'!J1145</f>
        <v>2</v>
      </c>
      <c r="K1145" s="1">
        <f>'[1]RC-1(PY)'!K1145</f>
        <v>3</v>
      </c>
      <c r="L1145" s="1">
        <f>'[1]RC-1(PY)'!L1145</f>
        <v>2</v>
      </c>
      <c r="M1145" s="1">
        <f>'[1]RC-1(PY)'!M1145</f>
        <v>1</v>
      </c>
      <c r="N1145" s="1">
        <f>'[1]RC-1(PY)'!N1145</f>
        <v>1</v>
      </c>
      <c r="O1145" s="1">
        <f>'[1]RC-1(PY)'!O1145</f>
        <v>5</v>
      </c>
      <c r="P1145" s="1">
        <f>'[1]RC-1(PY)'!P1145</f>
        <v>1</v>
      </c>
      <c r="Q1145" s="1">
        <f>'[1]RC-1(PY)'!Q1145</f>
        <v>1</v>
      </c>
      <c r="R1145" s="1">
        <f>'[1]RC-1(PY)'!R1145</f>
        <v>104</v>
      </c>
      <c r="S1145" s="1">
        <f>'[1]RC-1(PY)'!S1145</f>
        <v>3</v>
      </c>
      <c r="T1145" s="1">
        <f>'[1]RC-1(PY)'!T1145</f>
        <v>4</v>
      </c>
      <c r="U1145" s="1">
        <f>'[1]RC-1(PY)'!U1145</f>
        <v>0</v>
      </c>
      <c r="V1145" s="1">
        <f>'[1]RC-1(PY)'!V1145</f>
        <v>0</v>
      </c>
      <c r="W1145" s="1">
        <f>'[1]RC-1(PY)'!W1145</f>
        <v>1004</v>
      </c>
      <c r="X1145" s="1">
        <f>'[1]RC-1(PY)'!X1145</f>
        <v>8</v>
      </c>
      <c r="Y1145" s="1">
        <f>'[1]RC-1(PY)'!Y1145</f>
        <v>0</v>
      </c>
      <c r="Z1145" s="1">
        <f>'[1]RC-1(PY)'!Z1145</f>
        <v>0</v>
      </c>
      <c r="AA1145" s="1">
        <f>'[1]RC-1(PY)'!AA1145</f>
        <v>193</v>
      </c>
      <c r="AB1145" s="1">
        <f>'[1]RC-1(PY)'!AB1145</f>
        <v>319.98</v>
      </c>
      <c r="AC1145" s="1">
        <f>'[1]RC-1(PY)'!AC1145</f>
        <v>3.8795999999999999</v>
      </c>
      <c r="AD1145" s="1">
        <f>'[1]RC-1(PY)'!AD1145</f>
        <v>20</v>
      </c>
      <c r="AE1145" s="1">
        <f>'[1]RC-1(PY)'!AE1145</f>
        <v>22.812000000000001</v>
      </c>
      <c r="AF1145" s="1">
        <f>'[1]RC-1(PY)'!AF1145</f>
        <v>4</v>
      </c>
      <c r="AG1145" s="1">
        <f>'[1]RC-1(PY)'!AG1145</f>
        <v>4</v>
      </c>
      <c r="AH1145" s="1">
        <f>'[1]RC-1(PY)'!AH1145</f>
        <v>4</v>
      </c>
      <c r="AI1145" s="1">
        <f>'[1]RC-1(PY)'!AI1145</f>
        <v>0</v>
      </c>
    </row>
    <row r="1146" spans="1:35" x14ac:dyDescent="0.3">
      <c r="A1146" s="1">
        <f>'[1]RC-1(PY)'!A1146</f>
        <v>1</v>
      </c>
      <c r="B1146" s="1">
        <f>'[1]RC-1(PY)'!B1146</f>
        <v>2</v>
      </c>
      <c r="C1146" s="1">
        <f>'[1]RC-1(PY)'!C1146</f>
        <v>2024</v>
      </c>
      <c r="D1146" s="1">
        <f>'[1]RC-1(PY)'!D1146</f>
        <v>5</v>
      </c>
      <c r="E1146" s="1">
        <f>'[1]RC-1(PY)'!E1146</f>
        <v>340</v>
      </c>
      <c r="F1146" s="1">
        <f>'[1]RC-1(PY)'!F1146</f>
        <v>275</v>
      </c>
      <c r="G1146" s="1">
        <f>'[1]RC-1(PY)'!G1146</f>
        <v>24</v>
      </c>
      <c r="H1146" s="1">
        <f>'[1]RC-1(PY)'!H1146</f>
        <v>19</v>
      </c>
      <c r="I1146" s="1">
        <f>'[1]RC-1(PY)'!I1146</f>
        <v>2</v>
      </c>
      <c r="J1146" s="1">
        <f>'[1]RC-1(PY)'!J1146</f>
        <v>2</v>
      </c>
      <c r="K1146" s="1">
        <f>'[1]RC-1(PY)'!K1146</f>
        <v>3</v>
      </c>
      <c r="L1146" s="1">
        <f>'[1]RC-1(PY)'!L1146</f>
        <v>1</v>
      </c>
      <c r="M1146" s="1">
        <f>'[1]RC-1(PY)'!M1146</f>
        <v>1</v>
      </c>
      <c r="N1146" s="1">
        <f>'[1]RC-1(PY)'!N1146</f>
        <v>1</v>
      </c>
      <c r="O1146" s="1">
        <f>'[1]RC-1(PY)'!O1146</f>
        <v>5</v>
      </c>
      <c r="P1146" s="1">
        <f>'[1]RC-1(PY)'!P1146</f>
        <v>1</v>
      </c>
      <c r="Q1146" s="1">
        <f>'[1]RC-1(PY)'!Q1146</f>
        <v>1</v>
      </c>
      <c r="R1146" s="1">
        <f>'[1]RC-1(PY)'!R1146</f>
        <v>104</v>
      </c>
      <c r="S1146" s="1">
        <f>'[1]RC-1(PY)'!S1146</f>
        <v>3</v>
      </c>
      <c r="T1146" s="1">
        <f>'[1]RC-1(PY)'!T1146</f>
        <v>4</v>
      </c>
      <c r="U1146" s="1">
        <f>'[1]RC-1(PY)'!U1146</f>
        <v>0</v>
      </c>
      <c r="V1146" s="1">
        <f>'[1]RC-1(PY)'!V1146</f>
        <v>0</v>
      </c>
      <c r="W1146" s="1">
        <f>'[1]RC-1(PY)'!W1146</f>
        <v>1004</v>
      </c>
      <c r="X1146" s="1">
        <f>'[1]RC-1(PY)'!X1146</f>
        <v>8</v>
      </c>
      <c r="Y1146" s="1">
        <f>'[1]RC-1(PY)'!Y1146</f>
        <v>0</v>
      </c>
      <c r="Z1146" s="1">
        <f>'[1]RC-1(PY)'!Z1146</f>
        <v>0</v>
      </c>
      <c r="AA1146" s="1">
        <f>'[1]RC-1(PY)'!AA1146</f>
        <v>1096</v>
      </c>
      <c r="AB1146" s="1">
        <f>'[1]RC-1(PY)'!AB1146</f>
        <v>481.6986</v>
      </c>
      <c r="AC1146" s="1">
        <f>'[1]RC-1(PY)'!AC1146</f>
        <v>6.3030999999999997</v>
      </c>
      <c r="AD1146" s="1">
        <f>'[1]RC-1(PY)'!AD1146</f>
        <v>16</v>
      </c>
      <c r="AE1146" s="1">
        <f>'[1]RC-1(PY)'!AE1146</f>
        <v>8708.17</v>
      </c>
      <c r="AF1146" s="1">
        <f>'[1]RC-1(PY)'!AF1146</f>
        <v>4</v>
      </c>
      <c r="AG1146" s="1">
        <f>'[1]RC-1(PY)'!AG1146</f>
        <v>4</v>
      </c>
      <c r="AH1146" s="1">
        <f>'[1]RC-1(PY)'!AH1146</f>
        <v>4</v>
      </c>
      <c r="AI1146" s="1">
        <f>'[1]RC-1(PY)'!AI1146</f>
        <v>0</v>
      </c>
    </row>
    <row r="1147" spans="1:35" x14ac:dyDescent="0.3">
      <c r="A1147" s="1">
        <f>'[1]RC-1(PY)'!A1147</f>
        <v>1</v>
      </c>
      <c r="B1147" s="1">
        <f>'[1]RC-1(PY)'!B1147</f>
        <v>2</v>
      </c>
      <c r="C1147" s="1">
        <f>'[1]RC-1(PY)'!C1147</f>
        <v>2024</v>
      </c>
      <c r="D1147" s="1">
        <f>'[1]RC-1(PY)'!D1147</f>
        <v>5</v>
      </c>
      <c r="E1147" s="1">
        <f>'[1]RC-1(PY)'!E1147</f>
        <v>340</v>
      </c>
      <c r="F1147" s="1">
        <f>'[1]RC-1(PY)'!F1147</f>
        <v>275</v>
      </c>
      <c r="G1147" s="1">
        <f>'[1]RC-1(PY)'!G1147</f>
        <v>24</v>
      </c>
      <c r="H1147" s="1">
        <f>'[1]RC-1(PY)'!H1147</f>
        <v>20</v>
      </c>
      <c r="I1147" s="1">
        <f>'[1]RC-1(PY)'!I1147</f>
        <v>2</v>
      </c>
      <c r="J1147" s="1">
        <f>'[1]RC-1(PY)'!J1147</f>
        <v>2</v>
      </c>
      <c r="K1147" s="1">
        <f>'[1]RC-1(PY)'!K1147</f>
        <v>3</v>
      </c>
      <c r="L1147" s="1">
        <f>'[1]RC-1(PY)'!L1147</f>
        <v>2</v>
      </c>
      <c r="M1147" s="1">
        <f>'[1]RC-1(PY)'!M1147</f>
        <v>1</v>
      </c>
      <c r="N1147" s="1">
        <f>'[1]RC-1(PY)'!N1147</f>
        <v>4</v>
      </c>
      <c r="O1147" s="1">
        <f>'[1]RC-1(PY)'!O1147</f>
        <v>9</v>
      </c>
      <c r="P1147" s="1">
        <f>'[1]RC-1(PY)'!P1147</f>
        <v>0</v>
      </c>
      <c r="Q1147" s="1">
        <f>'[1]RC-1(PY)'!Q1147</f>
        <v>0</v>
      </c>
      <c r="R1147" s="1">
        <f>'[1]RC-1(PY)'!R1147</f>
        <v>104</v>
      </c>
      <c r="S1147" s="1">
        <f>'[1]RC-1(PY)'!S1147</f>
        <v>2</v>
      </c>
      <c r="T1147" s="1">
        <f>'[1]RC-1(PY)'!T1147</f>
        <v>4</v>
      </c>
      <c r="U1147" s="1">
        <f>'[1]RC-1(PY)'!U1147</f>
        <v>0</v>
      </c>
      <c r="V1147" s="1">
        <f>'[1]RC-1(PY)'!V1147</f>
        <v>0</v>
      </c>
      <c r="W1147" s="1">
        <f>'[1]RC-1(PY)'!W1147</f>
        <v>1004</v>
      </c>
      <c r="X1147" s="1">
        <f>'[1]RC-1(PY)'!X1147</f>
        <v>8</v>
      </c>
      <c r="Y1147" s="1">
        <f>'[1]RC-1(PY)'!Y1147</f>
        <v>0</v>
      </c>
      <c r="Z1147" s="1">
        <f>'[1]RC-1(PY)'!Z1147</f>
        <v>0</v>
      </c>
      <c r="AA1147" s="1">
        <f>'[1]RC-1(PY)'!AA1147</f>
        <v>267</v>
      </c>
      <c r="AB1147" s="1">
        <f>'[1]RC-1(PY)'!AB1147</f>
        <v>669.97519999999997</v>
      </c>
      <c r="AC1147" s="1">
        <f>'[1]RC-1(PY)'!AC1147</f>
        <v>9.0062999999999995</v>
      </c>
      <c r="AD1147" s="1">
        <f>'[1]RC-1(PY)'!AD1147</f>
        <v>20</v>
      </c>
      <c r="AE1147" s="1">
        <f>'[1]RC-1(PY)'!AE1147</f>
        <v>30.622299999999999</v>
      </c>
      <c r="AF1147" s="1">
        <f>'[1]RC-1(PY)'!AF1147</f>
        <v>4</v>
      </c>
      <c r="AG1147" s="1">
        <f>'[1]RC-1(PY)'!AG1147</f>
        <v>4</v>
      </c>
      <c r="AH1147" s="1">
        <f>'[1]RC-1(PY)'!AH1147</f>
        <v>4</v>
      </c>
      <c r="AI1147" s="1">
        <f>'[1]RC-1(PY)'!AI1147</f>
        <v>0</v>
      </c>
    </row>
    <row r="1148" spans="1:35" x14ac:dyDescent="0.3">
      <c r="A1148" s="1">
        <f>'[1]RC-1(PY)'!A1148</f>
        <v>1</v>
      </c>
      <c r="B1148" s="1">
        <f>'[1]RC-1(PY)'!B1148</f>
        <v>2</v>
      </c>
      <c r="C1148" s="1">
        <f>'[1]RC-1(PY)'!C1148</f>
        <v>2024</v>
      </c>
      <c r="D1148" s="1">
        <f>'[1]RC-1(PY)'!D1148</f>
        <v>5</v>
      </c>
      <c r="E1148" s="1">
        <f>'[1]RC-1(PY)'!E1148</f>
        <v>340</v>
      </c>
      <c r="F1148" s="1">
        <f>'[1]RC-1(PY)'!F1148</f>
        <v>275</v>
      </c>
      <c r="G1148" s="1">
        <f>'[1]RC-1(PY)'!G1148</f>
        <v>24</v>
      </c>
      <c r="H1148" s="1">
        <f>'[1]RC-1(PY)'!H1148</f>
        <v>22</v>
      </c>
      <c r="I1148" s="1">
        <f>'[1]RC-1(PY)'!I1148</f>
        <v>2</v>
      </c>
      <c r="J1148" s="1">
        <f>'[1]RC-1(PY)'!J1148</f>
        <v>2</v>
      </c>
      <c r="K1148" s="1">
        <f>'[1]RC-1(PY)'!K1148</f>
        <v>3</v>
      </c>
      <c r="L1148" s="1">
        <f>'[1]RC-1(PY)'!L1148</f>
        <v>4</v>
      </c>
      <c r="M1148" s="1">
        <f>'[1]RC-1(PY)'!M1148</f>
        <v>2</v>
      </c>
      <c r="N1148" s="1">
        <f>'[1]RC-1(PY)'!N1148</f>
        <v>1</v>
      </c>
      <c r="O1148" s="1">
        <f>'[1]RC-1(PY)'!O1148</f>
        <v>5</v>
      </c>
      <c r="P1148" s="1">
        <f>'[1]RC-1(PY)'!P1148</f>
        <v>0</v>
      </c>
      <c r="Q1148" s="1">
        <f>'[1]RC-1(PY)'!Q1148</f>
        <v>0</v>
      </c>
      <c r="R1148" s="1">
        <f>'[1]RC-1(PY)'!R1148</f>
        <v>104</v>
      </c>
      <c r="S1148" s="1">
        <f>'[1]RC-1(PY)'!S1148</f>
        <v>3</v>
      </c>
      <c r="T1148" s="1">
        <f>'[1]RC-1(PY)'!T1148</f>
        <v>4</v>
      </c>
      <c r="U1148" s="1">
        <f>'[1]RC-1(PY)'!U1148</f>
        <v>0</v>
      </c>
      <c r="V1148" s="1">
        <f>'[1]RC-1(PY)'!V1148</f>
        <v>0</v>
      </c>
      <c r="W1148" s="1">
        <f>'[1]RC-1(PY)'!W1148</f>
        <v>1004</v>
      </c>
      <c r="X1148" s="1">
        <f>'[1]RC-1(PY)'!X1148</f>
        <v>8</v>
      </c>
      <c r="Y1148" s="1">
        <f>'[1]RC-1(PY)'!Y1148</f>
        <v>0</v>
      </c>
      <c r="Z1148" s="1">
        <f>'[1]RC-1(PY)'!Z1148</f>
        <v>0</v>
      </c>
      <c r="AA1148" s="1">
        <f>'[1]RC-1(PY)'!AA1148</f>
        <v>605</v>
      </c>
      <c r="AB1148" s="1">
        <f>'[1]RC-1(PY)'!AB1148</f>
        <v>488.62709999999998</v>
      </c>
      <c r="AC1148" s="1">
        <f>'[1]RC-1(PY)'!AC1148</f>
        <v>0</v>
      </c>
      <c r="AD1148" s="1">
        <f>'[1]RC-1(PY)'!AD1148</f>
        <v>20</v>
      </c>
      <c r="AE1148" s="1">
        <f>'[1]RC-1(PY)'!AE1148</f>
        <v>0.10440000000000001</v>
      </c>
      <c r="AF1148" s="1">
        <f>'[1]RC-1(PY)'!AF1148</f>
        <v>4</v>
      </c>
      <c r="AG1148" s="1">
        <f>'[1]RC-1(PY)'!AG1148</f>
        <v>4</v>
      </c>
      <c r="AH1148" s="1">
        <f>'[1]RC-1(PY)'!AH1148</f>
        <v>4</v>
      </c>
      <c r="AI1148" s="1">
        <f>'[1]RC-1(PY)'!AI1148</f>
        <v>0</v>
      </c>
    </row>
    <row r="1149" spans="1:35" x14ac:dyDescent="0.3">
      <c r="A1149" s="1">
        <f>'[1]RC-1(PY)'!A1149</f>
        <v>1</v>
      </c>
      <c r="B1149" s="1">
        <f>'[1]RC-1(PY)'!B1149</f>
        <v>2</v>
      </c>
      <c r="C1149" s="1">
        <f>'[1]RC-1(PY)'!C1149</f>
        <v>2024</v>
      </c>
      <c r="D1149" s="1">
        <f>'[1]RC-1(PY)'!D1149</f>
        <v>5</v>
      </c>
      <c r="E1149" s="1">
        <f>'[1]RC-1(PY)'!E1149</f>
        <v>340</v>
      </c>
      <c r="F1149" s="1">
        <f>'[1]RC-1(PY)'!F1149</f>
        <v>275</v>
      </c>
      <c r="G1149" s="1">
        <f>'[1]RC-1(PY)'!G1149</f>
        <v>24</v>
      </c>
      <c r="H1149" s="1">
        <f>'[1]RC-1(PY)'!H1149</f>
        <v>25</v>
      </c>
      <c r="I1149" s="1">
        <f>'[1]RC-1(PY)'!I1149</f>
        <v>2</v>
      </c>
      <c r="J1149" s="1">
        <f>'[1]RC-1(PY)'!J1149</f>
        <v>2</v>
      </c>
      <c r="K1149" s="1">
        <f>'[1]RC-1(PY)'!K1149</f>
        <v>3</v>
      </c>
      <c r="L1149" s="1">
        <f>'[1]RC-1(PY)'!L1149</f>
        <v>5</v>
      </c>
      <c r="M1149" s="1">
        <f>'[1]RC-1(PY)'!M1149</f>
        <v>3</v>
      </c>
      <c r="N1149" s="1">
        <f>'[1]RC-1(PY)'!N1149</f>
        <v>1</v>
      </c>
      <c r="O1149" s="1">
        <f>'[1]RC-1(PY)'!O1149</f>
        <v>5</v>
      </c>
      <c r="P1149" s="1">
        <f>'[1]RC-1(PY)'!P1149</f>
        <v>1</v>
      </c>
      <c r="Q1149" s="1">
        <f>'[1]RC-1(PY)'!Q1149</f>
        <v>1</v>
      </c>
      <c r="R1149" s="1">
        <f>'[1]RC-1(PY)'!R1149</f>
        <v>104</v>
      </c>
      <c r="S1149" s="1">
        <f>'[1]RC-1(PY)'!S1149</f>
        <v>3</v>
      </c>
      <c r="T1149" s="1">
        <f>'[1]RC-1(PY)'!T1149</f>
        <v>4</v>
      </c>
      <c r="U1149" s="1">
        <f>'[1]RC-1(PY)'!U1149</f>
        <v>0</v>
      </c>
      <c r="V1149" s="1">
        <f>'[1]RC-1(PY)'!V1149</f>
        <v>0</v>
      </c>
      <c r="W1149" s="1">
        <f>'[1]RC-1(PY)'!W1149</f>
        <v>1004</v>
      </c>
      <c r="X1149" s="1">
        <f>'[1]RC-1(PY)'!X1149</f>
        <v>8</v>
      </c>
      <c r="Y1149" s="1">
        <f>'[1]RC-1(PY)'!Y1149</f>
        <v>0</v>
      </c>
      <c r="Z1149" s="1">
        <f>'[1]RC-1(PY)'!Z1149</f>
        <v>0</v>
      </c>
      <c r="AA1149" s="1">
        <f>'[1]RC-1(PY)'!AA1149</f>
        <v>1134</v>
      </c>
      <c r="AB1149" s="1">
        <f>'[1]RC-1(PY)'!AB1149</f>
        <v>1040.3800000000001</v>
      </c>
      <c r="AC1149" s="1">
        <f>'[1]RC-1(PY)'!AC1149</f>
        <v>0</v>
      </c>
      <c r="AD1149" s="1">
        <f>'[1]RC-1(PY)'!AD1149</f>
        <v>20</v>
      </c>
      <c r="AE1149" s="1">
        <f>'[1]RC-1(PY)'!AE1149</f>
        <v>10.0694</v>
      </c>
      <c r="AF1149" s="1">
        <f>'[1]RC-1(PY)'!AF1149</f>
        <v>4</v>
      </c>
      <c r="AG1149" s="1">
        <f>'[1]RC-1(PY)'!AG1149</f>
        <v>4</v>
      </c>
      <c r="AH1149" s="1">
        <f>'[1]RC-1(PY)'!AH1149</f>
        <v>4</v>
      </c>
      <c r="AI1149" s="1">
        <f>'[1]RC-1(PY)'!AI1149</f>
        <v>0</v>
      </c>
    </row>
    <row r="1150" spans="1:35" x14ac:dyDescent="0.3">
      <c r="A1150" s="1">
        <f>'[1]RC-1(PY)'!A1150</f>
        <v>1</v>
      </c>
      <c r="B1150" s="1">
        <f>'[1]RC-1(PY)'!B1150</f>
        <v>2</v>
      </c>
      <c r="C1150" s="1">
        <f>'[1]RC-1(PY)'!C1150</f>
        <v>2024</v>
      </c>
      <c r="D1150" s="1">
        <f>'[1]RC-1(PY)'!D1150</f>
        <v>5</v>
      </c>
      <c r="E1150" s="1">
        <f>'[1]RC-1(PY)'!E1150</f>
        <v>340</v>
      </c>
      <c r="F1150" s="1">
        <f>'[1]RC-1(PY)'!F1150</f>
        <v>275</v>
      </c>
      <c r="G1150" s="1">
        <f>'[1]RC-1(PY)'!G1150</f>
        <v>24</v>
      </c>
      <c r="H1150" s="1">
        <f>'[1]RC-1(PY)'!H1150</f>
        <v>26</v>
      </c>
      <c r="I1150" s="1">
        <f>'[1]RC-1(PY)'!I1150</f>
        <v>2</v>
      </c>
      <c r="J1150" s="1">
        <f>'[1]RC-1(PY)'!J1150</f>
        <v>2</v>
      </c>
      <c r="K1150" s="1">
        <f>'[1]RC-1(PY)'!K1150</f>
        <v>3</v>
      </c>
      <c r="L1150" s="1">
        <f>'[1]RC-1(PY)'!L1150</f>
        <v>3</v>
      </c>
      <c r="M1150" s="1">
        <f>'[1]RC-1(PY)'!M1150</f>
        <v>1</v>
      </c>
      <c r="N1150" s="1">
        <f>'[1]RC-1(PY)'!N1150</f>
        <v>1</v>
      </c>
      <c r="O1150" s="1">
        <f>'[1]RC-1(PY)'!O1150</f>
        <v>5</v>
      </c>
      <c r="P1150" s="1">
        <f>'[1]RC-1(PY)'!P1150</f>
        <v>1</v>
      </c>
      <c r="Q1150" s="1">
        <f>'[1]RC-1(PY)'!Q1150</f>
        <v>1</v>
      </c>
      <c r="R1150" s="1">
        <f>'[1]RC-1(PY)'!R1150</f>
        <v>104</v>
      </c>
      <c r="S1150" s="1">
        <f>'[1]RC-1(PY)'!S1150</f>
        <v>3</v>
      </c>
      <c r="T1150" s="1">
        <f>'[1]RC-1(PY)'!T1150</f>
        <v>4</v>
      </c>
      <c r="U1150" s="1">
        <f>'[1]RC-1(PY)'!U1150</f>
        <v>0</v>
      </c>
      <c r="V1150" s="1">
        <f>'[1]RC-1(PY)'!V1150</f>
        <v>0</v>
      </c>
      <c r="W1150" s="1">
        <f>'[1]RC-1(PY)'!W1150</f>
        <v>1004</v>
      </c>
      <c r="X1150" s="1">
        <f>'[1]RC-1(PY)'!X1150</f>
        <v>8</v>
      </c>
      <c r="Y1150" s="1">
        <f>'[1]RC-1(PY)'!Y1150</f>
        <v>0</v>
      </c>
      <c r="Z1150" s="1">
        <f>'[1]RC-1(PY)'!Z1150</f>
        <v>0</v>
      </c>
      <c r="AA1150" s="1">
        <f>'[1]RC-1(PY)'!AA1150</f>
        <v>203</v>
      </c>
      <c r="AB1150" s="1">
        <f>'[1]RC-1(PY)'!AB1150</f>
        <v>115.0301</v>
      </c>
      <c r="AC1150" s="1">
        <f>'[1]RC-1(PY)'!AC1150</f>
        <v>6.1441999999999997</v>
      </c>
      <c r="AD1150" s="1">
        <f>'[1]RC-1(PY)'!AD1150</f>
        <v>20</v>
      </c>
      <c r="AE1150" s="1">
        <f>'[1]RC-1(PY)'!AE1150</f>
        <v>6.1938000000000004</v>
      </c>
      <c r="AF1150" s="1">
        <f>'[1]RC-1(PY)'!AF1150</f>
        <v>4</v>
      </c>
      <c r="AG1150" s="1">
        <f>'[1]RC-1(PY)'!AG1150</f>
        <v>4</v>
      </c>
      <c r="AH1150" s="1">
        <f>'[1]RC-1(PY)'!AH1150</f>
        <v>4</v>
      </c>
      <c r="AI1150" s="1">
        <f>'[1]RC-1(PY)'!AI1150</f>
        <v>0</v>
      </c>
    </row>
    <row r="1151" spans="1:35" x14ac:dyDescent="0.3">
      <c r="A1151" s="1">
        <f>'[1]RC-1(PY)'!A1151</f>
        <v>1</v>
      </c>
      <c r="B1151" s="1">
        <f>'[1]RC-1(PY)'!B1151</f>
        <v>2</v>
      </c>
      <c r="C1151" s="1">
        <f>'[1]RC-1(PY)'!C1151</f>
        <v>2024</v>
      </c>
      <c r="D1151" s="1">
        <f>'[1]RC-1(PY)'!D1151</f>
        <v>5</v>
      </c>
      <c r="E1151" s="1">
        <f>'[1]RC-1(PY)'!E1151</f>
        <v>340</v>
      </c>
      <c r="F1151" s="1">
        <f>'[1]RC-1(PY)'!F1151</f>
        <v>275</v>
      </c>
      <c r="G1151" s="1">
        <f>'[1]RC-1(PY)'!G1151</f>
        <v>24</v>
      </c>
      <c r="H1151" s="1">
        <f>'[1]RC-1(PY)'!H1151</f>
        <v>27</v>
      </c>
      <c r="I1151" s="1">
        <f>'[1]RC-1(PY)'!I1151</f>
        <v>2</v>
      </c>
      <c r="J1151" s="1">
        <f>'[1]RC-1(PY)'!J1151</f>
        <v>2</v>
      </c>
      <c r="K1151" s="1">
        <f>'[1]RC-1(PY)'!K1151</f>
        <v>3</v>
      </c>
      <c r="L1151" s="1">
        <f>'[1]RC-1(PY)'!L1151</f>
        <v>4</v>
      </c>
      <c r="M1151" s="1">
        <f>'[1]RC-1(PY)'!M1151</f>
        <v>1</v>
      </c>
      <c r="N1151" s="1">
        <f>'[1]RC-1(PY)'!N1151</f>
        <v>3</v>
      </c>
      <c r="O1151" s="1">
        <f>'[1]RC-1(PY)'!O1151</f>
        <v>0</v>
      </c>
      <c r="P1151" s="1">
        <f>'[1]RC-1(PY)'!P1151</f>
        <v>1</v>
      </c>
      <c r="Q1151" s="1">
        <f>'[1]RC-1(PY)'!Q1151</f>
        <v>0</v>
      </c>
      <c r="R1151" s="1">
        <f>'[1]RC-1(PY)'!R1151</f>
        <v>104</v>
      </c>
      <c r="S1151" s="1">
        <f>'[1]RC-1(PY)'!S1151</f>
        <v>3</v>
      </c>
      <c r="T1151" s="1">
        <f>'[1]RC-1(PY)'!T1151</f>
        <v>4</v>
      </c>
      <c r="U1151" s="1">
        <f>'[1]RC-1(PY)'!U1151</f>
        <v>0</v>
      </c>
      <c r="V1151" s="1">
        <f>'[1]RC-1(PY)'!V1151</f>
        <v>0</v>
      </c>
      <c r="W1151" s="1">
        <f>'[1]RC-1(PY)'!W1151</f>
        <v>1004</v>
      </c>
      <c r="X1151" s="1">
        <f>'[1]RC-1(PY)'!X1151</f>
        <v>8</v>
      </c>
      <c r="Y1151" s="1">
        <f>'[1]RC-1(PY)'!Y1151</f>
        <v>0</v>
      </c>
      <c r="Z1151" s="1">
        <f>'[1]RC-1(PY)'!Z1151</f>
        <v>0</v>
      </c>
      <c r="AA1151" s="1">
        <f>'[1]RC-1(PY)'!AA1151</f>
        <v>724</v>
      </c>
      <c r="AB1151" s="1">
        <f>'[1]RC-1(PY)'!AB1151</f>
        <v>608.16999999999996</v>
      </c>
      <c r="AC1151" s="1">
        <f>'[1]RC-1(PY)'!AC1151</f>
        <v>0</v>
      </c>
      <c r="AD1151" s="1">
        <f>'[1]RC-1(PY)'!AD1151</f>
        <v>20</v>
      </c>
      <c r="AE1151" s="1">
        <f>'[1]RC-1(PY)'!AE1151</f>
        <v>18.54</v>
      </c>
      <c r="AF1151" s="1">
        <f>'[1]RC-1(PY)'!AF1151</f>
        <v>4</v>
      </c>
      <c r="AG1151" s="1">
        <f>'[1]RC-1(PY)'!AG1151</f>
        <v>4</v>
      </c>
      <c r="AH1151" s="1">
        <f>'[1]RC-1(PY)'!AH1151</f>
        <v>4</v>
      </c>
      <c r="AI1151" s="1">
        <f>'[1]RC-1(PY)'!AI1151</f>
        <v>0</v>
      </c>
    </row>
    <row r="1152" spans="1:35" x14ac:dyDescent="0.3">
      <c r="A1152" s="1">
        <f>'[1]RC-1(PY)'!A1152</f>
        <v>1</v>
      </c>
      <c r="B1152" s="1">
        <f>'[1]RC-1(PY)'!B1152</f>
        <v>2</v>
      </c>
      <c r="C1152" s="1">
        <f>'[1]RC-1(PY)'!C1152</f>
        <v>2024</v>
      </c>
      <c r="D1152" s="1">
        <f>'[1]RC-1(PY)'!D1152</f>
        <v>5</v>
      </c>
      <c r="E1152" s="1">
        <f>'[1]RC-1(PY)'!E1152</f>
        <v>340</v>
      </c>
      <c r="F1152" s="1">
        <f>'[1]RC-1(PY)'!F1152</f>
        <v>275</v>
      </c>
      <c r="G1152" s="1">
        <f>'[1]RC-1(PY)'!G1152</f>
        <v>24</v>
      </c>
      <c r="H1152" s="1">
        <f>'[1]RC-1(PY)'!H1152</f>
        <v>28</v>
      </c>
      <c r="I1152" s="1">
        <f>'[1]RC-1(PY)'!I1152</f>
        <v>2</v>
      </c>
      <c r="J1152" s="1">
        <f>'[1]RC-1(PY)'!J1152</f>
        <v>2</v>
      </c>
      <c r="K1152" s="1">
        <f>'[1]RC-1(PY)'!K1152</f>
        <v>3</v>
      </c>
      <c r="L1152" s="1">
        <f>'[1]RC-1(PY)'!L1152</f>
        <v>1</v>
      </c>
      <c r="M1152" s="1">
        <f>'[1]RC-1(PY)'!M1152</f>
        <v>1</v>
      </c>
      <c r="N1152" s="1">
        <f>'[1]RC-1(PY)'!N1152</f>
        <v>2</v>
      </c>
      <c r="O1152" s="1">
        <f>'[1]RC-1(PY)'!O1152</f>
        <v>5</v>
      </c>
      <c r="P1152" s="1">
        <f>'[1]RC-1(PY)'!P1152</f>
        <v>1</v>
      </c>
      <c r="Q1152" s="1">
        <f>'[1]RC-1(PY)'!Q1152</f>
        <v>1</v>
      </c>
      <c r="R1152" s="1">
        <f>'[1]RC-1(PY)'!R1152</f>
        <v>104</v>
      </c>
      <c r="S1152" s="1">
        <f>'[1]RC-1(PY)'!S1152</f>
        <v>3</v>
      </c>
      <c r="T1152" s="1">
        <f>'[1]RC-1(PY)'!T1152</f>
        <v>4</v>
      </c>
      <c r="U1152" s="1">
        <f>'[1]RC-1(PY)'!U1152</f>
        <v>0</v>
      </c>
      <c r="V1152" s="1">
        <f>'[1]RC-1(PY)'!V1152</f>
        <v>0</v>
      </c>
      <c r="W1152" s="1">
        <f>'[1]RC-1(PY)'!W1152</f>
        <v>1004</v>
      </c>
      <c r="X1152" s="1">
        <f>'[1]RC-1(PY)'!X1152</f>
        <v>8</v>
      </c>
      <c r="Y1152" s="1">
        <f>'[1]RC-1(PY)'!Y1152</f>
        <v>0</v>
      </c>
      <c r="Z1152" s="1">
        <f>'[1]RC-1(PY)'!Z1152</f>
        <v>0</v>
      </c>
      <c r="AA1152" s="1">
        <f>'[1]RC-1(PY)'!AA1152</f>
        <v>203</v>
      </c>
      <c r="AB1152" s="1">
        <f>'[1]RC-1(PY)'!AB1152</f>
        <v>448.92129999999997</v>
      </c>
      <c r="AC1152" s="1">
        <f>'[1]RC-1(PY)'!AC1152</f>
        <v>13.19</v>
      </c>
      <c r="AD1152" s="1">
        <f>'[1]RC-1(PY)'!AD1152</f>
        <v>20</v>
      </c>
      <c r="AE1152" s="1">
        <f>'[1]RC-1(PY)'!AE1152</f>
        <v>50.64</v>
      </c>
      <c r="AF1152" s="1">
        <f>'[1]RC-1(PY)'!AF1152</f>
        <v>4</v>
      </c>
      <c r="AG1152" s="1">
        <f>'[1]RC-1(PY)'!AG1152</f>
        <v>4</v>
      </c>
      <c r="AH1152" s="1">
        <f>'[1]RC-1(PY)'!AH1152</f>
        <v>4</v>
      </c>
      <c r="AI1152" s="1">
        <f>'[1]RC-1(PY)'!AI1152</f>
        <v>0</v>
      </c>
    </row>
    <row r="1153" spans="1:35" x14ac:dyDescent="0.3">
      <c r="A1153" s="1">
        <f>'[1]RC-1(PY)'!A1153</f>
        <v>1</v>
      </c>
      <c r="B1153" s="1">
        <f>'[1]RC-1(PY)'!B1153</f>
        <v>2</v>
      </c>
      <c r="C1153" s="1">
        <f>'[1]RC-1(PY)'!C1153</f>
        <v>2024</v>
      </c>
      <c r="D1153" s="1">
        <f>'[1]RC-1(PY)'!D1153</f>
        <v>5</v>
      </c>
      <c r="E1153" s="1">
        <f>'[1]RC-1(PY)'!E1153</f>
        <v>340</v>
      </c>
      <c r="F1153" s="1">
        <f>'[1]RC-1(PY)'!F1153</f>
        <v>275</v>
      </c>
      <c r="G1153" s="1">
        <f>'[1]RC-1(PY)'!G1153</f>
        <v>24</v>
      </c>
      <c r="H1153" s="1">
        <f>'[1]RC-1(PY)'!H1153</f>
        <v>29</v>
      </c>
      <c r="I1153" s="1">
        <f>'[1]RC-1(PY)'!I1153</f>
        <v>2</v>
      </c>
      <c r="J1153" s="1">
        <f>'[1]RC-1(PY)'!J1153</f>
        <v>2</v>
      </c>
      <c r="K1153" s="1">
        <f>'[1]RC-1(PY)'!K1153</f>
        <v>3</v>
      </c>
      <c r="L1153" s="1">
        <f>'[1]RC-1(PY)'!L1153</f>
        <v>2</v>
      </c>
      <c r="M1153" s="1">
        <f>'[1]RC-1(PY)'!M1153</f>
        <v>1</v>
      </c>
      <c r="N1153" s="1">
        <f>'[1]RC-1(PY)'!N1153</f>
        <v>1</v>
      </c>
      <c r="O1153" s="1">
        <f>'[1]RC-1(PY)'!O1153</f>
        <v>5</v>
      </c>
      <c r="P1153" s="1">
        <f>'[1]RC-1(PY)'!P1153</f>
        <v>1</v>
      </c>
      <c r="Q1153" s="1">
        <f>'[1]RC-1(PY)'!Q1153</f>
        <v>1</v>
      </c>
      <c r="R1153" s="1">
        <f>'[1]RC-1(PY)'!R1153</f>
        <v>104</v>
      </c>
      <c r="S1153" s="1">
        <f>'[1]RC-1(PY)'!S1153</f>
        <v>2</v>
      </c>
      <c r="T1153" s="1">
        <f>'[1]RC-1(PY)'!T1153</f>
        <v>4</v>
      </c>
      <c r="U1153" s="1">
        <f>'[1]RC-1(PY)'!U1153</f>
        <v>1</v>
      </c>
      <c r="V1153" s="1">
        <f>'[1]RC-1(PY)'!V1153</f>
        <v>1</v>
      </c>
      <c r="W1153" s="1">
        <f>'[1]RC-1(PY)'!W1153</f>
        <v>1004</v>
      </c>
      <c r="X1153" s="1">
        <f>'[1]RC-1(PY)'!X1153</f>
        <v>8</v>
      </c>
      <c r="Y1153" s="1">
        <f>'[1]RC-1(PY)'!Y1153</f>
        <v>0</v>
      </c>
      <c r="Z1153" s="1">
        <f>'[1]RC-1(PY)'!Z1153</f>
        <v>0</v>
      </c>
      <c r="AA1153" s="1">
        <f>'[1]RC-1(PY)'!AA1153</f>
        <v>98</v>
      </c>
      <c r="AB1153" s="1">
        <f>'[1]RC-1(PY)'!AB1153</f>
        <v>62.27</v>
      </c>
      <c r="AC1153" s="1">
        <f>'[1]RC-1(PY)'!AC1153</f>
        <v>8.0759000000000007</v>
      </c>
      <c r="AD1153" s="1">
        <f>'[1]RC-1(PY)'!AD1153</f>
        <v>18</v>
      </c>
      <c r="AE1153" s="1">
        <f>'[1]RC-1(PY)'!AE1153</f>
        <v>13.769600000000001</v>
      </c>
      <c r="AF1153" s="1">
        <f>'[1]RC-1(PY)'!AF1153</f>
        <v>4</v>
      </c>
      <c r="AG1153" s="1">
        <f>'[1]RC-1(PY)'!AG1153</f>
        <v>4</v>
      </c>
      <c r="AH1153" s="1">
        <f>'[1]RC-1(PY)'!AH1153</f>
        <v>4</v>
      </c>
      <c r="AI1153" s="1">
        <f>'[1]RC-1(PY)'!AI1153</f>
        <v>0</v>
      </c>
    </row>
    <row r="1154" spans="1:35" x14ac:dyDescent="0.3">
      <c r="A1154" s="1">
        <f>'[1]RC-1(PY)'!A1154</f>
        <v>1</v>
      </c>
      <c r="B1154" s="1">
        <f>'[1]RC-1(PY)'!B1154</f>
        <v>2</v>
      </c>
      <c r="C1154" s="1">
        <f>'[1]RC-1(PY)'!C1154</f>
        <v>2024</v>
      </c>
      <c r="D1154" s="1">
        <f>'[1]RC-1(PY)'!D1154</f>
        <v>5</v>
      </c>
      <c r="E1154" s="1">
        <f>'[1]RC-1(PY)'!E1154</f>
        <v>340</v>
      </c>
      <c r="F1154" s="1">
        <f>'[1]RC-1(PY)'!F1154</f>
        <v>275</v>
      </c>
      <c r="G1154" s="1">
        <f>'[1]RC-1(PY)'!G1154</f>
        <v>24</v>
      </c>
      <c r="H1154" s="1">
        <f>'[1]RC-1(PY)'!H1154</f>
        <v>30</v>
      </c>
      <c r="I1154" s="1">
        <f>'[1]RC-1(PY)'!I1154</f>
        <v>2</v>
      </c>
      <c r="J1154" s="1">
        <f>'[1]RC-1(PY)'!J1154</f>
        <v>2</v>
      </c>
      <c r="K1154" s="1">
        <f>'[1]RC-1(PY)'!K1154</f>
        <v>3</v>
      </c>
      <c r="L1154" s="1">
        <f>'[1]RC-1(PY)'!L1154</f>
        <v>2</v>
      </c>
      <c r="M1154" s="1">
        <f>'[1]RC-1(PY)'!M1154</f>
        <v>1</v>
      </c>
      <c r="N1154" s="1">
        <f>'[1]RC-1(PY)'!N1154</f>
        <v>2</v>
      </c>
      <c r="O1154" s="1">
        <f>'[1]RC-1(PY)'!O1154</f>
        <v>5</v>
      </c>
      <c r="P1154" s="1">
        <f>'[1]RC-1(PY)'!P1154</f>
        <v>1</v>
      </c>
      <c r="Q1154" s="1">
        <f>'[1]RC-1(PY)'!Q1154</f>
        <v>1</v>
      </c>
      <c r="R1154" s="1">
        <f>'[1]RC-1(PY)'!R1154</f>
        <v>104</v>
      </c>
      <c r="S1154" s="1">
        <f>'[1]RC-1(PY)'!S1154</f>
        <v>3</v>
      </c>
      <c r="T1154" s="1">
        <f>'[1]RC-1(PY)'!T1154</f>
        <v>4</v>
      </c>
      <c r="U1154" s="1">
        <f>'[1]RC-1(PY)'!U1154</f>
        <v>0</v>
      </c>
      <c r="V1154" s="1">
        <f>'[1]RC-1(PY)'!V1154</f>
        <v>0</v>
      </c>
      <c r="W1154" s="1">
        <f>'[1]RC-1(PY)'!W1154</f>
        <v>1004</v>
      </c>
      <c r="X1154" s="1">
        <f>'[1]RC-1(PY)'!X1154</f>
        <v>8</v>
      </c>
      <c r="Y1154" s="1">
        <f>'[1]RC-1(PY)'!Y1154</f>
        <v>0</v>
      </c>
      <c r="Z1154" s="1">
        <f>'[1]RC-1(PY)'!Z1154</f>
        <v>0</v>
      </c>
      <c r="AA1154" s="1">
        <f>'[1]RC-1(PY)'!AA1154</f>
        <v>557</v>
      </c>
      <c r="AB1154" s="1">
        <f>'[1]RC-1(PY)'!AB1154</f>
        <v>1539.3818000000001</v>
      </c>
      <c r="AC1154" s="1">
        <f>'[1]RC-1(PY)'!AC1154</f>
        <v>11.81</v>
      </c>
      <c r="AD1154" s="1">
        <f>'[1]RC-1(PY)'!AD1154</f>
        <v>20</v>
      </c>
      <c r="AE1154" s="1">
        <f>'[1]RC-1(PY)'!AE1154</f>
        <v>32.350900000000003</v>
      </c>
      <c r="AF1154" s="1">
        <f>'[1]RC-1(PY)'!AF1154</f>
        <v>4</v>
      </c>
      <c r="AG1154" s="1">
        <f>'[1]RC-1(PY)'!AG1154</f>
        <v>4</v>
      </c>
      <c r="AH1154" s="1">
        <f>'[1]RC-1(PY)'!AH1154</f>
        <v>4</v>
      </c>
      <c r="AI1154" s="1">
        <f>'[1]RC-1(PY)'!AI1154</f>
        <v>0</v>
      </c>
    </row>
    <row r="1155" spans="1:35" x14ac:dyDescent="0.3">
      <c r="A1155" s="1">
        <f>'[1]RC-1(PY)'!A1155</f>
        <v>1</v>
      </c>
      <c r="B1155" s="1">
        <f>'[1]RC-1(PY)'!B1155</f>
        <v>2</v>
      </c>
      <c r="C1155" s="1">
        <f>'[1]RC-1(PY)'!C1155</f>
        <v>2024</v>
      </c>
      <c r="D1155" s="1">
        <f>'[1]RC-1(PY)'!D1155</f>
        <v>5</v>
      </c>
      <c r="E1155" s="1">
        <f>'[1]RC-1(PY)'!E1155</f>
        <v>340</v>
      </c>
      <c r="F1155" s="1">
        <f>'[1]RC-1(PY)'!F1155</f>
        <v>275</v>
      </c>
      <c r="G1155" s="1">
        <f>'[1]RC-1(PY)'!G1155</f>
        <v>24</v>
      </c>
      <c r="H1155" s="1">
        <f>'[1]RC-1(PY)'!H1155</f>
        <v>31</v>
      </c>
      <c r="I1155" s="1">
        <f>'[1]RC-1(PY)'!I1155</f>
        <v>2</v>
      </c>
      <c r="J1155" s="1">
        <f>'[1]RC-1(PY)'!J1155</f>
        <v>2</v>
      </c>
      <c r="K1155" s="1">
        <f>'[1]RC-1(PY)'!K1155</f>
        <v>3</v>
      </c>
      <c r="L1155" s="1">
        <f>'[1]RC-1(PY)'!L1155</f>
        <v>5</v>
      </c>
      <c r="M1155" s="1">
        <f>'[1]RC-1(PY)'!M1155</f>
        <v>1</v>
      </c>
      <c r="N1155" s="1">
        <f>'[1]RC-1(PY)'!N1155</f>
        <v>1</v>
      </c>
      <c r="O1155" s="1">
        <f>'[1]RC-1(PY)'!O1155</f>
        <v>5</v>
      </c>
      <c r="P1155" s="1">
        <f>'[1]RC-1(PY)'!P1155</f>
        <v>1</v>
      </c>
      <c r="Q1155" s="1">
        <f>'[1]RC-1(PY)'!Q1155</f>
        <v>1</v>
      </c>
      <c r="R1155" s="1">
        <f>'[1]RC-1(PY)'!R1155</f>
        <v>104</v>
      </c>
      <c r="S1155" s="1">
        <f>'[1]RC-1(PY)'!S1155</f>
        <v>3</v>
      </c>
      <c r="T1155" s="1">
        <f>'[1]RC-1(PY)'!T1155</f>
        <v>4</v>
      </c>
      <c r="U1155" s="1">
        <f>'[1]RC-1(PY)'!U1155</f>
        <v>0</v>
      </c>
      <c r="V1155" s="1">
        <f>'[1]RC-1(PY)'!V1155</f>
        <v>0</v>
      </c>
      <c r="W1155" s="1">
        <f>'[1]RC-1(PY)'!W1155</f>
        <v>1004</v>
      </c>
      <c r="X1155" s="1">
        <f>'[1]RC-1(PY)'!X1155</f>
        <v>8</v>
      </c>
      <c r="Y1155" s="1">
        <f>'[1]RC-1(PY)'!Y1155</f>
        <v>0</v>
      </c>
      <c r="Z1155" s="1">
        <f>'[1]RC-1(PY)'!Z1155</f>
        <v>0</v>
      </c>
      <c r="AA1155" s="1">
        <f>'[1]RC-1(PY)'!AA1155</f>
        <v>1198</v>
      </c>
      <c r="AB1155" s="1">
        <f>'[1]RC-1(PY)'!AB1155</f>
        <v>15109.19</v>
      </c>
      <c r="AC1155" s="1">
        <f>'[1]RC-1(PY)'!AC1155</f>
        <v>4.0697000000000001</v>
      </c>
      <c r="AD1155" s="1">
        <f>'[1]RC-1(PY)'!AD1155</f>
        <v>20</v>
      </c>
      <c r="AE1155" s="1">
        <f>'[1]RC-1(PY)'!AE1155</f>
        <v>12.775700000000001</v>
      </c>
      <c r="AF1155" s="1">
        <f>'[1]RC-1(PY)'!AF1155</f>
        <v>4</v>
      </c>
      <c r="AG1155" s="1">
        <f>'[1]RC-1(PY)'!AG1155</f>
        <v>4</v>
      </c>
      <c r="AH1155" s="1">
        <f>'[1]RC-1(PY)'!AH1155</f>
        <v>4</v>
      </c>
      <c r="AI1155" s="1">
        <f>'[1]RC-1(PY)'!AI1155</f>
        <v>0</v>
      </c>
    </row>
    <row r="1156" spans="1:35" x14ac:dyDescent="0.3">
      <c r="A1156" s="1">
        <f>'[1]RC-1(PY)'!A1156</f>
        <v>1</v>
      </c>
      <c r="B1156" s="1">
        <f>'[1]RC-1(PY)'!B1156</f>
        <v>2</v>
      </c>
      <c r="C1156" s="1">
        <f>'[1]RC-1(PY)'!C1156</f>
        <v>2024</v>
      </c>
      <c r="D1156" s="1">
        <f>'[1]RC-1(PY)'!D1156</f>
        <v>5</v>
      </c>
      <c r="E1156" s="1">
        <f>'[1]RC-1(PY)'!E1156</f>
        <v>340</v>
      </c>
      <c r="F1156" s="1">
        <f>'[1]RC-1(PY)'!F1156</f>
        <v>275</v>
      </c>
      <c r="G1156" s="1">
        <f>'[1]RC-1(PY)'!G1156</f>
        <v>24</v>
      </c>
      <c r="H1156" s="1">
        <f>'[1]RC-1(PY)'!H1156</f>
        <v>32</v>
      </c>
      <c r="I1156" s="1">
        <f>'[1]RC-1(PY)'!I1156</f>
        <v>2</v>
      </c>
      <c r="J1156" s="1">
        <f>'[1]RC-1(PY)'!J1156</f>
        <v>2</v>
      </c>
      <c r="K1156" s="1">
        <f>'[1]RC-1(PY)'!K1156</f>
        <v>3</v>
      </c>
      <c r="L1156" s="1">
        <f>'[1]RC-1(PY)'!L1156</f>
        <v>3</v>
      </c>
      <c r="M1156" s="1">
        <f>'[1]RC-1(PY)'!M1156</f>
        <v>1</v>
      </c>
      <c r="N1156" s="1">
        <f>'[1]RC-1(PY)'!N1156</f>
        <v>1</v>
      </c>
      <c r="O1156" s="1">
        <f>'[1]RC-1(PY)'!O1156</f>
        <v>5</v>
      </c>
      <c r="P1156" s="1">
        <f>'[1]RC-1(PY)'!P1156</f>
        <v>0</v>
      </c>
      <c r="Q1156" s="1">
        <f>'[1]RC-1(PY)'!Q1156</f>
        <v>0</v>
      </c>
      <c r="R1156" s="1">
        <f>'[1]RC-1(PY)'!R1156</f>
        <v>104</v>
      </c>
      <c r="S1156" s="1">
        <f>'[1]RC-1(PY)'!S1156</f>
        <v>3</v>
      </c>
      <c r="T1156" s="1">
        <f>'[1]RC-1(PY)'!T1156</f>
        <v>4</v>
      </c>
      <c r="U1156" s="1">
        <f>'[1]RC-1(PY)'!U1156</f>
        <v>0</v>
      </c>
      <c r="V1156" s="1">
        <f>'[1]RC-1(PY)'!V1156</f>
        <v>0</v>
      </c>
      <c r="W1156" s="1">
        <f>'[1]RC-1(PY)'!W1156</f>
        <v>1004</v>
      </c>
      <c r="X1156" s="1">
        <f>'[1]RC-1(PY)'!X1156</f>
        <v>0</v>
      </c>
      <c r="Y1156" s="1">
        <f>'[1]RC-1(PY)'!Y1156</f>
        <v>1</v>
      </c>
      <c r="Z1156" s="1">
        <f>'[1]RC-1(PY)'!Z1156</f>
        <v>1</v>
      </c>
      <c r="AA1156" s="1">
        <f>'[1]RC-1(PY)'!AA1156</f>
        <v>49</v>
      </c>
      <c r="AB1156" s="1">
        <f>'[1]RC-1(PY)'!AB1156</f>
        <v>519.9</v>
      </c>
      <c r="AC1156" s="1">
        <f>'[1]RC-1(PY)'!AC1156</f>
        <v>29.7241</v>
      </c>
      <c r="AD1156" s="1">
        <f>'[1]RC-1(PY)'!AD1156</f>
        <v>20</v>
      </c>
      <c r="AE1156" s="1">
        <f>'[1]RC-1(PY)'!AE1156</f>
        <v>29.7241</v>
      </c>
      <c r="AF1156" s="1">
        <f>'[1]RC-1(PY)'!AF1156</f>
        <v>4</v>
      </c>
      <c r="AG1156" s="1">
        <f>'[1]RC-1(PY)'!AG1156</f>
        <v>4</v>
      </c>
      <c r="AH1156" s="1">
        <f>'[1]RC-1(PY)'!AH1156</f>
        <v>4</v>
      </c>
      <c r="AI1156" s="1">
        <f>'[1]RC-1(PY)'!AI1156</f>
        <v>0</v>
      </c>
    </row>
    <row r="1157" spans="1:35" x14ac:dyDescent="0.3">
      <c r="A1157" s="1">
        <f>'[1]RC-1(PY)'!A1157</f>
        <v>1</v>
      </c>
      <c r="B1157" s="1">
        <f>'[1]RC-1(PY)'!B1157</f>
        <v>2</v>
      </c>
      <c r="C1157" s="1">
        <f>'[1]RC-1(PY)'!C1157</f>
        <v>2024</v>
      </c>
      <c r="D1157" s="1">
        <f>'[1]RC-1(PY)'!D1157</f>
        <v>5</v>
      </c>
      <c r="E1157" s="1">
        <f>'[1]RC-1(PY)'!E1157</f>
        <v>340</v>
      </c>
      <c r="F1157" s="1">
        <f>'[1]RC-1(PY)'!F1157</f>
        <v>275</v>
      </c>
      <c r="G1157" s="1">
        <f>'[1]RC-1(PY)'!G1157</f>
        <v>24</v>
      </c>
      <c r="H1157" s="1">
        <f>'[1]RC-1(PY)'!H1157</f>
        <v>15</v>
      </c>
      <c r="I1157" s="1">
        <f>'[1]RC-1(PY)'!I1157</f>
        <v>3</v>
      </c>
      <c r="J1157" s="1">
        <f>'[1]RC-1(PY)'!J1157</f>
        <v>2</v>
      </c>
      <c r="K1157" s="1">
        <f>'[1]RC-1(PY)'!K1157</f>
        <v>3</v>
      </c>
      <c r="L1157" s="1">
        <f>'[1]RC-1(PY)'!L1157</f>
        <v>1</v>
      </c>
      <c r="M1157" s="1">
        <f>'[1]RC-1(PY)'!M1157</f>
        <v>1</v>
      </c>
      <c r="N1157" s="1">
        <f>'[1]RC-1(PY)'!N1157</f>
        <v>4</v>
      </c>
      <c r="O1157" s="1">
        <f>'[1]RC-1(PY)'!O1157</f>
        <v>9</v>
      </c>
      <c r="P1157" s="1">
        <f>'[1]RC-1(PY)'!P1157</f>
        <v>0</v>
      </c>
      <c r="Q1157" s="1">
        <f>'[1]RC-1(PY)'!Q1157</f>
        <v>0</v>
      </c>
      <c r="R1157" s="1">
        <f>'[1]RC-1(PY)'!R1157</f>
        <v>104</v>
      </c>
      <c r="S1157" s="1">
        <f>'[1]RC-1(PY)'!S1157</f>
        <v>3</v>
      </c>
      <c r="T1157" s="1">
        <f>'[1]RC-1(PY)'!T1157</f>
        <v>4</v>
      </c>
      <c r="U1157" s="1">
        <f>'[1]RC-1(PY)'!U1157</f>
        <v>0</v>
      </c>
      <c r="V1157" s="1">
        <f>'[1]RC-1(PY)'!V1157</f>
        <v>0</v>
      </c>
      <c r="W1157" s="1">
        <f>'[1]RC-1(PY)'!W1157</f>
        <v>1004</v>
      </c>
      <c r="X1157" s="1">
        <f>'[1]RC-1(PY)'!X1157</f>
        <v>8</v>
      </c>
      <c r="Y1157" s="1">
        <f>'[1]RC-1(PY)'!Y1157</f>
        <v>0</v>
      </c>
      <c r="Z1157" s="1">
        <f>'[1]RC-1(PY)'!Z1157</f>
        <v>0</v>
      </c>
      <c r="AA1157" s="1">
        <f>'[1]RC-1(PY)'!AA1157</f>
        <v>1837</v>
      </c>
      <c r="AB1157" s="1">
        <f>'[1]RC-1(PY)'!AB1157</f>
        <v>869</v>
      </c>
      <c r="AC1157" s="1">
        <f>'[1]RC-1(PY)'!AC1157</f>
        <v>9.3280999999999992</v>
      </c>
      <c r="AD1157" s="1">
        <f>'[1]RC-1(PY)'!AD1157</f>
        <v>20</v>
      </c>
      <c r="AE1157" s="1">
        <f>'[1]RC-1(PY)'!AE1157</f>
        <v>9.3280999999999992</v>
      </c>
      <c r="AF1157" s="1">
        <f>'[1]RC-1(PY)'!AF1157</f>
        <v>4</v>
      </c>
      <c r="AG1157" s="1">
        <f>'[1]RC-1(PY)'!AG1157</f>
        <v>4</v>
      </c>
      <c r="AH1157" s="1">
        <f>'[1]RC-1(PY)'!AH1157</f>
        <v>4</v>
      </c>
      <c r="AI1157" s="1">
        <f>'[1]RC-1(PY)'!AI1157</f>
        <v>0</v>
      </c>
    </row>
    <row r="1158" spans="1:35" x14ac:dyDescent="0.3">
      <c r="A1158" s="1">
        <f>'[1]RC-1(PY)'!A1158</f>
        <v>1</v>
      </c>
      <c r="B1158" s="1">
        <f>'[1]RC-1(PY)'!B1158</f>
        <v>2</v>
      </c>
      <c r="C1158" s="1">
        <f>'[1]RC-1(PY)'!C1158</f>
        <v>2024</v>
      </c>
      <c r="D1158" s="1">
        <f>'[1]RC-1(PY)'!D1158</f>
        <v>5</v>
      </c>
      <c r="E1158" s="1">
        <f>'[1]RC-1(PY)'!E1158</f>
        <v>340</v>
      </c>
      <c r="F1158" s="1">
        <f>'[1]RC-1(PY)'!F1158</f>
        <v>275</v>
      </c>
      <c r="G1158" s="1">
        <f>'[1]RC-1(PY)'!G1158</f>
        <v>24</v>
      </c>
      <c r="H1158" s="1">
        <f>'[1]RC-1(PY)'!H1158</f>
        <v>16</v>
      </c>
      <c r="I1158" s="1">
        <f>'[1]RC-1(PY)'!I1158</f>
        <v>3</v>
      </c>
      <c r="J1158" s="1">
        <f>'[1]RC-1(PY)'!J1158</f>
        <v>2</v>
      </c>
      <c r="K1158" s="1">
        <f>'[1]RC-1(PY)'!K1158</f>
        <v>3</v>
      </c>
      <c r="L1158" s="1">
        <f>'[1]RC-1(PY)'!L1158</f>
        <v>2</v>
      </c>
      <c r="M1158" s="1">
        <f>'[1]RC-1(PY)'!M1158</f>
        <v>1</v>
      </c>
      <c r="N1158" s="1">
        <f>'[1]RC-1(PY)'!N1158</f>
        <v>2</v>
      </c>
      <c r="O1158" s="1">
        <f>'[1]RC-1(PY)'!O1158</f>
        <v>5</v>
      </c>
      <c r="P1158" s="1">
        <f>'[1]RC-1(PY)'!P1158</f>
        <v>1</v>
      </c>
      <c r="Q1158" s="1">
        <f>'[1]RC-1(PY)'!Q1158</f>
        <v>1</v>
      </c>
      <c r="R1158" s="1">
        <f>'[1]RC-1(PY)'!R1158</f>
        <v>104</v>
      </c>
      <c r="S1158" s="1">
        <f>'[1]RC-1(PY)'!S1158</f>
        <v>3</v>
      </c>
      <c r="T1158" s="1">
        <f>'[1]RC-1(PY)'!T1158</f>
        <v>4</v>
      </c>
      <c r="U1158" s="1">
        <f>'[1]RC-1(PY)'!U1158</f>
        <v>0</v>
      </c>
      <c r="V1158" s="1">
        <f>'[1]RC-1(PY)'!V1158</f>
        <v>0</v>
      </c>
      <c r="W1158" s="1">
        <f>'[1]RC-1(PY)'!W1158</f>
        <v>1004</v>
      </c>
      <c r="X1158" s="1">
        <f>'[1]RC-1(PY)'!X1158</f>
        <v>8</v>
      </c>
      <c r="Y1158" s="1">
        <f>'[1]RC-1(PY)'!Y1158</f>
        <v>0</v>
      </c>
      <c r="Z1158" s="1">
        <f>'[1]RC-1(PY)'!Z1158</f>
        <v>0</v>
      </c>
      <c r="AA1158" s="1">
        <f>'[1]RC-1(PY)'!AA1158</f>
        <v>1564</v>
      </c>
      <c r="AB1158" s="1">
        <f>'[1]RC-1(PY)'!AB1158</f>
        <v>648</v>
      </c>
      <c r="AC1158" s="1">
        <f>'[1]RC-1(PY)'!AC1158</f>
        <v>2.7621000000000002</v>
      </c>
      <c r="AD1158" s="1">
        <f>'[1]RC-1(PY)'!AD1158</f>
        <v>20</v>
      </c>
      <c r="AE1158" s="1">
        <f>'[1]RC-1(PY)'!AE1158</f>
        <v>4.1177999999999999</v>
      </c>
      <c r="AF1158" s="1">
        <f>'[1]RC-1(PY)'!AF1158</f>
        <v>4</v>
      </c>
      <c r="AG1158" s="1">
        <f>'[1]RC-1(PY)'!AG1158</f>
        <v>4</v>
      </c>
      <c r="AH1158" s="1">
        <f>'[1]RC-1(PY)'!AH1158</f>
        <v>4</v>
      </c>
      <c r="AI1158" s="1">
        <f>'[1]RC-1(PY)'!AI1158</f>
        <v>0</v>
      </c>
    </row>
    <row r="1159" spans="1:35" x14ac:dyDescent="0.3">
      <c r="A1159" s="1">
        <f>'[1]RC-1(PY)'!A1159</f>
        <v>1</v>
      </c>
      <c r="B1159" s="1">
        <f>'[1]RC-1(PY)'!B1159</f>
        <v>2</v>
      </c>
      <c r="C1159" s="1">
        <f>'[1]RC-1(PY)'!C1159</f>
        <v>2024</v>
      </c>
      <c r="D1159" s="1">
        <f>'[1]RC-1(PY)'!D1159</f>
        <v>5</v>
      </c>
      <c r="E1159" s="1">
        <f>'[1]RC-1(PY)'!E1159</f>
        <v>340</v>
      </c>
      <c r="F1159" s="1">
        <f>'[1]RC-1(PY)'!F1159</f>
        <v>275</v>
      </c>
      <c r="G1159" s="1">
        <f>'[1]RC-1(PY)'!G1159</f>
        <v>24</v>
      </c>
      <c r="H1159" s="1">
        <f>'[1]RC-1(PY)'!H1159</f>
        <v>17</v>
      </c>
      <c r="I1159" s="1">
        <f>'[1]RC-1(PY)'!I1159</f>
        <v>3</v>
      </c>
      <c r="J1159" s="1">
        <f>'[1]RC-1(PY)'!J1159</f>
        <v>2</v>
      </c>
      <c r="K1159" s="1">
        <f>'[1]RC-1(PY)'!K1159</f>
        <v>3</v>
      </c>
      <c r="L1159" s="1">
        <f>'[1]RC-1(PY)'!L1159</f>
        <v>1</v>
      </c>
      <c r="M1159" s="1">
        <f>'[1]RC-1(PY)'!M1159</f>
        <v>1</v>
      </c>
      <c r="N1159" s="1">
        <f>'[1]RC-1(PY)'!N1159</f>
        <v>1</v>
      </c>
      <c r="O1159" s="1">
        <f>'[1]RC-1(PY)'!O1159</f>
        <v>9</v>
      </c>
      <c r="P1159" s="1">
        <f>'[1]RC-1(PY)'!P1159</f>
        <v>1</v>
      </c>
      <c r="Q1159" s="1">
        <f>'[1]RC-1(PY)'!Q1159</f>
        <v>1</v>
      </c>
      <c r="R1159" s="1">
        <f>'[1]RC-1(PY)'!R1159</f>
        <v>104</v>
      </c>
      <c r="S1159" s="1">
        <f>'[1]RC-1(PY)'!S1159</f>
        <v>2</v>
      </c>
      <c r="T1159" s="1">
        <f>'[1]RC-1(PY)'!T1159</f>
        <v>4</v>
      </c>
      <c r="U1159" s="1">
        <f>'[1]RC-1(PY)'!U1159</f>
        <v>1</v>
      </c>
      <c r="V1159" s="1">
        <f>'[1]RC-1(PY)'!V1159</f>
        <v>1</v>
      </c>
      <c r="W1159" s="1">
        <f>'[1]RC-1(PY)'!W1159</f>
        <v>1004</v>
      </c>
      <c r="X1159" s="1">
        <f>'[1]RC-1(PY)'!X1159</f>
        <v>0</v>
      </c>
      <c r="Y1159" s="1">
        <f>'[1]RC-1(PY)'!Y1159</f>
        <v>1</v>
      </c>
      <c r="Z1159" s="1">
        <f>'[1]RC-1(PY)'!Z1159</f>
        <v>1</v>
      </c>
      <c r="AA1159" s="1">
        <f>'[1]RC-1(PY)'!AA1159</f>
        <v>438</v>
      </c>
      <c r="AB1159" s="1">
        <f>'[1]RC-1(PY)'!AB1159</f>
        <v>554</v>
      </c>
      <c r="AC1159" s="1">
        <f>'[1]RC-1(PY)'!AC1159</f>
        <v>2.8512</v>
      </c>
      <c r="AD1159" s="1">
        <f>'[1]RC-1(PY)'!AD1159</f>
        <v>20</v>
      </c>
      <c r="AE1159" s="1">
        <f>'[1]RC-1(PY)'!AE1159</f>
        <v>26.4343</v>
      </c>
      <c r="AF1159" s="1">
        <f>'[1]RC-1(PY)'!AF1159</f>
        <v>4</v>
      </c>
      <c r="AG1159" s="1">
        <f>'[1]RC-1(PY)'!AG1159</f>
        <v>4</v>
      </c>
      <c r="AH1159" s="1">
        <f>'[1]RC-1(PY)'!AH1159</f>
        <v>4</v>
      </c>
      <c r="AI1159" s="1">
        <f>'[1]RC-1(PY)'!AI1159</f>
        <v>0</v>
      </c>
    </row>
    <row r="1160" spans="1:35" x14ac:dyDescent="0.3">
      <c r="A1160" s="1">
        <f>'[1]RC-1(PY)'!A1160</f>
        <v>1</v>
      </c>
      <c r="B1160" s="1">
        <f>'[1]RC-1(PY)'!B1160</f>
        <v>2</v>
      </c>
      <c r="C1160" s="1">
        <f>'[1]RC-1(PY)'!C1160</f>
        <v>2024</v>
      </c>
      <c r="D1160" s="1">
        <f>'[1]RC-1(PY)'!D1160</f>
        <v>5</v>
      </c>
      <c r="E1160" s="1">
        <f>'[1]RC-1(PY)'!E1160</f>
        <v>340</v>
      </c>
      <c r="F1160" s="1">
        <f>'[1]RC-1(PY)'!F1160</f>
        <v>275</v>
      </c>
      <c r="G1160" s="1">
        <f>'[1]RC-1(PY)'!G1160</f>
        <v>24</v>
      </c>
      <c r="H1160" s="1">
        <f>'[1]RC-1(PY)'!H1160</f>
        <v>18</v>
      </c>
      <c r="I1160" s="1">
        <f>'[1]RC-1(PY)'!I1160</f>
        <v>3</v>
      </c>
      <c r="J1160" s="1">
        <f>'[1]RC-1(PY)'!J1160</f>
        <v>2</v>
      </c>
      <c r="K1160" s="1">
        <f>'[1]RC-1(PY)'!K1160</f>
        <v>3</v>
      </c>
      <c r="L1160" s="1">
        <f>'[1]RC-1(PY)'!L1160</f>
        <v>3</v>
      </c>
      <c r="M1160" s="1">
        <f>'[1]RC-1(PY)'!M1160</f>
        <v>1</v>
      </c>
      <c r="N1160" s="1">
        <f>'[1]RC-1(PY)'!N1160</f>
        <v>1</v>
      </c>
      <c r="O1160" s="1">
        <f>'[1]RC-1(PY)'!O1160</f>
        <v>5</v>
      </c>
      <c r="P1160" s="1">
        <f>'[1]RC-1(PY)'!P1160</f>
        <v>0</v>
      </c>
      <c r="Q1160" s="1">
        <f>'[1]RC-1(PY)'!Q1160</f>
        <v>0</v>
      </c>
      <c r="R1160" s="1">
        <f>'[1]RC-1(PY)'!R1160</f>
        <v>104</v>
      </c>
      <c r="S1160" s="1">
        <f>'[1]RC-1(PY)'!S1160</f>
        <v>3</v>
      </c>
      <c r="T1160" s="1">
        <f>'[1]RC-1(PY)'!T1160</f>
        <v>4</v>
      </c>
      <c r="U1160" s="1">
        <f>'[1]RC-1(PY)'!U1160</f>
        <v>0</v>
      </c>
      <c r="V1160" s="1">
        <f>'[1]RC-1(PY)'!V1160</f>
        <v>0</v>
      </c>
      <c r="W1160" s="1">
        <f>'[1]RC-1(PY)'!W1160</f>
        <v>1004</v>
      </c>
      <c r="X1160" s="1">
        <f>'[1]RC-1(PY)'!X1160</f>
        <v>8</v>
      </c>
      <c r="Y1160" s="1">
        <f>'[1]RC-1(PY)'!Y1160</f>
        <v>0</v>
      </c>
      <c r="Z1160" s="1">
        <f>'[1]RC-1(PY)'!Z1160</f>
        <v>0</v>
      </c>
      <c r="AA1160" s="1">
        <f>'[1]RC-1(PY)'!AA1160</f>
        <v>215</v>
      </c>
      <c r="AB1160" s="1">
        <f>'[1]RC-1(PY)'!AB1160</f>
        <v>131.16409999999999</v>
      </c>
      <c r="AC1160" s="1">
        <f>'[1]RC-1(PY)'!AC1160</f>
        <v>0</v>
      </c>
      <c r="AD1160" s="1">
        <f>'[1]RC-1(PY)'!AD1160</f>
        <v>20</v>
      </c>
      <c r="AE1160" s="1">
        <f>'[1]RC-1(PY)'!AE1160</f>
        <v>13.3124</v>
      </c>
      <c r="AF1160" s="1">
        <f>'[1]RC-1(PY)'!AF1160</f>
        <v>4</v>
      </c>
      <c r="AG1160" s="1">
        <f>'[1]RC-1(PY)'!AG1160</f>
        <v>4</v>
      </c>
      <c r="AH1160" s="1">
        <f>'[1]RC-1(PY)'!AH1160</f>
        <v>4</v>
      </c>
      <c r="AI1160" s="1">
        <f>'[1]RC-1(PY)'!AI1160</f>
        <v>0</v>
      </c>
    </row>
    <row r="1161" spans="1:35" x14ac:dyDescent="0.3">
      <c r="A1161" s="1">
        <f>'[1]RC-1(PY)'!A1161</f>
        <v>1</v>
      </c>
      <c r="B1161" s="1">
        <f>'[1]RC-1(PY)'!B1161</f>
        <v>2</v>
      </c>
      <c r="C1161" s="1">
        <f>'[1]RC-1(PY)'!C1161</f>
        <v>2024</v>
      </c>
      <c r="D1161" s="1">
        <f>'[1]RC-1(PY)'!D1161</f>
        <v>5</v>
      </c>
      <c r="E1161" s="1">
        <f>'[1]RC-1(PY)'!E1161</f>
        <v>340</v>
      </c>
      <c r="F1161" s="1">
        <f>'[1]RC-1(PY)'!F1161</f>
        <v>275</v>
      </c>
      <c r="G1161" s="1">
        <f>'[1]RC-1(PY)'!G1161</f>
        <v>24</v>
      </c>
      <c r="H1161" s="1">
        <f>'[1]RC-1(PY)'!H1161</f>
        <v>19</v>
      </c>
      <c r="I1161" s="1">
        <f>'[1]RC-1(PY)'!I1161</f>
        <v>3</v>
      </c>
      <c r="J1161" s="1">
        <f>'[1]RC-1(PY)'!J1161</f>
        <v>2</v>
      </c>
      <c r="K1161" s="1">
        <f>'[1]RC-1(PY)'!K1161</f>
        <v>3</v>
      </c>
      <c r="L1161" s="1">
        <f>'[1]RC-1(PY)'!L1161</f>
        <v>1</v>
      </c>
      <c r="M1161" s="1">
        <f>'[1]RC-1(PY)'!M1161</f>
        <v>1</v>
      </c>
      <c r="N1161" s="1">
        <f>'[1]RC-1(PY)'!N1161</f>
        <v>1</v>
      </c>
      <c r="O1161" s="1">
        <f>'[1]RC-1(PY)'!O1161</f>
        <v>5</v>
      </c>
      <c r="P1161" s="1">
        <f>'[1]RC-1(PY)'!P1161</f>
        <v>1</v>
      </c>
      <c r="Q1161" s="1">
        <f>'[1]RC-1(PY)'!Q1161</f>
        <v>1</v>
      </c>
      <c r="R1161" s="1">
        <f>'[1]RC-1(PY)'!R1161</f>
        <v>104</v>
      </c>
      <c r="S1161" s="1">
        <f>'[1]RC-1(PY)'!S1161</f>
        <v>3</v>
      </c>
      <c r="T1161" s="1">
        <f>'[1]RC-1(PY)'!T1161</f>
        <v>4</v>
      </c>
      <c r="U1161" s="1">
        <f>'[1]RC-1(PY)'!U1161</f>
        <v>0</v>
      </c>
      <c r="V1161" s="1">
        <f>'[1]RC-1(PY)'!V1161</f>
        <v>0</v>
      </c>
      <c r="W1161" s="1">
        <f>'[1]RC-1(PY)'!W1161</f>
        <v>1004</v>
      </c>
      <c r="X1161" s="1">
        <f>'[1]RC-1(PY)'!X1161</f>
        <v>8</v>
      </c>
      <c r="Y1161" s="1">
        <f>'[1]RC-1(PY)'!Y1161</f>
        <v>0</v>
      </c>
      <c r="Z1161" s="1">
        <f>'[1]RC-1(PY)'!Z1161</f>
        <v>0</v>
      </c>
      <c r="AA1161" s="1">
        <f>'[1]RC-1(PY)'!AA1161</f>
        <v>404</v>
      </c>
      <c r="AB1161" s="1">
        <f>'[1]RC-1(PY)'!AB1161</f>
        <v>288</v>
      </c>
      <c r="AC1161" s="1">
        <f>'[1]RC-1(PY)'!AC1161</f>
        <v>8.1219000000000001</v>
      </c>
      <c r="AD1161" s="1">
        <f>'[1]RC-1(PY)'!AD1161</f>
        <v>20</v>
      </c>
      <c r="AE1161" s="1">
        <f>'[1]RC-1(PY)'!AE1161</f>
        <v>8.1219000000000001</v>
      </c>
      <c r="AF1161" s="1">
        <f>'[1]RC-1(PY)'!AF1161</f>
        <v>4</v>
      </c>
      <c r="AG1161" s="1">
        <f>'[1]RC-1(PY)'!AG1161</f>
        <v>4</v>
      </c>
      <c r="AH1161" s="1">
        <f>'[1]RC-1(PY)'!AH1161</f>
        <v>4</v>
      </c>
      <c r="AI1161" s="1">
        <f>'[1]RC-1(PY)'!AI1161</f>
        <v>0</v>
      </c>
    </row>
    <row r="1162" spans="1:35" x14ac:dyDescent="0.3">
      <c r="A1162" s="1">
        <f>'[1]RC-1(PY)'!A1162</f>
        <v>1</v>
      </c>
      <c r="B1162" s="1">
        <f>'[1]RC-1(PY)'!B1162</f>
        <v>2</v>
      </c>
      <c r="C1162" s="1">
        <f>'[1]RC-1(PY)'!C1162</f>
        <v>2024</v>
      </c>
      <c r="D1162" s="1">
        <f>'[1]RC-1(PY)'!D1162</f>
        <v>5</v>
      </c>
      <c r="E1162" s="1">
        <f>'[1]RC-1(PY)'!E1162</f>
        <v>340</v>
      </c>
      <c r="F1162" s="1">
        <f>'[1]RC-1(PY)'!F1162</f>
        <v>275</v>
      </c>
      <c r="G1162" s="1">
        <f>'[1]RC-1(PY)'!G1162</f>
        <v>24</v>
      </c>
      <c r="H1162" s="1">
        <f>'[1]RC-1(PY)'!H1162</f>
        <v>21</v>
      </c>
      <c r="I1162" s="1">
        <f>'[1]RC-1(PY)'!I1162</f>
        <v>3</v>
      </c>
      <c r="J1162" s="1">
        <f>'[1]RC-1(PY)'!J1162</f>
        <v>2</v>
      </c>
      <c r="K1162" s="1">
        <f>'[1]RC-1(PY)'!K1162</f>
        <v>3</v>
      </c>
      <c r="L1162" s="1">
        <f>'[1]RC-1(PY)'!L1162</f>
        <v>2</v>
      </c>
      <c r="M1162" s="1">
        <f>'[1]RC-1(PY)'!M1162</f>
        <v>1</v>
      </c>
      <c r="N1162" s="1">
        <f>'[1]RC-1(PY)'!N1162</f>
        <v>4</v>
      </c>
      <c r="O1162" s="1">
        <f>'[1]RC-1(PY)'!O1162</f>
        <v>9</v>
      </c>
      <c r="P1162" s="1">
        <f>'[1]RC-1(PY)'!P1162</f>
        <v>1</v>
      </c>
      <c r="Q1162" s="1">
        <f>'[1]RC-1(PY)'!Q1162</f>
        <v>1</v>
      </c>
      <c r="R1162" s="1">
        <f>'[1]RC-1(PY)'!R1162</f>
        <v>104</v>
      </c>
      <c r="S1162" s="1">
        <f>'[1]RC-1(PY)'!S1162</f>
        <v>3</v>
      </c>
      <c r="T1162" s="1">
        <f>'[1]RC-1(PY)'!T1162</f>
        <v>4</v>
      </c>
      <c r="U1162" s="1">
        <f>'[1]RC-1(PY)'!U1162</f>
        <v>0</v>
      </c>
      <c r="V1162" s="1">
        <f>'[1]RC-1(PY)'!V1162</f>
        <v>0</v>
      </c>
      <c r="W1162" s="1">
        <f>'[1]RC-1(PY)'!W1162</f>
        <v>1004</v>
      </c>
      <c r="X1162" s="1">
        <f>'[1]RC-1(PY)'!X1162</f>
        <v>8</v>
      </c>
      <c r="Y1162" s="1">
        <f>'[1]RC-1(PY)'!Y1162</f>
        <v>0</v>
      </c>
      <c r="Z1162" s="1">
        <f>'[1]RC-1(PY)'!Z1162</f>
        <v>0</v>
      </c>
      <c r="AA1162" s="1">
        <f>'[1]RC-1(PY)'!AA1162</f>
        <v>325</v>
      </c>
      <c r="AB1162" s="1">
        <f>'[1]RC-1(PY)'!AB1162</f>
        <v>274.20999999999998</v>
      </c>
      <c r="AC1162" s="1">
        <f>'[1]RC-1(PY)'!AC1162</f>
        <v>0</v>
      </c>
      <c r="AD1162" s="1">
        <f>'[1]RC-1(PY)'!AD1162</f>
        <v>20</v>
      </c>
      <c r="AE1162" s="1">
        <f>'[1]RC-1(PY)'!AE1162</f>
        <v>30.4</v>
      </c>
      <c r="AF1162" s="1">
        <f>'[1]RC-1(PY)'!AF1162</f>
        <v>4</v>
      </c>
      <c r="AG1162" s="1">
        <f>'[1]RC-1(PY)'!AG1162</f>
        <v>4</v>
      </c>
      <c r="AH1162" s="1">
        <f>'[1]RC-1(PY)'!AH1162</f>
        <v>4</v>
      </c>
      <c r="AI1162" s="1">
        <f>'[1]RC-1(PY)'!AI1162</f>
        <v>0</v>
      </c>
    </row>
    <row r="1163" spans="1:35" x14ac:dyDescent="0.3">
      <c r="A1163" s="1">
        <f>'[1]RC-1(PY)'!A1163</f>
        <v>1</v>
      </c>
      <c r="B1163" s="1">
        <f>'[1]RC-1(PY)'!B1163</f>
        <v>2</v>
      </c>
      <c r="C1163" s="1">
        <f>'[1]RC-1(PY)'!C1163</f>
        <v>2024</v>
      </c>
      <c r="D1163" s="1">
        <f>'[1]RC-1(PY)'!D1163</f>
        <v>5</v>
      </c>
      <c r="E1163" s="1">
        <f>'[1]RC-1(PY)'!E1163</f>
        <v>340</v>
      </c>
      <c r="F1163" s="1">
        <f>'[1]RC-1(PY)'!F1163</f>
        <v>275</v>
      </c>
      <c r="G1163" s="1">
        <f>'[1]RC-1(PY)'!G1163</f>
        <v>24</v>
      </c>
      <c r="H1163" s="1">
        <f>'[1]RC-1(PY)'!H1163</f>
        <v>22</v>
      </c>
      <c r="I1163" s="1">
        <f>'[1]RC-1(PY)'!I1163</f>
        <v>3</v>
      </c>
      <c r="J1163" s="1">
        <f>'[1]RC-1(PY)'!J1163</f>
        <v>2</v>
      </c>
      <c r="K1163" s="1">
        <f>'[1]RC-1(PY)'!K1163</f>
        <v>3</v>
      </c>
      <c r="L1163" s="1">
        <f>'[1]RC-1(PY)'!L1163</f>
        <v>3</v>
      </c>
      <c r="M1163" s="1">
        <f>'[1]RC-1(PY)'!M1163</f>
        <v>2</v>
      </c>
      <c r="N1163" s="1">
        <f>'[1]RC-1(PY)'!N1163</f>
        <v>1</v>
      </c>
      <c r="O1163" s="1">
        <f>'[1]RC-1(PY)'!O1163</f>
        <v>5</v>
      </c>
      <c r="P1163" s="1">
        <f>'[1]RC-1(PY)'!P1163</f>
        <v>1</v>
      </c>
      <c r="Q1163" s="1">
        <f>'[1]RC-1(PY)'!Q1163</f>
        <v>1</v>
      </c>
      <c r="R1163" s="1">
        <f>'[1]RC-1(PY)'!R1163</f>
        <v>104</v>
      </c>
      <c r="S1163" s="1">
        <f>'[1]RC-1(PY)'!S1163</f>
        <v>3</v>
      </c>
      <c r="T1163" s="1">
        <f>'[1]RC-1(PY)'!T1163</f>
        <v>4</v>
      </c>
      <c r="U1163" s="1">
        <f>'[1]RC-1(PY)'!U1163</f>
        <v>0</v>
      </c>
      <c r="V1163" s="1">
        <f>'[1]RC-1(PY)'!V1163</f>
        <v>0</v>
      </c>
      <c r="W1163" s="1">
        <f>'[1]RC-1(PY)'!W1163</f>
        <v>1004</v>
      </c>
      <c r="X1163" s="1">
        <f>'[1]RC-1(PY)'!X1163</f>
        <v>8</v>
      </c>
      <c r="Y1163" s="1">
        <f>'[1]RC-1(PY)'!Y1163</f>
        <v>0</v>
      </c>
      <c r="Z1163" s="1">
        <f>'[1]RC-1(PY)'!Z1163</f>
        <v>0</v>
      </c>
      <c r="AA1163" s="1">
        <f>'[1]RC-1(PY)'!AA1163</f>
        <v>249</v>
      </c>
      <c r="AB1163" s="1">
        <f>'[1]RC-1(PY)'!AB1163</f>
        <v>189.83160000000001</v>
      </c>
      <c r="AC1163" s="1">
        <f>'[1]RC-1(PY)'!AC1163</f>
        <v>16.6633</v>
      </c>
      <c r="AD1163" s="1">
        <f>'[1]RC-1(PY)'!AD1163</f>
        <v>20</v>
      </c>
      <c r="AE1163" s="1">
        <f>'[1]RC-1(PY)'!AE1163</f>
        <v>16.6633</v>
      </c>
      <c r="AF1163" s="1">
        <f>'[1]RC-1(PY)'!AF1163</f>
        <v>4</v>
      </c>
      <c r="AG1163" s="1">
        <f>'[1]RC-1(PY)'!AG1163</f>
        <v>4</v>
      </c>
      <c r="AH1163" s="1">
        <f>'[1]RC-1(PY)'!AH1163</f>
        <v>4</v>
      </c>
      <c r="AI1163" s="1">
        <f>'[1]RC-1(PY)'!AI1163</f>
        <v>0</v>
      </c>
    </row>
    <row r="1164" spans="1:35" x14ac:dyDescent="0.3">
      <c r="A1164" s="1">
        <f>'[1]RC-1(PY)'!A1164</f>
        <v>1</v>
      </c>
      <c r="B1164" s="1">
        <f>'[1]RC-1(PY)'!B1164</f>
        <v>2</v>
      </c>
      <c r="C1164" s="1">
        <f>'[1]RC-1(PY)'!C1164</f>
        <v>2024</v>
      </c>
      <c r="D1164" s="1">
        <f>'[1]RC-1(PY)'!D1164</f>
        <v>5</v>
      </c>
      <c r="E1164" s="1">
        <f>'[1]RC-1(PY)'!E1164</f>
        <v>340</v>
      </c>
      <c r="F1164" s="1">
        <f>'[1]RC-1(PY)'!F1164</f>
        <v>275</v>
      </c>
      <c r="G1164" s="1">
        <f>'[1]RC-1(PY)'!G1164</f>
        <v>24</v>
      </c>
      <c r="H1164" s="1">
        <f>'[1]RC-1(PY)'!H1164</f>
        <v>27</v>
      </c>
      <c r="I1164" s="1">
        <f>'[1]RC-1(PY)'!I1164</f>
        <v>3</v>
      </c>
      <c r="J1164" s="1">
        <f>'[1]RC-1(PY)'!J1164</f>
        <v>2</v>
      </c>
      <c r="K1164" s="1">
        <f>'[1]RC-1(PY)'!K1164</f>
        <v>3</v>
      </c>
      <c r="L1164" s="1">
        <f>'[1]RC-1(PY)'!L1164</f>
        <v>4</v>
      </c>
      <c r="M1164" s="1">
        <f>'[1]RC-1(PY)'!M1164</f>
        <v>1</v>
      </c>
      <c r="N1164" s="1">
        <f>'[1]RC-1(PY)'!N1164</f>
        <v>3</v>
      </c>
      <c r="O1164" s="1">
        <f>'[1]RC-1(PY)'!O1164</f>
        <v>0</v>
      </c>
      <c r="P1164" s="1">
        <f>'[1]RC-1(PY)'!P1164</f>
        <v>0</v>
      </c>
      <c r="Q1164" s="1">
        <f>'[1]RC-1(PY)'!Q1164</f>
        <v>0</v>
      </c>
      <c r="R1164" s="1">
        <f>'[1]RC-1(PY)'!R1164</f>
        <v>104</v>
      </c>
      <c r="S1164" s="1">
        <f>'[1]RC-1(PY)'!S1164</f>
        <v>3</v>
      </c>
      <c r="T1164" s="1">
        <f>'[1]RC-1(PY)'!T1164</f>
        <v>4</v>
      </c>
      <c r="U1164" s="1">
        <f>'[1]RC-1(PY)'!U1164</f>
        <v>0</v>
      </c>
      <c r="V1164" s="1">
        <f>'[1]RC-1(PY)'!V1164</f>
        <v>0</v>
      </c>
      <c r="W1164" s="1">
        <f>'[1]RC-1(PY)'!W1164</f>
        <v>1004</v>
      </c>
      <c r="X1164" s="1">
        <f>'[1]RC-1(PY)'!X1164</f>
        <v>8</v>
      </c>
      <c r="Y1164" s="1">
        <f>'[1]RC-1(PY)'!Y1164</f>
        <v>0</v>
      </c>
      <c r="Z1164" s="1">
        <f>'[1]RC-1(PY)'!Z1164</f>
        <v>0</v>
      </c>
      <c r="AA1164" s="1">
        <f>'[1]RC-1(PY)'!AA1164</f>
        <v>425</v>
      </c>
      <c r="AB1164" s="1">
        <f>'[1]RC-1(PY)'!AB1164</f>
        <v>427.59</v>
      </c>
      <c r="AC1164" s="1">
        <f>'[1]RC-1(PY)'!AC1164</f>
        <v>8.58</v>
      </c>
      <c r="AD1164" s="1">
        <f>'[1]RC-1(PY)'!AD1164</f>
        <v>20</v>
      </c>
      <c r="AE1164" s="1">
        <f>'[1]RC-1(PY)'!AE1164</f>
        <v>12.34</v>
      </c>
      <c r="AF1164" s="1">
        <f>'[1]RC-1(PY)'!AF1164</f>
        <v>4</v>
      </c>
      <c r="AG1164" s="1">
        <f>'[1]RC-1(PY)'!AG1164</f>
        <v>4</v>
      </c>
      <c r="AH1164" s="1">
        <f>'[1]RC-1(PY)'!AH1164</f>
        <v>4</v>
      </c>
      <c r="AI1164" s="1">
        <f>'[1]RC-1(PY)'!AI1164</f>
        <v>0</v>
      </c>
    </row>
    <row r="1165" spans="1:35" x14ac:dyDescent="0.3">
      <c r="A1165" s="1">
        <f>'[1]RC-1(PY)'!A1165</f>
        <v>1</v>
      </c>
      <c r="B1165" s="1">
        <f>'[1]RC-1(PY)'!B1165</f>
        <v>2</v>
      </c>
      <c r="C1165" s="1">
        <f>'[1]RC-1(PY)'!C1165</f>
        <v>2024</v>
      </c>
      <c r="D1165" s="1">
        <f>'[1]RC-1(PY)'!D1165</f>
        <v>5</v>
      </c>
      <c r="E1165" s="1">
        <f>'[1]RC-1(PY)'!E1165</f>
        <v>340</v>
      </c>
      <c r="F1165" s="1">
        <f>'[1]RC-1(PY)'!F1165</f>
        <v>275</v>
      </c>
      <c r="G1165" s="1">
        <f>'[1]RC-1(PY)'!G1165</f>
        <v>24</v>
      </c>
      <c r="H1165" s="1">
        <f>'[1]RC-1(PY)'!H1165</f>
        <v>28</v>
      </c>
      <c r="I1165" s="1">
        <f>'[1]RC-1(PY)'!I1165</f>
        <v>3</v>
      </c>
      <c r="J1165" s="1">
        <f>'[1]RC-1(PY)'!J1165</f>
        <v>2</v>
      </c>
      <c r="K1165" s="1">
        <f>'[1]RC-1(PY)'!K1165</f>
        <v>3</v>
      </c>
      <c r="L1165" s="1">
        <f>'[1]RC-1(PY)'!L1165</f>
        <v>3</v>
      </c>
      <c r="M1165" s="1">
        <f>'[1]RC-1(PY)'!M1165</f>
        <v>1</v>
      </c>
      <c r="N1165" s="1">
        <f>'[1]RC-1(PY)'!N1165</f>
        <v>2</v>
      </c>
      <c r="O1165" s="1">
        <f>'[1]RC-1(PY)'!O1165</f>
        <v>5</v>
      </c>
      <c r="P1165" s="1">
        <f>'[1]RC-1(PY)'!P1165</f>
        <v>1</v>
      </c>
      <c r="Q1165" s="1">
        <f>'[1]RC-1(PY)'!Q1165</f>
        <v>1</v>
      </c>
      <c r="R1165" s="1">
        <f>'[1]RC-1(PY)'!R1165</f>
        <v>104</v>
      </c>
      <c r="S1165" s="1">
        <f>'[1]RC-1(PY)'!S1165</f>
        <v>3</v>
      </c>
      <c r="T1165" s="1">
        <f>'[1]RC-1(PY)'!T1165</f>
        <v>4</v>
      </c>
      <c r="U1165" s="1">
        <f>'[1]RC-1(PY)'!U1165</f>
        <v>0</v>
      </c>
      <c r="V1165" s="1">
        <f>'[1]RC-1(PY)'!V1165</f>
        <v>0</v>
      </c>
      <c r="W1165" s="1">
        <f>'[1]RC-1(PY)'!W1165</f>
        <v>1004</v>
      </c>
      <c r="X1165" s="1">
        <f>'[1]RC-1(PY)'!X1165</f>
        <v>8</v>
      </c>
      <c r="Y1165" s="1">
        <f>'[1]RC-1(PY)'!Y1165</f>
        <v>0</v>
      </c>
      <c r="Z1165" s="1">
        <f>'[1]RC-1(PY)'!Z1165</f>
        <v>0</v>
      </c>
      <c r="AA1165" s="1">
        <f>'[1]RC-1(PY)'!AA1165</f>
        <v>684</v>
      </c>
      <c r="AB1165" s="1">
        <f>'[1]RC-1(PY)'!AB1165</f>
        <v>852.93230000000005</v>
      </c>
      <c r="AC1165" s="1">
        <f>'[1]RC-1(PY)'!AC1165</f>
        <v>7.8460000000000001</v>
      </c>
      <c r="AD1165" s="1">
        <f>'[1]RC-1(PY)'!AD1165</f>
        <v>20</v>
      </c>
      <c r="AE1165" s="1">
        <f>'[1]RC-1(PY)'!AE1165</f>
        <v>35.868400000000001</v>
      </c>
      <c r="AF1165" s="1">
        <f>'[1]RC-1(PY)'!AF1165</f>
        <v>4</v>
      </c>
      <c r="AG1165" s="1">
        <f>'[1]RC-1(PY)'!AG1165</f>
        <v>4</v>
      </c>
      <c r="AH1165" s="1">
        <f>'[1]RC-1(PY)'!AH1165</f>
        <v>4</v>
      </c>
      <c r="AI1165" s="1">
        <f>'[1]RC-1(PY)'!AI1165</f>
        <v>0</v>
      </c>
    </row>
    <row r="1166" spans="1:35" x14ac:dyDescent="0.3">
      <c r="A1166" s="1">
        <f>'[1]RC-1(PY)'!A1166</f>
        <v>1</v>
      </c>
      <c r="B1166" s="1">
        <f>'[1]RC-1(PY)'!B1166</f>
        <v>2</v>
      </c>
      <c r="C1166" s="1">
        <f>'[1]RC-1(PY)'!C1166</f>
        <v>2024</v>
      </c>
      <c r="D1166" s="1">
        <f>'[1]RC-1(PY)'!D1166</f>
        <v>5</v>
      </c>
      <c r="E1166" s="1">
        <f>'[1]RC-1(PY)'!E1166</f>
        <v>340</v>
      </c>
      <c r="F1166" s="1">
        <f>'[1]RC-1(PY)'!F1166</f>
        <v>275</v>
      </c>
      <c r="G1166" s="1">
        <f>'[1]RC-1(PY)'!G1166</f>
        <v>24</v>
      </c>
      <c r="H1166" s="1">
        <f>'[1]RC-1(PY)'!H1166</f>
        <v>29</v>
      </c>
      <c r="I1166" s="1">
        <f>'[1]RC-1(PY)'!I1166</f>
        <v>3</v>
      </c>
      <c r="J1166" s="1">
        <f>'[1]RC-1(PY)'!J1166</f>
        <v>2</v>
      </c>
      <c r="K1166" s="1">
        <f>'[1]RC-1(PY)'!K1166</f>
        <v>3</v>
      </c>
      <c r="L1166" s="1">
        <f>'[1]RC-1(PY)'!L1166</f>
        <v>2</v>
      </c>
      <c r="M1166" s="1">
        <f>'[1]RC-1(PY)'!M1166</f>
        <v>1</v>
      </c>
      <c r="N1166" s="1">
        <f>'[1]RC-1(PY)'!N1166</f>
        <v>1</v>
      </c>
      <c r="O1166" s="1">
        <f>'[1]RC-1(PY)'!O1166</f>
        <v>5</v>
      </c>
      <c r="P1166" s="1">
        <f>'[1]RC-1(PY)'!P1166</f>
        <v>1</v>
      </c>
      <c r="Q1166" s="1">
        <f>'[1]RC-1(PY)'!Q1166</f>
        <v>1</v>
      </c>
      <c r="R1166" s="1">
        <f>'[1]RC-1(PY)'!R1166</f>
        <v>104</v>
      </c>
      <c r="S1166" s="1">
        <f>'[1]RC-1(PY)'!S1166</f>
        <v>2</v>
      </c>
      <c r="T1166" s="1">
        <f>'[1]RC-1(PY)'!T1166</f>
        <v>4</v>
      </c>
      <c r="U1166" s="1">
        <f>'[1]RC-1(PY)'!U1166</f>
        <v>1</v>
      </c>
      <c r="V1166" s="1">
        <f>'[1]RC-1(PY)'!V1166</f>
        <v>1</v>
      </c>
      <c r="W1166" s="1">
        <f>'[1]RC-1(PY)'!W1166</f>
        <v>1004</v>
      </c>
      <c r="X1166" s="1">
        <f>'[1]RC-1(PY)'!X1166</f>
        <v>8</v>
      </c>
      <c r="Y1166" s="1">
        <f>'[1]RC-1(PY)'!Y1166</f>
        <v>0</v>
      </c>
      <c r="Z1166" s="1">
        <f>'[1]RC-1(PY)'!Z1166</f>
        <v>0</v>
      </c>
      <c r="AA1166" s="1">
        <f>'[1]RC-1(PY)'!AA1166</f>
        <v>9</v>
      </c>
      <c r="AB1166" s="1">
        <f>'[1]RC-1(PY)'!AB1166</f>
        <v>69.13</v>
      </c>
      <c r="AC1166" s="1">
        <f>'[1]RC-1(PY)'!AC1166</f>
        <v>7.5110999999999999</v>
      </c>
      <c r="AD1166" s="1">
        <f>'[1]RC-1(PY)'!AD1166</f>
        <v>9</v>
      </c>
      <c r="AE1166" s="1">
        <f>'[1]RC-1(PY)'!AE1166</f>
        <v>68.577399999999997</v>
      </c>
      <c r="AF1166" s="1">
        <f>'[1]RC-1(PY)'!AF1166</f>
        <v>4</v>
      </c>
      <c r="AG1166" s="1">
        <f>'[1]RC-1(PY)'!AG1166</f>
        <v>4</v>
      </c>
      <c r="AH1166" s="1">
        <f>'[1]RC-1(PY)'!AH1166</f>
        <v>4</v>
      </c>
      <c r="AI1166" s="1">
        <f>'[1]RC-1(PY)'!AI1166</f>
        <v>0</v>
      </c>
    </row>
    <row r="1167" spans="1:35" x14ac:dyDescent="0.3">
      <c r="A1167" s="1">
        <f>'[1]RC-1(PY)'!A1167</f>
        <v>1</v>
      </c>
      <c r="B1167" s="1">
        <f>'[1]RC-1(PY)'!B1167</f>
        <v>2</v>
      </c>
      <c r="C1167" s="1">
        <f>'[1]RC-1(PY)'!C1167</f>
        <v>2024</v>
      </c>
      <c r="D1167" s="1">
        <f>'[1]RC-1(PY)'!D1167</f>
        <v>5</v>
      </c>
      <c r="E1167" s="1">
        <f>'[1]RC-1(PY)'!E1167</f>
        <v>340</v>
      </c>
      <c r="F1167" s="1">
        <f>'[1]RC-1(PY)'!F1167</f>
        <v>275</v>
      </c>
      <c r="G1167" s="1">
        <f>'[1]RC-1(PY)'!G1167</f>
        <v>24</v>
      </c>
      <c r="H1167" s="1">
        <f>'[1]RC-1(PY)'!H1167</f>
        <v>30</v>
      </c>
      <c r="I1167" s="1">
        <f>'[1]RC-1(PY)'!I1167</f>
        <v>3</v>
      </c>
      <c r="J1167" s="1">
        <f>'[1]RC-1(PY)'!J1167</f>
        <v>2</v>
      </c>
      <c r="K1167" s="1">
        <f>'[1]RC-1(PY)'!K1167</f>
        <v>3</v>
      </c>
      <c r="L1167" s="1">
        <f>'[1]RC-1(PY)'!L1167</f>
        <v>4</v>
      </c>
      <c r="M1167" s="1">
        <f>'[1]RC-1(PY)'!M1167</f>
        <v>1</v>
      </c>
      <c r="N1167" s="1">
        <f>'[1]RC-1(PY)'!N1167</f>
        <v>2</v>
      </c>
      <c r="O1167" s="1">
        <f>'[1]RC-1(PY)'!O1167</f>
        <v>5</v>
      </c>
      <c r="P1167" s="1">
        <f>'[1]RC-1(PY)'!P1167</f>
        <v>1</v>
      </c>
      <c r="Q1167" s="1">
        <f>'[1]RC-1(PY)'!Q1167</f>
        <v>1</v>
      </c>
      <c r="R1167" s="1">
        <f>'[1]RC-1(PY)'!R1167</f>
        <v>104</v>
      </c>
      <c r="S1167" s="1">
        <f>'[1]RC-1(PY)'!S1167</f>
        <v>3</v>
      </c>
      <c r="T1167" s="1">
        <f>'[1]RC-1(PY)'!T1167</f>
        <v>4</v>
      </c>
      <c r="U1167" s="1">
        <f>'[1]RC-1(PY)'!U1167</f>
        <v>0</v>
      </c>
      <c r="V1167" s="1">
        <f>'[1]RC-1(PY)'!V1167</f>
        <v>0</v>
      </c>
      <c r="W1167" s="1">
        <f>'[1]RC-1(PY)'!W1167</f>
        <v>1004</v>
      </c>
      <c r="X1167" s="1">
        <f>'[1]RC-1(PY)'!X1167</f>
        <v>8</v>
      </c>
      <c r="Y1167" s="1">
        <f>'[1]RC-1(PY)'!Y1167</f>
        <v>0</v>
      </c>
      <c r="Z1167" s="1">
        <f>'[1]RC-1(PY)'!Z1167</f>
        <v>0</v>
      </c>
      <c r="AA1167" s="1">
        <f>'[1]RC-1(PY)'!AA1167</f>
        <v>421</v>
      </c>
      <c r="AB1167" s="1">
        <f>'[1]RC-1(PY)'!AB1167</f>
        <v>535.24310000000003</v>
      </c>
      <c r="AC1167" s="1">
        <f>'[1]RC-1(PY)'!AC1167</f>
        <v>11.3466</v>
      </c>
      <c r="AD1167" s="1">
        <f>'[1]RC-1(PY)'!AD1167</f>
        <v>20</v>
      </c>
      <c r="AE1167" s="1">
        <f>'[1]RC-1(PY)'!AE1167</f>
        <v>16.449300000000001</v>
      </c>
      <c r="AF1167" s="1">
        <f>'[1]RC-1(PY)'!AF1167</f>
        <v>4</v>
      </c>
      <c r="AG1167" s="1">
        <f>'[1]RC-1(PY)'!AG1167</f>
        <v>4</v>
      </c>
      <c r="AH1167" s="1">
        <f>'[1]RC-1(PY)'!AH1167</f>
        <v>4</v>
      </c>
      <c r="AI1167" s="1">
        <f>'[1]RC-1(PY)'!AI1167</f>
        <v>0</v>
      </c>
    </row>
    <row r="1168" spans="1:35" x14ac:dyDescent="0.3">
      <c r="A1168" s="1">
        <f>'[1]RC-1(PY)'!A1168</f>
        <v>1</v>
      </c>
      <c r="B1168" s="1">
        <f>'[1]RC-1(PY)'!B1168</f>
        <v>2</v>
      </c>
      <c r="C1168" s="1">
        <f>'[1]RC-1(PY)'!C1168</f>
        <v>2024</v>
      </c>
      <c r="D1168" s="1">
        <f>'[1]RC-1(PY)'!D1168</f>
        <v>5</v>
      </c>
      <c r="E1168" s="1">
        <f>'[1]RC-1(PY)'!E1168</f>
        <v>340</v>
      </c>
      <c r="F1168" s="1">
        <f>'[1]RC-1(PY)'!F1168</f>
        <v>275</v>
      </c>
      <c r="G1168" s="1">
        <f>'[1]RC-1(PY)'!G1168</f>
        <v>24</v>
      </c>
      <c r="H1168" s="1">
        <f>'[1]RC-1(PY)'!H1168</f>
        <v>31</v>
      </c>
      <c r="I1168" s="1">
        <f>'[1]RC-1(PY)'!I1168</f>
        <v>3</v>
      </c>
      <c r="J1168" s="1">
        <f>'[1]RC-1(PY)'!J1168</f>
        <v>2</v>
      </c>
      <c r="K1168" s="1">
        <f>'[1]RC-1(PY)'!K1168</f>
        <v>3</v>
      </c>
      <c r="L1168" s="1">
        <f>'[1]RC-1(PY)'!L1168</f>
        <v>4</v>
      </c>
      <c r="M1168" s="1">
        <f>'[1]RC-1(PY)'!M1168</f>
        <v>2</v>
      </c>
      <c r="N1168" s="1">
        <f>'[1]RC-1(PY)'!N1168</f>
        <v>1</v>
      </c>
      <c r="O1168" s="1">
        <f>'[1]RC-1(PY)'!O1168</f>
        <v>5</v>
      </c>
      <c r="P1168" s="1">
        <f>'[1]RC-1(PY)'!P1168</f>
        <v>1</v>
      </c>
      <c r="Q1168" s="1">
        <f>'[1]RC-1(PY)'!Q1168</f>
        <v>1</v>
      </c>
      <c r="R1168" s="1">
        <f>'[1]RC-1(PY)'!R1168</f>
        <v>104</v>
      </c>
      <c r="S1168" s="1">
        <f>'[1]RC-1(PY)'!S1168</f>
        <v>3</v>
      </c>
      <c r="T1168" s="1">
        <f>'[1]RC-1(PY)'!T1168</f>
        <v>4</v>
      </c>
      <c r="U1168" s="1">
        <f>'[1]RC-1(PY)'!U1168</f>
        <v>0</v>
      </c>
      <c r="V1168" s="1">
        <f>'[1]RC-1(PY)'!V1168</f>
        <v>0</v>
      </c>
      <c r="W1168" s="1">
        <f>'[1]RC-1(PY)'!W1168</f>
        <v>1004</v>
      </c>
      <c r="X1168" s="1">
        <f>'[1]RC-1(PY)'!X1168</f>
        <v>8</v>
      </c>
      <c r="Y1168" s="1">
        <f>'[1]RC-1(PY)'!Y1168</f>
        <v>0</v>
      </c>
      <c r="Z1168" s="1">
        <f>'[1]RC-1(PY)'!Z1168</f>
        <v>0</v>
      </c>
      <c r="AA1168" s="1">
        <f>'[1]RC-1(PY)'!AA1168</f>
        <v>376</v>
      </c>
      <c r="AB1168" s="1">
        <f>'[1]RC-1(PY)'!AB1168</f>
        <v>449.31</v>
      </c>
      <c r="AC1168" s="1">
        <f>'[1]RC-1(PY)'!AC1168</f>
        <v>5.2076000000000002</v>
      </c>
      <c r="AD1168" s="1">
        <f>'[1]RC-1(PY)'!AD1168</f>
        <v>20</v>
      </c>
      <c r="AE1168" s="1">
        <f>'[1]RC-1(PY)'!AE1168</f>
        <v>12.657299999999999</v>
      </c>
      <c r="AF1168" s="1">
        <f>'[1]RC-1(PY)'!AF1168</f>
        <v>4</v>
      </c>
      <c r="AG1168" s="1">
        <f>'[1]RC-1(PY)'!AG1168</f>
        <v>4</v>
      </c>
      <c r="AH1168" s="1">
        <f>'[1]RC-1(PY)'!AH1168</f>
        <v>4</v>
      </c>
      <c r="AI1168" s="1">
        <f>'[1]RC-1(PY)'!AI1168</f>
        <v>0</v>
      </c>
    </row>
    <row r="1169" spans="1:35" x14ac:dyDescent="0.3">
      <c r="A1169" s="1">
        <f>'[1]RC-1(PY)'!A1169</f>
        <v>1</v>
      </c>
      <c r="B1169" s="1">
        <f>'[1]RC-1(PY)'!B1169</f>
        <v>2</v>
      </c>
      <c r="C1169" s="1">
        <f>'[1]RC-1(PY)'!C1169</f>
        <v>2024</v>
      </c>
      <c r="D1169" s="1">
        <f>'[1]RC-1(PY)'!D1169</f>
        <v>5</v>
      </c>
      <c r="E1169" s="1">
        <f>'[1]RC-1(PY)'!E1169</f>
        <v>340</v>
      </c>
      <c r="F1169" s="1">
        <f>'[1]RC-1(PY)'!F1169</f>
        <v>275</v>
      </c>
      <c r="G1169" s="1">
        <f>'[1]RC-1(PY)'!G1169</f>
        <v>24</v>
      </c>
      <c r="H1169" s="1">
        <f>'[1]RC-1(PY)'!H1169</f>
        <v>33</v>
      </c>
      <c r="I1169" s="1">
        <f>'[1]RC-1(PY)'!I1169</f>
        <v>3</v>
      </c>
      <c r="J1169" s="1">
        <f>'[1]RC-1(PY)'!J1169</f>
        <v>2</v>
      </c>
      <c r="K1169" s="1">
        <f>'[1]RC-1(PY)'!K1169</f>
        <v>3</v>
      </c>
      <c r="L1169" s="1">
        <f>'[1]RC-1(PY)'!L1169</f>
        <v>3</v>
      </c>
      <c r="M1169" s="1">
        <f>'[1]RC-1(PY)'!M1169</f>
        <v>1</v>
      </c>
      <c r="N1169" s="1">
        <f>'[1]RC-1(PY)'!N1169</f>
        <v>1</v>
      </c>
      <c r="O1169" s="1">
        <f>'[1]RC-1(PY)'!O1169</f>
        <v>5</v>
      </c>
      <c r="P1169" s="1">
        <f>'[1]RC-1(PY)'!P1169</f>
        <v>1</v>
      </c>
      <c r="Q1169" s="1">
        <f>'[1]RC-1(PY)'!Q1169</f>
        <v>1</v>
      </c>
      <c r="R1169" s="1">
        <f>'[1]RC-1(PY)'!R1169</f>
        <v>104</v>
      </c>
      <c r="S1169" s="1">
        <f>'[1]RC-1(PY)'!S1169</f>
        <v>3</v>
      </c>
      <c r="T1169" s="1">
        <f>'[1]RC-1(PY)'!T1169</f>
        <v>4</v>
      </c>
      <c r="U1169" s="1">
        <f>'[1]RC-1(PY)'!U1169</f>
        <v>0</v>
      </c>
      <c r="V1169" s="1">
        <f>'[1]RC-1(PY)'!V1169</f>
        <v>0</v>
      </c>
      <c r="W1169" s="1">
        <f>'[1]RC-1(PY)'!W1169</f>
        <v>1004</v>
      </c>
      <c r="X1169" s="1">
        <f>'[1]RC-1(PY)'!X1169</f>
        <v>8</v>
      </c>
      <c r="Y1169" s="1">
        <f>'[1]RC-1(PY)'!Y1169</f>
        <v>0</v>
      </c>
      <c r="Z1169" s="1">
        <f>'[1]RC-1(PY)'!Z1169</f>
        <v>0</v>
      </c>
      <c r="AA1169" s="1">
        <f>'[1]RC-1(PY)'!AA1169</f>
        <v>1592</v>
      </c>
      <c r="AB1169" s="1">
        <f>'[1]RC-1(PY)'!AB1169</f>
        <v>2801.91</v>
      </c>
      <c r="AC1169" s="1">
        <f>'[1]RC-1(PY)'!AC1169</f>
        <v>0</v>
      </c>
      <c r="AD1169" s="1">
        <f>'[1]RC-1(PY)'!AD1169</f>
        <v>20</v>
      </c>
      <c r="AE1169" s="1">
        <f>'[1]RC-1(PY)'!AE1169</f>
        <v>32.265000000000001</v>
      </c>
      <c r="AF1169" s="1">
        <f>'[1]RC-1(PY)'!AF1169</f>
        <v>4</v>
      </c>
      <c r="AG1169" s="1">
        <f>'[1]RC-1(PY)'!AG1169</f>
        <v>4</v>
      </c>
      <c r="AH1169" s="1">
        <f>'[1]RC-1(PY)'!AH1169</f>
        <v>4</v>
      </c>
      <c r="AI1169" s="1">
        <f>'[1]RC-1(PY)'!AI1169</f>
        <v>0</v>
      </c>
    </row>
    <row r="1170" spans="1:35" x14ac:dyDescent="0.3">
      <c r="A1170" s="1">
        <f>'[1]RC-1(PY)'!A1170</f>
        <v>1</v>
      </c>
      <c r="B1170" s="1">
        <f>'[1]RC-1(PY)'!B1170</f>
        <v>2</v>
      </c>
      <c r="C1170" s="1">
        <f>'[1]RC-1(PY)'!C1170</f>
        <v>2024</v>
      </c>
      <c r="D1170" s="1">
        <f>'[1]RC-1(PY)'!D1170</f>
        <v>5</v>
      </c>
      <c r="E1170" s="1">
        <f>'[1]RC-1(PY)'!E1170</f>
        <v>340</v>
      </c>
      <c r="F1170" s="1">
        <f>'[1]RC-1(PY)'!F1170</f>
        <v>275</v>
      </c>
      <c r="G1170" s="1">
        <f>'[1]RC-1(PY)'!G1170</f>
        <v>24</v>
      </c>
      <c r="H1170" s="1">
        <f>'[1]RC-1(PY)'!H1170</f>
        <v>2</v>
      </c>
      <c r="I1170" s="1">
        <f>'[1]RC-1(PY)'!I1170</f>
        <v>3</v>
      </c>
      <c r="J1170" s="1">
        <f>'[1]RC-1(PY)'!J1170</f>
        <v>3</v>
      </c>
      <c r="K1170" s="1">
        <f>'[1]RC-1(PY)'!K1170</f>
        <v>3</v>
      </c>
      <c r="L1170" s="1">
        <f>'[1]RC-1(PY)'!L1170</f>
        <v>2</v>
      </c>
      <c r="M1170" s="1">
        <f>'[1]RC-1(PY)'!M1170</f>
        <v>1</v>
      </c>
      <c r="N1170" s="1">
        <f>'[1]RC-1(PY)'!N1170</f>
        <v>4</v>
      </c>
      <c r="O1170" s="1">
        <f>'[1]RC-1(PY)'!O1170</f>
        <v>9</v>
      </c>
      <c r="P1170" s="1">
        <f>'[1]RC-1(PY)'!P1170</f>
        <v>1</v>
      </c>
      <c r="Q1170" s="1">
        <f>'[1]RC-1(PY)'!Q1170</f>
        <v>0</v>
      </c>
      <c r="R1170" s="1">
        <f>'[1]RC-1(PY)'!R1170</f>
        <v>104</v>
      </c>
      <c r="S1170" s="1">
        <f>'[1]RC-1(PY)'!S1170</f>
        <v>3</v>
      </c>
      <c r="T1170" s="1">
        <f>'[1]RC-1(PY)'!T1170</f>
        <v>4</v>
      </c>
      <c r="U1170" s="1">
        <f>'[1]RC-1(PY)'!U1170</f>
        <v>0</v>
      </c>
      <c r="V1170" s="1">
        <f>'[1]RC-1(PY)'!V1170</f>
        <v>0</v>
      </c>
      <c r="W1170" s="1">
        <f>'[1]RC-1(PY)'!W1170</f>
        <v>1004</v>
      </c>
      <c r="X1170" s="1">
        <f>'[1]RC-1(PY)'!X1170</f>
        <v>8</v>
      </c>
      <c r="Y1170" s="1">
        <f>'[1]RC-1(PY)'!Y1170</f>
        <v>0</v>
      </c>
      <c r="Z1170" s="1">
        <f>'[1]RC-1(PY)'!Z1170</f>
        <v>0</v>
      </c>
      <c r="AA1170" s="1">
        <f>'[1]RC-1(PY)'!AA1170</f>
        <v>1202</v>
      </c>
      <c r="AB1170" s="1">
        <f>'[1]RC-1(PY)'!AB1170</f>
        <v>2048.5059999999999</v>
      </c>
      <c r="AC1170" s="1">
        <f>'[1]RC-1(PY)'!AC1170</f>
        <v>41.35</v>
      </c>
      <c r="AD1170" s="1">
        <f>'[1]RC-1(PY)'!AD1170</f>
        <v>20</v>
      </c>
      <c r="AE1170" s="1">
        <f>'[1]RC-1(PY)'!AE1170</f>
        <v>44.8</v>
      </c>
      <c r="AF1170" s="1">
        <f>'[1]RC-1(PY)'!AF1170</f>
        <v>4</v>
      </c>
      <c r="AG1170" s="1">
        <f>'[1]RC-1(PY)'!AG1170</f>
        <v>4</v>
      </c>
      <c r="AH1170" s="1">
        <f>'[1]RC-1(PY)'!AH1170</f>
        <v>4</v>
      </c>
      <c r="AI1170" s="1">
        <f>'[1]RC-1(PY)'!AI1170</f>
        <v>0</v>
      </c>
    </row>
    <row r="1171" spans="1:35" x14ac:dyDescent="0.3">
      <c r="A1171" s="1">
        <f>'[1]RC-1(PY)'!A1171</f>
        <v>1</v>
      </c>
      <c r="B1171" s="1">
        <f>'[1]RC-1(PY)'!B1171</f>
        <v>2</v>
      </c>
      <c r="C1171" s="1">
        <f>'[1]RC-1(PY)'!C1171</f>
        <v>2024</v>
      </c>
      <c r="D1171" s="1">
        <f>'[1]RC-1(PY)'!D1171</f>
        <v>5</v>
      </c>
      <c r="E1171" s="1">
        <f>'[1]RC-1(PY)'!E1171</f>
        <v>340</v>
      </c>
      <c r="F1171" s="1">
        <f>'[1]RC-1(PY)'!F1171</f>
        <v>275</v>
      </c>
      <c r="G1171" s="1">
        <f>'[1]RC-1(PY)'!G1171</f>
        <v>24</v>
      </c>
      <c r="H1171" s="1">
        <f>'[1]RC-1(PY)'!H1171</f>
        <v>1</v>
      </c>
      <c r="I1171" s="1">
        <f>'[1]RC-1(PY)'!I1171</f>
        <v>4</v>
      </c>
      <c r="J1171" s="1">
        <f>'[1]RC-1(PY)'!J1171</f>
        <v>1</v>
      </c>
      <c r="K1171" s="1">
        <f>'[1]RC-1(PY)'!K1171</f>
        <v>3</v>
      </c>
      <c r="L1171" s="1">
        <f>'[1]RC-1(PY)'!L1171</f>
        <v>1</v>
      </c>
      <c r="M1171" s="1">
        <f>'[1]RC-1(PY)'!M1171</f>
        <v>1</v>
      </c>
      <c r="N1171" s="1">
        <f>'[1]RC-1(PY)'!N1171</f>
        <v>1</v>
      </c>
      <c r="O1171" s="1">
        <f>'[1]RC-1(PY)'!O1171</f>
        <v>5</v>
      </c>
      <c r="P1171" s="1">
        <f>'[1]RC-1(PY)'!P1171</f>
        <v>0</v>
      </c>
      <c r="Q1171" s="1">
        <f>'[1]RC-1(PY)'!Q1171</f>
        <v>0</v>
      </c>
      <c r="R1171" s="1">
        <f>'[1]RC-1(PY)'!R1171</f>
        <v>104</v>
      </c>
      <c r="S1171" s="1">
        <f>'[1]RC-1(PY)'!S1171</f>
        <v>3</v>
      </c>
      <c r="T1171" s="1">
        <f>'[1]RC-1(PY)'!T1171</f>
        <v>4</v>
      </c>
      <c r="U1171" s="1">
        <f>'[1]RC-1(PY)'!U1171</f>
        <v>0</v>
      </c>
      <c r="V1171" s="1">
        <f>'[1]RC-1(PY)'!V1171</f>
        <v>0</v>
      </c>
      <c r="W1171" s="1">
        <f>'[1]RC-1(PY)'!W1171</f>
        <v>1004</v>
      </c>
      <c r="X1171" s="1">
        <f>'[1]RC-1(PY)'!X1171</f>
        <v>8</v>
      </c>
      <c r="Y1171" s="1">
        <f>'[1]RC-1(PY)'!Y1171</f>
        <v>0</v>
      </c>
      <c r="Z1171" s="1">
        <f>'[1]RC-1(PY)'!Z1171</f>
        <v>0</v>
      </c>
      <c r="AA1171" s="1">
        <f>'[1]RC-1(PY)'!AA1171</f>
        <v>765</v>
      </c>
      <c r="AB1171" s="1">
        <f>'[1]RC-1(PY)'!AB1171</f>
        <v>33.75</v>
      </c>
      <c r="AC1171" s="1">
        <f>'[1]RC-1(PY)'!AC1171</f>
        <v>18.27</v>
      </c>
      <c r="AD1171" s="1">
        <f>'[1]RC-1(PY)'!AD1171</f>
        <v>20</v>
      </c>
      <c r="AE1171" s="1">
        <f>'[1]RC-1(PY)'!AE1171</f>
        <v>43.99</v>
      </c>
      <c r="AF1171" s="1">
        <f>'[1]RC-1(PY)'!AF1171</f>
        <v>4</v>
      </c>
      <c r="AG1171" s="1">
        <f>'[1]RC-1(PY)'!AG1171</f>
        <v>4</v>
      </c>
      <c r="AH1171" s="1">
        <f>'[1]RC-1(PY)'!AH1171</f>
        <v>4</v>
      </c>
      <c r="AI1171" s="1">
        <f>'[1]RC-1(PY)'!AI1171</f>
        <v>0</v>
      </c>
    </row>
    <row r="1172" spans="1:35" x14ac:dyDescent="0.3">
      <c r="A1172" s="1">
        <f>'[1]RC-1(PY)'!A1172</f>
        <v>1</v>
      </c>
      <c r="B1172" s="1">
        <f>'[1]RC-1(PY)'!B1172</f>
        <v>2</v>
      </c>
      <c r="C1172" s="1">
        <f>'[1]RC-1(PY)'!C1172</f>
        <v>2024</v>
      </c>
      <c r="D1172" s="1">
        <f>'[1]RC-1(PY)'!D1172</f>
        <v>5</v>
      </c>
      <c r="E1172" s="1">
        <f>'[1]RC-1(PY)'!E1172</f>
        <v>340</v>
      </c>
      <c r="F1172" s="1">
        <f>'[1]RC-1(PY)'!F1172</f>
        <v>275</v>
      </c>
      <c r="G1172" s="1">
        <f>'[1]RC-1(PY)'!G1172</f>
        <v>24</v>
      </c>
      <c r="H1172" s="1">
        <f>'[1]RC-1(PY)'!H1172</f>
        <v>2</v>
      </c>
      <c r="I1172" s="1">
        <f>'[1]RC-1(PY)'!I1172</f>
        <v>4</v>
      </c>
      <c r="J1172" s="1">
        <f>'[1]RC-1(PY)'!J1172</f>
        <v>1</v>
      </c>
      <c r="K1172" s="1">
        <f>'[1]RC-1(PY)'!K1172</f>
        <v>3</v>
      </c>
      <c r="L1172" s="1">
        <f>'[1]RC-1(PY)'!L1172</f>
        <v>2</v>
      </c>
      <c r="M1172" s="1">
        <f>'[1]RC-1(PY)'!M1172</f>
        <v>1</v>
      </c>
      <c r="N1172" s="1">
        <f>'[1]RC-1(PY)'!N1172</f>
        <v>4</v>
      </c>
      <c r="O1172" s="1">
        <f>'[1]RC-1(PY)'!O1172</f>
        <v>9</v>
      </c>
      <c r="P1172" s="1">
        <f>'[1]RC-1(PY)'!P1172</f>
        <v>1</v>
      </c>
      <c r="Q1172" s="1">
        <f>'[1]RC-1(PY)'!Q1172</f>
        <v>0</v>
      </c>
      <c r="R1172" s="1">
        <f>'[1]RC-1(PY)'!R1172</f>
        <v>104</v>
      </c>
      <c r="S1172" s="1">
        <f>'[1]RC-1(PY)'!S1172</f>
        <v>2</v>
      </c>
      <c r="T1172" s="1">
        <f>'[1]RC-1(PY)'!T1172</f>
        <v>4</v>
      </c>
      <c r="U1172" s="1">
        <f>'[1]RC-1(PY)'!U1172</f>
        <v>0</v>
      </c>
      <c r="V1172" s="1">
        <f>'[1]RC-1(PY)'!V1172</f>
        <v>0</v>
      </c>
      <c r="W1172" s="1">
        <f>'[1]RC-1(PY)'!W1172</f>
        <v>1004</v>
      </c>
      <c r="X1172" s="1">
        <f>'[1]RC-1(PY)'!X1172</f>
        <v>8</v>
      </c>
      <c r="Y1172" s="1">
        <f>'[1]RC-1(PY)'!Y1172</f>
        <v>0</v>
      </c>
      <c r="Z1172" s="1">
        <f>'[1]RC-1(PY)'!Z1172</f>
        <v>0</v>
      </c>
      <c r="AA1172" s="1">
        <f>'[1]RC-1(PY)'!AA1172</f>
        <v>375</v>
      </c>
      <c r="AB1172" s="1">
        <f>'[1]RC-1(PY)'!AB1172</f>
        <v>600.32709999999997</v>
      </c>
      <c r="AC1172" s="1">
        <f>'[1]RC-1(PY)'!AC1172</f>
        <v>25.19</v>
      </c>
      <c r="AD1172" s="1">
        <f>'[1]RC-1(PY)'!AD1172</f>
        <v>20</v>
      </c>
      <c r="AE1172" s="1">
        <f>'[1]RC-1(PY)'!AE1172</f>
        <v>25.19</v>
      </c>
      <c r="AF1172" s="1">
        <f>'[1]RC-1(PY)'!AF1172</f>
        <v>4</v>
      </c>
      <c r="AG1172" s="1">
        <f>'[1]RC-1(PY)'!AG1172</f>
        <v>4</v>
      </c>
      <c r="AH1172" s="1">
        <f>'[1]RC-1(PY)'!AH1172</f>
        <v>4</v>
      </c>
      <c r="AI1172" s="1">
        <f>'[1]RC-1(PY)'!AI1172</f>
        <v>0</v>
      </c>
    </row>
    <row r="1173" spans="1:35" x14ac:dyDescent="0.3">
      <c r="A1173" s="1">
        <f>'[1]RC-1(PY)'!A1173</f>
        <v>1</v>
      </c>
      <c r="B1173" s="1">
        <f>'[1]RC-1(PY)'!B1173</f>
        <v>2</v>
      </c>
      <c r="C1173" s="1">
        <f>'[1]RC-1(PY)'!C1173</f>
        <v>2024</v>
      </c>
      <c r="D1173" s="1">
        <f>'[1]RC-1(PY)'!D1173</f>
        <v>5</v>
      </c>
      <c r="E1173" s="1">
        <f>'[1]RC-1(PY)'!E1173</f>
        <v>340</v>
      </c>
      <c r="F1173" s="1">
        <f>'[1]RC-1(PY)'!F1173</f>
        <v>275</v>
      </c>
      <c r="G1173" s="1">
        <f>'[1]RC-1(PY)'!G1173</f>
        <v>24</v>
      </c>
      <c r="H1173" s="1">
        <f>'[1]RC-1(PY)'!H1173</f>
        <v>3</v>
      </c>
      <c r="I1173" s="1">
        <f>'[1]RC-1(PY)'!I1173</f>
        <v>4</v>
      </c>
      <c r="J1173" s="1">
        <f>'[1]RC-1(PY)'!J1173</f>
        <v>1</v>
      </c>
      <c r="K1173" s="1">
        <f>'[1]RC-1(PY)'!K1173</f>
        <v>3</v>
      </c>
      <c r="L1173" s="1">
        <f>'[1]RC-1(PY)'!L1173</f>
        <v>1</v>
      </c>
      <c r="M1173" s="1">
        <f>'[1]RC-1(PY)'!M1173</f>
        <v>1</v>
      </c>
      <c r="N1173" s="1">
        <f>'[1]RC-1(PY)'!N1173</f>
        <v>4</v>
      </c>
      <c r="O1173" s="1">
        <f>'[1]RC-1(PY)'!O1173</f>
        <v>9</v>
      </c>
      <c r="P1173" s="1">
        <f>'[1]RC-1(PY)'!P1173</f>
        <v>0</v>
      </c>
      <c r="Q1173" s="1">
        <f>'[1]RC-1(PY)'!Q1173</f>
        <v>0</v>
      </c>
      <c r="R1173" s="1">
        <f>'[1]RC-1(PY)'!R1173</f>
        <v>104</v>
      </c>
      <c r="S1173" s="1">
        <f>'[1]RC-1(PY)'!S1173</f>
        <v>3</v>
      </c>
      <c r="T1173" s="1">
        <f>'[1]RC-1(PY)'!T1173</f>
        <v>4</v>
      </c>
      <c r="U1173" s="1">
        <f>'[1]RC-1(PY)'!U1173</f>
        <v>0</v>
      </c>
      <c r="V1173" s="1">
        <f>'[1]RC-1(PY)'!V1173</f>
        <v>0</v>
      </c>
      <c r="W1173" s="1">
        <f>'[1]RC-1(PY)'!W1173</f>
        <v>1004</v>
      </c>
      <c r="X1173" s="1">
        <f>'[1]RC-1(PY)'!X1173</f>
        <v>8</v>
      </c>
      <c r="Y1173" s="1">
        <f>'[1]RC-1(PY)'!Y1173</f>
        <v>0</v>
      </c>
      <c r="Z1173" s="1">
        <f>'[1]RC-1(PY)'!Z1173</f>
        <v>0</v>
      </c>
      <c r="AA1173" s="1">
        <f>'[1]RC-1(PY)'!AA1173</f>
        <v>166</v>
      </c>
      <c r="AB1173" s="1">
        <f>'[1]RC-1(PY)'!AB1173</f>
        <v>219.703</v>
      </c>
      <c r="AC1173" s="1">
        <f>'[1]RC-1(PY)'!AC1173</f>
        <v>0</v>
      </c>
      <c r="AD1173" s="1">
        <f>'[1]RC-1(PY)'!AD1173</f>
        <v>20</v>
      </c>
      <c r="AE1173" s="1">
        <f>'[1]RC-1(PY)'!AE1173</f>
        <v>26.621600000000001</v>
      </c>
      <c r="AF1173" s="1">
        <f>'[1]RC-1(PY)'!AF1173</f>
        <v>4</v>
      </c>
      <c r="AG1173" s="1">
        <f>'[1]RC-1(PY)'!AG1173</f>
        <v>4</v>
      </c>
      <c r="AH1173" s="1">
        <f>'[1]RC-1(PY)'!AH1173</f>
        <v>4</v>
      </c>
      <c r="AI1173" s="1">
        <f>'[1]RC-1(PY)'!AI1173</f>
        <v>0</v>
      </c>
    </row>
    <row r="1174" spans="1:35" x14ac:dyDescent="0.3">
      <c r="A1174" s="1">
        <f>'[1]RC-1(PY)'!A1174</f>
        <v>1</v>
      </c>
      <c r="B1174" s="1">
        <f>'[1]RC-1(PY)'!B1174</f>
        <v>2</v>
      </c>
      <c r="C1174" s="1">
        <f>'[1]RC-1(PY)'!C1174</f>
        <v>2024</v>
      </c>
      <c r="D1174" s="1">
        <f>'[1]RC-1(PY)'!D1174</f>
        <v>5</v>
      </c>
      <c r="E1174" s="1">
        <f>'[1]RC-1(PY)'!E1174</f>
        <v>340</v>
      </c>
      <c r="F1174" s="1">
        <f>'[1]RC-1(PY)'!F1174</f>
        <v>275</v>
      </c>
      <c r="G1174" s="1">
        <f>'[1]RC-1(PY)'!G1174</f>
        <v>24</v>
      </c>
      <c r="H1174" s="1">
        <f>'[1]RC-1(PY)'!H1174</f>
        <v>4</v>
      </c>
      <c r="I1174" s="1">
        <f>'[1]RC-1(PY)'!I1174</f>
        <v>4</v>
      </c>
      <c r="J1174" s="1">
        <f>'[1]RC-1(PY)'!J1174</f>
        <v>1</v>
      </c>
      <c r="K1174" s="1">
        <f>'[1]RC-1(PY)'!K1174</f>
        <v>3</v>
      </c>
      <c r="L1174" s="1">
        <f>'[1]RC-1(PY)'!L1174</f>
        <v>2</v>
      </c>
      <c r="M1174" s="1">
        <f>'[1]RC-1(PY)'!M1174</f>
        <v>1</v>
      </c>
      <c r="N1174" s="1">
        <f>'[1]RC-1(PY)'!N1174</f>
        <v>1</v>
      </c>
      <c r="O1174" s="1">
        <f>'[1]RC-1(PY)'!O1174</f>
        <v>5</v>
      </c>
      <c r="P1174" s="1">
        <f>'[1]RC-1(PY)'!P1174</f>
        <v>1</v>
      </c>
      <c r="Q1174" s="1">
        <f>'[1]RC-1(PY)'!Q1174</f>
        <v>0</v>
      </c>
      <c r="R1174" s="1">
        <f>'[1]RC-1(PY)'!R1174</f>
        <v>104</v>
      </c>
      <c r="S1174" s="1">
        <f>'[1]RC-1(PY)'!S1174</f>
        <v>3</v>
      </c>
      <c r="T1174" s="1">
        <f>'[1]RC-1(PY)'!T1174</f>
        <v>4</v>
      </c>
      <c r="U1174" s="1">
        <f>'[1]RC-1(PY)'!U1174</f>
        <v>0</v>
      </c>
      <c r="V1174" s="1">
        <f>'[1]RC-1(PY)'!V1174</f>
        <v>0</v>
      </c>
      <c r="W1174" s="1">
        <f>'[1]RC-1(PY)'!W1174</f>
        <v>1004</v>
      </c>
      <c r="X1174" s="1">
        <f>'[1]RC-1(PY)'!X1174</f>
        <v>8</v>
      </c>
      <c r="Y1174" s="1">
        <f>'[1]RC-1(PY)'!Y1174</f>
        <v>0</v>
      </c>
      <c r="Z1174" s="1">
        <f>'[1]RC-1(PY)'!Z1174</f>
        <v>0</v>
      </c>
      <c r="AA1174" s="1">
        <f>'[1]RC-1(PY)'!AA1174</f>
        <v>373</v>
      </c>
      <c r="AB1174" s="1">
        <f>'[1]RC-1(PY)'!AB1174</f>
        <v>527.86</v>
      </c>
      <c r="AC1174" s="1">
        <f>'[1]RC-1(PY)'!AC1174</f>
        <v>17.700800000000001</v>
      </c>
      <c r="AD1174" s="1">
        <f>'[1]RC-1(PY)'!AD1174</f>
        <v>20</v>
      </c>
      <c r="AE1174" s="1">
        <f>'[1]RC-1(PY)'!AE1174</f>
        <v>19.221</v>
      </c>
      <c r="AF1174" s="1">
        <f>'[1]RC-1(PY)'!AF1174</f>
        <v>4</v>
      </c>
      <c r="AG1174" s="1">
        <f>'[1]RC-1(PY)'!AG1174</f>
        <v>4</v>
      </c>
      <c r="AH1174" s="1">
        <f>'[1]RC-1(PY)'!AH1174</f>
        <v>4</v>
      </c>
      <c r="AI1174" s="1">
        <f>'[1]RC-1(PY)'!AI1174</f>
        <v>0</v>
      </c>
    </row>
    <row r="1175" spans="1:35" x14ac:dyDescent="0.3">
      <c r="A1175" s="1">
        <f>'[1]RC-1(PY)'!A1175</f>
        <v>1</v>
      </c>
      <c r="B1175" s="1">
        <f>'[1]RC-1(PY)'!B1175</f>
        <v>2</v>
      </c>
      <c r="C1175" s="1">
        <f>'[1]RC-1(PY)'!C1175</f>
        <v>2024</v>
      </c>
      <c r="D1175" s="1">
        <f>'[1]RC-1(PY)'!D1175</f>
        <v>5</v>
      </c>
      <c r="E1175" s="1">
        <f>'[1]RC-1(PY)'!E1175</f>
        <v>340</v>
      </c>
      <c r="F1175" s="1">
        <f>'[1]RC-1(PY)'!F1175</f>
        <v>275</v>
      </c>
      <c r="G1175" s="1">
        <f>'[1]RC-1(PY)'!G1175</f>
        <v>24</v>
      </c>
      <c r="H1175" s="1">
        <f>'[1]RC-1(PY)'!H1175</f>
        <v>5</v>
      </c>
      <c r="I1175" s="1">
        <f>'[1]RC-1(PY)'!I1175</f>
        <v>4</v>
      </c>
      <c r="J1175" s="1">
        <f>'[1]RC-1(PY)'!J1175</f>
        <v>1</v>
      </c>
      <c r="K1175" s="1">
        <f>'[1]RC-1(PY)'!K1175</f>
        <v>3</v>
      </c>
      <c r="L1175" s="1">
        <f>'[1]RC-1(PY)'!L1175</f>
        <v>1</v>
      </c>
      <c r="M1175" s="1">
        <f>'[1]RC-1(PY)'!M1175</f>
        <v>1</v>
      </c>
      <c r="N1175" s="1">
        <f>'[1]RC-1(PY)'!N1175</f>
        <v>4</v>
      </c>
      <c r="O1175" s="1">
        <f>'[1]RC-1(PY)'!O1175</f>
        <v>9</v>
      </c>
      <c r="P1175" s="1">
        <f>'[1]RC-1(PY)'!P1175</f>
        <v>1</v>
      </c>
      <c r="Q1175" s="1">
        <f>'[1]RC-1(PY)'!Q1175</f>
        <v>1</v>
      </c>
      <c r="R1175" s="1">
        <f>'[1]RC-1(PY)'!R1175</f>
        <v>104</v>
      </c>
      <c r="S1175" s="1">
        <f>'[1]RC-1(PY)'!S1175</f>
        <v>3</v>
      </c>
      <c r="T1175" s="1">
        <f>'[1]RC-1(PY)'!T1175</f>
        <v>4</v>
      </c>
      <c r="U1175" s="1">
        <f>'[1]RC-1(PY)'!U1175</f>
        <v>0</v>
      </c>
      <c r="V1175" s="1">
        <f>'[1]RC-1(PY)'!V1175</f>
        <v>0</v>
      </c>
      <c r="W1175" s="1">
        <f>'[1]RC-1(PY)'!W1175</f>
        <v>1004</v>
      </c>
      <c r="X1175" s="1">
        <f>'[1]RC-1(PY)'!X1175</f>
        <v>8</v>
      </c>
      <c r="Y1175" s="1">
        <f>'[1]RC-1(PY)'!Y1175</f>
        <v>0</v>
      </c>
      <c r="Z1175" s="1">
        <f>'[1]RC-1(PY)'!Z1175</f>
        <v>0</v>
      </c>
      <c r="AA1175" s="1">
        <f>'[1]RC-1(PY)'!AA1175</f>
        <v>416</v>
      </c>
      <c r="AB1175" s="1">
        <f>'[1]RC-1(PY)'!AB1175</f>
        <v>16.702999999999999</v>
      </c>
      <c r="AC1175" s="1">
        <f>'[1]RC-1(PY)'!AC1175</f>
        <v>0</v>
      </c>
      <c r="AD1175" s="1">
        <f>'[1]RC-1(PY)'!AD1175</f>
        <v>20</v>
      </c>
      <c r="AE1175" s="1">
        <f>'[1]RC-1(PY)'!AE1175</f>
        <v>16.702999999999999</v>
      </c>
      <c r="AF1175" s="1">
        <f>'[1]RC-1(PY)'!AF1175</f>
        <v>4</v>
      </c>
      <c r="AG1175" s="1">
        <f>'[1]RC-1(PY)'!AG1175</f>
        <v>4</v>
      </c>
      <c r="AH1175" s="1">
        <f>'[1]RC-1(PY)'!AH1175</f>
        <v>4</v>
      </c>
      <c r="AI1175" s="1">
        <f>'[1]RC-1(PY)'!AI1175</f>
        <v>0</v>
      </c>
    </row>
    <row r="1176" spans="1:35" x14ac:dyDescent="0.3">
      <c r="A1176" s="1">
        <f>'[1]RC-1(PY)'!A1176</f>
        <v>1</v>
      </c>
      <c r="B1176" s="1">
        <f>'[1]RC-1(PY)'!B1176</f>
        <v>2</v>
      </c>
      <c r="C1176" s="1">
        <f>'[1]RC-1(PY)'!C1176</f>
        <v>2024</v>
      </c>
      <c r="D1176" s="1">
        <f>'[1]RC-1(PY)'!D1176</f>
        <v>5</v>
      </c>
      <c r="E1176" s="1">
        <f>'[1]RC-1(PY)'!E1176</f>
        <v>340</v>
      </c>
      <c r="F1176" s="1">
        <f>'[1]RC-1(PY)'!F1176</f>
        <v>275</v>
      </c>
      <c r="G1176" s="1">
        <f>'[1]RC-1(PY)'!G1176</f>
        <v>24</v>
      </c>
      <c r="H1176" s="1">
        <f>'[1]RC-1(PY)'!H1176</f>
        <v>6</v>
      </c>
      <c r="I1176" s="1">
        <f>'[1]RC-1(PY)'!I1176</f>
        <v>4</v>
      </c>
      <c r="J1176" s="1">
        <f>'[1]RC-1(PY)'!J1176</f>
        <v>1</v>
      </c>
      <c r="K1176" s="1">
        <f>'[1]RC-1(PY)'!K1176</f>
        <v>3</v>
      </c>
      <c r="L1176" s="1">
        <f>'[1]RC-1(PY)'!L1176</f>
        <v>1</v>
      </c>
      <c r="M1176" s="1">
        <f>'[1]RC-1(PY)'!M1176</f>
        <v>1</v>
      </c>
      <c r="N1176" s="1">
        <f>'[1]RC-1(PY)'!N1176</f>
        <v>2</v>
      </c>
      <c r="O1176" s="1">
        <f>'[1]RC-1(PY)'!O1176</f>
        <v>5</v>
      </c>
      <c r="P1176" s="1">
        <f>'[1]RC-1(PY)'!P1176</f>
        <v>1</v>
      </c>
      <c r="Q1176" s="1">
        <f>'[1]RC-1(PY)'!Q1176</f>
        <v>0</v>
      </c>
      <c r="R1176" s="1">
        <f>'[1]RC-1(PY)'!R1176</f>
        <v>104</v>
      </c>
      <c r="S1176" s="1">
        <f>'[1]RC-1(PY)'!S1176</f>
        <v>3</v>
      </c>
      <c r="T1176" s="1">
        <f>'[1]RC-1(PY)'!T1176</f>
        <v>4</v>
      </c>
      <c r="U1176" s="1">
        <f>'[1]RC-1(PY)'!U1176</f>
        <v>0</v>
      </c>
      <c r="V1176" s="1">
        <f>'[1]RC-1(PY)'!V1176</f>
        <v>0</v>
      </c>
      <c r="W1176" s="1">
        <f>'[1]RC-1(PY)'!W1176</f>
        <v>1004</v>
      </c>
      <c r="X1176" s="1">
        <f>'[1]RC-1(PY)'!X1176</f>
        <v>8</v>
      </c>
      <c r="Y1176" s="1">
        <f>'[1]RC-1(PY)'!Y1176</f>
        <v>0</v>
      </c>
      <c r="Z1176" s="1">
        <f>'[1]RC-1(PY)'!Z1176</f>
        <v>0</v>
      </c>
      <c r="AA1176" s="1">
        <f>'[1]RC-1(PY)'!AA1176</f>
        <v>804</v>
      </c>
      <c r="AB1176" s="1">
        <f>'[1]RC-1(PY)'!AB1176</f>
        <v>705.73</v>
      </c>
      <c r="AC1176" s="1">
        <f>'[1]RC-1(PY)'!AC1176</f>
        <v>0</v>
      </c>
      <c r="AD1176" s="1">
        <f>'[1]RC-1(PY)'!AD1176</f>
        <v>20</v>
      </c>
      <c r="AE1176" s="1">
        <f>'[1]RC-1(PY)'!AE1176</f>
        <v>12.3497</v>
      </c>
      <c r="AF1176" s="1">
        <f>'[1]RC-1(PY)'!AF1176</f>
        <v>4</v>
      </c>
      <c r="AG1176" s="1">
        <f>'[1]RC-1(PY)'!AG1176</f>
        <v>4</v>
      </c>
      <c r="AH1176" s="1">
        <f>'[1]RC-1(PY)'!AH1176</f>
        <v>4</v>
      </c>
      <c r="AI1176" s="1">
        <f>'[1]RC-1(PY)'!AI1176</f>
        <v>0</v>
      </c>
    </row>
    <row r="1177" spans="1:35" x14ac:dyDescent="0.3">
      <c r="A1177" s="1">
        <f>'[1]RC-1(PY)'!A1177</f>
        <v>1</v>
      </c>
      <c r="B1177" s="1">
        <f>'[1]RC-1(PY)'!B1177</f>
        <v>2</v>
      </c>
      <c r="C1177" s="1">
        <f>'[1]RC-1(PY)'!C1177</f>
        <v>2024</v>
      </c>
      <c r="D1177" s="1">
        <f>'[1]RC-1(PY)'!D1177</f>
        <v>5</v>
      </c>
      <c r="E1177" s="1">
        <f>'[1]RC-1(PY)'!E1177</f>
        <v>340</v>
      </c>
      <c r="F1177" s="1">
        <f>'[1]RC-1(PY)'!F1177</f>
        <v>275</v>
      </c>
      <c r="G1177" s="1">
        <f>'[1]RC-1(PY)'!G1177</f>
        <v>24</v>
      </c>
      <c r="H1177" s="1">
        <f>'[1]RC-1(PY)'!H1177</f>
        <v>7</v>
      </c>
      <c r="I1177" s="1">
        <f>'[1]RC-1(PY)'!I1177</f>
        <v>4</v>
      </c>
      <c r="J1177" s="1">
        <f>'[1]RC-1(PY)'!J1177</f>
        <v>1</v>
      </c>
      <c r="K1177" s="1">
        <f>'[1]RC-1(PY)'!K1177</f>
        <v>3</v>
      </c>
      <c r="L1177" s="1">
        <f>'[1]RC-1(PY)'!L1177</f>
        <v>2</v>
      </c>
      <c r="M1177" s="1">
        <f>'[1]RC-1(PY)'!M1177</f>
        <v>1</v>
      </c>
      <c r="N1177" s="1">
        <f>'[1]RC-1(PY)'!N1177</f>
        <v>2</v>
      </c>
      <c r="O1177" s="1">
        <f>'[1]RC-1(PY)'!O1177</f>
        <v>5</v>
      </c>
      <c r="P1177" s="1">
        <f>'[1]RC-1(PY)'!P1177</f>
        <v>1</v>
      </c>
      <c r="Q1177" s="1">
        <f>'[1]RC-1(PY)'!Q1177</f>
        <v>1</v>
      </c>
      <c r="R1177" s="1">
        <f>'[1]RC-1(PY)'!R1177</f>
        <v>104</v>
      </c>
      <c r="S1177" s="1">
        <f>'[1]RC-1(PY)'!S1177</f>
        <v>2</v>
      </c>
      <c r="T1177" s="1">
        <f>'[1]RC-1(PY)'!T1177</f>
        <v>4</v>
      </c>
      <c r="U1177" s="1">
        <f>'[1]RC-1(PY)'!U1177</f>
        <v>0</v>
      </c>
      <c r="V1177" s="1">
        <f>'[1]RC-1(PY)'!V1177</f>
        <v>0</v>
      </c>
      <c r="W1177" s="1">
        <f>'[1]RC-1(PY)'!W1177</f>
        <v>1004</v>
      </c>
      <c r="X1177" s="1">
        <f>'[1]RC-1(PY)'!X1177</f>
        <v>8</v>
      </c>
      <c r="Y1177" s="1">
        <f>'[1]RC-1(PY)'!Y1177</f>
        <v>0</v>
      </c>
      <c r="Z1177" s="1">
        <f>'[1]RC-1(PY)'!Z1177</f>
        <v>0</v>
      </c>
      <c r="AA1177" s="1">
        <f>'[1]RC-1(PY)'!AA1177</f>
        <v>631</v>
      </c>
      <c r="AB1177" s="1">
        <f>'[1]RC-1(PY)'!AB1177</f>
        <v>998.1</v>
      </c>
      <c r="AC1177" s="1">
        <f>'[1]RC-1(PY)'!AC1177</f>
        <v>20.81</v>
      </c>
      <c r="AD1177" s="1">
        <f>'[1]RC-1(PY)'!AD1177</f>
        <v>20</v>
      </c>
      <c r="AE1177" s="1">
        <f>'[1]RC-1(PY)'!AE1177</f>
        <v>27.47</v>
      </c>
      <c r="AF1177" s="1">
        <f>'[1]RC-1(PY)'!AF1177</f>
        <v>4</v>
      </c>
      <c r="AG1177" s="1">
        <f>'[1]RC-1(PY)'!AG1177</f>
        <v>4</v>
      </c>
      <c r="AH1177" s="1">
        <f>'[1]RC-1(PY)'!AH1177</f>
        <v>4</v>
      </c>
      <c r="AI1177" s="1">
        <f>'[1]RC-1(PY)'!AI1177</f>
        <v>0</v>
      </c>
    </row>
    <row r="1178" spans="1:35" x14ac:dyDescent="0.3">
      <c r="A1178" s="1">
        <f>'[1]RC-1(PY)'!A1178</f>
        <v>1</v>
      </c>
      <c r="B1178" s="1">
        <f>'[1]RC-1(PY)'!B1178</f>
        <v>2</v>
      </c>
      <c r="C1178" s="1">
        <f>'[1]RC-1(PY)'!C1178</f>
        <v>2024</v>
      </c>
      <c r="D1178" s="1">
        <f>'[1]RC-1(PY)'!D1178</f>
        <v>5</v>
      </c>
      <c r="E1178" s="1">
        <f>'[1]RC-1(PY)'!E1178</f>
        <v>340</v>
      </c>
      <c r="F1178" s="1">
        <f>'[1]RC-1(PY)'!F1178</f>
        <v>275</v>
      </c>
      <c r="G1178" s="1">
        <f>'[1]RC-1(PY)'!G1178</f>
        <v>24</v>
      </c>
      <c r="H1178" s="1">
        <f>'[1]RC-1(PY)'!H1178</f>
        <v>8</v>
      </c>
      <c r="I1178" s="1">
        <f>'[1]RC-1(PY)'!I1178</f>
        <v>4</v>
      </c>
      <c r="J1178" s="1">
        <f>'[1]RC-1(PY)'!J1178</f>
        <v>1</v>
      </c>
      <c r="K1178" s="1">
        <f>'[1]RC-1(PY)'!K1178</f>
        <v>3</v>
      </c>
      <c r="L1178" s="1">
        <f>'[1]RC-1(PY)'!L1178</f>
        <v>2</v>
      </c>
      <c r="M1178" s="1">
        <f>'[1]RC-1(PY)'!M1178</f>
        <v>1</v>
      </c>
      <c r="N1178" s="1">
        <f>'[1]RC-1(PY)'!N1178</f>
        <v>1</v>
      </c>
      <c r="O1178" s="1">
        <f>'[1]RC-1(PY)'!O1178</f>
        <v>5</v>
      </c>
      <c r="P1178" s="1">
        <f>'[1]RC-1(PY)'!P1178</f>
        <v>0</v>
      </c>
      <c r="Q1178" s="1">
        <f>'[1]RC-1(PY)'!Q1178</f>
        <v>0</v>
      </c>
      <c r="R1178" s="1">
        <f>'[1]RC-1(PY)'!R1178</f>
        <v>104</v>
      </c>
      <c r="S1178" s="1">
        <f>'[1]RC-1(PY)'!S1178</f>
        <v>3</v>
      </c>
      <c r="T1178" s="1">
        <f>'[1]RC-1(PY)'!T1178</f>
        <v>4</v>
      </c>
      <c r="U1178" s="1">
        <f>'[1]RC-1(PY)'!U1178</f>
        <v>0</v>
      </c>
      <c r="V1178" s="1">
        <f>'[1]RC-1(PY)'!V1178</f>
        <v>0</v>
      </c>
      <c r="W1178" s="1">
        <f>'[1]RC-1(PY)'!W1178</f>
        <v>1004</v>
      </c>
      <c r="X1178" s="1">
        <f>'[1]RC-1(PY)'!X1178</f>
        <v>8</v>
      </c>
      <c r="Y1178" s="1">
        <f>'[1]RC-1(PY)'!Y1178</f>
        <v>0</v>
      </c>
      <c r="Z1178" s="1">
        <f>'[1]RC-1(PY)'!Z1178</f>
        <v>0</v>
      </c>
      <c r="AA1178" s="1">
        <f>'[1]RC-1(PY)'!AA1178</f>
        <v>576</v>
      </c>
      <c r="AB1178" s="1">
        <f>'[1]RC-1(PY)'!AB1178</f>
        <v>691</v>
      </c>
      <c r="AC1178" s="1">
        <f>'[1]RC-1(PY)'!AC1178</f>
        <v>4.5742000000000003</v>
      </c>
      <c r="AD1178" s="1">
        <f>'[1]RC-1(PY)'!AD1178</f>
        <v>20</v>
      </c>
      <c r="AE1178" s="1">
        <f>'[1]RC-1(PY)'!AE1178</f>
        <v>25.495100000000001</v>
      </c>
      <c r="AF1178" s="1">
        <f>'[1]RC-1(PY)'!AF1178</f>
        <v>4</v>
      </c>
      <c r="AG1178" s="1">
        <f>'[1]RC-1(PY)'!AG1178</f>
        <v>4</v>
      </c>
      <c r="AH1178" s="1">
        <f>'[1]RC-1(PY)'!AH1178</f>
        <v>4</v>
      </c>
      <c r="AI1178" s="1">
        <f>'[1]RC-1(PY)'!AI1178</f>
        <v>0</v>
      </c>
    </row>
    <row r="1179" spans="1:35" x14ac:dyDescent="0.3">
      <c r="A1179" s="1">
        <f>'[1]RC-1(PY)'!A1179</f>
        <v>1</v>
      </c>
      <c r="B1179" s="1">
        <f>'[1]RC-1(PY)'!B1179</f>
        <v>2</v>
      </c>
      <c r="C1179" s="1">
        <f>'[1]RC-1(PY)'!C1179</f>
        <v>2024</v>
      </c>
      <c r="D1179" s="1">
        <f>'[1]RC-1(PY)'!D1179</f>
        <v>5</v>
      </c>
      <c r="E1179" s="1">
        <f>'[1]RC-1(PY)'!E1179</f>
        <v>340</v>
      </c>
      <c r="F1179" s="1">
        <f>'[1]RC-1(PY)'!F1179</f>
        <v>275</v>
      </c>
      <c r="G1179" s="1">
        <f>'[1]RC-1(PY)'!G1179</f>
        <v>24</v>
      </c>
      <c r="H1179" s="1">
        <f>'[1]RC-1(PY)'!H1179</f>
        <v>9</v>
      </c>
      <c r="I1179" s="1">
        <f>'[1]RC-1(PY)'!I1179</f>
        <v>4</v>
      </c>
      <c r="J1179" s="1">
        <f>'[1]RC-1(PY)'!J1179</f>
        <v>1</v>
      </c>
      <c r="K1179" s="1">
        <f>'[1]RC-1(PY)'!K1179</f>
        <v>3</v>
      </c>
      <c r="L1179" s="1">
        <f>'[1]RC-1(PY)'!L1179</f>
        <v>1</v>
      </c>
      <c r="M1179" s="1">
        <f>'[1]RC-1(PY)'!M1179</f>
        <v>1</v>
      </c>
      <c r="N1179" s="1">
        <f>'[1]RC-1(PY)'!N1179</f>
        <v>1</v>
      </c>
      <c r="O1179" s="1">
        <f>'[1]RC-1(PY)'!O1179</f>
        <v>5</v>
      </c>
      <c r="P1179" s="1">
        <f>'[1]RC-1(PY)'!P1179</f>
        <v>1</v>
      </c>
      <c r="Q1179" s="1">
        <f>'[1]RC-1(PY)'!Q1179</f>
        <v>1</v>
      </c>
      <c r="R1179" s="1">
        <f>'[1]RC-1(PY)'!R1179</f>
        <v>104</v>
      </c>
      <c r="S1179" s="1">
        <f>'[1]RC-1(PY)'!S1179</f>
        <v>3</v>
      </c>
      <c r="T1179" s="1">
        <f>'[1]RC-1(PY)'!T1179</f>
        <v>4</v>
      </c>
      <c r="U1179" s="1">
        <f>'[1]RC-1(PY)'!U1179</f>
        <v>0</v>
      </c>
      <c r="V1179" s="1">
        <f>'[1]RC-1(PY)'!V1179</f>
        <v>0</v>
      </c>
      <c r="W1179" s="1">
        <f>'[1]RC-1(PY)'!W1179</f>
        <v>1004</v>
      </c>
      <c r="X1179" s="1">
        <f>'[1]RC-1(PY)'!X1179</f>
        <v>8</v>
      </c>
      <c r="Y1179" s="1">
        <f>'[1]RC-1(PY)'!Y1179</f>
        <v>0</v>
      </c>
      <c r="Z1179" s="1">
        <f>'[1]RC-1(PY)'!Z1179</f>
        <v>0</v>
      </c>
      <c r="AA1179" s="1">
        <f>'[1]RC-1(PY)'!AA1179</f>
        <v>1267</v>
      </c>
      <c r="AB1179" s="1">
        <f>'[1]RC-1(PY)'!AB1179</f>
        <v>1745.76</v>
      </c>
      <c r="AC1179" s="1">
        <f>'[1]RC-1(PY)'!AC1179</f>
        <v>0</v>
      </c>
      <c r="AD1179" s="1">
        <f>'[1]RC-1(PY)'!AD1179</f>
        <v>20</v>
      </c>
      <c r="AE1179" s="1">
        <f>'[1]RC-1(PY)'!AE1179</f>
        <v>37.220999999999997</v>
      </c>
      <c r="AF1179" s="1">
        <f>'[1]RC-1(PY)'!AF1179</f>
        <v>4</v>
      </c>
      <c r="AG1179" s="1">
        <f>'[1]RC-1(PY)'!AG1179</f>
        <v>4</v>
      </c>
      <c r="AH1179" s="1">
        <f>'[1]RC-1(PY)'!AH1179</f>
        <v>4</v>
      </c>
      <c r="AI1179" s="1">
        <f>'[1]RC-1(PY)'!AI1179</f>
        <v>0</v>
      </c>
    </row>
    <row r="1180" spans="1:35" x14ac:dyDescent="0.3">
      <c r="A1180" s="1">
        <f>'[1]RC-1(PY)'!A1180</f>
        <v>1</v>
      </c>
      <c r="B1180" s="1">
        <f>'[1]RC-1(PY)'!B1180</f>
        <v>2</v>
      </c>
      <c r="C1180" s="1">
        <f>'[1]RC-1(PY)'!C1180</f>
        <v>2024</v>
      </c>
      <c r="D1180" s="1">
        <f>'[1]RC-1(PY)'!D1180</f>
        <v>5</v>
      </c>
      <c r="E1180" s="1">
        <f>'[1]RC-1(PY)'!E1180</f>
        <v>340</v>
      </c>
      <c r="F1180" s="1">
        <f>'[1]RC-1(PY)'!F1180</f>
        <v>275</v>
      </c>
      <c r="G1180" s="1">
        <f>'[1]RC-1(PY)'!G1180</f>
        <v>24</v>
      </c>
      <c r="H1180" s="1">
        <f>'[1]RC-1(PY)'!H1180</f>
        <v>12</v>
      </c>
      <c r="I1180" s="1">
        <f>'[1]RC-1(PY)'!I1180</f>
        <v>4</v>
      </c>
      <c r="J1180" s="1">
        <f>'[1]RC-1(PY)'!J1180</f>
        <v>1</v>
      </c>
      <c r="K1180" s="1">
        <f>'[1]RC-1(PY)'!K1180</f>
        <v>3</v>
      </c>
      <c r="L1180" s="1">
        <f>'[1]RC-1(PY)'!L1180</f>
        <v>2</v>
      </c>
      <c r="M1180" s="1">
        <f>'[1]RC-1(PY)'!M1180</f>
        <v>1</v>
      </c>
      <c r="N1180" s="1">
        <f>'[1]RC-1(PY)'!N1180</f>
        <v>1</v>
      </c>
      <c r="O1180" s="1">
        <f>'[1]RC-1(PY)'!O1180</f>
        <v>5</v>
      </c>
      <c r="P1180" s="1">
        <f>'[1]RC-1(PY)'!P1180</f>
        <v>1</v>
      </c>
      <c r="Q1180" s="1">
        <f>'[1]RC-1(PY)'!Q1180</f>
        <v>1</v>
      </c>
      <c r="R1180" s="1">
        <f>'[1]RC-1(PY)'!R1180</f>
        <v>104</v>
      </c>
      <c r="S1180" s="1">
        <f>'[1]RC-1(PY)'!S1180</f>
        <v>3</v>
      </c>
      <c r="T1180" s="1">
        <f>'[1]RC-1(PY)'!T1180</f>
        <v>4</v>
      </c>
      <c r="U1180" s="1">
        <f>'[1]RC-1(PY)'!U1180</f>
        <v>0</v>
      </c>
      <c r="V1180" s="1">
        <f>'[1]RC-1(PY)'!V1180</f>
        <v>0</v>
      </c>
      <c r="W1180" s="1">
        <f>'[1]RC-1(PY)'!W1180</f>
        <v>1004</v>
      </c>
      <c r="X1180" s="1">
        <f>'[1]RC-1(PY)'!X1180</f>
        <v>8</v>
      </c>
      <c r="Y1180" s="1">
        <f>'[1]RC-1(PY)'!Y1180</f>
        <v>0</v>
      </c>
      <c r="Z1180" s="1">
        <f>'[1]RC-1(PY)'!Z1180</f>
        <v>0</v>
      </c>
      <c r="AA1180" s="1">
        <f>'[1]RC-1(PY)'!AA1180</f>
        <v>407</v>
      </c>
      <c r="AB1180" s="1">
        <f>'[1]RC-1(PY)'!AB1180</f>
        <v>724.85910000000001</v>
      </c>
      <c r="AC1180" s="1">
        <f>'[1]RC-1(PY)'!AC1180</f>
        <v>14.7499</v>
      </c>
      <c r="AD1180" s="1">
        <f>'[1]RC-1(PY)'!AD1180</f>
        <v>20</v>
      </c>
      <c r="AE1180" s="1">
        <f>'[1]RC-1(PY)'!AE1180</f>
        <v>26.0794</v>
      </c>
      <c r="AF1180" s="1">
        <f>'[1]RC-1(PY)'!AF1180</f>
        <v>4</v>
      </c>
      <c r="AG1180" s="1">
        <f>'[1]RC-1(PY)'!AG1180</f>
        <v>4</v>
      </c>
      <c r="AH1180" s="1">
        <f>'[1]RC-1(PY)'!AH1180</f>
        <v>4</v>
      </c>
      <c r="AI1180" s="1">
        <f>'[1]RC-1(PY)'!AI1180</f>
        <v>0</v>
      </c>
    </row>
    <row r="1181" spans="1:35" x14ac:dyDescent="0.3">
      <c r="A1181" s="1">
        <f>'[1]RC-1(PY)'!A1181</f>
        <v>1</v>
      </c>
      <c r="B1181" s="1">
        <f>'[1]RC-1(PY)'!B1181</f>
        <v>2</v>
      </c>
      <c r="C1181" s="1">
        <f>'[1]RC-1(PY)'!C1181</f>
        <v>2024</v>
      </c>
      <c r="D1181" s="1">
        <f>'[1]RC-1(PY)'!D1181</f>
        <v>5</v>
      </c>
      <c r="E1181" s="1">
        <f>'[1]RC-1(PY)'!E1181</f>
        <v>340</v>
      </c>
      <c r="F1181" s="1">
        <f>'[1]RC-1(PY)'!F1181</f>
        <v>275</v>
      </c>
      <c r="G1181" s="1">
        <f>'[1]RC-1(PY)'!G1181</f>
        <v>24</v>
      </c>
      <c r="H1181" s="1">
        <f>'[1]RC-1(PY)'!H1181</f>
        <v>13</v>
      </c>
      <c r="I1181" s="1">
        <f>'[1]RC-1(PY)'!I1181</f>
        <v>4</v>
      </c>
      <c r="J1181" s="1">
        <f>'[1]RC-1(PY)'!J1181</f>
        <v>1</v>
      </c>
      <c r="K1181" s="1">
        <f>'[1]RC-1(PY)'!K1181</f>
        <v>3</v>
      </c>
      <c r="L1181" s="1">
        <f>'[1]RC-1(PY)'!L1181</f>
        <v>1</v>
      </c>
      <c r="M1181" s="1">
        <f>'[1]RC-1(PY)'!M1181</f>
        <v>1</v>
      </c>
      <c r="N1181" s="1">
        <f>'[1]RC-1(PY)'!N1181</f>
        <v>1</v>
      </c>
      <c r="O1181" s="1">
        <f>'[1]RC-1(PY)'!O1181</f>
        <v>5</v>
      </c>
      <c r="P1181" s="1">
        <f>'[1]RC-1(PY)'!P1181</f>
        <v>0</v>
      </c>
      <c r="Q1181" s="1">
        <f>'[1]RC-1(PY)'!Q1181</f>
        <v>0</v>
      </c>
      <c r="R1181" s="1">
        <f>'[1]RC-1(PY)'!R1181</f>
        <v>104</v>
      </c>
      <c r="S1181" s="1">
        <f>'[1]RC-1(PY)'!S1181</f>
        <v>2</v>
      </c>
      <c r="T1181" s="1">
        <f>'[1]RC-1(PY)'!T1181</f>
        <v>4</v>
      </c>
      <c r="U1181" s="1">
        <f>'[1]RC-1(PY)'!U1181</f>
        <v>1</v>
      </c>
      <c r="V1181" s="1">
        <f>'[1]RC-1(PY)'!V1181</f>
        <v>1</v>
      </c>
      <c r="W1181" s="1">
        <f>'[1]RC-1(PY)'!W1181</f>
        <v>1004</v>
      </c>
      <c r="X1181" s="1">
        <f>'[1]RC-1(PY)'!X1181</f>
        <v>8</v>
      </c>
      <c r="Y1181" s="1">
        <f>'[1]RC-1(PY)'!Y1181</f>
        <v>0</v>
      </c>
      <c r="Z1181" s="1">
        <f>'[1]RC-1(PY)'!Z1181</f>
        <v>0</v>
      </c>
      <c r="AA1181" s="1">
        <f>'[1]RC-1(PY)'!AA1181</f>
        <v>1440</v>
      </c>
      <c r="AB1181" s="1">
        <f>'[1]RC-1(PY)'!AB1181</f>
        <v>2343.8119999999999</v>
      </c>
      <c r="AC1181" s="1">
        <f>'[1]RC-1(PY)'!AC1181</f>
        <v>4.3323999999999998</v>
      </c>
      <c r="AD1181" s="1">
        <f>'[1]RC-1(PY)'!AD1181</f>
        <v>20</v>
      </c>
      <c r="AE1181" s="1">
        <f>'[1]RC-1(PY)'!AE1181</f>
        <v>18.104099999999999</v>
      </c>
      <c r="AF1181" s="1">
        <f>'[1]RC-1(PY)'!AF1181</f>
        <v>4</v>
      </c>
      <c r="AG1181" s="1">
        <f>'[1]RC-1(PY)'!AG1181</f>
        <v>4</v>
      </c>
      <c r="AH1181" s="1">
        <f>'[1]RC-1(PY)'!AH1181</f>
        <v>4</v>
      </c>
      <c r="AI1181" s="1">
        <f>'[1]RC-1(PY)'!AI1181</f>
        <v>0</v>
      </c>
    </row>
    <row r="1182" spans="1:35" x14ac:dyDescent="0.3">
      <c r="A1182" s="1">
        <f>'[1]RC-1(PY)'!A1182</f>
        <v>1</v>
      </c>
      <c r="B1182" s="1">
        <f>'[1]RC-1(PY)'!B1182</f>
        <v>2</v>
      </c>
      <c r="C1182" s="1">
        <f>'[1]RC-1(PY)'!C1182</f>
        <v>2024</v>
      </c>
      <c r="D1182" s="1">
        <f>'[1]RC-1(PY)'!D1182</f>
        <v>5</v>
      </c>
      <c r="E1182" s="1">
        <f>'[1]RC-1(PY)'!E1182</f>
        <v>340</v>
      </c>
      <c r="F1182" s="1">
        <f>'[1]RC-1(PY)'!F1182</f>
        <v>275</v>
      </c>
      <c r="G1182" s="1">
        <f>'[1]RC-1(PY)'!G1182</f>
        <v>24</v>
      </c>
      <c r="H1182" s="1">
        <f>'[1]RC-1(PY)'!H1182</f>
        <v>15</v>
      </c>
      <c r="I1182" s="1">
        <f>'[1]RC-1(PY)'!I1182</f>
        <v>4</v>
      </c>
      <c r="J1182" s="1">
        <f>'[1]RC-1(PY)'!J1182</f>
        <v>1</v>
      </c>
      <c r="K1182" s="1">
        <f>'[1]RC-1(PY)'!K1182</f>
        <v>3</v>
      </c>
      <c r="L1182" s="1">
        <f>'[1]RC-1(PY)'!L1182</f>
        <v>2</v>
      </c>
      <c r="M1182" s="1">
        <f>'[1]RC-1(PY)'!M1182</f>
        <v>1</v>
      </c>
      <c r="N1182" s="1">
        <f>'[1]RC-1(PY)'!N1182</f>
        <v>4</v>
      </c>
      <c r="O1182" s="1">
        <f>'[1]RC-1(PY)'!O1182</f>
        <v>9</v>
      </c>
      <c r="P1182" s="1">
        <f>'[1]RC-1(PY)'!P1182</f>
        <v>0</v>
      </c>
      <c r="Q1182" s="1">
        <f>'[1]RC-1(PY)'!Q1182</f>
        <v>0</v>
      </c>
      <c r="R1182" s="1">
        <f>'[1]RC-1(PY)'!R1182</f>
        <v>104</v>
      </c>
      <c r="S1182" s="1">
        <f>'[1]RC-1(PY)'!S1182</f>
        <v>3</v>
      </c>
      <c r="T1182" s="1">
        <f>'[1]RC-1(PY)'!T1182</f>
        <v>4</v>
      </c>
      <c r="U1182" s="1">
        <f>'[1]RC-1(PY)'!U1182</f>
        <v>0</v>
      </c>
      <c r="V1182" s="1">
        <f>'[1]RC-1(PY)'!V1182</f>
        <v>0</v>
      </c>
      <c r="W1182" s="1">
        <f>'[1]RC-1(PY)'!W1182</f>
        <v>1004</v>
      </c>
      <c r="X1182" s="1">
        <f>'[1]RC-1(PY)'!X1182</f>
        <v>8</v>
      </c>
      <c r="Y1182" s="1">
        <f>'[1]RC-1(PY)'!Y1182</f>
        <v>0</v>
      </c>
      <c r="Z1182" s="1">
        <f>'[1]RC-1(PY)'!Z1182</f>
        <v>0</v>
      </c>
      <c r="AA1182" s="1">
        <f>'[1]RC-1(PY)'!AA1182</f>
        <v>2394</v>
      </c>
      <c r="AB1182" s="1">
        <f>'[1]RC-1(PY)'!AB1182</f>
        <v>1342</v>
      </c>
      <c r="AC1182" s="1">
        <f>'[1]RC-1(PY)'!AC1182</f>
        <v>9.3282000000000007</v>
      </c>
      <c r="AD1182" s="1">
        <f>'[1]RC-1(PY)'!AD1182</f>
        <v>20</v>
      </c>
      <c r="AE1182" s="1">
        <f>'[1]RC-1(PY)'!AE1182</f>
        <v>9.3282000000000007</v>
      </c>
      <c r="AF1182" s="1">
        <f>'[1]RC-1(PY)'!AF1182</f>
        <v>4</v>
      </c>
      <c r="AG1182" s="1">
        <f>'[1]RC-1(PY)'!AG1182</f>
        <v>4</v>
      </c>
      <c r="AH1182" s="1">
        <f>'[1]RC-1(PY)'!AH1182</f>
        <v>4</v>
      </c>
      <c r="AI1182" s="1">
        <f>'[1]RC-1(PY)'!AI1182</f>
        <v>0</v>
      </c>
    </row>
    <row r="1183" spans="1:35" x14ac:dyDescent="0.3">
      <c r="A1183" s="1">
        <f>'[1]RC-1(PY)'!A1183</f>
        <v>1</v>
      </c>
      <c r="B1183" s="1">
        <f>'[1]RC-1(PY)'!B1183</f>
        <v>2</v>
      </c>
      <c r="C1183" s="1">
        <f>'[1]RC-1(PY)'!C1183</f>
        <v>2024</v>
      </c>
      <c r="D1183" s="1">
        <f>'[1]RC-1(PY)'!D1183</f>
        <v>5</v>
      </c>
      <c r="E1183" s="1">
        <f>'[1]RC-1(PY)'!E1183</f>
        <v>340</v>
      </c>
      <c r="F1183" s="1">
        <f>'[1]RC-1(PY)'!F1183</f>
        <v>275</v>
      </c>
      <c r="G1183" s="1">
        <f>'[1]RC-1(PY)'!G1183</f>
        <v>24</v>
      </c>
      <c r="H1183" s="1">
        <f>'[1]RC-1(PY)'!H1183</f>
        <v>16</v>
      </c>
      <c r="I1183" s="1">
        <f>'[1]RC-1(PY)'!I1183</f>
        <v>4</v>
      </c>
      <c r="J1183" s="1">
        <f>'[1]RC-1(PY)'!J1183</f>
        <v>1</v>
      </c>
      <c r="K1183" s="1">
        <f>'[1]RC-1(PY)'!K1183</f>
        <v>3</v>
      </c>
      <c r="L1183" s="1">
        <f>'[1]RC-1(PY)'!L1183</f>
        <v>2</v>
      </c>
      <c r="M1183" s="1">
        <f>'[1]RC-1(PY)'!M1183</f>
        <v>1</v>
      </c>
      <c r="N1183" s="1">
        <f>'[1]RC-1(PY)'!N1183</f>
        <v>2</v>
      </c>
      <c r="O1183" s="1">
        <f>'[1]RC-1(PY)'!O1183</f>
        <v>5</v>
      </c>
      <c r="P1183" s="1">
        <f>'[1]RC-1(PY)'!P1183</f>
        <v>1</v>
      </c>
      <c r="Q1183" s="1">
        <f>'[1]RC-1(PY)'!Q1183</f>
        <v>1</v>
      </c>
      <c r="R1183" s="1">
        <f>'[1]RC-1(PY)'!R1183</f>
        <v>104</v>
      </c>
      <c r="S1183" s="1">
        <f>'[1]RC-1(PY)'!S1183</f>
        <v>3</v>
      </c>
      <c r="T1183" s="1">
        <f>'[1]RC-1(PY)'!T1183</f>
        <v>4</v>
      </c>
      <c r="U1183" s="1">
        <f>'[1]RC-1(PY)'!U1183</f>
        <v>0</v>
      </c>
      <c r="V1183" s="1">
        <f>'[1]RC-1(PY)'!V1183</f>
        <v>0</v>
      </c>
      <c r="W1183" s="1">
        <f>'[1]RC-1(PY)'!W1183</f>
        <v>1004</v>
      </c>
      <c r="X1183" s="1">
        <f>'[1]RC-1(PY)'!X1183</f>
        <v>8</v>
      </c>
      <c r="Y1183" s="1">
        <f>'[1]RC-1(PY)'!Y1183</f>
        <v>0</v>
      </c>
      <c r="Z1183" s="1">
        <f>'[1]RC-1(PY)'!Z1183</f>
        <v>0</v>
      </c>
      <c r="AA1183" s="1">
        <f>'[1]RC-1(PY)'!AA1183</f>
        <v>1837</v>
      </c>
      <c r="AB1183" s="1">
        <f>'[1]RC-1(PY)'!AB1183</f>
        <v>861.93650000000002</v>
      </c>
      <c r="AC1183" s="1">
        <f>'[1]RC-1(PY)'!AC1183</f>
        <v>11.9832</v>
      </c>
      <c r="AD1183" s="1">
        <f>'[1]RC-1(PY)'!AD1183</f>
        <v>20</v>
      </c>
      <c r="AE1183" s="1">
        <f>'[1]RC-1(PY)'!AE1183</f>
        <v>11.9832</v>
      </c>
      <c r="AF1183" s="1">
        <f>'[1]RC-1(PY)'!AF1183</f>
        <v>4</v>
      </c>
      <c r="AG1183" s="1">
        <f>'[1]RC-1(PY)'!AG1183</f>
        <v>4</v>
      </c>
      <c r="AH1183" s="1">
        <f>'[1]RC-1(PY)'!AH1183</f>
        <v>4</v>
      </c>
      <c r="AI1183" s="1">
        <f>'[1]RC-1(PY)'!AI1183</f>
        <v>0</v>
      </c>
    </row>
    <row r="1184" spans="1:35" x14ac:dyDescent="0.3">
      <c r="A1184" s="1">
        <f>'[1]RC-1(PY)'!A1184</f>
        <v>1</v>
      </c>
      <c r="B1184" s="1">
        <f>'[1]RC-1(PY)'!B1184</f>
        <v>2</v>
      </c>
      <c r="C1184" s="1">
        <f>'[1]RC-1(PY)'!C1184</f>
        <v>2024</v>
      </c>
      <c r="D1184" s="1">
        <f>'[1]RC-1(PY)'!D1184</f>
        <v>5</v>
      </c>
      <c r="E1184" s="1">
        <f>'[1]RC-1(PY)'!E1184</f>
        <v>340</v>
      </c>
      <c r="F1184" s="1">
        <f>'[1]RC-1(PY)'!F1184</f>
        <v>275</v>
      </c>
      <c r="G1184" s="1">
        <f>'[1]RC-1(PY)'!G1184</f>
        <v>24</v>
      </c>
      <c r="H1184" s="1">
        <f>'[1]RC-1(PY)'!H1184</f>
        <v>18</v>
      </c>
      <c r="I1184" s="1">
        <f>'[1]RC-1(PY)'!I1184</f>
        <v>4</v>
      </c>
      <c r="J1184" s="1">
        <f>'[1]RC-1(PY)'!J1184</f>
        <v>1</v>
      </c>
      <c r="K1184" s="1">
        <f>'[1]RC-1(PY)'!K1184</f>
        <v>3</v>
      </c>
      <c r="L1184" s="1">
        <f>'[1]RC-1(PY)'!L1184</f>
        <v>2</v>
      </c>
      <c r="M1184" s="1">
        <f>'[1]RC-1(PY)'!M1184</f>
        <v>1</v>
      </c>
      <c r="N1184" s="1">
        <f>'[1]RC-1(PY)'!N1184</f>
        <v>1</v>
      </c>
      <c r="O1184" s="1">
        <f>'[1]RC-1(PY)'!O1184</f>
        <v>5</v>
      </c>
      <c r="P1184" s="1">
        <f>'[1]RC-1(PY)'!P1184</f>
        <v>1</v>
      </c>
      <c r="Q1184" s="1">
        <f>'[1]RC-1(PY)'!Q1184</f>
        <v>1</v>
      </c>
      <c r="R1184" s="1">
        <f>'[1]RC-1(PY)'!R1184</f>
        <v>104</v>
      </c>
      <c r="S1184" s="1">
        <f>'[1]RC-1(PY)'!S1184</f>
        <v>3</v>
      </c>
      <c r="T1184" s="1">
        <f>'[1]RC-1(PY)'!T1184</f>
        <v>4</v>
      </c>
      <c r="U1184" s="1">
        <f>'[1]RC-1(PY)'!U1184</f>
        <v>0</v>
      </c>
      <c r="V1184" s="1">
        <f>'[1]RC-1(PY)'!V1184</f>
        <v>0</v>
      </c>
      <c r="W1184" s="1">
        <f>'[1]RC-1(PY)'!W1184</f>
        <v>1004</v>
      </c>
      <c r="X1184" s="1">
        <f>'[1]RC-1(PY)'!X1184</f>
        <v>8</v>
      </c>
      <c r="Y1184" s="1">
        <f>'[1]RC-1(PY)'!Y1184</f>
        <v>0</v>
      </c>
      <c r="Z1184" s="1">
        <f>'[1]RC-1(PY)'!Z1184</f>
        <v>0</v>
      </c>
      <c r="AA1184" s="1">
        <f>'[1]RC-1(PY)'!AA1184</f>
        <v>398</v>
      </c>
      <c r="AB1184" s="1">
        <f>'[1]RC-1(PY)'!AB1184</f>
        <v>444.5</v>
      </c>
      <c r="AC1184" s="1">
        <f>'[1]RC-1(PY)'!AC1184</f>
        <v>4.9888000000000003</v>
      </c>
      <c r="AD1184" s="1">
        <f>'[1]RC-1(PY)'!AD1184</f>
        <v>20</v>
      </c>
      <c r="AE1184" s="1">
        <f>'[1]RC-1(PY)'!AE1184</f>
        <v>20.596900000000002</v>
      </c>
      <c r="AF1184" s="1">
        <f>'[1]RC-1(PY)'!AF1184</f>
        <v>4</v>
      </c>
      <c r="AG1184" s="1">
        <f>'[1]RC-1(PY)'!AG1184</f>
        <v>4</v>
      </c>
      <c r="AH1184" s="1">
        <f>'[1]RC-1(PY)'!AH1184</f>
        <v>4</v>
      </c>
      <c r="AI1184" s="1">
        <f>'[1]RC-1(PY)'!AI1184</f>
        <v>0</v>
      </c>
    </row>
    <row r="1185" spans="1:35" x14ac:dyDescent="0.3">
      <c r="A1185" s="1">
        <f>'[1]RC-1(PY)'!A1185</f>
        <v>1</v>
      </c>
      <c r="B1185" s="1">
        <f>'[1]RC-1(PY)'!B1185</f>
        <v>2</v>
      </c>
      <c r="C1185" s="1">
        <f>'[1]RC-1(PY)'!C1185</f>
        <v>2024</v>
      </c>
      <c r="D1185" s="1">
        <f>'[1]RC-1(PY)'!D1185</f>
        <v>5</v>
      </c>
      <c r="E1185" s="1">
        <f>'[1]RC-1(PY)'!E1185</f>
        <v>340</v>
      </c>
      <c r="F1185" s="1">
        <f>'[1]RC-1(PY)'!F1185</f>
        <v>275</v>
      </c>
      <c r="G1185" s="1">
        <f>'[1]RC-1(PY)'!G1185</f>
        <v>24</v>
      </c>
      <c r="H1185" s="1">
        <f>'[1]RC-1(PY)'!H1185</f>
        <v>19</v>
      </c>
      <c r="I1185" s="1">
        <f>'[1]RC-1(PY)'!I1185</f>
        <v>4</v>
      </c>
      <c r="J1185" s="1">
        <f>'[1]RC-1(PY)'!J1185</f>
        <v>1</v>
      </c>
      <c r="K1185" s="1">
        <f>'[1]RC-1(PY)'!K1185</f>
        <v>3</v>
      </c>
      <c r="L1185" s="1">
        <f>'[1]RC-1(PY)'!L1185</f>
        <v>1</v>
      </c>
      <c r="M1185" s="1">
        <f>'[1]RC-1(PY)'!M1185</f>
        <v>1</v>
      </c>
      <c r="N1185" s="1">
        <f>'[1]RC-1(PY)'!N1185</f>
        <v>1</v>
      </c>
      <c r="O1185" s="1">
        <f>'[1]RC-1(PY)'!O1185</f>
        <v>5</v>
      </c>
      <c r="P1185" s="1">
        <f>'[1]RC-1(PY)'!P1185</f>
        <v>1</v>
      </c>
      <c r="Q1185" s="1">
        <f>'[1]RC-1(PY)'!Q1185</f>
        <v>1</v>
      </c>
      <c r="R1185" s="1">
        <f>'[1]RC-1(PY)'!R1185</f>
        <v>104</v>
      </c>
      <c r="S1185" s="1">
        <f>'[1]RC-1(PY)'!S1185</f>
        <v>3</v>
      </c>
      <c r="T1185" s="1">
        <f>'[1]RC-1(PY)'!T1185</f>
        <v>4</v>
      </c>
      <c r="U1185" s="1">
        <f>'[1]RC-1(PY)'!U1185</f>
        <v>0</v>
      </c>
      <c r="V1185" s="1">
        <f>'[1]RC-1(PY)'!V1185</f>
        <v>0</v>
      </c>
      <c r="W1185" s="1">
        <f>'[1]RC-1(PY)'!W1185</f>
        <v>1004</v>
      </c>
      <c r="X1185" s="1">
        <f>'[1]RC-1(PY)'!X1185</f>
        <v>8</v>
      </c>
      <c r="Y1185" s="1">
        <f>'[1]RC-1(PY)'!Y1185</f>
        <v>0</v>
      </c>
      <c r="Z1185" s="1">
        <f>'[1]RC-1(PY)'!Z1185</f>
        <v>0</v>
      </c>
      <c r="AA1185" s="1">
        <f>'[1]RC-1(PY)'!AA1185</f>
        <v>515</v>
      </c>
      <c r="AB1185" s="1">
        <f>'[1]RC-1(PY)'!AB1185</f>
        <v>4405.6099999999997</v>
      </c>
      <c r="AC1185" s="1">
        <f>'[1]RC-1(PY)'!AC1185</f>
        <v>13.0145</v>
      </c>
      <c r="AD1185" s="1">
        <f>'[1]RC-1(PY)'!AD1185</f>
        <v>20</v>
      </c>
      <c r="AE1185" s="1">
        <f>'[1]RC-1(PY)'!AE1185</f>
        <v>13.0145</v>
      </c>
      <c r="AF1185" s="1">
        <f>'[1]RC-1(PY)'!AF1185</f>
        <v>4</v>
      </c>
      <c r="AG1185" s="1">
        <f>'[1]RC-1(PY)'!AG1185</f>
        <v>4</v>
      </c>
      <c r="AH1185" s="1">
        <f>'[1]RC-1(PY)'!AH1185</f>
        <v>4</v>
      </c>
      <c r="AI1185" s="1">
        <f>'[1]RC-1(PY)'!AI1185</f>
        <v>0</v>
      </c>
    </row>
    <row r="1186" spans="1:35" x14ac:dyDescent="0.3">
      <c r="A1186" s="1">
        <f>'[1]RC-1(PY)'!A1186</f>
        <v>1</v>
      </c>
      <c r="B1186" s="1">
        <f>'[1]RC-1(PY)'!B1186</f>
        <v>2</v>
      </c>
      <c r="C1186" s="1">
        <f>'[1]RC-1(PY)'!C1186</f>
        <v>2024</v>
      </c>
      <c r="D1186" s="1">
        <f>'[1]RC-1(PY)'!D1186</f>
        <v>5</v>
      </c>
      <c r="E1186" s="1">
        <f>'[1]RC-1(PY)'!E1186</f>
        <v>340</v>
      </c>
      <c r="F1186" s="1">
        <f>'[1]RC-1(PY)'!F1186</f>
        <v>275</v>
      </c>
      <c r="G1186" s="1">
        <f>'[1]RC-1(PY)'!G1186</f>
        <v>24</v>
      </c>
      <c r="H1186" s="1">
        <f>'[1]RC-1(PY)'!H1186</f>
        <v>21</v>
      </c>
      <c r="I1186" s="1">
        <f>'[1]RC-1(PY)'!I1186</f>
        <v>4</v>
      </c>
      <c r="J1186" s="1">
        <f>'[1]RC-1(PY)'!J1186</f>
        <v>1</v>
      </c>
      <c r="K1186" s="1">
        <f>'[1]RC-1(PY)'!K1186</f>
        <v>3</v>
      </c>
      <c r="L1186" s="1">
        <f>'[1]RC-1(PY)'!L1186</f>
        <v>3</v>
      </c>
      <c r="M1186" s="1">
        <f>'[1]RC-1(PY)'!M1186</f>
        <v>1</v>
      </c>
      <c r="N1186" s="1">
        <f>'[1]RC-1(PY)'!N1186</f>
        <v>1</v>
      </c>
      <c r="O1186" s="1">
        <f>'[1]RC-1(PY)'!O1186</f>
        <v>5</v>
      </c>
      <c r="P1186" s="1">
        <f>'[1]RC-1(PY)'!P1186</f>
        <v>0</v>
      </c>
      <c r="Q1186" s="1">
        <f>'[1]RC-1(PY)'!Q1186</f>
        <v>0</v>
      </c>
      <c r="R1186" s="1">
        <f>'[1]RC-1(PY)'!R1186</f>
        <v>104</v>
      </c>
      <c r="S1186" s="1">
        <f>'[1]RC-1(PY)'!S1186</f>
        <v>3</v>
      </c>
      <c r="T1186" s="1">
        <f>'[1]RC-1(PY)'!T1186</f>
        <v>4</v>
      </c>
      <c r="U1186" s="1">
        <f>'[1]RC-1(PY)'!U1186</f>
        <v>0</v>
      </c>
      <c r="V1186" s="1">
        <f>'[1]RC-1(PY)'!V1186</f>
        <v>0</v>
      </c>
      <c r="W1186" s="1">
        <f>'[1]RC-1(PY)'!W1186</f>
        <v>1004</v>
      </c>
      <c r="X1186" s="1">
        <f>'[1]RC-1(PY)'!X1186</f>
        <v>8</v>
      </c>
      <c r="Y1186" s="1">
        <f>'[1]RC-1(PY)'!Y1186</f>
        <v>0</v>
      </c>
      <c r="Z1186" s="1">
        <f>'[1]RC-1(PY)'!Z1186</f>
        <v>0</v>
      </c>
      <c r="AA1186" s="1">
        <f>'[1]RC-1(PY)'!AA1186</f>
        <v>116</v>
      </c>
      <c r="AB1186" s="1">
        <f>'[1]RC-1(PY)'!AB1186</f>
        <v>406.35</v>
      </c>
      <c r="AC1186" s="1">
        <f>'[1]RC-1(PY)'!AC1186</f>
        <v>1.59</v>
      </c>
      <c r="AD1186" s="1">
        <f>'[1]RC-1(PY)'!AD1186</f>
        <v>20</v>
      </c>
      <c r="AE1186" s="1">
        <f>'[1]RC-1(PY)'!AE1186</f>
        <v>84.69</v>
      </c>
      <c r="AF1186" s="1">
        <f>'[1]RC-1(PY)'!AF1186</f>
        <v>4</v>
      </c>
      <c r="AG1186" s="1">
        <f>'[1]RC-1(PY)'!AG1186</f>
        <v>4</v>
      </c>
      <c r="AH1186" s="1">
        <f>'[1]RC-1(PY)'!AH1186</f>
        <v>4</v>
      </c>
      <c r="AI1186" s="1">
        <f>'[1]RC-1(PY)'!AI1186</f>
        <v>0</v>
      </c>
    </row>
    <row r="1187" spans="1:35" x14ac:dyDescent="0.3">
      <c r="A1187" s="1">
        <f>'[1]RC-1(PY)'!A1187</f>
        <v>1</v>
      </c>
      <c r="B1187" s="1">
        <f>'[1]RC-1(PY)'!B1187</f>
        <v>2</v>
      </c>
      <c r="C1187" s="1">
        <f>'[1]RC-1(PY)'!C1187</f>
        <v>2024</v>
      </c>
      <c r="D1187" s="1">
        <f>'[1]RC-1(PY)'!D1187</f>
        <v>5</v>
      </c>
      <c r="E1187" s="1">
        <f>'[1]RC-1(PY)'!E1187</f>
        <v>340</v>
      </c>
      <c r="F1187" s="1">
        <f>'[1]RC-1(PY)'!F1187</f>
        <v>275</v>
      </c>
      <c r="G1187" s="1">
        <f>'[1]RC-1(PY)'!G1187</f>
        <v>24</v>
      </c>
      <c r="H1187" s="1">
        <f>'[1]RC-1(PY)'!H1187</f>
        <v>27</v>
      </c>
      <c r="I1187" s="1">
        <f>'[1]RC-1(PY)'!I1187</f>
        <v>4</v>
      </c>
      <c r="J1187" s="1">
        <f>'[1]RC-1(PY)'!J1187</f>
        <v>1</v>
      </c>
      <c r="K1187" s="1">
        <f>'[1]RC-1(PY)'!K1187</f>
        <v>3</v>
      </c>
      <c r="L1187" s="1">
        <f>'[1]RC-1(PY)'!L1187</f>
        <v>3</v>
      </c>
      <c r="M1187" s="1">
        <f>'[1]RC-1(PY)'!M1187</f>
        <v>1</v>
      </c>
      <c r="N1187" s="1">
        <f>'[1]RC-1(PY)'!N1187</f>
        <v>3</v>
      </c>
      <c r="O1187" s="1">
        <f>'[1]RC-1(PY)'!O1187</f>
        <v>0</v>
      </c>
      <c r="P1187" s="1">
        <f>'[1]RC-1(PY)'!P1187</f>
        <v>1</v>
      </c>
      <c r="Q1187" s="1">
        <f>'[1]RC-1(PY)'!Q1187</f>
        <v>1</v>
      </c>
      <c r="R1187" s="1">
        <f>'[1]RC-1(PY)'!R1187</f>
        <v>104</v>
      </c>
      <c r="S1187" s="1">
        <f>'[1]RC-1(PY)'!S1187</f>
        <v>3</v>
      </c>
      <c r="T1187" s="1">
        <f>'[1]RC-1(PY)'!T1187</f>
        <v>4</v>
      </c>
      <c r="U1187" s="1">
        <f>'[1]RC-1(PY)'!U1187</f>
        <v>0</v>
      </c>
      <c r="V1187" s="1">
        <f>'[1]RC-1(PY)'!V1187</f>
        <v>0</v>
      </c>
      <c r="W1187" s="1">
        <f>'[1]RC-1(PY)'!W1187</f>
        <v>1004</v>
      </c>
      <c r="X1187" s="1">
        <f>'[1]RC-1(PY)'!X1187</f>
        <v>8</v>
      </c>
      <c r="Y1187" s="1">
        <f>'[1]RC-1(PY)'!Y1187</f>
        <v>0</v>
      </c>
      <c r="Z1187" s="1">
        <f>'[1]RC-1(PY)'!Z1187</f>
        <v>0</v>
      </c>
      <c r="AA1187" s="1">
        <f>'[1]RC-1(PY)'!AA1187</f>
        <v>176</v>
      </c>
      <c r="AB1187" s="1">
        <f>'[1]RC-1(PY)'!AB1187</f>
        <v>210.5</v>
      </c>
      <c r="AC1187" s="1">
        <f>'[1]RC-1(PY)'!AC1187</f>
        <v>8.4</v>
      </c>
      <c r="AD1187" s="1">
        <f>'[1]RC-1(PY)'!AD1187</f>
        <v>20</v>
      </c>
      <c r="AE1187" s="1">
        <f>'[1]RC-1(PY)'!AE1187</f>
        <v>8.9499999999999993</v>
      </c>
      <c r="AF1187" s="1">
        <f>'[1]RC-1(PY)'!AF1187</f>
        <v>4</v>
      </c>
      <c r="AG1187" s="1">
        <f>'[1]RC-1(PY)'!AG1187</f>
        <v>4</v>
      </c>
      <c r="AH1187" s="1">
        <f>'[1]RC-1(PY)'!AH1187</f>
        <v>4</v>
      </c>
      <c r="AI1187" s="1">
        <f>'[1]RC-1(PY)'!AI1187</f>
        <v>0</v>
      </c>
    </row>
    <row r="1188" spans="1:35" x14ac:dyDescent="0.3">
      <c r="A1188" s="1">
        <f>'[1]RC-1(PY)'!A1188</f>
        <v>1</v>
      </c>
      <c r="B1188" s="1">
        <f>'[1]RC-1(PY)'!B1188</f>
        <v>2</v>
      </c>
      <c r="C1188" s="1">
        <f>'[1]RC-1(PY)'!C1188</f>
        <v>2024</v>
      </c>
      <c r="D1188" s="1">
        <f>'[1]RC-1(PY)'!D1188</f>
        <v>5</v>
      </c>
      <c r="E1188" s="1">
        <f>'[1]RC-1(PY)'!E1188</f>
        <v>340</v>
      </c>
      <c r="F1188" s="1">
        <f>'[1]RC-1(PY)'!F1188</f>
        <v>275</v>
      </c>
      <c r="G1188" s="1">
        <f>'[1]RC-1(PY)'!G1188</f>
        <v>24</v>
      </c>
      <c r="H1188" s="1">
        <f>'[1]RC-1(PY)'!H1188</f>
        <v>29</v>
      </c>
      <c r="I1188" s="1">
        <f>'[1]RC-1(PY)'!I1188</f>
        <v>4</v>
      </c>
      <c r="J1188" s="1">
        <f>'[1]RC-1(PY)'!J1188</f>
        <v>1</v>
      </c>
      <c r="K1188" s="1">
        <f>'[1]RC-1(PY)'!K1188</f>
        <v>3</v>
      </c>
      <c r="L1188" s="1">
        <f>'[1]RC-1(PY)'!L1188</f>
        <v>2</v>
      </c>
      <c r="M1188" s="1">
        <f>'[1]RC-1(PY)'!M1188</f>
        <v>1</v>
      </c>
      <c r="N1188" s="1">
        <f>'[1]RC-1(PY)'!N1188</f>
        <v>1</v>
      </c>
      <c r="O1188" s="1">
        <f>'[1]RC-1(PY)'!O1188</f>
        <v>5</v>
      </c>
      <c r="P1188" s="1">
        <f>'[1]RC-1(PY)'!P1188</f>
        <v>1</v>
      </c>
      <c r="Q1188" s="1">
        <f>'[1]RC-1(PY)'!Q1188</f>
        <v>1</v>
      </c>
      <c r="R1188" s="1">
        <f>'[1]RC-1(PY)'!R1188</f>
        <v>104</v>
      </c>
      <c r="S1188" s="1">
        <f>'[1]RC-1(PY)'!S1188</f>
        <v>2</v>
      </c>
      <c r="T1188" s="1">
        <f>'[1]RC-1(PY)'!T1188</f>
        <v>4</v>
      </c>
      <c r="U1188" s="1">
        <f>'[1]RC-1(PY)'!U1188</f>
        <v>1</v>
      </c>
      <c r="V1188" s="1">
        <f>'[1]RC-1(PY)'!V1188</f>
        <v>1</v>
      </c>
      <c r="W1188" s="1">
        <f>'[1]RC-1(PY)'!W1188</f>
        <v>1004</v>
      </c>
      <c r="X1188" s="1">
        <f>'[1]RC-1(PY)'!X1188</f>
        <v>8</v>
      </c>
      <c r="Y1188" s="1">
        <f>'[1]RC-1(PY)'!Y1188</f>
        <v>0</v>
      </c>
      <c r="Z1188" s="1">
        <f>'[1]RC-1(PY)'!Z1188</f>
        <v>0</v>
      </c>
      <c r="AA1188" s="1">
        <f>'[1]RC-1(PY)'!AA1188</f>
        <v>121</v>
      </c>
      <c r="AB1188" s="1">
        <f>'[1]RC-1(PY)'!AB1188</f>
        <v>143.66999999999999</v>
      </c>
      <c r="AC1188" s="1">
        <f>'[1]RC-1(PY)'!AC1188</f>
        <v>9.6494</v>
      </c>
      <c r="AD1188" s="1">
        <f>'[1]RC-1(PY)'!AD1188</f>
        <v>20</v>
      </c>
      <c r="AE1188" s="1">
        <f>'[1]RC-1(PY)'!AE1188</f>
        <v>16.860600000000002</v>
      </c>
      <c r="AF1188" s="1">
        <f>'[1]RC-1(PY)'!AF1188</f>
        <v>4</v>
      </c>
      <c r="AG1188" s="1">
        <f>'[1]RC-1(PY)'!AG1188</f>
        <v>4</v>
      </c>
      <c r="AH1188" s="1">
        <f>'[1]RC-1(PY)'!AH1188</f>
        <v>4</v>
      </c>
      <c r="AI1188" s="1">
        <f>'[1]RC-1(PY)'!AI1188</f>
        <v>0</v>
      </c>
    </row>
    <row r="1189" spans="1:35" x14ac:dyDescent="0.3">
      <c r="A1189" s="1">
        <f>'[1]RC-1(PY)'!A1189</f>
        <v>1</v>
      </c>
      <c r="B1189" s="1">
        <f>'[1]RC-1(PY)'!B1189</f>
        <v>2</v>
      </c>
      <c r="C1189" s="1">
        <f>'[1]RC-1(PY)'!C1189</f>
        <v>2024</v>
      </c>
      <c r="D1189" s="1">
        <f>'[1]RC-1(PY)'!D1189</f>
        <v>5</v>
      </c>
      <c r="E1189" s="1">
        <f>'[1]RC-1(PY)'!E1189</f>
        <v>340</v>
      </c>
      <c r="F1189" s="1">
        <f>'[1]RC-1(PY)'!F1189</f>
        <v>275</v>
      </c>
      <c r="G1189" s="1">
        <f>'[1]RC-1(PY)'!G1189</f>
        <v>24</v>
      </c>
      <c r="H1189" s="1">
        <f>'[1]RC-1(PY)'!H1189</f>
        <v>31</v>
      </c>
      <c r="I1189" s="1">
        <f>'[1]RC-1(PY)'!I1189</f>
        <v>4</v>
      </c>
      <c r="J1189" s="1">
        <f>'[1]RC-1(PY)'!J1189</f>
        <v>1</v>
      </c>
      <c r="K1189" s="1">
        <f>'[1]RC-1(PY)'!K1189</f>
        <v>3</v>
      </c>
      <c r="L1189" s="1">
        <f>'[1]RC-1(PY)'!L1189</f>
        <v>2</v>
      </c>
      <c r="M1189" s="1">
        <f>'[1]RC-1(PY)'!M1189</f>
        <v>1</v>
      </c>
      <c r="N1189" s="1">
        <f>'[1]RC-1(PY)'!N1189</f>
        <v>3</v>
      </c>
      <c r="O1189" s="1">
        <f>'[1]RC-1(PY)'!O1189</f>
        <v>0</v>
      </c>
      <c r="P1189" s="1">
        <f>'[1]RC-1(PY)'!P1189</f>
        <v>1</v>
      </c>
      <c r="Q1189" s="1">
        <f>'[1]RC-1(PY)'!Q1189</f>
        <v>1</v>
      </c>
      <c r="R1189" s="1">
        <f>'[1]RC-1(PY)'!R1189</f>
        <v>104</v>
      </c>
      <c r="S1189" s="1">
        <f>'[1]RC-1(PY)'!S1189</f>
        <v>3</v>
      </c>
      <c r="T1189" s="1">
        <f>'[1]RC-1(PY)'!T1189</f>
        <v>4</v>
      </c>
      <c r="U1189" s="1">
        <f>'[1]RC-1(PY)'!U1189</f>
        <v>0</v>
      </c>
      <c r="V1189" s="1">
        <f>'[1]RC-1(PY)'!V1189</f>
        <v>0</v>
      </c>
      <c r="W1189" s="1">
        <f>'[1]RC-1(PY)'!W1189</f>
        <v>1004</v>
      </c>
      <c r="X1189" s="1">
        <f>'[1]RC-1(PY)'!X1189</f>
        <v>8</v>
      </c>
      <c r="Y1189" s="1">
        <f>'[1]RC-1(PY)'!Y1189</f>
        <v>0</v>
      </c>
      <c r="Z1189" s="1">
        <f>'[1]RC-1(PY)'!Z1189</f>
        <v>0</v>
      </c>
      <c r="AA1189" s="1">
        <f>'[1]RC-1(PY)'!AA1189</f>
        <v>403</v>
      </c>
      <c r="AB1189" s="1">
        <f>'[1]RC-1(PY)'!AB1189</f>
        <v>927.08</v>
      </c>
      <c r="AC1189" s="1">
        <f>'[1]RC-1(PY)'!AC1189</f>
        <v>25.087700000000002</v>
      </c>
      <c r="AD1189" s="1">
        <f>'[1]RC-1(PY)'!AD1189</f>
        <v>20</v>
      </c>
      <c r="AE1189" s="1">
        <f>'[1]RC-1(PY)'!AE1189</f>
        <v>28.931899999999999</v>
      </c>
      <c r="AF1189" s="1">
        <f>'[1]RC-1(PY)'!AF1189</f>
        <v>4</v>
      </c>
      <c r="AG1189" s="1">
        <f>'[1]RC-1(PY)'!AG1189</f>
        <v>4</v>
      </c>
      <c r="AH1189" s="1">
        <f>'[1]RC-1(PY)'!AH1189</f>
        <v>4</v>
      </c>
      <c r="AI1189" s="1">
        <f>'[1]RC-1(PY)'!AI1189</f>
        <v>0</v>
      </c>
    </row>
    <row r="1190" spans="1:35" x14ac:dyDescent="0.3">
      <c r="A1190" s="1">
        <f>'[1]RC-1(PY)'!A1190</f>
        <v>1</v>
      </c>
      <c r="B1190" s="1">
        <f>'[1]RC-1(PY)'!B1190</f>
        <v>2</v>
      </c>
      <c r="C1190" s="1">
        <f>'[1]RC-1(PY)'!C1190</f>
        <v>2024</v>
      </c>
      <c r="D1190" s="1">
        <f>'[1]RC-1(PY)'!D1190</f>
        <v>5</v>
      </c>
      <c r="E1190" s="1">
        <f>'[1]RC-1(PY)'!E1190</f>
        <v>340</v>
      </c>
      <c r="F1190" s="1">
        <f>'[1]RC-1(PY)'!F1190</f>
        <v>275</v>
      </c>
      <c r="G1190" s="1">
        <f>'[1]RC-1(PY)'!G1190</f>
        <v>24</v>
      </c>
      <c r="H1190" s="1">
        <f>'[1]RC-1(PY)'!H1190</f>
        <v>33</v>
      </c>
      <c r="I1190" s="1">
        <f>'[1]RC-1(PY)'!I1190</f>
        <v>4</v>
      </c>
      <c r="J1190" s="1">
        <f>'[1]RC-1(PY)'!J1190</f>
        <v>1</v>
      </c>
      <c r="K1190" s="1">
        <f>'[1]RC-1(PY)'!K1190</f>
        <v>3</v>
      </c>
      <c r="L1190" s="1">
        <f>'[1]RC-1(PY)'!L1190</f>
        <v>3</v>
      </c>
      <c r="M1190" s="1">
        <f>'[1]RC-1(PY)'!M1190</f>
        <v>2</v>
      </c>
      <c r="N1190" s="1">
        <f>'[1]RC-1(PY)'!N1190</f>
        <v>1</v>
      </c>
      <c r="O1190" s="1">
        <f>'[1]RC-1(PY)'!O1190</f>
        <v>5</v>
      </c>
      <c r="P1190" s="1">
        <f>'[1]RC-1(PY)'!P1190</f>
        <v>1</v>
      </c>
      <c r="Q1190" s="1">
        <f>'[1]RC-1(PY)'!Q1190</f>
        <v>1</v>
      </c>
      <c r="R1190" s="1">
        <f>'[1]RC-1(PY)'!R1190</f>
        <v>104</v>
      </c>
      <c r="S1190" s="1">
        <f>'[1]RC-1(PY)'!S1190</f>
        <v>3</v>
      </c>
      <c r="T1190" s="1">
        <f>'[1]RC-1(PY)'!T1190</f>
        <v>4</v>
      </c>
      <c r="U1190" s="1">
        <f>'[1]RC-1(PY)'!U1190</f>
        <v>0</v>
      </c>
      <c r="V1190" s="1">
        <f>'[1]RC-1(PY)'!V1190</f>
        <v>0</v>
      </c>
      <c r="W1190" s="1">
        <f>'[1]RC-1(PY)'!W1190</f>
        <v>1004</v>
      </c>
      <c r="X1190" s="1">
        <f>'[1]RC-1(PY)'!X1190</f>
        <v>8</v>
      </c>
      <c r="Y1190" s="1">
        <f>'[1]RC-1(PY)'!Y1190</f>
        <v>0</v>
      </c>
      <c r="Z1190" s="1">
        <f>'[1]RC-1(PY)'!Z1190</f>
        <v>0</v>
      </c>
      <c r="AA1190" s="1">
        <f>'[1]RC-1(PY)'!AA1190</f>
        <v>174</v>
      </c>
      <c r="AB1190" s="1">
        <f>'[1]RC-1(PY)'!AB1190</f>
        <v>176.34800000000001</v>
      </c>
      <c r="AC1190" s="1">
        <f>'[1]RC-1(PY)'!AC1190</f>
        <v>0</v>
      </c>
      <c r="AD1190" s="1">
        <f>'[1]RC-1(PY)'!AD1190</f>
        <v>20</v>
      </c>
      <c r="AE1190" s="1">
        <f>'[1]RC-1(PY)'!AE1190</f>
        <v>65.384</v>
      </c>
      <c r="AF1190" s="1">
        <f>'[1]RC-1(PY)'!AF1190</f>
        <v>4</v>
      </c>
      <c r="AG1190" s="1">
        <f>'[1]RC-1(PY)'!AG1190</f>
        <v>4</v>
      </c>
      <c r="AH1190" s="1">
        <f>'[1]RC-1(PY)'!AH1190</f>
        <v>4</v>
      </c>
      <c r="AI1190" s="1">
        <f>'[1]RC-1(PY)'!AI1190</f>
        <v>0</v>
      </c>
    </row>
    <row r="1191" spans="1:35" x14ac:dyDescent="0.3">
      <c r="A1191" s="1">
        <f>'[1]RC-1(PY)'!A1191</f>
        <v>1</v>
      </c>
      <c r="B1191" s="1">
        <f>'[1]RC-1(PY)'!B1191</f>
        <v>2</v>
      </c>
      <c r="C1191" s="1">
        <f>'[1]RC-1(PY)'!C1191</f>
        <v>2024</v>
      </c>
      <c r="D1191" s="1">
        <f>'[1]RC-1(PY)'!D1191</f>
        <v>5</v>
      </c>
      <c r="E1191" s="1">
        <f>'[1]RC-1(PY)'!E1191</f>
        <v>340</v>
      </c>
      <c r="F1191" s="1">
        <f>'[1]RC-1(PY)'!F1191</f>
        <v>275</v>
      </c>
      <c r="G1191" s="1">
        <f>'[1]RC-1(PY)'!G1191</f>
        <v>24</v>
      </c>
      <c r="H1191" s="1">
        <f>'[1]RC-1(PY)'!H1191</f>
        <v>1</v>
      </c>
      <c r="I1191" s="1">
        <f>'[1]RC-1(PY)'!I1191</f>
        <v>4</v>
      </c>
      <c r="J1191" s="1">
        <f>'[1]RC-1(PY)'!J1191</f>
        <v>2</v>
      </c>
      <c r="K1191" s="1">
        <f>'[1]RC-1(PY)'!K1191</f>
        <v>3</v>
      </c>
      <c r="L1191" s="1">
        <f>'[1]RC-1(PY)'!L1191</f>
        <v>1</v>
      </c>
      <c r="M1191" s="1">
        <f>'[1]RC-1(PY)'!M1191</f>
        <v>1</v>
      </c>
      <c r="N1191" s="1">
        <f>'[1]RC-1(PY)'!N1191</f>
        <v>1</v>
      </c>
      <c r="O1191" s="1">
        <f>'[1]RC-1(PY)'!O1191</f>
        <v>5</v>
      </c>
      <c r="P1191" s="1">
        <f>'[1]RC-1(PY)'!P1191</f>
        <v>1</v>
      </c>
      <c r="Q1191" s="1">
        <f>'[1]RC-1(PY)'!Q1191</f>
        <v>1</v>
      </c>
      <c r="R1191" s="1">
        <f>'[1]RC-1(PY)'!R1191</f>
        <v>104</v>
      </c>
      <c r="S1191" s="1">
        <f>'[1]RC-1(PY)'!S1191</f>
        <v>3</v>
      </c>
      <c r="T1191" s="1">
        <f>'[1]RC-1(PY)'!T1191</f>
        <v>4</v>
      </c>
      <c r="U1191" s="1">
        <f>'[1]RC-1(PY)'!U1191</f>
        <v>0</v>
      </c>
      <c r="V1191" s="1">
        <f>'[1]RC-1(PY)'!V1191</f>
        <v>0</v>
      </c>
      <c r="W1191" s="1">
        <f>'[1]RC-1(PY)'!W1191</f>
        <v>1004</v>
      </c>
      <c r="X1191" s="1">
        <f>'[1]RC-1(PY)'!X1191</f>
        <v>8</v>
      </c>
      <c r="Y1191" s="1">
        <f>'[1]RC-1(PY)'!Y1191</f>
        <v>0</v>
      </c>
      <c r="Z1191" s="1">
        <f>'[1]RC-1(PY)'!Z1191</f>
        <v>0</v>
      </c>
      <c r="AA1191" s="1">
        <f>'[1]RC-1(PY)'!AA1191</f>
        <v>237</v>
      </c>
      <c r="AB1191" s="1">
        <f>'[1]RC-1(PY)'!AB1191</f>
        <v>26.545300000000001</v>
      </c>
      <c r="AC1191" s="1">
        <f>'[1]RC-1(PY)'!AC1191</f>
        <v>0</v>
      </c>
      <c r="AD1191" s="1">
        <f>'[1]RC-1(PY)'!AD1191</f>
        <v>20</v>
      </c>
      <c r="AE1191" s="1">
        <f>'[1]RC-1(PY)'!AE1191</f>
        <v>26.545300000000001</v>
      </c>
      <c r="AF1191" s="1">
        <f>'[1]RC-1(PY)'!AF1191</f>
        <v>4</v>
      </c>
      <c r="AG1191" s="1">
        <f>'[1]RC-1(PY)'!AG1191</f>
        <v>4</v>
      </c>
      <c r="AH1191" s="1">
        <f>'[1]RC-1(PY)'!AH1191</f>
        <v>4</v>
      </c>
      <c r="AI1191" s="1">
        <f>'[1]RC-1(PY)'!AI1191</f>
        <v>0</v>
      </c>
    </row>
    <row r="1192" spans="1:35" x14ac:dyDescent="0.3">
      <c r="A1192" s="1">
        <f>'[1]RC-1(PY)'!A1192</f>
        <v>1</v>
      </c>
      <c r="B1192" s="1">
        <f>'[1]RC-1(PY)'!B1192</f>
        <v>2</v>
      </c>
      <c r="C1192" s="1">
        <f>'[1]RC-1(PY)'!C1192</f>
        <v>2024</v>
      </c>
      <c r="D1192" s="1">
        <f>'[1]RC-1(PY)'!D1192</f>
        <v>5</v>
      </c>
      <c r="E1192" s="1">
        <f>'[1]RC-1(PY)'!E1192</f>
        <v>340</v>
      </c>
      <c r="F1192" s="1">
        <f>'[1]RC-1(PY)'!F1192</f>
        <v>275</v>
      </c>
      <c r="G1192" s="1">
        <f>'[1]RC-1(PY)'!G1192</f>
        <v>24</v>
      </c>
      <c r="H1192" s="1">
        <f>'[1]RC-1(PY)'!H1192</f>
        <v>2</v>
      </c>
      <c r="I1192" s="1">
        <f>'[1]RC-1(PY)'!I1192</f>
        <v>4</v>
      </c>
      <c r="J1192" s="1">
        <f>'[1]RC-1(PY)'!J1192</f>
        <v>2</v>
      </c>
      <c r="K1192" s="1">
        <f>'[1]RC-1(PY)'!K1192</f>
        <v>3</v>
      </c>
      <c r="L1192" s="1">
        <f>'[1]RC-1(PY)'!L1192</f>
        <v>2</v>
      </c>
      <c r="M1192" s="1">
        <f>'[1]RC-1(PY)'!M1192</f>
        <v>1</v>
      </c>
      <c r="N1192" s="1">
        <f>'[1]RC-1(PY)'!N1192</f>
        <v>4</v>
      </c>
      <c r="O1192" s="1">
        <f>'[1]RC-1(PY)'!O1192</f>
        <v>9</v>
      </c>
      <c r="P1192" s="1">
        <f>'[1]RC-1(PY)'!P1192</f>
        <v>1</v>
      </c>
      <c r="Q1192" s="1">
        <f>'[1]RC-1(PY)'!Q1192</f>
        <v>0</v>
      </c>
      <c r="R1192" s="1">
        <f>'[1]RC-1(PY)'!R1192</f>
        <v>104</v>
      </c>
      <c r="S1192" s="1">
        <f>'[1]RC-1(PY)'!S1192</f>
        <v>2</v>
      </c>
      <c r="T1192" s="1">
        <f>'[1]RC-1(PY)'!T1192</f>
        <v>4</v>
      </c>
      <c r="U1192" s="1">
        <f>'[1]RC-1(PY)'!U1192</f>
        <v>0</v>
      </c>
      <c r="V1192" s="1">
        <f>'[1]RC-1(PY)'!V1192</f>
        <v>0</v>
      </c>
      <c r="W1192" s="1">
        <f>'[1]RC-1(PY)'!W1192</f>
        <v>1004</v>
      </c>
      <c r="X1192" s="1">
        <f>'[1]RC-1(PY)'!X1192</f>
        <v>8</v>
      </c>
      <c r="Y1192" s="1">
        <f>'[1]RC-1(PY)'!Y1192</f>
        <v>0</v>
      </c>
      <c r="Z1192" s="1">
        <f>'[1]RC-1(PY)'!Z1192</f>
        <v>0</v>
      </c>
      <c r="AA1192" s="1">
        <f>'[1]RC-1(PY)'!AA1192</f>
        <v>744</v>
      </c>
      <c r="AB1192" s="1">
        <f>'[1]RC-1(PY)'!AB1192</f>
        <v>899.41110000000003</v>
      </c>
      <c r="AC1192" s="1">
        <f>'[1]RC-1(PY)'!AC1192</f>
        <v>20.56</v>
      </c>
      <c r="AD1192" s="1">
        <f>'[1]RC-1(PY)'!AD1192</f>
        <v>20</v>
      </c>
      <c r="AE1192" s="1">
        <f>'[1]RC-1(PY)'!AE1192</f>
        <v>21.32</v>
      </c>
      <c r="AF1192" s="1">
        <f>'[1]RC-1(PY)'!AF1192</f>
        <v>4</v>
      </c>
      <c r="AG1192" s="1">
        <f>'[1]RC-1(PY)'!AG1192</f>
        <v>4</v>
      </c>
      <c r="AH1192" s="1">
        <f>'[1]RC-1(PY)'!AH1192</f>
        <v>4</v>
      </c>
      <c r="AI1192" s="1">
        <f>'[1]RC-1(PY)'!AI1192</f>
        <v>0</v>
      </c>
    </row>
    <row r="1193" spans="1:35" x14ac:dyDescent="0.3">
      <c r="A1193" s="1">
        <f>'[1]RC-1(PY)'!A1193</f>
        <v>1</v>
      </c>
      <c r="B1193" s="1">
        <f>'[1]RC-1(PY)'!B1193</f>
        <v>2</v>
      </c>
      <c r="C1193" s="1">
        <f>'[1]RC-1(PY)'!C1193</f>
        <v>2024</v>
      </c>
      <c r="D1193" s="1">
        <f>'[1]RC-1(PY)'!D1193</f>
        <v>5</v>
      </c>
      <c r="E1193" s="1">
        <f>'[1]RC-1(PY)'!E1193</f>
        <v>340</v>
      </c>
      <c r="F1193" s="1">
        <f>'[1]RC-1(PY)'!F1193</f>
        <v>275</v>
      </c>
      <c r="G1193" s="1">
        <f>'[1]RC-1(PY)'!G1193</f>
        <v>24</v>
      </c>
      <c r="H1193" s="1">
        <f>'[1]RC-1(PY)'!H1193</f>
        <v>3</v>
      </c>
      <c r="I1193" s="1">
        <f>'[1]RC-1(PY)'!I1193</f>
        <v>4</v>
      </c>
      <c r="J1193" s="1">
        <f>'[1]RC-1(PY)'!J1193</f>
        <v>2</v>
      </c>
      <c r="K1193" s="1">
        <f>'[1]RC-1(PY)'!K1193</f>
        <v>3</v>
      </c>
      <c r="L1193" s="1">
        <f>'[1]RC-1(PY)'!L1193</f>
        <v>1</v>
      </c>
      <c r="M1193" s="1">
        <f>'[1]RC-1(PY)'!M1193</f>
        <v>1</v>
      </c>
      <c r="N1193" s="1">
        <f>'[1]RC-1(PY)'!N1193</f>
        <v>4</v>
      </c>
      <c r="O1193" s="1">
        <f>'[1]RC-1(PY)'!O1193</f>
        <v>9</v>
      </c>
      <c r="P1193" s="1">
        <f>'[1]RC-1(PY)'!P1193</f>
        <v>0</v>
      </c>
      <c r="Q1193" s="1">
        <f>'[1]RC-1(PY)'!Q1193</f>
        <v>0</v>
      </c>
      <c r="R1193" s="1">
        <f>'[1]RC-1(PY)'!R1193</f>
        <v>104</v>
      </c>
      <c r="S1193" s="1">
        <f>'[1]RC-1(PY)'!S1193</f>
        <v>3</v>
      </c>
      <c r="T1193" s="1">
        <f>'[1]RC-1(PY)'!T1193</f>
        <v>4</v>
      </c>
      <c r="U1193" s="1">
        <f>'[1]RC-1(PY)'!U1193</f>
        <v>0</v>
      </c>
      <c r="V1193" s="1">
        <f>'[1]RC-1(PY)'!V1193</f>
        <v>0</v>
      </c>
      <c r="W1193" s="1">
        <f>'[1]RC-1(PY)'!W1193</f>
        <v>1004</v>
      </c>
      <c r="X1193" s="1">
        <f>'[1]RC-1(PY)'!X1193</f>
        <v>8</v>
      </c>
      <c r="Y1193" s="1">
        <f>'[1]RC-1(PY)'!Y1193</f>
        <v>0</v>
      </c>
      <c r="Z1193" s="1">
        <f>'[1]RC-1(PY)'!Z1193</f>
        <v>0</v>
      </c>
      <c r="AA1193" s="1">
        <f>'[1]RC-1(PY)'!AA1193</f>
        <v>1266</v>
      </c>
      <c r="AB1193" s="1">
        <f>'[1]RC-1(PY)'!AB1193</f>
        <v>1732.27</v>
      </c>
      <c r="AC1193" s="1">
        <f>'[1]RC-1(PY)'!AC1193</f>
        <v>0</v>
      </c>
      <c r="AD1193" s="1">
        <f>'[1]RC-1(PY)'!AD1193</f>
        <v>20</v>
      </c>
      <c r="AE1193" s="1">
        <f>'[1]RC-1(PY)'!AE1193</f>
        <v>23.082699999999999</v>
      </c>
      <c r="AF1193" s="1">
        <f>'[1]RC-1(PY)'!AF1193</f>
        <v>4</v>
      </c>
      <c r="AG1193" s="1">
        <f>'[1]RC-1(PY)'!AG1193</f>
        <v>4</v>
      </c>
      <c r="AH1193" s="1">
        <f>'[1]RC-1(PY)'!AH1193</f>
        <v>4</v>
      </c>
      <c r="AI1193" s="1">
        <f>'[1]RC-1(PY)'!AI1193</f>
        <v>0</v>
      </c>
    </row>
    <row r="1194" spans="1:35" x14ac:dyDescent="0.3">
      <c r="A1194" s="1">
        <f>'[1]RC-1(PY)'!A1194</f>
        <v>1</v>
      </c>
      <c r="B1194" s="1">
        <f>'[1]RC-1(PY)'!B1194</f>
        <v>2</v>
      </c>
      <c r="C1194" s="1">
        <f>'[1]RC-1(PY)'!C1194</f>
        <v>2024</v>
      </c>
      <c r="D1194" s="1">
        <f>'[1]RC-1(PY)'!D1194</f>
        <v>5</v>
      </c>
      <c r="E1194" s="1">
        <f>'[1]RC-1(PY)'!E1194</f>
        <v>340</v>
      </c>
      <c r="F1194" s="1">
        <f>'[1]RC-1(PY)'!F1194</f>
        <v>275</v>
      </c>
      <c r="G1194" s="1">
        <f>'[1]RC-1(PY)'!G1194</f>
        <v>24</v>
      </c>
      <c r="H1194" s="1">
        <f>'[1]RC-1(PY)'!H1194</f>
        <v>4</v>
      </c>
      <c r="I1194" s="1">
        <f>'[1]RC-1(PY)'!I1194</f>
        <v>4</v>
      </c>
      <c r="J1194" s="1">
        <f>'[1]RC-1(PY)'!J1194</f>
        <v>2</v>
      </c>
      <c r="K1194" s="1">
        <f>'[1]RC-1(PY)'!K1194</f>
        <v>3</v>
      </c>
      <c r="L1194" s="1">
        <f>'[1]RC-1(PY)'!L1194</f>
        <v>1</v>
      </c>
      <c r="M1194" s="1">
        <f>'[1]RC-1(PY)'!M1194</f>
        <v>1</v>
      </c>
      <c r="N1194" s="1">
        <f>'[1]RC-1(PY)'!N1194</f>
        <v>1</v>
      </c>
      <c r="O1194" s="1">
        <f>'[1]RC-1(PY)'!O1194</f>
        <v>5</v>
      </c>
      <c r="P1194" s="1">
        <f>'[1]RC-1(PY)'!P1194</f>
        <v>0</v>
      </c>
      <c r="Q1194" s="1">
        <f>'[1]RC-1(PY)'!Q1194</f>
        <v>0</v>
      </c>
      <c r="R1194" s="1">
        <f>'[1]RC-1(PY)'!R1194</f>
        <v>104</v>
      </c>
      <c r="S1194" s="1">
        <f>'[1]RC-1(PY)'!S1194</f>
        <v>3</v>
      </c>
      <c r="T1194" s="1">
        <f>'[1]RC-1(PY)'!T1194</f>
        <v>4</v>
      </c>
      <c r="U1194" s="1">
        <f>'[1]RC-1(PY)'!U1194</f>
        <v>0</v>
      </c>
      <c r="V1194" s="1">
        <f>'[1]RC-1(PY)'!V1194</f>
        <v>0</v>
      </c>
      <c r="W1194" s="1">
        <f>'[1]RC-1(PY)'!W1194</f>
        <v>1004</v>
      </c>
      <c r="X1194" s="1">
        <f>'[1]RC-1(PY)'!X1194</f>
        <v>8</v>
      </c>
      <c r="Y1194" s="1">
        <f>'[1]RC-1(PY)'!Y1194</f>
        <v>0</v>
      </c>
      <c r="Z1194" s="1">
        <f>'[1]RC-1(PY)'!Z1194</f>
        <v>0</v>
      </c>
      <c r="AA1194" s="1">
        <f>'[1]RC-1(PY)'!AA1194</f>
        <v>417</v>
      </c>
      <c r="AB1194" s="1">
        <f>'[1]RC-1(PY)'!AB1194</f>
        <v>249</v>
      </c>
      <c r="AC1194" s="1">
        <f>'[1]RC-1(PY)'!AC1194</f>
        <v>0</v>
      </c>
      <c r="AD1194" s="1">
        <f>'[1]RC-1(PY)'!AD1194</f>
        <v>20</v>
      </c>
      <c r="AE1194" s="1">
        <f>'[1]RC-1(PY)'!AE1194</f>
        <v>30.0749</v>
      </c>
      <c r="AF1194" s="1">
        <f>'[1]RC-1(PY)'!AF1194</f>
        <v>4</v>
      </c>
      <c r="AG1194" s="1">
        <f>'[1]RC-1(PY)'!AG1194</f>
        <v>4</v>
      </c>
      <c r="AH1194" s="1">
        <f>'[1]RC-1(PY)'!AH1194</f>
        <v>4</v>
      </c>
      <c r="AI1194" s="1">
        <f>'[1]RC-1(PY)'!AI1194</f>
        <v>0</v>
      </c>
    </row>
    <row r="1195" spans="1:35" x14ac:dyDescent="0.3">
      <c r="A1195" s="1">
        <f>'[1]RC-1(PY)'!A1195</f>
        <v>1</v>
      </c>
      <c r="B1195" s="1">
        <f>'[1]RC-1(PY)'!B1195</f>
        <v>2</v>
      </c>
      <c r="C1195" s="1">
        <f>'[1]RC-1(PY)'!C1195</f>
        <v>2024</v>
      </c>
      <c r="D1195" s="1">
        <f>'[1]RC-1(PY)'!D1195</f>
        <v>5</v>
      </c>
      <c r="E1195" s="1">
        <f>'[1]RC-1(PY)'!E1195</f>
        <v>340</v>
      </c>
      <c r="F1195" s="1">
        <f>'[1]RC-1(PY)'!F1195</f>
        <v>275</v>
      </c>
      <c r="G1195" s="1">
        <f>'[1]RC-1(PY)'!G1195</f>
        <v>24</v>
      </c>
      <c r="H1195" s="1">
        <f>'[1]RC-1(PY)'!H1195</f>
        <v>5</v>
      </c>
      <c r="I1195" s="1">
        <f>'[1]RC-1(PY)'!I1195</f>
        <v>4</v>
      </c>
      <c r="J1195" s="1">
        <f>'[1]RC-1(PY)'!J1195</f>
        <v>2</v>
      </c>
      <c r="K1195" s="1">
        <f>'[1]RC-1(PY)'!K1195</f>
        <v>3</v>
      </c>
      <c r="L1195" s="1">
        <f>'[1]RC-1(PY)'!L1195</f>
        <v>1</v>
      </c>
      <c r="M1195" s="1">
        <f>'[1]RC-1(PY)'!M1195</f>
        <v>1</v>
      </c>
      <c r="N1195" s="1">
        <f>'[1]RC-1(PY)'!N1195</f>
        <v>4</v>
      </c>
      <c r="O1195" s="1">
        <f>'[1]RC-1(PY)'!O1195</f>
        <v>9</v>
      </c>
      <c r="P1195" s="1">
        <f>'[1]RC-1(PY)'!P1195</f>
        <v>1</v>
      </c>
      <c r="Q1195" s="1">
        <f>'[1]RC-1(PY)'!Q1195</f>
        <v>1</v>
      </c>
      <c r="R1195" s="1">
        <f>'[1]RC-1(PY)'!R1195</f>
        <v>104</v>
      </c>
      <c r="S1195" s="1">
        <f>'[1]RC-1(PY)'!S1195</f>
        <v>3</v>
      </c>
      <c r="T1195" s="1">
        <f>'[1]RC-1(PY)'!T1195</f>
        <v>4</v>
      </c>
      <c r="U1195" s="1">
        <f>'[1]RC-1(PY)'!U1195</f>
        <v>0</v>
      </c>
      <c r="V1195" s="1">
        <f>'[1]RC-1(PY)'!V1195</f>
        <v>0</v>
      </c>
      <c r="W1195" s="1">
        <f>'[1]RC-1(PY)'!W1195</f>
        <v>1004</v>
      </c>
      <c r="X1195" s="1">
        <f>'[1]RC-1(PY)'!X1195</f>
        <v>8</v>
      </c>
      <c r="Y1195" s="1">
        <f>'[1]RC-1(PY)'!Y1195</f>
        <v>0</v>
      </c>
      <c r="Z1195" s="1">
        <f>'[1]RC-1(PY)'!Z1195</f>
        <v>0</v>
      </c>
      <c r="AA1195" s="1">
        <f>'[1]RC-1(PY)'!AA1195</f>
        <v>252</v>
      </c>
      <c r="AB1195" s="1">
        <f>'[1]RC-1(PY)'!AB1195</f>
        <v>75.792599999999993</v>
      </c>
      <c r="AC1195" s="1">
        <f>'[1]RC-1(PY)'!AC1195</f>
        <v>8.0259999999999998</v>
      </c>
      <c r="AD1195" s="1">
        <f>'[1]RC-1(PY)'!AD1195</f>
        <v>20</v>
      </c>
      <c r="AE1195" s="1">
        <f>'[1]RC-1(PY)'!AE1195</f>
        <v>74.876999999999995</v>
      </c>
      <c r="AF1195" s="1">
        <f>'[1]RC-1(PY)'!AF1195</f>
        <v>4</v>
      </c>
      <c r="AG1195" s="1">
        <f>'[1]RC-1(PY)'!AG1195</f>
        <v>4</v>
      </c>
      <c r="AH1195" s="1">
        <f>'[1]RC-1(PY)'!AH1195</f>
        <v>4</v>
      </c>
      <c r="AI1195" s="1">
        <f>'[1]RC-1(PY)'!AI1195</f>
        <v>0</v>
      </c>
    </row>
    <row r="1196" spans="1:35" x14ac:dyDescent="0.3">
      <c r="A1196" s="1">
        <f>'[1]RC-1(PY)'!A1196</f>
        <v>1</v>
      </c>
      <c r="B1196" s="1">
        <f>'[1]RC-1(PY)'!B1196</f>
        <v>2</v>
      </c>
      <c r="C1196" s="1">
        <f>'[1]RC-1(PY)'!C1196</f>
        <v>2024</v>
      </c>
      <c r="D1196" s="1">
        <f>'[1]RC-1(PY)'!D1196</f>
        <v>5</v>
      </c>
      <c r="E1196" s="1">
        <f>'[1]RC-1(PY)'!E1196</f>
        <v>340</v>
      </c>
      <c r="F1196" s="1">
        <f>'[1]RC-1(PY)'!F1196</f>
        <v>275</v>
      </c>
      <c r="G1196" s="1">
        <f>'[1]RC-1(PY)'!G1196</f>
        <v>24</v>
      </c>
      <c r="H1196" s="1">
        <f>'[1]RC-1(PY)'!H1196</f>
        <v>6</v>
      </c>
      <c r="I1196" s="1">
        <f>'[1]RC-1(PY)'!I1196</f>
        <v>4</v>
      </c>
      <c r="J1196" s="1">
        <f>'[1]RC-1(PY)'!J1196</f>
        <v>2</v>
      </c>
      <c r="K1196" s="1">
        <f>'[1]RC-1(PY)'!K1196</f>
        <v>3</v>
      </c>
      <c r="L1196" s="1">
        <f>'[1]RC-1(PY)'!L1196</f>
        <v>1</v>
      </c>
      <c r="M1196" s="1">
        <f>'[1]RC-1(PY)'!M1196</f>
        <v>1</v>
      </c>
      <c r="N1196" s="1">
        <f>'[1]RC-1(PY)'!N1196</f>
        <v>2</v>
      </c>
      <c r="O1196" s="1">
        <f>'[1]RC-1(PY)'!O1196</f>
        <v>5</v>
      </c>
      <c r="P1196" s="1">
        <f>'[1]RC-1(PY)'!P1196</f>
        <v>1</v>
      </c>
      <c r="Q1196" s="1">
        <f>'[1]RC-1(PY)'!Q1196</f>
        <v>0</v>
      </c>
      <c r="R1196" s="1">
        <f>'[1]RC-1(PY)'!R1196</f>
        <v>104</v>
      </c>
      <c r="S1196" s="1">
        <f>'[1]RC-1(PY)'!S1196</f>
        <v>3</v>
      </c>
      <c r="T1196" s="1">
        <f>'[1]RC-1(PY)'!T1196</f>
        <v>4</v>
      </c>
      <c r="U1196" s="1">
        <f>'[1]RC-1(PY)'!U1196</f>
        <v>0</v>
      </c>
      <c r="V1196" s="1">
        <f>'[1]RC-1(PY)'!V1196</f>
        <v>0</v>
      </c>
      <c r="W1196" s="1">
        <f>'[1]RC-1(PY)'!W1196</f>
        <v>1004</v>
      </c>
      <c r="X1196" s="1">
        <f>'[1]RC-1(PY)'!X1196</f>
        <v>8</v>
      </c>
      <c r="Y1196" s="1">
        <f>'[1]RC-1(PY)'!Y1196</f>
        <v>0</v>
      </c>
      <c r="Z1196" s="1">
        <f>'[1]RC-1(PY)'!Z1196</f>
        <v>0</v>
      </c>
      <c r="AA1196" s="1">
        <f>'[1]RC-1(PY)'!AA1196</f>
        <v>1332</v>
      </c>
      <c r="AB1196" s="1">
        <f>'[1]RC-1(PY)'!AB1196</f>
        <v>1346.9999</v>
      </c>
      <c r="AC1196" s="1">
        <f>'[1]RC-1(PY)'!AC1196</f>
        <v>0</v>
      </c>
      <c r="AD1196" s="1">
        <f>'[1]RC-1(PY)'!AD1196</f>
        <v>20</v>
      </c>
      <c r="AE1196" s="1">
        <f>'[1]RC-1(PY)'!AE1196</f>
        <v>9.3165999999999993</v>
      </c>
      <c r="AF1196" s="1">
        <f>'[1]RC-1(PY)'!AF1196</f>
        <v>4</v>
      </c>
      <c r="AG1196" s="1">
        <f>'[1]RC-1(PY)'!AG1196</f>
        <v>4</v>
      </c>
      <c r="AH1196" s="1">
        <f>'[1]RC-1(PY)'!AH1196</f>
        <v>4</v>
      </c>
      <c r="AI1196" s="1">
        <f>'[1]RC-1(PY)'!AI1196</f>
        <v>0</v>
      </c>
    </row>
    <row r="1197" spans="1:35" x14ac:dyDescent="0.3">
      <c r="A1197" s="1">
        <f>'[1]RC-1(PY)'!A1197</f>
        <v>1</v>
      </c>
      <c r="B1197" s="1">
        <f>'[1]RC-1(PY)'!B1197</f>
        <v>2</v>
      </c>
      <c r="C1197" s="1">
        <f>'[1]RC-1(PY)'!C1197</f>
        <v>2024</v>
      </c>
      <c r="D1197" s="1">
        <f>'[1]RC-1(PY)'!D1197</f>
        <v>5</v>
      </c>
      <c r="E1197" s="1">
        <f>'[1]RC-1(PY)'!E1197</f>
        <v>340</v>
      </c>
      <c r="F1197" s="1">
        <f>'[1]RC-1(PY)'!F1197</f>
        <v>275</v>
      </c>
      <c r="G1197" s="1">
        <f>'[1]RC-1(PY)'!G1197</f>
        <v>24</v>
      </c>
      <c r="H1197" s="1">
        <f>'[1]RC-1(PY)'!H1197</f>
        <v>7</v>
      </c>
      <c r="I1197" s="1">
        <f>'[1]RC-1(PY)'!I1197</f>
        <v>4</v>
      </c>
      <c r="J1197" s="1">
        <f>'[1]RC-1(PY)'!J1197</f>
        <v>2</v>
      </c>
      <c r="K1197" s="1">
        <f>'[1]RC-1(PY)'!K1197</f>
        <v>3</v>
      </c>
      <c r="L1197" s="1">
        <f>'[1]RC-1(PY)'!L1197</f>
        <v>2</v>
      </c>
      <c r="M1197" s="1">
        <f>'[1]RC-1(PY)'!M1197</f>
        <v>1</v>
      </c>
      <c r="N1197" s="1">
        <f>'[1]RC-1(PY)'!N1197</f>
        <v>2</v>
      </c>
      <c r="O1197" s="1">
        <f>'[1]RC-1(PY)'!O1197</f>
        <v>5</v>
      </c>
      <c r="P1197" s="1">
        <f>'[1]RC-1(PY)'!P1197</f>
        <v>1</v>
      </c>
      <c r="Q1197" s="1">
        <f>'[1]RC-1(PY)'!Q1197</f>
        <v>1</v>
      </c>
      <c r="R1197" s="1">
        <f>'[1]RC-1(PY)'!R1197</f>
        <v>104</v>
      </c>
      <c r="S1197" s="1">
        <f>'[1]RC-1(PY)'!S1197</f>
        <v>2</v>
      </c>
      <c r="T1197" s="1">
        <f>'[1]RC-1(PY)'!T1197</f>
        <v>4</v>
      </c>
      <c r="U1197" s="1">
        <f>'[1]RC-1(PY)'!U1197</f>
        <v>0</v>
      </c>
      <c r="V1197" s="1">
        <f>'[1]RC-1(PY)'!V1197</f>
        <v>0</v>
      </c>
      <c r="W1197" s="1">
        <f>'[1]RC-1(PY)'!W1197</f>
        <v>1004</v>
      </c>
      <c r="X1197" s="1">
        <f>'[1]RC-1(PY)'!X1197</f>
        <v>8</v>
      </c>
      <c r="Y1197" s="1">
        <f>'[1]RC-1(PY)'!Y1197</f>
        <v>0</v>
      </c>
      <c r="Z1197" s="1">
        <f>'[1]RC-1(PY)'!Z1197</f>
        <v>0</v>
      </c>
      <c r="AA1197" s="1">
        <f>'[1]RC-1(PY)'!AA1197</f>
        <v>175</v>
      </c>
      <c r="AB1197" s="1">
        <f>'[1]RC-1(PY)'!AB1197</f>
        <v>551.9</v>
      </c>
      <c r="AC1197" s="1">
        <f>'[1]RC-1(PY)'!AC1197</f>
        <v>0</v>
      </c>
      <c r="AD1197" s="1">
        <f>'[1]RC-1(PY)'!AD1197</f>
        <v>20</v>
      </c>
      <c r="AE1197" s="1">
        <f>'[1]RC-1(PY)'!AE1197</f>
        <v>45.27</v>
      </c>
      <c r="AF1197" s="1">
        <f>'[1]RC-1(PY)'!AF1197</f>
        <v>4</v>
      </c>
      <c r="AG1197" s="1">
        <f>'[1]RC-1(PY)'!AG1197</f>
        <v>4</v>
      </c>
      <c r="AH1197" s="1">
        <f>'[1]RC-1(PY)'!AH1197</f>
        <v>4</v>
      </c>
      <c r="AI1197" s="1">
        <f>'[1]RC-1(PY)'!AI1197</f>
        <v>0</v>
      </c>
    </row>
    <row r="1198" spans="1:35" x14ac:dyDescent="0.3">
      <c r="A1198" s="1">
        <f>'[1]RC-1(PY)'!A1198</f>
        <v>1</v>
      </c>
      <c r="B1198" s="1">
        <f>'[1]RC-1(PY)'!B1198</f>
        <v>2</v>
      </c>
      <c r="C1198" s="1">
        <f>'[1]RC-1(PY)'!C1198</f>
        <v>2024</v>
      </c>
      <c r="D1198" s="1">
        <f>'[1]RC-1(PY)'!D1198</f>
        <v>5</v>
      </c>
      <c r="E1198" s="1">
        <f>'[1]RC-1(PY)'!E1198</f>
        <v>340</v>
      </c>
      <c r="F1198" s="1">
        <f>'[1]RC-1(PY)'!F1198</f>
        <v>275</v>
      </c>
      <c r="G1198" s="1">
        <f>'[1]RC-1(PY)'!G1198</f>
        <v>24</v>
      </c>
      <c r="H1198" s="1">
        <f>'[1]RC-1(PY)'!H1198</f>
        <v>8</v>
      </c>
      <c r="I1198" s="1">
        <f>'[1]RC-1(PY)'!I1198</f>
        <v>4</v>
      </c>
      <c r="J1198" s="1">
        <f>'[1]RC-1(PY)'!J1198</f>
        <v>2</v>
      </c>
      <c r="K1198" s="1">
        <f>'[1]RC-1(PY)'!K1198</f>
        <v>3</v>
      </c>
      <c r="L1198" s="1">
        <f>'[1]RC-1(PY)'!L1198</f>
        <v>2</v>
      </c>
      <c r="M1198" s="1">
        <f>'[1]RC-1(PY)'!M1198</f>
        <v>1</v>
      </c>
      <c r="N1198" s="1">
        <f>'[1]RC-1(PY)'!N1198</f>
        <v>1</v>
      </c>
      <c r="O1198" s="1">
        <f>'[1]RC-1(PY)'!O1198</f>
        <v>5</v>
      </c>
      <c r="P1198" s="1">
        <f>'[1]RC-1(PY)'!P1198</f>
        <v>0</v>
      </c>
      <c r="Q1198" s="1">
        <f>'[1]RC-1(PY)'!Q1198</f>
        <v>0</v>
      </c>
      <c r="R1198" s="1">
        <f>'[1]RC-1(PY)'!R1198</f>
        <v>104</v>
      </c>
      <c r="S1198" s="1">
        <f>'[1]RC-1(PY)'!S1198</f>
        <v>3</v>
      </c>
      <c r="T1198" s="1">
        <f>'[1]RC-1(PY)'!T1198</f>
        <v>4</v>
      </c>
      <c r="U1198" s="1">
        <f>'[1]RC-1(PY)'!U1198</f>
        <v>0</v>
      </c>
      <c r="V1198" s="1">
        <f>'[1]RC-1(PY)'!V1198</f>
        <v>0</v>
      </c>
      <c r="W1198" s="1">
        <f>'[1]RC-1(PY)'!W1198</f>
        <v>1004</v>
      </c>
      <c r="X1198" s="1">
        <f>'[1]RC-1(PY)'!X1198</f>
        <v>8</v>
      </c>
      <c r="Y1198" s="1">
        <f>'[1]RC-1(PY)'!Y1198</f>
        <v>0</v>
      </c>
      <c r="Z1198" s="1">
        <f>'[1]RC-1(PY)'!Z1198</f>
        <v>0</v>
      </c>
      <c r="AA1198" s="1">
        <f>'[1]RC-1(PY)'!AA1198</f>
        <v>1756</v>
      </c>
      <c r="AB1198" s="1">
        <f>'[1]RC-1(PY)'!AB1198</f>
        <v>1541</v>
      </c>
      <c r="AC1198" s="1">
        <f>'[1]RC-1(PY)'!AC1198</f>
        <v>1.7811999999999999</v>
      </c>
      <c r="AD1198" s="1">
        <f>'[1]RC-1(PY)'!AD1198</f>
        <v>20</v>
      </c>
      <c r="AE1198" s="1">
        <f>'[1]RC-1(PY)'!AE1198</f>
        <v>14.9526</v>
      </c>
      <c r="AF1198" s="1">
        <f>'[1]RC-1(PY)'!AF1198</f>
        <v>4</v>
      </c>
      <c r="AG1198" s="1">
        <f>'[1]RC-1(PY)'!AG1198</f>
        <v>4</v>
      </c>
      <c r="AH1198" s="1">
        <f>'[1]RC-1(PY)'!AH1198</f>
        <v>4</v>
      </c>
      <c r="AI1198" s="1">
        <f>'[1]RC-1(PY)'!AI1198</f>
        <v>0</v>
      </c>
    </row>
    <row r="1199" spans="1:35" x14ac:dyDescent="0.3">
      <c r="A1199" s="1">
        <f>'[1]RC-1(PY)'!A1199</f>
        <v>1</v>
      </c>
      <c r="B1199" s="1">
        <f>'[1]RC-1(PY)'!B1199</f>
        <v>2</v>
      </c>
      <c r="C1199" s="1">
        <f>'[1]RC-1(PY)'!C1199</f>
        <v>2024</v>
      </c>
      <c r="D1199" s="1">
        <f>'[1]RC-1(PY)'!D1199</f>
        <v>5</v>
      </c>
      <c r="E1199" s="1">
        <f>'[1]RC-1(PY)'!E1199</f>
        <v>340</v>
      </c>
      <c r="F1199" s="1">
        <f>'[1]RC-1(PY)'!F1199</f>
        <v>275</v>
      </c>
      <c r="G1199" s="1">
        <f>'[1]RC-1(PY)'!G1199</f>
        <v>24</v>
      </c>
      <c r="H1199" s="1">
        <f>'[1]RC-1(PY)'!H1199</f>
        <v>9</v>
      </c>
      <c r="I1199" s="1">
        <f>'[1]RC-1(PY)'!I1199</f>
        <v>4</v>
      </c>
      <c r="J1199" s="1">
        <f>'[1]RC-1(PY)'!J1199</f>
        <v>2</v>
      </c>
      <c r="K1199" s="1">
        <f>'[1]RC-1(PY)'!K1199</f>
        <v>3</v>
      </c>
      <c r="L1199" s="1">
        <f>'[1]RC-1(PY)'!L1199</f>
        <v>1</v>
      </c>
      <c r="M1199" s="1">
        <f>'[1]RC-1(PY)'!M1199</f>
        <v>1</v>
      </c>
      <c r="N1199" s="1">
        <f>'[1]RC-1(PY)'!N1199</f>
        <v>1</v>
      </c>
      <c r="O1199" s="1">
        <f>'[1]RC-1(PY)'!O1199</f>
        <v>5</v>
      </c>
      <c r="P1199" s="1">
        <f>'[1]RC-1(PY)'!P1199</f>
        <v>1</v>
      </c>
      <c r="Q1199" s="1">
        <f>'[1]RC-1(PY)'!Q1199</f>
        <v>1</v>
      </c>
      <c r="R1199" s="1">
        <f>'[1]RC-1(PY)'!R1199</f>
        <v>104</v>
      </c>
      <c r="S1199" s="1">
        <f>'[1]RC-1(PY)'!S1199</f>
        <v>3</v>
      </c>
      <c r="T1199" s="1">
        <f>'[1]RC-1(PY)'!T1199</f>
        <v>4</v>
      </c>
      <c r="U1199" s="1">
        <f>'[1]RC-1(PY)'!U1199</f>
        <v>0</v>
      </c>
      <c r="V1199" s="1">
        <f>'[1]RC-1(PY)'!V1199</f>
        <v>0</v>
      </c>
      <c r="W1199" s="1">
        <f>'[1]RC-1(PY)'!W1199</f>
        <v>1004</v>
      </c>
      <c r="X1199" s="1">
        <f>'[1]RC-1(PY)'!X1199</f>
        <v>8</v>
      </c>
      <c r="Y1199" s="1">
        <f>'[1]RC-1(PY)'!Y1199</f>
        <v>0</v>
      </c>
      <c r="Z1199" s="1">
        <f>'[1]RC-1(PY)'!Z1199</f>
        <v>0</v>
      </c>
      <c r="AA1199" s="1">
        <f>'[1]RC-1(PY)'!AA1199</f>
        <v>442</v>
      </c>
      <c r="AB1199" s="1">
        <f>'[1]RC-1(PY)'!AB1199</f>
        <v>502.67</v>
      </c>
      <c r="AC1199" s="1">
        <f>'[1]RC-1(PY)'!AC1199</f>
        <v>0</v>
      </c>
      <c r="AD1199" s="1">
        <f>'[1]RC-1(PY)'!AD1199</f>
        <v>20</v>
      </c>
      <c r="AE1199" s="1">
        <f>'[1]RC-1(PY)'!AE1199</f>
        <v>16.976600000000001</v>
      </c>
      <c r="AF1199" s="1">
        <f>'[1]RC-1(PY)'!AF1199</f>
        <v>4</v>
      </c>
      <c r="AG1199" s="1">
        <f>'[1]RC-1(PY)'!AG1199</f>
        <v>4</v>
      </c>
      <c r="AH1199" s="1">
        <f>'[1]RC-1(PY)'!AH1199</f>
        <v>4</v>
      </c>
      <c r="AI1199" s="1">
        <f>'[1]RC-1(PY)'!AI1199</f>
        <v>0</v>
      </c>
    </row>
    <row r="1200" spans="1:35" x14ac:dyDescent="0.3">
      <c r="A1200" s="1">
        <f>'[1]RC-1(PY)'!A1200</f>
        <v>1</v>
      </c>
      <c r="B1200" s="1">
        <f>'[1]RC-1(PY)'!B1200</f>
        <v>2</v>
      </c>
      <c r="C1200" s="1">
        <f>'[1]RC-1(PY)'!C1200</f>
        <v>2024</v>
      </c>
      <c r="D1200" s="1">
        <f>'[1]RC-1(PY)'!D1200</f>
        <v>5</v>
      </c>
      <c r="E1200" s="1">
        <f>'[1]RC-1(PY)'!E1200</f>
        <v>340</v>
      </c>
      <c r="F1200" s="1">
        <f>'[1]RC-1(PY)'!F1200</f>
        <v>275</v>
      </c>
      <c r="G1200" s="1">
        <f>'[1]RC-1(PY)'!G1200</f>
        <v>24</v>
      </c>
      <c r="H1200" s="1">
        <f>'[1]RC-1(PY)'!H1200</f>
        <v>12</v>
      </c>
      <c r="I1200" s="1">
        <f>'[1]RC-1(PY)'!I1200</f>
        <v>4</v>
      </c>
      <c r="J1200" s="1">
        <f>'[1]RC-1(PY)'!J1200</f>
        <v>2</v>
      </c>
      <c r="K1200" s="1">
        <f>'[1]RC-1(PY)'!K1200</f>
        <v>3</v>
      </c>
      <c r="L1200" s="1">
        <f>'[1]RC-1(PY)'!L1200</f>
        <v>1</v>
      </c>
      <c r="M1200" s="1">
        <f>'[1]RC-1(PY)'!M1200</f>
        <v>1</v>
      </c>
      <c r="N1200" s="1">
        <f>'[1]RC-1(PY)'!N1200</f>
        <v>1</v>
      </c>
      <c r="O1200" s="1">
        <f>'[1]RC-1(PY)'!O1200</f>
        <v>5</v>
      </c>
      <c r="P1200" s="1">
        <f>'[1]RC-1(PY)'!P1200</f>
        <v>1</v>
      </c>
      <c r="Q1200" s="1">
        <f>'[1]RC-1(PY)'!Q1200</f>
        <v>1</v>
      </c>
      <c r="R1200" s="1">
        <f>'[1]RC-1(PY)'!R1200</f>
        <v>104</v>
      </c>
      <c r="S1200" s="1">
        <f>'[1]RC-1(PY)'!S1200</f>
        <v>3</v>
      </c>
      <c r="T1200" s="1">
        <f>'[1]RC-1(PY)'!T1200</f>
        <v>4</v>
      </c>
      <c r="U1200" s="1">
        <f>'[1]RC-1(PY)'!U1200</f>
        <v>0</v>
      </c>
      <c r="V1200" s="1">
        <f>'[1]RC-1(PY)'!V1200</f>
        <v>0</v>
      </c>
      <c r="W1200" s="1">
        <f>'[1]RC-1(PY)'!W1200</f>
        <v>1004</v>
      </c>
      <c r="X1200" s="1">
        <f>'[1]RC-1(PY)'!X1200</f>
        <v>8</v>
      </c>
      <c r="Y1200" s="1">
        <f>'[1]RC-1(PY)'!Y1200</f>
        <v>0</v>
      </c>
      <c r="Z1200" s="1">
        <f>'[1]RC-1(PY)'!Z1200</f>
        <v>0</v>
      </c>
      <c r="AA1200" s="1">
        <f>'[1]RC-1(PY)'!AA1200</f>
        <v>1300</v>
      </c>
      <c r="AB1200" s="1">
        <f>'[1]RC-1(PY)'!AB1200</f>
        <v>1827.7757999999999</v>
      </c>
      <c r="AC1200" s="1">
        <f>'[1]RC-1(PY)'!AC1200</f>
        <v>18.258400000000002</v>
      </c>
      <c r="AD1200" s="1">
        <f>'[1]RC-1(PY)'!AD1200</f>
        <v>20</v>
      </c>
      <c r="AE1200" s="1">
        <f>'[1]RC-1(PY)'!AE1200</f>
        <v>28.399000000000001</v>
      </c>
      <c r="AF1200" s="1">
        <f>'[1]RC-1(PY)'!AF1200</f>
        <v>4</v>
      </c>
      <c r="AG1200" s="1">
        <f>'[1]RC-1(PY)'!AG1200</f>
        <v>4</v>
      </c>
      <c r="AH1200" s="1">
        <f>'[1]RC-1(PY)'!AH1200</f>
        <v>4</v>
      </c>
      <c r="AI1200" s="1">
        <f>'[1]RC-1(PY)'!AI1200</f>
        <v>0</v>
      </c>
    </row>
    <row r="1201" spans="1:35" x14ac:dyDescent="0.3">
      <c r="A1201" s="1">
        <f>'[1]RC-1(PY)'!A1201</f>
        <v>1</v>
      </c>
      <c r="B1201" s="1">
        <f>'[1]RC-1(PY)'!B1201</f>
        <v>2</v>
      </c>
      <c r="C1201" s="1">
        <f>'[1]RC-1(PY)'!C1201</f>
        <v>2024</v>
      </c>
      <c r="D1201" s="1">
        <f>'[1]RC-1(PY)'!D1201</f>
        <v>5</v>
      </c>
      <c r="E1201" s="1">
        <f>'[1]RC-1(PY)'!E1201</f>
        <v>340</v>
      </c>
      <c r="F1201" s="1">
        <f>'[1]RC-1(PY)'!F1201</f>
        <v>275</v>
      </c>
      <c r="G1201" s="1">
        <f>'[1]RC-1(PY)'!G1201</f>
        <v>24</v>
      </c>
      <c r="H1201" s="1">
        <f>'[1]RC-1(PY)'!H1201</f>
        <v>13</v>
      </c>
      <c r="I1201" s="1">
        <f>'[1]RC-1(PY)'!I1201</f>
        <v>4</v>
      </c>
      <c r="J1201" s="1">
        <f>'[1]RC-1(PY)'!J1201</f>
        <v>2</v>
      </c>
      <c r="K1201" s="1">
        <f>'[1]RC-1(PY)'!K1201</f>
        <v>3</v>
      </c>
      <c r="L1201" s="1">
        <f>'[1]RC-1(PY)'!L1201</f>
        <v>1</v>
      </c>
      <c r="M1201" s="1">
        <f>'[1]RC-1(PY)'!M1201</f>
        <v>1</v>
      </c>
      <c r="N1201" s="1">
        <f>'[1]RC-1(PY)'!N1201</f>
        <v>1</v>
      </c>
      <c r="O1201" s="1">
        <f>'[1]RC-1(PY)'!O1201</f>
        <v>5</v>
      </c>
      <c r="P1201" s="1">
        <f>'[1]RC-1(PY)'!P1201</f>
        <v>0</v>
      </c>
      <c r="Q1201" s="1">
        <f>'[1]RC-1(PY)'!Q1201</f>
        <v>0</v>
      </c>
      <c r="R1201" s="1">
        <f>'[1]RC-1(PY)'!R1201</f>
        <v>104</v>
      </c>
      <c r="S1201" s="1">
        <f>'[1]RC-1(PY)'!S1201</f>
        <v>2</v>
      </c>
      <c r="T1201" s="1">
        <f>'[1]RC-1(PY)'!T1201</f>
        <v>4</v>
      </c>
      <c r="U1201" s="1">
        <f>'[1]RC-1(PY)'!U1201</f>
        <v>1</v>
      </c>
      <c r="V1201" s="1">
        <f>'[1]RC-1(PY)'!V1201</f>
        <v>1</v>
      </c>
      <c r="W1201" s="1">
        <f>'[1]RC-1(PY)'!W1201</f>
        <v>1004</v>
      </c>
      <c r="X1201" s="1">
        <f>'[1]RC-1(PY)'!X1201</f>
        <v>8</v>
      </c>
      <c r="Y1201" s="1">
        <f>'[1]RC-1(PY)'!Y1201</f>
        <v>0</v>
      </c>
      <c r="Z1201" s="1">
        <f>'[1]RC-1(PY)'!Z1201</f>
        <v>0</v>
      </c>
      <c r="AA1201" s="1">
        <f>'[1]RC-1(PY)'!AA1201</f>
        <v>913</v>
      </c>
      <c r="AB1201" s="1">
        <f>'[1]RC-1(PY)'!AB1201</f>
        <v>1693.0246999999999</v>
      </c>
      <c r="AC1201" s="1">
        <f>'[1]RC-1(PY)'!AC1201</f>
        <v>0</v>
      </c>
      <c r="AD1201" s="1">
        <f>'[1]RC-1(PY)'!AD1201</f>
        <v>20</v>
      </c>
      <c r="AE1201" s="1">
        <f>'[1]RC-1(PY)'!AE1201</f>
        <v>29.637</v>
      </c>
      <c r="AF1201" s="1">
        <f>'[1]RC-1(PY)'!AF1201</f>
        <v>4</v>
      </c>
      <c r="AG1201" s="1">
        <f>'[1]RC-1(PY)'!AG1201</f>
        <v>4</v>
      </c>
      <c r="AH1201" s="1">
        <f>'[1]RC-1(PY)'!AH1201</f>
        <v>4</v>
      </c>
      <c r="AI1201" s="1">
        <f>'[1]RC-1(PY)'!AI1201</f>
        <v>0</v>
      </c>
    </row>
    <row r="1202" spans="1:35" x14ac:dyDescent="0.3">
      <c r="A1202" s="1">
        <f>'[1]RC-1(PY)'!A1202</f>
        <v>1</v>
      </c>
      <c r="B1202" s="1">
        <f>'[1]RC-1(PY)'!B1202</f>
        <v>2</v>
      </c>
      <c r="C1202" s="1">
        <f>'[1]RC-1(PY)'!C1202</f>
        <v>2024</v>
      </c>
      <c r="D1202" s="1">
        <f>'[1]RC-1(PY)'!D1202</f>
        <v>5</v>
      </c>
      <c r="E1202" s="1">
        <f>'[1]RC-1(PY)'!E1202</f>
        <v>340</v>
      </c>
      <c r="F1202" s="1">
        <f>'[1]RC-1(PY)'!F1202</f>
        <v>275</v>
      </c>
      <c r="G1202" s="1">
        <f>'[1]RC-1(PY)'!G1202</f>
        <v>24</v>
      </c>
      <c r="H1202" s="1">
        <f>'[1]RC-1(PY)'!H1202</f>
        <v>15</v>
      </c>
      <c r="I1202" s="1">
        <f>'[1]RC-1(PY)'!I1202</f>
        <v>4</v>
      </c>
      <c r="J1202" s="1">
        <f>'[1]RC-1(PY)'!J1202</f>
        <v>2</v>
      </c>
      <c r="K1202" s="1">
        <f>'[1]RC-1(PY)'!K1202</f>
        <v>3</v>
      </c>
      <c r="L1202" s="1">
        <f>'[1]RC-1(PY)'!L1202</f>
        <v>2</v>
      </c>
      <c r="M1202" s="1">
        <f>'[1]RC-1(PY)'!M1202</f>
        <v>1</v>
      </c>
      <c r="N1202" s="1">
        <f>'[1]RC-1(PY)'!N1202</f>
        <v>4</v>
      </c>
      <c r="O1202" s="1">
        <f>'[1]RC-1(PY)'!O1202</f>
        <v>9</v>
      </c>
      <c r="P1202" s="1">
        <f>'[1]RC-1(PY)'!P1202</f>
        <v>0</v>
      </c>
      <c r="Q1202" s="1">
        <f>'[1]RC-1(PY)'!Q1202</f>
        <v>0</v>
      </c>
      <c r="R1202" s="1">
        <f>'[1]RC-1(PY)'!R1202</f>
        <v>104</v>
      </c>
      <c r="S1202" s="1">
        <f>'[1]RC-1(PY)'!S1202</f>
        <v>3</v>
      </c>
      <c r="T1202" s="1">
        <f>'[1]RC-1(PY)'!T1202</f>
        <v>4</v>
      </c>
      <c r="U1202" s="1">
        <f>'[1]RC-1(PY)'!U1202</f>
        <v>0</v>
      </c>
      <c r="V1202" s="1">
        <f>'[1]RC-1(PY)'!V1202</f>
        <v>0</v>
      </c>
      <c r="W1202" s="1">
        <f>'[1]RC-1(PY)'!W1202</f>
        <v>1004</v>
      </c>
      <c r="X1202" s="1">
        <f>'[1]RC-1(PY)'!X1202</f>
        <v>8</v>
      </c>
      <c r="Y1202" s="1">
        <f>'[1]RC-1(PY)'!Y1202</f>
        <v>0</v>
      </c>
      <c r="Z1202" s="1">
        <f>'[1]RC-1(PY)'!Z1202</f>
        <v>0</v>
      </c>
      <c r="AA1202" s="1">
        <f>'[1]RC-1(PY)'!AA1202</f>
        <v>356</v>
      </c>
      <c r="AB1202" s="1">
        <f>'[1]RC-1(PY)'!AB1202</f>
        <v>235</v>
      </c>
      <c r="AC1202" s="1">
        <f>'[1]RC-1(PY)'!AC1202</f>
        <v>3.7008999999999999</v>
      </c>
      <c r="AD1202" s="1">
        <f>'[1]RC-1(PY)'!AD1202</f>
        <v>20</v>
      </c>
      <c r="AE1202" s="1">
        <f>'[1]RC-1(PY)'!AE1202</f>
        <v>20.7364</v>
      </c>
      <c r="AF1202" s="1">
        <f>'[1]RC-1(PY)'!AF1202</f>
        <v>4</v>
      </c>
      <c r="AG1202" s="1">
        <f>'[1]RC-1(PY)'!AG1202</f>
        <v>4</v>
      </c>
      <c r="AH1202" s="1">
        <f>'[1]RC-1(PY)'!AH1202</f>
        <v>4</v>
      </c>
      <c r="AI1202" s="1">
        <f>'[1]RC-1(PY)'!AI1202</f>
        <v>0</v>
      </c>
    </row>
    <row r="1203" spans="1:35" x14ac:dyDescent="0.3">
      <c r="A1203" s="1">
        <f>'[1]RC-1(PY)'!A1203</f>
        <v>1</v>
      </c>
      <c r="B1203" s="1">
        <f>'[1]RC-1(PY)'!B1203</f>
        <v>2</v>
      </c>
      <c r="C1203" s="1">
        <f>'[1]RC-1(PY)'!C1203</f>
        <v>2024</v>
      </c>
      <c r="D1203" s="1">
        <f>'[1]RC-1(PY)'!D1203</f>
        <v>5</v>
      </c>
      <c r="E1203" s="1">
        <f>'[1]RC-1(PY)'!E1203</f>
        <v>340</v>
      </c>
      <c r="F1203" s="1">
        <f>'[1]RC-1(PY)'!F1203</f>
        <v>275</v>
      </c>
      <c r="G1203" s="1">
        <f>'[1]RC-1(PY)'!G1203</f>
        <v>24</v>
      </c>
      <c r="H1203" s="1">
        <f>'[1]RC-1(PY)'!H1203</f>
        <v>16</v>
      </c>
      <c r="I1203" s="1">
        <f>'[1]RC-1(PY)'!I1203</f>
        <v>4</v>
      </c>
      <c r="J1203" s="1">
        <f>'[1]RC-1(PY)'!J1203</f>
        <v>2</v>
      </c>
      <c r="K1203" s="1">
        <f>'[1]RC-1(PY)'!K1203</f>
        <v>3</v>
      </c>
      <c r="L1203" s="1">
        <f>'[1]RC-1(PY)'!L1203</f>
        <v>5</v>
      </c>
      <c r="M1203" s="1">
        <f>'[1]RC-1(PY)'!M1203</f>
        <v>1</v>
      </c>
      <c r="N1203" s="1">
        <f>'[1]RC-1(PY)'!N1203</f>
        <v>2</v>
      </c>
      <c r="O1203" s="1">
        <f>'[1]RC-1(PY)'!O1203</f>
        <v>5</v>
      </c>
      <c r="P1203" s="1">
        <f>'[1]RC-1(PY)'!P1203</f>
        <v>1</v>
      </c>
      <c r="Q1203" s="1">
        <f>'[1]RC-1(PY)'!Q1203</f>
        <v>1</v>
      </c>
      <c r="R1203" s="1">
        <f>'[1]RC-1(PY)'!R1203</f>
        <v>104</v>
      </c>
      <c r="S1203" s="1">
        <f>'[1]RC-1(PY)'!S1203</f>
        <v>3</v>
      </c>
      <c r="T1203" s="1">
        <f>'[1]RC-1(PY)'!T1203</f>
        <v>4</v>
      </c>
      <c r="U1203" s="1">
        <f>'[1]RC-1(PY)'!U1203</f>
        <v>0</v>
      </c>
      <c r="V1203" s="1">
        <f>'[1]RC-1(PY)'!V1203</f>
        <v>0</v>
      </c>
      <c r="W1203" s="1">
        <f>'[1]RC-1(PY)'!W1203</f>
        <v>1004</v>
      </c>
      <c r="X1203" s="1">
        <f>'[1]RC-1(PY)'!X1203</f>
        <v>8</v>
      </c>
      <c r="Y1203" s="1">
        <f>'[1]RC-1(PY)'!Y1203</f>
        <v>0</v>
      </c>
      <c r="Z1203" s="1">
        <f>'[1]RC-1(PY)'!Z1203</f>
        <v>0</v>
      </c>
      <c r="AA1203" s="1">
        <f>'[1]RC-1(PY)'!AA1203</f>
        <v>394</v>
      </c>
      <c r="AB1203" s="1">
        <f>'[1]RC-1(PY)'!AB1203</f>
        <v>328.78030000000001</v>
      </c>
      <c r="AC1203" s="1">
        <f>'[1]RC-1(PY)'!AC1203</f>
        <v>17.721299999999999</v>
      </c>
      <c r="AD1203" s="1">
        <f>'[1]RC-1(PY)'!AD1203</f>
        <v>20</v>
      </c>
      <c r="AE1203" s="1">
        <f>'[1]RC-1(PY)'!AE1203</f>
        <v>20.574300000000001</v>
      </c>
      <c r="AF1203" s="1">
        <f>'[1]RC-1(PY)'!AF1203</f>
        <v>4</v>
      </c>
      <c r="AG1203" s="1">
        <f>'[1]RC-1(PY)'!AG1203</f>
        <v>4</v>
      </c>
      <c r="AH1203" s="1">
        <f>'[1]RC-1(PY)'!AH1203</f>
        <v>4</v>
      </c>
      <c r="AI1203" s="1">
        <f>'[1]RC-1(PY)'!AI1203</f>
        <v>0</v>
      </c>
    </row>
    <row r="1204" spans="1:35" x14ac:dyDescent="0.3">
      <c r="A1204" s="1">
        <f>'[1]RC-1(PY)'!A1204</f>
        <v>1</v>
      </c>
      <c r="B1204" s="1">
        <f>'[1]RC-1(PY)'!B1204</f>
        <v>2</v>
      </c>
      <c r="C1204" s="1">
        <f>'[1]RC-1(PY)'!C1204</f>
        <v>2024</v>
      </c>
      <c r="D1204" s="1">
        <f>'[1]RC-1(PY)'!D1204</f>
        <v>5</v>
      </c>
      <c r="E1204" s="1">
        <f>'[1]RC-1(PY)'!E1204</f>
        <v>340</v>
      </c>
      <c r="F1204" s="1">
        <f>'[1]RC-1(PY)'!F1204</f>
        <v>275</v>
      </c>
      <c r="G1204" s="1">
        <f>'[1]RC-1(PY)'!G1204</f>
        <v>24</v>
      </c>
      <c r="H1204" s="1">
        <f>'[1]RC-1(PY)'!H1204</f>
        <v>18</v>
      </c>
      <c r="I1204" s="1">
        <f>'[1]RC-1(PY)'!I1204</f>
        <v>4</v>
      </c>
      <c r="J1204" s="1">
        <f>'[1]RC-1(PY)'!J1204</f>
        <v>2</v>
      </c>
      <c r="K1204" s="1">
        <f>'[1]RC-1(PY)'!K1204</f>
        <v>3</v>
      </c>
      <c r="L1204" s="1">
        <f>'[1]RC-1(PY)'!L1204</f>
        <v>2</v>
      </c>
      <c r="M1204" s="1">
        <f>'[1]RC-1(PY)'!M1204</f>
        <v>1</v>
      </c>
      <c r="N1204" s="1">
        <f>'[1]RC-1(PY)'!N1204</f>
        <v>1</v>
      </c>
      <c r="O1204" s="1">
        <f>'[1]RC-1(PY)'!O1204</f>
        <v>5</v>
      </c>
      <c r="P1204" s="1">
        <f>'[1]RC-1(PY)'!P1204</f>
        <v>1</v>
      </c>
      <c r="Q1204" s="1">
        <f>'[1]RC-1(PY)'!Q1204</f>
        <v>1</v>
      </c>
      <c r="R1204" s="1">
        <f>'[1]RC-1(PY)'!R1204</f>
        <v>104</v>
      </c>
      <c r="S1204" s="1">
        <f>'[1]RC-1(PY)'!S1204</f>
        <v>3</v>
      </c>
      <c r="T1204" s="1">
        <f>'[1]RC-1(PY)'!T1204</f>
        <v>4</v>
      </c>
      <c r="U1204" s="1">
        <f>'[1]RC-1(PY)'!U1204</f>
        <v>0</v>
      </c>
      <c r="V1204" s="1">
        <f>'[1]RC-1(PY)'!V1204</f>
        <v>0</v>
      </c>
      <c r="W1204" s="1">
        <f>'[1]RC-1(PY)'!W1204</f>
        <v>1004</v>
      </c>
      <c r="X1204" s="1">
        <f>'[1]RC-1(PY)'!X1204</f>
        <v>8</v>
      </c>
      <c r="Y1204" s="1">
        <f>'[1]RC-1(PY)'!Y1204</f>
        <v>0</v>
      </c>
      <c r="Z1204" s="1">
        <f>'[1]RC-1(PY)'!Z1204</f>
        <v>0</v>
      </c>
      <c r="AA1204" s="1">
        <f>'[1]RC-1(PY)'!AA1204</f>
        <v>437</v>
      </c>
      <c r="AB1204" s="1">
        <f>'[1]RC-1(PY)'!AB1204</f>
        <v>1257.06</v>
      </c>
      <c r="AC1204" s="1">
        <f>'[1]RC-1(PY)'!AC1204</f>
        <v>12.652799999999999</v>
      </c>
      <c r="AD1204" s="1">
        <f>'[1]RC-1(PY)'!AD1204</f>
        <v>19</v>
      </c>
      <c r="AE1204" s="1">
        <f>'[1]RC-1(PY)'!AE1204</f>
        <v>41.947099999999999</v>
      </c>
      <c r="AF1204" s="1">
        <f>'[1]RC-1(PY)'!AF1204</f>
        <v>4</v>
      </c>
      <c r="AG1204" s="1">
        <f>'[1]RC-1(PY)'!AG1204</f>
        <v>4</v>
      </c>
      <c r="AH1204" s="1">
        <f>'[1]RC-1(PY)'!AH1204</f>
        <v>4</v>
      </c>
      <c r="AI1204" s="1">
        <f>'[1]RC-1(PY)'!AI1204</f>
        <v>0</v>
      </c>
    </row>
    <row r="1205" spans="1:35" x14ac:dyDescent="0.3">
      <c r="A1205" s="1">
        <f>'[1]RC-1(PY)'!A1205</f>
        <v>1</v>
      </c>
      <c r="B1205" s="1">
        <f>'[1]RC-1(PY)'!B1205</f>
        <v>2</v>
      </c>
      <c r="C1205" s="1">
        <f>'[1]RC-1(PY)'!C1205</f>
        <v>2024</v>
      </c>
      <c r="D1205" s="1">
        <f>'[1]RC-1(PY)'!D1205</f>
        <v>5</v>
      </c>
      <c r="E1205" s="1">
        <f>'[1]RC-1(PY)'!E1205</f>
        <v>340</v>
      </c>
      <c r="F1205" s="1">
        <f>'[1]RC-1(PY)'!F1205</f>
        <v>275</v>
      </c>
      <c r="G1205" s="1">
        <f>'[1]RC-1(PY)'!G1205</f>
        <v>24</v>
      </c>
      <c r="H1205" s="1">
        <f>'[1]RC-1(PY)'!H1205</f>
        <v>19</v>
      </c>
      <c r="I1205" s="1">
        <f>'[1]RC-1(PY)'!I1205</f>
        <v>4</v>
      </c>
      <c r="J1205" s="1">
        <f>'[1]RC-1(PY)'!J1205</f>
        <v>2</v>
      </c>
      <c r="K1205" s="1">
        <f>'[1]RC-1(PY)'!K1205</f>
        <v>3</v>
      </c>
      <c r="L1205" s="1">
        <f>'[1]RC-1(PY)'!L1205</f>
        <v>1</v>
      </c>
      <c r="M1205" s="1">
        <f>'[1]RC-1(PY)'!M1205</f>
        <v>1</v>
      </c>
      <c r="N1205" s="1">
        <f>'[1]RC-1(PY)'!N1205</f>
        <v>1</v>
      </c>
      <c r="O1205" s="1">
        <f>'[1]RC-1(PY)'!O1205</f>
        <v>5</v>
      </c>
      <c r="P1205" s="1">
        <f>'[1]RC-1(PY)'!P1205</f>
        <v>1</v>
      </c>
      <c r="Q1205" s="1">
        <f>'[1]RC-1(PY)'!Q1205</f>
        <v>1</v>
      </c>
      <c r="R1205" s="1">
        <f>'[1]RC-1(PY)'!R1205</f>
        <v>104</v>
      </c>
      <c r="S1205" s="1">
        <f>'[1]RC-1(PY)'!S1205</f>
        <v>3</v>
      </c>
      <c r="T1205" s="1">
        <f>'[1]RC-1(PY)'!T1205</f>
        <v>4</v>
      </c>
      <c r="U1205" s="1">
        <f>'[1]RC-1(PY)'!U1205</f>
        <v>0</v>
      </c>
      <c r="V1205" s="1">
        <f>'[1]RC-1(PY)'!V1205</f>
        <v>0</v>
      </c>
      <c r="W1205" s="1">
        <f>'[1]RC-1(PY)'!W1205</f>
        <v>1004</v>
      </c>
      <c r="X1205" s="1">
        <f>'[1]RC-1(PY)'!X1205</f>
        <v>8</v>
      </c>
      <c r="Y1205" s="1">
        <f>'[1]RC-1(PY)'!Y1205</f>
        <v>0</v>
      </c>
      <c r="Z1205" s="1">
        <f>'[1]RC-1(PY)'!Z1205</f>
        <v>0</v>
      </c>
      <c r="AA1205" s="1">
        <f>'[1]RC-1(PY)'!AA1205</f>
        <v>2101</v>
      </c>
      <c r="AB1205" s="1">
        <f>'[1]RC-1(PY)'!AB1205</f>
        <v>4405.6099999999997</v>
      </c>
      <c r="AC1205" s="1">
        <f>'[1]RC-1(PY)'!AC1205</f>
        <v>8.0620999999999992</v>
      </c>
      <c r="AD1205" s="1">
        <f>'[1]RC-1(PY)'!AD1205</f>
        <v>20</v>
      </c>
      <c r="AE1205" s="1">
        <f>'[1]RC-1(PY)'!AE1205</f>
        <v>8.0620999999999992</v>
      </c>
      <c r="AF1205" s="1">
        <f>'[1]RC-1(PY)'!AF1205</f>
        <v>4</v>
      </c>
      <c r="AG1205" s="1">
        <f>'[1]RC-1(PY)'!AG1205</f>
        <v>4</v>
      </c>
      <c r="AH1205" s="1">
        <f>'[1]RC-1(PY)'!AH1205</f>
        <v>4</v>
      </c>
      <c r="AI1205" s="1">
        <f>'[1]RC-1(PY)'!AI1205</f>
        <v>0</v>
      </c>
    </row>
    <row r="1206" spans="1:35" x14ac:dyDescent="0.3">
      <c r="A1206" s="1">
        <f>'[1]RC-1(PY)'!A1206</f>
        <v>1</v>
      </c>
      <c r="B1206" s="1">
        <f>'[1]RC-1(PY)'!B1206</f>
        <v>2</v>
      </c>
      <c r="C1206" s="1">
        <f>'[1]RC-1(PY)'!C1206</f>
        <v>2024</v>
      </c>
      <c r="D1206" s="1">
        <f>'[1]RC-1(PY)'!D1206</f>
        <v>5</v>
      </c>
      <c r="E1206" s="1">
        <f>'[1]RC-1(PY)'!E1206</f>
        <v>340</v>
      </c>
      <c r="F1206" s="1">
        <f>'[1]RC-1(PY)'!F1206</f>
        <v>275</v>
      </c>
      <c r="G1206" s="1">
        <f>'[1]RC-1(PY)'!G1206</f>
        <v>24</v>
      </c>
      <c r="H1206" s="1">
        <f>'[1]RC-1(PY)'!H1206</f>
        <v>21</v>
      </c>
      <c r="I1206" s="1">
        <f>'[1]RC-1(PY)'!I1206</f>
        <v>4</v>
      </c>
      <c r="J1206" s="1">
        <f>'[1]RC-1(PY)'!J1206</f>
        <v>2</v>
      </c>
      <c r="K1206" s="1">
        <f>'[1]RC-1(PY)'!K1206</f>
        <v>3</v>
      </c>
      <c r="L1206" s="1">
        <f>'[1]RC-1(PY)'!L1206</f>
        <v>3</v>
      </c>
      <c r="M1206" s="1">
        <f>'[1]RC-1(PY)'!M1206</f>
        <v>1</v>
      </c>
      <c r="N1206" s="1">
        <f>'[1]RC-1(PY)'!N1206</f>
        <v>1</v>
      </c>
      <c r="O1206" s="1">
        <f>'[1]RC-1(PY)'!O1206</f>
        <v>5</v>
      </c>
      <c r="P1206" s="1">
        <f>'[1]RC-1(PY)'!P1206</f>
        <v>0</v>
      </c>
      <c r="Q1206" s="1">
        <f>'[1]RC-1(PY)'!Q1206</f>
        <v>0</v>
      </c>
      <c r="R1206" s="1">
        <f>'[1]RC-1(PY)'!R1206</f>
        <v>104</v>
      </c>
      <c r="S1206" s="1">
        <f>'[1]RC-1(PY)'!S1206</f>
        <v>3</v>
      </c>
      <c r="T1206" s="1">
        <f>'[1]RC-1(PY)'!T1206</f>
        <v>4</v>
      </c>
      <c r="U1206" s="1">
        <f>'[1]RC-1(PY)'!U1206</f>
        <v>0</v>
      </c>
      <c r="V1206" s="1">
        <f>'[1]RC-1(PY)'!V1206</f>
        <v>0</v>
      </c>
      <c r="W1206" s="1">
        <f>'[1]RC-1(PY)'!W1206</f>
        <v>1004</v>
      </c>
      <c r="X1206" s="1">
        <f>'[1]RC-1(PY)'!X1206</f>
        <v>8</v>
      </c>
      <c r="Y1206" s="1">
        <f>'[1]RC-1(PY)'!Y1206</f>
        <v>0</v>
      </c>
      <c r="Z1206" s="1">
        <f>'[1]RC-1(PY)'!Z1206</f>
        <v>0</v>
      </c>
      <c r="AA1206" s="1">
        <f>'[1]RC-1(PY)'!AA1206</f>
        <v>122</v>
      </c>
      <c r="AB1206" s="1">
        <f>'[1]RC-1(PY)'!AB1206</f>
        <v>281.82</v>
      </c>
      <c r="AC1206" s="1">
        <f>'[1]RC-1(PY)'!AC1206</f>
        <v>0</v>
      </c>
      <c r="AD1206" s="1">
        <f>'[1]RC-1(PY)'!AD1206</f>
        <v>20</v>
      </c>
      <c r="AE1206" s="1">
        <f>'[1]RC-1(PY)'!AE1206</f>
        <v>30.42</v>
      </c>
      <c r="AF1206" s="1">
        <f>'[1]RC-1(PY)'!AF1206</f>
        <v>4</v>
      </c>
      <c r="AG1206" s="1">
        <f>'[1]RC-1(PY)'!AG1206</f>
        <v>4</v>
      </c>
      <c r="AH1206" s="1">
        <f>'[1]RC-1(PY)'!AH1206</f>
        <v>4</v>
      </c>
      <c r="AI1206" s="1">
        <f>'[1]RC-1(PY)'!AI1206</f>
        <v>0</v>
      </c>
    </row>
    <row r="1207" spans="1:35" x14ac:dyDescent="0.3">
      <c r="A1207" s="1">
        <f>'[1]RC-1(PY)'!A1207</f>
        <v>1</v>
      </c>
      <c r="B1207" s="1">
        <f>'[1]RC-1(PY)'!B1207</f>
        <v>2</v>
      </c>
      <c r="C1207" s="1">
        <f>'[1]RC-1(PY)'!C1207</f>
        <v>2024</v>
      </c>
      <c r="D1207" s="1">
        <f>'[1]RC-1(PY)'!D1207</f>
        <v>5</v>
      </c>
      <c r="E1207" s="1">
        <f>'[1]RC-1(PY)'!E1207</f>
        <v>340</v>
      </c>
      <c r="F1207" s="1">
        <f>'[1]RC-1(PY)'!F1207</f>
        <v>275</v>
      </c>
      <c r="G1207" s="1">
        <f>'[1]RC-1(PY)'!G1207</f>
        <v>24</v>
      </c>
      <c r="H1207" s="1">
        <f>'[1]RC-1(PY)'!H1207</f>
        <v>27</v>
      </c>
      <c r="I1207" s="1">
        <f>'[1]RC-1(PY)'!I1207</f>
        <v>4</v>
      </c>
      <c r="J1207" s="1">
        <f>'[1]RC-1(PY)'!J1207</f>
        <v>2</v>
      </c>
      <c r="K1207" s="1">
        <f>'[1]RC-1(PY)'!K1207</f>
        <v>3</v>
      </c>
      <c r="L1207" s="1">
        <f>'[1]RC-1(PY)'!L1207</f>
        <v>3</v>
      </c>
      <c r="M1207" s="1">
        <f>'[1]RC-1(PY)'!M1207</f>
        <v>1</v>
      </c>
      <c r="N1207" s="1">
        <f>'[1]RC-1(PY)'!N1207</f>
        <v>3</v>
      </c>
      <c r="O1207" s="1">
        <f>'[1]RC-1(PY)'!O1207</f>
        <v>0</v>
      </c>
      <c r="P1207" s="1">
        <f>'[1]RC-1(PY)'!P1207</f>
        <v>1</v>
      </c>
      <c r="Q1207" s="1">
        <f>'[1]RC-1(PY)'!Q1207</f>
        <v>1</v>
      </c>
      <c r="R1207" s="1">
        <f>'[1]RC-1(PY)'!R1207</f>
        <v>104</v>
      </c>
      <c r="S1207" s="1">
        <f>'[1]RC-1(PY)'!S1207</f>
        <v>3</v>
      </c>
      <c r="T1207" s="1">
        <f>'[1]RC-1(PY)'!T1207</f>
        <v>4</v>
      </c>
      <c r="U1207" s="1">
        <f>'[1]RC-1(PY)'!U1207</f>
        <v>0</v>
      </c>
      <c r="V1207" s="1">
        <f>'[1]RC-1(PY)'!V1207</f>
        <v>0</v>
      </c>
      <c r="W1207" s="1">
        <f>'[1]RC-1(PY)'!W1207</f>
        <v>1004</v>
      </c>
      <c r="X1207" s="1">
        <f>'[1]RC-1(PY)'!X1207</f>
        <v>8</v>
      </c>
      <c r="Y1207" s="1">
        <f>'[1]RC-1(PY)'!Y1207</f>
        <v>0</v>
      </c>
      <c r="Z1207" s="1">
        <f>'[1]RC-1(PY)'!Z1207</f>
        <v>0</v>
      </c>
      <c r="AA1207" s="1">
        <f>'[1]RC-1(PY)'!AA1207</f>
        <v>154</v>
      </c>
      <c r="AB1207" s="1">
        <f>'[1]RC-1(PY)'!AB1207</f>
        <v>173.76</v>
      </c>
      <c r="AC1207" s="1">
        <f>'[1]RC-1(PY)'!AC1207</f>
        <v>9.8000000000000007</v>
      </c>
      <c r="AD1207" s="1">
        <f>'[1]RC-1(PY)'!AD1207</f>
        <v>20</v>
      </c>
      <c r="AE1207" s="1">
        <f>'[1]RC-1(PY)'!AE1207</f>
        <v>12.94</v>
      </c>
      <c r="AF1207" s="1">
        <f>'[1]RC-1(PY)'!AF1207</f>
        <v>4</v>
      </c>
      <c r="AG1207" s="1">
        <f>'[1]RC-1(PY)'!AG1207</f>
        <v>4</v>
      </c>
      <c r="AH1207" s="1">
        <f>'[1]RC-1(PY)'!AH1207</f>
        <v>4</v>
      </c>
      <c r="AI1207" s="1">
        <f>'[1]RC-1(PY)'!AI1207</f>
        <v>0</v>
      </c>
    </row>
    <row r="1208" spans="1:35" x14ac:dyDescent="0.3">
      <c r="A1208" s="1">
        <f>'[1]RC-1(PY)'!A1208</f>
        <v>1</v>
      </c>
      <c r="B1208" s="1">
        <f>'[1]RC-1(PY)'!B1208</f>
        <v>2</v>
      </c>
      <c r="C1208" s="1">
        <f>'[1]RC-1(PY)'!C1208</f>
        <v>2024</v>
      </c>
      <c r="D1208" s="1">
        <f>'[1]RC-1(PY)'!D1208</f>
        <v>5</v>
      </c>
      <c r="E1208" s="1">
        <f>'[1]RC-1(PY)'!E1208</f>
        <v>340</v>
      </c>
      <c r="F1208" s="1">
        <f>'[1]RC-1(PY)'!F1208</f>
        <v>275</v>
      </c>
      <c r="G1208" s="1">
        <f>'[1]RC-1(PY)'!G1208</f>
        <v>24</v>
      </c>
      <c r="H1208" s="1">
        <f>'[1]RC-1(PY)'!H1208</f>
        <v>29</v>
      </c>
      <c r="I1208" s="1">
        <f>'[1]RC-1(PY)'!I1208</f>
        <v>4</v>
      </c>
      <c r="J1208" s="1">
        <f>'[1]RC-1(PY)'!J1208</f>
        <v>2</v>
      </c>
      <c r="K1208" s="1">
        <f>'[1]RC-1(PY)'!K1208</f>
        <v>3</v>
      </c>
      <c r="L1208" s="1">
        <f>'[1]RC-1(PY)'!L1208</f>
        <v>2</v>
      </c>
      <c r="M1208" s="1">
        <f>'[1]RC-1(PY)'!M1208</f>
        <v>1</v>
      </c>
      <c r="N1208" s="1">
        <f>'[1]RC-1(PY)'!N1208</f>
        <v>1</v>
      </c>
      <c r="O1208" s="1">
        <f>'[1]RC-1(PY)'!O1208</f>
        <v>5</v>
      </c>
      <c r="P1208" s="1">
        <f>'[1]RC-1(PY)'!P1208</f>
        <v>1</v>
      </c>
      <c r="Q1208" s="1">
        <f>'[1]RC-1(PY)'!Q1208</f>
        <v>1</v>
      </c>
      <c r="R1208" s="1">
        <f>'[1]RC-1(PY)'!R1208</f>
        <v>104</v>
      </c>
      <c r="S1208" s="1">
        <f>'[1]RC-1(PY)'!S1208</f>
        <v>2</v>
      </c>
      <c r="T1208" s="1">
        <f>'[1]RC-1(PY)'!T1208</f>
        <v>4</v>
      </c>
      <c r="U1208" s="1">
        <f>'[1]RC-1(PY)'!U1208</f>
        <v>1</v>
      </c>
      <c r="V1208" s="1">
        <f>'[1]RC-1(PY)'!V1208</f>
        <v>1</v>
      </c>
      <c r="W1208" s="1">
        <f>'[1]RC-1(PY)'!W1208</f>
        <v>1004</v>
      </c>
      <c r="X1208" s="1">
        <f>'[1]RC-1(PY)'!X1208</f>
        <v>8</v>
      </c>
      <c r="Y1208" s="1">
        <f>'[1]RC-1(PY)'!Y1208</f>
        <v>0</v>
      </c>
      <c r="Z1208" s="1">
        <f>'[1]RC-1(PY)'!Z1208</f>
        <v>0</v>
      </c>
      <c r="AA1208" s="1">
        <f>'[1]RC-1(PY)'!AA1208</f>
        <v>83</v>
      </c>
      <c r="AB1208" s="1">
        <f>'[1]RC-1(PY)'!AB1208</f>
        <v>71.72</v>
      </c>
      <c r="AC1208" s="1">
        <f>'[1]RC-1(PY)'!AC1208</f>
        <v>5.9503000000000004</v>
      </c>
      <c r="AD1208" s="1">
        <f>'[1]RC-1(PY)'!AD1208</f>
        <v>20</v>
      </c>
      <c r="AE1208" s="1">
        <f>'[1]RC-1(PY)'!AE1208</f>
        <v>17.3018</v>
      </c>
      <c r="AF1208" s="1">
        <f>'[1]RC-1(PY)'!AF1208</f>
        <v>4</v>
      </c>
      <c r="AG1208" s="1">
        <f>'[1]RC-1(PY)'!AG1208</f>
        <v>4</v>
      </c>
      <c r="AH1208" s="1">
        <f>'[1]RC-1(PY)'!AH1208</f>
        <v>4</v>
      </c>
      <c r="AI1208" s="1">
        <f>'[1]RC-1(PY)'!AI1208</f>
        <v>0</v>
      </c>
    </row>
    <row r="1209" spans="1:35" x14ac:dyDescent="0.3">
      <c r="A1209" s="1">
        <f>'[1]RC-1(PY)'!A1209</f>
        <v>1</v>
      </c>
      <c r="B1209" s="1">
        <f>'[1]RC-1(PY)'!B1209</f>
        <v>2</v>
      </c>
      <c r="C1209" s="1">
        <f>'[1]RC-1(PY)'!C1209</f>
        <v>2024</v>
      </c>
      <c r="D1209" s="1">
        <f>'[1]RC-1(PY)'!D1209</f>
        <v>5</v>
      </c>
      <c r="E1209" s="1">
        <f>'[1]RC-1(PY)'!E1209</f>
        <v>340</v>
      </c>
      <c r="F1209" s="1">
        <f>'[1]RC-1(PY)'!F1209</f>
        <v>275</v>
      </c>
      <c r="G1209" s="1">
        <f>'[1]RC-1(PY)'!G1209</f>
        <v>24</v>
      </c>
      <c r="H1209" s="1">
        <f>'[1]RC-1(PY)'!H1209</f>
        <v>31</v>
      </c>
      <c r="I1209" s="1">
        <f>'[1]RC-1(PY)'!I1209</f>
        <v>4</v>
      </c>
      <c r="J1209" s="1">
        <f>'[1]RC-1(PY)'!J1209</f>
        <v>2</v>
      </c>
      <c r="K1209" s="1">
        <f>'[1]RC-1(PY)'!K1209</f>
        <v>3</v>
      </c>
      <c r="L1209" s="1">
        <f>'[1]RC-1(PY)'!L1209</f>
        <v>2</v>
      </c>
      <c r="M1209" s="1">
        <f>'[1]RC-1(PY)'!M1209</f>
        <v>1</v>
      </c>
      <c r="N1209" s="1">
        <f>'[1]RC-1(PY)'!N1209</f>
        <v>3</v>
      </c>
      <c r="O1209" s="1">
        <f>'[1]RC-1(PY)'!O1209</f>
        <v>0</v>
      </c>
      <c r="P1209" s="1">
        <f>'[1]RC-1(PY)'!P1209</f>
        <v>1</v>
      </c>
      <c r="Q1209" s="1">
        <f>'[1]RC-1(PY)'!Q1209</f>
        <v>1</v>
      </c>
      <c r="R1209" s="1">
        <f>'[1]RC-1(PY)'!R1209</f>
        <v>104</v>
      </c>
      <c r="S1209" s="1">
        <f>'[1]RC-1(PY)'!S1209</f>
        <v>3</v>
      </c>
      <c r="T1209" s="1">
        <f>'[1]RC-1(PY)'!T1209</f>
        <v>4</v>
      </c>
      <c r="U1209" s="1">
        <f>'[1]RC-1(PY)'!U1209</f>
        <v>0</v>
      </c>
      <c r="V1209" s="1">
        <f>'[1]RC-1(PY)'!V1209</f>
        <v>0</v>
      </c>
      <c r="W1209" s="1">
        <f>'[1]RC-1(PY)'!W1209</f>
        <v>1004</v>
      </c>
      <c r="X1209" s="1">
        <f>'[1]RC-1(PY)'!X1209</f>
        <v>8</v>
      </c>
      <c r="Y1209" s="1">
        <f>'[1]RC-1(PY)'!Y1209</f>
        <v>0</v>
      </c>
      <c r="Z1209" s="1">
        <f>'[1]RC-1(PY)'!Z1209</f>
        <v>0</v>
      </c>
      <c r="AA1209" s="1">
        <f>'[1]RC-1(PY)'!AA1209</f>
        <v>686</v>
      </c>
      <c r="AB1209" s="1">
        <f>'[1]RC-1(PY)'!AB1209</f>
        <v>984.55</v>
      </c>
      <c r="AC1209" s="1">
        <f>'[1]RC-1(PY)'!AC1209</f>
        <v>7.6079999999999997</v>
      </c>
      <c r="AD1209" s="1">
        <f>'[1]RC-1(PY)'!AD1209</f>
        <v>20</v>
      </c>
      <c r="AE1209" s="1">
        <f>'[1]RC-1(PY)'!AE1209</f>
        <v>65.670599999999993</v>
      </c>
      <c r="AF1209" s="1">
        <f>'[1]RC-1(PY)'!AF1209</f>
        <v>4</v>
      </c>
      <c r="AG1209" s="1">
        <f>'[1]RC-1(PY)'!AG1209</f>
        <v>4</v>
      </c>
      <c r="AH1209" s="1">
        <f>'[1]RC-1(PY)'!AH1209</f>
        <v>4</v>
      </c>
      <c r="AI1209" s="1">
        <f>'[1]RC-1(PY)'!AI1209</f>
        <v>0</v>
      </c>
    </row>
    <row r="1210" spans="1:35" x14ac:dyDescent="0.3">
      <c r="A1210" s="1">
        <f>'[1]RC-1(PY)'!A1210</f>
        <v>1</v>
      </c>
      <c r="B1210" s="1">
        <f>'[1]RC-1(PY)'!B1210</f>
        <v>2</v>
      </c>
      <c r="C1210" s="1">
        <f>'[1]RC-1(PY)'!C1210</f>
        <v>2024</v>
      </c>
      <c r="D1210" s="1">
        <f>'[1]RC-1(PY)'!D1210</f>
        <v>5</v>
      </c>
      <c r="E1210" s="1">
        <f>'[1]RC-1(PY)'!E1210</f>
        <v>340</v>
      </c>
      <c r="F1210" s="1">
        <f>'[1]RC-1(PY)'!F1210</f>
        <v>275</v>
      </c>
      <c r="G1210" s="1">
        <f>'[1]RC-1(PY)'!G1210</f>
        <v>24</v>
      </c>
      <c r="H1210" s="1">
        <f>'[1]RC-1(PY)'!H1210</f>
        <v>33</v>
      </c>
      <c r="I1210" s="1">
        <f>'[1]RC-1(PY)'!I1210</f>
        <v>4</v>
      </c>
      <c r="J1210" s="1">
        <f>'[1]RC-1(PY)'!J1210</f>
        <v>2</v>
      </c>
      <c r="K1210" s="1">
        <f>'[1]RC-1(PY)'!K1210</f>
        <v>3</v>
      </c>
      <c r="L1210" s="1">
        <f>'[1]RC-1(PY)'!L1210</f>
        <v>2</v>
      </c>
      <c r="M1210" s="1">
        <f>'[1]RC-1(PY)'!M1210</f>
        <v>1</v>
      </c>
      <c r="N1210" s="1">
        <f>'[1]RC-1(PY)'!N1210</f>
        <v>1</v>
      </c>
      <c r="O1210" s="1">
        <f>'[1]RC-1(PY)'!O1210</f>
        <v>5</v>
      </c>
      <c r="P1210" s="1">
        <f>'[1]RC-1(PY)'!P1210</f>
        <v>1</v>
      </c>
      <c r="Q1210" s="1">
        <f>'[1]RC-1(PY)'!Q1210</f>
        <v>1</v>
      </c>
      <c r="R1210" s="1">
        <f>'[1]RC-1(PY)'!R1210</f>
        <v>104</v>
      </c>
      <c r="S1210" s="1">
        <f>'[1]RC-1(PY)'!S1210</f>
        <v>3</v>
      </c>
      <c r="T1210" s="1">
        <f>'[1]RC-1(PY)'!T1210</f>
        <v>4</v>
      </c>
      <c r="U1210" s="1">
        <f>'[1]RC-1(PY)'!U1210</f>
        <v>0</v>
      </c>
      <c r="V1210" s="1">
        <f>'[1]RC-1(PY)'!V1210</f>
        <v>0</v>
      </c>
      <c r="W1210" s="1">
        <f>'[1]RC-1(PY)'!W1210</f>
        <v>1004</v>
      </c>
      <c r="X1210" s="1">
        <f>'[1]RC-1(PY)'!X1210</f>
        <v>8</v>
      </c>
      <c r="Y1210" s="1">
        <f>'[1]RC-1(PY)'!Y1210</f>
        <v>0</v>
      </c>
      <c r="Z1210" s="1">
        <f>'[1]RC-1(PY)'!Z1210</f>
        <v>0</v>
      </c>
      <c r="AA1210" s="1">
        <f>'[1]RC-1(PY)'!AA1210</f>
        <v>1639</v>
      </c>
      <c r="AB1210" s="1">
        <f>'[1]RC-1(PY)'!AB1210</f>
        <v>1766.1</v>
      </c>
      <c r="AC1210" s="1">
        <f>'[1]RC-1(PY)'!AC1210</f>
        <v>0</v>
      </c>
      <c r="AD1210" s="1">
        <f>'[1]RC-1(PY)'!AD1210</f>
        <v>20</v>
      </c>
      <c r="AE1210" s="1">
        <f>'[1]RC-1(PY)'!AE1210</f>
        <v>17.117999999999999</v>
      </c>
      <c r="AF1210" s="1">
        <f>'[1]RC-1(PY)'!AF1210</f>
        <v>4</v>
      </c>
      <c r="AG1210" s="1">
        <f>'[1]RC-1(PY)'!AG1210</f>
        <v>4</v>
      </c>
      <c r="AH1210" s="1">
        <f>'[1]RC-1(PY)'!AH1210</f>
        <v>4</v>
      </c>
      <c r="AI1210" s="1">
        <f>'[1]RC-1(PY)'!AI1210</f>
        <v>0</v>
      </c>
    </row>
    <row r="1211" spans="1:35" x14ac:dyDescent="0.3">
      <c r="A1211" s="1">
        <f>'[1]RC-1(PY)'!A1211</f>
        <v>1</v>
      </c>
      <c r="B1211" s="1">
        <f>'[1]RC-1(PY)'!B1211</f>
        <v>2</v>
      </c>
      <c r="C1211" s="1">
        <f>'[1]RC-1(PY)'!C1211</f>
        <v>2024</v>
      </c>
      <c r="D1211" s="1">
        <f>'[1]RC-1(PY)'!D1211</f>
        <v>5</v>
      </c>
      <c r="E1211" s="1">
        <f>'[1]RC-1(PY)'!E1211</f>
        <v>340</v>
      </c>
      <c r="F1211" s="1">
        <f>'[1]RC-1(PY)'!F1211</f>
        <v>275</v>
      </c>
      <c r="G1211" s="1">
        <f>'[1]RC-1(PY)'!G1211</f>
        <v>24</v>
      </c>
      <c r="H1211" s="1">
        <f>'[1]RC-1(PY)'!H1211</f>
        <v>2</v>
      </c>
      <c r="I1211" s="1">
        <f>'[1]RC-1(PY)'!I1211</f>
        <v>4</v>
      </c>
      <c r="J1211" s="1">
        <f>'[1]RC-1(PY)'!J1211</f>
        <v>3</v>
      </c>
      <c r="K1211" s="1">
        <f>'[1]RC-1(PY)'!K1211</f>
        <v>3</v>
      </c>
      <c r="L1211" s="1">
        <f>'[1]RC-1(PY)'!L1211</f>
        <v>2</v>
      </c>
      <c r="M1211" s="1">
        <f>'[1]RC-1(PY)'!M1211</f>
        <v>1</v>
      </c>
      <c r="N1211" s="1">
        <f>'[1]RC-1(PY)'!N1211</f>
        <v>4</v>
      </c>
      <c r="O1211" s="1">
        <f>'[1]RC-1(PY)'!O1211</f>
        <v>9</v>
      </c>
      <c r="P1211" s="1">
        <f>'[1]RC-1(PY)'!P1211</f>
        <v>1</v>
      </c>
      <c r="Q1211" s="1">
        <f>'[1]RC-1(PY)'!Q1211</f>
        <v>0</v>
      </c>
      <c r="R1211" s="1">
        <f>'[1]RC-1(PY)'!R1211</f>
        <v>104</v>
      </c>
      <c r="S1211" s="1">
        <f>'[1]RC-1(PY)'!S1211</f>
        <v>2</v>
      </c>
      <c r="T1211" s="1">
        <f>'[1]RC-1(PY)'!T1211</f>
        <v>4</v>
      </c>
      <c r="U1211" s="1">
        <f>'[1]RC-1(PY)'!U1211</f>
        <v>0</v>
      </c>
      <c r="V1211" s="1">
        <f>'[1]RC-1(PY)'!V1211</f>
        <v>0</v>
      </c>
      <c r="W1211" s="1">
        <f>'[1]RC-1(PY)'!W1211</f>
        <v>1004</v>
      </c>
      <c r="X1211" s="1">
        <f>'[1]RC-1(PY)'!X1211</f>
        <v>8</v>
      </c>
      <c r="Y1211" s="1">
        <f>'[1]RC-1(PY)'!Y1211</f>
        <v>0</v>
      </c>
      <c r="Z1211" s="1">
        <f>'[1]RC-1(PY)'!Z1211</f>
        <v>0</v>
      </c>
      <c r="AA1211" s="1">
        <f>'[1]RC-1(PY)'!AA1211</f>
        <v>617</v>
      </c>
      <c r="AB1211" s="1">
        <f>'[1]RC-1(PY)'!AB1211</f>
        <v>719.60299999999995</v>
      </c>
      <c r="AC1211" s="1">
        <f>'[1]RC-1(PY)'!AC1211</f>
        <v>25.45</v>
      </c>
      <c r="AD1211" s="1">
        <f>'[1]RC-1(PY)'!AD1211</f>
        <v>20</v>
      </c>
      <c r="AE1211" s="1">
        <f>'[1]RC-1(PY)'!AE1211</f>
        <v>25.45</v>
      </c>
      <c r="AF1211" s="1">
        <f>'[1]RC-1(PY)'!AF1211</f>
        <v>4</v>
      </c>
      <c r="AG1211" s="1">
        <f>'[1]RC-1(PY)'!AG1211</f>
        <v>4</v>
      </c>
      <c r="AH1211" s="1">
        <f>'[1]RC-1(PY)'!AH1211</f>
        <v>4</v>
      </c>
      <c r="AI1211" s="1">
        <f>'[1]RC-1(PY)'!AI1211</f>
        <v>0</v>
      </c>
    </row>
    <row r="1212" spans="1:35" x14ac:dyDescent="0.3">
      <c r="A1212" s="1">
        <f>'[1]RC-1(PY)'!A1212</f>
        <v>1</v>
      </c>
      <c r="B1212" s="1">
        <f>'[1]RC-1(PY)'!B1212</f>
        <v>2</v>
      </c>
      <c r="C1212" s="1">
        <f>'[1]RC-1(PY)'!C1212</f>
        <v>2024</v>
      </c>
      <c r="D1212" s="1">
        <f>'[1]RC-1(PY)'!D1212</f>
        <v>5</v>
      </c>
      <c r="E1212" s="1">
        <f>'[1]RC-1(PY)'!E1212</f>
        <v>340</v>
      </c>
      <c r="F1212" s="1">
        <f>'[1]RC-1(PY)'!F1212</f>
        <v>275</v>
      </c>
      <c r="G1212" s="1">
        <f>'[1]RC-1(PY)'!G1212</f>
        <v>24</v>
      </c>
      <c r="H1212" s="1">
        <f>'[1]RC-1(PY)'!H1212</f>
        <v>2</v>
      </c>
      <c r="I1212" s="1">
        <f>'[1]RC-1(PY)'!I1212</f>
        <v>4</v>
      </c>
      <c r="J1212" s="1">
        <f>'[1]RC-1(PY)'!J1212</f>
        <v>4</v>
      </c>
      <c r="K1212" s="1">
        <f>'[1]RC-1(PY)'!K1212</f>
        <v>3</v>
      </c>
      <c r="L1212" s="1">
        <f>'[1]RC-1(PY)'!L1212</f>
        <v>1</v>
      </c>
      <c r="M1212" s="1">
        <f>'[1]RC-1(PY)'!M1212</f>
        <v>1</v>
      </c>
      <c r="N1212" s="1">
        <f>'[1]RC-1(PY)'!N1212</f>
        <v>4</v>
      </c>
      <c r="O1212" s="1">
        <f>'[1]RC-1(PY)'!O1212</f>
        <v>9</v>
      </c>
      <c r="P1212" s="1">
        <f>'[1]RC-1(PY)'!P1212</f>
        <v>1</v>
      </c>
      <c r="Q1212" s="1">
        <f>'[1]RC-1(PY)'!Q1212</f>
        <v>0</v>
      </c>
      <c r="R1212" s="1">
        <f>'[1]RC-1(PY)'!R1212</f>
        <v>104</v>
      </c>
      <c r="S1212" s="1">
        <f>'[1]RC-1(PY)'!S1212</f>
        <v>2</v>
      </c>
      <c r="T1212" s="1">
        <f>'[1]RC-1(PY)'!T1212</f>
        <v>4</v>
      </c>
      <c r="U1212" s="1">
        <f>'[1]RC-1(PY)'!U1212</f>
        <v>0</v>
      </c>
      <c r="V1212" s="1">
        <f>'[1]RC-1(PY)'!V1212</f>
        <v>0</v>
      </c>
      <c r="W1212" s="1">
        <f>'[1]RC-1(PY)'!W1212</f>
        <v>1004</v>
      </c>
      <c r="X1212" s="1">
        <f>'[1]RC-1(PY)'!X1212</f>
        <v>8</v>
      </c>
      <c r="Y1212" s="1">
        <f>'[1]RC-1(PY)'!Y1212</f>
        <v>0</v>
      </c>
      <c r="Z1212" s="1">
        <f>'[1]RC-1(PY)'!Z1212</f>
        <v>0</v>
      </c>
      <c r="AA1212" s="1">
        <f>'[1]RC-1(PY)'!AA1212</f>
        <v>782</v>
      </c>
      <c r="AB1212" s="1">
        <f>'[1]RC-1(PY)'!AB1212</f>
        <v>1032.7791</v>
      </c>
      <c r="AC1212" s="1">
        <f>'[1]RC-1(PY)'!AC1212</f>
        <v>24.01</v>
      </c>
      <c r="AD1212" s="1">
        <f>'[1]RC-1(PY)'!AD1212</f>
        <v>20</v>
      </c>
      <c r="AE1212" s="1">
        <f>'[1]RC-1(PY)'!AE1212</f>
        <v>24.83</v>
      </c>
      <c r="AF1212" s="1">
        <f>'[1]RC-1(PY)'!AF1212</f>
        <v>4</v>
      </c>
      <c r="AG1212" s="1">
        <f>'[1]RC-1(PY)'!AG1212</f>
        <v>4</v>
      </c>
      <c r="AH1212" s="1">
        <f>'[1]RC-1(PY)'!AH1212</f>
        <v>4</v>
      </c>
      <c r="AI1212" s="1">
        <f>'[1]RC-1(PY)'!AI1212</f>
        <v>0</v>
      </c>
    </row>
    <row r="1213" spans="1:35" x14ac:dyDescent="0.3">
      <c r="A1213" s="1">
        <f>'[1]RC-1(PY)'!A1213</f>
        <v>1</v>
      </c>
      <c r="B1213" s="1">
        <f>'[1]RC-1(PY)'!B1213</f>
        <v>2</v>
      </c>
      <c r="C1213" s="1">
        <f>'[1]RC-1(PY)'!C1213</f>
        <v>2024</v>
      </c>
      <c r="D1213" s="1">
        <f>'[1]RC-1(PY)'!D1213</f>
        <v>5</v>
      </c>
      <c r="E1213" s="1">
        <f>'[1]RC-1(PY)'!E1213</f>
        <v>340</v>
      </c>
      <c r="F1213" s="1">
        <f>'[1]RC-1(PY)'!F1213</f>
        <v>275</v>
      </c>
      <c r="G1213" s="1">
        <f>'[1]RC-1(PY)'!G1213</f>
        <v>24</v>
      </c>
      <c r="H1213" s="1">
        <f>'[1]RC-1(PY)'!H1213</f>
        <v>2</v>
      </c>
      <c r="I1213" s="1">
        <f>'[1]RC-1(PY)'!I1213</f>
        <v>4</v>
      </c>
      <c r="J1213" s="1">
        <f>'[1]RC-1(PY)'!J1213</f>
        <v>5</v>
      </c>
      <c r="K1213" s="1">
        <f>'[1]RC-1(PY)'!K1213</f>
        <v>3</v>
      </c>
      <c r="L1213" s="1">
        <f>'[1]RC-1(PY)'!L1213</f>
        <v>4</v>
      </c>
      <c r="M1213" s="1">
        <f>'[1]RC-1(PY)'!M1213</f>
        <v>1</v>
      </c>
      <c r="N1213" s="1">
        <f>'[1]RC-1(PY)'!N1213</f>
        <v>4</v>
      </c>
      <c r="O1213" s="1">
        <f>'[1]RC-1(PY)'!O1213</f>
        <v>9</v>
      </c>
      <c r="P1213" s="1">
        <f>'[1]RC-1(PY)'!P1213</f>
        <v>1</v>
      </c>
      <c r="Q1213" s="1">
        <f>'[1]RC-1(PY)'!Q1213</f>
        <v>1</v>
      </c>
      <c r="R1213" s="1">
        <f>'[1]RC-1(PY)'!R1213</f>
        <v>104</v>
      </c>
      <c r="S1213" s="1">
        <f>'[1]RC-1(PY)'!S1213</f>
        <v>2</v>
      </c>
      <c r="T1213" s="1">
        <f>'[1]RC-1(PY)'!T1213</f>
        <v>4</v>
      </c>
      <c r="U1213" s="1">
        <f>'[1]RC-1(PY)'!U1213</f>
        <v>0</v>
      </c>
      <c r="V1213" s="1">
        <f>'[1]RC-1(PY)'!V1213</f>
        <v>0</v>
      </c>
      <c r="W1213" s="1">
        <f>'[1]RC-1(PY)'!W1213</f>
        <v>1004</v>
      </c>
      <c r="X1213" s="1">
        <f>'[1]RC-1(PY)'!X1213</f>
        <v>8</v>
      </c>
      <c r="Y1213" s="1">
        <f>'[1]RC-1(PY)'!Y1213</f>
        <v>0</v>
      </c>
      <c r="Z1213" s="1">
        <f>'[1]RC-1(PY)'!Z1213</f>
        <v>0</v>
      </c>
      <c r="AA1213" s="1">
        <f>'[1]RC-1(PY)'!AA1213</f>
        <v>260</v>
      </c>
      <c r="AB1213" s="1">
        <f>'[1]RC-1(PY)'!AB1213</f>
        <v>347.1053</v>
      </c>
      <c r="AC1213" s="1">
        <f>'[1]RC-1(PY)'!AC1213</f>
        <v>20</v>
      </c>
      <c r="AD1213" s="1">
        <f>'[1]RC-1(PY)'!AD1213</f>
        <v>20</v>
      </c>
      <c r="AE1213" s="1">
        <f>'[1]RC-1(PY)'!AE1213</f>
        <v>20.2</v>
      </c>
      <c r="AF1213" s="1">
        <f>'[1]RC-1(PY)'!AF1213</f>
        <v>4</v>
      </c>
      <c r="AG1213" s="1">
        <f>'[1]RC-1(PY)'!AG1213</f>
        <v>4</v>
      </c>
      <c r="AH1213" s="1">
        <f>'[1]RC-1(PY)'!AH1213</f>
        <v>4</v>
      </c>
      <c r="AI1213" s="1">
        <f>'[1]RC-1(PY)'!AI1213</f>
        <v>0</v>
      </c>
    </row>
    <row r="1214" spans="1:35" x14ac:dyDescent="0.3">
      <c r="A1214" s="1">
        <f>'[1]RC-1(PY)'!A1214</f>
        <v>1</v>
      </c>
      <c r="B1214" s="1">
        <f>'[1]RC-1(PY)'!B1214</f>
        <v>2</v>
      </c>
      <c r="C1214" s="1">
        <f>'[1]RC-1(PY)'!C1214</f>
        <v>2024</v>
      </c>
      <c r="D1214" s="1">
        <f>'[1]RC-1(PY)'!D1214</f>
        <v>5</v>
      </c>
      <c r="E1214" s="1">
        <f>'[1]RC-1(PY)'!E1214</f>
        <v>340</v>
      </c>
      <c r="F1214" s="1">
        <f>'[1]RC-1(PY)'!F1214</f>
        <v>275</v>
      </c>
      <c r="G1214" s="1">
        <f>'[1]RC-1(PY)'!G1214</f>
        <v>24</v>
      </c>
      <c r="H1214" s="1">
        <f>'[1]RC-1(PY)'!H1214</f>
        <v>1</v>
      </c>
      <c r="I1214" s="1">
        <f>'[1]RC-1(PY)'!I1214</f>
        <v>5</v>
      </c>
      <c r="J1214" s="1">
        <f>'[1]RC-1(PY)'!J1214</f>
        <v>1</v>
      </c>
      <c r="K1214" s="1">
        <f>'[1]RC-1(PY)'!K1214</f>
        <v>3</v>
      </c>
      <c r="L1214" s="1">
        <f>'[1]RC-1(PY)'!L1214</f>
        <v>1</v>
      </c>
      <c r="M1214" s="1">
        <f>'[1]RC-1(PY)'!M1214</f>
        <v>1</v>
      </c>
      <c r="N1214" s="1">
        <f>'[1]RC-1(PY)'!N1214</f>
        <v>1</v>
      </c>
      <c r="O1214" s="1">
        <f>'[1]RC-1(PY)'!O1214</f>
        <v>5</v>
      </c>
      <c r="P1214" s="1">
        <f>'[1]RC-1(PY)'!P1214</f>
        <v>1</v>
      </c>
      <c r="Q1214" s="1">
        <f>'[1]RC-1(PY)'!Q1214</f>
        <v>1</v>
      </c>
      <c r="R1214" s="1">
        <f>'[1]RC-1(PY)'!R1214</f>
        <v>104</v>
      </c>
      <c r="S1214" s="1">
        <f>'[1]RC-1(PY)'!S1214</f>
        <v>3</v>
      </c>
      <c r="T1214" s="1">
        <f>'[1]RC-1(PY)'!T1214</f>
        <v>4</v>
      </c>
      <c r="U1214" s="1">
        <f>'[1]RC-1(PY)'!U1214</f>
        <v>0</v>
      </c>
      <c r="V1214" s="1">
        <f>'[1]RC-1(PY)'!V1214</f>
        <v>0</v>
      </c>
      <c r="W1214" s="1">
        <f>'[1]RC-1(PY)'!W1214</f>
        <v>1004</v>
      </c>
      <c r="X1214" s="1">
        <f>'[1]RC-1(PY)'!X1214</f>
        <v>8</v>
      </c>
      <c r="Y1214" s="1">
        <f>'[1]RC-1(PY)'!Y1214</f>
        <v>0</v>
      </c>
      <c r="Z1214" s="1">
        <f>'[1]RC-1(PY)'!Z1214</f>
        <v>0</v>
      </c>
      <c r="AA1214" s="1">
        <f>'[1]RC-1(PY)'!AA1214</f>
        <v>524</v>
      </c>
      <c r="AB1214" s="1">
        <f>'[1]RC-1(PY)'!AB1214</f>
        <v>23.8657</v>
      </c>
      <c r="AC1214" s="1">
        <f>'[1]RC-1(PY)'!AC1214</f>
        <v>11.651199999999999</v>
      </c>
      <c r="AD1214" s="1">
        <f>'[1]RC-1(PY)'!AD1214</f>
        <v>20</v>
      </c>
      <c r="AE1214" s="1">
        <f>'[1]RC-1(PY)'!AE1214</f>
        <v>23.790900000000001</v>
      </c>
      <c r="AF1214" s="1">
        <f>'[1]RC-1(PY)'!AF1214</f>
        <v>4</v>
      </c>
      <c r="AG1214" s="1">
        <f>'[1]RC-1(PY)'!AG1214</f>
        <v>4</v>
      </c>
      <c r="AH1214" s="1">
        <f>'[1]RC-1(PY)'!AH1214</f>
        <v>4</v>
      </c>
      <c r="AI1214" s="1">
        <f>'[1]RC-1(PY)'!AI1214</f>
        <v>0</v>
      </c>
    </row>
    <row r="1215" spans="1:35" x14ac:dyDescent="0.3">
      <c r="A1215" s="1">
        <f>'[1]RC-1(PY)'!A1215</f>
        <v>1</v>
      </c>
      <c r="B1215" s="1">
        <f>'[1]RC-1(PY)'!B1215</f>
        <v>2</v>
      </c>
      <c r="C1215" s="1">
        <f>'[1]RC-1(PY)'!C1215</f>
        <v>2024</v>
      </c>
      <c r="D1215" s="1">
        <f>'[1]RC-1(PY)'!D1215</f>
        <v>5</v>
      </c>
      <c r="E1215" s="1">
        <f>'[1]RC-1(PY)'!E1215</f>
        <v>340</v>
      </c>
      <c r="F1215" s="1">
        <f>'[1]RC-1(PY)'!F1215</f>
        <v>275</v>
      </c>
      <c r="G1215" s="1">
        <f>'[1]RC-1(PY)'!G1215</f>
        <v>24</v>
      </c>
      <c r="H1215" s="1">
        <f>'[1]RC-1(PY)'!H1215</f>
        <v>2</v>
      </c>
      <c r="I1215" s="1">
        <f>'[1]RC-1(PY)'!I1215</f>
        <v>5</v>
      </c>
      <c r="J1215" s="1">
        <f>'[1]RC-1(PY)'!J1215</f>
        <v>1</v>
      </c>
      <c r="K1215" s="1">
        <f>'[1]RC-1(PY)'!K1215</f>
        <v>3</v>
      </c>
      <c r="L1215" s="1">
        <f>'[1]RC-1(PY)'!L1215</f>
        <v>2</v>
      </c>
      <c r="M1215" s="1">
        <f>'[1]RC-1(PY)'!M1215</f>
        <v>1</v>
      </c>
      <c r="N1215" s="1">
        <f>'[1]RC-1(PY)'!N1215</f>
        <v>4</v>
      </c>
      <c r="O1215" s="1">
        <f>'[1]RC-1(PY)'!O1215</f>
        <v>9</v>
      </c>
      <c r="P1215" s="1">
        <f>'[1]RC-1(PY)'!P1215</f>
        <v>1</v>
      </c>
      <c r="Q1215" s="1">
        <f>'[1]RC-1(PY)'!Q1215</f>
        <v>0</v>
      </c>
      <c r="R1215" s="1">
        <f>'[1]RC-1(PY)'!R1215</f>
        <v>104</v>
      </c>
      <c r="S1215" s="1">
        <f>'[1]RC-1(PY)'!S1215</f>
        <v>2</v>
      </c>
      <c r="T1215" s="1">
        <f>'[1]RC-1(PY)'!T1215</f>
        <v>4</v>
      </c>
      <c r="U1215" s="1">
        <f>'[1]RC-1(PY)'!U1215</f>
        <v>0</v>
      </c>
      <c r="V1215" s="1">
        <f>'[1]RC-1(PY)'!V1215</f>
        <v>0</v>
      </c>
      <c r="W1215" s="1">
        <f>'[1]RC-1(PY)'!W1215</f>
        <v>1004</v>
      </c>
      <c r="X1215" s="1">
        <f>'[1]RC-1(PY)'!X1215</f>
        <v>0</v>
      </c>
      <c r="Y1215" s="1">
        <f>'[1]RC-1(PY)'!Y1215</f>
        <v>1</v>
      </c>
      <c r="Z1215" s="1">
        <f>'[1]RC-1(PY)'!Z1215</f>
        <v>0</v>
      </c>
      <c r="AA1215" s="1">
        <f>'[1]RC-1(PY)'!AA1215</f>
        <v>272</v>
      </c>
      <c r="AB1215" s="1">
        <f>'[1]RC-1(PY)'!AB1215</f>
        <v>400.1</v>
      </c>
      <c r="AC1215" s="1">
        <f>'[1]RC-1(PY)'!AC1215</f>
        <v>11.466699999999999</v>
      </c>
      <c r="AD1215" s="1">
        <f>'[1]RC-1(PY)'!AD1215</f>
        <v>17</v>
      </c>
      <c r="AE1215" s="1">
        <f>'[1]RC-1(PY)'!AE1215</f>
        <v>25.2913</v>
      </c>
      <c r="AF1215" s="1">
        <f>'[1]RC-1(PY)'!AF1215</f>
        <v>4</v>
      </c>
      <c r="AG1215" s="1">
        <f>'[1]RC-1(PY)'!AG1215</f>
        <v>4</v>
      </c>
      <c r="AH1215" s="1">
        <f>'[1]RC-1(PY)'!AH1215</f>
        <v>4</v>
      </c>
      <c r="AI1215" s="1">
        <f>'[1]RC-1(PY)'!AI1215</f>
        <v>0</v>
      </c>
    </row>
    <row r="1216" spans="1:35" x14ac:dyDescent="0.3">
      <c r="A1216" s="1">
        <f>'[1]RC-1(PY)'!A1216</f>
        <v>1</v>
      </c>
      <c r="B1216" s="1">
        <f>'[1]RC-1(PY)'!B1216</f>
        <v>2</v>
      </c>
      <c r="C1216" s="1">
        <f>'[1]RC-1(PY)'!C1216</f>
        <v>2024</v>
      </c>
      <c r="D1216" s="1">
        <f>'[1]RC-1(PY)'!D1216</f>
        <v>5</v>
      </c>
      <c r="E1216" s="1">
        <f>'[1]RC-1(PY)'!E1216</f>
        <v>340</v>
      </c>
      <c r="F1216" s="1">
        <f>'[1]RC-1(PY)'!F1216</f>
        <v>275</v>
      </c>
      <c r="G1216" s="1">
        <f>'[1]RC-1(PY)'!G1216</f>
        <v>24</v>
      </c>
      <c r="H1216" s="1">
        <f>'[1]RC-1(PY)'!H1216</f>
        <v>3</v>
      </c>
      <c r="I1216" s="1">
        <f>'[1]RC-1(PY)'!I1216</f>
        <v>5</v>
      </c>
      <c r="J1216" s="1">
        <f>'[1]RC-1(PY)'!J1216</f>
        <v>1</v>
      </c>
      <c r="K1216" s="1">
        <f>'[1]RC-1(PY)'!K1216</f>
        <v>3</v>
      </c>
      <c r="L1216" s="1">
        <f>'[1]RC-1(PY)'!L1216</f>
        <v>1</v>
      </c>
      <c r="M1216" s="1">
        <f>'[1]RC-1(PY)'!M1216</f>
        <v>1</v>
      </c>
      <c r="N1216" s="1">
        <f>'[1]RC-1(PY)'!N1216</f>
        <v>1</v>
      </c>
      <c r="O1216" s="1">
        <f>'[1]RC-1(PY)'!O1216</f>
        <v>5</v>
      </c>
      <c r="P1216" s="1">
        <f>'[1]RC-1(PY)'!P1216</f>
        <v>0</v>
      </c>
      <c r="Q1216" s="1">
        <f>'[1]RC-1(PY)'!Q1216</f>
        <v>0</v>
      </c>
      <c r="R1216" s="1">
        <f>'[1]RC-1(PY)'!R1216</f>
        <v>104</v>
      </c>
      <c r="S1216" s="1">
        <f>'[1]RC-1(PY)'!S1216</f>
        <v>3</v>
      </c>
      <c r="T1216" s="1">
        <f>'[1]RC-1(PY)'!T1216</f>
        <v>4</v>
      </c>
      <c r="U1216" s="1">
        <f>'[1]RC-1(PY)'!U1216</f>
        <v>0</v>
      </c>
      <c r="V1216" s="1">
        <f>'[1]RC-1(PY)'!V1216</f>
        <v>0</v>
      </c>
      <c r="W1216" s="1">
        <f>'[1]RC-1(PY)'!W1216</f>
        <v>1004</v>
      </c>
      <c r="X1216" s="1">
        <f>'[1]RC-1(PY)'!X1216</f>
        <v>8</v>
      </c>
      <c r="Y1216" s="1">
        <f>'[1]RC-1(PY)'!Y1216</f>
        <v>0</v>
      </c>
      <c r="Z1216" s="1">
        <f>'[1]RC-1(PY)'!Z1216</f>
        <v>0</v>
      </c>
      <c r="AA1216" s="1">
        <f>'[1]RC-1(PY)'!AA1216</f>
        <v>806</v>
      </c>
      <c r="AB1216" s="1">
        <f>'[1]RC-1(PY)'!AB1216</f>
        <v>645.96</v>
      </c>
      <c r="AC1216" s="1">
        <f>'[1]RC-1(PY)'!AC1216</f>
        <v>0</v>
      </c>
      <c r="AD1216" s="1">
        <f>'[1]RC-1(PY)'!AD1216</f>
        <v>20</v>
      </c>
      <c r="AE1216" s="1">
        <f>'[1]RC-1(PY)'!AE1216</f>
        <v>16.899899999999999</v>
      </c>
      <c r="AF1216" s="1">
        <f>'[1]RC-1(PY)'!AF1216</f>
        <v>4</v>
      </c>
      <c r="AG1216" s="1">
        <f>'[1]RC-1(PY)'!AG1216</f>
        <v>4</v>
      </c>
      <c r="AH1216" s="1">
        <f>'[1]RC-1(PY)'!AH1216</f>
        <v>4</v>
      </c>
      <c r="AI1216" s="1">
        <f>'[1]RC-1(PY)'!AI1216</f>
        <v>0</v>
      </c>
    </row>
    <row r="1217" spans="1:35" x14ac:dyDescent="0.3">
      <c r="A1217" s="1">
        <f>'[1]RC-1(PY)'!A1217</f>
        <v>1</v>
      </c>
      <c r="B1217" s="1">
        <f>'[1]RC-1(PY)'!B1217</f>
        <v>2</v>
      </c>
      <c r="C1217" s="1">
        <f>'[1]RC-1(PY)'!C1217</f>
        <v>2024</v>
      </c>
      <c r="D1217" s="1">
        <f>'[1]RC-1(PY)'!D1217</f>
        <v>5</v>
      </c>
      <c r="E1217" s="1">
        <f>'[1]RC-1(PY)'!E1217</f>
        <v>340</v>
      </c>
      <c r="F1217" s="1">
        <f>'[1]RC-1(PY)'!F1217</f>
        <v>275</v>
      </c>
      <c r="G1217" s="1">
        <f>'[1]RC-1(PY)'!G1217</f>
        <v>24</v>
      </c>
      <c r="H1217" s="1">
        <f>'[1]RC-1(PY)'!H1217</f>
        <v>4</v>
      </c>
      <c r="I1217" s="1">
        <f>'[1]RC-1(PY)'!I1217</f>
        <v>5</v>
      </c>
      <c r="J1217" s="1">
        <f>'[1]RC-1(PY)'!J1217</f>
        <v>1</v>
      </c>
      <c r="K1217" s="1">
        <f>'[1]RC-1(PY)'!K1217</f>
        <v>3</v>
      </c>
      <c r="L1217" s="1">
        <f>'[1]RC-1(PY)'!L1217</f>
        <v>2</v>
      </c>
      <c r="M1217" s="1">
        <f>'[1]RC-1(PY)'!M1217</f>
        <v>1</v>
      </c>
      <c r="N1217" s="1">
        <f>'[1]RC-1(PY)'!N1217</f>
        <v>1</v>
      </c>
      <c r="O1217" s="1">
        <f>'[1]RC-1(PY)'!O1217</f>
        <v>5</v>
      </c>
      <c r="P1217" s="1">
        <f>'[1]RC-1(PY)'!P1217</f>
        <v>1</v>
      </c>
      <c r="Q1217" s="1">
        <f>'[1]RC-1(PY)'!Q1217</f>
        <v>0</v>
      </c>
      <c r="R1217" s="1">
        <f>'[1]RC-1(PY)'!R1217</f>
        <v>104</v>
      </c>
      <c r="S1217" s="1">
        <f>'[1]RC-1(PY)'!S1217</f>
        <v>3</v>
      </c>
      <c r="T1217" s="1">
        <f>'[1]RC-1(PY)'!T1217</f>
        <v>4</v>
      </c>
      <c r="U1217" s="1">
        <f>'[1]RC-1(PY)'!U1217</f>
        <v>0</v>
      </c>
      <c r="V1217" s="1">
        <f>'[1]RC-1(PY)'!V1217</f>
        <v>0</v>
      </c>
      <c r="W1217" s="1">
        <f>'[1]RC-1(PY)'!W1217</f>
        <v>1004</v>
      </c>
      <c r="X1217" s="1">
        <f>'[1]RC-1(PY)'!X1217</f>
        <v>8</v>
      </c>
      <c r="Y1217" s="1">
        <f>'[1]RC-1(PY)'!Y1217</f>
        <v>0</v>
      </c>
      <c r="Z1217" s="1">
        <f>'[1]RC-1(PY)'!Z1217</f>
        <v>0</v>
      </c>
      <c r="AA1217" s="1">
        <f>'[1]RC-1(PY)'!AA1217</f>
        <v>1101</v>
      </c>
      <c r="AB1217" s="1">
        <f>'[1]RC-1(PY)'!AB1217</f>
        <v>402.87</v>
      </c>
      <c r="AC1217" s="1">
        <f>'[1]RC-1(PY)'!AC1217</f>
        <v>0</v>
      </c>
      <c r="AD1217" s="1">
        <f>'[1]RC-1(PY)'!AD1217</f>
        <v>20</v>
      </c>
      <c r="AE1217" s="1">
        <f>'[1]RC-1(PY)'!AE1217</f>
        <v>2.9763999999999999</v>
      </c>
      <c r="AF1217" s="1">
        <f>'[1]RC-1(PY)'!AF1217</f>
        <v>4</v>
      </c>
      <c r="AG1217" s="1">
        <f>'[1]RC-1(PY)'!AG1217</f>
        <v>4</v>
      </c>
      <c r="AH1217" s="1">
        <f>'[1]RC-1(PY)'!AH1217</f>
        <v>4</v>
      </c>
      <c r="AI1217" s="1">
        <f>'[1]RC-1(PY)'!AI1217</f>
        <v>0</v>
      </c>
    </row>
    <row r="1218" spans="1:35" x14ac:dyDescent="0.3">
      <c r="A1218" s="1">
        <f>'[1]RC-1(PY)'!A1218</f>
        <v>1</v>
      </c>
      <c r="B1218" s="1">
        <f>'[1]RC-1(PY)'!B1218</f>
        <v>2</v>
      </c>
      <c r="C1218" s="1">
        <f>'[1]RC-1(PY)'!C1218</f>
        <v>2024</v>
      </c>
      <c r="D1218" s="1">
        <f>'[1]RC-1(PY)'!D1218</f>
        <v>5</v>
      </c>
      <c r="E1218" s="1">
        <f>'[1]RC-1(PY)'!E1218</f>
        <v>340</v>
      </c>
      <c r="F1218" s="1">
        <f>'[1]RC-1(PY)'!F1218</f>
        <v>275</v>
      </c>
      <c r="G1218" s="1">
        <f>'[1]RC-1(PY)'!G1218</f>
        <v>24</v>
      </c>
      <c r="H1218" s="1">
        <f>'[1]RC-1(PY)'!H1218</f>
        <v>5</v>
      </c>
      <c r="I1218" s="1">
        <f>'[1]RC-1(PY)'!I1218</f>
        <v>5</v>
      </c>
      <c r="J1218" s="1">
        <f>'[1]RC-1(PY)'!J1218</f>
        <v>1</v>
      </c>
      <c r="K1218" s="1">
        <f>'[1]RC-1(PY)'!K1218</f>
        <v>3</v>
      </c>
      <c r="L1218" s="1">
        <f>'[1]RC-1(PY)'!L1218</f>
        <v>6</v>
      </c>
      <c r="M1218" s="1">
        <f>'[1]RC-1(PY)'!M1218</f>
        <v>1</v>
      </c>
      <c r="N1218" s="1">
        <f>'[1]RC-1(PY)'!N1218</f>
        <v>1</v>
      </c>
      <c r="O1218" s="1">
        <f>'[1]RC-1(PY)'!O1218</f>
        <v>5</v>
      </c>
      <c r="P1218" s="1">
        <f>'[1]RC-1(PY)'!P1218</f>
        <v>1</v>
      </c>
      <c r="Q1218" s="1">
        <f>'[1]RC-1(PY)'!Q1218</f>
        <v>1</v>
      </c>
      <c r="R1218" s="1">
        <f>'[1]RC-1(PY)'!R1218</f>
        <v>104</v>
      </c>
      <c r="S1218" s="1">
        <f>'[1]RC-1(PY)'!S1218</f>
        <v>3</v>
      </c>
      <c r="T1218" s="1">
        <f>'[1]RC-1(PY)'!T1218</f>
        <v>4</v>
      </c>
      <c r="U1218" s="1">
        <f>'[1]RC-1(PY)'!U1218</f>
        <v>0</v>
      </c>
      <c r="V1218" s="1">
        <f>'[1]RC-1(PY)'!V1218</f>
        <v>0</v>
      </c>
      <c r="W1218" s="1">
        <f>'[1]RC-1(PY)'!W1218</f>
        <v>1004</v>
      </c>
      <c r="X1218" s="1">
        <f>'[1]RC-1(PY)'!X1218</f>
        <v>8</v>
      </c>
      <c r="Y1218" s="1">
        <f>'[1]RC-1(PY)'!Y1218</f>
        <v>0</v>
      </c>
      <c r="Z1218" s="1">
        <f>'[1]RC-1(PY)'!Z1218</f>
        <v>0</v>
      </c>
      <c r="AA1218" s="1">
        <f>'[1]RC-1(PY)'!AA1218</f>
        <v>273</v>
      </c>
      <c r="AB1218" s="1">
        <f>'[1]RC-1(PY)'!AB1218</f>
        <v>1213.1600000000001</v>
      </c>
      <c r="AC1218" s="1">
        <f>'[1]RC-1(PY)'!AC1218</f>
        <v>4.12</v>
      </c>
      <c r="AD1218" s="1">
        <f>'[1]RC-1(PY)'!AD1218</f>
        <v>20</v>
      </c>
      <c r="AE1218" s="1">
        <f>'[1]RC-1(PY)'!AE1218</f>
        <v>6.27</v>
      </c>
      <c r="AF1218" s="1">
        <f>'[1]RC-1(PY)'!AF1218</f>
        <v>4</v>
      </c>
      <c r="AG1218" s="1">
        <f>'[1]RC-1(PY)'!AG1218</f>
        <v>4</v>
      </c>
      <c r="AH1218" s="1">
        <f>'[1]RC-1(PY)'!AH1218</f>
        <v>4</v>
      </c>
      <c r="AI1218" s="1">
        <f>'[1]RC-1(PY)'!AI1218</f>
        <v>0</v>
      </c>
    </row>
    <row r="1219" spans="1:35" x14ac:dyDescent="0.3">
      <c r="A1219" s="1">
        <f>'[1]RC-1(PY)'!A1219</f>
        <v>1</v>
      </c>
      <c r="B1219" s="1">
        <f>'[1]RC-1(PY)'!B1219</f>
        <v>2</v>
      </c>
      <c r="C1219" s="1">
        <f>'[1]RC-1(PY)'!C1219</f>
        <v>2024</v>
      </c>
      <c r="D1219" s="1">
        <f>'[1]RC-1(PY)'!D1219</f>
        <v>5</v>
      </c>
      <c r="E1219" s="1">
        <f>'[1]RC-1(PY)'!E1219</f>
        <v>340</v>
      </c>
      <c r="F1219" s="1">
        <f>'[1]RC-1(PY)'!F1219</f>
        <v>275</v>
      </c>
      <c r="G1219" s="1">
        <f>'[1]RC-1(PY)'!G1219</f>
        <v>24</v>
      </c>
      <c r="H1219" s="1">
        <f>'[1]RC-1(PY)'!H1219</f>
        <v>7</v>
      </c>
      <c r="I1219" s="1">
        <f>'[1]RC-1(PY)'!I1219</f>
        <v>5</v>
      </c>
      <c r="J1219" s="1">
        <f>'[1]RC-1(PY)'!J1219</f>
        <v>1</v>
      </c>
      <c r="K1219" s="1">
        <f>'[1]RC-1(PY)'!K1219</f>
        <v>3</v>
      </c>
      <c r="L1219" s="1">
        <f>'[1]RC-1(PY)'!L1219</f>
        <v>2</v>
      </c>
      <c r="M1219" s="1">
        <f>'[1]RC-1(PY)'!M1219</f>
        <v>1</v>
      </c>
      <c r="N1219" s="1">
        <f>'[1]RC-1(PY)'!N1219</f>
        <v>2</v>
      </c>
      <c r="O1219" s="1">
        <f>'[1]RC-1(PY)'!O1219</f>
        <v>5</v>
      </c>
      <c r="P1219" s="1">
        <f>'[1]RC-1(PY)'!P1219</f>
        <v>1</v>
      </c>
      <c r="Q1219" s="1">
        <f>'[1]RC-1(PY)'!Q1219</f>
        <v>1</v>
      </c>
      <c r="R1219" s="1">
        <f>'[1]RC-1(PY)'!R1219</f>
        <v>104</v>
      </c>
      <c r="S1219" s="1">
        <f>'[1]RC-1(PY)'!S1219</f>
        <v>2</v>
      </c>
      <c r="T1219" s="1">
        <f>'[1]RC-1(PY)'!T1219</f>
        <v>4</v>
      </c>
      <c r="U1219" s="1">
        <f>'[1]RC-1(PY)'!U1219</f>
        <v>0</v>
      </c>
      <c r="V1219" s="1">
        <f>'[1]RC-1(PY)'!V1219</f>
        <v>0</v>
      </c>
      <c r="W1219" s="1">
        <f>'[1]RC-1(PY)'!W1219</f>
        <v>1004</v>
      </c>
      <c r="X1219" s="1">
        <f>'[1]RC-1(PY)'!X1219</f>
        <v>8</v>
      </c>
      <c r="Y1219" s="1">
        <f>'[1]RC-1(PY)'!Y1219</f>
        <v>0</v>
      </c>
      <c r="Z1219" s="1">
        <f>'[1]RC-1(PY)'!Z1219</f>
        <v>0</v>
      </c>
      <c r="AA1219" s="1">
        <f>'[1]RC-1(PY)'!AA1219</f>
        <v>1093</v>
      </c>
      <c r="AB1219" s="1">
        <f>'[1]RC-1(PY)'!AB1219</f>
        <v>879.14</v>
      </c>
      <c r="AC1219" s="1">
        <f>'[1]RC-1(PY)'!AC1219</f>
        <v>1.69</v>
      </c>
      <c r="AD1219" s="1">
        <f>'[1]RC-1(PY)'!AD1219</f>
        <v>20</v>
      </c>
      <c r="AE1219" s="1">
        <f>'[1]RC-1(PY)'!AE1219</f>
        <v>4.29</v>
      </c>
      <c r="AF1219" s="1">
        <f>'[1]RC-1(PY)'!AF1219</f>
        <v>4</v>
      </c>
      <c r="AG1219" s="1">
        <f>'[1]RC-1(PY)'!AG1219</f>
        <v>4</v>
      </c>
      <c r="AH1219" s="1">
        <f>'[1]RC-1(PY)'!AH1219</f>
        <v>4</v>
      </c>
      <c r="AI1219" s="1">
        <f>'[1]RC-1(PY)'!AI1219</f>
        <v>0</v>
      </c>
    </row>
    <row r="1220" spans="1:35" x14ac:dyDescent="0.3">
      <c r="A1220" s="1">
        <f>'[1]RC-1(PY)'!A1220</f>
        <v>1</v>
      </c>
      <c r="B1220" s="1">
        <f>'[1]RC-1(PY)'!B1220</f>
        <v>2</v>
      </c>
      <c r="C1220" s="1">
        <f>'[1]RC-1(PY)'!C1220</f>
        <v>2024</v>
      </c>
      <c r="D1220" s="1">
        <f>'[1]RC-1(PY)'!D1220</f>
        <v>5</v>
      </c>
      <c r="E1220" s="1">
        <f>'[1]RC-1(PY)'!E1220</f>
        <v>340</v>
      </c>
      <c r="F1220" s="1">
        <f>'[1]RC-1(PY)'!F1220</f>
        <v>275</v>
      </c>
      <c r="G1220" s="1">
        <f>'[1]RC-1(PY)'!G1220</f>
        <v>24</v>
      </c>
      <c r="H1220" s="1">
        <f>'[1]RC-1(PY)'!H1220</f>
        <v>8</v>
      </c>
      <c r="I1220" s="1">
        <f>'[1]RC-1(PY)'!I1220</f>
        <v>5</v>
      </c>
      <c r="J1220" s="1">
        <f>'[1]RC-1(PY)'!J1220</f>
        <v>1</v>
      </c>
      <c r="K1220" s="1">
        <f>'[1]RC-1(PY)'!K1220</f>
        <v>3</v>
      </c>
      <c r="L1220" s="1">
        <f>'[1]RC-1(PY)'!L1220</f>
        <v>4</v>
      </c>
      <c r="M1220" s="1">
        <f>'[1]RC-1(PY)'!M1220</f>
        <v>2</v>
      </c>
      <c r="N1220" s="1">
        <f>'[1]RC-1(PY)'!N1220</f>
        <v>4</v>
      </c>
      <c r="O1220" s="1">
        <f>'[1]RC-1(PY)'!O1220</f>
        <v>9</v>
      </c>
      <c r="P1220" s="1">
        <f>'[1]RC-1(PY)'!P1220</f>
        <v>0</v>
      </c>
      <c r="Q1220" s="1">
        <f>'[1]RC-1(PY)'!Q1220</f>
        <v>0</v>
      </c>
      <c r="R1220" s="1">
        <f>'[1]RC-1(PY)'!R1220</f>
        <v>104</v>
      </c>
      <c r="S1220" s="1">
        <f>'[1]RC-1(PY)'!S1220</f>
        <v>3</v>
      </c>
      <c r="T1220" s="1">
        <f>'[1]RC-1(PY)'!T1220</f>
        <v>4</v>
      </c>
      <c r="U1220" s="1">
        <f>'[1]RC-1(PY)'!U1220</f>
        <v>0</v>
      </c>
      <c r="V1220" s="1">
        <f>'[1]RC-1(PY)'!V1220</f>
        <v>0</v>
      </c>
      <c r="W1220" s="1">
        <f>'[1]RC-1(PY)'!W1220</f>
        <v>1004</v>
      </c>
      <c r="X1220" s="1">
        <f>'[1]RC-1(PY)'!X1220</f>
        <v>8</v>
      </c>
      <c r="Y1220" s="1">
        <f>'[1]RC-1(PY)'!Y1220</f>
        <v>0</v>
      </c>
      <c r="Z1220" s="1">
        <f>'[1]RC-1(PY)'!Z1220</f>
        <v>0</v>
      </c>
      <c r="AA1220" s="1">
        <f>'[1]RC-1(PY)'!AA1220</f>
        <v>1112</v>
      </c>
      <c r="AB1220" s="1">
        <f>'[1]RC-1(PY)'!AB1220</f>
        <v>1607</v>
      </c>
      <c r="AC1220" s="1">
        <f>'[1]RC-1(PY)'!AC1220</f>
        <v>0</v>
      </c>
      <c r="AD1220" s="1">
        <f>'[1]RC-1(PY)'!AD1220</f>
        <v>20</v>
      </c>
      <c r="AE1220" s="1">
        <f>'[1]RC-1(PY)'!AE1220</f>
        <v>22.9801</v>
      </c>
      <c r="AF1220" s="1">
        <f>'[1]RC-1(PY)'!AF1220</f>
        <v>4</v>
      </c>
      <c r="AG1220" s="1">
        <f>'[1]RC-1(PY)'!AG1220</f>
        <v>4</v>
      </c>
      <c r="AH1220" s="1">
        <f>'[1]RC-1(PY)'!AH1220</f>
        <v>4</v>
      </c>
      <c r="AI1220" s="1">
        <f>'[1]RC-1(PY)'!AI1220</f>
        <v>0</v>
      </c>
    </row>
    <row r="1221" spans="1:35" x14ac:dyDescent="0.3">
      <c r="A1221" s="1">
        <f>'[1]RC-1(PY)'!A1221</f>
        <v>1</v>
      </c>
      <c r="B1221" s="1">
        <f>'[1]RC-1(PY)'!B1221</f>
        <v>2</v>
      </c>
      <c r="C1221" s="1">
        <f>'[1]RC-1(PY)'!C1221</f>
        <v>2024</v>
      </c>
      <c r="D1221" s="1">
        <f>'[1]RC-1(PY)'!D1221</f>
        <v>5</v>
      </c>
      <c r="E1221" s="1">
        <f>'[1]RC-1(PY)'!E1221</f>
        <v>340</v>
      </c>
      <c r="F1221" s="1">
        <f>'[1]RC-1(PY)'!F1221</f>
        <v>275</v>
      </c>
      <c r="G1221" s="1">
        <f>'[1]RC-1(PY)'!G1221</f>
        <v>24</v>
      </c>
      <c r="H1221" s="1">
        <f>'[1]RC-1(PY)'!H1221</f>
        <v>9</v>
      </c>
      <c r="I1221" s="1">
        <f>'[1]RC-1(PY)'!I1221</f>
        <v>5</v>
      </c>
      <c r="J1221" s="1">
        <f>'[1]RC-1(PY)'!J1221</f>
        <v>1</v>
      </c>
      <c r="K1221" s="1">
        <f>'[1]RC-1(PY)'!K1221</f>
        <v>3</v>
      </c>
      <c r="L1221" s="1">
        <f>'[1]RC-1(PY)'!L1221</f>
        <v>1</v>
      </c>
      <c r="M1221" s="1">
        <f>'[1]RC-1(PY)'!M1221</f>
        <v>1</v>
      </c>
      <c r="N1221" s="1">
        <f>'[1]RC-1(PY)'!N1221</f>
        <v>1</v>
      </c>
      <c r="O1221" s="1">
        <f>'[1]RC-1(PY)'!O1221</f>
        <v>5</v>
      </c>
      <c r="P1221" s="1">
        <f>'[1]RC-1(PY)'!P1221</f>
        <v>1</v>
      </c>
      <c r="Q1221" s="1">
        <f>'[1]RC-1(PY)'!Q1221</f>
        <v>1</v>
      </c>
      <c r="R1221" s="1">
        <f>'[1]RC-1(PY)'!R1221</f>
        <v>104</v>
      </c>
      <c r="S1221" s="1">
        <f>'[1]RC-1(PY)'!S1221</f>
        <v>3</v>
      </c>
      <c r="T1221" s="1">
        <f>'[1]RC-1(PY)'!T1221</f>
        <v>4</v>
      </c>
      <c r="U1221" s="1">
        <f>'[1]RC-1(PY)'!U1221</f>
        <v>0</v>
      </c>
      <c r="V1221" s="1">
        <f>'[1]RC-1(PY)'!V1221</f>
        <v>0</v>
      </c>
      <c r="W1221" s="1">
        <f>'[1]RC-1(PY)'!W1221</f>
        <v>1004</v>
      </c>
      <c r="X1221" s="1">
        <f>'[1]RC-1(PY)'!X1221</f>
        <v>8</v>
      </c>
      <c r="Y1221" s="1">
        <f>'[1]RC-1(PY)'!Y1221</f>
        <v>0</v>
      </c>
      <c r="Z1221" s="1">
        <f>'[1]RC-1(PY)'!Z1221</f>
        <v>0</v>
      </c>
      <c r="AA1221" s="1">
        <f>'[1]RC-1(PY)'!AA1221</f>
        <v>1341</v>
      </c>
      <c r="AB1221" s="1">
        <f>'[1]RC-1(PY)'!AB1221</f>
        <v>2016.8252</v>
      </c>
      <c r="AC1221" s="1">
        <f>'[1]RC-1(PY)'!AC1221</f>
        <v>3.6623999999999999</v>
      </c>
      <c r="AD1221" s="1">
        <f>'[1]RC-1(PY)'!AD1221</f>
        <v>20</v>
      </c>
      <c r="AE1221" s="1">
        <f>'[1]RC-1(PY)'!AE1221</f>
        <v>26.578099999999999</v>
      </c>
      <c r="AF1221" s="1">
        <f>'[1]RC-1(PY)'!AF1221</f>
        <v>4</v>
      </c>
      <c r="AG1221" s="1">
        <f>'[1]RC-1(PY)'!AG1221</f>
        <v>4</v>
      </c>
      <c r="AH1221" s="1">
        <f>'[1]RC-1(PY)'!AH1221</f>
        <v>4</v>
      </c>
      <c r="AI1221" s="1">
        <f>'[1]RC-1(PY)'!AI1221</f>
        <v>0</v>
      </c>
    </row>
    <row r="1222" spans="1:35" x14ac:dyDescent="0.3">
      <c r="A1222" s="1">
        <f>'[1]RC-1(PY)'!A1222</f>
        <v>1</v>
      </c>
      <c r="B1222" s="1">
        <f>'[1]RC-1(PY)'!B1222</f>
        <v>2</v>
      </c>
      <c r="C1222" s="1">
        <f>'[1]RC-1(PY)'!C1222</f>
        <v>2024</v>
      </c>
      <c r="D1222" s="1">
        <f>'[1]RC-1(PY)'!D1222</f>
        <v>5</v>
      </c>
      <c r="E1222" s="1">
        <f>'[1]RC-1(PY)'!E1222</f>
        <v>340</v>
      </c>
      <c r="F1222" s="1">
        <f>'[1]RC-1(PY)'!F1222</f>
        <v>275</v>
      </c>
      <c r="G1222" s="1">
        <f>'[1]RC-1(PY)'!G1222</f>
        <v>24</v>
      </c>
      <c r="H1222" s="1">
        <f>'[1]RC-1(PY)'!H1222</f>
        <v>12</v>
      </c>
      <c r="I1222" s="1">
        <f>'[1]RC-1(PY)'!I1222</f>
        <v>5</v>
      </c>
      <c r="J1222" s="1">
        <f>'[1]RC-1(PY)'!J1222</f>
        <v>1</v>
      </c>
      <c r="K1222" s="1">
        <f>'[1]RC-1(PY)'!K1222</f>
        <v>3</v>
      </c>
      <c r="L1222" s="1">
        <f>'[1]RC-1(PY)'!L1222</f>
        <v>3</v>
      </c>
      <c r="M1222" s="1">
        <f>'[1]RC-1(PY)'!M1222</f>
        <v>1</v>
      </c>
      <c r="N1222" s="1">
        <f>'[1]RC-1(PY)'!N1222</f>
        <v>1</v>
      </c>
      <c r="O1222" s="1">
        <f>'[1]RC-1(PY)'!O1222</f>
        <v>5</v>
      </c>
      <c r="P1222" s="1">
        <f>'[1]RC-1(PY)'!P1222</f>
        <v>1</v>
      </c>
      <c r="Q1222" s="1">
        <f>'[1]RC-1(PY)'!Q1222</f>
        <v>1</v>
      </c>
      <c r="R1222" s="1">
        <f>'[1]RC-1(PY)'!R1222</f>
        <v>104</v>
      </c>
      <c r="S1222" s="1">
        <f>'[1]RC-1(PY)'!S1222</f>
        <v>3</v>
      </c>
      <c r="T1222" s="1">
        <f>'[1]RC-1(PY)'!T1222</f>
        <v>4</v>
      </c>
      <c r="U1222" s="1">
        <f>'[1]RC-1(PY)'!U1222</f>
        <v>0</v>
      </c>
      <c r="V1222" s="1">
        <f>'[1]RC-1(PY)'!V1222</f>
        <v>0</v>
      </c>
      <c r="W1222" s="1">
        <f>'[1]RC-1(PY)'!W1222</f>
        <v>1004</v>
      </c>
      <c r="X1222" s="1">
        <f>'[1]RC-1(PY)'!X1222</f>
        <v>8</v>
      </c>
      <c r="Y1222" s="1">
        <f>'[1]RC-1(PY)'!Y1222</f>
        <v>0</v>
      </c>
      <c r="Z1222" s="1">
        <f>'[1]RC-1(PY)'!Z1222</f>
        <v>0</v>
      </c>
      <c r="AA1222" s="1">
        <f>'[1]RC-1(PY)'!AA1222</f>
        <v>547</v>
      </c>
      <c r="AB1222" s="1">
        <f>'[1]RC-1(PY)'!AB1222</f>
        <v>805.29690000000005</v>
      </c>
      <c r="AC1222" s="1">
        <f>'[1]RC-1(PY)'!AC1222</f>
        <v>9.7370999999999999</v>
      </c>
      <c r="AD1222" s="1">
        <f>'[1]RC-1(PY)'!AD1222</f>
        <v>17</v>
      </c>
      <c r="AE1222" s="1">
        <f>'[1]RC-1(PY)'!AE1222</f>
        <v>26.1739</v>
      </c>
      <c r="AF1222" s="1">
        <f>'[1]RC-1(PY)'!AF1222</f>
        <v>4</v>
      </c>
      <c r="AG1222" s="1">
        <f>'[1]RC-1(PY)'!AG1222</f>
        <v>4</v>
      </c>
      <c r="AH1222" s="1">
        <f>'[1]RC-1(PY)'!AH1222</f>
        <v>4</v>
      </c>
      <c r="AI1222" s="1">
        <f>'[1]RC-1(PY)'!AI1222</f>
        <v>0</v>
      </c>
    </row>
    <row r="1223" spans="1:35" x14ac:dyDescent="0.3">
      <c r="A1223" s="1">
        <f>'[1]RC-1(PY)'!A1223</f>
        <v>1</v>
      </c>
      <c r="B1223" s="1">
        <f>'[1]RC-1(PY)'!B1223</f>
        <v>2</v>
      </c>
      <c r="C1223" s="1">
        <f>'[1]RC-1(PY)'!C1223</f>
        <v>2024</v>
      </c>
      <c r="D1223" s="1">
        <f>'[1]RC-1(PY)'!D1223</f>
        <v>5</v>
      </c>
      <c r="E1223" s="1">
        <f>'[1]RC-1(PY)'!E1223</f>
        <v>340</v>
      </c>
      <c r="F1223" s="1">
        <f>'[1]RC-1(PY)'!F1223</f>
        <v>275</v>
      </c>
      <c r="G1223" s="1">
        <f>'[1]RC-1(PY)'!G1223</f>
        <v>24</v>
      </c>
      <c r="H1223" s="1">
        <f>'[1]RC-1(PY)'!H1223</f>
        <v>13</v>
      </c>
      <c r="I1223" s="1">
        <f>'[1]RC-1(PY)'!I1223</f>
        <v>5</v>
      </c>
      <c r="J1223" s="1">
        <f>'[1]RC-1(PY)'!J1223</f>
        <v>1</v>
      </c>
      <c r="K1223" s="1">
        <f>'[1]RC-1(PY)'!K1223</f>
        <v>3</v>
      </c>
      <c r="L1223" s="1">
        <f>'[1]RC-1(PY)'!L1223</f>
        <v>2</v>
      </c>
      <c r="M1223" s="1">
        <f>'[1]RC-1(PY)'!M1223</f>
        <v>1</v>
      </c>
      <c r="N1223" s="1">
        <f>'[1]RC-1(PY)'!N1223</f>
        <v>4</v>
      </c>
      <c r="O1223" s="1">
        <f>'[1]RC-1(PY)'!O1223</f>
        <v>9</v>
      </c>
      <c r="P1223" s="1">
        <f>'[1]RC-1(PY)'!P1223</f>
        <v>1</v>
      </c>
      <c r="Q1223" s="1">
        <f>'[1]RC-1(PY)'!Q1223</f>
        <v>1</v>
      </c>
      <c r="R1223" s="1">
        <f>'[1]RC-1(PY)'!R1223</f>
        <v>104</v>
      </c>
      <c r="S1223" s="1">
        <f>'[1]RC-1(PY)'!S1223</f>
        <v>3</v>
      </c>
      <c r="T1223" s="1">
        <f>'[1]RC-1(PY)'!T1223</f>
        <v>4</v>
      </c>
      <c r="U1223" s="1">
        <f>'[1]RC-1(PY)'!U1223</f>
        <v>0</v>
      </c>
      <c r="V1223" s="1">
        <f>'[1]RC-1(PY)'!V1223</f>
        <v>0</v>
      </c>
      <c r="W1223" s="1">
        <f>'[1]RC-1(PY)'!W1223</f>
        <v>1004</v>
      </c>
      <c r="X1223" s="1">
        <f>'[1]RC-1(PY)'!X1223</f>
        <v>8</v>
      </c>
      <c r="Y1223" s="1">
        <f>'[1]RC-1(PY)'!Y1223</f>
        <v>0</v>
      </c>
      <c r="Z1223" s="1">
        <f>'[1]RC-1(PY)'!Z1223</f>
        <v>0</v>
      </c>
      <c r="AA1223" s="1">
        <f>'[1]RC-1(PY)'!AA1223</f>
        <v>1244</v>
      </c>
      <c r="AB1223" s="1">
        <f>'[1]RC-1(PY)'!AB1223</f>
        <v>1734.5192</v>
      </c>
      <c r="AC1223" s="1">
        <f>'[1]RC-1(PY)'!AC1223</f>
        <v>34.012900000000002</v>
      </c>
      <c r="AD1223" s="1">
        <f>'[1]RC-1(PY)'!AD1223</f>
        <v>20</v>
      </c>
      <c r="AE1223" s="1">
        <f>'[1]RC-1(PY)'!AE1223</f>
        <v>34.012900000000002</v>
      </c>
      <c r="AF1223" s="1">
        <f>'[1]RC-1(PY)'!AF1223</f>
        <v>4</v>
      </c>
      <c r="AG1223" s="1">
        <f>'[1]RC-1(PY)'!AG1223</f>
        <v>4</v>
      </c>
      <c r="AH1223" s="1">
        <f>'[1]RC-1(PY)'!AH1223</f>
        <v>4</v>
      </c>
      <c r="AI1223" s="1">
        <f>'[1]RC-1(PY)'!AI1223</f>
        <v>0</v>
      </c>
    </row>
    <row r="1224" spans="1:35" x14ac:dyDescent="0.3">
      <c r="A1224" s="1">
        <f>'[1]RC-1(PY)'!A1224</f>
        <v>1</v>
      </c>
      <c r="B1224" s="1">
        <f>'[1]RC-1(PY)'!B1224</f>
        <v>2</v>
      </c>
      <c r="C1224" s="1">
        <f>'[1]RC-1(PY)'!C1224</f>
        <v>2024</v>
      </c>
      <c r="D1224" s="1">
        <f>'[1]RC-1(PY)'!D1224</f>
        <v>5</v>
      </c>
      <c r="E1224" s="1">
        <f>'[1]RC-1(PY)'!E1224</f>
        <v>340</v>
      </c>
      <c r="F1224" s="1">
        <f>'[1]RC-1(PY)'!F1224</f>
        <v>275</v>
      </c>
      <c r="G1224" s="1">
        <f>'[1]RC-1(PY)'!G1224</f>
        <v>24</v>
      </c>
      <c r="H1224" s="1">
        <f>'[1]RC-1(PY)'!H1224</f>
        <v>15</v>
      </c>
      <c r="I1224" s="1">
        <f>'[1]RC-1(PY)'!I1224</f>
        <v>5</v>
      </c>
      <c r="J1224" s="1">
        <f>'[1]RC-1(PY)'!J1224</f>
        <v>1</v>
      </c>
      <c r="K1224" s="1">
        <f>'[1]RC-1(PY)'!K1224</f>
        <v>3</v>
      </c>
      <c r="L1224" s="1">
        <f>'[1]RC-1(PY)'!L1224</f>
        <v>4</v>
      </c>
      <c r="M1224" s="1">
        <f>'[1]RC-1(PY)'!M1224</f>
        <v>2</v>
      </c>
      <c r="N1224" s="1">
        <f>'[1]RC-1(PY)'!N1224</f>
        <v>4</v>
      </c>
      <c r="O1224" s="1">
        <f>'[1]RC-1(PY)'!O1224</f>
        <v>9</v>
      </c>
      <c r="P1224" s="1">
        <f>'[1]RC-1(PY)'!P1224</f>
        <v>0</v>
      </c>
      <c r="Q1224" s="1">
        <f>'[1]RC-1(PY)'!Q1224</f>
        <v>0</v>
      </c>
      <c r="R1224" s="1">
        <f>'[1]RC-1(PY)'!R1224</f>
        <v>104</v>
      </c>
      <c r="S1224" s="1">
        <f>'[1]RC-1(PY)'!S1224</f>
        <v>3</v>
      </c>
      <c r="T1224" s="1">
        <f>'[1]RC-1(PY)'!T1224</f>
        <v>4</v>
      </c>
      <c r="U1224" s="1">
        <f>'[1]RC-1(PY)'!U1224</f>
        <v>0</v>
      </c>
      <c r="V1224" s="1">
        <f>'[1]RC-1(PY)'!V1224</f>
        <v>0</v>
      </c>
      <c r="W1224" s="1">
        <f>'[1]RC-1(PY)'!W1224</f>
        <v>1004</v>
      </c>
      <c r="X1224" s="1">
        <f>'[1]RC-1(PY)'!X1224</f>
        <v>8</v>
      </c>
      <c r="Y1224" s="1">
        <f>'[1]RC-1(PY)'!Y1224</f>
        <v>0</v>
      </c>
      <c r="Z1224" s="1">
        <f>'[1]RC-1(PY)'!Z1224</f>
        <v>0</v>
      </c>
      <c r="AA1224" s="1">
        <f>'[1]RC-1(PY)'!AA1224</f>
        <v>267</v>
      </c>
      <c r="AB1224" s="1">
        <f>'[1]RC-1(PY)'!AB1224</f>
        <v>119</v>
      </c>
      <c r="AC1224" s="1">
        <f>'[1]RC-1(PY)'!AC1224</f>
        <v>0</v>
      </c>
      <c r="AD1224" s="1">
        <f>'[1]RC-1(PY)'!AD1224</f>
        <v>17</v>
      </c>
      <c r="AE1224" s="1">
        <f>'[1]RC-1(PY)'!AE1224</f>
        <v>6.2016</v>
      </c>
      <c r="AF1224" s="1">
        <f>'[1]RC-1(PY)'!AF1224</f>
        <v>4</v>
      </c>
      <c r="AG1224" s="1">
        <f>'[1]RC-1(PY)'!AG1224</f>
        <v>4</v>
      </c>
      <c r="AH1224" s="1">
        <f>'[1]RC-1(PY)'!AH1224</f>
        <v>4</v>
      </c>
      <c r="AI1224" s="1">
        <f>'[1]RC-1(PY)'!AI1224</f>
        <v>0</v>
      </c>
    </row>
    <row r="1225" spans="1:35" x14ac:dyDescent="0.3">
      <c r="A1225" s="1">
        <f>'[1]RC-1(PY)'!A1225</f>
        <v>1</v>
      </c>
      <c r="B1225" s="1">
        <f>'[1]RC-1(PY)'!B1225</f>
        <v>2</v>
      </c>
      <c r="C1225" s="1">
        <f>'[1]RC-1(PY)'!C1225</f>
        <v>2024</v>
      </c>
      <c r="D1225" s="1">
        <f>'[1]RC-1(PY)'!D1225</f>
        <v>5</v>
      </c>
      <c r="E1225" s="1">
        <f>'[1]RC-1(PY)'!E1225</f>
        <v>340</v>
      </c>
      <c r="F1225" s="1">
        <f>'[1]RC-1(PY)'!F1225</f>
        <v>275</v>
      </c>
      <c r="G1225" s="1">
        <f>'[1]RC-1(PY)'!G1225</f>
        <v>24</v>
      </c>
      <c r="H1225" s="1">
        <f>'[1]RC-1(PY)'!H1225</f>
        <v>16</v>
      </c>
      <c r="I1225" s="1">
        <f>'[1]RC-1(PY)'!I1225</f>
        <v>5</v>
      </c>
      <c r="J1225" s="1">
        <f>'[1]RC-1(PY)'!J1225</f>
        <v>1</v>
      </c>
      <c r="K1225" s="1">
        <f>'[1]RC-1(PY)'!K1225</f>
        <v>3</v>
      </c>
      <c r="L1225" s="1">
        <f>'[1]RC-1(PY)'!L1225</f>
        <v>1</v>
      </c>
      <c r="M1225" s="1">
        <f>'[1]RC-1(PY)'!M1225</f>
        <v>1</v>
      </c>
      <c r="N1225" s="1">
        <f>'[1]RC-1(PY)'!N1225</f>
        <v>1</v>
      </c>
      <c r="O1225" s="1">
        <f>'[1]RC-1(PY)'!O1225</f>
        <v>5</v>
      </c>
      <c r="P1225" s="1">
        <f>'[1]RC-1(PY)'!P1225</f>
        <v>1</v>
      </c>
      <c r="Q1225" s="1">
        <f>'[1]RC-1(PY)'!Q1225</f>
        <v>1</v>
      </c>
      <c r="R1225" s="1">
        <f>'[1]RC-1(PY)'!R1225</f>
        <v>104</v>
      </c>
      <c r="S1225" s="1">
        <f>'[1]RC-1(PY)'!S1225</f>
        <v>3</v>
      </c>
      <c r="T1225" s="1">
        <f>'[1]RC-1(PY)'!T1225</f>
        <v>4</v>
      </c>
      <c r="U1225" s="1">
        <f>'[1]RC-1(PY)'!U1225</f>
        <v>0</v>
      </c>
      <c r="V1225" s="1">
        <f>'[1]RC-1(PY)'!V1225</f>
        <v>0</v>
      </c>
      <c r="W1225" s="1">
        <f>'[1]RC-1(PY)'!W1225</f>
        <v>1004</v>
      </c>
      <c r="X1225" s="1">
        <f>'[1]RC-1(PY)'!X1225</f>
        <v>8</v>
      </c>
      <c r="Y1225" s="1">
        <f>'[1]RC-1(PY)'!Y1225</f>
        <v>0</v>
      </c>
      <c r="Z1225" s="1">
        <f>'[1]RC-1(PY)'!Z1225</f>
        <v>0</v>
      </c>
      <c r="AA1225" s="1">
        <f>'[1]RC-1(PY)'!AA1225</f>
        <v>649</v>
      </c>
      <c r="AB1225" s="1">
        <f>'[1]RC-1(PY)'!AB1225</f>
        <v>521.68510000000003</v>
      </c>
      <c r="AC1225" s="1">
        <f>'[1]RC-1(PY)'!AC1225</f>
        <v>4.6944999999999997</v>
      </c>
      <c r="AD1225" s="1">
        <f>'[1]RC-1(PY)'!AD1225</f>
        <v>20</v>
      </c>
      <c r="AE1225" s="1">
        <f>'[1]RC-1(PY)'!AE1225</f>
        <v>16.493099999999998</v>
      </c>
      <c r="AF1225" s="1">
        <f>'[1]RC-1(PY)'!AF1225</f>
        <v>4</v>
      </c>
      <c r="AG1225" s="1">
        <f>'[1]RC-1(PY)'!AG1225</f>
        <v>4</v>
      </c>
      <c r="AH1225" s="1">
        <f>'[1]RC-1(PY)'!AH1225</f>
        <v>4</v>
      </c>
      <c r="AI1225" s="1">
        <f>'[1]RC-1(PY)'!AI1225</f>
        <v>0</v>
      </c>
    </row>
    <row r="1226" spans="1:35" x14ac:dyDescent="0.3">
      <c r="A1226" s="1">
        <f>'[1]RC-1(PY)'!A1226</f>
        <v>1</v>
      </c>
      <c r="B1226" s="1">
        <f>'[1]RC-1(PY)'!B1226</f>
        <v>2</v>
      </c>
      <c r="C1226" s="1">
        <f>'[1]RC-1(PY)'!C1226</f>
        <v>2024</v>
      </c>
      <c r="D1226" s="1">
        <f>'[1]RC-1(PY)'!D1226</f>
        <v>5</v>
      </c>
      <c r="E1226" s="1">
        <f>'[1]RC-1(PY)'!E1226</f>
        <v>340</v>
      </c>
      <c r="F1226" s="1">
        <f>'[1]RC-1(PY)'!F1226</f>
        <v>275</v>
      </c>
      <c r="G1226" s="1">
        <f>'[1]RC-1(PY)'!G1226</f>
        <v>24</v>
      </c>
      <c r="H1226" s="1">
        <f>'[1]RC-1(PY)'!H1226</f>
        <v>18</v>
      </c>
      <c r="I1226" s="1">
        <f>'[1]RC-1(PY)'!I1226</f>
        <v>5</v>
      </c>
      <c r="J1226" s="1">
        <f>'[1]RC-1(PY)'!J1226</f>
        <v>1</v>
      </c>
      <c r="K1226" s="1">
        <f>'[1]RC-1(PY)'!K1226</f>
        <v>3</v>
      </c>
      <c r="L1226" s="1">
        <f>'[1]RC-1(PY)'!L1226</f>
        <v>1</v>
      </c>
      <c r="M1226" s="1">
        <f>'[1]RC-1(PY)'!M1226</f>
        <v>1</v>
      </c>
      <c r="N1226" s="1">
        <f>'[1]RC-1(PY)'!N1226</f>
        <v>1</v>
      </c>
      <c r="O1226" s="1">
        <f>'[1]RC-1(PY)'!O1226</f>
        <v>5</v>
      </c>
      <c r="P1226" s="1">
        <f>'[1]RC-1(PY)'!P1226</f>
        <v>0</v>
      </c>
      <c r="Q1226" s="1">
        <f>'[1]RC-1(PY)'!Q1226</f>
        <v>0</v>
      </c>
      <c r="R1226" s="1">
        <f>'[1]RC-1(PY)'!R1226</f>
        <v>104</v>
      </c>
      <c r="S1226" s="1">
        <f>'[1]RC-1(PY)'!S1226</f>
        <v>3</v>
      </c>
      <c r="T1226" s="1">
        <f>'[1]RC-1(PY)'!T1226</f>
        <v>4</v>
      </c>
      <c r="U1226" s="1">
        <f>'[1]RC-1(PY)'!U1226</f>
        <v>0</v>
      </c>
      <c r="V1226" s="1">
        <f>'[1]RC-1(PY)'!V1226</f>
        <v>0</v>
      </c>
      <c r="W1226" s="1">
        <f>'[1]RC-1(PY)'!W1226</f>
        <v>1004</v>
      </c>
      <c r="X1226" s="1">
        <f>'[1]RC-1(PY)'!X1226</f>
        <v>0</v>
      </c>
      <c r="Y1226" s="1">
        <f>'[1]RC-1(PY)'!Y1226</f>
        <v>0</v>
      </c>
      <c r="Z1226" s="1">
        <f>'[1]RC-1(PY)'!Z1226</f>
        <v>0</v>
      </c>
      <c r="AA1226" s="1">
        <f>'[1]RC-1(PY)'!AA1226</f>
        <v>161</v>
      </c>
      <c r="AB1226" s="1">
        <f>'[1]RC-1(PY)'!AB1226</f>
        <v>329.5224</v>
      </c>
      <c r="AC1226" s="1">
        <f>'[1]RC-1(PY)'!AC1226</f>
        <v>1.5378000000000001</v>
      </c>
      <c r="AD1226" s="1">
        <f>'[1]RC-1(PY)'!AD1226</f>
        <v>20</v>
      </c>
      <c r="AE1226" s="1">
        <f>'[1]RC-1(PY)'!AE1226</f>
        <v>15.5906</v>
      </c>
      <c r="AF1226" s="1">
        <f>'[1]RC-1(PY)'!AF1226</f>
        <v>4</v>
      </c>
      <c r="AG1226" s="1">
        <f>'[1]RC-1(PY)'!AG1226</f>
        <v>4</v>
      </c>
      <c r="AH1226" s="1">
        <f>'[1]RC-1(PY)'!AH1226</f>
        <v>4</v>
      </c>
      <c r="AI1226" s="1">
        <f>'[1]RC-1(PY)'!AI1226</f>
        <v>0</v>
      </c>
    </row>
    <row r="1227" spans="1:35" x14ac:dyDescent="0.3">
      <c r="A1227" s="1">
        <f>'[1]RC-1(PY)'!A1227</f>
        <v>1</v>
      </c>
      <c r="B1227" s="1">
        <f>'[1]RC-1(PY)'!B1227</f>
        <v>2</v>
      </c>
      <c r="C1227" s="1">
        <f>'[1]RC-1(PY)'!C1227</f>
        <v>2024</v>
      </c>
      <c r="D1227" s="1">
        <f>'[1]RC-1(PY)'!D1227</f>
        <v>5</v>
      </c>
      <c r="E1227" s="1">
        <f>'[1]RC-1(PY)'!E1227</f>
        <v>340</v>
      </c>
      <c r="F1227" s="1">
        <f>'[1]RC-1(PY)'!F1227</f>
        <v>275</v>
      </c>
      <c r="G1227" s="1">
        <f>'[1]RC-1(PY)'!G1227</f>
        <v>24</v>
      </c>
      <c r="H1227" s="1">
        <f>'[1]RC-1(PY)'!H1227</f>
        <v>19</v>
      </c>
      <c r="I1227" s="1">
        <f>'[1]RC-1(PY)'!I1227</f>
        <v>5</v>
      </c>
      <c r="J1227" s="1">
        <f>'[1]RC-1(PY)'!J1227</f>
        <v>1</v>
      </c>
      <c r="K1227" s="1">
        <f>'[1]RC-1(PY)'!K1227</f>
        <v>3</v>
      </c>
      <c r="L1227" s="1">
        <f>'[1]RC-1(PY)'!L1227</f>
        <v>1</v>
      </c>
      <c r="M1227" s="1">
        <f>'[1]RC-1(PY)'!M1227</f>
        <v>1</v>
      </c>
      <c r="N1227" s="1">
        <f>'[1]RC-1(PY)'!N1227</f>
        <v>1</v>
      </c>
      <c r="O1227" s="1">
        <f>'[1]RC-1(PY)'!O1227</f>
        <v>5</v>
      </c>
      <c r="P1227" s="1">
        <f>'[1]RC-1(PY)'!P1227</f>
        <v>1</v>
      </c>
      <c r="Q1227" s="1">
        <f>'[1]RC-1(PY)'!Q1227</f>
        <v>1</v>
      </c>
      <c r="R1227" s="1">
        <f>'[1]RC-1(PY)'!R1227</f>
        <v>104</v>
      </c>
      <c r="S1227" s="1">
        <f>'[1]RC-1(PY)'!S1227</f>
        <v>3</v>
      </c>
      <c r="T1227" s="1">
        <f>'[1]RC-1(PY)'!T1227</f>
        <v>4</v>
      </c>
      <c r="U1227" s="1">
        <f>'[1]RC-1(PY)'!U1227</f>
        <v>0</v>
      </c>
      <c r="V1227" s="1">
        <f>'[1]RC-1(PY)'!V1227</f>
        <v>0</v>
      </c>
      <c r="W1227" s="1">
        <f>'[1]RC-1(PY)'!W1227</f>
        <v>1004</v>
      </c>
      <c r="X1227" s="1">
        <f>'[1]RC-1(PY)'!X1227</f>
        <v>8</v>
      </c>
      <c r="Y1227" s="1">
        <f>'[1]RC-1(PY)'!Y1227</f>
        <v>0</v>
      </c>
      <c r="Z1227" s="1">
        <f>'[1]RC-1(PY)'!Z1227</f>
        <v>0</v>
      </c>
      <c r="AA1227" s="1">
        <f>'[1]RC-1(PY)'!AA1227</f>
        <v>181</v>
      </c>
      <c r="AB1227" s="1">
        <f>'[1]RC-1(PY)'!AB1227</f>
        <v>4405.6099999999997</v>
      </c>
      <c r="AC1227" s="1">
        <f>'[1]RC-1(PY)'!AC1227</f>
        <v>0</v>
      </c>
      <c r="AD1227" s="1">
        <f>'[1]RC-1(PY)'!AD1227</f>
        <v>16</v>
      </c>
      <c r="AE1227" s="1">
        <f>'[1]RC-1(PY)'!AE1227</f>
        <v>8.1100999999999992</v>
      </c>
      <c r="AF1227" s="1">
        <f>'[1]RC-1(PY)'!AF1227</f>
        <v>4</v>
      </c>
      <c r="AG1227" s="1">
        <f>'[1]RC-1(PY)'!AG1227</f>
        <v>4</v>
      </c>
      <c r="AH1227" s="1">
        <f>'[1]RC-1(PY)'!AH1227</f>
        <v>4</v>
      </c>
      <c r="AI1227" s="1">
        <f>'[1]RC-1(PY)'!AI1227</f>
        <v>0</v>
      </c>
    </row>
    <row r="1228" spans="1:35" x14ac:dyDescent="0.3">
      <c r="A1228" s="1">
        <f>'[1]RC-1(PY)'!A1228</f>
        <v>1</v>
      </c>
      <c r="B1228" s="1">
        <f>'[1]RC-1(PY)'!B1228</f>
        <v>2</v>
      </c>
      <c r="C1228" s="1">
        <f>'[1]RC-1(PY)'!C1228</f>
        <v>2024</v>
      </c>
      <c r="D1228" s="1">
        <f>'[1]RC-1(PY)'!D1228</f>
        <v>5</v>
      </c>
      <c r="E1228" s="1">
        <f>'[1]RC-1(PY)'!E1228</f>
        <v>340</v>
      </c>
      <c r="F1228" s="1">
        <f>'[1]RC-1(PY)'!F1228</f>
        <v>275</v>
      </c>
      <c r="G1228" s="1">
        <f>'[1]RC-1(PY)'!G1228</f>
        <v>24</v>
      </c>
      <c r="H1228" s="1">
        <f>'[1]RC-1(PY)'!H1228</f>
        <v>33</v>
      </c>
      <c r="I1228" s="1">
        <f>'[1]RC-1(PY)'!I1228</f>
        <v>5</v>
      </c>
      <c r="J1228" s="1">
        <f>'[1]RC-1(PY)'!J1228</f>
        <v>1</v>
      </c>
      <c r="K1228" s="1">
        <f>'[1]RC-1(PY)'!K1228</f>
        <v>3</v>
      </c>
      <c r="L1228" s="1">
        <f>'[1]RC-1(PY)'!L1228</f>
        <v>2</v>
      </c>
      <c r="M1228" s="1">
        <f>'[1]RC-1(PY)'!M1228</f>
        <v>1</v>
      </c>
      <c r="N1228" s="1">
        <f>'[1]RC-1(PY)'!N1228</f>
        <v>1</v>
      </c>
      <c r="O1228" s="1">
        <f>'[1]RC-1(PY)'!O1228</f>
        <v>5</v>
      </c>
      <c r="P1228" s="1">
        <f>'[1]RC-1(PY)'!P1228</f>
        <v>1</v>
      </c>
      <c r="Q1228" s="1">
        <f>'[1]RC-1(PY)'!Q1228</f>
        <v>1</v>
      </c>
      <c r="R1228" s="1">
        <f>'[1]RC-1(PY)'!R1228</f>
        <v>104</v>
      </c>
      <c r="S1228" s="1">
        <f>'[1]RC-1(PY)'!S1228</f>
        <v>3</v>
      </c>
      <c r="T1228" s="1">
        <f>'[1]RC-1(PY)'!T1228</f>
        <v>4</v>
      </c>
      <c r="U1228" s="1">
        <f>'[1]RC-1(PY)'!U1228</f>
        <v>0</v>
      </c>
      <c r="V1228" s="1">
        <f>'[1]RC-1(PY)'!V1228</f>
        <v>0</v>
      </c>
      <c r="W1228" s="1">
        <f>'[1]RC-1(PY)'!W1228</f>
        <v>1004</v>
      </c>
      <c r="X1228" s="1">
        <f>'[1]RC-1(PY)'!X1228</f>
        <v>8</v>
      </c>
      <c r="Y1228" s="1">
        <f>'[1]RC-1(PY)'!Y1228</f>
        <v>0</v>
      </c>
      <c r="Z1228" s="1">
        <f>'[1]RC-1(PY)'!Z1228</f>
        <v>0</v>
      </c>
      <c r="AA1228" s="1">
        <f>'[1]RC-1(PY)'!AA1228</f>
        <v>860</v>
      </c>
      <c r="AB1228" s="1">
        <f>'[1]RC-1(PY)'!AB1228</f>
        <v>1905.88</v>
      </c>
      <c r="AC1228" s="1">
        <f>'[1]RC-1(PY)'!AC1228</f>
        <v>4.5933000000000002</v>
      </c>
      <c r="AD1228" s="1">
        <f>'[1]RC-1(PY)'!AD1228</f>
        <v>20</v>
      </c>
      <c r="AE1228" s="1">
        <f>'[1]RC-1(PY)'!AE1228</f>
        <v>18.023700000000002</v>
      </c>
      <c r="AF1228" s="1">
        <f>'[1]RC-1(PY)'!AF1228</f>
        <v>4</v>
      </c>
      <c r="AG1228" s="1">
        <f>'[1]RC-1(PY)'!AG1228</f>
        <v>4</v>
      </c>
      <c r="AH1228" s="1">
        <f>'[1]RC-1(PY)'!AH1228</f>
        <v>4</v>
      </c>
      <c r="AI1228" s="1">
        <f>'[1]RC-1(PY)'!AI1228</f>
        <v>0</v>
      </c>
    </row>
    <row r="1229" spans="1:35" x14ac:dyDescent="0.3">
      <c r="A1229" s="1">
        <f>'[1]RC-1(PY)'!A1229</f>
        <v>1</v>
      </c>
      <c r="B1229" s="1">
        <f>'[1]RC-1(PY)'!B1229</f>
        <v>2</v>
      </c>
      <c r="C1229" s="1">
        <f>'[1]RC-1(PY)'!C1229</f>
        <v>2024</v>
      </c>
      <c r="D1229" s="1">
        <f>'[1]RC-1(PY)'!D1229</f>
        <v>5</v>
      </c>
      <c r="E1229" s="1">
        <f>'[1]RC-1(PY)'!E1229</f>
        <v>340</v>
      </c>
      <c r="F1229" s="1">
        <f>'[1]RC-1(PY)'!F1229</f>
        <v>275</v>
      </c>
      <c r="G1229" s="1">
        <f>'[1]RC-1(PY)'!G1229</f>
        <v>24</v>
      </c>
      <c r="H1229" s="1">
        <f>'[1]RC-1(PY)'!H1229</f>
        <v>1</v>
      </c>
      <c r="I1229" s="1">
        <f>'[1]RC-1(PY)'!I1229</f>
        <v>5</v>
      </c>
      <c r="J1229" s="1">
        <f>'[1]RC-1(PY)'!J1229</f>
        <v>2</v>
      </c>
      <c r="K1229" s="1">
        <f>'[1]RC-1(PY)'!K1229</f>
        <v>3</v>
      </c>
      <c r="L1229" s="1">
        <f>'[1]RC-1(PY)'!L1229</f>
        <v>1</v>
      </c>
      <c r="M1229" s="1">
        <f>'[1]RC-1(PY)'!M1229</f>
        <v>1</v>
      </c>
      <c r="N1229" s="1">
        <f>'[1]RC-1(PY)'!N1229</f>
        <v>1</v>
      </c>
      <c r="O1229" s="1">
        <f>'[1]RC-1(PY)'!O1229</f>
        <v>5</v>
      </c>
      <c r="P1229" s="1">
        <f>'[1]RC-1(PY)'!P1229</f>
        <v>0</v>
      </c>
      <c r="Q1229" s="1">
        <f>'[1]RC-1(PY)'!Q1229</f>
        <v>0</v>
      </c>
      <c r="R1229" s="1">
        <f>'[1]RC-1(PY)'!R1229</f>
        <v>104</v>
      </c>
      <c r="S1229" s="1">
        <f>'[1]RC-1(PY)'!S1229</f>
        <v>3</v>
      </c>
      <c r="T1229" s="1">
        <f>'[1]RC-1(PY)'!T1229</f>
        <v>4</v>
      </c>
      <c r="U1229" s="1">
        <f>'[1]RC-1(PY)'!U1229</f>
        <v>0</v>
      </c>
      <c r="V1229" s="1">
        <f>'[1]RC-1(PY)'!V1229</f>
        <v>0</v>
      </c>
      <c r="W1229" s="1">
        <f>'[1]RC-1(PY)'!W1229</f>
        <v>1004</v>
      </c>
      <c r="X1229" s="1">
        <f>'[1]RC-1(PY)'!X1229</f>
        <v>8</v>
      </c>
      <c r="Y1229" s="1">
        <f>'[1]RC-1(PY)'!Y1229</f>
        <v>0</v>
      </c>
      <c r="Z1229" s="1">
        <f>'[1]RC-1(PY)'!Z1229</f>
        <v>0</v>
      </c>
      <c r="AA1229" s="1">
        <f>'[1]RC-1(PY)'!AA1229</f>
        <v>202</v>
      </c>
      <c r="AB1229" s="1">
        <f>'[1]RC-1(PY)'!AB1229</f>
        <v>36.704700000000003</v>
      </c>
      <c r="AC1229" s="1">
        <f>'[1]RC-1(PY)'!AC1229</f>
        <v>36.704700000000003</v>
      </c>
      <c r="AD1229" s="1">
        <f>'[1]RC-1(PY)'!AD1229</f>
        <v>20</v>
      </c>
      <c r="AE1229" s="1">
        <f>'[1]RC-1(PY)'!AE1229</f>
        <v>36.704700000000003</v>
      </c>
      <c r="AF1229" s="1">
        <f>'[1]RC-1(PY)'!AF1229</f>
        <v>4</v>
      </c>
      <c r="AG1229" s="1">
        <f>'[1]RC-1(PY)'!AG1229</f>
        <v>4</v>
      </c>
      <c r="AH1229" s="1">
        <f>'[1]RC-1(PY)'!AH1229</f>
        <v>4</v>
      </c>
      <c r="AI1229" s="1">
        <f>'[1]RC-1(PY)'!AI1229</f>
        <v>0</v>
      </c>
    </row>
    <row r="1230" spans="1:35" x14ac:dyDescent="0.3">
      <c r="A1230" s="1">
        <f>'[1]RC-1(PY)'!A1230</f>
        <v>1</v>
      </c>
      <c r="B1230" s="1">
        <f>'[1]RC-1(PY)'!B1230</f>
        <v>2</v>
      </c>
      <c r="C1230" s="1">
        <f>'[1]RC-1(PY)'!C1230</f>
        <v>2024</v>
      </c>
      <c r="D1230" s="1">
        <f>'[1]RC-1(PY)'!D1230</f>
        <v>5</v>
      </c>
      <c r="E1230" s="1">
        <f>'[1]RC-1(PY)'!E1230</f>
        <v>340</v>
      </c>
      <c r="F1230" s="1">
        <f>'[1]RC-1(PY)'!F1230</f>
        <v>275</v>
      </c>
      <c r="G1230" s="1">
        <f>'[1]RC-1(PY)'!G1230</f>
        <v>24</v>
      </c>
      <c r="H1230" s="1">
        <f>'[1]RC-1(PY)'!H1230</f>
        <v>2</v>
      </c>
      <c r="I1230" s="1">
        <f>'[1]RC-1(PY)'!I1230</f>
        <v>5</v>
      </c>
      <c r="J1230" s="1">
        <f>'[1]RC-1(PY)'!J1230</f>
        <v>2</v>
      </c>
      <c r="K1230" s="1">
        <f>'[1]RC-1(PY)'!K1230</f>
        <v>3</v>
      </c>
      <c r="L1230" s="1">
        <f>'[1]RC-1(PY)'!L1230</f>
        <v>2</v>
      </c>
      <c r="M1230" s="1">
        <f>'[1]RC-1(PY)'!M1230</f>
        <v>1</v>
      </c>
      <c r="N1230" s="1">
        <f>'[1]RC-1(PY)'!N1230</f>
        <v>4</v>
      </c>
      <c r="O1230" s="1">
        <f>'[1]RC-1(PY)'!O1230</f>
        <v>9</v>
      </c>
      <c r="P1230" s="1">
        <f>'[1]RC-1(PY)'!P1230</f>
        <v>1</v>
      </c>
      <c r="Q1230" s="1">
        <f>'[1]RC-1(PY)'!Q1230</f>
        <v>0</v>
      </c>
      <c r="R1230" s="1">
        <f>'[1]RC-1(PY)'!R1230</f>
        <v>104</v>
      </c>
      <c r="S1230" s="1">
        <f>'[1]RC-1(PY)'!S1230</f>
        <v>2</v>
      </c>
      <c r="T1230" s="1">
        <f>'[1]RC-1(PY)'!T1230</f>
        <v>4</v>
      </c>
      <c r="U1230" s="1">
        <f>'[1]RC-1(PY)'!U1230</f>
        <v>0</v>
      </c>
      <c r="V1230" s="1">
        <f>'[1]RC-1(PY)'!V1230</f>
        <v>0</v>
      </c>
      <c r="W1230" s="1">
        <f>'[1]RC-1(PY)'!W1230</f>
        <v>1004</v>
      </c>
      <c r="X1230" s="1">
        <f>'[1]RC-1(PY)'!X1230</f>
        <v>0</v>
      </c>
      <c r="Y1230" s="1">
        <f>'[1]RC-1(PY)'!Y1230</f>
        <v>1</v>
      </c>
      <c r="Z1230" s="1">
        <f>'[1]RC-1(PY)'!Z1230</f>
        <v>0</v>
      </c>
      <c r="AA1230" s="1">
        <f>'[1]RC-1(PY)'!AA1230</f>
        <v>382</v>
      </c>
      <c r="AB1230" s="1">
        <f>'[1]RC-1(PY)'!AB1230</f>
        <v>357</v>
      </c>
      <c r="AC1230" s="1">
        <f>'[1]RC-1(PY)'!AC1230</f>
        <v>4.4935</v>
      </c>
      <c r="AD1230" s="1">
        <f>'[1]RC-1(PY)'!AD1230</f>
        <v>20</v>
      </c>
      <c r="AE1230" s="1">
        <f>'[1]RC-1(PY)'!AE1230</f>
        <v>14.684100000000001</v>
      </c>
      <c r="AF1230" s="1">
        <f>'[1]RC-1(PY)'!AF1230</f>
        <v>4</v>
      </c>
      <c r="AG1230" s="1">
        <f>'[1]RC-1(PY)'!AG1230</f>
        <v>4</v>
      </c>
      <c r="AH1230" s="1">
        <f>'[1]RC-1(PY)'!AH1230</f>
        <v>4</v>
      </c>
      <c r="AI1230" s="1">
        <f>'[1]RC-1(PY)'!AI1230</f>
        <v>0</v>
      </c>
    </row>
    <row r="1231" spans="1:35" x14ac:dyDescent="0.3">
      <c r="A1231" s="1">
        <f>'[1]RC-1(PY)'!A1231</f>
        <v>1</v>
      </c>
      <c r="B1231" s="1">
        <f>'[1]RC-1(PY)'!B1231</f>
        <v>2</v>
      </c>
      <c r="C1231" s="1">
        <f>'[1]RC-1(PY)'!C1231</f>
        <v>2024</v>
      </c>
      <c r="D1231" s="1">
        <f>'[1]RC-1(PY)'!D1231</f>
        <v>5</v>
      </c>
      <c r="E1231" s="1">
        <f>'[1]RC-1(PY)'!E1231</f>
        <v>340</v>
      </c>
      <c r="F1231" s="1">
        <f>'[1]RC-1(PY)'!F1231</f>
        <v>275</v>
      </c>
      <c r="G1231" s="1">
        <f>'[1]RC-1(PY)'!G1231</f>
        <v>24</v>
      </c>
      <c r="H1231" s="1">
        <f>'[1]RC-1(PY)'!H1231</f>
        <v>3</v>
      </c>
      <c r="I1231" s="1">
        <f>'[1]RC-1(PY)'!I1231</f>
        <v>5</v>
      </c>
      <c r="J1231" s="1">
        <f>'[1]RC-1(PY)'!J1231</f>
        <v>2</v>
      </c>
      <c r="K1231" s="1">
        <f>'[1]RC-1(PY)'!K1231</f>
        <v>3</v>
      </c>
      <c r="L1231" s="1">
        <f>'[1]RC-1(PY)'!L1231</f>
        <v>1</v>
      </c>
      <c r="M1231" s="1">
        <f>'[1]RC-1(PY)'!M1231</f>
        <v>1</v>
      </c>
      <c r="N1231" s="1">
        <f>'[1]RC-1(PY)'!N1231</f>
        <v>4</v>
      </c>
      <c r="O1231" s="1">
        <f>'[1]RC-1(PY)'!O1231</f>
        <v>9</v>
      </c>
      <c r="P1231" s="1">
        <f>'[1]RC-1(PY)'!P1231</f>
        <v>0</v>
      </c>
      <c r="Q1231" s="1">
        <f>'[1]RC-1(PY)'!Q1231</f>
        <v>0</v>
      </c>
      <c r="R1231" s="1">
        <f>'[1]RC-1(PY)'!R1231</f>
        <v>104</v>
      </c>
      <c r="S1231" s="1">
        <f>'[1]RC-1(PY)'!S1231</f>
        <v>3</v>
      </c>
      <c r="T1231" s="1">
        <f>'[1]RC-1(PY)'!T1231</f>
        <v>4</v>
      </c>
      <c r="U1231" s="1">
        <f>'[1]RC-1(PY)'!U1231</f>
        <v>0</v>
      </c>
      <c r="V1231" s="1">
        <f>'[1]RC-1(PY)'!V1231</f>
        <v>0</v>
      </c>
      <c r="W1231" s="1">
        <f>'[1]RC-1(PY)'!W1231</f>
        <v>1004</v>
      </c>
      <c r="X1231" s="1">
        <f>'[1]RC-1(PY)'!X1231</f>
        <v>8</v>
      </c>
      <c r="Y1231" s="1">
        <f>'[1]RC-1(PY)'!Y1231</f>
        <v>0</v>
      </c>
      <c r="Z1231" s="1">
        <f>'[1]RC-1(PY)'!Z1231</f>
        <v>0</v>
      </c>
      <c r="AA1231" s="1">
        <f>'[1]RC-1(PY)'!AA1231</f>
        <v>659</v>
      </c>
      <c r="AB1231" s="1">
        <f>'[1]RC-1(PY)'!AB1231</f>
        <v>480.24</v>
      </c>
      <c r="AC1231" s="1">
        <f>'[1]RC-1(PY)'!AC1231</f>
        <v>2.7597999999999998</v>
      </c>
      <c r="AD1231" s="1">
        <f>'[1]RC-1(PY)'!AD1231</f>
        <v>20</v>
      </c>
      <c r="AE1231" s="1">
        <f>'[1]RC-1(PY)'!AE1231</f>
        <v>10.8461</v>
      </c>
      <c r="AF1231" s="1">
        <f>'[1]RC-1(PY)'!AF1231</f>
        <v>4</v>
      </c>
      <c r="AG1231" s="1">
        <f>'[1]RC-1(PY)'!AG1231</f>
        <v>4</v>
      </c>
      <c r="AH1231" s="1">
        <f>'[1]RC-1(PY)'!AH1231</f>
        <v>4</v>
      </c>
      <c r="AI1231" s="1">
        <f>'[1]RC-1(PY)'!AI1231</f>
        <v>0</v>
      </c>
    </row>
    <row r="1232" spans="1:35" x14ac:dyDescent="0.3">
      <c r="A1232" s="1">
        <f>'[1]RC-1(PY)'!A1232</f>
        <v>1</v>
      </c>
      <c r="B1232" s="1">
        <f>'[1]RC-1(PY)'!B1232</f>
        <v>2</v>
      </c>
      <c r="C1232" s="1">
        <f>'[1]RC-1(PY)'!C1232</f>
        <v>2024</v>
      </c>
      <c r="D1232" s="1">
        <f>'[1]RC-1(PY)'!D1232</f>
        <v>5</v>
      </c>
      <c r="E1232" s="1">
        <f>'[1]RC-1(PY)'!E1232</f>
        <v>340</v>
      </c>
      <c r="F1232" s="1">
        <f>'[1]RC-1(PY)'!F1232</f>
        <v>275</v>
      </c>
      <c r="G1232" s="1">
        <f>'[1]RC-1(PY)'!G1232</f>
        <v>24</v>
      </c>
      <c r="H1232" s="1">
        <f>'[1]RC-1(PY)'!H1232</f>
        <v>4</v>
      </c>
      <c r="I1232" s="1">
        <f>'[1]RC-1(PY)'!I1232</f>
        <v>5</v>
      </c>
      <c r="J1232" s="1">
        <f>'[1]RC-1(PY)'!J1232</f>
        <v>2</v>
      </c>
      <c r="K1232" s="1">
        <f>'[1]RC-1(PY)'!K1232</f>
        <v>3</v>
      </c>
      <c r="L1232" s="1">
        <f>'[1]RC-1(PY)'!L1232</f>
        <v>1</v>
      </c>
      <c r="M1232" s="1">
        <f>'[1]RC-1(PY)'!M1232</f>
        <v>1</v>
      </c>
      <c r="N1232" s="1">
        <f>'[1]RC-1(PY)'!N1232</f>
        <v>1</v>
      </c>
      <c r="O1232" s="1">
        <f>'[1]RC-1(PY)'!O1232</f>
        <v>5</v>
      </c>
      <c r="P1232" s="1">
        <f>'[1]RC-1(PY)'!P1232</f>
        <v>1</v>
      </c>
      <c r="Q1232" s="1">
        <f>'[1]RC-1(PY)'!Q1232</f>
        <v>0</v>
      </c>
      <c r="R1232" s="1">
        <f>'[1]RC-1(PY)'!R1232</f>
        <v>104</v>
      </c>
      <c r="S1232" s="1">
        <f>'[1]RC-1(PY)'!S1232</f>
        <v>3</v>
      </c>
      <c r="T1232" s="1">
        <f>'[1]RC-1(PY)'!T1232</f>
        <v>4</v>
      </c>
      <c r="U1232" s="1">
        <f>'[1]RC-1(PY)'!U1232</f>
        <v>0</v>
      </c>
      <c r="V1232" s="1">
        <f>'[1]RC-1(PY)'!V1232</f>
        <v>0</v>
      </c>
      <c r="W1232" s="1">
        <f>'[1]RC-1(PY)'!W1232</f>
        <v>1004</v>
      </c>
      <c r="X1232" s="1">
        <f>'[1]RC-1(PY)'!X1232</f>
        <v>8</v>
      </c>
      <c r="Y1232" s="1">
        <f>'[1]RC-1(PY)'!Y1232</f>
        <v>0</v>
      </c>
      <c r="Z1232" s="1">
        <f>'[1]RC-1(PY)'!Z1232</f>
        <v>0</v>
      </c>
      <c r="AA1232" s="1">
        <f>'[1]RC-1(PY)'!AA1232</f>
        <v>832</v>
      </c>
      <c r="AB1232" s="1">
        <f>'[1]RC-1(PY)'!AB1232</f>
        <v>536.01</v>
      </c>
      <c r="AC1232" s="1">
        <f>'[1]RC-1(PY)'!AC1232</f>
        <v>10.961</v>
      </c>
      <c r="AD1232" s="1">
        <f>'[1]RC-1(PY)'!AD1232</f>
        <v>20</v>
      </c>
      <c r="AE1232" s="1">
        <f>'[1]RC-1(PY)'!AE1232</f>
        <v>13.0707</v>
      </c>
      <c r="AF1232" s="1">
        <f>'[1]RC-1(PY)'!AF1232</f>
        <v>4</v>
      </c>
      <c r="AG1232" s="1">
        <f>'[1]RC-1(PY)'!AG1232</f>
        <v>4</v>
      </c>
      <c r="AH1232" s="1">
        <f>'[1]RC-1(PY)'!AH1232</f>
        <v>4</v>
      </c>
      <c r="AI1232" s="1">
        <f>'[1]RC-1(PY)'!AI1232</f>
        <v>0</v>
      </c>
    </row>
    <row r="1233" spans="1:35" x14ac:dyDescent="0.3">
      <c r="A1233" s="1">
        <f>'[1]RC-1(PY)'!A1233</f>
        <v>1</v>
      </c>
      <c r="B1233" s="1">
        <f>'[1]RC-1(PY)'!B1233</f>
        <v>2</v>
      </c>
      <c r="C1233" s="1">
        <f>'[1]RC-1(PY)'!C1233</f>
        <v>2024</v>
      </c>
      <c r="D1233" s="1">
        <f>'[1]RC-1(PY)'!D1233</f>
        <v>5</v>
      </c>
      <c r="E1233" s="1">
        <f>'[1]RC-1(PY)'!E1233</f>
        <v>340</v>
      </c>
      <c r="F1233" s="1">
        <f>'[1]RC-1(PY)'!F1233</f>
        <v>275</v>
      </c>
      <c r="G1233" s="1">
        <f>'[1]RC-1(PY)'!G1233</f>
        <v>24</v>
      </c>
      <c r="H1233" s="1">
        <f>'[1]RC-1(PY)'!H1233</f>
        <v>5</v>
      </c>
      <c r="I1233" s="1">
        <f>'[1]RC-1(PY)'!I1233</f>
        <v>5</v>
      </c>
      <c r="J1233" s="1">
        <f>'[1]RC-1(PY)'!J1233</f>
        <v>2</v>
      </c>
      <c r="K1233" s="1">
        <f>'[1]RC-1(PY)'!K1233</f>
        <v>3</v>
      </c>
      <c r="L1233" s="1">
        <f>'[1]RC-1(PY)'!L1233</f>
        <v>1</v>
      </c>
      <c r="M1233" s="1">
        <f>'[1]RC-1(PY)'!M1233</f>
        <v>1</v>
      </c>
      <c r="N1233" s="1">
        <f>'[1]RC-1(PY)'!N1233</f>
        <v>4</v>
      </c>
      <c r="O1233" s="1">
        <f>'[1]RC-1(PY)'!O1233</f>
        <v>9</v>
      </c>
      <c r="P1233" s="1">
        <f>'[1]RC-1(PY)'!P1233</f>
        <v>0</v>
      </c>
      <c r="Q1233" s="1">
        <f>'[1]RC-1(PY)'!Q1233</f>
        <v>0</v>
      </c>
      <c r="R1233" s="1">
        <f>'[1]RC-1(PY)'!R1233</f>
        <v>104</v>
      </c>
      <c r="S1233" s="1">
        <f>'[1]RC-1(PY)'!S1233</f>
        <v>3</v>
      </c>
      <c r="T1233" s="1">
        <f>'[1]RC-1(PY)'!T1233</f>
        <v>4</v>
      </c>
      <c r="U1233" s="1">
        <f>'[1]RC-1(PY)'!U1233</f>
        <v>0</v>
      </c>
      <c r="V1233" s="1">
        <f>'[1]RC-1(PY)'!V1233</f>
        <v>0</v>
      </c>
      <c r="W1233" s="1">
        <f>'[1]RC-1(PY)'!W1233</f>
        <v>1004</v>
      </c>
      <c r="X1233" s="1">
        <f>'[1]RC-1(PY)'!X1233</f>
        <v>8</v>
      </c>
      <c r="Y1233" s="1">
        <f>'[1]RC-1(PY)'!Y1233</f>
        <v>0</v>
      </c>
      <c r="Z1233" s="1">
        <f>'[1]RC-1(PY)'!Z1233</f>
        <v>0</v>
      </c>
      <c r="AA1233" s="1">
        <f>'[1]RC-1(PY)'!AA1233</f>
        <v>1991</v>
      </c>
      <c r="AB1233" s="1">
        <f>'[1]RC-1(PY)'!AB1233</f>
        <v>12.731199999999999</v>
      </c>
      <c r="AC1233" s="1">
        <f>'[1]RC-1(PY)'!AC1233</f>
        <v>4.0934999999999997</v>
      </c>
      <c r="AD1233" s="1">
        <f>'[1]RC-1(PY)'!AD1233</f>
        <v>20</v>
      </c>
      <c r="AE1233" s="1">
        <f>'[1]RC-1(PY)'!AE1233</f>
        <v>12.731199999999999</v>
      </c>
      <c r="AF1233" s="1">
        <f>'[1]RC-1(PY)'!AF1233</f>
        <v>4</v>
      </c>
      <c r="AG1233" s="1">
        <f>'[1]RC-1(PY)'!AG1233</f>
        <v>4</v>
      </c>
      <c r="AH1233" s="1">
        <f>'[1]RC-1(PY)'!AH1233</f>
        <v>4</v>
      </c>
      <c r="AI1233" s="1">
        <f>'[1]RC-1(PY)'!AI1233</f>
        <v>0</v>
      </c>
    </row>
    <row r="1234" spans="1:35" x14ac:dyDescent="0.3">
      <c r="A1234" s="1">
        <f>'[1]RC-1(PY)'!A1234</f>
        <v>1</v>
      </c>
      <c r="B1234" s="1">
        <f>'[1]RC-1(PY)'!B1234</f>
        <v>2</v>
      </c>
      <c r="C1234" s="1">
        <f>'[1]RC-1(PY)'!C1234</f>
        <v>2024</v>
      </c>
      <c r="D1234" s="1">
        <f>'[1]RC-1(PY)'!D1234</f>
        <v>5</v>
      </c>
      <c r="E1234" s="1">
        <f>'[1]RC-1(PY)'!E1234</f>
        <v>340</v>
      </c>
      <c r="F1234" s="1">
        <f>'[1]RC-1(PY)'!F1234</f>
        <v>275</v>
      </c>
      <c r="G1234" s="1">
        <f>'[1]RC-1(PY)'!G1234</f>
        <v>24</v>
      </c>
      <c r="H1234" s="1">
        <f>'[1]RC-1(PY)'!H1234</f>
        <v>7</v>
      </c>
      <c r="I1234" s="1">
        <f>'[1]RC-1(PY)'!I1234</f>
        <v>5</v>
      </c>
      <c r="J1234" s="1">
        <f>'[1]RC-1(PY)'!J1234</f>
        <v>2</v>
      </c>
      <c r="K1234" s="1">
        <f>'[1]RC-1(PY)'!K1234</f>
        <v>3</v>
      </c>
      <c r="L1234" s="1">
        <f>'[1]RC-1(PY)'!L1234</f>
        <v>2</v>
      </c>
      <c r="M1234" s="1">
        <f>'[1]RC-1(PY)'!M1234</f>
        <v>1</v>
      </c>
      <c r="N1234" s="1">
        <f>'[1]RC-1(PY)'!N1234</f>
        <v>2</v>
      </c>
      <c r="O1234" s="1">
        <f>'[1]RC-1(PY)'!O1234</f>
        <v>5</v>
      </c>
      <c r="P1234" s="1">
        <f>'[1]RC-1(PY)'!P1234</f>
        <v>1</v>
      </c>
      <c r="Q1234" s="1">
        <f>'[1]RC-1(PY)'!Q1234</f>
        <v>1</v>
      </c>
      <c r="R1234" s="1">
        <f>'[1]RC-1(PY)'!R1234</f>
        <v>104</v>
      </c>
      <c r="S1234" s="1">
        <f>'[1]RC-1(PY)'!S1234</f>
        <v>2</v>
      </c>
      <c r="T1234" s="1">
        <f>'[1]RC-1(PY)'!T1234</f>
        <v>4</v>
      </c>
      <c r="U1234" s="1">
        <f>'[1]RC-1(PY)'!U1234</f>
        <v>0</v>
      </c>
      <c r="V1234" s="1">
        <f>'[1]RC-1(PY)'!V1234</f>
        <v>0</v>
      </c>
      <c r="W1234" s="1">
        <f>'[1]RC-1(PY)'!W1234</f>
        <v>1004</v>
      </c>
      <c r="X1234" s="1">
        <f>'[1]RC-1(PY)'!X1234</f>
        <v>8</v>
      </c>
      <c r="Y1234" s="1">
        <f>'[1]RC-1(PY)'!Y1234</f>
        <v>0</v>
      </c>
      <c r="Z1234" s="1">
        <f>'[1]RC-1(PY)'!Z1234</f>
        <v>0</v>
      </c>
      <c r="AA1234" s="1">
        <f>'[1]RC-1(PY)'!AA1234</f>
        <v>363</v>
      </c>
      <c r="AB1234" s="1">
        <f>'[1]RC-1(PY)'!AB1234</f>
        <v>127.77</v>
      </c>
      <c r="AC1234" s="1">
        <f>'[1]RC-1(PY)'!AC1234</f>
        <v>0.89</v>
      </c>
      <c r="AD1234" s="1">
        <f>'[1]RC-1(PY)'!AD1234</f>
        <v>20</v>
      </c>
      <c r="AE1234" s="1">
        <f>'[1]RC-1(PY)'!AE1234</f>
        <v>5.77</v>
      </c>
      <c r="AF1234" s="1">
        <f>'[1]RC-1(PY)'!AF1234</f>
        <v>4</v>
      </c>
      <c r="AG1234" s="1">
        <f>'[1]RC-1(PY)'!AG1234</f>
        <v>4</v>
      </c>
      <c r="AH1234" s="1">
        <f>'[1]RC-1(PY)'!AH1234</f>
        <v>4</v>
      </c>
      <c r="AI1234" s="1">
        <f>'[1]RC-1(PY)'!AI1234</f>
        <v>0</v>
      </c>
    </row>
    <row r="1235" spans="1:35" x14ac:dyDescent="0.3">
      <c r="A1235" s="1">
        <f>'[1]RC-1(PY)'!A1235</f>
        <v>1</v>
      </c>
      <c r="B1235" s="1">
        <f>'[1]RC-1(PY)'!B1235</f>
        <v>2</v>
      </c>
      <c r="C1235" s="1">
        <f>'[1]RC-1(PY)'!C1235</f>
        <v>2024</v>
      </c>
      <c r="D1235" s="1">
        <f>'[1]RC-1(PY)'!D1235</f>
        <v>5</v>
      </c>
      <c r="E1235" s="1">
        <f>'[1]RC-1(PY)'!E1235</f>
        <v>340</v>
      </c>
      <c r="F1235" s="1">
        <f>'[1]RC-1(PY)'!F1235</f>
        <v>275</v>
      </c>
      <c r="G1235" s="1">
        <f>'[1]RC-1(PY)'!G1235</f>
        <v>24</v>
      </c>
      <c r="H1235" s="1">
        <f>'[1]RC-1(PY)'!H1235</f>
        <v>8</v>
      </c>
      <c r="I1235" s="1">
        <f>'[1]RC-1(PY)'!I1235</f>
        <v>5</v>
      </c>
      <c r="J1235" s="1">
        <f>'[1]RC-1(PY)'!J1235</f>
        <v>2</v>
      </c>
      <c r="K1235" s="1">
        <f>'[1]RC-1(PY)'!K1235</f>
        <v>3</v>
      </c>
      <c r="L1235" s="1">
        <f>'[1]RC-1(PY)'!L1235</f>
        <v>5</v>
      </c>
      <c r="M1235" s="1">
        <f>'[1]RC-1(PY)'!M1235</f>
        <v>2</v>
      </c>
      <c r="N1235" s="1">
        <f>'[1]RC-1(PY)'!N1235</f>
        <v>1</v>
      </c>
      <c r="O1235" s="1">
        <f>'[1]RC-1(PY)'!O1235</f>
        <v>5</v>
      </c>
      <c r="P1235" s="1">
        <f>'[1]RC-1(PY)'!P1235</f>
        <v>0</v>
      </c>
      <c r="Q1235" s="1">
        <f>'[1]RC-1(PY)'!Q1235</f>
        <v>0</v>
      </c>
      <c r="R1235" s="1">
        <f>'[1]RC-1(PY)'!R1235</f>
        <v>104</v>
      </c>
      <c r="S1235" s="1">
        <f>'[1]RC-1(PY)'!S1235</f>
        <v>3</v>
      </c>
      <c r="T1235" s="1">
        <f>'[1]RC-1(PY)'!T1235</f>
        <v>4</v>
      </c>
      <c r="U1235" s="1">
        <f>'[1]RC-1(PY)'!U1235</f>
        <v>0</v>
      </c>
      <c r="V1235" s="1">
        <f>'[1]RC-1(PY)'!V1235</f>
        <v>0</v>
      </c>
      <c r="W1235" s="1">
        <f>'[1]RC-1(PY)'!W1235</f>
        <v>1004</v>
      </c>
      <c r="X1235" s="1">
        <f>'[1]RC-1(PY)'!X1235</f>
        <v>8</v>
      </c>
      <c r="Y1235" s="1">
        <f>'[1]RC-1(PY)'!Y1235</f>
        <v>0</v>
      </c>
      <c r="Z1235" s="1">
        <f>'[1]RC-1(PY)'!Z1235</f>
        <v>0</v>
      </c>
      <c r="AA1235" s="1">
        <f>'[1]RC-1(PY)'!AA1235</f>
        <v>821</v>
      </c>
      <c r="AB1235" s="1">
        <f>'[1]RC-1(PY)'!AB1235</f>
        <v>959</v>
      </c>
      <c r="AC1235" s="1">
        <f>'[1]RC-1(PY)'!AC1235</f>
        <v>0.85429999999999995</v>
      </c>
      <c r="AD1235" s="1">
        <f>'[1]RC-1(PY)'!AD1235</f>
        <v>20</v>
      </c>
      <c r="AE1235" s="1">
        <f>'[1]RC-1(PY)'!AE1235</f>
        <v>17.340199999999999</v>
      </c>
      <c r="AF1235" s="1">
        <f>'[1]RC-1(PY)'!AF1235</f>
        <v>4</v>
      </c>
      <c r="AG1235" s="1">
        <f>'[1]RC-1(PY)'!AG1235</f>
        <v>4</v>
      </c>
      <c r="AH1235" s="1">
        <f>'[1]RC-1(PY)'!AH1235</f>
        <v>4</v>
      </c>
      <c r="AI1235" s="1">
        <f>'[1]RC-1(PY)'!AI1235</f>
        <v>0</v>
      </c>
    </row>
    <row r="1236" spans="1:35" x14ac:dyDescent="0.3">
      <c r="A1236" s="1">
        <f>'[1]RC-1(PY)'!A1236</f>
        <v>1</v>
      </c>
      <c r="B1236" s="1">
        <f>'[1]RC-1(PY)'!B1236</f>
        <v>2</v>
      </c>
      <c r="C1236" s="1">
        <f>'[1]RC-1(PY)'!C1236</f>
        <v>2024</v>
      </c>
      <c r="D1236" s="1">
        <f>'[1]RC-1(PY)'!D1236</f>
        <v>5</v>
      </c>
      <c r="E1236" s="1">
        <f>'[1]RC-1(PY)'!E1236</f>
        <v>340</v>
      </c>
      <c r="F1236" s="1">
        <f>'[1]RC-1(PY)'!F1236</f>
        <v>275</v>
      </c>
      <c r="G1236" s="1">
        <f>'[1]RC-1(PY)'!G1236</f>
        <v>24</v>
      </c>
      <c r="H1236" s="1">
        <f>'[1]RC-1(PY)'!H1236</f>
        <v>9</v>
      </c>
      <c r="I1236" s="1">
        <f>'[1]RC-1(PY)'!I1236</f>
        <v>5</v>
      </c>
      <c r="J1236" s="1">
        <f>'[1]RC-1(PY)'!J1236</f>
        <v>2</v>
      </c>
      <c r="K1236" s="1">
        <f>'[1]RC-1(PY)'!K1236</f>
        <v>3</v>
      </c>
      <c r="L1236" s="1">
        <f>'[1]RC-1(PY)'!L1236</f>
        <v>1</v>
      </c>
      <c r="M1236" s="1">
        <f>'[1]RC-1(PY)'!M1236</f>
        <v>1</v>
      </c>
      <c r="N1236" s="1">
        <f>'[1]RC-1(PY)'!N1236</f>
        <v>1</v>
      </c>
      <c r="O1236" s="1">
        <f>'[1]RC-1(PY)'!O1236</f>
        <v>5</v>
      </c>
      <c r="P1236" s="1">
        <f>'[1]RC-1(PY)'!P1236</f>
        <v>1</v>
      </c>
      <c r="Q1236" s="1">
        <f>'[1]RC-1(PY)'!Q1236</f>
        <v>1</v>
      </c>
      <c r="R1236" s="1">
        <f>'[1]RC-1(PY)'!R1236</f>
        <v>104</v>
      </c>
      <c r="S1236" s="1">
        <f>'[1]RC-1(PY)'!S1236</f>
        <v>3</v>
      </c>
      <c r="T1236" s="1">
        <f>'[1]RC-1(PY)'!T1236</f>
        <v>4</v>
      </c>
      <c r="U1236" s="1">
        <f>'[1]RC-1(PY)'!U1236</f>
        <v>0</v>
      </c>
      <c r="V1236" s="1">
        <f>'[1]RC-1(PY)'!V1236</f>
        <v>0</v>
      </c>
      <c r="W1236" s="1">
        <f>'[1]RC-1(PY)'!W1236</f>
        <v>1004</v>
      </c>
      <c r="X1236" s="1">
        <f>'[1]RC-1(PY)'!X1236</f>
        <v>8</v>
      </c>
      <c r="Y1236" s="1">
        <f>'[1]RC-1(PY)'!Y1236</f>
        <v>0</v>
      </c>
      <c r="Z1236" s="1">
        <f>'[1]RC-1(PY)'!Z1236</f>
        <v>0</v>
      </c>
      <c r="AA1236" s="1">
        <f>'[1]RC-1(PY)'!AA1236</f>
        <v>791</v>
      </c>
      <c r="AB1236" s="1">
        <f>'[1]RC-1(PY)'!AB1236</f>
        <v>1030.5903000000001</v>
      </c>
      <c r="AC1236" s="1">
        <f>'[1]RC-1(PY)'!AC1236</f>
        <v>29.622900000000001</v>
      </c>
      <c r="AD1236" s="1">
        <f>'[1]RC-1(PY)'!AD1236</f>
        <v>20</v>
      </c>
      <c r="AE1236" s="1">
        <f>'[1]RC-1(PY)'!AE1236</f>
        <v>29.622900000000001</v>
      </c>
      <c r="AF1236" s="1">
        <f>'[1]RC-1(PY)'!AF1236</f>
        <v>4</v>
      </c>
      <c r="AG1236" s="1">
        <f>'[1]RC-1(PY)'!AG1236</f>
        <v>4</v>
      </c>
      <c r="AH1236" s="1">
        <f>'[1]RC-1(PY)'!AH1236</f>
        <v>4</v>
      </c>
      <c r="AI1236" s="1">
        <f>'[1]RC-1(PY)'!AI1236</f>
        <v>0</v>
      </c>
    </row>
    <row r="1237" spans="1:35" x14ac:dyDescent="0.3">
      <c r="A1237" s="1">
        <f>'[1]RC-1(PY)'!A1237</f>
        <v>1</v>
      </c>
      <c r="B1237" s="1">
        <f>'[1]RC-1(PY)'!B1237</f>
        <v>2</v>
      </c>
      <c r="C1237" s="1">
        <f>'[1]RC-1(PY)'!C1237</f>
        <v>2024</v>
      </c>
      <c r="D1237" s="1">
        <f>'[1]RC-1(PY)'!D1237</f>
        <v>5</v>
      </c>
      <c r="E1237" s="1">
        <f>'[1]RC-1(PY)'!E1237</f>
        <v>340</v>
      </c>
      <c r="F1237" s="1">
        <f>'[1]RC-1(PY)'!F1237</f>
        <v>275</v>
      </c>
      <c r="G1237" s="1">
        <f>'[1]RC-1(PY)'!G1237</f>
        <v>24</v>
      </c>
      <c r="H1237" s="1">
        <f>'[1]RC-1(PY)'!H1237</f>
        <v>12</v>
      </c>
      <c r="I1237" s="1">
        <f>'[1]RC-1(PY)'!I1237</f>
        <v>5</v>
      </c>
      <c r="J1237" s="1">
        <f>'[1]RC-1(PY)'!J1237</f>
        <v>2</v>
      </c>
      <c r="K1237" s="1">
        <f>'[1]RC-1(PY)'!K1237</f>
        <v>3</v>
      </c>
      <c r="L1237" s="1">
        <f>'[1]RC-1(PY)'!L1237</f>
        <v>2</v>
      </c>
      <c r="M1237" s="1">
        <f>'[1]RC-1(PY)'!M1237</f>
        <v>1</v>
      </c>
      <c r="N1237" s="1">
        <f>'[1]RC-1(PY)'!N1237</f>
        <v>1</v>
      </c>
      <c r="O1237" s="1">
        <f>'[1]RC-1(PY)'!O1237</f>
        <v>5</v>
      </c>
      <c r="P1237" s="1">
        <f>'[1]RC-1(PY)'!P1237</f>
        <v>1</v>
      </c>
      <c r="Q1237" s="1">
        <f>'[1]RC-1(PY)'!Q1237</f>
        <v>1</v>
      </c>
      <c r="R1237" s="1">
        <f>'[1]RC-1(PY)'!R1237</f>
        <v>104</v>
      </c>
      <c r="S1237" s="1">
        <f>'[1]RC-1(PY)'!S1237</f>
        <v>3</v>
      </c>
      <c r="T1237" s="1">
        <f>'[1]RC-1(PY)'!T1237</f>
        <v>4</v>
      </c>
      <c r="U1237" s="1">
        <f>'[1]RC-1(PY)'!U1237</f>
        <v>0</v>
      </c>
      <c r="V1237" s="1">
        <f>'[1]RC-1(PY)'!V1237</f>
        <v>0</v>
      </c>
      <c r="W1237" s="1">
        <f>'[1]RC-1(PY)'!W1237</f>
        <v>1004</v>
      </c>
      <c r="X1237" s="1">
        <f>'[1]RC-1(PY)'!X1237</f>
        <v>8</v>
      </c>
      <c r="Y1237" s="1">
        <f>'[1]RC-1(PY)'!Y1237</f>
        <v>0</v>
      </c>
      <c r="Z1237" s="1">
        <f>'[1]RC-1(PY)'!Z1237</f>
        <v>0</v>
      </c>
      <c r="AA1237" s="1">
        <f>'[1]RC-1(PY)'!AA1237</f>
        <v>481</v>
      </c>
      <c r="AB1237" s="1">
        <f>'[1]RC-1(PY)'!AB1237</f>
        <v>677.90250000000003</v>
      </c>
      <c r="AC1237" s="1">
        <f>'[1]RC-1(PY)'!AC1237</f>
        <v>5.2244000000000002</v>
      </c>
      <c r="AD1237" s="1">
        <f>'[1]RC-1(PY)'!AD1237</f>
        <v>20</v>
      </c>
      <c r="AE1237" s="1">
        <f>'[1]RC-1(PY)'!AE1237</f>
        <v>18.8521</v>
      </c>
      <c r="AF1237" s="1">
        <f>'[1]RC-1(PY)'!AF1237</f>
        <v>4</v>
      </c>
      <c r="AG1237" s="1">
        <f>'[1]RC-1(PY)'!AG1237</f>
        <v>4</v>
      </c>
      <c r="AH1237" s="1">
        <f>'[1]RC-1(PY)'!AH1237</f>
        <v>4</v>
      </c>
      <c r="AI1237" s="1">
        <f>'[1]RC-1(PY)'!AI1237</f>
        <v>0</v>
      </c>
    </row>
    <row r="1238" spans="1:35" x14ac:dyDescent="0.3">
      <c r="A1238" s="1">
        <f>'[1]RC-1(PY)'!A1238</f>
        <v>1</v>
      </c>
      <c r="B1238" s="1">
        <f>'[1]RC-1(PY)'!B1238</f>
        <v>2</v>
      </c>
      <c r="C1238" s="1">
        <f>'[1]RC-1(PY)'!C1238</f>
        <v>2024</v>
      </c>
      <c r="D1238" s="1">
        <f>'[1]RC-1(PY)'!D1238</f>
        <v>5</v>
      </c>
      <c r="E1238" s="1">
        <f>'[1]RC-1(PY)'!E1238</f>
        <v>340</v>
      </c>
      <c r="F1238" s="1">
        <f>'[1]RC-1(PY)'!F1238</f>
        <v>275</v>
      </c>
      <c r="G1238" s="1">
        <f>'[1]RC-1(PY)'!G1238</f>
        <v>24</v>
      </c>
      <c r="H1238" s="1">
        <f>'[1]RC-1(PY)'!H1238</f>
        <v>15</v>
      </c>
      <c r="I1238" s="1">
        <f>'[1]RC-1(PY)'!I1238</f>
        <v>5</v>
      </c>
      <c r="J1238" s="1">
        <f>'[1]RC-1(PY)'!J1238</f>
        <v>2</v>
      </c>
      <c r="K1238" s="1">
        <f>'[1]RC-1(PY)'!K1238</f>
        <v>3</v>
      </c>
      <c r="L1238" s="1">
        <f>'[1]RC-1(PY)'!L1238</f>
        <v>4</v>
      </c>
      <c r="M1238" s="1">
        <f>'[1]RC-1(PY)'!M1238</f>
        <v>2</v>
      </c>
      <c r="N1238" s="1">
        <f>'[1]RC-1(PY)'!N1238</f>
        <v>4</v>
      </c>
      <c r="O1238" s="1">
        <f>'[1]RC-1(PY)'!O1238</f>
        <v>9</v>
      </c>
      <c r="P1238" s="1">
        <f>'[1]RC-1(PY)'!P1238</f>
        <v>0</v>
      </c>
      <c r="Q1238" s="1">
        <f>'[1]RC-1(PY)'!Q1238</f>
        <v>0</v>
      </c>
      <c r="R1238" s="1">
        <f>'[1]RC-1(PY)'!R1238</f>
        <v>104</v>
      </c>
      <c r="S1238" s="1">
        <f>'[1]RC-1(PY)'!S1238</f>
        <v>3</v>
      </c>
      <c r="T1238" s="1">
        <f>'[1]RC-1(PY)'!T1238</f>
        <v>4</v>
      </c>
      <c r="U1238" s="1">
        <f>'[1]RC-1(PY)'!U1238</f>
        <v>0</v>
      </c>
      <c r="V1238" s="1">
        <f>'[1]RC-1(PY)'!V1238</f>
        <v>0</v>
      </c>
      <c r="W1238" s="1">
        <f>'[1]RC-1(PY)'!W1238</f>
        <v>1004</v>
      </c>
      <c r="X1238" s="1">
        <f>'[1]RC-1(PY)'!X1238</f>
        <v>8</v>
      </c>
      <c r="Y1238" s="1">
        <f>'[1]RC-1(PY)'!Y1238</f>
        <v>0</v>
      </c>
      <c r="Z1238" s="1">
        <f>'[1]RC-1(PY)'!Z1238</f>
        <v>0</v>
      </c>
      <c r="AA1238" s="1">
        <f>'[1]RC-1(PY)'!AA1238</f>
        <v>283</v>
      </c>
      <c r="AB1238" s="1">
        <f>'[1]RC-1(PY)'!AB1238</f>
        <v>250</v>
      </c>
      <c r="AC1238" s="1">
        <f>'[1]RC-1(PY)'!AC1238</f>
        <v>10.9826</v>
      </c>
      <c r="AD1238" s="1">
        <f>'[1]RC-1(PY)'!AD1238</f>
        <v>20</v>
      </c>
      <c r="AE1238" s="1">
        <f>'[1]RC-1(PY)'!AE1238</f>
        <v>13.8491</v>
      </c>
      <c r="AF1238" s="1">
        <f>'[1]RC-1(PY)'!AF1238</f>
        <v>4</v>
      </c>
      <c r="AG1238" s="1">
        <f>'[1]RC-1(PY)'!AG1238</f>
        <v>4</v>
      </c>
      <c r="AH1238" s="1">
        <f>'[1]RC-1(PY)'!AH1238</f>
        <v>4</v>
      </c>
      <c r="AI1238" s="1">
        <f>'[1]RC-1(PY)'!AI1238</f>
        <v>0</v>
      </c>
    </row>
    <row r="1239" spans="1:35" x14ac:dyDescent="0.3">
      <c r="A1239" s="1">
        <f>'[1]RC-1(PY)'!A1239</f>
        <v>1</v>
      </c>
      <c r="B1239" s="1">
        <f>'[1]RC-1(PY)'!B1239</f>
        <v>2</v>
      </c>
      <c r="C1239" s="1">
        <f>'[1]RC-1(PY)'!C1239</f>
        <v>2024</v>
      </c>
      <c r="D1239" s="1">
        <f>'[1]RC-1(PY)'!D1239</f>
        <v>5</v>
      </c>
      <c r="E1239" s="1">
        <f>'[1]RC-1(PY)'!E1239</f>
        <v>340</v>
      </c>
      <c r="F1239" s="1">
        <f>'[1]RC-1(PY)'!F1239</f>
        <v>275</v>
      </c>
      <c r="G1239" s="1">
        <f>'[1]RC-1(PY)'!G1239</f>
        <v>24</v>
      </c>
      <c r="H1239" s="1">
        <f>'[1]RC-1(PY)'!H1239</f>
        <v>16</v>
      </c>
      <c r="I1239" s="1">
        <f>'[1]RC-1(PY)'!I1239</f>
        <v>5</v>
      </c>
      <c r="J1239" s="1">
        <f>'[1]RC-1(PY)'!J1239</f>
        <v>2</v>
      </c>
      <c r="K1239" s="1">
        <f>'[1]RC-1(PY)'!K1239</f>
        <v>3</v>
      </c>
      <c r="L1239" s="1">
        <f>'[1]RC-1(PY)'!L1239</f>
        <v>1</v>
      </c>
      <c r="M1239" s="1">
        <f>'[1]RC-1(PY)'!M1239</f>
        <v>1</v>
      </c>
      <c r="N1239" s="1">
        <f>'[1]RC-1(PY)'!N1239</f>
        <v>1</v>
      </c>
      <c r="O1239" s="1">
        <f>'[1]RC-1(PY)'!O1239</f>
        <v>5</v>
      </c>
      <c r="P1239" s="1">
        <f>'[1]RC-1(PY)'!P1239</f>
        <v>1</v>
      </c>
      <c r="Q1239" s="1">
        <f>'[1]RC-1(PY)'!Q1239</f>
        <v>1</v>
      </c>
      <c r="R1239" s="1">
        <f>'[1]RC-1(PY)'!R1239</f>
        <v>104</v>
      </c>
      <c r="S1239" s="1">
        <f>'[1]RC-1(PY)'!S1239</f>
        <v>3</v>
      </c>
      <c r="T1239" s="1">
        <f>'[1]RC-1(PY)'!T1239</f>
        <v>4</v>
      </c>
      <c r="U1239" s="1">
        <f>'[1]RC-1(PY)'!U1239</f>
        <v>0</v>
      </c>
      <c r="V1239" s="1">
        <f>'[1]RC-1(PY)'!V1239</f>
        <v>0</v>
      </c>
      <c r="W1239" s="1">
        <f>'[1]RC-1(PY)'!W1239</f>
        <v>1004</v>
      </c>
      <c r="X1239" s="1">
        <f>'[1]RC-1(PY)'!X1239</f>
        <v>8</v>
      </c>
      <c r="Y1239" s="1">
        <f>'[1]RC-1(PY)'!Y1239</f>
        <v>0</v>
      </c>
      <c r="Z1239" s="1">
        <f>'[1]RC-1(PY)'!Z1239</f>
        <v>0</v>
      </c>
      <c r="AA1239" s="1">
        <f>'[1]RC-1(PY)'!AA1239</f>
        <v>943</v>
      </c>
      <c r="AB1239" s="1">
        <f>'[1]RC-1(PY)'!AB1239</f>
        <v>527.2867</v>
      </c>
      <c r="AC1239" s="1">
        <f>'[1]RC-1(PY)'!AC1239</f>
        <v>3.6284000000000001</v>
      </c>
      <c r="AD1239" s="1">
        <f>'[1]RC-1(PY)'!AD1239</f>
        <v>20</v>
      </c>
      <c r="AE1239" s="1">
        <f>'[1]RC-1(PY)'!AE1239</f>
        <v>6.5049999999999999</v>
      </c>
      <c r="AF1239" s="1">
        <f>'[1]RC-1(PY)'!AF1239</f>
        <v>4</v>
      </c>
      <c r="AG1239" s="1">
        <f>'[1]RC-1(PY)'!AG1239</f>
        <v>4</v>
      </c>
      <c r="AH1239" s="1">
        <f>'[1]RC-1(PY)'!AH1239</f>
        <v>4</v>
      </c>
      <c r="AI1239" s="1">
        <f>'[1]RC-1(PY)'!AI1239</f>
        <v>0</v>
      </c>
    </row>
    <row r="1240" spans="1:35" x14ac:dyDescent="0.3">
      <c r="A1240" s="1">
        <f>'[1]RC-1(PY)'!A1240</f>
        <v>1</v>
      </c>
      <c r="B1240" s="1">
        <f>'[1]RC-1(PY)'!B1240</f>
        <v>2</v>
      </c>
      <c r="C1240" s="1">
        <f>'[1]RC-1(PY)'!C1240</f>
        <v>2024</v>
      </c>
      <c r="D1240" s="1">
        <f>'[1]RC-1(PY)'!D1240</f>
        <v>5</v>
      </c>
      <c r="E1240" s="1">
        <f>'[1]RC-1(PY)'!E1240</f>
        <v>340</v>
      </c>
      <c r="F1240" s="1">
        <f>'[1]RC-1(PY)'!F1240</f>
        <v>275</v>
      </c>
      <c r="G1240" s="1">
        <f>'[1]RC-1(PY)'!G1240</f>
        <v>24</v>
      </c>
      <c r="H1240" s="1">
        <f>'[1]RC-1(PY)'!H1240</f>
        <v>18</v>
      </c>
      <c r="I1240" s="1">
        <f>'[1]RC-1(PY)'!I1240</f>
        <v>5</v>
      </c>
      <c r="J1240" s="1">
        <f>'[1]RC-1(PY)'!J1240</f>
        <v>2</v>
      </c>
      <c r="K1240" s="1">
        <f>'[1]RC-1(PY)'!K1240</f>
        <v>3</v>
      </c>
      <c r="L1240" s="1">
        <f>'[1]RC-1(PY)'!L1240</f>
        <v>1</v>
      </c>
      <c r="M1240" s="1">
        <f>'[1]RC-1(PY)'!M1240</f>
        <v>1</v>
      </c>
      <c r="N1240" s="1">
        <f>'[1]RC-1(PY)'!N1240</f>
        <v>1</v>
      </c>
      <c r="O1240" s="1">
        <f>'[1]RC-1(PY)'!O1240</f>
        <v>5</v>
      </c>
      <c r="P1240" s="1">
        <f>'[1]RC-1(PY)'!P1240</f>
        <v>0</v>
      </c>
      <c r="Q1240" s="1">
        <f>'[1]RC-1(PY)'!Q1240</f>
        <v>0</v>
      </c>
      <c r="R1240" s="1">
        <f>'[1]RC-1(PY)'!R1240</f>
        <v>104</v>
      </c>
      <c r="S1240" s="1">
        <f>'[1]RC-1(PY)'!S1240</f>
        <v>3</v>
      </c>
      <c r="T1240" s="1">
        <f>'[1]RC-1(PY)'!T1240</f>
        <v>4</v>
      </c>
      <c r="U1240" s="1">
        <f>'[1]RC-1(PY)'!U1240</f>
        <v>0</v>
      </c>
      <c r="V1240" s="1">
        <f>'[1]RC-1(PY)'!V1240</f>
        <v>0</v>
      </c>
      <c r="W1240" s="1">
        <f>'[1]RC-1(PY)'!W1240</f>
        <v>1004</v>
      </c>
      <c r="X1240" s="1">
        <f>'[1]RC-1(PY)'!X1240</f>
        <v>8</v>
      </c>
      <c r="Y1240" s="1">
        <f>'[1]RC-1(PY)'!Y1240</f>
        <v>0</v>
      </c>
      <c r="Z1240" s="1">
        <f>'[1]RC-1(PY)'!Z1240</f>
        <v>0</v>
      </c>
      <c r="AA1240" s="1">
        <f>'[1]RC-1(PY)'!AA1240</f>
        <v>269</v>
      </c>
      <c r="AB1240" s="1">
        <f>'[1]RC-1(PY)'!AB1240</f>
        <v>599.5</v>
      </c>
      <c r="AC1240" s="1">
        <f>'[1]RC-1(PY)'!AC1240</f>
        <v>0</v>
      </c>
      <c r="AD1240" s="1">
        <f>'[1]RC-1(PY)'!AD1240</f>
        <v>20</v>
      </c>
      <c r="AE1240" s="1">
        <f>'[1]RC-1(PY)'!AE1240</f>
        <v>20.8504</v>
      </c>
      <c r="AF1240" s="1">
        <f>'[1]RC-1(PY)'!AF1240</f>
        <v>4</v>
      </c>
      <c r="AG1240" s="1">
        <f>'[1]RC-1(PY)'!AG1240</f>
        <v>4</v>
      </c>
      <c r="AH1240" s="1">
        <f>'[1]RC-1(PY)'!AH1240</f>
        <v>4</v>
      </c>
      <c r="AI1240" s="1">
        <f>'[1]RC-1(PY)'!AI1240</f>
        <v>0</v>
      </c>
    </row>
    <row r="1241" spans="1:35" x14ac:dyDescent="0.3">
      <c r="A1241" s="1">
        <f>'[1]RC-1(PY)'!A1241</f>
        <v>1</v>
      </c>
      <c r="B1241" s="1">
        <f>'[1]RC-1(PY)'!B1241</f>
        <v>2</v>
      </c>
      <c r="C1241" s="1">
        <f>'[1]RC-1(PY)'!C1241</f>
        <v>2024</v>
      </c>
      <c r="D1241" s="1">
        <f>'[1]RC-1(PY)'!D1241</f>
        <v>5</v>
      </c>
      <c r="E1241" s="1">
        <f>'[1]RC-1(PY)'!E1241</f>
        <v>340</v>
      </c>
      <c r="F1241" s="1">
        <f>'[1]RC-1(PY)'!F1241</f>
        <v>275</v>
      </c>
      <c r="G1241" s="1">
        <f>'[1]RC-1(PY)'!G1241</f>
        <v>24</v>
      </c>
      <c r="H1241" s="1">
        <f>'[1]RC-1(PY)'!H1241</f>
        <v>19</v>
      </c>
      <c r="I1241" s="1">
        <f>'[1]RC-1(PY)'!I1241</f>
        <v>5</v>
      </c>
      <c r="J1241" s="1">
        <f>'[1]RC-1(PY)'!J1241</f>
        <v>2</v>
      </c>
      <c r="K1241" s="1">
        <f>'[1]RC-1(PY)'!K1241</f>
        <v>3</v>
      </c>
      <c r="L1241" s="1">
        <f>'[1]RC-1(PY)'!L1241</f>
        <v>1</v>
      </c>
      <c r="M1241" s="1">
        <f>'[1]RC-1(PY)'!M1241</f>
        <v>1</v>
      </c>
      <c r="N1241" s="1">
        <f>'[1]RC-1(PY)'!N1241</f>
        <v>1</v>
      </c>
      <c r="O1241" s="1">
        <f>'[1]RC-1(PY)'!O1241</f>
        <v>5</v>
      </c>
      <c r="P1241" s="1">
        <f>'[1]RC-1(PY)'!P1241</f>
        <v>1</v>
      </c>
      <c r="Q1241" s="1">
        <f>'[1]RC-1(PY)'!Q1241</f>
        <v>1</v>
      </c>
      <c r="R1241" s="1">
        <f>'[1]RC-1(PY)'!R1241</f>
        <v>104</v>
      </c>
      <c r="S1241" s="1">
        <f>'[1]RC-1(PY)'!S1241</f>
        <v>3</v>
      </c>
      <c r="T1241" s="1">
        <f>'[1]RC-1(PY)'!T1241</f>
        <v>4</v>
      </c>
      <c r="U1241" s="1">
        <f>'[1]RC-1(PY)'!U1241</f>
        <v>0</v>
      </c>
      <c r="V1241" s="1">
        <f>'[1]RC-1(PY)'!V1241</f>
        <v>0</v>
      </c>
      <c r="W1241" s="1">
        <f>'[1]RC-1(PY)'!W1241</f>
        <v>1004</v>
      </c>
      <c r="X1241" s="1">
        <f>'[1]RC-1(PY)'!X1241</f>
        <v>8</v>
      </c>
      <c r="Y1241" s="1">
        <f>'[1]RC-1(PY)'!Y1241</f>
        <v>0</v>
      </c>
      <c r="Z1241" s="1">
        <f>'[1]RC-1(PY)'!Z1241</f>
        <v>0</v>
      </c>
      <c r="AA1241" s="1">
        <f>'[1]RC-1(PY)'!AA1241</f>
        <v>732</v>
      </c>
      <c r="AB1241" s="1">
        <f>'[1]RC-1(PY)'!AB1241</f>
        <v>4405.6099999999997</v>
      </c>
      <c r="AC1241" s="1">
        <f>'[1]RC-1(PY)'!AC1241</f>
        <v>9.0503</v>
      </c>
      <c r="AD1241" s="1">
        <f>'[1]RC-1(PY)'!AD1241</f>
        <v>20</v>
      </c>
      <c r="AE1241" s="1">
        <f>'[1]RC-1(PY)'!AE1241</f>
        <v>9.9400999999999993</v>
      </c>
      <c r="AF1241" s="1">
        <f>'[1]RC-1(PY)'!AF1241</f>
        <v>4</v>
      </c>
      <c r="AG1241" s="1">
        <f>'[1]RC-1(PY)'!AG1241</f>
        <v>4</v>
      </c>
      <c r="AH1241" s="1">
        <f>'[1]RC-1(PY)'!AH1241</f>
        <v>4</v>
      </c>
      <c r="AI1241" s="1">
        <f>'[1]RC-1(PY)'!AI1241</f>
        <v>0</v>
      </c>
    </row>
    <row r="1242" spans="1:35" x14ac:dyDescent="0.3">
      <c r="A1242" s="1">
        <f>'[1]RC-1(PY)'!A1242</f>
        <v>1</v>
      </c>
      <c r="B1242" s="1">
        <f>'[1]RC-1(PY)'!B1242</f>
        <v>2</v>
      </c>
      <c r="C1242" s="1">
        <f>'[1]RC-1(PY)'!C1242</f>
        <v>2024</v>
      </c>
      <c r="D1242" s="1">
        <f>'[1]RC-1(PY)'!D1242</f>
        <v>5</v>
      </c>
      <c r="E1242" s="1">
        <f>'[1]RC-1(PY)'!E1242</f>
        <v>340</v>
      </c>
      <c r="F1242" s="1">
        <f>'[1]RC-1(PY)'!F1242</f>
        <v>275</v>
      </c>
      <c r="G1242" s="1">
        <f>'[1]RC-1(PY)'!G1242</f>
        <v>24</v>
      </c>
      <c r="H1242" s="1">
        <f>'[1]RC-1(PY)'!H1242</f>
        <v>33</v>
      </c>
      <c r="I1242" s="1">
        <f>'[1]RC-1(PY)'!I1242</f>
        <v>5</v>
      </c>
      <c r="J1242" s="1">
        <f>'[1]RC-1(PY)'!J1242</f>
        <v>2</v>
      </c>
      <c r="K1242" s="1">
        <f>'[1]RC-1(PY)'!K1242</f>
        <v>3</v>
      </c>
      <c r="L1242" s="1">
        <f>'[1]RC-1(PY)'!L1242</f>
        <v>2</v>
      </c>
      <c r="M1242" s="1">
        <f>'[1]RC-1(PY)'!M1242</f>
        <v>1</v>
      </c>
      <c r="N1242" s="1">
        <f>'[1]RC-1(PY)'!N1242</f>
        <v>1</v>
      </c>
      <c r="O1242" s="1">
        <f>'[1]RC-1(PY)'!O1242</f>
        <v>5</v>
      </c>
      <c r="P1242" s="1">
        <f>'[1]RC-1(PY)'!P1242</f>
        <v>1</v>
      </c>
      <c r="Q1242" s="1">
        <f>'[1]RC-1(PY)'!Q1242</f>
        <v>1</v>
      </c>
      <c r="R1242" s="1">
        <f>'[1]RC-1(PY)'!R1242</f>
        <v>104</v>
      </c>
      <c r="S1242" s="1">
        <f>'[1]RC-1(PY)'!S1242</f>
        <v>3</v>
      </c>
      <c r="T1242" s="1">
        <f>'[1]RC-1(PY)'!T1242</f>
        <v>4</v>
      </c>
      <c r="U1242" s="1">
        <f>'[1]RC-1(PY)'!U1242</f>
        <v>0</v>
      </c>
      <c r="V1242" s="1">
        <f>'[1]RC-1(PY)'!V1242</f>
        <v>0</v>
      </c>
      <c r="W1242" s="1">
        <f>'[1]RC-1(PY)'!W1242</f>
        <v>1004</v>
      </c>
      <c r="X1242" s="1">
        <f>'[1]RC-1(PY)'!X1242</f>
        <v>8</v>
      </c>
      <c r="Y1242" s="1">
        <f>'[1]RC-1(PY)'!Y1242</f>
        <v>0</v>
      </c>
      <c r="Z1242" s="1">
        <f>'[1]RC-1(PY)'!Z1242</f>
        <v>0</v>
      </c>
      <c r="AA1242" s="1">
        <f>'[1]RC-1(PY)'!AA1242</f>
        <v>1764</v>
      </c>
      <c r="AB1242" s="1">
        <f>'[1]RC-1(PY)'!AB1242</f>
        <v>3927.25</v>
      </c>
      <c r="AC1242" s="1">
        <f>'[1]RC-1(PY)'!AC1242</f>
        <v>12.6767</v>
      </c>
      <c r="AD1242" s="1">
        <f>'[1]RC-1(PY)'!AD1242</f>
        <v>20</v>
      </c>
      <c r="AE1242" s="1">
        <f>'[1]RC-1(PY)'!AE1242</f>
        <v>35.258200000000002</v>
      </c>
      <c r="AF1242" s="1">
        <f>'[1]RC-1(PY)'!AF1242</f>
        <v>4</v>
      </c>
      <c r="AG1242" s="1">
        <f>'[1]RC-1(PY)'!AG1242</f>
        <v>4</v>
      </c>
      <c r="AH1242" s="1">
        <f>'[1]RC-1(PY)'!AH1242</f>
        <v>4</v>
      </c>
      <c r="AI1242" s="1">
        <f>'[1]RC-1(PY)'!AI1242</f>
        <v>0</v>
      </c>
    </row>
    <row r="1243" spans="1:35" x14ac:dyDescent="0.3">
      <c r="A1243" s="1">
        <f>'[1]RC-1(PY)'!A1243</f>
        <v>1</v>
      </c>
      <c r="B1243" s="1">
        <f>'[1]RC-1(PY)'!B1243</f>
        <v>2</v>
      </c>
      <c r="C1243" s="1">
        <f>'[1]RC-1(PY)'!C1243</f>
        <v>2024</v>
      </c>
      <c r="D1243" s="1">
        <f>'[1]RC-1(PY)'!D1243</f>
        <v>5</v>
      </c>
      <c r="E1243" s="1">
        <f>'[1]RC-1(PY)'!E1243</f>
        <v>340</v>
      </c>
      <c r="F1243" s="1">
        <f>'[1]RC-1(PY)'!F1243</f>
        <v>275</v>
      </c>
      <c r="G1243" s="1">
        <f>'[1]RC-1(PY)'!G1243</f>
        <v>24</v>
      </c>
      <c r="H1243" s="1">
        <f>'[1]RC-1(PY)'!H1243</f>
        <v>13</v>
      </c>
      <c r="I1243" s="1">
        <f>'[1]RC-1(PY)'!I1243</f>
        <v>5</v>
      </c>
      <c r="J1243" s="1">
        <f>'[1]RC-1(PY)'!J1243</f>
        <v>3</v>
      </c>
      <c r="K1243" s="1">
        <f>'[1]RC-1(PY)'!K1243</f>
        <v>3</v>
      </c>
      <c r="L1243" s="1">
        <f>'[1]RC-1(PY)'!L1243</f>
        <v>2</v>
      </c>
      <c r="M1243" s="1">
        <f>'[1]RC-1(PY)'!M1243</f>
        <v>1</v>
      </c>
      <c r="N1243" s="1">
        <f>'[1]RC-1(PY)'!N1243</f>
        <v>1</v>
      </c>
      <c r="O1243" s="1">
        <f>'[1]RC-1(PY)'!O1243</f>
        <v>5</v>
      </c>
      <c r="P1243" s="1">
        <f>'[1]RC-1(PY)'!P1243</f>
        <v>1</v>
      </c>
      <c r="Q1243" s="1">
        <f>'[1]RC-1(PY)'!Q1243</f>
        <v>1</v>
      </c>
      <c r="R1243" s="1">
        <f>'[1]RC-1(PY)'!R1243</f>
        <v>104</v>
      </c>
      <c r="S1243" s="1">
        <f>'[1]RC-1(PY)'!S1243</f>
        <v>3</v>
      </c>
      <c r="T1243" s="1">
        <f>'[1]RC-1(PY)'!T1243</f>
        <v>4</v>
      </c>
      <c r="U1243" s="1">
        <f>'[1]RC-1(PY)'!U1243</f>
        <v>0</v>
      </c>
      <c r="V1243" s="1">
        <f>'[1]RC-1(PY)'!V1243</f>
        <v>0</v>
      </c>
      <c r="W1243" s="1">
        <f>'[1]RC-1(PY)'!W1243</f>
        <v>1004</v>
      </c>
      <c r="X1243" s="1">
        <f>'[1]RC-1(PY)'!X1243</f>
        <v>8</v>
      </c>
      <c r="Y1243" s="1">
        <f>'[1]RC-1(PY)'!Y1243</f>
        <v>0</v>
      </c>
      <c r="Z1243" s="1">
        <f>'[1]RC-1(PY)'!Z1243</f>
        <v>0</v>
      </c>
      <c r="AA1243" s="1">
        <f>'[1]RC-1(PY)'!AA1243</f>
        <v>673</v>
      </c>
      <c r="AB1243" s="1">
        <f>'[1]RC-1(PY)'!AB1243</f>
        <v>1098.1099999999999</v>
      </c>
      <c r="AC1243" s="1">
        <f>'[1]RC-1(PY)'!AC1243</f>
        <v>18.880099999999999</v>
      </c>
      <c r="AD1243" s="1">
        <f>'[1]RC-1(PY)'!AD1243</f>
        <v>20</v>
      </c>
      <c r="AE1243" s="1">
        <f>'[1]RC-1(PY)'!AE1243</f>
        <v>30.240200000000002</v>
      </c>
      <c r="AF1243" s="1">
        <f>'[1]RC-1(PY)'!AF1243</f>
        <v>4</v>
      </c>
      <c r="AG1243" s="1">
        <f>'[1]RC-1(PY)'!AG1243</f>
        <v>4</v>
      </c>
      <c r="AH1243" s="1">
        <f>'[1]RC-1(PY)'!AH1243</f>
        <v>4</v>
      </c>
      <c r="AI1243" s="1">
        <f>'[1]RC-1(PY)'!AI1243</f>
        <v>0</v>
      </c>
    </row>
    <row r="1244" spans="1:35" x14ac:dyDescent="0.3">
      <c r="A1244" s="1">
        <f>'[1]RC-1(PY)'!A1244</f>
        <v>1</v>
      </c>
      <c r="B1244" s="1">
        <f>'[1]RC-1(PY)'!B1244</f>
        <v>2</v>
      </c>
      <c r="C1244" s="1">
        <f>'[1]RC-1(PY)'!C1244</f>
        <v>2024</v>
      </c>
      <c r="D1244" s="1">
        <f>'[1]RC-1(PY)'!D1244</f>
        <v>5</v>
      </c>
      <c r="E1244" s="1">
        <f>'[1]RC-1(PY)'!E1244</f>
        <v>340</v>
      </c>
      <c r="F1244" s="1">
        <f>'[1]RC-1(PY)'!F1244</f>
        <v>275</v>
      </c>
      <c r="G1244" s="1">
        <f>'[1]RC-1(PY)'!G1244</f>
        <v>24</v>
      </c>
      <c r="H1244" s="1">
        <f>'[1]RC-1(PY)'!H1244</f>
        <v>33</v>
      </c>
      <c r="I1244" s="1">
        <f>'[1]RC-1(PY)'!I1244</f>
        <v>5</v>
      </c>
      <c r="J1244" s="1">
        <f>'[1]RC-1(PY)'!J1244</f>
        <v>3</v>
      </c>
      <c r="K1244" s="1">
        <f>'[1]RC-1(PY)'!K1244</f>
        <v>3</v>
      </c>
      <c r="L1244" s="1">
        <f>'[1]RC-1(PY)'!L1244</f>
        <v>1</v>
      </c>
      <c r="M1244" s="1">
        <f>'[1]RC-1(PY)'!M1244</f>
        <v>1</v>
      </c>
      <c r="N1244" s="1">
        <f>'[1]RC-1(PY)'!N1244</f>
        <v>1</v>
      </c>
      <c r="O1244" s="1">
        <f>'[1]RC-1(PY)'!O1244</f>
        <v>5</v>
      </c>
      <c r="P1244" s="1">
        <f>'[1]RC-1(PY)'!P1244</f>
        <v>1</v>
      </c>
      <c r="Q1244" s="1">
        <f>'[1]RC-1(PY)'!Q1244</f>
        <v>1</v>
      </c>
      <c r="R1244" s="1">
        <f>'[1]RC-1(PY)'!R1244</f>
        <v>104</v>
      </c>
      <c r="S1244" s="1">
        <f>'[1]RC-1(PY)'!S1244</f>
        <v>3</v>
      </c>
      <c r="T1244" s="1">
        <f>'[1]RC-1(PY)'!T1244</f>
        <v>4</v>
      </c>
      <c r="U1244" s="1">
        <f>'[1]RC-1(PY)'!U1244</f>
        <v>0</v>
      </c>
      <c r="V1244" s="1">
        <f>'[1]RC-1(PY)'!V1244</f>
        <v>0</v>
      </c>
      <c r="W1244" s="1">
        <f>'[1]RC-1(PY)'!W1244</f>
        <v>1004</v>
      </c>
      <c r="X1244" s="1">
        <f>'[1]RC-1(PY)'!X1244</f>
        <v>8</v>
      </c>
      <c r="Y1244" s="1">
        <f>'[1]RC-1(PY)'!Y1244</f>
        <v>0</v>
      </c>
      <c r="Z1244" s="1">
        <f>'[1]RC-1(PY)'!Z1244</f>
        <v>0</v>
      </c>
      <c r="AA1244" s="1">
        <f>'[1]RC-1(PY)'!AA1244</f>
        <v>837</v>
      </c>
      <c r="AB1244" s="1">
        <f>'[1]RC-1(PY)'!AB1244</f>
        <v>1905.88</v>
      </c>
      <c r="AC1244" s="1">
        <f>'[1]RC-1(PY)'!AC1244</f>
        <v>10.046200000000001</v>
      </c>
      <c r="AD1244" s="1">
        <f>'[1]RC-1(PY)'!AD1244</f>
        <v>20</v>
      </c>
      <c r="AE1244" s="1">
        <f>'[1]RC-1(PY)'!AE1244</f>
        <v>28.216699999999999</v>
      </c>
      <c r="AF1244" s="1">
        <f>'[1]RC-1(PY)'!AF1244</f>
        <v>4</v>
      </c>
      <c r="AG1244" s="1">
        <f>'[1]RC-1(PY)'!AG1244</f>
        <v>4</v>
      </c>
      <c r="AH1244" s="1">
        <f>'[1]RC-1(PY)'!AH1244</f>
        <v>4</v>
      </c>
      <c r="AI1244" s="1">
        <f>'[1]RC-1(PY)'!AI1244</f>
        <v>0</v>
      </c>
    </row>
    <row r="1245" spans="1:35" x14ac:dyDescent="0.3">
      <c r="A1245" s="1">
        <f>'[1]RC-1(PY)'!A1245</f>
        <v>1</v>
      </c>
      <c r="B1245" s="1">
        <f>'[1]RC-1(PY)'!B1245</f>
        <v>2</v>
      </c>
      <c r="C1245" s="1">
        <f>'[1]RC-1(PY)'!C1245</f>
        <v>2024</v>
      </c>
      <c r="D1245" s="1">
        <f>'[1]RC-1(PY)'!D1245</f>
        <v>5</v>
      </c>
      <c r="E1245" s="1">
        <f>'[1]RC-1(PY)'!E1245</f>
        <v>340</v>
      </c>
      <c r="F1245" s="1">
        <f>'[1]RC-1(PY)'!F1245</f>
        <v>275</v>
      </c>
      <c r="G1245" s="1">
        <f>'[1]RC-1(PY)'!G1245</f>
        <v>24</v>
      </c>
      <c r="H1245" s="1">
        <f>'[1]RC-1(PY)'!H1245</f>
        <v>1</v>
      </c>
      <c r="I1245" s="1">
        <f>'[1]RC-1(PY)'!I1245</f>
        <v>6</v>
      </c>
      <c r="J1245" s="1">
        <f>'[1]RC-1(PY)'!J1245</f>
        <v>1</v>
      </c>
      <c r="K1245" s="1">
        <f>'[1]RC-1(PY)'!K1245</f>
        <v>3</v>
      </c>
      <c r="L1245" s="1">
        <f>'[1]RC-1(PY)'!L1245</f>
        <v>1</v>
      </c>
      <c r="M1245" s="1">
        <f>'[1]RC-1(PY)'!M1245</f>
        <v>1</v>
      </c>
      <c r="N1245" s="1">
        <f>'[1]RC-1(PY)'!N1245</f>
        <v>1</v>
      </c>
      <c r="O1245" s="1">
        <f>'[1]RC-1(PY)'!O1245</f>
        <v>5</v>
      </c>
      <c r="P1245" s="1">
        <f>'[1]RC-1(PY)'!P1245</f>
        <v>0</v>
      </c>
      <c r="Q1245" s="1">
        <f>'[1]RC-1(PY)'!Q1245</f>
        <v>0</v>
      </c>
      <c r="R1245" s="1">
        <f>'[1]RC-1(PY)'!R1245</f>
        <v>104</v>
      </c>
      <c r="S1245" s="1">
        <f>'[1]RC-1(PY)'!S1245</f>
        <v>3</v>
      </c>
      <c r="T1245" s="1">
        <f>'[1]RC-1(PY)'!T1245</f>
        <v>4</v>
      </c>
      <c r="U1245" s="1">
        <f>'[1]RC-1(PY)'!U1245</f>
        <v>0</v>
      </c>
      <c r="V1245" s="1">
        <f>'[1]RC-1(PY)'!V1245</f>
        <v>0</v>
      </c>
      <c r="W1245" s="1">
        <f>'[1]RC-1(PY)'!W1245</f>
        <v>1004</v>
      </c>
      <c r="X1245" s="1">
        <f>'[1]RC-1(PY)'!X1245</f>
        <v>8</v>
      </c>
      <c r="Y1245" s="1">
        <f>'[1]RC-1(PY)'!Y1245</f>
        <v>0</v>
      </c>
      <c r="Z1245" s="1">
        <f>'[1]RC-1(PY)'!Z1245</f>
        <v>0</v>
      </c>
      <c r="AA1245" s="1">
        <f>'[1]RC-1(PY)'!AA1245</f>
        <v>826</v>
      </c>
      <c r="AB1245" s="1">
        <f>'[1]RC-1(PY)'!AB1245</f>
        <v>18.018799999999999</v>
      </c>
      <c r="AC1245" s="1">
        <f>'[1]RC-1(PY)'!AC1245</f>
        <v>12.978400000000001</v>
      </c>
      <c r="AD1245" s="1">
        <f>'[1]RC-1(PY)'!AD1245</f>
        <v>16</v>
      </c>
      <c r="AE1245" s="1">
        <f>'[1]RC-1(PY)'!AE1245</f>
        <v>24.656300000000002</v>
      </c>
      <c r="AF1245" s="1">
        <f>'[1]RC-1(PY)'!AF1245</f>
        <v>4</v>
      </c>
      <c r="AG1245" s="1">
        <f>'[1]RC-1(PY)'!AG1245</f>
        <v>4</v>
      </c>
      <c r="AH1245" s="1">
        <f>'[1]RC-1(PY)'!AH1245</f>
        <v>4</v>
      </c>
      <c r="AI1245" s="1">
        <f>'[1]RC-1(PY)'!AI1245</f>
        <v>0</v>
      </c>
    </row>
    <row r="1246" spans="1:35" x14ac:dyDescent="0.3">
      <c r="A1246" s="1">
        <f>'[1]RC-1(PY)'!A1246</f>
        <v>1</v>
      </c>
      <c r="B1246" s="1">
        <f>'[1]RC-1(PY)'!B1246</f>
        <v>2</v>
      </c>
      <c r="C1246" s="1">
        <f>'[1]RC-1(PY)'!C1246</f>
        <v>2024</v>
      </c>
      <c r="D1246" s="1">
        <f>'[1]RC-1(PY)'!D1246</f>
        <v>5</v>
      </c>
      <c r="E1246" s="1">
        <f>'[1]RC-1(PY)'!E1246</f>
        <v>340</v>
      </c>
      <c r="F1246" s="1">
        <f>'[1]RC-1(PY)'!F1246</f>
        <v>275</v>
      </c>
      <c r="G1246" s="1">
        <f>'[1]RC-1(PY)'!G1246</f>
        <v>24</v>
      </c>
      <c r="H1246" s="1">
        <f>'[1]RC-1(PY)'!H1246</f>
        <v>2</v>
      </c>
      <c r="I1246" s="1">
        <f>'[1]RC-1(PY)'!I1246</f>
        <v>6</v>
      </c>
      <c r="J1246" s="1">
        <f>'[1]RC-1(PY)'!J1246</f>
        <v>1</v>
      </c>
      <c r="K1246" s="1">
        <f>'[1]RC-1(PY)'!K1246</f>
        <v>3</v>
      </c>
      <c r="L1246" s="1">
        <f>'[1]RC-1(PY)'!L1246</f>
        <v>2</v>
      </c>
      <c r="M1246" s="1">
        <f>'[1]RC-1(PY)'!M1246</f>
        <v>1</v>
      </c>
      <c r="N1246" s="1">
        <f>'[1]RC-1(PY)'!N1246</f>
        <v>4</v>
      </c>
      <c r="O1246" s="1">
        <f>'[1]RC-1(PY)'!O1246</f>
        <v>9</v>
      </c>
      <c r="P1246" s="1">
        <f>'[1]RC-1(PY)'!P1246</f>
        <v>1</v>
      </c>
      <c r="Q1246" s="1">
        <f>'[1]RC-1(PY)'!Q1246</f>
        <v>0</v>
      </c>
      <c r="R1246" s="1">
        <f>'[1]RC-1(PY)'!R1246</f>
        <v>104</v>
      </c>
      <c r="S1246" s="1">
        <f>'[1]RC-1(PY)'!S1246</f>
        <v>2</v>
      </c>
      <c r="T1246" s="1">
        <f>'[1]RC-1(PY)'!T1246</f>
        <v>4</v>
      </c>
      <c r="U1246" s="1">
        <f>'[1]RC-1(PY)'!U1246</f>
        <v>0</v>
      </c>
      <c r="V1246" s="1">
        <f>'[1]RC-1(PY)'!V1246</f>
        <v>0</v>
      </c>
      <c r="W1246" s="1">
        <f>'[1]RC-1(PY)'!W1246</f>
        <v>1004</v>
      </c>
      <c r="X1246" s="1">
        <f>'[1]RC-1(PY)'!X1246</f>
        <v>8</v>
      </c>
      <c r="Y1246" s="1">
        <f>'[1]RC-1(PY)'!Y1246</f>
        <v>0</v>
      </c>
      <c r="Z1246" s="1">
        <f>'[1]RC-1(PY)'!Z1246</f>
        <v>0</v>
      </c>
      <c r="AA1246" s="1">
        <f>'[1]RC-1(PY)'!AA1246</f>
        <v>373</v>
      </c>
      <c r="AB1246" s="1">
        <f>'[1]RC-1(PY)'!AB1246</f>
        <v>1268.6578</v>
      </c>
      <c r="AC1246" s="1">
        <f>'[1]RC-1(PY)'!AC1246</f>
        <v>5.79</v>
      </c>
      <c r="AD1246" s="1">
        <f>'[1]RC-1(PY)'!AD1246</f>
        <v>20</v>
      </c>
      <c r="AE1246" s="1">
        <f>'[1]RC-1(PY)'!AE1246</f>
        <v>16.2652</v>
      </c>
      <c r="AF1246" s="1">
        <f>'[1]RC-1(PY)'!AF1246</f>
        <v>4</v>
      </c>
      <c r="AG1246" s="1">
        <f>'[1]RC-1(PY)'!AG1246</f>
        <v>4</v>
      </c>
      <c r="AH1246" s="1">
        <f>'[1]RC-1(PY)'!AH1246</f>
        <v>4</v>
      </c>
      <c r="AI1246" s="1">
        <f>'[1]RC-1(PY)'!AI1246</f>
        <v>0</v>
      </c>
    </row>
    <row r="1247" spans="1:35" x14ac:dyDescent="0.3">
      <c r="A1247" s="1">
        <f>'[1]RC-1(PY)'!A1247</f>
        <v>1</v>
      </c>
      <c r="B1247" s="1">
        <f>'[1]RC-1(PY)'!B1247</f>
        <v>2</v>
      </c>
      <c r="C1247" s="1">
        <f>'[1]RC-1(PY)'!C1247</f>
        <v>2024</v>
      </c>
      <c r="D1247" s="1">
        <f>'[1]RC-1(PY)'!D1247</f>
        <v>5</v>
      </c>
      <c r="E1247" s="1">
        <f>'[1]RC-1(PY)'!E1247</f>
        <v>340</v>
      </c>
      <c r="F1247" s="1">
        <f>'[1]RC-1(PY)'!F1247</f>
        <v>275</v>
      </c>
      <c r="G1247" s="1">
        <f>'[1]RC-1(PY)'!G1247</f>
        <v>24</v>
      </c>
      <c r="H1247" s="1">
        <f>'[1]RC-1(PY)'!H1247</f>
        <v>3</v>
      </c>
      <c r="I1247" s="1">
        <f>'[1]RC-1(PY)'!I1247</f>
        <v>6</v>
      </c>
      <c r="J1247" s="1">
        <f>'[1]RC-1(PY)'!J1247</f>
        <v>1</v>
      </c>
      <c r="K1247" s="1">
        <f>'[1]RC-1(PY)'!K1247</f>
        <v>3</v>
      </c>
      <c r="L1247" s="1">
        <f>'[1]RC-1(PY)'!L1247</f>
        <v>1</v>
      </c>
      <c r="M1247" s="1">
        <f>'[1]RC-1(PY)'!M1247</f>
        <v>1</v>
      </c>
      <c r="N1247" s="1">
        <f>'[1]RC-1(PY)'!N1247</f>
        <v>4</v>
      </c>
      <c r="O1247" s="1">
        <f>'[1]RC-1(PY)'!O1247</f>
        <v>9</v>
      </c>
      <c r="P1247" s="1">
        <f>'[1]RC-1(PY)'!P1247</f>
        <v>0</v>
      </c>
      <c r="Q1247" s="1">
        <f>'[1]RC-1(PY)'!Q1247</f>
        <v>0</v>
      </c>
      <c r="R1247" s="1">
        <f>'[1]RC-1(PY)'!R1247</f>
        <v>104</v>
      </c>
      <c r="S1247" s="1">
        <f>'[1]RC-1(PY)'!S1247</f>
        <v>3</v>
      </c>
      <c r="T1247" s="1">
        <f>'[1]RC-1(PY)'!T1247</f>
        <v>4</v>
      </c>
      <c r="U1247" s="1">
        <f>'[1]RC-1(PY)'!U1247</f>
        <v>0</v>
      </c>
      <c r="V1247" s="1">
        <f>'[1]RC-1(PY)'!V1247</f>
        <v>0</v>
      </c>
      <c r="W1247" s="1">
        <f>'[1]RC-1(PY)'!W1247</f>
        <v>1004</v>
      </c>
      <c r="X1247" s="1">
        <f>'[1]RC-1(PY)'!X1247</f>
        <v>8</v>
      </c>
      <c r="Y1247" s="1">
        <f>'[1]RC-1(PY)'!Y1247</f>
        <v>0</v>
      </c>
      <c r="Z1247" s="1">
        <f>'[1]RC-1(PY)'!Z1247</f>
        <v>0</v>
      </c>
      <c r="AA1247" s="1">
        <f>'[1]RC-1(PY)'!AA1247</f>
        <v>4233</v>
      </c>
      <c r="AB1247" s="1">
        <f>'[1]RC-1(PY)'!AB1247</f>
        <v>3449.43</v>
      </c>
      <c r="AC1247" s="1">
        <f>'[1]RC-1(PY)'!AC1247</f>
        <v>0</v>
      </c>
      <c r="AD1247" s="1">
        <f>'[1]RC-1(PY)'!AD1247</f>
        <v>20</v>
      </c>
      <c r="AE1247" s="1">
        <f>'[1]RC-1(PY)'!AE1247</f>
        <v>12.517899999999999</v>
      </c>
      <c r="AF1247" s="1">
        <f>'[1]RC-1(PY)'!AF1247</f>
        <v>4</v>
      </c>
      <c r="AG1247" s="1">
        <f>'[1]RC-1(PY)'!AG1247</f>
        <v>4</v>
      </c>
      <c r="AH1247" s="1">
        <f>'[1]RC-1(PY)'!AH1247</f>
        <v>4</v>
      </c>
      <c r="AI1247" s="1">
        <f>'[1]RC-1(PY)'!AI1247</f>
        <v>0</v>
      </c>
    </row>
    <row r="1248" spans="1:35" x14ac:dyDescent="0.3">
      <c r="A1248" s="1">
        <f>'[1]RC-1(PY)'!A1248</f>
        <v>1</v>
      </c>
      <c r="B1248" s="1">
        <f>'[1]RC-1(PY)'!B1248</f>
        <v>2</v>
      </c>
      <c r="C1248" s="1">
        <f>'[1]RC-1(PY)'!C1248</f>
        <v>2024</v>
      </c>
      <c r="D1248" s="1">
        <f>'[1]RC-1(PY)'!D1248</f>
        <v>5</v>
      </c>
      <c r="E1248" s="1">
        <f>'[1]RC-1(PY)'!E1248</f>
        <v>340</v>
      </c>
      <c r="F1248" s="1">
        <f>'[1]RC-1(PY)'!F1248</f>
        <v>275</v>
      </c>
      <c r="G1248" s="1">
        <f>'[1]RC-1(PY)'!G1248</f>
        <v>24</v>
      </c>
      <c r="H1248" s="1">
        <f>'[1]RC-1(PY)'!H1248</f>
        <v>4</v>
      </c>
      <c r="I1248" s="1">
        <f>'[1]RC-1(PY)'!I1248</f>
        <v>6</v>
      </c>
      <c r="J1248" s="1">
        <f>'[1]RC-1(PY)'!J1248</f>
        <v>1</v>
      </c>
      <c r="K1248" s="1">
        <f>'[1]RC-1(PY)'!K1248</f>
        <v>3</v>
      </c>
      <c r="L1248" s="1">
        <f>'[1]RC-1(PY)'!L1248</f>
        <v>1</v>
      </c>
      <c r="M1248" s="1">
        <f>'[1]RC-1(PY)'!M1248</f>
        <v>1</v>
      </c>
      <c r="N1248" s="1">
        <f>'[1]RC-1(PY)'!N1248</f>
        <v>1</v>
      </c>
      <c r="O1248" s="1">
        <f>'[1]RC-1(PY)'!O1248</f>
        <v>5</v>
      </c>
      <c r="P1248" s="1">
        <f>'[1]RC-1(PY)'!P1248</f>
        <v>1</v>
      </c>
      <c r="Q1248" s="1">
        <f>'[1]RC-1(PY)'!Q1248</f>
        <v>0</v>
      </c>
      <c r="R1248" s="1">
        <f>'[1]RC-1(PY)'!R1248</f>
        <v>104</v>
      </c>
      <c r="S1248" s="1">
        <f>'[1]RC-1(PY)'!S1248</f>
        <v>3</v>
      </c>
      <c r="T1248" s="1">
        <f>'[1]RC-1(PY)'!T1248</f>
        <v>4</v>
      </c>
      <c r="U1248" s="1">
        <f>'[1]RC-1(PY)'!U1248</f>
        <v>0</v>
      </c>
      <c r="V1248" s="1">
        <f>'[1]RC-1(PY)'!V1248</f>
        <v>0</v>
      </c>
      <c r="W1248" s="1">
        <f>'[1]RC-1(PY)'!W1248</f>
        <v>1004</v>
      </c>
      <c r="X1248" s="1">
        <f>'[1]RC-1(PY)'!X1248</f>
        <v>0</v>
      </c>
      <c r="Y1248" s="1">
        <f>'[1]RC-1(PY)'!Y1248</f>
        <v>1</v>
      </c>
      <c r="Z1248" s="1">
        <f>'[1]RC-1(PY)'!Z1248</f>
        <v>0</v>
      </c>
      <c r="AA1248" s="1">
        <f>'[1]RC-1(PY)'!AA1248</f>
        <v>1545</v>
      </c>
      <c r="AB1248" s="1">
        <f>'[1]RC-1(PY)'!AB1248</f>
        <v>264</v>
      </c>
      <c r="AC1248" s="1">
        <f>'[1]RC-1(PY)'!AC1248</f>
        <v>9.9694000000000003</v>
      </c>
      <c r="AD1248" s="1">
        <f>'[1]RC-1(PY)'!AD1248</f>
        <v>20</v>
      </c>
      <c r="AE1248" s="1">
        <f>'[1]RC-1(PY)'!AE1248</f>
        <v>13.7026</v>
      </c>
      <c r="AF1248" s="1">
        <f>'[1]RC-1(PY)'!AF1248</f>
        <v>4</v>
      </c>
      <c r="AG1248" s="1">
        <f>'[1]RC-1(PY)'!AG1248</f>
        <v>4</v>
      </c>
      <c r="AH1248" s="1">
        <f>'[1]RC-1(PY)'!AH1248</f>
        <v>4</v>
      </c>
      <c r="AI1248" s="1">
        <f>'[1]RC-1(PY)'!AI1248</f>
        <v>0</v>
      </c>
    </row>
    <row r="1249" spans="1:35" x14ac:dyDescent="0.3">
      <c r="A1249" s="1">
        <f>'[1]RC-1(PY)'!A1249</f>
        <v>1</v>
      </c>
      <c r="B1249" s="1">
        <f>'[1]RC-1(PY)'!B1249</f>
        <v>2</v>
      </c>
      <c r="C1249" s="1">
        <f>'[1]RC-1(PY)'!C1249</f>
        <v>2024</v>
      </c>
      <c r="D1249" s="1">
        <f>'[1]RC-1(PY)'!D1249</f>
        <v>5</v>
      </c>
      <c r="E1249" s="1">
        <f>'[1]RC-1(PY)'!E1249</f>
        <v>340</v>
      </c>
      <c r="F1249" s="1">
        <f>'[1]RC-1(PY)'!F1249</f>
        <v>275</v>
      </c>
      <c r="G1249" s="1">
        <f>'[1]RC-1(PY)'!G1249</f>
        <v>24</v>
      </c>
      <c r="H1249" s="1">
        <f>'[1]RC-1(PY)'!H1249</f>
        <v>7</v>
      </c>
      <c r="I1249" s="1">
        <f>'[1]RC-1(PY)'!I1249</f>
        <v>6</v>
      </c>
      <c r="J1249" s="1">
        <f>'[1]RC-1(PY)'!J1249</f>
        <v>1</v>
      </c>
      <c r="K1249" s="1">
        <f>'[1]RC-1(PY)'!K1249</f>
        <v>3</v>
      </c>
      <c r="L1249" s="1">
        <f>'[1]RC-1(PY)'!L1249</f>
        <v>1</v>
      </c>
      <c r="M1249" s="1">
        <f>'[1]RC-1(PY)'!M1249</f>
        <v>1</v>
      </c>
      <c r="N1249" s="1">
        <f>'[1]RC-1(PY)'!N1249</f>
        <v>1</v>
      </c>
      <c r="O1249" s="1">
        <f>'[1]RC-1(PY)'!O1249</f>
        <v>5</v>
      </c>
      <c r="P1249" s="1">
        <f>'[1]RC-1(PY)'!P1249</f>
        <v>1</v>
      </c>
      <c r="Q1249" s="1">
        <f>'[1]RC-1(PY)'!Q1249</f>
        <v>1</v>
      </c>
      <c r="R1249" s="1">
        <f>'[1]RC-1(PY)'!R1249</f>
        <v>104</v>
      </c>
      <c r="S1249" s="1">
        <f>'[1]RC-1(PY)'!S1249</f>
        <v>3</v>
      </c>
      <c r="T1249" s="1">
        <f>'[1]RC-1(PY)'!T1249</f>
        <v>4</v>
      </c>
      <c r="U1249" s="1">
        <f>'[1]RC-1(PY)'!U1249</f>
        <v>0</v>
      </c>
      <c r="V1249" s="1">
        <f>'[1]RC-1(PY)'!V1249</f>
        <v>0</v>
      </c>
      <c r="W1249" s="1">
        <f>'[1]RC-1(PY)'!W1249</f>
        <v>1004</v>
      </c>
      <c r="X1249" s="1">
        <f>'[1]RC-1(PY)'!X1249</f>
        <v>8</v>
      </c>
      <c r="Y1249" s="1">
        <f>'[1]RC-1(PY)'!Y1249</f>
        <v>0</v>
      </c>
      <c r="Z1249" s="1">
        <f>'[1]RC-1(PY)'!Z1249</f>
        <v>0</v>
      </c>
      <c r="AA1249" s="1">
        <f>'[1]RC-1(PY)'!AA1249</f>
        <v>1094</v>
      </c>
      <c r="AB1249" s="1">
        <f>'[1]RC-1(PY)'!AB1249</f>
        <v>1154.93</v>
      </c>
      <c r="AC1249" s="1">
        <f>'[1]RC-1(PY)'!AC1249</f>
        <v>0</v>
      </c>
      <c r="AD1249" s="1">
        <f>'[1]RC-1(PY)'!AD1249</f>
        <v>20</v>
      </c>
      <c r="AE1249" s="1">
        <f>'[1]RC-1(PY)'!AE1249</f>
        <v>24.771899999999999</v>
      </c>
      <c r="AF1249" s="1">
        <f>'[1]RC-1(PY)'!AF1249</f>
        <v>4</v>
      </c>
      <c r="AG1249" s="1">
        <f>'[1]RC-1(PY)'!AG1249</f>
        <v>4</v>
      </c>
      <c r="AH1249" s="1">
        <f>'[1]RC-1(PY)'!AH1249</f>
        <v>4</v>
      </c>
      <c r="AI1249" s="1">
        <f>'[1]RC-1(PY)'!AI1249</f>
        <v>0</v>
      </c>
    </row>
    <row r="1250" spans="1:35" x14ac:dyDescent="0.3">
      <c r="A1250" s="1">
        <f>'[1]RC-1(PY)'!A1250</f>
        <v>1</v>
      </c>
      <c r="B1250" s="1">
        <f>'[1]RC-1(PY)'!B1250</f>
        <v>2</v>
      </c>
      <c r="C1250" s="1">
        <f>'[1]RC-1(PY)'!C1250</f>
        <v>2024</v>
      </c>
      <c r="D1250" s="1">
        <f>'[1]RC-1(PY)'!D1250</f>
        <v>5</v>
      </c>
      <c r="E1250" s="1">
        <f>'[1]RC-1(PY)'!E1250</f>
        <v>340</v>
      </c>
      <c r="F1250" s="1">
        <f>'[1]RC-1(PY)'!F1250</f>
        <v>275</v>
      </c>
      <c r="G1250" s="1">
        <f>'[1]RC-1(PY)'!G1250</f>
        <v>24</v>
      </c>
      <c r="H1250" s="1">
        <f>'[1]RC-1(PY)'!H1250</f>
        <v>8</v>
      </c>
      <c r="I1250" s="1">
        <f>'[1]RC-1(PY)'!I1250</f>
        <v>6</v>
      </c>
      <c r="J1250" s="1">
        <f>'[1]RC-1(PY)'!J1250</f>
        <v>1</v>
      </c>
      <c r="K1250" s="1">
        <f>'[1]RC-1(PY)'!K1250</f>
        <v>3</v>
      </c>
      <c r="L1250" s="1">
        <f>'[1]RC-1(PY)'!L1250</f>
        <v>2</v>
      </c>
      <c r="M1250" s="1">
        <f>'[1]RC-1(PY)'!M1250</f>
        <v>1</v>
      </c>
      <c r="N1250" s="1">
        <f>'[1]RC-1(PY)'!N1250</f>
        <v>1</v>
      </c>
      <c r="O1250" s="1">
        <f>'[1]RC-1(PY)'!O1250</f>
        <v>5</v>
      </c>
      <c r="P1250" s="1">
        <f>'[1]RC-1(PY)'!P1250</f>
        <v>0</v>
      </c>
      <c r="Q1250" s="1">
        <f>'[1]RC-1(PY)'!Q1250</f>
        <v>0</v>
      </c>
      <c r="R1250" s="1">
        <f>'[1]RC-1(PY)'!R1250</f>
        <v>104</v>
      </c>
      <c r="S1250" s="1">
        <f>'[1]RC-1(PY)'!S1250</f>
        <v>3</v>
      </c>
      <c r="T1250" s="1">
        <f>'[1]RC-1(PY)'!T1250</f>
        <v>4</v>
      </c>
      <c r="U1250" s="1">
        <f>'[1]RC-1(PY)'!U1250</f>
        <v>0</v>
      </c>
      <c r="V1250" s="1">
        <f>'[1]RC-1(PY)'!V1250</f>
        <v>0</v>
      </c>
      <c r="W1250" s="1">
        <f>'[1]RC-1(PY)'!W1250</f>
        <v>1004</v>
      </c>
      <c r="X1250" s="1">
        <f>'[1]RC-1(PY)'!X1250</f>
        <v>8</v>
      </c>
      <c r="Y1250" s="1">
        <f>'[1]RC-1(PY)'!Y1250</f>
        <v>0</v>
      </c>
      <c r="Z1250" s="1">
        <f>'[1]RC-1(PY)'!Z1250</f>
        <v>0</v>
      </c>
      <c r="AA1250" s="1">
        <f>'[1]RC-1(PY)'!AA1250</f>
        <v>355</v>
      </c>
      <c r="AB1250" s="1">
        <f>'[1]RC-1(PY)'!AB1250</f>
        <v>866</v>
      </c>
      <c r="AC1250" s="1">
        <f>'[1]RC-1(PY)'!AC1250</f>
        <v>3.1981000000000002</v>
      </c>
      <c r="AD1250" s="1">
        <f>'[1]RC-1(PY)'!AD1250</f>
        <v>20</v>
      </c>
      <c r="AE1250" s="1">
        <f>'[1]RC-1(PY)'!AE1250</f>
        <v>37.528300000000002</v>
      </c>
      <c r="AF1250" s="1">
        <f>'[1]RC-1(PY)'!AF1250</f>
        <v>4</v>
      </c>
      <c r="AG1250" s="1">
        <f>'[1]RC-1(PY)'!AG1250</f>
        <v>4</v>
      </c>
      <c r="AH1250" s="1">
        <f>'[1]RC-1(PY)'!AH1250</f>
        <v>4</v>
      </c>
      <c r="AI1250" s="1">
        <f>'[1]RC-1(PY)'!AI1250</f>
        <v>0</v>
      </c>
    </row>
    <row r="1251" spans="1:35" x14ac:dyDescent="0.3">
      <c r="A1251" s="1">
        <f>'[1]RC-1(PY)'!A1251</f>
        <v>1</v>
      </c>
      <c r="B1251" s="1">
        <f>'[1]RC-1(PY)'!B1251</f>
        <v>2</v>
      </c>
      <c r="C1251" s="1">
        <f>'[1]RC-1(PY)'!C1251</f>
        <v>2024</v>
      </c>
      <c r="D1251" s="1">
        <f>'[1]RC-1(PY)'!D1251</f>
        <v>5</v>
      </c>
      <c r="E1251" s="1">
        <f>'[1]RC-1(PY)'!E1251</f>
        <v>340</v>
      </c>
      <c r="F1251" s="1">
        <f>'[1]RC-1(PY)'!F1251</f>
        <v>275</v>
      </c>
      <c r="G1251" s="1">
        <f>'[1]RC-1(PY)'!G1251</f>
        <v>24</v>
      </c>
      <c r="H1251" s="1">
        <f>'[1]RC-1(PY)'!H1251</f>
        <v>9</v>
      </c>
      <c r="I1251" s="1">
        <f>'[1]RC-1(PY)'!I1251</f>
        <v>6</v>
      </c>
      <c r="J1251" s="1">
        <f>'[1]RC-1(PY)'!J1251</f>
        <v>1</v>
      </c>
      <c r="K1251" s="1">
        <f>'[1]RC-1(PY)'!K1251</f>
        <v>3</v>
      </c>
      <c r="L1251" s="1">
        <f>'[1]RC-1(PY)'!L1251</f>
        <v>1</v>
      </c>
      <c r="M1251" s="1">
        <f>'[1]RC-1(PY)'!M1251</f>
        <v>1</v>
      </c>
      <c r="N1251" s="1">
        <f>'[1]RC-1(PY)'!N1251</f>
        <v>1</v>
      </c>
      <c r="O1251" s="1">
        <f>'[1]RC-1(PY)'!O1251</f>
        <v>5</v>
      </c>
      <c r="P1251" s="1">
        <f>'[1]RC-1(PY)'!P1251</f>
        <v>1</v>
      </c>
      <c r="Q1251" s="1">
        <f>'[1]RC-1(PY)'!Q1251</f>
        <v>1</v>
      </c>
      <c r="R1251" s="1">
        <f>'[1]RC-1(PY)'!R1251</f>
        <v>104</v>
      </c>
      <c r="S1251" s="1">
        <f>'[1]RC-1(PY)'!S1251</f>
        <v>3</v>
      </c>
      <c r="T1251" s="1">
        <f>'[1]RC-1(PY)'!T1251</f>
        <v>4</v>
      </c>
      <c r="U1251" s="1">
        <f>'[1]RC-1(PY)'!U1251</f>
        <v>0</v>
      </c>
      <c r="V1251" s="1">
        <f>'[1]RC-1(PY)'!V1251</f>
        <v>0</v>
      </c>
      <c r="W1251" s="1">
        <f>'[1]RC-1(PY)'!W1251</f>
        <v>1004</v>
      </c>
      <c r="X1251" s="1">
        <f>'[1]RC-1(PY)'!X1251</f>
        <v>8</v>
      </c>
      <c r="Y1251" s="1">
        <f>'[1]RC-1(PY)'!Y1251</f>
        <v>0</v>
      </c>
      <c r="Z1251" s="1">
        <f>'[1]RC-1(PY)'!Z1251</f>
        <v>0</v>
      </c>
      <c r="AA1251" s="1">
        <f>'[1]RC-1(PY)'!AA1251</f>
        <v>811</v>
      </c>
      <c r="AB1251" s="1">
        <f>'[1]RC-1(PY)'!AB1251</f>
        <v>1192.9864</v>
      </c>
      <c r="AC1251" s="1">
        <f>'[1]RC-1(PY)'!AC1251</f>
        <v>3.4161999999999999</v>
      </c>
      <c r="AD1251" s="1">
        <f>'[1]RC-1(PY)'!AD1251</f>
        <v>20</v>
      </c>
      <c r="AE1251" s="1">
        <f>'[1]RC-1(PY)'!AE1251</f>
        <v>30.4878</v>
      </c>
      <c r="AF1251" s="1">
        <f>'[1]RC-1(PY)'!AF1251</f>
        <v>4</v>
      </c>
      <c r="AG1251" s="1">
        <f>'[1]RC-1(PY)'!AG1251</f>
        <v>4</v>
      </c>
      <c r="AH1251" s="1">
        <f>'[1]RC-1(PY)'!AH1251</f>
        <v>4</v>
      </c>
      <c r="AI1251" s="1">
        <f>'[1]RC-1(PY)'!AI1251</f>
        <v>0</v>
      </c>
    </row>
    <row r="1252" spans="1:35" x14ac:dyDescent="0.3">
      <c r="A1252" s="1">
        <f>'[1]RC-1(PY)'!A1252</f>
        <v>1</v>
      </c>
      <c r="B1252" s="1">
        <f>'[1]RC-1(PY)'!B1252</f>
        <v>2</v>
      </c>
      <c r="C1252" s="1">
        <f>'[1]RC-1(PY)'!C1252</f>
        <v>2024</v>
      </c>
      <c r="D1252" s="1">
        <f>'[1]RC-1(PY)'!D1252</f>
        <v>5</v>
      </c>
      <c r="E1252" s="1">
        <f>'[1]RC-1(PY)'!E1252</f>
        <v>340</v>
      </c>
      <c r="F1252" s="1">
        <f>'[1]RC-1(PY)'!F1252</f>
        <v>275</v>
      </c>
      <c r="G1252" s="1">
        <f>'[1]RC-1(PY)'!G1252</f>
        <v>24</v>
      </c>
      <c r="H1252" s="1">
        <f>'[1]RC-1(PY)'!H1252</f>
        <v>12</v>
      </c>
      <c r="I1252" s="1">
        <f>'[1]RC-1(PY)'!I1252</f>
        <v>6</v>
      </c>
      <c r="J1252" s="1">
        <f>'[1]RC-1(PY)'!J1252</f>
        <v>1</v>
      </c>
      <c r="K1252" s="1">
        <f>'[1]RC-1(PY)'!K1252</f>
        <v>3</v>
      </c>
      <c r="L1252" s="1">
        <f>'[1]RC-1(PY)'!L1252</f>
        <v>2</v>
      </c>
      <c r="M1252" s="1">
        <f>'[1]RC-1(PY)'!M1252</f>
        <v>1</v>
      </c>
      <c r="N1252" s="1">
        <f>'[1]RC-1(PY)'!N1252</f>
        <v>1</v>
      </c>
      <c r="O1252" s="1">
        <f>'[1]RC-1(PY)'!O1252</f>
        <v>5</v>
      </c>
      <c r="P1252" s="1">
        <f>'[1]RC-1(PY)'!P1252</f>
        <v>1</v>
      </c>
      <c r="Q1252" s="1">
        <f>'[1]RC-1(PY)'!Q1252</f>
        <v>1</v>
      </c>
      <c r="R1252" s="1">
        <f>'[1]RC-1(PY)'!R1252</f>
        <v>104</v>
      </c>
      <c r="S1252" s="1">
        <f>'[1]RC-1(PY)'!S1252</f>
        <v>3</v>
      </c>
      <c r="T1252" s="1">
        <f>'[1]RC-1(PY)'!T1252</f>
        <v>4</v>
      </c>
      <c r="U1252" s="1">
        <f>'[1]RC-1(PY)'!U1252</f>
        <v>0</v>
      </c>
      <c r="V1252" s="1">
        <f>'[1]RC-1(PY)'!V1252</f>
        <v>0</v>
      </c>
      <c r="W1252" s="1">
        <f>'[1]RC-1(PY)'!W1252</f>
        <v>1004</v>
      </c>
      <c r="X1252" s="1">
        <f>'[1]RC-1(PY)'!X1252</f>
        <v>8</v>
      </c>
      <c r="Y1252" s="1">
        <f>'[1]RC-1(PY)'!Y1252</f>
        <v>0</v>
      </c>
      <c r="Z1252" s="1">
        <f>'[1]RC-1(PY)'!Z1252</f>
        <v>0</v>
      </c>
      <c r="AA1252" s="1">
        <f>'[1]RC-1(PY)'!AA1252</f>
        <v>694</v>
      </c>
      <c r="AB1252" s="1">
        <f>'[1]RC-1(PY)'!AB1252</f>
        <v>752.04489999999998</v>
      </c>
      <c r="AC1252" s="1">
        <f>'[1]RC-1(PY)'!AC1252</f>
        <v>24.712499999999999</v>
      </c>
      <c r="AD1252" s="1">
        <f>'[1]RC-1(PY)'!AD1252</f>
        <v>20</v>
      </c>
      <c r="AE1252" s="1">
        <f>'[1]RC-1(PY)'!AE1252</f>
        <v>25.336400000000001</v>
      </c>
      <c r="AF1252" s="1">
        <f>'[1]RC-1(PY)'!AF1252</f>
        <v>4</v>
      </c>
      <c r="AG1252" s="1">
        <f>'[1]RC-1(PY)'!AG1252</f>
        <v>4</v>
      </c>
      <c r="AH1252" s="1">
        <f>'[1]RC-1(PY)'!AH1252</f>
        <v>4</v>
      </c>
      <c r="AI1252" s="1">
        <f>'[1]RC-1(PY)'!AI1252</f>
        <v>0</v>
      </c>
    </row>
    <row r="1253" spans="1:35" x14ac:dyDescent="0.3">
      <c r="A1253" s="1">
        <f>'[1]RC-1(PY)'!A1253</f>
        <v>1</v>
      </c>
      <c r="B1253" s="1">
        <f>'[1]RC-1(PY)'!B1253</f>
        <v>2</v>
      </c>
      <c r="C1253" s="1">
        <f>'[1]RC-1(PY)'!C1253</f>
        <v>2024</v>
      </c>
      <c r="D1253" s="1">
        <f>'[1]RC-1(PY)'!D1253</f>
        <v>5</v>
      </c>
      <c r="E1253" s="1">
        <f>'[1]RC-1(PY)'!E1253</f>
        <v>340</v>
      </c>
      <c r="F1253" s="1">
        <f>'[1]RC-1(PY)'!F1253</f>
        <v>275</v>
      </c>
      <c r="G1253" s="1">
        <f>'[1]RC-1(PY)'!G1253</f>
        <v>24</v>
      </c>
      <c r="H1253" s="1">
        <f>'[1]RC-1(PY)'!H1253</f>
        <v>13</v>
      </c>
      <c r="I1253" s="1">
        <f>'[1]RC-1(PY)'!I1253</f>
        <v>6</v>
      </c>
      <c r="J1253" s="1">
        <f>'[1]RC-1(PY)'!J1253</f>
        <v>1</v>
      </c>
      <c r="K1253" s="1">
        <f>'[1]RC-1(PY)'!K1253</f>
        <v>3</v>
      </c>
      <c r="L1253" s="1">
        <f>'[1]RC-1(PY)'!L1253</f>
        <v>3</v>
      </c>
      <c r="M1253" s="1">
        <f>'[1]RC-1(PY)'!M1253</f>
        <v>1</v>
      </c>
      <c r="N1253" s="1">
        <f>'[1]RC-1(PY)'!N1253</f>
        <v>1</v>
      </c>
      <c r="O1253" s="1">
        <f>'[1]RC-1(PY)'!O1253</f>
        <v>5</v>
      </c>
      <c r="P1253" s="1">
        <f>'[1]RC-1(PY)'!P1253</f>
        <v>0</v>
      </c>
      <c r="Q1253" s="1">
        <f>'[1]RC-1(PY)'!Q1253</f>
        <v>0</v>
      </c>
      <c r="R1253" s="1">
        <f>'[1]RC-1(PY)'!R1253</f>
        <v>104</v>
      </c>
      <c r="S1253" s="1">
        <f>'[1]RC-1(PY)'!S1253</f>
        <v>3</v>
      </c>
      <c r="T1253" s="1">
        <f>'[1]RC-1(PY)'!T1253</f>
        <v>4</v>
      </c>
      <c r="U1253" s="1">
        <f>'[1]RC-1(PY)'!U1253</f>
        <v>0</v>
      </c>
      <c r="V1253" s="1">
        <f>'[1]RC-1(PY)'!V1253</f>
        <v>0</v>
      </c>
      <c r="W1253" s="1">
        <f>'[1]RC-1(PY)'!W1253</f>
        <v>1004</v>
      </c>
      <c r="X1253" s="1">
        <f>'[1]RC-1(PY)'!X1253</f>
        <v>8</v>
      </c>
      <c r="Y1253" s="1">
        <f>'[1]RC-1(PY)'!Y1253</f>
        <v>0</v>
      </c>
      <c r="Z1253" s="1">
        <f>'[1]RC-1(PY)'!Z1253</f>
        <v>0</v>
      </c>
      <c r="AA1253" s="1">
        <f>'[1]RC-1(PY)'!AA1253</f>
        <v>141</v>
      </c>
      <c r="AB1253" s="1">
        <f>'[1]RC-1(PY)'!AB1253</f>
        <v>200.72</v>
      </c>
      <c r="AC1253" s="1">
        <f>'[1]RC-1(PY)'!AC1253</f>
        <v>2.9510000000000001</v>
      </c>
      <c r="AD1253" s="1">
        <f>'[1]RC-1(PY)'!AD1253</f>
        <v>20</v>
      </c>
      <c r="AE1253" s="1">
        <f>'[1]RC-1(PY)'!AE1253</f>
        <v>25.459900000000001</v>
      </c>
      <c r="AF1253" s="1">
        <f>'[1]RC-1(PY)'!AF1253</f>
        <v>4</v>
      </c>
      <c r="AG1253" s="1">
        <f>'[1]RC-1(PY)'!AG1253</f>
        <v>4</v>
      </c>
      <c r="AH1253" s="1">
        <f>'[1]RC-1(PY)'!AH1253</f>
        <v>4</v>
      </c>
      <c r="AI1253" s="1">
        <f>'[1]RC-1(PY)'!AI1253</f>
        <v>0</v>
      </c>
    </row>
    <row r="1254" spans="1:35" x14ac:dyDescent="0.3">
      <c r="A1254" s="1">
        <f>'[1]RC-1(PY)'!A1254</f>
        <v>1</v>
      </c>
      <c r="B1254" s="1">
        <f>'[1]RC-1(PY)'!B1254</f>
        <v>2</v>
      </c>
      <c r="C1254" s="1">
        <f>'[1]RC-1(PY)'!C1254</f>
        <v>2024</v>
      </c>
      <c r="D1254" s="1">
        <f>'[1]RC-1(PY)'!D1254</f>
        <v>5</v>
      </c>
      <c r="E1254" s="1">
        <f>'[1]RC-1(PY)'!E1254</f>
        <v>340</v>
      </c>
      <c r="F1254" s="1">
        <f>'[1]RC-1(PY)'!F1254</f>
        <v>275</v>
      </c>
      <c r="G1254" s="1">
        <f>'[1]RC-1(PY)'!G1254</f>
        <v>24</v>
      </c>
      <c r="H1254" s="1">
        <f>'[1]RC-1(PY)'!H1254</f>
        <v>15</v>
      </c>
      <c r="I1254" s="1">
        <f>'[1]RC-1(PY)'!I1254</f>
        <v>6</v>
      </c>
      <c r="J1254" s="1">
        <f>'[1]RC-1(PY)'!J1254</f>
        <v>1</v>
      </c>
      <c r="K1254" s="1">
        <f>'[1]RC-1(PY)'!K1254</f>
        <v>3</v>
      </c>
      <c r="L1254" s="1">
        <f>'[1]RC-1(PY)'!L1254</f>
        <v>2</v>
      </c>
      <c r="M1254" s="1">
        <f>'[1]RC-1(PY)'!M1254</f>
        <v>1</v>
      </c>
      <c r="N1254" s="1">
        <f>'[1]RC-1(PY)'!N1254</f>
        <v>4</v>
      </c>
      <c r="O1254" s="1">
        <f>'[1]RC-1(PY)'!O1254</f>
        <v>9</v>
      </c>
      <c r="P1254" s="1">
        <f>'[1]RC-1(PY)'!P1254</f>
        <v>0</v>
      </c>
      <c r="Q1254" s="1">
        <f>'[1]RC-1(PY)'!Q1254</f>
        <v>0</v>
      </c>
      <c r="R1254" s="1">
        <f>'[1]RC-1(PY)'!R1254</f>
        <v>104</v>
      </c>
      <c r="S1254" s="1">
        <f>'[1]RC-1(PY)'!S1254</f>
        <v>3</v>
      </c>
      <c r="T1254" s="1">
        <f>'[1]RC-1(PY)'!T1254</f>
        <v>4</v>
      </c>
      <c r="U1254" s="1">
        <f>'[1]RC-1(PY)'!U1254</f>
        <v>0</v>
      </c>
      <c r="V1254" s="1">
        <f>'[1]RC-1(PY)'!V1254</f>
        <v>0</v>
      </c>
      <c r="W1254" s="1">
        <f>'[1]RC-1(PY)'!W1254</f>
        <v>1004</v>
      </c>
      <c r="X1254" s="1">
        <f>'[1]RC-1(PY)'!X1254</f>
        <v>8</v>
      </c>
      <c r="Y1254" s="1">
        <f>'[1]RC-1(PY)'!Y1254</f>
        <v>0</v>
      </c>
      <c r="Z1254" s="1">
        <f>'[1]RC-1(PY)'!Z1254</f>
        <v>0</v>
      </c>
      <c r="AA1254" s="1">
        <f>'[1]RC-1(PY)'!AA1254</f>
        <v>2257</v>
      </c>
      <c r="AB1254" s="1">
        <f>'[1]RC-1(PY)'!AB1254</f>
        <v>1567</v>
      </c>
      <c r="AC1254" s="1">
        <f>'[1]RC-1(PY)'!AC1254</f>
        <v>0</v>
      </c>
      <c r="AD1254" s="1">
        <f>'[1]RC-1(PY)'!AD1254</f>
        <v>20</v>
      </c>
      <c r="AE1254" s="1">
        <f>'[1]RC-1(PY)'!AE1254</f>
        <v>13.66</v>
      </c>
      <c r="AF1254" s="1">
        <f>'[1]RC-1(PY)'!AF1254</f>
        <v>4</v>
      </c>
      <c r="AG1254" s="1">
        <f>'[1]RC-1(PY)'!AG1254</f>
        <v>4</v>
      </c>
      <c r="AH1254" s="1">
        <f>'[1]RC-1(PY)'!AH1254</f>
        <v>4</v>
      </c>
      <c r="AI1254" s="1">
        <f>'[1]RC-1(PY)'!AI1254</f>
        <v>0</v>
      </c>
    </row>
    <row r="1255" spans="1:35" x14ac:dyDescent="0.3">
      <c r="A1255" s="1">
        <f>'[1]RC-1(PY)'!A1255</f>
        <v>1</v>
      </c>
      <c r="B1255" s="1">
        <f>'[1]RC-1(PY)'!B1255</f>
        <v>2</v>
      </c>
      <c r="C1255" s="1">
        <f>'[1]RC-1(PY)'!C1255</f>
        <v>2024</v>
      </c>
      <c r="D1255" s="1">
        <f>'[1]RC-1(PY)'!D1255</f>
        <v>5</v>
      </c>
      <c r="E1255" s="1">
        <f>'[1]RC-1(PY)'!E1255</f>
        <v>340</v>
      </c>
      <c r="F1255" s="1">
        <f>'[1]RC-1(PY)'!F1255</f>
        <v>275</v>
      </c>
      <c r="G1255" s="1">
        <f>'[1]RC-1(PY)'!G1255</f>
        <v>24</v>
      </c>
      <c r="H1255" s="1">
        <f>'[1]RC-1(PY)'!H1255</f>
        <v>16</v>
      </c>
      <c r="I1255" s="1">
        <f>'[1]RC-1(PY)'!I1255</f>
        <v>6</v>
      </c>
      <c r="J1255" s="1">
        <f>'[1]RC-1(PY)'!J1255</f>
        <v>1</v>
      </c>
      <c r="K1255" s="1">
        <f>'[1]RC-1(PY)'!K1255</f>
        <v>3</v>
      </c>
      <c r="L1255" s="1">
        <f>'[1]RC-1(PY)'!L1255</f>
        <v>3</v>
      </c>
      <c r="M1255" s="1">
        <f>'[1]RC-1(PY)'!M1255</f>
        <v>1</v>
      </c>
      <c r="N1255" s="1">
        <f>'[1]RC-1(PY)'!N1255</f>
        <v>1</v>
      </c>
      <c r="O1255" s="1">
        <f>'[1]RC-1(PY)'!O1255</f>
        <v>5</v>
      </c>
      <c r="P1255" s="1">
        <f>'[1]RC-1(PY)'!P1255</f>
        <v>1</v>
      </c>
      <c r="Q1255" s="1">
        <f>'[1]RC-1(PY)'!Q1255</f>
        <v>1</v>
      </c>
      <c r="R1255" s="1">
        <f>'[1]RC-1(PY)'!R1255</f>
        <v>104</v>
      </c>
      <c r="S1255" s="1">
        <f>'[1]RC-1(PY)'!S1255</f>
        <v>3</v>
      </c>
      <c r="T1255" s="1">
        <f>'[1]RC-1(PY)'!T1255</f>
        <v>4</v>
      </c>
      <c r="U1255" s="1">
        <f>'[1]RC-1(PY)'!U1255</f>
        <v>0</v>
      </c>
      <c r="V1255" s="1">
        <f>'[1]RC-1(PY)'!V1255</f>
        <v>0</v>
      </c>
      <c r="W1255" s="1">
        <f>'[1]RC-1(PY)'!W1255</f>
        <v>1004</v>
      </c>
      <c r="X1255" s="1">
        <f>'[1]RC-1(PY)'!X1255</f>
        <v>8</v>
      </c>
      <c r="Y1255" s="1">
        <f>'[1]RC-1(PY)'!Y1255</f>
        <v>0</v>
      </c>
      <c r="Z1255" s="1">
        <f>'[1]RC-1(PY)'!Z1255</f>
        <v>0</v>
      </c>
      <c r="AA1255" s="1">
        <f>'[1]RC-1(PY)'!AA1255</f>
        <v>1103</v>
      </c>
      <c r="AB1255" s="1">
        <f>'[1]RC-1(PY)'!AB1255</f>
        <v>941.92070000000001</v>
      </c>
      <c r="AC1255" s="1">
        <f>'[1]RC-1(PY)'!AC1255</f>
        <v>7.2931999999999997</v>
      </c>
      <c r="AD1255" s="1">
        <f>'[1]RC-1(PY)'!AD1255</f>
        <v>20</v>
      </c>
      <c r="AE1255" s="1">
        <f>'[1]RC-1(PY)'!AE1255</f>
        <v>18.380800000000001</v>
      </c>
      <c r="AF1255" s="1">
        <f>'[1]RC-1(PY)'!AF1255</f>
        <v>4</v>
      </c>
      <c r="AG1255" s="1">
        <f>'[1]RC-1(PY)'!AG1255</f>
        <v>4</v>
      </c>
      <c r="AH1255" s="1">
        <f>'[1]RC-1(PY)'!AH1255</f>
        <v>4</v>
      </c>
      <c r="AI1255" s="1">
        <f>'[1]RC-1(PY)'!AI1255</f>
        <v>0</v>
      </c>
    </row>
    <row r="1256" spans="1:35" x14ac:dyDescent="0.3">
      <c r="A1256" s="1">
        <f>'[1]RC-1(PY)'!A1256</f>
        <v>1</v>
      </c>
      <c r="B1256" s="1">
        <f>'[1]RC-1(PY)'!B1256</f>
        <v>2</v>
      </c>
      <c r="C1256" s="1">
        <f>'[1]RC-1(PY)'!C1256</f>
        <v>2024</v>
      </c>
      <c r="D1256" s="1">
        <f>'[1]RC-1(PY)'!D1256</f>
        <v>5</v>
      </c>
      <c r="E1256" s="1">
        <f>'[1]RC-1(PY)'!E1256</f>
        <v>340</v>
      </c>
      <c r="F1256" s="1">
        <f>'[1]RC-1(PY)'!F1256</f>
        <v>275</v>
      </c>
      <c r="G1256" s="1">
        <f>'[1]RC-1(PY)'!G1256</f>
        <v>24</v>
      </c>
      <c r="H1256" s="1">
        <f>'[1]RC-1(PY)'!H1256</f>
        <v>18</v>
      </c>
      <c r="I1256" s="1">
        <f>'[1]RC-1(PY)'!I1256</f>
        <v>6</v>
      </c>
      <c r="J1256" s="1">
        <f>'[1]RC-1(PY)'!J1256</f>
        <v>1</v>
      </c>
      <c r="K1256" s="1">
        <f>'[1]RC-1(PY)'!K1256</f>
        <v>3</v>
      </c>
      <c r="L1256" s="1">
        <f>'[1]RC-1(PY)'!L1256</f>
        <v>1</v>
      </c>
      <c r="M1256" s="1">
        <f>'[1]RC-1(PY)'!M1256</f>
        <v>1</v>
      </c>
      <c r="N1256" s="1">
        <f>'[1]RC-1(PY)'!N1256</f>
        <v>1</v>
      </c>
      <c r="O1256" s="1">
        <f>'[1]RC-1(PY)'!O1256</f>
        <v>5</v>
      </c>
      <c r="P1256" s="1">
        <f>'[1]RC-1(PY)'!P1256</f>
        <v>1</v>
      </c>
      <c r="Q1256" s="1">
        <f>'[1]RC-1(PY)'!Q1256</f>
        <v>1</v>
      </c>
      <c r="R1256" s="1">
        <f>'[1]RC-1(PY)'!R1256</f>
        <v>104</v>
      </c>
      <c r="S1256" s="1">
        <f>'[1]RC-1(PY)'!S1256</f>
        <v>3</v>
      </c>
      <c r="T1256" s="1">
        <f>'[1]RC-1(PY)'!T1256</f>
        <v>4</v>
      </c>
      <c r="U1256" s="1">
        <f>'[1]RC-1(PY)'!U1256</f>
        <v>0</v>
      </c>
      <c r="V1256" s="1">
        <f>'[1]RC-1(PY)'!V1256</f>
        <v>0</v>
      </c>
      <c r="W1256" s="1">
        <f>'[1]RC-1(PY)'!W1256</f>
        <v>1004</v>
      </c>
      <c r="X1256" s="1">
        <f>'[1]RC-1(PY)'!X1256</f>
        <v>8</v>
      </c>
      <c r="Y1256" s="1">
        <f>'[1]RC-1(PY)'!Y1256</f>
        <v>0</v>
      </c>
      <c r="Z1256" s="1">
        <f>'[1]RC-1(PY)'!Z1256</f>
        <v>0</v>
      </c>
      <c r="AA1256" s="1">
        <f>'[1]RC-1(PY)'!AA1256</f>
        <v>181</v>
      </c>
      <c r="AB1256" s="1">
        <f>'[1]RC-1(PY)'!AB1256</f>
        <v>499.92020000000002</v>
      </c>
      <c r="AC1256" s="1">
        <f>'[1]RC-1(PY)'!AC1256</f>
        <v>0</v>
      </c>
      <c r="AD1256" s="1">
        <f>'[1]RC-1(PY)'!AD1256</f>
        <v>20</v>
      </c>
      <c r="AE1256" s="1">
        <f>'[1]RC-1(PY)'!AE1256</f>
        <v>35.322800000000001</v>
      </c>
      <c r="AF1256" s="1">
        <f>'[1]RC-1(PY)'!AF1256</f>
        <v>4</v>
      </c>
      <c r="AG1256" s="1">
        <f>'[1]RC-1(PY)'!AG1256</f>
        <v>4</v>
      </c>
      <c r="AH1256" s="1">
        <f>'[1]RC-1(PY)'!AH1256</f>
        <v>4</v>
      </c>
      <c r="AI1256" s="1">
        <f>'[1]RC-1(PY)'!AI1256</f>
        <v>0</v>
      </c>
    </row>
    <row r="1257" spans="1:35" x14ac:dyDescent="0.3">
      <c r="A1257" s="1">
        <f>'[1]RC-1(PY)'!A1257</f>
        <v>1</v>
      </c>
      <c r="B1257" s="1">
        <f>'[1]RC-1(PY)'!B1257</f>
        <v>2</v>
      </c>
      <c r="C1257" s="1">
        <f>'[1]RC-1(PY)'!C1257</f>
        <v>2024</v>
      </c>
      <c r="D1257" s="1">
        <f>'[1]RC-1(PY)'!D1257</f>
        <v>5</v>
      </c>
      <c r="E1257" s="1">
        <f>'[1]RC-1(PY)'!E1257</f>
        <v>340</v>
      </c>
      <c r="F1257" s="1">
        <f>'[1]RC-1(PY)'!F1257</f>
        <v>275</v>
      </c>
      <c r="G1257" s="1">
        <f>'[1]RC-1(PY)'!G1257</f>
        <v>24</v>
      </c>
      <c r="H1257" s="1">
        <f>'[1]RC-1(PY)'!H1257</f>
        <v>1</v>
      </c>
      <c r="I1257" s="1">
        <f>'[1]RC-1(PY)'!I1257</f>
        <v>6</v>
      </c>
      <c r="J1257" s="1">
        <f>'[1]RC-1(PY)'!J1257</f>
        <v>2</v>
      </c>
      <c r="K1257" s="1">
        <f>'[1]RC-1(PY)'!K1257</f>
        <v>3</v>
      </c>
      <c r="L1257" s="1">
        <f>'[1]RC-1(PY)'!L1257</f>
        <v>1</v>
      </c>
      <c r="M1257" s="1">
        <f>'[1]RC-1(PY)'!M1257</f>
        <v>1</v>
      </c>
      <c r="N1257" s="1">
        <f>'[1]RC-1(PY)'!N1257</f>
        <v>1</v>
      </c>
      <c r="O1257" s="1">
        <f>'[1]RC-1(PY)'!O1257</f>
        <v>5</v>
      </c>
      <c r="P1257" s="1">
        <f>'[1]RC-1(PY)'!P1257</f>
        <v>0</v>
      </c>
      <c r="Q1257" s="1">
        <f>'[1]RC-1(PY)'!Q1257</f>
        <v>0</v>
      </c>
      <c r="R1257" s="1">
        <f>'[1]RC-1(PY)'!R1257</f>
        <v>104</v>
      </c>
      <c r="S1257" s="1">
        <f>'[1]RC-1(PY)'!S1257</f>
        <v>3</v>
      </c>
      <c r="T1257" s="1">
        <f>'[1]RC-1(PY)'!T1257</f>
        <v>4</v>
      </c>
      <c r="U1257" s="1">
        <f>'[1]RC-1(PY)'!U1257</f>
        <v>0</v>
      </c>
      <c r="V1257" s="1">
        <f>'[1]RC-1(PY)'!V1257</f>
        <v>0</v>
      </c>
      <c r="W1257" s="1">
        <f>'[1]RC-1(PY)'!W1257</f>
        <v>1004</v>
      </c>
      <c r="X1257" s="1">
        <f>'[1]RC-1(PY)'!X1257</f>
        <v>8</v>
      </c>
      <c r="Y1257" s="1">
        <f>'[1]RC-1(PY)'!Y1257</f>
        <v>0</v>
      </c>
      <c r="Z1257" s="1">
        <f>'[1]RC-1(PY)'!Z1257</f>
        <v>0</v>
      </c>
      <c r="AA1257" s="1">
        <f>'[1]RC-1(PY)'!AA1257</f>
        <v>874</v>
      </c>
      <c r="AB1257" s="1">
        <f>'[1]RC-1(PY)'!AB1257</f>
        <v>30.9483</v>
      </c>
      <c r="AC1257" s="1">
        <f>'[1]RC-1(PY)'!AC1257</f>
        <v>14.3482</v>
      </c>
      <c r="AD1257" s="1">
        <f>'[1]RC-1(PY)'!AD1257</f>
        <v>19</v>
      </c>
      <c r="AE1257" s="1">
        <f>'[1]RC-1(PY)'!AE1257</f>
        <v>30.9514</v>
      </c>
      <c r="AF1257" s="1">
        <f>'[1]RC-1(PY)'!AF1257</f>
        <v>4</v>
      </c>
      <c r="AG1257" s="1">
        <f>'[1]RC-1(PY)'!AG1257</f>
        <v>4</v>
      </c>
      <c r="AH1257" s="1">
        <f>'[1]RC-1(PY)'!AH1257</f>
        <v>4</v>
      </c>
      <c r="AI1257" s="1">
        <f>'[1]RC-1(PY)'!AI1257</f>
        <v>0</v>
      </c>
    </row>
    <row r="1258" spans="1:35" x14ac:dyDescent="0.3">
      <c r="A1258" s="1">
        <f>'[1]RC-1(PY)'!A1258</f>
        <v>1</v>
      </c>
      <c r="B1258" s="1">
        <f>'[1]RC-1(PY)'!B1258</f>
        <v>2</v>
      </c>
      <c r="C1258" s="1">
        <f>'[1]RC-1(PY)'!C1258</f>
        <v>2024</v>
      </c>
      <c r="D1258" s="1">
        <f>'[1]RC-1(PY)'!D1258</f>
        <v>5</v>
      </c>
      <c r="E1258" s="1">
        <f>'[1]RC-1(PY)'!E1258</f>
        <v>340</v>
      </c>
      <c r="F1258" s="1">
        <f>'[1]RC-1(PY)'!F1258</f>
        <v>275</v>
      </c>
      <c r="G1258" s="1">
        <f>'[1]RC-1(PY)'!G1258</f>
        <v>24</v>
      </c>
      <c r="H1258" s="1">
        <f>'[1]RC-1(PY)'!H1258</f>
        <v>2</v>
      </c>
      <c r="I1258" s="1">
        <f>'[1]RC-1(PY)'!I1258</f>
        <v>6</v>
      </c>
      <c r="J1258" s="1">
        <f>'[1]RC-1(PY)'!J1258</f>
        <v>2</v>
      </c>
      <c r="K1258" s="1">
        <f>'[1]RC-1(PY)'!K1258</f>
        <v>3</v>
      </c>
      <c r="L1258" s="1">
        <f>'[1]RC-1(PY)'!L1258</f>
        <v>1</v>
      </c>
      <c r="M1258" s="1">
        <f>'[1]RC-1(PY)'!M1258</f>
        <v>1</v>
      </c>
      <c r="N1258" s="1">
        <f>'[1]RC-1(PY)'!N1258</f>
        <v>4</v>
      </c>
      <c r="O1258" s="1">
        <f>'[1]RC-1(PY)'!O1258</f>
        <v>9</v>
      </c>
      <c r="P1258" s="1">
        <f>'[1]RC-1(PY)'!P1258</f>
        <v>1</v>
      </c>
      <c r="Q1258" s="1">
        <f>'[1]RC-1(PY)'!Q1258</f>
        <v>1</v>
      </c>
      <c r="R1258" s="1">
        <f>'[1]RC-1(PY)'!R1258</f>
        <v>104</v>
      </c>
      <c r="S1258" s="1">
        <f>'[1]RC-1(PY)'!S1258</f>
        <v>3</v>
      </c>
      <c r="T1258" s="1">
        <f>'[1]RC-1(PY)'!T1258</f>
        <v>4</v>
      </c>
      <c r="U1258" s="1">
        <f>'[1]RC-1(PY)'!U1258</f>
        <v>0</v>
      </c>
      <c r="V1258" s="1">
        <f>'[1]RC-1(PY)'!V1258</f>
        <v>0</v>
      </c>
      <c r="W1258" s="1">
        <f>'[1]RC-1(PY)'!W1258</f>
        <v>1004</v>
      </c>
      <c r="X1258" s="1">
        <f>'[1]RC-1(PY)'!X1258</f>
        <v>8</v>
      </c>
      <c r="Y1258" s="1">
        <f>'[1]RC-1(PY)'!Y1258</f>
        <v>0</v>
      </c>
      <c r="Z1258" s="1">
        <f>'[1]RC-1(PY)'!Z1258</f>
        <v>0</v>
      </c>
      <c r="AA1258" s="1">
        <f>'[1]RC-1(PY)'!AA1258</f>
        <v>289</v>
      </c>
      <c r="AB1258" s="1">
        <f>'[1]RC-1(PY)'!AB1258</f>
        <v>351</v>
      </c>
      <c r="AC1258" s="1">
        <f>'[1]RC-1(PY)'!AC1258</f>
        <v>0</v>
      </c>
      <c r="AD1258" s="1">
        <f>'[1]RC-1(PY)'!AD1258</f>
        <v>20</v>
      </c>
      <c r="AE1258" s="1">
        <f>'[1]RC-1(PY)'!AE1258</f>
        <v>15.6805</v>
      </c>
      <c r="AF1258" s="1">
        <f>'[1]RC-1(PY)'!AF1258</f>
        <v>4</v>
      </c>
      <c r="AG1258" s="1">
        <f>'[1]RC-1(PY)'!AG1258</f>
        <v>4</v>
      </c>
      <c r="AH1258" s="1">
        <f>'[1]RC-1(PY)'!AH1258</f>
        <v>4</v>
      </c>
      <c r="AI1258" s="1">
        <f>'[1]RC-1(PY)'!AI1258</f>
        <v>0</v>
      </c>
    </row>
    <row r="1259" spans="1:35" x14ac:dyDescent="0.3">
      <c r="A1259" s="1">
        <f>'[1]RC-1(PY)'!A1259</f>
        <v>1</v>
      </c>
      <c r="B1259" s="1">
        <f>'[1]RC-1(PY)'!B1259</f>
        <v>2</v>
      </c>
      <c r="C1259" s="1">
        <f>'[1]RC-1(PY)'!C1259</f>
        <v>2024</v>
      </c>
      <c r="D1259" s="1">
        <f>'[1]RC-1(PY)'!D1259</f>
        <v>5</v>
      </c>
      <c r="E1259" s="1">
        <f>'[1]RC-1(PY)'!E1259</f>
        <v>340</v>
      </c>
      <c r="F1259" s="1">
        <f>'[1]RC-1(PY)'!F1259</f>
        <v>275</v>
      </c>
      <c r="G1259" s="1">
        <f>'[1]RC-1(PY)'!G1259</f>
        <v>24</v>
      </c>
      <c r="H1259" s="1">
        <f>'[1]RC-1(PY)'!H1259</f>
        <v>3</v>
      </c>
      <c r="I1259" s="1">
        <f>'[1]RC-1(PY)'!I1259</f>
        <v>6</v>
      </c>
      <c r="J1259" s="1">
        <f>'[1]RC-1(PY)'!J1259</f>
        <v>2</v>
      </c>
      <c r="K1259" s="1">
        <f>'[1]RC-1(PY)'!K1259</f>
        <v>3</v>
      </c>
      <c r="L1259" s="1">
        <f>'[1]RC-1(PY)'!L1259</f>
        <v>1</v>
      </c>
      <c r="M1259" s="1">
        <f>'[1]RC-1(PY)'!M1259</f>
        <v>1</v>
      </c>
      <c r="N1259" s="1">
        <f>'[1]RC-1(PY)'!N1259</f>
        <v>4</v>
      </c>
      <c r="O1259" s="1">
        <f>'[1]RC-1(PY)'!O1259</f>
        <v>9</v>
      </c>
      <c r="P1259" s="1">
        <f>'[1]RC-1(PY)'!P1259</f>
        <v>0</v>
      </c>
      <c r="Q1259" s="1">
        <f>'[1]RC-1(PY)'!Q1259</f>
        <v>0</v>
      </c>
      <c r="R1259" s="1">
        <f>'[1]RC-1(PY)'!R1259</f>
        <v>104</v>
      </c>
      <c r="S1259" s="1">
        <f>'[1]RC-1(PY)'!S1259</f>
        <v>3</v>
      </c>
      <c r="T1259" s="1">
        <f>'[1]RC-1(PY)'!T1259</f>
        <v>4</v>
      </c>
      <c r="U1259" s="1">
        <f>'[1]RC-1(PY)'!U1259</f>
        <v>0</v>
      </c>
      <c r="V1259" s="1">
        <f>'[1]RC-1(PY)'!V1259</f>
        <v>0</v>
      </c>
      <c r="W1259" s="1">
        <f>'[1]RC-1(PY)'!W1259</f>
        <v>1004</v>
      </c>
      <c r="X1259" s="1">
        <f>'[1]RC-1(PY)'!X1259</f>
        <v>8</v>
      </c>
      <c r="Y1259" s="1">
        <f>'[1]RC-1(PY)'!Y1259</f>
        <v>0</v>
      </c>
      <c r="Z1259" s="1">
        <f>'[1]RC-1(PY)'!Z1259</f>
        <v>0</v>
      </c>
      <c r="AA1259" s="1">
        <f>'[1]RC-1(PY)'!AA1259</f>
        <v>1645</v>
      </c>
      <c r="AB1259" s="1">
        <f>'[1]RC-1(PY)'!AB1259</f>
        <v>768.04</v>
      </c>
      <c r="AC1259" s="1">
        <f>'[1]RC-1(PY)'!AC1259</f>
        <v>0</v>
      </c>
      <c r="AD1259" s="1">
        <f>'[1]RC-1(PY)'!AD1259</f>
        <v>20</v>
      </c>
      <c r="AE1259" s="1">
        <f>'[1]RC-1(PY)'!AE1259</f>
        <v>7.6703999999999999</v>
      </c>
      <c r="AF1259" s="1">
        <f>'[1]RC-1(PY)'!AF1259</f>
        <v>4</v>
      </c>
      <c r="AG1259" s="1">
        <f>'[1]RC-1(PY)'!AG1259</f>
        <v>4</v>
      </c>
      <c r="AH1259" s="1">
        <f>'[1]RC-1(PY)'!AH1259</f>
        <v>4</v>
      </c>
      <c r="AI1259" s="1">
        <f>'[1]RC-1(PY)'!AI1259</f>
        <v>0</v>
      </c>
    </row>
    <row r="1260" spans="1:35" x14ac:dyDescent="0.3">
      <c r="A1260" s="1">
        <f>'[1]RC-1(PY)'!A1260</f>
        <v>1</v>
      </c>
      <c r="B1260" s="1">
        <f>'[1]RC-1(PY)'!B1260</f>
        <v>2</v>
      </c>
      <c r="C1260" s="1">
        <f>'[1]RC-1(PY)'!C1260</f>
        <v>2024</v>
      </c>
      <c r="D1260" s="1">
        <f>'[1]RC-1(PY)'!D1260</f>
        <v>5</v>
      </c>
      <c r="E1260" s="1">
        <f>'[1]RC-1(PY)'!E1260</f>
        <v>340</v>
      </c>
      <c r="F1260" s="1">
        <f>'[1]RC-1(PY)'!F1260</f>
        <v>275</v>
      </c>
      <c r="G1260" s="1">
        <f>'[1]RC-1(PY)'!G1260</f>
        <v>24</v>
      </c>
      <c r="H1260" s="1">
        <f>'[1]RC-1(PY)'!H1260</f>
        <v>4</v>
      </c>
      <c r="I1260" s="1">
        <f>'[1]RC-1(PY)'!I1260</f>
        <v>6</v>
      </c>
      <c r="J1260" s="1">
        <f>'[1]RC-1(PY)'!J1260</f>
        <v>2</v>
      </c>
      <c r="K1260" s="1">
        <f>'[1]RC-1(PY)'!K1260</f>
        <v>3</v>
      </c>
      <c r="L1260" s="1">
        <f>'[1]RC-1(PY)'!L1260</f>
        <v>1</v>
      </c>
      <c r="M1260" s="1">
        <f>'[1]RC-1(PY)'!M1260</f>
        <v>1</v>
      </c>
      <c r="N1260" s="1">
        <f>'[1]RC-1(PY)'!N1260</f>
        <v>1</v>
      </c>
      <c r="O1260" s="1">
        <f>'[1]RC-1(PY)'!O1260</f>
        <v>5</v>
      </c>
      <c r="P1260" s="1">
        <f>'[1]RC-1(PY)'!P1260</f>
        <v>1</v>
      </c>
      <c r="Q1260" s="1">
        <f>'[1]RC-1(PY)'!Q1260</f>
        <v>0</v>
      </c>
      <c r="R1260" s="1">
        <f>'[1]RC-1(PY)'!R1260</f>
        <v>104</v>
      </c>
      <c r="S1260" s="1">
        <f>'[1]RC-1(PY)'!S1260</f>
        <v>3</v>
      </c>
      <c r="T1260" s="1">
        <f>'[1]RC-1(PY)'!T1260</f>
        <v>4</v>
      </c>
      <c r="U1260" s="1">
        <f>'[1]RC-1(PY)'!U1260</f>
        <v>0</v>
      </c>
      <c r="V1260" s="1">
        <f>'[1]RC-1(PY)'!V1260</f>
        <v>0</v>
      </c>
      <c r="W1260" s="1">
        <f>'[1]RC-1(PY)'!W1260</f>
        <v>1004</v>
      </c>
      <c r="X1260" s="1">
        <f>'[1]RC-1(PY)'!X1260</f>
        <v>8</v>
      </c>
      <c r="Y1260" s="1">
        <f>'[1]RC-1(PY)'!Y1260</f>
        <v>0</v>
      </c>
      <c r="Z1260" s="1">
        <f>'[1]RC-1(PY)'!Z1260</f>
        <v>0</v>
      </c>
      <c r="AA1260" s="1">
        <f>'[1]RC-1(PY)'!AA1260</f>
        <v>843</v>
      </c>
      <c r="AB1260" s="1">
        <f>'[1]RC-1(PY)'!AB1260</f>
        <v>732</v>
      </c>
      <c r="AC1260" s="1">
        <f>'[1]RC-1(PY)'!AC1260</f>
        <v>13.487500000000001</v>
      </c>
      <c r="AD1260" s="1">
        <f>'[1]RC-1(PY)'!AD1260</f>
        <v>20</v>
      </c>
      <c r="AE1260" s="1">
        <f>'[1]RC-1(PY)'!AE1260</f>
        <v>16.97</v>
      </c>
      <c r="AF1260" s="1">
        <f>'[1]RC-1(PY)'!AF1260</f>
        <v>4</v>
      </c>
      <c r="AG1260" s="1">
        <f>'[1]RC-1(PY)'!AG1260</f>
        <v>4</v>
      </c>
      <c r="AH1260" s="1">
        <f>'[1]RC-1(PY)'!AH1260</f>
        <v>4</v>
      </c>
      <c r="AI1260" s="1">
        <f>'[1]RC-1(PY)'!AI1260</f>
        <v>0</v>
      </c>
    </row>
    <row r="1261" spans="1:35" x14ac:dyDescent="0.3">
      <c r="A1261" s="1">
        <f>'[1]RC-1(PY)'!A1261</f>
        <v>1</v>
      </c>
      <c r="B1261" s="1">
        <f>'[1]RC-1(PY)'!B1261</f>
        <v>2</v>
      </c>
      <c r="C1261" s="1">
        <f>'[1]RC-1(PY)'!C1261</f>
        <v>2024</v>
      </c>
      <c r="D1261" s="1">
        <f>'[1]RC-1(PY)'!D1261</f>
        <v>5</v>
      </c>
      <c r="E1261" s="1">
        <f>'[1]RC-1(PY)'!E1261</f>
        <v>340</v>
      </c>
      <c r="F1261" s="1">
        <f>'[1]RC-1(PY)'!F1261</f>
        <v>275</v>
      </c>
      <c r="G1261" s="1">
        <f>'[1]RC-1(PY)'!G1261</f>
        <v>24</v>
      </c>
      <c r="H1261" s="1">
        <f>'[1]RC-1(PY)'!H1261</f>
        <v>7</v>
      </c>
      <c r="I1261" s="1">
        <f>'[1]RC-1(PY)'!I1261</f>
        <v>6</v>
      </c>
      <c r="J1261" s="1">
        <f>'[1]RC-1(PY)'!J1261</f>
        <v>2</v>
      </c>
      <c r="K1261" s="1">
        <f>'[1]RC-1(PY)'!K1261</f>
        <v>3</v>
      </c>
      <c r="L1261" s="1">
        <f>'[1]RC-1(PY)'!L1261</f>
        <v>2</v>
      </c>
      <c r="M1261" s="1">
        <f>'[1]RC-1(PY)'!M1261</f>
        <v>1</v>
      </c>
      <c r="N1261" s="1">
        <f>'[1]RC-1(PY)'!N1261</f>
        <v>1</v>
      </c>
      <c r="O1261" s="1">
        <f>'[1]RC-1(PY)'!O1261</f>
        <v>5</v>
      </c>
      <c r="P1261" s="1">
        <f>'[1]RC-1(PY)'!P1261</f>
        <v>1</v>
      </c>
      <c r="Q1261" s="1">
        <f>'[1]RC-1(PY)'!Q1261</f>
        <v>1</v>
      </c>
      <c r="R1261" s="1">
        <f>'[1]RC-1(PY)'!R1261</f>
        <v>104</v>
      </c>
      <c r="S1261" s="1">
        <f>'[1]RC-1(PY)'!S1261</f>
        <v>3</v>
      </c>
      <c r="T1261" s="1">
        <f>'[1]RC-1(PY)'!T1261</f>
        <v>4</v>
      </c>
      <c r="U1261" s="1">
        <f>'[1]RC-1(PY)'!U1261</f>
        <v>0</v>
      </c>
      <c r="V1261" s="1">
        <f>'[1]RC-1(PY)'!V1261</f>
        <v>0</v>
      </c>
      <c r="W1261" s="1">
        <f>'[1]RC-1(PY)'!W1261</f>
        <v>1004</v>
      </c>
      <c r="X1261" s="1">
        <f>'[1]RC-1(PY)'!X1261</f>
        <v>8</v>
      </c>
      <c r="Y1261" s="1">
        <f>'[1]RC-1(PY)'!Y1261</f>
        <v>0</v>
      </c>
      <c r="Z1261" s="1">
        <f>'[1]RC-1(PY)'!Z1261</f>
        <v>0</v>
      </c>
      <c r="AA1261" s="1">
        <f>'[1]RC-1(PY)'!AA1261</f>
        <v>561</v>
      </c>
      <c r="AB1261" s="1">
        <f>'[1]RC-1(PY)'!AB1261</f>
        <v>712.31</v>
      </c>
      <c r="AC1261" s="1">
        <f>'[1]RC-1(PY)'!AC1261</f>
        <v>19.641300000000001</v>
      </c>
      <c r="AD1261" s="1">
        <f>'[1]RC-1(PY)'!AD1261</f>
        <v>20</v>
      </c>
      <c r="AE1261" s="1">
        <f>'[1]RC-1(PY)'!AE1261</f>
        <v>19.641300000000001</v>
      </c>
      <c r="AF1261" s="1">
        <f>'[1]RC-1(PY)'!AF1261</f>
        <v>4</v>
      </c>
      <c r="AG1261" s="1">
        <f>'[1]RC-1(PY)'!AG1261</f>
        <v>4</v>
      </c>
      <c r="AH1261" s="1">
        <f>'[1]RC-1(PY)'!AH1261</f>
        <v>4</v>
      </c>
      <c r="AI1261" s="1">
        <f>'[1]RC-1(PY)'!AI1261</f>
        <v>0</v>
      </c>
    </row>
    <row r="1262" spans="1:35" x14ac:dyDescent="0.3">
      <c r="A1262" s="1">
        <f>'[1]RC-1(PY)'!A1262</f>
        <v>1</v>
      </c>
      <c r="B1262" s="1">
        <f>'[1]RC-1(PY)'!B1262</f>
        <v>2</v>
      </c>
      <c r="C1262" s="1">
        <f>'[1]RC-1(PY)'!C1262</f>
        <v>2024</v>
      </c>
      <c r="D1262" s="1">
        <f>'[1]RC-1(PY)'!D1262</f>
        <v>5</v>
      </c>
      <c r="E1262" s="1">
        <f>'[1]RC-1(PY)'!E1262</f>
        <v>340</v>
      </c>
      <c r="F1262" s="1">
        <f>'[1]RC-1(PY)'!F1262</f>
        <v>275</v>
      </c>
      <c r="G1262" s="1">
        <f>'[1]RC-1(PY)'!G1262</f>
        <v>24</v>
      </c>
      <c r="H1262" s="1">
        <f>'[1]RC-1(PY)'!H1262</f>
        <v>8</v>
      </c>
      <c r="I1262" s="1">
        <f>'[1]RC-1(PY)'!I1262</f>
        <v>6</v>
      </c>
      <c r="J1262" s="1">
        <f>'[1]RC-1(PY)'!J1262</f>
        <v>2</v>
      </c>
      <c r="K1262" s="1">
        <f>'[1]RC-1(PY)'!K1262</f>
        <v>3</v>
      </c>
      <c r="L1262" s="1">
        <f>'[1]RC-1(PY)'!L1262</f>
        <v>6</v>
      </c>
      <c r="M1262" s="1">
        <f>'[1]RC-1(PY)'!M1262</f>
        <v>1</v>
      </c>
      <c r="N1262" s="1">
        <f>'[1]RC-1(PY)'!N1262</f>
        <v>1</v>
      </c>
      <c r="O1262" s="1">
        <f>'[1]RC-1(PY)'!O1262</f>
        <v>5</v>
      </c>
      <c r="P1262" s="1">
        <f>'[1]RC-1(PY)'!P1262</f>
        <v>0</v>
      </c>
      <c r="Q1262" s="1">
        <f>'[1]RC-1(PY)'!Q1262</f>
        <v>0</v>
      </c>
      <c r="R1262" s="1">
        <f>'[1]RC-1(PY)'!R1262</f>
        <v>104</v>
      </c>
      <c r="S1262" s="1">
        <f>'[1]RC-1(PY)'!S1262</f>
        <v>3</v>
      </c>
      <c r="T1262" s="1">
        <f>'[1]RC-1(PY)'!T1262</f>
        <v>4</v>
      </c>
      <c r="U1262" s="1">
        <f>'[1]RC-1(PY)'!U1262</f>
        <v>0</v>
      </c>
      <c r="V1262" s="1">
        <f>'[1]RC-1(PY)'!V1262</f>
        <v>0</v>
      </c>
      <c r="W1262" s="1">
        <f>'[1]RC-1(PY)'!W1262</f>
        <v>1004</v>
      </c>
      <c r="X1262" s="1">
        <f>'[1]RC-1(PY)'!X1262</f>
        <v>8</v>
      </c>
      <c r="Y1262" s="1">
        <f>'[1]RC-1(PY)'!Y1262</f>
        <v>0</v>
      </c>
      <c r="Z1262" s="1">
        <f>'[1]RC-1(PY)'!Z1262</f>
        <v>0</v>
      </c>
      <c r="AA1262" s="1">
        <f>'[1]RC-1(PY)'!AA1262</f>
        <v>790</v>
      </c>
      <c r="AB1262" s="1">
        <f>'[1]RC-1(PY)'!AB1262</f>
        <v>1560</v>
      </c>
      <c r="AC1262" s="1">
        <f>'[1]RC-1(PY)'!AC1262</f>
        <v>2.4961000000000002</v>
      </c>
      <c r="AD1262" s="1">
        <f>'[1]RC-1(PY)'!AD1262</f>
        <v>20</v>
      </c>
      <c r="AE1262" s="1">
        <f>'[1]RC-1(PY)'!AE1262</f>
        <v>23.805399999999999</v>
      </c>
      <c r="AF1262" s="1">
        <f>'[1]RC-1(PY)'!AF1262</f>
        <v>4</v>
      </c>
      <c r="AG1262" s="1">
        <f>'[1]RC-1(PY)'!AG1262</f>
        <v>4</v>
      </c>
      <c r="AH1262" s="1">
        <f>'[1]RC-1(PY)'!AH1262</f>
        <v>4</v>
      </c>
      <c r="AI1262" s="1">
        <f>'[1]RC-1(PY)'!AI1262</f>
        <v>0</v>
      </c>
    </row>
    <row r="1263" spans="1:35" x14ac:dyDescent="0.3">
      <c r="A1263" s="1">
        <f>'[1]RC-1(PY)'!A1263</f>
        <v>1</v>
      </c>
      <c r="B1263" s="1">
        <f>'[1]RC-1(PY)'!B1263</f>
        <v>2</v>
      </c>
      <c r="C1263" s="1">
        <f>'[1]RC-1(PY)'!C1263</f>
        <v>2024</v>
      </c>
      <c r="D1263" s="1">
        <f>'[1]RC-1(PY)'!D1263</f>
        <v>5</v>
      </c>
      <c r="E1263" s="1">
        <f>'[1]RC-1(PY)'!E1263</f>
        <v>340</v>
      </c>
      <c r="F1263" s="1">
        <f>'[1]RC-1(PY)'!F1263</f>
        <v>275</v>
      </c>
      <c r="G1263" s="1">
        <f>'[1]RC-1(PY)'!G1263</f>
        <v>24</v>
      </c>
      <c r="H1263" s="1">
        <f>'[1]RC-1(PY)'!H1263</f>
        <v>9</v>
      </c>
      <c r="I1263" s="1">
        <f>'[1]RC-1(PY)'!I1263</f>
        <v>6</v>
      </c>
      <c r="J1263" s="1">
        <f>'[1]RC-1(PY)'!J1263</f>
        <v>2</v>
      </c>
      <c r="K1263" s="1">
        <f>'[1]RC-1(PY)'!K1263</f>
        <v>3</v>
      </c>
      <c r="L1263" s="1">
        <f>'[1]RC-1(PY)'!L1263</f>
        <v>1</v>
      </c>
      <c r="M1263" s="1">
        <f>'[1]RC-1(PY)'!M1263</f>
        <v>1</v>
      </c>
      <c r="N1263" s="1">
        <f>'[1]RC-1(PY)'!N1263</f>
        <v>1</v>
      </c>
      <c r="O1263" s="1">
        <f>'[1]RC-1(PY)'!O1263</f>
        <v>5</v>
      </c>
      <c r="P1263" s="1">
        <f>'[1]RC-1(PY)'!P1263</f>
        <v>1</v>
      </c>
      <c r="Q1263" s="1">
        <f>'[1]RC-1(PY)'!Q1263</f>
        <v>1</v>
      </c>
      <c r="R1263" s="1">
        <f>'[1]RC-1(PY)'!R1263</f>
        <v>104</v>
      </c>
      <c r="S1263" s="1">
        <f>'[1]RC-1(PY)'!S1263</f>
        <v>3</v>
      </c>
      <c r="T1263" s="1">
        <f>'[1]RC-1(PY)'!T1263</f>
        <v>4</v>
      </c>
      <c r="U1263" s="1">
        <f>'[1]RC-1(PY)'!U1263</f>
        <v>0</v>
      </c>
      <c r="V1263" s="1">
        <f>'[1]RC-1(PY)'!V1263</f>
        <v>0</v>
      </c>
      <c r="W1263" s="1">
        <f>'[1]RC-1(PY)'!W1263</f>
        <v>1004</v>
      </c>
      <c r="X1263" s="1">
        <f>'[1]RC-1(PY)'!X1263</f>
        <v>8</v>
      </c>
      <c r="Y1263" s="1">
        <f>'[1]RC-1(PY)'!Y1263</f>
        <v>0</v>
      </c>
      <c r="Z1263" s="1">
        <f>'[1]RC-1(PY)'!Z1263</f>
        <v>0</v>
      </c>
      <c r="AA1263" s="1">
        <f>'[1]RC-1(PY)'!AA1263</f>
        <v>400</v>
      </c>
      <c r="AB1263" s="1">
        <f>'[1]RC-1(PY)'!AB1263</f>
        <v>575.32569999999998</v>
      </c>
      <c r="AC1263" s="1">
        <f>'[1]RC-1(PY)'!AC1263</f>
        <v>24.301400000000001</v>
      </c>
      <c r="AD1263" s="1">
        <f>'[1]RC-1(PY)'!AD1263</f>
        <v>20</v>
      </c>
      <c r="AE1263" s="1">
        <f>'[1]RC-1(PY)'!AE1263</f>
        <v>25.7988</v>
      </c>
      <c r="AF1263" s="1">
        <f>'[1]RC-1(PY)'!AF1263</f>
        <v>4</v>
      </c>
      <c r="AG1263" s="1">
        <f>'[1]RC-1(PY)'!AG1263</f>
        <v>4</v>
      </c>
      <c r="AH1263" s="1">
        <f>'[1]RC-1(PY)'!AH1263</f>
        <v>4</v>
      </c>
      <c r="AI1263" s="1">
        <f>'[1]RC-1(PY)'!AI1263</f>
        <v>0</v>
      </c>
    </row>
    <row r="1264" spans="1:35" x14ac:dyDescent="0.3">
      <c r="A1264" s="1">
        <f>'[1]RC-1(PY)'!A1264</f>
        <v>1</v>
      </c>
      <c r="B1264" s="1">
        <f>'[1]RC-1(PY)'!B1264</f>
        <v>2</v>
      </c>
      <c r="C1264" s="1">
        <f>'[1]RC-1(PY)'!C1264</f>
        <v>2024</v>
      </c>
      <c r="D1264" s="1">
        <f>'[1]RC-1(PY)'!D1264</f>
        <v>5</v>
      </c>
      <c r="E1264" s="1">
        <f>'[1]RC-1(PY)'!E1264</f>
        <v>340</v>
      </c>
      <c r="F1264" s="1">
        <f>'[1]RC-1(PY)'!F1264</f>
        <v>275</v>
      </c>
      <c r="G1264" s="1">
        <f>'[1]RC-1(PY)'!G1264</f>
        <v>24</v>
      </c>
      <c r="H1264" s="1">
        <f>'[1]RC-1(PY)'!H1264</f>
        <v>12</v>
      </c>
      <c r="I1264" s="1">
        <f>'[1]RC-1(PY)'!I1264</f>
        <v>6</v>
      </c>
      <c r="J1264" s="1">
        <f>'[1]RC-1(PY)'!J1264</f>
        <v>2</v>
      </c>
      <c r="K1264" s="1">
        <f>'[1]RC-1(PY)'!K1264</f>
        <v>3</v>
      </c>
      <c r="L1264" s="1">
        <f>'[1]RC-1(PY)'!L1264</f>
        <v>2</v>
      </c>
      <c r="M1264" s="1">
        <f>'[1]RC-1(PY)'!M1264</f>
        <v>1</v>
      </c>
      <c r="N1264" s="1">
        <f>'[1]RC-1(PY)'!N1264</f>
        <v>1</v>
      </c>
      <c r="O1264" s="1">
        <f>'[1]RC-1(PY)'!O1264</f>
        <v>5</v>
      </c>
      <c r="P1264" s="1">
        <f>'[1]RC-1(PY)'!P1264</f>
        <v>1</v>
      </c>
      <c r="Q1264" s="1">
        <f>'[1]RC-1(PY)'!Q1264</f>
        <v>1</v>
      </c>
      <c r="R1264" s="1">
        <f>'[1]RC-1(PY)'!R1264</f>
        <v>104</v>
      </c>
      <c r="S1264" s="1">
        <f>'[1]RC-1(PY)'!S1264</f>
        <v>3</v>
      </c>
      <c r="T1264" s="1">
        <f>'[1]RC-1(PY)'!T1264</f>
        <v>4</v>
      </c>
      <c r="U1264" s="1">
        <f>'[1]RC-1(PY)'!U1264</f>
        <v>0</v>
      </c>
      <c r="V1264" s="1">
        <f>'[1]RC-1(PY)'!V1264</f>
        <v>0</v>
      </c>
      <c r="W1264" s="1">
        <f>'[1]RC-1(PY)'!W1264</f>
        <v>1004</v>
      </c>
      <c r="X1264" s="1">
        <f>'[1]RC-1(PY)'!X1264</f>
        <v>8</v>
      </c>
      <c r="Y1264" s="1">
        <f>'[1]RC-1(PY)'!Y1264</f>
        <v>0</v>
      </c>
      <c r="Z1264" s="1">
        <f>'[1]RC-1(PY)'!Z1264</f>
        <v>0</v>
      </c>
      <c r="AA1264" s="1">
        <f>'[1]RC-1(PY)'!AA1264</f>
        <v>416</v>
      </c>
      <c r="AB1264" s="1">
        <f>'[1]RC-1(PY)'!AB1264</f>
        <v>715.31240000000003</v>
      </c>
      <c r="AC1264" s="1">
        <f>'[1]RC-1(PY)'!AC1264</f>
        <v>0</v>
      </c>
      <c r="AD1264" s="1">
        <f>'[1]RC-1(PY)'!AD1264</f>
        <v>20</v>
      </c>
      <c r="AE1264" s="1">
        <f>'[1]RC-1(PY)'!AE1264</f>
        <v>26.051600000000001</v>
      </c>
      <c r="AF1264" s="1">
        <f>'[1]RC-1(PY)'!AF1264</f>
        <v>4</v>
      </c>
      <c r="AG1264" s="1">
        <f>'[1]RC-1(PY)'!AG1264</f>
        <v>4</v>
      </c>
      <c r="AH1264" s="1">
        <f>'[1]RC-1(PY)'!AH1264</f>
        <v>4</v>
      </c>
      <c r="AI1264" s="1">
        <f>'[1]RC-1(PY)'!AI1264</f>
        <v>0</v>
      </c>
    </row>
    <row r="1265" spans="1:35" x14ac:dyDescent="0.3">
      <c r="A1265" s="1">
        <f>'[1]RC-1(PY)'!A1265</f>
        <v>1</v>
      </c>
      <c r="B1265" s="1">
        <f>'[1]RC-1(PY)'!B1265</f>
        <v>2</v>
      </c>
      <c r="C1265" s="1">
        <f>'[1]RC-1(PY)'!C1265</f>
        <v>2024</v>
      </c>
      <c r="D1265" s="1">
        <f>'[1]RC-1(PY)'!D1265</f>
        <v>5</v>
      </c>
      <c r="E1265" s="1">
        <f>'[1]RC-1(PY)'!E1265</f>
        <v>340</v>
      </c>
      <c r="F1265" s="1">
        <f>'[1]RC-1(PY)'!F1265</f>
        <v>275</v>
      </c>
      <c r="G1265" s="1">
        <f>'[1]RC-1(PY)'!G1265</f>
        <v>24</v>
      </c>
      <c r="H1265" s="1">
        <f>'[1]RC-1(PY)'!H1265</f>
        <v>13</v>
      </c>
      <c r="I1265" s="1">
        <f>'[1]RC-1(PY)'!I1265</f>
        <v>6</v>
      </c>
      <c r="J1265" s="1">
        <f>'[1]RC-1(PY)'!J1265</f>
        <v>2</v>
      </c>
      <c r="K1265" s="1">
        <f>'[1]RC-1(PY)'!K1265</f>
        <v>3</v>
      </c>
      <c r="L1265" s="1">
        <f>'[1]RC-1(PY)'!L1265</f>
        <v>3</v>
      </c>
      <c r="M1265" s="1">
        <f>'[1]RC-1(PY)'!M1265</f>
        <v>1</v>
      </c>
      <c r="N1265" s="1">
        <f>'[1]RC-1(PY)'!N1265</f>
        <v>1</v>
      </c>
      <c r="O1265" s="1">
        <f>'[1]RC-1(PY)'!O1265</f>
        <v>5</v>
      </c>
      <c r="P1265" s="1">
        <f>'[1]RC-1(PY)'!P1265</f>
        <v>0</v>
      </c>
      <c r="Q1265" s="1">
        <f>'[1]RC-1(PY)'!Q1265</f>
        <v>0</v>
      </c>
      <c r="R1265" s="1">
        <f>'[1]RC-1(PY)'!R1265</f>
        <v>104</v>
      </c>
      <c r="S1265" s="1">
        <f>'[1]RC-1(PY)'!S1265</f>
        <v>2</v>
      </c>
      <c r="T1265" s="1">
        <f>'[1]RC-1(PY)'!T1265</f>
        <v>4</v>
      </c>
      <c r="U1265" s="1">
        <f>'[1]RC-1(PY)'!U1265</f>
        <v>1</v>
      </c>
      <c r="V1265" s="1">
        <f>'[1]RC-1(PY)'!V1265</f>
        <v>1</v>
      </c>
      <c r="W1265" s="1">
        <f>'[1]RC-1(PY)'!W1265</f>
        <v>1004</v>
      </c>
      <c r="X1265" s="1">
        <f>'[1]RC-1(PY)'!X1265</f>
        <v>8</v>
      </c>
      <c r="Y1265" s="1">
        <f>'[1]RC-1(PY)'!Y1265</f>
        <v>0</v>
      </c>
      <c r="Z1265" s="1">
        <f>'[1]RC-1(PY)'!Z1265</f>
        <v>0</v>
      </c>
      <c r="AA1265" s="1">
        <f>'[1]RC-1(PY)'!AA1265</f>
        <v>988</v>
      </c>
      <c r="AB1265" s="1">
        <f>'[1]RC-1(PY)'!AB1265</f>
        <v>1625.4269999999999</v>
      </c>
      <c r="AC1265" s="1">
        <f>'[1]RC-1(PY)'!AC1265</f>
        <v>5.1318999999999999</v>
      </c>
      <c r="AD1265" s="1">
        <f>'[1]RC-1(PY)'!AD1265</f>
        <v>20</v>
      </c>
      <c r="AE1265" s="1">
        <f>'[1]RC-1(PY)'!AE1265</f>
        <v>17.553999999999998</v>
      </c>
      <c r="AF1265" s="1">
        <f>'[1]RC-1(PY)'!AF1265</f>
        <v>4</v>
      </c>
      <c r="AG1265" s="1">
        <f>'[1]RC-1(PY)'!AG1265</f>
        <v>4</v>
      </c>
      <c r="AH1265" s="1">
        <f>'[1]RC-1(PY)'!AH1265</f>
        <v>4</v>
      </c>
      <c r="AI1265" s="1">
        <f>'[1]RC-1(PY)'!AI1265</f>
        <v>0</v>
      </c>
    </row>
    <row r="1266" spans="1:35" x14ac:dyDescent="0.3">
      <c r="A1266" s="1">
        <f>'[1]RC-1(PY)'!A1266</f>
        <v>1</v>
      </c>
      <c r="B1266" s="1">
        <f>'[1]RC-1(PY)'!B1266</f>
        <v>2</v>
      </c>
      <c r="C1266" s="1">
        <f>'[1]RC-1(PY)'!C1266</f>
        <v>2024</v>
      </c>
      <c r="D1266" s="1">
        <f>'[1]RC-1(PY)'!D1266</f>
        <v>5</v>
      </c>
      <c r="E1266" s="1">
        <f>'[1]RC-1(PY)'!E1266</f>
        <v>340</v>
      </c>
      <c r="F1266" s="1">
        <f>'[1]RC-1(PY)'!F1266</f>
        <v>275</v>
      </c>
      <c r="G1266" s="1">
        <f>'[1]RC-1(PY)'!G1266</f>
        <v>24</v>
      </c>
      <c r="H1266" s="1">
        <f>'[1]RC-1(PY)'!H1266</f>
        <v>15</v>
      </c>
      <c r="I1266" s="1">
        <f>'[1]RC-1(PY)'!I1266</f>
        <v>6</v>
      </c>
      <c r="J1266" s="1">
        <f>'[1]RC-1(PY)'!J1266</f>
        <v>2</v>
      </c>
      <c r="K1266" s="1">
        <f>'[1]RC-1(PY)'!K1266</f>
        <v>3</v>
      </c>
      <c r="L1266" s="1">
        <f>'[1]RC-1(PY)'!L1266</f>
        <v>2</v>
      </c>
      <c r="M1266" s="1">
        <f>'[1]RC-1(PY)'!M1266</f>
        <v>1</v>
      </c>
      <c r="N1266" s="1">
        <f>'[1]RC-1(PY)'!N1266</f>
        <v>4</v>
      </c>
      <c r="O1266" s="1">
        <f>'[1]RC-1(PY)'!O1266</f>
        <v>9</v>
      </c>
      <c r="P1266" s="1">
        <f>'[1]RC-1(PY)'!P1266</f>
        <v>0</v>
      </c>
      <c r="Q1266" s="1">
        <f>'[1]RC-1(PY)'!Q1266</f>
        <v>0</v>
      </c>
      <c r="R1266" s="1">
        <f>'[1]RC-1(PY)'!R1266</f>
        <v>104</v>
      </c>
      <c r="S1266" s="1">
        <f>'[1]RC-1(PY)'!S1266</f>
        <v>3</v>
      </c>
      <c r="T1266" s="1">
        <f>'[1]RC-1(PY)'!T1266</f>
        <v>4</v>
      </c>
      <c r="U1266" s="1">
        <f>'[1]RC-1(PY)'!U1266</f>
        <v>0</v>
      </c>
      <c r="V1266" s="1">
        <f>'[1]RC-1(PY)'!V1266</f>
        <v>0</v>
      </c>
      <c r="W1266" s="1">
        <f>'[1]RC-1(PY)'!W1266</f>
        <v>1004</v>
      </c>
      <c r="X1266" s="1">
        <f>'[1]RC-1(PY)'!X1266</f>
        <v>8</v>
      </c>
      <c r="Y1266" s="1">
        <f>'[1]RC-1(PY)'!Y1266</f>
        <v>0</v>
      </c>
      <c r="Z1266" s="1">
        <f>'[1]RC-1(PY)'!Z1266</f>
        <v>0</v>
      </c>
      <c r="AA1266" s="1">
        <f>'[1]RC-1(PY)'!AA1266</f>
        <v>537</v>
      </c>
      <c r="AB1266" s="1">
        <f>'[1]RC-1(PY)'!AB1266</f>
        <v>374</v>
      </c>
      <c r="AC1266" s="1">
        <f>'[1]RC-1(PY)'!AC1266</f>
        <v>121.53100000000001</v>
      </c>
      <c r="AD1266" s="1">
        <f>'[1]RC-1(PY)'!AD1266</f>
        <v>20</v>
      </c>
      <c r="AE1266" s="1">
        <f>'[1]RC-1(PY)'!AE1266</f>
        <v>121.53100000000001</v>
      </c>
      <c r="AF1266" s="1">
        <f>'[1]RC-1(PY)'!AF1266</f>
        <v>4</v>
      </c>
      <c r="AG1266" s="1">
        <f>'[1]RC-1(PY)'!AG1266</f>
        <v>4</v>
      </c>
      <c r="AH1266" s="1">
        <f>'[1]RC-1(PY)'!AH1266</f>
        <v>4</v>
      </c>
      <c r="AI1266" s="1">
        <f>'[1]RC-1(PY)'!AI1266</f>
        <v>0</v>
      </c>
    </row>
    <row r="1267" spans="1:35" x14ac:dyDescent="0.3">
      <c r="A1267" s="1">
        <f>'[1]RC-1(PY)'!A1267</f>
        <v>1</v>
      </c>
      <c r="B1267" s="1">
        <f>'[1]RC-1(PY)'!B1267</f>
        <v>2</v>
      </c>
      <c r="C1267" s="1">
        <f>'[1]RC-1(PY)'!C1267</f>
        <v>2024</v>
      </c>
      <c r="D1267" s="1">
        <f>'[1]RC-1(PY)'!D1267</f>
        <v>5</v>
      </c>
      <c r="E1267" s="1">
        <f>'[1]RC-1(PY)'!E1267</f>
        <v>340</v>
      </c>
      <c r="F1267" s="1">
        <f>'[1]RC-1(PY)'!F1267</f>
        <v>275</v>
      </c>
      <c r="G1267" s="1">
        <f>'[1]RC-1(PY)'!G1267</f>
        <v>24</v>
      </c>
      <c r="H1267" s="1">
        <f>'[1]RC-1(PY)'!H1267</f>
        <v>16</v>
      </c>
      <c r="I1267" s="1">
        <f>'[1]RC-1(PY)'!I1267</f>
        <v>6</v>
      </c>
      <c r="J1267" s="1">
        <f>'[1]RC-1(PY)'!J1267</f>
        <v>2</v>
      </c>
      <c r="K1267" s="1">
        <f>'[1]RC-1(PY)'!K1267</f>
        <v>3</v>
      </c>
      <c r="L1267" s="1">
        <f>'[1]RC-1(PY)'!L1267</f>
        <v>5</v>
      </c>
      <c r="M1267" s="1">
        <f>'[1]RC-1(PY)'!M1267</f>
        <v>2</v>
      </c>
      <c r="N1267" s="1">
        <f>'[1]RC-1(PY)'!N1267</f>
        <v>1</v>
      </c>
      <c r="O1267" s="1">
        <f>'[1]RC-1(PY)'!O1267</f>
        <v>5</v>
      </c>
      <c r="P1267" s="1">
        <f>'[1]RC-1(PY)'!P1267</f>
        <v>1</v>
      </c>
      <c r="Q1267" s="1">
        <f>'[1]RC-1(PY)'!Q1267</f>
        <v>1</v>
      </c>
      <c r="R1267" s="1">
        <f>'[1]RC-1(PY)'!R1267</f>
        <v>104</v>
      </c>
      <c r="S1267" s="1">
        <f>'[1]RC-1(PY)'!S1267</f>
        <v>3</v>
      </c>
      <c r="T1267" s="1">
        <f>'[1]RC-1(PY)'!T1267</f>
        <v>4</v>
      </c>
      <c r="U1267" s="1">
        <f>'[1]RC-1(PY)'!U1267</f>
        <v>0</v>
      </c>
      <c r="V1267" s="1">
        <f>'[1]RC-1(PY)'!V1267</f>
        <v>0</v>
      </c>
      <c r="W1267" s="1">
        <f>'[1]RC-1(PY)'!W1267</f>
        <v>1004</v>
      </c>
      <c r="X1267" s="1">
        <f>'[1]RC-1(PY)'!X1267</f>
        <v>8</v>
      </c>
      <c r="Y1267" s="1">
        <f>'[1]RC-1(PY)'!Y1267</f>
        <v>0</v>
      </c>
      <c r="Z1267" s="1">
        <f>'[1]RC-1(PY)'!Z1267</f>
        <v>0</v>
      </c>
      <c r="AA1267" s="1">
        <f>'[1]RC-1(PY)'!AA1267</f>
        <v>1141</v>
      </c>
      <c r="AB1267" s="1">
        <f>'[1]RC-1(PY)'!AB1267</f>
        <v>1600.3938000000001</v>
      </c>
      <c r="AC1267" s="1">
        <f>'[1]RC-1(PY)'!AC1267</f>
        <v>9.8521000000000001</v>
      </c>
      <c r="AD1267" s="1">
        <f>'[1]RC-1(PY)'!AD1267</f>
        <v>20</v>
      </c>
      <c r="AE1267" s="1">
        <f>'[1]RC-1(PY)'!AE1267</f>
        <v>15.388500000000001</v>
      </c>
      <c r="AF1267" s="1">
        <f>'[1]RC-1(PY)'!AF1267</f>
        <v>4</v>
      </c>
      <c r="AG1267" s="1">
        <f>'[1]RC-1(PY)'!AG1267</f>
        <v>4</v>
      </c>
      <c r="AH1267" s="1">
        <f>'[1]RC-1(PY)'!AH1267</f>
        <v>4</v>
      </c>
      <c r="AI1267" s="1">
        <f>'[1]RC-1(PY)'!AI1267</f>
        <v>0</v>
      </c>
    </row>
    <row r="1268" spans="1:35" x14ac:dyDescent="0.3">
      <c r="A1268" s="1">
        <f>'[1]RC-1(PY)'!A1268</f>
        <v>1</v>
      </c>
      <c r="B1268" s="1">
        <f>'[1]RC-1(PY)'!B1268</f>
        <v>2</v>
      </c>
      <c r="C1268" s="1">
        <f>'[1]RC-1(PY)'!C1268</f>
        <v>2024</v>
      </c>
      <c r="D1268" s="1">
        <f>'[1]RC-1(PY)'!D1268</f>
        <v>5</v>
      </c>
      <c r="E1268" s="1">
        <f>'[1]RC-1(PY)'!E1268</f>
        <v>340</v>
      </c>
      <c r="F1268" s="1">
        <f>'[1]RC-1(PY)'!F1268</f>
        <v>275</v>
      </c>
      <c r="G1268" s="1">
        <f>'[1]RC-1(PY)'!G1268</f>
        <v>24</v>
      </c>
      <c r="H1268" s="1">
        <f>'[1]RC-1(PY)'!H1268</f>
        <v>18</v>
      </c>
      <c r="I1268" s="1">
        <f>'[1]RC-1(PY)'!I1268</f>
        <v>6</v>
      </c>
      <c r="J1268" s="1">
        <f>'[1]RC-1(PY)'!J1268</f>
        <v>2</v>
      </c>
      <c r="K1268" s="1">
        <f>'[1]RC-1(PY)'!K1268</f>
        <v>3</v>
      </c>
      <c r="L1268" s="1">
        <f>'[1]RC-1(PY)'!L1268</f>
        <v>1</v>
      </c>
      <c r="M1268" s="1">
        <f>'[1]RC-1(PY)'!M1268</f>
        <v>1</v>
      </c>
      <c r="N1268" s="1">
        <f>'[1]RC-1(PY)'!N1268</f>
        <v>1</v>
      </c>
      <c r="O1268" s="1">
        <f>'[1]RC-1(PY)'!O1268</f>
        <v>5</v>
      </c>
      <c r="P1268" s="1">
        <f>'[1]RC-1(PY)'!P1268</f>
        <v>1</v>
      </c>
      <c r="Q1268" s="1">
        <f>'[1]RC-1(PY)'!Q1268</f>
        <v>1</v>
      </c>
      <c r="R1268" s="1">
        <f>'[1]RC-1(PY)'!R1268</f>
        <v>104</v>
      </c>
      <c r="S1268" s="1">
        <f>'[1]RC-1(PY)'!S1268</f>
        <v>3</v>
      </c>
      <c r="T1268" s="1">
        <f>'[1]RC-1(PY)'!T1268</f>
        <v>4</v>
      </c>
      <c r="U1268" s="1">
        <f>'[1]RC-1(PY)'!U1268</f>
        <v>0</v>
      </c>
      <c r="V1268" s="1">
        <f>'[1]RC-1(PY)'!V1268</f>
        <v>0</v>
      </c>
      <c r="W1268" s="1">
        <f>'[1]RC-1(PY)'!W1268</f>
        <v>1004</v>
      </c>
      <c r="X1268" s="1">
        <f>'[1]RC-1(PY)'!X1268</f>
        <v>0</v>
      </c>
      <c r="Y1268" s="1">
        <f>'[1]RC-1(PY)'!Y1268</f>
        <v>0</v>
      </c>
      <c r="Z1268" s="1">
        <f>'[1]RC-1(PY)'!Z1268</f>
        <v>0</v>
      </c>
      <c r="AA1268" s="1">
        <f>'[1]RC-1(PY)'!AA1268</f>
        <v>118</v>
      </c>
      <c r="AB1268" s="1">
        <f>'[1]RC-1(PY)'!AB1268</f>
        <v>145.41980000000001</v>
      </c>
      <c r="AC1268" s="1">
        <f>'[1]RC-1(PY)'!AC1268</f>
        <v>0</v>
      </c>
      <c r="AD1268" s="1">
        <f>'[1]RC-1(PY)'!AD1268</f>
        <v>20</v>
      </c>
      <c r="AE1268" s="1">
        <f>'[1]RC-1(PY)'!AE1268</f>
        <v>26.476099999999999</v>
      </c>
      <c r="AF1268" s="1">
        <f>'[1]RC-1(PY)'!AF1268</f>
        <v>4</v>
      </c>
      <c r="AG1268" s="1">
        <f>'[1]RC-1(PY)'!AG1268</f>
        <v>4</v>
      </c>
      <c r="AH1268" s="1">
        <f>'[1]RC-1(PY)'!AH1268</f>
        <v>4</v>
      </c>
      <c r="AI1268" s="1">
        <f>'[1]RC-1(PY)'!AI1268</f>
        <v>0</v>
      </c>
    </row>
    <row r="1269" spans="1:35" x14ac:dyDescent="0.3">
      <c r="A1269" s="1">
        <f>'[1]RC-1(PY)'!A1269</f>
        <v>1</v>
      </c>
      <c r="B1269" s="1">
        <f>'[1]RC-1(PY)'!B1269</f>
        <v>2</v>
      </c>
      <c r="C1269" s="1">
        <f>'[1]RC-1(PY)'!C1269</f>
        <v>2024</v>
      </c>
      <c r="D1269" s="1">
        <f>'[1]RC-1(PY)'!D1269</f>
        <v>5</v>
      </c>
      <c r="E1269" s="1">
        <f>'[1]RC-1(PY)'!E1269</f>
        <v>340</v>
      </c>
      <c r="F1269" s="1">
        <f>'[1]RC-1(PY)'!F1269</f>
        <v>275</v>
      </c>
      <c r="G1269" s="1">
        <f>'[1]RC-1(PY)'!G1269</f>
        <v>24</v>
      </c>
      <c r="H1269" s="1">
        <f>'[1]RC-1(PY)'!H1269</f>
        <v>1</v>
      </c>
      <c r="I1269" s="1">
        <f>'[1]RC-1(PY)'!I1269</f>
        <v>6</v>
      </c>
      <c r="J1269" s="1">
        <f>'[1]RC-1(PY)'!J1269</f>
        <v>3</v>
      </c>
      <c r="K1269" s="1">
        <f>'[1]RC-1(PY)'!K1269</f>
        <v>3</v>
      </c>
      <c r="L1269" s="1">
        <f>'[1]RC-1(PY)'!L1269</f>
        <v>1</v>
      </c>
      <c r="M1269" s="1">
        <f>'[1]RC-1(PY)'!M1269</f>
        <v>1</v>
      </c>
      <c r="N1269" s="1">
        <f>'[1]RC-1(PY)'!N1269</f>
        <v>1</v>
      </c>
      <c r="O1269" s="1">
        <f>'[1]RC-1(PY)'!O1269</f>
        <v>5</v>
      </c>
      <c r="P1269" s="1">
        <f>'[1]RC-1(PY)'!P1269</f>
        <v>1</v>
      </c>
      <c r="Q1269" s="1">
        <f>'[1]RC-1(PY)'!Q1269</f>
        <v>1</v>
      </c>
      <c r="R1269" s="1">
        <f>'[1]RC-1(PY)'!R1269</f>
        <v>104</v>
      </c>
      <c r="S1269" s="1">
        <f>'[1]RC-1(PY)'!S1269</f>
        <v>3</v>
      </c>
      <c r="T1269" s="1">
        <f>'[1]RC-1(PY)'!T1269</f>
        <v>4</v>
      </c>
      <c r="U1269" s="1">
        <f>'[1]RC-1(PY)'!U1269</f>
        <v>0</v>
      </c>
      <c r="V1269" s="1">
        <f>'[1]RC-1(PY)'!V1269</f>
        <v>0</v>
      </c>
      <c r="W1269" s="1">
        <f>'[1]RC-1(PY)'!W1269</f>
        <v>1004</v>
      </c>
      <c r="X1269" s="1">
        <f>'[1]RC-1(PY)'!X1269</f>
        <v>8</v>
      </c>
      <c r="Y1269" s="1">
        <f>'[1]RC-1(PY)'!Y1269</f>
        <v>0</v>
      </c>
      <c r="Z1269" s="1">
        <f>'[1]RC-1(PY)'!Z1269</f>
        <v>0</v>
      </c>
      <c r="AA1269" s="1">
        <f>'[1]RC-1(PY)'!AA1269</f>
        <v>265</v>
      </c>
      <c r="AB1269" s="1">
        <f>'[1]RC-1(PY)'!AB1269</f>
        <v>43.271799999999999</v>
      </c>
      <c r="AC1269" s="1">
        <f>'[1]RC-1(PY)'!AC1269</f>
        <v>0</v>
      </c>
      <c r="AD1269" s="1">
        <f>'[1]RC-1(PY)'!AD1269</f>
        <v>20</v>
      </c>
      <c r="AE1269" s="1">
        <f>'[1]RC-1(PY)'!AE1269</f>
        <v>43.271799999999999</v>
      </c>
      <c r="AF1269" s="1">
        <f>'[1]RC-1(PY)'!AF1269</f>
        <v>4</v>
      </c>
      <c r="AG1269" s="1">
        <f>'[1]RC-1(PY)'!AG1269</f>
        <v>4</v>
      </c>
      <c r="AH1269" s="1">
        <f>'[1]RC-1(PY)'!AH1269</f>
        <v>4</v>
      </c>
      <c r="AI1269" s="1">
        <f>'[1]RC-1(PY)'!AI1269</f>
        <v>0</v>
      </c>
    </row>
    <row r="1270" spans="1:35" x14ac:dyDescent="0.3">
      <c r="A1270" s="1">
        <f>'[1]RC-1(PY)'!A1270</f>
        <v>1</v>
      </c>
      <c r="B1270" s="1">
        <f>'[1]RC-1(PY)'!B1270</f>
        <v>2</v>
      </c>
      <c r="C1270" s="1">
        <f>'[1]RC-1(PY)'!C1270</f>
        <v>2024</v>
      </c>
      <c r="D1270" s="1">
        <f>'[1]RC-1(PY)'!D1270</f>
        <v>5</v>
      </c>
      <c r="E1270" s="1">
        <f>'[1]RC-1(PY)'!E1270</f>
        <v>340</v>
      </c>
      <c r="F1270" s="1">
        <f>'[1]RC-1(PY)'!F1270</f>
        <v>275</v>
      </c>
      <c r="G1270" s="1">
        <f>'[1]RC-1(PY)'!G1270</f>
        <v>24</v>
      </c>
      <c r="H1270" s="1">
        <f>'[1]RC-1(PY)'!H1270</f>
        <v>2</v>
      </c>
      <c r="I1270" s="1">
        <f>'[1]RC-1(PY)'!I1270</f>
        <v>6</v>
      </c>
      <c r="J1270" s="1">
        <f>'[1]RC-1(PY)'!J1270</f>
        <v>3</v>
      </c>
      <c r="K1270" s="1">
        <f>'[1]RC-1(PY)'!K1270</f>
        <v>3</v>
      </c>
      <c r="L1270" s="1">
        <f>'[1]RC-1(PY)'!L1270</f>
        <v>2</v>
      </c>
      <c r="M1270" s="1">
        <f>'[1]RC-1(PY)'!M1270</f>
        <v>1</v>
      </c>
      <c r="N1270" s="1">
        <f>'[1]RC-1(PY)'!N1270</f>
        <v>4</v>
      </c>
      <c r="O1270" s="1">
        <f>'[1]RC-1(PY)'!O1270</f>
        <v>9</v>
      </c>
      <c r="P1270" s="1">
        <f>'[1]RC-1(PY)'!P1270</f>
        <v>1</v>
      </c>
      <c r="Q1270" s="1">
        <f>'[1]RC-1(PY)'!Q1270</f>
        <v>0</v>
      </c>
      <c r="R1270" s="1">
        <f>'[1]RC-1(PY)'!R1270</f>
        <v>104</v>
      </c>
      <c r="S1270" s="1">
        <f>'[1]RC-1(PY)'!S1270</f>
        <v>3</v>
      </c>
      <c r="T1270" s="1">
        <f>'[1]RC-1(PY)'!T1270</f>
        <v>4</v>
      </c>
      <c r="U1270" s="1">
        <f>'[1]RC-1(PY)'!U1270</f>
        <v>0</v>
      </c>
      <c r="V1270" s="1">
        <f>'[1]RC-1(PY)'!V1270</f>
        <v>0</v>
      </c>
      <c r="W1270" s="1">
        <f>'[1]RC-1(PY)'!W1270</f>
        <v>1004</v>
      </c>
      <c r="X1270" s="1">
        <f>'[1]RC-1(PY)'!X1270</f>
        <v>8</v>
      </c>
      <c r="Y1270" s="1">
        <f>'[1]RC-1(PY)'!Y1270</f>
        <v>0</v>
      </c>
      <c r="Z1270" s="1">
        <f>'[1]RC-1(PY)'!Z1270</f>
        <v>0</v>
      </c>
      <c r="AA1270" s="1">
        <f>'[1]RC-1(PY)'!AA1270</f>
        <v>147</v>
      </c>
      <c r="AB1270" s="1">
        <f>'[1]RC-1(PY)'!AB1270</f>
        <v>326.80579999999998</v>
      </c>
      <c r="AC1270" s="1">
        <f>'[1]RC-1(PY)'!AC1270</f>
        <v>3.68</v>
      </c>
      <c r="AD1270" s="1">
        <f>'[1]RC-1(PY)'!AD1270</f>
        <v>16</v>
      </c>
      <c r="AE1270" s="1">
        <f>'[1]RC-1(PY)'!AE1270</f>
        <v>12.06</v>
      </c>
      <c r="AF1270" s="1">
        <f>'[1]RC-1(PY)'!AF1270</f>
        <v>4</v>
      </c>
      <c r="AG1270" s="1">
        <f>'[1]RC-1(PY)'!AG1270</f>
        <v>4</v>
      </c>
      <c r="AH1270" s="1">
        <f>'[1]RC-1(PY)'!AH1270</f>
        <v>4</v>
      </c>
      <c r="AI1270" s="1">
        <f>'[1]RC-1(PY)'!AI1270</f>
        <v>0</v>
      </c>
    </row>
    <row r="1271" spans="1:35" x14ac:dyDescent="0.3">
      <c r="A1271" s="1">
        <f>'[1]RC-1(PY)'!A1271</f>
        <v>1</v>
      </c>
      <c r="B1271" s="1">
        <f>'[1]RC-1(PY)'!B1271</f>
        <v>2</v>
      </c>
      <c r="C1271" s="1">
        <f>'[1]RC-1(PY)'!C1271</f>
        <v>2024</v>
      </c>
      <c r="D1271" s="1">
        <f>'[1]RC-1(PY)'!D1271</f>
        <v>5</v>
      </c>
      <c r="E1271" s="1">
        <f>'[1]RC-1(PY)'!E1271</f>
        <v>340</v>
      </c>
      <c r="F1271" s="1">
        <f>'[1]RC-1(PY)'!F1271</f>
        <v>275</v>
      </c>
      <c r="G1271" s="1">
        <f>'[1]RC-1(PY)'!G1271</f>
        <v>24</v>
      </c>
      <c r="H1271" s="1">
        <f>'[1]RC-1(PY)'!H1271</f>
        <v>2</v>
      </c>
      <c r="I1271" s="1">
        <f>'[1]RC-1(PY)'!I1271</f>
        <v>6</v>
      </c>
      <c r="J1271" s="1">
        <f>'[1]RC-1(PY)'!J1271</f>
        <v>4</v>
      </c>
      <c r="K1271" s="1">
        <f>'[1]RC-1(PY)'!K1271</f>
        <v>3</v>
      </c>
      <c r="L1271" s="1">
        <f>'[1]RC-1(PY)'!L1271</f>
        <v>1</v>
      </c>
      <c r="M1271" s="1">
        <f>'[1]RC-1(PY)'!M1271</f>
        <v>1</v>
      </c>
      <c r="N1271" s="1">
        <f>'[1]RC-1(PY)'!N1271</f>
        <v>4</v>
      </c>
      <c r="O1271" s="1">
        <f>'[1]RC-1(PY)'!O1271</f>
        <v>9</v>
      </c>
      <c r="P1271" s="1">
        <f>'[1]RC-1(PY)'!P1271</f>
        <v>1</v>
      </c>
      <c r="Q1271" s="1">
        <f>'[1]RC-1(PY)'!Q1271</f>
        <v>1</v>
      </c>
      <c r="R1271" s="1">
        <f>'[1]RC-1(PY)'!R1271</f>
        <v>104</v>
      </c>
      <c r="S1271" s="1">
        <f>'[1]RC-1(PY)'!S1271</f>
        <v>3</v>
      </c>
      <c r="T1271" s="1">
        <f>'[1]RC-1(PY)'!T1271</f>
        <v>4</v>
      </c>
      <c r="U1271" s="1">
        <f>'[1]RC-1(PY)'!U1271</f>
        <v>0</v>
      </c>
      <c r="V1271" s="1">
        <f>'[1]RC-1(PY)'!V1271</f>
        <v>0</v>
      </c>
      <c r="W1271" s="1">
        <f>'[1]RC-1(PY)'!W1271</f>
        <v>1004</v>
      </c>
      <c r="X1271" s="1">
        <f>'[1]RC-1(PY)'!X1271</f>
        <v>8</v>
      </c>
      <c r="Y1271" s="1">
        <f>'[1]RC-1(PY)'!Y1271</f>
        <v>0</v>
      </c>
      <c r="Z1271" s="1">
        <f>'[1]RC-1(PY)'!Z1271</f>
        <v>0</v>
      </c>
      <c r="AA1271" s="1">
        <f>'[1]RC-1(PY)'!AA1271</f>
        <v>248</v>
      </c>
      <c r="AB1271" s="1">
        <f>'[1]RC-1(PY)'!AB1271</f>
        <v>385</v>
      </c>
      <c r="AC1271" s="1">
        <f>'[1]RC-1(PY)'!AC1271</f>
        <v>22.101299999999998</v>
      </c>
      <c r="AD1271" s="1">
        <f>'[1]RC-1(PY)'!AD1271</f>
        <v>20</v>
      </c>
      <c r="AE1271" s="1">
        <f>'[1]RC-1(PY)'!AE1271</f>
        <v>22.101299999999998</v>
      </c>
      <c r="AF1271" s="1">
        <f>'[1]RC-1(PY)'!AF1271</f>
        <v>4</v>
      </c>
      <c r="AG1271" s="1">
        <f>'[1]RC-1(PY)'!AG1271</f>
        <v>4</v>
      </c>
      <c r="AH1271" s="1">
        <f>'[1]RC-1(PY)'!AH1271</f>
        <v>4</v>
      </c>
      <c r="AI1271" s="1">
        <f>'[1]RC-1(PY)'!AI1271</f>
        <v>0</v>
      </c>
    </row>
    <row r="1272" spans="1:35" x14ac:dyDescent="0.3">
      <c r="A1272" s="1">
        <f>'[1]RC-1(PY)'!A1272</f>
        <v>1</v>
      </c>
      <c r="B1272" s="1">
        <f>'[1]RC-1(PY)'!B1272</f>
        <v>2</v>
      </c>
      <c r="C1272" s="1">
        <f>'[1]RC-1(PY)'!C1272</f>
        <v>2024</v>
      </c>
      <c r="D1272" s="1">
        <f>'[1]RC-1(PY)'!D1272</f>
        <v>5</v>
      </c>
      <c r="E1272" s="1">
        <f>'[1]RC-1(PY)'!E1272</f>
        <v>340</v>
      </c>
      <c r="F1272" s="1">
        <f>'[1]RC-1(PY)'!F1272</f>
        <v>275</v>
      </c>
      <c r="G1272" s="1">
        <f>'[1]RC-1(PY)'!G1272</f>
        <v>24</v>
      </c>
      <c r="H1272" s="1">
        <f>'[1]RC-1(PY)'!H1272</f>
        <v>2</v>
      </c>
      <c r="I1272" s="1">
        <f>'[1]RC-1(PY)'!I1272</f>
        <v>6</v>
      </c>
      <c r="J1272" s="1">
        <f>'[1]RC-1(PY)'!J1272</f>
        <v>5</v>
      </c>
      <c r="K1272" s="1">
        <f>'[1]RC-1(PY)'!K1272</f>
        <v>3</v>
      </c>
      <c r="L1272" s="1">
        <f>'[1]RC-1(PY)'!L1272</f>
        <v>2</v>
      </c>
      <c r="M1272" s="1">
        <f>'[1]RC-1(PY)'!M1272</f>
        <v>1</v>
      </c>
      <c r="N1272" s="1">
        <f>'[1]RC-1(PY)'!N1272</f>
        <v>4</v>
      </c>
      <c r="O1272" s="1">
        <f>'[1]RC-1(PY)'!O1272</f>
        <v>9</v>
      </c>
      <c r="P1272" s="1">
        <f>'[1]RC-1(PY)'!P1272</f>
        <v>1</v>
      </c>
      <c r="Q1272" s="1">
        <f>'[1]RC-1(PY)'!Q1272</f>
        <v>0</v>
      </c>
      <c r="R1272" s="1">
        <f>'[1]RC-1(PY)'!R1272</f>
        <v>104</v>
      </c>
      <c r="S1272" s="1">
        <f>'[1]RC-1(PY)'!S1272</f>
        <v>2</v>
      </c>
      <c r="T1272" s="1">
        <f>'[1]RC-1(PY)'!T1272</f>
        <v>4</v>
      </c>
      <c r="U1272" s="1">
        <f>'[1]RC-1(PY)'!U1272</f>
        <v>0</v>
      </c>
      <c r="V1272" s="1">
        <f>'[1]RC-1(PY)'!V1272</f>
        <v>0</v>
      </c>
      <c r="W1272" s="1">
        <f>'[1]RC-1(PY)'!W1272</f>
        <v>1004</v>
      </c>
      <c r="X1272" s="1">
        <f>'[1]RC-1(PY)'!X1272</f>
        <v>8</v>
      </c>
      <c r="Y1272" s="1">
        <f>'[1]RC-1(PY)'!Y1272</f>
        <v>0</v>
      </c>
      <c r="Z1272" s="1">
        <f>'[1]RC-1(PY)'!Z1272</f>
        <v>0</v>
      </c>
      <c r="AA1272" s="1">
        <f>'[1]RC-1(PY)'!AA1272</f>
        <v>310</v>
      </c>
      <c r="AB1272" s="1">
        <f>'[1]RC-1(PY)'!AB1272</f>
        <v>263.11799999999999</v>
      </c>
      <c r="AC1272" s="1">
        <f>'[1]RC-1(PY)'!AC1272</f>
        <v>8.0500000000000007</v>
      </c>
      <c r="AD1272" s="1">
        <f>'[1]RC-1(PY)'!AD1272</f>
        <v>20</v>
      </c>
      <c r="AE1272" s="1">
        <f>'[1]RC-1(PY)'!AE1272</f>
        <v>12.43</v>
      </c>
      <c r="AF1272" s="1">
        <f>'[1]RC-1(PY)'!AF1272</f>
        <v>4</v>
      </c>
      <c r="AG1272" s="1">
        <f>'[1]RC-1(PY)'!AG1272</f>
        <v>4</v>
      </c>
      <c r="AH1272" s="1">
        <f>'[1]RC-1(PY)'!AH1272</f>
        <v>4</v>
      </c>
      <c r="AI1272" s="1">
        <f>'[1]RC-1(PY)'!AI1272</f>
        <v>0</v>
      </c>
    </row>
    <row r="1273" spans="1:35" x14ac:dyDescent="0.3">
      <c r="A1273" s="1">
        <f>'[1]RC-1(PY)'!A1273</f>
        <v>1</v>
      </c>
      <c r="B1273" s="1">
        <f>'[1]RC-1(PY)'!B1273</f>
        <v>2</v>
      </c>
      <c r="C1273" s="1">
        <f>'[1]RC-1(PY)'!C1273</f>
        <v>2024</v>
      </c>
      <c r="D1273" s="1">
        <f>'[1]RC-1(PY)'!D1273</f>
        <v>5</v>
      </c>
      <c r="E1273" s="1">
        <f>'[1]RC-1(PY)'!E1273</f>
        <v>340</v>
      </c>
      <c r="F1273" s="1">
        <f>'[1]RC-1(PY)'!F1273</f>
        <v>275</v>
      </c>
      <c r="G1273" s="1">
        <f>'[1]RC-1(PY)'!G1273</f>
        <v>24</v>
      </c>
      <c r="H1273" s="1">
        <f>'[1]RC-1(PY)'!H1273</f>
        <v>1</v>
      </c>
      <c r="I1273" s="1">
        <f>'[1]RC-1(PY)'!I1273</f>
        <v>7</v>
      </c>
      <c r="J1273" s="1">
        <f>'[1]RC-1(PY)'!J1273</f>
        <v>1</v>
      </c>
      <c r="K1273" s="1">
        <f>'[1]RC-1(PY)'!K1273</f>
        <v>3</v>
      </c>
      <c r="L1273" s="1">
        <f>'[1]RC-1(PY)'!L1273</f>
        <v>1</v>
      </c>
      <c r="M1273" s="1">
        <f>'[1]RC-1(PY)'!M1273</f>
        <v>1</v>
      </c>
      <c r="N1273" s="1">
        <f>'[1]RC-1(PY)'!N1273</f>
        <v>1</v>
      </c>
      <c r="O1273" s="1">
        <f>'[1]RC-1(PY)'!O1273</f>
        <v>5</v>
      </c>
      <c r="P1273" s="1">
        <f>'[1]RC-1(PY)'!P1273</f>
        <v>0</v>
      </c>
      <c r="Q1273" s="1">
        <f>'[1]RC-1(PY)'!Q1273</f>
        <v>0</v>
      </c>
      <c r="R1273" s="1">
        <f>'[1]RC-1(PY)'!R1273</f>
        <v>104</v>
      </c>
      <c r="S1273" s="1">
        <f>'[1]RC-1(PY)'!S1273</f>
        <v>3</v>
      </c>
      <c r="T1273" s="1">
        <f>'[1]RC-1(PY)'!T1273</f>
        <v>6</v>
      </c>
      <c r="U1273" s="1">
        <f>'[1]RC-1(PY)'!U1273</f>
        <v>0</v>
      </c>
      <c r="V1273" s="1">
        <f>'[1]RC-1(PY)'!V1273</f>
        <v>0</v>
      </c>
      <c r="W1273" s="1">
        <f>'[1]RC-1(PY)'!W1273</f>
        <v>1004</v>
      </c>
      <c r="X1273" s="1">
        <f>'[1]RC-1(PY)'!X1273</f>
        <v>8</v>
      </c>
      <c r="Y1273" s="1">
        <f>'[1]RC-1(PY)'!Y1273</f>
        <v>0</v>
      </c>
      <c r="Z1273" s="1">
        <f>'[1]RC-1(PY)'!Z1273</f>
        <v>0</v>
      </c>
      <c r="AA1273" s="1">
        <f>'[1]RC-1(PY)'!AA1273</f>
        <v>1868</v>
      </c>
      <c r="AB1273" s="1">
        <f>'[1]RC-1(PY)'!AB1273</f>
        <v>40.069699999999997</v>
      </c>
      <c r="AC1273" s="1">
        <f>'[1]RC-1(PY)'!AC1273</f>
        <v>0</v>
      </c>
      <c r="AD1273" s="1">
        <f>'[1]RC-1(PY)'!AD1273</f>
        <v>20</v>
      </c>
      <c r="AE1273" s="1">
        <f>'[1]RC-1(PY)'!AE1273</f>
        <v>40.069699999999997</v>
      </c>
      <c r="AF1273" s="1">
        <f>'[1]RC-1(PY)'!AF1273</f>
        <v>4</v>
      </c>
      <c r="AG1273" s="1">
        <f>'[1]RC-1(PY)'!AG1273</f>
        <v>4</v>
      </c>
      <c r="AH1273" s="1">
        <f>'[1]RC-1(PY)'!AH1273</f>
        <v>4</v>
      </c>
      <c r="AI1273" s="1">
        <f>'[1]RC-1(PY)'!AI1273</f>
        <v>0</v>
      </c>
    </row>
    <row r="1274" spans="1:35" x14ac:dyDescent="0.3">
      <c r="A1274" s="1">
        <f>'[1]RC-1(PY)'!A1274</f>
        <v>1</v>
      </c>
      <c r="B1274" s="1">
        <f>'[1]RC-1(PY)'!B1274</f>
        <v>2</v>
      </c>
      <c r="C1274" s="1">
        <f>'[1]RC-1(PY)'!C1274</f>
        <v>2024</v>
      </c>
      <c r="D1274" s="1">
        <f>'[1]RC-1(PY)'!D1274</f>
        <v>5</v>
      </c>
      <c r="E1274" s="1">
        <f>'[1]RC-1(PY)'!E1274</f>
        <v>340</v>
      </c>
      <c r="F1274" s="1">
        <f>'[1]RC-1(PY)'!F1274</f>
        <v>275</v>
      </c>
      <c r="G1274" s="1">
        <f>'[1]RC-1(PY)'!G1274</f>
        <v>24</v>
      </c>
      <c r="H1274" s="1">
        <f>'[1]RC-1(PY)'!H1274</f>
        <v>2</v>
      </c>
      <c r="I1274" s="1">
        <f>'[1]RC-1(PY)'!I1274</f>
        <v>7</v>
      </c>
      <c r="J1274" s="1">
        <f>'[1]RC-1(PY)'!J1274</f>
        <v>1</v>
      </c>
      <c r="K1274" s="1">
        <f>'[1]RC-1(PY)'!K1274</f>
        <v>3</v>
      </c>
      <c r="L1274" s="1">
        <f>'[1]RC-1(PY)'!L1274</f>
        <v>2</v>
      </c>
      <c r="M1274" s="1">
        <f>'[1]RC-1(PY)'!M1274</f>
        <v>1</v>
      </c>
      <c r="N1274" s="1">
        <f>'[1]RC-1(PY)'!N1274</f>
        <v>4</v>
      </c>
      <c r="O1274" s="1">
        <f>'[1]RC-1(PY)'!O1274</f>
        <v>9</v>
      </c>
      <c r="P1274" s="1">
        <f>'[1]RC-1(PY)'!P1274</f>
        <v>1</v>
      </c>
      <c r="Q1274" s="1">
        <f>'[1]RC-1(PY)'!Q1274</f>
        <v>0</v>
      </c>
      <c r="R1274" s="1">
        <f>'[1]RC-1(PY)'!R1274</f>
        <v>104</v>
      </c>
      <c r="S1274" s="1">
        <f>'[1]RC-1(PY)'!S1274</f>
        <v>2</v>
      </c>
      <c r="T1274" s="1">
        <f>'[1]RC-1(PY)'!T1274</f>
        <v>4</v>
      </c>
      <c r="U1274" s="1">
        <f>'[1]RC-1(PY)'!U1274</f>
        <v>0</v>
      </c>
      <c r="V1274" s="1">
        <f>'[1]RC-1(PY)'!V1274</f>
        <v>0</v>
      </c>
      <c r="W1274" s="1">
        <f>'[1]RC-1(PY)'!W1274</f>
        <v>1004</v>
      </c>
      <c r="X1274" s="1">
        <f>'[1]RC-1(PY)'!X1274</f>
        <v>0</v>
      </c>
      <c r="Y1274" s="1">
        <f>'[1]RC-1(PY)'!Y1274</f>
        <v>1</v>
      </c>
      <c r="Z1274" s="1">
        <f>'[1]RC-1(PY)'!Z1274</f>
        <v>0</v>
      </c>
      <c r="AA1274" s="1">
        <f>'[1]RC-1(PY)'!AA1274</f>
        <v>707</v>
      </c>
      <c r="AB1274" s="1">
        <f>'[1]RC-1(PY)'!AB1274</f>
        <v>252.57900000000001</v>
      </c>
      <c r="AC1274" s="1">
        <f>'[1]RC-1(PY)'!AC1274</f>
        <v>5.48</v>
      </c>
      <c r="AD1274" s="1">
        <f>'[1]RC-1(PY)'!AD1274</f>
        <v>20</v>
      </c>
      <c r="AE1274" s="1">
        <f>'[1]RC-1(PY)'!AE1274</f>
        <v>5.48</v>
      </c>
      <c r="AF1274" s="1">
        <f>'[1]RC-1(PY)'!AF1274</f>
        <v>4</v>
      </c>
      <c r="AG1274" s="1">
        <f>'[1]RC-1(PY)'!AG1274</f>
        <v>4</v>
      </c>
      <c r="AH1274" s="1">
        <f>'[1]RC-1(PY)'!AH1274</f>
        <v>4</v>
      </c>
      <c r="AI1274" s="1">
        <f>'[1]RC-1(PY)'!AI1274</f>
        <v>0</v>
      </c>
    </row>
    <row r="1275" spans="1:35" x14ac:dyDescent="0.3">
      <c r="A1275" s="1">
        <f>'[1]RC-1(PY)'!A1275</f>
        <v>1</v>
      </c>
      <c r="B1275" s="1">
        <f>'[1]RC-1(PY)'!B1275</f>
        <v>2</v>
      </c>
      <c r="C1275" s="1">
        <f>'[1]RC-1(PY)'!C1275</f>
        <v>2024</v>
      </c>
      <c r="D1275" s="1">
        <f>'[1]RC-1(PY)'!D1275</f>
        <v>5</v>
      </c>
      <c r="E1275" s="1">
        <f>'[1]RC-1(PY)'!E1275</f>
        <v>340</v>
      </c>
      <c r="F1275" s="1">
        <f>'[1]RC-1(PY)'!F1275</f>
        <v>275</v>
      </c>
      <c r="G1275" s="1">
        <f>'[1]RC-1(PY)'!G1275</f>
        <v>24</v>
      </c>
      <c r="H1275" s="1">
        <f>'[1]RC-1(PY)'!H1275</f>
        <v>3</v>
      </c>
      <c r="I1275" s="1">
        <f>'[1]RC-1(PY)'!I1275</f>
        <v>7</v>
      </c>
      <c r="J1275" s="1">
        <f>'[1]RC-1(PY)'!J1275</f>
        <v>1</v>
      </c>
      <c r="K1275" s="1">
        <f>'[1]RC-1(PY)'!K1275</f>
        <v>3</v>
      </c>
      <c r="L1275" s="1">
        <f>'[1]RC-1(PY)'!L1275</f>
        <v>1</v>
      </c>
      <c r="M1275" s="1">
        <f>'[1]RC-1(PY)'!M1275</f>
        <v>1</v>
      </c>
      <c r="N1275" s="1">
        <f>'[1]RC-1(PY)'!N1275</f>
        <v>4</v>
      </c>
      <c r="O1275" s="1">
        <f>'[1]RC-1(PY)'!O1275</f>
        <v>9</v>
      </c>
      <c r="P1275" s="1">
        <f>'[1]RC-1(PY)'!P1275</f>
        <v>0</v>
      </c>
      <c r="Q1275" s="1">
        <f>'[1]RC-1(PY)'!Q1275</f>
        <v>0</v>
      </c>
      <c r="R1275" s="1">
        <f>'[1]RC-1(PY)'!R1275</f>
        <v>104</v>
      </c>
      <c r="S1275" s="1">
        <f>'[1]RC-1(PY)'!S1275</f>
        <v>3</v>
      </c>
      <c r="T1275" s="1">
        <f>'[1]RC-1(PY)'!T1275</f>
        <v>4</v>
      </c>
      <c r="U1275" s="1">
        <f>'[1]RC-1(PY)'!U1275</f>
        <v>0</v>
      </c>
      <c r="V1275" s="1">
        <f>'[1]RC-1(PY)'!V1275</f>
        <v>0</v>
      </c>
      <c r="W1275" s="1">
        <f>'[1]RC-1(PY)'!W1275</f>
        <v>1004</v>
      </c>
      <c r="X1275" s="1">
        <f>'[1]RC-1(PY)'!X1275</f>
        <v>8</v>
      </c>
      <c r="Y1275" s="1">
        <f>'[1]RC-1(PY)'!Y1275</f>
        <v>0</v>
      </c>
      <c r="Z1275" s="1">
        <f>'[1]RC-1(PY)'!Z1275</f>
        <v>0</v>
      </c>
      <c r="AA1275" s="1">
        <f>'[1]RC-1(PY)'!AA1275</f>
        <v>896</v>
      </c>
      <c r="AB1275" s="1">
        <f>'[1]RC-1(PY)'!AB1275</f>
        <v>2045</v>
      </c>
      <c r="AC1275" s="1">
        <f>'[1]RC-1(PY)'!AC1275</f>
        <v>0</v>
      </c>
      <c r="AD1275" s="1">
        <f>'[1]RC-1(PY)'!AD1275</f>
        <v>20</v>
      </c>
      <c r="AE1275" s="1">
        <f>'[1]RC-1(PY)'!AE1275</f>
        <v>42.210700000000003</v>
      </c>
      <c r="AF1275" s="1">
        <f>'[1]RC-1(PY)'!AF1275</f>
        <v>4</v>
      </c>
      <c r="AG1275" s="1">
        <f>'[1]RC-1(PY)'!AG1275</f>
        <v>4</v>
      </c>
      <c r="AH1275" s="1">
        <f>'[1]RC-1(PY)'!AH1275</f>
        <v>4</v>
      </c>
      <c r="AI1275" s="1">
        <f>'[1]RC-1(PY)'!AI1275</f>
        <v>0</v>
      </c>
    </row>
    <row r="1276" spans="1:35" x14ac:dyDescent="0.3">
      <c r="A1276" s="1">
        <f>'[1]RC-1(PY)'!A1276</f>
        <v>1</v>
      </c>
      <c r="B1276" s="1">
        <f>'[1]RC-1(PY)'!B1276</f>
        <v>2</v>
      </c>
      <c r="C1276" s="1">
        <f>'[1]RC-1(PY)'!C1276</f>
        <v>2024</v>
      </c>
      <c r="D1276" s="1">
        <f>'[1]RC-1(PY)'!D1276</f>
        <v>5</v>
      </c>
      <c r="E1276" s="1">
        <f>'[1]RC-1(PY)'!E1276</f>
        <v>340</v>
      </c>
      <c r="F1276" s="1">
        <f>'[1]RC-1(PY)'!F1276</f>
        <v>275</v>
      </c>
      <c r="G1276" s="1">
        <f>'[1]RC-1(PY)'!G1276</f>
        <v>24</v>
      </c>
      <c r="H1276" s="1">
        <f>'[1]RC-1(PY)'!H1276</f>
        <v>4</v>
      </c>
      <c r="I1276" s="1">
        <f>'[1]RC-1(PY)'!I1276</f>
        <v>7</v>
      </c>
      <c r="J1276" s="1">
        <f>'[1]RC-1(PY)'!J1276</f>
        <v>1</v>
      </c>
      <c r="K1276" s="1">
        <f>'[1]RC-1(PY)'!K1276</f>
        <v>3</v>
      </c>
      <c r="L1276" s="1">
        <f>'[1]RC-1(PY)'!L1276</f>
        <v>1</v>
      </c>
      <c r="M1276" s="1">
        <f>'[1]RC-1(PY)'!M1276</f>
        <v>1</v>
      </c>
      <c r="N1276" s="1">
        <f>'[1]RC-1(PY)'!N1276</f>
        <v>1</v>
      </c>
      <c r="O1276" s="1">
        <f>'[1]RC-1(PY)'!O1276</f>
        <v>5</v>
      </c>
      <c r="P1276" s="1">
        <f>'[1]RC-1(PY)'!P1276</f>
        <v>1</v>
      </c>
      <c r="Q1276" s="1">
        <f>'[1]RC-1(PY)'!Q1276</f>
        <v>0</v>
      </c>
      <c r="R1276" s="1">
        <f>'[1]RC-1(PY)'!R1276</f>
        <v>104</v>
      </c>
      <c r="S1276" s="1">
        <f>'[1]RC-1(PY)'!S1276</f>
        <v>3</v>
      </c>
      <c r="T1276" s="1">
        <f>'[1]RC-1(PY)'!T1276</f>
        <v>4</v>
      </c>
      <c r="U1276" s="1">
        <f>'[1]RC-1(PY)'!U1276</f>
        <v>0</v>
      </c>
      <c r="V1276" s="1">
        <f>'[1]RC-1(PY)'!V1276</f>
        <v>0</v>
      </c>
      <c r="W1276" s="1">
        <f>'[1]RC-1(PY)'!W1276</f>
        <v>1004</v>
      </c>
      <c r="X1276" s="1">
        <f>'[1]RC-1(PY)'!X1276</f>
        <v>8</v>
      </c>
      <c r="Y1276" s="1">
        <f>'[1]RC-1(PY)'!Y1276</f>
        <v>0</v>
      </c>
      <c r="Z1276" s="1">
        <f>'[1]RC-1(PY)'!Z1276</f>
        <v>0</v>
      </c>
      <c r="AA1276" s="1">
        <f>'[1]RC-1(PY)'!AA1276</f>
        <v>413</v>
      </c>
      <c r="AB1276" s="1">
        <f>'[1]RC-1(PY)'!AB1276</f>
        <v>731</v>
      </c>
      <c r="AC1276" s="1">
        <f>'[1]RC-1(PY)'!AC1276</f>
        <v>11.731999999999999</v>
      </c>
      <c r="AD1276" s="1">
        <f>'[1]RC-1(PY)'!AD1276</f>
        <v>20</v>
      </c>
      <c r="AE1276" s="1">
        <f>'[1]RC-1(PY)'!AE1276</f>
        <v>20.053799999999999</v>
      </c>
      <c r="AF1276" s="1">
        <f>'[1]RC-1(PY)'!AF1276</f>
        <v>4</v>
      </c>
      <c r="AG1276" s="1">
        <f>'[1]RC-1(PY)'!AG1276</f>
        <v>4</v>
      </c>
      <c r="AH1276" s="1">
        <f>'[1]RC-1(PY)'!AH1276</f>
        <v>4</v>
      </c>
      <c r="AI1276" s="1">
        <f>'[1]RC-1(PY)'!AI1276</f>
        <v>0</v>
      </c>
    </row>
    <row r="1277" spans="1:35" x14ac:dyDescent="0.3">
      <c r="A1277" s="1">
        <f>'[1]RC-1(PY)'!A1277</f>
        <v>1</v>
      </c>
      <c r="B1277" s="1">
        <f>'[1]RC-1(PY)'!B1277</f>
        <v>2</v>
      </c>
      <c r="C1277" s="1">
        <f>'[1]RC-1(PY)'!C1277</f>
        <v>2024</v>
      </c>
      <c r="D1277" s="1">
        <f>'[1]RC-1(PY)'!D1277</f>
        <v>5</v>
      </c>
      <c r="E1277" s="1">
        <f>'[1]RC-1(PY)'!E1277</f>
        <v>340</v>
      </c>
      <c r="F1277" s="1">
        <f>'[1]RC-1(PY)'!F1277</f>
        <v>275</v>
      </c>
      <c r="G1277" s="1">
        <f>'[1]RC-1(PY)'!G1277</f>
        <v>24</v>
      </c>
      <c r="H1277" s="1">
        <f>'[1]RC-1(PY)'!H1277</f>
        <v>7</v>
      </c>
      <c r="I1277" s="1">
        <f>'[1]RC-1(PY)'!I1277</f>
        <v>7</v>
      </c>
      <c r="J1277" s="1">
        <f>'[1]RC-1(PY)'!J1277</f>
        <v>1</v>
      </c>
      <c r="K1277" s="1">
        <f>'[1]RC-1(PY)'!K1277</f>
        <v>3</v>
      </c>
      <c r="L1277" s="1">
        <f>'[1]RC-1(PY)'!L1277</f>
        <v>1</v>
      </c>
      <c r="M1277" s="1">
        <f>'[1]RC-1(PY)'!M1277</f>
        <v>1</v>
      </c>
      <c r="N1277" s="1">
        <f>'[1]RC-1(PY)'!N1277</f>
        <v>2</v>
      </c>
      <c r="O1277" s="1">
        <f>'[1]RC-1(PY)'!O1277</f>
        <v>5</v>
      </c>
      <c r="P1277" s="1">
        <f>'[1]RC-1(PY)'!P1277</f>
        <v>1</v>
      </c>
      <c r="Q1277" s="1">
        <f>'[1]RC-1(PY)'!Q1277</f>
        <v>1</v>
      </c>
      <c r="R1277" s="1">
        <f>'[1]RC-1(PY)'!R1277</f>
        <v>104</v>
      </c>
      <c r="S1277" s="1">
        <f>'[1]RC-1(PY)'!S1277</f>
        <v>3</v>
      </c>
      <c r="T1277" s="1">
        <f>'[1]RC-1(PY)'!T1277</f>
        <v>4</v>
      </c>
      <c r="U1277" s="1">
        <f>'[1]RC-1(PY)'!U1277</f>
        <v>0</v>
      </c>
      <c r="V1277" s="1">
        <f>'[1]RC-1(PY)'!V1277</f>
        <v>0</v>
      </c>
      <c r="W1277" s="1">
        <f>'[1]RC-1(PY)'!W1277</f>
        <v>1004</v>
      </c>
      <c r="X1277" s="1">
        <f>'[1]RC-1(PY)'!X1277</f>
        <v>8</v>
      </c>
      <c r="Y1277" s="1">
        <f>'[1]RC-1(PY)'!Y1277</f>
        <v>0</v>
      </c>
      <c r="Z1277" s="1">
        <f>'[1]RC-1(PY)'!Z1277</f>
        <v>0</v>
      </c>
      <c r="AA1277" s="1">
        <f>'[1]RC-1(PY)'!AA1277</f>
        <v>333</v>
      </c>
      <c r="AB1277" s="1">
        <f>'[1]RC-1(PY)'!AB1277</f>
        <v>733.07489999999996</v>
      </c>
      <c r="AC1277" s="1">
        <f>'[1]RC-1(PY)'!AC1277</f>
        <v>0</v>
      </c>
      <c r="AD1277" s="1">
        <f>'[1]RC-1(PY)'!AD1277</f>
        <v>20</v>
      </c>
      <c r="AE1277" s="1">
        <f>'[1]RC-1(PY)'!AE1277</f>
        <v>38.07</v>
      </c>
      <c r="AF1277" s="1">
        <f>'[1]RC-1(PY)'!AF1277</f>
        <v>4</v>
      </c>
      <c r="AG1277" s="1">
        <f>'[1]RC-1(PY)'!AG1277</f>
        <v>4</v>
      </c>
      <c r="AH1277" s="1">
        <f>'[1]RC-1(PY)'!AH1277</f>
        <v>4</v>
      </c>
      <c r="AI1277" s="1">
        <f>'[1]RC-1(PY)'!AI1277</f>
        <v>0</v>
      </c>
    </row>
    <row r="1278" spans="1:35" x14ac:dyDescent="0.3">
      <c r="A1278" s="1">
        <f>'[1]RC-1(PY)'!A1278</f>
        <v>1</v>
      </c>
      <c r="B1278" s="1">
        <f>'[1]RC-1(PY)'!B1278</f>
        <v>2</v>
      </c>
      <c r="C1278" s="1">
        <f>'[1]RC-1(PY)'!C1278</f>
        <v>2024</v>
      </c>
      <c r="D1278" s="1">
        <f>'[1]RC-1(PY)'!D1278</f>
        <v>5</v>
      </c>
      <c r="E1278" s="1">
        <f>'[1]RC-1(PY)'!E1278</f>
        <v>340</v>
      </c>
      <c r="F1278" s="1">
        <f>'[1]RC-1(PY)'!F1278</f>
        <v>275</v>
      </c>
      <c r="G1278" s="1">
        <f>'[1]RC-1(PY)'!G1278</f>
        <v>24</v>
      </c>
      <c r="H1278" s="1">
        <f>'[1]RC-1(PY)'!H1278</f>
        <v>8</v>
      </c>
      <c r="I1278" s="1">
        <f>'[1]RC-1(PY)'!I1278</f>
        <v>7</v>
      </c>
      <c r="J1278" s="1">
        <f>'[1]RC-1(PY)'!J1278</f>
        <v>1</v>
      </c>
      <c r="K1278" s="1">
        <f>'[1]RC-1(PY)'!K1278</f>
        <v>3</v>
      </c>
      <c r="L1278" s="1">
        <f>'[1]RC-1(PY)'!L1278</f>
        <v>3</v>
      </c>
      <c r="M1278" s="1">
        <f>'[1]RC-1(PY)'!M1278</f>
        <v>1</v>
      </c>
      <c r="N1278" s="1">
        <f>'[1]RC-1(PY)'!N1278</f>
        <v>1</v>
      </c>
      <c r="O1278" s="1">
        <f>'[1]RC-1(PY)'!O1278</f>
        <v>5</v>
      </c>
      <c r="P1278" s="1">
        <f>'[1]RC-1(PY)'!P1278</f>
        <v>0</v>
      </c>
      <c r="Q1278" s="1">
        <f>'[1]RC-1(PY)'!Q1278</f>
        <v>0</v>
      </c>
      <c r="R1278" s="1">
        <f>'[1]RC-1(PY)'!R1278</f>
        <v>104</v>
      </c>
      <c r="S1278" s="1">
        <f>'[1]RC-1(PY)'!S1278</f>
        <v>3</v>
      </c>
      <c r="T1278" s="1">
        <f>'[1]RC-1(PY)'!T1278</f>
        <v>4</v>
      </c>
      <c r="U1278" s="1">
        <f>'[1]RC-1(PY)'!U1278</f>
        <v>0</v>
      </c>
      <c r="V1278" s="1">
        <f>'[1]RC-1(PY)'!V1278</f>
        <v>0</v>
      </c>
      <c r="W1278" s="1">
        <f>'[1]RC-1(PY)'!W1278</f>
        <v>1004</v>
      </c>
      <c r="X1278" s="1">
        <f>'[1]RC-1(PY)'!X1278</f>
        <v>8</v>
      </c>
      <c r="Y1278" s="1">
        <f>'[1]RC-1(PY)'!Y1278</f>
        <v>0</v>
      </c>
      <c r="Z1278" s="1">
        <f>'[1]RC-1(PY)'!Z1278</f>
        <v>0</v>
      </c>
      <c r="AA1278" s="1">
        <f>'[1]RC-1(PY)'!AA1278</f>
        <v>491</v>
      </c>
      <c r="AB1278" s="1">
        <f>'[1]RC-1(PY)'!AB1278</f>
        <v>1281</v>
      </c>
      <c r="AC1278" s="1">
        <f>'[1]RC-1(PY)'!AC1278</f>
        <v>0</v>
      </c>
      <c r="AD1278" s="1">
        <f>'[1]RC-1(PY)'!AD1278</f>
        <v>20</v>
      </c>
      <c r="AE1278" s="1">
        <f>'[1]RC-1(PY)'!AE1278</f>
        <v>56.141199999999998</v>
      </c>
      <c r="AF1278" s="1">
        <f>'[1]RC-1(PY)'!AF1278</f>
        <v>4</v>
      </c>
      <c r="AG1278" s="1">
        <f>'[1]RC-1(PY)'!AG1278</f>
        <v>4</v>
      </c>
      <c r="AH1278" s="1">
        <f>'[1]RC-1(PY)'!AH1278</f>
        <v>4</v>
      </c>
      <c r="AI1278" s="1">
        <f>'[1]RC-1(PY)'!AI1278</f>
        <v>0</v>
      </c>
    </row>
    <row r="1279" spans="1:35" x14ac:dyDescent="0.3">
      <c r="A1279" s="1">
        <f>'[1]RC-1(PY)'!A1279</f>
        <v>1</v>
      </c>
      <c r="B1279" s="1">
        <f>'[1]RC-1(PY)'!B1279</f>
        <v>2</v>
      </c>
      <c r="C1279" s="1">
        <f>'[1]RC-1(PY)'!C1279</f>
        <v>2024</v>
      </c>
      <c r="D1279" s="1">
        <f>'[1]RC-1(PY)'!D1279</f>
        <v>5</v>
      </c>
      <c r="E1279" s="1">
        <f>'[1]RC-1(PY)'!E1279</f>
        <v>340</v>
      </c>
      <c r="F1279" s="1">
        <f>'[1]RC-1(PY)'!F1279</f>
        <v>275</v>
      </c>
      <c r="G1279" s="1">
        <f>'[1]RC-1(PY)'!G1279</f>
        <v>24</v>
      </c>
      <c r="H1279" s="1">
        <f>'[1]RC-1(PY)'!H1279</f>
        <v>9</v>
      </c>
      <c r="I1279" s="1">
        <f>'[1]RC-1(PY)'!I1279</f>
        <v>7</v>
      </c>
      <c r="J1279" s="1">
        <f>'[1]RC-1(PY)'!J1279</f>
        <v>1</v>
      </c>
      <c r="K1279" s="1">
        <f>'[1]RC-1(PY)'!K1279</f>
        <v>3</v>
      </c>
      <c r="L1279" s="1">
        <f>'[1]RC-1(PY)'!L1279</f>
        <v>1</v>
      </c>
      <c r="M1279" s="1">
        <f>'[1]RC-1(PY)'!M1279</f>
        <v>1</v>
      </c>
      <c r="N1279" s="1">
        <f>'[1]RC-1(PY)'!N1279</f>
        <v>1</v>
      </c>
      <c r="O1279" s="1">
        <f>'[1]RC-1(PY)'!O1279</f>
        <v>5</v>
      </c>
      <c r="P1279" s="1">
        <f>'[1]RC-1(PY)'!P1279</f>
        <v>1</v>
      </c>
      <c r="Q1279" s="1">
        <f>'[1]RC-1(PY)'!Q1279</f>
        <v>1</v>
      </c>
      <c r="R1279" s="1">
        <f>'[1]RC-1(PY)'!R1279</f>
        <v>104</v>
      </c>
      <c r="S1279" s="1">
        <f>'[1]RC-1(PY)'!S1279</f>
        <v>3</v>
      </c>
      <c r="T1279" s="1">
        <f>'[1]RC-1(PY)'!T1279</f>
        <v>4</v>
      </c>
      <c r="U1279" s="1">
        <f>'[1]RC-1(PY)'!U1279</f>
        <v>0</v>
      </c>
      <c r="V1279" s="1">
        <f>'[1]RC-1(PY)'!V1279</f>
        <v>0</v>
      </c>
      <c r="W1279" s="1">
        <f>'[1]RC-1(PY)'!W1279</f>
        <v>1004</v>
      </c>
      <c r="X1279" s="1">
        <f>'[1]RC-1(PY)'!X1279</f>
        <v>8</v>
      </c>
      <c r="Y1279" s="1">
        <f>'[1]RC-1(PY)'!Y1279</f>
        <v>0</v>
      </c>
      <c r="Z1279" s="1">
        <f>'[1]RC-1(PY)'!Z1279</f>
        <v>0</v>
      </c>
      <c r="AA1279" s="1">
        <f>'[1]RC-1(PY)'!AA1279</f>
        <v>987</v>
      </c>
      <c r="AB1279" s="1">
        <f>'[1]RC-1(PY)'!AB1279</f>
        <v>1476.0551</v>
      </c>
      <c r="AC1279" s="1">
        <f>'[1]RC-1(PY)'!AC1279</f>
        <v>0</v>
      </c>
      <c r="AD1279" s="1">
        <f>'[1]RC-1(PY)'!AD1279</f>
        <v>20</v>
      </c>
      <c r="AE1279" s="1">
        <f>'[1]RC-1(PY)'!AE1279</f>
        <v>20.540099999999999</v>
      </c>
      <c r="AF1279" s="1">
        <f>'[1]RC-1(PY)'!AF1279</f>
        <v>4</v>
      </c>
      <c r="AG1279" s="1">
        <f>'[1]RC-1(PY)'!AG1279</f>
        <v>4</v>
      </c>
      <c r="AH1279" s="1">
        <f>'[1]RC-1(PY)'!AH1279</f>
        <v>4</v>
      </c>
      <c r="AI1279" s="1">
        <f>'[1]RC-1(PY)'!AI1279</f>
        <v>0</v>
      </c>
    </row>
    <row r="1280" spans="1:35" x14ac:dyDescent="0.3">
      <c r="A1280" s="1">
        <f>'[1]RC-1(PY)'!A1280</f>
        <v>1</v>
      </c>
      <c r="B1280" s="1">
        <f>'[1]RC-1(PY)'!B1280</f>
        <v>2</v>
      </c>
      <c r="C1280" s="1">
        <f>'[1]RC-1(PY)'!C1280</f>
        <v>2024</v>
      </c>
      <c r="D1280" s="1">
        <f>'[1]RC-1(PY)'!D1280</f>
        <v>5</v>
      </c>
      <c r="E1280" s="1">
        <f>'[1]RC-1(PY)'!E1280</f>
        <v>340</v>
      </c>
      <c r="F1280" s="1">
        <f>'[1]RC-1(PY)'!F1280</f>
        <v>275</v>
      </c>
      <c r="G1280" s="1">
        <f>'[1]RC-1(PY)'!G1280</f>
        <v>24</v>
      </c>
      <c r="H1280" s="1">
        <f>'[1]RC-1(PY)'!H1280</f>
        <v>12</v>
      </c>
      <c r="I1280" s="1">
        <f>'[1]RC-1(PY)'!I1280</f>
        <v>7</v>
      </c>
      <c r="J1280" s="1">
        <f>'[1]RC-1(PY)'!J1280</f>
        <v>1</v>
      </c>
      <c r="K1280" s="1">
        <f>'[1]RC-1(PY)'!K1280</f>
        <v>3</v>
      </c>
      <c r="L1280" s="1">
        <f>'[1]RC-1(PY)'!L1280</f>
        <v>2</v>
      </c>
      <c r="M1280" s="1">
        <f>'[1]RC-1(PY)'!M1280</f>
        <v>1</v>
      </c>
      <c r="N1280" s="1">
        <f>'[1]RC-1(PY)'!N1280</f>
        <v>1</v>
      </c>
      <c r="O1280" s="1">
        <f>'[1]RC-1(PY)'!O1280</f>
        <v>5</v>
      </c>
      <c r="P1280" s="1">
        <f>'[1]RC-1(PY)'!P1280</f>
        <v>1</v>
      </c>
      <c r="Q1280" s="1">
        <f>'[1]RC-1(PY)'!Q1280</f>
        <v>1</v>
      </c>
      <c r="R1280" s="1">
        <f>'[1]RC-1(PY)'!R1280</f>
        <v>104</v>
      </c>
      <c r="S1280" s="1">
        <f>'[1]RC-1(PY)'!S1280</f>
        <v>3</v>
      </c>
      <c r="T1280" s="1">
        <f>'[1]RC-1(PY)'!T1280</f>
        <v>4</v>
      </c>
      <c r="U1280" s="1">
        <f>'[1]RC-1(PY)'!U1280</f>
        <v>0</v>
      </c>
      <c r="V1280" s="1">
        <f>'[1]RC-1(PY)'!V1280</f>
        <v>0</v>
      </c>
      <c r="W1280" s="1">
        <f>'[1]RC-1(PY)'!W1280</f>
        <v>1004</v>
      </c>
      <c r="X1280" s="1">
        <f>'[1]RC-1(PY)'!X1280</f>
        <v>8</v>
      </c>
      <c r="Y1280" s="1">
        <f>'[1]RC-1(PY)'!Y1280</f>
        <v>0</v>
      </c>
      <c r="Z1280" s="1">
        <f>'[1]RC-1(PY)'!Z1280</f>
        <v>0</v>
      </c>
      <c r="AA1280" s="1">
        <f>'[1]RC-1(PY)'!AA1280</f>
        <v>405</v>
      </c>
      <c r="AB1280" s="1">
        <f>'[1]RC-1(PY)'!AB1280</f>
        <v>595.14589999999998</v>
      </c>
      <c r="AC1280" s="1">
        <f>'[1]RC-1(PY)'!AC1280</f>
        <v>0</v>
      </c>
      <c r="AD1280" s="1">
        <f>'[1]RC-1(PY)'!AD1280</f>
        <v>20</v>
      </c>
      <c r="AE1280" s="1">
        <f>'[1]RC-1(PY)'!AE1280</f>
        <v>19.446999999999999</v>
      </c>
      <c r="AF1280" s="1">
        <f>'[1]RC-1(PY)'!AF1280</f>
        <v>4</v>
      </c>
      <c r="AG1280" s="1">
        <f>'[1]RC-1(PY)'!AG1280</f>
        <v>4</v>
      </c>
      <c r="AH1280" s="1">
        <f>'[1]RC-1(PY)'!AH1280</f>
        <v>4</v>
      </c>
      <c r="AI1280" s="1">
        <f>'[1]RC-1(PY)'!AI1280</f>
        <v>0</v>
      </c>
    </row>
    <row r="1281" spans="1:35" x14ac:dyDescent="0.3">
      <c r="A1281" s="1">
        <f>'[1]RC-1(PY)'!A1281</f>
        <v>1</v>
      </c>
      <c r="B1281" s="1">
        <f>'[1]RC-1(PY)'!B1281</f>
        <v>2</v>
      </c>
      <c r="C1281" s="1">
        <f>'[1]RC-1(PY)'!C1281</f>
        <v>2024</v>
      </c>
      <c r="D1281" s="1">
        <f>'[1]RC-1(PY)'!D1281</f>
        <v>5</v>
      </c>
      <c r="E1281" s="1">
        <f>'[1]RC-1(PY)'!E1281</f>
        <v>340</v>
      </c>
      <c r="F1281" s="1">
        <f>'[1]RC-1(PY)'!F1281</f>
        <v>275</v>
      </c>
      <c r="G1281" s="1">
        <f>'[1]RC-1(PY)'!G1281</f>
        <v>24</v>
      </c>
      <c r="H1281" s="1">
        <f>'[1]RC-1(PY)'!H1281</f>
        <v>13</v>
      </c>
      <c r="I1281" s="1">
        <f>'[1]RC-1(PY)'!I1281</f>
        <v>7</v>
      </c>
      <c r="J1281" s="1">
        <f>'[1]RC-1(PY)'!J1281</f>
        <v>1</v>
      </c>
      <c r="K1281" s="1">
        <f>'[1]RC-1(PY)'!K1281</f>
        <v>3</v>
      </c>
      <c r="L1281" s="1">
        <f>'[1]RC-1(PY)'!L1281</f>
        <v>2</v>
      </c>
      <c r="M1281" s="1">
        <f>'[1]RC-1(PY)'!M1281</f>
        <v>1</v>
      </c>
      <c r="N1281" s="1">
        <f>'[1]RC-1(PY)'!N1281</f>
        <v>1</v>
      </c>
      <c r="O1281" s="1">
        <f>'[1]RC-1(PY)'!O1281</f>
        <v>5</v>
      </c>
      <c r="P1281" s="1">
        <f>'[1]RC-1(PY)'!P1281</f>
        <v>1</v>
      </c>
      <c r="Q1281" s="1">
        <f>'[1]RC-1(PY)'!Q1281</f>
        <v>1</v>
      </c>
      <c r="R1281" s="1">
        <f>'[1]RC-1(PY)'!R1281</f>
        <v>104</v>
      </c>
      <c r="S1281" s="1">
        <f>'[1]RC-1(PY)'!S1281</f>
        <v>2</v>
      </c>
      <c r="T1281" s="1">
        <f>'[1]RC-1(PY)'!T1281</f>
        <v>4</v>
      </c>
      <c r="U1281" s="1">
        <f>'[1]RC-1(PY)'!U1281</f>
        <v>1</v>
      </c>
      <c r="V1281" s="1">
        <f>'[1]RC-1(PY)'!V1281</f>
        <v>1</v>
      </c>
      <c r="W1281" s="1">
        <f>'[1]RC-1(PY)'!W1281</f>
        <v>1004</v>
      </c>
      <c r="X1281" s="1">
        <f>'[1]RC-1(PY)'!X1281</f>
        <v>8</v>
      </c>
      <c r="Y1281" s="1">
        <f>'[1]RC-1(PY)'!Y1281</f>
        <v>0</v>
      </c>
      <c r="Z1281" s="1">
        <f>'[1]RC-1(PY)'!Z1281</f>
        <v>0</v>
      </c>
      <c r="AA1281" s="1">
        <f>'[1]RC-1(PY)'!AA1281</f>
        <v>440</v>
      </c>
      <c r="AB1281" s="1">
        <f>'[1]RC-1(PY)'!AB1281</f>
        <v>561.98119999999994</v>
      </c>
      <c r="AC1281" s="1">
        <f>'[1]RC-1(PY)'!AC1281</f>
        <v>2.9441999999999999</v>
      </c>
      <c r="AD1281" s="1">
        <f>'[1]RC-1(PY)'!AD1281</f>
        <v>20</v>
      </c>
      <c r="AE1281" s="1">
        <f>'[1]RC-1(PY)'!AE1281</f>
        <v>15.0115</v>
      </c>
      <c r="AF1281" s="1">
        <f>'[1]RC-1(PY)'!AF1281</f>
        <v>4</v>
      </c>
      <c r="AG1281" s="1">
        <f>'[1]RC-1(PY)'!AG1281</f>
        <v>4</v>
      </c>
      <c r="AH1281" s="1">
        <f>'[1]RC-1(PY)'!AH1281</f>
        <v>4</v>
      </c>
      <c r="AI1281" s="1">
        <f>'[1]RC-1(PY)'!AI1281</f>
        <v>0</v>
      </c>
    </row>
    <row r="1282" spans="1:35" x14ac:dyDescent="0.3">
      <c r="A1282" s="1">
        <f>'[1]RC-1(PY)'!A1282</f>
        <v>1</v>
      </c>
      <c r="B1282" s="1">
        <f>'[1]RC-1(PY)'!B1282</f>
        <v>2</v>
      </c>
      <c r="C1282" s="1">
        <f>'[1]RC-1(PY)'!C1282</f>
        <v>2024</v>
      </c>
      <c r="D1282" s="1">
        <f>'[1]RC-1(PY)'!D1282</f>
        <v>5</v>
      </c>
      <c r="E1282" s="1">
        <f>'[1]RC-1(PY)'!E1282</f>
        <v>340</v>
      </c>
      <c r="F1282" s="1">
        <f>'[1]RC-1(PY)'!F1282</f>
        <v>275</v>
      </c>
      <c r="G1282" s="1">
        <f>'[1]RC-1(PY)'!G1282</f>
        <v>24</v>
      </c>
      <c r="H1282" s="1">
        <f>'[1]RC-1(PY)'!H1282</f>
        <v>1</v>
      </c>
      <c r="I1282" s="1">
        <f>'[1]RC-1(PY)'!I1282</f>
        <v>7</v>
      </c>
      <c r="J1282" s="1">
        <f>'[1]RC-1(PY)'!J1282</f>
        <v>2</v>
      </c>
      <c r="K1282" s="1">
        <f>'[1]RC-1(PY)'!K1282</f>
        <v>3</v>
      </c>
      <c r="L1282" s="1">
        <f>'[1]RC-1(PY)'!L1282</f>
        <v>1</v>
      </c>
      <c r="M1282" s="1">
        <f>'[1]RC-1(PY)'!M1282</f>
        <v>1</v>
      </c>
      <c r="N1282" s="1">
        <f>'[1]RC-1(PY)'!N1282</f>
        <v>1</v>
      </c>
      <c r="O1282" s="1">
        <f>'[1]RC-1(PY)'!O1282</f>
        <v>5</v>
      </c>
      <c r="P1282" s="1">
        <f>'[1]RC-1(PY)'!P1282</f>
        <v>0</v>
      </c>
      <c r="Q1282" s="1">
        <f>'[1]RC-1(PY)'!Q1282</f>
        <v>0</v>
      </c>
      <c r="R1282" s="1">
        <f>'[1]RC-1(PY)'!R1282</f>
        <v>104</v>
      </c>
      <c r="S1282" s="1">
        <f>'[1]RC-1(PY)'!S1282</f>
        <v>3</v>
      </c>
      <c r="T1282" s="1">
        <f>'[1]RC-1(PY)'!T1282</f>
        <v>6</v>
      </c>
      <c r="U1282" s="1">
        <f>'[1]RC-1(PY)'!U1282</f>
        <v>0</v>
      </c>
      <c r="V1282" s="1">
        <f>'[1]RC-1(PY)'!V1282</f>
        <v>0</v>
      </c>
      <c r="W1282" s="1">
        <f>'[1]RC-1(PY)'!W1282</f>
        <v>1004</v>
      </c>
      <c r="X1282" s="1">
        <f>'[1]RC-1(PY)'!X1282</f>
        <v>8</v>
      </c>
      <c r="Y1282" s="1">
        <f>'[1]RC-1(PY)'!Y1282</f>
        <v>0</v>
      </c>
      <c r="Z1282" s="1">
        <f>'[1]RC-1(PY)'!Z1282</f>
        <v>0</v>
      </c>
      <c r="AA1282" s="1">
        <f>'[1]RC-1(PY)'!AA1282</f>
        <v>3260</v>
      </c>
      <c r="AB1282" s="1">
        <f>'[1]RC-1(PY)'!AB1282</f>
        <v>34.771099999999997</v>
      </c>
      <c r="AC1282" s="1">
        <f>'[1]RC-1(PY)'!AC1282</f>
        <v>5.7020999999999997</v>
      </c>
      <c r="AD1282" s="1">
        <f>'[1]RC-1(PY)'!AD1282</f>
        <v>20</v>
      </c>
      <c r="AE1282" s="1">
        <f>'[1]RC-1(PY)'!AE1282</f>
        <v>43.977800000000002</v>
      </c>
      <c r="AF1282" s="1">
        <f>'[1]RC-1(PY)'!AF1282</f>
        <v>4</v>
      </c>
      <c r="AG1282" s="1">
        <f>'[1]RC-1(PY)'!AG1282</f>
        <v>4</v>
      </c>
      <c r="AH1282" s="1">
        <f>'[1]RC-1(PY)'!AH1282</f>
        <v>4</v>
      </c>
      <c r="AI1282" s="1">
        <f>'[1]RC-1(PY)'!AI1282</f>
        <v>0</v>
      </c>
    </row>
    <row r="1283" spans="1:35" x14ac:dyDescent="0.3">
      <c r="A1283" s="1">
        <f>'[1]RC-1(PY)'!A1283</f>
        <v>1</v>
      </c>
      <c r="B1283" s="1">
        <f>'[1]RC-1(PY)'!B1283</f>
        <v>2</v>
      </c>
      <c r="C1283" s="1">
        <f>'[1]RC-1(PY)'!C1283</f>
        <v>2024</v>
      </c>
      <c r="D1283" s="1">
        <f>'[1]RC-1(PY)'!D1283</f>
        <v>5</v>
      </c>
      <c r="E1283" s="1">
        <f>'[1]RC-1(PY)'!E1283</f>
        <v>340</v>
      </c>
      <c r="F1283" s="1">
        <f>'[1]RC-1(PY)'!F1283</f>
        <v>275</v>
      </c>
      <c r="G1283" s="1">
        <f>'[1]RC-1(PY)'!G1283</f>
        <v>24</v>
      </c>
      <c r="H1283" s="1">
        <f>'[1]RC-1(PY)'!H1283</f>
        <v>2</v>
      </c>
      <c r="I1283" s="1">
        <f>'[1]RC-1(PY)'!I1283</f>
        <v>7</v>
      </c>
      <c r="J1283" s="1">
        <f>'[1]RC-1(PY)'!J1283</f>
        <v>2</v>
      </c>
      <c r="K1283" s="1">
        <f>'[1]RC-1(PY)'!K1283</f>
        <v>3</v>
      </c>
      <c r="L1283" s="1">
        <f>'[1]RC-1(PY)'!L1283</f>
        <v>2</v>
      </c>
      <c r="M1283" s="1">
        <f>'[1]RC-1(PY)'!M1283</f>
        <v>1</v>
      </c>
      <c r="N1283" s="1">
        <f>'[1]RC-1(PY)'!N1283</f>
        <v>4</v>
      </c>
      <c r="O1283" s="1">
        <f>'[1]RC-1(PY)'!O1283</f>
        <v>9</v>
      </c>
      <c r="P1283" s="1">
        <f>'[1]RC-1(PY)'!P1283</f>
        <v>1</v>
      </c>
      <c r="Q1283" s="1">
        <f>'[1]RC-1(PY)'!Q1283</f>
        <v>0</v>
      </c>
      <c r="R1283" s="1">
        <f>'[1]RC-1(PY)'!R1283</f>
        <v>104</v>
      </c>
      <c r="S1283" s="1">
        <f>'[1]RC-1(PY)'!S1283</f>
        <v>3</v>
      </c>
      <c r="T1283" s="1">
        <f>'[1]RC-1(PY)'!T1283</f>
        <v>4</v>
      </c>
      <c r="U1283" s="1">
        <f>'[1]RC-1(PY)'!U1283</f>
        <v>0</v>
      </c>
      <c r="V1283" s="1">
        <f>'[1]RC-1(PY)'!V1283</f>
        <v>0</v>
      </c>
      <c r="W1283" s="1">
        <f>'[1]RC-1(PY)'!W1283</f>
        <v>1004</v>
      </c>
      <c r="X1283" s="1">
        <f>'[1]RC-1(PY)'!X1283</f>
        <v>8</v>
      </c>
      <c r="Y1283" s="1">
        <f>'[1]RC-1(PY)'!Y1283</f>
        <v>0</v>
      </c>
      <c r="Z1283" s="1">
        <f>'[1]RC-1(PY)'!Z1283</f>
        <v>0</v>
      </c>
      <c r="AA1283" s="1">
        <f>'[1]RC-1(PY)'!AA1283</f>
        <v>563</v>
      </c>
      <c r="AB1283" s="1">
        <f>'[1]RC-1(PY)'!AB1283</f>
        <v>314.97949999999997</v>
      </c>
      <c r="AC1283" s="1">
        <f>'[1]RC-1(PY)'!AC1283</f>
        <v>10.18</v>
      </c>
      <c r="AD1283" s="1">
        <f>'[1]RC-1(PY)'!AD1283</f>
        <v>20</v>
      </c>
      <c r="AE1283" s="1">
        <f>'[1]RC-1(PY)'!AE1283</f>
        <v>10.18</v>
      </c>
      <c r="AF1283" s="1">
        <f>'[1]RC-1(PY)'!AF1283</f>
        <v>4</v>
      </c>
      <c r="AG1283" s="1">
        <f>'[1]RC-1(PY)'!AG1283</f>
        <v>4</v>
      </c>
      <c r="AH1283" s="1">
        <f>'[1]RC-1(PY)'!AH1283</f>
        <v>4</v>
      </c>
      <c r="AI1283" s="1">
        <f>'[1]RC-1(PY)'!AI1283</f>
        <v>0</v>
      </c>
    </row>
    <row r="1284" spans="1:35" x14ac:dyDescent="0.3">
      <c r="A1284" s="1">
        <f>'[1]RC-1(PY)'!A1284</f>
        <v>1</v>
      </c>
      <c r="B1284" s="1">
        <f>'[1]RC-1(PY)'!B1284</f>
        <v>2</v>
      </c>
      <c r="C1284" s="1">
        <f>'[1]RC-1(PY)'!C1284</f>
        <v>2024</v>
      </c>
      <c r="D1284" s="1">
        <f>'[1]RC-1(PY)'!D1284</f>
        <v>5</v>
      </c>
      <c r="E1284" s="1">
        <f>'[1]RC-1(PY)'!E1284</f>
        <v>340</v>
      </c>
      <c r="F1284" s="1">
        <f>'[1]RC-1(PY)'!F1284</f>
        <v>275</v>
      </c>
      <c r="G1284" s="1">
        <f>'[1]RC-1(PY)'!G1284</f>
        <v>24</v>
      </c>
      <c r="H1284" s="1">
        <f>'[1]RC-1(PY)'!H1284</f>
        <v>3</v>
      </c>
      <c r="I1284" s="1">
        <f>'[1]RC-1(PY)'!I1284</f>
        <v>7</v>
      </c>
      <c r="J1284" s="1">
        <f>'[1]RC-1(PY)'!J1284</f>
        <v>2</v>
      </c>
      <c r="K1284" s="1">
        <f>'[1]RC-1(PY)'!K1284</f>
        <v>3</v>
      </c>
      <c r="L1284" s="1">
        <f>'[1]RC-1(PY)'!L1284</f>
        <v>1</v>
      </c>
      <c r="M1284" s="1">
        <f>'[1]RC-1(PY)'!M1284</f>
        <v>1</v>
      </c>
      <c r="N1284" s="1">
        <f>'[1]RC-1(PY)'!N1284</f>
        <v>4</v>
      </c>
      <c r="O1284" s="1">
        <f>'[1]RC-1(PY)'!O1284</f>
        <v>9</v>
      </c>
      <c r="P1284" s="1">
        <f>'[1]RC-1(PY)'!P1284</f>
        <v>0</v>
      </c>
      <c r="Q1284" s="1">
        <f>'[1]RC-1(PY)'!Q1284</f>
        <v>0</v>
      </c>
      <c r="R1284" s="1">
        <f>'[1]RC-1(PY)'!R1284</f>
        <v>104</v>
      </c>
      <c r="S1284" s="1">
        <f>'[1]RC-1(PY)'!S1284</f>
        <v>3</v>
      </c>
      <c r="T1284" s="1">
        <f>'[1]RC-1(PY)'!T1284</f>
        <v>4</v>
      </c>
      <c r="U1284" s="1">
        <f>'[1]RC-1(PY)'!U1284</f>
        <v>0</v>
      </c>
      <c r="V1284" s="1">
        <f>'[1]RC-1(PY)'!V1284</f>
        <v>0</v>
      </c>
      <c r="W1284" s="1">
        <f>'[1]RC-1(PY)'!W1284</f>
        <v>1004</v>
      </c>
      <c r="X1284" s="1">
        <f>'[1]RC-1(PY)'!X1284</f>
        <v>8</v>
      </c>
      <c r="Y1284" s="1">
        <f>'[1]RC-1(PY)'!Y1284</f>
        <v>0</v>
      </c>
      <c r="Z1284" s="1">
        <f>'[1]RC-1(PY)'!Z1284</f>
        <v>0</v>
      </c>
      <c r="AA1284" s="1">
        <f>'[1]RC-1(PY)'!AA1284</f>
        <v>340</v>
      </c>
      <c r="AB1284" s="1">
        <f>'[1]RC-1(PY)'!AB1284</f>
        <v>919.76</v>
      </c>
      <c r="AC1284" s="1">
        <f>'[1]RC-1(PY)'!AC1284</f>
        <v>0</v>
      </c>
      <c r="AD1284" s="1">
        <f>'[1]RC-1(PY)'!AD1284</f>
        <v>20</v>
      </c>
      <c r="AE1284" s="1">
        <f>'[1]RC-1(PY)'!AE1284</f>
        <v>50.298099999999998</v>
      </c>
      <c r="AF1284" s="1">
        <f>'[1]RC-1(PY)'!AF1284</f>
        <v>4</v>
      </c>
      <c r="AG1284" s="1">
        <f>'[1]RC-1(PY)'!AG1284</f>
        <v>4</v>
      </c>
      <c r="AH1284" s="1">
        <f>'[1]RC-1(PY)'!AH1284</f>
        <v>4</v>
      </c>
      <c r="AI1284" s="1">
        <f>'[1]RC-1(PY)'!AI1284</f>
        <v>0</v>
      </c>
    </row>
    <row r="1285" spans="1:35" x14ac:dyDescent="0.3">
      <c r="A1285" s="1">
        <f>'[1]RC-1(PY)'!A1285</f>
        <v>1</v>
      </c>
      <c r="B1285" s="1">
        <f>'[1]RC-1(PY)'!B1285</f>
        <v>2</v>
      </c>
      <c r="C1285" s="1">
        <f>'[1]RC-1(PY)'!C1285</f>
        <v>2024</v>
      </c>
      <c r="D1285" s="1">
        <f>'[1]RC-1(PY)'!D1285</f>
        <v>5</v>
      </c>
      <c r="E1285" s="1">
        <f>'[1]RC-1(PY)'!E1285</f>
        <v>340</v>
      </c>
      <c r="F1285" s="1">
        <f>'[1]RC-1(PY)'!F1285</f>
        <v>275</v>
      </c>
      <c r="G1285" s="1">
        <f>'[1]RC-1(PY)'!G1285</f>
        <v>24</v>
      </c>
      <c r="H1285" s="1">
        <f>'[1]RC-1(PY)'!H1285</f>
        <v>7</v>
      </c>
      <c r="I1285" s="1">
        <f>'[1]RC-1(PY)'!I1285</f>
        <v>7</v>
      </c>
      <c r="J1285" s="1">
        <f>'[1]RC-1(PY)'!J1285</f>
        <v>2</v>
      </c>
      <c r="K1285" s="1">
        <f>'[1]RC-1(PY)'!K1285</f>
        <v>3</v>
      </c>
      <c r="L1285" s="1">
        <f>'[1]RC-1(PY)'!L1285</f>
        <v>1</v>
      </c>
      <c r="M1285" s="1">
        <f>'[1]RC-1(PY)'!M1285</f>
        <v>1</v>
      </c>
      <c r="N1285" s="1">
        <f>'[1]RC-1(PY)'!N1285</f>
        <v>2</v>
      </c>
      <c r="O1285" s="1">
        <f>'[1]RC-1(PY)'!O1285</f>
        <v>5</v>
      </c>
      <c r="P1285" s="1">
        <f>'[1]RC-1(PY)'!P1285</f>
        <v>1</v>
      </c>
      <c r="Q1285" s="1">
        <f>'[1]RC-1(PY)'!Q1285</f>
        <v>1</v>
      </c>
      <c r="R1285" s="1">
        <f>'[1]RC-1(PY)'!R1285</f>
        <v>104</v>
      </c>
      <c r="S1285" s="1">
        <f>'[1]RC-1(PY)'!S1285</f>
        <v>2</v>
      </c>
      <c r="T1285" s="1">
        <f>'[1]RC-1(PY)'!T1285</f>
        <v>4</v>
      </c>
      <c r="U1285" s="1">
        <f>'[1]RC-1(PY)'!U1285</f>
        <v>0</v>
      </c>
      <c r="V1285" s="1">
        <f>'[1]RC-1(PY)'!V1285</f>
        <v>0</v>
      </c>
      <c r="W1285" s="1">
        <f>'[1]RC-1(PY)'!W1285</f>
        <v>1004</v>
      </c>
      <c r="X1285" s="1">
        <f>'[1]RC-1(PY)'!X1285</f>
        <v>8</v>
      </c>
      <c r="Y1285" s="1">
        <f>'[1]RC-1(PY)'!Y1285</f>
        <v>0</v>
      </c>
      <c r="Z1285" s="1">
        <f>'[1]RC-1(PY)'!Z1285</f>
        <v>0</v>
      </c>
      <c r="AA1285" s="1">
        <f>'[1]RC-1(PY)'!AA1285</f>
        <v>1397</v>
      </c>
      <c r="AB1285" s="1">
        <f>'[1]RC-1(PY)'!AB1285</f>
        <v>3433.9688000000001</v>
      </c>
      <c r="AC1285" s="1">
        <f>'[1]RC-1(PY)'!AC1285</f>
        <v>0</v>
      </c>
      <c r="AD1285" s="1">
        <f>'[1]RC-1(PY)'!AD1285</f>
        <v>20</v>
      </c>
      <c r="AE1285" s="1">
        <f>'[1]RC-1(PY)'!AE1285</f>
        <v>41.57</v>
      </c>
      <c r="AF1285" s="1">
        <f>'[1]RC-1(PY)'!AF1285</f>
        <v>4</v>
      </c>
      <c r="AG1285" s="1">
        <f>'[1]RC-1(PY)'!AG1285</f>
        <v>4</v>
      </c>
      <c r="AH1285" s="1">
        <f>'[1]RC-1(PY)'!AH1285</f>
        <v>4</v>
      </c>
      <c r="AI1285" s="1">
        <f>'[1]RC-1(PY)'!AI1285</f>
        <v>0</v>
      </c>
    </row>
    <row r="1286" spans="1:35" x14ac:dyDescent="0.3">
      <c r="A1286" s="1">
        <f>'[1]RC-1(PY)'!A1286</f>
        <v>1</v>
      </c>
      <c r="B1286" s="1">
        <f>'[1]RC-1(PY)'!B1286</f>
        <v>2</v>
      </c>
      <c r="C1286" s="1">
        <f>'[1]RC-1(PY)'!C1286</f>
        <v>2024</v>
      </c>
      <c r="D1286" s="1">
        <f>'[1]RC-1(PY)'!D1286</f>
        <v>5</v>
      </c>
      <c r="E1286" s="1">
        <f>'[1]RC-1(PY)'!E1286</f>
        <v>340</v>
      </c>
      <c r="F1286" s="1">
        <f>'[1]RC-1(PY)'!F1286</f>
        <v>275</v>
      </c>
      <c r="G1286" s="1">
        <f>'[1]RC-1(PY)'!G1286</f>
        <v>24</v>
      </c>
      <c r="H1286" s="1">
        <f>'[1]RC-1(PY)'!H1286</f>
        <v>8</v>
      </c>
      <c r="I1286" s="1">
        <f>'[1]RC-1(PY)'!I1286</f>
        <v>7</v>
      </c>
      <c r="J1286" s="1">
        <f>'[1]RC-1(PY)'!J1286</f>
        <v>2</v>
      </c>
      <c r="K1286" s="1">
        <f>'[1]RC-1(PY)'!K1286</f>
        <v>3</v>
      </c>
      <c r="L1286" s="1">
        <f>'[1]RC-1(PY)'!L1286</f>
        <v>5</v>
      </c>
      <c r="M1286" s="1">
        <f>'[1]RC-1(PY)'!M1286</f>
        <v>1</v>
      </c>
      <c r="N1286" s="1">
        <f>'[1]RC-1(PY)'!N1286</f>
        <v>1</v>
      </c>
      <c r="O1286" s="1">
        <f>'[1]RC-1(PY)'!O1286</f>
        <v>5</v>
      </c>
      <c r="P1286" s="1">
        <f>'[1]RC-1(PY)'!P1286</f>
        <v>0</v>
      </c>
      <c r="Q1286" s="1">
        <f>'[1]RC-1(PY)'!Q1286</f>
        <v>0</v>
      </c>
      <c r="R1286" s="1">
        <f>'[1]RC-1(PY)'!R1286</f>
        <v>104</v>
      </c>
      <c r="S1286" s="1">
        <f>'[1]RC-1(PY)'!S1286</f>
        <v>3</v>
      </c>
      <c r="T1286" s="1">
        <f>'[1]RC-1(PY)'!T1286</f>
        <v>4</v>
      </c>
      <c r="U1286" s="1">
        <f>'[1]RC-1(PY)'!U1286</f>
        <v>0</v>
      </c>
      <c r="V1286" s="1">
        <f>'[1]RC-1(PY)'!V1286</f>
        <v>0</v>
      </c>
      <c r="W1286" s="1">
        <f>'[1]RC-1(PY)'!W1286</f>
        <v>1004</v>
      </c>
      <c r="X1286" s="1">
        <f>'[1]RC-1(PY)'!X1286</f>
        <v>8</v>
      </c>
      <c r="Y1286" s="1">
        <f>'[1]RC-1(PY)'!Y1286</f>
        <v>0</v>
      </c>
      <c r="Z1286" s="1">
        <f>'[1]RC-1(PY)'!Z1286</f>
        <v>0</v>
      </c>
      <c r="AA1286" s="1">
        <f>'[1]RC-1(PY)'!AA1286</f>
        <v>293</v>
      </c>
      <c r="AB1286" s="1">
        <f>'[1]RC-1(PY)'!AB1286</f>
        <v>1054</v>
      </c>
      <c r="AC1286" s="1">
        <f>'[1]RC-1(PY)'!AC1286</f>
        <v>0</v>
      </c>
      <c r="AD1286" s="1">
        <f>'[1]RC-1(PY)'!AD1286</f>
        <v>20</v>
      </c>
      <c r="AE1286" s="1">
        <f>'[1]RC-1(PY)'!AE1286</f>
        <v>43.456299999999999</v>
      </c>
      <c r="AF1286" s="1">
        <f>'[1]RC-1(PY)'!AF1286</f>
        <v>4</v>
      </c>
      <c r="AG1286" s="1">
        <f>'[1]RC-1(PY)'!AG1286</f>
        <v>4</v>
      </c>
      <c r="AH1286" s="1">
        <f>'[1]RC-1(PY)'!AH1286</f>
        <v>4</v>
      </c>
      <c r="AI1286" s="1">
        <f>'[1]RC-1(PY)'!AI1286</f>
        <v>0</v>
      </c>
    </row>
    <row r="1287" spans="1:35" x14ac:dyDescent="0.3">
      <c r="A1287" s="1">
        <f>'[1]RC-1(PY)'!A1287</f>
        <v>1</v>
      </c>
      <c r="B1287" s="1">
        <f>'[1]RC-1(PY)'!B1287</f>
        <v>2</v>
      </c>
      <c r="C1287" s="1">
        <f>'[1]RC-1(PY)'!C1287</f>
        <v>2024</v>
      </c>
      <c r="D1287" s="1">
        <f>'[1]RC-1(PY)'!D1287</f>
        <v>5</v>
      </c>
      <c r="E1287" s="1">
        <f>'[1]RC-1(PY)'!E1287</f>
        <v>340</v>
      </c>
      <c r="F1287" s="1">
        <f>'[1]RC-1(PY)'!F1287</f>
        <v>275</v>
      </c>
      <c r="G1287" s="1">
        <f>'[1]RC-1(PY)'!G1287</f>
        <v>24</v>
      </c>
      <c r="H1287" s="1">
        <f>'[1]RC-1(PY)'!H1287</f>
        <v>9</v>
      </c>
      <c r="I1287" s="1">
        <f>'[1]RC-1(PY)'!I1287</f>
        <v>7</v>
      </c>
      <c r="J1287" s="1">
        <f>'[1]RC-1(PY)'!J1287</f>
        <v>2</v>
      </c>
      <c r="K1287" s="1">
        <f>'[1]RC-1(PY)'!K1287</f>
        <v>3</v>
      </c>
      <c r="L1287" s="1">
        <f>'[1]RC-1(PY)'!L1287</f>
        <v>1</v>
      </c>
      <c r="M1287" s="1">
        <f>'[1]RC-1(PY)'!M1287</f>
        <v>1</v>
      </c>
      <c r="N1287" s="1">
        <f>'[1]RC-1(PY)'!N1287</f>
        <v>1</v>
      </c>
      <c r="O1287" s="1">
        <f>'[1]RC-1(PY)'!O1287</f>
        <v>5</v>
      </c>
      <c r="P1287" s="1">
        <f>'[1]RC-1(PY)'!P1287</f>
        <v>1</v>
      </c>
      <c r="Q1287" s="1">
        <f>'[1]RC-1(PY)'!Q1287</f>
        <v>1</v>
      </c>
      <c r="R1287" s="1">
        <f>'[1]RC-1(PY)'!R1287</f>
        <v>104</v>
      </c>
      <c r="S1287" s="1">
        <f>'[1]RC-1(PY)'!S1287</f>
        <v>3</v>
      </c>
      <c r="T1287" s="1">
        <f>'[1]RC-1(PY)'!T1287</f>
        <v>4</v>
      </c>
      <c r="U1287" s="1">
        <f>'[1]RC-1(PY)'!U1287</f>
        <v>0</v>
      </c>
      <c r="V1287" s="1">
        <f>'[1]RC-1(PY)'!V1287</f>
        <v>0</v>
      </c>
      <c r="W1287" s="1">
        <f>'[1]RC-1(PY)'!W1287</f>
        <v>1004</v>
      </c>
      <c r="X1287" s="1">
        <f>'[1]RC-1(PY)'!X1287</f>
        <v>8</v>
      </c>
      <c r="Y1287" s="1">
        <f>'[1]RC-1(PY)'!Y1287</f>
        <v>0</v>
      </c>
      <c r="Z1287" s="1">
        <f>'[1]RC-1(PY)'!Z1287</f>
        <v>0</v>
      </c>
      <c r="AA1287" s="1">
        <f>'[1]RC-1(PY)'!AA1287</f>
        <v>506</v>
      </c>
      <c r="AB1287" s="1">
        <f>'[1]RC-1(PY)'!AB1287</f>
        <v>749.76700000000005</v>
      </c>
      <c r="AC1287" s="1">
        <f>'[1]RC-1(PY)'!AC1287</f>
        <v>17.167400000000001</v>
      </c>
      <c r="AD1287" s="1">
        <f>'[1]RC-1(PY)'!AD1287</f>
        <v>20</v>
      </c>
      <c r="AE1287" s="1">
        <f>'[1]RC-1(PY)'!AE1287</f>
        <v>17.167400000000001</v>
      </c>
      <c r="AF1287" s="1">
        <f>'[1]RC-1(PY)'!AF1287</f>
        <v>4</v>
      </c>
      <c r="AG1287" s="1">
        <f>'[1]RC-1(PY)'!AG1287</f>
        <v>4</v>
      </c>
      <c r="AH1287" s="1">
        <f>'[1]RC-1(PY)'!AH1287</f>
        <v>4</v>
      </c>
      <c r="AI1287" s="1">
        <f>'[1]RC-1(PY)'!AI1287</f>
        <v>0</v>
      </c>
    </row>
    <row r="1288" spans="1:35" x14ac:dyDescent="0.3">
      <c r="A1288" s="1">
        <f>'[1]RC-1(PY)'!A1288</f>
        <v>1</v>
      </c>
      <c r="B1288" s="1">
        <f>'[1]RC-1(PY)'!B1288</f>
        <v>2</v>
      </c>
      <c r="C1288" s="1">
        <f>'[1]RC-1(PY)'!C1288</f>
        <v>2024</v>
      </c>
      <c r="D1288" s="1">
        <f>'[1]RC-1(PY)'!D1288</f>
        <v>5</v>
      </c>
      <c r="E1288" s="1">
        <f>'[1]RC-1(PY)'!E1288</f>
        <v>340</v>
      </c>
      <c r="F1288" s="1">
        <f>'[1]RC-1(PY)'!F1288</f>
        <v>275</v>
      </c>
      <c r="G1288" s="1">
        <f>'[1]RC-1(PY)'!G1288</f>
        <v>24</v>
      </c>
      <c r="H1288" s="1">
        <f>'[1]RC-1(PY)'!H1288</f>
        <v>12</v>
      </c>
      <c r="I1288" s="1">
        <f>'[1]RC-1(PY)'!I1288</f>
        <v>7</v>
      </c>
      <c r="J1288" s="1">
        <f>'[1]RC-1(PY)'!J1288</f>
        <v>2</v>
      </c>
      <c r="K1288" s="1">
        <f>'[1]RC-1(PY)'!K1288</f>
        <v>3</v>
      </c>
      <c r="L1288" s="1">
        <f>'[1]RC-1(PY)'!L1288</f>
        <v>3</v>
      </c>
      <c r="M1288" s="1">
        <f>'[1]RC-1(PY)'!M1288</f>
        <v>2</v>
      </c>
      <c r="N1288" s="1">
        <f>'[1]RC-1(PY)'!N1288</f>
        <v>1</v>
      </c>
      <c r="O1288" s="1">
        <f>'[1]RC-1(PY)'!O1288</f>
        <v>5</v>
      </c>
      <c r="P1288" s="1">
        <f>'[1]RC-1(PY)'!P1288</f>
        <v>1</v>
      </c>
      <c r="Q1288" s="1">
        <f>'[1]RC-1(PY)'!Q1288</f>
        <v>1</v>
      </c>
      <c r="R1288" s="1">
        <f>'[1]RC-1(PY)'!R1288</f>
        <v>104</v>
      </c>
      <c r="S1288" s="1">
        <f>'[1]RC-1(PY)'!S1288</f>
        <v>3</v>
      </c>
      <c r="T1288" s="1">
        <f>'[1]RC-1(PY)'!T1288</f>
        <v>4</v>
      </c>
      <c r="U1288" s="1">
        <f>'[1]RC-1(PY)'!U1288</f>
        <v>0</v>
      </c>
      <c r="V1288" s="1">
        <f>'[1]RC-1(PY)'!V1288</f>
        <v>0</v>
      </c>
      <c r="W1288" s="1">
        <f>'[1]RC-1(PY)'!W1288</f>
        <v>1004</v>
      </c>
      <c r="X1288" s="1">
        <f>'[1]RC-1(PY)'!X1288</f>
        <v>8</v>
      </c>
      <c r="Y1288" s="1">
        <f>'[1]RC-1(PY)'!Y1288</f>
        <v>0</v>
      </c>
      <c r="Z1288" s="1">
        <f>'[1]RC-1(PY)'!Z1288</f>
        <v>0</v>
      </c>
      <c r="AA1288" s="1">
        <f>'[1]RC-1(PY)'!AA1288</f>
        <v>356</v>
      </c>
      <c r="AB1288" s="1">
        <f>'[1]RC-1(PY)'!AB1288</f>
        <v>505.31420000000003</v>
      </c>
      <c r="AC1288" s="1">
        <f>'[1]RC-1(PY)'!AC1288</f>
        <v>7.7535999999999996</v>
      </c>
      <c r="AD1288" s="1">
        <f>'[1]RC-1(PY)'!AD1288</f>
        <v>20</v>
      </c>
      <c r="AE1288" s="1">
        <f>'[1]RC-1(PY)'!AE1288</f>
        <v>15.809699999999999</v>
      </c>
      <c r="AF1288" s="1">
        <f>'[1]RC-1(PY)'!AF1288</f>
        <v>4</v>
      </c>
      <c r="AG1288" s="1">
        <f>'[1]RC-1(PY)'!AG1288</f>
        <v>4</v>
      </c>
      <c r="AH1288" s="1">
        <f>'[1]RC-1(PY)'!AH1288</f>
        <v>4</v>
      </c>
      <c r="AI1288" s="1">
        <f>'[1]RC-1(PY)'!AI1288</f>
        <v>0</v>
      </c>
    </row>
    <row r="1289" spans="1:35" x14ac:dyDescent="0.3">
      <c r="A1289" s="1">
        <f>'[1]RC-1(PY)'!A1289</f>
        <v>1</v>
      </c>
      <c r="B1289" s="1">
        <f>'[1]RC-1(PY)'!B1289</f>
        <v>2</v>
      </c>
      <c r="C1289" s="1">
        <f>'[1]RC-1(PY)'!C1289</f>
        <v>2024</v>
      </c>
      <c r="D1289" s="1">
        <f>'[1]RC-1(PY)'!D1289</f>
        <v>5</v>
      </c>
      <c r="E1289" s="1">
        <f>'[1]RC-1(PY)'!E1289</f>
        <v>340</v>
      </c>
      <c r="F1289" s="1">
        <f>'[1]RC-1(PY)'!F1289</f>
        <v>275</v>
      </c>
      <c r="G1289" s="1">
        <f>'[1]RC-1(PY)'!G1289</f>
        <v>24</v>
      </c>
      <c r="H1289" s="1">
        <f>'[1]RC-1(PY)'!H1289</f>
        <v>13</v>
      </c>
      <c r="I1289" s="1">
        <f>'[1]RC-1(PY)'!I1289</f>
        <v>7</v>
      </c>
      <c r="J1289" s="1">
        <f>'[1]RC-1(PY)'!J1289</f>
        <v>2</v>
      </c>
      <c r="K1289" s="1">
        <f>'[1]RC-1(PY)'!K1289</f>
        <v>3</v>
      </c>
      <c r="L1289" s="1">
        <f>'[1]RC-1(PY)'!L1289</f>
        <v>2</v>
      </c>
      <c r="M1289" s="1">
        <f>'[1]RC-1(PY)'!M1289</f>
        <v>1</v>
      </c>
      <c r="N1289" s="1">
        <f>'[1]RC-1(PY)'!N1289</f>
        <v>1</v>
      </c>
      <c r="O1289" s="1">
        <f>'[1]RC-1(PY)'!O1289</f>
        <v>5</v>
      </c>
      <c r="P1289" s="1">
        <f>'[1]RC-1(PY)'!P1289</f>
        <v>1</v>
      </c>
      <c r="Q1289" s="1">
        <f>'[1]RC-1(PY)'!Q1289</f>
        <v>1</v>
      </c>
      <c r="R1289" s="1">
        <f>'[1]RC-1(PY)'!R1289</f>
        <v>104</v>
      </c>
      <c r="S1289" s="1">
        <f>'[1]RC-1(PY)'!S1289</f>
        <v>2</v>
      </c>
      <c r="T1289" s="1">
        <f>'[1]RC-1(PY)'!T1289</f>
        <v>4</v>
      </c>
      <c r="U1289" s="1">
        <f>'[1]RC-1(PY)'!U1289</f>
        <v>0</v>
      </c>
      <c r="V1289" s="1">
        <f>'[1]RC-1(PY)'!V1289</f>
        <v>0</v>
      </c>
      <c r="W1289" s="1">
        <f>'[1]RC-1(PY)'!W1289</f>
        <v>1004</v>
      </c>
      <c r="X1289" s="1">
        <f>'[1]RC-1(PY)'!X1289</f>
        <v>8</v>
      </c>
      <c r="Y1289" s="1">
        <f>'[1]RC-1(PY)'!Y1289</f>
        <v>0</v>
      </c>
      <c r="Z1289" s="1">
        <f>'[1]RC-1(PY)'!Z1289</f>
        <v>0</v>
      </c>
      <c r="AA1289" s="1">
        <f>'[1]RC-1(PY)'!AA1289</f>
        <v>71</v>
      </c>
      <c r="AB1289" s="1">
        <f>'[1]RC-1(PY)'!AB1289</f>
        <v>394.37060000000002</v>
      </c>
      <c r="AC1289" s="1">
        <f>'[1]RC-1(PY)'!AC1289</f>
        <v>0</v>
      </c>
      <c r="AD1289" s="1">
        <f>'[1]RC-1(PY)'!AD1289</f>
        <v>20</v>
      </c>
      <c r="AE1289" s="1">
        <f>'[1]RC-1(PY)'!AE1289</f>
        <v>186.864</v>
      </c>
      <c r="AF1289" s="1">
        <f>'[1]RC-1(PY)'!AF1289</f>
        <v>4</v>
      </c>
      <c r="AG1289" s="1">
        <f>'[1]RC-1(PY)'!AG1289</f>
        <v>4</v>
      </c>
      <c r="AH1289" s="1">
        <f>'[1]RC-1(PY)'!AH1289</f>
        <v>4</v>
      </c>
      <c r="AI1289" s="1">
        <f>'[1]RC-1(PY)'!AI1289</f>
        <v>0</v>
      </c>
    </row>
    <row r="1290" spans="1:35" x14ac:dyDescent="0.3">
      <c r="A1290" s="1">
        <f>'[1]RC-1(PY)'!A1290</f>
        <v>1</v>
      </c>
      <c r="B1290" s="1">
        <f>'[1]RC-1(PY)'!B1290</f>
        <v>2</v>
      </c>
      <c r="C1290" s="1">
        <f>'[1]RC-1(PY)'!C1290</f>
        <v>2024</v>
      </c>
      <c r="D1290" s="1">
        <f>'[1]RC-1(PY)'!D1290</f>
        <v>5</v>
      </c>
      <c r="E1290" s="1">
        <f>'[1]RC-1(PY)'!E1290</f>
        <v>340</v>
      </c>
      <c r="F1290" s="1">
        <f>'[1]RC-1(PY)'!F1290</f>
        <v>275</v>
      </c>
      <c r="G1290" s="1">
        <f>'[1]RC-1(PY)'!G1290</f>
        <v>24</v>
      </c>
      <c r="H1290" s="1">
        <f>'[1]RC-1(PY)'!H1290</f>
        <v>1</v>
      </c>
      <c r="I1290" s="1">
        <f>'[1]RC-1(PY)'!I1290</f>
        <v>7</v>
      </c>
      <c r="J1290" s="1">
        <f>'[1]RC-1(PY)'!J1290</f>
        <v>3</v>
      </c>
      <c r="K1290" s="1">
        <f>'[1]RC-1(PY)'!K1290</f>
        <v>3</v>
      </c>
      <c r="L1290" s="1">
        <f>'[1]RC-1(PY)'!L1290</f>
        <v>2</v>
      </c>
      <c r="M1290" s="1">
        <f>'[1]RC-1(PY)'!M1290</f>
        <v>1</v>
      </c>
      <c r="N1290" s="1">
        <f>'[1]RC-1(PY)'!N1290</f>
        <v>1</v>
      </c>
      <c r="O1290" s="1">
        <f>'[1]RC-1(PY)'!O1290</f>
        <v>5</v>
      </c>
      <c r="P1290" s="1">
        <f>'[1]RC-1(PY)'!P1290</f>
        <v>0</v>
      </c>
      <c r="Q1290" s="1">
        <f>'[1]RC-1(PY)'!Q1290</f>
        <v>0</v>
      </c>
      <c r="R1290" s="1">
        <f>'[1]RC-1(PY)'!R1290</f>
        <v>104</v>
      </c>
      <c r="S1290" s="1">
        <f>'[1]RC-1(PY)'!S1290</f>
        <v>3</v>
      </c>
      <c r="T1290" s="1">
        <f>'[1]RC-1(PY)'!T1290</f>
        <v>4</v>
      </c>
      <c r="U1290" s="1">
        <f>'[1]RC-1(PY)'!U1290</f>
        <v>0</v>
      </c>
      <c r="V1290" s="1">
        <f>'[1]RC-1(PY)'!V1290</f>
        <v>0</v>
      </c>
      <c r="W1290" s="1">
        <f>'[1]RC-1(PY)'!W1290</f>
        <v>1004</v>
      </c>
      <c r="X1290" s="1">
        <f>'[1]RC-1(PY)'!X1290</f>
        <v>8</v>
      </c>
      <c r="Y1290" s="1">
        <f>'[1]RC-1(PY)'!Y1290</f>
        <v>0</v>
      </c>
      <c r="Z1290" s="1">
        <f>'[1]RC-1(PY)'!Z1290</f>
        <v>0</v>
      </c>
      <c r="AA1290" s="1">
        <f>'[1]RC-1(PY)'!AA1290</f>
        <v>291</v>
      </c>
      <c r="AB1290" s="1">
        <f>'[1]RC-1(PY)'!AB1290</f>
        <v>1965</v>
      </c>
      <c r="AC1290" s="1">
        <f>'[1]RC-1(PY)'!AC1290</f>
        <v>11.0848</v>
      </c>
      <c r="AD1290" s="1">
        <f>'[1]RC-1(PY)'!AD1290</f>
        <v>20</v>
      </c>
      <c r="AE1290" s="1">
        <f>'[1]RC-1(PY)'!AE1290</f>
        <v>36.68</v>
      </c>
      <c r="AF1290" s="1">
        <f>'[1]RC-1(PY)'!AF1290</f>
        <v>4</v>
      </c>
      <c r="AG1290" s="1">
        <f>'[1]RC-1(PY)'!AG1290</f>
        <v>4</v>
      </c>
      <c r="AH1290" s="1">
        <f>'[1]RC-1(PY)'!AH1290</f>
        <v>4</v>
      </c>
      <c r="AI1290" s="1">
        <f>'[1]RC-1(PY)'!AI1290</f>
        <v>0</v>
      </c>
    </row>
    <row r="1291" spans="1:35" x14ac:dyDescent="0.3">
      <c r="A1291" s="1">
        <f>'[1]RC-1(PY)'!A1291</f>
        <v>1</v>
      </c>
      <c r="B1291" s="1">
        <f>'[1]RC-1(PY)'!B1291</f>
        <v>2</v>
      </c>
      <c r="C1291" s="1">
        <f>'[1]RC-1(PY)'!C1291</f>
        <v>2024</v>
      </c>
      <c r="D1291" s="1">
        <f>'[1]RC-1(PY)'!D1291</f>
        <v>5</v>
      </c>
      <c r="E1291" s="1">
        <f>'[1]RC-1(PY)'!E1291</f>
        <v>340</v>
      </c>
      <c r="F1291" s="1">
        <f>'[1]RC-1(PY)'!F1291</f>
        <v>275</v>
      </c>
      <c r="G1291" s="1">
        <f>'[1]RC-1(PY)'!G1291</f>
        <v>24</v>
      </c>
      <c r="H1291" s="1">
        <f>'[1]RC-1(PY)'!H1291</f>
        <v>1</v>
      </c>
      <c r="I1291" s="1">
        <f>'[1]RC-1(PY)'!I1291</f>
        <v>7</v>
      </c>
      <c r="J1291" s="1">
        <f>'[1]RC-1(PY)'!J1291</f>
        <v>4</v>
      </c>
      <c r="K1291" s="1">
        <f>'[1]RC-1(PY)'!K1291</f>
        <v>3</v>
      </c>
      <c r="L1291" s="1">
        <f>'[1]RC-1(PY)'!L1291</f>
        <v>2</v>
      </c>
      <c r="M1291" s="1">
        <f>'[1]RC-1(PY)'!M1291</f>
        <v>1</v>
      </c>
      <c r="N1291" s="1">
        <f>'[1]RC-1(PY)'!N1291</f>
        <v>1</v>
      </c>
      <c r="O1291" s="1">
        <f>'[1]RC-1(PY)'!O1291</f>
        <v>5</v>
      </c>
      <c r="P1291" s="1">
        <f>'[1]RC-1(PY)'!P1291</f>
        <v>0</v>
      </c>
      <c r="Q1291" s="1">
        <f>'[1]RC-1(PY)'!Q1291</f>
        <v>0</v>
      </c>
      <c r="R1291" s="1">
        <f>'[1]RC-1(PY)'!R1291</f>
        <v>104</v>
      </c>
      <c r="S1291" s="1">
        <f>'[1]RC-1(PY)'!S1291</f>
        <v>3</v>
      </c>
      <c r="T1291" s="1">
        <f>'[1]RC-1(PY)'!T1291</f>
        <v>6</v>
      </c>
      <c r="U1291" s="1">
        <f>'[1]RC-1(PY)'!U1291</f>
        <v>0</v>
      </c>
      <c r="V1291" s="1">
        <f>'[1]RC-1(PY)'!V1291</f>
        <v>0</v>
      </c>
      <c r="W1291" s="1">
        <f>'[1]RC-1(PY)'!W1291</f>
        <v>1004</v>
      </c>
      <c r="X1291" s="1">
        <f>'[1]RC-1(PY)'!X1291</f>
        <v>8</v>
      </c>
      <c r="Y1291" s="1">
        <f>'[1]RC-1(PY)'!Y1291</f>
        <v>0</v>
      </c>
      <c r="Z1291" s="1">
        <f>'[1]RC-1(PY)'!Z1291</f>
        <v>0</v>
      </c>
      <c r="AA1291" s="1">
        <f>'[1]RC-1(PY)'!AA1291</f>
        <v>7842</v>
      </c>
      <c r="AB1291" s="1">
        <f>'[1]RC-1(PY)'!AB1291</f>
        <v>16.9422</v>
      </c>
      <c r="AC1291" s="1">
        <f>'[1]RC-1(PY)'!AC1291</f>
        <v>6.5354000000000001</v>
      </c>
      <c r="AD1291" s="1">
        <f>'[1]RC-1(PY)'!AD1291</f>
        <v>20</v>
      </c>
      <c r="AE1291" s="1">
        <f>'[1]RC-1(PY)'!AE1291</f>
        <v>16.946100000000001</v>
      </c>
      <c r="AF1291" s="1">
        <f>'[1]RC-1(PY)'!AF1291</f>
        <v>4</v>
      </c>
      <c r="AG1291" s="1">
        <f>'[1]RC-1(PY)'!AG1291</f>
        <v>4</v>
      </c>
      <c r="AH1291" s="1">
        <f>'[1]RC-1(PY)'!AH1291</f>
        <v>4</v>
      </c>
      <c r="AI1291" s="1">
        <f>'[1]RC-1(PY)'!AI1291</f>
        <v>0</v>
      </c>
    </row>
    <row r="1292" spans="1:35" x14ac:dyDescent="0.3">
      <c r="A1292" s="1">
        <f>'[1]RC-1(PY)'!A1292</f>
        <v>1</v>
      </c>
      <c r="B1292" s="1">
        <f>'[1]RC-1(PY)'!B1292</f>
        <v>2</v>
      </c>
      <c r="C1292" s="1">
        <f>'[1]RC-1(PY)'!C1292</f>
        <v>2024</v>
      </c>
      <c r="D1292" s="1">
        <f>'[1]RC-1(PY)'!D1292</f>
        <v>5</v>
      </c>
      <c r="E1292" s="1">
        <f>'[1]RC-1(PY)'!E1292</f>
        <v>340</v>
      </c>
      <c r="F1292" s="1">
        <f>'[1]RC-1(PY)'!F1292</f>
        <v>275</v>
      </c>
      <c r="G1292" s="1">
        <f>'[1]RC-1(PY)'!G1292</f>
        <v>24</v>
      </c>
      <c r="H1292" s="1">
        <f>'[1]RC-1(PY)'!H1292</f>
        <v>2</v>
      </c>
      <c r="I1292" s="1">
        <f>'[1]RC-1(PY)'!I1292</f>
        <v>8</v>
      </c>
      <c r="J1292" s="1">
        <f>'[1]RC-1(PY)'!J1292</f>
        <v>1</v>
      </c>
      <c r="K1292" s="1">
        <f>'[1]RC-1(PY)'!K1292</f>
        <v>3</v>
      </c>
      <c r="L1292" s="1">
        <f>'[1]RC-1(PY)'!L1292</f>
        <v>2</v>
      </c>
      <c r="M1292" s="1">
        <f>'[1]RC-1(PY)'!M1292</f>
        <v>1</v>
      </c>
      <c r="N1292" s="1">
        <f>'[1]RC-1(PY)'!N1292</f>
        <v>4</v>
      </c>
      <c r="O1292" s="1">
        <f>'[1]RC-1(PY)'!O1292</f>
        <v>9</v>
      </c>
      <c r="P1292" s="1">
        <f>'[1]RC-1(PY)'!P1292</f>
        <v>1</v>
      </c>
      <c r="Q1292" s="1">
        <f>'[1]RC-1(PY)'!Q1292</f>
        <v>0</v>
      </c>
      <c r="R1292" s="1">
        <f>'[1]RC-1(PY)'!R1292</f>
        <v>104</v>
      </c>
      <c r="S1292" s="1">
        <f>'[1]RC-1(PY)'!S1292</f>
        <v>3</v>
      </c>
      <c r="T1292" s="1">
        <f>'[1]RC-1(PY)'!T1292</f>
        <v>6</v>
      </c>
      <c r="U1292" s="1">
        <f>'[1]RC-1(PY)'!U1292</f>
        <v>0</v>
      </c>
      <c r="V1292" s="1">
        <f>'[1]RC-1(PY)'!V1292</f>
        <v>0</v>
      </c>
      <c r="W1292" s="1">
        <f>'[1]RC-1(PY)'!W1292</f>
        <v>1004</v>
      </c>
      <c r="X1292" s="1">
        <f>'[1]RC-1(PY)'!X1292</f>
        <v>0</v>
      </c>
      <c r="Y1292" s="1">
        <f>'[1]RC-1(PY)'!Y1292</f>
        <v>1</v>
      </c>
      <c r="Z1292" s="1">
        <f>'[1]RC-1(PY)'!Z1292</f>
        <v>0</v>
      </c>
      <c r="AA1292" s="1">
        <f>'[1]RC-1(PY)'!AA1292</f>
        <v>380</v>
      </c>
      <c r="AB1292" s="1">
        <f>'[1]RC-1(PY)'!AB1292</f>
        <v>503.96550000000002</v>
      </c>
      <c r="AC1292" s="1">
        <f>'[1]RC-1(PY)'!AC1292</f>
        <v>16.170000000000002</v>
      </c>
      <c r="AD1292" s="1">
        <f>'[1]RC-1(PY)'!AD1292</f>
        <v>20</v>
      </c>
      <c r="AE1292" s="1">
        <f>'[1]RC-1(PY)'!AE1292</f>
        <v>28.53</v>
      </c>
      <c r="AF1292" s="1">
        <f>'[1]RC-1(PY)'!AF1292</f>
        <v>4</v>
      </c>
      <c r="AG1292" s="1">
        <f>'[1]RC-1(PY)'!AG1292</f>
        <v>4</v>
      </c>
      <c r="AH1292" s="1">
        <f>'[1]RC-1(PY)'!AH1292</f>
        <v>4</v>
      </c>
      <c r="AI1292" s="1">
        <f>'[1]RC-1(PY)'!AI1292</f>
        <v>0</v>
      </c>
    </row>
    <row r="1293" spans="1:35" x14ac:dyDescent="0.3">
      <c r="A1293" s="1">
        <f>'[1]RC-1(PY)'!A1293</f>
        <v>1</v>
      </c>
      <c r="B1293" s="1">
        <f>'[1]RC-1(PY)'!B1293</f>
        <v>2</v>
      </c>
      <c r="C1293" s="1">
        <f>'[1]RC-1(PY)'!C1293</f>
        <v>2024</v>
      </c>
      <c r="D1293" s="1">
        <f>'[1]RC-1(PY)'!D1293</f>
        <v>5</v>
      </c>
      <c r="E1293" s="1">
        <f>'[1]RC-1(PY)'!E1293</f>
        <v>340</v>
      </c>
      <c r="F1293" s="1">
        <f>'[1]RC-1(PY)'!F1293</f>
        <v>275</v>
      </c>
      <c r="G1293" s="1">
        <f>'[1]RC-1(PY)'!G1293</f>
        <v>24</v>
      </c>
      <c r="H1293" s="1">
        <f>'[1]RC-1(PY)'!H1293</f>
        <v>3</v>
      </c>
      <c r="I1293" s="1">
        <f>'[1]RC-1(PY)'!I1293</f>
        <v>8</v>
      </c>
      <c r="J1293" s="1">
        <f>'[1]RC-1(PY)'!J1293</f>
        <v>1</v>
      </c>
      <c r="K1293" s="1">
        <f>'[1]RC-1(PY)'!K1293</f>
        <v>3</v>
      </c>
      <c r="L1293" s="1">
        <f>'[1]RC-1(PY)'!L1293</f>
        <v>1</v>
      </c>
      <c r="M1293" s="1">
        <f>'[1]RC-1(PY)'!M1293</f>
        <v>1</v>
      </c>
      <c r="N1293" s="1">
        <f>'[1]RC-1(PY)'!N1293</f>
        <v>4</v>
      </c>
      <c r="O1293" s="1">
        <f>'[1]RC-1(PY)'!O1293</f>
        <v>9</v>
      </c>
      <c r="P1293" s="1">
        <f>'[1]RC-1(PY)'!P1293</f>
        <v>0</v>
      </c>
      <c r="Q1293" s="1">
        <f>'[1]RC-1(PY)'!Q1293</f>
        <v>0</v>
      </c>
      <c r="R1293" s="1">
        <f>'[1]RC-1(PY)'!R1293</f>
        <v>104</v>
      </c>
      <c r="S1293" s="1">
        <f>'[1]RC-1(PY)'!S1293</f>
        <v>3</v>
      </c>
      <c r="T1293" s="1">
        <f>'[1]RC-1(PY)'!T1293</f>
        <v>4</v>
      </c>
      <c r="U1293" s="1">
        <f>'[1]RC-1(PY)'!U1293</f>
        <v>0</v>
      </c>
      <c r="V1293" s="1">
        <f>'[1]RC-1(PY)'!V1293</f>
        <v>0</v>
      </c>
      <c r="W1293" s="1">
        <f>'[1]RC-1(PY)'!W1293</f>
        <v>1004</v>
      </c>
      <c r="X1293" s="1">
        <f>'[1]RC-1(PY)'!X1293</f>
        <v>8</v>
      </c>
      <c r="Y1293" s="1">
        <f>'[1]RC-1(PY)'!Y1293</f>
        <v>0</v>
      </c>
      <c r="Z1293" s="1">
        <f>'[1]RC-1(PY)'!Z1293</f>
        <v>0</v>
      </c>
      <c r="AA1293" s="1">
        <f>'[1]RC-1(PY)'!AA1293</f>
        <v>586</v>
      </c>
      <c r="AB1293" s="1">
        <f>'[1]RC-1(PY)'!AB1293</f>
        <v>1099.3699999999999</v>
      </c>
      <c r="AC1293" s="1">
        <f>'[1]RC-1(PY)'!AC1293</f>
        <v>0</v>
      </c>
      <c r="AD1293" s="1">
        <f>'[1]RC-1(PY)'!AD1293</f>
        <v>20</v>
      </c>
      <c r="AE1293" s="1">
        <f>'[1]RC-1(PY)'!AE1293</f>
        <v>27.7148</v>
      </c>
      <c r="AF1293" s="1">
        <f>'[1]RC-1(PY)'!AF1293</f>
        <v>4</v>
      </c>
      <c r="AG1293" s="1">
        <f>'[1]RC-1(PY)'!AG1293</f>
        <v>4</v>
      </c>
      <c r="AH1293" s="1">
        <f>'[1]RC-1(PY)'!AH1293</f>
        <v>4</v>
      </c>
      <c r="AI1293" s="1">
        <f>'[1]RC-1(PY)'!AI1293</f>
        <v>0</v>
      </c>
    </row>
    <row r="1294" spans="1:35" x14ac:dyDescent="0.3">
      <c r="A1294" s="1">
        <f>'[1]RC-1(PY)'!A1294</f>
        <v>1</v>
      </c>
      <c r="B1294" s="1">
        <f>'[1]RC-1(PY)'!B1294</f>
        <v>2</v>
      </c>
      <c r="C1294" s="1">
        <f>'[1]RC-1(PY)'!C1294</f>
        <v>2024</v>
      </c>
      <c r="D1294" s="1">
        <f>'[1]RC-1(PY)'!D1294</f>
        <v>5</v>
      </c>
      <c r="E1294" s="1">
        <f>'[1]RC-1(PY)'!E1294</f>
        <v>340</v>
      </c>
      <c r="F1294" s="1">
        <f>'[1]RC-1(PY)'!F1294</f>
        <v>275</v>
      </c>
      <c r="G1294" s="1">
        <f>'[1]RC-1(PY)'!G1294</f>
        <v>24</v>
      </c>
      <c r="H1294" s="1">
        <f>'[1]RC-1(PY)'!H1294</f>
        <v>7</v>
      </c>
      <c r="I1294" s="1">
        <f>'[1]RC-1(PY)'!I1294</f>
        <v>8</v>
      </c>
      <c r="J1294" s="1">
        <f>'[1]RC-1(PY)'!J1294</f>
        <v>1</v>
      </c>
      <c r="K1294" s="1">
        <f>'[1]RC-1(PY)'!K1294</f>
        <v>3</v>
      </c>
      <c r="L1294" s="1">
        <f>'[1]RC-1(PY)'!L1294</f>
        <v>1</v>
      </c>
      <c r="M1294" s="1">
        <f>'[1]RC-1(PY)'!M1294</f>
        <v>1</v>
      </c>
      <c r="N1294" s="1">
        <f>'[1]RC-1(PY)'!N1294</f>
        <v>2</v>
      </c>
      <c r="O1294" s="1">
        <f>'[1]RC-1(PY)'!O1294</f>
        <v>5</v>
      </c>
      <c r="P1294" s="1">
        <f>'[1]RC-1(PY)'!P1294</f>
        <v>1</v>
      </c>
      <c r="Q1294" s="1">
        <f>'[1]RC-1(PY)'!Q1294</f>
        <v>1</v>
      </c>
      <c r="R1294" s="1">
        <f>'[1]RC-1(PY)'!R1294</f>
        <v>104</v>
      </c>
      <c r="S1294" s="1">
        <f>'[1]RC-1(PY)'!S1294</f>
        <v>2</v>
      </c>
      <c r="T1294" s="1">
        <f>'[1]RC-1(PY)'!T1294</f>
        <v>4</v>
      </c>
      <c r="U1294" s="1">
        <f>'[1]RC-1(PY)'!U1294</f>
        <v>0</v>
      </c>
      <c r="V1294" s="1">
        <f>'[1]RC-1(PY)'!V1294</f>
        <v>0</v>
      </c>
      <c r="W1294" s="1">
        <f>'[1]RC-1(PY)'!W1294</f>
        <v>1004</v>
      </c>
      <c r="X1294" s="1">
        <f>'[1]RC-1(PY)'!X1294</f>
        <v>8</v>
      </c>
      <c r="Y1294" s="1">
        <f>'[1]RC-1(PY)'!Y1294</f>
        <v>0</v>
      </c>
      <c r="Z1294" s="1">
        <f>'[1]RC-1(PY)'!Z1294</f>
        <v>0</v>
      </c>
      <c r="AA1294" s="1">
        <f>'[1]RC-1(PY)'!AA1294</f>
        <v>661</v>
      </c>
      <c r="AB1294" s="1">
        <f>'[1]RC-1(PY)'!AB1294</f>
        <v>5623.55</v>
      </c>
      <c r="AC1294" s="1">
        <f>'[1]RC-1(PY)'!AC1294</f>
        <v>0</v>
      </c>
      <c r="AD1294" s="1">
        <f>'[1]RC-1(PY)'!AD1294</f>
        <v>20</v>
      </c>
      <c r="AE1294" s="1">
        <f>'[1]RC-1(PY)'!AE1294</f>
        <v>62.01</v>
      </c>
      <c r="AF1294" s="1">
        <f>'[1]RC-1(PY)'!AF1294</f>
        <v>4</v>
      </c>
      <c r="AG1294" s="1">
        <f>'[1]RC-1(PY)'!AG1294</f>
        <v>4</v>
      </c>
      <c r="AH1294" s="1">
        <f>'[1]RC-1(PY)'!AH1294</f>
        <v>4</v>
      </c>
      <c r="AI1294" s="1">
        <f>'[1]RC-1(PY)'!AI1294</f>
        <v>0</v>
      </c>
    </row>
    <row r="1295" spans="1:35" x14ac:dyDescent="0.3">
      <c r="A1295" s="1">
        <f>'[1]RC-1(PY)'!A1295</f>
        <v>1</v>
      </c>
      <c r="B1295" s="1">
        <f>'[1]RC-1(PY)'!B1295</f>
        <v>2</v>
      </c>
      <c r="C1295" s="1">
        <f>'[1]RC-1(PY)'!C1295</f>
        <v>2024</v>
      </c>
      <c r="D1295" s="1">
        <f>'[1]RC-1(PY)'!D1295</f>
        <v>5</v>
      </c>
      <c r="E1295" s="1">
        <f>'[1]RC-1(PY)'!E1295</f>
        <v>340</v>
      </c>
      <c r="F1295" s="1">
        <f>'[1]RC-1(PY)'!F1295</f>
        <v>275</v>
      </c>
      <c r="G1295" s="1">
        <f>'[1]RC-1(PY)'!G1295</f>
        <v>24</v>
      </c>
      <c r="H1295" s="1">
        <f>'[1]RC-1(PY)'!H1295</f>
        <v>8</v>
      </c>
      <c r="I1295" s="1">
        <f>'[1]RC-1(PY)'!I1295</f>
        <v>8</v>
      </c>
      <c r="J1295" s="1">
        <f>'[1]RC-1(PY)'!J1295</f>
        <v>1</v>
      </c>
      <c r="K1295" s="1">
        <f>'[1]RC-1(PY)'!K1295</f>
        <v>3</v>
      </c>
      <c r="L1295" s="1">
        <f>'[1]RC-1(PY)'!L1295</f>
        <v>4</v>
      </c>
      <c r="M1295" s="1">
        <f>'[1]RC-1(PY)'!M1295</f>
        <v>1</v>
      </c>
      <c r="N1295" s="1">
        <f>'[1]RC-1(PY)'!N1295</f>
        <v>1</v>
      </c>
      <c r="O1295" s="1">
        <f>'[1]RC-1(PY)'!O1295</f>
        <v>5</v>
      </c>
      <c r="P1295" s="1">
        <f>'[1]RC-1(PY)'!P1295</f>
        <v>0</v>
      </c>
      <c r="Q1295" s="1">
        <f>'[1]RC-1(PY)'!Q1295</f>
        <v>0</v>
      </c>
      <c r="R1295" s="1">
        <f>'[1]RC-1(PY)'!R1295</f>
        <v>104</v>
      </c>
      <c r="S1295" s="1">
        <f>'[1]RC-1(PY)'!S1295</f>
        <v>3</v>
      </c>
      <c r="T1295" s="1">
        <f>'[1]RC-1(PY)'!T1295</f>
        <v>4</v>
      </c>
      <c r="U1295" s="1">
        <f>'[1]RC-1(PY)'!U1295</f>
        <v>0</v>
      </c>
      <c r="V1295" s="1">
        <f>'[1]RC-1(PY)'!V1295</f>
        <v>0</v>
      </c>
      <c r="W1295" s="1">
        <f>'[1]RC-1(PY)'!W1295</f>
        <v>1004</v>
      </c>
      <c r="X1295" s="1">
        <f>'[1]RC-1(PY)'!X1295</f>
        <v>8</v>
      </c>
      <c r="Y1295" s="1">
        <f>'[1]RC-1(PY)'!Y1295</f>
        <v>0</v>
      </c>
      <c r="Z1295" s="1">
        <f>'[1]RC-1(PY)'!Z1295</f>
        <v>0</v>
      </c>
      <c r="AA1295" s="1">
        <f>'[1]RC-1(PY)'!AA1295</f>
        <v>207</v>
      </c>
      <c r="AB1295" s="1">
        <f>'[1]RC-1(PY)'!AB1295</f>
        <v>790</v>
      </c>
      <c r="AC1295" s="1">
        <f>'[1]RC-1(PY)'!AC1295</f>
        <v>0</v>
      </c>
      <c r="AD1295" s="1">
        <f>'[1]RC-1(PY)'!AD1295</f>
        <v>20</v>
      </c>
      <c r="AE1295" s="1">
        <f>'[1]RC-1(PY)'!AE1295</f>
        <v>29.791699999999999</v>
      </c>
      <c r="AF1295" s="1">
        <f>'[1]RC-1(PY)'!AF1295</f>
        <v>4</v>
      </c>
      <c r="AG1295" s="1">
        <f>'[1]RC-1(PY)'!AG1295</f>
        <v>4</v>
      </c>
      <c r="AH1295" s="1">
        <f>'[1]RC-1(PY)'!AH1295</f>
        <v>4</v>
      </c>
      <c r="AI1295" s="1">
        <f>'[1]RC-1(PY)'!AI1295</f>
        <v>0</v>
      </c>
    </row>
    <row r="1296" spans="1:35" x14ac:dyDescent="0.3">
      <c r="A1296" s="1">
        <f>'[1]RC-1(PY)'!A1296</f>
        <v>1</v>
      </c>
      <c r="B1296" s="1">
        <f>'[1]RC-1(PY)'!B1296</f>
        <v>2</v>
      </c>
      <c r="C1296" s="1">
        <f>'[1]RC-1(PY)'!C1296</f>
        <v>2024</v>
      </c>
      <c r="D1296" s="1">
        <f>'[1]RC-1(PY)'!D1296</f>
        <v>5</v>
      </c>
      <c r="E1296" s="1">
        <f>'[1]RC-1(PY)'!E1296</f>
        <v>340</v>
      </c>
      <c r="F1296" s="1">
        <f>'[1]RC-1(PY)'!F1296</f>
        <v>275</v>
      </c>
      <c r="G1296" s="1">
        <f>'[1]RC-1(PY)'!G1296</f>
        <v>24</v>
      </c>
      <c r="H1296" s="1">
        <f>'[1]RC-1(PY)'!H1296</f>
        <v>9</v>
      </c>
      <c r="I1296" s="1">
        <f>'[1]RC-1(PY)'!I1296</f>
        <v>8</v>
      </c>
      <c r="J1296" s="1">
        <f>'[1]RC-1(PY)'!J1296</f>
        <v>1</v>
      </c>
      <c r="K1296" s="1">
        <f>'[1]RC-1(PY)'!K1296</f>
        <v>3</v>
      </c>
      <c r="L1296" s="1">
        <f>'[1]RC-1(PY)'!L1296</f>
        <v>1</v>
      </c>
      <c r="M1296" s="1">
        <f>'[1]RC-1(PY)'!M1296</f>
        <v>1</v>
      </c>
      <c r="N1296" s="1">
        <f>'[1]RC-1(PY)'!N1296</f>
        <v>1</v>
      </c>
      <c r="O1296" s="1">
        <f>'[1]RC-1(PY)'!O1296</f>
        <v>5</v>
      </c>
      <c r="P1296" s="1">
        <f>'[1]RC-1(PY)'!P1296</f>
        <v>1</v>
      </c>
      <c r="Q1296" s="1">
        <f>'[1]RC-1(PY)'!Q1296</f>
        <v>1</v>
      </c>
      <c r="R1296" s="1">
        <f>'[1]RC-1(PY)'!R1296</f>
        <v>104</v>
      </c>
      <c r="S1296" s="1">
        <f>'[1]RC-1(PY)'!S1296</f>
        <v>3</v>
      </c>
      <c r="T1296" s="1">
        <f>'[1]RC-1(PY)'!T1296</f>
        <v>4</v>
      </c>
      <c r="U1296" s="1">
        <f>'[1]RC-1(PY)'!U1296</f>
        <v>0</v>
      </c>
      <c r="V1296" s="1">
        <f>'[1]RC-1(PY)'!V1296</f>
        <v>0</v>
      </c>
      <c r="W1296" s="1">
        <f>'[1]RC-1(PY)'!W1296</f>
        <v>1004</v>
      </c>
      <c r="X1296" s="1">
        <f>'[1]RC-1(PY)'!X1296</f>
        <v>8</v>
      </c>
      <c r="Y1296" s="1">
        <f>'[1]RC-1(PY)'!Y1296</f>
        <v>0</v>
      </c>
      <c r="Z1296" s="1">
        <f>'[1]RC-1(PY)'!Z1296</f>
        <v>0</v>
      </c>
      <c r="AA1296" s="1">
        <f>'[1]RC-1(PY)'!AA1296</f>
        <v>904</v>
      </c>
      <c r="AB1296" s="1">
        <f>'[1]RC-1(PY)'!AB1296</f>
        <v>1162.0188000000001</v>
      </c>
      <c r="AC1296" s="1">
        <f>'[1]RC-1(PY)'!AC1296</f>
        <v>10.0969</v>
      </c>
      <c r="AD1296" s="1">
        <f>'[1]RC-1(PY)'!AD1296</f>
        <v>20</v>
      </c>
      <c r="AE1296" s="1">
        <f>'[1]RC-1(PY)'!AE1296</f>
        <v>21.023399999999999</v>
      </c>
      <c r="AF1296" s="1">
        <f>'[1]RC-1(PY)'!AF1296</f>
        <v>4</v>
      </c>
      <c r="AG1296" s="1">
        <f>'[1]RC-1(PY)'!AG1296</f>
        <v>4</v>
      </c>
      <c r="AH1296" s="1">
        <f>'[1]RC-1(PY)'!AH1296</f>
        <v>4</v>
      </c>
      <c r="AI1296" s="1">
        <f>'[1]RC-1(PY)'!AI1296</f>
        <v>0</v>
      </c>
    </row>
    <row r="1297" spans="1:35" x14ac:dyDescent="0.3">
      <c r="A1297" s="1">
        <f>'[1]RC-1(PY)'!A1297</f>
        <v>1</v>
      </c>
      <c r="B1297" s="1">
        <f>'[1]RC-1(PY)'!B1297</f>
        <v>2</v>
      </c>
      <c r="C1297" s="1">
        <f>'[1]RC-1(PY)'!C1297</f>
        <v>2024</v>
      </c>
      <c r="D1297" s="1">
        <f>'[1]RC-1(PY)'!D1297</f>
        <v>5</v>
      </c>
      <c r="E1297" s="1">
        <f>'[1]RC-1(PY)'!E1297</f>
        <v>340</v>
      </c>
      <c r="F1297" s="1">
        <f>'[1]RC-1(PY)'!F1297</f>
        <v>275</v>
      </c>
      <c r="G1297" s="1">
        <f>'[1]RC-1(PY)'!G1297</f>
        <v>24</v>
      </c>
      <c r="H1297" s="1">
        <f>'[1]RC-1(PY)'!H1297</f>
        <v>2</v>
      </c>
      <c r="I1297" s="1">
        <f>'[1]RC-1(PY)'!I1297</f>
        <v>8</v>
      </c>
      <c r="J1297" s="1">
        <f>'[1]RC-1(PY)'!J1297</f>
        <v>2</v>
      </c>
      <c r="K1297" s="1">
        <f>'[1]RC-1(PY)'!K1297</f>
        <v>3</v>
      </c>
      <c r="L1297" s="1">
        <f>'[1]RC-1(PY)'!L1297</f>
        <v>2</v>
      </c>
      <c r="M1297" s="1">
        <f>'[1]RC-1(PY)'!M1297</f>
        <v>1</v>
      </c>
      <c r="N1297" s="1">
        <f>'[1]RC-1(PY)'!N1297</f>
        <v>4</v>
      </c>
      <c r="O1297" s="1">
        <f>'[1]RC-1(PY)'!O1297</f>
        <v>9</v>
      </c>
      <c r="P1297" s="1">
        <f>'[1]RC-1(PY)'!P1297</f>
        <v>1</v>
      </c>
      <c r="Q1297" s="1">
        <f>'[1]RC-1(PY)'!Q1297</f>
        <v>0</v>
      </c>
      <c r="R1297" s="1">
        <f>'[1]RC-1(PY)'!R1297</f>
        <v>104</v>
      </c>
      <c r="S1297" s="1">
        <f>'[1]RC-1(PY)'!S1297</f>
        <v>2</v>
      </c>
      <c r="T1297" s="1">
        <f>'[1]RC-1(PY)'!T1297</f>
        <v>4</v>
      </c>
      <c r="U1297" s="1">
        <f>'[1]RC-1(PY)'!U1297</f>
        <v>0</v>
      </c>
      <c r="V1297" s="1">
        <f>'[1]RC-1(PY)'!V1297</f>
        <v>0</v>
      </c>
      <c r="W1297" s="1">
        <f>'[1]RC-1(PY)'!W1297</f>
        <v>1004</v>
      </c>
      <c r="X1297" s="1">
        <f>'[1]RC-1(PY)'!X1297</f>
        <v>0</v>
      </c>
      <c r="Y1297" s="1">
        <f>'[1]RC-1(PY)'!Y1297</f>
        <v>1</v>
      </c>
      <c r="Z1297" s="1">
        <f>'[1]RC-1(PY)'!Z1297</f>
        <v>0</v>
      </c>
      <c r="AA1297" s="1">
        <f>'[1]RC-1(PY)'!AA1297</f>
        <v>899</v>
      </c>
      <c r="AB1297" s="1">
        <f>'[1]RC-1(PY)'!AB1297</f>
        <v>1603.5389</v>
      </c>
      <c r="AC1297" s="1">
        <f>'[1]RC-1(PY)'!AC1297</f>
        <v>12.89</v>
      </c>
      <c r="AD1297" s="1">
        <f>'[1]RC-1(PY)'!AD1297</f>
        <v>20</v>
      </c>
      <c r="AE1297" s="1">
        <f>'[1]RC-1(PY)'!AE1297</f>
        <v>31.69</v>
      </c>
      <c r="AF1297" s="1">
        <f>'[1]RC-1(PY)'!AF1297</f>
        <v>4</v>
      </c>
      <c r="AG1297" s="1">
        <f>'[1]RC-1(PY)'!AG1297</f>
        <v>4</v>
      </c>
      <c r="AH1297" s="1">
        <f>'[1]RC-1(PY)'!AH1297</f>
        <v>4</v>
      </c>
      <c r="AI1297" s="1">
        <f>'[1]RC-1(PY)'!AI1297</f>
        <v>0</v>
      </c>
    </row>
    <row r="1298" spans="1:35" x14ac:dyDescent="0.3">
      <c r="A1298" s="1">
        <f>'[1]RC-1(PY)'!A1298</f>
        <v>1</v>
      </c>
      <c r="B1298" s="1">
        <f>'[1]RC-1(PY)'!B1298</f>
        <v>2</v>
      </c>
      <c r="C1298" s="1">
        <f>'[1]RC-1(PY)'!C1298</f>
        <v>2024</v>
      </c>
      <c r="D1298" s="1">
        <f>'[1]RC-1(PY)'!D1298</f>
        <v>5</v>
      </c>
      <c r="E1298" s="1">
        <f>'[1]RC-1(PY)'!E1298</f>
        <v>340</v>
      </c>
      <c r="F1298" s="1">
        <f>'[1]RC-1(PY)'!F1298</f>
        <v>275</v>
      </c>
      <c r="G1298" s="1">
        <f>'[1]RC-1(PY)'!G1298</f>
        <v>24</v>
      </c>
      <c r="H1298" s="1">
        <f>'[1]RC-1(PY)'!H1298</f>
        <v>3</v>
      </c>
      <c r="I1298" s="1">
        <f>'[1]RC-1(PY)'!I1298</f>
        <v>8</v>
      </c>
      <c r="J1298" s="1">
        <f>'[1]RC-1(PY)'!J1298</f>
        <v>2</v>
      </c>
      <c r="K1298" s="1">
        <f>'[1]RC-1(PY)'!K1298</f>
        <v>3</v>
      </c>
      <c r="L1298" s="1">
        <f>'[1]RC-1(PY)'!L1298</f>
        <v>1</v>
      </c>
      <c r="M1298" s="1">
        <f>'[1]RC-1(PY)'!M1298</f>
        <v>1</v>
      </c>
      <c r="N1298" s="1">
        <f>'[1]RC-1(PY)'!N1298</f>
        <v>4</v>
      </c>
      <c r="O1298" s="1">
        <f>'[1]RC-1(PY)'!O1298</f>
        <v>9</v>
      </c>
      <c r="P1298" s="1">
        <f>'[1]RC-1(PY)'!P1298</f>
        <v>0</v>
      </c>
      <c r="Q1298" s="1">
        <f>'[1]RC-1(PY)'!Q1298</f>
        <v>0</v>
      </c>
      <c r="R1298" s="1">
        <f>'[1]RC-1(PY)'!R1298</f>
        <v>104</v>
      </c>
      <c r="S1298" s="1">
        <f>'[1]RC-1(PY)'!S1298</f>
        <v>3</v>
      </c>
      <c r="T1298" s="1">
        <f>'[1]RC-1(PY)'!T1298</f>
        <v>4</v>
      </c>
      <c r="U1298" s="1">
        <f>'[1]RC-1(PY)'!U1298</f>
        <v>0</v>
      </c>
      <c r="V1298" s="1">
        <f>'[1]RC-1(PY)'!V1298</f>
        <v>0</v>
      </c>
      <c r="W1298" s="1">
        <f>'[1]RC-1(PY)'!W1298</f>
        <v>1004</v>
      </c>
      <c r="X1298" s="1">
        <f>'[1]RC-1(PY)'!X1298</f>
        <v>8</v>
      </c>
      <c r="Y1298" s="1">
        <f>'[1]RC-1(PY)'!Y1298</f>
        <v>0</v>
      </c>
      <c r="Z1298" s="1">
        <f>'[1]RC-1(PY)'!Z1298</f>
        <v>0</v>
      </c>
      <c r="AA1298" s="1">
        <f>'[1]RC-1(PY)'!AA1298</f>
        <v>401</v>
      </c>
      <c r="AB1298" s="1">
        <f>'[1]RC-1(PY)'!AB1298</f>
        <v>219.703</v>
      </c>
      <c r="AC1298" s="1">
        <f>'[1]RC-1(PY)'!AC1298</f>
        <v>0</v>
      </c>
      <c r="AD1298" s="1">
        <f>'[1]RC-1(PY)'!AD1298</f>
        <v>20</v>
      </c>
      <c r="AE1298" s="1">
        <f>'[1]RC-1(PY)'!AE1298</f>
        <v>79.455299999999994</v>
      </c>
      <c r="AF1298" s="1">
        <f>'[1]RC-1(PY)'!AF1298</f>
        <v>4</v>
      </c>
      <c r="AG1298" s="1">
        <f>'[1]RC-1(PY)'!AG1298</f>
        <v>4</v>
      </c>
      <c r="AH1298" s="1">
        <f>'[1]RC-1(PY)'!AH1298</f>
        <v>4</v>
      </c>
      <c r="AI1298" s="1">
        <f>'[1]RC-1(PY)'!AI1298</f>
        <v>0</v>
      </c>
    </row>
    <row r="1299" spans="1:35" x14ac:dyDescent="0.3">
      <c r="A1299" s="1">
        <f>'[1]RC-1(PY)'!A1299</f>
        <v>1</v>
      </c>
      <c r="B1299" s="1">
        <f>'[1]RC-1(PY)'!B1299</f>
        <v>2</v>
      </c>
      <c r="C1299" s="1">
        <f>'[1]RC-1(PY)'!C1299</f>
        <v>2024</v>
      </c>
      <c r="D1299" s="1">
        <f>'[1]RC-1(PY)'!D1299</f>
        <v>5</v>
      </c>
      <c r="E1299" s="1">
        <f>'[1]RC-1(PY)'!E1299</f>
        <v>340</v>
      </c>
      <c r="F1299" s="1">
        <f>'[1]RC-1(PY)'!F1299</f>
        <v>275</v>
      </c>
      <c r="G1299" s="1">
        <f>'[1]RC-1(PY)'!G1299</f>
        <v>24</v>
      </c>
      <c r="H1299" s="1">
        <f>'[1]RC-1(PY)'!H1299</f>
        <v>7</v>
      </c>
      <c r="I1299" s="1">
        <f>'[1]RC-1(PY)'!I1299</f>
        <v>8</v>
      </c>
      <c r="J1299" s="1">
        <f>'[1]RC-1(PY)'!J1299</f>
        <v>2</v>
      </c>
      <c r="K1299" s="1">
        <f>'[1]RC-1(PY)'!K1299</f>
        <v>3</v>
      </c>
      <c r="L1299" s="1">
        <f>'[1]RC-1(PY)'!L1299</f>
        <v>1</v>
      </c>
      <c r="M1299" s="1">
        <f>'[1]RC-1(PY)'!M1299</f>
        <v>1</v>
      </c>
      <c r="N1299" s="1">
        <f>'[1]RC-1(PY)'!N1299</f>
        <v>2</v>
      </c>
      <c r="O1299" s="1">
        <f>'[1]RC-1(PY)'!O1299</f>
        <v>5</v>
      </c>
      <c r="P1299" s="1">
        <f>'[1]RC-1(PY)'!P1299</f>
        <v>1</v>
      </c>
      <c r="Q1299" s="1">
        <f>'[1]RC-1(PY)'!Q1299</f>
        <v>1</v>
      </c>
      <c r="R1299" s="1">
        <f>'[1]RC-1(PY)'!R1299</f>
        <v>104</v>
      </c>
      <c r="S1299" s="1">
        <f>'[1]RC-1(PY)'!S1299</f>
        <v>2</v>
      </c>
      <c r="T1299" s="1">
        <f>'[1]RC-1(PY)'!T1299</f>
        <v>4</v>
      </c>
      <c r="U1299" s="1">
        <f>'[1]RC-1(PY)'!U1299</f>
        <v>0</v>
      </c>
      <c r="V1299" s="1">
        <f>'[1]RC-1(PY)'!V1299</f>
        <v>0</v>
      </c>
      <c r="W1299" s="1">
        <f>'[1]RC-1(PY)'!W1299</f>
        <v>1004</v>
      </c>
      <c r="X1299" s="1">
        <f>'[1]RC-1(PY)'!X1299</f>
        <v>8</v>
      </c>
      <c r="Y1299" s="1">
        <f>'[1]RC-1(PY)'!Y1299</f>
        <v>0</v>
      </c>
      <c r="Z1299" s="1">
        <f>'[1]RC-1(PY)'!Z1299</f>
        <v>0</v>
      </c>
      <c r="AA1299" s="1">
        <f>'[1]RC-1(PY)'!AA1299</f>
        <v>946</v>
      </c>
      <c r="AB1299" s="1">
        <f>'[1]RC-1(PY)'!AB1299</f>
        <v>4330.59</v>
      </c>
      <c r="AC1299" s="1">
        <f>'[1]RC-1(PY)'!AC1299</f>
        <v>0</v>
      </c>
      <c r="AD1299" s="1">
        <f>'[1]RC-1(PY)'!AD1299</f>
        <v>20</v>
      </c>
      <c r="AE1299" s="1">
        <f>'[1]RC-1(PY)'!AE1299</f>
        <v>52.5</v>
      </c>
      <c r="AF1299" s="1">
        <f>'[1]RC-1(PY)'!AF1299</f>
        <v>4</v>
      </c>
      <c r="AG1299" s="1">
        <f>'[1]RC-1(PY)'!AG1299</f>
        <v>4</v>
      </c>
      <c r="AH1299" s="1">
        <f>'[1]RC-1(PY)'!AH1299</f>
        <v>4</v>
      </c>
      <c r="AI1299" s="1">
        <f>'[1]RC-1(PY)'!AI1299</f>
        <v>0</v>
      </c>
    </row>
    <row r="1300" spans="1:35" x14ac:dyDescent="0.3">
      <c r="A1300" s="1">
        <f>'[1]RC-1(PY)'!A1300</f>
        <v>1</v>
      </c>
      <c r="B1300" s="1">
        <f>'[1]RC-1(PY)'!B1300</f>
        <v>2</v>
      </c>
      <c r="C1300" s="1">
        <f>'[1]RC-1(PY)'!C1300</f>
        <v>2024</v>
      </c>
      <c r="D1300" s="1">
        <f>'[1]RC-1(PY)'!D1300</f>
        <v>5</v>
      </c>
      <c r="E1300" s="1">
        <f>'[1]RC-1(PY)'!E1300</f>
        <v>340</v>
      </c>
      <c r="F1300" s="1">
        <f>'[1]RC-1(PY)'!F1300</f>
        <v>275</v>
      </c>
      <c r="G1300" s="1">
        <f>'[1]RC-1(PY)'!G1300</f>
        <v>24</v>
      </c>
      <c r="H1300" s="1">
        <f>'[1]RC-1(PY)'!H1300</f>
        <v>8</v>
      </c>
      <c r="I1300" s="1">
        <f>'[1]RC-1(PY)'!I1300</f>
        <v>8</v>
      </c>
      <c r="J1300" s="1">
        <f>'[1]RC-1(PY)'!J1300</f>
        <v>2</v>
      </c>
      <c r="K1300" s="1">
        <f>'[1]RC-1(PY)'!K1300</f>
        <v>3</v>
      </c>
      <c r="L1300" s="1">
        <f>'[1]RC-1(PY)'!L1300</f>
        <v>5</v>
      </c>
      <c r="M1300" s="1">
        <f>'[1]RC-1(PY)'!M1300</f>
        <v>1</v>
      </c>
      <c r="N1300" s="1">
        <f>'[1]RC-1(PY)'!N1300</f>
        <v>1</v>
      </c>
      <c r="O1300" s="1">
        <f>'[1]RC-1(PY)'!O1300</f>
        <v>5</v>
      </c>
      <c r="P1300" s="1">
        <f>'[1]RC-1(PY)'!P1300</f>
        <v>0</v>
      </c>
      <c r="Q1300" s="1">
        <f>'[1]RC-1(PY)'!Q1300</f>
        <v>0</v>
      </c>
      <c r="R1300" s="1">
        <f>'[1]RC-1(PY)'!R1300</f>
        <v>104</v>
      </c>
      <c r="S1300" s="1">
        <f>'[1]RC-1(PY)'!S1300</f>
        <v>3</v>
      </c>
      <c r="T1300" s="1">
        <f>'[1]RC-1(PY)'!T1300</f>
        <v>4</v>
      </c>
      <c r="U1300" s="1">
        <f>'[1]RC-1(PY)'!U1300</f>
        <v>0</v>
      </c>
      <c r="V1300" s="1">
        <f>'[1]RC-1(PY)'!V1300</f>
        <v>0</v>
      </c>
      <c r="W1300" s="1">
        <f>'[1]RC-1(PY)'!W1300</f>
        <v>1004</v>
      </c>
      <c r="X1300" s="1">
        <f>'[1]RC-1(PY)'!X1300</f>
        <v>8</v>
      </c>
      <c r="Y1300" s="1">
        <f>'[1]RC-1(PY)'!Y1300</f>
        <v>0</v>
      </c>
      <c r="Z1300" s="1">
        <f>'[1]RC-1(PY)'!Z1300</f>
        <v>0</v>
      </c>
      <c r="AA1300" s="1">
        <f>'[1]RC-1(PY)'!AA1300</f>
        <v>278</v>
      </c>
      <c r="AB1300" s="1">
        <f>'[1]RC-1(PY)'!AB1300</f>
        <v>462</v>
      </c>
      <c r="AC1300" s="1">
        <f>'[1]RC-1(PY)'!AC1300</f>
        <v>1.8653999999999999</v>
      </c>
      <c r="AD1300" s="1">
        <f>'[1]RC-1(PY)'!AD1300</f>
        <v>20</v>
      </c>
      <c r="AE1300" s="1">
        <f>'[1]RC-1(PY)'!AE1300</f>
        <v>33.798400000000001</v>
      </c>
      <c r="AF1300" s="1">
        <f>'[1]RC-1(PY)'!AF1300</f>
        <v>4</v>
      </c>
      <c r="AG1300" s="1">
        <f>'[1]RC-1(PY)'!AG1300</f>
        <v>4</v>
      </c>
      <c r="AH1300" s="1">
        <f>'[1]RC-1(PY)'!AH1300</f>
        <v>4</v>
      </c>
      <c r="AI1300" s="1">
        <f>'[1]RC-1(PY)'!AI1300</f>
        <v>0</v>
      </c>
    </row>
    <row r="1301" spans="1:35" x14ac:dyDescent="0.3">
      <c r="A1301" s="1">
        <f>'[1]RC-1(PY)'!A1301</f>
        <v>1</v>
      </c>
      <c r="B1301" s="1">
        <f>'[1]RC-1(PY)'!B1301</f>
        <v>2</v>
      </c>
      <c r="C1301" s="1">
        <f>'[1]RC-1(PY)'!C1301</f>
        <v>2024</v>
      </c>
      <c r="D1301" s="1">
        <f>'[1]RC-1(PY)'!D1301</f>
        <v>5</v>
      </c>
      <c r="E1301" s="1">
        <f>'[1]RC-1(PY)'!E1301</f>
        <v>340</v>
      </c>
      <c r="F1301" s="1">
        <f>'[1]RC-1(PY)'!F1301</f>
        <v>275</v>
      </c>
      <c r="G1301" s="1">
        <f>'[1]RC-1(PY)'!G1301</f>
        <v>24</v>
      </c>
      <c r="H1301" s="1">
        <f>'[1]RC-1(PY)'!H1301</f>
        <v>9</v>
      </c>
      <c r="I1301" s="1">
        <f>'[1]RC-1(PY)'!I1301</f>
        <v>8</v>
      </c>
      <c r="J1301" s="1">
        <f>'[1]RC-1(PY)'!J1301</f>
        <v>2</v>
      </c>
      <c r="K1301" s="1">
        <f>'[1]RC-1(PY)'!K1301</f>
        <v>3</v>
      </c>
      <c r="L1301" s="1">
        <f>'[1]RC-1(PY)'!L1301</f>
        <v>2</v>
      </c>
      <c r="M1301" s="1">
        <f>'[1]RC-1(PY)'!M1301</f>
        <v>1</v>
      </c>
      <c r="N1301" s="1">
        <f>'[1]RC-1(PY)'!N1301</f>
        <v>1</v>
      </c>
      <c r="O1301" s="1">
        <f>'[1]RC-1(PY)'!O1301</f>
        <v>5</v>
      </c>
      <c r="P1301" s="1">
        <f>'[1]RC-1(PY)'!P1301</f>
        <v>1</v>
      </c>
      <c r="Q1301" s="1">
        <f>'[1]RC-1(PY)'!Q1301</f>
        <v>1</v>
      </c>
      <c r="R1301" s="1">
        <f>'[1]RC-1(PY)'!R1301</f>
        <v>104</v>
      </c>
      <c r="S1301" s="1">
        <f>'[1]RC-1(PY)'!S1301</f>
        <v>3</v>
      </c>
      <c r="T1301" s="1">
        <f>'[1]RC-1(PY)'!T1301</f>
        <v>4</v>
      </c>
      <c r="U1301" s="1">
        <f>'[1]RC-1(PY)'!U1301</f>
        <v>0</v>
      </c>
      <c r="V1301" s="1">
        <f>'[1]RC-1(PY)'!V1301</f>
        <v>0</v>
      </c>
      <c r="W1301" s="1">
        <f>'[1]RC-1(PY)'!W1301</f>
        <v>1004</v>
      </c>
      <c r="X1301" s="1">
        <f>'[1]RC-1(PY)'!X1301</f>
        <v>8</v>
      </c>
      <c r="Y1301" s="1">
        <f>'[1]RC-1(PY)'!Y1301</f>
        <v>0</v>
      </c>
      <c r="Z1301" s="1">
        <f>'[1]RC-1(PY)'!Z1301</f>
        <v>0</v>
      </c>
      <c r="AA1301" s="1">
        <f>'[1]RC-1(PY)'!AA1301</f>
        <v>501</v>
      </c>
      <c r="AB1301" s="1">
        <f>'[1]RC-1(PY)'!AB1301</f>
        <v>572.14549999999997</v>
      </c>
      <c r="AC1301" s="1">
        <f>'[1]RC-1(PY)'!AC1301</f>
        <v>29.774799999999999</v>
      </c>
      <c r="AD1301" s="1">
        <f>'[1]RC-1(PY)'!AD1301</f>
        <v>20</v>
      </c>
      <c r="AE1301" s="1">
        <f>'[1]RC-1(PY)'!AE1301</f>
        <v>29.774799999999999</v>
      </c>
      <c r="AF1301" s="1">
        <f>'[1]RC-1(PY)'!AF1301</f>
        <v>4</v>
      </c>
      <c r="AG1301" s="1">
        <f>'[1]RC-1(PY)'!AG1301</f>
        <v>4</v>
      </c>
      <c r="AH1301" s="1">
        <f>'[1]RC-1(PY)'!AH1301</f>
        <v>4</v>
      </c>
      <c r="AI1301" s="1">
        <f>'[1]RC-1(PY)'!AI1301</f>
        <v>0</v>
      </c>
    </row>
    <row r="1302" spans="1:35" x14ac:dyDescent="0.3">
      <c r="A1302" s="1">
        <f>'[1]RC-1(PY)'!A1302</f>
        <v>1</v>
      </c>
      <c r="B1302" s="1">
        <f>'[1]RC-1(PY)'!B1302</f>
        <v>2</v>
      </c>
      <c r="C1302" s="1">
        <f>'[1]RC-1(PY)'!C1302</f>
        <v>2024</v>
      </c>
      <c r="D1302" s="1">
        <f>'[1]RC-1(PY)'!D1302</f>
        <v>5</v>
      </c>
      <c r="E1302" s="1">
        <f>'[1]RC-1(PY)'!E1302</f>
        <v>340</v>
      </c>
      <c r="F1302" s="1">
        <f>'[1]RC-1(PY)'!F1302</f>
        <v>275</v>
      </c>
      <c r="G1302" s="1">
        <f>'[1]RC-1(PY)'!G1302</f>
        <v>24</v>
      </c>
      <c r="H1302" s="1">
        <f>'[1]RC-1(PY)'!H1302</f>
        <v>2</v>
      </c>
      <c r="I1302" s="1">
        <f>'[1]RC-1(PY)'!I1302</f>
        <v>9</v>
      </c>
      <c r="J1302" s="1">
        <f>'[1]RC-1(PY)'!J1302</f>
        <v>1</v>
      </c>
      <c r="K1302" s="1">
        <f>'[1]RC-1(PY)'!K1302</f>
        <v>3</v>
      </c>
      <c r="L1302" s="1">
        <f>'[1]RC-1(PY)'!L1302</f>
        <v>2</v>
      </c>
      <c r="M1302" s="1">
        <f>'[1]RC-1(PY)'!M1302</f>
        <v>1</v>
      </c>
      <c r="N1302" s="1">
        <f>'[1]RC-1(PY)'!N1302</f>
        <v>4</v>
      </c>
      <c r="O1302" s="1">
        <f>'[1]RC-1(PY)'!O1302</f>
        <v>9</v>
      </c>
      <c r="P1302" s="1">
        <f>'[1]RC-1(PY)'!P1302</f>
        <v>1</v>
      </c>
      <c r="Q1302" s="1">
        <f>'[1]RC-1(PY)'!Q1302</f>
        <v>0</v>
      </c>
      <c r="R1302" s="1">
        <f>'[1]RC-1(PY)'!R1302</f>
        <v>104</v>
      </c>
      <c r="S1302" s="1">
        <f>'[1]RC-1(PY)'!S1302</f>
        <v>2</v>
      </c>
      <c r="T1302" s="1">
        <f>'[1]RC-1(PY)'!T1302</f>
        <v>4</v>
      </c>
      <c r="U1302" s="1">
        <f>'[1]RC-1(PY)'!U1302</f>
        <v>0</v>
      </c>
      <c r="V1302" s="1">
        <f>'[1]RC-1(PY)'!V1302</f>
        <v>0</v>
      </c>
      <c r="W1302" s="1">
        <f>'[1]RC-1(PY)'!W1302</f>
        <v>1004</v>
      </c>
      <c r="X1302" s="1">
        <f>'[1]RC-1(PY)'!X1302</f>
        <v>0</v>
      </c>
      <c r="Y1302" s="1">
        <f>'[1]RC-1(PY)'!Y1302</f>
        <v>1</v>
      </c>
      <c r="Z1302" s="1">
        <f>'[1]RC-1(PY)'!Z1302</f>
        <v>0</v>
      </c>
      <c r="AA1302" s="1">
        <f>'[1]RC-1(PY)'!AA1302</f>
        <v>246</v>
      </c>
      <c r="AB1302" s="1">
        <f>'[1]RC-1(PY)'!AB1302</f>
        <v>400.1</v>
      </c>
      <c r="AC1302" s="1">
        <f>'[1]RC-1(PY)'!AC1302</f>
        <v>10.31</v>
      </c>
      <c r="AD1302" s="1">
        <f>'[1]RC-1(PY)'!AD1302</f>
        <v>18</v>
      </c>
      <c r="AE1302" s="1">
        <f>'[1]RC-1(PY)'!AE1302</f>
        <v>20.91</v>
      </c>
      <c r="AF1302" s="1">
        <f>'[1]RC-1(PY)'!AF1302</f>
        <v>4</v>
      </c>
      <c r="AG1302" s="1">
        <f>'[1]RC-1(PY)'!AG1302</f>
        <v>4</v>
      </c>
      <c r="AH1302" s="1">
        <f>'[1]RC-1(PY)'!AH1302</f>
        <v>4</v>
      </c>
      <c r="AI1302" s="1">
        <f>'[1]RC-1(PY)'!AI1302</f>
        <v>0</v>
      </c>
    </row>
    <row r="1303" spans="1:35" x14ac:dyDescent="0.3">
      <c r="A1303" s="1">
        <f>'[1]RC-1(PY)'!A1303</f>
        <v>1</v>
      </c>
      <c r="B1303" s="1">
        <f>'[1]RC-1(PY)'!B1303</f>
        <v>2</v>
      </c>
      <c r="C1303" s="1">
        <f>'[1]RC-1(PY)'!C1303</f>
        <v>2024</v>
      </c>
      <c r="D1303" s="1">
        <f>'[1]RC-1(PY)'!D1303</f>
        <v>5</v>
      </c>
      <c r="E1303" s="1">
        <f>'[1]RC-1(PY)'!E1303</f>
        <v>340</v>
      </c>
      <c r="F1303" s="1">
        <f>'[1]RC-1(PY)'!F1303</f>
        <v>275</v>
      </c>
      <c r="G1303" s="1">
        <f>'[1]RC-1(PY)'!G1303</f>
        <v>24</v>
      </c>
      <c r="H1303" s="1">
        <f>'[1]RC-1(PY)'!H1303</f>
        <v>3</v>
      </c>
      <c r="I1303" s="1">
        <f>'[1]RC-1(PY)'!I1303</f>
        <v>9</v>
      </c>
      <c r="J1303" s="1">
        <f>'[1]RC-1(PY)'!J1303</f>
        <v>1</v>
      </c>
      <c r="K1303" s="1">
        <f>'[1]RC-1(PY)'!K1303</f>
        <v>3</v>
      </c>
      <c r="L1303" s="1">
        <f>'[1]RC-1(PY)'!L1303</f>
        <v>1</v>
      </c>
      <c r="M1303" s="1">
        <f>'[1]RC-1(PY)'!M1303</f>
        <v>1</v>
      </c>
      <c r="N1303" s="1">
        <f>'[1]RC-1(PY)'!N1303</f>
        <v>4</v>
      </c>
      <c r="O1303" s="1">
        <f>'[1]RC-1(PY)'!O1303</f>
        <v>9</v>
      </c>
      <c r="P1303" s="1">
        <f>'[1]RC-1(PY)'!P1303</f>
        <v>0</v>
      </c>
      <c r="Q1303" s="1">
        <f>'[1]RC-1(PY)'!Q1303</f>
        <v>0</v>
      </c>
      <c r="R1303" s="1">
        <f>'[1]RC-1(PY)'!R1303</f>
        <v>104</v>
      </c>
      <c r="S1303" s="1">
        <f>'[1]RC-1(PY)'!S1303</f>
        <v>3</v>
      </c>
      <c r="T1303" s="1">
        <f>'[1]RC-1(PY)'!T1303</f>
        <v>4</v>
      </c>
      <c r="U1303" s="1">
        <f>'[1]RC-1(PY)'!U1303</f>
        <v>0</v>
      </c>
      <c r="V1303" s="1">
        <f>'[1]RC-1(PY)'!V1303</f>
        <v>0</v>
      </c>
      <c r="W1303" s="1">
        <f>'[1]RC-1(PY)'!W1303</f>
        <v>1004</v>
      </c>
      <c r="X1303" s="1">
        <f>'[1]RC-1(PY)'!X1303</f>
        <v>8</v>
      </c>
      <c r="Y1303" s="1">
        <f>'[1]RC-1(PY)'!Y1303</f>
        <v>0</v>
      </c>
      <c r="Z1303" s="1">
        <f>'[1]RC-1(PY)'!Z1303</f>
        <v>0</v>
      </c>
      <c r="AA1303" s="1">
        <f>'[1]RC-1(PY)'!AA1303</f>
        <v>701</v>
      </c>
      <c r="AB1303" s="1">
        <f>'[1]RC-1(PY)'!AB1303</f>
        <v>694.7</v>
      </c>
      <c r="AC1303" s="1">
        <f>'[1]RC-1(PY)'!AC1303</f>
        <v>0</v>
      </c>
      <c r="AD1303" s="1">
        <f>'[1]RC-1(PY)'!AD1303</f>
        <v>20</v>
      </c>
      <c r="AE1303" s="1">
        <f>'[1]RC-1(PY)'!AE1303</f>
        <v>15.077999999999999</v>
      </c>
      <c r="AF1303" s="1">
        <f>'[1]RC-1(PY)'!AF1303</f>
        <v>4</v>
      </c>
      <c r="AG1303" s="1">
        <f>'[1]RC-1(PY)'!AG1303</f>
        <v>4</v>
      </c>
      <c r="AH1303" s="1">
        <f>'[1]RC-1(PY)'!AH1303</f>
        <v>4</v>
      </c>
      <c r="AI1303" s="1">
        <f>'[1]RC-1(PY)'!AI1303</f>
        <v>0</v>
      </c>
    </row>
    <row r="1304" spans="1:35" x14ac:dyDescent="0.3">
      <c r="A1304" s="1">
        <f>'[1]RC-1(PY)'!A1304</f>
        <v>1</v>
      </c>
      <c r="B1304" s="1">
        <f>'[1]RC-1(PY)'!B1304</f>
        <v>2</v>
      </c>
      <c r="C1304" s="1">
        <f>'[1]RC-1(PY)'!C1304</f>
        <v>2024</v>
      </c>
      <c r="D1304" s="1">
        <f>'[1]RC-1(PY)'!D1304</f>
        <v>5</v>
      </c>
      <c r="E1304" s="1">
        <f>'[1]RC-1(PY)'!E1304</f>
        <v>340</v>
      </c>
      <c r="F1304" s="1">
        <f>'[1]RC-1(PY)'!F1304</f>
        <v>275</v>
      </c>
      <c r="G1304" s="1">
        <f>'[1]RC-1(PY)'!G1304</f>
        <v>24</v>
      </c>
      <c r="H1304" s="1">
        <f>'[1]RC-1(PY)'!H1304</f>
        <v>8</v>
      </c>
      <c r="I1304" s="1">
        <f>'[1]RC-1(PY)'!I1304</f>
        <v>9</v>
      </c>
      <c r="J1304" s="1">
        <f>'[1]RC-1(PY)'!J1304</f>
        <v>1</v>
      </c>
      <c r="K1304" s="1">
        <f>'[1]RC-1(PY)'!K1304</f>
        <v>3</v>
      </c>
      <c r="L1304" s="1">
        <f>'[1]RC-1(PY)'!L1304</f>
        <v>6</v>
      </c>
      <c r="M1304" s="1">
        <f>'[1]RC-1(PY)'!M1304</f>
        <v>1</v>
      </c>
      <c r="N1304" s="1">
        <f>'[1]RC-1(PY)'!N1304</f>
        <v>1</v>
      </c>
      <c r="O1304" s="1">
        <f>'[1]RC-1(PY)'!O1304</f>
        <v>5</v>
      </c>
      <c r="P1304" s="1">
        <f>'[1]RC-1(PY)'!P1304</f>
        <v>1</v>
      </c>
      <c r="Q1304" s="1">
        <f>'[1]RC-1(PY)'!Q1304</f>
        <v>1</v>
      </c>
      <c r="R1304" s="1">
        <f>'[1]RC-1(PY)'!R1304</f>
        <v>104</v>
      </c>
      <c r="S1304" s="1">
        <f>'[1]RC-1(PY)'!S1304</f>
        <v>3</v>
      </c>
      <c r="T1304" s="1">
        <f>'[1]RC-1(PY)'!T1304</f>
        <v>4</v>
      </c>
      <c r="U1304" s="1">
        <f>'[1]RC-1(PY)'!U1304</f>
        <v>0</v>
      </c>
      <c r="V1304" s="1">
        <f>'[1]RC-1(PY)'!V1304</f>
        <v>0</v>
      </c>
      <c r="W1304" s="1">
        <f>'[1]RC-1(PY)'!W1304</f>
        <v>1004</v>
      </c>
      <c r="X1304" s="1">
        <f>'[1]RC-1(PY)'!X1304</f>
        <v>8</v>
      </c>
      <c r="Y1304" s="1">
        <f>'[1]RC-1(PY)'!Y1304</f>
        <v>0</v>
      </c>
      <c r="Z1304" s="1">
        <f>'[1]RC-1(PY)'!Z1304</f>
        <v>0</v>
      </c>
      <c r="AA1304" s="1">
        <f>'[1]RC-1(PY)'!AA1304</f>
        <v>494</v>
      </c>
      <c r="AB1304" s="1">
        <f>'[1]RC-1(PY)'!AB1304</f>
        <v>473</v>
      </c>
      <c r="AC1304" s="1">
        <f>'[1]RC-1(PY)'!AC1304</f>
        <v>13.0495</v>
      </c>
      <c r="AD1304" s="1">
        <f>'[1]RC-1(PY)'!AD1304</f>
        <v>20</v>
      </c>
      <c r="AE1304" s="1">
        <f>'[1]RC-1(PY)'!AE1304</f>
        <v>34.1571</v>
      </c>
      <c r="AF1304" s="1">
        <f>'[1]RC-1(PY)'!AF1304</f>
        <v>4</v>
      </c>
      <c r="AG1304" s="1">
        <f>'[1]RC-1(PY)'!AG1304</f>
        <v>4</v>
      </c>
      <c r="AH1304" s="1">
        <f>'[1]RC-1(PY)'!AH1304</f>
        <v>4</v>
      </c>
      <c r="AI1304" s="1">
        <f>'[1]RC-1(PY)'!AI1304</f>
        <v>0</v>
      </c>
    </row>
    <row r="1305" spans="1:35" x14ac:dyDescent="0.3">
      <c r="A1305" s="1">
        <f>'[1]RC-1(PY)'!A1305</f>
        <v>1</v>
      </c>
      <c r="B1305" s="1">
        <f>'[1]RC-1(PY)'!B1305</f>
        <v>2</v>
      </c>
      <c r="C1305" s="1">
        <f>'[1]RC-1(PY)'!C1305</f>
        <v>2024</v>
      </c>
      <c r="D1305" s="1">
        <f>'[1]RC-1(PY)'!D1305</f>
        <v>5</v>
      </c>
      <c r="E1305" s="1">
        <f>'[1]RC-1(PY)'!E1305</f>
        <v>340</v>
      </c>
      <c r="F1305" s="1">
        <f>'[1]RC-1(PY)'!F1305</f>
        <v>275</v>
      </c>
      <c r="G1305" s="1">
        <f>'[1]RC-1(PY)'!G1305</f>
        <v>24</v>
      </c>
      <c r="H1305" s="1">
        <f>'[1]RC-1(PY)'!H1305</f>
        <v>2</v>
      </c>
      <c r="I1305" s="1">
        <f>'[1]RC-1(PY)'!I1305</f>
        <v>9</v>
      </c>
      <c r="J1305" s="1">
        <f>'[1]RC-1(PY)'!J1305</f>
        <v>2</v>
      </c>
      <c r="K1305" s="1">
        <f>'[1]RC-1(PY)'!K1305</f>
        <v>3</v>
      </c>
      <c r="L1305" s="1">
        <f>'[1]RC-1(PY)'!L1305</f>
        <v>2</v>
      </c>
      <c r="M1305" s="1">
        <f>'[1]RC-1(PY)'!M1305</f>
        <v>1</v>
      </c>
      <c r="N1305" s="1">
        <f>'[1]RC-1(PY)'!N1305</f>
        <v>4</v>
      </c>
      <c r="O1305" s="1">
        <f>'[1]RC-1(PY)'!O1305</f>
        <v>9</v>
      </c>
      <c r="P1305" s="1">
        <f>'[1]RC-1(PY)'!P1305</f>
        <v>1</v>
      </c>
      <c r="Q1305" s="1">
        <f>'[1]RC-1(PY)'!Q1305</f>
        <v>0</v>
      </c>
      <c r="R1305" s="1">
        <f>'[1]RC-1(PY)'!R1305</f>
        <v>104</v>
      </c>
      <c r="S1305" s="1">
        <f>'[1]RC-1(PY)'!S1305</f>
        <v>2</v>
      </c>
      <c r="T1305" s="1">
        <f>'[1]RC-1(PY)'!T1305</f>
        <v>4</v>
      </c>
      <c r="U1305" s="1">
        <f>'[1]RC-1(PY)'!U1305</f>
        <v>0</v>
      </c>
      <c r="V1305" s="1">
        <f>'[1]RC-1(PY)'!V1305</f>
        <v>0</v>
      </c>
      <c r="W1305" s="1">
        <f>'[1]RC-1(PY)'!W1305</f>
        <v>1004</v>
      </c>
      <c r="X1305" s="1">
        <f>'[1]RC-1(PY)'!X1305</f>
        <v>0</v>
      </c>
      <c r="Y1305" s="1">
        <f>'[1]RC-1(PY)'!Y1305</f>
        <v>1</v>
      </c>
      <c r="Z1305" s="1">
        <f>'[1]RC-1(PY)'!Z1305</f>
        <v>0</v>
      </c>
      <c r="AA1305" s="1">
        <f>'[1]RC-1(PY)'!AA1305</f>
        <v>411</v>
      </c>
      <c r="AB1305" s="1">
        <f>'[1]RC-1(PY)'!AB1305</f>
        <v>437.9</v>
      </c>
      <c r="AC1305" s="1">
        <f>'[1]RC-1(PY)'!AC1305</f>
        <v>17.61</v>
      </c>
      <c r="AD1305" s="1">
        <f>'[1]RC-1(PY)'!AD1305</f>
        <v>20</v>
      </c>
      <c r="AE1305" s="1">
        <f>'[1]RC-1(PY)'!AE1305</f>
        <v>31.088000000000001</v>
      </c>
      <c r="AF1305" s="1">
        <f>'[1]RC-1(PY)'!AF1305</f>
        <v>4</v>
      </c>
      <c r="AG1305" s="1">
        <f>'[1]RC-1(PY)'!AG1305</f>
        <v>4</v>
      </c>
      <c r="AH1305" s="1">
        <f>'[1]RC-1(PY)'!AH1305</f>
        <v>4</v>
      </c>
      <c r="AI1305" s="1">
        <f>'[1]RC-1(PY)'!AI1305</f>
        <v>0</v>
      </c>
    </row>
    <row r="1306" spans="1:35" x14ac:dyDescent="0.3">
      <c r="A1306" s="1">
        <f>'[1]RC-1(PY)'!A1306</f>
        <v>1</v>
      </c>
      <c r="B1306" s="1">
        <f>'[1]RC-1(PY)'!B1306</f>
        <v>2</v>
      </c>
      <c r="C1306" s="1">
        <f>'[1]RC-1(PY)'!C1306</f>
        <v>2024</v>
      </c>
      <c r="D1306" s="1">
        <f>'[1]RC-1(PY)'!D1306</f>
        <v>5</v>
      </c>
      <c r="E1306" s="1">
        <f>'[1]RC-1(PY)'!E1306</f>
        <v>340</v>
      </c>
      <c r="F1306" s="1">
        <f>'[1]RC-1(PY)'!F1306</f>
        <v>275</v>
      </c>
      <c r="G1306" s="1">
        <f>'[1]RC-1(PY)'!G1306</f>
        <v>24</v>
      </c>
      <c r="H1306" s="1">
        <f>'[1]RC-1(PY)'!H1306</f>
        <v>3</v>
      </c>
      <c r="I1306" s="1">
        <f>'[1]RC-1(PY)'!I1306</f>
        <v>9</v>
      </c>
      <c r="J1306" s="1">
        <f>'[1]RC-1(PY)'!J1306</f>
        <v>2</v>
      </c>
      <c r="K1306" s="1">
        <f>'[1]RC-1(PY)'!K1306</f>
        <v>3</v>
      </c>
      <c r="L1306" s="1">
        <f>'[1]RC-1(PY)'!L1306</f>
        <v>1</v>
      </c>
      <c r="M1306" s="1">
        <f>'[1]RC-1(PY)'!M1306</f>
        <v>1</v>
      </c>
      <c r="N1306" s="1">
        <f>'[1]RC-1(PY)'!N1306</f>
        <v>4</v>
      </c>
      <c r="O1306" s="1">
        <f>'[1]RC-1(PY)'!O1306</f>
        <v>9</v>
      </c>
      <c r="P1306" s="1">
        <f>'[1]RC-1(PY)'!P1306</f>
        <v>0</v>
      </c>
      <c r="Q1306" s="1">
        <f>'[1]RC-1(PY)'!Q1306</f>
        <v>0</v>
      </c>
      <c r="R1306" s="1">
        <f>'[1]RC-1(PY)'!R1306</f>
        <v>104</v>
      </c>
      <c r="S1306" s="1">
        <f>'[1]RC-1(PY)'!S1306</f>
        <v>3</v>
      </c>
      <c r="T1306" s="1">
        <f>'[1]RC-1(PY)'!T1306</f>
        <v>4</v>
      </c>
      <c r="U1306" s="1">
        <f>'[1]RC-1(PY)'!U1306</f>
        <v>0</v>
      </c>
      <c r="V1306" s="1">
        <f>'[1]RC-1(PY)'!V1306</f>
        <v>0</v>
      </c>
      <c r="W1306" s="1">
        <f>'[1]RC-1(PY)'!W1306</f>
        <v>1004</v>
      </c>
      <c r="X1306" s="1">
        <f>'[1]RC-1(PY)'!X1306</f>
        <v>8</v>
      </c>
      <c r="Y1306" s="1">
        <f>'[1]RC-1(PY)'!Y1306</f>
        <v>0</v>
      </c>
      <c r="Z1306" s="1">
        <f>'[1]RC-1(PY)'!Z1306</f>
        <v>0</v>
      </c>
      <c r="AA1306" s="1">
        <f>'[1]RC-1(PY)'!AA1306</f>
        <v>243</v>
      </c>
      <c r="AB1306" s="1">
        <f>'[1]RC-1(PY)'!AB1306</f>
        <v>330.96</v>
      </c>
      <c r="AC1306" s="1">
        <f>'[1]RC-1(PY)'!AC1306</f>
        <v>1.0637000000000001</v>
      </c>
      <c r="AD1306" s="1">
        <f>'[1]RC-1(PY)'!AD1306</f>
        <v>20</v>
      </c>
      <c r="AE1306" s="1">
        <f>'[1]RC-1(PY)'!AE1306</f>
        <v>13.3468</v>
      </c>
      <c r="AF1306" s="1">
        <f>'[1]RC-1(PY)'!AF1306</f>
        <v>4</v>
      </c>
      <c r="AG1306" s="1">
        <f>'[1]RC-1(PY)'!AG1306</f>
        <v>4</v>
      </c>
      <c r="AH1306" s="1">
        <f>'[1]RC-1(PY)'!AH1306</f>
        <v>4</v>
      </c>
      <c r="AI1306" s="1">
        <f>'[1]RC-1(PY)'!AI1306</f>
        <v>0</v>
      </c>
    </row>
    <row r="1307" spans="1:35" x14ac:dyDescent="0.3">
      <c r="A1307" s="1">
        <f>'[1]RC-1(PY)'!A1307</f>
        <v>1</v>
      </c>
      <c r="B1307" s="1">
        <f>'[1]RC-1(PY)'!B1307</f>
        <v>2</v>
      </c>
      <c r="C1307" s="1">
        <f>'[1]RC-1(PY)'!C1307</f>
        <v>2024</v>
      </c>
      <c r="D1307" s="1">
        <f>'[1]RC-1(PY)'!D1307</f>
        <v>5</v>
      </c>
      <c r="E1307" s="1">
        <f>'[1]RC-1(PY)'!E1307</f>
        <v>340</v>
      </c>
      <c r="F1307" s="1">
        <f>'[1]RC-1(PY)'!F1307</f>
        <v>275</v>
      </c>
      <c r="G1307" s="1">
        <f>'[1]RC-1(PY)'!G1307</f>
        <v>24</v>
      </c>
      <c r="H1307" s="1">
        <f>'[1]RC-1(PY)'!H1307</f>
        <v>8</v>
      </c>
      <c r="I1307" s="1">
        <f>'[1]RC-1(PY)'!I1307</f>
        <v>9</v>
      </c>
      <c r="J1307" s="1">
        <f>'[1]RC-1(PY)'!J1307</f>
        <v>2</v>
      </c>
      <c r="K1307" s="1">
        <f>'[1]RC-1(PY)'!K1307</f>
        <v>3</v>
      </c>
      <c r="L1307" s="1">
        <f>'[1]RC-1(PY)'!L1307</f>
        <v>4</v>
      </c>
      <c r="M1307" s="1">
        <f>'[1]RC-1(PY)'!M1307</f>
        <v>1</v>
      </c>
      <c r="N1307" s="1">
        <f>'[1]RC-1(PY)'!N1307</f>
        <v>1</v>
      </c>
      <c r="O1307" s="1">
        <f>'[1]RC-1(PY)'!O1307</f>
        <v>5</v>
      </c>
      <c r="P1307" s="1">
        <f>'[1]RC-1(PY)'!P1307</f>
        <v>1</v>
      </c>
      <c r="Q1307" s="1">
        <f>'[1]RC-1(PY)'!Q1307</f>
        <v>1</v>
      </c>
      <c r="R1307" s="1">
        <f>'[1]RC-1(PY)'!R1307</f>
        <v>104</v>
      </c>
      <c r="S1307" s="1">
        <f>'[1]RC-1(PY)'!S1307</f>
        <v>3</v>
      </c>
      <c r="T1307" s="1">
        <f>'[1]RC-1(PY)'!T1307</f>
        <v>4</v>
      </c>
      <c r="U1307" s="1">
        <f>'[1]RC-1(PY)'!U1307</f>
        <v>0</v>
      </c>
      <c r="V1307" s="1">
        <f>'[1]RC-1(PY)'!V1307</f>
        <v>0</v>
      </c>
      <c r="W1307" s="1">
        <f>'[1]RC-1(PY)'!W1307</f>
        <v>1004</v>
      </c>
      <c r="X1307" s="1">
        <f>'[1]RC-1(PY)'!X1307</f>
        <v>8</v>
      </c>
      <c r="Y1307" s="1">
        <f>'[1]RC-1(PY)'!Y1307</f>
        <v>0</v>
      </c>
      <c r="Z1307" s="1">
        <f>'[1]RC-1(PY)'!Z1307</f>
        <v>0</v>
      </c>
      <c r="AA1307" s="1">
        <f>'[1]RC-1(PY)'!AA1307</f>
        <v>236</v>
      </c>
      <c r="AB1307" s="1">
        <f>'[1]RC-1(PY)'!AB1307</f>
        <v>586.02</v>
      </c>
      <c r="AC1307" s="1">
        <f>'[1]RC-1(PY)'!AC1307</f>
        <v>3.4746999999999999</v>
      </c>
      <c r="AD1307" s="1">
        <f>'[1]RC-1(PY)'!AD1307</f>
        <v>20</v>
      </c>
      <c r="AE1307" s="1">
        <f>'[1]RC-1(PY)'!AE1307</f>
        <v>27.3355</v>
      </c>
      <c r="AF1307" s="1">
        <f>'[1]RC-1(PY)'!AF1307</f>
        <v>4</v>
      </c>
      <c r="AG1307" s="1">
        <f>'[1]RC-1(PY)'!AG1307</f>
        <v>4</v>
      </c>
      <c r="AH1307" s="1">
        <f>'[1]RC-1(PY)'!AH1307</f>
        <v>4</v>
      </c>
      <c r="AI1307" s="1">
        <f>'[1]RC-1(PY)'!AI1307</f>
        <v>0</v>
      </c>
    </row>
    <row r="1308" spans="1:35" x14ac:dyDescent="0.3">
      <c r="A1308" s="1">
        <f>'[1]RC-1(PY)'!A1308</f>
        <v>1</v>
      </c>
      <c r="B1308" s="1">
        <f>'[1]RC-1(PY)'!B1308</f>
        <v>2</v>
      </c>
      <c r="C1308" s="1">
        <f>'[1]RC-1(PY)'!C1308</f>
        <v>2024</v>
      </c>
      <c r="D1308" s="1">
        <f>'[1]RC-1(PY)'!D1308</f>
        <v>5</v>
      </c>
      <c r="E1308" s="1">
        <f>'[1]RC-1(PY)'!E1308</f>
        <v>340</v>
      </c>
      <c r="F1308" s="1">
        <f>'[1]RC-1(PY)'!F1308</f>
        <v>275</v>
      </c>
      <c r="G1308" s="1">
        <f>'[1]RC-1(PY)'!G1308</f>
        <v>24</v>
      </c>
      <c r="H1308" s="1">
        <f>'[1]RC-1(PY)'!H1308</f>
        <v>2</v>
      </c>
      <c r="I1308" s="1">
        <f>'[1]RC-1(PY)'!I1308</f>
        <v>10</v>
      </c>
      <c r="J1308" s="1">
        <f>'[1]RC-1(PY)'!J1308</f>
        <v>1</v>
      </c>
      <c r="K1308" s="1">
        <f>'[1]RC-1(PY)'!K1308</f>
        <v>3</v>
      </c>
      <c r="L1308" s="1">
        <f>'[1]RC-1(PY)'!L1308</f>
        <v>2</v>
      </c>
      <c r="M1308" s="1">
        <f>'[1]RC-1(PY)'!M1308</f>
        <v>1</v>
      </c>
      <c r="N1308" s="1">
        <f>'[1]RC-1(PY)'!N1308</f>
        <v>4</v>
      </c>
      <c r="O1308" s="1">
        <f>'[1]RC-1(PY)'!O1308</f>
        <v>9</v>
      </c>
      <c r="P1308" s="1">
        <f>'[1]RC-1(PY)'!P1308</f>
        <v>1</v>
      </c>
      <c r="Q1308" s="1">
        <f>'[1]RC-1(PY)'!Q1308</f>
        <v>0</v>
      </c>
      <c r="R1308" s="1">
        <f>'[1]RC-1(PY)'!R1308</f>
        <v>104</v>
      </c>
      <c r="S1308" s="1">
        <f>'[1]RC-1(PY)'!S1308</f>
        <v>2</v>
      </c>
      <c r="T1308" s="1">
        <f>'[1]RC-1(PY)'!T1308</f>
        <v>4</v>
      </c>
      <c r="U1308" s="1">
        <f>'[1]RC-1(PY)'!U1308</f>
        <v>0</v>
      </c>
      <c r="V1308" s="1">
        <f>'[1]RC-1(PY)'!V1308</f>
        <v>0</v>
      </c>
      <c r="W1308" s="1">
        <f>'[1]RC-1(PY)'!W1308</f>
        <v>1004</v>
      </c>
      <c r="X1308" s="1">
        <f>'[1]RC-1(PY)'!X1308</f>
        <v>8</v>
      </c>
      <c r="Y1308" s="1">
        <f>'[1]RC-1(PY)'!Y1308</f>
        <v>0</v>
      </c>
      <c r="Z1308" s="1">
        <f>'[1]RC-1(PY)'!Z1308</f>
        <v>0</v>
      </c>
      <c r="AA1308" s="1">
        <f>'[1]RC-1(PY)'!AA1308</f>
        <v>96</v>
      </c>
      <c r="AB1308" s="1">
        <f>'[1]RC-1(PY)'!AB1308</f>
        <v>236.56399999999999</v>
      </c>
      <c r="AC1308" s="1">
        <f>'[1]RC-1(PY)'!AC1308</f>
        <v>13.79</v>
      </c>
      <c r="AD1308" s="1">
        <f>'[1]RC-1(PY)'!AD1308</f>
        <v>20</v>
      </c>
      <c r="AE1308" s="1">
        <f>'[1]RC-1(PY)'!AE1308</f>
        <v>152.02000000000001</v>
      </c>
      <c r="AF1308" s="1">
        <f>'[1]RC-1(PY)'!AF1308</f>
        <v>4</v>
      </c>
      <c r="AG1308" s="1">
        <f>'[1]RC-1(PY)'!AG1308</f>
        <v>4</v>
      </c>
      <c r="AH1308" s="1">
        <f>'[1]RC-1(PY)'!AH1308</f>
        <v>4</v>
      </c>
      <c r="AI1308" s="1">
        <f>'[1]RC-1(PY)'!AI1308</f>
        <v>0</v>
      </c>
    </row>
    <row r="1309" spans="1:35" x14ac:dyDescent="0.3">
      <c r="A1309" s="1">
        <f>'[1]RC-1(PY)'!A1309</f>
        <v>1</v>
      </c>
      <c r="B1309" s="1">
        <f>'[1]RC-1(PY)'!B1309</f>
        <v>2</v>
      </c>
      <c r="C1309" s="1">
        <f>'[1]RC-1(PY)'!C1309</f>
        <v>2024</v>
      </c>
      <c r="D1309" s="1">
        <f>'[1]RC-1(PY)'!D1309</f>
        <v>5</v>
      </c>
      <c r="E1309" s="1">
        <f>'[1]RC-1(PY)'!E1309</f>
        <v>340</v>
      </c>
      <c r="F1309" s="1">
        <f>'[1]RC-1(PY)'!F1309</f>
        <v>275</v>
      </c>
      <c r="G1309" s="1">
        <f>'[1]RC-1(PY)'!G1309</f>
        <v>24</v>
      </c>
      <c r="H1309" s="1">
        <f>'[1]RC-1(PY)'!H1309</f>
        <v>2</v>
      </c>
      <c r="I1309" s="1">
        <f>'[1]RC-1(PY)'!I1309</f>
        <v>10</v>
      </c>
      <c r="J1309" s="1">
        <f>'[1]RC-1(PY)'!J1309</f>
        <v>2</v>
      </c>
      <c r="K1309" s="1">
        <f>'[1]RC-1(PY)'!K1309</f>
        <v>3</v>
      </c>
      <c r="L1309" s="1">
        <f>'[1]RC-1(PY)'!L1309</f>
        <v>1</v>
      </c>
      <c r="M1309" s="1">
        <f>'[1]RC-1(PY)'!M1309</f>
        <v>1</v>
      </c>
      <c r="N1309" s="1">
        <f>'[1]RC-1(PY)'!N1309</f>
        <v>4</v>
      </c>
      <c r="O1309" s="1">
        <f>'[1]RC-1(PY)'!O1309</f>
        <v>9</v>
      </c>
      <c r="P1309" s="1">
        <f>'[1]RC-1(PY)'!P1309</f>
        <v>1</v>
      </c>
      <c r="Q1309" s="1">
        <f>'[1]RC-1(PY)'!Q1309</f>
        <v>0</v>
      </c>
      <c r="R1309" s="1">
        <f>'[1]RC-1(PY)'!R1309</f>
        <v>104</v>
      </c>
      <c r="S1309" s="1">
        <f>'[1]RC-1(PY)'!S1309</f>
        <v>2</v>
      </c>
      <c r="T1309" s="1">
        <f>'[1]RC-1(PY)'!T1309</f>
        <v>4</v>
      </c>
      <c r="U1309" s="1">
        <f>'[1]RC-1(PY)'!U1309</f>
        <v>0</v>
      </c>
      <c r="V1309" s="1">
        <f>'[1]RC-1(PY)'!V1309</f>
        <v>0</v>
      </c>
      <c r="W1309" s="1">
        <f>'[1]RC-1(PY)'!W1309</f>
        <v>1004</v>
      </c>
      <c r="X1309" s="1">
        <f>'[1]RC-1(PY)'!X1309</f>
        <v>8</v>
      </c>
      <c r="Y1309" s="1">
        <f>'[1]RC-1(PY)'!Y1309</f>
        <v>0</v>
      </c>
      <c r="Z1309" s="1">
        <f>'[1]RC-1(PY)'!Z1309</f>
        <v>0</v>
      </c>
      <c r="AA1309" s="1">
        <f>'[1]RC-1(PY)'!AA1309</f>
        <v>663</v>
      </c>
      <c r="AB1309" s="1">
        <f>'[1]RC-1(PY)'!AB1309</f>
        <v>553.4126</v>
      </c>
      <c r="AC1309" s="1">
        <f>'[1]RC-1(PY)'!AC1309</f>
        <v>6.83</v>
      </c>
      <c r="AD1309" s="1">
        <f>'[1]RC-1(PY)'!AD1309</f>
        <v>20</v>
      </c>
      <c r="AE1309" s="1">
        <f>'[1]RC-1(PY)'!AE1309</f>
        <v>12.09</v>
      </c>
      <c r="AF1309" s="1">
        <f>'[1]RC-1(PY)'!AF1309</f>
        <v>4</v>
      </c>
      <c r="AG1309" s="1">
        <f>'[1]RC-1(PY)'!AG1309</f>
        <v>4</v>
      </c>
      <c r="AH1309" s="1">
        <f>'[1]RC-1(PY)'!AH1309</f>
        <v>4</v>
      </c>
      <c r="AI1309" s="1">
        <f>'[1]RC-1(PY)'!AI1309</f>
        <v>0</v>
      </c>
    </row>
    <row r="1310" spans="1:35" x14ac:dyDescent="0.3">
      <c r="A1310" s="1">
        <f>'[1]RC-1(PY)'!A1310</f>
        <v>1</v>
      </c>
      <c r="B1310" s="1">
        <f>'[1]RC-1(PY)'!B1310</f>
        <v>2</v>
      </c>
      <c r="C1310" s="1">
        <f>'[1]RC-1(PY)'!C1310</f>
        <v>2024</v>
      </c>
      <c r="D1310" s="1">
        <f>'[1]RC-1(PY)'!D1310</f>
        <v>5</v>
      </c>
      <c r="E1310" s="1">
        <f>'[1]RC-1(PY)'!E1310</f>
        <v>340</v>
      </c>
      <c r="F1310" s="1">
        <f>'[1]RC-1(PY)'!F1310</f>
        <v>275</v>
      </c>
      <c r="G1310" s="1">
        <f>'[1]RC-1(PY)'!G1310</f>
        <v>24</v>
      </c>
      <c r="H1310" s="1">
        <f>'[1]RC-1(PY)'!H1310</f>
        <v>2</v>
      </c>
      <c r="I1310" s="1">
        <f>'[1]RC-1(PY)'!I1310</f>
        <v>10</v>
      </c>
      <c r="J1310" s="1">
        <f>'[1]RC-1(PY)'!J1310</f>
        <v>3</v>
      </c>
      <c r="K1310" s="1">
        <f>'[1]RC-1(PY)'!K1310</f>
        <v>3</v>
      </c>
      <c r="L1310" s="1">
        <f>'[1]RC-1(PY)'!L1310</f>
        <v>1</v>
      </c>
      <c r="M1310" s="1">
        <f>'[1]RC-1(PY)'!M1310</f>
        <v>1</v>
      </c>
      <c r="N1310" s="1">
        <f>'[1]RC-1(PY)'!N1310</f>
        <v>4</v>
      </c>
      <c r="O1310" s="1">
        <f>'[1]RC-1(PY)'!O1310</f>
        <v>9</v>
      </c>
      <c r="P1310" s="1">
        <f>'[1]RC-1(PY)'!P1310</f>
        <v>1</v>
      </c>
      <c r="Q1310" s="1">
        <f>'[1]RC-1(PY)'!Q1310</f>
        <v>0</v>
      </c>
      <c r="R1310" s="1">
        <f>'[1]RC-1(PY)'!R1310</f>
        <v>104</v>
      </c>
      <c r="S1310" s="1">
        <f>'[1]RC-1(PY)'!S1310</f>
        <v>2</v>
      </c>
      <c r="T1310" s="1">
        <f>'[1]RC-1(PY)'!T1310</f>
        <v>4</v>
      </c>
      <c r="U1310" s="1">
        <f>'[1]RC-1(PY)'!U1310</f>
        <v>0</v>
      </c>
      <c r="V1310" s="1">
        <f>'[1]RC-1(PY)'!V1310</f>
        <v>0</v>
      </c>
      <c r="W1310" s="1">
        <f>'[1]RC-1(PY)'!W1310</f>
        <v>1004</v>
      </c>
      <c r="X1310" s="1">
        <f>'[1]RC-1(PY)'!X1310</f>
        <v>8</v>
      </c>
      <c r="Y1310" s="1">
        <f>'[1]RC-1(PY)'!Y1310</f>
        <v>0</v>
      </c>
      <c r="Z1310" s="1">
        <f>'[1]RC-1(PY)'!Z1310</f>
        <v>0</v>
      </c>
      <c r="AA1310" s="1">
        <f>'[1]RC-1(PY)'!AA1310</f>
        <v>389</v>
      </c>
      <c r="AB1310" s="1">
        <f>'[1]RC-1(PY)'!AB1310</f>
        <v>316.01409999999998</v>
      </c>
      <c r="AC1310" s="1">
        <f>'[1]RC-1(PY)'!AC1310</f>
        <v>14.74</v>
      </c>
      <c r="AD1310" s="1">
        <f>'[1]RC-1(PY)'!AD1310</f>
        <v>20</v>
      </c>
      <c r="AE1310" s="1">
        <f>'[1]RC-1(PY)'!AE1310</f>
        <v>20.37</v>
      </c>
      <c r="AF1310" s="1">
        <f>'[1]RC-1(PY)'!AF1310</f>
        <v>4</v>
      </c>
      <c r="AG1310" s="1">
        <f>'[1]RC-1(PY)'!AG1310</f>
        <v>4</v>
      </c>
      <c r="AH1310" s="1">
        <f>'[1]RC-1(PY)'!AH1310</f>
        <v>4</v>
      </c>
      <c r="AI1310" s="1">
        <f>'[1]RC-1(PY)'!AI1310</f>
        <v>0</v>
      </c>
    </row>
    <row r="1311" spans="1:35" x14ac:dyDescent="0.3">
      <c r="A1311" s="1">
        <f>'[1]RC-1(PY)'!A1311</f>
        <v>1</v>
      </c>
      <c r="B1311" s="1">
        <f>'[1]RC-1(PY)'!B1311</f>
        <v>2</v>
      </c>
      <c r="C1311" s="1">
        <f>'[1]RC-1(PY)'!C1311</f>
        <v>2024</v>
      </c>
      <c r="D1311" s="1">
        <f>'[1]RC-1(PY)'!D1311</f>
        <v>5</v>
      </c>
      <c r="E1311" s="1">
        <f>'[1]RC-1(PY)'!E1311</f>
        <v>340</v>
      </c>
      <c r="F1311" s="1">
        <f>'[1]RC-1(PY)'!F1311</f>
        <v>275</v>
      </c>
      <c r="G1311" s="1">
        <f>'[1]RC-1(PY)'!G1311</f>
        <v>24</v>
      </c>
      <c r="H1311" s="1">
        <f>'[1]RC-1(PY)'!H1311</f>
        <v>2</v>
      </c>
      <c r="I1311" s="1">
        <f>'[1]RC-1(PY)'!I1311</f>
        <v>11</v>
      </c>
      <c r="J1311" s="1">
        <f>'[1]RC-1(PY)'!J1311</f>
        <v>1</v>
      </c>
      <c r="K1311" s="1">
        <f>'[1]RC-1(PY)'!K1311</f>
        <v>3</v>
      </c>
      <c r="L1311" s="1">
        <f>'[1]RC-1(PY)'!L1311</f>
        <v>1</v>
      </c>
      <c r="M1311" s="1">
        <f>'[1]RC-1(PY)'!M1311</f>
        <v>1</v>
      </c>
      <c r="N1311" s="1">
        <f>'[1]RC-1(PY)'!N1311</f>
        <v>4</v>
      </c>
      <c r="O1311" s="1">
        <f>'[1]RC-1(PY)'!O1311</f>
        <v>9</v>
      </c>
      <c r="P1311" s="1">
        <f>'[1]RC-1(PY)'!P1311</f>
        <v>0</v>
      </c>
      <c r="Q1311" s="1">
        <f>'[1]RC-1(PY)'!Q1311</f>
        <v>0</v>
      </c>
      <c r="R1311" s="1">
        <f>'[1]RC-1(PY)'!R1311</f>
        <v>104</v>
      </c>
      <c r="S1311" s="1">
        <f>'[1]RC-1(PY)'!S1311</f>
        <v>2</v>
      </c>
      <c r="T1311" s="1">
        <f>'[1]RC-1(PY)'!T1311</f>
        <v>4</v>
      </c>
      <c r="U1311" s="1">
        <f>'[1]RC-1(PY)'!U1311</f>
        <v>0</v>
      </c>
      <c r="V1311" s="1">
        <f>'[1]RC-1(PY)'!V1311</f>
        <v>0</v>
      </c>
      <c r="W1311" s="1">
        <f>'[1]RC-1(PY)'!W1311</f>
        <v>1004</v>
      </c>
      <c r="X1311" s="1">
        <f>'[1]RC-1(PY)'!X1311</f>
        <v>8</v>
      </c>
      <c r="Y1311" s="1">
        <f>'[1]RC-1(PY)'!Y1311</f>
        <v>0</v>
      </c>
      <c r="Z1311" s="1">
        <f>'[1]RC-1(PY)'!Z1311</f>
        <v>0</v>
      </c>
      <c r="AA1311" s="1">
        <f>'[1]RC-1(PY)'!AA1311</f>
        <v>982</v>
      </c>
      <c r="AB1311" s="1">
        <f>'[1]RC-1(PY)'!AB1311</f>
        <v>1287.3706999999999</v>
      </c>
      <c r="AC1311" s="1">
        <f>'[1]RC-1(PY)'!AC1311</f>
        <v>12.213100000000001</v>
      </c>
      <c r="AD1311" s="1">
        <f>'[1]RC-1(PY)'!AD1311</f>
        <v>20</v>
      </c>
      <c r="AE1311" s="1">
        <f>'[1]RC-1(PY)'!AE1311</f>
        <v>19.1113</v>
      </c>
      <c r="AF1311" s="1">
        <f>'[1]RC-1(PY)'!AF1311</f>
        <v>4</v>
      </c>
      <c r="AG1311" s="1">
        <f>'[1]RC-1(PY)'!AG1311</f>
        <v>4</v>
      </c>
      <c r="AH1311" s="1">
        <f>'[1]RC-1(PY)'!AH1311</f>
        <v>4</v>
      </c>
      <c r="AI1311" s="1">
        <f>'[1]RC-1(PY)'!AI1311</f>
        <v>0</v>
      </c>
    </row>
    <row r="1312" spans="1:35" x14ac:dyDescent="0.3">
      <c r="A1312" s="1">
        <f>'[1]RC-1(PY)'!A1312</f>
        <v>1</v>
      </c>
      <c r="B1312" s="1">
        <f>'[1]RC-1(PY)'!B1312</f>
        <v>2</v>
      </c>
      <c r="C1312" s="1">
        <f>'[1]RC-1(PY)'!C1312</f>
        <v>2024</v>
      </c>
      <c r="D1312" s="1">
        <f>'[1]RC-1(PY)'!D1312</f>
        <v>5</v>
      </c>
      <c r="E1312" s="1">
        <f>'[1]RC-1(PY)'!E1312</f>
        <v>340</v>
      </c>
      <c r="F1312" s="1">
        <f>'[1]RC-1(PY)'!F1312</f>
        <v>275</v>
      </c>
      <c r="G1312" s="1">
        <f>'[1]RC-1(PY)'!G1312</f>
        <v>24</v>
      </c>
      <c r="H1312" s="1">
        <f>'[1]RC-1(PY)'!H1312</f>
        <v>2</v>
      </c>
      <c r="I1312" s="1">
        <f>'[1]RC-1(PY)'!I1312</f>
        <v>11</v>
      </c>
      <c r="J1312" s="1">
        <f>'[1]RC-1(PY)'!J1312</f>
        <v>2</v>
      </c>
      <c r="K1312" s="1">
        <f>'[1]RC-1(PY)'!K1312</f>
        <v>3</v>
      </c>
      <c r="L1312" s="1">
        <f>'[1]RC-1(PY)'!L1312</f>
        <v>2</v>
      </c>
      <c r="M1312" s="1">
        <f>'[1]RC-1(PY)'!M1312</f>
        <v>1</v>
      </c>
      <c r="N1312" s="1">
        <f>'[1]RC-1(PY)'!N1312</f>
        <v>4</v>
      </c>
      <c r="O1312" s="1">
        <f>'[1]RC-1(PY)'!O1312</f>
        <v>9</v>
      </c>
      <c r="P1312" s="1">
        <f>'[1]RC-1(PY)'!P1312</f>
        <v>1</v>
      </c>
      <c r="Q1312" s="1">
        <f>'[1]RC-1(PY)'!Q1312</f>
        <v>0</v>
      </c>
      <c r="R1312" s="1">
        <f>'[1]RC-1(PY)'!R1312</f>
        <v>104</v>
      </c>
      <c r="S1312" s="1">
        <f>'[1]RC-1(PY)'!S1312</f>
        <v>2</v>
      </c>
      <c r="T1312" s="1">
        <f>'[1]RC-1(PY)'!T1312</f>
        <v>4</v>
      </c>
      <c r="U1312" s="1">
        <f>'[1]RC-1(PY)'!U1312</f>
        <v>0</v>
      </c>
      <c r="V1312" s="1">
        <f>'[1]RC-1(PY)'!V1312</f>
        <v>0</v>
      </c>
      <c r="W1312" s="1">
        <f>'[1]RC-1(PY)'!W1312</f>
        <v>1004</v>
      </c>
      <c r="X1312" s="1">
        <f>'[1]RC-1(PY)'!X1312</f>
        <v>8</v>
      </c>
      <c r="Y1312" s="1">
        <f>'[1]RC-1(PY)'!Y1312</f>
        <v>0</v>
      </c>
      <c r="Z1312" s="1">
        <f>'[1]RC-1(PY)'!Z1312</f>
        <v>0</v>
      </c>
      <c r="AA1312" s="1">
        <f>'[1]RC-1(PY)'!AA1312</f>
        <v>1361</v>
      </c>
      <c r="AB1312" s="1">
        <f>'[1]RC-1(PY)'!AB1312</f>
        <v>1864.8221000000001</v>
      </c>
      <c r="AC1312" s="1">
        <f>'[1]RC-1(PY)'!AC1312</f>
        <v>7.28</v>
      </c>
      <c r="AD1312" s="1">
        <f>'[1]RC-1(PY)'!AD1312</f>
        <v>20</v>
      </c>
      <c r="AE1312" s="1">
        <f>'[1]RC-1(PY)'!AE1312</f>
        <v>38.51</v>
      </c>
      <c r="AF1312" s="1">
        <f>'[1]RC-1(PY)'!AF1312</f>
        <v>4</v>
      </c>
      <c r="AG1312" s="1">
        <f>'[1]RC-1(PY)'!AG1312</f>
        <v>4</v>
      </c>
      <c r="AH1312" s="1">
        <f>'[1]RC-1(PY)'!AH1312</f>
        <v>4</v>
      </c>
      <c r="AI1312" s="1">
        <f>'[1]RC-1(PY)'!AI1312</f>
        <v>0</v>
      </c>
    </row>
    <row r="1313" spans="1:35" x14ac:dyDescent="0.3">
      <c r="A1313" s="1">
        <f>'[1]RC-1(PY)'!A1313</f>
        <v>1</v>
      </c>
      <c r="B1313" s="1">
        <f>'[1]RC-1(PY)'!B1313</f>
        <v>2</v>
      </c>
      <c r="C1313" s="1">
        <f>'[1]RC-1(PY)'!C1313</f>
        <v>2024</v>
      </c>
      <c r="D1313" s="1">
        <f>'[1]RC-1(PY)'!D1313</f>
        <v>5</v>
      </c>
      <c r="E1313" s="1">
        <f>'[1]RC-1(PY)'!E1313</f>
        <v>340</v>
      </c>
      <c r="F1313" s="1">
        <f>'[1]RC-1(PY)'!F1313</f>
        <v>275</v>
      </c>
      <c r="G1313" s="1">
        <f>'[1]RC-1(PY)'!G1313</f>
        <v>24</v>
      </c>
      <c r="H1313" s="1">
        <f>'[1]RC-1(PY)'!H1313</f>
        <v>14</v>
      </c>
      <c r="I1313" s="1">
        <f>'[1]RC-1(PY)'!I1313</f>
        <v>2</v>
      </c>
      <c r="J1313" s="1">
        <f>'[1]RC-1(PY)'!J1313</f>
        <v>2</v>
      </c>
      <c r="K1313" s="1">
        <f>'[1]RC-1(PY)'!K1313</f>
        <v>3</v>
      </c>
      <c r="L1313" s="1">
        <f>'[1]RC-1(PY)'!L1313</f>
        <v>2</v>
      </c>
      <c r="M1313" s="1">
        <f>'[1]RC-1(PY)'!M1313</f>
        <v>2</v>
      </c>
      <c r="N1313" s="1">
        <f>'[1]RC-1(PY)'!N1313</f>
        <v>1</v>
      </c>
      <c r="O1313" s="1">
        <f>'[1]RC-1(PY)'!O1313</f>
        <v>5</v>
      </c>
      <c r="P1313" s="1">
        <f>'[1]RC-1(PY)'!P1313</f>
        <v>1</v>
      </c>
      <c r="Q1313" s="1">
        <f>'[1]RC-1(PY)'!Q1313</f>
        <v>1</v>
      </c>
      <c r="R1313" s="1">
        <f>'[1]RC-1(PY)'!R1313</f>
        <v>104</v>
      </c>
      <c r="S1313" s="1">
        <f>'[1]RC-1(PY)'!S1313</f>
        <v>3</v>
      </c>
      <c r="T1313" s="1">
        <f>'[1]RC-1(PY)'!T1313</f>
        <v>4</v>
      </c>
      <c r="U1313" s="1">
        <f>'[1]RC-1(PY)'!U1313</f>
        <v>0</v>
      </c>
      <c r="V1313" s="1">
        <f>'[1]RC-1(PY)'!V1313</f>
        <v>0</v>
      </c>
      <c r="W1313" s="1">
        <f>'[1]RC-1(PY)'!W1313</f>
        <v>1004</v>
      </c>
      <c r="X1313" s="1">
        <f>'[1]RC-1(PY)'!X1313</f>
        <v>8</v>
      </c>
      <c r="Y1313" s="1">
        <f>'[1]RC-1(PY)'!Y1313</f>
        <v>0</v>
      </c>
      <c r="Z1313" s="1">
        <f>'[1]RC-1(PY)'!Z1313</f>
        <v>0</v>
      </c>
      <c r="AA1313" s="1">
        <f>'[1]RC-1(PY)'!AA1313</f>
        <v>595</v>
      </c>
      <c r="AB1313" s="1">
        <f>'[1]RC-1(PY)'!AB1313</f>
        <v>574.96849999999995</v>
      </c>
      <c r="AC1313" s="1">
        <f>'[1]RC-1(PY)'!AC1313</f>
        <v>12.646599999999999</v>
      </c>
      <c r="AD1313" s="1">
        <f>'[1]RC-1(PY)'!AD1313</f>
        <v>20</v>
      </c>
      <c r="AE1313" s="1">
        <f>'[1]RC-1(PY)'!AE1313</f>
        <v>13.648300000000001</v>
      </c>
      <c r="AF1313" s="1">
        <f>'[1]RC-1(PY)'!AF1313</f>
        <v>4</v>
      </c>
      <c r="AG1313" s="1">
        <f>'[1]RC-1(PY)'!AG1313</f>
        <v>4</v>
      </c>
      <c r="AH1313" s="1">
        <f>'[1]RC-1(PY)'!AH1313</f>
        <v>4</v>
      </c>
      <c r="AI1313" s="1">
        <f>'[1]RC-1(PY)'!AI1313</f>
        <v>0</v>
      </c>
    </row>
    <row r="1314" spans="1:35" x14ac:dyDescent="0.3">
      <c r="A1314" s="1">
        <f>'[1]RC-1(PY)'!A1314</f>
        <v>1</v>
      </c>
      <c r="B1314" s="1">
        <f>'[1]RC-1(PY)'!B1314</f>
        <v>2</v>
      </c>
      <c r="C1314" s="1">
        <f>'[1]RC-1(PY)'!C1314</f>
        <v>2024</v>
      </c>
      <c r="D1314" s="1">
        <f>'[1]RC-1(PY)'!D1314</f>
        <v>5</v>
      </c>
      <c r="E1314" s="1">
        <f>'[1]RC-1(PY)'!E1314</f>
        <v>340</v>
      </c>
      <c r="F1314" s="1">
        <f>'[1]RC-1(PY)'!F1314</f>
        <v>275</v>
      </c>
      <c r="G1314" s="1">
        <f>'[1]RC-1(PY)'!G1314</f>
        <v>24</v>
      </c>
      <c r="H1314" s="1">
        <f>'[1]RC-1(PY)'!H1314</f>
        <v>14</v>
      </c>
      <c r="I1314" s="1">
        <f>'[1]RC-1(PY)'!I1314</f>
        <v>3</v>
      </c>
      <c r="J1314" s="1">
        <f>'[1]RC-1(PY)'!J1314</f>
        <v>1</v>
      </c>
      <c r="K1314" s="1">
        <f>'[1]RC-1(PY)'!K1314</f>
        <v>3</v>
      </c>
      <c r="L1314" s="1">
        <f>'[1]RC-1(PY)'!L1314</f>
        <v>1</v>
      </c>
      <c r="M1314" s="1">
        <f>'[1]RC-1(PY)'!M1314</f>
        <v>1</v>
      </c>
      <c r="N1314" s="1">
        <f>'[1]RC-1(PY)'!N1314</f>
        <v>1</v>
      </c>
      <c r="O1314" s="1">
        <f>'[1]RC-1(PY)'!O1314</f>
        <v>5</v>
      </c>
      <c r="P1314" s="1">
        <f>'[1]RC-1(PY)'!P1314</f>
        <v>1</v>
      </c>
      <c r="Q1314" s="1">
        <f>'[1]RC-1(PY)'!Q1314</f>
        <v>1</v>
      </c>
      <c r="R1314" s="1">
        <f>'[1]RC-1(PY)'!R1314</f>
        <v>104</v>
      </c>
      <c r="S1314" s="1">
        <f>'[1]RC-1(PY)'!S1314</f>
        <v>3</v>
      </c>
      <c r="T1314" s="1">
        <f>'[1]RC-1(PY)'!T1314</f>
        <v>4</v>
      </c>
      <c r="U1314" s="1">
        <f>'[1]RC-1(PY)'!U1314</f>
        <v>0</v>
      </c>
      <c r="V1314" s="1">
        <f>'[1]RC-1(PY)'!V1314</f>
        <v>0</v>
      </c>
      <c r="W1314" s="1">
        <f>'[1]RC-1(PY)'!W1314</f>
        <v>1004</v>
      </c>
      <c r="X1314" s="1">
        <f>'[1]RC-1(PY)'!X1314</f>
        <v>8</v>
      </c>
      <c r="Y1314" s="1">
        <f>'[1]RC-1(PY)'!Y1314</f>
        <v>0</v>
      </c>
      <c r="Z1314" s="1">
        <f>'[1]RC-1(PY)'!Z1314</f>
        <v>0</v>
      </c>
      <c r="AA1314" s="1">
        <f>'[1]RC-1(PY)'!AA1314</f>
        <v>756</v>
      </c>
      <c r="AB1314" s="1">
        <f>'[1]RC-1(PY)'!AB1314</f>
        <v>348.55180000000001</v>
      </c>
      <c r="AC1314" s="1">
        <f>'[1]RC-1(PY)'!AC1314</f>
        <v>4.4238999999999997</v>
      </c>
      <c r="AD1314" s="1">
        <f>'[1]RC-1(PY)'!AD1314</f>
        <v>20</v>
      </c>
      <c r="AE1314" s="1">
        <f>'[1]RC-1(PY)'!AE1314</f>
        <v>28.5609</v>
      </c>
      <c r="AF1314" s="1">
        <f>'[1]RC-1(PY)'!AF1314</f>
        <v>4</v>
      </c>
      <c r="AG1314" s="1">
        <f>'[1]RC-1(PY)'!AG1314</f>
        <v>4</v>
      </c>
      <c r="AH1314" s="1">
        <f>'[1]RC-1(PY)'!AH1314</f>
        <v>4</v>
      </c>
      <c r="AI1314" s="1">
        <f>'[1]RC-1(PY)'!AI1314</f>
        <v>0</v>
      </c>
    </row>
    <row r="1315" spans="1:35" x14ac:dyDescent="0.3">
      <c r="A1315" s="1">
        <f>'[1]RC-1(PY)'!A1315</f>
        <v>1</v>
      </c>
      <c r="B1315" s="1">
        <f>'[1]RC-1(PY)'!B1315</f>
        <v>2</v>
      </c>
      <c r="C1315" s="1">
        <f>'[1]RC-1(PY)'!C1315</f>
        <v>2024</v>
      </c>
      <c r="D1315" s="1">
        <f>'[1]RC-1(PY)'!D1315</f>
        <v>5</v>
      </c>
      <c r="E1315" s="1">
        <f>'[1]RC-1(PY)'!E1315</f>
        <v>340</v>
      </c>
      <c r="F1315" s="1">
        <f>'[1]RC-1(PY)'!F1315</f>
        <v>275</v>
      </c>
      <c r="G1315" s="1">
        <f>'[1]RC-1(PY)'!G1315</f>
        <v>24</v>
      </c>
      <c r="H1315" s="1">
        <f>'[1]RC-1(PY)'!H1315</f>
        <v>14</v>
      </c>
      <c r="I1315" s="1">
        <f>'[1]RC-1(PY)'!I1315</f>
        <v>3</v>
      </c>
      <c r="J1315" s="1">
        <f>'[1]RC-1(PY)'!J1315</f>
        <v>2</v>
      </c>
      <c r="K1315" s="1">
        <f>'[1]RC-1(PY)'!K1315</f>
        <v>3</v>
      </c>
      <c r="L1315" s="1">
        <f>'[1]RC-1(PY)'!L1315</f>
        <v>1</v>
      </c>
      <c r="M1315" s="1">
        <f>'[1]RC-1(PY)'!M1315</f>
        <v>1</v>
      </c>
      <c r="N1315" s="1">
        <f>'[1]RC-1(PY)'!N1315</f>
        <v>1</v>
      </c>
      <c r="O1315" s="1">
        <f>'[1]RC-1(PY)'!O1315</f>
        <v>5</v>
      </c>
      <c r="P1315" s="1">
        <f>'[1]RC-1(PY)'!P1315</f>
        <v>1</v>
      </c>
      <c r="Q1315" s="1">
        <f>'[1]RC-1(PY)'!Q1315</f>
        <v>1</v>
      </c>
      <c r="R1315" s="1">
        <f>'[1]RC-1(PY)'!R1315</f>
        <v>104</v>
      </c>
      <c r="S1315" s="1">
        <f>'[1]RC-1(PY)'!S1315</f>
        <v>3</v>
      </c>
      <c r="T1315" s="1">
        <f>'[1]RC-1(PY)'!T1315</f>
        <v>4</v>
      </c>
      <c r="U1315" s="1">
        <f>'[1]RC-1(PY)'!U1315</f>
        <v>0</v>
      </c>
      <c r="V1315" s="1">
        <f>'[1]RC-1(PY)'!V1315</f>
        <v>0</v>
      </c>
      <c r="W1315" s="1">
        <f>'[1]RC-1(PY)'!W1315</f>
        <v>1004</v>
      </c>
      <c r="X1315" s="1">
        <f>'[1]RC-1(PY)'!X1315</f>
        <v>8</v>
      </c>
      <c r="Y1315" s="1">
        <f>'[1]RC-1(PY)'!Y1315</f>
        <v>0</v>
      </c>
      <c r="Z1315" s="1">
        <f>'[1]RC-1(PY)'!Z1315</f>
        <v>0</v>
      </c>
      <c r="AA1315" s="1">
        <f>'[1]RC-1(PY)'!AA1315</f>
        <v>526</v>
      </c>
      <c r="AB1315" s="1">
        <f>'[1]RC-1(PY)'!AB1315</f>
        <v>348.55180000000001</v>
      </c>
      <c r="AC1315" s="1">
        <f>'[1]RC-1(PY)'!AC1315</f>
        <v>2.8384</v>
      </c>
      <c r="AD1315" s="1">
        <f>'[1]RC-1(PY)'!AD1315</f>
        <v>20</v>
      </c>
      <c r="AE1315" s="1">
        <f>'[1]RC-1(PY)'!AE1315</f>
        <v>20.0624</v>
      </c>
      <c r="AF1315" s="1">
        <f>'[1]RC-1(PY)'!AF1315</f>
        <v>4</v>
      </c>
      <c r="AG1315" s="1">
        <f>'[1]RC-1(PY)'!AG1315</f>
        <v>4</v>
      </c>
      <c r="AH1315" s="1">
        <f>'[1]RC-1(PY)'!AH1315</f>
        <v>4</v>
      </c>
      <c r="AI1315" s="1">
        <f>'[1]RC-1(PY)'!AI1315</f>
        <v>0</v>
      </c>
    </row>
    <row r="1316" spans="1:35" x14ac:dyDescent="0.3">
      <c r="A1316" s="1">
        <f>'[1]RC-1(PY)'!A1316</f>
        <v>1</v>
      </c>
      <c r="B1316" s="1">
        <f>'[1]RC-1(PY)'!B1316</f>
        <v>2</v>
      </c>
      <c r="C1316" s="1">
        <f>'[1]RC-1(PY)'!C1316</f>
        <v>2024</v>
      </c>
      <c r="D1316" s="1">
        <f>'[1]RC-1(PY)'!D1316</f>
        <v>5</v>
      </c>
      <c r="E1316" s="1">
        <f>'[1]RC-1(PY)'!E1316</f>
        <v>340</v>
      </c>
      <c r="F1316" s="1">
        <f>'[1]RC-1(PY)'!F1316</f>
        <v>275</v>
      </c>
      <c r="G1316" s="1">
        <f>'[1]RC-1(PY)'!G1316</f>
        <v>24</v>
      </c>
      <c r="H1316" s="1">
        <f>'[1]RC-1(PY)'!H1316</f>
        <v>14</v>
      </c>
      <c r="I1316" s="1">
        <f>'[1]RC-1(PY)'!I1316</f>
        <v>4</v>
      </c>
      <c r="J1316" s="1">
        <f>'[1]RC-1(PY)'!J1316</f>
        <v>1</v>
      </c>
      <c r="K1316" s="1">
        <f>'[1]RC-1(PY)'!K1316</f>
        <v>3</v>
      </c>
      <c r="L1316" s="1">
        <f>'[1]RC-1(PY)'!L1316</f>
        <v>1</v>
      </c>
      <c r="M1316" s="1">
        <f>'[1]RC-1(PY)'!M1316</f>
        <v>1</v>
      </c>
      <c r="N1316" s="1">
        <f>'[1]RC-1(PY)'!N1316</f>
        <v>1</v>
      </c>
      <c r="O1316" s="1">
        <f>'[1]RC-1(PY)'!O1316</f>
        <v>5</v>
      </c>
      <c r="P1316" s="1">
        <f>'[1]RC-1(PY)'!P1316</f>
        <v>1</v>
      </c>
      <c r="Q1316" s="1">
        <f>'[1]RC-1(PY)'!Q1316</f>
        <v>1</v>
      </c>
      <c r="R1316" s="1">
        <f>'[1]RC-1(PY)'!R1316</f>
        <v>104</v>
      </c>
      <c r="S1316" s="1">
        <f>'[1]RC-1(PY)'!S1316</f>
        <v>3</v>
      </c>
      <c r="T1316" s="1">
        <f>'[1]RC-1(PY)'!T1316</f>
        <v>4</v>
      </c>
      <c r="U1316" s="1">
        <f>'[1]RC-1(PY)'!U1316</f>
        <v>0</v>
      </c>
      <c r="V1316" s="1">
        <f>'[1]RC-1(PY)'!V1316</f>
        <v>0</v>
      </c>
      <c r="W1316" s="1">
        <f>'[1]RC-1(PY)'!W1316</f>
        <v>1004</v>
      </c>
      <c r="X1316" s="1">
        <f>'[1]RC-1(PY)'!X1316</f>
        <v>8</v>
      </c>
      <c r="Y1316" s="1">
        <f>'[1]RC-1(PY)'!Y1316</f>
        <v>0</v>
      </c>
      <c r="Z1316" s="1">
        <f>'[1]RC-1(PY)'!Z1316</f>
        <v>0</v>
      </c>
      <c r="AA1316" s="1">
        <f>'[1]RC-1(PY)'!AA1316</f>
        <v>1597</v>
      </c>
      <c r="AB1316" s="1">
        <f>'[1]RC-1(PY)'!AB1316</f>
        <v>1839.2062000000001</v>
      </c>
      <c r="AC1316" s="1">
        <f>'[1]RC-1(PY)'!AC1316</f>
        <v>7.0488</v>
      </c>
      <c r="AD1316" s="1">
        <f>'[1]RC-1(PY)'!AD1316</f>
        <v>20</v>
      </c>
      <c r="AE1316" s="1">
        <f>'[1]RC-1(PY)'!AE1316</f>
        <v>20.5306</v>
      </c>
      <c r="AF1316" s="1">
        <f>'[1]RC-1(PY)'!AF1316</f>
        <v>4</v>
      </c>
      <c r="AG1316" s="1">
        <f>'[1]RC-1(PY)'!AG1316</f>
        <v>4</v>
      </c>
      <c r="AH1316" s="1">
        <f>'[1]RC-1(PY)'!AH1316</f>
        <v>4</v>
      </c>
      <c r="AI1316" s="1">
        <f>'[1]RC-1(PY)'!AI1316</f>
        <v>0</v>
      </c>
    </row>
    <row r="1317" spans="1:35" x14ac:dyDescent="0.3">
      <c r="A1317" s="1">
        <f>'[1]RC-1(PY)'!A1317</f>
        <v>1</v>
      </c>
      <c r="B1317" s="1">
        <f>'[1]RC-1(PY)'!B1317</f>
        <v>2</v>
      </c>
      <c r="C1317" s="1">
        <f>'[1]RC-1(PY)'!C1317</f>
        <v>2024</v>
      </c>
      <c r="D1317" s="1">
        <f>'[1]RC-1(PY)'!D1317</f>
        <v>5</v>
      </c>
      <c r="E1317" s="1">
        <f>'[1]RC-1(PY)'!E1317</f>
        <v>340</v>
      </c>
      <c r="F1317" s="1">
        <f>'[1]RC-1(PY)'!F1317</f>
        <v>275</v>
      </c>
      <c r="G1317" s="1">
        <f>'[1]RC-1(PY)'!G1317</f>
        <v>24</v>
      </c>
      <c r="H1317" s="1">
        <f>'[1]RC-1(PY)'!H1317</f>
        <v>14</v>
      </c>
      <c r="I1317" s="1">
        <f>'[1]RC-1(PY)'!I1317</f>
        <v>4</v>
      </c>
      <c r="J1317" s="1">
        <f>'[1]RC-1(PY)'!J1317</f>
        <v>2</v>
      </c>
      <c r="K1317" s="1">
        <f>'[1]RC-1(PY)'!K1317</f>
        <v>3</v>
      </c>
      <c r="L1317" s="1">
        <f>'[1]RC-1(PY)'!L1317</f>
        <v>2</v>
      </c>
      <c r="M1317" s="1">
        <f>'[1]RC-1(PY)'!M1317</f>
        <v>1</v>
      </c>
      <c r="N1317" s="1">
        <f>'[1]RC-1(PY)'!N1317</f>
        <v>1</v>
      </c>
      <c r="O1317" s="1">
        <f>'[1]RC-1(PY)'!O1317</f>
        <v>5</v>
      </c>
      <c r="P1317" s="1">
        <f>'[1]RC-1(PY)'!P1317</f>
        <v>1</v>
      </c>
      <c r="Q1317" s="1">
        <f>'[1]RC-1(PY)'!Q1317</f>
        <v>1</v>
      </c>
      <c r="R1317" s="1">
        <f>'[1]RC-1(PY)'!R1317</f>
        <v>104</v>
      </c>
      <c r="S1317" s="1">
        <f>'[1]RC-1(PY)'!S1317</f>
        <v>3</v>
      </c>
      <c r="T1317" s="1">
        <f>'[1]RC-1(PY)'!T1317</f>
        <v>4</v>
      </c>
      <c r="U1317" s="1">
        <f>'[1]RC-1(PY)'!U1317</f>
        <v>0</v>
      </c>
      <c r="V1317" s="1">
        <f>'[1]RC-1(PY)'!V1317</f>
        <v>0</v>
      </c>
      <c r="W1317" s="1">
        <f>'[1]RC-1(PY)'!W1317</f>
        <v>1004</v>
      </c>
      <c r="X1317" s="1">
        <f>'[1]RC-1(PY)'!X1317</f>
        <v>8</v>
      </c>
      <c r="Y1317" s="1">
        <f>'[1]RC-1(PY)'!Y1317</f>
        <v>0</v>
      </c>
      <c r="Z1317" s="1">
        <f>'[1]RC-1(PY)'!Z1317</f>
        <v>0</v>
      </c>
      <c r="AA1317" s="1">
        <f>'[1]RC-1(PY)'!AA1317</f>
        <v>215</v>
      </c>
      <c r="AB1317" s="1">
        <f>'[1]RC-1(PY)'!AB1317</f>
        <v>348.55180000000001</v>
      </c>
      <c r="AC1317" s="1">
        <f>'[1]RC-1(PY)'!AC1317</f>
        <v>10.284000000000001</v>
      </c>
      <c r="AD1317" s="1">
        <f>'[1]RC-1(PY)'!AD1317</f>
        <v>20</v>
      </c>
      <c r="AE1317" s="1">
        <f>'[1]RC-1(PY)'!AE1317</f>
        <v>26.9209</v>
      </c>
      <c r="AF1317" s="1">
        <f>'[1]RC-1(PY)'!AF1317</f>
        <v>4</v>
      </c>
      <c r="AG1317" s="1">
        <f>'[1]RC-1(PY)'!AG1317</f>
        <v>4</v>
      </c>
      <c r="AH1317" s="1">
        <f>'[1]RC-1(PY)'!AH1317</f>
        <v>4</v>
      </c>
      <c r="AI1317" s="1">
        <f>'[1]RC-1(PY)'!AI1317</f>
        <v>0</v>
      </c>
    </row>
    <row r="1318" spans="1:35" x14ac:dyDescent="0.3">
      <c r="A1318" s="1">
        <f>'[1]RC-1(PY)'!A1318</f>
        <v>1</v>
      </c>
      <c r="B1318" s="1">
        <f>'[1]RC-1(PY)'!B1318</f>
        <v>2</v>
      </c>
      <c r="C1318" s="1">
        <f>'[1]RC-1(PY)'!C1318</f>
        <v>2024</v>
      </c>
      <c r="D1318" s="1">
        <f>'[1]RC-1(PY)'!D1318</f>
        <v>5</v>
      </c>
      <c r="E1318" s="1">
        <f>'[1]RC-1(PY)'!E1318</f>
        <v>340</v>
      </c>
      <c r="F1318" s="1">
        <f>'[1]RC-1(PY)'!F1318</f>
        <v>275</v>
      </c>
      <c r="G1318" s="1">
        <f>'[1]RC-1(PY)'!G1318</f>
        <v>24</v>
      </c>
      <c r="H1318" s="1">
        <f>'[1]RC-1(PY)'!H1318</f>
        <v>14</v>
      </c>
      <c r="I1318" s="1">
        <f>'[1]RC-1(PY)'!I1318</f>
        <v>5</v>
      </c>
      <c r="J1318" s="1">
        <f>'[1]RC-1(PY)'!J1318</f>
        <v>1</v>
      </c>
      <c r="K1318" s="1">
        <f>'[1]RC-1(PY)'!K1318</f>
        <v>3</v>
      </c>
      <c r="L1318" s="1">
        <f>'[1]RC-1(PY)'!L1318</f>
        <v>2</v>
      </c>
      <c r="M1318" s="1">
        <f>'[1]RC-1(PY)'!M1318</f>
        <v>1</v>
      </c>
      <c r="N1318" s="1">
        <f>'[1]RC-1(PY)'!N1318</f>
        <v>1</v>
      </c>
      <c r="O1318" s="1">
        <f>'[1]RC-1(PY)'!O1318</f>
        <v>5</v>
      </c>
      <c r="P1318" s="1">
        <f>'[1]RC-1(PY)'!P1318</f>
        <v>1</v>
      </c>
      <c r="Q1318" s="1">
        <f>'[1]RC-1(PY)'!Q1318</f>
        <v>1</v>
      </c>
      <c r="R1318" s="1">
        <f>'[1]RC-1(PY)'!R1318</f>
        <v>104</v>
      </c>
      <c r="S1318" s="1">
        <f>'[1]RC-1(PY)'!S1318</f>
        <v>3</v>
      </c>
      <c r="T1318" s="1">
        <f>'[1]RC-1(PY)'!T1318</f>
        <v>4</v>
      </c>
      <c r="U1318" s="1">
        <f>'[1]RC-1(PY)'!U1318</f>
        <v>0</v>
      </c>
      <c r="V1318" s="1">
        <f>'[1]RC-1(PY)'!V1318</f>
        <v>0</v>
      </c>
      <c r="W1318" s="1">
        <f>'[1]RC-1(PY)'!W1318</f>
        <v>1004</v>
      </c>
      <c r="X1318" s="1">
        <f>'[1]RC-1(PY)'!X1318</f>
        <v>8</v>
      </c>
      <c r="Y1318" s="1">
        <f>'[1]RC-1(PY)'!Y1318</f>
        <v>0</v>
      </c>
      <c r="Z1318" s="1">
        <f>'[1]RC-1(PY)'!Z1318</f>
        <v>0</v>
      </c>
      <c r="AA1318" s="1">
        <f>'[1]RC-1(PY)'!AA1318</f>
        <v>562</v>
      </c>
      <c r="AB1318" s="1">
        <f>'[1]RC-1(PY)'!AB1318</f>
        <v>675.41030000000001</v>
      </c>
      <c r="AC1318" s="1">
        <f>'[1]RC-1(PY)'!AC1318</f>
        <v>11.2803</v>
      </c>
      <c r="AD1318" s="1">
        <f>'[1]RC-1(PY)'!AD1318</f>
        <v>20</v>
      </c>
      <c r="AE1318" s="1">
        <f>'[1]RC-1(PY)'!AE1318</f>
        <v>20.950500000000002</v>
      </c>
      <c r="AF1318" s="1">
        <f>'[1]RC-1(PY)'!AF1318</f>
        <v>4</v>
      </c>
      <c r="AG1318" s="1">
        <f>'[1]RC-1(PY)'!AG1318</f>
        <v>4</v>
      </c>
      <c r="AH1318" s="1">
        <f>'[1]RC-1(PY)'!AH1318</f>
        <v>4</v>
      </c>
      <c r="AI1318" s="1">
        <f>'[1]RC-1(PY)'!AI1318</f>
        <v>0</v>
      </c>
    </row>
    <row r="1319" spans="1:35" x14ac:dyDescent="0.3">
      <c r="A1319" s="1">
        <f>'[1]RC-1(PY)'!A1319</f>
        <v>1</v>
      </c>
      <c r="B1319" s="1">
        <f>'[1]RC-1(PY)'!B1319</f>
        <v>2</v>
      </c>
      <c r="C1319" s="1">
        <f>'[1]RC-1(PY)'!C1319</f>
        <v>2024</v>
      </c>
      <c r="D1319" s="1">
        <f>'[1]RC-1(PY)'!D1319</f>
        <v>5</v>
      </c>
      <c r="E1319" s="1">
        <f>'[1]RC-1(PY)'!E1319</f>
        <v>340</v>
      </c>
      <c r="F1319" s="1">
        <f>'[1]RC-1(PY)'!F1319</f>
        <v>275</v>
      </c>
      <c r="G1319" s="1">
        <f>'[1]RC-1(PY)'!G1319</f>
        <v>24</v>
      </c>
      <c r="H1319" s="1">
        <f>'[1]RC-1(PY)'!H1319</f>
        <v>14</v>
      </c>
      <c r="I1319" s="1">
        <f>'[1]RC-1(PY)'!I1319</f>
        <v>5</v>
      </c>
      <c r="J1319" s="1">
        <f>'[1]RC-1(PY)'!J1319</f>
        <v>2</v>
      </c>
      <c r="K1319" s="1">
        <f>'[1]RC-1(PY)'!K1319</f>
        <v>3</v>
      </c>
      <c r="L1319" s="1">
        <f>'[1]RC-1(PY)'!L1319</f>
        <v>2</v>
      </c>
      <c r="M1319" s="1">
        <f>'[1]RC-1(PY)'!M1319</f>
        <v>2</v>
      </c>
      <c r="N1319" s="1">
        <f>'[1]RC-1(PY)'!N1319</f>
        <v>1</v>
      </c>
      <c r="O1319" s="1">
        <f>'[1]RC-1(PY)'!O1319</f>
        <v>5</v>
      </c>
      <c r="P1319" s="1">
        <f>'[1]RC-1(PY)'!P1319</f>
        <v>1</v>
      </c>
      <c r="Q1319" s="1">
        <f>'[1]RC-1(PY)'!Q1319</f>
        <v>1</v>
      </c>
      <c r="R1319" s="1">
        <f>'[1]RC-1(PY)'!R1319</f>
        <v>104</v>
      </c>
      <c r="S1319" s="1">
        <f>'[1]RC-1(PY)'!S1319</f>
        <v>3</v>
      </c>
      <c r="T1319" s="1">
        <f>'[1]RC-1(PY)'!T1319</f>
        <v>4</v>
      </c>
      <c r="U1319" s="1">
        <f>'[1]RC-1(PY)'!U1319</f>
        <v>0</v>
      </c>
      <c r="V1319" s="1">
        <f>'[1]RC-1(PY)'!V1319</f>
        <v>0</v>
      </c>
      <c r="W1319" s="1">
        <f>'[1]RC-1(PY)'!W1319</f>
        <v>1004</v>
      </c>
      <c r="X1319" s="1">
        <f>'[1]RC-1(PY)'!X1319</f>
        <v>8</v>
      </c>
      <c r="Y1319" s="1">
        <f>'[1]RC-1(PY)'!Y1319</f>
        <v>0</v>
      </c>
      <c r="Z1319" s="1">
        <f>'[1]RC-1(PY)'!Z1319</f>
        <v>0</v>
      </c>
      <c r="AA1319" s="1">
        <f>'[1]RC-1(PY)'!AA1319</f>
        <v>280</v>
      </c>
      <c r="AB1319" s="1">
        <f>'[1]RC-1(PY)'!AB1319</f>
        <v>391.98140000000001</v>
      </c>
      <c r="AC1319" s="1">
        <f>'[1]RC-1(PY)'!AC1319</f>
        <v>8.9558999999999997</v>
      </c>
      <c r="AD1319" s="1">
        <f>'[1]RC-1(PY)'!AD1319</f>
        <v>20</v>
      </c>
      <c r="AE1319" s="1">
        <f>'[1]RC-1(PY)'!AE1319</f>
        <v>19.364599999999999</v>
      </c>
      <c r="AF1319" s="1">
        <f>'[1]RC-1(PY)'!AF1319</f>
        <v>4</v>
      </c>
      <c r="AG1319" s="1">
        <f>'[1]RC-1(PY)'!AG1319</f>
        <v>4</v>
      </c>
      <c r="AH1319" s="1">
        <f>'[1]RC-1(PY)'!AH1319</f>
        <v>4</v>
      </c>
      <c r="AI1319" s="1">
        <f>'[1]RC-1(PY)'!AI1319</f>
        <v>0</v>
      </c>
    </row>
    <row r="1320" spans="1:35" x14ac:dyDescent="0.3">
      <c r="A1320" s="1">
        <f>'[1]RC-1(PY)'!A1320</f>
        <v>1</v>
      </c>
      <c r="B1320" s="1">
        <f>'[1]RC-1(PY)'!B1320</f>
        <v>2</v>
      </c>
      <c r="C1320" s="1">
        <f>'[1]RC-1(PY)'!C1320</f>
        <v>2024</v>
      </c>
      <c r="D1320" s="1">
        <f>'[1]RC-1(PY)'!D1320</f>
        <v>5</v>
      </c>
      <c r="E1320" s="1">
        <f>'[1]RC-1(PY)'!E1320</f>
        <v>340</v>
      </c>
      <c r="F1320" s="1">
        <f>'[1]RC-1(PY)'!F1320</f>
        <v>275</v>
      </c>
      <c r="G1320" s="1">
        <f>'[1]RC-1(PY)'!G1320</f>
        <v>24</v>
      </c>
      <c r="H1320" s="1">
        <f>'[1]RC-1(PY)'!H1320</f>
        <v>14</v>
      </c>
      <c r="I1320" s="1">
        <f>'[1]RC-1(PY)'!I1320</f>
        <v>5</v>
      </c>
      <c r="J1320" s="1">
        <f>'[1]RC-1(PY)'!J1320</f>
        <v>3</v>
      </c>
      <c r="K1320" s="1">
        <f>'[1]RC-1(PY)'!K1320</f>
        <v>3</v>
      </c>
      <c r="L1320" s="1">
        <f>'[1]RC-1(PY)'!L1320</f>
        <v>2</v>
      </c>
      <c r="M1320" s="1">
        <f>'[1]RC-1(PY)'!M1320</f>
        <v>1</v>
      </c>
      <c r="N1320" s="1">
        <f>'[1]RC-1(PY)'!N1320</f>
        <v>1</v>
      </c>
      <c r="O1320" s="1">
        <f>'[1]RC-1(PY)'!O1320</f>
        <v>5</v>
      </c>
      <c r="P1320" s="1">
        <f>'[1]RC-1(PY)'!P1320</f>
        <v>1</v>
      </c>
      <c r="Q1320" s="1">
        <f>'[1]RC-1(PY)'!Q1320</f>
        <v>1</v>
      </c>
      <c r="R1320" s="1">
        <f>'[1]RC-1(PY)'!R1320</f>
        <v>104</v>
      </c>
      <c r="S1320" s="1">
        <f>'[1]RC-1(PY)'!S1320</f>
        <v>3</v>
      </c>
      <c r="T1320" s="1">
        <f>'[1]RC-1(PY)'!T1320</f>
        <v>4</v>
      </c>
      <c r="U1320" s="1">
        <f>'[1]RC-1(PY)'!U1320</f>
        <v>0</v>
      </c>
      <c r="V1320" s="1">
        <f>'[1]RC-1(PY)'!V1320</f>
        <v>0</v>
      </c>
      <c r="W1320" s="1">
        <f>'[1]RC-1(PY)'!W1320</f>
        <v>1004</v>
      </c>
      <c r="X1320" s="1">
        <f>'[1]RC-1(PY)'!X1320</f>
        <v>8</v>
      </c>
      <c r="Y1320" s="1">
        <f>'[1]RC-1(PY)'!Y1320</f>
        <v>0</v>
      </c>
      <c r="Z1320" s="1">
        <f>'[1]RC-1(PY)'!Z1320</f>
        <v>0</v>
      </c>
      <c r="AA1320" s="1">
        <f>'[1]RC-1(PY)'!AA1320</f>
        <v>922</v>
      </c>
      <c r="AB1320" s="1">
        <f>'[1]RC-1(PY)'!AB1320</f>
        <v>1212</v>
      </c>
      <c r="AC1320" s="1">
        <f>'[1]RC-1(PY)'!AC1320</f>
        <v>0</v>
      </c>
      <c r="AD1320" s="1">
        <f>'[1]RC-1(PY)'!AD1320</f>
        <v>20</v>
      </c>
      <c r="AE1320" s="1">
        <f>'[1]RC-1(PY)'!AE1320</f>
        <v>0</v>
      </c>
      <c r="AF1320" s="1">
        <f>'[1]RC-1(PY)'!AF1320</f>
        <v>4</v>
      </c>
      <c r="AG1320" s="1">
        <f>'[1]RC-1(PY)'!AG1320</f>
        <v>4</v>
      </c>
      <c r="AH1320" s="1">
        <f>'[1]RC-1(PY)'!AH1320</f>
        <v>4</v>
      </c>
      <c r="AI1320" s="1">
        <f>'[1]RC-1(PY)'!AI1320</f>
        <v>0</v>
      </c>
    </row>
    <row r="1321" spans="1:35" x14ac:dyDescent="0.3">
      <c r="A1321" s="1">
        <f>'[1]RC-1(PY)'!A1321</f>
        <v>1</v>
      </c>
      <c r="B1321" s="1">
        <f>'[1]RC-1(PY)'!B1321</f>
        <v>1</v>
      </c>
      <c r="C1321" s="1">
        <f>'[1]RC-1(PY)'!C1321</f>
        <v>2024</v>
      </c>
      <c r="D1321" s="1">
        <f>'[1]RC-1(PY)'!D1321</f>
        <v>4</v>
      </c>
      <c r="E1321" s="1">
        <f>'[1]RC-1(PY)'!E1321</f>
        <v>340</v>
      </c>
      <c r="F1321" s="1">
        <f>'[1]RC-1(PY)'!F1321</f>
        <v>320</v>
      </c>
      <c r="G1321" s="1">
        <f>'[1]RC-1(PY)'!G1321</f>
        <v>24</v>
      </c>
      <c r="H1321" s="1">
        <f>'[1]RC-1(PY)'!H1321</f>
        <v>29</v>
      </c>
      <c r="I1321" s="1">
        <f>'[1]RC-1(PY)'!I1321</f>
        <v>2</v>
      </c>
      <c r="J1321" s="1">
        <f>'[1]RC-1(PY)'!J1321</f>
        <v>1</v>
      </c>
      <c r="K1321" s="1">
        <f>'[1]RC-1(PY)'!K1321</f>
        <v>3</v>
      </c>
      <c r="L1321" s="1">
        <f>'[1]RC-1(PY)'!L1321</f>
        <v>2</v>
      </c>
      <c r="M1321" s="1">
        <f>'[1]RC-1(PY)'!M1321</f>
        <v>2</v>
      </c>
      <c r="N1321" s="1">
        <f>'[1]RC-1(PY)'!N1321</f>
        <v>1</v>
      </c>
      <c r="O1321" s="1">
        <f>'[1]RC-1(PY)'!O1321</f>
        <v>5</v>
      </c>
      <c r="P1321" s="1">
        <f>'[1]RC-1(PY)'!P1321</f>
        <v>1</v>
      </c>
      <c r="Q1321" s="1">
        <f>'[1]RC-1(PY)'!Q1321</f>
        <v>1</v>
      </c>
      <c r="R1321" s="1">
        <f>'[1]RC-1(PY)'!R1321</f>
        <v>101</v>
      </c>
      <c r="S1321" s="1">
        <f>'[1]RC-1(PY)'!S1321</f>
        <v>3</v>
      </c>
      <c r="T1321" s="1">
        <f>'[1]RC-1(PY)'!T1321</f>
        <v>6</v>
      </c>
      <c r="U1321" s="1">
        <f>'[1]RC-1(PY)'!U1321</f>
        <v>0</v>
      </c>
      <c r="V1321" s="1">
        <f>'[1]RC-1(PY)'!V1321</f>
        <v>0</v>
      </c>
      <c r="W1321" s="1">
        <f>'[1]RC-1(PY)'!W1321</f>
        <v>1001</v>
      </c>
      <c r="X1321" s="1">
        <f>'[1]RC-1(PY)'!X1321</f>
        <v>8</v>
      </c>
      <c r="Y1321" s="1">
        <f>'[1]RC-1(PY)'!Y1321</f>
        <v>0</v>
      </c>
      <c r="Z1321" s="1">
        <f>'[1]RC-1(PY)'!Z1321</f>
        <v>0</v>
      </c>
      <c r="AA1321" s="1">
        <f>'[1]RC-1(PY)'!AA1321</f>
        <v>290</v>
      </c>
      <c r="AB1321" s="1">
        <f>'[1]RC-1(PY)'!AB1321</f>
        <v>191.27</v>
      </c>
      <c r="AC1321" s="1">
        <f>'[1]RC-1(PY)'!AC1321</f>
        <v>0</v>
      </c>
      <c r="AD1321" s="1">
        <f>'[1]RC-1(PY)'!AD1321</f>
        <v>20</v>
      </c>
      <c r="AE1321" s="1">
        <f>'[1]RC-1(PY)'!AE1321</f>
        <v>23.926300000000001</v>
      </c>
      <c r="AF1321" s="1">
        <f>'[1]RC-1(PY)'!AF1321</f>
        <v>4</v>
      </c>
      <c r="AG1321" s="1">
        <f>'[1]RC-1(PY)'!AG1321</f>
        <v>4</v>
      </c>
      <c r="AH1321" s="1">
        <f>'[1]RC-1(PY)'!AH1321</f>
        <v>4</v>
      </c>
      <c r="AI1321" s="1">
        <f>'[1]RC-1(PY)'!AI1321</f>
        <v>0</v>
      </c>
    </row>
    <row r="1322" spans="1:35" x14ac:dyDescent="0.3">
      <c r="A1322" s="1">
        <f>'[1]RC-1(PY)'!A1322</f>
        <v>1</v>
      </c>
      <c r="B1322" s="1">
        <f>'[1]RC-1(PY)'!B1322</f>
        <v>2</v>
      </c>
      <c r="C1322" s="1">
        <f>'[1]RC-1(PY)'!C1322</f>
        <v>2024</v>
      </c>
      <c r="D1322" s="1">
        <f>'[1]RC-1(PY)'!D1322</f>
        <v>4</v>
      </c>
      <c r="E1322" s="1">
        <f>'[1]RC-1(PY)'!E1322</f>
        <v>340</v>
      </c>
      <c r="F1322" s="1">
        <f>'[1]RC-1(PY)'!F1322</f>
        <v>290</v>
      </c>
      <c r="G1322" s="1">
        <f>'[1]RC-1(PY)'!G1322</f>
        <v>24</v>
      </c>
      <c r="H1322" s="1">
        <f>'[1]RC-1(PY)'!H1322</f>
        <v>10</v>
      </c>
      <c r="I1322" s="1">
        <f>'[1]RC-1(PY)'!I1322</f>
        <v>5</v>
      </c>
      <c r="J1322" s="1">
        <f>'[1]RC-1(PY)'!J1322</f>
        <v>1</v>
      </c>
      <c r="K1322" s="1">
        <f>'[1]RC-1(PY)'!K1322</f>
        <v>3</v>
      </c>
      <c r="L1322" s="1">
        <f>'[1]RC-1(PY)'!L1322</f>
        <v>2</v>
      </c>
      <c r="M1322" s="1">
        <f>'[1]RC-1(PY)'!M1322</f>
        <v>1</v>
      </c>
      <c r="N1322" s="1">
        <f>'[1]RC-1(PY)'!N1322</f>
        <v>1</v>
      </c>
      <c r="O1322" s="1">
        <f>'[1]RC-1(PY)'!O1322</f>
        <v>5</v>
      </c>
      <c r="P1322" s="1">
        <f>'[1]RC-1(PY)'!P1322</f>
        <v>1</v>
      </c>
      <c r="Q1322" s="1">
        <f>'[1]RC-1(PY)'!Q1322</f>
        <v>1</v>
      </c>
      <c r="R1322" s="1">
        <f>'[1]RC-1(PY)'!R1322</f>
        <v>101</v>
      </c>
      <c r="S1322" s="1">
        <f>'[1]RC-1(PY)'!S1322</f>
        <v>3</v>
      </c>
      <c r="T1322" s="1">
        <f>'[1]RC-1(PY)'!T1322</f>
        <v>4</v>
      </c>
      <c r="U1322" s="1">
        <f>'[1]RC-1(PY)'!U1322</f>
        <v>0</v>
      </c>
      <c r="V1322" s="1">
        <f>'[1]RC-1(PY)'!V1322</f>
        <v>0</v>
      </c>
      <c r="W1322" s="1">
        <f>'[1]RC-1(PY)'!W1322</f>
        <v>1001</v>
      </c>
      <c r="X1322" s="1">
        <f>'[1]RC-1(PY)'!X1322</f>
        <v>8</v>
      </c>
      <c r="Y1322" s="1">
        <f>'[1]RC-1(PY)'!Y1322</f>
        <v>0</v>
      </c>
      <c r="Z1322" s="1">
        <f>'[1]RC-1(PY)'!Z1322</f>
        <v>0</v>
      </c>
      <c r="AA1322" s="1">
        <f>'[1]RC-1(PY)'!AA1322</f>
        <v>1272</v>
      </c>
      <c r="AB1322" s="1">
        <f>'[1]RC-1(PY)'!AB1322</f>
        <v>29.073699999999999</v>
      </c>
      <c r="AC1322" s="1">
        <f>'[1]RC-1(PY)'!AC1322</f>
        <v>27.076000000000001</v>
      </c>
      <c r="AD1322" s="1">
        <f>'[1]RC-1(PY)'!AD1322</f>
        <v>20</v>
      </c>
      <c r="AE1322" s="1">
        <f>'[1]RC-1(PY)'!AE1322</f>
        <v>29.073699999999999</v>
      </c>
      <c r="AF1322" s="1">
        <f>'[1]RC-1(PY)'!AF1322</f>
        <v>4</v>
      </c>
      <c r="AG1322" s="1">
        <f>'[1]RC-1(PY)'!AG1322</f>
        <v>4</v>
      </c>
      <c r="AH1322" s="1">
        <f>'[1]RC-1(PY)'!AH1322</f>
        <v>4</v>
      </c>
      <c r="AI1322" s="1">
        <f>'[1]RC-1(PY)'!AI1322</f>
        <v>0</v>
      </c>
    </row>
    <row r="1323" spans="1:35" x14ac:dyDescent="0.3">
      <c r="A1323" s="1">
        <f>'[1]RC-1(PY)'!A1323</f>
        <v>1</v>
      </c>
      <c r="B1323" s="1">
        <f>'[1]RC-1(PY)'!B1323</f>
        <v>2</v>
      </c>
      <c r="C1323" s="1">
        <f>'[1]RC-1(PY)'!C1323</f>
        <v>2024</v>
      </c>
      <c r="D1323" s="1">
        <f>'[1]RC-1(PY)'!D1323</f>
        <v>4</v>
      </c>
      <c r="E1323" s="1">
        <f>'[1]RC-1(PY)'!E1323</f>
        <v>340</v>
      </c>
      <c r="F1323" s="1">
        <f>'[1]RC-1(PY)'!F1323</f>
        <v>290</v>
      </c>
      <c r="G1323" s="1">
        <f>'[1]RC-1(PY)'!G1323</f>
        <v>24</v>
      </c>
      <c r="H1323" s="1">
        <f>'[1]RC-1(PY)'!H1323</f>
        <v>2</v>
      </c>
      <c r="I1323" s="1">
        <f>'[1]RC-1(PY)'!I1323</f>
        <v>7</v>
      </c>
      <c r="J1323" s="1">
        <f>'[1]RC-1(PY)'!J1323</f>
        <v>2</v>
      </c>
      <c r="K1323" s="1">
        <f>'[1]RC-1(PY)'!K1323</f>
        <v>3</v>
      </c>
      <c r="L1323" s="1">
        <f>'[1]RC-1(PY)'!L1323</f>
        <v>2</v>
      </c>
      <c r="M1323" s="1">
        <f>'[1]RC-1(PY)'!M1323</f>
        <v>1</v>
      </c>
      <c r="N1323" s="1">
        <f>'[1]RC-1(PY)'!N1323</f>
        <v>4</v>
      </c>
      <c r="O1323" s="1">
        <f>'[1]RC-1(PY)'!O1323</f>
        <v>9</v>
      </c>
      <c r="P1323" s="1">
        <f>'[1]RC-1(PY)'!P1323</f>
        <v>1</v>
      </c>
      <c r="Q1323" s="1">
        <f>'[1]RC-1(PY)'!Q1323</f>
        <v>0</v>
      </c>
      <c r="R1323" s="1">
        <f>'[1]RC-1(PY)'!R1323</f>
        <v>101</v>
      </c>
      <c r="S1323" s="1">
        <f>'[1]RC-1(PY)'!S1323</f>
        <v>2</v>
      </c>
      <c r="T1323" s="1">
        <f>'[1]RC-1(PY)'!T1323</f>
        <v>4</v>
      </c>
      <c r="U1323" s="1">
        <f>'[1]RC-1(PY)'!U1323</f>
        <v>0</v>
      </c>
      <c r="V1323" s="1">
        <f>'[1]RC-1(PY)'!V1323</f>
        <v>0</v>
      </c>
      <c r="W1323" s="1">
        <f>'[1]RC-1(PY)'!W1323</f>
        <v>1001</v>
      </c>
      <c r="X1323" s="1">
        <f>'[1]RC-1(PY)'!X1323</f>
        <v>8</v>
      </c>
      <c r="Y1323" s="1">
        <f>'[1]RC-1(PY)'!Y1323</f>
        <v>0</v>
      </c>
      <c r="Z1323" s="1">
        <f>'[1]RC-1(PY)'!Z1323</f>
        <v>0</v>
      </c>
      <c r="AA1323" s="1">
        <f>'[1]RC-1(PY)'!AA1323</f>
        <v>707</v>
      </c>
      <c r="AB1323" s="1">
        <f>'[1]RC-1(PY)'!AB1323</f>
        <v>252.57900000000001</v>
      </c>
      <c r="AC1323" s="1">
        <f>'[1]RC-1(PY)'!AC1323</f>
        <v>5.48</v>
      </c>
      <c r="AD1323" s="1">
        <f>'[1]RC-1(PY)'!AD1323</f>
        <v>20</v>
      </c>
      <c r="AE1323" s="1">
        <f>'[1]RC-1(PY)'!AE1323</f>
        <v>5.48</v>
      </c>
      <c r="AF1323" s="1">
        <f>'[1]RC-1(PY)'!AF1323</f>
        <v>4</v>
      </c>
      <c r="AG1323" s="1">
        <f>'[1]RC-1(PY)'!AG1323</f>
        <v>4</v>
      </c>
      <c r="AH1323" s="1">
        <f>'[1]RC-1(PY)'!AH1323</f>
        <v>4</v>
      </c>
      <c r="AI1323" s="1">
        <f>'[1]RC-1(PY)'!AI1323</f>
        <v>0</v>
      </c>
    </row>
    <row r="1324" spans="1:35" x14ac:dyDescent="0.3">
      <c r="A1324" s="1">
        <f>'[1]RC-1(PY)'!A1324</f>
        <v>1</v>
      </c>
      <c r="B1324" s="1">
        <f>'[1]RC-1(PY)'!B1324</f>
        <v>1</v>
      </c>
      <c r="C1324" s="1">
        <f>'[1]RC-1(PY)'!C1324</f>
        <v>2024</v>
      </c>
      <c r="D1324" s="1">
        <f>'[1]RC-1(PY)'!D1324</f>
        <v>5</v>
      </c>
      <c r="E1324" s="1">
        <f>'[1]RC-1(PY)'!E1324</f>
        <v>340</v>
      </c>
      <c r="F1324" s="1">
        <f>'[1]RC-1(PY)'!F1324</f>
        <v>316</v>
      </c>
      <c r="G1324" s="1">
        <f>'[1]RC-1(PY)'!G1324</f>
        <v>24</v>
      </c>
      <c r="H1324" s="1">
        <f>'[1]RC-1(PY)'!H1324</f>
        <v>11</v>
      </c>
      <c r="I1324" s="1">
        <f>'[1]RC-1(PY)'!I1324</f>
        <v>1</v>
      </c>
      <c r="J1324" s="1">
        <f>'[1]RC-1(PY)'!J1324</f>
        <v>1</v>
      </c>
      <c r="K1324" s="1">
        <f>'[1]RC-1(PY)'!K1324</f>
        <v>3</v>
      </c>
      <c r="L1324" s="1">
        <f>'[1]RC-1(PY)'!L1324</f>
        <v>2</v>
      </c>
      <c r="M1324" s="1">
        <f>'[1]RC-1(PY)'!M1324</f>
        <v>1</v>
      </c>
      <c r="N1324" s="1">
        <f>'[1]RC-1(PY)'!N1324</f>
        <v>3</v>
      </c>
      <c r="O1324" s="1">
        <f>'[1]RC-1(PY)'!O1324</f>
        <v>0</v>
      </c>
      <c r="P1324" s="1">
        <f>'[1]RC-1(PY)'!P1324</f>
        <v>1</v>
      </c>
      <c r="Q1324" s="1">
        <f>'[1]RC-1(PY)'!Q1324</f>
        <v>1</v>
      </c>
      <c r="R1324" s="1">
        <f>'[1]RC-1(PY)'!R1324</f>
        <v>104</v>
      </c>
      <c r="S1324" s="1">
        <f>'[1]RC-1(PY)'!S1324</f>
        <v>3</v>
      </c>
      <c r="T1324" s="1">
        <f>'[1]RC-1(PY)'!T1324</f>
        <v>4</v>
      </c>
      <c r="U1324" s="1">
        <f>'[1]RC-1(PY)'!U1324</f>
        <v>0</v>
      </c>
      <c r="V1324" s="1">
        <f>'[1]RC-1(PY)'!V1324</f>
        <v>0</v>
      </c>
      <c r="W1324" s="1">
        <f>'[1]RC-1(PY)'!W1324</f>
        <v>1004</v>
      </c>
      <c r="X1324" s="1">
        <f>'[1]RC-1(PY)'!X1324</f>
        <v>8</v>
      </c>
      <c r="Y1324" s="1">
        <f>'[1]RC-1(PY)'!Y1324</f>
        <v>0</v>
      </c>
      <c r="Z1324" s="1">
        <f>'[1]RC-1(PY)'!Z1324</f>
        <v>0</v>
      </c>
      <c r="AA1324" s="1">
        <f>'[1]RC-1(PY)'!AA1324</f>
        <v>527</v>
      </c>
      <c r="AB1324" s="1">
        <f>'[1]RC-1(PY)'!AB1324</f>
        <v>619.95000000000005</v>
      </c>
      <c r="AC1324" s="1">
        <f>'[1]RC-1(PY)'!AC1324</f>
        <v>1.2899</v>
      </c>
      <c r="AD1324" s="1">
        <f>'[1]RC-1(PY)'!AD1324</f>
        <v>20</v>
      </c>
      <c r="AE1324" s="1">
        <f>'[1]RC-1(PY)'!AE1324</f>
        <v>17.891999999999999</v>
      </c>
      <c r="AF1324" s="1">
        <f>'[1]RC-1(PY)'!AF1324</f>
        <v>4</v>
      </c>
      <c r="AG1324" s="1">
        <f>'[1]RC-1(PY)'!AG1324</f>
        <v>4</v>
      </c>
      <c r="AH1324" s="1">
        <f>'[1]RC-1(PY)'!AH1324</f>
        <v>4</v>
      </c>
      <c r="AI1324" s="1">
        <f>'[1]RC-1(PY)'!AI1324</f>
        <v>0</v>
      </c>
    </row>
    <row r="1325" spans="1:35" x14ac:dyDescent="0.3">
      <c r="A1325" s="1">
        <f>'[1]RC-1(PY)'!A1325</f>
        <v>1</v>
      </c>
      <c r="B1325" s="1">
        <f>'[1]RC-1(PY)'!B1325</f>
        <v>1</v>
      </c>
      <c r="C1325" s="1">
        <f>'[1]RC-1(PY)'!C1325</f>
        <v>2024</v>
      </c>
      <c r="D1325" s="1">
        <f>'[1]RC-1(PY)'!D1325</f>
        <v>5</v>
      </c>
      <c r="E1325" s="1">
        <f>'[1]RC-1(PY)'!E1325</f>
        <v>340</v>
      </c>
      <c r="F1325" s="1">
        <f>'[1]RC-1(PY)'!F1325</f>
        <v>316</v>
      </c>
      <c r="G1325" s="1">
        <f>'[1]RC-1(PY)'!G1325</f>
        <v>24</v>
      </c>
      <c r="H1325" s="1">
        <f>'[1]RC-1(PY)'!H1325</f>
        <v>22</v>
      </c>
      <c r="I1325" s="1">
        <f>'[1]RC-1(PY)'!I1325</f>
        <v>1</v>
      </c>
      <c r="J1325" s="1">
        <f>'[1]RC-1(PY)'!J1325</f>
        <v>1</v>
      </c>
      <c r="K1325" s="1">
        <f>'[1]RC-1(PY)'!K1325</f>
        <v>3</v>
      </c>
      <c r="L1325" s="1">
        <f>'[1]RC-1(PY)'!L1325</f>
        <v>2</v>
      </c>
      <c r="M1325" s="1">
        <f>'[1]RC-1(PY)'!M1325</f>
        <v>1</v>
      </c>
      <c r="N1325" s="1">
        <f>'[1]RC-1(PY)'!N1325</f>
        <v>1</v>
      </c>
      <c r="O1325" s="1">
        <f>'[1]RC-1(PY)'!O1325</f>
        <v>3</v>
      </c>
      <c r="P1325" s="1">
        <f>'[1]RC-1(PY)'!P1325</f>
        <v>1</v>
      </c>
      <c r="Q1325" s="1">
        <f>'[1]RC-1(PY)'!Q1325</f>
        <v>1</v>
      </c>
      <c r="R1325" s="1">
        <f>'[1]RC-1(PY)'!R1325</f>
        <v>104</v>
      </c>
      <c r="S1325" s="1">
        <f>'[1]RC-1(PY)'!S1325</f>
        <v>3</v>
      </c>
      <c r="T1325" s="1">
        <f>'[1]RC-1(PY)'!T1325</f>
        <v>4</v>
      </c>
      <c r="U1325" s="1">
        <f>'[1]RC-1(PY)'!U1325</f>
        <v>0</v>
      </c>
      <c r="V1325" s="1">
        <f>'[1]RC-1(PY)'!V1325</f>
        <v>0</v>
      </c>
      <c r="W1325" s="1">
        <f>'[1]RC-1(PY)'!W1325</f>
        <v>1004</v>
      </c>
      <c r="X1325" s="1">
        <f>'[1]RC-1(PY)'!X1325</f>
        <v>8</v>
      </c>
      <c r="Y1325" s="1">
        <f>'[1]RC-1(PY)'!Y1325</f>
        <v>0</v>
      </c>
      <c r="Z1325" s="1">
        <f>'[1]RC-1(PY)'!Z1325</f>
        <v>0</v>
      </c>
      <c r="AA1325" s="1">
        <f>'[1]RC-1(PY)'!AA1325</f>
        <v>874</v>
      </c>
      <c r="AB1325" s="1">
        <f>'[1]RC-1(PY)'!AB1325</f>
        <v>422.9</v>
      </c>
      <c r="AC1325" s="1">
        <f>'[1]RC-1(PY)'!AC1325</f>
        <v>4.0999999999999996</v>
      </c>
      <c r="AD1325" s="1">
        <f>'[1]RC-1(PY)'!AD1325</f>
        <v>20</v>
      </c>
      <c r="AE1325" s="1">
        <f>'[1]RC-1(PY)'!AE1325</f>
        <v>9.5949000000000009</v>
      </c>
      <c r="AF1325" s="1">
        <f>'[1]RC-1(PY)'!AF1325</f>
        <v>4</v>
      </c>
      <c r="AG1325" s="1">
        <f>'[1]RC-1(PY)'!AG1325</f>
        <v>4</v>
      </c>
      <c r="AH1325" s="1">
        <f>'[1]RC-1(PY)'!AH1325</f>
        <v>4</v>
      </c>
      <c r="AI1325" s="1">
        <f>'[1]RC-1(PY)'!AI1325</f>
        <v>0</v>
      </c>
    </row>
    <row r="1326" spans="1:35" x14ac:dyDescent="0.3">
      <c r="A1326" s="1">
        <f>'[1]RC-1(PY)'!A1326</f>
        <v>1</v>
      </c>
      <c r="B1326" s="1">
        <f>'[1]RC-1(PY)'!B1326</f>
        <v>1</v>
      </c>
      <c r="C1326" s="1">
        <f>'[1]RC-1(PY)'!C1326</f>
        <v>2024</v>
      </c>
      <c r="D1326" s="1">
        <f>'[1]RC-1(PY)'!D1326</f>
        <v>5</v>
      </c>
      <c r="E1326" s="1">
        <f>'[1]RC-1(PY)'!E1326</f>
        <v>340</v>
      </c>
      <c r="F1326" s="1">
        <f>'[1]RC-1(PY)'!F1326</f>
        <v>316</v>
      </c>
      <c r="G1326" s="1">
        <f>'[1]RC-1(PY)'!G1326</f>
        <v>24</v>
      </c>
      <c r="H1326" s="1">
        <f>'[1]RC-1(PY)'!H1326</f>
        <v>29</v>
      </c>
      <c r="I1326" s="1">
        <f>'[1]RC-1(PY)'!I1326</f>
        <v>1</v>
      </c>
      <c r="J1326" s="1">
        <f>'[1]RC-1(PY)'!J1326</f>
        <v>1</v>
      </c>
      <c r="K1326" s="1">
        <f>'[1]RC-1(PY)'!K1326</f>
        <v>3</v>
      </c>
      <c r="L1326" s="1">
        <f>'[1]RC-1(PY)'!L1326</f>
        <v>4</v>
      </c>
      <c r="M1326" s="1">
        <f>'[1]RC-1(PY)'!M1326</f>
        <v>4</v>
      </c>
      <c r="N1326" s="1">
        <f>'[1]RC-1(PY)'!N1326</f>
        <v>1</v>
      </c>
      <c r="O1326" s="1">
        <f>'[1]RC-1(PY)'!O1326</f>
        <v>5</v>
      </c>
      <c r="P1326" s="1">
        <f>'[1]RC-1(PY)'!P1326</f>
        <v>0</v>
      </c>
      <c r="Q1326" s="1">
        <f>'[1]RC-1(PY)'!Q1326</f>
        <v>0</v>
      </c>
      <c r="R1326" s="1">
        <f>'[1]RC-1(PY)'!R1326</f>
        <v>104</v>
      </c>
      <c r="S1326" s="1">
        <f>'[1]RC-1(PY)'!S1326</f>
        <v>3</v>
      </c>
      <c r="T1326" s="1">
        <f>'[1]RC-1(PY)'!T1326</f>
        <v>4</v>
      </c>
      <c r="U1326" s="1">
        <f>'[1]RC-1(PY)'!U1326</f>
        <v>0</v>
      </c>
      <c r="V1326" s="1">
        <f>'[1]RC-1(PY)'!V1326</f>
        <v>0</v>
      </c>
      <c r="W1326" s="1">
        <f>'[1]RC-1(PY)'!W1326</f>
        <v>1004</v>
      </c>
      <c r="X1326" s="1">
        <f>'[1]RC-1(PY)'!X1326</f>
        <v>8</v>
      </c>
      <c r="Y1326" s="1">
        <f>'[1]RC-1(PY)'!Y1326</f>
        <v>0</v>
      </c>
      <c r="Z1326" s="1">
        <f>'[1]RC-1(PY)'!Z1326</f>
        <v>0</v>
      </c>
      <c r="AA1326" s="1">
        <f>'[1]RC-1(PY)'!AA1326</f>
        <v>831</v>
      </c>
      <c r="AB1326" s="1">
        <f>'[1]RC-1(PY)'!AB1326</f>
        <v>966.58</v>
      </c>
      <c r="AC1326" s="1">
        <f>'[1]RC-1(PY)'!AC1326</f>
        <v>10.16</v>
      </c>
      <c r="AD1326" s="1">
        <f>'[1]RC-1(PY)'!AD1326</f>
        <v>20</v>
      </c>
      <c r="AE1326" s="1">
        <f>'[1]RC-1(PY)'!AE1326</f>
        <v>11.42</v>
      </c>
      <c r="AF1326" s="1">
        <f>'[1]RC-1(PY)'!AF1326</f>
        <v>4</v>
      </c>
      <c r="AG1326" s="1">
        <f>'[1]RC-1(PY)'!AG1326</f>
        <v>4</v>
      </c>
      <c r="AH1326" s="1">
        <f>'[1]RC-1(PY)'!AH1326</f>
        <v>4</v>
      </c>
      <c r="AI1326" s="1">
        <f>'[1]RC-1(PY)'!AI1326</f>
        <v>0</v>
      </c>
    </row>
    <row r="1327" spans="1:35" x14ac:dyDescent="0.3">
      <c r="A1327" s="1">
        <f>'[1]RC-1(PY)'!A1327</f>
        <v>1</v>
      </c>
      <c r="B1327" s="1">
        <f>'[1]RC-1(PY)'!B1327</f>
        <v>1</v>
      </c>
      <c r="C1327" s="1">
        <f>'[1]RC-1(PY)'!C1327</f>
        <v>2024</v>
      </c>
      <c r="D1327" s="1">
        <f>'[1]RC-1(PY)'!D1327</f>
        <v>5</v>
      </c>
      <c r="E1327" s="1">
        <f>'[1]RC-1(PY)'!E1327</f>
        <v>340</v>
      </c>
      <c r="F1327" s="1">
        <f>'[1]RC-1(PY)'!F1327</f>
        <v>316</v>
      </c>
      <c r="G1327" s="1">
        <f>'[1]RC-1(PY)'!G1327</f>
        <v>24</v>
      </c>
      <c r="H1327" s="1">
        <f>'[1]RC-1(PY)'!H1327</f>
        <v>11</v>
      </c>
      <c r="I1327" s="1">
        <f>'[1]RC-1(PY)'!I1327</f>
        <v>1</v>
      </c>
      <c r="J1327" s="1">
        <f>'[1]RC-1(PY)'!J1327</f>
        <v>2</v>
      </c>
      <c r="K1327" s="1">
        <f>'[1]RC-1(PY)'!K1327</f>
        <v>3</v>
      </c>
      <c r="L1327" s="1">
        <f>'[1]RC-1(PY)'!L1327</f>
        <v>2</v>
      </c>
      <c r="M1327" s="1">
        <f>'[1]RC-1(PY)'!M1327</f>
        <v>1</v>
      </c>
      <c r="N1327" s="1">
        <f>'[1]RC-1(PY)'!N1327</f>
        <v>3</v>
      </c>
      <c r="O1327" s="1">
        <f>'[1]RC-1(PY)'!O1327</f>
        <v>0</v>
      </c>
      <c r="P1327" s="1">
        <f>'[1]RC-1(PY)'!P1327</f>
        <v>1</v>
      </c>
      <c r="Q1327" s="1">
        <f>'[1]RC-1(PY)'!Q1327</f>
        <v>1</v>
      </c>
      <c r="R1327" s="1">
        <f>'[1]RC-1(PY)'!R1327</f>
        <v>104</v>
      </c>
      <c r="S1327" s="1">
        <f>'[1]RC-1(PY)'!S1327</f>
        <v>3</v>
      </c>
      <c r="T1327" s="1">
        <f>'[1]RC-1(PY)'!T1327</f>
        <v>4</v>
      </c>
      <c r="U1327" s="1">
        <f>'[1]RC-1(PY)'!U1327</f>
        <v>0</v>
      </c>
      <c r="V1327" s="1">
        <f>'[1]RC-1(PY)'!V1327</f>
        <v>0</v>
      </c>
      <c r="W1327" s="1">
        <f>'[1]RC-1(PY)'!W1327</f>
        <v>1004</v>
      </c>
      <c r="X1327" s="1">
        <f>'[1]RC-1(PY)'!X1327</f>
        <v>8</v>
      </c>
      <c r="Y1327" s="1">
        <f>'[1]RC-1(PY)'!Y1327</f>
        <v>0</v>
      </c>
      <c r="Z1327" s="1">
        <f>'[1]RC-1(PY)'!Z1327</f>
        <v>0</v>
      </c>
      <c r="AA1327" s="1">
        <f>'[1]RC-1(PY)'!AA1327</f>
        <v>327</v>
      </c>
      <c r="AB1327" s="1">
        <f>'[1]RC-1(PY)'!AB1327</f>
        <v>386.52</v>
      </c>
      <c r="AC1327" s="1">
        <f>'[1]RC-1(PY)'!AC1327</f>
        <v>8.3858999999999995</v>
      </c>
      <c r="AD1327" s="1">
        <f>'[1]RC-1(PY)'!AD1327</f>
        <v>20</v>
      </c>
      <c r="AE1327" s="1">
        <f>'[1]RC-1(PY)'!AE1327</f>
        <v>24.922499999999999</v>
      </c>
      <c r="AF1327" s="1">
        <f>'[1]RC-1(PY)'!AF1327</f>
        <v>4</v>
      </c>
      <c r="AG1327" s="1">
        <f>'[1]RC-1(PY)'!AG1327</f>
        <v>4</v>
      </c>
      <c r="AH1327" s="1">
        <f>'[1]RC-1(PY)'!AH1327</f>
        <v>4</v>
      </c>
      <c r="AI1327" s="1">
        <f>'[1]RC-1(PY)'!AI1327</f>
        <v>0</v>
      </c>
    </row>
    <row r="1328" spans="1:35" x14ac:dyDescent="0.3">
      <c r="A1328" s="1">
        <f>'[1]RC-1(PY)'!A1328</f>
        <v>1</v>
      </c>
      <c r="B1328" s="1">
        <f>'[1]RC-1(PY)'!B1328</f>
        <v>1</v>
      </c>
      <c r="C1328" s="1">
        <f>'[1]RC-1(PY)'!C1328</f>
        <v>2024</v>
      </c>
      <c r="D1328" s="1">
        <f>'[1]RC-1(PY)'!D1328</f>
        <v>5</v>
      </c>
      <c r="E1328" s="1">
        <f>'[1]RC-1(PY)'!E1328</f>
        <v>340</v>
      </c>
      <c r="F1328" s="1">
        <f>'[1]RC-1(PY)'!F1328</f>
        <v>316</v>
      </c>
      <c r="G1328" s="1">
        <f>'[1]RC-1(PY)'!G1328</f>
        <v>24</v>
      </c>
      <c r="H1328" s="1">
        <f>'[1]RC-1(PY)'!H1328</f>
        <v>29</v>
      </c>
      <c r="I1328" s="1">
        <f>'[1]RC-1(PY)'!I1328</f>
        <v>1</v>
      </c>
      <c r="J1328" s="1">
        <f>'[1]RC-1(PY)'!J1328</f>
        <v>2</v>
      </c>
      <c r="K1328" s="1">
        <f>'[1]RC-1(PY)'!K1328</f>
        <v>3</v>
      </c>
      <c r="L1328" s="1">
        <f>'[1]RC-1(PY)'!L1328</f>
        <v>6</v>
      </c>
      <c r="M1328" s="1">
        <f>'[1]RC-1(PY)'!M1328</f>
        <v>6</v>
      </c>
      <c r="N1328" s="1">
        <f>'[1]RC-1(PY)'!N1328</f>
        <v>1</v>
      </c>
      <c r="O1328" s="1">
        <f>'[1]RC-1(PY)'!O1328</f>
        <v>5</v>
      </c>
      <c r="P1328" s="1">
        <f>'[1]RC-1(PY)'!P1328</f>
        <v>0</v>
      </c>
      <c r="Q1328" s="1">
        <f>'[1]RC-1(PY)'!Q1328</f>
        <v>0</v>
      </c>
      <c r="R1328" s="1">
        <f>'[1]RC-1(PY)'!R1328</f>
        <v>104</v>
      </c>
      <c r="S1328" s="1">
        <f>'[1]RC-1(PY)'!S1328</f>
        <v>3</v>
      </c>
      <c r="T1328" s="1">
        <f>'[1]RC-1(PY)'!T1328</f>
        <v>4</v>
      </c>
      <c r="U1328" s="1">
        <f>'[1]RC-1(PY)'!U1328</f>
        <v>0</v>
      </c>
      <c r="V1328" s="1">
        <f>'[1]RC-1(PY)'!V1328</f>
        <v>0</v>
      </c>
      <c r="W1328" s="1">
        <f>'[1]RC-1(PY)'!W1328</f>
        <v>1004</v>
      </c>
      <c r="X1328" s="1">
        <f>'[1]RC-1(PY)'!X1328</f>
        <v>8</v>
      </c>
      <c r="Y1328" s="1">
        <f>'[1]RC-1(PY)'!Y1328</f>
        <v>0</v>
      </c>
      <c r="Z1328" s="1">
        <f>'[1]RC-1(PY)'!Z1328</f>
        <v>0</v>
      </c>
      <c r="AA1328" s="1">
        <f>'[1]RC-1(PY)'!AA1328</f>
        <v>320</v>
      </c>
      <c r="AB1328" s="1">
        <f>'[1]RC-1(PY)'!AB1328</f>
        <v>502.09</v>
      </c>
      <c r="AC1328" s="1">
        <f>'[1]RC-1(PY)'!AC1328</f>
        <v>3.6349999999999998</v>
      </c>
      <c r="AD1328" s="1">
        <f>'[1]RC-1(PY)'!AD1328</f>
        <v>20</v>
      </c>
      <c r="AE1328" s="1">
        <f>'[1]RC-1(PY)'!AE1328</f>
        <v>26.4924</v>
      </c>
      <c r="AF1328" s="1">
        <f>'[1]RC-1(PY)'!AF1328</f>
        <v>4</v>
      </c>
      <c r="AG1328" s="1">
        <f>'[1]RC-1(PY)'!AG1328</f>
        <v>4</v>
      </c>
      <c r="AH1328" s="1">
        <f>'[1]RC-1(PY)'!AH1328</f>
        <v>4</v>
      </c>
      <c r="AI1328" s="1">
        <f>'[1]RC-1(PY)'!AI1328</f>
        <v>0</v>
      </c>
    </row>
    <row r="1329" spans="1:35" x14ac:dyDescent="0.3">
      <c r="A1329" s="1">
        <f>'[1]RC-1(PY)'!A1329</f>
        <v>1</v>
      </c>
      <c r="B1329" s="1">
        <f>'[1]RC-1(PY)'!B1329</f>
        <v>1</v>
      </c>
      <c r="C1329" s="1">
        <f>'[1]RC-1(PY)'!C1329</f>
        <v>2024</v>
      </c>
      <c r="D1329" s="1">
        <f>'[1]RC-1(PY)'!D1329</f>
        <v>5</v>
      </c>
      <c r="E1329" s="1">
        <f>'[1]RC-1(PY)'!E1329</f>
        <v>340</v>
      </c>
      <c r="F1329" s="1">
        <f>'[1]RC-1(PY)'!F1329</f>
        <v>316</v>
      </c>
      <c r="G1329" s="1">
        <f>'[1]RC-1(PY)'!G1329</f>
        <v>24</v>
      </c>
      <c r="H1329" s="1">
        <f>'[1]RC-1(PY)'!H1329</f>
        <v>22</v>
      </c>
      <c r="I1329" s="1">
        <f>'[1]RC-1(PY)'!I1329</f>
        <v>1</v>
      </c>
      <c r="J1329" s="1">
        <f>'[1]RC-1(PY)'!J1329</f>
        <v>2</v>
      </c>
      <c r="K1329" s="1">
        <f>'[1]RC-1(PY)'!K1329</f>
        <v>3</v>
      </c>
      <c r="L1329" s="1">
        <f>'[1]RC-1(PY)'!L1329</f>
        <v>2</v>
      </c>
      <c r="M1329" s="1">
        <f>'[1]RC-1(PY)'!M1329</f>
        <v>2</v>
      </c>
      <c r="N1329" s="1">
        <f>'[1]RC-1(PY)'!N1329</f>
        <v>1</v>
      </c>
      <c r="O1329" s="1">
        <f>'[1]RC-1(PY)'!O1329</f>
        <v>3</v>
      </c>
      <c r="P1329" s="1">
        <f>'[1]RC-1(PY)'!P1329</f>
        <v>1</v>
      </c>
      <c r="Q1329" s="1">
        <f>'[1]RC-1(PY)'!Q1329</f>
        <v>1</v>
      </c>
      <c r="R1329" s="1">
        <f>'[1]RC-1(PY)'!R1329</f>
        <v>104</v>
      </c>
      <c r="S1329" s="1">
        <f>'[1]RC-1(PY)'!S1329</f>
        <v>3</v>
      </c>
      <c r="T1329" s="1">
        <f>'[1]RC-1(PY)'!T1329</f>
        <v>4</v>
      </c>
      <c r="U1329" s="1">
        <f>'[1]RC-1(PY)'!U1329</f>
        <v>0</v>
      </c>
      <c r="V1329" s="1">
        <f>'[1]RC-1(PY)'!V1329</f>
        <v>0</v>
      </c>
      <c r="W1329" s="1">
        <f>'[1]RC-1(PY)'!W1329</f>
        <v>1004</v>
      </c>
      <c r="X1329" s="1">
        <f>'[1]RC-1(PY)'!X1329</f>
        <v>8</v>
      </c>
      <c r="Y1329" s="1">
        <f>'[1]RC-1(PY)'!Y1329</f>
        <v>0</v>
      </c>
      <c r="Z1329" s="1">
        <f>'[1]RC-1(PY)'!Z1329</f>
        <v>0</v>
      </c>
      <c r="AA1329" s="1">
        <f>'[1]RC-1(PY)'!AA1329</f>
        <v>370</v>
      </c>
      <c r="AB1329" s="1">
        <f>'[1]RC-1(PY)'!AB1329</f>
        <v>408</v>
      </c>
      <c r="AC1329" s="1">
        <f>'[1]RC-1(PY)'!AC1329</f>
        <v>9.1999999999999993</v>
      </c>
      <c r="AD1329" s="1">
        <f>'[1]RC-1(PY)'!AD1329</f>
        <v>20</v>
      </c>
      <c r="AE1329" s="1">
        <f>'[1]RC-1(PY)'!AE1329</f>
        <v>19.079999999999998</v>
      </c>
      <c r="AF1329" s="1">
        <f>'[1]RC-1(PY)'!AF1329</f>
        <v>4</v>
      </c>
      <c r="AG1329" s="1">
        <f>'[1]RC-1(PY)'!AG1329</f>
        <v>4</v>
      </c>
      <c r="AH1329" s="1">
        <f>'[1]RC-1(PY)'!AH1329</f>
        <v>4</v>
      </c>
      <c r="AI1329" s="1">
        <f>'[1]RC-1(PY)'!AI1329</f>
        <v>0</v>
      </c>
    </row>
    <row r="1330" spans="1:35" x14ac:dyDescent="0.3">
      <c r="A1330" s="1">
        <f>'[1]RC-1(PY)'!A1330</f>
        <v>1</v>
      </c>
      <c r="B1330" s="1">
        <f>'[1]RC-1(PY)'!B1330</f>
        <v>1</v>
      </c>
      <c r="C1330" s="1">
        <f>'[1]RC-1(PY)'!C1330</f>
        <v>2024</v>
      </c>
      <c r="D1330" s="1">
        <f>'[1]RC-1(PY)'!D1330</f>
        <v>5</v>
      </c>
      <c r="E1330" s="1">
        <f>'[1]RC-1(PY)'!E1330</f>
        <v>340</v>
      </c>
      <c r="F1330" s="1">
        <f>'[1]RC-1(PY)'!F1330</f>
        <v>316</v>
      </c>
      <c r="G1330" s="1">
        <f>'[1]RC-1(PY)'!G1330</f>
        <v>24</v>
      </c>
      <c r="H1330" s="1">
        <f>'[1]RC-1(PY)'!H1330</f>
        <v>2</v>
      </c>
      <c r="I1330" s="1">
        <f>'[1]RC-1(PY)'!I1330</f>
        <v>2</v>
      </c>
      <c r="J1330" s="1">
        <f>'[1]RC-1(PY)'!J1330</f>
        <v>1</v>
      </c>
      <c r="K1330" s="1">
        <f>'[1]RC-1(PY)'!K1330</f>
        <v>3</v>
      </c>
      <c r="L1330" s="1">
        <f>'[1]RC-1(PY)'!L1330</f>
        <v>4</v>
      </c>
      <c r="M1330" s="1">
        <f>'[1]RC-1(PY)'!M1330</f>
        <v>1</v>
      </c>
      <c r="N1330" s="1">
        <f>'[1]RC-1(PY)'!N1330</f>
        <v>1</v>
      </c>
      <c r="O1330" s="1">
        <f>'[1]RC-1(PY)'!O1330</f>
        <v>2</v>
      </c>
      <c r="P1330" s="1">
        <f>'[1]RC-1(PY)'!P1330</f>
        <v>1</v>
      </c>
      <c r="Q1330" s="1">
        <f>'[1]RC-1(PY)'!Q1330</f>
        <v>0</v>
      </c>
      <c r="R1330" s="1">
        <f>'[1]RC-1(PY)'!R1330</f>
        <v>104</v>
      </c>
      <c r="S1330" s="1">
        <f>'[1]RC-1(PY)'!S1330</f>
        <v>3</v>
      </c>
      <c r="T1330" s="1">
        <f>'[1]RC-1(PY)'!T1330</f>
        <v>4</v>
      </c>
      <c r="U1330" s="1">
        <f>'[1]RC-1(PY)'!U1330</f>
        <v>0</v>
      </c>
      <c r="V1330" s="1">
        <f>'[1]RC-1(PY)'!V1330</f>
        <v>0</v>
      </c>
      <c r="W1330" s="1">
        <f>'[1]RC-1(PY)'!W1330</f>
        <v>1004</v>
      </c>
      <c r="X1330" s="1">
        <f>'[1]RC-1(PY)'!X1330</f>
        <v>8</v>
      </c>
      <c r="Y1330" s="1">
        <f>'[1]RC-1(PY)'!Y1330</f>
        <v>0</v>
      </c>
      <c r="Z1330" s="1">
        <f>'[1]RC-1(PY)'!Z1330</f>
        <v>0</v>
      </c>
      <c r="AA1330" s="1">
        <f>'[1]RC-1(PY)'!AA1330</f>
        <v>658</v>
      </c>
      <c r="AB1330" s="1">
        <f>'[1]RC-1(PY)'!AB1330</f>
        <v>1311.55</v>
      </c>
      <c r="AC1330" s="1">
        <f>'[1]RC-1(PY)'!AC1330</f>
        <v>22.198599999999999</v>
      </c>
      <c r="AD1330" s="1">
        <f>'[1]RC-1(PY)'!AD1330</f>
        <v>20</v>
      </c>
      <c r="AE1330" s="1">
        <f>'[1]RC-1(PY)'!AE1330</f>
        <v>32.311599999999999</v>
      </c>
      <c r="AF1330" s="1">
        <f>'[1]RC-1(PY)'!AF1330</f>
        <v>4</v>
      </c>
      <c r="AG1330" s="1">
        <f>'[1]RC-1(PY)'!AG1330</f>
        <v>4</v>
      </c>
      <c r="AH1330" s="1">
        <f>'[1]RC-1(PY)'!AH1330</f>
        <v>4</v>
      </c>
      <c r="AI1330" s="1">
        <f>'[1]RC-1(PY)'!AI1330</f>
        <v>0</v>
      </c>
    </row>
    <row r="1331" spans="1:35" x14ac:dyDescent="0.3">
      <c r="A1331" s="1">
        <f>'[1]RC-1(PY)'!A1331</f>
        <v>1</v>
      </c>
      <c r="B1331" s="1">
        <f>'[1]RC-1(PY)'!B1331</f>
        <v>1</v>
      </c>
      <c r="C1331" s="1">
        <f>'[1]RC-1(PY)'!C1331</f>
        <v>2024</v>
      </c>
      <c r="D1331" s="1">
        <f>'[1]RC-1(PY)'!D1331</f>
        <v>5</v>
      </c>
      <c r="E1331" s="1">
        <f>'[1]RC-1(PY)'!E1331</f>
        <v>340</v>
      </c>
      <c r="F1331" s="1">
        <f>'[1]RC-1(PY)'!F1331</f>
        <v>316</v>
      </c>
      <c r="G1331" s="1">
        <f>'[1]RC-1(PY)'!G1331</f>
        <v>24</v>
      </c>
      <c r="H1331" s="1">
        <f>'[1]RC-1(PY)'!H1331</f>
        <v>11</v>
      </c>
      <c r="I1331" s="1">
        <f>'[1]RC-1(PY)'!I1331</f>
        <v>2</v>
      </c>
      <c r="J1331" s="1">
        <f>'[1]RC-1(PY)'!J1331</f>
        <v>1</v>
      </c>
      <c r="K1331" s="1">
        <f>'[1]RC-1(PY)'!K1331</f>
        <v>3</v>
      </c>
      <c r="L1331" s="1">
        <f>'[1]RC-1(PY)'!L1331</f>
        <v>2</v>
      </c>
      <c r="M1331" s="1">
        <f>'[1]RC-1(PY)'!M1331</f>
        <v>1</v>
      </c>
      <c r="N1331" s="1">
        <f>'[1]RC-1(PY)'!N1331</f>
        <v>3</v>
      </c>
      <c r="O1331" s="1">
        <f>'[1]RC-1(PY)'!O1331</f>
        <v>0</v>
      </c>
      <c r="P1331" s="1">
        <f>'[1]RC-1(PY)'!P1331</f>
        <v>1</v>
      </c>
      <c r="Q1331" s="1">
        <f>'[1]RC-1(PY)'!Q1331</f>
        <v>1</v>
      </c>
      <c r="R1331" s="1">
        <f>'[1]RC-1(PY)'!R1331</f>
        <v>104</v>
      </c>
      <c r="S1331" s="1">
        <f>'[1]RC-1(PY)'!S1331</f>
        <v>3</v>
      </c>
      <c r="T1331" s="1">
        <f>'[1]RC-1(PY)'!T1331</f>
        <v>4</v>
      </c>
      <c r="U1331" s="1">
        <f>'[1]RC-1(PY)'!U1331</f>
        <v>0</v>
      </c>
      <c r="V1331" s="1">
        <f>'[1]RC-1(PY)'!V1331</f>
        <v>0</v>
      </c>
      <c r="W1331" s="1">
        <f>'[1]RC-1(PY)'!W1331</f>
        <v>1004</v>
      </c>
      <c r="X1331" s="1">
        <f>'[1]RC-1(PY)'!X1331</f>
        <v>8</v>
      </c>
      <c r="Y1331" s="1">
        <f>'[1]RC-1(PY)'!Y1331</f>
        <v>0</v>
      </c>
      <c r="Z1331" s="1">
        <f>'[1]RC-1(PY)'!Z1331</f>
        <v>0</v>
      </c>
      <c r="AA1331" s="1">
        <f>'[1]RC-1(PY)'!AA1331</f>
        <v>630</v>
      </c>
      <c r="AB1331" s="1">
        <f>'[1]RC-1(PY)'!AB1331</f>
        <v>1733.29</v>
      </c>
      <c r="AC1331" s="1">
        <f>'[1]RC-1(PY)'!AC1331</f>
        <v>0</v>
      </c>
      <c r="AD1331" s="1">
        <f>'[1]RC-1(PY)'!AD1331</f>
        <v>20</v>
      </c>
      <c r="AE1331" s="1">
        <f>'[1]RC-1(PY)'!AE1331</f>
        <v>6.0204000000000004</v>
      </c>
      <c r="AF1331" s="1">
        <f>'[1]RC-1(PY)'!AF1331</f>
        <v>4</v>
      </c>
      <c r="AG1331" s="1">
        <f>'[1]RC-1(PY)'!AG1331</f>
        <v>4</v>
      </c>
      <c r="AH1331" s="1">
        <f>'[1]RC-1(PY)'!AH1331</f>
        <v>4</v>
      </c>
      <c r="AI1331" s="1">
        <f>'[1]RC-1(PY)'!AI1331</f>
        <v>0</v>
      </c>
    </row>
    <row r="1332" spans="1:35" x14ac:dyDescent="0.3">
      <c r="A1332" s="1">
        <f>'[1]RC-1(PY)'!A1332</f>
        <v>1</v>
      </c>
      <c r="B1332" s="1">
        <f>'[1]RC-1(PY)'!B1332</f>
        <v>1</v>
      </c>
      <c r="C1332" s="1">
        <f>'[1]RC-1(PY)'!C1332</f>
        <v>2024</v>
      </c>
      <c r="D1332" s="1">
        <f>'[1]RC-1(PY)'!D1332</f>
        <v>5</v>
      </c>
      <c r="E1332" s="1">
        <f>'[1]RC-1(PY)'!E1332</f>
        <v>340</v>
      </c>
      <c r="F1332" s="1">
        <f>'[1]RC-1(PY)'!F1332</f>
        <v>316</v>
      </c>
      <c r="G1332" s="1">
        <f>'[1]RC-1(PY)'!G1332</f>
        <v>24</v>
      </c>
      <c r="H1332" s="1">
        <f>'[1]RC-1(PY)'!H1332</f>
        <v>22</v>
      </c>
      <c r="I1332" s="1">
        <f>'[1]RC-1(PY)'!I1332</f>
        <v>2</v>
      </c>
      <c r="J1332" s="1">
        <f>'[1]RC-1(PY)'!J1332</f>
        <v>1</v>
      </c>
      <c r="K1332" s="1">
        <f>'[1]RC-1(PY)'!K1332</f>
        <v>3</v>
      </c>
      <c r="L1332" s="1">
        <f>'[1]RC-1(PY)'!L1332</f>
        <v>4</v>
      </c>
      <c r="M1332" s="1">
        <f>'[1]RC-1(PY)'!M1332</f>
        <v>1</v>
      </c>
      <c r="N1332" s="1">
        <f>'[1]RC-1(PY)'!N1332</f>
        <v>4</v>
      </c>
      <c r="O1332" s="1">
        <f>'[1]RC-1(PY)'!O1332</f>
        <v>9</v>
      </c>
      <c r="P1332" s="1">
        <f>'[1]RC-1(PY)'!P1332</f>
        <v>1</v>
      </c>
      <c r="Q1332" s="1">
        <f>'[1]RC-1(PY)'!Q1332</f>
        <v>1</v>
      </c>
      <c r="R1332" s="1">
        <f>'[1]RC-1(PY)'!R1332</f>
        <v>104</v>
      </c>
      <c r="S1332" s="1">
        <f>'[1]RC-1(PY)'!S1332</f>
        <v>3</v>
      </c>
      <c r="T1332" s="1">
        <f>'[1]RC-1(PY)'!T1332</f>
        <v>4</v>
      </c>
      <c r="U1332" s="1">
        <f>'[1]RC-1(PY)'!U1332</f>
        <v>0</v>
      </c>
      <c r="V1332" s="1">
        <f>'[1]RC-1(PY)'!V1332</f>
        <v>0</v>
      </c>
      <c r="W1332" s="1">
        <f>'[1]RC-1(PY)'!W1332</f>
        <v>1004</v>
      </c>
      <c r="X1332" s="1">
        <f>'[1]RC-1(PY)'!X1332</f>
        <v>8</v>
      </c>
      <c r="Y1332" s="1">
        <f>'[1]RC-1(PY)'!Y1332</f>
        <v>0</v>
      </c>
      <c r="Z1332" s="1">
        <f>'[1]RC-1(PY)'!Z1332</f>
        <v>0</v>
      </c>
      <c r="AA1332" s="1">
        <f>'[1]RC-1(PY)'!AA1332</f>
        <v>228</v>
      </c>
      <c r="AB1332" s="1">
        <f>'[1]RC-1(PY)'!AB1332</f>
        <v>379.88</v>
      </c>
      <c r="AC1332" s="1">
        <f>'[1]RC-1(PY)'!AC1332</f>
        <v>0</v>
      </c>
      <c r="AD1332" s="1">
        <f>'[1]RC-1(PY)'!AD1332</f>
        <v>20</v>
      </c>
      <c r="AE1332" s="1">
        <f>'[1]RC-1(PY)'!AE1332</f>
        <v>15.8809</v>
      </c>
      <c r="AF1332" s="1">
        <f>'[1]RC-1(PY)'!AF1332</f>
        <v>4</v>
      </c>
      <c r="AG1332" s="1">
        <f>'[1]RC-1(PY)'!AG1332</f>
        <v>4</v>
      </c>
      <c r="AH1332" s="1">
        <f>'[1]RC-1(PY)'!AH1332</f>
        <v>4</v>
      </c>
      <c r="AI1332" s="1">
        <f>'[1]RC-1(PY)'!AI1332</f>
        <v>0</v>
      </c>
    </row>
    <row r="1333" spans="1:35" x14ac:dyDescent="0.3">
      <c r="A1333" s="1">
        <f>'[1]RC-1(PY)'!A1333</f>
        <v>1</v>
      </c>
      <c r="B1333" s="1">
        <f>'[1]RC-1(PY)'!B1333</f>
        <v>1</v>
      </c>
      <c r="C1333" s="1">
        <f>'[1]RC-1(PY)'!C1333</f>
        <v>2024</v>
      </c>
      <c r="D1333" s="1">
        <f>'[1]RC-1(PY)'!D1333</f>
        <v>5</v>
      </c>
      <c r="E1333" s="1">
        <f>'[1]RC-1(PY)'!E1333</f>
        <v>340</v>
      </c>
      <c r="F1333" s="1">
        <f>'[1]RC-1(PY)'!F1333</f>
        <v>316</v>
      </c>
      <c r="G1333" s="1">
        <f>'[1]RC-1(PY)'!G1333</f>
        <v>24</v>
      </c>
      <c r="H1333" s="1">
        <f>'[1]RC-1(PY)'!H1333</f>
        <v>30</v>
      </c>
      <c r="I1333" s="1">
        <f>'[1]RC-1(PY)'!I1333</f>
        <v>2</v>
      </c>
      <c r="J1333" s="1">
        <f>'[1]RC-1(PY)'!J1333</f>
        <v>1</v>
      </c>
      <c r="K1333" s="1">
        <f>'[1]RC-1(PY)'!K1333</f>
        <v>3</v>
      </c>
      <c r="L1333" s="1">
        <f>'[1]RC-1(PY)'!L1333</f>
        <v>3</v>
      </c>
      <c r="M1333" s="1">
        <f>'[1]RC-1(PY)'!M1333</f>
        <v>1</v>
      </c>
      <c r="N1333" s="1">
        <f>'[1]RC-1(PY)'!N1333</f>
        <v>3</v>
      </c>
      <c r="O1333" s="1">
        <f>'[1]RC-1(PY)'!O1333</f>
        <v>0</v>
      </c>
      <c r="P1333" s="1">
        <f>'[1]RC-1(PY)'!P1333</f>
        <v>1</v>
      </c>
      <c r="Q1333" s="1">
        <f>'[1]RC-1(PY)'!Q1333</f>
        <v>1</v>
      </c>
      <c r="R1333" s="1">
        <f>'[1]RC-1(PY)'!R1333</f>
        <v>104</v>
      </c>
      <c r="S1333" s="1">
        <f>'[1]RC-1(PY)'!S1333</f>
        <v>3</v>
      </c>
      <c r="T1333" s="1">
        <f>'[1]RC-1(PY)'!T1333</f>
        <v>4</v>
      </c>
      <c r="U1333" s="1">
        <f>'[1]RC-1(PY)'!U1333</f>
        <v>0</v>
      </c>
      <c r="V1333" s="1">
        <f>'[1]RC-1(PY)'!V1333</f>
        <v>0</v>
      </c>
      <c r="W1333" s="1">
        <f>'[1]RC-1(PY)'!W1333</f>
        <v>1004</v>
      </c>
      <c r="X1333" s="1">
        <f>'[1]RC-1(PY)'!X1333</f>
        <v>8</v>
      </c>
      <c r="Y1333" s="1">
        <f>'[1]RC-1(PY)'!Y1333</f>
        <v>0</v>
      </c>
      <c r="Z1333" s="1">
        <f>'[1]RC-1(PY)'!Z1333</f>
        <v>0</v>
      </c>
      <c r="AA1333" s="1">
        <f>'[1]RC-1(PY)'!AA1333</f>
        <v>812</v>
      </c>
      <c r="AB1333" s="1">
        <f>'[1]RC-1(PY)'!AB1333</f>
        <v>1512.48</v>
      </c>
      <c r="AC1333" s="1">
        <f>'[1]RC-1(PY)'!AC1333</f>
        <v>0</v>
      </c>
      <c r="AD1333" s="1">
        <f>'[1]RC-1(PY)'!AD1333</f>
        <v>20</v>
      </c>
      <c r="AE1333" s="1">
        <f>'[1]RC-1(PY)'!AE1333</f>
        <v>21.459</v>
      </c>
      <c r="AF1333" s="1">
        <f>'[1]RC-1(PY)'!AF1333</f>
        <v>4</v>
      </c>
      <c r="AG1333" s="1">
        <f>'[1]RC-1(PY)'!AG1333</f>
        <v>4</v>
      </c>
      <c r="AH1333" s="1">
        <f>'[1]RC-1(PY)'!AH1333</f>
        <v>4</v>
      </c>
      <c r="AI1333" s="1">
        <f>'[1]RC-1(PY)'!AI1333</f>
        <v>0</v>
      </c>
    </row>
    <row r="1334" spans="1:35" x14ac:dyDescent="0.3">
      <c r="A1334" s="1">
        <f>'[1]RC-1(PY)'!A1334</f>
        <v>1</v>
      </c>
      <c r="B1334" s="1">
        <f>'[1]RC-1(PY)'!B1334</f>
        <v>1</v>
      </c>
      <c r="C1334" s="1">
        <f>'[1]RC-1(PY)'!C1334</f>
        <v>2024</v>
      </c>
      <c r="D1334" s="1">
        <f>'[1]RC-1(PY)'!D1334</f>
        <v>5</v>
      </c>
      <c r="E1334" s="1">
        <f>'[1]RC-1(PY)'!E1334</f>
        <v>340</v>
      </c>
      <c r="F1334" s="1">
        <f>'[1]RC-1(PY)'!F1334</f>
        <v>316</v>
      </c>
      <c r="G1334" s="1">
        <f>'[1]RC-1(PY)'!G1334</f>
        <v>24</v>
      </c>
      <c r="H1334" s="1">
        <f>'[1]RC-1(PY)'!H1334</f>
        <v>6</v>
      </c>
      <c r="I1334" s="1">
        <f>'[1]RC-1(PY)'!I1334</f>
        <v>2</v>
      </c>
      <c r="J1334" s="1">
        <f>'[1]RC-1(PY)'!J1334</f>
        <v>2</v>
      </c>
      <c r="K1334" s="1">
        <f>'[1]RC-1(PY)'!K1334</f>
        <v>3</v>
      </c>
      <c r="L1334" s="1">
        <f>'[1]RC-1(PY)'!L1334</f>
        <v>1</v>
      </c>
      <c r="M1334" s="1">
        <f>'[1]RC-1(PY)'!M1334</f>
        <v>1</v>
      </c>
      <c r="N1334" s="1">
        <f>'[1]RC-1(PY)'!N1334</f>
        <v>1</v>
      </c>
      <c r="O1334" s="1">
        <f>'[1]RC-1(PY)'!O1334</f>
        <v>5</v>
      </c>
      <c r="P1334" s="1">
        <f>'[1]RC-1(PY)'!P1334</f>
        <v>0</v>
      </c>
      <c r="Q1334" s="1">
        <f>'[1]RC-1(PY)'!Q1334</f>
        <v>0</v>
      </c>
      <c r="R1334" s="1">
        <f>'[1]RC-1(PY)'!R1334</f>
        <v>104</v>
      </c>
      <c r="S1334" s="1">
        <f>'[1]RC-1(PY)'!S1334</f>
        <v>3</v>
      </c>
      <c r="T1334" s="1">
        <f>'[1]RC-1(PY)'!T1334</f>
        <v>4</v>
      </c>
      <c r="U1334" s="1">
        <f>'[1]RC-1(PY)'!U1334</f>
        <v>0</v>
      </c>
      <c r="V1334" s="1">
        <f>'[1]RC-1(PY)'!V1334</f>
        <v>0</v>
      </c>
      <c r="W1334" s="1">
        <f>'[1]RC-1(PY)'!W1334</f>
        <v>1004</v>
      </c>
      <c r="X1334" s="1">
        <f>'[1]RC-1(PY)'!X1334</f>
        <v>8</v>
      </c>
      <c r="Y1334" s="1">
        <f>'[1]RC-1(PY)'!Y1334</f>
        <v>0</v>
      </c>
      <c r="Z1334" s="1">
        <f>'[1]RC-1(PY)'!Z1334</f>
        <v>0</v>
      </c>
      <c r="AA1334" s="1">
        <f>'[1]RC-1(PY)'!AA1334</f>
        <v>453</v>
      </c>
      <c r="AB1334" s="1">
        <f>'[1]RC-1(PY)'!AB1334</f>
        <v>354.11200000000002</v>
      </c>
      <c r="AC1334" s="1">
        <f>'[1]RC-1(PY)'!AC1334</f>
        <v>0</v>
      </c>
      <c r="AD1334" s="1">
        <f>'[1]RC-1(PY)'!AD1334</f>
        <v>20</v>
      </c>
      <c r="AE1334" s="1">
        <f>'[1]RC-1(PY)'!AE1334</f>
        <v>12.5863</v>
      </c>
      <c r="AF1334" s="1">
        <f>'[1]RC-1(PY)'!AF1334</f>
        <v>4</v>
      </c>
      <c r="AG1334" s="1">
        <f>'[1]RC-1(PY)'!AG1334</f>
        <v>4</v>
      </c>
      <c r="AH1334" s="1">
        <f>'[1]RC-1(PY)'!AH1334</f>
        <v>4</v>
      </c>
      <c r="AI1334" s="1">
        <f>'[1]RC-1(PY)'!AI1334</f>
        <v>0</v>
      </c>
    </row>
    <row r="1335" spans="1:35" x14ac:dyDescent="0.3">
      <c r="A1335" s="1">
        <f>'[1]RC-1(PY)'!A1335</f>
        <v>1</v>
      </c>
      <c r="B1335" s="1">
        <f>'[1]RC-1(PY)'!B1335</f>
        <v>1</v>
      </c>
      <c r="C1335" s="1">
        <f>'[1]RC-1(PY)'!C1335</f>
        <v>2024</v>
      </c>
      <c r="D1335" s="1">
        <f>'[1]RC-1(PY)'!D1335</f>
        <v>5</v>
      </c>
      <c r="E1335" s="1">
        <f>'[1]RC-1(PY)'!E1335</f>
        <v>340</v>
      </c>
      <c r="F1335" s="1">
        <f>'[1]RC-1(PY)'!F1335</f>
        <v>316</v>
      </c>
      <c r="G1335" s="1">
        <f>'[1]RC-1(PY)'!G1335</f>
        <v>24</v>
      </c>
      <c r="H1335" s="1">
        <f>'[1]RC-1(PY)'!H1335</f>
        <v>11</v>
      </c>
      <c r="I1335" s="1">
        <f>'[1]RC-1(PY)'!I1335</f>
        <v>2</v>
      </c>
      <c r="J1335" s="1">
        <f>'[1]RC-1(PY)'!J1335</f>
        <v>2</v>
      </c>
      <c r="K1335" s="1">
        <f>'[1]RC-1(PY)'!K1335</f>
        <v>3</v>
      </c>
      <c r="L1335" s="1">
        <f>'[1]RC-1(PY)'!L1335</f>
        <v>2</v>
      </c>
      <c r="M1335" s="1">
        <f>'[1]RC-1(PY)'!M1335</f>
        <v>1</v>
      </c>
      <c r="N1335" s="1">
        <f>'[1]RC-1(PY)'!N1335</f>
        <v>3</v>
      </c>
      <c r="O1335" s="1">
        <f>'[1]RC-1(PY)'!O1335</f>
        <v>0</v>
      </c>
      <c r="P1335" s="1">
        <f>'[1]RC-1(PY)'!P1335</f>
        <v>1</v>
      </c>
      <c r="Q1335" s="1">
        <f>'[1]RC-1(PY)'!Q1335</f>
        <v>1</v>
      </c>
      <c r="R1335" s="1">
        <f>'[1]RC-1(PY)'!R1335</f>
        <v>104</v>
      </c>
      <c r="S1335" s="1">
        <f>'[1]RC-1(PY)'!S1335</f>
        <v>3</v>
      </c>
      <c r="T1335" s="1">
        <f>'[1]RC-1(PY)'!T1335</f>
        <v>4</v>
      </c>
      <c r="U1335" s="1">
        <f>'[1]RC-1(PY)'!U1335</f>
        <v>0</v>
      </c>
      <c r="V1335" s="1">
        <f>'[1]RC-1(PY)'!V1335</f>
        <v>0</v>
      </c>
      <c r="W1335" s="1">
        <f>'[1]RC-1(PY)'!W1335</f>
        <v>1004</v>
      </c>
      <c r="X1335" s="1">
        <f>'[1]RC-1(PY)'!X1335</f>
        <v>8</v>
      </c>
      <c r="Y1335" s="1">
        <f>'[1]RC-1(PY)'!Y1335</f>
        <v>0</v>
      </c>
      <c r="Z1335" s="1">
        <f>'[1]RC-1(PY)'!Z1335</f>
        <v>0</v>
      </c>
      <c r="AA1335" s="1">
        <f>'[1]RC-1(PY)'!AA1335</f>
        <v>1998</v>
      </c>
      <c r="AB1335" s="1">
        <f>'[1]RC-1(PY)'!AB1335</f>
        <v>3718.26</v>
      </c>
      <c r="AC1335" s="1">
        <f>'[1]RC-1(PY)'!AC1335</f>
        <v>6.2462999999999997</v>
      </c>
      <c r="AD1335" s="1">
        <f>'[1]RC-1(PY)'!AD1335</f>
        <v>20</v>
      </c>
      <c r="AE1335" s="1">
        <f>'[1]RC-1(PY)'!AE1335</f>
        <v>32.644799999999996</v>
      </c>
      <c r="AF1335" s="1">
        <f>'[1]RC-1(PY)'!AF1335</f>
        <v>4</v>
      </c>
      <c r="AG1335" s="1">
        <f>'[1]RC-1(PY)'!AG1335</f>
        <v>4</v>
      </c>
      <c r="AH1335" s="1">
        <f>'[1]RC-1(PY)'!AH1335</f>
        <v>4</v>
      </c>
      <c r="AI1335" s="1">
        <f>'[1]RC-1(PY)'!AI1335</f>
        <v>0</v>
      </c>
    </row>
    <row r="1336" spans="1:35" x14ac:dyDescent="0.3">
      <c r="A1336" s="1">
        <f>'[1]RC-1(PY)'!A1336</f>
        <v>1</v>
      </c>
      <c r="B1336" s="1">
        <f>'[1]RC-1(PY)'!B1336</f>
        <v>1</v>
      </c>
      <c r="C1336" s="1">
        <f>'[1]RC-1(PY)'!C1336</f>
        <v>2024</v>
      </c>
      <c r="D1336" s="1">
        <f>'[1]RC-1(PY)'!D1336</f>
        <v>5</v>
      </c>
      <c r="E1336" s="1">
        <f>'[1]RC-1(PY)'!E1336</f>
        <v>340</v>
      </c>
      <c r="F1336" s="1">
        <f>'[1]RC-1(PY)'!F1336</f>
        <v>316</v>
      </c>
      <c r="G1336" s="1">
        <f>'[1]RC-1(PY)'!G1336</f>
        <v>24</v>
      </c>
      <c r="H1336" s="1">
        <f>'[1]RC-1(PY)'!H1336</f>
        <v>22</v>
      </c>
      <c r="I1336" s="1">
        <f>'[1]RC-1(PY)'!I1336</f>
        <v>2</v>
      </c>
      <c r="J1336" s="1">
        <f>'[1]RC-1(PY)'!J1336</f>
        <v>2</v>
      </c>
      <c r="K1336" s="1">
        <f>'[1]RC-1(PY)'!K1336</f>
        <v>3</v>
      </c>
      <c r="L1336" s="1">
        <f>'[1]RC-1(PY)'!L1336</f>
        <v>3</v>
      </c>
      <c r="M1336" s="1">
        <f>'[1]RC-1(PY)'!M1336</f>
        <v>1</v>
      </c>
      <c r="N1336" s="1">
        <f>'[1]RC-1(PY)'!N1336</f>
        <v>4</v>
      </c>
      <c r="O1336" s="1">
        <f>'[1]RC-1(PY)'!O1336</f>
        <v>9</v>
      </c>
      <c r="P1336" s="1">
        <f>'[1]RC-1(PY)'!P1336</f>
        <v>1</v>
      </c>
      <c r="Q1336" s="1">
        <f>'[1]RC-1(PY)'!Q1336</f>
        <v>1</v>
      </c>
      <c r="R1336" s="1">
        <f>'[1]RC-1(PY)'!R1336</f>
        <v>104</v>
      </c>
      <c r="S1336" s="1">
        <f>'[1]RC-1(PY)'!S1336</f>
        <v>3</v>
      </c>
      <c r="T1336" s="1">
        <f>'[1]RC-1(PY)'!T1336</f>
        <v>4</v>
      </c>
      <c r="U1336" s="1">
        <f>'[1]RC-1(PY)'!U1336</f>
        <v>0</v>
      </c>
      <c r="V1336" s="1">
        <f>'[1]RC-1(PY)'!V1336</f>
        <v>0</v>
      </c>
      <c r="W1336" s="1">
        <f>'[1]RC-1(PY)'!W1336</f>
        <v>1004</v>
      </c>
      <c r="X1336" s="1">
        <f>'[1]RC-1(PY)'!X1336</f>
        <v>8</v>
      </c>
      <c r="Y1336" s="1">
        <f>'[1]RC-1(PY)'!Y1336</f>
        <v>0</v>
      </c>
      <c r="Z1336" s="1">
        <f>'[1]RC-1(PY)'!Z1336</f>
        <v>0</v>
      </c>
      <c r="AA1336" s="1">
        <f>'[1]RC-1(PY)'!AA1336</f>
        <v>146</v>
      </c>
      <c r="AB1336" s="1">
        <f>'[1]RC-1(PY)'!AB1336</f>
        <v>459</v>
      </c>
      <c r="AC1336" s="1">
        <f>'[1]RC-1(PY)'!AC1336</f>
        <v>4.4668000000000001</v>
      </c>
      <c r="AD1336" s="1">
        <f>'[1]RC-1(PY)'!AD1336</f>
        <v>20</v>
      </c>
      <c r="AE1336" s="1">
        <f>'[1]RC-1(PY)'!AE1336</f>
        <v>21.3766</v>
      </c>
      <c r="AF1336" s="1">
        <f>'[1]RC-1(PY)'!AF1336</f>
        <v>4</v>
      </c>
      <c r="AG1336" s="1">
        <f>'[1]RC-1(PY)'!AG1336</f>
        <v>4</v>
      </c>
      <c r="AH1336" s="1">
        <f>'[1]RC-1(PY)'!AH1336</f>
        <v>4</v>
      </c>
      <c r="AI1336" s="1">
        <f>'[1]RC-1(PY)'!AI1336</f>
        <v>0</v>
      </c>
    </row>
    <row r="1337" spans="1:35" x14ac:dyDescent="0.3">
      <c r="A1337" s="1">
        <f>'[1]RC-1(PY)'!A1337</f>
        <v>1</v>
      </c>
      <c r="B1337" s="1">
        <f>'[1]RC-1(PY)'!B1337</f>
        <v>1</v>
      </c>
      <c r="C1337" s="1">
        <f>'[1]RC-1(PY)'!C1337</f>
        <v>2024</v>
      </c>
      <c r="D1337" s="1">
        <f>'[1]RC-1(PY)'!D1337</f>
        <v>5</v>
      </c>
      <c r="E1337" s="1">
        <f>'[1]RC-1(PY)'!E1337</f>
        <v>340</v>
      </c>
      <c r="F1337" s="1">
        <f>'[1]RC-1(PY)'!F1337</f>
        <v>316</v>
      </c>
      <c r="G1337" s="1">
        <f>'[1]RC-1(PY)'!G1337</f>
        <v>24</v>
      </c>
      <c r="H1337" s="1">
        <f>'[1]RC-1(PY)'!H1337</f>
        <v>30</v>
      </c>
      <c r="I1337" s="1">
        <f>'[1]RC-1(PY)'!I1337</f>
        <v>2</v>
      </c>
      <c r="J1337" s="1">
        <f>'[1]RC-1(PY)'!J1337</f>
        <v>2</v>
      </c>
      <c r="K1337" s="1">
        <f>'[1]RC-1(PY)'!K1337</f>
        <v>3</v>
      </c>
      <c r="L1337" s="1">
        <f>'[1]RC-1(PY)'!L1337</f>
        <v>3</v>
      </c>
      <c r="M1337" s="1">
        <f>'[1]RC-1(PY)'!M1337</f>
        <v>1</v>
      </c>
      <c r="N1337" s="1">
        <f>'[1]RC-1(PY)'!N1337</f>
        <v>3</v>
      </c>
      <c r="O1337" s="1">
        <f>'[1]RC-1(PY)'!O1337</f>
        <v>0</v>
      </c>
      <c r="P1337" s="1">
        <f>'[1]RC-1(PY)'!P1337</f>
        <v>1</v>
      </c>
      <c r="Q1337" s="1">
        <f>'[1]RC-1(PY)'!Q1337</f>
        <v>1</v>
      </c>
      <c r="R1337" s="1">
        <f>'[1]RC-1(PY)'!R1337</f>
        <v>104</v>
      </c>
      <c r="S1337" s="1">
        <f>'[1]RC-1(PY)'!S1337</f>
        <v>3</v>
      </c>
      <c r="T1337" s="1">
        <f>'[1]RC-1(PY)'!T1337</f>
        <v>4</v>
      </c>
      <c r="U1337" s="1">
        <f>'[1]RC-1(PY)'!U1337</f>
        <v>0</v>
      </c>
      <c r="V1337" s="1">
        <f>'[1]RC-1(PY)'!V1337</f>
        <v>0</v>
      </c>
      <c r="W1337" s="1">
        <f>'[1]RC-1(PY)'!W1337</f>
        <v>1004</v>
      </c>
      <c r="X1337" s="1">
        <f>'[1]RC-1(PY)'!X1337</f>
        <v>8</v>
      </c>
      <c r="Y1337" s="1">
        <f>'[1]RC-1(PY)'!Y1337</f>
        <v>0</v>
      </c>
      <c r="Z1337" s="1">
        <f>'[1]RC-1(PY)'!Z1337</f>
        <v>0</v>
      </c>
      <c r="AA1337" s="1">
        <f>'[1]RC-1(PY)'!AA1337</f>
        <v>73</v>
      </c>
      <c r="AB1337" s="1">
        <f>'[1]RC-1(PY)'!AB1337</f>
        <v>85.3</v>
      </c>
      <c r="AC1337" s="1">
        <f>'[1]RC-1(PY)'!AC1337</f>
        <v>0</v>
      </c>
      <c r="AD1337" s="1">
        <f>'[1]RC-1(PY)'!AD1337</f>
        <v>20</v>
      </c>
      <c r="AE1337" s="1">
        <f>'[1]RC-1(PY)'!AE1337</f>
        <v>25.556699999999999</v>
      </c>
      <c r="AF1337" s="1">
        <f>'[1]RC-1(PY)'!AF1337</f>
        <v>4</v>
      </c>
      <c r="AG1337" s="1">
        <f>'[1]RC-1(PY)'!AG1337</f>
        <v>4</v>
      </c>
      <c r="AH1337" s="1">
        <f>'[1]RC-1(PY)'!AH1337</f>
        <v>4</v>
      </c>
      <c r="AI1337" s="1">
        <f>'[1]RC-1(PY)'!AI1337</f>
        <v>0</v>
      </c>
    </row>
    <row r="1338" spans="1:35" x14ac:dyDescent="0.3">
      <c r="A1338" s="1">
        <f>'[1]RC-1(PY)'!A1338</f>
        <v>1</v>
      </c>
      <c r="B1338" s="1">
        <f>'[1]RC-1(PY)'!B1338</f>
        <v>1</v>
      </c>
      <c r="C1338" s="1">
        <f>'[1]RC-1(PY)'!C1338</f>
        <v>2024</v>
      </c>
      <c r="D1338" s="1">
        <f>'[1]RC-1(PY)'!D1338</f>
        <v>5</v>
      </c>
      <c r="E1338" s="1">
        <f>'[1]RC-1(PY)'!E1338</f>
        <v>340</v>
      </c>
      <c r="F1338" s="1">
        <f>'[1]RC-1(PY)'!F1338</f>
        <v>316</v>
      </c>
      <c r="G1338" s="1">
        <f>'[1]RC-1(PY)'!G1338</f>
        <v>24</v>
      </c>
      <c r="H1338" s="1">
        <f>'[1]RC-1(PY)'!H1338</f>
        <v>11</v>
      </c>
      <c r="I1338" s="1">
        <f>'[1]RC-1(PY)'!I1338</f>
        <v>2</v>
      </c>
      <c r="J1338" s="1">
        <f>'[1]RC-1(PY)'!J1338</f>
        <v>3</v>
      </c>
      <c r="K1338" s="1">
        <f>'[1]RC-1(PY)'!K1338</f>
        <v>3</v>
      </c>
      <c r="L1338" s="1">
        <f>'[1]RC-1(PY)'!L1338</f>
        <v>2</v>
      </c>
      <c r="M1338" s="1">
        <f>'[1]RC-1(PY)'!M1338</f>
        <v>1</v>
      </c>
      <c r="N1338" s="1">
        <f>'[1]RC-1(PY)'!N1338</f>
        <v>3</v>
      </c>
      <c r="O1338" s="1">
        <f>'[1]RC-1(PY)'!O1338</f>
        <v>0</v>
      </c>
      <c r="P1338" s="1">
        <f>'[1]RC-1(PY)'!P1338</f>
        <v>1</v>
      </c>
      <c r="Q1338" s="1">
        <f>'[1]RC-1(PY)'!Q1338</f>
        <v>1</v>
      </c>
      <c r="R1338" s="1">
        <f>'[1]RC-1(PY)'!R1338</f>
        <v>104</v>
      </c>
      <c r="S1338" s="1">
        <f>'[1]RC-1(PY)'!S1338</f>
        <v>3</v>
      </c>
      <c r="T1338" s="1">
        <f>'[1]RC-1(PY)'!T1338</f>
        <v>4</v>
      </c>
      <c r="U1338" s="1">
        <f>'[1]RC-1(PY)'!U1338</f>
        <v>0</v>
      </c>
      <c r="V1338" s="1">
        <f>'[1]RC-1(PY)'!V1338</f>
        <v>0</v>
      </c>
      <c r="W1338" s="1">
        <f>'[1]RC-1(PY)'!W1338</f>
        <v>1004</v>
      </c>
      <c r="X1338" s="1">
        <f>'[1]RC-1(PY)'!X1338</f>
        <v>8</v>
      </c>
      <c r="Y1338" s="1">
        <f>'[1]RC-1(PY)'!Y1338</f>
        <v>0</v>
      </c>
      <c r="Z1338" s="1">
        <f>'[1]RC-1(PY)'!Z1338</f>
        <v>0</v>
      </c>
      <c r="AA1338" s="1">
        <f>'[1]RC-1(PY)'!AA1338</f>
        <v>2280</v>
      </c>
      <c r="AB1338" s="1">
        <f>'[1]RC-1(PY)'!AB1338</f>
        <v>2717.62</v>
      </c>
      <c r="AC1338" s="1">
        <f>'[1]RC-1(PY)'!AC1338</f>
        <v>0</v>
      </c>
      <c r="AD1338" s="1">
        <f>'[1]RC-1(PY)'!AD1338</f>
        <v>20</v>
      </c>
      <c r="AE1338" s="1">
        <f>'[1]RC-1(PY)'!AE1338</f>
        <v>15.4107</v>
      </c>
      <c r="AF1338" s="1">
        <f>'[1]RC-1(PY)'!AF1338</f>
        <v>4</v>
      </c>
      <c r="AG1338" s="1">
        <f>'[1]RC-1(PY)'!AG1338</f>
        <v>4</v>
      </c>
      <c r="AH1338" s="1">
        <f>'[1]RC-1(PY)'!AH1338</f>
        <v>4</v>
      </c>
      <c r="AI1338" s="1">
        <f>'[1]RC-1(PY)'!AI1338</f>
        <v>0</v>
      </c>
    </row>
    <row r="1339" spans="1:35" x14ac:dyDescent="0.3">
      <c r="A1339" s="1">
        <f>'[1]RC-1(PY)'!A1339</f>
        <v>1</v>
      </c>
      <c r="B1339" s="1">
        <f>'[1]RC-1(PY)'!B1339</f>
        <v>1</v>
      </c>
      <c r="C1339" s="1">
        <f>'[1]RC-1(PY)'!C1339</f>
        <v>2024</v>
      </c>
      <c r="D1339" s="1">
        <f>'[1]RC-1(PY)'!D1339</f>
        <v>5</v>
      </c>
      <c r="E1339" s="1">
        <f>'[1]RC-1(PY)'!E1339</f>
        <v>340</v>
      </c>
      <c r="F1339" s="1">
        <f>'[1]RC-1(PY)'!F1339</f>
        <v>316</v>
      </c>
      <c r="G1339" s="1">
        <f>'[1]RC-1(PY)'!G1339</f>
        <v>24</v>
      </c>
      <c r="H1339" s="1">
        <f>'[1]RC-1(PY)'!H1339</f>
        <v>22</v>
      </c>
      <c r="I1339" s="1">
        <f>'[1]RC-1(PY)'!I1339</f>
        <v>3</v>
      </c>
      <c r="J1339" s="1">
        <f>'[1]RC-1(PY)'!J1339</f>
        <v>1</v>
      </c>
      <c r="K1339" s="1">
        <f>'[1]RC-1(PY)'!K1339</f>
        <v>3</v>
      </c>
      <c r="L1339" s="1">
        <f>'[1]RC-1(PY)'!L1339</f>
        <v>4</v>
      </c>
      <c r="M1339" s="1">
        <f>'[1]RC-1(PY)'!M1339</f>
        <v>1</v>
      </c>
      <c r="N1339" s="1">
        <f>'[1]RC-1(PY)'!N1339</f>
        <v>1</v>
      </c>
      <c r="O1339" s="1">
        <f>'[1]RC-1(PY)'!O1339</f>
        <v>2</v>
      </c>
      <c r="P1339" s="1">
        <f>'[1]RC-1(PY)'!P1339</f>
        <v>1</v>
      </c>
      <c r="Q1339" s="1">
        <f>'[1]RC-1(PY)'!Q1339</f>
        <v>1</v>
      </c>
      <c r="R1339" s="1">
        <f>'[1]RC-1(PY)'!R1339</f>
        <v>104</v>
      </c>
      <c r="S1339" s="1">
        <f>'[1]RC-1(PY)'!S1339</f>
        <v>3</v>
      </c>
      <c r="T1339" s="1">
        <f>'[1]RC-1(PY)'!T1339</f>
        <v>6</v>
      </c>
      <c r="U1339" s="1">
        <f>'[1]RC-1(PY)'!U1339</f>
        <v>0</v>
      </c>
      <c r="V1339" s="1">
        <f>'[1]RC-1(PY)'!V1339</f>
        <v>0</v>
      </c>
      <c r="W1339" s="1">
        <f>'[1]RC-1(PY)'!W1339</f>
        <v>1004</v>
      </c>
      <c r="X1339" s="1">
        <f>'[1]RC-1(PY)'!X1339</f>
        <v>8</v>
      </c>
      <c r="Y1339" s="1">
        <f>'[1]RC-1(PY)'!Y1339</f>
        <v>0</v>
      </c>
      <c r="Z1339" s="1">
        <f>'[1]RC-1(PY)'!Z1339</f>
        <v>0</v>
      </c>
      <c r="AA1339" s="1">
        <f>'[1]RC-1(PY)'!AA1339</f>
        <v>39</v>
      </c>
      <c r="AB1339" s="1">
        <f>'[1]RC-1(PY)'!AB1339</f>
        <v>103.55</v>
      </c>
      <c r="AC1339" s="1">
        <f>'[1]RC-1(PY)'!AC1339</f>
        <v>10.052099999999999</v>
      </c>
      <c r="AD1339" s="1">
        <f>'[1]RC-1(PY)'!AD1339</f>
        <v>20</v>
      </c>
      <c r="AE1339" s="1">
        <f>'[1]RC-1(PY)'!AE1339</f>
        <v>57.2821</v>
      </c>
      <c r="AF1339" s="1">
        <f>'[1]RC-1(PY)'!AF1339</f>
        <v>4</v>
      </c>
      <c r="AG1339" s="1">
        <f>'[1]RC-1(PY)'!AG1339</f>
        <v>4</v>
      </c>
      <c r="AH1339" s="1">
        <f>'[1]RC-1(PY)'!AH1339</f>
        <v>4</v>
      </c>
      <c r="AI1339" s="1">
        <f>'[1]RC-1(PY)'!AI1339</f>
        <v>0</v>
      </c>
    </row>
    <row r="1340" spans="1:35" x14ac:dyDescent="0.3">
      <c r="A1340" s="1">
        <f>'[1]RC-1(PY)'!A1340</f>
        <v>1</v>
      </c>
      <c r="B1340" s="1">
        <f>'[1]RC-1(PY)'!B1340</f>
        <v>1</v>
      </c>
      <c r="C1340" s="1">
        <f>'[1]RC-1(PY)'!C1340</f>
        <v>2024</v>
      </c>
      <c r="D1340" s="1">
        <f>'[1]RC-1(PY)'!D1340</f>
        <v>5</v>
      </c>
      <c r="E1340" s="1">
        <f>'[1]RC-1(PY)'!E1340</f>
        <v>340</v>
      </c>
      <c r="F1340" s="1">
        <f>'[1]RC-1(PY)'!F1340</f>
        <v>316</v>
      </c>
      <c r="G1340" s="1">
        <f>'[1]RC-1(PY)'!G1340</f>
        <v>24</v>
      </c>
      <c r="H1340" s="1">
        <f>'[1]RC-1(PY)'!H1340</f>
        <v>22</v>
      </c>
      <c r="I1340" s="1">
        <f>'[1]RC-1(PY)'!I1340</f>
        <v>3</v>
      </c>
      <c r="J1340" s="1">
        <f>'[1]RC-1(PY)'!J1340</f>
        <v>2</v>
      </c>
      <c r="K1340" s="1">
        <f>'[1]RC-1(PY)'!K1340</f>
        <v>3</v>
      </c>
      <c r="L1340" s="1">
        <f>'[1]RC-1(PY)'!L1340</f>
        <v>1</v>
      </c>
      <c r="M1340" s="1">
        <f>'[1]RC-1(PY)'!M1340</f>
        <v>1</v>
      </c>
      <c r="N1340" s="1">
        <f>'[1]RC-1(PY)'!N1340</f>
        <v>4</v>
      </c>
      <c r="O1340" s="1">
        <f>'[1]RC-1(PY)'!O1340</f>
        <v>9</v>
      </c>
      <c r="P1340" s="1">
        <f>'[1]RC-1(PY)'!P1340</f>
        <v>1</v>
      </c>
      <c r="Q1340" s="1">
        <f>'[1]RC-1(PY)'!Q1340</f>
        <v>1</v>
      </c>
      <c r="R1340" s="1">
        <f>'[1]RC-1(PY)'!R1340</f>
        <v>104</v>
      </c>
      <c r="S1340" s="1">
        <f>'[1]RC-1(PY)'!S1340</f>
        <v>3</v>
      </c>
      <c r="T1340" s="1">
        <f>'[1]RC-1(PY)'!T1340</f>
        <v>4</v>
      </c>
      <c r="U1340" s="1">
        <f>'[1]RC-1(PY)'!U1340</f>
        <v>0</v>
      </c>
      <c r="V1340" s="1">
        <f>'[1]RC-1(PY)'!V1340</f>
        <v>0</v>
      </c>
      <c r="W1340" s="1">
        <f>'[1]RC-1(PY)'!W1340</f>
        <v>1004</v>
      </c>
      <c r="X1340" s="1">
        <f>'[1]RC-1(PY)'!X1340</f>
        <v>8</v>
      </c>
      <c r="Y1340" s="1">
        <f>'[1]RC-1(PY)'!Y1340</f>
        <v>0</v>
      </c>
      <c r="Z1340" s="1">
        <f>'[1]RC-1(PY)'!Z1340</f>
        <v>0</v>
      </c>
      <c r="AA1340" s="1">
        <f>'[1]RC-1(PY)'!AA1340</f>
        <v>4778</v>
      </c>
      <c r="AB1340" s="1">
        <f>'[1]RC-1(PY)'!AB1340</f>
        <v>739.9</v>
      </c>
      <c r="AC1340" s="1">
        <f>'[1]RC-1(PY)'!AC1340</f>
        <v>0</v>
      </c>
      <c r="AD1340" s="1">
        <f>'[1]RC-1(PY)'!AD1340</f>
        <v>20</v>
      </c>
      <c r="AE1340" s="1">
        <f>'[1]RC-1(PY)'!AE1340</f>
        <v>8.5400000000000004E-2</v>
      </c>
      <c r="AF1340" s="1">
        <f>'[1]RC-1(PY)'!AF1340</f>
        <v>4</v>
      </c>
      <c r="AG1340" s="1">
        <f>'[1]RC-1(PY)'!AG1340</f>
        <v>4</v>
      </c>
      <c r="AH1340" s="1">
        <f>'[1]RC-1(PY)'!AH1340</f>
        <v>4</v>
      </c>
      <c r="AI1340" s="1">
        <f>'[1]RC-1(PY)'!AI1340</f>
        <v>0</v>
      </c>
    </row>
    <row r="1341" spans="1:35" x14ac:dyDescent="0.3">
      <c r="A1341" s="1">
        <f>'[1]RC-1(PY)'!A1341</f>
        <v>1</v>
      </c>
      <c r="B1341" s="1">
        <f>'[1]RC-1(PY)'!B1341</f>
        <v>1</v>
      </c>
      <c r="C1341" s="1">
        <f>'[1]RC-1(PY)'!C1341</f>
        <v>2024</v>
      </c>
      <c r="D1341" s="1">
        <f>'[1]RC-1(PY)'!D1341</f>
        <v>5</v>
      </c>
      <c r="E1341" s="1">
        <f>'[1]RC-1(PY)'!E1341</f>
        <v>340</v>
      </c>
      <c r="F1341" s="1">
        <f>'[1]RC-1(PY)'!F1341</f>
        <v>316</v>
      </c>
      <c r="G1341" s="1">
        <f>'[1]RC-1(PY)'!G1341</f>
        <v>24</v>
      </c>
      <c r="H1341" s="1">
        <f>'[1]RC-1(PY)'!H1341</f>
        <v>9</v>
      </c>
      <c r="I1341" s="1">
        <f>'[1]RC-1(PY)'!I1341</f>
        <v>5</v>
      </c>
      <c r="J1341" s="1">
        <f>'[1]RC-1(PY)'!J1341</f>
        <v>2</v>
      </c>
      <c r="K1341" s="1">
        <f>'[1]RC-1(PY)'!K1341</f>
        <v>3</v>
      </c>
      <c r="L1341" s="1">
        <f>'[1]RC-1(PY)'!L1341</f>
        <v>3</v>
      </c>
      <c r="M1341" s="1">
        <f>'[1]RC-1(PY)'!M1341</f>
        <v>1</v>
      </c>
      <c r="N1341" s="1">
        <f>'[1]RC-1(PY)'!N1341</f>
        <v>3</v>
      </c>
      <c r="O1341" s="1">
        <f>'[1]RC-1(PY)'!O1341</f>
        <v>0</v>
      </c>
      <c r="P1341" s="1">
        <f>'[1]RC-1(PY)'!P1341</f>
        <v>1</v>
      </c>
      <c r="Q1341" s="1">
        <f>'[1]RC-1(PY)'!Q1341</f>
        <v>1</v>
      </c>
      <c r="R1341" s="1">
        <f>'[1]RC-1(PY)'!R1341</f>
        <v>104</v>
      </c>
      <c r="S1341" s="1">
        <f>'[1]RC-1(PY)'!S1341</f>
        <v>3</v>
      </c>
      <c r="T1341" s="1">
        <f>'[1]RC-1(PY)'!T1341</f>
        <v>4</v>
      </c>
      <c r="U1341" s="1">
        <f>'[1]RC-1(PY)'!U1341</f>
        <v>0</v>
      </c>
      <c r="V1341" s="1">
        <f>'[1]RC-1(PY)'!V1341</f>
        <v>0</v>
      </c>
      <c r="W1341" s="1">
        <f>'[1]RC-1(PY)'!W1341</f>
        <v>1004</v>
      </c>
      <c r="X1341" s="1">
        <f>'[1]RC-1(PY)'!X1341</f>
        <v>8</v>
      </c>
      <c r="Y1341" s="1">
        <f>'[1]RC-1(PY)'!Y1341</f>
        <v>0</v>
      </c>
      <c r="Z1341" s="1">
        <f>'[1]RC-1(PY)'!Z1341</f>
        <v>0</v>
      </c>
      <c r="AA1341" s="1">
        <f>'[1]RC-1(PY)'!AA1341</f>
        <v>480</v>
      </c>
      <c r="AB1341" s="1">
        <f>'[1]RC-1(PY)'!AB1341</f>
        <v>750.41</v>
      </c>
      <c r="AC1341" s="1">
        <f>'[1]RC-1(PY)'!AC1341</f>
        <v>0</v>
      </c>
      <c r="AD1341" s="1">
        <f>'[1]RC-1(PY)'!AD1341</f>
        <v>20</v>
      </c>
      <c r="AE1341" s="1">
        <f>'[1]RC-1(PY)'!AE1341</f>
        <v>54.997999999999998</v>
      </c>
      <c r="AF1341" s="1">
        <f>'[1]RC-1(PY)'!AF1341</f>
        <v>4</v>
      </c>
      <c r="AG1341" s="1">
        <f>'[1]RC-1(PY)'!AG1341</f>
        <v>4</v>
      </c>
      <c r="AH1341" s="1">
        <f>'[1]RC-1(PY)'!AH1341</f>
        <v>4</v>
      </c>
      <c r="AI1341" s="1">
        <f>'[1]RC-1(PY)'!AI1341</f>
        <v>0</v>
      </c>
    </row>
    <row r="1342" spans="1:35" x14ac:dyDescent="0.3">
      <c r="A1342" s="1">
        <f>'[1]RC-1(PY)'!A1342</f>
        <v>1</v>
      </c>
      <c r="B1342" s="1">
        <f>'[1]RC-1(PY)'!B1342</f>
        <v>1</v>
      </c>
      <c r="C1342" s="1">
        <f>'[1]RC-1(PY)'!C1342</f>
        <v>2024</v>
      </c>
      <c r="D1342" s="1">
        <f>'[1]RC-1(PY)'!D1342</f>
        <v>5</v>
      </c>
      <c r="E1342" s="1">
        <f>'[1]RC-1(PY)'!E1342</f>
        <v>340</v>
      </c>
      <c r="F1342" s="1">
        <f>'[1]RC-1(PY)'!F1342</f>
        <v>316</v>
      </c>
      <c r="G1342" s="1">
        <f>'[1]RC-1(PY)'!G1342</f>
        <v>24</v>
      </c>
      <c r="H1342" s="1">
        <f>'[1]RC-1(PY)'!H1342</f>
        <v>2</v>
      </c>
      <c r="I1342" s="1">
        <f>'[1]RC-1(PY)'!I1342</f>
        <v>6</v>
      </c>
      <c r="J1342" s="1">
        <f>'[1]RC-1(PY)'!J1342</f>
        <v>3</v>
      </c>
      <c r="K1342" s="1">
        <f>'[1]RC-1(PY)'!K1342</f>
        <v>3</v>
      </c>
      <c r="L1342" s="1">
        <f>'[1]RC-1(PY)'!L1342</f>
        <v>2</v>
      </c>
      <c r="M1342" s="1">
        <f>'[1]RC-1(PY)'!M1342</f>
        <v>1</v>
      </c>
      <c r="N1342" s="1">
        <f>'[1]RC-1(PY)'!N1342</f>
        <v>1</v>
      </c>
      <c r="O1342" s="1">
        <f>'[1]RC-1(PY)'!O1342</f>
        <v>2</v>
      </c>
      <c r="P1342" s="1">
        <f>'[1]RC-1(PY)'!P1342</f>
        <v>1</v>
      </c>
      <c r="Q1342" s="1">
        <f>'[1]RC-1(PY)'!Q1342</f>
        <v>1</v>
      </c>
      <c r="R1342" s="1">
        <f>'[1]RC-1(PY)'!R1342</f>
        <v>104</v>
      </c>
      <c r="S1342" s="1">
        <f>'[1]RC-1(PY)'!S1342</f>
        <v>3</v>
      </c>
      <c r="T1342" s="1">
        <f>'[1]RC-1(PY)'!T1342</f>
        <v>4</v>
      </c>
      <c r="U1342" s="1">
        <f>'[1]RC-1(PY)'!U1342</f>
        <v>0</v>
      </c>
      <c r="V1342" s="1">
        <f>'[1]RC-1(PY)'!V1342</f>
        <v>0</v>
      </c>
      <c r="W1342" s="1">
        <f>'[1]RC-1(PY)'!W1342</f>
        <v>1004</v>
      </c>
      <c r="X1342" s="1">
        <f>'[1]RC-1(PY)'!X1342</f>
        <v>8</v>
      </c>
      <c r="Y1342" s="1">
        <f>'[1]RC-1(PY)'!Y1342</f>
        <v>0</v>
      </c>
      <c r="Z1342" s="1">
        <f>'[1]RC-1(PY)'!Z1342</f>
        <v>0</v>
      </c>
      <c r="AA1342" s="1">
        <f>'[1]RC-1(PY)'!AA1342</f>
        <v>398</v>
      </c>
      <c r="AB1342" s="1">
        <f>'[1]RC-1(PY)'!AB1342</f>
        <v>1026</v>
      </c>
      <c r="AC1342" s="1">
        <f>'[1]RC-1(PY)'!AC1342</f>
        <v>0</v>
      </c>
      <c r="AD1342" s="1">
        <f>'[1]RC-1(PY)'!AD1342</f>
        <v>20</v>
      </c>
      <c r="AE1342" s="1">
        <f>'[1]RC-1(PY)'!AE1342</f>
        <v>32.935000000000002</v>
      </c>
      <c r="AF1342" s="1">
        <f>'[1]RC-1(PY)'!AF1342</f>
        <v>4</v>
      </c>
      <c r="AG1342" s="1">
        <f>'[1]RC-1(PY)'!AG1342</f>
        <v>4</v>
      </c>
      <c r="AH1342" s="1">
        <f>'[1]RC-1(PY)'!AH1342</f>
        <v>4</v>
      </c>
      <c r="AI1342" s="1">
        <f>'[1]RC-1(PY)'!AI1342</f>
        <v>0</v>
      </c>
    </row>
    <row r="1343" spans="1:35" x14ac:dyDescent="0.3">
      <c r="A1343" s="1">
        <f>'[1]RC-1(PY)'!A1343</f>
        <v>1</v>
      </c>
      <c r="B1343" s="1">
        <f>'[1]RC-1(PY)'!B1343</f>
        <v>2</v>
      </c>
      <c r="C1343" s="1">
        <f>'[1]RC-1(PY)'!C1343</f>
        <v>2024</v>
      </c>
      <c r="D1343" s="1">
        <f>'[1]RC-1(PY)'!D1343</f>
        <v>5</v>
      </c>
      <c r="E1343" s="1">
        <f>'[1]RC-1(PY)'!E1343</f>
        <v>340</v>
      </c>
      <c r="F1343" s="1">
        <f>'[1]RC-1(PY)'!F1343</f>
        <v>275</v>
      </c>
      <c r="G1343" s="1">
        <f>'[1]RC-1(PY)'!G1343</f>
        <v>24</v>
      </c>
      <c r="H1343" s="1">
        <f>'[1]RC-1(PY)'!H1343</f>
        <v>12</v>
      </c>
      <c r="I1343" s="1">
        <f>'[1]RC-1(PY)'!I1343</f>
        <v>1</v>
      </c>
      <c r="J1343" s="1">
        <f>'[1]RC-1(PY)'!J1343</f>
        <v>1</v>
      </c>
      <c r="K1343" s="1">
        <f>'[1]RC-1(PY)'!K1343</f>
        <v>3</v>
      </c>
      <c r="L1343" s="1">
        <f>'[1]RC-1(PY)'!L1343</f>
        <v>3</v>
      </c>
      <c r="M1343" s="1">
        <f>'[1]RC-1(PY)'!M1343</f>
        <v>1</v>
      </c>
      <c r="N1343" s="1">
        <f>'[1]RC-1(PY)'!N1343</f>
        <v>1</v>
      </c>
      <c r="O1343" s="1">
        <f>'[1]RC-1(PY)'!O1343</f>
        <v>5</v>
      </c>
      <c r="P1343" s="1">
        <f>'[1]RC-1(PY)'!P1343</f>
        <v>1</v>
      </c>
      <c r="Q1343" s="1">
        <f>'[1]RC-1(PY)'!Q1343</f>
        <v>1</v>
      </c>
      <c r="R1343" s="1">
        <f>'[1]RC-1(PY)'!R1343</f>
        <v>104</v>
      </c>
      <c r="S1343" s="1">
        <f>'[1]RC-1(PY)'!S1343</f>
        <v>3</v>
      </c>
      <c r="T1343" s="1">
        <f>'[1]RC-1(PY)'!T1343</f>
        <v>4</v>
      </c>
      <c r="U1343" s="1">
        <f>'[1]RC-1(PY)'!U1343</f>
        <v>0</v>
      </c>
      <c r="V1343" s="1">
        <f>'[1]RC-1(PY)'!V1343</f>
        <v>0</v>
      </c>
      <c r="W1343" s="1">
        <f>'[1]RC-1(PY)'!W1343</f>
        <v>1004</v>
      </c>
      <c r="X1343" s="1">
        <f>'[1]RC-1(PY)'!X1343</f>
        <v>8</v>
      </c>
      <c r="Y1343" s="1">
        <f>'[1]RC-1(PY)'!Y1343</f>
        <v>0</v>
      </c>
      <c r="Z1343" s="1">
        <f>'[1]RC-1(PY)'!Z1343</f>
        <v>0</v>
      </c>
      <c r="AA1343" s="1">
        <f>'[1]RC-1(PY)'!AA1343</f>
        <v>542</v>
      </c>
      <c r="AB1343" s="1">
        <f>'[1]RC-1(PY)'!AB1343</f>
        <v>721.53</v>
      </c>
      <c r="AC1343" s="1">
        <f>'[1]RC-1(PY)'!AC1343</f>
        <v>8.8695000000000004</v>
      </c>
      <c r="AD1343" s="1">
        <f>'[1]RC-1(PY)'!AD1343</f>
        <v>20</v>
      </c>
      <c r="AE1343" s="1">
        <f>'[1]RC-1(PY)'!AE1343</f>
        <v>21.339600000000001</v>
      </c>
      <c r="AF1343" s="1">
        <f>'[1]RC-1(PY)'!AF1343</f>
        <v>4</v>
      </c>
      <c r="AG1343" s="1">
        <f>'[1]RC-1(PY)'!AG1343</f>
        <v>4</v>
      </c>
      <c r="AH1343" s="1">
        <f>'[1]RC-1(PY)'!AH1343</f>
        <v>4</v>
      </c>
      <c r="AI1343" s="1">
        <f>'[1]RC-1(PY)'!AI1343</f>
        <v>0</v>
      </c>
    </row>
    <row r="1344" spans="1:35" x14ac:dyDescent="0.3">
      <c r="A1344" s="1">
        <f>'[1]RC-1(PY)'!A1344</f>
        <v>1</v>
      </c>
      <c r="B1344" s="1">
        <f>'[1]RC-1(PY)'!B1344</f>
        <v>2</v>
      </c>
      <c r="C1344" s="1">
        <f>'[1]RC-1(PY)'!C1344</f>
        <v>2024</v>
      </c>
      <c r="D1344" s="1">
        <f>'[1]RC-1(PY)'!D1344</f>
        <v>5</v>
      </c>
      <c r="E1344" s="1">
        <f>'[1]RC-1(PY)'!E1344</f>
        <v>340</v>
      </c>
      <c r="F1344" s="1">
        <f>'[1]RC-1(PY)'!F1344</f>
        <v>275</v>
      </c>
      <c r="G1344" s="1">
        <f>'[1]RC-1(PY)'!G1344</f>
        <v>24</v>
      </c>
      <c r="H1344" s="1">
        <f>'[1]RC-1(PY)'!H1344</f>
        <v>30</v>
      </c>
      <c r="I1344" s="1">
        <f>'[1]RC-1(PY)'!I1344</f>
        <v>1</v>
      </c>
      <c r="J1344" s="1">
        <f>'[1]RC-1(PY)'!J1344</f>
        <v>1</v>
      </c>
      <c r="K1344" s="1">
        <f>'[1]RC-1(PY)'!K1344</f>
        <v>3</v>
      </c>
      <c r="L1344" s="1">
        <f>'[1]RC-1(PY)'!L1344</f>
        <v>3</v>
      </c>
      <c r="M1344" s="1">
        <f>'[1]RC-1(PY)'!M1344</f>
        <v>1</v>
      </c>
      <c r="N1344" s="1">
        <f>'[1]RC-1(PY)'!N1344</f>
        <v>2</v>
      </c>
      <c r="O1344" s="1">
        <f>'[1]RC-1(PY)'!O1344</f>
        <v>9</v>
      </c>
      <c r="P1344" s="1">
        <f>'[1]RC-1(PY)'!P1344</f>
        <v>1</v>
      </c>
      <c r="Q1344" s="1">
        <f>'[1]RC-1(PY)'!Q1344</f>
        <v>1</v>
      </c>
      <c r="R1344" s="1">
        <f>'[1]RC-1(PY)'!R1344</f>
        <v>104</v>
      </c>
      <c r="S1344" s="1">
        <f>'[1]RC-1(PY)'!S1344</f>
        <v>3</v>
      </c>
      <c r="T1344" s="1">
        <f>'[1]RC-1(PY)'!T1344</f>
        <v>4</v>
      </c>
      <c r="U1344" s="1">
        <f>'[1]RC-1(PY)'!U1344</f>
        <v>0</v>
      </c>
      <c r="V1344" s="1">
        <f>'[1]RC-1(PY)'!V1344</f>
        <v>0</v>
      </c>
      <c r="W1344" s="1">
        <f>'[1]RC-1(PY)'!W1344</f>
        <v>1004</v>
      </c>
      <c r="X1344" s="1">
        <f>'[1]RC-1(PY)'!X1344</f>
        <v>8</v>
      </c>
      <c r="Y1344" s="1">
        <f>'[1]RC-1(PY)'!Y1344</f>
        <v>0</v>
      </c>
      <c r="Z1344" s="1">
        <f>'[1]RC-1(PY)'!Z1344</f>
        <v>0</v>
      </c>
      <c r="AA1344" s="1">
        <f>'[1]RC-1(PY)'!AA1344</f>
        <v>779</v>
      </c>
      <c r="AB1344" s="1">
        <f>'[1]RC-1(PY)'!AB1344</f>
        <v>1477.2782</v>
      </c>
      <c r="AC1344" s="1">
        <f>'[1]RC-1(PY)'!AC1344</f>
        <v>7.4492000000000003</v>
      </c>
      <c r="AD1344" s="1">
        <f>'[1]RC-1(PY)'!AD1344</f>
        <v>20</v>
      </c>
      <c r="AE1344" s="1">
        <f>'[1]RC-1(PY)'!AE1344</f>
        <v>31.8796</v>
      </c>
      <c r="AF1344" s="1">
        <f>'[1]RC-1(PY)'!AF1344</f>
        <v>4</v>
      </c>
      <c r="AG1344" s="1">
        <f>'[1]RC-1(PY)'!AG1344</f>
        <v>4</v>
      </c>
      <c r="AH1344" s="1">
        <f>'[1]RC-1(PY)'!AH1344</f>
        <v>4</v>
      </c>
      <c r="AI1344" s="1">
        <f>'[1]RC-1(PY)'!AI1344</f>
        <v>0</v>
      </c>
    </row>
    <row r="1345" spans="1:35" x14ac:dyDescent="0.3">
      <c r="A1345" s="1">
        <f>'[1]RC-1(PY)'!A1345</f>
        <v>1</v>
      </c>
      <c r="B1345" s="1">
        <f>'[1]RC-1(PY)'!B1345</f>
        <v>2</v>
      </c>
      <c r="C1345" s="1">
        <f>'[1]RC-1(PY)'!C1345</f>
        <v>2024</v>
      </c>
      <c r="D1345" s="1">
        <f>'[1]RC-1(PY)'!D1345</f>
        <v>5</v>
      </c>
      <c r="E1345" s="1">
        <f>'[1]RC-1(PY)'!E1345</f>
        <v>340</v>
      </c>
      <c r="F1345" s="1">
        <f>'[1]RC-1(PY)'!F1345</f>
        <v>275</v>
      </c>
      <c r="G1345" s="1">
        <f>'[1]RC-1(PY)'!G1345</f>
        <v>24</v>
      </c>
      <c r="H1345" s="1">
        <f>'[1]RC-1(PY)'!H1345</f>
        <v>11</v>
      </c>
      <c r="I1345" s="1">
        <f>'[1]RC-1(PY)'!I1345</f>
        <v>2</v>
      </c>
      <c r="J1345" s="1">
        <f>'[1]RC-1(PY)'!J1345</f>
        <v>2</v>
      </c>
      <c r="K1345" s="1">
        <f>'[1]RC-1(PY)'!K1345</f>
        <v>3</v>
      </c>
      <c r="L1345" s="1">
        <f>'[1]RC-1(PY)'!L1345</f>
        <v>1</v>
      </c>
      <c r="M1345" s="1">
        <f>'[1]RC-1(PY)'!M1345</f>
        <v>1</v>
      </c>
      <c r="N1345" s="1">
        <f>'[1]RC-1(PY)'!N1345</f>
        <v>1</v>
      </c>
      <c r="O1345" s="1">
        <f>'[1]RC-1(PY)'!O1345</f>
        <v>5</v>
      </c>
      <c r="P1345" s="1">
        <f>'[1]RC-1(PY)'!P1345</f>
        <v>1</v>
      </c>
      <c r="Q1345" s="1">
        <f>'[1]RC-1(PY)'!Q1345</f>
        <v>1</v>
      </c>
      <c r="R1345" s="1">
        <f>'[1]RC-1(PY)'!R1345</f>
        <v>104</v>
      </c>
      <c r="S1345" s="1">
        <f>'[1]RC-1(PY)'!S1345</f>
        <v>3</v>
      </c>
      <c r="T1345" s="1">
        <f>'[1]RC-1(PY)'!T1345</f>
        <v>4</v>
      </c>
      <c r="U1345" s="1">
        <f>'[1]RC-1(PY)'!U1345</f>
        <v>0</v>
      </c>
      <c r="V1345" s="1">
        <f>'[1]RC-1(PY)'!V1345</f>
        <v>0</v>
      </c>
      <c r="W1345" s="1">
        <f>'[1]RC-1(PY)'!W1345</f>
        <v>1004</v>
      </c>
      <c r="X1345" s="1">
        <f>'[1]RC-1(PY)'!X1345</f>
        <v>8</v>
      </c>
      <c r="Y1345" s="1">
        <f>'[1]RC-1(PY)'!Y1345</f>
        <v>0</v>
      </c>
      <c r="Z1345" s="1">
        <f>'[1]RC-1(PY)'!Z1345</f>
        <v>0</v>
      </c>
      <c r="AA1345" s="1">
        <f>'[1]RC-1(PY)'!AA1345</f>
        <v>1419</v>
      </c>
      <c r="AB1345" s="1">
        <f>'[1]RC-1(PY)'!AB1345</f>
        <v>2257.1374999999998</v>
      </c>
      <c r="AC1345" s="1">
        <f>'[1]RC-1(PY)'!AC1345</f>
        <v>0</v>
      </c>
      <c r="AD1345" s="1">
        <f>'[1]RC-1(PY)'!AD1345</f>
        <v>20</v>
      </c>
      <c r="AE1345" s="1">
        <f>'[1]RC-1(PY)'!AE1345</f>
        <v>312.04500000000002</v>
      </c>
      <c r="AF1345" s="1">
        <f>'[1]RC-1(PY)'!AF1345</f>
        <v>4</v>
      </c>
      <c r="AG1345" s="1">
        <f>'[1]RC-1(PY)'!AG1345</f>
        <v>4</v>
      </c>
      <c r="AH1345" s="1">
        <f>'[1]RC-1(PY)'!AH1345</f>
        <v>4</v>
      </c>
      <c r="AI1345" s="1">
        <f>'[1]RC-1(PY)'!AI1345</f>
        <v>0</v>
      </c>
    </row>
    <row r="1346" spans="1:35" x14ac:dyDescent="0.3">
      <c r="A1346" s="1">
        <f>'[1]RC-1(PY)'!A1346</f>
        <v>1</v>
      </c>
      <c r="B1346" s="1">
        <f>'[1]RC-1(PY)'!B1346</f>
        <v>2</v>
      </c>
      <c r="C1346" s="1">
        <f>'[1]RC-1(PY)'!C1346</f>
        <v>2024</v>
      </c>
      <c r="D1346" s="1">
        <f>'[1]RC-1(PY)'!D1346</f>
        <v>5</v>
      </c>
      <c r="E1346" s="1">
        <f>'[1]RC-1(PY)'!E1346</f>
        <v>340</v>
      </c>
      <c r="F1346" s="1">
        <f>'[1]RC-1(PY)'!F1346</f>
        <v>275</v>
      </c>
      <c r="G1346" s="1">
        <f>'[1]RC-1(PY)'!G1346</f>
        <v>24</v>
      </c>
      <c r="H1346" s="1">
        <f>'[1]RC-1(PY)'!H1346</f>
        <v>33</v>
      </c>
      <c r="I1346" s="1">
        <f>'[1]RC-1(PY)'!I1346</f>
        <v>2</v>
      </c>
      <c r="J1346" s="1">
        <f>'[1]RC-1(PY)'!J1346</f>
        <v>2</v>
      </c>
      <c r="K1346" s="1">
        <f>'[1]RC-1(PY)'!K1346</f>
        <v>3</v>
      </c>
      <c r="L1346" s="1">
        <f>'[1]RC-1(PY)'!L1346</f>
        <v>2</v>
      </c>
      <c r="M1346" s="1">
        <f>'[1]RC-1(PY)'!M1346</f>
        <v>1</v>
      </c>
      <c r="N1346" s="1">
        <f>'[1]RC-1(PY)'!N1346</f>
        <v>1</v>
      </c>
      <c r="O1346" s="1">
        <f>'[1]RC-1(PY)'!O1346</f>
        <v>5</v>
      </c>
      <c r="P1346" s="1">
        <f>'[1]RC-1(PY)'!P1346</f>
        <v>1</v>
      </c>
      <c r="Q1346" s="1">
        <f>'[1]RC-1(PY)'!Q1346</f>
        <v>1</v>
      </c>
      <c r="R1346" s="1">
        <f>'[1]RC-1(PY)'!R1346</f>
        <v>104</v>
      </c>
      <c r="S1346" s="1">
        <f>'[1]RC-1(PY)'!S1346</f>
        <v>3</v>
      </c>
      <c r="T1346" s="1">
        <f>'[1]RC-1(PY)'!T1346</f>
        <v>4</v>
      </c>
      <c r="U1346" s="1">
        <f>'[1]RC-1(PY)'!U1346</f>
        <v>0</v>
      </c>
      <c r="V1346" s="1">
        <f>'[1]RC-1(PY)'!V1346</f>
        <v>0</v>
      </c>
      <c r="W1346" s="1">
        <f>'[1]RC-1(PY)'!W1346</f>
        <v>1004</v>
      </c>
      <c r="X1346" s="1">
        <f>'[1]RC-1(PY)'!X1346</f>
        <v>8</v>
      </c>
      <c r="Y1346" s="1">
        <f>'[1]RC-1(PY)'!Y1346</f>
        <v>0</v>
      </c>
      <c r="Z1346" s="1">
        <f>'[1]RC-1(PY)'!Z1346</f>
        <v>0</v>
      </c>
      <c r="AA1346" s="1">
        <f>'[1]RC-1(PY)'!AA1346</f>
        <v>1146</v>
      </c>
      <c r="AB1346" s="1">
        <f>'[1]RC-1(PY)'!AB1346</f>
        <v>1741.47</v>
      </c>
      <c r="AC1346" s="1">
        <f>'[1]RC-1(PY)'!AC1346</f>
        <v>9.3683999999999994</v>
      </c>
      <c r="AD1346" s="1">
        <f>'[1]RC-1(PY)'!AD1346</f>
        <v>20</v>
      </c>
      <c r="AE1346" s="1">
        <f>'[1]RC-1(PY)'!AE1346</f>
        <v>25.161799999999999</v>
      </c>
      <c r="AF1346" s="1">
        <f>'[1]RC-1(PY)'!AF1346</f>
        <v>4</v>
      </c>
      <c r="AG1346" s="1">
        <f>'[1]RC-1(PY)'!AG1346</f>
        <v>4</v>
      </c>
      <c r="AH1346" s="1">
        <f>'[1]RC-1(PY)'!AH1346</f>
        <v>4</v>
      </c>
      <c r="AI1346" s="1">
        <f>'[1]RC-1(PY)'!AI1346</f>
        <v>0</v>
      </c>
    </row>
    <row r="1347" spans="1:35" x14ac:dyDescent="0.3">
      <c r="A1347" s="1">
        <f>'[1]RC-1(PY)'!A1347</f>
        <v>1</v>
      </c>
      <c r="B1347" s="1">
        <f>'[1]RC-1(PY)'!B1347</f>
        <v>2</v>
      </c>
      <c r="C1347" s="1">
        <f>'[1]RC-1(PY)'!C1347</f>
        <v>2024</v>
      </c>
      <c r="D1347" s="1">
        <f>'[1]RC-1(PY)'!D1347</f>
        <v>5</v>
      </c>
      <c r="E1347" s="1">
        <f>'[1]RC-1(PY)'!E1347</f>
        <v>340</v>
      </c>
      <c r="F1347" s="1">
        <f>'[1]RC-1(PY)'!F1347</f>
        <v>275</v>
      </c>
      <c r="G1347" s="1">
        <f>'[1]RC-1(PY)'!G1347</f>
        <v>24</v>
      </c>
      <c r="H1347" s="1">
        <f>'[1]RC-1(PY)'!H1347</f>
        <v>4</v>
      </c>
      <c r="I1347" s="1">
        <f>'[1]RC-1(PY)'!I1347</f>
        <v>7</v>
      </c>
      <c r="J1347" s="1">
        <f>'[1]RC-1(PY)'!J1347</f>
        <v>2</v>
      </c>
      <c r="K1347" s="1">
        <f>'[1]RC-1(PY)'!K1347</f>
        <v>3</v>
      </c>
      <c r="L1347" s="1">
        <f>'[1]RC-1(PY)'!L1347</f>
        <v>1</v>
      </c>
      <c r="M1347" s="1">
        <f>'[1]RC-1(PY)'!M1347</f>
        <v>1</v>
      </c>
      <c r="N1347" s="1">
        <f>'[1]RC-1(PY)'!N1347</f>
        <v>1</v>
      </c>
      <c r="O1347" s="1">
        <f>'[1]RC-1(PY)'!O1347</f>
        <v>5</v>
      </c>
      <c r="P1347" s="1">
        <f>'[1]RC-1(PY)'!P1347</f>
        <v>1</v>
      </c>
      <c r="Q1347" s="1">
        <f>'[1]RC-1(PY)'!Q1347</f>
        <v>0</v>
      </c>
      <c r="R1347" s="1">
        <f>'[1]RC-1(PY)'!R1347</f>
        <v>104</v>
      </c>
      <c r="S1347" s="1">
        <f>'[1]RC-1(PY)'!S1347</f>
        <v>3</v>
      </c>
      <c r="T1347" s="1">
        <f>'[1]RC-1(PY)'!T1347</f>
        <v>4</v>
      </c>
      <c r="U1347" s="1">
        <f>'[1]RC-1(PY)'!U1347</f>
        <v>0</v>
      </c>
      <c r="V1347" s="1">
        <f>'[1]RC-1(PY)'!V1347</f>
        <v>0</v>
      </c>
      <c r="W1347" s="1">
        <f>'[1]RC-1(PY)'!W1347</f>
        <v>1004</v>
      </c>
      <c r="X1347" s="1">
        <f>'[1]RC-1(PY)'!X1347</f>
        <v>8</v>
      </c>
      <c r="Y1347" s="1">
        <f>'[1]RC-1(PY)'!Y1347</f>
        <v>0</v>
      </c>
      <c r="Z1347" s="1">
        <f>'[1]RC-1(PY)'!Z1347</f>
        <v>0</v>
      </c>
      <c r="AA1347" s="1">
        <f>'[1]RC-1(PY)'!AA1347</f>
        <v>417</v>
      </c>
      <c r="AB1347" s="1">
        <f>'[1]RC-1(PY)'!AB1347</f>
        <v>249</v>
      </c>
      <c r="AC1347" s="1">
        <f>'[1]RC-1(PY)'!AC1347</f>
        <v>1.048</v>
      </c>
      <c r="AD1347" s="1">
        <f>'[1]RC-1(PY)'!AD1347</f>
        <v>20</v>
      </c>
      <c r="AE1347" s="1">
        <f>'[1]RC-1(PY)'!AE1347</f>
        <v>34.231000000000002</v>
      </c>
      <c r="AF1347" s="1">
        <f>'[1]RC-1(PY)'!AF1347</f>
        <v>4</v>
      </c>
      <c r="AG1347" s="1">
        <f>'[1]RC-1(PY)'!AG1347</f>
        <v>4</v>
      </c>
      <c r="AH1347" s="1">
        <f>'[1]RC-1(PY)'!AH1347</f>
        <v>4</v>
      </c>
      <c r="AI1347" s="1">
        <f>'[1]RC-1(PY)'!AI1347</f>
        <v>0</v>
      </c>
    </row>
    <row r="1348" spans="1:35" x14ac:dyDescent="0.3">
      <c r="A1348" s="1">
        <f>'[1]RC-1(PY)'!A1348</f>
        <v>1</v>
      </c>
      <c r="B1348" s="1">
        <f>'[1]RC-1(PY)'!B1348</f>
        <v>2</v>
      </c>
      <c r="C1348" s="1">
        <f>'[1]RC-1(PY)'!C1348</f>
        <v>2024</v>
      </c>
      <c r="D1348" s="1">
        <f>'[1]RC-1(PY)'!D1348</f>
        <v>5</v>
      </c>
      <c r="E1348" s="1">
        <f>'[1]RC-1(PY)'!E1348</f>
        <v>340</v>
      </c>
      <c r="F1348" s="1">
        <f>'[1]RC-1(PY)'!F1348</f>
        <v>275</v>
      </c>
      <c r="G1348" s="1">
        <f>'[1]RC-1(PY)'!G1348</f>
        <v>24</v>
      </c>
      <c r="H1348" s="1">
        <f>'[1]RC-1(PY)'!H1348</f>
        <v>10</v>
      </c>
      <c r="I1348" s="1">
        <f>'[1]RC-1(PY)'!I1348</f>
        <v>1</v>
      </c>
      <c r="J1348" s="1">
        <f>'[1]RC-1(PY)'!J1348</f>
        <v>1</v>
      </c>
      <c r="K1348" s="1">
        <f>'[1]RC-1(PY)'!K1348</f>
        <v>3</v>
      </c>
      <c r="L1348" s="1">
        <f>'[1]RC-1(PY)'!L1348</f>
        <v>4</v>
      </c>
      <c r="M1348" s="1">
        <f>'[1]RC-1(PY)'!M1348</f>
        <v>1</v>
      </c>
      <c r="N1348" s="1">
        <f>'[1]RC-1(PY)'!N1348</f>
        <v>1</v>
      </c>
      <c r="O1348" s="1">
        <f>'[1]RC-1(PY)'!O1348</f>
        <v>5</v>
      </c>
      <c r="P1348" s="1">
        <f>'[1]RC-1(PY)'!P1348</f>
        <v>1</v>
      </c>
      <c r="Q1348" s="1">
        <f>'[1]RC-1(PY)'!Q1348</f>
        <v>1</v>
      </c>
      <c r="R1348" s="1">
        <f>'[1]RC-1(PY)'!R1348</f>
        <v>104</v>
      </c>
      <c r="S1348" s="1">
        <f>'[1]RC-1(PY)'!S1348</f>
        <v>3</v>
      </c>
      <c r="T1348" s="1">
        <f>'[1]RC-1(PY)'!T1348</f>
        <v>4</v>
      </c>
      <c r="U1348" s="1">
        <f>'[1]RC-1(PY)'!U1348</f>
        <v>0</v>
      </c>
      <c r="V1348" s="1">
        <f>'[1]RC-1(PY)'!V1348</f>
        <v>0</v>
      </c>
      <c r="W1348" s="1">
        <f>'[1]RC-1(PY)'!W1348</f>
        <v>1004</v>
      </c>
      <c r="X1348" s="1">
        <f>'[1]RC-1(PY)'!X1348</f>
        <v>8</v>
      </c>
      <c r="Y1348" s="1">
        <f>'[1]RC-1(PY)'!Y1348</f>
        <v>0</v>
      </c>
      <c r="Z1348" s="1">
        <f>'[1]RC-1(PY)'!Z1348</f>
        <v>0</v>
      </c>
      <c r="AA1348" s="1">
        <f>'[1]RC-1(PY)'!AA1348</f>
        <v>213</v>
      </c>
      <c r="AB1348" s="1">
        <f>'[1]RC-1(PY)'!AB1348</f>
        <v>29.539200000000001</v>
      </c>
      <c r="AC1348" s="1">
        <f>'[1]RC-1(PY)'!AC1348</f>
        <v>0</v>
      </c>
      <c r="AD1348" s="1">
        <f>'[1]RC-1(PY)'!AD1348</f>
        <v>20</v>
      </c>
      <c r="AE1348" s="1">
        <f>'[1]RC-1(PY)'!AE1348</f>
        <v>29.539200000000001</v>
      </c>
      <c r="AF1348" s="1">
        <f>'[1]RC-1(PY)'!AF1348</f>
        <v>4</v>
      </c>
      <c r="AG1348" s="1">
        <f>'[1]RC-1(PY)'!AG1348</f>
        <v>4</v>
      </c>
      <c r="AH1348" s="1">
        <f>'[1]RC-1(PY)'!AH1348</f>
        <v>4</v>
      </c>
      <c r="AI1348" s="1">
        <f>'[1]RC-1(PY)'!AI1348</f>
        <v>0</v>
      </c>
    </row>
    <row r="1349" spans="1:35" x14ac:dyDescent="0.3">
      <c r="A1349" s="1">
        <f>'[1]RC-1(PY)'!A1349</f>
        <v>1</v>
      </c>
      <c r="B1349" s="1">
        <f>'[1]RC-1(PY)'!B1349</f>
        <v>2</v>
      </c>
      <c r="C1349" s="1">
        <f>'[1]RC-1(PY)'!C1349</f>
        <v>2024</v>
      </c>
      <c r="D1349" s="1">
        <f>'[1]RC-1(PY)'!D1349</f>
        <v>5</v>
      </c>
      <c r="E1349" s="1">
        <f>'[1]RC-1(PY)'!E1349</f>
        <v>340</v>
      </c>
      <c r="F1349" s="1">
        <f>'[1]RC-1(PY)'!F1349</f>
        <v>275</v>
      </c>
      <c r="G1349" s="1">
        <f>'[1]RC-1(PY)'!G1349</f>
        <v>24</v>
      </c>
      <c r="H1349" s="1">
        <f>'[1]RC-1(PY)'!H1349</f>
        <v>10</v>
      </c>
      <c r="I1349" s="1">
        <f>'[1]RC-1(PY)'!I1349</f>
        <v>1</v>
      </c>
      <c r="J1349" s="1">
        <f>'[1]RC-1(PY)'!J1349</f>
        <v>2</v>
      </c>
      <c r="K1349" s="1">
        <f>'[1]RC-1(PY)'!K1349</f>
        <v>3</v>
      </c>
      <c r="L1349" s="1">
        <f>'[1]RC-1(PY)'!L1349</f>
        <v>3</v>
      </c>
      <c r="M1349" s="1">
        <f>'[1]RC-1(PY)'!M1349</f>
        <v>1</v>
      </c>
      <c r="N1349" s="1">
        <f>'[1]RC-1(PY)'!N1349</f>
        <v>1</v>
      </c>
      <c r="O1349" s="1">
        <f>'[1]RC-1(PY)'!O1349</f>
        <v>5</v>
      </c>
      <c r="P1349" s="1">
        <f>'[1]RC-1(PY)'!P1349</f>
        <v>1</v>
      </c>
      <c r="Q1349" s="1">
        <f>'[1]RC-1(PY)'!Q1349</f>
        <v>1</v>
      </c>
      <c r="R1349" s="1">
        <f>'[1]RC-1(PY)'!R1349</f>
        <v>104</v>
      </c>
      <c r="S1349" s="1">
        <f>'[1]RC-1(PY)'!S1349</f>
        <v>3</v>
      </c>
      <c r="T1349" s="1">
        <f>'[1]RC-1(PY)'!T1349</f>
        <v>4</v>
      </c>
      <c r="U1349" s="1">
        <f>'[1]RC-1(PY)'!U1349</f>
        <v>0</v>
      </c>
      <c r="V1349" s="1">
        <f>'[1]RC-1(PY)'!V1349</f>
        <v>0</v>
      </c>
      <c r="W1349" s="1">
        <f>'[1]RC-1(PY)'!W1349</f>
        <v>1004</v>
      </c>
      <c r="X1349" s="1">
        <f>'[1]RC-1(PY)'!X1349</f>
        <v>8</v>
      </c>
      <c r="Y1349" s="1">
        <f>'[1]RC-1(PY)'!Y1349</f>
        <v>0</v>
      </c>
      <c r="Z1349" s="1">
        <f>'[1]RC-1(PY)'!Z1349</f>
        <v>0</v>
      </c>
      <c r="AA1349" s="1">
        <f>'[1]RC-1(PY)'!AA1349</f>
        <v>477</v>
      </c>
      <c r="AB1349" s="1">
        <f>'[1]RC-1(PY)'!AB1349</f>
        <v>27.918800000000001</v>
      </c>
      <c r="AC1349" s="1">
        <f>'[1]RC-1(PY)'!AC1349</f>
        <v>0</v>
      </c>
      <c r="AD1349" s="1">
        <f>'[1]RC-1(PY)'!AD1349</f>
        <v>20</v>
      </c>
      <c r="AE1349" s="1">
        <f>'[1]RC-1(PY)'!AE1349</f>
        <v>27.918800000000001</v>
      </c>
      <c r="AF1349" s="1">
        <f>'[1]RC-1(PY)'!AF1349</f>
        <v>4</v>
      </c>
      <c r="AG1349" s="1">
        <f>'[1]RC-1(PY)'!AG1349</f>
        <v>4</v>
      </c>
      <c r="AH1349" s="1">
        <f>'[1]RC-1(PY)'!AH1349</f>
        <v>4</v>
      </c>
      <c r="AI1349" s="1">
        <f>'[1]RC-1(PY)'!AI1349</f>
        <v>0</v>
      </c>
    </row>
    <row r="1350" spans="1:35" x14ac:dyDescent="0.3">
      <c r="A1350" s="1">
        <f>'[1]RC-1(PY)'!A1350</f>
        <v>1</v>
      </c>
      <c r="B1350" s="1">
        <f>'[1]RC-1(PY)'!B1350</f>
        <v>2</v>
      </c>
      <c r="C1350" s="1">
        <f>'[1]RC-1(PY)'!C1350</f>
        <v>2024</v>
      </c>
      <c r="D1350" s="1">
        <f>'[1]RC-1(PY)'!D1350</f>
        <v>5</v>
      </c>
      <c r="E1350" s="1">
        <f>'[1]RC-1(PY)'!E1350</f>
        <v>340</v>
      </c>
      <c r="F1350" s="1">
        <f>'[1]RC-1(PY)'!F1350</f>
        <v>275</v>
      </c>
      <c r="G1350" s="1">
        <f>'[1]RC-1(PY)'!G1350</f>
        <v>24</v>
      </c>
      <c r="H1350" s="1">
        <f>'[1]RC-1(PY)'!H1350</f>
        <v>10</v>
      </c>
      <c r="I1350" s="1">
        <f>'[1]RC-1(PY)'!I1350</f>
        <v>2</v>
      </c>
      <c r="J1350" s="1">
        <f>'[1]RC-1(PY)'!J1350</f>
        <v>1</v>
      </c>
      <c r="K1350" s="1">
        <f>'[1]RC-1(PY)'!K1350</f>
        <v>3</v>
      </c>
      <c r="L1350" s="1">
        <f>'[1]RC-1(PY)'!L1350</f>
        <v>2</v>
      </c>
      <c r="M1350" s="1">
        <f>'[1]RC-1(PY)'!M1350</f>
        <v>1</v>
      </c>
      <c r="N1350" s="1">
        <f>'[1]RC-1(PY)'!N1350</f>
        <v>1</v>
      </c>
      <c r="O1350" s="1">
        <f>'[1]RC-1(PY)'!O1350</f>
        <v>5</v>
      </c>
      <c r="P1350" s="1">
        <f>'[1]RC-1(PY)'!P1350</f>
        <v>1</v>
      </c>
      <c r="Q1350" s="1">
        <f>'[1]RC-1(PY)'!Q1350</f>
        <v>1</v>
      </c>
      <c r="R1350" s="1">
        <f>'[1]RC-1(PY)'!R1350</f>
        <v>104</v>
      </c>
      <c r="S1350" s="1">
        <f>'[1]RC-1(PY)'!S1350</f>
        <v>3</v>
      </c>
      <c r="T1350" s="1">
        <f>'[1]RC-1(PY)'!T1350</f>
        <v>4</v>
      </c>
      <c r="U1350" s="1">
        <f>'[1]RC-1(PY)'!U1350</f>
        <v>0</v>
      </c>
      <c r="V1350" s="1">
        <f>'[1]RC-1(PY)'!V1350</f>
        <v>0</v>
      </c>
      <c r="W1350" s="1">
        <f>'[1]RC-1(PY)'!W1350</f>
        <v>1004</v>
      </c>
      <c r="X1350" s="1">
        <f>'[1]RC-1(PY)'!X1350</f>
        <v>8</v>
      </c>
      <c r="Y1350" s="1">
        <f>'[1]RC-1(PY)'!Y1350</f>
        <v>0</v>
      </c>
      <c r="Z1350" s="1">
        <f>'[1]RC-1(PY)'!Z1350</f>
        <v>0</v>
      </c>
      <c r="AA1350" s="1">
        <f>'[1]RC-1(PY)'!AA1350</f>
        <v>272</v>
      </c>
      <c r="AB1350" s="1">
        <f>'[1]RC-1(PY)'!AB1350</f>
        <v>28.165400000000002</v>
      </c>
      <c r="AC1350" s="1">
        <f>'[1]RC-1(PY)'!AC1350</f>
        <v>0</v>
      </c>
      <c r="AD1350" s="1">
        <f>'[1]RC-1(PY)'!AD1350</f>
        <v>20</v>
      </c>
      <c r="AE1350" s="1">
        <f>'[1]RC-1(PY)'!AE1350</f>
        <v>28.165400000000002</v>
      </c>
      <c r="AF1350" s="1">
        <f>'[1]RC-1(PY)'!AF1350</f>
        <v>4</v>
      </c>
      <c r="AG1350" s="1">
        <f>'[1]RC-1(PY)'!AG1350</f>
        <v>4</v>
      </c>
      <c r="AH1350" s="1">
        <f>'[1]RC-1(PY)'!AH1350</f>
        <v>4</v>
      </c>
      <c r="AI1350" s="1">
        <f>'[1]RC-1(PY)'!AI1350</f>
        <v>0</v>
      </c>
    </row>
    <row r="1351" spans="1:35" x14ac:dyDescent="0.3">
      <c r="A1351" s="1">
        <f>'[1]RC-1(PY)'!A1351</f>
        <v>1</v>
      </c>
      <c r="B1351" s="1">
        <f>'[1]RC-1(PY)'!B1351</f>
        <v>2</v>
      </c>
      <c r="C1351" s="1">
        <f>'[1]RC-1(PY)'!C1351</f>
        <v>2024</v>
      </c>
      <c r="D1351" s="1">
        <f>'[1]RC-1(PY)'!D1351</f>
        <v>5</v>
      </c>
      <c r="E1351" s="1">
        <f>'[1]RC-1(PY)'!E1351</f>
        <v>340</v>
      </c>
      <c r="F1351" s="1">
        <f>'[1]RC-1(PY)'!F1351</f>
        <v>275</v>
      </c>
      <c r="G1351" s="1">
        <f>'[1]RC-1(PY)'!G1351</f>
        <v>24</v>
      </c>
      <c r="H1351" s="1">
        <f>'[1]RC-1(PY)'!H1351</f>
        <v>10</v>
      </c>
      <c r="I1351" s="1">
        <f>'[1]RC-1(PY)'!I1351</f>
        <v>2</v>
      </c>
      <c r="J1351" s="1">
        <f>'[1]RC-1(PY)'!J1351</f>
        <v>2</v>
      </c>
      <c r="K1351" s="1">
        <f>'[1]RC-1(PY)'!K1351</f>
        <v>3</v>
      </c>
      <c r="L1351" s="1">
        <f>'[1]RC-1(PY)'!L1351</f>
        <v>3</v>
      </c>
      <c r="M1351" s="1">
        <f>'[1]RC-1(PY)'!M1351</f>
        <v>1</v>
      </c>
      <c r="N1351" s="1">
        <f>'[1]RC-1(PY)'!N1351</f>
        <v>1</v>
      </c>
      <c r="O1351" s="1">
        <f>'[1]RC-1(PY)'!O1351</f>
        <v>5</v>
      </c>
      <c r="P1351" s="1">
        <f>'[1]RC-1(PY)'!P1351</f>
        <v>1</v>
      </c>
      <c r="Q1351" s="1">
        <f>'[1]RC-1(PY)'!Q1351</f>
        <v>1</v>
      </c>
      <c r="R1351" s="1">
        <f>'[1]RC-1(PY)'!R1351</f>
        <v>104</v>
      </c>
      <c r="S1351" s="1">
        <f>'[1]RC-1(PY)'!S1351</f>
        <v>3</v>
      </c>
      <c r="T1351" s="1">
        <f>'[1]RC-1(PY)'!T1351</f>
        <v>4</v>
      </c>
      <c r="U1351" s="1">
        <f>'[1]RC-1(PY)'!U1351</f>
        <v>0</v>
      </c>
      <c r="V1351" s="1">
        <f>'[1]RC-1(PY)'!V1351</f>
        <v>0</v>
      </c>
      <c r="W1351" s="1">
        <f>'[1]RC-1(PY)'!W1351</f>
        <v>1004</v>
      </c>
      <c r="X1351" s="1">
        <f>'[1]RC-1(PY)'!X1351</f>
        <v>8</v>
      </c>
      <c r="Y1351" s="1">
        <f>'[1]RC-1(PY)'!Y1351</f>
        <v>0</v>
      </c>
      <c r="Z1351" s="1">
        <f>'[1]RC-1(PY)'!Z1351</f>
        <v>0</v>
      </c>
      <c r="AA1351" s="1">
        <f>'[1]RC-1(PY)'!AA1351</f>
        <v>371</v>
      </c>
      <c r="AB1351" s="1">
        <f>'[1]RC-1(PY)'!AB1351</f>
        <v>52.002600000000001</v>
      </c>
      <c r="AC1351" s="1">
        <f>'[1]RC-1(PY)'!AC1351</f>
        <v>0</v>
      </c>
      <c r="AD1351" s="1">
        <f>'[1]RC-1(PY)'!AD1351</f>
        <v>20</v>
      </c>
      <c r="AE1351" s="1">
        <f>'[1]RC-1(PY)'!AE1351</f>
        <v>52.002600000000001</v>
      </c>
      <c r="AF1351" s="1">
        <f>'[1]RC-1(PY)'!AF1351</f>
        <v>4</v>
      </c>
      <c r="AG1351" s="1">
        <f>'[1]RC-1(PY)'!AG1351</f>
        <v>4</v>
      </c>
      <c r="AH1351" s="1">
        <f>'[1]RC-1(PY)'!AH1351</f>
        <v>4</v>
      </c>
      <c r="AI1351" s="1">
        <f>'[1]RC-1(PY)'!AI1351</f>
        <v>0</v>
      </c>
    </row>
    <row r="1352" spans="1:35" x14ac:dyDescent="0.3">
      <c r="A1352" s="1">
        <f>'[1]RC-1(PY)'!A1352</f>
        <v>1</v>
      </c>
      <c r="B1352" s="1">
        <f>'[1]RC-1(PY)'!B1352</f>
        <v>2</v>
      </c>
      <c r="C1352" s="1">
        <f>'[1]RC-1(PY)'!C1352</f>
        <v>2024</v>
      </c>
      <c r="D1352" s="1">
        <f>'[1]RC-1(PY)'!D1352</f>
        <v>5</v>
      </c>
      <c r="E1352" s="1">
        <f>'[1]RC-1(PY)'!E1352</f>
        <v>340</v>
      </c>
      <c r="F1352" s="1">
        <f>'[1]RC-1(PY)'!F1352</f>
        <v>275</v>
      </c>
      <c r="G1352" s="1">
        <f>'[1]RC-1(PY)'!G1352</f>
        <v>24</v>
      </c>
      <c r="H1352" s="1">
        <f>'[1]RC-1(PY)'!H1352</f>
        <v>10</v>
      </c>
      <c r="I1352" s="1">
        <f>'[1]RC-1(PY)'!I1352</f>
        <v>3</v>
      </c>
      <c r="J1352" s="1">
        <f>'[1]RC-1(PY)'!J1352</f>
        <v>1</v>
      </c>
      <c r="K1352" s="1">
        <f>'[1]RC-1(PY)'!K1352</f>
        <v>3</v>
      </c>
      <c r="L1352" s="1">
        <f>'[1]RC-1(PY)'!L1352</f>
        <v>6</v>
      </c>
      <c r="M1352" s="1">
        <f>'[1]RC-1(PY)'!M1352</f>
        <v>1</v>
      </c>
      <c r="N1352" s="1">
        <f>'[1]RC-1(PY)'!N1352</f>
        <v>1</v>
      </c>
      <c r="O1352" s="1">
        <f>'[1]RC-1(PY)'!O1352</f>
        <v>5</v>
      </c>
      <c r="P1352" s="1">
        <f>'[1]RC-1(PY)'!P1352</f>
        <v>1</v>
      </c>
      <c r="Q1352" s="1">
        <f>'[1]RC-1(PY)'!Q1352</f>
        <v>1</v>
      </c>
      <c r="R1352" s="1">
        <f>'[1]RC-1(PY)'!R1352</f>
        <v>104</v>
      </c>
      <c r="S1352" s="1">
        <f>'[1]RC-1(PY)'!S1352</f>
        <v>3</v>
      </c>
      <c r="T1352" s="1">
        <f>'[1]RC-1(PY)'!T1352</f>
        <v>4</v>
      </c>
      <c r="U1352" s="1">
        <f>'[1]RC-1(PY)'!U1352</f>
        <v>0</v>
      </c>
      <c r="V1352" s="1">
        <f>'[1]RC-1(PY)'!V1352</f>
        <v>0</v>
      </c>
      <c r="W1352" s="1">
        <f>'[1]RC-1(PY)'!W1352</f>
        <v>1004</v>
      </c>
      <c r="X1352" s="1">
        <f>'[1]RC-1(PY)'!X1352</f>
        <v>8</v>
      </c>
      <c r="Y1352" s="1">
        <f>'[1]RC-1(PY)'!Y1352</f>
        <v>0</v>
      </c>
      <c r="Z1352" s="1">
        <f>'[1]RC-1(PY)'!Z1352</f>
        <v>0</v>
      </c>
      <c r="AA1352" s="1">
        <f>'[1]RC-1(PY)'!AA1352</f>
        <v>1840</v>
      </c>
      <c r="AB1352" s="1">
        <f>'[1]RC-1(PY)'!AB1352</f>
        <v>24.223199999999999</v>
      </c>
      <c r="AC1352" s="1">
        <f>'[1]RC-1(PY)'!AC1352</f>
        <v>0</v>
      </c>
      <c r="AD1352" s="1">
        <f>'[1]RC-1(PY)'!AD1352</f>
        <v>20</v>
      </c>
      <c r="AE1352" s="1">
        <f>'[1]RC-1(PY)'!AE1352</f>
        <v>24.223199999999999</v>
      </c>
      <c r="AF1352" s="1">
        <f>'[1]RC-1(PY)'!AF1352</f>
        <v>4</v>
      </c>
      <c r="AG1352" s="1">
        <f>'[1]RC-1(PY)'!AG1352</f>
        <v>4</v>
      </c>
      <c r="AH1352" s="1">
        <f>'[1]RC-1(PY)'!AH1352</f>
        <v>4</v>
      </c>
      <c r="AI1352" s="1">
        <f>'[1]RC-1(PY)'!AI1352</f>
        <v>0</v>
      </c>
    </row>
    <row r="1353" spans="1:35" x14ac:dyDescent="0.3">
      <c r="A1353" s="1">
        <f>'[1]RC-1(PY)'!A1353</f>
        <v>1</v>
      </c>
      <c r="B1353" s="1">
        <f>'[1]RC-1(PY)'!B1353</f>
        <v>2</v>
      </c>
      <c r="C1353" s="1">
        <f>'[1]RC-1(PY)'!C1353</f>
        <v>2024</v>
      </c>
      <c r="D1353" s="1">
        <f>'[1]RC-1(PY)'!D1353</f>
        <v>5</v>
      </c>
      <c r="E1353" s="1">
        <f>'[1]RC-1(PY)'!E1353</f>
        <v>340</v>
      </c>
      <c r="F1353" s="1">
        <f>'[1]RC-1(PY)'!F1353</f>
        <v>275</v>
      </c>
      <c r="G1353" s="1">
        <f>'[1]RC-1(PY)'!G1353</f>
        <v>24</v>
      </c>
      <c r="H1353" s="1">
        <f>'[1]RC-1(PY)'!H1353</f>
        <v>10</v>
      </c>
      <c r="I1353" s="1">
        <f>'[1]RC-1(PY)'!I1353</f>
        <v>3</v>
      </c>
      <c r="J1353" s="1">
        <f>'[1]RC-1(PY)'!J1353</f>
        <v>2</v>
      </c>
      <c r="K1353" s="1">
        <f>'[1]RC-1(PY)'!K1353</f>
        <v>3</v>
      </c>
      <c r="L1353" s="1">
        <f>'[1]RC-1(PY)'!L1353</f>
        <v>2</v>
      </c>
      <c r="M1353" s="1">
        <f>'[1]RC-1(PY)'!M1353</f>
        <v>1</v>
      </c>
      <c r="N1353" s="1">
        <f>'[1]RC-1(PY)'!N1353</f>
        <v>1</v>
      </c>
      <c r="O1353" s="1">
        <f>'[1]RC-1(PY)'!O1353</f>
        <v>5</v>
      </c>
      <c r="P1353" s="1">
        <f>'[1]RC-1(PY)'!P1353</f>
        <v>1</v>
      </c>
      <c r="Q1353" s="1">
        <f>'[1]RC-1(PY)'!Q1353</f>
        <v>1</v>
      </c>
      <c r="R1353" s="1">
        <f>'[1]RC-1(PY)'!R1353</f>
        <v>104</v>
      </c>
      <c r="S1353" s="1">
        <f>'[1]RC-1(PY)'!S1353</f>
        <v>3</v>
      </c>
      <c r="T1353" s="1">
        <f>'[1]RC-1(PY)'!T1353</f>
        <v>4</v>
      </c>
      <c r="U1353" s="1">
        <f>'[1]RC-1(PY)'!U1353</f>
        <v>0</v>
      </c>
      <c r="V1353" s="1">
        <f>'[1]RC-1(PY)'!V1353</f>
        <v>0</v>
      </c>
      <c r="W1353" s="1">
        <f>'[1]RC-1(PY)'!W1353</f>
        <v>1004</v>
      </c>
      <c r="X1353" s="1">
        <f>'[1]RC-1(PY)'!X1353</f>
        <v>8</v>
      </c>
      <c r="Y1353" s="1">
        <f>'[1]RC-1(PY)'!Y1353</f>
        <v>0</v>
      </c>
      <c r="Z1353" s="1">
        <f>'[1]RC-1(PY)'!Z1353</f>
        <v>0</v>
      </c>
      <c r="AA1353" s="1">
        <f>'[1]RC-1(PY)'!AA1353</f>
        <v>703</v>
      </c>
      <c r="AB1353" s="1">
        <f>'[1]RC-1(PY)'!AB1353</f>
        <v>39.552199999999999</v>
      </c>
      <c r="AC1353" s="1">
        <f>'[1]RC-1(PY)'!AC1353</f>
        <v>3.0167000000000002</v>
      </c>
      <c r="AD1353" s="1">
        <f>'[1]RC-1(PY)'!AD1353</f>
        <v>20</v>
      </c>
      <c r="AE1353" s="1">
        <f>'[1]RC-1(PY)'!AE1353</f>
        <v>39.552199999999999</v>
      </c>
      <c r="AF1353" s="1">
        <f>'[1]RC-1(PY)'!AF1353</f>
        <v>4</v>
      </c>
      <c r="AG1353" s="1">
        <f>'[1]RC-1(PY)'!AG1353</f>
        <v>4</v>
      </c>
      <c r="AH1353" s="1">
        <f>'[1]RC-1(PY)'!AH1353</f>
        <v>4</v>
      </c>
      <c r="AI1353" s="1">
        <f>'[1]RC-1(PY)'!AI1353</f>
        <v>0</v>
      </c>
    </row>
    <row r="1354" spans="1:35" x14ac:dyDescent="0.3">
      <c r="A1354" s="1">
        <f>'[1]RC-1(PY)'!A1354</f>
        <v>1</v>
      </c>
      <c r="B1354" s="1">
        <f>'[1]RC-1(PY)'!B1354</f>
        <v>2</v>
      </c>
      <c r="C1354" s="1">
        <f>'[1]RC-1(PY)'!C1354</f>
        <v>2024</v>
      </c>
      <c r="D1354" s="1">
        <f>'[1]RC-1(PY)'!D1354</f>
        <v>5</v>
      </c>
      <c r="E1354" s="1">
        <f>'[1]RC-1(PY)'!E1354</f>
        <v>340</v>
      </c>
      <c r="F1354" s="1">
        <f>'[1]RC-1(PY)'!F1354</f>
        <v>275</v>
      </c>
      <c r="G1354" s="1">
        <f>'[1]RC-1(PY)'!G1354</f>
        <v>24</v>
      </c>
      <c r="H1354" s="1">
        <f>'[1]RC-1(PY)'!H1354</f>
        <v>10</v>
      </c>
      <c r="I1354" s="1">
        <f>'[1]RC-1(PY)'!I1354</f>
        <v>4</v>
      </c>
      <c r="J1354" s="1">
        <f>'[1]RC-1(PY)'!J1354</f>
        <v>1</v>
      </c>
      <c r="K1354" s="1">
        <f>'[1]RC-1(PY)'!K1354</f>
        <v>3</v>
      </c>
      <c r="L1354" s="1">
        <f>'[1]RC-1(PY)'!L1354</f>
        <v>3</v>
      </c>
      <c r="M1354" s="1">
        <f>'[1]RC-1(PY)'!M1354</f>
        <v>1</v>
      </c>
      <c r="N1354" s="1">
        <f>'[1]RC-1(PY)'!N1354</f>
        <v>1</v>
      </c>
      <c r="O1354" s="1">
        <f>'[1]RC-1(PY)'!O1354</f>
        <v>5</v>
      </c>
      <c r="P1354" s="1">
        <f>'[1]RC-1(PY)'!P1354</f>
        <v>1</v>
      </c>
      <c r="Q1354" s="1">
        <f>'[1]RC-1(PY)'!Q1354</f>
        <v>1</v>
      </c>
      <c r="R1354" s="1">
        <f>'[1]RC-1(PY)'!R1354</f>
        <v>104</v>
      </c>
      <c r="S1354" s="1">
        <f>'[1]RC-1(PY)'!S1354</f>
        <v>3</v>
      </c>
      <c r="T1354" s="1">
        <f>'[1]RC-1(PY)'!T1354</f>
        <v>4</v>
      </c>
      <c r="U1354" s="1">
        <f>'[1]RC-1(PY)'!U1354</f>
        <v>0</v>
      </c>
      <c r="V1354" s="1">
        <f>'[1]RC-1(PY)'!V1354</f>
        <v>0</v>
      </c>
      <c r="W1354" s="1">
        <f>'[1]RC-1(PY)'!W1354</f>
        <v>1004</v>
      </c>
      <c r="X1354" s="1">
        <f>'[1]RC-1(PY)'!X1354</f>
        <v>8</v>
      </c>
      <c r="Y1354" s="1">
        <f>'[1]RC-1(PY)'!Y1354</f>
        <v>0</v>
      </c>
      <c r="Z1354" s="1">
        <f>'[1]RC-1(PY)'!Z1354</f>
        <v>0</v>
      </c>
      <c r="AA1354" s="1">
        <f>'[1]RC-1(PY)'!AA1354</f>
        <v>260</v>
      </c>
      <c r="AB1354" s="1">
        <f>'[1]RC-1(PY)'!AB1354</f>
        <v>24.7441</v>
      </c>
      <c r="AC1354" s="1">
        <f>'[1]RC-1(PY)'!AC1354</f>
        <v>0</v>
      </c>
      <c r="AD1354" s="1">
        <f>'[1]RC-1(PY)'!AD1354</f>
        <v>20</v>
      </c>
      <c r="AE1354" s="1">
        <f>'[1]RC-1(PY)'!AE1354</f>
        <v>24.7441</v>
      </c>
      <c r="AF1354" s="1">
        <f>'[1]RC-1(PY)'!AF1354</f>
        <v>4</v>
      </c>
      <c r="AG1354" s="1">
        <f>'[1]RC-1(PY)'!AG1354</f>
        <v>4</v>
      </c>
      <c r="AH1354" s="1">
        <f>'[1]RC-1(PY)'!AH1354</f>
        <v>4</v>
      </c>
      <c r="AI1354" s="1">
        <f>'[1]RC-1(PY)'!AI1354</f>
        <v>0</v>
      </c>
    </row>
    <row r="1355" spans="1:35" x14ac:dyDescent="0.3">
      <c r="A1355" s="1">
        <f>'[1]RC-1(PY)'!A1355</f>
        <v>1</v>
      </c>
      <c r="B1355" s="1">
        <f>'[1]RC-1(PY)'!B1355</f>
        <v>2</v>
      </c>
      <c r="C1355" s="1">
        <f>'[1]RC-1(PY)'!C1355</f>
        <v>2024</v>
      </c>
      <c r="D1355" s="1">
        <f>'[1]RC-1(PY)'!D1355</f>
        <v>5</v>
      </c>
      <c r="E1355" s="1">
        <f>'[1]RC-1(PY)'!E1355</f>
        <v>340</v>
      </c>
      <c r="F1355" s="1">
        <f>'[1]RC-1(PY)'!F1355</f>
        <v>275</v>
      </c>
      <c r="G1355" s="1">
        <f>'[1]RC-1(PY)'!G1355</f>
        <v>24</v>
      </c>
      <c r="H1355" s="1">
        <f>'[1]RC-1(PY)'!H1355</f>
        <v>10</v>
      </c>
      <c r="I1355" s="1">
        <f>'[1]RC-1(PY)'!I1355</f>
        <v>4</v>
      </c>
      <c r="J1355" s="1">
        <f>'[1]RC-1(PY)'!J1355</f>
        <v>2</v>
      </c>
      <c r="K1355" s="1">
        <f>'[1]RC-1(PY)'!K1355</f>
        <v>3</v>
      </c>
      <c r="L1355" s="1">
        <f>'[1]RC-1(PY)'!L1355</f>
        <v>4</v>
      </c>
      <c r="M1355" s="1">
        <f>'[1]RC-1(PY)'!M1355</f>
        <v>1</v>
      </c>
      <c r="N1355" s="1">
        <f>'[1]RC-1(PY)'!N1355</f>
        <v>1</v>
      </c>
      <c r="O1355" s="1">
        <f>'[1]RC-1(PY)'!O1355</f>
        <v>5</v>
      </c>
      <c r="P1355" s="1">
        <f>'[1]RC-1(PY)'!P1355</f>
        <v>1</v>
      </c>
      <c r="Q1355" s="1">
        <f>'[1]RC-1(PY)'!Q1355</f>
        <v>1</v>
      </c>
      <c r="R1355" s="1">
        <f>'[1]RC-1(PY)'!R1355</f>
        <v>104</v>
      </c>
      <c r="S1355" s="1">
        <f>'[1]RC-1(PY)'!S1355</f>
        <v>3</v>
      </c>
      <c r="T1355" s="1">
        <f>'[1]RC-1(PY)'!T1355</f>
        <v>4</v>
      </c>
      <c r="U1355" s="1">
        <f>'[1]RC-1(PY)'!U1355</f>
        <v>0</v>
      </c>
      <c r="V1355" s="1">
        <f>'[1]RC-1(PY)'!V1355</f>
        <v>0</v>
      </c>
      <c r="W1355" s="1">
        <f>'[1]RC-1(PY)'!W1355</f>
        <v>1004</v>
      </c>
      <c r="X1355" s="1">
        <f>'[1]RC-1(PY)'!X1355</f>
        <v>8</v>
      </c>
      <c r="Y1355" s="1">
        <f>'[1]RC-1(PY)'!Y1355</f>
        <v>0</v>
      </c>
      <c r="Z1355" s="1">
        <f>'[1]RC-1(PY)'!Z1355</f>
        <v>0</v>
      </c>
      <c r="AA1355" s="1">
        <f>'[1]RC-1(PY)'!AA1355</f>
        <v>217</v>
      </c>
      <c r="AB1355" s="1">
        <f>'[1]RC-1(PY)'!AB1355</f>
        <v>32.070799999999998</v>
      </c>
      <c r="AC1355" s="1">
        <f>'[1]RC-1(PY)'!AC1355</f>
        <v>0</v>
      </c>
      <c r="AD1355" s="1">
        <f>'[1]RC-1(PY)'!AD1355</f>
        <v>20</v>
      </c>
      <c r="AE1355" s="1">
        <f>'[1]RC-1(PY)'!AE1355</f>
        <v>27.1709</v>
      </c>
      <c r="AF1355" s="1">
        <f>'[1]RC-1(PY)'!AF1355</f>
        <v>4</v>
      </c>
      <c r="AG1355" s="1">
        <f>'[1]RC-1(PY)'!AG1355</f>
        <v>4</v>
      </c>
      <c r="AH1355" s="1">
        <f>'[1]RC-1(PY)'!AH1355</f>
        <v>4</v>
      </c>
      <c r="AI1355" s="1">
        <f>'[1]RC-1(PY)'!AI1355</f>
        <v>0</v>
      </c>
    </row>
    <row r="1356" spans="1:35" x14ac:dyDescent="0.3">
      <c r="A1356" s="1">
        <f>'[1]RC-1(PY)'!A1356</f>
        <v>1</v>
      </c>
      <c r="B1356" s="1">
        <f>'[1]RC-1(PY)'!B1356</f>
        <v>2</v>
      </c>
      <c r="C1356" s="1">
        <f>'[1]RC-1(PY)'!C1356</f>
        <v>2024</v>
      </c>
      <c r="D1356" s="1">
        <f>'[1]RC-1(PY)'!D1356</f>
        <v>5</v>
      </c>
      <c r="E1356" s="1">
        <f>'[1]RC-1(PY)'!E1356</f>
        <v>340</v>
      </c>
      <c r="F1356" s="1">
        <f>'[1]RC-1(PY)'!F1356</f>
        <v>275</v>
      </c>
      <c r="G1356" s="1">
        <f>'[1]RC-1(PY)'!G1356</f>
        <v>24</v>
      </c>
      <c r="H1356" s="1">
        <f>'[1]RC-1(PY)'!H1356</f>
        <v>10</v>
      </c>
      <c r="I1356" s="1">
        <f>'[1]RC-1(PY)'!I1356</f>
        <v>5</v>
      </c>
      <c r="J1356" s="1">
        <f>'[1]RC-1(PY)'!J1356</f>
        <v>1</v>
      </c>
      <c r="K1356" s="1">
        <f>'[1]RC-1(PY)'!K1356</f>
        <v>3</v>
      </c>
      <c r="L1356" s="1">
        <f>'[1]RC-1(PY)'!L1356</f>
        <v>2</v>
      </c>
      <c r="M1356" s="1">
        <f>'[1]RC-1(PY)'!M1356</f>
        <v>1</v>
      </c>
      <c r="N1356" s="1">
        <f>'[1]RC-1(PY)'!N1356</f>
        <v>1</v>
      </c>
      <c r="O1356" s="1">
        <f>'[1]RC-1(PY)'!O1356</f>
        <v>5</v>
      </c>
      <c r="P1356" s="1">
        <f>'[1]RC-1(PY)'!P1356</f>
        <v>1</v>
      </c>
      <c r="Q1356" s="1">
        <f>'[1]RC-1(PY)'!Q1356</f>
        <v>1</v>
      </c>
      <c r="R1356" s="1">
        <f>'[1]RC-1(PY)'!R1356</f>
        <v>104</v>
      </c>
      <c r="S1356" s="1">
        <f>'[1]RC-1(PY)'!S1356</f>
        <v>3</v>
      </c>
      <c r="T1356" s="1">
        <f>'[1]RC-1(PY)'!T1356</f>
        <v>4</v>
      </c>
      <c r="U1356" s="1">
        <f>'[1]RC-1(PY)'!U1356</f>
        <v>0</v>
      </c>
      <c r="V1356" s="1">
        <f>'[1]RC-1(PY)'!V1356</f>
        <v>0</v>
      </c>
      <c r="W1356" s="1">
        <f>'[1]RC-1(PY)'!W1356</f>
        <v>1004</v>
      </c>
      <c r="X1356" s="1">
        <f>'[1]RC-1(PY)'!X1356</f>
        <v>8</v>
      </c>
      <c r="Y1356" s="1">
        <f>'[1]RC-1(PY)'!Y1356</f>
        <v>0</v>
      </c>
      <c r="Z1356" s="1">
        <f>'[1]RC-1(PY)'!Z1356</f>
        <v>0</v>
      </c>
      <c r="AA1356" s="1">
        <f>'[1]RC-1(PY)'!AA1356</f>
        <v>1272</v>
      </c>
      <c r="AB1356" s="1">
        <f>'[1]RC-1(PY)'!AB1356</f>
        <v>2559</v>
      </c>
      <c r="AC1356" s="1">
        <f>'[1]RC-1(PY)'!AC1356</f>
        <v>0</v>
      </c>
      <c r="AD1356" s="1">
        <f>'[1]RC-1(PY)'!AD1356</f>
        <v>20</v>
      </c>
      <c r="AE1356" s="1">
        <f>'[1]RC-1(PY)'!AE1356</f>
        <v>29.073699999999999</v>
      </c>
      <c r="AF1356" s="1">
        <f>'[1]RC-1(PY)'!AF1356</f>
        <v>4</v>
      </c>
      <c r="AG1356" s="1">
        <f>'[1]RC-1(PY)'!AG1356</f>
        <v>4</v>
      </c>
      <c r="AH1356" s="1">
        <f>'[1]RC-1(PY)'!AH1356</f>
        <v>4</v>
      </c>
      <c r="AI1356" s="1">
        <f>'[1]RC-1(PY)'!AI1356</f>
        <v>0</v>
      </c>
    </row>
    <row r="1357" spans="1:35" x14ac:dyDescent="0.3">
      <c r="A1357" s="1">
        <f>'[1]RC-1(PY)'!A1357</f>
        <v>1</v>
      </c>
      <c r="B1357" s="1">
        <f>'[1]RC-1(PY)'!B1357</f>
        <v>2</v>
      </c>
      <c r="C1357" s="1">
        <f>'[1]RC-1(PY)'!C1357</f>
        <v>2024</v>
      </c>
      <c r="D1357" s="1">
        <f>'[1]RC-1(PY)'!D1357</f>
        <v>5</v>
      </c>
      <c r="E1357" s="1">
        <f>'[1]RC-1(PY)'!E1357</f>
        <v>340</v>
      </c>
      <c r="F1357" s="1">
        <f>'[1]RC-1(PY)'!F1357</f>
        <v>275</v>
      </c>
      <c r="G1357" s="1">
        <f>'[1]RC-1(PY)'!G1357</f>
        <v>24</v>
      </c>
      <c r="H1357" s="1">
        <f>'[1]RC-1(PY)'!H1357</f>
        <v>10</v>
      </c>
      <c r="I1357" s="1">
        <f>'[1]RC-1(PY)'!I1357</f>
        <v>5</v>
      </c>
      <c r="J1357" s="1">
        <f>'[1]RC-1(PY)'!J1357</f>
        <v>2</v>
      </c>
      <c r="K1357" s="1">
        <f>'[1]RC-1(PY)'!K1357</f>
        <v>3</v>
      </c>
      <c r="L1357" s="1">
        <f>'[1]RC-1(PY)'!L1357</f>
        <v>3</v>
      </c>
      <c r="M1357" s="1">
        <f>'[1]RC-1(PY)'!M1357</f>
        <v>1</v>
      </c>
      <c r="N1357" s="1">
        <f>'[1]RC-1(PY)'!N1357</f>
        <v>1</v>
      </c>
      <c r="O1357" s="1">
        <f>'[1]RC-1(PY)'!O1357</f>
        <v>5</v>
      </c>
      <c r="P1357" s="1">
        <f>'[1]RC-1(PY)'!P1357</f>
        <v>1</v>
      </c>
      <c r="Q1357" s="1">
        <f>'[1]RC-1(PY)'!Q1357</f>
        <v>1</v>
      </c>
      <c r="R1357" s="1">
        <f>'[1]RC-1(PY)'!R1357</f>
        <v>104</v>
      </c>
      <c r="S1357" s="1">
        <f>'[1]RC-1(PY)'!S1357</f>
        <v>3</v>
      </c>
      <c r="T1357" s="1">
        <f>'[1]RC-1(PY)'!T1357</f>
        <v>4</v>
      </c>
      <c r="U1357" s="1">
        <f>'[1]RC-1(PY)'!U1357</f>
        <v>0</v>
      </c>
      <c r="V1357" s="1">
        <f>'[1]RC-1(PY)'!V1357</f>
        <v>0</v>
      </c>
      <c r="W1357" s="1">
        <f>'[1]RC-1(PY)'!W1357</f>
        <v>1004</v>
      </c>
      <c r="X1357" s="1">
        <f>'[1]RC-1(PY)'!X1357</f>
        <v>8</v>
      </c>
      <c r="Y1357" s="1">
        <f>'[1]RC-1(PY)'!Y1357</f>
        <v>0</v>
      </c>
      <c r="Z1357" s="1">
        <f>'[1]RC-1(PY)'!Z1357</f>
        <v>0</v>
      </c>
      <c r="AA1357" s="1">
        <f>'[1]RC-1(PY)'!AA1357</f>
        <v>785</v>
      </c>
      <c r="AB1357" s="1">
        <f>'[1]RC-1(PY)'!AB1357</f>
        <v>28.107099999999999</v>
      </c>
      <c r="AC1357" s="1">
        <f>'[1]RC-1(PY)'!AC1357</f>
        <v>0</v>
      </c>
      <c r="AD1357" s="1">
        <f>'[1]RC-1(PY)'!AD1357</f>
        <v>20</v>
      </c>
      <c r="AE1357" s="1">
        <f>'[1]RC-1(PY)'!AE1357</f>
        <v>23.250499999999999</v>
      </c>
      <c r="AF1357" s="1">
        <f>'[1]RC-1(PY)'!AF1357</f>
        <v>4</v>
      </c>
      <c r="AG1357" s="1">
        <f>'[1]RC-1(PY)'!AG1357</f>
        <v>4</v>
      </c>
      <c r="AH1357" s="1">
        <f>'[1]RC-1(PY)'!AH1357</f>
        <v>4</v>
      </c>
      <c r="AI1357" s="1">
        <f>'[1]RC-1(PY)'!AI1357</f>
        <v>0</v>
      </c>
    </row>
    <row r="1358" spans="1:35" x14ac:dyDescent="0.3">
      <c r="A1358" s="1">
        <f>'[1]RC-1(PY)'!A1358</f>
        <v>1</v>
      </c>
      <c r="B1358" s="1">
        <f>'[1]RC-1(PY)'!B1358</f>
        <v>1</v>
      </c>
      <c r="C1358" s="1">
        <f>'[1]RC-1(PY)'!C1358</f>
        <v>2024</v>
      </c>
      <c r="D1358" s="1">
        <f>'[1]RC-1(PY)'!D1358</f>
        <v>4</v>
      </c>
      <c r="E1358" s="1">
        <f>'[1]RC-1(PY)'!E1358</f>
        <v>340</v>
      </c>
      <c r="F1358" s="1">
        <f>'[1]RC-1(PY)'!F1358</f>
        <v>320</v>
      </c>
      <c r="G1358" s="1">
        <f>'[1]RC-1(PY)'!G1358</f>
        <v>24</v>
      </c>
      <c r="H1358" s="1">
        <f>'[1]RC-1(PY)'!H1358</f>
        <v>2</v>
      </c>
      <c r="I1358" s="1">
        <f>'[1]RC-1(PY)'!I1358</f>
        <v>6</v>
      </c>
      <c r="J1358" s="1">
        <f>'[1]RC-1(PY)'!J1358</f>
        <v>1</v>
      </c>
      <c r="K1358" s="1">
        <f>'[1]RC-1(PY)'!K1358</f>
        <v>0</v>
      </c>
      <c r="L1358" s="1">
        <f>'[1]RC-1(PY)'!L1358</f>
        <v>0</v>
      </c>
      <c r="M1358" s="1">
        <f>'[1]RC-1(PY)'!M1358</f>
        <v>0</v>
      </c>
      <c r="N1358" s="1">
        <f>'[1]RC-1(PY)'!N1358</f>
        <v>4</v>
      </c>
      <c r="O1358" s="1">
        <f>'[1]RC-1(PY)'!O1358</f>
        <v>8</v>
      </c>
      <c r="P1358" s="1">
        <f>'[1]RC-1(PY)'!P1358</f>
        <v>0</v>
      </c>
      <c r="Q1358" s="1">
        <f>'[1]RC-1(PY)'!Q1358</f>
        <v>0</v>
      </c>
      <c r="R1358" s="1">
        <f>'[1]RC-1(PY)'!R1358</f>
        <v>101</v>
      </c>
      <c r="S1358" s="1">
        <f>'[1]RC-1(PY)'!S1358</f>
        <v>0</v>
      </c>
      <c r="T1358" s="1">
        <f>'[1]RC-1(PY)'!T1358</f>
        <v>0</v>
      </c>
      <c r="U1358" s="1">
        <f>'[1]RC-1(PY)'!U1358</f>
        <v>0</v>
      </c>
      <c r="V1358" s="1">
        <f>'[1]RC-1(PY)'!V1358</f>
        <v>0</v>
      </c>
      <c r="W1358" s="1">
        <f>'[1]RC-1(PY)'!W1358</f>
        <v>1001</v>
      </c>
      <c r="X1358" s="1">
        <f>'[1]RC-1(PY)'!X1358</f>
        <v>0</v>
      </c>
      <c r="Y1358" s="1">
        <f>'[1]RC-1(PY)'!Y1358</f>
        <v>0</v>
      </c>
      <c r="Z1358" s="1">
        <f>'[1]RC-1(PY)'!Z1358</f>
        <v>0</v>
      </c>
      <c r="AA1358" s="1">
        <f>'[1]RC-1(PY)'!AA1358</f>
        <v>0</v>
      </c>
      <c r="AB1358" s="1">
        <f>'[1]RC-1(PY)'!AB1358</f>
        <v>0</v>
      </c>
      <c r="AC1358" s="1">
        <f>'[1]RC-1(PY)'!AC1358</f>
        <v>0</v>
      </c>
      <c r="AD1358" s="1">
        <f>'[1]RC-1(PY)'!AD1358</f>
        <v>0</v>
      </c>
      <c r="AE1358" s="1">
        <f>'[1]RC-1(PY)'!AE1358</f>
        <v>0</v>
      </c>
      <c r="AF1358" s="1">
        <f>'[1]RC-1(PY)'!AF1358</f>
        <v>0</v>
      </c>
      <c r="AG1358" s="1">
        <f>'[1]RC-1(PY)'!AG1358</f>
        <v>0</v>
      </c>
      <c r="AH1358" s="1">
        <f>'[1]RC-1(PY)'!AH1358</f>
        <v>0</v>
      </c>
      <c r="AI1358" s="1">
        <f>'[1]RC-1(PY)'!AI1358</f>
        <v>1</v>
      </c>
    </row>
    <row r="1359" spans="1:35" x14ac:dyDescent="0.3">
      <c r="A1359" s="1">
        <f>'[1]RC-1(PY)'!A1359</f>
        <v>1</v>
      </c>
      <c r="B1359" s="1">
        <f>'[1]RC-1(PY)'!B1359</f>
        <v>2</v>
      </c>
      <c r="C1359" s="1">
        <f>'[1]RC-1(PY)'!C1359</f>
        <v>2024</v>
      </c>
      <c r="D1359" s="1">
        <f>'[1]RC-1(PY)'!D1359</f>
        <v>4</v>
      </c>
      <c r="E1359" s="1">
        <f>'[1]RC-1(PY)'!E1359</f>
        <v>340</v>
      </c>
      <c r="F1359" s="1">
        <f>'[1]RC-1(PY)'!F1359</f>
        <v>290</v>
      </c>
      <c r="G1359" s="1">
        <f>'[1]RC-1(PY)'!G1359</f>
        <v>24</v>
      </c>
      <c r="H1359" s="1">
        <f>'[1]RC-1(PY)'!H1359</f>
        <v>27</v>
      </c>
      <c r="I1359" s="1">
        <f>'[1]RC-1(PY)'!I1359</f>
        <v>1</v>
      </c>
      <c r="J1359" s="1">
        <f>'[1]RC-1(PY)'!J1359</f>
        <v>1</v>
      </c>
      <c r="K1359" s="1">
        <f>'[1]RC-1(PY)'!K1359</f>
        <v>0</v>
      </c>
      <c r="L1359" s="1">
        <f>'[1]RC-1(PY)'!L1359</f>
        <v>0</v>
      </c>
      <c r="M1359" s="1">
        <f>'[1]RC-1(PY)'!M1359</f>
        <v>0</v>
      </c>
      <c r="N1359" s="1">
        <f>'[1]RC-1(PY)'!N1359</f>
        <v>4</v>
      </c>
      <c r="O1359" s="1">
        <f>'[1]RC-1(PY)'!O1359</f>
        <v>8</v>
      </c>
      <c r="P1359" s="1">
        <f>'[1]RC-1(PY)'!P1359</f>
        <v>0</v>
      </c>
      <c r="Q1359" s="1">
        <f>'[1]RC-1(PY)'!Q1359</f>
        <v>0</v>
      </c>
      <c r="R1359" s="1">
        <f>'[1]RC-1(PY)'!R1359</f>
        <v>101</v>
      </c>
      <c r="S1359" s="1">
        <f>'[1]RC-1(PY)'!S1359</f>
        <v>0</v>
      </c>
      <c r="T1359" s="1">
        <f>'[1]RC-1(PY)'!T1359</f>
        <v>0</v>
      </c>
      <c r="U1359" s="1">
        <f>'[1]RC-1(PY)'!U1359</f>
        <v>0</v>
      </c>
      <c r="V1359" s="1">
        <f>'[1]RC-1(PY)'!V1359</f>
        <v>0</v>
      </c>
      <c r="W1359" s="1">
        <f>'[1]RC-1(PY)'!W1359</f>
        <v>1001</v>
      </c>
      <c r="X1359" s="1">
        <f>'[1]RC-1(PY)'!X1359</f>
        <v>0</v>
      </c>
      <c r="Y1359" s="1">
        <f>'[1]RC-1(PY)'!Y1359</f>
        <v>0</v>
      </c>
      <c r="Z1359" s="1">
        <f>'[1]RC-1(PY)'!Z1359</f>
        <v>0</v>
      </c>
      <c r="AA1359" s="1">
        <f>'[1]RC-1(PY)'!AA1359</f>
        <v>0</v>
      </c>
      <c r="AB1359" s="1">
        <f>'[1]RC-1(PY)'!AB1359</f>
        <v>0</v>
      </c>
      <c r="AC1359" s="1">
        <f>'[1]RC-1(PY)'!AC1359</f>
        <v>0</v>
      </c>
      <c r="AD1359" s="1">
        <f>'[1]RC-1(PY)'!AD1359</f>
        <v>0</v>
      </c>
      <c r="AE1359" s="1">
        <f>'[1]RC-1(PY)'!AE1359</f>
        <v>0</v>
      </c>
      <c r="AF1359" s="1">
        <f>'[1]RC-1(PY)'!AF1359</f>
        <v>0</v>
      </c>
      <c r="AG1359" s="1">
        <f>'[1]RC-1(PY)'!AG1359</f>
        <v>0</v>
      </c>
      <c r="AH1359" s="1">
        <f>'[1]RC-1(PY)'!AH1359</f>
        <v>0</v>
      </c>
      <c r="AI1359" s="1">
        <f>'[1]RC-1(PY)'!AI1359</f>
        <v>1</v>
      </c>
    </row>
    <row r="1360" spans="1:35" x14ac:dyDescent="0.3">
      <c r="A1360" s="1">
        <f>'[1]RC-1(PY)'!A1360</f>
        <v>1</v>
      </c>
      <c r="B1360" s="1">
        <f>'[1]RC-1(PY)'!B1360</f>
        <v>1</v>
      </c>
      <c r="C1360" s="1">
        <f>'[1]RC-1(PY)'!C1360</f>
        <v>2024</v>
      </c>
      <c r="D1360" s="1">
        <f>'[1]RC-1(PY)'!D1360</f>
        <v>5</v>
      </c>
      <c r="E1360" s="1">
        <f>'[1]RC-1(PY)'!E1360</f>
        <v>340</v>
      </c>
      <c r="F1360" s="1">
        <f>'[1]RC-1(PY)'!F1360</f>
        <v>316</v>
      </c>
      <c r="G1360" s="1">
        <f>'[1]RC-1(PY)'!G1360</f>
        <v>24</v>
      </c>
      <c r="H1360" s="1">
        <f>'[1]RC-1(PY)'!H1360</f>
        <v>2</v>
      </c>
      <c r="I1360" s="1">
        <f>'[1]RC-1(PY)'!I1360</f>
        <v>6</v>
      </c>
      <c r="J1360" s="1">
        <f>'[1]RC-1(PY)'!J1360</f>
        <v>1</v>
      </c>
      <c r="K1360" s="1">
        <f>'[1]RC-1(PY)'!K1360</f>
        <v>0</v>
      </c>
      <c r="L1360" s="1">
        <f>'[1]RC-1(PY)'!L1360</f>
        <v>0</v>
      </c>
      <c r="M1360" s="1">
        <f>'[1]RC-1(PY)'!M1360</f>
        <v>0</v>
      </c>
      <c r="N1360" s="1">
        <f>'[1]RC-1(PY)'!N1360</f>
        <v>4</v>
      </c>
      <c r="O1360" s="1">
        <f>'[1]RC-1(PY)'!O1360</f>
        <v>8</v>
      </c>
      <c r="P1360" s="1">
        <f>'[1]RC-1(PY)'!P1360</f>
        <v>0</v>
      </c>
      <c r="Q1360" s="1">
        <f>'[1]RC-1(PY)'!Q1360</f>
        <v>0</v>
      </c>
      <c r="R1360" s="1">
        <f>'[1]RC-1(PY)'!R1360</f>
        <v>104</v>
      </c>
      <c r="S1360" s="1">
        <f>'[1]RC-1(PY)'!S1360</f>
        <v>0</v>
      </c>
      <c r="T1360" s="1">
        <f>'[1]RC-1(PY)'!T1360</f>
        <v>0</v>
      </c>
      <c r="U1360" s="1">
        <f>'[1]RC-1(PY)'!U1360</f>
        <v>0</v>
      </c>
      <c r="V1360" s="1">
        <f>'[1]RC-1(PY)'!V1360</f>
        <v>0</v>
      </c>
      <c r="W1360" s="1">
        <f>'[1]RC-1(PY)'!W1360</f>
        <v>1004</v>
      </c>
      <c r="X1360" s="1">
        <f>'[1]RC-1(PY)'!X1360</f>
        <v>0</v>
      </c>
      <c r="Y1360" s="1">
        <f>'[1]RC-1(PY)'!Y1360</f>
        <v>0</v>
      </c>
      <c r="Z1360" s="1">
        <f>'[1]RC-1(PY)'!Z1360</f>
        <v>0</v>
      </c>
      <c r="AA1360" s="1">
        <f>'[1]RC-1(PY)'!AA1360</f>
        <v>0</v>
      </c>
      <c r="AB1360" s="1">
        <f>'[1]RC-1(PY)'!AB1360</f>
        <v>0</v>
      </c>
      <c r="AC1360" s="1">
        <f>'[1]RC-1(PY)'!AC1360</f>
        <v>0</v>
      </c>
      <c r="AD1360" s="1">
        <f>'[1]RC-1(PY)'!AD1360</f>
        <v>0</v>
      </c>
      <c r="AE1360" s="1">
        <f>'[1]RC-1(PY)'!AE1360</f>
        <v>0</v>
      </c>
      <c r="AF1360" s="1">
        <f>'[1]RC-1(PY)'!AF1360</f>
        <v>0</v>
      </c>
      <c r="AG1360" s="1">
        <f>'[1]RC-1(PY)'!AG1360</f>
        <v>0</v>
      </c>
      <c r="AH1360" s="1">
        <f>'[1]RC-1(PY)'!AH1360</f>
        <v>0</v>
      </c>
      <c r="AI1360" s="1">
        <f>'[1]RC-1(PY)'!AI1360</f>
        <v>1</v>
      </c>
    </row>
    <row r="1361" spans="1:35" x14ac:dyDescent="0.3">
      <c r="A1361" s="1">
        <f>'[1]RC-1(PY)'!A1361</f>
        <v>1</v>
      </c>
      <c r="B1361" s="1">
        <f>'[1]RC-1(PY)'!B1361</f>
        <v>2</v>
      </c>
      <c r="C1361" s="1">
        <f>'[1]RC-1(PY)'!C1361</f>
        <v>2024</v>
      </c>
      <c r="D1361" s="1">
        <f>'[1]RC-1(PY)'!D1361</f>
        <v>5</v>
      </c>
      <c r="E1361" s="1">
        <f>'[1]RC-1(PY)'!E1361</f>
        <v>340</v>
      </c>
      <c r="F1361" s="1">
        <f>'[1]RC-1(PY)'!F1361</f>
        <v>275</v>
      </c>
      <c r="G1361" s="1">
        <f>'[1]RC-1(PY)'!G1361</f>
        <v>24</v>
      </c>
      <c r="H1361" s="1">
        <f>'[1]RC-1(PY)'!H1361</f>
        <v>27</v>
      </c>
      <c r="I1361" s="1">
        <f>'[1]RC-1(PY)'!I1361</f>
        <v>1</v>
      </c>
      <c r="J1361" s="1">
        <f>'[1]RC-1(PY)'!J1361</f>
        <v>1</v>
      </c>
      <c r="K1361" s="1">
        <f>'[1]RC-1(PY)'!K1361</f>
        <v>0</v>
      </c>
      <c r="L1361" s="1">
        <f>'[1]RC-1(PY)'!L1361</f>
        <v>0</v>
      </c>
      <c r="M1361" s="1">
        <f>'[1]RC-1(PY)'!M1361</f>
        <v>0</v>
      </c>
      <c r="N1361" s="1">
        <f>'[1]RC-1(PY)'!N1361</f>
        <v>4</v>
      </c>
      <c r="O1361" s="1">
        <f>'[1]RC-1(PY)'!O1361</f>
        <v>8</v>
      </c>
      <c r="P1361" s="1">
        <f>'[1]RC-1(PY)'!P1361</f>
        <v>0</v>
      </c>
      <c r="Q1361" s="1">
        <f>'[1]RC-1(PY)'!Q1361</f>
        <v>0</v>
      </c>
      <c r="R1361" s="1">
        <f>'[1]RC-1(PY)'!R1361</f>
        <v>104</v>
      </c>
      <c r="S1361" s="1">
        <f>'[1]RC-1(PY)'!S1361</f>
        <v>0</v>
      </c>
      <c r="T1361" s="1">
        <f>'[1]RC-1(PY)'!T1361</f>
        <v>0</v>
      </c>
      <c r="U1361" s="1">
        <f>'[1]RC-1(PY)'!U1361</f>
        <v>0</v>
      </c>
      <c r="V1361" s="1">
        <f>'[1]RC-1(PY)'!V1361</f>
        <v>0</v>
      </c>
      <c r="W1361" s="1">
        <f>'[1]RC-1(PY)'!W1361</f>
        <v>1004</v>
      </c>
      <c r="X1361" s="1">
        <f>'[1]RC-1(PY)'!X1361</f>
        <v>0</v>
      </c>
      <c r="Y1361" s="1">
        <f>'[1]RC-1(PY)'!Y1361</f>
        <v>0</v>
      </c>
      <c r="Z1361" s="1">
        <f>'[1]RC-1(PY)'!Z1361</f>
        <v>0</v>
      </c>
      <c r="AA1361" s="1">
        <f>'[1]RC-1(PY)'!AA1361</f>
        <v>0</v>
      </c>
      <c r="AB1361" s="1">
        <f>'[1]RC-1(PY)'!AB1361</f>
        <v>0</v>
      </c>
      <c r="AC1361" s="1">
        <f>'[1]RC-1(PY)'!AC1361</f>
        <v>0</v>
      </c>
      <c r="AD1361" s="1">
        <f>'[1]RC-1(PY)'!AD1361</f>
        <v>0</v>
      </c>
      <c r="AE1361" s="1">
        <f>'[1]RC-1(PY)'!AE1361</f>
        <v>0</v>
      </c>
      <c r="AF1361" s="1">
        <f>'[1]RC-1(PY)'!AF1361</f>
        <v>0</v>
      </c>
      <c r="AG1361" s="1">
        <f>'[1]RC-1(PY)'!AG1361</f>
        <v>0</v>
      </c>
      <c r="AH1361" s="1">
        <f>'[1]RC-1(PY)'!AH1361</f>
        <v>0</v>
      </c>
      <c r="AI1361" s="1">
        <f>'[1]RC-1(PY)'!AI1361</f>
        <v>1</v>
      </c>
    </row>
    <row r="1362" spans="1:35" x14ac:dyDescent="0.3">
      <c r="A1362" s="1">
        <f>'[1]RC-1(PY)'!A1362</f>
        <v>0</v>
      </c>
      <c r="B1362" s="1">
        <f>'[1]RC-1(PY)'!B1362</f>
        <v>0</v>
      </c>
      <c r="C1362" s="1">
        <f>'[1]RC-1(PY)'!C1362</f>
        <v>0</v>
      </c>
      <c r="D1362" s="1">
        <f>'[1]RC-1(PY)'!D1362</f>
        <v>0</v>
      </c>
      <c r="E1362" s="1">
        <f>'[1]RC-1(PY)'!E1362</f>
        <v>0</v>
      </c>
      <c r="F1362" s="1">
        <f>'[1]RC-1(PY)'!F1362</f>
        <v>0</v>
      </c>
      <c r="G1362" s="1">
        <f>'[1]RC-1(PY)'!G1362</f>
        <v>0</v>
      </c>
      <c r="H1362" s="1">
        <f>'[1]RC-1(PY)'!H1362</f>
        <v>0</v>
      </c>
      <c r="I1362" s="1">
        <f>'[1]RC-1(PY)'!I1362</f>
        <v>0</v>
      </c>
      <c r="J1362" s="1">
        <f>'[1]RC-1(PY)'!J1362</f>
        <v>0</v>
      </c>
      <c r="K1362" s="1">
        <f>'[1]RC-1(PY)'!K1362</f>
        <v>0</v>
      </c>
      <c r="L1362" s="1">
        <f>'[1]RC-1(PY)'!L1362</f>
        <v>0</v>
      </c>
      <c r="M1362" s="1">
        <f>'[1]RC-1(PY)'!M1362</f>
        <v>0</v>
      </c>
      <c r="N1362" s="1">
        <f>'[1]RC-1(PY)'!N1362</f>
        <v>0</v>
      </c>
      <c r="O1362" s="1">
        <f>'[1]RC-1(PY)'!O1362</f>
        <v>0</v>
      </c>
      <c r="P1362" s="1">
        <f>'[1]RC-1(PY)'!P1362</f>
        <v>0</v>
      </c>
      <c r="Q1362" s="1">
        <f>'[1]RC-1(PY)'!Q1362</f>
        <v>0</v>
      </c>
      <c r="R1362" s="1">
        <f>'[1]RC-1(PY)'!R1362</f>
        <v>0</v>
      </c>
      <c r="S1362" s="1">
        <f>'[1]RC-1(PY)'!S1362</f>
        <v>0</v>
      </c>
      <c r="T1362" s="1">
        <f>'[1]RC-1(PY)'!T1362</f>
        <v>0</v>
      </c>
      <c r="U1362" s="1">
        <f>'[1]RC-1(PY)'!U1362</f>
        <v>0</v>
      </c>
      <c r="V1362" s="1">
        <f>'[1]RC-1(PY)'!V1362</f>
        <v>0</v>
      </c>
      <c r="W1362" s="1">
        <f>'[1]RC-1(PY)'!W1362</f>
        <v>0</v>
      </c>
      <c r="X1362" s="1">
        <f>'[1]RC-1(PY)'!X1362</f>
        <v>0</v>
      </c>
      <c r="Y1362" s="1">
        <f>'[1]RC-1(PY)'!Y1362</f>
        <v>0</v>
      </c>
      <c r="Z1362" s="1">
        <f>'[1]RC-1(PY)'!Z1362</f>
        <v>0</v>
      </c>
      <c r="AA1362" s="1">
        <f>'[1]RC-1(PY)'!AA1362</f>
        <v>0</v>
      </c>
      <c r="AB1362" s="1">
        <f>'[1]RC-1(PY)'!AB1362</f>
        <v>0</v>
      </c>
      <c r="AC1362" s="1">
        <f>'[1]RC-1(PY)'!AC1362</f>
        <v>0</v>
      </c>
      <c r="AD1362" s="1">
        <f>'[1]RC-1(PY)'!AD1362</f>
        <v>0</v>
      </c>
      <c r="AE1362" s="1">
        <f>'[1]RC-1(PY)'!AE1362</f>
        <v>0</v>
      </c>
      <c r="AF1362" s="1">
        <f>'[1]RC-1(PY)'!AF1362</f>
        <v>0</v>
      </c>
      <c r="AG1362" s="1">
        <f>'[1]RC-1(PY)'!AG1362</f>
        <v>0</v>
      </c>
      <c r="AH1362" s="1">
        <f>'[1]RC-1(PY)'!AH1362</f>
        <v>0</v>
      </c>
      <c r="AI1362" s="1">
        <f>'[1]RC-1(PY)'!AI1362</f>
        <v>0</v>
      </c>
    </row>
    <row r="1363" spans="1:35" x14ac:dyDescent="0.3">
      <c r="A1363" s="1">
        <f>'[1]RC-1(PY)'!A1363</f>
        <v>0</v>
      </c>
      <c r="B1363" s="1">
        <f>'[1]RC-1(PY)'!B1363</f>
        <v>0</v>
      </c>
      <c r="C1363" s="1">
        <f>'[1]RC-1(PY)'!C1363</f>
        <v>0</v>
      </c>
      <c r="D1363" s="1">
        <f>'[1]RC-1(PY)'!D1363</f>
        <v>0</v>
      </c>
      <c r="E1363" s="1">
        <f>'[1]RC-1(PY)'!E1363</f>
        <v>0</v>
      </c>
      <c r="F1363" s="1">
        <f>'[1]RC-1(PY)'!F1363</f>
        <v>0</v>
      </c>
      <c r="G1363" s="1">
        <f>'[1]RC-1(PY)'!G1363</f>
        <v>0</v>
      </c>
      <c r="H1363" s="1">
        <f>'[1]RC-1(PY)'!H1363</f>
        <v>0</v>
      </c>
      <c r="I1363" s="1">
        <f>'[1]RC-1(PY)'!I1363</f>
        <v>0</v>
      </c>
      <c r="J1363" s="1">
        <f>'[1]RC-1(PY)'!J1363</f>
        <v>0</v>
      </c>
      <c r="K1363" s="1">
        <f>'[1]RC-1(PY)'!K1363</f>
        <v>0</v>
      </c>
      <c r="L1363" s="1">
        <f>'[1]RC-1(PY)'!L1363</f>
        <v>0</v>
      </c>
      <c r="M1363" s="1">
        <f>'[1]RC-1(PY)'!M1363</f>
        <v>0</v>
      </c>
      <c r="N1363" s="1">
        <f>'[1]RC-1(PY)'!N1363</f>
        <v>0</v>
      </c>
      <c r="O1363" s="1">
        <f>'[1]RC-1(PY)'!O1363</f>
        <v>0</v>
      </c>
      <c r="P1363" s="1">
        <f>'[1]RC-1(PY)'!P1363</f>
        <v>0</v>
      </c>
      <c r="Q1363" s="1">
        <f>'[1]RC-1(PY)'!Q1363</f>
        <v>0</v>
      </c>
      <c r="R1363" s="1">
        <f>'[1]RC-1(PY)'!R1363</f>
        <v>0</v>
      </c>
      <c r="S1363" s="1">
        <f>'[1]RC-1(PY)'!S1363</f>
        <v>0</v>
      </c>
      <c r="T1363" s="1">
        <f>'[1]RC-1(PY)'!T1363</f>
        <v>0</v>
      </c>
      <c r="U1363" s="1">
        <f>'[1]RC-1(PY)'!U1363</f>
        <v>0</v>
      </c>
      <c r="V1363" s="1">
        <f>'[1]RC-1(PY)'!V1363</f>
        <v>0</v>
      </c>
      <c r="W1363" s="1">
        <f>'[1]RC-1(PY)'!W1363</f>
        <v>0</v>
      </c>
      <c r="X1363" s="1">
        <f>'[1]RC-1(PY)'!X1363</f>
        <v>0</v>
      </c>
      <c r="Y1363" s="1">
        <f>'[1]RC-1(PY)'!Y1363</f>
        <v>0</v>
      </c>
      <c r="Z1363" s="1">
        <f>'[1]RC-1(PY)'!Z1363</f>
        <v>0</v>
      </c>
      <c r="AA1363" s="1">
        <f>'[1]RC-1(PY)'!AA1363</f>
        <v>0</v>
      </c>
      <c r="AB1363" s="1">
        <f>'[1]RC-1(PY)'!AB1363</f>
        <v>0</v>
      </c>
      <c r="AC1363" s="1">
        <f>'[1]RC-1(PY)'!AC1363</f>
        <v>0</v>
      </c>
      <c r="AD1363" s="1">
        <f>'[1]RC-1(PY)'!AD1363</f>
        <v>0</v>
      </c>
      <c r="AE1363" s="1">
        <f>'[1]RC-1(PY)'!AE1363</f>
        <v>0</v>
      </c>
      <c r="AF1363" s="1">
        <f>'[1]RC-1(PY)'!AF1363</f>
        <v>0</v>
      </c>
      <c r="AG1363" s="1">
        <f>'[1]RC-1(PY)'!AG1363</f>
        <v>0</v>
      </c>
      <c r="AH1363" s="1">
        <f>'[1]RC-1(PY)'!AH1363</f>
        <v>0</v>
      </c>
      <c r="AI1363" s="1">
        <f>'[1]RC-1(PY)'!AI1363</f>
        <v>0</v>
      </c>
    </row>
    <row r="1364" spans="1:35" x14ac:dyDescent="0.3">
      <c r="A1364" s="1">
        <f>'[1]RC-1(PY)'!A1364</f>
        <v>0</v>
      </c>
      <c r="B1364" s="1">
        <f>'[1]RC-1(PY)'!B1364</f>
        <v>0</v>
      </c>
      <c r="C1364" s="1">
        <f>'[1]RC-1(PY)'!C1364</f>
        <v>0</v>
      </c>
      <c r="D1364" s="1">
        <f>'[1]RC-1(PY)'!D1364</f>
        <v>0</v>
      </c>
      <c r="E1364" s="1">
        <f>'[1]RC-1(PY)'!E1364</f>
        <v>0</v>
      </c>
      <c r="F1364" s="1">
        <f>'[1]RC-1(PY)'!F1364</f>
        <v>0</v>
      </c>
      <c r="G1364" s="1">
        <f>'[1]RC-1(PY)'!G1364</f>
        <v>0</v>
      </c>
      <c r="H1364" s="1">
        <f>'[1]RC-1(PY)'!H1364</f>
        <v>0</v>
      </c>
      <c r="I1364" s="1">
        <f>'[1]RC-1(PY)'!I1364</f>
        <v>0</v>
      </c>
      <c r="J1364" s="1">
        <f>'[1]RC-1(PY)'!J1364</f>
        <v>0</v>
      </c>
      <c r="K1364" s="1">
        <f>'[1]RC-1(PY)'!K1364</f>
        <v>0</v>
      </c>
      <c r="L1364" s="1">
        <f>'[1]RC-1(PY)'!L1364</f>
        <v>0</v>
      </c>
      <c r="M1364" s="1">
        <f>'[1]RC-1(PY)'!M1364</f>
        <v>0</v>
      </c>
      <c r="N1364" s="1">
        <f>'[1]RC-1(PY)'!N1364</f>
        <v>0</v>
      </c>
      <c r="O1364" s="1">
        <f>'[1]RC-1(PY)'!O1364</f>
        <v>0</v>
      </c>
      <c r="P1364" s="1">
        <f>'[1]RC-1(PY)'!P1364</f>
        <v>0</v>
      </c>
      <c r="Q1364" s="1">
        <f>'[1]RC-1(PY)'!Q1364</f>
        <v>0</v>
      </c>
      <c r="R1364" s="1">
        <f>'[1]RC-1(PY)'!R1364</f>
        <v>0</v>
      </c>
      <c r="S1364" s="1">
        <f>'[1]RC-1(PY)'!S1364</f>
        <v>0</v>
      </c>
      <c r="T1364" s="1">
        <f>'[1]RC-1(PY)'!T1364</f>
        <v>0</v>
      </c>
      <c r="U1364" s="1">
        <f>'[1]RC-1(PY)'!U1364</f>
        <v>0</v>
      </c>
      <c r="V1364" s="1">
        <f>'[1]RC-1(PY)'!V1364</f>
        <v>0</v>
      </c>
      <c r="W1364" s="1">
        <f>'[1]RC-1(PY)'!W1364</f>
        <v>0</v>
      </c>
      <c r="X1364" s="1">
        <f>'[1]RC-1(PY)'!X1364</f>
        <v>0</v>
      </c>
      <c r="Y1364" s="1">
        <f>'[1]RC-1(PY)'!Y1364</f>
        <v>0</v>
      </c>
      <c r="Z1364" s="1">
        <f>'[1]RC-1(PY)'!Z1364</f>
        <v>0</v>
      </c>
      <c r="AA1364" s="1">
        <f>'[1]RC-1(PY)'!AA1364</f>
        <v>0</v>
      </c>
      <c r="AB1364" s="1">
        <f>'[1]RC-1(PY)'!AB1364</f>
        <v>0</v>
      </c>
      <c r="AC1364" s="1">
        <f>'[1]RC-1(PY)'!AC1364</f>
        <v>0</v>
      </c>
      <c r="AD1364" s="1">
        <f>'[1]RC-1(PY)'!AD1364</f>
        <v>0</v>
      </c>
      <c r="AE1364" s="1">
        <f>'[1]RC-1(PY)'!AE1364</f>
        <v>0</v>
      </c>
      <c r="AF1364" s="1">
        <f>'[1]RC-1(PY)'!AF1364</f>
        <v>0</v>
      </c>
      <c r="AG1364" s="1">
        <f>'[1]RC-1(PY)'!AG1364</f>
        <v>0</v>
      </c>
      <c r="AH1364" s="1">
        <f>'[1]RC-1(PY)'!AH1364</f>
        <v>0</v>
      </c>
      <c r="AI1364" s="1">
        <f>'[1]RC-1(PY)'!AI1364</f>
        <v>0</v>
      </c>
    </row>
    <row r="1365" spans="1:35" x14ac:dyDescent="0.3">
      <c r="A1365" s="1">
        <f>'[1]RC-1(PY)'!A1365</f>
        <v>0</v>
      </c>
      <c r="B1365" s="1">
        <f>'[1]RC-1(PY)'!B1365</f>
        <v>0</v>
      </c>
      <c r="C1365" s="1">
        <f>'[1]RC-1(PY)'!C1365</f>
        <v>0</v>
      </c>
      <c r="D1365" s="1">
        <f>'[1]RC-1(PY)'!D1365</f>
        <v>0</v>
      </c>
      <c r="E1365" s="1">
        <f>'[1]RC-1(PY)'!E1365</f>
        <v>0</v>
      </c>
      <c r="F1365" s="1">
        <f>'[1]RC-1(PY)'!F1365</f>
        <v>0</v>
      </c>
      <c r="G1365" s="1">
        <f>'[1]RC-1(PY)'!G1365</f>
        <v>0</v>
      </c>
      <c r="H1365" s="1">
        <f>'[1]RC-1(PY)'!H1365</f>
        <v>0</v>
      </c>
      <c r="I1365" s="1">
        <f>'[1]RC-1(PY)'!I1365</f>
        <v>0</v>
      </c>
      <c r="J1365" s="1">
        <f>'[1]RC-1(PY)'!J1365</f>
        <v>0</v>
      </c>
      <c r="K1365" s="1">
        <f>'[1]RC-1(PY)'!K1365</f>
        <v>0</v>
      </c>
      <c r="L1365" s="1">
        <f>'[1]RC-1(PY)'!L1365</f>
        <v>0</v>
      </c>
      <c r="M1365" s="1">
        <f>'[1]RC-1(PY)'!M1365</f>
        <v>0</v>
      </c>
      <c r="N1365" s="1">
        <f>'[1]RC-1(PY)'!N1365</f>
        <v>0</v>
      </c>
      <c r="O1365" s="1">
        <f>'[1]RC-1(PY)'!O1365</f>
        <v>0</v>
      </c>
      <c r="P1365" s="1">
        <f>'[1]RC-1(PY)'!P1365</f>
        <v>0</v>
      </c>
      <c r="Q1365" s="1">
        <f>'[1]RC-1(PY)'!Q1365</f>
        <v>0</v>
      </c>
      <c r="R1365" s="1">
        <f>'[1]RC-1(PY)'!R1365</f>
        <v>0</v>
      </c>
      <c r="S1365" s="1">
        <f>'[1]RC-1(PY)'!S1365</f>
        <v>0</v>
      </c>
      <c r="T1365" s="1">
        <f>'[1]RC-1(PY)'!T1365</f>
        <v>0</v>
      </c>
      <c r="U1365" s="1">
        <f>'[1]RC-1(PY)'!U1365</f>
        <v>0</v>
      </c>
      <c r="V1365" s="1">
        <f>'[1]RC-1(PY)'!V1365</f>
        <v>0</v>
      </c>
      <c r="W1365" s="1">
        <f>'[1]RC-1(PY)'!W1365</f>
        <v>0</v>
      </c>
      <c r="X1365" s="1">
        <f>'[1]RC-1(PY)'!X1365</f>
        <v>0</v>
      </c>
      <c r="Y1365" s="1">
        <f>'[1]RC-1(PY)'!Y1365</f>
        <v>0</v>
      </c>
      <c r="Z1365" s="1">
        <f>'[1]RC-1(PY)'!Z1365</f>
        <v>0</v>
      </c>
      <c r="AA1365" s="1">
        <f>'[1]RC-1(PY)'!AA1365</f>
        <v>0</v>
      </c>
      <c r="AB1365" s="1">
        <f>'[1]RC-1(PY)'!AB1365</f>
        <v>0</v>
      </c>
      <c r="AC1365" s="1">
        <f>'[1]RC-1(PY)'!AC1365</f>
        <v>0</v>
      </c>
      <c r="AD1365" s="1">
        <f>'[1]RC-1(PY)'!AD1365</f>
        <v>0</v>
      </c>
      <c r="AE1365" s="1">
        <f>'[1]RC-1(PY)'!AE1365</f>
        <v>0</v>
      </c>
      <c r="AF1365" s="1">
        <f>'[1]RC-1(PY)'!AF1365</f>
        <v>0</v>
      </c>
      <c r="AG1365" s="1">
        <f>'[1]RC-1(PY)'!AG1365</f>
        <v>0</v>
      </c>
      <c r="AH1365" s="1">
        <f>'[1]RC-1(PY)'!AH1365</f>
        <v>0</v>
      </c>
      <c r="AI1365" s="1">
        <f>'[1]RC-1(PY)'!AI1365</f>
        <v>0</v>
      </c>
    </row>
    <row r="1366" spans="1:35" x14ac:dyDescent="0.3">
      <c r="A1366" s="1">
        <f>'[1]RC-1(PY)'!A1366</f>
        <v>0</v>
      </c>
      <c r="B1366" s="1">
        <f>'[1]RC-1(PY)'!B1366</f>
        <v>0</v>
      </c>
      <c r="C1366" s="1">
        <f>'[1]RC-1(PY)'!C1366</f>
        <v>0</v>
      </c>
      <c r="D1366" s="1">
        <f>'[1]RC-1(PY)'!D1366</f>
        <v>0</v>
      </c>
      <c r="E1366" s="1">
        <f>'[1]RC-1(PY)'!E1366</f>
        <v>0</v>
      </c>
      <c r="F1366" s="1">
        <f>'[1]RC-1(PY)'!F1366</f>
        <v>0</v>
      </c>
      <c r="G1366" s="1">
        <f>'[1]RC-1(PY)'!G1366</f>
        <v>0</v>
      </c>
      <c r="H1366" s="1">
        <f>'[1]RC-1(PY)'!H1366</f>
        <v>0</v>
      </c>
      <c r="I1366" s="1">
        <f>'[1]RC-1(PY)'!I1366</f>
        <v>0</v>
      </c>
      <c r="J1366" s="1">
        <f>'[1]RC-1(PY)'!J1366</f>
        <v>0</v>
      </c>
      <c r="K1366" s="1">
        <f>'[1]RC-1(PY)'!K1366</f>
        <v>0</v>
      </c>
      <c r="L1366" s="1">
        <f>'[1]RC-1(PY)'!L1366</f>
        <v>0</v>
      </c>
      <c r="M1366" s="1">
        <f>'[1]RC-1(PY)'!M1366</f>
        <v>0</v>
      </c>
      <c r="N1366" s="1">
        <f>'[1]RC-1(PY)'!N1366</f>
        <v>0</v>
      </c>
      <c r="O1366" s="1">
        <f>'[1]RC-1(PY)'!O1366</f>
        <v>0</v>
      </c>
      <c r="P1366" s="1">
        <f>'[1]RC-1(PY)'!P1366</f>
        <v>0</v>
      </c>
      <c r="Q1366" s="1">
        <f>'[1]RC-1(PY)'!Q1366</f>
        <v>0</v>
      </c>
      <c r="R1366" s="1">
        <f>'[1]RC-1(PY)'!R1366</f>
        <v>0</v>
      </c>
      <c r="S1366" s="1">
        <f>'[1]RC-1(PY)'!S1366</f>
        <v>0</v>
      </c>
      <c r="T1366" s="1">
        <f>'[1]RC-1(PY)'!T1366</f>
        <v>0</v>
      </c>
      <c r="U1366" s="1">
        <f>'[1]RC-1(PY)'!U1366</f>
        <v>0</v>
      </c>
      <c r="V1366" s="1">
        <f>'[1]RC-1(PY)'!V1366</f>
        <v>0</v>
      </c>
      <c r="W1366" s="1">
        <f>'[1]RC-1(PY)'!W1366</f>
        <v>0</v>
      </c>
      <c r="X1366" s="1">
        <f>'[1]RC-1(PY)'!X1366</f>
        <v>0</v>
      </c>
      <c r="Y1366" s="1">
        <f>'[1]RC-1(PY)'!Y1366</f>
        <v>0</v>
      </c>
      <c r="Z1366" s="1">
        <f>'[1]RC-1(PY)'!Z1366</f>
        <v>0</v>
      </c>
      <c r="AA1366" s="1">
        <f>'[1]RC-1(PY)'!AA1366</f>
        <v>0</v>
      </c>
      <c r="AB1366" s="1">
        <f>'[1]RC-1(PY)'!AB1366</f>
        <v>0</v>
      </c>
      <c r="AC1366" s="1">
        <f>'[1]RC-1(PY)'!AC1366</f>
        <v>0</v>
      </c>
      <c r="AD1366" s="1">
        <f>'[1]RC-1(PY)'!AD1366</f>
        <v>0</v>
      </c>
      <c r="AE1366" s="1">
        <f>'[1]RC-1(PY)'!AE1366</f>
        <v>0</v>
      </c>
      <c r="AF1366" s="1">
        <f>'[1]RC-1(PY)'!AF1366</f>
        <v>0</v>
      </c>
      <c r="AG1366" s="1">
        <f>'[1]RC-1(PY)'!AG1366</f>
        <v>0</v>
      </c>
      <c r="AH1366" s="1">
        <f>'[1]RC-1(PY)'!AH1366</f>
        <v>0</v>
      </c>
      <c r="AI1366" s="1">
        <f>'[1]RC-1(PY)'!AI1366</f>
        <v>0</v>
      </c>
    </row>
    <row r="1367" spans="1:35" x14ac:dyDescent="0.3">
      <c r="A1367" s="1">
        <f>'[1]RC-1(PY)'!A1367</f>
        <v>0</v>
      </c>
      <c r="B1367" s="1">
        <f>'[1]RC-1(PY)'!B1367</f>
        <v>0</v>
      </c>
      <c r="C1367" s="1">
        <f>'[1]RC-1(PY)'!C1367</f>
        <v>0</v>
      </c>
      <c r="D1367" s="1">
        <f>'[1]RC-1(PY)'!D1367</f>
        <v>0</v>
      </c>
      <c r="E1367" s="1">
        <f>'[1]RC-1(PY)'!E1367</f>
        <v>0</v>
      </c>
      <c r="F1367" s="1">
        <f>'[1]RC-1(PY)'!F1367</f>
        <v>0</v>
      </c>
      <c r="G1367" s="1">
        <f>'[1]RC-1(PY)'!G1367</f>
        <v>0</v>
      </c>
      <c r="H1367" s="1">
        <f>'[1]RC-1(PY)'!H1367</f>
        <v>0</v>
      </c>
      <c r="I1367" s="1">
        <f>'[1]RC-1(PY)'!I1367</f>
        <v>0</v>
      </c>
      <c r="J1367" s="1">
        <f>'[1]RC-1(PY)'!J1367</f>
        <v>0</v>
      </c>
      <c r="K1367" s="1">
        <f>'[1]RC-1(PY)'!K1367</f>
        <v>0</v>
      </c>
      <c r="L1367" s="1">
        <f>'[1]RC-1(PY)'!L1367</f>
        <v>0</v>
      </c>
      <c r="M1367" s="1">
        <f>'[1]RC-1(PY)'!M1367</f>
        <v>0</v>
      </c>
      <c r="N1367" s="1">
        <f>'[1]RC-1(PY)'!N1367</f>
        <v>0</v>
      </c>
      <c r="O1367" s="1">
        <f>'[1]RC-1(PY)'!O1367</f>
        <v>0</v>
      </c>
      <c r="P1367" s="1">
        <f>'[1]RC-1(PY)'!P1367</f>
        <v>0</v>
      </c>
      <c r="Q1367" s="1">
        <f>'[1]RC-1(PY)'!Q1367</f>
        <v>0</v>
      </c>
      <c r="R1367" s="1">
        <f>'[1]RC-1(PY)'!R1367</f>
        <v>0</v>
      </c>
      <c r="S1367" s="1">
        <f>'[1]RC-1(PY)'!S1367</f>
        <v>0</v>
      </c>
      <c r="T1367" s="1">
        <f>'[1]RC-1(PY)'!T1367</f>
        <v>0</v>
      </c>
      <c r="U1367" s="1">
        <f>'[1]RC-1(PY)'!U1367</f>
        <v>0</v>
      </c>
      <c r="V1367" s="1">
        <f>'[1]RC-1(PY)'!V1367</f>
        <v>0</v>
      </c>
      <c r="W1367" s="1">
        <f>'[1]RC-1(PY)'!W1367</f>
        <v>0</v>
      </c>
      <c r="X1367" s="1">
        <f>'[1]RC-1(PY)'!X1367</f>
        <v>0</v>
      </c>
      <c r="Y1367" s="1">
        <f>'[1]RC-1(PY)'!Y1367</f>
        <v>0</v>
      </c>
      <c r="Z1367" s="1">
        <f>'[1]RC-1(PY)'!Z1367</f>
        <v>0</v>
      </c>
      <c r="AA1367" s="1">
        <f>'[1]RC-1(PY)'!AA1367</f>
        <v>0</v>
      </c>
      <c r="AB1367" s="1">
        <f>'[1]RC-1(PY)'!AB1367</f>
        <v>0</v>
      </c>
      <c r="AC1367" s="1">
        <f>'[1]RC-1(PY)'!AC1367</f>
        <v>0</v>
      </c>
      <c r="AD1367" s="1">
        <f>'[1]RC-1(PY)'!AD1367</f>
        <v>0</v>
      </c>
      <c r="AE1367" s="1">
        <f>'[1]RC-1(PY)'!AE1367</f>
        <v>0</v>
      </c>
      <c r="AF1367" s="1">
        <f>'[1]RC-1(PY)'!AF1367</f>
        <v>0</v>
      </c>
      <c r="AG1367" s="1">
        <f>'[1]RC-1(PY)'!AG1367</f>
        <v>0</v>
      </c>
      <c r="AH1367" s="1">
        <f>'[1]RC-1(PY)'!AH1367</f>
        <v>0</v>
      </c>
      <c r="AI1367" s="1">
        <f>'[1]RC-1(PY)'!AI1367</f>
        <v>0</v>
      </c>
    </row>
    <row r="1368" spans="1:35" x14ac:dyDescent="0.3">
      <c r="A1368" s="1">
        <f>'[1]RC-1(PY)'!A1368</f>
        <v>0</v>
      </c>
      <c r="B1368" s="1">
        <f>'[1]RC-1(PY)'!B1368</f>
        <v>0</v>
      </c>
      <c r="C1368" s="1">
        <f>'[1]RC-1(PY)'!C1368</f>
        <v>0</v>
      </c>
      <c r="D1368" s="1">
        <f>'[1]RC-1(PY)'!D1368</f>
        <v>0</v>
      </c>
      <c r="E1368" s="1">
        <f>'[1]RC-1(PY)'!E1368</f>
        <v>0</v>
      </c>
      <c r="F1368" s="1">
        <f>'[1]RC-1(PY)'!F1368</f>
        <v>0</v>
      </c>
      <c r="G1368" s="1">
        <f>'[1]RC-1(PY)'!G1368</f>
        <v>0</v>
      </c>
      <c r="H1368" s="1">
        <f>'[1]RC-1(PY)'!H1368</f>
        <v>0</v>
      </c>
      <c r="I1368" s="1">
        <f>'[1]RC-1(PY)'!I1368</f>
        <v>0</v>
      </c>
      <c r="J1368" s="1">
        <f>'[1]RC-1(PY)'!J1368</f>
        <v>0</v>
      </c>
      <c r="K1368" s="1">
        <f>'[1]RC-1(PY)'!K1368</f>
        <v>0</v>
      </c>
      <c r="L1368" s="1">
        <f>'[1]RC-1(PY)'!L1368</f>
        <v>0</v>
      </c>
      <c r="M1368" s="1">
        <f>'[1]RC-1(PY)'!M1368</f>
        <v>0</v>
      </c>
      <c r="N1368" s="1">
        <f>'[1]RC-1(PY)'!N1368</f>
        <v>0</v>
      </c>
      <c r="O1368" s="1">
        <f>'[1]RC-1(PY)'!O1368</f>
        <v>0</v>
      </c>
      <c r="P1368" s="1">
        <f>'[1]RC-1(PY)'!P1368</f>
        <v>0</v>
      </c>
      <c r="Q1368" s="1">
        <f>'[1]RC-1(PY)'!Q1368</f>
        <v>0</v>
      </c>
      <c r="R1368" s="1">
        <f>'[1]RC-1(PY)'!R1368</f>
        <v>0</v>
      </c>
      <c r="S1368" s="1">
        <f>'[1]RC-1(PY)'!S1368</f>
        <v>0</v>
      </c>
      <c r="T1368" s="1">
        <f>'[1]RC-1(PY)'!T1368</f>
        <v>0</v>
      </c>
      <c r="U1368" s="1">
        <f>'[1]RC-1(PY)'!U1368</f>
        <v>0</v>
      </c>
      <c r="V1368" s="1">
        <f>'[1]RC-1(PY)'!V1368</f>
        <v>0</v>
      </c>
      <c r="W1368" s="1">
        <f>'[1]RC-1(PY)'!W1368</f>
        <v>0</v>
      </c>
      <c r="X1368" s="1">
        <f>'[1]RC-1(PY)'!X1368</f>
        <v>0</v>
      </c>
      <c r="Y1368" s="1">
        <f>'[1]RC-1(PY)'!Y1368</f>
        <v>0</v>
      </c>
      <c r="Z1368" s="1">
        <f>'[1]RC-1(PY)'!Z1368</f>
        <v>0</v>
      </c>
      <c r="AA1368" s="1">
        <f>'[1]RC-1(PY)'!AA1368</f>
        <v>0</v>
      </c>
      <c r="AB1368" s="1">
        <f>'[1]RC-1(PY)'!AB1368</f>
        <v>0</v>
      </c>
      <c r="AC1368" s="1">
        <f>'[1]RC-1(PY)'!AC1368</f>
        <v>0</v>
      </c>
      <c r="AD1368" s="1">
        <f>'[1]RC-1(PY)'!AD1368</f>
        <v>0</v>
      </c>
      <c r="AE1368" s="1">
        <f>'[1]RC-1(PY)'!AE1368</f>
        <v>0</v>
      </c>
      <c r="AF1368" s="1">
        <f>'[1]RC-1(PY)'!AF1368</f>
        <v>0</v>
      </c>
      <c r="AG1368" s="1">
        <f>'[1]RC-1(PY)'!AG1368</f>
        <v>0</v>
      </c>
      <c r="AH1368" s="1">
        <f>'[1]RC-1(PY)'!AH1368</f>
        <v>0</v>
      </c>
      <c r="AI1368" s="1">
        <f>'[1]RC-1(PY)'!AI1368</f>
        <v>0</v>
      </c>
    </row>
    <row r="1369" spans="1:35" x14ac:dyDescent="0.3">
      <c r="A1369" s="1">
        <f>'[1]RC-1(PY)'!A1369</f>
        <v>0</v>
      </c>
      <c r="B1369" s="1">
        <f>'[1]RC-1(PY)'!B1369</f>
        <v>0</v>
      </c>
      <c r="C1369" s="1">
        <f>'[1]RC-1(PY)'!C1369</f>
        <v>0</v>
      </c>
      <c r="D1369" s="1">
        <f>'[1]RC-1(PY)'!D1369</f>
        <v>0</v>
      </c>
      <c r="E1369" s="1">
        <f>'[1]RC-1(PY)'!E1369</f>
        <v>0</v>
      </c>
      <c r="F1369" s="1">
        <f>'[1]RC-1(PY)'!F1369</f>
        <v>0</v>
      </c>
      <c r="G1369" s="1">
        <f>'[1]RC-1(PY)'!G1369</f>
        <v>0</v>
      </c>
      <c r="H1369" s="1">
        <f>'[1]RC-1(PY)'!H1369</f>
        <v>0</v>
      </c>
      <c r="I1369" s="1">
        <f>'[1]RC-1(PY)'!I1369</f>
        <v>0</v>
      </c>
      <c r="J1369" s="1">
        <f>'[1]RC-1(PY)'!J1369</f>
        <v>0</v>
      </c>
      <c r="K1369" s="1">
        <f>'[1]RC-1(PY)'!K1369</f>
        <v>0</v>
      </c>
      <c r="L1369" s="1">
        <f>'[1]RC-1(PY)'!L1369</f>
        <v>0</v>
      </c>
      <c r="M1369" s="1">
        <f>'[1]RC-1(PY)'!M1369</f>
        <v>0</v>
      </c>
      <c r="N1369" s="1">
        <f>'[1]RC-1(PY)'!N1369</f>
        <v>0</v>
      </c>
      <c r="O1369" s="1">
        <f>'[1]RC-1(PY)'!O1369</f>
        <v>0</v>
      </c>
      <c r="P1369" s="1">
        <f>'[1]RC-1(PY)'!P1369</f>
        <v>0</v>
      </c>
      <c r="Q1369" s="1">
        <f>'[1]RC-1(PY)'!Q1369</f>
        <v>0</v>
      </c>
      <c r="R1369" s="1">
        <f>'[1]RC-1(PY)'!R1369</f>
        <v>0</v>
      </c>
      <c r="S1369" s="1">
        <f>'[1]RC-1(PY)'!S1369</f>
        <v>0</v>
      </c>
      <c r="T1369" s="1">
        <f>'[1]RC-1(PY)'!T1369</f>
        <v>0</v>
      </c>
      <c r="U1369" s="1">
        <f>'[1]RC-1(PY)'!U1369</f>
        <v>0</v>
      </c>
      <c r="V1369" s="1">
        <f>'[1]RC-1(PY)'!V1369</f>
        <v>0</v>
      </c>
      <c r="W1369" s="1">
        <f>'[1]RC-1(PY)'!W1369</f>
        <v>0</v>
      </c>
      <c r="X1369" s="1">
        <f>'[1]RC-1(PY)'!X1369</f>
        <v>0</v>
      </c>
      <c r="Y1369" s="1">
        <f>'[1]RC-1(PY)'!Y1369</f>
        <v>0</v>
      </c>
      <c r="Z1369" s="1">
        <f>'[1]RC-1(PY)'!Z1369</f>
        <v>0</v>
      </c>
      <c r="AA1369" s="1">
        <f>'[1]RC-1(PY)'!AA1369</f>
        <v>0</v>
      </c>
      <c r="AB1369" s="1">
        <f>'[1]RC-1(PY)'!AB1369</f>
        <v>0</v>
      </c>
      <c r="AC1369" s="1">
        <f>'[1]RC-1(PY)'!AC1369</f>
        <v>0</v>
      </c>
      <c r="AD1369" s="1">
        <f>'[1]RC-1(PY)'!AD1369</f>
        <v>0</v>
      </c>
      <c r="AE1369" s="1">
        <f>'[1]RC-1(PY)'!AE1369</f>
        <v>0</v>
      </c>
      <c r="AF1369" s="1">
        <f>'[1]RC-1(PY)'!AF1369</f>
        <v>0</v>
      </c>
      <c r="AG1369" s="1">
        <f>'[1]RC-1(PY)'!AG1369</f>
        <v>0</v>
      </c>
      <c r="AH1369" s="1">
        <f>'[1]RC-1(PY)'!AH1369</f>
        <v>0</v>
      </c>
      <c r="AI1369" s="1">
        <f>'[1]RC-1(PY)'!AI1369</f>
        <v>0</v>
      </c>
    </row>
    <row r="1370" spans="1:35" x14ac:dyDescent="0.3">
      <c r="A1370" s="1">
        <f>'[1]RC-1(PY)'!A1370</f>
        <v>0</v>
      </c>
      <c r="B1370" s="1">
        <f>'[1]RC-1(PY)'!B1370</f>
        <v>0</v>
      </c>
      <c r="C1370" s="1">
        <f>'[1]RC-1(PY)'!C1370</f>
        <v>0</v>
      </c>
      <c r="D1370" s="1">
        <f>'[1]RC-1(PY)'!D1370</f>
        <v>0</v>
      </c>
      <c r="E1370" s="1">
        <f>'[1]RC-1(PY)'!E1370</f>
        <v>0</v>
      </c>
      <c r="F1370" s="1">
        <f>'[1]RC-1(PY)'!F1370</f>
        <v>0</v>
      </c>
      <c r="G1370" s="1">
        <f>'[1]RC-1(PY)'!G1370</f>
        <v>0</v>
      </c>
      <c r="H1370" s="1">
        <f>'[1]RC-1(PY)'!H1370</f>
        <v>0</v>
      </c>
      <c r="I1370" s="1">
        <f>'[1]RC-1(PY)'!I1370</f>
        <v>0</v>
      </c>
      <c r="J1370" s="1">
        <f>'[1]RC-1(PY)'!J1370</f>
        <v>0</v>
      </c>
      <c r="K1370" s="1">
        <f>'[1]RC-1(PY)'!K1370</f>
        <v>0</v>
      </c>
      <c r="L1370" s="1">
        <f>'[1]RC-1(PY)'!L1370</f>
        <v>0</v>
      </c>
      <c r="M1370" s="1">
        <f>'[1]RC-1(PY)'!M1370</f>
        <v>0</v>
      </c>
      <c r="N1370" s="1">
        <f>'[1]RC-1(PY)'!N1370</f>
        <v>0</v>
      </c>
      <c r="O1370" s="1">
        <f>'[1]RC-1(PY)'!O1370</f>
        <v>0</v>
      </c>
      <c r="P1370" s="1">
        <f>'[1]RC-1(PY)'!P1370</f>
        <v>0</v>
      </c>
      <c r="Q1370" s="1">
        <f>'[1]RC-1(PY)'!Q1370</f>
        <v>0</v>
      </c>
      <c r="R1370" s="1">
        <f>'[1]RC-1(PY)'!R1370</f>
        <v>0</v>
      </c>
      <c r="S1370" s="1">
        <f>'[1]RC-1(PY)'!S1370</f>
        <v>0</v>
      </c>
      <c r="T1370" s="1">
        <f>'[1]RC-1(PY)'!T1370</f>
        <v>0</v>
      </c>
      <c r="U1370" s="1">
        <f>'[1]RC-1(PY)'!U1370</f>
        <v>0</v>
      </c>
      <c r="V1370" s="1">
        <f>'[1]RC-1(PY)'!V1370</f>
        <v>0</v>
      </c>
      <c r="W1370" s="1">
        <f>'[1]RC-1(PY)'!W1370</f>
        <v>0</v>
      </c>
      <c r="X1370" s="1">
        <f>'[1]RC-1(PY)'!X1370</f>
        <v>0</v>
      </c>
      <c r="Y1370" s="1">
        <f>'[1]RC-1(PY)'!Y1370</f>
        <v>0</v>
      </c>
      <c r="Z1370" s="1">
        <f>'[1]RC-1(PY)'!Z1370</f>
        <v>0</v>
      </c>
      <c r="AA1370" s="1">
        <f>'[1]RC-1(PY)'!AA1370</f>
        <v>0</v>
      </c>
      <c r="AB1370" s="1">
        <f>'[1]RC-1(PY)'!AB1370</f>
        <v>0</v>
      </c>
      <c r="AC1370" s="1">
        <f>'[1]RC-1(PY)'!AC1370</f>
        <v>0</v>
      </c>
      <c r="AD1370" s="1">
        <f>'[1]RC-1(PY)'!AD1370</f>
        <v>0</v>
      </c>
      <c r="AE1370" s="1">
        <f>'[1]RC-1(PY)'!AE1370</f>
        <v>0</v>
      </c>
      <c r="AF1370" s="1">
        <f>'[1]RC-1(PY)'!AF1370</f>
        <v>0</v>
      </c>
      <c r="AG1370" s="1">
        <f>'[1]RC-1(PY)'!AG1370</f>
        <v>0</v>
      </c>
      <c r="AH1370" s="1">
        <f>'[1]RC-1(PY)'!AH1370</f>
        <v>0</v>
      </c>
      <c r="AI1370" s="1">
        <f>'[1]RC-1(PY)'!AI1370</f>
        <v>0</v>
      </c>
    </row>
    <row r="1371" spans="1:35" x14ac:dyDescent="0.3">
      <c r="A1371" s="1">
        <f>'[1]RC-1(PY)'!A1371</f>
        <v>0</v>
      </c>
      <c r="B1371" s="1">
        <f>'[1]RC-1(PY)'!B1371</f>
        <v>0</v>
      </c>
      <c r="C1371" s="1">
        <f>'[1]RC-1(PY)'!C1371</f>
        <v>0</v>
      </c>
      <c r="D1371" s="1">
        <f>'[1]RC-1(PY)'!D1371</f>
        <v>0</v>
      </c>
      <c r="E1371" s="1">
        <f>'[1]RC-1(PY)'!E1371</f>
        <v>0</v>
      </c>
      <c r="F1371" s="1">
        <f>'[1]RC-1(PY)'!F1371</f>
        <v>0</v>
      </c>
      <c r="G1371" s="1">
        <f>'[1]RC-1(PY)'!G1371</f>
        <v>0</v>
      </c>
      <c r="H1371" s="1">
        <f>'[1]RC-1(PY)'!H1371</f>
        <v>0</v>
      </c>
      <c r="I1371" s="1">
        <f>'[1]RC-1(PY)'!I1371</f>
        <v>0</v>
      </c>
      <c r="J1371" s="1">
        <f>'[1]RC-1(PY)'!J1371</f>
        <v>0</v>
      </c>
      <c r="K1371" s="1">
        <f>'[1]RC-1(PY)'!K1371</f>
        <v>0</v>
      </c>
      <c r="L1371" s="1">
        <f>'[1]RC-1(PY)'!L1371</f>
        <v>0</v>
      </c>
      <c r="M1371" s="1">
        <f>'[1]RC-1(PY)'!M1371</f>
        <v>0</v>
      </c>
      <c r="N1371" s="1">
        <f>'[1]RC-1(PY)'!N1371</f>
        <v>0</v>
      </c>
      <c r="O1371" s="1">
        <f>'[1]RC-1(PY)'!O1371</f>
        <v>0</v>
      </c>
      <c r="P1371" s="1">
        <f>'[1]RC-1(PY)'!P1371</f>
        <v>0</v>
      </c>
      <c r="Q1371" s="1">
        <f>'[1]RC-1(PY)'!Q1371</f>
        <v>0</v>
      </c>
      <c r="R1371" s="1">
        <f>'[1]RC-1(PY)'!R1371</f>
        <v>0</v>
      </c>
      <c r="S1371" s="1">
        <f>'[1]RC-1(PY)'!S1371</f>
        <v>0</v>
      </c>
      <c r="T1371" s="1">
        <f>'[1]RC-1(PY)'!T1371</f>
        <v>0</v>
      </c>
      <c r="U1371" s="1">
        <f>'[1]RC-1(PY)'!U1371</f>
        <v>0</v>
      </c>
      <c r="V1371" s="1">
        <f>'[1]RC-1(PY)'!V1371</f>
        <v>0</v>
      </c>
      <c r="W1371" s="1">
        <f>'[1]RC-1(PY)'!W1371</f>
        <v>0</v>
      </c>
      <c r="X1371" s="1">
        <f>'[1]RC-1(PY)'!X1371</f>
        <v>0</v>
      </c>
      <c r="Y1371" s="1">
        <f>'[1]RC-1(PY)'!Y1371</f>
        <v>0</v>
      </c>
      <c r="Z1371" s="1">
        <f>'[1]RC-1(PY)'!Z1371</f>
        <v>0</v>
      </c>
      <c r="AA1371" s="1">
        <f>'[1]RC-1(PY)'!AA1371</f>
        <v>0</v>
      </c>
      <c r="AB1371" s="1">
        <f>'[1]RC-1(PY)'!AB1371</f>
        <v>0</v>
      </c>
      <c r="AC1371" s="1">
        <f>'[1]RC-1(PY)'!AC1371</f>
        <v>0</v>
      </c>
      <c r="AD1371" s="1">
        <f>'[1]RC-1(PY)'!AD1371</f>
        <v>0</v>
      </c>
      <c r="AE1371" s="1">
        <f>'[1]RC-1(PY)'!AE1371</f>
        <v>0</v>
      </c>
      <c r="AF1371" s="1">
        <f>'[1]RC-1(PY)'!AF1371</f>
        <v>0</v>
      </c>
      <c r="AG1371" s="1">
        <f>'[1]RC-1(PY)'!AG1371</f>
        <v>0</v>
      </c>
      <c r="AH1371" s="1">
        <f>'[1]RC-1(PY)'!AH1371</f>
        <v>0</v>
      </c>
      <c r="AI1371" s="1">
        <f>'[1]RC-1(PY)'!AI1371</f>
        <v>0</v>
      </c>
    </row>
    <row r="1372" spans="1:35" x14ac:dyDescent="0.3">
      <c r="A1372" s="1">
        <f>'[1]RC-1(PY)'!A1372</f>
        <v>0</v>
      </c>
      <c r="B1372" s="1">
        <f>'[1]RC-1(PY)'!B1372</f>
        <v>0</v>
      </c>
      <c r="C1372" s="1">
        <f>'[1]RC-1(PY)'!C1372</f>
        <v>0</v>
      </c>
      <c r="D1372" s="1">
        <f>'[1]RC-1(PY)'!D1372</f>
        <v>0</v>
      </c>
      <c r="E1372" s="1">
        <f>'[1]RC-1(PY)'!E1372</f>
        <v>0</v>
      </c>
      <c r="F1372" s="1">
        <f>'[1]RC-1(PY)'!F1372</f>
        <v>0</v>
      </c>
      <c r="G1372" s="1">
        <f>'[1]RC-1(PY)'!G1372</f>
        <v>0</v>
      </c>
      <c r="H1372" s="1">
        <f>'[1]RC-1(PY)'!H1372</f>
        <v>0</v>
      </c>
      <c r="I1372" s="1">
        <f>'[1]RC-1(PY)'!I1372</f>
        <v>0</v>
      </c>
      <c r="J1372" s="1">
        <f>'[1]RC-1(PY)'!J1372</f>
        <v>0</v>
      </c>
      <c r="K1372" s="1">
        <f>'[1]RC-1(PY)'!K1372</f>
        <v>0</v>
      </c>
      <c r="L1372" s="1">
        <f>'[1]RC-1(PY)'!L1372</f>
        <v>0</v>
      </c>
      <c r="M1372" s="1">
        <f>'[1]RC-1(PY)'!M1372</f>
        <v>0</v>
      </c>
      <c r="N1372" s="1">
        <f>'[1]RC-1(PY)'!N1372</f>
        <v>0</v>
      </c>
      <c r="O1372" s="1">
        <f>'[1]RC-1(PY)'!O1372</f>
        <v>0</v>
      </c>
      <c r="P1372" s="1">
        <f>'[1]RC-1(PY)'!P1372</f>
        <v>0</v>
      </c>
      <c r="Q1372" s="1">
        <f>'[1]RC-1(PY)'!Q1372</f>
        <v>0</v>
      </c>
      <c r="R1372" s="1">
        <f>'[1]RC-1(PY)'!R1372</f>
        <v>0</v>
      </c>
      <c r="S1372" s="1">
        <f>'[1]RC-1(PY)'!S1372</f>
        <v>0</v>
      </c>
      <c r="T1372" s="1">
        <f>'[1]RC-1(PY)'!T1372</f>
        <v>0</v>
      </c>
      <c r="U1372" s="1">
        <f>'[1]RC-1(PY)'!U1372</f>
        <v>0</v>
      </c>
      <c r="V1372" s="1">
        <f>'[1]RC-1(PY)'!V1372</f>
        <v>0</v>
      </c>
      <c r="W1372" s="1">
        <f>'[1]RC-1(PY)'!W1372</f>
        <v>0</v>
      </c>
      <c r="X1372" s="1">
        <f>'[1]RC-1(PY)'!X1372</f>
        <v>0</v>
      </c>
      <c r="Y1372" s="1">
        <f>'[1]RC-1(PY)'!Y1372</f>
        <v>0</v>
      </c>
      <c r="Z1372" s="1">
        <f>'[1]RC-1(PY)'!Z1372</f>
        <v>0</v>
      </c>
      <c r="AA1372" s="1">
        <f>'[1]RC-1(PY)'!AA1372</f>
        <v>0</v>
      </c>
      <c r="AB1372" s="1">
        <f>'[1]RC-1(PY)'!AB1372</f>
        <v>0</v>
      </c>
      <c r="AC1372" s="1">
        <f>'[1]RC-1(PY)'!AC1372</f>
        <v>0</v>
      </c>
      <c r="AD1372" s="1">
        <f>'[1]RC-1(PY)'!AD1372</f>
        <v>0</v>
      </c>
      <c r="AE1372" s="1">
        <f>'[1]RC-1(PY)'!AE1372</f>
        <v>0</v>
      </c>
      <c r="AF1372" s="1">
        <f>'[1]RC-1(PY)'!AF1372</f>
        <v>0</v>
      </c>
      <c r="AG1372" s="1">
        <f>'[1]RC-1(PY)'!AG1372</f>
        <v>0</v>
      </c>
      <c r="AH1372" s="1">
        <f>'[1]RC-1(PY)'!AH1372</f>
        <v>0</v>
      </c>
      <c r="AI1372" s="1">
        <f>'[1]RC-1(PY)'!AI1372</f>
        <v>0</v>
      </c>
    </row>
    <row r="1373" spans="1:35" x14ac:dyDescent="0.3">
      <c r="A1373" s="1">
        <f>'[1]RC-1(PY)'!A1373</f>
        <v>0</v>
      </c>
      <c r="B1373" s="1">
        <f>'[1]RC-1(PY)'!B1373</f>
        <v>0</v>
      </c>
      <c r="C1373" s="1">
        <f>'[1]RC-1(PY)'!C1373</f>
        <v>0</v>
      </c>
      <c r="D1373" s="1">
        <f>'[1]RC-1(PY)'!D1373</f>
        <v>0</v>
      </c>
      <c r="E1373" s="1">
        <f>'[1]RC-1(PY)'!E1373</f>
        <v>0</v>
      </c>
      <c r="F1373" s="1">
        <f>'[1]RC-1(PY)'!F1373</f>
        <v>0</v>
      </c>
      <c r="G1373" s="1">
        <f>'[1]RC-1(PY)'!G1373</f>
        <v>0</v>
      </c>
      <c r="H1373" s="1">
        <f>'[1]RC-1(PY)'!H1373</f>
        <v>0</v>
      </c>
      <c r="I1373" s="1">
        <f>'[1]RC-1(PY)'!I1373</f>
        <v>0</v>
      </c>
      <c r="J1373" s="1">
        <f>'[1]RC-1(PY)'!J1373</f>
        <v>0</v>
      </c>
      <c r="K1373" s="1">
        <f>'[1]RC-1(PY)'!K1373</f>
        <v>0</v>
      </c>
      <c r="L1373" s="1">
        <f>'[1]RC-1(PY)'!L1373</f>
        <v>0</v>
      </c>
      <c r="M1373" s="1">
        <f>'[1]RC-1(PY)'!M1373</f>
        <v>0</v>
      </c>
      <c r="N1373" s="1">
        <f>'[1]RC-1(PY)'!N1373</f>
        <v>0</v>
      </c>
      <c r="O1373" s="1">
        <f>'[1]RC-1(PY)'!O1373</f>
        <v>0</v>
      </c>
      <c r="P1373" s="1">
        <f>'[1]RC-1(PY)'!P1373</f>
        <v>0</v>
      </c>
      <c r="Q1373" s="1">
        <f>'[1]RC-1(PY)'!Q1373</f>
        <v>0</v>
      </c>
      <c r="R1373" s="1">
        <f>'[1]RC-1(PY)'!R1373</f>
        <v>0</v>
      </c>
      <c r="S1373" s="1">
        <f>'[1]RC-1(PY)'!S1373</f>
        <v>0</v>
      </c>
      <c r="T1373" s="1">
        <f>'[1]RC-1(PY)'!T1373</f>
        <v>0</v>
      </c>
      <c r="U1373" s="1">
        <f>'[1]RC-1(PY)'!U1373</f>
        <v>0</v>
      </c>
      <c r="V1373" s="1">
        <f>'[1]RC-1(PY)'!V1373</f>
        <v>0</v>
      </c>
      <c r="W1373" s="1">
        <f>'[1]RC-1(PY)'!W1373</f>
        <v>0</v>
      </c>
      <c r="X1373" s="1">
        <f>'[1]RC-1(PY)'!X1373</f>
        <v>0</v>
      </c>
      <c r="Y1373" s="1">
        <f>'[1]RC-1(PY)'!Y1373</f>
        <v>0</v>
      </c>
      <c r="Z1373" s="1">
        <f>'[1]RC-1(PY)'!Z1373</f>
        <v>0</v>
      </c>
      <c r="AA1373" s="1">
        <f>'[1]RC-1(PY)'!AA1373</f>
        <v>0</v>
      </c>
      <c r="AB1373" s="1">
        <f>'[1]RC-1(PY)'!AB1373</f>
        <v>0</v>
      </c>
      <c r="AC1373" s="1">
        <f>'[1]RC-1(PY)'!AC1373</f>
        <v>0</v>
      </c>
      <c r="AD1373" s="1">
        <f>'[1]RC-1(PY)'!AD1373</f>
        <v>0</v>
      </c>
      <c r="AE1373" s="1">
        <f>'[1]RC-1(PY)'!AE1373</f>
        <v>0</v>
      </c>
      <c r="AF1373" s="1">
        <f>'[1]RC-1(PY)'!AF1373</f>
        <v>0</v>
      </c>
      <c r="AG1373" s="1">
        <f>'[1]RC-1(PY)'!AG1373</f>
        <v>0</v>
      </c>
      <c r="AH1373" s="1">
        <f>'[1]RC-1(PY)'!AH1373</f>
        <v>0</v>
      </c>
      <c r="AI1373" s="1">
        <f>'[1]RC-1(PY)'!AI1373</f>
        <v>0</v>
      </c>
    </row>
    <row r="1374" spans="1:35" x14ac:dyDescent="0.3">
      <c r="A1374" s="1">
        <f>'[1]RC-1(PY)'!A1374</f>
        <v>0</v>
      </c>
      <c r="B1374" s="1">
        <f>'[1]RC-1(PY)'!B1374</f>
        <v>0</v>
      </c>
      <c r="C1374" s="1">
        <f>'[1]RC-1(PY)'!C1374</f>
        <v>0</v>
      </c>
      <c r="D1374" s="1">
        <f>'[1]RC-1(PY)'!D1374</f>
        <v>0</v>
      </c>
      <c r="E1374" s="1">
        <f>'[1]RC-1(PY)'!E1374</f>
        <v>0</v>
      </c>
      <c r="F1374" s="1">
        <f>'[1]RC-1(PY)'!F1374</f>
        <v>0</v>
      </c>
      <c r="G1374" s="1">
        <f>'[1]RC-1(PY)'!G1374</f>
        <v>0</v>
      </c>
      <c r="H1374" s="1">
        <f>'[1]RC-1(PY)'!H1374</f>
        <v>0</v>
      </c>
      <c r="I1374" s="1">
        <f>'[1]RC-1(PY)'!I1374</f>
        <v>0</v>
      </c>
      <c r="J1374" s="1">
        <f>'[1]RC-1(PY)'!J1374</f>
        <v>0</v>
      </c>
      <c r="K1374" s="1">
        <f>'[1]RC-1(PY)'!K1374</f>
        <v>0</v>
      </c>
      <c r="L1374" s="1">
        <f>'[1]RC-1(PY)'!L1374</f>
        <v>0</v>
      </c>
      <c r="M1374" s="1">
        <f>'[1]RC-1(PY)'!M1374</f>
        <v>0</v>
      </c>
      <c r="N1374" s="1">
        <f>'[1]RC-1(PY)'!N1374</f>
        <v>0</v>
      </c>
      <c r="O1374" s="1">
        <f>'[1]RC-1(PY)'!O1374</f>
        <v>0</v>
      </c>
      <c r="P1374" s="1">
        <f>'[1]RC-1(PY)'!P1374</f>
        <v>0</v>
      </c>
      <c r="Q1374" s="1">
        <f>'[1]RC-1(PY)'!Q1374</f>
        <v>0</v>
      </c>
      <c r="R1374" s="1">
        <f>'[1]RC-1(PY)'!R1374</f>
        <v>0</v>
      </c>
      <c r="S1374" s="1">
        <f>'[1]RC-1(PY)'!S1374</f>
        <v>0</v>
      </c>
      <c r="T1374" s="1">
        <f>'[1]RC-1(PY)'!T1374</f>
        <v>0</v>
      </c>
      <c r="U1374" s="1">
        <f>'[1]RC-1(PY)'!U1374</f>
        <v>0</v>
      </c>
      <c r="V1374" s="1">
        <f>'[1]RC-1(PY)'!V1374</f>
        <v>0</v>
      </c>
      <c r="W1374" s="1">
        <f>'[1]RC-1(PY)'!W1374</f>
        <v>0</v>
      </c>
      <c r="X1374" s="1">
        <f>'[1]RC-1(PY)'!X1374</f>
        <v>0</v>
      </c>
      <c r="Y1374" s="1">
        <f>'[1]RC-1(PY)'!Y1374</f>
        <v>0</v>
      </c>
      <c r="Z1374" s="1">
        <f>'[1]RC-1(PY)'!Z1374</f>
        <v>0</v>
      </c>
      <c r="AA1374" s="1">
        <f>'[1]RC-1(PY)'!AA1374</f>
        <v>0</v>
      </c>
      <c r="AB1374" s="1">
        <f>'[1]RC-1(PY)'!AB1374</f>
        <v>0</v>
      </c>
      <c r="AC1374" s="1">
        <f>'[1]RC-1(PY)'!AC1374</f>
        <v>0</v>
      </c>
      <c r="AD1374" s="1">
        <f>'[1]RC-1(PY)'!AD1374</f>
        <v>0</v>
      </c>
      <c r="AE1374" s="1">
        <f>'[1]RC-1(PY)'!AE1374</f>
        <v>0</v>
      </c>
      <c r="AF1374" s="1">
        <f>'[1]RC-1(PY)'!AF1374</f>
        <v>0</v>
      </c>
      <c r="AG1374" s="1">
        <f>'[1]RC-1(PY)'!AG1374</f>
        <v>0</v>
      </c>
      <c r="AH1374" s="1">
        <f>'[1]RC-1(PY)'!AH1374</f>
        <v>0</v>
      </c>
      <c r="AI1374" s="1">
        <f>'[1]RC-1(PY)'!AI1374</f>
        <v>0</v>
      </c>
    </row>
    <row r="1375" spans="1:35" x14ac:dyDescent="0.3">
      <c r="A1375" s="1">
        <f>'[1]RC-1(PY)'!A1375</f>
        <v>0</v>
      </c>
      <c r="B1375" s="1">
        <f>'[1]RC-1(PY)'!B1375</f>
        <v>0</v>
      </c>
      <c r="C1375" s="1">
        <f>'[1]RC-1(PY)'!C1375</f>
        <v>0</v>
      </c>
      <c r="D1375" s="1">
        <f>'[1]RC-1(PY)'!D1375</f>
        <v>0</v>
      </c>
      <c r="E1375" s="1">
        <f>'[1]RC-1(PY)'!E1375</f>
        <v>0</v>
      </c>
      <c r="F1375" s="1">
        <f>'[1]RC-1(PY)'!F1375</f>
        <v>0</v>
      </c>
      <c r="G1375" s="1">
        <f>'[1]RC-1(PY)'!G1375</f>
        <v>0</v>
      </c>
      <c r="H1375" s="1">
        <f>'[1]RC-1(PY)'!H1375</f>
        <v>0</v>
      </c>
      <c r="I1375" s="1">
        <f>'[1]RC-1(PY)'!I1375</f>
        <v>0</v>
      </c>
      <c r="J1375" s="1">
        <f>'[1]RC-1(PY)'!J1375</f>
        <v>0</v>
      </c>
      <c r="K1375" s="1">
        <f>'[1]RC-1(PY)'!K1375</f>
        <v>0</v>
      </c>
      <c r="L1375" s="1">
        <f>'[1]RC-1(PY)'!L1375</f>
        <v>0</v>
      </c>
      <c r="M1375" s="1">
        <f>'[1]RC-1(PY)'!M1375</f>
        <v>0</v>
      </c>
      <c r="N1375" s="1">
        <f>'[1]RC-1(PY)'!N1375</f>
        <v>0</v>
      </c>
      <c r="O1375" s="1">
        <f>'[1]RC-1(PY)'!O1375</f>
        <v>0</v>
      </c>
      <c r="P1375" s="1">
        <f>'[1]RC-1(PY)'!P1375</f>
        <v>0</v>
      </c>
      <c r="Q1375" s="1">
        <f>'[1]RC-1(PY)'!Q1375</f>
        <v>0</v>
      </c>
      <c r="R1375" s="1">
        <f>'[1]RC-1(PY)'!R1375</f>
        <v>0</v>
      </c>
      <c r="S1375" s="1">
        <f>'[1]RC-1(PY)'!S1375</f>
        <v>0</v>
      </c>
      <c r="T1375" s="1">
        <f>'[1]RC-1(PY)'!T1375</f>
        <v>0</v>
      </c>
      <c r="U1375" s="1">
        <f>'[1]RC-1(PY)'!U1375</f>
        <v>0</v>
      </c>
      <c r="V1375" s="1">
        <f>'[1]RC-1(PY)'!V1375</f>
        <v>0</v>
      </c>
      <c r="W1375" s="1">
        <f>'[1]RC-1(PY)'!W1375</f>
        <v>0</v>
      </c>
      <c r="X1375" s="1">
        <f>'[1]RC-1(PY)'!X1375</f>
        <v>0</v>
      </c>
      <c r="Y1375" s="1">
        <f>'[1]RC-1(PY)'!Y1375</f>
        <v>0</v>
      </c>
      <c r="Z1375" s="1">
        <f>'[1]RC-1(PY)'!Z1375</f>
        <v>0</v>
      </c>
      <c r="AA1375" s="1">
        <f>'[1]RC-1(PY)'!AA1375</f>
        <v>0</v>
      </c>
      <c r="AB1375" s="1">
        <f>'[1]RC-1(PY)'!AB1375</f>
        <v>0</v>
      </c>
      <c r="AC1375" s="1">
        <f>'[1]RC-1(PY)'!AC1375</f>
        <v>0</v>
      </c>
      <c r="AD1375" s="1">
        <f>'[1]RC-1(PY)'!AD1375</f>
        <v>0</v>
      </c>
      <c r="AE1375" s="1">
        <f>'[1]RC-1(PY)'!AE1375</f>
        <v>0</v>
      </c>
      <c r="AF1375" s="1">
        <f>'[1]RC-1(PY)'!AF1375</f>
        <v>0</v>
      </c>
      <c r="AG1375" s="1">
        <f>'[1]RC-1(PY)'!AG1375</f>
        <v>0</v>
      </c>
      <c r="AH1375" s="1">
        <f>'[1]RC-1(PY)'!AH1375</f>
        <v>0</v>
      </c>
      <c r="AI1375" s="1">
        <f>'[1]RC-1(PY)'!AI1375</f>
        <v>0</v>
      </c>
    </row>
    <row r="1376" spans="1:35" x14ac:dyDescent="0.3">
      <c r="A1376" s="1">
        <f>'[1]RC-1(PY)'!A1376</f>
        <v>0</v>
      </c>
      <c r="B1376" s="1">
        <f>'[1]RC-1(PY)'!B1376</f>
        <v>0</v>
      </c>
      <c r="C1376" s="1">
        <f>'[1]RC-1(PY)'!C1376</f>
        <v>0</v>
      </c>
      <c r="D1376" s="1">
        <f>'[1]RC-1(PY)'!D1376</f>
        <v>0</v>
      </c>
      <c r="E1376" s="1">
        <f>'[1]RC-1(PY)'!E1376</f>
        <v>0</v>
      </c>
      <c r="F1376" s="1">
        <f>'[1]RC-1(PY)'!F1376</f>
        <v>0</v>
      </c>
      <c r="G1376" s="1">
        <f>'[1]RC-1(PY)'!G1376</f>
        <v>0</v>
      </c>
      <c r="H1376" s="1">
        <f>'[1]RC-1(PY)'!H1376</f>
        <v>0</v>
      </c>
      <c r="I1376" s="1">
        <f>'[1]RC-1(PY)'!I1376</f>
        <v>0</v>
      </c>
      <c r="J1376" s="1">
        <f>'[1]RC-1(PY)'!J1376</f>
        <v>0</v>
      </c>
      <c r="K1376" s="1">
        <f>'[1]RC-1(PY)'!K1376</f>
        <v>0</v>
      </c>
      <c r="L1376" s="1">
        <f>'[1]RC-1(PY)'!L1376</f>
        <v>0</v>
      </c>
      <c r="M1376" s="1">
        <f>'[1]RC-1(PY)'!M1376</f>
        <v>0</v>
      </c>
      <c r="N1376" s="1">
        <f>'[1]RC-1(PY)'!N1376</f>
        <v>0</v>
      </c>
      <c r="O1376" s="1">
        <f>'[1]RC-1(PY)'!O1376</f>
        <v>0</v>
      </c>
      <c r="P1376" s="1">
        <f>'[1]RC-1(PY)'!P1376</f>
        <v>0</v>
      </c>
      <c r="Q1376" s="1">
        <f>'[1]RC-1(PY)'!Q1376</f>
        <v>0</v>
      </c>
      <c r="R1376" s="1">
        <f>'[1]RC-1(PY)'!R1376</f>
        <v>0</v>
      </c>
      <c r="S1376" s="1">
        <f>'[1]RC-1(PY)'!S1376</f>
        <v>0</v>
      </c>
      <c r="T1376" s="1">
        <f>'[1]RC-1(PY)'!T1376</f>
        <v>0</v>
      </c>
      <c r="U1376" s="1">
        <f>'[1]RC-1(PY)'!U1376</f>
        <v>0</v>
      </c>
      <c r="V1376" s="1">
        <f>'[1]RC-1(PY)'!V1376</f>
        <v>0</v>
      </c>
      <c r="W1376" s="1">
        <f>'[1]RC-1(PY)'!W1376</f>
        <v>0</v>
      </c>
      <c r="X1376" s="1">
        <f>'[1]RC-1(PY)'!X1376</f>
        <v>0</v>
      </c>
      <c r="Y1376" s="1">
        <f>'[1]RC-1(PY)'!Y1376</f>
        <v>0</v>
      </c>
      <c r="Z1376" s="1">
        <f>'[1]RC-1(PY)'!Z1376</f>
        <v>0</v>
      </c>
      <c r="AA1376" s="1">
        <f>'[1]RC-1(PY)'!AA1376</f>
        <v>0</v>
      </c>
      <c r="AB1376" s="1">
        <f>'[1]RC-1(PY)'!AB1376</f>
        <v>0</v>
      </c>
      <c r="AC1376" s="1">
        <f>'[1]RC-1(PY)'!AC1376</f>
        <v>0</v>
      </c>
      <c r="AD1376" s="1">
        <f>'[1]RC-1(PY)'!AD1376</f>
        <v>0</v>
      </c>
      <c r="AE1376" s="1">
        <f>'[1]RC-1(PY)'!AE1376</f>
        <v>0</v>
      </c>
      <c r="AF1376" s="1">
        <f>'[1]RC-1(PY)'!AF1376</f>
        <v>0</v>
      </c>
      <c r="AG1376" s="1">
        <f>'[1]RC-1(PY)'!AG1376</f>
        <v>0</v>
      </c>
      <c r="AH1376" s="1">
        <f>'[1]RC-1(PY)'!AH1376</f>
        <v>0</v>
      </c>
      <c r="AI1376" s="1">
        <f>'[1]RC-1(PY)'!AI1376</f>
        <v>0</v>
      </c>
    </row>
    <row r="1377" spans="1:35" x14ac:dyDescent="0.3">
      <c r="A1377" s="1">
        <f>'[1]RC-1(PY)'!A1377</f>
        <v>0</v>
      </c>
      <c r="B1377" s="1">
        <f>'[1]RC-1(PY)'!B1377</f>
        <v>0</v>
      </c>
      <c r="C1377" s="1">
        <f>'[1]RC-1(PY)'!C1377</f>
        <v>0</v>
      </c>
      <c r="D1377" s="1">
        <f>'[1]RC-1(PY)'!D1377</f>
        <v>0</v>
      </c>
      <c r="E1377" s="1">
        <f>'[1]RC-1(PY)'!E1377</f>
        <v>0</v>
      </c>
      <c r="F1377" s="1">
        <f>'[1]RC-1(PY)'!F1377</f>
        <v>0</v>
      </c>
      <c r="G1377" s="1">
        <f>'[1]RC-1(PY)'!G1377</f>
        <v>0</v>
      </c>
      <c r="H1377" s="1">
        <f>'[1]RC-1(PY)'!H1377</f>
        <v>0</v>
      </c>
      <c r="I1377" s="1">
        <f>'[1]RC-1(PY)'!I1377</f>
        <v>0</v>
      </c>
      <c r="J1377" s="1">
        <f>'[1]RC-1(PY)'!J1377</f>
        <v>0</v>
      </c>
      <c r="K1377" s="1">
        <f>'[1]RC-1(PY)'!K1377</f>
        <v>0</v>
      </c>
      <c r="L1377" s="1">
        <f>'[1]RC-1(PY)'!L1377</f>
        <v>0</v>
      </c>
      <c r="M1377" s="1">
        <f>'[1]RC-1(PY)'!M1377</f>
        <v>0</v>
      </c>
      <c r="N1377" s="1">
        <f>'[1]RC-1(PY)'!N1377</f>
        <v>0</v>
      </c>
      <c r="O1377" s="1">
        <f>'[1]RC-1(PY)'!O1377</f>
        <v>0</v>
      </c>
      <c r="P1377" s="1">
        <f>'[1]RC-1(PY)'!P1377</f>
        <v>0</v>
      </c>
      <c r="Q1377" s="1">
        <f>'[1]RC-1(PY)'!Q1377</f>
        <v>0</v>
      </c>
      <c r="R1377" s="1">
        <f>'[1]RC-1(PY)'!R1377</f>
        <v>0</v>
      </c>
      <c r="S1377" s="1">
        <f>'[1]RC-1(PY)'!S1377</f>
        <v>0</v>
      </c>
      <c r="T1377" s="1">
        <f>'[1]RC-1(PY)'!T1377</f>
        <v>0</v>
      </c>
      <c r="U1377" s="1">
        <f>'[1]RC-1(PY)'!U1377</f>
        <v>0</v>
      </c>
      <c r="V1377" s="1">
        <f>'[1]RC-1(PY)'!V1377</f>
        <v>0</v>
      </c>
      <c r="W1377" s="1">
        <f>'[1]RC-1(PY)'!W1377</f>
        <v>0</v>
      </c>
      <c r="X1377" s="1">
        <f>'[1]RC-1(PY)'!X1377</f>
        <v>0</v>
      </c>
      <c r="Y1377" s="1">
        <f>'[1]RC-1(PY)'!Y1377</f>
        <v>0</v>
      </c>
      <c r="Z1377" s="1">
        <f>'[1]RC-1(PY)'!Z1377</f>
        <v>0</v>
      </c>
      <c r="AA1377" s="1">
        <f>'[1]RC-1(PY)'!AA1377</f>
        <v>0</v>
      </c>
      <c r="AB1377" s="1">
        <f>'[1]RC-1(PY)'!AB1377</f>
        <v>0</v>
      </c>
      <c r="AC1377" s="1">
        <f>'[1]RC-1(PY)'!AC1377</f>
        <v>0</v>
      </c>
      <c r="AD1377" s="1">
        <f>'[1]RC-1(PY)'!AD1377</f>
        <v>0</v>
      </c>
      <c r="AE1377" s="1">
        <f>'[1]RC-1(PY)'!AE1377</f>
        <v>0</v>
      </c>
      <c r="AF1377" s="1">
        <f>'[1]RC-1(PY)'!AF1377</f>
        <v>0</v>
      </c>
      <c r="AG1377" s="1">
        <f>'[1]RC-1(PY)'!AG1377</f>
        <v>0</v>
      </c>
      <c r="AH1377" s="1">
        <f>'[1]RC-1(PY)'!AH1377</f>
        <v>0</v>
      </c>
      <c r="AI1377" s="1">
        <f>'[1]RC-1(PY)'!AI1377</f>
        <v>0</v>
      </c>
    </row>
    <row r="1378" spans="1:35" x14ac:dyDescent="0.3">
      <c r="A1378" s="1">
        <f>'[1]RC-1(PY)'!A1378</f>
        <v>0</v>
      </c>
      <c r="B1378" s="1">
        <f>'[1]RC-1(PY)'!B1378</f>
        <v>0</v>
      </c>
      <c r="C1378" s="1">
        <f>'[1]RC-1(PY)'!C1378</f>
        <v>0</v>
      </c>
      <c r="D1378" s="1">
        <f>'[1]RC-1(PY)'!D1378</f>
        <v>0</v>
      </c>
      <c r="E1378" s="1">
        <f>'[1]RC-1(PY)'!E1378</f>
        <v>0</v>
      </c>
      <c r="F1378" s="1">
        <f>'[1]RC-1(PY)'!F1378</f>
        <v>0</v>
      </c>
      <c r="G1378" s="1">
        <f>'[1]RC-1(PY)'!G1378</f>
        <v>0</v>
      </c>
      <c r="H1378" s="1">
        <f>'[1]RC-1(PY)'!H1378</f>
        <v>0</v>
      </c>
      <c r="I1378" s="1">
        <f>'[1]RC-1(PY)'!I1378</f>
        <v>0</v>
      </c>
      <c r="J1378" s="1">
        <f>'[1]RC-1(PY)'!J1378</f>
        <v>0</v>
      </c>
      <c r="K1378" s="1">
        <f>'[1]RC-1(PY)'!K1378</f>
        <v>0</v>
      </c>
      <c r="L1378" s="1">
        <f>'[1]RC-1(PY)'!L1378</f>
        <v>0</v>
      </c>
      <c r="M1378" s="1">
        <f>'[1]RC-1(PY)'!M1378</f>
        <v>0</v>
      </c>
      <c r="N1378" s="1">
        <f>'[1]RC-1(PY)'!N1378</f>
        <v>0</v>
      </c>
      <c r="O1378" s="1">
        <f>'[1]RC-1(PY)'!O1378</f>
        <v>0</v>
      </c>
      <c r="P1378" s="1">
        <f>'[1]RC-1(PY)'!P1378</f>
        <v>0</v>
      </c>
      <c r="Q1378" s="1">
        <f>'[1]RC-1(PY)'!Q1378</f>
        <v>0</v>
      </c>
      <c r="R1378" s="1">
        <f>'[1]RC-1(PY)'!R1378</f>
        <v>0</v>
      </c>
      <c r="S1378" s="1">
        <f>'[1]RC-1(PY)'!S1378</f>
        <v>0</v>
      </c>
      <c r="T1378" s="1">
        <f>'[1]RC-1(PY)'!T1378</f>
        <v>0</v>
      </c>
      <c r="U1378" s="1">
        <f>'[1]RC-1(PY)'!U1378</f>
        <v>0</v>
      </c>
      <c r="V1378" s="1">
        <f>'[1]RC-1(PY)'!V1378</f>
        <v>0</v>
      </c>
      <c r="W1378" s="1">
        <f>'[1]RC-1(PY)'!W1378</f>
        <v>0</v>
      </c>
      <c r="X1378" s="1">
        <f>'[1]RC-1(PY)'!X1378</f>
        <v>0</v>
      </c>
      <c r="Y1378" s="1">
        <f>'[1]RC-1(PY)'!Y1378</f>
        <v>0</v>
      </c>
      <c r="Z1378" s="1">
        <f>'[1]RC-1(PY)'!Z1378</f>
        <v>0</v>
      </c>
      <c r="AA1378" s="1">
        <f>'[1]RC-1(PY)'!AA1378</f>
        <v>0</v>
      </c>
      <c r="AB1378" s="1">
        <f>'[1]RC-1(PY)'!AB1378</f>
        <v>0</v>
      </c>
      <c r="AC1378" s="1">
        <f>'[1]RC-1(PY)'!AC1378</f>
        <v>0</v>
      </c>
      <c r="AD1378" s="1">
        <f>'[1]RC-1(PY)'!AD1378</f>
        <v>0</v>
      </c>
      <c r="AE1378" s="1">
        <f>'[1]RC-1(PY)'!AE1378</f>
        <v>0</v>
      </c>
      <c r="AF1378" s="1">
        <f>'[1]RC-1(PY)'!AF1378</f>
        <v>0</v>
      </c>
      <c r="AG1378" s="1">
        <f>'[1]RC-1(PY)'!AG1378</f>
        <v>0</v>
      </c>
      <c r="AH1378" s="1">
        <f>'[1]RC-1(PY)'!AH1378</f>
        <v>0</v>
      </c>
      <c r="AI1378" s="1">
        <f>'[1]RC-1(PY)'!AI1378</f>
        <v>0</v>
      </c>
    </row>
    <row r="1379" spans="1:35" x14ac:dyDescent="0.3">
      <c r="A1379" s="1">
        <f>'[1]RC-1(PY)'!A1379</f>
        <v>0</v>
      </c>
      <c r="B1379" s="1">
        <f>'[1]RC-1(PY)'!B1379</f>
        <v>0</v>
      </c>
      <c r="C1379" s="1">
        <f>'[1]RC-1(PY)'!C1379</f>
        <v>0</v>
      </c>
      <c r="D1379" s="1">
        <f>'[1]RC-1(PY)'!D1379</f>
        <v>0</v>
      </c>
      <c r="E1379" s="1">
        <f>'[1]RC-1(PY)'!E1379</f>
        <v>0</v>
      </c>
      <c r="F1379" s="1">
        <f>'[1]RC-1(PY)'!F1379</f>
        <v>0</v>
      </c>
      <c r="G1379" s="1">
        <f>'[1]RC-1(PY)'!G1379</f>
        <v>0</v>
      </c>
      <c r="H1379" s="1">
        <f>'[1]RC-1(PY)'!H1379</f>
        <v>0</v>
      </c>
      <c r="I1379" s="1">
        <f>'[1]RC-1(PY)'!I1379</f>
        <v>0</v>
      </c>
      <c r="J1379" s="1">
        <f>'[1]RC-1(PY)'!J1379</f>
        <v>0</v>
      </c>
      <c r="K1379" s="1">
        <f>'[1]RC-1(PY)'!K1379</f>
        <v>0</v>
      </c>
      <c r="L1379" s="1">
        <f>'[1]RC-1(PY)'!L1379</f>
        <v>0</v>
      </c>
      <c r="M1379" s="1">
        <f>'[1]RC-1(PY)'!M1379</f>
        <v>0</v>
      </c>
      <c r="N1379" s="1">
        <f>'[1]RC-1(PY)'!N1379</f>
        <v>0</v>
      </c>
      <c r="O1379" s="1">
        <f>'[1]RC-1(PY)'!O1379</f>
        <v>0</v>
      </c>
      <c r="P1379" s="1">
        <f>'[1]RC-1(PY)'!P1379</f>
        <v>0</v>
      </c>
      <c r="Q1379" s="1">
        <f>'[1]RC-1(PY)'!Q1379</f>
        <v>0</v>
      </c>
      <c r="R1379" s="1">
        <f>'[1]RC-1(PY)'!R1379</f>
        <v>0</v>
      </c>
      <c r="S1379" s="1">
        <f>'[1]RC-1(PY)'!S1379</f>
        <v>0</v>
      </c>
      <c r="T1379" s="1">
        <f>'[1]RC-1(PY)'!T1379</f>
        <v>0</v>
      </c>
      <c r="U1379" s="1">
        <f>'[1]RC-1(PY)'!U1379</f>
        <v>0</v>
      </c>
      <c r="V1379" s="1">
        <f>'[1]RC-1(PY)'!V1379</f>
        <v>0</v>
      </c>
      <c r="W1379" s="1">
        <f>'[1]RC-1(PY)'!W1379</f>
        <v>0</v>
      </c>
      <c r="X1379" s="1">
        <f>'[1]RC-1(PY)'!X1379</f>
        <v>0</v>
      </c>
      <c r="Y1379" s="1">
        <f>'[1]RC-1(PY)'!Y1379</f>
        <v>0</v>
      </c>
      <c r="Z1379" s="1">
        <f>'[1]RC-1(PY)'!Z1379</f>
        <v>0</v>
      </c>
      <c r="AA1379" s="1">
        <f>'[1]RC-1(PY)'!AA1379</f>
        <v>0</v>
      </c>
      <c r="AB1379" s="1">
        <f>'[1]RC-1(PY)'!AB1379</f>
        <v>0</v>
      </c>
      <c r="AC1379" s="1">
        <f>'[1]RC-1(PY)'!AC1379</f>
        <v>0</v>
      </c>
      <c r="AD1379" s="1">
        <f>'[1]RC-1(PY)'!AD1379</f>
        <v>0</v>
      </c>
      <c r="AE1379" s="1">
        <f>'[1]RC-1(PY)'!AE1379</f>
        <v>0</v>
      </c>
      <c r="AF1379" s="1">
        <f>'[1]RC-1(PY)'!AF1379</f>
        <v>0</v>
      </c>
      <c r="AG1379" s="1">
        <f>'[1]RC-1(PY)'!AG1379</f>
        <v>0</v>
      </c>
      <c r="AH1379" s="1">
        <f>'[1]RC-1(PY)'!AH1379</f>
        <v>0</v>
      </c>
      <c r="AI1379" s="1">
        <f>'[1]RC-1(PY)'!AI1379</f>
        <v>0</v>
      </c>
    </row>
    <row r="1380" spans="1:35" x14ac:dyDescent="0.3">
      <c r="A1380" s="1">
        <f>'[1]RC-1(PY)'!A1380</f>
        <v>0</v>
      </c>
      <c r="B1380" s="1">
        <f>'[1]RC-1(PY)'!B1380</f>
        <v>0</v>
      </c>
      <c r="C1380" s="1">
        <f>'[1]RC-1(PY)'!C1380</f>
        <v>0</v>
      </c>
      <c r="D1380" s="1">
        <f>'[1]RC-1(PY)'!D1380</f>
        <v>0</v>
      </c>
      <c r="E1380" s="1">
        <f>'[1]RC-1(PY)'!E1380</f>
        <v>0</v>
      </c>
      <c r="F1380" s="1">
        <f>'[1]RC-1(PY)'!F1380</f>
        <v>0</v>
      </c>
      <c r="G1380" s="1">
        <f>'[1]RC-1(PY)'!G1380</f>
        <v>0</v>
      </c>
      <c r="H1380" s="1">
        <f>'[1]RC-1(PY)'!H1380</f>
        <v>0</v>
      </c>
      <c r="I1380" s="1">
        <f>'[1]RC-1(PY)'!I1380</f>
        <v>0</v>
      </c>
      <c r="J1380" s="1">
        <f>'[1]RC-1(PY)'!J1380</f>
        <v>0</v>
      </c>
      <c r="K1380" s="1">
        <f>'[1]RC-1(PY)'!K1380</f>
        <v>0</v>
      </c>
      <c r="L1380" s="1">
        <f>'[1]RC-1(PY)'!L1380</f>
        <v>0</v>
      </c>
      <c r="M1380" s="1">
        <f>'[1]RC-1(PY)'!M1380</f>
        <v>0</v>
      </c>
      <c r="N1380" s="1">
        <f>'[1]RC-1(PY)'!N1380</f>
        <v>0</v>
      </c>
      <c r="O1380" s="1">
        <f>'[1]RC-1(PY)'!O1380</f>
        <v>0</v>
      </c>
      <c r="P1380" s="1">
        <f>'[1]RC-1(PY)'!P1380</f>
        <v>0</v>
      </c>
      <c r="Q1380" s="1">
        <f>'[1]RC-1(PY)'!Q1380</f>
        <v>0</v>
      </c>
      <c r="R1380" s="1">
        <f>'[1]RC-1(PY)'!R1380</f>
        <v>0</v>
      </c>
      <c r="S1380" s="1">
        <f>'[1]RC-1(PY)'!S1380</f>
        <v>0</v>
      </c>
      <c r="T1380" s="1">
        <f>'[1]RC-1(PY)'!T1380</f>
        <v>0</v>
      </c>
      <c r="U1380" s="1">
        <f>'[1]RC-1(PY)'!U1380</f>
        <v>0</v>
      </c>
      <c r="V1380" s="1">
        <f>'[1]RC-1(PY)'!V1380</f>
        <v>0</v>
      </c>
      <c r="W1380" s="1">
        <f>'[1]RC-1(PY)'!W1380</f>
        <v>0</v>
      </c>
      <c r="X1380" s="1">
        <f>'[1]RC-1(PY)'!X1380</f>
        <v>0</v>
      </c>
      <c r="Y1380" s="1">
        <f>'[1]RC-1(PY)'!Y1380</f>
        <v>0</v>
      </c>
      <c r="Z1380" s="1">
        <f>'[1]RC-1(PY)'!Z1380</f>
        <v>0</v>
      </c>
      <c r="AA1380" s="1">
        <f>'[1]RC-1(PY)'!AA1380</f>
        <v>0</v>
      </c>
      <c r="AB1380" s="1">
        <f>'[1]RC-1(PY)'!AB1380</f>
        <v>0</v>
      </c>
      <c r="AC1380" s="1">
        <f>'[1]RC-1(PY)'!AC1380</f>
        <v>0</v>
      </c>
      <c r="AD1380" s="1">
        <f>'[1]RC-1(PY)'!AD1380</f>
        <v>0</v>
      </c>
      <c r="AE1380" s="1">
        <f>'[1]RC-1(PY)'!AE1380</f>
        <v>0</v>
      </c>
      <c r="AF1380" s="1">
        <f>'[1]RC-1(PY)'!AF1380</f>
        <v>0</v>
      </c>
      <c r="AG1380" s="1">
        <f>'[1]RC-1(PY)'!AG1380</f>
        <v>0</v>
      </c>
      <c r="AH1380" s="1">
        <f>'[1]RC-1(PY)'!AH1380</f>
        <v>0</v>
      </c>
      <c r="AI1380" s="1">
        <f>'[1]RC-1(PY)'!AI1380</f>
        <v>0</v>
      </c>
    </row>
    <row r="1381" spans="1:35" x14ac:dyDescent="0.3">
      <c r="A1381" s="1">
        <f>'[1]RC-1(PY)'!A1381</f>
        <v>0</v>
      </c>
      <c r="B1381" s="1">
        <f>'[1]RC-1(PY)'!B1381</f>
        <v>0</v>
      </c>
      <c r="C1381" s="1">
        <f>'[1]RC-1(PY)'!C1381</f>
        <v>0</v>
      </c>
      <c r="D1381" s="1">
        <f>'[1]RC-1(PY)'!D1381</f>
        <v>0</v>
      </c>
      <c r="E1381" s="1">
        <f>'[1]RC-1(PY)'!E1381</f>
        <v>0</v>
      </c>
      <c r="F1381" s="1">
        <f>'[1]RC-1(PY)'!F1381</f>
        <v>0</v>
      </c>
      <c r="G1381" s="1">
        <f>'[1]RC-1(PY)'!G1381</f>
        <v>0</v>
      </c>
      <c r="H1381" s="1">
        <f>'[1]RC-1(PY)'!H1381</f>
        <v>0</v>
      </c>
      <c r="I1381" s="1">
        <f>'[1]RC-1(PY)'!I1381</f>
        <v>0</v>
      </c>
      <c r="J1381" s="1">
        <f>'[1]RC-1(PY)'!J1381</f>
        <v>0</v>
      </c>
      <c r="K1381" s="1">
        <f>'[1]RC-1(PY)'!K1381</f>
        <v>0</v>
      </c>
      <c r="L1381" s="1">
        <f>'[1]RC-1(PY)'!L1381</f>
        <v>0</v>
      </c>
      <c r="M1381" s="1">
        <f>'[1]RC-1(PY)'!M1381</f>
        <v>0</v>
      </c>
      <c r="N1381" s="1">
        <f>'[1]RC-1(PY)'!N1381</f>
        <v>0</v>
      </c>
      <c r="O1381" s="1">
        <f>'[1]RC-1(PY)'!O1381</f>
        <v>0</v>
      </c>
      <c r="P1381" s="1">
        <f>'[1]RC-1(PY)'!P1381</f>
        <v>0</v>
      </c>
      <c r="Q1381" s="1">
        <f>'[1]RC-1(PY)'!Q1381</f>
        <v>0</v>
      </c>
      <c r="R1381" s="1">
        <f>'[1]RC-1(PY)'!R1381</f>
        <v>0</v>
      </c>
      <c r="S1381" s="1">
        <f>'[1]RC-1(PY)'!S1381</f>
        <v>0</v>
      </c>
      <c r="T1381" s="1">
        <f>'[1]RC-1(PY)'!T1381</f>
        <v>0</v>
      </c>
      <c r="U1381" s="1">
        <f>'[1]RC-1(PY)'!U1381</f>
        <v>0</v>
      </c>
      <c r="V1381" s="1">
        <f>'[1]RC-1(PY)'!V1381</f>
        <v>0</v>
      </c>
      <c r="W1381" s="1">
        <f>'[1]RC-1(PY)'!W1381</f>
        <v>0</v>
      </c>
      <c r="X1381" s="1">
        <f>'[1]RC-1(PY)'!X1381</f>
        <v>0</v>
      </c>
      <c r="Y1381" s="1">
        <f>'[1]RC-1(PY)'!Y1381</f>
        <v>0</v>
      </c>
      <c r="Z1381" s="1">
        <f>'[1]RC-1(PY)'!Z1381</f>
        <v>0</v>
      </c>
      <c r="AA1381" s="1">
        <f>'[1]RC-1(PY)'!AA1381</f>
        <v>0</v>
      </c>
      <c r="AB1381" s="1">
        <f>'[1]RC-1(PY)'!AB1381</f>
        <v>0</v>
      </c>
      <c r="AC1381" s="1">
        <f>'[1]RC-1(PY)'!AC1381</f>
        <v>0</v>
      </c>
      <c r="AD1381" s="1">
        <f>'[1]RC-1(PY)'!AD1381</f>
        <v>0</v>
      </c>
      <c r="AE1381" s="1">
        <f>'[1]RC-1(PY)'!AE1381</f>
        <v>0</v>
      </c>
      <c r="AF1381" s="1">
        <f>'[1]RC-1(PY)'!AF1381</f>
        <v>0</v>
      </c>
      <c r="AG1381" s="1">
        <f>'[1]RC-1(PY)'!AG1381</f>
        <v>0</v>
      </c>
      <c r="AH1381" s="1">
        <f>'[1]RC-1(PY)'!AH1381</f>
        <v>0</v>
      </c>
      <c r="AI1381" s="1">
        <f>'[1]RC-1(PY)'!AI1381</f>
        <v>0</v>
      </c>
    </row>
    <row r="1382" spans="1:35" x14ac:dyDescent="0.3">
      <c r="A1382" s="1">
        <f>'[1]RC-1(PY)'!A1382</f>
        <v>0</v>
      </c>
      <c r="B1382" s="1">
        <f>'[1]RC-1(PY)'!B1382</f>
        <v>0</v>
      </c>
      <c r="C1382" s="1">
        <f>'[1]RC-1(PY)'!C1382</f>
        <v>0</v>
      </c>
      <c r="D1382" s="1">
        <f>'[1]RC-1(PY)'!D1382</f>
        <v>0</v>
      </c>
      <c r="E1382" s="1">
        <f>'[1]RC-1(PY)'!E1382</f>
        <v>0</v>
      </c>
      <c r="F1382" s="1">
        <f>'[1]RC-1(PY)'!F1382</f>
        <v>0</v>
      </c>
      <c r="G1382" s="1">
        <f>'[1]RC-1(PY)'!G1382</f>
        <v>0</v>
      </c>
      <c r="H1382" s="1">
        <f>'[1]RC-1(PY)'!H1382</f>
        <v>0</v>
      </c>
      <c r="I1382" s="1">
        <f>'[1]RC-1(PY)'!I1382</f>
        <v>0</v>
      </c>
      <c r="J1382" s="1">
        <f>'[1]RC-1(PY)'!J1382</f>
        <v>0</v>
      </c>
      <c r="K1382" s="1">
        <f>'[1]RC-1(PY)'!K1382</f>
        <v>0</v>
      </c>
      <c r="L1382" s="1">
        <f>'[1]RC-1(PY)'!L1382</f>
        <v>0</v>
      </c>
      <c r="M1382" s="1">
        <f>'[1]RC-1(PY)'!M1382</f>
        <v>0</v>
      </c>
      <c r="N1382" s="1">
        <f>'[1]RC-1(PY)'!N1382</f>
        <v>0</v>
      </c>
      <c r="O1382" s="1">
        <f>'[1]RC-1(PY)'!O1382</f>
        <v>0</v>
      </c>
      <c r="P1382" s="1">
        <f>'[1]RC-1(PY)'!P1382</f>
        <v>0</v>
      </c>
      <c r="Q1382" s="1">
        <f>'[1]RC-1(PY)'!Q1382</f>
        <v>0</v>
      </c>
      <c r="R1382" s="1">
        <f>'[1]RC-1(PY)'!R1382</f>
        <v>0</v>
      </c>
      <c r="S1382" s="1">
        <f>'[1]RC-1(PY)'!S1382</f>
        <v>0</v>
      </c>
      <c r="T1382" s="1">
        <f>'[1]RC-1(PY)'!T1382</f>
        <v>0</v>
      </c>
      <c r="U1382" s="1">
        <f>'[1]RC-1(PY)'!U1382</f>
        <v>0</v>
      </c>
      <c r="V1382" s="1">
        <f>'[1]RC-1(PY)'!V1382</f>
        <v>0</v>
      </c>
      <c r="W1382" s="1">
        <f>'[1]RC-1(PY)'!W1382</f>
        <v>0</v>
      </c>
      <c r="X1382" s="1">
        <f>'[1]RC-1(PY)'!X1382</f>
        <v>0</v>
      </c>
      <c r="Y1382" s="1">
        <f>'[1]RC-1(PY)'!Y1382</f>
        <v>0</v>
      </c>
      <c r="Z1382" s="1">
        <f>'[1]RC-1(PY)'!Z1382</f>
        <v>0</v>
      </c>
      <c r="AA1382" s="1">
        <f>'[1]RC-1(PY)'!AA1382</f>
        <v>0</v>
      </c>
      <c r="AB1382" s="1">
        <f>'[1]RC-1(PY)'!AB1382</f>
        <v>0</v>
      </c>
      <c r="AC1382" s="1">
        <f>'[1]RC-1(PY)'!AC1382</f>
        <v>0</v>
      </c>
      <c r="AD1382" s="1">
        <f>'[1]RC-1(PY)'!AD1382</f>
        <v>0</v>
      </c>
      <c r="AE1382" s="1">
        <f>'[1]RC-1(PY)'!AE1382</f>
        <v>0</v>
      </c>
      <c r="AF1382" s="1">
        <f>'[1]RC-1(PY)'!AF1382</f>
        <v>0</v>
      </c>
      <c r="AG1382" s="1">
        <f>'[1]RC-1(PY)'!AG1382</f>
        <v>0</v>
      </c>
      <c r="AH1382" s="1">
        <f>'[1]RC-1(PY)'!AH1382</f>
        <v>0</v>
      </c>
      <c r="AI1382" s="1">
        <f>'[1]RC-1(PY)'!AI1382</f>
        <v>0</v>
      </c>
    </row>
    <row r="1383" spans="1:35" x14ac:dyDescent="0.3">
      <c r="A1383" s="1">
        <f>'[1]RC-1(PY)'!A1383</f>
        <v>0</v>
      </c>
      <c r="B1383" s="1">
        <f>'[1]RC-1(PY)'!B1383</f>
        <v>0</v>
      </c>
      <c r="C1383" s="1">
        <f>'[1]RC-1(PY)'!C1383</f>
        <v>0</v>
      </c>
      <c r="D1383" s="1">
        <f>'[1]RC-1(PY)'!D1383</f>
        <v>0</v>
      </c>
      <c r="E1383" s="1">
        <f>'[1]RC-1(PY)'!E1383</f>
        <v>0</v>
      </c>
      <c r="F1383" s="1">
        <f>'[1]RC-1(PY)'!F1383</f>
        <v>0</v>
      </c>
      <c r="G1383" s="1">
        <f>'[1]RC-1(PY)'!G1383</f>
        <v>0</v>
      </c>
      <c r="H1383" s="1">
        <f>'[1]RC-1(PY)'!H1383</f>
        <v>0</v>
      </c>
      <c r="I1383" s="1">
        <f>'[1]RC-1(PY)'!I1383</f>
        <v>0</v>
      </c>
      <c r="J1383" s="1">
        <f>'[1]RC-1(PY)'!J1383</f>
        <v>0</v>
      </c>
      <c r="K1383" s="1">
        <f>'[1]RC-1(PY)'!K1383</f>
        <v>0</v>
      </c>
      <c r="L1383" s="1">
        <f>'[1]RC-1(PY)'!L1383</f>
        <v>0</v>
      </c>
      <c r="M1383" s="1">
        <f>'[1]RC-1(PY)'!M1383</f>
        <v>0</v>
      </c>
      <c r="N1383" s="1">
        <f>'[1]RC-1(PY)'!N1383</f>
        <v>0</v>
      </c>
      <c r="O1383" s="1">
        <f>'[1]RC-1(PY)'!O1383</f>
        <v>0</v>
      </c>
      <c r="P1383" s="1">
        <f>'[1]RC-1(PY)'!P1383</f>
        <v>0</v>
      </c>
      <c r="Q1383" s="1">
        <f>'[1]RC-1(PY)'!Q1383</f>
        <v>0</v>
      </c>
      <c r="R1383" s="1">
        <f>'[1]RC-1(PY)'!R1383</f>
        <v>0</v>
      </c>
      <c r="S1383" s="1">
        <f>'[1]RC-1(PY)'!S1383</f>
        <v>0</v>
      </c>
      <c r="T1383" s="1">
        <f>'[1]RC-1(PY)'!T1383</f>
        <v>0</v>
      </c>
      <c r="U1383" s="1">
        <f>'[1]RC-1(PY)'!U1383</f>
        <v>0</v>
      </c>
      <c r="V1383" s="1">
        <f>'[1]RC-1(PY)'!V1383</f>
        <v>0</v>
      </c>
      <c r="W1383" s="1">
        <f>'[1]RC-1(PY)'!W1383</f>
        <v>0</v>
      </c>
      <c r="X1383" s="1">
        <f>'[1]RC-1(PY)'!X1383</f>
        <v>0</v>
      </c>
      <c r="Y1383" s="1">
        <f>'[1]RC-1(PY)'!Y1383</f>
        <v>0</v>
      </c>
      <c r="Z1383" s="1">
        <f>'[1]RC-1(PY)'!Z1383</f>
        <v>0</v>
      </c>
      <c r="AA1383" s="1">
        <f>'[1]RC-1(PY)'!AA1383</f>
        <v>0</v>
      </c>
      <c r="AB1383" s="1">
        <f>'[1]RC-1(PY)'!AB1383</f>
        <v>0</v>
      </c>
      <c r="AC1383" s="1">
        <f>'[1]RC-1(PY)'!AC1383</f>
        <v>0</v>
      </c>
      <c r="AD1383" s="1">
        <f>'[1]RC-1(PY)'!AD1383</f>
        <v>0</v>
      </c>
      <c r="AE1383" s="1">
        <f>'[1]RC-1(PY)'!AE1383</f>
        <v>0</v>
      </c>
      <c r="AF1383" s="1">
        <f>'[1]RC-1(PY)'!AF1383</f>
        <v>0</v>
      </c>
      <c r="AG1383" s="1">
        <f>'[1]RC-1(PY)'!AG1383</f>
        <v>0</v>
      </c>
      <c r="AH1383" s="1">
        <f>'[1]RC-1(PY)'!AH1383</f>
        <v>0</v>
      </c>
      <c r="AI1383" s="1">
        <f>'[1]RC-1(PY)'!AI1383</f>
        <v>0</v>
      </c>
    </row>
    <row r="1384" spans="1:35" x14ac:dyDescent="0.3">
      <c r="A1384" s="1">
        <f>'[1]RC-1(PY)'!A1384</f>
        <v>0</v>
      </c>
      <c r="B1384" s="1">
        <f>'[1]RC-1(PY)'!B1384</f>
        <v>0</v>
      </c>
      <c r="C1384" s="1">
        <f>'[1]RC-1(PY)'!C1384</f>
        <v>0</v>
      </c>
      <c r="D1384" s="1">
        <f>'[1]RC-1(PY)'!D1384</f>
        <v>0</v>
      </c>
      <c r="E1384" s="1">
        <f>'[1]RC-1(PY)'!E1384</f>
        <v>0</v>
      </c>
      <c r="F1384" s="1">
        <f>'[1]RC-1(PY)'!F1384</f>
        <v>0</v>
      </c>
      <c r="G1384" s="1">
        <f>'[1]RC-1(PY)'!G1384</f>
        <v>0</v>
      </c>
      <c r="H1384" s="1">
        <f>'[1]RC-1(PY)'!H1384</f>
        <v>0</v>
      </c>
      <c r="I1384" s="1">
        <f>'[1]RC-1(PY)'!I1384</f>
        <v>0</v>
      </c>
      <c r="J1384" s="1">
        <f>'[1]RC-1(PY)'!J1384</f>
        <v>0</v>
      </c>
      <c r="K1384" s="1">
        <f>'[1]RC-1(PY)'!K1384</f>
        <v>0</v>
      </c>
      <c r="L1384" s="1">
        <f>'[1]RC-1(PY)'!L1384</f>
        <v>0</v>
      </c>
      <c r="M1384" s="1">
        <f>'[1]RC-1(PY)'!M1384</f>
        <v>0</v>
      </c>
      <c r="N1384" s="1">
        <f>'[1]RC-1(PY)'!N1384</f>
        <v>0</v>
      </c>
      <c r="O1384" s="1">
        <f>'[1]RC-1(PY)'!O1384</f>
        <v>0</v>
      </c>
      <c r="P1384" s="1">
        <f>'[1]RC-1(PY)'!P1384</f>
        <v>0</v>
      </c>
      <c r="Q1384" s="1">
        <f>'[1]RC-1(PY)'!Q1384</f>
        <v>0</v>
      </c>
      <c r="R1384" s="1">
        <f>'[1]RC-1(PY)'!R1384</f>
        <v>0</v>
      </c>
      <c r="S1384" s="1">
        <f>'[1]RC-1(PY)'!S1384</f>
        <v>0</v>
      </c>
      <c r="T1384" s="1">
        <f>'[1]RC-1(PY)'!T1384</f>
        <v>0</v>
      </c>
      <c r="U1384" s="1">
        <f>'[1]RC-1(PY)'!U1384</f>
        <v>0</v>
      </c>
      <c r="V1384" s="1">
        <f>'[1]RC-1(PY)'!V1384</f>
        <v>0</v>
      </c>
      <c r="W1384" s="1">
        <f>'[1]RC-1(PY)'!W1384</f>
        <v>0</v>
      </c>
      <c r="X1384" s="1">
        <f>'[1]RC-1(PY)'!X1384</f>
        <v>0</v>
      </c>
      <c r="Y1384" s="1">
        <f>'[1]RC-1(PY)'!Y1384</f>
        <v>0</v>
      </c>
      <c r="Z1384" s="1">
        <f>'[1]RC-1(PY)'!Z1384</f>
        <v>0</v>
      </c>
      <c r="AA1384" s="1">
        <f>'[1]RC-1(PY)'!AA1384</f>
        <v>0</v>
      </c>
      <c r="AB1384" s="1">
        <f>'[1]RC-1(PY)'!AB1384</f>
        <v>0</v>
      </c>
      <c r="AC1384" s="1">
        <f>'[1]RC-1(PY)'!AC1384</f>
        <v>0</v>
      </c>
      <c r="AD1384" s="1">
        <f>'[1]RC-1(PY)'!AD1384</f>
        <v>0</v>
      </c>
      <c r="AE1384" s="1">
        <f>'[1]RC-1(PY)'!AE1384</f>
        <v>0</v>
      </c>
      <c r="AF1384" s="1">
        <f>'[1]RC-1(PY)'!AF1384</f>
        <v>0</v>
      </c>
      <c r="AG1384" s="1">
        <f>'[1]RC-1(PY)'!AG1384</f>
        <v>0</v>
      </c>
      <c r="AH1384" s="1">
        <f>'[1]RC-1(PY)'!AH1384</f>
        <v>0</v>
      </c>
      <c r="AI1384" s="1">
        <f>'[1]RC-1(PY)'!AI1384</f>
        <v>0</v>
      </c>
    </row>
    <row r="1385" spans="1:35" x14ac:dyDescent="0.3">
      <c r="A1385" s="1">
        <f>'[1]RC-1(PY)'!A1385</f>
        <v>0</v>
      </c>
      <c r="B1385" s="1">
        <f>'[1]RC-1(PY)'!B1385</f>
        <v>0</v>
      </c>
      <c r="C1385" s="1">
        <f>'[1]RC-1(PY)'!C1385</f>
        <v>0</v>
      </c>
      <c r="D1385" s="1">
        <f>'[1]RC-1(PY)'!D1385</f>
        <v>0</v>
      </c>
      <c r="E1385" s="1">
        <f>'[1]RC-1(PY)'!E1385</f>
        <v>0</v>
      </c>
      <c r="F1385" s="1">
        <f>'[1]RC-1(PY)'!F1385</f>
        <v>0</v>
      </c>
      <c r="G1385" s="1">
        <f>'[1]RC-1(PY)'!G1385</f>
        <v>0</v>
      </c>
      <c r="H1385" s="1">
        <f>'[1]RC-1(PY)'!H1385</f>
        <v>0</v>
      </c>
      <c r="I1385" s="1">
        <f>'[1]RC-1(PY)'!I1385</f>
        <v>0</v>
      </c>
      <c r="J1385" s="1">
        <f>'[1]RC-1(PY)'!J1385</f>
        <v>0</v>
      </c>
      <c r="K1385" s="1">
        <f>'[1]RC-1(PY)'!K1385</f>
        <v>0</v>
      </c>
      <c r="L1385" s="1">
        <f>'[1]RC-1(PY)'!L1385</f>
        <v>0</v>
      </c>
      <c r="M1385" s="1">
        <f>'[1]RC-1(PY)'!M1385</f>
        <v>0</v>
      </c>
      <c r="N1385" s="1">
        <f>'[1]RC-1(PY)'!N1385</f>
        <v>0</v>
      </c>
      <c r="O1385" s="1">
        <f>'[1]RC-1(PY)'!O1385</f>
        <v>0</v>
      </c>
      <c r="P1385" s="1">
        <f>'[1]RC-1(PY)'!P1385</f>
        <v>0</v>
      </c>
      <c r="Q1385" s="1">
        <f>'[1]RC-1(PY)'!Q1385</f>
        <v>0</v>
      </c>
      <c r="R1385" s="1">
        <f>'[1]RC-1(PY)'!R1385</f>
        <v>0</v>
      </c>
      <c r="S1385" s="1">
        <f>'[1]RC-1(PY)'!S1385</f>
        <v>0</v>
      </c>
      <c r="T1385" s="1">
        <f>'[1]RC-1(PY)'!T1385</f>
        <v>0</v>
      </c>
      <c r="U1385" s="1">
        <f>'[1]RC-1(PY)'!U1385</f>
        <v>0</v>
      </c>
      <c r="V1385" s="1">
        <f>'[1]RC-1(PY)'!V1385</f>
        <v>0</v>
      </c>
      <c r="W1385" s="1">
        <f>'[1]RC-1(PY)'!W1385</f>
        <v>0</v>
      </c>
      <c r="X1385" s="1">
        <f>'[1]RC-1(PY)'!X1385</f>
        <v>0</v>
      </c>
      <c r="Y1385" s="1">
        <f>'[1]RC-1(PY)'!Y1385</f>
        <v>0</v>
      </c>
      <c r="Z1385" s="1">
        <f>'[1]RC-1(PY)'!Z1385</f>
        <v>0</v>
      </c>
      <c r="AA1385" s="1">
        <f>'[1]RC-1(PY)'!AA1385</f>
        <v>0</v>
      </c>
      <c r="AB1385" s="1">
        <f>'[1]RC-1(PY)'!AB1385</f>
        <v>0</v>
      </c>
      <c r="AC1385" s="1">
        <f>'[1]RC-1(PY)'!AC1385</f>
        <v>0</v>
      </c>
      <c r="AD1385" s="1">
        <f>'[1]RC-1(PY)'!AD1385</f>
        <v>0</v>
      </c>
      <c r="AE1385" s="1">
        <f>'[1]RC-1(PY)'!AE1385</f>
        <v>0</v>
      </c>
      <c r="AF1385" s="1">
        <f>'[1]RC-1(PY)'!AF1385</f>
        <v>0</v>
      </c>
      <c r="AG1385" s="1">
        <f>'[1]RC-1(PY)'!AG1385</f>
        <v>0</v>
      </c>
      <c r="AH1385" s="1">
        <f>'[1]RC-1(PY)'!AH1385</f>
        <v>0</v>
      </c>
      <c r="AI1385" s="1">
        <f>'[1]RC-1(PY)'!AI1385</f>
        <v>0</v>
      </c>
    </row>
    <row r="1386" spans="1:35" x14ac:dyDescent="0.3">
      <c r="A1386" s="1">
        <f>'[1]RC-1(PY)'!A1386</f>
        <v>0</v>
      </c>
      <c r="B1386" s="1">
        <f>'[1]RC-1(PY)'!B1386</f>
        <v>0</v>
      </c>
      <c r="C1386" s="1">
        <f>'[1]RC-1(PY)'!C1386</f>
        <v>0</v>
      </c>
      <c r="D1386" s="1">
        <f>'[1]RC-1(PY)'!D1386</f>
        <v>0</v>
      </c>
      <c r="E1386" s="1">
        <f>'[1]RC-1(PY)'!E1386</f>
        <v>0</v>
      </c>
      <c r="F1386" s="1">
        <f>'[1]RC-1(PY)'!F1386</f>
        <v>0</v>
      </c>
      <c r="G1386" s="1">
        <f>'[1]RC-1(PY)'!G1386</f>
        <v>0</v>
      </c>
      <c r="H1386" s="1">
        <f>'[1]RC-1(PY)'!H1386</f>
        <v>0</v>
      </c>
      <c r="I1386" s="1">
        <f>'[1]RC-1(PY)'!I1386</f>
        <v>0</v>
      </c>
      <c r="J1386" s="1">
        <f>'[1]RC-1(PY)'!J1386</f>
        <v>0</v>
      </c>
      <c r="K1386" s="1">
        <f>'[1]RC-1(PY)'!K1386</f>
        <v>0</v>
      </c>
      <c r="L1386" s="1">
        <f>'[1]RC-1(PY)'!L1386</f>
        <v>0</v>
      </c>
      <c r="M1386" s="1">
        <f>'[1]RC-1(PY)'!M1386</f>
        <v>0</v>
      </c>
      <c r="N1386" s="1">
        <f>'[1]RC-1(PY)'!N1386</f>
        <v>0</v>
      </c>
      <c r="O1386" s="1">
        <f>'[1]RC-1(PY)'!O1386</f>
        <v>0</v>
      </c>
      <c r="P1386" s="1">
        <f>'[1]RC-1(PY)'!P1386</f>
        <v>0</v>
      </c>
      <c r="Q1386" s="1">
        <f>'[1]RC-1(PY)'!Q1386</f>
        <v>0</v>
      </c>
      <c r="R1386" s="1">
        <f>'[1]RC-1(PY)'!R1386</f>
        <v>0</v>
      </c>
      <c r="S1386" s="1">
        <f>'[1]RC-1(PY)'!S1386</f>
        <v>0</v>
      </c>
      <c r="T1386" s="1">
        <f>'[1]RC-1(PY)'!T1386</f>
        <v>0</v>
      </c>
      <c r="U1386" s="1">
        <f>'[1]RC-1(PY)'!U1386</f>
        <v>0</v>
      </c>
      <c r="V1386" s="1">
        <f>'[1]RC-1(PY)'!V1386</f>
        <v>0</v>
      </c>
      <c r="W1386" s="1">
        <f>'[1]RC-1(PY)'!W1386</f>
        <v>0</v>
      </c>
      <c r="X1386" s="1">
        <f>'[1]RC-1(PY)'!X1386</f>
        <v>0</v>
      </c>
      <c r="Y1386" s="1">
        <f>'[1]RC-1(PY)'!Y1386</f>
        <v>0</v>
      </c>
      <c r="Z1386" s="1">
        <f>'[1]RC-1(PY)'!Z1386</f>
        <v>0</v>
      </c>
      <c r="AA1386" s="1">
        <f>'[1]RC-1(PY)'!AA1386</f>
        <v>0</v>
      </c>
      <c r="AB1386" s="1">
        <f>'[1]RC-1(PY)'!AB1386</f>
        <v>0</v>
      </c>
      <c r="AC1386" s="1">
        <f>'[1]RC-1(PY)'!AC1386</f>
        <v>0</v>
      </c>
      <c r="AD1386" s="1">
        <f>'[1]RC-1(PY)'!AD1386</f>
        <v>0</v>
      </c>
      <c r="AE1386" s="1">
        <f>'[1]RC-1(PY)'!AE1386</f>
        <v>0</v>
      </c>
      <c r="AF1386" s="1">
        <f>'[1]RC-1(PY)'!AF1386</f>
        <v>0</v>
      </c>
      <c r="AG1386" s="1">
        <f>'[1]RC-1(PY)'!AG1386</f>
        <v>0</v>
      </c>
      <c r="AH1386" s="1">
        <f>'[1]RC-1(PY)'!AH1386</f>
        <v>0</v>
      </c>
      <c r="AI1386" s="1">
        <f>'[1]RC-1(PY)'!AI1386</f>
        <v>0</v>
      </c>
    </row>
    <row r="1387" spans="1:35" x14ac:dyDescent="0.3">
      <c r="A1387" s="1">
        <f>'[1]RC-1(PY)'!A1387</f>
        <v>0</v>
      </c>
      <c r="B1387" s="1">
        <f>'[1]RC-1(PY)'!B1387</f>
        <v>0</v>
      </c>
      <c r="C1387" s="1">
        <f>'[1]RC-1(PY)'!C1387</f>
        <v>0</v>
      </c>
      <c r="D1387" s="1">
        <f>'[1]RC-1(PY)'!D1387</f>
        <v>0</v>
      </c>
      <c r="E1387" s="1">
        <f>'[1]RC-1(PY)'!E1387</f>
        <v>0</v>
      </c>
      <c r="F1387" s="1">
        <f>'[1]RC-1(PY)'!F1387</f>
        <v>0</v>
      </c>
      <c r="G1387" s="1">
        <f>'[1]RC-1(PY)'!G1387</f>
        <v>0</v>
      </c>
      <c r="H1387" s="1">
        <f>'[1]RC-1(PY)'!H1387</f>
        <v>0</v>
      </c>
      <c r="I1387" s="1">
        <f>'[1]RC-1(PY)'!I1387</f>
        <v>0</v>
      </c>
      <c r="J1387" s="1">
        <f>'[1]RC-1(PY)'!J1387</f>
        <v>0</v>
      </c>
      <c r="K1387" s="1">
        <f>'[1]RC-1(PY)'!K1387</f>
        <v>0</v>
      </c>
      <c r="L1387" s="1">
        <f>'[1]RC-1(PY)'!L1387</f>
        <v>0</v>
      </c>
      <c r="M1387" s="1">
        <f>'[1]RC-1(PY)'!M1387</f>
        <v>0</v>
      </c>
      <c r="N1387" s="1">
        <f>'[1]RC-1(PY)'!N1387</f>
        <v>0</v>
      </c>
      <c r="O1387" s="1">
        <f>'[1]RC-1(PY)'!O1387</f>
        <v>0</v>
      </c>
      <c r="P1387" s="1">
        <f>'[1]RC-1(PY)'!P1387</f>
        <v>0</v>
      </c>
      <c r="Q1387" s="1">
        <f>'[1]RC-1(PY)'!Q1387</f>
        <v>0</v>
      </c>
      <c r="R1387" s="1">
        <f>'[1]RC-1(PY)'!R1387</f>
        <v>0</v>
      </c>
      <c r="S1387" s="1">
        <f>'[1]RC-1(PY)'!S1387</f>
        <v>0</v>
      </c>
      <c r="T1387" s="1">
        <f>'[1]RC-1(PY)'!T1387</f>
        <v>0</v>
      </c>
      <c r="U1387" s="1">
        <f>'[1]RC-1(PY)'!U1387</f>
        <v>0</v>
      </c>
      <c r="V1387" s="1">
        <f>'[1]RC-1(PY)'!V1387</f>
        <v>0</v>
      </c>
      <c r="W1387" s="1">
        <f>'[1]RC-1(PY)'!W1387</f>
        <v>0</v>
      </c>
      <c r="X1387" s="1">
        <f>'[1]RC-1(PY)'!X1387</f>
        <v>0</v>
      </c>
      <c r="Y1387" s="1">
        <f>'[1]RC-1(PY)'!Y1387</f>
        <v>0</v>
      </c>
      <c r="Z1387" s="1">
        <f>'[1]RC-1(PY)'!Z1387</f>
        <v>0</v>
      </c>
      <c r="AA1387" s="1">
        <f>'[1]RC-1(PY)'!AA1387</f>
        <v>0</v>
      </c>
      <c r="AB1387" s="1">
        <f>'[1]RC-1(PY)'!AB1387</f>
        <v>0</v>
      </c>
      <c r="AC1387" s="1">
        <f>'[1]RC-1(PY)'!AC1387</f>
        <v>0</v>
      </c>
      <c r="AD1387" s="1">
        <f>'[1]RC-1(PY)'!AD1387</f>
        <v>0</v>
      </c>
      <c r="AE1387" s="1">
        <f>'[1]RC-1(PY)'!AE1387</f>
        <v>0</v>
      </c>
      <c r="AF1387" s="1">
        <f>'[1]RC-1(PY)'!AF1387</f>
        <v>0</v>
      </c>
      <c r="AG1387" s="1">
        <f>'[1]RC-1(PY)'!AG1387</f>
        <v>0</v>
      </c>
      <c r="AH1387" s="1">
        <f>'[1]RC-1(PY)'!AH1387</f>
        <v>0</v>
      </c>
      <c r="AI1387" s="1">
        <f>'[1]RC-1(PY)'!AI1387</f>
        <v>0</v>
      </c>
    </row>
    <row r="1388" spans="1:35" x14ac:dyDescent="0.3">
      <c r="A1388" s="1">
        <f>'[1]RC-1(PY)'!A1388</f>
        <v>0</v>
      </c>
      <c r="B1388" s="1">
        <f>'[1]RC-1(PY)'!B1388</f>
        <v>0</v>
      </c>
      <c r="C1388" s="1">
        <f>'[1]RC-1(PY)'!C1388</f>
        <v>0</v>
      </c>
      <c r="D1388" s="1">
        <f>'[1]RC-1(PY)'!D1388</f>
        <v>0</v>
      </c>
      <c r="E1388" s="1">
        <f>'[1]RC-1(PY)'!E1388</f>
        <v>0</v>
      </c>
      <c r="F1388" s="1">
        <f>'[1]RC-1(PY)'!F1388</f>
        <v>0</v>
      </c>
      <c r="G1388" s="1">
        <f>'[1]RC-1(PY)'!G1388</f>
        <v>0</v>
      </c>
      <c r="H1388" s="1">
        <f>'[1]RC-1(PY)'!H1388</f>
        <v>0</v>
      </c>
      <c r="I1388" s="1">
        <f>'[1]RC-1(PY)'!I1388</f>
        <v>0</v>
      </c>
      <c r="J1388" s="1">
        <f>'[1]RC-1(PY)'!J1388</f>
        <v>0</v>
      </c>
      <c r="K1388" s="1">
        <f>'[1]RC-1(PY)'!K1388</f>
        <v>0</v>
      </c>
      <c r="L1388" s="1">
        <f>'[1]RC-1(PY)'!L1388</f>
        <v>0</v>
      </c>
      <c r="M1388" s="1">
        <f>'[1]RC-1(PY)'!M1388</f>
        <v>0</v>
      </c>
      <c r="N1388" s="1">
        <f>'[1]RC-1(PY)'!N1388</f>
        <v>0</v>
      </c>
      <c r="O1388" s="1">
        <f>'[1]RC-1(PY)'!O1388</f>
        <v>0</v>
      </c>
      <c r="P1388" s="1">
        <f>'[1]RC-1(PY)'!P1388</f>
        <v>0</v>
      </c>
      <c r="Q1388" s="1">
        <f>'[1]RC-1(PY)'!Q1388</f>
        <v>0</v>
      </c>
      <c r="R1388" s="1">
        <f>'[1]RC-1(PY)'!R1388</f>
        <v>0</v>
      </c>
      <c r="S1388" s="1">
        <f>'[1]RC-1(PY)'!S1388</f>
        <v>0</v>
      </c>
      <c r="T1388" s="1">
        <f>'[1]RC-1(PY)'!T1388</f>
        <v>0</v>
      </c>
      <c r="U1388" s="1">
        <f>'[1]RC-1(PY)'!U1388</f>
        <v>0</v>
      </c>
      <c r="V1388" s="1">
        <f>'[1]RC-1(PY)'!V1388</f>
        <v>0</v>
      </c>
      <c r="W1388" s="1">
        <f>'[1]RC-1(PY)'!W1388</f>
        <v>0</v>
      </c>
      <c r="X1388" s="1">
        <f>'[1]RC-1(PY)'!X1388</f>
        <v>0</v>
      </c>
      <c r="Y1388" s="1">
        <f>'[1]RC-1(PY)'!Y1388</f>
        <v>0</v>
      </c>
      <c r="Z1388" s="1">
        <f>'[1]RC-1(PY)'!Z1388</f>
        <v>0</v>
      </c>
      <c r="AA1388" s="1">
        <f>'[1]RC-1(PY)'!AA1388</f>
        <v>0</v>
      </c>
      <c r="AB1388" s="1">
        <f>'[1]RC-1(PY)'!AB1388</f>
        <v>0</v>
      </c>
      <c r="AC1388" s="1">
        <f>'[1]RC-1(PY)'!AC1388</f>
        <v>0</v>
      </c>
      <c r="AD1388" s="1">
        <f>'[1]RC-1(PY)'!AD1388</f>
        <v>0</v>
      </c>
      <c r="AE1388" s="1">
        <f>'[1]RC-1(PY)'!AE1388</f>
        <v>0</v>
      </c>
      <c r="AF1388" s="1">
        <f>'[1]RC-1(PY)'!AF1388</f>
        <v>0</v>
      </c>
      <c r="AG1388" s="1">
        <f>'[1]RC-1(PY)'!AG1388</f>
        <v>0</v>
      </c>
      <c r="AH1388" s="1">
        <f>'[1]RC-1(PY)'!AH1388</f>
        <v>0</v>
      </c>
      <c r="AI1388" s="1">
        <f>'[1]RC-1(PY)'!AI1388</f>
        <v>0</v>
      </c>
    </row>
    <row r="1389" spans="1:35" x14ac:dyDescent="0.3">
      <c r="A1389" s="1">
        <f>'[1]RC-1(PY)'!A1389</f>
        <v>0</v>
      </c>
      <c r="B1389" s="1">
        <f>'[1]RC-1(PY)'!B1389</f>
        <v>0</v>
      </c>
      <c r="C1389" s="1">
        <f>'[1]RC-1(PY)'!C1389</f>
        <v>0</v>
      </c>
      <c r="D1389" s="1">
        <f>'[1]RC-1(PY)'!D1389</f>
        <v>0</v>
      </c>
      <c r="E1389" s="1">
        <f>'[1]RC-1(PY)'!E1389</f>
        <v>0</v>
      </c>
      <c r="F1389" s="1">
        <f>'[1]RC-1(PY)'!F1389</f>
        <v>0</v>
      </c>
      <c r="G1389" s="1">
        <f>'[1]RC-1(PY)'!G1389</f>
        <v>0</v>
      </c>
      <c r="H1389" s="1">
        <f>'[1]RC-1(PY)'!H1389</f>
        <v>0</v>
      </c>
      <c r="I1389" s="1">
        <f>'[1]RC-1(PY)'!I1389</f>
        <v>0</v>
      </c>
      <c r="J1389" s="1">
        <f>'[1]RC-1(PY)'!J1389</f>
        <v>0</v>
      </c>
      <c r="K1389" s="1">
        <f>'[1]RC-1(PY)'!K1389</f>
        <v>0</v>
      </c>
      <c r="L1389" s="1">
        <f>'[1]RC-1(PY)'!L1389</f>
        <v>0</v>
      </c>
      <c r="M1389" s="1">
        <f>'[1]RC-1(PY)'!M1389</f>
        <v>0</v>
      </c>
      <c r="N1389" s="1">
        <f>'[1]RC-1(PY)'!N1389</f>
        <v>0</v>
      </c>
      <c r="O1389" s="1">
        <f>'[1]RC-1(PY)'!O1389</f>
        <v>0</v>
      </c>
      <c r="P1389" s="1">
        <f>'[1]RC-1(PY)'!P1389</f>
        <v>0</v>
      </c>
      <c r="Q1389" s="1">
        <f>'[1]RC-1(PY)'!Q1389</f>
        <v>0</v>
      </c>
      <c r="R1389" s="1">
        <f>'[1]RC-1(PY)'!R1389</f>
        <v>0</v>
      </c>
      <c r="S1389" s="1">
        <f>'[1]RC-1(PY)'!S1389</f>
        <v>0</v>
      </c>
      <c r="T1389" s="1">
        <f>'[1]RC-1(PY)'!T1389</f>
        <v>0</v>
      </c>
      <c r="U1389" s="1">
        <f>'[1]RC-1(PY)'!U1389</f>
        <v>0</v>
      </c>
      <c r="V1389" s="1">
        <f>'[1]RC-1(PY)'!V1389</f>
        <v>0</v>
      </c>
      <c r="W1389" s="1">
        <f>'[1]RC-1(PY)'!W1389</f>
        <v>0</v>
      </c>
      <c r="X1389" s="1">
        <f>'[1]RC-1(PY)'!X1389</f>
        <v>0</v>
      </c>
      <c r="Y1389" s="1">
        <f>'[1]RC-1(PY)'!Y1389</f>
        <v>0</v>
      </c>
      <c r="Z1389" s="1">
        <f>'[1]RC-1(PY)'!Z1389</f>
        <v>0</v>
      </c>
      <c r="AA1389" s="1">
        <f>'[1]RC-1(PY)'!AA1389</f>
        <v>0</v>
      </c>
      <c r="AB1389" s="1">
        <f>'[1]RC-1(PY)'!AB1389</f>
        <v>0</v>
      </c>
      <c r="AC1389" s="1">
        <f>'[1]RC-1(PY)'!AC1389</f>
        <v>0</v>
      </c>
      <c r="AD1389" s="1">
        <f>'[1]RC-1(PY)'!AD1389</f>
        <v>0</v>
      </c>
      <c r="AE1389" s="1">
        <f>'[1]RC-1(PY)'!AE1389</f>
        <v>0</v>
      </c>
      <c r="AF1389" s="1">
        <f>'[1]RC-1(PY)'!AF1389</f>
        <v>0</v>
      </c>
      <c r="AG1389" s="1">
        <f>'[1]RC-1(PY)'!AG1389</f>
        <v>0</v>
      </c>
      <c r="AH1389" s="1">
        <f>'[1]RC-1(PY)'!AH1389</f>
        <v>0</v>
      </c>
      <c r="AI1389" s="1">
        <f>'[1]RC-1(PY)'!AI1389</f>
        <v>0</v>
      </c>
    </row>
    <row r="1390" spans="1:35" x14ac:dyDescent="0.3">
      <c r="A1390" s="1">
        <f>'[1]RC-1(PY)'!A1390</f>
        <v>0</v>
      </c>
      <c r="B1390" s="1">
        <f>'[1]RC-1(PY)'!B1390</f>
        <v>0</v>
      </c>
      <c r="C1390" s="1">
        <f>'[1]RC-1(PY)'!C1390</f>
        <v>0</v>
      </c>
      <c r="D1390" s="1">
        <f>'[1]RC-1(PY)'!D1390</f>
        <v>0</v>
      </c>
      <c r="E1390" s="1">
        <f>'[1]RC-1(PY)'!E1390</f>
        <v>0</v>
      </c>
      <c r="F1390" s="1">
        <f>'[1]RC-1(PY)'!F1390</f>
        <v>0</v>
      </c>
      <c r="G1390" s="1">
        <f>'[1]RC-1(PY)'!G1390</f>
        <v>0</v>
      </c>
      <c r="H1390" s="1">
        <f>'[1]RC-1(PY)'!H1390</f>
        <v>0</v>
      </c>
      <c r="I1390" s="1">
        <f>'[1]RC-1(PY)'!I1390</f>
        <v>0</v>
      </c>
      <c r="J1390" s="1">
        <f>'[1]RC-1(PY)'!J1390</f>
        <v>0</v>
      </c>
      <c r="K1390" s="1">
        <f>'[1]RC-1(PY)'!K1390</f>
        <v>0</v>
      </c>
      <c r="L1390" s="1">
        <f>'[1]RC-1(PY)'!L1390</f>
        <v>0</v>
      </c>
      <c r="M1390" s="1">
        <f>'[1]RC-1(PY)'!M1390</f>
        <v>0</v>
      </c>
      <c r="N1390" s="1">
        <f>'[1]RC-1(PY)'!N1390</f>
        <v>0</v>
      </c>
      <c r="O1390" s="1">
        <f>'[1]RC-1(PY)'!O1390</f>
        <v>0</v>
      </c>
      <c r="P1390" s="1">
        <f>'[1]RC-1(PY)'!P1390</f>
        <v>0</v>
      </c>
      <c r="Q1390" s="1">
        <f>'[1]RC-1(PY)'!Q1390</f>
        <v>0</v>
      </c>
      <c r="R1390" s="1">
        <f>'[1]RC-1(PY)'!R1390</f>
        <v>0</v>
      </c>
      <c r="S1390" s="1">
        <f>'[1]RC-1(PY)'!S1390</f>
        <v>0</v>
      </c>
      <c r="T1390" s="1">
        <f>'[1]RC-1(PY)'!T1390</f>
        <v>0</v>
      </c>
      <c r="U1390" s="1">
        <f>'[1]RC-1(PY)'!U1390</f>
        <v>0</v>
      </c>
      <c r="V1390" s="1">
        <f>'[1]RC-1(PY)'!V1390</f>
        <v>0</v>
      </c>
      <c r="W1390" s="1">
        <f>'[1]RC-1(PY)'!W1390</f>
        <v>0</v>
      </c>
      <c r="X1390" s="1">
        <f>'[1]RC-1(PY)'!X1390</f>
        <v>0</v>
      </c>
      <c r="Y1390" s="1">
        <f>'[1]RC-1(PY)'!Y1390</f>
        <v>0</v>
      </c>
      <c r="Z1390" s="1">
        <f>'[1]RC-1(PY)'!Z1390</f>
        <v>0</v>
      </c>
      <c r="AA1390" s="1">
        <f>'[1]RC-1(PY)'!AA1390</f>
        <v>0</v>
      </c>
      <c r="AB1390" s="1">
        <f>'[1]RC-1(PY)'!AB1390</f>
        <v>0</v>
      </c>
      <c r="AC1390" s="1">
        <f>'[1]RC-1(PY)'!AC1390</f>
        <v>0</v>
      </c>
      <c r="AD1390" s="1">
        <f>'[1]RC-1(PY)'!AD1390</f>
        <v>0</v>
      </c>
      <c r="AE1390" s="1">
        <f>'[1]RC-1(PY)'!AE1390</f>
        <v>0</v>
      </c>
      <c r="AF1390" s="1">
        <f>'[1]RC-1(PY)'!AF1390</f>
        <v>0</v>
      </c>
      <c r="AG1390" s="1">
        <f>'[1]RC-1(PY)'!AG1390</f>
        <v>0</v>
      </c>
      <c r="AH1390" s="1">
        <f>'[1]RC-1(PY)'!AH1390</f>
        <v>0</v>
      </c>
      <c r="AI1390" s="1">
        <f>'[1]RC-1(PY)'!AI1390</f>
        <v>0</v>
      </c>
    </row>
    <row r="1391" spans="1:35" x14ac:dyDescent="0.3">
      <c r="A1391" s="1">
        <f>'[1]RC-1(PY)'!A1391</f>
        <v>0</v>
      </c>
      <c r="B1391" s="1">
        <f>'[1]RC-1(PY)'!B1391</f>
        <v>0</v>
      </c>
      <c r="C1391" s="1">
        <f>'[1]RC-1(PY)'!C1391</f>
        <v>0</v>
      </c>
      <c r="D1391" s="1">
        <f>'[1]RC-1(PY)'!D1391</f>
        <v>0</v>
      </c>
      <c r="E1391" s="1">
        <f>'[1]RC-1(PY)'!E1391</f>
        <v>0</v>
      </c>
      <c r="F1391" s="1">
        <f>'[1]RC-1(PY)'!F1391</f>
        <v>0</v>
      </c>
      <c r="G1391" s="1">
        <f>'[1]RC-1(PY)'!G1391</f>
        <v>0</v>
      </c>
      <c r="H1391" s="1">
        <f>'[1]RC-1(PY)'!H1391</f>
        <v>0</v>
      </c>
      <c r="I1391" s="1">
        <f>'[1]RC-1(PY)'!I1391</f>
        <v>0</v>
      </c>
      <c r="J1391" s="1">
        <f>'[1]RC-1(PY)'!J1391</f>
        <v>0</v>
      </c>
      <c r="K1391" s="1">
        <f>'[1]RC-1(PY)'!K1391</f>
        <v>0</v>
      </c>
      <c r="L1391" s="1">
        <f>'[1]RC-1(PY)'!L1391</f>
        <v>0</v>
      </c>
      <c r="M1391" s="1">
        <f>'[1]RC-1(PY)'!M1391</f>
        <v>0</v>
      </c>
      <c r="N1391" s="1">
        <f>'[1]RC-1(PY)'!N1391</f>
        <v>0</v>
      </c>
      <c r="O1391" s="1">
        <f>'[1]RC-1(PY)'!O1391</f>
        <v>0</v>
      </c>
      <c r="P1391" s="1">
        <f>'[1]RC-1(PY)'!P1391</f>
        <v>0</v>
      </c>
      <c r="Q1391" s="1">
        <f>'[1]RC-1(PY)'!Q1391</f>
        <v>0</v>
      </c>
      <c r="R1391" s="1">
        <f>'[1]RC-1(PY)'!R1391</f>
        <v>0</v>
      </c>
      <c r="S1391" s="1">
        <f>'[1]RC-1(PY)'!S1391</f>
        <v>0</v>
      </c>
      <c r="T1391" s="1">
        <f>'[1]RC-1(PY)'!T1391</f>
        <v>0</v>
      </c>
      <c r="U1391" s="1">
        <f>'[1]RC-1(PY)'!U1391</f>
        <v>0</v>
      </c>
      <c r="V1391" s="1">
        <f>'[1]RC-1(PY)'!V1391</f>
        <v>0</v>
      </c>
      <c r="W1391" s="1">
        <f>'[1]RC-1(PY)'!W1391</f>
        <v>0</v>
      </c>
      <c r="X1391" s="1">
        <f>'[1]RC-1(PY)'!X1391</f>
        <v>0</v>
      </c>
      <c r="Y1391" s="1">
        <f>'[1]RC-1(PY)'!Y1391</f>
        <v>0</v>
      </c>
      <c r="Z1391" s="1">
        <f>'[1]RC-1(PY)'!Z1391</f>
        <v>0</v>
      </c>
      <c r="AA1391" s="1">
        <f>'[1]RC-1(PY)'!AA1391</f>
        <v>0</v>
      </c>
      <c r="AB1391" s="1">
        <f>'[1]RC-1(PY)'!AB1391</f>
        <v>0</v>
      </c>
      <c r="AC1391" s="1">
        <f>'[1]RC-1(PY)'!AC1391</f>
        <v>0</v>
      </c>
      <c r="AD1391" s="1">
        <f>'[1]RC-1(PY)'!AD1391</f>
        <v>0</v>
      </c>
      <c r="AE1391" s="1">
        <f>'[1]RC-1(PY)'!AE1391</f>
        <v>0</v>
      </c>
      <c r="AF1391" s="1">
        <f>'[1]RC-1(PY)'!AF1391</f>
        <v>0</v>
      </c>
      <c r="AG1391" s="1">
        <f>'[1]RC-1(PY)'!AG1391</f>
        <v>0</v>
      </c>
      <c r="AH1391" s="1">
        <f>'[1]RC-1(PY)'!AH1391</f>
        <v>0</v>
      </c>
      <c r="AI1391" s="1">
        <f>'[1]RC-1(PY)'!AI1391</f>
        <v>0</v>
      </c>
    </row>
    <row r="1392" spans="1:35" x14ac:dyDescent="0.3">
      <c r="A1392" s="1">
        <f>'[1]RC-1(PY)'!A1392</f>
        <v>0</v>
      </c>
      <c r="B1392" s="1">
        <f>'[1]RC-1(PY)'!B1392</f>
        <v>0</v>
      </c>
      <c r="C1392" s="1">
        <f>'[1]RC-1(PY)'!C1392</f>
        <v>0</v>
      </c>
      <c r="D1392" s="1">
        <f>'[1]RC-1(PY)'!D1392</f>
        <v>0</v>
      </c>
      <c r="E1392" s="1">
        <f>'[1]RC-1(PY)'!E1392</f>
        <v>0</v>
      </c>
      <c r="F1392" s="1">
        <f>'[1]RC-1(PY)'!F1392</f>
        <v>0</v>
      </c>
      <c r="G1392" s="1">
        <f>'[1]RC-1(PY)'!G1392</f>
        <v>0</v>
      </c>
      <c r="H1392" s="1">
        <f>'[1]RC-1(PY)'!H1392</f>
        <v>0</v>
      </c>
      <c r="I1392" s="1">
        <f>'[1]RC-1(PY)'!I1392</f>
        <v>0</v>
      </c>
      <c r="J1392" s="1">
        <f>'[1]RC-1(PY)'!J1392</f>
        <v>0</v>
      </c>
      <c r="K1392" s="1">
        <f>'[1]RC-1(PY)'!K1392</f>
        <v>0</v>
      </c>
      <c r="L1392" s="1">
        <f>'[1]RC-1(PY)'!L1392</f>
        <v>0</v>
      </c>
      <c r="M1392" s="1">
        <f>'[1]RC-1(PY)'!M1392</f>
        <v>0</v>
      </c>
      <c r="N1392" s="1">
        <f>'[1]RC-1(PY)'!N1392</f>
        <v>0</v>
      </c>
      <c r="O1392" s="1">
        <f>'[1]RC-1(PY)'!O1392</f>
        <v>0</v>
      </c>
      <c r="P1392" s="1">
        <f>'[1]RC-1(PY)'!P1392</f>
        <v>0</v>
      </c>
      <c r="Q1392" s="1">
        <f>'[1]RC-1(PY)'!Q1392</f>
        <v>0</v>
      </c>
      <c r="R1392" s="1">
        <f>'[1]RC-1(PY)'!R1392</f>
        <v>0</v>
      </c>
      <c r="S1392" s="1">
        <f>'[1]RC-1(PY)'!S1392</f>
        <v>0</v>
      </c>
      <c r="T1392" s="1">
        <f>'[1]RC-1(PY)'!T1392</f>
        <v>0</v>
      </c>
      <c r="U1392" s="1">
        <f>'[1]RC-1(PY)'!U1392</f>
        <v>0</v>
      </c>
      <c r="V1392" s="1">
        <f>'[1]RC-1(PY)'!V1392</f>
        <v>0</v>
      </c>
      <c r="W1392" s="1">
        <f>'[1]RC-1(PY)'!W1392</f>
        <v>0</v>
      </c>
      <c r="X1392" s="1">
        <f>'[1]RC-1(PY)'!X1392</f>
        <v>0</v>
      </c>
      <c r="Y1392" s="1">
        <f>'[1]RC-1(PY)'!Y1392</f>
        <v>0</v>
      </c>
      <c r="Z1392" s="1">
        <f>'[1]RC-1(PY)'!Z1392</f>
        <v>0</v>
      </c>
      <c r="AA1392" s="1">
        <f>'[1]RC-1(PY)'!AA1392</f>
        <v>0</v>
      </c>
      <c r="AB1392" s="1">
        <f>'[1]RC-1(PY)'!AB1392</f>
        <v>0</v>
      </c>
      <c r="AC1392" s="1">
        <f>'[1]RC-1(PY)'!AC1392</f>
        <v>0</v>
      </c>
      <c r="AD1392" s="1">
        <f>'[1]RC-1(PY)'!AD1392</f>
        <v>0</v>
      </c>
      <c r="AE1392" s="1">
        <f>'[1]RC-1(PY)'!AE1392</f>
        <v>0</v>
      </c>
      <c r="AF1392" s="1">
        <f>'[1]RC-1(PY)'!AF1392</f>
        <v>0</v>
      </c>
      <c r="AG1392" s="1">
        <f>'[1]RC-1(PY)'!AG1392</f>
        <v>0</v>
      </c>
      <c r="AH1392" s="1">
        <f>'[1]RC-1(PY)'!AH1392</f>
        <v>0</v>
      </c>
      <c r="AI1392" s="1">
        <f>'[1]RC-1(PY)'!AI1392</f>
        <v>0</v>
      </c>
    </row>
    <row r="1393" spans="1:35" x14ac:dyDescent="0.3">
      <c r="A1393" s="1">
        <f>'[1]RC-1(PY)'!A1393</f>
        <v>0</v>
      </c>
      <c r="B1393" s="1">
        <f>'[1]RC-1(PY)'!B1393</f>
        <v>0</v>
      </c>
      <c r="C1393" s="1">
        <f>'[1]RC-1(PY)'!C1393</f>
        <v>0</v>
      </c>
      <c r="D1393" s="1">
        <f>'[1]RC-1(PY)'!D1393</f>
        <v>0</v>
      </c>
      <c r="E1393" s="1">
        <f>'[1]RC-1(PY)'!E1393</f>
        <v>0</v>
      </c>
      <c r="F1393" s="1">
        <f>'[1]RC-1(PY)'!F1393</f>
        <v>0</v>
      </c>
      <c r="G1393" s="1">
        <f>'[1]RC-1(PY)'!G1393</f>
        <v>0</v>
      </c>
      <c r="H1393" s="1">
        <f>'[1]RC-1(PY)'!H1393</f>
        <v>0</v>
      </c>
      <c r="I1393" s="1">
        <f>'[1]RC-1(PY)'!I1393</f>
        <v>0</v>
      </c>
      <c r="J1393" s="1">
        <f>'[1]RC-1(PY)'!J1393</f>
        <v>0</v>
      </c>
      <c r="K1393" s="1">
        <f>'[1]RC-1(PY)'!K1393</f>
        <v>0</v>
      </c>
      <c r="L1393" s="1">
        <f>'[1]RC-1(PY)'!L1393</f>
        <v>0</v>
      </c>
      <c r="M1393" s="1">
        <f>'[1]RC-1(PY)'!M1393</f>
        <v>0</v>
      </c>
      <c r="N1393" s="1">
        <f>'[1]RC-1(PY)'!N1393</f>
        <v>0</v>
      </c>
      <c r="O1393" s="1">
        <f>'[1]RC-1(PY)'!O1393</f>
        <v>0</v>
      </c>
      <c r="P1393" s="1">
        <f>'[1]RC-1(PY)'!P1393</f>
        <v>0</v>
      </c>
      <c r="Q1393" s="1">
        <f>'[1]RC-1(PY)'!Q1393</f>
        <v>0</v>
      </c>
      <c r="R1393" s="1">
        <f>'[1]RC-1(PY)'!R1393</f>
        <v>0</v>
      </c>
      <c r="S1393" s="1">
        <f>'[1]RC-1(PY)'!S1393</f>
        <v>0</v>
      </c>
      <c r="T1393" s="1">
        <f>'[1]RC-1(PY)'!T1393</f>
        <v>0</v>
      </c>
      <c r="U1393" s="1">
        <f>'[1]RC-1(PY)'!U1393</f>
        <v>0</v>
      </c>
      <c r="V1393" s="1">
        <f>'[1]RC-1(PY)'!V1393</f>
        <v>0</v>
      </c>
      <c r="W1393" s="1">
        <f>'[1]RC-1(PY)'!W1393</f>
        <v>0</v>
      </c>
      <c r="X1393" s="1">
        <f>'[1]RC-1(PY)'!X1393</f>
        <v>0</v>
      </c>
      <c r="Y1393" s="1">
        <f>'[1]RC-1(PY)'!Y1393</f>
        <v>0</v>
      </c>
      <c r="Z1393" s="1">
        <f>'[1]RC-1(PY)'!Z1393</f>
        <v>0</v>
      </c>
      <c r="AA1393" s="1">
        <f>'[1]RC-1(PY)'!AA1393</f>
        <v>0</v>
      </c>
      <c r="AB1393" s="1">
        <f>'[1]RC-1(PY)'!AB1393</f>
        <v>0</v>
      </c>
      <c r="AC1393" s="1">
        <f>'[1]RC-1(PY)'!AC1393</f>
        <v>0</v>
      </c>
      <c r="AD1393" s="1">
        <f>'[1]RC-1(PY)'!AD1393</f>
        <v>0</v>
      </c>
      <c r="AE1393" s="1">
        <f>'[1]RC-1(PY)'!AE1393</f>
        <v>0</v>
      </c>
      <c r="AF1393" s="1">
        <f>'[1]RC-1(PY)'!AF1393</f>
        <v>0</v>
      </c>
      <c r="AG1393" s="1">
        <f>'[1]RC-1(PY)'!AG1393</f>
        <v>0</v>
      </c>
      <c r="AH1393" s="1">
        <f>'[1]RC-1(PY)'!AH1393</f>
        <v>0</v>
      </c>
      <c r="AI1393" s="1">
        <f>'[1]RC-1(PY)'!AI1393</f>
        <v>0</v>
      </c>
    </row>
    <row r="1394" spans="1:35" x14ac:dyDescent="0.3">
      <c r="A1394" s="1">
        <f>'[1]RC-1(PY)'!A1394</f>
        <v>0</v>
      </c>
      <c r="B1394" s="1">
        <f>'[1]RC-1(PY)'!B1394</f>
        <v>0</v>
      </c>
      <c r="C1394" s="1">
        <f>'[1]RC-1(PY)'!C1394</f>
        <v>0</v>
      </c>
      <c r="D1394" s="1">
        <f>'[1]RC-1(PY)'!D1394</f>
        <v>0</v>
      </c>
      <c r="E1394" s="1">
        <f>'[1]RC-1(PY)'!E1394</f>
        <v>0</v>
      </c>
      <c r="F1394" s="1">
        <f>'[1]RC-1(PY)'!F1394</f>
        <v>0</v>
      </c>
      <c r="G1394" s="1">
        <f>'[1]RC-1(PY)'!G1394</f>
        <v>0</v>
      </c>
      <c r="H1394" s="1">
        <f>'[1]RC-1(PY)'!H1394</f>
        <v>0</v>
      </c>
      <c r="I1394" s="1">
        <f>'[1]RC-1(PY)'!I1394</f>
        <v>0</v>
      </c>
      <c r="J1394" s="1">
        <f>'[1]RC-1(PY)'!J1394</f>
        <v>0</v>
      </c>
      <c r="K1394" s="1">
        <f>'[1]RC-1(PY)'!K1394</f>
        <v>0</v>
      </c>
      <c r="L1394" s="1">
        <f>'[1]RC-1(PY)'!L1394</f>
        <v>0</v>
      </c>
      <c r="M1394" s="1">
        <f>'[1]RC-1(PY)'!M1394</f>
        <v>0</v>
      </c>
      <c r="N1394" s="1">
        <f>'[1]RC-1(PY)'!N1394</f>
        <v>0</v>
      </c>
      <c r="O1394" s="1">
        <f>'[1]RC-1(PY)'!O1394</f>
        <v>0</v>
      </c>
      <c r="P1394" s="1">
        <f>'[1]RC-1(PY)'!P1394</f>
        <v>0</v>
      </c>
      <c r="Q1394" s="1">
        <f>'[1]RC-1(PY)'!Q1394</f>
        <v>0</v>
      </c>
      <c r="R1394" s="1">
        <f>'[1]RC-1(PY)'!R1394</f>
        <v>0</v>
      </c>
      <c r="S1394" s="1">
        <f>'[1]RC-1(PY)'!S1394</f>
        <v>0</v>
      </c>
      <c r="T1394" s="1">
        <f>'[1]RC-1(PY)'!T1394</f>
        <v>0</v>
      </c>
      <c r="U1394" s="1">
        <f>'[1]RC-1(PY)'!U1394</f>
        <v>0</v>
      </c>
      <c r="V1394" s="1">
        <f>'[1]RC-1(PY)'!V1394</f>
        <v>0</v>
      </c>
      <c r="W1394" s="1">
        <f>'[1]RC-1(PY)'!W1394</f>
        <v>0</v>
      </c>
      <c r="X1394" s="1">
        <f>'[1]RC-1(PY)'!X1394</f>
        <v>0</v>
      </c>
      <c r="Y1394" s="1">
        <f>'[1]RC-1(PY)'!Y1394</f>
        <v>0</v>
      </c>
      <c r="Z1394" s="1">
        <f>'[1]RC-1(PY)'!Z1394</f>
        <v>0</v>
      </c>
      <c r="AA1394" s="1">
        <f>'[1]RC-1(PY)'!AA1394</f>
        <v>0</v>
      </c>
      <c r="AB1394" s="1">
        <f>'[1]RC-1(PY)'!AB1394</f>
        <v>0</v>
      </c>
      <c r="AC1394" s="1">
        <f>'[1]RC-1(PY)'!AC1394</f>
        <v>0</v>
      </c>
      <c r="AD1394" s="1">
        <f>'[1]RC-1(PY)'!AD1394</f>
        <v>0</v>
      </c>
      <c r="AE1394" s="1">
        <f>'[1]RC-1(PY)'!AE1394</f>
        <v>0</v>
      </c>
      <c r="AF1394" s="1">
        <f>'[1]RC-1(PY)'!AF1394</f>
        <v>0</v>
      </c>
      <c r="AG1394" s="1">
        <f>'[1]RC-1(PY)'!AG1394</f>
        <v>0</v>
      </c>
      <c r="AH1394" s="1">
        <f>'[1]RC-1(PY)'!AH1394</f>
        <v>0</v>
      </c>
      <c r="AI1394" s="1">
        <f>'[1]RC-1(PY)'!AI1394</f>
        <v>0</v>
      </c>
    </row>
    <row r="1395" spans="1:35" x14ac:dyDescent="0.3">
      <c r="A1395" s="1">
        <f>'[1]RC-1(PY)'!A1395</f>
        <v>0</v>
      </c>
      <c r="B1395" s="1">
        <f>'[1]RC-1(PY)'!B1395</f>
        <v>0</v>
      </c>
      <c r="C1395" s="1">
        <f>'[1]RC-1(PY)'!C1395</f>
        <v>0</v>
      </c>
      <c r="D1395" s="1">
        <f>'[1]RC-1(PY)'!D1395</f>
        <v>0</v>
      </c>
      <c r="E1395" s="1">
        <f>'[1]RC-1(PY)'!E1395</f>
        <v>0</v>
      </c>
      <c r="F1395" s="1">
        <f>'[1]RC-1(PY)'!F1395</f>
        <v>0</v>
      </c>
      <c r="G1395" s="1">
        <f>'[1]RC-1(PY)'!G1395</f>
        <v>0</v>
      </c>
      <c r="H1395" s="1">
        <f>'[1]RC-1(PY)'!H1395</f>
        <v>0</v>
      </c>
      <c r="I1395" s="1">
        <f>'[1]RC-1(PY)'!I1395</f>
        <v>0</v>
      </c>
      <c r="J1395" s="1">
        <f>'[1]RC-1(PY)'!J1395</f>
        <v>0</v>
      </c>
      <c r="K1395" s="1">
        <f>'[1]RC-1(PY)'!K1395</f>
        <v>0</v>
      </c>
      <c r="L1395" s="1">
        <f>'[1]RC-1(PY)'!L1395</f>
        <v>0</v>
      </c>
      <c r="M1395" s="1">
        <f>'[1]RC-1(PY)'!M1395</f>
        <v>0</v>
      </c>
      <c r="N1395" s="1">
        <f>'[1]RC-1(PY)'!N1395</f>
        <v>0</v>
      </c>
      <c r="O1395" s="1">
        <f>'[1]RC-1(PY)'!O1395</f>
        <v>0</v>
      </c>
      <c r="P1395" s="1">
        <f>'[1]RC-1(PY)'!P1395</f>
        <v>0</v>
      </c>
      <c r="Q1395" s="1">
        <f>'[1]RC-1(PY)'!Q1395</f>
        <v>0</v>
      </c>
      <c r="R1395" s="1">
        <f>'[1]RC-1(PY)'!R1395</f>
        <v>0</v>
      </c>
      <c r="S1395" s="1">
        <f>'[1]RC-1(PY)'!S1395</f>
        <v>0</v>
      </c>
      <c r="T1395" s="1">
        <f>'[1]RC-1(PY)'!T1395</f>
        <v>0</v>
      </c>
      <c r="U1395" s="1">
        <f>'[1]RC-1(PY)'!U1395</f>
        <v>0</v>
      </c>
      <c r="V1395" s="1">
        <f>'[1]RC-1(PY)'!V1395</f>
        <v>0</v>
      </c>
      <c r="W1395" s="1">
        <f>'[1]RC-1(PY)'!W1395</f>
        <v>0</v>
      </c>
      <c r="X1395" s="1">
        <f>'[1]RC-1(PY)'!X1395</f>
        <v>0</v>
      </c>
      <c r="Y1395" s="1">
        <f>'[1]RC-1(PY)'!Y1395</f>
        <v>0</v>
      </c>
      <c r="Z1395" s="1">
        <f>'[1]RC-1(PY)'!Z1395</f>
        <v>0</v>
      </c>
      <c r="AA1395" s="1">
        <f>'[1]RC-1(PY)'!AA1395</f>
        <v>0</v>
      </c>
      <c r="AB1395" s="1">
        <f>'[1]RC-1(PY)'!AB1395</f>
        <v>0</v>
      </c>
      <c r="AC1395" s="1">
        <f>'[1]RC-1(PY)'!AC1395</f>
        <v>0</v>
      </c>
      <c r="AD1395" s="1">
        <f>'[1]RC-1(PY)'!AD1395</f>
        <v>0</v>
      </c>
      <c r="AE1395" s="1">
        <f>'[1]RC-1(PY)'!AE1395</f>
        <v>0</v>
      </c>
      <c r="AF1395" s="1">
        <f>'[1]RC-1(PY)'!AF1395</f>
        <v>0</v>
      </c>
      <c r="AG1395" s="1">
        <f>'[1]RC-1(PY)'!AG1395</f>
        <v>0</v>
      </c>
      <c r="AH1395" s="1">
        <f>'[1]RC-1(PY)'!AH1395</f>
        <v>0</v>
      </c>
      <c r="AI1395" s="1">
        <f>'[1]RC-1(PY)'!AI1395</f>
        <v>0</v>
      </c>
    </row>
    <row r="1396" spans="1:35" x14ac:dyDescent="0.3">
      <c r="A1396" s="1">
        <f>'[1]RC-1(PY)'!A1396</f>
        <v>0</v>
      </c>
      <c r="B1396" s="1">
        <f>'[1]RC-1(PY)'!B1396</f>
        <v>0</v>
      </c>
      <c r="C1396" s="1">
        <f>'[1]RC-1(PY)'!C1396</f>
        <v>0</v>
      </c>
      <c r="D1396" s="1">
        <f>'[1]RC-1(PY)'!D1396</f>
        <v>0</v>
      </c>
      <c r="E1396" s="1">
        <f>'[1]RC-1(PY)'!E1396</f>
        <v>0</v>
      </c>
      <c r="F1396" s="1">
        <f>'[1]RC-1(PY)'!F1396</f>
        <v>0</v>
      </c>
      <c r="G1396" s="1">
        <f>'[1]RC-1(PY)'!G1396</f>
        <v>0</v>
      </c>
      <c r="H1396" s="1">
        <f>'[1]RC-1(PY)'!H1396</f>
        <v>0</v>
      </c>
      <c r="I1396" s="1">
        <f>'[1]RC-1(PY)'!I1396</f>
        <v>0</v>
      </c>
      <c r="J1396" s="1">
        <f>'[1]RC-1(PY)'!J1396</f>
        <v>0</v>
      </c>
      <c r="K1396" s="1">
        <f>'[1]RC-1(PY)'!K1396</f>
        <v>0</v>
      </c>
      <c r="L1396" s="1">
        <f>'[1]RC-1(PY)'!L1396</f>
        <v>0</v>
      </c>
      <c r="M1396" s="1">
        <f>'[1]RC-1(PY)'!M1396</f>
        <v>0</v>
      </c>
      <c r="N1396" s="1">
        <f>'[1]RC-1(PY)'!N1396</f>
        <v>0</v>
      </c>
      <c r="O1396" s="1">
        <f>'[1]RC-1(PY)'!O1396</f>
        <v>0</v>
      </c>
      <c r="P1396" s="1">
        <f>'[1]RC-1(PY)'!P1396</f>
        <v>0</v>
      </c>
      <c r="Q1396" s="1">
        <f>'[1]RC-1(PY)'!Q1396</f>
        <v>0</v>
      </c>
      <c r="R1396" s="1">
        <f>'[1]RC-1(PY)'!R1396</f>
        <v>0</v>
      </c>
      <c r="S1396" s="1">
        <f>'[1]RC-1(PY)'!S1396</f>
        <v>0</v>
      </c>
      <c r="T1396" s="1">
        <f>'[1]RC-1(PY)'!T1396</f>
        <v>0</v>
      </c>
      <c r="U1396" s="1">
        <f>'[1]RC-1(PY)'!U1396</f>
        <v>0</v>
      </c>
      <c r="V1396" s="1">
        <f>'[1]RC-1(PY)'!V1396</f>
        <v>0</v>
      </c>
      <c r="W1396" s="1">
        <f>'[1]RC-1(PY)'!W1396</f>
        <v>0</v>
      </c>
      <c r="X1396" s="1">
        <f>'[1]RC-1(PY)'!X1396</f>
        <v>0</v>
      </c>
      <c r="Y1396" s="1">
        <f>'[1]RC-1(PY)'!Y1396</f>
        <v>0</v>
      </c>
      <c r="Z1396" s="1">
        <f>'[1]RC-1(PY)'!Z1396</f>
        <v>0</v>
      </c>
      <c r="AA1396" s="1">
        <f>'[1]RC-1(PY)'!AA1396</f>
        <v>0</v>
      </c>
      <c r="AB1396" s="1">
        <f>'[1]RC-1(PY)'!AB1396</f>
        <v>0</v>
      </c>
      <c r="AC1396" s="1">
        <f>'[1]RC-1(PY)'!AC1396</f>
        <v>0</v>
      </c>
      <c r="AD1396" s="1">
        <f>'[1]RC-1(PY)'!AD1396</f>
        <v>0</v>
      </c>
      <c r="AE1396" s="1">
        <f>'[1]RC-1(PY)'!AE1396</f>
        <v>0</v>
      </c>
      <c r="AF1396" s="1">
        <f>'[1]RC-1(PY)'!AF1396</f>
        <v>0</v>
      </c>
      <c r="AG1396" s="1">
        <f>'[1]RC-1(PY)'!AG1396</f>
        <v>0</v>
      </c>
      <c r="AH1396" s="1">
        <f>'[1]RC-1(PY)'!AH1396</f>
        <v>0</v>
      </c>
      <c r="AI1396" s="1">
        <f>'[1]RC-1(PY)'!AI1396</f>
        <v>0</v>
      </c>
    </row>
    <row r="1397" spans="1:35" x14ac:dyDescent="0.3">
      <c r="A1397" s="1">
        <f>'[1]RC-1(PY)'!A1397</f>
        <v>0</v>
      </c>
      <c r="B1397" s="1">
        <f>'[1]RC-1(PY)'!B1397</f>
        <v>0</v>
      </c>
      <c r="C1397" s="1">
        <f>'[1]RC-1(PY)'!C1397</f>
        <v>0</v>
      </c>
      <c r="D1397" s="1">
        <f>'[1]RC-1(PY)'!D1397</f>
        <v>0</v>
      </c>
      <c r="E1397" s="1">
        <f>'[1]RC-1(PY)'!E1397</f>
        <v>0</v>
      </c>
      <c r="F1397" s="1">
        <f>'[1]RC-1(PY)'!F1397</f>
        <v>0</v>
      </c>
      <c r="G1397" s="1">
        <f>'[1]RC-1(PY)'!G1397</f>
        <v>0</v>
      </c>
      <c r="H1397" s="1">
        <f>'[1]RC-1(PY)'!H1397</f>
        <v>0</v>
      </c>
      <c r="I1397" s="1">
        <f>'[1]RC-1(PY)'!I1397</f>
        <v>0</v>
      </c>
      <c r="J1397" s="1">
        <f>'[1]RC-1(PY)'!J1397</f>
        <v>0</v>
      </c>
      <c r="K1397" s="1">
        <f>'[1]RC-1(PY)'!K1397</f>
        <v>0</v>
      </c>
      <c r="L1397" s="1">
        <f>'[1]RC-1(PY)'!L1397</f>
        <v>0</v>
      </c>
      <c r="M1397" s="1">
        <f>'[1]RC-1(PY)'!M1397</f>
        <v>0</v>
      </c>
      <c r="N1397" s="1">
        <f>'[1]RC-1(PY)'!N1397</f>
        <v>0</v>
      </c>
      <c r="O1397" s="1">
        <f>'[1]RC-1(PY)'!O1397</f>
        <v>0</v>
      </c>
      <c r="P1397" s="1">
        <f>'[1]RC-1(PY)'!P1397</f>
        <v>0</v>
      </c>
      <c r="Q1397" s="1">
        <f>'[1]RC-1(PY)'!Q1397</f>
        <v>0</v>
      </c>
      <c r="R1397" s="1">
        <f>'[1]RC-1(PY)'!R1397</f>
        <v>0</v>
      </c>
      <c r="S1397" s="1">
        <f>'[1]RC-1(PY)'!S1397</f>
        <v>0</v>
      </c>
      <c r="T1397" s="1">
        <f>'[1]RC-1(PY)'!T1397</f>
        <v>0</v>
      </c>
      <c r="U1397" s="1">
        <f>'[1]RC-1(PY)'!U1397</f>
        <v>0</v>
      </c>
      <c r="V1397" s="1">
        <f>'[1]RC-1(PY)'!V1397</f>
        <v>0</v>
      </c>
      <c r="W1397" s="1">
        <f>'[1]RC-1(PY)'!W1397</f>
        <v>0</v>
      </c>
      <c r="X1397" s="1">
        <f>'[1]RC-1(PY)'!X1397</f>
        <v>0</v>
      </c>
      <c r="Y1397" s="1">
        <f>'[1]RC-1(PY)'!Y1397</f>
        <v>0</v>
      </c>
      <c r="Z1397" s="1">
        <f>'[1]RC-1(PY)'!Z1397</f>
        <v>0</v>
      </c>
      <c r="AA1397" s="1">
        <f>'[1]RC-1(PY)'!AA1397</f>
        <v>0</v>
      </c>
      <c r="AB1397" s="1">
        <f>'[1]RC-1(PY)'!AB1397</f>
        <v>0</v>
      </c>
      <c r="AC1397" s="1">
        <f>'[1]RC-1(PY)'!AC1397</f>
        <v>0</v>
      </c>
      <c r="AD1397" s="1">
        <f>'[1]RC-1(PY)'!AD1397</f>
        <v>0</v>
      </c>
      <c r="AE1397" s="1">
        <f>'[1]RC-1(PY)'!AE1397</f>
        <v>0</v>
      </c>
      <c r="AF1397" s="1">
        <f>'[1]RC-1(PY)'!AF1397</f>
        <v>0</v>
      </c>
      <c r="AG1397" s="1">
        <f>'[1]RC-1(PY)'!AG1397</f>
        <v>0</v>
      </c>
      <c r="AH1397" s="1">
        <f>'[1]RC-1(PY)'!AH1397</f>
        <v>0</v>
      </c>
      <c r="AI1397" s="1">
        <f>'[1]RC-1(PY)'!AI1397</f>
        <v>0</v>
      </c>
    </row>
    <row r="1398" spans="1:35" x14ac:dyDescent="0.3">
      <c r="A1398" s="1">
        <f>'[1]RC-1(PY)'!A1398</f>
        <v>0</v>
      </c>
      <c r="B1398" s="1">
        <f>'[1]RC-1(PY)'!B1398</f>
        <v>0</v>
      </c>
      <c r="C1398" s="1">
        <f>'[1]RC-1(PY)'!C1398</f>
        <v>0</v>
      </c>
      <c r="D1398" s="1">
        <f>'[1]RC-1(PY)'!D1398</f>
        <v>0</v>
      </c>
      <c r="E1398" s="1">
        <f>'[1]RC-1(PY)'!E1398</f>
        <v>0</v>
      </c>
      <c r="F1398" s="1">
        <f>'[1]RC-1(PY)'!F1398</f>
        <v>0</v>
      </c>
      <c r="G1398" s="1">
        <f>'[1]RC-1(PY)'!G1398</f>
        <v>0</v>
      </c>
      <c r="H1398" s="1">
        <f>'[1]RC-1(PY)'!H1398</f>
        <v>0</v>
      </c>
      <c r="I1398" s="1">
        <f>'[1]RC-1(PY)'!I1398</f>
        <v>0</v>
      </c>
      <c r="J1398" s="1">
        <f>'[1]RC-1(PY)'!J1398</f>
        <v>0</v>
      </c>
      <c r="K1398" s="1">
        <f>'[1]RC-1(PY)'!K1398</f>
        <v>0</v>
      </c>
      <c r="L1398" s="1">
        <f>'[1]RC-1(PY)'!L1398</f>
        <v>0</v>
      </c>
      <c r="M1398" s="1">
        <f>'[1]RC-1(PY)'!M1398</f>
        <v>0</v>
      </c>
      <c r="N1398" s="1">
        <f>'[1]RC-1(PY)'!N1398</f>
        <v>0</v>
      </c>
      <c r="O1398" s="1">
        <f>'[1]RC-1(PY)'!O1398</f>
        <v>0</v>
      </c>
      <c r="P1398" s="1">
        <f>'[1]RC-1(PY)'!P1398</f>
        <v>0</v>
      </c>
      <c r="Q1398" s="1">
        <f>'[1]RC-1(PY)'!Q1398</f>
        <v>0</v>
      </c>
      <c r="R1398" s="1">
        <f>'[1]RC-1(PY)'!R1398</f>
        <v>0</v>
      </c>
      <c r="S1398" s="1">
        <f>'[1]RC-1(PY)'!S1398</f>
        <v>0</v>
      </c>
      <c r="T1398" s="1">
        <f>'[1]RC-1(PY)'!T1398</f>
        <v>0</v>
      </c>
      <c r="U1398" s="1">
        <f>'[1]RC-1(PY)'!U1398</f>
        <v>0</v>
      </c>
      <c r="V1398" s="1">
        <f>'[1]RC-1(PY)'!V1398</f>
        <v>0</v>
      </c>
      <c r="W1398" s="1">
        <f>'[1]RC-1(PY)'!W1398</f>
        <v>0</v>
      </c>
      <c r="X1398" s="1">
        <f>'[1]RC-1(PY)'!X1398</f>
        <v>0</v>
      </c>
      <c r="Y1398" s="1">
        <f>'[1]RC-1(PY)'!Y1398</f>
        <v>0</v>
      </c>
      <c r="Z1398" s="1">
        <f>'[1]RC-1(PY)'!Z1398</f>
        <v>0</v>
      </c>
      <c r="AA1398" s="1">
        <f>'[1]RC-1(PY)'!AA1398</f>
        <v>0</v>
      </c>
      <c r="AB1398" s="1">
        <f>'[1]RC-1(PY)'!AB1398</f>
        <v>0</v>
      </c>
      <c r="AC1398" s="1">
        <f>'[1]RC-1(PY)'!AC1398</f>
        <v>0</v>
      </c>
      <c r="AD1398" s="1">
        <f>'[1]RC-1(PY)'!AD1398</f>
        <v>0</v>
      </c>
      <c r="AE1398" s="1">
        <f>'[1]RC-1(PY)'!AE1398</f>
        <v>0</v>
      </c>
      <c r="AF1398" s="1">
        <f>'[1]RC-1(PY)'!AF1398</f>
        <v>0</v>
      </c>
      <c r="AG1398" s="1">
        <f>'[1]RC-1(PY)'!AG1398</f>
        <v>0</v>
      </c>
      <c r="AH1398" s="1">
        <f>'[1]RC-1(PY)'!AH1398</f>
        <v>0</v>
      </c>
      <c r="AI1398" s="1">
        <f>'[1]RC-1(PY)'!AI1398</f>
        <v>0</v>
      </c>
    </row>
    <row r="1399" spans="1:35" x14ac:dyDescent="0.3">
      <c r="A1399" s="1">
        <f>'[1]RC-1(PY)'!A1399</f>
        <v>0</v>
      </c>
      <c r="B1399" s="1">
        <f>'[1]RC-1(PY)'!B1399</f>
        <v>0</v>
      </c>
      <c r="C1399" s="1">
        <f>'[1]RC-1(PY)'!C1399</f>
        <v>0</v>
      </c>
      <c r="D1399" s="1">
        <f>'[1]RC-1(PY)'!D1399</f>
        <v>0</v>
      </c>
      <c r="E1399" s="1">
        <f>'[1]RC-1(PY)'!E1399</f>
        <v>0</v>
      </c>
      <c r="F1399" s="1">
        <f>'[1]RC-1(PY)'!F1399</f>
        <v>0</v>
      </c>
      <c r="G1399" s="1">
        <f>'[1]RC-1(PY)'!G1399</f>
        <v>0</v>
      </c>
      <c r="H1399" s="1">
        <f>'[1]RC-1(PY)'!H1399</f>
        <v>0</v>
      </c>
      <c r="I1399" s="1">
        <f>'[1]RC-1(PY)'!I1399</f>
        <v>0</v>
      </c>
      <c r="J1399" s="1">
        <f>'[1]RC-1(PY)'!J1399</f>
        <v>0</v>
      </c>
      <c r="K1399" s="1">
        <f>'[1]RC-1(PY)'!K1399</f>
        <v>0</v>
      </c>
      <c r="L1399" s="1">
        <f>'[1]RC-1(PY)'!L1399</f>
        <v>0</v>
      </c>
      <c r="M1399" s="1">
        <f>'[1]RC-1(PY)'!M1399</f>
        <v>0</v>
      </c>
      <c r="N1399" s="1">
        <f>'[1]RC-1(PY)'!N1399</f>
        <v>0</v>
      </c>
      <c r="O1399" s="1">
        <f>'[1]RC-1(PY)'!O1399</f>
        <v>0</v>
      </c>
      <c r="P1399" s="1">
        <f>'[1]RC-1(PY)'!P1399</f>
        <v>0</v>
      </c>
      <c r="Q1399" s="1">
        <f>'[1]RC-1(PY)'!Q1399</f>
        <v>0</v>
      </c>
      <c r="R1399" s="1">
        <f>'[1]RC-1(PY)'!R1399</f>
        <v>0</v>
      </c>
      <c r="S1399" s="1">
        <f>'[1]RC-1(PY)'!S1399</f>
        <v>0</v>
      </c>
      <c r="T1399" s="1">
        <f>'[1]RC-1(PY)'!T1399</f>
        <v>0</v>
      </c>
      <c r="U1399" s="1">
        <f>'[1]RC-1(PY)'!U1399</f>
        <v>0</v>
      </c>
      <c r="V1399" s="1">
        <f>'[1]RC-1(PY)'!V1399</f>
        <v>0</v>
      </c>
      <c r="W1399" s="1">
        <f>'[1]RC-1(PY)'!W1399</f>
        <v>0</v>
      </c>
      <c r="X1399" s="1">
        <f>'[1]RC-1(PY)'!X1399</f>
        <v>0</v>
      </c>
      <c r="Y1399" s="1">
        <f>'[1]RC-1(PY)'!Y1399</f>
        <v>0</v>
      </c>
      <c r="Z1399" s="1">
        <f>'[1]RC-1(PY)'!Z1399</f>
        <v>0</v>
      </c>
      <c r="AA1399" s="1">
        <f>'[1]RC-1(PY)'!AA1399</f>
        <v>0</v>
      </c>
      <c r="AB1399" s="1">
        <f>'[1]RC-1(PY)'!AB1399</f>
        <v>0</v>
      </c>
      <c r="AC1399" s="1">
        <f>'[1]RC-1(PY)'!AC1399</f>
        <v>0</v>
      </c>
      <c r="AD1399" s="1">
        <f>'[1]RC-1(PY)'!AD1399</f>
        <v>0</v>
      </c>
      <c r="AE1399" s="1">
        <f>'[1]RC-1(PY)'!AE1399</f>
        <v>0</v>
      </c>
      <c r="AF1399" s="1">
        <f>'[1]RC-1(PY)'!AF1399</f>
        <v>0</v>
      </c>
      <c r="AG1399" s="1">
        <f>'[1]RC-1(PY)'!AG1399</f>
        <v>0</v>
      </c>
      <c r="AH1399" s="1">
        <f>'[1]RC-1(PY)'!AH1399</f>
        <v>0</v>
      </c>
      <c r="AI1399" s="1">
        <f>'[1]RC-1(PY)'!AI1399</f>
        <v>0</v>
      </c>
    </row>
    <row r="1400" spans="1:35" x14ac:dyDescent="0.3">
      <c r="A1400" s="1">
        <f>'[1]RC-1(PY)'!A1400</f>
        <v>0</v>
      </c>
      <c r="B1400" s="1">
        <f>'[1]RC-1(PY)'!B1400</f>
        <v>0</v>
      </c>
      <c r="C1400" s="1">
        <f>'[1]RC-1(PY)'!C1400</f>
        <v>0</v>
      </c>
      <c r="D1400" s="1">
        <f>'[1]RC-1(PY)'!D1400</f>
        <v>0</v>
      </c>
      <c r="E1400" s="1">
        <f>'[1]RC-1(PY)'!E1400</f>
        <v>0</v>
      </c>
      <c r="F1400" s="1">
        <f>'[1]RC-1(PY)'!F1400</f>
        <v>0</v>
      </c>
      <c r="G1400" s="1">
        <f>'[1]RC-1(PY)'!G1400</f>
        <v>0</v>
      </c>
      <c r="H1400" s="1">
        <f>'[1]RC-1(PY)'!H1400</f>
        <v>0</v>
      </c>
      <c r="I1400" s="1">
        <f>'[1]RC-1(PY)'!I1400</f>
        <v>0</v>
      </c>
      <c r="J1400" s="1">
        <f>'[1]RC-1(PY)'!J1400</f>
        <v>0</v>
      </c>
      <c r="K1400" s="1">
        <f>'[1]RC-1(PY)'!K1400</f>
        <v>0</v>
      </c>
      <c r="L1400" s="1">
        <f>'[1]RC-1(PY)'!L1400</f>
        <v>0</v>
      </c>
      <c r="M1400" s="1">
        <f>'[1]RC-1(PY)'!M1400</f>
        <v>0</v>
      </c>
      <c r="N1400" s="1">
        <f>'[1]RC-1(PY)'!N1400</f>
        <v>0</v>
      </c>
      <c r="O1400" s="1">
        <f>'[1]RC-1(PY)'!O1400</f>
        <v>0</v>
      </c>
      <c r="P1400" s="1">
        <f>'[1]RC-1(PY)'!P1400</f>
        <v>0</v>
      </c>
      <c r="Q1400" s="1">
        <f>'[1]RC-1(PY)'!Q1400</f>
        <v>0</v>
      </c>
      <c r="R1400" s="1">
        <f>'[1]RC-1(PY)'!R1400</f>
        <v>0</v>
      </c>
      <c r="S1400" s="1">
        <f>'[1]RC-1(PY)'!S1400</f>
        <v>0</v>
      </c>
      <c r="T1400" s="1">
        <f>'[1]RC-1(PY)'!T1400</f>
        <v>0</v>
      </c>
      <c r="U1400" s="1">
        <f>'[1]RC-1(PY)'!U1400</f>
        <v>0</v>
      </c>
      <c r="V1400" s="1">
        <f>'[1]RC-1(PY)'!V1400</f>
        <v>0</v>
      </c>
      <c r="W1400" s="1">
        <f>'[1]RC-1(PY)'!W1400</f>
        <v>0</v>
      </c>
      <c r="X1400" s="1">
        <f>'[1]RC-1(PY)'!X1400</f>
        <v>0</v>
      </c>
      <c r="Y1400" s="1">
        <f>'[1]RC-1(PY)'!Y1400</f>
        <v>0</v>
      </c>
      <c r="Z1400" s="1">
        <f>'[1]RC-1(PY)'!Z1400</f>
        <v>0</v>
      </c>
      <c r="AA1400" s="1">
        <f>'[1]RC-1(PY)'!AA1400</f>
        <v>0</v>
      </c>
      <c r="AB1400" s="1">
        <f>'[1]RC-1(PY)'!AB1400</f>
        <v>0</v>
      </c>
      <c r="AC1400" s="1">
        <f>'[1]RC-1(PY)'!AC1400</f>
        <v>0</v>
      </c>
      <c r="AD1400" s="1">
        <f>'[1]RC-1(PY)'!AD1400</f>
        <v>0</v>
      </c>
      <c r="AE1400" s="1">
        <f>'[1]RC-1(PY)'!AE1400</f>
        <v>0</v>
      </c>
      <c r="AF1400" s="1">
        <f>'[1]RC-1(PY)'!AF1400</f>
        <v>0</v>
      </c>
      <c r="AG1400" s="1">
        <f>'[1]RC-1(PY)'!AG1400</f>
        <v>0</v>
      </c>
      <c r="AH1400" s="1">
        <f>'[1]RC-1(PY)'!AH1400</f>
        <v>0</v>
      </c>
      <c r="AI1400" s="1">
        <f>'[1]RC-1(PY)'!AI1400</f>
        <v>0</v>
      </c>
    </row>
    <row r="1401" spans="1:35" x14ac:dyDescent="0.3">
      <c r="A1401" s="1">
        <f>'[1]RC-1(PY)'!A1401</f>
        <v>0</v>
      </c>
      <c r="B1401" s="1">
        <f>'[1]RC-1(PY)'!B1401</f>
        <v>0</v>
      </c>
      <c r="C1401" s="1">
        <f>'[1]RC-1(PY)'!C1401</f>
        <v>0</v>
      </c>
      <c r="D1401" s="1">
        <f>'[1]RC-1(PY)'!D1401</f>
        <v>0</v>
      </c>
      <c r="E1401" s="1">
        <f>'[1]RC-1(PY)'!E1401</f>
        <v>0</v>
      </c>
      <c r="F1401" s="1">
        <f>'[1]RC-1(PY)'!F1401</f>
        <v>0</v>
      </c>
      <c r="G1401" s="1">
        <f>'[1]RC-1(PY)'!G1401</f>
        <v>0</v>
      </c>
      <c r="H1401" s="1">
        <f>'[1]RC-1(PY)'!H1401</f>
        <v>0</v>
      </c>
      <c r="I1401" s="1">
        <f>'[1]RC-1(PY)'!I1401</f>
        <v>0</v>
      </c>
      <c r="J1401" s="1">
        <f>'[1]RC-1(PY)'!J1401</f>
        <v>0</v>
      </c>
      <c r="K1401" s="1">
        <f>'[1]RC-1(PY)'!K1401</f>
        <v>0</v>
      </c>
      <c r="L1401" s="1">
        <f>'[1]RC-1(PY)'!L1401</f>
        <v>0</v>
      </c>
      <c r="M1401" s="1">
        <f>'[1]RC-1(PY)'!M1401</f>
        <v>0</v>
      </c>
      <c r="N1401" s="1">
        <f>'[1]RC-1(PY)'!N1401</f>
        <v>0</v>
      </c>
      <c r="O1401" s="1">
        <f>'[1]RC-1(PY)'!O1401</f>
        <v>0</v>
      </c>
      <c r="P1401" s="1">
        <f>'[1]RC-1(PY)'!P1401</f>
        <v>0</v>
      </c>
      <c r="Q1401" s="1">
        <f>'[1]RC-1(PY)'!Q1401</f>
        <v>0</v>
      </c>
      <c r="R1401" s="1">
        <f>'[1]RC-1(PY)'!R1401</f>
        <v>0</v>
      </c>
      <c r="S1401" s="1">
        <f>'[1]RC-1(PY)'!S1401</f>
        <v>0</v>
      </c>
      <c r="T1401" s="1">
        <f>'[1]RC-1(PY)'!T1401</f>
        <v>0</v>
      </c>
      <c r="U1401" s="1">
        <f>'[1]RC-1(PY)'!U1401</f>
        <v>0</v>
      </c>
      <c r="V1401" s="1">
        <f>'[1]RC-1(PY)'!V1401</f>
        <v>0</v>
      </c>
      <c r="W1401" s="1">
        <f>'[1]RC-1(PY)'!W1401</f>
        <v>0</v>
      </c>
      <c r="X1401" s="1">
        <f>'[1]RC-1(PY)'!X1401</f>
        <v>0</v>
      </c>
      <c r="Y1401" s="1">
        <f>'[1]RC-1(PY)'!Y1401</f>
        <v>0</v>
      </c>
      <c r="Z1401" s="1">
        <f>'[1]RC-1(PY)'!Z1401</f>
        <v>0</v>
      </c>
      <c r="AA1401" s="1">
        <f>'[1]RC-1(PY)'!AA1401</f>
        <v>0</v>
      </c>
      <c r="AB1401" s="1">
        <f>'[1]RC-1(PY)'!AB1401</f>
        <v>0</v>
      </c>
      <c r="AC1401" s="1">
        <f>'[1]RC-1(PY)'!AC1401</f>
        <v>0</v>
      </c>
      <c r="AD1401" s="1">
        <f>'[1]RC-1(PY)'!AD1401</f>
        <v>0</v>
      </c>
      <c r="AE1401" s="1">
        <f>'[1]RC-1(PY)'!AE1401</f>
        <v>0</v>
      </c>
      <c r="AF1401" s="1">
        <f>'[1]RC-1(PY)'!AF1401</f>
        <v>0</v>
      </c>
      <c r="AG1401" s="1">
        <f>'[1]RC-1(PY)'!AG1401</f>
        <v>0</v>
      </c>
      <c r="AH1401" s="1">
        <f>'[1]RC-1(PY)'!AH1401</f>
        <v>0</v>
      </c>
      <c r="AI1401" s="1">
        <f>'[1]RC-1(PY)'!AI1401</f>
        <v>0</v>
      </c>
    </row>
    <row r="1402" spans="1:35" x14ac:dyDescent="0.3">
      <c r="A1402" s="1">
        <f>'[1]RC-1(PY)'!A1402</f>
        <v>0</v>
      </c>
      <c r="B1402" s="1">
        <f>'[1]RC-1(PY)'!B1402</f>
        <v>0</v>
      </c>
      <c r="C1402" s="1">
        <f>'[1]RC-1(PY)'!C1402</f>
        <v>0</v>
      </c>
      <c r="D1402" s="1">
        <f>'[1]RC-1(PY)'!D1402</f>
        <v>0</v>
      </c>
      <c r="E1402" s="1">
        <f>'[1]RC-1(PY)'!E1402</f>
        <v>0</v>
      </c>
      <c r="F1402" s="1">
        <f>'[1]RC-1(PY)'!F1402</f>
        <v>0</v>
      </c>
      <c r="G1402" s="1">
        <f>'[1]RC-1(PY)'!G1402</f>
        <v>0</v>
      </c>
      <c r="H1402" s="1">
        <f>'[1]RC-1(PY)'!H1402</f>
        <v>0</v>
      </c>
      <c r="I1402" s="1">
        <f>'[1]RC-1(PY)'!I1402</f>
        <v>0</v>
      </c>
      <c r="J1402" s="1">
        <f>'[1]RC-1(PY)'!J1402</f>
        <v>0</v>
      </c>
      <c r="K1402" s="1">
        <f>'[1]RC-1(PY)'!K1402</f>
        <v>0</v>
      </c>
      <c r="L1402" s="1">
        <f>'[1]RC-1(PY)'!L1402</f>
        <v>0</v>
      </c>
      <c r="M1402" s="1">
        <f>'[1]RC-1(PY)'!M1402</f>
        <v>0</v>
      </c>
      <c r="N1402" s="1">
        <f>'[1]RC-1(PY)'!N1402</f>
        <v>0</v>
      </c>
      <c r="O1402" s="1">
        <f>'[1]RC-1(PY)'!O1402</f>
        <v>0</v>
      </c>
      <c r="P1402" s="1">
        <f>'[1]RC-1(PY)'!P1402</f>
        <v>0</v>
      </c>
      <c r="Q1402" s="1">
        <f>'[1]RC-1(PY)'!Q1402</f>
        <v>0</v>
      </c>
      <c r="R1402" s="1">
        <f>'[1]RC-1(PY)'!R1402</f>
        <v>0</v>
      </c>
      <c r="S1402" s="1">
        <f>'[1]RC-1(PY)'!S1402</f>
        <v>0</v>
      </c>
      <c r="T1402" s="1">
        <f>'[1]RC-1(PY)'!T1402</f>
        <v>0</v>
      </c>
      <c r="U1402" s="1">
        <f>'[1]RC-1(PY)'!U1402</f>
        <v>0</v>
      </c>
      <c r="V1402" s="1">
        <f>'[1]RC-1(PY)'!V1402</f>
        <v>0</v>
      </c>
      <c r="W1402" s="1">
        <f>'[1]RC-1(PY)'!W1402</f>
        <v>0</v>
      </c>
      <c r="X1402" s="1">
        <f>'[1]RC-1(PY)'!X1402</f>
        <v>0</v>
      </c>
      <c r="Y1402" s="1">
        <f>'[1]RC-1(PY)'!Y1402</f>
        <v>0</v>
      </c>
      <c r="Z1402" s="1">
        <f>'[1]RC-1(PY)'!Z1402</f>
        <v>0</v>
      </c>
      <c r="AA1402" s="1">
        <f>'[1]RC-1(PY)'!AA1402</f>
        <v>0</v>
      </c>
      <c r="AB1402" s="1">
        <f>'[1]RC-1(PY)'!AB1402</f>
        <v>0</v>
      </c>
      <c r="AC1402" s="1">
        <f>'[1]RC-1(PY)'!AC1402</f>
        <v>0</v>
      </c>
      <c r="AD1402" s="1">
        <f>'[1]RC-1(PY)'!AD1402</f>
        <v>0</v>
      </c>
      <c r="AE1402" s="1">
        <f>'[1]RC-1(PY)'!AE1402</f>
        <v>0</v>
      </c>
      <c r="AF1402" s="1">
        <f>'[1]RC-1(PY)'!AF1402</f>
        <v>0</v>
      </c>
      <c r="AG1402" s="1">
        <f>'[1]RC-1(PY)'!AG1402</f>
        <v>0</v>
      </c>
      <c r="AH1402" s="1">
        <f>'[1]RC-1(PY)'!AH1402</f>
        <v>0</v>
      </c>
      <c r="AI1402" s="1">
        <f>'[1]RC-1(PY)'!AI1402</f>
        <v>0</v>
      </c>
    </row>
    <row r="1403" spans="1:35" x14ac:dyDescent="0.3">
      <c r="A1403" s="1">
        <f>'[1]RC-1(PY)'!A1403</f>
        <v>0</v>
      </c>
      <c r="B1403" s="1">
        <f>'[1]RC-1(PY)'!B1403</f>
        <v>0</v>
      </c>
      <c r="C1403" s="1">
        <f>'[1]RC-1(PY)'!C1403</f>
        <v>0</v>
      </c>
      <c r="D1403" s="1">
        <f>'[1]RC-1(PY)'!D1403</f>
        <v>0</v>
      </c>
      <c r="E1403" s="1">
        <f>'[1]RC-1(PY)'!E1403</f>
        <v>0</v>
      </c>
      <c r="F1403" s="1">
        <f>'[1]RC-1(PY)'!F1403</f>
        <v>0</v>
      </c>
      <c r="G1403" s="1">
        <f>'[1]RC-1(PY)'!G1403</f>
        <v>0</v>
      </c>
      <c r="H1403" s="1">
        <f>'[1]RC-1(PY)'!H1403</f>
        <v>0</v>
      </c>
      <c r="I1403" s="1">
        <f>'[1]RC-1(PY)'!I1403</f>
        <v>0</v>
      </c>
      <c r="J1403" s="1">
        <f>'[1]RC-1(PY)'!J1403</f>
        <v>0</v>
      </c>
      <c r="K1403" s="1">
        <f>'[1]RC-1(PY)'!K1403</f>
        <v>0</v>
      </c>
      <c r="L1403" s="1">
        <f>'[1]RC-1(PY)'!L1403</f>
        <v>0</v>
      </c>
      <c r="M1403" s="1">
        <f>'[1]RC-1(PY)'!M1403</f>
        <v>0</v>
      </c>
      <c r="N1403" s="1">
        <f>'[1]RC-1(PY)'!N1403</f>
        <v>0</v>
      </c>
      <c r="O1403" s="1">
        <f>'[1]RC-1(PY)'!O1403</f>
        <v>0</v>
      </c>
      <c r="P1403" s="1">
        <f>'[1]RC-1(PY)'!P1403</f>
        <v>0</v>
      </c>
      <c r="Q1403" s="1">
        <f>'[1]RC-1(PY)'!Q1403</f>
        <v>0</v>
      </c>
      <c r="R1403" s="1">
        <f>'[1]RC-1(PY)'!R1403</f>
        <v>0</v>
      </c>
      <c r="S1403" s="1">
        <f>'[1]RC-1(PY)'!S1403</f>
        <v>0</v>
      </c>
      <c r="T1403" s="1">
        <f>'[1]RC-1(PY)'!T1403</f>
        <v>0</v>
      </c>
      <c r="U1403" s="1">
        <f>'[1]RC-1(PY)'!U1403</f>
        <v>0</v>
      </c>
      <c r="V1403" s="1">
        <f>'[1]RC-1(PY)'!V1403</f>
        <v>0</v>
      </c>
      <c r="W1403" s="1">
        <f>'[1]RC-1(PY)'!W1403</f>
        <v>0</v>
      </c>
      <c r="X1403" s="1">
        <f>'[1]RC-1(PY)'!X1403</f>
        <v>0</v>
      </c>
      <c r="Y1403" s="1">
        <f>'[1]RC-1(PY)'!Y1403</f>
        <v>0</v>
      </c>
      <c r="Z1403" s="1">
        <f>'[1]RC-1(PY)'!Z1403</f>
        <v>0</v>
      </c>
      <c r="AA1403" s="1">
        <f>'[1]RC-1(PY)'!AA1403</f>
        <v>0</v>
      </c>
      <c r="AB1403" s="1">
        <f>'[1]RC-1(PY)'!AB1403</f>
        <v>0</v>
      </c>
      <c r="AC1403" s="1">
        <f>'[1]RC-1(PY)'!AC1403</f>
        <v>0</v>
      </c>
      <c r="AD1403" s="1">
        <f>'[1]RC-1(PY)'!AD1403</f>
        <v>0</v>
      </c>
      <c r="AE1403" s="1">
        <f>'[1]RC-1(PY)'!AE1403</f>
        <v>0</v>
      </c>
      <c r="AF1403" s="1">
        <f>'[1]RC-1(PY)'!AF1403</f>
        <v>0</v>
      </c>
      <c r="AG1403" s="1">
        <f>'[1]RC-1(PY)'!AG1403</f>
        <v>0</v>
      </c>
      <c r="AH1403" s="1">
        <f>'[1]RC-1(PY)'!AH1403</f>
        <v>0</v>
      </c>
      <c r="AI1403" s="1">
        <f>'[1]RC-1(PY)'!AI1403</f>
        <v>0</v>
      </c>
    </row>
    <row r="1404" spans="1:35" x14ac:dyDescent="0.3">
      <c r="A1404" s="1">
        <f>'[1]RC-1(PY)'!A1404</f>
        <v>0</v>
      </c>
      <c r="B1404" s="1">
        <f>'[1]RC-1(PY)'!B1404</f>
        <v>0</v>
      </c>
      <c r="C1404" s="1">
        <f>'[1]RC-1(PY)'!C1404</f>
        <v>0</v>
      </c>
      <c r="D1404" s="1">
        <f>'[1]RC-1(PY)'!D1404</f>
        <v>0</v>
      </c>
      <c r="E1404" s="1">
        <f>'[1]RC-1(PY)'!E1404</f>
        <v>0</v>
      </c>
      <c r="F1404" s="1">
        <f>'[1]RC-1(PY)'!F1404</f>
        <v>0</v>
      </c>
      <c r="G1404" s="1">
        <f>'[1]RC-1(PY)'!G1404</f>
        <v>0</v>
      </c>
      <c r="H1404" s="1">
        <f>'[1]RC-1(PY)'!H1404</f>
        <v>0</v>
      </c>
      <c r="I1404" s="1">
        <f>'[1]RC-1(PY)'!I1404</f>
        <v>0</v>
      </c>
      <c r="J1404" s="1">
        <f>'[1]RC-1(PY)'!J1404</f>
        <v>0</v>
      </c>
      <c r="K1404" s="1">
        <f>'[1]RC-1(PY)'!K1404</f>
        <v>0</v>
      </c>
      <c r="L1404" s="1">
        <f>'[1]RC-1(PY)'!L1404</f>
        <v>0</v>
      </c>
      <c r="M1404" s="1">
        <f>'[1]RC-1(PY)'!M1404</f>
        <v>0</v>
      </c>
      <c r="N1404" s="1">
        <f>'[1]RC-1(PY)'!N1404</f>
        <v>0</v>
      </c>
      <c r="O1404" s="1">
        <f>'[1]RC-1(PY)'!O1404</f>
        <v>0</v>
      </c>
      <c r="P1404" s="1">
        <f>'[1]RC-1(PY)'!P1404</f>
        <v>0</v>
      </c>
      <c r="Q1404" s="1">
        <f>'[1]RC-1(PY)'!Q1404</f>
        <v>0</v>
      </c>
      <c r="R1404" s="1">
        <f>'[1]RC-1(PY)'!R1404</f>
        <v>0</v>
      </c>
      <c r="S1404" s="1">
        <f>'[1]RC-1(PY)'!S1404</f>
        <v>0</v>
      </c>
      <c r="T1404" s="1">
        <f>'[1]RC-1(PY)'!T1404</f>
        <v>0</v>
      </c>
      <c r="U1404" s="1">
        <f>'[1]RC-1(PY)'!U1404</f>
        <v>0</v>
      </c>
      <c r="V1404" s="1">
        <f>'[1]RC-1(PY)'!V1404</f>
        <v>0</v>
      </c>
      <c r="W1404" s="1">
        <f>'[1]RC-1(PY)'!W1404</f>
        <v>0</v>
      </c>
      <c r="X1404" s="1">
        <f>'[1]RC-1(PY)'!X1404</f>
        <v>0</v>
      </c>
      <c r="Y1404" s="1">
        <f>'[1]RC-1(PY)'!Y1404</f>
        <v>0</v>
      </c>
      <c r="Z1404" s="1">
        <f>'[1]RC-1(PY)'!Z1404</f>
        <v>0</v>
      </c>
      <c r="AA1404" s="1">
        <f>'[1]RC-1(PY)'!AA1404</f>
        <v>0</v>
      </c>
      <c r="AB1404" s="1">
        <f>'[1]RC-1(PY)'!AB1404</f>
        <v>0</v>
      </c>
      <c r="AC1404" s="1">
        <f>'[1]RC-1(PY)'!AC1404</f>
        <v>0</v>
      </c>
      <c r="AD1404" s="1">
        <f>'[1]RC-1(PY)'!AD1404</f>
        <v>0</v>
      </c>
      <c r="AE1404" s="1">
        <f>'[1]RC-1(PY)'!AE1404</f>
        <v>0</v>
      </c>
      <c r="AF1404" s="1">
        <f>'[1]RC-1(PY)'!AF1404</f>
        <v>0</v>
      </c>
      <c r="AG1404" s="1">
        <f>'[1]RC-1(PY)'!AG1404</f>
        <v>0</v>
      </c>
      <c r="AH1404" s="1">
        <f>'[1]RC-1(PY)'!AH1404</f>
        <v>0</v>
      </c>
      <c r="AI1404" s="1">
        <f>'[1]RC-1(PY)'!AI1404</f>
        <v>0</v>
      </c>
    </row>
    <row r="1405" spans="1:35" x14ac:dyDescent="0.3">
      <c r="A1405" s="1">
        <f>'[1]RC-1(PY)'!A1405</f>
        <v>0</v>
      </c>
      <c r="B1405" s="1">
        <f>'[1]RC-1(PY)'!B1405</f>
        <v>0</v>
      </c>
      <c r="C1405" s="1">
        <f>'[1]RC-1(PY)'!C1405</f>
        <v>0</v>
      </c>
      <c r="D1405" s="1">
        <f>'[1]RC-1(PY)'!D1405</f>
        <v>0</v>
      </c>
      <c r="E1405" s="1">
        <f>'[1]RC-1(PY)'!E1405</f>
        <v>0</v>
      </c>
      <c r="F1405" s="1">
        <f>'[1]RC-1(PY)'!F1405</f>
        <v>0</v>
      </c>
      <c r="G1405" s="1">
        <f>'[1]RC-1(PY)'!G1405</f>
        <v>0</v>
      </c>
      <c r="H1405" s="1">
        <f>'[1]RC-1(PY)'!H1405</f>
        <v>0</v>
      </c>
      <c r="I1405" s="1">
        <f>'[1]RC-1(PY)'!I1405</f>
        <v>0</v>
      </c>
      <c r="J1405" s="1">
        <f>'[1]RC-1(PY)'!J1405</f>
        <v>0</v>
      </c>
      <c r="K1405" s="1">
        <f>'[1]RC-1(PY)'!K1405</f>
        <v>0</v>
      </c>
      <c r="L1405" s="1">
        <f>'[1]RC-1(PY)'!L1405</f>
        <v>0</v>
      </c>
      <c r="M1405" s="1">
        <f>'[1]RC-1(PY)'!M1405</f>
        <v>0</v>
      </c>
      <c r="N1405" s="1">
        <f>'[1]RC-1(PY)'!N1405</f>
        <v>0</v>
      </c>
      <c r="O1405" s="1">
        <f>'[1]RC-1(PY)'!O1405</f>
        <v>0</v>
      </c>
      <c r="P1405" s="1">
        <f>'[1]RC-1(PY)'!P1405</f>
        <v>0</v>
      </c>
      <c r="Q1405" s="1">
        <f>'[1]RC-1(PY)'!Q1405</f>
        <v>0</v>
      </c>
      <c r="R1405" s="1">
        <f>'[1]RC-1(PY)'!R1405</f>
        <v>0</v>
      </c>
      <c r="S1405" s="1">
        <f>'[1]RC-1(PY)'!S1405</f>
        <v>0</v>
      </c>
      <c r="T1405" s="1">
        <f>'[1]RC-1(PY)'!T1405</f>
        <v>0</v>
      </c>
      <c r="U1405" s="1">
        <f>'[1]RC-1(PY)'!U1405</f>
        <v>0</v>
      </c>
      <c r="V1405" s="1">
        <f>'[1]RC-1(PY)'!V1405</f>
        <v>0</v>
      </c>
      <c r="W1405" s="1">
        <f>'[1]RC-1(PY)'!W1405</f>
        <v>0</v>
      </c>
      <c r="X1405" s="1">
        <f>'[1]RC-1(PY)'!X1405</f>
        <v>0</v>
      </c>
      <c r="Y1405" s="1">
        <f>'[1]RC-1(PY)'!Y1405</f>
        <v>0</v>
      </c>
      <c r="Z1405" s="1">
        <f>'[1]RC-1(PY)'!Z1405</f>
        <v>0</v>
      </c>
      <c r="AA1405" s="1">
        <f>'[1]RC-1(PY)'!AA1405</f>
        <v>0</v>
      </c>
      <c r="AB1405" s="1">
        <f>'[1]RC-1(PY)'!AB1405</f>
        <v>0</v>
      </c>
      <c r="AC1405" s="1">
        <f>'[1]RC-1(PY)'!AC1405</f>
        <v>0</v>
      </c>
      <c r="AD1405" s="1">
        <f>'[1]RC-1(PY)'!AD1405</f>
        <v>0</v>
      </c>
      <c r="AE1405" s="1">
        <f>'[1]RC-1(PY)'!AE1405</f>
        <v>0</v>
      </c>
      <c r="AF1405" s="1">
        <f>'[1]RC-1(PY)'!AF1405</f>
        <v>0</v>
      </c>
      <c r="AG1405" s="1">
        <f>'[1]RC-1(PY)'!AG1405</f>
        <v>0</v>
      </c>
      <c r="AH1405" s="1">
        <f>'[1]RC-1(PY)'!AH1405</f>
        <v>0</v>
      </c>
      <c r="AI1405" s="1">
        <f>'[1]RC-1(PY)'!AI1405</f>
        <v>0</v>
      </c>
    </row>
    <row r="1406" spans="1:35" x14ac:dyDescent="0.3">
      <c r="A1406" s="1">
        <f>'[1]RC-1(PY)'!A1406</f>
        <v>0</v>
      </c>
      <c r="B1406" s="1">
        <f>'[1]RC-1(PY)'!B1406</f>
        <v>0</v>
      </c>
      <c r="C1406" s="1">
        <f>'[1]RC-1(PY)'!C1406</f>
        <v>0</v>
      </c>
      <c r="D1406" s="1">
        <f>'[1]RC-1(PY)'!D1406</f>
        <v>0</v>
      </c>
      <c r="E1406" s="1">
        <f>'[1]RC-1(PY)'!E1406</f>
        <v>0</v>
      </c>
      <c r="F1406" s="1">
        <f>'[1]RC-1(PY)'!F1406</f>
        <v>0</v>
      </c>
      <c r="G1406" s="1">
        <f>'[1]RC-1(PY)'!G1406</f>
        <v>0</v>
      </c>
      <c r="H1406" s="1">
        <f>'[1]RC-1(PY)'!H1406</f>
        <v>0</v>
      </c>
      <c r="I1406" s="1">
        <f>'[1]RC-1(PY)'!I1406</f>
        <v>0</v>
      </c>
      <c r="J1406" s="1">
        <f>'[1]RC-1(PY)'!J1406</f>
        <v>0</v>
      </c>
      <c r="K1406" s="1">
        <f>'[1]RC-1(PY)'!K1406</f>
        <v>0</v>
      </c>
      <c r="L1406" s="1">
        <f>'[1]RC-1(PY)'!L1406</f>
        <v>0</v>
      </c>
      <c r="M1406" s="1">
        <f>'[1]RC-1(PY)'!M1406</f>
        <v>0</v>
      </c>
      <c r="N1406" s="1">
        <f>'[1]RC-1(PY)'!N1406</f>
        <v>0</v>
      </c>
      <c r="O1406" s="1">
        <f>'[1]RC-1(PY)'!O1406</f>
        <v>0</v>
      </c>
      <c r="P1406" s="1">
        <f>'[1]RC-1(PY)'!P1406</f>
        <v>0</v>
      </c>
      <c r="Q1406" s="1">
        <f>'[1]RC-1(PY)'!Q1406</f>
        <v>0</v>
      </c>
      <c r="R1406" s="1">
        <f>'[1]RC-1(PY)'!R1406</f>
        <v>0</v>
      </c>
      <c r="S1406" s="1">
        <f>'[1]RC-1(PY)'!S1406</f>
        <v>0</v>
      </c>
      <c r="T1406" s="1">
        <f>'[1]RC-1(PY)'!T1406</f>
        <v>0</v>
      </c>
      <c r="U1406" s="1">
        <f>'[1]RC-1(PY)'!U1406</f>
        <v>0</v>
      </c>
      <c r="V1406" s="1">
        <f>'[1]RC-1(PY)'!V1406</f>
        <v>0</v>
      </c>
      <c r="W1406" s="1">
        <f>'[1]RC-1(PY)'!W1406</f>
        <v>0</v>
      </c>
      <c r="X1406" s="1">
        <f>'[1]RC-1(PY)'!X1406</f>
        <v>0</v>
      </c>
      <c r="Y1406" s="1">
        <f>'[1]RC-1(PY)'!Y1406</f>
        <v>0</v>
      </c>
      <c r="Z1406" s="1">
        <f>'[1]RC-1(PY)'!Z1406</f>
        <v>0</v>
      </c>
      <c r="AA1406" s="1">
        <f>'[1]RC-1(PY)'!AA1406</f>
        <v>0</v>
      </c>
      <c r="AB1406" s="1">
        <f>'[1]RC-1(PY)'!AB1406</f>
        <v>0</v>
      </c>
      <c r="AC1406" s="1">
        <f>'[1]RC-1(PY)'!AC1406</f>
        <v>0</v>
      </c>
      <c r="AD1406" s="1">
        <f>'[1]RC-1(PY)'!AD1406</f>
        <v>0</v>
      </c>
      <c r="AE1406" s="1">
        <f>'[1]RC-1(PY)'!AE1406</f>
        <v>0</v>
      </c>
      <c r="AF1406" s="1">
        <f>'[1]RC-1(PY)'!AF1406</f>
        <v>0</v>
      </c>
      <c r="AG1406" s="1">
        <f>'[1]RC-1(PY)'!AG1406</f>
        <v>0</v>
      </c>
      <c r="AH1406" s="1">
        <f>'[1]RC-1(PY)'!AH1406</f>
        <v>0</v>
      </c>
      <c r="AI1406" s="1">
        <f>'[1]RC-1(PY)'!AI1406</f>
        <v>0</v>
      </c>
    </row>
    <row r="1407" spans="1:35" x14ac:dyDescent="0.3">
      <c r="A1407" s="1">
        <f>'[1]RC-1(PY)'!A1407</f>
        <v>0</v>
      </c>
      <c r="B1407" s="1">
        <f>'[1]RC-1(PY)'!B1407</f>
        <v>0</v>
      </c>
      <c r="C1407" s="1">
        <f>'[1]RC-1(PY)'!C1407</f>
        <v>0</v>
      </c>
      <c r="D1407" s="1">
        <f>'[1]RC-1(PY)'!D1407</f>
        <v>0</v>
      </c>
      <c r="E1407" s="1">
        <f>'[1]RC-1(PY)'!E1407</f>
        <v>0</v>
      </c>
      <c r="F1407" s="1">
        <f>'[1]RC-1(PY)'!F1407</f>
        <v>0</v>
      </c>
      <c r="G1407" s="1">
        <f>'[1]RC-1(PY)'!G1407</f>
        <v>0</v>
      </c>
      <c r="H1407" s="1">
        <f>'[1]RC-1(PY)'!H1407</f>
        <v>0</v>
      </c>
      <c r="I1407" s="1">
        <f>'[1]RC-1(PY)'!I1407</f>
        <v>0</v>
      </c>
      <c r="J1407" s="1">
        <f>'[1]RC-1(PY)'!J1407</f>
        <v>0</v>
      </c>
      <c r="K1407" s="1">
        <f>'[1]RC-1(PY)'!K1407</f>
        <v>0</v>
      </c>
      <c r="L1407" s="1">
        <f>'[1]RC-1(PY)'!L1407</f>
        <v>0</v>
      </c>
      <c r="M1407" s="1">
        <f>'[1]RC-1(PY)'!M1407</f>
        <v>0</v>
      </c>
      <c r="N1407" s="1">
        <f>'[1]RC-1(PY)'!N1407</f>
        <v>0</v>
      </c>
      <c r="O1407" s="1">
        <f>'[1]RC-1(PY)'!O1407</f>
        <v>0</v>
      </c>
      <c r="P1407" s="1">
        <f>'[1]RC-1(PY)'!P1407</f>
        <v>0</v>
      </c>
      <c r="Q1407" s="1">
        <f>'[1]RC-1(PY)'!Q1407</f>
        <v>0</v>
      </c>
      <c r="R1407" s="1">
        <f>'[1]RC-1(PY)'!R1407</f>
        <v>0</v>
      </c>
      <c r="S1407" s="1">
        <f>'[1]RC-1(PY)'!S1407</f>
        <v>0</v>
      </c>
      <c r="T1407" s="1">
        <f>'[1]RC-1(PY)'!T1407</f>
        <v>0</v>
      </c>
      <c r="U1407" s="1">
        <f>'[1]RC-1(PY)'!U1407</f>
        <v>0</v>
      </c>
      <c r="V1407" s="1">
        <f>'[1]RC-1(PY)'!V1407</f>
        <v>0</v>
      </c>
      <c r="W1407" s="1">
        <f>'[1]RC-1(PY)'!W1407</f>
        <v>0</v>
      </c>
      <c r="X1407" s="1">
        <f>'[1]RC-1(PY)'!X1407</f>
        <v>0</v>
      </c>
      <c r="Y1407" s="1">
        <f>'[1]RC-1(PY)'!Y1407</f>
        <v>0</v>
      </c>
      <c r="Z1407" s="1">
        <f>'[1]RC-1(PY)'!Z1407</f>
        <v>0</v>
      </c>
      <c r="AA1407" s="1">
        <f>'[1]RC-1(PY)'!AA1407</f>
        <v>0</v>
      </c>
      <c r="AB1407" s="1">
        <f>'[1]RC-1(PY)'!AB1407</f>
        <v>0</v>
      </c>
      <c r="AC1407" s="1">
        <f>'[1]RC-1(PY)'!AC1407</f>
        <v>0</v>
      </c>
      <c r="AD1407" s="1">
        <f>'[1]RC-1(PY)'!AD1407</f>
        <v>0</v>
      </c>
      <c r="AE1407" s="1">
        <f>'[1]RC-1(PY)'!AE1407</f>
        <v>0</v>
      </c>
      <c r="AF1407" s="1">
        <f>'[1]RC-1(PY)'!AF1407</f>
        <v>0</v>
      </c>
      <c r="AG1407" s="1">
        <f>'[1]RC-1(PY)'!AG1407</f>
        <v>0</v>
      </c>
      <c r="AH1407" s="1">
        <f>'[1]RC-1(PY)'!AH1407</f>
        <v>0</v>
      </c>
      <c r="AI1407" s="1">
        <f>'[1]RC-1(PY)'!AI1407</f>
        <v>0</v>
      </c>
    </row>
    <row r="1408" spans="1:35" x14ac:dyDescent="0.3">
      <c r="A1408" s="1">
        <f>'[1]RC-1(PY)'!A1408</f>
        <v>0</v>
      </c>
      <c r="B1408" s="1">
        <f>'[1]RC-1(PY)'!B1408</f>
        <v>0</v>
      </c>
      <c r="C1408" s="1">
        <f>'[1]RC-1(PY)'!C1408</f>
        <v>0</v>
      </c>
      <c r="D1408" s="1">
        <f>'[1]RC-1(PY)'!D1408</f>
        <v>0</v>
      </c>
      <c r="E1408" s="1">
        <f>'[1]RC-1(PY)'!E1408</f>
        <v>0</v>
      </c>
      <c r="F1408" s="1">
        <f>'[1]RC-1(PY)'!F1408</f>
        <v>0</v>
      </c>
      <c r="G1408" s="1">
        <f>'[1]RC-1(PY)'!G1408</f>
        <v>0</v>
      </c>
      <c r="H1408" s="1">
        <f>'[1]RC-1(PY)'!H1408</f>
        <v>0</v>
      </c>
      <c r="I1408" s="1">
        <f>'[1]RC-1(PY)'!I1408</f>
        <v>0</v>
      </c>
      <c r="J1408" s="1">
        <f>'[1]RC-1(PY)'!J1408</f>
        <v>0</v>
      </c>
      <c r="K1408" s="1">
        <f>'[1]RC-1(PY)'!K1408</f>
        <v>0</v>
      </c>
      <c r="L1408" s="1">
        <f>'[1]RC-1(PY)'!L1408</f>
        <v>0</v>
      </c>
      <c r="M1408" s="1">
        <f>'[1]RC-1(PY)'!M1408</f>
        <v>0</v>
      </c>
      <c r="N1408" s="1">
        <f>'[1]RC-1(PY)'!N1408</f>
        <v>0</v>
      </c>
      <c r="O1408" s="1">
        <f>'[1]RC-1(PY)'!O1408</f>
        <v>0</v>
      </c>
      <c r="P1408" s="1">
        <f>'[1]RC-1(PY)'!P1408</f>
        <v>0</v>
      </c>
      <c r="Q1408" s="1">
        <f>'[1]RC-1(PY)'!Q1408</f>
        <v>0</v>
      </c>
      <c r="R1408" s="1">
        <f>'[1]RC-1(PY)'!R1408</f>
        <v>0</v>
      </c>
      <c r="S1408" s="1">
        <f>'[1]RC-1(PY)'!S1408</f>
        <v>0</v>
      </c>
      <c r="T1408" s="1">
        <f>'[1]RC-1(PY)'!T1408</f>
        <v>0</v>
      </c>
      <c r="U1408" s="1">
        <f>'[1]RC-1(PY)'!U1408</f>
        <v>0</v>
      </c>
      <c r="V1408" s="1">
        <f>'[1]RC-1(PY)'!V1408</f>
        <v>0</v>
      </c>
      <c r="W1408" s="1">
        <f>'[1]RC-1(PY)'!W1408</f>
        <v>0</v>
      </c>
      <c r="X1408" s="1">
        <f>'[1]RC-1(PY)'!X1408</f>
        <v>0</v>
      </c>
      <c r="Y1408" s="1">
        <f>'[1]RC-1(PY)'!Y1408</f>
        <v>0</v>
      </c>
      <c r="Z1408" s="1">
        <f>'[1]RC-1(PY)'!Z1408</f>
        <v>0</v>
      </c>
      <c r="AA1408" s="1">
        <f>'[1]RC-1(PY)'!AA1408</f>
        <v>0</v>
      </c>
      <c r="AB1408" s="1">
        <f>'[1]RC-1(PY)'!AB1408</f>
        <v>0</v>
      </c>
      <c r="AC1408" s="1">
        <f>'[1]RC-1(PY)'!AC1408</f>
        <v>0</v>
      </c>
      <c r="AD1408" s="1">
        <f>'[1]RC-1(PY)'!AD1408</f>
        <v>0</v>
      </c>
      <c r="AE1408" s="1">
        <f>'[1]RC-1(PY)'!AE1408</f>
        <v>0</v>
      </c>
      <c r="AF1408" s="1">
        <f>'[1]RC-1(PY)'!AF1408</f>
        <v>0</v>
      </c>
      <c r="AG1408" s="1">
        <f>'[1]RC-1(PY)'!AG1408</f>
        <v>0</v>
      </c>
      <c r="AH1408" s="1">
        <f>'[1]RC-1(PY)'!AH1408</f>
        <v>0</v>
      </c>
      <c r="AI1408" s="1">
        <f>'[1]RC-1(PY)'!AI1408</f>
        <v>0</v>
      </c>
    </row>
    <row r="1409" spans="1:35" x14ac:dyDescent="0.3">
      <c r="A1409" s="1">
        <f>'[1]RC-1(PY)'!A1409</f>
        <v>0</v>
      </c>
      <c r="B1409" s="1">
        <f>'[1]RC-1(PY)'!B1409</f>
        <v>0</v>
      </c>
      <c r="C1409" s="1">
        <f>'[1]RC-1(PY)'!C1409</f>
        <v>0</v>
      </c>
      <c r="D1409" s="1">
        <f>'[1]RC-1(PY)'!D1409</f>
        <v>0</v>
      </c>
      <c r="E1409" s="1">
        <f>'[1]RC-1(PY)'!E1409</f>
        <v>0</v>
      </c>
      <c r="F1409" s="1">
        <f>'[1]RC-1(PY)'!F1409</f>
        <v>0</v>
      </c>
      <c r="G1409" s="1">
        <f>'[1]RC-1(PY)'!G1409</f>
        <v>0</v>
      </c>
      <c r="H1409" s="1">
        <f>'[1]RC-1(PY)'!H1409</f>
        <v>0</v>
      </c>
      <c r="I1409" s="1">
        <f>'[1]RC-1(PY)'!I1409</f>
        <v>0</v>
      </c>
      <c r="J1409" s="1">
        <f>'[1]RC-1(PY)'!J1409</f>
        <v>0</v>
      </c>
      <c r="K1409" s="1">
        <f>'[1]RC-1(PY)'!K1409</f>
        <v>0</v>
      </c>
      <c r="L1409" s="1">
        <f>'[1]RC-1(PY)'!L1409</f>
        <v>0</v>
      </c>
      <c r="M1409" s="1">
        <f>'[1]RC-1(PY)'!M1409</f>
        <v>0</v>
      </c>
      <c r="N1409" s="1">
        <f>'[1]RC-1(PY)'!N1409</f>
        <v>0</v>
      </c>
      <c r="O1409" s="1">
        <f>'[1]RC-1(PY)'!O1409</f>
        <v>0</v>
      </c>
      <c r="P1409" s="1">
        <f>'[1]RC-1(PY)'!P1409</f>
        <v>0</v>
      </c>
      <c r="Q1409" s="1">
        <f>'[1]RC-1(PY)'!Q1409</f>
        <v>0</v>
      </c>
      <c r="R1409" s="1">
        <f>'[1]RC-1(PY)'!R1409</f>
        <v>0</v>
      </c>
      <c r="S1409" s="1">
        <f>'[1]RC-1(PY)'!S1409</f>
        <v>0</v>
      </c>
      <c r="T1409" s="1">
        <f>'[1]RC-1(PY)'!T1409</f>
        <v>0</v>
      </c>
      <c r="U1409" s="1">
        <f>'[1]RC-1(PY)'!U1409</f>
        <v>0</v>
      </c>
      <c r="V1409" s="1">
        <f>'[1]RC-1(PY)'!V1409</f>
        <v>0</v>
      </c>
      <c r="W1409" s="1">
        <f>'[1]RC-1(PY)'!W1409</f>
        <v>0</v>
      </c>
      <c r="X1409" s="1">
        <f>'[1]RC-1(PY)'!X1409</f>
        <v>0</v>
      </c>
      <c r="Y1409" s="1">
        <f>'[1]RC-1(PY)'!Y1409</f>
        <v>0</v>
      </c>
      <c r="Z1409" s="1">
        <f>'[1]RC-1(PY)'!Z1409</f>
        <v>0</v>
      </c>
      <c r="AA1409" s="1">
        <f>'[1]RC-1(PY)'!AA1409</f>
        <v>0</v>
      </c>
      <c r="AB1409" s="1">
        <f>'[1]RC-1(PY)'!AB1409</f>
        <v>0</v>
      </c>
      <c r="AC1409" s="1">
        <f>'[1]RC-1(PY)'!AC1409</f>
        <v>0</v>
      </c>
      <c r="AD1409" s="1">
        <f>'[1]RC-1(PY)'!AD1409</f>
        <v>0</v>
      </c>
      <c r="AE1409" s="1">
        <f>'[1]RC-1(PY)'!AE1409</f>
        <v>0</v>
      </c>
      <c r="AF1409" s="1">
        <f>'[1]RC-1(PY)'!AF1409</f>
        <v>0</v>
      </c>
      <c r="AG1409" s="1">
        <f>'[1]RC-1(PY)'!AG1409</f>
        <v>0</v>
      </c>
      <c r="AH1409" s="1">
        <f>'[1]RC-1(PY)'!AH1409</f>
        <v>0</v>
      </c>
      <c r="AI1409" s="1">
        <f>'[1]RC-1(PY)'!AI1409</f>
        <v>0</v>
      </c>
    </row>
    <row r="1410" spans="1:35" x14ac:dyDescent="0.3">
      <c r="A1410" s="1">
        <f>'[1]RC-1(PY)'!A1410</f>
        <v>0</v>
      </c>
      <c r="B1410" s="1">
        <f>'[1]RC-1(PY)'!B1410</f>
        <v>0</v>
      </c>
      <c r="C1410" s="1">
        <f>'[1]RC-1(PY)'!C1410</f>
        <v>0</v>
      </c>
      <c r="D1410" s="1">
        <f>'[1]RC-1(PY)'!D1410</f>
        <v>0</v>
      </c>
      <c r="E1410" s="1">
        <f>'[1]RC-1(PY)'!E1410</f>
        <v>0</v>
      </c>
      <c r="F1410" s="1">
        <f>'[1]RC-1(PY)'!F1410</f>
        <v>0</v>
      </c>
      <c r="G1410" s="1">
        <f>'[1]RC-1(PY)'!G1410</f>
        <v>0</v>
      </c>
      <c r="H1410" s="1">
        <f>'[1]RC-1(PY)'!H1410</f>
        <v>0</v>
      </c>
      <c r="I1410" s="1">
        <f>'[1]RC-1(PY)'!I1410</f>
        <v>0</v>
      </c>
      <c r="J1410" s="1">
        <f>'[1]RC-1(PY)'!J1410</f>
        <v>0</v>
      </c>
      <c r="K1410" s="1">
        <f>'[1]RC-1(PY)'!K1410</f>
        <v>0</v>
      </c>
      <c r="L1410" s="1">
        <f>'[1]RC-1(PY)'!L1410</f>
        <v>0</v>
      </c>
      <c r="M1410" s="1">
        <f>'[1]RC-1(PY)'!M1410</f>
        <v>0</v>
      </c>
      <c r="N1410" s="1">
        <f>'[1]RC-1(PY)'!N1410</f>
        <v>0</v>
      </c>
      <c r="O1410" s="1">
        <f>'[1]RC-1(PY)'!O1410</f>
        <v>0</v>
      </c>
      <c r="P1410" s="1">
        <f>'[1]RC-1(PY)'!P1410</f>
        <v>0</v>
      </c>
      <c r="Q1410" s="1">
        <f>'[1]RC-1(PY)'!Q1410</f>
        <v>0</v>
      </c>
      <c r="R1410" s="1">
        <f>'[1]RC-1(PY)'!R1410</f>
        <v>0</v>
      </c>
      <c r="S1410" s="1">
        <f>'[1]RC-1(PY)'!S1410</f>
        <v>0</v>
      </c>
      <c r="T1410" s="1">
        <f>'[1]RC-1(PY)'!T1410</f>
        <v>0</v>
      </c>
      <c r="U1410" s="1">
        <f>'[1]RC-1(PY)'!U1410</f>
        <v>0</v>
      </c>
      <c r="V1410" s="1">
        <f>'[1]RC-1(PY)'!V1410</f>
        <v>0</v>
      </c>
      <c r="W1410" s="1">
        <f>'[1]RC-1(PY)'!W1410</f>
        <v>0</v>
      </c>
      <c r="X1410" s="1">
        <f>'[1]RC-1(PY)'!X1410</f>
        <v>0</v>
      </c>
      <c r="Y1410" s="1">
        <f>'[1]RC-1(PY)'!Y1410</f>
        <v>0</v>
      </c>
      <c r="Z1410" s="1">
        <f>'[1]RC-1(PY)'!Z1410</f>
        <v>0</v>
      </c>
      <c r="AA1410" s="1">
        <f>'[1]RC-1(PY)'!AA1410</f>
        <v>0</v>
      </c>
      <c r="AB1410" s="1">
        <f>'[1]RC-1(PY)'!AB1410</f>
        <v>0</v>
      </c>
      <c r="AC1410" s="1">
        <f>'[1]RC-1(PY)'!AC1410</f>
        <v>0</v>
      </c>
      <c r="AD1410" s="1">
        <f>'[1]RC-1(PY)'!AD1410</f>
        <v>0</v>
      </c>
      <c r="AE1410" s="1">
        <f>'[1]RC-1(PY)'!AE1410</f>
        <v>0</v>
      </c>
      <c r="AF1410" s="1">
        <f>'[1]RC-1(PY)'!AF1410</f>
        <v>0</v>
      </c>
      <c r="AG1410" s="1">
        <f>'[1]RC-1(PY)'!AG1410</f>
        <v>0</v>
      </c>
      <c r="AH1410" s="1">
        <f>'[1]RC-1(PY)'!AH1410</f>
        <v>0</v>
      </c>
      <c r="AI1410" s="1">
        <f>'[1]RC-1(PY)'!AI1410</f>
        <v>0</v>
      </c>
    </row>
    <row r="1411" spans="1:35" x14ac:dyDescent="0.3">
      <c r="A1411" s="1">
        <f>'[1]RC-1(PY)'!A1411</f>
        <v>0</v>
      </c>
      <c r="B1411" s="1">
        <f>'[1]RC-1(PY)'!B1411</f>
        <v>0</v>
      </c>
      <c r="C1411" s="1">
        <f>'[1]RC-1(PY)'!C1411</f>
        <v>0</v>
      </c>
      <c r="D1411" s="1">
        <f>'[1]RC-1(PY)'!D1411</f>
        <v>0</v>
      </c>
      <c r="E1411" s="1">
        <f>'[1]RC-1(PY)'!E1411</f>
        <v>0</v>
      </c>
      <c r="F1411" s="1">
        <f>'[1]RC-1(PY)'!F1411</f>
        <v>0</v>
      </c>
      <c r="G1411" s="1">
        <f>'[1]RC-1(PY)'!G1411</f>
        <v>0</v>
      </c>
      <c r="H1411" s="1">
        <f>'[1]RC-1(PY)'!H1411</f>
        <v>0</v>
      </c>
      <c r="I1411" s="1">
        <f>'[1]RC-1(PY)'!I1411</f>
        <v>0</v>
      </c>
      <c r="J1411" s="1">
        <f>'[1]RC-1(PY)'!J1411</f>
        <v>0</v>
      </c>
      <c r="K1411" s="1">
        <f>'[1]RC-1(PY)'!K1411</f>
        <v>0</v>
      </c>
      <c r="L1411" s="1">
        <f>'[1]RC-1(PY)'!L1411</f>
        <v>0</v>
      </c>
      <c r="M1411" s="1">
        <f>'[1]RC-1(PY)'!M1411</f>
        <v>0</v>
      </c>
      <c r="N1411" s="1">
        <f>'[1]RC-1(PY)'!N1411</f>
        <v>0</v>
      </c>
      <c r="O1411" s="1">
        <f>'[1]RC-1(PY)'!O1411</f>
        <v>0</v>
      </c>
      <c r="P1411" s="1">
        <f>'[1]RC-1(PY)'!P1411</f>
        <v>0</v>
      </c>
      <c r="Q1411" s="1">
        <f>'[1]RC-1(PY)'!Q1411</f>
        <v>0</v>
      </c>
      <c r="R1411" s="1">
        <f>'[1]RC-1(PY)'!R1411</f>
        <v>0</v>
      </c>
      <c r="S1411" s="1">
        <f>'[1]RC-1(PY)'!S1411</f>
        <v>0</v>
      </c>
      <c r="T1411" s="1">
        <f>'[1]RC-1(PY)'!T1411</f>
        <v>0</v>
      </c>
      <c r="U1411" s="1">
        <f>'[1]RC-1(PY)'!U1411</f>
        <v>0</v>
      </c>
      <c r="V1411" s="1">
        <f>'[1]RC-1(PY)'!V1411</f>
        <v>0</v>
      </c>
      <c r="W1411" s="1">
        <f>'[1]RC-1(PY)'!W1411</f>
        <v>0</v>
      </c>
      <c r="X1411" s="1">
        <f>'[1]RC-1(PY)'!X1411</f>
        <v>0</v>
      </c>
      <c r="Y1411" s="1">
        <f>'[1]RC-1(PY)'!Y1411</f>
        <v>0</v>
      </c>
      <c r="Z1411" s="1">
        <f>'[1]RC-1(PY)'!Z1411</f>
        <v>0</v>
      </c>
      <c r="AA1411" s="1">
        <f>'[1]RC-1(PY)'!AA1411</f>
        <v>0</v>
      </c>
      <c r="AB1411" s="1">
        <f>'[1]RC-1(PY)'!AB1411</f>
        <v>0</v>
      </c>
      <c r="AC1411" s="1">
        <f>'[1]RC-1(PY)'!AC1411</f>
        <v>0</v>
      </c>
      <c r="AD1411" s="1">
        <f>'[1]RC-1(PY)'!AD1411</f>
        <v>0</v>
      </c>
      <c r="AE1411" s="1">
        <f>'[1]RC-1(PY)'!AE1411</f>
        <v>0</v>
      </c>
      <c r="AF1411" s="1">
        <f>'[1]RC-1(PY)'!AF1411</f>
        <v>0</v>
      </c>
      <c r="AG1411" s="1">
        <f>'[1]RC-1(PY)'!AG1411</f>
        <v>0</v>
      </c>
      <c r="AH1411" s="1">
        <f>'[1]RC-1(PY)'!AH1411</f>
        <v>0</v>
      </c>
      <c r="AI1411" s="1">
        <f>'[1]RC-1(PY)'!AI1411</f>
        <v>0</v>
      </c>
    </row>
    <row r="1412" spans="1:35" x14ac:dyDescent="0.3">
      <c r="A1412" s="1">
        <f>'[1]RC-1(PY)'!A1412</f>
        <v>0</v>
      </c>
      <c r="B1412" s="1">
        <f>'[1]RC-1(PY)'!B1412</f>
        <v>0</v>
      </c>
      <c r="C1412" s="1">
        <f>'[1]RC-1(PY)'!C1412</f>
        <v>0</v>
      </c>
      <c r="D1412" s="1">
        <f>'[1]RC-1(PY)'!D1412</f>
        <v>0</v>
      </c>
      <c r="E1412" s="1">
        <f>'[1]RC-1(PY)'!E1412</f>
        <v>0</v>
      </c>
      <c r="F1412" s="1">
        <f>'[1]RC-1(PY)'!F1412</f>
        <v>0</v>
      </c>
      <c r="G1412" s="1">
        <f>'[1]RC-1(PY)'!G1412</f>
        <v>0</v>
      </c>
      <c r="H1412" s="1">
        <f>'[1]RC-1(PY)'!H1412</f>
        <v>0</v>
      </c>
      <c r="I1412" s="1">
        <f>'[1]RC-1(PY)'!I1412</f>
        <v>0</v>
      </c>
      <c r="J1412" s="1">
        <f>'[1]RC-1(PY)'!J1412</f>
        <v>0</v>
      </c>
      <c r="K1412" s="1">
        <f>'[1]RC-1(PY)'!K1412</f>
        <v>0</v>
      </c>
      <c r="L1412" s="1">
        <f>'[1]RC-1(PY)'!L1412</f>
        <v>0</v>
      </c>
      <c r="M1412" s="1">
        <f>'[1]RC-1(PY)'!M1412</f>
        <v>0</v>
      </c>
      <c r="N1412" s="1">
        <f>'[1]RC-1(PY)'!N1412</f>
        <v>0</v>
      </c>
      <c r="O1412" s="1">
        <f>'[1]RC-1(PY)'!O1412</f>
        <v>0</v>
      </c>
      <c r="P1412" s="1">
        <f>'[1]RC-1(PY)'!P1412</f>
        <v>0</v>
      </c>
      <c r="Q1412" s="1">
        <f>'[1]RC-1(PY)'!Q1412</f>
        <v>0</v>
      </c>
      <c r="R1412" s="1">
        <f>'[1]RC-1(PY)'!R1412</f>
        <v>0</v>
      </c>
      <c r="S1412" s="1">
        <f>'[1]RC-1(PY)'!S1412</f>
        <v>0</v>
      </c>
      <c r="T1412" s="1">
        <f>'[1]RC-1(PY)'!T1412</f>
        <v>0</v>
      </c>
      <c r="U1412" s="1">
        <f>'[1]RC-1(PY)'!U1412</f>
        <v>0</v>
      </c>
      <c r="V1412" s="1">
        <f>'[1]RC-1(PY)'!V1412</f>
        <v>0</v>
      </c>
      <c r="W1412" s="1">
        <f>'[1]RC-1(PY)'!W1412</f>
        <v>0</v>
      </c>
      <c r="X1412" s="1">
        <f>'[1]RC-1(PY)'!X1412</f>
        <v>0</v>
      </c>
      <c r="Y1412" s="1">
        <f>'[1]RC-1(PY)'!Y1412</f>
        <v>0</v>
      </c>
      <c r="Z1412" s="1">
        <f>'[1]RC-1(PY)'!Z1412</f>
        <v>0</v>
      </c>
      <c r="AA1412" s="1">
        <f>'[1]RC-1(PY)'!AA1412</f>
        <v>0</v>
      </c>
      <c r="AB1412" s="1">
        <f>'[1]RC-1(PY)'!AB1412</f>
        <v>0</v>
      </c>
      <c r="AC1412" s="1">
        <f>'[1]RC-1(PY)'!AC1412</f>
        <v>0</v>
      </c>
      <c r="AD1412" s="1">
        <f>'[1]RC-1(PY)'!AD1412</f>
        <v>0</v>
      </c>
      <c r="AE1412" s="1">
        <f>'[1]RC-1(PY)'!AE1412</f>
        <v>0</v>
      </c>
      <c r="AF1412" s="1">
        <f>'[1]RC-1(PY)'!AF1412</f>
        <v>0</v>
      </c>
      <c r="AG1412" s="1">
        <f>'[1]RC-1(PY)'!AG1412</f>
        <v>0</v>
      </c>
      <c r="AH1412" s="1">
        <f>'[1]RC-1(PY)'!AH1412</f>
        <v>0</v>
      </c>
      <c r="AI1412" s="1">
        <f>'[1]RC-1(PY)'!AI1412</f>
        <v>0</v>
      </c>
    </row>
    <row r="1413" spans="1:35" x14ac:dyDescent="0.3">
      <c r="A1413" s="1">
        <f>'[1]RC-1(PY)'!A1413</f>
        <v>0</v>
      </c>
      <c r="B1413" s="1">
        <f>'[1]RC-1(PY)'!B1413</f>
        <v>0</v>
      </c>
      <c r="C1413" s="1">
        <f>'[1]RC-1(PY)'!C1413</f>
        <v>0</v>
      </c>
      <c r="D1413" s="1">
        <f>'[1]RC-1(PY)'!D1413</f>
        <v>0</v>
      </c>
      <c r="E1413" s="1">
        <f>'[1]RC-1(PY)'!E1413</f>
        <v>0</v>
      </c>
      <c r="F1413" s="1">
        <f>'[1]RC-1(PY)'!F1413</f>
        <v>0</v>
      </c>
      <c r="G1413" s="1">
        <f>'[1]RC-1(PY)'!G1413</f>
        <v>0</v>
      </c>
      <c r="H1413" s="1">
        <f>'[1]RC-1(PY)'!H1413</f>
        <v>0</v>
      </c>
      <c r="I1413" s="1">
        <f>'[1]RC-1(PY)'!I1413</f>
        <v>0</v>
      </c>
      <c r="J1413" s="1">
        <f>'[1]RC-1(PY)'!J1413</f>
        <v>0</v>
      </c>
      <c r="K1413" s="1">
        <f>'[1]RC-1(PY)'!K1413</f>
        <v>0</v>
      </c>
      <c r="L1413" s="1">
        <f>'[1]RC-1(PY)'!L1413</f>
        <v>0</v>
      </c>
      <c r="M1413" s="1">
        <f>'[1]RC-1(PY)'!M1413</f>
        <v>0</v>
      </c>
      <c r="N1413" s="1">
        <f>'[1]RC-1(PY)'!N1413</f>
        <v>0</v>
      </c>
      <c r="O1413" s="1">
        <f>'[1]RC-1(PY)'!O1413</f>
        <v>0</v>
      </c>
      <c r="P1413" s="1">
        <f>'[1]RC-1(PY)'!P1413</f>
        <v>0</v>
      </c>
      <c r="Q1413" s="1">
        <f>'[1]RC-1(PY)'!Q1413</f>
        <v>0</v>
      </c>
      <c r="R1413" s="1">
        <f>'[1]RC-1(PY)'!R1413</f>
        <v>0</v>
      </c>
      <c r="S1413" s="1">
        <f>'[1]RC-1(PY)'!S1413</f>
        <v>0</v>
      </c>
      <c r="T1413" s="1">
        <f>'[1]RC-1(PY)'!T1413</f>
        <v>0</v>
      </c>
      <c r="U1413" s="1">
        <f>'[1]RC-1(PY)'!U1413</f>
        <v>0</v>
      </c>
      <c r="V1413" s="1">
        <f>'[1]RC-1(PY)'!V1413</f>
        <v>0</v>
      </c>
      <c r="W1413" s="1">
        <f>'[1]RC-1(PY)'!W1413</f>
        <v>0</v>
      </c>
      <c r="X1413" s="1">
        <f>'[1]RC-1(PY)'!X1413</f>
        <v>0</v>
      </c>
      <c r="Y1413" s="1">
        <f>'[1]RC-1(PY)'!Y1413</f>
        <v>0</v>
      </c>
      <c r="Z1413" s="1">
        <f>'[1]RC-1(PY)'!Z1413</f>
        <v>0</v>
      </c>
      <c r="AA1413" s="1">
        <f>'[1]RC-1(PY)'!AA1413</f>
        <v>0</v>
      </c>
      <c r="AB1413" s="1">
        <f>'[1]RC-1(PY)'!AB1413</f>
        <v>0</v>
      </c>
      <c r="AC1413" s="1">
        <f>'[1]RC-1(PY)'!AC1413</f>
        <v>0</v>
      </c>
      <c r="AD1413" s="1">
        <f>'[1]RC-1(PY)'!AD1413</f>
        <v>0</v>
      </c>
      <c r="AE1413" s="1">
        <f>'[1]RC-1(PY)'!AE1413</f>
        <v>0</v>
      </c>
      <c r="AF1413" s="1">
        <f>'[1]RC-1(PY)'!AF1413</f>
        <v>0</v>
      </c>
      <c r="AG1413" s="1">
        <f>'[1]RC-1(PY)'!AG1413</f>
        <v>0</v>
      </c>
      <c r="AH1413" s="1">
        <f>'[1]RC-1(PY)'!AH1413</f>
        <v>0</v>
      </c>
      <c r="AI1413" s="1">
        <f>'[1]RC-1(PY)'!AI1413</f>
        <v>0</v>
      </c>
    </row>
    <row r="1414" spans="1:35" x14ac:dyDescent="0.3">
      <c r="A1414" s="1">
        <f>'[1]RC-1(PY)'!A1414</f>
        <v>0</v>
      </c>
      <c r="B1414" s="1">
        <f>'[1]RC-1(PY)'!B1414</f>
        <v>0</v>
      </c>
      <c r="C1414" s="1">
        <f>'[1]RC-1(PY)'!C1414</f>
        <v>0</v>
      </c>
      <c r="D1414" s="1">
        <f>'[1]RC-1(PY)'!D1414</f>
        <v>0</v>
      </c>
      <c r="E1414" s="1">
        <f>'[1]RC-1(PY)'!E1414</f>
        <v>0</v>
      </c>
      <c r="F1414" s="1">
        <f>'[1]RC-1(PY)'!F1414</f>
        <v>0</v>
      </c>
      <c r="G1414" s="1">
        <f>'[1]RC-1(PY)'!G1414</f>
        <v>0</v>
      </c>
      <c r="H1414" s="1">
        <f>'[1]RC-1(PY)'!H1414</f>
        <v>0</v>
      </c>
      <c r="I1414" s="1">
        <f>'[1]RC-1(PY)'!I1414</f>
        <v>0</v>
      </c>
      <c r="J1414" s="1">
        <f>'[1]RC-1(PY)'!J1414</f>
        <v>0</v>
      </c>
      <c r="K1414" s="1">
        <f>'[1]RC-1(PY)'!K1414</f>
        <v>0</v>
      </c>
      <c r="L1414" s="1">
        <f>'[1]RC-1(PY)'!L1414</f>
        <v>0</v>
      </c>
      <c r="M1414" s="1">
        <f>'[1]RC-1(PY)'!M1414</f>
        <v>0</v>
      </c>
      <c r="N1414" s="1">
        <f>'[1]RC-1(PY)'!N1414</f>
        <v>0</v>
      </c>
      <c r="O1414" s="1">
        <f>'[1]RC-1(PY)'!O1414</f>
        <v>0</v>
      </c>
      <c r="P1414" s="1">
        <f>'[1]RC-1(PY)'!P1414</f>
        <v>0</v>
      </c>
      <c r="Q1414" s="1">
        <f>'[1]RC-1(PY)'!Q1414</f>
        <v>0</v>
      </c>
      <c r="R1414" s="1">
        <f>'[1]RC-1(PY)'!R1414</f>
        <v>0</v>
      </c>
      <c r="S1414" s="1">
        <f>'[1]RC-1(PY)'!S1414</f>
        <v>0</v>
      </c>
      <c r="T1414" s="1">
        <f>'[1]RC-1(PY)'!T1414</f>
        <v>0</v>
      </c>
      <c r="U1414" s="1">
        <f>'[1]RC-1(PY)'!U1414</f>
        <v>0</v>
      </c>
      <c r="V1414" s="1">
        <f>'[1]RC-1(PY)'!V1414</f>
        <v>0</v>
      </c>
      <c r="W1414" s="1">
        <f>'[1]RC-1(PY)'!W1414</f>
        <v>0</v>
      </c>
      <c r="X1414" s="1">
        <f>'[1]RC-1(PY)'!X1414</f>
        <v>0</v>
      </c>
      <c r="Y1414" s="1">
        <f>'[1]RC-1(PY)'!Y1414</f>
        <v>0</v>
      </c>
      <c r="Z1414" s="1">
        <f>'[1]RC-1(PY)'!Z1414</f>
        <v>0</v>
      </c>
      <c r="AA1414" s="1">
        <f>'[1]RC-1(PY)'!AA1414</f>
        <v>0</v>
      </c>
      <c r="AB1414" s="1">
        <f>'[1]RC-1(PY)'!AB1414</f>
        <v>0</v>
      </c>
      <c r="AC1414" s="1">
        <f>'[1]RC-1(PY)'!AC1414</f>
        <v>0</v>
      </c>
      <c r="AD1414" s="1">
        <f>'[1]RC-1(PY)'!AD1414</f>
        <v>0</v>
      </c>
      <c r="AE1414" s="1">
        <f>'[1]RC-1(PY)'!AE1414</f>
        <v>0</v>
      </c>
      <c r="AF1414" s="1">
        <f>'[1]RC-1(PY)'!AF1414</f>
        <v>0</v>
      </c>
      <c r="AG1414" s="1">
        <f>'[1]RC-1(PY)'!AG1414</f>
        <v>0</v>
      </c>
      <c r="AH1414" s="1">
        <f>'[1]RC-1(PY)'!AH1414</f>
        <v>0</v>
      </c>
      <c r="AI1414" s="1">
        <f>'[1]RC-1(PY)'!AI1414</f>
        <v>0</v>
      </c>
    </row>
    <row r="1415" spans="1:35" x14ac:dyDescent="0.3">
      <c r="A1415" s="1">
        <f>'[1]RC-1(PY)'!A1415</f>
        <v>0</v>
      </c>
      <c r="B1415" s="1">
        <f>'[1]RC-1(PY)'!B1415</f>
        <v>0</v>
      </c>
      <c r="C1415" s="1">
        <f>'[1]RC-1(PY)'!C1415</f>
        <v>0</v>
      </c>
      <c r="D1415" s="1">
        <f>'[1]RC-1(PY)'!D1415</f>
        <v>0</v>
      </c>
      <c r="E1415" s="1">
        <f>'[1]RC-1(PY)'!E1415</f>
        <v>0</v>
      </c>
      <c r="F1415" s="1">
        <f>'[1]RC-1(PY)'!F1415</f>
        <v>0</v>
      </c>
      <c r="G1415" s="1">
        <f>'[1]RC-1(PY)'!G1415</f>
        <v>0</v>
      </c>
      <c r="H1415" s="1">
        <f>'[1]RC-1(PY)'!H1415</f>
        <v>0</v>
      </c>
      <c r="I1415" s="1">
        <f>'[1]RC-1(PY)'!I1415</f>
        <v>0</v>
      </c>
      <c r="J1415" s="1">
        <f>'[1]RC-1(PY)'!J1415</f>
        <v>0</v>
      </c>
      <c r="K1415" s="1">
        <f>'[1]RC-1(PY)'!K1415</f>
        <v>0</v>
      </c>
      <c r="L1415" s="1">
        <f>'[1]RC-1(PY)'!L1415</f>
        <v>0</v>
      </c>
      <c r="M1415" s="1">
        <f>'[1]RC-1(PY)'!M1415</f>
        <v>0</v>
      </c>
      <c r="N1415" s="1">
        <f>'[1]RC-1(PY)'!N1415</f>
        <v>0</v>
      </c>
      <c r="O1415" s="1">
        <f>'[1]RC-1(PY)'!O1415</f>
        <v>0</v>
      </c>
      <c r="P1415" s="1">
        <f>'[1]RC-1(PY)'!P1415</f>
        <v>0</v>
      </c>
      <c r="Q1415" s="1">
        <f>'[1]RC-1(PY)'!Q1415</f>
        <v>0</v>
      </c>
      <c r="R1415" s="1">
        <f>'[1]RC-1(PY)'!R1415</f>
        <v>0</v>
      </c>
      <c r="S1415" s="1">
        <f>'[1]RC-1(PY)'!S1415</f>
        <v>0</v>
      </c>
      <c r="T1415" s="1">
        <f>'[1]RC-1(PY)'!T1415</f>
        <v>0</v>
      </c>
      <c r="U1415" s="1">
        <f>'[1]RC-1(PY)'!U1415</f>
        <v>0</v>
      </c>
      <c r="V1415" s="1">
        <f>'[1]RC-1(PY)'!V1415</f>
        <v>0</v>
      </c>
      <c r="W1415" s="1">
        <f>'[1]RC-1(PY)'!W1415</f>
        <v>0</v>
      </c>
      <c r="X1415" s="1">
        <f>'[1]RC-1(PY)'!X1415</f>
        <v>0</v>
      </c>
      <c r="Y1415" s="1">
        <f>'[1]RC-1(PY)'!Y1415</f>
        <v>0</v>
      </c>
      <c r="Z1415" s="1">
        <f>'[1]RC-1(PY)'!Z1415</f>
        <v>0</v>
      </c>
      <c r="AA1415" s="1">
        <f>'[1]RC-1(PY)'!AA1415</f>
        <v>0</v>
      </c>
      <c r="AB1415" s="1">
        <f>'[1]RC-1(PY)'!AB1415</f>
        <v>0</v>
      </c>
      <c r="AC1415" s="1">
        <f>'[1]RC-1(PY)'!AC1415</f>
        <v>0</v>
      </c>
      <c r="AD1415" s="1">
        <f>'[1]RC-1(PY)'!AD1415</f>
        <v>0</v>
      </c>
      <c r="AE1415" s="1">
        <f>'[1]RC-1(PY)'!AE1415</f>
        <v>0</v>
      </c>
      <c r="AF1415" s="1">
        <f>'[1]RC-1(PY)'!AF1415</f>
        <v>0</v>
      </c>
      <c r="AG1415" s="1">
        <f>'[1]RC-1(PY)'!AG1415</f>
        <v>0</v>
      </c>
      <c r="AH1415" s="1">
        <f>'[1]RC-1(PY)'!AH1415</f>
        <v>0</v>
      </c>
      <c r="AI1415" s="1">
        <f>'[1]RC-1(PY)'!AI1415</f>
        <v>0</v>
      </c>
    </row>
    <row r="1416" spans="1:35" x14ac:dyDescent="0.3">
      <c r="A1416" s="1">
        <f>'[1]RC-1(PY)'!A1416</f>
        <v>0</v>
      </c>
      <c r="B1416" s="1">
        <f>'[1]RC-1(PY)'!B1416</f>
        <v>0</v>
      </c>
      <c r="C1416" s="1">
        <f>'[1]RC-1(PY)'!C1416</f>
        <v>0</v>
      </c>
      <c r="D1416" s="1">
        <f>'[1]RC-1(PY)'!D1416</f>
        <v>0</v>
      </c>
      <c r="E1416" s="1">
        <f>'[1]RC-1(PY)'!E1416</f>
        <v>0</v>
      </c>
      <c r="F1416" s="1">
        <f>'[1]RC-1(PY)'!F1416</f>
        <v>0</v>
      </c>
      <c r="G1416" s="1">
        <f>'[1]RC-1(PY)'!G1416</f>
        <v>0</v>
      </c>
      <c r="H1416" s="1">
        <f>'[1]RC-1(PY)'!H1416</f>
        <v>0</v>
      </c>
      <c r="I1416" s="1">
        <f>'[1]RC-1(PY)'!I1416</f>
        <v>0</v>
      </c>
      <c r="J1416" s="1">
        <f>'[1]RC-1(PY)'!J1416</f>
        <v>0</v>
      </c>
      <c r="K1416" s="1">
        <f>'[1]RC-1(PY)'!K1416</f>
        <v>0</v>
      </c>
      <c r="L1416" s="1">
        <f>'[1]RC-1(PY)'!L1416</f>
        <v>0</v>
      </c>
      <c r="M1416" s="1">
        <f>'[1]RC-1(PY)'!M1416</f>
        <v>0</v>
      </c>
      <c r="N1416" s="1">
        <f>'[1]RC-1(PY)'!N1416</f>
        <v>0</v>
      </c>
      <c r="O1416" s="1">
        <f>'[1]RC-1(PY)'!O1416</f>
        <v>0</v>
      </c>
      <c r="P1416" s="1">
        <f>'[1]RC-1(PY)'!P1416</f>
        <v>0</v>
      </c>
      <c r="Q1416" s="1">
        <f>'[1]RC-1(PY)'!Q1416</f>
        <v>0</v>
      </c>
      <c r="R1416" s="1">
        <f>'[1]RC-1(PY)'!R1416</f>
        <v>0</v>
      </c>
      <c r="S1416" s="1">
        <f>'[1]RC-1(PY)'!S1416</f>
        <v>0</v>
      </c>
      <c r="T1416" s="1">
        <f>'[1]RC-1(PY)'!T1416</f>
        <v>0</v>
      </c>
      <c r="U1416" s="1">
        <f>'[1]RC-1(PY)'!U1416</f>
        <v>0</v>
      </c>
      <c r="V1416" s="1">
        <f>'[1]RC-1(PY)'!V1416</f>
        <v>0</v>
      </c>
      <c r="W1416" s="1">
        <f>'[1]RC-1(PY)'!W1416</f>
        <v>0</v>
      </c>
      <c r="X1416" s="1">
        <f>'[1]RC-1(PY)'!X1416</f>
        <v>0</v>
      </c>
      <c r="Y1416" s="1">
        <f>'[1]RC-1(PY)'!Y1416</f>
        <v>0</v>
      </c>
      <c r="Z1416" s="1">
        <f>'[1]RC-1(PY)'!Z1416</f>
        <v>0</v>
      </c>
      <c r="AA1416" s="1">
        <f>'[1]RC-1(PY)'!AA1416</f>
        <v>0</v>
      </c>
      <c r="AB1416" s="1">
        <f>'[1]RC-1(PY)'!AB1416</f>
        <v>0</v>
      </c>
      <c r="AC1416" s="1">
        <f>'[1]RC-1(PY)'!AC1416</f>
        <v>0</v>
      </c>
      <c r="AD1416" s="1">
        <f>'[1]RC-1(PY)'!AD1416</f>
        <v>0</v>
      </c>
      <c r="AE1416" s="1">
        <f>'[1]RC-1(PY)'!AE1416</f>
        <v>0</v>
      </c>
      <c r="AF1416" s="1">
        <f>'[1]RC-1(PY)'!AF1416</f>
        <v>0</v>
      </c>
      <c r="AG1416" s="1">
        <f>'[1]RC-1(PY)'!AG1416</f>
        <v>0</v>
      </c>
      <c r="AH1416" s="1">
        <f>'[1]RC-1(PY)'!AH1416</f>
        <v>0</v>
      </c>
      <c r="AI1416" s="1">
        <f>'[1]RC-1(PY)'!AI1416</f>
        <v>0</v>
      </c>
    </row>
    <row r="1417" spans="1:35" x14ac:dyDescent="0.3">
      <c r="A1417" s="1">
        <f>'[1]RC-1(PY)'!A1417</f>
        <v>0</v>
      </c>
      <c r="B1417" s="1">
        <f>'[1]RC-1(PY)'!B1417</f>
        <v>0</v>
      </c>
      <c r="C1417" s="1">
        <f>'[1]RC-1(PY)'!C1417</f>
        <v>0</v>
      </c>
      <c r="D1417" s="1">
        <f>'[1]RC-1(PY)'!D1417</f>
        <v>0</v>
      </c>
      <c r="E1417" s="1">
        <f>'[1]RC-1(PY)'!E1417</f>
        <v>0</v>
      </c>
      <c r="F1417" s="1">
        <f>'[1]RC-1(PY)'!F1417</f>
        <v>0</v>
      </c>
      <c r="G1417" s="1">
        <f>'[1]RC-1(PY)'!G1417</f>
        <v>0</v>
      </c>
      <c r="H1417" s="1">
        <f>'[1]RC-1(PY)'!H1417</f>
        <v>0</v>
      </c>
      <c r="I1417" s="1">
        <f>'[1]RC-1(PY)'!I1417</f>
        <v>0</v>
      </c>
      <c r="J1417" s="1">
        <f>'[1]RC-1(PY)'!J1417</f>
        <v>0</v>
      </c>
      <c r="K1417" s="1">
        <f>'[1]RC-1(PY)'!K1417</f>
        <v>0</v>
      </c>
      <c r="L1417" s="1">
        <f>'[1]RC-1(PY)'!L1417</f>
        <v>0</v>
      </c>
      <c r="M1417" s="1">
        <f>'[1]RC-1(PY)'!M1417</f>
        <v>0</v>
      </c>
      <c r="N1417" s="1">
        <f>'[1]RC-1(PY)'!N1417</f>
        <v>0</v>
      </c>
      <c r="O1417" s="1">
        <f>'[1]RC-1(PY)'!O1417</f>
        <v>0</v>
      </c>
      <c r="P1417" s="1">
        <f>'[1]RC-1(PY)'!P1417</f>
        <v>0</v>
      </c>
      <c r="Q1417" s="1">
        <f>'[1]RC-1(PY)'!Q1417</f>
        <v>0</v>
      </c>
      <c r="R1417" s="1">
        <f>'[1]RC-1(PY)'!R1417</f>
        <v>0</v>
      </c>
      <c r="S1417" s="1">
        <f>'[1]RC-1(PY)'!S1417</f>
        <v>0</v>
      </c>
      <c r="T1417" s="1">
        <f>'[1]RC-1(PY)'!T1417</f>
        <v>0</v>
      </c>
      <c r="U1417" s="1">
        <f>'[1]RC-1(PY)'!U1417</f>
        <v>0</v>
      </c>
      <c r="V1417" s="1">
        <f>'[1]RC-1(PY)'!V1417</f>
        <v>0</v>
      </c>
      <c r="W1417" s="1">
        <f>'[1]RC-1(PY)'!W1417</f>
        <v>0</v>
      </c>
      <c r="X1417" s="1">
        <f>'[1]RC-1(PY)'!X1417</f>
        <v>0</v>
      </c>
      <c r="Y1417" s="1">
        <f>'[1]RC-1(PY)'!Y1417</f>
        <v>0</v>
      </c>
      <c r="Z1417" s="1">
        <f>'[1]RC-1(PY)'!Z1417</f>
        <v>0</v>
      </c>
      <c r="AA1417" s="1">
        <f>'[1]RC-1(PY)'!AA1417</f>
        <v>0</v>
      </c>
      <c r="AB1417" s="1">
        <f>'[1]RC-1(PY)'!AB1417</f>
        <v>0</v>
      </c>
      <c r="AC1417" s="1">
        <f>'[1]RC-1(PY)'!AC1417</f>
        <v>0</v>
      </c>
      <c r="AD1417" s="1">
        <f>'[1]RC-1(PY)'!AD1417</f>
        <v>0</v>
      </c>
      <c r="AE1417" s="1">
        <f>'[1]RC-1(PY)'!AE1417</f>
        <v>0</v>
      </c>
      <c r="AF1417" s="1">
        <f>'[1]RC-1(PY)'!AF1417</f>
        <v>0</v>
      </c>
      <c r="AG1417" s="1">
        <f>'[1]RC-1(PY)'!AG1417</f>
        <v>0</v>
      </c>
      <c r="AH1417" s="1">
        <f>'[1]RC-1(PY)'!AH1417</f>
        <v>0</v>
      </c>
      <c r="AI1417" s="1">
        <f>'[1]RC-1(PY)'!AI1417</f>
        <v>0</v>
      </c>
    </row>
    <row r="1418" spans="1:35" x14ac:dyDescent="0.3">
      <c r="A1418" s="1">
        <f>'[1]RC-1(PY)'!A1418</f>
        <v>0</v>
      </c>
      <c r="B1418" s="1">
        <f>'[1]RC-1(PY)'!B1418</f>
        <v>0</v>
      </c>
      <c r="C1418" s="1">
        <f>'[1]RC-1(PY)'!C1418</f>
        <v>0</v>
      </c>
      <c r="D1418" s="1">
        <f>'[1]RC-1(PY)'!D1418</f>
        <v>0</v>
      </c>
      <c r="E1418" s="1">
        <f>'[1]RC-1(PY)'!E1418</f>
        <v>0</v>
      </c>
      <c r="F1418" s="1">
        <f>'[1]RC-1(PY)'!F1418</f>
        <v>0</v>
      </c>
      <c r="G1418" s="1">
        <f>'[1]RC-1(PY)'!G1418</f>
        <v>0</v>
      </c>
      <c r="H1418" s="1">
        <f>'[1]RC-1(PY)'!H1418</f>
        <v>0</v>
      </c>
      <c r="I1418" s="1">
        <f>'[1]RC-1(PY)'!I1418</f>
        <v>0</v>
      </c>
      <c r="J1418" s="1">
        <f>'[1]RC-1(PY)'!J1418</f>
        <v>0</v>
      </c>
      <c r="K1418" s="1">
        <f>'[1]RC-1(PY)'!K1418</f>
        <v>0</v>
      </c>
      <c r="L1418" s="1">
        <f>'[1]RC-1(PY)'!L1418</f>
        <v>0</v>
      </c>
      <c r="M1418" s="1">
        <f>'[1]RC-1(PY)'!M1418</f>
        <v>0</v>
      </c>
      <c r="N1418" s="1">
        <f>'[1]RC-1(PY)'!N1418</f>
        <v>0</v>
      </c>
      <c r="O1418" s="1">
        <f>'[1]RC-1(PY)'!O1418</f>
        <v>0</v>
      </c>
      <c r="P1418" s="1">
        <f>'[1]RC-1(PY)'!P1418</f>
        <v>0</v>
      </c>
      <c r="Q1418" s="1">
        <f>'[1]RC-1(PY)'!Q1418</f>
        <v>0</v>
      </c>
      <c r="R1418" s="1">
        <f>'[1]RC-1(PY)'!R1418</f>
        <v>0</v>
      </c>
      <c r="S1418" s="1">
        <f>'[1]RC-1(PY)'!S1418</f>
        <v>0</v>
      </c>
      <c r="T1418" s="1">
        <f>'[1]RC-1(PY)'!T1418</f>
        <v>0</v>
      </c>
      <c r="U1418" s="1">
        <f>'[1]RC-1(PY)'!U1418</f>
        <v>0</v>
      </c>
      <c r="V1418" s="1">
        <f>'[1]RC-1(PY)'!V1418</f>
        <v>0</v>
      </c>
      <c r="W1418" s="1">
        <f>'[1]RC-1(PY)'!W1418</f>
        <v>0</v>
      </c>
      <c r="X1418" s="1">
        <f>'[1]RC-1(PY)'!X1418</f>
        <v>0</v>
      </c>
      <c r="Y1418" s="1">
        <f>'[1]RC-1(PY)'!Y1418</f>
        <v>0</v>
      </c>
      <c r="Z1418" s="1">
        <f>'[1]RC-1(PY)'!Z1418</f>
        <v>0</v>
      </c>
      <c r="AA1418" s="1">
        <f>'[1]RC-1(PY)'!AA1418</f>
        <v>0</v>
      </c>
      <c r="AB1418" s="1">
        <f>'[1]RC-1(PY)'!AB1418</f>
        <v>0</v>
      </c>
      <c r="AC1418" s="1">
        <f>'[1]RC-1(PY)'!AC1418</f>
        <v>0</v>
      </c>
      <c r="AD1418" s="1">
        <f>'[1]RC-1(PY)'!AD1418</f>
        <v>0</v>
      </c>
      <c r="AE1418" s="1">
        <f>'[1]RC-1(PY)'!AE1418</f>
        <v>0</v>
      </c>
      <c r="AF1418" s="1">
        <f>'[1]RC-1(PY)'!AF1418</f>
        <v>0</v>
      </c>
      <c r="AG1418" s="1">
        <f>'[1]RC-1(PY)'!AG1418</f>
        <v>0</v>
      </c>
      <c r="AH1418" s="1">
        <f>'[1]RC-1(PY)'!AH1418</f>
        <v>0</v>
      </c>
      <c r="AI1418" s="1">
        <f>'[1]RC-1(PY)'!AI1418</f>
        <v>0</v>
      </c>
    </row>
    <row r="1419" spans="1:35" x14ac:dyDescent="0.3">
      <c r="A1419" s="1">
        <f>'[1]RC-1(PY)'!A1419</f>
        <v>0</v>
      </c>
      <c r="B1419" s="1">
        <f>'[1]RC-1(PY)'!B1419</f>
        <v>0</v>
      </c>
      <c r="C1419" s="1">
        <f>'[1]RC-1(PY)'!C1419</f>
        <v>0</v>
      </c>
      <c r="D1419" s="1">
        <f>'[1]RC-1(PY)'!D1419</f>
        <v>0</v>
      </c>
      <c r="E1419" s="1">
        <f>'[1]RC-1(PY)'!E1419</f>
        <v>0</v>
      </c>
      <c r="F1419" s="1">
        <f>'[1]RC-1(PY)'!F1419</f>
        <v>0</v>
      </c>
      <c r="G1419" s="1">
        <f>'[1]RC-1(PY)'!G1419</f>
        <v>0</v>
      </c>
      <c r="H1419" s="1">
        <f>'[1]RC-1(PY)'!H1419</f>
        <v>0</v>
      </c>
      <c r="I1419" s="1">
        <f>'[1]RC-1(PY)'!I1419</f>
        <v>0</v>
      </c>
      <c r="J1419" s="1">
        <f>'[1]RC-1(PY)'!J1419</f>
        <v>0</v>
      </c>
      <c r="K1419" s="1">
        <f>'[1]RC-1(PY)'!K1419</f>
        <v>0</v>
      </c>
      <c r="L1419" s="1">
        <f>'[1]RC-1(PY)'!L1419</f>
        <v>0</v>
      </c>
      <c r="M1419" s="1">
        <f>'[1]RC-1(PY)'!M1419</f>
        <v>0</v>
      </c>
      <c r="N1419" s="1">
        <f>'[1]RC-1(PY)'!N1419</f>
        <v>0</v>
      </c>
      <c r="O1419" s="1">
        <f>'[1]RC-1(PY)'!O1419</f>
        <v>0</v>
      </c>
      <c r="P1419" s="1">
        <f>'[1]RC-1(PY)'!P1419</f>
        <v>0</v>
      </c>
      <c r="Q1419" s="1">
        <f>'[1]RC-1(PY)'!Q1419</f>
        <v>0</v>
      </c>
      <c r="R1419" s="1">
        <f>'[1]RC-1(PY)'!R1419</f>
        <v>0</v>
      </c>
      <c r="S1419" s="1">
        <f>'[1]RC-1(PY)'!S1419</f>
        <v>0</v>
      </c>
      <c r="T1419" s="1">
        <f>'[1]RC-1(PY)'!T1419</f>
        <v>0</v>
      </c>
      <c r="U1419" s="1">
        <f>'[1]RC-1(PY)'!U1419</f>
        <v>0</v>
      </c>
      <c r="V1419" s="1">
        <f>'[1]RC-1(PY)'!V1419</f>
        <v>0</v>
      </c>
      <c r="W1419" s="1">
        <f>'[1]RC-1(PY)'!W1419</f>
        <v>0</v>
      </c>
      <c r="X1419" s="1">
        <f>'[1]RC-1(PY)'!X1419</f>
        <v>0</v>
      </c>
      <c r="Y1419" s="1">
        <f>'[1]RC-1(PY)'!Y1419</f>
        <v>0</v>
      </c>
      <c r="Z1419" s="1">
        <f>'[1]RC-1(PY)'!Z1419</f>
        <v>0</v>
      </c>
      <c r="AA1419" s="1">
        <f>'[1]RC-1(PY)'!AA1419</f>
        <v>0</v>
      </c>
      <c r="AB1419" s="1">
        <f>'[1]RC-1(PY)'!AB1419</f>
        <v>0</v>
      </c>
      <c r="AC1419" s="1">
        <f>'[1]RC-1(PY)'!AC1419</f>
        <v>0</v>
      </c>
      <c r="AD1419" s="1">
        <f>'[1]RC-1(PY)'!AD1419</f>
        <v>0</v>
      </c>
      <c r="AE1419" s="1">
        <f>'[1]RC-1(PY)'!AE1419</f>
        <v>0</v>
      </c>
      <c r="AF1419" s="1">
        <f>'[1]RC-1(PY)'!AF1419</f>
        <v>0</v>
      </c>
      <c r="AG1419" s="1">
        <f>'[1]RC-1(PY)'!AG1419</f>
        <v>0</v>
      </c>
      <c r="AH1419" s="1">
        <f>'[1]RC-1(PY)'!AH1419</f>
        <v>0</v>
      </c>
      <c r="AI1419" s="1">
        <f>'[1]RC-1(PY)'!AI1419</f>
        <v>0</v>
      </c>
    </row>
    <row r="1420" spans="1:35" x14ac:dyDescent="0.3">
      <c r="A1420" s="1">
        <f>'[1]RC-1(PY)'!A1420</f>
        <v>0</v>
      </c>
      <c r="B1420" s="1">
        <f>'[1]RC-1(PY)'!B1420</f>
        <v>0</v>
      </c>
      <c r="C1420" s="1">
        <f>'[1]RC-1(PY)'!C1420</f>
        <v>0</v>
      </c>
      <c r="D1420" s="1">
        <f>'[1]RC-1(PY)'!D1420</f>
        <v>0</v>
      </c>
      <c r="E1420" s="1">
        <f>'[1]RC-1(PY)'!E1420</f>
        <v>0</v>
      </c>
      <c r="F1420" s="1">
        <f>'[1]RC-1(PY)'!F1420</f>
        <v>0</v>
      </c>
      <c r="G1420" s="1">
        <f>'[1]RC-1(PY)'!G1420</f>
        <v>0</v>
      </c>
      <c r="H1420" s="1">
        <f>'[1]RC-1(PY)'!H1420</f>
        <v>0</v>
      </c>
      <c r="I1420" s="1">
        <f>'[1]RC-1(PY)'!I1420</f>
        <v>0</v>
      </c>
      <c r="J1420" s="1">
        <f>'[1]RC-1(PY)'!J1420</f>
        <v>0</v>
      </c>
      <c r="K1420" s="1">
        <f>'[1]RC-1(PY)'!K1420</f>
        <v>0</v>
      </c>
      <c r="L1420" s="1">
        <f>'[1]RC-1(PY)'!L1420</f>
        <v>0</v>
      </c>
      <c r="M1420" s="1">
        <f>'[1]RC-1(PY)'!M1420</f>
        <v>0</v>
      </c>
      <c r="N1420" s="1">
        <f>'[1]RC-1(PY)'!N1420</f>
        <v>0</v>
      </c>
      <c r="O1420" s="1">
        <f>'[1]RC-1(PY)'!O1420</f>
        <v>0</v>
      </c>
      <c r="P1420" s="1">
        <f>'[1]RC-1(PY)'!P1420</f>
        <v>0</v>
      </c>
      <c r="Q1420" s="1">
        <f>'[1]RC-1(PY)'!Q1420</f>
        <v>0</v>
      </c>
      <c r="R1420" s="1">
        <f>'[1]RC-1(PY)'!R1420</f>
        <v>0</v>
      </c>
      <c r="S1420" s="1">
        <f>'[1]RC-1(PY)'!S1420</f>
        <v>0</v>
      </c>
      <c r="T1420" s="1">
        <f>'[1]RC-1(PY)'!T1420</f>
        <v>0</v>
      </c>
      <c r="U1420" s="1">
        <f>'[1]RC-1(PY)'!U1420</f>
        <v>0</v>
      </c>
      <c r="V1420" s="1">
        <f>'[1]RC-1(PY)'!V1420</f>
        <v>0</v>
      </c>
      <c r="W1420" s="1">
        <f>'[1]RC-1(PY)'!W1420</f>
        <v>0</v>
      </c>
      <c r="X1420" s="1">
        <f>'[1]RC-1(PY)'!X1420</f>
        <v>0</v>
      </c>
      <c r="Y1420" s="1">
        <f>'[1]RC-1(PY)'!Y1420</f>
        <v>0</v>
      </c>
      <c r="Z1420" s="1">
        <f>'[1]RC-1(PY)'!Z1420</f>
        <v>0</v>
      </c>
      <c r="AA1420" s="1">
        <f>'[1]RC-1(PY)'!AA1420</f>
        <v>0</v>
      </c>
      <c r="AB1420" s="1">
        <f>'[1]RC-1(PY)'!AB1420</f>
        <v>0</v>
      </c>
      <c r="AC1420" s="1">
        <f>'[1]RC-1(PY)'!AC1420</f>
        <v>0</v>
      </c>
      <c r="AD1420" s="1">
        <f>'[1]RC-1(PY)'!AD1420</f>
        <v>0</v>
      </c>
      <c r="AE1420" s="1">
        <f>'[1]RC-1(PY)'!AE1420</f>
        <v>0</v>
      </c>
      <c r="AF1420" s="1">
        <f>'[1]RC-1(PY)'!AF1420</f>
        <v>0</v>
      </c>
      <c r="AG1420" s="1">
        <f>'[1]RC-1(PY)'!AG1420</f>
        <v>0</v>
      </c>
      <c r="AH1420" s="1">
        <f>'[1]RC-1(PY)'!AH1420</f>
        <v>0</v>
      </c>
      <c r="AI1420" s="1">
        <f>'[1]RC-1(PY)'!AI1420</f>
        <v>0</v>
      </c>
    </row>
    <row r="1421" spans="1:35" x14ac:dyDescent="0.3">
      <c r="A1421" s="1">
        <f>'[1]RC-1(PY)'!A1421</f>
        <v>0</v>
      </c>
      <c r="B1421" s="1">
        <f>'[1]RC-1(PY)'!B1421</f>
        <v>0</v>
      </c>
      <c r="C1421" s="1">
        <f>'[1]RC-1(PY)'!C1421</f>
        <v>0</v>
      </c>
      <c r="D1421" s="1">
        <f>'[1]RC-1(PY)'!D1421</f>
        <v>0</v>
      </c>
      <c r="E1421" s="1">
        <f>'[1]RC-1(PY)'!E1421</f>
        <v>0</v>
      </c>
      <c r="F1421" s="1">
        <f>'[1]RC-1(PY)'!F1421</f>
        <v>0</v>
      </c>
      <c r="G1421" s="1">
        <f>'[1]RC-1(PY)'!G1421</f>
        <v>0</v>
      </c>
      <c r="H1421" s="1">
        <f>'[1]RC-1(PY)'!H1421</f>
        <v>0</v>
      </c>
      <c r="I1421" s="1">
        <f>'[1]RC-1(PY)'!I1421</f>
        <v>0</v>
      </c>
      <c r="J1421" s="1">
        <f>'[1]RC-1(PY)'!J1421</f>
        <v>0</v>
      </c>
      <c r="K1421" s="1">
        <f>'[1]RC-1(PY)'!K1421</f>
        <v>0</v>
      </c>
      <c r="L1421" s="1">
        <f>'[1]RC-1(PY)'!L1421</f>
        <v>0</v>
      </c>
      <c r="M1421" s="1">
        <f>'[1]RC-1(PY)'!M1421</f>
        <v>0</v>
      </c>
      <c r="N1421" s="1">
        <f>'[1]RC-1(PY)'!N1421</f>
        <v>0</v>
      </c>
      <c r="O1421" s="1">
        <f>'[1]RC-1(PY)'!O1421</f>
        <v>0</v>
      </c>
      <c r="P1421" s="1">
        <f>'[1]RC-1(PY)'!P1421</f>
        <v>0</v>
      </c>
      <c r="Q1421" s="1">
        <f>'[1]RC-1(PY)'!Q1421</f>
        <v>0</v>
      </c>
      <c r="R1421" s="1">
        <f>'[1]RC-1(PY)'!R1421</f>
        <v>0</v>
      </c>
      <c r="S1421" s="1">
        <f>'[1]RC-1(PY)'!S1421</f>
        <v>0</v>
      </c>
      <c r="T1421" s="1">
        <f>'[1]RC-1(PY)'!T1421</f>
        <v>0</v>
      </c>
      <c r="U1421" s="1">
        <f>'[1]RC-1(PY)'!U1421</f>
        <v>0</v>
      </c>
      <c r="V1421" s="1">
        <f>'[1]RC-1(PY)'!V1421</f>
        <v>0</v>
      </c>
      <c r="W1421" s="1">
        <f>'[1]RC-1(PY)'!W1421</f>
        <v>0</v>
      </c>
      <c r="X1421" s="1">
        <f>'[1]RC-1(PY)'!X1421</f>
        <v>0</v>
      </c>
      <c r="Y1421" s="1">
        <f>'[1]RC-1(PY)'!Y1421</f>
        <v>0</v>
      </c>
      <c r="Z1421" s="1">
        <f>'[1]RC-1(PY)'!Z1421</f>
        <v>0</v>
      </c>
      <c r="AA1421" s="1">
        <f>'[1]RC-1(PY)'!AA1421</f>
        <v>0</v>
      </c>
      <c r="AB1421" s="1">
        <f>'[1]RC-1(PY)'!AB1421</f>
        <v>0</v>
      </c>
      <c r="AC1421" s="1">
        <f>'[1]RC-1(PY)'!AC1421</f>
        <v>0</v>
      </c>
      <c r="AD1421" s="1">
        <f>'[1]RC-1(PY)'!AD1421</f>
        <v>0</v>
      </c>
      <c r="AE1421" s="1">
        <f>'[1]RC-1(PY)'!AE1421</f>
        <v>0</v>
      </c>
      <c r="AF1421" s="1">
        <f>'[1]RC-1(PY)'!AF1421</f>
        <v>0</v>
      </c>
      <c r="AG1421" s="1">
        <f>'[1]RC-1(PY)'!AG1421</f>
        <v>0</v>
      </c>
      <c r="AH1421" s="1">
        <f>'[1]RC-1(PY)'!AH1421</f>
        <v>0</v>
      </c>
      <c r="AI1421" s="1">
        <f>'[1]RC-1(PY)'!AI1421</f>
        <v>0</v>
      </c>
    </row>
    <row r="1422" spans="1:35" x14ac:dyDescent="0.3">
      <c r="A1422" s="1">
        <f>'[1]RC-1(PY)'!A1422</f>
        <v>0</v>
      </c>
      <c r="B1422" s="1">
        <f>'[1]RC-1(PY)'!B1422</f>
        <v>0</v>
      </c>
      <c r="C1422" s="1">
        <f>'[1]RC-1(PY)'!C1422</f>
        <v>0</v>
      </c>
      <c r="D1422" s="1">
        <f>'[1]RC-1(PY)'!D1422</f>
        <v>0</v>
      </c>
      <c r="E1422" s="1">
        <f>'[1]RC-1(PY)'!E1422</f>
        <v>0</v>
      </c>
      <c r="F1422" s="1">
        <f>'[1]RC-1(PY)'!F1422</f>
        <v>0</v>
      </c>
      <c r="G1422" s="1">
        <f>'[1]RC-1(PY)'!G1422</f>
        <v>0</v>
      </c>
      <c r="H1422" s="1">
        <f>'[1]RC-1(PY)'!H1422</f>
        <v>0</v>
      </c>
      <c r="I1422" s="1">
        <f>'[1]RC-1(PY)'!I1422</f>
        <v>0</v>
      </c>
      <c r="J1422" s="1">
        <f>'[1]RC-1(PY)'!J1422</f>
        <v>0</v>
      </c>
      <c r="K1422" s="1">
        <f>'[1]RC-1(PY)'!K1422</f>
        <v>0</v>
      </c>
      <c r="L1422" s="1">
        <f>'[1]RC-1(PY)'!L1422</f>
        <v>0</v>
      </c>
      <c r="M1422" s="1">
        <f>'[1]RC-1(PY)'!M1422</f>
        <v>0</v>
      </c>
      <c r="N1422" s="1">
        <f>'[1]RC-1(PY)'!N1422</f>
        <v>0</v>
      </c>
      <c r="O1422" s="1">
        <f>'[1]RC-1(PY)'!O1422</f>
        <v>0</v>
      </c>
      <c r="P1422" s="1">
        <f>'[1]RC-1(PY)'!P1422</f>
        <v>0</v>
      </c>
      <c r="Q1422" s="1">
        <f>'[1]RC-1(PY)'!Q1422</f>
        <v>0</v>
      </c>
      <c r="R1422" s="1">
        <f>'[1]RC-1(PY)'!R1422</f>
        <v>0</v>
      </c>
      <c r="S1422" s="1">
        <f>'[1]RC-1(PY)'!S1422</f>
        <v>0</v>
      </c>
      <c r="T1422" s="1">
        <f>'[1]RC-1(PY)'!T1422</f>
        <v>0</v>
      </c>
      <c r="U1422" s="1">
        <f>'[1]RC-1(PY)'!U1422</f>
        <v>0</v>
      </c>
      <c r="V1422" s="1">
        <f>'[1]RC-1(PY)'!V1422</f>
        <v>0</v>
      </c>
      <c r="W1422" s="1">
        <f>'[1]RC-1(PY)'!W1422</f>
        <v>0</v>
      </c>
      <c r="X1422" s="1">
        <f>'[1]RC-1(PY)'!X1422</f>
        <v>0</v>
      </c>
      <c r="Y1422" s="1">
        <f>'[1]RC-1(PY)'!Y1422</f>
        <v>0</v>
      </c>
      <c r="Z1422" s="1">
        <f>'[1]RC-1(PY)'!Z1422</f>
        <v>0</v>
      </c>
      <c r="AA1422" s="1">
        <f>'[1]RC-1(PY)'!AA1422</f>
        <v>0</v>
      </c>
      <c r="AB1422" s="1">
        <f>'[1]RC-1(PY)'!AB1422</f>
        <v>0</v>
      </c>
      <c r="AC1422" s="1">
        <f>'[1]RC-1(PY)'!AC1422</f>
        <v>0</v>
      </c>
      <c r="AD1422" s="1">
        <f>'[1]RC-1(PY)'!AD1422</f>
        <v>0</v>
      </c>
      <c r="AE1422" s="1">
        <f>'[1]RC-1(PY)'!AE1422</f>
        <v>0</v>
      </c>
      <c r="AF1422" s="1">
        <f>'[1]RC-1(PY)'!AF1422</f>
        <v>0</v>
      </c>
      <c r="AG1422" s="1">
        <f>'[1]RC-1(PY)'!AG1422</f>
        <v>0</v>
      </c>
      <c r="AH1422" s="1">
        <f>'[1]RC-1(PY)'!AH1422</f>
        <v>0</v>
      </c>
      <c r="AI1422" s="1">
        <f>'[1]RC-1(PY)'!AI1422</f>
        <v>0</v>
      </c>
    </row>
    <row r="1423" spans="1:35" x14ac:dyDescent="0.3">
      <c r="A1423" s="1">
        <f>'[1]RC-1(PY)'!A1423</f>
        <v>0</v>
      </c>
      <c r="B1423" s="1">
        <f>'[1]RC-1(PY)'!B1423</f>
        <v>0</v>
      </c>
      <c r="C1423" s="1">
        <f>'[1]RC-1(PY)'!C1423</f>
        <v>0</v>
      </c>
      <c r="D1423" s="1">
        <f>'[1]RC-1(PY)'!D1423</f>
        <v>0</v>
      </c>
      <c r="E1423" s="1">
        <f>'[1]RC-1(PY)'!E1423</f>
        <v>0</v>
      </c>
      <c r="F1423" s="1">
        <f>'[1]RC-1(PY)'!F1423</f>
        <v>0</v>
      </c>
      <c r="G1423" s="1">
        <f>'[1]RC-1(PY)'!G1423</f>
        <v>0</v>
      </c>
      <c r="H1423" s="1">
        <f>'[1]RC-1(PY)'!H1423</f>
        <v>0</v>
      </c>
      <c r="I1423" s="1">
        <f>'[1]RC-1(PY)'!I1423</f>
        <v>0</v>
      </c>
      <c r="J1423" s="1">
        <f>'[1]RC-1(PY)'!J1423</f>
        <v>0</v>
      </c>
      <c r="K1423" s="1">
        <f>'[1]RC-1(PY)'!K1423</f>
        <v>0</v>
      </c>
      <c r="L1423" s="1">
        <f>'[1]RC-1(PY)'!L1423</f>
        <v>0</v>
      </c>
      <c r="M1423" s="1">
        <f>'[1]RC-1(PY)'!M1423</f>
        <v>0</v>
      </c>
      <c r="N1423" s="1">
        <f>'[1]RC-1(PY)'!N1423</f>
        <v>0</v>
      </c>
      <c r="O1423" s="1">
        <f>'[1]RC-1(PY)'!O1423</f>
        <v>0</v>
      </c>
      <c r="P1423" s="1">
        <f>'[1]RC-1(PY)'!P1423</f>
        <v>0</v>
      </c>
      <c r="Q1423" s="1">
        <f>'[1]RC-1(PY)'!Q1423</f>
        <v>0</v>
      </c>
      <c r="R1423" s="1">
        <f>'[1]RC-1(PY)'!R1423</f>
        <v>0</v>
      </c>
      <c r="S1423" s="1">
        <f>'[1]RC-1(PY)'!S1423</f>
        <v>0</v>
      </c>
      <c r="T1423" s="1">
        <f>'[1]RC-1(PY)'!T1423</f>
        <v>0</v>
      </c>
      <c r="U1423" s="1">
        <f>'[1]RC-1(PY)'!U1423</f>
        <v>0</v>
      </c>
      <c r="V1423" s="1">
        <f>'[1]RC-1(PY)'!V1423</f>
        <v>0</v>
      </c>
      <c r="W1423" s="1">
        <f>'[1]RC-1(PY)'!W1423</f>
        <v>0</v>
      </c>
      <c r="X1423" s="1">
        <f>'[1]RC-1(PY)'!X1423</f>
        <v>0</v>
      </c>
      <c r="Y1423" s="1">
        <f>'[1]RC-1(PY)'!Y1423</f>
        <v>0</v>
      </c>
      <c r="Z1423" s="1">
        <f>'[1]RC-1(PY)'!Z1423</f>
        <v>0</v>
      </c>
      <c r="AA1423" s="1">
        <f>'[1]RC-1(PY)'!AA1423</f>
        <v>0</v>
      </c>
      <c r="AB1423" s="1">
        <f>'[1]RC-1(PY)'!AB1423</f>
        <v>0</v>
      </c>
      <c r="AC1423" s="1">
        <f>'[1]RC-1(PY)'!AC1423</f>
        <v>0</v>
      </c>
      <c r="AD1423" s="1">
        <f>'[1]RC-1(PY)'!AD1423</f>
        <v>0</v>
      </c>
      <c r="AE1423" s="1">
        <f>'[1]RC-1(PY)'!AE1423</f>
        <v>0</v>
      </c>
      <c r="AF1423" s="1">
        <f>'[1]RC-1(PY)'!AF1423</f>
        <v>0</v>
      </c>
      <c r="AG1423" s="1">
        <f>'[1]RC-1(PY)'!AG1423</f>
        <v>0</v>
      </c>
      <c r="AH1423" s="1">
        <f>'[1]RC-1(PY)'!AH1423</f>
        <v>0</v>
      </c>
      <c r="AI1423" s="1">
        <f>'[1]RC-1(PY)'!AI1423</f>
        <v>0</v>
      </c>
    </row>
    <row r="1424" spans="1:35" x14ac:dyDescent="0.3">
      <c r="A1424" s="1">
        <f>'[1]RC-1(PY)'!A1424</f>
        <v>0</v>
      </c>
      <c r="B1424" s="1">
        <f>'[1]RC-1(PY)'!B1424</f>
        <v>0</v>
      </c>
      <c r="C1424" s="1">
        <f>'[1]RC-1(PY)'!C1424</f>
        <v>0</v>
      </c>
      <c r="D1424" s="1">
        <f>'[1]RC-1(PY)'!D1424</f>
        <v>0</v>
      </c>
      <c r="E1424" s="1">
        <f>'[1]RC-1(PY)'!E1424</f>
        <v>0</v>
      </c>
      <c r="F1424" s="1">
        <f>'[1]RC-1(PY)'!F1424</f>
        <v>0</v>
      </c>
      <c r="G1424" s="1">
        <f>'[1]RC-1(PY)'!G1424</f>
        <v>0</v>
      </c>
      <c r="H1424" s="1">
        <f>'[1]RC-1(PY)'!H1424</f>
        <v>0</v>
      </c>
      <c r="I1424" s="1">
        <f>'[1]RC-1(PY)'!I1424</f>
        <v>0</v>
      </c>
      <c r="J1424" s="1">
        <f>'[1]RC-1(PY)'!J1424</f>
        <v>0</v>
      </c>
      <c r="K1424" s="1">
        <f>'[1]RC-1(PY)'!K1424</f>
        <v>0</v>
      </c>
      <c r="L1424" s="1">
        <f>'[1]RC-1(PY)'!L1424</f>
        <v>0</v>
      </c>
      <c r="M1424" s="1">
        <f>'[1]RC-1(PY)'!M1424</f>
        <v>0</v>
      </c>
      <c r="N1424" s="1">
        <f>'[1]RC-1(PY)'!N1424</f>
        <v>0</v>
      </c>
      <c r="O1424" s="1">
        <f>'[1]RC-1(PY)'!O1424</f>
        <v>0</v>
      </c>
      <c r="P1424" s="1">
        <f>'[1]RC-1(PY)'!P1424</f>
        <v>0</v>
      </c>
      <c r="Q1424" s="1">
        <f>'[1]RC-1(PY)'!Q1424</f>
        <v>0</v>
      </c>
      <c r="R1424" s="1">
        <f>'[1]RC-1(PY)'!R1424</f>
        <v>0</v>
      </c>
      <c r="S1424" s="1">
        <f>'[1]RC-1(PY)'!S1424</f>
        <v>0</v>
      </c>
      <c r="T1424" s="1">
        <f>'[1]RC-1(PY)'!T1424</f>
        <v>0</v>
      </c>
      <c r="U1424" s="1">
        <f>'[1]RC-1(PY)'!U1424</f>
        <v>0</v>
      </c>
      <c r="V1424" s="1">
        <f>'[1]RC-1(PY)'!V1424</f>
        <v>0</v>
      </c>
      <c r="W1424" s="1">
        <f>'[1]RC-1(PY)'!W1424</f>
        <v>0</v>
      </c>
      <c r="X1424" s="1">
        <f>'[1]RC-1(PY)'!X1424</f>
        <v>0</v>
      </c>
      <c r="Y1424" s="1">
        <f>'[1]RC-1(PY)'!Y1424</f>
        <v>0</v>
      </c>
      <c r="Z1424" s="1">
        <f>'[1]RC-1(PY)'!Z1424</f>
        <v>0</v>
      </c>
      <c r="AA1424" s="1">
        <f>'[1]RC-1(PY)'!AA1424</f>
        <v>0</v>
      </c>
      <c r="AB1424" s="1">
        <f>'[1]RC-1(PY)'!AB1424</f>
        <v>0</v>
      </c>
      <c r="AC1424" s="1">
        <f>'[1]RC-1(PY)'!AC1424</f>
        <v>0</v>
      </c>
      <c r="AD1424" s="1">
        <f>'[1]RC-1(PY)'!AD1424</f>
        <v>0</v>
      </c>
      <c r="AE1424" s="1">
        <f>'[1]RC-1(PY)'!AE1424</f>
        <v>0</v>
      </c>
      <c r="AF1424" s="1">
        <f>'[1]RC-1(PY)'!AF1424</f>
        <v>0</v>
      </c>
      <c r="AG1424" s="1">
        <f>'[1]RC-1(PY)'!AG1424</f>
        <v>0</v>
      </c>
      <c r="AH1424" s="1">
        <f>'[1]RC-1(PY)'!AH1424</f>
        <v>0</v>
      </c>
      <c r="AI1424" s="1">
        <f>'[1]RC-1(PY)'!AI1424</f>
        <v>0</v>
      </c>
    </row>
    <row r="1425" spans="1:35" x14ac:dyDescent="0.3">
      <c r="A1425" s="1">
        <f>'[1]RC-1(PY)'!A1425</f>
        <v>0</v>
      </c>
      <c r="B1425" s="1">
        <f>'[1]RC-1(PY)'!B1425</f>
        <v>0</v>
      </c>
      <c r="C1425" s="1">
        <f>'[1]RC-1(PY)'!C1425</f>
        <v>0</v>
      </c>
      <c r="D1425" s="1">
        <f>'[1]RC-1(PY)'!D1425</f>
        <v>0</v>
      </c>
      <c r="E1425" s="1">
        <f>'[1]RC-1(PY)'!E1425</f>
        <v>0</v>
      </c>
      <c r="F1425" s="1">
        <f>'[1]RC-1(PY)'!F1425</f>
        <v>0</v>
      </c>
      <c r="G1425" s="1">
        <f>'[1]RC-1(PY)'!G1425</f>
        <v>0</v>
      </c>
      <c r="H1425" s="1">
        <f>'[1]RC-1(PY)'!H1425</f>
        <v>0</v>
      </c>
      <c r="I1425" s="1">
        <f>'[1]RC-1(PY)'!I1425</f>
        <v>0</v>
      </c>
      <c r="J1425" s="1">
        <f>'[1]RC-1(PY)'!J1425</f>
        <v>0</v>
      </c>
      <c r="K1425" s="1">
        <f>'[1]RC-1(PY)'!K1425</f>
        <v>0</v>
      </c>
      <c r="L1425" s="1">
        <f>'[1]RC-1(PY)'!L1425</f>
        <v>0</v>
      </c>
      <c r="M1425" s="1">
        <f>'[1]RC-1(PY)'!M1425</f>
        <v>0</v>
      </c>
      <c r="N1425" s="1">
        <f>'[1]RC-1(PY)'!N1425</f>
        <v>0</v>
      </c>
      <c r="O1425" s="1">
        <f>'[1]RC-1(PY)'!O1425</f>
        <v>0</v>
      </c>
      <c r="P1425" s="1">
        <f>'[1]RC-1(PY)'!P1425</f>
        <v>0</v>
      </c>
      <c r="Q1425" s="1">
        <f>'[1]RC-1(PY)'!Q1425</f>
        <v>0</v>
      </c>
      <c r="R1425" s="1">
        <f>'[1]RC-1(PY)'!R1425</f>
        <v>0</v>
      </c>
      <c r="S1425" s="1">
        <f>'[1]RC-1(PY)'!S1425</f>
        <v>0</v>
      </c>
      <c r="T1425" s="1">
        <f>'[1]RC-1(PY)'!T1425</f>
        <v>0</v>
      </c>
      <c r="U1425" s="1">
        <f>'[1]RC-1(PY)'!U1425</f>
        <v>0</v>
      </c>
      <c r="V1425" s="1">
        <f>'[1]RC-1(PY)'!V1425</f>
        <v>0</v>
      </c>
      <c r="W1425" s="1">
        <f>'[1]RC-1(PY)'!W1425</f>
        <v>0</v>
      </c>
      <c r="X1425" s="1">
        <f>'[1]RC-1(PY)'!X1425</f>
        <v>0</v>
      </c>
      <c r="Y1425" s="1">
        <f>'[1]RC-1(PY)'!Y1425</f>
        <v>0</v>
      </c>
      <c r="Z1425" s="1">
        <f>'[1]RC-1(PY)'!Z1425</f>
        <v>0</v>
      </c>
      <c r="AA1425" s="1">
        <f>'[1]RC-1(PY)'!AA1425</f>
        <v>0</v>
      </c>
      <c r="AB1425" s="1">
        <f>'[1]RC-1(PY)'!AB1425</f>
        <v>0</v>
      </c>
      <c r="AC1425" s="1">
        <f>'[1]RC-1(PY)'!AC1425</f>
        <v>0</v>
      </c>
      <c r="AD1425" s="1">
        <f>'[1]RC-1(PY)'!AD1425</f>
        <v>0</v>
      </c>
      <c r="AE1425" s="1">
        <f>'[1]RC-1(PY)'!AE1425</f>
        <v>0</v>
      </c>
      <c r="AF1425" s="1">
        <f>'[1]RC-1(PY)'!AF1425</f>
        <v>0</v>
      </c>
      <c r="AG1425" s="1">
        <f>'[1]RC-1(PY)'!AG1425</f>
        <v>0</v>
      </c>
      <c r="AH1425" s="1">
        <f>'[1]RC-1(PY)'!AH1425</f>
        <v>0</v>
      </c>
      <c r="AI1425" s="1">
        <f>'[1]RC-1(PY)'!AI1425</f>
        <v>0</v>
      </c>
    </row>
    <row r="1426" spans="1:35" x14ac:dyDescent="0.3">
      <c r="A1426" s="1">
        <f>'[1]RC-1(PY)'!A1426</f>
        <v>0</v>
      </c>
      <c r="B1426" s="1">
        <f>'[1]RC-1(PY)'!B1426</f>
        <v>0</v>
      </c>
      <c r="C1426" s="1">
        <f>'[1]RC-1(PY)'!C1426</f>
        <v>0</v>
      </c>
      <c r="D1426" s="1">
        <f>'[1]RC-1(PY)'!D1426</f>
        <v>0</v>
      </c>
      <c r="E1426" s="1">
        <f>'[1]RC-1(PY)'!E1426</f>
        <v>0</v>
      </c>
      <c r="F1426" s="1">
        <f>'[1]RC-1(PY)'!F1426</f>
        <v>0</v>
      </c>
      <c r="G1426" s="1">
        <f>'[1]RC-1(PY)'!G1426</f>
        <v>0</v>
      </c>
      <c r="H1426" s="1">
        <f>'[1]RC-1(PY)'!H1426</f>
        <v>0</v>
      </c>
      <c r="I1426" s="1">
        <f>'[1]RC-1(PY)'!I1426</f>
        <v>0</v>
      </c>
      <c r="J1426" s="1">
        <f>'[1]RC-1(PY)'!J1426</f>
        <v>0</v>
      </c>
      <c r="K1426" s="1">
        <f>'[1]RC-1(PY)'!K1426</f>
        <v>0</v>
      </c>
      <c r="L1426" s="1">
        <f>'[1]RC-1(PY)'!L1426</f>
        <v>0</v>
      </c>
      <c r="M1426" s="1">
        <f>'[1]RC-1(PY)'!M1426</f>
        <v>0</v>
      </c>
      <c r="N1426" s="1">
        <f>'[1]RC-1(PY)'!N1426</f>
        <v>0</v>
      </c>
      <c r="O1426" s="1">
        <f>'[1]RC-1(PY)'!O1426</f>
        <v>0</v>
      </c>
      <c r="P1426" s="1">
        <f>'[1]RC-1(PY)'!P1426</f>
        <v>0</v>
      </c>
      <c r="Q1426" s="1">
        <f>'[1]RC-1(PY)'!Q1426</f>
        <v>0</v>
      </c>
      <c r="R1426" s="1">
        <f>'[1]RC-1(PY)'!R1426</f>
        <v>0</v>
      </c>
      <c r="S1426" s="1">
        <f>'[1]RC-1(PY)'!S1426</f>
        <v>0</v>
      </c>
      <c r="T1426" s="1">
        <f>'[1]RC-1(PY)'!T1426</f>
        <v>0</v>
      </c>
      <c r="U1426" s="1">
        <f>'[1]RC-1(PY)'!U1426</f>
        <v>0</v>
      </c>
      <c r="V1426" s="1">
        <f>'[1]RC-1(PY)'!V1426</f>
        <v>0</v>
      </c>
      <c r="W1426" s="1">
        <f>'[1]RC-1(PY)'!W1426</f>
        <v>0</v>
      </c>
      <c r="X1426" s="1">
        <f>'[1]RC-1(PY)'!X1426</f>
        <v>0</v>
      </c>
      <c r="Y1426" s="1">
        <f>'[1]RC-1(PY)'!Y1426</f>
        <v>0</v>
      </c>
      <c r="Z1426" s="1">
        <f>'[1]RC-1(PY)'!Z1426</f>
        <v>0</v>
      </c>
      <c r="AA1426" s="1">
        <f>'[1]RC-1(PY)'!AA1426</f>
        <v>0</v>
      </c>
      <c r="AB1426" s="1">
        <f>'[1]RC-1(PY)'!AB1426</f>
        <v>0</v>
      </c>
      <c r="AC1426" s="1">
        <f>'[1]RC-1(PY)'!AC1426</f>
        <v>0</v>
      </c>
      <c r="AD1426" s="1">
        <f>'[1]RC-1(PY)'!AD1426</f>
        <v>0</v>
      </c>
      <c r="AE1426" s="1">
        <f>'[1]RC-1(PY)'!AE1426</f>
        <v>0</v>
      </c>
      <c r="AF1426" s="1">
        <f>'[1]RC-1(PY)'!AF1426</f>
        <v>0</v>
      </c>
      <c r="AG1426" s="1">
        <f>'[1]RC-1(PY)'!AG1426</f>
        <v>0</v>
      </c>
      <c r="AH1426" s="1">
        <f>'[1]RC-1(PY)'!AH1426</f>
        <v>0</v>
      </c>
      <c r="AI1426" s="1">
        <f>'[1]RC-1(PY)'!AI1426</f>
        <v>0</v>
      </c>
    </row>
    <row r="1427" spans="1:35" x14ac:dyDescent="0.3">
      <c r="A1427" s="1">
        <f>'[1]RC-1(PY)'!A1427</f>
        <v>0</v>
      </c>
      <c r="B1427" s="1">
        <f>'[1]RC-1(PY)'!B1427</f>
        <v>0</v>
      </c>
      <c r="C1427" s="1">
        <f>'[1]RC-1(PY)'!C1427</f>
        <v>0</v>
      </c>
      <c r="D1427" s="1">
        <f>'[1]RC-1(PY)'!D1427</f>
        <v>0</v>
      </c>
      <c r="E1427" s="1">
        <f>'[1]RC-1(PY)'!E1427</f>
        <v>0</v>
      </c>
      <c r="F1427" s="1">
        <f>'[1]RC-1(PY)'!F1427</f>
        <v>0</v>
      </c>
      <c r="G1427" s="1">
        <f>'[1]RC-1(PY)'!G1427</f>
        <v>0</v>
      </c>
      <c r="H1427" s="1">
        <f>'[1]RC-1(PY)'!H1427</f>
        <v>0</v>
      </c>
      <c r="I1427" s="1">
        <f>'[1]RC-1(PY)'!I1427</f>
        <v>0</v>
      </c>
      <c r="J1427" s="1">
        <f>'[1]RC-1(PY)'!J1427</f>
        <v>0</v>
      </c>
      <c r="K1427" s="1">
        <f>'[1]RC-1(PY)'!K1427</f>
        <v>0</v>
      </c>
      <c r="L1427" s="1">
        <f>'[1]RC-1(PY)'!L1427</f>
        <v>0</v>
      </c>
      <c r="M1427" s="1">
        <f>'[1]RC-1(PY)'!M1427</f>
        <v>0</v>
      </c>
      <c r="N1427" s="1">
        <f>'[1]RC-1(PY)'!N1427</f>
        <v>0</v>
      </c>
      <c r="O1427" s="1">
        <f>'[1]RC-1(PY)'!O1427</f>
        <v>0</v>
      </c>
      <c r="P1427" s="1">
        <f>'[1]RC-1(PY)'!P1427</f>
        <v>0</v>
      </c>
      <c r="Q1427" s="1">
        <f>'[1]RC-1(PY)'!Q1427</f>
        <v>0</v>
      </c>
      <c r="R1427" s="1">
        <f>'[1]RC-1(PY)'!R1427</f>
        <v>0</v>
      </c>
      <c r="S1427" s="1">
        <f>'[1]RC-1(PY)'!S1427</f>
        <v>0</v>
      </c>
      <c r="T1427" s="1">
        <f>'[1]RC-1(PY)'!T1427</f>
        <v>0</v>
      </c>
      <c r="U1427" s="1">
        <f>'[1]RC-1(PY)'!U1427</f>
        <v>0</v>
      </c>
      <c r="V1427" s="1">
        <f>'[1]RC-1(PY)'!V1427</f>
        <v>0</v>
      </c>
      <c r="W1427" s="1">
        <f>'[1]RC-1(PY)'!W1427</f>
        <v>0</v>
      </c>
      <c r="X1427" s="1">
        <f>'[1]RC-1(PY)'!X1427</f>
        <v>0</v>
      </c>
      <c r="Y1427" s="1">
        <f>'[1]RC-1(PY)'!Y1427</f>
        <v>0</v>
      </c>
      <c r="Z1427" s="1">
        <f>'[1]RC-1(PY)'!Z1427</f>
        <v>0</v>
      </c>
      <c r="AA1427" s="1">
        <f>'[1]RC-1(PY)'!AA1427</f>
        <v>0</v>
      </c>
      <c r="AB1427" s="1">
        <f>'[1]RC-1(PY)'!AB1427</f>
        <v>0</v>
      </c>
      <c r="AC1427" s="1">
        <f>'[1]RC-1(PY)'!AC1427</f>
        <v>0</v>
      </c>
      <c r="AD1427" s="1">
        <f>'[1]RC-1(PY)'!AD1427</f>
        <v>0</v>
      </c>
      <c r="AE1427" s="1">
        <f>'[1]RC-1(PY)'!AE1427</f>
        <v>0</v>
      </c>
      <c r="AF1427" s="1">
        <f>'[1]RC-1(PY)'!AF1427</f>
        <v>0</v>
      </c>
      <c r="AG1427" s="1">
        <f>'[1]RC-1(PY)'!AG1427</f>
        <v>0</v>
      </c>
      <c r="AH1427" s="1">
        <f>'[1]RC-1(PY)'!AH1427</f>
        <v>0</v>
      </c>
      <c r="AI1427" s="1">
        <f>'[1]RC-1(PY)'!AI1427</f>
        <v>0</v>
      </c>
    </row>
    <row r="1428" spans="1:35" x14ac:dyDescent="0.3">
      <c r="A1428" s="1">
        <f>'[1]RC-1(PY)'!A1428</f>
        <v>0</v>
      </c>
      <c r="B1428" s="1">
        <f>'[1]RC-1(PY)'!B1428</f>
        <v>0</v>
      </c>
      <c r="C1428" s="1">
        <f>'[1]RC-1(PY)'!C1428</f>
        <v>0</v>
      </c>
      <c r="D1428" s="1">
        <f>'[1]RC-1(PY)'!D1428</f>
        <v>0</v>
      </c>
      <c r="E1428" s="1">
        <f>'[1]RC-1(PY)'!E1428</f>
        <v>0</v>
      </c>
      <c r="F1428" s="1">
        <f>'[1]RC-1(PY)'!F1428</f>
        <v>0</v>
      </c>
      <c r="G1428" s="1">
        <f>'[1]RC-1(PY)'!G1428</f>
        <v>0</v>
      </c>
      <c r="H1428" s="1">
        <f>'[1]RC-1(PY)'!H1428</f>
        <v>0</v>
      </c>
      <c r="I1428" s="1">
        <f>'[1]RC-1(PY)'!I1428</f>
        <v>0</v>
      </c>
      <c r="J1428" s="1">
        <f>'[1]RC-1(PY)'!J1428</f>
        <v>0</v>
      </c>
      <c r="K1428" s="1">
        <f>'[1]RC-1(PY)'!K1428</f>
        <v>0</v>
      </c>
      <c r="L1428" s="1">
        <f>'[1]RC-1(PY)'!L1428</f>
        <v>0</v>
      </c>
      <c r="M1428" s="1">
        <f>'[1]RC-1(PY)'!M1428</f>
        <v>0</v>
      </c>
      <c r="N1428" s="1">
        <f>'[1]RC-1(PY)'!N1428</f>
        <v>0</v>
      </c>
      <c r="O1428" s="1">
        <f>'[1]RC-1(PY)'!O1428</f>
        <v>0</v>
      </c>
      <c r="P1428" s="1">
        <f>'[1]RC-1(PY)'!P1428</f>
        <v>0</v>
      </c>
      <c r="Q1428" s="1">
        <f>'[1]RC-1(PY)'!Q1428</f>
        <v>0</v>
      </c>
      <c r="R1428" s="1">
        <f>'[1]RC-1(PY)'!R1428</f>
        <v>0</v>
      </c>
      <c r="S1428" s="1">
        <f>'[1]RC-1(PY)'!S1428</f>
        <v>0</v>
      </c>
      <c r="T1428" s="1">
        <f>'[1]RC-1(PY)'!T1428</f>
        <v>0</v>
      </c>
      <c r="U1428" s="1">
        <f>'[1]RC-1(PY)'!U1428</f>
        <v>0</v>
      </c>
      <c r="V1428" s="1">
        <f>'[1]RC-1(PY)'!V1428</f>
        <v>0</v>
      </c>
      <c r="W1428" s="1">
        <f>'[1]RC-1(PY)'!W1428</f>
        <v>0</v>
      </c>
      <c r="X1428" s="1">
        <f>'[1]RC-1(PY)'!X1428</f>
        <v>0</v>
      </c>
      <c r="Y1428" s="1">
        <f>'[1]RC-1(PY)'!Y1428</f>
        <v>0</v>
      </c>
      <c r="Z1428" s="1">
        <f>'[1]RC-1(PY)'!Z1428</f>
        <v>0</v>
      </c>
      <c r="AA1428" s="1">
        <f>'[1]RC-1(PY)'!AA1428</f>
        <v>0</v>
      </c>
      <c r="AB1428" s="1">
        <f>'[1]RC-1(PY)'!AB1428</f>
        <v>0</v>
      </c>
      <c r="AC1428" s="1">
        <f>'[1]RC-1(PY)'!AC1428</f>
        <v>0</v>
      </c>
      <c r="AD1428" s="1">
        <f>'[1]RC-1(PY)'!AD1428</f>
        <v>0</v>
      </c>
      <c r="AE1428" s="1">
        <f>'[1]RC-1(PY)'!AE1428</f>
        <v>0</v>
      </c>
      <c r="AF1428" s="1">
        <f>'[1]RC-1(PY)'!AF1428</f>
        <v>0</v>
      </c>
      <c r="AG1428" s="1">
        <f>'[1]RC-1(PY)'!AG1428</f>
        <v>0</v>
      </c>
      <c r="AH1428" s="1">
        <f>'[1]RC-1(PY)'!AH1428</f>
        <v>0</v>
      </c>
      <c r="AI1428" s="1">
        <f>'[1]RC-1(PY)'!AI1428</f>
        <v>0</v>
      </c>
    </row>
    <row r="1429" spans="1:35" x14ac:dyDescent="0.3">
      <c r="A1429" s="1">
        <f>'[1]RC-1(PY)'!A1429</f>
        <v>0</v>
      </c>
      <c r="B1429" s="1">
        <f>'[1]RC-1(PY)'!B1429</f>
        <v>0</v>
      </c>
      <c r="C1429" s="1">
        <f>'[1]RC-1(PY)'!C1429</f>
        <v>0</v>
      </c>
      <c r="D1429" s="1">
        <f>'[1]RC-1(PY)'!D1429</f>
        <v>0</v>
      </c>
      <c r="E1429" s="1">
        <f>'[1]RC-1(PY)'!E1429</f>
        <v>0</v>
      </c>
      <c r="F1429" s="1">
        <f>'[1]RC-1(PY)'!F1429</f>
        <v>0</v>
      </c>
      <c r="G1429" s="1">
        <f>'[1]RC-1(PY)'!G1429</f>
        <v>0</v>
      </c>
      <c r="H1429" s="1">
        <f>'[1]RC-1(PY)'!H1429</f>
        <v>0</v>
      </c>
      <c r="I1429" s="1">
        <f>'[1]RC-1(PY)'!I1429</f>
        <v>0</v>
      </c>
      <c r="J1429" s="1">
        <f>'[1]RC-1(PY)'!J1429</f>
        <v>0</v>
      </c>
      <c r="K1429" s="1">
        <f>'[1]RC-1(PY)'!K1429</f>
        <v>0</v>
      </c>
      <c r="L1429" s="1">
        <f>'[1]RC-1(PY)'!L1429</f>
        <v>0</v>
      </c>
      <c r="M1429" s="1">
        <f>'[1]RC-1(PY)'!M1429</f>
        <v>0</v>
      </c>
      <c r="N1429" s="1">
        <f>'[1]RC-1(PY)'!N1429</f>
        <v>0</v>
      </c>
      <c r="O1429" s="1">
        <f>'[1]RC-1(PY)'!O1429</f>
        <v>0</v>
      </c>
      <c r="P1429" s="1">
        <f>'[1]RC-1(PY)'!P1429</f>
        <v>0</v>
      </c>
      <c r="Q1429" s="1">
        <f>'[1]RC-1(PY)'!Q1429</f>
        <v>0</v>
      </c>
      <c r="R1429" s="1">
        <f>'[1]RC-1(PY)'!R1429</f>
        <v>0</v>
      </c>
      <c r="S1429" s="1">
        <f>'[1]RC-1(PY)'!S1429</f>
        <v>0</v>
      </c>
      <c r="T1429" s="1">
        <f>'[1]RC-1(PY)'!T1429</f>
        <v>0</v>
      </c>
      <c r="U1429" s="1">
        <f>'[1]RC-1(PY)'!U1429</f>
        <v>0</v>
      </c>
      <c r="V1429" s="1">
        <f>'[1]RC-1(PY)'!V1429</f>
        <v>0</v>
      </c>
      <c r="W1429" s="1">
        <f>'[1]RC-1(PY)'!W1429</f>
        <v>0</v>
      </c>
      <c r="X1429" s="1">
        <f>'[1]RC-1(PY)'!X1429</f>
        <v>0</v>
      </c>
      <c r="Y1429" s="1">
        <f>'[1]RC-1(PY)'!Y1429</f>
        <v>0</v>
      </c>
      <c r="Z1429" s="1">
        <f>'[1]RC-1(PY)'!Z1429</f>
        <v>0</v>
      </c>
      <c r="AA1429" s="1">
        <f>'[1]RC-1(PY)'!AA1429</f>
        <v>0</v>
      </c>
      <c r="AB1429" s="1">
        <f>'[1]RC-1(PY)'!AB1429</f>
        <v>0</v>
      </c>
      <c r="AC1429" s="1">
        <f>'[1]RC-1(PY)'!AC1429</f>
        <v>0</v>
      </c>
      <c r="AD1429" s="1">
        <f>'[1]RC-1(PY)'!AD1429</f>
        <v>0</v>
      </c>
      <c r="AE1429" s="1">
        <f>'[1]RC-1(PY)'!AE1429</f>
        <v>0</v>
      </c>
      <c r="AF1429" s="1">
        <f>'[1]RC-1(PY)'!AF1429</f>
        <v>0</v>
      </c>
      <c r="AG1429" s="1">
        <f>'[1]RC-1(PY)'!AG1429</f>
        <v>0</v>
      </c>
      <c r="AH1429" s="1">
        <f>'[1]RC-1(PY)'!AH1429</f>
        <v>0</v>
      </c>
      <c r="AI1429" s="1">
        <f>'[1]RC-1(PY)'!AI1429</f>
        <v>0</v>
      </c>
    </row>
    <row r="1430" spans="1:35" x14ac:dyDescent="0.3">
      <c r="A1430" s="1">
        <f>'[1]RC-1(PY)'!A1430</f>
        <v>0</v>
      </c>
      <c r="B1430" s="1">
        <f>'[1]RC-1(PY)'!B1430</f>
        <v>0</v>
      </c>
      <c r="C1430" s="1">
        <f>'[1]RC-1(PY)'!C1430</f>
        <v>0</v>
      </c>
      <c r="D1430" s="1">
        <f>'[1]RC-1(PY)'!D1430</f>
        <v>0</v>
      </c>
      <c r="E1430" s="1">
        <f>'[1]RC-1(PY)'!E1430</f>
        <v>0</v>
      </c>
      <c r="F1430" s="1">
        <f>'[1]RC-1(PY)'!F1430</f>
        <v>0</v>
      </c>
      <c r="G1430" s="1">
        <f>'[1]RC-1(PY)'!G1430</f>
        <v>0</v>
      </c>
      <c r="H1430" s="1">
        <f>'[1]RC-1(PY)'!H1430</f>
        <v>0</v>
      </c>
      <c r="I1430" s="1">
        <f>'[1]RC-1(PY)'!I1430</f>
        <v>0</v>
      </c>
      <c r="J1430" s="1">
        <f>'[1]RC-1(PY)'!J1430</f>
        <v>0</v>
      </c>
      <c r="K1430" s="1">
        <f>'[1]RC-1(PY)'!K1430</f>
        <v>0</v>
      </c>
      <c r="L1430" s="1">
        <f>'[1]RC-1(PY)'!L1430</f>
        <v>0</v>
      </c>
      <c r="M1430" s="1">
        <f>'[1]RC-1(PY)'!M1430</f>
        <v>0</v>
      </c>
      <c r="N1430" s="1">
        <f>'[1]RC-1(PY)'!N1430</f>
        <v>0</v>
      </c>
      <c r="O1430" s="1">
        <f>'[1]RC-1(PY)'!O1430</f>
        <v>0</v>
      </c>
      <c r="P1430" s="1">
        <f>'[1]RC-1(PY)'!P1430</f>
        <v>0</v>
      </c>
      <c r="Q1430" s="1">
        <f>'[1]RC-1(PY)'!Q1430</f>
        <v>0</v>
      </c>
      <c r="R1430" s="1">
        <f>'[1]RC-1(PY)'!R1430</f>
        <v>0</v>
      </c>
      <c r="S1430" s="1">
        <f>'[1]RC-1(PY)'!S1430</f>
        <v>0</v>
      </c>
      <c r="T1430" s="1">
        <f>'[1]RC-1(PY)'!T1430</f>
        <v>0</v>
      </c>
      <c r="U1430" s="1">
        <f>'[1]RC-1(PY)'!U1430</f>
        <v>0</v>
      </c>
      <c r="V1430" s="1">
        <f>'[1]RC-1(PY)'!V1430</f>
        <v>0</v>
      </c>
      <c r="W1430" s="1">
        <f>'[1]RC-1(PY)'!W1430</f>
        <v>0</v>
      </c>
      <c r="X1430" s="1">
        <f>'[1]RC-1(PY)'!X1430</f>
        <v>0</v>
      </c>
      <c r="Y1430" s="1">
        <f>'[1]RC-1(PY)'!Y1430</f>
        <v>0</v>
      </c>
      <c r="Z1430" s="1">
        <f>'[1]RC-1(PY)'!Z1430</f>
        <v>0</v>
      </c>
      <c r="AA1430" s="1">
        <f>'[1]RC-1(PY)'!AA1430</f>
        <v>0</v>
      </c>
      <c r="AB1430" s="1">
        <f>'[1]RC-1(PY)'!AB1430</f>
        <v>0</v>
      </c>
      <c r="AC1430" s="1">
        <f>'[1]RC-1(PY)'!AC1430</f>
        <v>0</v>
      </c>
      <c r="AD1430" s="1">
        <f>'[1]RC-1(PY)'!AD1430</f>
        <v>0</v>
      </c>
      <c r="AE1430" s="1">
        <f>'[1]RC-1(PY)'!AE1430</f>
        <v>0</v>
      </c>
      <c r="AF1430" s="1">
        <f>'[1]RC-1(PY)'!AF1430</f>
        <v>0</v>
      </c>
      <c r="AG1430" s="1">
        <f>'[1]RC-1(PY)'!AG1430</f>
        <v>0</v>
      </c>
      <c r="AH1430" s="1">
        <f>'[1]RC-1(PY)'!AH1430</f>
        <v>0</v>
      </c>
      <c r="AI1430" s="1">
        <f>'[1]RC-1(PY)'!AI1430</f>
        <v>0</v>
      </c>
    </row>
    <row r="1431" spans="1:35" x14ac:dyDescent="0.3">
      <c r="A1431" s="1">
        <f>'[1]RC-1(PY)'!A1431</f>
        <v>0</v>
      </c>
      <c r="B1431" s="1">
        <f>'[1]RC-1(PY)'!B1431</f>
        <v>0</v>
      </c>
      <c r="C1431" s="1">
        <f>'[1]RC-1(PY)'!C1431</f>
        <v>0</v>
      </c>
      <c r="D1431" s="1">
        <f>'[1]RC-1(PY)'!D1431</f>
        <v>0</v>
      </c>
      <c r="E1431" s="1">
        <f>'[1]RC-1(PY)'!E1431</f>
        <v>0</v>
      </c>
      <c r="F1431" s="1">
        <f>'[1]RC-1(PY)'!F1431</f>
        <v>0</v>
      </c>
      <c r="G1431" s="1">
        <f>'[1]RC-1(PY)'!G1431</f>
        <v>0</v>
      </c>
      <c r="H1431" s="1">
        <f>'[1]RC-1(PY)'!H1431</f>
        <v>0</v>
      </c>
      <c r="I1431" s="1">
        <f>'[1]RC-1(PY)'!I1431</f>
        <v>0</v>
      </c>
      <c r="J1431" s="1">
        <f>'[1]RC-1(PY)'!J1431</f>
        <v>0</v>
      </c>
      <c r="K1431" s="1">
        <f>'[1]RC-1(PY)'!K1431</f>
        <v>0</v>
      </c>
      <c r="L1431" s="1">
        <f>'[1]RC-1(PY)'!L1431</f>
        <v>0</v>
      </c>
      <c r="M1431" s="1">
        <f>'[1]RC-1(PY)'!M1431</f>
        <v>0</v>
      </c>
      <c r="N1431" s="1">
        <f>'[1]RC-1(PY)'!N1431</f>
        <v>0</v>
      </c>
      <c r="O1431" s="1">
        <f>'[1]RC-1(PY)'!O1431</f>
        <v>0</v>
      </c>
      <c r="P1431" s="1">
        <f>'[1]RC-1(PY)'!P1431</f>
        <v>0</v>
      </c>
      <c r="Q1431" s="1">
        <f>'[1]RC-1(PY)'!Q1431</f>
        <v>0</v>
      </c>
      <c r="R1431" s="1">
        <f>'[1]RC-1(PY)'!R1431</f>
        <v>0</v>
      </c>
      <c r="S1431" s="1">
        <f>'[1]RC-1(PY)'!S1431</f>
        <v>0</v>
      </c>
      <c r="T1431" s="1">
        <f>'[1]RC-1(PY)'!T1431</f>
        <v>0</v>
      </c>
      <c r="U1431" s="1">
        <f>'[1]RC-1(PY)'!U1431</f>
        <v>0</v>
      </c>
      <c r="V1431" s="1">
        <f>'[1]RC-1(PY)'!V1431</f>
        <v>0</v>
      </c>
      <c r="W1431" s="1">
        <f>'[1]RC-1(PY)'!W1431</f>
        <v>0</v>
      </c>
      <c r="X1431" s="1">
        <f>'[1]RC-1(PY)'!X1431</f>
        <v>0</v>
      </c>
      <c r="Y1431" s="1">
        <f>'[1]RC-1(PY)'!Y1431</f>
        <v>0</v>
      </c>
      <c r="Z1431" s="1">
        <f>'[1]RC-1(PY)'!Z1431</f>
        <v>0</v>
      </c>
      <c r="AA1431" s="1">
        <f>'[1]RC-1(PY)'!AA1431</f>
        <v>0</v>
      </c>
      <c r="AB1431" s="1">
        <f>'[1]RC-1(PY)'!AB1431</f>
        <v>0</v>
      </c>
      <c r="AC1431" s="1">
        <f>'[1]RC-1(PY)'!AC1431</f>
        <v>0</v>
      </c>
      <c r="AD1431" s="1">
        <f>'[1]RC-1(PY)'!AD1431</f>
        <v>0</v>
      </c>
      <c r="AE1431" s="1">
        <f>'[1]RC-1(PY)'!AE1431</f>
        <v>0</v>
      </c>
      <c r="AF1431" s="1">
        <f>'[1]RC-1(PY)'!AF1431</f>
        <v>0</v>
      </c>
      <c r="AG1431" s="1">
        <f>'[1]RC-1(PY)'!AG1431</f>
        <v>0</v>
      </c>
      <c r="AH1431" s="1">
        <f>'[1]RC-1(PY)'!AH1431</f>
        <v>0</v>
      </c>
      <c r="AI1431" s="1">
        <f>'[1]RC-1(PY)'!AI1431</f>
        <v>0</v>
      </c>
    </row>
    <row r="1432" spans="1:35" x14ac:dyDescent="0.3">
      <c r="A1432" s="1">
        <f>'[1]RC-1(PY)'!A1432</f>
        <v>0</v>
      </c>
      <c r="B1432" s="1">
        <f>'[1]RC-1(PY)'!B1432</f>
        <v>0</v>
      </c>
      <c r="C1432" s="1">
        <f>'[1]RC-1(PY)'!C1432</f>
        <v>0</v>
      </c>
      <c r="D1432" s="1">
        <f>'[1]RC-1(PY)'!D1432</f>
        <v>0</v>
      </c>
      <c r="E1432" s="1">
        <f>'[1]RC-1(PY)'!E1432</f>
        <v>0</v>
      </c>
      <c r="F1432" s="1">
        <f>'[1]RC-1(PY)'!F1432</f>
        <v>0</v>
      </c>
      <c r="G1432" s="1">
        <f>'[1]RC-1(PY)'!G1432</f>
        <v>0</v>
      </c>
      <c r="H1432" s="1">
        <f>'[1]RC-1(PY)'!H1432</f>
        <v>0</v>
      </c>
      <c r="I1432" s="1">
        <f>'[1]RC-1(PY)'!I1432</f>
        <v>0</v>
      </c>
      <c r="J1432" s="1">
        <f>'[1]RC-1(PY)'!J1432</f>
        <v>0</v>
      </c>
      <c r="K1432" s="1">
        <f>'[1]RC-1(PY)'!K1432</f>
        <v>0</v>
      </c>
      <c r="L1432" s="1">
        <f>'[1]RC-1(PY)'!L1432</f>
        <v>0</v>
      </c>
      <c r="M1432" s="1">
        <f>'[1]RC-1(PY)'!M1432</f>
        <v>0</v>
      </c>
      <c r="N1432" s="1">
        <f>'[1]RC-1(PY)'!N1432</f>
        <v>0</v>
      </c>
      <c r="O1432" s="1">
        <f>'[1]RC-1(PY)'!O1432</f>
        <v>0</v>
      </c>
      <c r="P1432" s="1">
        <f>'[1]RC-1(PY)'!P1432</f>
        <v>0</v>
      </c>
      <c r="Q1432" s="1">
        <f>'[1]RC-1(PY)'!Q1432</f>
        <v>0</v>
      </c>
      <c r="R1432" s="1">
        <f>'[1]RC-1(PY)'!R1432</f>
        <v>0</v>
      </c>
      <c r="S1432" s="1">
        <f>'[1]RC-1(PY)'!S1432</f>
        <v>0</v>
      </c>
      <c r="T1432" s="1">
        <f>'[1]RC-1(PY)'!T1432</f>
        <v>0</v>
      </c>
      <c r="U1432" s="1">
        <f>'[1]RC-1(PY)'!U1432</f>
        <v>0</v>
      </c>
      <c r="V1432" s="1">
        <f>'[1]RC-1(PY)'!V1432</f>
        <v>0</v>
      </c>
      <c r="W1432" s="1">
        <f>'[1]RC-1(PY)'!W1432</f>
        <v>0</v>
      </c>
      <c r="X1432" s="1">
        <f>'[1]RC-1(PY)'!X1432</f>
        <v>0</v>
      </c>
      <c r="Y1432" s="1">
        <f>'[1]RC-1(PY)'!Y1432</f>
        <v>0</v>
      </c>
      <c r="Z1432" s="1">
        <f>'[1]RC-1(PY)'!Z1432</f>
        <v>0</v>
      </c>
      <c r="AA1432" s="1">
        <f>'[1]RC-1(PY)'!AA1432</f>
        <v>0</v>
      </c>
      <c r="AB1432" s="1">
        <f>'[1]RC-1(PY)'!AB1432</f>
        <v>0</v>
      </c>
      <c r="AC1432" s="1">
        <f>'[1]RC-1(PY)'!AC1432</f>
        <v>0</v>
      </c>
      <c r="AD1432" s="1">
        <f>'[1]RC-1(PY)'!AD1432</f>
        <v>0</v>
      </c>
      <c r="AE1432" s="1">
        <f>'[1]RC-1(PY)'!AE1432</f>
        <v>0</v>
      </c>
      <c r="AF1432" s="1">
        <f>'[1]RC-1(PY)'!AF1432</f>
        <v>0</v>
      </c>
      <c r="AG1432" s="1">
        <f>'[1]RC-1(PY)'!AG1432</f>
        <v>0</v>
      </c>
      <c r="AH1432" s="1">
        <f>'[1]RC-1(PY)'!AH1432</f>
        <v>0</v>
      </c>
      <c r="AI1432" s="1">
        <f>'[1]RC-1(PY)'!AI1432</f>
        <v>0</v>
      </c>
    </row>
    <row r="1433" spans="1:35" x14ac:dyDescent="0.3">
      <c r="A1433" s="1">
        <f>'[1]RC-1(PY)'!A1433</f>
        <v>0</v>
      </c>
      <c r="B1433" s="1">
        <f>'[1]RC-1(PY)'!B1433</f>
        <v>0</v>
      </c>
      <c r="C1433" s="1">
        <f>'[1]RC-1(PY)'!C1433</f>
        <v>0</v>
      </c>
      <c r="D1433" s="1">
        <f>'[1]RC-1(PY)'!D1433</f>
        <v>0</v>
      </c>
      <c r="E1433" s="1">
        <f>'[1]RC-1(PY)'!E1433</f>
        <v>0</v>
      </c>
      <c r="F1433" s="1">
        <f>'[1]RC-1(PY)'!F1433</f>
        <v>0</v>
      </c>
      <c r="G1433" s="1">
        <f>'[1]RC-1(PY)'!G1433</f>
        <v>0</v>
      </c>
      <c r="H1433" s="1">
        <f>'[1]RC-1(PY)'!H1433</f>
        <v>0</v>
      </c>
      <c r="I1433" s="1">
        <f>'[1]RC-1(PY)'!I1433</f>
        <v>0</v>
      </c>
      <c r="J1433" s="1">
        <f>'[1]RC-1(PY)'!J1433</f>
        <v>0</v>
      </c>
      <c r="K1433" s="1">
        <f>'[1]RC-1(PY)'!K1433</f>
        <v>0</v>
      </c>
      <c r="L1433" s="1">
        <f>'[1]RC-1(PY)'!L1433</f>
        <v>0</v>
      </c>
      <c r="M1433" s="1">
        <f>'[1]RC-1(PY)'!M1433</f>
        <v>0</v>
      </c>
      <c r="N1433" s="1">
        <f>'[1]RC-1(PY)'!N1433</f>
        <v>0</v>
      </c>
      <c r="O1433" s="1">
        <f>'[1]RC-1(PY)'!O1433</f>
        <v>0</v>
      </c>
      <c r="P1433" s="1">
        <f>'[1]RC-1(PY)'!P1433</f>
        <v>0</v>
      </c>
      <c r="Q1433" s="1">
        <f>'[1]RC-1(PY)'!Q1433</f>
        <v>0</v>
      </c>
      <c r="R1433" s="1">
        <f>'[1]RC-1(PY)'!R1433</f>
        <v>0</v>
      </c>
      <c r="S1433" s="1">
        <f>'[1]RC-1(PY)'!S1433</f>
        <v>0</v>
      </c>
      <c r="T1433" s="1">
        <f>'[1]RC-1(PY)'!T1433</f>
        <v>0</v>
      </c>
      <c r="U1433" s="1">
        <f>'[1]RC-1(PY)'!U1433</f>
        <v>0</v>
      </c>
      <c r="V1433" s="1">
        <f>'[1]RC-1(PY)'!V1433</f>
        <v>0</v>
      </c>
      <c r="W1433" s="1">
        <f>'[1]RC-1(PY)'!W1433</f>
        <v>0</v>
      </c>
      <c r="X1433" s="1">
        <f>'[1]RC-1(PY)'!X1433</f>
        <v>0</v>
      </c>
      <c r="Y1433" s="1">
        <f>'[1]RC-1(PY)'!Y1433</f>
        <v>0</v>
      </c>
      <c r="Z1433" s="1">
        <f>'[1]RC-1(PY)'!Z1433</f>
        <v>0</v>
      </c>
      <c r="AA1433" s="1">
        <f>'[1]RC-1(PY)'!AA1433</f>
        <v>0</v>
      </c>
      <c r="AB1433" s="1">
        <f>'[1]RC-1(PY)'!AB1433</f>
        <v>0</v>
      </c>
      <c r="AC1433" s="1">
        <f>'[1]RC-1(PY)'!AC1433</f>
        <v>0</v>
      </c>
      <c r="AD1433" s="1">
        <f>'[1]RC-1(PY)'!AD1433</f>
        <v>0</v>
      </c>
      <c r="AE1433" s="1">
        <f>'[1]RC-1(PY)'!AE1433</f>
        <v>0</v>
      </c>
      <c r="AF1433" s="1">
        <f>'[1]RC-1(PY)'!AF1433</f>
        <v>0</v>
      </c>
      <c r="AG1433" s="1">
        <f>'[1]RC-1(PY)'!AG1433</f>
        <v>0</v>
      </c>
      <c r="AH1433" s="1">
        <f>'[1]RC-1(PY)'!AH1433</f>
        <v>0</v>
      </c>
      <c r="AI1433" s="1">
        <f>'[1]RC-1(PY)'!AI1433</f>
        <v>0</v>
      </c>
    </row>
    <row r="1434" spans="1:35" x14ac:dyDescent="0.3">
      <c r="A1434" s="1">
        <f>'[1]RC-1(PY)'!A1434</f>
        <v>0</v>
      </c>
      <c r="B1434" s="1">
        <f>'[1]RC-1(PY)'!B1434</f>
        <v>0</v>
      </c>
      <c r="C1434" s="1">
        <f>'[1]RC-1(PY)'!C1434</f>
        <v>0</v>
      </c>
      <c r="D1434" s="1">
        <f>'[1]RC-1(PY)'!D1434</f>
        <v>0</v>
      </c>
      <c r="E1434" s="1">
        <f>'[1]RC-1(PY)'!E1434</f>
        <v>0</v>
      </c>
      <c r="F1434" s="1">
        <f>'[1]RC-1(PY)'!F1434</f>
        <v>0</v>
      </c>
      <c r="G1434" s="1">
        <f>'[1]RC-1(PY)'!G1434</f>
        <v>0</v>
      </c>
      <c r="H1434" s="1">
        <f>'[1]RC-1(PY)'!H1434</f>
        <v>0</v>
      </c>
      <c r="I1434" s="1">
        <f>'[1]RC-1(PY)'!I1434</f>
        <v>0</v>
      </c>
      <c r="J1434" s="1">
        <f>'[1]RC-1(PY)'!J1434</f>
        <v>0</v>
      </c>
      <c r="K1434" s="1">
        <f>'[1]RC-1(PY)'!K1434</f>
        <v>0</v>
      </c>
      <c r="L1434" s="1">
        <f>'[1]RC-1(PY)'!L1434</f>
        <v>0</v>
      </c>
      <c r="M1434" s="1">
        <f>'[1]RC-1(PY)'!M1434</f>
        <v>0</v>
      </c>
      <c r="N1434" s="1">
        <f>'[1]RC-1(PY)'!N1434</f>
        <v>0</v>
      </c>
      <c r="O1434" s="1">
        <f>'[1]RC-1(PY)'!O1434</f>
        <v>0</v>
      </c>
      <c r="P1434" s="1">
        <f>'[1]RC-1(PY)'!P1434</f>
        <v>0</v>
      </c>
      <c r="Q1434" s="1">
        <f>'[1]RC-1(PY)'!Q1434</f>
        <v>0</v>
      </c>
      <c r="R1434" s="1">
        <f>'[1]RC-1(PY)'!R1434</f>
        <v>0</v>
      </c>
      <c r="S1434" s="1">
        <f>'[1]RC-1(PY)'!S1434</f>
        <v>0</v>
      </c>
      <c r="T1434" s="1">
        <f>'[1]RC-1(PY)'!T1434</f>
        <v>0</v>
      </c>
      <c r="U1434" s="1">
        <f>'[1]RC-1(PY)'!U1434</f>
        <v>0</v>
      </c>
      <c r="V1434" s="1">
        <f>'[1]RC-1(PY)'!V1434</f>
        <v>0</v>
      </c>
      <c r="W1434" s="1">
        <f>'[1]RC-1(PY)'!W1434</f>
        <v>0</v>
      </c>
      <c r="X1434" s="1">
        <f>'[1]RC-1(PY)'!X1434</f>
        <v>0</v>
      </c>
      <c r="Y1434" s="1">
        <f>'[1]RC-1(PY)'!Y1434</f>
        <v>0</v>
      </c>
      <c r="Z1434" s="1">
        <f>'[1]RC-1(PY)'!Z1434</f>
        <v>0</v>
      </c>
      <c r="AA1434" s="1">
        <f>'[1]RC-1(PY)'!AA1434</f>
        <v>0</v>
      </c>
      <c r="AB1434" s="1">
        <f>'[1]RC-1(PY)'!AB1434</f>
        <v>0</v>
      </c>
      <c r="AC1434" s="1">
        <f>'[1]RC-1(PY)'!AC1434</f>
        <v>0</v>
      </c>
      <c r="AD1434" s="1">
        <f>'[1]RC-1(PY)'!AD1434</f>
        <v>0</v>
      </c>
      <c r="AE1434" s="1">
        <f>'[1]RC-1(PY)'!AE1434</f>
        <v>0</v>
      </c>
      <c r="AF1434" s="1">
        <f>'[1]RC-1(PY)'!AF1434</f>
        <v>0</v>
      </c>
      <c r="AG1434" s="1">
        <f>'[1]RC-1(PY)'!AG1434</f>
        <v>0</v>
      </c>
      <c r="AH1434" s="1">
        <f>'[1]RC-1(PY)'!AH1434</f>
        <v>0</v>
      </c>
      <c r="AI1434" s="1">
        <f>'[1]RC-1(PY)'!AI1434</f>
        <v>0</v>
      </c>
    </row>
    <row r="1435" spans="1:35" x14ac:dyDescent="0.3">
      <c r="A1435" s="1">
        <f>'[1]RC-1(PY)'!A1435</f>
        <v>0</v>
      </c>
      <c r="B1435" s="1">
        <f>'[1]RC-1(PY)'!B1435</f>
        <v>0</v>
      </c>
      <c r="C1435" s="1">
        <f>'[1]RC-1(PY)'!C1435</f>
        <v>0</v>
      </c>
      <c r="D1435" s="1">
        <f>'[1]RC-1(PY)'!D1435</f>
        <v>0</v>
      </c>
      <c r="E1435" s="1">
        <f>'[1]RC-1(PY)'!E1435</f>
        <v>0</v>
      </c>
      <c r="F1435" s="1">
        <f>'[1]RC-1(PY)'!F1435</f>
        <v>0</v>
      </c>
      <c r="G1435" s="1">
        <f>'[1]RC-1(PY)'!G1435</f>
        <v>0</v>
      </c>
      <c r="H1435" s="1">
        <f>'[1]RC-1(PY)'!H1435</f>
        <v>0</v>
      </c>
      <c r="I1435" s="1">
        <f>'[1]RC-1(PY)'!I1435</f>
        <v>0</v>
      </c>
      <c r="J1435" s="1">
        <f>'[1]RC-1(PY)'!J1435</f>
        <v>0</v>
      </c>
      <c r="K1435" s="1">
        <f>'[1]RC-1(PY)'!K1435</f>
        <v>0</v>
      </c>
      <c r="L1435" s="1">
        <f>'[1]RC-1(PY)'!L1435</f>
        <v>0</v>
      </c>
      <c r="M1435" s="1">
        <f>'[1]RC-1(PY)'!M1435</f>
        <v>0</v>
      </c>
      <c r="N1435" s="1">
        <f>'[1]RC-1(PY)'!N1435</f>
        <v>0</v>
      </c>
      <c r="O1435" s="1">
        <f>'[1]RC-1(PY)'!O1435</f>
        <v>0</v>
      </c>
      <c r="P1435" s="1">
        <f>'[1]RC-1(PY)'!P1435</f>
        <v>0</v>
      </c>
      <c r="Q1435" s="1">
        <f>'[1]RC-1(PY)'!Q1435</f>
        <v>0</v>
      </c>
      <c r="R1435" s="1">
        <f>'[1]RC-1(PY)'!R1435</f>
        <v>0</v>
      </c>
      <c r="S1435" s="1">
        <f>'[1]RC-1(PY)'!S1435</f>
        <v>0</v>
      </c>
      <c r="T1435" s="1">
        <f>'[1]RC-1(PY)'!T1435</f>
        <v>0</v>
      </c>
      <c r="U1435" s="1">
        <f>'[1]RC-1(PY)'!U1435</f>
        <v>0</v>
      </c>
      <c r="V1435" s="1">
        <f>'[1]RC-1(PY)'!V1435</f>
        <v>0</v>
      </c>
      <c r="W1435" s="1">
        <f>'[1]RC-1(PY)'!W1435</f>
        <v>0</v>
      </c>
      <c r="X1435" s="1">
        <f>'[1]RC-1(PY)'!X1435</f>
        <v>0</v>
      </c>
      <c r="Y1435" s="1">
        <f>'[1]RC-1(PY)'!Y1435</f>
        <v>0</v>
      </c>
      <c r="Z1435" s="1">
        <f>'[1]RC-1(PY)'!Z1435</f>
        <v>0</v>
      </c>
      <c r="AA1435" s="1">
        <f>'[1]RC-1(PY)'!AA1435</f>
        <v>0</v>
      </c>
      <c r="AB1435" s="1">
        <f>'[1]RC-1(PY)'!AB1435</f>
        <v>0</v>
      </c>
      <c r="AC1435" s="1">
        <f>'[1]RC-1(PY)'!AC1435</f>
        <v>0</v>
      </c>
      <c r="AD1435" s="1">
        <f>'[1]RC-1(PY)'!AD1435</f>
        <v>0</v>
      </c>
      <c r="AE1435" s="1">
        <f>'[1]RC-1(PY)'!AE1435</f>
        <v>0</v>
      </c>
      <c r="AF1435" s="1">
        <f>'[1]RC-1(PY)'!AF1435</f>
        <v>0</v>
      </c>
      <c r="AG1435" s="1">
        <f>'[1]RC-1(PY)'!AG1435</f>
        <v>0</v>
      </c>
      <c r="AH1435" s="1">
        <f>'[1]RC-1(PY)'!AH1435</f>
        <v>0</v>
      </c>
      <c r="AI1435" s="1">
        <f>'[1]RC-1(PY)'!AI1435</f>
        <v>0</v>
      </c>
    </row>
    <row r="1436" spans="1:35" x14ac:dyDescent="0.3">
      <c r="A1436" s="1">
        <f>'[1]RC-1(PY)'!A1436</f>
        <v>0</v>
      </c>
      <c r="B1436" s="1">
        <f>'[1]RC-1(PY)'!B1436</f>
        <v>0</v>
      </c>
      <c r="C1436" s="1">
        <f>'[1]RC-1(PY)'!C1436</f>
        <v>0</v>
      </c>
      <c r="D1436" s="1">
        <f>'[1]RC-1(PY)'!D1436</f>
        <v>0</v>
      </c>
      <c r="E1436" s="1">
        <f>'[1]RC-1(PY)'!E1436</f>
        <v>0</v>
      </c>
      <c r="F1436" s="1">
        <f>'[1]RC-1(PY)'!F1436</f>
        <v>0</v>
      </c>
      <c r="G1436" s="1">
        <f>'[1]RC-1(PY)'!G1436</f>
        <v>0</v>
      </c>
      <c r="H1436" s="1">
        <f>'[1]RC-1(PY)'!H1436</f>
        <v>0</v>
      </c>
      <c r="I1436" s="1">
        <f>'[1]RC-1(PY)'!I1436</f>
        <v>0</v>
      </c>
      <c r="J1436" s="1">
        <f>'[1]RC-1(PY)'!J1436</f>
        <v>0</v>
      </c>
      <c r="K1436" s="1">
        <f>'[1]RC-1(PY)'!K1436</f>
        <v>0</v>
      </c>
      <c r="L1436" s="1">
        <f>'[1]RC-1(PY)'!L1436</f>
        <v>0</v>
      </c>
      <c r="M1436" s="1">
        <f>'[1]RC-1(PY)'!M1436</f>
        <v>0</v>
      </c>
      <c r="N1436" s="1">
        <f>'[1]RC-1(PY)'!N1436</f>
        <v>0</v>
      </c>
      <c r="O1436" s="1">
        <f>'[1]RC-1(PY)'!O1436</f>
        <v>0</v>
      </c>
      <c r="P1436" s="1">
        <f>'[1]RC-1(PY)'!P1436</f>
        <v>0</v>
      </c>
      <c r="Q1436" s="1">
        <f>'[1]RC-1(PY)'!Q1436</f>
        <v>0</v>
      </c>
      <c r="R1436" s="1">
        <f>'[1]RC-1(PY)'!R1436</f>
        <v>0</v>
      </c>
      <c r="S1436" s="1">
        <f>'[1]RC-1(PY)'!S1436</f>
        <v>0</v>
      </c>
      <c r="T1436" s="1">
        <f>'[1]RC-1(PY)'!T1436</f>
        <v>0</v>
      </c>
      <c r="U1436" s="1">
        <f>'[1]RC-1(PY)'!U1436</f>
        <v>0</v>
      </c>
      <c r="V1436" s="1">
        <f>'[1]RC-1(PY)'!V1436</f>
        <v>0</v>
      </c>
      <c r="W1436" s="1">
        <f>'[1]RC-1(PY)'!W1436</f>
        <v>0</v>
      </c>
      <c r="X1436" s="1">
        <f>'[1]RC-1(PY)'!X1436</f>
        <v>0</v>
      </c>
      <c r="Y1436" s="1">
        <f>'[1]RC-1(PY)'!Y1436</f>
        <v>0</v>
      </c>
      <c r="Z1436" s="1">
        <f>'[1]RC-1(PY)'!Z1436</f>
        <v>0</v>
      </c>
      <c r="AA1436" s="1">
        <f>'[1]RC-1(PY)'!AA1436</f>
        <v>0</v>
      </c>
      <c r="AB1436" s="1">
        <f>'[1]RC-1(PY)'!AB1436</f>
        <v>0</v>
      </c>
      <c r="AC1436" s="1">
        <f>'[1]RC-1(PY)'!AC1436</f>
        <v>0</v>
      </c>
      <c r="AD1436" s="1">
        <f>'[1]RC-1(PY)'!AD1436</f>
        <v>0</v>
      </c>
      <c r="AE1436" s="1">
        <f>'[1]RC-1(PY)'!AE1436</f>
        <v>0</v>
      </c>
      <c r="AF1436" s="1">
        <f>'[1]RC-1(PY)'!AF1436</f>
        <v>0</v>
      </c>
      <c r="AG1436" s="1">
        <f>'[1]RC-1(PY)'!AG1436</f>
        <v>0</v>
      </c>
      <c r="AH1436" s="1">
        <f>'[1]RC-1(PY)'!AH1436</f>
        <v>0</v>
      </c>
      <c r="AI1436" s="1">
        <f>'[1]RC-1(PY)'!AI1436</f>
        <v>0</v>
      </c>
    </row>
    <row r="1437" spans="1:35" x14ac:dyDescent="0.3">
      <c r="A1437" s="1">
        <f>'[1]RC-1(PY)'!A1437</f>
        <v>0</v>
      </c>
      <c r="B1437" s="1">
        <f>'[1]RC-1(PY)'!B1437</f>
        <v>0</v>
      </c>
      <c r="C1437" s="1">
        <f>'[1]RC-1(PY)'!C1437</f>
        <v>0</v>
      </c>
      <c r="D1437" s="1">
        <f>'[1]RC-1(PY)'!D1437</f>
        <v>0</v>
      </c>
      <c r="E1437" s="1">
        <f>'[1]RC-1(PY)'!E1437</f>
        <v>0</v>
      </c>
      <c r="F1437" s="1">
        <f>'[1]RC-1(PY)'!F1437</f>
        <v>0</v>
      </c>
      <c r="G1437" s="1">
        <f>'[1]RC-1(PY)'!G1437</f>
        <v>0</v>
      </c>
      <c r="H1437" s="1">
        <f>'[1]RC-1(PY)'!H1437</f>
        <v>0</v>
      </c>
      <c r="I1437" s="1">
        <f>'[1]RC-1(PY)'!I1437</f>
        <v>0</v>
      </c>
      <c r="J1437" s="1">
        <f>'[1]RC-1(PY)'!J1437</f>
        <v>0</v>
      </c>
      <c r="K1437" s="1">
        <f>'[1]RC-1(PY)'!K1437</f>
        <v>0</v>
      </c>
      <c r="L1437" s="1">
        <f>'[1]RC-1(PY)'!L1437</f>
        <v>0</v>
      </c>
      <c r="M1437" s="1">
        <f>'[1]RC-1(PY)'!M1437</f>
        <v>0</v>
      </c>
      <c r="N1437" s="1">
        <f>'[1]RC-1(PY)'!N1437</f>
        <v>0</v>
      </c>
      <c r="O1437" s="1">
        <f>'[1]RC-1(PY)'!O1437</f>
        <v>0</v>
      </c>
      <c r="P1437" s="1">
        <f>'[1]RC-1(PY)'!P1437</f>
        <v>0</v>
      </c>
      <c r="Q1437" s="1">
        <f>'[1]RC-1(PY)'!Q1437</f>
        <v>0</v>
      </c>
      <c r="R1437" s="1">
        <f>'[1]RC-1(PY)'!R1437</f>
        <v>0</v>
      </c>
      <c r="S1437" s="1">
        <f>'[1]RC-1(PY)'!S1437</f>
        <v>0</v>
      </c>
      <c r="T1437" s="1">
        <f>'[1]RC-1(PY)'!T1437</f>
        <v>0</v>
      </c>
      <c r="U1437" s="1">
        <f>'[1]RC-1(PY)'!U1437</f>
        <v>0</v>
      </c>
      <c r="V1437" s="1">
        <f>'[1]RC-1(PY)'!V1437</f>
        <v>0</v>
      </c>
      <c r="W1437" s="1">
        <f>'[1]RC-1(PY)'!W1437</f>
        <v>0</v>
      </c>
      <c r="X1437" s="1">
        <f>'[1]RC-1(PY)'!X1437</f>
        <v>0</v>
      </c>
      <c r="Y1437" s="1">
        <f>'[1]RC-1(PY)'!Y1437</f>
        <v>0</v>
      </c>
      <c r="Z1437" s="1">
        <f>'[1]RC-1(PY)'!Z1437</f>
        <v>0</v>
      </c>
      <c r="AA1437" s="1">
        <f>'[1]RC-1(PY)'!AA1437</f>
        <v>0</v>
      </c>
      <c r="AB1437" s="1">
        <f>'[1]RC-1(PY)'!AB1437</f>
        <v>0</v>
      </c>
      <c r="AC1437" s="1">
        <f>'[1]RC-1(PY)'!AC1437</f>
        <v>0</v>
      </c>
      <c r="AD1437" s="1">
        <f>'[1]RC-1(PY)'!AD1437</f>
        <v>0</v>
      </c>
      <c r="AE1437" s="1">
        <f>'[1]RC-1(PY)'!AE1437</f>
        <v>0</v>
      </c>
      <c r="AF1437" s="1">
        <f>'[1]RC-1(PY)'!AF1437</f>
        <v>0</v>
      </c>
      <c r="AG1437" s="1">
        <f>'[1]RC-1(PY)'!AG1437</f>
        <v>0</v>
      </c>
      <c r="AH1437" s="1">
        <f>'[1]RC-1(PY)'!AH1437</f>
        <v>0</v>
      </c>
      <c r="AI1437" s="1">
        <f>'[1]RC-1(PY)'!AI1437</f>
        <v>0</v>
      </c>
    </row>
    <row r="1438" spans="1:35" x14ac:dyDescent="0.3">
      <c r="A1438" s="1">
        <f>'[1]RC-1(PY)'!A1438</f>
        <v>0</v>
      </c>
      <c r="B1438" s="1">
        <f>'[1]RC-1(PY)'!B1438</f>
        <v>0</v>
      </c>
      <c r="C1438" s="1">
        <f>'[1]RC-1(PY)'!C1438</f>
        <v>0</v>
      </c>
      <c r="D1438" s="1">
        <f>'[1]RC-1(PY)'!D1438</f>
        <v>0</v>
      </c>
      <c r="E1438" s="1">
        <f>'[1]RC-1(PY)'!E1438</f>
        <v>0</v>
      </c>
      <c r="F1438" s="1">
        <f>'[1]RC-1(PY)'!F1438</f>
        <v>0</v>
      </c>
      <c r="G1438" s="1">
        <f>'[1]RC-1(PY)'!G1438</f>
        <v>0</v>
      </c>
      <c r="H1438" s="1">
        <f>'[1]RC-1(PY)'!H1438</f>
        <v>0</v>
      </c>
      <c r="I1438" s="1">
        <f>'[1]RC-1(PY)'!I1438</f>
        <v>0</v>
      </c>
      <c r="J1438" s="1">
        <f>'[1]RC-1(PY)'!J1438</f>
        <v>0</v>
      </c>
      <c r="K1438" s="1">
        <f>'[1]RC-1(PY)'!K1438</f>
        <v>0</v>
      </c>
      <c r="L1438" s="1">
        <f>'[1]RC-1(PY)'!L1438</f>
        <v>0</v>
      </c>
      <c r="M1438" s="1">
        <f>'[1]RC-1(PY)'!M1438</f>
        <v>0</v>
      </c>
      <c r="N1438" s="1">
        <f>'[1]RC-1(PY)'!N1438</f>
        <v>0</v>
      </c>
      <c r="O1438" s="1">
        <f>'[1]RC-1(PY)'!O1438</f>
        <v>0</v>
      </c>
      <c r="P1438" s="1">
        <f>'[1]RC-1(PY)'!P1438</f>
        <v>0</v>
      </c>
      <c r="Q1438" s="1">
        <f>'[1]RC-1(PY)'!Q1438</f>
        <v>0</v>
      </c>
      <c r="R1438" s="1">
        <f>'[1]RC-1(PY)'!R1438</f>
        <v>0</v>
      </c>
      <c r="S1438" s="1">
        <f>'[1]RC-1(PY)'!S1438</f>
        <v>0</v>
      </c>
      <c r="T1438" s="1">
        <f>'[1]RC-1(PY)'!T1438</f>
        <v>0</v>
      </c>
      <c r="U1438" s="1">
        <f>'[1]RC-1(PY)'!U1438</f>
        <v>0</v>
      </c>
      <c r="V1438" s="1">
        <f>'[1]RC-1(PY)'!V1438</f>
        <v>0</v>
      </c>
      <c r="W1438" s="1">
        <f>'[1]RC-1(PY)'!W1438</f>
        <v>0</v>
      </c>
      <c r="X1438" s="1">
        <f>'[1]RC-1(PY)'!X1438</f>
        <v>0</v>
      </c>
      <c r="Y1438" s="1">
        <f>'[1]RC-1(PY)'!Y1438</f>
        <v>0</v>
      </c>
      <c r="Z1438" s="1">
        <f>'[1]RC-1(PY)'!Z1438</f>
        <v>0</v>
      </c>
      <c r="AA1438" s="1">
        <f>'[1]RC-1(PY)'!AA1438</f>
        <v>0</v>
      </c>
      <c r="AB1438" s="1">
        <f>'[1]RC-1(PY)'!AB1438</f>
        <v>0</v>
      </c>
      <c r="AC1438" s="1">
        <f>'[1]RC-1(PY)'!AC1438</f>
        <v>0</v>
      </c>
      <c r="AD1438" s="1">
        <f>'[1]RC-1(PY)'!AD1438</f>
        <v>0</v>
      </c>
      <c r="AE1438" s="1">
        <f>'[1]RC-1(PY)'!AE1438</f>
        <v>0</v>
      </c>
      <c r="AF1438" s="1">
        <f>'[1]RC-1(PY)'!AF1438</f>
        <v>0</v>
      </c>
      <c r="AG1438" s="1">
        <f>'[1]RC-1(PY)'!AG1438</f>
        <v>0</v>
      </c>
      <c r="AH1438" s="1">
        <f>'[1]RC-1(PY)'!AH1438</f>
        <v>0</v>
      </c>
      <c r="AI1438" s="1">
        <f>'[1]RC-1(PY)'!AI1438</f>
        <v>0</v>
      </c>
    </row>
    <row r="1439" spans="1:35" x14ac:dyDescent="0.3">
      <c r="A1439" s="1">
        <f>'[1]RC-1(PY)'!A1439</f>
        <v>0</v>
      </c>
      <c r="B1439" s="1">
        <f>'[1]RC-1(PY)'!B1439</f>
        <v>0</v>
      </c>
      <c r="C1439" s="1">
        <f>'[1]RC-1(PY)'!C1439</f>
        <v>0</v>
      </c>
      <c r="D1439" s="1">
        <f>'[1]RC-1(PY)'!D1439</f>
        <v>0</v>
      </c>
      <c r="E1439" s="1">
        <f>'[1]RC-1(PY)'!E1439</f>
        <v>0</v>
      </c>
      <c r="F1439" s="1">
        <f>'[1]RC-1(PY)'!F1439</f>
        <v>0</v>
      </c>
      <c r="G1439" s="1">
        <f>'[1]RC-1(PY)'!G1439</f>
        <v>0</v>
      </c>
      <c r="H1439" s="1">
        <f>'[1]RC-1(PY)'!H1439</f>
        <v>0</v>
      </c>
      <c r="I1439" s="1">
        <f>'[1]RC-1(PY)'!I1439</f>
        <v>0</v>
      </c>
      <c r="J1439" s="1">
        <f>'[1]RC-1(PY)'!J1439</f>
        <v>0</v>
      </c>
      <c r="K1439" s="1">
        <f>'[1]RC-1(PY)'!K1439</f>
        <v>0</v>
      </c>
      <c r="L1439" s="1">
        <f>'[1]RC-1(PY)'!L1439</f>
        <v>0</v>
      </c>
      <c r="M1439" s="1">
        <f>'[1]RC-1(PY)'!M1439</f>
        <v>0</v>
      </c>
      <c r="N1439" s="1">
        <f>'[1]RC-1(PY)'!N1439</f>
        <v>0</v>
      </c>
      <c r="O1439" s="1">
        <f>'[1]RC-1(PY)'!O1439</f>
        <v>0</v>
      </c>
      <c r="P1439" s="1">
        <f>'[1]RC-1(PY)'!P1439</f>
        <v>0</v>
      </c>
      <c r="Q1439" s="1">
        <f>'[1]RC-1(PY)'!Q1439</f>
        <v>0</v>
      </c>
      <c r="R1439" s="1">
        <f>'[1]RC-1(PY)'!R1439</f>
        <v>0</v>
      </c>
      <c r="S1439" s="1">
        <f>'[1]RC-1(PY)'!S1439</f>
        <v>0</v>
      </c>
      <c r="T1439" s="1">
        <f>'[1]RC-1(PY)'!T1439</f>
        <v>0</v>
      </c>
      <c r="U1439" s="1">
        <f>'[1]RC-1(PY)'!U1439</f>
        <v>0</v>
      </c>
      <c r="V1439" s="1">
        <f>'[1]RC-1(PY)'!V1439</f>
        <v>0</v>
      </c>
      <c r="W1439" s="1">
        <f>'[1]RC-1(PY)'!W1439</f>
        <v>0</v>
      </c>
      <c r="X1439" s="1">
        <f>'[1]RC-1(PY)'!X1439</f>
        <v>0</v>
      </c>
      <c r="Y1439" s="1">
        <f>'[1]RC-1(PY)'!Y1439</f>
        <v>0</v>
      </c>
      <c r="Z1439" s="1">
        <f>'[1]RC-1(PY)'!Z1439</f>
        <v>0</v>
      </c>
      <c r="AA1439" s="1">
        <f>'[1]RC-1(PY)'!AA1439</f>
        <v>0</v>
      </c>
      <c r="AB1439" s="1">
        <f>'[1]RC-1(PY)'!AB1439</f>
        <v>0</v>
      </c>
      <c r="AC1439" s="1">
        <f>'[1]RC-1(PY)'!AC1439</f>
        <v>0</v>
      </c>
      <c r="AD1439" s="1">
        <f>'[1]RC-1(PY)'!AD1439</f>
        <v>0</v>
      </c>
      <c r="AE1439" s="1">
        <f>'[1]RC-1(PY)'!AE1439</f>
        <v>0</v>
      </c>
      <c r="AF1439" s="1">
        <f>'[1]RC-1(PY)'!AF1439</f>
        <v>0</v>
      </c>
      <c r="AG1439" s="1">
        <f>'[1]RC-1(PY)'!AG1439</f>
        <v>0</v>
      </c>
      <c r="AH1439" s="1">
        <f>'[1]RC-1(PY)'!AH1439</f>
        <v>0</v>
      </c>
      <c r="AI1439" s="1">
        <f>'[1]RC-1(PY)'!AI1439</f>
        <v>0</v>
      </c>
    </row>
    <row r="1440" spans="1:35" x14ac:dyDescent="0.3">
      <c r="A1440" s="1">
        <f>'[1]RC-1(PY)'!A1440</f>
        <v>0</v>
      </c>
      <c r="B1440" s="1">
        <f>'[1]RC-1(PY)'!B1440</f>
        <v>0</v>
      </c>
      <c r="C1440" s="1">
        <f>'[1]RC-1(PY)'!C1440</f>
        <v>0</v>
      </c>
      <c r="D1440" s="1">
        <f>'[1]RC-1(PY)'!D1440</f>
        <v>0</v>
      </c>
      <c r="E1440" s="1">
        <f>'[1]RC-1(PY)'!E1440</f>
        <v>0</v>
      </c>
      <c r="F1440" s="1">
        <f>'[1]RC-1(PY)'!F1440</f>
        <v>0</v>
      </c>
      <c r="G1440" s="1">
        <f>'[1]RC-1(PY)'!G1440</f>
        <v>0</v>
      </c>
      <c r="H1440" s="1">
        <f>'[1]RC-1(PY)'!H1440</f>
        <v>0</v>
      </c>
      <c r="I1440" s="1">
        <f>'[1]RC-1(PY)'!I1440</f>
        <v>0</v>
      </c>
      <c r="J1440" s="1">
        <f>'[1]RC-1(PY)'!J1440</f>
        <v>0</v>
      </c>
      <c r="K1440" s="1">
        <f>'[1]RC-1(PY)'!K1440</f>
        <v>0</v>
      </c>
      <c r="L1440" s="1">
        <f>'[1]RC-1(PY)'!L1440</f>
        <v>0</v>
      </c>
      <c r="M1440" s="1">
        <f>'[1]RC-1(PY)'!M1440</f>
        <v>0</v>
      </c>
      <c r="N1440" s="1">
        <f>'[1]RC-1(PY)'!N1440</f>
        <v>0</v>
      </c>
      <c r="O1440" s="1">
        <f>'[1]RC-1(PY)'!O1440</f>
        <v>0</v>
      </c>
      <c r="P1440" s="1">
        <f>'[1]RC-1(PY)'!P1440</f>
        <v>0</v>
      </c>
      <c r="Q1440" s="1">
        <f>'[1]RC-1(PY)'!Q1440</f>
        <v>0</v>
      </c>
      <c r="R1440" s="1">
        <f>'[1]RC-1(PY)'!R1440</f>
        <v>0</v>
      </c>
      <c r="S1440" s="1">
        <f>'[1]RC-1(PY)'!S1440</f>
        <v>0</v>
      </c>
      <c r="T1440" s="1">
        <f>'[1]RC-1(PY)'!T1440</f>
        <v>0</v>
      </c>
      <c r="U1440" s="1">
        <f>'[1]RC-1(PY)'!U1440</f>
        <v>0</v>
      </c>
      <c r="V1440" s="1">
        <f>'[1]RC-1(PY)'!V1440</f>
        <v>0</v>
      </c>
      <c r="W1440" s="1">
        <f>'[1]RC-1(PY)'!W1440</f>
        <v>0</v>
      </c>
      <c r="X1440" s="1">
        <f>'[1]RC-1(PY)'!X1440</f>
        <v>0</v>
      </c>
      <c r="Y1440" s="1">
        <f>'[1]RC-1(PY)'!Y1440</f>
        <v>0</v>
      </c>
      <c r="Z1440" s="1">
        <f>'[1]RC-1(PY)'!Z1440</f>
        <v>0</v>
      </c>
      <c r="AA1440" s="1">
        <f>'[1]RC-1(PY)'!AA1440</f>
        <v>0</v>
      </c>
      <c r="AB1440" s="1">
        <f>'[1]RC-1(PY)'!AB1440</f>
        <v>0</v>
      </c>
      <c r="AC1440" s="1">
        <f>'[1]RC-1(PY)'!AC1440</f>
        <v>0</v>
      </c>
      <c r="AD1440" s="1">
        <f>'[1]RC-1(PY)'!AD1440</f>
        <v>0</v>
      </c>
      <c r="AE1440" s="1">
        <f>'[1]RC-1(PY)'!AE1440</f>
        <v>0</v>
      </c>
      <c r="AF1440" s="1">
        <f>'[1]RC-1(PY)'!AF1440</f>
        <v>0</v>
      </c>
      <c r="AG1440" s="1">
        <f>'[1]RC-1(PY)'!AG1440</f>
        <v>0</v>
      </c>
      <c r="AH1440" s="1">
        <f>'[1]RC-1(PY)'!AH1440</f>
        <v>0</v>
      </c>
      <c r="AI1440" s="1">
        <f>'[1]RC-1(PY)'!AI1440</f>
        <v>0</v>
      </c>
    </row>
    <row r="1441" spans="1:35" x14ac:dyDescent="0.3">
      <c r="A1441" s="1">
        <f>'[1]RC-1(PY)'!A1441</f>
        <v>0</v>
      </c>
      <c r="B1441" s="1">
        <f>'[1]RC-1(PY)'!B1441</f>
        <v>0</v>
      </c>
      <c r="C1441" s="1">
        <f>'[1]RC-1(PY)'!C1441</f>
        <v>0</v>
      </c>
      <c r="D1441" s="1">
        <f>'[1]RC-1(PY)'!D1441</f>
        <v>0</v>
      </c>
      <c r="E1441" s="1">
        <f>'[1]RC-1(PY)'!E1441</f>
        <v>0</v>
      </c>
      <c r="F1441" s="1">
        <f>'[1]RC-1(PY)'!F1441</f>
        <v>0</v>
      </c>
      <c r="G1441" s="1">
        <f>'[1]RC-1(PY)'!G1441</f>
        <v>0</v>
      </c>
      <c r="H1441" s="1">
        <f>'[1]RC-1(PY)'!H1441</f>
        <v>0</v>
      </c>
      <c r="I1441" s="1">
        <f>'[1]RC-1(PY)'!I1441</f>
        <v>0</v>
      </c>
      <c r="J1441" s="1">
        <f>'[1]RC-1(PY)'!J1441</f>
        <v>0</v>
      </c>
      <c r="K1441" s="1">
        <f>'[1]RC-1(PY)'!K1441</f>
        <v>0</v>
      </c>
      <c r="L1441" s="1">
        <f>'[1]RC-1(PY)'!L1441</f>
        <v>0</v>
      </c>
      <c r="M1441" s="1">
        <f>'[1]RC-1(PY)'!M1441</f>
        <v>0</v>
      </c>
      <c r="N1441" s="1">
        <f>'[1]RC-1(PY)'!N1441</f>
        <v>0</v>
      </c>
      <c r="O1441" s="1">
        <f>'[1]RC-1(PY)'!O1441</f>
        <v>0</v>
      </c>
      <c r="P1441" s="1">
        <f>'[1]RC-1(PY)'!P1441</f>
        <v>0</v>
      </c>
      <c r="Q1441" s="1">
        <f>'[1]RC-1(PY)'!Q1441</f>
        <v>0</v>
      </c>
      <c r="R1441" s="1">
        <f>'[1]RC-1(PY)'!R1441</f>
        <v>0</v>
      </c>
      <c r="S1441" s="1">
        <f>'[1]RC-1(PY)'!S1441</f>
        <v>0</v>
      </c>
      <c r="T1441" s="1">
        <f>'[1]RC-1(PY)'!T1441</f>
        <v>0</v>
      </c>
      <c r="U1441" s="1">
        <f>'[1]RC-1(PY)'!U1441</f>
        <v>0</v>
      </c>
      <c r="V1441" s="1">
        <f>'[1]RC-1(PY)'!V1441</f>
        <v>0</v>
      </c>
      <c r="W1441" s="1">
        <f>'[1]RC-1(PY)'!W1441</f>
        <v>0</v>
      </c>
      <c r="X1441" s="1">
        <f>'[1]RC-1(PY)'!X1441</f>
        <v>0</v>
      </c>
      <c r="Y1441" s="1">
        <f>'[1]RC-1(PY)'!Y1441</f>
        <v>0</v>
      </c>
      <c r="Z1441" s="1">
        <f>'[1]RC-1(PY)'!Z1441</f>
        <v>0</v>
      </c>
      <c r="AA1441" s="1">
        <f>'[1]RC-1(PY)'!AA1441</f>
        <v>0</v>
      </c>
      <c r="AB1441" s="1">
        <f>'[1]RC-1(PY)'!AB1441</f>
        <v>0</v>
      </c>
      <c r="AC1441" s="1">
        <f>'[1]RC-1(PY)'!AC1441</f>
        <v>0</v>
      </c>
      <c r="AD1441" s="1">
        <f>'[1]RC-1(PY)'!AD1441</f>
        <v>0</v>
      </c>
      <c r="AE1441" s="1">
        <f>'[1]RC-1(PY)'!AE1441</f>
        <v>0</v>
      </c>
      <c r="AF1441" s="1">
        <f>'[1]RC-1(PY)'!AF1441</f>
        <v>0</v>
      </c>
      <c r="AG1441" s="1">
        <f>'[1]RC-1(PY)'!AG1441</f>
        <v>0</v>
      </c>
      <c r="AH1441" s="1">
        <f>'[1]RC-1(PY)'!AH1441</f>
        <v>0</v>
      </c>
      <c r="AI1441" s="1">
        <f>'[1]RC-1(PY)'!AI1441</f>
        <v>0</v>
      </c>
    </row>
    <row r="1442" spans="1:35" x14ac:dyDescent="0.3">
      <c r="A1442" s="1">
        <f>'[1]RC-1(PY)'!A1442</f>
        <v>0</v>
      </c>
      <c r="B1442" s="1">
        <f>'[1]RC-1(PY)'!B1442</f>
        <v>0</v>
      </c>
      <c r="C1442" s="1">
        <f>'[1]RC-1(PY)'!C1442</f>
        <v>0</v>
      </c>
      <c r="D1442" s="1">
        <f>'[1]RC-1(PY)'!D1442</f>
        <v>0</v>
      </c>
      <c r="E1442" s="1">
        <f>'[1]RC-1(PY)'!E1442</f>
        <v>0</v>
      </c>
      <c r="F1442" s="1">
        <f>'[1]RC-1(PY)'!F1442</f>
        <v>0</v>
      </c>
      <c r="G1442" s="1">
        <f>'[1]RC-1(PY)'!G1442</f>
        <v>0</v>
      </c>
      <c r="H1442" s="1">
        <f>'[1]RC-1(PY)'!H1442</f>
        <v>0</v>
      </c>
      <c r="I1442" s="1">
        <f>'[1]RC-1(PY)'!I1442</f>
        <v>0</v>
      </c>
      <c r="J1442" s="1">
        <f>'[1]RC-1(PY)'!J1442</f>
        <v>0</v>
      </c>
      <c r="K1442" s="1">
        <f>'[1]RC-1(PY)'!K1442</f>
        <v>0</v>
      </c>
      <c r="L1442" s="1">
        <f>'[1]RC-1(PY)'!L1442</f>
        <v>0</v>
      </c>
      <c r="M1442" s="1">
        <f>'[1]RC-1(PY)'!M1442</f>
        <v>0</v>
      </c>
      <c r="N1442" s="1">
        <f>'[1]RC-1(PY)'!N1442</f>
        <v>0</v>
      </c>
      <c r="O1442" s="1">
        <f>'[1]RC-1(PY)'!O1442</f>
        <v>0</v>
      </c>
      <c r="P1442" s="1">
        <f>'[1]RC-1(PY)'!P1442</f>
        <v>0</v>
      </c>
      <c r="Q1442" s="1">
        <f>'[1]RC-1(PY)'!Q1442</f>
        <v>0</v>
      </c>
      <c r="R1442" s="1">
        <f>'[1]RC-1(PY)'!R1442</f>
        <v>0</v>
      </c>
      <c r="S1442" s="1">
        <f>'[1]RC-1(PY)'!S1442</f>
        <v>0</v>
      </c>
      <c r="T1442" s="1">
        <f>'[1]RC-1(PY)'!T1442</f>
        <v>0</v>
      </c>
      <c r="U1442" s="1">
        <f>'[1]RC-1(PY)'!U1442</f>
        <v>0</v>
      </c>
      <c r="V1442" s="1">
        <f>'[1]RC-1(PY)'!V1442</f>
        <v>0</v>
      </c>
      <c r="W1442" s="1">
        <f>'[1]RC-1(PY)'!W1442</f>
        <v>0</v>
      </c>
      <c r="X1442" s="1">
        <f>'[1]RC-1(PY)'!X1442</f>
        <v>0</v>
      </c>
      <c r="Y1442" s="1">
        <f>'[1]RC-1(PY)'!Y1442</f>
        <v>0</v>
      </c>
      <c r="Z1442" s="1">
        <f>'[1]RC-1(PY)'!Z1442</f>
        <v>0</v>
      </c>
      <c r="AA1442" s="1">
        <f>'[1]RC-1(PY)'!AA1442</f>
        <v>0</v>
      </c>
      <c r="AB1442" s="1">
        <f>'[1]RC-1(PY)'!AB1442</f>
        <v>0</v>
      </c>
      <c r="AC1442" s="1">
        <f>'[1]RC-1(PY)'!AC1442</f>
        <v>0</v>
      </c>
      <c r="AD1442" s="1">
        <f>'[1]RC-1(PY)'!AD1442</f>
        <v>0</v>
      </c>
      <c r="AE1442" s="1">
        <f>'[1]RC-1(PY)'!AE1442</f>
        <v>0</v>
      </c>
      <c r="AF1442" s="1">
        <f>'[1]RC-1(PY)'!AF1442</f>
        <v>0</v>
      </c>
      <c r="AG1442" s="1">
        <f>'[1]RC-1(PY)'!AG1442</f>
        <v>0</v>
      </c>
      <c r="AH1442" s="1">
        <f>'[1]RC-1(PY)'!AH1442</f>
        <v>0</v>
      </c>
      <c r="AI1442" s="1">
        <f>'[1]RC-1(PY)'!AI1442</f>
        <v>0</v>
      </c>
    </row>
    <row r="1443" spans="1:35" x14ac:dyDescent="0.3">
      <c r="A1443" s="1">
        <f>'[1]RC-1(PY)'!A1443</f>
        <v>0</v>
      </c>
      <c r="B1443" s="1">
        <f>'[1]RC-1(PY)'!B1443</f>
        <v>0</v>
      </c>
      <c r="C1443" s="1">
        <f>'[1]RC-1(PY)'!C1443</f>
        <v>0</v>
      </c>
      <c r="D1443" s="1">
        <f>'[1]RC-1(PY)'!D1443</f>
        <v>0</v>
      </c>
      <c r="E1443" s="1">
        <f>'[1]RC-1(PY)'!E1443</f>
        <v>0</v>
      </c>
      <c r="F1443" s="1">
        <f>'[1]RC-1(PY)'!F1443</f>
        <v>0</v>
      </c>
      <c r="G1443" s="1">
        <f>'[1]RC-1(PY)'!G1443</f>
        <v>0</v>
      </c>
      <c r="H1443" s="1">
        <f>'[1]RC-1(PY)'!H1443</f>
        <v>0</v>
      </c>
      <c r="I1443" s="1">
        <f>'[1]RC-1(PY)'!I1443</f>
        <v>0</v>
      </c>
      <c r="J1443" s="1">
        <f>'[1]RC-1(PY)'!J1443</f>
        <v>0</v>
      </c>
      <c r="K1443" s="1">
        <f>'[1]RC-1(PY)'!K1443</f>
        <v>0</v>
      </c>
      <c r="L1443" s="1">
        <f>'[1]RC-1(PY)'!L1443</f>
        <v>0</v>
      </c>
      <c r="M1443" s="1">
        <f>'[1]RC-1(PY)'!M1443</f>
        <v>0</v>
      </c>
      <c r="N1443" s="1">
        <f>'[1]RC-1(PY)'!N1443</f>
        <v>0</v>
      </c>
      <c r="O1443" s="1">
        <f>'[1]RC-1(PY)'!O1443</f>
        <v>0</v>
      </c>
      <c r="P1443" s="1">
        <f>'[1]RC-1(PY)'!P1443</f>
        <v>0</v>
      </c>
      <c r="Q1443" s="1">
        <f>'[1]RC-1(PY)'!Q1443</f>
        <v>0</v>
      </c>
      <c r="R1443" s="1">
        <f>'[1]RC-1(PY)'!R1443</f>
        <v>0</v>
      </c>
      <c r="S1443" s="1">
        <f>'[1]RC-1(PY)'!S1443</f>
        <v>0</v>
      </c>
      <c r="T1443" s="1">
        <f>'[1]RC-1(PY)'!T1443</f>
        <v>0</v>
      </c>
      <c r="U1443" s="1">
        <f>'[1]RC-1(PY)'!U1443</f>
        <v>0</v>
      </c>
      <c r="V1443" s="1">
        <f>'[1]RC-1(PY)'!V1443</f>
        <v>0</v>
      </c>
      <c r="W1443" s="1">
        <f>'[1]RC-1(PY)'!W1443</f>
        <v>0</v>
      </c>
      <c r="X1443" s="1">
        <f>'[1]RC-1(PY)'!X1443</f>
        <v>0</v>
      </c>
      <c r="Y1443" s="1">
        <f>'[1]RC-1(PY)'!Y1443</f>
        <v>0</v>
      </c>
      <c r="Z1443" s="1">
        <f>'[1]RC-1(PY)'!Z1443</f>
        <v>0</v>
      </c>
      <c r="AA1443" s="1">
        <f>'[1]RC-1(PY)'!AA1443</f>
        <v>0</v>
      </c>
      <c r="AB1443" s="1">
        <f>'[1]RC-1(PY)'!AB1443</f>
        <v>0</v>
      </c>
      <c r="AC1443" s="1">
        <f>'[1]RC-1(PY)'!AC1443</f>
        <v>0</v>
      </c>
      <c r="AD1443" s="1">
        <f>'[1]RC-1(PY)'!AD1443</f>
        <v>0</v>
      </c>
      <c r="AE1443" s="1">
        <f>'[1]RC-1(PY)'!AE1443</f>
        <v>0</v>
      </c>
      <c r="AF1443" s="1">
        <f>'[1]RC-1(PY)'!AF1443</f>
        <v>0</v>
      </c>
      <c r="AG1443" s="1">
        <f>'[1]RC-1(PY)'!AG1443</f>
        <v>0</v>
      </c>
      <c r="AH1443" s="1">
        <f>'[1]RC-1(PY)'!AH1443</f>
        <v>0</v>
      </c>
      <c r="AI1443" s="1">
        <f>'[1]RC-1(PY)'!AI1443</f>
        <v>0</v>
      </c>
    </row>
    <row r="1444" spans="1:35" x14ac:dyDescent="0.3">
      <c r="A1444" s="1">
        <f>'[1]RC-1(PY)'!A1444</f>
        <v>0</v>
      </c>
      <c r="B1444" s="1">
        <f>'[1]RC-1(PY)'!B1444</f>
        <v>0</v>
      </c>
      <c r="C1444" s="1">
        <f>'[1]RC-1(PY)'!C1444</f>
        <v>0</v>
      </c>
      <c r="D1444" s="1">
        <f>'[1]RC-1(PY)'!D1444</f>
        <v>0</v>
      </c>
      <c r="E1444" s="1">
        <f>'[1]RC-1(PY)'!E1444</f>
        <v>0</v>
      </c>
      <c r="F1444" s="1">
        <f>'[1]RC-1(PY)'!F1444</f>
        <v>0</v>
      </c>
      <c r="G1444" s="1">
        <f>'[1]RC-1(PY)'!G1444</f>
        <v>0</v>
      </c>
      <c r="H1444" s="1">
        <f>'[1]RC-1(PY)'!H1444</f>
        <v>0</v>
      </c>
      <c r="I1444" s="1">
        <f>'[1]RC-1(PY)'!I1444</f>
        <v>0</v>
      </c>
      <c r="J1444" s="1">
        <f>'[1]RC-1(PY)'!J1444</f>
        <v>0</v>
      </c>
      <c r="K1444" s="1">
        <f>'[1]RC-1(PY)'!K1444</f>
        <v>0</v>
      </c>
      <c r="L1444" s="1">
        <f>'[1]RC-1(PY)'!L1444</f>
        <v>0</v>
      </c>
      <c r="M1444" s="1">
        <f>'[1]RC-1(PY)'!M1444</f>
        <v>0</v>
      </c>
      <c r="N1444" s="1">
        <f>'[1]RC-1(PY)'!N1444</f>
        <v>0</v>
      </c>
      <c r="O1444" s="1">
        <f>'[1]RC-1(PY)'!O1444</f>
        <v>0</v>
      </c>
      <c r="P1444" s="1">
        <f>'[1]RC-1(PY)'!P1444</f>
        <v>0</v>
      </c>
      <c r="Q1444" s="1">
        <f>'[1]RC-1(PY)'!Q1444</f>
        <v>0</v>
      </c>
      <c r="R1444" s="1">
        <f>'[1]RC-1(PY)'!R1444</f>
        <v>0</v>
      </c>
      <c r="S1444" s="1">
        <f>'[1]RC-1(PY)'!S1444</f>
        <v>0</v>
      </c>
      <c r="T1444" s="1">
        <f>'[1]RC-1(PY)'!T1444</f>
        <v>0</v>
      </c>
      <c r="U1444" s="1">
        <f>'[1]RC-1(PY)'!U1444</f>
        <v>0</v>
      </c>
      <c r="V1444" s="1">
        <f>'[1]RC-1(PY)'!V1444</f>
        <v>0</v>
      </c>
      <c r="W1444" s="1">
        <f>'[1]RC-1(PY)'!W1444</f>
        <v>0</v>
      </c>
      <c r="X1444" s="1">
        <f>'[1]RC-1(PY)'!X1444</f>
        <v>0</v>
      </c>
      <c r="Y1444" s="1">
        <f>'[1]RC-1(PY)'!Y1444</f>
        <v>0</v>
      </c>
      <c r="Z1444" s="1">
        <f>'[1]RC-1(PY)'!Z1444</f>
        <v>0</v>
      </c>
      <c r="AA1444" s="1">
        <f>'[1]RC-1(PY)'!AA1444</f>
        <v>0</v>
      </c>
      <c r="AB1444" s="1">
        <f>'[1]RC-1(PY)'!AB1444</f>
        <v>0</v>
      </c>
      <c r="AC1444" s="1">
        <f>'[1]RC-1(PY)'!AC1444</f>
        <v>0</v>
      </c>
      <c r="AD1444" s="1">
        <f>'[1]RC-1(PY)'!AD1444</f>
        <v>0</v>
      </c>
      <c r="AE1444" s="1">
        <f>'[1]RC-1(PY)'!AE1444</f>
        <v>0</v>
      </c>
      <c r="AF1444" s="1">
        <f>'[1]RC-1(PY)'!AF1444</f>
        <v>0</v>
      </c>
      <c r="AG1444" s="1">
        <f>'[1]RC-1(PY)'!AG1444</f>
        <v>0</v>
      </c>
      <c r="AH1444" s="1">
        <f>'[1]RC-1(PY)'!AH1444</f>
        <v>0</v>
      </c>
      <c r="AI1444" s="1">
        <f>'[1]RC-1(PY)'!AI1444</f>
        <v>0</v>
      </c>
    </row>
    <row r="1445" spans="1:35" x14ac:dyDescent="0.3">
      <c r="A1445" s="1">
        <f>'[1]RC-1(PY)'!A1445</f>
        <v>0</v>
      </c>
      <c r="B1445" s="1">
        <f>'[1]RC-1(PY)'!B1445</f>
        <v>0</v>
      </c>
      <c r="C1445" s="1">
        <f>'[1]RC-1(PY)'!C1445</f>
        <v>0</v>
      </c>
      <c r="D1445" s="1">
        <f>'[1]RC-1(PY)'!D1445</f>
        <v>0</v>
      </c>
      <c r="E1445" s="1">
        <f>'[1]RC-1(PY)'!E1445</f>
        <v>0</v>
      </c>
      <c r="F1445" s="1">
        <f>'[1]RC-1(PY)'!F1445</f>
        <v>0</v>
      </c>
      <c r="G1445" s="1">
        <f>'[1]RC-1(PY)'!G1445</f>
        <v>0</v>
      </c>
      <c r="H1445" s="1">
        <f>'[1]RC-1(PY)'!H1445</f>
        <v>0</v>
      </c>
      <c r="I1445" s="1">
        <f>'[1]RC-1(PY)'!I1445</f>
        <v>0</v>
      </c>
      <c r="J1445" s="1">
        <f>'[1]RC-1(PY)'!J1445</f>
        <v>0</v>
      </c>
      <c r="K1445" s="1">
        <f>'[1]RC-1(PY)'!K1445</f>
        <v>0</v>
      </c>
      <c r="L1445" s="1">
        <f>'[1]RC-1(PY)'!L1445</f>
        <v>0</v>
      </c>
      <c r="M1445" s="1">
        <f>'[1]RC-1(PY)'!M1445</f>
        <v>0</v>
      </c>
      <c r="N1445" s="1">
        <f>'[1]RC-1(PY)'!N1445</f>
        <v>0</v>
      </c>
      <c r="O1445" s="1">
        <f>'[1]RC-1(PY)'!O1445</f>
        <v>0</v>
      </c>
      <c r="P1445" s="1">
        <f>'[1]RC-1(PY)'!P1445</f>
        <v>0</v>
      </c>
      <c r="Q1445" s="1">
        <f>'[1]RC-1(PY)'!Q1445</f>
        <v>0</v>
      </c>
      <c r="R1445" s="1">
        <f>'[1]RC-1(PY)'!R1445</f>
        <v>0</v>
      </c>
      <c r="S1445" s="1">
        <f>'[1]RC-1(PY)'!S1445</f>
        <v>0</v>
      </c>
      <c r="T1445" s="1">
        <f>'[1]RC-1(PY)'!T1445</f>
        <v>0</v>
      </c>
      <c r="U1445" s="1">
        <f>'[1]RC-1(PY)'!U1445</f>
        <v>0</v>
      </c>
      <c r="V1445" s="1">
        <f>'[1]RC-1(PY)'!V1445</f>
        <v>0</v>
      </c>
      <c r="W1445" s="1">
        <f>'[1]RC-1(PY)'!W1445</f>
        <v>0</v>
      </c>
      <c r="X1445" s="1">
        <f>'[1]RC-1(PY)'!X1445</f>
        <v>0</v>
      </c>
      <c r="Y1445" s="1">
        <f>'[1]RC-1(PY)'!Y1445</f>
        <v>0</v>
      </c>
      <c r="Z1445" s="1">
        <f>'[1]RC-1(PY)'!Z1445</f>
        <v>0</v>
      </c>
      <c r="AA1445" s="1">
        <f>'[1]RC-1(PY)'!AA1445</f>
        <v>0</v>
      </c>
      <c r="AB1445" s="1">
        <f>'[1]RC-1(PY)'!AB1445</f>
        <v>0</v>
      </c>
      <c r="AC1445" s="1">
        <f>'[1]RC-1(PY)'!AC1445</f>
        <v>0</v>
      </c>
      <c r="AD1445" s="1">
        <f>'[1]RC-1(PY)'!AD1445</f>
        <v>0</v>
      </c>
      <c r="AE1445" s="1">
        <f>'[1]RC-1(PY)'!AE1445</f>
        <v>0</v>
      </c>
      <c r="AF1445" s="1">
        <f>'[1]RC-1(PY)'!AF1445</f>
        <v>0</v>
      </c>
      <c r="AG1445" s="1">
        <f>'[1]RC-1(PY)'!AG1445</f>
        <v>0</v>
      </c>
      <c r="AH1445" s="1">
        <f>'[1]RC-1(PY)'!AH1445</f>
        <v>0</v>
      </c>
      <c r="AI1445" s="1">
        <f>'[1]RC-1(PY)'!AI1445</f>
        <v>0</v>
      </c>
    </row>
    <row r="1446" spans="1:35" x14ac:dyDescent="0.3">
      <c r="A1446" s="1">
        <f>'[1]RC-1(PY)'!A1446</f>
        <v>0</v>
      </c>
      <c r="B1446" s="1">
        <f>'[1]RC-1(PY)'!B1446</f>
        <v>0</v>
      </c>
      <c r="C1446" s="1">
        <f>'[1]RC-1(PY)'!C1446</f>
        <v>0</v>
      </c>
      <c r="D1446" s="1">
        <f>'[1]RC-1(PY)'!D1446</f>
        <v>0</v>
      </c>
      <c r="E1446" s="1">
        <f>'[1]RC-1(PY)'!E1446</f>
        <v>0</v>
      </c>
      <c r="F1446" s="1">
        <f>'[1]RC-1(PY)'!F1446</f>
        <v>0</v>
      </c>
      <c r="G1446" s="1">
        <f>'[1]RC-1(PY)'!G1446</f>
        <v>0</v>
      </c>
      <c r="H1446" s="1">
        <f>'[1]RC-1(PY)'!H1446</f>
        <v>0</v>
      </c>
      <c r="I1446" s="1">
        <f>'[1]RC-1(PY)'!I1446</f>
        <v>0</v>
      </c>
      <c r="J1446" s="1">
        <f>'[1]RC-1(PY)'!J1446</f>
        <v>0</v>
      </c>
      <c r="K1446" s="1">
        <f>'[1]RC-1(PY)'!K1446</f>
        <v>0</v>
      </c>
      <c r="L1446" s="1">
        <f>'[1]RC-1(PY)'!L1446</f>
        <v>0</v>
      </c>
      <c r="M1446" s="1">
        <f>'[1]RC-1(PY)'!M1446</f>
        <v>0</v>
      </c>
      <c r="N1446" s="1">
        <f>'[1]RC-1(PY)'!N1446</f>
        <v>0</v>
      </c>
      <c r="O1446" s="1">
        <f>'[1]RC-1(PY)'!O1446</f>
        <v>0</v>
      </c>
      <c r="P1446" s="1">
        <f>'[1]RC-1(PY)'!P1446</f>
        <v>0</v>
      </c>
      <c r="Q1446" s="1">
        <f>'[1]RC-1(PY)'!Q1446</f>
        <v>0</v>
      </c>
      <c r="R1446" s="1">
        <f>'[1]RC-1(PY)'!R1446</f>
        <v>0</v>
      </c>
      <c r="S1446" s="1">
        <f>'[1]RC-1(PY)'!S1446</f>
        <v>0</v>
      </c>
      <c r="T1446" s="1">
        <f>'[1]RC-1(PY)'!T1446</f>
        <v>0</v>
      </c>
      <c r="U1446" s="1">
        <f>'[1]RC-1(PY)'!U1446</f>
        <v>0</v>
      </c>
      <c r="V1446" s="1">
        <f>'[1]RC-1(PY)'!V1446</f>
        <v>0</v>
      </c>
      <c r="W1446" s="1">
        <f>'[1]RC-1(PY)'!W1446</f>
        <v>0</v>
      </c>
      <c r="X1446" s="1">
        <f>'[1]RC-1(PY)'!X1446</f>
        <v>0</v>
      </c>
      <c r="Y1446" s="1">
        <f>'[1]RC-1(PY)'!Y1446</f>
        <v>0</v>
      </c>
      <c r="Z1446" s="1">
        <f>'[1]RC-1(PY)'!Z1446</f>
        <v>0</v>
      </c>
      <c r="AA1446" s="1">
        <f>'[1]RC-1(PY)'!AA1446</f>
        <v>0</v>
      </c>
      <c r="AB1446" s="1">
        <f>'[1]RC-1(PY)'!AB1446</f>
        <v>0</v>
      </c>
      <c r="AC1446" s="1">
        <f>'[1]RC-1(PY)'!AC1446</f>
        <v>0</v>
      </c>
      <c r="AD1446" s="1">
        <f>'[1]RC-1(PY)'!AD1446</f>
        <v>0</v>
      </c>
      <c r="AE1446" s="1">
        <f>'[1]RC-1(PY)'!AE1446</f>
        <v>0</v>
      </c>
      <c r="AF1446" s="1">
        <f>'[1]RC-1(PY)'!AF1446</f>
        <v>0</v>
      </c>
      <c r="AG1446" s="1">
        <f>'[1]RC-1(PY)'!AG1446</f>
        <v>0</v>
      </c>
      <c r="AH1446" s="1">
        <f>'[1]RC-1(PY)'!AH1446</f>
        <v>0</v>
      </c>
      <c r="AI1446" s="1">
        <f>'[1]RC-1(PY)'!AI1446</f>
        <v>0</v>
      </c>
    </row>
    <row r="1447" spans="1:35" x14ac:dyDescent="0.3">
      <c r="A1447" s="1">
        <f>'[1]RC-1(PY)'!A1447</f>
        <v>0</v>
      </c>
      <c r="B1447" s="1">
        <f>'[1]RC-1(PY)'!B1447</f>
        <v>0</v>
      </c>
      <c r="C1447" s="1">
        <f>'[1]RC-1(PY)'!C1447</f>
        <v>0</v>
      </c>
      <c r="D1447" s="1">
        <f>'[1]RC-1(PY)'!D1447</f>
        <v>0</v>
      </c>
      <c r="E1447" s="1">
        <f>'[1]RC-1(PY)'!E1447</f>
        <v>0</v>
      </c>
      <c r="F1447" s="1">
        <f>'[1]RC-1(PY)'!F1447</f>
        <v>0</v>
      </c>
      <c r="G1447" s="1">
        <f>'[1]RC-1(PY)'!G1447</f>
        <v>0</v>
      </c>
      <c r="H1447" s="1">
        <f>'[1]RC-1(PY)'!H1447</f>
        <v>0</v>
      </c>
      <c r="I1447" s="1">
        <f>'[1]RC-1(PY)'!I1447</f>
        <v>0</v>
      </c>
      <c r="J1447" s="1">
        <f>'[1]RC-1(PY)'!J1447</f>
        <v>0</v>
      </c>
      <c r="K1447" s="1">
        <f>'[1]RC-1(PY)'!K1447</f>
        <v>0</v>
      </c>
      <c r="L1447" s="1">
        <f>'[1]RC-1(PY)'!L1447</f>
        <v>0</v>
      </c>
      <c r="M1447" s="1">
        <f>'[1]RC-1(PY)'!M1447</f>
        <v>0</v>
      </c>
      <c r="N1447" s="1">
        <f>'[1]RC-1(PY)'!N1447</f>
        <v>0</v>
      </c>
      <c r="O1447" s="1">
        <f>'[1]RC-1(PY)'!O1447</f>
        <v>0</v>
      </c>
      <c r="P1447" s="1">
        <f>'[1]RC-1(PY)'!P1447</f>
        <v>0</v>
      </c>
      <c r="Q1447" s="1">
        <f>'[1]RC-1(PY)'!Q1447</f>
        <v>0</v>
      </c>
      <c r="R1447" s="1">
        <f>'[1]RC-1(PY)'!R1447</f>
        <v>0</v>
      </c>
      <c r="S1447" s="1">
        <f>'[1]RC-1(PY)'!S1447</f>
        <v>0</v>
      </c>
      <c r="T1447" s="1">
        <f>'[1]RC-1(PY)'!T1447</f>
        <v>0</v>
      </c>
      <c r="U1447" s="1">
        <f>'[1]RC-1(PY)'!U1447</f>
        <v>0</v>
      </c>
      <c r="V1447" s="1">
        <f>'[1]RC-1(PY)'!V1447</f>
        <v>0</v>
      </c>
      <c r="W1447" s="1">
        <f>'[1]RC-1(PY)'!W1447</f>
        <v>0</v>
      </c>
      <c r="X1447" s="1">
        <f>'[1]RC-1(PY)'!X1447</f>
        <v>0</v>
      </c>
      <c r="Y1447" s="1">
        <f>'[1]RC-1(PY)'!Y1447</f>
        <v>0</v>
      </c>
      <c r="Z1447" s="1">
        <f>'[1]RC-1(PY)'!Z1447</f>
        <v>0</v>
      </c>
      <c r="AA1447" s="1">
        <f>'[1]RC-1(PY)'!AA1447</f>
        <v>0</v>
      </c>
      <c r="AB1447" s="1">
        <f>'[1]RC-1(PY)'!AB1447</f>
        <v>0</v>
      </c>
      <c r="AC1447" s="1">
        <f>'[1]RC-1(PY)'!AC1447</f>
        <v>0</v>
      </c>
      <c r="AD1447" s="1">
        <f>'[1]RC-1(PY)'!AD1447</f>
        <v>0</v>
      </c>
      <c r="AE1447" s="1">
        <f>'[1]RC-1(PY)'!AE1447</f>
        <v>0</v>
      </c>
      <c r="AF1447" s="1">
        <f>'[1]RC-1(PY)'!AF1447</f>
        <v>0</v>
      </c>
      <c r="AG1447" s="1">
        <f>'[1]RC-1(PY)'!AG1447</f>
        <v>0</v>
      </c>
      <c r="AH1447" s="1">
        <f>'[1]RC-1(PY)'!AH1447</f>
        <v>0</v>
      </c>
      <c r="AI1447" s="1">
        <f>'[1]RC-1(PY)'!AI1447</f>
        <v>0</v>
      </c>
    </row>
    <row r="1448" spans="1:35" x14ac:dyDescent="0.3">
      <c r="A1448" s="1">
        <f>'[1]RC-1(PY)'!A1448</f>
        <v>0</v>
      </c>
      <c r="B1448" s="1">
        <f>'[1]RC-1(PY)'!B1448</f>
        <v>0</v>
      </c>
      <c r="C1448" s="1">
        <f>'[1]RC-1(PY)'!C1448</f>
        <v>0</v>
      </c>
      <c r="D1448" s="1">
        <f>'[1]RC-1(PY)'!D1448</f>
        <v>0</v>
      </c>
      <c r="E1448" s="1">
        <f>'[1]RC-1(PY)'!E1448</f>
        <v>0</v>
      </c>
      <c r="F1448" s="1">
        <f>'[1]RC-1(PY)'!F1448</f>
        <v>0</v>
      </c>
      <c r="G1448" s="1">
        <f>'[1]RC-1(PY)'!G1448</f>
        <v>0</v>
      </c>
      <c r="H1448" s="1">
        <f>'[1]RC-1(PY)'!H1448</f>
        <v>0</v>
      </c>
      <c r="I1448" s="1">
        <f>'[1]RC-1(PY)'!I1448</f>
        <v>0</v>
      </c>
      <c r="J1448" s="1">
        <f>'[1]RC-1(PY)'!J1448</f>
        <v>0</v>
      </c>
      <c r="K1448" s="1">
        <f>'[1]RC-1(PY)'!K1448</f>
        <v>0</v>
      </c>
      <c r="L1448" s="1">
        <f>'[1]RC-1(PY)'!L1448</f>
        <v>0</v>
      </c>
      <c r="M1448" s="1">
        <f>'[1]RC-1(PY)'!M1448</f>
        <v>0</v>
      </c>
      <c r="N1448" s="1">
        <f>'[1]RC-1(PY)'!N1448</f>
        <v>0</v>
      </c>
      <c r="O1448" s="1">
        <f>'[1]RC-1(PY)'!O1448</f>
        <v>0</v>
      </c>
      <c r="P1448" s="1">
        <f>'[1]RC-1(PY)'!P1448</f>
        <v>0</v>
      </c>
      <c r="Q1448" s="1">
        <f>'[1]RC-1(PY)'!Q1448</f>
        <v>0</v>
      </c>
      <c r="R1448" s="1">
        <f>'[1]RC-1(PY)'!R1448</f>
        <v>0</v>
      </c>
      <c r="S1448" s="1">
        <f>'[1]RC-1(PY)'!S1448</f>
        <v>0</v>
      </c>
      <c r="T1448" s="1">
        <f>'[1]RC-1(PY)'!T1448</f>
        <v>0</v>
      </c>
      <c r="U1448" s="1">
        <f>'[1]RC-1(PY)'!U1448</f>
        <v>0</v>
      </c>
      <c r="V1448" s="1">
        <f>'[1]RC-1(PY)'!V1448</f>
        <v>0</v>
      </c>
      <c r="W1448" s="1">
        <f>'[1]RC-1(PY)'!W1448</f>
        <v>0</v>
      </c>
      <c r="X1448" s="1">
        <f>'[1]RC-1(PY)'!X1448</f>
        <v>0</v>
      </c>
      <c r="Y1448" s="1">
        <f>'[1]RC-1(PY)'!Y1448</f>
        <v>0</v>
      </c>
      <c r="Z1448" s="1">
        <f>'[1]RC-1(PY)'!Z1448</f>
        <v>0</v>
      </c>
      <c r="AA1448" s="1">
        <f>'[1]RC-1(PY)'!AA1448</f>
        <v>0</v>
      </c>
      <c r="AB1448" s="1">
        <f>'[1]RC-1(PY)'!AB1448</f>
        <v>0</v>
      </c>
      <c r="AC1448" s="1">
        <f>'[1]RC-1(PY)'!AC1448</f>
        <v>0</v>
      </c>
      <c r="AD1448" s="1">
        <f>'[1]RC-1(PY)'!AD1448</f>
        <v>0</v>
      </c>
      <c r="AE1448" s="1">
        <f>'[1]RC-1(PY)'!AE1448</f>
        <v>0</v>
      </c>
      <c r="AF1448" s="1">
        <f>'[1]RC-1(PY)'!AF1448</f>
        <v>0</v>
      </c>
      <c r="AG1448" s="1">
        <f>'[1]RC-1(PY)'!AG1448</f>
        <v>0</v>
      </c>
      <c r="AH1448" s="1">
        <f>'[1]RC-1(PY)'!AH1448</f>
        <v>0</v>
      </c>
      <c r="AI1448" s="1">
        <f>'[1]RC-1(PY)'!AI1448</f>
        <v>0</v>
      </c>
    </row>
    <row r="1449" spans="1:35" x14ac:dyDescent="0.3">
      <c r="A1449" s="1">
        <f>'[1]RC-1(PY)'!A1449</f>
        <v>0</v>
      </c>
      <c r="B1449" s="1">
        <f>'[1]RC-1(PY)'!B1449</f>
        <v>0</v>
      </c>
      <c r="C1449" s="1">
        <f>'[1]RC-1(PY)'!C1449</f>
        <v>0</v>
      </c>
      <c r="D1449" s="1">
        <f>'[1]RC-1(PY)'!D1449</f>
        <v>0</v>
      </c>
      <c r="E1449" s="1">
        <f>'[1]RC-1(PY)'!E1449</f>
        <v>0</v>
      </c>
      <c r="F1449" s="1">
        <f>'[1]RC-1(PY)'!F1449</f>
        <v>0</v>
      </c>
      <c r="G1449" s="1">
        <f>'[1]RC-1(PY)'!G1449</f>
        <v>0</v>
      </c>
      <c r="H1449" s="1">
        <f>'[1]RC-1(PY)'!H1449</f>
        <v>0</v>
      </c>
      <c r="I1449" s="1">
        <f>'[1]RC-1(PY)'!I1449</f>
        <v>0</v>
      </c>
      <c r="J1449" s="1">
        <f>'[1]RC-1(PY)'!J1449</f>
        <v>0</v>
      </c>
      <c r="K1449" s="1">
        <f>'[1]RC-1(PY)'!K1449</f>
        <v>0</v>
      </c>
      <c r="L1449" s="1">
        <f>'[1]RC-1(PY)'!L1449</f>
        <v>0</v>
      </c>
      <c r="M1449" s="1">
        <f>'[1]RC-1(PY)'!M1449</f>
        <v>0</v>
      </c>
      <c r="N1449" s="1">
        <f>'[1]RC-1(PY)'!N1449</f>
        <v>0</v>
      </c>
      <c r="O1449" s="1">
        <f>'[1]RC-1(PY)'!O1449</f>
        <v>0</v>
      </c>
      <c r="P1449" s="1">
        <f>'[1]RC-1(PY)'!P1449</f>
        <v>0</v>
      </c>
      <c r="Q1449" s="1">
        <f>'[1]RC-1(PY)'!Q1449</f>
        <v>0</v>
      </c>
      <c r="R1449" s="1">
        <f>'[1]RC-1(PY)'!R1449</f>
        <v>0</v>
      </c>
      <c r="S1449" s="1">
        <f>'[1]RC-1(PY)'!S1449</f>
        <v>0</v>
      </c>
      <c r="T1449" s="1">
        <f>'[1]RC-1(PY)'!T1449</f>
        <v>0</v>
      </c>
      <c r="U1449" s="1">
        <f>'[1]RC-1(PY)'!U1449</f>
        <v>0</v>
      </c>
      <c r="V1449" s="1">
        <f>'[1]RC-1(PY)'!V1449</f>
        <v>0</v>
      </c>
      <c r="W1449" s="1">
        <f>'[1]RC-1(PY)'!W1449</f>
        <v>0</v>
      </c>
      <c r="X1449" s="1">
        <f>'[1]RC-1(PY)'!X1449</f>
        <v>0</v>
      </c>
      <c r="Y1449" s="1">
        <f>'[1]RC-1(PY)'!Y1449</f>
        <v>0</v>
      </c>
      <c r="Z1449" s="1">
        <f>'[1]RC-1(PY)'!Z1449</f>
        <v>0</v>
      </c>
      <c r="AA1449" s="1">
        <f>'[1]RC-1(PY)'!AA1449</f>
        <v>0</v>
      </c>
      <c r="AB1449" s="1">
        <f>'[1]RC-1(PY)'!AB1449</f>
        <v>0</v>
      </c>
      <c r="AC1449" s="1">
        <f>'[1]RC-1(PY)'!AC1449</f>
        <v>0</v>
      </c>
      <c r="AD1449" s="1">
        <f>'[1]RC-1(PY)'!AD1449</f>
        <v>0</v>
      </c>
      <c r="AE1449" s="1">
        <f>'[1]RC-1(PY)'!AE1449</f>
        <v>0</v>
      </c>
      <c r="AF1449" s="1">
        <f>'[1]RC-1(PY)'!AF1449</f>
        <v>0</v>
      </c>
      <c r="AG1449" s="1">
        <f>'[1]RC-1(PY)'!AG1449</f>
        <v>0</v>
      </c>
      <c r="AH1449" s="1">
        <f>'[1]RC-1(PY)'!AH1449</f>
        <v>0</v>
      </c>
      <c r="AI1449" s="1">
        <f>'[1]RC-1(PY)'!AI1449</f>
        <v>0</v>
      </c>
    </row>
    <row r="1450" spans="1:35" x14ac:dyDescent="0.3">
      <c r="A1450" s="1">
        <f>'[1]RC-1(PY)'!A1450</f>
        <v>0</v>
      </c>
      <c r="B1450" s="1">
        <f>'[1]RC-1(PY)'!B1450</f>
        <v>0</v>
      </c>
      <c r="C1450" s="1">
        <f>'[1]RC-1(PY)'!C1450</f>
        <v>0</v>
      </c>
      <c r="D1450" s="1">
        <f>'[1]RC-1(PY)'!D1450</f>
        <v>0</v>
      </c>
      <c r="E1450" s="1">
        <f>'[1]RC-1(PY)'!E1450</f>
        <v>0</v>
      </c>
      <c r="F1450" s="1">
        <f>'[1]RC-1(PY)'!F1450</f>
        <v>0</v>
      </c>
      <c r="G1450" s="1">
        <f>'[1]RC-1(PY)'!G1450</f>
        <v>0</v>
      </c>
      <c r="H1450" s="1">
        <f>'[1]RC-1(PY)'!H1450</f>
        <v>0</v>
      </c>
      <c r="I1450" s="1">
        <f>'[1]RC-1(PY)'!I1450</f>
        <v>0</v>
      </c>
      <c r="J1450" s="1">
        <f>'[1]RC-1(PY)'!J1450</f>
        <v>0</v>
      </c>
      <c r="K1450" s="1">
        <f>'[1]RC-1(PY)'!K1450</f>
        <v>0</v>
      </c>
      <c r="L1450" s="1">
        <f>'[1]RC-1(PY)'!L1450</f>
        <v>0</v>
      </c>
      <c r="M1450" s="1">
        <f>'[1]RC-1(PY)'!M1450</f>
        <v>0</v>
      </c>
      <c r="N1450" s="1">
        <f>'[1]RC-1(PY)'!N1450</f>
        <v>0</v>
      </c>
      <c r="O1450" s="1">
        <f>'[1]RC-1(PY)'!O1450</f>
        <v>0</v>
      </c>
      <c r="P1450" s="1">
        <f>'[1]RC-1(PY)'!P1450</f>
        <v>0</v>
      </c>
      <c r="Q1450" s="1">
        <f>'[1]RC-1(PY)'!Q1450</f>
        <v>0</v>
      </c>
      <c r="R1450" s="1">
        <f>'[1]RC-1(PY)'!R1450</f>
        <v>0</v>
      </c>
      <c r="S1450" s="1">
        <f>'[1]RC-1(PY)'!S1450</f>
        <v>0</v>
      </c>
      <c r="T1450" s="1">
        <f>'[1]RC-1(PY)'!T1450</f>
        <v>0</v>
      </c>
      <c r="U1450" s="1">
        <f>'[1]RC-1(PY)'!U1450</f>
        <v>0</v>
      </c>
      <c r="V1450" s="1">
        <f>'[1]RC-1(PY)'!V1450</f>
        <v>0</v>
      </c>
      <c r="W1450" s="1">
        <f>'[1]RC-1(PY)'!W1450</f>
        <v>0</v>
      </c>
      <c r="X1450" s="1">
        <f>'[1]RC-1(PY)'!X1450</f>
        <v>0</v>
      </c>
      <c r="Y1450" s="1">
        <f>'[1]RC-1(PY)'!Y1450</f>
        <v>0</v>
      </c>
      <c r="Z1450" s="1">
        <f>'[1]RC-1(PY)'!Z1450</f>
        <v>0</v>
      </c>
      <c r="AA1450" s="1">
        <f>'[1]RC-1(PY)'!AA1450</f>
        <v>0</v>
      </c>
      <c r="AB1450" s="1">
        <f>'[1]RC-1(PY)'!AB1450</f>
        <v>0</v>
      </c>
      <c r="AC1450" s="1">
        <f>'[1]RC-1(PY)'!AC1450</f>
        <v>0</v>
      </c>
      <c r="AD1450" s="1">
        <f>'[1]RC-1(PY)'!AD1450</f>
        <v>0</v>
      </c>
      <c r="AE1450" s="1">
        <f>'[1]RC-1(PY)'!AE1450</f>
        <v>0</v>
      </c>
      <c r="AF1450" s="1">
        <f>'[1]RC-1(PY)'!AF1450</f>
        <v>0</v>
      </c>
      <c r="AG1450" s="1">
        <f>'[1]RC-1(PY)'!AG1450</f>
        <v>0</v>
      </c>
      <c r="AH1450" s="1">
        <f>'[1]RC-1(PY)'!AH1450</f>
        <v>0</v>
      </c>
      <c r="AI1450" s="1">
        <f>'[1]RC-1(PY)'!AI1450</f>
        <v>0</v>
      </c>
    </row>
    <row r="1451" spans="1:35" x14ac:dyDescent="0.3">
      <c r="A1451" s="1">
        <f>'[1]RC-1(PY)'!A1451</f>
        <v>0</v>
      </c>
      <c r="B1451" s="1">
        <f>'[1]RC-1(PY)'!B1451</f>
        <v>0</v>
      </c>
      <c r="C1451" s="1">
        <f>'[1]RC-1(PY)'!C1451</f>
        <v>0</v>
      </c>
      <c r="D1451" s="1">
        <f>'[1]RC-1(PY)'!D1451</f>
        <v>0</v>
      </c>
      <c r="E1451" s="1">
        <f>'[1]RC-1(PY)'!E1451</f>
        <v>0</v>
      </c>
      <c r="F1451" s="1">
        <f>'[1]RC-1(PY)'!F1451</f>
        <v>0</v>
      </c>
      <c r="G1451" s="1">
        <f>'[1]RC-1(PY)'!G1451</f>
        <v>0</v>
      </c>
      <c r="H1451" s="1">
        <f>'[1]RC-1(PY)'!H1451</f>
        <v>0</v>
      </c>
      <c r="I1451" s="1">
        <f>'[1]RC-1(PY)'!I1451</f>
        <v>0</v>
      </c>
      <c r="J1451" s="1">
        <f>'[1]RC-1(PY)'!J1451</f>
        <v>0</v>
      </c>
      <c r="K1451" s="1">
        <f>'[1]RC-1(PY)'!K1451</f>
        <v>0</v>
      </c>
      <c r="L1451" s="1">
        <f>'[1]RC-1(PY)'!L1451</f>
        <v>0</v>
      </c>
      <c r="M1451" s="1">
        <f>'[1]RC-1(PY)'!M1451</f>
        <v>0</v>
      </c>
      <c r="N1451" s="1">
        <f>'[1]RC-1(PY)'!N1451</f>
        <v>0</v>
      </c>
      <c r="O1451" s="1">
        <f>'[1]RC-1(PY)'!O1451</f>
        <v>0</v>
      </c>
      <c r="P1451" s="1">
        <f>'[1]RC-1(PY)'!P1451</f>
        <v>0</v>
      </c>
      <c r="Q1451" s="1">
        <f>'[1]RC-1(PY)'!Q1451</f>
        <v>0</v>
      </c>
      <c r="R1451" s="1">
        <f>'[1]RC-1(PY)'!R1451</f>
        <v>0</v>
      </c>
      <c r="S1451" s="1">
        <f>'[1]RC-1(PY)'!S1451</f>
        <v>0</v>
      </c>
      <c r="T1451" s="1">
        <f>'[1]RC-1(PY)'!T1451</f>
        <v>0</v>
      </c>
      <c r="U1451" s="1">
        <f>'[1]RC-1(PY)'!U1451</f>
        <v>0</v>
      </c>
      <c r="V1451" s="1">
        <f>'[1]RC-1(PY)'!V1451</f>
        <v>0</v>
      </c>
      <c r="W1451" s="1">
        <f>'[1]RC-1(PY)'!W1451</f>
        <v>0</v>
      </c>
      <c r="X1451" s="1">
        <f>'[1]RC-1(PY)'!X1451</f>
        <v>0</v>
      </c>
      <c r="Y1451" s="1">
        <f>'[1]RC-1(PY)'!Y1451</f>
        <v>0</v>
      </c>
      <c r="Z1451" s="1">
        <f>'[1]RC-1(PY)'!Z1451</f>
        <v>0</v>
      </c>
      <c r="AA1451" s="1">
        <f>'[1]RC-1(PY)'!AA1451</f>
        <v>0</v>
      </c>
      <c r="AB1451" s="1">
        <f>'[1]RC-1(PY)'!AB1451</f>
        <v>0</v>
      </c>
      <c r="AC1451" s="1">
        <f>'[1]RC-1(PY)'!AC1451</f>
        <v>0</v>
      </c>
      <c r="AD1451" s="1">
        <f>'[1]RC-1(PY)'!AD1451</f>
        <v>0</v>
      </c>
      <c r="AE1451" s="1">
        <f>'[1]RC-1(PY)'!AE1451</f>
        <v>0</v>
      </c>
      <c r="AF1451" s="1">
        <f>'[1]RC-1(PY)'!AF1451</f>
        <v>0</v>
      </c>
      <c r="AG1451" s="1">
        <f>'[1]RC-1(PY)'!AG1451</f>
        <v>0</v>
      </c>
      <c r="AH1451" s="1">
        <f>'[1]RC-1(PY)'!AH1451</f>
        <v>0</v>
      </c>
      <c r="AI1451" s="1">
        <f>'[1]RC-1(PY)'!AI1451</f>
        <v>0</v>
      </c>
    </row>
    <row r="1452" spans="1:35" x14ac:dyDescent="0.3">
      <c r="A1452" s="1">
        <f>'[1]RC-1(PY)'!A1452</f>
        <v>0</v>
      </c>
      <c r="B1452" s="1">
        <f>'[1]RC-1(PY)'!B1452</f>
        <v>0</v>
      </c>
      <c r="C1452" s="1">
        <f>'[1]RC-1(PY)'!C1452</f>
        <v>0</v>
      </c>
      <c r="D1452" s="1">
        <f>'[1]RC-1(PY)'!D1452</f>
        <v>0</v>
      </c>
      <c r="E1452" s="1">
        <f>'[1]RC-1(PY)'!E1452</f>
        <v>0</v>
      </c>
      <c r="F1452" s="1">
        <f>'[1]RC-1(PY)'!F1452</f>
        <v>0</v>
      </c>
      <c r="G1452" s="1">
        <f>'[1]RC-1(PY)'!G1452</f>
        <v>0</v>
      </c>
      <c r="H1452" s="1">
        <f>'[1]RC-1(PY)'!H1452</f>
        <v>0</v>
      </c>
      <c r="I1452" s="1">
        <f>'[1]RC-1(PY)'!I1452</f>
        <v>0</v>
      </c>
      <c r="J1452" s="1">
        <f>'[1]RC-1(PY)'!J1452</f>
        <v>0</v>
      </c>
      <c r="K1452" s="1">
        <f>'[1]RC-1(PY)'!K1452</f>
        <v>0</v>
      </c>
      <c r="L1452" s="1">
        <f>'[1]RC-1(PY)'!L1452</f>
        <v>0</v>
      </c>
      <c r="M1452" s="1">
        <f>'[1]RC-1(PY)'!M1452</f>
        <v>0</v>
      </c>
      <c r="N1452" s="1">
        <f>'[1]RC-1(PY)'!N1452</f>
        <v>0</v>
      </c>
      <c r="O1452" s="1">
        <f>'[1]RC-1(PY)'!O1452</f>
        <v>0</v>
      </c>
      <c r="P1452" s="1">
        <f>'[1]RC-1(PY)'!P1452</f>
        <v>0</v>
      </c>
      <c r="Q1452" s="1">
        <f>'[1]RC-1(PY)'!Q1452</f>
        <v>0</v>
      </c>
      <c r="R1452" s="1">
        <f>'[1]RC-1(PY)'!R1452</f>
        <v>0</v>
      </c>
      <c r="S1452" s="1">
        <f>'[1]RC-1(PY)'!S1452</f>
        <v>0</v>
      </c>
      <c r="T1452" s="1">
        <f>'[1]RC-1(PY)'!T1452</f>
        <v>0</v>
      </c>
      <c r="U1452" s="1">
        <f>'[1]RC-1(PY)'!U1452</f>
        <v>0</v>
      </c>
      <c r="V1452" s="1">
        <f>'[1]RC-1(PY)'!V1452</f>
        <v>0</v>
      </c>
      <c r="W1452" s="1">
        <f>'[1]RC-1(PY)'!W1452</f>
        <v>0</v>
      </c>
      <c r="X1452" s="1">
        <f>'[1]RC-1(PY)'!X1452</f>
        <v>0</v>
      </c>
      <c r="Y1452" s="1">
        <f>'[1]RC-1(PY)'!Y1452</f>
        <v>0</v>
      </c>
      <c r="Z1452" s="1">
        <f>'[1]RC-1(PY)'!Z1452</f>
        <v>0</v>
      </c>
      <c r="AA1452" s="1">
        <f>'[1]RC-1(PY)'!AA1452</f>
        <v>0</v>
      </c>
      <c r="AB1452" s="1">
        <f>'[1]RC-1(PY)'!AB1452</f>
        <v>0</v>
      </c>
      <c r="AC1452" s="1">
        <f>'[1]RC-1(PY)'!AC1452</f>
        <v>0</v>
      </c>
      <c r="AD1452" s="1">
        <f>'[1]RC-1(PY)'!AD1452</f>
        <v>0</v>
      </c>
      <c r="AE1452" s="1">
        <f>'[1]RC-1(PY)'!AE1452</f>
        <v>0</v>
      </c>
      <c r="AF1452" s="1">
        <f>'[1]RC-1(PY)'!AF1452</f>
        <v>0</v>
      </c>
      <c r="AG1452" s="1">
        <f>'[1]RC-1(PY)'!AG1452</f>
        <v>0</v>
      </c>
      <c r="AH1452" s="1">
        <f>'[1]RC-1(PY)'!AH1452</f>
        <v>0</v>
      </c>
      <c r="AI1452" s="1">
        <f>'[1]RC-1(PY)'!AI1452</f>
        <v>0</v>
      </c>
    </row>
    <row r="1453" spans="1:35" x14ac:dyDescent="0.3">
      <c r="A1453" s="1">
        <f>'[1]RC-1(PY)'!A1453</f>
        <v>0</v>
      </c>
      <c r="B1453" s="1">
        <f>'[1]RC-1(PY)'!B1453</f>
        <v>0</v>
      </c>
      <c r="C1453" s="1">
        <f>'[1]RC-1(PY)'!C1453</f>
        <v>0</v>
      </c>
      <c r="D1453" s="1">
        <f>'[1]RC-1(PY)'!D1453</f>
        <v>0</v>
      </c>
      <c r="E1453" s="1">
        <f>'[1]RC-1(PY)'!E1453</f>
        <v>0</v>
      </c>
      <c r="F1453" s="1">
        <f>'[1]RC-1(PY)'!F1453</f>
        <v>0</v>
      </c>
      <c r="G1453" s="1">
        <f>'[1]RC-1(PY)'!G1453</f>
        <v>0</v>
      </c>
      <c r="H1453" s="1">
        <f>'[1]RC-1(PY)'!H1453</f>
        <v>0</v>
      </c>
      <c r="I1453" s="1">
        <f>'[1]RC-1(PY)'!I1453</f>
        <v>0</v>
      </c>
      <c r="J1453" s="1">
        <f>'[1]RC-1(PY)'!J1453</f>
        <v>0</v>
      </c>
      <c r="K1453" s="1">
        <f>'[1]RC-1(PY)'!K1453</f>
        <v>0</v>
      </c>
      <c r="L1453" s="1">
        <f>'[1]RC-1(PY)'!L1453</f>
        <v>0</v>
      </c>
      <c r="M1453" s="1">
        <f>'[1]RC-1(PY)'!M1453</f>
        <v>0</v>
      </c>
      <c r="N1453" s="1">
        <f>'[1]RC-1(PY)'!N1453</f>
        <v>0</v>
      </c>
      <c r="O1453" s="1">
        <f>'[1]RC-1(PY)'!O1453</f>
        <v>0</v>
      </c>
      <c r="P1453" s="1">
        <f>'[1]RC-1(PY)'!P1453</f>
        <v>0</v>
      </c>
      <c r="Q1453" s="1">
        <f>'[1]RC-1(PY)'!Q1453</f>
        <v>0</v>
      </c>
      <c r="R1453" s="1">
        <f>'[1]RC-1(PY)'!R1453</f>
        <v>0</v>
      </c>
      <c r="S1453" s="1">
        <f>'[1]RC-1(PY)'!S1453</f>
        <v>0</v>
      </c>
      <c r="T1453" s="1">
        <f>'[1]RC-1(PY)'!T1453</f>
        <v>0</v>
      </c>
      <c r="U1453" s="1">
        <f>'[1]RC-1(PY)'!U1453</f>
        <v>0</v>
      </c>
      <c r="V1453" s="1">
        <f>'[1]RC-1(PY)'!V1453</f>
        <v>0</v>
      </c>
      <c r="W1453" s="1">
        <f>'[1]RC-1(PY)'!W1453</f>
        <v>0</v>
      </c>
      <c r="X1453" s="1">
        <f>'[1]RC-1(PY)'!X1453</f>
        <v>0</v>
      </c>
      <c r="Y1453" s="1">
        <f>'[1]RC-1(PY)'!Y1453</f>
        <v>0</v>
      </c>
      <c r="Z1453" s="1">
        <f>'[1]RC-1(PY)'!Z1453</f>
        <v>0</v>
      </c>
      <c r="AA1453" s="1">
        <f>'[1]RC-1(PY)'!AA1453</f>
        <v>0</v>
      </c>
      <c r="AB1453" s="1">
        <f>'[1]RC-1(PY)'!AB1453</f>
        <v>0</v>
      </c>
      <c r="AC1453" s="1">
        <f>'[1]RC-1(PY)'!AC1453</f>
        <v>0</v>
      </c>
      <c r="AD1453" s="1">
        <f>'[1]RC-1(PY)'!AD1453</f>
        <v>0</v>
      </c>
      <c r="AE1453" s="1">
        <f>'[1]RC-1(PY)'!AE1453</f>
        <v>0</v>
      </c>
      <c r="AF1453" s="1">
        <f>'[1]RC-1(PY)'!AF1453</f>
        <v>0</v>
      </c>
      <c r="AG1453" s="1">
        <f>'[1]RC-1(PY)'!AG1453</f>
        <v>0</v>
      </c>
      <c r="AH1453" s="1">
        <f>'[1]RC-1(PY)'!AH1453</f>
        <v>0</v>
      </c>
      <c r="AI1453" s="1">
        <f>'[1]RC-1(PY)'!AI1453</f>
        <v>0</v>
      </c>
    </row>
    <row r="1454" spans="1:35" x14ac:dyDescent="0.3">
      <c r="A1454" s="1">
        <f>'[1]RC-1(PY)'!A1454</f>
        <v>0</v>
      </c>
      <c r="B1454" s="1">
        <f>'[1]RC-1(PY)'!B1454</f>
        <v>0</v>
      </c>
      <c r="C1454" s="1">
        <f>'[1]RC-1(PY)'!C1454</f>
        <v>0</v>
      </c>
      <c r="D1454" s="1">
        <f>'[1]RC-1(PY)'!D1454</f>
        <v>0</v>
      </c>
      <c r="E1454" s="1">
        <f>'[1]RC-1(PY)'!E1454</f>
        <v>0</v>
      </c>
      <c r="F1454" s="1">
        <f>'[1]RC-1(PY)'!F1454</f>
        <v>0</v>
      </c>
      <c r="G1454" s="1">
        <f>'[1]RC-1(PY)'!G1454</f>
        <v>0</v>
      </c>
      <c r="H1454" s="1">
        <f>'[1]RC-1(PY)'!H1454</f>
        <v>0</v>
      </c>
      <c r="I1454" s="1">
        <f>'[1]RC-1(PY)'!I1454</f>
        <v>0</v>
      </c>
      <c r="J1454" s="1">
        <f>'[1]RC-1(PY)'!J1454</f>
        <v>0</v>
      </c>
      <c r="K1454" s="1">
        <f>'[1]RC-1(PY)'!K1454</f>
        <v>0</v>
      </c>
      <c r="L1454" s="1">
        <f>'[1]RC-1(PY)'!L1454</f>
        <v>0</v>
      </c>
      <c r="M1454" s="1">
        <f>'[1]RC-1(PY)'!M1454</f>
        <v>0</v>
      </c>
      <c r="N1454" s="1">
        <f>'[1]RC-1(PY)'!N1454</f>
        <v>0</v>
      </c>
      <c r="O1454" s="1">
        <f>'[1]RC-1(PY)'!O1454</f>
        <v>0</v>
      </c>
      <c r="P1454" s="1">
        <f>'[1]RC-1(PY)'!P1454</f>
        <v>0</v>
      </c>
      <c r="Q1454" s="1">
        <f>'[1]RC-1(PY)'!Q1454</f>
        <v>0</v>
      </c>
      <c r="R1454" s="1">
        <f>'[1]RC-1(PY)'!R1454</f>
        <v>0</v>
      </c>
      <c r="S1454" s="1">
        <f>'[1]RC-1(PY)'!S1454</f>
        <v>0</v>
      </c>
      <c r="T1454" s="1">
        <f>'[1]RC-1(PY)'!T1454</f>
        <v>0</v>
      </c>
      <c r="U1454" s="1">
        <f>'[1]RC-1(PY)'!U1454</f>
        <v>0</v>
      </c>
      <c r="V1454" s="1">
        <f>'[1]RC-1(PY)'!V1454</f>
        <v>0</v>
      </c>
      <c r="W1454" s="1">
        <f>'[1]RC-1(PY)'!W1454</f>
        <v>0</v>
      </c>
      <c r="X1454" s="1">
        <f>'[1]RC-1(PY)'!X1454</f>
        <v>0</v>
      </c>
      <c r="Y1454" s="1">
        <f>'[1]RC-1(PY)'!Y1454</f>
        <v>0</v>
      </c>
      <c r="Z1454" s="1">
        <f>'[1]RC-1(PY)'!Z1454</f>
        <v>0</v>
      </c>
      <c r="AA1454" s="1">
        <f>'[1]RC-1(PY)'!AA1454</f>
        <v>0</v>
      </c>
      <c r="AB1454" s="1">
        <f>'[1]RC-1(PY)'!AB1454</f>
        <v>0</v>
      </c>
      <c r="AC1454" s="1">
        <f>'[1]RC-1(PY)'!AC1454</f>
        <v>0</v>
      </c>
      <c r="AD1454" s="1">
        <f>'[1]RC-1(PY)'!AD1454</f>
        <v>0</v>
      </c>
      <c r="AE1454" s="1">
        <f>'[1]RC-1(PY)'!AE1454</f>
        <v>0</v>
      </c>
      <c r="AF1454" s="1">
        <f>'[1]RC-1(PY)'!AF1454</f>
        <v>0</v>
      </c>
      <c r="AG1454" s="1">
        <f>'[1]RC-1(PY)'!AG1454</f>
        <v>0</v>
      </c>
      <c r="AH1454" s="1">
        <f>'[1]RC-1(PY)'!AH1454</f>
        <v>0</v>
      </c>
      <c r="AI1454" s="1">
        <f>'[1]RC-1(PY)'!AI1454</f>
        <v>0</v>
      </c>
    </row>
    <row r="1455" spans="1:35" x14ac:dyDescent="0.3">
      <c r="A1455" s="1">
        <f>'[1]RC-1(PY)'!A1455</f>
        <v>0</v>
      </c>
      <c r="B1455" s="1">
        <f>'[1]RC-1(PY)'!B1455</f>
        <v>0</v>
      </c>
      <c r="C1455" s="1">
        <f>'[1]RC-1(PY)'!C1455</f>
        <v>0</v>
      </c>
      <c r="D1455" s="1">
        <f>'[1]RC-1(PY)'!D1455</f>
        <v>0</v>
      </c>
      <c r="E1455" s="1">
        <f>'[1]RC-1(PY)'!E1455</f>
        <v>0</v>
      </c>
      <c r="F1455" s="1">
        <f>'[1]RC-1(PY)'!F1455</f>
        <v>0</v>
      </c>
      <c r="G1455" s="1">
        <f>'[1]RC-1(PY)'!G1455</f>
        <v>0</v>
      </c>
      <c r="H1455" s="1">
        <f>'[1]RC-1(PY)'!H1455</f>
        <v>0</v>
      </c>
      <c r="I1455" s="1">
        <f>'[1]RC-1(PY)'!I1455</f>
        <v>0</v>
      </c>
      <c r="J1455" s="1">
        <f>'[1]RC-1(PY)'!J1455</f>
        <v>0</v>
      </c>
      <c r="K1455" s="1">
        <f>'[1]RC-1(PY)'!K1455</f>
        <v>0</v>
      </c>
      <c r="L1455" s="1">
        <f>'[1]RC-1(PY)'!L1455</f>
        <v>0</v>
      </c>
      <c r="M1455" s="1">
        <f>'[1]RC-1(PY)'!M1455</f>
        <v>0</v>
      </c>
      <c r="N1455" s="1">
        <f>'[1]RC-1(PY)'!N1455</f>
        <v>0</v>
      </c>
      <c r="O1455" s="1">
        <f>'[1]RC-1(PY)'!O1455</f>
        <v>0</v>
      </c>
      <c r="P1455" s="1">
        <f>'[1]RC-1(PY)'!P1455</f>
        <v>0</v>
      </c>
      <c r="Q1455" s="1">
        <f>'[1]RC-1(PY)'!Q1455</f>
        <v>0</v>
      </c>
      <c r="R1455" s="1">
        <f>'[1]RC-1(PY)'!R1455</f>
        <v>0</v>
      </c>
      <c r="S1455" s="1">
        <f>'[1]RC-1(PY)'!S1455</f>
        <v>0</v>
      </c>
      <c r="T1455" s="1">
        <f>'[1]RC-1(PY)'!T1455</f>
        <v>0</v>
      </c>
      <c r="U1455" s="1">
        <f>'[1]RC-1(PY)'!U1455</f>
        <v>0</v>
      </c>
      <c r="V1455" s="1">
        <f>'[1]RC-1(PY)'!V1455</f>
        <v>0</v>
      </c>
      <c r="W1455" s="1">
        <f>'[1]RC-1(PY)'!W1455</f>
        <v>0</v>
      </c>
      <c r="X1455" s="1">
        <f>'[1]RC-1(PY)'!X1455</f>
        <v>0</v>
      </c>
      <c r="Y1455" s="1">
        <f>'[1]RC-1(PY)'!Y1455</f>
        <v>0</v>
      </c>
      <c r="Z1455" s="1">
        <f>'[1]RC-1(PY)'!Z1455</f>
        <v>0</v>
      </c>
      <c r="AA1455" s="1">
        <f>'[1]RC-1(PY)'!AA1455</f>
        <v>0</v>
      </c>
      <c r="AB1455" s="1">
        <f>'[1]RC-1(PY)'!AB1455</f>
        <v>0</v>
      </c>
      <c r="AC1455" s="1">
        <f>'[1]RC-1(PY)'!AC1455</f>
        <v>0</v>
      </c>
      <c r="AD1455" s="1">
        <f>'[1]RC-1(PY)'!AD1455</f>
        <v>0</v>
      </c>
      <c r="AE1455" s="1">
        <f>'[1]RC-1(PY)'!AE1455</f>
        <v>0</v>
      </c>
      <c r="AF1455" s="1">
        <f>'[1]RC-1(PY)'!AF1455</f>
        <v>0</v>
      </c>
      <c r="AG1455" s="1">
        <f>'[1]RC-1(PY)'!AG1455</f>
        <v>0</v>
      </c>
      <c r="AH1455" s="1">
        <f>'[1]RC-1(PY)'!AH1455</f>
        <v>0</v>
      </c>
      <c r="AI1455" s="1">
        <f>'[1]RC-1(PY)'!AI1455</f>
        <v>0</v>
      </c>
    </row>
    <row r="1456" spans="1:35" x14ac:dyDescent="0.3">
      <c r="A1456" s="1">
        <f>'[1]RC-1(PY)'!A1456</f>
        <v>0</v>
      </c>
      <c r="B1456" s="1">
        <f>'[1]RC-1(PY)'!B1456</f>
        <v>0</v>
      </c>
      <c r="C1456" s="1">
        <f>'[1]RC-1(PY)'!C1456</f>
        <v>0</v>
      </c>
      <c r="D1456" s="1">
        <f>'[1]RC-1(PY)'!D1456</f>
        <v>0</v>
      </c>
      <c r="E1456" s="1">
        <f>'[1]RC-1(PY)'!E1456</f>
        <v>0</v>
      </c>
      <c r="F1456" s="1">
        <f>'[1]RC-1(PY)'!F1456</f>
        <v>0</v>
      </c>
      <c r="G1456" s="1">
        <f>'[1]RC-1(PY)'!G1456</f>
        <v>0</v>
      </c>
      <c r="H1456" s="1">
        <f>'[1]RC-1(PY)'!H1456</f>
        <v>0</v>
      </c>
      <c r="I1456" s="1">
        <f>'[1]RC-1(PY)'!I1456</f>
        <v>0</v>
      </c>
      <c r="J1456" s="1">
        <f>'[1]RC-1(PY)'!J1456</f>
        <v>0</v>
      </c>
      <c r="K1456" s="1">
        <f>'[1]RC-1(PY)'!K1456</f>
        <v>0</v>
      </c>
      <c r="L1456" s="1">
        <f>'[1]RC-1(PY)'!L1456</f>
        <v>0</v>
      </c>
      <c r="M1456" s="1">
        <f>'[1]RC-1(PY)'!M1456</f>
        <v>0</v>
      </c>
      <c r="N1456" s="1">
        <f>'[1]RC-1(PY)'!N1456</f>
        <v>0</v>
      </c>
      <c r="O1456" s="1">
        <f>'[1]RC-1(PY)'!O1456</f>
        <v>0</v>
      </c>
      <c r="P1456" s="1">
        <f>'[1]RC-1(PY)'!P1456</f>
        <v>0</v>
      </c>
      <c r="Q1456" s="1">
        <f>'[1]RC-1(PY)'!Q1456</f>
        <v>0</v>
      </c>
      <c r="R1456" s="1">
        <f>'[1]RC-1(PY)'!R1456</f>
        <v>0</v>
      </c>
      <c r="S1456" s="1">
        <f>'[1]RC-1(PY)'!S1456</f>
        <v>0</v>
      </c>
      <c r="T1456" s="1">
        <f>'[1]RC-1(PY)'!T1456</f>
        <v>0</v>
      </c>
      <c r="U1456" s="1">
        <f>'[1]RC-1(PY)'!U1456</f>
        <v>0</v>
      </c>
      <c r="V1456" s="1">
        <f>'[1]RC-1(PY)'!V1456</f>
        <v>0</v>
      </c>
      <c r="W1456" s="1">
        <f>'[1]RC-1(PY)'!W1456</f>
        <v>0</v>
      </c>
      <c r="X1456" s="1">
        <f>'[1]RC-1(PY)'!X1456</f>
        <v>0</v>
      </c>
      <c r="Y1456" s="1">
        <f>'[1]RC-1(PY)'!Y1456</f>
        <v>0</v>
      </c>
      <c r="Z1456" s="1">
        <f>'[1]RC-1(PY)'!Z1456</f>
        <v>0</v>
      </c>
      <c r="AA1456" s="1">
        <f>'[1]RC-1(PY)'!AA1456</f>
        <v>0</v>
      </c>
      <c r="AB1456" s="1">
        <f>'[1]RC-1(PY)'!AB1456</f>
        <v>0</v>
      </c>
      <c r="AC1456" s="1">
        <f>'[1]RC-1(PY)'!AC1456</f>
        <v>0</v>
      </c>
      <c r="AD1456" s="1">
        <f>'[1]RC-1(PY)'!AD1456</f>
        <v>0</v>
      </c>
      <c r="AE1456" s="1">
        <f>'[1]RC-1(PY)'!AE1456</f>
        <v>0</v>
      </c>
      <c r="AF1456" s="1">
        <f>'[1]RC-1(PY)'!AF1456</f>
        <v>0</v>
      </c>
      <c r="AG1456" s="1">
        <f>'[1]RC-1(PY)'!AG1456</f>
        <v>0</v>
      </c>
      <c r="AH1456" s="1">
        <f>'[1]RC-1(PY)'!AH1456</f>
        <v>0</v>
      </c>
      <c r="AI1456" s="1">
        <f>'[1]RC-1(PY)'!AI1456</f>
        <v>0</v>
      </c>
    </row>
    <row r="1457" spans="1:35" x14ac:dyDescent="0.3">
      <c r="A1457" s="1">
        <f>'[1]RC-1(PY)'!A1457</f>
        <v>0</v>
      </c>
      <c r="B1457" s="1">
        <f>'[1]RC-1(PY)'!B1457</f>
        <v>0</v>
      </c>
      <c r="C1457" s="1">
        <f>'[1]RC-1(PY)'!C1457</f>
        <v>0</v>
      </c>
      <c r="D1457" s="1">
        <f>'[1]RC-1(PY)'!D1457</f>
        <v>0</v>
      </c>
      <c r="E1457" s="1">
        <f>'[1]RC-1(PY)'!E1457</f>
        <v>0</v>
      </c>
      <c r="F1457" s="1">
        <f>'[1]RC-1(PY)'!F1457</f>
        <v>0</v>
      </c>
      <c r="G1457" s="1">
        <f>'[1]RC-1(PY)'!G1457</f>
        <v>0</v>
      </c>
      <c r="H1457" s="1">
        <f>'[1]RC-1(PY)'!H1457</f>
        <v>0</v>
      </c>
      <c r="I1457" s="1">
        <f>'[1]RC-1(PY)'!I1457</f>
        <v>0</v>
      </c>
      <c r="J1457" s="1">
        <f>'[1]RC-1(PY)'!J1457</f>
        <v>0</v>
      </c>
      <c r="K1457" s="1">
        <f>'[1]RC-1(PY)'!K1457</f>
        <v>0</v>
      </c>
      <c r="L1457" s="1">
        <f>'[1]RC-1(PY)'!L1457</f>
        <v>0</v>
      </c>
      <c r="M1457" s="1">
        <f>'[1]RC-1(PY)'!M1457</f>
        <v>0</v>
      </c>
      <c r="N1457" s="1">
        <f>'[1]RC-1(PY)'!N1457</f>
        <v>0</v>
      </c>
      <c r="O1457" s="1">
        <f>'[1]RC-1(PY)'!O1457</f>
        <v>0</v>
      </c>
      <c r="P1457" s="1">
        <f>'[1]RC-1(PY)'!P1457</f>
        <v>0</v>
      </c>
      <c r="Q1457" s="1">
        <f>'[1]RC-1(PY)'!Q1457</f>
        <v>0</v>
      </c>
      <c r="R1457" s="1">
        <f>'[1]RC-1(PY)'!R1457</f>
        <v>0</v>
      </c>
      <c r="S1457" s="1">
        <f>'[1]RC-1(PY)'!S1457</f>
        <v>0</v>
      </c>
      <c r="T1457" s="1">
        <f>'[1]RC-1(PY)'!T1457</f>
        <v>0</v>
      </c>
      <c r="U1457" s="1">
        <f>'[1]RC-1(PY)'!U1457</f>
        <v>0</v>
      </c>
      <c r="V1457" s="1">
        <f>'[1]RC-1(PY)'!V1457</f>
        <v>0</v>
      </c>
      <c r="W1457" s="1">
        <f>'[1]RC-1(PY)'!W1457</f>
        <v>0</v>
      </c>
      <c r="X1457" s="1">
        <f>'[1]RC-1(PY)'!X1457</f>
        <v>0</v>
      </c>
      <c r="Y1457" s="1">
        <f>'[1]RC-1(PY)'!Y1457</f>
        <v>0</v>
      </c>
      <c r="Z1457" s="1">
        <f>'[1]RC-1(PY)'!Z1457</f>
        <v>0</v>
      </c>
      <c r="AA1457" s="1">
        <f>'[1]RC-1(PY)'!AA1457</f>
        <v>0</v>
      </c>
      <c r="AB1457" s="1">
        <f>'[1]RC-1(PY)'!AB1457</f>
        <v>0</v>
      </c>
      <c r="AC1457" s="1">
        <f>'[1]RC-1(PY)'!AC1457</f>
        <v>0</v>
      </c>
      <c r="AD1457" s="1">
        <f>'[1]RC-1(PY)'!AD1457</f>
        <v>0</v>
      </c>
      <c r="AE1457" s="1">
        <f>'[1]RC-1(PY)'!AE1457</f>
        <v>0</v>
      </c>
      <c r="AF1457" s="1">
        <f>'[1]RC-1(PY)'!AF1457</f>
        <v>0</v>
      </c>
      <c r="AG1457" s="1">
        <f>'[1]RC-1(PY)'!AG1457</f>
        <v>0</v>
      </c>
      <c r="AH1457" s="1">
        <f>'[1]RC-1(PY)'!AH1457</f>
        <v>0</v>
      </c>
      <c r="AI1457" s="1">
        <f>'[1]RC-1(PY)'!AI1457</f>
        <v>0</v>
      </c>
    </row>
    <row r="1458" spans="1:35" x14ac:dyDescent="0.3">
      <c r="A1458" s="1">
        <f>'[1]RC-1(PY)'!A1458</f>
        <v>0</v>
      </c>
      <c r="B1458" s="1">
        <f>'[1]RC-1(PY)'!B1458</f>
        <v>0</v>
      </c>
      <c r="C1458" s="1">
        <f>'[1]RC-1(PY)'!C1458</f>
        <v>0</v>
      </c>
      <c r="D1458" s="1">
        <f>'[1]RC-1(PY)'!D1458</f>
        <v>0</v>
      </c>
      <c r="E1458" s="1">
        <f>'[1]RC-1(PY)'!E1458</f>
        <v>0</v>
      </c>
      <c r="F1458" s="1">
        <f>'[1]RC-1(PY)'!F1458</f>
        <v>0</v>
      </c>
      <c r="G1458" s="1">
        <f>'[1]RC-1(PY)'!G1458</f>
        <v>0</v>
      </c>
      <c r="H1458" s="1">
        <f>'[1]RC-1(PY)'!H1458</f>
        <v>0</v>
      </c>
      <c r="I1458" s="1">
        <f>'[1]RC-1(PY)'!I1458</f>
        <v>0</v>
      </c>
      <c r="J1458" s="1">
        <f>'[1]RC-1(PY)'!J1458</f>
        <v>0</v>
      </c>
      <c r="K1458" s="1">
        <f>'[1]RC-1(PY)'!K1458</f>
        <v>0</v>
      </c>
      <c r="L1458" s="1">
        <f>'[1]RC-1(PY)'!L1458</f>
        <v>0</v>
      </c>
      <c r="M1458" s="1">
        <f>'[1]RC-1(PY)'!M1458</f>
        <v>0</v>
      </c>
      <c r="N1458" s="1">
        <f>'[1]RC-1(PY)'!N1458</f>
        <v>0</v>
      </c>
      <c r="O1458" s="1">
        <f>'[1]RC-1(PY)'!O1458</f>
        <v>0</v>
      </c>
      <c r="P1458" s="1">
        <f>'[1]RC-1(PY)'!P1458</f>
        <v>0</v>
      </c>
      <c r="Q1458" s="1">
        <f>'[1]RC-1(PY)'!Q1458</f>
        <v>0</v>
      </c>
      <c r="R1458" s="1">
        <f>'[1]RC-1(PY)'!R1458</f>
        <v>0</v>
      </c>
      <c r="S1458" s="1">
        <f>'[1]RC-1(PY)'!S1458</f>
        <v>0</v>
      </c>
      <c r="T1458" s="1">
        <f>'[1]RC-1(PY)'!T1458</f>
        <v>0</v>
      </c>
      <c r="U1458" s="1">
        <f>'[1]RC-1(PY)'!U1458</f>
        <v>0</v>
      </c>
      <c r="V1458" s="1">
        <f>'[1]RC-1(PY)'!V1458</f>
        <v>0</v>
      </c>
      <c r="W1458" s="1">
        <f>'[1]RC-1(PY)'!W1458</f>
        <v>0</v>
      </c>
      <c r="X1458" s="1">
        <f>'[1]RC-1(PY)'!X1458</f>
        <v>0</v>
      </c>
      <c r="Y1458" s="1">
        <f>'[1]RC-1(PY)'!Y1458</f>
        <v>0</v>
      </c>
      <c r="Z1458" s="1">
        <f>'[1]RC-1(PY)'!Z1458</f>
        <v>0</v>
      </c>
      <c r="AA1458" s="1">
        <f>'[1]RC-1(PY)'!AA1458</f>
        <v>0</v>
      </c>
      <c r="AB1458" s="1">
        <f>'[1]RC-1(PY)'!AB1458</f>
        <v>0</v>
      </c>
      <c r="AC1458" s="1">
        <f>'[1]RC-1(PY)'!AC1458</f>
        <v>0</v>
      </c>
      <c r="AD1458" s="1">
        <f>'[1]RC-1(PY)'!AD1458</f>
        <v>0</v>
      </c>
      <c r="AE1458" s="1">
        <f>'[1]RC-1(PY)'!AE1458</f>
        <v>0</v>
      </c>
      <c r="AF1458" s="1">
        <f>'[1]RC-1(PY)'!AF1458</f>
        <v>0</v>
      </c>
      <c r="AG1458" s="1">
        <f>'[1]RC-1(PY)'!AG1458</f>
        <v>0</v>
      </c>
      <c r="AH1458" s="1">
        <f>'[1]RC-1(PY)'!AH1458</f>
        <v>0</v>
      </c>
      <c r="AI1458" s="1">
        <f>'[1]RC-1(PY)'!AI1458</f>
        <v>0</v>
      </c>
    </row>
    <row r="1459" spans="1:35" x14ac:dyDescent="0.3">
      <c r="A1459" s="1">
        <f>'[1]RC-1(PY)'!A1459</f>
        <v>0</v>
      </c>
      <c r="B1459" s="1">
        <f>'[1]RC-1(PY)'!B1459</f>
        <v>0</v>
      </c>
      <c r="C1459" s="1">
        <f>'[1]RC-1(PY)'!C1459</f>
        <v>0</v>
      </c>
      <c r="D1459" s="1">
        <f>'[1]RC-1(PY)'!D1459</f>
        <v>0</v>
      </c>
      <c r="E1459" s="1">
        <f>'[1]RC-1(PY)'!E1459</f>
        <v>0</v>
      </c>
      <c r="F1459" s="1">
        <f>'[1]RC-1(PY)'!F1459</f>
        <v>0</v>
      </c>
      <c r="G1459" s="1">
        <f>'[1]RC-1(PY)'!G1459</f>
        <v>0</v>
      </c>
      <c r="H1459" s="1">
        <f>'[1]RC-1(PY)'!H1459</f>
        <v>0</v>
      </c>
      <c r="I1459" s="1">
        <f>'[1]RC-1(PY)'!I1459</f>
        <v>0</v>
      </c>
      <c r="J1459" s="1">
        <f>'[1]RC-1(PY)'!J1459</f>
        <v>0</v>
      </c>
      <c r="K1459" s="1">
        <f>'[1]RC-1(PY)'!K1459</f>
        <v>0</v>
      </c>
      <c r="L1459" s="1">
        <f>'[1]RC-1(PY)'!L1459</f>
        <v>0</v>
      </c>
      <c r="M1459" s="1">
        <f>'[1]RC-1(PY)'!M1459</f>
        <v>0</v>
      </c>
      <c r="N1459" s="1">
        <f>'[1]RC-1(PY)'!N1459</f>
        <v>0</v>
      </c>
      <c r="O1459" s="1">
        <f>'[1]RC-1(PY)'!O1459</f>
        <v>0</v>
      </c>
      <c r="P1459" s="1">
        <f>'[1]RC-1(PY)'!P1459</f>
        <v>0</v>
      </c>
      <c r="Q1459" s="1">
        <f>'[1]RC-1(PY)'!Q1459</f>
        <v>0</v>
      </c>
      <c r="R1459" s="1">
        <f>'[1]RC-1(PY)'!R1459</f>
        <v>0</v>
      </c>
      <c r="S1459" s="1">
        <f>'[1]RC-1(PY)'!S1459</f>
        <v>0</v>
      </c>
      <c r="T1459" s="1">
        <f>'[1]RC-1(PY)'!T1459</f>
        <v>0</v>
      </c>
      <c r="U1459" s="1">
        <f>'[1]RC-1(PY)'!U1459</f>
        <v>0</v>
      </c>
      <c r="V1459" s="1">
        <f>'[1]RC-1(PY)'!V1459</f>
        <v>0</v>
      </c>
      <c r="W1459" s="1">
        <f>'[1]RC-1(PY)'!W1459</f>
        <v>0</v>
      </c>
      <c r="X1459" s="1">
        <f>'[1]RC-1(PY)'!X1459</f>
        <v>0</v>
      </c>
      <c r="Y1459" s="1">
        <f>'[1]RC-1(PY)'!Y1459</f>
        <v>0</v>
      </c>
      <c r="Z1459" s="1">
        <f>'[1]RC-1(PY)'!Z1459</f>
        <v>0</v>
      </c>
      <c r="AA1459" s="1">
        <f>'[1]RC-1(PY)'!AA1459</f>
        <v>0</v>
      </c>
      <c r="AB1459" s="1">
        <f>'[1]RC-1(PY)'!AB1459</f>
        <v>0</v>
      </c>
      <c r="AC1459" s="1">
        <f>'[1]RC-1(PY)'!AC1459</f>
        <v>0</v>
      </c>
      <c r="AD1459" s="1">
        <f>'[1]RC-1(PY)'!AD1459</f>
        <v>0</v>
      </c>
      <c r="AE1459" s="1">
        <f>'[1]RC-1(PY)'!AE1459</f>
        <v>0</v>
      </c>
      <c r="AF1459" s="1">
        <f>'[1]RC-1(PY)'!AF1459</f>
        <v>0</v>
      </c>
      <c r="AG1459" s="1">
        <f>'[1]RC-1(PY)'!AG1459</f>
        <v>0</v>
      </c>
      <c r="AH1459" s="1">
        <f>'[1]RC-1(PY)'!AH1459</f>
        <v>0</v>
      </c>
      <c r="AI1459" s="1">
        <f>'[1]RC-1(PY)'!AI1459</f>
        <v>0</v>
      </c>
    </row>
    <row r="1460" spans="1:35" x14ac:dyDescent="0.3">
      <c r="A1460" s="1">
        <f>'[1]RC-1(PY)'!A1460</f>
        <v>0</v>
      </c>
      <c r="B1460" s="1">
        <f>'[1]RC-1(PY)'!B1460</f>
        <v>0</v>
      </c>
      <c r="C1460" s="1">
        <f>'[1]RC-1(PY)'!C1460</f>
        <v>0</v>
      </c>
      <c r="D1460" s="1">
        <f>'[1]RC-1(PY)'!D1460</f>
        <v>0</v>
      </c>
      <c r="E1460" s="1">
        <f>'[1]RC-1(PY)'!E1460</f>
        <v>0</v>
      </c>
      <c r="F1460" s="1">
        <f>'[1]RC-1(PY)'!F1460</f>
        <v>0</v>
      </c>
      <c r="G1460" s="1">
        <f>'[1]RC-1(PY)'!G1460</f>
        <v>0</v>
      </c>
      <c r="H1460" s="1">
        <f>'[1]RC-1(PY)'!H1460</f>
        <v>0</v>
      </c>
      <c r="I1460" s="1">
        <f>'[1]RC-1(PY)'!I1460</f>
        <v>0</v>
      </c>
      <c r="J1460" s="1">
        <f>'[1]RC-1(PY)'!J1460</f>
        <v>0</v>
      </c>
      <c r="K1460" s="1">
        <f>'[1]RC-1(PY)'!K1460</f>
        <v>0</v>
      </c>
      <c r="L1460" s="1">
        <f>'[1]RC-1(PY)'!L1460</f>
        <v>0</v>
      </c>
      <c r="M1460" s="1">
        <f>'[1]RC-1(PY)'!M1460</f>
        <v>0</v>
      </c>
      <c r="N1460" s="1">
        <f>'[1]RC-1(PY)'!N1460</f>
        <v>0</v>
      </c>
      <c r="O1460" s="1">
        <f>'[1]RC-1(PY)'!O1460</f>
        <v>0</v>
      </c>
      <c r="P1460" s="1">
        <f>'[1]RC-1(PY)'!P1460</f>
        <v>0</v>
      </c>
      <c r="Q1460" s="1">
        <f>'[1]RC-1(PY)'!Q1460</f>
        <v>0</v>
      </c>
      <c r="R1460" s="1">
        <f>'[1]RC-1(PY)'!R1460</f>
        <v>0</v>
      </c>
      <c r="S1460" s="1">
        <f>'[1]RC-1(PY)'!S1460</f>
        <v>0</v>
      </c>
      <c r="T1460" s="1">
        <f>'[1]RC-1(PY)'!T1460</f>
        <v>0</v>
      </c>
      <c r="U1460" s="1">
        <f>'[1]RC-1(PY)'!U1460</f>
        <v>0</v>
      </c>
      <c r="V1460" s="1">
        <f>'[1]RC-1(PY)'!V1460</f>
        <v>0</v>
      </c>
      <c r="W1460" s="1">
        <f>'[1]RC-1(PY)'!W1460</f>
        <v>0</v>
      </c>
      <c r="X1460" s="1">
        <f>'[1]RC-1(PY)'!X1460</f>
        <v>0</v>
      </c>
      <c r="Y1460" s="1">
        <f>'[1]RC-1(PY)'!Y1460</f>
        <v>0</v>
      </c>
      <c r="Z1460" s="1">
        <f>'[1]RC-1(PY)'!Z1460</f>
        <v>0</v>
      </c>
      <c r="AA1460" s="1">
        <f>'[1]RC-1(PY)'!AA1460</f>
        <v>0</v>
      </c>
      <c r="AB1460" s="1">
        <f>'[1]RC-1(PY)'!AB1460</f>
        <v>0</v>
      </c>
      <c r="AC1460" s="1">
        <f>'[1]RC-1(PY)'!AC1460</f>
        <v>0</v>
      </c>
      <c r="AD1460" s="1">
        <f>'[1]RC-1(PY)'!AD1460</f>
        <v>0</v>
      </c>
      <c r="AE1460" s="1">
        <f>'[1]RC-1(PY)'!AE1460</f>
        <v>0</v>
      </c>
      <c r="AF1460" s="1">
        <f>'[1]RC-1(PY)'!AF1460</f>
        <v>0</v>
      </c>
      <c r="AG1460" s="1">
        <f>'[1]RC-1(PY)'!AG1460</f>
        <v>0</v>
      </c>
      <c r="AH1460" s="1">
        <f>'[1]RC-1(PY)'!AH1460</f>
        <v>0</v>
      </c>
      <c r="AI1460" s="1">
        <f>'[1]RC-1(PY)'!AI1460</f>
        <v>0</v>
      </c>
    </row>
    <row r="1461" spans="1:35" x14ac:dyDescent="0.3">
      <c r="A1461" s="1">
        <f>'[1]RC-1(PY)'!A1461</f>
        <v>0</v>
      </c>
      <c r="B1461" s="1">
        <f>'[1]RC-1(PY)'!B1461</f>
        <v>0</v>
      </c>
      <c r="C1461" s="1">
        <f>'[1]RC-1(PY)'!C1461</f>
        <v>0</v>
      </c>
      <c r="D1461" s="1">
        <f>'[1]RC-1(PY)'!D1461</f>
        <v>0</v>
      </c>
      <c r="E1461" s="1">
        <f>'[1]RC-1(PY)'!E1461</f>
        <v>0</v>
      </c>
      <c r="F1461" s="1">
        <f>'[1]RC-1(PY)'!F1461</f>
        <v>0</v>
      </c>
      <c r="G1461" s="1">
        <f>'[1]RC-1(PY)'!G1461</f>
        <v>0</v>
      </c>
      <c r="H1461" s="1">
        <f>'[1]RC-1(PY)'!H1461</f>
        <v>0</v>
      </c>
      <c r="I1461" s="1">
        <f>'[1]RC-1(PY)'!I1461</f>
        <v>0</v>
      </c>
      <c r="J1461" s="1">
        <f>'[1]RC-1(PY)'!J1461</f>
        <v>0</v>
      </c>
      <c r="K1461" s="1">
        <f>'[1]RC-1(PY)'!K1461</f>
        <v>0</v>
      </c>
      <c r="L1461" s="1">
        <f>'[1]RC-1(PY)'!L1461</f>
        <v>0</v>
      </c>
      <c r="M1461" s="1">
        <f>'[1]RC-1(PY)'!M1461</f>
        <v>0</v>
      </c>
      <c r="N1461" s="1">
        <f>'[1]RC-1(PY)'!N1461</f>
        <v>0</v>
      </c>
      <c r="O1461" s="1">
        <f>'[1]RC-1(PY)'!O1461</f>
        <v>0</v>
      </c>
      <c r="P1461" s="1">
        <f>'[1]RC-1(PY)'!P1461</f>
        <v>0</v>
      </c>
      <c r="Q1461" s="1">
        <f>'[1]RC-1(PY)'!Q1461</f>
        <v>0</v>
      </c>
      <c r="R1461" s="1">
        <f>'[1]RC-1(PY)'!R1461</f>
        <v>0</v>
      </c>
      <c r="S1461" s="1">
        <f>'[1]RC-1(PY)'!S1461</f>
        <v>0</v>
      </c>
      <c r="T1461" s="1">
        <f>'[1]RC-1(PY)'!T1461</f>
        <v>0</v>
      </c>
      <c r="U1461" s="1">
        <f>'[1]RC-1(PY)'!U1461</f>
        <v>0</v>
      </c>
      <c r="V1461" s="1">
        <f>'[1]RC-1(PY)'!V1461</f>
        <v>0</v>
      </c>
      <c r="W1461" s="1">
        <f>'[1]RC-1(PY)'!W1461</f>
        <v>0</v>
      </c>
      <c r="X1461" s="1">
        <f>'[1]RC-1(PY)'!X1461</f>
        <v>0</v>
      </c>
      <c r="Y1461" s="1">
        <f>'[1]RC-1(PY)'!Y1461</f>
        <v>0</v>
      </c>
      <c r="Z1461" s="1">
        <f>'[1]RC-1(PY)'!Z1461</f>
        <v>0</v>
      </c>
      <c r="AA1461" s="1">
        <f>'[1]RC-1(PY)'!AA1461</f>
        <v>0</v>
      </c>
      <c r="AB1461" s="1">
        <f>'[1]RC-1(PY)'!AB1461</f>
        <v>0</v>
      </c>
      <c r="AC1461" s="1">
        <f>'[1]RC-1(PY)'!AC1461</f>
        <v>0</v>
      </c>
      <c r="AD1461" s="1">
        <f>'[1]RC-1(PY)'!AD1461</f>
        <v>0</v>
      </c>
      <c r="AE1461" s="1">
        <f>'[1]RC-1(PY)'!AE1461</f>
        <v>0</v>
      </c>
      <c r="AF1461" s="1">
        <f>'[1]RC-1(PY)'!AF1461</f>
        <v>0</v>
      </c>
      <c r="AG1461" s="1">
        <f>'[1]RC-1(PY)'!AG1461</f>
        <v>0</v>
      </c>
      <c r="AH1461" s="1">
        <f>'[1]RC-1(PY)'!AH1461</f>
        <v>0</v>
      </c>
      <c r="AI1461" s="1">
        <f>'[1]RC-1(PY)'!AI1461</f>
        <v>0</v>
      </c>
    </row>
    <row r="1462" spans="1:35" x14ac:dyDescent="0.3">
      <c r="A1462" s="1">
        <f>'[1]RC-1(PY)'!A1462</f>
        <v>0</v>
      </c>
      <c r="B1462" s="1">
        <f>'[1]RC-1(PY)'!B1462</f>
        <v>0</v>
      </c>
      <c r="C1462" s="1">
        <f>'[1]RC-1(PY)'!C1462</f>
        <v>0</v>
      </c>
      <c r="D1462" s="1">
        <f>'[1]RC-1(PY)'!D1462</f>
        <v>0</v>
      </c>
      <c r="E1462" s="1">
        <f>'[1]RC-1(PY)'!E1462</f>
        <v>0</v>
      </c>
      <c r="F1462" s="1">
        <f>'[1]RC-1(PY)'!F1462</f>
        <v>0</v>
      </c>
      <c r="G1462" s="1">
        <f>'[1]RC-1(PY)'!G1462</f>
        <v>0</v>
      </c>
      <c r="H1462" s="1">
        <f>'[1]RC-1(PY)'!H1462</f>
        <v>0</v>
      </c>
      <c r="I1462" s="1">
        <f>'[1]RC-1(PY)'!I1462</f>
        <v>0</v>
      </c>
      <c r="J1462" s="1">
        <f>'[1]RC-1(PY)'!J1462</f>
        <v>0</v>
      </c>
      <c r="K1462" s="1">
        <f>'[1]RC-1(PY)'!K1462</f>
        <v>0</v>
      </c>
      <c r="L1462" s="1">
        <f>'[1]RC-1(PY)'!L1462</f>
        <v>0</v>
      </c>
      <c r="M1462" s="1">
        <f>'[1]RC-1(PY)'!M1462</f>
        <v>0</v>
      </c>
      <c r="N1462" s="1">
        <f>'[1]RC-1(PY)'!N1462</f>
        <v>0</v>
      </c>
      <c r="O1462" s="1">
        <f>'[1]RC-1(PY)'!O1462</f>
        <v>0</v>
      </c>
      <c r="P1462" s="1">
        <f>'[1]RC-1(PY)'!P1462</f>
        <v>0</v>
      </c>
      <c r="Q1462" s="1">
        <f>'[1]RC-1(PY)'!Q1462</f>
        <v>0</v>
      </c>
      <c r="R1462" s="1">
        <f>'[1]RC-1(PY)'!R1462</f>
        <v>0</v>
      </c>
      <c r="S1462" s="1">
        <f>'[1]RC-1(PY)'!S1462</f>
        <v>0</v>
      </c>
      <c r="T1462" s="1">
        <f>'[1]RC-1(PY)'!T1462</f>
        <v>0</v>
      </c>
      <c r="U1462" s="1">
        <f>'[1]RC-1(PY)'!U1462</f>
        <v>0</v>
      </c>
      <c r="V1462" s="1">
        <f>'[1]RC-1(PY)'!V1462</f>
        <v>0</v>
      </c>
      <c r="W1462" s="1">
        <f>'[1]RC-1(PY)'!W1462</f>
        <v>0</v>
      </c>
      <c r="X1462" s="1">
        <f>'[1]RC-1(PY)'!X1462</f>
        <v>0</v>
      </c>
      <c r="Y1462" s="1">
        <f>'[1]RC-1(PY)'!Y1462</f>
        <v>0</v>
      </c>
      <c r="Z1462" s="1">
        <f>'[1]RC-1(PY)'!Z1462</f>
        <v>0</v>
      </c>
      <c r="AA1462" s="1">
        <f>'[1]RC-1(PY)'!AA1462</f>
        <v>0</v>
      </c>
      <c r="AB1462" s="1">
        <f>'[1]RC-1(PY)'!AB1462</f>
        <v>0</v>
      </c>
      <c r="AC1462" s="1">
        <f>'[1]RC-1(PY)'!AC1462</f>
        <v>0</v>
      </c>
      <c r="AD1462" s="1">
        <f>'[1]RC-1(PY)'!AD1462</f>
        <v>0</v>
      </c>
      <c r="AE1462" s="1">
        <f>'[1]RC-1(PY)'!AE1462</f>
        <v>0</v>
      </c>
      <c r="AF1462" s="1">
        <f>'[1]RC-1(PY)'!AF1462</f>
        <v>0</v>
      </c>
      <c r="AG1462" s="1">
        <f>'[1]RC-1(PY)'!AG1462</f>
        <v>0</v>
      </c>
      <c r="AH1462" s="1">
        <f>'[1]RC-1(PY)'!AH1462</f>
        <v>0</v>
      </c>
      <c r="AI1462" s="1">
        <f>'[1]RC-1(PY)'!AI1462</f>
        <v>0</v>
      </c>
    </row>
    <row r="1463" spans="1:35" x14ac:dyDescent="0.3">
      <c r="A1463" s="1">
        <f>'[1]RC-1(PY)'!A1463</f>
        <v>0</v>
      </c>
      <c r="B1463" s="1">
        <f>'[1]RC-1(PY)'!B1463</f>
        <v>0</v>
      </c>
      <c r="C1463" s="1">
        <f>'[1]RC-1(PY)'!C1463</f>
        <v>0</v>
      </c>
      <c r="D1463" s="1">
        <f>'[1]RC-1(PY)'!D1463</f>
        <v>0</v>
      </c>
      <c r="E1463" s="1">
        <f>'[1]RC-1(PY)'!E1463</f>
        <v>0</v>
      </c>
      <c r="F1463" s="1">
        <f>'[1]RC-1(PY)'!F1463</f>
        <v>0</v>
      </c>
      <c r="G1463" s="1">
        <f>'[1]RC-1(PY)'!G1463</f>
        <v>0</v>
      </c>
      <c r="H1463" s="1">
        <f>'[1]RC-1(PY)'!H1463</f>
        <v>0</v>
      </c>
      <c r="I1463" s="1">
        <f>'[1]RC-1(PY)'!I1463</f>
        <v>0</v>
      </c>
      <c r="J1463" s="1">
        <f>'[1]RC-1(PY)'!J1463</f>
        <v>0</v>
      </c>
      <c r="K1463" s="1">
        <f>'[1]RC-1(PY)'!K1463</f>
        <v>0</v>
      </c>
      <c r="L1463" s="1">
        <f>'[1]RC-1(PY)'!L1463</f>
        <v>0</v>
      </c>
      <c r="M1463" s="1">
        <f>'[1]RC-1(PY)'!M1463</f>
        <v>0</v>
      </c>
      <c r="N1463" s="1">
        <f>'[1]RC-1(PY)'!N1463</f>
        <v>0</v>
      </c>
      <c r="O1463" s="1">
        <f>'[1]RC-1(PY)'!O1463</f>
        <v>0</v>
      </c>
      <c r="P1463" s="1">
        <f>'[1]RC-1(PY)'!P1463</f>
        <v>0</v>
      </c>
      <c r="Q1463" s="1">
        <f>'[1]RC-1(PY)'!Q1463</f>
        <v>0</v>
      </c>
      <c r="R1463" s="1">
        <f>'[1]RC-1(PY)'!R1463</f>
        <v>0</v>
      </c>
      <c r="S1463" s="1">
        <f>'[1]RC-1(PY)'!S1463</f>
        <v>0</v>
      </c>
      <c r="T1463" s="1">
        <f>'[1]RC-1(PY)'!T1463</f>
        <v>0</v>
      </c>
      <c r="U1463" s="1">
        <f>'[1]RC-1(PY)'!U1463</f>
        <v>0</v>
      </c>
      <c r="V1463" s="1">
        <f>'[1]RC-1(PY)'!V1463</f>
        <v>0</v>
      </c>
      <c r="W1463" s="1">
        <f>'[1]RC-1(PY)'!W1463</f>
        <v>0</v>
      </c>
      <c r="X1463" s="1">
        <f>'[1]RC-1(PY)'!X1463</f>
        <v>0</v>
      </c>
      <c r="Y1463" s="1">
        <f>'[1]RC-1(PY)'!Y1463</f>
        <v>0</v>
      </c>
      <c r="Z1463" s="1">
        <f>'[1]RC-1(PY)'!Z1463</f>
        <v>0</v>
      </c>
      <c r="AA1463" s="1">
        <f>'[1]RC-1(PY)'!AA1463</f>
        <v>0</v>
      </c>
      <c r="AB1463" s="1">
        <f>'[1]RC-1(PY)'!AB1463</f>
        <v>0</v>
      </c>
      <c r="AC1463" s="1">
        <f>'[1]RC-1(PY)'!AC1463</f>
        <v>0</v>
      </c>
      <c r="AD1463" s="1">
        <f>'[1]RC-1(PY)'!AD1463</f>
        <v>0</v>
      </c>
      <c r="AE1463" s="1">
        <f>'[1]RC-1(PY)'!AE1463</f>
        <v>0</v>
      </c>
      <c r="AF1463" s="1">
        <f>'[1]RC-1(PY)'!AF1463</f>
        <v>0</v>
      </c>
      <c r="AG1463" s="1">
        <f>'[1]RC-1(PY)'!AG1463</f>
        <v>0</v>
      </c>
      <c r="AH1463" s="1">
        <f>'[1]RC-1(PY)'!AH1463</f>
        <v>0</v>
      </c>
      <c r="AI1463" s="1">
        <f>'[1]RC-1(PY)'!AI1463</f>
        <v>0</v>
      </c>
    </row>
    <row r="1464" spans="1:35" x14ac:dyDescent="0.3">
      <c r="A1464" s="1">
        <f>'[1]RC-1(PY)'!A1464</f>
        <v>0</v>
      </c>
      <c r="B1464" s="1">
        <f>'[1]RC-1(PY)'!B1464</f>
        <v>0</v>
      </c>
      <c r="C1464" s="1">
        <f>'[1]RC-1(PY)'!C1464</f>
        <v>0</v>
      </c>
      <c r="D1464" s="1">
        <f>'[1]RC-1(PY)'!D1464</f>
        <v>0</v>
      </c>
      <c r="E1464" s="1">
        <f>'[1]RC-1(PY)'!E1464</f>
        <v>0</v>
      </c>
      <c r="F1464" s="1">
        <f>'[1]RC-1(PY)'!F1464</f>
        <v>0</v>
      </c>
      <c r="G1464" s="1">
        <f>'[1]RC-1(PY)'!G1464</f>
        <v>0</v>
      </c>
      <c r="H1464" s="1">
        <f>'[1]RC-1(PY)'!H1464</f>
        <v>0</v>
      </c>
      <c r="I1464" s="1">
        <f>'[1]RC-1(PY)'!I1464</f>
        <v>0</v>
      </c>
      <c r="J1464" s="1">
        <f>'[1]RC-1(PY)'!J1464</f>
        <v>0</v>
      </c>
      <c r="K1464" s="1">
        <f>'[1]RC-1(PY)'!K1464</f>
        <v>0</v>
      </c>
      <c r="L1464" s="1">
        <f>'[1]RC-1(PY)'!L1464</f>
        <v>0</v>
      </c>
      <c r="M1464" s="1">
        <f>'[1]RC-1(PY)'!M1464</f>
        <v>0</v>
      </c>
      <c r="N1464" s="1">
        <f>'[1]RC-1(PY)'!N1464</f>
        <v>0</v>
      </c>
      <c r="O1464" s="1">
        <f>'[1]RC-1(PY)'!O1464</f>
        <v>0</v>
      </c>
      <c r="P1464" s="1">
        <f>'[1]RC-1(PY)'!P1464</f>
        <v>0</v>
      </c>
      <c r="Q1464" s="1">
        <f>'[1]RC-1(PY)'!Q1464</f>
        <v>0</v>
      </c>
      <c r="R1464" s="1">
        <f>'[1]RC-1(PY)'!R1464</f>
        <v>0</v>
      </c>
      <c r="S1464" s="1">
        <f>'[1]RC-1(PY)'!S1464</f>
        <v>0</v>
      </c>
      <c r="T1464" s="1">
        <f>'[1]RC-1(PY)'!T1464</f>
        <v>0</v>
      </c>
      <c r="U1464" s="1">
        <f>'[1]RC-1(PY)'!U1464</f>
        <v>0</v>
      </c>
      <c r="V1464" s="1">
        <f>'[1]RC-1(PY)'!V1464</f>
        <v>0</v>
      </c>
      <c r="W1464" s="1">
        <f>'[1]RC-1(PY)'!W1464</f>
        <v>0</v>
      </c>
      <c r="X1464" s="1">
        <f>'[1]RC-1(PY)'!X1464</f>
        <v>0</v>
      </c>
      <c r="Y1464" s="1">
        <f>'[1]RC-1(PY)'!Y1464</f>
        <v>0</v>
      </c>
      <c r="Z1464" s="1">
        <f>'[1]RC-1(PY)'!Z1464</f>
        <v>0</v>
      </c>
      <c r="AA1464" s="1">
        <f>'[1]RC-1(PY)'!AA1464</f>
        <v>0</v>
      </c>
      <c r="AB1464" s="1">
        <f>'[1]RC-1(PY)'!AB1464</f>
        <v>0</v>
      </c>
      <c r="AC1464" s="1">
        <f>'[1]RC-1(PY)'!AC1464</f>
        <v>0</v>
      </c>
      <c r="AD1464" s="1">
        <f>'[1]RC-1(PY)'!AD1464</f>
        <v>0</v>
      </c>
      <c r="AE1464" s="1">
        <f>'[1]RC-1(PY)'!AE1464</f>
        <v>0</v>
      </c>
      <c r="AF1464" s="1">
        <f>'[1]RC-1(PY)'!AF1464</f>
        <v>0</v>
      </c>
      <c r="AG1464" s="1">
        <f>'[1]RC-1(PY)'!AG1464</f>
        <v>0</v>
      </c>
      <c r="AH1464" s="1">
        <f>'[1]RC-1(PY)'!AH1464</f>
        <v>0</v>
      </c>
      <c r="AI1464" s="1">
        <f>'[1]RC-1(PY)'!AI1464</f>
        <v>0</v>
      </c>
    </row>
    <row r="1465" spans="1:35" x14ac:dyDescent="0.3">
      <c r="A1465" s="1">
        <f>'[1]RC-1(PY)'!A1465</f>
        <v>0</v>
      </c>
      <c r="B1465" s="1">
        <f>'[1]RC-1(PY)'!B1465</f>
        <v>0</v>
      </c>
      <c r="C1465" s="1">
        <f>'[1]RC-1(PY)'!C1465</f>
        <v>0</v>
      </c>
      <c r="D1465" s="1">
        <f>'[1]RC-1(PY)'!D1465</f>
        <v>0</v>
      </c>
      <c r="E1465" s="1">
        <f>'[1]RC-1(PY)'!E1465</f>
        <v>0</v>
      </c>
      <c r="F1465" s="1">
        <f>'[1]RC-1(PY)'!F1465</f>
        <v>0</v>
      </c>
      <c r="G1465" s="1">
        <f>'[1]RC-1(PY)'!G1465</f>
        <v>0</v>
      </c>
      <c r="H1465" s="1">
        <f>'[1]RC-1(PY)'!H1465</f>
        <v>0</v>
      </c>
      <c r="I1465" s="1">
        <f>'[1]RC-1(PY)'!I1465</f>
        <v>0</v>
      </c>
      <c r="J1465" s="1">
        <f>'[1]RC-1(PY)'!J1465</f>
        <v>0</v>
      </c>
      <c r="K1465" s="1">
        <f>'[1]RC-1(PY)'!K1465</f>
        <v>0</v>
      </c>
      <c r="L1465" s="1">
        <f>'[1]RC-1(PY)'!L1465</f>
        <v>0</v>
      </c>
      <c r="M1465" s="1">
        <f>'[1]RC-1(PY)'!M1465</f>
        <v>0</v>
      </c>
      <c r="N1465" s="1">
        <f>'[1]RC-1(PY)'!N1465</f>
        <v>0</v>
      </c>
      <c r="O1465" s="1">
        <f>'[1]RC-1(PY)'!O1465</f>
        <v>0</v>
      </c>
      <c r="P1465" s="1">
        <f>'[1]RC-1(PY)'!P1465</f>
        <v>0</v>
      </c>
      <c r="Q1465" s="1">
        <f>'[1]RC-1(PY)'!Q1465</f>
        <v>0</v>
      </c>
      <c r="R1465" s="1">
        <f>'[1]RC-1(PY)'!R1465</f>
        <v>0</v>
      </c>
      <c r="S1465" s="1">
        <f>'[1]RC-1(PY)'!S1465</f>
        <v>0</v>
      </c>
      <c r="T1465" s="1">
        <f>'[1]RC-1(PY)'!T1465</f>
        <v>0</v>
      </c>
      <c r="U1465" s="1">
        <f>'[1]RC-1(PY)'!U1465</f>
        <v>0</v>
      </c>
      <c r="V1465" s="1">
        <f>'[1]RC-1(PY)'!V1465</f>
        <v>0</v>
      </c>
      <c r="W1465" s="1">
        <f>'[1]RC-1(PY)'!W1465</f>
        <v>0</v>
      </c>
      <c r="X1465" s="1">
        <f>'[1]RC-1(PY)'!X1465</f>
        <v>0</v>
      </c>
      <c r="Y1465" s="1">
        <f>'[1]RC-1(PY)'!Y1465</f>
        <v>0</v>
      </c>
      <c r="Z1465" s="1">
        <f>'[1]RC-1(PY)'!Z1465</f>
        <v>0</v>
      </c>
      <c r="AA1465" s="1">
        <f>'[1]RC-1(PY)'!AA1465</f>
        <v>0</v>
      </c>
      <c r="AB1465" s="1">
        <f>'[1]RC-1(PY)'!AB1465</f>
        <v>0</v>
      </c>
      <c r="AC1465" s="1">
        <f>'[1]RC-1(PY)'!AC1465</f>
        <v>0</v>
      </c>
      <c r="AD1465" s="1">
        <f>'[1]RC-1(PY)'!AD1465</f>
        <v>0</v>
      </c>
      <c r="AE1465" s="1">
        <f>'[1]RC-1(PY)'!AE1465</f>
        <v>0</v>
      </c>
      <c r="AF1465" s="1">
        <f>'[1]RC-1(PY)'!AF1465</f>
        <v>0</v>
      </c>
      <c r="AG1465" s="1">
        <f>'[1]RC-1(PY)'!AG1465</f>
        <v>0</v>
      </c>
      <c r="AH1465" s="1">
        <f>'[1]RC-1(PY)'!AH1465</f>
        <v>0</v>
      </c>
      <c r="AI1465" s="1">
        <f>'[1]RC-1(PY)'!AI1465</f>
        <v>0</v>
      </c>
    </row>
    <row r="1466" spans="1:35" x14ac:dyDescent="0.3">
      <c r="A1466" s="1">
        <f>'[1]RC-1(PY)'!A1466</f>
        <v>0</v>
      </c>
      <c r="B1466" s="1">
        <f>'[1]RC-1(PY)'!B1466</f>
        <v>0</v>
      </c>
      <c r="C1466" s="1">
        <f>'[1]RC-1(PY)'!C1466</f>
        <v>0</v>
      </c>
      <c r="D1466" s="1">
        <f>'[1]RC-1(PY)'!D1466</f>
        <v>0</v>
      </c>
      <c r="E1466" s="1">
        <f>'[1]RC-1(PY)'!E1466</f>
        <v>0</v>
      </c>
      <c r="F1466" s="1">
        <f>'[1]RC-1(PY)'!F1466</f>
        <v>0</v>
      </c>
      <c r="G1466" s="1">
        <f>'[1]RC-1(PY)'!G1466</f>
        <v>0</v>
      </c>
      <c r="H1466" s="1">
        <f>'[1]RC-1(PY)'!H1466</f>
        <v>0</v>
      </c>
      <c r="I1466" s="1">
        <f>'[1]RC-1(PY)'!I1466</f>
        <v>0</v>
      </c>
      <c r="J1466" s="1">
        <f>'[1]RC-1(PY)'!J1466</f>
        <v>0</v>
      </c>
      <c r="K1466" s="1">
        <f>'[1]RC-1(PY)'!K1466</f>
        <v>0</v>
      </c>
      <c r="L1466" s="1">
        <f>'[1]RC-1(PY)'!L1466</f>
        <v>0</v>
      </c>
      <c r="M1466" s="1">
        <f>'[1]RC-1(PY)'!M1466</f>
        <v>0</v>
      </c>
      <c r="N1466" s="1">
        <f>'[1]RC-1(PY)'!N1466</f>
        <v>0</v>
      </c>
      <c r="O1466" s="1">
        <f>'[1]RC-1(PY)'!O1466</f>
        <v>0</v>
      </c>
      <c r="P1466" s="1">
        <f>'[1]RC-1(PY)'!P1466</f>
        <v>0</v>
      </c>
      <c r="Q1466" s="1">
        <f>'[1]RC-1(PY)'!Q1466</f>
        <v>0</v>
      </c>
      <c r="R1466" s="1">
        <f>'[1]RC-1(PY)'!R1466</f>
        <v>0</v>
      </c>
      <c r="S1466" s="1">
        <f>'[1]RC-1(PY)'!S1466</f>
        <v>0</v>
      </c>
      <c r="T1466" s="1">
        <f>'[1]RC-1(PY)'!T1466</f>
        <v>0</v>
      </c>
      <c r="U1466" s="1">
        <f>'[1]RC-1(PY)'!U1466</f>
        <v>0</v>
      </c>
      <c r="V1466" s="1">
        <f>'[1]RC-1(PY)'!V1466</f>
        <v>0</v>
      </c>
      <c r="W1466" s="1">
        <f>'[1]RC-1(PY)'!W1466</f>
        <v>0</v>
      </c>
      <c r="X1466" s="1">
        <f>'[1]RC-1(PY)'!X1466</f>
        <v>0</v>
      </c>
      <c r="Y1466" s="1">
        <f>'[1]RC-1(PY)'!Y1466</f>
        <v>0</v>
      </c>
      <c r="Z1466" s="1">
        <f>'[1]RC-1(PY)'!Z1466</f>
        <v>0</v>
      </c>
      <c r="AA1466" s="1">
        <f>'[1]RC-1(PY)'!AA1466</f>
        <v>0</v>
      </c>
      <c r="AB1466" s="1">
        <f>'[1]RC-1(PY)'!AB1466</f>
        <v>0</v>
      </c>
      <c r="AC1466" s="1">
        <f>'[1]RC-1(PY)'!AC1466</f>
        <v>0</v>
      </c>
      <c r="AD1466" s="1">
        <f>'[1]RC-1(PY)'!AD1466</f>
        <v>0</v>
      </c>
      <c r="AE1466" s="1">
        <f>'[1]RC-1(PY)'!AE1466</f>
        <v>0</v>
      </c>
      <c r="AF1466" s="1">
        <f>'[1]RC-1(PY)'!AF1466</f>
        <v>0</v>
      </c>
      <c r="AG1466" s="1">
        <f>'[1]RC-1(PY)'!AG1466</f>
        <v>0</v>
      </c>
      <c r="AH1466" s="1">
        <f>'[1]RC-1(PY)'!AH1466</f>
        <v>0</v>
      </c>
      <c r="AI1466" s="1">
        <f>'[1]RC-1(PY)'!AI1466</f>
        <v>0</v>
      </c>
    </row>
    <row r="1467" spans="1:35" x14ac:dyDescent="0.3">
      <c r="A1467" s="1">
        <f>'[1]RC-1(PY)'!A1467</f>
        <v>0</v>
      </c>
      <c r="B1467" s="1">
        <f>'[1]RC-1(PY)'!B1467</f>
        <v>0</v>
      </c>
      <c r="C1467" s="1">
        <f>'[1]RC-1(PY)'!C1467</f>
        <v>0</v>
      </c>
      <c r="D1467" s="1">
        <f>'[1]RC-1(PY)'!D1467</f>
        <v>0</v>
      </c>
      <c r="E1467" s="1">
        <f>'[1]RC-1(PY)'!E1467</f>
        <v>0</v>
      </c>
      <c r="F1467" s="1">
        <f>'[1]RC-1(PY)'!F1467</f>
        <v>0</v>
      </c>
      <c r="G1467" s="1">
        <f>'[1]RC-1(PY)'!G1467</f>
        <v>0</v>
      </c>
      <c r="H1467" s="1">
        <f>'[1]RC-1(PY)'!H1467</f>
        <v>0</v>
      </c>
      <c r="I1467" s="1">
        <f>'[1]RC-1(PY)'!I1467</f>
        <v>0</v>
      </c>
      <c r="J1467" s="1">
        <f>'[1]RC-1(PY)'!J1467</f>
        <v>0</v>
      </c>
      <c r="K1467" s="1">
        <f>'[1]RC-1(PY)'!K1467</f>
        <v>0</v>
      </c>
      <c r="L1467" s="1">
        <f>'[1]RC-1(PY)'!L1467</f>
        <v>0</v>
      </c>
      <c r="M1467" s="1">
        <f>'[1]RC-1(PY)'!M1467</f>
        <v>0</v>
      </c>
      <c r="N1467" s="1">
        <f>'[1]RC-1(PY)'!N1467</f>
        <v>0</v>
      </c>
      <c r="O1467" s="1">
        <f>'[1]RC-1(PY)'!O1467</f>
        <v>0</v>
      </c>
      <c r="P1467" s="1">
        <f>'[1]RC-1(PY)'!P1467</f>
        <v>0</v>
      </c>
      <c r="Q1467" s="1">
        <f>'[1]RC-1(PY)'!Q1467</f>
        <v>0</v>
      </c>
      <c r="R1467" s="1">
        <f>'[1]RC-1(PY)'!R1467</f>
        <v>0</v>
      </c>
      <c r="S1467" s="1">
        <f>'[1]RC-1(PY)'!S1467</f>
        <v>0</v>
      </c>
      <c r="T1467" s="1">
        <f>'[1]RC-1(PY)'!T1467</f>
        <v>0</v>
      </c>
      <c r="U1467" s="1">
        <f>'[1]RC-1(PY)'!U1467</f>
        <v>0</v>
      </c>
      <c r="V1467" s="1">
        <f>'[1]RC-1(PY)'!V1467</f>
        <v>0</v>
      </c>
      <c r="W1467" s="1">
        <f>'[1]RC-1(PY)'!W1467</f>
        <v>0</v>
      </c>
      <c r="X1467" s="1">
        <f>'[1]RC-1(PY)'!X1467</f>
        <v>0</v>
      </c>
      <c r="Y1467" s="1">
        <f>'[1]RC-1(PY)'!Y1467</f>
        <v>0</v>
      </c>
      <c r="Z1467" s="1">
        <f>'[1]RC-1(PY)'!Z1467</f>
        <v>0</v>
      </c>
      <c r="AA1467" s="1">
        <f>'[1]RC-1(PY)'!AA1467</f>
        <v>0</v>
      </c>
      <c r="AB1467" s="1">
        <f>'[1]RC-1(PY)'!AB1467</f>
        <v>0</v>
      </c>
      <c r="AC1467" s="1">
        <f>'[1]RC-1(PY)'!AC1467</f>
        <v>0</v>
      </c>
      <c r="AD1467" s="1">
        <f>'[1]RC-1(PY)'!AD1467</f>
        <v>0</v>
      </c>
      <c r="AE1467" s="1">
        <f>'[1]RC-1(PY)'!AE1467</f>
        <v>0</v>
      </c>
      <c r="AF1467" s="1">
        <f>'[1]RC-1(PY)'!AF1467</f>
        <v>0</v>
      </c>
      <c r="AG1467" s="1">
        <f>'[1]RC-1(PY)'!AG1467</f>
        <v>0</v>
      </c>
      <c r="AH1467" s="1">
        <f>'[1]RC-1(PY)'!AH1467</f>
        <v>0</v>
      </c>
      <c r="AI1467" s="1">
        <f>'[1]RC-1(PY)'!AI1467</f>
        <v>0</v>
      </c>
    </row>
    <row r="1468" spans="1:35" x14ac:dyDescent="0.3">
      <c r="A1468" s="1">
        <f>'[1]RC-1(PY)'!A1468</f>
        <v>0</v>
      </c>
      <c r="B1468" s="1">
        <f>'[1]RC-1(PY)'!B1468</f>
        <v>0</v>
      </c>
      <c r="C1468" s="1">
        <f>'[1]RC-1(PY)'!C1468</f>
        <v>0</v>
      </c>
      <c r="D1468" s="1">
        <f>'[1]RC-1(PY)'!D1468</f>
        <v>0</v>
      </c>
      <c r="E1468" s="1">
        <f>'[1]RC-1(PY)'!E1468</f>
        <v>0</v>
      </c>
      <c r="F1468" s="1">
        <f>'[1]RC-1(PY)'!F1468</f>
        <v>0</v>
      </c>
      <c r="G1468" s="1">
        <f>'[1]RC-1(PY)'!G1468</f>
        <v>0</v>
      </c>
      <c r="H1468" s="1">
        <f>'[1]RC-1(PY)'!H1468</f>
        <v>0</v>
      </c>
      <c r="I1468" s="1">
        <f>'[1]RC-1(PY)'!I1468</f>
        <v>0</v>
      </c>
      <c r="J1468" s="1">
        <f>'[1]RC-1(PY)'!J1468</f>
        <v>0</v>
      </c>
      <c r="K1468" s="1">
        <f>'[1]RC-1(PY)'!K1468</f>
        <v>0</v>
      </c>
      <c r="L1468" s="1">
        <f>'[1]RC-1(PY)'!L1468</f>
        <v>0</v>
      </c>
      <c r="M1468" s="1">
        <f>'[1]RC-1(PY)'!M1468</f>
        <v>0</v>
      </c>
      <c r="N1468" s="1">
        <f>'[1]RC-1(PY)'!N1468</f>
        <v>0</v>
      </c>
      <c r="O1468" s="1">
        <f>'[1]RC-1(PY)'!O1468</f>
        <v>0</v>
      </c>
      <c r="P1468" s="1">
        <f>'[1]RC-1(PY)'!P1468</f>
        <v>0</v>
      </c>
      <c r="Q1468" s="1">
        <f>'[1]RC-1(PY)'!Q1468</f>
        <v>0</v>
      </c>
      <c r="R1468" s="1">
        <f>'[1]RC-1(PY)'!R1468</f>
        <v>0</v>
      </c>
      <c r="S1468" s="1">
        <f>'[1]RC-1(PY)'!S1468</f>
        <v>0</v>
      </c>
      <c r="T1468" s="1">
        <f>'[1]RC-1(PY)'!T1468</f>
        <v>0</v>
      </c>
      <c r="U1468" s="1">
        <f>'[1]RC-1(PY)'!U1468</f>
        <v>0</v>
      </c>
      <c r="V1468" s="1">
        <f>'[1]RC-1(PY)'!V1468</f>
        <v>0</v>
      </c>
      <c r="W1468" s="1">
        <f>'[1]RC-1(PY)'!W1468</f>
        <v>0</v>
      </c>
      <c r="X1468" s="1">
        <f>'[1]RC-1(PY)'!X1468</f>
        <v>0</v>
      </c>
      <c r="Y1468" s="1">
        <f>'[1]RC-1(PY)'!Y1468</f>
        <v>0</v>
      </c>
      <c r="Z1468" s="1">
        <f>'[1]RC-1(PY)'!Z1468</f>
        <v>0</v>
      </c>
      <c r="AA1468" s="1">
        <f>'[1]RC-1(PY)'!AA1468</f>
        <v>0</v>
      </c>
      <c r="AB1468" s="1">
        <f>'[1]RC-1(PY)'!AB1468</f>
        <v>0</v>
      </c>
      <c r="AC1468" s="1">
        <f>'[1]RC-1(PY)'!AC1468</f>
        <v>0</v>
      </c>
      <c r="AD1468" s="1">
        <f>'[1]RC-1(PY)'!AD1468</f>
        <v>0</v>
      </c>
      <c r="AE1468" s="1">
        <f>'[1]RC-1(PY)'!AE1468</f>
        <v>0</v>
      </c>
      <c r="AF1468" s="1">
        <f>'[1]RC-1(PY)'!AF1468</f>
        <v>0</v>
      </c>
      <c r="AG1468" s="1">
        <f>'[1]RC-1(PY)'!AG1468</f>
        <v>0</v>
      </c>
      <c r="AH1468" s="1">
        <f>'[1]RC-1(PY)'!AH1468</f>
        <v>0</v>
      </c>
      <c r="AI1468" s="1">
        <f>'[1]RC-1(PY)'!AI1468</f>
        <v>0</v>
      </c>
    </row>
    <row r="1469" spans="1:35" x14ac:dyDescent="0.3">
      <c r="A1469" s="1">
        <f>'[1]RC-1(PY)'!A1469</f>
        <v>0</v>
      </c>
      <c r="B1469" s="1">
        <f>'[1]RC-1(PY)'!B1469</f>
        <v>0</v>
      </c>
      <c r="C1469" s="1">
        <f>'[1]RC-1(PY)'!C1469</f>
        <v>0</v>
      </c>
      <c r="D1469" s="1">
        <f>'[1]RC-1(PY)'!D1469</f>
        <v>0</v>
      </c>
      <c r="E1469" s="1">
        <f>'[1]RC-1(PY)'!E1469</f>
        <v>0</v>
      </c>
      <c r="F1469" s="1">
        <f>'[1]RC-1(PY)'!F1469</f>
        <v>0</v>
      </c>
      <c r="G1469" s="1">
        <f>'[1]RC-1(PY)'!G1469</f>
        <v>0</v>
      </c>
      <c r="H1469" s="1">
        <f>'[1]RC-1(PY)'!H1469</f>
        <v>0</v>
      </c>
      <c r="I1469" s="1">
        <f>'[1]RC-1(PY)'!I1469</f>
        <v>0</v>
      </c>
      <c r="J1469" s="1">
        <f>'[1]RC-1(PY)'!J1469</f>
        <v>0</v>
      </c>
      <c r="K1469" s="1">
        <f>'[1]RC-1(PY)'!K1469</f>
        <v>0</v>
      </c>
      <c r="L1469" s="1">
        <f>'[1]RC-1(PY)'!L1469</f>
        <v>0</v>
      </c>
      <c r="M1469" s="1">
        <f>'[1]RC-1(PY)'!M1469</f>
        <v>0</v>
      </c>
      <c r="N1469" s="1">
        <f>'[1]RC-1(PY)'!N1469</f>
        <v>0</v>
      </c>
      <c r="O1469" s="1">
        <f>'[1]RC-1(PY)'!O1469</f>
        <v>0</v>
      </c>
      <c r="P1469" s="1">
        <f>'[1]RC-1(PY)'!P1469</f>
        <v>0</v>
      </c>
      <c r="Q1469" s="1">
        <f>'[1]RC-1(PY)'!Q1469</f>
        <v>0</v>
      </c>
      <c r="R1469" s="1">
        <f>'[1]RC-1(PY)'!R1469</f>
        <v>0</v>
      </c>
      <c r="S1469" s="1">
        <f>'[1]RC-1(PY)'!S1469</f>
        <v>0</v>
      </c>
      <c r="T1469" s="1">
        <f>'[1]RC-1(PY)'!T1469</f>
        <v>0</v>
      </c>
      <c r="U1469" s="1">
        <f>'[1]RC-1(PY)'!U1469</f>
        <v>0</v>
      </c>
      <c r="V1469" s="1">
        <f>'[1]RC-1(PY)'!V1469</f>
        <v>0</v>
      </c>
      <c r="W1469" s="1">
        <f>'[1]RC-1(PY)'!W1469</f>
        <v>0</v>
      </c>
      <c r="X1469" s="1">
        <f>'[1]RC-1(PY)'!X1469</f>
        <v>0</v>
      </c>
      <c r="Y1469" s="1">
        <f>'[1]RC-1(PY)'!Y1469</f>
        <v>0</v>
      </c>
      <c r="Z1469" s="1">
        <f>'[1]RC-1(PY)'!Z1469</f>
        <v>0</v>
      </c>
      <c r="AA1469" s="1">
        <f>'[1]RC-1(PY)'!AA1469</f>
        <v>0</v>
      </c>
      <c r="AB1469" s="1">
        <f>'[1]RC-1(PY)'!AB1469</f>
        <v>0</v>
      </c>
      <c r="AC1469" s="1">
        <f>'[1]RC-1(PY)'!AC1469</f>
        <v>0</v>
      </c>
      <c r="AD1469" s="1">
        <f>'[1]RC-1(PY)'!AD1469</f>
        <v>0</v>
      </c>
      <c r="AE1469" s="1">
        <f>'[1]RC-1(PY)'!AE1469</f>
        <v>0</v>
      </c>
      <c r="AF1469" s="1">
        <f>'[1]RC-1(PY)'!AF1469</f>
        <v>0</v>
      </c>
      <c r="AG1469" s="1">
        <f>'[1]RC-1(PY)'!AG1469</f>
        <v>0</v>
      </c>
      <c r="AH1469" s="1">
        <f>'[1]RC-1(PY)'!AH1469</f>
        <v>0</v>
      </c>
      <c r="AI1469" s="1">
        <f>'[1]RC-1(PY)'!AI1469</f>
        <v>0</v>
      </c>
    </row>
    <row r="1470" spans="1:35" x14ac:dyDescent="0.3">
      <c r="A1470" s="1">
        <f>'[1]RC-1(PY)'!A1470</f>
        <v>0</v>
      </c>
      <c r="B1470" s="1">
        <f>'[1]RC-1(PY)'!B1470</f>
        <v>0</v>
      </c>
      <c r="C1470" s="1">
        <f>'[1]RC-1(PY)'!C1470</f>
        <v>0</v>
      </c>
      <c r="D1470" s="1">
        <f>'[1]RC-1(PY)'!D1470</f>
        <v>0</v>
      </c>
      <c r="E1470" s="1">
        <f>'[1]RC-1(PY)'!E1470</f>
        <v>0</v>
      </c>
      <c r="F1470" s="1">
        <f>'[1]RC-1(PY)'!F1470</f>
        <v>0</v>
      </c>
      <c r="G1470" s="1">
        <f>'[1]RC-1(PY)'!G1470</f>
        <v>0</v>
      </c>
      <c r="H1470" s="1">
        <f>'[1]RC-1(PY)'!H1470</f>
        <v>0</v>
      </c>
      <c r="I1470" s="1">
        <f>'[1]RC-1(PY)'!I1470</f>
        <v>0</v>
      </c>
      <c r="J1470" s="1">
        <f>'[1]RC-1(PY)'!J1470</f>
        <v>0</v>
      </c>
      <c r="K1470" s="1">
        <f>'[1]RC-1(PY)'!K1470</f>
        <v>0</v>
      </c>
      <c r="L1470" s="1">
        <f>'[1]RC-1(PY)'!L1470</f>
        <v>0</v>
      </c>
      <c r="M1470" s="1">
        <f>'[1]RC-1(PY)'!M1470</f>
        <v>0</v>
      </c>
      <c r="N1470" s="1">
        <f>'[1]RC-1(PY)'!N1470</f>
        <v>0</v>
      </c>
      <c r="O1470" s="1">
        <f>'[1]RC-1(PY)'!O1470</f>
        <v>0</v>
      </c>
      <c r="P1470" s="1">
        <f>'[1]RC-1(PY)'!P1470</f>
        <v>0</v>
      </c>
      <c r="Q1470" s="1">
        <f>'[1]RC-1(PY)'!Q1470</f>
        <v>0</v>
      </c>
      <c r="R1470" s="1">
        <f>'[1]RC-1(PY)'!R1470</f>
        <v>0</v>
      </c>
      <c r="S1470" s="1">
        <f>'[1]RC-1(PY)'!S1470</f>
        <v>0</v>
      </c>
      <c r="T1470" s="1">
        <f>'[1]RC-1(PY)'!T1470</f>
        <v>0</v>
      </c>
      <c r="U1470" s="1">
        <f>'[1]RC-1(PY)'!U1470</f>
        <v>0</v>
      </c>
      <c r="V1470" s="1">
        <f>'[1]RC-1(PY)'!V1470</f>
        <v>0</v>
      </c>
      <c r="W1470" s="1">
        <f>'[1]RC-1(PY)'!W1470</f>
        <v>0</v>
      </c>
      <c r="X1470" s="1">
        <f>'[1]RC-1(PY)'!X1470</f>
        <v>0</v>
      </c>
      <c r="Y1470" s="1">
        <f>'[1]RC-1(PY)'!Y1470</f>
        <v>0</v>
      </c>
      <c r="Z1470" s="1">
        <f>'[1]RC-1(PY)'!Z1470</f>
        <v>0</v>
      </c>
      <c r="AA1470" s="1">
        <f>'[1]RC-1(PY)'!AA1470</f>
        <v>0</v>
      </c>
      <c r="AB1470" s="1">
        <f>'[1]RC-1(PY)'!AB1470</f>
        <v>0</v>
      </c>
      <c r="AC1470" s="1">
        <f>'[1]RC-1(PY)'!AC1470</f>
        <v>0</v>
      </c>
      <c r="AD1470" s="1">
        <f>'[1]RC-1(PY)'!AD1470</f>
        <v>0</v>
      </c>
      <c r="AE1470" s="1">
        <f>'[1]RC-1(PY)'!AE1470</f>
        <v>0</v>
      </c>
      <c r="AF1470" s="1">
        <f>'[1]RC-1(PY)'!AF1470</f>
        <v>0</v>
      </c>
      <c r="AG1470" s="1">
        <f>'[1]RC-1(PY)'!AG1470</f>
        <v>0</v>
      </c>
      <c r="AH1470" s="1">
        <f>'[1]RC-1(PY)'!AH1470</f>
        <v>0</v>
      </c>
      <c r="AI1470" s="1">
        <f>'[1]RC-1(PY)'!AI1470</f>
        <v>0</v>
      </c>
    </row>
    <row r="1471" spans="1:35" x14ac:dyDescent="0.3">
      <c r="A1471" s="1">
        <f>'[1]RC-1(PY)'!A1471</f>
        <v>0</v>
      </c>
      <c r="B1471" s="1">
        <f>'[1]RC-1(PY)'!B1471</f>
        <v>0</v>
      </c>
      <c r="C1471" s="1">
        <f>'[1]RC-1(PY)'!C1471</f>
        <v>0</v>
      </c>
      <c r="D1471" s="1">
        <f>'[1]RC-1(PY)'!D1471</f>
        <v>0</v>
      </c>
      <c r="E1471" s="1">
        <f>'[1]RC-1(PY)'!E1471</f>
        <v>0</v>
      </c>
      <c r="F1471" s="1">
        <f>'[1]RC-1(PY)'!F1471</f>
        <v>0</v>
      </c>
      <c r="G1471" s="1">
        <f>'[1]RC-1(PY)'!G1471</f>
        <v>0</v>
      </c>
      <c r="H1471" s="1">
        <f>'[1]RC-1(PY)'!H1471</f>
        <v>0</v>
      </c>
      <c r="I1471" s="1">
        <f>'[1]RC-1(PY)'!I1471</f>
        <v>0</v>
      </c>
      <c r="J1471" s="1">
        <f>'[1]RC-1(PY)'!J1471</f>
        <v>0</v>
      </c>
      <c r="K1471" s="1">
        <f>'[1]RC-1(PY)'!K1471</f>
        <v>0</v>
      </c>
      <c r="L1471" s="1">
        <f>'[1]RC-1(PY)'!L1471</f>
        <v>0</v>
      </c>
      <c r="M1471" s="1">
        <f>'[1]RC-1(PY)'!M1471</f>
        <v>0</v>
      </c>
      <c r="N1471" s="1">
        <f>'[1]RC-1(PY)'!N1471</f>
        <v>0</v>
      </c>
      <c r="O1471" s="1">
        <f>'[1]RC-1(PY)'!O1471</f>
        <v>0</v>
      </c>
      <c r="P1471" s="1">
        <f>'[1]RC-1(PY)'!P1471</f>
        <v>0</v>
      </c>
      <c r="Q1471" s="1">
        <f>'[1]RC-1(PY)'!Q1471</f>
        <v>0</v>
      </c>
      <c r="R1471" s="1">
        <f>'[1]RC-1(PY)'!R1471</f>
        <v>0</v>
      </c>
      <c r="S1471" s="1">
        <f>'[1]RC-1(PY)'!S1471</f>
        <v>0</v>
      </c>
      <c r="T1471" s="1">
        <f>'[1]RC-1(PY)'!T1471</f>
        <v>0</v>
      </c>
      <c r="U1471" s="1">
        <f>'[1]RC-1(PY)'!U1471</f>
        <v>0</v>
      </c>
      <c r="V1471" s="1">
        <f>'[1]RC-1(PY)'!V1471</f>
        <v>0</v>
      </c>
      <c r="W1471" s="1">
        <f>'[1]RC-1(PY)'!W1471</f>
        <v>0</v>
      </c>
      <c r="X1471" s="1">
        <f>'[1]RC-1(PY)'!X1471</f>
        <v>0</v>
      </c>
      <c r="Y1471" s="1">
        <f>'[1]RC-1(PY)'!Y1471</f>
        <v>0</v>
      </c>
      <c r="Z1471" s="1">
        <f>'[1]RC-1(PY)'!Z1471</f>
        <v>0</v>
      </c>
      <c r="AA1471" s="1">
        <f>'[1]RC-1(PY)'!AA1471</f>
        <v>0</v>
      </c>
      <c r="AB1471" s="1">
        <f>'[1]RC-1(PY)'!AB1471</f>
        <v>0</v>
      </c>
      <c r="AC1471" s="1">
        <f>'[1]RC-1(PY)'!AC1471</f>
        <v>0</v>
      </c>
      <c r="AD1471" s="1">
        <f>'[1]RC-1(PY)'!AD1471</f>
        <v>0</v>
      </c>
      <c r="AE1471" s="1">
        <f>'[1]RC-1(PY)'!AE1471</f>
        <v>0</v>
      </c>
      <c r="AF1471" s="1">
        <f>'[1]RC-1(PY)'!AF1471</f>
        <v>0</v>
      </c>
      <c r="AG1471" s="1">
        <f>'[1]RC-1(PY)'!AG1471</f>
        <v>0</v>
      </c>
      <c r="AH1471" s="1">
        <f>'[1]RC-1(PY)'!AH1471</f>
        <v>0</v>
      </c>
      <c r="AI1471" s="1">
        <f>'[1]RC-1(PY)'!AI1471</f>
        <v>0</v>
      </c>
    </row>
    <row r="1472" spans="1:35" x14ac:dyDescent="0.3">
      <c r="A1472" s="1">
        <f>'[1]RC-1(PY)'!A1472</f>
        <v>0</v>
      </c>
      <c r="B1472" s="1">
        <f>'[1]RC-1(PY)'!B1472</f>
        <v>0</v>
      </c>
      <c r="C1472" s="1">
        <f>'[1]RC-1(PY)'!C1472</f>
        <v>0</v>
      </c>
      <c r="D1472" s="1">
        <f>'[1]RC-1(PY)'!D1472</f>
        <v>0</v>
      </c>
      <c r="E1472" s="1">
        <f>'[1]RC-1(PY)'!E1472</f>
        <v>0</v>
      </c>
      <c r="F1472" s="1">
        <f>'[1]RC-1(PY)'!F1472</f>
        <v>0</v>
      </c>
      <c r="G1472" s="1">
        <f>'[1]RC-1(PY)'!G1472</f>
        <v>0</v>
      </c>
      <c r="H1472" s="1">
        <f>'[1]RC-1(PY)'!H1472</f>
        <v>0</v>
      </c>
      <c r="I1472" s="1">
        <f>'[1]RC-1(PY)'!I1472</f>
        <v>0</v>
      </c>
      <c r="J1472" s="1">
        <f>'[1]RC-1(PY)'!J1472</f>
        <v>0</v>
      </c>
      <c r="K1472" s="1">
        <f>'[1]RC-1(PY)'!K1472</f>
        <v>0</v>
      </c>
      <c r="L1472" s="1">
        <f>'[1]RC-1(PY)'!L1472</f>
        <v>0</v>
      </c>
      <c r="M1472" s="1">
        <f>'[1]RC-1(PY)'!M1472</f>
        <v>0</v>
      </c>
      <c r="N1472" s="1">
        <f>'[1]RC-1(PY)'!N1472</f>
        <v>0</v>
      </c>
      <c r="O1472" s="1">
        <f>'[1]RC-1(PY)'!O1472</f>
        <v>0</v>
      </c>
      <c r="P1472" s="1">
        <f>'[1]RC-1(PY)'!P1472</f>
        <v>0</v>
      </c>
      <c r="Q1472" s="1">
        <f>'[1]RC-1(PY)'!Q1472</f>
        <v>0</v>
      </c>
      <c r="R1472" s="1">
        <f>'[1]RC-1(PY)'!R1472</f>
        <v>0</v>
      </c>
      <c r="S1472" s="1">
        <f>'[1]RC-1(PY)'!S1472</f>
        <v>0</v>
      </c>
      <c r="T1472" s="1">
        <f>'[1]RC-1(PY)'!T1472</f>
        <v>0</v>
      </c>
      <c r="U1472" s="1">
        <f>'[1]RC-1(PY)'!U1472</f>
        <v>0</v>
      </c>
      <c r="V1472" s="1">
        <f>'[1]RC-1(PY)'!V1472</f>
        <v>0</v>
      </c>
      <c r="W1472" s="1">
        <f>'[1]RC-1(PY)'!W1472</f>
        <v>0</v>
      </c>
      <c r="X1472" s="1">
        <f>'[1]RC-1(PY)'!X1472</f>
        <v>0</v>
      </c>
      <c r="Y1472" s="1">
        <f>'[1]RC-1(PY)'!Y1472</f>
        <v>0</v>
      </c>
      <c r="Z1472" s="1">
        <f>'[1]RC-1(PY)'!Z1472</f>
        <v>0</v>
      </c>
      <c r="AA1472" s="1">
        <f>'[1]RC-1(PY)'!AA1472</f>
        <v>0</v>
      </c>
      <c r="AB1472" s="1">
        <f>'[1]RC-1(PY)'!AB1472</f>
        <v>0</v>
      </c>
      <c r="AC1472" s="1">
        <f>'[1]RC-1(PY)'!AC1472</f>
        <v>0</v>
      </c>
      <c r="AD1472" s="1">
        <f>'[1]RC-1(PY)'!AD1472</f>
        <v>0</v>
      </c>
      <c r="AE1472" s="1">
        <f>'[1]RC-1(PY)'!AE1472</f>
        <v>0</v>
      </c>
      <c r="AF1472" s="1">
        <f>'[1]RC-1(PY)'!AF1472</f>
        <v>0</v>
      </c>
      <c r="AG1472" s="1">
        <f>'[1]RC-1(PY)'!AG1472</f>
        <v>0</v>
      </c>
      <c r="AH1472" s="1">
        <f>'[1]RC-1(PY)'!AH1472</f>
        <v>0</v>
      </c>
      <c r="AI1472" s="1">
        <f>'[1]RC-1(PY)'!AI1472</f>
        <v>0</v>
      </c>
    </row>
    <row r="1473" spans="1:35" x14ac:dyDescent="0.3">
      <c r="A1473" s="1">
        <f>'[1]RC-1(PY)'!A1473</f>
        <v>0</v>
      </c>
      <c r="B1473" s="1">
        <f>'[1]RC-1(PY)'!B1473</f>
        <v>0</v>
      </c>
      <c r="C1473" s="1">
        <f>'[1]RC-1(PY)'!C1473</f>
        <v>0</v>
      </c>
      <c r="D1473" s="1">
        <f>'[1]RC-1(PY)'!D1473</f>
        <v>0</v>
      </c>
      <c r="E1473" s="1">
        <f>'[1]RC-1(PY)'!E1473</f>
        <v>0</v>
      </c>
      <c r="F1473" s="1">
        <f>'[1]RC-1(PY)'!F1473</f>
        <v>0</v>
      </c>
      <c r="G1473" s="1">
        <f>'[1]RC-1(PY)'!G1473</f>
        <v>0</v>
      </c>
      <c r="H1473" s="1">
        <f>'[1]RC-1(PY)'!H1473</f>
        <v>0</v>
      </c>
      <c r="I1473" s="1">
        <f>'[1]RC-1(PY)'!I1473</f>
        <v>0</v>
      </c>
      <c r="J1473" s="1">
        <f>'[1]RC-1(PY)'!J1473</f>
        <v>0</v>
      </c>
      <c r="K1473" s="1">
        <f>'[1]RC-1(PY)'!K1473</f>
        <v>0</v>
      </c>
      <c r="L1473" s="1">
        <f>'[1]RC-1(PY)'!L1473</f>
        <v>0</v>
      </c>
      <c r="M1473" s="1">
        <f>'[1]RC-1(PY)'!M1473</f>
        <v>0</v>
      </c>
      <c r="N1473" s="1">
        <f>'[1]RC-1(PY)'!N1473</f>
        <v>0</v>
      </c>
      <c r="O1473" s="1">
        <f>'[1]RC-1(PY)'!O1473</f>
        <v>0</v>
      </c>
      <c r="P1473" s="1">
        <f>'[1]RC-1(PY)'!P1473</f>
        <v>0</v>
      </c>
      <c r="Q1473" s="1">
        <f>'[1]RC-1(PY)'!Q1473</f>
        <v>0</v>
      </c>
      <c r="R1473" s="1">
        <f>'[1]RC-1(PY)'!R1473</f>
        <v>0</v>
      </c>
      <c r="S1473" s="1">
        <f>'[1]RC-1(PY)'!S1473</f>
        <v>0</v>
      </c>
      <c r="T1473" s="1">
        <f>'[1]RC-1(PY)'!T1473</f>
        <v>0</v>
      </c>
      <c r="U1473" s="1">
        <f>'[1]RC-1(PY)'!U1473</f>
        <v>0</v>
      </c>
      <c r="V1473" s="1">
        <f>'[1]RC-1(PY)'!V1473</f>
        <v>0</v>
      </c>
      <c r="W1473" s="1">
        <f>'[1]RC-1(PY)'!W1473</f>
        <v>0</v>
      </c>
      <c r="X1473" s="1">
        <f>'[1]RC-1(PY)'!X1473</f>
        <v>0</v>
      </c>
      <c r="Y1473" s="1">
        <f>'[1]RC-1(PY)'!Y1473</f>
        <v>0</v>
      </c>
      <c r="Z1473" s="1">
        <f>'[1]RC-1(PY)'!Z1473</f>
        <v>0</v>
      </c>
      <c r="AA1473" s="1">
        <f>'[1]RC-1(PY)'!AA1473</f>
        <v>0</v>
      </c>
      <c r="AB1473" s="1">
        <f>'[1]RC-1(PY)'!AB1473</f>
        <v>0</v>
      </c>
      <c r="AC1473" s="1">
        <f>'[1]RC-1(PY)'!AC1473</f>
        <v>0</v>
      </c>
      <c r="AD1473" s="1">
        <f>'[1]RC-1(PY)'!AD1473</f>
        <v>0</v>
      </c>
      <c r="AE1473" s="1">
        <f>'[1]RC-1(PY)'!AE1473</f>
        <v>0</v>
      </c>
      <c r="AF1473" s="1">
        <f>'[1]RC-1(PY)'!AF1473</f>
        <v>0</v>
      </c>
      <c r="AG1473" s="1">
        <f>'[1]RC-1(PY)'!AG1473</f>
        <v>0</v>
      </c>
      <c r="AH1473" s="1">
        <f>'[1]RC-1(PY)'!AH1473</f>
        <v>0</v>
      </c>
      <c r="AI1473" s="1">
        <f>'[1]RC-1(PY)'!AI1473</f>
        <v>0</v>
      </c>
    </row>
    <row r="1474" spans="1:35" x14ac:dyDescent="0.3">
      <c r="A1474" s="1">
        <f>'[1]RC-1(PY)'!A1474</f>
        <v>0</v>
      </c>
      <c r="B1474" s="1">
        <f>'[1]RC-1(PY)'!B1474</f>
        <v>0</v>
      </c>
      <c r="C1474" s="1">
        <f>'[1]RC-1(PY)'!C1474</f>
        <v>0</v>
      </c>
      <c r="D1474" s="1">
        <f>'[1]RC-1(PY)'!D1474</f>
        <v>0</v>
      </c>
      <c r="E1474" s="1">
        <f>'[1]RC-1(PY)'!E1474</f>
        <v>0</v>
      </c>
      <c r="F1474" s="1">
        <f>'[1]RC-1(PY)'!F1474</f>
        <v>0</v>
      </c>
      <c r="G1474" s="1">
        <f>'[1]RC-1(PY)'!G1474</f>
        <v>0</v>
      </c>
      <c r="H1474" s="1">
        <f>'[1]RC-1(PY)'!H1474</f>
        <v>0</v>
      </c>
      <c r="I1474" s="1">
        <f>'[1]RC-1(PY)'!I1474</f>
        <v>0</v>
      </c>
      <c r="J1474" s="1">
        <f>'[1]RC-1(PY)'!J1474</f>
        <v>0</v>
      </c>
      <c r="K1474" s="1">
        <f>'[1]RC-1(PY)'!K1474</f>
        <v>0</v>
      </c>
      <c r="L1474" s="1">
        <f>'[1]RC-1(PY)'!L1474</f>
        <v>0</v>
      </c>
      <c r="M1474" s="1">
        <f>'[1]RC-1(PY)'!M1474</f>
        <v>0</v>
      </c>
      <c r="N1474" s="1">
        <f>'[1]RC-1(PY)'!N1474</f>
        <v>0</v>
      </c>
      <c r="O1474" s="1">
        <f>'[1]RC-1(PY)'!O1474</f>
        <v>0</v>
      </c>
      <c r="P1474" s="1">
        <f>'[1]RC-1(PY)'!P1474</f>
        <v>0</v>
      </c>
      <c r="Q1474" s="1">
        <f>'[1]RC-1(PY)'!Q1474</f>
        <v>0</v>
      </c>
      <c r="R1474" s="1">
        <f>'[1]RC-1(PY)'!R1474</f>
        <v>0</v>
      </c>
      <c r="S1474" s="1">
        <f>'[1]RC-1(PY)'!S1474</f>
        <v>0</v>
      </c>
      <c r="T1474" s="1">
        <f>'[1]RC-1(PY)'!T1474</f>
        <v>0</v>
      </c>
      <c r="U1474" s="1">
        <f>'[1]RC-1(PY)'!U1474</f>
        <v>0</v>
      </c>
      <c r="V1474" s="1">
        <f>'[1]RC-1(PY)'!V1474</f>
        <v>0</v>
      </c>
      <c r="W1474" s="1">
        <f>'[1]RC-1(PY)'!W1474</f>
        <v>0</v>
      </c>
      <c r="X1474" s="1">
        <f>'[1]RC-1(PY)'!X1474</f>
        <v>0</v>
      </c>
      <c r="Y1474" s="1">
        <f>'[1]RC-1(PY)'!Y1474</f>
        <v>0</v>
      </c>
      <c r="Z1474" s="1">
        <f>'[1]RC-1(PY)'!Z1474</f>
        <v>0</v>
      </c>
      <c r="AA1474" s="1">
        <f>'[1]RC-1(PY)'!AA1474</f>
        <v>0</v>
      </c>
      <c r="AB1474" s="1">
        <f>'[1]RC-1(PY)'!AB1474</f>
        <v>0</v>
      </c>
      <c r="AC1474" s="1">
        <f>'[1]RC-1(PY)'!AC1474</f>
        <v>0</v>
      </c>
      <c r="AD1474" s="1">
        <f>'[1]RC-1(PY)'!AD1474</f>
        <v>0</v>
      </c>
      <c r="AE1474" s="1">
        <f>'[1]RC-1(PY)'!AE1474</f>
        <v>0</v>
      </c>
      <c r="AF1474" s="1">
        <f>'[1]RC-1(PY)'!AF1474</f>
        <v>0</v>
      </c>
      <c r="AG1474" s="1">
        <f>'[1]RC-1(PY)'!AG1474</f>
        <v>0</v>
      </c>
      <c r="AH1474" s="1">
        <f>'[1]RC-1(PY)'!AH1474</f>
        <v>0</v>
      </c>
      <c r="AI1474" s="1">
        <f>'[1]RC-1(PY)'!AI1474</f>
        <v>0</v>
      </c>
    </row>
    <row r="1475" spans="1:35" x14ac:dyDescent="0.3">
      <c r="A1475" s="1">
        <f>'[1]RC-1(PY)'!A1475</f>
        <v>0</v>
      </c>
      <c r="B1475" s="1">
        <f>'[1]RC-1(PY)'!B1475</f>
        <v>0</v>
      </c>
      <c r="C1475" s="1">
        <f>'[1]RC-1(PY)'!C1475</f>
        <v>0</v>
      </c>
      <c r="D1475" s="1">
        <f>'[1]RC-1(PY)'!D1475</f>
        <v>0</v>
      </c>
      <c r="E1475" s="1">
        <f>'[1]RC-1(PY)'!E1475</f>
        <v>0</v>
      </c>
      <c r="F1475" s="1">
        <f>'[1]RC-1(PY)'!F1475</f>
        <v>0</v>
      </c>
      <c r="G1475" s="1">
        <f>'[1]RC-1(PY)'!G1475</f>
        <v>0</v>
      </c>
      <c r="H1475" s="1">
        <f>'[1]RC-1(PY)'!H1475</f>
        <v>0</v>
      </c>
      <c r="I1475" s="1">
        <f>'[1]RC-1(PY)'!I1475</f>
        <v>0</v>
      </c>
      <c r="J1475" s="1">
        <f>'[1]RC-1(PY)'!J1475</f>
        <v>0</v>
      </c>
      <c r="K1475" s="1">
        <f>'[1]RC-1(PY)'!K1475</f>
        <v>0</v>
      </c>
      <c r="L1475" s="1">
        <f>'[1]RC-1(PY)'!L1475</f>
        <v>0</v>
      </c>
      <c r="M1475" s="1">
        <f>'[1]RC-1(PY)'!M1475</f>
        <v>0</v>
      </c>
      <c r="N1475" s="1">
        <f>'[1]RC-1(PY)'!N1475</f>
        <v>0</v>
      </c>
      <c r="O1475" s="1">
        <f>'[1]RC-1(PY)'!O1475</f>
        <v>0</v>
      </c>
      <c r="P1475" s="1">
        <f>'[1]RC-1(PY)'!P1475</f>
        <v>0</v>
      </c>
      <c r="Q1475" s="1">
        <f>'[1]RC-1(PY)'!Q1475</f>
        <v>0</v>
      </c>
      <c r="R1475" s="1">
        <f>'[1]RC-1(PY)'!R1475</f>
        <v>0</v>
      </c>
      <c r="S1475" s="1">
        <f>'[1]RC-1(PY)'!S1475</f>
        <v>0</v>
      </c>
      <c r="T1475" s="1">
        <f>'[1]RC-1(PY)'!T1475</f>
        <v>0</v>
      </c>
      <c r="U1475" s="1">
        <f>'[1]RC-1(PY)'!U1475</f>
        <v>0</v>
      </c>
      <c r="V1475" s="1">
        <f>'[1]RC-1(PY)'!V1475</f>
        <v>0</v>
      </c>
      <c r="W1475" s="1">
        <f>'[1]RC-1(PY)'!W1475</f>
        <v>0</v>
      </c>
      <c r="X1475" s="1">
        <f>'[1]RC-1(PY)'!X1475</f>
        <v>0</v>
      </c>
      <c r="Y1475" s="1">
        <f>'[1]RC-1(PY)'!Y1475</f>
        <v>0</v>
      </c>
      <c r="Z1475" s="1">
        <f>'[1]RC-1(PY)'!Z1475</f>
        <v>0</v>
      </c>
      <c r="AA1475" s="1">
        <f>'[1]RC-1(PY)'!AA1475</f>
        <v>0</v>
      </c>
      <c r="AB1475" s="1">
        <f>'[1]RC-1(PY)'!AB1475</f>
        <v>0</v>
      </c>
      <c r="AC1475" s="1">
        <f>'[1]RC-1(PY)'!AC1475</f>
        <v>0</v>
      </c>
      <c r="AD1475" s="1">
        <f>'[1]RC-1(PY)'!AD1475</f>
        <v>0</v>
      </c>
      <c r="AE1475" s="1">
        <f>'[1]RC-1(PY)'!AE1475</f>
        <v>0</v>
      </c>
      <c r="AF1475" s="1">
        <f>'[1]RC-1(PY)'!AF1475</f>
        <v>0</v>
      </c>
      <c r="AG1475" s="1">
        <f>'[1]RC-1(PY)'!AG1475</f>
        <v>0</v>
      </c>
      <c r="AH1475" s="1">
        <f>'[1]RC-1(PY)'!AH1475</f>
        <v>0</v>
      </c>
      <c r="AI1475" s="1">
        <f>'[1]RC-1(PY)'!AI1475</f>
        <v>0</v>
      </c>
    </row>
    <row r="1476" spans="1:35" x14ac:dyDescent="0.3">
      <c r="A1476" s="1">
        <f>'[1]RC-1(PY)'!A1476</f>
        <v>0</v>
      </c>
      <c r="B1476" s="1">
        <f>'[1]RC-1(PY)'!B1476</f>
        <v>0</v>
      </c>
      <c r="C1476" s="1">
        <f>'[1]RC-1(PY)'!C1476</f>
        <v>0</v>
      </c>
      <c r="D1476" s="1">
        <f>'[1]RC-1(PY)'!D1476</f>
        <v>0</v>
      </c>
      <c r="E1476" s="1">
        <f>'[1]RC-1(PY)'!E1476</f>
        <v>0</v>
      </c>
      <c r="F1476" s="1">
        <f>'[1]RC-1(PY)'!F1476</f>
        <v>0</v>
      </c>
      <c r="G1476" s="1">
        <f>'[1]RC-1(PY)'!G1476</f>
        <v>0</v>
      </c>
      <c r="H1476" s="1">
        <f>'[1]RC-1(PY)'!H1476</f>
        <v>0</v>
      </c>
      <c r="I1476" s="1">
        <f>'[1]RC-1(PY)'!I1476</f>
        <v>0</v>
      </c>
      <c r="J1476" s="1">
        <f>'[1]RC-1(PY)'!J1476</f>
        <v>0</v>
      </c>
      <c r="K1476" s="1">
        <f>'[1]RC-1(PY)'!K1476</f>
        <v>0</v>
      </c>
      <c r="L1476" s="1">
        <f>'[1]RC-1(PY)'!L1476</f>
        <v>0</v>
      </c>
      <c r="M1476" s="1">
        <f>'[1]RC-1(PY)'!M1476</f>
        <v>0</v>
      </c>
      <c r="N1476" s="1">
        <f>'[1]RC-1(PY)'!N1476</f>
        <v>0</v>
      </c>
      <c r="O1476" s="1">
        <f>'[1]RC-1(PY)'!O1476</f>
        <v>0</v>
      </c>
      <c r="P1476" s="1">
        <f>'[1]RC-1(PY)'!P1476</f>
        <v>0</v>
      </c>
      <c r="Q1476" s="1">
        <f>'[1]RC-1(PY)'!Q1476</f>
        <v>0</v>
      </c>
      <c r="R1476" s="1">
        <f>'[1]RC-1(PY)'!R1476</f>
        <v>0</v>
      </c>
      <c r="S1476" s="1">
        <f>'[1]RC-1(PY)'!S1476</f>
        <v>0</v>
      </c>
      <c r="T1476" s="1">
        <f>'[1]RC-1(PY)'!T1476</f>
        <v>0</v>
      </c>
      <c r="U1476" s="1">
        <f>'[1]RC-1(PY)'!U1476</f>
        <v>0</v>
      </c>
      <c r="V1476" s="1">
        <f>'[1]RC-1(PY)'!V1476</f>
        <v>0</v>
      </c>
      <c r="W1476" s="1">
        <f>'[1]RC-1(PY)'!W1476</f>
        <v>0</v>
      </c>
      <c r="X1476" s="1">
        <f>'[1]RC-1(PY)'!X1476</f>
        <v>0</v>
      </c>
      <c r="Y1476" s="1">
        <f>'[1]RC-1(PY)'!Y1476</f>
        <v>0</v>
      </c>
      <c r="Z1476" s="1">
        <f>'[1]RC-1(PY)'!Z1476</f>
        <v>0</v>
      </c>
      <c r="AA1476" s="1">
        <f>'[1]RC-1(PY)'!AA1476</f>
        <v>0</v>
      </c>
      <c r="AB1476" s="1">
        <f>'[1]RC-1(PY)'!AB1476</f>
        <v>0</v>
      </c>
      <c r="AC1476" s="1">
        <f>'[1]RC-1(PY)'!AC1476</f>
        <v>0</v>
      </c>
      <c r="AD1476" s="1">
        <f>'[1]RC-1(PY)'!AD1476</f>
        <v>0</v>
      </c>
      <c r="AE1476" s="1">
        <f>'[1]RC-1(PY)'!AE1476</f>
        <v>0</v>
      </c>
      <c r="AF1476" s="1">
        <f>'[1]RC-1(PY)'!AF1476</f>
        <v>0</v>
      </c>
      <c r="AG1476" s="1">
        <f>'[1]RC-1(PY)'!AG1476</f>
        <v>0</v>
      </c>
      <c r="AH1476" s="1">
        <f>'[1]RC-1(PY)'!AH1476</f>
        <v>0</v>
      </c>
      <c r="AI1476" s="1">
        <f>'[1]RC-1(PY)'!AI1476</f>
        <v>0</v>
      </c>
    </row>
    <row r="1477" spans="1:35" x14ac:dyDescent="0.3">
      <c r="A1477" s="1">
        <f>'[1]RC-1(PY)'!A1477</f>
        <v>0</v>
      </c>
      <c r="B1477" s="1">
        <f>'[1]RC-1(PY)'!B1477</f>
        <v>0</v>
      </c>
      <c r="C1477" s="1">
        <f>'[1]RC-1(PY)'!C1477</f>
        <v>0</v>
      </c>
      <c r="D1477" s="1">
        <f>'[1]RC-1(PY)'!D1477</f>
        <v>0</v>
      </c>
      <c r="E1477" s="1">
        <f>'[1]RC-1(PY)'!E1477</f>
        <v>0</v>
      </c>
      <c r="F1477" s="1">
        <f>'[1]RC-1(PY)'!F1477</f>
        <v>0</v>
      </c>
      <c r="G1477" s="1">
        <f>'[1]RC-1(PY)'!G1477</f>
        <v>0</v>
      </c>
      <c r="H1477" s="1">
        <f>'[1]RC-1(PY)'!H1477</f>
        <v>0</v>
      </c>
      <c r="I1477" s="1">
        <f>'[1]RC-1(PY)'!I1477</f>
        <v>0</v>
      </c>
      <c r="J1477" s="1">
        <f>'[1]RC-1(PY)'!J1477</f>
        <v>0</v>
      </c>
      <c r="K1477" s="1">
        <f>'[1]RC-1(PY)'!K1477</f>
        <v>0</v>
      </c>
      <c r="L1477" s="1">
        <f>'[1]RC-1(PY)'!L1477</f>
        <v>0</v>
      </c>
      <c r="M1477" s="1">
        <f>'[1]RC-1(PY)'!M1477</f>
        <v>0</v>
      </c>
      <c r="N1477" s="1">
        <f>'[1]RC-1(PY)'!N1477</f>
        <v>0</v>
      </c>
      <c r="O1477" s="1">
        <f>'[1]RC-1(PY)'!O1477</f>
        <v>0</v>
      </c>
      <c r="P1477" s="1">
        <f>'[1]RC-1(PY)'!P1477</f>
        <v>0</v>
      </c>
      <c r="Q1477" s="1">
        <f>'[1]RC-1(PY)'!Q1477</f>
        <v>0</v>
      </c>
      <c r="R1477" s="1">
        <f>'[1]RC-1(PY)'!R1477</f>
        <v>0</v>
      </c>
      <c r="S1477" s="1">
        <f>'[1]RC-1(PY)'!S1477</f>
        <v>0</v>
      </c>
      <c r="T1477" s="1">
        <f>'[1]RC-1(PY)'!T1477</f>
        <v>0</v>
      </c>
      <c r="U1477" s="1">
        <f>'[1]RC-1(PY)'!U1477</f>
        <v>0</v>
      </c>
      <c r="V1477" s="1">
        <f>'[1]RC-1(PY)'!V1477</f>
        <v>0</v>
      </c>
      <c r="W1477" s="1">
        <f>'[1]RC-1(PY)'!W1477</f>
        <v>0</v>
      </c>
      <c r="X1477" s="1">
        <f>'[1]RC-1(PY)'!X1477</f>
        <v>0</v>
      </c>
      <c r="Y1477" s="1">
        <f>'[1]RC-1(PY)'!Y1477</f>
        <v>0</v>
      </c>
      <c r="Z1477" s="1">
        <f>'[1]RC-1(PY)'!Z1477</f>
        <v>0</v>
      </c>
      <c r="AA1477" s="1">
        <f>'[1]RC-1(PY)'!AA1477</f>
        <v>0</v>
      </c>
      <c r="AB1477" s="1">
        <f>'[1]RC-1(PY)'!AB1477</f>
        <v>0</v>
      </c>
      <c r="AC1477" s="1">
        <f>'[1]RC-1(PY)'!AC1477</f>
        <v>0</v>
      </c>
      <c r="AD1477" s="1">
        <f>'[1]RC-1(PY)'!AD1477</f>
        <v>0</v>
      </c>
      <c r="AE1477" s="1">
        <f>'[1]RC-1(PY)'!AE1477</f>
        <v>0</v>
      </c>
      <c r="AF1477" s="1">
        <f>'[1]RC-1(PY)'!AF1477</f>
        <v>0</v>
      </c>
      <c r="AG1477" s="1">
        <f>'[1]RC-1(PY)'!AG1477</f>
        <v>0</v>
      </c>
      <c r="AH1477" s="1">
        <f>'[1]RC-1(PY)'!AH1477</f>
        <v>0</v>
      </c>
      <c r="AI1477" s="1">
        <f>'[1]RC-1(PY)'!AI1477</f>
        <v>0</v>
      </c>
    </row>
    <row r="1478" spans="1:35" x14ac:dyDescent="0.3">
      <c r="A1478" s="1">
        <f>'[1]RC-1(PY)'!A1478</f>
        <v>0</v>
      </c>
      <c r="B1478" s="1">
        <f>'[1]RC-1(PY)'!B1478</f>
        <v>0</v>
      </c>
      <c r="C1478" s="1">
        <f>'[1]RC-1(PY)'!C1478</f>
        <v>0</v>
      </c>
      <c r="D1478" s="1">
        <f>'[1]RC-1(PY)'!D1478</f>
        <v>0</v>
      </c>
      <c r="E1478" s="1">
        <f>'[1]RC-1(PY)'!E1478</f>
        <v>0</v>
      </c>
      <c r="F1478" s="1">
        <f>'[1]RC-1(PY)'!F1478</f>
        <v>0</v>
      </c>
      <c r="G1478" s="1">
        <f>'[1]RC-1(PY)'!G1478</f>
        <v>0</v>
      </c>
      <c r="H1478" s="1">
        <f>'[1]RC-1(PY)'!H1478</f>
        <v>0</v>
      </c>
      <c r="I1478" s="1">
        <f>'[1]RC-1(PY)'!I1478</f>
        <v>0</v>
      </c>
      <c r="J1478" s="1">
        <f>'[1]RC-1(PY)'!J1478</f>
        <v>0</v>
      </c>
      <c r="K1478" s="1">
        <f>'[1]RC-1(PY)'!K1478</f>
        <v>0</v>
      </c>
      <c r="L1478" s="1">
        <f>'[1]RC-1(PY)'!L1478</f>
        <v>0</v>
      </c>
      <c r="M1478" s="1">
        <f>'[1]RC-1(PY)'!M1478</f>
        <v>0</v>
      </c>
      <c r="N1478" s="1">
        <f>'[1]RC-1(PY)'!N1478</f>
        <v>0</v>
      </c>
      <c r="O1478" s="1">
        <f>'[1]RC-1(PY)'!O1478</f>
        <v>0</v>
      </c>
      <c r="P1478" s="1">
        <f>'[1]RC-1(PY)'!P1478</f>
        <v>0</v>
      </c>
      <c r="Q1478" s="1">
        <f>'[1]RC-1(PY)'!Q1478</f>
        <v>0</v>
      </c>
      <c r="R1478" s="1">
        <f>'[1]RC-1(PY)'!R1478</f>
        <v>0</v>
      </c>
      <c r="S1478" s="1">
        <f>'[1]RC-1(PY)'!S1478</f>
        <v>0</v>
      </c>
      <c r="T1478" s="1">
        <f>'[1]RC-1(PY)'!T1478</f>
        <v>0</v>
      </c>
      <c r="U1478" s="1">
        <f>'[1]RC-1(PY)'!U1478</f>
        <v>0</v>
      </c>
      <c r="V1478" s="1">
        <f>'[1]RC-1(PY)'!V1478</f>
        <v>0</v>
      </c>
      <c r="W1478" s="1">
        <f>'[1]RC-1(PY)'!W1478</f>
        <v>0</v>
      </c>
      <c r="X1478" s="1">
        <f>'[1]RC-1(PY)'!X1478</f>
        <v>0</v>
      </c>
      <c r="Y1478" s="1">
        <f>'[1]RC-1(PY)'!Y1478</f>
        <v>0</v>
      </c>
      <c r="Z1478" s="1">
        <f>'[1]RC-1(PY)'!Z1478</f>
        <v>0</v>
      </c>
      <c r="AA1478" s="1">
        <f>'[1]RC-1(PY)'!AA1478</f>
        <v>0</v>
      </c>
      <c r="AB1478" s="1">
        <f>'[1]RC-1(PY)'!AB1478</f>
        <v>0</v>
      </c>
      <c r="AC1478" s="1">
        <f>'[1]RC-1(PY)'!AC1478</f>
        <v>0</v>
      </c>
      <c r="AD1478" s="1">
        <f>'[1]RC-1(PY)'!AD1478</f>
        <v>0</v>
      </c>
      <c r="AE1478" s="1">
        <f>'[1]RC-1(PY)'!AE1478</f>
        <v>0</v>
      </c>
      <c r="AF1478" s="1">
        <f>'[1]RC-1(PY)'!AF1478</f>
        <v>0</v>
      </c>
      <c r="AG1478" s="1">
        <f>'[1]RC-1(PY)'!AG1478</f>
        <v>0</v>
      </c>
      <c r="AH1478" s="1">
        <f>'[1]RC-1(PY)'!AH1478</f>
        <v>0</v>
      </c>
      <c r="AI1478" s="1">
        <f>'[1]RC-1(PY)'!AI1478</f>
        <v>0</v>
      </c>
    </row>
    <row r="1479" spans="1:35" x14ac:dyDescent="0.3">
      <c r="A1479" s="1">
        <f>'[1]RC-1(PY)'!A1479</f>
        <v>0</v>
      </c>
      <c r="B1479" s="1">
        <f>'[1]RC-1(PY)'!B1479</f>
        <v>0</v>
      </c>
      <c r="C1479" s="1">
        <f>'[1]RC-1(PY)'!C1479</f>
        <v>0</v>
      </c>
      <c r="D1479" s="1">
        <f>'[1]RC-1(PY)'!D1479</f>
        <v>0</v>
      </c>
      <c r="E1479" s="1">
        <f>'[1]RC-1(PY)'!E1479</f>
        <v>0</v>
      </c>
      <c r="F1479" s="1">
        <f>'[1]RC-1(PY)'!F1479</f>
        <v>0</v>
      </c>
      <c r="G1479" s="1">
        <f>'[1]RC-1(PY)'!G1479</f>
        <v>0</v>
      </c>
      <c r="H1479" s="1">
        <f>'[1]RC-1(PY)'!H1479</f>
        <v>0</v>
      </c>
      <c r="I1479" s="1">
        <f>'[1]RC-1(PY)'!I1479</f>
        <v>0</v>
      </c>
      <c r="J1479" s="1">
        <f>'[1]RC-1(PY)'!J1479</f>
        <v>0</v>
      </c>
      <c r="K1479" s="1">
        <f>'[1]RC-1(PY)'!K1479</f>
        <v>0</v>
      </c>
      <c r="L1479" s="1">
        <f>'[1]RC-1(PY)'!L1479</f>
        <v>0</v>
      </c>
      <c r="M1479" s="1">
        <f>'[1]RC-1(PY)'!M1479</f>
        <v>0</v>
      </c>
      <c r="N1479" s="1">
        <f>'[1]RC-1(PY)'!N1479</f>
        <v>0</v>
      </c>
      <c r="O1479" s="1">
        <f>'[1]RC-1(PY)'!O1479</f>
        <v>0</v>
      </c>
      <c r="P1479" s="1">
        <f>'[1]RC-1(PY)'!P1479</f>
        <v>0</v>
      </c>
      <c r="Q1479" s="1">
        <f>'[1]RC-1(PY)'!Q1479</f>
        <v>0</v>
      </c>
      <c r="R1479" s="1">
        <f>'[1]RC-1(PY)'!R1479</f>
        <v>0</v>
      </c>
      <c r="S1479" s="1">
        <f>'[1]RC-1(PY)'!S1479</f>
        <v>0</v>
      </c>
      <c r="T1479" s="1">
        <f>'[1]RC-1(PY)'!T1479</f>
        <v>0</v>
      </c>
      <c r="U1479" s="1">
        <f>'[1]RC-1(PY)'!U1479</f>
        <v>0</v>
      </c>
      <c r="V1479" s="1">
        <f>'[1]RC-1(PY)'!V1479</f>
        <v>0</v>
      </c>
      <c r="W1479" s="1">
        <f>'[1]RC-1(PY)'!W1479</f>
        <v>0</v>
      </c>
      <c r="X1479" s="1">
        <f>'[1]RC-1(PY)'!X1479</f>
        <v>0</v>
      </c>
      <c r="Y1479" s="1">
        <f>'[1]RC-1(PY)'!Y1479</f>
        <v>0</v>
      </c>
      <c r="Z1479" s="1">
        <f>'[1]RC-1(PY)'!Z1479</f>
        <v>0</v>
      </c>
      <c r="AA1479" s="1">
        <f>'[1]RC-1(PY)'!AA1479</f>
        <v>0</v>
      </c>
      <c r="AB1479" s="1">
        <f>'[1]RC-1(PY)'!AB1479</f>
        <v>0</v>
      </c>
      <c r="AC1479" s="1">
        <f>'[1]RC-1(PY)'!AC1479</f>
        <v>0</v>
      </c>
      <c r="AD1479" s="1">
        <f>'[1]RC-1(PY)'!AD1479</f>
        <v>0</v>
      </c>
      <c r="AE1479" s="1">
        <f>'[1]RC-1(PY)'!AE1479</f>
        <v>0</v>
      </c>
      <c r="AF1479" s="1">
        <f>'[1]RC-1(PY)'!AF1479</f>
        <v>0</v>
      </c>
      <c r="AG1479" s="1">
        <f>'[1]RC-1(PY)'!AG1479</f>
        <v>0</v>
      </c>
      <c r="AH1479" s="1">
        <f>'[1]RC-1(PY)'!AH1479</f>
        <v>0</v>
      </c>
      <c r="AI1479" s="1">
        <f>'[1]RC-1(PY)'!AI1479</f>
        <v>0</v>
      </c>
    </row>
    <row r="1480" spans="1:35" x14ac:dyDescent="0.3">
      <c r="A1480" s="1">
        <f>'[1]RC-1(PY)'!A1480</f>
        <v>0</v>
      </c>
      <c r="B1480" s="1">
        <f>'[1]RC-1(PY)'!B1480</f>
        <v>0</v>
      </c>
      <c r="C1480" s="1">
        <f>'[1]RC-1(PY)'!C1480</f>
        <v>0</v>
      </c>
      <c r="D1480" s="1">
        <f>'[1]RC-1(PY)'!D1480</f>
        <v>0</v>
      </c>
      <c r="E1480" s="1">
        <f>'[1]RC-1(PY)'!E1480</f>
        <v>0</v>
      </c>
      <c r="F1480" s="1">
        <f>'[1]RC-1(PY)'!F1480</f>
        <v>0</v>
      </c>
      <c r="G1480" s="1">
        <f>'[1]RC-1(PY)'!G1480</f>
        <v>0</v>
      </c>
      <c r="H1480" s="1">
        <f>'[1]RC-1(PY)'!H1480</f>
        <v>0</v>
      </c>
      <c r="I1480" s="1">
        <f>'[1]RC-1(PY)'!I1480</f>
        <v>0</v>
      </c>
      <c r="J1480" s="1">
        <f>'[1]RC-1(PY)'!J1480</f>
        <v>0</v>
      </c>
      <c r="K1480" s="1">
        <f>'[1]RC-1(PY)'!K1480</f>
        <v>0</v>
      </c>
      <c r="L1480" s="1">
        <f>'[1]RC-1(PY)'!L1480</f>
        <v>0</v>
      </c>
      <c r="M1480" s="1">
        <f>'[1]RC-1(PY)'!M1480</f>
        <v>0</v>
      </c>
      <c r="N1480" s="1">
        <f>'[1]RC-1(PY)'!N1480</f>
        <v>0</v>
      </c>
      <c r="O1480" s="1">
        <f>'[1]RC-1(PY)'!O1480</f>
        <v>0</v>
      </c>
      <c r="P1480" s="1">
        <f>'[1]RC-1(PY)'!P1480</f>
        <v>0</v>
      </c>
      <c r="Q1480" s="1">
        <f>'[1]RC-1(PY)'!Q1480</f>
        <v>0</v>
      </c>
      <c r="R1480" s="1">
        <f>'[1]RC-1(PY)'!R1480</f>
        <v>0</v>
      </c>
      <c r="S1480" s="1">
        <f>'[1]RC-1(PY)'!S1480</f>
        <v>0</v>
      </c>
      <c r="T1480" s="1">
        <f>'[1]RC-1(PY)'!T1480</f>
        <v>0</v>
      </c>
      <c r="U1480" s="1">
        <f>'[1]RC-1(PY)'!U1480</f>
        <v>0</v>
      </c>
      <c r="V1480" s="1">
        <f>'[1]RC-1(PY)'!V1480</f>
        <v>0</v>
      </c>
      <c r="W1480" s="1">
        <f>'[1]RC-1(PY)'!W1480</f>
        <v>0</v>
      </c>
      <c r="X1480" s="1">
        <f>'[1]RC-1(PY)'!X1480</f>
        <v>0</v>
      </c>
      <c r="Y1480" s="1">
        <f>'[1]RC-1(PY)'!Y1480</f>
        <v>0</v>
      </c>
      <c r="Z1480" s="1">
        <f>'[1]RC-1(PY)'!Z1480</f>
        <v>0</v>
      </c>
      <c r="AA1480" s="1">
        <f>'[1]RC-1(PY)'!AA1480</f>
        <v>0</v>
      </c>
      <c r="AB1480" s="1">
        <f>'[1]RC-1(PY)'!AB1480</f>
        <v>0</v>
      </c>
      <c r="AC1480" s="1">
        <f>'[1]RC-1(PY)'!AC1480</f>
        <v>0</v>
      </c>
      <c r="AD1480" s="1">
        <f>'[1]RC-1(PY)'!AD1480</f>
        <v>0</v>
      </c>
      <c r="AE1480" s="1">
        <f>'[1]RC-1(PY)'!AE1480</f>
        <v>0</v>
      </c>
      <c r="AF1480" s="1">
        <f>'[1]RC-1(PY)'!AF1480</f>
        <v>0</v>
      </c>
      <c r="AG1480" s="1">
        <f>'[1]RC-1(PY)'!AG1480</f>
        <v>0</v>
      </c>
      <c r="AH1480" s="1">
        <f>'[1]RC-1(PY)'!AH1480</f>
        <v>0</v>
      </c>
      <c r="AI1480" s="1">
        <f>'[1]RC-1(PY)'!AI1480</f>
        <v>0</v>
      </c>
    </row>
    <row r="1481" spans="1:35" x14ac:dyDescent="0.3">
      <c r="A1481" s="1">
        <f>'[1]RC-1(PY)'!A1481</f>
        <v>0</v>
      </c>
      <c r="B1481" s="1">
        <f>'[1]RC-1(PY)'!B1481</f>
        <v>0</v>
      </c>
      <c r="C1481" s="1">
        <f>'[1]RC-1(PY)'!C1481</f>
        <v>0</v>
      </c>
      <c r="D1481" s="1">
        <f>'[1]RC-1(PY)'!D1481</f>
        <v>0</v>
      </c>
      <c r="E1481" s="1">
        <f>'[1]RC-1(PY)'!E1481</f>
        <v>0</v>
      </c>
      <c r="F1481" s="1">
        <f>'[1]RC-1(PY)'!F1481</f>
        <v>0</v>
      </c>
      <c r="G1481" s="1">
        <f>'[1]RC-1(PY)'!G1481</f>
        <v>0</v>
      </c>
      <c r="H1481" s="1">
        <f>'[1]RC-1(PY)'!H1481</f>
        <v>0</v>
      </c>
      <c r="I1481" s="1">
        <f>'[1]RC-1(PY)'!I1481</f>
        <v>0</v>
      </c>
      <c r="J1481" s="1">
        <f>'[1]RC-1(PY)'!J1481</f>
        <v>0</v>
      </c>
      <c r="K1481" s="1">
        <f>'[1]RC-1(PY)'!K1481</f>
        <v>0</v>
      </c>
      <c r="L1481" s="1">
        <f>'[1]RC-1(PY)'!L1481</f>
        <v>0</v>
      </c>
      <c r="M1481" s="1">
        <f>'[1]RC-1(PY)'!M1481</f>
        <v>0</v>
      </c>
      <c r="N1481" s="1">
        <f>'[1]RC-1(PY)'!N1481</f>
        <v>0</v>
      </c>
      <c r="O1481" s="1">
        <f>'[1]RC-1(PY)'!O1481</f>
        <v>0</v>
      </c>
      <c r="P1481" s="1">
        <f>'[1]RC-1(PY)'!P1481</f>
        <v>0</v>
      </c>
      <c r="Q1481" s="1">
        <f>'[1]RC-1(PY)'!Q1481</f>
        <v>0</v>
      </c>
      <c r="R1481" s="1">
        <f>'[1]RC-1(PY)'!R1481</f>
        <v>0</v>
      </c>
      <c r="S1481" s="1">
        <f>'[1]RC-1(PY)'!S1481</f>
        <v>0</v>
      </c>
      <c r="T1481" s="1">
        <f>'[1]RC-1(PY)'!T1481</f>
        <v>0</v>
      </c>
      <c r="U1481" s="1">
        <f>'[1]RC-1(PY)'!U1481</f>
        <v>0</v>
      </c>
      <c r="V1481" s="1">
        <f>'[1]RC-1(PY)'!V1481</f>
        <v>0</v>
      </c>
      <c r="W1481" s="1">
        <f>'[1]RC-1(PY)'!W1481</f>
        <v>0</v>
      </c>
      <c r="X1481" s="1">
        <f>'[1]RC-1(PY)'!X1481</f>
        <v>0</v>
      </c>
      <c r="Y1481" s="1">
        <f>'[1]RC-1(PY)'!Y1481</f>
        <v>0</v>
      </c>
      <c r="Z1481" s="1">
        <f>'[1]RC-1(PY)'!Z1481</f>
        <v>0</v>
      </c>
      <c r="AA1481" s="1">
        <f>'[1]RC-1(PY)'!AA1481</f>
        <v>0</v>
      </c>
      <c r="AB1481" s="1">
        <f>'[1]RC-1(PY)'!AB1481</f>
        <v>0</v>
      </c>
      <c r="AC1481" s="1">
        <f>'[1]RC-1(PY)'!AC1481</f>
        <v>0</v>
      </c>
      <c r="AD1481" s="1">
        <f>'[1]RC-1(PY)'!AD1481</f>
        <v>0</v>
      </c>
      <c r="AE1481" s="1">
        <f>'[1]RC-1(PY)'!AE1481</f>
        <v>0</v>
      </c>
      <c r="AF1481" s="1">
        <f>'[1]RC-1(PY)'!AF1481</f>
        <v>0</v>
      </c>
      <c r="AG1481" s="1">
        <f>'[1]RC-1(PY)'!AG1481</f>
        <v>0</v>
      </c>
      <c r="AH1481" s="1">
        <f>'[1]RC-1(PY)'!AH1481</f>
        <v>0</v>
      </c>
      <c r="AI1481" s="1">
        <f>'[1]RC-1(PY)'!AI1481</f>
        <v>0</v>
      </c>
    </row>
    <row r="1482" spans="1:35" x14ac:dyDescent="0.3">
      <c r="A1482" s="1">
        <f>'[1]RC-1(PY)'!A1482</f>
        <v>0</v>
      </c>
      <c r="B1482" s="1">
        <f>'[1]RC-1(PY)'!B1482</f>
        <v>0</v>
      </c>
      <c r="C1482" s="1">
        <f>'[1]RC-1(PY)'!C1482</f>
        <v>0</v>
      </c>
      <c r="D1482" s="1">
        <f>'[1]RC-1(PY)'!D1482</f>
        <v>0</v>
      </c>
      <c r="E1482" s="1">
        <f>'[1]RC-1(PY)'!E1482</f>
        <v>0</v>
      </c>
      <c r="F1482" s="1">
        <f>'[1]RC-1(PY)'!F1482</f>
        <v>0</v>
      </c>
      <c r="G1482" s="1">
        <f>'[1]RC-1(PY)'!G1482</f>
        <v>0</v>
      </c>
      <c r="H1482" s="1">
        <f>'[1]RC-1(PY)'!H1482</f>
        <v>0</v>
      </c>
      <c r="I1482" s="1">
        <f>'[1]RC-1(PY)'!I1482</f>
        <v>0</v>
      </c>
      <c r="J1482" s="1">
        <f>'[1]RC-1(PY)'!J1482</f>
        <v>0</v>
      </c>
      <c r="K1482" s="1">
        <f>'[1]RC-1(PY)'!K1482</f>
        <v>0</v>
      </c>
      <c r="L1482" s="1">
        <f>'[1]RC-1(PY)'!L1482</f>
        <v>0</v>
      </c>
      <c r="M1482" s="1">
        <f>'[1]RC-1(PY)'!M1482</f>
        <v>0</v>
      </c>
      <c r="N1482" s="1">
        <f>'[1]RC-1(PY)'!N1482</f>
        <v>0</v>
      </c>
      <c r="O1482" s="1">
        <f>'[1]RC-1(PY)'!O1482</f>
        <v>0</v>
      </c>
      <c r="P1482" s="1">
        <f>'[1]RC-1(PY)'!P1482</f>
        <v>0</v>
      </c>
      <c r="Q1482" s="1">
        <f>'[1]RC-1(PY)'!Q1482</f>
        <v>0</v>
      </c>
      <c r="R1482" s="1">
        <f>'[1]RC-1(PY)'!R1482</f>
        <v>0</v>
      </c>
      <c r="S1482" s="1">
        <f>'[1]RC-1(PY)'!S1482</f>
        <v>0</v>
      </c>
      <c r="T1482" s="1">
        <f>'[1]RC-1(PY)'!T1482</f>
        <v>0</v>
      </c>
      <c r="U1482" s="1">
        <f>'[1]RC-1(PY)'!U1482</f>
        <v>0</v>
      </c>
      <c r="V1482" s="1">
        <f>'[1]RC-1(PY)'!V1482</f>
        <v>0</v>
      </c>
      <c r="W1482" s="1">
        <f>'[1]RC-1(PY)'!W1482</f>
        <v>0</v>
      </c>
      <c r="X1482" s="1">
        <f>'[1]RC-1(PY)'!X1482</f>
        <v>0</v>
      </c>
      <c r="Y1482" s="1">
        <f>'[1]RC-1(PY)'!Y1482</f>
        <v>0</v>
      </c>
      <c r="Z1482" s="1">
        <f>'[1]RC-1(PY)'!Z1482</f>
        <v>0</v>
      </c>
      <c r="AA1482" s="1">
        <f>'[1]RC-1(PY)'!AA1482</f>
        <v>0</v>
      </c>
      <c r="AB1482" s="1">
        <f>'[1]RC-1(PY)'!AB1482</f>
        <v>0</v>
      </c>
      <c r="AC1482" s="1">
        <f>'[1]RC-1(PY)'!AC1482</f>
        <v>0</v>
      </c>
      <c r="AD1482" s="1">
        <f>'[1]RC-1(PY)'!AD1482</f>
        <v>0</v>
      </c>
      <c r="AE1482" s="1">
        <f>'[1]RC-1(PY)'!AE1482</f>
        <v>0</v>
      </c>
      <c r="AF1482" s="1">
        <f>'[1]RC-1(PY)'!AF1482</f>
        <v>0</v>
      </c>
      <c r="AG1482" s="1">
        <f>'[1]RC-1(PY)'!AG1482</f>
        <v>0</v>
      </c>
      <c r="AH1482" s="1">
        <f>'[1]RC-1(PY)'!AH1482</f>
        <v>0</v>
      </c>
      <c r="AI1482" s="1">
        <f>'[1]RC-1(PY)'!AI1482</f>
        <v>0</v>
      </c>
    </row>
    <row r="1483" spans="1:35" x14ac:dyDescent="0.3">
      <c r="A1483" s="1">
        <f>'[1]RC-1(PY)'!A1483</f>
        <v>0</v>
      </c>
      <c r="B1483" s="1">
        <f>'[1]RC-1(PY)'!B1483</f>
        <v>0</v>
      </c>
      <c r="C1483" s="1">
        <f>'[1]RC-1(PY)'!C1483</f>
        <v>0</v>
      </c>
      <c r="D1483" s="1">
        <f>'[1]RC-1(PY)'!D1483</f>
        <v>0</v>
      </c>
      <c r="E1483" s="1">
        <f>'[1]RC-1(PY)'!E1483</f>
        <v>0</v>
      </c>
      <c r="F1483" s="1">
        <f>'[1]RC-1(PY)'!F1483</f>
        <v>0</v>
      </c>
      <c r="G1483" s="1">
        <f>'[1]RC-1(PY)'!G1483</f>
        <v>0</v>
      </c>
      <c r="H1483" s="1">
        <f>'[1]RC-1(PY)'!H1483</f>
        <v>0</v>
      </c>
      <c r="I1483" s="1">
        <f>'[1]RC-1(PY)'!I1483</f>
        <v>0</v>
      </c>
      <c r="J1483" s="1">
        <f>'[1]RC-1(PY)'!J1483</f>
        <v>0</v>
      </c>
      <c r="K1483" s="1">
        <f>'[1]RC-1(PY)'!K1483</f>
        <v>0</v>
      </c>
      <c r="L1483" s="1">
        <f>'[1]RC-1(PY)'!L1483</f>
        <v>0</v>
      </c>
      <c r="M1483" s="1">
        <f>'[1]RC-1(PY)'!M1483</f>
        <v>0</v>
      </c>
      <c r="N1483" s="1">
        <f>'[1]RC-1(PY)'!N1483</f>
        <v>0</v>
      </c>
      <c r="O1483" s="1">
        <f>'[1]RC-1(PY)'!O1483</f>
        <v>0</v>
      </c>
      <c r="P1483" s="1">
        <f>'[1]RC-1(PY)'!P1483</f>
        <v>0</v>
      </c>
      <c r="Q1483" s="1">
        <f>'[1]RC-1(PY)'!Q1483</f>
        <v>0</v>
      </c>
      <c r="R1483" s="1">
        <f>'[1]RC-1(PY)'!R1483</f>
        <v>0</v>
      </c>
      <c r="S1483" s="1">
        <f>'[1]RC-1(PY)'!S1483</f>
        <v>0</v>
      </c>
      <c r="T1483" s="1">
        <f>'[1]RC-1(PY)'!T1483</f>
        <v>0</v>
      </c>
      <c r="U1483" s="1">
        <f>'[1]RC-1(PY)'!U1483</f>
        <v>0</v>
      </c>
      <c r="V1483" s="1">
        <f>'[1]RC-1(PY)'!V1483</f>
        <v>0</v>
      </c>
      <c r="W1483" s="1">
        <f>'[1]RC-1(PY)'!W1483</f>
        <v>0</v>
      </c>
      <c r="X1483" s="1">
        <f>'[1]RC-1(PY)'!X1483</f>
        <v>0</v>
      </c>
      <c r="Y1483" s="1">
        <f>'[1]RC-1(PY)'!Y1483</f>
        <v>0</v>
      </c>
      <c r="Z1483" s="1">
        <f>'[1]RC-1(PY)'!Z1483</f>
        <v>0</v>
      </c>
      <c r="AA1483" s="1">
        <f>'[1]RC-1(PY)'!AA1483</f>
        <v>0</v>
      </c>
      <c r="AB1483" s="1">
        <f>'[1]RC-1(PY)'!AB1483</f>
        <v>0</v>
      </c>
      <c r="AC1483" s="1">
        <f>'[1]RC-1(PY)'!AC1483</f>
        <v>0</v>
      </c>
      <c r="AD1483" s="1">
        <f>'[1]RC-1(PY)'!AD1483</f>
        <v>0</v>
      </c>
      <c r="AE1483" s="1">
        <f>'[1]RC-1(PY)'!AE1483</f>
        <v>0</v>
      </c>
      <c r="AF1483" s="1">
        <f>'[1]RC-1(PY)'!AF1483</f>
        <v>0</v>
      </c>
      <c r="AG1483" s="1">
        <f>'[1]RC-1(PY)'!AG1483</f>
        <v>0</v>
      </c>
      <c r="AH1483" s="1">
        <f>'[1]RC-1(PY)'!AH1483</f>
        <v>0</v>
      </c>
      <c r="AI1483" s="1">
        <f>'[1]RC-1(PY)'!AI1483</f>
        <v>0</v>
      </c>
    </row>
    <row r="1484" spans="1:35" x14ac:dyDescent="0.3">
      <c r="A1484" s="1">
        <f>'[1]RC-1(PY)'!A1484</f>
        <v>0</v>
      </c>
      <c r="B1484" s="1">
        <f>'[1]RC-1(PY)'!B1484</f>
        <v>0</v>
      </c>
      <c r="C1484" s="1">
        <f>'[1]RC-1(PY)'!C1484</f>
        <v>0</v>
      </c>
      <c r="D1484" s="1">
        <f>'[1]RC-1(PY)'!D1484</f>
        <v>0</v>
      </c>
      <c r="E1484" s="1">
        <f>'[1]RC-1(PY)'!E1484</f>
        <v>0</v>
      </c>
      <c r="F1484" s="1">
        <f>'[1]RC-1(PY)'!F1484</f>
        <v>0</v>
      </c>
      <c r="G1484" s="1">
        <f>'[1]RC-1(PY)'!G1484</f>
        <v>0</v>
      </c>
      <c r="H1484" s="1">
        <f>'[1]RC-1(PY)'!H1484</f>
        <v>0</v>
      </c>
      <c r="I1484" s="1">
        <f>'[1]RC-1(PY)'!I1484</f>
        <v>0</v>
      </c>
      <c r="J1484" s="1">
        <f>'[1]RC-1(PY)'!J1484</f>
        <v>0</v>
      </c>
      <c r="K1484" s="1">
        <f>'[1]RC-1(PY)'!K1484</f>
        <v>0</v>
      </c>
      <c r="L1484" s="1">
        <f>'[1]RC-1(PY)'!L1484</f>
        <v>0</v>
      </c>
      <c r="M1484" s="1">
        <f>'[1]RC-1(PY)'!M1484</f>
        <v>0</v>
      </c>
      <c r="N1484" s="1">
        <f>'[1]RC-1(PY)'!N1484</f>
        <v>0</v>
      </c>
      <c r="O1484" s="1">
        <f>'[1]RC-1(PY)'!O1484</f>
        <v>0</v>
      </c>
      <c r="P1484" s="1">
        <f>'[1]RC-1(PY)'!P1484</f>
        <v>0</v>
      </c>
      <c r="Q1484" s="1">
        <f>'[1]RC-1(PY)'!Q1484</f>
        <v>0</v>
      </c>
      <c r="R1484" s="1">
        <f>'[1]RC-1(PY)'!R1484</f>
        <v>0</v>
      </c>
      <c r="S1484" s="1">
        <f>'[1]RC-1(PY)'!S1484</f>
        <v>0</v>
      </c>
      <c r="T1484" s="1">
        <f>'[1]RC-1(PY)'!T1484</f>
        <v>0</v>
      </c>
      <c r="U1484" s="1">
        <f>'[1]RC-1(PY)'!U1484</f>
        <v>0</v>
      </c>
      <c r="V1484" s="1">
        <f>'[1]RC-1(PY)'!V1484</f>
        <v>0</v>
      </c>
      <c r="W1484" s="1">
        <f>'[1]RC-1(PY)'!W1484</f>
        <v>0</v>
      </c>
      <c r="X1484" s="1">
        <f>'[1]RC-1(PY)'!X1484</f>
        <v>0</v>
      </c>
      <c r="Y1484" s="1">
        <f>'[1]RC-1(PY)'!Y1484</f>
        <v>0</v>
      </c>
      <c r="Z1484" s="1">
        <f>'[1]RC-1(PY)'!Z1484</f>
        <v>0</v>
      </c>
      <c r="AA1484" s="1">
        <f>'[1]RC-1(PY)'!AA1484</f>
        <v>0</v>
      </c>
      <c r="AB1484" s="1">
        <f>'[1]RC-1(PY)'!AB1484</f>
        <v>0</v>
      </c>
      <c r="AC1484" s="1">
        <f>'[1]RC-1(PY)'!AC1484</f>
        <v>0</v>
      </c>
      <c r="AD1484" s="1">
        <f>'[1]RC-1(PY)'!AD1484</f>
        <v>0</v>
      </c>
      <c r="AE1484" s="1">
        <f>'[1]RC-1(PY)'!AE1484</f>
        <v>0</v>
      </c>
      <c r="AF1484" s="1">
        <f>'[1]RC-1(PY)'!AF1484</f>
        <v>0</v>
      </c>
      <c r="AG1484" s="1">
        <f>'[1]RC-1(PY)'!AG1484</f>
        <v>0</v>
      </c>
      <c r="AH1484" s="1">
        <f>'[1]RC-1(PY)'!AH1484</f>
        <v>0</v>
      </c>
      <c r="AI1484" s="1">
        <f>'[1]RC-1(PY)'!AI1484</f>
        <v>0</v>
      </c>
    </row>
    <row r="1485" spans="1:35" x14ac:dyDescent="0.3">
      <c r="A1485" s="1">
        <f>'[1]RC-1(PY)'!A1485</f>
        <v>0</v>
      </c>
      <c r="B1485" s="1">
        <f>'[1]RC-1(PY)'!B1485</f>
        <v>0</v>
      </c>
      <c r="C1485" s="1">
        <f>'[1]RC-1(PY)'!C1485</f>
        <v>0</v>
      </c>
      <c r="D1485" s="1">
        <f>'[1]RC-1(PY)'!D1485</f>
        <v>0</v>
      </c>
      <c r="E1485" s="1">
        <f>'[1]RC-1(PY)'!E1485</f>
        <v>0</v>
      </c>
      <c r="F1485" s="1">
        <f>'[1]RC-1(PY)'!F1485</f>
        <v>0</v>
      </c>
      <c r="G1485" s="1">
        <f>'[1]RC-1(PY)'!G1485</f>
        <v>0</v>
      </c>
      <c r="H1485" s="1">
        <f>'[1]RC-1(PY)'!H1485</f>
        <v>0</v>
      </c>
      <c r="I1485" s="1">
        <f>'[1]RC-1(PY)'!I1485</f>
        <v>0</v>
      </c>
      <c r="J1485" s="1">
        <f>'[1]RC-1(PY)'!J1485</f>
        <v>0</v>
      </c>
      <c r="K1485" s="1">
        <f>'[1]RC-1(PY)'!K1485</f>
        <v>0</v>
      </c>
      <c r="L1485" s="1">
        <f>'[1]RC-1(PY)'!L1485</f>
        <v>0</v>
      </c>
      <c r="M1485" s="1">
        <f>'[1]RC-1(PY)'!M1485</f>
        <v>0</v>
      </c>
      <c r="N1485" s="1">
        <f>'[1]RC-1(PY)'!N1485</f>
        <v>0</v>
      </c>
      <c r="O1485" s="1">
        <f>'[1]RC-1(PY)'!O1485</f>
        <v>0</v>
      </c>
      <c r="P1485" s="1">
        <f>'[1]RC-1(PY)'!P1485</f>
        <v>0</v>
      </c>
      <c r="Q1485" s="1">
        <f>'[1]RC-1(PY)'!Q1485</f>
        <v>0</v>
      </c>
      <c r="R1485" s="1">
        <f>'[1]RC-1(PY)'!R1485</f>
        <v>0</v>
      </c>
      <c r="S1485" s="1">
        <f>'[1]RC-1(PY)'!S1485</f>
        <v>0</v>
      </c>
      <c r="T1485" s="1">
        <f>'[1]RC-1(PY)'!T1485</f>
        <v>0</v>
      </c>
      <c r="U1485" s="1">
        <f>'[1]RC-1(PY)'!U1485</f>
        <v>0</v>
      </c>
      <c r="V1485" s="1">
        <f>'[1]RC-1(PY)'!V1485</f>
        <v>0</v>
      </c>
      <c r="W1485" s="1">
        <f>'[1]RC-1(PY)'!W1485</f>
        <v>0</v>
      </c>
      <c r="X1485" s="1">
        <f>'[1]RC-1(PY)'!X1485</f>
        <v>0</v>
      </c>
      <c r="Y1485" s="1">
        <f>'[1]RC-1(PY)'!Y1485</f>
        <v>0</v>
      </c>
      <c r="Z1485" s="1">
        <f>'[1]RC-1(PY)'!Z1485</f>
        <v>0</v>
      </c>
      <c r="AA1485" s="1">
        <f>'[1]RC-1(PY)'!AA1485</f>
        <v>0</v>
      </c>
      <c r="AB1485" s="1">
        <f>'[1]RC-1(PY)'!AB1485</f>
        <v>0</v>
      </c>
      <c r="AC1485" s="1">
        <f>'[1]RC-1(PY)'!AC1485</f>
        <v>0</v>
      </c>
      <c r="AD1485" s="1">
        <f>'[1]RC-1(PY)'!AD1485</f>
        <v>0</v>
      </c>
      <c r="AE1485" s="1">
        <f>'[1]RC-1(PY)'!AE1485</f>
        <v>0</v>
      </c>
      <c r="AF1485" s="1">
        <f>'[1]RC-1(PY)'!AF1485</f>
        <v>0</v>
      </c>
      <c r="AG1485" s="1">
        <f>'[1]RC-1(PY)'!AG1485</f>
        <v>0</v>
      </c>
      <c r="AH1485" s="1">
        <f>'[1]RC-1(PY)'!AH1485</f>
        <v>0</v>
      </c>
      <c r="AI1485" s="1">
        <f>'[1]RC-1(PY)'!AI1485</f>
        <v>0</v>
      </c>
    </row>
    <row r="1486" spans="1:35" x14ac:dyDescent="0.3">
      <c r="A1486" s="1">
        <f>'[1]RC-1(PY)'!A1486</f>
        <v>0</v>
      </c>
      <c r="B1486" s="1">
        <f>'[1]RC-1(PY)'!B1486</f>
        <v>0</v>
      </c>
      <c r="C1486" s="1">
        <f>'[1]RC-1(PY)'!C1486</f>
        <v>0</v>
      </c>
      <c r="D1486" s="1">
        <f>'[1]RC-1(PY)'!D1486</f>
        <v>0</v>
      </c>
      <c r="E1486" s="1">
        <f>'[1]RC-1(PY)'!E1486</f>
        <v>0</v>
      </c>
      <c r="F1486" s="1">
        <f>'[1]RC-1(PY)'!F1486</f>
        <v>0</v>
      </c>
      <c r="G1486" s="1">
        <f>'[1]RC-1(PY)'!G1486</f>
        <v>0</v>
      </c>
      <c r="H1486" s="1">
        <f>'[1]RC-1(PY)'!H1486</f>
        <v>0</v>
      </c>
      <c r="I1486" s="1">
        <f>'[1]RC-1(PY)'!I1486</f>
        <v>0</v>
      </c>
      <c r="J1486" s="1">
        <f>'[1]RC-1(PY)'!J1486</f>
        <v>0</v>
      </c>
      <c r="K1486" s="1">
        <f>'[1]RC-1(PY)'!K1486</f>
        <v>0</v>
      </c>
      <c r="L1486" s="1">
        <f>'[1]RC-1(PY)'!L1486</f>
        <v>0</v>
      </c>
      <c r="M1486" s="1">
        <f>'[1]RC-1(PY)'!M1486</f>
        <v>0</v>
      </c>
      <c r="N1486" s="1">
        <f>'[1]RC-1(PY)'!N1486</f>
        <v>0</v>
      </c>
      <c r="O1486" s="1">
        <f>'[1]RC-1(PY)'!O1486</f>
        <v>0</v>
      </c>
      <c r="P1486" s="1">
        <f>'[1]RC-1(PY)'!P1486</f>
        <v>0</v>
      </c>
      <c r="Q1486" s="1">
        <f>'[1]RC-1(PY)'!Q1486</f>
        <v>0</v>
      </c>
      <c r="R1486" s="1">
        <f>'[1]RC-1(PY)'!R1486</f>
        <v>0</v>
      </c>
      <c r="S1486" s="1">
        <f>'[1]RC-1(PY)'!S1486</f>
        <v>0</v>
      </c>
      <c r="T1486" s="1">
        <f>'[1]RC-1(PY)'!T1486</f>
        <v>0</v>
      </c>
      <c r="U1486" s="1">
        <f>'[1]RC-1(PY)'!U1486</f>
        <v>0</v>
      </c>
      <c r="V1486" s="1">
        <f>'[1]RC-1(PY)'!V1486</f>
        <v>0</v>
      </c>
      <c r="W1486" s="1">
        <f>'[1]RC-1(PY)'!W1486</f>
        <v>0</v>
      </c>
      <c r="X1486" s="1">
        <f>'[1]RC-1(PY)'!X1486</f>
        <v>0</v>
      </c>
      <c r="Y1486" s="1">
        <f>'[1]RC-1(PY)'!Y1486</f>
        <v>0</v>
      </c>
      <c r="Z1486" s="1">
        <f>'[1]RC-1(PY)'!Z1486</f>
        <v>0</v>
      </c>
      <c r="AA1486" s="1">
        <f>'[1]RC-1(PY)'!AA1486</f>
        <v>0</v>
      </c>
      <c r="AB1486" s="1">
        <f>'[1]RC-1(PY)'!AB1486</f>
        <v>0</v>
      </c>
      <c r="AC1486" s="1">
        <f>'[1]RC-1(PY)'!AC1486</f>
        <v>0</v>
      </c>
      <c r="AD1486" s="1">
        <f>'[1]RC-1(PY)'!AD1486</f>
        <v>0</v>
      </c>
      <c r="AE1486" s="1">
        <f>'[1]RC-1(PY)'!AE1486</f>
        <v>0</v>
      </c>
      <c r="AF1486" s="1">
        <f>'[1]RC-1(PY)'!AF1486</f>
        <v>0</v>
      </c>
      <c r="AG1486" s="1">
        <f>'[1]RC-1(PY)'!AG1486</f>
        <v>0</v>
      </c>
      <c r="AH1486" s="1">
        <f>'[1]RC-1(PY)'!AH1486</f>
        <v>0</v>
      </c>
      <c r="AI1486" s="1">
        <f>'[1]RC-1(PY)'!AI1486</f>
        <v>0</v>
      </c>
    </row>
    <row r="1487" spans="1:35" x14ac:dyDescent="0.3">
      <c r="A1487" s="1">
        <f>'[1]RC-1(PY)'!A1487</f>
        <v>0</v>
      </c>
      <c r="B1487" s="1">
        <f>'[1]RC-1(PY)'!B1487</f>
        <v>0</v>
      </c>
      <c r="C1487" s="1">
        <f>'[1]RC-1(PY)'!C1487</f>
        <v>0</v>
      </c>
      <c r="D1487" s="1">
        <f>'[1]RC-1(PY)'!D1487</f>
        <v>0</v>
      </c>
      <c r="E1487" s="1">
        <f>'[1]RC-1(PY)'!E1487</f>
        <v>0</v>
      </c>
      <c r="F1487" s="1">
        <f>'[1]RC-1(PY)'!F1487</f>
        <v>0</v>
      </c>
      <c r="G1487" s="1">
        <f>'[1]RC-1(PY)'!G1487</f>
        <v>0</v>
      </c>
      <c r="H1487" s="1">
        <f>'[1]RC-1(PY)'!H1487</f>
        <v>0</v>
      </c>
      <c r="I1487" s="1">
        <f>'[1]RC-1(PY)'!I1487</f>
        <v>0</v>
      </c>
      <c r="J1487" s="1">
        <f>'[1]RC-1(PY)'!J1487</f>
        <v>0</v>
      </c>
      <c r="K1487" s="1">
        <f>'[1]RC-1(PY)'!K1487</f>
        <v>0</v>
      </c>
      <c r="L1487" s="1">
        <f>'[1]RC-1(PY)'!L1487</f>
        <v>0</v>
      </c>
      <c r="M1487" s="1">
        <f>'[1]RC-1(PY)'!M1487</f>
        <v>0</v>
      </c>
      <c r="N1487" s="1">
        <f>'[1]RC-1(PY)'!N1487</f>
        <v>0</v>
      </c>
      <c r="O1487" s="1">
        <f>'[1]RC-1(PY)'!O1487</f>
        <v>0</v>
      </c>
      <c r="P1487" s="1">
        <f>'[1]RC-1(PY)'!P1487</f>
        <v>0</v>
      </c>
      <c r="Q1487" s="1">
        <f>'[1]RC-1(PY)'!Q1487</f>
        <v>0</v>
      </c>
      <c r="R1487" s="1">
        <f>'[1]RC-1(PY)'!R1487</f>
        <v>0</v>
      </c>
      <c r="S1487" s="1">
        <f>'[1]RC-1(PY)'!S1487</f>
        <v>0</v>
      </c>
      <c r="T1487" s="1">
        <f>'[1]RC-1(PY)'!T1487</f>
        <v>0</v>
      </c>
      <c r="U1487" s="1">
        <f>'[1]RC-1(PY)'!U1487</f>
        <v>0</v>
      </c>
      <c r="V1487" s="1">
        <f>'[1]RC-1(PY)'!V1487</f>
        <v>0</v>
      </c>
      <c r="W1487" s="1">
        <f>'[1]RC-1(PY)'!W1487</f>
        <v>0</v>
      </c>
      <c r="X1487" s="1">
        <f>'[1]RC-1(PY)'!X1487</f>
        <v>0</v>
      </c>
      <c r="Y1487" s="1">
        <f>'[1]RC-1(PY)'!Y1487</f>
        <v>0</v>
      </c>
      <c r="Z1487" s="1">
        <f>'[1]RC-1(PY)'!Z1487</f>
        <v>0</v>
      </c>
      <c r="AA1487" s="1">
        <f>'[1]RC-1(PY)'!AA1487</f>
        <v>0</v>
      </c>
      <c r="AB1487" s="1">
        <f>'[1]RC-1(PY)'!AB1487</f>
        <v>0</v>
      </c>
      <c r="AC1487" s="1">
        <f>'[1]RC-1(PY)'!AC1487</f>
        <v>0</v>
      </c>
      <c r="AD1487" s="1">
        <f>'[1]RC-1(PY)'!AD1487</f>
        <v>0</v>
      </c>
      <c r="AE1487" s="1">
        <f>'[1]RC-1(PY)'!AE1487</f>
        <v>0</v>
      </c>
      <c r="AF1487" s="1">
        <f>'[1]RC-1(PY)'!AF1487</f>
        <v>0</v>
      </c>
      <c r="AG1487" s="1">
        <f>'[1]RC-1(PY)'!AG1487</f>
        <v>0</v>
      </c>
      <c r="AH1487" s="1">
        <f>'[1]RC-1(PY)'!AH1487</f>
        <v>0</v>
      </c>
      <c r="AI1487" s="1">
        <f>'[1]RC-1(PY)'!AI1487</f>
        <v>0</v>
      </c>
    </row>
    <row r="1488" spans="1:35" x14ac:dyDescent="0.3">
      <c r="A1488" s="1">
        <f>'[1]RC-1(PY)'!A1488</f>
        <v>0</v>
      </c>
      <c r="B1488" s="1">
        <f>'[1]RC-1(PY)'!B1488</f>
        <v>0</v>
      </c>
      <c r="C1488" s="1">
        <f>'[1]RC-1(PY)'!C1488</f>
        <v>0</v>
      </c>
      <c r="D1488" s="1">
        <f>'[1]RC-1(PY)'!D1488</f>
        <v>0</v>
      </c>
      <c r="E1488" s="1">
        <f>'[1]RC-1(PY)'!E1488</f>
        <v>0</v>
      </c>
      <c r="F1488" s="1">
        <f>'[1]RC-1(PY)'!F1488</f>
        <v>0</v>
      </c>
      <c r="G1488" s="1">
        <f>'[1]RC-1(PY)'!G1488</f>
        <v>0</v>
      </c>
      <c r="H1488" s="1">
        <f>'[1]RC-1(PY)'!H1488</f>
        <v>0</v>
      </c>
      <c r="I1488" s="1">
        <f>'[1]RC-1(PY)'!I1488</f>
        <v>0</v>
      </c>
      <c r="J1488" s="1">
        <f>'[1]RC-1(PY)'!J1488</f>
        <v>0</v>
      </c>
      <c r="K1488" s="1">
        <f>'[1]RC-1(PY)'!K1488</f>
        <v>0</v>
      </c>
      <c r="L1488" s="1">
        <f>'[1]RC-1(PY)'!L1488</f>
        <v>0</v>
      </c>
      <c r="M1488" s="1">
        <f>'[1]RC-1(PY)'!M1488</f>
        <v>0</v>
      </c>
      <c r="N1488" s="1">
        <f>'[1]RC-1(PY)'!N1488</f>
        <v>0</v>
      </c>
      <c r="O1488" s="1">
        <f>'[1]RC-1(PY)'!O1488</f>
        <v>0</v>
      </c>
      <c r="P1488" s="1">
        <f>'[1]RC-1(PY)'!P1488</f>
        <v>0</v>
      </c>
      <c r="Q1488" s="1">
        <f>'[1]RC-1(PY)'!Q1488</f>
        <v>0</v>
      </c>
      <c r="R1488" s="1">
        <f>'[1]RC-1(PY)'!R1488</f>
        <v>0</v>
      </c>
      <c r="S1488" s="1">
        <f>'[1]RC-1(PY)'!S1488</f>
        <v>0</v>
      </c>
      <c r="T1488" s="1">
        <f>'[1]RC-1(PY)'!T1488</f>
        <v>0</v>
      </c>
      <c r="U1488" s="1">
        <f>'[1]RC-1(PY)'!U1488</f>
        <v>0</v>
      </c>
      <c r="V1488" s="1">
        <f>'[1]RC-1(PY)'!V1488</f>
        <v>0</v>
      </c>
      <c r="W1488" s="1">
        <f>'[1]RC-1(PY)'!W1488</f>
        <v>0</v>
      </c>
      <c r="X1488" s="1">
        <f>'[1]RC-1(PY)'!X1488</f>
        <v>0</v>
      </c>
      <c r="Y1488" s="1">
        <f>'[1]RC-1(PY)'!Y1488</f>
        <v>0</v>
      </c>
      <c r="Z1488" s="1">
        <f>'[1]RC-1(PY)'!Z1488</f>
        <v>0</v>
      </c>
      <c r="AA1488" s="1">
        <f>'[1]RC-1(PY)'!AA1488</f>
        <v>0</v>
      </c>
      <c r="AB1488" s="1">
        <f>'[1]RC-1(PY)'!AB1488</f>
        <v>0</v>
      </c>
      <c r="AC1488" s="1">
        <f>'[1]RC-1(PY)'!AC1488</f>
        <v>0</v>
      </c>
      <c r="AD1488" s="1">
        <f>'[1]RC-1(PY)'!AD1488</f>
        <v>0</v>
      </c>
      <c r="AE1488" s="1">
        <f>'[1]RC-1(PY)'!AE1488</f>
        <v>0</v>
      </c>
      <c r="AF1488" s="1">
        <f>'[1]RC-1(PY)'!AF1488</f>
        <v>0</v>
      </c>
      <c r="AG1488" s="1">
        <f>'[1]RC-1(PY)'!AG1488</f>
        <v>0</v>
      </c>
      <c r="AH1488" s="1">
        <f>'[1]RC-1(PY)'!AH1488</f>
        <v>0</v>
      </c>
      <c r="AI1488" s="1">
        <f>'[1]RC-1(PY)'!AI1488</f>
        <v>0</v>
      </c>
    </row>
    <row r="1489" spans="1:35" x14ac:dyDescent="0.3">
      <c r="A1489" s="1">
        <f>'[1]RC-1(PY)'!A1489</f>
        <v>0</v>
      </c>
      <c r="B1489" s="1">
        <f>'[1]RC-1(PY)'!B1489</f>
        <v>0</v>
      </c>
      <c r="C1489" s="1">
        <f>'[1]RC-1(PY)'!C1489</f>
        <v>0</v>
      </c>
      <c r="D1489" s="1">
        <f>'[1]RC-1(PY)'!D1489</f>
        <v>0</v>
      </c>
      <c r="E1489" s="1">
        <f>'[1]RC-1(PY)'!E1489</f>
        <v>0</v>
      </c>
      <c r="F1489" s="1">
        <f>'[1]RC-1(PY)'!F1489</f>
        <v>0</v>
      </c>
      <c r="G1489" s="1">
        <f>'[1]RC-1(PY)'!G1489</f>
        <v>0</v>
      </c>
      <c r="H1489" s="1">
        <f>'[1]RC-1(PY)'!H1489</f>
        <v>0</v>
      </c>
      <c r="I1489" s="1">
        <f>'[1]RC-1(PY)'!I1489</f>
        <v>0</v>
      </c>
      <c r="J1489" s="1">
        <f>'[1]RC-1(PY)'!J1489</f>
        <v>0</v>
      </c>
      <c r="K1489" s="1">
        <f>'[1]RC-1(PY)'!K1489</f>
        <v>0</v>
      </c>
      <c r="L1489" s="1">
        <f>'[1]RC-1(PY)'!L1489</f>
        <v>0</v>
      </c>
      <c r="M1489" s="1">
        <f>'[1]RC-1(PY)'!M1489</f>
        <v>0</v>
      </c>
      <c r="N1489" s="1">
        <f>'[1]RC-1(PY)'!N1489</f>
        <v>0</v>
      </c>
      <c r="O1489" s="1">
        <f>'[1]RC-1(PY)'!O1489</f>
        <v>0</v>
      </c>
      <c r="P1489" s="1">
        <f>'[1]RC-1(PY)'!P1489</f>
        <v>0</v>
      </c>
      <c r="Q1489" s="1">
        <f>'[1]RC-1(PY)'!Q1489</f>
        <v>0</v>
      </c>
      <c r="R1489" s="1">
        <f>'[1]RC-1(PY)'!R1489</f>
        <v>0</v>
      </c>
      <c r="S1489" s="1">
        <f>'[1]RC-1(PY)'!S1489</f>
        <v>0</v>
      </c>
      <c r="T1489" s="1">
        <f>'[1]RC-1(PY)'!T1489</f>
        <v>0</v>
      </c>
      <c r="U1489" s="1">
        <f>'[1]RC-1(PY)'!U1489</f>
        <v>0</v>
      </c>
      <c r="V1489" s="1">
        <f>'[1]RC-1(PY)'!V1489</f>
        <v>0</v>
      </c>
      <c r="W1489" s="1">
        <f>'[1]RC-1(PY)'!W1489</f>
        <v>0</v>
      </c>
      <c r="X1489" s="1">
        <f>'[1]RC-1(PY)'!X1489</f>
        <v>0</v>
      </c>
      <c r="Y1489" s="1">
        <f>'[1]RC-1(PY)'!Y1489</f>
        <v>0</v>
      </c>
      <c r="Z1489" s="1">
        <f>'[1]RC-1(PY)'!Z1489</f>
        <v>0</v>
      </c>
      <c r="AA1489" s="1">
        <f>'[1]RC-1(PY)'!AA1489</f>
        <v>0</v>
      </c>
      <c r="AB1489" s="1">
        <f>'[1]RC-1(PY)'!AB1489</f>
        <v>0</v>
      </c>
      <c r="AC1489" s="1">
        <f>'[1]RC-1(PY)'!AC1489</f>
        <v>0</v>
      </c>
      <c r="AD1489" s="1">
        <f>'[1]RC-1(PY)'!AD1489</f>
        <v>0</v>
      </c>
      <c r="AE1489" s="1">
        <f>'[1]RC-1(PY)'!AE1489</f>
        <v>0</v>
      </c>
      <c r="AF1489" s="1">
        <f>'[1]RC-1(PY)'!AF1489</f>
        <v>0</v>
      </c>
      <c r="AG1489" s="1">
        <f>'[1]RC-1(PY)'!AG1489</f>
        <v>0</v>
      </c>
      <c r="AH1489" s="1">
        <f>'[1]RC-1(PY)'!AH1489</f>
        <v>0</v>
      </c>
      <c r="AI1489" s="1">
        <f>'[1]RC-1(PY)'!AI1489</f>
        <v>0</v>
      </c>
    </row>
    <row r="1490" spans="1:35" x14ac:dyDescent="0.3">
      <c r="A1490" s="1">
        <f>'[1]RC-1(PY)'!A1490</f>
        <v>0</v>
      </c>
      <c r="B1490" s="1">
        <f>'[1]RC-1(PY)'!B1490</f>
        <v>0</v>
      </c>
      <c r="C1490" s="1">
        <f>'[1]RC-1(PY)'!C1490</f>
        <v>0</v>
      </c>
      <c r="D1490" s="1">
        <f>'[1]RC-1(PY)'!D1490</f>
        <v>0</v>
      </c>
      <c r="E1490" s="1">
        <f>'[1]RC-1(PY)'!E1490</f>
        <v>0</v>
      </c>
      <c r="F1490" s="1">
        <f>'[1]RC-1(PY)'!F1490</f>
        <v>0</v>
      </c>
      <c r="G1490" s="1">
        <f>'[1]RC-1(PY)'!G1490</f>
        <v>0</v>
      </c>
      <c r="H1490" s="1">
        <f>'[1]RC-1(PY)'!H1490</f>
        <v>0</v>
      </c>
      <c r="I1490" s="1">
        <f>'[1]RC-1(PY)'!I1490</f>
        <v>0</v>
      </c>
      <c r="J1490" s="1">
        <f>'[1]RC-1(PY)'!J1490</f>
        <v>0</v>
      </c>
      <c r="K1490" s="1">
        <f>'[1]RC-1(PY)'!K1490</f>
        <v>0</v>
      </c>
      <c r="L1490" s="1">
        <f>'[1]RC-1(PY)'!L1490</f>
        <v>0</v>
      </c>
      <c r="M1490" s="1">
        <f>'[1]RC-1(PY)'!M1490</f>
        <v>0</v>
      </c>
      <c r="N1490" s="1">
        <f>'[1]RC-1(PY)'!N1490</f>
        <v>0</v>
      </c>
      <c r="O1490" s="1">
        <f>'[1]RC-1(PY)'!O1490</f>
        <v>0</v>
      </c>
      <c r="P1490" s="1">
        <f>'[1]RC-1(PY)'!P1490</f>
        <v>0</v>
      </c>
      <c r="Q1490" s="1">
        <f>'[1]RC-1(PY)'!Q1490</f>
        <v>0</v>
      </c>
      <c r="R1490" s="1">
        <f>'[1]RC-1(PY)'!R1490</f>
        <v>0</v>
      </c>
      <c r="S1490" s="1">
        <f>'[1]RC-1(PY)'!S1490</f>
        <v>0</v>
      </c>
      <c r="T1490" s="1">
        <f>'[1]RC-1(PY)'!T1490</f>
        <v>0</v>
      </c>
      <c r="U1490" s="1">
        <f>'[1]RC-1(PY)'!U1490</f>
        <v>0</v>
      </c>
      <c r="V1490" s="1">
        <f>'[1]RC-1(PY)'!V1490</f>
        <v>0</v>
      </c>
      <c r="W1490" s="1">
        <f>'[1]RC-1(PY)'!W1490</f>
        <v>0</v>
      </c>
      <c r="X1490" s="1">
        <f>'[1]RC-1(PY)'!X1490</f>
        <v>0</v>
      </c>
      <c r="Y1490" s="1">
        <f>'[1]RC-1(PY)'!Y1490</f>
        <v>0</v>
      </c>
      <c r="Z1490" s="1">
        <f>'[1]RC-1(PY)'!Z1490</f>
        <v>0</v>
      </c>
      <c r="AA1490" s="1">
        <f>'[1]RC-1(PY)'!AA1490</f>
        <v>0</v>
      </c>
      <c r="AB1490" s="1">
        <f>'[1]RC-1(PY)'!AB1490</f>
        <v>0</v>
      </c>
      <c r="AC1490" s="1">
        <f>'[1]RC-1(PY)'!AC1490</f>
        <v>0</v>
      </c>
      <c r="AD1490" s="1">
        <f>'[1]RC-1(PY)'!AD1490</f>
        <v>0</v>
      </c>
      <c r="AE1490" s="1">
        <f>'[1]RC-1(PY)'!AE1490</f>
        <v>0</v>
      </c>
      <c r="AF1490" s="1">
        <f>'[1]RC-1(PY)'!AF1490</f>
        <v>0</v>
      </c>
      <c r="AG1490" s="1">
        <f>'[1]RC-1(PY)'!AG1490</f>
        <v>0</v>
      </c>
      <c r="AH1490" s="1">
        <f>'[1]RC-1(PY)'!AH1490</f>
        <v>0</v>
      </c>
      <c r="AI1490" s="1">
        <f>'[1]RC-1(PY)'!AI1490</f>
        <v>0</v>
      </c>
    </row>
    <row r="1491" spans="1:35" x14ac:dyDescent="0.3">
      <c r="A1491" s="1">
        <f>'[1]RC-1(PY)'!A1491</f>
        <v>0</v>
      </c>
      <c r="B1491" s="1">
        <f>'[1]RC-1(PY)'!B1491</f>
        <v>0</v>
      </c>
      <c r="C1491" s="1">
        <f>'[1]RC-1(PY)'!C1491</f>
        <v>0</v>
      </c>
      <c r="D1491" s="1">
        <f>'[1]RC-1(PY)'!D1491</f>
        <v>0</v>
      </c>
      <c r="E1491" s="1">
        <f>'[1]RC-1(PY)'!E1491</f>
        <v>0</v>
      </c>
      <c r="F1491" s="1">
        <f>'[1]RC-1(PY)'!F1491</f>
        <v>0</v>
      </c>
      <c r="G1491" s="1">
        <f>'[1]RC-1(PY)'!G1491</f>
        <v>0</v>
      </c>
      <c r="H1491" s="1">
        <f>'[1]RC-1(PY)'!H1491</f>
        <v>0</v>
      </c>
      <c r="I1491" s="1">
        <f>'[1]RC-1(PY)'!I1491</f>
        <v>0</v>
      </c>
      <c r="J1491" s="1">
        <f>'[1]RC-1(PY)'!J1491</f>
        <v>0</v>
      </c>
      <c r="K1491" s="1">
        <f>'[1]RC-1(PY)'!K1491</f>
        <v>0</v>
      </c>
      <c r="L1491" s="1">
        <f>'[1]RC-1(PY)'!L1491</f>
        <v>0</v>
      </c>
      <c r="M1491" s="1">
        <f>'[1]RC-1(PY)'!M1491</f>
        <v>0</v>
      </c>
      <c r="N1491" s="1">
        <f>'[1]RC-1(PY)'!N1491</f>
        <v>0</v>
      </c>
      <c r="O1491" s="1">
        <f>'[1]RC-1(PY)'!O1491</f>
        <v>0</v>
      </c>
      <c r="P1491" s="1">
        <f>'[1]RC-1(PY)'!P1491</f>
        <v>0</v>
      </c>
      <c r="Q1491" s="1">
        <f>'[1]RC-1(PY)'!Q1491</f>
        <v>0</v>
      </c>
      <c r="R1491" s="1">
        <f>'[1]RC-1(PY)'!R1491</f>
        <v>0</v>
      </c>
      <c r="S1491" s="1">
        <f>'[1]RC-1(PY)'!S1491</f>
        <v>0</v>
      </c>
      <c r="T1491" s="1">
        <f>'[1]RC-1(PY)'!T1491</f>
        <v>0</v>
      </c>
      <c r="U1491" s="1">
        <f>'[1]RC-1(PY)'!U1491</f>
        <v>0</v>
      </c>
      <c r="V1491" s="1">
        <f>'[1]RC-1(PY)'!V1491</f>
        <v>0</v>
      </c>
      <c r="W1491" s="1">
        <f>'[1]RC-1(PY)'!W1491</f>
        <v>0</v>
      </c>
      <c r="X1491" s="1">
        <f>'[1]RC-1(PY)'!X1491</f>
        <v>0</v>
      </c>
      <c r="Y1491" s="1">
        <f>'[1]RC-1(PY)'!Y1491</f>
        <v>0</v>
      </c>
      <c r="Z1491" s="1">
        <f>'[1]RC-1(PY)'!Z1491</f>
        <v>0</v>
      </c>
      <c r="AA1491" s="1">
        <f>'[1]RC-1(PY)'!AA1491</f>
        <v>0</v>
      </c>
      <c r="AB1491" s="1">
        <f>'[1]RC-1(PY)'!AB1491</f>
        <v>0</v>
      </c>
      <c r="AC1491" s="1">
        <f>'[1]RC-1(PY)'!AC1491</f>
        <v>0</v>
      </c>
      <c r="AD1491" s="1">
        <f>'[1]RC-1(PY)'!AD1491</f>
        <v>0</v>
      </c>
      <c r="AE1491" s="1">
        <f>'[1]RC-1(PY)'!AE1491</f>
        <v>0</v>
      </c>
      <c r="AF1491" s="1">
        <f>'[1]RC-1(PY)'!AF1491</f>
        <v>0</v>
      </c>
      <c r="AG1491" s="1">
        <f>'[1]RC-1(PY)'!AG1491</f>
        <v>0</v>
      </c>
      <c r="AH1491" s="1">
        <f>'[1]RC-1(PY)'!AH1491</f>
        <v>0</v>
      </c>
      <c r="AI1491" s="1">
        <f>'[1]RC-1(PY)'!AI1491</f>
        <v>0</v>
      </c>
    </row>
    <row r="1492" spans="1:35" x14ac:dyDescent="0.3">
      <c r="A1492" s="1">
        <f>'[1]RC-1(PY)'!A1492</f>
        <v>0</v>
      </c>
      <c r="B1492" s="1">
        <f>'[1]RC-1(PY)'!B1492</f>
        <v>0</v>
      </c>
      <c r="C1492" s="1">
        <f>'[1]RC-1(PY)'!C1492</f>
        <v>0</v>
      </c>
      <c r="D1492" s="1">
        <f>'[1]RC-1(PY)'!D1492</f>
        <v>0</v>
      </c>
      <c r="E1492" s="1">
        <f>'[1]RC-1(PY)'!E1492</f>
        <v>0</v>
      </c>
      <c r="F1492" s="1">
        <f>'[1]RC-1(PY)'!F1492</f>
        <v>0</v>
      </c>
      <c r="G1492" s="1">
        <f>'[1]RC-1(PY)'!G1492</f>
        <v>0</v>
      </c>
      <c r="H1492" s="1">
        <f>'[1]RC-1(PY)'!H1492</f>
        <v>0</v>
      </c>
      <c r="I1492" s="1">
        <f>'[1]RC-1(PY)'!I1492</f>
        <v>0</v>
      </c>
      <c r="J1492" s="1">
        <f>'[1]RC-1(PY)'!J1492</f>
        <v>0</v>
      </c>
      <c r="K1492" s="1">
        <f>'[1]RC-1(PY)'!K1492</f>
        <v>0</v>
      </c>
      <c r="L1492" s="1">
        <f>'[1]RC-1(PY)'!L1492</f>
        <v>0</v>
      </c>
      <c r="M1492" s="1">
        <f>'[1]RC-1(PY)'!M1492</f>
        <v>0</v>
      </c>
      <c r="N1492" s="1">
        <f>'[1]RC-1(PY)'!N1492</f>
        <v>0</v>
      </c>
      <c r="O1492" s="1">
        <f>'[1]RC-1(PY)'!O1492</f>
        <v>0</v>
      </c>
      <c r="P1492" s="1">
        <f>'[1]RC-1(PY)'!P1492</f>
        <v>0</v>
      </c>
      <c r="Q1492" s="1">
        <f>'[1]RC-1(PY)'!Q1492</f>
        <v>0</v>
      </c>
      <c r="R1492" s="1">
        <f>'[1]RC-1(PY)'!R1492</f>
        <v>0</v>
      </c>
      <c r="S1492" s="1">
        <f>'[1]RC-1(PY)'!S1492</f>
        <v>0</v>
      </c>
      <c r="T1492" s="1">
        <f>'[1]RC-1(PY)'!T1492</f>
        <v>0</v>
      </c>
      <c r="U1492" s="1">
        <f>'[1]RC-1(PY)'!U1492</f>
        <v>0</v>
      </c>
      <c r="V1492" s="1">
        <f>'[1]RC-1(PY)'!V1492</f>
        <v>0</v>
      </c>
      <c r="W1492" s="1">
        <f>'[1]RC-1(PY)'!W1492</f>
        <v>0</v>
      </c>
      <c r="X1492" s="1">
        <f>'[1]RC-1(PY)'!X1492</f>
        <v>0</v>
      </c>
      <c r="Y1492" s="1">
        <f>'[1]RC-1(PY)'!Y1492</f>
        <v>0</v>
      </c>
      <c r="Z1492" s="1">
        <f>'[1]RC-1(PY)'!Z1492</f>
        <v>0</v>
      </c>
      <c r="AA1492" s="1">
        <f>'[1]RC-1(PY)'!AA1492</f>
        <v>0</v>
      </c>
      <c r="AB1492" s="1">
        <f>'[1]RC-1(PY)'!AB1492</f>
        <v>0</v>
      </c>
      <c r="AC1492" s="1">
        <f>'[1]RC-1(PY)'!AC1492</f>
        <v>0</v>
      </c>
      <c r="AD1492" s="1">
        <f>'[1]RC-1(PY)'!AD1492</f>
        <v>0</v>
      </c>
      <c r="AE1492" s="1">
        <f>'[1]RC-1(PY)'!AE1492</f>
        <v>0</v>
      </c>
      <c r="AF1492" s="1">
        <f>'[1]RC-1(PY)'!AF1492</f>
        <v>0</v>
      </c>
      <c r="AG1492" s="1">
        <f>'[1]RC-1(PY)'!AG1492</f>
        <v>0</v>
      </c>
      <c r="AH1492" s="1">
        <f>'[1]RC-1(PY)'!AH1492</f>
        <v>0</v>
      </c>
      <c r="AI1492" s="1">
        <f>'[1]RC-1(PY)'!AI1492</f>
        <v>0</v>
      </c>
    </row>
    <row r="1493" spans="1:35" x14ac:dyDescent="0.3">
      <c r="A1493" s="1">
        <f>'[1]RC-1(PY)'!A1493</f>
        <v>0</v>
      </c>
      <c r="B1493" s="1">
        <f>'[1]RC-1(PY)'!B1493</f>
        <v>0</v>
      </c>
      <c r="C1493" s="1">
        <f>'[1]RC-1(PY)'!C1493</f>
        <v>0</v>
      </c>
      <c r="D1493" s="1">
        <f>'[1]RC-1(PY)'!D1493</f>
        <v>0</v>
      </c>
      <c r="E1493" s="1">
        <f>'[1]RC-1(PY)'!E1493</f>
        <v>0</v>
      </c>
      <c r="F1493" s="1">
        <f>'[1]RC-1(PY)'!F1493</f>
        <v>0</v>
      </c>
      <c r="G1493" s="1">
        <f>'[1]RC-1(PY)'!G1493</f>
        <v>0</v>
      </c>
      <c r="H1493" s="1">
        <f>'[1]RC-1(PY)'!H1493</f>
        <v>0</v>
      </c>
      <c r="I1493" s="1">
        <f>'[1]RC-1(PY)'!I1493</f>
        <v>0</v>
      </c>
      <c r="J1493" s="1">
        <f>'[1]RC-1(PY)'!J1493</f>
        <v>0</v>
      </c>
      <c r="K1493" s="1">
        <f>'[1]RC-1(PY)'!K1493</f>
        <v>0</v>
      </c>
      <c r="L1493" s="1">
        <f>'[1]RC-1(PY)'!L1493</f>
        <v>0</v>
      </c>
      <c r="M1493" s="1">
        <f>'[1]RC-1(PY)'!M1493</f>
        <v>0</v>
      </c>
      <c r="N1493" s="1">
        <f>'[1]RC-1(PY)'!N1493</f>
        <v>0</v>
      </c>
      <c r="O1493" s="1">
        <f>'[1]RC-1(PY)'!O1493</f>
        <v>0</v>
      </c>
      <c r="P1493" s="1">
        <f>'[1]RC-1(PY)'!P1493</f>
        <v>0</v>
      </c>
      <c r="Q1493" s="1">
        <f>'[1]RC-1(PY)'!Q1493</f>
        <v>0</v>
      </c>
      <c r="R1493" s="1">
        <f>'[1]RC-1(PY)'!R1493</f>
        <v>0</v>
      </c>
      <c r="S1493" s="1">
        <f>'[1]RC-1(PY)'!S1493</f>
        <v>0</v>
      </c>
      <c r="T1493" s="1">
        <f>'[1]RC-1(PY)'!T1493</f>
        <v>0</v>
      </c>
      <c r="U1493" s="1">
        <f>'[1]RC-1(PY)'!U1493</f>
        <v>0</v>
      </c>
      <c r="V1493" s="1">
        <f>'[1]RC-1(PY)'!V1493</f>
        <v>0</v>
      </c>
      <c r="W1493" s="1">
        <f>'[1]RC-1(PY)'!W1493</f>
        <v>0</v>
      </c>
      <c r="X1493" s="1">
        <f>'[1]RC-1(PY)'!X1493</f>
        <v>0</v>
      </c>
      <c r="Y1493" s="1">
        <f>'[1]RC-1(PY)'!Y1493</f>
        <v>0</v>
      </c>
      <c r="Z1493" s="1">
        <f>'[1]RC-1(PY)'!Z1493</f>
        <v>0</v>
      </c>
      <c r="AA1493" s="1">
        <f>'[1]RC-1(PY)'!AA1493</f>
        <v>0</v>
      </c>
      <c r="AB1493" s="1">
        <f>'[1]RC-1(PY)'!AB1493</f>
        <v>0</v>
      </c>
      <c r="AC1493" s="1">
        <f>'[1]RC-1(PY)'!AC1493</f>
        <v>0</v>
      </c>
      <c r="AD1493" s="1">
        <f>'[1]RC-1(PY)'!AD1493</f>
        <v>0</v>
      </c>
      <c r="AE1493" s="1">
        <f>'[1]RC-1(PY)'!AE1493</f>
        <v>0</v>
      </c>
      <c r="AF1493" s="1">
        <f>'[1]RC-1(PY)'!AF1493</f>
        <v>0</v>
      </c>
      <c r="AG1493" s="1">
        <f>'[1]RC-1(PY)'!AG1493</f>
        <v>0</v>
      </c>
      <c r="AH1493" s="1">
        <f>'[1]RC-1(PY)'!AH1493</f>
        <v>0</v>
      </c>
      <c r="AI1493" s="1">
        <f>'[1]RC-1(PY)'!AI1493</f>
        <v>0</v>
      </c>
    </row>
    <row r="1494" spans="1:35" x14ac:dyDescent="0.3">
      <c r="A1494" s="1">
        <f>'[1]RC-1(PY)'!A1494</f>
        <v>0</v>
      </c>
      <c r="B1494" s="1">
        <f>'[1]RC-1(PY)'!B1494</f>
        <v>0</v>
      </c>
      <c r="C1494" s="1">
        <f>'[1]RC-1(PY)'!C1494</f>
        <v>0</v>
      </c>
      <c r="D1494" s="1">
        <f>'[1]RC-1(PY)'!D1494</f>
        <v>0</v>
      </c>
      <c r="E1494" s="1">
        <f>'[1]RC-1(PY)'!E1494</f>
        <v>0</v>
      </c>
      <c r="F1494" s="1">
        <f>'[1]RC-1(PY)'!F1494</f>
        <v>0</v>
      </c>
      <c r="G1494" s="1">
        <f>'[1]RC-1(PY)'!G1494</f>
        <v>0</v>
      </c>
      <c r="H1494" s="1">
        <f>'[1]RC-1(PY)'!H1494</f>
        <v>0</v>
      </c>
      <c r="I1494" s="1">
        <f>'[1]RC-1(PY)'!I1494</f>
        <v>0</v>
      </c>
      <c r="J1494" s="1">
        <f>'[1]RC-1(PY)'!J1494</f>
        <v>0</v>
      </c>
      <c r="K1494" s="1">
        <f>'[1]RC-1(PY)'!K1494</f>
        <v>0</v>
      </c>
      <c r="L1494" s="1">
        <f>'[1]RC-1(PY)'!L1494</f>
        <v>0</v>
      </c>
      <c r="M1494" s="1">
        <f>'[1]RC-1(PY)'!M1494</f>
        <v>0</v>
      </c>
      <c r="N1494" s="1">
        <f>'[1]RC-1(PY)'!N1494</f>
        <v>0</v>
      </c>
      <c r="O1494" s="1">
        <f>'[1]RC-1(PY)'!O1494</f>
        <v>0</v>
      </c>
      <c r="P1494" s="1">
        <f>'[1]RC-1(PY)'!P1494</f>
        <v>0</v>
      </c>
      <c r="Q1494" s="1">
        <f>'[1]RC-1(PY)'!Q1494</f>
        <v>0</v>
      </c>
      <c r="R1494" s="1">
        <f>'[1]RC-1(PY)'!R1494</f>
        <v>0</v>
      </c>
      <c r="S1494" s="1">
        <f>'[1]RC-1(PY)'!S1494</f>
        <v>0</v>
      </c>
      <c r="T1494" s="1">
        <f>'[1]RC-1(PY)'!T1494</f>
        <v>0</v>
      </c>
      <c r="U1494" s="1">
        <f>'[1]RC-1(PY)'!U1494</f>
        <v>0</v>
      </c>
      <c r="V1494" s="1">
        <f>'[1]RC-1(PY)'!V1494</f>
        <v>0</v>
      </c>
      <c r="W1494" s="1">
        <f>'[1]RC-1(PY)'!W1494</f>
        <v>0</v>
      </c>
      <c r="X1494" s="1">
        <f>'[1]RC-1(PY)'!X1494</f>
        <v>0</v>
      </c>
      <c r="Y1494" s="1">
        <f>'[1]RC-1(PY)'!Y1494</f>
        <v>0</v>
      </c>
      <c r="Z1494" s="1">
        <f>'[1]RC-1(PY)'!Z1494</f>
        <v>0</v>
      </c>
      <c r="AA1494" s="1">
        <f>'[1]RC-1(PY)'!AA1494</f>
        <v>0</v>
      </c>
      <c r="AB1494" s="1">
        <f>'[1]RC-1(PY)'!AB1494</f>
        <v>0</v>
      </c>
      <c r="AC1494" s="1">
        <f>'[1]RC-1(PY)'!AC1494</f>
        <v>0</v>
      </c>
      <c r="AD1494" s="1">
        <f>'[1]RC-1(PY)'!AD1494</f>
        <v>0</v>
      </c>
      <c r="AE1494" s="1">
        <f>'[1]RC-1(PY)'!AE1494</f>
        <v>0</v>
      </c>
      <c r="AF1494" s="1">
        <f>'[1]RC-1(PY)'!AF1494</f>
        <v>0</v>
      </c>
      <c r="AG1494" s="1">
        <f>'[1]RC-1(PY)'!AG1494</f>
        <v>0</v>
      </c>
      <c r="AH1494" s="1">
        <f>'[1]RC-1(PY)'!AH1494</f>
        <v>0</v>
      </c>
      <c r="AI1494" s="1">
        <f>'[1]RC-1(PY)'!AI1494</f>
        <v>0</v>
      </c>
    </row>
    <row r="1495" spans="1:35" x14ac:dyDescent="0.3">
      <c r="A1495" s="1">
        <f>'[1]RC-1(PY)'!A1495</f>
        <v>0</v>
      </c>
      <c r="B1495" s="1">
        <f>'[1]RC-1(PY)'!B1495</f>
        <v>0</v>
      </c>
      <c r="C1495" s="1">
        <f>'[1]RC-1(PY)'!C1495</f>
        <v>0</v>
      </c>
      <c r="D1495" s="1">
        <f>'[1]RC-1(PY)'!D1495</f>
        <v>0</v>
      </c>
      <c r="E1495" s="1">
        <f>'[1]RC-1(PY)'!E1495</f>
        <v>0</v>
      </c>
      <c r="F1495" s="1">
        <f>'[1]RC-1(PY)'!F1495</f>
        <v>0</v>
      </c>
      <c r="G1495" s="1">
        <f>'[1]RC-1(PY)'!G1495</f>
        <v>0</v>
      </c>
      <c r="H1495" s="1">
        <f>'[1]RC-1(PY)'!H1495</f>
        <v>0</v>
      </c>
      <c r="I1495" s="1">
        <f>'[1]RC-1(PY)'!I1495</f>
        <v>0</v>
      </c>
      <c r="J1495" s="1">
        <f>'[1]RC-1(PY)'!J1495</f>
        <v>0</v>
      </c>
      <c r="K1495" s="1">
        <f>'[1]RC-1(PY)'!K1495</f>
        <v>0</v>
      </c>
      <c r="L1495" s="1">
        <f>'[1]RC-1(PY)'!L1495</f>
        <v>0</v>
      </c>
      <c r="M1495" s="1">
        <f>'[1]RC-1(PY)'!M1495</f>
        <v>0</v>
      </c>
      <c r="N1495" s="1">
        <f>'[1]RC-1(PY)'!N1495</f>
        <v>0</v>
      </c>
      <c r="O1495" s="1">
        <f>'[1]RC-1(PY)'!O1495</f>
        <v>0</v>
      </c>
      <c r="P1495" s="1">
        <f>'[1]RC-1(PY)'!P1495</f>
        <v>0</v>
      </c>
      <c r="Q1495" s="1">
        <f>'[1]RC-1(PY)'!Q1495</f>
        <v>0</v>
      </c>
      <c r="R1495" s="1">
        <f>'[1]RC-1(PY)'!R1495</f>
        <v>0</v>
      </c>
      <c r="S1495" s="1">
        <f>'[1]RC-1(PY)'!S1495</f>
        <v>0</v>
      </c>
      <c r="T1495" s="1">
        <f>'[1]RC-1(PY)'!T1495</f>
        <v>0</v>
      </c>
      <c r="U1495" s="1">
        <f>'[1]RC-1(PY)'!U1495</f>
        <v>0</v>
      </c>
      <c r="V1495" s="1">
        <f>'[1]RC-1(PY)'!V1495</f>
        <v>0</v>
      </c>
      <c r="W1495" s="1">
        <f>'[1]RC-1(PY)'!W1495</f>
        <v>0</v>
      </c>
      <c r="X1495" s="1">
        <f>'[1]RC-1(PY)'!X1495</f>
        <v>0</v>
      </c>
      <c r="Y1495" s="1">
        <f>'[1]RC-1(PY)'!Y1495</f>
        <v>0</v>
      </c>
      <c r="Z1495" s="1">
        <f>'[1]RC-1(PY)'!Z1495</f>
        <v>0</v>
      </c>
      <c r="AA1495" s="1">
        <f>'[1]RC-1(PY)'!AA1495</f>
        <v>0</v>
      </c>
      <c r="AB1495" s="1">
        <f>'[1]RC-1(PY)'!AB1495</f>
        <v>0</v>
      </c>
      <c r="AC1495" s="1">
        <f>'[1]RC-1(PY)'!AC1495</f>
        <v>0</v>
      </c>
      <c r="AD1495" s="1">
        <f>'[1]RC-1(PY)'!AD1495</f>
        <v>0</v>
      </c>
      <c r="AE1495" s="1">
        <f>'[1]RC-1(PY)'!AE1495</f>
        <v>0</v>
      </c>
      <c r="AF1495" s="1">
        <f>'[1]RC-1(PY)'!AF1495</f>
        <v>0</v>
      </c>
      <c r="AG1495" s="1">
        <f>'[1]RC-1(PY)'!AG1495</f>
        <v>0</v>
      </c>
      <c r="AH1495" s="1">
        <f>'[1]RC-1(PY)'!AH1495</f>
        <v>0</v>
      </c>
      <c r="AI1495" s="1">
        <f>'[1]RC-1(PY)'!AI1495</f>
        <v>0</v>
      </c>
    </row>
    <row r="1496" spans="1:35" x14ac:dyDescent="0.3">
      <c r="A1496" s="1">
        <f>'[1]RC-1(PY)'!A1496</f>
        <v>0</v>
      </c>
      <c r="B1496" s="1">
        <f>'[1]RC-1(PY)'!B1496</f>
        <v>0</v>
      </c>
      <c r="C1496" s="1">
        <f>'[1]RC-1(PY)'!C1496</f>
        <v>0</v>
      </c>
      <c r="D1496" s="1">
        <f>'[1]RC-1(PY)'!D1496</f>
        <v>0</v>
      </c>
      <c r="E1496" s="1">
        <f>'[1]RC-1(PY)'!E1496</f>
        <v>0</v>
      </c>
      <c r="F1496" s="1">
        <f>'[1]RC-1(PY)'!F1496</f>
        <v>0</v>
      </c>
      <c r="G1496" s="1">
        <f>'[1]RC-1(PY)'!G1496</f>
        <v>0</v>
      </c>
      <c r="H1496" s="1">
        <f>'[1]RC-1(PY)'!H1496</f>
        <v>0</v>
      </c>
      <c r="I1496" s="1">
        <f>'[1]RC-1(PY)'!I1496</f>
        <v>0</v>
      </c>
      <c r="J1496" s="1">
        <f>'[1]RC-1(PY)'!J1496</f>
        <v>0</v>
      </c>
      <c r="K1496" s="1">
        <f>'[1]RC-1(PY)'!K1496</f>
        <v>0</v>
      </c>
      <c r="L1496" s="1">
        <f>'[1]RC-1(PY)'!L1496</f>
        <v>0</v>
      </c>
      <c r="M1496" s="1">
        <f>'[1]RC-1(PY)'!M1496</f>
        <v>0</v>
      </c>
      <c r="N1496" s="1">
        <f>'[1]RC-1(PY)'!N1496</f>
        <v>0</v>
      </c>
      <c r="O1496" s="1">
        <f>'[1]RC-1(PY)'!O1496</f>
        <v>0</v>
      </c>
      <c r="P1496" s="1">
        <f>'[1]RC-1(PY)'!P1496</f>
        <v>0</v>
      </c>
      <c r="Q1496" s="1">
        <f>'[1]RC-1(PY)'!Q1496</f>
        <v>0</v>
      </c>
      <c r="R1496" s="1">
        <f>'[1]RC-1(PY)'!R1496</f>
        <v>0</v>
      </c>
      <c r="S1496" s="1">
        <f>'[1]RC-1(PY)'!S1496</f>
        <v>0</v>
      </c>
      <c r="T1496" s="1">
        <f>'[1]RC-1(PY)'!T1496</f>
        <v>0</v>
      </c>
      <c r="U1496" s="1">
        <f>'[1]RC-1(PY)'!U1496</f>
        <v>0</v>
      </c>
      <c r="V1496" s="1">
        <f>'[1]RC-1(PY)'!V1496</f>
        <v>0</v>
      </c>
      <c r="W1496" s="1">
        <f>'[1]RC-1(PY)'!W1496</f>
        <v>0</v>
      </c>
      <c r="X1496" s="1">
        <f>'[1]RC-1(PY)'!X1496</f>
        <v>0</v>
      </c>
      <c r="Y1496" s="1">
        <f>'[1]RC-1(PY)'!Y1496</f>
        <v>0</v>
      </c>
      <c r="Z1496" s="1">
        <f>'[1]RC-1(PY)'!Z1496</f>
        <v>0</v>
      </c>
      <c r="AA1496" s="1">
        <f>'[1]RC-1(PY)'!AA1496</f>
        <v>0</v>
      </c>
      <c r="AB1496" s="1">
        <f>'[1]RC-1(PY)'!AB1496</f>
        <v>0</v>
      </c>
      <c r="AC1496" s="1">
        <f>'[1]RC-1(PY)'!AC1496</f>
        <v>0</v>
      </c>
      <c r="AD1496" s="1">
        <f>'[1]RC-1(PY)'!AD1496</f>
        <v>0</v>
      </c>
      <c r="AE1496" s="1">
        <f>'[1]RC-1(PY)'!AE1496</f>
        <v>0</v>
      </c>
      <c r="AF1496" s="1">
        <f>'[1]RC-1(PY)'!AF1496</f>
        <v>0</v>
      </c>
      <c r="AG1496" s="1">
        <f>'[1]RC-1(PY)'!AG1496</f>
        <v>0</v>
      </c>
      <c r="AH1496" s="1">
        <f>'[1]RC-1(PY)'!AH1496</f>
        <v>0</v>
      </c>
      <c r="AI1496" s="1">
        <f>'[1]RC-1(PY)'!AI1496</f>
        <v>0</v>
      </c>
    </row>
    <row r="1497" spans="1:35" x14ac:dyDescent="0.3">
      <c r="A1497" s="1">
        <f>'[1]RC-1(PY)'!A1497</f>
        <v>0</v>
      </c>
      <c r="B1497" s="1">
        <f>'[1]RC-1(PY)'!B1497</f>
        <v>0</v>
      </c>
      <c r="C1497" s="1">
        <f>'[1]RC-1(PY)'!C1497</f>
        <v>0</v>
      </c>
      <c r="D1497" s="1">
        <f>'[1]RC-1(PY)'!D1497</f>
        <v>0</v>
      </c>
      <c r="E1497" s="1">
        <f>'[1]RC-1(PY)'!E1497</f>
        <v>0</v>
      </c>
      <c r="F1497" s="1">
        <f>'[1]RC-1(PY)'!F1497</f>
        <v>0</v>
      </c>
      <c r="G1497" s="1">
        <f>'[1]RC-1(PY)'!G1497</f>
        <v>0</v>
      </c>
      <c r="H1497" s="1">
        <f>'[1]RC-1(PY)'!H1497</f>
        <v>0</v>
      </c>
      <c r="I1497" s="1">
        <f>'[1]RC-1(PY)'!I1497</f>
        <v>0</v>
      </c>
      <c r="J1497" s="1">
        <f>'[1]RC-1(PY)'!J1497</f>
        <v>0</v>
      </c>
      <c r="K1497" s="1">
        <f>'[1]RC-1(PY)'!K1497</f>
        <v>0</v>
      </c>
      <c r="L1497" s="1">
        <f>'[1]RC-1(PY)'!L1497</f>
        <v>0</v>
      </c>
      <c r="M1497" s="1">
        <f>'[1]RC-1(PY)'!M1497</f>
        <v>0</v>
      </c>
      <c r="N1497" s="1">
        <f>'[1]RC-1(PY)'!N1497</f>
        <v>0</v>
      </c>
      <c r="O1497" s="1">
        <f>'[1]RC-1(PY)'!O1497</f>
        <v>0</v>
      </c>
      <c r="P1497" s="1">
        <f>'[1]RC-1(PY)'!P1497</f>
        <v>0</v>
      </c>
      <c r="Q1497" s="1">
        <f>'[1]RC-1(PY)'!Q1497</f>
        <v>0</v>
      </c>
      <c r="R1497" s="1">
        <f>'[1]RC-1(PY)'!R1497</f>
        <v>0</v>
      </c>
      <c r="S1497" s="1">
        <f>'[1]RC-1(PY)'!S1497</f>
        <v>0</v>
      </c>
      <c r="T1497" s="1">
        <f>'[1]RC-1(PY)'!T1497</f>
        <v>0</v>
      </c>
      <c r="U1497" s="1">
        <f>'[1]RC-1(PY)'!U1497</f>
        <v>0</v>
      </c>
      <c r="V1497" s="1">
        <f>'[1]RC-1(PY)'!V1497</f>
        <v>0</v>
      </c>
      <c r="W1497" s="1">
        <f>'[1]RC-1(PY)'!W1497</f>
        <v>0</v>
      </c>
      <c r="X1497" s="1">
        <f>'[1]RC-1(PY)'!X1497</f>
        <v>0</v>
      </c>
      <c r="Y1497" s="1">
        <f>'[1]RC-1(PY)'!Y1497</f>
        <v>0</v>
      </c>
      <c r="Z1497" s="1">
        <f>'[1]RC-1(PY)'!Z1497</f>
        <v>0</v>
      </c>
      <c r="AA1497" s="1">
        <f>'[1]RC-1(PY)'!AA1497</f>
        <v>0</v>
      </c>
      <c r="AB1497" s="1">
        <f>'[1]RC-1(PY)'!AB1497</f>
        <v>0</v>
      </c>
      <c r="AC1497" s="1">
        <f>'[1]RC-1(PY)'!AC1497</f>
        <v>0</v>
      </c>
      <c r="AD1497" s="1">
        <f>'[1]RC-1(PY)'!AD1497</f>
        <v>0</v>
      </c>
      <c r="AE1497" s="1">
        <f>'[1]RC-1(PY)'!AE1497</f>
        <v>0</v>
      </c>
      <c r="AF1497" s="1">
        <f>'[1]RC-1(PY)'!AF1497</f>
        <v>0</v>
      </c>
      <c r="AG1497" s="1">
        <f>'[1]RC-1(PY)'!AG1497</f>
        <v>0</v>
      </c>
      <c r="AH1497" s="1">
        <f>'[1]RC-1(PY)'!AH1497</f>
        <v>0</v>
      </c>
      <c r="AI1497" s="1">
        <f>'[1]RC-1(PY)'!AI1497</f>
        <v>0</v>
      </c>
    </row>
    <row r="1498" spans="1:35" x14ac:dyDescent="0.3">
      <c r="A1498" s="1">
        <f>'[1]RC-1(PY)'!A1498</f>
        <v>0</v>
      </c>
      <c r="B1498" s="1">
        <f>'[1]RC-1(PY)'!B1498</f>
        <v>0</v>
      </c>
      <c r="C1498" s="1">
        <f>'[1]RC-1(PY)'!C1498</f>
        <v>0</v>
      </c>
      <c r="D1498" s="1">
        <f>'[1]RC-1(PY)'!D1498</f>
        <v>0</v>
      </c>
      <c r="E1498" s="1">
        <f>'[1]RC-1(PY)'!E1498</f>
        <v>0</v>
      </c>
      <c r="F1498" s="1">
        <f>'[1]RC-1(PY)'!F1498</f>
        <v>0</v>
      </c>
      <c r="G1498" s="1">
        <f>'[1]RC-1(PY)'!G1498</f>
        <v>0</v>
      </c>
      <c r="H1498" s="1">
        <f>'[1]RC-1(PY)'!H1498</f>
        <v>0</v>
      </c>
      <c r="I1498" s="1">
        <f>'[1]RC-1(PY)'!I1498</f>
        <v>0</v>
      </c>
      <c r="J1498" s="1">
        <f>'[1]RC-1(PY)'!J1498</f>
        <v>0</v>
      </c>
      <c r="K1498" s="1">
        <f>'[1]RC-1(PY)'!K1498</f>
        <v>0</v>
      </c>
      <c r="L1498" s="1">
        <f>'[1]RC-1(PY)'!L1498</f>
        <v>0</v>
      </c>
      <c r="M1498" s="1">
        <f>'[1]RC-1(PY)'!M1498</f>
        <v>0</v>
      </c>
      <c r="N1498" s="1">
        <f>'[1]RC-1(PY)'!N1498</f>
        <v>0</v>
      </c>
      <c r="O1498" s="1">
        <f>'[1]RC-1(PY)'!O1498</f>
        <v>0</v>
      </c>
      <c r="P1498" s="1">
        <f>'[1]RC-1(PY)'!P1498</f>
        <v>0</v>
      </c>
      <c r="Q1498" s="1">
        <f>'[1]RC-1(PY)'!Q1498</f>
        <v>0</v>
      </c>
      <c r="R1498" s="1">
        <f>'[1]RC-1(PY)'!R1498</f>
        <v>0</v>
      </c>
      <c r="S1498" s="1">
        <f>'[1]RC-1(PY)'!S1498</f>
        <v>0</v>
      </c>
      <c r="T1498" s="1">
        <f>'[1]RC-1(PY)'!T1498</f>
        <v>0</v>
      </c>
      <c r="U1498" s="1">
        <f>'[1]RC-1(PY)'!U1498</f>
        <v>0</v>
      </c>
      <c r="V1498" s="1">
        <f>'[1]RC-1(PY)'!V1498</f>
        <v>0</v>
      </c>
      <c r="W1498" s="1">
        <f>'[1]RC-1(PY)'!W1498</f>
        <v>0</v>
      </c>
      <c r="X1498" s="1">
        <f>'[1]RC-1(PY)'!X1498</f>
        <v>0</v>
      </c>
      <c r="Y1498" s="1">
        <f>'[1]RC-1(PY)'!Y1498</f>
        <v>0</v>
      </c>
      <c r="Z1498" s="1">
        <f>'[1]RC-1(PY)'!Z1498</f>
        <v>0</v>
      </c>
      <c r="AA1498" s="1">
        <f>'[1]RC-1(PY)'!AA1498</f>
        <v>0</v>
      </c>
      <c r="AB1498" s="1">
        <f>'[1]RC-1(PY)'!AB1498</f>
        <v>0</v>
      </c>
      <c r="AC1498" s="1">
        <f>'[1]RC-1(PY)'!AC1498</f>
        <v>0</v>
      </c>
      <c r="AD1498" s="1">
        <f>'[1]RC-1(PY)'!AD1498</f>
        <v>0</v>
      </c>
      <c r="AE1498" s="1">
        <f>'[1]RC-1(PY)'!AE1498</f>
        <v>0</v>
      </c>
      <c r="AF1498" s="1">
        <f>'[1]RC-1(PY)'!AF1498</f>
        <v>0</v>
      </c>
      <c r="AG1498" s="1">
        <f>'[1]RC-1(PY)'!AG1498</f>
        <v>0</v>
      </c>
      <c r="AH1498" s="1">
        <f>'[1]RC-1(PY)'!AH1498</f>
        <v>0</v>
      </c>
      <c r="AI1498" s="1">
        <f>'[1]RC-1(PY)'!AI1498</f>
        <v>0</v>
      </c>
    </row>
    <row r="1499" spans="1:35" x14ac:dyDescent="0.3">
      <c r="A1499" s="1">
        <f>'[1]RC-1(PY)'!A1499</f>
        <v>0</v>
      </c>
      <c r="B1499" s="1">
        <f>'[1]RC-1(PY)'!B1499</f>
        <v>0</v>
      </c>
      <c r="C1499" s="1">
        <f>'[1]RC-1(PY)'!C1499</f>
        <v>0</v>
      </c>
      <c r="D1499" s="1">
        <f>'[1]RC-1(PY)'!D1499</f>
        <v>0</v>
      </c>
      <c r="E1499" s="1">
        <f>'[1]RC-1(PY)'!E1499</f>
        <v>0</v>
      </c>
      <c r="F1499" s="1">
        <f>'[1]RC-1(PY)'!F1499</f>
        <v>0</v>
      </c>
      <c r="G1499" s="1">
        <f>'[1]RC-1(PY)'!G1499</f>
        <v>0</v>
      </c>
      <c r="H1499" s="1">
        <f>'[1]RC-1(PY)'!H1499</f>
        <v>0</v>
      </c>
      <c r="I1499" s="1">
        <f>'[1]RC-1(PY)'!I1499</f>
        <v>0</v>
      </c>
      <c r="J1499" s="1">
        <f>'[1]RC-1(PY)'!J1499</f>
        <v>0</v>
      </c>
      <c r="K1499" s="1">
        <f>'[1]RC-1(PY)'!K1499</f>
        <v>0</v>
      </c>
      <c r="L1499" s="1">
        <f>'[1]RC-1(PY)'!L1499</f>
        <v>0</v>
      </c>
      <c r="M1499" s="1">
        <f>'[1]RC-1(PY)'!M1499</f>
        <v>0</v>
      </c>
      <c r="N1499" s="1">
        <f>'[1]RC-1(PY)'!N1499</f>
        <v>0</v>
      </c>
      <c r="O1499" s="1">
        <f>'[1]RC-1(PY)'!O1499</f>
        <v>0</v>
      </c>
      <c r="P1499" s="1">
        <f>'[1]RC-1(PY)'!P1499</f>
        <v>0</v>
      </c>
      <c r="Q1499" s="1">
        <f>'[1]RC-1(PY)'!Q1499</f>
        <v>0</v>
      </c>
      <c r="R1499" s="1">
        <f>'[1]RC-1(PY)'!R1499</f>
        <v>0</v>
      </c>
      <c r="S1499" s="1">
        <f>'[1]RC-1(PY)'!S1499</f>
        <v>0</v>
      </c>
      <c r="T1499" s="1">
        <f>'[1]RC-1(PY)'!T1499</f>
        <v>0</v>
      </c>
      <c r="U1499" s="1">
        <f>'[1]RC-1(PY)'!U1499</f>
        <v>0</v>
      </c>
      <c r="V1499" s="1">
        <f>'[1]RC-1(PY)'!V1499</f>
        <v>0</v>
      </c>
      <c r="W1499" s="1">
        <f>'[1]RC-1(PY)'!W1499</f>
        <v>0</v>
      </c>
      <c r="X1499" s="1">
        <f>'[1]RC-1(PY)'!X1499</f>
        <v>0</v>
      </c>
      <c r="Y1499" s="1">
        <f>'[1]RC-1(PY)'!Y1499</f>
        <v>0</v>
      </c>
      <c r="Z1499" s="1">
        <f>'[1]RC-1(PY)'!Z1499</f>
        <v>0</v>
      </c>
      <c r="AA1499" s="1">
        <f>'[1]RC-1(PY)'!AA1499</f>
        <v>0</v>
      </c>
      <c r="AB1499" s="1">
        <f>'[1]RC-1(PY)'!AB1499</f>
        <v>0</v>
      </c>
      <c r="AC1499" s="1">
        <f>'[1]RC-1(PY)'!AC1499</f>
        <v>0</v>
      </c>
      <c r="AD1499" s="1">
        <f>'[1]RC-1(PY)'!AD1499</f>
        <v>0</v>
      </c>
      <c r="AE1499" s="1">
        <f>'[1]RC-1(PY)'!AE1499</f>
        <v>0</v>
      </c>
      <c r="AF1499" s="1">
        <f>'[1]RC-1(PY)'!AF1499</f>
        <v>0</v>
      </c>
      <c r="AG1499" s="1">
        <f>'[1]RC-1(PY)'!AG1499</f>
        <v>0</v>
      </c>
      <c r="AH1499" s="1">
        <f>'[1]RC-1(PY)'!AH1499</f>
        <v>0</v>
      </c>
      <c r="AI1499" s="1">
        <f>'[1]RC-1(PY)'!AI1499</f>
        <v>0</v>
      </c>
    </row>
    <row r="1500" spans="1:35" x14ac:dyDescent="0.3">
      <c r="A1500" s="1">
        <f>'[1]RC-1(PY)'!A1500</f>
        <v>0</v>
      </c>
      <c r="B1500" s="1">
        <f>'[1]RC-1(PY)'!B1500</f>
        <v>0</v>
      </c>
      <c r="C1500" s="1">
        <f>'[1]RC-1(PY)'!C1500</f>
        <v>0</v>
      </c>
      <c r="D1500" s="1">
        <f>'[1]RC-1(PY)'!D1500</f>
        <v>0</v>
      </c>
      <c r="E1500" s="1">
        <f>'[1]RC-1(PY)'!E1500</f>
        <v>0</v>
      </c>
      <c r="F1500" s="1">
        <f>'[1]RC-1(PY)'!F1500</f>
        <v>0</v>
      </c>
      <c r="G1500" s="1">
        <f>'[1]RC-1(PY)'!G1500</f>
        <v>0</v>
      </c>
      <c r="H1500" s="1">
        <f>'[1]RC-1(PY)'!H1500</f>
        <v>0</v>
      </c>
      <c r="I1500" s="1">
        <f>'[1]RC-1(PY)'!I1500</f>
        <v>0</v>
      </c>
      <c r="J1500" s="1">
        <f>'[1]RC-1(PY)'!J1500</f>
        <v>0</v>
      </c>
      <c r="K1500" s="1">
        <f>'[1]RC-1(PY)'!K1500</f>
        <v>0</v>
      </c>
      <c r="L1500" s="1">
        <f>'[1]RC-1(PY)'!L1500</f>
        <v>0</v>
      </c>
      <c r="M1500" s="1">
        <f>'[1]RC-1(PY)'!M1500</f>
        <v>0</v>
      </c>
      <c r="N1500" s="1">
        <f>'[1]RC-1(PY)'!N1500</f>
        <v>0</v>
      </c>
      <c r="O1500" s="1">
        <f>'[1]RC-1(PY)'!O1500</f>
        <v>0</v>
      </c>
      <c r="P1500" s="1">
        <f>'[1]RC-1(PY)'!P1500</f>
        <v>0</v>
      </c>
      <c r="Q1500" s="1">
        <f>'[1]RC-1(PY)'!Q1500</f>
        <v>0</v>
      </c>
      <c r="R1500" s="1">
        <f>'[1]RC-1(PY)'!R1500</f>
        <v>0</v>
      </c>
      <c r="S1500" s="1">
        <f>'[1]RC-1(PY)'!S1500</f>
        <v>0</v>
      </c>
      <c r="T1500" s="1">
        <f>'[1]RC-1(PY)'!T1500</f>
        <v>0</v>
      </c>
      <c r="U1500" s="1">
        <f>'[1]RC-1(PY)'!U1500</f>
        <v>0</v>
      </c>
      <c r="V1500" s="1">
        <f>'[1]RC-1(PY)'!V1500</f>
        <v>0</v>
      </c>
      <c r="W1500" s="1">
        <f>'[1]RC-1(PY)'!W1500</f>
        <v>0</v>
      </c>
      <c r="X1500" s="1">
        <f>'[1]RC-1(PY)'!X1500</f>
        <v>0</v>
      </c>
      <c r="Y1500" s="1">
        <f>'[1]RC-1(PY)'!Y1500</f>
        <v>0</v>
      </c>
      <c r="Z1500" s="1">
        <f>'[1]RC-1(PY)'!Z1500</f>
        <v>0</v>
      </c>
      <c r="AA1500" s="1">
        <f>'[1]RC-1(PY)'!AA1500</f>
        <v>0</v>
      </c>
      <c r="AB1500" s="1">
        <f>'[1]RC-1(PY)'!AB1500</f>
        <v>0</v>
      </c>
      <c r="AC1500" s="1">
        <f>'[1]RC-1(PY)'!AC1500</f>
        <v>0</v>
      </c>
      <c r="AD1500" s="1">
        <f>'[1]RC-1(PY)'!AD1500</f>
        <v>0</v>
      </c>
      <c r="AE1500" s="1">
        <f>'[1]RC-1(PY)'!AE1500</f>
        <v>0</v>
      </c>
      <c r="AF1500" s="1">
        <f>'[1]RC-1(PY)'!AF1500</f>
        <v>0</v>
      </c>
      <c r="AG1500" s="1">
        <f>'[1]RC-1(PY)'!AG1500</f>
        <v>0</v>
      </c>
      <c r="AH1500" s="1">
        <f>'[1]RC-1(PY)'!AH1500</f>
        <v>0</v>
      </c>
      <c r="AI1500" s="1">
        <f>'[1]RC-1(PY)'!AI1500</f>
        <v>0</v>
      </c>
    </row>
    <row r="1501" spans="1:35" x14ac:dyDescent="0.3">
      <c r="A1501" s="1">
        <f>'[1]RC-1(PY)'!A1501</f>
        <v>0</v>
      </c>
      <c r="B1501" s="1">
        <f>'[1]RC-1(PY)'!B1501</f>
        <v>0</v>
      </c>
      <c r="C1501" s="1">
        <f>'[1]RC-1(PY)'!C1501</f>
        <v>0</v>
      </c>
      <c r="D1501" s="1">
        <f>'[1]RC-1(PY)'!D1501</f>
        <v>0</v>
      </c>
      <c r="E1501" s="1">
        <f>'[1]RC-1(PY)'!E1501</f>
        <v>0</v>
      </c>
      <c r="F1501" s="1">
        <f>'[1]RC-1(PY)'!F1501</f>
        <v>0</v>
      </c>
      <c r="G1501" s="1">
        <f>'[1]RC-1(PY)'!G1501</f>
        <v>0</v>
      </c>
      <c r="H1501" s="1">
        <f>'[1]RC-1(PY)'!H1501</f>
        <v>0</v>
      </c>
      <c r="I1501" s="1">
        <f>'[1]RC-1(PY)'!I1501</f>
        <v>0</v>
      </c>
      <c r="J1501" s="1">
        <f>'[1]RC-1(PY)'!J1501</f>
        <v>0</v>
      </c>
      <c r="K1501" s="1">
        <f>'[1]RC-1(PY)'!K1501</f>
        <v>0</v>
      </c>
      <c r="L1501" s="1">
        <f>'[1]RC-1(PY)'!L1501</f>
        <v>0</v>
      </c>
      <c r="M1501" s="1">
        <f>'[1]RC-1(PY)'!M1501</f>
        <v>0</v>
      </c>
      <c r="N1501" s="1">
        <f>'[1]RC-1(PY)'!N1501</f>
        <v>0</v>
      </c>
      <c r="O1501" s="1">
        <f>'[1]RC-1(PY)'!O1501</f>
        <v>0</v>
      </c>
      <c r="P1501" s="1">
        <f>'[1]RC-1(PY)'!P1501</f>
        <v>0</v>
      </c>
      <c r="Q1501" s="1">
        <f>'[1]RC-1(PY)'!Q1501</f>
        <v>0</v>
      </c>
      <c r="R1501" s="1">
        <f>'[1]RC-1(PY)'!R1501</f>
        <v>0</v>
      </c>
      <c r="S1501" s="1">
        <f>'[1]RC-1(PY)'!S1501</f>
        <v>0</v>
      </c>
      <c r="T1501" s="1">
        <f>'[1]RC-1(PY)'!T1501</f>
        <v>0</v>
      </c>
      <c r="U1501" s="1">
        <f>'[1]RC-1(PY)'!U1501</f>
        <v>0</v>
      </c>
      <c r="V1501" s="1">
        <f>'[1]RC-1(PY)'!V1501</f>
        <v>0</v>
      </c>
      <c r="W1501" s="1">
        <f>'[1]RC-1(PY)'!W1501</f>
        <v>0</v>
      </c>
      <c r="X1501" s="1">
        <f>'[1]RC-1(PY)'!X1501</f>
        <v>0</v>
      </c>
      <c r="Y1501" s="1">
        <f>'[1]RC-1(PY)'!Y1501</f>
        <v>0</v>
      </c>
      <c r="Z1501" s="1">
        <f>'[1]RC-1(PY)'!Z1501</f>
        <v>0</v>
      </c>
      <c r="AA1501" s="1">
        <f>'[1]RC-1(PY)'!AA1501</f>
        <v>0</v>
      </c>
      <c r="AB1501" s="1">
        <f>'[1]RC-1(PY)'!AB1501</f>
        <v>0</v>
      </c>
      <c r="AC1501" s="1">
        <f>'[1]RC-1(PY)'!AC1501</f>
        <v>0</v>
      </c>
      <c r="AD1501" s="1">
        <f>'[1]RC-1(PY)'!AD1501</f>
        <v>0</v>
      </c>
      <c r="AE1501" s="1">
        <f>'[1]RC-1(PY)'!AE1501</f>
        <v>0</v>
      </c>
      <c r="AF1501" s="1">
        <f>'[1]RC-1(PY)'!AF1501</f>
        <v>0</v>
      </c>
      <c r="AG1501" s="1">
        <f>'[1]RC-1(PY)'!AG1501</f>
        <v>0</v>
      </c>
      <c r="AH1501" s="1">
        <f>'[1]RC-1(PY)'!AH1501</f>
        <v>0</v>
      </c>
      <c r="AI1501" s="1">
        <f>'[1]RC-1(PY)'!AI1501</f>
        <v>0</v>
      </c>
    </row>
    <row r="1502" spans="1:35" x14ac:dyDescent="0.3">
      <c r="A1502" s="1">
        <f>'[1]RC-1(PY)'!A1502</f>
        <v>0</v>
      </c>
      <c r="B1502" s="1">
        <f>'[1]RC-1(PY)'!B1502</f>
        <v>0</v>
      </c>
      <c r="C1502" s="1">
        <f>'[1]RC-1(PY)'!C1502</f>
        <v>0</v>
      </c>
      <c r="D1502" s="1">
        <f>'[1]RC-1(PY)'!D1502</f>
        <v>0</v>
      </c>
      <c r="E1502" s="1">
        <f>'[1]RC-1(PY)'!E1502</f>
        <v>0</v>
      </c>
      <c r="F1502" s="1">
        <f>'[1]RC-1(PY)'!F1502</f>
        <v>0</v>
      </c>
      <c r="G1502" s="1">
        <f>'[1]RC-1(PY)'!G1502</f>
        <v>0</v>
      </c>
      <c r="H1502" s="1">
        <f>'[1]RC-1(PY)'!H1502</f>
        <v>0</v>
      </c>
      <c r="I1502" s="1">
        <f>'[1]RC-1(PY)'!I1502</f>
        <v>0</v>
      </c>
      <c r="J1502" s="1">
        <f>'[1]RC-1(PY)'!J1502</f>
        <v>0</v>
      </c>
      <c r="K1502" s="1">
        <f>'[1]RC-1(PY)'!K1502</f>
        <v>0</v>
      </c>
      <c r="L1502" s="1">
        <f>'[1]RC-1(PY)'!L1502</f>
        <v>0</v>
      </c>
      <c r="M1502" s="1">
        <f>'[1]RC-1(PY)'!M1502</f>
        <v>0</v>
      </c>
      <c r="N1502" s="1">
        <f>'[1]RC-1(PY)'!N1502</f>
        <v>0</v>
      </c>
      <c r="O1502" s="1">
        <f>'[1]RC-1(PY)'!O1502</f>
        <v>0</v>
      </c>
      <c r="P1502" s="1">
        <f>'[1]RC-1(PY)'!P1502</f>
        <v>0</v>
      </c>
      <c r="Q1502" s="1">
        <f>'[1]RC-1(PY)'!Q1502</f>
        <v>0</v>
      </c>
      <c r="R1502" s="1">
        <f>'[1]RC-1(PY)'!R1502</f>
        <v>0</v>
      </c>
      <c r="S1502" s="1">
        <f>'[1]RC-1(PY)'!S1502</f>
        <v>0</v>
      </c>
      <c r="T1502" s="1">
        <f>'[1]RC-1(PY)'!T1502</f>
        <v>0</v>
      </c>
      <c r="U1502" s="1">
        <f>'[1]RC-1(PY)'!U1502</f>
        <v>0</v>
      </c>
      <c r="V1502" s="1">
        <f>'[1]RC-1(PY)'!V1502</f>
        <v>0</v>
      </c>
      <c r="W1502" s="1">
        <f>'[1]RC-1(PY)'!W1502</f>
        <v>0</v>
      </c>
      <c r="X1502" s="1">
        <f>'[1]RC-1(PY)'!X1502</f>
        <v>0</v>
      </c>
      <c r="Y1502" s="1">
        <f>'[1]RC-1(PY)'!Y1502</f>
        <v>0</v>
      </c>
      <c r="Z1502" s="1">
        <f>'[1]RC-1(PY)'!Z1502</f>
        <v>0</v>
      </c>
      <c r="AA1502" s="1">
        <f>'[1]RC-1(PY)'!AA1502</f>
        <v>0</v>
      </c>
      <c r="AB1502" s="1">
        <f>'[1]RC-1(PY)'!AB1502</f>
        <v>0</v>
      </c>
      <c r="AC1502" s="1">
        <f>'[1]RC-1(PY)'!AC1502</f>
        <v>0</v>
      </c>
      <c r="AD1502" s="1">
        <f>'[1]RC-1(PY)'!AD1502</f>
        <v>0</v>
      </c>
      <c r="AE1502" s="1">
        <f>'[1]RC-1(PY)'!AE1502</f>
        <v>0</v>
      </c>
      <c r="AF1502" s="1">
        <f>'[1]RC-1(PY)'!AF1502</f>
        <v>0</v>
      </c>
      <c r="AG1502" s="1">
        <f>'[1]RC-1(PY)'!AG1502</f>
        <v>0</v>
      </c>
      <c r="AH1502" s="1">
        <f>'[1]RC-1(PY)'!AH1502</f>
        <v>0</v>
      </c>
      <c r="AI1502" s="1">
        <f>'[1]RC-1(PY)'!AI1502</f>
        <v>0</v>
      </c>
    </row>
    <row r="1503" spans="1:35" x14ac:dyDescent="0.3">
      <c r="A1503" s="1">
        <f>'[1]RC-1(PY)'!A1503</f>
        <v>0</v>
      </c>
      <c r="B1503" s="1">
        <f>'[1]RC-1(PY)'!B1503</f>
        <v>0</v>
      </c>
      <c r="C1503" s="1">
        <f>'[1]RC-1(PY)'!C1503</f>
        <v>0</v>
      </c>
      <c r="D1503" s="1">
        <f>'[1]RC-1(PY)'!D1503</f>
        <v>0</v>
      </c>
      <c r="E1503" s="1">
        <f>'[1]RC-1(PY)'!E1503</f>
        <v>0</v>
      </c>
      <c r="F1503" s="1">
        <f>'[1]RC-1(PY)'!F1503</f>
        <v>0</v>
      </c>
      <c r="G1503" s="1">
        <f>'[1]RC-1(PY)'!G1503</f>
        <v>0</v>
      </c>
      <c r="H1503" s="1">
        <f>'[1]RC-1(PY)'!H1503</f>
        <v>0</v>
      </c>
      <c r="I1503" s="1">
        <f>'[1]RC-1(PY)'!I1503</f>
        <v>0</v>
      </c>
      <c r="J1503" s="1">
        <f>'[1]RC-1(PY)'!J1503</f>
        <v>0</v>
      </c>
      <c r="K1503" s="1">
        <f>'[1]RC-1(PY)'!K1503</f>
        <v>0</v>
      </c>
      <c r="L1503" s="1">
        <f>'[1]RC-1(PY)'!L1503</f>
        <v>0</v>
      </c>
      <c r="M1503" s="1">
        <f>'[1]RC-1(PY)'!M1503</f>
        <v>0</v>
      </c>
      <c r="N1503" s="1">
        <f>'[1]RC-1(PY)'!N1503</f>
        <v>0</v>
      </c>
      <c r="O1503" s="1">
        <f>'[1]RC-1(PY)'!O1503</f>
        <v>0</v>
      </c>
      <c r="P1503" s="1">
        <f>'[1]RC-1(PY)'!P1503</f>
        <v>0</v>
      </c>
      <c r="Q1503" s="1">
        <f>'[1]RC-1(PY)'!Q1503</f>
        <v>0</v>
      </c>
      <c r="R1503" s="1">
        <f>'[1]RC-1(PY)'!R1503</f>
        <v>0</v>
      </c>
      <c r="S1503" s="1">
        <f>'[1]RC-1(PY)'!S1503</f>
        <v>0</v>
      </c>
      <c r="T1503" s="1">
        <f>'[1]RC-1(PY)'!T1503</f>
        <v>0</v>
      </c>
      <c r="U1503" s="1">
        <f>'[1]RC-1(PY)'!U1503</f>
        <v>0</v>
      </c>
      <c r="V1503" s="1">
        <f>'[1]RC-1(PY)'!V1503</f>
        <v>0</v>
      </c>
      <c r="W1503" s="1">
        <f>'[1]RC-1(PY)'!W1503</f>
        <v>0</v>
      </c>
      <c r="X1503" s="1">
        <f>'[1]RC-1(PY)'!X1503</f>
        <v>0</v>
      </c>
      <c r="Y1503" s="1">
        <f>'[1]RC-1(PY)'!Y1503</f>
        <v>0</v>
      </c>
      <c r="Z1503" s="1">
        <f>'[1]RC-1(PY)'!Z1503</f>
        <v>0</v>
      </c>
      <c r="AA1503" s="1">
        <f>'[1]RC-1(PY)'!AA1503</f>
        <v>0</v>
      </c>
      <c r="AB1503" s="1">
        <f>'[1]RC-1(PY)'!AB1503</f>
        <v>0</v>
      </c>
      <c r="AC1503" s="1">
        <f>'[1]RC-1(PY)'!AC1503</f>
        <v>0</v>
      </c>
      <c r="AD1503" s="1">
        <f>'[1]RC-1(PY)'!AD1503</f>
        <v>0</v>
      </c>
      <c r="AE1503" s="1">
        <f>'[1]RC-1(PY)'!AE1503</f>
        <v>0</v>
      </c>
      <c r="AF1503" s="1">
        <f>'[1]RC-1(PY)'!AF1503</f>
        <v>0</v>
      </c>
      <c r="AG1503" s="1">
        <f>'[1]RC-1(PY)'!AG1503</f>
        <v>0</v>
      </c>
      <c r="AH1503" s="1">
        <f>'[1]RC-1(PY)'!AH1503</f>
        <v>0</v>
      </c>
      <c r="AI1503" s="1">
        <f>'[1]RC-1(PY)'!AI1503</f>
        <v>0</v>
      </c>
    </row>
    <row r="1504" spans="1:35" x14ac:dyDescent="0.3">
      <c r="A1504" s="1">
        <f>'[1]RC-1(PY)'!A1504</f>
        <v>0</v>
      </c>
      <c r="B1504" s="1">
        <f>'[1]RC-1(PY)'!B1504</f>
        <v>0</v>
      </c>
      <c r="C1504" s="1">
        <f>'[1]RC-1(PY)'!C1504</f>
        <v>0</v>
      </c>
      <c r="D1504" s="1">
        <f>'[1]RC-1(PY)'!D1504</f>
        <v>0</v>
      </c>
      <c r="E1504" s="1">
        <f>'[1]RC-1(PY)'!E1504</f>
        <v>0</v>
      </c>
      <c r="F1504" s="1">
        <f>'[1]RC-1(PY)'!F1504</f>
        <v>0</v>
      </c>
      <c r="G1504" s="1">
        <f>'[1]RC-1(PY)'!G1504</f>
        <v>0</v>
      </c>
      <c r="H1504" s="1">
        <f>'[1]RC-1(PY)'!H1504</f>
        <v>0</v>
      </c>
      <c r="I1504" s="1">
        <f>'[1]RC-1(PY)'!I1504</f>
        <v>0</v>
      </c>
      <c r="J1504" s="1">
        <f>'[1]RC-1(PY)'!J1504</f>
        <v>0</v>
      </c>
      <c r="K1504" s="1">
        <f>'[1]RC-1(PY)'!K1504</f>
        <v>0</v>
      </c>
      <c r="L1504" s="1">
        <f>'[1]RC-1(PY)'!L1504</f>
        <v>0</v>
      </c>
      <c r="M1504" s="1">
        <f>'[1]RC-1(PY)'!M1504</f>
        <v>0</v>
      </c>
      <c r="N1504" s="1">
        <f>'[1]RC-1(PY)'!N1504</f>
        <v>0</v>
      </c>
      <c r="O1504" s="1">
        <f>'[1]RC-1(PY)'!O1504</f>
        <v>0</v>
      </c>
      <c r="P1504" s="1">
        <f>'[1]RC-1(PY)'!P1504</f>
        <v>0</v>
      </c>
      <c r="Q1504" s="1">
        <f>'[1]RC-1(PY)'!Q1504</f>
        <v>0</v>
      </c>
      <c r="R1504" s="1">
        <f>'[1]RC-1(PY)'!R1504</f>
        <v>0</v>
      </c>
      <c r="S1504" s="1">
        <f>'[1]RC-1(PY)'!S1504</f>
        <v>0</v>
      </c>
      <c r="T1504" s="1">
        <f>'[1]RC-1(PY)'!T1504</f>
        <v>0</v>
      </c>
      <c r="U1504" s="1">
        <f>'[1]RC-1(PY)'!U1504</f>
        <v>0</v>
      </c>
      <c r="V1504" s="1">
        <f>'[1]RC-1(PY)'!V1504</f>
        <v>0</v>
      </c>
      <c r="W1504" s="1">
        <f>'[1]RC-1(PY)'!W1504</f>
        <v>0</v>
      </c>
      <c r="X1504" s="1">
        <f>'[1]RC-1(PY)'!X1504</f>
        <v>0</v>
      </c>
      <c r="Y1504" s="1">
        <f>'[1]RC-1(PY)'!Y1504</f>
        <v>0</v>
      </c>
      <c r="Z1504" s="1">
        <f>'[1]RC-1(PY)'!Z1504</f>
        <v>0</v>
      </c>
      <c r="AA1504" s="1">
        <f>'[1]RC-1(PY)'!AA1504</f>
        <v>0</v>
      </c>
      <c r="AB1504" s="1">
        <f>'[1]RC-1(PY)'!AB1504</f>
        <v>0</v>
      </c>
      <c r="AC1504" s="1">
        <f>'[1]RC-1(PY)'!AC1504</f>
        <v>0</v>
      </c>
      <c r="AD1504" s="1">
        <f>'[1]RC-1(PY)'!AD1504</f>
        <v>0</v>
      </c>
      <c r="AE1504" s="1">
        <f>'[1]RC-1(PY)'!AE1504</f>
        <v>0</v>
      </c>
      <c r="AF1504" s="1">
        <f>'[1]RC-1(PY)'!AF1504</f>
        <v>0</v>
      </c>
      <c r="AG1504" s="1">
        <f>'[1]RC-1(PY)'!AG1504</f>
        <v>0</v>
      </c>
      <c r="AH1504" s="1">
        <f>'[1]RC-1(PY)'!AH1504</f>
        <v>0</v>
      </c>
      <c r="AI1504" s="1">
        <f>'[1]RC-1(PY)'!AI1504</f>
        <v>0</v>
      </c>
    </row>
    <row r="1505" spans="1:35" x14ac:dyDescent="0.3">
      <c r="A1505" s="1">
        <f>'[1]RC-1(PY)'!A1505</f>
        <v>0</v>
      </c>
      <c r="B1505" s="1">
        <f>'[1]RC-1(PY)'!B1505</f>
        <v>0</v>
      </c>
      <c r="C1505" s="1">
        <f>'[1]RC-1(PY)'!C1505</f>
        <v>0</v>
      </c>
      <c r="D1505" s="1">
        <f>'[1]RC-1(PY)'!D1505</f>
        <v>0</v>
      </c>
      <c r="E1505" s="1">
        <f>'[1]RC-1(PY)'!E1505</f>
        <v>0</v>
      </c>
      <c r="F1505" s="1">
        <f>'[1]RC-1(PY)'!F1505</f>
        <v>0</v>
      </c>
      <c r="G1505" s="1">
        <f>'[1]RC-1(PY)'!G1505</f>
        <v>0</v>
      </c>
      <c r="H1505" s="1">
        <f>'[1]RC-1(PY)'!H1505</f>
        <v>0</v>
      </c>
      <c r="I1505" s="1">
        <f>'[1]RC-1(PY)'!I1505</f>
        <v>0</v>
      </c>
      <c r="J1505" s="1">
        <f>'[1]RC-1(PY)'!J1505</f>
        <v>0</v>
      </c>
      <c r="K1505" s="1">
        <f>'[1]RC-1(PY)'!K1505</f>
        <v>0</v>
      </c>
      <c r="L1505" s="1">
        <f>'[1]RC-1(PY)'!L1505</f>
        <v>0</v>
      </c>
      <c r="M1505" s="1">
        <f>'[1]RC-1(PY)'!M1505</f>
        <v>0</v>
      </c>
      <c r="N1505" s="1">
        <f>'[1]RC-1(PY)'!N1505</f>
        <v>0</v>
      </c>
      <c r="O1505" s="1">
        <f>'[1]RC-1(PY)'!O1505</f>
        <v>0</v>
      </c>
      <c r="P1505" s="1">
        <f>'[1]RC-1(PY)'!P1505</f>
        <v>0</v>
      </c>
      <c r="Q1505" s="1">
        <f>'[1]RC-1(PY)'!Q1505</f>
        <v>0</v>
      </c>
      <c r="R1505" s="1">
        <f>'[1]RC-1(PY)'!R1505</f>
        <v>0</v>
      </c>
      <c r="S1505" s="1">
        <f>'[1]RC-1(PY)'!S1505</f>
        <v>0</v>
      </c>
      <c r="T1505" s="1">
        <f>'[1]RC-1(PY)'!T1505</f>
        <v>0</v>
      </c>
      <c r="U1505" s="1">
        <f>'[1]RC-1(PY)'!U1505</f>
        <v>0</v>
      </c>
      <c r="V1505" s="1">
        <f>'[1]RC-1(PY)'!V1505</f>
        <v>0</v>
      </c>
      <c r="W1505" s="1">
        <f>'[1]RC-1(PY)'!W1505</f>
        <v>0</v>
      </c>
      <c r="X1505" s="1">
        <f>'[1]RC-1(PY)'!X1505</f>
        <v>0</v>
      </c>
      <c r="Y1505" s="1">
        <f>'[1]RC-1(PY)'!Y1505</f>
        <v>0</v>
      </c>
      <c r="Z1505" s="1">
        <f>'[1]RC-1(PY)'!Z1505</f>
        <v>0</v>
      </c>
      <c r="AA1505" s="1">
        <f>'[1]RC-1(PY)'!AA1505</f>
        <v>0</v>
      </c>
      <c r="AB1505" s="1">
        <f>'[1]RC-1(PY)'!AB1505</f>
        <v>0</v>
      </c>
      <c r="AC1505" s="1">
        <f>'[1]RC-1(PY)'!AC1505</f>
        <v>0</v>
      </c>
      <c r="AD1505" s="1">
        <f>'[1]RC-1(PY)'!AD1505</f>
        <v>0</v>
      </c>
      <c r="AE1505" s="1">
        <f>'[1]RC-1(PY)'!AE1505</f>
        <v>0</v>
      </c>
      <c r="AF1505" s="1">
        <f>'[1]RC-1(PY)'!AF1505</f>
        <v>0</v>
      </c>
      <c r="AG1505" s="1">
        <f>'[1]RC-1(PY)'!AG1505</f>
        <v>0</v>
      </c>
      <c r="AH1505" s="1">
        <f>'[1]RC-1(PY)'!AH1505</f>
        <v>0</v>
      </c>
      <c r="AI1505" s="1">
        <f>'[1]RC-1(PY)'!AI1505</f>
        <v>0</v>
      </c>
    </row>
    <row r="1506" spans="1:35" x14ac:dyDescent="0.3">
      <c r="A1506" s="1">
        <f>'[1]RC-1(PY)'!A1506</f>
        <v>0</v>
      </c>
      <c r="B1506" s="1">
        <f>'[1]RC-1(PY)'!B1506</f>
        <v>0</v>
      </c>
      <c r="C1506" s="1">
        <f>'[1]RC-1(PY)'!C1506</f>
        <v>0</v>
      </c>
      <c r="D1506" s="1">
        <f>'[1]RC-1(PY)'!D1506</f>
        <v>0</v>
      </c>
      <c r="E1506" s="1">
        <f>'[1]RC-1(PY)'!E1506</f>
        <v>0</v>
      </c>
      <c r="F1506" s="1">
        <f>'[1]RC-1(PY)'!F1506</f>
        <v>0</v>
      </c>
      <c r="G1506" s="1">
        <f>'[1]RC-1(PY)'!G1506</f>
        <v>0</v>
      </c>
      <c r="H1506" s="1">
        <f>'[1]RC-1(PY)'!H1506</f>
        <v>0</v>
      </c>
      <c r="I1506" s="1">
        <f>'[1]RC-1(PY)'!I1506</f>
        <v>0</v>
      </c>
      <c r="J1506" s="1">
        <f>'[1]RC-1(PY)'!J1506</f>
        <v>0</v>
      </c>
      <c r="K1506" s="1">
        <f>'[1]RC-1(PY)'!K1506</f>
        <v>0</v>
      </c>
      <c r="L1506" s="1">
        <f>'[1]RC-1(PY)'!L1506</f>
        <v>0</v>
      </c>
      <c r="M1506" s="1">
        <f>'[1]RC-1(PY)'!M1506</f>
        <v>0</v>
      </c>
      <c r="N1506" s="1">
        <f>'[1]RC-1(PY)'!N1506</f>
        <v>0</v>
      </c>
      <c r="O1506" s="1">
        <f>'[1]RC-1(PY)'!O1506</f>
        <v>0</v>
      </c>
      <c r="P1506" s="1">
        <f>'[1]RC-1(PY)'!P1506</f>
        <v>0</v>
      </c>
      <c r="Q1506" s="1">
        <f>'[1]RC-1(PY)'!Q1506</f>
        <v>0</v>
      </c>
      <c r="R1506" s="1">
        <f>'[1]RC-1(PY)'!R1506</f>
        <v>0</v>
      </c>
      <c r="S1506" s="1">
        <f>'[1]RC-1(PY)'!S1506</f>
        <v>0</v>
      </c>
      <c r="T1506" s="1">
        <f>'[1]RC-1(PY)'!T1506</f>
        <v>0</v>
      </c>
      <c r="U1506" s="1">
        <f>'[1]RC-1(PY)'!U1506</f>
        <v>0</v>
      </c>
      <c r="V1506" s="1">
        <f>'[1]RC-1(PY)'!V1506</f>
        <v>0</v>
      </c>
      <c r="W1506" s="1">
        <f>'[1]RC-1(PY)'!W1506</f>
        <v>0</v>
      </c>
      <c r="X1506" s="1">
        <f>'[1]RC-1(PY)'!X1506</f>
        <v>0</v>
      </c>
      <c r="Y1506" s="1">
        <f>'[1]RC-1(PY)'!Y1506</f>
        <v>0</v>
      </c>
      <c r="Z1506" s="1">
        <f>'[1]RC-1(PY)'!Z1506</f>
        <v>0</v>
      </c>
      <c r="AA1506" s="1">
        <f>'[1]RC-1(PY)'!AA1506</f>
        <v>0</v>
      </c>
      <c r="AB1506" s="1">
        <f>'[1]RC-1(PY)'!AB1506</f>
        <v>0</v>
      </c>
      <c r="AC1506" s="1">
        <f>'[1]RC-1(PY)'!AC1506</f>
        <v>0</v>
      </c>
      <c r="AD1506" s="1">
        <f>'[1]RC-1(PY)'!AD1506</f>
        <v>0</v>
      </c>
      <c r="AE1506" s="1">
        <f>'[1]RC-1(PY)'!AE1506</f>
        <v>0</v>
      </c>
      <c r="AF1506" s="1">
        <f>'[1]RC-1(PY)'!AF1506</f>
        <v>0</v>
      </c>
      <c r="AG1506" s="1">
        <f>'[1]RC-1(PY)'!AG1506</f>
        <v>0</v>
      </c>
      <c r="AH1506" s="1">
        <f>'[1]RC-1(PY)'!AH1506</f>
        <v>0</v>
      </c>
      <c r="AI1506" s="1">
        <f>'[1]RC-1(PY)'!AI1506</f>
        <v>0</v>
      </c>
    </row>
    <row r="1507" spans="1:35" x14ac:dyDescent="0.3">
      <c r="A1507" s="1">
        <f>'[1]RC-1(PY)'!A1507</f>
        <v>0</v>
      </c>
      <c r="B1507" s="1">
        <f>'[1]RC-1(PY)'!B1507</f>
        <v>0</v>
      </c>
      <c r="C1507" s="1">
        <f>'[1]RC-1(PY)'!C1507</f>
        <v>0</v>
      </c>
      <c r="D1507" s="1">
        <f>'[1]RC-1(PY)'!D1507</f>
        <v>0</v>
      </c>
      <c r="E1507" s="1">
        <f>'[1]RC-1(PY)'!E1507</f>
        <v>0</v>
      </c>
      <c r="F1507" s="1">
        <f>'[1]RC-1(PY)'!F1507</f>
        <v>0</v>
      </c>
      <c r="G1507" s="1">
        <f>'[1]RC-1(PY)'!G1507</f>
        <v>0</v>
      </c>
      <c r="H1507" s="1">
        <f>'[1]RC-1(PY)'!H1507</f>
        <v>0</v>
      </c>
      <c r="I1507" s="1">
        <f>'[1]RC-1(PY)'!I1507</f>
        <v>0</v>
      </c>
      <c r="J1507" s="1">
        <f>'[1]RC-1(PY)'!J1507</f>
        <v>0</v>
      </c>
      <c r="K1507" s="1">
        <f>'[1]RC-1(PY)'!K1507</f>
        <v>0</v>
      </c>
      <c r="L1507" s="1">
        <f>'[1]RC-1(PY)'!L1507</f>
        <v>0</v>
      </c>
      <c r="M1507" s="1">
        <f>'[1]RC-1(PY)'!M1507</f>
        <v>0</v>
      </c>
      <c r="N1507" s="1">
        <f>'[1]RC-1(PY)'!N1507</f>
        <v>0</v>
      </c>
      <c r="O1507" s="1">
        <f>'[1]RC-1(PY)'!O1507</f>
        <v>0</v>
      </c>
      <c r="P1507" s="1">
        <f>'[1]RC-1(PY)'!P1507</f>
        <v>0</v>
      </c>
      <c r="Q1507" s="1">
        <f>'[1]RC-1(PY)'!Q1507</f>
        <v>0</v>
      </c>
      <c r="R1507" s="1">
        <f>'[1]RC-1(PY)'!R1507</f>
        <v>0</v>
      </c>
      <c r="S1507" s="1">
        <f>'[1]RC-1(PY)'!S1507</f>
        <v>0</v>
      </c>
      <c r="T1507" s="1">
        <f>'[1]RC-1(PY)'!T1507</f>
        <v>0</v>
      </c>
      <c r="U1507" s="1">
        <f>'[1]RC-1(PY)'!U1507</f>
        <v>0</v>
      </c>
      <c r="V1507" s="1">
        <f>'[1]RC-1(PY)'!V1507</f>
        <v>0</v>
      </c>
      <c r="W1507" s="1">
        <f>'[1]RC-1(PY)'!W1507</f>
        <v>0</v>
      </c>
      <c r="X1507" s="1">
        <f>'[1]RC-1(PY)'!X1507</f>
        <v>0</v>
      </c>
      <c r="Y1507" s="1">
        <f>'[1]RC-1(PY)'!Y1507</f>
        <v>0</v>
      </c>
      <c r="Z1507" s="1">
        <f>'[1]RC-1(PY)'!Z1507</f>
        <v>0</v>
      </c>
      <c r="AA1507" s="1">
        <f>'[1]RC-1(PY)'!AA1507</f>
        <v>0</v>
      </c>
      <c r="AB1507" s="1">
        <f>'[1]RC-1(PY)'!AB1507</f>
        <v>0</v>
      </c>
      <c r="AC1507" s="1">
        <f>'[1]RC-1(PY)'!AC1507</f>
        <v>0</v>
      </c>
      <c r="AD1507" s="1">
        <f>'[1]RC-1(PY)'!AD1507</f>
        <v>0</v>
      </c>
      <c r="AE1507" s="1">
        <f>'[1]RC-1(PY)'!AE1507</f>
        <v>0</v>
      </c>
      <c r="AF1507" s="1">
        <f>'[1]RC-1(PY)'!AF1507</f>
        <v>0</v>
      </c>
      <c r="AG1507" s="1">
        <f>'[1]RC-1(PY)'!AG1507</f>
        <v>0</v>
      </c>
      <c r="AH1507" s="1">
        <f>'[1]RC-1(PY)'!AH1507</f>
        <v>0</v>
      </c>
      <c r="AI1507" s="1">
        <f>'[1]RC-1(PY)'!AI1507</f>
        <v>0</v>
      </c>
    </row>
    <row r="1508" spans="1:35" x14ac:dyDescent="0.3">
      <c r="A1508" s="1">
        <f>'[1]RC-1(PY)'!A1508</f>
        <v>0</v>
      </c>
      <c r="B1508" s="1">
        <f>'[1]RC-1(PY)'!B1508</f>
        <v>0</v>
      </c>
      <c r="C1508" s="1">
        <f>'[1]RC-1(PY)'!C1508</f>
        <v>0</v>
      </c>
      <c r="D1508" s="1">
        <f>'[1]RC-1(PY)'!D1508</f>
        <v>0</v>
      </c>
      <c r="E1508" s="1">
        <f>'[1]RC-1(PY)'!E1508</f>
        <v>0</v>
      </c>
      <c r="F1508" s="1">
        <f>'[1]RC-1(PY)'!F1508</f>
        <v>0</v>
      </c>
      <c r="G1508" s="1">
        <f>'[1]RC-1(PY)'!G1508</f>
        <v>0</v>
      </c>
      <c r="H1508" s="1">
        <f>'[1]RC-1(PY)'!H1508</f>
        <v>0</v>
      </c>
      <c r="I1508" s="1">
        <f>'[1]RC-1(PY)'!I1508</f>
        <v>0</v>
      </c>
      <c r="J1508" s="1">
        <f>'[1]RC-1(PY)'!J1508</f>
        <v>0</v>
      </c>
      <c r="K1508" s="1">
        <f>'[1]RC-1(PY)'!K1508</f>
        <v>0</v>
      </c>
      <c r="L1508" s="1">
        <f>'[1]RC-1(PY)'!L1508</f>
        <v>0</v>
      </c>
      <c r="M1508" s="1">
        <f>'[1]RC-1(PY)'!M1508</f>
        <v>0</v>
      </c>
      <c r="N1508" s="1">
        <f>'[1]RC-1(PY)'!N1508</f>
        <v>0</v>
      </c>
      <c r="O1508" s="1">
        <f>'[1]RC-1(PY)'!O1508</f>
        <v>0</v>
      </c>
      <c r="P1508" s="1">
        <f>'[1]RC-1(PY)'!P1508</f>
        <v>0</v>
      </c>
      <c r="Q1508" s="1">
        <f>'[1]RC-1(PY)'!Q1508</f>
        <v>0</v>
      </c>
      <c r="R1508" s="1">
        <f>'[1]RC-1(PY)'!R1508</f>
        <v>0</v>
      </c>
      <c r="S1508" s="1">
        <f>'[1]RC-1(PY)'!S1508</f>
        <v>0</v>
      </c>
      <c r="T1508" s="1">
        <f>'[1]RC-1(PY)'!T1508</f>
        <v>0</v>
      </c>
      <c r="U1508" s="1">
        <f>'[1]RC-1(PY)'!U1508</f>
        <v>0</v>
      </c>
      <c r="V1508" s="1">
        <f>'[1]RC-1(PY)'!V1508</f>
        <v>0</v>
      </c>
      <c r="W1508" s="1">
        <f>'[1]RC-1(PY)'!W1508</f>
        <v>0</v>
      </c>
      <c r="X1508" s="1">
        <f>'[1]RC-1(PY)'!X1508</f>
        <v>0</v>
      </c>
      <c r="Y1508" s="1">
        <f>'[1]RC-1(PY)'!Y1508</f>
        <v>0</v>
      </c>
      <c r="Z1508" s="1">
        <f>'[1]RC-1(PY)'!Z1508</f>
        <v>0</v>
      </c>
      <c r="AA1508" s="1">
        <f>'[1]RC-1(PY)'!AA1508</f>
        <v>0</v>
      </c>
      <c r="AB1508" s="1">
        <f>'[1]RC-1(PY)'!AB1508</f>
        <v>0</v>
      </c>
      <c r="AC1508" s="1">
        <f>'[1]RC-1(PY)'!AC1508</f>
        <v>0</v>
      </c>
      <c r="AD1508" s="1">
        <f>'[1]RC-1(PY)'!AD1508</f>
        <v>0</v>
      </c>
      <c r="AE1508" s="1">
        <f>'[1]RC-1(PY)'!AE1508</f>
        <v>0</v>
      </c>
      <c r="AF1508" s="1">
        <f>'[1]RC-1(PY)'!AF1508</f>
        <v>0</v>
      </c>
      <c r="AG1508" s="1">
        <f>'[1]RC-1(PY)'!AG1508</f>
        <v>0</v>
      </c>
      <c r="AH1508" s="1">
        <f>'[1]RC-1(PY)'!AH1508</f>
        <v>0</v>
      </c>
      <c r="AI1508" s="1">
        <f>'[1]RC-1(PY)'!AI1508</f>
        <v>0</v>
      </c>
    </row>
    <row r="1509" spans="1:35" x14ac:dyDescent="0.3">
      <c r="A1509" s="1">
        <f>'[1]RC-1(PY)'!A1509</f>
        <v>0</v>
      </c>
      <c r="B1509" s="1">
        <f>'[1]RC-1(PY)'!B1509</f>
        <v>0</v>
      </c>
      <c r="C1509" s="1">
        <f>'[1]RC-1(PY)'!C1509</f>
        <v>0</v>
      </c>
      <c r="D1509" s="1">
        <f>'[1]RC-1(PY)'!D1509</f>
        <v>0</v>
      </c>
      <c r="E1509" s="1">
        <f>'[1]RC-1(PY)'!E1509</f>
        <v>0</v>
      </c>
      <c r="F1509" s="1">
        <f>'[1]RC-1(PY)'!F1509</f>
        <v>0</v>
      </c>
      <c r="G1509" s="1">
        <f>'[1]RC-1(PY)'!G1509</f>
        <v>0</v>
      </c>
      <c r="H1509" s="1">
        <f>'[1]RC-1(PY)'!H1509</f>
        <v>0</v>
      </c>
      <c r="I1509" s="1">
        <f>'[1]RC-1(PY)'!I1509</f>
        <v>0</v>
      </c>
      <c r="J1509" s="1">
        <f>'[1]RC-1(PY)'!J1509</f>
        <v>0</v>
      </c>
      <c r="K1509" s="1">
        <f>'[1]RC-1(PY)'!K1509</f>
        <v>0</v>
      </c>
      <c r="L1509" s="1">
        <f>'[1]RC-1(PY)'!L1509</f>
        <v>0</v>
      </c>
      <c r="M1509" s="1">
        <f>'[1]RC-1(PY)'!M1509</f>
        <v>0</v>
      </c>
      <c r="N1509" s="1">
        <f>'[1]RC-1(PY)'!N1509</f>
        <v>0</v>
      </c>
      <c r="O1509" s="1">
        <f>'[1]RC-1(PY)'!O1509</f>
        <v>0</v>
      </c>
      <c r="P1509" s="1">
        <f>'[1]RC-1(PY)'!P1509</f>
        <v>0</v>
      </c>
      <c r="Q1509" s="1">
        <f>'[1]RC-1(PY)'!Q1509</f>
        <v>0</v>
      </c>
      <c r="R1509" s="1">
        <f>'[1]RC-1(PY)'!R1509</f>
        <v>0</v>
      </c>
      <c r="S1509" s="1">
        <f>'[1]RC-1(PY)'!S1509</f>
        <v>0</v>
      </c>
      <c r="T1509" s="1">
        <f>'[1]RC-1(PY)'!T1509</f>
        <v>0</v>
      </c>
      <c r="U1509" s="1">
        <f>'[1]RC-1(PY)'!U1509</f>
        <v>0</v>
      </c>
      <c r="V1509" s="1">
        <f>'[1]RC-1(PY)'!V1509</f>
        <v>0</v>
      </c>
      <c r="W1509" s="1">
        <f>'[1]RC-1(PY)'!W1509</f>
        <v>0</v>
      </c>
      <c r="X1509" s="1">
        <f>'[1]RC-1(PY)'!X1509</f>
        <v>0</v>
      </c>
      <c r="Y1509" s="1">
        <f>'[1]RC-1(PY)'!Y1509</f>
        <v>0</v>
      </c>
      <c r="Z1509" s="1">
        <f>'[1]RC-1(PY)'!Z1509</f>
        <v>0</v>
      </c>
      <c r="AA1509" s="1">
        <f>'[1]RC-1(PY)'!AA1509</f>
        <v>0</v>
      </c>
      <c r="AB1509" s="1">
        <f>'[1]RC-1(PY)'!AB1509</f>
        <v>0</v>
      </c>
      <c r="AC1509" s="1">
        <f>'[1]RC-1(PY)'!AC1509</f>
        <v>0</v>
      </c>
      <c r="AD1509" s="1">
        <f>'[1]RC-1(PY)'!AD1509</f>
        <v>0</v>
      </c>
      <c r="AE1509" s="1">
        <f>'[1]RC-1(PY)'!AE1509</f>
        <v>0</v>
      </c>
      <c r="AF1509" s="1">
        <f>'[1]RC-1(PY)'!AF1509</f>
        <v>0</v>
      </c>
      <c r="AG1509" s="1">
        <f>'[1]RC-1(PY)'!AG1509</f>
        <v>0</v>
      </c>
      <c r="AH1509" s="1">
        <f>'[1]RC-1(PY)'!AH1509</f>
        <v>0</v>
      </c>
      <c r="AI1509" s="1">
        <f>'[1]RC-1(PY)'!AI1509</f>
        <v>0</v>
      </c>
    </row>
    <row r="1510" spans="1:35" x14ac:dyDescent="0.3">
      <c r="A1510" s="1">
        <f>'[1]RC-1(PY)'!A1510</f>
        <v>0</v>
      </c>
      <c r="B1510" s="1">
        <f>'[1]RC-1(PY)'!B1510</f>
        <v>0</v>
      </c>
      <c r="C1510" s="1">
        <f>'[1]RC-1(PY)'!C1510</f>
        <v>0</v>
      </c>
      <c r="D1510" s="1">
        <f>'[1]RC-1(PY)'!D1510</f>
        <v>0</v>
      </c>
      <c r="E1510" s="1">
        <f>'[1]RC-1(PY)'!E1510</f>
        <v>0</v>
      </c>
      <c r="F1510" s="1">
        <f>'[1]RC-1(PY)'!F1510</f>
        <v>0</v>
      </c>
      <c r="G1510" s="1">
        <f>'[1]RC-1(PY)'!G1510</f>
        <v>0</v>
      </c>
      <c r="H1510" s="1">
        <f>'[1]RC-1(PY)'!H1510</f>
        <v>0</v>
      </c>
      <c r="I1510" s="1">
        <f>'[1]RC-1(PY)'!I1510</f>
        <v>0</v>
      </c>
      <c r="J1510" s="1">
        <f>'[1]RC-1(PY)'!J1510</f>
        <v>0</v>
      </c>
      <c r="K1510" s="1">
        <f>'[1]RC-1(PY)'!K1510</f>
        <v>0</v>
      </c>
      <c r="L1510" s="1">
        <f>'[1]RC-1(PY)'!L1510</f>
        <v>0</v>
      </c>
      <c r="M1510" s="1">
        <f>'[1]RC-1(PY)'!M1510</f>
        <v>0</v>
      </c>
      <c r="N1510" s="1">
        <f>'[1]RC-1(PY)'!N1510</f>
        <v>0</v>
      </c>
      <c r="O1510" s="1">
        <f>'[1]RC-1(PY)'!O1510</f>
        <v>0</v>
      </c>
      <c r="P1510" s="1">
        <f>'[1]RC-1(PY)'!P1510</f>
        <v>0</v>
      </c>
      <c r="Q1510" s="1">
        <f>'[1]RC-1(PY)'!Q1510</f>
        <v>0</v>
      </c>
      <c r="R1510" s="1">
        <f>'[1]RC-1(PY)'!R1510</f>
        <v>0</v>
      </c>
      <c r="S1510" s="1">
        <f>'[1]RC-1(PY)'!S1510</f>
        <v>0</v>
      </c>
      <c r="T1510" s="1">
        <f>'[1]RC-1(PY)'!T1510</f>
        <v>0</v>
      </c>
      <c r="U1510" s="1">
        <f>'[1]RC-1(PY)'!U1510</f>
        <v>0</v>
      </c>
      <c r="V1510" s="1">
        <f>'[1]RC-1(PY)'!V1510</f>
        <v>0</v>
      </c>
      <c r="W1510" s="1">
        <f>'[1]RC-1(PY)'!W1510</f>
        <v>0</v>
      </c>
      <c r="X1510" s="1">
        <f>'[1]RC-1(PY)'!X1510</f>
        <v>0</v>
      </c>
      <c r="Y1510" s="1">
        <f>'[1]RC-1(PY)'!Y1510</f>
        <v>0</v>
      </c>
      <c r="Z1510" s="1">
        <f>'[1]RC-1(PY)'!Z1510</f>
        <v>0</v>
      </c>
      <c r="AA1510" s="1">
        <f>'[1]RC-1(PY)'!AA1510</f>
        <v>0</v>
      </c>
      <c r="AB1510" s="1">
        <f>'[1]RC-1(PY)'!AB1510</f>
        <v>0</v>
      </c>
      <c r="AC1510" s="1">
        <f>'[1]RC-1(PY)'!AC1510</f>
        <v>0</v>
      </c>
      <c r="AD1510" s="1">
        <f>'[1]RC-1(PY)'!AD1510</f>
        <v>0</v>
      </c>
      <c r="AE1510" s="1">
        <f>'[1]RC-1(PY)'!AE1510</f>
        <v>0</v>
      </c>
      <c r="AF1510" s="1">
        <f>'[1]RC-1(PY)'!AF1510</f>
        <v>0</v>
      </c>
      <c r="AG1510" s="1">
        <f>'[1]RC-1(PY)'!AG1510</f>
        <v>0</v>
      </c>
      <c r="AH1510" s="1">
        <f>'[1]RC-1(PY)'!AH1510</f>
        <v>0</v>
      </c>
      <c r="AI1510" s="1">
        <f>'[1]RC-1(PY)'!AI1510</f>
        <v>0</v>
      </c>
    </row>
    <row r="1511" spans="1:35" x14ac:dyDescent="0.3">
      <c r="A1511" s="1">
        <f>'[1]RC-1(PY)'!A1511</f>
        <v>0</v>
      </c>
      <c r="B1511" s="1">
        <f>'[1]RC-1(PY)'!B1511</f>
        <v>0</v>
      </c>
      <c r="C1511" s="1">
        <f>'[1]RC-1(PY)'!C1511</f>
        <v>0</v>
      </c>
      <c r="D1511" s="1">
        <f>'[1]RC-1(PY)'!D1511</f>
        <v>0</v>
      </c>
      <c r="E1511" s="1">
        <f>'[1]RC-1(PY)'!E1511</f>
        <v>0</v>
      </c>
      <c r="F1511" s="1">
        <f>'[1]RC-1(PY)'!F1511</f>
        <v>0</v>
      </c>
      <c r="G1511" s="1">
        <f>'[1]RC-1(PY)'!G1511</f>
        <v>0</v>
      </c>
      <c r="H1511" s="1">
        <f>'[1]RC-1(PY)'!H1511</f>
        <v>0</v>
      </c>
      <c r="I1511" s="1">
        <f>'[1]RC-1(PY)'!I1511</f>
        <v>0</v>
      </c>
      <c r="J1511" s="1">
        <f>'[1]RC-1(PY)'!J1511</f>
        <v>0</v>
      </c>
      <c r="K1511" s="1">
        <f>'[1]RC-1(PY)'!K1511</f>
        <v>0</v>
      </c>
      <c r="L1511" s="1">
        <f>'[1]RC-1(PY)'!L1511</f>
        <v>0</v>
      </c>
      <c r="M1511" s="1">
        <f>'[1]RC-1(PY)'!M1511</f>
        <v>0</v>
      </c>
      <c r="N1511" s="1">
        <f>'[1]RC-1(PY)'!N1511</f>
        <v>0</v>
      </c>
      <c r="O1511" s="1">
        <f>'[1]RC-1(PY)'!O1511</f>
        <v>0</v>
      </c>
      <c r="P1511" s="1">
        <f>'[1]RC-1(PY)'!P1511</f>
        <v>0</v>
      </c>
      <c r="Q1511" s="1">
        <f>'[1]RC-1(PY)'!Q1511</f>
        <v>0</v>
      </c>
      <c r="R1511" s="1">
        <f>'[1]RC-1(PY)'!R1511</f>
        <v>0</v>
      </c>
      <c r="S1511" s="1">
        <f>'[1]RC-1(PY)'!S1511</f>
        <v>0</v>
      </c>
      <c r="T1511" s="1">
        <f>'[1]RC-1(PY)'!T1511</f>
        <v>0</v>
      </c>
      <c r="U1511" s="1">
        <f>'[1]RC-1(PY)'!U1511</f>
        <v>0</v>
      </c>
      <c r="V1511" s="1">
        <f>'[1]RC-1(PY)'!V1511</f>
        <v>0</v>
      </c>
      <c r="W1511" s="1">
        <f>'[1]RC-1(PY)'!W1511</f>
        <v>0</v>
      </c>
      <c r="X1511" s="1">
        <f>'[1]RC-1(PY)'!X1511</f>
        <v>0</v>
      </c>
      <c r="Y1511" s="1">
        <f>'[1]RC-1(PY)'!Y1511</f>
        <v>0</v>
      </c>
      <c r="Z1511" s="1">
        <f>'[1]RC-1(PY)'!Z1511</f>
        <v>0</v>
      </c>
      <c r="AA1511" s="1">
        <f>'[1]RC-1(PY)'!AA1511</f>
        <v>0</v>
      </c>
      <c r="AB1511" s="1">
        <f>'[1]RC-1(PY)'!AB1511</f>
        <v>0</v>
      </c>
      <c r="AC1511" s="1">
        <f>'[1]RC-1(PY)'!AC1511</f>
        <v>0</v>
      </c>
      <c r="AD1511" s="1">
        <f>'[1]RC-1(PY)'!AD1511</f>
        <v>0</v>
      </c>
      <c r="AE1511" s="1">
        <f>'[1]RC-1(PY)'!AE1511</f>
        <v>0</v>
      </c>
      <c r="AF1511" s="1">
        <f>'[1]RC-1(PY)'!AF1511</f>
        <v>0</v>
      </c>
      <c r="AG1511" s="1">
        <f>'[1]RC-1(PY)'!AG1511</f>
        <v>0</v>
      </c>
      <c r="AH1511" s="1">
        <f>'[1]RC-1(PY)'!AH1511</f>
        <v>0</v>
      </c>
      <c r="AI1511" s="1">
        <f>'[1]RC-1(PY)'!AI1511</f>
        <v>0</v>
      </c>
    </row>
    <row r="1512" spans="1:35" x14ac:dyDescent="0.3">
      <c r="A1512" s="1">
        <f>'[1]RC-1(PY)'!A1512</f>
        <v>0</v>
      </c>
      <c r="B1512" s="1">
        <f>'[1]RC-1(PY)'!B1512</f>
        <v>0</v>
      </c>
      <c r="C1512" s="1">
        <f>'[1]RC-1(PY)'!C1512</f>
        <v>0</v>
      </c>
      <c r="D1512" s="1">
        <f>'[1]RC-1(PY)'!D1512</f>
        <v>0</v>
      </c>
      <c r="E1512" s="1">
        <f>'[1]RC-1(PY)'!E1512</f>
        <v>0</v>
      </c>
      <c r="F1512" s="1">
        <f>'[1]RC-1(PY)'!F1512</f>
        <v>0</v>
      </c>
      <c r="G1512" s="1">
        <f>'[1]RC-1(PY)'!G1512</f>
        <v>0</v>
      </c>
      <c r="H1512" s="1">
        <f>'[1]RC-1(PY)'!H1512</f>
        <v>0</v>
      </c>
      <c r="I1512" s="1">
        <f>'[1]RC-1(PY)'!I1512</f>
        <v>0</v>
      </c>
      <c r="J1512" s="1">
        <f>'[1]RC-1(PY)'!J1512</f>
        <v>0</v>
      </c>
      <c r="K1512" s="1">
        <f>'[1]RC-1(PY)'!K1512</f>
        <v>0</v>
      </c>
      <c r="L1512" s="1">
        <f>'[1]RC-1(PY)'!L1512</f>
        <v>0</v>
      </c>
      <c r="M1512" s="1">
        <f>'[1]RC-1(PY)'!M1512</f>
        <v>0</v>
      </c>
      <c r="N1512" s="1">
        <f>'[1]RC-1(PY)'!N1512</f>
        <v>0</v>
      </c>
      <c r="O1512" s="1">
        <f>'[1]RC-1(PY)'!O1512</f>
        <v>0</v>
      </c>
      <c r="P1512" s="1">
        <f>'[1]RC-1(PY)'!P1512</f>
        <v>0</v>
      </c>
      <c r="Q1512" s="1">
        <f>'[1]RC-1(PY)'!Q1512</f>
        <v>0</v>
      </c>
      <c r="R1512" s="1">
        <f>'[1]RC-1(PY)'!R1512</f>
        <v>0</v>
      </c>
      <c r="S1512" s="1">
        <f>'[1]RC-1(PY)'!S1512</f>
        <v>0</v>
      </c>
      <c r="T1512" s="1">
        <f>'[1]RC-1(PY)'!T1512</f>
        <v>0</v>
      </c>
      <c r="U1512" s="1">
        <f>'[1]RC-1(PY)'!U1512</f>
        <v>0</v>
      </c>
      <c r="V1512" s="1">
        <f>'[1]RC-1(PY)'!V1512</f>
        <v>0</v>
      </c>
      <c r="W1512" s="1">
        <f>'[1]RC-1(PY)'!W1512</f>
        <v>0</v>
      </c>
      <c r="X1512" s="1">
        <f>'[1]RC-1(PY)'!X1512</f>
        <v>0</v>
      </c>
      <c r="Y1512" s="1">
        <f>'[1]RC-1(PY)'!Y1512</f>
        <v>0</v>
      </c>
      <c r="Z1512" s="1">
        <f>'[1]RC-1(PY)'!Z1512</f>
        <v>0</v>
      </c>
      <c r="AA1512" s="1">
        <f>'[1]RC-1(PY)'!AA1512</f>
        <v>0</v>
      </c>
      <c r="AB1512" s="1">
        <f>'[1]RC-1(PY)'!AB1512</f>
        <v>0</v>
      </c>
      <c r="AC1512" s="1">
        <f>'[1]RC-1(PY)'!AC1512</f>
        <v>0</v>
      </c>
      <c r="AD1512" s="1">
        <f>'[1]RC-1(PY)'!AD1512</f>
        <v>0</v>
      </c>
      <c r="AE1512" s="1">
        <f>'[1]RC-1(PY)'!AE1512</f>
        <v>0</v>
      </c>
      <c r="AF1512" s="1">
        <f>'[1]RC-1(PY)'!AF1512</f>
        <v>0</v>
      </c>
      <c r="AG1512" s="1">
        <f>'[1]RC-1(PY)'!AG1512</f>
        <v>0</v>
      </c>
      <c r="AH1512" s="1">
        <f>'[1]RC-1(PY)'!AH1512</f>
        <v>0</v>
      </c>
      <c r="AI1512" s="1">
        <f>'[1]RC-1(PY)'!AI1512</f>
        <v>0</v>
      </c>
    </row>
    <row r="1513" spans="1:35" x14ac:dyDescent="0.3">
      <c r="A1513" s="1">
        <f>'[1]RC-1(PY)'!A1513</f>
        <v>0</v>
      </c>
      <c r="B1513" s="1">
        <f>'[1]RC-1(PY)'!B1513</f>
        <v>0</v>
      </c>
      <c r="C1513" s="1">
        <f>'[1]RC-1(PY)'!C1513</f>
        <v>0</v>
      </c>
      <c r="D1513" s="1">
        <f>'[1]RC-1(PY)'!D1513</f>
        <v>0</v>
      </c>
      <c r="E1513" s="1">
        <f>'[1]RC-1(PY)'!E1513</f>
        <v>0</v>
      </c>
      <c r="F1513" s="1">
        <f>'[1]RC-1(PY)'!F1513</f>
        <v>0</v>
      </c>
      <c r="G1513" s="1">
        <f>'[1]RC-1(PY)'!G1513</f>
        <v>0</v>
      </c>
      <c r="H1513" s="1">
        <f>'[1]RC-1(PY)'!H1513</f>
        <v>0</v>
      </c>
      <c r="I1513" s="1">
        <f>'[1]RC-1(PY)'!I1513</f>
        <v>0</v>
      </c>
      <c r="J1513" s="1">
        <f>'[1]RC-1(PY)'!J1513</f>
        <v>0</v>
      </c>
      <c r="K1513" s="1">
        <f>'[1]RC-1(PY)'!K1513</f>
        <v>0</v>
      </c>
      <c r="L1513" s="1">
        <f>'[1]RC-1(PY)'!L1513</f>
        <v>0</v>
      </c>
      <c r="M1513" s="1">
        <f>'[1]RC-1(PY)'!M1513</f>
        <v>0</v>
      </c>
      <c r="N1513" s="1">
        <f>'[1]RC-1(PY)'!N1513</f>
        <v>0</v>
      </c>
      <c r="O1513" s="1">
        <f>'[1]RC-1(PY)'!O1513</f>
        <v>0</v>
      </c>
      <c r="P1513" s="1">
        <f>'[1]RC-1(PY)'!P1513</f>
        <v>0</v>
      </c>
      <c r="Q1513" s="1">
        <f>'[1]RC-1(PY)'!Q1513</f>
        <v>0</v>
      </c>
      <c r="R1513" s="1">
        <f>'[1]RC-1(PY)'!R1513</f>
        <v>0</v>
      </c>
      <c r="S1513" s="1">
        <f>'[1]RC-1(PY)'!S1513</f>
        <v>0</v>
      </c>
      <c r="T1513" s="1">
        <f>'[1]RC-1(PY)'!T1513</f>
        <v>0</v>
      </c>
      <c r="U1513" s="1">
        <f>'[1]RC-1(PY)'!U1513</f>
        <v>0</v>
      </c>
      <c r="V1513" s="1">
        <f>'[1]RC-1(PY)'!V1513</f>
        <v>0</v>
      </c>
      <c r="W1513" s="1">
        <f>'[1]RC-1(PY)'!W1513</f>
        <v>0</v>
      </c>
      <c r="X1513" s="1">
        <f>'[1]RC-1(PY)'!X1513</f>
        <v>0</v>
      </c>
      <c r="Y1513" s="1">
        <f>'[1]RC-1(PY)'!Y1513</f>
        <v>0</v>
      </c>
      <c r="Z1513" s="1">
        <f>'[1]RC-1(PY)'!Z1513</f>
        <v>0</v>
      </c>
      <c r="AA1513" s="1">
        <f>'[1]RC-1(PY)'!AA1513</f>
        <v>0</v>
      </c>
      <c r="AB1513" s="1">
        <f>'[1]RC-1(PY)'!AB1513</f>
        <v>0</v>
      </c>
      <c r="AC1513" s="1">
        <f>'[1]RC-1(PY)'!AC1513</f>
        <v>0</v>
      </c>
      <c r="AD1513" s="1">
        <f>'[1]RC-1(PY)'!AD1513</f>
        <v>0</v>
      </c>
      <c r="AE1513" s="1">
        <f>'[1]RC-1(PY)'!AE1513</f>
        <v>0</v>
      </c>
      <c r="AF1513" s="1">
        <f>'[1]RC-1(PY)'!AF1513</f>
        <v>0</v>
      </c>
      <c r="AG1513" s="1">
        <f>'[1]RC-1(PY)'!AG1513</f>
        <v>0</v>
      </c>
      <c r="AH1513" s="1">
        <f>'[1]RC-1(PY)'!AH1513</f>
        <v>0</v>
      </c>
      <c r="AI1513" s="1">
        <f>'[1]RC-1(PY)'!AI1513</f>
        <v>0</v>
      </c>
    </row>
    <row r="1514" spans="1:35" x14ac:dyDescent="0.3">
      <c r="A1514" s="1">
        <f>'[1]RC-1(PY)'!A1514</f>
        <v>0</v>
      </c>
      <c r="B1514" s="1">
        <f>'[1]RC-1(PY)'!B1514</f>
        <v>0</v>
      </c>
      <c r="C1514" s="1">
        <f>'[1]RC-1(PY)'!C1514</f>
        <v>0</v>
      </c>
      <c r="D1514" s="1">
        <f>'[1]RC-1(PY)'!D1514</f>
        <v>0</v>
      </c>
      <c r="E1514" s="1">
        <f>'[1]RC-1(PY)'!E1514</f>
        <v>0</v>
      </c>
      <c r="F1514" s="1">
        <f>'[1]RC-1(PY)'!F1514</f>
        <v>0</v>
      </c>
      <c r="G1514" s="1">
        <f>'[1]RC-1(PY)'!G1514</f>
        <v>0</v>
      </c>
      <c r="H1514" s="1">
        <f>'[1]RC-1(PY)'!H1514</f>
        <v>0</v>
      </c>
      <c r="I1514" s="1">
        <f>'[1]RC-1(PY)'!I1514</f>
        <v>0</v>
      </c>
      <c r="J1514" s="1">
        <f>'[1]RC-1(PY)'!J1514</f>
        <v>0</v>
      </c>
      <c r="K1514" s="1">
        <f>'[1]RC-1(PY)'!K1514</f>
        <v>0</v>
      </c>
      <c r="L1514" s="1">
        <f>'[1]RC-1(PY)'!L1514</f>
        <v>0</v>
      </c>
      <c r="M1514" s="1">
        <f>'[1]RC-1(PY)'!M1514</f>
        <v>0</v>
      </c>
      <c r="N1514" s="1">
        <f>'[1]RC-1(PY)'!N1514</f>
        <v>0</v>
      </c>
      <c r="O1514" s="1">
        <f>'[1]RC-1(PY)'!O1514</f>
        <v>0</v>
      </c>
      <c r="P1514" s="1">
        <f>'[1]RC-1(PY)'!P1514</f>
        <v>0</v>
      </c>
      <c r="Q1514" s="1">
        <f>'[1]RC-1(PY)'!Q1514</f>
        <v>0</v>
      </c>
      <c r="R1514" s="1">
        <f>'[1]RC-1(PY)'!R1514</f>
        <v>0</v>
      </c>
      <c r="S1514" s="1">
        <f>'[1]RC-1(PY)'!S1514</f>
        <v>0</v>
      </c>
      <c r="T1514" s="1">
        <f>'[1]RC-1(PY)'!T1514</f>
        <v>0</v>
      </c>
      <c r="U1514" s="1">
        <f>'[1]RC-1(PY)'!U1514</f>
        <v>0</v>
      </c>
      <c r="V1514" s="1">
        <f>'[1]RC-1(PY)'!V1514</f>
        <v>0</v>
      </c>
      <c r="W1514" s="1">
        <f>'[1]RC-1(PY)'!W1514</f>
        <v>0</v>
      </c>
      <c r="X1514" s="1">
        <f>'[1]RC-1(PY)'!X1514</f>
        <v>0</v>
      </c>
      <c r="Y1514" s="1">
        <f>'[1]RC-1(PY)'!Y1514</f>
        <v>0</v>
      </c>
      <c r="Z1514" s="1">
        <f>'[1]RC-1(PY)'!Z1514</f>
        <v>0</v>
      </c>
      <c r="AA1514" s="1">
        <f>'[1]RC-1(PY)'!AA1514</f>
        <v>0</v>
      </c>
      <c r="AB1514" s="1">
        <f>'[1]RC-1(PY)'!AB1514</f>
        <v>0</v>
      </c>
      <c r="AC1514" s="1">
        <f>'[1]RC-1(PY)'!AC1514</f>
        <v>0</v>
      </c>
      <c r="AD1514" s="1">
        <f>'[1]RC-1(PY)'!AD1514</f>
        <v>0</v>
      </c>
      <c r="AE1514" s="1">
        <f>'[1]RC-1(PY)'!AE1514</f>
        <v>0</v>
      </c>
      <c r="AF1514" s="1">
        <f>'[1]RC-1(PY)'!AF1514</f>
        <v>0</v>
      </c>
      <c r="AG1514" s="1">
        <f>'[1]RC-1(PY)'!AG1514</f>
        <v>0</v>
      </c>
      <c r="AH1514" s="1">
        <f>'[1]RC-1(PY)'!AH1514</f>
        <v>0</v>
      </c>
      <c r="AI1514" s="1">
        <f>'[1]RC-1(PY)'!AI1514</f>
        <v>0</v>
      </c>
    </row>
    <row r="1515" spans="1:35" x14ac:dyDescent="0.3">
      <c r="A1515" s="1">
        <f>'[1]RC-1(PY)'!A1515</f>
        <v>0</v>
      </c>
      <c r="B1515" s="1">
        <f>'[1]RC-1(PY)'!B1515</f>
        <v>0</v>
      </c>
      <c r="C1515" s="1">
        <f>'[1]RC-1(PY)'!C1515</f>
        <v>0</v>
      </c>
      <c r="D1515" s="1">
        <f>'[1]RC-1(PY)'!D1515</f>
        <v>0</v>
      </c>
      <c r="E1515" s="1">
        <f>'[1]RC-1(PY)'!E1515</f>
        <v>0</v>
      </c>
      <c r="F1515" s="1">
        <f>'[1]RC-1(PY)'!F1515</f>
        <v>0</v>
      </c>
      <c r="G1515" s="1">
        <f>'[1]RC-1(PY)'!G1515</f>
        <v>0</v>
      </c>
      <c r="H1515" s="1">
        <f>'[1]RC-1(PY)'!H1515</f>
        <v>0</v>
      </c>
      <c r="I1515" s="1">
        <f>'[1]RC-1(PY)'!I1515</f>
        <v>0</v>
      </c>
      <c r="J1515" s="1">
        <f>'[1]RC-1(PY)'!J1515</f>
        <v>0</v>
      </c>
      <c r="K1515" s="1">
        <f>'[1]RC-1(PY)'!K1515</f>
        <v>0</v>
      </c>
      <c r="L1515" s="1">
        <f>'[1]RC-1(PY)'!L1515</f>
        <v>0</v>
      </c>
      <c r="M1515" s="1">
        <f>'[1]RC-1(PY)'!M1515</f>
        <v>0</v>
      </c>
      <c r="N1515" s="1">
        <f>'[1]RC-1(PY)'!N1515</f>
        <v>0</v>
      </c>
      <c r="O1515" s="1">
        <f>'[1]RC-1(PY)'!O1515</f>
        <v>0</v>
      </c>
      <c r="P1515" s="1">
        <f>'[1]RC-1(PY)'!P1515</f>
        <v>0</v>
      </c>
      <c r="Q1515" s="1">
        <f>'[1]RC-1(PY)'!Q1515</f>
        <v>0</v>
      </c>
      <c r="R1515" s="1">
        <f>'[1]RC-1(PY)'!R1515</f>
        <v>0</v>
      </c>
      <c r="S1515" s="1">
        <f>'[1]RC-1(PY)'!S1515</f>
        <v>0</v>
      </c>
      <c r="T1515" s="1">
        <f>'[1]RC-1(PY)'!T1515</f>
        <v>0</v>
      </c>
      <c r="U1515" s="1">
        <f>'[1]RC-1(PY)'!U1515</f>
        <v>0</v>
      </c>
      <c r="V1515" s="1">
        <f>'[1]RC-1(PY)'!V1515</f>
        <v>0</v>
      </c>
      <c r="W1515" s="1">
        <f>'[1]RC-1(PY)'!W1515</f>
        <v>0</v>
      </c>
      <c r="X1515" s="1">
        <f>'[1]RC-1(PY)'!X1515</f>
        <v>0</v>
      </c>
      <c r="Y1515" s="1">
        <f>'[1]RC-1(PY)'!Y1515</f>
        <v>0</v>
      </c>
      <c r="Z1515" s="1">
        <f>'[1]RC-1(PY)'!Z1515</f>
        <v>0</v>
      </c>
      <c r="AA1515" s="1">
        <f>'[1]RC-1(PY)'!AA1515</f>
        <v>0</v>
      </c>
      <c r="AB1515" s="1">
        <f>'[1]RC-1(PY)'!AB1515</f>
        <v>0</v>
      </c>
      <c r="AC1515" s="1">
        <f>'[1]RC-1(PY)'!AC1515</f>
        <v>0</v>
      </c>
      <c r="AD1515" s="1">
        <f>'[1]RC-1(PY)'!AD1515</f>
        <v>0</v>
      </c>
      <c r="AE1515" s="1">
        <f>'[1]RC-1(PY)'!AE1515</f>
        <v>0</v>
      </c>
      <c r="AF1515" s="1">
        <f>'[1]RC-1(PY)'!AF1515</f>
        <v>0</v>
      </c>
      <c r="AG1515" s="1">
        <f>'[1]RC-1(PY)'!AG1515</f>
        <v>0</v>
      </c>
      <c r="AH1515" s="1">
        <f>'[1]RC-1(PY)'!AH1515</f>
        <v>0</v>
      </c>
      <c r="AI1515" s="1">
        <f>'[1]RC-1(PY)'!AI1515</f>
        <v>0</v>
      </c>
    </row>
    <row r="1516" spans="1:35" x14ac:dyDescent="0.3">
      <c r="A1516" s="1">
        <f>'[1]RC-1(PY)'!A1516</f>
        <v>0</v>
      </c>
      <c r="B1516" s="1">
        <f>'[1]RC-1(PY)'!B1516</f>
        <v>0</v>
      </c>
      <c r="C1516" s="1">
        <f>'[1]RC-1(PY)'!C1516</f>
        <v>0</v>
      </c>
      <c r="D1516" s="1">
        <f>'[1]RC-1(PY)'!D1516</f>
        <v>0</v>
      </c>
      <c r="E1516" s="1">
        <f>'[1]RC-1(PY)'!E1516</f>
        <v>0</v>
      </c>
      <c r="F1516" s="1">
        <f>'[1]RC-1(PY)'!F1516</f>
        <v>0</v>
      </c>
      <c r="G1516" s="1">
        <f>'[1]RC-1(PY)'!G1516</f>
        <v>0</v>
      </c>
      <c r="H1516" s="1">
        <f>'[1]RC-1(PY)'!H1516</f>
        <v>0</v>
      </c>
      <c r="I1516" s="1">
        <f>'[1]RC-1(PY)'!I1516</f>
        <v>0</v>
      </c>
      <c r="J1516" s="1">
        <f>'[1]RC-1(PY)'!J1516</f>
        <v>0</v>
      </c>
      <c r="K1516" s="1">
        <f>'[1]RC-1(PY)'!K1516</f>
        <v>0</v>
      </c>
      <c r="L1516" s="1">
        <f>'[1]RC-1(PY)'!L1516</f>
        <v>0</v>
      </c>
      <c r="M1516" s="1">
        <f>'[1]RC-1(PY)'!M1516</f>
        <v>0</v>
      </c>
      <c r="N1516" s="1">
        <f>'[1]RC-1(PY)'!N1516</f>
        <v>0</v>
      </c>
      <c r="O1516" s="1">
        <f>'[1]RC-1(PY)'!O1516</f>
        <v>0</v>
      </c>
      <c r="P1516" s="1">
        <f>'[1]RC-1(PY)'!P1516</f>
        <v>0</v>
      </c>
      <c r="Q1516" s="1">
        <f>'[1]RC-1(PY)'!Q1516</f>
        <v>0</v>
      </c>
      <c r="R1516" s="1">
        <f>'[1]RC-1(PY)'!R1516</f>
        <v>0</v>
      </c>
      <c r="S1516" s="1">
        <f>'[1]RC-1(PY)'!S1516</f>
        <v>0</v>
      </c>
      <c r="T1516" s="1">
        <f>'[1]RC-1(PY)'!T1516</f>
        <v>0</v>
      </c>
      <c r="U1516" s="1">
        <f>'[1]RC-1(PY)'!U1516</f>
        <v>0</v>
      </c>
      <c r="V1516" s="1">
        <f>'[1]RC-1(PY)'!V1516</f>
        <v>0</v>
      </c>
      <c r="W1516" s="1">
        <f>'[1]RC-1(PY)'!W1516</f>
        <v>0</v>
      </c>
      <c r="X1516" s="1">
        <f>'[1]RC-1(PY)'!X1516</f>
        <v>0</v>
      </c>
      <c r="Y1516" s="1">
        <f>'[1]RC-1(PY)'!Y1516</f>
        <v>0</v>
      </c>
      <c r="Z1516" s="1">
        <f>'[1]RC-1(PY)'!Z1516</f>
        <v>0</v>
      </c>
      <c r="AA1516" s="1">
        <f>'[1]RC-1(PY)'!AA1516</f>
        <v>0</v>
      </c>
      <c r="AB1516" s="1">
        <f>'[1]RC-1(PY)'!AB1516</f>
        <v>0</v>
      </c>
      <c r="AC1516" s="1">
        <f>'[1]RC-1(PY)'!AC1516</f>
        <v>0</v>
      </c>
      <c r="AD1516" s="1">
        <f>'[1]RC-1(PY)'!AD1516</f>
        <v>0</v>
      </c>
      <c r="AE1516" s="1">
        <f>'[1]RC-1(PY)'!AE1516</f>
        <v>0</v>
      </c>
      <c r="AF1516" s="1">
        <f>'[1]RC-1(PY)'!AF1516</f>
        <v>0</v>
      </c>
      <c r="AG1516" s="1">
        <f>'[1]RC-1(PY)'!AG1516</f>
        <v>0</v>
      </c>
      <c r="AH1516" s="1">
        <f>'[1]RC-1(PY)'!AH1516</f>
        <v>0</v>
      </c>
      <c r="AI1516" s="1">
        <f>'[1]RC-1(PY)'!AI1516</f>
        <v>0</v>
      </c>
    </row>
    <row r="1517" spans="1:35" x14ac:dyDescent="0.3">
      <c r="A1517" s="1">
        <f>'[1]RC-1(PY)'!A1517</f>
        <v>0</v>
      </c>
      <c r="B1517" s="1">
        <f>'[1]RC-1(PY)'!B1517</f>
        <v>0</v>
      </c>
      <c r="C1517" s="1">
        <f>'[1]RC-1(PY)'!C1517</f>
        <v>0</v>
      </c>
      <c r="D1517" s="1">
        <f>'[1]RC-1(PY)'!D1517</f>
        <v>0</v>
      </c>
      <c r="E1517" s="1">
        <f>'[1]RC-1(PY)'!E1517</f>
        <v>0</v>
      </c>
      <c r="F1517" s="1">
        <f>'[1]RC-1(PY)'!F1517</f>
        <v>0</v>
      </c>
      <c r="G1517" s="1">
        <f>'[1]RC-1(PY)'!G1517</f>
        <v>0</v>
      </c>
      <c r="H1517" s="1">
        <f>'[1]RC-1(PY)'!H1517</f>
        <v>0</v>
      </c>
      <c r="I1517" s="1">
        <f>'[1]RC-1(PY)'!I1517</f>
        <v>0</v>
      </c>
      <c r="J1517" s="1">
        <f>'[1]RC-1(PY)'!J1517</f>
        <v>0</v>
      </c>
      <c r="K1517" s="1">
        <f>'[1]RC-1(PY)'!K1517</f>
        <v>0</v>
      </c>
      <c r="L1517" s="1">
        <f>'[1]RC-1(PY)'!L1517</f>
        <v>0</v>
      </c>
      <c r="M1517" s="1">
        <f>'[1]RC-1(PY)'!M1517</f>
        <v>0</v>
      </c>
      <c r="N1517" s="1">
        <f>'[1]RC-1(PY)'!N1517</f>
        <v>0</v>
      </c>
      <c r="O1517" s="1">
        <f>'[1]RC-1(PY)'!O1517</f>
        <v>0</v>
      </c>
      <c r="P1517" s="1">
        <f>'[1]RC-1(PY)'!P1517</f>
        <v>0</v>
      </c>
      <c r="Q1517" s="1">
        <f>'[1]RC-1(PY)'!Q1517</f>
        <v>0</v>
      </c>
      <c r="R1517" s="1">
        <f>'[1]RC-1(PY)'!R1517</f>
        <v>0</v>
      </c>
      <c r="S1517" s="1">
        <f>'[1]RC-1(PY)'!S1517</f>
        <v>0</v>
      </c>
      <c r="T1517" s="1">
        <f>'[1]RC-1(PY)'!T1517</f>
        <v>0</v>
      </c>
      <c r="U1517" s="1">
        <f>'[1]RC-1(PY)'!U1517</f>
        <v>0</v>
      </c>
      <c r="V1517" s="1">
        <f>'[1]RC-1(PY)'!V1517</f>
        <v>0</v>
      </c>
      <c r="W1517" s="1">
        <f>'[1]RC-1(PY)'!W1517</f>
        <v>0</v>
      </c>
      <c r="X1517" s="1">
        <f>'[1]RC-1(PY)'!X1517</f>
        <v>0</v>
      </c>
      <c r="Y1517" s="1">
        <f>'[1]RC-1(PY)'!Y1517</f>
        <v>0</v>
      </c>
      <c r="Z1517" s="1">
        <f>'[1]RC-1(PY)'!Z1517</f>
        <v>0</v>
      </c>
      <c r="AA1517" s="1">
        <f>'[1]RC-1(PY)'!AA1517</f>
        <v>0</v>
      </c>
      <c r="AB1517" s="1">
        <f>'[1]RC-1(PY)'!AB1517</f>
        <v>0</v>
      </c>
      <c r="AC1517" s="1">
        <f>'[1]RC-1(PY)'!AC1517</f>
        <v>0</v>
      </c>
      <c r="AD1517" s="1">
        <f>'[1]RC-1(PY)'!AD1517</f>
        <v>0</v>
      </c>
      <c r="AE1517" s="1">
        <f>'[1]RC-1(PY)'!AE1517</f>
        <v>0</v>
      </c>
      <c r="AF1517" s="1">
        <f>'[1]RC-1(PY)'!AF1517</f>
        <v>0</v>
      </c>
      <c r="AG1517" s="1">
        <f>'[1]RC-1(PY)'!AG1517</f>
        <v>0</v>
      </c>
      <c r="AH1517" s="1">
        <f>'[1]RC-1(PY)'!AH1517</f>
        <v>0</v>
      </c>
      <c r="AI1517" s="1">
        <f>'[1]RC-1(PY)'!AI1517</f>
        <v>0</v>
      </c>
    </row>
    <row r="1518" spans="1:35" x14ac:dyDescent="0.3">
      <c r="A1518" s="1">
        <f>'[1]RC-1(PY)'!A1518</f>
        <v>0</v>
      </c>
      <c r="B1518" s="1">
        <f>'[1]RC-1(PY)'!B1518</f>
        <v>0</v>
      </c>
      <c r="C1518" s="1">
        <f>'[1]RC-1(PY)'!C1518</f>
        <v>0</v>
      </c>
      <c r="D1518" s="1">
        <f>'[1]RC-1(PY)'!D1518</f>
        <v>0</v>
      </c>
      <c r="E1518" s="1">
        <f>'[1]RC-1(PY)'!E1518</f>
        <v>0</v>
      </c>
      <c r="F1518" s="1">
        <f>'[1]RC-1(PY)'!F1518</f>
        <v>0</v>
      </c>
      <c r="G1518" s="1">
        <f>'[1]RC-1(PY)'!G1518</f>
        <v>0</v>
      </c>
      <c r="H1518" s="1">
        <f>'[1]RC-1(PY)'!H1518</f>
        <v>0</v>
      </c>
      <c r="I1518" s="1">
        <f>'[1]RC-1(PY)'!I1518</f>
        <v>0</v>
      </c>
      <c r="J1518" s="1">
        <f>'[1]RC-1(PY)'!J1518</f>
        <v>0</v>
      </c>
      <c r="K1518" s="1">
        <f>'[1]RC-1(PY)'!K1518</f>
        <v>0</v>
      </c>
      <c r="L1518" s="1">
        <f>'[1]RC-1(PY)'!L1518</f>
        <v>0</v>
      </c>
      <c r="M1518" s="1">
        <f>'[1]RC-1(PY)'!M1518</f>
        <v>0</v>
      </c>
      <c r="N1518" s="1">
        <f>'[1]RC-1(PY)'!N1518</f>
        <v>0</v>
      </c>
      <c r="O1518" s="1">
        <f>'[1]RC-1(PY)'!O1518</f>
        <v>0</v>
      </c>
      <c r="P1518" s="1">
        <f>'[1]RC-1(PY)'!P1518</f>
        <v>0</v>
      </c>
      <c r="Q1518" s="1">
        <f>'[1]RC-1(PY)'!Q1518</f>
        <v>0</v>
      </c>
      <c r="R1518" s="1">
        <f>'[1]RC-1(PY)'!R1518</f>
        <v>0</v>
      </c>
      <c r="S1518" s="1">
        <f>'[1]RC-1(PY)'!S1518</f>
        <v>0</v>
      </c>
      <c r="T1518" s="1">
        <f>'[1]RC-1(PY)'!T1518</f>
        <v>0</v>
      </c>
      <c r="U1518" s="1">
        <f>'[1]RC-1(PY)'!U1518</f>
        <v>0</v>
      </c>
      <c r="V1518" s="1">
        <f>'[1]RC-1(PY)'!V1518</f>
        <v>0</v>
      </c>
      <c r="W1518" s="1">
        <f>'[1]RC-1(PY)'!W1518</f>
        <v>0</v>
      </c>
      <c r="X1518" s="1">
        <f>'[1]RC-1(PY)'!X1518</f>
        <v>0</v>
      </c>
      <c r="Y1518" s="1">
        <f>'[1]RC-1(PY)'!Y1518</f>
        <v>0</v>
      </c>
      <c r="Z1518" s="1">
        <f>'[1]RC-1(PY)'!Z1518</f>
        <v>0</v>
      </c>
      <c r="AA1518" s="1">
        <f>'[1]RC-1(PY)'!AA1518</f>
        <v>0</v>
      </c>
      <c r="AB1518" s="1">
        <f>'[1]RC-1(PY)'!AB1518</f>
        <v>0</v>
      </c>
      <c r="AC1518" s="1">
        <f>'[1]RC-1(PY)'!AC1518</f>
        <v>0</v>
      </c>
      <c r="AD1518" s="1">
        <f>'[1]RC-1(PY)'!AD1518</f>
        <v>0</v>
      </c>
      <c r="AE1518" s="1">
        <f>'[1]RC-1(PY)'!AE1518</f>
        <v>0</v>
      </c>
      <c r="AF1518" s="1">
        <f>'[1]RC-1(PY)'!AF1518</f>
        <v>0</v>
      </c>
      <c r="AG1518" s="1">
        <f>'[1]RC-1(PY)'!AG1518</f>
        <v>0</v>
      </c>
      <c r="AH1518" s="1">
        <f>'[1]RC-1(PY)'!AH1518</f>
        <v>0</v>
      </c>
      <c r="AI1518" s="1">
        <f>'[1]RC-1(PY)'!AI1518</f>
        <v>0</v>
      </c>
    </row>
    <row r="1519" spans="1:35" x14ac:dyDescent="0.3">
      <c r="A1519" s="1">
        <f>'[1]RC-1(PY)'!A1519</f>
        <v>0</v>
      </c>
      <c r="B1519" s="1">
        <f>'[1]RC-1(PY)'!B1519</f>
        <v>0</v>
      </c>
      <c r="C1519" s="1">
        <f>'[1]RC-1(PY)'!C1519</f>
        <v>0</v>
      </c>
      <c r="D1519" s="1">
        <f>'[1]RC-1(PY)'!D1519</f>
        <v>0</v>
      </c>
      <c r="E1519" s="1">
        <f>'[1]RC-1(PY)'!E1519</f>
        <v>0</v>
      </c>
      <c r="F1519" s="1">
        <f>'[1]RC-1(PY)'!F1519</f>
        <v>0</v>
      </c>
      <c r="G1519" s="1">
        <f>'[1]RC-1(PY)'!G1519</f>
        <v>0</v>
      </c>
      <c r="H1519" s="1">
        <f>'[1]RC-1(PY)'!H1519</f>
        <v>0</v>
      </c>
      <c r="I1519" s="1">
        <f>'[1]RC-1(PY)'!I1519</f>
        <v>0</v>
      </c>
      <c r="J1519" s="1">
        <f>'[1]RC-1(PY)'!J1519</f>
        <v>0</v>
      </c>
      <c r="K1519" s="1">
        <f>'[1]RC-1(PY)'!K1519</f>
        <v>0</v>
      </c>
      <c r="L1519" s="1">
        <f>'[1]RC-1(PY)'!L1519</f>
        <v>0</v>
      </c>
      <c r="M1519" s="1">
        <f>'[1]RC-1(PY)'!M1519</f>
        <v>0</v>
      </c>
      <c r="N1519" s="1">
        <f>'[1]RC-1(PY)'!N1519</f>
        <v>0</v>
      </c>
      <c r="O1519" s="1">
        <f>'[1]RC-1(PY)'!O1519</f>
        <v>0</v>
      </c>
      <c r="P1519" s="1">
        <f>'[1]RC-1(PY)'!P1519</f>
        <v>0</v>
      </c>
      <c r="Q1519" s="1">
        <f>'[1]RC-1(PY)'!Q1519</f>
        <v>0</v>
      </c>
      <c r="R1519" s="1">
        <f>'[1]RC-1(PY)'!R1519</f>
        <v>0</v>
      </c>
      <c r="S1519" s="1">
        <f>'[1]RC-1(PY)'!S1519</f>
        <v>0</v>
      </c>
      <c r="T1519" s="1">
        <f>'[1]RC-1(PY)'!T1519</f>
        <v>0</v>
      </c>
      <c r="U1519" s="1">
        <f>'[1]RC-1(PY)'!U1519</f>
        <v>0</v>
      </c>
      <c r="V1519" s="1">
        <f>'[1]RC-1(PY)'!V1519</f>
        <v>0</v>
      </c>
      <c r="W1519" s="1">
        <f>'[1]RC-1(PY)'!W1519</f>
        <v>0</v>
      </c>
      <c r="X1519" s="1">
        <f>'[1]RC-1(PY)'!X1519</f>
        <v>0</v>
      </c>
      <c r="Y1519" s="1">
        <f>'[1]RC-1(PY)'!Y1519</f>
        <v>0</v>
      </c>
      <c r="Z1519" s="1">
        <f>'[1]RC-1(PY)'!Z1519</f>
        <v>0</v>
      </c>
      <c r="AA1519" s="1">
        <f>'[1]RC-1(PY)'!AA1519</f>
        <v>0</v>
      </c>
      <c r="AB1519" s="1">
        <f>'[1]RC-1(PY)'!AB1519</f>
        <v>0</v>
      </c>
      <c r="AC1519" s="1">
        <f>'[1]RC-1(PY)'!AC1519</f>
        <v>0</v>
      </c>
      <c r="AD1519" s="1">
        <f>'[1]RC-1(PY)'!AD1519</f>
        <v>0</v>
      </c>
      <c r="AE1519" s="1">
        <f>'[1]RC-1(PY)'!AE1519</f>
        <v>0</v>
      </c>
      <c r="AF1519" s="1">
        <f>'[1]RC-1(PY)'!AF1519</f>
        <v>0</v>
      </c>
      <c r="AG1519" s="1">
        <f>'[1]RC-1(PY)'!AG1519</f>
        <v>0</v>
      </c>
      <c r="AH1519" s="1">
        <f>'[1]RC-1(PY)'!AH1519</f>
        <v>0</v>
      </c>
      <c r="AI1519" s="1">
        <f>'[1]RC-1(PY)'!AI1519</f>
        <v>0</v>
      </c>
    </row>
    <row r="1520" spans="1:35" x14ac:dyDescent="0.3">
      <c r="A1520" s="1">
        <f>'[1]RC-1(PY)'!A1520</f>
        <v>0</v>
      </c>
      <c r="B1520" s="1">
        <f>'[1]RC-1(PY)'!B1520</f>
        <v>0</v>
      </c>
      <c r="C1520" s="1">
        <f>'[1]RC-1(PY)'!C1520</f>
        <v>0</v>
      </c>
      <c r="D1520" s="1">
        <f>'[1]RC-1(PY)'!D1520</f>
        <v>0</v>
      </c>
      <c r="E1520" s="1">
        <f>'[1]RC-1(PY)'!E1520</f>
        <v>0</v>
      </c>
      <c r="F1520" s="1">
        <f>'[1]RC-1(PY)'!F1520</f>
        <v>0</v>
      </c>
      <c r="G1520" s="1">
        <f>'[1]RC-1(PY)'!G1520</f>
        <v>0</v>
      </c>
      <c r="H1520" s="1">
        <f>'[1]RC-1(PY)'!H1520</f>
        <v>0</v>
      </c>
      <c r="I1520" s="1">
        <f>'[1]RC-1(PY)'!I1520</f>
        <v>0</v>
      </c>
      <c r="J1520" s="1">
        <f>'[1]RC-1(PY)'!J1520</f>
        <v>0</v>
      </c>
      <c r="K1520" s="1">
        <f>'[1]RC-1(PY)'!K1520</f>
        <v>0</v>
      </c>
      <c r="L1520" s="1">
        <f>'[1]RC-1(PY)'!L1520</f>
        <v>0</v>
      </c>
      <c r="M1520" s="1">
        <f>'[1]RC-1(PY)'!M1520</f>
        <v>0</v>
      </c>
      <c r="N1520" s="1">
        <f>'[1]RC-1(PY)'!N1520</f>
        <v>0</v>
      </c>
      <c r="O1520" s="1">
        <f>'[1]RC-1(PY)'!O1520</f>
        <v>0</v>
      </c>
      <c r="P1520" s="1">
        <f>'[1]RC-1(PY)'!P1520</f>
        <v>0</v>
      </c>
      <c r="Q1520" s="1">
        <f>'[1]RC-1(PY)'!Q1520</f>
        <v>0</v>
      </c>
      <c r="R1520" s="1">
        <f>'[1]RC-1(PY)'!R1520</f>
        <v>0</v>
      </c>
      <c r="S1520" s="1">
        <f>'[1]RC-1(PY)'!S1520</f>
        <v>0</v>
      </c>
      <c r="T1520" s="1">
        <f>'[1]RC-1(PY)'!T1520</f>
        <v>0</v>
      </c>
      <c r="U1520" s="1">
        <f>'[1]RC-1(PY)'!U1520</f>
        <v>0</v>
      </c>
      <c r="V1520" s="1">
        <f>'[1]RC-1(PY)'!V1520</f>
        <v>0</v>
      </c>
      <c r="W1520" s="1">
        <f>'[1]RC-1(PY)'!W1520</f>
        <v>0</v>
      </c>
      <c r="X1520" s="1">
        <f>'[1]RC-1(PY)'!X1520</f>
        <v>0</v>
      </c>
      <c r="Y1520" s="1">
        <f>'[1]RC-1(PY)'!Y1520</f>
        <v>0</v>
      </c>
      <c r="Z1520" s="1">
        <f>'[1]RC-1(PY)'!Z1520</f>
        <v>0</v>
      </c>
      <c r="AA1520" s="1">
        <f>'[1]RC-1(PY)'!AA1520</f>
        <v>0</v>
      </c>
      <c r="AB1520" s="1">
        <f>'[1]RC-1(PY)'!AB1520</f>
        <v>0</v>
      </c>
      <c r="AC1520" s="1">
        <f>'[1]RC-1(PY)'!AC1520</f>
        <v>0</v>
      </c>
      <c r="AD1520" s="1">
        <f>'[1]RC-1(PY)'!AD1520</f>
        <v>0</v>
      </c>
      <c r="AE1520" s="1">
        <f>'[1]RC-1(PY)'!AE1520</f>
        <v>0</v>
      </c>
      <c r="AF1520" s="1">
        <f>'[1]RC-1(PY)'!AF1520</f>
        <v>0</v>
      </c>
      <c r="AG1520" s="1">
        <f>'[1]RC-1(PY)'!AG1520</f>
        <v>0</v>
      </c>
      <c r="AH1520" s="1">
        <f>'[1]RC-1(PY)'!AH1520</f>
        <v>0</v>
      </c>
      <c r="AI1520" s="1">
        <f>'[1]RC-1(PY)'!AI1520</f>
        <v>0</v>
      </c>
    </row>
    <row r="1521" spans="1:35" x14ac:dyDescent="0.3">
      <c r="A1521" s="1">
        <f>'[1]RC-1(PY)'!A1521</f>
        <v>0</v>
      </c>
      <c r="B1521" s="1">
        <f>'[1]RC-1(PY)'!B1521</f>
        <v>0</v>
      </c>
      <c r="C1521" s="1">
        <f>'[1]RC-1(PY)'!C1521</f>
        <v>0</v>
      </c>
      <c r="D1521" s="1">
        <f>'[1]RC-1(PY)'!D1521</f>
        <v>0</v>
      </c>
      <c r="E1521" s="1">
        <f>'[1]RC-1(PY)'!E1521</f>
        <v>0</v>
      </c>
      <c r="F1521" s="1">
        <f>'[1]RC-1(PY)'!F1521</f>
        <v>0</v>
      </c>
      <c r="G1521" s="1">
        <f>'[1]RC-1(PY)'!G1521</f>
        <v>0</v>
      </c>
      <c r="H1521" s="1">
        <f>'[1]RC-1(PY)'!H1521</f>
        <v>0</v>
      </c>
      <c r="I1521" s="1">
        <f>'[1]RC-1(PY)'!I1521</f>
        <v>0</v>
      </c>
      <c r="J1521" s="1">
        <f>'[1]RC-1(PY)'!J1521</f>
        <v>0</v>
      </c>
      <c r="K1521" s="1">
        <f>'[1]RC-1(PY)'!K1521</f>
        <v>0</v>
      </c>
      <c r="L1521" s="1">
        <f>'[1]RC-1(PY)'!L1521</f>
        <v>0</v>
      </c>
      <c r="M1521" s="1">
        <f>'[1]RC-1(PY)'!M1521</f>
        <v>0</v>
      </c>
      <c r="N1521" s="1">
        <f>'[1]RC-1(PY)'!N1521</f>
        <v>0</v>
      </c>
      <c r="O1521" s="1">
        <f>'[1]RC-1(PY)'!O1521</f>
        <v>0</v>
      </c>
      <c r="P1521" s="1">
        <f>'[1]RC-1(PY)'!P1521</f>
        <v>0</v>
      </c>
      <c r="Q1521" s="1">
        <f>'[1]RC-1(PY)'!Q1521</f>
        <v>0</v>
      </c>
      <c r="R1521" s="1">
        <f>'[1]RC-1(PY)'!R1521</f>
        <v>0</v>
      </c>
      <c r="S1521" s="1">
        <f>'[1]RC-1(PY)'!S1521</f>
        <v>0</v>
      </c>
      <c r="T1521" s="1">
        <f>'[1]RC-1(PY)'!T1521</f>
        <v>0</v>
      </c>
      <c r="U1521" s="1">
        <f>'[1]RC-1(PY)'!U1521</f>
        <v>0</v>
      </c>
      <c r="V1521" s="1">
        <f>'[1]RC-1(PY)'!V1521</f>
        <v>0</v>
      </c>
      <c r="W1521" s="1">
        <f>'[1]RC-1(PY)'!W1521</f>
        <v>0</v>
      </c>
      <c r="X1521" s="1">
        <f>'[1]RC-1(PY)'!X1521</f>
        <v>0</v>
      </c>
      <c r="Y1521" s="1">
        <f>'[1]RC-1(PY)'!Y1521</f>
        <v>0</v>
      </c>
      <c r="Z1521" s="1">
        <f>'[1]RC-1(PY)'!Z1521</f>
        <v>0</v>
      </c>
      <c r="AA1521" s="1">
        <f>'[1]RC-1(PY)'!AA1521</f>
        <v>0</v>
      </c>
      <c r="AB1521" s="1">
        <f>'[1]RC-1(PY)'!AB1521</f>
        <v>0</v>
      </c>
      <c r="AC1521" s="1">
        <f>'[1]RC-1(PY)'!AC1521</f>
        <v>0</v>
      </c>
      <c r="AD1521" s="1">
        <f>'[1]RC-1(PY)'!AD1521</f>
        <v>0</v>
      </c>
      <c r="AE1521" s="1">
        <f>'[1]RC-1(PY)'!AE1521</f>
        <v>0</v>
      </c>
      <c r="AF1521" s="1">
        <f>'[1]RC-1(PY)'!AF1521</f>
        <v>0</v>
      </c>
      <c r="AG1521" s="1">
        <f>'[1]RC-1(PY)'!AG1521</f>
        <v>0</v>
      </c>
      <c r="AH1521" s="1">
        <f>'[1]RC-1(PY)'!AH1521</f>
        <v>0</v>
      </c>
      <c r="AI1521" s="1">
        <f>'[1]RC-1(PY)'!AI1521</f>
        <v>0</v>
      </c>
    </row>
    <row r="1522" spans="1:35" x14ac:dyDescent="0.3">
      <c r="A1522" s="1">
        <f>'[1]RC-1(PY)'!A1522</f>
        <v>0</v>
      </c>
      <c r="B1522" s="1">
        <f>'[1]RC-1(PY)'!B1522</f>
        <v>0</v>
      </c>
      <c r="C1522" s="1">
        <f>'[1]RC-1(PY)'!C1522</f>
        <v>0</v>
      </c>
      <c r="D1522" s="1">
        <f>'[1]RC-1(PY)'!D1522</f>
        <v>0</v>
      </c>
      <c r="E1522" s="1">
        <f>'[1]RC-1(PY)'!E1522</f>
        <v>0</v>
      </c>
      <c r="F1522" s="1">
        <f>'[1]RC-1(PY)'!F1522</f>
        <v>0</v>
      </c>
      <c r="G1522" s="1">
        <f>'[1]RC-1(PY)'!G1522</f>
        <v>0</v>
      </c>
      <c r="H1522" s="1">
        <f>'[1]RC-1(PY)'!H1522</f>
        <v>0</v>
      </c>
      <c r="I1522" s="1">
        <f>'[1]RC-1(PY)'!I1522</f>
        <v>0</v>
      </c>
      <c r="J1522" s="1">
        <f>'[1]RC-1(PY)'!J1522</f>
        <v>0</v>
      </c>
      <c r="K1522" s="1">
        <f>'[1]RC-1(PY)'!K1522</f>
        <v>0</v>
      </c>
      <c r="L1522" s="1">
        <f>'[1]RC-1(PY)'!L1522</f>
        <v>0</v>
      </c>
      <c r="M1522" s="1">
        <f>'[1]RC-1(PY)'!M1522</f>
        <v>0</v>
      </c>
      <c r="N1522" s="1">
        <f>'[1]RC-1(PY)'!N1522</f>
        <v>0</v>
      </c>
      <c r="O1522" s="1">
        <f>'[1]RC-1(PY)'!O1522</f>
        <v>0</v>
      </c>
      <c r="P1522" s="1">
        <f>'[1]RC-1(PY)'!P1522</f>
        <v>0</v>
      </c>
      <c r="Q1522" s="1">
        <f>'[1]RC-1(PY)'!Q1522</f>
        <v>0</v>
      </c>
      <c r="R1522" s="1">
        <f>'[1]RC-1(PY)'!R1522</f>
        <v>0</v>
      </c>
      <c r="S1522" s="1">
        <f>'[1]RC-1(PY)'!S1522</f>
        <v>0</v>
      </c>
      <c r="T1522" s="1">
        <f>'[1]RC-1(PY)'!T1522</f>
        <v>0</v>
      </c>
      <c r="U1522" s="1">
        <f>'[1]RC-1(PY)'!U1522</f>
        <v>0</v>
      </c>
      <c r="V1522" s="1">
        <f>'[1]RC-1(PY)'!V1522</f>
        <v>0</v>
      </c>
      <c r="W1522" s="1">
        <f>'[1]RC-1(PY)'!W1522</f>
        <v>0</v>
      </c>
      <c r="X1522" s="1">
        <f>'[1]RC-1(PY)'!X1522</f>
        <v>0</v>
      </c>
      <c r="Y1522" s="1">
        <f>'[1]RC-1(PY)'!Y1522</f>
        <v>0</v>
      </c>
      <c r="Z1522" s="1">
        <f>'[1]RC-1(PY)'!Z1522</f>
        <v>0</v>
      </c>
      <c r="AA1522" s="1">
        <f>'[1]RC-1(PY)'!AA1522</f>
        <v>0</v>
      </c>
      <c r="AB1522" s="1">
        <f>'[1]RC-1(PY)'!AB1522</f>
        <v>0</v>
      </c>
      <c r="AC1522" s="1">
        <f>'[1]RC-1(PY)'!AC1522</f>
        <v>0</v>
      </c>
      <c r="AD1522" s="1">
        <f>'[1]RC-1(PY)'!AD1522</f>
        <v>0</v>
      </c>
      <c r="AE1522" s="1">
        <f>'[1]RC-1(PY)'!AE1522</f>
        <v>0</v>
      </c>
      <c r="AF1522" s="1">
        <f>'[1]RC-1(PY)'!AF1522</f>
        <v>0</v>
      </c>
      <c r="AG1522" s="1">
        <f>'[1]RC-1(PY)'!AG1522</f>
        <v>0</v>
      </c>
      <c r="AH1522" s="1">
        <f>'[1]RC-1(PY)'!AH1522</f>
        <v>0</v>
      </c>
      <c r="AI1522" s="1">
        <f>'[1]RC-1(PY)'!AI1522</f>
        <v>0</v>
      </c>
    </row>
    <row r="1523" spans="1:35" x14ac:dyDescent="0.3">
      <c r="A1523" s="1">
        <f>'[1]RC-1(PY)'!A1523</f>
        <v>0</v>
      </c>
      <c r="B1523" s="1">
        <f>'[1]RC-1(PY)'!B1523</f>
        <v>0</v>
      </c>
      <c r="C1523" s="1">
        <f>'[1]RC-1(PY)'!C1523</f>
        <v>0</v>
      </c>
      <c r="D1523" s="1">
        <f>'[1]RC-1(PY)'!D1523</f>
        <v>0</v>
      </c>
      <c r="E1523" s="1">
        <f>'[1]RC-1(PY)'!E1523</f>
        <v>0</v>
      </c>
      <c r="F1523" s="1">
        <f>'[1]RC-1(PY)'!F1523</f>
        <v>0</v>
      </c>
      <c r="G1523" s="1">
        <f>'[1]RC-1(PY)'!G1523</f>
        <v>0</v>
      </c>
      <c r="H1523" s="1">
        <f>'[1]RC-1(PY)'!H1523</f>
        <v>0</v>
      </c>
      <c r="I1523" s="1">
        <f>'[1]RC-1(PY)'!I1523</f>
        <v>0</v>
      </c>
      <c r="J1523" s="1">
        <f>'[1]RC-1(PY)'!J1523</f>
        <v>0</v>
      </c>
      <c r="K1523" s="1">
        <f>'[1]RC-1(PY)'!K1523</f>
        <v>0</v>
      </c>
      <c r="L1523" s="1">
        <f>'[1]RC-1(PY)'!L1523</f>
        <v>0</v>
      </c>
      <c r="M1523" s="1">
        <f>'[1]RC-1(PY)'!M1523</f>
        <v>0</v>
      </c>
      <c r="N1523" s="1">
        <f>'[1]RC-1(PY)'!N1523</f>
        <v>0</v>
      </c>
      <c r="O1523" s="1">
        <f>'[1]RC-1(PY)'!O1523</f>
        <v>0</v>
      </c>
      <c r="P1523" s="1">
        <f>'[1]RC-1(PY)'!P1523</f>
        <v>0</v>
      </c>
      <c r="Q1523" s="1">
        <f>'[1]RC-1(PY)'!Q1523</f>
        <v>0</v>
      </c>
      <c r="R1523" s="1">
        <f>'[1]RC-1(PY)'!R1523</f>
        <v>0</v>
      </c>
      <c r="S1523" s="1">
        <f>'[1]RC-1(PY)'!S1523</f>
        <v>0</v>
      </c>
      <c r="T1523" s="1">
        <f>'[1]RC-1(PY)'!T1523</f>
        <v>0</v>
      </c>
      <c r="U1523" s="1">
        <f>'[1]RC-1(PY)'!U1523</f>
        <v>0</v>
      </c>
      <c r="V1523" s="1">
        <f>'[1]RC-1(PY)'!V1523</f>
        <v>0</v>
      </c>
      <c r="W1523" s="1">
        <f>'[1]RC-1(PY)'!W1523</f>
        <v>0</v>
      </c>
      <c r="X1523" s="1">
        <f>'[1]RC-1(PY)'!X1523</f>
        <v>0</v>
      </c>
      <c r="Y1523" s="1">
        <f>'[1]RC-1(PY)'!Y1523</f>
        <v>0</v>
      </c>
      <c r="Z1523" s="1">
        <f>'[1]RC-1(PY)'!Z1523</f>
        <v>0</v>
      </c>
      <c r="AA1523" s="1">
        <f>'[1]RC-1(PY)'!AA1523</f>
        <v>0</v>
      </c>
      <c r="AB1523" s="1">
        <f>'[1]RC-1(PY)'!AB1523</f>
        <v>0</v>
      </c>
      <c r="AC1523" s="1">
        <f>'[1]RC-1(PY)'!AC1523</f>
        <v>0</v>
      </c>
      <c r="AD1523" s="1">
        <f>'[1]RC-1(PY)'!AD1523</f>
        <v>0</v>
      </c>
      <c r="AE1523" s="1">
        <f>'[1]RC-1(PY)'!AE1523</f>
        <v>0</v>
      </c>
      <c r="AF1523" s="1">
        <f>'[1]RC-1(PY)'!AF1523</f>
        <v>0</v>
      </c>
      <c r="AG1523" s="1">
        <f>'[1]RC-1(PY)'!AG1523</f>
        <v>0</v>
      </c>
      <c r="AH1523" s="1">
        <f>'[1]RC-1(PY)'!AH1523</f>
        <v>0</v>
      </c>
      <c r="AI1523" s="1">
        <f>'[1]RC-1(PY)'!AI1523</f>
        <v>0</v>
      </c>
    </row>
    <row r="1524" spans="1:35" x14ac:dyDescent="0.3">
      <c r="A1524" s="1">
        <f>'[1]RC-1(PY)'!A1524</f>
        <v>0</v>
      </c>
      <c r="B1524" s="1">
        <f>'[1]RC-1(PY)'!B1524</f>
        <v>0</v>
      </c>
      <c r="C1524" s="1">
        <f>'[1]RC-1(PY)'!C1524</f>
        <v>0</v>
      </c>
      <c r="D1524" s="1">
        <f>'[1]RC-1(PY)'!D1524</f>
        <v>0</v>
      </c>
      <c r="E1524" s="1">
        <f>'[1]RC-1(PY)'!E1524</f>
        <v>0</v>
      </c>
      <c r="F1524" s="1">
        <f>'[1]RC-1(PY)'!F1524</f>
        <v>0</v>
      </c>
      <c r="G1524" s="1">
        <f>'[1]RC-1(PY)'!G1524</f>
        <v>0</v>
      </c>
      <c r="H1524" s="1">
        <f>'[1]RC-1(PY)'!H1524</f>
        <v>0</v>
      </c>
      <c r="I1524" s="1">
        <f>'[1]RC-1(PY)'!I1524</f>
        <v>0</v>
      </c>
      <c r="J1524" s="1">
        <f>'[1]RC-1(PY)'!J1524</f>
        <v>0</v>
      </c>
      <c r="K1524" s="1">
        <f>'[1]RC-1(PY)'!K1524</f>
        <v>0</v>
      </c>
      <c r="L1524" s="1">
        <f>'[1]RC-1(PY)'!L1524</f>
        <v>0</v>
      </c>
      <c r="M1524" s="1">
        <f>'[1]RC-1(PY)'!M1524</f>
        <v>0</v>
      </c>
      <c r="N1524" s="1">
        <f>'[1]RC-1(PY)'!N1524</f>
        <v>0</v>
      </c>
      <c r="O1524" s="1">
        <f>'[1]RC-1(PY)'!O1524</f>
        <v>0</v>
      </c>
      <c r="P1524" s="1">
        <f>'[1]RC-1(PY)'!P1524</f>
        <v>0</v>
      </c>
      <c r="Q1524" s="1">
        <f>'[1]RC-1(PY)'!Q1524</f>
        <v>0</v>
      </c>
      <c r="R1524" s="1">
        <f>'[1]RC-1(PY)'!R1524</f>
        <v>0</v>
      </c>
      <c r="S1524" s="1">
        <f>'[1]RC-1(PY)'!S1524</f>
        <v>0</v>
      </c>
      <c r="T1524" s="1">
        <f>'[1]RC-1(PY)'!T1524</f>
        <v>0</v>
      </c>
      <c r="U1524" s="1">
        <f>'[1]RC-1(PY)'!U1524</f>
        <v>0</v>
      </c>
      <c r="V1524" s="1">
        <f>'[1]RC-1(PY)'!V1524</f>
        <v>0</v>
      </c>
      <c r="W1524" s="1">
        <f>'[1]RC-1(PY)'!W1524</f>
        <v>0</v>
      </c>
      <c r="X1524" s="1">
        <f>'[1]RC-1(PY)'!X1524</f>
        <v>0</v>
      </c>
      <c r="Y1524" s="1">
        <f>'[1]RC-1(PY)'!Y1524</f>
        <v>0</v>
      </c>
      <c r="Z1524" s="1">
        <f>'[1]RC-1(PY)'!Z1524</f>
        <v>0</v>
      </c>
      <c r="AA1524" s="1">
        <f>'[1]RC-1(PY)'!AA1524</f>
        <v>0</v>
      </c>
      <c r="AB1524" s="1">
        <f>'[1]RC-1(PY)'!AB1524</f>
        <v>0</v>
      </c>
      <c r="AC1524" s="1">
        <f>'[1]RC-1(PY)'!AC1524</f>
        <v>0</v>
      </c>
      <c r="AD1524" s="1">
        <f>'[1]RC-1(PY)'!AD1524</f>
        <v>0</v>
      </c>
      <c r="AE1524" s="1">
        <f>'[1]RC-1(PY)'!AE1524</f>
        <v>0</v>
      </c>
      <c r="AF1524" s="1">
        <f>'[1]RC-1(PY)'!AF1524</f>
        <v>0</v>
      </c>
      <c r="AG1524" s="1">
        <f>'[1]RC-1(PY)'!AG1524</f>
        <v>0</v>
      </c>
      <c r="AH1524" s="1">
        <f>'[1]RC-1(PY)'!AH1524</f>
        <v>0</v>
      </c>
      <c r="AI1524" s="1">
        <f>'[1]RC-1(PY)'!AI1524</f>
        <v>0</v>
      </c>
    </row>
    <row r="1525" spans="1:35" x14ac:dyDescent="0.3">
      <c r="A1525" s="1">
        <f>'[1]RC-1(PY)'!A1525</f>
        <v>0</v>
      </c>
      <c r="B1525" s="1">
        <f>'[1]RC-1(PY)'!B1525</f>
        <v>0</v>
      </c>
      <c r="C1525" s="1">
        <f>'[1]RC-1(PY)'!C1525</f>
        <v>0</v>
      </c>
      <c r="D1525" s="1">
        <f>'[1]RC-1(PY)'!D1525</f>
        <v>0</v>
      </c>
      <c r="E1525" s="1">
        <f>'[1]RC-1(PY)'!E1525</f>
        <v>0</v>
      </c>
      <c r="F1525" s="1">
        <f>'[1]RC-1(PY)'!F1525</f>
        <v>0</v>
      </c>
      <c r="G1525" s="1">
        <f>'[1]RC-1(PY)'!G1525</f>
        <v>0</v>
      </c>
      <c r="H1525" s="1">
        <f>'[1]RC-1(PY)'!H1525</f>
        <v>0</v>
      </c>
      <c r="I1525" s="1">
        <f>'[1]RC-1(PY)'!I1525</f>
        <v>0</v>
      </c>
      <c r="J1525" s="1">
        <f>'[1]RC-1(PY)'!J1525</f>
        <v>0</v>
      </c>
      <c r="K1525" s="1">
        <f>'[1]RC-1(PY)'!K1525</f>
        <v>0</v>
      </c>
      <c r="L1525" s="1">
        <f>'[1]RC-1(PY)'!L1525</f>
        <v>0</v>
      </c>
      <c r="M1525" s="1">
        <f>'[1]RC-1(PY)'!M1525</f>
        <v>0</v>
      </c>
      <c r="N1525" s="1">
        <f>'[1]RC-1(PY)'!N1525</f>
        <v>0</v>
      </c>
      <c r="O1525" s="1">
        <f>'[1]RC-1(PY)'!O1525</f>
        <v>0</v>
      </c>
      <c r="P1525" s="1">
        <f>'[1]RC-1(PY)'!P1525</f>
        <v>0</v>
      </c>
      <c r="Q1525" s="1">
        <f>'[1]RC-1(PY)'!Q1525</f>
        <v>0</v>
      </c>
      <c r="R1525" s="1">
        <f>'[1]RC-1(PY)'!R1525</f>
        <v>0</v>
      </c>
      <c r="S1525" s="1">
        <f>'[1]RC-1(PY)'!S1525</f>
        <v>0</v>
      </c>
      <c r="T1525" s="1">
        <f>'[1]RC-1(PY)'!T1525</f>
        <v>0</v>
      </c>
      <c r="U1525" s="1">
        <f>'[1]RC-1(PY)'!U1525</f>
        <v>0</v>
      </c>
      <c r="V1525" s="1">
        <f>'[1]RC-1(PY)'!V1525</f>
        <v>0</v>
      </c>
      <c r="W1525" s="1">
        <f>'[1]RC-1(PY)'!W1525</f>
        <v>0</v>
      </c>
      <c r="X1525" s="1">
        <f>'[1]RC-1(PY)'!X1525</f>
        <v>0</v>
      </c>
      <c r="Y1525" s="1">
        <f>'[1]RC-1(PY)'!Y1525</f>
        <v>0</v>
      </c>
      <c r="Z1525" s="1">
        <f>'[1]RC-1(PY)'!Z1525</f>
        <v>0</v>
      </c>
      <c r="AA1525" s="1">
        <f>'[1]RC-1(PY)'!AA1525</f>
        <v>0</v>
      </c>
      <c r="AB1525" s="1">
        <f>'[1]RC-1(PY)'!AB1525</f>
        <v>0</v>
      </c>
      <c r="AC1525" s="1">
        <f>'[1]RC-1(PY)'!AC1525</f>
        <v>0</v>
      </c>
      <c r="AD1525" s="1">
        <f>'[1]RC-1(PY)'!AD1525</f>
        <v>0</v>
      </c>
      <c r="AE1525" s="1">
        <f>'[1]RC-1(PY)'!AE1525</f>
        <v>0</v>
      </c>
      <c r="AF1525" s="1">
        <f>'[1]RC-1(PY)'!AF1525</f>
        <v>0</v>
      </c>
      <c r="AG1525" s="1">
        <f>'[1]RC-1(PY)'!AG1525</f>
        <v>0</v>
      </c>
      <c r="AH1525" s="1">
        <f>'[1]RC-1(PY)'!AH1525</f>
        <v>0</v>
      </c>
      <c r="AI1525" s="1">
        <f>'[1]RC-1(PY)'!AI1525</f>
        <v>0</v>
      </c>
    </row>
    <row r="1526" spans="1:35" x14ac:dyDescent="0.3">
      <c r="A1526" s="1">
        <f>'[1]RC-1(PY)'!A1526</f>
        <v>0</v>
      </c>
      <c r="B1526" s="1">
        <f>'[1]RC-1(PY)'!B1526</f>
        <v>0</v>
      </c>
      <c r="C1526" s="1">
        <f>'[1]RC-1(PY)'!C1526</f>
        <v>0</v>
      </c>
      <c r="D1526" s="1">
        <f>'[1]RC-1(PY)'!D1526</f>
        <v>0</v>
      </c>
      <c r="E1526" s="1">
        <f>'[1]RC-1(PY)'!E1526</f>
        <v>0</v>
      </c>
      <c r="F1526" s="1">
        <f>'[1]RC-1(PY)'!F1526</f>
        <v>0</v>
      </c>
      <c r="G1526" s="1">
        <f>'[1]RC-1(PY)'!G1526</f>
        <v>0</v>
      </c>
      <c r="H1526" s="1">
        <f>'[1]RC-1(PY)'!H1526</f>
        <v>0</v>
      </c>
      <c r="I1526" s="1">
        <f>'[1]RC-1(PY)'!I1526</f>
        <v>0</v>
      </c>
      <c r="J1526" s="1">
        <f>'[1]RC-1(PY)'!J1526</f>
        <v>0</v>
      </c>
      <c r="K1526" s="1">
        <f>'[1]RC-1(PY)'!K1526</f>
        <v>0</v>
      </c>
      <c r="L1526" s="1">
        <f>'[1]RC-1(PY)'!L1526</f>
        <v>0</v>
      </c>
      <c r="M1526" s="1">
        <f>'[1]RC-1(PY)'!M1526</f>
        <v>0</v>
      </c>
      <c r="N1526" s="1">
        <f>'[1]RC-1(PY)'!N1526</f>
        <v>0</v>
      </c>
      <c r="O1526" s="1">
        <f>'[1]RC-1(PY)'!O1526</f>
        <v>0</v>
      </c>
      <c r="P1526" s="1">
        <f>'[1]RC-1(PY)'!P1526</f>
        <v>0</v>
      </c>
      <c r="Q1526" s="1">
        <f>'[1]RC-1(PY)'!Q1526</f>
        <v>0</v>
      </c>
      <c r="R1526" s="1">
        <f>'[1]RC-1(PY)'!R1526</f>
        <v>0</v>
      </c>
      <c r="S1526" s="1">
        <f>'[1]RC-1(PY)'!S1526</f>
        <v>0</v>
      </c>
      <c r="T1526" s="1">
        <f>'[1]RC-1(PY)'!T1526</f>
        <v>0</v>
      </c>
      <c r="U1526" s="1">
        <f>'[1]RC-1(PY)'!U1526</f>
        <v>0</v>
      </c>
      <c r="V1526" s="1">
        <f>'[1]RC-1(PY)'!V1526</f>
        <v>0</v>
      </c>
      <c r="W1526" s="1">
        <f>'[1]RC-1(PY)'!W1526</f>
        <v>0</v>
      </c>
      <c r="X1526" s="1">
        <f>'[1]RC-1(PY)'!X1526</f>
        <v>0</v>
      </c>
      <c r="Y1526" s="1">
        <f>'[1]RC-1(PY)'!Y1526</f>
        <v>0</v>
      </c>
      <c r="Z1526" s="1">
        <f>'[1]RC-1(PY)'!Z1526</f>
        <v>0</v>
      </c>
      <c r="AA1526" s="1">
        <f>'[1]RC-1(PY)'!AA1526</f>
        <v>0</v>
      </c>
      <c r="AB1526" s="1">
        <f>'[1]RC-1(PY)'!AB1526</f>
        <v>0</v>
      </c>
      <c r="AC1526" s="1">
        <f>'[1]RC-1(PY)'!AC1526</f>
        <v>0</v>
      </c>
      <c r="AD1526" s="1">
        <f>'[1]RC-1(PY)'!AD1526</f>
        <v>0</v>
      </c>
      <c r="AE1526" s="1">
        <f>'[1]RC-1(PY)'!AE1526</f>
        <v>0</v>
      </c>
      <c r="AF1526" s="1">
        <f>'[1]RC-1(PY)'!AF1526</f>
        <v>0</v>
      </c>
      <c r="AG1526" s="1">
        <f>'[1]RC-1(PY)'!AG1526</f>
        <v>0</v>
      </c>
      <c r="AH1526" s="1">
        <f>'[1]RC-1(PY)'!AH1526</f>
        <v>0</v>
      </c>
      <c r="AI1526" s="1">
        <f>'[1]RC-1(PY)'!AI1526</f>
        <v>0</v>
      </c>
    </row>
    <row r="1527" spans="1:35" x14ac:dyDescent="0.3">
      <c r="A1527" s="1">
        <f>'[1]RC-1(PY)'!A1527</f>
        <v>0</v>
      </c>
      <c r="B1527" s="1">
        <f>'[1]RC-1(PY)'!B1527</f>
        <v>0</v>
      </c>
      <c r="C1527" s="1">
        <f>'[1]RC-1(PY)'!C1527</f>
        <v>0</v>
      </c>
      <c r="D1527" s="1">
        <f>'[1]RC-1(PY)'!D1527</f>
        <v>0</v>
      </c>
      <c r="E1527" s="1">
        <f>'[1]RC-1(PY)'!E1527</f>
        <v>0</v>
      </c>
      <c r="F1527" s="1">
        <f>'[1]RC-1(PY)'!F1527</f>
        <v>0</v>
      </c>
      <c r="G1527" s="1">
        <f>'[1]RC-1(PY)'!G1527</f>
        <v>0</v>
      </c>
      <c r="H1527" s="1">
        <f>'[1]RC-1(PY)'!H1527</f>
        <v>0</v>
      </c>
      <c r="I1527" s="1">
        <f>'[1]RC-1(PY)'!I1527</f>
        <v>0</v>
      </c>
      <c r="J1527" s="1">
        <f>'[1]RC-1(PY)'!J1527</f>
        <v>0</v>
      </c>
      <c r="K1527" s="1">
        <f>'[1]RC-1(PY)'!K1527</f>
        <v>0</v>
      </c>
      <c r="L1527" s="1">
        <f>'[1]RC-1(PY)'!L1527</f>
        <v>0</v>
      </c>
      <c r="M1527" s="1">
        <f>'[1]RC-1(PY)'!M1527</f>
        <v>0</v>
      </c>
      <c r="N1527" s="1">
        <f>'[1]RC-1(PY)'!N1527</f>
        <v>0</v>
      </c>
      <c r="O1527" s="1">
        <f>'[1]RC-1(PY)'!O1527</f>
        <v>0</v>
      </c>
      <c r="P1527" s="1">
        <f>'[1]RC-1(PY)'!P1527</f>
        <v>0</v>
      </c>
      <c r="Q1527" s="1">
        <f>'[1]RC-1(PY)'!Q1527</f>
        <v>0</v>
      </c>
      <c r="R1527" s="1">
        <f>'[1]RC-1(PY)'!R1527</f>
        <v>0</v>
      </c>
      <c r="S1527" s="1">
        <f>'[1]RC-1(PY)'!S1527</f>
        <v>0</v>
      </c>
      <c r="T1527" s="1">
        <f>'[1]RC-1(PY)'!T1527</f>
        <v>0</v>
      </c>
      <c r="U1527" s="1">
        <f>'[1]RC-1(PY)'!U1527</f>
        <v>0</v>
      </c>
      <c r="V1527" s="1">
        <f>'[1]RC-1(PY)'!V1527</f>
        <v>0</v>
      </c>
      <c r="W1527" s="1">
        <f>'[1]RC-1(PY)'!W1527</f>
        <v>0</v>
      </c>
      <c r="X1527" s="1">
        <f>'[1]RC-1(PY)'!X1527</f>
        <v>0</v>
      </c>
      <c r="Y1527" s="1">
        <f>'[1]RC-1(PY)'!Y1527</f>
        <v>0</v>
      </c>
      <c r="Z1527" s="1">
        <f>'[1]RC-1(PY)'!Z1527</f>
        <v>0</v>
      </c>
      <c r="AA1527" s="1">
        <f>'[1]RC-1(PY)'!AA1527</f>
        <v>0</v>
      </c>
      <c r="AB1527" s="1">
        <f>'[1]RC-1(PY)'!AB1527</f>
        <v>0</v>
      </c>
      <c r="AC1527" s="1">
        <f>'[1]RC-1(PY)'!AC1527</f>
        <v>0</v>
      </c>
      <c r="AD1527" s="1">
        <f>'[1]RC-1(PY)'!AD1527</f>
        <v>0</v>
      </c>
      <c r="AE1527" s="1">
        <f>'[1]RC-1(PY)'!AE1527</f>
        <v>0</v>
      </c>
      <c r="AF1527" s="1">
        <f>'[1]RC-1(PY)'!AF1527</f>
        <v>0</v>
      </c>
      <c r="AG1527" s="1">
        <f>'[1]RC-1(PY)'!AG1527</f>
        <v>0</v>
      </c>
      <c r="AH1527" s="1">
        <f>'[1]RC-1(PY)'!AH1527</f>
        <v>0</v>
      </c>
      <c r="AI1527" s="1">
        <f>'[1]RC-1(PY)'!AI1527</f>
        <v>0</v>
      </c>
    </row>
    <row r="1528" spans="1:35" x14ac:dyDescent="0.3">
      <c r="A1528" s="1">
        <f>'[1]RC-1(PY)'!A1528</f>
        <v>0</v>
      </c>
      <c r="B1528" s="1">
        <f>'[1]RC-1(PY)'!B1528</f>
        <v>0</v>
      </c>
      <c r="C1528" s="1">
        <f>'[1]RC-1(PY)'!C1528</f>
        <v>0</v>
      </c>
      <c r="D1528" s="1">
        <f>'[1]RC-1(PY)'!D1528</f>
        <v>0</v>
      </c>
      <c r="E1528" s="1">
        <f>'[1]RC-1(PY)'!E1528</f>
        <v>0</v>
      </c>
      <c r="F1528" s="1">
        <f>'[1]RC-1(PY)'!F1528</f>
        <v>0</v>
      </c>
      <c r="G1528" s="1">
        <f>'[1]RC-1(PY)'!G1528</f>
        <v>0</v>
      </c>
      <c r="H1528" s="1">
        <f>'[1]RC-1(PY)'!H1528</f>
        <v>0</v>
      </c>
      <c r="I1528" s="1">
        <f>'[1]RC-1(PY)'!I1528</f>
        <v>0</v>
      </c>
      <c r="J1528" s="1">
        <f>'[1]RC-1(PY)'!J1528</f>
        <v>0</v>
      </c>
      <c r="K1528" s="1">
        <f>'[1]RC-1(PY)'!K1528</f>
        <v>0</v>
      </c>
      <c r="L1528" s="1">
        <f>'[1]RC-1(PY)'!L1528</f>
        <v>0</v>
      </c>
      <c r="M1528" s="1">
        <f>'[1]RC-1(PY)'!M1528</f>
        <v>0</v>
      </c>
      <c r="N1528" s="1">
        <f>'[1]RC-1(PY)'!N1528</f>
        <v>0</v>
      </c>
      <c r="O1528" s="1">
        <f>'[1]RC-1(PY)'!O1528</f>
        <v>0</v>
      </c>
      <c r="P1528" s="1">
        <f>'[1]RC-1(PY)'!P1528</f>
        <v>0</v>
      </c>
      <c r="Q1528" s="1">
        <f>'[1]RC-1(PY)'!Q1528</f>
        <v>0</v>
      </c>
      <c r="R1528" s="1">
        <f>'[1]RC-1(PY)'!R1528</f>
        <v>0</v>
      </c>
      <c r="S1528" s="1">
        <f>'[1]RC-1(PY)'!S1528</f>
        <v>0</v>
      </c>
      <c r="T1528" s="1">
        <f>'[1]RC-1(PY)'!T1528</f>
        <v>0</v>
      </c>
      <c r="U1528" s="1">
        <f>'[1]RC-1(PY)'!U1528</f>
        <v>0</v>
      </c>
      <c r="V1528" s="1">
        <f>'[1]RC-1(PY)'!V1528</f>
        <v>0</v>
      </c>
      <c r="W1528" s="1">
        <f>'[1]RC-1(PY)'!W1528</f>
        <v>0</v>
      </c>
      <c r="X1528" s="1">
        <f>'[1]RC-1(PY)'!X1528</f>
        <v>0</v>
      </c>
      <c r="Y1528" s="1">
        <f>'[1]RC-1(PY)'!Y1528</f>
        <v>0</v>
      </c>
      <c r="Z1528" s="1">
        <f>'[1]RC-1(PY)'!Z1528</f>
        <v>0</v>
      </c>
      <c r="AA1528" s="1">
        <f>'[1]RC-1(PY)'!AA1528</f>
        <v>0</v>
      </c>
      <c r="AB1528" s="1">
        <f>'[1]RC-1(PY)'!AB1528</f>
        <v>0</v>
      </c>
      <c r="AC1528" s="1">
        <f>'[1]RC-1(PY)'!AC1528</f>
        <v>0</v>
      </c>
      <c r="AD1528" s="1">
        <f>'[1]RC-1(PY)'!AD1528</f>
        <v>0</v>
      </c>
      <c r="AE1528" s="1">
        <f>'[1]RC-1(PY)'!AE1528</f>
        <v>0</v>
      </c>
      <c r="AF1528" s="1">
        <f>'[1]RC-1(PY)'!AF1528</f>
        <v>0</v>
      </c>
      <c r="AG1528" s="1">
        <f>'[1]RC-1(PY)'!AG1528</f>
        <v>0</v>
      </c>
      <c r="AH1528" s="1">
        <f>'[1]RC-1(PY)'!AH1528</f>
        <v>0</v>
      </c>
      <c r="AI1528" s="1">
        <f>'[1]RC-1(PY)'!AI1528</f>
        <v>0</v>
      </c>
    </row>
    <row r="1529" spans="1:35" x14ac:dyDescent="0.3">
      <c r="A1529" s="1">
        <f>'[1]RC-1(PY)'!A1529</f>
        <v>0</v>
      </c>
      <c r="B1529" s="1">
        <f>'[1]RC-1(PY)'!B1529</f>
        <v>0</v>
      </c>
      <c r="C1529" s="1">
        <f>'[1]RC-1(PY)'!C1529</f>
        <v>0</v>
      </c>
      <c r="D1529" s="1">
        <f>'[1]RC-1(PY)'!D1529</f>
        <v>0</v>
      </c>
      <c r="E1529" s="1">
        <f>'[1]RC-1(PY)'!E1529</f>
        <v>0</v>
      </c>
      <c r="F1529" s="1">
        <f>'[1]RC-1(PY)'!F1529</f>
        <v>0</v>
      </c>
      <c r="G1529" s="1">
        <f>'[1]RC-1(PY)'!G1529</f>
        <v>0</v>
      </c>
      <c r="H1529" s="1">
        <f>'[1]RC-1(PY)'!H1529</f>
        <v>0</v>
      </c>
      <c r="I1529" s="1">
        <f>'[1]RC-1(PY)'!I1529</f>
        <v>0</v>
      </c>
      <c r="J1529" s="1">
        <f>'[1]RC-1(PY)'!J1529</f>
        <v>0</v>
      </c>
      <c r="K1529" s="1">
        <f>'[1]RC-1(PY)'!K1529</f>
        <v>0</v>
      </c>
      <c r="L1529" s="1">
        <f>'[1]RC-1(PY)'!L1529</f>
        <v>0</v>
      </c>
      <c r="M1529" s="1">
        <f>'[1]RC-1(PY)'!M1529</f>
        <v>0</v>
      </c>
      <c r="N1529" s="1">
        <f>'[1]RC-1(PY)'!N1529</f>
        <v>0</v>
      </c>
      <c r="O1529" s="1">
        <f>'[1]RC-1(PY)'!O1529</f>
        <v>0</v>
      </c>
      <c r="P1529" s="1">
        <f>'[1]RC-1(PY)'!P1529</f>
        <v>0</v>
      </c>
      <c r="Q1529" s="1">
        <f>'[1]RC-1(PY)'!Q1529</f>
        <v>0</v>
      </c>
      <c r="R1529" s="1">
        <f>'[1]RC-1(PY)'!R1529</f>
        <v>0</v>
      </c>
      <c r="S1529" s="1">
        <f>'[1]RC-1(PY)'!S1529</f>
        <v>0</v>
      </c>
      <c r="T1529" s="1">
        <f>'[1]RC-1(PY)'!T1529</f>
        <v>0</v>
      </c>
      <c r="U1529" s="1">
        <f>'[1]RC-1(PY)'!U1529</f>
        <v>0</v>
      </c>
      <c r="V1529" s="1">
        <f>'[1]RC-1(PY)'!V1529</f>
        <v>0</v>
      </c>
      <c r="W1529" s="1">
        <f>'[1]RC-1(PY)'!W1529</f>
        <v>0</v>
      </c>
      <c r="X1529" s="1">
        <f>'[1]RC-1(PY)'!X1529</f>
        <v>0</v>
      </c>
      <c r="Y1529" s="1">
        <f>'[1]RC-1(PY)'!Y1529</f>
        <v>0</v>
      </c>
      <c r="Z1529" s="1">
        <f>'[1]RC-1(PY)'!Z1529</f>
        <v>0</v>
      </c>
      <c r="AA1529" s="1">
        <f>'[1]RC-1(PY)'!AA1529</f>
        <v>0</v>
      </c>
      <c r="AB1529" s="1">
        <f>'[1]RC-1(PY)'!AB1529</f>
        <v>0</v>
      </c>
      <c r="AC1529" s="1">
        <f>'[1]RC-1(PY)'!AC1529</f>
        <v>0</v>
      </c>
      <c r="AD1529" s="1">
        <f>'[1]RC-1(PY)'!AD1529</f>
        <v>0</v>
      </c>
      <c r="AE1529" s="1">
        <f>'[1]RC-1(PY)'!AE1529</f>
        <v>0</v>
      </c>
      <c r="AF1529" s="1">
        <f>'[1]RC-1(PY)'!AF1529</f>
        <v>0</v>
      </c>
      <c r="AG1529" s="1">
        <f>'[1]RC-1(PY)'!AG1529</f>
        <v>0</v>
      </c>
      <c r="AH1529" s="1">
        <f>'[1]RC-1(PY)'!AH1529</f>
        <v>0</v>
      </c>
      <c r="AI1529" s="1">
        <f>'[1]RC-1(PY)'!AI1529</f>
        <v>0</v>
      </c>
    </row>
    <row r="1530" spans="1:35" x14ac:dyDescent="0.3">
      <c r="A1530" s="1">
        <f>'[1]RC-1(PY)'!A1530</f>
        <v>0</v>
      </c>
      <c r="B1530" s="1">
        <f>'[1]RC-1(PY)'!B1530</f>
        <v>0</v>
      </c>
      <c r="C1530" s="1">
        <f>'[1]RC-1(PY)'!C1530</f>
        <v>0</v>
      </c>
      <c r="D1530" s="1">
        <f>'[1]RC-1(PY)'!D1530</f>
        <v>0</v>
      </c>
      <c r="E1530" s="1">
        <f>'[1]RC-1(PY)'!E1530</f>
        <v>0</v>
      </c>
      <c r="F1530" s="1">
        <f>'[1]RC-1(PY)'!F1530</f>
        <v>0</v>
      </c>
      <c r="G1530" s="1">
        <f>'[1]RC-1(PY)'!G1530</f>
        <v>0</v>
      </c>
      <c r="H1530" s="1">
        <f>'[1]RC-1(PY)'!H1530</f>
        <v>0</v>
      </c>
      <c r="I1530" s="1">
        <f>'[1]RC-1(PY)'!I1530</f>
        <v>0</v>
      </c>
      <c r="J1530" s="1">
        <f>'[1]RC-1(PY)'!J1530</f>
        <v>0</v>
      </c>
      <c r="K1530" s="1">
        <f>'[1]RC-1(PY)'!K1530</f>
        <v>0</v>
      </c>
      <c r="L1530" s="1">
        <f>'[1]RC-1(PY)'!L1530</f>
        <v>0</v>
      </c>
      <c r="M1530" s="1">
        <f>'[1]RC-1(PY)'!M1530</f>
        <v>0</v>
      </c>
      <c r="N1530" s="1">
        <f>'[1]RC-1(PY)'!N1530</f>
        <v>0</v>
      </c>
      <c r="O1530" s="1">
        <f>'[1]RC-1(PY)'!O1530</f>
        <v>0</v>
      </c>
      <c r="P1530" s="1">
        <f>'[1]RC-1(PY)'!P1530</f>
        <v>0</v>
      </c>
      <c r="Q1530" s="1">
        <f>'[1]RC-1(PY)'!Q1530</f>
        <v>0</v>
      </c>
      <c r="R1530" s="1">
        <f>'[1]RC-1(PY)'!R1530</f>
        <v>0</v>
      </c>
      <c r="S1530" s="1">
        <f>'[1]RC-1(PY)'!S1530</f>
        <v>0</v>
      </c>
      <c r="T1530" s="1">
        <f>'[1]RC-1(PY)'!T1530</f>
        <v>0</v>
      </c>
      <c r="U1530" s="1">
        <f>'[1]RC-1(PY)'!U1530</f>
        <v>0</v>
      </c>
      <c r="V1530" s="1">
        <f>'[1]RC-1(PY)'!V1530</f>
        <v>0</v>
      </c>
      <c r="W1530" s="1">
        <f>'[1]RC-1(PY)'!W1530</f>
        <v>0</v>
      </c>
      <c r="X1530" s="1">
        <f>'[1]RC-1(PY)'!X1530</f>
        <v>0</v>
      </c>
      <c r="Y1530" s="1">
        <f>'[1]RC-1(PY)'!Y1530</f>
        <v>0</v>
      </c>
      <c r="Z1530" s="1">
        <f>'[1]RC-1(PY)'!Z1530</f>
        <v>0</v>
      </c>
      <c r="AA1530" s="1">
        <f>'[1]RC-1(PY)'!AA1530</f>
        <v>0</v>
      </c>
      <c r="AB1530" s="1">
        <f>'[1]RC-1(PY)'!AB1530</f>
        <v>0</v>
      </c>
      <c r="AC1530" s="1">
        <f>'[1]RC-1(PY)'!AC1530</f>
        <v>0</v>
      </c>
      <c r="AD1530" s="1">
        <f>'[1]RC-1(PY)'!AD1530</f>
        <v>0</v>
      </c>
      <c r="AE1530" s="1">
        <f>'[1]RC-1(PY)'!AE1530</f>
        <v>0</v>
      </c>
      <c r="AF1530" s="1">
        <f>'[1]RC-1(PY)'!AF1530</f>
        <v>0</v>
      </c>
      <c r="AG1530" s="1">
        <f>'[1]RC-1(PY)'!AG1530</f>
        <v>0</v>
      </c>
      <c r="AH1530" s="1">
        <f>'[1]RC-1(PY)'!AH1530</f>
        <v>0</v>
      </c>
      <c r="AI1530" s="1">
        <f>'[1]RC-1(PY)'!AI1530</f>
        <v>0</v>
      </c>
    </row>
    <row r="1531" spans="1:35" x14ac:dyDescent="0.3">
      <c r="A1531" s="1">
        <f>'[1]RC-1(PY)'!A1531</f>
        <v>0</v>
      </c>
      <c r="B1531" s="1">
        <f>'[1]RC-1(PY)'!B1531</f>
        <v>0</v>
      </c>
      <c r="C1531" s="1">
        <f>'[1]RC-1(PY)'!C1531</f>
        <v>0</v>
      </c>
      <c r="D1531" s="1">
        <f>'[1]RC-1(PY)'!D1531</f>
        <v>0</v>
      </c>
      <c r="E1531" s="1">
        <f>'[1]RC-1(PY)'!E1531</f>
        <v>0</v>
      </c>
      <c r="F1531" s="1">
        <f>'[1]RC-1(PY)'!F1531</f>
        <v>0</v>
      </c>
      <c r="G1531" s="1">
        <f>'[1]RC-1(PY)'!G1531</f>
        <v>0</v>
      </c>
      <c r="H1531" s="1">
        <f>'[1]RC-1(PY)'!H1531</f>
        <v>0</v>
      </c>
      <c r="I1531" s="1">
        <f>'[1]RC-1(PY)'!I1531</f>
        <v>0</v>
      </c>
      <c r="J1531" s="1">
        <f>'[1]RC-1(PY)'!J1531</f>
        <v>0</v>
      </c>
      <c r="K1531" s="1">
        <f>'[1]RC-1(PY)'!K1531</f>
        <v>0</v>
      </c>
      <c r="L1531" s="1">
        <f>'[1]RC-1(PY)'!L1531</f>
        <v>0</v>
      </c>
      <c r="M1531" s="1">
        <f>'[1]RC-1(PY)'!M1531</f>
        <v>0</v>
      </c>
      <c r="N1531" s="1">
        <f>'[1]RC-1(PY)'!N1531</f>
        <v>0</v>
      </c>
      <c r="O1531" s="1">
        <f>'[1]RC-1(PY)'!O1531</f>
        <v>0</v>
      </c>
      <c r="P1531" s="1">
        <f>'[1]RC-1(PY)'!P1531</f>
        <v>0</v>
      </c>
      <c r="Q1531" s="1">
        <f>'[1]RC-1(PY)'!Q1531</f>
        <v>0</v>
      </c>
      <c r="R1531" s="1">
        <f>'[1]RC-1(PY)'!R1531</f>
        <v>0</v>
      </c>
      <c r="S1531" s="1">
        <f>'[1]RC-1(PY)'!S1531</f>
        <v>0</v>
      </c>
      <c r="T1531" s="1">
        <f>'[1]RC-1(PY)'!T1531</f>
        <v>0</v>
      </c>
      <c r="U1531" s="1">
        <f>'[1]RC-1(PY)'!U1531</f>
        <v>0</v>
      </c>
      <c r="V1531" s="1">
        <f>'[1]RC-1(PY)'!V1531</f>
        <v>0</v>
      </c>
      <c r="W1531" s="1">
        <f>'[1]RC-1(PY)'!W1531</f>
        <v>0</v>
      </c>
      <c r="X1531" s="1">
        <f>'[1]RC-1(PY)'!X1531</f>
        <v>0</v>
      </c>
      <c r="Y1531" s="1">
        <f>'[1]RC-1(PY)'!Y1531</f>
        <v>0</v>
      </c>
      <c r="Z1531" s="1">
        <f>'[1]RC-1(PY)'!Z1531</f>
        <v>0</v>
      </c>
      <c r="AA1531" s="1">
        <f>'[1]RC-1(PY)'!AA1531</f>
        <v>0</v>
      </c>
      <c r="AB1531" s="1">
        <f>'[1]RC-1(PY)'!AB1531</f>
        <v>0</v>
      </c>
      <c r="AC1531" s="1">
        <f>'[1]RC-1(PY)'!AC1531</f>
        <v>0</v>
      </c>
      <c r="AD1531" s="1">
        <f>'[1]RC-1(PY)'!AD1531</f>
        <v>0</v>
      </c>
      <c r="AE1531" s="1">
        <f>'[1]RC-1(PY)'!AE1531</f>
        <v>0</v>
      </c>
      <c r="AF1531" s="1">
        <f>'[1]RC-1(PY)'!AF1531</f>
        <v>0</v>
      </c>
      <c r="AG1531" s="1">
        <f>'[1]RC-1(PY)'!AG1531</f>
        <v>0</v>
      </c>
      <c r="AH1531" s="1">
        <f>'[1]RC-1(PY)'!AH1531</f>
        <v>0</v>
      </c>
      <c r="AI1531" s="1">
        <f>'[1]RC-1(PY)'!AI1531</f>
        <v>0</v>
      </c>
    </row>
    <row r="1532" spans="1:35" x14ac:dyDescent="0.3">
      <c r="A1532" s="1">
        <f>'[1]RC-1(PY)'!A1532</f>
        <v>0</v>
      </c>
      <c r="B1532" s="1">
        <f>'[1]RC-1(PY)'!B1532</f>
        <v>0</v>
      </c>
      <c r="C1532" s="1">
        <f>'[1]RC-1(PY)'!C1532</f>
        <v>0</v>
      </c>
      <c r="D1532" s="1">
        <f>'[1]RC-1(PY)'!D1532</f>
        <v>0</v>
      </c>
      <c r="E1532" s="1">
        <f>'[1]RC-1(PY)'!E1532</f>
        <v>0</v>
      </c>
      <c r="F1532" s="1">
        <f>'[1]RC-1(PY)'!F1532</f>
        <v>0</v>
      </c>
      <c r="G1532" s="1">
        <f>'[1]RC-1(PY)'!G1532</f>
        <v>0</v>
      </c>
      <c r="H1532" s="1">
        <f>'[1]RC-1(PY)'!H1532</f>
        <v>0</v>
      </c>
      <c r="I1532" s="1">
        <f>'[1]RC-1(PY)'!I1532</f>
        <v>0</v>
      </c>
      <c r="J1532" s="1">
        <f>'[1]RC-1(PY)'!J1532</f>
        <v>0</v>
      </c>
      <c r="K1532" s="1">
        <f>'[1]RC-1(PY)'!K1532</f>
        <v>0</v>
      </c>
      <c r="L1532" s="1">
        <f>'[1]RC-1(PY)'!L1532</f>
        <v>0</v>
      </c>
      <c r="M1532" s="1">
        <f>'[1]RC-1(PY)'!M1532</f>
        <v>0</v>
      </c>
      <c r="N1532" s="1">
        <f>'[1]RC-1(PY)'!N1532</f>
        <v>0</v>
      </c>
      <c r="O1532" s="1">
        <f>'[1]RC-1(PY)'!O1532</f>
        <v>0</v>
      </c>
      <c r="P1532" s="1">
        <f>'[1]RC-1(PY)'!P1532</f>
        <v>0</v>
      </c>
      <c r="Q1532" s="1">
        <f>'[1]RC-1(PY)'!Q1532</f>
        <v>0</v>
      </c>
      <c r="R1532" s="1">
        <f>'[1]RC-1(PY)'!R1532</f>
        <v>0</v>
      </c>
      <c r="S1532" s="1">
        <f>'[1]RC-1(PY)'!S1532</f>
        <v>0</v>
      </c>
      <c r="T1532" s="1">
        <f>'[1]RC-1(PY)'!T1532</f>
        <v>0</v>
      </c>
      <c r="U1532" s="1">
        <f>'[1]RC-1(PY)'!U1532</f>
        <v>0</v>
      </c>
      <c r="V1532" s="1">
        <f>'[1]RC-1(PY)'!V1532</f>
        <v>0</v>
      </c>
      <c r="W1532" s="1">
        <f>'[1]RC-1(PY)'!W1532</f>
        <v>0</v>
      </c>
      <c r="X1532" s="1">
        <f>'[1]RC-1(PY)'!X1532</f>
        <v>0</v>
      </c>
      <c r="Y1532" s="1">
        <f>'[1]RC-1(PY)'!Y1532</f>
        <v>0</v>
      </c>
      <c r="Z1532" s="1">
        <f>'[1]RC-1(PY)'!Z1532</f>
        <v>0</v>
      </c>
      <c r="AA1532" s="1">
        <f>'[1]RC-1(PY)'!AA1532</f>
        <v>0</v>
      </c>
      <c r="AB1532" s="1">
        <f>'[1]RC-1(PY)'!AB1532</f>
        <v>0</v>
      </c>
      <c r="AC1532" s="1">
        <f>'[1]RC-1(PY)'!AC1532</f>
        <v>0</v>
      </c>
      <c r="AD1532" s="1">
        <f>'[1]RC-1(PY)'!AD1532</f>
        <v>0</v>
      </c>
      <c r="AE1532" s="1">
        <f>'[1]RC-1(PY)'!AE1532</f>
        <v>0</v>
      </c>
      <c r="AF1532" s="1">
        <f>'[1]RC-1(PY)'!AF1532</f>
        <v>0</v>
      </c>
      <c r="AG1532" s="1">
        <f>'[1]RC-1(PY)'!AG1532</f>
        <v>0</v>
      </c>
      <c r="AH1532" s="1">
        <f>'[1]RC-1(PY)'!AH1532</f>
        <v>0</v>
      </c>
      <c r="AI1532" s="1">
        <f>'[1]RC-1(PY)'!AI1532</f>
        <v>0</v>
      </c>
    </row>
    <row r="1533" spans="1:35" x14ac:dyDescent="0.3">
      <c r="A1533" s="1">
        <f>'[1]RC-1(PY)'!A1533</f>
        <v>0</v>
      </c>
      <c r="B1533" s="1">
        <f>'[1]RC-1(PY)'!B1533</f>
        <v>0</v>
      </c>
      <c r="C1533" s="1">
        <f>'[1]RC-1(PY)'!C1533</f>
        <v>0</v>
      </c>
      <c r="D1533" s="1">
        <f>'[1]RC-1(PY)'!D1533</f>
        <v>0</v>
      </c>
      <c r="E1533" s="1">
        <f>'[1]RC-1(PY)'!E1533</f>
        <v>0</v>
      </c>
      <c r="F1533" s="1">
        <f>'[1]RC-1(PY)'!F1533</f>
        <v>0</v>
      </c>
      <c r="G1533" s="1">
        <f>'[1]RC-1(PY)'!G1533</f>
        <v>0</v>
      </c>
      <c r="H1533" s="1">
        <f>'[1]RC-1(PY)'!H1533</f>
        <v>0</v>
      </c>
      <c r="I1533" s="1">
        <f>'[1]RC-1(PY)'!I1533</f>
        <v>0</v>
      </c>
      <c r="J1533" s="1">
        <f>'[1]RC-1(PY)'!J1533</f>
        <v>0</v>
      </c>
      <c r="K1533" s="1">
        <f>'[1]RC-1(PY)'!K1533</f>
        <v>0</v>
      </c>
      <c r="L1533" s="1">
        <f>'[1]RC-1(PY)'!L1533</f>
        <v>0</v>
      </c>
      <c r="M1533" s="1">
        <f>'[1]RC-1(PY)'!M1533</f>
        <v>0</v>
      </c>
      <c r="N1533" s="1">
        <f>'[1]RC-1(PY)'!N1533</f>
        <v>0</v>
      </c>
      <c r="O1533" s="1">
        <f>'[1]RC-1(PY)'!O1533</f>
        <v>0</v>
      </c>
      <c r="P1533" s="1">
        <f>'[1]RC-1(PY)'!P1533</f>
        <v>0</v>
      </c>
      <c r="Q1533" s="1">
        <f>'[1]RC-1(PY)'!Q1533</f>
        <v>0</v>
      </c>
      <c r="R1533" s="1">
        <f>'[1]RC-1(PY)'!R1533</f>
        <v>0</v>
      </c>
      <c r="S1533" s="1">
        <f>'[1]RC-1(PY)'!S1533</f>
        <v>0</v>
      </c>
      <c r="T1533" s="1">
        <f>'[1]RC-1(PY)'!T1533</f>
        <v>0</v>
      </c>
      <c r="U1533" s="1">
        <f>'[1]RC-1(PY)'!U1533</f>
        <v>0</v>
      </c>
      <c r="V1533" s="1">
        <f>'[1]RC-1(PY)'!V1533</f>
        <v>0</v>
      </c>
      <c r="W1533" s="1">
        <f>'[1]RC-1(PY)'!W1533</f>
        <v>0</v>
      </c>
      <c r="X1533" s="1">
        <f>'[1]RC-1(PY)'!X1533</f>
        <v>0</v>
      </c>
      <c r="Y1533" s="1">
        <f>'[1]RC-1(PY)'!Y1533</f>
        <v>0</v>
      </c>
      <c r="Z1533" s="1">
        <f>'[1]RC-1(PY)'!Z1533</f>
        <v>0</v>
      </c>
      <c r="AA1533" s="1">
        <f>'[1]RC-1(PY)'!AA1533</f>
        <v>0</v>
      </c>
      <c r="AB1533" s="1">
        <f>'[1]RC-1(PY)'!AB1533</f>
        <v>0</v>
      </c>
      <c r="AC1533" s="1">
        <f>'[1]RC-1(PY)'!AC1533</f>
        <v>0</v>
      </c>
      <c r="AD1533" s="1">
        <f>'[1]RC-1(PY)'!AD1533</f>
        <v>0</v>
      </c>
      <c r="AE1533" s="1">
        <f>'[1]RC-1(PY)'!AE1533</f>
        <v>0</v>
      </c>
      <c r="AF1533" s="1">
        <f>'[1]RC-1(PY)'!AF1533</f>
        <v>0</v>
      </c>
      <c r="AG1533" s="1">
        <f>'[1]RC-1(PY)'!AG1533</f>
        <v>0</v>
      </c>
      <c r="AH1533" s="1">
        <f>'[1]RC-1(PY)'!AH1533</f>
        <v>0</v>
      </c>
      <c r="AI1533" s="1">
        <f>'[1]RC-1(PY)'!AI1533</f>
        <v>0</v>
      </c>
    </row>
    <row r="1534" spans="1:35" x14ac:dyDescent="0.3">
      <c r="A1534" s="1">
        <f>'[1]RC-1(PY)'!A1534</f>
        <v>0</v>
      </c>
      <c r="B1534" s="1">
        <f>'[1]RC-1(PY)'!B1534</f>
        <v>0</v>
      </c>
      <c r="C1534" s="1">
        <f>'[1]RC-1(PY)'!C1534</f>
        <v>0</v>
      </c>
      <c r="D1534" s="1">
        <f>'[1]RC-1(PY)'!D1534</f>
        <v>0</v>
      </c>
      <c r="E1534" s="1">
        <f>'[1]RC-1(PY)'!E1534</f>
        <v>0</v>
      </c>
      <c r="F1534" s="1">
        <f>'[1]RC-1(PY)'!F1534</f>
        <v>0</v>
      </c>
      <c r="G1534" s="1">
        <f>'[1]RC-1(PY)'!G1534</f>
        <v>0</v>
      </c>
      <c r="H1534" s="1">
        <f>'[1]RC-1(PY)'!H1534</f>
        <v>0</v>
      </c>
      <c r="I1534" s="1">
        <f>'[1]RC-1(PY)'!I1534</f>
        <v>0</v>
      </c>
      <c r="J1534" s="1">
        <f>'[1]RC-1(PY)'!J1534</f>
        <v>0</v>
      </c>
      <c r="K1534" s="1">
        <f>'[1]RC-1(PY)'!K1534</f>
        <v>0</v>
      </c>
      <c r="L1534" s="1">
        <f>'[1]RC-1(PY)'!L1534</f>
        <v>0</v>
      </c>
      <c r="M1534" s="1">
        <f>'[1]RC-1(PY)'!M1534</f>
        <v>0</v>
      </c>
      <c r="N1534" s="1">
        <f>'[1]RC-1(PY)'!N1534</f>
        <v>0</v>
      </c>
      <c r="O1534" s="1">
        <f>'[1]RC-1(PY)'!O1534</f>
        <v>0</v>
      </c>
      <c r="P1534" s="1">
        <f>'[1]RC-1(PY)'!P1534</f>
        <v>0</v>
      </c>
      <c r="Q1534" s="1">
        <f>'[1]RC-1(PY)'!Q1534</f>
        <v>0</v>
      </c>
      <c r="R1534" s="1">
        <f>'[1]RC-1(PY)'!R1534</f>
        <v>0</v>
      </c>
      <c r="S1534" s="1">
        <f>'[1]RC-1(PY)'!S1534</f>
        <v>0</v>
      </c>
      <c r="T1534" s="1">
        <f>'[1]RC-1(PY)'!T1534</f>
        <v>0</v>
      </c>
      <c r="U1534" s="1">
        <f>'[1]RC-1(PY)'!U1534</f>
        <v>0</v>
      </c>
      <c r="V1534" s="1">
        <f>'[1]RC-1(PY)'!V1534</f>
        <v>0</v>
      </c>
      <c r="W1534" s="1">
        <f>'[1]RC-1(PY)'!W1534</f>
        <v>0</v>
      </c>
      <c r="X1534" s="1">
        <f>'[1]RC-1(PY)'!X1534</f>
        <v>0</v>
      </c>
      <c r="Y1534" s="1">
        <f>'[1]RC-1(PY)'!Y1534</f>
        <v>0</v>
      </c>
      <c r="Z1534" s="1">
        <f>'[1]RC-1(PY)'!Z1534</f>
        <v>0</v>
      </c>
      <c r="AA1534" s="1">
        <f>'[1]RC-1(PY)'!AA1534</f>
        <v>0</v>
      </c>
      <c r="AB1534" s="1">
        <f>'[1]RC-1(PY)'!AB1534</f>
        <v>0</v>
      </c>
      <c r="AC1534" s="1">
        <f>'[1]RC-1(PY)'!AC1534</f>
        <v>0</v>
      </c>
      <c r="AD1534" s="1">
        <f>'[1]RC-1(PY)'!AD1534</f>
        <v>0</v>
      </c>
      <c r="AE1534" s="1">
        <f>'[1]RC-1(PY)'!AE1534</f>
        <v>0</v>
      </c>
      <c r="AF1534" s="1">
        <f>'[1]RC-1(PY)'!AF1534</f>
        <v>0</v>
      </c>
      <c r="AG1534" s="1">
        <f>'[1]RC-1(PY)'!AG1534</f>
        <v>0</v>
      </c>
      <c r="AH1534" s="1">
        <f>'[1]RC-1(PY)'!AH1534</f>
        <v>0</v>
      </c>
      <c r="AI1534" s="1">
        <f>'[1]RC-1(PY)'!AI1534</f>
        <v>0</v>
      </c>
    </row>
    <row r="1535" spans="1:35" x14ac:dyDescent="0.3">
      <c r="A1535" s="1">
        <f>'[1]RC-1(PY)'!A1535</f>
        <v>0</v>
      </c>
      <c r="B1535" s="1">
        <f>'[1]RC-1(PY)'!B1535</f>
        <v>0</v>
      </c>
      <c r="C1535" s="1">
        <f>'[1]RC-1(PY)'!C1535</f>
        <v>0</v>
      </c>
      <c r="D1535" s="1">
        <f>'[1]RC-1(PY)'!D1535</f>
        <v>0</v>
      </c>
      <c r="E1535" s="1">
        <f>'[1]RC-1(PY)'!E1535</f>
        <v>0</v>
      </c>
      <c r="F1535" s="1">
        <f>'[1]RC-1(PY)'!F1535</f>
        <v>0</v>
      </c>
      <c r="G1535" s="1">
        <f>'[1]RC-1(PY)'!G1535</f>
        <v>0</v>
      </c>
      <c r="H1535" s="1">
        <f>'[1]RC-1(PY)'!H1535</f>
        <v>0</v>
      </c>
      <c r="I1535" s="1">
        <f>'[1]RC-1(PY)'!I1535</f>
        <v>0</v>
      </c>
      <c r="J1535" s="1">
        <f>'[1]RC-1(PY)'!J1535</f>
        <v>0</v>
      </c>
      <c r="K1535" s="1">
        <f>'[1]RC-1(PY)'!K1535</f>
        <v>0</v>
      </c>
      <c r="L1535" s="1">
        <f>'[1]RC-1(PY)'!L1535</f>
        <v>0</v>
      </c>
      <c r="M1535" s="1">
        <f>'[1]RC-1(PY)'!M1535</f>
        <v>0</v>
      </c>
      <c r="N1535" s="1">
        <f>'[1]RC-1(PY)'!N1535</f>
        <v>0</v>
      </c>
      <c r="O1535" s="1">
        <f>'[1]RC-1(PY)'!O1535</f>
        <v>0</v>
      </c>
      <c r="P1535" s="1">
        <f>'[1]RC-1(PY)'!P1535</f>
        <v>0</v>
      </c>
      <c r="Q1535" s="1">
        <f>'[1]RC-1(PY)'!Q1535</f>
        <v>0</v>
      </c>
      <c r="R1535" s="1">
        <f>'[1]RC-1(PY)'!R1535</f>
        <v>0</v>
      </c>
      <c r="S1535" s="1">
        <f>'[1]RC-1(PY)'!S1535</f>
        <v>0</v>
      </c>
      <c r="T1535" s="1">
        <f>'[1]RC-1(PY)'!T1535</f>
        <v>0</v>
      </c>
      <c r="U1535" s="1">
        <f>'[1]RC-1(PY)'!U1535</f>
        <v>0</v>
      </c>
      <c r="V1535" s="1">
        <f>'[1]RC-1(PY)'!V1535</f>
        <v>0</v>
      </c>
      <c r="W1535" s="1">
        <f>'[1]RC-1(PY)'!W1535</f>
        <v>0</v>
      </c>
      <c r="X1535" s="1">
        <f>'[1]RC-1(PY)'!X1535</f>
        <v>0</v>
      </c>
      <c r="Y1535" s="1">
        <f>'[1]RC-1(PY)'!Y1535</f>
        <v>0</v>
      </c>
      <c r="Z1535" s="1">
        <f>'[1]RC-1(PY)'!Z1535</f>
        <v>0</v>
      </c>
      <c r="AA1535" s="1">
        <f>'[1]RC-1(PY)'!AA1535</f>
        <v>0</v>
      </c>
      <c r="AB1535" s="1">
        <f>'[1]RC-1(PY)'!AB1535</f>
        <v>0</v>
      </c>
      <c r="AC1535" s="1">
        <f>'[1]RC-1(PY)'!AC1535</f>
        <v>0</v>
      </c>
      <c r="AD1535" s="1">
        <f>'[1]RC-1(PY)'!AD1535</f>
        <v>0</v>
      </c>
      <c r="AE1535" s="1">
        <f>'[1]RC-1(PY)'!AE1535</f>
        <v>0</v>
      </c>
      <c r="AF1535" s="1">
        <f>'[1]RC-1(PY)'!AF1535</f>
        <v>0</v>
      </c>
      <c r="AG1535" s="1">
        <f>'[1]RC-1(PY)'!AG1535</f>
        <v>0</v>
      </c>
      <c r="AH1535" s="1">
        <f>'[1]RC-1(PY)'!AH1535</f>
        <v>0</v>
      </c>
      <c r="AI1535" s="1">
        <f>'[1]RC-1(PY)'!AI1535</f>
        <v>0</v>
      </c>
    </row>
    <row r="1536" spans="1:35" x14ac:dyDescent="0.3">
      <c r="A1536" s="1">
        <f>'[1]RC-1(PY)'!A1536</f>
        <v>0</v>
      </c>
      <c r="B1536" s="1">
        <f>'[1]RC-1(PY)'!B1536</f>
        <v>0</v>
      </c>
      <c r="C1536" s="1">
        <f>'[1]RC-1(PY)'!C1536</f>
        <v>0</v>
      </c>
      <c r="D1536" s="1">
        <f>'[1]RC-1(PY)'!D1536</f>
        <v>0</v>
      </c>
      <c r="E1536" s="1">
        <f>'[1]RC-1(PY)'!E1536</f>
        <v>0</v>
      </c>
      <c r="F1536" s="1">
        <f>'[1]RC-1(PY)'!F1536</f>
        <v>0</v>
      </c>
      <c r="G1536" s="1">
        <f>'[1]RC-1(PY)'!G1536</f>
        <v>0</v>
      </c>
      <c r="H1536" s="1">
        <f>'[1]RC-1(PY)'!H1536</f>
        <v>0</v>
      </c>
      <c r="I1536" s="1">
        <f>'[1]RC-1(PY)'!I1536</f>
        <v>0</v>
      </c>
      <c r="J1536" s="1">
        <f>'[1]RC-1(PY)'!J1536</f>
        <v>0</v>
      </c>
      <c r="K1536" s="1">
        <f>'[1]RC-1(PY)'!K1536</f>
        <v>0</v>
      </c>
      <c r="L1536" s="1">
        <f>'[1]RC-1(PY)'!L1536</f>
        <v>0</v>
      </c>
      <c r="M1536" s="1">
        <f>'[1]RC-1(PY)'!M1536</f>
        <v>0</v>
      </c>
      <c r="N1536" s="1">
        <f>'[1]RC-1(PY)'!N1536</f>
        <v>0</v>
      </c>
      <c r="O1536" s="1">
        <f>'[1]RC-1(PY)'!O1536</f>
        <v>0</v>
      </c>
      <c r="P1536" s="1">
        <f>'[1]RC-1(PY)'!P1536</f>
        <v>0</v>
      </c>
      <c r="Q1536" s="1">
        <f>'[1]RC-1(PY)'!Q1536</f>
        <v>0</v>
      </c>
      <c r="R1536" s="1">
        <f>'[1]RC-1(PY)'!R1536</f>
        <v>0</v>
      </c>
      <c r="S1536" s="1">
        <f>'[1]RC-1(PY)'!S1536</f>
        <v>0</v>
      </c>
      <c r="T1536" s="1">
        <f>'[1]RC-1(PY)'!T1536</f>
        <v>0</v>
      </c>
      <c r="U1536" s="1">
        <f>'[1]RC-1(PY)'!U1536</f>
        <v>0</v>
      </c>
      <c r="V1536" s="1">
        <f>'[1]RC-1(PY)'!V1536</f>
        <v>0</v>
      </c>
      <c r="W1536" s="1">
        <f>'[1]RC-1(PY)'!W1536</f>
        <v>0</v>
      </c>
      <c r="X1536" s="1">
        <f>'[1]RC-1(PY)'!X1536</f>
        <v>0</v>
      </c>
      <c r="Y1536" s="1">
        <f>'[1]RC-1(PY)'!Y1536</f>
        <v>0</v>
      </c>
      <c r="Z1536" s="1">
        <f>'[1]RC-1(PY)'!Z1536</f>
        <v>0</v>
      </c>
      <c r="AA1536" s="1">
        <f>'[1]RC-1(PY)'!AA1536</f>
        <v>0</v>
      </c>
      <c r="AB1536" s="1">
        <f>'[1]RC-1(PY)'!AB1536</f>
        <v>0</v>
      </c>
      <c r="AC1536" s="1">
        <f>'[1]RC-1(PY)'!AC1536</f>
        <v>0</v>
      </c>
      <c r="AD1536" s="1">
        <f>'[1]RC-1(PY)'!AD1536</f>
        <v>0</v>
      </c>
      <c r="AE1536" s="1">
        <f>'[1]RC-1(PY)'!AE1536</f>
        <v>0</v>
      </c>
      <c r="AF1536" s="1">
        <f>'[1]RC-1(PY)'!AF1536</f>
        <v>0</v>
      </c>
      <c r="AG1536" s="1">
        <f>'[1]RC-1(PY)'!AG1536</f>
        <v>0</v>
      </c>
      <c r="AH1536" s="1">
        <f>'[1]RC-1(PY)'!AH1536</f>
        <v>0</v>
      </c>
      <c r="AI1536" s="1">
        <f>'[1]RC-1(PY)'!AI1536</f>
        <v>0</v>
      </c>
    </row>
    <row r="1537" spans="1:35" x14ac:dyDescent="0.3">
      <c r="A1537" s="1">
        <f>'[1]RC-1(PY)'!A1537</f>
        <v>0</v>
      </c>
      <c r="B1537" s="1">
        <f>'[1]RC-1(PY)'!B1537</f>
        <v>0</v>
      </c>
      <c r="C1537" s="1">
        <f>'[1]RC-1(PY)'!C1537</f>
        <v>0</v>
      </c>
      <c r="D1537" s="1">
        <f>'[1]RC-1(PY)'!D1537</f>
        <v>0</v>
      </c>
      <c r="E1537" s="1">
        <f>'[1]RC-1(PY)'!E1537</f>
        <v>0</v>
      </c>
      <c r="F1537" s="1">
        <f>'[1]RC-1(PY)'!F1537</f>
        <v>0</v>
      </c>
      <c r="G1537" s="1">
        <f>'[1]RC-1(PY)'!G1537</f>
        <v>0</v>
      </c>
      <c r="H1537" s="1">
        <f>'[1]RC-1(PY)'!H1537</f>
        <v>0</v>
      </c>
      <c r="I1537" s="1">
        <f>'[1]RC-1(PY)'!I1537</f>
        <v>0</v>
      </c>
      <c r="J1537" s="1">
        <f>'[1]RC-1(PY)'!J1537</f>
        <v>0</v>
      </c>
      <c r="K1537" s="1">
        <f>'[1]RC-1(PY)'!K1537</f>
        <v>0</v>
      </c>
      <c r="L1537" s="1">
        <f>'[1]RC-1(PY)'!L1537</f>
        <v>0</v>
      </c>
      <c r="M1537" s="1">
        <f>'[1]RC-1(PY)'!M1537</f>
        <v>0</v>
      </c>
      <c r="N1537" s="1">
        <f>'[1]RC-1(PY)'!N1537</f>
        <v>0</v>
      </c>
      <c r="O1537" s="1">
        <f>'[1]RC-1(PY)'!O1537</f>
        <v>0</v>
      </c>
      <c r="P1537" s="1">
        <f>'[1]RC-1(PY)'!P1537</f>
        <v>0</v>
      </c>
      <c r="Q1537" s="1">
        <f>'[1]RC-1(PY)'!Q1537</f>
        <v>0</v>
      </c>
      <c r="R1537" s="1">
        <f>'[1]RC-1(PY)'!R1537</f>
        <v>0</v>
      </c>
      <c r="S1537" s="1">
        <f>'[1]RC-1(PY)'!S1537</f>
        <v>0</v>
      </c>
      <c r="T1537" s="1">
        <f>'[1]RC-1(PY)'!T1537</f>
        <v>0</v>
      </c>
      <c r="U1537" s="1">
        <f>'[1]RC-1(PY)'!U1537</f>
        <v>0</v>
      </c>
      <c r="V1537" s="1">
        <f>'[1]RC-1(PY)'!V1537</f>
        <v>0</v>
      </c>
      <c r="W1537" s="1">
        <f>'[1]RC-1(PY)'!W1537</f>
        <v>0</v>
      </c>
      <c r="X1537" s="1">
        <f>'[1]RC-1(PY)'!X1537</f>
        <v>0</v>
      </c>
      <c r="Y1537" s="1">
        <f>'[1]RC-1(PY)'!Y1537</f>
        <v>0</v>
      </c>
      <c r="Z1537" s="1">
        <f>'[1]RC-1(PY)'!Z1537</f>
        <v>0</v>
      </c>
      <c r="AA1537" s="1">
        <f>'[1]RC-1(PY)'!AA1537</f>
        <v>0</v>
      </c>
      <c r="AB1537" s="1">
        <f>'[1]RC-1(PY)'!AB1537</f>
        <v>0</v>
      </c>
      <c r="AC1537" s="1">
        <f>'[1]RC-1(PY)'!AC1537</f>
        <v>0</v>
      </c>
      <c r="AD1537" s="1">
        <f>'[1]RC-1(PY)'!AD1537</f>
        <v>0</v>
      </c>
      <c r="AE1537" s="1">
        <f>'[1]RC-1(PY)'!AE1537</f>
        <v>0</v>
      </c>
      <c r="AF1537" s="1">
        <f>'[1]RC-1(PY)'!AF1537</f>
        <v>0</v>
      </c>
      <c r="AG1537" s="1">
        <f>'[1]RC-1(PY)'!AG1537</f>
        <v>0</v>
      </c>
      <c r="AH1537" s="1">
        <f>'[1]RC-1(PY)'!AH1537</f>
        <v>0</v>
      </c>
      <c r="AI1537" s="1">
        <f>'[1]RC-1(PY)'!AI1537</f>
        <v>0</v>
      </c>
    </row>
    <row r="1538" spans="1:35" x14ac:dyDescent="0.3">
      <c r="A1538" s="1">
        <f>'[1]RC-1(PY)'!A1538</f>
        <v>0</v>
      </c>
      <c r="B1538" s="1">
        <f>'[1]RC-1(PY)'!B1538</f>
        <v>0</v>
      </c>
      <c r="C1538" s="1">
        <f>'[1]RC-1(PY)'!C1538</f>
        <v>0</v>
      </c>
      <c r="D1538" s="1">
        <f>'[1]RC-1(PY)'!D1538</f>
        <v>0</v>
      </c>
      <c r="E1538" s="1">
        <f>'[1]RC-1(PY)'!E1538</f>
        <v>0</v>
      </c>
      <c r="F1538" s="1">
        <f>'[1]RC-1(PY)'!F1538</f>
        <v>0</v>
      </c>
      <c r="G1538" s="1">
        <f>'[1]RC-1(PY)'!G1538</f>
        <v>0</v>
      </c>
      <c r="H1538" s="1">
        <f>'[1]RC-1(PY)'!H1538</f>
        <v>0</v>
      </c>
      <c r="I1538" s="1">
        <f>'[1]RC-1(PY)'!I1538</f>
        <v>0</v>
      </c>
      <c r="J1538" s="1">
        <f>'[1]RC-1(PY)'!J1538</f>
        <v>0</v>
      </c>
      <c r="K1538" s="1">
        <f>'[1]RC-1(PY)'!K1538</f>
        <v>0</v>
      </c>
      <c r="L1538" s="1">
        <f>'[1]RC-1(PY)'!L1538</f>
        <v>0</v>
      </c>
      <c r="M1538" s="1">
        <f>'[1]RC-1(PY)'!M1538</f>
        <v>0</v>
      </c>
      <c r="N1538" s="1">
        <f>'[1]RC-1(PY)'!N1538</f>
        <v>0</v>
      </c>
      <c r="O1538" s="1">
        <f>'[1]RC-1(PY)'!O1538</f>
        <v>0</v>
      </c>
      <c r="P1538" s="1">
        <f>'[1]RC-1(PY)'!P1538</f>
        <v>0</v>
      </c>
      <c r="Q1538" s="1">
        <f>'[1]RC-1(PY)'!Q1538</f>
        <v>0</v>
      </c>
      <c r="R1538" s="1">
        <f>'[1]RC-1(PY)'!R1538</f>
        <v>0</v>
      </c>
      <c r="S1538" s="1">
        <f>'[1]RC-1(PY)'!S1538</f>
        <v>0</v>
      </c>
      <c r="T1538" s="1">
        <f>'[1]RC-1(PY)'!T1538</f>
        <v>0</v>
      </c>
      <c r="U1538" s="1">
        <f>'[1]RC-1(PY)'!U1538</f>
        <v>0</v>
      </c>
      <c r="V1538" s="1">
        <f>'[1]RC-1(PY)'!V1538</f>
        <v>0</v>
      </c>
      <c r="W1538" s="1">
        <f>'[1]RC-1(PY)'!W1538</f>
        <v>0</v>
      </c>
      <c r="X1538" s="1">
        <f>'[1]RC-1(PY)'!X1538</f>
        <v>0</v>
      </c>
      <c r="Y1538" s="1">
        <f>'[1]RC-1(PY)'!Y1538</f>
        <v>0</v>
      </c>
      <c r="Z1538" s="1">
        <f>'[1]RC-1(PY)'!Z1538</f>
        <v>0</v>
      </c>
      <c r="AA1538" s="1">
        <f>'[1]RC-1(PY)'!AA1538</f>
        <v>0</v>
      </c>
      <c r="AB1538" s="1">
        <f>'[1]RC-1(PY)'!AB1538</f>
        <v>0</v>
      </c>
      <c r="AC1538" s="1">
        <f>'[1]RC-1(PY)'!AC1538</f>
        <v>0</v>
      </c>
      <c r="AD1538" s="1">
        <f>'[1]RC-1(PY)'!AD1538</f>
        <v>0</v>
      </c>
      <c r="AE1538" s="1">
        <f>'[1]RC-1(PY)'!AE1538</f>
        <v>0</v>
      </c>
      <c r="AF1538" s="1">
        <f>'[1]RC-1(PY)'!AF1538</f>
        <v>0</v>
      </c>
      <c r="AG1538" s="1">
        <f>'[1]RC-1(PY)'!AG1538</f>
        <v>0</v>
      </c>
      <c r="AH1538" s="1">
        <f>'[1]RC-1(PY)'!AH1538</f>
        <v>0</v>
      </c>
      <c r="AI1538" s="1">
        <f>'[1]RC-1(PY)'!AI1538</f>
        <v>0</v>
      </c>
    </row>
    <row r="1539" spans="1:35" x14ac:dyDescent="0.3">
      <c r="A1539" s="1">
        <f>'[1]RC-1(PY)'!A1539</f>
        <v>0</v>
      </c>
      <c r="B1539" s="1">
        <f>'[1]RC-1(PY)'!B1539</f>
        <v>0</v>
      </c>
      <c r="C1539" s="1">
        <f>'[1]RC-1(PY)'!C1539</f>
        <v>0</v>
      </c>
      <c r="D1539" s="1">
        <f>'[1]RC-1(PY)'!D1539</f>
        <v>0</v>
      </c>
      <c r="E1539" s="1">
        <f>'[1]RC-1(PY)'!E1539</f>
        <v>0</v>
      </c>
      <c r="F1539" s="1">
        <f>'[1]RC-1(PY)'!F1539</f>
        <v>0</v>
      </c>
      <c r="G1539" s="1">
        <f>'[1]RC-1(PY)'!G1539</f>
        <v>0</v>
      </c>
      <c r="H1539" s="1">
        <f>'[1]RC-1(PY)'!H1539</f>
        <v>0</v>
      </c>
      <c r="I1539" s="1">
        <f>'[1]RC-1(PY)'!I1539</f>
        <v>0</v>
      </c>
      <c r="J1539" s="1">
        <f>'[1]RC-1(PY)'!J1539</f>
        <v>0</v>
      </c>
      <c r="K1539" s="1">
        <f>'[1]RC-1(PY)'!K1539</f>
        <v>0</v>
      </c>
      <c r="L1539" s="1">
        <f>'[1]RC-1(PY)'!L1539</f>
        <v>0</v>
      </c>
      <c r="M1539" s="1">
        <f>'[1]RC-1(PY)'!M1539</f>
        <v>0</v>
      </c>
      <c r="N1539" s="1">
        <f>'[1]RC-1(PY)'!N1539</f>
        <v>0</v>
      </c>
      <c r="O1539" s="1">
        <f>'[1]RC-1(PY)'!O1539</f>
        <v>0</v>
      </c>
      <c r="P1539" s="1">
        <f>'[1]RC-1(PY)'!P1539</f>
        <v>0</v>
      </c>
      <c r="Q1539" s="1">
        <f>'[1]RC-1(PY)'!Q1539</f>
        <v>0</v>
      </c>
      <c r="R1539" s="1">
        <f>'[1]RC-1(PY)'!R1539</f>
        <v>0</v>
      </c>
      <c r="S1539" s="1">
        <f>'[1]RC-1(PY)'!S1539</f>
        <v>0</v>
      </c>
      <c r="T1539" s="1">
        <f>'[1]RC-1(PY)'!T1539</f>
        <v>0</v>
      </c>
      <c r="U1539" s="1">
        <f>'[1]RC-1(PY)'!U1539</f>
        <v>0</v>
      </c>
      <c r="V1539" s="1">
        <f>'[1]RC-1(PY)'!V1539</f>
        <v>0</v>
      </c>
      <c r="W1539" s="1">
        <f>'[1]RC-1(PY)'!W1539</f>
        <v>0</v>
      </c>
      <c r="X1539" s="1">
        <f>'[1]RC-1(PY)'!X1539</f>
        <v>0</v>
      </c>
      <c r="Y1539" s="1">
        <f>'[1]RC-1(PY)'!Y1539</f>
        <v>0</v>
      </c>
      <c r="Z1539" s="1">
        <f>'[1]RC-1(PY)'!Z1539</f>
        <v>0</v>
      </c>
      <c r="AA1539" s="1">
        <f>'[1]RC-1(PY)'!AA1539</f>
        <v>0</v>
      </c>
      <c r="AB1539" s="1">
        <f>'[1]RC-1(PY)'!AB1539</f>
        <v>0</v>
      </c>
      <c r="AC1539" s="1">
        <f>'[1]RC-1(PY)'!AC1539</f>
        <v>0</v>
      </c>
      <c r="AD1539" s="1">
        <f>'[1]RC-1(PY)'!AD1539</f>
        <v>0</v>
      </c>
      <c r="AE1539" s="1">
        <f>'[1]RC-1(PY)'!AE1539</f>
        <v>0</v>
      </c>
      <c r="AF1539" s="1">
        <f>'[1]RC-1(PY)'!AF1539</f>
        <v>0</v>
      </c>
      <c r="AG1539" s="1">
        <f>'[1]RC-1(PY)'!AG1539</f>
        <v>0</v>
      </c>
      <c r="AH1539" s="1">
        <f>'[1]RC-1(PY)'!AH1539</f>
        <v>0</v>
      </c>
      <c r="AI1539" s="1">
        <f>'[1]RC-1(PY)'!AI1539</f>
        <v>0</v>
      </c>
    </row>
    <row r="1540" spans="1:35" x14ac:dyDescent="0.3">
      <c r="A1540" s="1">
        <f>'[1]RC-1(PY)'!A1540</f>
        <v>0</v>
      </c>
      <c r="B1540" s="1">
        <f>'[1]RC-1(PY)'!B1540</f>
        <v>0</v>
      </c>
      <c r="C1540" s="1">
        <f>'[1]RC-1(PY)'!C1540</f>
        <v>0</v>
      </c>
      <c r="D1540" s="1">
        <f>'[1]RC-1(PY)'!D1540</f>
        <v>0</v>
      </c>
      <c r="E1540" s="1">
        <f>'[1]RC-1(PY)'!E1540</f>
        <v>0</v>
      </c>
      <c r="F1540" s="1">
        <f>'[1]RC-1(PY)'!F1540</f>
        <v>0</v>
      </c>
      <c r="G1540" s="1">
        <f>'[1]RC-1(PY)'!G1540</f>
        <v>0</v>
      </c>
      <c r="H1540" s="1">
        <f>'[1]RC-1(PY)'!H1540</f>
        <v>0</v>
      </c>
      <c r="I1540" s="1">
        <f>'[1]RC-1(PY)'!I1540</f>
        <v>0</v>
      </c>
      <c r="J1540" s="1">
        <f>'[1]RC-1(PY)'!J1540</f>
        <v>0</v>
      </c>
      <c r="K1540" s="1">
        <f>'[1]RC-1(PY)'!K1540</f>
        <v>0</v>
      </c>
      <c r="L1540" s="1">
        <f>'[1]RC-1(PY)'!L1540</f>
        <v>0</v>
      </c>
      <c r="M1540" s="1">
        <f>'[1]RC-1(PY)'!M1540</f>
        <v>0</v>
      </c>
      <c r="N1540" s="1">
        <f>'[1]RC-1(PY)'!N1540</f>
        <v>0</v>
      </c>
      <c r="O1540" s="1">
        <f>'[1]RC-1(PY)'!O1540</f>
        <v>0</v>
      </c>
      <c r="P1540" s="1">
        <f>'[1]RC-1(PY)'!P1540</f>
        <v>0</v>
      </c>
      <c r="Q1540" s="1">
        <f>'[1]RC-1(PY)'!Q1540</f>
        <v>0</v>
      </c>
      <c r="R1540" s="1">
        <f>'[1]RC-1(PY)'!R1540</f>
        <v>0</v>
      </c>
      <c r="S1540" s="1">
        <f>'[1]RC-1(PY)'!S1540</f>
        <v>0</v>
      </c>
      <c r="T1540" s="1">
        <f>'[1]RC-1(PY)'!T1540</f>
        <v>0</v>
      </c>
      <c r="U1540" s="1">
        <f>'[1]RC-1(PY)'!U1540</f>
        <v>0</v>
      </c>
      <c r="V1540" s="1">
        <f>'[1]RC-1(PY)'!V1540</f>
        <v>0</v>
      </c>
      <c r="W1540" s="1">
        <f>'[1]RC-1(PY)'!W1540</f>
        <v>0</v>
      </c>
      <c r="X1540" s="1">
        <f>'[1]RC-1(PY)'!X1540</f>
        <v>0</v>
      </c>
      <c r="Y1540" s="1">
        <f>'[1]RC-1(PY)'!Y1540</f>
        <v>0</v>
      </c>
      <c r="Z1540" s="1">
        <f>'[1]RC-1(PY)'!Z1540</f>
        <v>0</v>
      </c>
      <c r="AA1540" s="1">
        <f>'[1]RC-1(PY)'!AA1540</f>
        <v>0</v>
      </c>
      <c r="AB1540" s="1">
        <f>'[1]RC-1(PY)'!AB1540</f>
        <v>0</v>
      </c>
      <c r="AC1540" s="1">
        <f>'[1]RC-1(PY)'!AC1540</f>
        <v>0</v>
      </c>
      <c r="AD1540" s="1">
        <f>'[1]RC-1(PY)'!AD1540</f>
        <v>0</v>
      </c>
      <c r="AE1540" s="1">
        <f>'[1]RC-1(PY)'!AE1540</f>
        <v>0</v>
      </c>
      <c r="AF1540" s="1">
        <f>'[1]RC-1(PY)'!AF1540</f>
        <v>0</v>
      </c>
      <c r="AG1540" s="1">
        <f>'[1]RC-1(PY)'!AG1540</f>
        <v>0</v>
      </c>
      <c r="AH1540" s="1">
        <f>'[1]RC-1(PY)'!AH1540</f>
        <v>0</v>
      </c>
      <c r="AI1540" s="1">
        <f>'[1]RC-1(PY)'!AI1540</f>
        <v>0</v>
      </c>
    </row>
    <row r="1541" spans="1:35" x14ac:dyDescent="0.3">
      <c r="A1541" s="1">
        <f>'[1]RC-1(PY)'!A1541</f>
        <v>0</v>
      </c>
      <c r="B1541" s="1">
        <f>'[1]RC-1(PY)'!B1541</f>
        <v>0</v>
      </c>
      <c r="C1541" s="1">
        <f>'[1]RC-1(PY)'!C1541</f>
        <v>0</v>
      </c>
      <c r="D1541" s="1">
        <f>'[1]RC-1(PY)'!D1541</f>
        <v>0</v>
      </c>
      <c r="E1541" s="1">
        <f>'[1]RC-1(PY)'!E1541</f>
        <v>0</v>
      </c>
      <c r="F1541" s="1">
        <f>'[1]RC-1(PY)'!F1541</f>
        <v>0</v>
      </c>
      <c r="G1541" s="1">
        <f>'[1]RC-1(PY)'!G1541</f>
        <v>0</v>
      </c>
      <c r="H1541" s="1">
        <f>'[1]RC-1(PY)'!H1541</f>
        <v>0</v>
      </c>
      <c r="I1541" s="1">
        <f>'[1]RC-1(PY)'!I1541</f>
        <v>0</v>
      </c>
      <c r="J1541" s="1">
        <f>'[1]RC-1(PY)'!J1541</f>
        <v>0</v>
      </c>
      <c r="K1541" s="1">
        <f>'[1]RC-1(PY)'!K1541</f>
        <v>0</v>
      </c>
      <c r="L1541" s="1">
        <f>'[1]RC-1(PY)'!L1541</f>
        <v>0</v>
      </c>
      <c r="M1541" s="1">
        <f>'[1]RC-1(PY)'!M1541</f>
        <v>0</v>
      </c>
      <c r="N1541" s="1">
        <f>'[1]RC-1(PY)'!N1541</f>
        <v>0</v>
      </c>
      <c r="O1541" s="1">
        <f>'[1]RC-1(PY)'!O1541</f>
        <v>0</v>
      </c>
      <c r="P1541" s="1">
        <f>'[1]RC-1(PY)'!P1541</f>
        <v>0</v>
      </c>
      <c r="Q1541" s="1">
        <f>'[1]RC-1(PY)'!Q1541</f>
        <v>0</v>
      </c>
      <c r="R1541" s="1">
        <f>'[1]RC-1(PY)'!R1541</f>
        <v>0</v>
      </c>
      <c r="S1541" s="1">
        <f>'[1]RC-1(PY)'!S1541</f>
        <v>0</v>
      </c>
      <c r="T1541" s="1">
        <f>'[1]RC-1(PY)'!T1541</f>
        <v>0</v>
      </c>
      <c r="U1541" s="1">
        <f>'[1]RC-1(PY)'!U1541</f>
        <v>0</v>
      </c>
      <c r="V1541" s="1">
        <f>'[1]RC-1(PY)'!V1541</f>
        <v>0</v>
      </c>
      <c r="W1541" s="1">
        <f>'[1]RC-1(PY)'!W1541</f>
        <v>0</v>
      </c>
      <c r="X1541" s="1">
        <f>'[1]RC-1(PY)'!X1541</f>
        <v>0</v>
      </c>
      <c r="Y1541" s="1">
        <f>'[1]RC-1(PY)'!Y1541</f>
        <v>0</v>
      </c>
      <c r="Z1541" s="1">
        <f>'[1]RC-1(PY)'!Z1541</f>
        <v>0</v>
      </c>
      <c r="AA1541" s="1">
        <f>'[1]RC-1(PY)'!AA1541</f>
        <v>0</v>
      </c>
      <c r="AB1541" s="1">
        <f>'[1]RC-1(PY)'!AB1541</f>
        <v>0</v>
      </c>
      <c r="AC1541" s="1">
        <f>'[1]RC-1(PY)'!AC1541</f>
        <v>0</v>
      </c>
      <c r="AD1541" s="1">
        <f>'[1]RC-1(PY)'!AD1541</f>
        <v>0</v>
      </c>
      <c r="AE1541" s="1">
        <f>'[1]RC-1(PY)'!AE1541</f>
        <v>0</v>
      </c>
      <c r="AF1541" s="1">
        <f>'[1]RC-1(PY)'!AF1541</f>
        <v>0</v>
      </c>
      <c r="AG1541" s="1">
        <f>'[1]RC-1(PY)'!AG1541</f>
        <v>0</v>
      </c>
      <c r="AH1541" s="1">
        <f>'[1]RC-1(PY)'!AH1541</f>
        <v>0</v>
      </c>
      <c r="AI1541" s="1">
        <f>'[1]RC-1(PY)'!AI1541</f>
        <v>0</v>
      </c>
    </row>
    <row r="1542" spans="1:35" x14ac:dyDescent="0.3">
      <c r="A1542" s="1">
        <f>'[1]RC-1(PY)'!A1542</f>
        <v>0</v>
      </c>
      <c r="B1542" s="1">
        <f>'[1]RC-1(PY)'!B1542</f>
        <v>0</v>
      </c>
      <c r="C1542" s="1">
        <f>'[1]RC-1(PY)'!C1542</f>
        <v>0</v>
      </c>
      <c r="D1542" s="1">
        <f>'[1]RC-1(PY)'!D1542</f>
        <v>0</v>
      </c>
      <c r="E1542" s="1">
        <f>'[1]RC-1(PY)'!E1542</f>
        <v>0</v>
      </c>
      <c r="F1542" s="1">
        <f>'[1]RC-1(PY)'!F1542</f>
        <v>0</v>
      </c>
      <c r="G1542" s="1">
        <f>'[1]RC-1(PY)'!G1542</f>
        <v>0</v>
      </c>
      <c r="H1542" s="1">
        <f>'[1]RC-1(PY)'!H1542</f>
        <v>0</v>
      </c>
      <c r="I1542" s="1">
        <f>'[1]RC-1(PY)'!I1542</f>
        <v>0</v>
      </c>
      <c r="J1542" s="1">
        <f>'[1]RC-1(PY)'!J1542</f>
        <v>0</v>
      </c>
      <c r="K1542" s="1">
        <f>'[1]RC-1(PY)'!K1542</f>
        <v>0</v>
      </c>
      <c r="L1542" s="1">
        <f>'[1]RC-1(PY)'!L1542</f>
        <v>0</v>
      </c>
      <c r="M1542" s="1">
        <f>'[1]RC-1(PY)'!M1542</f>
        <v>0</v>
      </c>
      <c r="N1542" s="1">
        <f>'[1]RC-1(PY)'!N1542</f>
        <v>0</v>
      </c>
      <c r="O1542" s="1">
        <f>'[1]RC-1(PY)'!O1542</f>
        <v>0</v>
      </c>
      <c r="P1542" s="1">
        <f>'[1]RC-1(PY)'!P1542</f>
        <v>0</v>
      </c>
      <c r="Q1542" s="1">
        <f>'[1]RC-1(PY)'!Q1542</f>
        <v>0</v>
      </c>
      <c r="R1542" s="1">
        <f>'[1]RC-1(PY)'!R1542</f>
        <v>0</v>
      </c>
      <c r="S1542" s="1">
        <f>'[1]RC-1(PY)'!S1542</f>
        <v>0</v>
      </c>
      <c r="T1542" s="1">
        <f>'[1]RC-1(PY)'!T1542</f>
        <v>0</v>
      </c>
      <c r="U1542" s="1">
        <f>'[1]RC-1(PY)'!U1542</f>
        <v>0</v>
      </c>
      <c r="V1542" s="1">
        <f>'[1]RC-1(PY)'!V1542</f>
        <v>0</v>
      </c>
      <c r="W1542" s="1">
        <f>'[1]RC-1(PY)'!W1542</f>
        <v>0</v>
      </c>
      <c r="X1542" s="1">
        <f>'[1]RC-1(PY)'!X1542</f>
        <v>0</v>
      </c>
      <c r="Y1542" s="1">
        <f>'[1]RC-1(PY)'!Y1542</f>
        <v>0</v>
      </c>
      <c r="Z1542" s="1">
        <f>'[1]RC-1(PY)'!Z1542</f>
        <v>0</v>
      </c>
      <c r="AA1542" s="1">
        <f>'[1]RC-1(PY)'!AA1542</f>
        <v>0</v>
      </c>
      <c r="AB1542" s="1">
        <f>'[1]RC-1(PY)'!AB1542</f>
        <v>0</v>
      </c>
      <c r="AC1542" s="1">
        <f>'[1]RC-1(PY)'!AC1542</f>
        <v>0</v>
      </c>
      <c r="AD1542" s="1">
        <f>'[1]RC-1(PY)'!AD1542</f>
        <v>0</v>
      </c>
      <c r="AE1542" s="1">
        <f>'[1]RC-1(PY)'!AE1542</f>
        <v>0</v>
      </c>
      <c r="AF1542" s="1">
        <f>'[1]RC-1(PY)'!AF1542</f>
        <v>0</v>
      </c>
      <c r="AG1542" s="1">
        <f>'[1]RC-1(PY)'!AG1542</f>
        <v>0</v>
      </c>
      <c r="AH1542" s="1">
        <f>'[1]RC-1(PY)'!AH1542</f>
        <v>0</v>
      </c>
      <c r="AI1542" s="1">
        <f>'[1]RC-1(PY)'!AI1542</f>
        <v>0</v>
      </c>
    </row>
    <row r="1543" spans="1:35" x14ac:dyDescent="0.3">
      <c r="A1543" s="1">
        <f>'[1]RC-1(PY)'!A1543</f>
        <v>0</v>
      </c>
      <c r="B1543" s="1">
        <f>'[1]RC-1(PY)'!B1543</f>
        <v>0</v>
      </c>
      <c r="C1543" s="1">
        <f>'[1]RC-1(PY)'!C1543</f>
        <v>0</v>
      </c>
      <c r="D1543" s="1">
        <f>'[1]RC-1(PY)'!D1543</f>
        <v>0</v>
      </c>
      <c r="E1543" s="1">
        <f>'[1]RC-1(PY)'!E1543</f>
        <v>0</v>
      </c>
      <c r="F1543" s="1">
        <f>'[1]RC-1(PY)'!F1543</f>
        <v>0</v>
      </c>
      <c r="G1543" s="1">
        <f>'[1]RC-1(PY)'!G1543</f>
        <v>0</v>
      </c>
      <c r="H1543" s="1">
        <f>'[1]RC-1(PY)'!H1543</f>
        <v>0</v>
      </c>
      <c r="I1543" s="1">
        <f>'[1]RC-1(PY)'!I1543</f>
        <v>0</v>
      </c>
      <c r="J1543" s="1">
        <f>'[1]RC-1(PY)'!J1543</f>
        <v>0</v>
      </c>
      <c r="K1543" s="1">
        <f>'[1]RC-1(PY)'!K1543</f>
        <v>0</v>
      </c>
      <c r="L1543" s="1">
        <f>'[1]RC-1(PY)'!L1543</f>
        <v>0</v>
      </c>
      <c r="M1543" s="1">
        <f>'[1]RC-1(PY)'!M1543</f>
        <v>0</v>
      </c>
      <c r="N1543" s="1">
        <f>'[1]RC-1(PY)'!N1543</f>
        <v>0</v>
      </c>
      <c r="O1543" s="1">
        <f>'[1]RC-1(PY)'!O1543</f>
        <v>0</v>
      </c>
      <c r="P1543" s="1">
        <f>'[1]RC-1(PY)'!P1543</f>
        <v>0</v>
      </c>
      <c r="Q1543" s="1">
        <f>'[1]RC-1(PY)'!Q1543</f>
        <v>0</v>
      </c>
      <c r="R1543" s="1">
        <f>'[1]RC-1(PY)'!R1543</f>
        <v>0</v>
      </c>
      <c r="S1543" s="1">
        <f>'[1]RC-1(PY)'!S1543</f>
        <v>0</v>
      </c>
      <c r="T1543" s="1">
        <f>'[1]RC-1(PY)'!T1543</f>
        <v>0</v>
      </c>
      <c r="U1543" s="1">
        <f>'[1]RC-1(PY)'!U1543</f>
        <v>0</v>
      </c>
      <c r="V1543" s="1">
        <f>'[1]RC-1(PY)'!V1543</f>
        <v>0</v>
      </c>
      <c r="W1543" s="1">
        <f>'[1]RC-1(PY)'!W1543</f>
        <v>0</v>
      </c>
      <c r="X1543" s="1">
        <f>'[1]RC-1(PY)'!X1543</f>
        <v>0</v>
      </c>
      <c r="Y1543" s="1">
        <f>'[1]RC-1(PY)'!Y1543</f>
        <v>0</v>
      </c>
      <c r="Z1543" s="1">
        <f>'[1]RC-1(PY)'!Z1543</f>
        <v>0</v>
      </c>
      <c r="AA1543" s="1">
        <f>'[1]RC-1(PY)'!AA1543</f>
        <v>0</v>
      </c>
      <c r="AB1543" s="1">
        <f>'[1]RC-1(PY)'!AB1543</f>
        <v>0</v>
      </c>
      <c r="AC1543" s="1">
        <f>'[1]RC-1(PY)'!AC1543</f>
        <v>0</v>
      </c>
      <c r="AD1543" s="1">
        <f>'[1]RC-1(PY)'!AD1543</f>
        <v>0</v>
      </c>
      <c r="AE1543" s="1">
        <f>'[1]RC-1(PY)'!AE1543</f>
        <v>0</v>
      </c>
      <c r="AF1543" s="1">
        <f>'[1]RC-1(PY)'!AF1543</f>
        <v>0</v>
      </c>
      <c r="AG1543" s="1">
        <f>'[1]RC-1(PY)'!AG1543</f>
        <v>0</v>
      </c>
      <c r="AH1543" s="1">
        <f>'[1]RC-1(PY)'!AH1543</f>
        <v>0</v>
      </c>
      <c r="AI1543" s="1">
        <f>'[1]RC-1(PY)'!AI1543</f>
        <v>0</v>
      </c>
    </row>
    <row r="1544" spans="1:35" x14ac:dyDescent="0.3">
      <c r="A1544" s="1">
        <f>'[1]RC-1(PY)'!A1544</f>
        <v>0</v>
      </c>
      <c r="B1544" s="1">
        <f>'[1]RC-1(PY)'!B1544</f>
        <v>0</v>
      </c>
      <c r="C1544" s="1">
        <f>'[1]RC-1(PY)'!C1544</f>
        <v>0</v>
      </c>
      <c r="D1544" s="1">
        <f>'[1]RC-1(PY)'!D1544</f>
        <v>0</v>
      </c>
      <c r="E1544" s="1">
        <f>'[1]RC-1(PY)'!E1544</f>
        <v>0</v>
      </c>
      <c r="F1544" s="1">
        <f>'[1]RC-1(PY)'!F1544</f>
        <v>0</v>
      </c>
      <c r="G1544" s="1">
        <f>'[1]RC-1(PY)'!G1544</f>
        <v>0</v>
      </c>
      <c r="H1544" s="1">
        <f>'[1]RC-1(PY)'!H1544</f>
        <v>0</v>
      </c>
      <c r="I1544" s="1">
        <f>'[1]RC-1(PY)'!I1544</f>
        <v>0</v>
      </c>
      <c r="J1544" s="1">
        <f>'[1]RC-1(PY)'!J1544</f>
        <v>0</v>
      </c>
      <c r="K1544" s="1">
        <f>'[1]RC-1(PY)'!K1544</f>
        <v>0</v>
      </c>
      <c r="L1544" s="1">
        <f>'[1]RC-1(PY)'!L1544</f>
        <v>0</v>
      </c>
      <c r="M1544" s="1">
        <f>'[1]RC-1(PY)'!M1544</f>
        <v>0</v>
      </c>
      <c r="N1544" s="1">
        <f>'[1]RC-1(PY)'!N1544</f>
        <v>0</v>
      </c>
      <c r="O1544" s="1">
        <f>'[1]RC-1(PY)'!O1544</f>
        <v>0</v>
      </c>
      <c r="P1544" s="1">
        <f>'[1]RC-1(PY)'!P1544</f>
        <v>0</v>
      </c>
      <c r="Q1544" s="1">
        <f>'[1]RC-1(PY)'!Q1544</f>
        <v>0</v>
      </c>
      <c r="R1544" s="1">
        <f>'[1]RC-1(PY)'!R1544</f>
        <v>0</v>
      </c>
      <c r="S1544" s="1">
        <f>'[1]RC-1(PY)'!S1544</f>
        <v>0</v>
      </c>
      <c r="T1544" s="1">
        <f>'[1]RC-1(PY)'!T1544</f>
        <v>0</v>
      </c>
      <c r="U1544" s="1">
        <f>'[1]RC-1(PY)'!U1544</f>
        <v>0</v>
      </c>
      <c r="V1544" s="1">
        <f>'[1]RC-1(PY)'!V1544</f>
        <v>0</v>
      </c>
      <c r="W1544" s="1">
        <f>'[1]RC-1(PY)'!W1544</f>
        <v>0</v>
      </c>
      <c r="X1544" s="1">
        <f>'[1]RC-1(PY)'!X1544</f>
        <v>0</v>
      </c>
      <c r="Y1544" s="1">
        <f>'[1]RC-1(PY)'!Y1544</f>
        <v>0</v>
      </c>
      <c r="Z1544" s="1">
        <f>'[1]RC-1(PY)'!Z1544</f>
        <v>0</v>
      </c>
      <c r="AA1544" s="1">
        <f>'[1]RC-1(PY)'!AA1544</f>
        <v>0</v>
      </c>
      <c r="AB1544" s="1">
        <f>'[1]RC-1(PY)'!AB1544</f>
        <v>0</v>
      </c>
      <c r="AC1544" s="1">
        <f>'[1]RC-1(PY)'!AC1544</f>
        <v>0</v>
      </c>
      <c r="AD1544" s="1">
        <f>'[1]RC-1(PY)'!AD1544</f>
        <v>0</v>
      </c>
      <c r="AE1544" s="1">
        <f>'[1]RC-1(PY)'!AE1544</f>
        <v>0</v>
      </c>
      <c r="AF1544" s="1">
        <f>'[1]RC-1(PY)'!AF1544</f>
        <v>0</v>
      </c>
      <c r="AG1544" s="1">
        <f>'[1]RC-1(PY)'!AG1544</f>
        <v>0</v>
      </c>
      <c r="AH1544" s="1">
        <f>'[1]RC-1(PY)'!AH1544</f>
        <v>0</v>
      </c>
      <c r="AI1544" s="1">
        <f>'[1]RC-1(PY)'!AI1544</f>
        <v>0</v>
      </c>
    </row>
    <row r="1545" spans="1:35" x14ac:dyDescent="0.3">
      <c r="A1545" s="1">
        <f>'[1]RC-1(PY)'!A1545</f>
        <v>0</v>
      </c>
      <c r="B1545" s="1">
        <f>'[1]RC-1(PY)'!B1545</f>
        <v>0</v>
      </c>
      <c r="C1545" s="1">
        <f>'[1]RC-1(PY)'!C1545</f>
        <v>0</v>
      </c>
      <c r="D1545" s="1">
        <f>'[1]RC-1(PY)'!D1545</f>
        <v>0</v>
      </c>
      <c r="E1545" s="1">
        <f>'[1]RC-1(PY)'!E1545</f>
        <v>0</v>
      </c>
      <c r="F1545" s="1">
        <f>'[1]RC-1(PY)'!F1545</f>
        <v>0</v>
      </c>
      <c r="G1545" s="1">
        <f>'[1]RC-1(PY)'!G1545</f>
        <v>0</v>
      </c>
      <c r="H1545" s="1">
        <f>'[1]RC-1(PY)'!H1545</f>
        <v>0</v>
      </c>
      <c r="I1545" s="1">
        <f>'[1]RC-1(PY)'!I1545</f>
        <v>0</v>
      </c>
      <c r="J1545" s="1">
        <f>'[1]RC-1(PY)'!J1545</f>
        <v>0</v>
      </c>
      <c r="K1545" s="1">
        <f>'[1]RC-1(PY)'!K1545</f>
        <v>0</v>
      </c>
      <c r="L1545" s="1">
        <f>'[1]RC-1(PY)'!L1545</f>
        <v>0</v>
      </c>
      <c r="M1545" s="1">
        <f>'[1]RC-1(PY)'!M1545</f>
        <v>0</v>
      </c>
      <c r="N1545" s="1">
        <f>'[1]RC-1(PY)'!N1545</f>
        <v>0</v>
      </c>
      <c r="O1545" s="1">
        <f>'[1]RC-1(PY)'!O1545</f>
        <v>0</v>
      </c>
      <c r="P1545" s="1">
        <f>'[1]RC-1(PY)'!P1545</f>
        <v>0</v>
      </c>
      <c r="Q1545" s="1">
        <f>'[1]RC-1(PY)'!Q1545</f>
        <v>0</v>
      </c>
      <c r="R1545" s="1">
        <f>'[1]RC-1(PY)'!R1545</f>
        <v>0</v>
      </c>
      <c r="S1545" s="1">
        <f>'[1]RC-1(PY)'!S1545</f>
        <v>0</v>
      </c>
      <c r="T1545" s="1">
        <f>'[1]RC-1(PY)'!T1545</f>
        <v>0</v>
      </c>
      <c r="U1545" s="1">
        <f>'[1]RC-1(PY)'!U1545</f>
        <v>0</v>
      </c>
      <c r="V1545" s="1">
        <f>'[1]RC-1(PY)'!V1545</f>
        <v>0</v>
      </c>
      <c r="W1545" s="1">
        <f>'[1]RC-1(PY)'!W1545</f>
        <v>0</v>
      </c>
      <c r="X1545" s="1">
        <f>'[1]RC-1(PY)'!X1545</f>
        <v>0</v>
      </c>
      <c r="Y1545" s="1">
        <f>'[1]RC-1(PY)'!Y1545</f>
        <v>0</v>
      </c>
      <c r="Z1545" s="1">
        <f>'[1]RC-1(PY)'!Z1545</f>
        <v>0</v>
      </c>
      <c r="AA1545" s="1">
        <f>'[1]RC-1(PY)'!AA1545</f>
        <v>0</v>
      </c>
      <c r="AB1545" s="1">
        <f>'[1]RC-1(PY)'!AB1545</f>
        <v>0</v>
      </c>
      <c r="AC1545" s="1">
        <f>'[1]RC-1(PY)'!AC1545</f>
        <v>0</v>
      </c>
      <c r="AD1545" s="1">
        <f>'[1]RC-1(PY)'!AD1545</f>
        <v>0</v>
      </c>
      <c r="AE1545" s="1">
        <f>'[1]RC-1(PY)'!AE1545</f>
        <v>0</v>
      </c>
      <c r="AF1545" s="1">
        <f>'[1]RC-1(PY)'!AF1545</f>
        <v>0</v>
      </c>
      <c r="AG1545" s="1">
        <f>'[1]RC-1(PY)'!AG1545</f>
        <v>0</v>
      </c>
      <c r="AH1545" s="1">
        <f>'[1]RC-1(PY)'!AH1545</f>
        <v>0</v>
      </c>
      <c r="AI1545" s="1">
        <f>'[1]RC-1(PY)'!AI1545</f>
        <v>0</v>
      </c>
    </row>
    <row r="1546" spans="1:35" x14ac:dyDescent="0.3">
      <c r="A1546" s="1">
        <f>'[1]RC-1(PY)'!A1546</f>
        <v>0</v>
      </c>
      <c r="B1546" s="1">
        <f>'[1]RC-1(PY)'!B1546</f>
        <v>0</v>
      </c>
      <c r="C1546" s="1">
        <f>'[1]RC-1(PY)'!C1546</f>
        <v>0</v>
      </c>
      <c r="D1546" s="1">
        <f>'[1]RC-1(PY)'!D1546</f>
        <v>0</v>
      </c>
      <c r="E1546" s="1">
        <f>'[1]RC-1(PY)'!E1546</f>
        <v>0</v>
      </c>
      <c r="F1546" s="1">
        <f>'[1]RC-1(PY)'!F1546</f>
        <v>0</v>
      </c>
      <c r="G1546" s="1">
        <f>'[1]RC-1(PY)'!G1546</f>
        <v>0</v>
      </c>
      <c r="H1546" s="1">
        <f>'[1]RC-1(PY)'!H1546</f>
        <v>0</v>
      </c>
      <c r="I1546" s="1">
        <f>'[1]RC-1(PY)'!I1546</f>
        <v>0</v>
      </c>
      <c r="J1546" s="1">
        <f>'[1]RC-1(PY)'!J1546</f>
        <v>0</v>
      </c>
      <c r="K1546" s="1">
        <f>'[1]RC-1(PY)'!K1546</f>
        <v>0</v>
      </c>
      <c r="L1546" s="1">
        <f>'[1]RC-1(PY)'!L1546</f>
        <v>0</v>
      </c>
      <c r="M1546" s="1">
        <f>'[1]RC-1(PY)'!M1546</f>
        <v>0</v>
      </c>
      <c r="N1546" s="1">
        <f>'[1]RC-1(PY)'!N1546</f>
        <v>0</v>
      </c>
      <c r="O1546" s="1">
        <f>'[1]RC-1(PY)'!O1546</f>
        <v>0</v>
      </c>
      <c r="P1546" s="1">
        <f>'[1]RC-1(PY)'!P1546</f>
        <v>0</v>
      </c>
      <c r="Q1546" s="1">
        <f>'[1]RC-1(PY)'!Q1546</f>
        <v>0</v>
      </c>
      <c r="R1546" s="1">
        <f>'[1]RC-1(PY)'!R1546</f>
        <v>0</v>
      </c>
      <c r="S1546" s="1">
        <f>'[1]RC-1(PY)'!S1546</f>
        <v>0</v>
      </c>
      <c r="T1546" s="1">
        <f>'[1]RC-1(PY)'!T1546</f>
        <v>0</v>
      </c>
      <c r="U1546" s="1">
        <f>'[1]RC-1(PY)'!U1546</f>
        <v>0</v>
      </c>
      <c r="V1546" s="1">
        <f>'[1]RC-1(PY)'!V1546</f>
        <v>0</v>
      </c>
      <c r="W1546" s="1">
        <f>'[1]RC-1(PY)'!W1546</f>
        <v>0</v>
      </c>
      <c r="X1546" s="1">
        <f>'[1]RC-1(PY)'!X1546</f>
        <v>0</v>
      </c>
      <c r="Y1546" s="1">
        <f>'[1]RC-1(PY)'!Y1546</f>
        <v>0</v>
      </c>
      <c r="Z1546" s="1">
        <f>'[1]RC-1(PY)'!Z1546</f>
        <v>0</v>
      </c>
      <c r="AA1546" s="1">
        <f>'[1]RC-1(PY)'!AA1546</f>
        <v>0</v>
      </c>
      <c r="AB1546" s="1">
        <f>'[1]RC-1(PY)'!AB1546</f>
        <v>0</v>
      </c>
      <c r="AC1546" s="1">
        <f>'[1]RC-1(PY)'!AC1546</f>
        <v>0</v>
      </c>
      <c r="AD1546" s="1">
        <f>'[1]RC-1(PY)'!AD1546</f>
        <v>0</v>
      </c>
      <c r="AE1546" s="1">
        <f>'[1]RC-1(PY)'!AE1546</f>
        <v>0</v>
      </c>
      <c r="AF1546" s="1">
        <f>'[1]RC-1(PY)'!AF1546</f>
        <v>0</v>
      </c>
      <c r="AG1546" s="1">
        <f>'[1]RC-1(PY)'!AG1546</f>
        <v>0</v>
      </c>
      <c r="AH1546" s="1">
        <f>'[1]RC-1(PY)'!AH1546</f>
        <v>0</v>
      </c>
      <c r="AI1546" s="1">
        <f>'[1]RC-1(PY)'!AI1546</f>
        <v>0</v>
      </c>
    </row>
    <row r="1547" spans="1:35" x14ac:dyDescent="0.3">
      <c r="A1547" s="1">
        <f>'[1]RC-1(PY)'!A1547</f>
        <v>0</v>
      </c>
      <c r="B1547" s="1">
        <f>'[1]RC-1(PY)'!B1547</f>
        <v>0</v>
      </c>
      <c r="C1547" s="1">
        <f>'[1]RC-1(PY)'!C1547</f>
        <v>0</v>
      </c>
      <c r="D1547" s="1">
        <f>'[1]RC-1(PY)'!D1547</f>
        <v>0</v>
      </c>
      <c r="E1547" s="1">
        <f>'[1]RC-1(PY)'!E1547</f>
        <v>0</v>
      </c>
      <c r="F1547" s="1">
        <f>'[1]RC-1(PY)'!F1547</f>
        <v>0</v>
      </c>
      <c r="G1547" s="1">
        <f>'[1]RC-1(PY)'!G1547</f>
        <v>0</v>
      </c>
      <c r="H1547" s="1">
        <f>'[1]RC-1(PY)'!H1547</f>
        <v>0</v>
      </c>
      <c r="I1547" s="1">
        <f>'[1]RC-1(PY)'!I1547</f>
        <v>0</v>
      </c>
      <c r="J1547" s="1">
        <f>'[1]RC-1(PY)'!J1547</f>
        <v>0</v>
      </c>
      <c r="K1547" s="1">
        <f>'[1]RC-1(PY)'!K1547</f>
        <v>0</v>
      </c>
      <c r="L1547" s="1">
        <f>'[1]RC-1(PY)'!L1547</f>
        <v>0</v>
      </c>
      <c r="M1547" s="1">
        <f>'[1]RC-1(PY)'!M1547</f>
        <v>0</v>
      </c>
      <c r="N1547" s="1">
        <f>'[1]RC-1(PY)'!N1547</f>
        <v>0</v>
      </c>
      <c r="O1547" s="1">
        <f>'[1]RC-1(PY)'!O1547</f>
        <v>0</v>
      </c>
      <c r="P1547" s="1">
        <f>'[1]RC-1(PY)'!P1547</f>
        <v>0</v>
      </c>
      <c r="Q1547" s="1">
        <f>'[1]RC-1(PY)'!Q1547</f>
        <v>0</v>
      </c>
      <c r="R1547" s="1">
        <f>'[1]RC-1(PY)'!R1547</f>
        <v>0</v>
      </c>
      <c r="S1547" s="1">
        <f>'[1]RC-1(PY)'!S1547</f>
        <v>0</v>
      </c>
      <c r="T1547" s="1">
        <f>'[1]RC-1(PY)'!T1547</f>
        <v>0</v>
      </c>
      <c r="U1547" s="1">
        <f>'[1]RC-1(PY)'!U1547</f>
        <v>0</v>
      </c>
      <c r="V1547" s="1">
        <f>'[1]RC-1(PY)'!V1547</f>
        <v>0</v>
      </c>
      <c r="W1547" s="1">
        <f>'[1]RC-1(PY)'!W1547</f>
        <v>0</v>
      </c>
      <c r="X1547" s="1">
        <f>'[1]RC-1(PY)'!X1547</f>
        <v>0</v>
      </c>
      <c r="Y1547" s="1">
        <f>'[1]RC-1(PY)'!Y1547</f>
        <v>0</v>
      </c>
      <c r="Z1547" s="1">
        <f>'[1]RC-1(PY)'!Z1547</f>
        <v>0</v>
      </c>
      <c r="AA1547" s="1">
        <f>'[1]RC-1(PY)'!AA1547</f>
        <v>0</v>
      </c>
      <c r="AB1547" s="1">
        <f>'[1]RC-1(PY)'!AB1547</f>
        <v>0</v>
      </c>
      <c r="AC1547" s="1">
        <f>'[1]RC-1(PY)'!AC1547</f>
        <v>0</v>
      </c>
      <c r="AD1547" s="1">
        <f>'[1]RC-1(PY)'!AD1547</f>
        <v>0</v>
      </c>
      <c r="AE1547" s="1">
        <f>'[1]RC-1(PY)'!AE1547</f>
        <v>0</v>
      </c>
      <c r="AF1547" s="1">
        <f>'[1]RC-1(PY)'!AF1547</f>
        <v>0</v>
      </c>
      <c r="AG1547" s="1">
        <f>'[1]RC-1(PY)'!AG1547</f>
        <v>0</v>
      </c>
      <c r="AH1547" s="1">
        <f>'[1]RC-1(PY)'!AH1547</f>
        <v>0</v>
      </c>
      <c r="AI1547" s="1">
        <f>'[1]RC-1(PY)'!AI1547</f>
        <v>0</v>
      </c>
    </row>
    <row r="1548" spans="1:35" x14ac:dyDescent="0.3">
      <c r="A1548" s="1">
        <f>'[1]RC-1(PY)'!A1548</f>
        <v>0</v>
      </c>
      <c r="B1548" s="1">
        <f>'[1]RC-1(PY)'!B1548</f>
        <v>0</v>
      </c>
      <c r="C1548" s="1">
        <f>'[1]RC-1(PY)'!C1548</f>
        <v>0</v>
      </c>
      <c r="D1548" s="1">
        <f>'[1]RC-1(PY)'!D1548</f>
        <v>0</v>
      </c>
      <c r="E1548" s="1">
        <f>'[1]RC-1(PY)'!E1548</f>
        <v>0</v>
      </c>
      <c r="F1548" s="1">
        <f>'[1]RC-1(PY)'!F1548</f>
        <v>0</v>
      </c>
      <c r="G1548" s="1">
        <f>'[1]RC-1(PY)'!G1548</f>
        <v>0</v>
      </c>
      <c r="H1548" s="1">
        <f>'[1]RC-1(PY)'!H1548</f>
        <v>0</v>
      </c>
      <c r="I1548" s="1">
        <f>'[1]RC-1(PY)'!I1548</f>
        <v>0</v>
      </c>
      <c r="J1548" s="1">
        <f>'[1]RC-1(PY)'!J1548</f>
        <v>0</v>
      </c>
      <c r="K1548" s="1">
        <f>'[1]RC-1(PY)'!K1548</f>
        <v>0</v>
      </c>
      <c r="L1548" s="1">
        <f>'[1]RC-1(PY)'!L1548</f>
        <v>0</v>
      </c>
      <c r="M1548" s="1">
        <f>'[1]RC-1(PY)'!M1548</f>
        <v>0</v>
      </c>
      <c r="N1548" s="1">
        <f>'[1]RC-1(PY)'!N1548</f>
        <v>0</v>
      </c>
      <c r="O1548" s="1">
        <f>'[1]RC-1(PY)'!O1548</f>
        <v>0</v>
      </c>
      <c r="P1548" s="1">
        <f>'[1]RC-1(PY)'!P1548</f>
        <v>0</v>
      </c>
      <c r="Q1548" s="1">
        <f>'[1]RC-1(PY)'!Q1548</f>
        <v>0</v>
      </c>
      <c r="R1548" s="1">
        <f>'[1]RC-1(PY)'!R1548</f>
        <v>0</v>
      </c>
      <c r="S1548" s="1">
        <f>'[1]RC-1(PY)'!S1548</f>
        <v>0</v>
      </c>
      <c r="T1548" s="1">
        <f>'[1]RC-1(PY)'!T1548</f>
        <v>0</v>
      </c>
      <c r="U1548" s="1">
        <f>'[1]RC-1(PY)'!U1548</f>
        <v>0</v>
      </c>
      <c r="V1548" s="1">
        <f>'[1]RC-1(PY)'!V1548</f>
        <v>0</v>
      </c>
      <c r="W1548" s="1">
        <f>'[1]RC-1(PY)'!W1548</f>
        <v>0</v>
      </c>
      <c r="X1548" s="1">
        <f>'[1]RC-1(PY)'!X1548</f>
        <v>0</v>
      </c>
      <c r="Y1548" s="1">
        <f>'[1]RC-1(PY)'!Y1548</f>
        <v>0</v>
      </c>
      <c r="Z1548" s="1">
        <f>'[1]RC-1(PY)'!Z1548</f>
        <v>0</v>
      </c>
      <c r="AA1548" s="1">
        <f>'[1]RC-1(PY)'!AA1548</f>
        <v>0</v>
      </c>
      <c r="AB1548" s="1">
        <f>'[1]RC-1(PY)'!AB1548</f>
        <v>0</v>
      </c>
      <c r="AC1548" s="1">
        <f>'[1]RC-1(PY)'!AC1548</f>
        <v>0</v>
      </c>
      <c r="AD1548" s="1">
        <f>'[1]RC-1(PY)'!AD1548</f>
        <v>0</v>
      </c>
      <c r="AE1548" s="1">
        <f>'[1]RC-1(PY)'!AE1548</f>
        <v>0</v>
      </c>
      <c r="AF1548" s="1">
        <f>'[1]RC-1(PY)'!AF1548</f>
        <v>0</v>
      </c>
      <c r="AG1548" s="1">
        <f>'[1]RC-1(PY)'!AG1548</f>
        <v>0</v>
      </c>
      <c r="AH1548" s="1">
        <f>'[1]RC-1(PY)'!AH1548</f>
        <v>0</v>
      </c>
      <c r="AI1548" s="1">
        <f>'[1]RC-1(PY)'!AI1548</f>
        <v>0</v>
      </c>
    </row>
    <row r="1549" spans="1:35" x14ac:dyDescent="0.3">
      <c r="A1549" s="1">
        <f>'[1]RC-1(PY)'!A1549</f>
        <v>0</v>
      </c>
      <c r="B1549" s="1">
        <f>'[1]RC-1(PY)'!B1549</f>
        <v>0</v>
      </c>
      <c r="C1549" s="1">
        <f>'[1]RC-1(PY)'!C1549</f>
        <v>0</v>
      </c>
      <c r="D1549" s="1">
        <f>'[1]RC-1(PY)'!D1549</f>
        <v>0</v>
      </c>
      <c r="E1549" s="1">
        <f>'[1]RC-1(PY)'!E1549</f>
        <v>0</v>
      </c>
      <c r="F1549" s="1">
        <f>'[1]RC-1(PY)'!F1549</f>
        <v>0</v>
      </c>
      <c r="G1549" s="1">
        <f>'[1]RC-1(PY)'!G1549</f>
        <v>0</v>
      </c>
      <c r="H1549" s="1">
        <f>'[1]RC-1(PY)'!H1549</f>
        <v>0</v>
      </c>
      <c r="I1549" s="1">
        <f>'[1]RC-1(PY)'!I1549</f>
        <v>0</v>
      </c>
      <c r="J1549" s="1">
        <f>'[1]RC-1(PY)'!J1549</f>
        <v>0</v>
      </c>
      <c r="K1549" s="1">
        <f>'[1]RC-1(PY)'!K1549</f>
        <v>0</v>
      </c>
      <c r="L1549" s="1">
        <f>'[1]RC-1(PY)'!L1549</f>
        <v>0</v>
      </c>
      <c r="M1549" s="1">
        <f>'[1]RC-1(PY)'!M1549</f>
        <v>0</v>
      </c>
      <c r="N1549" s="1">
        <f>'[1]RC-1(PY)'!N1549</f>
        <v>0</v>
      </c>
      <c r="O1549" s="1">
        <f>'[1]RC-1(PY)'!O1549</f>
        <v>0</v>
      </c>
      <c r="P1549" s="1">
        <f>'[1]RC-1(PY)'!P1549</f>
        <v>0</v>
      </c>
      <c r="Q1549" s="1">
        <f>'[1]RC-1(PY)'!Q1549</f>
        <v>0</v>
      </c>
      <c r="R1549" s="1">
        <f>'[1]RC-1(PY)'!R1549</f>
        <v>0</v>
      </c>
      <c r="S1549" s="1">
        <f>'[1]RC-1(PY)'!S1549</f>
        <v>0</v>
      </c>
      <c r="T1549" s="1">
        <f>'[1]RC-1(PY)'!T1549</f>
        <v>0</v>
      </c>
      <c r="U1549" s="1">
        <f>'[1]RC-1(PY)'!U1549</f>
        <v>0</v>
      </c>
      <c r="V1549" s="1">
        <f>'[1]RC-1(PY)'!V1549</f>
        <v>0</v>
      </c>
      <c r="W1549" s="1">
        <f>'[1]RC-1(PY)'!W1549</f>
        <v>0</v>
      </c>
      <c r="X1549" s="1">
        <f>'[1]RC-1(PY)'!X1549</f>
        <v>0</v>
      </c>
      <c r="Y1549" s="1">
        <f>'[1]RC-1(PY)'!Y1549</f>
        <v>0</v>
      </c>
      <c r="Z1549" s="1">
        <f>'[1]RC-1(PY)'!Z1549</f>
        <v>0</v>
      </c>
      <c r="AA1549" s="1">
        <f>'[1]RC-1(PY)'!AA1549</f>
        <v>0</v>
      </c>
      <c r="AB1549" s="1">
        <f>'[1]RC-1(PY)'!AB1549</f>
        <v>0</v>
      </c>
      <c r="AC1549" s="1">
        <f>'[1]RC-1(PY)'!AC1549</f>
        <v>0</v>
      </c>
      <c r="AD1549" s="1">
        <f>'[1]RC-1(PY)'!AD1549</f>
        <v>0</v>
      </c>
      <c r="AE1549" s="1">
        <f>'[1]RC-1(PY)'!AE1549</f>
        <v>0</v>
      </c>
      <c r="AF1549" s="1">
        <f>'[1]RC-1(PY)'!AF1549</f>
        <v>0</v>
      </c>
      <c r="AG1549" s="1">
        <f>'[1]RC-1(PY)'!AG1549</f>
        <v>0</v>
      </c>
      <c r="AH1549" s="1">
        <f>'[1]RC-1(PY)'!AH1549</f>
        <v>0</v>
      </c>
      <c r="AI1549" s="1">
        <f>'[1]RC-1(PY)'!AI1549</f>
        <v>0</v>
      </c>
    </row>
    <row r="1550" spans="1:35" x14ac:dyDescent="0.3">
      <c r="A1550" s="1">
        <f>'[1]RC-1(PY)'!A1550</f>
        <v>0</v>
      </c>
      <c r="B1550" s="1">
        <f>'[1]RC-1(PY)'!B1550</f>
        <v>0</v>
      </c>
      <c r="C1550" s="1">
        <f>'[1]RC-1(PY)'!C1550</f>
        <v>0</v>
      </c>
      <c r="D1550" s="1">
        <f>'[1]RC-1(PY)'!D1550</f>
        <v>0</v>
      </c>
      <c r="E1550" s="1">
        <f>'[1]RC-1(PY)'!E1550</f>
        <v>0</v>
      </c>
      <c r="F1550" s="1">
        <f>'[1]RC-1(PY)'!F1550</f>
        <v>0</v>
      </c>
      <c r="G1550" s="1">
        <f>'[1]RC-1(PY)'!G1550</f>
        <v>0</v>
      </c>
      <c r="H1550" s="1">
        <f>'[1]RC-1(PY)'!H1550</f>
        <v>0</v>
      </c>
      <c r="I1550" s="1">
        <f>'[1]RC-1(PY)'!I1550</f>
        <v>0</v>
      </c>
      <c r="J1550" s="1">
        <f>'[1]RC-1(PY)'!J1550</f>
        <v>0</v>
      </c>
      <c r="K1550" s="1">
        <f>'[1]RC-1(PY)'!K1550</f>
        <v>0</v>
      </c>
      <c r="L1550" s="1">
        <f>'[1]RC-1(PY)'!L1550</f>
        <v>0</v>
      </c>
      <c r="M1550" s="1">
        <f>'[1]RC-1(PY)'!M1550</f>
        <v>0</v>
      </c>
      <c r="N1550" s="1">
        <f>'[1]RC-1(PY)'!N1550</f>
        <v>0</v>
      </c>
      <c r="O1550" s="1">
        <f>'[1]RC-1(PY)'!O1550</f>
        <v>0</v>
      </c>
      <c r="P1550" s="1">
        <f>'[1]RC-1(PY)'!P1550</f>
        <v>0</v>
      </c>
      <c r="Q1550" s="1">
        <f>'[1]RC-1(PY)'!Q1550</f>
        <v>0</v>
      </c>
      <c r="R1550" s="1">
        <f>'[1]RC-1(PY)'!R1550</f>
        <v>0</v>
      </c>
      <c r="S1550" s="1">
        <f>'[1]RC-1(PY)'!S1550</f>
        <v>0</v>
      </c>
      <c r="T1550" s="1">
        <f>'[1]RC-1(PY)'!T1550</f>
        <v>0</v>
      </c>
      <c r="U1550" s="1">
        <f>'[1]RC-1(PY)'!U1550</f>
        <v>0</v>
      </c>
      <c r="V1550" s="1">
        <f>'[1]RC-1(PY)'!V1550</f>
        <v>0</v>
      </c>
      <c r="W1550" s="1">
        <f>'[1]RC-1(PY)'!W1550</f>
        <v>0</v>
      </c>
      <c r="X1550" s="1">
        <f>'[1]RC-1(PY)'!X1550</f>
        <v>0</v>
      </c>
      <c r="Y1550" s="1">
        <f>'[1]RC-1(PY)'!Y1550</f>
        <v>0</v>
      </c>
      <c r="Z1550" s="1">
        <f>'[1]RC-1(PY)'!Z1550</f>
        <v>0</v>
      </c>
      <c r="AA1550" s="1">
        <f>'[1]RC-1(PY)'!AA1550</f>
        <v>0</v>
      </c>
      <c r="AB1550" s="1">
        <f>'[1]RC-1(PY)'!AB1550</f>
        <v>0</v>
      </c>
      <c r="AC1550" s="1">
        <f>'[1]RC-1(PY)'!AC1550</f>
        <v>0</v>
      </c>
      <c r="AD1550" s="1">
        <f>'[1]RC-1(PY)'!AD1550</f>
        <v>0</v>
      </c>
      <c r="AE1550" s="1">
        <f>'[1]RC-1(PY)'!AE1550</f>
        <v>0</v>
      </c>
      <c r="AF1550" s="1">
        <f>'[1]RC-1(PY)'!AF1550</f>
        <v>0</v>
      </c>
      <c r="AG1550" s="1">
        <f>'[1]RC-1(PY)'!AG1550</f>
        <v>0</v>
      </c>
      <c r="AH1550" s="1">
        <f>'[1]RC-1(PY)'!AH1550</f>
        <v>0</v>
      </c>
      <c r="AI1550" s="1">
        <f>'[1]RC-1(PY)'!AI1550</f>
        <v>0</v>
      </c>
    </row>
    <row r="1551" spans="1:35" x14ac:dyDescent="0.3">
      <c r="A1551" s="1">
        <f>'[1]RC-1(PY)'!A1551</f>
        <v>0</v>
      </c>
      <c r="B1551" s="1">
        <f>'[1]RC-1(PY)'!B1551</f>
        <v>0</v>
      </c>
      <c r="C1551" s="1">
        <f>'[1]RC-1(PY)'!C1551</f>
        <v>0</v>
      </c>
      <c r="D1551" s="1">
        <f>'[1]RC-1(PY)'!D1551</f>
        <v>0</v>
      </c>
      <c r="E1551" s="1">
        <f>'[1]RC-1(PY)'!E1551</f>
        <v>0</v>
      </c>
      <c r="F1551" s="1">
        <f>'[1]RC-1(PY)'!F1551</f>
        <v>0</v>
      </c>
      <c r="G1551" s="1">
        <f>'[1]RC-1(PY)'!G1551</f>
        <v>0</v>
      </c>
      <c r="H1551" s="1">
        <f>'[1]RC-1(PY)'!H1551</f>
        <v>0</v>
      </c>
      <c r="I1551" s="1">
        <f>'[1]RC-1(PY)'!I1551</f>
        <v>0</v>
      </c>
      <c r="J1551" s="1">
        <f>'[1]RC-1(PY)'!J1551</f>
        <v>0</v>
      </c>
      <c r="K1551" s="1">
        <f>'[1]RC-1(PY)'!K1551</f>
        <v>0</v>
      </c>
      <c r="L1551" s="1">
        <f>'[1]RC-1(PY)'!L1551</f>
        <v>0</v>
      </c>
      <c r="M1551" s="1">
        <f>'[1]RC-1(PY)'!M1551</f>
        <v>0</v>
      </c>
      <c r="N1551" s="1">
        <f>'[1]RC-1(PY)'!N1551</f>
        <v>0</v>
      </c>
      <c r="O1551" s="1">
        <f>'[1]RC-1(PY)'!O1551</f>
        <v>0</v>
      </c>
      <c r="P1551" s="1">
        <f>'[1]RC-1(PY)'!P1551</f>
        <v>0</v>
      </c>
      <c r="Q1551" s="1">
        <f>'[1]RC-1(PY)'!Q1551</f>
        <v>0</v>
      </c>
      <c r="R1551" s="1">
        <f>'[1]RC-1(PY)'!R1551</f>
        <v>0</v>
      </c>
      <c r="S1551" s="1">
        <f>'[1]RC-1(PY)'!S1551</f>
        <v>0</v>
      </c>
      <c r="T1551" s="1">
        <f>'[1]RC-1(PY)'!T1551</f>
        <v>0</v>
      </c>
      <c r="U1551" s="1">
        <f>'[1]RC-1(PY)'!U1551</f>
        <v>0</v>
      </c>
      <c r="V1551" s="1">
        <f>'[1]RC-1(PY)'!V1551</f>
        <v>0</v>
      </c>
      <c r="W1551" s="1">
        <f>'[1]RC-1(PY)'!W1551</f>
        <v>0</v>
      </c>
      <c r="X1551" s="1">
        <f>'[1]RC-1(PY)'!X1551</f>
        <v>0</v>
      </c>
      <c r="Y1551" s="1">
        <f>'[1]RC-1(PY)'!Y1551</f>
        <v>0</v>
      </c>
      <c r="Z1551" s="1">
        <f>'[1]RC-1(PY)'!Z1551</f>
        <v>0</v>
      </c>
      <c r="AA1551" s="1">
        <f>'[1]RC-1(PY)'!AA1551</f>
        <v>0</v>
      </c>
      <c r="AB1551" s="1">
        <f>'[1]RC-1(PY)'!AB1551</f>
        <v>0</v>
      </c>
      <c r="AC1551" s="1">
        <f>'[1]RC-1(PY)'!AC1551</f>
        <v>0</v>
      </c>
      <c r="AD1551" s="1">
        <f>'[1]RC-1(PY)'!AD1551</f>
        <v>0</v>
      </c>
      <c r="AE1551" s="1">
        <f>'[1]RC-1(PY)'!AE1551</f>
        <v>0</v>
      </c>
      <c r="AF1551" s="1">
        <f>'[1]RC-1(PY)'!AF1551</f>
        <v>0</v>
      </c>
      <c r="AG1551" s="1">
        <f>'[1]RC-1(PY)'!AG1551</f>
        <v>0</v>
      </c>
      <c r="AH1551" s="1">
        <f>'[1]RC-1(PY)'!AH1551</f>
        <v>0</v>
      </c>
      <c r="AI1551" s="1">
        <f>'[1]RC-1(PY)'!AI1551</f>
        <v>0</v>
      </c>
    </row>
    <row r="1552" spans="1:35" x14ac:dyDescent="0.3">
      <c r="A1552" s="1">
        <f>'[1]RC-1(PY)'!A1552</f>
        <v>0</v>
      </c>
      <c r="B1552" s="1">
        <f>'[1]RC-1(PY)'!B1552</f>
        <v>0</v>
      </c>
      <c r="C1552" s="1">
        <f>'[1]RC-1(PY)'!C1552</f>
        <v>0</v>
      </c>
      <c r="D1552" s="1">
        <f>'[1]RC-1(PY)'!D1552</f>
        <v>0</v>
      </c>
      <c r="E1552" s="1">
        <f>'[1]RC-1(PY)'!E1552</f>
        <v>0</v>
      </c>
      <c r="F1552" s="1">
        <f>'[1]RC-1(PY)'!F1552</f>
        <v>0</v>
      </c>
      <c r="G1552" s="1">
        <f>'[1]RC-1(PY)'!G1552</f>
        <v>0</v>
      </c>
      <c r="H1552" s="1">
        <f>'[1]RC-1(PY)'!H1552</f>
        <v>0</v>
      </c>
      <c r="I1552" s="1">
        <f>'[1]RC-1(PY)'!I1552</f>
        <v>0</v>
      </c>
      <c r="J1552" s="1">
        <f>'[1]RC-1(PY)'!J1552</f>
        <v>0</v>
      </c>
      <c r="K1552" s="1">
        <f>'[1]RC-1(PY)'!K1552</f>
        <v>0</v>
      </c>
      <c r="L1552" s="1">
        <f>'[1]RC-1(PY)'!L1552</f>
        <v>0</v>
      </c>
      <c r="M1552" s="1">
        <f>'[1]RC-1(PY)'!M1552</f>
        <v>0</v>
      </c>
      <c r="N1552" s="1">
        <f>'[1]RC-1(PY)'!N1552</f>
        <v>0</v>
      </c>
      <c r="O1552" s="1">
        <f>'[1]RC-1(PY)'!O1552</f>
        <v>0</v>
      </c>
      <c r="P1552" s="1">
        <f>'[1]RC-1(PY)'!P1552</f>
        <v>0</v>
      </c>
      <c r="Q1552" s="1">
        <f>'[1]RC-1(PY)'!Q1552</f>
        <v>0</v>
      </c>
      <c r="R1552" s="1">
        <f>'[1]RC-1(PY)'!R1552</f>
        <v>0</v>
      </c>
      <c r="S1552" s="1">
        <f>'[1]RC-1(PY)'!S1552</f>
        <v>0</v>
      </c>
      <c r="T1552" s="1">
        <f>'[1]RC-1(PY)'!T1552</f>
        <v>0</v>
      </c>
      <c r="U1552" s="1">
        <f>'[1]RC-1(PY)'!U1552</f>
        <v>0</v>
      </c>
      <c r="V1552" s="1">
        <f>'[1]RC-1(PY)'!V1552</f>
        <v>0</v>
      </c>
      <c r="W1552" s="1">
        <f>'[1]RC-1(PY)'!W1552</f>
        <v>0</v>
      </c>
      <c r="X1552" s="1">
        <f>'[1]RC-1(PY)'!X1552</f>
        <v>0</v>
      </c>
      <c r="Y1552" s="1">
        <f>'[1]RC-1(PY)'!Y1552</f>
        <v>0</v>
      </c>
      <c r="Z1552" s="1">
        <f>'[1]RC-1(PY)'!Z1552</f>
        <v>0</v>
      </c>
      <c r="AA1552" s="1">
        <f>'[1]RC-1(PY)'!AA1552</f>
        <v>0</v>
      </c>
      <c r="AB1552" s="1">
        <f>'[1]RC-1(PY)'!AB1552</f>
        <v>0</v>
      </c>
      <c r="AC1552" s="1">
        <f>'[1]RC-1(PY)'!AC1552</f>
        <v>0</v>
      </c>
      <c r="AD1552" s="1">
        <f>'[1]RC-1(PY)'!AD1552</f>
        <v>0</v>
      </c>
      <c r="AE1552" s="1">
        <f>'[1]RC-1(PY)'!AE1552</f>
        <v>0</v>
      </c>
      <c r="AF1552" s="1">
        <f>'[1]RC-1(PY)'!AF1552</f>
        <v>0</v>
      </c>
      <c r="AG1552" s="1">
        <f>'[1]RC-1(PY)'!AG1552</f>
        <v>0</v>
      </c>
      <c r="AH1552" s="1">
        <f>'[1]RC-1(PY)'!AH1552</f>
        <v>0</v>
      </c>
      <c r="AI1552" s="1">
        <f>'[1]RC-1(PY)'!AI1552</f>
        <v>0</v>
      </c>
    </row>
    <row r="1553" spans="1:35" x14ac:dyDescent="0.3">
      <c r="A1553" s="1">
        <f>'[1]RC-1(PY)'!A1553</f>
        <v>0</v>
      </c>
      <c r="B1553" s="1">
        <f>'[1]RC-1(PY)'!B1553</f>
        <v>0</v>
      </c>
      <c r="C1553" s="1">
        <f>'[1]RC-1(PY)'!C1553</f>
        <v>0</v>
      </c>
      <c r="D1553" s="1">
        <f>'[1]RC-1(PY)'!D1553</f>
        <v>0</v>
      </c>
      <c r="E1553" s="1">
        <f>'[1]RC-1(PY)'!E1553</f>
        <v>0</v>
      </c>
      <c r="F1553" s="1">
        <f>'[1]RC-1(PY)'!F1553</f>
        <v>0</v>
      </c>
      <c r="G1553" s="1">
        <f>'[1]RC-1(PY)'!G1553</f>
        <v>0</v>
      </c>
      <c r="H1553" s="1">
        <f>'[1]RC-1(PY)'!H1553</f>
        <v>0</v>
      </c>
      <c r="I1553" s="1">
        <f>'[1]RC-1(PY)'!I1553</f>
        <v>0</v>
      </c>
      <c r="J1553" s="1">
        <f>'[1]RC-1(PY)'!J1553</f>
        <v>0</v>
      </c>
      <c r="K1553" s="1">
        <f>'[1]RC-1(PY)'!K1553</f>
        <v>0</v>
      </c>
      <c r="L1553" s="1">
        <f>'[1]RC-1(PY)'!L1553</f>
        <v>0</v>
      </c>
      <c r="M1553" s="1">
        <f>'[1]RC-1(PY)'!M1553</f>
        <v>0</v>
      </c>
      <c r="N1553" s="1">
        <f>'[1]RC-1(PY)'!N1553</f>
        <v>0</v>
      </c>
      <c r="O1553" s="1">
        <f>'[1]RC-1(PY)'!O1553</f>
        <v>0</v>
      </c>
      <c r="P1553" s="1">
        <f>'[1]RC-1(PY)'!P1553</f>
        <v>0</v>
      </c>
      <c r="Q1553" s="1">
        <f>'[1]RC-1(PY)'!Q1553</f>
        <v>0</v>
      </c>
      <c r="R1553" s="1">
        <f>'[1]RC-1(PY)'!R1553</f>
        <v>0</v>
      </c>
      <c r="S1553" s="1">
        <f>'[1]RC-1(PY)'!S1553</f>
        <v>0</v>
      </c>
      <c r="T1553" s="1">
        <f>'[1]RC-1(PY)'!T1553</f>
        <v>0</v>
      </c>
      <c r="U1553" s="1">
        <f>'[1]RC-1(PY)'!U1553</f>
        <v>0</v>
      </c>
      <c r="V1553" s="1">
        <f>'[1]RC-1(PY)'!V1553</f>
        <v>0</v>
      </c>
      <c r="W1553" s="1">
        <f>'[1]RC-1(PY)'!W1553</f>
        <v>0</v>
      </c>
      <c r="X1553" s="1">
        <f>'[1]RC-1(PY)'!X1553</f>
        <v>0</v>
      </c>
      <c r="Y1553" s="1">
        <f>'[1]RC-1(PY)'!Y1553</f>
        <v>0</v>
      </c>
      <c r="Z1553" s="1">
        <f>'[1]RC-1(PY)'!Z1553</f>
        <v>0</v>
      </c>
      <c r="AA1553" s="1">
        <f>'[1]RC-1(PY)'!AA1553</f>
        <v>0</v>
      </c>
      <c r="AB1553" s="1">
        <f>'[1]RC-1(PY)'!AB1553</f>
        <v>0</v>
      </c>
      <c r="AC1553" s="1">
        <f>'[1]RC-1(PY)'!AC1553</f>
        <v>0</v>
      </c>
      <c r="AD1553" s="1">
        <f>'[1]RC-1(PY)'!AD1553</f>
        <v>0</v>
      </c>
      <c r="AE1553" s="1">
        <f>'[1]RC-1(PY)'!AE1553</f>
        <v>0</v>
      </c>
      <c r="AF1553" s="1">
        <f>'[1]RC-1(PY)'!AF1553</f>
        <v>0</v>
      </c>
      <c r="AG1553" s="1">
        <f>'[1]RC-1(PY)'!AG1553</f>
        <v>0</v>
      </c>
      <c r="AH1553" s="1">
        <f>'[1]RC-1(PY)'!AH1553</f>
        <v>0</v>
      </c>
      <c r="AI1553" s="1">
        <f>'[1]RC-1(PY)'!AI1553</f>
        <v>0</v>
      </c>
    </row>
    <row r="1554" spans="1:35" x14ac:dyDescent="0.3">
      <c r="A1554" s="1">
        <f>'[1]RC-1(PY)'!A1554</f>
        <v>0</v>
      </c>
      <c r="B1554" s="1">
        <f>'[1]RC-1(PY)'!B1554</f>
        <v>0</v>
      </c>
      <c r="C1554" s="1">
        <f>'[1]RC-1(PY)'!C1554</f>
        <v>0</v>
      </c>
      <c r="D1554" s="1">
        <f>'[1]RC-1(PY)'!D1554</f>
        <v>0</v>
      </c>
      <c r="E1554" s="1">
        <f>'[1]RC-1(PY)'!E1554</f>
        <v>0</v>
      </c>
      <c r="F1554" s="1">
        <f>'[1]RC-1(PY)'!F1554</f>
        <v>0</v>
      </c>
      <c r="G1554" s="1">
        <f>'[1]RC-1(PY)'!G1554</f>
        <v>0</v>
      </c>
      <c r="H1554" s="1">
        <f>'[1]RC-1(PY)'!H1554</f>
        <v>0</v>
      </c>
      <c r="I1554" s="1">
        <f>'[1]RC-1(PY)'!I1554</f>
        <v>0</v>
      </c>
      <c r="J1554" s="1">
        <f>'[1]RC-1(PY)'!J1554</f>
        <v>0</v>
      </c>
      <c r="K1554" s="1">
        <f>'[1]RC-1(PY)'!K1554</f>
        <v>0</v>
      </c>
      <c r="L1554" s="1">
        <f>'[1]RC-1(PY)'!L1554</f>
        <v>0</v>
      </c>
      <c r="M1554" s="1">
        <f>'[1]RC-1(PY)'!M1554</f>
        <v>0</v>
      </c>
      <c r="N1554" s="1">
        <f>'[1]RC-1(PY)'!N1554</f>
        <v>0</v>
      </c>
      <c r="O1554" s="1">
        <f>'[1]RC-1(PY)'!O1554</f>
        <v>0</v>
      </c>
      <c r="P1554" s="1">
        <f>'[1]RC-1(PY)'!P1554</f>
        <v>0</v>
      </c>
      <c r="Q1554" s="1">
        <f>'[1]RC-1(PY)'!Q1554</f>
        <v>0</v>
      </c>
      <c r="R1554" s="1">
        <f>'[1]RC-1(PY)'!R1554</f>
        <v>0</v>
      </c>
      <c r="S1554" s="1">
        <f>'[1]RC-1(PY)'!S1554</f>
        <v>0</v>
      </c>
      <c r="T1554" s="1">
        <f>'[1]RC-1(PY)'!T1554</f>
        <v>0</v>
      </c>
      <c r="U1554" s="1">
        <f>'[1]RC-1(PY)'!U1554</f>
        <v>0</v>
      </c>
      <c r="V1554" s="1">
        <f>'[1]RC-1(PY)'!V1554</f>
        <v>0</v>
      </c>
      <c r="W1554" s="1">
        <f>'[1]RC-1(PY)'!W1554</f>
        <v>0</v>
      </c>
      <c r="X1554" s="1">
        <f>'[1]RC-1(PY)'!X1554</f>
        <v>0</v>
      </c>
      <c r="Y1554" s="1">
        <f>'[1]RC-1(PY)'!Y1554</f>
        <v>0</v>
      </c>
      <c r="Z1554" s="1">
        <f>'[1]RC-1(PY)'!Z1554</f>
        <v>0</v>
      </c>
      <c r="AA1554" s="1">
        <f>'[1]RC-1(PY)'!AA1554</f>
        <v>0</v>
      </c>
      <c r="AB1554" s="1">
        <f>'[1]RC-1(PY)'!AB1554</f>
        <v>0</v>
      </c>
      <c r="AC1554" s="1">
        <f>'[1]RC-1(PY)'!AC1554</f>
        <v>0</v>
      </c>
      <c r="AD1554" s="1">
        <f>'[1]RC-1(PY)'!AD1554</f>
        <v>0</v>
      </c>
      <c r="AE1554" s="1">
        <f>'[1]RC-1(PY)'!AE1554</f>
        <v>0</v>
      </c>
      <c r="AF1554" s="1">
        <f>'[1]RC-1(PY)'!AF1554</f>
        <v>0</v>
      </c>
      <c r="AG1554" s="1">
        <f>'[1]RC-1(PY)'!AG1554</f>
        <v>0</v>
      </c>
      <c r="AH1554" s="1">
        <f>'[1]RC-1(PY)'!AH1554</f>
        <v>0</v>
      </c>
      <c r="AI1554" s="1">
        <f>'[1]RC-1(PY)'!AI1554</f>
        <v>0</v>
      </c>
    </row>
    <row r="1555" spans="1:35" x14ac:dyDescent="0.3">
      <c r="A1555" s="1">
        <f>'[1]RC-1(PY)'!A1555</f>
        <v>0</v>
      </c>
      <c r="B1555" s="1">
        <f>'[1]RC-1(PY)'!B1555</f>
        <v>0</v>
      </c>
      <c r="C1555" s="1">
        <f>'[1]RC-1(PY)'!C1555</f>
        <v>0</v>
      </c>
      <c r="D1555" s="1">
        <f>'[1]RC-1(PY)'!D1555</f>
        <v>0</v>
      </c>
      <c r="E1555" s="1">
        <f>'[1]RC-1(PY)'!E1555</f>
        <v>0</v>
      </c>
      <c r="F1555" s="1">
        <f>'[1]RC-1(PY)'!F1555</f>
        <v>0</v>
      </c>
      <c r="G1555" s="1">
        <f>'[1]RC-1(PY)'!G1555</f>
        <v>0</v>
      </c>
      <c r="H1555" s="1">
        <f>'[1]RC-1(PY)'!H1555</f>
        <v>0</v>
      </c>
      <c r="I1555" s="1">
        <f>'[1]RC-1(PY)'!I1555</f>
        <v>0</v>
      </c>
      <c r="J1555" s="1">
        <f>'[1]RC-1(PY)'!J1555</f>
        <v>0</v>
      </c>
      <c r="K1555" s="1">
        <f>'[1]RC-1(PY)'!K1555</f>
        <v>0</v>
      </c>
      <c r="L1555" s="1">
        <f>'[1]RC-1(PY)'!L1555</f>
        <v>0</v>
      </c>
      <c r="M1555" s="1">
        <f>'[1]RC-1(PY)'!M1555</f>
        <v>0</v>
      </c>
      <c r="N1555" s="1">
        <f>'[1]RC-1(PY)'!N1555</f>
        <v>0</v>
      </c>
      <c r="O1555" s="1">
        <f>'[1]RC-1(PY)'!O1555</f>
        <v>0</v>
      </c>
      <c r="P1555" s="1">
        <f>'[1]RC-1(PY)'!P1555</f>
        <v>0</v>
      </c>
      <c r="Q1555" s="1">
        <f>'[1]RC-1(PY)'!Q1555</f>
        <v>0</v>
      </c>
      <c r="R1555" s="1">
        <f>'[1]RC-1(PY)'!R1555</f>
        <v>0</v>
      </c>
      <c r="S1555" s="1">
        <f>'[1]RC-1(PY)'!S1555</f>
        <v>0</v>
      </c>
      <c r="T1555" s="1">
        <f>'[1]RC-1(PY)'!T1555</f>
        <v>0</v>
      </c>
      <c r="U1555" s="1">
        <f>'[1]RC-1(PY)'!U1555</f>
        <v>0</v>
      </c>
      <c r="V1555" s="1">
        <f>'[1]RC-1(PY)'!V1555</f>
        <v>0</v>
      </c>
      <c r="W1555" s="1">
        <f>'[1]RC-1(PY)'!W1555</f>
        <v>0</v>
      </c>
      <c r="X1555" s="1">
        <f>'[1]RC-1(PY)'!X1555</f>
        <v>0</v>
      </c>
      <c r="Y1555" s="1">
        <f>'[1]RC-1(PY)'!Y1555</f>
        <v>0</v>
      </c>
      <c r="Z1555" s="1">
        <f>'[1]RC-1(PY)'!Z1555</f>
        <v>0</v>
      </c>
      <c r="AA1555" s="1">
        <f>'[1]RC-1(PY)'!AA1555</f>
        <v>0</v>
      </c>
      <c r="AB1555" s="1">
        <f>'[1]RC-1(PY)'!AB1555</f>
        <v>0</v>
      </c>
      <c r="AC1555" s="1">
        <f>'[1]RC-1(PY)'!AC1555</f>
        <v>0</v>
      </c>
      <c r="AD1555" s="1">
        <f>'[1]RC-1(PY)'!AD1555</f>
        <v>0</v>
      </c>
      <c r="AE1555" s="1">
        <f>'[1]RC-1(PY)'!AE1555</f>
        <v>0</v>
      </c>
      <c r="AF1555" s="1">
        <f>'[1]RC-1(PY)'!AF1555</f>
        <v>0</v>
      </c>
      <c r="AG1555" s="1">
        <f>'[1]RC-1(PY)'!AG1555</f>
        <v>0</v>
      </c>
      <c r="AH1555" s="1">
        <f>'[1]RC-1(PY)'!AH1555</f>
        <v>0</v>
      </c>
      <c r="AI1555" s="1">
        <f>'[1]RC-1(PY)'!AI1555</f>
        <v>0</v>
      </c>
    </row>
    <row r="1556" spans="1:35" x14ac:dyDescent="0.3">
      <c r="A1556" s="1">
        <f>'[1]RC-1(PY)'!A1556</f>
        <v>0</v>
      </c>
      <c r="B1556" s="1">
        <f>'[1]RC-1(PY)'!B1556</f>
        <v>0</v>
      </c>
      <c r="C1556" s="1">
        <f>'[1]RC-1(PY)'!C1556</f>
        <v>0</v>
      </c>
      <c r="D1556" s="1">
        <f>'[1]RC-1(PY)'!D1556</f>
        <v>0</v>
      </c>
      <c r="E1556" s="1">
        <f>'[1]RC-1(PY)'!E1556</f>
        <v>0</v>
      </c>
      <c r="F1556" s="1">
        <f>'[1]RC-1(PY)'!F1556</f>
        <v>0</v>
      </c>
      <c r="G1556" s="1">
        <f>'[1]RC-1(PY)'!G1556</f>
        <v>0</v>
      </c>
      <c r="H1556" s="1">
        <f>'[1]RC-1(PY)'!H1556</f>
        <v>0</v>
      </c>
      <c r="I1556" s="1">
        <f>'[1]RC-1(PY)'!I1556</f>
        <v>0</v>
      </c>
      <c r="J1556" s="1">
        <f>'[1]RC-1(PY)'!J1556</f>
        <v>0</v>
      </c>
      <c r="K1556" s="1">
        <f>'[1]RC-1(PY)'!K1556</f>
        <v>0</v>
      </c>
      <c r="L1556" s="1">
        <f>'[1]RC-1(PY)'!L1556</f>
        <v>0</v>
      </c>
      <c r="M1556" s="1">
        <f>'[1]RC-1(PY)'!M1556</f>
        <v>0</v>
      </c>
      <c r="N1556" s="1">
        <f>'[1]RC-1(PY)'!N1556</f>
        <v>0</v>
      </c>
      <c r="O1556" s="1">
        <f>'[1]RC-1(PY)'!O1556</f>
        <v>0</v>
      </c>
      <c r="P1556" s="1">
        <f>'[1]RC-1(PY)'!P1556</f>
        <v>0</v>
      </c>
      <c r="Q1556" s="1">
        <f>'[1]RC-1(PY)'!Q1556</f>
        <v>0</v>
      </c>
      <c r="R1556" s="1">
        <f>'[1]RC-1(PY)'!R1556</f>
        <v>0</v>
      </c>
      <c r="S1556" s="1">
        <f>'[1]RC-1(PY)'!S1556</f>
        <v>0</v>
      </c>
      <c r="T1556" s="1">
        <f>'[1]RC-1(PY)'!T1556</f>
        <v>0</v>
      </c>
      <c r="U1556" s="1">
        <f>'[1]RC-1(PY)'!U1556</f>
        <v>0</v>
      </c>
      <c r="V1556" s="1">
        <f>'[1]RC-1(PY)'!V1556</f>
        <v>0</v>
      </c>
      <c r="W1556" s="1">
        <f>'[1]RC-1(PY)'!W1556</f>
        <v>0</v>
      </c>
      <c r="X1556" s="1">
        <f>'[1]RC-1(PY)'!X1556</f>
        <v>0</v>
      </c>
      <c r="Y1556" s="1">
        <f>'[1]RC-1(PY)'!Y1556</f>
        <v>0</v>
      </c>
      <c r="Z1556" s="1">
        <f>'[1]RC-1(PY)'!Z1556</f>
        <v>0</v>
      </c>
      <c r="AA1556" s="1">
        <f>'[1]RC-1(PY)'!AA1556</f>
        <v>0</v>
      </c>
      <c r="AB1556" s="1">
        <f>'[1]RC-1(PY)'!AB1556</f>
        <v>0</v>
      </c>
      <c r="AC1556" s="1">
        <f>'[1]RC-1(PY)'!AC1556</f>
        <v>0</v>
      </c>
      <c r="AD1556" s="1">
        <f>'[1]RC-1(PY)'!AD1556</f>
        <v>0</v>
      </c>
      <c r="AE1556" s="1">
        <f>'[1]RC-1(PY)'!AE1556</f>
        <v>0</v>
      </c>
      <c r="AF1556" s="1">
        <f>'[1]RC-1(PY)'!AF1556</f>
        <v>0</v>
      </c>
      <c r="AG1556" s="1">
        <f>'[1]RC-1(PY)'!AG1556</f>
        <v>0</v>
      </c>
      <c r="AH1556" s="1">
        <f>'[1]RC-1(PY)'!AH1556</f>
        <v>0</v>
      </c>
      <c r="AI1556" s="1">
        <f>'[1]RC-1(PY)'!AI1556</f>
        <v>0</v>
      </c>
    </row>
    <row r="1557" spans="1:35" x14ac:dyDescent="0.3">
      <c r="A1557" s="1">
        <f>'[1]RC-1(PY)'!A1557</f>
        <v>0</v>
      </c>
      <c r="B1557" s="1">
        <f>'[1]RC-1(PY)'!B1557</f>
        <v>0</v>
      </c>
      <c r="C1557" s="1">
        <f>'[1]RC-1(PY)'!C1557</f>
        <v>0</v>
      </c>
      <c r="D1557" s="1">
        <f>'[1]RC-1(PY)'!D1557</f>
        <v>0</v>
      </c>
      <c r="E1557" s="1">
        <f>'[1]RC-1(PY)'!E1557</f>
        <v>0</v>
      </c>
      <c r="F1557" s="1">
        <f>'[1]RC-1(PY)'!F1557</f>
        <v>0</v>
      </c>
      <c r="G1557" s="1">
        <f>'[1]RC-1(PY)'!G1557</f>
        <v>0</v>
      </c>
      <c r="H1557" s="1">
        <f>'[1]RC-1(PY)'!H1557</f>
        <v>0</v>
      </c>
      <c r="I1557" s="1">
        <f>'[1]RC-1(PY)'!I1557</f>
        <v>0</v>
      </c>
      <c r="J1557" s="1">
        <f>'[1]RC-1(PY)'!J1557</f>
        <v>0</v>
      </c>
      <c r="K1557" s="1">
        <f>'[1]RC-1(PY)'!K1557</f>
        <v>0</v>
      </c>
      <c r="L1557" s="1">
        <f>'[1]RC-1(PY)'!L1557</f>
        <v>0</v>
      </c>
      <c r="M1557" s="1">
        <f>'[1]RC-1(PY)'!M1557</f>
        <v>0</v>
      </c>
      <c r="N1557" s="1">
        <f>'[1]RC-1(PY)'!N1557</f>
        <v>0</v>
      </c>
      <c r="O1557" s="1">
        <f>'[1]RC-1(PY)'!O1557</f>
        <v>0</v>
      </c>
      <c r="P1557" s="1">
        <f>'[1]RC-1(PY)'!P1557</f>
        <v>0</v>
      </c>
      <c r="Q1557" s="1">
        <f>'[1]RC-1(PY)'!Q1557</f>
        <v>0</v>
      </c>
      <c r="R1557" s="1">
        <f>'[1]RC-1(PY)'!R1557</f>
        <v>0</v>
      </c>
      <c r="S1557" s="1">
        <f>'[1]RC-1(PY)'!S1557</f>
        <v>0</v>
      </c>
      <c r="T1557" s="1">
        <f>'[1]RC-1(PY)'!T1557</f>
        <v>0</v>
      </c>
      <c r="U1557" s="1">
        <f>'[1]RC-1(PY)'!U1557</f>
        <v>0</v>
      </c>
      <c r="V1557" s="1">
        <f>'[1]RC-1(PY)'!V1557</f>
        <v>0</v>
      </c>
      <c r="W1557" s="1">
        <f>'[1]RC-1(PY)'!W1557</f>
        <v>0</v>
      </c>
      <c r="X1557" s="1">
        <f>'[1]RC-1(PY)'!X1557</f>
        <v>0</v>
      </c>
      <c r="Y1557" s="1">
        <f>'[1]RC-1(PY)'!Y1557</f>
        <v>0</v>
      </c>
      <c r="Z1557" s="1">
        <f>'[1]RC-1(PY)'!Z1557</f>
        <v>0</v>
      </c>
      <c r="AA1557" s="1">
        <f>'[1]RC-1(PY)'!AA1557</f>
        <v>0</v>
      </c>
      <c r="AB1557" s="1">
        <f>'[1]RC-1(PY)'!AB1557</f>
        <v>0</v>
      </c>
      <c r="AC1557" s="1">
        <f>'[1]RC-1(PY)'!AC1557</f>
        <v>0</v>
      </c>
      <c r="AD1557" s="1">
        <f>'[1]RC-1(PY)'!AD1557</f>
        <v>0</v>
      </c>
      <c r="AE1557" s="1">
        <f>'[1]RC-1(PY)'!AE1557</f>
        <v>0</v>
      </c>
      <c r="AF1557" s="1">
        <f>'[1]RC-1(PY)'!AF1557</f>
        <v>0</v>
      </c>
      <c r="AG1557" s="1">
        <f>'[1]RC-1(PY)'!AG1557</f>
        <v>0</v>
      </c>
      <c r="AH1557" s="1">
        <f>'[1]RC-1(PY)'!AH1557</f>
        <v>0</v>
      </c>
      <c r="AI1557" s="1">
        <f>'[1]RC-1(PY)'!AI1557</f>
        <v>0</v>
      </c>
    </row>
    <row r="1558" spans="1:35" x14ac:dyDescent="0.3">
      <c r="A1558" s="1">
        <f>'[1]RC-1(PY)'!A1558</f>
        <v>0</v>
      </c>
      <c r="B1558" s="1">
        <f>'[1]RC-1(PY)'!B1558</f>
        <v>0</v>
      </c>
      <c r="C1558" s="1">
        <f>'[1]RC-1(PY)'!C1558</f>
        <v>0</v>
      </c>
      <c r="D1558" s="1">
        <f>'[1]RC-1(PY)'!D1558</f>
        <v>0</v>
      </c>
      <c r="E1558" s="1">
        <f>'[1]RC-1(PY)'!E1558</f>
        <v>0</v>
      </c>
      <c r="F1558" s="1">
        <f>'[1]RC-1(PY)'!F1558</f>
        <v>0</v>
      </c>
      <c r="G1558" s="1">
        <f>'[1]RC-1(PY)'!G1558</f>
        <v>0</v>
      </c>
      <c r="H1558" s="1">
        <f>'[1]RC-1(PY)'!H1558</f>
        <v>0</v>
      </c>
      <c r="I1558" s="1">
        <f>'[1]RC-1(PY)'!I1558</f>
        <v>0</v>
      </c>
      <c r="J1558" s="1">
        <f>'[1]RC-1(PY)'!J1558</f>
        <v>0</v>
      </c>
      <c r="K1558" s="1">
        <f>'[1]RC-1(PY)'!K1558</f>
        <v>0</v>
      </c>
      <c r="L1558" s="1">
        <f>'[1]RC-1(PY)'!L1558</f>
        <v>0</v>
      </c>
      <c r="M1558" s="1">
        <f>'[1]RC-1(PY)'!M1558</f>
        <v>0</v>
      </c>
      <c r="N1558" s="1">
        <f>'[1]RC-1(PY)'!N1558</f>
        <v>0</v>
      </c>
      <c r="O1558" s="1">
        <f>'[1]RC-1(PY)'!O1558</f>
        <v>0</v>
      </c>
      <c r="P1558" s="1">
        <f>'[1]RC-1(PY)'!P1558</f>
        <v>0</v>
      </c>
      <c r="Q1558" s="1">
        <f>'[1]RC-1(PY)'!Q1558</f>
        <v>0</v>
      </c>
      <c r="R1558" s="1">
        <f>'[1]RC-1(PY)'!R1558</f>
        <v>0</v>
      </c>
      <c r="S1558" s="1">
        <f>'[1]RC-1(PY)'!S1558</f>
        <v>0</v>
      </c>
      <c r="T1558" s="1">
        <f>'[1]RC-1(PY)'!T1558</f>
        <v>0</v>
      </c>
      <c r="U1558" s="1">
        <f>'[1]RC-1(PY)'!U1558</f>
        <v>0</v>
      </c>
      <c r="V1558" s="1">
        <f>'[1]RC-1(PY)'!V1558</f>
        <v>0</v>
      </c>
      <c r="W1558" s="1">
        <f>'[1]RC-1(PY)'!W1558</f>
        <v>0</v>
      </c>
      <c r="X1558" s="1">
        <f>'[1]RC-1(PY)'!X1558</f>
        <v>0</v>
      </c>
      <c r="Y1558" s="1">
        <f>'[1]RC-1(PY)'!Y1558</f>
        <v>0</v>
      </c>
      <c r="Z1558" s="1">
        <f>'[1]RC-1(PY)'!Z1558</f>
        <v>0</v>
      </c>
      <c r="AA1558" s="1">
        <f>'[1]RC-1(PY)'!AA1558</f>
        <v>0</v>
      </c>
      <c r="AB1558" s="1">
        <f>'[1]RC-1(PY)'!AB1558</f>
        <v>0</v>
      </c>
      <c r="AC1558" s="1">
        <f>'[1]RC-1(PY)'!AC1558</f>
        <v>0</v>
      </c>
      <c r="AD1558" s="1">
        <f>'[1]RC-1(PY)'!AD1558</f>
        <v>0</v>
      </c>
      <c r="AE1558" s="1">
        <f>'[1]RC-1(PY)'!AE1558</f>
        <v>0</v>
      </c>
      <c r="AF1558" s="1">
        <f>'[1]RC-1(PY)'!AF1558</f>
        <v>0</v>
      </c>
      <c r="AG1558" s="1">
        <f>'[1]RC-1(PY)'!AG1558</f>
        <v>0</v>
      </c>
      <c r="AH1558" s="1">
        <f>'[1]RC-1(PY)'!AH1558</f>
        <v>0</v>
      </c>
      <c r="AI1558" s="1">
        <f>'[1]RC-1(PY)'!AI1558</f>
        <v>0</v>
      </c>
    </row>
    <row r="1559" spans="1:35" x14ac:dyDescent="0.3">
      <c r="A1559" s="1">
        <f>'[1]RC-1(PY)'!A1559</f>
        <v>0</v>
      </c>
      <c r="B1559" s="1">
        <f>'[1]RC-1(PY)'!B1559</f>
        <v>0</v>
      </c>
      <c r="C1559" s="1">
        <f>'[1]RC-1(PY)'!C1559</f>
        <v>0</v>
      </c>
      <c r="D1559" s="1">
        <f>'[1]RC-1(PY)'!D1559</f>
        <v>0</v>
      </c>
      <c r="E1559" s="1">
        <f>'[1]RC-1(PY)'!E1559</f>
        <v>0</v>
      </c>
      <c r="F1559" s="1">
        <f>'[1]RC-1(PY)'!F1559</f>
        <v>0</v>
      </c>
      <c r="G1559" s="1">
        <f>'[1]RC-1(PY)'!G1559</f>
        <v>0</v>
      </c>
      <c r="H1559" s="1">
        <f>'[1]RC-1(PY)'!H1559</f>
        <v>0</v>
      </c>
      <c r="I1559" s="1">
        <f>'[1]RC-1(PY)'!I1559</f>
        <v>0</v>
      </c>
      <c r="J1559" s="1">
        <f>'[1]RC-1(PY)'!J1559</f>
        <v>0</v>
      </c>
      <c r="K1559" s="1">
        <f>'[1]RC-1(PY)'!K1559</f>
        <v>0</v>
      </c>
      <c r="L1559" s="1">
        <f>'[1]RC-1(PY)'!L1559</f>
        <v>0</v>
      </c>
      <c r="M1559" s="1">
        <f>'[1]RC-1(PY)'!M1559</f>
        <v>0</v>
      </c>
      <c r="N1559" s="1">
        <f>'[1]RC-1(PY)'!N1559</f>
        <v>0</v>
      </c>
      <c r="O1559" s="1">
        <f>'[1]RC-1(PY)'!O1559</f>
        <v>0</v>
      </c>
      <c r="P1559" s="1">
        <f>'[1]RC-1(PY)'!P1559</f>
        <v>0</v>
      </c>
      <c r="Q1559" s="1">
        <f>'[1]RC-1(PY)'!Q1559</f>
        <v>0</v>
      </c>
      <c r="R1559" s="1">
        <f>'[1]RC-1(PY)'!R1559</f>
        <v>0</v>
      </c>
      <c r="S1559" s="1">
        <f>'[1]RC-1(PY)'!S1559</f>
        <v>0</v>
      </c>
      <c r="T1559" s="1">
        <f>'[1]RC-1(PY)'!T1559</f>
        <v>0</v>
      </c>
      <c r="U1559" s="1">
        <f>'[1]RC-1(PY)'!U1559</f>
        <v>0</v>
      </c>
      <c r="V1559" s="1">
        <f>'[1]RC-1(PY)'!V1559</f>
        <v>0</v>
      </c>
      <c r="W1559" s="1">
        <f>'[1]RC-1(PY)'!W1559</f>
        <v>0</v>
      </c>
      <c r="X1559" s="1">
        <f>'[1]RC-1(PY)'!X1559</f>
        <v>0</v>
      </c>
      <c r="Y1559" s="1">
        <f>'[1]RC-1(PY)'!Y1559</f>
        <v>0</v>
      </c>
      <c r="Z1559" s="1">
        <f>'[1]RC-1(PY)'!Z1559</f>
        <v>0</v>
      </c>
      <c r="AA1559" s="1">
        <f>'[1]RC-1(PY)'!AA1559</f>
        <v>0</v>
      </c>
      <c r="AB1559" s="1">
        <f>'[1]RC-1(PY)'!AB1559</f>
        <v>0</v>
      </c>
      <c r="AC1559" s="1">
        <f>'[1]RC-1(PY)'!AC1559</f>
        <v>0</v>
      </c>
      <c r="AD1559" s="1">
        <f>'[1]RC-1(PY)'!AD1559</f>
        <v>0</v>
      </c>
      <c r="AE1559" s="1">
        <f>'[1]RC-1(PY)'!AE1559</f>
        <v>0</v>
      </c>
      <c r="AF1559" s="1">
        <f>'[1]RC-1(PY)'!AF1559</f>
        <v>0</v>
      </c>
      <c r="AG1559" s="1">
        <f>'[1]RC-1(PY)'!AG1559</f>
        <v>0</v>
      </c>
      <c r="AH1559" s="1">
        <f>'[1]RC-1(PY)'!AH1559</f>
        <v>0</v>
      </c>
      <c r="AI1559" s="1">
        <f>'[1]RC-1(PY)'!AI1559</f>
        <v>0</v>
      </c>
    </row>
    <row r="1560" spans="1:35" x14ac:dyDescent="0.3">
      <c r="A1560" s="1">
        <f>'[1]RC-1(PY)'!A1560</f>
        <v>0</v>
      </c>
      <c r="B1560" s="1">
        <f>'[1]RC-1(PY)'!B1560</f>
        <v>0</v>
      </c>
      <c r="C1560" s="1">
        <f>'[1]RC-1(PY)'!C1560</f>
        <v>0</v>
      </c>
      <c r="D1560" s="1">
        <f>'[1]RC-1(PY)'!D1560</f>
        <v>0</v>
      </c>
      <c r="E1560" s="1">
        <f>'[1]RC-1(PY)'!E1560</f>
        <v>0</v>
      </c>
      <c r="F1560" s="1">
        <f>'[1]RC-1(PY)'!F1560</f>
        <v>0</v>
      </c>
      <c r="G1560" s="1">
        <f>'[1]RC-1(PY)'!G1560</f>
        <v>0</v>
      </c>
      <c r="H1560" s="1">
        <f>'[1]RC-1(PY)'!H1560</f>
        <v>0</v>
      </c>
      <c r="I1560" s="1">
        <f>'[1]RC-1(PY)'!I1560</f>
        <v>0</v>
      </c>
      <c r="J1560" s="1">
        <f>'[1]RC-1(PY)'!J1560</f>
        <v>0</v>
      </c>
      <c r="K1560" s="1">
        <f>'[1]RC-1(PY)'!K1560</f>
        <v>0</v>
      </c>
      <c r="L1560" s="1">
        <f>'[1]RC-1(PY)'!L1560</f>
        <v>0</v>
      </c>
      <c r="M1560" s="1">
        <f>'[1]RC-1(PY)'!M1560</f>
        <v>0</v>
      </c>
      <c r="N1560" s="1">
        <f>'[1]RC-1(PY)'!N1560</f>
        <v>0</v>
      </c>
      <c r="O1560" s="1">
        <f>'[1]RC-1(PY)'!O1560</f>
        <v>0</v>
      </c>
      <c r="P1560" s="1">
        <f>'[1]RC-1(PY)'!P1560</f>
        <v>0</v>
      </c>
      <c r="Q1560" s="1">
        <f>'[1]RC-1(PY)'!Q1560</f>
        <v>0</v>
      </c>
      <c r="R1560" s="1">
        <f>'[1]RC-1(PY)'!R1560</f>
        <v>0</v>
      </c>
      <c r="S1560" s="1">
        <f>'[1]RC-1(PY)'!S1560</f>
        <v>0</v>
      </c>
      <c r="T1560" s="1">
        <f>'[1]RC-1(PY)'!T1560</f>
        <v>0</v>
      </c>
      <c r="U1560" s="1">
        <f>'[1]RC-1(PY)'!U1560</f>
        <v>0</v>
      </c>
      <c r="V1560" s="1">
        <f>'[1]RC-1(PY)'!V1560</f>
        <v>0</v>
      </c>
      <c r="W1560" s="1">
        <f>'[1]RC-1(PY)'!W1560</f>
        <v>0</v>
      </c>
      <c r="X1560" s="1">
        <f>'[1]RC-1(PY)'!X1560</f>
        <v>0</v>
      </c>
      <c r="Y1560" s="1">
        <f>'[1]RC-1(PY)'!Y1560</f>
        <v>0</v>
      </c>
      <c r="Z1560" s="1">
        <f>'[1]RC-1(PY)'!Z1560</f>
        <v>0</v>
      </c>
      <c r="AA1560" s="1">
        <f>'[1]RC-1(PY)'!AA1560</f>
        <v>0</v>
      </c>
      <c r="AB1560" s="1">
        <f>'[1]RC-1(PY)'!AB1560</f>
        <v>0</v>
      </c>
      <c r="AC1560" s="1">
        <f>'[1]RC-1(PY)'!AC1560</f>
        <v>0</v>
      </c>
      <c r="AD1560" s="1">
        <f>'[1]RC-1(PY)'!AD1560</f>
        <v>0</v>
      </c>
      <c r="AE1560" s="1">
        <f>'[1]RC-1(PY)'!AE1560</f>
        <v>0</v>
      </c>
      <c r="AF1560" s="1">
        <f>'[1]RC-1(PY)'!AF1560</f>
        <v>0</v>
      </c>
      <c r="AG1560" s="1">
        <f>'[1]RC-1(PY)'!AG1560</f>
        <v>0</v>
      </c>
      <c r="AH1560" s="1">
        <f>'[1]RC-1(PY)'!AH1560</f>
        <v>0</v>
      </c>
      <c r="AI1560" s="1">
        <f>'[1]RC-1(PY)'!AI1560</f>
        <v>0</v>
      </c>
    </row>
    <row r="1561" spans="1:35" x14ac:dyDescent="0.3">
      <c r="A1561" s="1">
        <f>'[1]RC-1(PY)'!A1561</f>
        <v>0</v>
      </c>
      <c r="B1561" s="1">
        <f>'[1]RC-1(PY)'!B1561</f>
        <v>0</v>
      </c>
      <c r="C1561" s="1">
        <f>'[1]RC-1(PY)'!C1561</f>
        <v>0</v>
      </c>
      <c r="D1561" s="1">
        <f>'[1]RC-1(PY)'!D1561</f>
        <v>0</v>
      </c>
      <c r="E1561" s="1">
        <f>'[1]RC-1(PY)'!E1561</f>
        <v>0</v>
      </c>
      <c r="F1561" s="1">
        <f>'[1]RC-1(PY)'!F1561</f>
        <v>0</v>
      </c>
      <c r="G1561" s="1">
        <f>'[1]RC-1(PY)'!G1561</f>
        <v>0</v>
      </c>
      <c r="H1561" s="1">
        <f>'[1]RC-1(PY)'!H1561</f>
        <v>0</v>
      </c>
      <c r="I1561" s="1">
        <f>'[1]RC-1(PY)'!I1561</f>
        <v>0</v>
      </c>
      <c r="J1561" s="1">
        <f>'[1]RC-1(PY)'!J1561</f>
        <v>0</v>
      </c>
      <c r="K1561" s="1">
        <f>'[1]RC-1(PY)'!K1561</f>
        <v>0</v>
      </c>
      <c r="L1561" s="1">
        <f>'[1]RC-1(PY)'!L1561</f>
        <v>0</v>
      </c>
      <c r="M1561" s="1">
        <f>'[1]RC-1(PY)'!M1561</f>
        <v>0</v>
      </c>
      <c r="N1561" s="1">
        <f>'[1]RC-1(PY)'!N1561</f>
        <v>0</v>
      </c>
      <c r="O1561" s="1">
        <f>'[1]RC-1(PY)'!O1561</f>
        <v>0</v>
      </c>
      <c r="P1561" s="1">
        <f>'[1]RC-1(PY)'!P1561</f>
        <v>0</v>
      </c>
      <c r="Q1561" s="1">
        <f>'[1]RC-1(PY)'!Q1561</f>
        <v>0</v>
      </c>
      <c r="R1561" s="1">
        <f>'[1]RC-1(PY)'!R1561</f>
        <v>0</v>
      </c>
      <c r="S1561" s="1">
        <f>'[1]RC-1(PY)'!S1561</f>
        <v>0</v>
      </c>
      <c r="T1561" s="1">
        <f>'[1]RC-1(PY)'!T1561</f>
        <v>0</v>
      </c>
      <c r="U1561" s="1">
        <f>'[1]RC-1(PY)'!U1561</f>
        <v>0</v>
      </c>
      <c r="V1561" s="1">
        <f>'[1]RC-1(PY)'!V1561</f>
        <v>0</v>
      </c>
      <c r="W1561" s="1">
        <f>'[1]RC-1(PY)'!W1561</f>
        <v>0</v>
      </c>
      <c r="X1561" s="1">
        <f>'[1]RC-1(PY)'!X1561</f>
        <v>0</v>
      </c>
      <c r="Y1561" s="1">
        <f>'[1]RC-1(PY)'!Y1561</f>
        <v>0</v>
      </c>
      <c r="Z1561" s="1">
        <f>'[1]RC-1(PY)'!Z1561</f>
        <v>0</v>
      </c>
      <c r="AA1561" s="1">
        <f>'[1]RC-1(PY)'!AA1561</f>
        <v>0</v>
      </c>
      <c r="AB1561" s="1">
        <f>'[1]RC-1(PY)'!AB1561</f>
        <v>0</v>
      </c>
      <c r="AC1561" s="1">
        <f>'[1]RC-1(PY)'!AC1561</f>
        <v>0</v>
      </c>
      <c r="AD1561" s="1">
        <f>'[1]RC-1(PY)'!AD1561</f>
        <v>0</v>
      </c>
      <c r="AE1561" s="1">
        <f>'[1]RC-1(PY)'!AE1561</f>
        <v>0</v>
      </c>
      <c r="AF1561" s="1">
        <f>'[1]RC-1(PY)'!AF1561</f>
        <v>0</v>
      </c>
      <c r="AG1561" s="1">
        <f>'[1]RC-1(PY)'!AG1561</f>
        <v>0</v>
      </c>
      <c r="AH1561" s="1">
        <f>'[1]RC-1(PY)'!AH1561</f>
        <v>0</v>
      </c>
      <c r="AI1561" s="1">
        <f>'[1]RC-1(PY)'!AI1561</f>
        <v>0</v>
      </c>
    </row>
    <row r="1562" spans="1:35" x14ac:dyDescent="0.3">
      <c r="A1562" s="1">
        <f>'[1]RC-1(PY)'!A1562</f>
        <v>0</v>
      </c>
      <c r="B1562" s="1">
        <f>'[1]RC-1(PY)'!B1562</f>
        <v>0</v>
      </c>
      <c r="C1562" s="1">
        <f>'[1]RC-1(PY)'!C1562</f>
        <v>0</v>
      </c>
      <c r="D1562" s="1">
        <f>'[1]RC-1(PY)'!D1562</f>
        <v>0</v>
      </c>
      <c r="E1562" s="1">
        <f>'[1]RC-1(PY)'!E1562</f>
        <v>0</v>
      </c>
      <c r="F1562" s="1">
        <f>'[1]RC-1(PY)'!F1562</f>
        <v>0</v>
      </c>
      <c r="G1562" s="1">
        <f>'[1]RC-1(PY)'!G1562</f>
        <v>0</v>
      </c>
      <c r="H1562" s="1">
        <f>'[1]RC-1(PY)'!H1562</f>
        <v>0</v>
      </c>
      <c r="I1562" s="1">
        <f>'[1]RC-1(PY)'!I1562</f>
        <v>0</v>
      </c>
      <c r="J1562" s="1">
        <f>'[1]RC-1(PY)'!J1562</f>
        <v>0</v>
      </c>
      <c r="K1562" s="1">
        <f>'[1]RC-1(PY)'!K1562</f>
        <v>0</v>
      </c>
      <c r="L1562" s="1">
        <f>'[1]RC-1(PY)'!L1562</f>
        <v>0</v>
      </c>
      <c r="M1562" s="1">
        <f>'[1]RC-1(PY)'!M1562</f>
        <v>0</v>
      </c>
      <c r="N1562" s="1">
        <f>'[1]RC-1(PY)'!N1562</f>
        <v>0</v>
      </c>
      <c r="O1562" s="1">
        <f>'[1]RC-1(PY)'!O1562</f>
        <v>0</v>
      </c>
      <c r="P1562" s="1">
        <f>'[1]RC-1(PY)'!P1562</f>
        <v>0</v>
      </c>
      <c r="Q1562" s="1">
        <f>'[1]RC-1(PY)'!Q1562</f>
        <v>0</v>
      </c>
      <c r="R1562" s="1">
        <f>'[1]RC-1(PY)'!R1562</f>
        <v>0</v>
      </c>
      <c r="S1562" s="1">
        <f>'[1]RC-1(PY)'!S1562</f>
        <v>0</v>
      </c>
      <c r="T1562" s="1">
        <f>'[1]RC-1(PY)'!T1562</f>
        <v>0</v>
      </c>
      <c r="U1562" s="1">
        <f>'[1]RC-1(PY)'!U1562</f>
        <v>0</v>
      </c>
      <c r="V1562" s="1">
        <f>'[1]RC-1(PY)'!V1562</f>
        <v>0</v>
      </c>
      <c r="W1562" s="1">
        <f>'[1]RC-1(PY)'!W1562</f>
        <v>0</v>
      </c>
      <c r="X1562" s="1">
        <f>'[1]RC-1(PY)'!X1562</f>
        <v>0</v>
      </c>
      <c r="Y1562" s="1">
        <f>'[1]RC-1(PY)'!Y1562</f>
        <v>0</v>
      </c>
      <c r="Z1562" s="1">
        <f>'[1]RC-1(PY)'!Z1562</f>
        <v>0</v>
      </c>
      <c r="AA1562" s="1">
        <f>'[1]RC-1(PY)'!AA1562</f>
        <v>0</v>
      </c>
      <c r="AB1562" s="1">
        <f>'[1]RC-1(PY)'!AB1562</f>
        <v>0</v>
      </c>
      <c r="AC1562" s="1">
        <f>'[1]RC-1(PY)'!AC1562</f>
        <v>0</v>
      </c>
      <c r="AD1562" s="1">
        <f>'[1]RC-1(PY)'!AD1562</f>
        <v>0</v>
      </c>
      <c r="AE1562" s="1">
        <f>'[1]RC-1(PY)'!AE1562</f>
        <v>0</v>
      </c>
      <c r="AF1562" s="1">
        <f>'[1]RC-1(PY)'!AF1562</f>
        <v>0</v>
      </c>
      <c r="AG1562" s="1">
        <f>'[1]RC-1(PY)'!AG1562</f>
        <v>0</v>
      </c>
      <c r="AH1562" s="1">
        <f>'[1]RC-1(PY)'!AH1562</f>
        <v>0</v>
      </c>
      <c r="AI1562" s="1">
        <f>'[1]RC-1(PY)'!AI1562</f>
        <v>0</v>
      </c>
    </row>
    <row r="1563" spans="1:35" x14ac:dyDescent="0.3">
      <c r="A1563" s="1">
        <f>'[1]RC-1(PY)'!A1563</f>
        <v>0</v>
      </c>
      <c r="B1563" s="1">
        <f>'[1]RC-1(PY)'!B1563</f>
        <v>0</v>
      </c>
      <c r="C1563" s="1">
        <f>'[1]RC-1(PY)'!C1563</f>
        <v>0</v>
      </c>
      <c r="D1563" s="1">
        <f>'[1]RC-1(PY)'!D1563</f>
        <v>0</v>
      </c>
      <c r="E1563" s="1">
        <f>'[1]RC-1(PY)'!E1563</f>
        <v>0</v>
      </c>
      <c r="F1563" s="1">
        <f>'[1]RC-1(PY)'!F1563</f>
        <v>0</v>
      </c>
      <c r="G1563" s="1">
        <f>'[1]RC-1(PY)'!G1563</f>
        <v>0</v>
      </c>
      <c r="H1563" s="1">
        <f>'[1]RC-1(PY)'!H1563</f>
        <v>0</v>
      </c>
      <c r="I1563" s="1">
        <f>'[1]RC-1(PY)'!I1563</f>
        <v>0</v>
      </c>
      <c r="J1563" s="1">
        <f>'[1]RC-1(PY)'!J1563</f>
        <v>0</v>
      </c>
      <c r="K1563" s="1">
        <f>'[1]RC-1(PY)'!K1563</f>
        <v>0</v>
      </c>
      <c r="L1563" s="1">
        <f>'[1]RC-1(PY)'!L1563</f>
        <v>0</v>
      </c>
      <c r="M1563" s="1">
        <f>'[1]RC-1(PY)'!M1563</f>
        <v>0</v>
      </c>
      <c r="N1563" s="1">
        <f>'[1]RC-1(PY)'!N1563</f>
        <v>0</v>
      </c>
      <c r="O1563" s="1">
        <f>'[1]RC-1(PY)'!O1563</f>
        <v>0</v>
      </c>
      <c r="P1563" s="1">
        <f>'[1]RC-1(PY)'!P1563</f>
        <v>0</v>
      </c>
      <c r="Q1563" s="1">
        <f>'[1]RC-1(PY)'!Q1563</f>
        <v>0</v>
      </c>
      <c r="R1563" s="1">
        <f>'[1]RC-1(PY)'!R1563</f>
        <v>0</v>
      </c>
      <c r="S1563" s="1">
        <f>'[1]RC-1(PY)'!S1563</f>
        <v>0</v>
      </c>
      <c r="T1563" s="1">
        <f>'[1]RC-1(PY)'!T1563</f>
        <v>0</v>
      </c>
      <c r="U1563" s="1">
        <f>'[1]RC-1(PY)'!U1563</f>
        <v>0</v>
      </c>
      <c r="V1563" s="1">
        <f>'[1]RC-1(PY)'!V1563</f>
        <v>0</v>
      </c>
      <c r="W1563" s="1">
        <f>'[1]RC-1(PY)'!W1563</f>
        <v>0</v>
      </c>
      <c r="X1563" s="1">
        <f>'[1]RC-1(PY)'!X1563</f>
        <v>0</v>
      </c>
      <c r="Y1563" s="1">
        <f>'[1]RC-1(PY)'!Y1563</f>
        <v>0</v>
      </c>
      <c r="Z1563" s="1">
        <f>'[1]RC-1(PY)'!Z1563</f>
        <v>0</v>
      </c>
      <c r="AA1563" s="1">
        <f>'[1]RC-1(PY)'!AA1563</f>
        <v>0</v>
      </c>
      <c r="AB1563" s="1">
        <f>'[1]RC-1(PY)'!AB1563</f>
        <v>0</v>
      </c>
      <c r="AC1563" s="1">
        <f>'[1]RC-1(PY)'!AC1563</f>
        <v>0</v>
      </c>
      <c r="AD1563" s="1">
        <f>'[1]RC-1(PY)'!AD1563</f>
        <v>0</v>
      </c>
      <c r="AE1563" s="1">
        <f>'[1]RC-1(PY)'!AE1563</f>
        <v>0</v>
      </c>
      <c r="AF1563" s="1">
        <f>'[1]RC-1(PY)'!AF1563</f>
        <v>0</v>
      </c>
      <c r="AG1563" s="1">
        <f>'[1]RC-1(PY)'!AG1563</f>
        <v>0</v>
      </c>
      <c r="AH1563" s="1">
        <f>'[1]RC-1(PY)'!AH1563</f>
        <v>0</v>
      </c>
      <c r="AI1563" s="1">
        <f>'[1]RC-1(PY)'!AI1563</f>
        <v>0</v>
      </c>
    </row>
    <row r="1564" spans="1:35" x14ac:dyDescent="0.3">
      <c r="A1564" s="1">
        <f>'[1]RC-1(PY)'!A1564</f>
        <v>0</v>
      </c>
      <c r="B1564" s="1">
        <f>'[1]RC-1(PY)'!B1564</f>
        <v>0</v>
      </c>
      <c r="C1564" s="1">
        <f>'[1]RC-1(PY)'!C1564</f>
        <v>0</v>
      </c>
      <c r="D1564" s="1">
        <f>'[1]RC-1(PY)'!D1564</f>
        <v>0</v>
      </c>
      <c r="E1564" s="1">
        <f>'[1]RC-1(PY)'!E1564</f>
        <v>0</v>
      </c>
      <c r="F1564" s="1">
        <f>'[1]RC-1(PY)'!F1564</f>
        <v>0</v>
      </c>
      <c r="G1564" s="1">
        <f>'[1]RC-1(PY)'!G1564</f>
        <v>0</v>
      </c>
      <c r="H1564" s="1">
        <f>'[1]RC-1(PY)'!H1564</f>
        <v>0</v>
      </c>
      <c r="I1564" s="1">
        <f>'[1]RC-1(PY)'!I1564</f>
        <v>0</v>
      </c>
      <c r="J1564" s="1">
        <f>'[1]RC-1(PY)'!J1564</f>
        <v>0</v>
      </c>
      <c r="K1564" s="1">
        <f>'[1]RC-1(PY)'!K1564</f>
        <v>0</v>
      </c>
      <c r="L1564" s="1">
        <f>'[1]RC-1(PY)'!L1564</f>
        <v>0</v>
      </c>
      <c r="M1564" s="1">
        <f>'[1]RC-1(PY)'!M1564</f>
        <v>0</v>
      </c>
      <c r="N1564" s="1">
        <f>'[1]RC-1(PY)'!N1564</f>
        <v>0</v>
      </c>
      <c r="O1564" s="1">
        <f>'[1]RC-1(PY)'!O1564</f>
        <v>0</v>
      </c>
      <c r="P1564" s="1">
        <f>'[1]RC-1(PY)'!P1564</f>
        <v>0</v>
      </c>
      <c r="Q1564" s="1">
        <f>'[1]RC-1(PY)'!Q1564</f>
        <v>0</v>
      </c>
      <c r="R1564" s="1">
        <f>'[1]RC-1(PY)'!R1564</f>
        <v>0</v>
      </c>
      <c r="S1564" s="1">
        <f>'[1]RC-1(PY)'!S1564</f>
        <v>0</v>
      </c>
      <c r="T1564" s="1">
        <f>'[1]RC-1(PY)'!T1564</f>
        <v>0</v>
      </c>
      <c r="U1564" s="1">
        <f>'[1]RC-1(PY)'!U1564</f>
        <v>0</v>
      </c>
      <c r="V1564" s="1">
        <f>'[1]RC-1(PY)'!V1564</f>
        <v>0</v>
      </c>
      <c r="W1564" s="1">
        <f>'[1]RC-1(PY)'!W1564</f>
        <v>0</v>
      </c>
      <c r="X1564" s="1">
        <f>'[1]RC-1(PY)'!X1564</f>
        <v>0</v>
      </c>
      <c r="Y1564" s="1">
        <f>'[1]RC-1(PY)'!Y1564</f>
        <v>0</v>
      </c>
      <c r="Z1564" s="1">
        <f>'[1]RC-1(PY)'!Z1564</f>
        <v>0</v>
      </c>
      <c r="AA1564" s="1">
        <f>'[1]RC-1(PY)'!AA1564</f>
        <v>0</v>
      </c>
      <c r="AB1564" s="1">
        <f>'[1]RC-1(PY)'!AB1564</f>
        <v>0</v>
      </c>
      <c r="AC1564" s="1">
        <f>'[1]RC-1(PY)'!AC1564</f>
        <v>0</v>
      </c>
      <c r="AD1564" s="1">
        <f>'[1]RC-1(PY)'!AD1564</f>
        <v>0</v>
      </c>
      <c r="AE1564" s="1">
        <f>'[1]RC-1(PY)'!AE1564</f>
        <v>0</v>
      </c>
      <c r="AF1564" s="1">
        <f>'[1]RC-1(PY)'!AF1564</f>
        <v>0</v>
      </c>
      <c r="AG1564" s="1">
        <f>'[1]RC-1(PY)'!AG1564</f>
        <v>0</v>
      </c>
      <c r="AH1564" s="1">
        <f>'[1]RC-1(PY)'!AH1564</f>
        <v>0</v>
      </c>
      <c r="AI1564" s="1">
        <f>'[1]RC-1(PY)'!AI1564</f>
        <v>0</v>
      </c>
    </row>
    <row r="1565" spans="1:35" x14ac:dyDescent="0.3">
      <c r="A1565" s="1">
        <f>'[1]RC-1(PY)'!A1565</f>
        <v>0</v>
      </c>
      <c r="B1565" s="1">
        <f>'[1]RC-1(PY)'!B1565</f>
        <v>0</v>
      </c>
      <c r="C1565" s="1">
        <f>'[1]RC-1(PY)'!C1565</f>
        <v>0</v>
      </c>
      <c r="D1565" s="1">
        <f>'[1]RC-1(PY)'!D1565</f>
        <v>0</v>
      </c>
      <c r="E1565" s="1">
        <f>'[1]RC-1(PY)'!E1565</f>
        <v>0</v>
      </c>
      <c r="F1565" s="1">
        <f>'[1]RC-1(PY)'!F1565</f>
        <v>0</v>
      </c>
      <c r="G1565" s="1">
        <f>'[1]RC-1(PY)'!G1565</f>
        <v>0</v>
      </c>
      <c r="H1565" s="1">
        <f>'[1]RC-1(PY)'!H1565</f>
        <v>0</v>
      </c>
      <c r="I1565" s="1">
        <f>'[1]RC-1(PY)'!I1565</f>
        <v>0</v>
      </c>
      <c r="J1565" s="1">
        <f>'[1]RC-1(PY)'!J1565</f>
        <v>0</v>
      </c>
      <c r="K1565" s="1">
        <f>'[1]RC-1(PY)'!K1565</f>
        <v>0</v>
      </c>
      <c r="L1565" s="1">
        <f>'[1]RC-1(PY)'!L1565</f>
        <v>0</v>
      </c>
      <c r="M1565" s="1">
        <f>'[1]RC-1(PY)'!M1565</f>
        <v>0</v>
      </c>
      <c r="N1565" s="1">
        <f>'[1]RC-1(PY)'!N1565</f>
        <v>0</v>
      </c>
      <c r="O1565" s="1">
        <f>'[1]RC-1(PY)'!O1565</f>
        <v>0</v>
      </c>
      <c r="P1565" s="1">
        <f>'[1]RC-1(PY)'!P1565</f>
        <v>0</v>
      </c>
      <c r="Q1565" s="1">
        <f>'[1]RC-1(PY)'!Q1565</f>
        <v>0</v>
      </c>
      <c r="R1565" s="1">
        <f>'[1]RC-1(PY)'!R1565</f>
        <v>0</v>
      </c>
      <c r="S1565" s="1">
        <f>'[1]RC-1(PY)'!S1565</f>
        <v>0</v>
      </c>
      <c r="T1565" s="1">
        <f>'[1]RC-1(PY)'!T1565</f>
        <v>0</v>
      </c>
      <c r="U1565" s="1">
        <f>'[1]RC-1(PY)'!U1565</f>
        <v>0</v>
      </c>
      <c r="V1565" s="1">
        <f>'[1]RC-1(PY)'!V1565</f>
        <v>0</v>
      </c>
      <c r="W1565" s="1">
        <f>'[1]RC-1(PY)'!W1565</f>
        <v>0</v>
      </c>
      <c r="X1565" s="1">
        <f>'[1]RC-1(PY)'!X1565</f>
        <v>0</v>
      </c>
      <c r="Y1565" s="1">
        <f>'[1]RC-1(PY)'!Y1565</f>
        <v>0</v>
      </c>
      <c r="Z1565" s="1">
        <f>'[1]RC-1(PY)'!Z1565</f>
        <v>0</v>
      </c>
      <c r="AA1565" s="1">
        <f>'[1]RC-1(PY)'!AA1565</f>
        <v>0</v>
      </c>
      <c r="AB1565" s="1">
        <f>'[1]RC-1(PY)'!AB1565</f>
        <v>0</v>
      </c>
      <c r="AC1565" s="1">
        <f>'[1]RC-1(PY)'!AC1565</f>
        <v>0</v>
      </c>
      <c r="AD1565" s="1">
        <f>'[1]RC-1(PY)'!AD1565</f>
        <v>0</v>
      </c>
      <c r="AE1565" s="1">
        <f>'[1]RC-1(PY)'!AE1565</f>
        <v>0</v>
      </c>
      <c r="AF1565" s="1">
        <f>'[1]RC-1(PY)'!AF1565</f>
        <v>0</v>
      </c>
      <c r="AG1565" s="1">
        <f>'[1]RC-1(PY)'!AG1565</f>
        <v>0</v>
      </c>
      <c r="AH1565" s="1">
        <f>'[1]RC-1(PY)'!AH1565</f>
        <v>0</v>
      </c>
      <c r="AI1565" s="1">
        <f>'[1]RC-1(PY)'!AI1565</f>
        <v>0</v>
      </c>
    </row>
    <row r="1566" spans="1:35" x14ac:dyDescent="0.3">
      <c r="A1566" s="1">
        <f>'[1]RC-1(PY)'!A1566</f>
        <v>0</v>
      </c>
      <c r="B1566" s="1">
        <f>'[1]RC-1(PY)'!B1566</f>
        <v>0</v>
      </c>
      <c r="C1566" s="1">
        <f>'[1]RC-1(PY)'!C1566</f>
        <v>0</v>
      </c>
      <c r="D1566" s="1">
        <f>'[1]RC-1(PY)'!D1566</f>
        <v>0</v>
      </c>
      <c r="E1566" s="1">
        <f>'[1]RC-1(PY)'!E1566</f>
        <v>0</v>
      </c>
      <c r="F1566" s="1">
        <f>'[1]RC-1(PY)'!F1566</f>
        <v>0</v>
      </c>
      <c r="G1566" s="1">
        <f>'[1]RC-1(PY)'!G1566</f>
        <v>0</v>
      </c>
      <c r="H1566" s="1">
        <f>'[1]RC-1(PY)'!H1566</f>
        <v>0</v>
      </c>
      <c r="I1566" s="1">
        <f>'[1]RC-1(PY)'!I1566</f>
        <v>0</v>
      </c>
      <c r="J1566" s="1">
        <f>'[1]RC-1(PY)'!J1566</f>
        <v>0</v>
      </c>
      <c r="K1566" s="1">
        <f>'[1]RC-1(PY)'!K1566</f>
        <v>0</v>
      </c>
      <c r="L1566" s="1">
        <f>'[1]RC-1(PY)'!L1566</f>
        <v>0</v>
      </c>
      <c r="M1566" s="1">
        <f>'[1]RC-1(PY)'!M1566</f>
        <v>0</v>
      </c>
      <c r="N1566" s="1">
        <f>'[1]RC-1(PY)'!N1566</f>
        <v>0</v>
      </c>
      <c r="O1566" s="1">
        <f>'[1]RC-1(PY)'!O1566</f>
        <v>0</v>
      </c>
      <c r="P1566" s="1">
        <f>'[1]RC-1(PY)'!P1566</f>
        <v>0</v>
      </c>
      <c r="Q1566" s="1">
        <f>'[1]RC-1(PY)'!Q1566</f>
        <v>0</v>
      </c>
      <c r="R1566" s="1">
        <f>'[1]RC-1(PY)'!R1566</f>
        <v>0</v>
      </c>
      <c r="S1566" s="1">
        <f>'[1]RC-1(PY)'!S1566</f>
        <v>0</v>
      </c>
      <c r="T1566" s="1">
        <f>'[1]RC-1(PY)'!T1566</f>
        <v>0</v>
      </c>
      <c r="U1566" s="1">
        <f>'[1]RC-1(PY)'!U1566</f>
        <v>0</v>
      </c>
      <c r="V1566" s="1">
        <f>'[1]RC-1(PY)'!V1566</f>
        <v>0</v>
      </c>
      <c r="W1566" s="1">
        <f>'[1]RC-1(PY)'!W1566</f>
        <v>0</v>
      </c>
      <c r="X1566" s="1">
        <f>'[1]RC-1(PY)'!X1566</f>
        <v>0</v>
      </c>
      <c r="Y1566" s="1">
        <f>'[1]RC-1(PY)'!Y1566</f>
        <v>0</v>
      </c>
      <c r="Z1566" s="1">
        <f>'[1]RC-1(PY)'!Z1566</f>
        <v>0</v>
      </c>
      <c r="AA1566" s="1">
        <f>'[1]RC-1(PY)'!AA1566</f>
        <v>0</v>
      </c>
      <c r="AB1566" s="1">
        <f>'[1]RC-1(PY)'!AB1566</f>
        <v>0</v>
      </c>
      <c r="AC1566" s="1">
        <f>'[1]RC-1(PY)'!AC1566</f>
        <v>0</v>
      </c>
      <c r="AD1566" s="1">
        <f>'[1]RC-1(PY)'!AD1566</f>
        <v>0</v>
      </c>
      <c r="AE1566" s="1">
        <f>'[1]RC-1(PY)'!AE1566</f>
        <v>0</v>
      </c>
      <c r="AF1566" s="1">
        <f>'[1]RC-1(PY)'!AF1566</f>
        <v>0</v>
      </c>
      <c r="AG1566" s="1">
        <f>'[1]RC-1(PY)'!AG1566</f>
        <v>0</v>
      </c>
      <c r="AH1566" s="1">
        <f>'[1]RC-1(PY)'!AH1566</f>
        <v>0</v>
      </c>
      <c r="AI1566" s="1">
        <f>'[1]RC-1(PY)'!AI1566</f>
        <v>0</v>
      </c>
    </row>
    <row r="1567" spans="1:35" x14ac:dyDescent="0.3">
      <c r="A1567" s="1">
        <f>'[1]RC-1(PY)'!A1567</f>
        <v>0</v>
      </c>
      <c r="B1567" s="1">
        <f>'[1]RC-1(PY)'!B1567</f>
        <v>0</v>
      </c>
      <c r="C1567" s="1">
        <f>'[1]RC-1(PY)'!C1567</f>
        <v>0</v>
      </c>
      <c r="D1567" s="1">
        <f>'[1]RC-1(PY)'!D1567</f>
        <v>0</v>
      </c>
      <c r="E1567" s="1">
        <f>'[1]RC-1(PY)'!E1567</f>
        <v>0</v>
      </c>
      <c r="F1567" s="1">
        <f>'[1]RC-1(PY)'!F1567</f>
        <v>0</v>
      </c>
      <c r="G1567" s="1">
        <f>'[1]RC-1(PY)'!G1567</f>
        <v>0</v>
      </c>
      <c r="H1567" s="1">
        <f>'[1]RC-1(PY)'!H1567</f>
        <v>0</v>
      </c>
      <c r="I1567" s="1">
        <f>'[1]RC-1(PY)'!I1567</f>
        <v>0</v>
      </c>
      <c r="J1567" s="1">
        <f>'[1]RC-1(PY)'!J1567</f>
        <v>0</v>
      </c>
      <c r="K1567" s="1">
        <f>'[1]RC-1(PY)'!K1567</f>
        <v>0</v>
      </c>
      <c r="L1567" s="1">
        <f>'[1]RC-1(PY)'!L1567</f>
        <v>0</v>
      </c>
      <c r="M1567" s="1">
        <f>'[1]RC-1(PY)'!M1567</f>
        <v>0</v>
      </c>
      <c r="N1567" s="1">
        <f>'[1]RC-1(PY)'!N1567</f>
        <v>0</v>
      </c>
      <c r="O1567" s="1">
        <f>'[1]RC-1(PY)'!O1567</f>
        <v>0</v>
      </c>
      <c r="P1567" s="1">
        <f>'[1]RC-1(PY)'!P1567</f>
        <v>0</v>
      </c>
      <c r="Q1567" s="1">
        <f>'[1]RC-1(PY)'!Q1567</f>
        <v>0</v>
      </c>
      <c r="R1567" s="1">
        <f>'[1]RC-1(PY)'!R1567</f>
        <v>0</v>
      </c>
      <c r="S1567" s="1">
        <f>'[1]RC-1(PY)'!S1567</f>
        <v>0</v>
      </c>
      <c r="T1567" s="1">
        <f>'[1]RC-1(PY)'!T1567</f>
        <v>0</v>
      </c>
      <c r="U1567" s="1">
        <f>'[1]RC-1(PY)'!U1567</f>
        <v>0</v>
      </c>
      <c r="V1567" s="1">
        <f>'[1]RC-1(PY)'!V1567</f>
        <v>0</v>
      </c>
      <c r="W1567" s="1">
        <f>'[1]RC-1(PY)'!W1567</f>
        <v>0</v>
      </c>
      <c r="X1567" s="1">
        <f>'[1]RC-1(PY)'!X1567</f>
        <v>0</v>
      </c>
      <c r="Y1567" s="1">
        <f>'[1]RC-1(PY)'!Y1567</f>
        <v>0</v>
      </c>
      <c r="Z1567" s="1">
        <f>'[1]RC-1(PY)'!Z1567</f>
        <v>0</v>
      </c>
      <c r="AA1567" s="1">
        <f>'[1]RC-1(PY)'!AA1567</f>
        <v>0</v>
      </c>
      <c r="AB1567" s="1">
        <f>'[1]RC-1(PY)'!AB1567</f>
        <v>0</v>
      </c>
      <c r="AC1567" s="1">
        <f>'[1]RC-1(PY)'!AC1567</f>
        <v>0</v>
      </c>
      <c r="AD1567" s="1">
        <f>'[1]RC-1(PY)'!AD1567</f>
        <v>0</v>
      </c>
      <c r="AE1567" s="1">
        <f>'[1]RC-1(PY)'!AE1567</f>
        <v>0</v>
      </c>
      <c r="AF1567" s="1">
        <f>'[1]RC-1(PY)'!AF1567</f>
        <v>0</v>
      </c>
      <c r="AG1567" s="1">
        <f>'[1]RC-1(PY)'!AG1567</f>
        <v>0</v>
      </c>
      <c r="AH1567" s="1">
        <f>'[1]RC-1(PY)'!AH1567</f>
        <v>0</v>
      </c>
      <c r="AI1567" s="1">
        <f>'[1]RC-1(PY)'!AI1567</f>
        <v>0</v>
      </c>
    </row>
    <row r="1568" spans="1:35" x14ac:dyDescent="0.3">
      <c r="A1568" s="1">
        <f>'[1]RC-1(PY)'!A1568</f>
        <v>0</v>
      </c>
      <c r="B1568" s="1">
        <f>'[1]RC-1(PY)'!B1568</f>
        <v>0</v>
      </c>
      <c r="C1568" s="1">
        <f>'[1]RC-1(PY)'!C1568</f>
        <v>0</v>
      </c>
      <c r="D1568" s="1">
        <f>'[1]RC-1(PY)'!D1568</f>
        <v>0</v>
      </c>
      <c r="E1568" s="1">
        <f>'[1]RC-1(PY)'!E1568</f>
        <v>0</v>
      </c>
      <c r="F1568" s="1">
        <f>'[1]RC-1(PY)'!F1568</f>
        <v>0</v>
      </c>
      <c r="G1568" s="1">
        <f>'[1]RC-1(PY)'!G1568</f>
        <v>0</v>
      </c>
      <c r="H1568" s="1">
        <f>'[1]RC-1(PY)'!H1568</f>
        <v>0</v>
      </c>
      <c r="I1568" s="1">
        <f>'[1]RC-1(PY)'!I1568</f>
        <v>0</v>
      </c>
      <c r="J1568" s="1">
        <f>'[1]RC-1(PY)'!J1568</f>
        <v>0</v>
      </c>
      <c r="K1568" s="1">
        <f>'[1]RC-1(PY)'!K1568</f>
        <v>0</v>
      </c>
      <c r="L1568" s="1">
        <f>'[1]RC-1(PY)'!L1568</f>
        <v>0</v>
      </c>
      <c r="M1568" s="1">
        <f>'[1]RC-1(PY)'!M1568</f>
        <v>0</v>
      </c>
      <c r="N1568" s="1">
        <f>'[1]RC-1(PY)'!N1568</f>
        <v>0</v>
      </c>
      <c r="O1568" s="1">
        <f>'[1]RC-1(PY)'!O1568</f>
        <v>0</v>
      </c>
      <c r="P1568" s="1">
        <f>'[1]RC-1(PY)'!P1568</f>
        <v>0</v>
      </c>
      <c r="Q1568" s="1">
        <f>'[1]RC-1(PY)'!Q1568</f>
        <v>0</v>
      </c>
      <c r="R1568" s="1">
        <f>'[1]RC-1(PY)'!R1568</f>
        <v>0</v>
      </c>
      <c r="S1568" s="1">
        <f>'[1]RC-1(PY)'!S1568</f>
        <v>0</v>
      </c>
      <c r="T1568" s="1">
        <f>'[1]RC-1(PY)'!T1568</f>
        <v>0</v>
      </c>
      <c r="U1568" s="1">
        <f>'[1]RC-1(PY)'!U1568</f>
        <v>0</v>
      </c>
      <c r="V1568" s="1">
        <f>'[1]RC-1(PY)'!V1568</f>
        <v>0</v>
      </c>
      <c r="W1568" s="1">
        <f>'[1]RC-1(PY)'!W1568</f>
        <v>0</v>
      </c>
      <c r="X1568" s="1">
        <f>'[1]RC-1(PY)'!X1568</f>
        <v>0</v>
      </c>
      <c r="Y1568" s="1">
        <f>'[1]RC-1(PY)'!Y1568</f>
        <v>0</v>
      </c>
      <c r="Z1568" s="1">
        <f>'[1]RC-1(PY)'!Z1568</f>
        <v>0</v>
      </c>
      <c r="AA1568" s="1">
        <f>'[1]RC-1(PY)'!AA1568</f>
        <v>0</v>
      </c>
      <c r="AB1568" s="1">
        <f>'[1]RC-1(PY)'!AB1568</f>
        <v>0</v>
      </c>
      <c r="AC1568" s="1">
        <f>'[1]RC-1(PY)'!AC1568</f>
        <v>0</v>
      </c>
      <c r="AD1568" s="1">
        <f>'[1]RC-1(PY)'!AD1568</f>
        <v>0</v>
      </c>
      <c r="AE1568" s="1">
        <f>'[1]RC-1(PY)'!AE1568</f>
        <v>0</v>
      </c>
      <c r="AF1568" s="1">
        <f>'[1]RC-1(PY)'!AF1568</f>
        <v>0</v>
      </c>
      <c r="AG1568" s="1">
        <f>'[1]RC-1(PY)'!AG1568</f>
        <v>0</v>
      </c>
      <c r="AH1568" s="1">
        <f>'[1]RC-1(PY)'!AH1568</f>
        <v>0</v>
      </c>
      <c r="AI1568" s="1">
        <f>'[1]RC-1(PY)'!AI1568</f>
        <v>0</v>
      </c>
    </row>
    <row r="1569" spans="1:35" x14ac:dyDescent="0.3">
      <c r="A1569" s="1">
        <f>'[1]RC-1(PY)'!A1569</f>
        <v>0</v>
      </c>
      <c r="B1569" s="1">
        <f>'[1]RC-1(PY)'!B1569</f>
        <v>0</v>
      </c>
      <c r="C1569" s="1">
        <f>'[1]RC-1(PY)'!C1569</f>
        <v>0</v>
      </c>
      <c r="D1569" s="1">
        <f>'[1]RC-1(PY)'!D1569</f>
        <v>0</v>
      </c>
      <c r="E1569" s="1">
        <f>'[1]RC-1(PY)'!E1569</f>
        <v>0</v>
      </c>
      <c r="F1569" s="1">
        <f>'[1]RC-1(PY)'!F1569</f>
        <v>0</v>
      </c>
      <c r="G1569" s="1">
        <f>'[1]RC-1(PY)'!G1569</f>
        <v>0</v>
      </c>
      <c r="H1569" s="1">
        <f>'[1]RC-1(PY)'!H1569</f>
        <v>0</v>
      </c>
      <c r="I1569" s="1">
        <f>'[1]RC-1(PY)'!I1569</f>
        <v>0</v>
      </c>
      <c r="J1569" s="1">
        <f>'[1]RC-1(PY)'!J1569</f>
        <v>0</v>
      </c>
      <c r="K1569" s="1">
        <f>'[1]RC-1(PY)'!K1569</f>
        <v>0</v>
      </c>
      <c r="L1569" s="1">
        <f>'[1]RC-1(PY)'!L1569</f>
        <v>0</v>
      </c>
      <c r="M1569" s="1">
        <f>'[1]RC-1(PY)'!M1569</f>
        <v>0</v>
      </c>
      <c r="N1569" s="1">
        <f>'[1]RC-1(PY)'!N1569</f>
        <v>0</v>
      </c>
      <c r="O1569" s="1">
        <f>'[1]RC-1(PY)'!O1569</f>
        <v>0</v>
      </c>
      <c r="P1569" s="1">
        <f>'[1]RC-1(PY)'!P1569</f>
        <v>0</v>
      </c>
      <c r="Q1569" s="1">
        <f>'[1]RC-1(PY)'!Q1569</f>
        <v>0</v>
      </c>
      <c r="R1569" s="1">
        <f>'[1]RC-1(PY)'!R1569</f>
        <v>0</v>
      </c>
      <c r="S1569" s="1">
        <f>'[1]RC-1(PY)'!S1569</f>
        <v>0</v>
      </c>
      <c r="T1569" s="1">
        <f>'[1]RC-1(PY)'!T1569</f>
        <v>0</v>
      </c>
      <c r="U1569" s="1">
        <f>'[1]RC-1(PY)'!U1569</f>
        <v>0</v>
      </c>
      <c r="V1569" s="1">
        <f>'[1]RC-1(PY)'!V1569</f>
        <v>0</v>
      </c>
      <c r="W1569" s="1">
        <f>'[1]RC-1(PY)'!W1569</f>
        <v>0</v>
      </c>
      <c r="X1569" s="1">
        <f>'[1]RC-1(PY)'!X1569</f>
        <v>0</v>
      </c>
      <c r="Y1569" s="1">
        <f>'[1]RC-1(PY)'!Y1569</f>
        <v>0</v>
      </c>
      <c r="Z1569" s="1">
        <f>'[1]RC-1(PY)'!Z1569</f>
        <v>0</v>
      </c>
      <c r="AA1569" s="1">
        <f>'[1]RC-1(PY)'!AA1569</f>
        <v>0</v>
      </c>
      <c r="AB1569" s="1">
        <f>'[1]RC-1(PY)'!AB1569</f>
        <v>0</v>
      </c>
      <c r="AC1569" s="1">
        <f>'[1]RC-1(PY)'!AC1569</f>
        <v>0</v>
      </c>
      <c r="AD1569" s="1">
        <f>'[1]RC-1(PY)'!AD1569</f>
        <v>0</v>
      </c>
      <c r="AE1569" s="1">
        <f>'[1]RC-1(PY)'!AE1569</f>
        <v>0</v>
      </c>
      <c r="AF1569" s="1">
        <f>'[1]RC-1(PY)'!AF1569</f>
        <v>0</v>
      </c>
      <c r="AG1569" s="1">
        <f>'[1]RC-1(PY)'!AG1569</f>
        <v>0</v>
      </c>
      <c r="AH1569" s="1">
        <f>'[1]RC-1(PY)'!AH1569</f>
        <v>0</v>
      </c>
      <c r="AI1569" s="1">
        <f>'[1]RC-1(PY)'!AI1569</f>
        <v>0</v>
      </c>
    </row>
    <row r="1570" spans="1:35" x14ac:dyDescent="0.3">
      <c r="A1570" s="1">
        <f>'[1]RC-1(PY)'!A1570</f>
        <v>0</v>
      </c>
      <c r="B1570" s="1">
        <f>'[1]RC-1(PY)'!B1570</f>
        <v>0</v>
      </c>
      <c r="C1570" s="1">
        <f>'[1]RC-1(PY)'!C1570</f>
        <v>0</v>
      </c>
      <c r="D1570" s="1">
        <f>'[1]RC-1(PY)'!D1570</f>
        <v>0</v>
      </c>
      <c r="E1570" s="1">
        <f>'[1]RC-1(PY)'!E1570</f>
        <v>0</v>
      </c>
      <c r="F1570" s="1">
        <f>'[1]RC-1(PY)'!F1570</f>
        <v>0</v>
      </c>
      <c r="G1570" s="1">
        <f>'[1]RC-1(PY)'!G1570</f>
        <v>0</v>
      </c>
      <c r="H1570" s="1">
        <f>'[1]RC-1(PY)'!H1570</f>
        <v>0</v>
      </c>
      <c r="I1570" s="1">
        <f>'[1]RC-1(PY)'!I1570</f>
        <v>0</v>
      </c>
      <c r="J1570" s="1">
        <f>'[1]RC-1(PY)'!J1570</f>
        <v>0</v>
      </c>
      <c r="K1570" s="1">
        <f>'[1]RC-1(PY)'!K1570</f>
        <v>0</v>
      </c>
      <c r="L1570" s="1">
        <f>'[1]RC-1(PY)'!L1570</f>
        <v>0</v>
      </c>
      <c r="M1570" s="1">
        <f>'[1]RC-1(PY)'!M1570</f>
        <v>0</v>
      </c>
      <c r="N1570" s="1">
        <f>'[1]RC-1(PY)'!N1570</f>
        <v>0</v>
      </c>
      <c r="O1570" s="1">
        <f>'[1]RC-1(PY)'!O1570</f>
        <v>0</v>
      </c>
      <c r="P1570" s="1">
        <f>'[1]RC-1(PY)'!P1570</f>
        <v>0</v>
      </c>
      <c r="Q1570" s="1">
        <f>'[1]RC-1(PY)'!Q1570</f>
        <v>0</v>
      </c>
      <c r="R1570" s="1">
        <f>'[1]RC-1(PY)'!R1570</f>
        <v>0</v>
      </c>
      <c r="S1570" s="1">
        <f>'[1]RC-1(PY)'!S1570</f>
        <v>0</v>
      </c>
      <c r="T1570" s="1">
        <f>'[1]RC-1(PY)'!T1570</f>
        <v>0</v>
      </c>
      <c r="U1570" s="1">
        <f>'[1]RC-1(PY)'!U1570</f>
        <v>0</v>
      </c>
      <c r="V1570" s="1">
        <f>'[1]RC-1(PY)'!V1570</f>
        <v>0</v>
      </c>
      <c r="W1570" s="1">
        <f>'[1]RC-1(PY)'!W1570</f>
        <v>0</v>
      </c>
      <c r="X1570" s="1">
        <f>'[1]RC-1(PY)'!X1570</f>
        <v>0</v>
      </c>
      <c r="Y1570" s="1">
        <f>'[1]RC-1(PY)'!Y1570</f>
        <v>0</v>
      </c>
      <c r="Z1570" s="1">
        <f>'[1]RC-1(PY)'!Z1570</f>
        <v>0</v>
      </c>
      <c r="AA1570" s="1">
        <f>'[1]RC-1(PY)'!AA1570</f>
        <v>0</v>
      </c>
      <c r="AB1570" s="1">
        <f>'[1]RC-1(PY)'!AB1570</f>
        <v>0</v>
      </c>
      <c r="AC1570" s="1">
        <f>'[1]RC-1(PY)'!AC1570</f>
        <v>0</v>
      </c>
      <c r="AD1570" s="1">
        <f>'[1]RC-1(PY)'!AD1570</f>
        <v>0</v>
      </c>
      <c r="AE1570" s="1">
        <f>'[1]RC-1(PY)'!AE1570</f>
        <v>0</v>
      </c>
      <c r="AF1570" s="1">
        <f>'[1]RC-1(PY)'!AF1570</f>
        <v>0</v>
      </c>
      <c r="AG1570" s="1">
        <f>'[1]RC-1(PY)'!AG1570</f>
        <v>0</v>
      </c>
      <c r="AH1570" s="1">
        <f>'[1]RC-1(PY)'!AH1570</f>
        <v>0</v>
      </c>
      <c r="AI1570" s="1">
        <f>'[1]RC-1(PY)'!AI1570</f>
        <v>0</v>
      </c>
    </row>
    <row r="1571" spans="1:35" x14ac:dyDescent="0.3">
      <c r="A1571" s="1">
        <f>'[1]RC-1(PY)'!A1571</f>
        <v>0</v>
      </c>
      <c r="B1571" s="1">
        <f>'[1]RC-1(PY)'!B1571</f>
        <v>0</v>
      </c>
      <c r="C1571" s="1">
        <f>'[1]RC-1(PY)'!C1571</f>
        <v>0</v>
      </c>
      <c r="D1571" s="1">
        <f>'[1]RC-1(PY)'!D1571</f>
        <v>0</v>
      </c>
      <c r="E1571" s="1">
        <f>'[1]RC-1(PY)'!E1571</f>
        <v>0</v>
      </c>
      <c r="F1571" s="1">
        <f>'[1]RC-1(PY)'!F1571</f>
        <v>0</v>
      </c>
      <c r="G1571" s="1">
        <f>'[1]RC-1(PY)'!G1571</f>
        <v>0</v>
      </c>
      <c r="H1571" s="1">
        <f>'[1]RC-1(PY)'!H1571</f>
        <v>0</v>
      </c>
      <c r="I1571" s="1">
        <f>'[1]RC-1(PY)'!I1571</f>
        <v>0</v>
      </c>
      <c r="J1571" s="1">
        <f>'[1]RC-1(PY)'!J1571</f>
        <v>0</v>
      </c>
      <c r="K1571" s="1">
        <f>'[1]RC-1(PY)'!K1571</f>
        <v>0</v>
      </c>
      <c r="L1571" s="1">
        <f>'[1]RC-1(PY)'!L1571</f>
        <v>0</v>
      </c>
      <c r="M1571" s="1">
        <f>'[1]RC-1(PY)'!M1571</f>
        <v>0</v>
      </c>
      <c r="N1571" s="1">
        <f>'[1]RC-1(PY)'!N1571</f>
        <v>0</v>
      </c>
      <c r="O1571" s="1">
        <f>'[1]RC-1(PY)'!O1571</f>
        <v>0</v>
      </c>
      <c r="P1571" s="1">
        <f>'[1]RC-1(PY)'!P1571</f>
        <v>0</v>
      </c>
      <c r="Q1571" s="1">
        <f>'[1]RC-1(PY)'!Q1571</f>
        <v>0</v>
      </c>
      <c r="R1571" s="1">
        <f>'[1]RC-1(PY)'!R1571</f>
        <v>0</v>
      </c>
      <c r="S1571" s="1">
        <f>'[1]RC-1(PY)'!S1571</f>
        <v>0</v>
      </c>
      <c r="T1571" s="1">
        <f>'[1]RC-1(PY)'!T1571</f>
        <v>0</v>
      </c>
      <c r="U1571" s="1">
        <f>'[1]RC-1(PY)'!U1571</f>
        <v>0</v>
      </c>
      <c r="V1571" s="1">
        <f>'[1]RC-1(PY)'!V1571</f>
        <v>0</v>
      </c>
      <c r="W1571" s="1">
        <f>'[1]RC-1(PY)'!W1571</f>
        <v>0</v>
      </c>
      <c r="X1571" s="1">
        <f>'[1]RC-1(PY)'!X1571</f>
        <v>0</v>
      </c>
      <c r="Y1571" s="1">
        <f>'[1]RC-1(PY)'!Y1571</f>
        <v>0</v>
      </c>
      <c r="Z1571" s="1">
        <f>'[1]RC-1(PY)'!Z1571</f>
        <v>0</v>
      </c>
      <c r="AA1571" s="1">
        <f>'[1]RC-1(PY)'!AA1571</f>
        <v>0</v>
      </c>
      <c r="AB1571" s="1">
        <f>'[1]RC-1(PY)'!AB1571</f>
        <v>0</v>
      </c>
      <c r="AC1571" s="1">
        <f>'[1]RC-1(PY)'!AC1571</f>
        <v>0</v>
      </c>
      <c r="AD1571" s="1">
        <f>'[1]RC-1(PY)'!AD1571</f>
        <v>0</v>
      </c>
      <c r="AE1571" s="1">
        <f>'[1]RC-1(PY)'!AE1571</f>
        <v>0</v>
      </c>
      <c r="AF1571" s="1">
        <f>'[1]RC-1(PY)'!AF1571</f>
        <v>0</v>
      </c>
      <c r="AG1571" s="1">
        <f>'[1]RC-1(PY)'!AG1571</f>
        <v>0</v>
      </c>
      <c r="AH1571" s="1">
        <f>'[1]RC-1(PY)'!AH1571</f>
        <v>0</v>
      </c>
      <c r="AI1571" s="1">
        <f>'[1]RC-1(PY)'!AI1571</f>
        <v>0</v>
      </c>
    </row>
    <row r="1572" spans="1:35" x14ac:dyDescent="0.3">
      <c r="A1572" s="1">
        <f>'[1]RC-1(PY)'!A1572</f>
        <v>0</v>
      </c>
      <c r="B1572" s="1">
        <f>'[1]RC-1(PY)'!B1572</f>
        <v>0</v>
      </c>
      <c r="C1572" s="1">
        <f>'[1]RC-1(PY)'!C1572</f>
        <v>0</v>
      </c>
      <c r="D1572" s="1">
        <f>'[1]RC-1(PY)'!D1572</f>
        <v>0</v>
      </c>
      <c r="E1572" s="1">
        <f>'[1]RC-1(PY)'!E1572</f>
        <v>0</v>
      </c>
      <c r="F1572" s="1">
        <f>'[1]RC-1(PY)'!F1572</f>
        <v>0</v>
      </c>
      <c r="G1572" s="1">
        <f>'[1]RC-1(PY)'!G1572</f>
        <v>0</v>
      </c>
      <c r="H1572" s="1">
        <f>'[1]RC-1(PY)'!H1572</f>
        <v>0</v>
      </c>
      <c r="I1572" s="1">
        <f>'[1]RC-1(PY)'!I1572</f>
        <v>0</v>
      </c>
      <c r="J1572" s="1">
        <f>'[1]RC-1(PY)'!J1572</f>
        <v>0</v>
      </c>
      <c r="K1572" s="1">
        <f>'[1]RC-1(PY)'!K1572</f>
        <v>0</v>
      </c>
      <c r="L1572" s="1">
        <f>'[1]RC-1(PY)'!L1572</f>
        <v>0</v>
      </c>
      <c r="M1572" s="1">
        <f>'[1]RC-1(PY)'!M1572</f>
        <v>0</v>
      </c>
      <c r="N1572" s="1">
        <f>'[1]RC-1(PY)'!N1572</f>
        <v>0</v>
      </c>
      <c r="O1572" s="1">
        <f>'[1]RC-1(PY)'!O1572</f>
        <v>0</v>
      </c>
      <c r="P1572" s="1">
        <f>'[1]RC-1(PY)'!P1572</f>
        <v>0</v>
      </c>
      <c r="Q1572" s="1">
        <f>'[1]RC-1(PY)'!Q1572</f>
        <v>0</v>
      </c>
      <c r="R1572" s="1">
        <f>'[1]RC-1(PY)'!R1572</f>
        <v>0</v>
      </c>
      <c r="S1572" s="1">
        <f>'[1]RC-1(PY)'!S1572</f>
        <v>0</v>
      </c>
      <c r="T1572" s="1">
        <f>'[1]RC-1(PY)'!T1572</f>
        <v>0</v>
      </c>
      <c r="U1572" s="1">
        <f>'[1]RC-1(PY)'!U1572</f>
        <v>0</v>
      </c>
      <c r="V1572" s="1">
        <f>'[1]RC-1(PY)'!V1572</f>
        <v>0</v>
      </c>
      <c r="W1572" s="1">
        <f>'[1]RC-1(PY)'!W1572</f>
        <v>0</v>
      </c>
      <c r="X1572" s="1">
        <f>'[1]RC-1(PY)'!X1572</f>
        <v>0</v>
      </c>
      <c r="Y1572" s="1">
        <f>'[1]RC-1(PY)'!Y1572</f>
        <v>0</v>
      </c>
      <c r="Z1572" s="1">
        <f>'[1]RC-1(PY)'!Z1572</f>
        <v>0</v>
      </c>
      <c r="AA1572" s="1">
        <f>'[1]RC-1(PY)'!AA1572</f>
        <v>0</v>
      </c>
      <c r="AB1572" s="1">
        <f>'[1]RC-1(PY)'!AB1572</f>
        <v>0</v>
      </c>
      <c r="AC1572" s="1">
        <f>'[1]RC-1(PY)'!AC1572</f>
        <v>0</v>
      </c>
      <c r="AD1572" s="1">
        <f>'[1]RC-1(PY)'!AD1572</f>
        <v>0</v>
      </c>
      <c r="AE1572" s="1">
        <f>'[1]RC-1(PY)'!AE1572</f>
        <v>0</v>
      </c>
      <c r="AF1572" s="1">
        <f>'[1]RC-1(PY)'!AF1572</f>
        <v>0</v>
      </c>
      <c r="AG1572" s="1">
        <f>'[1]RC-1(PY)'!AG1572</f>
        <v>0</v>
      </c>
      <c r="AH1572" s="1">
        <f>'[1]RC-1(PY)'!AH1572</f>
        <v>0</v>
      </c>
      <c r="AI1572" s="1">
        <f>'[1]RC-1(PY)'!AI1572</f>
        <v>0</v>
      </c>
    </row>
    <row r="1573" spans="1:35" x14ac:dyDescent="0.3">
      <c r="A1573" s="1">
        <f>'[1]RC-1(PY)'!A1573</f>
        <v>0</v>
      </c>
      <c r="B1573" s="1">
        <f>'[1]RC-1(PY)'!B1573</f>
        <v>0</v>
      </c>
      <c r="C1573" s="1">
        <f>'[1]RC-1(PY)'!C1573</f>
        <v>0</v>
      </c>
      <c r="D1573" s="1">
        <f>'[1]RC-1(PY)'!D1573</f>
        <v>0</v>
      </c>
      <c r="E1573" s="1">
        <f>'[1]RC-1(PY)'!E1573</f>
        <v>0</v>
      </c>
      <c r="F1573" s="1">
        <f>'[1]RC-1(PY)'!F1573</f>
        <v>0</v>
      </c>
      <c r="G1573" s="1">
        <f>'[1]RC-1(PY)'!G1573</f>
        <v>0</v>
      </c>
      <c r="H1573" s="1">
        <f>'[1]RC-1(PY)'!H1573</f>
        <v>0</v>
      </c>
      <c r="I1573" s="1">
        <f>'[1]RC-1(PY)'!I1573</f>
        <v>0</v>
      </c>
      <c r="J1573" s="1">
        <f>'[1]RC-1(PY)'!J1573</f>
        <v>0</v>
      </c>
      <c r="K1573" s="1">
        <f>'[1]RC-1(PY)'!K1573</f>
        <v>0</v>
      </c>
      <c r="L1573" s="1">
        <f>'[1]RC-1(PY)'!L1573</f>
        <v>0</v>
      </c>
      <c r="M1573" s="1">
        <f>'[1]RC-1(PY)'!M1573</f>
        <v>0</v>
      </c>
      <c r="N1573" s="1">
        <f>'[1]RC-1(PY)'!N1573</f>
        <v>0</v>
      </c>
      <c r="O1573" s="1">
        <f>'[1]RC-1(PY)'!O1573</f>
        <v>0</v>
      </c>
      <c r="P1573" s="1">
        <f>'[1]RC-1(PY)'!P1573</f>
        <v>0</v>
      </c>
      <c r="Q1573" s="1">
        <f>'[1]RC-1(PY)'!Q1573</f>
        <v>0</v>
      </c>
      <c r="R1573" s="1">
        <f>'[1]RC-1(PY)'!R1573</f>
        <v>0</v>
      </c>
      <c r="S1573" s="1">
        <f>'[1]RC-1(PY)'!S1573</f>
        <v>0</v>
      </c>
      <c r="T1573" s="1">
        <f>'[1]RC-1(PY)'!T1573</f>
        <v>0</v>
      </c>
      <c r="U1573" s="1">
        <f>'[1]RC-1(PY)'!U1573</f>
        <v>0</v>
      </c>
      <c r="V1573" s="1">
        <f>'[1]RC-1(PY)'!V1573</f>
        <v>0</v>
      </c>
      <c r="W1573" s="1">
        <f>'[1]RC-1(PY)'!W1573</f>
        <v>0</v>
      </c>
      <c r="X1573" s="1">
        <f>'[1]RC-1(PY)'!X1573</f>
        <v>0</v>
      </c>
      <c r="Y1573" s="1">
        <f>'[1]RC-1(PY)'!Y1573</f>
        <v>0</v>
      </c>
      <c r="Z1573" s="1">
        <f>'[1]RC-1(PY)'!Z1573</f>
        <v>0</v>
      </c>
      <c r="AA1573" s="1">
        <f>'[1]RC-1(PY)'!AA1573</f>
        <v>0</v>
      </c>
      <c r="AB1573" s="1">
        <f>'[1]RC-1(PY)'!AB1573</f>
        <v>0</v>
      </c>
      <c r="AC1573" s="1">
        <f>'[1]RC-1(PY)'!AC1573</f>
        <v>0</v>
      </c>
      <c r="AD1573" s="1">
        <f>'[1]RC-1(PY)'!AD1573</f>
        <v>0</v>
      </c>
      <c r="AE1573" s="1">
        <f>'[1]RC-1(PY)'!AE1573</f>
        <v>0</v>
      </c>
      <c r="AF1573" s="1">
        <f>'[1]RC-1(PY)'!AF1573</f>
        <v>0</v>
      </c>
      <c r="AG1573" s="1">
        <f>'[1]RC-1(PY)'!AG1573</f>
        <v>0</v>
      </c>
      <c r="AH1573" s="1">
        <f>'[1]RC-1(PY)'!AH1573</f>
        <v>0</v>
      </c>
      <c r="AI1573" s="1">
        <f>'[1]RC-1(PY)'!AI1573</f>
        <v>0</v>
      </c>
    </row>
    <row r="1574" spans="1:35" x14ac:dyDescent="0.3">
      <c r="A1574" s="1">
        <f>'[1]RC-1(PY)'!A1574</f>
        <v>0</v>
      </c>
      <c r="B1574" s="1">
        <f>'[1]RC-1(PY)'!B1574</f>
        <v>0</v>
      </c>
      <c r="C1574" s="1">
        <f>'[1]RC-1(PY)'!C1574</f>
        <v>0</v>
      </c>
      <c r="D1574" s="1">
        <f>'[1]RC-1(PY)'!D1574</f>
        <v>0</v>
      </c>
      <c r="E1574" s="1">
        <f>'[1]RC-1(PY)'!E1574</f>
        <v>0</v>
      </c>
      <c r="F1574" s="1">
        <f>'[1]RC-1(PY)'!F1574</f>
        <v>0</v>
      </c>
      <c r="G1574" s="1">
        <f>'[1]RC-1(PY)'!G1574</f>
        <v>0</v>
      </c>
      <c r="H1574" s="1">
        <f>'[1]RC-1(PY)'!H1574</f>
        <v>0</v>
      </c>
      <c r="I1574" s="1">
        <f>'[1]RC-1(PY)'!I1574</f>
        <v>0</v>
      </c>
      <c r="J1574" s="1">
        <f>'[1]RC-1(PY)'!J1574</f>
        <v>0</v>
      </c>
      <c r="K1574" s="1">
        <f>'[1]RC-1(PY)'!K1574</f>
        <v>0</v>
      </c>
      <c r="L1574" s="1">
        <f>'[1]RC-1(PY)'!L1574</f>
        <v>0</v>
      </c>
      <c r="M1574" s="1">
        <f>'[1]RC-1(PY)'!M1574</f>
        <v>0</v>
      </c>
      <c r="N1574" s="1">
        <f>'[1]RC-1(PY)'!N1574</f>
        <v>0</v>
      </c>
      <c r="O1574" s="1">
        <f>'[1]RC-1(PY)'!O1574</f>
        <v>0</v>
      </c>
      <c r="P1574" s="1">
        <f>'[1]RC-1(PY)'!P1574</f>
        <v>0</v>
      </c>
      <c r="Q1574" s="1">
        <f>'[1]RC-1(PY)'!Q1574</f>
        <v>0</v>
      </c>
      <c r="R1574" s="1">
        <f>'[1]RC-1(PY)'!R1574</f>
        <v>0</v>
      </c>
      <c r="S1574" s="1">
        <f>'[1]RC-1(PY)'!S1574</f>
        <v>0</v>
      </c>
      <c r="T1574" s="1">
        <f>'[1]RC-1(PY)'!T1574</f>
        <v>0</v>
      </c>
      <c r="U1574" s="1">
        <f>'[1]RC-1(PY)'!U1574</f>
        <v>0</v>
      </c>
      <c r="V1574" s="1">
        <f>'[1]RC-1(PY)'!V1574</f>
        <v>0</v>
      </c>
      <c r="W1574" s="1">
        <f>'[1]RC-1(PY)'!W1574</f>
        <v>0</v>
      </c>
      <c r="X1574" s="1">
        <f>'[1]RC-1(PY)'!X1574</f>
        <v>0</v>
      </c>
      <c r="Y1574" s="1">
        <f>'[1]RC-1(PY)'!Y1574</f>
        <v>0</v>
      </c>
      <c r="Z1574" s="1">
        <f>'[1]RC-1(PY)'!Z1574</f>
        <v>0</v>
      </c>
      <c r="AA1574" s="1">
        <f>'[1]RC-1(PY)'!AA1574</f>
        <v>0</v>
      </c>
      <c r="AB1574" s="1">
        <f>'[1]RC-1(PY)'!AB1574</f>
        <v>0</v>
      </c>
      <c r="AC1574" s="1">
        <f>'[1]RC-1(PY)'!AC1574</f>
        <v>0</v>
      </c>
      <c r="AD1574" s="1">
        <f>'[1]RC-1(PY)'!AD1574</f>
        <v>0</v>
      </c>
      <c r="AE1574" s="1">
        <f>'[1]RC-1(PY)'!AE1574</f>
        <v>0</v>
      </c>
      <c r="AF1574" s="1">
        <f>'[1]RC-1(PY)'!AF1574</f>
        <v>0</v>
      </c>
      <c r="AG1574" s="1">
        <f>'[1]RC-1(PY)'!AG1574</f>
        <v>0</v>
      </c>
      <c r="AH1574" s="1">
        <f>'[1]RC-1(PY)'!AH1574</f>
        <v>0</v>
      </c>
      <c r="AI1574" s="1">
        <f>'[1]RC-1(PY)'!AI1574</f>
        <v>0</v>
      </c>
    </row>
    <row r="1575" spans="1:35" x14ac:dyDescent="0.3">
      <c r="A1575" s="1">
        <f>'[1]RC-1(PY)'!A1575</f>
        <v>0</v>
      </c>
      <c r="B1575" s="1">
        <f>'[1]RC-1(PY)'!B1575</f>
        <v>0</v>
      </c>
      <c r="C1575" s="1">
        <f>'[1]RC-1(PY)'!C1575</f>
        <v>0</v>
      </c>
      <c r="D1575" s="1">
        <f>'[1]RC-1(PY)'!D1575</f>
        <v>0</v>
      </c>
      <c r="E1575" s="1">
        <f>'[1]RC-1(PY)'!E1575</f>
        <v>0</v>
      </c>
      <c r="F1575" s="1">
        <f>'[1]RC-1(PY)'!F1575</f>
        <v>0</v>
      </c>
      <c r="G1575" s="1">
        <f>'[1]RC-1(PY)'!G1575</f>
        <v>0</v>
      </c>
      <c r="H1575" s="1">
        <f>'[1]RC-1(PY)'!H1575</f>
        <v>0</v>
      </c>
      <c r="I1575" s="1">
        <f>'[1]RC-1(PY)'!I1575</f>
        <v>0</v>
      </c>
      <c r="J1575" s="1">
        <f>'[1]RC-1(PY)'!J1575</f>
        <v>0</v>
      </c>
      <c r="K1575" s="1">
        <f>'[1]RC-1(PY)'!K1575</f>
        <v>0</v>
      </c>
      <c r="L1575" s="1">
        <f>'[1]RC-1(PY)'!L1575</f>
        <v>0</v>
      </c>
      <c r="M1575" s="1">
        <f>'[1]RC-1(PY)'!M1575</f>
        <v>0</v>
      </c>
      <c r="N1575" s="1">
        <f>'[1]RC-1(PY)'!N1575</f>
        <v>0</v>
      </c>
      <c r="O1575" s="1">
        <f>'[1]RC-1(PY)'!O1575</f>
        <v>0</v>
      </c>
      <c r="P1575" s="1">
        <f>'[1]RC-1(PY)'!P1575</f>
        <v>0</v>
      </c>
      <c r="Q1575" s="1">
        <f>'[1]RC-1(PY)'!Q1575</f>
        <v>0</v>
      </c>
      <c r="R1575" s="1">
        <f>'[1]RC-1(PY)'!R1575</f>
        <v>0</v>
      </c>
      <c r="S1575" s="1">
        <f>'[1]RC-1(PY)'!S1575</f>
        <v>0</v>
      </c>
      <c r="T1575" s="1">
        <f>'[1]RC-1(PY)'!T1575</f>
        <v>0</v>
      </c>
      <c r="U1575" s="1">
        <f>'[1]RC-1(PY)'!U1575</f>
        <v>0</v>
      </c>
      <c r="V1575" s="1">
        <f>'[1]RC-1(PY)'!V1575</f>
        <v>0</v>
      </c>
      <c r="W1575" s="1">
        <f>'[1]RC-1(PY)'!W1575</f>
        <v>0</v>
      </c>
      <c r="X1575" s="1">
        <f>'[1]RC-1(PY)'!X1575</f>
        <v>0</v>
      </c>
      <c r="Y1575" s="1">
        <f>'[1]RC-1(PY)'!Y1575</f>
        <v>0</v>
      </c>
      <c r="Z1575" s="1">
        <f>'[1]RC-1(PY)'!Z1575</f>
        <v>0</v>
      </c>
      <c r="AA1575" s="1">
        <f>'[1]RC-1(PY)'!AA1575</f>
        <v>0</v>
      </c>
      <c r="AB1575" s="1">
        <f>'[1]RC-1(PY)'!AB1575</f>
        <v>0</v>
      </c>
      <c r="AC1575" s="1">
        <f>'[1]RC-1(PY)'!AC1575</f>
        <v>0</v>
      </c>
      <c r="AD1575" s="1">
        <f>'[1]RC-1(PY)'!AD1575</f>
        <v>0</v>
      </c>
      <c r="AE1575" s="1">
        <f>'[1]RC-1(PY)'!AE1575</f>
        <v>0</v>
      </c>
      <c r="AF1575" s="1">
        <f>'[1]RC-1(PY)'!AF1575</f>
        <v>0</v>
      </c>
      <c r="AG1575" s="1">
        <f>'[1]RC-1(PY)'!AG1575</f>
        <v>0</v>
      </c>
      <c r="AH1575" s="1">
        <f>'[1]RC-1(PY)'!AH1575</f>
        <v>0</v>
      </c>
      <c r="AI1575" s="1">
        <f>'[1]RC-1(PY)'!AI1575</f>
        <v>0</v>
      </c>
    </row>
    <row r="1576" spans="1:35" x14ac:dyDescent="0.3">
      <c r="A1576" s="1">
        <f>'[1]RC-1(PY)'!A1576</f>
        <v>0</v>
      </c>
      <c r="B1576" s="1">
        <f>'[1]RC-1(PY)'!B1576</f>
        <v>0</v>
      </c>
      <c r="C1576" s="1">
        <f>'[1]RC-1(PY)'!C1576</f>
        <v>0</v>
      </c>
      <c r="D1576" s="1">
        <f>'[1]RC-1(PY)'!D1576</f>
        <v>0</v>
      </c>
      <c r="E1576" s="1">
        <f>'[1]RC-1(PY)'!E1576</f>
        <v>0</v>
      </c>
      <c r="F1576" s="1">
        <f>'[1]RC-1(PY)'!F1576</f>
        <v>0</v>
      </c>
      <c r="G1576" s="1">
        <f>'[1]RC-1(PY)'!G1576</f>
        <v>0</v>
      </c>
      <c r="H1576" s="1">
        <f>'[1]RC-1(PY)'!H1576</f>
        <v>0</v>
      </c>
      <c r="I1576" s="1">
        <f>'[1]RC-1(PY)'!I1576</f>
        <v>0</v>
      </c>
      <c r="J1576" s="1">
        <f>'[1]RC-1(PY)'!J1576</f>
        <v>0</v>
      </c>
      <c r="K1576" s="1">
        <f>'[1]RC-1(PY)'!K1576</f>
        <v>0</v>
      </c>
      <c r="L1576" s="1">
        <f>'[1]RC-1(PY)'!L1576</f>
        <v>0</v>
      </c>
      <c r="M1576" s="1">
        <f>'[1]RC-1(PY)'!M1576</f>
        <v>0</v>
      </c>
      <c r="N1576" s="1">
        <f>'[1]RC-1(PY)'!N1576</f>
        <v>0</v>
      </c>
      <c r="O1576" s="1">
        <f>'[1]RC-1(PY)'!O1576</f>
        <v>0</v>
      </c>
      <c r="P1576" s="1">
        <f>'[1]RC-1(PY)'!P1576</f>
        <v>0</v>
      </c>
      <c r="Q1576" s="1">
        <f>'[1]RC-1(PY)'!Q1576</f>
        <v>0</v>
      </c>
      <c r="R1576" s="1">
        <f>'[1]RC-1(PY)'!R1576</f>
        <v>0</v>
      </c>
      <c r="S1576" s="1">
        <f>'[1]RC-1(PY)'!S1576</f>
        <v>0</v>
      </c>
      <c r="T1576" s="1">
        <f>'[1]RC-1(PY)'!T1576</f>
        <v>0</v>
      </c>
      <c r="U1576" s="1">
        <f>'[1]RC-1(PY)'!U1576</f>
        <v>0</v>
      </c>
      <c r="V1576" s="1">
        <f>'[1]RC-1(PY)'!V1576</f>
        <v>0</v>
      </c>
      <c r="W1576" s="1">
        <f>'[1]RC-1(PY)'!W1576</f>
        <v>0</v>
      </c>
      <c r="X1576" s="1">
        <f>'[1]RC-1(PY)'!X1576</f>
        <v>0</v>
      </c>
      <c r="Y1576" s="1">
        <f>'[1]RC-1(PY)'!Y1576</f>
        <v>0</v>
      </c>
      <c r="Z1576" s="1">
        <f>'[1]RC-1(PY)'!Z1576</f>
        <v>0</v>
      </c>
      <c r="AA1576" s="1">
        <f>'[1]RC-1(PY)'!AA1576</f>
        <v>0</v>
      </c>
      <c r="AB1576" s="1">
        <f>'[1]RC-1(PY)'!AB1576</f>
        <v>0</v>
      </c>
      <c r="AC1576" s="1">
        <f>'[1]RC-1(PY)'!AC1576</f>
        <v>0</v>
      </c>
      <c r="AD1576" s="1">
        <f>'[1]RC-1(PY)'!AD1576</f>
        <v>0</v>
      </c>
      <c r="AE1576" s="1">
        <f>'[1]RC-1(PY)'!AE1576</f>
        <v>0</v>
      </c>
      <c r="AF1576" s="1">
        <f>'[1]RC-1(PY)'!AF1576</f>
        <v>0</v>
      </c>
      <c r="AG1576" s="1">
        <f>'[1]RC-1(PY)'!AG1576</f>
        <v>0</v>
      </c>
      <c r="AH1576" s="1">
        <f>'[1]RC-1(PY)'!AH1576</f>
        <v>0</v>
      </c>
      <c r="AI1576" s="1">
        <f>'[1]RC-1(PY)'!AI1576</f>
        <v>0</v>
      </c>
    </row>
    <row r="1577" spans="1:35" x14ac:dyDescent="0.3">
      <c r="A1577" s="1">
        <f>'[1]RC-1(PY)'!A1577</f>
        <v>0</v>
      </c>
      <c r="B1577" s="1">
        <f>'[1]RC-1(PY)'!B1577</f>
        <v>0</v>
      </c>
      <c r="C1577" s="1">
        <f>'[1]RC-1(PY)'!C1577</f>
        <v>0</v>
      </c>
      <c r="D1577" s="1">
        <f>'[1]RC-1(PY)'!D1577</f>
        <v>0</v>
      </c>
      <c r="E1577" s="1">
        <f>'[1]RC-1(PY)'!E1577</f>
        <v>0</v>
      </c>
      <c r="F1577" s="1">
        <f>'[1]RC-1(PY)'!F1577</f>
        <v>0</v>
      </c>
      <c r="G1577" s="1">
        <f>'[1]RC-1(PY)'!G1577</f>
        <v>0</v>
      </c>
      <c r="H1577" s="1">
        <f>'[1]RC-1(PY)'!H1577</f>
        <v>0</v>
      </c>
      <c r="I1577" s="1">
        <f>'[1]RC-1(PY)'!I1577</f>
        <v>0</v>
      </c>
      <c r="J1577" s="1">
        <f>'[1]RC-1(PY)'!J1577</f>
        <v>0</v>
      </c>
      <c r="K1577" s="1">
        <f>'[1]RC-1(PY)'!K1577</f>
        <v>0</v>
      </c>
      <c r="L1577" s="1">
        <f>'[1]RC-1(PY)'!L1577</f>
        <v>0</v>
      </c>
      <c r="M1577" s="1">
        <f>'[1]RC-1(PY)'!M1577</f>
        <v>0</v>
      </c>
      <c r="N1577" s="1">
        <f>'[1]RC-1(PY)'!N1577</f>
        <v>0</v>
      </c>
      <c r="O1577" s="1">
        <f>'[1]RC-1(PY)'!O1577</f>
        <v>0</v>
      </c>
      <c r="P1577" s="1">
        <f>'[1]RC-1(PY)'!P1577</f>
        <v>0</v>
      </c>
      <c r="Q1577" s="1">
        <f>'[1]RC-1(PY)'!Q1577</f>
        <v>0</v>
      </c>
      <c r="R1577" s="1">
        <f>'[1]RC-1(PY)'!R1577</f>
        <v>0</v>
      </c>
      <c r="S1577" s="1">
        <f>'[1]RC-1(PY)'!S1577</f>
        <v>0</v>
      </c>
      <c r="T1577" s="1">
        <f>'[1]RC-1(PY)'!T1577</f>
        <v>0</v>
      </c>
      <c r="U1577" s="1">
        <f>'[1]RC-1(PY)'!U1577</f>
        <v>0</v>
      </c>
      <c r="V1577" s="1">
        <f>'[1]RC-1(PY)'!V1577</f>
        <v>0</v>
      </c>
      <c r="W1577" s="1">
        <f>'[1]RC-1(PY)'!W1577</f>
        <v>0</v>
      </c>
      <c r="X1577" s="1">
        <f>'[1]RC-1(PY)'!X1577</f>
        <v>0</v>
      </c>
      <c r="Y1577" s="1">
        <f>'[1]RC-1(PY)'!Y1577</f>
        <v>0</v>
      </c>
      <c r="Z1577" s="1">
        <f>'[1]RC-1(PY)'!Z1577</f>
        <v>0</v>
      </c>
      <c r="AA1577" s="1">
        <f>'[1]RC-1(PY)'!AA1577</f>
        <v>0</v>
      </c>
      <c r="AB1577" s="1">
        <f>'[1]RC-1(PY)'!AB1577</f>
        <v>0</v>
      </c>
      <c r="AC1577" s="1">
        <f>'[1]RC-1(PY)'!AC1577</f>
        <v>0</v>
      </c>
      <c r="AD1577" s="1">
        <f>'[1]RC-1(PY)'!AD1577</f>
        <v>0</v>
      </c>
      <c r="AE1577" s="1">
        <f>'[1]RC-1(PY)'!AE1577</f>
        <v>0</v>
      </c>
      <c r="AF1577" s="1">
        <f>'[1]RC-1(PY)'!AF1577</f>
        <v>0</v>
      </c>
      <c r="AG1577" s="1">
        <f>'[1]RC-1(PY)'!AG1577</f>
        <v>0</v>
      </c>
      <c r="AH1577" s="1">
        <f>'[1]RC-1(PY)'!AH1577</f>
        <v>0</v>
      </c>
      <c r="AI1577" s="1">
        <f>'[1]RC-1(PY)'!AI1577</f>
        <v>0</v>
      </c>
    </row>
    <row r="1578" spans="1:35" x14ac:dyDescent="0.3">
      <c r="A1578" s="1">
        <f>'[1]RC-1(PY)'!A1578</f>
        <v>0</v>
      </c>
      <c r="B1578" s="1">
        <f>'[1]RC-1(PY)'!B1578</f>
        <v>0</v>
      </c>
      <c r="C1578" s="1">
        <f>'[1]RC-1(PY)'!C1578</f>
        <v>0</v>
      </c>
      <c r="D1578" s="1">
        <f>'[1]RC-1(PY)'!D1578</f>
        <v>0</v>
      </c>
      <c r="E1578" s="1">
        <f>'[1]RC-1(PY)'!E1578</f>
        <v>0</v>
      </c>
      <c r="F1578" s="1">
        <f>'[1]RC-1(PY)'!F1578</f>
        <v>0</v>
      </c>
      <c r="G1578" s="1">
        <f>'[1]RC-1(PY)'!G1578</f>
        <v>0</v>
      </c>
      <c r="H1578" s="1">
        <f>'[1]RC-1(PY)'!H1578</f>
        <v>0</v>
      </c>
      <c r="I1578" s="1">
        <f>'[1]RC-1(PY)'!I1578</f>
        <v>0</v>
      </c>
      <c r="J1578" s="1">
        <f>'[1]RC-1(PY)'!J1578</f>
        <v>0</v>
      </c>
      <c r="K1578" s="1">
        <f>'[1]RC-1(PY)'!K1578</f>
        <v>0</v>
      </c>
      <c r="L1578" s="1">
        <f>'[1]RC-1(PY)'!L1578</f>
        <v>0</v>
      </c>
      <c r="M1578" s="1">
        <f>'[1]RC-1(PY)'!M1578</f>
        <v>0</v>
      </c>
      <c r="N1578" s="1">
        <f>'[1]RC-1(PY)'!N1578</f>
        <v>0</v>
      </c>
      <c r="O1578" s="1">
        <f>'[1]RC-1(PY)'!O1578</f>
        <v>0</v>
      </c>
      <c r="P1578" s="1">
        <f>'[1]RC-1(PY)'!P1578</f>
        <v>0</v>
      </c>
      <c r="Q1578" s="1">
        <f>'[1]RC-1(PY)'!Q1578</f>
        <v>0</v>
      </c>
      <c r="R1578" s="1">
        <f>'[1]RC-1(PY)'!R1578</f>
        <v>0</v>
      </c>
      <c r="S1578" s="1">
        <f>'[1]RC-1(PY)'!S1578</f>
        <v>0</v>
      </c>
      <c r="T1578" s="1">
        <f>'[1]RC-1(PY)'!T1578</f>
        <v>0</v>
      </c>
      <c r="U1578" s="1">
        <f>'[1]RC-1(PY)'!U1578</f>
        <v>0</v>
      </c>
      <c r="V1578" s="1">
        <f>'[1]RC-1(PY)'!V1578</f>
        <v>0</v>
      </c>
      <c r="W1578" s="1">
        <f>'[1]RC-1(PY)'!W1578</f>
        <v>0</v>
      </c>
      <c r="X1578" s="1">
        <f>'[1]RC-1(PY)'!X1578</f>
        <v>0</v>
      </c>
      <c r="Y1578" s="1">
        <f>'[1]RC-1(PY)'!Y1578</f>
        <v>0</v>
      </c>
      <c r="Z1578" s="1">
        <f>'[1]RC-1(PY)'!Z1578</f>
        <v>0</v>
      </c>
      <c r="AA1578" s="1">
        <f>'[1]RC-1(PY)'!AA1578</f>
        <v>0</v>
      </c>
      <c r="AB1578" s="1">
        <f>'[1]RC-1(PY)'!AB1578</f>
        <v>0</v>
      </c>
      <c r="AC1578" s="1">
        <f>'[1]RC-1(PY)'!AC1578</f>
        <v>0</v>
      </c>
      <c r="AD1578" s="1">
        <f>'[1]RC-1(PY)'!AD1578</f>
        <v>0</v>
      </c>
      <c r="AE1578" s="1">
        <f>'[1]RC-1(PY)'!AE1578</f>
        <v>0</v>
      </c>
      <c r="AF1578" s="1">
        <f>'[1]RC-1(PY)'!AF1578</f>
        <v>0</v>
      </c>
      <c r="AG1578" s="1">
        <f>'[1]RC-1(PY)'!AG1578</f>
        <v>0</v>
      </c>
      <c r="AH1578" s="1">
        <f>'[1]RC-1(PY)'!AH1578</f>
        <v>0</v>
      </c>
      <c r="AI1578" s="1">
        <f>'[1]RC-1(PY)'!AI1578</f>
        <v>0</v>
      </c>
    </row>
    <row r="1579" spans="1:35" x14ac:dyDescent="0.3">
      <c r="A1579" s="1">
        <f>'[1]RC-1(PY)'!A1579</f>
        <v>0</v>
      </c>
      <c r="B1579" s="1">
        <f>'[1]RC-1(PY)'!B1579</f>
        <v>0</v>
      </c>
      <c r="C1579" s="1">
        <f>'[1]RC-1(PY)'!C1579</f>
        <v>0</v>
      </c>
      <c r="D1579" s="1">
        <f>'[1]RC-1(PY)'!D1579</f>
        <v>0</v>
      </c>
      <c r="E1579" s="1">
        <f>'[1]RC-1(PY)'!E1579</f>
        <v>0</v>
      </c>
      <c r="F1579" s="1">
        <f>'[1]RC-1(PY)'!F1579</f>
        <v>0</v>
      </c>
      <c r="G1579" s="1">
        <f>'[1]RC-1(PY)'!G1579</f>
        <v>0</v>
      </c>
      <c r="H1579" s="1">
        <f>'[1]RC-1(PY)'!H1579</f>
        <v>0</v>
      </c>
      <c r="I1579" s="1">
        <f>'[1]RC-1(PY)'!I1579</f>
        <v>0</v>
      </c>
      <c r="J1579" s="1">
        <f>'[1]RC-1(PY)'!J1579</f>
        <v>0</v>
      </c>
      <c r="K1579" s="1">
        <f>'[1]RC-1(PY)'!K1579</f>
        <v>0</v>
      </c>
      <c r="L1579" s="1">
        <f>'[1]RC-1(PY)'!L1579</f>
        <v>0</v>
      </c>
      <c r="M1579" s="1">
        <f>'[1]RC-1(PY)'!M1579</f>
        <v>0</v>
      </c>
      <c r="N1579" s="1">
        <f>'[1]RC-1(PY)'!N1579</f>
        <v>0</v>
      </c>
      <c r="O1579" s="1">
        <f>'[1]RC-1(PY)'!O1579</f>
        <v>0</v>
      </c>
      <c r="P1579" s="1">
        <f>'[1]RC-1(PY)'!P1579</f>
        <v>0</v>
      </c>
      <c r="Q1579" s="1">
        <f>'[1]RC-1(PY)'!Q1579</f>
        <v>0</v>
      </c>
      <c r="R1579" s="1">
        <f>'[1]RC-1(PY)'!R1579</f>
        <v>0</v>
      </c>
      <c r="S1579" s="1">
        <f>'[1]RC-1(PY)'!S1579</f>
        <v>0</v>
      </c>
      <c r="T1579" s="1">
        <f>'[1]RC-1(PY)'!T1579</f>
        <v>0</v>
      </c>
      <c r="U1579" s="1">
        <f>'[1]RC-1(PY)'!U1579</f>
        <v>0</v>
      </c>
      <c r="V1579" s="1">
        <f>'[1]RC-1(PY)'!V1579</f>
        <v>0</v>
      </c>
      <c r="W1579" s="1">
        <f>'[1]RC-1(PY)'!W1579</f>
        <v>0</v>
      </c>
      <c r="X1579" s="1">
        <f>'[1]RC-1(PY)'!X1579</f>
        <v>0</v>
      </c>
      <c r="Y1579" s="1">
        <f>'[1]RC-1(PY)'!Y1579</f>
        <v>0</v>
      </c>
      <c r="Z1579" s="1">
        <f>'[1]RC-1(PY)'!Z1579</f>
        <v>0</v>
      </c>
      <c r="AA1579" s="1">
        <f>'[1]RC-1(PY)'!AA1579</f>
        <v>0</v>
      </c>
      <c r="AB1579" s="1">
        <f>'[1]RC-1(PY)'!AB1579</f>
        <v>0</v>
      </c>
      <c r="AC1579" s="1">
        <f>'[1]RC-1(PY)'!AC1579</f>
        <v>0</v>
      </c>
      <c r="AD1579" s="1">
        <f>'[1]RC-1(PY)'!AD1579</f>
        <v>0</v>
      </c>
      <c r="AE1579" s="1">
        <f>'[1]RC-1(PY)'!AE1579</f>
        <v>0</v>
      </c>
      <c r="AF1579" s="1">
        <f>'[1]RC-1(PY)'!AF1579</f>
        <v>0</v>
      </c>
      <c r="AG1579" s="1">
        <f>'[1]RC-1(PY)'!AG1579</f>
        <v>0</v>
      </c>
      <c r="AH1579" s="1">
        <f>'[1]RC-1(PY)'!AH1579</f>
        <v>0</v>
      </c>
      <c r="AI1579" s="1">
        <f>'[1]RC-1(PY)'!AI1579</f>
        <v>0</v>
      </c>
    </row>
    <row r="1580" spans="1:35" x14ac:dyDescent="0.3">
      <c r="A1580" s="1">
        <f>'[1]RC-1(PY)'!A1580</f>
        <v>0</v>
      </c>
      <c r="B1580" s="1">
        <f>'[1]RC-1(PY)'!B1580</f>
        <v>0</v>
      </c>
      <c r="C1580" s="1">
        <f>'[1]RC-1(PY)'!C1580</f>
        <v>0</v>
      </c>
      <c r="D1580" s="1">
        <f>'[1]RC-1(PY)'!D1580</f>
        <v>0</v>
      </c>
      <c r="E1580" s="1">
        <f>'[1]RC-1(PY)'!E1580</f>
        <v>0</v>
      </c>
      <c r="F1580" s="1">
        <f>'[1]RC-1(PY)'!F1580</f>
        <v>0</v>
      </c>
      <c r="G1580" s="1">
        <f>'[1]RC-1(PY)'!G1580</f>
        <v>0</v>
      </c>
      <c r="H1580" s="1">
        <f>'[1]RC-1(PY)'!H1580</f>
        <v>0</v>
      </c>
      <c r="I1580" s="1">
        <f>'[1]RC-1(PY)'!I1580</f>
        <v>0</v>
      </c>
      <c r="J1580" s="1">
        <f>'[1]RC-1(PY)'!J1580</f>
        <v>0</v>
      </c>
      <c r="K1580" s="1">
        <f>'[1]RC-1(PY)'!K1580</f>
        <v>0</v>
      </c>
      <c r="L1580" s="1">
        <f>'[1]RC-1(PY)'!L1580</f>
        <v>0</v>
      </c>
      <c r="M1580" s="1">
        <f>'[1]RC-1(PY)'!M1580</f>
        <v>0</v>
      </c>
      <c r="N1580" s="1">
        <f>'[1]RC-1(PY)'!N1580</f>
        <v>0</v>
      </c>
      <c r="O1580" s="1">
        <f>'[1]RC-1(PY)'!O1580</f>
        <v>0</v>
      </c>
      <c r="P1580" s="1">
        <f>'[1]RC-1(PY)'!P1580</f>
        <v>0</v>
      </c>
      <c r="Q1580" s="1">
        <f>'[1]RC-1(PY)'!Q1580</f>
        <v>0</v>
      </c>
      <c r="R1580" s="1">
        <f>'[1]RC-1(PY)'!R1580</f>
        <v>0</v>
      </c>
      <c r="S1580" s="1">
        <f>'[1]RC-1(PY)'!S1580</f>
        <v>0</v>
      </c>
      <c r="T1580" s="1">
        <f>'[1]RC-1(PY)'!T1580</f>
        <v>0</v>
      </c>
      <c r="U1580" s="1">
        <f>'[1]RC-1(PY)'!U1580</f>
        <v>0</v>
      </c>
      <c r="V1580" s="1">
        <f>'[1]RC-1(PY)'!V1580</f>
        <v>0</v>
      </c>
      <c r="W1580" s="1">
        <f>'[1]RC-1(PY)'!W1580</f>
        <v>0</v>
      </c>
      <c r="X1580" s="1">
        <f>'[1]RC-1(PY)'!X1580</f>
        <v>0</v>
      </c>
      <c r="Y1580" s="1">
        <f>'[1]RC-1(PY)'!Y1580</f>
        <v>0</v>
      </c>
      <c r="Z1580" s="1">
        <f>'[1]RC-1(PY)'!Z1580</f>
        <v>0</v>
      </c>
      <c r="AA1580" s="1">
        <f>'[1]RC-1(PY)'!AA1580</f>
        <v>0</v>
      </c>
      <c r="AB1580" s="1">
        <f>'[1]RC-1(PY)'!AB1580</f>
        <v>0</v>
      </c>
      <c r="AC1580" s="1">
        <f>'[1]RC-1(PY)'!AC1580</f>
        <v>0</v>
      </c>
      <c r="AD1580" s="1">
        <f>'[1]RC-1(PY)'!AD1580</f>
        <v>0</v>
      </c>
      <c r="AE1580" s="1">
        <f>'[1]RC-1(PY)'!AE1580</f>
        <v>0</v>
      </c>
      <c r="AF1580" s="1">
        <f>'[1]RC-1(PY)'!AF1580</f>
        <v>0</v>
      </c>
      <c r="AG1580" s="1">
        <f>'[1]RC-1(PY)'!AG1580</f>
        <v>0</v>
      </c>
      <c r="AH1580" s="1">
        <f>'[1]RC-1(PY)'!AH1580</f>
        <v>0</v>
      </c>
      <c r="AI1580" s="1">
        <f>'[1]RC-1(PY)'!AI1580</f>
        <v>0</v>
      </c>
    </row>
    <row r="1581" spans="1:35" x14ac:dyDescent="0.3">
      <c r="A1581" s="1">
        <f>'[1]RC-1(PY)'!A1581</f>
        <v>0</v>
      </c>
      <c r="B1581" s="1">
        <f>'[1]RC-1(PY)'!B1581</f>
        <v>0</v>
      </c>
      <c r="C1581" s="1">
        <f>'[1]RC-1(PY)'!C1581</f>
        <v>0</v>
      </c>
      <c r="D1581" s="1">
        <f>'[1]RC-1(PY)'!D1581</f>
        <v>0</v>
      </c>
      <c r="E1581" s="1">
        <f>'[1]RC-1(PY)'!E1581</f>
        <v>0</v>
      </c>
      <c r="F1581" s="1">
        <f>'[1]RC-1(PY)'!F1581</f>
        <v>0</v>
      </c>
      <c r="G1581" s="1">
        <f>'[1]RC-1(PY)'!G1581</f>
        <v>0</v>
      </c>
      <c r="H1581" s="1">
        <f>'[1]RC-1(PY)'!H1581</f>
        <v>0</v>
      </c>
      <c r="I1581" s="1">
        <f>'[1]RC-1(PY)'!I1581</f>
        <v>0</v>
      </c>
      <c r="J1581" s="1">
        <f>'[1]RC-1(PY)'!J1581</f>
        <v>0</v>
      </c>
      <c r="K1581" s="1">
        <f>'[1]RC-1(PY)'!K1581</f>
        <v>0</v>
      </c>
      <c r="L1581" s="1">
        <f>'[1]RC-1(PY)'!L1581</f>
        <v>0</v>
      </c>
      <c r="M1581" s="1">
        <f>'[1]RC-1(PY)'!M1581</f>
        <v>0</v>
      </c>
      <c r="N1581" s="1">
        <f>'[1]RC-1(PY)'!N1581</f>
        <v>0</v>
      </c>
      <c r="O1581" s="1">
        <f>'[1]RC-1(PY)'!O1581</f>
        <v>0</v>
      </c>
      <c r="P1581" s="1">
        <f>'[1]RC-1(PY)'!P1581</f>
        <v>0</v>
      </c>
      <c r="Q1581" s="1">
        <f>'[1]RC-1(PY)'!Q1581</f>
        <v>0</v>
      </c>
      <c r="R1581" s="1">
        <f>'[1]RC-1(PY)'!R1581</f>
        <v>0</v>
      </c>
      <c r="S1581" s="1">
        <f>'[1]RC-1(PY)'!S1581</f>
        <v>0</v>
      </c>
      <c r="T1581" s="1">
        <f>'[1]RC-1(PY)'!T1581</f>
        <v>0</v>
      </c>
      <c r="U1581" s="1">
        <f>'[1]RC-1(PY)'!U1581</f>
        <v>0</v>
      </c>
      <c r="V1581" s="1">
        <f>'[1]RC-1(PY)'!V1581</f>
        <v>0</v>
      </c>
      <c r="W1581" s="1">
        <f>'[1]RC-1(PY)'!W1581</f>
        <v>0</v>
      </c>
      <c r="X1581" s="1">
        <f>'[1]RC-1(PY)'!X1581</f>
        <v>0</v>
      </c>
      <c r="Y1581" s="1">
        <f>'[1]RC-1(PY)'!Y1581</f>
        <v>0</v>
      </c>
      <c r="Z1581" s="1">
        <f>'[1]RC-1(PY)'!Z1581</f>
        <v>0</v>
      </c>
      <c r="AA1581" s="1">
        <f>'[1]RC-1(PY)'!AA1581</f>
        <v>0</v>
      </c>
      <c r="AB1581" s="1">
        <f>'[1]RC-1(PY)'!AB1581</f>
        <v>0</v>
      </c>
      <c r="AC1581" s="1">
        <f>'[1]RC-1(PY)'!AC1581</f>
        <v>0</v>
      </c>
      <c r="AD1581" s="1">
        <f>'[1]RC-1(PY)'!AD1581</f>
        <v>0</v>
      </c>
      <c r="AE1581" s="1">
        <f>'[1]RC-1(PY)'!AE1581</f>
        <v>0</v>
      </c>
      <c r="AF1581" s="1">
        <f>'[1]RC-1(PY)'!AF1581</f>
        <v>0</v>
      </c>
      <c r="AG1581" s="1">
        <f>'[1]RC-1(PY)'!AG1581</f>
        <v>0</v>
      </c>
      <c r="AH1581" s="1">
        <f>'[1]RC-1(PY)'!AH1581</f>
        <v>0</v>
      </c>
      <c r="AI1581" s="1">
        <f>'[1]RC-1(PY)'!AI1581</f>
        <v>0</v>
      </c>
    </row>
    <row r="1582" spans="1:35" x14ac:dyDescent="0.3">
      <c r="A1582" s="1">
        <f>'[1]RC-1(PY)'!A1582</f>
        <v>0</v>
      </c>
      <c r="B1582" s="1">
        <f>'[1]RC-1(PY)'!B1582</f>
        <v>0</v>
      </c>
      <c r="C1582" s="1">
        <f>'[1]RC-1(PY)'!C1582</f>
        <v>0</v>
      </c>
      <c r="D1582" s="1">
        <f>'[1]RC-1(PY)'!D1582</f>
        <v>0</v>
      </c>
      <c r="E1582" s="1">
        <f>'[1]RC-1(PY)'!E1582</f>
        <v>0</v>
      </c>
      <c r="F1582" s="1">
        <f>'[1]RC-1(PY)'!F1582</f>
        <v>0</v>
      </c>
      <c r="G1582" s="1">
        <f>'[1]RC-1(PY)'!G1582</f>
        <v>0</v>
      </c>
      <c r="H1582" s="1">
        <f>'[1]RC-1(PY)'!H1582</f>
        <v>0</v>
      </c>
      <c r="I1582" s="1">
        <f>'[1]RC-1(PY)'!I1582</f>
        <v>0</v>
      </c>
      <c r="J1582" s="1">
        <f>'[1]RC-1(PY)'!J1582</f>
        <v>0</v>
      </c>
      <c r="K1582" s="1">
        <f>'[1]RC-1(PY)'!K1582</f>
        <v>0</v>
      </c>
      <c r="L1582" s="1">
        <f>'[1]RC-1(PY)'!L1582</f>
        <v>0</v>
      </c>
      <c r="M1582" s="1">
        <f>'[1]RC-1(PY)'!M1582</f>
        <v>0</v>
      </c>
      <c r="N1582" s="1">
        <f>'[1]RC-1(PY)'!N1582</f>
        <v>0</v>
      </c>
      <c r="O1582" s="1">
        <f>'[1]RC-1(PY)'!O1582</f>
        <v>0</v>
      </c>
      <c r="P1582" s="1">
        <f>'[1]RC-1(PY)'!P1582</f>
        <v>0</v>
      </c>
      <c r="Q1582" s="1">
        <f>'[1]RC-1(PY)'!Q1582</f>
        <v>0</v>
      </c>
      <c r="R1582" s="1">
        <f>'[1]RC-1(PY)'!R1582</f>
        <v>0</v>
      </c>
      <c r="S1582" s="1">
        <f>'[1]RC-1(PY)'!S1582</f>
        <v>0</v>
      </c>
      <c r="T1582" s="1">
        <f>'[1]RC-1(PY)'!T1582</f>
        <v>0</v>
      </c>
      <c r="U1582" s="1">
        <f>'[1]RC-1(PY)'!U1582</f>
        <v>0</v>
      </c>
      <c r="V1582" s="1">
        <f>'[1]RC-1(PY)'!V1582</f>
        <v>0</v>
      </c>
      <c r="W1582" s="1">
        <f>'[1]RC-1(PY)'!W1582</f>
        <v>0</v>
      </c>
      <c r="X1582" s="1">
        <f>'[1]RC-1(PY)'!X1582</f>
        <v>0</v>
      </c>
      <c r="Y1582" s="1">
        <f>'[1]RC-1(PY)'!Y1582</f>
        <v>0</v>
      </c>
      <c r="Z1582" s="1">
        <f>'[1]RC-1(PY)'!Z1582</f>
        <v>0</v>
      </c>
      <c r="AA1582" s="1">
        <f>'[1]RC-1(PY)'!AA1582</f>
        <v>0</v>
      </c>
      <c r="AB1582" s="1">
        <f>'[1]RC-1(PY)'!AB1582</f>
        <v>0</v>
      </c>
      <c r="AC1582" s="1">
        <f>'[1]RC-1(PY)'!AC1582</f>
        <v>0</v>
      </c>
      <c r="AD1582" s="1">
        <f>'[1]RC-1(PY)'!AD1582</f>
        <v>0</v>
      </c>
      <c r="AE1582" s="1">
        <f>'[1]RC-1(PY)'!AE1582</f>
        <v>0</v>
      </c>
      <c r="AF1582" s="1">
        <f>'[1]RC-1(PY)'!AF1582</f>
        <v>0</v>
      </c>
      <c r="AG1582" s="1">
        <f>'[1]RC-1(PY)'!AG1582</f>
        <v>0</v>
      </c>
      <c r="AH1582" s="1">
        <f>'[1]RC-1(PY)'!AH1582</f>
        <v>0</v>
      </c>
      <c r="AI1582" s="1">
        <f>'[1]RC-1(PY)'!AI1582</f>
        <v>0</v>
      </c>
    </row>
    <row r="1583" spans="1:35" x14ac:dyDescent="0.3">
      <c r="A1583" s="1">
        <f>'[1]RC-1(PY)'!A1583</f>
        <v>0</v>
      </c>
      <c r="B1583" s="1">
        <f>'[1]RC-1(PY)'!B1583</f>
        <v>0</v>
      </c>
      <c r="C1583" s="1">
        <f>'[1]RC-1(PY)'!C1583</f>
        <v>0</v>
      </c>
      <c r="D1583" s="1">
        <f>'[1]RC-1(PY)'!D1583</f>
        <v>0</v>
      </c>
      <c r="E1583" s="1">
        <f>'[1]RC-1(PY)'!E1583</f>
        <v>0</v>
      </c>
      <c r="F1583" s="1">
        <f>'[1]RC-1(PY)'!F1583</f>
        <v>0</v>
      </c>
      <c r="G1583" s="1">
        <f>'[1]RC-1(PY)'!G1583</f>
        <v>0</v>
      </c>
      <c r="H1583" s="1">
        <f>'[1]RC-1(PY)'!H1583</f>
        <v>0</v>
      </c>
      <c r="I1583" s="1">
        <f>'[1]RC-1(PY)'!I1583</f>
        <v>0</v>
      </c>
      <c r="J1583" s="1">
        <f>'[1]RC-1(PY)'!J1583</f>
        <v>0</v>
      </c>
      <c r="K1583" s="1">
        <f>'[1]RC-1(PY)'!K1583</f>
        <v>0</v>
      </c>
      <c r="L1583" s="1">
        <f>'[1]RC-1(PY)'!L1583</f>
        <v>0</v>
      </c>
      <c r="M1583" s="1">
        <f>'[1]RC-1(PY)'!M1583</f>
        <v>0</v>
      </c>
      <c r="N1583" s="1">
        <f>'[1]RC-1(PY)'!N1583</f>
        <v>0</v>
      </c>
      <c r="O1583" s="1">
        <f>'[1]RC-1(PY)'!O1583</f>
        <v>0</v>
      </c>
      <c r="P1583" s="1">
        <f>'[1]RC-1(PY)'!P1583</f>
        <v>0</v>
      </c>
      <c r="Q1583" s="1">
        <f>'[1]RC-1(PY)'!Q1583</f>
        <v>0</v>
      </c>
      <c r="R1583" s="1">
        <f>'[1]RC-1(PY)'!R1583</f>
        <v>0</v>
      </c>
      <c r="S1583" s="1">
        <f>'[1]RC-1(PY)'!S1583</f>
        <v>0</v>
      </c>
      <c r="T1583" s="1">
        <f>'[1]RC-1(PY)'!T1583</f>
        <v>0</v>
      </c>
      <c r="U1583" s="1">
        <f>'[1]RC-1(PY)'!U1583</f>
        <v>0</v>
      </c>
      <c r="V1583" s="1">
        <f>'[1]RC-1(PY)'!V1583</f>
        <v>0</v>
      </c>
      <c r="W1583" s="1">
        <f>'[1]RC-1(PY)'!W1583</f>
        <v>0</v>
      </c>
      <c r="X1583" s="1">
        <f>'[1]RC-1(PY)'!X1583</f>
        <v>0</v>
      </c>
      <c r="Y1583" s="1">
        <f>'[1]RC-1(PY)'!Y1583</f>
        <v>0</v>
      </c>
      <c r="Z1583" s="1">
        <f>'[1]RC-1(PY)'!Z1583</f>
        <v>0</v>
      </c>
      <c r="AA1583" s="1">
        <f>'[1]RC-1(PY)'!AA1583</f>
        <v>0</v>
      </c>
      <c r="AB1583" s="1">
        <f>'[1]RC-1(PY)'!AB1583</f>
        <v>0</v>
      </c>
      <c r="AC1583" s="1">
        <f>'[1]RC-1(PY)'!AC1583</f>
        <v>0</v>
      </c>
      <c r="AD1583" s="1">
        <f>'[1]RC-1(PY)'!AD1583</f>
        <v>0</v>
      </c>
      <c r="AE1583" s="1">
        <f>'[1]RC-1(PY)'!AE1583</f>
        <v>0</v>
      </c>
      <c r="AF1583" s="1">
        <f>'[1]RC-1(PY)'!AF1583</f>
        <v>0</v>
      </c>
      <c r="AG1583" s="1">
        <f>'[1]RC-1(PY)'!AG1583</f>
        <v>0</v>
      </c>
      <c r="AH1583" s="1">
        <f>'[1]RC-1(PY)'!AH1583</f>
        <v>0</v>
      </c>
      <c r="AI1583" s="1">
        <f>'[1]RC-1(PY)'!AI1583</f>
        <v>0</v>
      </c>
    </row>
    <row r="1584" spans="1:35" x14ac:dyDescent="0.3">
      <c r="A1584" s="1">
        <f>'[1]RC-1(PY)'!A1584</f>
        <v>0</v>
      </c>
      <c r="B1584" s="1">
        <f>'[1]RC-1(PY)'!B1584</f>
        <v>0</v>
      </c>
      <c r="C1584" s="1">
        <f>'[1]RC-1(PY)'!C1584</f>
        <v>0</v>
      </c>
      <c r="D1584" s="1">
        <f>'[1]RC-1(PY)'!D1584</f>
        <v>0</v>
      </c>
      <c r="E1584" s="1">
        <f>'[1]RC-1(PY)'!E1584</f>
        <v>0</v>
      </c>
      <c r="F1584" s="1">
        <f>'[1]RC-1(PY)'!F1584</f>
        <v>0</v>
      </c>
      <c r="G1584" s="1">
        <f>'[1]RC-1(PY)'!G1584</f>
        <v>0</v>
      </c>
      <c r="H1584" s="1">
        <f>'[1]RC-1(PY)'!H1584</f>
        <v>0</v>
      </c>
      <c r="I1584" s="1">
        <f>'[1]RC-1(PY)'!I1584</f>
        <v>0</v>
      </c>
      <c r="J1584" s="1">
        <f>'[1]RC-1(PY)'!J1584</f>
        <v>0</v>
      </c>
      <c r="K1584" s="1">
        <f>'[1]RC-1(PY)'!K1584</f>
        <v>0</v>
      </c>
      <c r="L1584" s="1">
        <f>'[1]RC-1(PY)'!L1584</f>
        <v>0</v>
      </c>
      <c r="M1584" s="1">
        <f>'[1]RC-1(PY)'!M1584</f>
        <v>0</v>
      </c>
      <c r="N1584" s="1">
        <f>'[1]RC-1(PY)'!N1584</f>
        <v>0</v>
      </c>
      <c r="O1584" s="1">
        <f>'[1]RC-1(PY)'!O1584</f>
        <v>0</v>
      </c>
      <c r="P1584" s="1">
        <f>'[1]RC-1(PY)'!P1584</f>
        <v>0</v>
      </c>
      <c r="Q1584" s="1">
        <f>'[1]RC-1(PY)'!Q1584</f>
        <v>0</v>
      </c>
      <c r="R1584" s="1">
        <f>'[1]RC-1(PY)'!R1584</f>
        <v>0</v>
      </c>
      <c r="S1584" s="1">
        <f>'[1]RC-1(PY)'!S1584</f>
        <v>0</v>
      </c>
      <c r="T1584" s="1">
        <f>'[1]RC-1(PY)'!T1584</f>
        <v>0</v>
      </c>
      <c r="U1584" s="1">
        <f>'[1]RC-1(PY)'!U1584</f>
        <v>0</v>
      </c>
      <c r="V1584" s="1">
        <f>'[1]RC-1(PY)'!V1584</f>
        <v>0</v>
      </c>
      <c r="W1584" s="1">
        <f>'[1]RC-1(PY)'!W1584</f>
        <v>0</v>
      </c>
      <c r="X1584" s="1">
        <f>'[1]RC-1(PY)'!X1584</f>
        <v>0</v>
      </c>
      <c r="Y1584" s="1">
        <f>'[1]RC-1(PY)'!Y1584</f>
        <v>0</v>
      </c>
      <c r="Z1584" s="1">
        <f>'[1]RC-1(PY)'!Z1584</f>
        <v>0</v>
      </c>
      <c r="AA1584" s="1">
        <f>'[1]RC-1(PY)'!AA1584</f>
        <v>0</v>
      </c>
      <c r="AB1584" s="1">
        <f>'[1]RC-1(PY)'!AB1584</f>
        <v>0</v>
      </c>
      <c r="AC1584" s="1">
        <f>'[1]RC-1(PY)'!AC1584</f>
        <v>0</v>
      </c>
      <c r="AD1584" s="1">
        <f>'[1]RC-1(PY)'!AD1584</f>
        <v>0</v>
      </c>
      <c r="AE1584" s="1">
        <f>'[1]RC-1(PY)'!AE1584</f>
        <v>0</v>
      </c>
      <c r="AF1584" s="1">
        <f>'[1]RC-1(PY)'!AF1584</f>
        <v>0</v>
      </c>
      <c r="AG1584" s="1">
        <f>'[1]RC-1(PY)'!AG1584</f>
        <v>0</v>
      </c>
      <c r="AH1584" s="1">
        <f>'[1]RC-1(PY)'!AH1584</f>
        <v>0</v>
      </c>
      <c r="AI1584" s="1">
        <f>'[1]RC-1(PY)'!AI1584</f>
        <v>0</v>
      </c>
    </row>
    <row r="1585" spans="1:35" x14ac:dyDescent="0.3">
      <c r="A1585" s="1">
        <f>'[1]RC-1(PY)'!A1585</f>
        <v>0</v>
      </c>
      <c r="B1585" s="1">
        <f>'[1]RC-1(PY)'!B1585</f>
        <v>0</v>
      </c>
      <c r="C1585" s="1">
        <f>'[1]RC-1(PY)'!C1585</f>
        <v>0</v>
      </c>
      <c r="D1585" s="1">
        <f>'[1]RC-1(PY)'!D1585</f>
        <v>0</v>
      </c>
      <c r="E1585" s="1">
        <f>'[1]RC-1(PY)'!E1585</f>
        <v>0</v>
      </c>
      <c r="F1585" s="1">
        <f>'[1]RC-1(PY)'!F1585</f>
        <v>0</v>
      </c>
      <c r="G1585" s="1">
        <f>'[1]RC-1(PY)'!G1585</f>
        <v>0</v>
      </c>
      <c r="H1585" s="1">
        <f>'[1]RC-1(PY)'!H1585</f>
        <v>0</v>
      </c>
      <c r="I1585" s="1">
        <f>'[1]RC-1(PY)'!I1585</f>
        <v>0</v>
      </c>
      <c r="J1585" s="1">
        <f>'[1]RC-1(PY)'!J1585</f>
        <v>0</v>
      </c>
      <c r="K1585" s="1">
        <f>'[1]RC-1(PY)'!K1585</f>
        <v>0</v>
      </c>
      <c r="L1585" s="1">
        <f>'[1]RC-1(PY)'!L1585</f>
        <v>0</v>
      </c>
      <c r="M1585" s="1">
        <f>'[1]RC-1(PY)'!M1585</f>
        <v>0</v>
      </c>
      <c r="N1585" s="1">
        <f>'[1]RC-1(PY)'!N1585</f>
        <v>0</v>
      </c>
      <c r="O1585" s="1">
        <f>'[1]RC-1(PY)'!O1585</f>
        <v>0</v>
      </c>
      <c r="P1585" s="1">
        <f>'[1]RC-1(PY)'!P1585</f>
        <v>0</v>
      </c>
      <c r="Q1585" s="1">
        <f>'[1]RC-1(PY)'!Q1585</f>
        <v>0</v>
      </c>
      <c r="R1585" s="1">
        <f>'[1]RC-1(PY)'!R1585</f>
        <v>0</v>
      </c>
      <c r="S1585" s="1">
        <f>'[1]RC-1(PY)'!S1585</f>
        <v>0</v>
      </c>
      <c r="T1585" s="1">
        <f>'[1]RC-1(PY)'!T1585</f>
        <v>0</v>
      </c>
      <c r="U1585" s="1">
        <f>'[1]RC-1(PY)'!U1585</f>
        <v>0</v>
      </c>
      <c r="V1585" s="1">
        <f>'[1]RC-1(PY)'!V1585</f>
        <v>0</v>
      </c>
      <c r="W1585" s="1">
        <f>'[1]RC-1(PY)'!W1585</f>
        <v>0</v>
      </c>
      <c r="X1585" s="1">
        <f>'[1]RC-1(PY)'!X1585</f>
        <v>0</v>
      </c>
      <c r="Y1585" s="1">
        <f>'[1]RC-1(PY)'!Y1585</f>
        <v>0</v>
      </c>
      <c r="Z1585" s="1">
        <f>'[1]RC-1(PY)'!Z1585</f>
        <v>0</v>
      </c>
      <c r="AA1585" s="1">
        <f>'[1]RC-1(PY)'!AA1585</f>
        <v>0</v>
      </c>
      <c r="AB1585" s="1">
        <f>'[1]RC-1(PY)'!AB1585</f>
        <v>0</v>
      </c>
      <c r="AC1585" s="1">
        <f>'[1]RC-1(PY)'!AC1585</f>
        <v>0</v>
      </c>
      <c r="AD1585" s="1">
        <f>'[1]RC-1(PY)'!AD1585</f>
        <v>0</v>
      </c>
      <c r="AE1585" s="1">
        <f>'[1]RC-1(PY)'!AE1585</f>
        <v>0</v>
      </c>
      <c r="AF1585" s="1">
        <f>'[1]RC-1(PY)'!AF1585</f>
        <v>0</v>
      </c>
      <c r="AG1585" s="1">
        <f>'[1]RC-1(PY)'!AG1585</f>
        <v>0</v>
      </c>
      <c r="AH1585" s="1">
        <f>'[1]RC-1(PY)'!AH1585</f>
        <v>0</v>
      </c>
      <c r="AI1585" s="1">
        <f>'[1]RC-1(PY)'!AI1585</f>
        <v>0</v>
      </c>
    </row>
    <row r="1586" spans="1:35" x14ac:dyDescent="0.3">
      <c r="A1586" s="1">
        <f>'[1]RC-1(PY)'!A1586</f>
        <v>0</v>
      </c>
      <c r="B1586" s="1">
        <f>'[1]RC-1(PY)'!B1586</f>
        <v>0</v>
      </c>
      <c r="C1586" s="1">
        <f>'[1]RC-1(PY)'!C1586</f>
        <v>0</v>
      </c>
      <c r="D1586" s="1">
        <f>'[1]RC-1(PY)'!D1586</f>
        <v>0</v>
      </c>
      <c r="E1586" s="1">
        <f>'[1]RC-1(PY)'!E1586</f>
        <v>0</v>
      </c>
      <c r="F1586" s="1">
        <f>'[1]RC-1(PY)'!F1586</f>
        <v>0</v>
      </c>
      <c r="G1586" s="1">
        <f>'[1]RC-1(PY)'!G1586</f>
        <v>0</v>
      </c>
      <c r="H1586" s="1">
        <f>'[1]RC-1(PY)'!H1586</f>
        <v>0</v>
      </c>
      <c r="I1586" s="1">
        <f>'[1]RC-1(PY)'!I1586</f>
        <v>0</v>
      </c>
      <c r="J1586" s="1">
        <f>'[1]RC-1(PY)'!J1586</f>
        <v>0</v>
      </c>
      <c r="K1586" s="1">
        <f>'[1]RC-1(PY)'!K1586</f>
        <v>0</v>
      </c>
      <c r="L1586" s="1">
        <f>'[1]RC-1(PY)'!L1586</f>
        <v>0</v>
      </c>
      <c r="M1586" s="1">
        <f>'[1]RC-1(PY)'!M1586</f>
        <v>0</v>
      </c>
      <c r="N1586" s="1">
        <f>'[1]RC-1(PY)'!N1586</f>
        <v>0</v>
      </c>
      <c r="O1586" s="1">
        <f>'[1]RC-1(PY)'!O1586</f>
        <v>0</v>
      </c>
      <c r="P1586" s="1">
        <f>'[1]RC-1(PY)'!P1586</f>
        <v>0</v>
      </c>
      <c r="Q1586" s="1">
        <f>'[1]RC-1(PY)'!Q1586</f>
        <v>0</v>
      </c>
      <c r="R1586" s="1">
        <f>'[1]RC-1(PY)'!R1586</f>
        <v>0</v>
      </c>
      <c r="S1586" s="1">
        <f>'[1]RC-1(PY)'!S1586</f>
        <v>0</v>
      </c>
      <c r="T1586" s="1">
        <f>'[1]RC-1(PY)'!T1586</f>
        <v>0</v>
      </c>
      <c r="U1586" s="1">
        <f>'[1]RC-1(PY)'!U1586</f>
        <v>0</v>
      </c>
      <c r="V1586" s="1">
        <f>'[1]RC-1(PY)'!V1586</f>
        <v>0</v>
      </c>
      <c r="W1586" s="1">
        <f>'[1]RC-1(PY)'!W1586</f>
        <v>0</v>
      </c>
      <c r="X1586" s="1">
        <f>'[1]RC-1(PY)'!X1586</f>
        <v>0</v>
      </c>
      <c r="Y1586" s="1">
        <f>'[1]RC-1(PY)'!Y1586</f>
        <v>0</v>
      </c>
      <c r="Z1586" s="1">
        <f>'[1]RC-1(PY)'!Z1586</f>
        <v>0</v>
      </c>
      <c r="AA1586" s="1">
        <f>'[1]RC-1(PY)'!AA1586</f>
        <v>0</v>
      </c>
      <c r="AB1586" s="1">
        <f>'[1]RC-1(PY)'!AB1586</f>
        <v>0</v>
      </c>
      <c r="AC1586" s="1">
        <f>'[1]RC-1(PY)'!AC1586</f>
        <v>0</v>
      </c>
      <c r="AD1586" s="1">
        <f>'[1]RC-1(PY)'!AD1586</f>
        <v>0</v>
      </c>
      <c r="AE1586" s="1">
        <f>'[1]RC-1(PY)'!AE1586</f>
        <v>0</v>
      </c>
      <c r="AF1586" s="1">
        <f>'[1]RC-1(PY)'!AF1586</f>
        <v>0</v>
      </c>
      <c r="AG1586" s="1">
        <f>'[1]RC-1(PY)'!AG1586</f>
        <v>0</v>
      </c>
      <c r="AH1586" s="1">
        <f>'[1]RC-1(PY)'!AH1586</f>
        <v>0</v>
      </c>
      <c r="AI1586" s="1">
        <f>'[1]RC-1(PY)'!AI1586</f>
        <v>0</v>
      </c>
    </row>
    <row r="1587" spans="1:35" x14ac:dyDescent="0.3">
      <c r="A1587" s="1">
        <f>'[1]RC-1(PY)'!A1587</f>
        <v>0</v>
      </c>
      <c r="B1587" s="1">
        <f>'[1]RC-1(PY)'!B1587</f>
        <v>0</v>
      </c>
      <c r="C1587" s="1">
        <f>'[1]RC-1(PY)'!C1587</f>
        <v>0</v>
      </c>
      <c r="D1587" s="1">
        <f>'[1]RC-1(PY)'!D1587</f>
        <v>0</v>
      </c>
      <c r="E1587" s="1">
        <f>'[1]RC-1(PY)'!E1587</f>
        <v>0</v>
      </c>
      <c r="F1587" s="1">
        <f>'[1]RC-1(PY)'!F1587</f>
        <v>0</v>
      </c>
      <c r="G1587" s="1">
        <f>'[1]RC-1(PY)'!G1587</f>
        <v>0</v>
      </c>
      <c r="H1587" s="1">
        <f>'[1]RC-1(PY)'!H1587</f>
        <v>0</v>
      </c>
      <c r="I1587" s="1">
        <f>'[1]RC-1(PY)'!I1587</f>
        <v>0</v>
      </c>
      <c r="J1587" s="1">
        <f>'[1]RC-1(PY)'!J1587</f>
        <v>0</v>
      </c>
      <c r="K1587" s="1">
        <f>'[1]RC-1(PY)'!K1587</f>
        <v>0</v>
      </c>
      <c r="L1587" s="1">
        <f>'[1]RC-1(PY)'!L1587</f>
        <v>0</v>
      </c>
      <c r="M1587" s="1">
        <f>'[1]RC-1(PY)'!M1587</f>
        <v>0</v>
      </c>
      <c r="N1587" s="1">
        <f>'[1]RC-1(PY)'!N1587</f>
        <v>0</v>
      </c>
      <c r="O1587" s="1">
        <f>'[1]RC-1(PY)'!O1587</f>
        <v>0</v>
      </c>
      <c r="P1587" s="1">
        <f>'[1]RC-1(PY)'!P1587</f>
        <v>0</v>
      </c>
      <c r="Q1587" s="1">
        <f>'[1]RC-1(PY)'!Q1587</f>
        <v>0</v>
      </c>
      <c r="R1587" s="1">
        <f>'[1]RC-1(PY)'!R1587</f>
        <v>0</v>
      </c>
      <c r="S1587" s="1">
        <f>'[1]RC-1(PY)'!S1587</f>
        <v>0</v>
      </c>
      <c r="T1587" s="1">
        <f>'[1]RC-1(PY)'!T1587</f>
        <v>0</v>
      </c>
      <c r="U1587" s="1">
        <f>'[1]RC-1(PY)'!U1587</f>
        <v>0</v>
      </c>
      <c r="V1587" s="1">
        <f>'[1]RC-1(PY)'!V1587</f>
        <v>0</v>
      </c>
      <c r="W1587" s="1">
        <f>'[1]RC-1(PY)'!W1587</f>
        <v>0</v>
      </c>
      <c r="X1587" s="1">
        <f>'[1]RC-1(PY)'!X1587</f>
        <v>0</v>
      </c>
      <c r="Y1587" s="1">
        <f>'[1]RC-1(PY)'!Y1587</f>
        <v>0</v>
      </c>
      <c r="Z1587" s="1">
        <f>'[1]RC-1(PY)'!Z1587</f>
        <v>0</v>
      </c>
      <c r="AA1587" s="1">
        <f>'[1]RC-1(PY)'!AA1587</f>
        <v>0</v>
      </c>
      <c r="AB1587" s="1">
        <f>'[1]RC-1(PY)'!AB1587</f>
        <v>0</v>
      </c>
      <c r="AC1587" s="1">
        <f>'[1]RC-1(PY)'!AC1587</f>
        <v>0</v>
      </c>
      <c r="AD1587" s="1">
        <f>'[1]RC-1(PY)'!AD1587</f>
        <v>0</v>
      </c>
      <c r="AE1587" s="1">
        <f>'[1]RC-1(PY)'!AE1587</f>
        <v>0</v>
      </c>
      <c r="AF1587" s="1">
        <f>'[1]RC-1(PY)'!AF1587</f>
        <v>0</v>
      </c>
      <c r="AG1587" s="1">
        <f>'[1]RC-1(PY)'!AG1587</f>
        <v>0</v>
      </c>
      <c r="AH1587" s="1">
        <f>'[1]RC-1(PY)'!AH1587</f>
        <v>0</v>
      </c>
      <c r="AI1587" s="1">
        <f>'[1]RC-1(PY)'!AI1587</f>
        <v>0</v>
      </c>
    </row>
    <row r="1588" spans="1:35" x14ac:dyDescent="0.3">
      <c r="A1588" s="1">
        <f>'[1]RC-1(PY)'!A1588</f>
        <v>0</v>
      </c>
      <c r="B1588" s="1">
        <f>'[1]RC-1(PY)'!B1588</f>
        <v>0</v>
      </c>
      <c r="C1588" s="1">
        <f>'[1]RC-1(PY)'!C1588</f>
        <v>0</v>
      </c>
      <c r="D1588" s="1">
        <f>'[1]RC-1(PY)'!D1588</f>
        <v>0</v>
      </c>
      <c r="E1588" s="1">
        <f>'[1]RC-1(PY)'!E1588</f>
        <v>0</v>
      </c>
      <c r="F1588" s="1">
        <f>'[1]RC-1(PY)'!F1588</f>
        <v>0</v>
      </c>
      <c r="G1588" s="1">
        <f>'[1]RC-1(PY)'!G1588</f>
        <v>0</v>
      </c>
      <c r="H1588" s="1">
        <f>'[1]RC-1(PY)'!H1588</f>
        <v>0</v>
      </c>
      <c r="I1588" s="1">
        <f>'[1]RC-1(PY)'!I1588</f>
        <v>0</v>
      </c>
      <c r="J1588" s="1">
        <f>'[1]RC-1(PY)'!J1588</f>
        <v>0</v>
      </c>
      <c r="K1588" s="1">
        <f>'[1]RC-1(PY)'!K1588</f>
        <v>0</v>
      </c>
      <c r="L1588" s="1">
        <f>'[1]RC-1(PY)'!L1588</f>
        <v>0</v>
      </c>
      <c r="M1588" s="1">
        <f>'[1]RC-1(PY)'!M1588</f>
        <v>0</v>
      </c>
      <c r="N1588" s="1">
        <f>'[1]RC-1(PY)'!N1588</f>
        <v>0</v>
      </c>
      <c r="O1588" s="1">
        <f>'[1]RC-1(PY)'!O1588</f>
        <v>0</v>
      </c>
      <c r="P1588" s="1">
        <f>'[1]RC-1(PY)'!P1588</f>
        <v>0</v>
      </c>
      <c r="Q1588" s="1">
        <f>'[1]RC-1(PY)'!Q1588</f>
        <v>0</v>
      </c>
      <c r="R1588" s="1">
        <f>'[1]RC-1(PY)'!R1588</f>
        <v>0</v>
      </c>
      <c r="S1588" s="1">
        <f>'[1]RC-1(PY)'!S1588</f>
        <v>0</v>
      </c>
      <c r="T1588" s="1">
        <f>'[1]RC-1(PY)'!T1588</f>
        <v>0</v>
      </c>
      <c r="U1588" s="1">
        <f>'[1]RC-1(PY)'!U1588</f>
        <v>0</v>
      </c>
      <c r="V1588" s="1">
        <f>'[1]RC-1(PY)'!V1588</f>
        <v>0</v>
      </c>
      <c r="W1588" s="1">
        <f>'[1]RC-1(PY)'!W1588</f>
        <v>0</v>
      </c>
      <c r="X1588" s="1">
        <f>'[1]RC-1(PY)'!X1588</f>
        <v>0</v>
      </c>
      <c r="Y1588" s="1">
        <f>'[1]RC-1(PY)'!Y1588</f>
        <v>0</v>
      </c>
      <c r="Z1588" s="1">
        <f>'[1]RC-1(PY)'!Z1588</f>
        <v>0</v>
      </c>
      <c r="AA1588" s="1">
        <f>'[1]RC-1(PY)'!AA1588</f>
        <v>0</v>
      </c>
      <c r="AB1588" s="1">
        <f>'[1]RC-1(PY)'!AB1588</f>
        <v>0</v>
      </c>
      <c r="AC1588" s="1">
        <f>'[1]RC-1(PY)'!AC1588</f>
        <v>0</v>
      </c>
      <c r="AD1588" s="1">
        <f>'[1]RC-1(PY)'!AD1588</f>
        <v>0</v>
      </c>
      <c r="AE1588" s="1">
        <f>'[1]RC-1(PY)'!AE1588</f>
        <v>0</v>
      </c>
      <c r="AF1588" s="1">
        <f>'[1]RC-1(PY)'!AF1588</f>
        <v>0</v>
      </c>
      <c r="AG1588" s="1">
        <f>'[1]RC-1(PY)'!AG1588</f>
        <v>0</v>
      </c>
      <c r="AH1588" s="1">
        <f>'[1]RC-1(PY)'!AH1588</f>
        <v>0</v>
      </c>
      <c r="AI1588" s="1">
        <f>'[1]RC-1(PY)'!AI1588</f>
        <v>0</v>
      </c>
    </row>
    <row r="1589" spans="1:35" x14ac:dyDescent="0.3">
      <c r="A1589" s="1">
        <f>'[1]RC-1(PY)'!A1589</f>
        <v>0</v>
      </c>
      <c r="B1589" s="1">
        <f>'[1]RC-1(PY)'!B1589</f>
        <v>0</v>
      </c>
      <c r="C1589" s="1">
        <f>'[1]RC-1(PY)'!C1589</f>
        <v>0</v>
      </c>
      <c r="D1589" s="1">
        <f>'[1]RC-1(PY)'!D1589</f>
        <v>0</v>
      </c>
      <c r="E1589" s="1">
        <f>'[1]RC-1(PY)'!E1589</f>
        <v>0</v>
      </c>
      <c r="F1589" s="1">
        <f>'[1]RC-1(PY)'!F1589</f>
        <v>0</v>
      </c>
      <c r="G1589" s="1">
        <f>'[1]RC-1(PY)'!G1589</f>
        <v>0</v>
      </c>
      <c r="H1589" s="1">
        <f>'[1]RC-1(PY)'!H1589</f>
        <v>0</v>
      </c>
      <c r="I1589" s="1">
        <f>'[1]RC-1(PY)'!I1589</f>
        <v>0</v>
      </c>
      <c r="J1589" s="1">
        <f>'[1]RC-1(PY)'!J1589</f>
        <v>0</v>
      </c>
      <c r="K1589" s="1">
        <f>'[1]RC-1(PY)'!K1589</f>
        <v>0</v>
      </c>
      <c r="L1589" s="1">
        <f>'[1]RC-1(PY)'!L1589</f>
        <v>0</v>
      </c>
      <c r="M1589" s="1">
        <f>'[1]RC-1(PY)'!M1589</f>
        <v>0</v>
      </c>
      <c r="N1589" s="1">
        <f>'[1]RC-1(PY)'!N1589</f>
        <v>0</v>
      </c>
      <c r="O1589" s="1">
        <f>'[1]RC-1(PY)'!O1589</f>
        <v>0</v>
      </c>
      <c r="P1589" s="1">
        <f>'[1]RC-1(PY)'!P1589</f>
        <v>0</v>
      </c>
      <c r="Q1589" s="1">
        <f>'[1]RC-1(PY)'!Q1589</f>
        <v>0</v>
      </c>
      <c r="R1589" s="1">
        <f>'[1]RC-1(PY)'!R1589</f>
        <v>0</v>
      </c>
      <c r="S1589" s="1">
        <f>'[1]RC-1(PY)'!S1589</f>
        <v>0</v>
      </c>
      <c r="T1589" s="1">
        <f>'[1]RC-1(PY)'!T1589</f>
        <v>0</v>
      </c>
      <c r="U1589" s="1">
        <f>'[1]RC-1(PY)'!U1589</f>
        <v>0</v>
      </c>
      <c r="V1589" s="1">
        <f>'[1]RC-1(PY)'!V1589</f>
        <v>0</v>
      </c>
      <c r="W1589" s="1">
        <f>'[1]RC-1(PY)'!W1589</f>
        <v>0</v>
      </c>
      <c r="X1589" s="1">
        <f>'[1]RC-1(PY)'!X1589</f>
        <v>0</v>
      </c>
      <c r="Y1589" s="1">
        <f>'[1]RC-1(PY)'!Y1589</f>
        <v>0</v>
      </c>
      <c r="Z1589" s="1">
        <f>'[1]RC-1(PY)'!Z1589</f>
        <v>0</v>
      </c>
      <c r="AA1589" s="1">
        <f>'[1]RC-1(PY)'!AA1589</f>
        <v>0</v>
      </c>
      <c r="AB1589" s="1">
        <f>'[1]RC-1(PY)'!AB1589</f>
        <v>0</v>
      </c>
      <c r="AC1589" s="1">
        <f>'[1]RC-1(PY)'!AC1589</f>
        <v>0</v>
      </c>
      <c r="AD1589" s="1">
        <f>'[1]RC-1(PY)'!AD1589</f>
        <v>0</v>
      </c>
      <c r="AE1589" s="1">
        <f>'[1]RC-1(PY)'!AE1589</f>
        <v>0</v>
      </c>
      <c r="AF1589" s="1">
        <f>'[1]RC-1(PY)'!AF1589</f>
        <v>0</v>
      </c>
      <c r="AG1589" s="1">
        <f>'[1]RC-1(PY)'!AG1589</f>
        <v>0</v>
      </c>
      <c r="AH1589" s="1">
        <f>'[1]RC-1(PY)'!AH1589</f>
        <v>0</v>
      </c>
      <c r="AI1589" s="1">
        <f>'[1]RC-1(PY)'!AI1589</f>
        <v>0</v>
      </c>
    </row>
    <row r="1590" spans="1:35" x14ac:dyDescent="0.3">
      <c r="A1590" s="1">
        <f>'[1]RC-1(PY)'!A1590</f>
        <v>0</v>
      </c>
      <c r="B1590" s="1">
        <f>'[1]RC-1(PY)'!B1590</f>
        <v>0</v>
      </c>
      <c r="C1590" s="1">
        <f>'[1]RC-1(PY)'!C1590</f>
        <v>0</v>
      </c>
      <c r="D1590" s="1">
        <f>'[1]RC-1(PY)'!D1590</f>
        <v>0</v>
      </c>
      <c r="E1590" s="1">
        <f>'[1]RC-1(PY)'!E1590</f>
        <v>0</v>
      </c>
      <c r="F1590" s="1">
        <f>'[1]RC-1(PY)'!F1590</f>
        <v>0</v>
      </c>
      <c r="G1590" s="1">
        <f>'[1]RC-1(PY)'!G1590</f>
        <v>0</v>
      </c>
      <c r="H1590" s="1">
        <f>'[1]RC-1(PY)'!H1590</f>
        <v>0</v>
      </c>
      <c r="I1590" s="1">
        <f>'[1]RC-1(PY)'!I1590</f>
        <v>0</v>
      </c>
      <c r="J1590" s="1">
        <f>'[1]RC-1(PY)'!J1590</f>
        <v>0</v>
      </c>
      <c r="K1590" s="1">
        <f>'[1]RC-1(PY)'!K1590</f>
        <v>0</v>
      </c>
      <c r="L1590" s="1">
        <f>'[1]RC-1(PY)'!L1590</f>
        <v>0</v>
      </c>
      <c r="M1590" s="1">
        <f>'[1]RC-1(PY)'!M1590</f>
        <v>0</v>
      </c>
      <c r="N1590" s="1">
        <f>'[1]RC-1(PY)'!N1590</f>
        <v>0</v>
      </c>
      <c r="O1590" s="1">
        <f>'[1]RC-1(PY)'!O1590</f>
        <v>0</v>
      </c>
      <c r="P1590" s="1">
        <f>'[1]RC-1(PY)'!P1590</f>
        <v>0</v>
      </c>
      <c r="Q1590" s="1">
        <f>'[1]RC-1(PY)'!Q1590</f>
        <v>0</v>
      </c>
      <c r="R1590" s="1">
        <f>'[1]RC-1(PY)'!R1590</f>
        <v>0</v>
      </c>
      <c r="S1590" s="1">
        <f>'[1]RC-1(PY)'!S1590</f>
        <v>0</v>
      </c>
      <c r="T1590" s="1">
        <f>'[1]RC-1(PY)'!T1590</f>
        <v>0</v>
      </c>
      <c r="U1590" s="1">
        <f>'[1]RC-1(PY)'!U1590</f>
        <v>0</v>
      </c>
      <c r="V1590" s="1">
        <f>'[1]RC-1(PY)'!V1590</f>
        <v>0</v>
      </c>
      <c r="W1590" s="1">
        <f>'[1]RC-1(PY)'!W1590</f>
        <v>0</v>
      </c>
      <c r="X1590" s="1">
        <f>'[1]RC-1(PY)'!X1590</f>
        <v>0</v>
      </c>
      <c r="Y1590" s="1">
        <f>'[1]RC-1(PY)'!Y1590</f>
        <v>0</v>
      </c>
      <c r="Z1590" s="1">
        <f>'[1]RC-1(PY)'!Z1590</f>
        <v>0</v>
      </c>
      <c r="AA1590" s="1">
        <f>'[1]RC-1(PY)'!AA1590</f>
        <v>0</v>
      </c>
      <c r="AB1590" s="1">
        <f>'[1]RC-1(PY)'!AB1590</f>
        <v>0</v>
      </c>
      <c r="AC1590" s="1">
        <f>'[1]RC-1(PY)'!AC1590</f>
        <v>0</v>
      </c>
      <c r="AD1590" s="1">
        <f>'[1]RC-1(PY)'!AD1590</f>
        <v>0</v>
      </c>
      <c r="AE1590" s="1">
        <f>'[1]RC-1(PY)'!AE1590</f>
        <v>0</v>
      </c>
      <c r="AF1590" s="1">
        <f>'[1]RC-1(PY)'!AF1590</f>
        <v>0</v>
      </c>
      <c r="AG1590" s="1">
        <f>'[1]RC-1(PY)'!AG1590</f>
        <v>0</v>
      </c>
      <c r="AH1590" s="1">
        <f>'[1]RC-1(PY)'!AH1590</f>
        <v>0</v>
      </c>
      <c r="AI1590" s="1">
        <f>'[1]RC-1(PY)'!AI1590</f>
        <v>0</v>
      </c>
    </row>
    <row r="1591" spans="1:35" x14ac:dyDescent="0.3">
      <c r="A1591" s="1">
        <f>'[1]RC-1(PY)'!A1591</f>
        <v>0</v>
      </c>
      <c r="B1591" s="1">
        <f>'[1]RC-1(PY)'!B1591</f>
        <v>0</v>
      </c>
      <c r="C1591" s="1">
        <f>'[1]RC-1(PY)'!C1591</f>
        <v>0</v>
      </c>
      <c r="D1591" s="1">
        <f>'[1]RC-1(PY)'!D1591</f>
        <v>0</v>
      </c>
      <c r="E1591" s="1">
        <f>'[1]RC-1(PY)'!E1591</f>
        <v>0</v>
      </c>
      <c r="F1591" s="1">
        <f>'[1]RC-1(PY)'!F1591</f>
        <v>0</v>
      </c>
      <c r="G1591" s="1">
        <f>'[1]RC-1(PY)'!G1591</f>
        <v>0</v>
      </c>
      <c r="H1591" s="1">
        <f>'[1]RC-1(PY)'!H1591</f>
        <v>0</v>
      </c>
      <c r="I1591" s="1">
        <f>'[1]RC-1(PY)'!I1591</f>
        <v>0</v>
      </c>
      <c r="J1591" s="1">
        <f>'[1]RC-1(PY)'!J1591</f>
        <v>0</v>
      </c>
      <c r="K1591" s="1">
        <f>'[1]RC-1(PY)'!K1591</f>
        <v>0</v>
      </c>
      <c r="L1591" s="1">
        <f>'[1]RC-1(PY)'!L1591</f>
        <v>0</v>
      </c>
      <c r="M1591" s="1">
        <f>'[1]RC-1(PY)'!M1591</f>
        <v>0</v>
      </c>
      <c r="N1591" s="1">
        <f>'[1]RC-1(PY)'!N1591</f>
        <v>0</v>
      </c>
      <c r="O1591" s="1">
        <f>'[1]RC-1(PY)'!O1591</f>
        <v>0</v>
      </c>
      <c r="P1591" s="1">
        <f>'[1]RC-1(PY)'!P1591</f>
        <v>0</v>
      </c>
      <c r="Q1591" s="1">
        <f>'[1]RC-1(PY)'!Q1591</f>
        <v>0</v>
      </c>
      <c r="R1591" s="1">
        <f>'[1]RC-1(PY)'!R1591</f>
        <v>0</v>
      </c>
      <c r="S1591" s="1">
        <f>'[1]RC-1(PY)'!S1591</f>
        <v>0</v>
      </c>
      <c r="T1591" s="1">
        <f>'[1]RC-1(PY)'!T1591</f>
        <v>0</v>
      </c>
      <c r="U1591" s="1">
        <f>'[1]RC-1(PY)'!U1591</f>
        <v>0</v>
      </c>
      <c r="V1591" s="1">
        <f>'[1]RC-1(PY)'!V1591</f>
        <v>0</v>
      </c>
      <c r="W1591" s="1">
        <f>'[1]RC-1(PY)'!W1591</f>
        <v>0</v>
      </c>
      <c r="X1591" s="1">
        <f>'[1]RC-1(PY)'!X1591</f>
        <v>0</v>
      </c>
      <c r="Y1591" s="1">
        <f>'[1]RC-1(PY)'!Y1591</f>
        <v>0</v>
      </c>
      <c r="Z1591" s="1">
        <f>'[1]RC-1(PY)'!Z1591</f>
        <v>0</v>
      </c>
      <c r="AA1591" s="1">
        <f>'[1]RC-1(PY)'!AA1591</f>
        <v>0</v>
      </c>
      <c r="AB1591" s="1">
        <f>'[1]RC-1(PY)'!AB1591</f>
        <v>0</v>
      </c>
      <c r="AC1591" s="1">
        <f>'[1]RC-1(PY)'!AC1591</f>
        <v>0</v>
      </c>
      <c r="AD1591" s="1">
        <f>'[1]RC-1(PY)'!AD1591</f>
        <v>0</v>
      </c>
      <c r="AE1591" s="1">
        <f>'[1]RC-1(PY)'!AE1591</f>
        <v>0</v>
      </c>
      <c r="AF1591" s="1">
        <f>'[1]RC-1(PY)'!AF1591</f>
        <v>0</v>
      </c>
      <c r="AG1591" s="1">
        <f>'[1]RC-1(PY)'!AG1591</f>
        <v>0</v>
      </c>
      <c r="AH1591" s="1">
        <f>'[1]RC-1(PY)'!AH1591</f>
        <v>0</v>
      </c>
      <c r="AI1591" s="1">
        <f>'[1]RC-1(PY)'!AI1591</f>
        <v>0</v>
      </c>
    </row>
    <row r="1592" spans="1:35" x14ac:dyDescent="0.3">
      <c r="A1592" s="1">
        <f>'[1]RC-1(PY)'!A1592</f>
        <v>0</v>
      </c>
      <c r="B1592" s="1">
        <f>'[1]RC-1(PY)'!B1592</f>
        <v>0</v>
      </c>
      <c r="C1592" s="1">
        <f>'[1]RC-1(PY)'!C1592</f>
        <v>0</v>
      </c>
      <c r="D1592" s="1">
        <f>'[1]RC-1(PY)'!D1592</f>
        <v>0</v>
      </c>
      <c r="E1592" s="1">
        <f>'[1]RC-1(PY)'!E1592</f>
        <v>0</v>
      </c>
      <c r="F1592" s="1">
        <f>'[1]RC-1(PY)'!F1592</f>
        <v>0</v>
      </c>
      <c r="G1592" s="1">
        <f>'[1]RC-1(PY)'!G1592</f>
        <v>0</v>
      </c>
      <c r="H1592" s="1">
        <f>'[1]RC-1(PY)'!H1592</f>
        <v>0</v>
      </c>
      <c r="I1592" s="1">
        <f>'[1]RC-1(PY)'!I1592</f>
        <v>0</v>
      </c>
      <c r="J1592" s="1">
        <f>'[1]RC-1(PY)'!J1592</f>
        <v>0</v>
      </c>
      <c r="K1592" s="1">
        <f>'[1]RC-1(PY)'!K1592</f>
        <v>0</v>
      </c>
      <c r="L1592" s="1">
        <f>'[1]RC-1(PY)'!L1592</f>
        <v>0</v>
      </c>
      <c r="M1592" s="1">
        <f>'[1]RC-1(PY)'!M1592</f>
        <v>0</v>
      </c>
      <c r="N1592" s="1">
        <f>'[1]RC-1(PY)'!N1592</f>
        <v>0</v>
      </c>
      <c r="O1592" s="1">
        <f>'[1]RC-1(PY)'!O1592</f>
        <v>0</v>
      </c>
      <c r="P1592" s="1">
        <f>'[1]RC-1(PY)'!P1592</f>
        <v>0</v>
      </c>
      <c r="Q1592" s="1">
        <f>'[1]RC-1(PY)'!Q1592</f>
        <v>0</v>
      </c>
      <c r="R1592" s="1">
        <f>'[1]RC-1(PY)'!R1592</f>
        <v>0</v>
      </c>
      <c r="S1592" s="1">
        <f>'[1]RC-1(PY)'!S1592</f>
        <v>0</v>
      </c>
      <c r="T1592" s="1">
        <f>'[1]RC-1(PY)'!T1592</f>
        <v>0</v>
      </c>
      <c r="U1592" s="1">
        <f>'[1]RC-1(PY)'!U1592</f>
        <v>0</v>
      </c>
      <c r="V1592" s="1">
        <f>'[1]RC-1(PY)'!V1592</f>
        <v>0</v>
      </c>
      <c r="W1592" s="1">
        <f>'[1]RC-1(PY)'!W1592</f>
        <v>0</v>
      </c>
      <c r="X1592" s="1">
        <f>'[1]RC-1(PY)'!X1592</f>
        <v>0</v>
      </c>
      <c r="Y1592" s="1">
        <f>'[1]RC-1(PY)'!Y1592</f>
        <v>0</v>
      </c>
      <c r="Z1592" s="1">
        <f>'[1]RC-1(PY)'!Z1592</f>
        <v>0</v>
      </c>
      <c r="AA1592" s="1">
        <f>'[1]RC-1(PY)'!AA1592</f>
        <v>0</v>
      </c>
      <c r="AB1592" s="1">
        <f>'[1]RC-1(PY)'!AB1592</f>
        <v>0</v>
      </c>
      <c r="AC1592" s="1">
        <f>'[1]RC-1(PY)'!AC1592</f>
        <v>0</v>
      </c>
      <c r="AD1592" s="1">
        <f>'[1]RC-1(PY)'!AD1592</f>
        <v>0</v>
      </c>
      <c r="AE1592" s="1">
        <f>'[1]RC-1(PY)'!AE1592</f>
        <v>0</v>
      </c>
      <c r="AF1592" s="1">
        <f>'[1]RC-1(PY)'!AF1592</f>
        <v>0</v>
      </c>
      <c r="AG1592" s="1">
        <f>'[1]RC-1(PY)'!AG1592</f>
        <v>0</v>
      </c>
      <c r="AH1592" s="1">
        <f>'[1]RC-1(PY)'!AH1592</f>
        <v>0</v>
      </c>
      <c r="AI1592" s="1">
        <f>'[1]RC-1(PY)'!AI1592</f>
        <v>0</v>
      </c>
    </row>
    <row r="1593" spans="1:35" x14ac:dyDescent="0.3">
      <c r="A1593" s="1">
        <f>'[1]RC-1(PY)'!A1593</f>
        <v>0</v>
      </c>
      <c r="B1593" s="1">
        <f>'[1]RC-1(PY)'!B1593</f>
        <v>0</v>
      </c>
      <c r="C1593" s="1">
        <f>'[1]RC-1(PY)'!C1593</f>
        <v>0</v>
      </c>
      <c r="D1593" s="1">
        <f>'[1]RC-1(PY)'!D1593</f>
        <v>0</v>
      </c>
      <c r="E1593" s="1">
        <f>'[1]RC-1(PY)'!E1593</f>
        <v>0</v>
      </c>
      <c r="F1593" s="1">
        <f>'[1]RC-1(PY)'!F1593</f>
        <v>0</v>
      </c>
      <c r="G1593" s="1">
        <f>'[1]RC-1(PY)'!G1593</f>
        <v>0</v>
      </c>
      <c r="H1593" s="1">
        <f>'[1]RC-1(PY)'!H1593</f>
        <v>0</v>
      </c>
      <c r="I1593" s="1">
        <f>'[1]RC-1(PY)'!I1593</f>
        <v>0</v>
      </c>
      <c r="J1593" s="1">
        <f>'[1]RC-1(PY)'!J1593</f>
        <v>0</v>
      </c>
      <c r="K1593" s="1">
        <f>'[1]RC-1(PY)'!K1593</f>
        <v>0</v>
      </c>
      <c r="L1593" s="1">
        <f>'[1]RC-1(PY)'!L1593</f>
        <v>0</v>
      </c>
      <c r="M1593" s="1">
        <f>'[1]RC-1(PY)'!M1593</f>
        <v>0</v>
      </c>
      <c r="N1593" s="1">
        <f>'[1]RC-1(PY)'!N1593</f>
        <v>0</v>
      </c>
      <c r="O1593" s="1">
        <f>'[1]RC-1(PY)'!O1593</f>
        <v>0</v>
      </c>
      <c r="P1593" s="1">
        <f>'[1]RC-1(PY)'!P1593</f>
        <v>0</v>
      </c>
      <c r="Q1593" s="1">
        <f>'[1]RC-1(PY)'!Q1593</f>
        <v>0</v>
      </c>
      <c r="R1593" s="1">
        <f>'[1]RC-1(PY)'!R1593</f>
        <v>0</v>
      </c>
      <c r="S1593" s="1">
        <f>'[1]RC-1(PY)'!S1593</f>
        <v>0</v>
      </c>
      <c r="T1593" s="1">
        <f>'[1]RC-1(PY)'!T1593</f>
        <v>0</v>
      </c>
      <c r="U1593" s="1">
        <f>'[1]RC-1(PY)'!U1593</f>
        <v>0</v>
      </c>
      <c r="V1593" s="1">
        <f>'[1]RC-1(PY)'!V1593</f>
        <v>0</v>
      </c>
      <c r="W1593" s="1">
        <f>'[1]RC-1(PY)'!W1593</f>
        <v>0</v>
      </c>
      <c r="X1593" s="1">
        <f>'[1]RC-1(PY)'!X1593</f>
        <v>0</v>
      </c>
      <c r="Y1593" s="1">
        <f>'[1]RC-1(PY)'!Y1593</f>
        <v>0</v>
      </c>
      <c r="Z1593" s="1">
        <f>'[1]RC-1(PY)'!Z1593</f>
        <v>0</v>
      </c>
      <c r="AA1593" s="1">
        <f>'[1]RC-1(PY)'!AA1593</f>
        <v>0</v>
      </c>
      <c r="AB1593" s="1">
        <f>'[1]RC-1(PY)'!AB1593</f>
        <v>0</v>
      </c>
      <c r="AC1593" s="1">
        <f>'[1]RC-1(PY)'!AC1593</f>
        <v>0</v>
      </c>
      <c r="AD1593" s="1">
        <f>'[1]RC-1(PY)'!AD1593</f>
        <v>0</v>
      </c>
      <c r="AE1593" s="1">
        <f>'[1]RC-1(PY)'!AE1593</f>
        <v>0</v>
      </c>
      <c r="AF1593" s="1">
        <f>'[1]RC-1(PY)'!AF1593</f>
        <v>0</v>
      </c>
      <c r="AG1593" s="1">
        <f>'[1]RC-1(PY)'!AG1593</f>
        <v>0</v>
      </c>
      <c r="AH1593" s="1">
        <f>'[1]RC-1(PY)'!AH1593</f>
        <v>0</v>
      </c>
      <c r="AI1593" s="1">
        <f>'[1]RC-1(PY)'!AI1593</f>
        <v>0</v>
      </c>
    </row>
    <row r="1594" spans="1:35" x14ac:dyDescent="0.3">
      <c r="A1594" s="1">
        <f>'[1]RC-1(PY)'!A1594</f>
        <v>0</v>
      </c>
      <c r="B1594" s="1">
        <f>'[1]RC-1(PY)'!B1594</f>
        <v>0</v>
      </c>
      <c r="C1594" s="1">
        <f>'[1]RC-1(PY)'!C1594</f>
        <v>0</v>
      </c>
      <c r="D1594" s="1">
        <f>'[1]RC-1(PY)'!D1594</f>
        <v>0</v>
      </c>
      <c r="E1594" s="1">
        <f>'[1]RC-1(PY)'!E1594</f>
        <v>0</v>
      </c>
      <c r="F1594" s="1">
        <f>'[1]RC-1(PY)'!F1594</f>
        <v>0</v>
      </c>
      <c r="G1594" s="1">
        <f>'[1]RC-1(PY)'!G1594</f>
        <v>0</v>
      </c>
      <c r="H1594" s="1">
        <f>'[1]RC-1(PY)'!H1594</f>
        <v>0</v>
      </c>
      <c r="I1594" s="1">
        <f>'[1]RC-1(PY)'!I1594</f>
        <v>0</v>
      </c>
      <c r="J1594" s="1">
        <f>'[1]RC-1(PY)'!J1594</f>
        <v>0</v>
      </c>
      <c r="K1594" s="1">
        <f>'[1]RC-1(PY)'!K1594</f>
        <v>0</v>
      </c>
      <c r="L1594" s="1">
        <f>'[1]RC-1(PY)'!L1594</f>
        <v>0</v>
      </c>
      <c r="M1594" s="1">
        <f>'[1]RC-1(PY)'!M1594</f>
        <v>0</v>
      </c>
      <c r="N1594" s="1">
        <f>'[1]RC-1(PY)'!N1594</f>
        <v>0</v>
      </c>
      <c r="O1594" s="1">
        <f>'[1]RC-1(PY)'!O1594</f>
        <v>0</v>
      </c>
      <c r="P1594" s="1">
        <f>'[1]RC-1(PY)'!P1594</f>
        <v>0</v>
      </c>
      <c r="Q1594" s="1">
        <f>'[1]RC-1(PY)'!Q1594</f>
        <v>0</v>
      </c>
      <c r="R1594" s="1">
        <f>'[1]RC-1(PY)'!R1594</f>
        <v>0</v>
      </c>
      <c r="S1594" s="1">
        <f>'[1]RC-1(PY)'!S1594</f>
        <v>0</v>
      </c>
      <c r="T1594" s="1">
        <f>'[1]RC-1(PY)'!T1594</f>
        <v>0</v>
      </c>
      <c r="U1594" s="1">
        <f>'[1]RC-1(PY)'!U1594</f>
        <v>0</v>
      </c>
      <c r="V1594" s="1">
        <f>'[1]RC-1(PY)'!V1594</f>
        <v>0</v>
      </c>
      <c r="W1594" s="1">
        <f>'[1]RC-1(PY)'!W1594</f>
        <v>0</v>
      </c>
      <c r="X1594" s="1">
        <f>'[1]RC-1(PY)'!X1594</f>
        <v>0</v>
      </c>
      <c r="Y1594" s="1">
        <f>'[1]RC-1(PY)'!Y1594</f>
        <v>0</v>
      </c>
      <c r="Z1594" s="1">
        <f>'[1]RC-1(PY)'!Z1594</f>
        <v>0</v>
      </c>
      <c r="AA1594" s="1">
        <f>'[1]RC-1(PY)'!AA1594</f>
        <v>0</v>
      </c>
      <c r="AB1594" s="1">
        <f>'[1]RC-1(PY)'!AB1594</f>
        <v>0</v>
      </c>
      <c r="AC1594" s="1">
        <f>'[1]RC-1(PY)'!AC1594</f>
        <v>0</v>
      </c>
      <c r="AD1594" s="1">
        <f>'[1]RC-1(PY)'!AD1594</f>
        <v>0</v>
      </c>
      <c r="AE1594" s="1">
        <f>'[1]RC-1(PY)'!AE1594</f>
        <v>0</v>
      </c>
      <c r="AF1594" s="1">
        <f>'[1]RC-1(PY)'!AF1594</f>
        <v>0</v>
      </c>
      <c r="AG1594" s="1">
        <f>'[1]RC-1(PY)'!AG1594</f>
        <v>0</v>
      </c>
      <c r="AH1594" s="1">
        <f>'[1]RC-1(PY)'!AH1594</f>
        <v>0</v>
      </c>
      <c r="AI1594" s="1">
        <f>'[1]RC-1(PY)'!AI1594</f>
        <v>0</v>
      </c>
    </row>
    <row r="1595" spans="1:35" x14ac:dyDescent="0.3">
      <c r="A1595" s="1">
        <f>'[1]RC-1(PY)'!A1595</f>
        <v>0</v>
      </c>
      <c r="B1595" s="1">
        <f>'[1]RC-1(PY)'!B1595</f>
        <v>0</v>
      </c>
      <c r="C1595" s="1">
        <f>'[1]RC-1(PY)'!C1595</f>
        <v>0</v>
      </c>
      <c r="D1595" s="1">
        <f>'[1]RC-1(PY)'!D1595</f>
        <v>0</v>
      </c>
      <c r="E1595" s="1">
        <f>'[1]RC-1(PY)'!E1595</f>
        <v>0</v>
      </c>
      <c r="F1595" s="1">
        <f>'[1]RC-1(PY)'!F1595</f>
        <v>0</v>
      </c>
      <c r="G1595" s="1">
        <f>'[1]RC-1(PY)'!G1595</f>
        <v>0</v>
      </c>
      <c r="H1595" s="1">
        <f>'[1]RC-1(PY)'!H1595</f>
        <v>0</v>
      </c>
      <c r="I1595" s="1">
        <f>'[1]RC-1(PY)'!I1595</f>
        <v>0</v>
      </c>
      <c r="J1595" s="1">
        <f>'[1]RC-1(PY)'!J1595</f>
        <v>0</v>
      </c>
      <c r="K1595" s="1">
        <f>'[1]RC-1(PY)'!K1595</f>
        <v>0</v>
      </c>
      <c r="L1595" s="1">
        <f>'[1]RC-1(PY)'!L1595</f>
        <v>0</v>
      </c>
      <c r="M1595" s="1">
        <f>'[1]RC-1(PY)'!M1595</f>
        <v>0</v>
      </c>
      <c r="N1595" s="1">
        <f>'[1]RC-1(PY)'!N1595</f>
        <v>0</v>
      </c>
      <c r="O1595" s="1">
        <f>'[1]RC-1(PY)'!O1595</f>
        <v>0</v>
      </c>
      <c r="P1595" s="1">
        <f>'[1]RC-1(PY)'!P1595</f>
        <v>0</v>
      </c>
      <c r="Q1595" s="1">
        <f>'[1]RC-1(PY)'!Q1595</f>
        <v>0</v>
      </c>
      <c r="R1595" s="1">
        <f>'[1]RC-1(PY)'!R1595</f>
        <v>0</v>
      </c>
      <c r="S1595" s="1">
        <f>'[1]RC-1(PY)'!S1595</f>
        <v>0</v>
      </c>
      <c r="T1595" s="1">
        <f>'[1]RC-1(PY)'!T1595</f>
        <v>0</v>
      </c>
      <c r="U1595" s="1">
        <f>'[1]RC-1(PY)'!U1595</f>
        <v>0</v>
      </c>
      <c r="V1595" s="1">
        <f>'[1]RC-1(PY)'!V1595</f>
        <v>0</v>
      </c>
      <c r="W1595" s="1">
        <f>'[1]RC-1(PY)'!W1595</f>
        <v>0</v>
      </c>
      <c r="X1595" s="1">
        <f>'[1]RC-1(PY)'!X1595</f>
        <v>0</v>
      </c>
      <c r="Y1595" s="1">
        <f>'[1]RC-1(PY)'!Y1595</f>
        <v>0</v>
      </c>
      <c r="Z1595" s="1">
        <f>'[1]RC-1(PY)'!Z1595</f>
        <v>0</v>
      </c>
      <c r="AA1595" s="1">
        <f>'[1]RC-1(PY)'!AA1595</f>
        <v>0</v>
      </c>
      <c r="AB1595" s="1">
        <f>'[1]RC-1(PY)'!AB1595</f>
        <v>0</v>
      </c>
      <c r="AC1595" s="1">
        <f>'[1]RC-1(PY)'!AC1595</f>
        <v>0</v>
      </c>
      <c r="AD1595" s="1">
        <f>'[1]RC-1(PY)'!AD1595</f>
        <v>0</v>
      </c>
      <c r="AE1595" s="1">
        <f>'[1]RC-1(PY)'!AE1595</f>
        <v>0</v>
      </c>
      <c r="AF1595" s="1">
        <f>'[1]RC-1(PY)'!AF1595</f>
        <v>0</v>
      </c>
      <c r="AG1595" s="1">
        <f>'[1]RC-1(PY)'!AG1595</f>
        <v>0</v>
      </c>
      <c r="AH1595" s="1">
        <f>'[1]RC-1(PY)'!AH1595</f>
        <v>0</v>
      </c>
      <c r="AI1595" s="1">
        <f>'[1]RC-1(PY)'!AI1595</f>
        <v>0</v>
      </c>
    </row>
    <row r="1596" spans="1:35" x14ac:dyDescent="0.3">
      <c r="A1596" s="1">
        <f>'[1]RC-1(PY)'!A1596</f>
        <v>0</v>
      </c>
      <c r="B1596" s="1">
        <f>'[1]RC-1(PY)'!B1596</f>
        <v>0</v>
      </c>
      <c r="C1596" s="1">
        <f>'[1]RC-1(PY)'!C1596</f>
        <v>0</v>
      </c>
      <c r="D1596" s="1">
        <f>'[1]RC-1(PY)'!D1596</f>
        <v>0</v>
      </c>
      <c r="E1596" s="1">
        <f>'[1]RC-1(PY)'!E1596</f>
        <v>0</v>
      </c>
      <c r="F1596" s="1">
        <f>'[1]RC-1(PY)'!F1596</f>
        <v>0</v>
      </c>
      <c r="G1596" s="1">
        <f>'[1]RC-1(PY)'!G1596</f>
        <v>0</v>
      </c>
      <c r="H1596" s="1">
        <f>'[1]RC-1(PY)'!H1596</f>
        <v>0</v>
      </c>
      <c r="I1596" s="1">
        <f>'[1]RC-1(PY)'!I1596</f>
        <v>0</v>
      </c>
      <c r="J1596" s="1">
        <f>'[1]RC-1(PY)'!J1596</f>
        <v>0</v>
      </c>
      <c r="K1596" s="1">
        <f>'[1]RC-1(PY)'!K1596</f>
        <v>0</v>
      </c>
      <c r="L1596" s="1">
        <f>'[1]RC-1(PY)'!L1596</f>
        <v>0</v>
      </c>
      <c r="M1596" s="1">
        <f>'[1]RC-1(PY)'!M1596</f>
        <v>0</v>
      </c>
      <c r="N1596" s="1">
        <f>'[1]RC-1(PY)'!N1596</f>
        <v>0</v>
      </c>
      <c r="O1596" s="1">
        <f>'[1]RC-1(PY)'!O1596</f>
        <v>0</v>
      </c>
      <c r="P1596" s="1">
        <f>'[1]RC-1(PY)'!P1596</f>
        <v>0</v>
      </c>
      <c r="Q1596" s="1">
        <f>'[1]RC-1(PY)'!Q1596</f>
        <v>0</v>
      </c>
      <c r="R1596" s="1">
        <f>'[1]RC-1(PY)'!R1596</f>
        <v>0</v>
      </c>
      <c r="S1596" s="1">
        <f>'[1]RC-1(PY)'!S1596</f>
        <v>0</v>
      </c>
      <c r="T1596" s="1">
        <f>'[1]RC-1(PY)'!T1596</f>
        <v>0</v>
      </c>
      <c r="U1596" s="1">
        <f>'[1]RC-1(PY)'!U1596</f>
        <v>0</v>
      </c>
      <c r="V1596" s="1">
        <f>'[1]RC-1(PY)'!V1596</f>
        <v>0</v>
      </c>
      <c r="W1596" s="1">
        <f>'[1]RC-1(PY)'!W1596</f>
        <v>0</v>
      </c>
      <c r="X1596" s="1">
        <f>'[1]RC-1(PY)'!X1596</f>
        <v>0</v>
      </c>
      <c r="Y1596" s="1">
        <f>'[1]RC-1(PY)'!Y1596</f>
        <v>0</v>
      </c>
      <c r="Z1596" s="1">
        <f>'[1]RC-1(PY)'!Z1596</f>
        <v>0</v>
      </c>
      <c r="AA1596" s="1">
        <f>'[1]RC-1(PY)'!AA1596</f>
        <v>0</v>
      </c>
      <c r="AB1596" s="1">
        <f>'[1]RC-1(PY)'!AB1596</f>
        <v>0</v>
      </c>
      <c r="AC1596" s="1">
        <f>'[1]RC-1(PY)'!AC1596</f>
        <v>0</v>
      </c>
      <c r="AD1596" s="1">
        <f>'[1]RC-1(PY)'!AD1596</f>
        <v>0</v>
      </c>
      <c r="AE1596" s="1">
        <f>'[1]RC-1(PY)'!AE1596</f>
        <v>0</v>
      </c>
      <c r="AF1596" s="1">
        <f>'[1]RC-1(PY)'!AF1596</f>
        <v>0</v>
      </c>
      <c r="AG1596" s="1">
        <f>'[1]RC-1(PY)'!AG1596</f>
        <v>0</v>
      </c>
      <c r="AH1596" s="1">
        <f>'[1]RC-1(PY)'!AH1596</f>
        <v>0</v>
      </c>
      <c r="AI1596" s="1">
        <f>'[1]RC-1(PY)'!AI1596</f>
        <v>0</v>
      </c>
    </row>
    <row r="1597" spans="1:35" x14ac:dyDescent="0.3">
      <c r="A1597" s="1">
        <f>'[1]RC-1(PY)'!A1597</f>
        <v>0</v>
      </c>
      <c r="B1597" s="1">
        <f>'[1]RC-1(PY)'!B1597</f>
        <v>0</v>
      </c>
      <c r="C1597" s="1">
        <f>'[1]RC-1(PY)'!C1597</f>
        <v>0</v>
      </c>
      <c r="D1597" s="1">
        <f>'[1]RC-1(PY)'!D1597</f>
        <v>0</v>
      </c>
      <c r="E1597" s="1">
        <f>'[1]RC-1(PY)'!E1597</f>
        <v>0</v>
      </c>
      <c r="F1597" s="1">
        <f>'[1]RC-1(PY)'!F1597</f>
        <v>0</v>
      </c>
      <c r="G1597" s="1">
        <f>'[1]RC-1(PY)'!G1597</f>
        <v>0</v>
      </c>
      <c r="H1597" s="1">
        <f>'[1]RC-1(PY)'!H1597</f>
        <v>0</v>
      </c>
      <c r="I1597" s="1">
        <f>'[1]RC-1(PY)'!I1597</f>
        <v>0</v>
      </c>
      <c r="J1597" s="1">
        <f>'[1]RC-1(PY)'!J1597</f>
        <v>0</v>
      </c>
      <c r="K1597" s="1">
        <f>'[1]RC-1(PY)'!K1597</f>
        <v>0</v>
      </c>
      <c r="L1597" s="1">
        <f>'[1]RC-1(PY)'!L1597</f>
        <v>0</v>
      </c>
      <c r="M1597" s="1">
        <f>'[1]RC-1(PY)'!M1597</f>
        <v>0</v>
      </c>
      <c r="N1597" s="1">
        <f>'[1]RC-1(PY)'!N1597</f>
        <v>0</v>
      </c>
      <c r="O1597" s="1">
        <f>'[1]RC-1(PY)'!O1597</f>
        <v>0</v>
      </c>
      <c r="P1597" s="1">
        <f>'[1]RC-1(PY)'!P1597</f>
        <v>0</v>
      </c>
      <c r="Q1597" s="1">
        <f>'[1]RC-1(PY)'!Q1597</f>
        <v>0</v>
      </c>
      <c r="R1597" s="1">
        <f>'[1]RC-1(PY)'!R1597</f>
        <v>0</v>
      </c>
      <c r="S1597" s="1">
        <f>'[1]RC-1(PY)'!S1597</f>
        <v>0</v>
      </c>
      <c r="T1597" s="1">
        <f>'[1]RC-1(PY)'!T1597</f>
        <v>0</v>
      </c>
      <c r="U1597" s="1">
        <f>'[1]RC-1(PY)'!U1597</f>
        <v>0</v>
      </c>
      <c r="V1597" s="1">
        <f>'[1]RC-1(PY)'!V1597</f>
        <v>0</v>
      </c>
      <c r="W1597" s="1">
        <f>'[1]RC-1(PY)'!W1597</f>
        <v>0</v>
      </c>
      <c r="X1597" s="1">
        <f>'[1]RC-1(PY)'!X1597</f>
        <v>0</v>
      </c>
      <c r="Y1597" s="1">
        <f>'[1]RC-1(PY)'!Y1597</f>
        <v>0</v>
      </c>
      <c r="Z1597" s="1">
        <f>'[1]RC-1(PY)'!Z1597</f>
        <v>0</v>
      </c>
      <c r="AA1597" s="1">
        <f>'[1]RC-1(PY)'!AA1597</f>
        <v>0</v>
      </c>
      <c r="AB1597" s="1">
        <f>'[1]RC-1(PY)'!AB1597</f>
        <v>0</v>
      </c>
      <c r="AC1597" s="1">
        <f>'[1]RC-1(PY)'!AC1597</f>
        <v>0</v>
      </c>
      <c r="AD1597" s="1">
        <f>'[1]RC-1(PY)'!AD1597</f>
        <v>0</v>
      </c>
      <c r="AE1597" s="1">
        <f>'[1]RC-1(PY)'!AE1597</f>
        <v>0</v>
      </c>
      <c r="AF1597" s="1">
        <f>'[1]RC-1(PY)'!AF1597</f>
        <v>0</v>
      </c>
      <c r="AG1597" s="1">
        <f>'[1]RC-1(PY)'!AG1597</f>
        <v>0</v>
      </c>
      <c r="AH1597" s="1">
        <f>'[1]RC-1(PY)'!AH1597</f>
        <v>0</v>
      </c>
      <c r="AI1597" s="1">
        <f>'[1]RC-1(PY)'!AI1597</f>
        <v>0</v>
      </c>
    </row>
    <row r="1598" spans="1:35" x14ac:dyDescent="0.3">
      <c r="A1598" s="1">
        <f>'[1]RC-1(PY)'!A1598</f>
        <v>0</v>
      </c>
      <c r="B1598" s="1">
        <f>'[1]RC-1(PY)'!B1598</f>
        <v>0</v>
      </c>
      <c r="C1598" s="1">
        <f>'[1]RC-1(PY)'!C1598</f>
        <v>0</v>
      </c>
      <c r="D1598" s="1">
        <f>'[1]RC-1(PY)'!D1598</f>
        <v>0</v>
      </c>
      <c r="E1598" s="1">
        <f>'[1]RC-1(PY)'!E1598</f>
        <v>0</v>
      </c>
      <c r="F1598" s="1">
        <f>'[1]RC-1(PY)'!F1598</f>
        <v>0</v>
      </c>
      <c r="G1598" s="1">
        <f>'[1]RC-1(PY)'!G1598</f>
        <v>0</v>
      </c>
      <c r="H1598" s="1">
        <f>'[1]RC-1(PY)'!H1598</f>
        <v>0</v>
      </c>
      <c r="I1598" s="1">
        <f>'[1]RC-1(PY)'!I1598</f>
        <v>0</v>
      </c>
      <c r="J1598" s="1">
        <f>'[1]RC-1(PY)'!J1598</f>
        <v>0</v>
      </c>
      <c r="K1598" s="1">
        <f>'[1]RC-1(PY)'!K1598</f>
        <v>0</v>
      </c>
      <c r="L1598" s="1">
        <f>'[1]RC-1(PY)'!L1598</f>
        <v>0</v>
      </c>
      <c r="M1598" s="1">
        <f>'[1]RC-1(PY)'!M1598</f>
        <v>0</v>
      </c>
      <c r="N1598" s="1">
        <f>'[1]RC-1(PY)'!N1598</f>
        <v>0</v>
      </c>
      <c r="O1598" s="1">
        <f>'[1]RC-1(PY)'!O1598</f>
        <v>0</v>
      </c>
      <c r="P1598" s="1">
        <f>'[1]RC-1(PY)'!P1598</f>
        <v>0</v>
      </c>
      <c r="Q1598" s="1">
        <f>'[1]RC-1(PY)'!Q1598</f>
        <v>0</v>
      </c>
      <c r="R1598" s="1">
        <f>'[1]RC-1(PY)'!R1598</f>
        <v>0</v>
      </c>
      <c r="S1598" s="1">
        <f>'[1]RC-1(PY)'!S1598</f>
        <v>0</v>
      </c>
      <c r="T1598" s="1">
        <f>'[1]RC-1(PY)'!T1598</f>
        <v>0</v>
      </c>
      <c r="U1598" s="1">
        <f>'[1]RC-1(PY)'!U1598</f>
        <v>0</v>
      </c>
      <c r="V1598" s="1">
        <f>'[1]RC-1(PY)'!V1598</f>
        <v>0</v>
      </c>
      <c r="W1598" s="1">
        <f>'[1]RC-1(PY)'!W1598</f>
        <v>0</v>
      </c>
      <c r="X1598" s="1">
        <f>'[1]RC-1(PY)'!X1598</f>
        <v>0</v>
      </c>
      <c r="Y1598" s="1">
        <f>'[1]RC-1(PY)'!Y1598</f>
        <v>0</v>
      </c>
      <c r="Z1598" s="1">
        <f>'[1]RC-1(PY)'!Z1598</f>
        <v>0</v>
      </c>
      <c r="AA1598" s="1">
        <f>'[1]RC-1(PY)'!AA1598</f>
        <v>0</v>
      </c>
      <c r="AB1598" s="1">
        <f>'[1]RC-1(PY)'!AB1598</f>
        <v>0</v>
      </c>
      <c r="AC1598" s="1">
        <f>'[1]RC-1(PY)'!AC1598</f>
        <v>0</v>
      </c>
      <c r="AD1598" s="1">
        <f>'[1]RC-1(PY)'!AD1598</f>
        <v>0</v>
      </c>
      <c r="AE1598" s="1">
        <f>'[1]RC-1(PY)'!AE1598</f>
        <v>0</v>
      </c>
      <c r="AF1598" s="1">
        <f>'[1]RC-1(PY)'!AF1598</f>
        <v>0</v>
      </c>
      <c r="AG1598" s="1">
        <f>'[1]RC-1(PY)'!AG1598</f>
        <v>0</v>
      </c>
      <c r="AH1598" s="1">
        <f>'[1]RC-1(PY)'!AH1598</f>
        <v>0</v>
      </c>
      <c r="AI1598" s="1">
        <f>'[1]RC-1(PY)'!AI1598</f>
        <v>0</v>
      </c>
    </row>
    <row r="1599" spans="1:35" x14ac:dyDescent="0.3">
      <c r="A1599" s="1">
        <f>'[1]RC-1(PY)'!A1599</f>
        <v>0</v>
      </c>
      <c r="B1599" s="1">
        <f>'[1]RC-1(PY)'!B1599</f>
        <v>0</v>
      </c>
      <c r="C1599" s="1">
        <f>'[1]RC-1(PY)'!C1599</f>
        <v>0</v>
      </c>
      <c r="D1599" s="1">
        <f>'[1]RC-1(PY)'!D1599</f>
        <v>0</v>
      </c>
      <c r="E1599" s="1">
        <f>'[1]RC-1(PY)'!E1599</f>
        <v>0</v>
      </c>
      <c r="F1599" s="1">
        <f>'[1]RC-1(PY)'!F1599</f>
        <v>0</v>
      </c>
      <c r="G1599" s="1">
        <f>'[1]RC-1(PY)'!G1599</f>
        <v>0</v>
      </c>
      <c r="H1599" s="1">
        <f>'[1]RC-1(PY)'!H1599</f>
        <v>0</v>
      </c>
      <c r="I1599" s="1">
        <f>'[1]RC-1(PY)'!I1599</f>
        <v>0</v>
      </c>
      <c r="J1599" s="1">
        <f>'[1]RC-1(PY)'!J1599</f>
        <v>0</v>
      </c>
      <c r="K1599" s="1">
        <f>'[1]RC-1(PY)'!K1599</f>
        <v>0</v>
      </c>
      <c r="L1599" s="1">
        <f>'[1]RC-1(PY)'!L1599</f>
        <v>0</v>
      </c>
      <c r="M1599" s="1">
        <f>'[1]RC-1(PY)'!M1599</f>
        <v>0</v>
      </c>
      <c r="N1599" s="1">
        <f>'[1]RC-1(PY)'!N1599</f>
        <v>0</v>
      </c>
      <c r="O1599" s="1">
        <f>'[1]RC-1(PY)'!O1599</f>
        <v>0</v>
      </c>
      <c r="P1599" s="1">
        <f>'[1]RC-1(PY)'!P1599</f>
        <v>0</v>
      </c>
      <c r="Q1599" s="1">
        <f>'[1]RC-1(PY)'!Q1599</f>
        <v>0</v>
      </c>
      <c r="R1599" s="1">
        <f>'[1]RC-1(PY)'!R1599</f>
        <v>0</v>
      </c>
      <c r="S1599" s="1">
        <f>'[1]RC-1(PY)'!S1599</f>
        <v>0</v>
      </c>
      <c r="T1599" s="1">
        <f>'[1]RC-1(PY)'!T1599</f>
        <v>0</v>
      </c>
      <c r="U1599" s="1">
        <f>'[1]RC-1(PY)'!U1599</f>
        <v>0</v>
      </c>
      <c r="V1599" s="1">
        <f>'[1]RC-1(PY)'!V1599</f>
        <v>0</v>
      </c>
      <c r="W1599" s="1">
        <f>'[1]RC-1(PY)'!W1599</f>
        <v>0</v>
      </c>
      <c r="X1599" s="1">
        <f>'[1]RC-1(PY)'!X1599</f>
        <v>0</v>
      </c>
      <c r="Y1599" s="1">
        <f>'[1]RC-1(PY)'!Y1599</f>
        <v>0</v>
      </c>
      <c r="Z1599" s="1">
        <f>'[1]RC-1(PY)'!Z1599</f>
        <v>0</v>
      </c>
      <c r="AA1599" s="1">
        <f>'[1]RC-1(PY)'!AA1599</f>
        <v>0</v>
      </c>
      <c r="AB1599" s="1">
        <f>'[1]RC-1(PY)'!AB1599</f>
        <v>0</v>
      </c>
      <c r="AC1599" s="1">
        <f>'[1]RC-1(PY)'!AC1599</f>
        <v>0</v>
      </c>
      <c r="AD1599" s="1">
        <f>'[1]RC-1(PY)'!AD1599</f>
        <v>0</v>
      </c>
      <c r="AE1599" s="1">
        <f>'[1]RC-1(PY)'!AE1599</f>
        <v>0</v>
      </c>
      <c r="AF1599" s="1">
        <f>'[1]RC-1(PY)'!AF1599</f>
        <v>0</v>
      </c>
      <c r="AG1599" s="1">
        <f>'[1]RC-1(PY)'!AG1599</f>
        <v>0</v>
      </c>
      <c r="AH1599" s="1">
        <f>'[1]RC-1(PY)'!AH1599</f>
        <v>0</v>
      </c>
      <c r="AI1599" s="1">
        <f>'[1]RC-1(PY)'!AI1599</f>
        <v>0</v>
      </c>
    </row>
    <row r="1600" spans="1:35" x14ac:dyDescent="0.3">
      <c r="A1600" s="1">
        <f>'[1]RC-1(PY)'!A1600</f>
        <v>0</v>
      </c>
      <c r="B1600" s="1">
        <f>'[1]RC-1(PY)'!B1600</f>
        <v>0</v>
      </c>
      <c r="C1600" s="1">
        <f>'[1]RC-1(PY)'!C1600</f>
        <v>0</v>
      </c>
      <c r="D1600" s="1">
        <f>'[1]RC-1(PY)'!D1600</f>
        <v>0</v>
      </c>
      <c r="E1600" s="1">
        <f>'[1]RC-1(PY)'!E1600</f>
        <v>0</v>
      </c>
      <c r="F1600" s="1">
        <f>'[1]RC-1(PY)'!F1600</f>
        <v>0</v>
      </c>
      <c r="G1600" s="1">
        <f>'[1]RC-1(PY)'!G1600</f>
        <v>0</v>
      </c>
      <c r="H1600" s="1">
        <f>'[1]RC-1(PY)'!H1600</f>
        <v>0</v>
      </c>
      <c r="I1600" s="1">
        <f>'[1]RC-1(PY)'!I1600</f>
        <v>0</v>
      </c>
      <c r="J1600" s="1">
        <f>'[1]RC-1(PY)'!J1600</f>
        <v>0</v>
      </c>
      <c r="K1600" s="1">
        <f>'[1]RC-1(PY)'!K1600</f>
        <v>0</v>
      </c>
      <c r="L1600" s="1">
        <f>'[1]RC-1(PY)'!L1600</f>
        <v>0</v>
      </c>
      <c r="M1600" s="1">
        <f>'[1]RC-1(PY)'!M1600</f>
        <v>0</v>
      </c>
      <c r="N1600" s="1">
        <f>'[1]RC-1(PY)'!N1600</f>
        <v>0</v>
      </c>
      <c r="O1600" s="1">
        <f>'[1]RC-1(PY)'!O1600</f>
        <v>0</v>
      </c>
      <c r="P1600" s="1">
        <f>'[1]RC-1(PY)'!P1600</f>
        <v>0</v>
      </c>
      <c r="Q1600" s="1">
        <f>'[1]RC-1(PY)'!Q1600</f>
        <v>0</v>
      </c>
      <c r="R1600" s="1">
        <f>'[1]RC-1(PY)'!R1600</f>
        <v>0</v>
      </c>
      <c r="S1600" s="1">
        <f>'[1]RC-1(PY)'!S1600</f>
        <v>0</v>
      </c>
      <c r="T1600" s="1">
        <f>'[1]RC-1(PY)'!T1600</f>
        <v>0</v>
      </c>
      <c r="U1600" s="1">
        <f>'[1]RC-1(PY)'!U1600</f>
        <v>0</v>
      </c>
      <c r="V1600" s="1">
        <f>'[1]RC-1(PY)'!V1600</f>
        <v>0</v>
      </c>
      <c r="W1600" s="1">
        <f>'[1]RC-1(PY)'!W1600</f>
        <v>0</v>
      </c>
      <c r="X1600" s="1">
        <f>'[1]RC-1(PY)'!X1600</f>
        <v>0</v>
      </c>
      <c r="Y1600" s="1">
        <f>'[1]RC-1(PY)'!Y1600</f>
        <v>0</v>
      </c>
      <c r="Z1600" s="1">
        <f>'[1]RC-1(PY)'!Z1600</f>
        <v>0</v>
      </c>
      <c r="AA1600" s="1">
        <f>'[1]RC-1(PY)'!AA1600</f>
        <v>0</v>
      </c>
      <c r="AB1600" s="1">
        <f>'[1]RC-1(PY)'!AB1600</f>
        <v>0</v>
      </c>
      <c r="AC1600" s="1">
        <f>'[1]RC-1(PY)'!AC1600</f>
        <v>0</v>
      </c>
      <c r="AD1600" s="1">
        <f>'[1]RC-1(PY)'!AD1600</f>
        <v>0</v>
      </c>
      <c r="AE1600" s="1">
        <f>'[1]RC-1(PY)'!AE1600</f>
        <v>0</v>
      </c>
      <c r="AF1600" s="1">
        <f>'[1]RC-1(PY)'!AF1600</f>
        <v>0</v>
      </c>
      <c r="AG1600" s="1">
        <f>'[1]RC-1(PY)'!AG1600</f>
        <v>0</v>
      </c>
      <c r="AH1600" s="1">
        <f>'[1]RC-1(PY)'!AH1600</f>
        <v>0</v>
      </c>
      <c r="AI1600" s="1">
        <f>'[1]RC-1(PY)'!AI1600</f>
        <v>0</v>
      </c>
    </row>
    <row r="1601" spans="1:35" x14ac:dyDescent="0.3">
      <c r="A1601" s="1">
        <f>'[1]RC-1(PY)'!A1601</f>
        <v>0</v>
      </c>
      <c r="B1601" s="1">
        <f>'[1]RC-1(PY)'!B1601</f>
        <v>0</v>
      </c>
      <c r="C1601" s="1">
        <f>'[1]RC-1(PY)'!C1601</f>
        <v>0</v>
      </c>
      <c r="D1601" s="1">
        <f>'[1]RC-1(PY)'!D1601</f>
        <v>0</v>
      </c>
      <c r="E1601" s="1">
        <f>'[1]RC-1(PY)'!E1601</f>
        <v>0</v>
      </c>
      <c r="F1601" s="1">
        <f>'[1]RC-1(PY)'!F1601</f>
        <v>0</v>
      </c>
      <c r="G1601" s="1">
        <f>'[1]RC-1(PY)'!G1601</f>
        <v>0</v>
      </c>
      <c r="H1601" s="1">
        <f>'[1]RC-1(PY)'!H1601</f>
        <v>0</v>
      </c>
      <c r="I1601" s="1">
        <f>'[1]RC-1(PY)'!I1601</f>
        <v>0</v>
      </c>
      <c r="J1601" s="1">
        <f>'[1]RC-1(PY)'!J1601</f>
        <v>0</v>
      </c>
      <c r="K1601" s="1">
        <f>'[1]RC-1(PY)'!K1601</f>
        <v>0</v>
      </c>
      <c r="L1601" s="1">
        <f>'[1]RC-1(PY)'!L1601</f>
        <v>0</v>
      </c>
      <c r="M1601" s="1">
        <f>'[1]RC-1(PY)'!M1601</f>
        <v>0</v>
      </c>
      <c r="N1601" s="1">
        <f>'[1]RC-1(PY)'!N1601</f>
        <v>0</v>
      </c>
      <c r="O1601" s="1">
        <f>'[1]RC-1(PY)'!O1601</f>
        <v>0</v>
      </c>
      <c r="P1601" s="1">
        <f>'[1]RC-1(PY)'!P1601</f>
        <v>0</v>
      </c>
      <c r="Q1601" s="1">
        <f>'[1]RC-1(PY)'!Q1601</f>
        <v>0</v>
      </c>
      <c r="R1601" s="1">
        <f>'[1]RC-1(PY)'!R1601</f>
        <v>0</v>
      </c>
      <c r="S1601" s="1">
        <f>'[1]RC-1(PY)'!S1601</f>
        <v>0</v>
      </c>
      <c r="T1601" s="1">
        <f>'[1]RC-1(PY)'!T1601</f>
        <v>0</v>
      </c>
      <c r="U1601" s="1">
        <f>'[1]RC-1(PY)'!U1601</f>
        <v>0</v>
      </c>
      <c r="V1601" s="1">
        <f>'[1]RC-1(PY)'!V1601</f>
        <v>0</v>
      </c>
      <c r="W1601" s="1">
        <f>'[1]RC-1(PY)'!W1601</f>
        <v>0</v>
      </c>
      <c r="X1601" s="1">
        <f>'[1]RC-1(PY)'!X1601</f>
        <v>0</v>
      </c>
      <c r="Y1601" s="1">
        <f>'[1]RC-1(PY)'!Y1601</f>
        <v>0</v>
      </c>
      <c r="Z1601" s="1">
        <f>'[1]RC-1(PY)'!Z1601</f>
        <v>0</v>
      </c>
      <c r="AA1601" s="1">
        <f>'[1]RC-1(PY)'!AA1601</f>
        <v>0</v>
      </c>
      <c r="AB1601" s="1">
        <f>'[1]RC-1(PY)'!AB1601</f>
        <v>0</v>
      </c>
      <c r="AC1601" s="1">
        <f>'[1]RC-1(PY)'!AC1601</f>
        <v>0</v>
      </c>
      <c r="AD1601" s="1">
        <f>'[1]RC-1(PY)'!AD1601</f>
        <v>0</v>
      </c>
      <c r="AE1601" s="1">
        <f>'[1]RC-1(PY)'!AE1601</f>
        <v>0</v>
      </c>
      <c r="AF1601" s="1">
        <f>'[1]RC-1(PY)'!AF1601</f>
        <v>0</v>
      </c>
      <c r="AG1601" s="1">
        <f>'[1]RC-1(PY)'!AG1601</f>
        <v>0</v>
      </c>
      <c r="AH1601" s="1">
        <f>'[1]RC-1(PY)'!AH1601</f>
        <v>0</v>
      </c>
      <c r="AI1601" s="1">
        <f>'[1]RC-1(PY)'!AI1601</f>
        <v>0</v>
      </c>
    </row>
    <row r="1602" spans="1:35" x14ac:dyDescent="0.3">
      <c r="A1602" s="1">
        <f>'[1]RC-1(PY)'!A1602</f>
        <v>0</v>
      </c>
      <c r="B1602" s="1">
        <f>'[1]RC-1(PY)'!B1602</f>
        <v>0</v>
      </c>
      <c r="C1602" s="1">
        <f>'[1]RC-1(PY)'!C1602</f>
        <v>0</v>
      </c>
      <c r="D1602" s="1">
        <f>'[1]RC-1(PY)'!D1602</f>
        <v>0</v>
      </c>
      <c r="E1602" s="1">
        <f>'[1]RC-1(PY)'!E1602</f>
        <v>0</v>
      </c>
      <c r="F1602" s="1">
        <f>'[1]RC-1(PY)'!F1602</f>
        <v>0</v>
      </c>
      <c r="G1602" s="1">
        <f>'[1]RC-1(PY)'!G1602</f>
        <v>0</v>
      </c>
      <c r="H1602" s="1">
        <f>'[1]RC-1(PY)'!H1602</f>
        <v>0</v>
      </c>
      <c r="I1602" s="1">
        <f>'[1]RC-1(PY)'!I1602</f>
        <v>0</v>
      </c>
      <c r="J1602" s="1">
        <f>'[1]RC-1(PY)'!J1602</f>
        <v>0</v>
      </c>
      <c r="K1602" s="1">
        <f>'[1]RC-1(PY)'!K1602</f>
        <v>0</v>
      </c>
      <c r="L1602" s="1">
        <f>'[1]RC-1(PY)'!L1602</f>
        <v>0</v>
      </c>
      <c r="M1602" s="1">
        <f>'[1]RC-1(PY)'!M1602</f>
        <v>0</v>
      </c>
      <c r="N1602" s="1">
        <f>'[1]RC-1(PY)'!N1602</f>
        <v>0</v>
      </c>
      <c r="O1602" s="1">
        <f>'[1]RC-1(PY)'!O1602</f>
        <v>0</v>
      </c>
      <c r="P1602" s="1">
        <f>'[1]RC-1(PY)'!P1602</f>
        <v>0</v>
      </c>
      <c r="Q1602" s="1">
        <f>'[1]RC-1(PY)'!Q1602</f>
        <v>0</v>
      </c>
      <c r="R1602" s="1">
        <f>'[1]RC-1(PY)'!R1602</f>
        <v>0</v>
      </c>
      <c r="S1602" s="1">
        <f>'[1]RC-1(PY)'!S1602</f>
        <v>0</v>
      </c>
      <c r="T1602" s="1">
        <f>'[1]RC-1(PY)'!T1602</f>
        <v>0</v>
      </c>
      <c r="U1602" s="1">
        <f>'[1]RC-1(PY)'!U1602</f>
        <v>0</v>
      </c>
      <c r="V1602" s="1">
        <f>'[1]RC-1(PY)'!V1602</f>
        <v>0</v>
      </c>
      <c r="W1602" s="1">
        <f>'[1]RC-1(PY)'!W1602</f>
        <v>0</v>
      </c>
      <c r="X1602" s="1">
        <f>'[1]RC-1(PY)'!X1602</f>
        <v>0</v>
      </c>
      <c r="Y1602" s="1">
        <f>'[1]RC-1(PY)'!Y1602</f>
        <v>0</v>
      </c>
      <c r="Z1602" s="1">
        <f>'[1]RC-1(PY)'!Z1602</f>
        <v>0</v>
      </c>
      <c r="AA1602" s="1">
        <f>'[1]RC-1(PY)'!AA1602</f>
        <v>0</v>
      </c>
      <c r="AB1602" s="1">
        <f>'[1]RC-1(PY)'!AB1602</f>
        <v>0</v>
      </c>
      <c r="AC1602" s="1">
        <f>'[1]RC-1(PY)'!AC1602</f>
        <v>0</v>
      </c>
      <c r="AD1602" s="1">
        <f>'[1]RC-1(PY)'!AD1602</f>
        <v>0</v>
      </c>
      <c r="AE1602" s="1">
        <f>'[1]RC-1(PY)'!AE1602</f>
        <v>0</v>
      </c>
      <c r="AF1602" s="1">
        <f>'[1]RC-1(PY)'!AF1602</f>
        <v>0</v>
      </c>
      <c r="AG1602" s="1">
        <f>'[1]RC-1(PY)'!AG1602</f>
        <v>0</v>
      </c>
      <c r="AH1602" s="1">
        <f>'[1]RC-1(PY)'!AH1602</f>
        <v>0</v>
      </c>
      <c r="AI1602" s="1">
        <f>'[1]RC-1(PY)'!AI1602</f>
        <v>0</v>
      </c>
    </row>
    <row r="1603" spans="1:35" x14ac:dyDescent="0.3">
      <c r="A1603" s="1">
        <f>'[1]RC-1(PY)'!A1603</f>
        <v>0</v>
      </c>
      <c r="B1603" s="1">
        <f>'[1]RC-1(PY)'!B1603</f>
        <v>0</v>
      </c>
      <c r="C1603" s="1">
        <f>'[1]RC-1(PY)'!C1603</f>
        <v>0</v>
      </c>
      <c r="D1603" s="1">
        <f>'[1]RC-1(PY)'!D1603</f>
        <v>0</v>
      </c>
      <c r="E1603" s="1">
        <f>'[1]RC-1(PY)'!E1603</f>
        <v>0</v>
      </c>
      <c r="F1603" s="1">
        <f>'[1]RC-1(PY)'!F1603</f>
        <v>0</v>
      </c>
      <c r="G1603" s="1">
        <f>'[1]RC-1(PY)'!G1603</f>
        <v>0</v>
      </c>
      <c r="H1603" s="1">
        <f>'[1]RC-1(PY)'!H1603</f>
        <v>0</v>
      </c>
      <c r="I1603" s="1">
        <f>'[1]RC-1(PY)'!I1603</f>
        <v>0</v>
      </c>
      <c r="J1603" s="1">
        <f>'[1]RC-1(PY)'!J1603</f>
        <v>0</v>
      </c>
      <c r="K1603" s="1">
        <f>'[1]RC-1(PY)'!K1603</f>
        <v>0</v>
      </c>
      <c r="L1603" s="1">
        <f>'[1]RC-1(PY)'!L1603</f>
        <v>0</v>
      </c>
      <c r="M1603" s="1">
        <f>'[1]RC-1(PY)'!M1603</f>
        <v>0</v>
      </c>
      <c r="N1603" s="1">
        <f>'[1]RC-1(PY)'!N1603</f>
        <v>0</v>
      </c>
      <c r="O1603" s="1">
        <f>'[1]RC-1(PY)'!O1603</f>
        <v>0</v>
      </c>
      <c r="P1603" s="1">
        <f>'[1]RC-1(PY)'!P1603</f>
        <v>0</v>
      </c>
      <c r="Q1603" s="1">
        <f>'[1]RC-1(PY)'!Q1603</f>
        <v>0</v>
      </c>
      <c r="R1603" s="1">
        <f>'[1]RC-1(PY)'!R1603</f>
        <v>0</v>
      </c>
      <c r="S1603" s="1">
        <f>'[1]RC-1(PY)'!S1603</f>
        <v>0</v>
      </c>
      <c r="T1603" s="1">
        <f>'[1]RC-1(PY)'!T1603</f>
        <v>0</v>
      </c>
      <c r="U1603" s="1">
        <f>'[1]RC-1(PY)'!U1603</f>
        <v>0</v>
      </c>
      <c r="V1603" s="1">
        <f>'[1]RC-1(PY)'!V1603</f>
        <v>0</v>
      </c>
      <c r="W1603" s="1">
        <f>'[1]RC-1(PY)'!W1603</f>
        <v>0</v>
      </c>
      <c r="X1603" s="1">
        <f>'[1]RC-1(PY)'!X1603</f>
        <v>0</v>
      </c>
      <c r="Y1603" s="1">
        <f>'[1]RC-1(PY)'!Y1603</f>
        <v>0</v>
      </c>
      <c r="Z1603" s="1">
        <f>'[1]RC-1(PY)'!Z1603</f>
        <v>0</v>
      </c>
      <c r="AA1603" s="1">
        <f>'[1]RC-1(PY)'!AA1603</f>
        <v>0</v>
      </c>
      <c r="AB1603" s="1">
        <f>'[1]RC-1(PY)'!AB1603</f>
        <v>0</v>
      </c>
      <c r="AC1603" s="1">
        <f>'[1]RC-1(PY)'!AC1603</f>
        <v>0</v>
      </c>
      <c r="AD1603" s="1">
        <f>'[1]RC-1(PY)'!AD1603</f>
        <v>0</v>
      </c>
      <c r="AE1603" s="1">
        <f>'[1]RC-1(PY)'!AE1603</f>
        <v>0</v>
      </c>
      <c r="AF1603" s="1">
        <f>'[1]RC-1(PY)'!AF1603</f>
        <v>0</v>
      </c>
      <c r="AG1603" s="1">
        <f>'[1]RC-1(PY)'!AG1603</f>
        <v>0</v>
      </c>
      <c r="AH1603" s="1">
        <f>'[1]RC-1(PY)'!AH1603</f>
        <v>0</v>
      </c>
      <c r="AI1603" s="1">
        <f>'[1]RC-1(PY)'!AI1603</f>
        <v>0</v>
      </c>
    </row>
    <row r="1604" spans="1:35" x14ac:dyDescent="0.3">
      <c r="A1604" s="1">
        <f>'[1]RC-1(PY)'!A1604</f>
        <v>0</v>
      </c>
      <c r="B1604" s="1">
        <f>'[1]RC-1(PY)'!B1604</f>
        <v>0</v>
      </c>
      <c r="C1604" s="1">
        <f>'[1]RC-1(PY)'!C1604</f>
        <v>0</v>
      </c>
      <c r="D1604" s="1">
        <f>'[1]RC-1(PY)'!D1604</f>
        <v>0</v>
      </c>
      <c r="E1604" s="1">
        <f>'[1]RC-1(PY)'!E1604</f>
        <v>0</v>
      </c>
      <c r="F1604" s="1">
        <f>'[1]RC-1(PY)'!F1604</f>
        <v>0</v>
      </c>
      <c r="G1604" s="1">
        <f>'[1]RC-1(PY)'!G1604</f>
        <v>0</v>
      </c>
      <c r="H1604" s="1">
        <f>'[1]RC-1(PY)'!H1604</f>
        <v>0</v>
      </c>
      <c r="I1604" s="1">
        <f>'[1]RC-1(PY)'!I1604</f>
        <v>0</v>
      </c>
      <c r="J1604" s="1">
        <f>'[1]RC-1(PY)'!J1604</f>
        <v>0</v>
      </c>
      <c r="K1604" s="1">
        <f>'[1]RC-1(PY)'!K1604</f>
        <v>0</v>
      </c>
      <c r="L1604" s="1">
        <f>'[1]RC-1(PY)'!L1604</f>
        <v>0</v>
      </c>
      <c r="M1604" s="1">
        <f>'[1]RC-1(PY)'!M1604</f>
        <v>0</v>
      </c>
      <c r="N1604" s="1">
        <f>'[1]RC-1(PY)'!N1604</f>
        <v>0</v>
      </c>
      <c r="O1604" s="1">
        <f>'[1]RC-1(PY)'!O1604</f>
        <v>0</v>
      </c>
      <c r="P1604" s="1">
        <f>'[1]RC-1(PY)'!P1604</f>
        <v>0</v>
      </c>
      <c r="Q1604" s="1">
        <f>'[1]RC-1(PY)'!Q1604</f>
        <v>0</v>
      </c>
      <c r="R1604" s="1">
        <f>'[1]RC-1(PY)'!R1604</f>
        <v>0</v>
      </c>
      <c r="S1604" s="1">
        <f>'[1]RC-1(PY)'!S1604</f>
        <v>0</v>
      </c>
      <c r="T1604" s="1">
        <f>'[1]RC-1(PY)'!T1604</f>
        <v>0</v>
      </c>
      <c r="U1604" s="1">
        <f>'[1]RC-1(PY)'!U1604</f>
        <v>0</v>
      </c>
      <c r="V1604" s="1">
        <f>'[1]RC-1(PY)'!V1604</f>
        <v>0</v>
      </c>
      <c r="W1604" s="1">
        <f>'[1]RC-1(PY)'!W1604</f>
        <v>0</v>
      </c>
      <c r="X1604" s="1">
        <f>'[1]RC-1(PY)'!X1604</f>
        <v>0</v>
      </c>
      <c r="Y1604" s="1">
        <f>'[1]RC-1(PY)'!Y1604</f>
        <v>0</v>
      </c>
      <c r="Z1604" s="1">
        <f>'[1]RC-1(PY)'!Z1604</f>
        <v>0</v>
      </c>
      <c r="AA1604" s="1">
        <f>'[1]RC-1(PY)'!AA1604</f>
        <v>0</v>
      </c>
      <c r="AB1604" s="1">
        <f>'[1]RC-1(PY)'!AB1604</f>
        <v>0</v>
      </c>
      <c r="AC1604" s="1">
        <f>'[1]RC-1(PY)'!AC1604</f>
        <v>0</v>
      </c>
      <c r="AD1604" s="1">
        <f>'[1]RC-1(PY)'!AD1604</f>
        <v>0</v>
      </c>
      <c r="AE1604" s="1">
        <f>'[1]RC-1(PY)'!AE1604</f>
        <v>0</v>
      </c>
      <c r="AF1604" s="1">
        <f>'[1]RC-1(PY)'!AF1604</f>
        <v>0</v>
      </c>
      <c r="AG1604" s="1">
        <f>'[1]RC-1(PY)'!AG1604</f>
        <v>0</v>
      </c>
      <c r="AH1604" s="1">
        <f>'[1]RC-1(PY)'!AH1604</f>
        <v>0</v>
      </c>
      <c r="AI1604" s="1">
        <f>'[1]RC-1(PY)'!AI1604</f>
        <v>0</v>
      </c>
    </row>
    <row r="1605" spans="1:35" x14ac:dyDescent="0.3">
      <c r="A1605" s="1">
        <f>'[1]RC-1(PY)'!A1605</f>
        <v>0</v>
      </c>
      <c r="B1605" s="1">
        <f>'[1]RC-1(PY)'!B1605</f>
        <v>0</v>
      </c>
      <c r="C1605" s="1">
        <f>'[1]RC-1(PY)'!C1605</f>
        <v>0</v>
      </c>
      <c r="D1605" s="1">
        <f>'[1]RC-1(PY)'!D1605</f>
        <v>0</v>
      </c>
      <c r="E1605" s="1">
        <f>'[1]RC-1(PY)'!E1605</f>
        <v>0</v>
      </c>
      <c r="F1605" s="1">
        <f>'[1]RC-1(PY)'!F1605</f>
        <v>0</v>
      </c>
      <c r="G1605" s="1">
        <f>'[1]RC-1(PY)'!G1605</f>
        <v>0</v>
      </c>
      <c r="H1605" s="1">
        <f>'[1]RC-1(PY)'!H1605</f>
        <v>0</v>
      </c>
      <c r="I1605" s="1">
        <f>'[1]RC-1(PY)'!I1605</f>
        <v>0</v>
      </c>
      <c r="J1605" s="1">
        <f>'[1]RC-1(PY)'!J1605</f>
        <v>0</v>
      </c>
      <c r="K1605" s="1">
        <f>'[1]RC-1(PY)'!K1605</f>
        <v>0</v>
      </c>
      <c r="L1605" s="1">
        <f>'[1]RC-1(PY)'!L1605</f>
        <v>0</v>
      </c>
      <c r="M1605" s="1">
        <f>'[1]RC-1(PY)'!M1605</f>
        <v>0</v>
      </c>
      <c r="N1605" s="1">
        <f>'[1]RC-1(PY)'!N1605</f>
        <v>0</v>
      </c>
      <c r="O1605" s="1">
        <f>'[1]RC-1(PY)'!O1605</f>
        <v>0</v>
      </c>
      <c r="P1605" s="1">
        <f>'[1]RC-1(PY)'!P1605</f>
        <v>0</v>
      </c>
      <c r="Q1605" s="1">
        <f>'[1]RC-1(PY)'!Q1605</f>
        <v>0</v>
      </c>
      <c r="R1605" s="1">
        <f>'[1]RC-1(PY)'!R1605</f>
        <v>0</v>
      </c>
      <c r="S1605" s="1">
        <f>'[1]RC-1(PY)'!S1605</f>
        <v>0</v>
      </c>
      <c r="T1605" s="1">
        <f>'[1]RC-1(PY)'!T1605</f>
        <v>0</v>
      </c>
      <c r="U1605" s="1">
        <f>'[1]RC-1(PY)'!U1605</f>
        <v>0</v>
      </c>
      <c r="V1605" s="1">
        <f>'[1]RC-1(PY)'!V1605</f>
        <v>0</v>
      </c>
      <c r="W1605" s="1">
        <f>'[1]RC-1(PY)'!W1605</f>
        <v>0</v>
      </c>
      <c r="X1605" s="1">
        <f>'[1]RC-1(PY)'!X1605</f>
        <v>0</v>
      </c>
      <c r="Y1605" s="1">
        <f>'[1]RC-1(PY)'!Y1605</f>
        <v>0</v>
      </c>
      <c r="Z1605" s="1">
        <f>'[1]RC-1(PY)'!Z1605</f>
        <v>0</v>
      </c>
      <c r="AA1605" s="1">
        <f>'[1]RC-1(PY)'!AA1605</f>
        <v>0</v>
      </c>
      <c r="AB1605" s="1">
        <f>'[1]RC-1(PY)'!AB1605</f>
        <v>0</v>
      </c>
      <c r="AC1605" s="1">
        <f>'[1]RC-1(PY)'!AC1605</f>
        <v>0</v>
      </c>
      <c r="AD1605" s="1">
        <f>'[1]RC-1(PY)'!AD1605</f>
        <v>0</v>
      </c>
      <c r="AE1605" s="1">
        <f>'[1]RC-1(PY)'!AE1605</f>
        <v>0</v>
      </c>
      <c r="AF1605" s="1">
        <f>'[1]RC-1(PY)'!AF1605</f>
        <v>0</v>
      </c>
      <c r="AG1605" s="1">
        <f>'[1]RC-1(PY)'!AG1605</f>
        <v>0</v>
      </c>
      <c r="AH1605" s="1">
        <f>'[1]RC-1(PY)'!AH1605</f>
        <v>0</v>
      </c>
      <c r="AI1605" s="1">
        <f>'[1]RC-1(PY)'!AI1605</f>
        <v>0</v>
      </c>
    </row>
    <row r="1606" spans="1:35" x14ac:dyDescent="0.3">
      <c r="A1606" s="1">
        <f>'[1]RC-1(PY)'!A1606</f>
        <v>0</v>
      </c>
      <c r="B1606" s="1">
        <f>'[1]RC-1(PY)'!B1606</f>
        <v>0</v>
      </c>
      <c r="C1606" s="1">
        <f>'[1]RC-1(PY)'!C1606</f>
        <v>0</v>
      </c>
      <c r="D1606" s="1">
        <f>'[1]RC-1(PY)'!D1606</f>
        <v>0</v>
      </c>
      <c r="E1606" s="1">
        <f>'[1]RC-1(PY)'!E1606</f>
        <v>0</v>
      </c>
      <c r="F1606" s="1">
        <f>'[1]RC-1(PY)'!F1606</f>
        <v>0</v>
      </c>
      <c r="G1606" s="1">
        <f>'[1]RC-1(PY)'!G1606</f>
        <v>0</v>
      </c>
      <c r="H1606" s="1">
        <f>'[1]RC-1(PY)'!H1606</f>
        <v>0</v>
      </c>
      <c r="I1606" s="1">
        <f>'[1]RC-1(PY)'!I1606</f>
        <v>0</v>
      </c>
      <c r="J1606" s="1">
        <f>'[1]RC-1(PY)'!J1606</f>
        <v>0</v>
      </c>
      <c r="K1606" s="1">
        <f>'[1]RC-1(PY)'!K1606</f>
        <v>0</v>
      </c>
      <c r="L1606" s="1">
        <f>'[1]RC-1(PY)'!L1606</f>
        <v>0</v>
      </c>
      <c r="M1606" s="1">
        <f>'[1]RC-1(PY)'!M1606</f>
        <v>0</v>
      </c>
      <c r="N1606" s="1">
        <f>'[1]RC-1(PY)'!N1606</f>
        <v>0</v>
      </c>
      <c r="O1606" s="1">
        <f>'[1]RC-1(PY)'!O1606</f>
        <v>0</v>
      </c>
      <c r="P1606" s="1">
        <f>'[1]RC-1(PY)'!P1606</f>
        <v>0</v>
      </c>
      <c r="Q1606" s="1">
        <f>'[1]RC-1(PY)'!Q1606</f>
        <v>0</v>
      </c>
      <c r="R1606" s="1">
        <f>'[1]RC-1(PY)'!R1606</f>
        <v>0</v>
      </c>
      <c r="S1606" s="1">
        <f>'[1]RC-1(PY)'!S1606</f>
        <v>0</v>
      </c>
      <c r="T1606" s="1">
        <f>'[1]RC-1(PY)'!T1606</f>
        <v>0</v>
      </c>
      <c r="U1606" s="1">
        <f>'[1]RC-1(PY)'!U1606</f>
        <v>0</v>
      </c>
      <c r="V1606" s="1">
        <f>'[1]RC-1(PY)'!V1606</f>
        <v>0</v>
      </c>
      <c r="W1606" s="1">
        <f>'[1]RC-1(PY)'!W1606</f>
        <v>0</v>
      </c>
      <c r="X1606" s="1">
        <f>'[1]RC-1(PY)'!X1606</f>
        <v>0</v>
      </c>
      <c r="Y1606" s="1">
        <f>'[1]RC-1(PY)'!Y1606</f>
        <v>0</v>
      </c>
      <c r="Z1606" s="1">
        <f>'[1]RC-1(PY)'!Z1606</f>
        <v>0</v>
      </c>
      <c r="AA1606" s="1">
        <f>'[1]RC-1(PY)'!AA1606</f>
        <v>0</v>
      </c>
      <c r="AB1606" s="1">
        <f>'[1]RC-1(PY)'!AB1606</f>
        <v>0</v>
      </c>
      <c r="AC1606" s="1">
        <f>'[1]RC-1(PY)'!AC1606</f>
        <v>0</v>
      </c>
      <c r="AD1606" s="1">
        <f>'[1]RC-1(PY)'!AD1606</f>
        <v>0</v>
      </c>
      <c r="AE1606" s="1">
        <f>'[1]RC-1(PY)'!AE1606</f>
        <v>0</v>
      </c>
      <c r="AF1606" s="1">
        <f>'[1]RC-1(PY)'!AF1606</f>
        <v>0</v>
      </c>
      <c r="AG1606" s="1">
        <f>'[1]RC-1(PY)'!AG1606</f>
        <v>0</v>
      </c>
      <c r="AH1606" s="1">
        <f>'[1]RC-1(PY)'!AH1606</f>
        <v>0</v>
      </c>
      <c r="AI1606" s="1">
        <f>'[1]RC-1(PY)'!AI1606</f>
        <v>0</v>
      </c>
    </row>
    <row r="1607" spans="1:35" x14ac:dyDescent="0.3">
      <c r="A1607" s="1">
        <f>'[1]RC-1(PY)'!A1607</f>
        <v>0</v>
      </c>
      <c r="B1607" s="1">
        <f>'[1]RC-1(PY)'!B1607</f>
        <v>0</v>
      </c>
      <c r="C1607" s="1">
        <f>'[1]RC-1(PY)'!C1607</f>
        <v>0</v>
      </c>
      <c r="D1607" s="1">
        <f>'[1]RC-1(PY)'!D1607</f>
        <v>0</v>
      </c>
      <c r="E1607" s="1">
        <f>'[1]RC-1(PY)'!E1607</f>
        <v>0</v>
      </c>
      <c r="F1607" s="1">
        <f>'[1]RC-1(PY)'!F1607</f>
        <v>0</v>
      </c>
      <c r="G1607" s="1">
        <f>'[1]RC-1(PY)'!G1607</f>
        <v>0</v>
      </c>
      <c r="H1607" s="1">
        <f>'[1]RC-1(PY)'!H1607</f>
        <v>0</v>
      </c>
      <c r="I1607" s="1">
        <f>'[1]RC-1(PY)'!I1607</f>
        <v>0</v>
      </c>
      <c r="J1607" s="1">
        <f>'[1]RC-1(PY)'!J1607</f>
        <v>0</v>
      </c>
      <c r="K1607" s="1">
        <f>'[1]RC-1(PY)'!K1607</f>
        <v>0</v>
      </c>
      <c r="L1607" s="1">
        <f>'[1]RC-1(PY)'!L1607</f>
        <v>0</v>
      </c>
      <c r="M1607" s="1">
        <f>'[1]RC-1(PY)'!M1607</f>
        <v>0</v>
      </c>
      <c r="N1607" s="1">
        <f>'[1]RC-1(PY)'!N1607</f>
        <v>0</v>
      </c>
      <c r="O1607" s="1">
        <f>'[1]RC-1(PY)'!O1607</f>
        <v>0</v>
      </c>
      <c r="P1607" s="1">
        <f>'[1]RC-1(PY)'!P1607</f>
        <v>0</v>
      </c>
      <c r="Q1607" s="1">
        <f>'[1]RC-1(PY)'!Q1607</f>
        <v>0</v>
      </c>
      <c r="R1607" s="1">
        <f>'[1]RC-1(PY)'!R1607</f>
        <v>0</v>
      </c>
      <c r="S1607" s="1">
        <f>'[1]RC-1(PY)'!S1607</f>
        <v>0</v>
      </c>
      <c r="T1607" s="1">
        <f>'[1]RC-1(PY)'!T1607</f>
        <v>0</v>
      </c>
      <c r="U1607" s="1">
        <f>'[1]RC-1(PY)'!U1607</f>
        <v>0</v>
      </c>
      <c r="V1607" s="1">
        <f>'[1]RC-1(PY)'!V1607</f>
        <v>0</v>
      </c>
      <c r="W1607" s="1">
        <f>'[1]RC-1(PY)'!W1607</f>
        <v>0</v>
      </c>
      <c r="X1607" s="1">
        <f>'[1]RC-1(PY)'!X1607</f>
        <v>0</v>
      </c>
      <c r="Y1607" s="1">
        <f>'[1]RC-1(PY)'!Y1607</f>
        <v>0</v>
      </c>
      <c r="Z1607" s="1">
        <f>'[1]RC-1(PY)'!Z1607</f>
        <v>0</v>
      </c>
      <c r="AA1607" s="1">
        <f>'[1]RC-1(PY)'!AA1607</f>
        <v>0</v>
      </c>
      <c r="AB1607" s="1">
        <f>'[1]RC-1(PY)'!AB1607</f>
        <v>0</v>
      </c>
      <c r="AC1607" s="1">
        <f>'[1]RC-1(PY)'!AC1607</f>
        <v>0</v>
      </c>
      <c r="AD1607" s="1">
        <f>'[1]RC-1(PY)'!AD1607</f>
        <v>0</v>
      </c>
      <c r="AE1607" s="1">
        <f>'[1]RC-1(PY)'!AE1607</f>
        <v>0</v>
      </c>
      <c r="AF1607" s="1">
        <f>'[1]RC-1(PY)'!AF1607</f>
        <v>0</v>
      </c>
      <c r="AG1607" s="1">
        <f>'[1]RC-1(PY)'!AG1607</f>
        <v>0</v>
      </c>
      <c r="AH1607" s="1">
        <f>'[1]RC-1(PY)'!AH1607</f>
        <v>0</v>
      </c>
      <c r="AI1607" s="1">
        <f>'[1]RC-1(PY)'!AI1607</f>
        <v>0</v>
      </c>
    </row>
    <row r="1608" spans="1:35" x14ac:dyDescent="0.3">
      <c r="A1608" s="1">
        <f>'[1]RC-1(PY)'!A1608</f>
        <v>0</v>
      </c>
      <c r="B1608" s="1">
        <f>'[1]RC-1(PY)'!B1608</f>
        <v>0</v>
      </c>
      <c r="C1608" s="1">
        <f>'[1]RC-1(PY)'!C1608</f>
        <v>0</v>
      </c>
      <c r="D1608" s="1">
        <f>'[1]RC-1(PY)'!D1608</f>
        <v>0</v>
      </c>
      <c r="E1608" s="1">
        <f>'[1]RC-1(PY)'!E1608</f>
        <v>0</v>
      </c>
      <c r="F1608" s="1">
        <f>'[1]RC-1(PY)'!F1608</f>
        <v>0</v>
      </c>
      <c r="G1608" s="1">
        <f>'[1]RC-1(PY)'!G1608</f>
        <v>0</v>
      </c>
      <c r="H1608" s="1">
        <f>'[1]RC-1(PY)'!H1608</f>
        <v>0</v>
      </c>
      <c r="I1608" s="1">
        <f>'[1]RC-1(PY)'!I1608</f>
        <v>0</v>
      </c>
      <c r="J1608" s="1">
        <f>'[1]RC-1(PY)'!J1608</f>
        <v>0</v>
      </c>
      <c r="K1608" s="1">
        <f>'[1]RC-1(PY)'!K1608</f>
        <v>0</v>
      </c>
      <c r="L1608" s="1">
        <f>'[1]RC-1(PY)'!L1608</f>
        <v>0</v>
      </c>
      <c r="M1608" s="1">
        <f>'[1]RC-1(PY)'!M1608</f>
        <v>0</v>
      </c>
      <c r="N1608" s="1">
        <f>'[1]RC-1(PY)'!N1608</f>
        <v>0</v>
      </c>
      <c r="O1608" s="1">
        <f>'[1]RC-1(PY)'!O1608</f>
        <v>0</v>
      </c>
      <c r="P1608" s="1">
        <f>'[1]RC-1(PY)'!P1608</f>
        <v>0</v>
      </c>
      <c r="Q1608" s="1">
        <f>'[1]RC-1(PY)'!Q1608</f>
        <v>0</v>
      </c>
      <c r="R1608" s="1">
        <f>'[1]RC-1(PY)'!R1608</f>
        <v>0</v>
      </c>
      <c r="S1608" s="1">
        <f>'[1]RC-1(PY)'!S1608</f>
        <v>0</v>
      </c>
      <c r="T1608" s="1">
        <f>'[1]RC-1(PY)'!T1608</f>
        <v>0</v>
      </c>
      <c r="U1608" s="1">
        <f>'[1]RC-1(PY)'!U1608</f>
        <v>0</v>
      </c>
      <c r="V1608" s="1">
        <f>'[1]RC-1(PY)'!V1608</f>
        <v>0</v>
      </c>
      <c r="W1608" s="1">
        <f>'[1]RC-1(PY)'!W1608</f>
        <v>0</v>
      </c>
      <c r="X1608" s="1">
        <f>'[1]RC-1(PY)'!X1608</f>
        <v>0</v>
      </c>
      <c r="Y1608" s="1">
        <f>'[1]RC-1(PY)'!Y1608</f>
        <v>0</v>
      </c>
      <c r="Z1608" s="1">
        <f>'[1]RC-1(PY)'!Z1608</f>
        <v>0</v>
      </c>
      <c r="AA1608" s="1">
        <f>'[1]RC-1(PY)'!AA1608</f>
        <v>0</v>
      </c>
      <c r="AB1608" s="1">
        <f>'[1]RC-1(PY)'!AB1608</f>
        <v>0</v>
      </c>
      <c r="AC1608" s="1">
        <f>'[1]RC-1(PY)'!AC1608</f>
        <v>0</v>
      </c>
      <c r="AD1608" s="1">
        <f>'[1]RC-1(PY)'!AD1608</f>
        <v>0</v>
      </c>
      <c r="AE1608" s="1">
        <f>'[1]RC-1(PY)'!AE1608</f>
        <v>0</v>
      </c>
      <c r="AF1608" s="1">
        <f>'[1]RC-1(PY)'!AF1608</f>
        <v>0</v>
      </c>
      <c r="AG1608" s="1">
        <f>'[1]RC-1(PY)'!AG1608</f>
        <v>0</v>
      </c>
      <c r="AH1608" s="1">
        <f>'[1]RC-1(PY)'!AH1608</f>
        <v>0</v>
      </c>
      <c r="AI1608" s="1">
        <f>'[1]RC-1(PY)'!AI1608</f>
        <v>0</v>
      </c>
    </row>
    <row r="1609" spans="1:35" x14ac:dyDescent="0.3">
      <c r="A1609" s="1">
        <f>'[1]RC-1(PY)'!A1609</f>
        <v>0</v>
      </c>
      <c r="B1609" s="1">
        <f>'[1]RC-1(PY)'!B1609</f>
        <v>0</v>
      </c>
      <c r="C1609" s="1">
        <f>'[1]RC-1(PY)'!C1609</f>
        <v>0</v>
      </c>
      <c r="D1609" s="1">
        <f>'[1]RC-1(PY)'!D1609</f>
        <v>0</v>
      </c>
      <c r="E1609" s="1">
        <f>'[1]RC-1(PY)'!E1609</f>
        <v>0</v>
      </c>
      <c r="F1609" s="1">
        <f>'[1]RC-1(PY)'!F1609</f>
        <v>0</v>
      </c>
      <c r="G1609" s="1">
        <f>'[1]RC-1(PY)'!G1609</f>
        <v>0</v>
      </c>
      <c r="H1609" s="1">
        <f>'[1]RC-1(PY)'!H1609</f>
        <v>0</v>
      </c>
      <c r="I1609" s="1">
        <f>'[1]RC-1(PY)'!I1609</f>
        <v>0</v>
      </c>
      <c r="J1609" s="1">
        <f>'[1]RC-1(PY)'!J1609</f>
        <v>0</v>
      </c>
      <c r="K1609" s="1">
        <f>'[1]RC-1(PY)'!K1609</f>
        <v>0</v>
      </c>
      <c r="L1609" s="1">
        <f>'[1]RC-1(PY)'!L1609</f>
        <v>0</v>
      </c>
      <c r="M1609" s="1">
        <f>'[1]RC-1(PY)'!M1609</f>
        <v>0</v>
      </c>
      <c r="N1609" s="1">
        <f>'[1]RC-1(PY)'!N1609</f>
        <v>0</v>
      </c>
      <c r="O1609" s="1">
        <f>'[1]RC-1(PY)'!O1609</f>
        <v>0</v>
      </c>
      <c r="P1609" s="1">
        <f>'[1]RC-1(PY)'!P1609</f>
        <v>0</v>
      </c>
      <c r="Q1609" s="1">
        <f>'[1]RC-1(PY)'!Q1609</f>
        <v>0</v>
      </c>
      <c r="R1609" s="1">
        <f>'[1]RC-1(PY)'!R1609</f>
        <v>0</v>
      </c>
      <c r="S1609" s="1">
        <f>'[1]RC-1(PY)'!S1609</f>
        <v>0</v>
      </c>
      <c r="T1609" s="1">
        <f>'[1]RC-1(PY)'!T1609</f>
        <v>0</v>
      </c>
      <c r="U1609" s="1">
        <f>'[1]RC-1(PY)'!U1609</f>
        <v>0</v>
      </c>
      <c r="V1609" s="1">
        <f>'[1]RC-1(PY)'!V1609</f>
        <v>0</v>
      </c>
      <c r="W1609" s="1">
        <f>'[1]RC-1(PY)'!W1609</f>
        <v>0</v>
      </c>
      <c r="X1609" s="1">
        <f>'[1]RC-1(PY)'!X1609</f>
        <v>0</v>
      </c>
      <c r="Y1609" s="1">
        <f>'[1]RC-1(PY)'!Y1609</f>
        <v>0</v>
      </c>
      <c r="Z1609" s="1">
        <f>'[1]RC-1(PY)'!Z1609</f>
        <v>0</v>
      </c>
      <c r="AA1609" s="1">
        <f>'[1]RC-1(PY)'!AA1609</f>
        <v>0</v>
      </c>
      <c r="AB1609" s="1">
        <f>'[1]RC-1(PY)'!AB1609</f>
        <v>0</v>
      </c>
      <c r="AC1609" s="1">
        <f>'[1]RC-1(PY)'!AC1609</f>
        <v>0</v>
      </c>
      <c r="AD1609" s="1">
        <f>'[1]RC-1(PY)'!AD1609</f>
        <v>0</v>
      </c>
      <c r="AE1609" s="1">
        <f>'[1]RC-1(PY)'!AE1609</f>
        <v>0</v>
      </c>
      <c r="AF1609" s="1">
        <f>'[1]RC-1(PY)'!AF1609</f>
        <v>0</v>
      </c>
      <c r="AG1609" s="1">
        <f>'[1]RC-1(PY)'!AG1609</f>
        <v>0</v>
      </c>
      <c r="AH1609" s="1">
        <f>'[1]RC-1(PY)'!AH1609</f>
        <v>0</v>
      </c>
      <c r="AI1609" s="1">
        <f>'[1]RC-1(PY)'!AI1609</f>
        <v>0</v>
      </c>
    </row>
    <row r="1610" spans="1:35" x14ac:dyDescent="0.3">
      <c r="A1610" s="1">
        <f>'[1]RC-1(PY)'!A1610</f>
        <v>0</v>
      </c>
      <c r="B1610" s="1">
        <f>'[1]RC-1(PY)'!B1610</f>
        <v>0</v>
      </c>
      <c r="C1610" s="1">
        <f>'[1]RC-1(PY)'!C1610</f>
        <v>0</v>
      </c>
      <c r="D1610" s="1">
        <f>'[1]RC-1(PY)'!D1610</f>
        <v>0</v>
      </c>
      <c r="E1610" s="1">
        <f>'[1]RC-1(PY)'!E1610</f>
        <v>0</v>
      </c>
      <c r="F1610" s="1">
        <f>'[1]RC-1(PY)'!F1610</f>
        <v>0</v>
      </c>
      <c r="G1610" s="1">
        <f>'[1]RC-1(PY)'!G1610</f>
        <v>0</v>
      </c>
      <c r="H1610" s="1">
        <f>'[1]RC-1(PY)'!H1610</f>
        <v>0</v>
      </c>
      <c r="I1610" s="1">
        <f>'[1]RC-1(PY)'!I1610</f>
        <v>0</v>
      </c>
      <c r="J1610" s="1">
        <f>'[1]RC-1(PY)'!J1610</f>
        <v>0</v>
      </c>
      <c r="K1610" s="1">
        <f>'[1]RC-1(PY)'!K1610</f>
        <v>0</v>
      </c>
      <c r="L1610" s="1">
        <f>'[1]RC-1(PY)'!L1610</f>
        <v>0</v>
      </c>
      <c r="M1610" s="1">
        <f>'[1]RC-1(PY)'!M1610</f>
        <v>0</v>
      </c>
      <c r="N1610" s="1">
        <f>'[1]RC-1(PY)'!N1610</f>
        <v>0</v>
      </c>
      <c r="O1610" s="1">
        <f>'[1]RC-1(PY)'!O1610</f>
        <v>0</v>
      </c>
      <c r="P1610" s="1">
        <f>'[1]RC-1(PY)'!P1610</f>
        <v>0</v>
      </c>
      <c r="Q1610" s="1">
        <f>'[1]RC-1(PY)'!Q1610</f>
        <v>0</v>
      </c>
      <c r="R1610" s="1">
        <f>'[1]RC-1(PY)'!R1610</f>
        <v>0</v>
      </c>
      <c r="S1610" s="1">
        <f>'[1]RC-1(PY)'!S1610</f>
        <v>0</v>
      </c>
      <c r="T1610" s="1">
        <f>'[1]RC-1(PY)'!T1610</f>
        <v>0</v>
      </c>
      <c r="U1610" s="1">
        <f>'[1]RC-1(PY)'!U1610</f>
        <v>0</v>
      </c>
      <c r="V1610" s="1">
        <f>'[1]RC-1(PY)'!V1610</f>
        <v>0</v>
      </c>
      <c r="W1610" s="1">
        <f>'[1]RC-1(PY)'!W1610</f>
        <v>0</v>
      </c>
      <c r="X1610" s="1">
        <f>'[1]RC-1(PY)'!X1610</f>
        <v>0</v>
      </c>
      <c r="Y1610" s="1">
        <f>'[1]RC-1(PY)'!Y1610</f>
        <v>0</v>
      </c>
      <c r="Z1610" s="1">
        <f>'[1]RC-1(PY)'!Z1610</f>
        <v>0</v>
      </c>
      <c r="AA1610" s="1">
        <f>'[1]RC-1(PY)'!AA1610</f>
        <v>0</v>
      </c>
      <c r="AB1610" s="1">
        <f>'[1]RC-1(PY)'!AB1610</f>
        <v>0</v>
      </c>
      <c r="AC1610" s="1">
        <f>'[1]RC-1(PY)'!AC1610</f>
        <v>0</v>
      </c>
      <c r="AD1610" s="1">
        <f>'[1]RC-1(PY)'!AD1610</f>
        <v>0</v>
      </c>
      <c r="AE1610" s="1">
        <f>'[1]RC-1(PY)'!AE1610</f>
        <v>0</v>
      </c>
      <c r="AF1610" s="1">
        <f>'[1]RC-1(PY)'!AF1610</f>
        <v>0</v>
      </c>
      <c r="AG1610" s="1">
        <f>'[1]RC-1(PY)'!AG1610</f>
        <v>0</v>
      </c>
      <c r="AH1610" s="1">
        <f>'[1]RC-1(PY)'!AH1610</f>
        <v>0</v>
      </c>
      <c r="AI1610" s="1">
        <f>'[1]RC-1(PY)'!AI1610</f>
        <v>0</v>
      </c>
    </row>
    <row r="1611" spans="1:35" x14ac:dyDescent="0.3">
      <c r="A1611" s="1">
        <f>'[1]RC-1(PY)'!A1611</f>
        <v>0</v>
      </c>
      <c r="B1611" s="1">
        <f>'[1]RC-1(PY)'!B1611</f>
        <v>0</v>
      </c>
      <c r="C1611" s="1">
        <f>'[1]RC-1(PY)'!C1611</f>
        <v>0</v>
      </c>
      <c r="D1611" s="1">
        <f>'[1]RC-1(PY)'!D1611</f>
        <v>0</v>
      </c>
      <c r="E1611" s="1">
        <f>'[1]RC-1(PY)'!E1611</f>
        <v>0</v>
      </c>
      <c r="F1611" s="1">
        <f>'[1]RC-1(PY)'!F1611</f>
        <v>0</v>
      </c>
      <c r="G1611" s="1">
        <f>'[1]RC-1(PY)'!G1611</f>
        <v>0</v>
      </c>
      <c r="H1611" s="1">
        <f>'[1]RC-1(PY)'!H1611</f>
        <v>0</v>
      </c>
      <c r="I1611" s="1">
        <f>'[1]RC-1(PY)'!I1611</f>
        <v>0</v>
      </c>
      <c r="J1611" s="1">
        <f>'[1]RC-1(PY)'!J1611</f>
        <v>0</v>
      </c>
      <c r="K1611" s="1">
        <f>'[1]RC-1(PY)'!K1611</f>
        <v>0</v>
      </c>
      <c r="L1611" s="1">
        <f>'[1]RC-1(PY)'!L1611</f>
        <v>0</v>
      </c>
      <c r="M1611" s="1">
        <f>'[1]RC-1(PY)'!M1611</f>
        <v>0</v>
      </c>
      <c r="N1611" s="1">
        <f>'[1]RC-1(PY)'!N1611</f>
        <v>0</v>
      </c>
      <c r="O1611" s="1">
        <f>'[1]RC-1(PY)'!O1611</f>
        <v>0</v>
      </c>
      <c r="P1611" s="1">
        <f>'[1]RC-1(PY)'!P1611</f>
        <v>0</v>
      </c>
      <c r="Q1611" s="1">
        <f>'[1]RC-1(PY)'!Q1611</f>
        <v>0</v>
      </c>
      <c r="R1611" s="1">
        <f>'[1]RC-1(PY)'!R1611</f>
        <v>0</v>
      </c>
      <c r="S1611" s="1">
        <f>'[1]RC-1(PY)'!S1611</f>
        <v>0</v>
      </c>
      <c r="T1611" s="1">
        <f>'[1]RC-1(PY)'!T1611</f>
        <v>0</v>
      </c>
      <c r="U1611" s="1">
        <f>'[1]RC-1(PY)'!U1611</f>
        <v>0</v>
      </c>
      <c r="V1611" s="1">
        <f>'[1]RC-1(PY)'!V1611</f>
        <v>0</v>
      </c>
      <c r="W1611" s="1">
        <f>'[1]RC-1(PY)'!W1611</f>
        <v>0</v>
      </c>
      <c r="X1611" s="1">
        <f>'[1]RC-1(PY)'!X1611</f>
        <v>0</v>
      </c>
      <c r="Y1611" s="1">
        <f>'[1]RC-1(PY)'!Y1611</f>
        <v>0</v>
      </c>
      <c r="Z1611" s="1">
        <f>'[1]RC-1(PY)'!Z1611</f>
        <v>0</v>
      </c>
      <c r="AA1611" s="1">
        <f>'[1]RC-1(PY)'!AA1611</f>
        <v>0</v>
      </c>
      <c r="AB1611" s="1">
        <f>'[1]RC-1(PY)'!AB1611</f>
        <v>0</v>
      </c>
      <c r="AC1611" s="1">
        <f>'[1]RC-1(PY)'!AC1611</f>
        <v>0</v>
      </c>
      <c r="AD1611" s="1">
        <f>'[1]RC-1(PY)'!AD1611</f>
        <v>0</v>
      </c>
      <c r="AE1611" s="1">
        <f>'[1]RC-1(PY)'!AE1611</f>
        <v>0</v>
      </c>
      <c r="AF1611" s="1">
        <f>'[1]RC-1(PY)'!AF1611</f>
        <v>0</v>
      </c>
      <c r="AG1611" s="1">
        <f>'[1]RC-1(PY)'!AG1611</f>
        <v>0</v>
      </c>
      <c r="AH1611" s="1">
        <f>'[1]RC-1(PY)'!AH1611</f>
        <v>0</v>
      </c>
      <c r="AI1611" s="1">
        <f>'[1]RC-1(PY)'!AI1611</f>
        <v>0</v>
      </c>
    </row>
    <row r="1612" spans="1:35" x14ac:dyDescent="0.3">
      <c r="A1612" s="1">
        <f>'[1]RC-1(PY)'!A1612</f>
        <v>0</v>
      </c>
      <c r="B1612" s="1">
        <f>'[1]RC-1(PY)'!B1612</f>
        <v>0</v>
      </c>
      <c r="C1612" s="1">
        <f>'[1]RC-1(PY)'!C1612</f>
        <v>0</v>
      </c>
      <c r="D1612" s="1">
        <f>'[1]RC-1(PY)'!D1612</f>
        <v>0</v>
      </c>
      <c r="E1612" s="1">
        <f>'[1]RC-1(PY)'!E1612</f>
        <v>0</v>
      </c>
      <c r="F1612" s="1">
        <f>'[1]RC-1(PY)'!F1612</f>
        <v>0</v>
      </c>
      <c r="G1612" s="1">
        <f>'[1]RC-1(PY)'!G1612</f>
        <v>0</v>
      </c>
      <c r="H1612" s="1">
        <f>'[1]RC-1(PY)'!H1612</f>
        <v>0</v>
      </c>
      <c r="I1612" s="1">
        <f>'[1]RC-1(PY)'!I1612</f>
        <v>0</v>
      </c>
      <c r="J1612" s="1">
        <f>'[1]RC-1(PY)'!J1612</f>
        <v>0</v>
      </c>
      <c r="K1612" s="1">
        <f>'[1]RC-1(PY)'!K1612</f>
        <v>0</v>
      </c>
      <c r="L1612" s="1">
        <f>'[1]RC-1(PY)'!L1612</f>
        <v>0</v>
      </c>
      <c r="M1612" s="1">
        <f>'[1]RC-1(PY)'!M1612</f>
        <v>0</v>
      </c>
      <c r="N1612" s="1">
        <f>'[1]RC-1(PY)'!N1612</f>
        <v>0</v>
      </c>
      <c r="O1612" s="1">
        <f>'[1]RC-1(PY)'!O1612</f>
        <v>0</v>
      </c>
      <c r="P1612" s="1">
        <f>'[1]RC-1(PY)'!P1612</f>
        <v>0</v>
      </c>
      <c r="Q1612" s="1">
        <f>'[1]RC-1(PY)'!Q1612</f>
        <v>0</v>
      </c>
      <c r="R1612" s="1">
        <f>'[1]RC-1(PY)'!R1612</f>
        <v>0</v>
      </c>
      <c r="S1612" s="1">
        <f>'[1]RC-1(PY)'!S1612</f>
        <v>0</v>
      </c>
      <c r="T1612" s="1">
        <f>'[1]RC-1(PY)'!T1612</f>
        <v>0</v>
      </c>
      <c r="U1612" s="1">
        <f>'[1]RC-1(PY)'!U1612</f>
        <v>0</v>
      </c>
      <c r="V1612" s="1">
        <f>'[1]RC-1(PY)'!V1612</f>
        <v>0</v>
      </c>
      <c r="W1612" s="1">
        <f>'[1]RC-1(PY)'!W1612</f>
        <v>0</v>
      </c>
      <c r="X1612" s="1">
        <f>'[1]RC-1(PY)'!X1612</f>
        <v>0</v>
      </c>
      <c r="Y1612" s="1">
        <f>'[1]RC-1(PY)'!Y1612</f>
        <v>0</v>
      </c>
      <c r="Z1612" s="1">
        <f>'[1]RC-1(PY)'!Z1612</f>
        <v>0</v>
      </c>
      <c r="AA1612" s="1">
        <f>'[1]RC-1(PY)'!AA1612</f>
        <v>0</v>
      </c>
      <c r="AB1612" s="1">
        <f>'[1]RC-1(PY)'!AB1612</f>
        <v>0</v>
      </c>
      <c r="AC1612" s="1">
        <f>'[1]RC-1(PY)'!AC1612</f>
        <v>0</v>
      </c>
      <c r="AD1612" s="1">
        <f>'[1]RC-1(PY)'!AD1612</f>
        <v>0</v>
      </c>
      <c r="AE1612" s="1">
        <f>'[1]RC-1(PY)'!AE1612</f>
        <v>0</v>
      </c>
      <c r="AF1612" s="1">
        <f>'[1]RC-1(PY)'!AF1612</f>
        <v>0</v>
      </c>
      <c r="AG1612" s="1">
        <f>'[1]RC-1(PY)'!AG1612</f>
        <v>0</v>
      </c>
      <c r="AH1612" s="1">
        <f>'[1]RC-1(PY)'!AH1612</f>
        <v>0</v>
      </c>
      <c r="AI1612" s="1">
        <f>'[1]RC-1(PY)'!AI1612</f>
        <v>0</v>
      </c>
    </row>
    <row r="1613" spans="1:35" x14ac:dyDescent="0.3">
      <c r="A1613" s="1">
        <f>'[1]RC-1(PY)'!A1613</f>
        <v>0</v>
      </c>
      <c r="B1613" s="1">
        <f>'[1]RC-1(PY)'!B1613</f>
        <v>0</v>
      </c>
      <c r="C1613" s="1">
        <f>'[1]RC-1(PY)'!C1613</f>
        <v>0</v>
      </c>
      <c r="D1613" s="1">
        <f>'[1]RC-1(PY)'!D1613</f>
        <v>0</v>
      </c>
      <c r="E1613" s="1">
        <f>'[1]RC-1(PY)'!E1613</f>
        <v>0</v>
      </c>
      <c r="F1613" s="1">
        <f>'[1]RC-1(PY)'!F1613</f>
        <v>0</v>
      </c>
      <c r="G1613" s="1">
        <f>'[1]RC-1(PY)'!G1613</f>
        <v>0</v>
      </c>
      <c r="H1613" s="1">
        <f>'[1]RC-1(PY)'!H1613</f>
        <v>0</v>
      </c>
      <c r="I1613" s="1">
        <f>'[1]RC-1(PY)'!I1613</f>
        <v>0</v>
      </c>
      <c r="J1613" s="1">
        <f>'[1]RC-1(PY)'!J1613</f>
        <v>0</v>
      </c>
      <c r="K1613" s="1">
        <f>'[1]RC-1(PY)'!K1613</f>
        <v>0</v>
      </c>
      <c r="L1613" s="1">
        <f>'[1]RC-1(PY)'!L1613</f>
        <v>0</v>
      </c>
      <c r="M1613" s="1">
        <f>'[1]RC-1(PY)'!M1613</f>
        <v>0</v>
      </c>
      <c r="N1613" s="1">
        <f>'[1]RC-1(PY)'!N1613</f>
        <v>0</v>
      </c>
      <c r="O1613" s="1">
        <f>'[1]RC-1(PY)'!O1613</f>
        <v>0</v>
      </c>
      <c r="P1613" s="1">
        <f>'[1]RC-1(PY)'!P1613</f>
        <v>0</v>
      </c>
      <c r="Q1613" s="1">
        <f>'[1]RC-1(PY)'!Q1613</f>
        <v>0</v>
      </c>
      <c r="R1613" s="1">
        <f>'[1]RC-1(PY)'!R1613</f>
        <v>0</v>
      </c>
      <c r="S1613" s="1">
        <f>'[1]RC-1(PY)'!S1613</f>
        <v>0</v>
      </c>
      <c r="T1613" s="1">
        <f>'[1]RC-1(PY)'!T1613</f>
        <v>0</v>
      </c>
      <c r="U1613" s="1">
        <f>'[1]RC-1(PY)'!U1613</f>
        <v>0</v>
      </c>
      <c r="V1613" s="1">
        <f>'[1]RC-1(PY)'!V1613</f>
        <v>0</v>
      </c>
      <c r="W1613" s="1">
        <f>'[1]RC-1(PY)'!W1613</f>
        <v>0</v>
      </c>
      <c r="X1613" s="1">
        <f>'[1]RC-1(PY)'!X1613</f>
        <v>0</v>
      </c>
      <c r="Y1613" s="1">
        <f>'[1]RC-1(PY)'!Y1613</f>
        <v>0</v>
      </c>
      <c r="Z1613" s="1">
        <f>'[1]RC-1(PY)'!Z1613</f>
        <v>0</v>
      </c>
      <c r="AA1613" s="1">
        <f>'[1]RC-1(PY)'!AA1613</f>
        <v>0</v>
      </c>
      <c r="AB1613" s="1">
        <f>'[1]RC-1(PY)'!AB1613</f>
        <v>0</v>
      </c>
      <c r="AC1613" s="1">
        <f>'[1]RC-1(PY)'!AC1613</f>
        <v>0</v>
      </c>
      <c r="AD1613" s="1">
        <f>'[1]RC-1(PY)'!AD1613</f>
        <v>0</v>
      </c>
      <c r="AE1613" s="1">
        <f>'[1]RC-1(PY)'!AE1613</f>
        <v>0</v>
      </c>
      <c r="AF1613" s="1">
        <f>'[1]RC-1(PY)'!AF1613</f>
        <v>0</v>
      </c>
      <c r="AG1613" s="1">
        <f>'[1]RC-1(PY)'!AG1613</f>
        <v>0</v>
      </c>
      <c r="AH1613" s="1">
        <f>'[1]RC-1(PY)'!AH1613</f>
        <v>0</v>
      </c>
      <c r="AI1613" s="1">
        <f>'[1]RC-1(PY)'!AI1613</f>
        <v>0</v>
      </c>
    </row>
    <row r="1614" spans="1:35" x14ac:dyDescent="0.3">
      <c r="A1614" s="1">
        <f>'[1]RC-1(PY)'!A1614</f>
        <v>0</v>
      </c>
      <c r="B1614" s="1">
        <f>'[1]RC-1(PY)'!B1614</f>
        <v>0</v>
      </c>
      <c r="C1614" s="1">
        <f>'[1]RC-1(PY)'!C1614</f>
        <v>0</v>
      </c>
      <c r="D1614" s="1">
        <f>'[1]RC-1(PY)'!D1614</f>
        <v>0</v>
      </c>
      <c r="E1614" s="1">
        <f>'[1]RC-1(PY)'!E1614</f>
        <v>0</v>
      </c>
      <c r="F1614" s="1">
        <f>'[1]RC-1(PY)'!F1614</f>
        <v>0</v>
      </c>
      <c r="G1614" s="1">
        <f>'[1]RC-1(PY)'!G1614</f>
        <v>0</v>
      </c>
      <c r="H1614" s="1">
        <f>'[1]RC-1(PY)'!H1614</f>
        <v>0</v>
      </c>
      <c r="I1614" s="1">
        <f>'[1]RC-1(PY)'!I1614</f>
        <v>0</v>
      </c>
      <c r="J1614" s="1">
        <f>'[1]RC-1(PY)'!J1614</f>
        <v>0</v>
      </c>
      <c r="K1614" s="1">
        <f>'[1]RC-1(PY)'!K1614</f>
        <v>0</v>
      </c>
      <c r="L1614" s="1">
        <f>'[1]RC-1(PY)'!L1614</f>
        <v>0</v>
      </c>
      <c r="M1614" s="1">
        <f>'[1]RC-1(PY)'!M1614</f>
        <v>0</v>
      </c>
      <c r="N1614" s="1">
        <f>'[1]RC-1(PY)'!N1614</f>
        <v>0</v>
      </c>
      <c r="O1614" s="1">
        <f>'[1]RC-1(PY)'!O1614</f>
        <v>0</v>
      </c>
      <c r="P1614" s="1">
        <f>'[1]RC-1(PY)'!P1614</f>
        <v>0</v>
      </c>
      <c r="Q1614" s="1">
        <f>'[1]RC-1(PY)'!Q1614</f>
        <v>0</v>
      </c>
      <c r="R1614" s="1">
        <f>'[1]RC-1(PY)'!R1614</f>
        <v>0</v>
      </c>
      <c r="S1614" s="1">
        <f>'[1]RC-1(PY)'!S1614</f>
        <v>0</v>
      </c>
      <c r="T1614" s="1">
        <f>'[1]RC-1(PY)'!T1614</f>
        <v>0</v>
      </c>
      <c r="U1614" s="1">
        <f>'[1]RC-1(PY)'!U1614</f>
        <v>0</v>
      </c>
      <c r="V1614" s="1">
        <f>'[1]RC-1(PY)'!V1614</f>
        <v>0</v>
      </c>
      <c r="W1614" s="1">
        <f>'[1]RC-1(PY)'!W1614</f>
        <v>0</v>
      </c>
      <c r="X1614" s="1">
        <f>'[1]RC-1(PY)'!X1614</f>
        <v>0</v>
      </c>
      <c r="Y1614" s="1">
        <f>'[1]RC-1(PY)'!Y1614</f>
        <v>0</v>
      </c>
      <c r="Z1614" s="1">
        <f>'[1]RC-1(PY)'!Z1614</f>
        <v>0</v>
      </c>
      <c r="AA1614" s="1">
        <f>'[1]RC-1(PY)'!AA1614</f>
        <v>0</v>
      </c>
      <c r="AB1614" s="1">
        <f>'[1]RC-1(PY)'!AB1614</f>
        <v>0</v>
      </c>
      <c r="AC1614" s="1">
        <f>'[1]RC-1(PY)'!AC1614</f>
        <v>0</v>
      </c>
      <c r="AD1614" s="1">
        <f>'[1]RC-1(PY)'!AD1614</f>
        <v>0</v>
      </c>
      <c r="AE1614" s="1">
        <f>'[1]RC-1(PY)'!AE1614</f>
        <v>0</v>
      </c>
      <c r="AF1614" s="1">
        <f>'[1]RC-1(PY)'!AF1614</f>
        <v>0</v>
      </c>
      <c r="AG1614" s="1">
        <f>'[1]RC-1(PY)'!AG1614</f>
        <v>0</v>
      </c>
      <c r="AH1614" s="1">
        <f>'[1]RC-1(PY)'!AH1614</f>
        <v>0</v>
      </c>
      <c r="AI1614" s="1">
        <f>'[1]RC-1(PY)'!AI1614</f>
        <v>0</v>
      </c>
    </row>
    <row r="1615" spans="1:35" x14ac:dyDescent="0.3">
      <c r="A1615" s="1">
        <f>'[1]RC-1(PY)'!A1615</f>
        <v>0</v>
      </c>
      <c r="B1615" s="1">
        <f>'[1]RC-1(PY)'!B1615</f>
        <v>0</v>
      </c>
      <c r="C1615" s="1">
        <f>'[1]RC-1(PY)'!C1615</f>
        <v>0</v>
      </c>
      <c r="D1615" s="1">
        <f>'[1]RC-1(PY)'!D1615</f>
        <v>0</v>
      </c>
      <c r="E1615" s="1">
        <f>'[1]RC-1(PY)'!E1615</f>
        <v>0</v>
      </c>
      <c r="F1615" s="1">
        <f>'[1]RC-1(PY)'!F1615</f>
        <v>0</v>
      </c>
      <c r="G1615" s="1">
        <f>'[1]RC-1(PY)'!G1615</f>
        <v>0</v>
      </c>
      <c r="H1615" s="1">
        <f>'[1]RC-1(PY)'!H1615</f>
        <v>0</v>
      </c>
      <c r="I1615" s="1">
        <f>'[1]RC-1(PY)'!I1615</f>
        <v>0</v>
      </c>
      <c r="J1615" s="1">
        <f>'[1]RC-1(PY)'!J1615</f>
        <v>0</v>
      </c>
      <c r="K1615" s="1">
        <f>'[1]RC-1(PY)'!K1615</f>
        <v>0</v>
      </c>
      <c r="L1615" s="1">
        <f>'[1]RC-1(PY)'!L1615</f>
        <v>0</v>
      </c>
      <c r="M1615" s="1">
        <f>'[1]RC-1(PY)'!M1615</f>
        <v>0</v>
      </c>
      <c r="N1615" s="1">
        <f>'[1]RC-1(PY)'!N1615</f>
        <v>0</v>
      </c>
      <c r="O1615" s="1">
        <f>'[1]RC-1(PY)'!O1615</f>
        <v>0</v>
      </c>
      <c r="P1615" s="1">
        <f>'[1]RC-1(PY)'!P1615</f>
        <v>0</v>
      </c>
      <c r="Q1615" s="1">
        <f>'[1]RC-1(PY)'!Q1615</f>
        <v>0</v>
      </c>
      <c r="R1615" s="1">
        <f>'[1]RC-1(PY)'!R1615</f>
        <v>0</v>
      </c>
      <c r="S1615" s="1">
        <f>'[1]RC-1(PY)'!S1615</f>
        <v>0</v>
      </c>
      <c r="T1615" s="1">
        <f>'[1]RC-1(PY)'!T1615</f>
        <v>0</v>
      </c>
      <c r="U1615" s="1">
        <f>'[1]RC-1(PY)'!U1615</f>
        <v>0</v>
      </c>
      <c r="V1615" s="1">
        <f>'[1]RC-1(PY)'!V1615</f>
        <v>0</v>
      </c>
      <c r="W1615" s="1">
        <f>'[1]RC-1(PY)'!W1615</f>
        <v>0</v>
      </c>
      <c r="X1615" s="1">
        <f>'[1]RC-1(PY)'!X1615</f>
        <v>0</v>
      </c>
      <c r="Y1615" s="1">
        <f>'[1]RC-1(PY)'!Y1615</f>
        <v>0</v>
      </c>
      <c r="Z1615" s="1">
        <f>'[1]RC-1(PY)'!Z1615</f>
        <v>0</v>
      </c>
      <c r="AA1615" s="1">
        <f>'[1]RC-1(PY)'!AA1615</f>
        <v>0</v>
      </c>
      <c r="AB1615" s="1">
        <f>'[1]RC-1(PY)'!AB1615</f>
        <v>0</v>
      </c>
      <c r="AC1615" s="1">
        <f>'[1]RC-1(PY)'!AC1615</f>
        <v>0</v>
      </c>
      <c r="AD1615" s="1">
        <f>'[1]RC-1(PY)'!AD1615</f>
        <v>0</v>
      </c>
      <c r="AE1615" s="1">
        <f>'[1]RC-1(PY)'!AE1615</f>
        <v>0</v>
      </c>
      <c r="AF1615" s="1">
        <f>'[1]RC-1(PY)'!AF1615</f>
        <v>0</v>
      </c>
      <c r="AG1615" s="1">
        <f>'[1]RC-1(PY)'!AG1615</f>
        <v>0</v>
      </c>
      <c r="AH1615" s="1">
        <f>'[1]RC-1(PY)'!AH1615</f>
        <v>0</v>
      </c>
      <c r="AI1615" s="1">
        <f>'[1]RC-1(PY)'!AI1615</f>
        <v>0</v>
      </c>
    </row>
    <row r="1616" spans="1:35" x14ac:dyDescent="0.3">
      <c r="A1616" s="1">
        <f>'[1]RC-1(PY)'!A1616</f>
        <v>0</v>
      </c>
      <c r="B1616" s="1">
        <f>'[1]RC-1(PY)'!B1616</f>
        <v>0</v>
      </c>
      <c r="C1616" s="1">
        <f>'[1]RC-1(PY)'!C1616</f>
        <v>0</v>
      </c>
      <c r="D1616" s="1">
        <f>'[1]RC-1(PY)'!D1616</f>
        <v>0</v>
      </c>
      <c r="E1616" s="1">
        <f>'[1]RC-1(PY)'!E1616</f>
        <v>0</v>
      </c>
      <c r="F1616" s="1">
        <f>'[1]RC-1(PY)'!F1616</f>
        <v>0</v>
      </c>
      <c r="G1616" s="1">
        <f>'[1]RC-1(PY)'!G1616</f>
        <v>0</v>
      </c>
      <c r="H1616" s="1">
        <f>'[1]RC-1(PY)'!H1616</f>
        <v>0</v>
      </c>
      <c r="I1616" s="1">
        <f>'[1]RC-1(PY)'!I1616</f>
        <v>0</v>
      </c>
      <c r="J1616" s="1">
        <f>'[1]RC-1(PY)'!J1616</f>
        <v>0</v>
      </c>
      <c r="K1616" s="1">
        <f>'[1]RC-1(PY)'!K1616</f>
        <v>0</v>
      </c>
      <c r="L1616" s="1">
        <f>'[1]RC-1(PY)'!L1616</f>
        <v>0</v>
      </c>
      <c r="M1616" s="1">
        <f>'[1]RC-1(PY)'!M1616</f>
        <v>0</v>
      </c>
      <c r="N1616" s="1">
        <f>'[1]RC-1(PY)'!N1616</f>
        <v>0</v>
      </c>
      <c r="O1616" s="1">
        <f>'[1]RC-1(PY)'!O1616</f>
        <v>0</v>
      </c>
      <c r="P1616" s="1">
        <f>'[1]RC-1(PY)'!P1616</f>
        <v>0</v>
      </c>
      <c r="Q1616" s="1">
        <f>'[1]RC-1(PY)'!Q1616</f>
        <v>0</v>
      </c>
      <c r="R1616" s="1">
        <f>'[1]RC-1(PY)'!R1616</f>
        <v>0</v>
      </c>
      <c r="S1616" s="1">
        <f>'[1]RC-1(PY)'!S1616</f>
        <v>0</v>
      </c>
      <c r="T1616" s="1">
        <f>'[1]RC-1(PY)'!T1616</f>
        <v>0</v>
      </c>
      <c r="U1616" s="1">
        <f>'[1]RC-1(PY)'!U1616</f>
        <v>0</v>
      </c>
      <c r="V1616" s="1">
        <f>'[1]RC-1(PY)'!V1616</f>
        <v>0</v>
      </c>
      <c r="W1616" s="1">
        <f>'[1]RC-1(PY)'!W1616</f>
        <v>0</v>
      </c>
      <c r="X1616" s="1">
        <f>'[1]RC-1(PY)'!X1616</f>
        <v>0</v>
      </c>
      <c r="Y1616" s="1">
        <f>'[1]RC-1(PY)'!Y1616</f>
        <v>0</v>
      </c>
      <c r="Z1616" s="1">
        <f>'[1]RC-1(PY)'!Z1616</f>
        <v>0</v>
      </c>
      <c r="AA1616" s="1">
        <f>'[1]RC-1(PY)'!AA1616</f>
        <v>0</v>
      </c>
      <c r="AB1616" s="1">
        <f>'[1]RC-1(PY)'!AB1616</f>
        <v>0</v>
      </c>
      <c r="AC1616" s="1">
        <f>'[1]RC-1(PY)'!AC1616</f>
        <v>0</v>
      </c>
      <c r="AD1616" s="1">
        <f>'[1]RC-1(PY)'!AD1616</f>
        <v>0</v>
      </c>
      <c r="AE1616" s="1">
        <f>'[1]RC-1(PY)'!AE1616</f>
        <v>0</v>
      </c>
      <c r="AF1616" s="1">
        <f>'[1]RC-1(PY)'!AF1616</f>
        <v>0</v>
      </c>
      <c r="AG1616" s="1">
        <f>'[1]RC-1(PY)'!AG1616</f>
        <v>0</v>
      </c>
      <c r="AH1616" s="1">
        <f>'[1]RC-1(PY)'!AH1616</f>
        <v>0</v>
      </c>
      <c r="AI1616" s="1">
        <f>'[1]RC-1(PY)'!AI1616</f>
        <v>0</v>
      </c>
    </row>
    <row r="1617" spans="1:35" x14ac:dyDescent="0.3">
      <c r="A1617" s="1">
        <f>'[1]RC-1(PY)'!A1617</f>
        <v>0</v>
      </c>
      <c r="B1617" s="1">
        <f>'[1]RC-1(PY)'!B1617</f>
        <v>0</v>
      </c>
      <c r="C1617" s="1">
        <f>'[1]RC-1(PY)'!C1617</f>
        <v>0</v>
      </c>
      <c r="D1617" s="1">
        <f>'[1]RC-1(PY)'!D1617</f>
        <v>0</v>
      </c>
      <c r="E1617" s="1">
        <f>'[1]RC-1(PY)'!E1617</f>
        <v>0</v>
      </c>
      <c r="F1617" s="1">
        <f>'[1]RC-1(PY)'!F1617</f>
        <v>0</v>
      </c>
      <c r="G1617" s="1">
        <f>'[1]RC-1(PY)'!G1617</f>
        <v>0</v>
      </c>
      <c r="H1617" s="1">
        <f>'[1]RC-1(PY)'!H1617</f>
        <v>0</v>
      </c>
      <c r="I1617" s="1">
        <f>'[1]RC-1(PY)'!I1617</f>
        <v>0</v>
      </c>
      <c r="J1617" s="1">
        <f>'[1]RC-1(PY)'!J1617</f>
        <v>0</v>
      </c>
      <c r="K1617" s="1">
        <f>'[1]RC-1(PY)'!K1617</f>
        <v>0</v>
      </c>
      <c r="L1617" s="1">
        <f>'[1]RC-1(PY)'!L1617</f>
        <v>0</v>
      </c>
      <c r="M1617" s="1">
        <f>'[1]RC-1(PY)'!M1617</f>
        <v>0</v>
      </c>
      <c r="N1617" s="1">
        <f>'[1]RC-1(PY)'!N1617</f>
        <v>0</v>
      </c>
      <c r="O1617" s="1">
        <f>'[1]RC-1(PY)'!O1617</f>
        <v>0</v>
      </c>
      <c r="P1617" s="1">
        <f>'[1]RC-1(PY)'!P1617</f>
        <v>0</v>
      </c>
      <c r="Q1617" s="1">
        <f>'[1]RC-1(PY)'!Q1617</f>
        <v>0</v>
      </c>
      <c r="R1617" s="1">
        <f>'[1]RC-1(PY)'!R1617</f>
        <v>0</v>
      </c>
      <c r="S1617" s="1">
        <f>'[1]RC-1(PY)'!S1617</f>
        <v>0</v>
      </c>
      <c r="T1617" s="1">
        <f>'[1]RC-1(PY)'!T1617</f>
        <v>0</v>
      </c>
      <c r="U1617" s="1">
        <f>'[1]RC-1(PY)'!U1617</f>
        <v>0</v>
      </c>
      <c r="V1617" s="1">
        <f>'[1]RC-1(PY)'!V1617</f>
        <v>0</v>
      </c>
      <c r="W1617" s="1">
        <f>'[1]RC-1(PY)'!W1617</f>
        <v>0</v>
      </c>
      <c r="X1617" s="1">
        <f>'[1]RC-1(PY)'!X1617</f>
        <v>0</v>
      </c>
      <c r="Y1617" s="1">
        <f>'[1]RC-1(PY)'!Y1617</f>
        <v>0</v>
      </c>
      <c r="Z1617" s="1">
        <f>'[1]RC-1(PY)'!Z1617</f>
        <v>0</v>
      </c>
      <c r="AA1617" s="1">
        <f>'[1]RC-1(PY)'!AA1617</f>
        <v>0</v>
      </c>
      <c r="AB1617" s="1">
        <f>'[1]RC-1(PY)'!AB1617</f>
        <v>0</v>
      </c>
      <c r="AC1617" s="1">
        <f>'[1]RC-1(PY)'!AC1617</f>
        <v>0</v>
      </c>
      <c r="AD1617" s="1">
        <f>'[1]RC-1(PY)'!AD1617</f>
        <v>0</v>
      </c>
      <c r="AE1617" s="1">
        <f>'[1]RC-1(PY)'!AE1617</f>
        <v>0</v>
      </c>
      <c r="AF1617" s="1">
        <f>'[1]RC-1(PY)'!AF1617</f>
        <v>0</v>
      </c>
      <c r="AG1617" s="1">
        <f>'[1]RC-1(PY)'!AG1617</f>
        <v>0</v>
      </c>
      <c r="AH1617" s="1">
        <f>'[1]RC-1(PY)'!AH1617</f>
        <v>0</v>
      </c>
      <c r="AI1617" s="1">
        <f>'[1]RC-1(PY)'!AI1617</f>
        <v>0</v>
      </c>
    </row>
    <row r="1618" spans="1:35" x14ac:dyDescent="0.3">
      <c r="A1618" s="1">
        <f>'[1]RC-1(PY)'!A1618</f>
        <v>0</v>
      </c>
      <c r="B1618" s="1">
        <f>'[1]RC-1(PY)'!B1618</f>
        <v>0</v>
      </c>
      <c r="C1618" s="1">
        <f>'[1]RC-1(PY)'!C1618</f>
        <v>0</v>
      </c>
      <c r="D1618" s="1">
        <f>'[1]RC-1(PY)'!D1618</f>
        <v>0</v>
      </c>
      <c r="E1618" s="1">
        <f>'[1]RC-1(PY)'!E1618</f>
        <v>0</v>
      </c>
      <c r="F1618" s="1">
        <f>'[1]RC-1(PY)'!F1618</f>
        <v>0</v>
      </c>
      <c r="G1618" s="1">
        <f>'[1]RC-1(PY)'!G1618</f>
        <v>0</v>
      </c>
      <c r="H1618" s="1">
        <f>'[1]RC-1(PY)'!H1618</f>
        <v>0</v>
      </c>
      <c r="I1618" s="1">
        <f>'[1]RC-1(PY)'!I1618</f>
        <v>0</v>
      </c>
      <c r="J1618" s="1">
        <f>'[1]RC-1(PY)'!J1618</f>
        <v>0</v>
      </c>
      <c r="K1618" s="1">
        <f>'[1]RC-1(PY)'!K1618</f>
        <v>0</v>
      </c>
      <c r="L1618" s="1">
        <f>'[1]RC-1(PY)'!L1618</f>
        <v>0</v>
      </c>
      <c r="M1618" s="1">
        <f>'[1]RC-1(PY)'!M1618</f>
        <v>0</v>
      </c>
      <c r="N1618" s="1">
        <f>'[1]RC-1(PY)'!N1618</f>
        <v>0</v>
      </c>
      <c r="O1618" s="1">
        <f>'[1]RC-1(PY)'!O1618</f>
        <v>0</v>
      </c>
      <c r="P1618" s="1">
        <f>'[1]RC-1(PY)'!P1618</f>
        <v>0</v>
      </c>
      <c r="Q1618" s="1">
        <f>'[1]RC-1(PY)'!Q1618</f>
        <v>0</v>
      </c>
      <c r="R1618" s="1">
        <f>'[1]RC-1(PY)'!R1618</f>
        <v>0</v>
      </c>
      <c r="S1618" s="1">
        <f>'[1]RC-1(PY)'!S1618</f>
        <v>0</v>
      </c>
      <c r="T1618" s="1">
        <f>'[1]RC-1(PY)'!T1618</f>
        <v>0</v>
      </c>
      <c r="U1618" s="1">
        <f>'[1]RC-1(PY)'!U1618</f>
        <v>0</v>
      </c>
      <c r="V1618" s="1">
        <f>'[1]RC-1(PY)'!V1618</f>
        <v>0</v>
      </c>
      <c r="W1618" s="1">
        <f>'[1]RC-1(PY)'!W1618</f>
        <v>0</v>
      </c>
      <c r="X1618" s="1">
        <f>'[1]RC-1(PY)'!X1618</f>
        <v>0</v>
      </c>
      <c r="Y1618" s="1">
        <f>'[1]RC-1(PY)'!Y1618</f>
        <v>0</v>
      </c>
      <c r="Z1618" s="1">
        <f>'[1]RC-1(PY)'!Z1618</f>
        <v>0</v>
      </c>
      <c r="AA1618" s="1">
        <f>'[1]RC-1(PY)'!AA1618</f>
        <v>0</v>
      </c>
      <c r="AB1618" s="1">
        <f>'[1]RC-1(PY)'!AB1618</f>
        <v>0</v>
      </c>
      <c r="AC1618" s="1">
        <f>'[1]RC-1(PY)'!AC1618</f>
        <v>0</v>
      </c>
      <c r="AD1618" s="1">
        <f>'[1]RC-1(PY)'!AD1618</f>
        <v>0</v>
      </c>
      <c r="AE1618" s="1">
        <f>'[1]RC-1(PY)'!AE1618</f>
        <v>0</v>
      </c>
      <c r="AF1618" s="1">
        <f>'[1]RC-1(PY)'!AF1618</f>
        <v>0</v>
      </c>
      <c r="AG1618" s="1">
        <f>'[1]RC-1(PY)'!AG1618</f>
        <v>0</v>
      </c>
      <c r="AH1618" s="1">
        <f>'[1]RC-1(PY)'!AH1618</f>
        <v>0</v>
      </c>
      <c r="AI1618" s="1">
        <f>'[1]RC-1(PY)'!AI1618</f>
        <v>0</v>
      </c>
    </row>
    <row r="1619" spans="1:35" x14ac:dyDescent="0.3">
      <c r="A1619" s="1">
        <f>'[1]RC-1(PY)'!A1619</f>
        <v>0</v>
      </c>
      <c r="B1619" s="1">
        <f>'[1]RC-1(PY)'!B1619</f>
        <v>0</v>
      </c>
      <c r="C1619" s="1">
        <f>'[1]RC-1(PY)'!C1619</f>
        <v>0</v>
      </c>
      <c r="D1619" s="1">
        <f>'[1]RC-1(PY)'!D1619</f>
        <v>0</v>
      </c>
      <c r="E1619" s="1">
        <f>'[1]RC-1(PY)'!E1619</f>
        <v>0</v>
      </c>
      <c r="F1619" s="1">
        <f>'[1]RC-1(PY)'!F1619</f>
        <v>0</v>
      </c>
      <c r="G1619" s="1">
        <f>'[1]RC-1(PY)'!G1619</f>
        <v>0</v>
      </c>
      <c r="H1619" s="1">
        <f>'[1]RC-1(PY)'!H1619</f>
        <v>0</v>
      </c>
      <c r="I1619" s="1">
        <f>'[1]RC-1(PY)'!I1619</f>
        <v>0</v>
      </c>
      <c r="J1619" s="1">
        <f>'[1]RC-1(PY)'!J1619</f>
        <v>0</v>
      </c>
      <c r="K1619" s="1">
        <f>'[1]RC-1(PY)'!K1619</f>
        <v>0</v>
      </c>
      <c r="L1619" s="1">
        <f>'[1]RC-1(PY)'!L1619</f>
        <v>0</v>
      </c>
      <c r="M1619" s="1">
        <f>'[1]RC-1(PY)'!M1619</f>
        <v>0</v>
      </c>
      <c r="N1619" s="1">
        <f>'[1]RC-1(PY)'!N1619</f>
        <v>0</v>
      </c>
      <c r="O1619" s="1">
        <f>'[1]RC-1(PY)'!O1619</f>
        <v>0</v>
      </c>
      <c r="P1619" s="1">
        <f>'[1]RC-1(PY)'!P1619</f>
        <v>0</v>
      </c>
      <c r="Q1619" s="1">
        <f>'[1]RC-1(PY)'!Q1619</f>
        <v>0</v>
      </c>
      <c r="R1619" s="1">
        <f>'[1]RC-1(PY)'!R1619</f>
        <v>0</v>
      </c>
      <c r="S1619" s="1">
        <f>'[1]RC-1(PY)'!S1619</f>
        <v>0</v>
      </c>
      <c r="T1619" s="1">
        <f>'[1]RC-1(PY)'!T1619</f>
        <v>0</v>
      </c>
      <c r="U1619" s="1">
        <f>'[1]RC-1(PY)'!U1619</f>
        <v>0</v>
      </c>
      <c r="V1619" s="1">
        <f>'[1]RC-1(PY)'!V1619</f>
        <v>0</v>
      </c>
      <c r="W1619" s="1">
        <f>'[1]RC-1(PY)'!W1619</f>
        <v>0</v>
      </c>
      <c r="X1619" s="1">
        <f>'[1]RC-1(PY)'!X1619</f>
        <v>0</v>
      </c>
      <c r="Y1619" s="1">
        <f>'[1]RC-1(PY)'!Y1619</f>
        <v>0</v>
      </c>
      <c r="Z1619" s="1">
        <f>'[1]RC-1(PY)'!Z1619</f>
        <v>0</v>
      </c>
      <c r="AA1619" s="1">
        <f>'[1]RC-1(PY)'!AA1619</f>
        <v>0</v>
      </c>
      <c r="AB1619" s="1">
        <f>'[1]RC-1(PY)'!AB1619</f>
        <v>0</v>
      </c>
      <c r="AC1619" s="1">
        <f>'[1]RC-1(PY)'!AC1619</f>
        <v>0</v>
      </c>
      <c r="AD1619" s="1">
        <f>'[1]RC-1(PY)'!AD1619</f>
        <v>0</v>
      </c>
      <c r="AE1619" s="1">
        <f>'[1]RC-1(PY)'!AE1619</f>
        <v>0</v>
      </c>
      <c r="AF1619" s="1">
        <f>'[1]RC-1(PY)'!AF1619</f>
        <v>0</v>
      </c>
      <c r="AG1619" s="1">
        <f>'[1]RC-1(PY)'!AG1619</f>
        <v>0</v>
      </c>
      <c r="AH1619" s="1">
        <f>'[1]RC-1(PY)'!AH1619</f>
        <v>0</v>
      </c>
      <c r="AI1619" s="1">
        <f>'[1]RC-1(PY)'!AI1619</f>
        <v>0</v>
      </c>
    </row>
    <row r="1620" spans="1:35" x14ac:dyDescent="0.3">
      <c r="A1620" s="1">
        <f>'[1]RC-1(PY)'!A1620</f>
        <v>0</v>
      </c>
      <c r="B1620" s="1">
        <f>'[1]RC-1(PY)'!B1620</f>
        <v>0</v>
      </c>
      <c r="C1620" s="1">
        <f>'[1]RC-1(PY)'!C1620</f>
        <v>0</v>
      </c>
      <c r="D1620" s="1">
        <f>'[1]RC-1(PY)'!D1620</f>
        <v>0</v>
      </c>
      <c r="E1620" s="1">
        <f>'[1]RC-1(PY)'!E1620</f>
        <v>0</v>
      </c>
      <c r="F1620" s="1">
        <f>'[1]RC-1(PY)'!F1620</f>
        <v>0</v>
      </c>
      <c r="G1620" s="1">
        <f>'[1]RC-1(PY)'!G1620</f>
        <v>0</v>
      </c>
      <c r="H1620" s="1">
        <f>'[1]RC-1(PY)'!H1620</f>
        <v>0</v>
      </c>
      <c r="I1620" s="1">
        <f>'[1]RC-1(PY)'!I1620</f>
        <v>0</v>
      </c>
      <c r="J1620" s="1">
        <f>'[1]RC-1(PY)'!J1620</f>
        <v>0</v>
      </c>
      <c r="K1620" s="1">
        <f>'[1]RC-1(PY)'!K1620</f>
        <v>0</v>
      </c>
      <c r="L1620" s="1">
        <f>'[1]RC-1(PY)'!L1620</f>
        <v>0</v>
      </c>
      <c r="M1620" s="1">
        <f>'[1]RC-1(PY)'!M1620</f>
        <v>0</v>
      </c>
      <c r="N1620" s="1">
        <f>'[1]RC-1(PY)'!N1620</f>
        <v>0</v>
      </c>
      <c r="O1620" s="1">
        <f>'[1]RC-1(PY)'!O1620</f>
        <v>0</v>
      </c>
      <c r="P1620" s="1">
        <f>'[1]RC-1(PY)'!P1620</f>
        <v>0</v>
      </c>
      <c r="Q1620" s="1">
        <f>'[1]RC-1(PY)'!Q1620</f>
        <v>0</v>
      </c>
      <c r="R1620" s="1">
        <f>'[1]RC-1(PY)'!R1620</f>
        <v>0</v>
      </c>
      <c r="S1620" s="1">
        <f>'[1]RC-1(PY)'!S1620</f>
        <v>0</v>
      </c>
      <c r="T1620" s="1">
        <f>'[1]RC-1(PY)'!T1620</f>
        <v>0</v>
      </c>
      <c r="U1620" s="1">
        <f>'[1]RC-1(PY)'!U1620</f>
        <v>0</v>
      </c>
      <c r="V1620" s="1">
        <f>'[1]RC-1(PY)'!V1620</f>
        <v>0</v>
      </c>
      <c r="W1620" s="1">
        <f>'[1]RC-1(PY)'!W1620</f>
        <v>0</v>
      </c>
      <c r="X1620" s="1">
        <f>'[1]RC-1(PY)'!X1620</f>
        <v>0</v>
      </c>
      <c r="Y1620" s="1">
        <f>'[1]RC-1(PY)'!Y1620</f>
        <v>0</v>
      </c>
      <c r="Z1620" s="1">
        <f>'[1]RC-1(PY)'!Z1620</f>
        <v>0</v>
      </c>
      <c r="AA1620" s="1">
        <f>'[1]RC-1(PY)'!AA1620</f>
        <v>0</v>
      </c>
      <c r="AB1620" s="1">
        <f>'[1]RC-1(PY)'!AB1620</f>
        <v>0</v>
      </c>
      <c r="AC1620" s="1">
        <f>'[1]RC-1(PY)'!AC1620</f>
        <v>0</v>
      </c>
      <c r="AD1620" s="1">
        <f>'[1]RC-1(PY)'!AD1620</f>
        <v>0</v>
      </c>
      <c r="AE1620" s="1">
        <f>'[1]RC-1(PY)'!AE1620</f>
        <v>0</v>
      </c>
      <c r="AF1620" s="1">
        <f>'[1]RC-1(PY)'!AF1620</f>
        <v>0</v>
      </c>
      <c r="AG1620" s="1">
        <f>'[1]RC-1(PY)'!AG1620</f>
        <v>0</v>
      </c>
      <c r="AH1620" s="1">
        <f>'[1]RC-1(PY)'!AH1620</f>
        <v>0</v>
      </c>
      <c r="AI1620" s="1">
        <f>'[1]RC-1(PY)'!AI1620</f>
        <v>0</v>
      </c>
    </row>
    <row r="1621" spans="1:35" x14ac:dyDescent="0.3">
      <c r="A1621" s="1">
        <f>'[1]RC-1(PY)'!A1621</f>
        <v>0</v>
      </c>
      <c r="B1621" s="1">
        <f>'[1]RC-1(PY)'!B1621</f>
        <v>0</v>
      </c>
      <c r="C1621" s="1">
        <f>'[1]RC-1(PY)'!C1621</f>
        <v>0</v>
      </c>
      <c r="D1621" s="1">
        <f>'[1]RC-1(PY)'!D1621</f>
        <v>0</v>
      </c>
      <c r="E1621" s="1">
        <f>'[1]RC-1(PY)'!E1621</f>
        <v>0</v>
      </c>
      <c r="F1621" s="1">
        <f>'[1]RC-1(PY)'!F1621</f>
        <v>0</v>
      </c>
      <c r="G1621" s="1">
        <f>'[1]RC-1(PY)'!G1621</f>
        <v>0</v>
      </c>
      <c r="H1621" s="1">
        <f>'[1]RC-1(PY)'!H1621</f>
        <v>0</v>
      </c>
      <c r="I1621" s="1">
        <f>'[1]RC-1(PY)'!I1621</f>
        <v>0</v>
      </c>
      <c r="J1621" s="1">
        <f>'[1]RC-1(PY)'!J1621</f>
        <v>0</v>
      </c>
      <c r="K1621" s="1">
        <f>'[1]RC-1(PY)'!K1621</f>
        <v>0</v>
      </c>
      <c r="L1621" s="1">
        <f>'[1]RC-1(PY)'!L1621</f>
        <v>0</v>
      </c>
      <c r="M1621" s="1">
        <f>'[1]RC-1(PY)'!M1621</f>
        <v>0</v>
      </c>
      <c r="N1621" s="1">
        <f>'[1]RC-1(PY)'!N1621</f>
        <v>0</v>
      </c>
      <c r="O1621" s="1">
        <f>'[1]RC-1(PY)'!O1621</f>
        <v>0</v>
      </c>
      <c r="P1621" s="1">
        <f>'[1]RC-1(PY)'!P1621</f>
        <v>0</v>
      </c>
      <c r="Q1621" s="1">
        <f>'[1]RC-1(PY)'!Q1621</f>
        <v>0</v>
      </c>
      <c r="R1621" s="1">
        <f>'[1]RC-1(PY)'!R1621</f>
        <v>0</v>
      </c>
      <c r="S1621" s="1">
        <f>'[1]RC-1(PY)'!S1621</f>
        <v>0</v>
      </c>
      <c r="T1621" s="1">
        <f>'[1]RC-1(PY)'!T1621</f>
        <v>0</v>
      </c>
      <c r="U1621" s="1">
        <f>'[1]RC-1(PY)'!U1621</f>
        <v>0</v>
      </c>
      <c r="V1621" s="1">
        <f>'[1]RC-1(PY)'!V1621</f>
        <v>0</v>
      </c>
      <c r="W1621" s="1">
        <f>'[1]RC-1(PY)'!W1621</f>
        <v>0</v>
      </c>
      <c r="X1621" s="1">
        <f>'[1]RC-1(PY)'!X1621</f>
        <v>0</v>
      </c>
      <c r="Y1621" s="1">
        <f>'[1]RC-1(PY)'!Y1621</f>
        <v>0</v>
      </c>
      <c r="Z1621" s="1">
        <f>'[1]RC-1(PY)'!Z1621</f>
        <v>0</v>
      </c>
      <c r="AA1621" s="1">
        <f>'[1]RC-1(PY)'!AA1621</f>
        <v>0</v>
      </c>
      <c r="AB1621" s="1">
        <f>'[1]RC-1(PY)'!AB1621</f>
        <v>0</v>
      </c>
      <c r="AC1621" s="1">
        <f>'[1]RC-1(PY)'!AC1621</f>
        <v>0</v>
      </c>
      <c r="AD1621" s="1">
        <f>'[1]RC-1(PY)'!AD1621</f>
        <v>0</v>
      </c>
      <c r="AE1621" s="1">
        <f>'[1]RC-1(PY)'!AE1621</f>
        <v>0</v>
      </c>
      <c r="AF1621" s="1">
        <f>'[1]RC-1(PY)'!AF1621</f>
        <v>0</v>
      </c>
      <c r="AG1621" s="1">
        <f>'[1]RC-1(PY)'!AG1621</f>
        <v>0</v>
      </c>
      <c r="AH1621" s="1">
        <f>'[1]RC-1(PY)'!AH1621</f>
        <v>0</v>
      </c>
      <c r="AI1621" s="1">
        <f>'[1]RC-1(PY)'!AI1621</f>
        <v>0</v>
      </c>
    </row>
    <row r="1622" spans="1:35" x14ac:dyDescent="0.3">
      <c r="A1622" s="1">
        <f>'[1]RC-1(PY)'!A1622</f>
        <v>0</v>
      </c>
      <c r="B1622" s="1">
        <f>'[1]RC-1(PY)'!B1622</f>
        <v>0</v>
      </c>
      <c r="C1622" s="1">
        <f>'[1]RC-1(PY)'!C1622</f>
        <v>0</v>
      </c>
      <c r="D1622" s="1">
        <f>'[1]RC-1(PY)'!D1622</f>
        <v>0</v>
      </c>
      <c r="E1622" s="1">
        <f>'[1]RC-1(PY)'!E1622</f>
        <v>0</v>
      </c>
      <c r="F1622" s="1">
        <f>'[1]RC-1(PY)'!F1622</f>
        <v>0</v>
      </c>
      <c r="G1622" s="1">
        <f>'[1]RC-1(PY)'!G1622</f>
        <v>0</v>
      </c>
      <c r="H1622" s="1">
        <f>'[1]RC-1(PY)'!H1622</f>
        <v>0</v>
      </c>
      <c r="I1622" s="1">
        <f>'[1]RC-1(PY)'!I1622</f>
        <v>0</v>
      </c>
      <c r="J1622" s="1">
        <f>'[1]RC-1(PY)'!J1622</f>
        <v>0</v>
      </c>
      <c r="K1622" s="1">
        <f>'[1]RC-1(PY)'!K1622</f>
        <v>0</v>
      </c>
      <c r="L1622" s="1">
        <f>'[1]RC-1(PY)'!L1622</f>
        <v>0</v>
      </c>
      <c r="M1622" s="1">
        <f>'[1]RC-1(PY)'!M1622</f>
        <v>0</v>
      </c>
      <c r="N1622" s="1">
        <f>'[1]RC-1(PY)'!N1622</f>
        <v>0</v>
      </c>
      <c r="O1622" s="1">
        <f>'[1]RC-1(PY)'!O1622</f>
        <v>0</v>
      </c>
      <c r="P1622" s="1">
        <f>'[1]RC-1(PY)'!P1622</f>
        <v>0</v>
      </c>
      <c r="Q1622" s="1">
        <f>'[1]RC-1(PY)'!Q1622</f>
        <v>0</v>
      </c>
      <c r="R1622" s="1">
        <f>'[1]RC-1(PY)'!R1622</f>
        <v>0</v>
      </c>
      <c r="S1622" s="1">
        <f>'[1]RC-1(PY)'!S1622</f>
        <v>0</v>
      </c>
      <c r="T1622" s="1">
        <f>'[1]RC-1(PY)'!T1622</f>
        <v>0</v>
      </c>
      <c r="U1622" s="1">
        <f>'[1]RC-1(PY)'!U1622</f>
        <v>0</v>
      </c>
      <c r="V1622" s="1">
        <f>'[1]RC-1(PY)'!V1622</f>
        <v>0</v>
      </c>
      <c r="W1622" s="1">
        <f>'[1]RC-1(PY)'!W1622</f>
        <v>0</v>
      </c>
      <c r="X1622" s="1">
        <f>'[1]RC-1(PY)'!X1622</f>
        <v>0</v>
      </c>
      <c r="Y1622" s="1">
        <f>'[1]RC-1(PY)'!Y1622</f>
        <v>0</v>
      </c>
      <c r="Z1622" s="1">
        <f>'[1]RC-1(PY)'!Z1622</f>
        <v>0</v>
      </c>
      <c r="AA1622" s="1">
        <f>'[1]RC-1(PY)'!AA1622</f>
        <v>0</v>
      </c>
      <c r="AB1622" s="1">
        <f>'[1]RC-1(PY)'!AB1622</f>
        <v>0</v>
      </c>
      <c r="AC1622" s="1">
        <f>'[1]RC-1(PY)'!AC1622</f>
        <v>0</v>
      </c>
      <c r="AD1622" s="1">
        <f>'[1]RC-1(PY)'!AD1622</f>
        <v>0</v>
      </c>
      <c r="AE1622" s="1">
        <f>'[1]RC-1(PY)'!AE1622</f>
        <v>0</v>
      </c>
      <c r="AF1622" s="1">
        <f>'[1]RC-1(PY)'!AF1622</f>
        <v>0</v>
      </c>
      <c r="AG1622" s="1">
        <f>'[1]RC-1(PY)'!AG1622</f>
        <v>0</v>
      </c>
      <c r="AH1622" s="1">
        <f>'[1]RC-1(PY)'!AH1622</f>
        <v>0</v>
      </c>
      <c r="AI1622" s="1">
        <f>'[1]RC-1(PY)'!AI1622</f>
        <v>0</v>
      </c>
    </row>
    <row r="1623" spans="1:35" x14ac:dyDescent="0.3">
      <c r="A1623" s="1">
        <f>'[1]RC-1(PY)'!A1623</f>
        <v>0</v>
      </c>
      <c r="B1623" s="1">
        <f>'[1]RC-1(PY)'!B1623</f>
        <v>0</v>
      </c>
      <c r="C1623" s="1">
        <f>'[1]RC-1(PY)'!C1623</f>
        <v>0</v>
      </c>
      <c r="D1623" s="1">
        <f>'[1]RC-1(PY)'!D1623</f>
        <v>0</v>
      </c>
      <c r="E1623" s="1">
        <f>'[1]RC-1(PY)'!E1623</f>
        <v>0</v>
      </c>
      <c r="F1623" s="1">
        <f>'[1]RC-1(PY)'!F1623</f>
        <v>0</v>
      </c>
      <c r="G1623" s="1">
        <f>'[1]RC-1(PY)'!G1623</f>
        <v>0</v>
      </c>
      <c r="H1623" s="1">
        <f>'[1]RC-1(PY)'!H1623</f>
        <v>0</v>
      </c>
      <c r="I1623" s="1">
        <f>'[1]RC-1(PY)'!I1623</f>
        <v>0</v>
      </c>
      <c r="J1623" s="1">
        <f>'[1]RC-1(PY)'!J1623</f>
        <v>0</v>
      </c>
      <c r="K1623" s="1">
        <f>'[1]RC-1(PY)'!K1623</f>
        <v>0</v>
      </c>
      <c r="L1623" s="1">
        <f>'[1]RC-1(PY)'!L1623</f>
        <v>0</v>
      </c>
      <c r="M1623" s="1">
        <f>'[1]RC-1(PY)'!M1623</f>
        <v>0</v>
      </c>
      <c r="N1623" s="1">
        <f>'[1]RC-1(PY)'!N1623</f>
        <v>0</v>
      </c>
      <c r="O1623" s="1">
        <f>'[1]RC-1(PY)'!O1623</f>
        <v>0</v>
      </c>
      <c r="P1623" s="1">
        <f>'[1]RC-1(PY)'!P1623</f>
        <v>0</v>
      </c>
      <c r="Q1623" s="1">
        <f>'[1]RC-1(PY)'!Q1623</f>
        <v>0</v>
      </c>
      <c r="R1623" s="1">
        <f>'[1]RC-1(PY)'!R1623</f>
        <v>0</v>
      </c>
      <c r="S1623" s="1">
        <f>'[1]RC-1(PY)'!S1623</f>
        <v>0</v>
      </c>
      <c r="T1623" s="1">
        <f>'[1]RC-1(PY)'!T1623</f>
        <v>0</v>
      </c>
      <c r="U1623" s="1">
        <f>'[1]RC-1(PY)'!U1623</f>
        <v>0</v>
      </c>
      <c r="V1623" s="1">
        <f>'[1]RC-1(PY)'!V1623</f>
        <v>0</v>
      </c>
      <c r="W1623" s="1">
        <f>'[1]RC-1(PY)'!W1623</f>
        <v>0</v>
      </c>
      <c r="X1623" s="1">
        <f>'[1]RC-1(PY)'!X1623</f>
        <v>0</v>
      </c>
      <c r="Y1623" s="1">
        <f>'[1]RC-1(PY)'!Y1623</f>
        <v>0</v>
      </c>
      <c r="Z1623" s="1">
        <f>'[1]RC-1(PY)'!Z1623</f>
        <v>0</v>
      </c>
      <c r="AA1623" s="1">
        <f>'[1]RC-1(PY)'!AA1623</f>
        <v>0</v>
      </c>
      <c r="AB1623" s="1">
        <f>'[1]RC-1(PY)'!AB1623</f>
        <v>0</v>
      </c>
      <c r="AC1623" s="1">
        <f>'[1]RC-1(PY)'!AC1623</f>
        <v>0</v>
      </c>
      <c r="AD1623" s="1">
        <f>'[1]RC-1(PY)'!AD1623</f>
        <v>0</v>
      </c>
      <c r="AE1623" s="1">
        <f>'[1]RC-1(PY)'!AE1623</f>
        <v>0</v>
      </c>
      <c r="AF1623" s="1">
        <f>'[1]RC-1(PY)'!AF1623</f>
        <v>0</v>
      </c>
      <c r="AG1623" s="1">
        <f>'[1]RC-1(PY)'!AG1623</f>
        <v>0</v>
      </c>
      <c r="AH1623" s="1">
        <f>'[1]RC-1(PY)'!AH1623</f>
        <v>0</v>
      </c>
      <c r="AI1623" s="1">
        <f>'[1]RC-1(PY)'!AI1623</f>
        <v>0</v>
      </c>
    </row>
    <row r="1624" spans="1:35" x14ac:dyDescent="0.3">
      <c r="A1624" s="1">
        <f>'[1]RC-1(PY)'!A1624</f>
        <v>0</v>
      </c>
      <c r="B1624" s="1">
        <f>'[1]RC-1(PY)'!B1624</f>
        <v>0</v>
      </c>
      <c r="C1624" s="1">
        <f>'[1]RC-1(PY)'!C1624</f>
        <v>0</v>
      </c>
      <c r="D1624" s="1">
        <f>'[1]RC-1(PY)'!D1624</f>
        <v>0</v>
      </c>
      <c r="E1624" s="1">
        <f>'[1]RC-1(PY)'!E1624</f>
        <v>0</v>
      </c>
      <c r="F1624" s="1">
        <f>'[1]RC-1(PY)'!F1624</f>
        <v>0</v>
      </c>
      <c r="G1624" s="1">
        <f>'[1]RC-1(PY)'!G1624</f>
        <v>0</v>
      </c>
      <c r="H1624" s="1">
        <f>'[1]RC-1(PY)'!H1624</f>
        <v>0</v>
      </c>
      <c r="I1624" s="1">
        <f>'[1]RC-1(PY)'!I1624</f>
        <v>0</v>
      </c>
      <c r="J1624" s="1">
        <f>'[1]RC-1(PY)'!J1624</f>
        <v>0</v>
      </c>
      <c r="K1624" s="1">
        <f>'[1]RC-1(PY)'!K1624</f>
        <v>0</v>
      </c>
      <c r="L1624" s="1">
        <f>'[1]RC-1(PY)'!L1624</f>
        <v>0</v>
      </c>
      <c r="M1624" s="1">
        <f>'[1]RC-1(PY)'!M1624</f>
        <v>0</v>
      </c>
      <c r="N1624" s="1">
        <f>'[1]RC-1(PY)'!N1624</f>
        <v>0</v>
      </c>
      <c r="O1624" s="1">
        <f>'[1]RC-1(PY)'!O1624</f>
        <v>0</v>
      </c>
      <c r="P1624" s="1">
        <f>'[1]RC-1(PY)'!P1624</f>
        <v>0</v>
      </c>
      <c r="Q1624" s="1">
        <f>'[1]RC-1(PY)'!Q1624</f>
        <v>0</v>
      </c>
      <c r="R1624" s="1">
        <f>'[1]RC-1(PY)'!R1624</f>
        <v>0</v>
      </c>
      <c r="S1624" s="1">
        <f>'[1]RC-1(PY)'!S1624</f>
        <v>0</v>
      </c>
      <c r="T1624" s="1">
        <f>'[1]RC-1(PY)'!T1624</f>
        <v>0</v>
      </c>
      <c r="U1624" s="1">
        <f>'[1]RC-1(PY)'!U1624</f>
        <v>0</v>
      </c>
      <c r="V1624" s="1">
        <f>'[1]RC-1(PY)'!V1624</f>
        <v>0</v>
      </c>
      <c r="W1624" s="1">
        <f>'[1]RC-1(PY)'!W1624</f>
        <v>0</v>
      </c>
      <c r="X1624" s="1">
        <f>'[1]RC-1(PY)'!X1624</f>
        <v>0</v>
      </c>
      <c r="Y1624" s="1">
        <f>'[1]RC-1(PY)'!Y1624</f>
        <v>0</v>
      </c>
      <c r="Z1624" s="1">
        <f>'[1]RC-1(PY)'!Z1624</f>
        <v>0</v>
      </c>
      <c r="AA1624" s="1">
        <f>'[1]RC-1(PY)'!AA1624</f>
        <v>0</v>
      </c>
      <c r="AB1624" s="1">
        <f>'[1]RC-1(PY)'!AB1624</f>
        <v>0</v>
      </c>
      <c r="AC1624" s="1">
        <f>'[1]RC-1(PY)'!AC1624</f>
        <v>0</v>
      </c>
      <c r="AD1624" s="1">
        <f>'[1]RC-1(PY)'!AD1624</f>
        <v>0</v>
      </c>
      <c r="AE1624" s="1">
        <f>'[1]RC-1(PY)'!AE1624</f>
        <v>0</v>
      </c>
      <c r="AF1624" s="1">
        <f>'[1]RC-1(PY)'!AF1624</f>
        <v>0</v>
      </c>
      <c r="AG1624" s="1">
        <f>'[1]RC-1(PY)'!AG1624</f>
        <v>0</v>
      </c>
      <c r="AH1624" s="1">
        <f>'[1]RC-1(PY)'!AH1624</f>
        <v>0</v>
      </c>
      <c r="AI1624" s="1">
        <f>'[1]RC-1(PY)'!AI1624</f>
        <v>0</v>
      </c>
    </row>
    <row r="1625" spans="1:35" x14ac:dyDescent="0.3">
      <c r="A1625" s="1">
        <f>'[1]RC-1(PY)'!A1625</f>
        <v>0</v>
      </c>
      <c r="B1625" s="1">
        <f>'[1]RC-1(PY)'!B1625</f>
        <v>0</v>
      </c>
      <c r="C1625" s="1">
        <f>'[1]RC-1(PY)'!C1625</f>
        <v>0</v>
      </c>
      <c r="D1625" s="1">
        <f>'[1]RC-1(PY)'!D1625</f>
        <v>0</v>
      </c>
      <c r="E1625" s="1">
        <f>'[1]RC-1(PY)'!E1625</f>
        <v>0</v>
      </c>
      <c r="F1625" s="1">
        <f>'[1]RC-1(PY)'!F1625</f>
        <v>0</v>
      </c>
      <c r="G1625" s="1">
        <f>'[1]RC-1(PY)'!G1625</f>
        <v>0</v>
      </c>
      <c r="H1625" s="1">
        <f>'[1]RC-1(PY)'!H1625</f>
        <v>0</v>
      </c>
      <c r="I1625" s="1">
        <f>'[1]RC-1(PY)'!I1625</f>
        <v>0</v>
      </c>
      <c r="J1625" s="1">
        <f>'[1]RC-1(PY)'!J1625</f>
        <v>0</v>
      </c>
      <c r="K1625" s="1">
        <f>'[1]RC-1(PY)'!K1625</f>
        <v>0</v>
      </c>
      <c r="L1625" s="1">
        <f>'[1]RC-1(PY)'!L1625</f>
        <v>0</v>
      </c>
      <c r="M1625" s="1">
        <f>'[1]RC-1(PY)'!M1625</f>
        <v>0</v>
      </c>
      <c r="N1625" s="1">
        <f>'[1]RC-1(PY)'!N1625</f>
        <v>0</v>
      </c>
      <c r="O1625" s="1">
        <f>'[1]RC-1(PY)'!O1625</f>
        <v>0</v>
      </c>
      <c r="P1625" s="1">
        <f>'[1]RC-1(PY)'!P1625</f>
        <v>0</v>
      </c>
      <c r="Q1625" s="1">
        <f>'[1]RC-1(PY)'!Q1625</f>
        <v>0</v>
      </c>
      <c r="R1625" s="1">
        <f>'[1]RC-1(PY)'!R1625</f>
        <v>0</v>
      </c>
      <c r="S1625" s="1">
        <f>'[1]RC-1(PY)'!S1625</f>
        <v>0</v>
      </c>
      <c r="T1625" s="1">
        <f>'[1]RC-1(PY)'!T1625</f>
        <v>0</v>
      </c>
      <c r="U1625" s="1">
        <f>'[1]RC-1(PY)'!U1625</f>
        <v>0</v>
      </c>
      <c r="V1625" s="1">
        <f>'[1]RC-1(PY)'!V1625</f>
        <v>0</v>
      </c>
      <c r="W1625" s="1">
        <f>'[1]RC-1(PY)'!W1625</f>
        <v>0</v>
      </c>
      <c r="X1625" s="1">
        <f>'[1]RC-1(PY)'!X1625</f>
        <v>0</v>
      </c>
      <c r="Y1625" s="1">
        <f>'[1]RC-1(PY)'!Y1625</f>
        <v>0</v>
      </c>
      <c r="Z1625" s="1">
        <f>'[1]RC-1(PY)'!Z1625</f>
        <v>0</v>
      </c>
      <c r="AA1625" s="1">
        <f>'[1]RC-1(PY)'!AA1625</f>
        <v>0</v>
      </c>
      <c r="AB1625" s="1">
        <f>'[1]RC-1(PY)'!AB1625</f>
        <v>0</v>
      </c>
      <c r="AC1625" s="1">
        <f>'[1]RC-1(PY)'!AC1625</f>
        <v>0</v>
      </c>
      <c r="AD1625" s="1">
        <f>'[1]RC-1(PY)'!AD1625</f>
        <v>0</v>
      </c>
      <c r="AE1625" s="1">
        <f>'[1]RC-1(PY)'!AE1625</f>
        <v>0</v>
      </c>
      <c r="AF1625" s="1">
        <f>'[1]RC-1(PY)'!AF1625</f>
        <v>0</v>
      </c>
      <c r="AG1625" s="1">
        <f>'[1]RC-1(PY)'!AG1625</f>
        <v>0</v>
      </c>
      <c r="AH1625" s="1">
        <f>'[1]RC-1(PY)'!AH1625</f>
        <v>0</v>
      </c>
      <c r="AI1625" s="1">
        <f>'[1]RC-1(PY)'!AI1625</f>
        <v>0</v>
      </c>
    </row>
    <row r="1626" spans="1:35" x14ac:dyDescent="0.3">
      <c r="A1626" s="1">
        <f>'[1]RC-1(PY)'!A1626</f>
        <v>0</v>
      </c>
      <c r="B1626" s="1">
        <f>'[1]RC-1(PY)'!B1626</f>
        <v>0</v>
      </c>
      <c r="C1626" s="1">
        <f>'[1]RC-1(PY)'!C1626</f>
        <v>0</v>
      </c>
      <c r="D1626" s="1">
        <f>'[1]RC-1(PY)'!D1626</f>
        <v>0</v>
      </c>
      <c r="E1626" s="1">
        <f>'[1]RC-1(PY)'!E1626</f>
        <v>0</v>
      </c>
      <c r="F1626" s="1">
        <f>'[1]RC-1(PY)'!F1626</f>
        <v>0</v>
      </c>
      <c r="G1626" s="1">
        <f>'[1]RC-1(PY)'!G1626</f>
        <v>0</v>
      </c>
      <c r="H1626" s="1">
        <f>'[1]RC-1(PY)'!H1626</f>
        <v>0</v>
      </c>
      <c r="I1626" s="1">
        <f>'[1]RC-1(PY)'!I1626</f>
        <v>0</v>
      </c>
      <c r="J1626" s="1">
        <f>'[1]RC-1(PY)'!J1626</f>
        <v>0</v>
      </c>
      <c r="K1626" s="1">
        <f>'[1]RC-1(PY)'!K1626</f>
        <v>0</v>
      </c>
      <c r="L1626" s="1">
        <f>'[1]RC-1(PY)'!L1626</f>
        <v>0</v>
      </c>
      <c r="M1626" s="1">
        <f>'[1]RC-1(PY)'!M1626</f>
        <v>0</v>
      </c>
      <c r="N1626" s="1">
        <f>'[1]RC-1(PY)'!N1626</f>
        <v>0</v>
      </c>
      <c r="O1626" s="1">
        <f>'[1]RC-1(PY)'!O1626</f>
        <v>0</v>
      </c>
      <c r="P1626" s="1">
        <f>'[1]RC-1(PY)'!P1626</f>
        <v>0</v>
      </c>
      <c r="Q1626" s="1">
        <f>'[1]RC-1(PY)'!Q1626</f>
        <v>0</v>
      </c>
      <c r="R1626" s="1">
        <f>'[1]RC-1(PY)'!R1626</f>
        <v>0</v>
      </c>
      <c r="S1626" s="1">
        <f>'[1]RC-1(PY)'!S1626</f>
        <v>0</v>
      </c>
      <c r="T1626" s="1">
        <f>'[1]RC-1(PY)'!T1626</f>
        <v>0</v>
      </c>
      <c r="U1626" s="1">
        <f>'[1]RC-1(PY)'!U1626</f>
        <v>0</v>
      </c>
      <c r="V1626" s="1">
        <f>'[1]RC-1(PY)'!V1626</f>
        <v>0</v>
      </c>
      <c r="W1626" s="1">
        <f>'[1]RC-1(PY)'!W1626</f>
        <v>0</v>
      </c>
      <c r="X1626" s="1">
        <f>'[1]RC-1(PY)'!X1626</f>
        <v>0</v>
      </c>
      <c r="Y1626" s="1">
        <f>'[1]RC-1(PY)'!Y1626</f>
        <v>0</v>
      </c>
      <c r="Z1626" s="1">
        <f>'[1]RC-1(PY)'!Z1626</f>
        <v>0</v>
      </c>
      <c r="AA1626" s="1">
        <f>'[1]RC-1(PY)'!AA1626</f>
        <v>0</v>
      </c>
      <c r="AB1626" s="1">
        <f>'[1]RC-1(PY)'!AB1626</f>
        <v>0</v>
      </c>
      <c r="AC1626" s="1">
        <f>'[1]RC-1(PY)'!AC1626</f>
        <v>0</v>
      </c>
      <c r="AD1626" s="1">
        <f>'[1]RC-1(PY)'!AD1626</f>
        <v>0</v>
      </c>
      <c r="AE1626" s="1">
        <f>'[1]RC-1(PY)'!AE1626</f>
        <v>0</v>
      </c>
      <c r="AF1626" s="1">
        <f>'[1]RC-1(PY)'!AF1626</f>
        <v>0</v>
      </c>
      <c r="AG1626" s="1">
        <f>'[1]RC-1(PY)'!AG1626</f>
        <v>0</v>
      </c>
      <c r="AH1626" s="1">
        <f>'[1]RC-1(PY)'!AH1626</f>
        <v>0</v>
      </c>
      <c r="AI1626" s="1">
        <f>'[1]RC-1(PY)'!AI1626</f>
        <v>0</v>
      </c>
    </row>
    <row r="1627" spans="1:35" x14ac:dyDescent="0.3">
      <c r="A1627" s="1">
        <f>'[1]RC-1(PY)'!A1627</f>
        <v>0</v>
      </c>
      <c r="B1627" s="1">
        <f>'[1]RC-1(PY)'!B1627</f>
        <v>0</v>
      </c>
      <c r="C1627" s="1">
        <f>'[1]RC-1(PY)'!C1627</f>
        <v>0</v>
      </c>
      <c r="D1627" s="1">
        <f>'[1]RC-1(PY)'!D1627</f>
        <v>0</v>
      </c>
      <c r="E1627" s="1">
        <f>'[1]RC-1(PY)'!E1627</f>
        <v>0</v>
      </c>
      <c r="F1627" s="1">
        <f>'[1]RC-1(PY)'!F1627</f>
        <v>0</v>
      </c>
      <c r="G1627" s="1">
        <f>'[1]RC-1(PY)'!G1627</f>
        <v>0</v>
      </c>
      <c r="H1627" s="1">
        <f>'[1]RC-1(PY)'!H1627</f>
        <v>0</v>
      </c>
      <c r="I1627" s="1">
        <f>'[1]RC-1(PY)'!I1627</f>
        <v>0</v>
      </c>
      <c r="J1627" s="1">
        <f>'[1]RC-1(PY)'!J1627</f>
        <v>0</v>
      </c>
      <c r="K1627" s="1">
        <f>'[1]RC-1(PY)'!K1627</f>
        <v>0</v>
      </c>
      <c r="L1627" s="1">
        <f>'[1]RC-1(PY)'!L1627</f>
        <v>0</v>
      </c>
      <c r="M1627" s="1">
        <f>'[1]RC-1(PY)'!M1627</f>
        <v>0</v>
      </c>
      <c r="N1627" s="1">
        <f>'[1]RC-1(PY)'!N1627</f>
        <v>0</v>
      </c>
      <c r="O1627" s="1">
        <f>'[1]RC-1(PY)'!O1627</f>
        <v>0</v>
      </c>
      <c r="P1627" s="1">
        <f>'[1]RC-1(PY)'!P1627</f>
        <v>0</v>
      </c>
      <c r="Q1627" s="1">
        <f>'[1]RC-1(PY)'!Q1627</f>
        <v>0</v>
      </c>
      <c r="R1627" s="1">
        <f>'[1]RC-1(PY)'!R1627</f>
        <v>0</v>
      </c>
      <c r="S1627" s="1">
        <f>'[1]RC-1(PY)'!S1627</f>
        <v>0</v>
      </c>
      <c r="T1627" s="1">
        <f>'[1]RC-1(PY)'!T1627</f>
        <v>0</v>
      </c>
      <c r="U1627" s="1">
        <f>'[1]RC-1(PY)'!U1627</f>
        <v>0</v>
      </c>
      <c r="V1627" s="1">
        <f>'[1]RC-1(PY)'!V1627</f>
        <v>0</v>
      </c>
      <c r="W1627" s="1">
        <f>'[1]RC-1(PY)'!W1627</f>
        <v>0</v>
      </c>
      <c r="X1627" s="1">
        <f>'[1]RC-1(PY)'!X1627</f>
        <v>0</v>
      </c>
      <c r="Y1627" s="1">
        <f>'[1]RC-1(PY)'!Y1627</f>
        <v>0</v>
      </c>
      <c r="Z1627" s="1">
        <f>'[1]RC-1(PY)'!Z1627</f>
        <v>0</v>
      </c>
      <c r="AA1627" s="1">
        <f>'[1]RC-1(PY)'!AA1627</f>
        <v>0</v>
      </c>
      <c r="AB1627" s="1">
        <f>'[1]RC-1(PY)'!AB1627</f>
        <v>0</v>
      </c>
      <c r="AC1627" s="1">
        <f>'[1]RC-1(PY)'!AC1627</f>
        <v>0</v>
      </c>
      <c r="AD1627" s="1">
        <f>'[1]RC-1(PY)'!AD1627</f>
        <v>0</v>
      </c>
      <c r="AE1627" s="1">
        <f>'[1]RC-1(PY)'!AE1627</f>
        <v>0</v>
      </c>
      <c r="AF1627" s="1">
        <f>'[1]RC-1(PY)'!AF1627</f>
        <v>0</v>
      </c>
      <c r="AG1627" s="1">
        <f>'[1]RC-1(PY)'!AG1627</f>
        <v>0</v>
      </c>
      <c r="AH1627" s="1">
        <f>'[1]RC-1(PY)'!AH1627</f>
        <v>0</v>
      </c>
      <c r="AI1627" s="1">
        <f>'[1]RC-1(PY)'!AI1627</f>
        <v>0</v>
      </c>
    </row>
    <row r="1628" spans="1:35" x14ac:dyDescent="0.3">
      <c r="A1628" s="1">
        <f>'[1]RC-1(PY)'!A1628</f>
        <v>0</v>
      </c>
      <c r="B1628" s="1">
        <f>'[1]RC-1(PY)'!B1628</f>
        <v>0</v>
      </c>
      <c r="C1628" s="1">
        <f>'[1]RC-1(PY)'!C1628</f>
        <v>0</v>
      </c>
      <c r="D1628" s="1">
        <f>'[1]RC-1(PY)'!D1628</f>
        <v>0</v>
      </c>
      <c r="E1628" s="1">
        <f>'[1]RC-1(PY)'!E1628</f>
        <v>0</v>
      </c>
      <c r="F1628" s="1">
        <f>'[1]RC-1(PY)'!F1628</f>
        <v>0</v>
      </c>
      <c r="G1628" s="1">
        <f>'[1]RC-1(PY)'!G1628</f>
        <v>0</v>
      </c>
      <c r="H1628" s="1">
        <f>'[1]RC-1(PY)'!H1628</f>
        <v>0</v>
      </c>
      <c r="I1628" s="1">
        <f>'[1]RC-1(PY)'!I1628</f>
        <v>0</v>
      </c>
      <c r="J1628" s="1">
        <f>'[1]RC-1(PY)'!J1628</f>
        <v>0</v>
      </c>
      <c r="K1628" s="1">
        <f>'[1]RC-1(PY)'!K1628</f>
        <v>0</v>
      </c>
      <c r="L1628" s="1">
        <f>'[1]RC-1(PY)'!L1628</f>
        <v>0</v>
      </c>
      <c r="M1628" s="1">
        <f>'[1]RC-1(PY)'!M1628</f>
        <v>0</v>
      </c>
      <c r="N1628" s="1">
        <f>'[1]RC-1(PY)'!N1628</f>
        <v>0</v>
      </c>
      <c r="O1628" s="1">
        <f>'[1]RC-1(PY)'!O1628</f>
        <v>0</v>
      </c>
      <c r="P1628" s="1">
        <f>'[1]RC-1(PY)'!P1628</f>
        <v>0</v>
      </c>
      <c r="Q1628" s="1">
        <f>'[1]RC-1(PY)'!Q1628</f>
        <v>0</v>
      </c>
      <c r="R1628" s="1">
        <f>'[1]RC-1(PY)'!R1628</f>
        <v>0</v>
      </c>
      <c r="S1628" s="1">
        <f>'[1]RC-1(PY)'!S1628</f>
        <v>0</v>
      </c>
      <c r="T1628" s="1">
        <f>'[1]RC-1(PY)'!T1628</f>
        <v>0</v>
      </c>
      <c r="U1628" s="1">
        <f>'[1]RC-1(PY)'!U1628</f>
        <v>0</v>
      </c>
      <c r="V1628" s="1">
        <f>'[1]RC-1(PY)'!V1628</f>
        <v>0</v>
      </c>
      <c r="W1628" s="1">
        <f>'[1]RC-1(PY)'!W1628</f>
        <v>0</v>
      </c>
      <c r="X1628" s="1">
        <f>'[1]RC-1(PY)'!X1628</f>
        <v>0</v>
      </c>
      <c r="Y1628" s="1">
        <f>'[1]RC-1(PY)'!Y1628</f>
        <v>0</v>
      </c>
      <c r="Z1628" s="1">
        <f>'[1]RC-1(PY)'!Z1628</f>
        <v>0</v>
      </c>
      <c r="AA1628" s="1">
        <f>'[1]RC-1(PY)'!AA1628</f>
        <v>0</v>
      </c>
      <c r="AB1628" s="1">
        <f>'[1]RC-1(PY)'!AB1628</f>
        <v>0</v>
      </c>
      <c r="AC1628" s="1">
        <f>'[1]RC-1(PY)'!AC1628</f>
        <v>0</v>
      </c>
      <c r="AD1628" s="1">
        <f>'[1]RC-1(PY)'!AD1628</f>
        <v>0</v>
      </c>
      <c r="AE1628" s="1">
        <f>'[1]RC-1(PY)'!AE1628</f>
        <v>0</v>
      </c>
      <c r="AF1628" s="1">
        <f>'[1]RC-1(PY)'!AF1628</f>
        <v>0</v>
      </c>
      <c r="AG1628" s="1">
        <f>'[1]RC-1(PY)'!AG1628</f>
        <v>0</v>
      </c>
      <c r="AH1628" s="1">
        <f>'[1]RC-1(PY)'!AH1628</f>
        <v>0</v>
      </c>
      <c r="AI1628" s="1">
        <f>'[1]RC-1(PY)'!AI1628</f>
        <v>0</v>
      </c>
    </row>
    <row r="1629" spans="1:35" x14ac:dyDescent="0.3">
      <c r="A1629" s="1">
        <f>'[1]RC-1(PY)'!A1629</f>
        <v>0</v>
      </c>
      <c r="B1629" s="1">
        <f>'[1]RC-1(PY)'!B1629</f>
        <v>0</v>
      </c>
      <c r="C1629" s="1">
        <f>'[1]RC-1(PY)'!C1629</f>
        <v>0</v>
      </c>
      <c r="D1629" s="1">
        <f>'[1]RC-1(PY)'!D1629</f>
        <v>0</v>
      </c>
      <c r="E1629" s="1">
        <f>'[1]RC-1(PY)'!E1629</f>
        <v>0</v>
      </c>
      <c r="F1629" s="1">
        <f>'[1]RC-1(PY)'!F1629</f>
        <v>0</v>
      </c>
      <c r="G1629" s="1">
        <f>'[1]RC-1(PY)'!G1629</f>
        <v>0</v>
      </c>
      <c r="H1629" s="1">
        <f>'[1]RC-1(PY)'!H1629</f>
        <v>0</v>
      </c>
      <c r="I1629" s="1">
        <f>'[1]RC-1(PY)'!I1629</f>
        <v>0</v>
      </c>
      <c r="J1629" s="1">
        <f>'[1]RC-1(PY)'!J1629</f>
        <v>0</v>
      </c>
      <c r="K1629" s="1">
        <f>'[1]RC-1(PY)'!K1629</f>
        <v>0</v>
      </c>
      <c r="L1629" s="1">
        <f>'[1]RC-1(PY)'!L1629</f>
        <v>0</v>
      </c>
      <c r="M1629" s="1">
        <f>'[1]RC-1(PY)'!M1629</f>
        <v>0</v>
      </c>
      <c r="N1629" s="1">
        <f>'[1]RC-1(PY)'!N1629</f>
        <v>0</v>
      </c>
      <c r="O1629" s="1">
        <f>'[1]RC-1(PY)'!O1629</f>
        <v>0</v>
      </c>
      <c r="P1629" s="1">
        <f>'[1]RC-1(PY)'!P1629</f>
        <v>0</v>
      </c>
      <c r="Q1629" s="1">
        <f>'[1]RC-1(PY)'!Q1629</f>
        <v>0</v>
      </c>
      <c r="R1629" s="1">
        <f>'[1]RC-1(PY)'!R1629</f>
        <v>0</v>
      </c>
      <c r="S1629" s="1">
        <f>'[1]RC-1(PY)'!S1629</f>
        <v>0</v>
      </c>
      <c r="T1629" s="1">
        <f>'[1]RC-1(PY)'!T1629</f>
        <v>0</v>
      </c>
      <c r="U1629" s="1">
        <f>'[1]RC-1(PY)'!U1629</f>
        <v>0</v>
      </c>
      <c r="V1629" s="1">
        <f>'[1]RC-1(PY)'!V1629</f>
        <v>0</v>
      </c>
      <c r="W1629" s="1">
        <f>'[1]RC-1(PY)'!W1629</f>
        <v>0</v>
      </c>
      <c r="X1629" s="1">
        <f>'[1]RC-1(PY)'!X1629</f>
        <v>0</v>
      </c>
      <c r="Y1629" s="1">
        <f>'[1]RC-1(PY)'!Y1629</f>
        <v>0</v>
      </c>
      <c r="Z1629" s="1">
        <f>'[1]RC-1(PY)'!Z1629</f>
        <v>0</v>
      </c>
      <c r="AA1629" s="1">
        <f>'[1]RC-1(PY)'!AA1629</f>
        <v>0</v>
      </c>
      <c r="AB1629" s="1">
        <f>'[1]RC-1(PY)'!AB1629</f>
        <v>0</v>
      </c>
      <c r="AC1629" s="1">
        <f>'[1]RC-1(PY)'!AC1629</f>
        <v>0</v>
      </c>
      <c r="AD1629" s="1">
        <f>'[1]RC-1(PY)'!AD1629</f>
        <v>0</v>
      </c>
      <c r="AE1629" s="1">
        <f>'[1]RC-1(PY)'!AE1629</f>
        <v>0</v>
      </c>
      <c r="AF1629" s="1">
        <f>'[1]RC-1(PY)'!AF1629</f>
        <v>0</v>
      </c>
      <c r="AG1629" s="1">
        <f>'[1]RC-1(PY)'!AG1629</f>
        <v>0</v>
      </c>
      <c r="AH1629" s="1">
        <f>'[1]RC-1(PY)'!AH1629</f>
        <v>0</v>
      </c>
      <c r="AI1629" s="1">
        <f>'[1]RC-1(PY)'!AI1629</f>
        <v>0</v>
      </c>
    </row>
    <row r="1630" spans="1:35" x14ac:dyDescent="0.3">
      <c r="A1630" s="1">
        <f>'[1]RC-1(PY)'!A1630</f>
        <v>0</v>
      </c>
      <c r="B1630" s="1">
        <f>'[1]RC-1(PY)'!B1630</f>
        <v>0</v>
      </c>
      <c r="C1630" s="1">
        <f>'[1]RC-1(PY)'!C1630</f>
        <v>0</v>
      </c>
      <c r="D1630" s="1">
        <f>'[1]RC-1(PY)'!D1630</f>
        <v>0</v>
      </c>
      <c r="E1630" s="1">
        <f>'[1]RC-1(PY)'!E1630</f>
        <v>0</v>
      </c>
      <c r="F1630" s="1">
        <f>'[1]RC-1(PY)'!F1630</f>
        <v>0</v>
      </c>
      <c r="G1630" s="1">
        <f>'[1]RC-1(PY)'!G1630</f>
        <v>0</v>
      </c>
      <c r="H1630" s="1">
        <f>'[1]RC-1(PY)'!H1630</f>
        <v>0</v>
      </c>
      <c r="I1630" s="1">
        <f>'[1]RC-1(PY)'!I1630</f>
        <v>0</v>
      </c>
      <c r="J1630" s="1">
        <f>'[1]RC-1(PY)'!J1630</f>
        <v>0</v>
      </c>
      <c r="K1630" s="1">
        <f>'[1]RC-1(PY)'!K1630</f>
        <v>0</v>
      </c>
      <c r="L1630" s="1">
        <f>'[1]RC-1(PY)'!L1630</f>
        <v>0</v>
      </c>
      <c r="M1630" s="1">
        <f>'[1]RC-1(PY)'!M1630</f>
        <v>0</v>
      </c>
      <c r="N1630" s="1">
        <f>'[1]RC-1(PY)'!N1630</f>
        <v>0</v>
      </c>
      <c r="O1630" s="1">
        <f>'[1]RC-1(PY)'!O1630</f>
        <v>0</v>
      </c>
      <c r="P1630" s="1">
        <f>'[1]RC-1(PY)'!P1630</f>
        <v>0</v>
      </c>
      <c r="Q1630" s="1">
        <f>'[1]RC-1(PY)'!Q1630</f>
        <v>0</v>
      </c>
      <c r="R1630" s="1">
        <f>'[1]RC-1(PY)'!R1630</f>
        <v>0</v>
      </c>
      <c r="S1630" s="1">
        <f>'[1]RC-1(PY)'!S1630</f>
        <v>0</v>
      </c>
      <c r="T1630" s="1">
        <f>'[1]RC-1(PY)'!T1630</f>
        <v>0</v>
      </c>
      <c r="U1630" s="1">
        <f>'[1]RC-1(PY)'!U1630</f>
        <v>0</v>
      </c>
      <c r="V1630" s="1">
        <f>'[1]RC-1(PY)'!V1630</f>
        <v>0</v>
      </c>
      <c r="W1630" s="1">
        <f>'[1]RC-1(PY)'!W1630</f>
        <v>0</v>
      </c>
      <c r="X1630" s="1">
        <f>'[1]RC-1(PY)'!X1630</f>
        <v>0</v>
      </c>
      <c r="Y1630" s="1">
        <f>'[1]RC-1(PY)'!Y1630</f>
        <v>0</v>
      </c>
      <c r="Z1630" s="1">
        <f>'[1]RC-1(PY)'!Z1630</f>
        <v>0</v>
      </c>
      <c r="AA1630" s="1">
        <f>'[1]RC-1(PY)'!AA1630</f>
        <v>0</v>
      </c>
      <c r="AB1630" s="1">
        <f>'[1]RC-1(PY)'!AB1630</f>
        <v>0</v>
      </c>
      <c r="AC1630" s="1">
        <f>'[1]RC-1(PY)'!AC1630</f>
        <v>0</v>
      </c>
      <c r="AD1630" s="1">
        <f>'[1]RC-1(PY)'!AD1630</f>
        <v>0</v>
      </c>
      <c r="AE1630" s="1">
        <f>'[1]RC-1(PY)'!AE1630</f>
        <v>0</v>
      </c>
      <c r="AF1630" s="1">
        <f>'[1]RC-1(PY)'!AF1630</f>
        <v>0</v>
      </c>
      <c r="AG1630" s="1">
        <f>'[1]RC-1(PY)'!AG1630</f>
        <v>0</v>
      </c>
      <c r="AH1630" s="1">
        <f>'[1]RC-1(PY)'!AH1630</f>
        <v>0</v>
      </c>
      <c r="AI1630" s="1">
        <f>'[1]RC-1(PY)'!AI1630</f>
        <v>0</v>
      </c>
    </row>
    <row r="1631" spans="1:35" x14ac:dyDescent="0.3">
      <c r="A1631" s="1">
        <f>'[1]RC-1(PY)'!A1631</f>
        <v>0</v>
      </c>
      <c r="B1631" s="1">
        <f>'[1]RC-1(PY)'!B1631</f>
        <v>0</v>
      </c>
      <c r="C1631" s="1">
        <f>'[1]RC-1(PY)'!C1631</f>
        <v>0</v>
      </c>
      <c r="D1631" s="1">
        <f>'[1]RC-1(PY)'!D1631</f>
        <v>0</v>
      </c>
      <c r="E1631" s="1">
        <f>'[1]RC-1(PY)'!E1631</f>
        <v>0</v>
      </c>
      <c r="F1631" s="1">
        <f>'[1]RC-1(PY)'!F1631</f>
        <v>0</v>
      </c>
      <c r="G1631" s="1">
        <f>'[1]RC-1(PY)'!G1631</f>
        <v>0</v>
      </c>
      <c r="H1631" s="1">
        <f>'[1]RC-1(PY)'!H1631</f>
        <v>0</v>
      </c>
      <c r="I1631" s="1">
        <f>'[1]RC-1(PY)'!I1631</f>
        <v>0</v>
      </c>
      <c r="J1631" s="1">
        <f>'[1]RC-1(PY)'!J1631</f>
        <v>0</v>
      </c>
      <c r="K1631" s="1">
        <f>'[1]RC-1(PY)'!K1631</f>
        <v>0</v>
      </c>
      <c r="L1631" s="1">
        <f>'[1]RC-1(PY)'!L1631</f>
        <v>0</v>
      </c>
      <c r="M1631" s="1">
        <f>'[1]RC-1(PY)'!M1631</f>
        <v>0</v>
      </c>
      <c r="N1631" s="1">
        <f>'[1]RC-1(PY)'!N1631</f>
        <v>0</v>
      </c>
      <c r="O1631" s="1">
        <f>'[1]RC-1(PY)'!O1631</f>
        <v>0</v>
      </c>
      <c r="P1631" s="1">
        <f>'[1]RC-1(PY)'!P1631</f>
        <v>0</v>
      </c>
      <c r="Q1631" s="1">
        <f>'[1]RC-1(PY)'!Q1631</f>
        <v>0</v>
      </c>
      <c r="R1631" s="1">
        <f>'[1]RC-1(PY)'!R1631</f>
        <v>0</v>
      </c>
      <c r="S1631" s="1">
        <f>'[1]RC-1(PY)'!S1631</f>
        <v>0</v>
      </c>
      <c r="T1631" s="1">
        <f>'[1]RC-1(PY)'!T1631</f>
        <v>0</v>
      </c>
      <c r="U1631" s="1">
        <f>'[1]RC-1(PY)'!U1631</f>
        <v>0</v>
      </c>
      <c r="V1631" s="1">
        <f>'[1]RC-1(PY)'!V1631</f>
        <v>0</v>
      </c>
      <c r="W1631" s="1">
        <f>'[1]RC-1(PY)'!W1631</f>
        <v>0</v>
      </c>
      <c r="X1631" s="1">
        <f>'[1]RC-1(PY)'!X1631</f>
        <v>0</v>
      </c>
      <c r="Y1631" s="1">
        <f>'[1]RC-1(PY)'!Y1631</f>
        <v>0</v>
      </c>
      <c r="Z1631" s="1">
        <f>'[1]RC-1(PY)'!Z1631</f>
        <v>0</v>
      </c>
      <c r="AA1631" s="1">
        <f>'[1]RC-1(PY)'!AA1631</f>
        <v>0</v>
      </c>
      <c r="AB1631" s="1">
        <f>'[1]RC-1(PY)'!AB1631</f>
        <v>0</v>
      </c>
      <c r="AC1631" s="1">
        <f>'[1]RC-1(PY)'!AC1631</f>
        <v>0</v>
      </c>
      <c r="AD1631" s="1">
        <f>'[1]RC-1(PY)'!AD1631</f>
        <v>0</v>
      </c>
      <c r="AE1631" s="1">
        <f>'[1]RC-1(PY)'!AE1631</f>
        <v>0</v>
      </c>
      <c r="AF1631" s="1">
        <f>'[1]RC-1(PY)'!AF1631</f>
        <v>0</v>
      </c>
      <c r="AG1631" s="1">
        <f>'[1]RC-1(PY)'!AG1631</f>
        <v>0</v>
      </c>
      <c r="AH1631" s="1">
        <f>'[1]RC-1(PY)'!AH1631</f>
        <v>0</v>
      </c>
      <c r="AI1631" s="1">
        <f>'[1]RC-1(PY)'!AI1631</f>
        <v>0</v>
      </c>
    </row>
    <row r="1632" spans="1:35" x14ac:dyDescent="0.3">
      <c r="A1632" s="1">
        <f>'[1]RC-1(PY)'!A1632</f>
        <v>0</v>
      </c>
      <c r="B1632" s="1">
        <f>'[1]RC-1(PY)'!B1632</f>
        <v>0</v>
      </c>
      <c r="C1632" s="1">
        <f>'[1]RC-1(PY)'!C1632</f>
        <v>0</v>
      </c>
      <c r="D1632" s="1">
        <f>'[1]RC-1(PY)'!D1632</f>
        <v>0</v>
      </c>
      <c r="E1632" s="1">
        <f>'[1]RC-1(PY)'!E1632</f>
        <v>0</v>
      </c>
      <c r="F1632" s="1">
        <f>'[1]RC-1(PY)'!F1632</f>
        <v>0</v>
      </c>
      <c r="G1632" s="1">
        <f>'[1]RC-1(PY)'!G1632</f>
        <v>0</v>
      </c>
      <c r="H1632" s="1">
        <f>'[1]RC-1(PY)'!H1632</f>
        <v>0</v>
      </c>
      <c r="I1632" s="1">
        <f>'[1]RC-1(PY)'!I1632</f>
        <v>0</v>
      </c>
      <c r="J1632" s="1">
        <f>'[1]RC-1(PY)'!J1632</f>
        <v>0</v>
      </c>
      <c r="K1632" s="1">
        <f>'[1]RC-1(PY)'!K1632</f>
        <v>0</v>
      </c>
      <c r="L1632" s="1">
        <f>'[1]RC-1(PY)'!L1632</f>
        <v>0</v>
      </c>
      <c r="M1632" s="1">
        <f>'[1]RC-1(PY)'!M1632</f>
        <v>0</v>
      </c>
      <c r="N1632" s="1">
        <f>'[1]RC-1(PY)'!N1632</f>
        <v>0</v>
      </c>
      <c r="O1632" s="1">
        <f>'[1]RC-1(PY)'!O1632</f>
        <v>0</v>
      </c>
      <c r="P1632" s="1">
        <f>'[1]RC-1(PY)'!P1632</f>
        <v>0</v>
      </c>
      <c r="Q1632" s="1">
        <f>'[1]RC-1(PY)'!Q1632</f>
        <v>0</v>
      </c>
      <c r="R1632" s="1">
        <f>'[1]RC-1(PY)'!R1632</f>
        <v>0</v>
      </c>
      <c r="S1632" s="1">
        <f>'[1]RC-1(PY)'!S1632</f>
        <v>0</v>
      </c>
      <c r="T1632" s="1">
        <f>'[1]RC-1(PY)'!T1632</f>
        <v>0</v>
      </c>
      <c r="U1632" s="1">
        <f>'[1]RC-1(PY)'!U1632</f>
        <v>0</v>
      </c>
      <c r="V1632" s="1">
        <f>'[1]RC-1(PY)'!V1632</f>
        <v>0</v>
      </c>
      <c r="W1632" s="1">
        <f>'[1]RC-1(PY)'!W1632</f>
        <v>0</v>
      </c>
      <c r="X1632" s="1">
        <f>'[1]RC-1(PY)'!X1632</f>
        <v>0</v>
      </c>
      <c r="Y1632" s="1">
        <f>'[1]RC-1(PY)'!Y1632</f>
        <v>0</v>
      </c>
      <c r="Z1632" s="1">
        <f>'[1]RC-1(PY)'!Z1632</f>
        <v>0</v>
      </c>
      <c r="AA1632" s="1">
        <f>'[1]RC-1(PY)'!AA1632</f>
        <v>0</v>
      </c>
      <c r="AB1632" s="1">
        <f>'[1]RC-1(PY)'!AB1632</f>
        <v>0</v>
      </c>
      <c r="AC1632" s="1">
        <f>'[1]RC-1(PY)'!AC1632</f>
        <v>0</v>
      </c>
      <c r="AD1632" s="1">
        <f>'[1]RC-1(PY)'!AD1632</f>
        <v>0</v>
      </c>
      <c r="AE1632" s="1">
        <f>'[1]RC-1(PY)'!AE1632</f>
        <v>0</v>
      </c>
      <c r="AF1632" s="1">
        <f>'[1]RC-1(PY)'!AF1632</f>
        <v>0</v>
      </c>
      <c r="AG1632" s="1">
        <f>'[1]RC-1(PY)'!AG1632</f>
        <v>0</v>
      </c>
      <c r="AH1632" s="1">
        <f>'[1]RC-1(PY)'!AH1632</f>
        <v>0</v>
      </c>
      <c r="AI1632" s="1">
        <f>'[1]RC-1(PY)'!AI1632</f>
        <v>0</v>
      </c>
    </row>
    <row r="1633" spans="1:35" x14ac:dyDescent="0.3">
      <c r="A1633" s="1">
        <f>'[1]RC-1(PY)'!A1633</f>
        <v>0</v>
      </c>
      <c r="B1633" s="1">
        <f>'[1]RC-1(PY)'!B1633</f>
        <v>0</v>
      </c>
      <c r="C1633" s="1">
        <f>'[1]RC-1(PY)'!C1633</f>
        <v>0</v>
      </c>
      <c r="D1633" s="1">
        <f>'[1]RC-1(PY)'!D1633</f>
        <v>0</v>
      </c>
      <c r="E1633" s="1">
        <f>'[1]RC-1(PY)'!E1633</f>
        <v>0</v>
      </c>
      <c r="F1633" s="1">
        <f>'[1]RC-1(PY)'!F1633</f>
        <v>0</v>
      </c>
      <c r="G1633" s="1">
        <f>'[1]RC-1(PY)'!G1633</f>
        <v>0</v>
      </c>
      <c r="H1633" s="1">
        <f>'[1]RC-1(PY)'!H1633</f>
        <v>0</v>
      </c>
      <c r="I1633" s="1">
        <f>'[1]RC-1(PY)'!I1633</f>
        <v>0</v>
      </c>
      <c r="J1633" s="1">
        <f>'[1]RC-1(PY)'!J1633</f>
        <v>0</v>
      </c>
      <c r="K1633" s="1">
        <f>'[1]RC-1(PY)'!K1633</f>
        <v>0</v>
      </c>
      <c r="L1633" s="1">
        <f>'[1]RC-1(PY)'!L1633</f>
        <v>0</v>
      </c>
      <c r="M1633" s="1">
        <f>'[1]RC-1(PY)'!M1633</f>
        <v>0</v>
      </c>
      <c r="N1633" s="1">
        <f>'[1]RC-1(PY)'!N1633</f>
        <v>0</v>
      </c>
      <c r="O1633" s="1">
        <f>'[1]RC-1(PY)'!O1633</f>
        <v>0</v>
      </c>
      <c r="P1633" s="1">
        <f>'[1]RC-1(PY)'!P1633</f>
        <v>0</v>
      </c>
      <c r="Q1633" s="1">
        <f>'[1]RC-1(PY)'!Q1633</f>
        <v>0</v>
      </c>
      <c r="R1633" s="1">
        <f>'[1]RC-1(PY)'!R1633</f>
        <v>0</v>
      </c>
      <c r="S1633" s="1">
        <f>'[1]RC-1(PY)'!S1633</f>
        <v>0</v>
      </c>
      <c r="T1633" s="1">
        <f>'[1]RC-1(PY)'!T1633</f>
        <v>0</v>
      </c>
      <c r="U1633" s="1">
        <f>'[1]RC-1(PY)'!U1633</f>
        <v>0</v>
      </c>
      <c r="V1633" s="1">
        <f>'[1]RC-1(PY)'!V1633</f>
        <v>0</v>
      </c>
      <c r="W1633" s="1">
        <f>'[1]RC-1(PY)'!W1633</f>
        <v>0</v>
      </c>
      <c r="X1633" s="1">
        <f>'[1]RC-1(PY)'!X1633</f>
        <v>0</v>
      </c>
      <c r="Y1633" s="1">
        <f>'[1]RC-1(PY)'!Y1633</f>
        <v>0</v>
      </c>
      <c r="Z1633" s="1">
        <f>'[1]RC-1(PY)'!Z1633</f>
        <v>0</v>
      </c>
      <c r="AA1633" s="1">
        <f>'[1]RC-1(PY)'!AA1633</f>
        <v>0</v>
      </c>
      <c r="AB1633" s="1">
        <f>'[1]RC-1(PY)'!AB1633</f>
        <v>0</v>
      </c>
      <c r="AC1633" s="1">
        <f>'[1]RC-1(PY)'!AC1633</f>
        <v>0</v>
      </c>
      <c r="AD1633" s="1">
        <f>'[1]RC-1(PY)'!AD1633</f>
        <v>0</v>
      </c>
      <c r="AE1633" s="1">
        <f>'[1]RC-1(PY)'!AE1633</f>
        <v>0</v>
      </c>
      <c r="AF1633" s="1">
        <f>'[1]RC-1(PY)'!AF1633</f>
        <v>0</v>
      </c>
      <c r="AG1633" s="1">
        <f>'[1]RC-1(PY)'!AG1633</f>
        <v>0</v>
      </c>
      <c r="AH1633" s="1">
        <f>'[1]RC-1(PY)'!AH1633</f>
        <v>0</v>
      </c>
      <c r="AI1633" s="1">
        <f>'[1]RC-1(PY)'!AI1633</f>
        <v>0</v>
      </c>
    </row>
    <row r="1634" spans="1:35" x14ac:dyDescent="0.3">
      <c r="A1634" s="1">
        <f>'[1]RC-1(PY)'!A1634</f>
        <v>0</v>
      </c>
      <c r="B1634" s="1">
        <f>'[1]RC-1(PY)'!B1634</f>
        <v>0</v>
      </c>
      <c r="C1634" s="1">
        <f>'[1]RC-1(PY)'!C1634</f>
        <v>0</v>
      </c>
      <c r="D1634" s="1">
        <f>'[1]RC-1(PY)'!D1634</f>
        <v>0</v>
      </c>
      <c r="E1634" s="1">
        <f>'[1]RC-1(PY)'!E1634</f>
        <v>0</v>
      </c>
      <c r="F1634" s="1">
        <f>'[1]RC-1(PY)'!F1634</f>
        <v>0</v>
      </c>
      <c r="G1634" s="1">
        <f>'[1]RC-1(PY)'!G1634</f>
        <v>0</v>
      </c>
      <c r="H1634" s="1">
        <f>'[1]RC-1(PY)'!H1634</f>
        <v>0</v>
      </c>
      <c r="I1634" s="1">
        <f>'[1]RC-1(PY)'!I1634</f>
        <v>0</v>
      </c>
      <c r="J1634" s="1">
        <f>'[1]RC-1(PY)'!J1634</f>
        <v>0</v>
      </c>
      <c r="K1634" s="1">
        <f>'[1]RC-1(PY)'!K1634</f>
        <v>0</v>
      </c>
      <c r="L1634" s="1">
        <f>'[1]RC-1(PY)'!L1634</f>
        <v>0</v>
      </c>
      <c r="M1634" s="1">
        <f>'[1]RC-1(PY)'!M1634</f>
        <v>0</v>
      </c>
      <c r="N1634" s="1">
        <f>'[1]RC-1(PY)'!N1634</f>
        <v>0</v>
      </c>
      <c r="O1634" s="1">
        <f>'[1]RC-1(PY)'!O1634</f>
        <v>0</v>
      </c>
      <c r="P1634" s="1">
        <f>'[1]RC-1(PY)'!P1634</f>
        <v>0</v>
      </c>
      <c r="Q1634" s="1">
        <f>'[1]RC-1(PY)'!Q1634</f>
        <v>0</v>
      </c>
      <c r="R1634" s="1">
        <f>'[1]RC-1(PY)'!R1634</f>
        <v>0</v>
      </c>
      <c r="S1634" s="1">
        <f>'[1]RC-1(PY)'!S1634</f>
        <v>0</v>
      </c>
      <c r="T1634" s="1">
        <f>'[1]RC-1(PY)'!T1634</f>
        <v>0</v>
      </c>
      <c r="U1634" s="1">
        <f>'[1]RC-1(PY)'!U1634</f>
        <v>0</v>
      </c>
      <c r="V1634" s="1">
        <f>'[1]RC-1(PY)'!V1634</f>
        <v>0</v>
      </c>
      <c r="W1634" s="1">
        <f>'[1]RC-1(PY)'!W1634</f>
        <v>0</v>
      </c>
      <c r="X1634" s="1">
        <f>'[1]RC-1(PY)'!X1634</f>
        <v>0</v>
      </c>
      <c r="Y1634" s="1">
        <f>'[1]RC-1(PY)'!Y1634</f>
        <v>0</v>
      </c>
      <c r="Z1634" s="1">
        <f>'[1]RC-1(PY)'!Z1634</f>
        <v>0</v>
      </c>
      <c r="AA1634" s="1">
        <f>'[1]RC-1(PY)'!AA1634</f>
        <v>0</v>
      </c>
      <c r="AB1634" s="1">
        <f>'[1]RC-1(PY)'!AB1634</f>
        <v>0</v>
      </c>
      <c r="AC1634" s="1">
        <f>'[1]RC-1(PY)'!AC1634</f>
        <v>0</v>
      </c>
      <c r="AD1634" s="1">
        <f>'[1]RC-1(PY)'!AD1634</f>
        <v>0</v>
      </c>
      <c r="AE1634" s="1">
        <f>'[1]RC-1(PY)'!AE1634</f>
        <v>0</v>
      </c>
      <c r="AF1634" s="1">
        <f>'[1]RC-1(PY)'!AF1634</f>
        <v>0</v>
      </c>
      <c r="AG1634" s="1">
        <f>'[1]RC-1(PY)'!AG1634</f>
        <v>0</v>
      </c>
      <c r="AH1634" s="1">
        <f>'[1]RC-1(PY)'!AH1634</f>
        <v>0</v>
      </c>
      <c r="AI1634" s="1">
        <f>'[1]RC-1(PY)'!AI1634</f>
        <v>0</v>
      </c>
    </row>
    <row r="1635" spans="1:35" x14ac:dyDescent="0.3">
      <c r="A1635" s="1">
        <f>'[1]RC-1(PY)'!A1635</f>
        <v>0</v>
      </c>
      <c r="B1635" s="1">
        <f>'[1]RC-1(PY)'!B1635</f>
        <v>0</v>
      </c>
      <c r="C1635" s="1">
        <f>'[1]RC-1(PY)'!C1635</f>
        <v>0</v>
      </c>
      <c r="D1635" s="1">
        <f>'[1]RC-1(PY)'!D1635</f>
        <v>0</v>
      </c>
      <c r="E1635" s="1">
        <f>'[1]RC-1(PY)'!E1635</f>
        <v>0</v>
      </c>
      <c r="F1635" s="1">
        <f>'[1]RC-1(PY)'!F1635</f>
        <v>0</v>
      </c>
      <c r="G1635" s="1">
        <f>'[1]RC-1(PY)'!G1635</f>
        <v>0</v>
      </c>
      <c r="H1635" s="1">
        <f>'[1]RC-1(PY)'!H1635</f>
        <v>0</v>
      </c>
      <c r="I1635" s="1">
        <f>'[1]RC-1(PY)'!I1635</f>
        <v>0</v>
      </c>
      <c r="J1635" s="1">
        <f>'[1]RC-1(PY)'!J1635</f>
        <v>0</v>
      </c>
      <c r="K1635" s="1">
        <f>'[1]RC-1(PY)'!K1635</f>
        <v>0</v>
      </c>
      <c r="L1635" s="1">
        <f>'[1]RC-1(PY)'!L1635</f>
        <v>0</v>
      </c>
      <c r="M1635" s="1">
        <f>'[1]RC-1(PY)'!M1635</f>
        <v>0</v>
      </c>
      <c r="N1635" s="1">
        <f>'[1]RC-1(PY)'!N1635</f>
        <v>0</v>
      </c>
      <c r="O1635" s="1">
        <f>'[1]RC-1(PY)'!O1635</f>
        <v>0</v>
      </c>
      <c r="P1635" s="1">
        <f>'[1]RC-1(PY)'!P1635</f>
        <v>0</v>
      </c>
      <c r="Q1635" s="1">
        <f>'[1]RC-1(PY)'!Q1635</f>
        <v>0</v>
      </c>
      <c r="R1635" s="1">
        <f>'[1]RC-1(PY)'!R1635</f>
        <v>0</v>
      </c>
      <c r="S1635" s="1">
        <f>'[1]RC-1(PY)'!S1635</f>
        <v>0</v>
      </c>
      <c r="T1635" s="1">
        <f>'[1]RC-1(PY)'!T1635</f>
        <v>0</v>
      </c>
      <c r="U1635" s="1">
        <f>'[1]RC-1(PY)'!U1635</f>
        <v>0</v>
      </c>
      <c r="V1635" s="1">
        <f>'[1]RC-1(PY)'!V1635</f>
        <v>0</v>
      </c>
      <c r="W1635" s="1">
        <f>'[1]RC-1(PY)'!W1635</f>
        <v>0</v>
      </c>
      <c r="X1635" s="1">
        <f>'[1]RC-1(PY)'!X1635</f>
        <v>0</v>
      </c>
      <c r="Y1635" s="1">
        <f>'[1]RC-1(PY)'!Y1635</f>
        <v>0</v>
      </c>
      <c r="Z1635" s="1">
        <f>'[1]RC-1(PY)'!Z1635</f>
        <v>0</v>
      </c>
      <c r="AA1635" s="1">
        <f>'[1]RC-1(PY)'!AA1635</f>
        <v>0</v>
      </c>
      <c r="AB1635" s="1">
        <f>'[1]RC-1(PY)'!AB1635</f>
        <v>0</v>
      </c>
      <c r="AC1635" s="1">
        <f>'[1]RC-1(PY)'!AC1635</f>
        <v>0</v>
      </c>
      <c r="AD1635" s="1">
        <f>'[1]RC-1(PY)'!AD1635</f>
        <v>0</v>
      </c>
      <c r="AE1635" s="1">
        <f>'[1]RC-1(PY)'!AE1635</f>
        <v>0</v>
      </c>
      <c r="AF1635" s="1">
        <f>'[1]RC-1(PY)'!AF1635</f>
        <v>0</v>
      </c>
      <c r="AG1635" s="1">
        <f>'[1]RC-1(PY)'!AG1635</f>
        <v>0</v>
      </c>
      <c r="AH1635" s="1">
        <f>'[1]RC-1(PY)'!AH1635</f>
        <v>0</v>
      </c>
      <c r="AI1635" s="1">
        <f>'[1]RC-1(PY)'!AI1635</f>
        <v>0</v>
      </c>
    </row>
    <row r="1636" spans="1:35" x14ac:dyDescent="0.3">
      <c r="A1636" s="1">
        <f>'[1]RC-1(PY)'!A1636</f>
        <v>0</v>
      </c>
      <c r="B1636" s="1">
        <f>'[1]RC-1(PY)'!B1636</f>
        <v>0</v>
      </c>
      <c r="C1636" s="1">
        <f>'[1]RC-1(PY)'!C1636</f>
        <v>0</v>
      </c>
      <c r="D1636" s="1">
        <f>'[1]RC-1(PY)'!D1636</f>
        <v>0</v>
      </c>
      <c r="E1636" s="1">
        <f>'[1]RC-1(PY)'!E1636</f>
        <v>0</v>
      </c>
      <c r="F1636" s="1">
        <f>'[1]RC-1(PY)'!F1636</f>
        <v>0</v>
      </c>
      <c r="G1636" s="1">
        <f>'[1]RC-1(PY)'!G1636</f>
        <v>0</v>
      </c>
      <c r="H1636" s="1">
        <f>'[1]RC-1(PY)'!H1636</f>
        <v>0</v>
      </c>
      <c r="I1636" s="1">
        <f>'[1]RC-1(PY)'!I1636</f>
        <v>0</v>
      </c>
      <c r="J1636" s="1">
        <f>'[1]RC-1(PY)'!J1636</f>
        <v>0</v>
      </c>
      <c r="K1636" s="1">
        <f>'[1]RC-1(PY)'!K1636</f>
        <v>0</v>
      </c>
      <c r="L1636" s="1">
        <f>'[1]RC-1(PY)'!L1636</f>
        <v>0</v>
      </c>
      <c r="M1636" s="1">
        <f>'[1]RC-1(PY)'!M1636</f>
        <v>0</v>
      </c>
      <c r="N1636" s="1">
        <f>'[1]RC-1(PY)'!N1636</f>
        <v>0</v>
      </c>
      <c r="O1636" s="1">
        <f>'[1]RC-1(PY)'!O1636</f>
        <v>0</v>
      </c>
      <c r="P1636" s="1">
        <f>'[1]RC-1(PY)'!P1636</f>
        <v>0</v>
      </c>
      <c r="Q1636" s="1">
        <f>'[1]RC-1(PY)'!Q1636</f>
        <v>0</v>
      </c>
      <c r="R1636" s="1">
        <f>'[1]RC-1(PY)'!R1636</f>
        <v>0</v>
      </c>
      <c r="S1636" s="1">
        <f>'[1]RC-1(PY)'!S1636</f>
        <v>0</v>
      </c>
      <c r="T1636" s="1">
        <f>'[1]RC-1(PY)'!T1636</f>
        <v>0</v>
      </c>
      <c r="U1636" s="1">
        <f>'[1]RC-1(PY)'!U1636</f>
        <v>0</v>
      </c>
      <c r="V1636" s="1">
        <f>'[1]RC-1(PY)'!V1636</f>
        <v>0</v>
      </c>
      <c r="W1636" s="1">
        <f>'[1]RC-1(PY)'!W1636</f>
        <v>0</v>
      </c>
      <c r="X1636" s="1">
        <f>'[1]RC-1(PY)'!X1636</f>
        <v>0</v>
      </c>
      <c r="Y1636" s="1">
        <f>'[1]RC-1(PY)'!Y1636</f>
        <v>0</v>
      </c>
      <c r="Z1636" s="1">
        <f>'[1]RC-1(PY)'!Z1636</f>
        <v>0</v>
      </c>
      <c r="AA1636" s="1">
        <f>'[1]RC-1(PY)'!AA1636</f>
        <v>0</v>
      </c>
      <c r="AB1636" s="1">
        <f>'[1]RC-1(PY)'!AB1636</f>
        <v>0</v>
      </c>
      <c r="AC1636" s="1">
        <f>'[1]RC-1(PY)'!AC1636</f>
        <v>0</v>
      </c>
      <c r="AD1636" s="1">
        <f>'[1]RC-1(PY)'!AD1636</f>
        <v>0</v>
      </c>
      <c r="AE1636" s="1">
        <f>'[1]RC-1(PY)'!AE1636</f>
        <v>0</v>
      </c>
      <c r="AF1636" s="1">
        <f>'[1]RC-1(PY)'!AF1636</f>
        <v>0</v>
      </c>
      <c r="AG1636" s="1">
        <f>'[1]RC-1(PY)'!AG1636</f>
        <v>0</v>
      </c>
      <c r="AH1636" s="1">
        <f>'[1]RC-1(PY)'!AH1636</f>
        <v>0</v>
      </c>
      <c r="AI1636" s="1">
        <f>'[1]RC-1(PY)'!AI1636</f>
        <v>0</v>
      </c>
    </row>
    <row r="1637" spans="1:35" x14ac:dyDescent="0.3">
      <c r="A1637" s="1">
        <f>'[1]RC-1(PY)'!A1637</f>
        <v>0</v>
      </c>
      <c r="B1637" s="1">
        <f>'[1]RC-1(PY)'!B1637</f>
        <v>0</v>
      </c>
      <c r="C1637" s="1">
        <f>'[1]RC-1(PY)'!C1637</f>
        <v>0</v>
      </c>
      <c r="D1637" s="1">
        <f>'[1]RC-1(PY)'!D1637</f>
        <v>0</v>
      </c>
      <c r="E1637" s="1">
        <f>'[1]RC-1(PY)'!E1637</f>
        <v>0</v>
      </c>
      <c r="F1637" s="1">
        <f>'[1]RC-1(PY)'!F1637</f>
        <v>0</v>
      </c>
      <c r="G1637" s="1">
        <f>'[1]RC-1(PY)'!G1637</f>
        <v>0</v>
      </c>
      <c r="H1637" s="1">
        <f>'[1]RC-1(PY)'!H1637</f>
        <v>0</v>
      </c>
      <c r="I1637" s="1">
        <f>'[1]RC-1(PY)'!I1637</f>
        <v>0</v>
      </c>
      <c r="J1637" s="1">
        <f>'[1]RC-1(PY)'!J1637</f>
        <v>0</v>
      </c>
      <c r="K1637" s="1">
        <f>'[1]RC-1(PY)'!K1637</f>
        <v>0</v>
      </c>
      <c r="L1637" s="1">
        <f>'[1]RC-1(PY)'!L1637</f>
        <v>0</v>
      </c>
      <c r="M1637" s="1">
        <f>'[1]RC-1(PY)'!M1637</f>
        <v>0</v>
      </c>
      <c r="N1637" s="1">
        <f>'[1]RC-1(PY)'!N1637</f>
        <v>0</v>
      </c>
      <c r="O1637" s="1">
        <f>'[1]RC-1(PY)'!O1637</f>
        <v>0</v>
      </c>
      <c r="P1637" s="1">
        <f>'[1]RC-1(PY)'!P1637</f>
        <v>0</v>
      </c>
      <c r="Q1637" s="1">
        <f>'[1]RC-1(PY)'!Q1637</f>
        <v>0</v>
      </c>
      <c r="R1637" s="1">
        <f>'[1]RC-1(PY)'!R1637</f>
        <v>0</v>
      </c>
      <c r="S1637" s="1">
        <f>'[1]RC-1(PY)'!S1637</f>
        <v>0</v>
      </c>
      <c r="T1637" s="1">
        <f>'[1]RC-1(PY)'!T1637</f>
        <v>0</v>
      </c>
      <c r="U1637" s="1">
        <f>'[1]RC-1(PY)'!U1637</f>
        <v>0</v>
      </c>
      <c r="V1637" s="1">
        <f>'[1]RC-1(PY)'!V1637</f>
        <v>0</v>
      </c>
      <c r="W1637" s="1">
        <f>'[1]RC-1(PY)'!W1637</f>
        <v>0</v>
      </c>
      <c r="X1637" s="1">
        <f>'[1]RC-1(PY)'!X1637</f>
        <v>0</v>
      </c>
      <c r="Y1637" s="1">
        <f>'[1]RC-1(PY)'!Y1637</f>
        <v>0</v>
      </c>
      <c r="Z1637" s="1">
        <f>'[1]RC-1(PY)'!Z1637</f>
        <v>0</v>
      </c>
      <c r="AA1637" s="1">
        <f>'[1]RC-1(PY)'!AA1637</f>
        <v>0</v>
      </c>
      <c r="AB1637" s="1">
        <f>'[1]RC-1(PY)'!AB1637</f>
        <v>0</v>
      </c>
      <c r="AC1637" s="1">
        <f>'[1]RC-1(PY)'!AC1637</f>
        <v>0</v>
      </c>
      <c r="AD1637" s="1">
        <f>'[1]RC-1(PY)'!AD1637</f>
        <v>0</v>
      </c>
      <c r="AE1637" s="1">
        <f>'[1]RC-1(PY)'!AE1637</f>
        <v>0</v>
      </c>
      <c r="AF1637" s="1">
        <f>'[1]RC-1(PY)'!AF1637</f>
        <v>0</v>
      </c>
      <c r="AG1637" s="1">
        <f>'[1]RC-1(PY)'!AG1637</f>
        <v>0</v>
      </c>
      <c r="AH1637" s="1">
        <f>'[1]RC-1(PY)'!AH1637</f>
        <v>0</v>
      </c>
      <c r="AI1637" s="1">
        <f>'[1]RC-1(PY)'!AI1637</f>
        <v>0</v>
      </c>
    </row>
    <row r="1638" spans="1:35" x14ac:dyDescent="0.3">
      <c r="A1638" s="1">
        <f>'[1]RC-1(PY)'!A1638</f>
        <v>0</v>
      </c>
      <c r="B1638" s="1">
        <f>'[1]RC-1(PY)'!B1638</f>
        <v>0</v>
      </c>
      <c r="C1638" s="1">
        <f>'[1]RC-1(PY)'!C1638</f>
        <v>0</v>
      </c>
      <c r="D1638" s="1">
        <f>'[1]RC-1(PY)'!D1638</f>
        <v>0</v>
      </c>
      <c r="E1638" s="1">
        <f>'[1]RC-1(PY)'!E1638</f>
        <v>0</v>
      </c>
      <c r="F1638" s="1">
        <f>'[1]RC-1(PY)'!F1638</f>
        <v>0</v>
      </c>
      <c r="G1638" s="1">
        <f>'[1]RC-1(PY)'!G1638</f>
        <v>0</v>
      </c>
      <c r="H1638" s="1">
        <f>'[1]RC-1(PY)'!H1638</f>
        <v>0</v>
      </c>
      <c r="I1638" s="1">
        <f>'[1]RC-1(PY)'!I1638</f>
        <v>0</v>
      </c>
      <c r="J1638" s="1">
        <f>'[1]RC-1(PY)'!J1638</f>
        <v>0</v>
      </c>
      <c r="K1638" s="1">
        <f>'[1]RC-1(PY)'!K1638</f>
        <v>0</v>
      </c>
      <c r="L1638" s="1">
        <f>'[1]RC-1(PY)'!L1638</f>
        <v>0</v>
      </c>
      <c r="M1638" s="1">
        <f>'[1]RC-1(PY)'!M1638</f>
        <v>0</v>
      </c>
      <c r="N1638" s="1">
        <f>'[1]RC-1(PY)'!N1638</f>
        <v>0</v>
      </c>
      <c r="O1638" s="1">
        <f>'[1]RC-1(PY)'!O1638</f>
        <v>0</v>
      </c>
      <c r="P1638" s="1">
        <f>'[1]RC-1(PY)'!P1638</f>
        <v>0</v>
      </c>
      <c r="Q1638" s="1">
        <f>'[1]RC-1(PY)'!Q1638</f>
        <v>0</v>
      </c>
      <c r="R1638" s="1">
        <f>'[1]RC-1(PY)'!R1638</f>
        <v>0</v>
      </c>
      <c r="S1638" s="1">
        <f>'[1]RC-1(PY)'!S1638</f>
        <v>0</v>
      </c>
      <c r="T1638" s="1">
        <f>'[1]RC-1(PY)'!T1638</f>
        <v>0</v>
      </c>
      <c r="U1638" s="1">
        <f>'[1]RC-1(PY)'!U1638</f>
        <v>0</v>
      </c>
      <c r="V1638" s="1">
        <f>'[1]RC-1(PY)'!V1638</f>
        <v>0</v>
      </c>
      <c r="W1638" s="1">
        <f>'[1]RC-1(PY)'!W1638</f>
        <v>0</v>
      </c>
      <c r="X1638" s="1">
        <f>'[1]RC-1(PY)'!X1638</f>
        <v>0</v>
      </c>
      <c r="Y1638" s="1">
        <f>'[1]RC-1(PY)'!Y1638</f>
        <v>0</v>
      </c>
      <c r="Z1638" s="1">
        <f>'[1]RC-1(PY)'!Z1638</f>
        <v>0</v>
      </c>
      <c r="AA1638" s="1">
        <f>'[1]RC-1(PY)'!AA1638</f>
        <v>0</v>
      </c>
      <c r="AB1638" s="1">
        <f>'[1]RC-1(PY)'!AB1638</f>
        <v>0</v>
      </c>
      <c r="AC1638" s="1">
        <f>'[1]RC-1(PY)'!AC1638</f>
        <v>0</v>
      </c>
      <c r="AD1638" s="1">
        <f>'[1]RC-1(PY)'!AD1638</f>
        <v>0</v>
      </c>
      <c r="AE1638" s="1">
        <f>'[1]RC-1(PY)'!AE1638</f>
        <v>0</v>
      </c>
      <c r="AF1638" s="1">
        <f>'[1]RC-1(PY)'!AF1638</f>
        <v>0</v>
      </c>
      <c r="AG1638" s="1">
        <f>'[1]RC-1(PY)'!AG1638</f>
        <v>0</v>
      </c>
      <c r="AH1638" s="1">
        <f>'[1]RC-1(PY)'!AH1638</f>
        <v>0</v>
      </c>
      <c r="AI1638" s="1">
        <f>'[1]RC-1(PY)'!AI1638</f>
        <v>0</v>
      </c>
    </row>
    <row r="1639" spans="1:35" x14ac:dyDescent="0.3">
      <c r="A1639" s="1">
        <f>'[1]RC-1(PY)'!A1639</f>
        <v>0</v>
      </c>
      <c r="B1639" s="1">
        <f>'[1]RC-1(PY)'!B1639</f>
        <v>0</v>
      </c>
      <c r="C1639" s="1">
        <f>'[1]RC-1(PY)'!C1639</f>
        <v>0</v>
      </c>
      <c r="D1639" s="1">
        <f>'[1]RC-1(PY)'!D1639</f>
        <v>0</v>
      </c>
      <c r="E1639" s="1">
        <f>'[1]RC-1(PY)'!E1639</f>
        <v>0</v>
      </c>
      <c r="F1639" s="1">
        <f>'[1]RC-1(PY)'!F1639</f>
        <v>0</v>
      </c>
      <c r="G1639" s="1">
        <f>'[1]RC-1(PY)'!G1639</f>
        <v>0</v>
      </c>
      <c r="H1639" s="1">
        <f>'[1]RC-1(PY)'!H1639</f>
        <v>0</v>
      </c>
      <c r="I1639" s="1">
        <f>'[1]RC-1(PY)'!I1639</f>
        <v>0</v>
      </c>
      <c r="J1639" s="1">
        <f>'[1]RC-1(PY)'!J1639</f>
        <v>0</v>
      </c>
      <c r="K1639" s="1">
        <f>'[1]RC-1(PY)'!K1639</f>
        <v>0</v>
      </c>
      <c r="L1639" s="1">
        <f>'[1]RC-1(PY)'!L1639</f>
        <v>0</v>
      </c>
      <c r="M1639" s="1">
        <f>'[1]RC-1(PY)'!M1639</f>
        <v>0</v>
      </c>
      <c r="N1639" s="1">
        <f>'[1]RC-1(PY)'!N1639</f>
        <v>0</v>
      </c>
      <c r="O1639" s="1">
        <f>'[1]RC-1(PY)'!O1639</f>
        <v>0</v>
      </c>
      <c r="P1639" s="1">
        <f>'[1]RC-1(PY)'!P1639</f>
        <v>0</v>
      </c>
      <c r="Q1639" s="1">
        <f>'[1]RC-1(PY)'!Q1639</f>
        <v>0</v>
      </c>
      <c r="R1639" s="1">
        <f>'[1]RC-1(PY)'!R1639</f>
        <v>0</v>
      </c>
      <c r="S1639" s="1">
        <f>'[1]RC-1(PY)'!S1639</f>
        <v>0</v>
      </c>
      <c r="T1639" s="1">
        <f>'[1]RC-1(PY)'!T1639</f>
        <v>0</v>
      </c>
      <c r="U1639" s="1">
        <f>'[1]RC-1(PY)'!U1639</f>
        <v>0</v>
      </c>
      <c r="V1639" s="1">
        <f>'[1]RC-1(PY)'!V1639</f>
        <v>0</v>
      </c>
      <c r="W1639" s="1">
        <f>'[1]RC-1(PY)'!W1639</f>
        <v>0</v>
      </c>
      <c r="X1639" s="1">
        <f>'[1]RC-1(PY)'!X1639</f>
        <v>0</v>
      </c>
      <c r="Y1639" s="1">
        <f>'[1]RC-1(PY)'!Y1639</f>
        <v>0</v>
      </c>
      <c r="Z1639" s="1">
        <f>'[1]RC-1(PY)'!Z1639</f>
        <v>0</v>
      </c>
      <c r="AA1639" s="1">
        <f>'[1]RC-1(PY)'!AA1639</f>
        <v>0</v>
      </c>
      <c r="AB1639" s="1">
        <f>'[1]RC-1(PY)'!AB1639</f>
        <v>0</v>
      </c>
      <c r="AC1639" s="1">
        <f>'[1]RC-1(PY)'!AC1639</f>
        <v>0</v>
      </c>
      <c r="AD1639" s="1">
        <f>'[1]RC-1(PY)'!AD1639</f>
        <v>0</v>
      </c>
      <c r="AE1639" s="1">
        <f>'[1]RC-1(PY)'!AE1639</f>
        <v>0</v>
      </c>
      <c r="AF1639" s="1">
        <f>'[1]RC-1(PY)'!AF1639</f>
        <v>0</v>
      </c>
      <c r="AG1639" s="1">
        <f>'[1]RC-1(PY)'!AG1639</f>
        <v>0</v>
      </c>
      <c r="AH1639" s="1">
        <f>'[1]RC-1(PY)'!AH1639</f>
        <v>0</v>
      </c>
      <c r="AI1639" s="1">
        <f>'[1]RC-1(PY)'!AI1639</f>
        <v>0</v>
      </c>
    </row>
    <row r="1640" spans="1:35" x14ac:dyDescent="0.3">
      <c r="A1640" s="1">
        <f>'[1]RC-1(PY)'!A1640</f>
        <v>0</v>
      </c>
      <c r="B1640" s="1">
        <f>'[1]RC-1(PY)'!B1640</f>
        <v>0</v>
      </c>
      <c r="C1640" s="1">
        <f>'[1]RC-1(PY)'!C1640</f>
        <v>0</v>
      </c>
      <c r="D1640" s="1">
        <f>'[1]RC-1(PY)'!D1640</f>
        <v>0</v>
      </c>
      <c r="E1640" s="1">
        <f>'[1]RC-1(PY)'!E1640</f>
        <v>0</v>
      </c>
      <c r="F1640" s="1">
        <f>'[1]RC-1(PY)'!F1640</f>
        <v>0</v>
      </c>
      <c r="G1640" s="1">
        <f>'[1]RC-1(PY)'!G1640</f>
        <v>0</v>
      </c>
      <c r="H1640" s="1">
        <f>'[1]RC-1(PY)'!H1640</f>
        <v>0</v>
      </c>
      <c r="I1640" s="1">
        <f>'[1]RC-1(PY)'!I1640</f>
        <v>0</v>
      </c>
      <c r="J1640" s="1">
        <f>'[1]RC-1(PY)'!J1640</f>
        <v>0</v>
      </c>
      <c r="K1640" s="1">
        <f>'[1]RC-1(PY)'!K1640</f>
        <v>0</v>
      </c>
      <c r="L1640" s="1">
        <f>'[1]RC-1(PY)'!L1640</f>
        <v>0</v>
      </c>
      <c r="M1640" s="1">
        <f>'[1]RC-1(PY)'!M1640</f>
        <v>0</v>
      </c>
      <c r="N1640" s="1">
        <f>'[1]RC-1(PY)'!N1640</f>
        <v>0</v>
      </c>
      <c r="O1640" s="1">
        <f>'[1]RC-1(PY)'!O1640</f>
        <v>0</v>
      </c>
      <c r="P1640" s="1">
        <f>'[1]RC-1(PY)'!P1640</f>
        <v>0</v>
      </c>
      <c r="Q1640" s="1">
        <f>'[1]RC-1(PY)'!Q1640</f>
        <v>0</v>
      </c>
      <c r="R1640" s="1">
        <f>'[1]RC-1(PY)'!R1640</f>
        <v>0</v>
      </c>
      <c r="S1640" s="1">
        <f>'[1]RC-1(PY)'!S1640</f>
        <v>0</v>
      </c>
      <c r="T1640" s="1">
        <f>'[1]RC-1(PY)'!T1640</f>
        <v>0</v>
      </c>
      <c r="U1640" s="1">
        <f>'[1]RC-1(PY)'!U1640</f>
        <v>0</v>
      </c>
      <c r="V1640" s="1">
        <f>'[1]RC-1(PY)'!V1640</f>
        <v>0</v>
      </c>
      <c r="W1640" s="1">
        <f>'[1]RC-1(PY)'!W1640</f>
        <v>0</v>
      </c>
      <c r="X1640" s="1">
        <f>'[1]RC-1(PY)'!X1640</f>
        <v>0</v>
      </c>
      <c r="Y1640" s="1">
        <f>'[1]RC-1(PY)'!Y1640</f>
        <v>0</v>
      </c>
      <c r="Z1640" s="1">
        <f>'[1]RC-1(PY)'!Z1640</f>
        <v>0</v>
      </c>
      <c r="AA1640" s="1">
        <f>'[1]RC-1(PY)'!AA1640</f>
        <v>0</v>
      </c>
      <c r="AB1640" s="1">
        <f>'[1]RC-1(PY)'!AB1640</f>
        <v>0</v>
      </c>
      <c r="AC1640" s="1">
        <f>'[1]RC-1(PY)'!AC1640</f>
        <v>0</v>
      </c>
      <c r="AD1640" s="1">
        <f>'[1]RC-1(PY)'!AD1640</f>
        <v>0</v>
      </c>
      <c r="AE1640" s="1">
        <f>'[1]RC-1(PY)'!AE1640</f>
        <v>0</v>
      </c>
      <c r="AF1640" s="1">
        <f>'[1]RC-1(PY)'!AF1640</f>
        <v>0</v>
      </c>
      <c r="AG1640" s="1">
        <f>'[1]RC-1(PY)'!AG1640</f>
        <v>0</v>
      </c>
      <c r="AH1640" s="1">
        <f>'[1]RC-1(PY)'!AH1640</f>
        <v>0</v>
      </c>
      <c r="AI1640" s="1">
        <f>'[1]RC-1(PY)'!AI1640</f>
        <v>0</v>
      </c>
    </row>
    <row r="1641" spans="1:35" x14ac:dyDescent="0.3">
      <c r="A1641" s="1">
        <f>'[1]RC-1(PY)'!A1641</f>
        <v>0</v>
      </c>
      <c r="B1641" s="1">
        <f>'[1]RC-1(PY)'!B1641</f>
        <v>0</v>
      </c>
      <c r="C1641" s="1">
        <f>'[1]RC-1(PY)'!C1641</f>
        <v>0</v>
      </c>
      <c r="D1641" s="1">
        <f>'[1]RC-1(PY)'!D1641</f>
        <v>0</v>
      </c>
      <c r="E1641" s="1">
        <f>'[1]RC-1(PY)'!E1641</f>
        <v>0</v>
      </c>
      <c r="F1641" s="1">
        <f>'[1]RC-1(PY)'!F1641</f>
        <v>0</v>
      </c>
      <c r="G1641" s="1">
        <f>'[1]RC-1(PY)'!G1641</f>
        <v>0</v>
      </c>
      <c r="H1641" s="1">
        <f>'[1]RC-1(PY)'!H1641</f>
        <v>0</v>
      </c>
      <c r="I1641" s="1">
        <f>'[1]RC-1(PY)'!I1641</f>
        <v>0</v>
      </c>
      <c r="J1641" s="1">
        <f>'[1]RC-1(PY)'!J1641</f>
        <v>0</v>
      </c>
      <c r="K1641" s="1">
        <f>'[1]RC-1(PY)'!K1641</f>
        <v>0</v>
      </c>
      <c r="L1641" s="1">
        <f>'[1]RC-1(PY)'!L1641</f>
        <v>0</v>
      </c>
      <c r="M1641" s="1">
        <f>'[1]RC-1(PY)'!M1641</f>
        <v>0</v>
      </c>
      <c r="N1641" s="1">
        <f>'[1]RC-1(PY)'!N1641</f>
        <v>0</v>
      </c>
      <c r="O1641" s="1">
        <f>'[1]RC-1(PY)'!O1641</f>
        <v>0</v>
      </c>
      <c r="P1641" s="1">
        <f>'[1]RC-1(PY)'!P1641</f>
        <v>0</v>
      </c>
      <c r="Q1641" s="1">
        <f>'[1]RC-1(PY)'!Q1641</f>
        <v>0</v>
      </c>
      <c r="R1641" s="1">
        <f>'[1]RC-1(PY)'!R1641</f>
        <v>0</v>
      </c>
      <c r="S1641" s="1">
        <f>'[1]RC-1(PY)'!S1641</f>
        <v>0</v>
      </c>
      <c r="T1641" s="1">
        <f>'[1]RC-1(PY)'!T1641</f>
        <v>0</v>
      </c>
      <c r="U1641" s="1">
        <f>'[1]RC-1(PY)'!U1641</f>
        <v>0</v>
      </c>
      <c r="V1641" s="1">
        <f>'[1]RC-1(PY)'!V1641</f>
        <v>0</v>
      </c>
      <c r="W1641" s="1">
        <f>'[1]RC-1(PY)'!W1641</f>
        <v>0</v>
      </c>
      <c r="X1641" s="1">
        <f>'[1]RC-1(PY)'!X1641</f>
        <v>0</v>
      </c>
      <c r="Y1641" s="1">
        <f>'[1]RC-1(PY)'!Y1641</f>
        <v>0</v>
      </c>
      <c r="Z1641" s="1">
        <f>'[1]RC-1(PY)'!Z1641</f>
        <v>0</v>
      </c>
      <c r="AA1641" s="1">
        <f>'[1]RC-1(PY)'!AA1641</f>
        <v>0</v>
      </c>
      <c r="AB1641" s="1">
        <f>'[1]RC-1(PY)'!AB1641</f>
        <v>0</v>
      </c>
      <c r="AC1641" s="1">
        <f>'[1]RC-1(PY)'!AC1641</f>
        <v>0</v>
      </c>
      <c r="AD1641" s="1">
        <f>'[1]RC-1(PY)'!AD1641</f>
        <v>0</v>
      </c>
      <c r="AE1641" s="1">
        <f>'[1]RC-1(PY)'!AE1641</f>
        <v>0</v>
      </c>
      <c r="AF1641" s="1">
        <f>'[1]RC-1(PY)'!AF1641</f>
        <v>0</v>
      </c>
      <c r="AG1641" s="1">
        <f>'[1]RC-1(PY)'!AG1641</f>
        <v>0</v>
      </c>
      <c r="AH1641" s="1">
        <f>'[1]RC-1(PY)'!AH1641</f>
        <v>0</v>
      </c>
      <c r="AI1641" s="1">
        <f>'[1]RC-1(PY)'!AI1641</f>
        <v>0</v>
      </c>
    </row>
    <row r="1642" spans="1:35" x14ac:dyDescent="0.3">
      <c r="A1642" s="1">
        <f>'[1]RC-1(PY)'!A1642</f>
        <v>0</v>
      </c>
      <c r="B1642" s="1">
        <f>'[1]RC-1(PY)'!B1642</f>
        <v>0</v>
      </c>
      <c r="C1642" s="1">
        <f>'[1]RC-1(PY)'!C1642</f>
        <v>0</v>
      </c>
      <c r="D1642" s="1">
        <f>'[1]RC-1(PY)'!D1642</f>
        <v>0</v>
      </c>
      <c r="E1642" s="1">
        <f>'[1]RC-1(PY)'!E1642</f>
        <v>0</v>
      </c>
      <c r="F1642" s="1">
        <f>'[1]RC-1(PY)'!F1642</f>
        <v>0</v>
      </c>
      <c r="G1642" s="1">
        <f>'[1]RC-1(PY)'!G1642</f>
        <v>0</v>
      </c>
      <c r="H1642" s="1">
        <f>'[1]RC-1(PY)'!H1642</f>
        <v>0</v>
      </c>
      <c r="I1642" s="1">
        <f>'[1]RC-1(PY)'!I1642</f>
        <v>0</v>
      </c>
      <c r="J1642" s="1">
        <f>'[1]RC-1(PY)'!J1642</f>
        <v>0</v>
      </c>
      <c r="K1642" s="1">
        <f>'[1]RC-1(PY)'!K1642</f>
        <v>0</v>
      </c>
      <c r="L1642" s="1">
        <f>'[1]RC-1(PY)'!L1642</f>
        <v>0</v>
      </c>
      <c r="M1642" s="1">
        <f>'[1]RC-1(PY)'!M1642</f>
        <v>0</v>
      </c>
      <c r="N1642" s="1">
        <f>'[1]RC-1(PY)'!N1642</f>
        <v>0</v>
      </c>
      <c r="O1642" s="1">
        <f>'[1]RC-1(PY)'!O1642</f>
        <v>0</v>
      </c>
      <c r="P1642" s="1">
        <f>'[1]RC-1(PY)'!P1642</f>
        <v>0</v>
      </c>
      <c r="Q1642" s="1">
        <f>'[1]RC-1(PY)'!Q1642</f>
        <v>0</v>
      </c>
      <c r="R1642" s="1">
        <f>'[1]RC-1(PY)'!R1642</f>
        <v>0</v>
      </c>
      <c r="S1642" s="1">
        <f>'[1]RC-1(PY)'!S1642</f>
        <v>0</v>
      </c>
      <c r="T1642" s="1">
        <f>'[1]RC-1(PY)'!T1642</f>
        <v>0</v>
      </c>
      <c r="U1642" s="1">
        <f>'[1]RC-1(PY)'!U1642</f>
        <v>0</v>
      </c>
      <c r="V1642" s="1">
        <f>'[1]RC-1(PY)'!V1642</f>
        <v>0</v>
      </c>
      <c r="W1642" s="1">
        <f>'[1]RC-1(PY)'!W1642</f>
        <v>0</v>
      </c>
      <c r="X1642" s="1">
        <f>'[1]RC-1(PY)'!X1642</f>
        <v>0</v>
      </c>
      <c r="Y1642" s="1">
        <f>'[1]RC-1(PY)'!Y1642</f>
        <v>0</v>
      </c>
      <c r="Z1642" s="1">
        <f>'[1]RC-1(PY)'!Z1642</f>
        <v>0</v>
      </c>
      <c r="AA1642" s="1">
        <f>'[1]RC-1(PY)'!AA1642</f>
        <v>0</v>
      </c>
      <c r="AB1642" s="1">
        <f>'[1]RC-1(PY)'!AB1642</f>
        <v>0</v>
      </c>
      <c r="AC1642" s="1">
        <f>'[1]RC-1(PY)'!AC1642</f>
        <v>0</v>
      </c>
      <c r="AD1642" s="1">
        <f>'[1]RC-1(PY)'!AD1642</f>
        <v>0</v>
      </c>
      <c r="AE1642" s="1">
        <f>'[1]RC-1(PY)'!AE1642</f>
        <v>0</v>
      </c>
      <c r="AF1642" s="1">
        <f>'[1]RC-1(PY)'!AF1642</f>
        <v>0</v>
      </c>
      <c r="AG1642" s="1">
        <f>'[1]RC-1(PY)'!AG1642</f>
        <v>0</v>
      </c>
      <c r="AH1642" s="1">
        <f>'[1]RC-1(PY)'!AH1642</f>
        <v>0</v>
      </c>
      <c r="AI1642" s="1">
        <f>'[1]RC-1(PY)'!AI1642</f>
        <v>0</v>
      </c>
    </row>
    <row r="1643" spans="1:35" x14ac:dyDescent="0.3">
      <c r="A1643" s="1">
        <f>'[1]RC-1(PY)'!A1643</f>
        <v>0</v>
      </c>
      <c r="B1643" s="1">
        <f>'[1]RC-1(PY)'!B1643</f>
        <v>0</v>
      </c>
      <c r="C1643" s="1">
        <f>'[1]RC-1(PY)'!C1643</f>
        <v>0</v>
      </c>
      <c r="D1643" s="1">
        <f>'[1]RC-1(PY)'!D1643</f>
        <v>0</v>
      </c>
      <c r="E1643" s="1">
        <f>'[1]RC-1(PY)'!E1643</f>
        <v>0</v>
      </c>
      <c r="F1643" s="1">
        <f>'[1]RC-1(PY)'!F1643</f>
        <v>0</v>
      </c>
      <c r="G1643" s="1">
        <f>'[1]RC-1(PY)'!G1643</f>
        <v>0</v>
      </c>
      <c r="H1643" s="1">
        <f>'[1]RC-1(PY)'!H1643</f>
        <v>0</v>
      </c>
      <c r="I1643" s="1">
        <f>'[1]RC-1(PY)'!I1643</f>
        <v>0</v>
      </c>
      <c r="J1643" s="1">
        <f>'[1]RC-1(PY)'!J1643</f>
        <v>0</v>
      </c>
      <c r="K1643" s="1">
        <f>'[1]RC-1(PY)'!K1643</f>
        <v>0</v>
      </c>
      <c r="L1643" s="1">
        <f>'[1]RC-1(PY)'!L1643</f>
        <v>0</v>
      </c>
      <c r="M1643" s="1">
        <f>'[1]RC-1(PY)'!M1643</f>
        <v>0</v>
      </c>
      <c r="N1643" s="1">
        <f>'[1]RC-1(PY)'!N1643</f>
        <v>0</v>
      </c>
      <c r="O1643" s="1">
        <f>'[1]RC-1(PY)'!O1643</f>
        <v>0</v>
      </c>
      <c r="P1643" s="1">
        <f>'[1]RC-1(PY)'!P1643</f>
        <v>0</v>
      </c>
      <c r="Q1643" s="1">
        <f>'[1]RC-1(PY)'!Q1643</f>
        <v>0</v>
      </c>
      <c r="R1643" s="1">
        <f>'[1]RC-1(PY)'!R1643</f>
        <v>0</v>
      </c>
      <c r="S1643" s="1">
        <f>'[1]RC-1(PY)'!S1643</f>
        <v>0</v>
      </c>
      <c r="T1643" s="1">
        <f>'[1]RC-1(PY)'!T1643</f>
        <v>0</v>
      </c>
      <c r="U1643" s="1">
        <f>'[1]RC-1(PY)'!U1643</f>
        <v>0</v>
      </c>
      <c r="V1643" s="1">
        <f>'[1]RC-1(PY)'!V1643</f>
        <v>0</v>
      </c>
      <c r="W1643" s="1">
        <f>'[1]RC-1(PY)'!W1643</f>
        <v>0</v>
      </c>
      <c r="X1643" s="1">
        <f>'[1]RC-1(PY)'!X1643</f>
        <v>0</v>
      </c>
      <c r="Y1643" s="1">
        <f>'[1]RC-1(PY)'!Y1643</f>
        <v>0</v>
      </c>
      <c r="Z1643" s="1">
        <f>'[1]RC-1(PY)'!Z1643</f>
        <v>0</v>
      </c>
      <c r="AA1643" s="1">
        <f>'[1]RC-1(PY)'!AA1643</f>
        <v>0</v>
      </c>
      <c r="AB1643" s="1">
        <f>'[1]RC-1(PY)'!AB1643</f>
        <v>0</v>
      </c>
      <c r="AC1643" s="1">
        <f>'[1]RC-1(PY)'!AC1643</f>
        <v>0</v>
      </c>
      <c r="AD1643" s="1">
        <f>'[1]RC-1(PY)'!AD1643</f>
        <v>0</v>
      </c>
      <c r="AE1643" s="1">
        <f>'[1]RC-1(PY)'!AE1643</f>
        <v>0</v>
      </c>
      <c r="AF1643" s="1">
        <f>'[1]RC-1(PY)'!AF1643</f>
        <v>0</v>
      </c>
      <c r="AG1643" s="1">
        <f>'[1]RC-1(PY)'!AG1643</f>
        <v>0</v>
      </c>
      <c r="AH1643" s="1">
        <f>'[1]RC-1(PY)'!AH1643</f>
        <v>0</v>
      </c>
      <c r="AI1643" s="1">
        <f>'[1]RC-1(PY)'!AI1643</f>
        <v>0</v>
      </c>
    </row>
    <row r="1644" spans="1:35" x14ac:dyDescent="0.3">
      <c r="A1644" s="1">
        <f>'[1]RC-1(PY)'!A1644</f>
        <v>0</v>
      </c>
      <c r="B1644" s="1">
        <f>'[1]RC-1(PY)'!B1644</f>
        <v>0</v>
      </c>
      <c r="C1644" s="1">
        <f>'[1]RC-1(PY)'!C1644</f>
        <v>0</v>
      </c>
      <c r="D1644" s="1">
        <f>'[1]RC-1(PY)'!D1644</f>
        <v>0</v>
      </c>
      <c r="E1644" s="1">
        <f>'[1]RC-1(PY)'!E1644</f>
        <v>0</v>
      </c>
      <c r="F1644" s="1">
        <f>'[1]RC-1(PY)'!F1644</f>
        <v>0</v>
      </c>
      <c r="G1644" s="1">
        <f>'[1]RC-1(PY)'!G1644</f>
        <v>0</v>
      </c>
      <c r="H1644" s="1">
        <f>'[1]RC-1(PY)'!H1644</f>
        <v>0</v>
      </c>
      <c r="I1644" s="1">
        <f>'[1]RC-1(PY)'!I1644</f>
        <v>0</v>
      </c>
      <c r="J1644" s="1">
        <f>'[1]RC-1(PY)'!J1644</f>
        <v>0</v>
      </c>
      <c r="K1644" s="1">
        <f>'[1]RC-1(PY)'!K1644</f>
        <v>0</v>
      </c>
      <c r="L1644" s="1">
        <f>'[1]RC-1(PY)'!L1644</f>
        <v>0</v>
      </c>
      <c r="M1644" s="1">
        <f>'[1]RC-1(PY)'!M1644</f>
        <v>0</v>
      </c>
      <c r="N1644" s="1">
        <f>'[1]RC-1(PY)'!N1644</f>
        <v>0</v>
      </c>
      <c r="O1644" s="1">
        <f>'[1]RC-1(PY)'!O1644</f>
        <v>0</v>
      </c>
      <c r="P1644" s="1">
        <f>'[1]RC-1(PY)'!P1644</f>
        <v>0</v>
      </c>
      <c r="Q1644" s="1">
        <f>'[1]RC-1(PY)'!Q1644</f>
        <v>0</v>
      </c>
      <c r="R1644" s="1">
        <f>'[1]RC-1(PY)'!R1644</f>
        <v>0</v>
      </c>
      <c r="S1644" s="1">
        <f>'[1]RC-1(PY)'!S1644</f>
        <v>0</v>
      </c>
      <c r="T1644" s="1">
        <f>'[1]RC-1(PY)'!T1644</f>
        <v>0</v>
      </c>
      <c r="U1644" s="1">
        <f>'[1]RC-1(PY)'!U1644</f>
        <v>0</v>
      </c>
      <c r="V1644" s="1">
        <f>'[1]RC-1(PY)'!V1644</f>
        <v>0</v>
      </c>
      <c r="W1644" s="1">
        <f>'[1]RC-1(PY)'!W1644</f>
        <v>0</v>
      </c>
      <c r="X1644" s="1">
        <f>'[1]RC-1(PY)'!X1644</f>
        <v>0</v>
      </c>
      <c r="Y1644" s="1">
        <f>'[1]RC-1(PY)'!Y1644</f>
        <v>0</v>
      </c>
      <c r="Z1644" s="1">
        <f>'[1]RC-1(PY)'!Z1644</f>
        <v>0</v>
      </c>
      <c r="AA1644" s="1">
        <f>'[1]RC-1(PY)'!AA1644</f>
        <v>0</v>
      </c>
      <c r="AB1644" s="1">
        <f>'[1]RC-1(PY)'!AB1644</f>
        <v>0</v>
      </c>
      <c r="AC1644" s="1">
        <f>'[1]RC-1(PY)'!AC1644</f>
        <v>0</v>
      </c>
      <c r="AD1644" s="1">
        <f>'[1]RC-1(PY)'!AD1644</f>
        <v>0</v>
      </c>
      <c r="AE1644" s="1">
        <f>'[1]RC-1(PY)'!AE1644</f>
        <v>0</v>
      </c>
      <c r="AF1644" s="1">
        <f>'[1]RC-1(PY)'!AF1644</f>
        <v>0</v>
      </c>
      <c r="AG1644" s="1">
        <f>'[1]RC-1(PY)'!AG1644</f>
        <v>0</v>
      </c>
      <c r="AH1644" s="1">
        <f>'[1]RC-1(PY)'!AH1644</f>
        <v>0</v>
      </c>
      <c r="AI1644" s="1">
        <f>'[1]RC-1(PY)'!AI1644</f>
        <v>0</v>
      </c>
    </row>
    <row r="1645" spans="1:35" x14ac:dyDescent="0.3">
      <c r="A1645" s="1">
        <f>'[1]RC-1(PY)'!A1645</f>
        <v>0</v>
      </c>
      <c r="B1645" s="1">
        <f>'[1]RC-1(PY)'!B1645</f>
        <v>0</v>
      </c>
      <c r="C1645" s="1">
        <f>'[1]RC-1(PY)'!C1645</f>
        <v>0</v>
      </c>
      <c r="D1645" s="1">
        <f>'[1]RC-1(PY)'!D1645</f>
        <v>0</v>
      </c>
      <c r="E1645" s="1">
        <f>'[1]RC-1(PY)'!E1645</f>
        <v>0</v>
      </c>
      <c r="F1645" s="1">
        <f>'[1]RC-1(PY)'!F1645</f>
        <v>0</v>
      </c>
      <c r="G1645" s="1">
        <f>'[1]RC-1(PY)'!G1645</f>
        <v>0</v>
      </c>
      <c r="H1645" s="1">
        <f>'[1]RC-1(PY)'!H1645</f>
        <v>0</v>
      </c>
      <c r="I1645" s="1">
        <f>'[1]RC-1(PY)'!I1645</f>
        <v>0</v>
      </c>
      <c r="J1645" s="1">
        <f>'[1]RC-1(PY)'!J1645</f>
        <v>0</v>
      </c>
      <c r="K1645" s="1">
        <f>'[1]RC-1(PY)'!K1645</f>
        <v>0</v>
      </c>
      <c r="L1645" s="1">
        <f>'[1]RC-1(PY)'!L1645</f>
        <v>0</v>
      </c>
      <c r="M1645" s="1">
        <f>'[1]RC-1(PY)'!M1645</f>
        <v>0</v>
      </c>
      <c r="N1645" s="1">
        <f>'[1]RC-1(PY)'!N1645</f>
        <v>0</v>
      </c>
      <c r="O1645" s="1">
        <f>'[1]RC-1(PY)'!O1645</f>
        <v>0</v>
      </c>
      <c r="P1645" s="1">
        <f>'[1]RC-1(PY)'!P1645</f>
        <v>0</v>
      </c>
      <c r="Q1645" s="1">
        <f>'[1]RC-1(PY)'!Q1645</f>
        <v>0</v>
      </c>
      <c r="R1645" s="1">
        <f>'[1]RC-1(PY)'!R1645</f>
        <v>0</v>
      </c>
      <c r="S1645" s="1">
        <f>'[1]RC-1(PY)'!S1645</f>
        <v>0</v>
      </c>
      <c r="T1645" s="1">
        <f>'[1]RC-1(PY)'!T1645</f>
        <v>0</v>
      </c>
      <c r="U1645" s="1">
        <f>'[1]RC-1(PY)'!U1645</f>
        <v>0</v>
      </c>
      <c r="V1645" s="1">
        <f>'[1]RC-1(PY)'!V1645</f>
        <v>0</v>
      </c>
      <c r="W1645" s="1">
        <f>'[1]RC-1(PY)'!W1645</f>
        <v>0</v>
      </c>
      <c r="X1645" s="1">
        <f>'[1]RC-1(PY)'!X1645</f>
        <v>0</v>
      </c>
      <c r="Y1645" s="1">
        <f>'[1]RC-1(PY)'!Y1645</f>
        <v>0</v>
      </c>
      <c r="Z1645" s="1">
        <f>'[1]RC-1(PY)'!Z1645</f>
        <v>0</v>
      </c>
      <c r="AA1645" s="1">
        <f>'[1]RC-1(PY)'!AA1645</f>
        <v>0</v>
      </c>
      <c r="AB1645" s="1">
        <f>'[1]RC-1(PY)'!AB1645</f>
        <v>0</v>
      </c>
      <c r="AC1645" s="1">
        <f>'[1]RC-1(PY)'!AC1645</f>
        <v>0</v>
      </c>
      <c r="AD1645" s="1">
        <f>'[1]RC-1(PY)'!AD1645</f>
        <v>0</v>
      </c>
      <c r="AE1645" s="1">
        <f>'[1]RC-1(PY)'!AE1645</f>
        <v>0</v>
      </c>
      <c r="AF1645" s="1">
        <f>'[1]RC-1(PY)'!AF1645</f>
        <v>0</v>
      </c>
      <c r="AG1645" s="1">
        <f>'[1]RC-1(PY)'!AG1645</f>
        <v>0</v>
      </c>
      <c r="AH1645" s="1">
        <f>'[1]RC-1(PY)'!AH1645</f>
        <v>0</v>
      </c>
      <c r="AI1645" s="1">
        <f>'[1]RC-1(PY)'!AI1645</f>
        <v>0</v>
      </c>
    </row>
    <row r="1646" spans="1:35" x14ac:dyDescent="0.3">
      <c r="A1646" s="1">
        <f>'[1]RC-1(PY)'!A1646</f>
        <v>0</v>
      </c>
      <c r="B1646" s="1">
        <f>'[1]RC-1(PY)'!B1646</f>
        <v>0</v>
      </c>
      <c r="C1646" s="1">
        <f>'[1]RC-1(PY)'!C1646</f>
        <v>0</v>
      </c>
      <c r="D1646" s="1">
        <f>'[1]RC-1(PY)'!D1646</f>
        <v>0</v>
      </c>
      <c r="E1646" s="1">
        <f>'[1]RC-1(PY)'!E1646</f>
        <v>0</v>
      </c>
      <c r="F1646" s="1">
        <f>'[1]RC-1(PY)'!F1646</f>
        <v>0</v>
      </c>
      <c r="G1646" s="1">
        <f>'[1]RC-1(PY)'!G1646</f>
        <v>0</v>
      </c>
      <c r="H1646" s="1">
        <f>'[1]RC-1(PY)'!H1646</f>
        <v>0</v>
      </c>
      <c r="I1646" s="1">
        <f>'[1]RC-1(PY)'!I1646</f>
        <v>0</v>
      </c>
      <c r="J1646" s="1">
        <f>'[1]RC-1(PY)'!J1646</f>
        <v>0</v>
      </c>
      <c r="K1646" s="1">
        <f>'[1]RC-1(PY)'!K1646</f>
        <v>0</v>
      </c>
      <c r="L1646" s="1">
        <f>'[1]RC-1(PY)'!L1646</f>
        <v>0</v>
      </c>
      <c r="M1646" s="1">
        <f>'[1]RC-1(PY)'!M1646</f>
        <v>0</v>
      </c>
      <c r="N1646" s="1">
        <f>'[1]RC-1(PY)'!N1646</f>
        <v>0</v>
      </c>
      <c r="O1646" s="1">
        <f>'[1]RC-1(PY)'!O1646</f>
        <v>0</v>
      </c>
      <c r="P1646" s="1">
        <f>'[1]RC-1(PY)'!P1646</f>
        <v>0</v>
      </c>
      <c r="Q1646" s="1">
        <f>'[1]RC-1(PY)'!Q1646</f>
        <v>0</v>
      </c>
      <c r="R1646" s="1">
        <f>'[1]RC-1(PY)'!R1646</f>
        <v>0</v>
      </c>
      <c r="S1646" s="1">
        <f>'[1]RC-1(PY)'!S1646</f>
        <v>0</v>
      </c>
      <c r="T1646" s="1">
        <f>'[1]RC-1(PY)'!T1646</f>
        <v>0</v>
      </c>
      <c r="U1646" s="1">
        <f>'[1]RC-1(PY)'!U1646</f>
        <v>0</v>
      </c>
      <c r="V1646" s="1">
        <f>'[1]RC-1(PY)'!V1646</f>
        <v>0</v>
      </c>
      <c r="W1646" s="1">
        <f>'[1]RC-1(PY)'!W1646</f>
        <v>0</v>
      </c>
      <c r="X1646" s="1">
        <f>'[1]RC-1(PY)'!X1646</f>
        <v>0</v>
      </c>
      <c r="Y1646" s="1">
        <f>'[1]RC-1(PY)'!Y1646</f>
        <v>0</v>
      </c>
      <c r="Z1646" s="1">
        <f>'[1]RC-1(PY)'!Z1646</f>
        <v>0</v>
      </c>
      <c r="AA1646" s="1">
        <f>'[1]RC-1(PY)'!AA1646</f>
        <v>0</v>
      </c>
      <c r="AB1646" s="1">
        <f>'[1]RC-1(PY)'!AB1646</f>
        <v>0</v>
      </c>
      <c r="AC1646" s="1">
        <f>'[1]RC-1(PY)'!AC1646</f>
        <v>0</v>
      </c>
      <c r="AD1646" s="1">
        <f>'[1]RC-1(PY)'!AD1646</f>
        <v>0</v>
      </c>
      <c r="AE1646" s="1">
        <f>'[1]RC-1(PY)'!AE1646</f>
        <v>0</v>
      </c>
      <c r="AF1646" s="1">
        <f>'[1]RC-1(PY)'!AF1646</f>
        <v>0</v>
      </c>
      <c r="AG1646" s="1">
        <f>'[1]RC-1(PY)'!AG1646</f>
        <v>0</v>
      </c>
      <c r="AH1646" s="1">
        <f>'[1]RC-1(PY)'!AH1646</f>
        <v>0</v>
      </c>
      <c r="AI1646" s="1">
        <f>'[1]RC-1(PY)'!AI1646</f>
        <v>0</v>
      </c>
    </row>
    <row r="1647" spans="1:35" x14ac:dyDescent="0.3">
      <c r="A1647" s="1">
        <f>'[1]RC-1(PY)'!A1647</f>
        <v>0</v>
      </c>
      <c r="B1647" s="1">
        <f>'[1]RC-1(PY)'!B1647</f>
        <v>0</v>
      </c>
      <c r="C1647" s="1">
        <f>'[1]RC-1(PY)'!C1647</f>
        <v>0</v>
      </c>
      <c r="D1647" s="1">
        <f>'[1]RC-1(PY)'!D1647</f>
        <v>0</v>
      </c>
      <c r="E1647" s="1">
        <f>'[1]RC-1(PY)'!E1647</f>
        <v>0</v>
      </c>
      <c r="F1647" s="1">
        <f>'[1]RC-1(PY)'!F1647</f>
        <v>0</v>
      </c>
      <c r="G1647" s="1">
        <f>'[1]RC-1(PY)'!G1647</f>
        <v>0</v>
      </c>
      <c r="H1647" s="1">
        <f>'[1]RC-1(PY)'!H1647</f>
        <v>0</v>
      </c>
      <c r="I1647" s="1">
        <f>'[1]RC-1(PY)'!I1647</f>
        <v>0</v>
      </c>
      <c r="J1647" s="1">
        <f>'[1]RC-1(PY)'!J1647</f>
        <v>0</v>
      </c>
      <c r="K1647" s="1">
        <f>'[1]RC-1(PY)'!K1647</f>
        <v>0</v>
      </c>
      <c r="L1647" s="1">
        <f>'[1]RC-1(PY)'!L1647</f>
        <v>0</v>
      </c>
      <c r="M1647" s="1">
        <f>'[1]RC-1(PY)'!M1647</f>
        <v>0</v>
      </c>
      <c r="N1647" s="1">
        <f>'[1]RC-1(PY)'!N1647</f>
        <v>0</v>
      </c>
      <c r="O1647" s="1">
        <f>'[1]RC-1(PY)'!O1647</f>
        <v>0</v>
      </c>
      <c r="P1647" s="1">
        <f>'[1]RC-1(PY)'!P1647</f>
        <v>0</v>
      </c>
      <c r="Q1647" s="1">
        <f>'[1]RC-1(PY)'!Q1647</f>
        <v>0</v>
      </c>
      <c r="R1647" s="1">
        <f>'[1]RC-1(PY)'!R1647</f>
        <v>0</v>
      </c>
      <c r="S1647" s="1">
        <f>'[1]RC-1(PY)'!S1647</f>
        <v>0</v>
      </c>
      <c r="T1647" s="1">
        <f>'[1]RC-1(PY)'!T1647</f>
        <v>0</v>
      </c>
      <c r="U1647" s="1">
        <f>'[1]RC-1(PY)'!U1647</f>
        <v>0</v>
      </c>
      <c r="V1647" s="1">
        <f>'[1]RC-1(PY)'!V1647</f>
        <v>0</v>
      </c>
      <c r="W1647" s="1">
        <f>'[1]RC-1(PY)'!W1647</f>
        <v>0</v>
      </c>
      <c r="X1647" s="1">
        <f>'[1]RC-1(PY)'!X1647</f>
        <v>0</v>
      </c>
      <c r="Y1647" s="1">
        <f>'[1]RC-1(PY)'!Y1647</f>
        <v>0</v>
      </c>
      <c r="Z1647" s="1">
        <f>'[1]RC-1(PY)'!Z1647</f>
        <v>0</v>
      </c>
      <c r="AA1647" s="1">
        <f>'[1]RC-1(PY)'!AA1647</f>
        <v>0</v>
      </c>
      <c r="AB1647" s="1">
        <f>'[1]RC-1(PY)'!AB1647</f>
        <v>0</v>
      </c>
      <c r="AC1647" s="1">
        <f>'[1]RC-1(PY)'!AC1647</f>
        <v>0</v>
      </c>
      <c r="AD1647" s="1">
        <f>'[1]RC-1(PY)'!AD1647</f>
        <v>0</v>
      </c>
      <c r="AE1647" s="1">
        <f>'[1]RC-1(PY)'!AE1647</f>
        <v>0</v>
      </c>
      <c r="AF1647" s="1">
        <f>'[1]RC-1(PY)'!AF1647</f>
        <v>0</v>
      </c>
      <c r="AG1647" s="1">
        <f>'[1]RC-1(PY)'!AG1647</f>
        <v>0</v>
      </c>
      <c r="AH1647" s="1">
        <f>'[1]RC-1(PY)'!AH1647</f>
        <v>0</v>
      </c>
      <c r="AI1647" s="1">
        <f>'[1]RC-1(PY)'!AI1647</f>
        <v>0</v>
      </c>
    </row>
    <row r="1648" spans="1:35" x14ac:dyDescent="0.3">
      <c r="A1648" s="1">
        <f>'[1]RC-1(PY)'!A1648</f>
        <v>0</v>
      </c>
      <c r="B1648" s="1">
        <f>'[1]RC-1(PY)'!B1648</f>
        <v>0</v>
      </c>
      <c r="C1648" s="1">
        <f>'[1]RC-1(PY)'!C1648</f>
        <v>0</v>
      </c>
      <c r="D1648" s="1">
        <f>'[1]RC-1(PY)'!D1648</f>
        <v>0</v>
      </c>
      <c r="E1648" s="1">
        <f>'[1]RC-1(PY)'!E1648</f>
        <v>0</v>
      </c>
      <c r="F1648" s="1">
        <f>'[1]RC-1(PY)'!F1648</f>
        <v>0</v>
      </c>
      <c r="G1648" s="1">
        <f>'[1]RC-1(PY)'!G1648</f>
        <v>0</v>
      </c>
      <c r="H1648" s="1">
        <f>'[1]RC-1(PY)'!H1648</f>
        <v>0</v>
      </c>
      <c r="I1648" s="1">
        <f>'[1]RC-1(PY)'!I1648</f>
        <v>0</v>
      </c>
      <c r="J1648" s="1">
        <f>'[1]RC-1(PY)'!J1648</f>
        <v>0</v>
      </c>
      <c r="K1648" s="1">
        <f>'[1]RC-1(PY)'!K1648</f>
        <v>0</v>
      </c>
      <c r="L1648" s="1">
        <f>'[1]RC-1(PY)'!L1648</f>
        <v>0</v>
      </c>
      <c r="M1648" s="1">
        <f>'[1]RC-1(PY)'!M1648</f>
        <v>0</v>
      </c>
      <c r="N1648" s="1">
        <f>'[1]RC-1(PY)'!N1648</f>
        <v>0</v>
      </c>
      <c r="O1648" s="1">
        <f>'[1]RC-1(PY)'!O1648</f>
        <v>0</v>
      </c>
      <c r="P1648" s="1">
        <f>'[1]RC-1(PY)'!P1648</f>
        <v>0</v>
      </c>
      <c r="Q1648" s="1">
        <f>'[1]RC-1(PY)'!Q1648</f>
        <v>0</v>
      </c>
      <c r="R1648" s="1">
        <f>'[1]RC-1(PY)'!R1648</f>
        <v>0</v>
      </c>
      <c r="S1648" s="1">
        <f>'[1]RC-1(PY)'!S1648</f>
        <v>0</v>
      </c>
      <c r="T1648" s="1">
        <f>'[1]RC-1(PY)'!T1648</f>
        <v>0</v>
      </c>
      <c r="U1648" s="1">
        <f>'[1]RC-1(PY)'!U1648</f>
        <v>0</v>
      </c>
      <c r="V1648" s="1">
        <f>'[1]RC-1(PY)'!V1648</f>
        <v>0</v>
      </c>
      <c r="W1648" s="1">
        <f>'[1]RC-1(PY)'!W1648</f>
        <v>0</v>
      </c>
      <c r="X1648" s="1">
        <f>'[1]RC-1(PY)'!X1648</f>
        <v>0</v>
      </c>
      <c r="Y1648" s="1">
        <f>'[1]RC-1(PY)'!Y1648</f>
        <v>0</v>
      </c>
      <c r="Z1648" s="1">
        <f>'[1]RC-1(PY)'!Z1648</f>
        <v>0</v>
      </c>
      <c r="AA1648" s="1">
        <f>'[1]RC-1(PY)'!AA1648</f>
        <v>0</v>
      </c>
      <c r="AB1648" s="1">
        <f>'[1]RC-1(PY)'!AB1648</f>
        <v>0</v>
      </c>
      <c r="AC1648" s="1">
        <f>'[1]RC-1(PY)'!AC1648</f>
        <v>0</v>
      </c>
      <c r="AD1648" s="1">
        <f>'[1]RC-1(PY)'!AD1648</f>
        <v>0</v>
      </c>
      <c r="AE1648" s="1">
        <f>'[1]RC-1(PY)'!AE1648</f>
        <v>0</v>
      </c>
      <c r="AF1648" s="1">
        <f>'[1]RC-1(PY)'!AF1648</f>
        <v>0</v>
      </c>
      <c r="AG1648" s="1">
        <f>'[1]RC-1(PY)'!AG1648</f>
        <v>0</v>
      </c>
      <c r="AH1648" s="1">
        <f>'[1]RC-1(PY)'!AH1648</f>
        <v>0</v>
      </c>
      <c r="AI1648" s="1">
        <f>'[1]RC-1(PY)'!AI1648</f>
        <v>0</v>
      </c>
    </row>
    <row r="1649" spans="1:35" x14ac:dyDescent="0.3">
      <c r="A1649" s="1">
        <f>'[1]RC-1(PY)'!A1649</f>
        <v>0</v>
      </c>
      <c r="B1649" s="1">
        <f>'[1]RC-1(PY)'!B1649</f>
        <v>0</v>
      </c>
      <c r="C1649" s="1">
        <f>'[1]RC-1(PY)'!C1649</f>
        <v>0</v>
      </c>
      <c r="D1649" s="1">
        <f>'[1]RC-1(PY)'!D1649</f>
        <v>0</v>
      </c>
      <c r="E1649" s="1">
        <f>'[1]RC-1(PY)'!E1649</f>
        <v>0</v>
      </c>
      <c r="F1649" s="1">
        <f>'[1]RC-1(PY)'!F1649</f>
        <v>0</v>
      </c>
      <c r="G1649" s="1">
        <f>'[1]RC-1(PY)'!G1649</f>
        <v>0</v>
      </c>
      <c r="H1649" s="1">
        <f>'[1]RC-1(PY)'!H1649</f>
        <v>0</v>
      </c>
      <c r="I1649" s="1">
        <f>'[1]RC-1(PY)'!I1649</f>
        <v>0</v>
      </c>
      <c r="J1649" s="1">
        <f>'[1]RC-1(PY)'!J1649</f>
        <v>0</v>
      </c>
      <c r="K1649" s="1">
        <f>'[1]RC-1(PY)'!K1649</f>
        <v>0</v>
      </c>
      <c r="L1649" s="1">
        <f>'[1]RC-1(PY)'!L1649</f>
        <v>0</v>
      </c>
      <c r="M1649" s="1">
        <f>'[1]RC-1(PY)'!M1649</f>
        <v>0</v>
      </c>
      <c r="N1649" s="1">
        <f>'[1]RC-1(PY)'!N1649</f>
        <v>0</v>
      </c>
      <c r="O1649" s="1">
        <f>'[1]RC-1(PY)'!O1649</f>
        <v>0</v>
      </c>
      <c r="P1649" s="1">
        <f>'[1]RC-1(PY)'!P1649</f>
        <v>0</v>
      </c>
      <c r="Q1649" s="1">
        <f>'[1]RC-1(PY)'!Q1649</f>
        <v>0</v>
      </c>
      <c r="R1649" s="1">
        <f>'[1]RC-1(PY)'!R1649</f>
        <v>0</v>
      </c>
      <c r="S1649" s="1">
        <f>'[1]RC-1(PY)'!S1649</f>
        <v>0</v>
      </c>
      <c r="T1649" s="1">
        <f>'[1]RC-1(PY)'!T1649</f>
        <v>0</v>
      </c>
      <c r="U1649" s="1">
        <f>'[1]RC-1(PY)'!U1649</f>
        <v>0</v>
      </c>
      <c r="V1649" s="1">
        <f>'[1]RC-1(PY)'!V1649</f>
        <v>0</v>
      </c>
      <c r="W1649" s="1">
        <f>'[1]RC-1(PY)'!W1649</f>
        <v>0</v>
      </c>
      <c r="X1649" s="1">
        <f>'[1]RC-1(PY)'!X1649</f>
        <v>0</v>
      </c>
      <c r="Y1649" s="1">
        <f>'[1]RC-1(PY)'!Y1649</f>
        <v>0</v>
      </c>
      <c r="Z1649" s="1">
        <f>'[1]RC-1(PY)'!Z1649</f>
        <v>0</v>
      </c>
      <c r="AA1649" s="1">
        <f>'[1]RC-1(PY)'!AA1649</f>
        <v>0</v>
      </c>
      <c r="AB1649" s="1">
        <f>'[1]RC-1(PY)'!AB1649</f>
        <v>0</v>
      </c>
      <c r="AC1649" s="1">
        <f>'[1]RC-1(PY)'!AC1649</f>
        <v>0</v>
      </c>
      <c r="AD1649" s="1">
        <f>'[1]RC-1(PY)'!AD1649</f>
        <v>0</v>
      </c>
      <c r="AE1649" s="1">
        <f>'[1]RC-1(PY)'!AE1649</f>
        <v>0</v>
      </c>
      <c r="AF1649" s="1">
        <f>'[1]RC-1(PY)'!AF1649</f>
        <v>0</v>
      </c>
      <c r="AG1649" s="1">
        <f>'[1]RC-1(PY)'!AG1649</f>
        <v>0</v>
      </c>
      <c r="AH1649" s="1">
        <f>'[1]RC-1(PY)'!AH1649</f>
        <v>0</v>
      </c>
      <c r="AI1649" s="1">
        <f>'[1]RC-1(PY)'!AI1649</f>
        <v>0</v>
      </c>
    </row>
    <row r="1650" spans="1:35" x14ac:dyDescent="0.3">
      <c r="A1650" s="1">
        <f>'[1]RC-1(PY)'!A1650</f>
        <v>0</v>
      </c>
      <c r="B1650" s="1">
        <f>'[1]RC-1(PY)'!B1650</f>
        <v>0</v>
      </c>
      <c r="C1650" s="1">
        <f>'[1]RC-1(PY)'!C1650</f>
        <v>0</v>
      </c>
      <c r="D1650" s="1">
        <f>'[1]RC-1(PY)'!D1650</f>
        <v>0</v>
      </c>
      <c r="E1650" s="1">
        <f>'[1]RC-1(PY)'!E1650</f>
        <v>0</v>
      </c>
      <c r="F1650" s="1">
        <f>'[1]RC-1(PY)'!F1650</f>
        <v>0</v>
      </c>
      <c r="G1650" s="1">
        <f>'[1]RC-1(PY)'!G1650</f>
        <v>0</v>
      </c>
      <c r="H1650" s="1">
        <f>'[1]RC-1(PY)'!H1650</f>
        <v>0</v>
      </c>
      <c r="I1650" s="1">
        <f>'[1]RC-1(PY)'!I1650</f>
        <v>0</v>
      </c>
      <c r="J1650" s="1">
        <f>'[1]RC-1(PY)'!J1650</f>
        <v>0</v>
      </c>
      <c r="K1650" s="1">
        <f>'[1]RC-1(PY)'!K1650</f>
        <v>0</v>
      </c>
      <c r="L1650" s="1">
        <f>'[1]RC-1(PY)'!L1650</f>
        <v>0</v>
      </c>
      <c r="M1650" s="1">
        <f>'[1]RC-1(PY)'!M1650</f>
        <v>0</v>
      </c>
      <c r="N1650" s="1">
        <f>'[1]RC-1(PY)'!N1650</f>
        <v>0</v>
      </c>
      <c r="O1650" s="1">
        <f>'[1]RC-1(PY)'!O1650</f>
        <v>0</v>
      </c>
      <c r="P1650" s="1">
        <f>'[1]RC-1(PY)'!P1650</f>
        <v>0</v>
      </c>
      <c r="Q1650" s="1">
        <f>'[1]RC-1(PY)'!Q1650</f>
        <v>0</v>
      </c>
      <c r="R1650" s="1">
        <f>'[1]RC-1(PY)'!R1650</f>
        <v>0</v>
      </c>
      <c r="S1650" s="1">
        <f>'[1]RC-1(PY)'!S1650</f>
        <v>0</v>
      </c>
      <c r="T1650" s="1">
        <f>'[1]RC-1(PY)'!T1650</f>
        <v>0</v>
      </c>
      <c r="U1650" s="1">
        <f>'[1]RC-1(PY)'!U1650</f>
        <v>0</v>
      </c>
      <c r="V1650" s="1">
        <f>'[1]RC-1(PY)'!V1650</f>
        <v>0</v>
      </c>
      <c r="W1650" s="1">
        <f>'[1]RC-1(PY)'!W1650</f>
        <v>0</v>
      </c>
      <c r="X1650" s="1">
        <f>'[1]RC-1(PY)'!X1650</f>
        <v>0</v>
      </c>
      <c r="Y1650" s="1">
        <f>'[1]RC-1(PY)'!Y1650</f>
        <v>0</v>
      </c>
      <c r="Z1650" s="1">
        <f>'[1]RC-1(PY)'!Z1650</f>
        <v>0</v>
      </c>
      <c r="AA1650" s="1">
        <f>'[1]RC-1(PY)'!AA1650</f>
        <v>0</v>
      </c>
      <c r="AB1650" s="1">
        <f>'[1]RC-1(PY)'!AB1650</f>
        <v>0</v>
      </c>
      <c r="AC1650" s="1">
        <f>'[1]RC-1(PY)'!AC1650</f>
        <v>0</v>
      </c>
      <c r="AD1650" s="1">
        <f>'[1]RC-1(PY)'!AD1650</f>
        <v>0</v>
      </c>
      <c r="AE1650" s="1">
        <f>'[1]RC-1(PY)'!AE1650</f>
        <v>0</v>
      </c>
      <c r="AF1650" s="1">
        <f>'[1]RC-1(PY)'!AF1650</f>
        <v>0</v>
      </c>
      <c r="AG1650" s="1">
        <f>'[1]RC-1(PY)'!AG1650</f>
        <v>0</v>
      </c>
      <c r="AH1650" s="1">
        <f>'[1]RC-1(PY)'!AH1650</f>
        <v>0</v>
      </c>
      <c r="AI1650" s="1">
        <f>'[1]RC-1(PY)'!AI1650</f>
        <v>0</v>
      </c>
    </row>
    <row r="1651" spans="1:35" x14ac:dyDescent="0.3">
      <c r="A1651" s="1">
        <f>'[1]RC-1(PY)'!A1651</f>
        <v>0</v>
      </c>
      <c r="B1651" s="1">
        <f>'[1]RC-1(PY)'!B1651</f>
        <v>0</v>
      </c>
      <c r="C1651" s="1">
        <f>'[1]RC-1(PY)'!C1651</f>
        <v>0</v>
      </c>
      <c r="D1651" s="1">
        <f>'[1]RC-1(PY)'!D1651</f>
        <v>0</v>
      </c>
      <c r="E1651" s="1">
        <f>'[1]RC-1(PY)'!E1651</f>
        <v>0</v>
      </c>
      <c r="F1651" s="1">
        <f>'[1]RC-1(PY)'!F1651</f>
        <v>0</v>
      </c>
      <c r="G1651" s="1">
        <f>'[1]RC-1(PY)'!G1651</f>
        <v>0</v>
      </c>
      <c r="H1651" s="1">
        <f>'[1]RC-1(PY)'!H1651</f>
        <v>0</v>
      </c>
      <c r="I1651" s="1">
        <f>'[1]RC-1(PY)'!I1651</f>
        <v>0</v>
      </c>
      <c r="J1651" s="1">
        <f>'[1]RC-1(PY)'!J1651</f>
        <v>0</v>
      </c>
      <c r="K1651" s="1">
        <f>'[1]RC-1(PY)'!K1651</f>
        <v>0</v>
      </c>
      <c r="L1651" s="1">
        <f>'[1]RC-1(PY)'!L1651</f>
        <v>0</v>
      </c>
      <c r="M1651" s="1">
        <f>'[1]RC-1(PY)'!M1651</f>
        <v>0</v>
      </c>
      <c r="N1651" s="1">
        <f>'[1]RC-1(PY)'!N1651</f>
        <v>0</v>
      </c>
      <c r="O1651" s="1">
        <f>'[1]RC-1(PY)'!O1651</f>
        <v>0</v>
      </c>
      <c r="P1651" s="1">
        <f>'[1]RC-1(PY)'!P1651</f>
        <v>0</v>
      </c>
      <c r="Q1651" s="1">
        <f>'[1]RC-1(PY)'!Q1651</f>
        <v>0</v>
      </c>
      <c r="R1651" s="1">
        <f>'[1]RC-1(PY)'!R1651</f>
        <v>0</v>
      </c>
      <c r="S1651" s="1">
        <f>'[1]RC-1(PY)'!S1651</f>
        <v>0</v>
      </c>
      <c r="T1651" s="1">
        <f>'[1]RC-1(PY)'!T1651</f>
        <v>0</v>
      </c>
      <c r="U1651" s="1">
        <f>'[1]RC-1(PY)'!U1651</f>
        <v>0</v>
      </c>
      <c r="V1651" s="1">
        <f>'[1]RC-1(PY)'!V1651</f>
        <v>0</v>
      </c>
      <c r="W1651" s="1">
        <f>'[1]RC-1(PY)'!W1651</f>
        <v>0</v>
      </c>
      <c r="X1651" s="1">
        <f>'[1]RC-1(PY)'!X1651</f>
        <v>0</v>
      </c>
      <c r="Y1651" s="1">
        <f>'[1]RC-1(PY)'!Y1651</f>
        <v>0</v>
      </c>
      <c r="Z1651" s="1">
        <f>'[1]RC-1(PY)'!Z1651</f>
        <v>0</v>
      </c>
      <c r="AA1651" s="1">
        <f>'[1]RC-1(PY)'!AA1651</f>
        <v>0</v>
      </c>
      <c r="AB1651" s="1">
        <f>'[1]RC-1(PY)'!AB1651</f>
        <v>0</v>
      </c>
      <c r="AC1651" s="1">
        <f>'[1]RC-1(PY)'!AC1651</f>
        <v>0</v>
      </c>
      <c r="AD1651" s="1">
        <f>'[1]RC-1(PY)'!AD1651</f>
        <v>0</v>
      </c>
      <c r="AE1651" s="1">
        <f>'[1]RC-1(PY)'!AE1651</f>
        <v>0</v>
      </c>
      <c r="AF1651" s="1">
        <f>'[1]RC-1(PY)'!AF1651</f>
        <v>0</v>
      </c>
      <c r="AG1651" s="1">
        <f>'[1]RC-1(PY)'!AG1651</f>
        <v>0</v>
      </c>
      <c r="AH1651" s="1">
        <f>'[1]RC-1(PY)'!AH1651</f>
        <v>0</v>
      </c>
      <c r="AI1651" s="1">
        <f>'[1]RC-1(PY)'!AI1651</f>
        <v>0</v>
      </c>
    </row>
    <row r="1652" spans="1:35" x14ac:dyDescent="0.3">
      <c r="A1652" s="1">
        <f>'[1]RC-1(PY)'!A1652</f>
        <v>0</v>
      </c>
      <c r="B1652" s="1">
        <f>'[1]RC-1(PY)'!B1652</f>
        <v>0</v>
      </c>
      <c r="C1652" s="1">
        <f>'[1]RC-1(PY)'!C1652</f>
        <v>0</v>
      </c>
      <c r="D1652" s="1">
        <f>'[1]RC-1(PY)'!D1652</f>
        <v>0</v>
      </c>
      <c r="E1652" s="1">
        <f>'[1]RC-1(PY)'!E1652</f>
        <v>0</v>
      </c>
      <c r="F1652" s="1">
        <f>'[1]RC-1(PY)'!F1652</f>
        <v>0</v>
      </c>
      <c r="G1652" s="1">
        <f>'[1]RC-1(PY)'!G1652</f>
        <v>0</v>
      </c>
      <c r="H1652" s="1">
        <f>'[1]RC-1(PY)'!H1652</f>
        <v>0</v>
      </c>
      <c r="I1652" s="1">
        <f>'[1]RC-1(PY)'!I1652</f>
        <v>0</v>
      </c>
      <c r="J1652" s="1">
        <f>'[1]RC-1(PY)'!J1652</f>
        <v>0</v>
      </c>
      <c r="K1652" s="1">
        <f>'[1]RC-1(PY)'!K1652</f>
        <v>0</v>
      </c>
      <c r="L1652" s="1">
        <f>'[1]RC-1(PY)'!L1652</f>
        <v>0</v>
      </c>
      <c r="M1652" s="1">
        <f>'[1]RC-1(PY)'!M1652</f>
        <v>0</v>
      </c>
      <c r="N1652" s="1">
        <f>'[1]RC-1(PY)'!N1652</f>
        <v>0</v>
      </c>
      <c r="O1652" s="1">
        <f>'[1]RC-1(PY)'!O1652</f>
        <v>0</v>
      </c>
      <c r="P1652" s="1">
        <f>'[1]RC-1(PY)'!P1652</f>
        <v>0</v>
      </c>
      <c r="Q1652" s="1">
        <f>'[1]RC-1(PY)'!Q1652</f>
        <v>0</v>
      </c>
      <c r="R1652" s="1">
        <f>'[1]RC-1(PY)'!R1652</f>
        <v>0</v>
      </c>
      <c r="S1652" s="1">
        <f>'[1]RC-1(PY)'!S1652</f>
        <v>0</v>
      </c>
      <c r="T1652" s="1">
        <f>'[1]RC-1(PY)'!T1652</f>
        <v>0</v>
      </c>
      <c r="U1652" s="1">
        <f>'[1]RC-1(PY)'!U1652</f>
        <v>0</v>
      </c>
      <c r="V1652" s="1">
        <f>'[1]RC-1(PY)'!V1652</f>
        <v>0</v>
      </c>
      <c r="W1652" s="1">
        <f>'[1]RC-1(PY)'!W1652</f>
        <v>0</v>
      </c>
      <c r="X1652" s="1">
        <f>'[1]RC-1(PY)'!X1652</f>
        <v>0</v>
      </c>
      <c r="Y1652" s="1">
        <f>'[1]RC-1(PY)'!Y1652</f>
        <v>0</v>
      </c>
      <c r="Z1652" s="1">
        <f>'[1]RC-1(PY)'!Z1652</f>
        <v>0</v>
      </c>
      <c r="AA1652" s="1">
        <f>'[1]RC-1(PY)'!AA1652</f>
        <v>0</v>
      </c>
      <c r="AB1652" s="1">
        <f>'[1]RC-1(PY)'!AB1652</f>
        <v>0</v>
      </c>
      <c r="AC1652" s="1">
        <f>'[1]RC-1(PY)'!AC1652</f>
        <v>0</v>
      </c>
      <c r="AD1652" s="1">
        <f>'[1]RC-1(PY)'!AD1652</f>
        <v>0</v>
      </c>
      <c r="AE1652" s="1">
        <f>'[1]RC-1(PY)'!AE1652</f>
        <v>0</v>
      </c>
      <c r="AF1652" s="1">
        <f>'[1]RC-1(PY)'!AF1652</f>
        <v>0</v>
      </c>
      <c r="AG1652" s="1">
        <f>'[1]RC-1(PY)'!AG1652</f>
        <v>0</v>
      </c>
      <c r="AH1652" s="1">
        <f>'[1]RC-1(PY)'!AH1652</f>
        <v>0</v>
      </c>
      <c r="AI1652" s="1">
        <f>'[1]RC-1(PY)'!AI1652</f>
        <v>0</v>
      </c>
    </row>
    <row r="1653" spans="1:35" x14ac:dyDescent="0.3">
      <c r="A1653" s="1">
        <f>'[1]RC-1(PY)'!A1653</f>
        <v>0</v>
      </c>
      <c r="B1653" s="1">
        <f>'[1]RC-1(PY)'!B1653</f>
        <v>0</v>
      </c>
      <c r="C1653" s="1">
        <f>'[1]RC-1(PY)'!C1653</f>
        <v>0</v>
      </c>
      <c r="D1653" s="1">
        <f>'[1]RC-1(PY)'!D1653</f>
        <v>0</v>
      </c>
      <c r="E1653" s="1">
        <f>'[1]RC-1(PY)'!E1653</f>
        <v>0</v>
      </c>
      <c r="F1653" s="1">
        <f>'[1]RC-1(PY)'!F1653</f>
        <v>0</v>
      </c>
      <c r="G1653" s="1">
        <f>'[1]RC-1(PY)'!G1653</f>
        <v>0</v>
      </c>
      <c r="H1653" s="1">
        <f>'[1]RC-1(PY)'!H1653</f>
        <v>0</v>
      </c>
      <c r="I1653" s="1">
        <f>'[1]RC-1(PY)'!I1653</f>
        <v>0</v>
      </c>
      <c r="J1653" s="1">
        <f>'[1]RC-1(PY)'!J1653</f>
        <v>0</v>
      </c>
      <c r="K1653" s="1">
        <f>'[1]RC-1(PY)'!K1653</f>
        <v>0</v>
      </c>
      <c r="L1653" s="1">
        <f>'[1]RC-1(PY)'!L1653</f>
        <v>0</v>
      </c>
      <c r="M1653" s="1">
        <f>'[1]RC-1(PY)'!M1653</f>
        <v>0</v>
      </c>
      <c r="N1653" s="1">
        <f>'[1]RC-1(PY)'!N1653</f>
        <v>0</v>
      </c>
      <c r="O1653" s="1">
        <f>'[1]RC-1(PY)'!O1653</f>
        <v>0</v>
      </c>
      <c r="P1653" s="1">
        <f>'[1]RC-1(PY)'!P1653</f>
        <v>0</v>
      </c>
      <c r="Q1653" s="1">
        <f>'[1]RC-1(PY)'!Q1653</f>
        <v>0</v>
      </c>
      <c r="R1653" s="1">
        <f>'[1]RC-1(PY)'!R1653</f>
        <v>0</v>
      </c>
      <c r="S1653" s="1">
        <f>'[1]RC-1(PY)'!S1653</f>
        <v>0</v>
      </c>
      <c r="T1653" s="1">
        <f>'[1]RC-1(PY)'!T1653</f>
        <v>0</v>
      </c>
      <c r="U1653" s="1">
        <f>'[1]RC-1(PY)'!U1653</f>
        <v>0</v>
      </c>
      <c r="V1653" s="1">
        <f>'[1]RC-1(PY)'!V1653</f>
        <v>0</v>
      </c>
      <c r="W1653" s="1">
        <f>'[1]RC-1(PY)'!W1653</f>
        <v>0</v>
      </c>
      <c r="X1653" s="1">
        <f>'[1]RC-1(PY)'!X1653</f>
        <v>0</v>
      </c>
      <c r="Y1653" s="1">
        <f>'[1]RC-1(PY)'!Y1653</f>
        <v>0</v>
      </c>
      <c r="Z1653" s="1">
        <f>'[1]RC-1(PY)'!Z1653</f>
        <v>0</v>
      </c>
      <c r="AA1653" s="1">
        <f>'[1]RC-1(PY)'!AA1653</f>
        <v>0</v>
      </c>
      <c r="AB1653" s="1">
        <f>'[1]RC-1(PY)'!AB1653</f>
        <v>0</v>
      </c>
      <c r="AC1653" s="1">
        <f>'[1]RC-1(PY)'!AC1653</f>
        <v>0</v>
      </c>
      <c r="AD1653" s="1">
        <f>'[1]RC-1(PY)'!AD1653</f>
        <v>0</v>
      </c>
      <c r="AE1653" s="1">
        <f>'[1]RC-1(PY)'!AE1653</f>
        <v>0</v>
      </c>
      <c r="AF1653" s="1">
        <f>'[1]RC-1(PY)'!AF1653</f>
        <v>0</v>
      </c>
      <c r="AG1653" s="1">
        <f>'[1]RC-1(PY)'!AG1653</f>
        <v>0</v>
      </c>
      <c r="AH1653" s="1">
        <f>'[1]RC-1(PY)'!AH1653</f>
        <v>0</v>
      </c>
      <c r="AI1653" s="1">
        <f>'[1]RC-1(PY)'!AI1653</f>
        <v>0</v>
      </c>
    </row>
    <row r="1654" spans="1:35" x14ac:dyDescent="0.3">
      <c r="A1654" s="1">
        <f>'[1]RC-1(PY)'!A1654</f>
        <v>0</v>
      </c>
      <c r="B1654" s="1">
        <f>'[1]RC-1(PY)'!B1654</f>
        <v>0</v>
      </c>
      <c r="C1654" s="1">
        <f>'[1]RC-1(PY)'!C1654</f>
        <v>0</v>
      </c>
      <c r="D1654" s="1">
        <f>'[1]RC-1(PY)'!D1654</f>
        <v>0</v>
      </c>
      <c r="E1654" s="1">
        <f>'[1]RC-1(PY)'!E1654</f>
        <v>0</v>
      </c>
      <c r="F1654" s="1">
        <f>'[1]RC-1(PY)'!F1654</f>
        <v>0</v>
      </c>
      <c r="G1654" s="1">
        <f>'[1]RC-1(PY)'!G1654</f>
        <v>0</v>
      </c>
      <c r="H1654" s="1">
        <f>'[1]RC-1(PY)'!H1654</f>
        <v>0</v>
      </c>
      <c r="I1654" s="1">
        <f>'[1]RC-1(PY)'!I1654</f>
        <v>0</v>
      </c>
      <c r="J1654" s="1">
        <f>'[1]RC-1(PY)'!J1654</f>
        <v>0</v>
      </c>
      <c r="K1654" s="1">
        <f>'[1]RC-1(PY)'!K1654</f>
        <v>0</v>
      </c>
      <c r="L1654" s="1">
        <f>'[1]RC-1(PY)'!L1654</f>
        <v>0</v>
      </c>
      <c r="M1654" s="1">
        <f>'[1]RC-1(PY)'!M1654</f>
        <v>0</v>
      </c>
      <c r="N1654" s="1">
        <f>'[1]RC-1(PY)'!N1654</f>
        <v>0</v>
      </c>
      <c r="O1654" s="1">
        <f>'[1]RC-1(PY)'!O1654</f>
        <v>0</v>
      </c>
      <c r="P1654" s="1">
        <f>'[1]RC-1(PY)'!P1654</f>
        <v>0</v>
      </c>
      <c r="Q1654" s="1">
        <f>'[1]RC-1(PY)'!Q1654</f>
        <v>0</v>
      </c>
      <c r="R1654" s="1">
        <f>'[1]RC-1(PY)'!R1654</f>
        <v>0</v>
      </c>
      <c r="S1654" s="1">
        <f>'[1]RC-1(PY)'!S1654</f>
        <v>0</v>
      </c>
      <c r="T1654" s="1">
        <f>'[1]RC-1(PY)'!T1654</f>
        <v>0</v>
      </c>
      <c r="U1654" s="1">
        <f>'[1]RC-1(PY)'!U1654</f>
        <v>0</v>
      </c>
      <c r="V1654" s="1">
        <f>'[1]RC-1(PY)'!V1654</f>
        <v>0</v>
      </c>
      <c r="W1654" s="1">
        <f>'[1]RC-1(PY)'!W1654</f>
        <v>0</v>
      </c>
      <c r="X1654" s="1">
        <f>'[1]RC-1(PY)'!X1654</f>
        <v>0</v>
      </c>
      <c r="Y1654" s="1">
        <f>'[1]RC-1(PY)'!Y1654</f>
        <v>0</v>
      </c>
      <c r="Z1654" s="1">
        <f>'[1]RC-1(PY)'!Z1654</f>
        <v>0</v>
      </c>
      <c r="AA1654" s="1">
        <f>'[1]RC-1(PY)'!AA1654</f>
        <v>0</v>
      </c>
      <c r="AB1654" s="1">
        <f>'[1]RC-1(PY)'!AB1654</f>
        <v>0</v>
      </c>
      <c r="AC1654" s="1">
        <f>'[1]RC-1(PY)'!AC1654</f>
        <v>0</v>
      </c>
      <c r="AD1654" s="1">
        <f>'[1]RC-1(PY)'!AD1654</f>
        <v>0</v>
      </c>
      <c r="AE1654" s="1">
        <f>'[1]RC-1(PY)'!AE1654</f>
        <v>0</v>
      </c>
      <c r="AF1654" s="1">
        <f>'[1]RC-1(PY)'!AF1654</f>
        <v>0</v>
      </c>
      <c r="AG1654" s="1">
        <f>'[1]RC-1(PY)'!AG1654</f>
        <v>0</v>
      </c>
      <c r="AH1654" s="1">
        <f>'[1]RC-1(PY)'!AH1654</f>
        <v>0</v>
      </c>
      <c r="AI1654" s="1">
        <f>'[1]RC-1(PY)'!AI1654</f>
        <v>0</v>
      </c>
    </row>
    <row r="1655" spans="1:35" x14ac:dyDescent="0.3">
      <c r="A1655" s="1">
        <f>'[1]RC-1(PY)'!A1655</f>
        <v>0</v>
      </c>
      <c r="B1655" s="1">
        <f>'[1]RC-1(PY)'!B1655</f>
        <v>0</v>
      </c>
      <c r="C1655" s="1">
        <f>'[1]RC-1(PY)'!C1655</f>
        <v>0</v>
      </c>
      <c r="D1655" s="1">
        <f>'[1]RC-1(PY)'!D1655</f>
        <v>0</v>
      </c>
      <c r="E1655" s="1">
        <f>'[1]RC-1(PY)'!E1655</f>
        <v>0</v>
      </c>
      <c r="F1655" s="1">
        <f>'[1]RC-1(PY)'!F1655</f>
        <v>0</v>
      </c>
      <c r="G1655" s="1">
        <f>'[1]RC-1(PY)'!G1655</f>
        <v>0</v>
      </c>
      <c r="H1655" s="1">
        <f>'[1]RC-1(PY)'!H1655</f>
        <v>0</v>
      </c>
      <c r="I1655" s="1">
        <f>'[1]RC-1(PY)'!I1655</f>
        <v>0</v>
      </c>
      <c r="J1655" s="1">
        <f>'[1]RC-1(PY)'!J1655</f>
        <v>0</v>
      </c>
      <c r="K1655" s="1">
        <f>'[1]RC-1(PY)'!K1655</f>
        <v>0</v>
      </c>
      <c r="L1655" s="1">
        <f>'[1]RC-1(PY)'!L1655</f>
        <v>0</v>
      </c>
      <c r="M1655" s="1">
        <f>'[1]RC-1(PY)'!M1655</f>
        <v>0</v>
      </c>
      <c r="N1655" s="1">
        <f>'[1]RC-1(PY)'!N1655</f>
        <v>0</v>
      </c>
      <c r="O1655" s="1">
        <f>'[1]RC-1(PY)'!O1655</f>
        <v>0</v>
      </c>
      <c r="P1655" s="1">
        <f>'[1]RC-1(PY)'!P1655</f>
        <v>0</v>
      </c>
      <c r="Q1655" s="1">
        <f>'[1]RC-1(PY)'!Q1655</f>
        <v>0</v>
      </c>
      <c r="R1655" s="1">
        <f>'[1]RC-1(PY)'!R1655</f>
        <v>0</v>
      </c>
      <c r="S1655" s="1">
        <f>'[1]RC-1(PY)'!S1655</f>
        <v>0</v>
      </c>
      <c r="T1655" s="1">
        <f>'[1]RC-1(PY)'!T1655</f>
        <v>0</v>
      </c>
      <c r="U1655" s="1">
        <f>'[1]RC-1(PY)'!U1655</f>
        <v>0</v>
      </c>
      <c r="V1655" s="1">
        <f>'[1]RC-1(PY)'!V1655</f>
        <v>0</v>
      </c>
      <c r="W1655" s="1">
        <f>'[1]RC-1(PY)'!W1655</f>
        <v>0</v>
      </c>
      <c r="X1655" s="1">
        <f>'[1]RC-1(PY)'!X1655</f>
        <v>0</v>
      </c>
      <c r="Y1655" s="1">
        <f>'[1]RC-1(PY)'!Y1655</f>
        <v>0</v>
      </c>
      <c r="Z1655" s="1">
        <f>'[1]RC-1(PY)'!Z1655</f>
        <v>0</v>
      </c>
      <c r="AA1655" s="1">
        <f>'[1]RC-1(PY)'!AA1655</f>
        <v>0</v>
      </c>
      <c r="AB1655" s="1">
        <f>'[1]RC-1(PY)'!AB1655</f>
        <v>0</v>
      </c>
      <c r="AC1655" s="1">
        <f>'[1]RC-1(PY)'!AC1655</f>
        <v>0</v>
      </c>
      <c r="AD1655" s="1">
        <f>'[1]RC-1(PY)'!AD1655</f>
        <v>0</v>
      </c>
      <c r="AE1655" s="1">
        <f>'[1]RC-1(PY)'!AE1655</f>
        <v>0</v>
      </c>
      <c r="AF1655" s="1">
        <f>'[1]RC-1(PY)'!AF1655</f>
        <v>0</v>
      </c>
      <c r="AG1655" s="1">
        <f>'[1]RC-1(PY)'!AG1655</f>
        <v>0</v>
      </c>
      <c r="AH1655" s="1">
        <f>'[1]RC-1(PY)'!AH1655</f>
        <v>0</v>
      </c>
      <c r="AI1655" s="1">
        <f>'[1]RC-1(PY)'!AI1655</f>
        <v>0</v>
      </c>
    </row>
    <row r="1656" spans="1:35" x14ac:dyDescent="0.3">
      <c r="A1656" s="1">
        <f>'[1]RC-1(PY)'!A1656</f>
        <v>0</v>
      </c>
      <c r="B1656" s="1">
        <f>'[1]RC-1(PY)'!B1656</f>
        <v>0</v>
      </c>
      <c r="C1656" s="1">
        <f>'[1]RC-1(PY)'!C1656</f>
        <v>0</v>
      </c>
      <c r="D1656" s="1">
        <f>'[1]RC-1(PY)'!D1656</f>
        <v>0</v>
      </c>
      <c r="E1656" s="1">
        <f>'[1]RC-1(PY)'!E1656</f>
        <v>0</v>
      </c>
      <c r="F1656" s="1">
        <f>'[1]RC-1(PY)'!F1656</f>
        <v>0</v>
      </c>
      <c r="G1656" s="1">
        <f>'[1]RC-1(PY)'!G1656</f>
        <v>0</v>
      </c>
      <c r="H1656" s="1">
        <f>'[1]RC-1(PY)'!H1656</f>
        <v>0</v>
      </c>
      <c r="I1656" s="1">
        <f>'[1]RC-1(PY)'!I1656</f>
        <v>0</v>
      </c>
      <c r="J1656" s="1">
        <f>'[1]RC-1(PY)'!J1656</f>
        <v>0</v>
      </c>
      <c r="K1656" s="1">
        <f>'[1]RC-1(PY)'!K1656</f>
        <v>0</v>
      </c>
      <c r="L1656" s="1">
        <f>'[1]RC-1(PY)'!L1656</f>
        <v>0</v>
      </c>
      <c r="M1656" s="1">
        <f>'[1]RC-1(PY)'!M1656</f>
        <v>0</v>
      </c>
      <c r="N1656" s="1">
        <f>'[1]RC-1(PY)'!N1656</f>
        <v>0</v>
      </c>
      <c r="O1656" s="1">
        <f>'[1]RC-1(PY)'!O1656</f>
        <v>0</v>
      </c>
      <c r="P1656" s="1">
        <f>'[1]RC-1(PY)'!P1656</f>
        <v>0</v>
      </c>
      <c r="Q1656" s="1">
        <f>'[1]RC-1(PY)'!Q1656</f>
        <v>0</v>
      </c>
      <c r="R1656" s="1">
        <f>'[1]RC-1(PY)'!R1656</f>
        <v>0</v>
      </c>
      <c r="S1656" s="1">
        <f>'[1]RC-1(PY)'!S1656</f>
        <v>0</v>
      </c>
      <c r="T1656" s="1">
        <f>'[1]RC-1(PY)'!T1656</f>
        <v>0</v>
      </c>
      <c r="U1656" s="1">
        <f>'[1]RC-1(PY)'!U1656</f>
        <v>0</v>
      </c>
      <c r="V1656" s="1">
        <f>'[1]RC-1(PY)'!V1656</f>
        <v>0</v>
      </c>
      <c r="W1656" s="1">
        <f>'[1]RC-1(PY)'!W1656</f>
        <v>0</v>
      </c>
      <c r="X1656" s="1">
        <f>'[1]RC-1(PY)'!X1656</f>
        <v>0</v>
      </c>
      <c r="Y1656" s="1">
        <f>'[1]RC-1(PY)'!Y1656</f>
        <v>0</v>
      </c>
      <c r="Z1656" s="1">
        <f>'[1]RC-1(PY)'!Z1656</f>
        <v>0</v>
      </c>
      <c r="AA1656" s="1">
        <f>'[1]RC-1(PY)'!AA1656</f>
        <v>0</v>
      </c>
      <c r="AB1656" s="1">
        <f>'[1]RC-1(PY)'!AB1656</f>
        <v>0</v>
      </c>
      <c r="AC1656" s="1">
        <f>'[1]RC-1(PY)'!AC1656</f>
        <v>0</v>
      </c>
      <c r="AD1656" s="1">
        <f>'[1]RC-1(PY)'!AD1656</f>
        <v>0</v>
      </c>
      <c r="AE1656" s="1">
        <f>'[1]RC-1(PY)'!AE1656</f>
        <v>0</v>
      </c>
      <c r="AF1656" s="1">
        <f>'[1]RC-1(PY)'!AF1656</f>
        <v>0</v>
      </c>
      <c r="AG1656" s="1">
        <f>'[1]RC-1(PY)'!AG1656</f>
        <v>0</v>
      </c>
      <c r="AH1656" s="1">
        <f>'[1]RC-1(PY)'!AH1656</f>
        <v>0</v>
      </c>
      <c r="AI1656" s="1">
        <f>'[1]RC-1(PY)'!AI1656</f>
        <v>0</v>
      </c>
    </row>
    <row r="1657" spans="1:35" x14ac:dyDescent="0.3">
      <c r="A1657" s="1">
        <f>'[1]RC-1(PY)'!A1657</f>
        <v>0</v>
      </c>
      <c r="B1657" s="1">
        <f>'[1]RC-1(PY)'!B1657</f>
        <v>0</v>
      </c>
      <c r="C1657" s="1">
        <f>'[1]RC-1(PY)'!C1657</f>
        <v>0</v>
      </c>
      <c r="D1657" s="1">
        <f>'[1]RC-1(PY)'!D1657</f>
        <v>0</v>
      </c>
      <c r="E1657" s="1">
        <f>'[1]RC-1(PY)'!E1657</f>
        <v>0</v>
      </c>
      <c r="F1657" s="1">
        <f>'[1]RC-1(PY)'!F1657</f>
        <v>0</v>
      </c>
      <c r="G1657" s="1">
        <f>'[1]RC-1(PY)'!G1657</f>
        <v>0</v>
      </c>
      <c r="H1657" s="1">
        <f>'[1]RC-1(PY)'!H1657</f>
        <v>0</v>
      </c>
      <c r="I1657" s="1">
        <f>'[1]RC-1(PY)'!I1657</f>
        <v>0</v>
      </c>
      <c r="J1657" s="1">
        <f>'[1]RC-1(PY)'!J1657</f>
        <v>0</v>
      </c>
      <c r="K1657" s="1">
        <f>'[1]RC-1(PY)'!K1657</f>
        <v>0</v>
      </c>
      <c r="L1657" s="1">
        <f>'[1]RC-1(PY)'!L1657</f>
        <v>0</v>
      </c>
      <c r="M1657" s="1">
        <f>'[1]RC-1(PY)'!M1657</f>
        <v>0</v>
      </c>
      <c r="N1657" s="1">
        <f>'[1]RC-1(PY)'!N1657</f>
        <v>0</v>
      </c>
      <c r="O1657" s="1">
        <f>'[1]RC-1(PY)'!O1657</f>
        <v>0</v>
      </c>
      <c r="P1657" s="1">
        <f>'[1]RC-1(PY)'!P1657</f>
        <v>0</v>
      </c>
      <c r="Q1657" s="1">
        <f>'[1]RC-1(PY)'!Q1657</f>
        <v>0</v>
      </c>
      <c r="R1657" s="1">
        <f>'[1]RC-1(PY)'!R1657</f>
        <v>0</v>
      </c>
      <c r="S1657" s="1">
        <f>'[1]RC-1(PY)'!S1657</f>
        <v>0</v>
      </c>
      <c r="T1657" s="1">
        <f>'[1]RC-1(PY)'!T1657</f>
        <v>0</v>
      </c>
      <c r="U1657" s="1">
        <f>'[1]RC-1(PY)'!U1657</f>
        <v>0</v>
      </c>
      <c r="V1657" s="1">
        <f>'[1]RC-1(PY)'!V1657</f>
        <v>0</v>
      </c>
      <c r="W1657" s="1">
        <f>'[1]RC-1(PY)'!W1657</f>
        <v>0</v>
      </c>
      <c r="X1657" s="1">
        <f>'[1]RC-1(PY)'!X1657</f>
        <v>0</v>
      </c>
      <c r="Y1657" s="1">
        <f>'[1]RC-1(PY)'!Y1657</f>
        <v>0</v>
      </c>
      <c r="Z1657" s="1">
        <f>'[1]RC-1(PY)'!Z1657</f>
        <v>0</v>
      </c>
      <c r="AA1657" s="1">
        <f>'[1]RC-1(PY)'!AA1657</f>
        <v>0</v>
      </c>
      <c r="AB1657" s="1">
        <f>'[1]RC-1(PY)'!AB1657</f>
        <v>0</v>
      </c>
      <c r="AC1657" s="1">
        <f>'[1]RC-1(PY)'!AC1657</f>
        <v>0</v>
      </c>
      <c r="AD1657" s="1">
        <f>'[1]RC-1(PY)'!AD1657</f>
        <v>0</v>
      </c>
      <c r="AE1657" s="1">
        <f>'[1]RC-1(PY)'!AE1657</f>
        <v>0</v>
      </c>
      <c r="AF1657" s="1">
        <f>'[1]RC-1(PY)'!AF1657</f>
        <v>0</v>
      </c>
      <c r="AG1657" s="1">
        <f>'[1]RC-1(PY)'!AG1657</f>
        <v>0</v>
      </c>
      <c r="AH1657" s="1">
        <f>'[1]RC-1(PY)'!AH1657</f>
        <v>0</v>
      </c>
      <c r="AI1657" s="1">
        <f>'[1]RC-1(PY)'!AI1657</f>
        <v>0</v>
      </c>
    </row>
    <row r="1658" spans="1:35" x14ac:dyDescent="0.3">
      <c r="A1658" s="1">
        <f>'[1]RC-1(PY)'!A1658</f>
        <v>0</v>
      </c>
      <c r="B1658" s="1">
        <f>'[1]RC-1(PY)'!B1658</f>
        <v>0</v>
      </c>
      <c r="C1658" s="1">
        <f>'[1]RC-1(PY)'!C1658</f>
        <v>0</v>
      </c>
      <c r="D1658" s="1">
        <f>'[1]RC-1(PY)'!D1658</f>
        <v>0</v>
      </c>
      <c r="E1658" s="1">
        <f>'[1]RC-1(PY)'!E1658</f>
        <v>0</v>
      </c>
      <c r="F1658" s="1">
        <f>'[1]RC-1(PY)'!F1658</f>
        <v>0</v>
      </c>
      <c r="G1658" s="1">
        <f>'[1]RC-1(PY)'!G1658</f>
        <v>0</v>
      </c>
      <c r="H1658" s="1">
        <f>'[1]RC-1(PY)'!H1658</f>
        <v>0</v>
      </c>
      <c r="I1658" s="1">
        <f>'[1]RC-1(PY)'!I1658</f>
        <v>0</v>
      </c>
      <c r="J1658" s="1">
        <f>'[1]RC-1(PY)'!J1658</f>
        <v>0</v>
      </c>
      <c r="K1658" s="1">
        <f>'[1]RC-1(PY)'!K1658</f>
        <v>0</v>
      </c>
      <c r="L1658" s="1">
        <f>'[1]RC-1(PY)'!L1658</f>
        <v>0</v>
      </c>
      <c r="M1658" s="1">
        <f>'[1]RC-1(PY)'!M1658</f>
        <v>0</v>
      </c>
      <c r="N1658" s="1">
        <f>'[1]RC-1(PY)'!N1658</f>
        <v>0</v>
      </c>
      <c r="O1658" s="1">
        <f>'[1]RC-1(PY)'!O1658</f>
        <v>0</v>
      </c>
      <c r="P1658" s="1">
        <f>'[1]RC-1(PY)'!P1658</f>
        <v>0</v>
      </c>
      <c r="Q1658" s="1">
        <f>'[1]RC-1(PY)'!Q1658</f>
        <v>0</v>
      </c>
      <c r="R1658" s="1">
        <f>'[1]RC-1(PY)'!R1658</f>
        <v>0</v>
      </c>
      <c r="S1658" s="1">
        <f>'[1]RC-1(PY)'!S1658</f>
        <v>0</v>
      </c>
      <c r="T1658" s="1">
        <f>'[1]RC-1(PY)'!T1658</f>
        <v>0</v>
      </c>
      <c r="U1658" s="1">
        <f>'[1]RC-1(PY)'!U1658</f>
        <v>0</v>
      </c>
      <c r="V1658" s="1">
        <f>'[1]RC-1(PY)'!V1658</f>
        <v>0</v>
      </c>
      <c r="W1658" s="1">
        <f>'[1]RC-1(PY)'!W1658</f>
        <v>0</v>
      </c>
      <c r="X1658" s="1">
        <f>'[1]RC-1(PY)'!X1658</f>
        <v>0</v>
      </c>
      <c r="Y1658" s="1">
        <f>'[1]RC-1(PY)'!Y1658</f>
        <v>0</v>
      </c>
      <c r="Z1658" s="1">
        <f>'[1]RC-1(PY)'!Z1658</f>
        <v>0</v>
      </c>
      <c r="AA1658" s="1">
        <f>'[1]RC-1(PY)'!AA1658</f>
        <v>0</v>
      </c>
      <c r="AB1658" s="1">
        <f>'[1]RC-1(PY)'!AB1658</f>
        <v>0</v>
      </c>
      <c r="AC1658" s="1">
        <f>'[1]RC-1(PY)'!AC1658</f>
        <v>0</v>
      </c>
      <c r="AD1658" s="1">
        <f>'[1]RC-1(PY)'!AD1658</f>
        <v>0</v>
      </c>
      <c r="AE1658" s="1">
        <f>'[1]RC-1(PY)'!AE1658</f>
        <v>0</v>
      </c>
      <c r="AF1658" s="1">
        <f>'[1]RC-1(PY)'!AF1658</f>
        <v>0</v>
      </c>
      <c r="AG1658" s="1">
        <f>'[1]RC-1(PY)'!AG1658</f>
        <v>0</v>
      </c>
      <c r="AH1658" s="1">
        <f>'[1]RC-1(PY)'!AH1658</f>
        <v>0</v>
      </c>
      <c r="AI1658" s="1">
        <f>'[1]RC-1(PY)'!AI1658</f>
        <v>0</v>
      </c>
    </row>
    <row r="1659" spans="1:35" x14ac:dyDescent="0.3">
      <c r="A1659" s="1">
        <f>'[1]RC-1(PY)'!A1659</f>
        <v>0</v>
      </c>
      <c r="B1659" s="1">
        <f>'[1]RC-1(PY)'!B1659</f>
        <v>0</v>
      </c>
      <c r="C1659" s="1">
        <f>'[1]RC-1(PY)'!C1659</f>
        <v>0</v>
      </c>
      <c r="D1659" s="1">
        <f>'[1]RC-1(PY)'!D1659</f>
        <v>0</v>
      </c>
      <c r="E1659" s="1">
        <f>'[1]RC-1(PY)'!E1659</f>
        <v>0</v>
      </c>
      <c r="F1659" s="1">
        <f>'[1]RC-1(PY)'!F1659</f>
        <v>0</v>
      </c>
      <c r="G1659" s="1">
        <f>'[1]RC-1(PY)'!G1659</f>
        <v>0</v>
      </c>
      <c r="H1659" s="1">
        <f>'[1]RC-1(PY)'!H1659</f>
        <v>0</v>
      </c>
      <c r="I1659" s="1">
        <f>'[1]RC-1(PY)'!I1659</f>
        <v>0</v>
      </c>
      <c r="J1659" s="1">
        <f>'[1]RC-1(PY)'!J1659</f>
        <v>0</v>
      </c>
      <c r="K1659" s="1">
        <f>'[1]RC-1(PY)'!K1659</f>
        <v>0</v>
      </c>
      <c r="L1659" s="1">
        <f>'[1]RC-1(PY)'!L1659</f>
        <v>0</v>
      </c>
      <c r="M1659" s="1">
        <f>'[1]RC-1(PY)'!M1659</f>
        <v>0</v>
      </c>
      <c r="N1659" s="1">
        <f>'[1]RC-1(PY)'!N1659</f>
        <v>0</v>
      </c>
      <c r="O1659" s="1">
        <f>'[1]RC-1(PY)'!O1659</f>
        <v>0</v>
      </c>
      <c r="P1659" s="1">
        <f>'[1]RC-1(PY)'!P1659</f>
        <v>0</v>
      </c>
      <c r="Q1659" s="1">
        <f>'[1]RC-1(PY)'!Q1659</f>
        <v>0</v>
      </c>
      <c r="R1659" s="1">
        <f>'[1]RC-1(PY)'!R1659</f>
        <v>0</v>
      </c>
      <c r="S1659" s="1">
        <f>'[1]RC-1(PY)'!S1659</f>
        <v>0</v>
      </c>
      <c r="T1659" s="1">
        <f>'[1]RC-1(PY)'!T1659</f>
        <v>0</v>
      </c>
      <c r="U1659" s="1">
        <f>'[1]RC-1(PY)'!U1659</f>
        <v>0</v>
      </c>
      <c r="V1659" s="1">
        <f>'[1]RC-1(PY)'!V1659</f>
        <v>0</v>
      </c>
      <c r="W1659" s="1">
        <f>'[1]RC-1(PY)'!W1659</f>
        <v>0</v>
      </c>
      <c r="X1659" s="1">
        <f>'[1]RC-1(PY)'!X1659</f>
        <v>0</v>
      </c>
      <c r="Y1659" s="1">
        <f>'[1]RC-1(PY)'!Y1659</f>
        <v>0</v>
      </c>
      <c r="Z1659" s="1">
        <f>'[1]RC-1(PY)'!Z1659</f>
        <v>0</v>
      </c>
      <c r="AA1659" s="1">
        <f>'[1]RC-1(PY)'!AA1659</f>
        <v>0</v>
      </c>
      <c r="AB1659" s="1">
        <f>'[1]RC-1(PY)'!AB1659</f>
        <v>0</v>
      </c>
      <c r="AC1659" s="1">
        <f>'[1]RC-1(PY)'!AC1659</f>
        <v>0</v>
      </c>
      <c r="AD1659" s="1">
        <f>'[1]RC-1(PY)'!AD1659</f>
        <v>0</v>
      </c>
      <c r="AE1659" s="1">
        <f>'[1]RC-1(PY)'!AE1659</f>
        <v>0</v>
      </c>
      <c r="AF1659" s="1">
        <f>'[1]RC-1(PY)'!AF1659</f>
        <v>0</v>
      </c>
      <c r="AG1659" s="1">
        <f>'[1]RC-1(PY)'!AG1659</f>
        <v>0</v>
      </c>
      <c r="AH1659" s="1">
        <f>'[1]RC-1(PY)'!AH1659</f>
        <v>0</v>
      </c>
      <c r="AI1659" s="1">
        <f>'[1]RC-1(PY)'!AI1659</f>
        <v>0</v>
      </c>
    </row>
    <row r="1660" spans="1:35" x14ac:dyDescent="0.3">
      <c r="A1660" s="1">
        <f>'[1]RC-1(PY)'!A1660</f>
        <v>0</v>
      </c>
      <c r="B1660" s="1">
        <f>'[1]RC-1(PY)'!B1660</f>
        <v>0</v>
      </c>
      <c r="C1660" s="1">
        <f>'[1]RC-1(PY)'!C1660</f>
        <v>0</v>
      </c>
      <c r="D1660" s="1">
        <f>'[1]RC-1(PY)'!D1660</f>
        <v>0</v>
      </c>
      <c r="E1660" s="1">
        <f>'[1]RC-1(PY)'!E1660</f>
        <v>0</v>
      </c>
      <c r="F1660" s="1">
        <f>'[1]RC-1(PY)'!F1660</f>
        <v>0</v>
      </c>
      <c r="G1660" s="1">
        <f>'[1]RC-1(PY)'!G1660</f>
        <v>0</v>
      </c>
      <c r="H1660" s="1">
        <f>'[1]RC-1(PY)'!H1660</f>
        <v>0</v>
      </c>
      <c r="I1660" s="1">
        <f>'[1]RC-1(PY)'!I1660</f>
        <v>0</v>
      </c>
      <c r="J1660" s="1">
        <f>'[1]RC-1(PY)'!J1660</f>
        <v>0</v>
      </c>
      <c r="K1660" s="1">
        <f>'[1]RC-1(PY)'!K1660</f>
        <v>0</v>
      </c>
      <c r="L1660" s="1">
        <f>'[1]RC-1(PY)'!L1660</f>
        <v>0</v>
      </c>
      <c r="M1660" s="1">
        <f>'[1]RC-1(PY)'!M1660</f>
        <v>0</v>
      </c>
      <c r="N1660" s="1">
        <f>'[1]RC-1(PY)'!N1660</f>
        <v>0</v>
      </c>
      <c r="O1660" s="1">
        <f>'[1]RC-1(PY)'!O1660</f>
        <v>0</v>
      </c>
      <c r="P1660" s="1">
        <f>'[1]RC-1(PY)'!P1660</f>
        <v>0</v>
      </c>
      <c r="Q1660" s="1">
        <f>'[1]RC-1(PY)'!Q1660</f>
        <v>0</v>
      </c>
      <c r="R1660" s="1">
        <f>'[1]RC-1(PY)'!R1660</f>
        <v>0</v>
      </c>
      <c r="S1660" s="1">
        <f>'[1]RC-1(PY)'!S1660</f>
        <v>0</v>
      </c>
      <c r="T1660" s="1">
        <f>'[1]RC-1(PY)'!T1660</f>
        <v>0</v>
      </c>
      <c r="U1660" s="1">
        <f>'[1]RC-1(PY)'!U1660</f>
        <v>0</v>
      </c>
      <c r="V1660" s="1">
        <f>'[1]RC-1(PY)'!V1660</f>
        <v>0</v>
      </c>
      <c r="W1660" s="1">
        <f>'[1]RC-1(PY)'!W1660</f>
        <v>0</v>
      </c>
      <c r="X1660" s="1">
        <f>'[1]RC-1(PY)'!X1660</f>
        <v>0</v>
      </c>
      <c r="Y1660" s="1">
        <f>'[1]RC-1(PY)'!Y1660</f>
        <v>0</v>
      </c>
      <c r="Z1660" s="1">
        <f>'[1]RC-1(PY)'!Z1660</f>
        <v>0</v>
      </c>
      <c r="AA1660" s="1">
        <f>'[1]RC-1(PY)'!AA1660</f>
        <v>0</v>
      </c>
      <c r="AB1660" s="1">
        <f>'[1]RC-1(PY)'!AB1660</f>
        <v>0</v>
      </c>
      <c r="AC1660" s="1">
        <f>'[1]RC-1(PY)'!AC1660</f>
        <v>0</v>
      </c>
      <c r="AD1660" s="1">
        <f>'[1]RC-1(PY)'!AD1660</f>
        <v>0</v>
      </c>
      <c r="AE1660" s="1">
        <f>'[1]RC-1(PY)'!AE1660</f>
        <v>0</v>
      </c>
      <c r="AF1660" s="1">
        <f>'[1]RC-1(PY)'!AF1660</f>
        <v>0</v>
      </c>
      <c r="AG1660" s="1">
        <f>'[1]RC-1(PY)'!AG1660</f>
        <v>0</v>
      </c>
      <c r="AH1660" s="1">
        <f>'[1]RC-1(PY)'!AH1660</f>
        <v>0</v>
      </c>
      <c r="AI1660" s="1">
        <f>'[1]RC-1(PY)'!AI1660</f>
        <v>0</v>
      </c>
    </row>
    <row r="1661" spans="1:35" x14ac:dyDescent="0.3">
      <c r="A1661" s="1">
        <f>'[1]RC-1(PY)'!A1661</f>
        <v>0</v>
      </c>
      <c r="B1661" s="1">
        <f>'[1]RC-1(PY)'!B1661</f>
        <v>0</v>
      </c>
      <c r="C1661" s="1">
        <f>'[1]RC-1(PY)'!C1661</f>
        <v>0</v>
      </c>
      <c r="D1661" s="1">
        <f>'[1]RC-1(PY)'!D1661</f>
        <v>0</v>
      </c>
      <c r="E1661" s="1">
        <f>'[1]RC-1(PY)'!E1661</f>
        <v>0</v>
      </c>
      <c r="F1661" s="1">
        <f>'[1]RC-1(PY)'!F1661</f>
        <v>0</v>
      </c>
      <c r="G1661" s="1">
        <f>'[1]RC-1(PY)'!G1661</f>
        <v>0</v>
      </c>
      <c r="H1661" s="1">
        <f>'[1]RC-1(PY)'!H1661</f>
        <v>0</v>
      </c>
      <c r="I1661" s="1">
        <f>'[1]RC-1(PY)'!I1661</f>
        <v>0</v>
      </c>
      <c r="J1661" s="1">
        <f>'[1]RC-1(PY)'!J1661</f>
        <v>0</v>
      </c>
      <c r="K1661" s="1">
        <f>'[1]RC-1(PY)'!K1661</f>
        <v>0</v>
      </c>
      <c r="L1661" s="1">
        <f>'[1]RC-1(PY)'!L1661</f>
        <v>0</v>
      </c>
      <c r="M1661" s="1">
        <f>'[1]RC-1(PY)'!M1661</f>
        <v>0</v>
      </c>
      <c r="N1661" s="1">
        <f>'[1]RC-1(PY)'!N1661</f>
        <v>0</v>
      </c>
      <c r="O1661" s="1">
        <f>'[1]RC-1(PY)'!O1661</f>
        <v>0</v>
      </c>
      <c r="P1661" s="1">
        <f>'[1]RC-1(PY)'!P1661</f>
        <v>0</v>
      </c>
      <c r="Q1661" s="1">
        <f>'[1]RC-1(PY)'!Q1661</f>
        <v>0</v>
      </c>
      <c r="R1661" s="1">
        <f>'[1]RC-1(PY)'!R1661</f>
        <v>0</v>
      </c>
      <c r="S1661" s="1">
        <f>'[1]RC-1(PY)'!S1661</f>
        <v>0</v>
      </c>
      <c r="T1661" s="1">
        <f>'[1]RC-1(PY)'!T1661</f>
        <v>0</v>
      </c>
      <c r="U1661" s="1">
        <f>'[1]RC-1(PY)'!U1661</f>
        <v>0</v>
      </c>
      <c r="V1661" s="1">
        <f>'[1]RC-1(PY)'!V1661</f>
        <v>0</v>
      </c>
      <c r="W1661" s="1">
        <f>'[1]RC-1(PY)'!W1661</f>
        <v>0</v>
      </c>
      <c r="X1661" s="1">
        <f>'[1]RC-1(PY)'!X1661</f>
        <v>0</v>
      </c>
      <c r="Y1661" s="1">
        <f>'[1]RC-1(PY)'!Y1661</f>
        <v>0</v>
      </c>
      <c r="Z1661" s="1">
        <f>'[1]RC-1(PY)'!Z1661</f>
        <v>0</v>
      </c>
      <c r="AA1661" s="1">
        <f>'[1]RC-1(PY)'!AA1661</f>
        <v>0</v>
      </c>
      <c r="AB1661" s="1">
        <f>'[1]RC-1(PY)'!AB1661</f>
        <v>0</v>
      </c>
      <c r="AC1661" s="1">
        <f>'[1]RC-1(PY)'!AC1661</f>
        <v>0</v>
      </c>
      <c r="AD1661" s="1">
        <f>'[1]RC-1(PY)'!AD1661</f>
        <v>0</v>
      </c>
      <c r="AE1661" s="1">
        <f>'[1]RC-1(PY)'!AE1661</f>
        <v>0</v>
      </c>
      <c r="AF1661" s="1">
        <f>'[1]RC-1(PY)'!AF1661</f>
        <v>0</v>
      </c>
      <c r="AG1661" s="1">
        <f>'[1]RC-1(PY)'!AG1661</f>
        <v>0</v>
      </c>
      <c r="AH1661" s="1">
        <f>'[1]RC-1(PY)'!AH1661</f>
        <v>0</v>
      </c>
      <c r="AI1661" s="1">
        <f>'[1]RC-1(PY)'!AI1661</f>
        <v>0</v>
      </c>
    </row>
    <row r="1662" spans="1:35" x14ac:dyDescent="0.3">
      <c r="A1662" s="1">
        <f>'[1]RC-1(PY)'!A1662</f>
        <v>0</v>
      </c>
      <c r="B1662" s="1">
        <f>'[1]RC-1(PY)'!B1662</f>
        <v>0</v>
      </c>
      <c r="C1662" s="1">
        <f>'[1]RC-1(PY)'!C1662</f>
        <v>0</v>
      </c>
      <c r="D1662" s="1">
        <f>'[1]RC-1(PY)'!D1662</f>
        <v>0</v>
      </c>
      <c r="E1662" s="1">
        <f>'[1]RC-1(PY)'!E1662</f>
        <v>0</v>
      </c>
      <c r="F1662" s="1">
        <f>'[1]RC-1(PY)'!F1662</f>
        <v>0</v>
      </c>
      <c r="G1662" s="1">
        <f>'[1]RC-1(PY)'!G1662</f>
        <v>0</v>
      </c>
      <c r="H1662" s="1">
        <f>'[1]RC-1(PY)'!H1662</f>
        <v>0</v>
      </c>
      <c r="I1662" s="1">
        <f>'[1]RC-1(PY)'!I1662</f>
        <v>0</v>
      </c>
      <c r="J1662" s="1">
        <f>'[1]RC-1(PY)'!J1662</f>
        <v>0</v>
      </c>
      <c r="K1662" s="1">
        <f>'[1]RC-1(PY)'!K1662</f>
        <v>0</v>
      </c>
      <c r="L1662" s="1">
        <f>'[1]RC-1(PY)'!L1662</f>
        <v>0</v>
      </c>
      <c r="M1662" s="1">
        <f>'[1]RC-1(PY)'!M1662</f>
        <v>0</v>
      </c>
      <c r="N1662" s="1">
        <f>'[1]RC-1(PY)'!N1662</f>
        <v>0</v>
      </c>
      <c r="O1662" s="1">
        <f>'[1]RC-1(PY)'!O1662</f>
        <v>0</v>
      </c>
      <c r="P1662" s="1">
        <f>'[1]RC-1(PY)'!P1662</f>
        <v>0</v>
      </c>
      <c r="Q1662" s="1">
        <f>'[1]RC-1(PY)'!Q1662</f>
        <v>0</v>
      </c>
      <c r="R1662" s="1">
        <f>'[1]RC-1(PY)'!R1662</f>
        <v>0</v>
      </c>
      <c r="S1662" s="1">
        <f>'[1]RC-1(PY)'!S1662</f>
        <v>0</v>
      </c>
      <c r="T1662" s="1">
        <f>'[1]RC-1(PY)'!T1662</f>
        <v>0</v>
      </c>
      <c r="U1662" s="1">
        <f>'[1]RC-1(PY)'!U1662</f>
        <v>0</v>
      </c>
      <c r="V1662" s="1">
        <f>'[1]RC-1(PY)'!V1662</f>
        <v>0</v>
      </c>
      <c r="W1662" s="1">
        <f>'[1]RC-1(PY)'!W1662</f>
        <v>0</v>
      </c>
      <c r="X1662" s="1">
        <f>'[1]RC-1(PY)'!X1662</f>
        <v>0</v>
      </c>
      <c r="Y1662" s="1">
        <f>'[1]RC-1(PY)'!Y1662</f>
        <v>0</v>
      </c>
      <c r="Z1662" s="1">
        <f>'[1]RC-1(PY)'!Z1662</f>
        <v>0</v>
      </c>
      <c r="AA1662" s="1">
        <f>'[1]RC-1(PY)'!AA1662</f>
        <v>0</v>
      </c>
      <c r="AB1662" s="1">
        <f>'[1]RC-1(PY)'!AB1662</f>
        <v>0</v>
      </c>
      <c r="AC1662" s="1">
        <f>'[1]RC-1(PY)'!AC1662</f>
        <v>0</v>
      </c>
      <c r="AD1662" s="1">
        <f>'[1]RC-1(PY)'!AD1662</f>
        <v>0</v>
      </c>
      <c r="AE1662" s="1">
        <f>'[1]RC-1(PY)'!AE1662</f>
        <v>0</v>
      </c>
      <c r="AF1662" s="1">
        <f>'[1]RC-1(PY)'!AF1662</f>
        <v>0</v>
      </c>
      <c r="AG1662" s="1">
        <f>'[1]RC-1(PY)'!AG1662</f>
        <v>0</v>
      </c>
      <c r="AH1662" s="1">
        <f>'[1]RC-1(PY)'!AH1662</f>
        <v>0</v>
      </c>
      <c r="AI1662" s="1">
        <f>'[1]RC-1(PY)'!AI1662</f>
        <v>0</v>
      </c>
    </row>
    <row r="1663" spans="1:35" x14ac:dyDescent="0.3">
      <c r="A1663" s="1">
        <f>'[1]RC-1(PY)'!A1663</f>
        <v>0</v>
      </c>
      <c r="B1663" s="1">
        <f>'[1]RC-1(PY)'!B1663</f>
        <v>0</v>
      </c>
      <c r="C1663" s="1">
        <f>'[1]RC-1(PY)'!C1663</f>
        <v>0</v>
      </c>
      <c r="D1663" s="1">
        <f>'[1]RC-1(PY)'!D1663</f>
        <v>0</v>
      </c>
      <c r="E1663" s="1">
        <f>'[1]RC-1(PY)'!E1663</f>
        <v>0</v>
      </c>
      <c r="F1663" s="1">
        <f>'[1]RC-1(PY)'!F1663</f>
        <v>0</v>
      </c>
      <c r="G1663" s="1">
        <f>'[1]RC-1(PY)'!G1663</f>
        <v>0</v>
      </c>
      <c r="H1663" s="1">
        <f>'[1]RC-1(PY)'!H1663</f>
        <v>0</v>
      </c>
      <c r="I1663" s="1">
        <f>'[1]RC-1(PY)'!I1663</f>
        <v>0</v>
      </c>
      <c r="J1663" s="1">
        <f>'[1]RC-1(PY)'!J1663</f>
        <v>0</v>
      </c>
      <c r="K1663" s="1">
        <f>'[1]RC-1(PY)'!K1663</f>
        <v>0</v>
      </c>
      <c r="L1663" s="1">
        <f>'[1]RC-1(PY)'!L1663</f>
        <v>0</v>
      </c>
      <c r="M1663" s="1">
        <f>'[1]RC-1(PY)'!M1663</f>
        <v>0</v>
      </c>
      <c r="N1663" s="1">
        <f>'[1]RC-1(PY)'!N1663</f>
        <v>0</v>
      </c>
      <c r="O1663" s="1">
        <f>'[1]RC-1(PY)'!O1663</f>
        <v>0</v>
      </c>
      <c r="P1663" s="1">
        <f>'[1]RC-1(PY)'!P1663</f>
        <v>0</v>
      </c>
      <c r="Q1663" s="1">
        <f>'[1]RC-1(PY)'!Q1663</f>
        <v>0</v>
      </c>
      <c r="R1663" s="1">
        <f>'[1]RC-1(PY)'!R1663</f>
        <v>0</v>
      </c>
      <c r="S1663" s="1">
        <f>'[1]RC-1(PY)'!S1663</f>
        <v>0</v>
      </c>
      <c r="T1663" s="1">
        <f>'[1]RC-1(PY)'!T1663</f>
        <v>0</v>
      </c>
      <c r="U1663" s="1">
        <f>'[1]RC-1(PY)'!U1663</f>
        <v>0</v>
      </c>
      <c r="V1663" s="1">
        <f>'[1]RC-1(PY)'!V1663</f>
        <v>0</v>
      </c>
      <c r="W1663" s="1">
        <f>'[1]RC-1(PY)'!W1663</f>
        <v>0</v>
      </c>
      <c r="X1663" s="1">
        <f>'[1]RC-1(PY)'!X1663</f>
        <v>0</v>
      </c>
      <c r="Y1663" s="1">
        <f>'[1]RC-1(PY)'!Y1663</f>
        <v>0</v>
      </c>
      <c r="Z1663" s="1">
        <f>'[1]RC-1(PY)'!Z1663</f>
        <v>0</v>
      </c>
      <c r="AA1663" s="1">
        <f>'[1]RC-1(PY)'!AA1663</f>
        <v>0</v>
      </c>
      <c r="AB1663" s="1">
        <f>'[1]RC-1(PY)'!AB1663</f>
        <v>0</v>
      </c>
      <c r="AC1663" s="1">
        <f>'[1]RC-1(PY)'!AC1663</f>
        <v>0</v>
      </c>
      <c r="AD1663" s="1">
        <f>'[1]RC-1(PY)'!AD1663</f>
        <v>0</v>
      </c>
      <c r="AE1663" s="1">
        <f>'[1]RC-1(PY)'!AE1663</f>
        <v>0</v>
      </c>
      <c r="AF1663" s="1">
        <f>'[1]RC-1(PY)'!AF1663</f>
        <v>0</v>
      </c>
      <c r="AG1663" s="1">
        <f>'[1]RC-1(PY)'!AG1663</f>
        <v>0</v>
      </c>
      <c r="AH1663" s="1">
        <f>'[1]RC-1(PY)'!AH1663</f>
        <v>0</v>
      </c>
      <c r="AI1663" s="1">
        <f>'[1]RC-1(PY)'!AI1663</f>
        <v>0</v>
      </c>
    </row>
    <row r="1664" spans="1:35" x14ac:dyDescent="0.3">
      <c r="A1664" s="1">
        <f>'[1]RC-1(PY)'!A1664</f>
        <v>0</v>
      </c>
      <c r="B1664" s="1">
        <f>'[1]RC-1(PY)'!B1664</f>
        <v>0</v>
      </c>
      <c r="C1664" s="1">
        <f>'[1]RC-1(PY)'!C1664</f>
        <v>0</v>
      </c>
      <c r="D1664" s="1">
        <f>'[1]RC-1(PY)'!D1664</f>
        <v>0</v>
      </c>
      <c r="E1664" s="1">
        <f>'[1]RC-1(PY)'!E1664</f>
        <v>0</v>
      </c>
      <c r="F1664" s="1">
        <f>'[1]RC-1(PY)'!F1664</f>
        <v>0</v>
      </c>
      <c r="G1664" s="1">
        <f>'[1]RC-1(PY)'!G1664</f>
        <v>0</v>
      </c>
      <c r="H1664" s="1">
        <f>'[1]RC-1(PY)'!H1664</f>
        <v>0</v>
      </c>
      <c r="I1664" s="1">
        <f>'[1]RC-1(PY)'!I1664</f>
        <v>0</v>
      </c>
      <c r="J1664" s="1">
        <f>'[1]RC-1(PY)'!J1664</f>
        <v>0</v>
      </c>
      <c r="K1664" s="1">
        <f>'[1]RC-1(PY)'!K1664</f>
        <v>0</v>
      </c>
      <c r="L1664" s="1">
        <f>'[1]RC-1(PY)'!L1664</f>
        <v>0</v>
      </c>
      <c r="M1664" s="1">
        <f>'[1]RC-1(PY)'!M1664</f>
        <v>0</v>
      </c>
      <c r="N1664" s="1">
        <f>'[1]RC-1(PY)'!N1664</f>
        <v>0</v>
      </c>
      <c r="O1664" s="1">
        <f>'[1]RC-1(PY)'!O1664</f>
        <v>0</v>
      </c>
      <c r="P1664" s="1">
        <f>'[1]RC-1(PY)'!P1664</f>
        <v>0</v>
      </c>
      <c r="Q1664" s="1">
        <f>'[1]RC-1(PY)'!Q1664</f>
        <v>0</v>
      </c>
      <c r="R1664" s="1">
        <f>'[1]RC-1(PY)'!R1664</f>
        <v>0</v>
      </c>
      <c r="S1664" s="1">
        <f>'[1]RC-1(PY)'!S1664</f>
        <v>0</v>
      </c>
      <c r="T1664" s="1">
        <f>'[1]RC-1(PY)'!T1664</f>
        <v>0</v>
      </c>
      <c r="U1664" s="1">
        <f>'[1]RC-1(PY)'!U1664</f>
        <v>0</v>
      </c>
      <c r="V1664" s="1">
        <f>'[1]RC-1(PY)'!V1664</f>
        <v>0</v>
      </c>
      <c r="W1664" s="1">
        <f>'[1]RC-1(PY)'!W1664</f>
        <v>0</v>
      </c>
      <c r="X1664" s="1">
        <f>'[1]RC-1(PY)'!X1664</f>
        <v>0</v>
      </c>
      <c r="Y1664" s="1">
        <f>'[1]RC-1(PY)'!Y1664</f>
        <v>0</v>
      </c>
      <c r="Z1664" s="1">
        <f>'[1]RC-1(PY)'!Z1664</f>
        <v>0</v>
      </c>
      <c r="AA1664" s="1">
        <f>'[1]RC-1(PY)'!AA1664</f>
        <v>0</v>
      </c>
      <c r="AB1664" s="1">
        <f>'[1]RC-1(PY)'!AB1664</f>
        <v>0</v>
      </c>
      <c r="AC1664" s="1">
        <f>'[1]RC-1(PY)'!AC1664</f>
        <v>0</v>
      </c>
      <c r="AD1664" s="1">
        <f>'[1]RC-1(PY)'!AD1664</f>
        <v>0</v>
      </c>
      <c r="AE1664" s="1">
        <f>'[1]RC-1(PY)'!AE1664</f>
        <v>0</v>
      </c>
      <c r="AF1664" s="1">
        <f>'[1]RC-1(PY)'!AF1664</f>
        <v>0</v>
      </c>
      <c r="AG1664" s="1">
        <f>'[1]RC-1(PY)'!AG1664</f>
        <v>0</v>
      </c>
      <c r="AH1664" s="1">
        <f>'[1]RC-1(PY)'!AH1664</f>
        <v>0</v>
      </c>
      <c r="AI1664" s="1">
        <f>'[1]RC-1(PY)'!AI1664</f>
        <v>0</v>
      </c>
    </row>
    <row r="1665" spans="1:35" x14ac:dyDescent="0.3">
      <c r="A1665" s="1">
        <f>'[1]RC-1(PY)'!A1665</f>
        <v>0</v>
      </c>
      <c r="B1665" s="1">
        <f>'[1]RC-1(PY)'!B1665</f>
        <v>0</v>
      </c>
      <c r="C1665" s="1">
        <f>'[1]RC-1(PY)'!C1665</f>
        <v>0</v>
      </c>
      <c r="D1665" s="1">
        <f>'[1]RC-1(PY)'!D1665</f>
        <v>0</v>
      </c>
      <c r="E1665" s="1">
        <f>'[1]RC-1(PY)'!E1665</f>
        <v>0</v>
      </c>
      <c r="F1665" s="1">
        <f>'[1]RC-1(PY)'!F1665</f>
        <v>0</v>
      </c>
      <c r="G1665" s="1">
        <f>'[1]RC-1(PY)'!G1665</f>
        <v>0</v>
      </c>
      <c r="H1665" s="1">
        <f>'[1]RC-1(PY)'!H1665</f>
        <v>0</v>
      </c>
      <c r="I1665" s="1">
        <f>'[1]RC-1(PY)'!I1665</f>
        <v>0</v>
      </c>
      <c r="J1665" s="1">
        <f>'[1]RC-1(PY)'!J1665</f>
        <v>0</v>
      </c>
      <c r="K1665" s="1">
        <f>'[1]RC-1(PY)'!K1665</f>
        <v>0</v>
      </c>
      <c r="L1665" s="1">
        <f>'[1]RC-1(PY)'!L1665</f>
        <v>0</v>
      </c>
      <c r="M1665" s="1">
        <f>'[1]RC-1(PY)'!M1665</f>
        <v>0</v>
      </c>
      <c r="N1665" s="1">
        <f>'[1]RC-1(PY)'!N1665</f>
        <v>0</v>
      </c>
      <c r="O1665" s="1">
        <f>'[1]RC-1(PY)'!O1665</f>
        <v>0</v>
      </c>
      <c r="P1665" s="1">
        <f>'[1]RC-1(PY)'!P1665</f>
        <v>0</v>
      </c>
      <c r="Q1665" s="1">
        <f>'[1]RC-1(PY)'!Q1665</f>
        <v>0</v>
      </c>
      <c r="R1665" s="1">
        <f>'[1]RC-1(PY)'!R1665</f>
        <v>0</v>
      </c>
      <c r="S1665" s="1">
        <f>'[1]RC-1(PY)'!S1665</f>
        <v>0</v>
      </c>
      <c r="T1665" s="1">
        <f>'[1]RC-1(PY)'!T1665</f>
        <v>0</v>
      </c>
      <c r="U1665" s="1">
        <f>'[1]RC-1(PY)'!U1665</f>
        <v>0</v>
      </c>
      <c r="V1665" s="1">
        <f>'[1]RC-1(PY)'!V1665</f>
        <v>0</v>
      </c>
      <c r="W1665" s="1">
        <f>'[1]RC-1(PY)'!W1665</f>
        <v>0</v>
      </c>
      <c r="X1665" s="1">
        <f>'[1]RC-1(PY)'!X1665</f>
        <v>0</v>
      </c>
      <c r="Y1665" s="1">
        <f>'[1]RC-1(PY)'!Y1665</f>
        <v>0</v>
      </c>
      <c r="Z1665" s="1">
        <f>'[1]RC-1(PY)'!Z1665</f>
        <v>0</v>
      </c>
      <c r="AA1665" s="1">
        <f>'[1]RC-1(PY)'!AA1665</f>
        <v>0</v>
      </c>
      <c r="AB1665" s="1">
        <f>'[1]RC-1(PY)'!AB1665</f>
        <v>0</v>
      </c>
      <c r="AC1665" s="1">
        <f>'[1]RC-1(PY)'!AC1665</f>
        <v>0</v>
      </c>
      <c r="AD1665" s="1">
        <f>'[1]RC-1(PY)'!AD1665</f>
        <v>0</v>
      </c>
      <c r="AE1665" s="1">
        <f>'[1]RC-1(PY)'!AE1665</f>
        <v>0</v>
      </c>
      <c r="AF1665" s="1">
        <f>'[1]RC-1(PY)'!AF1665</f>
        <v>0</v>
      </c>
      <c r="AG1665" s="1">
        <f>'[1]RC-1(PY)'!AG1665</f>
        <v>0</v>
      </c>
      <c r="AH1665" s="1">
        <f>'[1]RC-1(PY)'!AH1665</f>
        <v>0</v>
      </c>
      <c r="AI1665" s="1">
        <f>'[1]RC-1(PY)'!AI1665</f>
        <v>0</v>
      </c>
    </row>
    <row r="1666" spans="1:35" x14ac:dyDescent="0.3">
      <c r="A1666" s="1">
        <f>'[1]RC-1(PY)'!A1666</f>
        <v>0</v>
      </c>
      <c r="B1666" s="1">
        <f>'[1]RC-1(PY)'!B1666</f>
        <v>0</v>
      </c>
      <c r="C1666" s="1">
        <f>'[1]RC-1(PY)'!C1666</f>
        <v>0</v>
      </c>
      <c r="D1666" s="1">
        <f>'[1]RC-1(PY)'!D1666</f>
        <v>0</v>
      </c>
      <c r="E1666" s="1">
        <f>'[1]RC-1(PY)'!E1666</f>
        <v>0</v>
      </c>
      <c r="F1666" s="1">
        <f>'[1]RC-1(PY)'!F1666</f>
        <v>0</v>
      </c>
      <c r="G1666" s="1">
        <f>'[1]RC-1(PY)'!G1666</f>
        <v>0</v>
      </c>
      <c r="H1666" s="1">
        <f>'[1]RC-1(PY)'!H1666</f>
        <v>0</v>
      </c>
      <c r="I1666" s="1">
        <f>'[1]RC-1(PY)'!I1666</f>
        <v>0</v>
      </c>
      <c r="J1666" s="1">
        <f>'[1]RC-1(PY)'!J1666</f>
        <v>0</v>
      </c>
      <c r="K1666" s="1">
        <f>'[1]RC-1(PY)'!K1666</f>
        <v>0</v>
      </c>
      <c r="L1666" s="1">
        <f>'[1]RC-1(PY)'!L1666</f>
        <v>0</v>
      </c>
      <c r="M1666" s="1">
        <f>'[1]RC-1(PY)'!M1666</f>
        <v>0</v>
      </c>
      <c r="N1666" s="1">
        <f>'[1]RC-1(PY)'!N1666</f>
        <v>0</v>
      </c>
      <c r="O1666" s="1">
        <f>'[1]RC-1(PY)'!O1666</f>
        <v>0</v>
      </c>
      <c r="P1666" s="1">
        <f>'[1]RC-1(PY)'!P1666</f>
        <v>0</v>
      </c>
      <c r="Q1666" s="1">
        <f>'[1]RC-1(PY)'!Q1666</f>
        <v>0</v>
      </c>
      <c r="R1666" s="1">
        <f>'[1]RC-1(PY)'!R1666</f>
        <v>0</v>
      </c>
      <c r="S1666" s="1">
        <f>'[1]RC-1(PY)'!S1666</f>
        <v>0</v>
      </c>
      <c r="T1666" s="1">
        <f>'[1]RC-1(PY)'!T1666</f>
        <v>0</v>
      </c>
      <c r="U1666" s="1">
        <f>'[1]RC-1(PY)'!U1666</f>
        <v>0</v>
      </c>
      <c r="V1666" s="1">
        <f>'[1]RC-1(PY)'!V1666</f>
        <v>0</v>
      </c>
      <c r="W1666" s="1">
        <f>'[1]RC-1(PY)'!W1666</f>
        <v>0</v>
      </c>
      <c r="X1666" s="1">
        <f>'[1]RC-1(PY)'!X1666</f>
        <v>0</v>
      </c>
      <c r="Y1666" s="1">
        <f>'[1]RC-1(PY)'!Y1666</f>
        <v>0</v>
      </c>
      <c r="Z1666" s="1">
        <f>'[1]RC-1(PY)'!Z1666</f>
        <v>0</v>
      </c>
      <c r="AA1666" s="1">
        <f>'[1]RC-1(PY)'!AA1666</f>
        <v>0</v>
      </c>
      <c r="AB1666" s="1">
        <f>'[1]RC-1(PY)'!AB1666</f>
        <v>0</v>
      </c>
      <c r="AC1666" s="1">
        <f>'[1]RC-1(PY)'!AC1666</f>
        <v>0</v>
      </c>
      <c r="AD1666" s="1">
        <f>'[1]RC-1(PY)'!AD1666</f>
        <v>0</v>
      </c>
      <c r="AE1666" s="1">
        <f>'[1]RC-1(PY)'!AE1666</f>
        <v>0</v>
      </c>
      <c r="AF1666" s="1">
        <f>'[1]RC-1(PY)'!AF1666</f>
        <v>0</v>
      </c>
      <c r="AG1666" s="1">
        <f>'[1]RC-1(PY)'!AG1666</f>
        <v>0</v>
      </c>
      <c r="AH1666" s="1">
        <f>'[1]RC-1(PY)'!AH1666</f>
        <v>0</v>
      </c>
      <c r="AI1666" s="1">
        <f>'[1]RC-1(PY)'!AI1666</f>
        <v>0</v>
      </c>
    </row>
    <row r="1667" spans="1:35" x14ac:dyDescent="0.3">
      <c r="A1667" s="1">
        <f>'[1]RC-1(PY)'!A1667</f>
        <v>0</v>
      </c>
      <c r="B1667" s="1">
        <f>'[1]RC-1(PY)'!B1667</f>
        <v>0</v>
      </c>
      <c r="C1667" s="1">
        <f>'[1]RC-1(PY)'!C1667</f>
        <v>0</v>
      </c>
      <c r="D1667" s="1">
        <f>'[1]RC-1(PY)'!D1667</f>
        <v>0</v>
      </c>
      <c r="E1667" s="1">
        <f>'[1]RC-1(PY)'!E1667</f>
        <v>0</v>
      </c>
      <c r="F1667" s="1">
        <f>'[1]RC-1(PY)'!F1667</f>
        <v>0</v>
      </c>
      <c r="G1667" s="1">
        <f>'[1]RC-1(PY)'!G1667</f>
        <v>0</v>
      </c>
      <c r="H1667" s="1">
        <f>'[1]RC-1(PY)'!H1667</f>
        <v>0</v>
      </c>
      <c r="I1667" s="1">
        <f>'[1]RC-1(PY)'!I1667</f>
        <v>0</v>
      </c>
      <c r="J1667" s="1">
        <f>'[1]RC-1(PY)'!J1667</f>
        <v>0</v>
      </c>
      <c r="K1667" s="1">
        <f>'[1]RC-1(PY)'!K1667</f>
        <v>0</v>
      </c>
      <c r="L1667" s="1">
        <f>'[1]RC-1(PY)'!L1667</f>
        <v>0</v>
      </c>
      <c r="M1667" s="1">
        <f>'[1]RC-1(PY)'!M1667</f>
        <v>0</v>
      </c>
      <c r="N1667" s="1">
        <f>'[1]RC-1(PY)'!N1667</f>
        <v>0</v>
      </c>
      <c r="O1667" s="1">
        <f>'[1]RC-1(PY)'!O1667</f>
        <v>0</v>
      </c>
      <c r="P1667" s="1">
        <f>'[1]RC-1(PY)'!P1667</f>
        <v>0</v>
      </c>
      <c r="Q1667" s="1">
        <f>'[1]RC-1(PY)'!Q1667</f>
        <v>0</v>
      </c>
      <c r="R1667" s="1">
        <f>'[1]RC-1(PY)'!R1667</f>
        <v>0</v>
      </c>
      <c r="S1667" s="1">
        <f>'[1]RC-1(PY)'!S1667</f>
        <v>0</v>
      </c>
      <c r="T1667" s="1">
        <f>'[1]RC-1(PY)'!T1667</f>
        <v>0</v>
      </c>
      <c r="U1667" s="1">
        <f>'[1]RC-1(PY)'!U1667</f>
        <v>0</v>
      </c>
      <c r="V1667" s="1">
        <f>'[1]RC-1(PY)'!V1667</f>
        <v>0</v>
      </c>
      <c r="W1667" s="1">
        <f>'[1]RC-1(PY)'!W1667</f>
        <v>0</v>
      </c>
      <c r="X1667" s="1">
        <f>'[1]RC-1(PY)'!X1667</f>
        <v>0</v>
      </c>
      <c r="Y1667" s="1">
        <f>'[1]RC-1(PY)'!Y1667</f>
        <v>0</v>
      </c>
      <c r="Z1667" s="1">
        <f>'[1]RC-1(PY)'!Z1667</f>
        <v>0</v>
      </c>
      <c r="AA1667" s="1">
        <f>'[1]RC-1(PY)'!AA1667</f>
        <v>0</v>
      </c>
      <c r="AB1667" s="1">
        <f>'[1]RC-1(PY)'!AB1667</f>
        <v>0</v>
      </c>
      <c r="AC1667" s="1">
        <f>'[1]RC-1(PY)'!AC1667</f>
        <v>0</v>
      </c>
      <c r="AD1667" s="1">
        <f>'[1]RC-1(PY)'!AD1667</f>
        <v>0</v>
      </c>
      <c r="AE1667" s="1">
        <f>'[1]RC-1(PY)'!AE1667</f>
        <v>0</v>
      </c>
      <c r="AF1667" s="1">
        <f>'[1]RC-1(PY)'!AF1667</f>
        <v>0</v>
      </c>
      <c r="AG1667" s="1">
        <f>'[1]RC-1(PY)'!AG1667</f>
        <v>0</v>
      </c>
      <c r="AH1667" s="1">
        <f>'[1]RC-1(PY)'!AH1667</f>
        <v>0</v>
      </c>
      <c r="AI1667" s="1">
        <f>'[1]RC-1(PY)'!AI1667</f>
        <v>0</v>
      </c>
    </row>
    <row r="1668" spans="1:35" x14ac:dyDescent="0.3">
      <c r="A1668" s="1">
        <f>'[1]RC-1(PY)'!A1668</f>
        <v>0</v>
      </c>
      <c r="B1668" s="1">
        <f>'[1]RC-1(PY)'!B1668</f>
        <v>0</v>
      </c>
      <c r="C1668" s="1">
        <f>'[1]RC-1(PY)'!C1668</f>
        <v>0</v>
      </c>
      <c r="D1668" s="1">
        <f>'[1]RC-1(PY)'!D1668</f>
        <v>0</v>
      </c>
      <c r="E1668" s="1">
        <f>'[1]RC-1(PY)'!E1668</f>
        <v>0</v>
      </c>
      <c r="F1668" s="1">
        <f>'[1]RC-1(PY)'!F1668</f>
        <v>0</v>
      </c>
      <c r="G1668" s="1">
        <f>'[1]RC-1(PY)'!G1668</f>
        <v>0</v>
      </c>
      <c r="H1668" s="1">
        <f>'[1]RC-1(PY)'!H1668</f>
        <v>0</v>
      </c>
      <c r="I1668" s="1">
        <f>'[1]RC-1(PY)'!I1668</f>
        <v>0</v>
      </c>
      <c r="J1668" s="1">
        <f>'[1]RC-1(PY)'!J1668</f>
        <v>0</v>
      </c>
      <c r="K1668" s="1">
        <f>'[1]RC-1(PY)'!K1668</f>
        <v>0</v>
      </c>
      <c r="L1668" s="1">
        <f>'[1]RC-1(PY)'!L1668</f>
        <v>0</v>
      </c>
      <c r="M1668" s="1">
        <f>'[1]RC-1(PY)'!M1668</f>
        <v>0</v>
      </c>
      <c r="N1668" s="1">
        <f>'[1]RC-1(PY)'!N1668</f>
        <v>0</v>
      </c>
      <c r="O1668" s="1">
        <f>'[1]RC-1(PY)'!O1668</f>
        <v>0</v>
      </c>
      <c r="P1668" s="1">
        <f>'[1]RC-1(PY)'!P1668</f>
        <v>0</v>
      </c>
      <c r="Q1668" s="1">
        <f>'[1]RC-1(PY)'!Q1668</f>
        <v>0</v>
      </c>
      <c r="R1668" s="1">
        <f>'[1]RC-1(PY)'!R1668</f>
        <v>0</v>
      </c>
      <c r="S1668" s="1">
        <f>'[1]RC-1(PY)'!S1668</f>
        <v>0</v>
      </c>
      <c r="T1668" s="1">
        <f>'[1]RC-1(PY)'!T1668</f>
        <v>0</v>
      </c>
      <c r="U1668" s="1">
        <f>'[1]RC-1(PY)'!U1668</f>
        <v>0</v>
      </c>
      <c r="V1668" s="1">
        <f>'[1]RC-1(PY)'!V1668</f>
        <v>0</v>
      </c>
      <c r="W1668" s="1">
        <f>'[1]RC-1(PY)'!W1668</f>
        <v>0</v>
      </c>
      <c r="X1668" s="1">
        <f>'[1]RC-1(PY)'!X1668</f>
        <v>0</v>
      </c>
      <c r="Y1668" s="1">
        <f>'[1]RC-1(PY)'!Y1668</f>
        <v>0</v>
      </c>
      <c r="Z1668" s="1">
        <f>'[1]RC-1(PY)'!Z1668</f>
        <v>0</v>
      </c>
      <c r="AA1668" s="1">
        <f>'[1]RC-1(PY)'!AA1668</f>
        <v>0</v>
      </c>
      <c r="AB1668" s="1">
        <f>'[1]RC-1(PY)'!AB1668</f>
        <v>0</v>
      </c>
      <c r="AC1668" s="1">
        <f>'[1]RC-1(PY)'!AC1668</f>
        <v>0</v>
      </c>
      <c r="AD1668" s="1">
        <f>'[1]RC-1(PY)'!AD1668</f>
        <v>0</v>
      </c>
      <c r="AE1668" s="1">
        <f>'[1]RC-1(PY)'!AE1668</f>
        <v>0</v>
      </c>
      <c r="AF1668" s="1">
        <f>'[1]RC-1(PY)'!AF1668</f>
        <v>0</v>
      </c>
      <c r="AG1668" s="1">
        <f>'[1]RC-1(PY)'!AG1668</f>
        <v>0</v>
      </c>
      <c r="AH1668" s="1">
        <f>'[1]RC-1(PY)'!AH1668</f>
        <v>0</v>
      </c>
      <c r="AI1668" s="1">
        <f>'[1]RC-1(PY)'!AI1668</f>
        <v>0</v>
      </c>
    </row>
    <row r="1669" spans="1:35" x14ac:dyDescent="0.3">
      <c r="A1669" s="1">
        <f>'[1]RC-1(PY)'!A1669</f>
        <v>0</v>
      </c>
      <c r="B1669" s="1">
        <f>'[1]RC-1(PY)'!B1669</f>
        <v>0</v>
      </c>
      <c r="C1669" s="1">
        <f>'[1]RC-1(PY)'!C1669</f>
        <v>0</v>
      </c>
      <c r="D1669" s="1">
        <f>'[1]RC-1(PY)'!D1669</f>
        <v>0</v>
      </c>
      <c r="E1669" s="1">
        <f>'[1]RC-1(PY)'!E1669</f>
        <v>0</v>
      </c>
      <c r="F1669" s="1">
        <f>'[1]RC-1(PY)'!F1669</f>
        <v>0</v>
      </c>
      <c r="G1669" s="1">
        <f>'[1]RC-1(PY)'!G1669</f>
        <v>0</v>
      </c>
      <c r="H1669" s="1">
        <f>'[1]RC-1(PY)'!H1669</f>
        <v>0</v>
      </c>
      <c r="I1669" s="1">
        <f>'[1]RC-1(PY)'!I1669</f>
        <v>0</v>
      </c>
      <c r="J1669" s="1">
        <f>'[1]RC-1(PY)'!J1669</f>
        <v>0</v>
      </c>
      <c r="K1669" s="1">
        <f>'[1]RC-1(PY)'!K1669</f>
        <v>0</v>
      </c>
      <c r="L1669" s="1">
        <f>'[1]RC-1(PY)'!L1669</f>
        <v>0</v>
      </c>
      <c r="M1669" s="1">
        <f>'[1]RC-1(PY)'!M1669</f>
        <v>0</v>
      </c>
      <c r="N1669" s="1">
        <f>'[1]RC-1(PY)'!N1669</f>
        <v>0</v>
      </c>
      <c r="O1669" s="1">
        <f>'[1]RC-1(PY)'!O1669</f>
        <v>0</v>
      </c>
      <c r="P1669" s="1">
        <f>'[1]RC-1(PY)'!P1669</f>
        <v>0</v>
      </c>
      <c r="Q1669" s="1">
        <f>'[1]RC-1(PY)'!Q1669</f>
        <v>0</v>
      </c>
      <c r="R1669" s="1">
        <f>'[1]RC-1(PY)'!R1669</f>
        <v>0</v>
      </c>
      <c r="S1669" s="1">
        <f>'[1]RC-1(PY)'!S1669</f>
        <v>0</v>
      </c>
      <c r="T1669" s="1">
        <f>'[1]RC-1(PY)'!T1669</f>
        <v>0</v>
      </c>
      <c r="U1669" s="1">
        <f>'[1]RC-1(PY)'!U1669</f>
        <v>0</v>
      </c>
      <c r="V1669" s="1">
        <f>'[1]RC-1(PY)'!V1669</f>
        <v>0</v>
      </c>
      <c r="W1669" s="1">
        <f>'[1]RC-1(PY)'!W1669</f>
        <v>0</v>
      </c>
      <c r="X1669" s="1">
        <f>'[1]RC-1(PY)'!X1669</f>
        <v>0</v>
      </c>
      <c r="Y1669" s="1">
        <f>'[1]RC-1(PY)'!Y1669</f>
        <v>0</v>
      </c>
      <c r="Z1669" s="1">
        <f>'[1]RC-1(PY)'!Z1669</f>
        <v>0</v>
      </c>
      <c r="AA1669" s="1">
        <f>'[1]RC-1(PY)'!AA1669</f>
        <v>0</v>
      </c>
      <c r="AB1669" s="1">
        <f>'[1]RC-1(PY)'!AB1669</f>
        <v>0</v>
      </c>
      <c r="AC1669" s="1">
        <f>'[1]RC-1(PY)'!AC1669</f>
        <v>0</v>
      </c>
      <c r="AD1669" s="1">
        <f>'[1]RC-1(PY)'!AD1669</f>
        <v>0</v>
      </c>
      <c r="AE1669" s="1">
        <f>'[1]RC-1(PY)'!AE1669</f>
        <v>0</v>
      </c>
      <c r="AF1669" s="1">
        <f>'[1]RC-1(PY)'!AF1669</f>
        <v>0</v>
      </c>
      <c r="AG1669" s="1">
        <f>'[1]RC-1(PY)'!AG1669</f>
        <v>0</v>
      </c>
      <c r="AH1669" s="1">
        <f>'[1]RC-1(PY)'!AH1669</f>
        <v>0</v>
      </c>
      <c r="AI1669" s="1">
        <f>'[1]RC-1(PY)'!AI1669</f>
        <v>0</v>
      </c>
    </row>
    <row r="1670" spans="1:35" x14ac:dyDescent="0.3">
      <c r="A1670" s="1">
        <f>'[1]RC-1(PY)'!A1670</f>
        <v>0</v>
      </c>
      <c r="B1670" s="1">
        <f>'[1]RC-1(PY)'!B1670</f>
        <v>0</v>
      </c>
      <c r="C1670" s="1">
        <f>'[1]RC-1(PY)'!C1670</f>
        <v>0</v>
      </c>
      <c r="D1670" s="1">
        <f>'[1]RC-1(PY)'!D1670</f>
        <v>0</v>
      </c>
      <c r="E1670" s="1">
        <f>'[1]RC-1(PY)'!E1670</f>
        <v>0</v>
      </c>
      <c r="F1670" s="1">
        <f>'[1]RC-1(PY)'!F1670</f>
        <v>0</v>
      </c>
      <c r="G1670" s="1">
        <f>'[1]RC-1(PY)'!G1670</f>
        <v>0</v>
      </c>
      <c r="H1670" s="1">
        <f>'[1]RC-1(PY)'!H1670</f>
        <v>0</v>
      </c>
      <c r="I1670" s="1">
        <f>'[1]RC-1(PY)'!I1670</f>
        <v>0</v>
      </c>
      <c r="J1670" s="1">
        <f>'[1]RC-1(PY)'!J1670</f>
        <v>0</v>
      </c>
      <c r="K1670" s="1">
        <f>'[1]RC-1(PY)'!K1670</f>
        <v>0</v>
      </c>
      <c r="L1670" s="1">
        <f>'[1]RC-1(PY)'!L1670</f>
        <v>0</v>
      </c>
      <c r="M1670" s="1">
        <f>'[1]RC-1(PY)'!M1670</f>
        <v>0</v>
      </c>
      <c r="N1670" s="1">
        <f>'[1]RC-1(PY)'!N1670</f>
        <v>0</v>
      </c>
      <c r="O1670" s="1">
        <f>'[1]RC-1(PY)'!O1670</f>
        <v>0</v>
      </c>
      <c r="P1670" s="1">
        <f>'[1]RC-1(PY)'!P1670</f>
        <v>0</v>
      </c>
      <c r="Q1670" s="1">
        <f>'[1]RC-1(PY)'!Q1670</f>
        <v>0</v>
      </c>
      <c r="R1670" s="1">
        <f>'[1]RC-1(PY)'!R1670</f>
        <v>0</v>
      </c>
      <c r="S1670" s="1">
        <f>'[1]RC-1(PY)'!S1670</f>
        <v>0</v>
      </c>
      <c r="T1670" s="1">
        <f>'[1]RC-1(PY)'!T1670</f>
        <v>0</v>
      </c>
      <c r="U1670" s="1">
        <f>'[1]RC-1(PY)'!U1670</f>
        <v>0</v>
      </c>
      <c r="V1670" s="1">
        <f>'[1]RC-1(PY)'!V1670</f>
        <v>0</v>
      </c>
      <c r="W1670" s="1">
        <f>'[1]RC-1(PY)'!W1670</f>
        <v>0</v>
      </c>
      <c r="X1670" s="1">
        <f>'[1]RC-1(PY)'!X1670</f>
        <v>0</v>
      </c>
      <c r="Y1670" s="1">
        <f>'[1]RC-1(PY)'!Y1670</f>
        <v>0</v>
      </c>
      <c r="Z1670" s="1">
        <f>'[1]RC-1(PY)'!Z1670</f>
        <v>0</v>
      </c>
      <c r="AA1670" s="1">
        <f>'[1]RC-1(PY)'!AA1670</f>
        <v>0</v>
      </c>
      <c r="AB1670" s="1">
        <f>'[1]RC-1(PY)'!AB1670</f>
        <v>0</v>
      </c>
      <c r="AC1670" s="1">
        <f>'[1]RC-1(PY)'!AC1670</f>
        <v>0</v>
      </c>
      <c r="AD1670" s="1">
        <f>'[1]RC-1(PY)'!AD1670</f>
        <v>0</v>
      </c>
      <c r="AE1670" s="1">
        <f>'[1]RC-1(PY)'!AE1670</f>
        <v>0</v>
      </c>
      <c r="AF1670" s="1">
        <f>'[1]RC-1(PY)'!AF1670</f>
        <v>0</v>
      </c>
      <c r="AG1670" s="1">
        <f>'[1]RC-1(PY)'!AG1670</f>
        <v>0</v>
      </c>
      <c r="AH1670" s="1">
        <f>'[1]RC-1(PY)'!AH1670</f>
        <v>0</v>
      </c>
      <c r="AI1670" s="1">
        <f>'[1]RC-1(PY)'!AI1670</f>
        <v>0</v>
      </c>
    </row>
    <row r="1671" spans="1:35" x14ac:dyDescent="0.3">
      <c r="A1671" s="1">
        <f>'[1]RC-1(PY)'!A1671</f>
        <v>0</v>
      </c>
      <c r="B1671" s="1">
        <f>'[1]RC-1(PY)'!B1671</f>
        <v>0</v>
      </c>
      <c r="C1671" s="1">
        <f>'[1]RC-1(PY)'!C1671</f>
        <v>0</v>
      </c>
      <c r="D1671" s="1">
        <f>'[1]RC-1(PY)'!D1671</f>
        <v>0</v>
      </c>
      <c r="E1671" s="1">
        <f>'[1]RC-1(PY)'!E1671</f>
        <v>0</v>
      </c>
      <c r="F1671" s="1">
        <f>'[1]RC-1(PY)'!F1671</f>
        <v>0</v>
      </c>
      <c r="G1671" s="1">
        <f>'[1]RC-1(PY)'!G1671</f>
        <v>0</v>
      </c>
      <c r="H1671" s="1">
        <f>'[1]RC-1(PY)'!H1671</f>
        <v>0</v>
      </c>
      <c r="I1671" s="1">
        <f>'[1]RC-1(PY)'!I1671</f>
        <v>0</v>
      </c>
      <c r="J1671" s="1">
        <f>'[1]RC-1(PY)'!J1671</f>
        <v>0</v>
      </c>
      <c r="K1671" s="1">
        <f>'[1]RC-1(PY)'!K1671</f>
        <v>0</v>
      </c>
      <c r="L1671" s="1">
        <f>'[1]RC-1(PY)'!L1671</f>
        <v>0</v>
      </c>
      <c r="M1671" s="1">
        <f>'[1]RC-1(PY)'!M1671</f>
        <v>0</v>
      </c>
      <c r="N1671" s="1">
        <f>'[1]RC-1(PY)'!N1671</f>
        <v>0</v>
      </c>
      <c r="O1671" s="1">
        <f>'[1]RC-1(PY)'!O1671</f>
        <v>0</v>
      </c>
      <c r="P1671" s="1">
        <f>'[1]RC-1(PY)'!P1671</f>
        <v>0</v>
      </c>
      <c r="Q1671" s="1">
        <f>'[1]RC-1(PY)'!Q1671</f>
        <v>0</v>
      </c>
      <c r="R1671" s="1">
        <f>'[1]RC-1(PY)'!R1671</f>
        <v>0</v>
      </c>
      <c r="S1671" s="1">
        <f>'[1]RC-1(PY)'!S1671</f>
        <v>0</v>
      </c>
      <c r="T1671" s="1">
        <f>'[1]RC-1(PY)'!T1671</f>
        <v>0</v>
      </c>
      <c r="U1671" s="1">
        <f>'[1]RC-1(PY)'!U1671</f>
        <v>0</v>
      </c>
      <c r="V1671" s="1">
        <f>'[1]RC-1(PY)'!V1671</f>
        <v>0</v>
      </c>
      <c r="W1671" s="1">
        <f>'[1]RC-1(PY)'!W1671</f>
        <v>0</v>
      </c>
      <c r="X1671" s="1">
        <f>'[1]RC-1(PY)'!X1671</f>
        <v>0</v>
      </c>
      <c r="Y1671" s="1">
        <f>'[1]RC-1(PY)'!Y1671</f>
        <v>0</v>
      </c>
      <c r="Z1671" s="1">
        <f>'[1]RC-1(PY)'!Z1671</f>
        <v>0</v>
      </c>
      <c r="AA1671" s="1">
        <f>'[1]RC-1(PY)'!AA1671</f>
        <v>0</v>
      </c>
      <c r="AB1671" s="1">
        <f>'[1]RC-1(PY)'!AB1671</f>
        <v>0</v>
      </c>
      <c r="AC1671" s="1">
        <f>'[1]RC-1(PY)'!AC1671</f>
        <v>0</v>
      </c>
      <c r="AD1671" s="1">
        <f>'[1]RC-1(PY)'!AD1671</f>
        <v>0</v>
      </c>
      <c r="AE1671" s="1">
        <f>'[1]RC-1(PY)'!AE1671</f>
        <v>0</v>
      </c>
      <c r="AF1671" s="1">
        <f>'[1]RC-1(PY)'!AF1671</f>
        <v>0</v>
      </c>
      <c r="AG1671" s="1">
        <f>'[1]RC-1(PY)'!AG1671</f>
        <v>0</v>
      </c>
      <c r="AH1671" s="1">
        <f>'[1]RC-1(PY)'!AH1671</f>
        <v>0</v>
      </c>
      <c r="AI1671" s="1">
        <f>'[1]RC-1(PY)'!AI1671</f>
        <v>0</v>
      </c>
    </row>
    <row r="1672" spans="1:35" x14ac:dyDescent="0.3">
      <c r="A1672" s="1">
        <f>'[1]RC-1(PY)'!A1672</f>
        <v>0</v>
      </c>
      <c r="B1672" s="1">
        <f>'[1]RC-1(PY)'!B1672</f>
        <v>0</v>
      </c>
      <c r="C1672" s="1">
        <f>'[1]RC-1(PY)'!C1672</f>
        <v>0</v>
      </c>
      <c r="D1672" s="1">
        <f>'[1]RC-1(PY)'!D1672</f>
        <v>0</v>
      </c>
      <c r="E1672" s="1">
        <f>'[1]RC-1(PY)'!E1672</f>
        <v>0</v>
      </c>
      <c r="F1672" s="1">
        <f>'[1]RC-1(PY)'!F1672</f>
        <v>0</v>
      </c>
      <c r="G1672" s="1">
        <f>'[1]RC-1(PY)'!G1672</f>
        <v>0</v>
      </c>
      <c r="H1672" s="1">
        <f>'[1]RC-1(PY)'!H1672</f>
        <v>0</v>
      </c>
      <c r="I1672" s="1">
        <f>'[1]RC-1(PY)'!I1672</f>
        <v>0</v>
      </c>
      <c r="J1672" s="1">
        <f>'[1]RC-1(PY)'!J1672</f>
        <v>0</v>
      </c>
      <c r="K1672" s="1">
        <f>'[1]RC-1(PY)'!K1672</f>
        <v>0</v>
      </c>
      <c r="L1672" s="1">
        <f>'[1]RC-1(PY)'!L1672</f>
        <v>0</v>
      </c>
      <c r="M1672" s="1">
        <f>'[1]RC-1(PY)'!M1672</f>
        <v>0</v>
      </c>
      <c r="N1672" s="1">
        <f>'[1]RC-1(PY)'!N1672</f>
        <v>0</v>
      </c>
      <c r="O1672" s="1">
        <f>'[1]RC-1(PY)'!O1672</f>
        <v>0</v>
      </c>
      <c r="P1672" s="1">
        <f>'[1]RC-1(PY)'!P1672</f>
        <v>0</v>
      </c>
      <c r="Q1672" s="1">
        <f>'[1]RC-1(PY)'!Q1672</f>
        <v>0</v>
      </c>
      <c r="R1672" s="1">
        <f>'[1]RC-1(PY)'!R1672</f>
        <v>0</v>
      </c>
      <c r="S1672" s="1">
        <f>'[1]RC-1(PY)'!S1672</f>
        <v>0</v>
      </c>
      <c r="T1672" s="1">
        <f>'[1]RC-1(PY)'!T1672</f>
        <v>0</v>
      </c>
      <c r="U1672" s="1">
        <f>'[1]RC-1(PY)'!U1672</f>
        <v>0</v>
      </c>
      <c r="V1672" s="1">
        <f>'[1]RC-1(PY)'!V1672</f>
        <v>0</v>
      </c>
      <c r="W1672" s="1">
        <f>'[1]RC-1(PY)'!W1672</f>
        <v>0</v>
      </c>
      <c r="X1672" s="1">
        <f>'[1]RC-1(PY)'!X1672</f>
        <v>0</v>
      </c>
      <c r="Y1672" s="1">
        <f>'[1]RC-1(PY)'!Y1672</f>
        <v>0</v>
      </c>
      <c r="Z1672" s="1">
        <f>'[1]RC-1(PY)'!Z1672</f>
        <v>0</v>
      </c>
      <c r="AA1672" s="1">
        <f>'[1]RC-1(PY)'!AA1672</f>
        <v>0</v>
      </c>
      <c r="AB1672" s="1">
        <f>'[1]RC-1(PY)'!AB1672</f>
        <v>0</v>
      </c>
      <c r="AC1672" s="1">
        <f>'[1]RC-1(PY)'!AC1672</f>
        <v>0</v>
      </c>
      <c r="AD1672" s="1">
        <f>'[1]RC-1(PY)'!AD1672</f>
        <v>0</v>
      </c>
      <c r="AE1672" s="1">
        <f>'[1]RC-1(PY)'!AE1672</f>
        <v>0</v>
      </c>
      <c r="AF1672" s="1">
        <f>'[1]RC-1(PY)'!AF1672</f>
        <v>0</v>
      </c>
      <c r="AG1672" s="1">
        <f>'[1]RC-1(PY)'!AG1672</f>
        <v>0</v>
      </c>
      <c r="AH1672" s="1">
        <f>'[1]RC-1(PY)'!AH1672</f>
        <v>0</v>
      </c>
      <c r="AI1672" s="1">
        <f>'[1]RC-1(PY)'!AI1672</f>
        <v>0</v>
      </c>
    </row>
    <row r="1673" spans="1:35" x14ac:dyDescent="0.3">
      <c r="A1673" s="1">
        <f>'[1]RC-1(PY)'!A1673</f>
        <v>0</v>
      </c>
      <c r="B1673" s="1">
        <f>'[1]RC-1(PY)'!B1673</f>
        <v>0</v>
      </c>
      <c r="C1673" s="1">
        <f>'[1]RC-1(PY)'!C1673</f>
        <v>0</v>
      </c>
      <c r="D1673" s="1">
        <f>'[1]RC-1(PY)'!D1673</f>
        <v>0</v>
      </c>
      <c r="E1673" s="1">
        <f>'[1]RC-1(PY)'!E1673</f>
        <v>0</v>
      </c>
      <c r="F1673" s="1">
        <f>'[1]RC-1(PY)'!F1673</f>
        <v>0</v>
      </c>
      <c r="G1673" s="1">
        <f>'[1]RC-1(PY)'!G1673</f>
        <v>0</v>
      </c>
      <c r="H1673" s="1">
        <f>'[1]RC-1(PY)'!H1673</f>
        <v>0</v>
      </c>
      <c r="I1673" s="1">
        <f>'[1]RC-1(PY)'!I1673</f>
        <v>0</v>
      </c>
      <c r="J1673" s="1">
        <f>'[1]RC-1(PY)'!J1673</f>
        <v>0</v>
      </c>
      <c r="K1673" s="1">
        <f>'[1]RC-1(PY)'!K1673</f>
        <v>0</v>
      </c>
      <c r="L1673" s="1">
        <f>'[1]RC-1(PY)'!L1673</f>
        <v>0</v>
      </c>
      <c r="M1673" s="1">
        <f>'[1]RC-1(PY)'!M1673</f>
        <v>0</v>
      </c>
      <c r="N1673" s="1">
        <f>'[1]RC-1(PY)'!N1673</f>
        <v>0</v>
      </c>
      <c r="O1673" s="1">
        <f>'[1]RC-1(PY)'!O1673</f>
        <v>0</v>
      </c>
      <c r="P1673" s="1">
        <f>'[1]RC-1(PY)'!P1673</f>
        <v>0</v>
      </c>
      <c r="Q1673" s="1">
        <f>'[1]RC-1(PY)'!Q1673</f>
        <v>0</v>
      </c>
      <c r="R1673" s="1">
        <f>'[1]RC-1(PY)'!R1673</f>
        <v>0</v>
      </c>
      <c r="S1673" s="1">
        <f>'[1]RC-1(PY)'!S1673</f>
        <v>0</v>
      </c>
      <c r="T1673" s="1">
        <f>'[1]RC-1(PY)'!T1673</f>
        <v>0</v>
      </c>
      <c r="U1673" s="1">
        <f>'[1]RC-1(PY)'!U1673</f>
        <v>0</v>
      </c>
      <c r="V1673" s="1">
        <f>'[1]RC-1(PY)'!V1673</f>
        <v>0</v>
      </c>
      <c r="W1673" s="1">
        <f>'[1]RC-1(PY)'!W1673</f>
        <v>0</v>
      </c>
      <c r="X1673" s="1">
        <f>'[1]RC-1(PY)'!X1673</f>
        <v>0</v>
      </c>
      <c r="Y1673" s="1">
        <f>'[1]RC-1(PY)'!Y1673</f>
        <v>0</v>
      </c>
      <c r="Z1673" s="1">
        <f>'[1]RC-1(PY)'!Z1673</f>
        <v>0</v>
      </c>
      <c r="AA1673" s="1">
        <f>'[1]RC-1(PY)'!AA1673</f>
        <v>0</v>
      </c>
      <c r="AB1673" s="1">
        <f>'[1]RC-1(PY)'!AB1673</f>
        <v>0</v>
      </c>
      <c r="AC1673" s="1">
        <f>'[1]RC-1(PY)'!AC1673</f>
        <v>0</v>
      </c>
      <c r="AD1673" s="1">
        <f>'[1]RC-1(PY)'!AD1673</f>
        <v>0</v>
      </c>
      <c r="AE1673" s="1">
        <f>'[1]RC-1(PY)'!AE1673</f>
        <v>0</v>
      </c>
      <c r="AF1673" s="1">
        <f>'[1]RC-1(PY)'!AF1673</f>
        <v>0</v>
      </c>
      <c r="AG1673" s="1">
        <f>'[1]RC-1(PY)'!AG1673</f>
        <v>0</v>
      </c>
      <c r="AH1673" s="1">
        <f>'[1]RC-1(PY)'!AH1673</f>
        <v>0</v>
      </c>
      <c r="AI1673" s="1">
        <f>'[1]RC-1(PY)'!AI1673</f>
        <v>0</v>
      </c>
    </row>
    <row r="1674" spans="1:35" x14ac:dyDescent="0.3">
      <c r="A1674" s="1">
        <f>'[1]RC-1(PY)'!A1674</f>
        <v>0</v>
      </c>
      <c r="B1674" s="1">
        <f>'[1]RC-1(PY)'!B1674</f>
        <v>0</v>
      </c>
      <c r="C1674" s="1">
        <f>'[1]RC-1(PY)'!C1674</f>
        <v>0</v>
      </c>
      <c r="D1674" s="1">
        <f>'[1]RC-1(PY)'!D1674</f>
        <v>0</v>
      </c>
      <c r="E1674" s="1">
        <f>'[1]RC-1(PY)'!E1674</f>
        <v>0</v>
      </c>
      <c r="F1674" s="1">
        <f>'[1]RC-1(PY)'!F1674</f>
        <v>0</v>
      </c>
      <c r="G1674" s="1">
        <f>'[1]RC-1(PY)'!G1674</f>
        <v>0</v>
      </c>
      <c r="H1674" s="1">
        <f>'[1]RC-1(PY)'!H1674</f>
        <v>0</v>
      </c>
      <c r="I1674" s="1">
        <f>'[1]RC-1(PY)'!I1674</f>
        <v>0</v>
      </c>
      <c r="J1674" s="1">
        <f>'[1]RC-1(PY)'!J1674</f>
        <v>0</v>
      </c>
      <c r="K1674" s="1">
        <f>'[1]RC-1(PY)'!K1674</f>
        <v>0</v>
      </c>
      <c r="L1674" s="1">
        <f>'[1]RC-1(PY)'!L1674</f>
        <v>0</v>
      </c>
      <c r="M1674" s="1">
        <f>'[1]RC-1(PY)'!M1674</f>
        <v>0</v>
      </c>
      <c r="N1674" s="1">
        <f>'[1]RC-1(PY)'!N1674</f>
        <v>0</v>
      </c>
      <c r="O1674" s="1">
        <f>'[1]RC-1(PY)'!O1674</f>
        <v>0</v>
      </c>
      <c r="P1674" s="1">
        <f>'[1]RC-1(PY)'!P1674</f>
        <v>0</v>
      </c>
      <c r="Q1674" s="1">
        <f>'[1]RC-1(PY)'!Q1674</f>
        <v>0</v>
      </c>
      <c r="R1674" s="1">
        <f>'[1]RC-1(PY)'!R1674</f>
        <v>0</v>
      </c>
      <c r="S1674" s="1">
        <f>'[1]RC-1(PY)'!S1674</f>
        <v>0</v>
      </c>
      <c r="T1674" s="1">
        <f>'[1]RC-1(PY)'!T1674</f>
        <v>0</v>
      </c>
      <c r="U1674" s="1">
        <f>'[1]RC-1(PY)'!U1674</f>
        <v>0</v>
      </c>
      <c r="V1674" s="1">
        <f>'[1]RC-1(PY)'!V1674</f>
        <v>0</v>
      </c>
      <c r="W1674" s="1">
        <f>'[1]RC-1(PY)'!W1674</f>
        <v>0</v>
      </c>
      <c r="X1674" s="1">
        <f>'[1]RC-1(PY)'!X1674</f>
        <v>0</v>
      </c>
      <c r="Y1674" s="1">
        <f>'[1]RC-1(PY)'!Y1674</f>
        <v>0</v>
      </c>
      <c r="Z1674" s="1">
        <f>'[1]RC-1(PY)'!Z1674</f>
        <v>0</v>
      </c>
      <c r="AA1674" s="1">
        <f>'[1]RC-1(PY)'!AA1674</f>
        <v>0</v>
      </c>
      <c r="AB1674" s="1">
        <f>'[1]RC-1(PY)'!AB1674</f>
        <v>0</v>
      </c>
      <c r="AC1674" s="1">
        <f>'[1]RC-1(PY)'!AC1674</f>
        <v>0</v>
      </c>
      <c r="AD1674" s="1">
        <f>'[1]RC-1(PY)'!AD1674</f>
        <v>0</v>
      </c>
      <c r="AE1674" s="1">
        <f>'[1]RC-1(PY)'!AE1674</f>
        <v>0</v>
      </c>
      <c r="AF1674" s="1">
        <f>'[1]RC-1(PY)'!AF1674</f>
        <v>0</v>
      </c>
      <c r="AG1674" s="1">
        <f>'[1]RC-1(PY)'!AG1674</f>
        <v>0</v>
      </c>
      <c r="AH1674" s="1">
        <f>'[1]RC-1(PY)'!AH1674</f>
        <v>0</v>
      </c>
      <c r="AI1674" s="1">
        <f>'[1]RC-1(PY)'!AI1674</f>
        <v>0</v>
      </c>
    </row>
    <row r="1675" spans="1:35" x14ac:dyDescent="0.3">
      <c r="A1675" s="1">
        <f>'[1]RC-1(PY)'!A1675</f>
        <v>0</v>
      </c>
      <c r="B1675" s="1">
        <f>'[1]RC-1(PY)'!B1675</f>
        <v>0</v>
      </c>
      <c r="C1675" s="1">
        <f>'[1]RC-1(PY)'!C1675</f>
        <v>0</v>
      </c>
      <c r="D1675" s="1">
        <f>'[1]RC-1(PY)'!D1675</f>
        <v>0</v>
      </c>
      <c r="E1675" s="1">
        <f>'[1]RC-1(PY)'!E1675</f>
        <v>0</v>
      </c>
      <c r="F1675" s="1">
        <f>'[1]RC-1(PY)'!F1675</f>
        <v>0</v>
      </c>
      <c r="G1675" s="1">
        <f>'[1]RC-1(PY)'!G1675</f>
        <v>0</v>
      </c>
      <c r="H1675" s="1">
        <f>'[1]RC-1(PY)'!H1675</f>
        <v>0</v>
      </c>
      <c r="I1675" s="1">
        <f>'[1]RC-1(PY)'!I1675</f>
        <v>0</v>
      </c>
      <c r="J1675" s="1">
        <f>'[1]RC-1(PY)'!J1675</f>
        <v>0</v>
      </c>
      <c r="K1675" s="1">
        <f>'[1]RC-1(PY)'!K1675</f>
        <v>0</v>
      </c>
      <c r="L1675" s="1">
        <f>'[1]RC-1(PY)'!L1675</f>
        <v>0</v>
      </c>
      <c r="M1675" s="1">
        <f>'[1]RC-1(PY)'!M1675</f>
        <v>0</v>
      </c>
      <c r="N1675" s="1">
        <f>'[1]RC-1(PY)'!N1675</f>
        <v>0</v>
      </c>
      <c r="O1675" s="1">
        <f>'[1]RC-1(PY)'!O1675</f>
        <v>0</v>
      </c>
      <c r="P1675" s="1">
        <f>'[1]RC-1(PY)'!P1675</f>
        <v>0</v>
      </c>
      <c r="Q1675" s="1">
        <f>'[1]RC-1(PY)'!Q1675</f>
        <v>0</v>
      </c>
      <c r="R1675" s="1">
        <f>'[1]RC-1(PY)'!R1675</f>
        <v>0</v>
      </c>
      <c r="S1675" s="1">
        <f>'[1]RC-1(PY)'!S1675</f>
        <v>0</v>
      </c>
      <c r="T1675" s="1">
        <f>'[1]RC-1(PY)'!T1675</f>
        <v>0</v>
      </c>
      <c r="U1675" s="1">
        <f>'[1]RC-1(PY)'!U1675</f>
        <v>0</v>
      </c>
      <c r="V1675" s="1">
        <f>'[1]RC-1(PY)'!V1675</f>
        <v>0</v>
      </c>
      <c r="W1675" s="1">
        <f>'[1]RC-1(PY)'!W1675</f>
        <v>0</v>
      </c>
      <c r="X1675" s="1">
        <f>'[1]RC-1(PY)'!X1675</f>
        <v>0</v>
      </c>
      <c r="Y1675" s="1">
        <f>'[1]RC-1(PY)'!Y1675</f>
        <v>0</v>
      </c>
      <c r="Z1675" s="1">
        <f>'[1]RC-1(PY)'!Z1675</f>
        <v>0</v>
      </c>
      <c r="AA1675" s="1">
        <f>'[1]RC-1(PY)'!AA1675</f>
        <v>0</v>
      </c>
      <c r="AB1675" s="1">
        <f>'[1]RC-1(PY)'!AB1675</f>
        <v>0</v>
      </c>
      <c r="AC1675" s="1">
        <f>'[1]RC-1(PY)'!AC1675</f>
        <v>0</v>
      </c>
      <c r="AD1675" s="1">
        <f>'[1]RC-1(PY)'!AD1675</f>
        <v>0</v>
      </c>
      <c r="AE1675" s="1">
        <f>'[1]RC-1(PY)'!AE1675</f>
        <v>0</v>
      </c>
      <c r="AF1675" s="1">
        <f>'[1]RC-1(PY)'!AF1675</f>
        <v>0</v>
      </c>
      <c r="AG1675" s="1">
        <f>'[1]RC-1(PY)'!AG1675</f>
        <v>0</v>
      </c>
      <c r="AH1675" s="1">
        <f>'[1]RC-1(PY)'!AH1675</f>
        <v>0</v>
      </c>
      <c r="AI1675" s="1">
        <f>'[1]RC-1(PY)'!AI1675</f>
        <v>0</v>
      </c>
    </row>
    <row r="1676" spans="1:35" x14ac:dyDescent="0.3">
      <c r="A1676" s="1">
        <f>'[1]RC-1(PY)'!A1676</f>
        <v>0</v>
      </c>
      <c r="B1676" s="1">
        <f>'[1]RC-1(PY)'!B1676</f>
        <v>0</v>
      </c>
      <c r="C1676" s="1">
        <f>'[1]RC-1(PY)'!C1676</f>
        <v>0</v>
      </c>
      <c r="D1676" s="1">
        <f>'[1]RC-1(PY)'!D1676</f>
        <v>0</v>
      </c>
      <c r="E1676" s="1">
        <f>'[1]RC-1(PY)'!E1676</f>
        <v>0</v>
      </c>
      <c r="F1676" s="1">
        <f>'[1]RC-1(PY)'!F1676</f>
        <v>0</v>
      </c>
      <c r="G1676" s="1">
        <f>'[1]RC-1(PY)'!G1676</f>
        <v>0</v>
      </c>
      <c r="H1676" s="1">
        <f>'[1]RC-1(PY)'!H1676</f>
        <v>0</v>
      </c>
      <c r="I1676" s="1">
        <f>'[1]RC-1(PY)'!I1676</f>
        <v>0</v>
      </c>
      <c r="J1676" s="1">
        <f>'[1]RC-1(PY)'!J1676</f>
        <v>0</v>
      </c>
      <c r="K1676" s="1">
        <f>'[1]RC-1(PY)'!K1676</f>
        <v>0</v>
      </c>
      <c r="L1676" s="1">
        <f>'[1]RC-1(PY)'!L1676</f>
        <v>0</v>
      </c>
      <c r="M1676" s="1">
        <f>'[1]RC-1(PY)'!M1676</f>
        <v>0</v>
      </c>
      <c r="N1676" s="1">
        <f>'[1]RC-1(PY)'!N1676</f>
        <v>0</v>
      </c>
      <c r="O1676" s="1">
        <f>'[1]RC-1(PY)'!O1676</f>
        <v>0</v>
      </c>
      <c r="P1676" s="1">
        <f>'[1]RC-1(PY)'!P1676</f>
        <v>0</v>
      </c>
      <c r="Q1676" s="1">
        <f>'[1]RC-1(PY)'!Q1676</f>
        <v>0</v>
      </c>
      <c r="R1676" s="1">
        <f>'[1]RC-1(PY)'!R1676</f>
        <v>0</v>
      </c>
      <c r="S1676" s="1">
        <f>'[1]RC-1(PY)'!S1676</f>
        <v>0</v>
      </c>
      <c r="T1676" s="1">
        <f>'[1]RC-1(PY)'!T1676</f>
        <v>0</v>
      </c>
      <c r="U1676" s="1">
        <f>'[1]RC-1(PY)'!U1676</f>
        <v>0</v>
      </c>
      <c r="V1676" s="1">
        <f>'[1]RC-1(PY)'!V1676</f>
        <v>0</v>
      </c>
      <c r="W1676" s="1">
        <f>'[1]RC-1(PY)'!W1676</f>
        <v>0</v>
      </c>
      <c r="X1676" s="1">
        <f>'[1]RC-1(PY)'!X1676</f>
        <v>0</v>
      </c>
      <c r="Y1676" s="1">
        <f>'[1]RC-1(PY)'!Y1676</f>
        <v>0</v>
      </c>
      <c r="Z1676" s="1">
        <f>'[1]RC-1(PY)'!Z1676</f>
        <v>0</v>
      </c>
      <c r="AA1676" s="1">
        <f>'[1]RC-1(PY)'!AA1676</f>
        <v>0</v>
      </c>
      <c r="AB1676" s="1">
        <f>'[1]RC-1(PY)'!AB1676</f>
        <v>0</v>
      </c>
      <c r="AC1676" s="1">
        <f>'[1]RC-1(PY)'!AC1676</f>
        <v>0</v>
      </c>
      <c r="AD1676" s="1">
        <f>'[1]RC-1(PY)'!AD1676</f>
        <v>0</v>
      </c>
      <c r="AE1676" s="1">
        <f>'[1]RC-1(PY)'!AE1676</f>
        <v>0</v>
      </c>
      <c r="AF1676" s="1">
        <f>'[1]RC-1(PY)'!AF1676</f>
        <v>0</v>
      </c>
      <c r="AG1676" s="1">
        <f>'[1]RC-1(PY)'!AG1676</f>
        <v>0</v>
      </c>
      <c r="AH1676" s="1">
        <f>'[1]RC-1(PY)'!AH1676</f>
        <v>0</v>
      </c>
      <c r="AI1676" s="1">
        <f>'[1]RC-1(PY)'!AI1676</f>
        <v>0</v>
      </c>
    </row>
    <row r="1677" spans="1:35" x14ac:dyDescent="0.3">
      <c r="A1677" s="1">
        <f>'[1]RC-1(PY)'!A1677</f>
        <v>0</v>
      </c>
      <c r="B1677" s="1">
        <f>'[1]RC-1(PY)'!B1677</f>
        <v>0</v>
      </c>
      <c r="C1677" s="1">
        <f>'[1]RC-1(PY)'!C1677</f>
        <v>0</v>
      </c>
      <c r="D1677" s="1">
        <f>'[1]RC-1(PY)'!D1677</f>
        <v>0</v>
      </c>
      <c r="E1677" s="1">
        <f>'[1]RC-1(PY)'!E1677</f>
        <v>0</v>
      </c>
      <c r="F1677" s="1">
        <f>'[1]RC-1(PY)'!F1677</f>
        <v>0</v>
      </c>
      <c r="G1677" s="1">
        <f>'[1]RC-1(PY)'!G1677</f>
        <v>0</v>
      </c>
      <c r="H1677" s="1">
        <f>'[1]RC-1(PY)'!H1677</f>
        <v>0</v>
      </c>
      <c r="I1677" s="1">
        <f>'[1]RC-1(PY)'!I1677</f>
        <v>0</v>
      </c>
      <c r="J1677" s="1">
        <f>'[1]RC-1(PY)'!J1677</f>
        <v>0</v>
      </c>
      <c r="K1677" s="1">
        <f>'[1]RC-1(PY)'!K1677</f>
        <v>0</v>
      </c>
      <c r="L1677" s="1">
        <f>'[1]RC-1(PY)'!L1677</f>
        <v>0</v>
      </c>
      <c r="M1677" s="1">
        <f>'[1]RC-1(PY)'!M1677</f>
        <v>0</v>
      </c>
      <c r="N1677" s="1">
        <f>'[1]RC-1(PY)'!N1677</f>
        <v>0</v>
      </c>
      <c r="O1677" s="1">
        <f>'[1]RC-1(PY)'!O1677</f>
        <v>0</v>
      </c>
      <c r="P1677" s="1">
        <f>'[1]RC-1(PY)'!P1677</f>
        <v>0</v>
      </c>
      <c r="Q1677" s="1">
        <f>'[1]RC-1(PY)'!Q1677</f>
        <v>0</v>
      </c>
      <c r="R1677" s="1">
        <f>'[1]RC-1(PY)'!R1677</f>
        <v>0</v>
      </c>
      <c r="S1677" s="1">
        <f>'[1]RC-1(PY)'!S1677</f>
        <v>0</v>
      </c>
      <c r="T1677" s="1">
        <f>'[1]RC-1(PY)'!T1677</f>
        <v>0</v>
      </c>
      <c r="U1677" s="1">
        <f>'[1]RC-1(PY)'!U1677</f>
        <v>0</v>
      </c>
      <c r="V1677" s="1">
        <f>'[1]RC-1(PY)'!V1677</f>
        <v>0</v>
      </c>
      <c r="W1677" s="1">
        <f>'[1]RC-1(PY)'!W1677</f>
        <v>0</v>
      </c>
      <c r="X1677" s="1">
        <f>'[1]RC-1(PY)'!X1677</f>
        <v>0</v>
      </c>
      <c r="Y1677" s="1">
        <f>'[1]RC-1(PY)'!Y1677</f>
        <v>0</v>
      </c>
      <c r="Z1677" s="1">
        <f>'[1]RC-1(PY)'!Z1677</f>
        <v>0</v>
      </c>
      <c r="AA1677" s="1">
        <f>'[1]RC-1(PY)'!AA1677</f>
        <v>0</v>
      </c>
      <c r="AB1677" s="1">
        <f>'[1]RC-1(PY)'!AB1677</f>
        <v>0</v>
      </c>
      <c r="AC1677" s="1">
        <f>'[1]RC-1(PY)'!AC1677</f>
        <v>0</v>
      </c>
      <c r="AD1677" s="1">
        <f>'[1]RC-1(PY)'!AD1677</f>
        <v>0</v>
      </c>
      <c r="AE1677" s="1">
        <f>'[1]RC-1(PY)'!AE1677</f>
        <v>0</v>
      </c>
      <c r="AF1677" s="1">
        <f>'[1]RC-1(PY)'!AF1677</f>
        <v>0</v>
      </c>
      <c r="AG1677" s="1">
        <f>'[1]RC-1(PY)'!AG1677</f>
        <v>0</v>
      </c>
      <c r="AH1677" s="1">
        <f>'[1]RC-1(PY)'!AH1677</f>
        <v>0</v>
      </c>
      <c r="AI1677" s="1">
        <f>'[1]RC-1(PY)'!AI1677</f>
        <v>0</v>
      </c>
    </row>
    <row r="1678" spans="1:35" x14ac:dyDescent="0.3">
      <c r="A1678" s="1">
        <f>'[1]RC-1(PY)'!A1678</f>
        <v>0</v>
      </c>
      <c r="B1678" s="1">
        <f>'[1]RC-1(PY)'!B1678</f>
        <v>0</v>
      </c>
      <c r="C1678" s="1">
        <f>'[1]RC-1(PY)'!C1678</f>
        <v>0</v>
      </c>
      <c r="D1678" s="1">
        <f>'[1]RC-1(PY)'!D1678</f>
        <v>0</v>
      </c>
      <c r="E1678" s="1">
        <f>'[1]RC-1(PY)'!E1678</f>
        <v>0</v>
      </c>
      <c r="F1678" s="1">
        <f>'[1]RC-1(PY)'!F1678</f>
        <v>0</v>
      </c>
      <c r="G1678" s="1">
        <f>'[1]RC-1(PY)'!G1678</f>
        <v>0</v>
      </c>
      <c r="H1678" s="1">
        <f>'[1]RC-1(PY)'!H1678</f>
        <v>0</v>
      </c>
      <c r="I1678" s="1">
        <f>'[1]RC-1(PY)'!I1678</f>
        <v>0</v>
      </c>
      <c r="J1678" s="1">
        <f>'[1]RC-1(PY)'!J1678</f>
        <v>0</v>
      </c>
      <c r="K1678" s="1">
        <f>'[1]RC-1(PY)'!K1678</f>
        <v>0</v>
      </c>
      <c r="L1678" s="1">
        <f>'[1]RC-1(PY)'!L1678</f>
        <v>0</v>
      </c>
      <c r="M1678" s="1">
        <f>'[1]RC-1(PY)'!M1678</f>
        <v>0</v>
      </c>
      <c r="N1678" s="1">
        <f>'[1]RC-1(PY)'!N1678</f>
        <v>0</v>
      </c>
      <c r="O1678" s="1">
        <f>'[1]RC-1(PY)'!O1678</f>
        <v>0</v>
      </c>
      <c r="P1678" s="1">
        <f>'[1]RC-1(PY)'!P1678</f>
        <v>0</v>
      </c>
      <c r="Q1678" s="1">
        <f>'[1]RC-1(PY)'!Q1678</f>
        <v>0</v>
      </c>
      <c r="R1678" s="1">
        <f>'[1]RC-1(PY)'!R1678</f>
        <v>0</v>
      </c>
      <c r="S1678" s="1">
        <f>'[1]RC-1(PY)'!S1678</f>
        <v>0</v>
      </c>
      <c r="T1678" s="1">
        <f>'[1]RC-1(PY)'!T1678</f>
        <v>0</v>
      </c>
      <c r="U1678" s="1">
        <f>'[1]RC-1(PY)'!U1678</f>
        <v>0</v>
      </c>
      <c r="V1678" s="1">
        <f>'[1]RC-1(PY)'!V1678</f>
        <v>0</v>
      </c>
      <c r="W1678" s="1">
        <f>'[1]RC-1(PY)'!W1678</f>
        <v>0</v>
      </c>
      <c r="X1678" s="1">
        <f>'[1]RC-1(PY)'!X1678</f>
        <v>0</v>
      </c>
      <c r="Y1678" s="1">
        <f>'[1]RC-1(PY)'!Y1678</f>
        <v>0</v>
      </c>
      <c r="Z1678" s="1">
        <f>'[1]RC-1(PY)'!Z1678</f>
        <v>0</v>
      </c>
      <c r="AA1678" s="1">
        <f>'[1]RC-1(PY)'!AA1678</f>
        <v>0</v>
      </c>
      <c r="AB1678" s="1">
        <f>'[1]RC-1(PY)'!AB1678</f>
        <v>0</v>
      </c>
      <c r="AC1678" s="1">
        <f>'[1]RC-1(PY)'!AC1678</f>
        <v>0</v>
      </c>
      <c r="AD1678" s="1">
        <f>'[1]RC-1(PY)'!AD1678</f>
        <v>0</v>
      </c>
      <c r="AE1678" s="1">
        <f>'[1]RC-1(PY)'!AE1678</f>
        <v>0</v>
      </c>
      <c r="AF1678" s="1">
        <f>'[1]RC-1(PY)'!AF1678</f>
        <v>0</v>
      </c>
      <c r="AG1678" s="1">
        <f>'[1]RC-1(PY)'!AG1678</f>
        <v>0</v>
      </c>
      <c r="AH1678" s="1">
        <f>'[1]RC-1(PY)'!AH1678</f>
        <v>0</v>
      </c>
      <c r="AI1678" s="1">
        <f>'[1]RC-1(PY)'!AI1678</f>
        <v>0</v>
      </c>
    </row>
    <row r="1679" spans="1:35" x14ac:dyDescent="0.3">
      <c r="A1679" s="1">
        <f>'[1]RC-1(PY)'!A1679</f>
        <v>0</v>
      </c>
      <c r="B1679" s="1">
        <f>'[1]RC-1(PY)'!B1679</f>
        <v>0</v>
      </c>
      <c r="C1679" s="1">
        <f>'[1]RC-1(PY)'!C1679</f>
        <v>0</v>
      </c>
      <c r="D1679" s="1">
        <f>'[1]RC-1(PY)'!D1679</f>
        <v>0</v>
      </c>
      <c r="E1679" s="1">
        <f>'[1]RC-1(PY)'!E1679</f>
        <v>0</v>
      </c>
      <c r="F1679" s="1">
        <f>'[1]RC-1(PY)'!F1679</f>
        <v>0</v>
      </c>
      <c r="G1679" s="1">
        <f>'[1]RC-1(PY)'!G1679</f>
        <v>0</v>
      </c>
      <c r="H1679" s="1">
        <f>'[1]RC-1(PY)'!H1679</f>
        <v>0</v>
      </c>
      <c r="I1679" s="1">
        <f>'[1]RC-1(PY)'!I1679</f>
        <v>0</v>
      </c>
      <c r="J1679" s="1">
        <f>'[1]RC-1(PY)'!J1679</f>
        <v>0</v>
      </c>
      <c r="K1679" s="1">
        <f>'[1]RC-1(PY)'!K1679</f>
        <v>0</v>
      </c>
      <c r="L1679" s="1">
        <f>'[1]RC-1(PY)'!L1679</f>
        <v>0</v>
      </c>
      <c r="M1679" s="1">
        <f>'[1]RC-1(PY)'!M1679</f>
        <v>0</v>
      </c>
      <c r="N1679" s="1">
        <f>'[1]RC-1(PY)'!N1679</f>
        <v>0</v>
      </c>
      <c r="O1679" s="1">
        <f>'[1]RC-1(PY)'!O1679</f>
        <v>0</v>
      </c>
      <c r="P1679" s="1">
        <f>'[1]RC-1(PY)'!P1679</f>
        <v>0</v>
      </c>
      <c r="Q1679" s="1">
        <f>'[1]RC-1(PY)'!Q1679</f>
        <v>0</v>
      </c>
      <c r="R1679" s="1">
        <f>'[1]RC-1(PY)'!R1679</f>
        <v>0</v>
      </c>
      <c r="S1679" s="1">
        <f>'[1]RC-1(PY)'!S1679</f>
        <v>0</v>
      </c>
      <c r="T1679" s="1">
        <f>'[1]RC-1(PY)'!T1679</f>
        <v>0</v>
      </c>
      <c r="U1679" s="1">
        <f>'[1]RC-1(PY)'!U1679</f>
        <v>0</v>
      </c>
      <c r="V1679" s="1">
        <f>'[1]RC-1(PY)'!V1679</f>
        <v>0</v>
      </c>
      <c r="W1679" s="1">
        <f>'[1]RC-1(PY)'!W1679</f>
        <v>0</v>
      </c>
      <c r="X1679" s="1">
        <f>'[1]RC-1(PY)'!X1679</f>
        <v>0</v>
      </c>
      <c r="Y1679" s="1">
        <f>'[1]RC-1(PY)'!Y1679</f>
        <v>0</v>
      </c>
      <c r="Z1679" s="1">
        <f>'[1]RC-1(PY)'!Z1679</f>
        <v>0</v>
      </c>
      <c r="AA1679" s="1">
        <f>'[1]RC-1(PY)'!AA1679</f>
        <v>0</v>
      </c>
      <c r="AB1679" s="1">
        <f>'[1]RC-1(PY)'!AB1679</f>
        <v>0</v>
      </c>
      <c r="AC1679" s="1">
        <f>'[1]RC-1(PY)'!AC1679</f>
        <v>0</v>
      </c>
      <c r="AD1679" s="1">
        <f>'[1]RC-1(PY)'!AD1679</f>
        <v>0</v>
      </c>
      <c r="AE1679" s="1">
        <f>'[1]RC-1(PY)'!AE1679</f>
        <v>0</v>
      </c>
      <c r="AF1679" s="1">
        <f>'[1]RC-1(PY)'!AF1679</f>
        <v>0</v>
      </c>
      <c r="AG1679" s="1">
        <f>'[1]RC-1(PY)'!AG1679</f>
        <v>0</v>
      </c>
      <c r="AH1679" s="1">
        <f>'[1]RC-1(PY)'!AH1679</f>
        <v>0</v>
      </c>
      <c r="AI1679" s="1">
        <f>'[1]RC-1(PY)'!AI1679</f>
        <v>0</v>
      </c>
    </row>
    <row r="1680" spans="1:35" x14ac:dyDescent="0.3">
      <c r="A1680" s="1">
        <f>'[1]RC-1(PY)'!A1680</f>
        <v>0</v>
      </c>
      <c r="B1680" s="1">
        <f>'[1]RC-1(PY)'!B1680</f>
        <v>0</v>
      </c>
      <c r="C1680" s="1">
        <f>'[1]RC-1(PY)'!C1680</f>
        <v>0</v>
      </c>
      <c r="D1680" s="1">
        <f>'[1]RC-1(PY)'!D1680</f>
        <v>0</v>
      </c>
      <c r="E1680" s="1">
        <f>'[1]RC-1(PY)'!E1680</f>
        <v>0</v>
      </c>
      <c r="F1680" s="1">
        <f>'[1]RC-1(PY)'!F1680</f>
        <v>0</v>
      </c>
      <c r="G1680" s="1">
        <f>'[1]RC-1(PY)'!G1680</f>
        <v>0</v>
      </c>
      <c r="H1680" s="1">
        <f>'[1]RC-1(PY)'!H1680</f>
        <v>0</v>
      </c>
      <c r="I1680" s="1">
        <f>'[1]RC-1(PY)'!I1680</f>
        <v>0</v>
      </c>
      <c r="J1680" s="1">
        <f>'[1]RC-1(PY)'!J1680</f>
        <v>0</v>
      </c>
      <c r="K1680" s="1">
        <f>'[1]RC-1(PY)'!K1680</f>
        <v>0</v>
      </c>
      <c r="L1680" s="1">
        <f>'[1]RC-1(PY)'!L1680</f>
        <v>0</v>
      </c>
      <c r="M1680" s="1">
        <f>'[1]RC-1(PY)'!M1680</f>
        <v>0</v>
      </c>
      <c r="N1680" s="1">
        <f>'[1]RC-1(PY)'!N1680</f>
        <v>0</v>
      </c>
      <c r="O1680" s="1">
        <f>'[1]RC-1(PY)'!O1680</f>
        <v>0</v>
      </c>
      <c r="P1680" s="1">
        <f>'[1]RC-1(PY)'!P1680</f>
        <v>0</v>
      </c>
      <c r="Q1680" s="1">
        <f>'[1]RC-1(PY)'!Q1680</f>
        <v>0</v>
      </c>
      <c r="R1680" s="1">
        <f>'[1]RC-1(PY)'!R1680</f>
        <v>0</v>
      </c>
      <c r="S1680" s="1">
        <f>'[1]RC-1(PY)'!S1680</f>
        <v>0</v>
      </c>
      <c r="T1680" s="1">
        <f>'[1]RC-1(PY)'!T1680</f>
        <v>0</v>
      </c>
      <c r="U1680" s="1">
        <f>'[1]RC-1(PY)'!U1680</f>
        <v>0</v>
      </c>
      <c r="V1680" s="1">
        <f>'[1]RC-1(PY)'!V1680</f>
        <v>0</v>
      </c>
      <c r="W1680" s="1">
        <f>'[1]RC-1(PY)'!W1680</f>
        <v>0</v>
      </c>
      <c r="X1680" s="1">
        <f>'[1]RC-1(PY)'!X1680</f>
        <v>0</v>
      </c>
      <c r="Y1680" s="1">
        <f>'[1]RC-1(PY)'!Y1680</f>
        <v>0</v>
      </c>
      <c r="Z1680" s="1">
        <f>'[1]RC-1(PY)'!Z1680</f>
        <v>0</v>
      </c>
      <c r="AA1680" s="1">
        <f>'[1]RC-1(PY)'!AA1680</f>
        <v>0</v>
      </c>
      <c r="AB1680" s="1">
        <f>'[1]RC-1(PY)'!AB1680</f>
        <v>0</v>
      </c>
      <c r="AC1680" s="1">
        <f>'[1]RC-1(PY)'!AC1680</f>
        <v>0</v>
      </c>
      <c r="AD1680" s="1">
        <f>'[1]RC-1(PY)'!AD1680</f>
        <v>0</v>
      </c>
      <c r="AE1680" s="1">
        <f>'[1]RC-1(PY)'!AE1680</f>
        <v>0</v>
      </c>
      <c r="AF1680" s="1">
        <f>'[1]RC-1(PY)'!AF1680</f>
        <v>0</v>
      </c>
      <c r="AG1680" s="1">
        <f>'[1]RC-1(PY)'!AG1680</f>
        <v>0</v>
      </c>
      <c r="AH1680" s="1">
        <f>'[1]RC-1(PY)'!AH1680</f>
        <v>0</v>
      </c>
      <c r="AI1680" s="1">
        <f>'[1]RC-1(PY)'!AI1680</f>
        <v>0</v>
      </c>
    </row>
    <row r="1681" spans="1:35" x14ac:dyDescent="0.3">
      <c r="A1681" s="1">
        <f>'[1]RC-1(PY)'!A1681</f>
        <v>0</v>
      </c>
      <c r="B1681" s="1">
        <f>'[1]RC-1(PY)'!B1681</f>
        <v>0</v>
      </c>
      <c r="C1681" s="1">
        <f>'[1]RC-1(PY)'!C1681</f>
        <v>0</v>
      </c>
      <c r="D1681" s="1">
        <f>'[1]RC-1(PY)'!D1681</f>
        <v>0</v>
      </c>
      <c r="E1681" s="1">
        <f>'[1]RC-1(PY)'!E1681</f>
        <v>0</v>
      </c>
      <c r="F1681" s="1">
        <f>'[1]RC-1(PY)'!F1681</f>
        <v>0</v>
      </c>
      <c r="G1681" s="1">
        <f>'[1]RC-1(PY)'!G1681</f>
        <v>0</v>
      </c>
      <c r="H1681" s="1">
        <f>'[1]RC-1(PY)'!H1681</f>
        <v>0</v>
      </c>
      <c r="I1681" s="1">
        <f>'[1]RC-1(PY)'!I1681</f>
        <v>0</v>
      </c>
      <c r="J1681" s="1">
        <f>'[1]RC-1(PY)'!J1681</f>
        <v>0</v>
      </c>
      <c r="K1681" s="1">
        <f>'[1]RC-1(PY)'!K1681</f>
        <v>0</v>
      </c>
      <c r="L1681" s="1">
        <f>'[1]RC-1(PY)'!L1681</f>
        <v>0</v>
      </c>
      <c r="M1681" s="1">
        <f>'[1]RC-1(PY)'!M1681</f>
        <v>0</v>
      </c>
      <c r="N1681" s="1">
        <f>'[1]RC-1(PY)'!N1681</f>
        <v>0</v>
      </c>
      <c r="O1681" s="1">
        <f>'[1]RC-1(PY)'!O1681</f>
        <v>0</v>
      </c>
      <c r="P1681" s="1">
        <f>'[1]RC-1(PY)'!P1681</f>
        <v>0</v>
      </c>
      <c r="Q1681" s="1">
        <f>'[1]RC-1(PY)'!Q1681</f>
        <v>0</v>
      </c>
      <c r="R1681" s="1">
        <f>'[1]RC-1(PY)'!R1681</f>
        <v>0</v>
      </c>
      <c r="S1681" s="1">
        <f>'[1]RC-1(PY)'!S1681</f>
        <v>0</v>
      </c>
      <c r="T1681" s="1">
        <f>'[1]RC-1(PY)'!T1681</f>
        <v>0</v>
      </c>
      <c r="U1681" s="1">
        <f>'[1]RC-1(PY)'!U1681</f>
        <v>0</v>
      </c>
      <c r="V1681" s="1">
        <f>'[1]RC-1(PY)'!V1681</f>
        <v>0</v>
      </c>
      <c r="W1681" s="1">
        <f>'[1]RC-1(PY)'!W1681</f>
        <v>0</v>
      </c>
      <c r="X1681" s="1">
        <f>'[1]RC-1(PY)'!X1681</f>
        <v>0</v>
      </c>
      <c r="Y1681" s="1">
        <f>'[1]RC-1(PY)'!Y1681</f>
        <v>0</v>
      </c>
      <c r="Z1681" s="1">
        <f>'[1]RC-1(PY)'!Z1681</f>
        <v>0</v>
      </c>
      <c r="AA1681" s="1">
        <f>'[1]RC-1(PY)'!AA1681</f>
        <v>0</v>
      </c>
      <c r="AB1681" s="1">
        <f>'[1]RC-1(PY)'!AB1681</f>
        <v>0</v>
      </c>
      <c r="AC1681" s="1">
        <f>'[1]RC-1(PY)'!AC1681</f>
        <v>0</v>
      </c>
      <c r="AD1681" s="1">
        <f>'[1]RC-1(PY)'!AD1681</f>
        <v>0</v>
      </c>
      <c r="AE1681" s="1">
        <f>'[1]RC-1(PY)'!AE1681</f>
        <v>0</v>
      </c>
      <c r="AF1681" s="1">
        <f>'[1]RC-1(PY)'!AF1681</f>
        <v>0</v>
      </c>
      <c r="AG1681" s="1">
        <f>'[1]RC-1(PY)'!AG1681</f>
        <v>0</v>
      </c>
      <c r="AH1681" s="1">
        <f>'[1]RC-1(PY)'!AH1681</f>
        <v>0</v>
      </c>
      <c r="AI1681" s="1">
        <f>'[1]RC-1(PY)'!AI1681</f>
        <v>0</v>
      </c>
    </row>
    <row r="1682" spans="1:35" x14ac:dyDescent="0.3">
      <c r="A1682" s="1">
        <f>'[1]RC-1(PY)'!A1682</f>
        <v>0</v>
      </c>
      <c r="B1682" s="1">
        <f>'[1]RC-1(PY)'!B1682</f>
        <v>0</v>
      </c>
      <c r="C1682" s="1">
        <f>'[1]RC-1(PY)'!C1682</f>
        <v>0</v>
      </c>
      <c r="D1682" s="1">
        <f>'[1]RC-1(PY)'!D1682</f>
        <v>0</v>
      </c>
      <c r="E1682" s="1">
        <f>'[1]RC-1(PY)'!E1682</f>
        <v>0</v>
      </c>
      <c r="F1682" s="1">
        <f>'[1]RC-1(PY)'!F1682</f>
        <v>0</v>
      </c>
      <c r="G1682" s="1">
        <f>'[1]RC-1(PY)'!G1682</f>
        <v>0</v>
      </c>
      <c r="H1682" s="1">
        <f>'[1]RC-1(PY)'!H1682</f>
        <v>0</v>
      </c>
      <c r="I1682" s="1">
        <f>'[1]RC-1(PY)'!I1682</f>
        <v>0</v>
      </c>
      <c r="J1682" s="1">
        <f>'[1]RC-1(PY)'!J1682</f>
        <v>0</v>
      </c>
      <c r="K1682" s="1">
        <f>'[1]RC-1(PY)'!K1682</f>
        <v>0</v>
      </c>
      <c r="L1682" s="1">
        <f>'[1]RC-1(PY)'!L1682</f>
        <v>0</v>
      </c>
      <c r="M1682" s="1">
        <f>'[1]RC-1(PY)'!M1682</f>
        <v>0</v>
      </c>
      <c r="N1682" s="1">
        <f>'[1]RC-1(PY)'!N1682</f>
        <v>0</v>
      </c>
      <c r="O1682" s="1">
        <f>'[1]RC-1(PY)'!O1682</f>
        <v>0</v>
      </c>
      <c r="P1682" s="1">
        <f>'[1]RC-1(PY)'!P1682</f>
        <v>0</v>
      </c>
      <c r="Q1682" s="1">
        <f>'[1]RC-1(PY)'!Q1682</f>
        <v>0</v>
      </c>
      <c r="R1682" s="1">
        <f>'[1]RC-1(PY)'!R1682</f>
        <v>0</v>
      </c>
      <c r="S1682" s="1">
        <f>'[1]RC-1(PY)'!S1682</f>
        <v>0</v>
      </c>
      <c r="T1682" s="1">
        <f>'[1]RC-1(PY)'!T1682</f>
        <v>0</v>
      </c>
      <c r="U1682" s="1">
        <f>'[1]RC-1(PY)'!U1682</f>
        <v>0</v>
      </c>
      <c r="V1682" s="1">
        <f>'[1]RC-1(PY)'!V1682</f>
        <v>0</v>
      </c>
      <c r="W1682" s="1">
        <f>'[1]RC-1(PY)'!W1682</f>
        <v>0</v>
      </c>
      <c r="X1682" s="1">
        <f>'[1]RC-1(PY)'!X1682</f>
        <v>0</v>
      </c>
      <c r="Y1682" s="1">
        <f>'[1]RC-1(PY)'!Y1682</f>
        <v>0</v>
      </c>
      <c r="Z1682" s="1">
        <f>'[1]RC-1(PY)'!Z1682</f>
        <v>0</v>
      </c>
      <c r="AA1682" s="1">
        <f>'[1]RC-1(PY)'!AA1682</f>
        <v>0</v>
      </c>
      <c r="AB1682" s="1">
        <f>'[1]RC-1(PY)'!AB1682</f>
        <v>0</v>
      </c>
      <c r="AC1682" s="1">
        <f>'[1]RC-1(PY)'!AC1682</f>
        <v>0</v>
      </c>
      <c r="AD1682" s="1">
        <f>'[1]RC-1(PY)'!AD1682</f>
        <v>0</v>
      </c>
      <c r="AE1682" s="1">
        <f>'[1]RC-1(PY)'!AE1682</f>
        <v>0</v>
      </c>
      <c r="AF1682" s="1">
        <f>'[1]RC-1(PY)'!AF1682</f>
        <v>0</v>
      </c>
      <c r="AG1682" s="1">
        <f>'[1]RC-1(PY)'!AG1682</f>
        <v>0</v>
      </c>
      <c r="AH1682" s="1">
        <f>'[1]RC-1(PY)'!AH1682</f>
        <v>0</v>
      </c>
      <c r="AI1682" s="1">
        <f>'[1]RC-1(PY)'!AI1682</f>
        <v>0</v>
      </c>
    </row>
    <row r="1683" spans="1:35" x14ac:dyDescent="0.3">
      <c r="A1683" s="1">
        <f>'[1]RC-1(PY)'!A1683</f>
        <v>0</v>
      </c>
      <c r="B1683" s="1">
        <f>'[1]RC-1(PY)'!B1683</f>
        <v>0</v>
      </c>
      <c r="C1683" s="1">
        <f>'[1]RC-1(PY)'!C1683</f>
        <v>0</v>
      </c>
      <c r="D1683" s="1">
        <f>'[1]RC-1(PY)'!D1683</f>
        <v>0</v>
      </c>
      <c r="E1683" s="1">
        <f>'[1]RC-1(PY)'!E1683</f>
        <v>0</v>
      </c>
      <c r="F1683" s="1">
        <f>'[1]RC-1(PY)'!F1683</f>
        <v>0</v>
      </c>
      <c r="G1683" s="1">
        <f>'[1]RC-1(PY)'!G1683</f>
        <v>0</v>
      </c>
      <c r="H1683" s="1">
        <f>'[1]RC-1(PY)'!H1683</f>
        <v>0</v>
      </c>
      <c r="I1683" s="1">
        <f>'[1]RC-1(PY)'!I1683</f>
        <v>0</v>
      </c>
      <c r="J1683" s="1">
        <f>'[1]RC-1(PY)'!J1683</f>
        <v>0</v>
      </c>
      <c r="K1683" s="1">
        <f>'[1]RC-1(PY)'!K1683</f>
        <v>0</v>
      </c>
      <c r="L1683" s="1">
        <f>'[1]RC-1(PY)'!L1683</f>
        <v>0</v>
      </c>
      <c r="M1683" s="1">
        <f>'[1]RC-1(PY)'!M1683</f>
        <v>0</v>
      </c>
      <c r="N1683" s="1">
        <f>'[1]RC-1(PY)'!N1683</f>
        <v>0</v>
      </c>
      <c r="O1683" s="1">
        <f>'[1]RC-1(PY)'!O1683</f>
        <v>0</v>
      </c>
      <c r="P1683" s="1">
        <f>'[1]RC-1(PY)'!P1683</f>
        <v>0</v>
      </c>
      <c r="Q1683" s="1">
        <f>'[1]RC-1(PY)'!Q1683</f>
        <v>0</v>
      </c>
      <c r="R1683" s="1">
        <f>'[1]RC-1(PY)'!R1683</f>
        <v>0</v>
      </c>
      <c r="S1683" s="1">
        <f>'[1]RC-1(PY)'!S1683</f>
        <v>0</v>
      </c>
      <c r="T1683" s="1">
        <f>'[1]RC-1(PY)'!T1683</f>
        <v>0</v>
      </c>
      <c r="U1683" s="1">
        <f>'[1]RC-1(PY)'!U1683</f>
        <v>0</v>
      </c>
      <c r="V1683" s="1">
        <f>'[1]RC-1(PY)'!V1683</f>
        <v>0</v>
      </c>
      <c r="W1683" s="1">
        <f>'[1]RC-1(PY)'!W1683</f>
        <v>0</v>
      </c>
      <c r="X1683" s="1">
        <f>'[1]RC-1(PY)'!X1683</f>
        <v>0</v>
      </c>
      <c r="Y1683" s="1">
        <f>'[1]RC-1(PY)'!Y1683</f>
        <v>0</v>
      </c>
      <c r="Z1683" s="1">
        <f>'[1]RC-1(PY)'!Z1683</f>
        <v>0</v>
      </c>
      <c r="AA1683" s="1">
        <f>'[1]RC-1(PY)'!AA1683</f>
        <v>0</v>
      </c>
      <c r="AB1683" s="1">
        <f>'[1]RC-1(PY)'!AB1683</f>
        <v>0</v>
      </c>
      <c r="AC1683" s="1">
        <f>'[1]RC-1(PY)'!AC1683</f>
        <v>0</v>
      </c>
      <c r="AD1683" s="1">
        <f>'[1]RC-1(PY)'!AD1683</f>
        <v>0</v>
      </c>
      <c r="AE1683" s="1">
        <f>'[1]RC-1(PY)'!AE1683</f>
        <v>0</v>
      </c>
      <c r="AF1683" s="1">
        <f>'[1]RC-1(PY)'!AF1683</f>
        <v>0</v>
      </c>
      <c r="AG1683" s="1">
        <f>'[1]RC-1(PY)'!AG1683</f>
        <v>0</v>
      </c>
      <c r="AH1683" s="1">
        <f>'[1]RC-1(PY)'!AH1683</f>
        <v>0</v>
      </c>
      <c r="AI1683" s="1">
        <f>'[1]RC-1(PY)'!AI1683</f>
        <v>0</v>
      </c>
    </row>
    <row r="1684" spans="1:35" x14ac:dyDescent="0.3">
      <c r="A1684" s="1">
        <f>'[1]RC-1(PY)'!A1684</f>
        <v>0</v>
      </c>
      <c r="B1684" s="1">
        <f>'[1]RC-1(PY)'!B1684</f>
        <v>0</v>
      </c>
      <c r="C1684" s="1">
        <f>'[1]RC-1(PY)'!C1684</f>
        <v>0</v>
      </c>
      <c r="D1684" s="1">
        <f>'[1]RC-1(PY)'!D1684</f>
        <v>0</v>
      </c>
      <c r="E1684" s="1">
        <f>'[1]RC-1(PY)'!E1684</f>
        <v>0</v>
      </c>
      <c r="F1684" s="1">
        <f>'[1]RC-1(PY)'!F1684</f>
        <v>0</v>
      </c>
      <c r="G1684" s="1">
        <f>'[1]RC-1(PY)'!G1684</f>
        <v>0</v>
      </c>
      <c r="H1684" s="1">
        <f>'[1]RC-1(PY)'!H1684</f>
        <v>0</v>
      </c>
      <c r="I1684" s="1">
        <f>'[1]RC-1(PY)'!I1684</f>
        <v>0</v>
      </c>
      <c r="J1684" s="1">
        <f>'[1]RC-1(PY)'!J1684</f>
        <v>0</v>
      </c>
      <c r="K1684" s="1">
        <f>'[1]RC-1(PY)'!K1684</f>
        <v>0</v>
      </c>
      <c r="L1684" s="1">
        <f>'[1]RC-1(PY)'!L1684</f>
        <v>0</v>
      </c>
      <c r="M1684" s="1">
        <f>'[1]RC-1(PY)'!M1684</f>
        <v>0</v>
      </c>
      <c r="N1684" s="1">
        <f>'[1]RC-1(PY)'!N1684</f>
        <v>0</v>
      </c>
      <c r="O1684" s="1">
        <f>'[1]RC-1(PY)'!O1684</f>
        <v>0</v>
      </c>
      <c r="P1684" s="1">
        <f>'[1]RC-1(PY)'!P1684</f>
        <v>0</v>
      </c>
      <c r="Q1684" s="1">
        <f>'[1]RC-1(PY)'!Q1684</f>
        <v>0</v>
      </c>
      <c r="R1684" s="1">
        <f>'[1]RC-1(PY)'!R1684</f>
        <v>0</v>
      </c>
      <c r="S1684" s="1">
        <f>'[1]RC-1(PY)'!S1684</f>
        <v>0</v>
      </c>
      <c r="T1684" s="1">
        <f>'[1]RC-1(PY)'!T1684</f>
        <v>0</v>
      </c>
      <c r="U1684" s="1">
        <f>'[1]RC-1(PY)'!U1684</f>
        <v>0</v>
      </c>
      <c r="V1684" s="1">
        <f>'[1]RC-1(PY)'!V1684</f>
        <v>0</v>
      </c>
      <c r="W1684" s="1">
        <f>'[1]RC-1(PY)'!W1684</f>
        <v>0</v>
      </c>
      <c r="X1684" s="1">
        <f>'[1]RC-1(PY)'!X1684</f>
        <v>0</v>
      </c>
      <c r="Y1684" s="1">
        <f>'[1]RC-1(PY)'!Y1684</f>
        <v>0</v>
      </c>
      <c r="Z1684" s="1">
        <f>'[1]RC-1(PY)'!Z1684</f>
        <v>0</v>
      </c>
      <c r="AA1684" s="1">
        <f>'[1]RC-1(PY)'!AA1684</f>
        <v>0</v>
      </c>
      <c r="AB1684" s="1">
        <f>'[1]RC-1(PY)'!AB1684</f>
        <v>0</v>
      </c>
      <c r="AC1684" s="1">
        <f>'[1]RC-1(PY)'!AC1684</f>
        <v>0</v>
      </c>
      <c r="AD1684" s="1">
        <f>'[1]RC-1(PY)'!AD1684</f>
        <v>0</v>
      </c>
      <c r="AE1684" s="1">
        <f>'[1]RC-1(PY)'!AE1684</f>
        <v>0</v>
      </c>
      <c r="AF1684" s="1">
        <f>'[1]RC-1(PY)'!AF1684</f>
        <v>0</v>
      </c>
      <c r="AG1684" s="1">
        <f>'[1]RC-1(PY)'!AG1684</f>
        <v>0</v>
      </c>
      <c r="AH1684" s="1">
        <f>'[1]RC-1(PY)'!AH1684</f>
        <v>0</v>
      </c>
      <c r="AI1684" s="1">
        <f>'[1]RC-1(PY)'!AI1684</f>
        <v>0</v>
      </c>
    </row>
    <row r="1685" spans="1:35" x14ac:dyDescent="0.3">
      <c r="A1685" s="1">
        <f>'[1]RC-1(PY)'!A1685</f>
        <v>0</v>
      </c>
      <c r="B1685" s="1">
        <f>'[1]RC-1(PY)'!B1685</f>
        <v>0</v>
      </c>
      <c r="C1685" s="1">
        <f>'[1]RC-1(PY)'!C1685</f>
        <v>0</v>
      </c>
      <c r="D1685" s="1">
        <f>'[1]RC-1(PY)'!D1685</f>
        <v>0</v>
      </c>
      <c r="E1685" s="1">
        <f>'[1]RC-1(PY)'!E1685</f>
        <v>0</v>
      </c>
      <c r="F1685" s="1">
        <f>'[1]RC-1(PY)'!F1685</f>
        <v>0</v>
      </c>
      <c r="G1685" s="1">
        <f>'[1]RC-1(PY)'!G1685</f>
        <v>0</v>
      </c>
      <c r="H1685" s="1">
        <f>'[1]RC-1(PY)'!H1685</f>
        <v>0</v>
      </c>
      <c r="I1685" s="1">
        <f>'[1]RC-1(PY)'!I1685</f>
        <v>0</v>
      </c>
      <c r="J1685" s="1">
        <f>'[1]RC-1(PY)'!J1685</f>
        <v>0</v>
      </c>
      <c r="K1685" s="1">
        <f>'[1]RC-1(PY)'!K1685</f>
        <v>0</v>
      </c>
      <c r="L1685" s="1">
        <f>'[1]RC-1(PY)'!L1685</f>
        <v>0</v>
      </c>
      <c r="M1685" s="1">
        <f>'[1]RC-1(PY)'!M1685</f>
        <v>0</v>
      </c>
      <c r="N1685" s="1">
        <f>'[1]RC-1(PY)'!N1685</f>
        <v>0</v>
      </c>
      <c r="O1685" s="1">
        <f>'[1]RC-1(PY)'!O1685</f>
        <v>0</v>
      </c>
      <c r="P1685" s="1">
        <f>'[1]RC-1(PY)'!P1685</f>
        <v>0</v>
      </c>
      <c r="Q1685" s="1">
        <f>'[1]RC-1(PY)'!Q1685</f>
        <v>0</v>
      </c>
      <c r="R1685" s="1">
        <f>'[1]RC-1(PY)'!R1685</f>
        <v>0</v>
      </c>
      <c r="S1685" s="1">
        <f>'[1]RC-1(PY)'!S1685</f>
        <v>0</v>
      </c>
      <c r="T1685" s="1">
        <f>'[1]RC-1(PY)'!T1685</f>
        <v>0</v>
      </c>
      <c r="U1685" s="1">
        <f>'[1]RC-1(PY)'!U1685</f>
        <v>0</v>
      </c>
      <c r="V1685" s="1">
        <f>'[1]RC-1(PY)'!V1685</f>
        <v>0</v>
      </c>
      <c r="W1685" s="1">
        <f>'[1]RC-1(PY)'!W1685</f>
        <v>0</v>
      </c>
      <c r="X1685" s="1">
        <f>'[1]RC-1(PY)'!X1685</f>
        <v>0</v>
      </c>
      <c r="Y1685" s="1">
        <f>'[1]RC-1(PY)'!Y1685</f>
        <v>0</v>
      </c>
      <c r="Z1685" s="1">
        <f>'[1]RC-1(PY)'!Z1685</f>
        <v>0</v>
      </c>
      <c r="AA1685" s="1">
        <f>'[1]RC-1(PY)'!AA1685</f>
        <v>0</v>
      </c>
      <c r="AB1685" s="1">
        <f>'[1]RC-1(PY)'!AB1685</f>
        <v>0</v>
      </c>
      <c r="AC1685" s="1">
        <f>'[1]RC-1(PY)'!AC1685</f>
        <v>0</v>
      </c>
      <c r="AD1685" s="1">
        <f>'[1]RC-1(PY)'!AD1685</f>
        <v>0</v>
      </c>
      <c r="AE1685" s="1">
        <f>'[1]RC-1(PY)'!AE1685</f>
        <v>0</v>
      </c>
      <c r="AF1685" s="1">
        <f>'[1]RC-1(PY)'!AF1685</f>
        <v>0</v>
      </c>
      <c r="AG1685" s="1">
        <f>'[1]RC-1(PY)'!AG1685</f>
        <v>0</v>
      </c>
      <c r="AH1685" s="1">
        <f>'[1]RC-1(PY)'!AH1685</f>
        <v>0</v>
      </c>
      <c r="AI1685" s="1">
        <f>'[1]RC-1(PY)'!AI1685</f>
        <v>0</v>
      </c>
    </row>
    <row r="1686" spans="1:35" x14ac:dyDescent="0.3">
      <c r="A1686" s="1">
        <f>'[1]RC-1(PY)'!A1686</f>
        <v>0</v>
      </c>
      <c r="B1686" s="1">
        <f>'[1]RC-1(PY)'!B1686</f>
        <v>0</v>
      </c>
      <c r="C1686" s="1">
        <f>'[1]RC-1(PY)'!C1686</f>
        <v>0</v>
      </c>
      <c r="D1686" s="1">
        <f>'[1]RC-1(PY)'!D1686</f>
        <v>0</v>
      </c>
      <c r="E1686" s="1">
        <f>'[1]RC-1(PY)'!E1686</f>
        <v>0</v>
      </c>
      <c r="F1686" s="1">
        <f>'[1]RC-1(PY)'!F1686</f>
        <v>0</v>
      </c>
      <c r="G1686" s="1">
        <f>'[1]RC-1(PY)'!G1686</f>
        <v>0</v>
      </c>
      <c r="H1686" s="1">
        <f>'[1]RC-1(PY)'!H1686</f>
        <v>0</v>
      </c>
      <c r="I1686" s="1">
        <f>'[1]RC-1(PY)'!I1686</f>
        <v>0</v>
      </c>
      <c r="J1686" s="1">
        <f>'[1]RC-1(PY)'!J1686</f>
        <v>0</v>
      </c>
      <c r="K1686" s="1">
        <f>'[1]RC-1(PY)'!K1686</f>
        <v>0</v>
      </c>
      <c r="L1686" s="1">
        <f>'[1]RC-1(PY)'!L1686</f>
        <v>0</v>
      </c>
      <c r="M1686" s="1">
        <f>'[1]RC-1(PY)'!M1686</f>
        <v>0</v>
      </c>
      <c r="N1686" s="1">
        <f>'[1]RC-1(PY)'!N1686</f>
        <v>0</v>
      </c>
      <c r="O1686" s="1">
        <f>'[1]RC-1(PY)'!O1686</f>
        <v>0</v>
      </c>
      <c r="P1686" s="1">
        <f>'[1]RC-1(PY)'!P1686</f>
        <v>0</v>
      </c>
      <c r="Q1686" s="1">
        <f>'[1]RC-1(PY)'!Q1686</f>
        <v>0</v>
      </c>
      <c r="R1686" s="1">
        <f>'[1]RC-1(PY)'!R1686</f>
        <v>0</v>
      </c>
      <c r="S1686" s="1">
        <f>'[1]RC-1(PY)'!S1686</f>
        <v>0</v>
      </c>
      <c r="T1686" s="1">
        <f>'[1]RC-1(PY)'!T1686</f>
        <v>0</v>
      </c>
      <c r="U1686" s="1">
        <f>'[1]RC-1(PY)'!U1686</f>
        <v>0</v>
      </c>
      <c r="V1686" s="1">
        <f>'[1]RC-1(PY)'!V1686</f>
        <v>0</v>
      </c>
      <c r="W1686" s="1">
        <f>'[1]RC-1(PY)'!W1686</f>
        <v>0</v>
      </c>
      <c r="X1686" s="1">
        <f>'[1]RC-1(PY)'!X1686</f>
        <v>0</v>
      </c>
      <c r="Y1686" s="1">
        <f>'[1]RC-1(PY)'!Y1686</f>
        <v>0</v>
      </c>
      <c r="Z1686" s="1">
        <f>'[1]RC-1(PY)'!Z1686</f>
        <v>0</v>
      </c>
      <c r="AA1686" s="1">
        <f>'[1]RC-1(PY)'!AA1686</f>
        <v>0</v>
      </c>
      <c r="AB1686" s="1">
        <f>'[1]RC-1(PY)'!AB1686</f>
        <v>0</v>
      </c>
      <c r="AC1686" s="1">
        <f>'[1]RC-1(PY)'!AC1686</f>
        <v>0</v>
      </c>
      <c r="AD1686" s="1">
        <f>'[1]RC-1(PY)'!AD1686</f>
        <v>0</v>
      </c>
      <c r="AE1686" s="1">
        <f>'[1]RC-1(PY)'!AE1686</f>
        <v>0</v>
      </c>
      <c r="AF1686" s="1">
        <f>'[1]RC-1(PY)'!AF1686</f>
        <v>0</v>
      </c>
      <c r="AG1686" s="1">
        <f>'[1]RC-1(PY)'!AG1686</f>
        <v>0</v>
      </c>
      <c r="AH1686" s="1">
        <f>'[1]RC-1(PY)'!AH1686</f>
        <v>0</v>
      </c>
      <c r="AI1686" s="1">
        <f>'[1]RC-1(PY)'!AI1686</f>
        <v>0</v>
      </c>
    </row>
    <row r="1687" spans="1:35" x14ac:dyDescent="0.3">
      <c r="A1687" s="1">
        <f>'[1]RC-1(PY)'!A1687</f>
        <v>0</v>
      </c>
      <c r="B1687" s="1">
        <f>'[1]RC-1(PY)'!B1687</f>
        <v>0</v>
      </c>
      <c r="C1687" s="1">
        <f>'[1]RC-1(PY)'!C1687</f>
        <v>0</v>
      </c>
      <c r="D1687" s="1">
        <f>'[1]RC-1(PY)'!D1687</f>
        <v>0</v>
      </c>
      <c r="E1687" s="1">
        <f>'[1]RC-1(PY)'!E1687</f>
        <v>0</v>
      </c>
      <c r="F1687" s="1">
        <f>'[1]RC-1(PY)'!F1687</f>
        <v>0</v>
      </c>
      <c r="G1687" s="1">
        <f>'[1]RC-1(PY)'!G1687</f>
        <v>0</v>
      </c>
      <c r="H1687" s="1">
        <f>'[1]RC-1(PY)'!H1687</f>
        <v>0</v>
      </c>
      <c r="I1687" s="1">
        <f>'[1]RC-1(PY)'!I1687</f>
        <v>0</v>
      </c>
      <c r="J1687" s="1">
        <f>'[1]RC-1(PY)'!J1687</f>
        <v>0</v>
      </c>
      <c r="K1687" s="1">
        <f>'[1]RC-1(PY)'!K1687</f>
        <v>0</v>
      </c>
      <c r="L1687" s="1">
        <f>'[1]RC-1(PY)'!L1687</f>
        <v>0</v>
      </c>
      <c r="M1687" s="1">
        <f>'[1]RC-1(PY)'!M1687</f>
        <v>0</v>
      </c>
      <c r="N1687" s="1">
        <f>'[1]RC-1(PY)'!N1687</f>
        <v>0</v>
      </c>
      <c r="O1687" s="1">
        <f>'[1]RC-1(PY)'!O1687</f>
        <v>0</v>
      </c>
      <c r="P1687" s="1">
        <f>'[1]RC-1(PY)'!P1687</f>
        <v>0</v>
      </c>
      <c r="Q1687" s="1">
        <f>'[1]RC-1(PY)'!Q1687</f>
        <v>0</v>
      </c>
      <c r="R1687" s="1">
        <f>'[1]RC-1(PY)'!R1687</f>
        <v>0</v>
      </c>
      <c r="S1687" s="1">
        <f>'[1]RC-1(PY)'!S1687</f>
        <v>0</v>
      </c>
      <c r="T1687" s="1">
        <f>'[1]RC-1(PY)'!T1687</f>
        <v>0</v>
      </c>
      <c r="U1687" s="1">
        <f>'[1]RC-1(PY)'!U1687</f>
        <v>0</v>
      </c>
      <c r="V1687" s="1">
        <f>'[1]RC-1(PY)'!V1687</f>
        <v>0</v>
      </c>
      <c r="W1687" s="1">
        <f>'[1]RC-1(PY)'!W1687</f>
        <v>0</v>
      </c>
      <c r="X1687" s="1">
        <f>'[1]RC-1(PY)'!X1687</f>
        <v>0</v>
      </c>
      <c r="Y1687" s="1">
        <f>'[1]RC-1(PY)'!Y1687</f>
        <v>0</v>
      </c>
      <c r="Z1687" s="1">
        <f>'[1]RC-1(PY)'!Z1687</f>
        <v>0</v>
      </c>
      <c r="AA1687" s="1">
        <f>'[1]RC-1(PY)'!AA1687</f>
        <v>0</v>
      </c>
      <c r="AB1687" s="1">
        <f>'[1]RC-1(PY)'!AB1687</f>
        <v>0</v>
      </c>
      <c r="AC1687" s="1">
        <f>'[1]RC-1(PY)'!AC1687</f>
        <v>0</v>
      </c>
      <c r="AD1687" s="1">
        <f>'[1]RC-1(PY)'!AD1687</f>
        <v>0</v>
      </c>
      <c r="AE1687" s="1">
        <f>'[1]RC-1(PY)'!AE1687</f>
        <v>0</v>
      </c>
      <c r="AF1687" s="1">
        <f>'[1]RC-1(PY)'!AF1687</f>
        <v>0</v>
      </c>
      <c r="AG1687" s="1">
        <f>'[1]RC-1(PY)'!AG1687</f>
        <v>0</v>
      </c>
      <c r="AH1687" s="1">
        <f>'[1]RC-1(PY)'!AH1687</f>
        <v>0</v>
      </c>
      <c r="AI1687" s="1">
        <f>'[1]RC-1(PY)'!AI1687</f>
        <v>0</v>
      </c>
    </row>
    <row r="1688" spans="1:35" x14ac:dyDescent="0.3">
      <c r="A1688" s="1">
        <f>'[1]RC-1(PY)'!A1688</f>
        <v>0</v>
      </c>
      <c r="B1688" s="1">
        <f>'[1]RC-1(PY)'!B1688</f>
        <v>0</v>
      </c>
      <c r="C1688" s="1">
        <f>'[1]RC-1(PY)'!C1688</f>
        <v>0</v>
      </c>
      <c r="D1688" s="1">
        <f>'[1]RC-1(PY)'!D1688</f>
        <v>0</v>
      </c>
      <c r="E1688" s="1">
        <f>'[1]RC-1(PY)'!E1688</f>
        <v>0</v>
      </c>
      <c r="F1688" s="1">
        <f>'[1]RC-1(PY)'!F1688</f>
        <v>0</v>
      </c>
      <c r="G1688" s="1">
        <f>'[1]RC-1(PY)'!G1688</f>
        <v>0</v>
      </c>
      <c r="H1688" s="1">
        <f>'[1]RC-1(PY)'!H1688</f>
        <v>0</v>
      </c>
      <c r="I1688" s="1">
        <f>'[1]RC-1(PY)'!I1688</f>
        <v>0</v>
      </c>
      <c r="J1688" s="1">
        <f>'[1]RC-1(PY)'!J1688</f>
        <v>0</v>
      </c>
      <c r="K1688" s="1">
        <f>'[1]RC-1(PY)'!K1688</f>
        <v>0</v>
      </c>
      <c r="L1688" s="1">
        <f>'[1]RC-1(PY)'!L1688</f>
        <v>0</v>
      </c>
      <c r="M1688" s="1">
        <f>'[1]RC-1(PY)'!M1688</f>
        <v>0</v>
      </c>
      <c r="N1688" s="1">
        <f>'[1]RC-1(PY)'!N1688</f>
        <v>0</v>
      </c>
      <c r="O1688" s="1">
        <f>'[1]RC-1(PY)'!O1688</f>
        <v>0</v>
      </c>
      <c r="P1688" s="1">
        <f>'[1]RC-1(PY)'!P1688</f>
        <v>0</v>
      </c>
      <c r="Q1688" s="1">
        <f>'[1]RC-1(PY)'!Q1688</f>
        <v>0</v>
      </c>
      <c r="R1688" s="1">
        <f>'[1]RC-1(PY)'!R1688</f>
        <v>0</v>
      </c>
      <c r="S1688" s="1">
        <f>'[1]RC-1(PY)'!S1688</f>
        <v>0</v>
      </c>
      <c r="T1688" s="1">
        <f>'[1]RC-1(PY)'!T1688</f>
        <v>0</v>
      </c>
      <c r="U1688" s="1">
        <f>'[1]RC-1(PY)'!U1688</f>
        <v>0</v>
      </c>
      <c r="V1688" s="1">
        <f>'[1]RC-1(PY)'!V1688</f>
        <v>0</v>
      </c>
      <c r="W1688" s="1">
        <f>'[1]RC-1(PY)'!W1688</f>
        <v>0</v>
      </c>
      <c r="X1688" s="1">
        <f>'[1]RC-1(PY)'!X1688</f>
        <v>0</v>
      </c>
      <c r="Y1688" s="1">
        <f>'[1]RC-1(PY)'!Y1688</f>
        <v>0</v>
      </c>
      <c r="Z1688" s="1">
        <f>'[1]RC-1(PY)'!Z1688</f>
        <v>0</v>
      </c>
      <c r="AA1688" s="1">
        <f>'[1]RC-1(PY)'!AA1688</f>
        <v>0</v>
      </c>
      <c r="AB1688" s="1">
        <f>'[1]RC-1(PY)'!AB1688</f>
        <v>0</v>
      </c>
      <c r="AC1688" s="1">
        <f>'[1]RC-1(PY)'!AC1688</f>
        <v>0</v>
      </c>
      <c r="AD1688" s="1">
        <f>'[1]RC-1(PY)'!AD1688</f>
        <v>0</v>
      </c>
      <c r="AE1688" s="1">
        <f>'[1]RC-1(PY)'!AE1688</f>
        <v>0</v>
      </c>
      <c r="AF1688" s="1">
        <f>'[1]RC-1(PY)'!AF1688</f>
        <v>0</v>
      </c>
      <c r="AG1688" s="1">
        <f>'[1]RC-1(PY)'!AG1688</f>
        <v>0</v>
      </c>
      <c r="AH1688" s="1">
        <f>'[1]RC-1(PY)'!AH1688</f>
        <v>0</v>
      </c>
      <c r="AI1688" s="1">
        <f>'[1]RC-1(PY)'!AI1688</f>
        <v>0</v>
      </c>
    </row>
    <row r="1689" spans="1:35" x14ac:dyDescent="0.3">
      <c r="A1689" s="1">
        <f>'[1]RC-1(PY)'!A1689</f>
        <v>0</v>
      </c>
      <c r="B1689" s="1">
        <f>'[1]RC-1(PY)'!B1689</f>
        <v>0</v>
      </c>
      <c r="C1689" s="1">
        <f>'[1]RC-1(PY)'!C1689</f>
        <v>0</v>
      </c>
      <c r="D1689" s="1">
        <f>'[1]RC-1(PY)'!D1689</f>
        <v>0</v>
      </c>
      <c r="E1689" s="1">
        <f>'[1]RC-1(PY)'!E1689</f>
        <v>0</v>
      </c>
      <c r="F1689" s="1">
        <f>'[1]RC-1(PY)'!F1689</f>
        <v>0</v>
      </c>
      <c r="G1689" s="1">
        <f>'[1]RC-1(PY)'!G1689</f>
        <v>0</v>
      </c>
      <c r="H1689" s="1">
        <f>'[1]RC-1(PY)'!H1689</f>
        <v>0</v>
      </c>
      <c r="I1689" s="1">
        <f>'[1]RC-1(PY)'!I1689</f>
        <v>0</v>
      </c>
      <c r="J1689" s="1">
        <f>'[1]RC-1(PY)'!J1689</f>
        <v>0</v>
      </c>
      <c r="K1689" s="1">
        <f>'[1]RC-1(PY)'!K1689</f>
        <v>0</v>
      </c>
      <c r="L1689" s="1">
        <f>'[1]RC-1(PY)'!L1689</f>
        <v>0</v>
      </c>
      <c r="M1689" s="1">
        <f>'[1]RC-1(PY)'!M1689</f>
        <v>0</v>
      </c>
      <c r="N1689" s="1">
        <f>'[1]RC-1(PY)'!N1689</f>
        <v>0</v>
      </c>
      <c r="O1689" s="1">
        <f>'[1]RC-1(PY)'!O1689</f>
        <v>0</v>
      </c>
      <c r="P1689" s="1">
        <f>'[1]RC-1(PY)'!P1689</f>
        <v>0</v>
      </c>
      <c r="Q1689" s="1">
        <f>'[1]RC-1(PY)'!Q1689</f>
        <v>0</v>
      </c>
      <c r="R1689" s="1">
        <f>'[1]RC-1(PY)'!R1689</f>
        <v>0</v>
      </c>
      <c r="S1689" s="1">
        <f>'[1]RC-1(PY)'!S1689</f>
        <v>0</v>
      </c>
      <c r="T1689" s="1">
        <f>'[1]RC-1(PY)'!T1689</f>
        <v>0</v>
      </c>
      <c r="U1689" s="1">
        <f>'[1]RC-1(PY)'!U1689</f>
        <v>0</v>
      </c>
      <c r="V1689" s="1">
        <f>'[1]RC-1(PY)'!V1689</f>
        <v>0</v>
      </c>
      <c r="W1689" s="1">
        <f>'[1]RC-1(PY)'!W1689</f>
        <v>0</v>
      </c>
      <c r="X1689" s="1">
        <f>'[1]RC-1(PY)'!X1689</f>
        <v>0</v>
      </c>
      <c r="Y1689" s="1">
        <f>'[1]RC-1(PY)'!Y1689</f>
        <v>0</v>
      </c>
      <c r="Z1689" s="1">
        <f>'[1]RC-1(PY)'!Z1689</f>
        <v>0</v>
      </c>
      <c r="AA1689" s="1">
        <f>'[1]RC-1(PY)'!AA1689</f>
        <v>0</v>
      </c>
      <c r="AB1689" s="1">
        <f>'[1]RC-1(PY)'!AB1689</f>
        <v>0</v>
      </c>
      <c r="AC1689" s="1">
        <f>'[1]RC-1(PY)'!AC1689</f>
        <v>0</v>
      </c>
      <c r="AD1689" s="1">
        <f>'[1]RC-1(PY)'!AD1689</f>
        <v>0</v>
      </c>
      <c r="AE1689" s="1">
        <f>'[1]RC-1(PY)'!AE1689</f>
        <v>0</v>
      </c>
      <c r="AF1689" s="1">
        <f>'[1]RC-1(PY)'!AF1689</f>
        <v>0</v>
      </c>
      <c r="AG1689" s="1">
        <f>'[1]RC-1(PY)'!AG1689</f>
        <v>0</v>
      </c>
      <c r="AH1689" s="1">
        <f>'[1]RC-1(PY)'!AH1689</f>
        <v>0</v>
      </c>
      <c r="AI1689" s="1">
        <f>'[1]RC-1(PY)'!AI1689</f>
        <v>0</v>
      </c>
    </row>
    <row r="1690" spans="1:35" x14ac:dyDescent="0.3">
      <c r="A1690" s="1">
        <f>'[1]RC-1(PY)'!A1690</f>
        <v>0</v>
      </c>
      <c r="B1690" s="1">
        <f>'[1]RC-1(PY)'!B1690</f>
        <v>0</v>
      </c>
      <c r="C1690" s="1">
        <f>'[1]RC-1(PY)'!C1690</f>
        <v>0</v>
      </c>
      <c r="D1690" s="1">
        <f>'[1]RC-1(PY)'!D1690</f>
        <v>0</v>
      </c>
      <c r="E1690" s="1">
        <f>'[1]RC-1(PY)'!E1690</f>
        <v>0</v>
      </c>
      <c r="F1690" s="1">
        <f>'[1]RC-1(PY)'!F1690</f>
        <v>0</v>
      </c>
      <c r="G1690" s="1">
        <f>'[1]RC-1(PY)'!G1690</f>
        <v>0</v>
      </c>
      <c r="H1690" s="1">
        <f>'[1]RC-1(PY)'!H1690</f>
        <v>0</v>
      </c>
      <c r="I1690" s="1">
        <f>'[1]RC-1(PY)'!I1690</f>
        <v>0</v>
      </c>
      <c r="J1690" s="1">
        <f>'[1]RC-1(PY)'!J1690</f>
        <v>0</v>
      </c>
      <c r="K1690" s="1">
        <f>'[1]RC-1(PY)'!K1690</f>
        <v>0</v>
      </c>
      <c r="L1690" s="1">
        <f>'[1]RC-1(PY)'!L1690</f>
        <v>0</v>
      </c>
      <c r="M1690" s="1">
        <f>'[1]RC-1(PY)'!M1690</f>
        <v>0</v>
      </c>
      <c r="N1690" s="1">
        <f>'[1]RC-1(PY)'!N1690</f>
        <v>0</v>
      </c>
      <c r="O1690" s="1">
        <f>'[1]RC-1(PY)'!O1690</f>
        <v>0</v>
      </c>
      <c r="P1690" s="1">
        <f>'[1]RC-1(PY)'!P1690</f>
        <v>0</v>
      </c>
      <c r="Q1690" s="1">
        <f>'[1]RC-1(PY)'!Q1690</f>
        <v>0</v>
      </c>
      <c r="R1690" s="1">
        <f>'[1]RC-1(PY)'!R1690</f>
        <v>0</v>
      </c>
      <c r="S1690" s="1">
        <f>'[1]RC-1(PY)'!S1690</f>
        <v>0</v>
      </c>
      <c r="T1690" s="1">
        <f>'[1]RC-1(PY)'!T1690</f>
        <v>0</v>
      </c>
      <c r="U1690" s="1">
        <f>'[1]RC-1(PY)'!U1690</f>
        <v>0</v>
      </c>
      <c r="V1690" s="1">
        <f>'[1]RC-1(PY)'!V1690</f>
        <v>0</v>
      </c>
      <c r="W1690" s="1">
        <f>'[1]RC-1(PY)'!W1690</f>
        <v>0</v>
      </c>
      <c r="X1690" s="1">
        <f>'[1]RC-1(PY)'!X1690</f>
        <v>0</v>
      </c>
      <c r="Y1690" s="1">
        <f>'[1]RC-1(PY)'!Y1690</f>
        <v>0</v>
      </c>
      <c r="Z1690" s="1">
        <f>'[1]RC-1(PY)'!Z1690</f>
        <v>0</v>
      </c>
      <c r="AA1690" s="1">
        <f>'[1]RC-1(PY)'!AA1690</f>
        <v>0</v>
      </c>
      <c r="AB1690" s="1">
        <f>'[1]RC-1(PY)'!AB1690</f>
        <v>0</v>
      </c>
      <c r="AC1690" s="1">
        <f>'[1]RC-1(PY)'!AC1690</f>
        <v>0</v>
      </c>
      <c r="AD1690" s="1">
        <f>'[1]RC-1(PY)'!AD1690</f>
        <v>0</v>
      </c>
      <c r="AE1690" s="1">
        <f>'[1]RC-1(PY)'!AE1690</f>
        <v>0</v>
      </c>
      <c r="AF1690" s="1">
        <f>'[1]RC-1(PY)'!AF1690</f>
        <v>0</v>
      </c>
      <c r="AG1690" s="1">
        <f>'[1]RC-1(PY)'!AG1690</f>
        <v>0</v>
      </c>
      <c r="AH1690" s="1">
        <f>'[1]RC-1(PY)'!AH1690</f>
        <v>0</v>
      </c>
      <c r="AI1690" s="1">
        <f>'[1]RC-1(PY)'!AI1690</f>
        <v>0</v>
      </c>
    </row>
    <row r="1691" spans="1:35" x14ac:dyDescent="0.3">
      <c r="A1691" s="1">
        <f>'[1]RC-1(PY)'!A1691</f>
        <v>0</v>
      </c>
      <c r="B1691" s="1">
        <f>'[1]RC-1(PY)'!B1691</f>
        <v>0</v>
      </c>
      <c r="C1691" s="1">
        <f>'[1]RC-1(PY)'!C1691</f>
        <v>0</v>
      </c>
      <c r="D1691" s="1">
        <f>'[1]RC-1(PY)'!D1691</f>
        <v>0</v>
      </c>
      <c r="E1691" s="1">
        <f>'[1]RC-1(PY)'!E1691</f>
        <v>0</v>
      </c>
      <c r="F1691" s="1">
        <f>'[1]RC-1(PY)'!F1691</f>
        <v>0</v>
      </c>
      <c r="G1691" s="1">
        <f>'[1]RC-1(PY)'!G1691</f>
        <v>0</v>
      </c>
      <c r="H1691" s="1">
        <f>'[1]RC-1(PY)'!H1691</f>
        <v>0</v>
      </c>
      <c r="I1691" s="1">
        <f>'[1]RC-1(PY)'!I1691</f>
        <v>0</v>
      </c>
      <c r="J1691" s="1">
        <f>'[1]RC-1(PY)'!J1691</f>
        <v>0</v>
      </c>
      <c r="K1691" s="1">
        <f>'[1]RC-1(PY)'!K1691</f>
        <v>0</v>
      </c>
      <c r="L1691" s="1">
        <f>'[1]RC-1(PY)'!L1691</f>
        <v>0</v>
      </c>
      <c r="M1691" s="1">
        <f>'[1]RC-1(PY)'!M1691</f>
        <v>0</v>
      </c>
      <c r="N1691" s="1">
        <f>'[1]RC-1(PY)'!N1691</f>
        <v>0</v>
      </c>
      <c r="O1691" s="1">
        <f>'[1]RC-1(PY)'!O1691</f>
        <v>0</v>
      </c>
      <c r="P1691" s="1">
        <f>'[1]RC-1(PY)'!P1691</f>
        <v>0</v>
      </c>
      <c r="Q1691" s="1">
        <f>'[1]RC-1(PY)'!Q1691</f>
        <v>0</v>
      </c>
      <c r="R1691" s="1">
        <f>'[1]RC-1(PY)'!R1691</f>
        <v>0</v>
      </c>
      <c r="S1691" s="1">
        <f>'[1]RC-1(PY)'!S1691</f>
        <v>0</v>
      </c>
      <c r="T1691" s="1">
        <f>'[1]RC-1(PY)'!T1691</f>
        <v>0</v>
      </c>
      <c r="U1691" s="1">
        <f>'[1]RC-1(PY)'!U1691</f>
        <v>0</v>
      </c>
      <c r="V1691" s="1">
        <f>'[1]RC-1(PY)'!V1691</f>
        <v>0</v>
      </c>
      <c r="W1691" s="1">
        <f>'[1]RC-1(PY)'!W1691</f>
        <v>0</v>
      </c>
      <c r="X1691" s="1">
        <f>'[1]RC-1(PY)'!X1691</f>
        <v>0</v>
      </c>
      <c r="Y1691" s="1">
        <f>'[1]RC-1(PY)'!Y1691</f>
        <v>0</v>
      </c>
      <c r="Z1691" s="1">
        <f>'[1]RC-1(PY)'!Z1691</f>
        <v>0</v>
      </c>
      <c r="AA1691" s="1">
        <f>'[1]RC-1(PY)'!AA1691</f>
        <v>0</v>
      </c>
      <c r="AB1691" s="1">
        <f>'[1]RC-1(PY)'!AB1691</f>
        <v>0</v>
      </c>
      <c r="AC1691" s="1">
        <f>'[1]RC-1(PY)'!AC1691</f>
        <v>0</v>
      </c>
      <c r="AD1691" s="1">
        <f>'[1]RC-1(PY)'!AD1691</f>
        <v>0</v>
      </c>
      <c r="AE1691" s="1">
        <f>'[1]RC-1(PY)'!AE1691</f>
        <v>0</v>
      </c>
      <c r="AF1691" s="1">
        <f>'[1]RC-1(PY)'!AF1691</f>
        <v>0</v>
      </c>
      <c r="AG1691" s="1">
        <f>'[1]RC-1(PY)'!AG1691</f>
        <v>0</v>
      </c>
      <c r="AH1691" s="1">
        <f>'[1]RC-1(PY)'!AH1691</f>
        <v>0</v>
      </c>
      <c r="AI1691" s="1">
        <f>'[1]RC-1(PY)'!AI1691</f>
        <v>0</v>
      </c>
    </row>
    <row r="1692" spans="1:35" x14ac:dyDescent="0.3">
      <c r="A1692" s="1">
        <f>'[1]RC-1(PY)'!A1692</f>
        <v>0</v>
      </c>
      <c r="B1692" s="1">
        <f>'[1]RC-1(PY)'!B1692</f>
        <v>0</v>
      </c>
      <c r="C1692" s="1">
        <f>'[1]RC-1(PY)'!C1692</f>
        <v>0</v>
      </c>
      <c r="D1692" s="1">
        <f>'[1]RC-1(PY)'!D1692</f>
        <v>0</v>
      </c>
      <c r="E1692" s="1">
        <f>'[1]RC-1(PY)'!E1692</f>
        <v>0</v>
      </c>
      <c r="F1692" s="1">
        <f>'[1]RC-1(PY)'!F1692</f>
        <v>0</v>
      </c>
      <c r="G1692" s="1">
        <f>'[1]RC-1(PY)'!G1692</f>
        <v>0</v>
      </c>
      <c r="H1692" s="1">
        <f>'[1]RC-1(PY)'!H1692</f>
        <v>0</v>
      </c>
      <c r="I1692" s="1">
        <f>'[1]RC-1(PY)'!I1692</f>
        <v>0</v>
      </c>
      <c r="J1692" s="1">
        <f>'[1]RC-1(PY)'!J1692</f>
        <v>0</v>
      </c>
      <c r="K1692" s="1">
        <f>'[1]RC-1(PY)'!K1692</f>
        <v>0</v>
      </c>
      <c r="L1692" s="1">
        <f>'[1]RC-1(PY)'!L1692</f>
        <v>0</v>
      </c>
      <c r="M1692" s="1">
        <f>'[1]RC-1(PY)'!M1692</f>
        <v>0</v>
      </c>
      <c r="N1692" s="1">
        <f>'[1]RC-1(PY)'!N1692</f>
        <v>0</v>
      </c>
      <c r="O1692" s="1">
        <f>'[1]RC-1(PY)'!O1692</f>
        <v>0</v>
      </c>
      <c r="P1692" s="1">
        <f>'[1]RC-1(PY)'!P1692</f>
        <v>0</v>
      </c>
      <c r="Q1692" s="1">
        <f>'[1]RC-1(PY)'!Q1692</f>
        <v>0</v>
      </c>
      <c r="R1692" s="1">
        <f>'[1]RC-1(PY)'!R1692</f>
        <v>0</v>
      </c>
      <c r="S1692" s="1">
        <f>'[1]RC-1(PY)'!S1692</f>
        <v>0</v>
      </c>
      <c r="T1692" s="1">
        <f>'[1]RC-1(PY)'!T1692</f>
        <v>0</v>
      </c>
      <c r="U1692" s="1">
        <f>'[1]RC-1(PY)'!U1692</f>
        <v>0</v>
      </c>
      <c r="V1692" s="1">
        <f>'[1]RC-1(PY)'!V1692</f>
        <v>0</v>
      </c>
      <c r="W1692" s="1">
        <f>'[1]RC-1(PY)'!W1692</f>
        <v>0</v>
      </c>
      <c r="X1692" s="1">
        <f>'[1]RC-1(PY)'!X1692</f>
        <v>0</v>
      </c>
      <c r="Y1692" s="1">
        <f>'[1]RC-1(PY)'!Y1692</f>
        <v>0</v>
      </c>
      <c r="Z1692" s="1">
        <f>'[1]RC-1(PY)'!Z1692</f>
        <v>0</v>
      </c>
      <c r="AA1692" s="1">
        <f>'[1]RC-1(PY)'!AA1692</f>
        <v>0</v>
      </c>
      <c r="AB1692" s="1">
        <f>'[1]RC-1(PY)'!AB1692</f>
        <v>0</v>
      </c>
      <c r="AC1692" s="1">
        <f>'[1]RC-1(PY)'!AC1692</f>
        <v>0</v>
      </c>
      <c r="AD1692" s="1">
        <f>'[1]RC-1(PY)'!AD1692</f>
        <v>0</v>
      </c>
      <c r="AE1692" s="1">
        <f>'[1]RC-1(PY)'!AE1692</f>
        <v>0</v>
      </c>
      <c r="AF1692" s="1">
        <f>'[1]RC-1(PY)'!AF1692</f>
        <v>0</v>
      </c>
      <c r="AG1692" s="1">
        <f>'[1]RC-1(PY)'!AG1692</f>
        <v>0</v>
      </c>
      <c r="AH1692" s="1">
        <f>'[1]RC-1(PY)'!AH1692</f>
        <v>0</v>
      </c>
      <c r="AI1692" s="1">
        <f>'[1]RC-1(PY)'!AI1692</f>
        <v>0</v>
      </c>
    </row>
    <row r="1693" spans="1:35" x14ac:dyDescent="0.3">
      <c r="A1693" s="1">
        <f>'[1]RC-1(PY)'!A1693</f>
        <v>0</v>
      </c>
      <c r="B1693" s="1">
        <f>'[1]RC-1(PY)'!B1693</f>
        <v>0</v>
      </c>
      <c r="C1693" s="1">
        <f>'[1]RC-1(PY)'!C1693</f>
        <v>0</v>
      </c>
      <c r="D1693" s="1">
        <f>'[1]RC-1(PY)'!D1693</f>
        <v>0</v>
      </c>
      <c r="E1693" s="1">
        <f>'[1]RC-1(PY)'!E1693</f>
        <v>0</v>
      </c>
      <c r="F1693" s="1">
        <f>'[1]RC-1(PY)'!F1693</f>
        <v>0</v>
      </c>
      <c r="G1693" s="1">
        <f>'[1]RC-1(PY)'!G1693</f>
        <v>0</v>
      </c>
      <c r="H1693" s="1">
        <f>'[1]RC-1(PY)'!H1693</f>
        <v>0</v>
      </c>
      <c r="I1693" s="1">
        <f>'[1]RC-1(PY)'!I1693</f>
        <v>0</v>
      </c>
      <c r="J1693" s="1">
        <f>'[1]RC-1(PY)'!J1693</f>
        <v>0</v>
      </c>
      <c r="K1693" s="1">
        <f>'[1]RC-1(PY)'!K1693</f>
        <v>0</v>
      </c>
      <c r="L1693" s="1">
        <f>'[1]RC-1(PY)'!L1693</f>
        <v>0</v>
      </c>
      <c r="M1693" s="1">
        <f>'[1]RC-1(PY)'!M1693</f>
        <v>0</v>
      </c>
      <c r="N1693" s="1">
        <f>'[1]RC-1(PY)'!N1693</f>
        <v>0</v>
      </c>
      <c r="O1693" s="1">
        <f>'[1]RC-1(PY)'!O1693</f>
        <v>0</v>
      </c>
      <c r="P1693" s="1">
        <f>'[1]RC-1(PY)'!P1693</f>
        <v>0</v>
      </c>
      <c r="Q1693" s="1">
        <f>'[1]RC-1(PY)'!Q1693</f>
        <v>0</v>
      </c>
      <c r="R1693" s="1">
        <f>'[1]RC-1(PY)'!R1693</f>
        <v>0</v>
      </c>
      <c r="S1693" s="1">
        <f>'[1]RC-1(PY)'!S1693</f>
        <v>0</v>
      </c>
      <c r="T1693" s="1">
        <f>'[1]RC-1(PY)'!T1693</f>
        <v>0</v>
      </c>
      <c r="U1693" s="1">
        <f>'[1]RC-1(PY)'!U1693</f>
        <v>0</v>
      </c>
      <c r="V1693" s="1">
        <f>'[1]RC-1(PY)'!V1693</f>
        <v>0</v>
      </c>
      <c r="W1693" s="1">
        <f>'[1]RC-1(PY)'!W1693</f>
        <v>0</v>
      </c>
      <c r="X1693" s="1">
        <f>'[1]RC-1(PY)'!X1693</f>
        <v>0</v>
      </c>
      <c r="Y1693" s="1">
        <f>'[1]RC-1(PY)'!Y1693</f>
        <v>0</v>
      </c>
      <c r="Z1693" s="1">
        <f>'[1]RC-1(PY)'!Z1693</f>
        <v>0</v>
      </c>
      <c r="AA1693" s="1">
        <f>'[1]RC-1(PY)'!AA1693</f>
        <v>0</v>
      </c>
      <c r="AB1693" s="1">
        <f>'[1]RC-1(PY)'!AB1693</f>
        <v>0</v>
      </c>
      <c r="AC1693" s="1">
        <f>'[1]RC-1(PY)'!AC1693</f>
        <v>0</v>
      </c>
      <c r="AD1693" s="1">
        <f>'[1]RC-1(PY)'!AD1693</f>
        <v>0</v>
      </c>
      <c r="AE1693" s="1">
        <f>'[1]RC-1(PY)'!AE1693</f>
        <v>0</v>
      </c>
      <c r="AF1693" s="1">
        <f>'[1]RC-1(PY)'!AF1693</f>
        <v>0</v>
      </c>
      <c r="AG1693" s="1">
        <f>'[1]RC-1(PY)'!AG1693</f>
        <v>0</v>
      </c>
      <c r="AH1693" s="1">
        <f>'[1]RC-1(PY)'!AH1693</f>
        <v>0</v>
      </c>
      <c r="AI1693" s="1">
        <f>'[1]RC-1(PY)'!AI1693</f>
        <v>0</v>
      </c>
    </row>
    <row r="1694" spans="1:35" x14ac:dyDescent="0.3">
      <c r="A1694" s="1">
        <f>'[1]RC-1(PY)'!A1694</f>
        <v>0</v>
      </c>
      <c r="B1694" s="1">
        <f>'[1]RC-1(PY)'!B1694</f>
        <v>0</v>
      </c>
      <c r="C1694" s="1">
        <f>'[1]RC-1(PY)'!C1694</f>
        <v>0</v>
      </c>
      <c r="D1694" s="1">
        <f>'[1]RC-1(PY)'!D1694</f>
        <v>0</v>
      </c>
      <c r="E1694" s="1">
        <f>'[1]RC-1(PY)'!E1694</f>
        <v>0</v>
      </c>
      <c r="F1694" s="1">
        <f>'[1]RC-1(PY)'!F1694</f>
        <v>0</v>
      </c>
      <c r="G1694" s="1">
        <f>'[1]RC-1(PY)'!G1694</f>
        <v>0</v>
      </c>
      <c r="H1694" s="1">
        <f>'[1]RC-1(PY)'!H1694</f>
        <v>0</v>
      </c>
      <c r="I1694" s="1">
        <f>'[1]RC-1(PY)'!I1694</f>
        <v>0</v>
      </c>
      <c r="J1694" s="1">
        <f>'[1]RC-1(PY)'!J1694</f>
        <v>0</v>
      </c>
      <c r="K1694" s="1">
        <f>'[1]RC-1(PY)'!K1694</f>
        <v>0</v>
      </c>
      <c r="L1694" s="1">
        <f>'[1]RC-1(PY)'!L1694</f>
        <v>0</v>
      </c>
      <c r="M1694" s="1">
        <f>'[1]RC-1(PY)'!M1694</f>
        <v>0</v>
      </c>
      <c r="N1694" s="1">
        <f>'[1]RC-1(PY)'!N1694</f>
        <v>0</v>
      </c>
      <c r="O1694" s="1">
        <f>'[1]RC-1(PY)'!O1694</f>
        <v>0</v>
      </c>
      <c r="P1694" s="1">
        <f>'[1]RC-1(PY)'!P1694</f>
        <v>0</v>
      </c>
      <c r="Q1694" s="1">
        <f>'[1]RC-1(PY)'!Q1694</f>
        <v>0</v>
      </c>
      <c r="R1694" s="1">
        <f>'[1]RC-1(PY)'!R1694</f>
        <v>0</v>
      </c>
      <c r="S1694" s="1">
        <f>'[1]RC-1(PY)'!S1694</f>
        <v>0</v>
      </c>
      <c r="T1694" s="1">
        <f>'[1]RC-1(PY)'!T1694</f>
        <v>0</v>
      </c>
      <c r="U1694" s="1">
        <f>'[1]RC-1(PY)'!U1694</f>
        <v>0</v>
      </c>
      <c r="V1694" s="1">
        <f>'[1]RC-1(PY)'!V1694</f>
        <v>0</v>
      </c>
      <c r="W1694" s="1">
        <f>'[1]RC-1(PY)'!W1694</f>
        <v>0</v>
      </c>
      <c r="X1694" s="1">
        <f>'[1]RC-1(PY)'!X1694</f>
        <v>0</v>
      </c>
      <c r="Y1694" s="1">
        <f>'[1]RC-1(PY)'!Y1694</f>
        <v>0</v>
      </c>
      <c r="Z1694" s="1">
        <f>'[1]RC-1(PY)'!Z1694</f>
        <v>0</v>
      </c>
      <c r="AA1694" s="1">
        <f>'[1]RC-1(PY)'!AA1694</f>
        <v>0</v>
      </c>
      <c r="AB1694" s="1">
        <f>'[1]RC-1(PY)'!AB1694</f>
        <v>0</v>
      </c>
      <c r="AC1694" s="1">
        <f>'[1]RC-1(PY)'!AC1694</f>
        <v>0</v>
      </c>
      <c r="AD1694" s="1">
        <f>'[1]RC-1(PY)'!AD1694</f>
        <v>0</v>
      </c>
      <c r="AE1694" s="1">
        <f>'[1]RC-1(PY)'!AE1694</f>
        <v>0</v>
      </c>
      <c r="AF1694" s="1">
        <f>'[1]RC-1(PY)'!AF1694</f>
        <v>0</v>
      </c>
      <c r="AG1694" s="1">
        <f>'[1]RC-1(PY)'!AG1694</f>
        <v>0</v>
      </c>
      <c r="AH1694" s="1">
        <f>'[1]RC-1(PY)'!AH1694</f>
        <v>0</v>
      </c>
      <c r="AI1694" s="1">
        <f>'[1]RC-1(PY)'!AI1694</f>
        <v>0</v>
      </c>
    </row>
    <row r="1695" spans="1:35" x14ac:dyDescent="0.3">
      <c r="A1695" s="1">
        <f>'[1]RC-1(PY)'!A1695</f>
        <v>0</v>
      </c>
      <c r="B1695" s="1">
        <f>'[1]RC-1(PY)'!B1695</f>
        <v>0</v>
      </c>
      <c r="C1695" s="1">
        <f>'[1]RC-1(PY)'!C1695</f>
        <v>0</v>
      </c>
      <c r="D1695" s="1">
        <f>'[1]RC-1(PY)'!D1695</f>
        <v>0</v>
      </c>
      <c r="E1695" s="1">
        <f>'[1]RC-1(PY)'!E1695</f>
        <v>0</v>
      </c>
      <c r="F1695" s="1">
        <f>'[1]RC-1(PY)'!F1695</f>
        <v>0</v>
      </c>
      <c r="G1695" s="1">
        <f>'[1]RC-1(PY)'!G1695</f>
        <v>0</v>
      </c>
      <c r="H1695" s="1">
        <f>'[1]RC-1(PY)'!H1695</f>
        <v>0</v>
      </c>
      <c r="I1695" s="1">
        <f>'[1]RC-1(PY)'!I1695</f>
        <v>0</v>
      </c>
      <c r="J1695" s="1">
        <f>'[1]RC-1(PY)'!J1695</f>
        <v>0</v>
      </c>
      <c r="K1695" s="1">
        <f>'[1]RC-1(PY)'!K1695</f>
        <v>0</v>
      </c>
      <c r="L1695" s="1">
        <f>'[1]RC-1(PY)'!L1695</f>
        <v>0</v>
      </c>
      <c r="M1695" s="1">
        <f>'[1]RC-1(PY)'!M1695</f>
        <v>0</v>
      </c>
      <c r="N1695" s="1">
        <f>'[1]RC-1(PY)'!N1695</f>
        <v>0</v>
      </c>
      <c r="O1695" s="1">
        <f>'[1]RC-1(PY)'!O1695</f>
        <v>0</v>
      </c>
      <c r="P1695" s="1">
        <f>'[1]RC-1(PY)'!P1695</f>
        <v>0</v>
      </c>
      <c r="Q1695" s="1">
        <f>'[1]RC-1(PY)'!Q1695</f>
        <v>0</v>
      </c>
      <c r="R1695" s="1">
        <f>'[1]RC-1(PY)'!R1695</f>
        <v>0</v>
      </c>
      <c r="S1695" s="1">
        <f>'[1]RC-1(PY)'!S1695</f>
        <v>0</v>
      </c>
      <c r="T1695" s="1">
        <f>'[1]RC-1(PY)'!T1695</f>
        <v>0</v>
      </c>
      <c r="U1695" s="1">
        <f>'[1]RC-1(PY)'!U1695</f>
        <v>0</v>
      </c>
      <c r="V1695" s="1">
        <f>'[1]RC-1(PY)'!V1695</f>
        <v>0</v>
      </c>
      <c r="W1695" s="1">
        <f>'[1]RC-1(PY)'!W1695</f>
        <v>0</v>
      </c>
      <c r="X1695" s="1">
        <f>'[1]RC-1(PY)'!X1695</f>
        <v>0</v>
      </c>
      <c r="Y1695" s="1">
        <f>'[1]RC-1(PY)'!Y1695</f>
        <v>0</v>
      </c>
      <c r="Z1695" s="1">
        <f>'[1]RC-1(PY)'!Z1695</f>
        <v>0</v>
      </c>
      <c r="AA1695" s="1">
        <f>'[1]RC-1(PY)'!AA1695</f>
        <v>0</v>
      </c>
      <c r="AB1695" s="1">
        <f>'[1]RC-1(PY)'!AB1695</f>
        <v>0</v>
      </c>
      <c r="AC1695" s="1">
        <f>'[1]RC-1(PY)'!AC1695</f>
        <v>0</v>
      </c>
      <c r="AD1695" s="1">
        <f>'[1]RC-1(PY)'!AD1695</f>
        <v>0</v>
      </c>
      <c r="AE1695" s="1">
        <f>'[1]RC-1(PY)'!AE1695</f>
        <v>0</v>
      </c>
      <c r="AF1695" s="1">
        <f>'[1]RC-1(PY)'!AF1695</f>
        <v>0</v>
      </c>
      <c r="AG1695" s="1">
        <f>'[1]RC-1(PY)'!AG1695</f>
        <v>0</v>
      </c>
      <c r="AH1695" s="1">
        <f>'[1]RC-1(PY)'!AH1695</f>
        <v>0</v>
      </c>
      <c r="AI1695" s="1">
        <f>'[1]RC-1(PY)'!AI1695</f>
        <v>0</v>
      </c>
    </row>
    <row r="1696" spans="1:35" x14ac:dyDescent="0.3">
      <c r="A1696" s="1">
        <f>'[1]RC-1(PY)'!A1696</f>
        <v>0</v>
      </c>
      <c r="B1696" s="1">
        <f>'[1]RC-1(PY)'!B1696</f>
        <v>0</v>
      </c>
      <c r="C1696" s="1">
        <f>'[1]RC-1(PY)'!C1696</f>
        <v>0</v>
      </c>
      <c r="D1696" s="1">
        <f>'[1]RC-1(PY)'!D1696</f>
        <v>0</v>
      </c>
      <c r="E1696" s="1">
        <f>'[1]RC-1(PY)'!E1696</f>
        <v>0</v>
      </c>
      <c r="F1696" s="1">
        <f>'[1]RC-1(PY)'!F1696</f>
        <v>0</v>
      </c>
      <c r="G1696" s="1">
        <f>'[1]RC-1(PY)'!G1696</f>
        <v>0</v>
      </c>
      <c r="H1696" s="1">
        <f>'[1]RC-1(PY)'!H1696</f>
        <v>0</v>
      </c>
      <c r="I1696" s="1">
        <f>'[1]RC-1(PY)'!I1696</f>
        <v>0</v>
      </c>
      <c r="J1696" s="1">
        <f>'[1]RC-1(PY)'!J1696</f>
        <v>0</v>
      </c>
      <c r="K1696" s="1">
        <f>'[1]RC-1(PY)'!K1696</f>
        <v>0</v>
      </c>
      <c r="L1696" s="1">
        <f>'[1]RC-1(PY)'!L1696</f>
        <v>0</v>
      </c>
      <c r="M1696" s="1">
        <f>'[1]RC-1(PY)'!M1696</f>
        <v>0</v>
      </c>
      <c r="N1696" s="1">
        <f>'[1]RC-1(PY)'!N1696</f>
        <v>0</v>
      </c>
      <c r="O1696" s="1">
        <f>'[1]RC-1(PY)'!O1696</f>
        <v>0</v>
      </c>
      <c r="P1696" s="1">
        <f>'[1]RC-1(PY)'!P1696</f>
        <v>0</v>
      </c>
      <c r="Q1696" s="1">
        <f>'[1]RC-1(PY)'!Q1696</f>
        <v>0</v>
      </c>
      <c r="R1696" s="1">
        <f>'[1]RC-1(PY)'!R1696</f>
        <v>0</v>
      </c>
      <c r="S1696" s="1">
        <f>'[1]RC-1(PY)'!S1696</f>
        <v>0</v>
      </c>
      <c r="T1696" s="1">
        <f>'[1]RC-1(PY)'!T1696</f>
        <v>0</v>
      </c>
      <c r="U1696" s="1">
        <f>'[1]RC-1(PY)'!U1696</f>
        <v>0</v>
      </c>
      <c r="V1696" s="1">
        <f>'[1]RC-1(PY)'!V1696</f>
        <v>0</v>
      </c>
      <c r="W1696" s="1">
        <f>'[1]RC-1(PY)'!W1696</f>
        <v>0</v>
      </c>
      <c r="X1696" s="1">
        <f>'[1]RC-1(PY)'!X1696</f>
        <v>0</v>
      </c>
      <c r="Y1696" s="1">
        <f>'[1]RC-1(PY)'!Y1696</f>
        <v>0</v>
      </c>
      <c r="Z1696" s="1">
        <f>'[1]RC-1(PY)'!Z1696</f>
        <v>0</v>
      </c>
      <c r="AA1696" s="1">
        <f>'[1]RC-1(PY)'!AA1696</f>
        <v>0</v>
      </c>
      <c r="AB1696" s="1">
        <f>'[1]RC-1(PY)'!AB1696</f>
        <v>0</v>
      </c>
      <c r="AC1696" s="1">
        <f>'[1]RC-1(PY)'!AC1696</f>
        <v>0</v>
      </c>
      <c r="AD1696" s="1">
        <f>'[1]RC-1(PY)'!AD1696</f>
        <v>0</v>
      </c>
      <c r="AE1696" s="1">
        <f>'[1]RC-1(PY)'!AE1696</f>
        <v>0</v>
      </c>
      <c r="AF1696" s="1">
        <f>'[1]RC-1(PY)'!AF1696</f>
        <v>0</v>
      </c>
      <c r="AG1696" s="1">
        <f>'[1]RC-1(PY)'!AG1696</f>
        <v>0</v>
      </c>
      <c r="AH1696" s="1">
        <f>'[1]RC-1(PY)'!AH1696</f>
        <v>0</v>
      </c>
      <c r="AI1696" s="1">
        <f>'[1]RC-1(PY)'!AI1696</f>
        <v>0</v>
      </c>
    </row>
    <row r="1697" spans="1:35" x14ac:dyDescent="0.3">
      <c r="A1697" s="1">
        <f>'[1]RC-1(PY)'!A1697</f>
        <v>0</v>
      </c>
      <c r="B1697" s="1">
        <f>'[1]RC-1(PY)'!B1697</f>
        <v>0</v>
      </c>
      <c r="C1697" s="1">
        <f>'[1]RC-1(PY)'!C1697</f>
        <v>0</v>
      </c>
      <c r="D1697" s="1">
        <f>'[1]RC-1(PY)'!D1697</f>
        <v>0</v>
      </c>
      <c r="E1697" s="1">
        <f>'[1]RC-1(PY)'!E1697</f>
        <v>0</v>
      </c>
      <c r="F1697" s="1">
        <f>'[1]RC-1(PY)'!F1697</f>
        <v>0</v>
      </c>
      <c r="G1697" s="1">
        <f>'[1]RC-1(PY)'!G1697</f>
        <v>0</v>
      </c>
      <c r="H1697" s="1">
        <f>'[1]RC-1(PY)'!H1697</f>
        <v>0</v>
      </c>
      <c r="I1697" s="1">
        <f>'[1]RC-1(PY)'!I1697</f>
        <v>0</v>
      </c>
      <c r="J1697" s="1">
        <f>'[1]RC-1(PY)'!J1697</f>
        <v>0</v>
      </c>
      <c r="K1697" s="1">
        <f>'[1]RC-1(PY)'!K1697</f>
        <v>0</v>
      </c>
      <c r="L1697" s="1">
        <f>'[1]RC-1(PY)'!L1697</f>
        <v>0</v>
      </c>
      <c r="M1697" s="1">
        <f>'[1]RC-1(PY)'!M1697</f>
        <v>0</v>
      </c>
      <c r="N1697" s="1">
        <f>'[1]RC-1(PY)'!N1697</f>
        <v>0</v>
      </c>
      <c r="O1697" s="1">
        <f>'[1]RC-1(PY)'!O1697</f>
        <v>0</v>
      </c>
      <c r="P1697" s="1">
        <f>'[1]RC-1(PY)'!P1697</f>
        <v>0</v>
      </c>
      <c r="Q1697" s="1">
        <f>'[1]RC-1(PY)'!Q1697</f>
        <v>0</v>
      </c>
      <c r="R1697" s="1">
        <f>'[1]RC-1(PY)'!R1697</f>
        <v>0</v>
      </c>
      <c r="S1697" s="1">
        <f>'[1]RC-1(PY)'!S1697</f>
        <v>0</v>
      </c>
      <c r="T1697" s="1">
        <f>'[1]RC-1(PY)'!T1697</f>
        <v>0</v>
      </c>
      <c r="U1697" s="1">
        <f>'[1]RC-1(PY)'!U1697</f>
        <v>0</v>
      </c>
      <c r="V1697" s="1">
        <f>'[1]RC-1(PY)'!V1697</f>
        <v>0</v>
      </c>
      <c r="W1697" s="1">
        <f>'[1]RC-1(PY)'!W1697</f>
        <v>0</v>
      </c>
      <c r="X1697" s="1">
        <f>'[1]RC-1(PY)'!X1697</f>
        <v>0</v>
      </c>
      <c r="Y1697" s="1">
        <f>'[1]RC-1(PY)'!Y1697</f>
        <v>0</v>
      </c>
      <c r="Z1697" s="1">
        <f>'[1]RC-1(PY)'!Z1697</f>
        <v>0</v>
      </c>
      <c r="AA1697" s="1">
        <f>'[1]RC-1(PY)'!AA1697</f>
        <v>0</v>
      </c>
      <c r="AB1697" s="1">
        <f>'[1]RC-1(PY)'!AB1697</f>
        <v>0</v>
      </c>
      <c r="AC1697" s="1">
        <f>'[1]RC-1(PY)'!AC1697</f>
        <v>0</v>
      </c>
      <c r="AD1697" s="1">
        <f>'[1]RC-1(PY)'!AD1697</f>
        <v>0</v>
      </c>
      <c r="AE1697" s="1">
        <f>'[1]RC-1(PY)'!AE1697</f>
        <v>0</v>
      </c>
      <c r="AF1697" s="1">
        <f>'[1]RC-1(PY)'!AF1697</f>
        <v>0</v>
      </c>
      <c r="AG1697" s="1">
        <f>'[1]RC-1(PY)'!AG1697</f>
        <v>0</v>
      </c>
      <c r="AH1697" s="1">
        <f>'[1]RC-1(PY)'!AH1697</f>
        <v>0</v>
      </c>
      <c r="AI1697" s="1">
        <f>'[1]RC-1(PY)'!AI1697</f>
        <v>0</v>
      </c>
    </row>
    <row r="1698" spans="1:35" x14ac:dyDescent="0.3">
      <c r="A1698" s="1">
        <f>'[1]RC-1(PY)'!A1698</f>
        <v>0</v>
      </c>
      <c r="B1698" s="1">
        <f>'[1]RC-1(PY)'!B1698</f>
        <v>0</v>
      </c>
      <c r="C1698" s="1">
        <f>'[1]RC-1(PY)'!C1698</f>
        <v>0</v>
      </c>
      <c r="D1698" s="1">
        <f>'[1]RC-1(PY)'!D1698</f>
        <v>0</v>
      </c>
      <c r="E1698" s="1">
        <f>'[1]RC-1(PY)'!E1698</f>
        <v>0</v>
      </c>
      <c r="F1698" s="1">
        <f>'[1]RC-1(PY)'!F1698</f>
        <v>0</v>
      </c>
      <c r="G1698" s="1">
        <f>'[1]RC-1(PY)'!G1698</f>
        <v>0</v>
      </c>
      <c r="H1698" s="1">
        <f>'[1]RC-1(PY)'!H1698</f>
        <v>0</v>
      </c>
      <c r="I1698" s="1">
        <f>'[1]RC-1(PY)'!I1698</f>
        <v>0</v>
      </c>
      <c r="J1698" s="1">
        <f>'[1]RC-1(PY)'!J1698</f>
        <v>0</v>
      </c>
      <c r="K1698" s="1">
        <f>'[1]RC-1(PY)'!K1698</f>
        <v>0</v>
      </c>
      <c r="L1698" s="1">
        <f>'[1]RC-1(PY)'!L1698</f>
        <v>0</v>
      </c>
      <c r="M1698" s="1">
        <f>'[1]RC-1(PY)'!M1698</f>
        <v>0</v>
      </c>
      <c r="N1698" s="1">
        <f>'[1]RC-1(PY)'!N1698</f>
        <v>0</v>
      </c>
      <c r="O1698" s="1">
        <f>'[1]RC-1(PY)'!O1698</f>
        <v>0</v>
      </c>
      <c r="P1698" s="1">
        <f>'[1]RC-1(PY)'!P1698</f>
        <v>0</v>
      </c>
      <c r="Q1698" s="1">
        <f>'[1]RC-1(PY)'!Q1698</f>
        <v>0</v>
      </c>
      <c r="R1698" s="1">
        <f>'[1]RC-1(PY)'!R1698</f>
        <v>0</v>
      </c>
      <c r="S1698" s="1">
        <f>'[1]RC-1(PY)'!S1698</f>
        <v>0</v>
      </c>
      <c r="T1698" s="1">
        <f>'[1]RC-1(PY)'!T1698</f>
        <v>0</v>
      </c>
      <c r="U1698" s="1">
        <f>'[1]RC-1(PY)'!U1698</f>
        <v>0</v>
      </c>
      <c r="V1698" s="1">
        <f>'[1]RC-1(PY)'!V1698</f>
        <v>0</v>
      </c>
      <c r="W1698" s="1">
        <f>'[1]RC-1(PY)'!W1698</f>
        <v>0</v>
      </c>
      <c r="X1698" s="1">
        <f>'[1]RC-1(PY)'!X1698</f>
        <v>0</v>
      </c>
      <c r="Y1698" s="1">
        <f>'[1]RC-1(PY)'!Y1698</f>
        <v>0</v>
      </c>
      <c r="Z1698" s="1">
        <f>'[1]RC-1(PY)'!Z1698</f>
        <v>0</v>
      </c>
      <c r="AA1698" s="1">
        <f>'[1]RC-1(PY)'!AA1698</f>
        <v>0</v>
      </c>
      <c r="AB1698" s="1">
        <f>'[1]RC-1(PY)'!AB1698</f>
        <v>0</v>
      </c>
      <c r="AC1698" s="1">
        <f>'[1]RC-1(PY)'!AC1698</f>
        <v>0</v>
      </c>
      <c r="AD1698" s="1">
        <f>'[1]RC-1(PY)'!AD1698</f>
        <v>0</v>
      </c>
      <c r="AE1698" s="1">
        <f>'[1]RC-1(PY)'!AE1698</f>
        <v>0</v>
      </c>
      <c r="AF1698" s="1">
        <f>'[1]RC-1(PY)'!AF1698</f>
        <v>0</v>
      </c>
      <c r="AG1698" s="1">
        <f>'[1]RC-1(PY)'!AG1698</f>
        <v>0</v>
      </c>
      <c r="AH1698" s="1">
        <f>'[1]RC-1(PY)'!AH1698</f>
        <v>0</v>
      </c>
      <c r="AI1698" s="1">
        <f>'[1]RC-1(PY)'!AI1698</f>
        <v>0</v>
      </c>
    </row>
    <row r="1699" spans="1:35" x14ac:dyDescent="0.3">
      <c r="A1699" s="1">
        <f>'[1]RC-1(PY)'!A1699</f>
        <v>0</v>
      </c>
      <c r="B1699" s="1">
        <f>'[1]RC-1(PY)'!B1699</f>
        <v>0</v>
      </c>
      <c r="C1699" s="1">
        <f>'[1]RC-1(PY)'!C1699</f>
        <v>0</v>
      </c>
      <c r="D1699" s="1">
        <f>'[1]RC-1(PY)'!D1699</f>
        <v>0</v>
      </c>
      <c r="E1699" s="1">
        <f>'[1]RC-1(PY)'!E1699</f>
        <v>0</v>
      </c>
      <c r="F1699" s="1">
        <f>'[1]RC-1(PY)'!F1699</f>
        <v>0</v>
      </c>
      <c r="G1699" s="1">
        <f>'[1]RC-1(PY)'!G1699</f>
        <v>0</v>
      </c>
      <c r="H1699" s="1">
        <f>'[1]RC-1(PY)'!H1699</f>
        <v>0</v>
      </c>
      <c r="I1699" s="1">
        <f>'[1]RC-1(PY)'!I1699</f>
        <v>0</v>
      </c>
      <c r="J1699" s="1">
        <f>'[1]RC-1(PY)'!J1699</f>
        <v>0</v>
      </c>
      <c r="K1699" s="1">
        <f>'[1]RC-1(PY)'!K1699</f>
        <v>0</v>
      </c>
      <c r="L1699" s="1">
        <f>'[1]RC-1(PY)'!L1699</f>
        <v>0</v>
      </c>
      <c r="M1699" s="1">
        <f>'[1]RC-1(PY)'!M1699</f>
        <v>0</v>
      </c>
      <c r="N1699" s="1">
        <f>'[1]RC-1(PY)'!N1699</f>
        <v>0</v>
      </c>
      <c r="O1699" s="1">
        <f>'[1]RC-1(PY)'!O1699</f>
        <v>0</v>
      </c>
      <c r="P1699" s="1">
        <f>'[1]RC-1(PY)'!P1699</f>
        <v>0</v>
      </c>
      <c r="Q1699" s="1">
        <f>'[1]RC-1(PY)'!Q1699</f>
        <v>0</v>
      </c>
      <c r="R1699" s="1">
        <f>'[1]RC-1(PY)'!R1699</f>
        <v>0</v>
      </c>
      <c r="S1699" s="1">
        <f>'[1]RC-1(PY)'!S1699</f>
        <v>0</v>
      </c>
      <c r="T1699" s="1">
        <f>'[1]RC-1(PY)'!T1699</f>
        <v>0</v>
      </c>
      <c r="U1699" s="1">
        <f>'[1]RC-1(PY)'!U1699</f>
        <v>0</v>
      </c>
      <c r="V1699" s="1">
        <f>'[1]RC-1(PY)'!V1699</f>
        <v>0</v>
      </c>
      <c r="W1699" s="1">
        <f>'[1]RC-1(PY)'!W1699</f>
        <v>0</v>
      </c>
      <c r="X1699" s="1">
        <f>'[1]RC-1(PY)'!X1699</f>
        <v>0</v>
      </c>
      <c r="Y1699" s="1">
        <f>'[1]RC-1(PY)'!Y1699</f>
        <v>0</v>
      </c>
      <c r="Z1699" s="1">
        <f>'[1]RC-1(PY)'!Z1699</f>
        <v>0</v>
      </c>
      <c r="AA1699" s="1">
        <f>'[1]RC-1(PY)'!AA1699</f>
        <v>0</v>
      </c>
      <c r="AB1699" s="1">
        <f>'[1]RC-1(PY)'!AB1699</f>
        <v>0</v>
      </c>
      <c r="AC1699" s="1">
        <f>'[1]RC-1(PY)'!AC1699</f>
        <v>0</v>
      </c>
      <c r="AD1699" s="1">
        <f>'[1]RC-1(PY)'!AD1699</f>
        <v>0</v>
      </c>
      <c r="AE1699" s="1">
        <f>'[1]RC-1(PY)'!AE1699</f>
        <v>0</v>
      </c>
      <c r="AF1699" s="1">
        <f>'[1]RC-1(PY)'!AF1699</f>
        <v>0</v>
      </c>
      <c r="AG1699" s="1">
        <f>'[1]RC-1(PY)'!AG1699</f>
        <v>0</v>
      </c>
      <c r="AH1699" s="1">
        <f>'[1]RC-1(PY)'!AH1699</f>
        <v>0</v>
      </c>
      <c r="AI1699" s="1">
        <f>'[1]RC-1(PY)'!AI1699</f>
        <v>0</v>
      </c>
    </row>
    <row r="1700" spans="1:35" x14ac:dyDescent="0.3">
      <c r="A1700" s="1">
        <f>'[1]RC-1(PY)'!A1700</f>
        <v>0</v>
      </c>
      <c r="B1700" s="1">
        <f>'[1]RC-1(PY)'!B1700</f>
        <v>0</v>
      </c>
      <c r="C1700" s="1">
        <f>'[1]RC-1(PY)'!C1700</f>
        <v>0</v>
      </c>
      <c r="D1700" s="1">
        <f>'[1]RC-1(PY)'!D1700</f>
        <v>0</v>
      </c>
      <c r="E1700" s="1">
        <f>'[1]RC-1(PY)'!E1700</f>
        <v>0</v>
      </c>
      <c r="F1700" s="1">
        <f>'[1]RC-1(PY)'!F1700</f>
        <v>0</v>
      </c>
      <c r="G1700" s="1">
        <f>'[1]RC-1(PY)'!G1700</f>
        <v>0</v>
      </c>
      <c r="H1700" s="1">
        <f>'[1]RC-1(PY)'!H1700</f>
        <v>0</v>
      </c>
      <c r="I1700" s="1">
        <f>'[1]RC-1(PY)'!I1700</f>
        <v>0</v>
      </c>
      <c r="J1700" s="1">
        <f>'[1]RC-1(PY)'!J1700</f>
        <v>0</v>
      </c>
      <c r="K1700" s="1">
        <f>'[1]RC-1(PY)'!K1700</f>
        <v>0</v>
      </c>
      <c r="L1700" s="1">
        <f>'[1]RC-1(PY)'!L1700</f>
        <v>0</v>
      </c>
      <c r="M1700" s="1">
        <f>'[1]RC-1(PY)'!M1700</f>
        <v>0</v>
      </c>
      <c r="N1700" s="1">
        <f>'[1]RC-1(PY)'!N1700</f>
        <v>0</v>
      </c>
      <c r="O1700" s="1">
        <f>'[1]RC-1(PY)'!O1700</f>
        <v>0</v>
      </c>
      <c r="P1700" s="1">
        <f>'[1]RC-1(PY)'!P1700</f>
        <v>0</v>
      </c>
      <c r="Q1700" s="1">
        <f>'[1]RC-1(PY)'!Q1700</f>
        <v>0</v>
      </c>
      <c r="R1700" s="1">
        <f>'[1]RC-1(PY)'!R1700</f>
        <v>0</v>
      </c>
      <c r="S1700" s="1">
        <f>'[1]RC-1(PY)'!S1700</f>
        <v>0</v>
      </c>
      <c r="T1700" s="1">
        <f>'[1]RC-1(PY)'!T1700</f>
        <v>0</v>
      </c>
      <c r="U1700" s="1">
        <f>'[1]RC-1(PY)'!U1700</f>
        <v>0</v>
      </c>
      <c r="V1700" s="1">
        <f>'[1]RC-1(PY)'!V1700</f>
        <v>0</v>
      </c>
      <c r="W1700" s="1">
        <f>'[1]RC-1(PY)'!W1700</f>
        <v>0</v>
      </c>
      <c r="X1700" s="1">
        <f>'[1]RC-1(PY)'!X1700</f>
        <v>0</v>
      </c>
      <c r="Y1700" s="1">
        <f>'[1]RC-1(PY)'!Y1700</f>
        <v>0</v>
      </c>
      <c r="Z1700" s="1">
        <f>'[1]RC-1(PY)'!Z1700</f>
        <v>0</v>
      </c>
      <c r="AA1700" s="1">
        <f>'[1]RC-1(PY)'!AA1700</f>
        <v>0</v>
      </c>
      <c r="AB1700" s="1">
        <f>'[1]RC-1(PY)'!AB1700</f>
        <v>0</v>
      </c>
      <c r="AC1700" s="1">
        <f>'[1]RC-1(PY)'!AC1700</f>
        <v>0</v>
      </c>
      <c r="AD1700" s="1">
        <f>'[1]RC-1(PY)'!AD1700</f>
        <v>0</v>
      </c>
      <c r="AE1700" s="1">
        <f>'[1]RC-1(PY)'!AE1700</f>
        <v>0</v>
      </c>
      <c r="AF1700" s="1">
        <f>'[1]RC-1(PY)'!AF1700</f>
        <v>0</v>
      </c>
      <c r="AG1700" s="1">
        <f>'[1]RC-1(PY)'!AG1700</f>
        <v>0</v>
      </c>
      <c r="AH1700" s="1">
        <f>'[1]RC-1(PY)'!AH1700</f>
        <v>0</v>
      </c>
      <c r="AI1700" s="1">
        <f>'[1]RC-1(PY)'!AI1700</f>
        <v>0</v>
      </c>
    </row>
    <row r="1701" spans="1:35" x14ac:dyDescent="0.3">
      <c r="A1701" s="1">
        <f>'[1]RC-1(PY)'!A1701</f>
        <v>0</v>
      </c>
      <c r="B1701" s="1">
        <f>'[1]RC-1(PY)'!B1701</f>
        <v>0</v>
      </c>
      <c r="C1701" s="1">
        <f>'[1]RC-1(PY)'!C1701</f>
        <v>0</v>
      </c>
      <c r="D1701" s="1">
        <f>'[1]RC-1(PY)'!D1701</f>
        <v>0</v>
      </c>
      <c r="E1701" s="1">
        <f>'[1]RC-1(PY)'!E1701</f>
        <v>0</v>
      </c>
      <c r="F1701" s="1">
        <f>'[1]RC-1(PY)'!F1701</f>
        <v>0</v>
      </c>
      <c r="G1701" s="1">
        <f>'[1]RC-1(PY)'!G1701</f>
        <v>0</v>
      </c>
      <c r="H1701" s="1">
        <f>'[1]RC-1(PY)'!H1701</f>
        <v>0</v>
      </c>
      <c r="I1701" s="1">
        <f>'[1]RC-1(PY)'!I1701</f>
        <v>0</v>
      </c>
      <c r="J1701" s="1">
        <f>'[1]RC-1(PY)'!J1701</f>
        <v>0</v>
      </c>
      <c r="K1701" s="1">
        <f>'[1]RC-1(PY)'!K1701</f>
        <v>0</v>
      </c>
      <c r="L1701" s="1">
        <f>'[1]RC-1(PY)'!L1701</f>
        <v>0</v>
      </c>
      <c r="M1701" s="1">
        <f>'[1]RC-1(PY)'!M1701</f>
        <v>0</v>
      </c>
      <c r="N1701" s="1">
        <f>'[1]RC-1(PY)'!N1701</f>
        <v>0</v>
      </c>
      <c r="O1701" s="1">
        <f>'[1]RC-1(PY)'!O1701</f>
        <v>0</v>
      </c>
      <c r="P1701" s="1">
        <f>'[1]RC-1(PY)'!P1701</f>
        <v>0</v>
      </c>
      <c r="Q1701" s="1">
        <f>'[1]RC-1(PY)'!Q1701</f>
        <v>0</v>
      </c>
      <c r="R1701" s="1">
        <f>'[1]RC-1(PY)'!R1701</f>
        <v>0</v>
      </c>
      <c r="S1701" s="1">
        <f>'[1]RC-1(PY)'!S1701</f>
        <v>0</v>
      </c>
      <c r="T1701" s="1">
        <f>'[1]RC-1(PY)'!T1701</f>
        <v>0</v>
      </c>
      <c r="U1701" s="1">
        <f>'[1]RC-1(PY)'!U1701</f>
        <v>0</v>
      </c>
      <c r="V1701" s="1">
        <f>'[1]RC-1(PY)'!V1701</f>
        <v>0</v>
      </c>
      <c r="W1701" s="1">
        <f>'[1]RC-1(PY)'!W1701</f>
        <v>0</v>
      </c>
      <c r="X1701" s="1">
        <f>'[1]RC-1(PY)'!X1701</f>
        <v>0</v>
      </c>
      <c r="Y1701" s="1">
        <f>'[1]RC-1(PY)'!Y1701</f>
        <v>0</v>
      </c>
      <c r="Z1701" s="1">
        <f>'[1]RC-1(PY)'!Z1701</f>
        <v>0</v>
      </c>
      <c r="AA1701" s="1">
        <f>'[1]RC-1(PY)'!AA1701</f>
        <v>0</v>
      </c>
      <c r="AB1701" s="1">
        <f>'[1]RC-1(PY)'!AB1701</f>
        <v>0</v>
      </c>
      <c r="AC1701" s="1">
        <f>'[1]RC-1(PY)'!AC1701</f>
        <v>0</v>
      </c>
      <c r="AD1701" s="1">
        <f>'[1]RC-1(PY)'!AD1701</f>
        <v>0</v>
      </c>
      <c r="AE1701" s="1">
        <f>'[1]RC-1(PY)'!AE1701</f>
        <v>0</v>
      </c>
      <c r="AF1701" s="1">
        <f>'[1]RC-1(PY)'!AF1701</f>
        <v>0</v>
      </c>
      <c r="AG1701" s="1">
        <f>'[1]RC-1(PY)'!AG1701</f>
        <v>0</v>
      </c>
      <c r="AH1701" s="1">
        <f>'[1]RC-1(PY)'!AH1701</f>
        <v>0</v>
      </c>
      <c r="AI1701" s="1">
        <f>'[1]RC-1(PY)'!AI1701</f>
        <v>0</v>
      </c>
    </row>
    <row r="1702" spans="1:35" x14ac:dyDescent="0.3">
      <c r="A1702" s="1">
        <f>'[1]RC-1(PY)'!A1702</f>
        <v>0</v>
      </c>
      <c r="B1702" s="1">
        <f>'[1]RC-1(PY)'!B1702</f>
        <v>0</v>
      </c>
      <c r="C1702" s="1">
        <f>'[1]RC-1(PY)'!C1702</f>
        <v>0</v>
      </c>
      <c r="D1702" s="1">
        <f>'[1]RC-1(PY)'!D1702</f>
        <v>0</v>
      </c>
      <c r="E1702" s="1">
        <f>'[1]RC-1(PY)'!E1702</f>
        <v>0</v>
      </c>
      <c r="F1702" s="1">
        <f>'[1]RC-1(PY)'!F1702</f>
        <v>0</v>
      </c>
      <c r="G1702" s="1">
        <f>'[1]RC-1(PY)'!G1702</f>
        <v>0</v>
      </c>
      <c r="H1702" s="1">
        <f>'[1]RC-1(PY)'!H1702</f>
        <v>0</v>
      </c>
      <c r="I1702" s="1">
        <f>'[1]RC-1(PY)'!I1702</f>
        <v>0</v>
      </c>
      <c r="J1702" s="1">
        <f>'[1]RC-1(PY)'!J1702</f>
        <v>0</v>
      </c>
      <c r="K1702" s="1">
        <f>'[1]RC-1(PY)'!K1702</f>
        <v>0</v>
      </c>
      <c r="L1702" s="1">
        <f>'[1]RC-1(PY)'!L1702</f>
        <v>0</v>
      </c>
      <c r="M1702" s="1">
        <f>'[1]RC-1(PY)'!M1702</f>
        <v>0</v>
      </c>
      <c r="N1702" s="1">
        <f>'[1]RC-1(PY)'!N1702</f>
        <v>0</v>
      </c>
      <c r="O1702" s="1">
        <f>'[1]RC-1(PY)'!O1702</f>
        <v>0</v>
      </c>
      <c r="P1702" s="1">
        <f>'[1]RC-1(PY)'!P1702</f>
        <v>0</v>
      </c>
      <c r="Q1702" s="1">
        <f>'[1]RC-1(PY)'!Q1702</f>
        <v>0</v>
      </c>
      <c r="R1702" s="1">
        <f>'[1]RC-1(PY)'!R1702</f>
        <v>0</v>
      </c>
      <c r="S1702" s="1">
        <f>'[1]RC-1(PY)'!S1702</f>
        <v>0</v>
      </c>
      <c r="T1702" s="1">
        <f>'[1]RC-1(PY)'!T1702</f>
        <v>0</v>
      </c>
      <c r="U1702" s="1">
        <f>'[1]RC-1(PY)'!U1702</f>
        <v>0</v>
      </c>
      <c r="V1702" s="1">
        <f>'[1]RC-1(PY)'!V1702</f>
        <v>0</v>
      </c>
      <c r="W1702" s="1">
        <f>'[1]RC-1(PY)'!W1702</f>
        <v>0</v>
      </c>
      <c r="X1702" s="1">
        <f>'[1]RC-1(PY)'!X1702</f>
        <v>0</v>
      </c>
      <c r="Y1702" s="1">
        <f>'[1]RC-1(PY)'!Y1702</f>
        <v>0</v>
      </c>
      <c r="Z1702" s="1">
        <f>'[1]RC-1(PY)'!Z1702</f>
        <v>0</v>
      </c>
      <c r="AA1702" s="1">
        <f>'[1]RC-1(PY)'!AA1702</f>
        <v>0</v>
      </c>
      <c r="AB1702" s="1">
        <f>'[1]RC-1(PY)'!AB1702</f>
        <v>0</v>
      </c>
      <c r="AC1702" s="1">
        <f>'[1]RC-1(PY)'!AC1702</f>
        <v>0</v>
      </c>
      <c r="AD1702" s="1">
        <f>'[1]RC-1(PY)'!AD1702</f>
        <v>0</v>
      </c>
      <c r="AE1702" s="1">
        <f>'[1]RC-1(PY)'!AE1702</f>
        <v>0</v>
      </c>
      <c r="AF1702" s="1">
        <f>'[1]RC-1(PY)'!AF1702</f>
        <v>0</v>
      </c>
      <c r="AG1702" s="1">
        <f>'[1]RC-1(PY)'!AG1702</f>
        <v>0</v>
      </c>
      <c r="AH1702" s="1">
        <f>'[1]RC-1(PY)'!AH1702</f>
        <v>0</v>
      </c>
      <c r="AI1702" s="1">
        <f>'[1]RC-1(PY)'!AI1702</f>
        <v>0</v>
      </c>
    </row>
    <row r="1703" spans="1:35" x14ac:dyDescent="0.3">
      <c r="A1703" s="1">
        <f>'[1]RC-1(PY)'!A1703</f>
        <v>0</v>
      </c>
      <c r="B1703" s="1">
        <f>'[1]RC-1(PY)'!B1703</f>
        <v>0</v>
      </c>
      <c r="C1703" s="1">
        <f>'[1]RC-1(PY)'!C1703</f>
        <v>0</v>
      </c>
      <c r="D1703" s="1">
        <f>'[1]RC-1(PY)'!D1703</f>
        <v>0</v>
      </c>
      <c r="E1703" s="1">
        <f>'[1]RC-1(PY)'!E1703</f>
        <v>0</v>
      </c>
      <c r="F1703" s="1">
        <f>'[1]RC-1(PY)'!F1703</f>
        <v>0</v>
      </c>
      <c r="G1703" s="1">
        <f>'[1]RC-1(PY)'!G1703</f>
        <v>0</v>
      </c>
      <c r="H1703" s="1">
        <f>'[1]RC-1(PY)'!H1703</f>
        <v>0</v>
      </c>
      <c r="I1703" s="1">
        <f>'[1]RC-1(PY)'!I1703</f>
        <v>0</v>
      </c>
      <c r="J1703" s="1">
        <f>'[1]RC-1(PY)'!J1703</f>
        <v>0</v>
      </c>
      <c r="K1703" s="1">
        <f>'[1]RC-1(PY)'!K1703</f>
        <v>0</v>
      </c>
      <c r="L1703" s="1">
        <f>'[1]RC-1(PY)'!L1703</f>
        <v>0</v>
      </c>
      <c r="M1703" s="1">
        <f>'[1]RC-1(PY)'!M1703</f>
        <v>0</v>
      </c>
      <c r="N1703" s="1">
        <f>'[1]RC-1(PY)'!N1703</f>
        <v>0</v>
      </c>
      <c r="O1703" s="1">
        <f>'[1]RC-1(PY)'!O1703</f>
        <v>0</v>
      </c>
      <c r="P1703" s="1">
        <f>'[1]RC-1(PY)'!P1703</f>
        <v>0</v>
      </c>
      <c r="Q1703" s="1">
        <f>'[1]RC-1(PY)'!Q1703</f>
        <v>0</v>
      </c>
      <c r="R1703" s="1">
        <f>'[1]RC-1(PY)'!R1703</f>
        <v>0</v>
      </c>
      <c r="S1703" s="1">
        <f>'[1]RC-1(PY)'!S1703</f>
        <v>0</v>
      </c>
      <c r="T1703" s="1">
        <f>'[1]RC-1(PY)'!T1703</f>
        <v>0</v>
      </c>
      <c r="U1703" s="1">
        <f>'[1]RC-1(PY)'!U1703</f>
        <v>0</v>
      </c>
      <c r="V1703" s="1">
        <f>'[1]RC-1(PY)'!V1703</f>
        <v>0</v>
      </c>
      <c r="W1703" s="1">
        <f>'[1]RC-1(PY)'!W1703</f>
        <v>0</v>
      </c>
      <c r="X1703" s="1">
        <f>'[1]RC-1(PY)'!X1703</f>
        <v>0</v>
      </c>
      <c r="Y1703" s="1">
        <f>'[1]RC-1(PY)'!Y1703</f>
        <v>0</v>
      </c>
      <c r="Z1703" s="1">
        <f>'[1]RC-1(PY)'!Z1703</f>
        <v>0</v>
      </c>
      <c r="AA1703" s="1">
        <f>'[1]RC-1(PY)'!AA1703</f>
        <v>0</v>
      </c>
      <c r="AB1703" s="1">
        <f>'[1]RC-1(PY)'!AB1703</f>
        <v>0</v>
      </c>
      <c r="AC1703" s="1">
        <f>'[1]RC-1(PY)'!AC1703</f>
        <v>0</v>
      </c>
      <c r="AD1703" s="1">
        <f>'[1]RC-1(PY)'!AD1703</f>
        <v>0</v>
      </c>
      <c r="AE1703" s="1">
        <f>'[1]RC-1(PY)'!AE1703</f>
        <v>0</v>
      </c>
      <c r="AF1703" s="1">
        <f>'[1]RC-1(PY)'!AF1703</f>
        <v>0</v>
      </c>
      <c r="AG1703" s="1">
        <f>'[1]RC-1(PY)'!AG1703</f>
        <v>0</v>
      </c>
      <c r="AH1703" s="1">
        <f>'[1]RC-1(PY)'!AH1703</f>
        <v>0</v>
      </c>
      <c r="AI1703" s="1">
        <f>'[1]RC-1(PY)'!AI1703</f>
        <v>0</v>
      </c>
    </row>
    <row r="1704" spans="1:35" x14ac:dyDescent="0.3">
      <c r="A1704" s="1">
        <f>'[1]RC-1(PY)'!A1704</f>
        <v>0</v>
      </c>
      <c r="B1704" s="1">
        <f>'[1]RC-1(PY)'!B1704</f>
        <v>0</v>
      </c>
      <c r="C1704" s="1">
        <f>'[1]RC-1(PY)'!C1704</f>
        <v>0</v>
      </c>
      <c r="D1704" s="1">
        <f>'[1]RC-1(PY)'!D1704</f>
        <v>0</v>
      </c>
      <c r="E1704" s="1">
        <f>'[1]RC-1(PY)'!E1704</f>
        <v>0</v>
      </c>
      <c r="F1704" s="1">
        <f>'[1]RC-1(PY)'!F1704</f>
        <v>0</v>
      </c>
      <c r="G1704" s="1">
        <f>'[1]RC-1(PY)'!G1704</f>
        <v>0</v>
      </c>
      <c r="H1704" s="1">
        <f>'[1]RC-1(PY)'!H1704</f>
        <v>0</v>
      </c>
      <c r="I1704" s="1">
        <f>'[1]RC-1(PY)'!I1704</f>
        <v>0</v>
      </c>
      <c r="J1704" s="1">
        <f>'[1]RC-1(PY)'!J1704</f>
        <v>0</v>
      </c>
      <c r="K1704" s="1">
        <f>'[1]RC-1(PY)'!K1704</f>
        <v>0</v>
      </c>
      <c r="L1704" s="1">
        <f>'[1]RC-1(PY)'!L1704</f>
        <v>0</v>
      </c>
      <c r="M1704" s="1">
        <f>'[1]RC-1(PY)'!M1704</f>
        <v>0</v>
      </c>
      <c r="N1704" s="1">
        <f>'[1]RC-1(PY)'!N1704</f>
        <v>0</v>
      </c>
      <c r="O1704" s="1">
        <f>'[1]RC-1(PY)'!O1704</f>
        <v>0</v>
      </c>
      <c r="P1704" s="1">
        <f>'[1]RC-1(PY)'!P1704</f>
        <v>0</v>
      </c>
      <c r="Q1704" s="1">
        <f>'[1]RC-1(PY)'!Q1704</f>
        <v>0</v>
      </c>
      <c r="R1704" s="1">
        <f>'[1]RC-1(PY)'!R1704</f>
        <v>0</v>
      </c>
      <c r="S1704" s="1">
        <f>'[1]RC-1(PY)'!S1704</f>
        <v>0</v>
      </c>
      <c r="T1704" s="1">
        <f>'[1]RC-1(PY)'!T1704</f>
        <v>0</v>
      </c>
      <c r="U1704" s="1">
        <f>'[1]RC-1(PY)'!U1704</f>
        <v>0</v>
      </c>
      <c r="V1704" s="1">
        <f>'[1]RC-1(PY)'!V1704</f>
        <v>0</v>
      </c>
      <c r="W1704" s="1">
        <f>'[1]RC-1(PY)'!W1704</f>
        <v>0</v>
      </c>
      <c r="X1704" s="1">
        <f>'[1]RC-1(PY)'!X1704</f>
        <v>0</v>
      </c>
      <c r="Y1704" s="1">
        <f>'[1]RC-1(PY)'!Y1704</f>
        <v>0</v>
      </c>
      <c r="Z1704" s="1">
        <f>'[1]RC-1(PY)'!Z1704</f>
        <v>0</v>
      </c>
      <c r="AA1704" s="1">
        <f>'[1]RC-1(PY)'!AA1704</f>
        <v>0</v>
      </c>
      <c r="AB1704" s="1">
        <f>'[1]RC-1(PY)'!AB1704</f>
        <v>0</v>
      </c>
      <c r="AC1704" s="1">
        <f>'[1]RC-1(PY)'!AC1704</f>
        <v>0</v>
      </c>
      <c r="AD1704" s="1">
        <f>'[1]RC-1(PY)'!AD1704</f>
        <v>0</v>
      </c>
      <c r="AE1704" s="1">
        <f>'[1]RC-1(PY)'!AE1704</f>
        <v>0</v>
      </c>
      <c r="AF1704" s="1">
        <f>'[1]RC-1(PY)'!AF1704</f>
        <v>0</v>
      </c>
      <c r="AG1704" s="1">
        <f>'[1]RC-1(PY)'!AG1704</f>
        <v>0</v>
      </c>
      <c r="AH1704" s="1">
        <f>'[1]RC-1(PY)'!AH1704</f>
        <v>0</v>
      </c>
      <c r="AI1704" s="1">
        <f>'[1]RC-1(PY)'!AI1704</f>
        <v>0</v>
      </c>
    </row>
    <row r="1705" spans="1:35" x14ac:dyDescent="0.3">
      <c r="A1705" s="1">
        <f>'[1]RC-1(PY)'!A1705</f>
        <v>0</v>
      </c>
      <c r="B1705" s="1">
        <f>'[1]RC-1(PY)'!B1705</f>
        <v>0</v>
      </c>
      <c r="C1705" s="1">
        <f>'[1]RC-1(PY)'!C1705</f>
        <v>0</v>
      </c>
      <c r="D1705" s="1">
        <f>'[1]RC-1(PY)'!D1705</f>
        <v>0</v>
      </c>
      <c r="E1705" s="1">
        <f>'[1]RC-1(PY)'!E1705</f>
        <v>0</v>
      </c>
      <c r="F1705" s="1">
        <f>'[1]RC-1(PY)'!F1705</f>
        <v>0</v>
      </c>
      <c r="G1705" s="1">
        <f>'[1]RC-1(PY)'!G1705</f>
        <v>0</v>
      </c>
      <c r="H1705" s="1">
        <f>'[1]RC-1(PY)'!H1705</f>
        <v>0</v>
      </c>
      <c r="I1705" s="1">
        <f>'[1]RC-1(PY)'!I1705</f>
        <v>0</v>
      </c>
      <c r="J1705" s="1">
        <f>'[1]RC-1(PY)'!J1705</f>
        <v>0</v>
      </c>
      <c r="K1705" s="1">
        <f>'[1]RC-1(PY)'!K1705</f>
        <v>0</v>
      </c>
      <c r="L1705" s="1">
        <f>'[1]RC-1(PY)'!L1705</f>
        <v>0</v>
      </c>
      <c r="M1705" s="1">
        <f>'[1]RC-1(PY)'!M1705</f>
        <v>0</v>
      </c>
      <c r="N1705" s="1">
        <f>'[1]RC-1(PY)'!N1705</f>
        <v>0</v>
      </c>
      <c r="O1705" s="1">
        <f>'[1]RC-1(PY)'!O1705</f>
        <v>0</v>
      </c>
      <c r="P1705" s="1">
        <f>'[1]RC-1(PY)'!P1705</f>
        <v>0</v>
      </c>
      <c r="Q1705" s="1">
        <f>'[1]RC-1(PY)'!Q1705</f>
        <v>0</v>
      </c>
      <c r="R1705" s="1">
        <f>'[1]RC-1(PY)'!R1705</f>
        <v>0</v>
      </c>
      <c r="S1705" s="1">
        <f>'[1]RC-1(PY)'!S1705</f>
        <v>0</v>
      </c>
      <c r="T1705" s="1">
        <f>'[1]RC-1(PY)'!T1705</f>
        <v>0</v>
      </c>
      <c r="U1705" s="1">
        <f>'[1]RC-1(PY)'!U1705</f>
        <v>0</v>
      </c>
      <c r="V1705" s="1">
        <f>'[1]RC-1(PY)'!V1705</f>
        <v>0</v>
      </c>
      <c r="W1705" s="1">
        <f>'[1]RC-1(PY)'!W1705</f>
        <v>0</v>
      </c>
      <c r="X1705" s="1">
        <f>'[1]RC-1(PY)'!X1705</f>
        <v>0</v>
      </c>
      <c r="Y1705" s="1">
        <f>'[1]RC-1(PY)'!Y1705</f>
        <v>0</v>
      </c>
      <c r="Z1705" s="1">
        <f>'[1]RC-1(PY)'!Z1705</f>
        <v>0</v>
      </c>
      <c r="AA1705" s="1">
        <f>'[1]RC-1(PY)'!AA1705</f>
        <v>0</v>
      </c>
      <c r="AB1705" s="1">
        <f>'[1]RC-1(PY)'!AB1705</f>
        <v>0</v>
      </c>
      <c r="AC1705" s="1">
        <f>'[1]RC-1(PY)'!AC1705</f>
        <v>0</v>
      </c>
      <c r="AD1705" s="1">
        <f>'[1]RC-1(PY)'!AD1705</f>
        <v>0</v>
      </c>
      <c r="AE1705" s="1">
        <f>'[1]RC-1(PY)'!AE1705</f>
        <v>0</v>
      </c>
      <c r="AF1705" s="1">
        <f>'[1]RC-1(PY)'!AF1705</f>
        <v>0</v>
      </c>
      <c r="AG1705" s="1">
        <f>'[1]RC-1(PY)'!AG1705</f>
        <v>0</v>
      </c>
      <c r="AH1705" s="1">
        <f>'[1]RC-1(PY)'!AH1705</f>
        <v>0</v>
      </c>
      <c r="AI1705" s="1">
        <f>'[1]RC-1(PY)'!AI1705</f>
        <v>0</v>
      </c>
    </row>
    <row r="1706" spans="1:35" x14ac:dyDescent="0.3">
      <c r="A1706" s="1">
        <f>'[1]RC-1(PY)'!A1706</f>
        <v>0</v>
      </c>
      <c r="B1706" s="1">
        <f>'[1]RC-1(PY)'!B1706</f>
        <v>0</v>
      </c>
      <c r="C1706" s="1">
        <f>'[1]RC-1(PY)'!C1706</f>
        <v>0</v>
      </c>
      <c r="D1706" s="1">
        <f>'[1]RC-1(PY)'!D1706</f>
        <v>0</v>
      </c>
      <c r="E1706" s="1">
        <f>'[1]RC-1(PY)'!E1706</f>
        <v>0</v>
      </c>
      <c r="F1706" s="1">
        <f>'[1]RC-1(PY)'!F1706</f>
        <v>0</v>
      </c>
      <c r="G1706" s="1">
        <f>'[1]RC-1(PY)'!G1706</f>
        <v>0</v>
      </c>
      <c r="H1706" s="1">
        <f>'[1]RC-1(PY)'!H1706</f>
        <v>0</v>
      </c>
      <c r="I1706" s="1">
        <f>'[1]RC-1(PY)'!I1706</f>
        <v>0</v>
      </c>
      <c r="J1706" s="1">
        <f>'[1]RC-1(PY)'!J1706</f>
        <v>0</v>
      </c>
      <c r="K1706" s="1">
        <f>'[1]RC-1(PY)'!K1706</f>
        <v>0</v>
      </c>
      <c r="L1706" s="1">
        <f>'[1]RC-1(PY)'!L1706</f>
        <v>0</v>
      </c>
      <c r="M1706" s="1">
        <f>'[1]RC-1(PY)'!M1706</f>
        <v>0</v>
      </c>
      <c r="N1706" s="1">
        <f>'[1]RC-1(PY)'!N1706</f>
        <v>0</v>
      </c>
      <c r="O1706" s="1">
        <f>'[1]RC-1(PY)'!O1706</f>
        <v>0</v>
      </c>
      <c r="P1706" s="1">
        <f>'[1]RC-1(PY)'!P1706</f>
        <v>0</v>
      </c>
      <c r="Q1706" s="1">
        <f>'[1]RC-1(PY)'!Q1706</f>
        <v>0</v>
      </c>
      <c r="R1706" s="1">
        <f>'[1]RC-1(PY)'!R1706</f>
        <v>0</v>
      </c>
      <c r="S1706" s="1">
        <f>'[1]RC-1(PY)'!S1706</f>
        <v>0</v>
      </c>
      <c r="T1706" s="1">
        <f>'[1]RC-1(PY)'!T1706</f>
        <v>0</v>
      </c>
      <c r="U1706" s="1">
        <f>'[1]RC-1(PY)'!U1706</f>
        <v>0</v>
      </c>
      <c r="V1706" s="1">
        <f>'[1]RC-1(PY)'!V1706</f>
        <v>0</v>
      </c>
      <c r="W1706" s="1">
        <f>'[1]RC-1(PY)'!W1706</f>
        <v>0</v>
      </c>
      <c r="X1706" s="1">
        <f>'[1]RC-1(PY)'!X1706</f>
        <v>0</v>
      </c>
      <c r="Y1706" s="1">
        <f>'[1]RC-1(PY)'!Y1706</f>
        <v>0</v>
      </c>
      <c r="Z1706" s="1">
        <f>'[1]RC-1(PY)'!Z1706</f>
        <v>0</v>
      </c>
      <c r="AA1706" s="1">
        <f>'[1]RC-1(PY)'!AA1706</f>
        <v>0</v>
      </c>
      <c r="AB1706" s="1">
        <f>'[1]RC-1(PY)'!AB1706</f>
        <v>0</v>
      </c>
      <c r="AC1706" s="1">
        <f>'[1]RC-1(PY)'!AC1706</f>
        <v>0</v>
      </c>
      <c r="AD1706" s="1">
        <f>'[1]RC-1(PY)'!AD1706</f>
        <v>0</v>
      </c>
      <c r="AE1706" s="1">
        <f>'[1]RC-1(PY)'!AE1706</f>
        <v>0</v>
      </c>
      <c r="AF1706" s="1">
        <f>'[1]RC-1(PY)'!AF1706</f>
        <v>0</v>
      </c>
      <c r="AG1706" s="1">
        <f>'[1]RC-1(PY)'!AG1706</f>
        <v>0</v>
      </c>
      <c r="AH1706" s="1">
        <f>'[1]RC-1(PY)'!AH1706</f>
        <v>0</v>
      </c>
      <c r="AI1706" s="1">
        <f>'[1]RC-1(PY)'!AI1706</f>
        <v>0</v>
      </c>
    </row>
    <row r="1707" spans="1:35" x14ac:dyDescent="0.3">
      <c r="A1707" s="1">
        <f>'[1]RC-1(PY)'!A1707</f>
        <v>0</v>
      </c>
      <c r="B1707" s="1">
        <f>'[1]RC-1(PY)'!B1707</f>
        <v>0</v>
      </c>
      <c r="C1707" s="1">
        <f>'[1]RC-1(PY)'!C1707</f>
        <v>0</v>
      </c>
      <c r="D1707" s="1">
        <f>'[1]RC-1(PY)'!D1707</f>
        <v>0</v>
      </c>
      <c r="E1707" s="1">
        <f>'[1]RC-1(PY)'!E1707</f>
        <v>0</v>
      </c>
      <c r="F1707" s="1">
        <f>'[1]RC-1(PY)'!F1707</f>
        <v>0</v>
      </c>
      <c r="G1707" s="1">
        <f>'[1]RC-1(PY)'!G1707</f>
        <v>0</v>
      </c>
      <c r="H1707" s="1">
        <f>'[1]RC-1(PY)'!H1707</f>
        <v>0</v>
      </c>
      <c r="I1707" s="1">
        <f>'[1]RC-1(PY)'!I1707</f>
        <v>0</v>
      </c>
      <c r="J1707" s="1">
        <f>'[1]RC-1(PY)'!J1707</f>
        <v>0</v>
      </c>
      <c r="K1707" s="1">
        <f>'[1]RC-1(PY)'!K1707</f>
        <v>0</v>
      </c>
      <c r="L1707" s="1">
        <f>'[1]RC-1(PY)'!L1707</f>
        <v>0</v>
      </c>
      <c r="M1707" s="1">
        <f>'[1]RC-1(PY)'!M1707</f>
        <v>0</v>
      </c>
      <c r="N1707" s="1">
        <f>'[1]RC-1(PY)'!N1707</f>
        <v>0</v>
      </c>
      <c r="O1707" s="1">
        <f>'[1]RC-1(PY)'!O1707</f>
        <v>0</v>
      </c>
      <c r="P1707" s="1">
        <f>'[1]RC-1(PY)'!P1707</f>
        <v>0</v>
      </c>
      <c r="Q1707" s="1">
        <f>'[1]RC-1(PY)'!Q1707</f>
        <v>0</v>
      </c>
      <c r="R1707" s="1">
        <f>'[1]RC-1(PY)'!R1707</f>
        <v>0</v>
      </c>
      <c r="S1707" s="1">
        <f>'[1]RC-1(PY)'!S1707</f>
        <v>0</v>
      </c>
      <c r="T1707" s="1">
        <f>'[1]RC-1(PY)'!T1707</f>
        <v>0</v>
      </c>
      <c r="U1707" s="1">
        <f>'[1]RC-1(PY)'!U1707</f>
        <v>0</v>
      </c>
      <c r="V1707" s="1">
        <f>'[1]RC-1(PY)'!V1707</f>
        <v>0</v>
      </c>
      <c r="W1707" s="1">
        <f>'[1]RC-1(PY)'!W1707</f>
        <v>0</v>
      </c>
      <c r="X1707" s="1">
        <f>'[1]RC-1(PY)'!X1707</f>
        <v>0</v>
      </c>
      <c r="Y1707" s="1">
        <f>'[1]RC-1(PY)'!Y1707</f>
        <v>0</v>
      </c>
      <c r="Z1707" s="1">
        <f>'[1]RC-1(PY)'!Z1707</f>
        <v>0</v>
      </c>
      <c r="AA1707" s="1">
        <f>'[1]RC-1(PY)'!AA1707</f>
        <v>0</v>
      </c>
      <c r="AB1707" s="1">
        <f>'[1]RC-1(PY)'!AB1707</f>
        <v>0</v>
      </c>
      <c r="AC1707" s="1">
        <f>'[1]RC-1(PY)'!AC1707</f>
        <v>0</v>
      </c>
      <c r="AD1707" s="1">
        <f>'[1]RC-1(PY)'!AD1707</f>
        <v>0</v>
      </c>
      <c r="AE1707" s="1">
        <f>'[1]RC-1(PY)'!AE1707</f>
        <v>0</v>
      </c>
      <c r="AF1707" s="1">
        <f>'[1]RC-1(PY)'!AF1707</f>
        <v>0</v>
      </c>
      <c r="AG1707" s="1">
        <f>'[1]RC-1(PY)'!AG1707</f>
        <v>0</v>
      </c>
      <c r="AH1707" s="1">
        <f>'[1]RC-1(PY)'!AH1707</f>
        <v>0</v>
      </c>
      <c r="AI1707" s="1">
        <f>'[1]RC-1(PY)'!AI1707</f>
        <v>0</v>
      </c>
    </row>
    <row r="1708" spans="1:35" x14ac:dyDescent="0.3">
      <c r="A1708" s="1">
        <f>'[1]RC-1(PY)'!A1708</f>
        <v>0</v>
      </c>
      <c r="B1708" s="1">
        <f>'[1]RC-1(PY)'!B1708</f>
        <v>0</v>
      </c>
      <c r="C1708" s="1">
        <f>'[1]RC-1(PY)'!C1708</f>
        <v>0</v>
      </c>
      <c r="D1708" s="1">
        <f>'[1]RC-1(PY)'!D1708</f>
        <v>0</v>
      </c>
      <c r="E1708" s="1">
        <f>'[1]RC-1(PY)'!E1708</f>
        <v>0</v>
      </c>
      <c r="F1708" s="1">
        <f>'[1]RC-1(PY)'!F1708</f>
        <v>0</v>
      </c>
      <c r="G1708" s="1">
        <f>'[1]RC-1(PY)'!G1708</f>
        <v>0</v>
      </c>
      <c r="H1708" s="1">
        <f>'[1]RC-1(PY)'!H1708</f>
        <v>0</v>
      </c>
      <c r="I1708" s="1">
        <f>'[1]RC-1(PY)'!I1708</f>
        <v>0</v>
      </c>
      <c r="J1708" s="1">
        <f>'[1]RC-1(PY)'!J1708</f>
        <v>0</v>
      </c>
      <c r="K1708" s="1">
        <f>'[1]RC-1(PY)'!K1708</f>
        <v>0</v>
      </c>
      <c r="L1708" s="1">
        <f>'[1]RC-1(PY)'!L1708</f>
        <v>0</v>
      </c>
      <c r="M1708" s="1">
        <f>'[1]RC-1(PY)'!M1708</f>
        <v>0</v>
      </c>
      <c r="N1708" s="1">
        <f>'[1]RC-1(PY)'!N1708</f>
        <v>0</v>
      </c>
      <c r="O1708" s="1">
        <f>'[1]RC-1(PY)'!O1708</f>
        <v>0</v>
      </c>
      <c r="P1708" s="1">
        <f>'[1]RC-1(PY)'!P1708</f>
        <v>0</v>
      </c>
      <c r="Q1708" s="1">
        <f>'[1]RC-1(PY)'!Q1708</f>
        <v>0</v>
      </c>
      <c r="R1708" s="1">
        <f>'[1]RC-1(PY)'!R1708</f>
        <v>0</v>
      </c>
      <c r="S1708" s="1">
        <f>'[1]RC-1(PY)'!S1708</f>
        <v>0</v>
      </c>
      <c r="T1708" s="1">
        <f>'[1]RC-1(PY)'!T1708</f>
        <v>0</v>
      </c>
      <c r="U1708" s="1">
        <f>'[1]RC-1(PY)'!U1708</f>
        <v>0</v>
      </c>
      <c r="V1708" s="1">
        <f>'[1]RC-1(PY)'!V1708</f>
        <v>0</v>
      </c>
      <c r="W1708" s="1">
        <f>'[1]RC-1(PY)'!W1708</f>
        <v>0</v>
      </c>
      <c r="X1708" s="1">
        <f>'[1]RC-1(PY)'!X1708</f>
        <v>0</v>
      </c>
      <c r="Y1708" s="1">
        <f>'[1]RC-1(PY)'!Y1708</f>
        <v>0</v>
      </c>
      <c r="Z1708" s="1">
        <f>'[1]RC-1(PY)'!Z1708</f>
        <v>0</v>
      </c>
      <c r="AA1708" s="1">
        <f>'[1]RC-1(PY)'!AA1708</f>
        <v>0</v>
      </c>
      <c r="AB1708" s="1">
        <f>'[1]RC-1(PY)'!AB1708</f>
        <v>0</v>
      </c>
      <c r="AC1708" s="1">
        <f>'[1]RC-1(PY)'!AC1708</f>
        <v>0</v>
      </c>
      <c r="AD1708" s="1">
        <f>'[1]RC-1(PY)'!AD1708</f>
        <v>0</v>
      </c>
      <c r="AE1708" s="1">
        <f>'[1]RC-1(PY)'!AE1708</f>
        <v>0</v>
      </c>
      <c r="AF1708" s="1">
        <f>'[1]RC-1(PY)'!AF1708</f>
        <v>0</v>
      </c>
      <c r="AG1708" s="1">
        <f>'[1]RC-1(PY)'!AG1708</f>
        <v>0</v>
      </c>
      <c r="AH1708" s="1">
        <f>'[1]RC-1(PY)'!AH1708</f>
        <v>0</v>
      </c>
      <c r="AI1708" s="1">
        <f>'[1]RC-1(PY)'!AI1708</f>
        <v>0</v>
      </c>
    </row>
    <row r="1709" spans="1:35" x14ac:dyDescent="0.3">
      <c r="A1709" s="1">
        <f>'[1]RC-1(PY)'!A1709</f>
        <v>0</v>
      </c>
      <c r="B1709" s="1">
        <f>'[1]RC-1(PY)'!B1709</f>
        <v>0</v>
      </c>
      <c r="C1709" s="1">
        <f>'[1]RC-1(PY)'!C1709</f>
        <v>0</v>
      </c>
      <c r="D1709" s="1">
        <f>'[1]RC-1(PY)'!D1709</f>
        <v>0</v>
      </c>
      <c r="E1709" s="1">
        <f>'[1]RC-1(PY)'!E1709</f>
        <v>0</v>
      </c>
      <c r="F1709" s="1">
        <f>'[1]RC-1(PY)'!F1709</f>
        <v>0</v>
      </c>
      <c r="G1709" s="1">
        <f>'[1]RC-1(PY)'!G1709</f>
        <v>0</v>
      </c>
      <c r="H1709" s="1">
        <f>'[1]RC-1(PY)'!H1709</f>
        <v>0</v>
      </c>
      <c r="I1709" s="1">
        <f>'[1]RC-1(PY)'!I1709</f>
        <v>0</v>
      </c>
      <c r="J1709" s="1">
        <f>'[1]RC-1(PY)'!J1709</f>
        <v>0</v>
      </c>
      <c r="K1709" s="1">
        <f>'[1]RC-1(PY)'!K1709</f>
        <v>0</v>
      </c>
      <c r="L1709" s="1">
        <f>'[1]RC-1(PY)'!L1709</f>
        <v>0</v>
      </c>
      <c r="M1709" s="1">
        <f>'[1]RC-1(PY)'!M1709</f>
        <v>0</v>
      </c>
      <c r="N1709" s="1">
        <f>'[1]RC-1(PY)'!N1709</f>
        <v>0</v>
      </c>
      <c r="O1709" s="1">
        <f>'[1]RC-1(PY)'!O1709</f>
        <v>0</v>
      </c>
      <c r="P1709" s="1">
        <f>'[1]RC-1(PY)'!P1709</f>
        <v>0</v>
      </c>
      <c r="Q1709" s="1">
        <f>'[1]RC-1(PY)'!Q1709</f>
        <v>0</v>
      </c>
      <c r="R1709" s="1">
        <f>'[1]RC-1(PY)'!R1709</f>
        <v>0</v>
      </c>
      <c r="S1709" s="1">
        <f>'[1]RC-1(PY)'!S1709</f>
        <v>0</v>
      </c>
      <c r="T1709" s="1">
        <f>'[1]RC-1(PY)'!T1709</f>
        <v>0</v>
      </c>
      <c r="U1709" s="1">
        <f>'[1]RC-1(PY)'!U1709</f>
        <v>0</v>
      </c>
      <c r="V1709" s="1">
        <f>'[1]RC-1(PY)'!V1709</f>
        <v>0</v>
      </c>
      <c r="W1709" s="1">
        <f>'[1]RC-1(PY)'!W1709</f>
        <v>0</v>
      </c>
      <c r="X1709" s="1">
        <f>'[1]RC-1(PY)'!X1709</f>
        <v>0</v>
      </c>
      <c r="Y1709" s="1">
        <f>'[1]RC-1(PY)'!Y1709</f>
        <v>0</v>
      </c>
      <c r="Z1709" s="1">
        <f>'[1]RC-1(PY)'!Z1709</f>
        <v>0</v>
      </c>
      <c r="AA1709" s="1">
        <f>'[1]RC-1(PY)'!AA1709</f>
        <v>0</v>
      </c>
      <c r="AB1709" s="1">
        <f>'[1]RC-1(PY)'!AB1709</f>
        <v>0</v>
      </c>
      <c r="AC1709" s="1">
        <f>'[1]RC-1(PY)'!AC1709</f>
        <v>0</v>
      </c>
      <c r="AD1709" s="1">
        <f>'[1]RC-1(PY)'!AD1709</f>
        <v>0</v>
      </c>
      <c r="AE1709" s="1">
        <f>'[1]RC-1(PY)'!AE1709</f>
        <v>0</v>
      </c>
      <c r="AF1709" s="1">
        <f>'[1]RC-1(PY)'!AF1709</f>
        <v>0</v>
      </c>
      <c r="AG1709" s="1">
        <f>'[1]RC-1(PY)'!AG1709</f>
        <v>0</v>
      </c>
      <c r="AH1709" s="1">
        <f>'[1]RC-1(PY)'!AH1709</f>
        <v>0</v>
      </c>
      <c r="AI1709" s="1">
        <f>'[1]RC-1(PY)'!AI1709</f>
        <v>0</v>
      </c>
    </row>
    <row r="1710" spans="1:35" x14ac:dyDescent="0.3">
      <c r="A1710" s="1">
        <f>'[1]RC-1(PY)'!A1710</f>
        <v>0</v>
      </c>
      <c r="B1710" s="1">
        <f>'[1]RC-1(PY)'!B1710</f>
        <v>0</v>
      </c>
      <c r="C1710" s="1">
        <f>'[1]RC-1(PY)'!C1710</f>
        <v>0</v>
      </c>
      <c r="D1710" s="1">
        <f>'[1]RC-1(PY)'!D1710</f>
        <v>0</v>
      </c>
      <c r="E1710" s="1">
        <f>'[1]RC-1(PY)'!E1710</f>
        <v>0</v>
      </c>
      <c r="F1710" s="1">
        <f>'[1]RC-1(PY)'!F1710</f>
        <v>0</v>
      </c>
      <c r="G1710" s="1">
        <f>'[1]RC-1(PY)'!G1710</f>
        <v>0</v>
      </c>
      <c r="H1710" s="1">
        <f>'[1]RC-1(PY)'!H1710</f>
        <v>0</v>
      </c>
      <c r="I1710" s="1">
        <f>'[1]RC-1(PY)'!I1710</f>
        <v>0</v>
      </c>
      <c r="J1710" s="1">
        <f>'[1]RC-1(PY)'!J1710</f>
        <v>0</v>
      </c>
      <c r="K1710" s="1">
        <f>'[1]RC-1(PY)'!K1710</f>
        <v>0</v>
      </c>
      <c r="L1710" s="1">
        <f>'[1]RC-1(PY)'!L1710</f>
        <v>0</v>
      </c>
      <c r="M1710" s="1">
        <f>'[1]RC-1(PY)'!M1710</f>
        <v>0</v>
      </c>
      <c r="N1710" s="1">
        <f>'[1]RC-1(PY)'!N1710</f>
        <v>0</v>
      </c>
      <c r="O1710" s="1">
        <f>'[1]RC-1(PY)'!O1710</f>
        <v>0</v>
      </c>
      <c r="P1710" s="1">
        <f>'[1]RC-1(PY)'!P1710</f>
        <v>0</v>
      </c>
      <c r="Q1710" s="1">
        <f>'[1]RC-1(PY)'!Q1710</f>
        <v>0</v>
      </c>
      <c r="R1710" s="1">
        <f>'[1]RC-1(PY)'!R1710</f>
        <v>0</v>
      </c>
      <c r="S1710" s="1">
        <f>'[1]RC-1(PY)'!S1710</f>
        <v>0</v>
      </c>
      <c r="T1710" s="1">
        <f>'[1]RC-1(PY)'!T1710</f>
        <v>0</v>
      </c>
      <c r="U1710" s="1">
        <f>'[1]RC-1(PY)'!U1710</f>
        <v>0</v>
      </c>
      <c r="V1710" s="1">
        <f>'[1]RC-1(PY)'!V1710</f>
        <v>0</v>
      </c>
      <c r="W1710" s="1">
        <f>'[1]RC-1(PY)'!W1710</f>
        <v>0</v>
      </c>
      <c r="X1710" s="1">
        <f>'[1]RC-1(PY)'!X1710</f>
        <v>0</v>
      </c>
      <c r="Y1710" s="1">
        <f>'[1]RC-1(PY)'!Y1710</f>
        <v>0</v>
      </c>
      <c r="Z1710" s="1">
        <f>'[1]RC-1(PY)'!Z1710</f>
        <v>0</v>
      </c>
      <c r="AA1710" s="1">
        <f>'[1]RC-1(PY)'!AA1710</f>
        <v>0</v>
      </c>
      <c r="AB1710" s="1">
        <f>'[1]RC-1(PY)'!AB1710</f>
        <v>0</v>
      </c>
      <c r="AC1710" s="1">
        <f>'[1]RC-1(PY)'!AC1710</f>
        <v>0</v>
      </c>
      <c r="AD1710" s="1">
        <f>'[1]RC-1(PY)'!AD1710</f>
        <v>0</v>
      </c>
      <c r="AE1710" s="1">
        <f>'[1]RC-1(PY)'!AE1710</f>
        <v>0</v>
      </c>
      <c r="AF1710" s="1">
        <f>'[1]RC-1(PY)'!AF1710</f>
        <v>0</v>
      </c>
      <c r="AG1710" s="1">
        <f>'[1]RC-1(PY)'!AG1710</f>
        <v>0</v>
      </c>
      <c r="AH1710" s="1">
        <f>'[1]RC-1(PY)'!AH1710</f>
        <v>0</v>
      </c>
      <c r="AI1710" s="1">
        <f>'[1]RC-1(PY)'!AI1710</f>
        <v>0</v>
      </c>
    </row>
    <row r="1711" spans="1:35" x14ac:dyDescent="0.3">
      <c r="A1711" s="1">
        <f>'[1]RC-1(PY)'!A1711</f>
        <v>0</v>
      </c>
      <c r="B1711" s="1">
        <f>'[1]RC-1(PY)'!B1711</f>
        <v>0</v>
      </c>
      <c r="C1711" s="1">
        <f>'[1]RC-1(PY)'!C1711</f>
        <v>0</v>
      </c>
      <c r="D1711" s="1">
        <f>'[1]RC-1(PY)'!D1711</f>
        <v>0</v>
      </c>
      <c r="E1711" s="1">
        <f>'[1]RC-1(PY)'!E1711</f>
        <v>0</v>
      </c>
      <c r="F1711" s="1">
        <f>'[1]RC-1(PY)'!F1711</f>
        <v>0</v>
      </c>
      <c r="G1711" s="1">
        <f>'[1]RC-1(PY)'!G1711</f>
        <v>0</v>
      </c>
      <c r="H1711" s="1">
        <f>'[1]RC-1(PY)'!H1711</f>
        <v>0</v>
      </c>
      <c r="I1711" s="1">
        <f>'[1]RC-1(PY)'!I1711</f>
        <v>0</v>
      </c>
      <c r="J1711" s="1">
        <f>'[1]RC-1(PY)'!J1711</f>
        <v>0</v>
      </c>
      <c r="K1711" s="1">
        <f>'[1]RC-1(PY)'!K1711</f>
        <v>0</v>
      </c>
      <c r="L1711" s="1">
        <f>'[1]RC-1(PY)'!L1711</f>
        <v>0</v>
      </c>
      <c r="M1711" s="1">
        <f>'[1]RC-1(PY)'!M1711</f>
        <v>0</v>
      </c>
      <c r="N1711" s="1">
        <f>'[1]RC-1(PY)'!N1711</f>
        <v>0</v>
      </c>
      <c r="O1711" s="1">
        <f>'[1]RC-1(PY)'!O1711</f>
        <v>0</v>
      </c>
      <c r="P1711" s="1">
        <f>'[1]RC-1(PY)'!P1711</f>
        <v>0</v>
      </c>
      <c r="Q1711" s="1">
        <f>'[1]RC-1(PY)'!Q1711</f>
        <v>0</v>
      </c>
      <c r="R1711" s="1">
        <f>'[1]RC-1(PY)'!R1711</f>
        <v>0</v>
      </c>
      <c r="S1711" s="1">
        <f>'[1]RC-1(PY)'!S1711</f>
        <v>0</v>
      </c>
      <c r="T1711" s="1">
        <f>'[1]RC-1(PY)'!T1711</f>
        <v>0</v>
      </c>
      <c r="U1711" s="1">
        <f>'[1]RC-1(PY)'!U1711</f>
        <v>0</v>
      </c>
      <c r="V1711" s="1">
        <f>'[1]RC-1(PY)'!V1711</f>
        <v>0</v>
      </c>
      <c r="W1711" s="1">
        <f>'[1]RC-1(PY)'!W1711</f>
        <v>0</v>
      </c>
      <c r="X1711" s="1">
        <f>'[1]RC-1(PY)'!X1711</f>
        <v>0</v>
      </c>
      <c r="Y1711" s="1">
        <f>'[1]RC-1(PY)'!Y1711</f>
        <v>0</v>
      </c>
      <c r="Z1711" s="1">
        <f>'[1]RC-1(PY)'!Z1711</f>
        <v>0</v>
      </c>
      <c r="AA1711" s="1">
        <f>'[1]RC-1(PY)'!AA1711</f>
        <v>0</v>
      </c>
      <c r="AB1711" s="1">
        <f>'[1]RC-1(PY)'!AB1711</f>
        <v>0</v>
      </c>
      <c r="AC1711" s="1">
        <f>'[1]RC-1(PY)'!AC1711</f>
        <v>0</v>
      </c>
      <c r="AD1711" s="1">
        <f>'[1]RC-1(PY)'!AD1711</f>
        <v>0</v>
      </c>
      <c r="AE1711" s="1">
        <f>'[1]RC-1(PY)'!AE1711</f>
        <v>0</v>
      </c>
      <c r="AF1711" s="1">
        <f>'[1]RC-1(PY)'!AF1711</f>
        <v>0</v>
      </c>
      <c r="AG1711" s="1">
        <f>'[1]RC-1(PY)'!AG1711</f>
        <v>0</v>
      </c>
      <c r="AH1711" s="1">
        <f>'[1]RC-1(PY)'!AH1711</f>
        <v>0</v>
      </c>
      <c r="AI1711" s="1">
        <f>'[1]RC-1(PY)'!AI1711</f>
        <v>0</v>
      </c>
    </row>
    <row r="1712" spans="1:35" x14ac:dyDescent="0.3">
      <c r="A1712" s="1">
        <f>'[1]RC-1(PY)'!A1712</f>
        <v>0</v>
      </c>
      <c r="B1712" s="1">
        <f>'[1]RC-1(PY)'!B1712</f>
        <v>0</v>
      </c>
      <c r="C1712" s="1">
        <f>'[1]RC-1(PY)'!C1712</f>
        <v>0</v>
      </c>
      <c r="D1712" s="1">
        <f>'[1]RC-1(PY)'!D1712</f>
        <v>0</v>
      </c>
      <c r="E1712" s="1">
        <f>'[1]RC-1(PY)'!E1712</f>
        <v>0</v>
      </c>
      <c r="F1712" s="1">
        <f>'[1]RC-1(PY)'!F1712</f>
        <v>0</v>
      </c>
      <c r="G1712" s="1">
        <f>'[1]RC-1(PY)'!G1712</f>
        <v>0</v>
      </c>
      <c r="H1712" s="1">
        <f>'[1]RC-1(PY)'!H1712</f>
        <v>0</v>
      </c>
      <c r="I1712" s="1">
        <f>'[1]RC-1(PY)'!I1712</f>
        <v>0</v>
      </c>
      <c r="J1712" s="1">
        <f>'[1]RC-1(PY)'!J1712</f>
        <v>0</v>
      </c>
      <c r="K1712" s="1">
        <f>'[1]RC-1(PY)'!K1712</f>
        <v>0</v>
      </c>
      <c r="L1712" s="1">
        <f>'[1]RC-1(PY)'!L1712</f>
        <v>0</v>
      </c>
      <c r="M1712" s="1">
        <f>'[1]RC-1(PY)'!M1712</f>
        <v>0</v>
      </c>
      <c r="N1712" s="1">
        <f>'[1]RC-1(PY)'!N1712</f>
        <v>0</v>
      </c>
      <c r="O1712" s="1">
        <f>'[1]RC-1(PY)'!O1712</f>
        <v>0</v>
      </c>
      <c r="P1712" s="1">
        <f>'[1]RC-1(PY)'!P1712</f>
        <v>0</v>
      </c>
      <c r="Q1712" s="1">
        <f>'[1]RC-1(PY)'!Q1712</f>
        <v>0</v>
      </c>
      <c r="R1712" s="1">
        <f>'[1]RC-1(PY)'!R1712</f>
        <v>0</v>
      </c>
      <c r="S1712" s="1">
        <f>'[1]RC-1(PY)'!S1712</f>
        <v>0</v>
      </c>
      <c r="T1712" s="1">
        <f>'[1]RC-1(PY)'!T1712</f>
        <v>0</v>
      </c>
      <c r="U1712" s="1">
        <f>'[1]RC-1(PY)'!U1712</f>
        <v>0</v>
      </c>
      <c r="V1712" s="1">
        <f>'[1]RC-1(PY)'!V1712</f>
        <v>0</v>
      </c>
      <c r="W1712" s="1">
        <f>'[1]RC-1(PY)'!W1712</f>
        <v>0</v>
      </c>
      <c r="X1712" s="1">
        <f>'[1]RC-1(PY)'!X1712</f>
        <v>0</v>
      </c>
      <c r="Y1712" s="1">
        <f>'[1]RC-1(PY)'!Y1712</f>
        <v>0</v>
      </c>
      <c r="Z1712" s="1">
        <f>'[1]RC-1(PY)'!Z1712</f>
        <v>0</v>
      </c>
      <c r="AA1712" s="1">
        <f>'[1]RC-1(PY)'!AA1712</f>
        <v>0</v>
      </c>
      <c r="AB1712" s="1">
        <f>'[1]RC-1(PY)'!AB1712</f>
        <v>0</v>
      </c>
      <c r="AC1712" s="1">
        <f>'[1]RC-1(PY)'!AC1712</f>
        <v>0</v>
      </c>
      <c r="AD1712" s="1">
        <f>'[1]RC-1(PY)'!AD1712</f>
        <v>0</v>
      </c>
      <c r="AE1712" s="1">
        <f>'[1]RC-1(PY)'!AE1712</f>
        <v>0</v>
      </c>
      <c r="AF1712" s="1">
        <f>'[1]RC-1(PY)'!AF1712</f>
        <v>0</v>
      </c>
      <c r="AG1712" s="1">
        <f>'[1]RC-1(PY)'!AG1712</f>
        <v>0</v>
      </c>
      <c r="AH1712" s="1">
        <f>'[1]RC-1(PY)'!AH1712</f>
        <v>0</v>
      </c>
      <c r="AI1712" s="1">
        <f>'[1]RC-1(PY)'!AI1712</f>
        <v>0</v>
      </c>
    </row>
    <row r="1713" spans="1:35" x14ac:dyDescent="0.3">
      <c r="A1713" s="1">
        <f>'[1]RC-1(PY)'!A1713</f>
        <v>0</v>
      </c>
      <c r="B1713" s="1">
        <f>'[1]RC-1(PY)'!B1713</f>
        <v>0</v>
      </c>
      <c r="C1713" s="1">
        <f>'[1]RC-1(PY)'!C1713</f>
        <v>0</v>
      </c>
      <c r="D1713" s="1">
        <f>'[1]RC-1(PY)'!D1713</f>
        <v>0</v>
      </c>
      <c r="E1713" s="1">
        <f>'[1]RC-1(PY)'!E1713</f>
        <v>0</v>
      </c>
      <c r="F1713" s="1">
        <f>'[1]RC-1(PY)'!F1713</f>
        <v>0</v>
      </c>
      <c r="G1713" s="1">
        <f>'[1]RC-1(PY)'!G1713</f>
        <v>0</v>
      </c>
      <c r="H1713" s="1">
        <f>'[1]RC-1(PY)'!H1713</f>
        <v>0</v>
      </c>
      <c r="I1713" s="1">
        <f>'[1]RC-1(PY)'!I1713</f>
        <v>0</v>
      </c>
      <c r="J1713" s="1">
        <f>'[1]RC-1(PY)'!J1713</f>
        <v>0</v>
      </c>
      <c r="K1713" s="1">
        <f>'[1]RC-1(PY)'!K1713</f>
        <v>0</v>
      </c>
      <c r="L1713" s="1">
        <f>'[1]RC-1(PY)'!L1713</f>
        <v>0</v>
      </c>
      <c r="M1713" s="1">
        <f>'[1]RC-1(PY)'!M1713</f>
        <v>0</v>
      </c>
      <c r="N1713" s="1">
        <f>'[1]RC-1(PY)'!N1713</f>
        <v>0</v>
      </c>
      <c r="O1713" s="1">
        <f>'[1]RC-1(PY)'!O1713</f>
        <v>0</v>
      </c>
      <c r="P1713" s="1">
        <f>'[1]RC-1(PY)'!P1713</f>
        <v>0</v>
      </c>
      <c r="Q1713" s="1">
        <f>'[1]RC-1(PY)'!Q1713</f>
        <v>0</v>
      </c>
      <c r="R1713" s="1">
        <f>'[1]RC-1(PY)'!R1713</f>
        <v>0</v>
      </c>
      <c r="S1713" s="1">
        <f>'[1]RC-1(PY)'!S1713</f>
        <v>0</v>
      </c>
      <c r="T1713" s="1">
        <f>'[1]RC-1(PY)'!T1713</f>
        <v>0</v>
      </c>
      <c r="U1713" s="1">
        <f>'[1]RC-1(PY)'!U1713</f>
        <v>0</v>
      </c>
      <c r="V1713" s="1">
        <f>'[1]RC-1(PY)'!V1713</f>
        <v>0</v>
      </c>
      <c r="W1713" s="1">
        <f>'[1]RC-1(PY)'!W1713</f>
        <v>0</v>
      </c>
      <c r="X1713" s="1">
        <f>'[1]RC-1(PY)'!X1713</f>
        <v>0</v>
      </c>
      <c r="Y1713" s="1">
        <f>'[1]RC-1(PY)'!Y1713</f>
        <v>0</v>
      </c>
      <c r="Z1713" s="1">
        <f>'[1]RC-1(PY)'!Z1713</f>
        <v>0</v>
      </c>
      <c r="AA1713" s="1">
        <f>'[1]RC-1(PY)'!AA1713</f>
        <v>0</v>
      </c>
      <c r="AB1713" s="1">
        <f>'[1]RC-1(PY)'!AB1713</f>
        <v>0</v>
      </c>
      <c r="AC1713" s="1">
        <f>'[1]RC-1(PY)'!AC1713</f>
        <v>0</v>
      </c>
      <c r="AD1713" s="1">
        <f>'[1]RC-1(PY)'!AD1713</f>
        <v>0</v>
      </c>
      <c r="AE1713" s="1">
        <f>'[1]RC-1(PY)'!AE1713</f>
        <v>0</v>
      </c>
      <c r="AF1713" s="1">
        <f>'[1]RC-1(PY)'!AF1713</f>
        <v>0</v>
      </c>
      <c r="AG1713" s="1">
        <f>'[1]RC-1(PY)'!AG1713</f>
        <v>0</v>
      </c>
      <c r="AH1713" s="1">
        <f>'[1]RC-1(PY)'!AH1713</f>
        <v>0</v>
      </c>
      <c r="AI1713" s="1">
        <f>'[1]RC-1(PY)'!AI1713</f>
        <v>0</v>
      </c>
    </row>
    <row r="1714" spans="1:35" x14ac:dyDescent="0.3">
      <c r="A1714" s="1">
        <f>'[1]RC-1(PY)'!A1714</f>
        <v>0</v>
      </c>
      <c r="B1714" s="1">
        <f>'[1]RC-1(PY)'!B1714</f>
        <v>0</v>
      </c>
      <c r="C1714" s="1">
        <f>'[1]RC-1(PY)'!C1714</f>
        <v>0</v>
      </c>
      <c r="D1714" s="1">
        <f>'[1]RC-1(PY)'!D1714</f>
        <v>0</v>
      </c>
      <c r="E1714" s="1">
        <f>'[1]RC-1(PY)'!E1714</f>
        <v>0</v>
      </c>
      <c r="F1714" s="1">
        <f>'[1]RC-1(PY)'!F1714</f>
        <v>0</v>
      </c>
      <c r="G1714" s="1">
        <f>'[1]RC-1(PY)'!G1714</f>
        <v>0</v>
      </c>
      <c r="H1714" s="1">
        <f>'[1]RC-1(PY)'!H1714</f>
        <v>0</v>
      </c>
      <c r="I1714" s="1">
        <f>'[1]RC-1(PY)'!I1714</f>
        <v>0</v>
      </c>
      <c r="J1714" s="1">
        <f>'[1]RC-1(PY)'!J1714</f>
        <v>0</v>
      </c>
      <c r="K1714" s="1">
        <f>'[1]RC-1(PY)'!K1714</f>
        <v>0</v>
      </c>
      <c r="L1714" s="1">
        <f>'[1]RC-1(PY)'!L1714</f>
        <v>0</v>
      </c>
      <c r="M1714" s="1">
        <f>'[1]RC-1(PY)'!M1714</f>
        <v>0</v>
      </c>
      <c r="N1714" s="1">
        <f>'[1]RC-1(PY)'!N1714</f>
        <v>0</v>
      </c>
      <c r="O1714" s="1">
        <f>'[1]RC-1(PY)'!O1714</f>
        <v>0</v>
      </c>
      <c r="P1714" s="1">
        <f>'[1]RC-1(PY)'!P1714</f>
        <v>0</v>
      </c>
      <c r="Q1714" s="1">
        <f>'[1]RC-1(PY)'!Q1714</f>
        <v>0</v>
      </c>
      <c r="R1714" s="1">
        <f>'[1]RC-1(PY)'!R1714</f>
        <v>0</v>
      </c>
      <c r="S1714" s="1">
        <f>'[1]RC-1(PY)'!S1714</f>
        <v>0</v>
      </c>
      <c r="T1714" s="1">
        <f>'[1]RC-1(PY)'!T1714</f>
        <v>0</v>
      </c>
      <c r="U1714" s="1">
        <f>'[1]RC-1(PY)'!U1714</f>
        <v>0</v>
      </c>
      <c r="V1714" s="1">
        <f>'[1]RC-1(PY)'!V1714</f>
        <v>0</v>
      </c>
      <c r="W1714" s="1">
        <f>'[1]RC-1(PY)'!W1714</f>
        <v>0</v>
      </c>
      <c r="X1714" s="1">
        <f>'[1]RC-1(PY)'!X1714</f>
        <v>0</v>
      </c>
      <c r="Y1714" s="1">
        <f>'[1]RC-1(PY)'!Y1714</f>
        <v>0</v>
      </c>
      <c r="Z1714" s="1">
        <f>'[1]RC-1(PY)'!Z1714</f>
        <v>0</v>
      </c>
      <c r="AA1714" s="1">
        <f>'[1]RC-1(PY)'!AA1714</f>
        <v>0</v>
      </c>
      <c r="AB1714" s="1">
        <f>'[1]RC-1(PY)'!AB1714</f>
        <v>0</v>
      </c>
      <c r="AC1714" s="1">
        <f>'[1]RC-1(PY)'!AC1714</f>
        <v>0</v>
      </c>
      <c r="AD1714" s="1">
        <f>'[1]RC-1(PY)'!AD1714</f>
        <v>0</v>
      </c>
      <c r="AE1714" s="1">
        <f>'[1]RC-1(PY)'!AE1714</f>
        <v>0</v>
      </c>
      <c r="AF1714" s="1">
        <f>'[1]RC-1(PY)'!AF1714</f>
        <v>0</v>
      </c>
      <c r="AG1714" s="1">
        <f>'[1]RC-1(PY)'!AG1714</f>
        <v>0</v>
      </c>
      <c r="AH1714" s="1">
        <f>'[1]RC-1(PY)'!AH1714</f>
        <v>0</v>
      </c>
      <c r="AI1714" s="1">
        <f>'[1]RC-1(PY)'!AI1714</f>
        <v>0</v>
      </c>
    </row>
    <row r="1715" spans="1:35" x14ac:dyDescent="0.3">
      <c r="A1715" s="1">
        <f>'[1]RC-1(PY)'!A1715</f>
        <v>0</v>
      </c>
      <c r="B1715" s="1">
        <f>'[1]RC-1(PY)'!B1715</f>
        <v>0</v>
      </c>
      <c r="C1715" s="1">
        <f>'[1]RC-1(PY)'!C1715</f>
        <v>0</v>
      </c>
      <c r="D1715" s="1">
        <f>'[1]RC-1(PY)'!D1715</f>
        <v>0</v>
      </c>
      <c r="E1715" s="1">
        <f>'[1]RC-1(PY)'!E1715</f>
        <v>0</v>
      </c>
      <c r="F1715" s="1">
        <f>'[1]RC-1(PY)'!F1715</f>
        <v>0</v>
      </c>
      <c r="G1715" s="1">
        <f>'[1]RC-1(PY)'!G1715</f>
        <v>0</v>
      </c>
      <c r="H1715" s="1">
        <f>'[1]RC-1(PY)'!H1715</f>
        <v>0</v>
      </c>
      <c r="I1715" s="1">
        <f>'[1]RC-1(PY)'!I1715</f>
        <v>0</v>
      </c>
      <c r="J1715" s="1">
        <f>'[1]RC-1(PY)'!J1715</f>
        <v>0</v>
      </c>
      <c r="K1715" s="1">
        <f>'[1]RC-1(PY)'!K1715</f>
        <v>0</v>
      </c>
      <c r="L1715" s="1">
        <f>'[1]RC-1(PY)'!L1715</f>
        <v>0</v>
      </c>
      <c r="M1715" s="1">
        <f>'[1]RC-1(PY)'!M1715</f>
        <v>0</v>
      </c>
      <c r="N1715" s="1">
        <f>'[1]RC-1(PY)'!N1715</f>
        <v>0</v>
      </c>
      <c r="O1715" s="1">
        <f>'[1]RC-1(PY)'!O1715</f>
        <v>0</v>
      </c>
      <c r="P1715" s="1">
        <f>'[1]RC-1(PY)'!P1715</f>
        <v>0</v>
      </c>
      <c r="Q1715" s="1">
        <f>'[1]RC-1(PY)'!Q1715</f>
        <v>0</v>
      </c>
      <c r="R1715" s="1">
        <f>'[1]RC-1(PY)'!R1715</f>
        <v>0</v>
      </c>
      <c r="S1715" s="1">
        <f>'[1]RC-1(PY)'!S1715</f>
        <v>0</v>
      </c>
      <c r="T1715" s="1">
        <f>'[1]RC-1(PY)'!T1715</f>
        <v>0</v>
      </c>
      <c r="U1715" s="1">
        <f>'[1]RC-1(PY)'!U1715</f>
        <v>0</v>
      </c>
      <c r="V1715" s="1">
        <f>'[1]RC-1(PY)'!V1715</f>
        <v>0</v>
      </c>
      <c r="W1715" s="1">
        <f>'[1]RC-1(PY)'!W1715</f>
        <v>0</v>
      </c>
      <c r="X1715" s="1">
        <f>'[1]RC-1(PY)'!X1715</f>
        <v>0</v>
      </c>
      <c r="Y1715" s="1">
        <f>'[1]RC-1(PY)'!Y1715</f>
        <v>0</v>
      </c>
      <c r="Z1715" s="1">
        <f>'[1]RC-1(PY)'!Z1715</f>
        <v>0</v>
      </c>
      <c r="AA1715" s="1">
        <f>'[1]RC-1(PY)'!AA1715</f>
        <v>0</v>
      </c>
      <c r="AB1715" s="1">
        <f>'[1]RC-1(PY)'!AB1715</f>
        <v>0</v>
      </c>
      <c r="AC1715" s="1">
        <f>'[1]RC-1(PY)'!AC1715</f>
        <v>0</v>
      </c>
      <c r="AD1715" s="1">
        <f>'[1]RC-1(PY)'!AD1715</f>
        <v>0</v>
      </c>
      <c r="AE1715" s="1">
        <f>'[1]RC-1(PY)'!AE1715</f>
        <v>0</v>
      </c>
      <c r="AF1715" s="1">
        <f>'[1]RC-1(PY)'!AF1715</f>
        <v>0</v>
      </c>
      <c r="AG1715" s="1">
        <f>'[1]RC-1(PY)'!AG1715</f>
        <v>0</v>
      </c>
      <c r="AH1715" s="1">
        <f>'[1]RC-1(PY)'!AH1715</f>
        <v>0</v>
      </c>
      <c r="AI1715" s="1">
        <f>'[1]RC-1(PY)'!AI1715</f>
        <v>0</v>
      </c>
    </row>
    <row r="1716" spans="1:35" x14ac:dyDescent="0.3">
      <c r="A1716" s="1">
        <f>'[1]RC-1(PY)'!A1716</f>
        <v>0</v>
      </c>
      <c r="B1716" s="1">
        <f>'[1]RC-1(PY)'!B1716</f>
        <v>0</v>
      </c>
      <c r="C1716" s="1">
        <f>'[1]RC-1(PY)'!C1716</f>
        <v>0</v>
      </c>
      <c r="D1716" s="1">
        <f>'[1]RC-1(PY)'!D1716</f>
        <v>0</v>
      </c>
      <c r="E1716" s="1">
        <f>'[1]RC-1(PY)'!E1716</f>
        <v>0</v>
      </c>
      <c r="F1716" s="1">
        <f>'[1]RC-1(PY)'!F1716</f>
        <v>0</v>
      </c>
      <c r="G1716" s="1">
        <f>'[1]RC-1(PY)'!G1716</f>
        <v>0</v>
      </c>
      <c r="H1716" s="1">
        <f>'[1]RC-1(PY)'!H1716</f>
        <v>0</v>
      </c>
      <c r="I1716" s="1">
        <f>'[1]RC-1(PY)'!I1716</f>
        <v>0</v>
      </c>
      <c r="J1716" s="1">
        <f>'[1]RC-1(PY)'!J1716</f>
        <v>0</v>
      </c>
      <c r="K1716" s="1">
        <f>'[1]RC-1(PY)'!K1716</f>
        <v>0</v>
      </c>
      <c r="L1716" s="1">
        <f>'[1]RC-1(PY)'!L1716</f>
        <v>0</v>
      </c>
      <c r="M1716" s="1">
        <f>'[1]RC-1(PY)'!M1716</f>
        <v>0</v>
      </c>
      <c r="N1716" s="1">
        <f>'[1]RC-1(PY)'!N1716</f>
        <v>0</v>
      </c>
      <c r="O1716" s="1">
        <f>'[1]RC-1(PY)'!O1716</f>
        <v>0</v>
      </c>
      <c r="P1716" s="1">
        <f>'[1]RC-1(PY)'!P1716</f>
        <v>0</v>
      </c>
      <c r="Q1716" s="1">
        <f>'[1]RC-1(PY)'!Q1716</f>
        <v>0</v>
      </c>
      <c r="R1716" s="1">
        <f>'[1]RC-1(PY)'!R1716</f>
        <v>0</v>
      </c>
      <c r="S1716" s="1">
        <f>'[1]RC-1(PY)'!S1716</f>
        <v>0</v>
      </c>
      <c r="T1716" s="1">
        <f>'[1]RC-1(PY)'!T1716</f>
        <v>0</v>
      </c>
      <c r="U1716" s="1">
        <f>'[1]RC-1(PY)'!U1716</f>
        <v>0</v>
      </c>
      <c r="V1716" s="1">
        <f>'[1]RC-1(PY)'!V1716</f>
        <v>0</v>
      </c>
      <c r="W1716" s="1">
        <f>'[1]RC-1(PY)'!W1716</f>
        <v>0</v>
      </c>
      <c r="X1716" s="1">
        <f>'[1]RC-1(PY)'!X1716</f>
        <v>0</v>
      </c>
      <c r="Y1716" s="1">
        <f>'[1]RC-1(PY)'!Y1716</f>
        <v>0</v>
      </c>
      <c r="Z1716" s="1">
        <f>'[1]RC-1(PY)'!Z1716</f>
        <v>0</v>
      </c>
      <c r="AA1716" s="1">
        <f>'[1]RC-1(PY)'!AA1716</f>
        <v>0</v>
      </c>
      <c r="AB1716" s="1">
        <f>'[1]RC-1(PY)'!AB1716</f>
        <v>0</v>
      </c>
      <c r="AC1716" s="1">
        <f>'[1]RC-1(PY)'!AC1716</f>
        <v>0</v>
      </c>
      <c r="AD1716" s="1">
        <f>'[1]RC-1(PY)'!AD1716</f>
        <v>0</v>
      </c>
      <c r="AE1716" s="1">
        <f>'[1]RC-1(PY)'!AE1716</f>
        <v>0</v>
      </c>
      <c r="AF1716" s="1">
        <f>'[1]RC-1(PY)'!AF1716</f>
        <v>0</v>
      </c>
      <c r="AG1716" s="1">
        <f>'[1]RC-1(PY)'!AG1716</f>
        <v>0</v>
      </c>
      <c r="AH1716" s="1">
        <f>'[1]RC-1(PY)'!AH1716</f>
        <v>0</v>
      </c>
      <c r="AI1716" s="1">
        <f>'[1]RC-1(PY)'!AI1716</f>
        <v>0</v>
      </c>
    </row>
    <row r="1717" spans="1:35" x14ac:dyDescent="0.3">
      <c r="A1717" s="1">
        <f>'[1]RC-1(PY)'!A1717</f>
        <v>0</v>
      </c>
      <c r="B1717" s="1">
        <f>'[1]RC-1(PY)'!B1717</f>
        <v>0</v>
      </c>
      <c r="C1717" s="1">
        <f>'[1]RC-1(PY)'!C1717</f>
        <v>0</v>
      </c>
      <c r="D1717" s="1">
        <f>'[1]RC-1(PY)'!D1717</f>
        <v>0</v>
      </c>
      <c r="E1717" s="1">
        <f>'[1]RC-1(PY)'!E1717</f>
        <v>0</v>
      </c>
      <c r="F1717" s="1">
        <f>'[1]RC-1(PY)'!F1717</f>
        <v>0</v>
      </c>
      <c r="G1717" s="1">
        <f>'[1]RC-1(PY)'!G1717</f>
        <v>0</v>
      </c>
      <c r="H1717" s="1">
        <f>'[1]RC-1(PY)'!H1717</f>
        <v>0</v>
      </c>
      <c r="I1717" s="1">
        <f>'[1]RC-1(PY)'!I1717</f>
        <v>0</v>
      </c>
      <c r="J1717" s="1">
        <f>'[1]RC-1(PY)'!J1717</f>
        <v>0</v>
      </c>
      <c r="K1717" s="1">
        <f>'[1]RC-1(PY)'!K1717</f>
        <v>0</v>
      </c>
      <c r="L1717" s="1">
        <f>'[1]RC-1(PY)'!L1717</f>
        <v>0</v>
      </c>
      <c r="M1717" s="1">
        <f>'[1]RC-1(PY)'!M1717</f>
        <v>0</v>
      </c>
      <c r="N1717" s="1">
        <f>'[1]RC-1(PY)'!N1717</f>
        <v>0</v>
      </c>
      <c r="O1717" s="1">
        <f>'[1]RC-1(PY)'!O1717</f>
        <v>0</v>
      </c>
      <c r="P1717" s="1">
        <f>'[1]RC-1(PY)'!P1717</f>
        <v>0</v>
      </c>
      <c r="Q1717" s="1">
        <f>'[1]RC-1(PY)'!Q1717</f>
        <v>0</v>
      </c>
      <c r="R1717" s="1">
        <f>'[1]RC-1(PY)'!R1717</f>
        <v>0</v>
      </c>
      <c r="S1717" s="1">
        <f>'[1]RC-1(PY)'!S1717</f>
        <v>0</v>
      </c>
      <c r="T1717" s="1">
        <f>'[1]RC-1(PY)'!T1717</f>
        <v>0</v>
      </c>
      <c r="U1717" s="1">
        <f>'[1]RC-1(PY)'!U1717</f>
        <v>0</v>
      </c>
      <c r="V1717" s="1">
        <f>'[1]RC-1(PY)'!V1717</f>
        <v>0</v>
      </c>
      <c r="W1717" s="1">
        <f>'[1]RC-1(PY)'!W1717</f>
        <v>0</v>
      </c>
      <c r="X1717" s="1">
        <f>'[1]RC-1(PY)'!X1717</f>
        <v>0</v>
      </c>
      <c r="Y1717" s="1">
        <f>'[1]RC-1(PY)'!Y1717</f>
        <v>0</v>
      </c>
      <c r="Z1717" s="1">
        <f>'[1]RC-1(PY)'!Z1717</f>
        <v>0</v>
      </c>
      <c r="AA1717" s="1">
        <f>'[1]RC-1(PY)'!AA1717</f>
        <v>0</v>
      </c>
      <c r="AB1717" s="1">
        <f>'[1]RC-1(PY)'!AB1717</f>
        <v>0</v>
      </c>
      <c r="AC1717" s="1">
        <f>'[1]RC-1(PY)'!AC1717</f>
        <v>0</v>
      </c>
      <c r="AD1717" s="1">
        <f>'[1]RC-1(PY)'!AD1717</f>
        <v>0</v>
      </c>
      <c r="AE1717" s="1">
        <f>'[1]RC-1(PY)'!AE1717</f>
        <v>0</v>
      </c>
      <c r="AF1717" s="1">
        <f>'[1]RC-1(PY)'!AF1717</f>
        <v>0</v>
      </c>
      <c r="AG1717" s="1">
        <f>'[1]RC-1(PY)'!AG1717</f>
        <v>0</v>
      </c>
      <c r="AH1717" s="1">
        <f>'[1]RC-1(PY)'!AH1717</f>
        <v>0</v>
      </c>
      <c r="AI1717" s="1">
        <f>'[1]RC-1(PY)'!AI1717</f>
        <v>0</v>
      </c>
    </row>
    <row r="1718" spans="1:35" x14ac:dyDescent="0.3">
      <c r="A1718" s="1">
        <f>'[1]RC-1(PY)'!A1718</f>
        <v>0</v>
      </c>
      <c r="B1718" s="1">
        <f>'[1]RC-1(PY)'!B1718</f>
        <v>0</v>
      </c>
      <c r="C1718" s="1">
        <f>'[1]RC-1(PY)'!C1718</f>
        <v>0</v>
      </c>
      <c r="D1718" s="1">
        <f>'[1]RC-1(PY)'!D1718</f>
        <v>0</v>
      </c>
      <c r="E1718" s="1">
        <f>'[1]RC-1(PY)'!E1718</f>
        <v>0</v>
      </c>
      <c r="F1718" s="1">
        <f>'[1]RC-1(PY)'!F1718</f>
        <v>0</v>
      </c>
      <c r="G1718" s="1">
        <f>'[1]RC-1(PY)'!G1718</f>
        <v>0</v>
      </c>
      <c r="H1718" s="1">
        <f>'[1]RC-1(PY)'!H1718</f>
        <v>0</v>
      </c>
      <c r="I1718" s="1">
        <f>'[1]RC-1(PY)'!I1718</f>
        <v>0</v>
      </c>
      <c r="J1718" s="1">
        <f>'[1]RC-1(PY)'!J1718</f>
        <v>0</v>
      </c>
      <c r="K1718" s="1">
        <f>'[1]RC-1(PY)'!K1718</f>
        <v>0</v>
      </c>
      <c r="L1718" s="1">
        <f>'[1]RC-1(PY)'!L1718</f>
        <v>0</v>
      </c>
      <c r="M1718" s="1">
        <f>'[1]RC-1(PY)'!M1718</f>
        <v>0</v>
      </c>
      <c r="N1718" s="1">
        <f>'[1]RC-1(PY)'!N1718</f>
        <v>0</v>
      </c>
      <c r="O1718" s="1">
        <f>'[1]RC-1(PY)'!O1718</f>
        <v>0</v>
      </c>
      <c r="P1718" s="1">
        <f>'[1]RC-1(PY)'!P1718</f>
        <v>0</v>
      </c>
      <c r="Q1718" s="1">
        <f>'[1]RC-1(PY)'!Q1718</f>
        <v>0</v>
      </c>
      <c r="R1718" s="1">
        <f>'[1]RC-1(PY)'!R1718</f>
        <v>0</v>
      </c>
      <c r="S1718" s="1">
        <f>'[1]RC-1(PY)'!S1718</f>
        <v>0</v>
      </c>
      <c r="T1718" s="1">
        <f>'[1]RC-1(PY)'!T1718</f>
        <v>0</v>
      </c>
      <c r="U1718" s="1">
        <f>'[1]RC-1(PY)'!U1718</f>
        <v>0</v>
      </c>
      <c r="V1718" s="1">
        <f>'[1]RC-1(PY)'!V1718</f>
        <v>0</v>
      </c>
      <c r="W1718" s="1">
        <f>'[1]RC-1(PY)'!W1718</f>
        <v>0</v>
      </c>
      <c r="X1718" s="1">
        <f>'[1]RC-1(PY)'!X1718</f>
        <v>0</v>
      </c>
      <c r="Y1718" s="1">
        <f>'[1]RC-1(PY)'!Y1718</f>
        <v>0</v>
      </c>
      <c r="Z1718" s="1">
        <f>'[1]RC-1(PY)'!Z1718</f>
        <v>0</v>
      </c>
      <c r="AA1718" s="1">
        <f>'[1]RC-1(PY)'!AA1718</f>
        <v>0</v>
      </c>
      <c r="AB1718" s="1">
        <f>'[1]RC-1(PY)'!AB1718</f>
        <v>0</v>
      </c>
      <c r="AC1718" s="1">
        <f>'[1]RC-1(PY)'!AC1718</f>
        <v>0</v>
      </c>
      <c r="AD1718" s="1">
        <f>'[1]RC-1(PY)'!AD1718</f>
        <v>0</v>
      </c>
      <c r="AE1718" s="1">
        <f>'[1]RC-1(PY)'!AE1718</f>
        <v>0</v>
      </c>
      <c r="AF1718" s="1">
        <f>'[1]RC-1(PY)'!AF1718</f>
        <v>0</v>
      </c>
      <c r="AG1718" s="1">
        <f>'[1]RC-1(PY)'!AG1718</f>
        <v>0</v>
      </c>
      <c r="AH1718" s="1">
        <f>'[1]RC-1(PY)'!AH1718</f>
        <v>0</v>
      </c>
      <c r="AI1718" s="1">
        <f>'[1]RC-1(PY)'!AI1718</f>
        <v>0</v>
      </c>
    </row>
    <row r="1719" spans="1:35" x14ac:dyDescent="0.3">
      <c r="A1719" s="1">
        <f>'[1]RC-1(PY)'!A1719</f>
        <v>0</v>
      </c>
      <c r="B1719" s="1">
        <f>'[1]RC-1(PY)'!B1719</f>
        <v>0</v>
      </c>
      <c r="C1719" s="1">
        <f>'[1]RC-1(PY)'!C1719</f>
        <v>0</v>
      </c>
      <c r="D1719" s="1">
        <f>'[1]RC-1(PY)'!D1719</f>
        <v>0</v>
      </c>
      <c r="E1719" s="1">
        <f>'[1]RC-1(PY)'!E1719</f>
        <v>0</v>
      </c>
      <c r="F1719" s="1">
        <f>'[1]RC-1(PY)'!F1719</f>
        <v>0</v>
      </c>
      <c r="G1719" s="1">
        <f>'[1]RC-1(PY)'!G1719</f>
        <v>0</v>
      </c>
      <c r="H1719" s="1">
        <f>'[1]RC-1(PY)'!H1719</f>
        <v>0</v>
      </c>
      <c r="I1719" s="1">
        <f>'[1]RC-1(PY)'!I1719</f>
        <v>0</v>
      </c>
      <c r="J1719" s="1">
        <f>'[1]RC-1(PY)'!J1719</f>
        <v>0</v>
      </c>
      <c r="K1719" s="1">
        <f>'[1]RC-1(PY)'!K1719</f>
        <v>0</v>
      </c>
      <c r="L1719" s="1">
        <f>'[1]RC-1(PY)'!L1719</f>
        <v>0</v>
      </c>
      <c r="M1719" s="1">
        <f>'[1]RC-1(PY)'!M1719</f>
        <v>0</v>
      </c>
      <c r="N1719" s="1">
        <f>'[1]RC-1(PY)'!N1719</f>
        <v>0</v>
      </c>
      <c r="O1719" s="1">
        <f>'[1]RC-1(PY)'!O1719</f>
        <v>0</v>
      </c>
      <c r="P1719" s="1">
        <f>'[1]RC-1(PY)'!P1719</f>
        <v>0</v>
      </c>
      <c r="Q1719" s="1">
        <f>'[1]RC-1(PY)'!Q1719</f>
        <v>0</v>
      </c>
      <c r="R1719" s="1">
        <f>'[1]RC-1(PY)'!R1719</f>
        <v>0</v>
      </c>
      <c r="S1719" s="1">
        <f>'[1]RC-1(PY)'!S1719</f>
        <v>0</v>
      </c>
      <c r="T1719" s="1">
        <f>'[1]RC-1(PY)'!T1719</f>
        <v>0</v>
      </c>
      <c r="U1719" s="1">
        <f>'[1]RC-1(PY)'!U1719</f>
        <v>0</v>
      </c>
      <c r="V1719" s="1">
        <f>'[1]RC-1(PY)'!V1719</f>
        <v>0</v>
      </c>
      <c r="W1719" s="1">
        <f>'[1]RC-1(PY)'!W1719</f>
        <v>0</v>
      </c>
      <c r="X1719" s="1">
        <f>'[1]RC-1(PY)'!X1719</f>
        <v>0</v>
      </c>
      <c r="Y1719" s="1">
        <f>'[1]RC-1(PY)'!Y1719</f>
        <v>0</v>
      </c>
      <c r="Z1719" s="1">
        <f>'[1]RC-1(PY)'!Z1719</f>
        <v>0</v>
      </c>
      <c r="AA1719" s="1">
        <f>'[1]RC-1(PY)'!AA1719</f>
        <v>0</v>
      </c>
      <c r="AB1719" s="1">
        <f>'[1]RC-1(PY)'!AB1719</f>
        <v>0</v>
      </c>
      <c r="AC1719" s="1">
        <f>'[1]RC-1(PY)'!AC1719</f>
        <v>0</v>
      </c>
      <c r="AD1719" s="1">
        <f>'[1]RC-1(PY)'!AD1719</f>
        <v>0</v>
      </c>
      <c r="AE1719" s="1">
        <f>'[1]RC-1(PY)'!AE1719</f>
        <v>0</v>
      </c>
      <c r="AF1719" s="1">
        <f>'[1]RC-1(PY)'!AF1719</f>
        <v>0</v>
      </c>
      <c r="AG1719" s="1">
        <f>'[1]RC-1(PY)'!AG1719</f>
        <v>0</v>
      </c>
      <c r="AH1719" s="1">
        <f>'[1]RC-1(PY)'!AH1719</f>
        <v>0</v>
      </c>
      <c r="AI1719" s="1">
        <f>'[1]RC-1(PY)'!AI1719</f>
        <v>0</v>
      </c>
    </row>
    <row r="1720" spans="1:35" x14ac:dyDescent="0.3">
      <c r="A1720" s="1">
        <f>'[1]RC-1(PY)'!A1720</f>
        <v>0</v>
      </c>
      <c r="B1720" s="1">
        <f>'[1]RC-1(PY)'!B1720</f>
        <v>0</v>
      </c>
      <c r="C1720" s="1">
        <f>'[1]RC-1(PY)'!C1720</f>
        <v>0</v>
      </c>
      <c r="D1720" s="1">
        <f>'[1]RC-1(PY)'!D1720</f>
        <v>0</v>
      </c>
      <c r="E1720" s="1">
        <f>'[1]RC-1(PY)'!E1720</f>
        <v>0</v>
      </c>
      <c r="F1720" s="1">
        <f>'[1]RC-1(PY)'!F1720</f>
        <v>0</v>
      </c>
      <c r="G1720" s="1">
        <f>'[1]RC-1(PY)'!G1720</f>
        <v>0</v>
      </c>
      <c r="H1720" s="1">
        <f>'[1]RC-1(PY)'!H1720</f>
        <v>0</v>
      </c>
      <c r="I1720" s="1">
        <f>'[1]RC-1(PY)'!I1720</f>
        <v>0</v>
      </c>
      <c r="J1720" s="1">
        <f>'[1]RC-1(PY)'!J1720</f>
        <v>0</v>
      </c>
      <c r="K1720" s="1">
        <f>'[1]RC-1(PY)'!K1720</f>
        <v>0</v>
      </c>
      <c r="L1720" s="1">
        <f>'[1]RC-1(PY)'!L1720</f>
        <v>0</v>
      </c>
      <c r="M1720" s="1">
        <f>'[1]RC-1(PY)'!M1720</f>
        <v>0</v>
      </c>
      <c r="N1720" s="1">
        <f>'[1]RC-1(PY)'!N1720</f>
        <v>0</v>
      </c>
      <c r="O1720" s="1">
        <f>'[1]RC-1(PY)'!O1720</f>
        <v>0</v>
      </c>
      <c r="P1720" s="1">
        <f>'[1]RC-1(PY)'!P1720</f>
        <v>0</v>
      </c>
      <c r="Q1720" s="1">
        <f>'[1]RC-1(PY)'!Q1720</f>
        <v>0</v>
      </c>
      <c r="R1720" s="1">
        <f>'[1]RC-1(PY)'!R1720</f>
        <v>0</v>
      </c>
      <c r="S1720" s="1">
        <f>'[1]RC-1(PY)'!S1720</f>
        <v>0</v>
      </c>
      <c r="T1720" s="1">
        <f>'[1]RC-1(PY)'!T1720</f>
        <v>0</v>
      </c>
      <c r="U1720" s="1">
        <f>'[1]RC-1(PY)'!U1720</f>
        <v>0</v>
      </c>
      <c r="V1720" s="1">
        <f>'[1]RC-1(PY)'!V1720</f>
        <v>0</v>
      </c>
      <c r="W1720" s="1">
        <f>'[1]RC-1(PY)'!W1720</f>
        <v>0</v>
      </c>
      <c r="X1720" s="1">
        <f>'[1]RC-1(PY)'!X1720</f>
        <v>0</v>
      </c>
      <c r="Y1720" s="1">
        <f>'[1]RC-1(PY)'!Y1720</f>
        <v>0</v>
      </c>
      <c r="Z1720" s="1">
        <f>'[1]RC-1(PY)'!Z1720</f>
        <v>0</v>
      </c>
      <c r="AA1720" s="1">
        <f>'[1]RC-1(PY)'!AA1720</f>
        <v>0</v>
      </c>
      <c r="AB1720" s="1">
        <f>'[1]RC-1(PY)'!AB1720</f>
        <v>0</v>
      </c>
      <c r="AC1720" s="1">
        <f>'[1]RC-1(PY)'!AC1720</f>
        <v>0</v>
      </c>
      <c r="AD1720" s="1">
        <f>'[1]RC-1(PY)'!AD1720</f>
        <v>0</v>
      </c>
      <c r="AE1720" s="1">
        <f>'[1]RC-1(PY)'!AE1720</f>
        <v>0</v>
      </c>
      <c r="AF1720" s="1">
        <f>'[1]RC-1(PY)'!AF1720</f>
        <v>0</v>
      </c>
      <c r="AG1720" s="1">
        <f>'[1]RC-1(PY)'!AG1720</f>
        <v>0</v>
      </c>
      <c r="AH1720" s="1">
        <f>'[1]RC-1(PY)'!AH1720</f>
        <v>0</v>
      </c>
      <c r="AI1720" s="1">
        <f>'[1]RC-1(PY)'!AI1720</f>
        <v>0</v>
      </c>
    </row>
    <row r="1721" spans="1:35" x14ac:dyDescent="0.3">
      <c r="A1721" s="1">
        <f>'[1]RC-1(PY)'!A1721</f>
        <v>0</v>
      </c>
      <c r="B1721" s="1">
        <f>'[1]RC-1(PY)'!B1721</f>
        <v>0</v>
      </c>
      <c r="C1721" s="1">
        <f>'[1]RC-1(PY)'!C1721</f>
        <v>0</v>
      </c>
      <c r="D1721" s="1">
        <f>'[1]RC-1(PY)'!D1721</f>
        <v>0</v>
      </c>
      <c r="E1721" s="1">
        <f>'[1]RC-1(PY)'!E1721</f>
        <v>0</v>
      </c>
      <c r="F1721" s="1">
        <f>'[1]RC-1(PY)'!F1721</f>
        <v>0</v>
      </c>
      <c r="G1721" s="1">
        <f>'[1]RC-1(PY)'!G1721</f>
        <v>0</v>
      </c>
      <c r="H1721" s="1">
        <f>'[1]RC-1(PY)'!H1721</f>
        <v>0</v>
      </c>
      <c r="I1721" s="1">
        <f>'[1]RC-1(PY)'!I1721</f>
        <v>0</v>
      </c>
      <c r="J1721" s="1">
        <f>'[1]RC-1(PY)'!J1721</f>
        <v>0</v>
      </c>
      <c r="K1721" s="1">
        <f>'[1]RC-1(PY)'!K1721</f>
        <v>0</v>
      </c>
      <c r="L1721" s="1">
        <f>'[1]RC-1(PY)'!L1721</f>
        <v>0</v>
      </c>
      <c r="M1721" s="1">
        <f>'[1]RC-1(PY)'!M1721</f>
        <v>0</v>
      </c>
      <c r="N1721" s="1">
        <f>'[1]RC-1(PY)'!N1721</f>
        <v>0</v>
      </c>
      <c r="O1721" s="1">
        <f>'[1]RC-1(PY)'!O1721</f>
        <v>0</v>
      </c>
      <c r="P1721" s="1">
        <f>'[1]RC-1(PY)'!P1721</f>
        <v>0</v>
      </c>
      <c r="Q1721" s="1">
        <f>'[1]RC-1(PY)'!Q1721</f>
        <v>0</v>
      </c>
      <c r="R1721" s="1">
        <f>'[1]RC-1(PY)'!R1721</f>
        <v>0</v>
      </c>
      <c r="S1721" s="1">
        <f>'[1]RC-1(PY)'!S1721</f>
        <v>0</v>
      </c>
      <c r="T1721" s="1">
        <f>'[1]RC-1(PY)'!T1721</f>
        <v>0</v>
      </c>
      <c r="U1721" s="1">
        <f>'[1]RC-1(PY)'!U1721</f>
        <v>0</v>
      </c>
      <c r="V1721" s="1">
        <f>'[1]RC-1(PY)'!V1721</f>
        <v>0</v>
      </c>
      <c r="W1721" s="1">
        <f>'[1]RC-1(PY)'!W1721</f>
        <v>0</v>
      </c>
      <c r="X1721" s="1">
        <f>'[1]RC-1(PY)'!X1721</f>
        <v>0</v>
      </c>
      <c r="Y1721" s="1">
        <f>'[1]RC-1(PY)'!Y1721</f>
        <v>0</v>
      </c>
      <c r="Z1721" s="1">
        <f>'[1]RC-1(PY)'!Z1721</f>
        <v>0</v>
      </c>
      <c r="AA1721" s="1">
        <f>'[1]RC-1(PY)'!AA1721</f>
        <v>0</v>
      </c>
      <c r="AB1721" s="1">
        <f>'[1]RC-1(PY)'!AB1721</f>
        <v>0</v>
      </c>
      <c r="AC1721" s="1">
        <f>'[1]RC-1(PY)'!AC1721</f>
        <v>0</v>
      </c>
      <c r="AD1721" s="1">
        <f>'[1]RC-1(PY)'!AD1721</f>
        <v>0</v>
      </c>
      <c r="AE1721" s="1">
        <f>'[1]RC-1(PY)'!AE1721</f>
        <v>0</v>
      </c>
      <c r="AF1721" s="1">
        <f>'[1]RC-1(PY)'!AF1721</f>
        <v>0</v>
      </c>
      <c r="AG1721" s="1">
        <f>'[1]RC-1(PY)'!AG1721</f>
        <v>0</v>
      </c>
      <c r="AH1721" s="1">
        <f>'[1]RC-1(PY)'!AH1721</f>
        <v>0</v>
      </c>
      <c r="AI1721" s="1">
        <f>'[1]RC-1(PY)'!AI1721</f>
        <v>0</v>
      </c>
    </row>
    <row r="1722" spans="1:35" x14ac:dyDescent="0.3">
      <c r="A1722" s="1">
        <f>'[1]RC-1(PY)'!A1722</f>
        <v>0</v>
      </c>
      <c r="B1722" s="1">
        <f>'[1]RC-1(PY)'!B1722</f>
        <v>0</v>
      </c>
      <c r="C1722" s="1">
        <f>'[1]RC-1(PY)'!C1722</f>
        <v>0</v>
      </c>
      <c r="D1722" s="1">
        <f>'[1]RC-1(PY)'!D1722</f>
        <v>0</v>
      </c>
      <c r="E1722" s="1">
        <f>'[1]RC-1(PY)'!E1722</f>
        <v>0</v>
      </c>
      <c r="F1722" s="1">
        <f>'[1]RC-1(PY)'!F1722</f>
        <v>0</v>
      </c>
      <c r="G1722" s="1">
        <f>'[1]RC-1(PY)'!G1722</f>
        <v>0</v>
      </c>
      <c r="H1722" s="1">
        <f>'[1]RC-1(PY)'!H1722</f>
        <v>0</v>
      </c>
      <c r="I1722" s="1">
        <f>'[1]RC-1(PY)'!I1722</f>
        <v>0</v>
      </c>
      <c r="J1722" s="1">
        <f>'[1]RC-1(PY)'!J1722</f>
        <v>0</v>
      </c>
      <c r="K1722" s="1">
        <f>'[1]RC-1(PY)'!K1722</f>
        <v>0</v>
      </c>
      <c r="L1722" s="1">
        <f>'[1]RC-1(PY)'!L1722</f>
        <v>0</v>
      </c>
      <c r="M1722" s="1">
        <f>'[1]RC-1(PY)'!M1722</f>
        <v>0</v>
      </c>
      <c r="N1722" s="1">
        <f>'[1]RC-1(PY)'!N1722</f>
        <v>0</v>
      </c>
      <c r="O1722" s="1">
        <f>'[1]RC-1(PY)'!O1722</f>
        <v>0</v>
      </c>
      <c r="P1722" s="1">
        <f>'[1]RC-1(PY)'!P1722</f>
        <v>0</v>
      </c>
      <c r="Q1722" s="1">
        <f>'[1]RC-1(PY)'!Q1722</f>
        <v>0</v>
      </c>
      <c r="R1722" s="1">
        <f>'[1]RC-1(PY)'!R1722</f>
        <v>0</v>
      </c>
      <c r="S1722" s="1">
        <f>'[1]RC-1(PY)'!S1722</f>
        <v>0</v>
      </c>
      <c r="T1722" s="1">
        <f>'[1]RC-1(PY)'!T1722</f>
        <v>0</v>
      </c>
      <c r="U1722" s="1">
        <f>'[1]RC-1(PY)'!U1722</f>
        <v>0</v>
      </c>
      <c r="V1722" s="1">
        <f>'[1]RC-1(PY)'!V1722</f>
        <v>0</v>
      </c>
      <c r="W1722" s="1">
        <f>'[1]RC-1(PY)'!W1722</f>
        <v>0</v>
      </c>
      <c r="X1722" s="1">
        <f>'[1]RC-1(PY)'!X1722</f>
        <v>0</v>
      </c>
      <c r="Y1722" s="1">
        <f>'[1]RC-1(PY)'!Y1722</f>
        <v>0</v>
      </c>
      <c r="Z1722" s="1">
        <f>'[1]RC-1(PY)'!Z1722</f>
        <v>0</v>
      </c>
      <c r="AA1722" s="1">
        <f>'[1]RC-1(PY)'!AA1722</f>
        <v>0</v>
      </c>
      <c r="AB1722" s="1">
        <f>'[1]RC-1(PY)'!AB1722</f>
        <v>0</v>
      </c>
      <c r="AC1722" s="1">
        <f>'[1]RC-1(PY)'!AC1722</f>
        <v>0</v>
      </c>
      <c r="AD1722" s="1">
        <f>'[1]RC-1(PY)'!AD1722</f>
        <v>0</v>
      </c>
      <c r="AE1722" s="1">
        <f>'[1]RC-1(PY)'!AE1722</f>
        <v>0</v>
      </c>
      <c r="AF1722" s="1">
        <f>'[1]RC-1(PY)'!AF1722</f>
        <v>0</v>
      </c>
      <c r="AG1722" s="1">
        <f>'[1]RC-1(PY)'!AG1722</f>
        <v>0</v>
      </c>
      <c r="AH1722" s="1">
        <f>'[1]RC-1(PY)'!AH1722</f>
        <v>0</v>
      </c>
      <c r="AI1722" s="1">
        <f>'[1]RC-1(PY)'!AI1722</f>
        <v>0</v>
      </c>
    </row>
    <row r="1723" spans="1:35" x14ac:dyDescent="0.3">
      <c r="A1723" s="1">
        <f>'[1]RC-1(PY)'!A1723</f>
        <v>0</v>
      </c>
      <c r="B1723" s="1">
        <f>'[1]RC-1(PY)'!B1723</f>
        <v>0</v>
      </c>
      <c r="C1723" s="1">
        <f>'[1]RC-1(PY)'!C1723</f>
        <v>0</v>
      </c>
      <c r="D1723" s="1">
        <f>'[1]RC-1(PY)'!D1723</f>
        <v>0</v>
      </c>
      <c r="E1723" s="1">
        <f>'[1]RC-1(PY)'!E1723</f>
        <v>0</v>
      </c>
      <c r="F1723" s="1">
        <f>'[1]RC-1(PY)'!F1723</f>
        <v>0</v>
      </c>
      <c r="G1723" s="1">
        <f>'[1]RC-1(PY)'!G1723</f>
        <v>0</v>
      </c>
      <c r="H1723" s="1">
        <f>'[1]RC-1(PY)'!H1723</f>
        <v>0</v>
      </c>
      <c r="I1723" s="1">
        <f>'[1]RC-1(PY)'!I1723</f>
        <v>0</v>
      </c>
      <c r="J1723" s="1">
        <f>'[1]RC-1(PY)'!J1723</f>
        <v>0</v>
      </c>
      <c r="K1723" s="1">
        <f>'[1]RC-1(PY)'!K1723</f>
        <v>0</v>
      </c>
      <c r="L1723" s="1">
        <f>'[1]RC-1(PY)'!L1723</f>
        <v>0</v>
      </c>
      <c r="M1723" s="1">
        <f>'[1]RC-1(PY)'!M1723</f>
        <v>0</v>
      </c>
      <c r="N1723" s="1">
        <f>'[1]RC-1(PY)'!N1723</f>
        <v>0</v>
      </c>
      <c r="O1723" s="1">
        <f>'[1]RC-1(PY)'!O1723</f>
        <v>0</v>
      </c>
      <c r="P1723" s="1">
        <f>'[1]RC-1(PY)'!P1723</f>
        <v>0</v>
      </c>
      <c r="Q1723" s="1">
        <f>'[1]RC-1(PY)'!Q1723</f>
        <v>0</v>
      </c>
      <c r="R1723" s="1">
        <f>'[1]RC-1(PY)'!R1723</f>
        <v>0</v>
      </c>
      <c r="S1723" s="1">
        <f>'[1]RC-1(PY)'!S1723</f>
        <v>0</v>
      </c>
      <c r="T1723" s="1">
        <f>'[1]RC-1(PY)'!T1723</f>
        <v>0</v>
      </c>
      <c r="U1723" s="1">
        <f>'[1]RC-1(PY)'!U1723</f>
        <v>0</v>
      </c>
      <c r="V1723" s="1">
        <f>'[1]RC-1(PY)'!V1723</f>
        <v>0</v>
      </c>
      <c r="W1723" s="1">
        <f>'[1]RC-1(PY)'!W1723</f>
        <v>0</v>
      </c>
      <c r="X1723" s="1">
        <f>'[1]RC-1(PY)'!X1723</f>
        <v>0</v>
      </c>
      <c r="Y1723" s="1">
        <f>'[1]RC-1(PY)'!Y1723</f>
        <v>0</v>
      </c>
      <c r="Z1723" s="1">
        <f>'[1]RC-1(PY)'!Z1723</f>
        <v>0</v>
      </c>
      <c r="AA1723" s="1">
        <f>'[1]RC-1(PY)'!AA1723</f>
        <v>0</v>
      </c>
      <c r="AB1723" s="1">
        <f>'[1]RC-1(PY)'!AB1723</f>
        <v>0</v>
      </c>
      <c r="AC1723" s="1">
        <f>'[1]RC-1(PY)'!AC1723</f>
        <v>0</v>
      </c>
      <c r="AD1723" s="1">
        <f>'[1]RC-1(PY)'!AD1723</f>
        <v>0</v>
      </c>
      <c r="AE1723" s="1">
        <f>'[1]RC-1(PY)'!AE1723</f>
        <v>0</v>
      </c>
      <c r="AF1723" s="1">
        <f>'[1]RC-1(PY)'!AF1723</f>
        <v>0</v>
      </c>
      <c r="AG1723" s="1">
        <f>'[1]RC-1(PY)'!AG1723</f>
        <v>0</v>
      </c>
      <c r="AH1723" s="1">
        <f>'[1]RC-1(PY)'!AH1723</f>
        <v>0</v>
      </c>
      <c r="AI1723" s="1">
        <f>'[1]RC-1(PY)'!AI1723</f>
        <v>0</v>
      </c>
    </row>
    <row r="1724" spans="1:35" x14ac:dyDescent="0.3">
      <c r="A1724" s="1">
        <f>'[1]RC-1(PY)'!A1724</f>
        <v>0</v>
      </c>
      <c r="B1724" s="1">
        <f>'[1]RC-1(PY)'!B1724</f>
        <v>0</v>
      </c>
      <c r="C1724" s="1">
        <f>'[1]RC-1(PY)'!C1724</f>
        <v>0</v>
      </c>
      <c r="D1724" s="1">
        <f>'[1]RC-1(PY)'!D1724</f>
        <v>0</v>
      </c>
      <c r="E1724" s="1">
        <f>'[1]RC-1(PY)'!E1724</f>
        <v>0</v>
      </c>
      <c r="F1724" s="1">
        <f>'[1]RC-1(PY)'!F1724</f>
        <v>0</v>
      </c>
      <c r="G1724" s="1">
        <f>'[1]RC-1(PY)'!G1724</f>
        <v>0</v>
      </c>
      <c r="H1724" s="1">
        <f>'[1]RC-1(PY)'!H1724</f>
        <v>0</v>
      </c>
      <c r="I1724" s="1">
        <f>'[1]RC-1(PY)'!I1724</f>
        <v>0</v>
      </c>
      <c r="J1724" s="1">
        <f>'[1]RC-1(PY)'!J1724</f>
        <v>0</v>
      </c>
      <c r="K1724" s="1">
        <f>'[1]RC-1(PY)'!K1724</f>
        <v>0</v>
      </c>
      <c r="L1724" s="1">
        <f>'[1]RC-1(PY)'!L1724</f>
        <v>0</v>
      </c>
      <c r="M1724" s="1">
        <f>'[1]RC-1(PY)'!M1724</f>
        <v>0</v>
      </c>
      <c r="N1724" s="1">
        <f>'[1]RC-1(PY)'!N1724</f>
        <v>0</v>
      </c>
      <c r="O1724" s="1">
        <f>'[1]RC-1(PY)'!O1724</f>
        <v>0</v>
      </c>
      <c r="P1724" s="1">
        <f>'[1]RC-1(PY)'!P1724</f>
        <v>0</v>
      </c>
      <c r="Q1724" s="1">
        <f>'[1]RC-1(PY)'!Q1724</f>
        <v>0</v>
      </c>
      <c r="R1724" s="1">
        <f>'[1]RC-1(PY)'!R1724</f>
        <v>0</v>
      </c>
      <c r="S1724" s="1">
        <f>'[1]RC-1(PY)'!S1724</f>
        <v>0</v>
      </c>
      <c r="T1724" s="1">
        <f>'[1]RC-1(PY)'!T1724</f>
        <v>0</v>
      </c>
      <c r="U1724" s="1">
        <f>'[1]RC-1(PY)'!U1724</f>
        <v>0</v>
      </c>
      <c r="V1724" s="1">
        <f>'[1]RC-1(PY)'!V1724</f>
        <v>0</v>
      </c>
      <c r="W1724" s="1">
        <f>'[1]RC-1(PY)'!W1724</f>
        <v>0</v>
      </c>
      <c r="X1724" s="1">
        <f>'[1]RC-1(PY)'!X1724</f>
        <v>0</v>
      </c>
      <c r="Y1724" s="1">
        <f>'[1]RC-1(PY)'!Y1724</f>
        <v>0</v>
      </c>
      <c r="Z1724" s="1">
        <f>'[1]RC-1(PY)'!Z1724</f>
        <v>0</v>
      </c>
      <c r="AA1724" s="1">
        <f>'[1]RC-1(PY)'!AA1724</f>
        <v>0</v>
      </c>
      <c r="AB1724" s="1">
        <f>'[1]RC-1(PY)'!AB1724</f>
        <v>0</v>
      </c>
      <c r="AC1724" s="1">
        <f>'[1]RC-1(PY)'!AC1724</f>
        <v>0</v>
      </c>
      <c r="AD1724" s="1">
        <f>'[1]RC-1(PY)'!AD1724</f>
        <v>0</v>
      </c>
      <c r="AE1724" s="1">
        <f>'[1]RC-1(PY)'!AE1724</f>
        <v>0</v>
      </c>
      <c r="AF1724" s="1">
        <f>'[1]RC-1(PY)'!AF1724</f>
        <v>0</v>
      </c>
      <c r="AG1724" s="1">
        <f>'[1]RC-1(PY)'!AG1724</f>
        <v>0</v>
      </c>
      <c r="AH1724" s="1">
        <f>'[1]RC-1(PY)'!AH1724</f>
        <v>0</v>
      </c>
      <c r="AI1724" s="1">
        <f>'[1]RC-1(PY)'!AI1724</f>
        <v>0</v>
      </c>
    </row>
    <row r="1725" spans="1:35" x14ac:dyDescent="0.3">
      <c r="A1725" s="1">
        <f>'[1]RC-1(PY)'!A1725</f>
        <v>0</v>
      </c>
      <c r="B1725" s="1">
        <f>'[1]RC-1(PY)'!B1725</f>
        <v>0</v>
      </c>
      <c r="C1725" s="1">
        <f>'[1]RC-1(PY)'!C1725</f>
        <v>0</v>
      </c>
      <c r="D1725" s="1">
        <f>'[1]RC-1(PY)'!D1725</f>
        <v>0</v>
      </c>
      <c r="E1725" s="1">
        <f>'[1]RC-1(PY)'!E1725</f>
        <v>0</v>
      </c>
      <c r="F1725" s="1">
        <f>'[1]RC-1(PY)'!F1725</f>
        <v>0</v>
      </c>
      <c r="G1725" s="1">
        <f>'[1]RC-1(PY)'!G1725</f>
        <v>0</v>
      </c>
      <c r="H1725" s="1">
        <f>'[1]RC-1(PY)'!H1725</f>
        <v>0</v>
      </c>
      <c r="I1725" s="1">
        <f>'[1]RC-1(PY)'!I1725</f>
        <v>0</v>
      </c>
      <c r="J1725" s="1">
        <f>'[1]RC-1(PY)'!J1725</f>
        <v>0</v>
      </c>
      <c r="K1725" s="1">
        <f>'[1]RC-1(PY)'!K1725</f>
        <v>0</v>
      </c>
      <c r="L1725" s="1">
        <f>'[1]RC-1(PY)'!L1725</f>
        <v>0</v>
      </c>
      <c r="M1725" s="1">
        <f>'[1]RC-1(PY)'!M1725</f>
        <v>0</v>
      </c>
      <c r="N1725" s="1">
        <f>'[1]RC-1(PY)'!N1725</f>
        <v>0</v>
      </c>
      <c r="O1725" s="1">
        <f>'[1]RC-1(PY)'!O1725</f>
        <v>0</v>
      </c>
      <c r="P1725" s="1">
        <f>'[1]RC-1(PY)'!P1725</f>
        <v>0</v>
      </c>
      <c r="Q1725" s="1">
        <f>'[1]RC-1(PY)'!Q1725</f>
        <v>0</v>
      </c>
      <c r="R1725" s="1">
        <f>'[1]RC-1(PY)'!R1725</f>
        <v>0</v>
      </c>
      <c r="S1725" s="1">
        <f>'[1]RC-1(PY)'!S1725</f>
        <v>0</v>
      </c>
      <c r="T1725" s="1">
        <f>'[1]RC-1(PY)'!T1725</f>
        <v>0</v>
      </c>
      <c r="U1725" s="1">
        <f>'[1]RC-1(PY)'!U1725</f>
        <v>0</v>
      </c>
      <c r="V1725" s="1">
        <f>'[1]RC-1(PY)'!V1725</f>
        <v>0</v>
      </c>
      <c r="W1725" s="1">
        <f>'[1]RC-1(PY)'!W1725</f>
        <v>0</v>
      </c>
      <c r="X1725" s="1">
        <f>'[1]RC-1(PY)'!X1725</f>
        <v>0</v>
      </c>
      <c r="Y1725" s="1">
        <f>'[1]RC-1(PY)'!Y1725</f>
        <v>0</v>
      </c>
      <c r="Z1725" s="1">
        <f>'[1]RC-1(PY)'!Z1725</f>
        <v>0</v>
      </c>
      <c r="AA1725" s="1">
        <f>'[1]RC-1(PY)'!AA1725</f>
        <v>0</v>
      </c>
      <c r="AB1725" s="1">
        <f>'[1]RC-1(PY)'!AB1725</f>
        <v>0</v>
      </c>
      <c r="AC1725" s="1">
        <f>'[1]RC-1(PY)'!AC1725</f>
        <v>0</v>
      </c>
      <c r="AD1725" s="1">
        <f>'[1]RC-1(PY)'!AD1725</f>
        <v>0</v>
      </c>
      <c r="AE1725" s="1">
        <f>'[1]RC-1(PY)'!AE1725</f>
        <v>0</v>
      </c>
      <c r="AF1725" s="1">
        <f>'[1]RC-1(PY)'!AF1725</f>
        <v>0</v>
      </c>
      <c r="AG1725" s="1">
        <f>'[1]RC-1(PY)'!AG1725</f>
        <v>0</v>
      </c>
      <c r="AH1725" s="1">
        <f>'[1]RC-1(PY)'!AH1725</f>
        <v>0</v>
      </c>
      <c r="AI1725" s="1">
        <f>'[1]RC-1(PY)'!AI1725</f>
        <v>0</v>
      </c>
    </row>
    <row r="1726" spans="1:35" x14ac:dyDescent="0.3">
      <c r="A1726" s="1">
        <f>'[1]RC-1(PY)'!A1726</f>
        <v>0</v>
      </c>
      <c r="B1726" s="1">
        <f>'[1]RC-1(PY)'!B1726</f>
        <v>0</v>
      </c>
      <c r="C1726" s="1">
        <f>'[1]RC-1(PY)'!C1726</f>
        <v>0</v>
      </c>
      <c r="D1726" s="1">
        <f>'[1]RC-1(PY)'!D1726</f>
        <v>0</v>
      </c>
      <c r="E1726" s="1">
        <f>'[1]RC-1(PY)'!E1726</f>
        <v>0</v>
      </c>
      <c r="F1726" s="1">
        <f>'[1]RC-1(PY)'!F1726</f>
        <v>0</v>
      </c>
      <c r="G1726" s="1">
        <f>'[1]RC-1(PY)'!G1726</f>
        <v>0</v>
      </c>
      <c r="H1726" s="1">
        <f>'[1]RC-1(PY)'!H1726</f>
        <v>0</v>
      </c>
      <c r="I1726" s="1">
        <f>'[1]RC-1(PY)'!I1726</f>
        <v>0</v>
      </c>
      <c r="J1726" s="1">
        <f>'[1]RC-1(PY)'!J1726</f>
        <v>0</v>
      </c>
      <c r="K1726" s="1">
        <f>'[1]RC-1(PY)'!K1726</f>
        <v>0</v>
      </c>
      <c r="L1726" s="1">
        <f>'[1]RC-1(PY)'!L1726</f>
        <v>0</v>
      </c>
      <c r="M1726" s="1">
        <f>'[1]RC-1(PY)'!M1726</f>
        <v>0</v>
      </c>
      <c r="N1726" s="1">
        <f>'[1]RC-1(PY)'!N1726</f>
        <v>0</v>
      </c>
      <c r="O1726" s="1">
        <f>'[1]RC-1(PY)'!O1726</f>
        <v>0</v>
      </c>
      <c r="P1726" s="1">
        <f>'[1]RC-1(PY)'!P1726</f>
        <v>0</v>
      </c>
      <c r="Q1726" s="1">
        <f>'[1]RC-1(PY)'!Q1726</f>
        <v>0</v>
      </c>
      <c r="R1726" s="1">
        <f>'[1]RC-1(PY)'!R1726</f>
        <v>0</v>
      </c>
      <c r="S1726" s="1">
        <f>'[1]RC-1(PY)'!S1726</f>
        <v>0</v>
      </c>
      <c r="T1726" s="1">
        <f>'[1]RC-1(PY)'!T1726</f>
        <v>0</v>
      </c>
      <c r="U1726" s="1">
        <f>'[1]RC-1(PY)'!U1726</f>
        <v>0</v>
      </c>
      <c r="V1726" s="1">
        <f>'[1]RC-1(PY)'!V1726</f>
        <v>0</v>
      </c>
      <c r="W1726" s="1">
        <f>'[1]RC-1(PY)'!W1726</f>
        <v>0</v>
      </c>
      <c r="X1726" s="1">
        <f>'[1]RC-1(PY)'!X1726</f>
        <v>0</v>
      </c>
      <c r="Y1726" s="1">
        <f>'[1]RC-1(PY)'!Y1726</f>
        <v>0</v>
      </c>
      <c r="Z1726" s="1">
        <f>'[1]RC-1(PY)'!Z1726</f>
        <v>0</v>
      </c>
      <c r="AA1726" s="1">
        <f>'[1]RC-1(PY)'!AA1726</f>
        <v>0</v>
      </c>
      <c r="AB1726" s="1">
        <f>'[1]RC-1(PY)'!AB1726</f>
        <v>0</v>
      </c>
      <c r="AC1726" s="1">
        <f>'[1]RC-1(PY)'!AC1726</f>
        <v>0</v>
      </c>
      <c r="AD1726" s="1">
        <f>'[1]RC-1(PY)'!AD1726</f>
        <v>0</v>
      </c>
      <c r="AE1726" s="1">
        <f>'[1]RC-1(PY)'!AE1726</f>
        <v>0</v>
      </c>
      <c r="AF1726" s="1">
        <f>'[1]RC-1(PY)'!AF1726</f>
        <v>0</v>
      </c>
      <c r="AG1726" s="1">
        <f>'[1]RC-1(PY)'!AG1726</f>
        <v>0</v>
      </c>
      <c r="AH1726" s="1">
        <f>'[1]RC-1(PY)'!AH1726</f>
        <v>0</v>
      </c>
      <c r="AI1726" s="1">
        <f>'[1]RC-1(PY)'!AI1726</f>
        <v>0</v>
      </c>
    </row>
    <row r="1727" spans="1:35" x14ac:dyDescent="0.3">
      <c r="A1727" s="1">
        <f>'[1]RC-1(PY)'!A1727</f>
        <v>0</v>
      </c>
      <c r="B1727" s="1">
        <f>'[1]RC-1(PY)'!B1727</f>
        <v>0</v>
      </c>
      <c r="C1727" s="1">
        <f>'[1]RC-1(PY)'!C1727</f>
        <v>0</v>
      </c>
      <c r="D1727" s="1">
        <f>'[1]RC-1(PY)'!D1727</f>
        <v>0</v>
      </c>
      <c r="E1727" s="1">
        <f>'[1]RC-1(PY)'!E1727</f>
        <v>0</v>
      </c>
      <c r="F1727" s="1">
        <f>'[1]RC-1(PY)'!F1727</f>
        <v>0</v>
      </c>
      <c r="G1727" s="1">
        <f>'[1]RC-1(PY)'!G1727</f>
        <v>0</v>
      </c>
      <c r="H1727" s="1">
        <f>'[1]RC-1(PY)'!H1727</f>
        <v>0</v>
      </c>
      <c r="I1727" s="1">
        <f>'[1]RC-1(PY)'!I1727</f>
        <v>0</v>
      </c>
      <c r="J1727" s="1">
        <f>'[1]RC-1(PY)'!J1727</f>
        <v>0</v>
      </c>
      <c r="K1727" s="1">
        <f>'[1]RC-1(PY)'!K1727</f>
        <v>0</v>
      </c>
      <c r="L1727" s="1">
        <f>'[1]RC-1(PY)'!L1727</f>
        <v>0</v>
      </c>
      <c r="M1727" s="1">
        <f>'[1]RC-1(PY)'!M1727</f>
        <v>0</v>
      </c>
      <c r="N1727" s="1">
        <f>'[1]RC-1(PY)'!N1727</f>
        <v>0</v>
      </c>
      <c r="O1727" s="1">
        <f>'[1]RC-1(PY)'!O1727</f>
        <v>0</v>
      </c>
      <c r="P1727" s="1">
        <f>'[1]RC-1(PY)'!P1727</f>
        <v>0</v>
      </c>
      <c r="Q1727" s="1">
        <f>'[1]RC-1(PY)'!Q1727</f>
        <v>0</v>
      </c>
      <c r="R1727" s="1">
        <f>'[1]RC-1(PY)'!R1727</f>
        <v>0</v>
      </c>
      <c r="S1727" s="1">
        <f>'[1]RC-1(PY)'!S1727</f>
        <v>0</v>
      </c>
      <c r="T1727" s="1">
        <f>'[1]RC-1(PY)'!T1727</f>
        <v>0</v>
      </c>
      <c r="U1727" s="1">
        <f>'[1]RC-1(PY)'!U1727</f>
        <v>0</v>
      </c>
      <c r="V1727" s="1">
        <f>'[1]RC-1(PY)'!V1727</f>
        <v>0</v>
      </c>
      <c r="W1727" s="1">
        <f>'[1]RC-1(PY)'!W1727</f>
        <v>0</v>
      </c>
      <c r="X1727" s="1">
        <f>'[1]RC-1(PY)'!X1727</f>
        <v>0</v>
      </c>
      <c r="Y1727" s="1">
        <f>'[1]RC-1(PY)'!Y1727</f>
        <v>0</v>
      </c>
      <c r="Z1727" s="1">
        <f>'[1]RC-1(PY)'!Z1727</f>
        <v>0</v>
      </c>
      <c r="AA1727" s="1">
        <f>'[1]RC-1(PY)'!AA1727</f>
        <v>0</v>
      </c>
      <c r="AB1727" s="1">
        <f>'[1]RC-1(PY)'!AB1727</f>
        <v>0</v>
      </c>
      <c r="AC1727" s="1">
        <f>'[1]RC-1(PY)'!AC1727</f>
        <v>0</v>
      </c>
      <c r="AD1727" s="1">
        <f>'[1]RC-1(PY)'!AD1727</f>
        <v>0</v>
      </c>
      <c r="AE1727" s="1">
        <f>'[1]RC-1(PY)'!AE1727</f>
        <v>0</v>
      </c>
      <c r="AF1727" s="1">
        <f>'[1]RC-1(PY)'!AF1727</f>
        <v>0</v>
      </c>
      <c r="AG1727" s="1">
        <f>'[1]RC-1(PY)'!AG1727</f>
        <v>0</v>
      </c>
      <c r="AH1727" s="1">
        <f>'[1]RC-1(PY)'!AH1727</f>
        <v>0</v>
      </c>
      <c r="AI1727" s="1">
        <f>'[1]RC-1(PY)'!AI1727</f>
        <v>0</v>
      </c>
    </row>
    <row r="1728" spans="1:35" x14ac:dyDescent="0.3">
      <c r="A1728" s="1">
        <f>'[1]RC-1(PY)'!A1728</f>
        <v>0</v>
      </c>
      <c r="B1728" s="1">
        <f>'[1]RC-1(PY)'!B1728</f>
        <v>0</v>
      </c>
      <c r="C1728" s="1">
        <f>'[1]RC-1(PY)'!C1728</f>
        <v>0</v>
      </c>
      <c r="D1728" s="1">
        <f>'[1]RC-1(PY)'!D1728</f>
        <v>0</v>
      </c>
      <c r="E1728" s="1">
        <f>'[1]RC-1(PY)'!E1728</f>
        <v>0</v>
      </c>
      <c r="F1728" s="1">
        <f>'[1]RC-1(PY)'!F1728</f>
        <v>0</v>
      </c>
      <c r="G1728" s="1">
        <f>'[1]RC-1(PY)'!G1728</f>
        <v>0</v>
      </c>
      <c r="H1728" s="1">
        <f>'[1]RC-1(PY)'!H1728</f>
        <v>0</v>
      </c>
      <c r="I1728" s="1">
        <f>'[1]RC-1(PY)'!I1728</f>
        <v>0</v>
      </c>
      <c r="J1728" s="1">
        <f>'[1]RC-1(PY)'!J1728</f>
        <v>0</v>
      </c>
      <c r="K1728" s="1">
        <f>'[1]RC-1(PY)'!K1728</f>
        <v>0</v>
      </c>
      <c r="L1728" s="1">
        <f>'[1]RC-1(PY)'!L1728</f>
        <v>0</v>
      </c>
      <c r="M1728" s="1">
        <f>'[1]RC-1(PY)'!M1728</f>
        <v>0</v>
      </c>
      <c r="N1728" s="1">
        <f>'[1]RC-1(PY)'!N1728</f>
        <v>0</v>
      </c>
      <c r="O1728" s="1">
        <f>'[1]RC-1(PY)'!O1728</f>
        <v>0</v>
      </c>
      <c r="P1728" s="1">
        <f>'[1]RC-1(PY)'!P1728</f>
        <v>0</v>
      </c>
      <c r="Q1728" s="1">
        <f>'[1]RC-1(PY)'!Q1728</f>
        <v>0</v>
      </c>
      <c r="R1728" s="1">
        <f>'[1]RC-1(PY)'!R1728</f>
        <v>0</v>
      </c>
      <c r="S1728" s="1">
        <f>'[1]RC-1(PY)'!S1728</f>
        <v>0</v>
      </c>
      <c r="T1728" s="1">
        <f>'[1]RC-1(PY)'!T1728</f>
        <v>0</v>
      </c>
      <c r="U1728" s="1">
        <f>'[1]RC-1(PY)'!U1728</f>
        <v>0</v>
      </c>
      <c r="V1728" s="1">
        <f>'[1]RC-1(PY)'!V1728</f>
        <v>0</v>
      </c>
      <c r="W1728" s="1">
        <f>'[1]RC-1(PY)'!W1728</f>
        <v>0</v>
      </c>
      <c r="X1728" s="1">
        <f>'[1]RC-1(PY)'!X1728</f>
        <v>0</v>
      </c>
      <c r="Y1728" s="1">
        <f>'[1]RC-1(PY)'!Y1728</f>
        <v>0</v>
      </c>
      <c r="Z1728" s="1">
        <f>'[1]RC-1(PY)'!Z1728</f>
        <v>0</v>
      </c>
      <c r="AA1728" s="1">
        <f>'[1]RC-1(PY)'!AA1728</f>
        <v>0</v>
      </c>
      <c r="AB1728" s="1">
        <f>'[1]RC-1(PY)'!AB1728</f>
        <v>0</v>
      </c>
      <c r="AC1728" s="1">
        <f>'[1]RC-1(PY)'!AC1728</f>
        <v>0</v>
      </c>
      <c r="AD1728" s="1">
        <f>'[1]RC-1(PY)'!AD1728</f>
        <v>0</v>
      </c>
      <c r="AE1728" s="1">
        <f>'[1]RC-1(PY)'!AE1728</f>
        <v>0</v>
      </c>
      <c r="AF1728" s="1">
        <f>'[1]RC-1(PY)'!AF1728</f>
        <v>0</v>
      </c>
      <c r="AG1728" s="1">
        <f>'[1]RC-1(PY)'!AG1728</f>
        <v>0</v>
      </c>
      <c r="AH1728" s="1">
        <f>'[1]RC-1(PY)'!AH1728</f>
        <v>0</v>
      </c>
      <c r="AI1728" s="1">
        <f>'[1]RC-1(PY)'!AI1728</f>
        <v>0</v>
      </c>
    </row>
    <row r="1729" spans="1:35" x14ac:dyDescent="0.3">
      <c r="A1729" s="1">
        <f>'[1]RC-1(PY)'!A1729</f>
        <v>0</v>
      </c>
      <c r="B1729" s="1">
        <f>'[1]RC-1(PY)'!B1729</f>
        <v>0</v>
      </c>
      <c r="C1729" s="1">
        <f>'[1]RC-1(PY)'!C1729</f>
        <v>0</v>
      </c>
      <c r="D1729" s="1">
        <f>'[1]RC-1(PY)'!D1729</f>
        <v>0</v>
      </c>
      <c r="E1729" s="1">
        <f>'[1]RC-1(PY)'!E1729</f>
        <v>0</v>
      </c>
      <c r="F1729" s="1">
        <f>'[1]RC-1(PY)'!F1729</f>
        <v>0</v>
      </c>
      <c r="G1729" s="1">
        <f>'[1]RC-1(PY)'!G1729</f>
        <v>0</v>
      </c>
      <c r="H1729" s="1">
        <f>'[1]RC-1(PY)'!H1729</f>
        <v>0</v>
      </c>
      <c r="I1729" s="1">
        <f>'[1]RC-1(PY)'!I1729</f>
        <v>0</v>
      </c>
      <c r="J1729" s="1">
        <f>'[1]RC-1(PY)'!J1729</f>
        <v>0</v>
      </c>
      <c r="K1729" s="1">
        <f>'[1]RC-1(PY)'!K1729</f>
        <v>0</v>
      </c>
      <c r="L1729" s="1">
        <f>'[1]RC-1(PY)'!L1729</f>
        <v>0</v>
      </c>
      <c r="M1729" s="1">
        <f>'[1]RC-1(PY)'!M1729</f>
        <v>0</v>
      </c>
      <c r="N1729" s="1">
        <f>'[1]RC-1(PY)'!N1729</f>
        <v>0</v>
      </c>
      <c r="O1729" s="1">
        <f>'[1]RC-1(PY)'!O1729</f>
        <v>0</v>
      </c>
      <c r="P1729" s="1">
        <f>'[1]RC-1(PY)'!P1729</f>
        <v>0</v>
      </c>
      <c r="Q1729" s="1">
        <f>'[1]RC-1(PY)'!Q1729</f>
        <v>0</v>
      </c>
      <c r="R1729" s="1">
        <f>'[1]RC-1(PY)'!R1729</f>
        <v>0</v>
      </c>
      <c r="S1729" s="1">
        <f>'[1]RC-1(PY)'!S1729</f>
        <v>0</v>
      </c>
      <c r="T1729" s="1">
        <f>'[1]RC-1(PY)'!T1729</f>
        <v>0</v>
      </c>
      <c r="U1729" s="1">
        <f>'[1]RC-1(PY)'!U1729</f>
        <v>0</v>
      </c>
      <c r="V1729" s="1">
        <f>'[1]RC-1(PY)'!V1729</f>
        <v>0</v>
      </c>
      <c r="W1729" s="1">
        <f>'[1]RC-1(PY)'!W1729</f>
        <v>0</v>
      </c>
      <c r="X1729" s="1">
        <f>'[1]RC-1(PY)'!X1729</f>
        <v>0</v>
      </c>
      <c r="Y1729" s="1">
        <f>'[1]RC-1(PY)'!Y1729</f>
        <v>0</v>
      </c>
      <c r="Z1729" s="1">
        <f>'[1]RC-1(PY)'!Z1729</f>
        <v>0</v>
      </c>
      <c r="AA1729" s="1">
        <f>'[1]RC-1(PY)'!AA1729</f>
        <v>0</v>
      </c>
      <c r="AB1729" s="1">
        <f>'[1]RC-1(PY)'!AB1729</f>
        <v>0</v>
      </c>
      <c r="AC1729" s="1">
        <f>'[1]RC-1(PY)'!AC1729</f>
        <v>0</v>
      </c>
      <c r="AD1729" s="1">
        <f>'[1]RC-1(PY)'!AD1729</f>
        <v>0</v>
      </c>
      <c r="AE1729" s="1">
        <f>'[1]RC-1(PY)'!AE1729</f>
        <v>0</v>
      </c>
      <c r="AF1729" s="1">
        <f>'[1]RC-1(PY)'!AF1729</f>
        <v>0</v>
      </c>
      <c r="AG1729" s="1">
        <f>'[1]RC-1(PY)'!AG1729</f>
        <v>0</v>
      </c>
      <c r="AH1729" s="1">
        <f>'[1]RC-1(PY)'!AH1729</f>
        <v>0</v>
      </c>
      <c r="AI1729" s="1">
        <f>'[1]RC-1(PY)'!AI1729</f>
        <v>0</v>
      </c>
    </row>
    <row r="1730" spans="1:35" x14ac:dyDescent="0.3">
      <c r="A1730" s="1">
        <f>'[1]RC-1(PY)'!A1730</f>
        <v>0</v>
      </c>
      <c r="B1730" s="1">
        <f>'[1]RC-1(PY)'!B1730</f>
        <v>0</v>
      </c>
      <c r="C1730" s="1">
        <f>'[1]RC-1(PY)'!C1730</f>
        <v>0</v>
      </c>
      <c r="D1730" s="1">
        <f>'[1]RC-1(PY)'!D1730</f>
        <v>0</v>
      </c>
      <c r="E1730" s="1">
        <f>'[1]RC-1(PY)'!E1730</f>
        <v>0</v>
      </c>
      <c r="F1730" s="1">
        <f>'[1]RC-1(PY)'!F1730</f>
        <v>0</v>
      </c>
      <c r="G1730" s="1">
        <f>'[1]RC-1(PY)'!G1730</f>
        <v>0</v>
      </c>
      <c r="H1730" s="1">
        <f>'[1]RC-1(PY)'!H1730</f>
        <v>0</v>
      </c>
      <c r="I1730" s="1">
        <f>'[1]RC-1(PY)'!I1730</f>
        <v>0</v>
      </c>
      <c r="J1730" s="1">
        <f>'[1]RC-1(PY)'!J1730</f>
        <v>0</v>
      </c>
      <c r="K1730" s="1">
        <f>'[1]RC-1(PY)'!K1730</f>
        <v>0</v>
      </c>
      <c r="L1730" s="1">
        <f>'[1]RC-1(PY)'!L1730</f>
        <v>0</v>
      </c>
      <c r="M1730" s="1">
        <f>'[1]RC-1(PY)'!M1730</f>
        <v>0</v>
      </c>
      <c r="N1730" s="1">
        <f>'[1]RC-1(PY)'!N1730</f>
        <v>0</v>
      </c>
      <c r="O1730" s="1">
        <f>'[1]RC-1(PY)'!O1730</f>
        <v>0</v>
      </c>
      <c r="P1730" s="1">
        <f>'[1]RC-1(PY)'!P1730</f>
        <v>0</v>
      </c>
      <c r="Q1730" s="1">
        <f>'[1]RC-1(PY)'!Q1730</f>
        <v>0</v>
      </c>
      <c r="R1730" s="1">
        <f>'[1]RC-1(PY)'!R1730</f>
        <v>0</v>
      </c>
      <c r="S1730" s="1">
        <f>'[1]RC-1(PY)'!S1730</f>
        <v>0</v>
      </c>
      <c r="T1730" s="1">
        <f>'[1]RC-1(PY)'!T1730</f>
        <v>0</v>
      </c>
      <c r="U1730" s="1">
        <f>'[1]RC-1(PY)'!U1730</f>
        <v>0</v>
      </c>
      <c r="V1730" s="1">
        <f>'[1]RC-1(PY)'!V1730</f>
        <v>0</v>
      </c>
      <c r="W1730" s="1">
        <f>'[1]RC-1(PY)'!W1730</f>
        <v>0</v>
      </c>
      <c r="X1730" s="1">
        <f>'[1]RC-1(PY)'!X1730</f>
        <v>0</v>
      </c>
      <c r="Y1730" s="1">
        <f>'[1]RC-1(PY)'!Y1730</f>
        <v>0</v>
      </c>
      <c r="Z1730" s="1">
        <f>'[1]RC-1(PY)'!Z1730</f>
        <v>0</v>
      </c>
      <c r="AA1730" s="1">
        <f>'[1]RC-1(PY)'!AA1730</f>
        <v>0</v>
      </c>
      <c r="AB1730" s="1">
        <f>'[1]RC-1(PY)'!AB1730</f>
        <v>0</v>
      </c>
      <c r="AC1730" s="1">
        <f>'[1]RC-1(PY)'!AC1730</f>
        <v>0</v>
      </c>
      <c r="AD1730" s="1">
        <f>'[1]RC-1(PY)'!AD1730</f>
        <v>0</v>
      </c>
      <c r="AE1730" s="1">
        <f>'[1]RC-1(PY)'!AE1730</f>
        <v>0</v>
      </c>
      <c r="AF1730" s="1">
        <f>'[1]RC-1(PY)'!AF1730</f>
        <v>0</v>
      </c>
      <c r="AG1730" s="1">
        <f>'[1]RC-1(PY)'!AG1730</f>
        <v>0</v>
      </c>
      <c r="AH1730" s="1">
        <f>'[1]RC-1(PY)'!AH1730</f>
        <v>0</v>
      </c>
      <c r="AI1730" s="1">
        <f>'[1]RC-1(PY)'!AI1730</f>
        <v>0</v>
      </c>
    </row>
    <row r="1731" spans="1:35" x14ac:dyDescent="0.3">
      <c r="A1731" s="1">
        <f>'[1]RC-1(PY)'!A1731</f>
        <v>0</v>
      </c>
      <c r="B1731" s="1">
        <f>'[1]RC-1(PY)'!B1731</f>
        <v>0</v>
      </c>
      <c r="C1731" s="1">
        <f>'[1]RC-1(PY)'!C1731</f>
        <v>0</v>
      </c>
      <c r="D1731" s="1">
        <f>'[1]RC-1(PY)'!D1731</f>
        <v>0</v>
      </c>
      <c r="E1731" s="1">
        <f>'[1]RC-1(PY)'!E1731</f>
        <v>0</v>
      </c>
      <c r="F1731" s="1">
        <f>'[1]RC-1(PY)'!F1731</f>
        <v>0</v>
      </c>
      <c r="G1731" s="1">
        <f>'[1]RC-1(PY)'!G1731</f>
        <v>0</v>
      </c>
      <c r="H1731" s="1">
        <f>'[1]RC-1(PY)'!H1731</f>
        <v>0</v>
      </c>
      <c r="I1731" s="1">
        <f>'[1]RC-1(PY)'!I1731</f>
        <v>0</v>
      </c>
      <c r="J1731" s="1">
        <f>'[1]RC-1(PY)'!J1731</f>
        <v>0</v>
      </c>
      <c r="K1731" s="1">
        <f>'[1]RC-1(PY)'!K1731</f>
        <v>0</v>
      </c>
      <c r="L1731" s="1">
        <f>'[1]RC-1(PY)'!L1731</f>
        <v>0</v>
      </c>
      <c r="M1731" s="1">
        <f>'[1]RC-1(PY)'!M1731</f>
        <v>0</v>
      </c>
      <c r="N1731" s="1">
        <f>'[1]RC-1(PY)'!N1731</f>
        <v>0</v>
      </c>
      <c r="O1731" s="1">
        <f>'[1]RC-1(PY)'!O1731</f>
        <v>0</v>
      </c>
      <c r="P1731" s="1">
        <f>'[1]RC-1(PY)'!P1731</f>
        <v>0</v>
      </c>
      <c r="Q1731" s="1">
        <f>'[1]RC-1(PY)'!Q1731</f>
        <v>0</v>
      </c>
      <c r="R1731" s="1">
        <f>'[1]RC-1(PY)'!R1731</f>
        <v>0</v>
      </c>
      <c r="S1731" s="1">
        <f>'[1]RC-1(PY)'!S1731</f>
        <v>0</v>
      </c>
      <c r="T1731" s="1">
        <f>'[1]RC-1(PY)'!T1731</f>
        <v>0</v>
      </c>
      <c r="U1731" s="1">
        <f>'[1]RC-1(PY)'!U1731</f>
        <v>0</v>
      </c>
      <c r="V1731" s="1">
        <f>'[1]RC-1(PY)'!V1731</f>
        <v>0</v>
      </c>
      <c r="W1731" s="1">
        <f>'[1]RC-1(PY)'!W1731</f>
        <v>0</v>
      </c>
      <c r="X1731" s="1">
        <f>'[1]RC-1(PY)'!X1731</f>
        <v>0</v>
      </c>
      <c r="Y1731" s="1">
        <f>'[1]RC-1(PY)'!Y1731</f>
        <v>0</v>
      </c>
      <c r="Z1731" s="1">
        <f>'[1]RC-1(PY)'!Z1731</f>
        <v>0</v>
      </c>
      <c r="AA1731" s="1">
        <f>'[1]RC-1(PY)'!AA1731</f>
        <v>0</v>
      </c>
      <c r="AB1731" s="1">
        <f>'[1]RC-1(PY)'!AB1731</f>
        <v>0</v>
      </c>
      <c r="AC1731" s="1">
        <f>'[1]RC-1(PY)'!AC1731</f>
        <v>0</v>
      </c>
      <c r="AD1731" s="1">
        <f>'[1]RC-1(PY)'!AD1731</f>
        <v>0</v>
      </c>
      <c r="AE1731" s="1">
        <f>'[1]RC-1(PY)'!AE1731</f>
        <v>0</v>
      </c>
      <c r="AF1731" s="1">
        <f>'[1]RC-1(PY)'!AF1731</f>
        <v>0</v>
      </c>
      <c r="AG1731" s="1">
        <f>'[1]RC-1(PY)'!AG1731</f>
        <v>0</v>
      </c>
      <c r="AH1731" s="1">
        <f>'[1]RC-1(PY)'!AH1731</f>
        <v>0</v>
      </c>
      <c r="AI1731" s="1">
        <f>'[1]RC-1(PY)'!AI1731</f>
        <v>0</v>
      </c>
    </row>
    <row r="1732" spans="1:35" x14ac:dyDescent="0.3">
      <c r="A1732" s="1">
        <f>'[1]RC-1(PY)'!A1732</f>
        <v>0</v>
      </c>
      <c r="B1732" s="1">
        <f>'[1]RC-1(PY)'!B1732</f>
        <v>0</v>
      </c>
      <c r="C1732" s="1">
        <f>'[1]RC-1(PY)'!C1732</f>
        <v>0</v>
      </c>
      <c r="D1732" s="1">
        <f>'[1]RC-1(PY)'!D1732</f>
        <v>0</v>
      </c>
      <c r="E1732" s="1">
        <f>'[1]RC-1(PY)'!E1732</f>
        <v>0</v>
      </c>
      <c r="F1732" s="1">
        <f>'[1]RC-1(PY)'!F1732</f>
        <v>0</v>
      </c>
      <c r="G1732" s="1">
        <f>'[1]RC-1(PY)'!G1732</f>
        <v>0</v>
      </c>
      <c r="H1732" s="1">
        <f>'[1]RC-1(PY)'!H1732</f>
        <v>0</v>
      </c>
      <c r="I1732" s="1">
        <f>'[1]RC-1(PY)'!I1732</f>
        <v>0</v>
      </c>
      <c r="J1732" s="1">
        <f>'[1]RC-1(PY)'!J1732</f>
        <v>0</v>
      </c>
      <c r="K1732" s="1">
        <f>'[1]RC-1(PY)'!K1732</f>
        <v>0</v>
      </c>
      <c r="L1732" s="1">
        <f>'[1]RC-1(PY)'!L1732</f>
        <v>0</v>
      </c>
      <c r="M1732" s="1">
        <f>'[1]RC-1(PY)'!M1732</f>
        <v>0</v>
      </c>
      <c r="N1732" s="1">
        <f>'[1]RC-1(PY)'!N1732</f>
        <v>0</v>
      </c>
      <c r="O1732" s="1">
        <f>'[1]RC-1(PY)'!O1732</f>
        <v>0</v>
      </c>
      <c r="P1732" s="1">
        <f>'[1]RC-1(PY)'!P1732</f>
        <v>0</v>
      </c>
      <c r="Q1732" s="1">
        <f>'[1]RC-1(PY)'!Q1732</f>
        <v>0</v>
      </c>
      <c r="R1732" s="1">
        <f>'[1]RC-1(PY)'!R1732</f>
        <v>0</v>
      </c>
      <c r="S1732" s="1">
        <f>'[1]RC-1(PY)'!S1732</f>
        <v>0</v>
      </c>
      <c r="T1732" s="1">
        <f>'[1]RC-1(PY)'!T1732</f>
        <v>0</v>
      </c>
      <c r="U1732" s="1">
        <f>'[1]RC-1(PY)'!U1732</f>
        <v>0</v>
      </c>
      <c r="V1732" s="1">
        <f>'[1]RC-1(PY)'!V1732</f>
        <v>0</v>
      </c>
      <c r="W1732" s="1">
        <f>'[1]RC-1(PY)'!W1732</f>
        <v>0</v>
      </c>
      <c r="X1732" s="1">
        <f>'[1]RC-1(PY)'!X1732</f>
        <v>0</v>
      </c>
      <c r="Y1732" s="1">
        <f>'[1]RC-1(PY)'!Y1732</f>
        <v>0</v>
      </c>
      <c r="Z1732" s="1">
        <f>'[1]RC-1(PY)'!Z1732</f>
        <v>0</v>
      </c>
      <c r="AA1732" s="1">
        <f>'[1]RC-1(PY)'!AA1732</f>
        <v>0</v>
      </c>
      <c r="AB1732" s="1">
        <f>'[1]RC-1(PY)'!AB1732</f>
        <v>0</v>
      </c>
      <c r="AC1732" s="1">
        <f>'[1]RC-1(PY)'!AC1732</f>
        <v>0</v>
      </c>
      <c r="AD1732" s="1">
        <f>'[1]RC-1(PY)'!AD1732</f>
        <v>0</v>
      </c>
      <c r="AE1732" s="1">
        <f>'[1]RC-1(PY)'!AE1732</f>
        <v>0</v>
      </c>
      <c r="AF1732" s="1">
        <f>'[1]RC-1(PY)'!AF1732</f>
        <v>0</v>
      </c>
      <c r="AG1732" s="1">
        <f>'[1]RC-1(PY)'!AG1732</f>
        <v>0</v>
      </c>
      <c r="AH1732" s="1">
        <f>'[1]RC-1(PY)'!AH1732</f>
        <v>0</v>
      </c>
      <c r="AI1732" s="1">
        <f>'[1]RC-1(PY)'!AI1732</f>
        <v>0</v>
      </c>
    </row>
    <row r="1733" spans="1:35" x14ac:dyDescent="0.3">
      <c r="A1733" s="1">
        <f>'[1]RC-1(PY)'!A1733</f>
        <v>0</v>
      </c>
      <c r="B1733" s="1">
        <f>'[1]RC-1(PY)'!B1733</f>
        <v>0</v>
      </c>
      <c r="C1733" s="1">
        <f>'[1]RC-1(PY)'!C1733</f>
        <v>0</v>
      </c>
      <c r="D1733" s="1">
        <f>'[1]RC-1(PY)'!D1733</f>
        <v>0</v>
      </c>
      <c r="E1733" s="1">
        <f>'[1]RC-1(PY)'!E1733</f>
        <v>0</v>
      </c>
      <c r="F1733" s="1">
        <f>'[1]RC-1(PY)'!F1733</f>
        <v>0</v>
      </c>
      <c r="G1733" s="1">
        <f>'[1]RC-1(PY)'!G1733</f>
        <v>0</v>
      </c>
      <c r="H1733" s="1">
        <f>'[1]RC-1(PY)'!H1733</f>
        <v>0</v>
      </c>
      <c r="I1733" s="1">
        <f>'[1]RC-1(PY)'!I1733</f>
        <v>0</v>
      </c>
      <c r="J1733" s="1">
        <f>'[1]RC-1(PY)'!J1733</f>
        <v>0</v>
      </c>
      <c r="K1733" s="1">
        <f>'[1]RC-1(PY)'!K1733</f>
        <v>0</v>
      </c>
      <c r="L1733" s="1">
        <f>'[1]RC-1(PY)'!L1733</f>
        <v>0</v>
      </c>
      <c r="M1733" s="1">
        <f>'[1]RC-1(PY)'!M1733</f>
        <v>0</v>
      </c>
      <c r="N1733" s="1">
        <f>'[1]RC-1(PY)'!N1733</f>
        <v>0</v>
      </c>
      <c r="O1733" s="1">
        <f>'[1]RC-1(PY)'!O1733</f>
        <v>0</v>
      </c>
      <c r="P1733" s="1">
        <f>'[1]RC-1(PY)'!P1733</f>
        <v>0</v>
      </c>
      <c r="Q1733" s="1">
        <f>'[1]RC-1(PY)'!Q1733</f>
        <v>0</v>
      </c>
      <c r="R1733" s="1">
        <f>'[1]RC-1(PY)'!R1733</f>
        <v>0</v>
      </c>
      <c r="S1733" s="1">
        <f>'[1]RC-1(PY)'!S1733</f>
        <v>0</v>
      </c>
      <c r="T1733" s="1">
        <f>'[1]RC-1(PY)'!T1733</f>
        <v>0</v>
      </c>
      <c r="U1733" s="1">
        <f>'[1]RC-1(PY)'!U1733</f>
        <v>0</v>
      </c>
      <c r="V1733" s="1">
        <f>'[1]RC-1(PY)'!V1733</f>
        <v>0</v>
      </c>
      <c r="W1733" s="1">
        <f>'[1]RC-1(PY)'!W1733</f>
        <v>0</v>
      </c>
      <c r="X1733" s="1">
        <f>'[1]RC-1(PY)'!X1733</f>
        <v>0</v>
      </c>
      <c r="Y1733" s="1">
        <f>'[1]RC-1(PY)'!Y1733</f>
        <v>0</v>
      </c>
      <c r="Z1733" s="1">
        <f>'[1]RC-1(PY)'!Z1733</f>
        <v>0</v>
      </c>
      <c r="AA1733" s="1">
        <f>'[1]RC-1(PY)'!AA1733</f>
        <v>0</v>
      </c>
      <c r="AB1733" s="1">
        <f>'[1]RC-1(PY)'!AB1733</f>
        <v>0</v>
      </c>
      <c r="AC1733" s="1">
        <f>'[1]RC-1(PY)'!AC1733</f>
        <v>0</v>
      </c>
      <c r="AD1733" s="1">
        <f>'[1]RC-1(PY)'!AD1733</f>
        <v>0</v>
      </c>
      <c r="AE1733" s="1">
        <f>'[1]RC-1(PY)'!AE1733</f>
        <v>0</v>
      </c>
      <c r="AF1733" s="1">
        <f>'[1]RC-1(PY)'!AF1733</f>
        <v>0</v>
      </c>
      <c r="AG1733" s="1">
        <f>'[1]RC-1(PY)'!AG1733</f>
        <v>0</v>
      </c>
      <c r="AH1733" s="1">
        <f>'[1]RC-1(PY)'!AH1733</f>
        <v>0</v>
      </c>
      <c r="AI1733" s="1">
        <f>'[1]RC-1(PY)'!AI1733</f>
        <v>0</v>
      </c>
    </row>
    <row r="1734" spans="1:35" x14ac:dyDescent="0.3">
      <c r="A1734" s="1">
        <f>'[1]RC-1(PY)'!A1734</f>
        <v>0</v>
      </c>
      <c r="B1734" s="1">
        <f>'[1]RC-1(PY)'!B1734</f>
        <v>0</v>
      </c>
      <c r="C1734" s="1">
        <f>'[1]RC-1(PY)'!C1734</f>
        <v>0</v>
      </c>
      <c r="D1734" s="1">
        <f>'[1]RC-1(PY)'!D1734</f>
        <v>0</v>
      </c>
      <c r="E1734" s="1">
        <f>'[1]RC-1(PY)'!E1734</f>
        <v>0</v>
      </c>
      <c r="F1734" s="1">
        <f>'[1]RC-1(PY)'!F1734</f>
        <v>0</v>
      </c>
      <c r="G1734" s="1">
        <f>'[1]RC-1(PY)'!G1734</f>
        <v>0</v>
      </c>
      <c r="H1734" s="1">
        <f>'[1]RC-1(PY)'!H1734</f>
        <v>0</v>
      </c>
      <c r="I1734" s="1">
        <f>'[1]RC-1(PY)'!I1734</f>
        <v>0</v>
      </c>
      <c r="J1734" s="1">
        <f>'[1]RC-1(PY)'!J1734</f>
        <v>0</v>
      </c>
      <c r="K1734" s="1">
        <f>'[1]RC-1(PY)'!K1734</f>
        <v>0</v>
      </c>
      <c r="L1734" s="1">
        <f>'[1]RC-1(PY)'!L1734</f>
        <v>0</v>
      </c>
      <c r="M1734" s="1">
        <f>'[1]RC-1(PY)'!M1734</f>
        <v>0</v>
      </c>
      <c r="N1734" s="1">
        <f>'[1]RC-1(PY)'!N1734</f>
        <v>0</v>
      </c>
      <c r="O1734" s="1">
        <f>'[1]RC-1(PY)'!O1734</f>
        <v>0</v>
      </c>
      <c r="P1734" s="1">
        <f>'[1]RC-1(PY)'!P1734</f>
        <v>0</v>
      </c>
      <c r="Q1734" s="1">
        <f>'[1]RC-1(PY)'!Q1734</f>
        <v>0</v>
      </c>
      <c r="R1734" s="1">
        <f>'[1]RC-1(PY)'!R1734</f>
        <v>0</v>
      </c>
      <c r="S1734" s="1">
        <f>'[1]RC-1(PY)'!S1734</f>
        <v>0</v>
      </c>
      <c r="T1734" s="1">
        <f>'[1]RC-1(PY)'!T1734</f>
        <v>0</v>
      </c>
      <c r="U1734" s="1">
        <f>'[1]RC-1(PY)'!U1734</f>
        <v>0</v>
      </c>
      <c r="V1734" s="1">
        <f>'[1]RC-1(PY)'!V1734</f>
        <v>0</v>
      </c>
      <c r="W1734" s="1">
        <f>'[1]RC-1(PY)'!W1734</f>
        <v>0</v>
      </c>
      <c r="X1734" s="1">
        <f>'[1]RC-1(PY)'!X1734</f>
        <v>0</v>
      </c>
      <c r="Y1734" s="1">
        <f>'[1]RC-1(PY)'!Y1734</f>
        <v>0</v>
      </c>
      <c r="Z1734" s="1">
        <f>'[1]RC-1(PY)'!Z1734</f>
        <v>0</v>
      </c>
      <c r="AA1734" s="1">
        <f>'[1]RC-1(PY)'!AA1734</f>
        <v>0</v>
      </c>
      <c r="AB1734" s="1">
        <f>'[1]RC-1(PY)'!AB1734</f>
        <v>0</v>
      </c>
      <c r="AC1734" s="1">
        <f>'[1]RC-1(PY)'!AC1734</f>
        <v>0</v>
      </c>
      <c r="AD1734" s="1">
        <f>'[1]RC-1(PY)'!AD1734</f>
        <v>0</v>
      </c>
      <c r="AE1734" s="1">
        <f>'[1]RC-1(PY)'!AE1734</f>
        <v>0</v>
      </c>
      <c r="AF1734" s="1">
        <f>'[1]RC-1(PY)'!AF1734</f>
        <v>0</v>
      </c>
      <c r="AG1734" s="1">
        <f>'[1]RC-1(PY)'!AG1734</f>
        <v>0</v>
      </c>
      <c r="AH1734" s="1">
        <f>'[1]RC-1(PY)'!AH1734</f>
        <v>0</v>
      </c>
      <c r="AI1734" s="1">
        <f>'[1]RC-1(PY)'!AI1734</f>
        <v>0</v>
      </c>
    </row>
    <row r="1735" spans="1:35" x14ac:dyDescent="0.3">
      <c r="A1735" s="1">
        <f>'[1]RC-1(PY)'!A1735</f>
        <v>0</v>
      </c>
      <c r="B1735" s="1">
        <f>'[1]RC-1(PY)'!B1735</f>
        <v>0</v>
      </c>
      <c r="C1735" s="1">
        <f>'[1]RC-1(PY)'!C1735</f>
        <v>0</v>
      </c>
      <c r="D1735" s="1">
        <f>'[1]RC-1(PY)'!D1735</f>
        <v>0</v>
      </c>
      <c r="E1735" s="1">
        <f>'[1]RC-1(PY)'!E1735</f>
        <v>0</v>
      </c>
      <c r="F1735" s="1">
        <f>'[1]RC-1(PY)'!F1735</f>
        <v>0</v>
      </c>
      <c r="G1735" s="1">
        <f>'[1]RC-1(PY)'!G1735</f>
        <v>0</v>
      </c>
      <c r="H1735" s="1">
        <f>'[1]RC-1(PY)'!H1735</f>
        <v>0</v>
      </c>
      <c r="I1735" s="1">
        <f>'[1]RC-1(PY)'!I1735</f>
        <v>0</v>
      </c>
      <c r="J1735" s="1">
        <f>'[1]RC-1(PY)'!J1735</f>
        <v>0</v>
      </c>
      <c r="K1735" s="1">
        <f>'[1]RC-1(PY)'!K1735</f>
        <v>0</v>
      </c>
      <c r="L1735" s="1">
        <f>'[1]RC-1(PY)'!L1735</f>
        <v>0</v>
      </c>
      <c r="M1735" s="1">
        <f>'[1]RC-1(PY)'!M1735</f>
        <v>0</v>
      </c>
      <c r="N1735" s="1">
        <f>'[1]RC-1(PY)'!N1735</f>
        <v>0</v>
      </c>
      <c r="O1735" s="1">
        <f>'[1]RC-1(PY)'!O1735</f>
        <v>0</v>
      </c>
      <c r="P1735" s="1">
        <f>'[1]RC-1(PY)'!P1735</f>
        <v>0</v>
      </c>
      <c r="Q1735" s="1">
        <f>'[1]RC-1(PY)'!Q1735</f>
        <v>0</v>
      </c>
      <c r="R1735" s="1">
        <f>'[1]RC-1(PY)'!R1735</f>
        <v>0</v>
      </c>
      <c r="S1735" s="1">
        <f>'[1]RC-1(PY)'!S1735</f>
        <v>0</v>
      </c>
      <c r="T1735" s="1">
        <f>'[1]RC-1(PY)'!T1735</f>
        <v>0</v>
      </c>
      <c r="U1735" s="1">
        <f>'[1]RC-1(PY)'!U1735</f>
        <v>0</v>
      </c>
      <c r="V1735" s="1">
        <f>'[1]RC-1(PY)'!V1735</f>
        <v>0</v>
      </c>
      <c r="W1735" s="1">
        <f>'[1]RC-1(PY)'!W1735</f>
        <v>0</v>
      </c>
      <c r="X1735" s="1">
        <f>'[1]RC-1(PY)'!X1735</f>
        <v>0</v>
      </c>
      <c r="Y1735" s="1">
        <f>'[1]RC-1(PY)'!Y1735</f>
        <v>0</v>
      </c>
      <c r="Z1735" s="1">
        <f>'[1]RC-1(PY)'!Z1735</f>
        <v>0</v>
      </c>
      <c r="AA1735" s="1">
        <f>'[1]RC-1(PY)'!AA1735</f>
        <v>0</v>
      </c>
      <c r="AB1735" s="1">
        <f>'[1]RC-1(PY)'!AB1735</f>
        <v>0</v>
      </c>
      <c r="AC1735" s="1">
        <f>'[1]RC-1(PY)'!AC1735</f>
        <v>0</v>
      </c>
      <c r="AD1735" s="1">
        <f>'[1]RC-1(PY)'!AD1735</f>
        <v>0</v>
      </c>
      <c r="AE1735" s="1">
        <f>'[1]RC-1(PY)'!AE1735</f>
        <v>0</v>
      </c>
      <c r="AF1735" s="1">
        <f>'[1]RC-1(PY)'!AF1735</f>
        <v>0</v>
      </c>
      <c r="AG1735" s="1">
        <f>'[1]RC-1(PY)'!AG1735</f>
        <v>0</v>
      </c>
      <c r="AH1735" s="1">
        <f>'[1]RC-1(PY)'!AH1735</f>
        <v>0</v>
      </c>
      <c r="AI1735" s="1">
        <f>'[1]RC-1(PY)'!AI1735</f>
        <v>0</v>
      </c>
    </row>
    <row r="1736" spans="1:35" x14ac:dyDescent="0.3">
      <c r="A1736" s="1">
        <f>'[1]RC-1(PY)'!A1736</f>
        <v>0</v>
      </c>
      <c r="B1736" s="1">
        <f>'[1]RC-1(PY)'!B1736</f>
        <v>0</v>
      </c>
      <c r="C1736" s="1">
        <f>'[1]RC-1(PY)'!C1736</f>
        <v>0</v>
      </c>
      <c r="D1736" s="1">
        <f>'[1]RC-1(PY)'!D1736</f>
        <v>0</v>
      </c>
      <c r="E1736" s="1">
        <f>'[1]RC-1(PY)'!E1736</f>
        <v>0</v>
      </c>
      <c r="F1736" s="1">
        <f>'[1]RC-1(PY)'!F1736</f>
        <v>0</v>
      </c>
      <c r="G1736" s="1">
        <f>'[1]RC-1(PY)'!G1736</f>
        <v>0</v>
      </c>
      <c r="H1736" s="1">
        <f>'[1]RC-1(PY)'!H1736</f>
        <v>0</v>
      </c>
      <c r="I1736" s="1">
        <f>'[1]RC-1(PY)'!I1736</f>
        <v>0</v>
      </c>
      <c r="J1736" s="1">
        <f>'[1]RC-1(PY)'!J1736</f>
        <v>0</v>
      </c>
      <c r="K1736" s="1">
        <f>'[1]RC-1(PY)'!K1736</f>
        <v>0</v>
      </c>
      <c r="L1736" s="1">
        <f>'[1]RC-1(PY)'!L1736</f>
        <v>0</v>
      </c>
      <c r="M1736" s="1">
        <f>'[1]RC-1(PY)'!M1736</f>
        <v>0</v>
      </c>
      <c r="N1736" s="1">
        <f>'[1]RC-1(PY)'!N1736</f>
        <v>0</v>
      </c>
      <c r="O1736" s="1">
        <f>'[1]RC-1(PY)'!O1736</f>
        <v>0</v>
      </c>
      <c r="P1736" s="1">
        <f>'[1]RC-1(PY)'!P1736</f>
        <v>0</v>
      </c>
      <c r="Q1736" s="1">
        <f>'[1]RC-1(PY)'!Q1736</f>
        <v>0</v>
      </c>
      <c r="R1736" s="1">
        <f>'[1]RC-1(PY)'!R1736</f>
        <v>0</v>
      </c>
      <c r="S1736" s="1">
        <f>'[1]RC-1(PY)'!S1736</f>
        <v>0</v>
      </c>
      <c r="T1736" s="1">
        <f>'[1]RC-1(PY)'!T1736</f>
        <v>0</v>
      </c>
      <c r="U1736" s="1">
        <f>'[1]RC-1(PY)'!U1736</f>
        <v>0</v>
      </c>
      <c r="V1736" s="1">
        <f>'[1]RC-1(PY)'!V1736</f>
        <v>0</v>
      </c>
      <c r="W1736" s="1">
        <f>'[1]RC-1(PY)'!W1736</f>
        <v>0</v>
      </c>
      <c r="X1736" s="1">
        <f>'[1]RC-1(PY)'!X1736</f>
        <v>0</v>
      </c>
      <c r="Y1736" s="1">
        <f>'[1]RC-1(PY)'!Y1736</f>
        <v>0</v>
      </c>
      <c r="Z1736" s="1">
        <f>'[1]RC-1(PY)'!Z1736</f>
        <v>0</v>
      </c>
      <c r="AA1736" s="1">
        <f>'[1]RC-1(PY)'!AA1736</f>
        <v>0</v>
      </c>
      <c r="AB1736" s="1">
        <f>'[1]RC-1(PY)'!AB1736</f>
        <v>0</v>
      </c>
      <c r="AC1736" s="1">
        <f>'[1]RC-1(PY)'!AC1736</f>
        <v>0</v>
      </c>
      <c r="AD1736" s="1">
        <f>'[1]RC-1(PY)'!AD1736</f>
        <v>0</v>
      </c>
      <c r="AE1736" s="1">
        <f>'[1]RC-1(PY)'!AE1736</f>
        <v>0</v>
      </c>
      <c r="AF1736" s="1">
        <f>'[1]RC-1(PY)'!AF1736</f>
        <v>0</v>
      </c>
      <c r="AG1736" s="1">
        <f>'[1]RC-1(PY)'!AG1736</f>
        <v>0</v>
      </c>
      <c r="AH1736" s="1">
        <f>'[1]RC-1(PY)'!AH1736</f>
        <v>0</v>
      </c>
      <c r="AI1736" s="1">
        <f>'[1]RC-1(PY)'!AI1736</f>
        <v>0</v>
      </c>
    </row>
    <row r="1737" spans="1:35" x14ac:dyDescent="0.3">
      <c r="A1737" s="1">
        <f>'[1]RC-1(PY)'!A1737</f>
        <v>0</v>
      </c>
      <c r="B1737" s="1">
        <f>'[1]RC-1(PY)'!B1737</f>
        <v>0</v>
      </c>
      <c r="C1737" s="1">
        <f>'[1]RC-1(PY)'!C1737</f>
        <v>0</v>
      </c>
      <c r="D1737" s="1">
        <f>'[1]RC-1(PY)'!D1737</f>
        <v>0</v>
      </c>
      <c r="E1737" s="1">
        <f>'[1]RC-1(PY)'!E1737</f>
        <v>0</v>
      </c>
      <c r="F1737" s="1">
        <f>'[1]RC-1(PY)'!F1737</f>
        <v>0</v>
      </c>
      <c r="G1737" s="1">
        <f>'[1]RC-1(PY)'!G1737</f>
        <v>0</v>
      </c>
      <c r="H1737" s="1">
        <f>'[1]RC-1(PY)'!H1737</f>
        <v>0</v>
      </c>
      <c r="I1737" s="1">
        <f>'[1]RC-1(PY)'!I1737</f>
        <v>0</v>
      </c>
      <c r="J1737" s="1">
        <f>'[1]RC-1(PY)'!J1737</f>
        <v>0</v>
      </c>
      <c r="K1737" s="1">
        <f>'[1]RC-1(PY)'!K1737</f>
        <v>0</v>
      </c>
      <c r="L1737" s="1">
        <f>'[1]RC-1(PY)'!L1737</f>
        <v>0</v>
      </c>
      <c r="M1737" s="1">
        <f>'[1]RC-1(PY)'!M1737</f>
        <v>0</v>
      </c>
      <c r="N1737" s="1">
        <f>'[1]RC-1(PY)'!N1737</f>
        <v>0</v>
      </c>
      <c r="O1737" s="1">
        <f>'[1]RC-1(PY)'!O1737</f>
        <v>0</v>
      </c>
      <c r="P1737" s="1">
        <f>'[1]RC-1(PY)'!P1737</f>
        <v>0</v>
      </c>
      <c r="Q1737" s="1">
        <f>'[1]RC-1(PY)'!Q1737</f>
        <v>0</v>
      </c>
      <c r="R1737" s="1">
        <f>'[1]RC-1(PY)'!R1737</f>
        <v>0</v>
      </c>
      <c r="S1737" s="1">
        <f>'[1]RC-1(PY)'!S1737</f>
        <v>0</v>
      </c>
      <c r="T1737" s="1">
        <f>'[1]RC-1(PY)'!T1737</f>
        <v>0</v>
      </c>
      <c r="U1737" s="1">
        <f>'[1]RC-1(PY)'!U1737</f>
        <v>0</v>
      </c>
      <c r="V1737" s="1">
        <f>'[1]RC-1(PY)'!V1737</f>
        <v>0</v>
      </c>
      <c r="W1737" s="1">
        <f>'[1]RC-1(PY)'!W1737</f>
        <v>0</v>
      </c>
      <c r="X1737" s="1">
        <f>'[1]RC-1(PY)'!X1737</f>
        <v>0</v>
      </c>
      <c r="Y1737" s="1">
        <f>'[1]RC-1(PY)'!Y1737</f>
        <v>0</v>
      </c>
      <c r="Z1737" s="1">
        <f>'[1]RC-1(PY)'!Z1737</f>
        <v>0</v>
      </c>
      <c r="AA1737" s="1">
        <f>'[1]RC-1(PY)'!AA1737</f>
        <v>0</v>
      </c>
      <c r="AB1737" s="1">
        <f>'[1]RC-1(PY)'!AB1737</f>
        <v>0</v>
      </c>
      <c r="AC1737" s="1">
        <f>'[1]RC-1(PY)'!AC1737</f>
        <v>0</v>
      </c>
      <c r="AD1737" s="1">
        <f>'[1]RC-1(PY)'!AD1737</f>
        <v>0</v>
      </c>
      <c r="AE1737" s="1">
        <f>'[1]RC-1(PY)'!AE1737</f>
        <v>0</v>
      </c>
      <c r="AF1737" s="1">
        <f>'[1]RC-1(PY)'!AF1737</f>
        <v>0</v>
      </c>
      <c r="AG1737" s="1">
        <f>'[1]RC-1(PY)'!AG1737</f>
        <v>0</v>
      </c>
      <c r="AH1737" s="1">
        <f>'[1]RC-1(PY)'!AH1737</f>
        <v>0</v>
      </c>
      <c r="AI1737" s="1">
        <f>'[1]RC-1(PY)'!AI1737</f>
        <v>0</v>
      </c>
    </row>
    <row r="1738" spans="1:35" x14ac:dyDescent="0.3">
      <c r="A1738" s="1">
        <f>'[1]RC-1(PY)'!A1738</f>
        <v>0</v>
      </c>
      <c r="B1738" s="1">
        <f>'[1]RC-1(PY)'!B1738</f>
        <v>0</v>
      </c>
      <c r="C1738" s="1">
        <f>'[1]RC-1(PY)'!C1738</f>
        <v>0</v>
      </c>
      <c r="D1738" s="1">
        <f>'[1]RC-1(PY)'!D1738</f>
        <v>0</v>
      </c>
      <c r="E1738" s="1">
        <f>'[1]RC-1(PY)'!E1738</f>
        <v>0</v>
      </c>
      <c r="F1738" s="1">
        <f>'[1]RC-1(PY)'!F1738</f>
        <v>0</v>
      </c>
      <c r="G1738" s="1">
        <f>'[1]RC-1(PY)'!G1738</f>
        <v>0</v>
      </c>
      <c r="H1738" s="1">
        <f>'[1]RC-1(PY)'!H1738</f>
        <v>0</v>
      </c>
      <c r="I1738" s="1">
        <f>'[1]RC-1(PY)'!I1738</f>
        <v>0</v>
      </c>
      <c r="J1738" s="1">
        <f>'[1]RC-1(PY)'!J1738</f>
        <v>0</v>
      </c>
      <c r="K1738" s="1">
        <f>'[1]RC-1(PY)'!K1738</f>
        <v>0</v>
      </c>
      <c r="L1738" s="1">
        <f>'[1]RC-1(PY)'!L1738</f>
        <v>0</v>
      </c>
      <c r="M1738" s="1">
        <f>'[1]RC-1(PY)'!M1738</f>
        <v>0</v>
      </c>
      <c r="N1738" s="1">
        <f>'[1]RC-1(PY)'!N1738</f>
        <v>0</v>
      </c>
      <c r="O1738" s="1">
        <f>'[1]RC-1(PY)'!O1738</f>
        <v>0</v>
      </c>
      <c r="P1738" s="1">
        <f>'[1]RC-1(PY)'!P1738</f>
        <v>0</v>
      </c>
      <c r="Q1738" s="1">
        <f>'[1]RC-1(PY)'!Q1738</f>
        <v>0</v>
      </c>
      <c r="R1738" s="1">
        <f>'[1]RC-1(PY)'!R1738</f>
        <v>0</v>
      </c>
      <c r="S1738" s="1">
        <f>'[1]RC-1(PY)'!S1738</f>
        <v>0</v>
      </c>
      <c r="T1738" s="1">
        <f>'[1]RC-1(PY)'!T1738</f>
        <v>0</v>
      </c>
      <c r="U1738" s="1">
        <f>'[1]RC-1(PY)'!U1738</f>
        <v>0</v>
      </c>
      <c r="V1738" s="1">
        <f>'[1]RC-1(PY)'!V1738</f>
        <v>0</v>
      </c>
      <c r="W1738" s="1">
        <f>'[1]RC-1(PY)'!W1738</f>
        <v>0</v>
      </c>
      <c r="X1738" s="1">
        <f>'[1]RC-1(PY)'!X1738</f>
        <v>0</v>
      </c>
      <c r="Y1738" s="1">
        <f>'[1]RC-1(PY)'!Y1738</f>
        <v>0</v>
      </c>
      <c r="Z1738" s="1">
        <f>'[1]RC-1(PY)'!Z1738</f>
        <v>0</v>
      </c>
      <c r="AA1738" s="1">
        <f>'[1]RC-1(PY)'!AA1738</f>
        <v>0</v>
      </c>
      <c r="AB1738" s="1">
        <f>'[1]RC-1(PY)'!AB1738</f>
        <v>0</v>
      </c>
      <c r="AC1738" s="1">
        <f>'[1]RC-1(PY)'!AC1738</f>
        <v>0</v>
      </c>
      <c r="AD1738" s="1">
        <f>'[1]RC-1(PY)'!AD1738</f>
        <v>0</v>
      </c>
      <c r="AE1738" s="1">
        <f>'[1]RC-1(PY)'!AE1738</f>
        <v>0</v>
      </c>
      <c r="AF1738" s="1">
        <f>'[1]RC-1(PY)'!AF1738</f>
        <v>0</v>
      </c>
      <c r="AG1738" s="1">
        <f>'[1]RC-1(PY)'!AG1738</f>
        <v>0</v>
      </c>
      <c r="AH1738" s="1">
        <f>'[1]RC-1(PY)'!AH1738</f>
        <v>0</v>
      </c>
      <c r="AI1738" s="1">
        <f>'[1]RC-1(PY)'!AI1738</f>
        <v>0</v>
      </c>
    </row>
    <row r="1739" spans="1:35" x14ac:dyDescent="0.3">
      <c r="A1739" s="1">
        <f>'[1]RC-1(PY)'!A1739</f>
        <v>0</v>
      </c>
      <c r="B1739" s="1">
        <f>'[1]RC-1(PY)'!B1739</f>
        <v>0</v>
      </c>
      <c r="C1739" s="1">
        <f>'[1]RC-1(PY)'!C1739</f>
        <v>0</v>
      </c>
      <c r="D1739" s="1">
        <f>'[1]RC-1(PY)'!D1739</f>
        <v>0</v>
      </c>
      <c r="E1739" s="1">
        <f>'[1]RC-1(PY)'!E1739</f>
        <v>0</v>
      </c>
      <c r="F1739" s="1">
        <f>'[1]RC-1(PY)'!F1739</f>
        <v>0</v>
      </c>
      <c r="G1739" s="1">
        <f>'[1]RC-1(PY)'!G1739</f>
        <v>0</v>
      </c>
      <c r="H1739" s="1">
        <f>'[1]RC-1(PY)'!H1739</f>
        <v>0</v>
      </c>
      <c r="I1739" s="1">
        <f>'[1]RC-1(PY)'!I1739</f>
        <v>0</v>
      </c>
      <c r="J1739" s="1">
        <f>'[1]RC-1(PY)'!J1739</f>
        <v>0</v>
      </c>
      <c r="K1739" s="1">
        <f>'[1]RC-1(PY)'!K1739</f>
        <v>0</v>
      </c>
      <c r="L1739" s="1">
        <f>'[1]RC-1(PY)'!L1739</f>
        <v>0</v>
      </c>
      <c r="M1739" s="1">
        <f>'[1]RC-1(PY)'!M1739</f>
        <v>0</v>
      </c>
      <c r="N1739" s="1">
        <f>'[1]RC-1(PY)'!N1739</f>
        <v>0</v>
      </c>
      <c r="O1739" s="1">
        <f>'[1]RC-1(PY)'!O1739</f>
        <v>0</v>
      </c>
      <c r="P1739" s="1">
        <f>'[1]RC-1(PY)'!P1739</f>
        <v>0</v>
      </c>
      <c r="Q1739" s="1">
        <f>'[1]RC-1(PY)'!Q1739</f>
        <v>0</v>
      </c>
      <c r="R1739" s="1">
        <f>'[1]RC-1(PY)'!R1739</f>
        <v>0</v>
      </c>
      <c r="S1739" s="1">
        <f>'[1]RC-1(PY)'!S1739</f>
        <v>0</v>
      </c>
      <c r="T1739" s="1">
        <f>'[1]RC-1(PY)'!T1739</f>
        <v>0</v>
      </c>
      <c r="U1739" s="1">
        <f>'[1]RC-1(PY)'!U1739</f>
        <v>0</v>
      </c>
      <c r="V1739" s="1">
        <f>'[1]RC-1(PY)'!V1739</f>
        <v>0</v>
      </c>
      <c r="W1739" s="1">
        <f>'[1]RC-1(PY)'!W1739</f>
        <v>0</v>
      </c>
      <c r="X1739" s="1">
        <f>'[1]RC-1(PY)'!X1739</f>
        <v>0</v>
      </c>
      <c r="Y1739" s="1">
        <f>'[1]RC-1(PY)'!Y1739</f>
        <v>0</v>
      </c>
      <c r="Z1739" s="1">
        <f>'[1]RC-1(PY)'!Z1739</f>
        <v>0</v>
      </c>
      <c r="AA1739" s="1">
        <f>'[1]RC-1(PY)'!AA1739</f>
        <v>0</v>
      </c>
      <c r="AB1739" s="1">
        <f>'[1]RC-1(PY)'!AB1739</f>
        <v>0</v>
      </c>
      <c r="AC1739" s="1">
        <f>'[1]RC-1(PY)'!AC1739</f>
        <v>0</v>
      </c>
      <c r="AD1739" s="1">
        <f>'[1]RC-1(PY)'!AD1739</f>
        <v>0</v>
      </c>
      <c r="AE1739" s="1">
        <f>'[1]RC-1(PY)'!AE1739</f>
        <v>0</v>
      </c>
      <c r="AF1739" s="1">
        <f>'[1]RC-1(PY)'!AF1739</f>
        <v>0</v>
      </c>
      <c r="AG1739" s="1">
        <f>'[1]RC-1(PY)'!AG1739</f>
        <v>0</v>
      </c>
      <c r="AH1739" s="1">
        <f>'[1]RC-1(PY)'!AH1739</f>
        <v>0</v>
      </c>
      <c r="AI1739" s="1">
        <f>'[1]RC-1(PY)'!AI1739</f>
        <v>0</v>
      </c>
    </row>
    <row r="1740" spans="1:35" x14ac:dyDescent="0.3">
      <c r="A1740" s="1">
        <f>'[1]RC-1(PY)'!A1740</f>
        <v>0</v>
      </c>
      <c r="B1740" s="1">
        <f>'[1]RC-1(PY)'!B1740</f>
        <v>0</v>
      </c>
      <c r="C1740" s="1">
        <f>'[1]RC-1(PY)'!C1740</f>
        <v>0</v>
      </c>
      <c r="D1740" s="1">
        <f>'[1]RC-1(PY)'!D1740</f>
        <v>0</v>
      </c>
      <c r="E1740" s="1">
        <f>'[1]RC-1(PY)'!E1740</f>
        <v>0</v>
      </c>
      <c r="F1740" s="1">
        <f>'[1]RC-1(PY)'!F1740</f>
        <v>0</v>
      </c>
      <c r="G1740" s="1">
        <f>'[1]RC-1(PY)'!G1740</f>
        <v>0</v>
      </c>
      <c r="H1740" s="1">
        <f>'[1]RC-1(PY)'!H1740</f>
        <v>0</v>
      </c>
      <c r="I1740" s="1">
        <f>'[1]RC-1(PY)'!I1740</f>
        <v>0</v>
      </c>
      <c r="J1740" s="1">
        <f>'[1]RC-1(PY)'!J1740</f>
        <v>0</v>
      </c>
      <c r="K1740" s="1">
        <f>'[1]RC-1(PY)'!K1740</f>
        <v>0</v>
      </c>
      <c r="L1740" s="1">
        <f>'[1]RC-1(PY)'!L1740</f>
        <v>0</v>
      </c>
      <c r="M1740" s="1">
        <f>'[1]RC-1(PY)'!M1740</f>
        <v>0</v>
      </c>
      <c r="N1740" s="1">
        <f>'[1]RC-1(PY)'!N1740</f>
        <v>0</v>
      </c>
      <c r="O1740" s="1">
        <f>'[1]RC-1(PY)'!O1740</f>
        <v>0</v>
      </c>
      <c r="P1740" s="1">
        <f>'[1]RC-1(PY)'!P1740</f>
        <v>0</v>
      </c>
      <c r="Q1740" s="1">
        <f>'[1]RC-1(PY)'!Q1740</f>
        <v>0</v>
      </c>
      <c r="R1740" s="1">
        <f>'[1]RC-1(PY)'!R1740</f>
        <v>0</v>
      </c>
      <c r="S1740" s="1">
        <f>'[1]RC-1(PY)'!S1740</f>
        <v>0</v>
      </c>
      <c r="T1740" s="1">
        <f>'[1]RC-1(PY)'!T1740</f>
        <v>0</v>
      </c>
      <c r="U1740" s="1">
        <f>'[1]RC-1(PY)'!U1740</f>
        <v>0</v>
      </c>
      <c r="V1740" s="1">
        <f>'[1]RC-1(PY)'!V1740</f>
        <v>0</v>
      </c>
      <c r="W1740" s="1">
        <f>'[1]RC-1(PY)'!W1740</f>
        <v>0</v>
      </c>
      <c r="X1740" s="1">
        <f>'[1]RC-1(PY)'!X1740</f>
        <v>0</v>
      </c>
      <c r="Y1740" s="1">
        <f>'[1]RC-1(PY)'!Y1740</f>
        <v>0</v>
      </c>
      <c r="Z1740" s="1">
        <f>'[1]RC-1(PY)'!Z1740</f>
        <v>0</v>
      </c>
      <c r="AA1740" s="1">
        <f>'[1]RC-1(PY)'!AA1740</f>
        <v>0</v>
      </c>
      <c r="AB1740" s="1">
        <f>'[1]RC-1(PY)'!AB1740</f>
        <v>0</v>
      </c>
      <c r="AC1740" s="1">
        <f>'[1]RC-1(PY)'!AC1740</f>
        <v>0</v>
      </c>
      <c r="AD1740" s="1">
        <f>'[1]RC-1(PY)'!AD1740</f>
        <v>0</v>
      </c>
      <c r="AE1740" s="1">
        <f>'[1]RC-1(PY)'!AE1740</f>
        <v>0</v>
      </c>
      <c r="AF1740" s="1">
        <f>'[1]RC-1(PY)'!AF1740</f>
        <v>0</v>
      </c>
      <c r="AG1740" s="1">
        <f>'[1]RC-1(PY)'!AG1740</f>
        <v>0</v>
      </c>
      <c r="AH1740" s="1">
        <f>'[1]RC-1(PY)'!AH1740</f>
        <v>0</v>
      </c>
      <c r="AI1740" s="1">
        <f>'[1]RC-1(PY)'!AI1740</f>
        <v>0</v>
      </c>
    </row>
    <row r="1741" spans="1:35" x14ac:dyDescent="0.3">
      <c r="A1741" s="1">
        <f>'[1]RC-1(PY)'!A1741</f>
        <v>0</v>
      </c>
      <c r="B1741" s="1">
        <f>'[1]RC-1(PY)'!B1741</f>
        <v>0</v>
      </c>
      <c r="C1741" s="1">
        <f>'[1]RC-1(PY)'!C1741</f>
        <v>0</v>
      </c>
      <c r="D1741" s="1">
        <f>'[1]RC-1(PY)'!D1741</f>
        <v>0</v>
      </c>
      <c r="E1741" s="1">
        <f>'[1]RC-1(PY)'!E1741</f>
        <v>0</v>
      </c>
      <c r="F1741" s="1">
        <f>'[1]RC-1(PY)'!F1741</f>
        <v>0</v>
      </c>
      <c r="G1741" s="1">
        <f>'[1]RC-1(PY)'!G1741</f>
        <v>0</v>
      </c>
      <c r="H1741" s="1">
        <f>'[1]RC-1(PY)'!H1741</f>
        <v>0</v>
      </c>
      <c r="I1741" s="1">
        <f>'[1]RC-1(PY)'!I1741</f>
        <v>0</v>
      </c>
      <c r="J1741" s="1">
        <f>'[1]RC-1(PY)'!J1741</f>
        <v>0</v>
      </c>
      <c r="K1741" s="1">
        <f>'[1]RC-1(PY)'!K1741</f>
        <v>0</v>
      </c>
      <c r="L1741" s="1">
        <f>'[1]RC-1(PY)'!L1741</f>
        <v>0</v>
      </c>
      <c r="M1741" s="1">
        <f>'[1]RC-1(PY)'!M1741</f>
        <v>0</v>
      </c>
      <c r="N1741" s="1">
        <f>'[1]RC-1(PY)'!N1741</f>
        <v>0</v>
      </c>
      <c r="O1741" s="1">
        <f>'[1]RC-1(PY)'!O1741</f>
        <v>0</v>
      </c>
      <c r="P1741" s="1">
        <f>'[1]RC-1(PY)'!P1741</f>
        <v>0</v>
      </c>
      <c r="Q1741" s="1">
        <f>'[1]RC-1(PY)'!Q1741</f>
        <v>0</v>
      </c>
      <c r="R1741" s="1">
        <f>'[1]RC-1(PY)'!R1741</f>
        <v>0</v>
      </c>
      <c r="S1741" s="1">
        <f>'[1]RC-1(PY)'!S1741</f>
        <v>0</v>
      </c>
      <c r="T1741" s="1">
        <f>'[1]RC-1(PY)'!T1741</f>
        <v>0</v>
      </c>
      <c r="U1741" s="1">
        <f>'[1]RC-1(PY)'!U1741</f>
        <v>0</v>
      </c>
      <c r="V1741" s="1">
        <f>'[1]RC-1(PY)'!V1741</f>
        <v>0</v>
      </c>
      <c r="W1741" s="1">
        <f>'[1]RC-1(PY)'!W1741</f>
        <v>0</v>
      </c>
      <c r="X1741" s="1">
        <f>'[1]RC-1(PY)'!X1741</f>
        <v>0</v>
      </c>
      <c r="Y1741" s="1">
        <f>'[1]RC-1(PY)'!Y1741</f>
        <v>0</v>
      </c>
      <c r="Z1741" s="1">
        <f>'[1]RC-1(PY)'!Z1741</f>
        <v>0</v>
      </c>
      <c r="AA1741" s="1">
        <f>'[1]RC-1(PY)'!AA1741</f>
        <v>0</v>
      </c>
      <c r="AB1741" s="1">
        <f>'[1]RC-1(PY)'!AB1741</f>
        <v>0</v>
      </c>
      <c r="AC1741" s="1">
        <f>'[1]RC-1(PY)'!AC1741</f>
        <v>0</v>
      </c>
      <c r="AD1741" s="1">
        <f>'[1]RC-1(PY)'!AD1741</f>
        <v>0</v>
      </c>
      <c r="AE1741" s="1">
        <f>'[1]RC-1(PY)'!AE1741</f>
        <v>0</v>
      </c>
      <c r="AF1741" s="1">
        <f>'[1]RC-1(PY)'!AF1741</f>
        <v>0</v>
      </c>
      <c r="AG1741" s="1">
        <f>'[1]RC-1(PY)'!AG1741</f>
        <v>0</v>
      </c>
      <c r="AH1741" s="1">
        <f>'[1]RC-1(PY)'!AH1741</f>
        <v>0</v>
      </c>
      <c r="AI1741" s="1">
        <f>'[1]RC-1(PY)'!AI1741</f>
        <v>0</v>
      </c>
    </row>
    <row r="1742" spans="1:35" x14ac:dyDescent="0.3">
      <c r="A1742" s="1">
        <f>'[1]RC-1(PY)'!A1742</f>
        <v>0</v>
      </c>
      <c r="B1742" s="1">
        <f>'[1]RC-1(PY)'!B1742</f>
        <v>0</v>
      </c>
      <c r="C1742" s="1">
        <f>'[1]RC-1(PY)'!C1742</f>
        <v>0</v>
      </c>
      <c r="D1742" s="1">
        <f>'[1]RC-1(PY)'!D1742</f>
        <v>0</v>
      </c>
      <c r="E1742" s="1">
        <f>'[1]RC-1(PY)'!E1742</f>
        <v>0</v>
      </c>
      <c r="F1742" s="1">
        <f>'[1]RC-1(PY)'!F1742</f>
        <v>0</v>
      </c>
      <c r="G1742" s="1">
        <f>'[1]RC-1(PY)'!G1742</f>
        <v>0</v>
      </c>
      <c r="H1742" s="1">
        <f>'[1]RC-1(PY)'!H1742</f>
        <v>0</v>
      </c>
      <c r="I1742" s="1">
        <f>'[1]RC-1(PY)'!I1742</f>
        <v>0</v>
      </c>
      <c r="J1742" s="1">
        <f>'[1]RC-1(PY)'!J1742</f>
        <v>0</v>
      </c>
      <c r="K1742" s="1">
        <f>'[1]RC-1(PY)'!K1742</f>
        <v>0</v>
      </c>
      <c r="L1742" s="1">
        <f>'[1]RC-1(PY)'!L1742</f>
        <v>0</v>
      </c>
      <c r="M1742" s="1">
        <f>'[1]RC-1(PY)'!M1742</f>
        <v>0</v>
      </c>
      <c r="N1742" s="1">
        <f>'[1]RC-1(PY)'!N1742</f>
        <v>0</v>
      </c>
      <c r="O1742" s="1">
        <f>'[1]RC-1(PY)'!O1742</f>
        <v>0</v>
      </c>
      <c r="P1742" s="1">
        <f>'[1]RC-1(PY)'!P1742</f>
        <v>0</v>
      </c>
      <c r="Q1742" s="1">
        <f>'[1]RC-1(PY)'!Q1742</f>
        <v>0</v>
      </c>
      <c r="R1742" s="1">
        <f>'[1]RC-1(PY)'!R1742</f>
        <v>0</v>
      </c>
      <c r="S1742" s="1">
        <f>'[1]RC-1(PY)'!S1742</f>
        <v>0</v>
      </c>
      <c r="T1742" s="1">
        <f>'[1]RC-1(PY)'!T1742</f>
        <v>0</v>
      </c>
      <c r="U1742" s="1">
        <f>'[1]RC-1(PY)'!U1742</f>
        <v>0</v>
      </c>
      <c r="V1742" s="1">
        <f>'[1]RC-1(PY)'!V1742</f>
        <v>0</v>
      </c>
      <c r="W1742" s="1">
        <f>'[1]RC-1(PY)'!W1742</f>
        <v>0</v>
      </c>
      <c r="X1742" s="1">
        <f>'[1]RC-1(PY)'!X1742</f>
        <v>0</v>
      </c>
      <c r="Y1742" s="1">
        <f>'[1]RC-1(PY)'!Y1742</f>
        <v>0</v>
      </c>
      <c r="Z1742" s="1">
        <f>'[1]RC-1(PY)'!Z1742</f>
        <v>0</v>
      </c>
      <c r="AA1742" s="1">
        <f>'[1]RC-1(PY)'!AA1742</f>
        <v>0</v>
      </c>
      <c r="AB1742" s="1">
        <f>'[1]RC-1(PY)'!AB1742</f>
        <v>0</v>
      </c>
      <c r="AC1742" s="1">
        <f>'[1]RC-1(PY)'!AC1742</f>
        <v>0</v>
      </c>
      <c r="AD1742" s="1">
        <f>'[1]RC-1(PY)'!AD1742</f>
        <v>0</v>
      </c>
      <c r="AE1742" s="1">
        <f>'[1]RC-1(PY)'!AE1742</f>
        <v>0</v>
      </c>
      <c r="AF1742" s="1">
        <f>'[1]RC-1(PY)'!AF1742</f>
        <v>0</v>
      </c>
      <c r="AG1742" s="1">
        <f>'[1]RC-1(PY)'!AG1742</f>
        <v>0</v>
      </c>
      <c r="AH1742" s="1">
        <f>'[1]RC-1(PY)'!AH1742</f>
        <v>0</v>
      </c>
      <c r="AI1742" s="1">
        <f>'[1]RC-1(PY)'!AI1742</f>
        <v>0</v>
      </c>
    </row>
    <row r="1743" spans="1:35" x14ac:dyDescent="0.3">
      <c r="A1743" s="1">
        <f>'[1]RC-1(PY)'!A1743</f>
        <v>0</v>
      </c>
      <c r="B1743" s="1">
        <f>'[1]RC-1(PY)'!B1743</f>
        <v>0</v>
      </c>
      <c r="C1743" s="1">
        <f>'[1]RC-1(PY)'!C1743</f>
        <v>0</v>
      </c>
      <c r="D1743" s="1">
        <f>'[1]RC-1(PY)'!D1743</f>
        <v>0</v>
      </c>
      <c r="E1743" s="1">
        <f>'[1]RC-1(PY)'!E1743</f>
        <v>0</v>
      </c>
      <c r="F1743" s="1">
        <f>'[1]RC-1(PY)'!F1743</f>
        <v>0</v>
      </c>
      <c r="G1743" s="1">
        <f>'[1]RC-1(PY)'!G1743</f>
        <v>0</v>
      </c>
      <c r="H1743" s="1">
        <f>'[1]RC-1(PY)'!H1743</f>
        <v>0</v>
      </c>
      <c r="I1743" s="1">
        <f>'[1]RC-1(PY)'!I1743</f>
        <v>0</v>
      </c>
      <c r="J1743" s="1">
        <f>'[1]RC-1(PY)'!J1743</f>
        <v>0</v>
      </c>
      <c r="K1743" s="1">
        <f>'[1]RC-1(PY)'!K1743</f>
        <v>0</v>
      </c>
      <c r="L1743" s="1">
        <f>'[1]RC-1(PY)'!L1743</f>
        <v>0</v>
      </c>
      <c r="M1743" s="1">
        <f>'[1]RC-1(PY)'!M1743</f>
        <v>0</v>
      </c>
      <c r="N1743" s="1">
        <f>'[1]RC-1(PY)'!N1743</f>
        <v>0</v>
      </c>
      <c r="O1743" s="1">
        <f>'[1]RC-1(PY)'!O1743</f>
        <v>0</v>
      </c>
      <c r="P1743" s="1">
        <f>'[1]RC-1(PY)'!P1743</f>
        <v>0</v>
      </c>
      <c r="Q1743" s="1">
        <f>'[1]RC-1(PY)'!Q1743</f>
        <v>0</v>
      </c>
      <c r="R1743" s="1">
        <f>'[1]RC-1(PY)'!R1743</f>
        <v>0</v>
      </c>
      <c r="S1743" s="1">
        <f>'[1]RC-1(PY)'!S1743</f>
        <v>0</v>
      </c>
      <c r="T1743" s="1">
        <f>'[1]RC-1(PY)'!T1743</f>
        <v>0</v>
      </c>
      <c r="U1743" s="1">
        <f>'[1]RC-1(PY)'!U1743</f>
        <v>0</v>
      </c>
      <c r="V1743" s="1">
        <f>'[1]RC-1(PY)'!V1743</f>
        <v>0</v>
      </c>
      <c r="W1743" s="1">
        <f>'[1]RC-1(PY)'!W1743</f>
        <v>0</v>
      </c>
      <c r="X1743" s="1">
        <f>'[1]RC-1(PY)'!X1743</f>
        <v>0</v>
      </c>
      <c r="Y1743" s="1">
        <f>'[1]RC-1(PY)'!Y1743</f>
        <v>0</v>
      </c>
      <c r="Z1743" s="1">
        <f>'[1]RC-1(PY)'!Z1743</f>
        <v>0</v>
      </c>
      <c r="AA1743" s="1">
        <f>'[1]RC-1(PY)'!AA1743</f>
        <v>0</v>
      </c>
      <c r="AB1743" s="1">
        <f>'[1]RC-1(PY)'!AB1743</f>
        <v>0</v>
      </c>
      <c r="AC1743" s="1">
        <f>'[1]RC-1(PY)'!AC1743</f>
        <v>0</v>
      </c>
      <c r="AD1743" s="1">
        <f>'[1]RC-1(PY)'!AD1743</f>
        <v>0</v>
      </c>
      <c r="AE1743" s="1">
        <f>'[1]RC-1(PY)'!AE1743</f>
        <v>0</v>
      </c>
      <c r="AF1743" s="1">
        <f>'[1]RC-1(PY)'!AF1743</f>
        <v>0</v>
      </c>
      <c r="AG1743" s="1">
        <f>'[1]RC-1(PY)'!AG1743</f>
        <v>0</v>
      </c>
      <c r="AH1743" s="1">
        <f>'[1]RC-1(PY)'!AH1743</f>
        <v>0</v>
      </c>
      <c r="AI1743" s="1">
        <f>'[1]RC-1(PY)'!AI1743</f>
        <v>0</v>
      </c>
    </row>
    <row r="1744" spans="1:35" x14ac:dyDescent="0.3">
      <c r="A1744" s="1">
        <f>'[1]RC-1(PY)'!A1744</f>
        <v>0</v>
      </c>
      <c r="B1744" s="1">
        <f>'[1]RC-1(PY)'!B1744</f>
        <v>0</v>
      </c>
      <c r="C1744" s="1">
        <f>'[1]RC-1(PY)'!C1744</f>
        <v>0</v>
      </c>
      <c r="D1744" s="1">
        <f>'[1]RC-1(PY)'!D1744</f>
        <v>0</v>
      </c>
      <c r="E1744" s="1">
        <f>'[1]RC-1(PY)'!E1744</f>
        <v>0</v>
      </c>
      <c r="F1744" s="1">
        <f>'[1]RC-1(PY)'!F1744</f>
        <v>0</v>
      </c>
      <c r="G1744" s="1">
        <f>'[1]RC-1(PY)'!G1744</f>
        <v>0</v>
      </c>
      <c r="H1744" s="1">
        <f>'[1]RC-1(PY)'!H1744</f>
        <v>0</v>
      </c>
      <c r="I1744" s="1">
        <f>'[1]RC-1(PY)'!I1744</f>
        <v>0</v>
      </c>
      <c r="J1744" s="1">
        <f>'[1]RC-1(PY)'!J1744</f>
        <v>0</v>
      </c>
      <c r="K1744" s="1">
        <f>'[1]RC-1(PY)'!K1744</f>
        <v>0</v>
      </c>
      <c r="L1744" s="1">
        <f>'[1]RC-1(PY)'!L1744</f>
        <v>0</v>
      </c>
      <c r="M1744" s="1">
        <f>'[1]RC-1(PY)'!M1744</f>
        <v>0</v>
      </c>
      <c r="N1744" s="1">
        <f>'[1]RC-1(PY)'!N1744</f>
        <v>0</v>
      </c>
      <c r="O1744" s="1">
        <f>'[1]RC-1(PY)'!O1744</f>
        <v>0</v>
      </c>
      <c r="P1744" s="1">
        <f>'[1]RC-1(PY)'!P1744</f>
        <v>0</v>
      </c>
      <c r="Q1744" s="1">
        <f>'[1]RC-1(PY)'!Q1744</f>
        <v>0</v>
      </c>
      <c r="R1744" s="1">
        <f>'[1]RC-1(PY)'!R1744</f>
        <v>0</v>
      </c>
      <c r="S1744" s="1">
        <f>'[1]RC-1(PY)'!S1744</f>
        <v>0</v>
      </c>
      <c r="T1744" s="1">
        <f>'[1]RC-1(PY)'!T1744</f>
        <v>0</v>
      </c>
      <c r="U1744" s="1">
        <f>'[1]RC-1(PY)'!U1744</f>
        <v>0</v>
      </c>
      <c r="V1744" s="1">
        <f>'[1]RC-1(PY)'!V1744</f>
        <v>0</v>
      </c>
      <c r="W1744" s="1">
        <f>'[1]RC-1(PY)'!W1744</f>
        <v>0</v>
      </c>
      <c r="X1744" s="1">
        <f>'[1]RC-1(PY)'!X1744</f>
        <v>0</v>
      </c>
      <c r="Y1744" s="1">
        <f>'[1]RC-1(PY)'!Y1744</f>
        <v>0</v>
      </c>
      <c r="Z1744" s="1">
        <f>'[1]RC-1(PY)'!Z1744</f>
        <v>0</v>
      </c>
      <c r="AA1744" s="1">
        <f>'[1]RC-1(PY)'!AA1744</f>
        <v>0</v>
      </c>
      <c r="AB1744" s="1">
        <f>'[1]RC-1(PY)'!AB1744</f>
        <v>0</v>
      </c>
      <c r="AC1744" s="1">
        <f>'[1]RC-1(PY)'!AC1744</f>
        <v>0</v>
      </c>
      <c r="AD1744" s="1">
        <f>'[1]RC-1(PY)'!AD1744</f>
        <v>0</v>
      </c>
      <c r="AE1744" s="1">
        <f>'[1]RC-1(PY)'!AE1744</f>
        <v>0</v>
      </c>
      <c r="AF1744" s="1">
        <f>'[1]RC-1(PY)'!AF1744</f>
        <v>0</v>
      </c>
      <c r="AG1744" s="1">
        <f>'[1]RC-1(PY)'!AG1744</f>
        <v>0</v>
      </c>
      <c r="AH1744" s="1">
        <f>'[1]RC-1(PY)'!AH1744</f>
        <v>0</v>
      </c>
      <c r="AI1744" s="1">
        <f>'[1]RC-1(PY)'!AI1744</f>
        <v>0</v>
      </c>
    </row>
    <row r="1745" spans="1:35" x14ac:dyDescent="0.3">
      <c r="A1745" s="1">
        <f>'[1]RC-1(PY)'!A1745</f>
        <v>0</v>
      </c>
      <c r="B1745" s="1">
        <f>'[1]RC-1(PY)'!B1745</f>
        <v>0</v>
      </c>
      <c r="C1745" s="1">
        <f>'[1]RC-1(PY)'!C1745</f>
        <v>0</v>
      </c>
      <c r="D1745" s="1">
        <f>'[1]RC-1(PY)'!D1745</f>
        <v>0</v>
      </c>
      <c r="E1745" s="1">
        <f>'[1]RC-1(PY)'!E1745</f>
        <v>0</v>
      </c>
      <c r="F1745" s="1">
        <f>'[1]RC-1(PY)'!F1745</f>
        <v>0</v>
      </c>
      <c r="G1745" s="1">
        <f>'[1]RC-1(PY)'!G1745</f>
        <v>0</v>
      </c>
      <c r="H1745" s="1">
        <f>'[1]RC-1(PY)'!H1745</f>
        <v>0</v>
      </c>
      <c r="I1745" s="1">
        <f>'[1]RC-1(PY)'!I1745</f>
        <v>0</v>
      </c>
      <c r="J1745" s="1">
        <f>'[1]RC-1(PY)'!J1745</f>
        <v>0</v>
      </c>
      <c r="K1745" s="1">
        <f>'[1]RC-1(PY)'!K1745</f>
        <v>0</v>
      </c>
      <c r="L1745" s="1">
        <f>'[1]RC-1(PY)'!L1745</f>
        <v>0</v>
      </c>
      <c r="M1745" s="1">
        <f>'[1]RC-1(PY)'!M1745</f>
        <v>0</v>
      </c>
      <c r="N1745" s="1">
        <f>'[1]RC-1(PY)'!N1745</f>
        <v>0</v>
      </c>
      <c r="O1745" s="1">
        <f>'[1]RC-1(PY)'!O1745</f>
        <v>0</v>
      </c>
      <c r="P1745" s="1">
        <f>'[1]RC-1(PY)'!P1745</f>
        <v>0</v>
      </c>
      <c r="Q1745" s="1">
        <f>'[1]RC-1(PY)'!Q1745</f>
        <v>0</v>
      </c>
      <c r="R1745" s="1">
        <f>'[1]RC-1(PY)'!R1745</f>
        <v>0</v>
      </c>
      <c r="S1745" s="1">
        <f>'[1]RC-1(PY)'!S1745</f>
        <v>0</v>
      </c>
      <c r="T1745" s="1">
        <f>'[1]RC-1(PY)'!T1745</f>
        <v>0</v>
      </c>
      <c r="U1745" s="1">
        <f>'[1]RC-1(PY)'!U1745</f>
        <v>0</v>
      </c>
      <c r="V1745" s="1">
        <f>'[1]RC-1(PY)'!V1745</f>
        <v>0</v>
      </c>
      <c r="W1745" s="1">
        <f>'[1]RC-1(PY)'!W1745</f>
        <v>0</v>
      </c>
      <c r="X1745" s="1">
        <f>'[1]RC-1(PY)'!X1745</f>
        <v>0</v>
      </c>
      <c r="Y1745" s="1">
        <f>'[1]RC-1(PY)'!Y1745</f>
        <v>0</v>
      </c>
      <c r="Z1745" s="1">
        <f>'[1]RC-1(PY)'!Z1745</f>
        <v>0</v>
      </c>
      <c r="AA1745" s="1">
        <f>'[1]RC-1(PY)'!AA1745</f>
        <v>0</v>
      </c>
      <c r="AB1745" s="1">
        <f>'[1]RC-1(PY)'!AB1745</f>
        <v>0</v>
      </c>
      <c r="AC1745" s="1">
        <f>'[1]RC-1(PY)'!AC1745</f>
        <v>0</v>
      </c>
      <c r="AD1745" s="1">
        <f>'[1]RC-1(PY)'!AD1745</f>
        <v>0</v>
      </c>
      <c r="AE1745" s="1">
        <f>'[1]RC-1(PY)'!AE1745</f>
        <v>0</v>
      </c>
      <c r="AF1745" s="1">
        <f>'[1]RC-1(PY)'!AF1745</f>
        <v>0</v>
      </c>
      <c r="AG1745" s="1">
        <f>'[1]RC-1(PY)'!AG1745</f>
        <v>0</v>
      </c>
      <c r="AH1745" s="1">
        <f>'[1]RC-1(PY)'!AH1745</f>
        <v>0</v>
      </c>
      <c r="AI1745" s="1">
        <f>'[1]RC-1(PY)'!AI1745</f>
        <v>0</v>
      </c>
    </row>
    <row r="1746" spans="1:35" x14ac:dyDescent="0.3">
      <c r="A1746" s="1">
        <f>'[1]RC-1(PY)'!A1746</f>
        <v>0</v>
      </c>
      <c r="B1746" s="1">
        <f>'[1]RC-1(PY)'!B1746</f>
        <v>0</v>
      </c>
      <c r="C1746" s="1">
        <f>'[1]RC-1(PY)'!C1746</f>
        <v>0</v>
      </c>
      <c r="D1746" s="1">
        <f>'[1]RC-1(PY)'!D1746</f>
        <v>0</v>
      </c>
      <c r="E1746" s="1">
        <f>'[1]RC-1(PY)'!E1746</f>
        <v>0</v>
      </c>
      <c r="F1746" s="1">
        <f>'[1]RC-1(PY)'!F1746</f>
        <v>0</v>
      </c>
      <c r="G1746" s="1">
        <f>'[1]RC-1(PY)'!G1746</f>
        <v>0</v>
      </c>
      <c r="H1746" s="1">
        <f>'[1]RC-1(PY)'!H1746</f>
        <v>0</v>
      </c>
      <c r="I1746" s="1">
        <f>'[1]RC-1(PY)'!I1746</f>
        <v>0</v>
      </c>
      <c r="J1746" s="1">
        <f>'[1]RC-1(PY)'!J1746</f>
        <v>0</v>
      </c>
      <c r="K1746" s="1">
        <f>'[1]RC-1(PY)'!K1746</f>
        <v>0</v>
      </c>
      <c r="L1746" s="1">
        <f>'[1]RC-1(PY)'!L1746</f>
        <v>0</v>
      </c>
      <c r="M1746" s="1">
        <f>'[1]RC-1(PY)'!M1746</f>
        <v>0</v>
      </c>
      <c r="N1746" s="1">
        <f>'[1]RC-1(PY)'!N1746</f>
        <v>0</v>
      </c>
      <c r="O1746" s="1">
        <f>'[1]RC-1(PY)'!O1746</f>
        <v>0</v>
      </c>
      <c r="P1746" s="1">
        <f>'[1]RC-1(PY)'!P1746</f>
        <v>0</v>
      </c>
      <c r="Q1746" s="1">
        <f>'[1]RC-1(PY)'!Q1746</f>
        <v>0</v>
      </c>
      <c r="R1746" s="1">
        <f>'[1]RC-1(PY)'!R1746</f>
        <v>0</v>
      </c>
      <c r="S1746" s="1">
        <f>'[1]RC-1(PY)'!S1746</f>
        <v>0</v>
      </c>
      <c r="T1746" s="1">
        <f>'[1]RC-1(PY)'!T1746</f>
        <v>0</v>
      </c>
      <c r="U1746" s="1">
        <f>'[1]RC-1(PY)'!U1746</f>
        <v>0</v>
      </c>
      <c r="V1746" s="1">
        <f>'[1]RC-1(PY)'!V1746</f>
        <v>0</v>
      </c>
      <c r="W1746" s="1">
        <f>'[1]RC-1(PY)'!W1746</f>
        <v>0</v>
      </c>
      <c r="X1746" s="1">
        <f>'[1]RC-1(PY)'!X1746</f>
        <v>0</v>
      </c>
      <c r="Y1746" s="1">
        <f>'[1]RC-1(PY)'!Y1746</f>
        <v>0</v>
      </c>
      <c r="Z1746" s="1">
        <f>'[1]RC-1(PY)'!Z1746</f>
        <v>0</v>
      </c>
      <c r="AA1746" s="1">
        <f>'[1]RC-1(PY)'!AA1746</f>
        <v>0</v>
      </c>
      <c r="AB1746" s="1">
        <f>'[1]RC-1(PY)'!AB1746</f>
        <v>0</v>
      </c>
      <c r="AC1746" s="1">
        <f>'[1]RC-1(PY)'!AC1746</f>
        <v>0</v>
      </c>
      <c r="AD1746" s="1">
        <f>'[1]RC-1(PY)'!AD1746</f>
        <v>0</v>
      </c>
      <c r="AE1746" s="1">
        <f>'[1]RC-1(PY)'!AE1746</f>
        <v>0</v>
      </c>
      <c r="AF1746" s="1">
        <f>'[1]RC-1(PY)'!AF1746</f>
        <v>0</v>
      </c>
      <c r="AG1746" s="1">
        <f>'[1]RC-1(PY)'!AG1746</f>
        <v>0</v>
      </c>
      <c r="AH1746" s="1">
        <f>'[1]RC-1(PY)'!AH1746</f>
        <v>0</v>
      </c>
      <c r="AI1746" s="1">
        <f>'[1]RC-1(PY)'!AI1746</f>
        <v>0</v>
      </c>
    </row>
    <row r="1747" spans="1:35" x14ac:dyDescent="0.3">
      <c r="A1747" s="1">
        <f>'[1]RC-1(PY)'!A1747</f>
        <v>0</v>
      </c>
      <c r="B1747" s="1">
        <f>'[1]RC-1(PY)'!B1747</f>
        <v>0</v>
      </c>
      <c r="C1747" s="1">
        <f>'[1]RC-1(PY)'!C1747</f>
        <v>0</v>
      </c>
      <c r="D1747" s="1">
        <f>'[1]RC-1(PY)'!D1747</f>
        <v>0</v>
      </c>
      <c r="E1747" s="1">
        <f>'[1]RC-1(PY)'!E1747</f>
        <v>0</v>
      </c>
      <c r="F1747" s="1">
        <f>'[1]RC-1(PY)'!F1747</f>
        <v>0</v>
      </c>
      <c r="G1747" s="1">
        <f>'[1]RC-1(PY)'!G1747</f>
        <v>0</v>
      </c>
      <c r="H1747" s="1">
        <f>'[1]RC-1(PY)'!H1747</f>
        <v>0</v>
      </c>
      <c r="I1747" s="1">
        <f>'[1]RC-1(PY)'!I1747</f>
        <v>0</v>
      </c>
      <c r="J1747" s="1">
        <f>'[1]RC-1(PY)'!J1747</f>
        <v>0</v>
      </c>
      <c r="K1747" s="1">
        <f>'[1]RC-1(PY)'!K1747</f>
        <v>0</v>
      </c>
      <c r="L1747" s="1">
        <f>'[1]RC-1(PY)'!L1747</f>
        <v>0</v>
      </c>
      <c r="M1747" s="1">
        <f>'[1]RC-1(PY)'!M1747</f>
        <v>0</v>
      </c>
      <c r="N1747" s="1">
        <f>'[1]RC-1(PY)'!N1747</f>
        <v>0</v>
      </c>
      <c r="O1747" s="1">
        <f>'[1]RC-1(PY)'!O1747</f>
        <v>0</v>
      </c>
      <c r="P1747" s="1">
        <f>'[1]RC-1(PY)'!P1747</f>
        <v>0</v>
      </c>
      <c r="Q1747" s="1">
        <f>'[1]RC-1(PY)'!Q1747</f>
        <v>0</v>
      </c>
      <c r="R1747" s="1">
        <f>'[1]RC-1(PY)'!R1747</f>
        <v>0</v>
      </c>
      <c r="S1747" s="1">
        <f>'[1]RC-1(PY)'!S1747</f>
        <v>0</v>
      </c>
      <c r="T1747" s="1">
        <f>'[1]RC-1(PY)'!T1747</f>
        <v>0</v>
      </c>
      <c r="U1747" s="1">
        <f>'[1]RC-1(PY)'!U1747</f>
        <v>0</v>
      </c>
      <c r="V1747" s="1">
        <f>'[1]RC-1(PY)'!V1747</f>
        <v>0</v>
      </c>
      <c r="W1747" s="1">
        <f>'[1]RC-1(PY)'!W1747</f>
        <v>0</v>
      </c>
      <c r="X1747" s="1">
        <f>'[1]RC-1(PY)'!X1747</f>
        <v>0</v>
      </c>
      <c r="Y1747" s="1">
        <f>'[1]RC-1(PY)'!Y1747</f>
        <v>0</v>
      </c>
      <c r="Z1747" s="1">
        <f>'[1]RC-1(PY)'!Z1747</f>
        <v>0</v>
      </c>
      <c r="AA1747" s="1">
        <f>'[1]RC-1(PY)'!AA1747</f>
        <v>0</v>
      </c>
      <c r="AB1747" s="1">
        <f>'[1]RC-1(PY)'!AB1747</f>
        <v>0</v>
      </c>
      <c r="AC1747" s="1">
        <f>'[1]RC-1(PY)'!AC1747</f>
        <v>0</v>
      </c>
      <c r="AD1747" s="1">
        <f>'[1]RC-1(PY)'!AD1747</f>
        <v>0</v>
      </c>
      <c r="AE1747" s="1">
        <f>'[1]RC-1(PY)'!AE1747</f>
        <v>0</v>
      </c>
      <c r="AF1747" s="1">
        <f>'[1]RC-1(PY)'!AF1747</f>
        <v>0</v>
      </c>
      <c r="AG1747" s="1">
        <f>'[1]RC-1(PY)'!AG1747</f>
        <v>0</v>
      </c>
      <c r="AH1747" s="1">
        <f>'[1]RC-1(PY)'!AH1747</f>
        <v>0</v>
      </c>
      <c r="AI1747" s="1">
        <f>'[1]RC-1(PY)'!AI1747</f>
        <v>0</v>
      </c>
    </row>
    <row r="1748" spans="1:35" x14ac:dyDescent="0.3">
      <c r="A1748" s="1">
        <f>'[1]RC-1(PY)'!A1748</f>
        <v>0</v>
      </c>
      <c r="B1748" s="1">
        <f>'[1]RC-1(PY)'!B1748</f>
        <v>0</v>
      </c>
      <c r="C1748" s="1">
        <f>'[1]RC-1(PY)'!C1748</f>
        <v>0</v>
      </c>
      <c r="D1748" s="1">
        <f>'[1]RC-1(PY)'!D1748</f>
        <v>0</v>
      </c>
      <c r="E1748" s="1">
        <f>'[1]RC-1(PY)'!E1748</f>
        <v>0</v>
      </c>
      <c r="F1748" s="1">
        <f>'[1]RC-1(PY)'!F1748</f>
        <v>0</v>
      </c>
      <c r="G1748" s="1">
        <f>'[1]RC-1(PY)'!G1748</f>
        <v>0</v>
      </c>
      <c r="H1748" s="1">
        <f>'[1]RC-1(PY)'!H1748</f>
        <v>0</v>
      </c>
      <c r="I1748" s="1">
        <f>'[1]RC-1(PY)'!I1748</f>
        <v>0</v>
      </c>
      <c r="J1748" s="1">
        <f>'[1]RC-1(PY)'!J1748</f>
        <v>0</v>
      </c>
      <c r="K1748" s="1">
        <f>'[1]RC-1(PY)'!K1748</f>
        <v>0</v>
      </c>
      <c r="L1748" s="1">
        <f>'[1]RC-1(PY)'!L1748</f>
        <v>0</v>
      </c>
      <c r="M1748" s="1">
        <f>'[1]RC-1(PY)'!M1748</f>
        <v>0</v>
      </c>
      <c r="N1748" s="1">
        <f>'[1]RC-1(PY)'!N1748</f>
        <v>0</v>
      </c>
      <c r="O1748" s="1">
        <f>'[1]RC-1(PY)'!O1748</f>
        <v>0</v>
      </c>
      <c r="P1748" s="1">
        <f>'[1]RC-1(PY)'!P1748</f>
        <v>0</v>
      </c>
      <c r="Q1748" s="1">
        <f>'[1]RC-1(PY)'!Q1748</f>
        <v>0</v>
      </c>
      <c r="R1748" s="1">
        <f>'[1]RC-1(PY)'!R1748</f>
        <v>0</v>
      </c>
      <c r="S1748" s="1">
        <f>'[1]RC-1(PY)'!S1748</f>
        <v>0</v>
      </c>
      <c r="T1748" s="1">
        <f>'[1]RC-1(PY)'!T1748</f>
        <v>0</v>
      </c>
      <c r="U1748" s="1">
        <f>'[1]RC-1(PY)'!U1748</f>
        <v>0</v>
      </c>
      <c r="V1748" s="1">
        <f>'[1]RC-1(PY)'!V1748</f>
        <v>0</v>
      </c>
      <c r="W1748" s="1">
        <f>'[1]RC-1(PY)'!W1748</f>
        <v>0</v>
      </c>
      <c r="X1748" s="1">
        <f>'[1]RC-1(PY)'!X1748</f>
        <v>0</v>
      </c>
      <c r="Y1748" s="1">
        <f>'[1]RC-1(PY)'!Y1748</f>
        <v>0</v>
      </c>
      <c r="Z1748" s="1">
        <f>'[1]RC-1(PY)'!Z1748</f>
        <v>0</v>
      </c>
      <c r="AA1748" s="1">
        <f>'[1]RC-1(PY)'!AA1748</f>
        <v>0</v>
      </c>
      <c r="AB1748" s="1">
        <f>'[1]RC-1(PY)'!AB1748</f>
        <v>0</v>
      </c>
      <c r="AC1748" s="1">
        <f>'[1]RC-1(PY)'!AC1748</f>
        <v>0</v>
      </c>
      <c r="AD1748" s="1">
        <f>'[1]RC-1(PY)'!AD1748</f>
        <v>0</v>
      </c>
      <c r="AE1748" s="1">
        <f>'[1]RC-1(PY)'!AE1748</f>
        <v>0</v>
      </c>
      <c r="AF1748" s="1">
        <f>'[1]RC-1(PY)'!AF1748</f>
        <v>0</v>
      </c>
      <c r="AG1748" s="1">
        <f>'[1]RC-1(PY)'!AG1748</f>
        <v>0</v>
      </c>
      <c r="AH1748" s="1">
        <f>'[1]RC-1(PY)'!AH1748</f>
        <v>0</v>
      </c>
      <c r="AI1748" s="1">
        <f>'[1]RC-1(PY)'!AI1748</f>
        <v>0</v>
      </c>
    </row>
    <row r="1749" spans="1:35" x14ac:dyDescent="0.3">
      <c r="A1749" s="1">
        <f>'[1]RC-1(PY)'!A1749</f>
        <v>0</v>
      </c>
      <c r="B1749" s="1">
        <f>'[1]RC-1(PY)'!B1749</f>
        <v>0</v>
      </c>
      <c r="C1749" s="1">
        <f>'[1]RC-1(PY)'!C1749</f>
        <v>0</v>
      </c>
      <c r="D1749" s="1">
        <f>'[1]RC-1(PY)'!D1749</f>
        <v>0</v>
      </c>
      <c r="E1749" s="1">
        <f>'[1]RC-1(PY)'!E1749</f>
        <v>0</v>
      </c>
      <c r="F1749" s="1">
        <f>'[1]RC-1(PY)'!F1749</f>
        <v>0</v>
      </c>
      <c r="G1749" s="1">
        <f>'[1]RC-1(PY)'!G1749</f>
        <v>0</v>
      </c>
      <c r="H1749" s="1">
        <f>'[1]RC-1(PY)'!H1749</f>
        <v>0</v>
      </c>
      <c r="I1749" s="1">
        <f>'[1]RC-1(PY)'!I1749</f>
        <v>0</v>
      </c>
      <c r="J1749" s="1">
        <f>'[1]RC-1(PY)'!J1749</f>
        <v>0</v>
      </c>
      <c r="K1749" s="1">
        <f>'[1]RC-1(PY)'!K1749</f>
        <v>0</v>
      </c>
      <c r="L1749" s="1">
        <f>'[1]RC-1(PY)'!L1749</f>
        <v>0</v>
      </c>
      <c r="M1749" s="1">
        <f>'[1]RC-1(PY)'!M1749</f>
        <v>0</v>
      </c>
      <c r="N1749" s="1">
        <f>'[1]RC-1(PY)'!N1749</f>
        <v>0</v>
      </c>
      <c r="O1749" s="1">
        <f>'[1]RC-1(PY)'!O1749</f>
        <v>0</v>
      </c>
      <c r="P1749" s="1">
        <f>'[1]RC-1(PY)'!P1749</f>
        <v>0</v>
      </c>
      <c r="Q1749" s="1">
        <f>'[1]RC-1(PY)'!Q1749</f>
        <v>0</v>
      </c>
      <c r="R1749" s="1">
        <f>'[1]RC-1(PY)'!R1749</f>
        <v>0</v>
      </c>
      <c r="S1749" s="1">
        <f>'[1]RC-1(PY)'!S1749</f>
        <v>0</v>
      </c>
      <c r="T1749" s="1">
        <f>'[1]RC-1(PY)'!T1749</f>
        <v>0</v>
      </c>
      <c r="U1749" s="1">
        <f>'[1]RC-1(PY)'!U1749</f>
        <v>0</v>
      </c>
      <c r="V1749" s="1">
        <f>'[1]RC-1(PY)'!V1749</f>
        <v>0</v>
      </c>
      <c r="W1749" s="1">
        <f>'[1]RC-1(PY)'!W1749</f>
        <v>0</v>
      </c>
      <c r="X1749" s="1">
        <f>'[1]RC-1(PY)'!X1749</f>
        <v>0</v>
      </c>
      <c r="Y1749" s="1">
        <f>'[1]RC-1(PY)'!Y1749</f>
        <v>0</v>
      </c>
      <c r="Z1749" s="1">
        <f>'[1]RC-1(PY)'!Z1749</f>
        <v>0</v>
      </c>
      <c r="AA1749" s="1">
        <f>'[1]RC-1(PY)'!AA1749</f>
        <v>0</v>
      </c>
      <c r="AB1749" s="1">
        <f>'[1]RC-1(PY)'!AB1749</f>
        <v>0</v>
      </c>
      <c r="AC1749" s="1">
        <f>'[1]RC-1(PY)'!AC1749</f>
        <v>0</v>
      </c>
      <c r="AD1749" s="1">
        <f>'[1]RC-1(PY)'!AD1749</f>
        <v>0</v>
      </c>
      <c r="AE1749" s="1">
        <f>'[1]RC-1(PY)'!AE1749</f>
        <v>0</v>
      </c>
      <c r="AF1749" s="1">
        <f>'[1]RC-1(PY)'!AF1749</f>
        <v>0</v>
      </c>
      <c r="AG1749" s="1">
        <f>'[1]RC-1(PY)'!AG1749</f>
        <v>0</v>
      </c>
      <c r="AH1749" s="1">
        <f>'[1]RC-1(PY)'!AH1749</f>
        <v>0</v>
      </c>
      <c r="AI1749" s="1">
        <f>'[1]RC-1(PY)'!AI1749</f>
        <v>0</v>
      </c>
    </row>
    <row r="1750" spans="1:35" x14ac:dyDescent="0.3">
      <c r="A1750" s="1">
        <f>'[1]RC-1(PY)'!A1750</f>
        <v>0</v>
      </c>
      <c r="B1750" s="1">
        <f>'[1]RC-1(PY)'!B1750</f>
        <v>0</v>
      </c>
      <c r="C1750" s="1">
        <f>'[1]RC-1(PY)'!C1750</f>
        <v>0</v>
      </c>
      <c r="D1750" s="1">
        <f>'[1]RC-1(PY)'!D1750</f>
        <v>0</v>
      </c>
      <c r="E1750" s="1">
        <f>'[1]RC-1(PY)'!E1750</f>
        <v>0</v>
      </c>
      <c r="F1750" s="1">
        <f>'[1]RC-1(PY)'!F1750</f>
        <v>0</v>
      </c>
      <c r="G1750" s="1">
        <f>'[1]RC-1(PY)'!G1750</f>
        <v>0</v>
      </c>
      <c r="H1750" s="1">
        <f>'[1]RC-1(PY)'!H1750</f>
        <v>0</v>
      </c>
      <c r="I1750" s="1">
        <f>'[1]RC-1(PY)'!I1750</f>
        <v>0</v>
      </c>
      <c r="J1750" s="1">
        <f>'[1]RC-1(PY)'!J1750</f>
        <v>0</v>
      </c>
      <c r="K1750" s="1">
        <f>'[1]RC-1(PY)'!K1750</f>
        <v>0</v>
      </c>
      <c r="L1750" s="1">
        <f>'[1]RC-1(PY)'!L1750</f>
        <v>0</v>
      </c>
      <c r="M1750" s="1">
        <f>'[1]RC-1(PY)'!M1750</f>
        <v>0</v>
      </c>
      <c r="N1750" s="1">
        <f>'[1]RC-1(PY)'!N1750</f>
        <v>0</v>
      </c>
      <c r="O1750" s="1">
        <f>'[1]RC-1(PY)'!O1750</f>
        <v>0</v>
      </c>
      <c r="P1750" s="1">
        <f>'[1]RC-1(PY)'!P1750</f>
        <v>0</v>
      </c>
      <c r="Q1750" s="1">
        <f>'[1]RC-1(PY)'!Q1750</f>
        <v>0</v>
      </c>
      <c r="R1750" s="1">
        <f>'[1]RC-1(PY)'!R1750</f>
        <v>0</v>
      </c>
      <c r="S1750" s="1">
        <f>'[1]RC-1(PY)'!S1750</f>
        <v>0</v>
      </c>
      <c r="T1750" s="1">
        <f>'[1]RC-1(PY)'!T1750</f>
        <v>0</v>
      </c>
      <c r="U1750" s="1">
        <f>'[1]RC-1(PY)'!U1750</f>
        <v>0</v>
      </c>
      <c r="V1750" s="1">
        <f>'[1]RC-1(PY)'!V1750</f>
        <v>0</v>
      </c>
      <c r="W1750" s="1">
        <f>'[1]RC-1(PY)'!W1750</f>
        <v>0</v>
      </c>
      <c r="X1750" s="1">
        <f>'[1]RC-1(PY)'!X1750</f>
        <v>0</v>
      </c>
      <c r="Y1750" s="1">
        <f>'[1]RC-1(PY)'!Y1750</f>
        <v>0</v>
      </c>
      <c r="Z1750" s="1">
        <f>'[1]RC-1(PY)'!Z1750</f>
        <v>0</v>
      </c>
      <c r="AA1750" s="1">
        <f>'[1]RC-1(PY)'!AA1750</f>
        <v>0</v>
      </c>
      <c r="AB1750" s="1">
        <f>'[1]RC-1(PY)'!AB1750</f>
        <v>0</v>
      </c>
      <c r="AC1750" s="1">
        <f>'[1]RC-1(PY)'!AC1750</f>
        <v>0</v>
      </c>
      <c r="AD1750" s="1">
        <f>'[1]RC-1(PY)'!AD1750</f>
        <v>0</v>
      </c>
      <c r="AE1750" s="1">
        <f>'[1]RC-1(PY)'!AE1750</f>
        <v>0</v>
      </c>
      <c r="AF1750" s="1">
        <f>'[1]RC-1(PY)'!AF1750</f>
        <v>0</v>
      </c>
      <c r="AG1750" s="1">
        <f>'[1]RC-1(PY)'!AG1750</f>
        <v>0</v>
      </c>
      <c r="AH1750" s="1">
        <f>'[1]RC-1(PY)'!AH1750</f>
        <v>0</v>
      </c>
      <c r="AI1750" s="1">
        <f>'[1]RC-1(PY)'!AI1750</f>
        <v>0</v>
      </c>
    </row>
    <row r="1751" spans="1:35" x14ac:dyDescent="0.3">
      <c r="A1751" s="1">
        <f>'[1]RC-1(PY)'!A1751</f>
        <v>0</v>
      </c>
      <c r="B1751" s="1">
        <f>'[1]RC-1(PY)'!B1751</f>
        <v>0</v>
      </c>
      <c r="C1751" s="1">
        <f>'[1]RC-1(PY)'!C1751</f>
        <v>0</v>
      </c>
      <c r="D1751" s="1">
        <f>'[1]RC-1(PY)'!D1751</f>
        <v>0</v>
      </c>
      <c r="E1751" s="1">
        <f>'[1]RC-1(PY)'!E1751</f>
        <v>0</v>
      </c>
      <c r="F1751" s="1">
        <f>'[1]RC-1(PY)'!F1751</f>
        <v>0</v>
      </c>
      <c r="G1751" s="1">
        <f>'[1]RC-1(PY)'!G1751</f>
        <v>0</v>
      </c>
      <c r="H1751" s="1">
        <f>'[1]RC-1(PY)'!H1751</f>
        <v>0</v>
      </c>
      <c r="I1751" s="1">
        <f>'[1]RC-1(PY)'!I1751</f>
        <v>0</v>
      </c>
      <c r="J1751" s="1">
        <f>'[1]RC-1(PY)'!J1751</f>
        <v>0</v>
      </c>
      <c r="K1751" s="1">
        <f>'[1]RC-1(PY)'!K1751</f>
        <v>0</v>
      </c>
      <c r="L1751" s="1">
        <f>'[1]RC-1(PY)'!L1751</f>
        <v>0</v>
      </c>
      <c r="M1751" s="1">
        <f>'[1]RC-1(PY)'!M1751</f>
        <v>0</v>
      </c>
      <c r="N1751" s="1">
        <f>'[1]RC-1(PY)'!N1751</f>
        <v>0</v>
      </c>
      <c r="O1751" s="1">
        <f>'[1]RC-1(PY)'!O1751</f>
        <v>0</v>
      </c>
      <c r="P1751" s="1">
        <f>'[1]RC-1(PY)'!P1751</f>
        <v>0</v>
      </c>
      <c r="Q1751" s="1">
        <f>'[1]RC-1(PY)'!Q1751</f>
        <v>0</v>
      </c>
      <c r="R1751" s="1">
        <f>'[1]RC-1(PY)'!R1751</f>
        <v>0</v>
      </c>
      <c r="S1751" s="1">
        <f>'[1]RC-1(PY)'!S1751</f>
        <v>0</v>
      </c>
      <c r="T1751" s="1">
        <f>'[1]RC-1(PY)'!T1751</f>
        <v>0</v>
      </c>
      <c r="U1751" s="1">
        <f>'[1]RC-1(PY)'!U1751</f>
        <v>0</v>
      </c>
      <c r="V1751" s="1">
        <f>'[1]RC-1(PY)'!V1751</f>
        <v>0</v>
      </c>
      <c r="W1751" s="1">
        <f>'[1]RC-1(PY)'!W1751</f>
        <v>0</v>
      </c>
      <c r="X1751" s="1">
        <f>'[1]RC-1(PY)'!X1751</f>
        <v>0</v>
      </c>
      <c r="Y1751" s="1">
        <f>'[1]RC-1(PY)'!Y1751</f>
        <v>0</v>
      </c>
      <c r="Z1751" s="1">
        <f>'[1]RC-1(PY)'!Z1751</f>
        <v>0</v>
      </c>
      <c r="AA1751" s="1">
        <f>'[1]RC-1(PY)'!AA1751</f>
        <v>0</v>
      </c>
      <c r="AB1751" s="1">
        <f>'[1]RC-1(PY)'!AB1751</f>
        <v>0</v>
      </c>
      <c r="AC1751" s="1">
        <f>'[1]RC-1(PY)'!AC1751</f>
        <v>0</v>
      </c>
      <c r="AD1751" s="1">
        <f>'[1]RC-1(PY)'!AD1751</f>
        <v>0</v>
      </c>
      <c r="AE1751" s="1">
        <f>'[1]RC-1(PY)'!AE1751</f>
        <v>0</v>
      </c>
      <c r="AF1751" s="1">
        <f>'[1]RC-1(PY)'!AF1751</f>
        <v>0</v>
      </c>
      <c r="AG1751" s="1">
        <f>'[1]RC-1(PY)'!AG1751</f>
        <v>0</v>
      </c>
      <c r="AH1751" s="1">
        <f>'[1]RC-1(PY)'!AH1751</f>
        <v>0</v>
      </c>
      <c r="AI1751" s="1">
        <f>'[1]RC-1(PY)'!AI1751</f>
        <v>0</v>
      </c>
    </row>
    <row r="1752" spans="1:35" x14ac:dyDescent="0.3">
      <c r="A1752" s="1">
        <f>'[1]RC-1(PY)'!A1752</f>
        <v>0</v>
      </c>
      <c r="B1752" s="1">
        <f>'[1]RC-1(PY)'!B1752</f>
        <v>0</v>
      </c>
      <c r="C1752" s="1">
        <f>'[1]RC-1(PY)'!C1752</f>
        <v>0</v>
      </c>
      <c r="D1752" s="1">
        <f>'[1]RC-1(PY)'!D1752</f>
        <v>0</v>
      </c>
      <c r="E1752" s="1">
        <f>'[1]RC-1(PY)'!E1752</f>
        <v>0</v>
      </c>
      <c r="F1752" s="1">
        <f>'[1]RC-1(PY)'!F1752</f>
        <v>0</v>
      </c>
      <c r="G1752" s="1">
        <f>'[1]RC-1(PY)'!G1752</f>
        <v>0</v>
      </c>
      <c r="H1752" s="1">
        <f>'[1]RC-1(PY)'!H1752</f>
        <v>0</v>
      </c>
      <c r="I1752" s="1">
        <f>'[1]RC-1(PY)'!I1752</f>
        <v>0</v>
      </c>
      <c r="J1752" s="1">
        <f>'[1]RC-1(PY)'!J1752</f>
        <v>0</v>
      </c>
      <c r="K1752" s="1">
        <f>'[1]RC-1(PY)'!K1752</f>
        <v>0</v>
      </c>
      <c r="L1752" s="1">
        <f>'[1]RC-1(PY)'!L1752</f>
        <v>0</v>
      </c>
      <c r="M1752" s="1">
        <f>'[1]RC-1(PY)'!M1752</f>
        <v>0</v>
      </c>
      <c r="N1752" s="1">
        <f>'[1]RC-1(PY)'!N1752</f>
        <v>0</v>
      </c>
      <c r="O1752" s="1">
        <f>'[1]RC-1(PY)'!O1752</f>
        <v>0</v>
      </c>
      <c r="P1752" s="1">
        <f>'[1]RC-1(PY)'!P1752</f>
        <v>0</v>
      </c>
      <c r="Q1752" s="1">
        <f>'[1]RC-1(PY)'!Q1752</f>
        <v>0</v>
      </c>
      <c r="R1752" s="1">
        <f>'[1]RC-1(PY)'!R1752</f>
        <v>0</v>
      </c>
      <c r="S1752" s="1">
        <f>'[1]RC-1(PY)'!S1752</f>
        <v>0</v>
      </c>
      <c r="T1752" s="1">
        <f>'[1]RC-1(PY)'!T1752</f>
        <v>0</v>
      </c>
      <c r="U1752" s="1">
        <f>'[1]RC-1(PY)'!U1752</f>
        <v>0</v>
      </c>
      <c r="V1752" s="1">
        <f>'[1]RC-1(PY)'!V1752</f>
        <v>0</v>
      </c>
      <c r="W1752" s="1">
        <f>'[1]RC-1(PY)'!W1752</f>
        <v>0</v>
      </c>
      <c r="X1752" s="1">
        <f>'[1]RC-1(PY)'!X1752</f>
        <v>0</v>
      </c>
      <c r="Y1752" s="1">
        <f>'[1]RC-1(PY)'!Y1752</f>
        <v>0</v>
      </c>
      <c r="Z1752" s="1">
        <f>'[1]RC-1(PY)'!Z1752</f>
        <v>0</v>
      </c>
      <c r="AA1752" s="1">
        <f>'[1]RC-1(PY)'!AA1752</f>
        <v>0</v>
      </c>
      <c r="AB1752" s="1">
        <f>'[1]RC-1(PY)'!AB1752</f>
        <v>0</v>
      </c>
      <c r="AC1752" s="1">
        <f>'[1]RC-1(PY)'!AC1752</f>
        <v>0</v>
      </c>
      <c r="AD1752" s="1">
        <f>'[1]RC-1(PY)'!AD1752</f>
        <v>0</v>
      </c>
      <c r="AE1752" s="1">
        <f>'[1]RC-1(PY)'!AE1752</f>
        <v>0</v>
      </c>
      <c r="AF1752" s="1">
        <f>'[1]RC-1(PY)'!AF1752</f>
        <v>0</v>
      </c>
      <c r="AG1752" s="1">
        <f>'[1]RC-1(PY)'!AG1752</f>
        <v>0</v>
      </c>
      <c r="AH1752" s="1">
        <f>'[1]RC-1(PY)'!AH1752</f>
        <v>0</v>
      </c>
      <c r="AI1752" s="1">
        <f>'[1]RC-1(PY)'!AI1752</f>
        <v>0</v>
      </c>
    </row>
    <row r="1753" spans="1:35" x14ac:dyDescent="0.3">
      <c r="A1753" s="1">
        <f>'[1]RC-1(PY)'!A1753</f>
        <v>0</v>
      </c>
      <c r="B1753" s="1">
        <f>'[1]RC-1(PY)'!B1753</f>
        <v>0</v>
      </c>
      <c r="C1753" s="1">
        <f>'[1]RC-1(PY)'!C1753</f>
        <v>0</v>
      </c>
      <c r="D1753" s="1">
        <f>'[1]RC-1(PY)'!D1753</f>
        <v>0</v>
      </c>
      <c r="E1753" s="1">
        <f>'[1]RC-1(PY)'!E1753</f>
        <v>0</v>
      </c>
      <c r="F1753" s="1">
        <f>'[1]RC-1(PY)'!F1753</f>
        <v>0</v>
      </c>
      <c r="G1753" s="1">
        <f>'[1]RC-1(PY)'!G1753</f>
        <v>0</v>
      </c>
      <c r="H1753" s="1">
        <f>'[1]RC-1(PY)'!H1753</f>
        <v>0</v>
      </c>
      <c r="I1753" s="1">
        <f>'[1]RC-1(PY)'!I1753</f>
        <v>0</v>
      </c>
      <c r="J1753" s="1">
        <f>'[1]RC-1(PY)'!J1753</f>
        <v>0</v>
      </c>
      <c r="K1753" s="1">
        <f>'[1]RC-1(PY)'!K1753</f>
        <v>0</v>
      </c>
      <c r="L1753" s="1">
        <f>'[1]RC-1(PY)'!L1753</f>
        <v>0</v>
      </c>
      <c r="M1753" s="1">
        <f>'[1]RC-1(PY)'!M1753</f>
        <v>0</v>
      </c>
      <c r="N1753" s="1">
        <f>'[1]RC-1(PY)'!N1753</f>
        <v>0</v>
      </c>
      <c r="O1753" s="1">
        <f>'[1]RC-1(PY)'!O1753</f>
        <v>0</v>
      </c>
      <c r="P1753" s="1">
        <f>'[1]RC-1(PY)'!P1753</f>
        <v>0</v>
      </c>
      <c r="Q1753" s="1">
        <f>'[1]RC-1(PY)'!Q1753</f>
        <v>0</v>
      </c>
      <c r="R1753" s="1">
        <f>'[1]RC-1(PY)'!R1753</f>
        <v>0</v>
      </c>
      <c r="S1753" s="1">
        <f>'[1]RC-1(PY)'!S1753</f>
        <v>0</v>
      </c>
      <c r="T1753" s="1">
        <f>'[1]RC-1(PY)'!T1753</f>
        <v>0</v>
      </c>
      <c r="U1753" s="1">
        <f>'[1]RC-1(PY)'!U1753</f>
        <v>0</v>
      </c>
      <c r="V1753" s="1">
        <f>'[1]RC-1(PY)'!V1753</f>
        <v>0</v>
      </c>
      <c r="W1753" s="1">
        <f>'[1]RC-1(PY)'!W1753</f>
        <v>0</v>
      </c>
      <c r="X1753" s="1">
        <f>'[1]RC-1(PY)'!X1753</f>
        <v>0</v>
      </c>
      <c r="Y1753" s="1">
        <f>'[1]RC-1(PY)'!Y1753</f>
        <v>0</v>
      </c>
      <c r="Z1753" s="1">
        <f>'[1]RC-1(PY)'!Z1753</f>
        <v>0</v>
      </c>
      <c r="AA1753" s="1">
        <f>'[1]RC-1(PY)'!AA1753</f>
        <v>0</v>
      </c>
      <c r="AB1753" s="1">
        <f>'[1]RC-1(PY)'!AB1753</f>
        <v>0</v>
      </c>
      <c r="AC1753" s="1">
        <f>'[1]RC-1(PY)'!AC1753</f>
        <v>0</v>
      </c>
      <c r="AD1753" s="1">
        <f>'[1]RC-1(PY)'!AD1753</f>
        <v>0</v>
      </c>
      <c r="AE1753" s="1">
        <f>'[1]RC-1(PY)'!AE1753</f>
        <v>0</v>
      </c>
      <c r="AF1753" s="1">
        <f>'[1]RC-1(PY)'!AF1753</f>
        <v>0</v>
      </c>
      <c r="AG1753" s="1">
        <f>'[1]RC-1(PY)'!AG1753</f>
        <v>0</v>
      </c>
      <c r="AH1753" s="1">
        <f>'[1]RC-1(PY)'!AH1753</f>
        <v>0</v>
      </c>
      <c r="AI1753" s="1">
        <f>'[1]RC-1(PY)'!AI1753</f>
        <v>0</v>
      </c>
    </row>
    <row r="1754" spans="1:35" x14ac:dyDescent="0.3">
      <c r="A1754" s="1">
        <f>'[1]RC-1(PY)'!A1754</f>
        <v>0</v>
      </c>
      <c r="B1754" s="1">
        <f>'[1]RC-1(PY)'!B1754</f>
        <v>0</v>
      </c>
      <c r="C1754" s="1">
        <f>'[1]RC-1(PY)'!C1754</f>
        <v>0</v>
      </c>
      <c r="D1754" s="1">
        <f>'[1]RC-1(PY)'!D1754</f>
        <v>0</v>
      </c>
      <c r="E1754" s="1">
        <f>'[1]RC-1(PY)'!E1754</f>
        <v>0</v>
      </c>
      <c r="F1754" s="1">
        <f>'[1]RC-1(PY)'!F1754</f>
        <v>0</v>
      </c>
      <c r="G1754" s="1">
        <f>'[1]RC-1(PY)'!G1754</f>
        <v>0</v>
      </c>
      <c r="H1754" s="1">
        <f>'[1]RC-1(PY)'!H1754</f>
        <v>0</v>
      </c>
      <c r="I1754" s="1">
        <f>'[1]RC-1(PY)'!I1754</f>
        <v>0</v>
      </c>
      <c r="J1754" s="1">
        <f>'[1]RC-1(PY)'!J1754</f>
        <v>0</v>
      </c>
      <c r="K1754" s="1">
        <f>'[1]RC-1(PY)'!K1754</f>
        <v>0</v>
      </c>
      <c r="L1754" s="1">
        <f>'[1]RC-1(PY)'!L1754</f>
        <v>0</v>
      </c>
      <c r="M1754" s="1">
        <f>'[1]RC-1(PY)'!M1754</f>
        <v>0</v>
      </c>
      <c r="N1754" s="1">
        <f>'[1]RC-1(PY)'!N1754</f>
        <v>0</v>
      </c>
      <c r="O1754" s="1">
        <f>'[1]RC-1(PY)'!O1754</f>
        <v>0</v>
      </c>
      <c r="P1754" s="1">
        <f>'[1]RC-1(PY)'!P1754</f>
        <v>0</v>
      </c>
      <c r="Q1754" s="1">
        <f>'[1]RC-1(PY)'!Q1754</f>
        <v>0</v>
      </c>
      <c r="R1754" s="1">
        <f>'[1]RC-1(PY)'!R1754</f>
        <v>0</v>
      </c>
      <c r="S1754" s="1">
        <f>'[1]RC-1(PY)'!S1754</f>
        <v>0</v>
      </c>
      <c r="T1754" s="1">
        <f>'[1]RC-1(PY)'!T1754</f>
        <v>0</v>
      </c>
      <c r="U1754" s="1">
        <f>'[1]RC-1(PY)'!U1754</f>
        <v>0</v>
      </c>
      <c r="V1754" s="1">
        <f>'[1]RC-1(PY)'!V1754</f>
        <v>0</v>
      </c>
      <c r="W1754" s="1">
        <f>'[1]RC-1(PY)'!W1754</f>
        <v>0</v>
      </c>
      <c r="X1754" s="1">
        <f>'[1]RC-1(PY)'!X1754</f>
        <v>0</v>
      </c>
      <c r="Y1754" s="1">
        <f>'[1]RC-1(PY)'!Y1754</f>
        <v>0</v>
      </c>
      <c r="Z1754" s="1">
        <f>'[1]RC-1(PY)'!Z1754</f>
        <v>0</v>
      </c>
      <c r="AA1754" s="1">
        <f>'[1]RC-1(PY)'!AA1754</f>
        <v>0</v>
      </c>
      <c r="AB1754" s="1">
        <f>'[1]RC-1(PY)'!AB1754</f>
        <v>0</v>
      </c>
      <c r="AC1754" s="1">
        <f>'[1]RC-1(PY)'!AC1754</f>
        <v>0</v>
      </c>
      <c r="AD1754" s="1">
        <f>'[1]RC-1(PY)'!AD1754</f>
        <v>0</v>
      </c>
      <c r="AE1754" s="1">
        <f>'[1]RC-1(PY)'!AE1754</f>
        <v>0</v>
      </c>
      <c r="AF1754" s="1">
        <f>'[1]RC-1(PY)'!AF1754</f>
        <v>0</v>
      </c>
      <c r="AG1754" s="1">
        <f>'[1]RC-1(PY)'!AG1754</f>
        <v>0</v>
      </c>
      <c r="AH1754" s="1">
        <f>'[1]RC-1(PY)'!AH1754</f>
        <v>0</v>
      </c>
      <c r="AI1754" s="1">
        <f>'[1]RC-1(PY)'!AI1754</f>
        <v>0</v>
      </c>
    </row>
    <row r="1755" spans="1:35" x14ac:dyDescent="0.3">
      <c r="A1755" s="1">
        <f>'[1]RC-1(PY)'!A1755</f>
        <v>0</v>
      </c>
      <c r="B1755" s="1">
        <f>'[1]RC-1(PY)'!B1755</f>
        <v>0</v>
      </c>
      <c r="C1755" s="1">
        <f>'[1]RC-1(PY)'!C1755</f>
        <v>0</v>
      </c>
      <c r="D1755" s="1">
        <f>'[1]RC-1(PY)'!D1755</f>
        <v>0</v>
      </c>
      <c r="E1755" s="1">
        <f>'[1]RC-1(PY)'!E1755</f>
        <v>0</v>
      </c>
      <c r="F1755" s="1">
        <f>'[1]RC-1(PY)'!F1755</f>
        <v>0</v>
      </c>
      <c r="G1755" s="1">
        <f>'[1]RC-1(PY)'!G1755</f>
        <v>0</v>
      </c>
      <c r="H1755" s="1">
        <f>'[1]RC-1(PY)'!H1755</f>
        <v>0</v>
      </c>
      <c r="I1755" s="1">
        <f>'[1]RC-1(PY)'!I1755</f>
        <v>0</v>
      </c>
      <c r="J1755" s="1">
        <f>'[1]RC-1(PY)'!J1755</f>
        <v>0</v>
      </c>
      <c r="K1755" s="1">
        <f>'[1]RC-1(PY)'!K1755</f>
        <v>0</v>
      </c>
      <c r="L1755" s="1">
        <f>'[1]RC-1(PY)'!L1755</f>
        <v>0</v>
      </c>
      <c r="M1755" s="1">
        <f>'[1]RC-1(PY)'!M1755</f>
        <v>0</v>
      </c>
      <c r="N1755" s="1">
        <f>'[1]RC-1(PY)'!N1755</f>
        <v>0</v>
      </c>
      <c r="O1755" s="1">
        <f>'[1]RC-1(PY)'!O1755</f>
        <v>0</v>
      </c>
      <c r="P1755" s="1">
        <f>'[1]RC-1(PY)'!P1755</f>
        <v>0</v>
      </c>
      <c r="Q1755" s="1">
        <f>'[1]RC-1(PY)'!Q1755</f>
        <v>0</v>
      </c>
      <c r="R1755" s="1">
        <f>'[1]RC-1(PY)'!R1755</f>
        <v>0</v>
      </c>
      <c r="S1755" s="1">
        <f>'[1]RC-1(PY)'!S1755</f>
        <v>0</v>
      </c>
      <c r="T1755" s="1">
        <f>'[1]RC-1(PY)'!T1755</f>
        <v>0</v>
      </c>
      <c r="U1755" s="1">
        <f>'[1]RC-1(PY)'!U1755</f>
        <v>0</v>
      </c>
      <c r="V1755" s="1">
        <f>'[1]RC-1(PY)'!V1755</f>
        <v>0</v>
      </c>
      <c r="W1755" s="1">
        <f>'[1]RC-1(PY)'!W1755</f>
        <v>0</v>
      </c>
      <c r="X1755" s="1">
        <f>'[1]RC-1(PY)'!X1755</f>
        <v>0</v>
      </c>
      <c r="Y1755" s="1">
        <f>'[1]RC-1(PY)'!Y1755</f>
        <v>0</v>
      </c>
      <c r="Z1755" s="1">
        <f>'[1]RC-1(PY)'!Z1755</f>
        <v>0</v>
      </c>
      <c r="AA1755" s="1">
        <f>'[1]RC-1(PY)'!AA1755</f>
        <v>0</v>
      </c>
      <c r="AB1755" s="1">
        <f>'[1]RC-1(PY)'!AB1755</f>
        <v>0</v>
      </c>
      <c r="AC1755" s="1">
        <f>'[1]RC-1(PY)'!AC1755</f>
        <v>0</v>
      </c>
      <c r="AD1755" s="1">
        <f>'[1]RC-1(PY)'!AD1755</f>
        <v>0</v>
      </c>
      <c r="AE1755" s="1">
        <f>'[1]RC-1(PY)'!AE1755</f>
        <v>0</v>
      </c>
      <c r="AF1755" s="1">
        <f>'[1]RC-1(PY)'!AF1755</f>
        <v>0</v>
      </c>
      <c r="AG1755" s="1">
        <f>'[1]RC-1(PY)'!AG1755</f>
        <v>0</v>
      </c>
      <c r="AH1755" s="1">
        <f>'[1]RC-1(PY)'!AH1755</f>
        <v>0</v>
      </c>
      <c r="AI1755" s="1">
        <f>'[1]RC-1(PY)'!AI1755</f>
        <v>0</v>
      </c>
    </row>
    <row r="1756" spans="1:35" x14ac:dyDescent="0.3">
      <c r="A1756" s="1">
        <f>'[1]RC-1(PY)'!A1756</f>
        <v>0</v>
      </c>
      <c r="B1756" s="1">
        <f>'[1]RC-1(PY)'!B1756</f>
        <v>0</v>
      </c>
      <c r="C1756" s="1">
        <f>'[1]RC-1(PY)'!C1756</f>
        <v>0</v>
      </c>
      <c r="D1756" s="1">
        <f>'[1]RC-1(PY)'!D1756</f>
        <v>0</v>
      </c>
      <c r="E1756" s="1">
        <f>'[1]RC-1(PY)'!E1756</f>
        <v>0</v>
      </c>
      <c r="F1756" s="1">
        <f>'[1]RC-1(PY)'!F1756</f>
        <v>0</v>
      </c>
      <c r="G1756" s="1">
        <f>'[1]RC-1(PY)'!G1756</f>
        <v>0</v>
      </c>
      <c r="H1756" s="1">
        <f>'[1]RC-1(PY)'!H1756</f>
        <v>0</v>
      </c>
      <c r="I1756" s="1">
        <f>'[1]RC-1(PY)'!I1756</f>
        <v>0</v>
      </c>
      <c r="J1756" s="1">
        <f>'[1]RC-1(PY)'!J1756</f>
        <v>0</v>
      </c>
      <c r="K1756" s="1">
        <f>'[1]RC-1(PY)'!K1756</f>
        <v>0</v>
      </c>
      <c r="L1756" s="1">
        <f>'[1]RC-1(PY)'!L1756</f>
        <v>0</v>
      </c>
      <c r="M1756" s="1">
        <f>'[1]RC-1(PY)'!M1756</f>
        <v>0</v>
      </c>
      <c r="N1756" s="1">
        <f>'[1]RC-1(PY)'!N1756</f>
        <v>0</v>
      </c>
      <c r="O1756" s="1">
        <f>'[1]RC-1(PY)'!O1756</f>
        <v>0</v>
      </c>
      <c r="P1756" s="1">
        <f>'[1]RC-1(PY)'!P1756</f>
        <v>0</v>
      </c>
      <c r="Q1756" s="1">
        <f>'[1]RC-1(PY)'!Q1756</f>
        <v>0</v>
      </c>
      <c r="R1756" s="1">
        <f>'[1]RC-1(PY)'!R1756</f>
        <v>0</v>
      </c>
      <c r="S1756" s="1">
        <f>'[1]RC-1(PY)'!S1756</f>
        <v>0</v>
      </c>
      <c r="T1756" s="1">
        <f>'[1]RC-1(PY)'!T1756</f>
        <v>0</v>
      </c>
      <c r="U1756" s="1">
        <f>'[1]RC-1(PY)'!U1756</f>
        <v>0</v>
      </c>
      <c r="V1756" s="1">
        <f>'[1]RC-1(PY)'!V1756</f>
        <v>0</v>
      </c>
      <c r="W1756" s="1">
        <f>'[1]RC-1(PY)'!W1756</f>
        <v>0</v>
      </c>
      <c r="X1756" s="1">
        <f>'[1]RC-1(PY)'!X1756</f>
        <v>0</v>
      </c>
      <c r="Y1756" s="1">
        <f>'[1]RC-1(PY)'!Y1756</f>
        <v>0</v>
      </c>
      <c r="Z1756" s="1">
        <f>'[1]RC-1(PY)'!Z1756</f>
        <v>0</v>
      </c>
      <c r="AA1756" s="1">
        <f>'[1]RC-1(PY)'!AA1756</f>
        <v>0</v>
      </c>
      <c r="AB1756" s="1">
        <f>'[1]RC-1(PY)'!AB1756</f>
        <v>0</v>
      </c>
      <c r="AC1756" s="1">
        <f>'[1]RC-1(PY)'!AC1756</f>
        <v>0</v>
      </c>
      <c r="AD1756" s="1">
        <f>'[1]RC-1(PY)'!AD1756</f>
        <v>0</v>
      </c>
      <c r="AE1756" s="1">
        <f>'[1]RC-1(PY)'!AE1756</f>
        <v>0</v>
      </c>
      <c r="AF1756" s="1">
        <f>'[1]RC-1(PY)'!AF1756</f>
        <v>0</v>
      </c>
      <c r="AG1756" s="1">
        <f>'[1]RC-1(PY)'!AG1756</f>
        <v>0</v>
      </c>
      <c r="AH1756" s="1">
        <f>'[1]RC-1(PY)'!AH1756</f>
        <v>0</v>
      </c>
      <c r="AI1756" s="1">
        <f>'[1]RC-1(PY)'!AI1756</f>
        <v>0</v>
      </c>
    </row>
    <row r="1757" spans="1:35" x14ac:dyDescent="0.3">
      <c r="A1757" s="1">
        <f>'[1]RC-1(PY)'!A1757</f>
        <v>0</v>
      </c>
      <c r="B1757" s="1">
        <f>'[1]RC-1(PY)'!B1757</f>
        <v>0</v>
      </c>
      <c r="C1757" s="1">
        <f>'[1]RC-1(PY)'!C1757</f>
        <v>0</v>
      </c>
      <c r="D1757" s="1">
        <f>'[1]RC-1(PY)'!D1757</f>
        <v>0</v>
      </c>
      <c r="E1757" s="1">
        <f>'[1]RC-1(PY)'!E1757</f>
        <v>0</v>
      </c>
      <c r="F1757" s="1">
        <f>'[1]RC-1(PY)'!F1757</f>
        <v>0</v>
      </c>
      <c r="G1757" s="1">
        <f>'[1]RC-1(PY)'!G1757</f>
        <v>0</v>
      </c>
      <c r="H1757" s="1">
        <f>'[1]RC-1(PY)'!H1757</f>
        <v>0</v>
      </c>
      <c r="I1757" s="1">
        <f>'[1]RC-1(PY)'!I1757</f>
        <v>0</v>
      </c>
      <c r="J1757" s="1">
        <f>'[1]RC-1(PY)'!J1757</f>
        <v>0</v>
      </c>
      <c r="K1757" s="1">
        <f>'[1]RC-1(PY)'!K1757</f>
        <v>0</v>
      </c>
      <c r="L1757" s="1">
        <f>'[1]RC-1(PY)'!L1757</f>
        <v>0</v>
      </c>
      <c r="M1757" s="1">
        <f>'[1]RC-1(PY)'!M1757</f>
        <v>0</v>
      </c>
      <c r="N1757" s="1">
        <f>'[1]RC-1(PY)'!N1757</f>
        <v>0</v>
      </c>
      <c r="O1757" s="1">
        <f>'[1]RC-1(PY)'!O1757</f>
        <v>0</v>
      </c>
      <c r="P1757" s="1">
        <f>'[1]RC-1(PY)'!P1757</f>
        <v>0</v>
      </c>
      <c r="Q1757" s="1">
        <f>'[1]RC-1(PY)'!Q1757</f>
        <v>0</v>
      </c>
      <c r="R1757" s="1">
        <f>'[1]RC-1(PY)'!R1757</f>
        <v>0</v>
      </c>
      <c r="S1757" s="1">
        <f>'[1]RC-1(PY)'!S1757</f>
        <v>0</v>
      </c>
      <c r="T1757" s="1">
        <f>'[1]RC-1(PY)'!T1757</f>
        <v>0</v>
      </c>
      <c r="U1757" s="1">
        <f>'[1]RC-1(PY)'!U1757</f>
        <v>0</v>
      </c>
      <c r="V1757" s="1">
        <f>'[1]RC-1(PY)'!V1757</f>
        <v>0</v>
      </c>
      <c r="W1757" s="1">
        <f>'[1]RC-1(PY)'!W1757</f>
        <v>0</v>
      </c>
      <c r="X1757" s="1">
        <f>'[1]RC-1(PY)'!X1757</f>
        <v>0</v>
      </c>
      <c r="Y1757" s="1">
        <f>'[1]RC-1(PY)'!Y1757</f>
        <v>0</v>
      </c>
      <c r="Z1757" s="1">
        <f>'[1]RC-1(PY)'!Z1757</f>
        <v>0</v>
      </c>
      <c r="AA1757" s="1">
        <f>'[1]RC-1(PY)'!AA1757</f>
        <v>0</v>
      </c>
      <c r="AB1757" s="1">
        <f>'[1]RC-1(PY)'!AB1757</f>
        <v>0</v>
      </c>
      <c r="AC1757" s="1">
        <f>'[1]RC-1(PY)'!AC1757</f>
        <v>0</v>
      </c>
      <c r="AD1757" s="1">
        <f>'[1]RC-1(PY)'!AD1757</f>
        <v>0</v>
      </c>
      <c r="AE1757" s="1">
        <f>'[1]RC-1(PY)'!AE1757</f>
        <v>0</v>
      </c>
      <c r="AF1757" s="1">
        <f>'[1]RC-1(PY)'!AF1757</f>
        <v>0</v>
      </c>
      <c r="AG1757" s="1">
        <f>'[1]RC-1(PY)'!AG1757</f>
        <v>0</v>
      </c>
      <c r="AH1757" s="1">
        <f>'[1]RC-1(PY)'!AH1757</f>
        <v>0</v>
      </c>
      <c r="AI1757" s="1">
        <f>'[1]RC-1(PY)'!AI1757</f>
        <v>0</v>
      </c>
    </row>
    <row r="1758" spans="1:35" x14ac:dyDescent="0.3">
      <c r="A1758" s="1">
        <f>'[1]RC-1(PY)'!A1758</f>
        <v>0</v>
      </c>
      <c r="B1758" s="1">
        <f>'[1]RC-1(PY)'!B1758</f>
        <v>0</v>
      </c>
      <c r="C1758" s="1">
        <f>'[1]RC-1(PY)'!C1758</f>
        <v>0</v>
      </c>
      <c r="D1758" s="1">
        <f>'[1]RC-1(PY)'!D1758</f>
        <v>0</v>
      </c>
      <c r="E1758" s="1">
        <f>'[1]RC-1(PY)'!E1758</f>
        <v>0</v>
      </c>
      <c r="F1758" s="1">
        <f>'[1]RC-1(PY)'!F1758</f>
        <v>0</v>
      </c>
      <c r="G1758" s="1">
        <f>'[1]RC-1(PY)'!G1758</f>
        <v>0</v>
      </c>
      <c r="H1758" s="1">
        <f>'[1]RC-1(PY)'!H1758</f>
        <v>0</v>
      </c>
      <c r="I1758" s="1">
        <f>'[1]RC-1(PY)'!I1758</f>
        <v>0</v>
      </c>
      <c r="J1758" s="1">
        <f>'[1]RC-1(PY)'!J1758</f>
        <v>0</v>
      </c>
      <c r="K1758" s="1">
        <f>'[1]RC-1(PY)'!K1758</f>
        <v>0</v>
      </c>
      <c r="L1758" s="1">
        <f>'[1]RC-1(PY)'!L1758</f>
        <v>0</v>
      </c>
      <c r="M1758" s="1">
        <f>'[1]RC-1(PY)'!M1758</f>
        <v>0</v>
      </c>
      <c r="N1758" s="1">
        <f>'[1]RC-1(PY)'!N1758</f>
        <v>0</v>
      </c>
      <c r="O1758" s="1">
        <f>'[1]RC-1(PY)'!O1758</f>
        <v>0</v>
      </c>
      <c r="P1758" s="1">
        <f>'[1]RC-1(PY)'!P1758</f>
        <v>0</v>
      </c>
      <c r="Q1758" s="1">
        <f>'[1]RC-1(PY)'!Q1758</f>
        <v>0</v>
      </c>
      <c r="R1758" s="1">
        <f>'[1]RC-1(PY)'!R1758</f>
        <v>0</v>
      </c>
      <c r="S1758" s="1">
        <f>'[1]RC-1(PY)'!S1758</f>
        <v>0</v>
      </c>
      <c r="T1758" s="1">
        <f>'[1]RC-1(PY)'!T1758</f>
        <v>0</v>
      </c>
      <c r="U1758" s="1">
        <f>'[1]RC-1(PY)'!U1758</f>
        <v>0</v>
      </c>
      <c r="V1758" s="1">
        <f>'[1]RC-1(PY)'!V1758</f>
        <v>0</v>
      </c>
      <c r="W1758" s="1">
        <f>'[1]RC-1(PY)'!W1758</f>
        <v>0</v>
      </c>
      <c r="X1758" s="1">
        <f>'[1]RC-1(PY)'!X1758</f>
        <v>0</v>
      </c>
      <c r="Y1758" s="1">
        <f>'[1]RC-1(PY)'!Y1758</f>
        <v>0</v>
      </c>
      <c r="Z1758" s="1">
        <f>'[1]RC-1(PY)'!Z1758</f>
        <v>0</v>
      </c>
      <c r="AA1758" s="1">
        <f>'[1]RC-1(PY)'!AA1758</f>
        <v>0</v>
      </c>
      <c r="AB1758" s="1">
        <f>'[1]RC-1(PY)'!AB1758</f>
        <v>0</v>
      </c>
      <c r="AC1758" s="1">
        <f>'[1]RC-1(PY)'!AC1758</f>
        <v>0</v>
      </c>
      <c r="AD1758" s="1">
        <f>'[1]RC-1(PY)'!AD1758</f>
        <v>0</v>
      </c>
      <c r="AE1758" s="1">
        <f>'[1]RC-1(PY)'!AE1758</f>
        <v>0</v>
      </c>
      <c r="AF1758" s="1">
        <f>'[1]RC-1(PY)'!AF1758</f>
        <v>0</v>
      </c>
      <c r="AG1758" s="1">
        <f>'[1]RC-1(PY)'!AG1758</f>
        <v>0</v>
      </c>
      <c r="AH1758" s="1">
        <f>'[1]RC-1(PY)'!AH1758</f>
        <v>0</v>
      </c>
      <c r="AI1758" s="1">
        <f>'[1]RC-1(PY)'!AI1758</f>
        <v>0</v>
      </c>
    </row>
    <row r="1759" spans="1:35" x14ac:dyDescent="0.3">
      <c r="A1759" s="1">
        <f>'[1]RC-1(PY)'!A1759</f>
        <v>0</v>
      </c>
      <c r="B1759" s="1">
        <f>'[1]RC-1(PY)'!B1759</f>
        <v>0</v>
      </c>
      <c r="C1759" s="1">
        <f>'[1]RC-1(PY)'!C1759</f>
        <v>0</v>
      </c>
      <c r="D1759" s="1">
        <f>'[1]RC-1(PY)'!D1759</f>
        <v>0</v>
      </c>
      <c r="E1759" s="1">
        <f>'[1]RC-1(PY)'!E1759</f>
        <v>0</v>
      </c>
      <c r="F1759" s="1">
        <f>'[1]RC-1(PY)'!F1759</f>
        <v>0</v>
      </c>
      <c r="G1759" s="1">
        <f>'[1]RC-1(PY)'!G1759</f>
        <v>0</v>
      </c>
      <c r="H1759" s="1">
        <f>'[1]RC-1(PY)'!H1759</f>
        <v>0</v>
      </c>
      <c r="I1759" s="1">
        <f>'[1]RC-1(PY)'!I1759</f>
        <v>0</v>
      </c>
      <c r="J1759" s="1">
        <f>'[1]RC-1(PY)'!J1759</f>
        <v>0</v>
      </c>
      <c r="K1759" s="1">
        <f>'[1]RC-1(PY)'!K1759</f>
        <v>0</v>
      </c>
      <c r="L1759" s="1">
        <f>'[1]RC-1(PY)'!L1759</f>
        <v>0</v>
      </c>
      <c r="M1759" s="1">
        <f>'[1]RC-1(PY)'!M1759</f>
        <v>0</v>
      </c>
      <c r="N1759" s="1">
        <f>'[1]RC-1(PY)'!N1759</f>
        <v>0</v>
      </c>
      <c r="O1759" s="1">
        <f>'[1]RC-1(PY)'!O1759</f>
        <v>0</v>
      </c>
      <c r="P1759" s="1">
        <f>'[1]RC-1(PY)'!P1759</f>
        <v>0</v>
      </c>
      <c r="Q1759" s="1">
        <f>'[1]RC-1(PY)'!Q1759</f>
        <v>0</v>
      </c>
      <c r="R1759" s="1">
        <f>'[1]RC-1(PY)'!R1759</f>
        <v>0</v>
      </c>
      <c r="S1759" s="1">
        <f>'[1]RC-1(PY)'!S1759</f>
        <v>0</v>
      </c>
      <c r="T1759" s="1">
        <f>'[1]RC-1(PY)'!T1759</f>
        <v>0</v>
      </c>
      <c r="U1759" s="1">
        <f>'[1]RC-1(PY)'!U1759</f>
        <v>0</v>
      </c>
      <c r="V1759" s="1">
        <f>'[1]RC-1(PY)'!V1759</f>
        <v>0</v>
      </c>
      <c r="W1759" s="1">
        <f>'[1]RC-1(PY)'!W1759</f>
        <v>0</v>
      </c>
      <c r="X1759" s="1">
        <f>'[1]RC-1(PY)'!X1759</f>
        <v>0</v>
      </c>
      <c r="Y1759" s="1">
        <f>'[1]RC-1(PY)'!Y1759</f>
        <v>0</v>
      </c>
      <c r="Z1759" s="1">
        <f>'[1]RC-1(PY)'!Z1759</f>
        <v>0</v>
      </c>
      <c r="AA1759" s="1">
        <f>'[1]RC-1(PY)'!AA1759</f>
        <v>0</v>
      </c>
      <c r="AB1759" s="1">
        <f>'[1]RC-1(PY)'!AB1759</f>
        <v>0</v>
      </c>
      <c r="AC1759" s="1">
        <f>'[1]RC-1(PY)'!AC1759</f>
        <v>0</v>
      </c>
      <c r="AD1759" s="1">
        <f>'[1]RC-1(PY)'!AD1759</f>
        <v>0</v>
      </c>
      <c r="AE1759" s="1">
        <f>'[1]RC-1(PY)'!AE1759</f>
        <v>0</v>
      </c>
      <c r="AF1759" s="1">
        <f>'[1]RC-1(PY)'!AF1759</f>
        <v>0</v>
      </c>
      <c r="AG1759" s="1">
        <f>'[1]RC-1(PY)'!AG1759</f>
        <v>0</v>
      </c>
      <c r="AH1759" s="1">
        <f>'[1]RC-1(PY)'!AH1759</f>
        <v>0</v>
      </c>
      <c r="AI1759" s="1">
        <f>'[1]RC-1(PY)'!AI1759</f>
        <v>0</v>
      </c>
    </row>
    <row r="1760" spans="1:35" x14ac:dyDescent="0.3">
      <c r="A1760" s="1">
        <f>'[1]RC-1(PY)'!A1760</f>
        <v>0</v>
      </c>
      <c r="B1760" s="1">
        <f>'[1]RC-1(PY)'!B1760</f>
        <v>0</v>
      </c>
      <c r="C1760" s="1">
        <f>'[1]RC-1(PY)'!C1760</f>
        <v>0</v>
      </c>
      <c r="D1760" s="1">
        <f>'[1]RC-1(PY)'!D1760</f>
        <v>0</v>
      </c>
      <c r="E1760" s="1">
        <f>'[1]RC-1(PY)'!E1760</f>
        <v>0</v>
      </c>
      <c r="F1760" s="1">
        <f>'[1]RC-1(PY)'!F1760</f>
        <v>0</v>
      </c>
      <c r="G1760" s="1">
        <f>'[1]RC-1(PY)'!G1760</f>
        <v>0</v>
      </c>
      <c r="H1760" s="1">
        <f>'[1]RC-1(PY)'!H1760</f>
        <v>0</v>
      </c>
      <c r="I1760" s="1">
        <f>'[1]RC-1(PY)'!I1760</f>
        <v>0</v>
      </c>
      <c r="J1760" s="1">
        <f>'[1]RC-1(PY)'!J1760</f>
        <v>0</v>
      </c>
      <c r="K1760" s="1">
        <f>'[1]RC-1(PY)'!K1760</f>
        <v>0</v>
      </c>
      <c r="L1760" s="1">
        <f>'[1]RC-1(PY)'!L1760</f>
        <v>0</v>
      </c>
      <c r="M1760" s="1">
        <f>'[1]RC-1(PY)'!M1760</f>
        <v>0</v>
      </c>
      <c r="N1760" s="1">
        <f>'[1]RC-1(PY)'!N1760</f>
        <v>0</v>
      </c>
      <c r="O1760" s="1">
        <f>'[1]RC-1(PY)'!O1760</f>
        <v>0</v>
      </c>
      <c r="P1760" s="1">
        <f>'[1]RC-1(PY)'!P1760</f>
        <v>0</v>
      </c>
      <c r="Q1760" s="1">
        <f>'[1]RC-1(PY)'!Q1760</f>
        <v>0</v>
      </c>
      <c r="R1760" s="1">
        <f>'[1]RC-1(PY)'!R1760</f>
        <v>0</v>
      </c>
      <c r="S1760" s="1">
        <f>'[1]RC-1(PY)'!S1760</f>
        <v>0</v>
      </c>
      <c r="T1760" s="1">
        <f>'[1]RC-1(PY)'!T1760</f>
        <v>0</v>
      </c>
      <c r="U1760" s="1">
        <f>'[1]RC-1(PY)'!U1760</f>
        <v>0</v>
      </c>
      <c r="V1760" s="1">
        <f>'[1]RC-1(PY)'!V1760</f>
        <v>0</v>
      </c>
      <c r="W1760" s="1">
        <f>'[1]RC-1(PY)'!W1760</f>
        <v>0</v>
      </c>
      <c r="X1760" s="1">
        <f>'[1]RC-1(PY)'!X1760</f>
        <v>0</v>
      </c>
      <c r="Y1760" s="1">
        <f>'[1]RC-1(PY)'!Y1760</f>
        <v>0</v>
      </c>
      <c r="Z1760" s="1">
        <f>'[1]RC-1(PY)'!Z1760</f>
        <v>0</v>
      </c>
      <c r="AA1760" s="1">
        <f>'[1]RC-1(PY)'!AA1760</f>
        <v>0</v>
      </c>
      <c r="AB1760" s="1">
        <f>'[1]RC-1(PY)'!AB1760</f>
        <v>0</v>
      </c>
      <c r="AC1760" s="1">
        <f>'[1]RC-1(PY)'!AC1760</f>
        <v>0</v>
      </c>
      <c r="AD1760" s="1">
        <f>'[1]RC-1(PY)'!AD1760</f>
        <v>0</v>
      </c>
      <c r="AE1760" s="1">
        <f>'[1]RC-1(PY)'!AE1760</f>
        <v>0</v>
      </c>
      <c r="AF1760" s="1">
        <f>'[1]RC-1(PY)'!AF1760</f>
        <v>0</v>
      </c>
      <c r="AG1760" s="1">
        <f>'[1]RC-1(PY)'!AG1760</f>
        <v>0</v>
      </c>
      <c r="AH1760" s="1">
        <f>'[1]RC-1(PY)'!AH1760</f>
        <v>0</v>
      </c>
      <c r="AI1760" s="1">
        <f>'[1]RC-1(PY)'!AI1760</f>
        <v>0</v>
      </c>
    </row>
    <row r="1761" spans="1:35" x14ac:dyDescent="0.3">
      <c r="A1761" s="1">
        <f>'[1]RC-1(PY)'!A1761</f>
        <v>0</v>
      </c>
      <c r="B1761" s="1">
        <f>'[1]RC-1(PY)'!B1761</f>
        <v>0</v>
      </c>
      <c r="C1761" s="1">
        <f>'[1]RC-1(PY)'!C1761</f>
        <v>0</v>
      </c>
      <c r="D1761" s="1">
        <f>'[1]RC-1(PY)'!D1761</f>
        <v>0</v>
      </c>
      <c r="E1761" s="1">
        <f>'[1]RC-1(PY)'!E1761</f>
        <v>0</v>
      </c>
      <c r="F1761" s="1">
        <f>'[1]RC-1(PY)'!F1761</f>
        <v>0</v>
      </c>
      <c r="G1761" s="1">
        <f>'[1]RC-1(PY)'!G1761</f>
        <v>0</v>
      </c>
      <c r="H1761" s="1">
        <f>'[1]RC-1(PY)'!H1761</f>
        <v>0</v>
      </c>
      <c r="I1761" s="1">
        <f>'[1]RC-1(PY)'!I1761</f>
        <v>0</v>
      </c>
      <c r="J1761" s="1">
        <f>'[1]RC-1(PY)'!J1761</f>
        <v>0</v>
      </c>
      <c r="K1761" s="1">
        <f>'[1]RC-1(PY)'!K1761</f>
        <v>0</v>
      </c>
      <c r="L1761" s="1">
        <f>'[1]RC-1(PY)'!L1761</f>
        <v>0</v>
      </c>
      <c r="M1761" s="1">
        <f>'[1]RC-1(PY)'!M1761</f>
        <v>0</v>
      </c>
      <c r="N1761" s="1">
        <f>'[1]RC-1(PY)'!N1761</f>
        <v>0</v>
      </c>
      <c r="O1761" s="1">
        <f>'[1]RC-1(PY)'!O1761</f>
        <v>0</v>
      </c>
      <c r="P1761" s="1">
        <f>'[1]RC-1(PY)'!P1761</f>
        <v>0</v>
      </c>
      <c r="Q1761" s="1">
        <f>'[1]RC-1(PY)'!Q1761</f>
        <v>0</v>
      </c>
      <c r="R1761" s="1">
        <f>'[1]RC-1(PY)'!R1761</f>
        <v>0</v>
      </c>
      <c r="S1761" s="1">
        <f>'[1]RC-1(PY)'!S1761</f>
        <v>0</v>
      </c>
      <c r="T1761" s="1">
        <f>'[1]RC-1(PY)'!T1761</f>
        <v>0</v>
      </c>
      <c r="U1761" s="1">
        <f>'[1]RC-1(PY)'!U1761</f>
        <v>0</v>
      </c>
      <c r="V1761" s="1">
        <f>'[1]RC-1(PY)'!V1761</f>
        <v>0</v>
      </c>
      <c r="W1761" s="1">
        <f>'[1]RC-1(PY)'!W1761</f>
        <v>0</v>
      </c>
      <c r="X1761" s="1">
        <f>'[1]RC-1(PY)'!X1761</f>
        <v>0</v>
      </c>
      <c r="Y1761" s="1">
        <f>'[1]RC-1(PY)'!Y1761</f>
        <v>0</v>
      </c>
      <c r="Z1761" s="1">
        <f>'[1]RC-1(PY)'!Z1761</f>
        <v>0</v>
      </c>
      <c r="AA1761" s="1">
        <f>'[1]RC-1(PY)'!AA1761</f>
        <v>0</v>
      </c>
      <c r="AB1761" s="1">
        <f>'[1]RC-1(PY)'!AB1761</f>
        <v>0</v>
      </c>
      <c r="AC1761" s="1">
        <f>'[1]RC-1(PY)'!AC1761</f>
        <v>0</v>
      </c>
      <c r="AD1761" s="1">
        <f>'[1]RC-1(PY)'!AD1761</f>
        <v>0</v>
      </c>
      <c r="AE1761" s="1">
        <f>'[1]RC-1(PY)'!AE1761</f>
        <v>0</v>
      </c>
      <c r="AF1761" s="1">
        <f>'[1]RC-1(PY)'!AF1761</f>
        <v>0</v>
      </c>
      <c r="AG1761" s="1">
        <f>'[1]RC-1(PY)'!AG1761</f>
        <v>0</v>
      </c>
      <c r="AH1761" s="1">
        <f>'[1]RC-1(PY)'!AH1761</f>
        <v>0</v>
      </c>
      <c r="AI1761" s="1">
        <f>'[1]RC-1(PY)'!AI1761</f>
        <v>0</v>
      </c>
    </row>
    <row r="1762" spans="1:35" x14ac:dyDescent="0.3">
      <c r="A1762" s="1">
        <f>'[1]RC-1(PY)'!A1762</f>
        <v>0</v>
      </c>
      <c r="B1762" s="1">
        <f>'[1]RC-1(PY)'!B1762</f>
        <v>0</v>
      </c>
      <c r="C1762" s="1">
        <f>'[1]RC-1(PY)'!C1762</f>
        <v>0</v>
      </c>
      <c r="D1762" s="1">
        <f>'[1]RC-1(PY)'!D1762</f>
        <v>0</v>
      </c>
      <c r="E1762" s="1">
        <f>'[1]RC-1(PY)'!E1762</f>
        <v>0</v>
      </c>
      <c r="F1762" s="1">
        <f>'[1]RC-1(PY)'!F1762</f>
        <v>0</v>
      </c>
      <c r="G1762" s="1">
        <f>'[1]RC-1(PY)'!G1762</f>
        <v>0</v>
      </c>
      <c r="H1762" s="1">
        <f>'[1]RC-1(PY)'!H1762</f>
        <v>0</v>
      </c>
      <c r="I1762" s="1">
        <f>'[1]RC-1(PY)'!I1762</f>
        <v>0</v>
      </c>
      <c r="J1762" s="1">
        <f>'[1]RC-1(PY)'!J1762</f>
        <v>0</v>
      </c>
      <c r="K1762" s="1">
        <f>'[1]RC-1(PY)'!K1762</f>
        <v>0</v>
      </c>
      <c r="L1762" s="1">
        <f>'[1]RC-1(PY)'!L1762</f>
        <v>0</v>
      </c>
      <c r="M1762" s="1">
        <f>'[1]RC-1(PY)'!M1762</f>
        <v>0</v>
      </c>
      <c r="N1762" s="1">
        <f>'[1]RC-1(PY)'!N1762</f>
        <v>0</v>
      </c>
      <c r="O1762" s="1">
        <f>'[1]RC-1(PY)'!O1762</f>
        <v>0</v>
      </c>
      <c r="P1762" s="1">
        <f>'[1]RC-1(PY)'!P1762</f>
        <v>0</v>
      </c>
      <c r="Q1762" s="1">
        <f>'[1]RC-1(PY)'!Q1762</f>
        <v>0</v>
      </c>
      <c r="R1762" s="1">
        <f>'[1]RC-1(PY)'!R1762</f>
        <v>0</v>
      </c>
      <c r="S1762" s="1">
        <f>'[1]RC-1(PY)'!S1762</f>
        <v>0</v>
      </c>
      <c r="T1762" s="1">
        <f>'[1]RC-1(PY)'!T1762</f>
        <v>0</v>
      </c>
      <c r="U1762" s="1">
        <f>'[1]RC-1(PY)'!U1762</f>
        <v>0</v>
      </c>
      <c r="V1762" s="1">
        <f>'[1]RC-1(PY)'!V1762</f>
        <v>0</v>
      </c>
      <c r="W1762" s="1">
        <f>'[1]RC-1(PY)'!W1762</f>
        <v>0</v>
      </c>
      <c r="X1762" s="1">
        <f>'[1]RC-1(PY)'!X1762</f>
        <v>0</v>
      </c>
      <c r="Y1762" s="1">
        <f>'[1]RC-1(PY)'!Y1762</f>
        <v>0</v>
      </c>
      <c r="Z1762" s="1">
        <f>'[1]RC-1(PY)'!Z1762</f>
        <v>0</v>
      </c>
      <c r="AA1762" s="1">
        <f>'[1]RC-1(PY)'!AA1762</f>
        <v>0</v>
      </c>
      <c r="AB1762" s="1">
        <f>'[1]RC-1(PY)'!AB1762</f>
        <v>0</v>
      </c>
      <c r="AC1762" s="1">
        <f>'[1]RC-1(PY)'!AC1762</f>
        <v>0</v>
      </c>
      <c r="AD1762" s="1">
        <f>'[1]RC-1(PY)'!AD1762</f>
        <v>0</v>
      </c>
      <c r="AE1762" s="1">
        <f>'[1]RC-1(PY)'!AE1762</f>
        <v>0</v>
      </c>
      <c r="AF1762" s="1">
        <f>'[1]RC-1(PY)'!AF1762</f>
        <v>0</v>
      </c>
      <c r="AG1762" s="1">
        <f>'[1]RC-1(PY)'!AG1762</f>
        <v>0</v>
      </c>
      <c r="AH1762" s="1">
        <f>'[1]RC-1(PY)'!AH1762</f>
        <v>0</v>
      </c>
      <c r="AI1762" s="1">
        <f>'[1]RC-1(PY)'!AI1762</f>
        <v>0</v>
      </c>
    </row>
    <row r="1763" spans="1:35" x14ac:dyDescent="0.3">
      <c r="A1763" s="1">
        <f>'[1]RC-1(PY)'!A1763</f>
        <v>0</v>
      </c>
      <c r="B1763" s="1">
        <f>'[1]RC-1(PY)'!B1763</f>
        <v>0</v>
      </c>
      <c r="C1763" s="1">
        <f>'[1]RC-1(PY)'!C1763</f>
        <v>0</v>
      </c>
      <c r="D1763" s="1">
        <f>'[1]RC-1(PY)'!D1763</f>
        <v>0</v>
      </c>
      <c r="E1763" s="1">
        <f>'[1]RC-1(PY)'!E1763</f>
        <v>0</v>
      </c>
      <c r="F1763" s="1">
        <f>'[1]RC-1(PY)'!F1763</f>
        <v>0</v>
      </c>
      <c r="G1763" s="1">
        <f>'[1]RC-1(PY)'!G1763</f>
        <v>0</v>
      </c>
      <c r="H1763" s="1">
        <f>'[1]RC-1(PY)'!H1763</f>
        <v>0</v>
      </c>
      <c r="I1763" s="1">
        <f>'[1]RC-1(PY)'!I1763</f>
        <v>0</v>
      </c>
      <c r="J1763" s="1">
        <f>'[1]RC-1(PY)'!J1763</f>
        <v>0</v>
      </c>
      <c r="K1763" s="1">
        <f>'[1]RC-1(PY)'!K1763</f>
        <v>0</v>
      </c>
      <c r="L1763" s="1">
        <f>'[1]RC-1(PY)'!L1763</f>
        <v>0</v>
      </c>
      <c r="M1763" s="1">
        <f>'[1]RC-1(PY)'!M1763</f>
        <v>0</v>
      </c>
      <c r="N1763" s="1">
        <f>'[1]RC-1(PY)'!N1763</f>
        <v>0</v>
      </c>
      <c r="O1763" s="1">
        <f>'[1]RC-1(PY)'!O1763</f>
        <v>0</v>
      </c>
      <c r="P1763" s="1">
        <f>'[1]RC-1(PY)'!P1763</f>
        <v>0</v>
      </c>
      <c r="Q1763" s="1">
        <f>'[1]RC-1(PY)'!Q1763</f>
        <v>0</v>
      </c>
      <c r="R1763" s="1">
        <f>'[1]RC-1(PY)'!R1763</f>
        <v>0</v>
      </c>
      <c r="S1763" s="1">
        <f>'[1]RC-1(PY)'!S1763</f>
        <v>0</v>
      </c>
      <c r="T1763" s="1">
        <f>'[1]RC-1(PY)'!T1763</f>
        <v>0</v>
      </c>
      <c r="U1763" s="1">
        <f>'[1]RC-1(PY)'!U1763</f>
        <v>0</v>
      </c>
      <c r="V1763" s="1">
        <f>'[1]RC-1(PY)'!V1763</f>
        <v>0</v>
      </c>
      <c r="W1763" s="1">
        <f>'[1]RC-1(PY)'!W1763</f>
        <v>0</v>
      </c>
      <c r="X1763" s="1">
        <f>'[1]RC-1(PY)'!X1763</f>
        <v>0</v>
      </c>
      <c r="Y1763" s="1">
        <f>'[1]RC-1(PY)'!Y1763</f>
        <v>0</v>
      </c>
      <c r="Z1763" s="1">
        <f>'[1]RC-1(PY)'!Z1763</f>
        <v>0</v>
      </c>
      <c r="AA1763" s="1">
        <f>'[1]RC-1(PY)'!AA1763</f>
        <v>0</v>
      </c>
      <c r="AB1763" s="1">
        <f>'[1]RC-1(PY)'!AB1763</f>
        <v>0</v>
      </c>
      <c r="AC1763" s="1">
        <f>'[1]RC-1(PY)'!AC1763</f>
        <v>0</v>
      </c>
      <c r="AD1763" s="1">
        <f>'[1]RC-1(PY)'!AD1763</f>
        <v>0</v>
      </c>
      <c r="AE1763" s="1">
        <f>'[1]RC-1(PY)'!AE1763</f>
        <v>0</v>
      </c>
      <c r="AF1763" s="1">
        <f>'[1]RC-1(PY)'!AF1763</f>
        <v>0</v>
      </c>
      <c r="AG1763" s="1">
        <f>'[1]RC-1(PY)'!AG1763</f>
        <v>0</v>
      </c>
      <c r="AH1763" s="1">
        <f>'[1]RC-1(PY)'!AH1763</f>
        <v>0</v>
      </c>
      <c r="AI1763" s="1">
        <f>'[1]RC-1(PY)'!AI1763</f>
        <v>0</v>
      </c>
    </row>
    <row r="1764" spans="1:35" x14ac:dyDescent="0.3">
      <c r="A1764" s="1">
        <f>'[1]RC-1(PY)'!A1764</f>
        <v>0</v>
      </c>
      <c r="B1764" s="1">
        <f>'[1]RC-1(PY)'!B1764</f>
        <v>0</v>
      </c>
      <c r="C1764" s="1">
        <f>'[1]RC-1(PY)'!C1764</f>
        <v>0</v>
      </c>
      <c r="D1764" s="1">
        <f>'[1]RC-1(PY)'!D1764</f>
        <v>0</v>
      </c>
      <c r="E1764" s="1">
        <f>'[1]RC-1(PY)'!E1764</f>
        <v>0</v>
      </c>
      <c r="F1764" s="1">
        <f>'[1]RC-1(PY)'!F1764</f>
        <v>0</v>
      </c>
      <c r="G1764" s="1">
        <f>'[1]RC-1(PY)'!G1764</f>
        <v>0</v>
      </c>
      <c r="H1764" s="1">
        <f>'[1]RC-1(PY)'!H1764</f>
        <v>0</v>
      </c>
      <c r="I1764" s="1">
        <f>'[1]RC-1(PY)'!I1764</f>
        <v>0</v>
      </c>
      <c r="J1764" s="1">
        <f>'[1]RC-1(PY)'!J1764</f>
        <v>0</v>
      </c>
      <c r="K1764" s="1">
        <f>'[1]RC-1(PY)'!K1764</f>
        <v>0</v>
      </c>
      <c r="L1764" s="1">
        <f>'[1]RC-1(PY)'!L1764</f>
        <v>0</v>
      </c>
      <c r="M1764" s="1">
        <f>'[1]RC-1(PY)'!M1764</f>
        <v>0</v>
      </c>
      <c r="N1764" s="1">
        <f>'[1]RC-1(PY)'!N1764</f>
        <v>0</v>
      </c>
      <c r="O1764" s="1">
        <f>'[1]RC-1(PY)'!O1764</f>
        <v>0</v>
      </c>
      <c r="P1764" s="1">
        <f>'[1]RC-1(PY)'!P1764</f>
        <v>0</v>
      </c>
      <c r="Q1764" s="1">
        <f>'[1]RC-1(PY)'!Q1764</f>
        <v>0</v>
      </c>
      <c r="R1764" s="1">
        <f>'[1]RC-1(PY)'!R1764</f>
        <v>0</v>
      </c>
      <c r="S1764" s="1">
        <f>'[1]RC-1(PY)'!S1764</f>
        <v>0</v>
      </c>
      <c r="T1764" s="1">
        <f>'[1]RC-1(PY)'!T1764</f>
        <v>0</v>
      </c>
      <c r="U1764" s="1">
        <f>'[1]RC-1(PY)'!U1764</f>
        <v>0</v>
      </c>
      <c r="V1764" s="1">
        <f>'[1]RC-1(PY)'!V1764</f>
        <v>0</v>
      </c>
      <c r="W1764" s="1">
        <f>'[1]RC-1(PY)'!W1764</f>
        <v>0</v>
      </c>
      <c r="X1764" s="1">
        <f>'[1]RC-1(PY)'!X1764</f>
        <v>0</v>
      </c>
      <c r="Y1764" s="1">
        <f>'[1]RC-1(PY)'!Y1764</f>
        <v>0</v>
      </c>
      <c r="Z1764" s="1">
        <f>'[1]RC-1(PY)'!Z1764</f>
        <v>0</v>
      </c>
      <c r="AA1764" s="1">
        <f>'[1]RC-1(PY)'!AA1764</f>
        <v>0</v>
      </c>
      <c r="AB1764" s="1">
        <f>'[1]RC-1(PY)'!AB1764</f>
        <v>0</v>
      </c>
      <c r="AC1764" s="1">
        <f>'[1]RC-1(PY)'!AC1764</f>
        <v>0</v>
      </c>
      <c r="AD1764" s="1">
        <f>'[1]RC-1(PY)'!AD1764</f>
        <v>0</v>
      </c>
      <c r="AE1764" s="1">
        <f>'[1]RC-1(PY)'!AE1764</f>
        <v>0</v>
      </c>
      <c r="AF1764" s="1">
        <f>'[1]RC-1(PY)'!AF1764</f>
        <v>0</v>
      </c>
      <c r="AG1764" s="1">
        <f>'[1]RC-1(PY)'!AG1764</f>
        <v>0</v>
      </c>
      <c r="AH1764" s="1">
        <f>'[1]RC-1(PY)'!AH1764</f>
        <v>0</v>
      </c>
      <c r="AI1764" s="1">
        <f>'[1]RC-1(PY)'!AI1764</f>
        <v>0</v>
      </c>
    </row>
    <row r="1765" spans="1:35" x14ac:dyDescent="0.3">
      <c r="A1765" s="1">
        <f>'[1]RC-1(PY)'!A1765</f>
        <v>0</v>
      </c>
      <c r="B1765" s="1">
        <f>'[1]RC-1(PY)'!B1765</f>
        <v>0</v>
      </c>
      <c r="C1765" s="1">
        <f>'[1]RC-1(PY)'!C1765</f>
        <v>0</v>
      </c>
      <c r="D1765" s="1">
        <f>'[1]RC-1(PY)'!D1765</f>
        <v>0</v>
      </c>
      <c r="E1765" s="1">
        <f>'[1]RC-1(PY)'!E1765</f>
        <v>0</v>
      </c>
      <c r="F1765" s="1">
        <f>'[1]RC-1(PY)'!F1765</f>
        <v>0</v>
      </c>
      <c r="G1765" s="1">
        <f>'[1]RC-1(PY)'!G1765</f>
        <v>0</v>
      </c>
      <c r="H1765" s="1">
        <f>'[1]RC-1(PY)'!H1765</f>
        <v>0</v>
      </c>
      <c r="I1765" s="1">
        <f>'[1]RC-1(PY)'!I1765</f>
        <v>0</v>
      </c>
      <c r="J1765" s="1">
        <f>'[1]RC-1(PY)'!J1765</f>
        <v>0</v>
      </c>
      <c r="K1765" s="1">
        <f>'[1]RC-1(PY)'!K1765</f>
        <v>0</v>
      </c>
      <c r="L1765" s="1">
        <f>'[1]RC-1(PY)'!L1765</f>
        <v>0</v>
      </c>
      <c r="M1765" s="1">
        <f>'[1]RC-1(PY)'!M1765</f>
        <v>0</v>
      </c>
      <c r="N1765" s="1">
        <f>'[1]RC-1(PY)'!N1765</f>
        <v>0</v>
      </c>
      <c r="O1765" s="1">
        <f>'[1]RC-1(PY)'!O1765</f>
        <v>0</v>
      </c>
      <c r="P1765" s="1">
        <f>'[1]RC-1(PY)'!P1765</f>
        <v>0</v>
      </c>
      <c r="Q1765" s="1">
        <f>'[1]RC-1(PY)'!Q1765</f>
        <v>0</v>
      </c>
      <c r="R1765" s="1">
        <f>'[1]RC-1(PY)'!R1765</f>
        <v>0</v>
      </c>
      <c r="S1765" s="1">
        <f>'[1]RC-1(PY)'!S1765</f>
        <v>0</v>
      </c>
      <c r="T1765" s="1">
        <f>'[1]RC-1(PY)'!T1765</f>
        <v>0</v>
      </c>
      <c r="U1765" s="1">
        <f>'[1]RC-1(PY)'!U1765</f>
        <v>0</v>
      </c>
      <c r="V1765" s="1">
        <f>'[1]RC-1(PY)'!V1765</f>
        <v>0</v>
      </c>
      <c r="W1765" s="1">
        <f>'[1]RC-1(PY)'!W1765</f>
        <v>0</v>
      </c>
      <c r="X1765" s="1">
        <f>'[1]RC-1(PY)'!X1765</f>
        <v>0</v>
      </c>
      <c r="Y1765" s="1">
        <f>'[1]RC-1(PY)'!Y1765</f>
        <v>0</v>
      </c>
      <c r="Z1765" s="1">
        <f>'[1]RC-1(PY)'!Z1765</f>
        <v>0</v>
      </c>
      <c r="AA1765" s="1">
        <f>'[1]RC-1(PY)'!AA1765</f>
        <v>0</v>
      </c>
      <c r="AB1765" s="1">
        <f>'[1]RC-1(PY)'!AB1765</f>
        <v>0</v>
      </c>
      <c r="AC1765" s="1">
        <f>'[1]RC-1(PY)'!AC1765</f>
        <v>0</v>
      </c>
      <c r="AD1765" s="1">
        <f>'[1]RC-1(PY)'!AD1765</f>
        <v>0</v>
      </c>
      <c r="AE1765" s="1">
        <f>'[1]RC-1(PY)'!AE1765</f>
        <v>0</v>
      </c>
      <c r="AF1765" s="1">
        <f>'[1]RC-1(PY)'!AF1765</f>
        <v>0</v>
      </c>
      <c r="AG1765" s="1">
        <f>'[1]RC-1(PY)'!AG1765</f>
        <v>0</v>
      </c>
      <c r="AH1765" s="1">
        <f>'[1]RC-1(PY)'!AH1765</f>
        <v>0</v>
      </c>
      <c r="AI1765" s="1">
        <f>'[1]RC-1(PY)'!AI1765</f>
        <v>0</v>
      </c>
    </row>
    <row r="1766" spans="1:35" x14ac:dyDescent="0.3">
      <c r="A1766" s="1">
        <f>'[1]RC-1(PY)'!A1766</f>
        <v>0</v>
      </c>
      <c r="B1766" s="1">
        <f>'[1]RC-1(PY)'!B1766</f>
        <v>0</v>
      </c>
      <c r="C1766" s="1">
        <f>'[1]RC-1(PY)'!C1766</f>
        <v>0</v>
      </c>
      <c r="D1766" s="1">
        <f>'[1]RC-1(PY)'!D1766</f>
        <v>0</v>
      </c>
      <c r="E1766" s="1">
        <f>'[1]RC-1(PY)'!E1766</f>
        <v>0</v>
      </c>
      <c r="F1766" s="1">
        <f>'[1]RC-1(PY)'!F1766</f>
        <v>0</v>
      </c>
      <c r="G1766" s="1">
        <f>'[1]RC-1(PY)'!G1766</f>
        <v>0</v>
      </c>
      <c r="H1766" s="1">
        <f>'[1]RC-1(PY)'!H1766</f>
        <v>0</v>
      </c>
      <c r="I1766" s="1">
        <f>'[1]RC-1(PY)'!I1766</f>
        <v>0</v>
      </c>
      <c r="J1766" s="1">
        <f>'[1]RC-1(PY)'!J1766</f>
        <v>0</v>
      </c>
      <c r="K1766" s="1">
        <f>'[1]RC-1(PY)'!K1766</f>
        <v>0</v>
      </c>
      <c r="L1766" s="1">
        <f>'[1]RC-1(PY)'!L1766</f>
        <v>0</v>
      </c>
      <c r="M1766" s="1">
        <f>'[1]RC-1(PY)'!M1766</f>
        <v>0</v>
      </c>
      <c r="N1766" s="1">
        <f>'[1]RC-1(PY)'!N1766</f>
        <v>0</v>
      </c>
      <c r="O1766" s="1">
        <f>'[1]RC-1(PY)'!O1766</f>
        <v>0</v>
      </c>
      <c r="P1766" s="1">
        <f>'[1]RC-1(PY)'!P1766</f>
        <v>0</v>
      </c>
      <c r="Q1766" s="1">
        <f>'[1]RC-1(PY)'!Q1766</f>
        <v>0</v>
      </c>
      <c r="R1766" s="1">
        <f>'[1]RC-1(PY)'!R1766</f>
        <v>0</v>
      </c>
      <c r="S1766" s="1">
        <f>'[1]RC-1(PY)'!S1766</f>
        <v>0</v>
      </c>
      <c r="T1766" s="1">
        <f>'[1]RC-1(PY)'!T1766</f>
        <v>0</v>
      </c>
      <c r="U1766" s="1">
        <f>'[1]RC-1(PY)'!U1766</f>
        <v>0</v>
      </c>
      <c r="V1766" s="1">
        <f>'[1]RC-1(PY)'!V1766</f>
        <v>0</v>
      </c>
      <c r="W1766" s="1">
        <f>'[1]RC-1(PY)'!W1766</f>
        <v>0</v>
      </c>
      <c r="X1766" s="1">
        <f>'[1]RC-1(PY)'!X1766</f>
        <v>0</v>
      </c>
      <c r="Y1766" s="1">
        <f>'[1]RC-1(PY)'!Y1766</f>
        <v>0</v>
      </c>
      <c r="Z1766" s="1">
        <f>'[1]RC-1(PY)'!Z1766</f>
        <v>0</v>
      </c>
      <c r="AA1766" s="1">
        <f>'[1]RC-1(PY)'!AA1766</f>
        <v>0</v>
      </c>
      <c r="AB1766" s="1">
        <f>'[1]RC-1(PY)'!AB1766</f>
        <v>0</v>
      </c>
      <c r="AC1766" s="1">
        <f>'[1]RC-1(PY)'!AC1766</f>
        <v>0</v>
      </c>
      <c r="AD1766" s="1">
        <f>'[1]RC-1(PY)'!AD1766</f>
        <v>0</v>
      </c>
      <c r="AE1766" s="1">
        <f>'[1]RC-1(PY)'!AE1766</f>
        <v>0</v>
      </c>
      <c r="AF1766" s="1">
        <f>'[1]RC-1(PY)'!AF1766</f>
        <v>0</v>
      </c>
      <c r="AG1766" s="1">
        <f>'[1]RC-1(PY)'!AG1766</f>
        <v>0</v>
      </c>
      <c r="AH1766" s="1">
        <f>'[1]RC-1(PY)'!AH1766</f>
        <v>0</v>
      </c>
      <c r="AI1766" s="1">
        <f>'[1]RC-1(PY)'!AI1766</f>
        <v>0</v>
      </c>
    </row>
    <row r="1767" spans="1:35" x14ac:dyDescent="0.3">
      <c r="A1767" s="1">
        <f>'[1]RC-1(PY)'!A1767</f>
        <v>0</v>
      </c>
      <c r="B1767" s="1">
        <f>'[1]RC-1(PY)'!B1767</f>
        <v>0</v>
      </c>
      <c r="C1767" s="1">
        <f>'[1]RC-1(PY)'!C1767</f>
        <v>0</v>
      </c>
      <c r="D1767" s="1">
        <f>'[1]RC-1(PY)'!D1767</f>
        <v>0</v>
      </c>
      <c r="E1767" s="1">
        <f>'[1]RC-1(PY)'!E1767</f>
        <v>0</v>
      </c>
      <c r="F1767" s="1">
        <f>'[1]RC-1(PY)'!F1767</f>
        <v>0</v>
      </c>
      <c r="G1767" s="1">
        <f>'[1]RC-1(PY)'!G1767</f>
        <v>0</v>
      </c>
      <c r="H1767" s="1">
        <f>'[1]RC-1(PY)'!H1767</f>
        <v>0</v>
      </c>
      <c r="I1767" s="1">
        <f>'[1]RC-1(PY)'!I1767</f>
        <v>0</v>
      </c>
      <c r="J1767" s="1">
        <f>'[1]RC-1(PY)'!J1767</f>
        <v>0</v>
      </c>
      <c r="K1767" s="1">
        <f>'[1]RC-1(PY)'!K1767</f>
        <v>0</v>
      </c>
      <c r="L1767" s="1">
        <f>'[1]RC-1(PY)'!L1767</f>
        <v>0</v>
      </c>
      <c r="M1767" s="1">
        <f>'[1]RC-1(PY)'!M1767</f>
        <v>0</v>
      </c>
      <c r="N1767" s="1">
        <f>'[1]RC-1(PY)'!N1767</f>
        <v>0</v>
      </c>
      <c r="O1767" s="1">
        <f>'[1]RC-1(PY)'!O1767</f>
        <v>0</v>
      </c>
      <c r="P1767" s="1">
        <f>'[1]RC-1(PY)'!P1767</f>
        <v>0</v>
      </c>
      <c r="Q1767" s="1">
        <f>'[1]RC-1(PY)'!Q1767</f>
        <v>0</v>
      </c>
      <c r="R1767" s="1">
        <f>'[1]RC-1(PY)'!R1767</f>
        <v>0</v>
      </c>
      <c r="S1767" s="1">
        <f>'[1]RC-1(PY)'!S1767</f>
        <v>0</v>
      </c>
      <c r="T1767" s="1">
        <f>'[1]RC-1(PY)'!T1767</f>
        <v>0</v>
      </c>
      <c r="U1767" s="1">
        <f>'[1]RC-1(PY)'!U1767</f>
        <v>0</v>
      </c>
      <c r="V1767" s="1">
        <f>'[1]RC-1(PY)'!V1767</f>
        <v>0</v>
      </c>
      <c r="W1767" s="1">
        <f>'[1]RC-1(PY)'!W1767</f>
        <v>0</v>
      </c>
      <c r="X1767" s="1">
        <f>'[1]RC-1(PY)'!X1767</f>
        <v>0</v>
      </c>
      <c r="Y1767" s="1">
        <f>'[1]RC-1(PY)'!Y1767</f>
        <v>0</v>
      </c>
      <c r="Z1767" s="1">
        <f>'[1]RC-1(PY)'!Z1767</f>
        <v>0</v>
      </c>
      <c r="AA1767" s="1">
        <f>'[1]RC-1(PY)'!AA1767</f>
        <v>0</v>
      </c>
      <c r="AB1767" s="1">
        <f>'[1]RC-1(PY)'!AB1767</f>
        <v>0</v>
      </c>
      <c r="AC1767" s="1">
        <f>'[1]RC-1(PY)'!AC1767</f>
        <v>0</v>
      </c>
      <c r="AD1767" s="1">
        <f>'[1]RC-1(PY)'!AD1767</f>
        <v>0</v>
      </c>
      <c r="AE1767" s="1">
        <f>'[1]RC-1(PY)'!AE1767</f>
        <v>0</v>
      </c>
      <c r="AF1767" s="1">
        <f>'[1]RC-1(PY)'!AF1767</f>
        <v>0</v>
      </c>
      <c r="AG1767" s="1">
        <f>'[1]RC-1(PY)'!AG1767</f>
        <v>0</v>
      </c>
      <c r="AH1767" s="1">
        <f>'[1]RC-1(PY)'!AH1767</f>
        <v>0</v>
      </c>
      <c r="AI1767" s="1">
        <f>'[1]RC-1(PY)'!AI1767</f>
        <v>0</v>
      </c>
    </row>
    <row r="1768" spans="1:35" x14ac:dyDescent="0.3">
      <c r="A1768" s="1">
        <f>'[1]RC-1(PY)'!A1768</f>
        <v>0</v>
      </c>
      <c r="B1768" s="1">
        <f>'[1]RC-1(PY)'!B1768</f>
        <v>0</v>
      </c>
      <c r="C1768" s="1">
        <f>'[1]RC-1(PY)'!C1768</f>
        <v>0</v>
      </c>
      <c r="D1768" s="1">
        <f>'[1]RC-1(PY)'!D1768</f>
        <v>0</v>
      </c>
      <c r="E1768" s="1">
        <f>'[1]RC-1(PY)'!E1768</f>
        <v>0</v>
      </c>
      <c r="F1768" s="1">
        <f>'[1]RC-1(PY)'!F1768</f>
        <v>0</v>
      </c>
      <c r="G1768" s="1">
        <f>'[1]RC-1(PY)'!G1768</f>
        <v>0</v>
      </c>
      <c r="H1768" s="1">
        <f>'[1]RC-1(PY)'!H1768</f>
        <v>0</v>
      </c>
      <c r="I1768" s="1">
        <f>'[1]RC-1(PY)'!I1768</f>
        <v>0</v>
      </c>
      <c r="J1768" s="1">
        <f>'[1]RC-1(PY)'!J1768</f>
        <v>0</v>
      </c>
      <c r="K1768" s="1">
        <f>'[1]RC-1(PY)'!K1768</f>
        <v>0</v>
      </c>
      <c r="L1768" s="1">
        <f>'[1]RC-1(PY)'!L1768</f>
        <v>0</v>
      </c>
      <c r="M1768" s="1">
        <f>'[1]RC-1(PY)'!M1768</f>
        <v>0</v>
      </c>
      <c r="N1768" s="1">
        <f>'[1]RC-1(PY)'!N1768</f>
        <v>0</v>
      </c>
      <c r="O1768" s="1">
        <f>'[1]RC-1(PY)'!O1768</f>
        <v>0</v>
      </c>
      <c r="P1768" s="1">
        <f>'[1]RC-1(PY)'!P1768</f>
        <v>0</v>
      </c>
      <c r="Q1768" s="1">
        <f>'[1]RC-1(PY)'!Q1768</f>
        <v>0</v>
      </c>
      <c r="R1768" s="1">
        <f>'[1]RC-1(PY)'!R1768</f>
        <v>0</v>
      </c>
      <c r="S1768" s="1">
        <f>'[1]RC-1(PY)'!S1768</f>
        <v>0</v>
      </c>
      <c r="T1768" s="1">
        <f>'[1]RC-1(PY)'!T1768</f>
        <v>0</v>
      </c>
      <c r="U1768" s="1">
        <f>'[1]RC-1(PY)'!U1768</f>
        <v>0</v>
      </c>
      <c r="V1768" s="1">
        <f>'[1]RC-1(PY)'!V1768</f>
        <v>0</v>
      </c>
      <c r="W1768" s="1">
        <f>'[1]RC-1(PY)'!W1768</f>
        <v>0</v>
      </c>
      <c r="X1768" s="1">
        <f>'[1]RC-1(PY)'!X1768</f>
        <v>0</v>
      </c>
      <c r="Y1768" s="1">
        <f>'[1]RC-1(PY)'!Y1768</f>
        <v>0</v>
      </c>
      <c r="Z1768" s="1">
        <f>'[1]RC-1(PY)'!Z1768</f>
        <v>0</v>
      </c>
      <c r="AA1768" s="1">
        <f>'[1]RC-1(PY)'!AA1768</f>
        <v>0</v>
      </c>
      <c r="AB1768" s="1">
        <f>'[1]RC-1(PY)'!AB1768</f>
        <v>0</v>
      </c>
      <c r="AC1768" s="1">
        <f>'[1]RC-1(PY)'!AC1768</f>
        <v>0</v>
      </c>
      <c r="AD1768" s="1">
        <f>'[1]RC-1(PY)'!AD1768</f>
        <v>0</v>
      </c>
      <c r="AE1768" s="1">
        <f>'[1]RC-1(PY)'!AE1768</f>
        <v>0</v>
      </c>
      <c r="AF1768" s="1">
        <f>'[1]RC-1(PY)'!AF1768</f>
        <v>0</v>
      </c>
      <c r="AG1768" s="1">
        <f>'[1]RC-1(PY)'!AG1768</f>
        <v>0</v>
      </c>
      <c r="AH1768" s="1">
        <f>'[1]RC-1(PY)'!AH1768</f>
        <v>0</v>
      </c>
      <c r="AI1768" s="1">
        <f>'[1]RC-1(PY)'!AI1768</f>
        <v>0</v>
      </c>
    </row>
    <row r="1769" spans="1:35" x14ac:dyDescent="0.3">
      <c r="A1769" s="1">
        <f>'[1]RC-1(PY)'!A1769</f>
        <v>0</v>
      </c>
      <c r="B1769" s="1">
        <f>'[1]RC-1(PY)'!B1769</f>
        <v>0</v>
      </c>
      <c r="C1769" s="1">
        <f>'[1]RC-1(PY)'!C1769</f>
        <v>0</v>
      </c>
      <c r="D1769" s="1">
        <f>'[1]RC-1(PY)'!D1769</f>
        <v>0</v>
      </c>
      <c r="E1769" s="1">
        <f>'[1]RC-1(PY)'!E1769</f>
        <v>0</v>
      </c>
      <c r="F1769" s="1">
        <f>'[1]RC-1(PY)'!F1769</f>
        <v>0</v>
      </c>
      <c r="G1769" s="1">
        <f>'[1]RC-1(PY)'!G1769</f>
        <v>0</v>
      </c>
      <c r="H1769" s="1">
        <f>'[1]RC-1(PY)'!H1769</f>
        <v>0</v>
      </c>
      <c r="I1769" s="1">
        <f>'[1]RC-1(PY)'!I1769</f>
        <v>0</v>
      </c>
      <c r="J1769" s="1">
        <f>'[1]RC-1(PY)'!J1769</f>
        <v>0</v>
      </c>
      <c r="K1769" s="1">
        <f>'[1]RC-1(PY)'!K1769</f>
        <v>0</v>
      </c>
      <c r="L1769" s="1">
        <f>'[1]RC-1(PY)'!L1769</f>
        <v>0</v>
      </c>
      <c r="M1769" s="1">
        <f>'[1]RC-1(PY)'!M1769</f>
        <v>0</v>
      </c>
      <c r="N1769" s="1">
        <f>'[1]RC-1(PY)'!N1769</f>
        <v>0</v>
      </c>
      <c r="O1769" s="1">
        <f>'[1]RC-1(PY)'!O1769</f>
        <v>0</v>
      </c>
      <c r="P1769" s="1">
        <f>'[1]RC-1(PY)'!P1769</f>
        <v>0</v>
      </c>
      <c r="Q1769" s="1">
        <f>'[1]RC-1(PY)'!Q1769</f>
        <v>0</v>
      </c>
      <c r="R1769" s="1">
        <f>'[1]RC-1(PY)'!R1769</f>
        <v>0</v>
      </c>
      <c r="S1769" s="1">
        <f>'[1]RC-1(PY)'!S1769</f>
        <v>0</v>
      </c>
      <c r="T1769" s="1">
        <f>'[1]RC-1(PY)'!T1769</f>
        <v>0</v>
      </c>
      <c r="U1769" s="1">
        <f>'[1]RC-1(PY)'!U1769</f>
        <v>0</v>
      </c>
      <c r="V1769" s="1">
        <f>'[1]RC-1(PY)'!V1769</f>
        <v>0</v>
      </c>
      <c r="W1769" s="1">
        <f>'[1]RC-1(PY)'!W1769</f>
        <v>0</v>
      </c>
      <c r="X1769" s="1">
        <f>'[1]RC-1(PY)'!X1769</f>
        <v>0</v>
      </c>
      <c r="Y1769" s="1">
        <f>'[1]RC-1(PY)'!Y1769</f>
        <v>0</v>
      </c>
      <c r="Z1769" s="1">
        <f>'[1]RC-1(PY)'!Z1769</f>
        <v>0</v>
      </c>
      <c r="AA1769" s="1">
        <f>'[1]RC-1(PY)'!AA1769</f>
        <v>0</v>
      </c>
      <c r="AB1769" s="1">
        <f>'[1]RC-1(PY)'!AB1769</f>
        <v>0</v>
      </c>
      <c r="AC1769" s="1">
        <f>'[1]RC-1(PY)'!AC1769</f>
        <v>0</v>
      </c>
      <c r="AD1769" s="1">
        <f>'[1]RC-1(PY)'!AD1769</f>
        <v>0</v>
      </c>
      <c r="AE1769" s="1">
        <f>'[1]RC-1(PY)'!AE1769</f>
        <v>0</v>
      </c>
      <c r="AF1769" s="1">
        <f>'[1]RC-1(PY)'!AF1769</f>
        <v>0</v>
      </c>
      <c r="AG1769" s="1">
        <f>'[1]RC-1(PY)'!AG1769</f>
        <v>0</v>
      </c>
      <c r="AH1769" s="1">
        <f>'[1]RC-1(PY)'!AH1769</f>
        <v>0</v>
      </c>
      <c r="AI1769" s="1">
        <f>'[1]RC-1(PY)'!AI1769</f>
        <v>0</v>
      </c>
    </row>
    <row r="1770" spans="1:35" x14ac:dyDescent="0.3">
      <c r="A1770" s="1">
        <f>'[1]RC-1(PY)'!A1770</f>
        <v>0</v>
      </c>
      <c r="B1770" s="1">
        <f>'[1]RC-1(PY)'!B1770</f>
        <v>0</v>
      </c>
      <c r="C1770" s="1">
        <f>'[1]RC-1(PY)'!C1770</f>
        <v>0</v>
      </c>
      <c r="D1770" s="1">
        <f>'[1]RC-1(PY)'!D1770</f>
        <v>0</v>
      </c>
      <c r="E1770" s="1">
        <f>'[1]RC-1(PY)'!E1770</f>
        <v>0</v>
      </c>
      <c r="F1770" s="1">
        <f>'[1]RC-1(PY)'!F1770</f>
        <v>0</v>
      </c>
      <c r="G1770" s="1">
        <f>'[1]RC-1(PY)'!G1770</f>
        <v>0</v>
      </c>
      <c r="H1770" s="1">
        <f>'[1]RC-1(PY)'!H1770</f>
        <v>0</v>
      </c>
      <c r="I1770" s="1">
        <f>'[1]RC-1(PY)'!I1770</f>
        <v>0</v>
      </c>
      <c r="J1770" s="1">
        <f>'[1]RC-1(PY)'!J1770</f>
        <v>0</v>
      </c>
      <c r="K1770" s="1">
        <f>'[1]RC-1(PY)'!K1770</f>
        <v>0</v>
      </c>
      <c r="L1770" s="1">
        <f>'[1]RC-1(PY)'!L1770</f>
        <v>0</v>
      </c>
      <c r="M1770" s="1">
        <f>'[1]RC-1(PY)'!M1770</f>
        <v>0</v>
      </c>
      <c r="N1770" s="1">
        <f>'[1]RC-1(PY)'!N1770</f>
        <v>0</v>
      </c>
      <c r="O1770" s="1">
        <f>'[1]RC-1(PY)'!O1770</f>
        <v>0</v>
      </c>
      <c r="P1770" s="1">
        <f>'[1]RC-1(PY)'!P1770</f>
        <v>0</v>
      </c>
      <c r="Q1770" s="1">
        <f>'[1]RC-1(PY)'!Q1770</f>
        <v>0</v>
      </c>
      <c r="R1770" s="1">
        <f>'[1]RC-1(PY)'!R1770</f>
        <v>0</v>
      </c>
      <c r="S1770" s="1">
        <f>'[1]RC-1(PY)'!S1770</f>
        <v>0</v>
      </c>
      <c r="T1770" s="1">
        <f>'[1]RC-1(PY)'!T1770</f>
        <v>0</v>
      </c>
      <c r="U1770" s="1">
        <f>'[1]RC-1(PY)'!U1770</f>
        <v>0</v>
      </c>
      <c r="V1770" s="1">
        <f>'[1]RC-1(PY)'!V1770</f>
        <v>0</v>
      </c>
      <c r="W1770" s="1">
        <f>'[1]RC-1(PY)'!W1770</f>
        <v>0</v>
      </c>
      <c r="X1770" s="1">
        <f>'[1]RC-1(PY)'!X1770</f>
        <v>0</v>
      </c>
      <c r="Y1770" s="1">
        <f>'[1]RC-1(PY)'!Y1770</f>
        <v>0</v>
      </c>
      <c r="Z1770" s="1">
        <f>'[1]RC-1(PY)'!Z1770</f>
        <v>0</v>
      </c>
      <c r="AA1770" s="1">
        <f>'[1]RC-1(PY)'!AA1770</f>
        <v>0</v>
      </c>
      <c r="AB1770" s="1">
        <f>'[1]RC-1(PY)'!AB1770</f>
        <v>0</v>
      </c>
      <c r="AC1770" s="1">
        <f>'[1]RC-1(PY)'!AC1770</f>
        <v>0</v>
      </c>
      <c r="AD1770" s="1">
        <f>'[1]RC-1(PY)'!AD1770</f>
        <v>0</v>
      </c>
      <c r="AE1770" s="1">
        <f>'[1]RC-1(PY)'!AE1770</f>
        <v>0</v>
      </c>
      <c r="AF1770" s="1">
        <f>'[1]RC-1(PY)'!AF1770</f>
        <v>0</v>
      </c>
      <c r="AG1770" s="1">
        <f>'[1]RC-1(PY)'!AG1770</f>
        <v>0</v>
      </c>
      <c r="AH1770" s="1">
        <f>'[1]RC-1(PY)'!AH1770</f>
        <v>0</v>
      </c>
      <c r="AI1770" s="1">
        <f>'[1]RC-1(PY)'!AI1770</f>
        <v>0</v>
      </c>
    </row>
    <row r="1771" spans="1:35" x14ac:dyDescent="0.3">
      <c r="A1771" s="1">
        <f>'[1]RC-1(PY)'!A1771</f>
        <v>0</v>
      </c>
      <c r="B1771" s="1">
        <f>'[1]RC-1(PY)'!B1771</f>
        <v>0</v>
      </c>
      <c r="C1771" s="1">
        <f>'[1]RC-1(PY)'!C1771</f>
        <v>0</v>
      </c>
      <c r="D1771" s="1">
        <f>'[1]RC-1(PY)'!D1771</f>
        <v>0</v>
      </c>
      <c r="E1771" s="1">
        <f>'[1]RC-1(PY)'!E1771</f>
        <v>0</v>
      </c>
      <c r="F1771" s="1">
        <f>'[1]RC-1(PY)'!F1771</f>
        <v>0</v>
      </c>
      <c r="G1771" s="1">
        <f>'[1]RC-1(PY)'!G1771</f>
        <v>0</v>
      </c>
      <c r="H1771" s="1">
        <f>'[1]RC-1(PY)'!H1771</f>
        <v>0</v>
      </c>
      <c r="I1771" s="1">
        <f>'[1]RC-1(PY)'!I1771</f>
        <v>0</v>
      </c>
      <c r="J1771" s="1">
        <f>'[1]RC-1(PY)'!J1771</f>
        <v>0</v>
      </c>
      <c r="K1771" s="1">
        <f>'[1]RC-1(PY)'!K1771</f>
        <v>0</v>
      </c>
      <c r="L1771" s="1">
        <f>'[1]RC-1(PY)'!L1771</f>
        <v>0</v>
      </c>
      <c r="M1771" s="1">
        <f>'[1]RC-1(PY)'!M1771</f>
        <v>0</v>
      </c>
      <c r="N1771" s="1">
        <f>'[1]RC-1(PY)'!N1771</f>
        <v>0</v>
      </c>
      <c r="O1771" s="1">
        <f>'[1]RC-1(PY)'!O1771</f>
        <v>0</v>
      </c>
      <c r="P1771" s="1">
        <f>'[1]RC-1(PY)'!P1771</f>
        <v>0</v>
      </c>
      <c r="Q1771" s="1">
        <f>'[1]RC-1(PY)'!Q1771</f>
        <v>0</v>
      </c>
      <c r="R1771" s="1">
        <f>'[1]RC-1(PY)'!R1771</f>
        <v>0</v>
      </c>
      <c r="S1771" s="1">
        <f>'[1]RC-1(PY)'!S1771</f>
        <v>0</v>
      </c>
      <c r="T1771" s="1">
        <f>'[1]RC-1(PY)'!T1771</f>
        <v>0</v>
      </c>
      <c r="U1771" s="1">
        <f>'[1]RC-1(PY)'!U1771</f>
        <v>0</v>
      </c>
      <c r="V1771" s="1">
        <f>'[1]RC-1(PY)'!V1771</f>
        <v>0</v>
      </c>
      <c r="W1771" s="1">
        <f>'[1]RC-1(PY)'!W1771</f>
        <v>0</v>
      </c>
      <c r="X1771" s="1">
        <f>'[1]RC-1(PY)'!X1771</f>
        <v>0</v>
      </c>
      <c r="Y1771" s="1">
        <f>'[1]RC-1(PY)'!Y1771</f>
        <v>0</v>
      </c>
      <c r="Z1771" s="1">
        <f>'[1]RC-1(PY)'!Z1771</f>
        <v>0</v>
      </c>
      <c r="AA1771" s="1">
        <f>'[1]RC-1(PY)'!AA1771</f>
        <v>0</v>
      </c>
      <c r="AB1771" s="1">
        <f>'[1]RC-1(PY)'!AB1771</f>
        <v>0</v>
      </c>
      <c r="AC1771" s="1">
        <f>'[1]RC-1(PY)'!AC1771</f>
        <v>0</v>
      </c>
      <c r="AD1771" s="1">
        <f>'[1]RC-1(PY)'!AD1771</f>
        <v>0</v>
      </c>
      <c r="AE1771" s="1">
        <f>'[1]RC-1(PY)'!AE1771</f>
        <v>0</v>
      </c>
      <c r="AF1771" s="1">
        <f>'[1]RC-1(PY)'!AF1771</f>
        <v>0</v>
      </c>
      <c r="AG1771" s="1">
        <f>'[1]RC-1(PY)'!AG1771</f>
        <v>0</v>
      </c>
      <c r="AH1771" s="1">
        <f>'[1]RC-1(PY)'!AH1771</f>
        <v>0</v>
      </c>
      <c r="AI1771" s="1">
        <f>'[1]RC-1(PY)'!AI1771</f>
        <v>0</v>
      </c>
    </row>
    <row r="1772" spans="1:35" x14ac:dyDescent="0.3">
      <c r="A1772" s="1">
        <f>'[1]RC-1(PY)'!A1772</f>
        <v>0</v>
      </c>
      <c r="B1772" s="1">
        <f>'[1]RC-1(PY)'!B1772</f>
        <v>0</v>
      </c>
      <c r="C1772" s="1">
        <f>'[1]RC-1(PY)'!C1772</f>
        <v>0</v>
      </c>
      <c r="D1772" s="1">
        <f>'[1]RC-1(PY)'!D1772</f>
        <v>0</v>
      </c>
      <c r="E1772" s="1">
        <f>'[1]RC-1(PY)'!E1772</f>
        <v>0</v>
      </c>
      <c r="F1772" s="1">
        <f>'[1]RC-1(PY)'!F1772</f>
        <v>0</v>
      </c>
      <c r="G1772" s="1">
        <f>'[1]RC-1(PY)'!G1772</f>
        <v>0</v>
      </c>
      <c r="H1772" s="1">
        <f>'[1]RC-1(PY)'!H1772</f>
        <v>0</v>
      </c>
      <c r="I1772" s="1">
        <f>'[1]RC-1(PY)'!I1772</f>
        <v>0</v>
      </c>
      <c r="J1772" s="1">
        <f>'[1]RC-1(PY)'!J1772</f>
        <v>0</v>
      </c>
      <c r="K1772" s="1">
        <f>'[1]RC-1(PY)'!K1772</f>
        <v>0</v>
      </c>
      <c r="L1772" s="1">
        <f>'[1]RC-1(PY)'!L1772</f>
        <v>0</v>
      </c>
      <c r="M1772" s="1">
        <f>'[1]RC-1(PY)'!M1772</f>
        <v>0</v>
      </c>
      <c r="N1772" s="1">
        <f>'[1]RC-1(PY)'!N1772</f>
        <v>0</v>
      </c>
      <c r="O1772" s="1">
        <f>'[1]RC-1(PY)'!O1772</f>
        <v>0</v>
      </c>
      <c r="P1772" s="1">
        <f>'[1]RC-1(PY)'!P1772</f>
        <v>0</v>
      </c>
      <c r="Q1772" s="1">
        <f>'[1]RC-1(PY)'!Q1772</f>
        <v>0</v>
      </c>
      <c r="R1772" s="1">
        <f>'[1]RC-1(PY)'!R1772</f>
        <v>0</v>
      </c>
      <c r="S1772" s="1">
        <f>'[1]RC-1(PY)'!S1772</f>
        <v>0</v>
      </c>
      <c r="T1772" s="1">
        <f>'[1]RC-1(PY)'!T1772</f>
        <v>0</v>
      </c>
      <c r="U1772" s="1">
        <f>'[1]RC-1(PY)'!U1772</f>
        <v>0</v>
      </c>
      <c r="V1772" s="1">
        <f>'[1]RC-1(PY)'!V1772</f>
        <v>0</v>
      </c>
      <c r="W1772" s="1">
        <f>'[1]RC-1(PY)'!W1772</f>
        <v>0</v>
      </c>
      <c r="X1772" s="1">
        <f>'[1]RC-1(PY)'!X1772</f>
        <v>0</v>
      </c>
      <c r="Y1772" s="1">
        <f>'[1]RC-1(PY)'!Y1772</f>
        <v>0</v>
      </c>
      <c r="Z1772" s="1">
        <f>'[1]RC-1(PY)'!Z1772</f>
        <v>0</v>
      </c>
      <c r="AA1772" s="1">
        <f>'[1]RC-1(PY)'!AA1772</f>
        <v>0</v>
      </c>
      <c r="AB1772" s="1">
        <f>'[1]RC-1(PY)'!AB1772</f>
        <v>0</v>
      </c>
      <c r="AC1772" s="1">
        <f>'[1]RC-1(PY)'!AC1772</f>
        <v>0</v>
      </c>
      <c r="AD1772" s="1">
        <f>'[1]RC-1(PY)'!AD1772</f>
        <v>0</v>
      </c>
      <c r="AE1772" s="1">
        <f>'[1]RC-1(PY)'!AE1772</f>
        <v>0</v>
      </c>
      <c r="AF1772" s="1">
        <f>'[1]RC-1(PY)'!AF1772</f>
        <v>0</v>
      </c>
      <c r="AG1772" s="1">
        <f>'[1]RC-1(PY)'!AG1772</f>
        <v>0</v>
      </c>
      <c r="AH1772" s="1">
        <f>'[1]RC-1(PY)'!AH1772</f>
        <v>0</v>
      </c>
      <c r="AI1772" s="1">
        <f>'[1]RC-1(PY)'!AI1772</f>
        <v>0</v>
      </c>
    </row>
    <row r="1773" spans="1:35" x14ac:dyDescent="0.3">
      <c r="A1773" s="1">
        <f>'[1]RC-1(PY)'!A1773</f>
        <v>0</v>
      </c>
      <c r="B1773" s="1">
        <f>'[1]RC-1(PY)'!B1773</f>
        <v>0</v>
      </c>
      <c r="C1773" s="1">
        <f>'[1]RC-1(PY)'!C1773</f>
        <v>0</v>
      </c>
      <c r="D1773" s="1">
        <f>'[1]RC-1(PY)'!D1773</f>
        <v>0</v>
      </c>
      <c r="E1773" s="1">
        <f>'[1]RC-1(PY)'!E1773</f>
        <v>0</v>
      </c>
      <c r="F1773" s="1">
        <f>'[1]RC-1(PY)'!F1773</f>
        <v>0</v>
      </c>
      <c r="G1773" s="1">
        <f>'[1]RC-1(PY)'!G1773</f>
        <v>0</v>
      </c>
      <c r="H1773" s="1">
        <f>'[1]RC-1(PY)'!H1773</f>
        <v>0</v>
      </c>
      <c r="I1773" s="1">
        <f>'[1]RC-1(PY)'!I1773</f>
        <v>0</v>
      </c>
      <c r="J1773" s="1">
        <f>'[1]RC-1(PY)'!J1773</f>
        <v>0</v>
      </c>
      <c r="K1773" s="1">
        <f>'[1]RC-1(PY)'!K1773</f>
        <v>0</v>
      </c>
      <c r="L1773" s="1">
        <f>'[1]RC-1(PY)'!L1773</f>
        <v>0</v>
      </c>
      <c r="M1773" s="1">
        <f>'[1]RC-1(PY)'!M1773</f>
        <v>0</v>
      </c>
      <c r="N1773" s="1">
        <f>'[1]RC-1(PY)'!N1773</f>
        <v>0</v>
      </c>
      <c r="O1773" s="1">
        <f>'[1]RC-1(PY)'!O1773</f>
        <v>0</v>
      </c>
      <c r="P1773" s="1">
        <f>'[1]RC-1(PY)'!P1773</f>
        <v>0</v>
      </c>
      <c r="Q1773" s="1">
        <f>'[1]RC-1(PY)'!Q1773</f>
        <v>0</v>
      </c>
      <c r="R1773" s="1">
        <f>'[1]RC-1(PY)'!R1773</f>
        <v>0</v>
      </c>
      <c r="S1773" s="1">
        <f>'[1]RC-1(PY)'!S1773</f>
        <v>0</v>
      </c>
      <c r="T1773" s="1">
        <f>'[1]RC-1(PY)'!T1773</f>
        <v>0</v>
      </c>
      <c r="U1773" s="1">
        <f>'[1]RC-1(PY)'!U1773</f>
        <v>0</v>
      </c>
      <c r="V1773" s="1">
        <f>'[1]RC-1(PY)'!V1773</f>
        <v>0</v>
      </c>
      <c r="W1773" s="1">
        <f>'[1]RC-1(PY)'!W1773</f>
        <v>0</v>
      </c>
      <c r="X1773" s="1">
        <f>'[1]RC-1(PY)'!X1773</f>
        <v>0</v>
      </c>
      <c r="Y1773" s="1">
        <f>'[1]RC-1(PY)'!Y1773</f>
        <v>0</v>
      </c>
      <c r="Z1773" s="1">
        <f>'[1]RC-1(PY)'!Z1773</f>
        <v>0</v>
      </c>
      <c r="AA1773" s="1">
        <f>'[1]RC-1(PY)'!AA1773</f>
        <v>0</v>
      </c>
      <c r="AB1773" s="1">
        <f>'[1]RC-1(PY)'!AB1773</f>
        <v>0</v>
      </c>
      <c r="AC1773" s="1">
        <f>'[1]RC-1(PY)'!AC1773</f>
        <v>0</v>
      </c>
      <c r="AD1773" s="1">
        <f>'[1]RC-1(PY)'!AD1773</f>
        <v>0</v>
      </c>
      <c r="AE1773" s="1">
        <f>'[1]RC-1(PY)'!AE1773</f>
        <v>0</v>
      </c>
      <c r="AF1773" s="1">
        <f>'[1]RC-1(PY)'!AF1773</f>
        <v>0</v>
      </c>
      <c r="AG1773" s="1">
        <f>'[1]RC-1(PY)'!AG1773</f>
        <v>0</v>
      </c>
      <c r="AH1773" s="1">
        <f>'[1]RC-1(PY)'!AH1773</f>
        <v>0</v>
      </c>
      <c r="AI1773" s="1">
        <f>'[1]RC-1(PY)'!AI1773</f>
        <v>0</v>
      </c>
    </row>
    <row r="1774" spans="1:35" x14ac:dyDescent="0.3">
      <c r="A1774" s="1">
        <f>'[1]RC-1(PY)'!A1774</f>
        <v>0</v>
      </c>
      <c r="B1774" s="1">
        <f>'[1]RC-1(PY)'!B1774</f>
        <v>0</v>
      </c>
      <c r="C1774" s="1">
        <f>'[1]RC-1(PY)'!C1774</f>
        <v>0</v>
      </c>
      <c r="D1774" s="1">
        <f>'[1]RC-1(PY)'!D1774</f>
        <v>0</v>
      </c>
      <c r="E1774" s="1">
        <f>'[1]RC-1(PY)'!E1774</f>
        <v>0</v>
      </c>
      <c r="F1774" s="1">
        <f>'[1]RC-1(PY)'!F1774</f>
        <v>0</v>
      </c>
      <c r="G1774" s="1">
        <f>'[1]RC-1(PY)'!G1774</f>
        <v>0</v>
      </c>
      <c r="H1774" s="1">
        <f>'[1]RC-1(PY)'!H1774</f>
        <v>0</v>
      </c>
      <c r="I1774" s="1">
        <f>'[1]RC-1(PY)'!I1774</f>
        <v>0</v>
      </c>
      <c r="J1774" s="1">
        <f>'[1]RC-1(PY)'!J1774</f>
        <v>0</v>
      </c>
      <c r="K1774" s="1">
        <f>'[1]RC-1(PY)'!K1774</f>
        <v>0</v>
      </c>
      <c r="L1774" s="1">
        <f>'[1]RC-1(PY)'!L1774</f>
        <v>0</v>
      </c>
      <c r="M1774" s="1">
        <f>'[1]RC-1(PY)'!M1774</f>
        <v>0</v>
      </c>
      <c r="N1774" s="1">
        <f>'[1]RC-1(PY)'!N1774</f>
        <v>0</v>
      </c>
      <c r="O1774" s="1">
        <f>'[1]RC-1(PY)'!O1774</f>
        <v>0</v>
      </c>
      <c r="P1774" s="1">
        <f>'[1]RC-1(PY)'!P1774</f>
        <v>0</v>
      </c>
      <c r="Q1774" s="1">
        <f>'[1]RC-1(PY)'!Q1774</f>
        <v>0</v>
      </c>
      <c r="R1774" s="1">
        <f>'[1]RC-1(PY)'!R1774</f>
        <v>0</v>
      </c>
      <c r="S1774" s="1">
        <f>'[1]RC-1(PY)'!S1774</f>
        <v>0</v>
      </c>
      <c r="T1774" s="1">
        <f>'[1]RC-1(PY)'!T1774</f>
        <v>0</v>
      </c>
      <c r="U1774" s="1">
        <f>'[1]RC-1(PY)'!U1774</f>
        <v>0</v>
      </c>
      <c r="V1774" s="1">
        <f>'[1]RC-1(PY)'!V1774</f>
        <v>0</v>
      </c>
      <c r="W1774" s="1">
        <f>'[1]RC-1(PY)'!W1774</f>
        <v>0</v>
      </c>
      <c r="X1774" s="1">
        <f>'[1]RC-1(PY)'!X1774</f>
        <v>0</v>
      </c>
      <c r="Y1774" s="1">
        <f>'[1]RC-1(PY)'!Y1774</f>
        <v>0</v>
      </c>
      <c r="Z1774" s="1">
        <f>'[1]RC-1(PY)'!Z1774</f>
        <v>0</v>
      </c>
      <c r="AA1774" s="1">
        <f>'[1]RC-1(PY)'!AA1774</f>
        <v>0</v>
      </c>
      <c r="AB1774" s="1">
        <f>'[1]RC-1(PY)'!AB1774</f>
        <v>0</v>
      </c>
      <c r="AC1774" s="1">
        <f>'[1]RC-1(PY)'!AC1774</f>
        <v>0</v>
      </c>
      <c r="AD1774" s="1">
        <f>'[1]RC-1(PY)'!AD1774</f>
        <v>0</v>
      </c>
      <c r="AE1774" s="1">
        <f>'[1]RC-1(PY)'!AE1774</f>
        <v>0</v>
      </c>
      <c r="AF1774" s="1">
        <f>'[1]RC-1(PY)'!AF1774</f>
        <v>0</v>
      </c>
      <c r="AG1774" s="1">
        <f>'[1]RC-1(PY)'!AG1774</f>
        <v>0</v>
      </c>
      <c r="AH1774" s="1">
        <f>'[1]RC-1(PY)'!AH1774</f>
        <v>0</v>
      </c>
      <c r="AI1774" s="1">
        <f>'[1]RC-1(PY)'!AI1774</f>
        <v>0</v>
      </c>
    </row>
    <row r="1775" spans="1:35" x14ac:dyDescent="0.3">
      <c r="A1775" s="1">
        <f>'[1]RC-1(PY)'!A1775</f>
        <v>0</v>
      </c>
      <c r="B1775" s="1">
        <f>'[1]RC-1(PY)'!B1775</f>
        <v>0</v>
      </c>
      <c r="C1775" s="1">
        <f>'[1]RC-1(PY)'!C1775</f>
        <v>0</v>
      </c>
      <c r="D1775" s="1">
        <f>'[1]RC-1(PY)'!D1775</f>
        <v>0</v>
      </c>
      <c r="E1775" s="1">
        <f>'[1]RC-1(PY)'!E1775</f>
        <v>0</v>
      </c>
      <c r="F1775" s="1">
        <f>'[1]RC-1(PY)'!F1775</f>
        <v>0</v>
      </c>
      <c r="G1775" s="1">
        <f>'[1]RC-1(PY)'!G1775</f>
        <v>0</v>
      </c>
      <c r="H1775" s="1">
        <f>'[1]RC-1(PY)'!H1775</f>
        <v>0</v>
      </c>
      <c r="I1775" s="1">
        <f>'[1]RC-1(PY)'!I1775</f>
        <v>0</v>
      </c>
      <c r="J1775" s="1">
        <f>'[1]RC-1(PY)'!J1775</f>
        <v>0</v>
      </c>
      <c r="K1775" s="1">
        <f>'[1]RC-1(PY)'!K1775</f>
        <v>0</v>
      </c>
      <c r="L1775" s="1">
        <f>'[1]RC-1(PY)'!L1775</f>
        <v>0</v>
      </c>
      <c r="M1775" s="1">
        <f>'[1]RC-1(PY)'!M1775</f>
        <v>0</v>
      </c>
      <c r="N1775" s="1">
        <f>'[1]RC-1(PY)'!N1775</f>
        <v>0</v>
      </c>
      <c r="O1775" s="1">
        <f>'[1]RC-1(PY)'!O1775</f>
        <v>0</v>
      </c>
      <c r="P1775" s="1">
        <f>'[1]RC-1(PY)'!P1775</f>
        <v>0</v>
      </c>
      <c r="Q1775" s="1">
        <f>'[1]RC-1(PY)'!Q1775</f>
        <v>0</v>
      </c>
      <c r="R1775" s="1">
        <f>'[1]RC-1(PY)'!R1775</f>
        <v>0</v>
      </c>
      <c r="S1775" s="1">
        <f>'[1]RC-1(PY)'!S1775</f>
        <v>0</v>
      </c>
      <c r="T1775" s="1">
        <f>'[1]RC-1(PY)'!T1775</f>
        <v>0</v>
      </c>
      <c r="U1775" s="1">
        <f>'[1]RC-1(PY)'!U1775</f>
        <v>0</v>
      </c>
      <c r="V1775" s="1">
        <f>'[1]RC-1(PY)'!V1775</f>
        <v>0</v>
      </c>
      <c r="W1775" s="1">
        <f>'[1]RC-1(PY)'!W1775</f>
        <v>0</v>
      </c>
      <c r="X1775" s="1">
        <f>'[1]RC-1(PY)'!X1775</f>
        <v>0</v>
      </c>
      <c r="Y1775" s="1">
        <f>'[1]RC-1(PY)'!Y1775</f>
        <v>0</v>
      </c>
      <c r="Z1775" s="1">
        <f>'[1]RC-1(PY)'!Z1775</f>
        <v>0</v>
      </c>
      <c r="AA1775" s="1">
        <f>'[1]RC-1(PY)'!AA1775</f>
        <v>0</v>
      </c>
      <c r="AB1775" s="1">
        <f>'[1]RC-1(PY)'!AB1775</f>
        <v>0</v>
      </c>
      <c r="AC1775" s="1">
        <f>'[1]RC-1(PY)'!AC1775</f>
        <v>0</v>
      </c>
      <c r="AD1775" s="1">
        <f>'[1]RC-1(PY)'!AD1775</f>
        <v>0</v>
      </c>
      <c r="AE1775" s="1">
        <f>'[1]RC-1(PY)'!AE1775</f>
        <v>0</v>
      </c>
      <c r="AF1775" s="1">
        <f>'[1]RC-1(PY)'!AF1775</f>
        <v>0</v>
      </c>
      <c r="AG1775" s="1">
        <f>'[1]RC-1(PY)'!AG1775</f>
        <v>0</v>
      </c>
      <c r="AH1775" s="1">
        <f>'[1]RC-1(PY)'!AH1775</f>
        <v>0</v>
      </c>
      <c r="AI1775" s="1">
        <f>'[1]RC-1(PY)'!AI1775</f>
        <v>0</v>
      </c>
    </row>
    <row r="1776" spans="1:35" x14ac:dyDescent="0.3">
      <c r="A1776" s="1">
        <f>'[1]RC-1(PY)'!A1776</f>
        <v>0</v>
      </c>
      <c r="B1776" s="1">
        <f>'[1]RC-1(PY)'!B1776</f>
        <v>0</v>
      </c>
      <c r="C1776" s="1">
        <f>'[1]RC-1(PY)'!C1776</f>
        <v>0</v>
      </c>
      <c r="D1776" s="1">
        <f>'[1]RC-1(PY)'!D1776</f>
        <v>0</v>
      </c>
      <c r="E1776" s="1">
        <f>'[1]RC-1(PY)'!E1776</f>
        <v>0</v>
      </c>
      <c r="F1776" s="1">
        <f>'[1]RC-1(PY)'!F1776</f>
        <v>0</v>
      </c>
      <c r="G1776" s="1">
        <f>'[1]RC-1(PY)'!G1776</f>
        <v>0</v>
      </c>
      <c r="H1776" s="1">
        <f>'[1]RC-1(PY)'!H1776</f>
        <v>0</v>
      </c>
      <c r="I1776" s="1">
        <f>'[1]RC-1(PY)'!I1776</f>
        <v>0</v>
      </c>
      <c r="J1776" s="1">
        <f>'[1]RC-1(PY)'!J1776</f>
        <v>0</v>
      </c>
      <c r="K1776" s="1">
        <f>'[1]RC-1(PY)'!K1776</f>
        <v>0</v>
      </c>
      <c r="L1776" s="1">
        <f>'[1]RC-1(PY)'!L1776</f>
        <v>0</v>
      </c>
      <c r="M1776" s="1">
        <f>'[1]RC-1(PY)'!M1776</f>
        <v>0</v>
      </c>
      <c r="N1776" s="1">
        <f>'[1]RC-1(PY)'!N1776</f>
        <v>0</v>
      </c>
      <c r="O1776" s="1">
        <f>'[1]RC-1(PY)'!O1776</f>
        <v>0</v>
      </c>
      <c r="P1776" s="1">
        <f>'[1]RC-1(PY)'!P1776</f>
        <v>0</v>
      </c>
      <c r="Q1776" s="1">
        <f>'[1]RC-1(PY)'!Q1776</f>
        <v>0</v>
      </c>
      <c r="R1776" s="1">
        <f>'[1]RC-1(PY)'!R1776</f>
        <v>0</v>
      </c>
      <c r="S1776" s="1">
        <f>'[1]RC-1(PY)'!S1776</f>
        <v>0</v>
      </c>
      <c r="T1776" s="1">
        <f>'[1]RC-1(PY)'!T1776</f>
        <v>0</v>
      </c>
      <c r="U1776" s="1">
        <f>'[1]RC-1(PY)'!U1776</f>
        <v>0</v>
      </c>
      <c r="V1776" s="1">
        <f>'[1]RC-1(PY)'!V1776</f>
        <v>0</v>
      </c>
      <c r="W1776" s="1">
        <f>'[1]RC-1(PY)'!W1776</f>
        <v>0</v>
      </c>
      <c r="X1776" s="1">
        <f>'[1]RC-1(PY)'!X1776</f>
        <v>0</v>
      </c>
      <c r="Y1776" s="1">
        <f>'[1]RC-1(PY)'!Y1776</f>
        <v>0</v>
      </c>
      <c r="Z1776" s="1">
        <f>'[1]RC-1(PY)'!Z1776</f>
        <v>0</v>
      </c>
      <c r="AA1776" s="1">
        <f>'[1]RC-1(PY)'!AA1776</f>
        <v>0</v>
      </c>
      <c r="AB1776" s="1">
        <f>'[1]RC-1(PY)'!AB1776</f>
        <v>0</v>
      </c>
      <c r="AC1776" s="1">
        <f>'[1]RC-1(PY)'!AC1776</f>
        <v>0</v>
      </c>
      <c r="AD1776" s="1">
        <f>'[1]RC-1(PY)'!AD1776</f>
        <v>0</v>
      </c>
      <c r="AE1776" s="1">
        <f>'[1]RC-1(PY)'!AE1776</f>
        <v>0</v>
      </c>
      <c r="AF1776" s="1">
        <f>'[1]RC-1(PY)'!AF1776</f>
        <v>0</v>
      </c>
      <c r="AG1776" s="1">
        <f>'[1]RC-1(PY)'!AG1776</f>
        <v>0</v>
      </c>
      <c r="AH1776" s="1">
        <f>'[1]RC-1(PY)'!AH1776</f>
        <v>0</v>
      </c>
      <c r="AI1776" s="1">
        <f>'[1]RC-1(PY)'!AI1776</f>
        <v>0</v>
      </c>
    </row>
    <row r="1777" spans="1:35" x14ac:dyDescent="0.3">
      <c r="A1777" s="1">
        <f>'[1]RC-1(PY)'!A1777</f>
        <v>0</v>
      </c>
      <c r="B1777" s="1">
        <f>'[1]RC-1(PY)'!B1777</f>
        <v>0</v>
      </c>
      <c r="C1777" s="1">
        <f>'[1]RC-1(PY)'!C1777</f>
        <v>0</v>
      </c>
      <c r="D1777" s="1">
        <f>'[1]RC-1(PY)'!D1777</f>
        <v>0</v>
      </c>
      <c r="E1777" s="1">
        <f>'[1]RC-1(PY)'!E1777</f>
        <v>0</v>
      </c>
      <c r="F1777" s="1">
        <f>'[1]RC-1(PY)'!F1777</f>
        <v>0</v>
      </c>
      <c r="G1777" s="1">
        <f>'[1]RC-1(PY)'!G1777</f>
        <v>0</v>
      </c>
      <c r="H1777" s="1">
        <f>'[1]RC-1(PY)'!H1777</f>
        <v>0</v>
      </c>
      <c r="I1777" s="1">
        <f>'[1]RC-1(PY)'!I1777</f>
        <v>0</v>
      </c>
      <c r="J1777" s="1">
        <f>'[1]RC-1(PY)'!J1777</f>
        <v>0</v>
      </c>
      <c r="K1777" s="1">
        <f>'[1]RC-1(PY)'!K1777</f>
        <v>0</v>
      </c>
      <c r="L1777" s="1">
        <f>'[1]RC-1(PY)'!L1777</f>
        <v>0</v>
      </c>
      <c r="M1777" s="1">
        <f>'[1]RC-1(PY)'!M1777</f>
        <v>0</v>
      </c>
      <c r="N1777" s="1">
        <f>'[1]RC-1(PY)'!N1777</f>
        <v>0</v>
      </c>
      <c r="O1777" s="1">
        <f>'[1]RC-1(PY)'!O1777</f>
        <v>0</v>
      </c>
      <c r="P1777" s="1">
        <f>'[1]RC-1(PY)'!P1777</f>
        <v>0</v>
      </c>
      <c r="Q1777" s="1">
        <f>'[1]RC-1(PY)'!Q1777</f>
        <v>0</v>
      </c>
      <c r="R1777" s="1">
        <f>'[1]RC-1(PY)'!R1777</f>
        <v>0</v>
      </c>
      <c r="S1777" s="1">
        <f>'[1]RC-1(PY)'!S1777</f>
        <v>0</v>
      </c>
      <c r="T1777" s="1">
        <f>'[1]RC-1(PY)'!T1777</f>
        <v>0</v>
      </c>
      <c r="U1777" s="1">
        <f>'[1]RC-1(PY)'!U1777</f>
        <v>0</v>
      </c>
      <c r="V1777" s="1">
        <f>'[1]RC-1(PY)'!V1777</f>
        <v>0</v>
      </c>
      <c r="W1777" s="1">
        <f>'[1]RC-1(PY)'!W1777</f>
        <v>0</v>
      </c>
      <c r="X1777" s="1">
        <f>'[1]RC-1(PY)'!X1777</f>
        <v>0</v>
      </c>
      <c r="Y1777" s="1">
        <f>'[1]RC-1(PY)'!Y1777</f>
        <v>0</v>
      </c>
      <c r="Z1777" s="1">
        <f>'[1]RC-1(PY)'!Z1777</f>
        <v>0</v>
      </c>
      <c r="AA1777" s="1">
        <f>'[1]RC-1(PY)'!AA1777</f>
        <v>0</v>
      </c>
      <c r="AB1777" s="1">
        <f>'[1]RC-1(PY)'!AB1777</f>
        <v>0</v>
      </c>
      <c r="AC1777" s="1">
        <f>'[1]RC-1(PY)'!AC1777</f>
        <v>0</v>
      </c>
      <c r="AD1777" s="1">
        <f>'[1]RC-1(PY)'!AD1777</f>
        <v>0</v>
      </c>
      <c r="AE1777" s="1">
        <f>'[1]RC-1(PY)'!AE1777</f>
        <v>0</v>
      </c>
      <c r="AF1777" s="1">
        <f>'[1]RC-1(PY)'!AF1777</f>
        <v>0</v>
      </c>
      <c r="AG1777" s="1">
        <f>'[1]RC-1(PY)'!AG1777</f>
        <v>0</v>
      </c>
      <c r="AH1777" s="1">
        <f>'[1]RC-1(PY)'!AH1777</f>
        <v>0</v>
      </c>
      <c r="AI1777" s="1">
        <f>'[1]RC-1(PY)'!AI1777</f>
        <v>0</v>
      </c>
    </row>
    <row r="1778" spans="1:35" x14ac:dyDescent="0.3">
      <c r="A1778" s="1">
        <f>'[1]RC-1(PY)'!A1778</f>
        <v>0</v>
      </c>
      <c r="B1778" s="1">
        <f>'[1]RC-1(PY)'!B1778</f>
        <v>0</v>
      </c>
      <c r="C1778" s="1">
        <f>'[1]RC-1(PY)'!C1778</f>
        <v>0</v>
      </c>
      <c r="D1778" s="1">
        <f>'[1]RC-1(PY)'!D1778</f>
        <v>0</v>
      </c>
      <c r="E1778" s="1">
        <f>'[1]RC-1(PY)'!E1778</f>
        <v>0</v>
      </c>
      <c r="F1778" s="1">
        <f>'[1]RC-1(PY)'!F1778</f>
        <v>0</v>
      </c>
      <c r="G1778" s="1">
        <f>'[1]RC-1(PY)'!G1778</f>
        <v>0</v>
      </c>
      <c r="H1778" s="1">
        <f>'[1]RC-1(PY)'!H1778</f>
        <v>0</v>
      </c>
      <c r="I1778" s="1">
        <f>'[1]RC-1(PY)'!I1778</f>
        <v>0</v>
      </c>
      <c r="J1778" s="1">
        <f>'[1]RC-1(PY)'!J1778</f>
        <v>0</v>
      </c>
      <c r="K1778" s="1">
        <f>'[1]RC-1(PY)'!K1778</f>
        <v>0</v>
      </c>
      <c r="L1778" s="1">
        <f>'[1]RC-1(PY)'!L1778</f>
        <v>0</v>
      </c>
      <c r="M1778" s="1">
        <f>'[1]RC-1(PY)'!M1778</f>
        <v>0</v>
      </c>
      <c r="N1778" s="1">
        <f>'[1]RC-1(PY)'!N1778</f>
        <v>0</v>
      </c>
      <c r="O1778" s="1">
        <f>'[1]RC-1(PY)'!O1778</f>
        <v>0</v>
      </c>
      <c r="P1778" s="1">
        <f>'[1]RC-1(PY)'!P1778</f>
        <v>0</v>
      </c>
      <c r="Q1778" s="1">
        <f>'[1]RC-1(PY)'!Q1778</f>
        <v>0</v>
      </c>
      <c r="R1778" s="1">
        <f>'[1]RC-1(PY)'!R1778</f>
        <v>0</v>
      </c>
      <c r="S1778" s="1">
        <f>'[1]RC-1(PY)'!S1778</f>
        <v>0</v>
      </c>
      <c r="T1778" s="1">
        <f>'[1]RC-1(PY)'!T1778</f>
        <v>0</v>
      </c>
      <c r="U1778" s="1">
        <f>'[1]RC-1(PY)'!U1778</f>
        <v>0</v>
      </c>
      <c r="V1778" s="1">
        <f>'[1]RC-1(PY)'!V1778</f>
        <v>0</v>
      </c>
      <c r="W1778" s="1">
        <f>'[1]RC-1(PY)'!W1778</f>
        <v>0</v>
      </c>
      <c r="X1778" s="1">
        <f>'[1]RC-1(PY)'!X1778</f>
        <v>0</v>
      </c>
      <c r="Y1778" s="1">
        <f>'[1]RC-1(PY)'!Y1778</f>
        <v>0</v>
      </c>
      <c r="Z1778" s="1">
        <f>'[1]RC-1(PY)'!Z1778</f>
        <v>0</v>
      </c>
      <c r="AA1778" s="1">
        <f>'[1]RC-1(PY)'!AA1778</f>
        <v>0</v>
      </c>
      <c r="AB1778" s="1">
        <f>'[1]RC-1(PY)'!AB1778</f>
        <v>0</v>
      </c>
      <c r="AC1778" s="1">
        <f>'[1]RC-1(PY)'!AC1778</f>
        <v>0</v>
      </c>
      <c r="AD1778" s="1">
        <f>'[1]RC-1(PY)'!AD1778</f>
        <v>0</v>
      </c>
      <c r="AE1778" s="1">
        <f>'[1]RC-1(PY)'!AE1778</f>
        <v>0</v>
      </c>
      <c r="AF1778" s="1">
        <f>'[1]RC-1(PY)'!AF1778</f>
        <v>0</v>
      </c>
      <c r="AG1778" s="1">
        <f>'[1]RC-1(PY)'!AG1778</f>
        <v>0</v>
      </c>
      <c r="AH1778" s="1">
        <f>'[1]RC-1(PY)'!AH1778</f>
        <v>0</v>
      </c>
      <c r="AI1778" s="1">
        <f>'[1]RC-1(PY)'!AI1778</f>
        <v>0</v>
      </c>
    </row>
    <row r="1779" spans="1:35" x14ac:dyDescent="0.3">
      <c r="A1779" s="1">
        <f>'[1]RC-1(PY)'!A1779</f>
        <v>0</v>
      </c>
      <c r="B1779" s="1">
        <f>'[1]RC-1(PY)'!B1779</f>
        <v>0</v>
      </c>
      <c r="C1779" s="1">
        <f>'[1]RC-1(PY)'!C1779</f>
        <v>0</v>
      </c>
      <c r="D1779" s="1">
        <f>'[1]RC-1(PY)'!D1779</f>
        <v>0</v>
      </c>
      <c r="E1779" s="1">
        <f>'[1]RC-1(PY)'!E1779</f>
        <v>0</v>
      </c>
      <c r="F1779" s="1">
        <f>'[1]RC-1(PY)'!F1779</f>
        <v>0</v>
      </c>
      <c r="G1779" s="1">
        <f>'[1]RC-1(PY)'!G1779</f>
        <v>0</v>
      </c>
      <c r="H1779" s="1">
        <f>'[1]RC-1(PY)'!H1779</f>
        <v>0</v>
      </c>
      <c r="I1779" s="1">
        <f>'[1]RC-1(PY)'!I1779</f>
        <v>0</v>
      </c>
      <c r="J1779" s="1">
        <f>'[1]RC-1(PY)'!J1779</f>
        <v>0</v>
      </c>
      <c r="K1779" s="1">
        <f>'[1]RC-1(PY)'!K1779</f>
        <v>0</v>
      </c>
      <c r="L1779" s="1">
        <f>'[1]RC-1(PY)'!L1779</f>
        <v>0</v>
      </c>
      <c r="M1779" s="1">
        <f>'[1]RC-1(PY)'!M1779</f>
        <v>0</v>
      </c>
      <c r="N1779" s="1">
        <f>'[1]RC-1(PY)'!N1779</f>
        <v>0</v>
      </c>
      <c r="O1779" s="1">
        <f>'[1]RC-1(PY)'!O1779</f>
        <v>0</v>
      </c>
      <c r="P1779" s="1">
        <f>'[1]RC-1(PY)'!P1779</f>
        <v>0</v>
      </c>
      <c r="Q1779" s="1">
        <f>'[1]RC-1(PY)'!Q1779</f>
        <v>0</v>
      </c>
      <c r="R1779" s="1">
        <f>'[1]RC-1(PY)'!R1779</f>
        <v>0</v>
      </c>
      <c r="S1779" s="1">
        <f>'[1]RC-1(PY)'!S1779</f>
        <v>0</v>
      </c>
      <c r="T1779" s="1">
        <f>'[1]RC-1(PY)'!T1779</f>
        <v>0</v>
      </c>
      <c r="U1779" s="1">
        <f>'[1]RC-1(PY)'!U1779</f>
        <v>0</v>
      </c>
      <c r="V1779" s="1">
        <f>'[1]RC-1(PY)'!V1779</f>
        <v>0</v>
      </c>
      <c r="W1779" s="1">
        <f>'[1]RC-1(PY)'!W1779</f>
        <v>0</v>
      </c>
      <c r="X1779" s="1">
        <f>'[1]RC-1(PY)'!X1779</f>
        <v>0</v>
      </c>
      <c r="Y1779" s="1">
        <f>'[1]RC-1(PY)'!Y1779</f>
        <v>0</v>
      </c>
      <c r="Z1779" s="1">
        <f>'[1]RC-1(PY)'!Z1779</f>
        <v>0</v>
      </c>
      <c r="AA1779" s="1">
        <f>'[1]RC-1(PY)'!AA1779</f>
        <v>0</v>
      </c>
      <c r="AB1779" s="1">
        <f>'[1]RC-1(PY)'!AB1779</f>
        <v>0</v>
      </c>
      <c r="AC1779" s="1">
        <f>'[1]RC-1(PY)'!AC1779</f>
        <v>0</v>
      </c>
      <c r="AD1779" s="1">
        <f>'[1]RC-1(PY)'!AD1779</f>
        <v>0</v>
      </c>
      <c r="AE1779" s="1">
        <f>'[1]RC-1(PY)'!AE1779</f>
        <v>0</v>
      </c>
      <c r="AF1779" s="1">
        <f>'[1]RC-1(PY)'!AF1779</f>
        <v>0</v>
      </c>
      <c r="AG1779" s="1">
        <f>'[1]RC-1(PY)'!AG1779</f>
        <v>0</v>
      </c>
      <c r="AH1779" s="1">
        <f>'[1]RC-1(PY)'!AH1779</f>
        <v>0</v>
      </c>
      <c r="AI1779" s="1">
        <f>'[1]RC-1(PY)'!AI1779</f>
        <v>0</v>
      </c>
    </row>
    <row r="1780" spans="1:35" x14ac:dyDescent="0.3">
      <c r="A1780" s="1">
        <f>'[1]RC-1(PY)'!A1780</f>
        <v>0</v>
      </c>
      <c r="B1780" s="1">
        <f>'[1]RC-1(PY)'!B1780</f>
        <v>0</v>
      </c>
      <c r="C1780" s="1">
        <f>'[1]RC-1(PY)'!C1780</f>
        <v>0</v>
      </c>
      <c r="D1780" s="1">
        <f>'[1]RC-1(PY)'!D1780</f>
        <v>0</v>
      </c>
      <c r="E1780" s="1">
        <f>'[1]RC-1(PY)'!E1780</f>
        <v>0</v>
      </c>
      <c r="F1780" s="1">
        <f>'[1]RC-1(PY)'!F1780</f>
        <v>0</v>
      </c>
      <c r="G1780" s="1">
        <f>'[1]RC-1(PY)'!G1780</f>
        <v>0</v>
      </c>
      <c r="H1780" s="1">
        <f>'[1]RC-1(PY)'!H1780</f>
        <v>0</v>
      </c>
      <c r="I1780" s="1">
        <f>'[1]RC-1(PY)'!I1780</f>
        <v>0</v>
      </c>
      <c r="J1780" s="1">
        <f>'[1]RC-1(PY)'!J1780</f>
        <v>0</v>
      </c>
      <c r="K1780" s="1">
        <f>'[1]RC-1(PY)'!K1780</f>
        <v>0</v>
      </c>
      <c r="L1780" s="1">
        <f>'[1]RC-1(PY)'!L1780</f>
        <v>0</v>
      </c>
      <c r="M1780" s="1">
        <f>'[1]RC-1(PY)'!M1780</f>
        <v>0</v>
      </c>
      <c r="N1780" s="1">
        <f>'[1]RC-1(PY)'!N1780</f>
        <v>0</v>
      </c>
      <c r="O1780" s="1">
        <f>'[1]RC-1(PY)'!O1780</f>
        <v>0</v>
      </c>
      <c r="P1780" s="1">
        <f>'[1]RC-1(PY)'!P1780</f>
        <v>0</v>
      </c>
      <c r="Q1780" s="1">
        <f>'[1]RC-1(PY)'!Q1780</f>
        <v>0</v>
      </c>
      <c r="R1780" s="1">
        <f>'[1]RC-1(PY)'!R1780</f>
        <v>0</v>
      </c>
      <c r="S1780" s="1">
        <f>'[1]RC-1(PY)'!S1780</f>
        <v>0</v>
      </c>
      <c r="T1780" s="1">
        <f>'[1]RC-1(PY)'!T1780</f>
        <v>0</v>
      </c>
      <c r="U1780" s="1">
        <f>'[1]RC-1(PY)'!U1780</f>
        <v>0</v>
      </c>
      <c r="V1780" s="1">
        <f>'[1]RC-1(PY)'!V1780</f>
        <v>0</v>
      </c>
      <c r="W1780" s="1">
        <f>'[1]RC-1(PY)'!W1780</f>
        <v>0</v>
      </c>
      <c r="X1780" s="1">
        <f>'[1]RC-1(PY)'!X1780</f>
        <v>0</v>
      </c>
      <c r="Y1780" s="1">
        <f>'[1]RC-1(PY)'!Y1780</f>
        <v>0</v>
      </c>
      <c r="Z1780" s="1">
        <f>'[1]RC-1(PY)'!Z1780</f>
        <v>0</v>
      </c>
      <c r="AA1780" s="1">
        <f>'[1]RC-1(PY)'!AA1780</f>
        <v>0</v>
      </c>
      <c r="AB1780" s="1">
        <f>'[1]RC-1(PY)'!AB1780</f>
        <v>0</v>
      </c>
      <c r="AC1780" s="1">
        <f>'[1]RC-1(PY)'!AC1780</f>
        <v>0</v>
      </c>
      <c r="AD1780" s="1">
        <f>'[1]RC-1(PY)'!AD1780</f>
        <v>0</v>
      </c>
      <c r="AE1780" s="1">
        <f>'[1]RC-1(PY)'!AE1780</f>
        <v>0</v>
      </c>
      <c r="AF1780" s="1">
        <f>'[1]RC-1(PY)'!AF1780</f>
        <v>0</v>
      </c>
      <c r="AG1780" s="1">
        <f>'[1]RC-1(PY)'!AG1780</f>
        <v>0</v>
      </c>
      <c r="AH1780" s="1">
        <f>'[1]RC-1(PY)'!AH1780</f>
        <v>0</v>
      </c>
      <c r="AI1780" s="1">
        <f>'[1]RC-1(PY)'!AI1780</f>
        <v>0</v>
      </c>
    </row>
    <row r="1781" spans="1:35" x14ac:dyDescent="0.3">
      <c r="A1781" s="1">
        <f>'[1]RC-1(PY)'!A1781</f>
        <v>0</v>
      </c>
      <c r="B1781" s="1">
        <f>'[1]RC-1(PY)'!B1781</f>
        <v>0</v>
      </c>
      <c r="C1781" s="1">
        <f>'[1]RC-1(PY)'!C1781</f>
        <v>0</v>
      </c>
      <c r="D1781" s="1">
        <f>'[1]RC-1(PY)'!D1781</f>
        <v>0</v>
      </c>
      <c r="E1781" s="1">
        <f>'[1]RC-1(PY)'!E1781</f>
        <v>0</v>
      </c>
      <c r="F1781" s="1">
        <f>'[1]RC-1(PY)'!F1781</f>
        <v>0</v>
      </c>
      <c r="G1781" s="1">
        <f>'[1]RC-1(PY)'!G1781</f>
        <v>0</v>
      </c>
      <c r="H1781" s="1">
        <f>'[1]RC-1(PY)'!H1781</f>
        <v>0</v>
      </c>
      <c r="I1781" s="1">
        <f>'[1]RC-1(PY)'!I1781</f>
        <v>0</v>
      </c>
      <c r="J1781" s="1">
        <f>'[1]RC-1(PY)'!J1781</f>
        <v>0</v>
      </c>
      <c r="K1781" s="1">
        <f>'[1]RC-1(PY)'!K1781</f>
        <v>0</v>
      </c>
      <c r="L1781" s="1">
        <f>'[1]RC-1(PY)'!L1781</f>
        <v>0</v>
      </c>
      <c r="M1781" s="1">
        <f>'[1]RC-1(PY)'!M1781</f>
        <v>0</v>
      </c>
      <c r="N1781" s="1">
        <f>'[1]RC-1(PY)'!N1781</f>
        <v>0</v>
      </c>
      <c r="O1781" s="1">
        <f>'[1]RC-1(PY)'!O1781</f>
        <v>0</v>
      </c>
      <c r="P1781" s="1">
        <f>'[1]RC-1(PY)'!P1781</f>
        <v>0</v>
      </c>
      <c r="Q1781" s="1">
        <f>'[1]RC-1(PY)'!Q1781</f>
        <v>0</v>
      </c>
      <c r="R1781" s="1">
        <f>'[1]RC-1(PY)'!R1781</f>
        <v>0</v>
      </c>
      <c r="S1781" s="1">
        <f>'[1]RC-1(PY)'!S1781</f>
        <v>0</v>
      </c>
      <c r="T1781" s="1">
        <f>'[1]RC-1(PY)'!T1781</f>
        <v>0</v>
      </c>
      <c r="U1781" s="1">
        <f>'[1]RC-1(PY)'!U1781</f>
        <v>0</v>
      </c>
      <c r="V1781" s="1">
        <f>'[1]RC-1(PY)'!V1781</f>
        <v>0</v>
      </c>
      <c r="W1781" s="1">
        <f>'[1]RC-1(PY)'!W1781</f>
        <v>0</v>
      </c>
      <c r="X1781" s="1">
        <f>'[1]RC-1(PY)'!X1781</f>
        <v>0</v>
      </c>
      <c r="Y1781" s="1">
        <f>'[1]RC-1(PY)'!Y1781</f>
        <v>0</v>
      </c>
      <c r="Z1781" s="1">
        <f>'[1]RC-1(PY)'!Z1781</f>
        <v>0</v>
      </c>
      <c r="AA1781" s="1">
        <f>'[1]RC-1(PY)'!AA1781</f>
        <v>0</v>
      </c>
      <c r="AB1781" s="1">
        <f>'[1]RC-1(PY)'!AB1781</f>
        <v>0</v>
      </c>
      <c r="AC1781" s="1">
        <f>'[1]RC-1(PY)'!AC1781</f>
        <v>0</v>
      </c>
      <c r="AD1781" s="1">
        <f>'[1]RC-1(PY)'!AD1781</f>
        <v>0</v>
      </c>
      <c r="AE1781" s="1">
        <f>'[1]RC-1(PY)'!AE1781</f>
        <v>0</v>
      </c>
      <c r="AF1781" s="1">
        <f>'[1]RC-1(PY)'!AF1781</f>
        <v>0</v>
      </c>
      <c r="AG1781" s="1">
        <f>'[1]RC-1(PY)'!AG1781</f>
        <v>0</v>
      </c>
      <c r="AH1781" s="1">
        <f>'[1]RC-1(PY)'!AH1781</f>
        <v>0</v>
      </c>
      <c r="AI1781" s="1">
        <f>'[1]RC-1(PY)'!AI1781</f>
        <v>0</v>
      </c>
    </row>
    <row r="1782" spans="1:35" x14ac:dyDescent="0.3">
      <c r="A1782" s="1">
        <f>'[1]RC-1(PY)'!A1782</f>
        <v>0</v>
      </c>
      <c r="B1782" s="1">
        <f>'[1]RC-1(PY)'!B1782</f>
        <v>0</v>
      </c>
      <c r="C1782" s="1">
        <f>'[1]RC-1(PY)'!C1782</f>
        <v>0</v>
      </c>
      <c r="D1782" s="1">
        <f>'[1]RC-1(PY)'!D1782</f>
        <v>0</v>
      </c>
      <c r="E1782" s="1">
        <f>'[1]RC-1(PY)'!E1782</f>
        <v>0</v>
      </c>
      <c r="F1782" s="1">
        <f>'[1]RC-1(PY)'!F1782</f>
        <v>0</v>
      </c>
      <c r="G1782" s="1">
        <f>'[1]RC-1(PY)'!G1782</f>
        <v>0</v>
      </c>
      <c r="H1782" s="1">
        <f>'[1]RC-1(PY)'!H1782</f>
        <v>0</v>
      </c>
      <c r="I1782" s="1">
        <f>'[1]RC-1(PY)'!I1782</f>
        <v>0</v>
      </c>
      <c r="J1782" s="1">
        <f>'[1]RC-1(PY)'!J1782</f>
        <v>0</v>
      </c>
      <c r="K1782" s="1">
        <f>'[1]RC-1(PY)'!K1782</f>
        <v>0</v>
      </c>
      <c r="L1782" s="1">
        <f>'[1]RC-1(PY)'!L1782</f>
        <v>0</v>
      </c>
      <c r="M1782" s="1">
        <f>'[1]RC-1(PY)'!M1782</f>
        <v>0</v>
      </c>
      <c r="N1782" s="1">
        <f>'[1]RC-1(PY)'!N1782</f>
        <v>0</v>
      </c>
      <c r="O1782" s="1">
        <f>'[1]RC-1(PY)'!O1782</f>
        <v>0</v>
      </c>
      <c r="P1782" s="1">
        <f>'[1]RC-1(PY)'!P1782</f>
        <v>0</v>
      </c>
      <c r="Q1782" s="1">
        <f>'[1]RC-1(PY)'!Q1782</f>
        <v>0</v>
      </c>
      <c r="R1782" s="1">
        <f>'[1]RC-1(PY)'!R1782</f>
        <v>0</v>
      </c>
      <c r="S1782" s="1">
        <f>'[1]RC-1(PY)'!S1782</f>
        <v>0</v>
      </c>
      <c r="T1782" s="1">
        <f>'[1]RC-1(PY)'!T1782</f>
        <v>0</v>
      </c>
      <c r="U1782" s="1">
        <f>'[1]RC-1(PY)'!U1782</f>
        <v>0</v>
      </c>
      <c r="V1782" s="1">
        <f>'[1]RC-1(PY)'!V1782</f>
        <v>0</v>
      </c>
      <c r="W1782" s="1">
        <f>'[1]RC-1(PY)'!W1782</f>
        <v>0</v>
      </c>
      <c r="X1782" s="1">
        <f>'[1]RC-1(PY)'!X1782</f>
        <v>0</v>
      </c>
      <c r="Y1782" s="1">
        <f>'[1]RC-1(PY)'!Y1782</f>
        <v>0</v>
      </c>
      <c r="Z1782" s="1">
        <f>'[1]RC-1(PY)'!Z1782</f>
        <v>0</v>
      </c>
      <c r="AA1782" s="1">
        <f>'[1]RC-1(PY)'!AA1782</f>
        <v>0</v>
      </c>
      <c r="AB1782" s="1">
        <f>'[1]RC-1(PY)'!AB1782</f>
        <v>0</v>
      </c>
      <c r="AC1782" s="1">
        <f>'[1]RC-1(PY)'!AC1782</f>
        <v>0</v>
      </c>
      <c r="AD1782" s="1">
        <f>'[1]RC-1(PY)'!AD1782</f>
        <v>0</v>
      </c>
      <c r="AE1782" s="1">
        <f>'[1]RC-1(PY)'!AE1782</f>
        <v>0</v>
      </c>
      <c r="AF1782" s="1">
        <f>'[1]RC-1(PY)'!AF1782</f>
        <v>0</v>
      </c>
      <c r="AG1782" s="1">
        <f>'[1]RC-1(PY)'!AG1782</f>
        <v>0</v>
      </c>
      <c r="AH1782" s="1">
        <f>'[1]RC-1(PY)'!AH1782</f>
        <v>0</v>
      </c>
      <c r="AI1782" s="1">
        <f>'[1]RC-1(PY)'!AI1782</f>
        <v>0</v>
      </c>
    </row>
    <row r="1783" spans="1:35" x14ac:dyDescent="0.3">
      <c r="A1783" s="1">
        <f>'[1]RC-1(PY)'!A1783</f>
        <v>0</v>
      </c>
      <c r="B1783" s="1">
        <f>'[1]RC-1(PY)'!B1783</f>
        <v>0</v>
      </c>
      <c r="C1783" s="1">
        <f>'[1]RC-1(PY)'!C1783</f>
        <v>0</v>
      </c>
      <c r="D1783" s="1">
        <f>'[1]RC-1(PY)'!D1783</f>
        <v>0</v>
      </c>
      <c r="E1783" s="1">
        <f>'[1]RC-1(PY)'!E1783</f>
        <v>0</v>
      </c>
      <c r="F1783" s="1">
        <f>'[1]RC-1(PY)'!F1783</f>
        <v>0</v>
      </c>
      <c r="G1783" s="1">
        <f>'[1]RC-1(PY)'!G1783</f>
        <v>0</v>
      </c>
      <c r="H1783" s="1">
        <f>'[1]RC-1(PY)'!H1783</f>
        <v>0</v>
      </c>
      <c r="I1783" s="1">
        <f>'[1]RC-1(PY)'!I1783</f>
        <v>0</v>
      </c>
      <c r="J1783" s="1">
        <f>'[1]RC-1(PY)'!J1783</f>
        <v>0</v>
      </c>
      <c r="K1783" s="1">
        <f>'[1]RC-1(PY)'!K1783</f>
        <v>0</v>
      </c>
      <c r="L1783" s="1">
        <f>'[1]RC-1(PY)'!L1783</f>
        <v>0</v>
      </c>
      <c r="M1783" s="1">
        <f>'[1]RC-1(PY)'!M1783</f>
        <v>0</v>
      </c>
      <c r="N1783" s="1">
        <f>'[1]RC-1(PY)'!N1783</f>
        <v>0</v>
      </c>
      <c r="O1783" s="1">
        <f>'[1]RC-1(PY)'!O1783</f>
        <v>0</v>
      </c>
      <c r="P1783" s="1">
        <f>'[1]RC-1(PY)'!P1783</f>
        <v>0</v>
      </c>
      <c r="Q1783" s="1">
        <f>'[1]RC-1(PY)'!Q1783</f>
        <v>0</v>
      </c>
      <c r="R1783" s="1">
        <f>'[1]RC-1(PY)'!R1783</f>
        <v>0</v>
      </c>
      <c r="S1783" s="1">
        <f>'[1]RC-1(PY)'!S1783</f>
        <v>0</v>
      </c>
      <c r="T1783" s="1">
        <f>'[1]RC-1(PY)'!T1783</f>
        <v>0</v>
      </c>
      <c r="U1783" s="1">
        <f>'[1]RC-1(PY)'!U1783</f>
        <v>0</v>
      </c>
      <c r="V1783" s="1">
        <f>'[1]RC-1(PY)'!V1783</f>
        <v>0</v>
      </c>
      <c r="W1783" s="1">
        <f>'[1]RC-1(PY)'!W1783</f>
        <v>0</v>
      </c>
      <c r="X1783" s="1">
        <f>'[1]RC-1(PY)'!X1783</f>
        <v>0</v>
      </c>
      <c r="Y1783" s="1">
        <f>'[1]RC-1(PY)'!Y1783</f>
        <v>0</v>
      </c>
      <c r="Z1783" s="1">
        <f>'[1]RC-1(PY)'!Z1783</f>
        <v>0</v>
      </c>
      <c r="AA1783" s="1">
        <f>'[1]RC-1(PY)'!AA1783</f>
        <v>0</v>
      </c>
      <c r="AB1783" s="1">
        <f>'[1]RC-1(PY)'!AB1783</f>
        <v>0</v>
      </c>
      <c r="AC1783" s="1">
        <f>'[1]RC-1(PY)'!AC1783</f>
        <v>0</v>
      </c>
      <c r="AD1783" s="1">
        <f>'[1]RC-1(PY)'!AD1783</f>
        <v>0</v>
      </c>
      <c r="AE1783" s="1">
        <f>'[1]RC-1(PY)'!AE1783</f>
        <v>0</v>
      </c>
      <c r="AF1783" s="1">
        <f>'[1]RC-1(PY)'!AF1783</f>
        <v>0</v>
      </c>
      <c r="AG1783" s="1">
        <f>'[1]RC-1(PY)'!AG1783</f>
        <v>0</v>
      </c>
      <c r="AH1783" s="1">
        <f>'[1]RC-1(PY)'!AH1783</f>
        <v>0</v>
      </c>
      <c r="AI1783" s="1">
        <f>'[1]RC-1(PY)'!AI1783</f>
        <v>0</v>
      </c>
    </row>
    <row r="1784" spans="1:35" x14ac:dyDescent="0.3">
      <c r="A1784" s="1">
        <f>'[1]RC-1(PY)'!A1784</f>
        <v>0</v>
      </c>
      <c r="B1784" s="1">
        <f>'[1]RC-1(PY)'!B1784</f>
        <v>0</v>
      </c>
      <c r="C1784" s="1">
        <f>'[1]RC-1(PY)'!C1784</f>
        <v>0</v>
      </c>
      <c r="D1784" s="1">
        <f>'[1]RC-1(PY)'!D1784</f>
        <v>0</v>
      </c>
      <c r="E1784" s="1">
        <f>'[1]RC-1(PY)'!E1784</f>
        <v>0</v>
      </c>
      <c r="F1784" s="1">
        <f>'[1]RC-1(PY)'!F1784</f>
        <v>0</v>
      </c>
      <c r="G1784" s="1">
        <f>'[1]RC-1(PY)'!G1784</f>
        <v>0</v>
      </c>
      <c r="H1784" s="1">
        <f>'[1]RC-1(PY)'!H1784</f>
        <v>0</v>
      </c>
      <c r="I1784" s="1">
        <f>'[1]RC-1(PY)'!I1784</f>
        <v>0</v>
      </c>
      <c r="J1784" s="1">
        <f>'[1]RC-1(PY)'!J1784</f>
        <v>0</v>
      </c>
      <c r="K1784" s="1">
        <f>'[1]RC-1(PY)'!K1784</f>
        <v>0</v>
      </c>
      <c r="L1784" s="1">
        <f>'[1]RC-1(PY)'!L1784</f>
        <v>0</v>
      </c>
      <c r="M1784" s="1">
        <f>'[1]RC-1(PY)'!M1784</f>
        <v>0</v>
      </c>
      <c r="N1784" s="1">
        <f>'[1]RC-1(PY)'!N1784</f>
        <v>0</v>
      </c>
      <c r="O1784" s="1">
        <f>'[1]RC-1(PY)'!O1784</f>
        <v>0</v>
      </c>
      <c r="P1784" s="1">
        <f>'[1]RC-1(PY)'!P1784</f>
        <v>0</v>
      </c>
      <c r="Q1784" s="1">
        <f>'[1]RC-1(PY)'!Q1784</f>
        <v>0</v>
      </c>
      <c r="R1784" s="1">
        <f>'[1]RC-1(PY)'!R1784</f>
        <v>0</v>
      </c>
      <c r="S1784" s="1">
        <f>'[1]RC-1(PY)'!S1784</f>
        <v>0</v>
      </c>
      <c r="T1784" s="1">
        <f>'[1]RC-1(PY)'!T1784</f>
        <v>0</v>
      </c>
      <c r="U1784" s="1">
        <f>'[1]RC-1(PY)'!U1784</f>
        <v>0</v>
      </c>
      <c r="V1784" s="1">
        <f>'[1]RC-1(PY)'!V1784</f>
        <v>0</v>
      </c>
      <c r="W1784" s="1">
        <f>'[1]RC-1(PY)'!W1784</f>
        <v>0</v>
      </c>
      <c r="X1784" s="1">
        <f>'[1]RC-1(PY)'!X1784</f>
        <v>0</v>
      </c>
      <c r="Y1784" s="1">
        <f>'[1]RC-1(PY)'!Y1784</f>
        <v>0</v>
      </c>
      <c r="Z1784" s="1">
        <f>'[1]RC-1(PY)'!Z1784</f>
        <v>0</v>
      </c>
      <c r="AA1784" s="1">
        <f>'[1]RC-1(PY)'!AA1784</f>
        <v>0</v>
      </c>
      <c r="AB1784" s="1">
        <f>'[1]RC-1(PY)'!AB1784</f>
        <v>0</v>
      </c>
      <c r="AC1784" s="1">
        <f>'[1]RC-1(PY)'!AC1784</f>
        <v>0</v>
      </c>
      <c r="AD1784" s="1">
        <f>'[1]RC-1(PY)'!AD1784</f>
        <v>0</v>
      </c>
      <c r="AE1784" s="1">
        <f>'[1]RC-1(PY)'!AE1784</f>
        <v>0</v>
      </c>
      <c r="AF1784" s="1">
        <f>'[1]RC-1(PY)'!AF1784</f>
        <v>0</v>
      </c>
      <c r="AG1784" s="1">
        <f>'[1]RC-1(PY)'!AG1784</f>
        <v>0</v>
      </c>
      <c r="AH1784" s="1">
        <f>'[1]RC-1(PY)'!AH1784</f>
        <v>0</v>
      </c>
      <c r="AI1784" s="1">
        <f>'[1]RC-1(PY)'!AI1784</f>
        <v>0</v>
      </c>
    </row>
    <row r="1785" spans="1:35" x14ac:dyDescent="0.3">
      <c r="A1785" s="1">
        <f>'[1]RC-1(PY)'!A1785</f>
        <v>0</v>
      </c>
      <c r="B1785" s="1">
        <f>'[1]RC-1(PY)'!B1785</f>
        <v>0</v>
      </c>
      <c r="C1785" s="1">
        <f>'[1]RC-1(PY)'!C1785</f>
        <v>0</v>
      </c>
      <c r="D1785" s="1">
        <f>'[1]RC-1(PY)'!D1785</f>
        <v>0</v>
      </c>
      <c r="E1785" s="1">
        <f>'[1]RC-1(PY)'!E1785</f>
        <v>0</v>
      </c>
      <c r="F1785" s="1">
        <f>'[1]RC-1(PY)'!F1785</f>
        <v>0</v>
      </c>
      <c r="G1785" s="1">
        <f>'[1]RC-1(PY)'!G1785</f>
        <v>0</v>
      </c>
      <c r="H1785" s="1">
        <f>'[1]RC-1(PY)'!H1785</f>
        <v>0</v>
      </c>
      <c r="I1785" s="1">
        <f>'[1]RC-1(PY)'!I1785</f>
        <v>0</v>
      </c>
      <c r="J1785" s="1">
        <f>'[1]RC-1(PY)'!J1785</f>
        <v>0</v>
      </c>
      <c r="K1785" s="1">
        <f>'[1]RC-1(PY)'!K1785</f>
        <v>0</v>
      </c>
      <c r="L1785" s="1">
        <f>'[1]RC-1(PY)'!L1785</f>
        <v>0</v>
      </c>
      <c r="M1785" s="1">
        <f>'[1]RC-1(PY)'!M1785</f>
        <v>0</v>
      </c>
      <c r="N1785" s="1">
        <f>'[1]RC-1(PY)'!N1785</f>
        <v>0</v>
      </c>
      <c r="O1785" s="1">
        <f>'[1]RC-1(PY)'!O1785</f>
        <v>0</v>
      </c>
      <c r="P1785" s="1">
        <f>'[1]RC-1(PY)'!P1785</f>
        <v>0</v>
      </c>
      <c r="Q1785" s="1">
        <f>'[1]RC-1(PY)'!Q1785</f>
        <v>0</v>
      </c>
      <c r="R1785" s="1">
        <f>'[1]RC-1(PY)'!R1785</f>
        <v>0</v>
      </c>
      <c r="S1785" s="1">
        <f>'[1]RC-1(PY)'!S1785</f>
        <v>0</v>
      </c>
      <c r="T1785" s="1">
        <f>'[1]RC-1(PY)'!T1785</f>
        <v>0</v>
      </c>
      <c r="U1785" s="1">
        <f>'[1]RC-1(PY)'!U1785</f>
        <v>0</v>
      </c>
      <c r="V1785" s="1">
        <f>'[1]RC-1(PY)'!V1785</f>
        <v>0</v>
      </c>
      <c r="W1785" s="1">
        <f>'[1]RC-1(PY)'!W1785</f>
        <v>0</v>
      </c>
      <c r="X1785" s="1">
        <f>'[1]RC-1(PY)'!X1785</f>
        <v>0</v>
      </c>
      <c r="Y1785" s="1">
        <f>'[1]RC-1(PY)'!Y1785</f>
        <v>0</v>
      </c>
      <c r="Z1785" s="1">
        <f>'[1]RC-1(PY)'!Z1785</f>
        <v>0</v>
      </c>
      <c r="AA1785" s="1">
        <f>'[1]RC-1(PY)'!AA1785</f>
        <v>0</v>
      </c>
      <c r="AB1785" s="1">
        <f>'[1]RC-1(PY)'!AB1785</f>
        <v>0</v>
      </c>
      <c r="AC1785" s="1">
        <f>'[1]RC-1(PY)'!AC1785</f>
        <v>0</v>
      </c>
      <c r="AD1785" s="1">
        <f>'[1]RC-1(PY)'!AD1785</f>
        <v>0</v>
      </c>
      <c r="AE1785" s="1">
        <f>'[1]RC-1(PY)'!AE1785</f>
        <v>0</v>
      </c>
      <c r="AF1785" s="1">
        <f>'[1]RC-1(PY)'!AF1785</f>
        <v>0</v>
      </c>
      <c r="AG1785" s="1">
        <f>'[1]RC-1(PY)'!AG1785</f>
        <v>0</v>
      </c>
      <c r="AH1785" s="1">
        <f>'[1]RC-1(PY)'!AH1785</f>
        <v>0</v>
      </c>
      <c r="AI1785" s="1">
        <f>'[1]RC-1(PY)'!AI1785</f>
        <v>0</v>
      </c>
    </row>
    <row r="1786" spans="1:35" x14ac:dyDescent="0.3">
      <c r="A1786" s="1">
        <f>'[1]RC-1(PY)'!A1786</f>
        <v>0</v>
      </c>
      <c r="B1786" s="1">
        <f>'[1]RC-1(PY)'!B1786</f>
        <v>0</v>
      </c>
      <c r="C1786" s="1">
        <f>'[1]RC-1(PY)'!C1786</f>
        <v>0</v>
      </c>
      <c r="D1786" s="1">
        <f>'[1]RC-1(PY)'!D1786</f>
        <v>0</v>
      </c>
      <c r="E1786" s="1">
        <f>'[1]RC-1(PY)'!E1786</f>
        <v>0</v>
      </c>
      <c r="F1786" s="1">
        <f>'[1]RC-1(PY)'!F1786</f>
        <v>0</v>
      </c>
      <c r="G1786" s="1">
        <f>'[1]RC-1(PY)'!G1786</f>
        <v>0</v>
      </c>
      <c r="H1786" s="1">
        <f>'[1]RC-1(PY)'!H1786</f>
        <v>0</v>
      </c>
      <c r="I1786" s="1">
        <f>'[1]RC-1(PY)'!I1786</f>
        <v>0</v>
      </c>
      <c r="J1786" s="1">
        <f>'[1]RC-1(PY)'!J1786</f>
        <v>0</v>
      </c>
      <c r="K1786" s="1">
        <f>'[1]RC-1(PY)'!K1786</f>
        <v>0</v>
      </c>
      <c r="L1786" s="1">
        <f>'[1]RC-1(PY)'!L1786</f>
        <v>0</v>
      </c>
      <c r="M1786" s="1">
        <f>'[1]RC-1(PY)'!M1786</f>
        <v>0</v>
      </c>
      <c r="N1786" s="1">
        <f>'[1]RC-1(PY)'!N1786</f>
        <v>0</v>
      </c>
      <c r="O1786" s="1">
        <f>'[1]RC-1(PY)'!O1786</f>
        <v>0</v>
      </c>
      <c r="P1786" s="1">
        <f>'[1]RC-1(PY)'!P1786</f>
        <v>0</v>
      </c>
      <c r="Q1786" s="1">
        <f>'[1]RC-1(PY)'!Q1786</f>
        <v>0</v>
      </c>
      <c r="R1786" s="1">
        <f>'[1]RC-1(PY)'!R1786</f>
        <v>0</v>
      </c>
      <c r="S1786" s="1">
        <f>'[1]RC-1(PY)'!S1786</f>
        <v>0</v>
      </c>
      <c r="T1786" s="1">
        <f>'[1]RC-1(PY)'!T1786</f>
        <v>0</v>
      </c>
      <c r="U1786" s="1">
        <f>'[1]RC-1(PY)'!U1786</f>
        <v>0</v>
      </c>
      <c r="V1786" s="1">
        <f>'[1]RC-1(PY)'!V1786</f>
        <v>0</v>
      </c>
      <c r="W1786" s="1">
        <f>'[1]RC-1(PY)'!W1786</f>
        <v>0</v>
      </c>
      <c r="X1786" s="1">
        <f>'[1]RC-1(PY)'!X1786</f>
        <v>0</v>
      </c>
      <c r="Y1786" s="1">
        <f>'[1]RC-1(PY)'!Y1786</f>
        <v>0</v>
      </c>
      <c r="Z1786" s="1">
        <f>'[1]RC-1(PY)'!Z1786</f>
        <v>0</v>
      </c>
      <c r="AA1786" s="1">
        <f>'[1]RC-1(PY)'!AA1786</f>
        <v>0</v>
      </c>
      <c r="AB1786" s="1">
        <f>'[1]RC-1(PY)'!AB1786</f>
        <v>0</v>
      </c>
      <c r="AC1786" s="1">
        <f>'[1]RC-1(PY)'!AC1786</f>
        <v>0</v>
      </c>
      <c r="AD1786" s="1">
        <f>'[1]RC-1(PY)'!AD1786</f>
        <v>0</v>
      </c>
      <c r="AE1786" s="1">
        <f>'[1]RC-1(PY)'!AE1786</f>
        <v>0</v>
      </c>
      <c r="AF1786" s="1">
        <f>'[1]RC-1(PY)'!AF1786</f>
        <v>0</v>
      </c>
      <c r="AG1786" s="1">
        <f>'[1]RC-1(PY)'!AG1786</f>
        <v>0</v>
      </c>
      <c r="AH1786" s="1">
        <f>'[1]RC-1(PY)'!AH1786</f>
        <v>0</v>
      </c>
      <c r="AI1786" s="1">
        <f>'[1]RC-1(PY)'!AI1786</f>
        <v>0</v>
      </c>
    </row>
    <row r="1787" spans="1:35" x14ac:dyDescent="0.3">
      <c r="A1787" s="1">
        <f>'[1]RC-1(PY)'!A1787</f>
        <v>0</v>
      </c>
      <c r="B1787" s="1">
        <f>'[1]RC-1(PY)'!B1787</f>
        <v>0</v>
      </c>
      <c r="C1787" s="1">
        <f>'[1]RC-1(PY)'!C1787</f>
        <v>0</v>
      </c>
      <c r="D1787" s="1">
        <f>'[1]RC-1(PY)'!D1787</f>
        <v>0</v>
      </c>
      <c r="E1787" s="1">
        <f>'[1]RC-1(PY)'!E1787</f>
        <v>0</v>
      </c>
      <c r="F1787" s="1">
        <f>'[1]RC-1(PY)'!F1787</f>
        <v>0</v>
      </c>
      <c r="G1787" s="1">
        <f>'[1]RC-1(PY)'!G1787</f>
        <v>0</v>
      </c>
      <c r="H1787" s="1">
        <f>'[1]RC-1(PY)'!H1787</f>
        <v>0</v>
      </c>
      <c r="I1787" s="1">
        <f>'[1]RC-1(PY)'!I1787</f>
        <v>0</v>
      </c>
      <c r="J1787" s="1">
        <f>'[1]RC-1(PY)'!J1787</f>
        <v>0</v>
      </c>
      <c r="K1787" s="1">
        <f>'[1]RC-1(PY)'!K1787</f>
        <v>0</v>
      </c>
      <c r="L1787" s="1">
        <f>'[1]RC-1(PY)'!L1787</f>
        <v>0</v>
      </c>
      <c r="M1787" s="1">
        <f>'[1]RC-1(PY)'!M1787</f>
        <v>0</v>
      </c>
      <c r="N1787" s="1">
        <f>'[1]RC-1(PY)'!N1787</f>
        <v>0</v>
      </c>
      <c r="O1787" s="1">
        <f>'[1]RC-1(PY)'!O1787</f>
        <v>0</v>
      </c>
      <c r="P1787" s="1">
        <f>'[1]RC-1(PY)'!P1787</f>
        <v>0</v>
      </c>
      <c r="Q1787" s="1">
        <f>'[1]RC-1(PY)'!Q1787</f>
        <v>0</v>
      </c>
      <c r="R1787" s="1">
        <f>'[1]RC-1(PY)'!R1787</f>
        <v>0</v>
      </c>
      <c r="S1787" s="1">
        <f>'[1]RC-1(PY)'!S1787</f>
        <v>0</v>
      </c>
      <c r="T1787" s="1">
        <f>'[1]RC-1(PY)'!T1787</f>
        <v>0</v>
      </c>
      <c r="U1787" s="1">
        <f>'[1]RC-1(PY)'!U1787</f>
        <v>0</v>
      </c>
      <c r="V1787" s="1">
        <f>'[1]RC-1(PY)'!V1787</f>
        <v>0</v>
      </c>
      <c r="W1787" s="1">
        <f>'[1]RC-1(PY)'!W1787</f>
        <v>0</v>
      </c>
      <c r="X1787" s="1">
        <f>'[1]RC-1(PY)'!X1787</f>
        <v>0</v>
      </c>
      <c r="Y1787" s="1">
        <f>'[1]RC-1(PY)'!Y1787</f>
        <v>0</v>
      </c>
      <c r="Z1787" s="1">
        <f>'[1]RC-1(PY)'!Z1787</f>
        <v>0</v>
      </c>
      <c r="AA1787" s="1">
        <f>'[1]RC-1(PY)'!AA1787</f>
        <v>0</v>
      </c>
      <c r="AB1787" s="1">
        <f>'[1]RC-1(PY)'!AB1787</f>
        <v>0</v>
      </c>
      <c r="AC1787" s="1">
        <f>'[1]RC-1(PY)'!AC1787</f>
        <v>0</v>
      </c>
      <c r="AD1787" s="1">
        <f>'[1]RC-1(PY)'!AD1787</f>
        <v>0</v>
      </c>
      <c r="AE1787" s="1">
        <f>'[1]RC-1(PY)'!AE1787</f>
        <v>0</v>
      </c>
      <c r="AF1787" s="1">
        <f>'[1]RC-1(PY)'!AF1787</f>
        <v>0</v>
      </c>
      <c r="AG1787" s="1">
        <f>'[1]RC-1(PY)'!AG1787</f>
        <v>0</v>
      </c>
      <c r="AH1787" s="1">
        <f>'[1]RC-1(PY)'!AH1787</f>
        <v>0</v>
      </c>
      <c r="AI1787" s="1">
        <f>'[1]RC-1(PY)'!AI1787</f>
        <v>0</v>
      </c>
    </row>
    <row r="1788" spans="1:35" x14ac:dyDescent="0.3">
      <c r="A1788" s="1">
        <f>'[1]RC-1(PY)'!A1788</f>
        <v>0</v>
      </c>
      <c r="B1788" s="1">
        <f>'[1]RC-1(PY)'!B1788</f>
        <v>0</v>
      </c>
      <c r="C1788" s="1">
        <f>'[1]RC-1(PY)'!C1788</f>
        <v>0</v>
      </c>
      <c r="D1788" s="1">
        <f>'[1]RC-1(PY)'!D1788</f>
        <v>0</v>
      </c>
      <c r="E1788" s="1">
        <f>'[1]RC-1(PY)'!E1788</f>
        <v>0</v>
      </c>
      <c r="F1788" s="1">
        <f>'[1]RC-1(PY)'!F1788</f>
        <v>0</v>
      </c>
      <c r="G1788" s="1">
        <f>'[1]RC-1(PY)'!G1788</f>
        <v>0</v>
      </c>
      <c r="H1788" s="1">
        <f>'[1]RC-1(PY)'!H1788</f>
        <v>0</v>
      </c>
      <c r="I1788" s="1">
        <f>'[1]RC-1(PY)'!I1788</f>
        <v>0</v>
      </c>
      <c r="J1788" s="1">
        <f>'[1]RC-1(PY)'!J1788</f>
        <v>0</v>
      </c>
      <c r="K1788" s="1">
        <f>'[1]RC-1(PY)'!K1788</f>
        <v>0</v>
      </c>
      <c r="L1788" s="1">
        <f>'[1]RC-1(PY)'!L1788</f>
        <v>0</v>
      </c>
      <c r="M1788" s="1">
        <f>'[1]RC-1(PY)'!M1788</f>
        <v>0</v>
      </c>
      <c r="N1788" s="1">
        <f>'[1]RC-1(PY)'!N1788</f>
        <v>0</v>
      </c>
      <c r="O1788" s="1">
        <f>'[1]RC-1(PY)'!O1788</f>
        <v>0</v>
      </c>
      <c r="P1788" s="1">
        <f>'[1]RC-1(PY)'!P1788</f>
        <v>0</v>
      </c>
      <c r="Q1788" s="1">
        <f>'[1]RC-1(PY)'!Q1788</f>
        <v>0</v>
      </c>
      <c r="R1788" s="1">
        <f>'[1]RC-1(PY)'!R1788</f>
        <v>0</v>
      </c>
      <c r="S1788" s="1">
        <f>'[1]RC-1(PY)'!S1788</f>
        <v>0</v>
      </c>
      <c r="T1788" s="1">
        <f>'[1]RC-1(PY)'!T1788</f>
        <v>0</v>
      </c>
      <c r="U1788" s="1">
        <f>'[1]RC-1(PY)'!U1788</f>
        <v>0</v>
      </c>
      <c r="V1788" s="1">
        <f>'[1]RC-1(PY)'!V1788</f>
        <v>0</v>
      </c>
      <c r="W1788" s="1">
        <f>'[1]RC-1(PY)'!W1788</f>
        <v>0</v>
      </c>
      <c r="X1788" s="1">
        <f>'[1]RC-1(PY)'!X1788</f>
        <v>0</v>
      </c>
      <c r="Y1788" s="1">
        <f>'[1]RC-1(PY)'!Y1788</f>
        <v>0</v>
      </c>
      <c r="Z1788" s="1">
        <f>'[1]RC-1(PY)'!Z1788</f>
        <v>0</v>
      </c>
      <c r="AA1788" s="1">
        <f>'[1]RC-1(PY)'!AA1788</f>
        <v>0</v>
      </c>
      <c r="AB1788" s="1">
        <f>'[1]RC-1(PY)'!AB1788</f>
        <v>0</v>
      </c>
      <c r="AC1788" s="1">
        <f>'[1]RC-1(PY)'!AC1788</f>
        <v>0</v>
      </c>
      <c r="AD1788" s="1">
        <f>'[1]RC-1(PY)'!AD1788</f>
        <v>0</v>
      </c>
      <c r="AE1788" s="1">
        <f>'[1]RC-1(PY)'!AE1788</f>
        <v>0</v>
      </c>
      <c r="AF1788" s="1">
        <f>'[1]RC-1(PY)'!AF1788</f>
        <v>0</v>
      </c>
      <c r="AG1788" s="1">
        <f>'[1]RC-1(PY)'!AG1788</f>
        <v>0</v>
      </c>
      <c r="AH1788" s="1">
        <f>'[1]RC-1(PY)'!AH1788</f>
        <v>0</v>
      </c>
      <c r="AI1788" s="1">
        <f>'[1]RC-1(PY)'!AI1788</f>
        <v>0</v>
      </c>
    </row>
    <row r="1789" spans="1:35" x14ac:dyDescent="0.3">
      <c r="A1789" s="1">
        <f>'[1]RC-1(PY)'!A1789</f>
        <v>0</v>
      </c>
      <c r="B1789" s="1">
        <f>'[1]RC-1(PY)'!B1789</f>
        <v>0</v>
      </c>
      <c r="C1789" s="1">
        <f>'[1]RC-1(PY)'!C1789</f>
        <v>0</v>
      </c>
      <c r="D1789" s="1">
        <f>'[1]RC-1(PY)'!D1789</f>
        <v>0</v>
      </c>
      <c r="E1789" s="1">
        <f>'[1]RC-1(PY)'!E1789</f>
        <v>0</v>
      </c>
      <c r="F1789" s="1">
        <f>'[1]RC-1(PY)'!F1789</f>
        <v>0</v>
      </c>
      <c r="G1789" s="1">
        <f>'[1]RC-1(PY)'!G1789</f>
        <v>0</v>
      </c>
      <c r="H1789" s="1">
        <f>'[1]RC-1(PY)'!H1789</f>
        <v>0</v>
      </c>
      <c r="I1789" s="1">
        <f>'[1]RC-1(PY)'!I1789</f>
        <v>0</v>
      </c>
      <c r="J1789" s="1">
        <f>'[1]RC-1(PY)'!J1789</f>
        <v>0</v>
      </c>
      <c r="K1789" s="1">
        <f>'[1]RC-1(PY)'!K1789</f>
        <v>0</v>
      </c>
      <c r="L1789" s="1">
        <f>'[1]RC-1(PY)'!L1789</f>
        <v>0</v>
      </c>
      <c r="M1789" s="1">
        <f>'[1]RC-1(PY)'!M1789</f>
        <v>0</v>
      </c>
      <c r="N1789" s="1">
        <f>'[1]RC-1(PY)'!N1789</f>
        <v>0</v>
      </c>
      <c r="O1789" s="1">
        <f>'[1]RC-1(PY)'!O1789</f>
        <v>0</v>
      </c>
      <c r="P1789" s="1">
        <f>'[1]RC-1(PY)'!P1789</f>
        <v>0</v>
      </c>
      <c r="Q1789" s="1">
        <f>'[1]RC-1(PY)'!Q1789</f>
        <v>0</v>
      </c>
      <c r="R1789" s="1">
        <f>'[1]RC-1(PY)'!R1789</f>
        <v>0</v>
      </c>
      <c r="S1789" s="1">
        <f>'[1]RC-1(PY)'!S1789</f>
        <v>0</v>
      </c>
      <c r="T1789" s="1">
        <f>'[1]RC-1(PY)'!T1789</f>
        <v>0</v>
      </c>
      <c r="U1789" s="1">
        <f>'[1]RC-1(PY)'!U1789</f>
        <v>0</v>
      </c>
      <c r="V1789" s="1">
        <f>'[1]RC-1(PY)'!V1789</f>
        <v>0</v>
      </c>
      <c r="W1789" s="1">
        <f>'[1]RC-1(PY)'!W1789</f>
        <v>0</v>
      </c>
      <c r="X1789" s="1">
        <f>'[1]RC-1(PY)'!X1789</f>
        <v>0</v>
      </c>
      <c r="Y1789" s="1">
        <f>'[1]RC-1(PY)'!Y1789</f>
        <v>0</v>
      </c>
      <c r="Z1789" s="1">
        <f>'[1]RC-1(PY)'!Z1789</f>
        <v>0</v>
      </c>
      <c r="AA1789" s="1">
        <f>'[1]RC-1(PY)'!AA1789</f>
        <v>0</v>
      </c>
      <c r="AB1789" s="1">
        <f>'[1]RC-1(PY)'!AB1789</f>
        <v>0</v>
      </c>
      <c r="AC1789" s="1">
        <f>'[1]RC-1(PY)'!AC1789</f>
        <v>0</v>
      </c>
      <c r="AD1789" s="1">
        <f>'[1]RC-1(PY)'!AD1789</f>
        <v>0</v>
      </c>
      <c r="AE1789" s="1">
        <f>'[1]RC-1(PY)'!AE1789</f>
        <v>0</v>
      </c>
      <c r="AF1789" s="1">
        <f>'[1]RC-1(PY)'!AF1789</f>
        <v>0</v>
      </c>
      <c r="AG1789" s="1">
        <f>'[1]RC-1(PY)'!AG1789</f>
        <v>0</v>
      </c>
      <c r="AH1789" s="1">
        <f>'[1]RC-1(PY)'!AH1789</f>
        <v>0</v>
      </c>
      <c r="AI1789" s="1">
        <f>'[1]RC-1(PY)'!AI1789</f>
        <v>0</v>
      </c>
    </row>
    <row r="1790" spans="1:35" x14ac:dyDescent="0.3">
      <c r="A1790" s="1">
        <f>'[1]RC-1(PY)'!A1790</f>
        <v>0</v>
      </c>
      <c r="B1790" s="1">
        <f>'[1]RC-1(PY)'!B1790</f>
        <v>0</v>
      </c>
      <c r="C1790" s="1">
        <f>'[1]RC-1(PY)'!C1790</f>
        <v>0</v>
      </c>
      <c r="D1790" s="1">
        <f>'[1]RC-1(PY)'!D1790</f>
        <v>0</v>
      </c>
      <c r="E1790" s="1">
        <f>'[1]RC-1(PY)'!E1790</f>
        <v>0</v>
      </c>
      <c r="F1790" s="1">
        <f>'[1]RC-1(PY)'!F1790</f>
        <v>0</v>
      </c>
      <c r="G1790" s="1">
        <f>'[1]RC-1(PY)'!G1790</f>
        <v>0</v>
      </c>
      <c r="H1790" s="1">
        <f>'[1]RC-1(PY)'!H1790</f>
        <v>0</v>
      </c>
      <c r="I1790" s="1">
        <f>'[1]RC-1(PY)'!I1790</f>
        <v>0</v>
      </c>
      <c r="J1790" s="1">
        <f>'[1]RC-1(PY)'!J1790</f>
        <v>0</v>
      </c>
      <c r="K1790" s="1">
        <f>'[1]RC-1(PY)'!K1790</f>
        <v>0</v>
      </c>
      <c r="L1790" s="1">
        <f>'[1]RC-1(PY)'!L1790</f>
        <v>0</v>
      </c>
      <c r="M1790" s="1">
        <f>'[1]RC-1(PY)'!M1790</f>
        <v>0</v>
      </c>
      <c r="N1790" s="1">
        <f>'[1]RC-1(PY)'!N1790</f>
        <v>0</v>
      </c>
      <c r="O1790" s="1">
        <f>'[1]RC-1(PY)'!O1790</f>
        <v>0</v>
      </c>
      <c r="P1790" s="1">
        <f>'[1]RC-1(PY)'!P1790</f>
        <v>0</v>
      </c>
      <c r="Q1790" s="1">
        <f>'[1]RC-1(PY)'!Q1790</f>
        <v>0</v>
      </c>
      <c r="R1790" s="1">
        <f>'[1]RC-1(PY)'!R1790</f>
        <v>0</v>
      </c>
      <c r="S1790" s="1">
        <f>'[1]RC-1(PY)'!S1790</f>
        <v>0</v>
      </c>
      <c r="T1790" s="1">
        <f>'[1]RC-1(PY)'!T1790</f>
        <v>0</v>
      </c>
      <c r="U1790" s="1">
        <f>'[1]RC-1(PY)'!U1790</f>
        <v>0</v>
      </c>
      <c r="V1790" s="1">
        <f>'[1]RC-1(PY)'!V1790</f>
        <v>0</v>
      </c>
      <c r="W1790" s="1">
        <f>'[1]RC-1(PY)'!W1790</f>
        <v>0</v>
      </c>
      <c r="X1790" s="1">
        <f>'[1]RC-1(PY)'!X1790</f>
        <v>0</v>
      </c>
      <c r="Y1790" s="1">
        <f>'[1]RC-1(PY)'!Y1790</f>
        <v>0</v>
      </c>
      <c r="Z1790" s="1">
        <f>'[1]RC-1(PY)'!Z1790</f>
        <v>0</v>
      </c>
      <c r="AA1790" s="1">
        <f>'[1]RC-1(PY)'!AA1790</f>
        <v>0</v>
      </c>
      <c r="AB1790" s="1">
        <f>'[1]RC-1(PY)'!AB1790</f>
        <v>0</v>
      </c>
      <c r="AC1790" s="1">
        <f>'[1]RC-1(PY)'!AC1790</f>
        <v>0</v>
      </c>
      <c r="AD1790" s="1">
        <f>'[1]RC-1(PY)'!AD1790</f>
        <v>0</v>
      </c>
      <c r="AE1790" s="1">
        <f>'[1]RC-1(PY)'!AE1790</f>
        <v>0</v>
      </c>
      <c r="AF1790" s="1">
        <f>'[1]RC-1(PY)'!AF1790</f>
        <v>0</v>
      </c>
      <c r="AG1790" s="1">
        <f>'[1]RC-1(PY)'!AG1790</f>
        <v>0</v>
      </c>
      <c r="AH1790" s="1">
        <f>'[1]RC-1(PY)'!AH1790</f>
        <v>0</v>
      </c>
      <c r="AI1790" s="1">
        <f>'[1]RC-1(PY)'!AI1790</f>
        <v>0</v>
      </c>
    </row>
    <row r="1791" spans="1:35" x14ac:dyDescent="0.3">
      <c r="A1791" s="1">
        <f>'[1]RC-1(PY)'!A1791</f>
        <v>0</v>
      </c>
      <c r="B1791" s="1">
        <f>'[1]RC-1(PY)'!B1791</f>
        <v>0</v>
      </c>
      <c r="C1791" s="1">
        <f>'[1]RC-1(PY)'!C1791</f>
        <v>0</v>
      </c>
      <c r="D1791" s="1">
        <f>'[1]RC-1(PY)'!D1791</f>
        <v>0</v>
      </c>
      <c r="E1791" s="1">
        <f>'[1]RC-1(PY)'!E1791</f>
        <v>0</v>
      </c>
      <c r="F1791" s="1">
        <f>'[1]RC-1(PY)'!F1791</f>
        <v>0</v>
      </c>
      <c r="G1791" s="1">
        <f>'[1]RC-1(PY)'!G1791</f>
        <v>0</v>
      </c>
      <c r="H1791" s="1">
        <f>'[1]RC-1(PY)'!H1791</f>
        <v>0</v>
      </c>
      <c r="I1791" s="1">
        <f>'[1]RC-1(PY)'!I1791</f>
        <v>0</v>
      </c>
      <c r="J1791" s="1">
        <f>'[1]RC-1(PY)'!J1791</f>
        <v>0</v>
      </c>
      <c r="K1791" s="1">
        <f>'[1]RC-1(PY)'!K1791</f>
        <v>0</v>
      </c>
      <c r="L1791" s="1">
        <f>'[1]RC-1(PY)'!L1791</f>
        <v>0</v>
      </c>
      <c r="M1791" s="1">
        <f>'[1]RC-1(PY)'!M1791</f>
        <v>0</v>
      </c>
      <c r="N1791" s="1">
        <f>'[1]RC-1(PY)'!N1791</f>
        <v>0</v>
      </c>
      <c r="O1791" s="1">
        <f>'[1]RC-1(PY)'!O1791</f>
        <v>0</v>
      </c>
      <c r="P1791" s="1">
        <f>'[1]RC-1(PY)'!P1791</f>
        <v>0</v>
      </c>
      <c r="Q1791" s="1">
        <f>'[1]RC-1(PY)'!Q1791</f>
        <v>0</v>
      </c>
      <c r="R1791" s="1">
        <f>'[1]RC-1(PY)'!R1791</f>
        <v>0</v>
      </c>
      <c r="S1791" s="1">
        <f>'[1]RC-1(PY)'!S1791</f>
        <v>0</v>
      </c>
      <c r="T1791" s="1">
        <f>'[1]RC-1(PY)'!T1791</f>
        <v>0</v>
      </c>
      <c r="U1791" s="1">
        <f>'[1]RC-1(PY)'!U1791</f>
        <v>0</v>
      </c>
      <c r="V1791" s="1">
        <f>'[1]RC-1(PY)'!V1791</f>
        <v>0</v>
      </c>
      <c r="W1791" s="1">
        <f>'[1]RC-1(PY)'!W1791</f>
        <v>0</v>
      </c>
      <c r="X1791" s="1">
        <f>'[1]RC-1(PY)'!X1791</f>
        <v>0</v>
      </c>
      <c r="Y1791" s="1">
        <f>'[1]RC-1(PY)'!Y1791</f>
        <v>0</v>
      </c>
      <c r="Z1791" s="1">
        <f>'[1]RC-1(PY)'!Z1791</f>
        <v>0</v>
      </c>
      <c r="AA1791" s="1">
        <f>'[1]RC-1(PY)'!AA1791</f>
        <v>0</v>
      </c>
      <c r="AB1791" s="1">
        <f>'[1]RC-1(PY)'!AB1791</f>
        <v>0</v>
      </c>
      <c r="AC1791" s="1">
        <f>'[1]RC-1(PY)'!AC1791</f>
        <v>0</v>
      </c>
      <c r="AD1791" s="1">
        <f>'[1]RC-1(PY)'!AD1791</f>
        <v>0</v>
      </c>
      <c r="AE1791" s="1">
        <f>'[1]RC-1(PY)'!AE1791</f>
        <v>0</v>
      </c>
      <c r="AF1791" s="1">
        <f>'[1]RC-1(PY)'!AF1791</f>
        <v>0</v>
      </c>
      <c r="AG1791" s="1">
        <f>'[1]RC-1(PY)'!AG1791</f>
        <v>0</v>
      </c>
      <c r="AH1791" s="1">
        <f>'[1]RC-1(PY)'!AH1791</f>
        <v>0</v>
      </c>
      <c r="AI1791" s="1">
        <f>'[1]RC-1(PY)'!AI1791</f>
        <v>0</v>
      </c>
    </row>
    <row r="1792" spans="1:35" x14ac:dyDescent="0.3">
      <c r="A1792" s="1">
        <f>'[1]RC-1(PY)'!A1792</f>
        <v>0</v>
      </c>
      <c r="B1792" s="1">
        <f>'[1]RC-1(PY)'!B1792</f>
        <v>0</v>
      </c>
      <c r="C1792" s="1">
        <f>'[1]RC-1(PY)'!C1792</f>
        <v>0</v>
      </c>
      <c r="D1792" s="1">
        <f>'[1]RC-1(PY)'!D1792</f>
        <v>0</v>
      </c>
      <c r="E1792" s="1">
        <f>'[1]RC-1(PY)'!E1792</f>
        <v>0</v>
      </c>
      <c r="F1792" s="1">
        <f>'[1]RC-1(PY)'!F1792</f>
        <v>0</v>
      </c>
      <c r="G1792" s="1">
        <f>'[1]RC-1(PY)'!G1792</f>
        <v>0</v>
      </c>
      <c r="H1792" s="1">
        <f>'[1]RC-1(PY)'!H1792</f>
        <v>0</v>
      </c>
      <c r="I1792" s="1">
        <f>'[1]RC-1(PY)'!I1792</f>
        <v>0</v>
      </c>
      <c r="J1792" s="1">
        <f>'[1]RC-1(PY)'!J1792</f>
        <v>0</v>
      </c>
      <c r="K1792" s="1">
        <f>'[1]RC-1(PY)'!K1792</f>
        <v>0</v>
      </c>
      <c r="L1792" s="1">
        <f>'[1]RC-1(PY)'!L1792</f>
        <v>0</v>
      </c>
      <c r="M1792" s="1">
        <f>'[1]RC-1(PY)'!M1792</f>
        <v>0</v>
      </c>
      <c r="N1792" s="1">
        <f>'[1]RC-1(PY)'!N1792</f>
        <v>0</v>
      </c>
      <c r="O1792" s="1">
        <f>'[1]RC-1(PY)'!O1792</f>
        <v>0</v>
      </c>
      <c r="P1792" s="1">
        <f>'[1]RC-1(PY)'!P1792</f>
        <v>0</v>
      </c>
      <c r="Q1792" s="1">
        <f>'[1]RC-1(PY)'!Q1792</f>
        <v>0</v>
      </c>
      <c r="R1792" s="1">
        <f>'[1]RC-1(PY)'!R1792</f>
        <v>0</v>
      </c>
      <c r="S1792" s="1">
        <f>'[1]RC-1(PY)'!S1792</f>
        <v>0</v>
      </c>
      <c r="T1792" s="1">
        <f>'[1]RC-1(PY)'!T1792</f>
        <v>0</v>
      </c>
      <c r="U1792" s="1">
        <f>'[1]RC-1(PY)'!U1792</f>
        <v>0</v>
      </c>
      <c r="V1792" s="1">
        <f>'[1]RC-1(PY)'!V1792</f>
        <v>0</v>
      </c>
      <c r="W1792" s="1">
        <f>'[1]RC-1(PY)'!W1792</f>
        <v>0</v>
      </c>
      <c r="X1792" s="1">
        <f>'[1]RC-1(PY)'!X1792</f>
        <v>0</v>
      </c>
      <c r="Y1792" s="1">
        <f>'[1]RC-1(PY)'!Y1792</f>
        <v>0</v>
      </c>
      <c r="Z1792" s="1">
        <f>'[1]RC-1(PY)'!Z1792</f>
        <v>0</v>
      </c>
      <c r="AA1792" s="1">
        <f>'[1]RC-1(PY)'!AA1792</f>
        <v>0</v>
      </c>
      <c r="AB1792" s="1">
        <f>'[1]RC-1(PY)'!AB1792</f>
        <v>0</v>
      </c>
      <c r="AC1792" s="1">
        <f>'[1]RC-1(PY)'!AC1792</f>
        <v>0</v>
      </c>
      <c r="AD1792" s="1">
        <f>'[1]RC-1(PY)'!AD1792</f>
        <v>0</v>
      </c>
      <c r="AE1792" s="1">
        <f>'[1]RC-1(PY)'!AE1792</f>
        <v>0</v>
      </c>
      <c r="AF1792" s="1">
        <f>'[1]RC-1(PY)'!AF1792</f>
        <v>0</v>
      </c>
      <c r="AG1792" s="1">
        <f>'[1]RC-1(PY)'!AG1792</f>
        <v>0</v>
      </c>
      <c r="AH1792" s="1">
        <f>'[1]RC-1(PY)'!AH1792</f>
        <v>0</v>
      </c>
      <c r="AI1792" s="1">
        <f>'[1]RC-1(PY)'!AI1792</f>
        <v>0</v>
      </c>
    </row>
    <row r="1793" spans="1:35" x14ac:dyDescent="0.3">
      <c r="A1793" s="1">
        <f>'[1]RC-1(PY)'!A1793</f>
        <v>0</v>
      </c>
      <c r="B1793" s="1">
        <f>'[1]RC-1(PY)'!B1793</f>
        <v>0</v>
      </c>
      <c r="C1793" s="1">
        <f>'[1]RC-1(PY)'!C1793</f>
        <v>0</v>
      </c>
      <c r="D1793" s="1">
        <f>'[1]RC-1(PY)'!D1793</f>
        <v>0</v>
      </c>
      <c r="E1793" s="1">
        <f>'[1]RC-1(PY)'!E1793</f>
        <v>0</v>
      </c>
      <c r="F1793" s="1">
        <f>'[1]RC-1(PY)'!F1793</f>
        <v>0</v>
      </c>
      <c r="G1793" s="1">
        <f>'[1]RC-1(PY)'!G1793</f>
        <v>0</v>
      </c>
      <c r="H1793" s="1">
        <f>'[1]RC-1(PY)'!H1793</f>
        <v>0</v>
      </c>
      <c r="I1793" s="1">
        <f>'[1]RC-1(PY)'!I1793</f>
        <v>0</v>
      </c>
      <c r="J1793" s="1">
        <f>'[1]RC-1(PY)'!J1793</f>
        <v>0</v>
      </c>
      <c r="K1793" s="1">
        <f>'[1]RC-1(PY)'!K1793</f>
        <v>0</v>
      </c>
      <c r="L1793" s="1">
        <f>'[1]RC-1(PY)'!L1793</f>
        <v>0</v>
      </c>
      <c r="M1793" s="1">
        <f>'[1]RC-1(PY)'!M1793</f>
        <v>0</v>
      </c>
      <c r="N1793" s="1">
        <f>'[1]RC-1(PY)'!N1793</f>
        <v>0</v>
      </c>
      <c r="O1793" s="1">
        <f>'[1]RC-1(PY)'!O1793</f>
        <v>0</v>
      </c>
      <c r="P1793" s="1">
        <f>'[1]RC-1(PY)'!P1793</f>
        <v>0</v>
      </c>
      <c r="Q1793" s="1">
        <f>'[1]RC-1(PY)'!Q1793</f>
        <v>0</v>
      </c>
      <c r="R1793" s="1">
        <f>'[1]RC-1(PY)'!R1793</f>
        <v>0</v>
      </c>
      <c r="S1793" s="1">
        <f>'[1]RC-1(PY)'!S1793</f>
        <v>0</v>
      </c>
      <c r="T1793" s="1">
        <f>'[1]RC-1(PY)'!T1793</f>
        <v>0</v>
      </c>
      <c r="U1793" s="1">
        <f>'[1]RC-1(PY)'!U1793</f>
        <v>0</v>
      </c>
      <c r="V1793" s="1">
        <f>'[1]RC-1(PY)'!V1793</f>
        <v>0</v>
      </c>
      <c r="W1793" s="1">
        <f>'[1]RC-1(PY)'!W1793</f>
        <v>0</v>
      </c>
      <c r="X1793" s="1">
        <f>'[1]RC-1(PY)'!X1793</f>
        <v>0</v>
      </c>
      <c r="Y1793" s="1">
        <f>'[1]RC-1(PY)'!Y1793</f>
        <v>0</v>
      </c>
      <c r="Z1793" s="1">
        <f>'[1]RC-1(PY)'!Z1793</f>
        <v>0</v>
      </c>
      <c r="AA1793" s="1">
        <f>'[1]RC-1(PY)'!AA1793</f>
        <v>0</v>
      </c>
      <c r="AB1793" s="1">
        <f>'[1]RC-1(PY)'!AB1793</f>
        <v>0</v>
      </c>
      <c r="AC1793" s="1">
        <f>'[1]RC-1(PY)'!AC1793</f>
        <v>0</v>
      </c>
      <c r="AD1793" s="1">
        <f>'[1]RC-1(PY)'!AD1793</f>
        <v>0</v>
      </c>
      <c r="AE1793" s="1">
        <f>'[1]RC-1(PY)'!AE1793</f>
        <v>0</v>
      </c>
      <c r="AF1793" s="1">
        <f>'[1]RC-1(PY)'!AF1793</f>
        <v>0</v>
      </c>
      <c r="AG1793" s="1">
        <f>'[1]RC-1(PY)'!AG1793</f>
        <v>0</v>
      </c>
      <c r="AH1793" s="1">
        <f>'[1]RC-1(PY)'!AH1793</f>
        <v>0</v>
      </c>
      <c r="AI1793" s="1">
        <f>'[1]RC-1(PY)'!AI1793</f>
        <v>0</v>
      </c>
    </row>
    <row r="1794" spans="1:35" x14ac:dyDescent="0.3">
      <c r="A1794" s="1">
        <f>'[1]RC-1(PY)'!A1794</f>
        <v>0</v>
      </c>
      <c r="B1794" s="1">
        <f>'[1]RC-1(PY)'!B1794</f>
        <v>0</v>
      </c>
      <c r="C1794" s="1">
        <f>'[1]RC-1(PY)'!C1794</f>
        <v>0</v>
      </c>
      <c r="D1794" s="1">
        <f>'[1]RC-1(PY)'!D1794</f>
        <v>0</v>
      </c>
      <c r="E1794" s="1">
        <f>'[1]RC-1(PY)'!E1794</f>
        <v>0</v>
      </c>
      <c r="F1794" s="1">
        <f>'[1]RC-1(PY)'!F1794</f>
        <v>0</v>
      </c>
      <c r="G1794" s="1">
        <f>'[1]RC-1(PY)'!G1794</f>
        <v>0</v>
      </c>
      <c r="H1794" s="1">
        <f>'[1]RC-1(PY)'!H1794</f>
        <v>0</v>
      </c>
      <c r="I1794" s="1">
        <f>'[1]RC-1(PY)'!I1794</f>
        <v>0</v>
      </c>
      <c r="J1794" s="1">
        <f>'[1]RC-1(PY)'!J1794</f>
        <v>0</v>
      </c>
      <c r="K1794" s="1">
        <f>'[1]RC-1(PY)'!K1794</f>
        <v>0</v>
      </c>
      <c r="L1794" s="1">
        <f>'[1]RC-1(PY)'!L1794</f>
        <v>0</v>
      </c>
      <c r="M1794" s="1">
        <f>'[1]RC-1(PY)'!M1794</f>
        <v>0</v>
      </c>
      <c r="N1794" s="1">
        <f>'[1]RC-1(PY)'!N1794</f>
        <v>0</v>
      </c>
      <c r="O1794" s="1">
        <f>'[1]RC-1(PY)'!O1794</f>
        <v>0</v>
      </c>
      <c r="P1794" s="1">
        <f>'[1]RC-1(PY)'!P1794</f>
        <v>0</v>
      </c>
      <c r="Q1794" s="1">
        <f>'[1]RC-1(PY)'!Q1794</f>
        <v>0</v>
      </c>
      <c r="R1794" s="1">
        <f>'[1]RC-1(PY)'!R1794</f>
        <v>0</v>
      </c>
      <c r="S1794" s="1">
        <f>'[1]RC-1(PY)'!S1794</f>
        <v>0</v>
      </c>
      <c r="T1794" s="1">
        <f>'[1]RC-1(PY)'!T1794</f>
        <v>0</v>
      </c>
      <c r="U1794" s="1">
        <f>'[1]RC-1(PY)'!U1794</f>
        <v>0</v>
      </c>
      <c r="V1794" s="1">
        <f>'[1]RC-1(PY)'!V1794</f>
        <v>0</v>
      </c>
      <c r="W1794" s="1">
        <f>'[1]RC-1(PY)'!W1794</f>
        <v>0</v>
      </c>
      <c r="X1794" s="1">
        <f>'[1]RC-1(PY)'!X1794</f>
        <v>0</v>
      </c>
      <c r="Y1794" s="1">
        <f>'[1]RC-1(PY)'!Y1794</f>
        <v>0</v>
      </c>
      <c r="Z1794" s="1">
        <f>'[1]RC-1(PY)'!Z1794</f>
        <v>0</v>
      </c>
      <c r="AA1794" s="1">
        <f>'[1]RC-1(PY)'!AA1794</f>
        <v>0</v>
      </c>
      <c r="AB1794" s="1">
        <f>'[1]RC-1(PY)'!AB1794</f>
        <v>0</v>
      </c>
      <c r="AC1794" s="1">
        <f>'[1]RC-1(PY)'!AC1794</f>
        <v>0</v>
      </c>
      <c r="AD1794" s="1">
        <f>'[1]RC-1(PY)'!AD1794</f>
        <v>0</v>
      </c>
      <c r="AE1794" s="1">
        <f>'[1]RC-1(PY)'!AE1794</f>
        <v>0</v>
      </c>
      <c r="AF1794" s="1">
        <f>'[1]RC-1(PY)'!AF1794</f>
        <v>0</v>
      </c>
      <c r="AG1794" s="1">
        <f>'[1]RC-1(PY)'!AG1794</f>
        <v>0</v>
      </c>
      <c r="AH1794" s="1">
        <f>'[1]RC-1(PY)'!AH1794</f>
        <v>0</v>
      </c>
      <c r="AI1794" s="1">
        <f>'[1]RC-1(PY)'!AI1794</f>
        <v>0</v>
      </c>
    </row>
    <row r="1795" spans="1:35" x14ac:dyDescent="0.3">
      <c r="A1795" s="1">
        <f>'[1]RC-1(PY)'!A1795</f>
        <v>0</v>
      </c>
      <c r="B1795" s="1">
        <f>'[1]RC-1(PY)'!B1795</f>
        <v>0</v>
      </c>
      <c r="C1795" s="1">
        <f>'[1]RC-1(PY)'!C1795</f>
        <v>0</v>
      </c>
      <c r="D1795" s="1">
        <f>'[1]RC-1(PY)'!D1795</f>
        <v>0</v>
      </c>
      <c r="E1795" s="1">
        <f>'[1]RC-1(PY)'!E1795</f>
        <v>0</v>
      </c>
      <c r="F1795" s="1">
        <f>'[1]RC-1(PY)'!F1795</f>
        <v>0</v>
      </c>
      <c r="G1795" s="1">
        <f>'[1]RC-1(PY)'!G1795</f>
        <v>0</v>
      </c>
      <c r="H1795" s="1">
        <f>'[1]RC-1(PY)'!H1795</f>
        <v>0</v>
      </c>
      <c r="I1795" s="1">
        <f>'[1]RC-1(PY)'!I1795</f>
        <v>0</v>
      </c>
      <c r="J1795" s="1">
        <f>'[1]RC-1(PY)'!J1795</f>
        <v>0</v>
      </c>
      <c r="K1795" s="1">
        <f>'[1]RC-1(PY)'!K1795</f>
        <v>0</v>
      </c>
      <c r="L1795" s="1">
        <f>'[1]RC-1(PY)'!L1795</f>
        <v>0</v>
      </c>
      <c r="M1795" s="1">
        <f>'[1]RC-1(PY)'!M1795</f>
        <v>0</v>
      </c>
      <c r="N1795" s="1">
        <f>'[1]RC-1(PY)'!N1795</f>
        <v>0</v>
      </c>
      <c r="O1795" s="1">
        <f>'[1]RC-1(PY)'!O1795</f>
        <v>0</v>
      </c>
      <c r="P1795" s="1">
        <f>'[1]RC-1(PY)'!P1795</f>
        <v>0</v>
      </c>
      <c r="Q1795" s="1">
        <f>'[1]RC-1(PY)'!Q1795</f>
        <v>0</v>
      </c>
      <c r="R1795" s="1">
        <f>'[1]RC-1(PY)'!R1795</f>
        <v>0</v>
      </c>
      <c r="S1795" s="1">
        <f>'[1]RC-1(PY)'!S1795</f>
        <v>0</v>
      </c>
      <c r="T1795" s="1">
        <f>'[1]RC-1(PY)'!T1795</f>
        <v>0</v>
      </c>
      <c r="U1795" s="1">
        <f>'[1]RC-1(PY)'!U1795</f>
        <v>0</v>
      </c>
      <c r="V1795" s="1">
        <f>'[1]RC-1(PY)'!V1795</f>
        <v>0</v>
      </c>
      <c r="W1795" s="1">
        <f>'[1]RC-1(PY)'!W1795</f>
        <v>0</v>
      </c>
      <c r="X1795" s="1">
        <f>'[1]RC-1(PY)'!X1795</f>
        <v>0</v>
      </c>
      <c r="Y1795" s="1">
        <f>'[1]RC-1(PY)'!Y1795</f>
        <v>0</v>
      </c>
      <c r="Z1795" s="1">
        <f>'[1]RC-1(PY)'!Z1795</f>
        <v>0</v>
      </c>
      <c r="AA1795" s="1">
        <f>'[1]RC-1(PY)'!AA1795</f>
        <v>0</v>
      </c>
      <c r="AB1795" s="1">
        <f>'[1]RC-1(PY)'!AB1795</f>
        <v>0</v>
      </c>
      <c r="AC1795" s="1">
        <f>'[1]RC-1(PY)'!AC1795</f>
        <v>0</v>
      </c>
      <c r="AD1795" s="1">
        <f>'[1]RC-1(PY)'!AD1795</f>
        <v>0</v>
      </c>
      <c r="AE1795" s="1">
        <f>'[1]RC-1(PY)'!AE1795</f>
        <v>0</v>
      </c>
      <c r="AF1795" s="1">
        <f>'[1]RC-1(PY)'!AF1795</f>
        <v>0</v>
      </c>
      <c r="AG1795" s="1">
        <f>'[1]RC-1(PY)'!AG1795</f>
        <v>0</v>
      </c>
      <c r="AH1795" s="1">
        <f>'[1]RC-1(PY)'!AH1795</f>
        <v>0</v>
      </c>
      <c r="AI1795" s="1">
        <f>'[1]RC-1(PY)'!AI1795</f>
        <v>0</v>
      </c>
    </row>
    <row r="1796" spans="1:35" x14ac:dyDescent="0.3">
      <c r="A1796" s="1">
        <f>'[1]RC-1(PY)'!A1796</f>
        <v>0</v>
      </c>
      <c r="B1796" s="1">
        <f>'[1]RC-1(PY)'!B1796</f>
        <v>0</v>
      </c>
      <c r="C1796" s="1">
        <f>'[1]RC-1(PY)'!C1796</f>
        <v>0</v>
      </c>
      <c r="D1796" s="1">
        <f>'[1]RC-1(PY)'!D1796</f>
        <v>0</v>
      </c>
      <c r="E1796" s="1">
        <f>'[1]RC-1(PY)'!E1796</f>
        <v>0</v>
      </c>
      <c r="F1796" s="1">
        <f>'[1]RC-1(PY)'!F1796</f>
        <v>0</v>
      </c>
      <c r="G1796" s="1">
        <f>'[1]RC-1(PY)'!G1796</f>
        <v>0</v>
      </c>
      <c r="H1796" s="1">
        <f>'[1]RC-1(PY)'!H1796</f>
        <v>0</v>
      </c>
      <c r="I1796" s="1">
        <f>'[1]RC-1(PY)'!I1796</f>
        <v>0</v>
      </c>
      <c r="J1796" s="1">
        <f>'[1]RC-1(PY)'!J1796</f>
        <v>0</v>
      </c>
      <c r="K1796" s="1">
        <f>'[1]RC-1(PY)'!K1796</f>
        <v>0</v>
      </c>
      <c r="L1796" s="1">
        <f>'[1]RC-1(PY)'!L1796</f>
        <v>0</v>
      </c>
      <c r="M1796" s="1">
        <f>'[1]RC-1(PY)'!M1796</f>
        <v>0</v>
      </c>
      <c r="N1796" s="1">
        <f>'[1]RC-1(PY)'!N1796</f>
        <v>0</v>
      </c>
      <c r="O1796" s="1">
        <f>'[1]RC-1(PY)'!O1796</f>
        <v>0</v>
      </c>
      <c r="P1796" s="1">
        <f>'[1]RC-1(PY)'!P1796</f>
        <v>0</v>
      </c>
      <c r="Q1796" s="1">
        <f>'[1]RC-1(PY)'!Q1796</f>
        <v>0</v>
      </c>
      <c r="R1796" s="1">
        <f>'[1]RC-1(PY)'!R1796</f>
        <v>0</v>
      </c>
      <c r="S1796" s="1">
        <f>'[1]RC-1(PY)'!S1796</f>
        <v>0</v>
      </c>
      <c r="T1796" s="1">
        <f>'[1]RC-1(PY)'!T1796</f>
        <v>0</v>
      </c>
      <c r="U1796" s="1">
        <f>'[1]RC-1(PY)'!U1796</f>
        <v>0</v>
      </c>
      <c r="V1796" s="1">
        <f>'[1]RC-1(PY)'!V1796</f>
        <v>0</v>
      </c>
      <c r="W1796" s="1">
        <f>'[1]RC-1(PY)'!W1796</f>
        <v>0</v>
      </c>
      <c r="X1796" s="1">
        <f>'[1]RC-1(PY)'!X1796</f>
        <v>0</v>
      </c>
      <c r="Y1796" s="1">
        <f>'[1]RC-1(PY)'!Y1796</f>
        <v>0</v>
      </c>
      <c r="Z1796" s="1">
        <f>'[1]RC-1(PY)'!Z1796</f>
        <v>0</v>
      </c>
      <c r="AA1796" s="1">
        <f>'[1]RC-1(PY)'!AA1796</f>
        <v>0</v>
      </c>
      <c r="AB1796" s="1">
        <f>'[1]RC-1(PY)'!AB1796</f>
        <v>0</v>
      </c>
      <c r="AC1796" s="1">
        <f>'[1]RC-1(PY)'!AC1796</f>
        <v>0</v>
      </c>
      <c r="AD1796" s="1">
        <f>'[1]RC-1(PY)'!AD1796</f>
        <v>0</v>
      </c>
      <c r="AE1796" s="1">
        <f>'[1]RC-1(PY)'!AE1796</f>
        <v>0</v>
      </c>
      <c r="AF1796" s="1">
        <f>'[1]RC-1(PY)'!AF1796</f>
        <v>0</v>
      </c>
      <c r="AG1796" s="1">
        <f>'[1]RC-1(PY)'!AG1796</f>
        <v>0</v>
      </c>
      <c r="AH1796" s="1">
        <f>'[1]RC-1(PY)'!AH1796</f>
        <v>0</v>
      </c>
      <c r="AI1796" s="1">
        <f>'[1]RC-1(PY)'!AI1796</f>
        <v>0</v>
      </c>
    </row>
    <row r="1797" spans="1:35" x14ac:dyDescent="0.3">
      <c r="A1797" s="1">
        <f>'[1]RC-1(PY)'!A1797</f>
        <v>0</v>
      </c>
      <c r="B1797" s="1">
        <f>'[1]RC-1(PY)'!B1797</f>
        <v>0</v>
      </c>
      <c r="C1797" s="1">
        <f>'[1]RC-1(PY)'!C1797</f>
        <v>0</v>
      </c>
      <c r="D1797" s="1">
        <f>'[1]RC-1(PY)'!D1797</f>
        <v>0</v>
      </c>
      <c r="E1797" s="1">
        <f>'[1]RC-1(PY)'!E1797</f>
        <v>0</v>
      </c>
      <c r="F1797" s="1">
        <f>'[1]RC-1(PY)'!F1797</f>
        <v>0</v>
      </c>
      <c r="G1797" s="1">
        <f>'[1]RC-1(PY)'!G1797</f>
        <v>0</v>
      </c>
      <c r="H1797" s="1">
        <f>'[1]RC-1(PY)'!H1797</f>
        <v>0</v>
      </c>
      <c r="I1797" s="1">
        <f>'[1]RC-1(PY)'!I1797</f>
        <v>0</v>
      </c>
      <c r="J1797" s="1">
        <f>'[1]RC-1(PY)'!J1797</f>
        <v>0</v>
      </c>
      <c r="K1797" s="1">
        <f>'[1]RC-1(PY)'!K1797</f>
        <v>0</v>
      </c>
      <c r="L1797" s="1">
        <f>'[1]RC-1(PY)'!L1797</f>
        <v>0</v>
      </c>
      <c r="M1797" s="1">
        <f>'[1]RC-1(PY)'!M1797</f>
        <v>0</v>
      </c>
      <c r="N1797" s="1">
        <f>'[1]RC-1(PY)'!N1797</f>
        <v>0</v>
      </c>
      <c r="O1797" s="1">
        <f>'[1]RC-1(PY)'!O1797</f>
        <v>0</v>
      </c>
      <c r="P1797" s="1">
        <f>'[1]RC-1(PY)'!P1797</f>
        <v>0</v>
      </c>
      <c r="Q1797" s="1">
        <f>'[1]RC-1(PY)'!Q1797</f>
        <v>0</v>
      </c>
      <c r="R1797" s="1">
        <f>'[1]RC-1(PY)'!R1797</f>
        <v>0</v>
      </c>
      <c r="S1797" s="1">
        <f>'[1]RC-1(PY)'!S1797</f>
        <v>0</v>
      </c>
      <c r="T1797" s="1">
        <f>'[1]RC-1(PY)'!T1797</f>
        <v>0</v>
      </c>
      <c r="U1797" s="1">
        <f>'[1]RC-1(PY)'!U1797</f>
        <v>0</v>
      </c>
      <c r="V1797" s="1">
        <f>'[1]RC-1(PY)'!V1797</f>
        <v>0</v>
      </c>
      <c r="W1797" s="1">
        <f>'[1]RC-1(PY)'!W1797</f>
        <v>0</v>
      </c>
      <c r="X1797" s="1">
        <f>'[1]RC-1(PY)'!X1797</f>
        <v>0</v>
      </c>
      <c r="Y1797" s="1">
        <f>'[1]RC-1(PY)'!Y1797</f>
        <v>0</v>
      </c>
      <c r="Z1797" s="1">
        <f>'[1]RC-1(PY)'!Z1797</f>
        <v>0</v>
      </c>
      <c r="AA1797" s="1">
        <f>'[1]RC-1(PY)'!AA1797</f>
        <v>0</v>
      </c>
      <c r="AB1797" s="1">
        <f>'[1]RC-1(PY)'!AB1797</f>
        <v>0</v>
      </c>
      <c r="AC1797" s="1">
        <f>'[1]RC-1(PY)'!AC1797</f>
        <v>0</v>
      </c>
      <c r="AD1797" s="1">
        <f>'[1]RC-1(PY)'!AD1797</f>
        <v>0</v>
      </c>
      <c r="AE1797" s="1">
        <f>'[1]RC-1(PY)'!AE1797</f>
        <v>0</v>
      </c>
      <c r="AF1797" s="1">
        <f>'[1]RC-1(PY)'!AF1797</f>
        <v>0</v>
      </c>
      <c r="AG1797" s="1">
        <f>'[1]RC-1(PY)'!AG1797</f>
        <v>0</v>
      </c>
      <c r="AH1797" s="1">
        <f>'[1]RC-1(PY)'!AH1797</f>
        <v>0</v>
      </c>
      <c r="AI1797" s="1">
        <f>'[1]RC-1(PY)'!AI1797</f>
        <v>0</v>
      </c>
    </row>
    <row r="1798" spans="1:35" x14ac:dyDescent="0.3">
      <c r="A1798" s="1">
        <f>'[1]RC-1(PY)'!A1798</f>
        <v>0</v>
      </c>
      <c r="B1798" s="1">
        <f>'[1]RC-1(PY)'!B1798</f>
        <v>0</v>
      </c>
      <c r="C1798" s="1">
        <f>'[1]RC-1(PY)'!C1798</f>
        <v>0</v>
      </c>
      <c r="D1798" s="1">
        <f>'[1]RC-1(PY)'!D1798</f>
        <v>0</v>
      </c>
      <c r="E1798" s="1">
        <f>'[1]RC-1(PY)'!E1798</f>
        <v>0</v>
      </c>
      <c r="F1798" s="1">
        <f>'[1]RC-1(PY)'!F1798</f>
        <v>0</v>
      </c>
      <c r="G1798" s="1">
        <f>'[1]RC-1(PY)'!G1798</f>
        <v>0</v>
      </c>
      <c r="H1798" s="1">
        <f>'[1]RC-1(PY)'!H1798</f>
        <v>0</v>
      </c>
      <c r="I1798" s="1">
        <f>'[1]RC-1(PY)'!I1798</f>
        <v>0</v>
      </c>
      <c r="J1798" s="1">
        <f>'[1]RC-1(PY)'!J1798</f>
        <v>0</v>
      </c>
      <c r="K1798" s="1">
        <f>'[1]RC-1(PY)'!K1798</f>
        <v>0</v>
      </c>
      <c r="L1798" s="1">
        <f>'[1]RC-1(PY)'!L1798</f>
        <v>0</v>
      </c>
      <c r="M1798" s="1">
        <f>'[1]RC-1(PY)'!M1798</f>
        <v>0</v>
      </c>
      <c r="N1798" s="1">
        <f>'[1]RC-1(PY)'!N1798</f>
        <v>0</v>
      </c>
      <c r="O1798" s="1">
        <f>'[1]RC-1(PY)'!O1798</f>
        <v>0</v>
      </c>
      <c r="P1798" s="1">
        <f>'[1]RC-1(PY)'!P1798</f>
        <v>0</v>
      </c>
      <c r="Q1798" s="1">
        <f>'[1]RC-1(PY)'!Q1798</f>
        <v>0</v>
      </c>
      <c r="R1798" s="1">
        <f>'[1]RC-1(PY)'!R1798</f>
        <v>0</v>
      </c>
      <c r="S1798" s="1">
        <f>'[1]RC-1(PY)'!S1798</f>
        <v>0</v>
      </c>
      <c r="T1798" s="1">
        <f>'[1]RC-1(PY)'!T1798</f>
        <v>0</v>
      </c>
      <c r="U1798" s="1">
        <f>'[1]RC-1(PY)'!U1798</f>
        <v>0</v>
      </c>
      <c r="V1798" s="1">
        <f>'[1]RC-1(PY)'!V1798</f>
        <v>0</v>
      </c>
      <c r="W1798" s="1">
        <f>'[1]RC-1(PY)'!W1798</f>
        <v>0</v>
      </c>
      <c r="X1798" s="1">
        <f>'[1]RC-1(PY)'!X1798</f>
        <v>0</v>
      </c>
      <c r="Y1798" s="1">
        <f>'[1]RC-1(PY)'!Y1798</f>
        <v>0</v>
      </c>
      <c r="Z1798" s="1">
        <f>'[1]RC-1(PY)'!Z1798</f>
        <v>0</v>
      </c>
      <c r="AA1798" s="1">
        <f>'[1]RC-1(PY)'!AA1798</f>
        <v>0</v>
      </c>
      <c r="AB1798" s="1">
        <f>'[1]RC-1(PY)'!AB1798</f>
        <v>0</v>
      </c>
      <c r="AC1798" s="1">
        <f>'[1]RC-1(PY)'!AC1798</f>
        <v>0</v>
      </c>
      <c r="AD1798" s="1">
        <f>'[1]RC-1(PY)'!AD1798</f>
        <v>0</v>
      </c>
      <c r="AE1798" s="1">
        <f>'[1]RC-1(PY)'!AE1798</f>
        <v>0</v>
      </c>
      <c r="AF1798" s="1">
        <f>'[1]RC-1(PY)'!AF1798</f>
        <v>0</v>
      </c>
      <c r="AG1798" s="1">
        <f>'[1]RC-1(PY)'!AG1798</f>
        <v>0</v>
      </c>
      <c r="AH1798" s="1">
        <f>'[1]RC-1(PY)'!AH1798</f>
        <v>0</v>
      </c>
      <c r="AI1798" s="1">
        <f>'[1]RC-1(PY)'!AI1798</f>
        <v>0</v>
      </c>
    </row>
    <row r="1799" spans="1:35" x14ac:dyDescent="0.3">
      <c r="A1799" s="1">
        <f>'[1]RC-1(PY)'!A1799</f>
        <v>0</v>
      </c>
      <c r="B1799" s="1">
        <f>'[1]RC-1(PY)'!B1799</f>
        <v>0</v>
      </c>
      <c r="C1799" s="1">
        <f>'[1]RC-1(PY)'!C1799</f>
        <v>0</v>
      </c>
      <c r="D1799" s="1">
        <f>'[1]RC-1(PY)'!D1799</f>
        <v>0</v>
      </c>
      <c r="E1799" s="1">
        <f>'[1]RC-1(PY)'!E1799</f>
        <v>0</v>
      </c>
      <c r="F1799" s="1">
        <f>'[1]RC-1(PY)'!F1799</f>
        <v>0</v>
      </c>
      <c r="G1799" s="1">
        <f>'[1]RC-1(PY)'!G1799</f>
        <v>0</v>
      </c>
      <c r="H1799" s="1">
        <f>'[1]RC-1(PY)'!H1799</f>
        <v>0</v>
      </c>
      <c r="I1799" s="1">
        <f>'[1]RC-1(PY)'!I1799</f>
        <v>0</v>
      </c>
      <c r="J1799" s="1">
        <f>'[1]RC-1(PY)'!J1799</f>
        <v>0</v>
      </c>
      <c r="K1799" s="1">
        <f>'[1]RC-1(PY)'!K1799</f>
        <v>0</v>
      </c>
      <c r="L1799" s="1">
        <f>'[1]RC-1(PY)'!L1799</f>
        <v>0</v>
      </c>
      <c r="M1799" s="1">
        <f>'[1]RC-1(PY)'!M1799</f>
        <v>0</v>
      </c>
      <c r="N1799" s="1">
        <f>'[1]RC-1(PY)'!N1799</f>
        <v>0</v>
      </c>
      <c r="O1799" s="1">
        <f>'[1]RC-1(PY)'!O1799</f>
        <v>0</v>
      </c>
      <c r="P1799" s="1">
        <f>'[1]RC-1(PY)'!P1799</f>
        <v>0</v>
      </c>
      <c r="Q1799" s="1">
        <f>'[1]RC-1(PY)'!Q1799</f>
        <v>0</v>
      </c>
      <c r="R1799" s="1">
        <f>'[1]RC-1(PY)'!R1799</f>
        <v>0</v>
      </c>
      <c r="S1799" s="1">
        <f>'[1]RC-1(PY)'!S1799</f>
        <v>0</v>
      </c>
      <c r="T1799" s="1">
        <f>'[1]RC-1(PY)'!T1799</f>
        <v>0</v>
      </c>
      <c r="U1799" s="1">
        <f>'[1]RC-1(PY)'!U1799</f>
        <v>0</v>
      </c>
      <c r="V1799" s="1">
        <f>'[1]RC-1(PY)'!V1799</f>
        <v>0</v>
      </c>
      <c r="W1799" s="1">
        <f>'[1]RC-1(PY)'!W1799</f>
        <v>0</v>
      </c>
      <c r="X1799" s="1">
        <f>'[1]RC-1(PY)'!X1799</f>
        <v>0</v>
      </c>
      <c r="Y1799" s="1">
        <f>'[1]RC-1(PY)'!Y1799</f>
        <v>0</v>
      </c>
      <c r="Z1799" s="1">
        <f>'[1]RC-1(PY)'!Z1799</f>
        <v>0</v>
      </c>
      <c r="AA1799" s="1">
        <f>'[1]RC-1(PY)'!AA1799</f>
        <v>0</v>
      </c>
      <c r="AB1799" s="1">
        <f>'[1]RC-1(PY)'!AB1799</f>
        <v>0</v>
      </c>
      <c r="AC1799" s="1">
        <f>'[1]RC-1(PY)'!AC1799</f>
        <v>0</v>
      </c>
      <c r="AD1799" s="1">
        <f>'[1]RC-1(PY)'!AD1799</f>
        <v>0</v>
      </c>
      <c r="AE1799" s="1">
        <f>'[1]RC-1(PY)'!AE1799</f>
        <v>0</v>
      </c>
      <c r="AF1799" s="1">
        <f>'[1]RC-1(PY)'!AF1799</f>
        <v>0</v>
      </c>
      <c r="AG1799" s="1">
        <f>'[1]RC-1(PY)'!AG1799</f>
        <v>0</v>
      </c>
      <c r="AH1799" s="1">
        <f>'[1]RC-1(PY)'!AH1799</f>
        <v>0</v>
      </c>
      <c r="AI1799" s="1">
        <f>'[1]RC-1(PY)'!AI1799</f>
        <v>0</v>
      </c>
    </row>
    <row r="1800" spans="1:35" x14ac:dyDescent="0.3">
      <c r="A1800" s="1">
        <f>'[1]RC-1(PY)'!A1800</f>
        <v>0</v>
      </c>
      <c r="B1800" s="1">
        <f>'[1]RC-1(PY)'!B1800</f>
        <v>0</v>
      </c>
      <c r="C1800" s="1">
        <f>'[1]RC-1(PY)'!C1800</f>
        <v>0</v>
      </c>
      <c r="D1800" s="1">
        <f>'[1]RC-1(PY)'!D1800</f>
        <v>0</v>
      </c>
      <c r="E1800" s="1">
        <f>'[1]RC-1(PY)'!E1800</f>
        <v>0</v>
      </c>
      <c r="F1800" s="1">
        <f>'[1]RC-1(PY)'!F1800</f>
        <v>0</v>
      </c>
      <c r="G1800" s="1">
        <f>'[1]RC-1(PY)'!G1800</f>
        <v>0</v>
      </c>
      <c r="H1800" s="1">
        <f>'[1]RC-1(PY)'!H1800</f>
        <v>0</v>
      </c>
      <c r="I1800" s="1">
        <f>'[1]RC-1(PY)'!I1800</f>
        <v>0</v>
      </c>
      <c r="J1800" s="1">
        <f>'[1]RC-1(PY)'!J1800</f>
        <v>0</v>
      </c>
      <c r="K1800" s="1">
        <f>'[1]RC-1(PY)'!K1800</f>
        <v>0</v>
      </c>
      <c r="L1800" s="1">
        <f>'[1]RC-1(PY)'!L1800</f>
        <v>0</v>
      </c>
      <c r="M1800" s="1">
        <f>'[1]RC-1(PY)'!M1800</f>
        <v>0</v>
      </c>
      <c r="N1800" s="1">
        <f>'[1]RC-1(PY)'!N1800</f>
        <v>0</v>
      </c>
      <c r="O1800" s="1">
        <f>'[1]RC-1(PY)'!O1800</f>
        <v>0</v>
      </c>
      <c r="P1800" s="1">
        <f>'[1]RC-1(PY)'!P1800</f>
        <v>0</v>
      </c>
      <c r="Q1800" s="1">
        <f>'[1]RC-1(PY)'!Q1800</f>
        <v>0</v>
      </c>
      <c r="R1800" s="1">
        <f>'[1]RC-1(PY)'!R1800</f>
        <v>0</v>
      </c>
      <c r="S1800" s="1">
        <f>'[1]RC-1(PY)'!S1800</f>
        <v>0</v>
      </c>
      <c r="T1800" s="1">
        <f>'[1]RC-1(PY)'!T1800</f>
        <v>0</v>
      </c>
      <c r="U1800" s="1">
        <f>'[1]RC-1(PY)'!U1800</f>
        <v>0</v>
      </c>
      <c r="V1800" s="1">
        <f>'[1]RC-1(PY)'!V1800</f>
        <v>0</v>
      </c>
      <c r="W1800" s="1">
        <f>'[1]RC-1(PY)'!W1800</f>
        <v>0</v>
      </c>
      <c r="X1800" s="1">
        <f>'[1]RC-1(PY)'!X1800</f>
        <v>0</v>
      </c>
      <c r="Y1800" s="1">
        <f>'[1]RC-1(PY)'!Y1800</f>
        <v>0</v>
      </c>
      <c r="Z1800" s="1">
        <f>'[1]RC-1(PY)'!Z1800</f>
        <v>0</v>
      </c>
      <c r="AA1800" s="1">
        <f>'[1]RC-1(PY)'!AA1800</f>
        <v>0</v>
      </c>
      <c r="AB1800" s="1">
        <f>'[1]RC-1(PY)'!AB1800</f>
        <v>0</v>
      </c>
      <c r="AC1800" s="1">
        <f>'[1]RC-1(PY)'!AC1800</f>
        <v>0</v>
      </c>
      <c r="AD1800" s="1">
        <f>'[1]RC-1(PY)'!AD1800</f>
        <v>0</v>
      </c>
      <c r="AE1800" s="1">
        <f>'[1]RC-1(PY)'!AE1800</f>
        <v>0</v>
      </c>
      <c r="AF1800" s="1">
        <f>'[1]RC-1(PY)'!AF1800</f>
        <v>0</v>
      </c>
      <c r="AG1800" s="1">
        <f>'[1]RC-1(PY)'!AG1800</f>
        <v>0</v>
      </c>
      <c r="AH1800" s="1">
        <f>'[1]RC-1(PY)'!AH1800</f>
        <v>0</v>
      </c>
      <c r="AI1800" s="1">
        <f>'[1]RC-1(PY)'!AI1800</f>
        <v>0</v>
      </c>
    </row>
    <row r="1801" spans="1:35" x14ac:dyDescent="0.3">
      <c r="A1801" s="1">
        <f>'[1]RC-1(PY)'!A1801</f>
        <v>0</v>
      </c>
      <c r="B1801" s="1">
        <f>'[1]RC-1(PY)'!B1801</f>
        <v>0</v>
      </c>
      <c r="C1801" s="1">
        <f>'[1]RC-1(PY)'!C1801</f>
        <v>0</v>
      </c>
      <c r="D1801" s="1">
        <f>'[1]RC-1(PY)'!D1801</f>
        <v>0</v>
      </c>
      <c r="E1801" s="1">
        <f>'[1]RC-1(PY)'!E1801</f>
        <v>0</v>
      </c>
      <c r="F1801" s="1">
        <f>'[1]RC-1(PY)'!F1801</f>
        <v>0</v>
      </c>
      <c r="G1801" s="1">
        <f>'[1]RC-1(PY)'!G1801</f>
        <v>0</v>
      </c>
      <c r="H1801" s="1">
        <f>'[1]RC-1(PY)'!H1801</f>
        <v>0</v>
      </c>
      <c r="I1801" s="1">
        <f>'[1]RC-1(PY)'!I1801</f>
        <v>0</v>
      </c>
      <c r="J1801" s="1">
        <f>'[1]RC-1(PY)'!J1801</f>
        <v>0</v>
      </c>
      <c r="K1801" s="1">
        <f>'[1]RC-1(PY)'!K1801</f>
        <v>0</v>
      </c>
      <c r="L1801" s="1">
        <f>'[1]RC-1(PY)'!L1801</f>
        <v>0</v>
      </c>
      <c r="M1801" s="1">
        <f>'[1]RC-1(PY)'!M1801</f>
        <v>0</v>
      </c>
      <c r="N1801" s="1">
        <f>'[1]RC-1(PY)'!N1801</f>
        <v>0</v>
      </c>
      <c r="O1801" s="1">
        <f>'[1]RC-1(PY)'!O1801</f>
        <v>0</v>
      </c>
      <c r="P1801" s="1">
        <f>'[1]RC-1(PY)'!P1801</f>
        <v>0</v>
      </c>
      <c r="Q1801" s="1">
        <f>'[1]RC-1(PY)'!Q1801</f>
        <v>0</v>
      </c>
      <c r="R1801" s="1">
        <f>'[1]RC-1(PY)'!R1801</f>
        <v>0</v>
      </c>
      <c r="S1801" s="1">
        <f>'[1]RC-1(PY)'!S1801</f>
        <v>0</v>
      </c>
      <c r="T1801" s="1">
        <f>'[1]RC-1(PY)'!T1801</f>
        <v>0</v>
      </c>
      <c r="U1801" s="1">
        <f>'[1]RC-1(PY)'!U1801</f>
        <v>0</v>
      </c>
      <c r="V1801" s="1">
        <f>'[1]RC-1(PY)'!V1801</f>
        <v>0</v>
      </c>
      <c r="W1801" s="1">
        <f>'[1]RC-1(PY)'!W1801</f>
        <v>0</v>
      </c>
      <c r="X1801" s="1">
        <f>'[1]RC-1(PY)'!X1801</f>
        <v>0</v>
      </c>
      <c r="Y1801" s="1">
        <f>'[1]RC-1(PY)'!Y1801</f>
        <v>0</v>
      </c>
      <c r="Z1801" s="1">
        <f>'[1]RC-1(PY)'!Z1801</f>
        <v>0</v>
      </c>
      <c r="AA1801" s="1">
        <f>'[1]RC-1(PY)'!AA1801</f>
        <v>0</v>
      </c>
      <c r="AB1801" s="1">
        <f>'[1]RC-1(PY)'!AB1801</f>
        <v>0</v>
      </c>
      <c r="AC1801" s="1">
        <f>'[1]RC-1(PY)'!AC1801</f>
        <v>0</v>
      </c>
      <c r="AD1801" s="1">
        <f>'[1]RC-1(PY)'!AD1801</f>
        <v>0</v>
      </c>
      <c r="AE1801" s="1">
        <f>'[1]RC-1(PY)'!AE1801</f>
        <v>0</v>
      </c>
      <c r="AF1801" s="1">
        <f>'[1]RC-1(PY)'!AF1801</f>
        <v>0</v>
      </c>
      <c r="AG1801" s="1">
        <f>'[1]RC-1(PY)'!AG1801</f>
        <v>0</v>
      </c>
      <c r="AH1801" s="1">
        <f>'[1]RC-1(PY)'!AH1801</f>
        <v>0</v>
      </c>
      <c r="AI1801" s="1">
        <f>'[1]RC-1(PY)'!AI1801</f>
        <v>0</v>
      </c>
    </row>
    <row r="1802" spans="1:35" x14ac:dyDescent="0.3">
      <c r="A1802" s="1">
        <f>'[1]RC-1(PY)'!A1802</f>
        <v>0</v>
      </c>
      <c r="B1802" s="1">
        <f>'[1]RC-1(PY)'!B1802</f>
        <v>0</v>
      </c>
      <c r="C1802" s="1">
        <f>'[1]RC-1(PY)'!C1802</f>
        <v>0</v>
      </c>
      <c r="D1802" s="1">
        <f>'[1]RC-1(PY)'!D1802</f>
        <v>0</v>
      </c>
      <c r="E1802" s="1">
        <f>'[1]RC-1(PY)'!E1802</f>
        <v>0</v>
      </c>
      <c r="F1802" s="1">
        <f>'[1]RC-1(PY)'!F1802</f>
        <v>0</v>
      </c>
      <c r="G1802" s="1">
        <f>'[1]RC-1(PY)'!G1802</f>
        <v>0</v>
      </c>
      <c r="H1802" s="1">
        <f>'[1]RC-1(PY)'!H1802</f>
        <v>0</v>
      </c>
      <c r="I1802" s="1">
        <f>'[1]RC-1(PY)'!I1802</f>
        <v>0</v>
      </c>
      <c r="J1802" s="1">
        <f>'[1]RC-1(PY)'!J1802</f>
        <v>0</v>
      </c>
      <c r="K1802" s="1">
        <f>'[1]RC-1(PY)'!K1802</f>
        <v>0</v>
      </c>
      <c r="L1802" s="1">
        <f>'[1]RC-1(PY)'!L1802</f>
        <v>0</v>
      </c>
      <c r="M1802" s="1">
        <f>'[1]RC-1(PY)'!M1802</f>
        <v>0</v>
      </c>
      <c r="N1802" s="1">
        <f>'[1]RC-1(PY)'!N1802</f>
        <v>0</v>
      </c>
      <c r="O1802" s="1">
        <f>'[1]RC-1(PY)'!O1802</f>
        <v>0</v>
      </c>
      <c r="P1802" s="1">
        <f>'[1]RC-1(PY)'!P1802</f>
        <v>0</v>
      </c>
      <c r="Q1802" s="1">
        <f>'[1]RC-1(PY)'!Q1802</f>
        <v>0</v>
      </c>
      <c r="R1802" s="1">
        <f>'[1]RC-1(PY)'!R1802</f>
        <v>0</v>
      </c>
      <c r="S1802" s="1">
        <f>'[1]RC-1(PY)'!S1802</f>
        <v>0</v>
      </c>
      <c r="T1802" s="1">
        <f>'[1]RC-1(PY)'!T1802</f>
        <v>0</v>
      </c>
      <c r="U1802" s="1">
        <f>'[1]RC-1(PY)'!U1802</f>
        <v>0</v>
      </c>
      <c r="V1802" s="1">
        <f>'[1]RC-1(PY)'!V1802</f>
        <v>0</v>
      </c>
      <c r="W1802" s="1">
        <f>'[1]RC-1(PY)'!W1802</f>
        <v>0</v>
      </c>
      <c r="X1802" s="1">
        <f>'[1]RC-1(PY)'!X1802</f>
        <v>0</v>
      </c>
      <c r="Y1802" s="1">
        <f>'[1]RC-1(PY)'!Y1802</f>
        <v>0</v>
      </c>
      <c r="Z1802" s="1">
        <f>'[1]RC-1(PY)'!Z1802</f>
        <v>0</v>
      </c>
      <c r="AA1802" s="1">
        <f>'[1]RC-1(PY)'!AA1802</f>
        <v>0</v>
      </c>
      <c r="AB1802" s="1">
        <f>'[1]RC-1(PY)'!AB1802</f>
        <v>0</v>
      </c>
      <c r="AC1802" s="1">
        <f>'[1]RC-1(PY)'!AC1802</f>
        <v>0</v>
      </c>
      <c r="AD1802" s="1">
        <f>'[1]RC-1(PY)'!AD1802</f>
        <v>0</v>
      </c>
      <c r="AE1802" s="1">
        <f>'[1]RC-1(PY)'!AE1802</f>
        <v>0</v>
      </c>
      <c r="AF1802" s="1">
        <f>'[1]RC-1(PY)'!AF1802</f>
        <v>0</v>
      </c>
      <c r="AG1802" s="1">
        <f>'[1]RC-1(PY)'!AG1802</f>
        <v>0</v>
      </c>
      <c r="AH1802" s="1">
        <f>'[1]RC-1(PY)'!AH1802</f>
        <v>0</v>
      </c>
      <c r="AI1802" s="1">
        <f>'[1]RC-1(PY)'!AI1802</f>
        <v>0</v>
      </c>
    </row>
    <row r="1803" spans="1:35" x14ac:dyDescent="0.3">
      <c r="A1803" s="1">
        <f>'[1]RC-1(PY)'!A1803</f>
        <v>0</v>
      </c>
      <c r="B1803" s="1">
        <f>'[1]RC-1(PY)'!B1803</f>
        <v>0</v>
      </c>
      <c r="C1803" s="1">
        <f>'[1]RC-1(PY)'!C1803</f>
        <v>0</v>
      </c>
      <c r="D1803" s="1">
        <f>'[1]RC-1(PY)'!D1803</f>
        <v>0</v>
      </c>
      <c r="E1803" s="1">
        <f>'[1]RC-1(PY)'!E1803</f>
        <v>0</v>
      </c>
      <c r="F1803" s="1">
        <f>'[1]RC-1(PY)'!F1803</f>
        <v>0</v>
      </c>
      <c r="G1803" s="1">
        <f>'[1]RC-1(PY)'!G1803</f>
        <v>0</v>
      </c>
      <c r="H1803" s="1">
        <f>'[1]RC-1(PY)'!H1803</f>
        <v>0</v>
      </c>
      <c r="I1803" s="1">
        <f>'[1]RC-1(PY)'!I1803</f>
        <v>0</v>
      </c>
      <c r="J1803" s="1">
        <f>'[1]RC-1(PY)'!J1803</f>
        <v>0</v>
      </c>
      <c r="K1803" s="1">
        <f>'[1]RC-1(PY)'!K1803</f>
        <v>0</v>
      </c>
      <c r="L1803" s="1">
        <f>'[1]RC-1(PY)'!L1803</f>
        <v>0</v>
      </c>
      <c r="M1803" s="1">
        <f>'[1]RC-1(PY)'!M1803</f>
        <v>0</v>
      </c>
      <c r="N1803" s="1">
        <f>'[1]RC-1(PY)'!N1803</f>
        <v>0</v>
      </c>
      <c r="O1803" s="1">
        <f>'[1]RC-1(PY)'!O1803</f>
        <v>0</v>
      </c>
      <c r="P1803" s="1">
        <f>'[1]RC-1(PY)'!P1803</f>
        <v>0</v>
      </c>
      <c r="Q1803" s="1">
        <f>'[1]RC-1(PY)'!Q1803</f>
        <v>0</v>
      </c>
      <c r="R1803" s="1">
        <f>'[1]RC-1(PY)'!R1803</f>
        <v>0</v>
      </c>
      <c r="S1803" s="1">
        <f>'[1]RC-1(PY)'!S1803</f>
        <v>0</v>
      </c>
      <c r="T1803" s="1">
        <f>'[1]RC-1(PY)'!T1803</f>
        <v>0</v>
      </c>
      <c r="U1803" s="1">
        <f>'[1]RC-1(PY)'!U1803</f>
        <v>0</v>
      </c>
      <c r="V1803" s="1">
        <f>'[1]RC-1(PY)'!V1803</f>
        <v>0</v>
      </c>
      <c r="W1803" s="1">
        <f>'[1]RC-1(PY)'!W1803</f>
        <v>0</v>
      </c>
      <c r="X1803" s="1">
        <f>'[1]RC-1(PY)'!X1803</f>
        <v>0</v>
      </c>
      <c r="Y1803" s="1">
        <f>'[1]RC-1(PY)'!Y1803</f>
        <v>0</v>
      </c>
      <c r="Z1803" s="1">
        <f>'[1]RC-1(PY)'!Z1803</f>
        <v>0</v>
      </c>
      <c r="AA1803" s="1">
        <f>'[1]RC-1(PY)'!AA1803</f>
        <v>0</v>
      </c>
      <c r="AB1803" s="1">
        <f>'[1]RC-1(PY)'!AB1803</f>
        <v>0</v>
      </c>
      <c r="AC1803" s="1">
        <f>'[1]RC-1(PY)'!AC1803</f>
        <v>0</v>
      </c>
      <c r="AD1803" s="1">
        <f>'[1]RC-1(PY)'!AD1803</f>
        <v>0</v>
      </c>
      <c r="AE1803" s="1">
        <f>'[1]RC-1(PY)'!AE1803</f>
        <v>0</v>
      </c>
      <c r="AF1803" s="1">
        <f>'[1]RC-1(PY)'!AF1803</f>
        <v>0</v>
      </c>
      <c r="AG1803" s="1">
        <f>'[1]RC-1(PY)'!AG1803</f>
        <v>0</v>
      </c>
      <c r="AH1803" s="1">
        <f>'[1]RC-1(PY)'!AH1803</f>
        <v>0</v>
      </c>
      <c r="AI1803" s="1">
        <f>'[1]RC-1(PY)'!AI1803</f>
        <v>0</v>
      </c>
    </row>
    <row r="1804" spans="1:35" x14ac:dyDescent="0.3">
      <c r="A1804" s="1">
        <f>'[1]RC-1(PY)'!A1804</f>
        <v>0</v>
      </c>
      <c r="B1804" s="1">
        <f>'[1]RC-1(PY)'!B1804</f>
        <v>0</v>
      </c>
      <c r="C1804" s="1">
        <f>'[1]RC-1(PY)'!C1804</f>
        <v>0</v>
      </c>
      <c r="D1804" s="1">
        <f>'[1]RC-1(PY)'!D1804</f>
        <v>0</v>
      </c>
      <c r="E1804" s="1">
        <f>'[1]RC-1(PY)'!E1804</f>
        <v>0</v>
      </c>
      <c r="F1804" s="1">
        <f>'[1]RC-1(PY)'!F1804</f>
        <v>0</v>
      </c>
      <c r="G1804" s="1">
        <f>'[1]RC-1(PY)'!G1804</f>
        <v>0</v>
      </c>
      <c r="H1804" s="1">
        <f>'[1]RC-1(PY)'!H1804</f>
        <v>0</v>
      </c>
      <c r="I1804" s="1">
        <f>'[1]RC-1(PY)'!I1804</f>
        <v>0</v>
      </c>
      <c r="J1804" s="1">
        <f>'[1]RC-1(PY)'!J1804</f>
        <v>0</v>
      </c>
      <c r="K1804" s="1">
        <f>'[1]RC-1(PY)'!K1804</f>
        <v>0</v>
      </c>
      <c r="L1804" s="1">
        <f>'[1]RC-1(PY)'!L1804</f>
        <v>0</v>
      </c>
      <c r="M1804" s="1">
        <f>'[1]RC-1(PY)'!M1804</f>
        <v>0</v>
      </c>
      <c r="N1804" s="1">
        <f>'[1]RC-1(PY)'!N1804</f>
        <v>0</v>
      </c>
      <c r="O1804" s="1">
        <f>'[1]RC-1(PY)'!O1804</f>
        <v>0</v>
      </c>
      <c r="P1804" s="1">
        <f>'[1]RC-1(PY)'!P1804</f>
        <v>0</v>
      </c>
      <c r="Q1804" s="1">
        <f>'[1]RC-1(PY)'!Q1804</f>
        <v>0</v>
      </c>
      <c r="R1804" s="1">
        <f>'[1]RC-1(PY)'!R1804</f>
        <v>0</v>
      </c>
      <c r="S1804" s="1">
        <f>'[1]RC-1(PY)'!S1804</f>
        <v>0</v>
      </c>
      <c r="T1804" s="1">
        <f>'[1]RC-1(PY)'!T1804</f>
        <v>0</v>
      </c>
      <c r="U1804" s="1">
        <f>'[1]RC-1(PY)'!U1804</f>
        <v>0</v>
      </c>
      <c r="V1804" s="1">
        <f>'[1]RC-1(PY)'!V1804</f>
        <v>0</v>
      </c>
      <c r="W1804" s="1">
        <f>'[1]RC-1(PY)'!W1804</f>
        <v>0</v>
      </c>
      <c r="X1804" s="1">
        <f>'[1]RC-1(PY)'!X1804</f>
        <v>0</v>
      </c>
      <c r="Y1804" s="1">
        <f>'[1]RC-1(PY)'!Y1804</f>
        <v>0</v>
      </c>
      <c r="Z1804" s="1">
        <f>'[1]RC-1(PY)'!Z1804</f>
        <v>0</v>
      </c>
      <c r="AA1804" s="1">
        <f>'[1]RC-1(PY)'!AA1804</f>
        <v>0</v>
      </c>
      <c r="AB1804" s="1">
        <f>'[1]RC-1(PY)'!AB1804</f>
        <v>0</v>
      </c>
      <c r="AC1804" s="1">
        <f>'[1]RC-1(PY)'!AC1804</f>
        <v>0</v>
      </c>
      <c r="AD1804" s="1">
        <f>'[1]RC-1(PY)'!AD1804</f>
        <v>0</v>
      </c>
      <c r="AE1804" s="1">
        <f>'[1]RC-1(PY)'!AE1804</f>
        <v>0</v>
      </c>
      <c r="AF1804" s="1">
        <f>'[1]RC-1(PY)'!AF1804</f>
        <v>0</v>
      </c>
      <c r="AG1804" s="1">
        <f>'[1]RC-1(PY)'!AG1804</f>
        <v>0</v>
      </c>
      <c r="AH1804" s="1">
        <f>'[1]RC-1(PY)'!AH1804</f>
        <v>0</v>
      </c>
      <c r="AI1804" s="1">
        <f>'[1]RC-1(PY)'!AI1804</f>
        <v>0</v>
      </c>
    </row>
    <row r="1805" spans="1:35" x14ac:dyDescent="0.3">
      <c r="A1805" s="1">
        <f>'[1]RC-1(PY)'!A1805</f>
        <v>0</v>
      </c>
      <c r="B1805" s="1">
        <f>'[1]RC-1(PY)'!B1805</f>
        <v>0</v>
      </c>
      <c r="C1805" s="1">
        <f>'[1]RC-1(PY)'!C1805</f>
        <v>0</v>
      </c>
      <c r="D1805" s="1">
        <f>'[1]RC-1(PY)'!D1805</f>
        <v>0</v>
      </c>
      <c r="E1805" s="1">
        <f>'[1]RC-1(PY)'!E1805</f>
        <v>0</v>
      </c>
      <c r="F1805" s="1">
        <f>'[1]RC-1(PY)'!F1805</f>
        <v>0</v>
      </c>
      <c r="G1805" s="1">
        <f>'[1]RC-1(PY)'!G1805</f>
        <v>0</v>
      </c>
      <c r="H1805" s="1">
        <f>'[1]RC-1(PY)'!H1805</f>
        <v>0</v>
      </c>
      <c r="I1805" s="1">
        <f>'[1]RC-1(PY)'!I1805</f>
        <v>0</v>
      </c>
      <c r="J1805" s="1">
        <f>'[1]RC-1(PY)'!J1805</f>
        <v>0</v>
      </c>
      <c r="K1805" s="1">
        <f>'[1]RC-1(PY)'!K1805</f>
        <v>0</v>
      </c>
      <c r="L1805" s="1">
        <f>'[1]RC-1(PY)'!L1805</f>
        <v>0</v>
      </c>
      <c r="M1805" s="1">
        <f>'[1]RC-1(PY)'!M1805</f>
        <v>0</v>
      </c>
      <c r="N1805" s="1">
        <f>'[1]RC-1(PY)'!N1805</f>
        <v>0</v>
      </c>
      <c r="O1805" s="1">
        <f>'[1]RC-1(PY)'!O1805</f>
        <v>0</v>
      </c>
      <c r="P1805" s="1">
        <f>'[1]RC-1(PY)'!P1805</f>
        <v>0</v>
      </c>
      <c r="Q1805" s="1">
        <f>'[1]RC-1(PY)'!Q1805</f>
        <v>0</v>
      </c>
      <c r="R1805" s="1">
        <f>'[1]RC-1(PY)'!R1805</f>
        <v>0</v>
      </c>
      <c r="S1805" s="1">
        <f>'[1]RC-1(PY)'!S1805</f>
        <v>0</v>
      </c>
      <c r="T1805" s="1">
        <f>'[1]RC-1(PY)'!T1805</f>
        <v>0</v>
      </c>
      <c r="U1805" s="1">
        <f>'[1]RC-1(PY)'!U1805</f>
        <v>0</v>
      </c>
      <c r="V1805" s="1">
        <f>'[1]RC-1(PY)'!V1805</f>
        <v>0</v>
      </c>
      <c r="W1805" s="1">
        <f>'[1]RC-1(PY)'!W1805</f>
        <v>0</v>
      </c>
      <c r="X1805" s="1">
        <f>'[1]RC-1(PY)'!X1805</f>
        <v>0</v>
      </c>
      <c r="Y1805" s="1">
        <f>'[1]RC-1(PY)'!Y1805</f>
        <v>0</v>
      </c>
      <c r="Z1805" s="1">
        <f>'[1]RC-1(PY)'!Z1805</f>
        <v>0</v>
      </c>
      <c r="AA1805" s="1">
        <f>'[1]RC-1(PY)'!AA1805</f>
        <v>0</v>
      </c>
      <c r="AB1805" s="1">
        <f>'[1]RC-1(PY)'!AB1805</f>
        <v>0</v>
      </c>
      <c r="AC1805" s="1">
        <f>'[1]RC-1(PY)'!AC1805</f>
        <v>0</v>
      </c>
      <c r="AD1805" s="1">
        <f>'[1]RC-1(PY)'!AD1805</f>
        <v>0</v>
      </c>
      <c r="AE1805" s="1">
        <f>'[1]RC-1(PY)'!AE1805</f>
        <v>0</v>
      </c>
      <c r="AF1805" s="1">
        <f>'[1]RC-1(PY)'!AF1805</f>
        <v>0</v>
      </c>
      <c r="AG1805" s="1">
        <f>'[1]RC-1(PY)'!AG1805</f>
        <v>0</v>
      </c>
      <c r="AH1805" s="1">
        <f>'[1]RC-1(PY)'!AH1805</f>
        <v>0</v>
      </c>
      <c r="AI1805" s="1">
        <f>'[1]RC-1(PY)'!AI1805</f>
        <v>0</v>
      </c>
    </row>
    <row r="1806" spans="1:35" x14ac:dyDescent="0.3">
      <c r="A1806" s="1">
        <f>'[1]RC-1(PY)'!A1806</f>
        <v>0</v>
      </c>
      <c r="B1806" s="1">
        <f>'[1]RC-1(PY)'!B1806</f>
        <v>0</v>
      </c>
      <c r="C1806" s="1">
        <f>'[1]RC-1(PY)'!C1806</f>
        <v>0</v>
      </c>
      <c r="D1806" s="1">
        <f>'[1]RC-1(PY)'!D1806</f>
        <v>0</v>
      </c>
      <c r="E1806" s="1">
        <f>'[1]RC-1(PY)'!E1806</f>
        <v>0</v>
      </c>
      <c r="F1806" s="1">
        <f>'[1]RC-1(PY)'!F1806</f>
        <v>0</v>
      </c>
      <c r="G1806" s="1">
        <f>'[1]RC-1(PY)'!G1806</f>
        <v>0</v>
      </c>
      <c r="H1806" s="1">
        <f>'[1]RC-1(PY)'!H1806</f>
        <v>0</v>
      </c>
      <c r="I1806" s="1">
        <f>'[1]RC-1(PY)'!I1806</f>
        <v>0</v>
      </c>
      <c r="J1806" s="1">
        <f>'[1]RC-1(PY)'!J1806</f>
        <v>0</v>
      </c>
      <c r="K1806" s="1">
        <f>'[1]RC-1(PY)'!K1806</f>
        <v>0</v>
      </c>
      <c r="L1806" s="1">
        <f>'[1]RC-1(PY)'!L1806</f>
        <v>0</v>
      </c>
      <c r="M1806" s="1">
        <f>'[1]RC-1(PY)'!M1806</f>
        <v>0</v>
      </c>
      <c r="N1806" s="1">
        <f>'[1]RC-1(PY)'!N1806</f>
        <v>0</v>
      </c>
      <c r="O1806" s="1">
        <f>'[1]RC-1(PY)'!O1806</f>
        <v>0</v>
      </c>
      <c r="P1806" s="1">
        <f>'[1]RC-1(PY)'!P1806</f>
        <v>0</v>
      </c>
      <c r="Q1806" s="1">
        <f>'[1]RC-1(PY)'!Q1806</f>
        <v>0</v>
      </c>
      <c r="R1806" s="1">
        <f>'[1]RC-1(PY)'!R1806</f>
        <v>0</v>
      </c>
      <c r="S1806" s="1">
        <f>'[1]RC-1(PY)'!S1806</f>
        <v>0</v>
      </c>
      <c r="T1806" s="1">
        <f>'[1]RC-1(PY)'!T1806</f>
        <v>0</v>
      </c>
      <c r="U1806" s="1">
        <f>'[1]RC-1(PY)'!U1806</f>
        <v>0</v>
      </c>
      <c r="V1806" s="1">
        <f>'[1]RC-1(PY)'!V1806</f>
        <v>0</v>
      </c>
      <c r="W1806" s="1">
        <f>'[1]RC-1(PY)'!W1806</f>
        <v>0</v>
      </c>
      <c r="X1806" s="1">
        <f>'[1]RC-1(PY)'!X1806</f>
        <v>0</v>
      </c>
      <c r="Y1806" s="1">
        <f>'[1]RC-1(PY)'!Y1806</f>
        <v>0</v>
      </c>
      <c r="Z1806" s="1">
        <f>'[1]RC-1(PY)'!Z1806</f>
        <v>0</v>
      </c>
      <c r="AA1806" s="1">
        <f>'[1]RC-1(PY)'!AA1806</f>
        <v>0</v>
      </c>
      <c r="AB1806" s="1">
        <f>'[1]RC-1(PY)'!AB1806</f>
        <v>0</v>
      </c>
      <c r="AC1806" s="1">
        <f>'[1]RC-1(PY)'!AC1806</f>
        <v>0</v>
      </c>
      <c r="AD1806" s="1">
        <f>'[1]RC-1(PY)'!AD1806</f>
        <v>0</v>
      </c>
      <c r="AE1806" s="1">
        <f>'[1]RC-1(PY)'!AE1806</f>
        <v>0</v>
      </c>
      <c r="AF1806" s="1">
        <f>'[1]RC-1(PY)'!AF1806</f>
        <v>0</v>
      </c>
      <c r="AG1806" s="1">
        <f>'[1]RC-1(PY)'!AG1806</f>
        <v>0</v>
      </c>
      <c r="AH1806" s="1">
        <f>'[1]RC-1(PY)'!AH1806</f>
        <v>0</v>
      </c>
      <c r="AI1806" s="1">
        <f>'[1]RC-1(PY)'!AI1806</f>
        <v>0</v>
      </c>
    </row>
    <row r="1807" spans="1:35" x14ac:dyDescent="0.3">
      <c r="A1807" s="1">
        <f>'[1]RC-1(PY)'!A1807</f>
        <v>0</v>
      </c>
      <c r="B1807" s="1">
        <f>'[1]RC-1(PY)'!B1807</f>
        <v>0</v>
      </c>
      <c r="C1807" s="1">
        <f>'[1]RC-1(PY)'!C1807</f>
        <v>0</v>
      </c>
      <c r="D1807" s="1">
        <f>'[1]RC-1(PY)'!D1807</f>
        <v>0</v>
      </c>
      <c r="E1807" s="1">
        <f>'[1]RC-1(PY)'!E1807</f>
        <v>0</v>
      </c>
      <c r="F1807" s="1">
        <f>'[1]RC-1(PY)'!F1807</f>
        <v>0</v>
      </c>
      <c r="G1807" s="1">
        <f>'[1]RC-1(PY)'!G1807</f>
        <v>0</v>
      </c>
      <c r="H1807" s="1">
        <f>'[1]RC-1(PY)'!H1807</f>
        <v>0</v>
      </c>
      <c r="I1807" s="1">
        <f>'[1]RC-1(PY)'!I1807</f>
        <v>0</v>
      </c>
      <c r="J1807" s="1">
        <f>'[1]RC-1(PY)'!J1807</f>
        <v>0</v>
      </c>
      <c r="K1807" s="1">
        <f>'[1]RC-1(PY)'!K1807</f>
        <v>0</v>
      </c>
      <c r="L1807" s="1">
        <f>'[1]RC-1(PY)'!L1807</f>
        <v>0</v>
      </c>
      <c r="M1807" s="1">
        <f>'[1]RC-1(PY)'!M1807</f>
        <v>0</v>
      </c>
      <c r="N1807" s="1">
        <f>'[1]RC-1(PY)'!N1807</f>
        <v>0</v>
      </c>
      <c r="O1807" s="1">
        <f>'[1]RC-1(PY)'!O1807</f>
        <v>0</v>
      </c>
      <c r="P1807" s="1">
        <f>'[1]RC-1(PY)'!P1807</f>
        <v>0</v>
      </c>
      <c r="Q1807" s="1">
        <f>'[1]RC-1(PY)'!Q1807</f>
        <v>0</v>
      </c>
      <c r="R1807" s="1">
        <f>'[1]RC-1(PY)'!R1807</f>
        <v>0</v>
      </c>
      <c r="S1807" s="1">
        <f>'[1]RC-1(PY)'!S1807</f>
        <v>0</v>
      </c>
      <c r="T1807" s="1">
        <f>'[1]RC-1(PY)'!T1807</f>
        <v>0</v>
      </c>
      <c r="U1807" s="1">
        <f>'[1]RC-1(PY)'!U1807</f>
        <v>0</v>
      </c>
      <c r="V1807" s="1">
        <f>'[1]RC-1(PY)'!V1807</f>
        <v>0</v>
      </c>
      <c r="W1807" s="1">
        <f>'[1]RC-1(PY)'!W1807</f>
        <v>0</v>
      </c>
      <c r="X1807" s="1">
        <f>'[1]RC-1(PY)'!X1807</f>
        <v>0</v>
      </c>
      <c r="Y1807" s="1">
        <f>'[1]RC-1(PY)'!Y1807</f>
        <v>0</v>
      </c>
      <c r="Z1807" s="1">
        <f>'[1]RC-1(PY)'!Z1807</f>
        <v>0</v>
      </c>
      <c r="AA1807" s="1">
        <f>'[1]RC-1(PY)'!AA1807</f>
        <v>0</v>
      </c>
      <c r="AB1807" s="1">
        <f>'[1]RC-1(PY)'!AB1807</f>
        <v>0</v>
      </c>
      <c r="AC1807" s="1">
        <f>'[1]RC-1(PY)'!AC1807</f>
        <v>0</v>
      </c>
      <c r="AD1807" s="1">
        <f>'[1]RC-1(PY)'!AD1807</f>
        <v>0</v>
      </c>
      <c r="AE1807" s="1">
        <f>'[1]RC-1(PY)'!AE1807</f>
        <v>0</v>
      </c>
      <c r="AF1807" s="1">
        <f>'[1]RC-1(PY)'!AF1807</f>
        <v>0</v>
      </c>
      <c r="AG1807" s="1">
        <f>'[1]RC-1(PY)'!AG1807</f>
        <v>0</v>
      </c>
      <c r="AH1807" s="1">
        <f>'[1]RC-1(PY)'!AH1807</f>
        <v>0</v>
      </c>
      <c r="AI1807" s="1">
        <f>'[1]RC-1(PY)'!AI1807</f>
        <v>0</v>
      </c>
    </row>
    <row r="1808" spans="1:35" x14ac:dyDescent="0.3">
      <c r="A1808" s="1">
        <f>'[1]RC-1(PY)'!A1808</f>
        <v>0</v>
      </c>
      <c r="B1808" s="1">
        <f>'[1]RC-1(PY)'!B1808</f>
        <v>0</v>
      </c>
      <c r="C1808" s="1">
        <f>'[1]RC-1(PY)'!C1808</f>
        <v>0</v>
      </c>
      <c r="D1808" s="1">
        <f>'[1]RC-1(PY)'!D1808</f>
        <v>0</v>
      </c>
      <c r="E1808" s="1">
        <f>'[1]RC-1(PY)'!E1808</f>
        <v>0</v>
      </c>
      <c r="F1808" s="1">
        <f>'[1]RC-1(PY)'!F1808</f>
        <v>0</v>
      </c>
      <c r="G1808" s="1">
        <f>'[1]RC-1(PY)'!G1808</f>
        <v>0</v>
      </c>
      <c r="H1808" s="1">
        <f>'[1]RC-1(PY)'!H1808</f>
        <v>0</v>
      </c>
      <c r="I1808" s="1">
        <f>'[1]RC-1(PY)'!I1808</f>
        <v>0</v>
      </c>
      <c r="J1808" s="1">
        <f>'[1]RC-1(PY)'!J1808</f>
        <v>0</v>
      </c>
      <c r="K1808" s="1">
        <f>'[1]RC-1(PY)'!K1808</f>
        <v>0</v>
      </c>
      <c r="L1808" s="1">
        <f>'[1]RC-1(PY)'!L1808</f>
        <v>0</v>
      </c>
      <c r="M1808" s="1">
        <f>'[1]RC-1(PY)'!M1808</f>
        <v>0</v>
      </c>
      <c r="N1808" s="1">
        <f>'[1]RC-1(PY)'!N1808</f>
        <v>0</v>
      </c>
      <c r="O1808" s="1">
        <f>'[1]RC-1(PY)'!O1808</f>
        <v>0</v>
      </c>
      <c r="P1808" s="1">
        <f>'[1]RC-1(PY)'!P1808</f>
        <v>0</v>
      </c>
      <c r="Q1808" s="1">
        <f>'[1]RC-1(PY)'!Q1808</f>
        <v>0</v>
      </c>
      <c r="R1808" s="1">
        <f>'[1]RC-1(PY)'!R1808</f>
        <v>0</v>
      </c>
      <c r="S1808" s="1">
        <f>'[1]RC-1(PY)'!S1808</f>
        <v>0</v>
      </c>
      <c r="T1808" s="1">
        <f>'[1]RC-1(PY)'!T1808</f>
        <v>0</v>
      </c>
      <c r="U1808" s="1">
        <f>'[1]RC-1(PY)'!U1808</f>
        <v>0</v>
      </c>
      <c r="V1808" s="1">
        <f>'[1]RC-1(PY)'!V1808</f>
        <v>0</v>
      </c>
      <c r="W1808" s="1">
        <f>'[1]RC-1(PY)'!W1808</f>
        <v>0</v>
      </c>
      <c r="X1808" s="1">
        <f>'[1]RC-1(PY)'!X1808</f>
        <v>0</v>
      </c>
      <c r="Y1808" s="1">
        <f>'[1]RC-1(PY)'!Y1808</f>
        <v>0</v>
      </c>
      <c r="Z1808" s="1">
        <f>'[1]RC-1(PY)'!Z1808</f>
        <v>0</v>
      </c>
      <c r="AA1808" s="1">
        <f>'[1]RC-1(PY)'!AA1808</f>
        <v>0</v>
      </c>
      <c r="AB1808" s="1">
        <f>'[1]RC-1(PY)'!AB1808</f>
        <v>0</v>
      </c>
      <c r="AC1808" s="1">
        <f>'[1]RC-1(PY)'!AC1808</f>
        <v>0</v>
      </c>
      <c r="AD1808" s="1">
        <f>'[1]RC-1(PY)'!AD1808</f>
        <v>0</v>
      </c>
      <c r="AE1808" s="1">
        <f>'[1]RC-1(PY)'!AE1808</f>
        <v>0</v>
      </c>
      <c r="AF1808" s="1">
        <f>'[1]RC-1(PY)'!AF1808</f>
        <v>0</v>
      </c>
      <c r="AG1808" s="1">
        <f>'[1]RC-1(PY)'!AG1808</f>
        <v>0</v>
      </c>
      <c r="AH1808" s="1">
        <f>'[1]RC-1(PY)'!AH1808</f>
        <v>0</v>
      </c>
      <c r="AI1808" s="1">
        <f>'[1]RC-1(PY)'!AI1808</f>
        <v>0</v>
      </c>
    </row>
    <row r="1809" spans="1:35" x14ac:dyDescent="0.3">
      <c r="A1809" s="1">
        <f>'[1]RC-1(PY)'!A1809</f>
        <v>0</v>
      </c>
      <c r="B1809" s="1">
        <f>'[1]RC-1(PY)'!B1809</f>
        <v>0</v>
      </c>
      <c r="C1809" s="1">
        <f>'[1]RC-1(PY)'!C1809</f>
        <v>0</v>
      </c>
      <c r="D1809" s="1">
        <f>'[1]RC-1(PY)'!D1809</f>
        <v>0</v>
      </c>
      <c r="E1809" s="1">
        <f>'[1]RC-1(PY)'!E1809</f>
        <v>0</v>
      </c>
      <c r="F1809" s="1">
        <f>'[1]RC-1(PY)'!F1809</f>
        <v>0</v>
      </c>
      <c r="G1809" s="1">
        <f>'[1]RC-1(PY)'!G1809</f>
        <v>0</v>
      </c>
      <c r="H1809" s="1">
        <f>'[1]RC-1(PY)'!H1809</f>
        <v>0</v>
      </c>
      <c r="I1809" s="1">
        <f>'[1]RC-1(PY)'!I1809</f>
        <v>0</v>
      </c>
      <c r="J1809" s="1">
        <f>'[1]RC-1(PY)'!J1809</f>
        <v>0</v>
      </c>
      <c r="K1809" s="1">
        <f>'[1]RC-1(PY)'!K1809</f>
        <v>0</v>
      </c>
      <c r="L1809" s="1">
        <f>'[1]RC-1(PY)'!L1809</f>
        <v>0</v>
      </c>
      <c r="M1809" s="1">
        <f>'[1]RC-1(PY)'!M1809</f>
        <v>0</v>
      </c>
      <c r="N1809" s="1">
        <f>'[1]RC-1(PY)'!N1809</f>
        <v>0</v>
      </c>
      <c r="O1809" s="1">
        <f>'[1]RC-1(PY)'!O1809</f>
        <v>0</v>
      </c>
      <c r="P1809" s="1">
        <f>'[1]RC-1(PY)'!P1809</f>
        <v>0</v>
      </c>
      <c r="Q1809" s="1">
        <f>'[1]RC-1(PY)'!Q1809</f>
        <v>0</v>
      </c>
      <c r="R1809" s="1">
        <f>'[1]RC-1(PY)'!R1809</f>
        <v>0</v>
      </c>
      <c r="S1809" s="1">
        <f>'[1]RC-1(PY)'!S1809</f>
        <v>0</v>
      </c>
      <c r="T1809" s="1">
        <f>'[1]RC-1(PY)'!T1809</f>
        <v>0</v>
      </c>
      <c r="U1809" s="1">
        <f>'[1]RC-1(PY)'!U1809</f>
        <v>0</v>
      </c>
      <c r="V1809" s="1">
        <f>'[1]RC-1(PY)'!V1809</f>
        <v>0</v>
      </c>
      <c r="W1809" s="1">
        <f>'[1]RC-1(PY)'!W1809</f>
        <v>0</v>
      </c>
      <c r="X1809" s="1">
        <f>'[1]RC-1(PY)'!X1809</f>
        <v>0</v>
      </c>
      <c r="Y1809" s="1">
        <f>'[1]RC-1(PY)'!Y1809</f>
        <v>0</v>
      </c>
      <c r="Z1809" s="1">
        <f>'[1]RC-1(PY)'!Z1809</f>
        <v>0</v>
      </c>
      <c r="AA1809" s="1">
        <f>'[1]RC-1(PY)'!AA1809</f>
        <v>0</v>
      </c>
      <c r="AB1809" s="1">
        <f>'[1]RC-1(PY)'!AB1809</f>
        <v>0</v>
      </c>
      <c r="AC1809" s="1">
        <f>'[1]RC-1(PY)'!AC1809</f>
        <v>0</v>
      </c>
      <c r="AD1809" s="1">
        <f>'[1]RC-1(PY)'!AD1809</f>
        <v>0</v>
      </c>
      <c r="AE1809" s="1">
        <f>'[1]RC-1(PY)'!AE1809</f>
        <v>0</v>
      </c>
      <c r="AF1809" s="1">
        <f>'[1]RC-1(PY)'!AF1809</f>
        <v>0</v>
      </c>
      <c r="AG1809" s="1">
        <f>'[1]RC-1(PY)'!AG1809</f>
        <v>0</v>
      </c>
      <c r="AH1809" s="1">
        <f>'[1]RC-1(PY)'!AH1809</f>
        <v>0</v>
      </c>
      <c r="AI1809" s="1">
        <f>'[1]RC-1(PY)'!AI1809</f>
        <v>0</v>
      </c>
    </row>
    <row r="1810" spans="1:35" x14ac:dyDescent="0.3">
      <c r="A1810" s="1">
        <f>'[1]RC-1(PY)'!A1810</f>
        <v>0</v>
      </c>
      <c r="B1810" s="1">
        <f>'[1]RC-1(PY)'!B1810</f>
        <v>0</v>
      </c>
      <c r="C1810" s="1">
        <f>'[1]RC-1(PY)'!C1810</f>
        <v>0</v>
      </c>
      <c r="D1810" s="1">
        <f>'[1]RC-1(PY)'!D1810</f>
        <v>0</v>
      </c>
      <c r="E1810" s="1">
        <f>'[1]RC-1(PY)'!E1810</f>
        <v>0</v>
      </c>
      <c r="F1810" s="1">
        <f>'[1]RC-1(PY)'!F1810</f>
        <v>0</v>
      </c>
      <c r="G1810" s="1">
        <f>'[1]RC-1(PY)'!G1810</f>
        <v>0</v>
      </c>
      <c r="H1810" s="1">
        <f>'[1]RC-1(PY)'!H1810</f>
        <v>0</v>
      </c>
      <c r="I1810" s="1">
        <f>'[1]RC-1(PY)'!I1810</f>
        <v>0</v>
      </c>
      <c r="J1810" s="1">
        <f>'[1]RC-1(PY)'!J1810</f>
        <v>0</v>
      </c>
      <c r="K1810" s="1">
        <f>'[1]RC-1(PY)'!K1810</f>
        <v>0</v>
      </c>
      <c r="L1810" s="1">
        <f>'[1]RC-1(PY)'!L1810</f>
        <v>0</v>
      </c>
      <c r="M1810" s="1">
        <f>'[1]RC-1(PY)'!M1810</f>
        <v>0</v>
      </c>
      <c r="N1810" s="1">
        <f>'[1]RC-1(PY)'!N1810</f>
        <v>0</v>
      </c>
      <c r="O1810" s="1">
        <f>'[1]RC-1(PY)'!O1810</f>
        <v>0</v>
      </c>
      <c r="P1810" s="1">
        <f>'[1]RC-1(PY)'!P1810</f>
        <v>0</v>
      </c>
      <c r="Q1810" s="1">
        <f>'[1]RC-1(PY)'!Q1810</f>
        <v>0</v>
      </c>
      <c r="R1810" s="1">
        <f>'[1]RC-1(PY)'!R1810</f>
        <v>0</v>
      </c>
      <c r="S1810" s="1">
        <f>'[1]RC-1(PY)'!S1810</f>
        <v>0</v>
      </c>
      <c r="T1810" s="1">
        <f>'[1]RC-1(PY)'!T1810</f>
        <v>0</v>
      </c>
      <c r="U1810" s="1">
        <f>'[1]RC-1(PY)'!U1810</f>
        <v>0</v>
      </c>
      <c r="V1810" s="1">
        <f>'[1]RC-1(PY)'!V1810</f>
        <v>0</v>
      </c>
      <c r="W1810" s="1">
        <f>'[1]RC-1(PY)'!W1810</f>
        <v>0</v>
      </c>
      <c r="X1810" s="1">
        <f>'[1]RC-1(PY)'!X1810</f>
        <v>0</v>
      </c>
      <c r="Y1810" s="1">
        <f>'[1]RC-1(PY)'!Y1810</f>
        <v>0</v>
      </c>
      <c r="Z1810" s="1">
        <f>'[1]RC-1(PY)'!Z1810</f>
        <v>0</v>
      </c>
      <c r="AA1810" s="1">
        <f>'[1]RC-1(PY)'!AA1810</f>
        <v>0</v>
      </c>
      <c r="AB1810" s="1">
        <f>'[1]RC-1(PY)'!AB1810</f>
        <v>0</v>
      </c>
      <c r="AC1810" s="1">
        <f>'[1]RC-1(PY)'!AC1810</f>
        <v>0</v>
      </c>
      <c r="AD1810" s="1">
        <f>'[1]RC-1(PY)'!AD1810</f>
        <v>0</v>
      </c>
      <c r="AE1810" s="1">
        <f>'[1]RC-1(PY)'!AE1810</f>
        <v>0</v>
      </c>
      <c r="AF1810" s="1">
        <f>'[1]RC-1(PY)'!AF1810</f>
        <v>0</v>
      </c>
      <c r="AG1810" s="1">
        <f>'[1]RC-1(PY)'!AG1810</f>
        <v>0</v>
      </c>
      <c r="AH1810" s="1">
        <f>'[1]RC-1(PY)'!AH1810</f>
        <v>0</v>
      </c>
      <c r="AI1810" s="1">
        <f>'[1]RC-1(PY)'!AI1810</f>
        <v>0</v>
      </c>
    </row>
    <row r="1811" spans="1:35" x14ac:dyDescent="0.3">
      <c r="A1811" s="1">
        <f>'[1]RC-1(PY)'!A1811</f>
        <v>0</v>
      </c>
      <c r="B1811" s="1">
        <f>'[1]RC-1(PY)'!B1811</f>
        <v>0</v>
      </c>
      <c r="C1811" s="1">
        <f>'[1]RC-1(PY)'!C1811</f>
        <v>0</v>
      </c>
      <c r="D1811" s="1">
        <f>'[1]RC-1(PY)'!D1811</f>
        <v>0</v>
      </c>
      <c r="E1811" s="1">
        <f>'[1]RC-1(PY)'!E1811</f>
        <v>0</v>
      </c>
      <c r="F1811" s="1">
        <f>'[1]RC-1(PY)'!F1811</f>
        <v>0</v>
      </c>
      <c r="G1811" s="1">
        <f>'[1]RC-1(PY)'!G1811</f>
        <v>0</v>
      </c>
      <c r="H1811" s="1">
        <f>'[1]RC-1(PY)'!H1811</f>
        <v>0</v>
      </c>
      <c r="I1811" s="1">
        <f>'[1]RC-1(PY)'!I1811</f>
        <v>0</v>
      </c>
      <c r="J1811" s="1">
        <f>'[1]RC-1(PY)'!J1811</f>
        <v>0</v>
      </c>
      <c r="K1811" s="1">
        <f>'[1]RC-1(PY)'!K1811</f>
        <v>0</v>
      </c>
      <c r="L1811" s="1">
        <f>'[1]RC-1(PY)'!L1811</f>
        <v>0</v>
      </c>
      <c r="M1811" s="1">
        <f>'[1]RC-1(PY)'!M1811</f>
        <v>0</v>
      </c>
      <c r="N1811" s="1">
        <f>'[1]RC-1(PY)'!N1811</f>
        <v>0</v>
      </c>
      <c r="O1811" s="1">
        <f>'[1]RC-1(PY)'!O1811</f>
        <v>0</v>
      </c>
      <c r="P1811" s="1">
        <f>'[1]RC-1(PY)'!P1811</f>
        <v>0</v>
      </c>
      <c r="Q1811" s="1">
        <f>'[1]RC-1(PY)'!Q1811</f>
        <v>0</v>
      </c>
      <c r="R1811" s="1">
        <f>'[1]RC-1(PY)'!R1811</f>
        <v>0</v>
      </c>
      <c r="S1811" s="1">
        <f>'[1]RC-1(PY)'!S1811</f>
        <v>0</v>
      </c>
      <c r="T1811" s="1">
        <f>'[1]RC-1(PY)'!T1811</f>
        <v>0</v>
      </c>
      <c r="U1811" s="1">
        <f>'[1]RC-1(PY)'!U1811</f>
        <v>0</v>
      </c>
      <c r="V1811" s="1">
        <f>'[1]RC-1(PY)'!V1811</f>
        <v>0</v>
      </c>
      <c r="W1811" s="1">
        <f>'[1]RC-1(PY)'!W1811</f>
        <v>0</v>
      </c>
      <c r="X1811" s="1">
        <f>'[1]RC-1(PY)'!X1811</f>
        <v>0</v>
      </c>
      <c r="Y1811" s="1">
        <f>'[1]RC-1(PY)'!Y1811</f>
        <v>0</v>
      </c>
      <c r="Z1811" s="1">
        <f>'[1]RC-1(PY)'!Z1811</f>
        <v>0</v>
      </c>
      <c r="AA1811" s="1">
        <f>'[1]RC-1(PY)'!AA1811</f>
        <v>0</v>
      </c>
      <c r="AB1811" s="1">
        <f>'[1]RC-1(PY)'!AB1811</f>
        <v>0</v>
      </c>
      <c r="AC1811" s="1">
        <f>'[1]RC-1(PY)'!AC1811</f>
        <v>0</v>
      </c>
      <c r="AD1811" s="1">
        <f>'[1]RC-1(PY)'!AD1811</f>
        <v>0</v>
      </c>
      <c r="AE1811" s="1">
        <f>'[1]RC-1(PY)'!AE1811</f>
        <v>0</v>
      </c>
      <c r="AF1811" s="1">
        <f>'[1]RC-1(PY)'!AF1811</f>
        <v>0</v>
      </c>
      <c r="AG1811" s="1">
        <f>'[1]RC-1(PY)'!AG1811</f>
        <v>0</v>
      </c>
      <c r="AH1811" s="1">
        <f>'[1]RC-1(PY)'!AH1811</f>
        <v>0</v>
      </c>
      <c r="AI1811" s="1">
        <f>'[1]RC-1(PY)'!AI1811</f>
        <v>0</v>
      </c>
    </row>
    <row r="1812" spans="1:35" x14ac:dyDescent="0.3">
      <c r="A1812" s="1">
        <f>'[1]RC-1(PY)'!A1812</f>
        <v>0</v>
      </c>
      <c r="B1812" s="1">
        <f>'[1]RC-1(PY)'!B1812</f>
        <v>0</v>
      </c>
      <c r="C1812" s="1">
        <f>'[1]RC-1(PY)'!C1812</f>
        <v>0</v>
      </c>
      <c r="D1812" s="1">
        <f>'[1]RC-1(PY)'!D1812</f>
        <v>0</v>
      </c>
      <c r="E1812" s="1">
        <f>'[1]RC-1(PY)'!E1812</f>
        <v>0</v>
      </c>
      <c r="F1812" s="1">
        <f>'[1]RC-1(PY)'!F1812</f>
        <v>0</v>
      </c>
      <c r="G1812" s="1">
        <f>'[1]RC-1(PY)'!G1812</f>
        <v>0</v>
      </c>
      <c r="H1812" s="1">
        <f>'[1]RC-1(PY)'!H1812</f>
        <v>0</v>
      </c>
      <c r="I1812" s="1">
        <f>'[1]RC-1(PY)'!I1812</f>
        <v>0</v>
      </c>
      <c r="J1812" s="1">
        <f>'[1]RC-1(PY)'!J1812</f>
        <v>0</v>
      </c>
      <c r="K1812" s="1">
        <f>'[1]RC-1(PY)'!K1812</f>
        <v>0</v>
      </c>
      <c r="L1812" s="1">
        <f>'[1]RC-1(PY)'!L1812</f>
        <v>0</v>
      </c>
      <c r="M1812" s="1">
        <f>'[1]RC-1(PY)'!M1812</f>
        <v>0</v>
      </c>
      <c r="N1812" s="1">
        <f>'[1]RC-1(PY)'!N1812</f>
        <v>0</v>
      </c>
      <c r="O1812" s="1">
        <f>'[1]RC-1(PY)'!O1812</f>
        <v>0</v>
      </c>
      <c r="P1812" s="1">
        <f>'[1]RC-1(PY)'!P1812</f>
        <v>0</v>
      </c>
      <c r="Q1812" s="1">
        <f>'[1]RC-1(PY)'!Q1812</f>
        <v>0</v>
      </c>
      <c r="R1812" s="1">
        <f>'[1]RC-1(PY)'!R1812</f>
        <v>0</v>
      </c>
      <c r="S1812" s="1">
        <f>'[1]RC-1(PY)'!S1812</f>
        <v>0</v>
      </c>
      <c r="T1812" s="1">
        <f>'[1]RC-1(PY)'!T1812</f>
        <v>0</v>
      </c>
      <c r="U1812" s="1">
        <f>'[1]RC-1(PY)'!U1812</f>
        <v>0</v>
      </c>
      <c r="V1812" s="1">
        <f>'[1]RC-1(PY)'!V1812</f>
        <v>0</v>
      </c>
      <c r="W1812" s="1">
        <f>'[1]RC-1(PY)'!W1812</f>
        <v>0</v>
      </c>
      <c r="X1812" s="1">
        <f>'[1]RC-1(PY)'!X1812</f>
        <v>0</v>
      </c>
      <c r="Y1812" s="1">
        <f>'[1]RC-1(PY)'!Y1812</f>
        <v>0</v>
      </c>
      <c r="Z1812" s="1">
        <f>'[1]RC-1(PY)'!Z1812</f>
        <v>0</v>
      </c>
      <c r="AA1812" s="1">
        <f>'[1]RC-1(PY)'!AA1812</f>
        <v>0</v>
      </c>
      <c r="AB1812" s="1">
        <f>'[1]RC-1(PY)'!AB1812</f>
        <v>0</v>
      </c>
      <c r="AC1812" s="1">
        <f>'[1]RC-1(PY)'!AC1812</f>
        <v>0</v>
      </c>
      <c r="AD1812" s="1">
        <f>'[1]RC-1(PY)'!AD1812</f>
        <v>0</v>
      </c>
      <c r="AE1812" s="1">
        <f>'[1]RC-1(PY)'!AE1812</f>
        <v>0</v>
      </c>
      <c r="AF1812" s="1">
        <f>'[1]RC-1(PY)'!AF1812</f>
        <v>0</v>
      </c>
      <c r="AG1812" s="1">
        <f>'[1]RC-1(PY)'!AG1812</f>
        <v>0</v>
      </c>
      <c r="AH1812" s="1">
        <f>'[1]RC-1(PY)'!AH1812</f>
        <v>0</v>
      </c>
      <c r="AI1812" s="1">
        <f>'[1]RC-1(PY)'!AI1812</f>
        <v>0</v>
      </c>
    </row>
    <row r="1813" spans="1:35" x14ac:dyDescent="0.3">
      <c r="A1813" s="1">
        <f>'[1]RC-1(PY)'!A1813</f>
        <v>0</v>
      </c>
      <c r="B1813" s="1">
        <f>'[1]RC-1(PY)'!B1813</f>
        <v>0</v>
      </c>
      <c r="C1813" s="1">
        <f>'[1]RC-1(PY)'!C1813</f>
        <v>0</v>
      </c>
      <c r="D1813" s="1">
        <f>'[1]RC-1(PY)'!D1813</f>
        <v>0</v>
      </c>
      <c r="E1813" s="1">
        <f>'[1]RC-1(PY)'!E1813</f>
        <v>0</v>
      </c>
      <c r="F1813" s="1">
        <f>'[1]RC-1(PY)'!F1813</f>
        <v>0</v>
      </c>
      <c r="G1813" s="1">
        <f>'[1]RC-1(PY)'!G1813</f>
        <v>0</v>
      </c>
      <c r="H1813" s="1">
        <f>'[1]RC-1(PY)'!H1813</f>
        <v>0</v>
      </c>
      <c r="I1813" s="1">
        <f>'[1]RC-1(PY)'!I1813</f>
        <v>0</v>
      </c>
      <c r="J1813" s="1">
        <f>'[1]RC-1(PY)'!J1813</f>
        <v>0</v>
      </c>
      <c r="K1813" s="1">
        <f>'[1]RC-1(PY)'!K1813</f>
        <v>0</v>
      </c>
      <c r="L1813" s="1">
        <f>'[1]RC-1(PY)'!L1813</f>
        <v>0</v>
      </c>
      <c r="M1813" s="1">
        <f>'[1]RC-1(PY)'!M1813</f>
        <v>0</v>
      </c>
      <c r="N1813" s="1">
        <f>'[1]RC-1(PY)'!N1813</f>
        <v>0</v>
      </c>
      <c r="O1813" s="1">
        <f>'[1]RC-1(PY)'!O1813</f>
        <v>0</v>
      </c>
      <c r="P1813" s="1">
        <f>'[1]RC-1(PY)'!P1813</f>
        <v>0</v>
      </c>
      <c r="Q1813" s="1">
        <f>'[1]RC-1(PY)'!Q1813</f>
        <v>0</v>
      </c>
      <c r="R1813" s="1">
        <f>'[1]RC-1(PY)'!R1813</f>
        <v>0</v>
      </c>
      <c r="S1813" s="1">
        <f>'[1]RC-1(PY)'!S1813</f>
        <v>0</v>
      </c>
      <c r="T1813" s="1">
        <f>'[1]RC-1(PY)'!T1813</f>
        <v>0</v>
      </c>
      <c r="U1813" s="1">
        <f>'[1]RC-1(PY)'!U1813</f>
        <v>0</v>
      </c>
      <c r="V1813" s="1">
        <f>'[1]RC-1(PY)'!V1813</f>
        <v>0</v>
      </c>
      <c r="W1813" s="1">
        <f>'[1]RC-1(PY)'!W1813</f>
        <v>0</v>
      </c>
      <c r="X1813" s="1">
        <f>'[1]RC-1(PY)'!X1813</f>
        <v>0</v>
      </c>
      <c r="Y1813" s="1">
        <f>'[1]RC-1(PY)'!Y1813</f>
        <v>0</v>
      </c>
      <c r="Z1813" s="1">
        <f>'[1]RC-1(PY)'!Z1813</f>
        <v>0</v>
      </c>
      <c r="AA1813" s="1">
        <f>'[1]RC-1(PY)'!AA1813</f>
        <v>0</v>
      </c>
      <c r="AB1813" s="1">
        <f>'[1]RC-1(PY)'!AB1813</f>
        <v>0</v>
      </c>
      <c r="AC1813" s="1">
        <f>'[1]RC-1(PY)'!AC1813</f>
        <v>0</v>
      </c>
      <c r="AD1813" s="1">
        <f>'[1]RC-1(PY)'!AD1813</f>
        <v>0</v>
      </c>
      <c r="AE1813" s="1">
        <f>'[1]RC-1(PY)'!AE1813</f>
        <v>0</v>
      </c>
      <c r="AF1813" s="1">
        <f>'[1]RC-1(PY)'!AF1813</f>
        <v>0</v>
      </c>
      <c r="AG1813" s="1">
        <f>'[1]RC-1(PY)'!AG1813</f>
        <v>0</v>
      </c>
      <c r="AH1813" s="1">
        <f>'[1]RC-1(PY)'!AH1813</f>
        <v>0</v>
      </c>
      <c r="AI1813" s="1">
        <f>'[1]RC-1(PY)'!AI1813</f>
        <v>0</v>
      </c>
    </row>
    <row r="1814" spans="1:35" x14ac:dyDescent="0.3">
      <c r="A1814" s="1">
        <f>'[1]RC-1(PY)'!A1814</f>
        <v>0</v>
      </c>
      <c r="B1814" s="1">
        <f>'[1]RC-1(PY)'!B1814</f>
        <v>0</v>
      </c>
      <c r="C1814" s="1">
        <f>'[1]RC-1(PY)'!C1814</f>
        <v>0</v>
      </c>
      <c r="D1814" s="1">
        <f>'[1]RC-1(PY)'!D1814</f>
        <v>0</v>
      </c>
      <c r="E1814" s="1">
        <f>'[1]RC-1(PY)'!E1814</f>
        <v>0</v>
      </c>
      <c r="F1814" s="1">
        <f>'[1]RC-1(PY)'!F1814</f>
        <v>0</v>
      </c>
      <c r="G1814" s="1">
        <f>'[1]RC-1(PY)'!G1814</f>
        <v>0</v>
      </c>
      <c r="H1814" s="1">
        <f>'[1]RC-1(PY)'!H1814</f>
        <v>0</v>
      </c>
      <c r="I1814" s="1">
        <f>'[1]RC-1(PY)'!I1814</f>
        <v>0</v>
      </c>
      <c r="J1814" s="1">
        <f>'[1]RC-1(PY)'!J1814</f>
        <v>0</v>
      </c>
      <c r="K1814" s="1">
        <f>'[1]RC-1(PY)'!K1814</f>
        <v>0</v>
      </c>
      <c r="L1814" s="1">
        <f>'[1]RC-1(PY)'!L1814</f>
        <v>0</v>
      </c>
      <c r="M1814" s="1">
        <f>'[1]RC-1(PY)'!M1814</f>
        <v>0</v>
      </c>
      <c r="N1814" s="1">
        <f>'[1]RC-1(PY)'!N1814</f>
        <v>0</v>
      </c>
      <c r="O1814" s="1">
        <f>'[1]RC-1(PY)'!O1814</f>
        <v>0</v>
      </c>
      <c r="P1814" s="1">
        <f>'[1]RC-1(PY)'!P1814</f>
        <v>0</v>
      </c>
      <c r="Q1814" s="1">
        <f>'[1]RC-1(PY)'!Q1814</f>
        <v>0</v>
      </c>
      <c r="R1814" s="1">
        <f>'[1]RC-1(PY)'!R1814</f>
        <v>0</v>
      </c>
      <c r="S1814" s="1">
        <f>'[1]RC-1(PY)'!S1814</f>
        <v>0</v>
      </c>
      <c r="T1814" s="1">
        <f>'[1]RC-1(PY)'!T1814</f>
        <v>0</v>
      </c>
      <c r="U1814" s="1">
        <f>'[1]RC-1(PY)'!U1814</f>
        <v>0</v>
      </c>
      <c r="V1814" s="1">
        <f>'[1]RC-1(PY)'!V1814</f>
        <v>0</v>
      </c>
      <c r="W1814" s="1">
        <f>'[1]RC-1(PY)'!W1814</f>
        <v>0</v>
      </c>
      <c r="X1814" s="1">
        <f>'[1]RC-1(PY)'!X1814</f>
        <v>0</v>
      </c>
      <c r="Y1814" s="1">
        <f>'[1]RC-1(PY)'!Y1814</f>
        <v>0</v>
      </c>
      <c r="Z1814" s="1">
        <f>'[1]RC-1(PY)'!Z1814</f>
        <v>0</v>
      </c>
      <c r="AA1814" s="1">
        <f>'[1]RC-1(PY)'!AA1814</f>
        <v>0</v>
      </c>
      <c r="AB1814" s="1">
        <f>'[1]RC-1(PY)'!AB1814</f>
        <v>0</v>
      </c>
      <c r="AC1814" s="1">
        <f>'[1]RC-1(PY)'!AC1814</f>
        <v>0</v>
      </c>
      <c r="AD1814" s="1">
        <f>'[1]RC-1(PY)'!AD1814</f>
        <v>0</v>
      </c>
      <c r="AE1814" s="1">
        <f>'[1]RC-1(PY)'!AE1814</f>
        <v>0</v>
      </c>
      <c r="AF1814" s="1">
        <f>'[1]RC-1(PY)'!AF1814</f>
        <v>0</v>
      </c>
      <c r="AG1814" s="1">
        <f>'[1]RC-1(PY)'!AG1814</f>
        <v>0</v>
      </c>
      <c r="AH1814" s="1">
        <f>'[1]RC-1(PY)'!AH1814</f>
        <v>0</v>
      </c>
      <c r="AI1814" s="1">
        <f>'[1]RC-1(PY)'!AI1814</f>
        <v>0</v>
      </c>
    </row>
    <row r="1815" spans="1:35" x14ac:dyDescent="0.3">
      <c r="A1815" s="1">
        <f>'[1]RC-1(PY)'!A1815</f>
        <v>0</v>
      </c>
      <c r="B1815" s="1">
        <f>'[1]RC-1(PY)'!B1815</f>
        <v>0</v>
      </c>
      <c r="C1815" s="1">
        <f>'[1]RC-1(PY)'!C1815</f>
        <v>0</v>
      </c>
      <c r="D1815" s="1">
        <f>'[1]RC-1(PY)'!D1815</f>
        <v>0</v>
      </c>
      <c r="E1815" s="1">
        <f>'[1]RC-1(PY)'!E1815</f>
        <v>0</v>
      </c>
      <c r="F1815" s="1">
        <f>'[1]RC-1(PY)'!F1815</f>
        <v>0</v>
      </c>
      <c r="G1815" s="1">
        <f>'[1]RC-1(PY)'!G1815</f>
        <v>0</v>
      </c>
      <c r="H1815" s="1">
        <f>'[1]RC-1(PY)'!H1815</f>
        <v>0</v>
      </c>
      <c r="I1815" s="1">
        <f>'[1]RC-1(PY)'!I1815</f>
        <v>0</v>
      </c>
      <c r="J1815" s="1">
        <f>'[1]RC-1(PY)'!J1815</f>
        <v>0</v>
      </c>
      <c r="K1815" s="1">
        <f>'[1]RC-1(PY)'!K1815</f>
        <v>0</v>
      </c>
      <c r="L1815" s="1">
        <f>'[1]RC-1(PY)'!L1815</f>
        <v>0</v>
      </c>
      <c r="M1815" s="1">
        <f>'[1]RC-1(PY)'!M1815</f>
        <v>0</v>
      </c>
      <c r="N1815" s="1">
        <f>'[1]RC-1(PY)'!N1815</f>
        <v>0</v>
      </c>
      <c r="O1815" s="1">
        <f>'[1]RC-1(PY)'!O1815</f>
        <v>0</v>
      </c>
      <c r="P1815" s="1">
        <f>'[1]RC-1(PY)'!P1815</f>
        <v>0</v>
      </c>
      <c r="Q1815" s="1">
        <f>'[1]RC-1(PY)'!Q1815</f>
        <v>0</v>
      </c>
      <c r="R1815" s="1">
        <f>'[1]RC-1(PY)'!R1815</f>
        <v>0</v>
      </c>
      <c r="S1815" s="1">
        <f>'[1]RC-1(PY)'!S1815</f>
        <v>0</v>
      </c>
      <c r="T1815" s="1">
        <f>'[1]RC-1(PY)'!T1815</f>
        <v>0</v>
      </c>
      <c r="U1815" s="1">
        <f>'[1]RC-1(PY)'!U1815</f>
        <v>0</v>
      </c>
      <c r="V1815" s="1">
        <f>'[1]RC-1(PY)'!V1815</f>
        <v>0</v>
      </c>
      <c r="W1815" s="1">
        <f>'[1]RC-1(PY)'!W1815</f>
        <v>0</v>
      </c>
      <c r="X1815" s="1">
        <f>'[1]RC-1(PY)'!X1815</f>
        <v>0</v>
      </c>
      <c r="Y1815" s="1">
        <f>'[1]RC-1(PY)'!Y1815</f>
        <v>0</v>
      </c>
      <c r="Z1815" s="1">
        <f>'[1]RC-1(PY)'!Z1815</f>
        <v>0</v>
      </c>
      <c r="AA1815" s="1">
        <f>'[1]RC-1(PY)'!AA1815</f>
        <v>0</v>
      </c>
      <c r="AB1815" s="1">
        <f>'[1]RC-1(PY)'!AB1815</f>
        <v>0</v>
      </c>
      <c r="AC1815" s="1">
        <f>'[1]RC-1(PY)'!AC1815</f>
        <v>0</v>
      </c>
      <c r="AD1815" s="1">
        <f>'[1]RC-1(PY)'!AD1815</f>
        <v>0</v>
      </c>
      <c r="AE1815" s="1">
        <f>'[1]RC-1(PY)'!AE1815</f>
        <v>0</v>
      </c>
      <c r="AF1815" s="1">
        <f>'[1]RC-1(PY)'!AF1815</f>
        <v>0</v>
      </c>
      <c r="AG1815" s="1">
        <f>'[1]RC-1(PY)'!AG1815</f>
        <v>0</v>
      </c>
      <c r="AH1815" s="1">
        <f>'[1]RC-1(PY)'!AH1815</f>
        <v>0</v>
      </c>
      <c r="AI1815" s="1">
        <f>'[1]RC-1(PY)'!AI1815</f>
        <v>0</v>
      </c>
    </row>
    <row r="1816" spans="1:35" x14ac:dyDescent="0.3">
      <c r="A1816" s="1">
        <f>'[1]RC-1(PY)'!A1816</f>
        <v>0</v>
      </c>
      <c r="B1816" s="1">
        <f>'[1]RC-1(PY)'!B1816</f>
        <v>0</v>
      </c>
      <c r="C1816" s="1">
        <f>'[1]RC-1(PY)'!C1816</f>
        <v>0</v>
      </c>
      <c r="D1816" s="1">
        <f>'[1]RC-1(PY)'!D1816</f>
        <v>0</v>
      </c>
      <c r="E1816" s="1">
        <f>'[1]RC-1(PY)'!E1816</f>
        <v>0</v>
      </c>
      <c r="F1816" s="1">
        <f>'[1]RC-1(PY)'!F1816</f>
        <v>0</v>
      </c>
      <c r="G1816" s="1">
        <f>'[1]RC-1(PY)'!G1816</f>
        <v>0</v>
      </c>
      <c r="H1816" s="1">
        <f>'[1]RC-1(PY)'!H1816</f>
        <v>0</v>
      </c>
      <c r="I1816" s="1">
        <f>'[1]RC-1(PY)'!I1816</f>
        <v>0</v>
      </c>
      <c r="J1816" s="1">
        <f>'[1]RC-1(PY)'!J1816</f>
        <v>0</v>
      </c>
      <c r="K1816" s="1">
        <f>'[1]RC-1(PY)'!K1816</f>
        <v>0</v>
      </c>
      <c r="L1816" s="1">
        <f>'[1]RC-1(PY)'!L1816</f>
        <v>0</v>
      </c>
      <c r="M1816" s="1">
        <f>'[1]RC-1(PY)'!M1816</f>
        <v>0</v>
      </c>
      <c r="N1816" s="1">
        <f>'[1]RC-1(PY)'!N1816</f>
        <v>0</v>
      </c>
      <c r="O1816" s="1">
        <f>'[1]RC-1(PY)'!O1816</f>
        <v>0</v>
      </c>
      <c r="P1816" s="1">
        <f>'[1]RC-1(PY)'!P1816</f>
        <v>0</v>
      </c>
      <c r="Q1816" s="1">
        <f>'[1]RC-1(PY)'!Q1816</f>
        <v>0</v>
      </c>
      <c r="R1816" s="1">
        <f>'[1]RC-1(PY)'!R1816</f>
        <v>0</v>
      </c>
      <c r="S1816" s="1">
        <f>'[1]RC-1(PY)'!S1816</f>
        <v>0</v>
      </c>
      <c r="T1816" s="1">
        <f>'[1]RC-1(PY)'!T1816</f>
        <v>0</v>
      </c>
      <c r="U1816" s="1">
        <f>'[1]RC-1(PY)'!U1816</f>
        <v>0</v>
      </c>
      <c r="V1816" s="1">
        <f>'[1]RC-1(PY)'!V1816</f>
        <v>0</v>
      </c>
      <c r="W1816" s="1">
        <f>'[1]RC-1(PY)'!W1816</f>
        <v>0</v>
      </c>
      <c r="X1816" s="1">
        <f>'[1]RC-1(PY)'!X1816</f>
        <v>0</v>
      </c>
      <c r="Y1816" s="1">
        <f>'[1]RC-1(PY)'!Y1816</f>
        <v>0</v>
      </c>
      <c r="Z1816" s="1">
        <f>'[1]RC-1(PY)'!Z1816</f>
        <v>0</v>
      </c>
      <c r="AA1816" s="1">
        <f>'[1]RC-1(PY)'!AA1816</f>
        <v>0</v>
      </c>
      <c r="AB1816" s="1">
        <f>'[1]RC-1(PY)'!AB1816</f>
        <v>0</v>
      </c>
      <c r="AC1816" s="1">
        <f>'[1]RC-1(PY)'!AC1816</f>
        <v>0</v>
      </c>
      <c r="AD1816" s="1">
        <f>'[1]RC-1(PY)'!AD1816</f>
        <v>0</v>
      </c>
      <c r="AE1816" s="1">
        <f>'[1]RC-1(PY)'!AE1816</f>
        <v>0</v>
      </c>
      <c r="AF1816" s="1">
        <f>'[1]RC-1(PY)'!AF1816</f>
        <v>0</v>
      </c>
      <c r="AG1816" s="1">
        <f>'[1]RC-1(PY)'!AG1816</f>
        <v>0</v>
      </c>
      <c r="AH1816" s="1">
        <f>'[1]RC-1(PY)'!AH1816</f>
        <v>0</v>
      </c>
      <c r="AI1816" s="1">
        <f>'[1]RC-1(PY)'!AI1816</f>
        <v>0</v>
      </c>
    </row>
    <row r="1817" spans="1:35" x14ac:dyDescent="0.3">
      <c r="A1817" s="1">
        <f>'[1]RC-1(PY)'!A1817</f>
        <v>0</v>
      </c>
      <c r="B1817" s="1">
        <f>'[1]RC-1(PY)'!B1817</f>
        <v>0</v>
      </c>
      <c r="C1817" s="1">
        <f>'[1]RC-1(PY)'!C1817</f>
        <v>0</v>
      </c>
      <c r="D1817" s="1">
        <f>'[1]RC-1(PY)'!D1817</f>
        <v>0</v>
      </c>
      <c r="E1817" s="1">
        <f>'[1]RC-1(PY)'!E1817</f>
        <v>0</v>
      </c>
      <c r="F1817" s="1">
        <f>'[1]RC-1(PY)'!F1817</f>
        <v>0</v>
      </c>
      <c r="G1817" s="1">
        <f>'[1]RC-1(PY)'!G1817</f>
        <v>0</v>
      </c>
      <c r="H1817" s="1">
        <f>'[1]RC-1(PY)'!H1817</f>
        <v>0</v>
      </c>
      <c r="I1817" s="1">
        <f>'[1]RC-1(PY)'!I1817</f>
        <v>0</v>
      </c>
      <c r="J1817" s="1">
        <f>'[1]RC-1(PY)'!J1817</f>
        <v>0</v>
      </c>
      <c r="K1817" s="1">
        <f>'[1]RC-1(PY)'!K1817</f>
        <v>0</v>
      </c>
      <c r="L1817" s="1">
        <f>'[1]RC-1(PY)'!L1817</f>
        <v>0</v>
      </c>
      <c r="M1817" s="1">
        <f>'[1]RC-1(PY)'!M1817</f>
        <v>0</v>
      </c>
      <c r="N1817" s="1">
        <f>'[1]RC-1(PY)'!N1817</f>
        <v>0</v>
      </c>
      <c r="O1817" s="1">
        <f>'[1]RC-1(PY)'!O1817</f>
        <v>0</v>
      </c>
      <c r="P1817" s="1">
        <f>'[1]RC-1(PY)'!P1817</f>
        <v>0</v>
      </c>
      <c r="Q1817" s="1">
        <f>'[1]RC-1(PY)'!Q1817</f>
        <v>0</v>
      </c>
      <c r="R1817" s="1">
        <f>'[1]RC-1(PY)'!R1817</f>
        <v>0</v>
      </c>
      <c r="S1817" s="1">
        <f>'[1]RC-1(PY)'!S1817</f>
        <v>0</v>
      </c>
      <c r="T1817" s="1">
        <f>'[1]RC-1(PY)'!T1817</f>
        <v>0</v>
      </c>
      <c r="U1817" s="1">
        <f>'[1]RC-1(PY)'!U1817</f>
        <v>0</v>
      </c>
      <c r="V1817" s="1">
        <f>'[1]RC-1(PY)'!V1817</f>
        <v>0</v>
      </c>
      <c r="W1817" s="1">
        <f>'[1]RC-1(PY)'!W1817</f>
        <v>0</v>
      </c>
      <c r="X1817" s="1">
        <f>'[1]RC-1(PY)'!X1817</f>
        <v>0</v>
      </c>
      <c r="Y1817" s="1">
        <f>'[1]RC-1(PY)'!Y1817</f>
        <v>0</v>
      </c>
      <c r="Z1817" s="1">
        <f>'[1]RC-1(PY)'!Z1817</f>
        <v>0</v>
      </c>
      <c r="AA1817" s="1">
        <f>'[1]RC-1(PY)'!AA1817</f>
        <v>0</v>
      </c>
      <c r="AB1817" s="1">
        <f>'[1]RC-1(PY)'!AB1817</f>
        <v>0</v>
      </c>
      <c r="AC1817" s="1">
        <f>'[1]RC-1(PY)'!AC1817</f>
        <v>0</v>
      </c>
      <c r="AD1817" s="1">
        <f>'[1]RC-1(PY)'!AD1817</f>
        <v>0</v>
      </c>
      <c r="AE1817" s="1">
        <f>'[1]RC-1(PY)'!AE1817</f>
        <v>0</v>
      </c>
      <c r="AF1817" s="1">
        <f>'[1]RC-1(PY)'!AF1817</f>
        <v>0</v>
      </c>
      <c r="AG1817" s="1">
        <f>'[1]RC-1(PY)'!AG1817</f>
        <v>0</v>
      </c>
      <c r="AH1817" s="1">
        <f>'[1]RC-1(PY)'!AH1817</f>
        <v>0</v>
      </c>
      <c r="AI1817" s="1">
        <f>'[1]RC-1(PY)'!AI1817</f>
        <v>0</v>
      </c>
    </row>
    <row r="1818" spans="1:35" x14ac:dyDescent="0.3">
      <c r="A1818" s="1">
        <f>'[1]RC-1(PY)'!A1818</f>
        <v>0</v>
      </c>
      <c r="B1818" s="1">
        <f>'[1]RC-1(PY)'!B1818</f>
        <v>0</v>
      </c>
      <c r="C1818" s="1">
        <f>'[1]RC-1(PY)'!C1818</f>
        <v>0</v>
      </c>
      <c r="D1818" s="1">
        <f>'[1]RC-1(PY)'!D1818</f>
        <v>0</v>
      </c>
      <c r="E1818" s="1">
        <f>'[1]RC-1(PY)'!E1818</f>
        <v>0</v>
      </c>
      <c r="F1818" s="1">
        <f>'[1]RC-1(PY)'!F1818</f>
        <v>0</v>
      </c>
      <c r="G1818" s="1">
        <f>'[1]RC-1(PY)'!G1818</f>
        <v>0</v>
      </c>
      <c r="H1818" s="1">
        <f>'[1]RC-1(PY)'!H1818</f>
        <v>0</v>
      </c>
      <c r="I1818" s="1">
        <f>'[1]RC-1(PY)'!I1818</f>
        <v>0</v>
      </c>
      <c r="J1818" s="1">
        <f>'[1]RC-1(PY)'!J1818</f>
        <v>0</v>
      </c>
      <c r="K1818" s="1">
        <f>'[1]RC-1(PY)'!K1818</f>
        <v>0</v>
      </c>
      <c r="L1818" s="1">
        <f>'[1]RC-1(PY)'!L1818</f>
        <v>0</v>
      </c>
      <c r="M1818" s="1">
        <f>'[1]RC-1(PY)'!M1818</f>
        <v>0</v>
      </c>
      <c r="N1818" s="1">
        <f>'[1]RC-1(PY)'!N1818</f>
        <v>0</v>
      </c>
      <c r="O1818" s="1">
        <f>'[1]RC-1(PY)'!O1818</f>
        <v>0</v>
      </c>
      <c r="P1818" s="1">
        <f>'[1]RC-1(PY)'!P1818</f>
        <v>0</v>
      </c>
      <c r="Q1818" s="1">
        <f>'[1]RC-1(PY)'!Q1818</f>
        <v>0</v>
      </c>
      <c r="R1818" s="1">
        <f>'[1]RC-1(PY)'!R1818</f>
        <v>0</v>
      </c>
      <c r="S1818" s="1">
        <f>'[1]RC-1(PY)'!S1818</f>
        <v>0</v>
      </c>
      <c r="T1818" s="1">
        <f>'[1]RC-1(PY)'!T1818</f>
        <v>0</v>
      </c>
      <c r="U1818" s="1">
        <f>'[1]RC-1(PY)'!U1818</f>
        <v>0</v>
      </c>
      <c r="V1818" s="1">
        <f>'[1]RC-1(PY)'!V1818</f>
        <v>0</v>
      </c>
      <c r="W1818" s="1">
        <f>'[1]RC-1(PY)'!W1818</f>
        <v>0</v>
      </c>
      <c r="X1818" s="1">
        <f>'[1]RC-1(PY)'!X1818</f>
        <v>0</v>
      </c>
      <c r="Y1818" s="1">
        <f>'[1]RC-1(PY)'!Y1818</f>
        <v>0</v>
      </c>
      <c r="Z1818" s="1">
        <f>'[1]RC-1(PY)'!Z1818</f>
        <v>0</v>
      </c>
      <c r="AA1818" s="1">
        <f>'[1]RC-1(PY)'!AA1818</f>
        <v>0</v>
      </c>
      <c r="AB1818" s="1">
        <f>'[1]RC-1(PY)'!AB1818</f>
        <v>0</v>
      </c>
      <c r="AC1818" s="1">
        <f>'[1]RC-1(PY)'!AC1818</f>
        <v>0</v>
      </c>
      <c r="AD1818" s="1">
        <f>'[1]RC-1(PY)'!AD1818</f>
        <v>0</v>
      </c>
      <c r="AE1818" s="1">
        <f>'[1]RC-1(PY)'!AE1818</f>
        <v>0</v>
      </c>
      <c r="AF1818" s="1">
        <f>'[1]RC-1(PY)'!AF1818</f>
        <v>0</v>
      </c>
      <c r="AG1818" s="1">
        <f>'[1]RC-1(PY)'!AG1818</f>
        <v>0</v>
      </c>
      <c r="AH1818" s="1">
        <f>'[1]RC-1(PY)'!AH1818</f>
        <v>0</v>
      </c>
      <c r="AI1818" s="1">
        <f>'[1]RC-1(PY)'!AI1818</f>
        <v>0</v>
      </c>
    </row>
    <row r="1819" spans="1:35" x14ac:dyDescent="0.3">
      <c r="A1819" s="1">
        <f>'[1]RC-1(PY)'!A1819</f>
        <v>0</v>
      </c>
      <c r="B1819" s="1">
        <f>'[1]RC-1(PY)'!B1819</f>
        <v>0</v>
      </c>
      <c r="C1819" s="1">
        <f>'[1]RC-1(PY)'!C1819</f>
        <v>0</v>
      </c>
      <c r="D1819" s="1">
        <f>'[1]RC-1(PY)'!D1819</f>
        <v>0</v>
      </c>
      <c r="E1819" s="1">
        <f>'[1]RC-1(PY)'!E1819</f>
        <v>0</v>
      </c>
      <c r="F1819" s="1">
        <f>'[1]RC-1(PY)'!F1819</f>
        <v>0</v>
      </c>
      <c r="G1819" s="1">
        <f>'[1]RC-1(PY)'!G1819</f>
        <v>0</v>
      </c>
      <c r="H1819" s="1">
        <f>'[1]RC-1(PY)'!H1819</f>
        <v>0</v>
      </c>
      <c r="I1819" s="1">
        <f>'[1]RC-1(PY)'!I1819</f>
        <v>0</v>
      </c>
      <c r="J1819" s="1">
        <f>'[1]RC-1(PY)'!J1819</f>
        <v>0</v>
      </c>
      <c r="K1819" s="1">
        <f>'[1]RC-1(PY)'!K1819</f>
        <v>0</v>
      </c>
      <c r="L1819" s="1">
        <f>'[1]RC-1(PY)'!L1819</f>
        <v>0</v>
      </c>
      <c r="M1819" s="1">
        <f>'[1]RC-1(PY)'!M1819</f>
        <v>0</v>
      </c>
      <c r="N1819" s="1">
        <f>'[1]RC-1(PY)'!N1819</f>
        <v>0</v>
      </c>
      <c r="O1819" s="1">
        <f>'[1]RC-1(PY)'!O1819</f>
        <v>0</v>
      </c>
      <c r="P1819" s="1">
        <f>'[1]RC-1(PY)'!P1819</f>
        <v>0</v>
      </c>
      <c r="Q1819" s="1">
        <f>'[1]RC-1(PY)'!Q1819</f>
        <v>0</v>
      </c>
      <c r="R1819" s="1">
        <f>'[1]RC-1(PY)'!R1819</f>
        <v>0</v>
      </c>
      <c r="S1819" s="1">
        <f>'[1]RC-1(PY)'!S1819</f>
        <v>0</v>
      </c>
      <c r="T1819" s="1">
        <f>'[1]RC-1(PY)'!T1819</f>
        <v>0</v>
      </c>
      <c r="U1819" s="1">
        <f>'[1]RC-1(PY)'!U1819</f>
        <v>0</v>
      </c>
      <c r="V1819" s="1">
        <f>'[1]RC-1(PY)'!V1819</f>
        <v>0</v>
      </c>
      <c r="W1819" s="1">
        <f>'[1]RC-1(PY)'!W1819</f>
        <v>0</v>
      </c>
      <c r="X1819" s="1">
        <f>'[1]RC-1(PY)'!X1819</f>
        <v>0</v>
      </c>
      <c r="Y1819" s="1">
        <f>'[1]RC-1(PY)'!Y1819</f>
        <v>0</v>
      </c>
      <c r="Z1819" s="1">
        <f>'[1]RC-1(PY)'!Z1819</f>
        <v>0</v>
      </c>
      <c r="AA1819" s="1">
        <f>'[1]RC-1(PY)'!AA1819</f>
        <v>0</v>
      </c>
      <c r="AB1819" s="1">
        <f>'[1]RC-1(PY)'!AB1819</f>
        <v>0</v>
      </c>
      <c r="AC1819" s="1">
        <f>'[1]RC-1(PY)'!AC1819</f>
        <v>0</v>
      </c>
      <c r="AD1819" s="1">
        <f>'[1]RC-1(PY)'!AD1819</f>
        <v>0</v>
      </c>
      <c r="AE1819" s="1">
        <f>'[1]RC-1(PY)'!AE1819</f>
        <v>0</v>
      </c>
      <c r="AF1819" s="1">
        <f>'[1]RC-1(PY)'!AF1819</f>
        <v>0</v>
      </c>
      <c r="AG1819" s="1">
        <f>'[1]RC-1(PY)'!AG1819</f>
        <v>0</v>
      </c>
      <c r="AH1819" s="1">
        <f>'[1]RC-1(PY)'!AH1819</f>
        <v>0</v>
      </c>
      <c r="AI1819" s="1">
        <f>'[1]RC-1(PY)'!AI1819</f>
        <v>0</v>
      </c>
    </row>
    <row r="1820" spans="1:35" x14ac:dyDescent="0.3">
      <c r="A1820" s="1">
        <f>'[1]RC-1(PY)'!A1820</f>
        <v>0</v>
      </c>
      <c r="B1820" s="1">
        <f>'[1]RC-1(PY)'!B1820</f>
        <v>0</v>
      </c>
      <c r="C1820" s="1">
        <f>'[1]RC-1(PY)'!C1820</f>
        <v>0</v>
      </c>
      <c r="D1820" s="1">
        <f>'[1]RC-1(PY)'!D1820</f>
        <v>0</v>
      </c>
      <c r="E1820" s="1">
        <f>'[1]RC-1(PY)'!E1820</f>
        <v>0</v>
      </c>
      <c r="F1820" s="1">
        <f>'[1]RC-1(PY)'!F1820</f>
        <v>0</v>
      </c>
      <c r="G1820" s="1">
        <f>'[1]RC-1(PY)'!G1820</f>
        <v>0</v>
      </c>
      <c r="H1820" s="1">
        <f>'[1]RC-1(PY)'!H1820</f>
        <v>0</v>
      </c>
      <c r="I1820" s="1">
        <f>'[1]RC-1(PY)'!I1820</f>
        <v>0</v>
      </c>
      <c r="J1820" s="1">
        <f>'[1]RC-1(PY)'!J1820</f>
        <v>0</v>
      </c>
      <c r="K1820" s="1">
        <f>'[1]RC-1(PY)'!K1820</f>
        <v>0</v>
      </c>
      <c r="L1820" s="1">
        <f>'[1]RC-1(PY)'!L1820</f>
        <v>0</v>
      </c>
      <c r="M1820" s="1">
        <f>'[1]RC-1(PY)'!M1820</f>
        <v>0</v>
      </c>
      <c r="N1820" s="1">
        <f>'[1]RC-1(PY)'!N1820</f>
        <v>0</v>
      </c>
      <c r="O1820" s="1">
        <f>'[1]RC-1(PY)'!O1820</f>
        <v>0</v>
      </c>
      <c r="P1820" s="1">
        <f>'[1]RC-1(PY)'!P1820</f>
        <v>0</v>
      </c>
      <c r="Q1820" s="1">
        <f>'[1]RC-1(PY)'!Q1820</f>
        <v>0</v>
      </c>
      <c r="R1820" s="1">
        <f>'[1]RC-1(PY)'!R1820</f>
        <v>0</v>
      </c>
      <c r="S1820" s="1">
        <f>'[1]RC-1(PY)'!S1820</f>
        <v>0</v>
      </c>
      <c r="T1820" s="1">
        <f>'[1]RC-1(PY)'!T1820</f>
        <v>0</v>
      </c>
      <c r="U1820" s="1">
        <f>'[1]RC-1(PY)'!U1820</f>
        <v>0</v>
      </c>
      <c r="V1820" s="1">
        <f>'[1]RC-1(PY)'!V1820</f>
        <v>0</v>
      </c>
      <c r="W1820" s="1">
        <f>'[1]RC-1(PY)'!W1820</f>
        <v>0</v>
      </c>
      <c r="X1820" s="1">
        <f>'[1]RC-1(PY)'!X1820</f>
        <v>0</v>
      </c>
      <c r="Y1820" s="1">
        <f>'[1]RC-1(PY)'!Y1820</f>
        <v>0</v>
      </c>
      <c r="Z1820" s="1">
        <f>'[1]RC-1(PY)'!Z1820</f>
        <v>0</v>
      </c>
      <c r="AA1820" s="1">
        <f>'[1]RC-1(PY)'!AA1820</f>
        <v>0</v>
      </c>
      <c r="AB1820" s="1">
        <f>'[1]RC-1(PY)'!AB1820</f>
        <v>0</v>
      </c>
      <c r="AC1820" s="1">
        <f>'[1]RC-1(PY)'!AC1820</f>
        <v>0</v>
      </c>
      <c r="AD1820" s="1">
        <f>'[1]RC-1(PY)'!AD1820</f>
        <v>0</v>
      </c>
      <c r="AE1820" s="1">
        <f>'[1]RC-1(PY)'!AE1820</f>
        <v>0</v>
      </c>
      <c r="AF1820" s="1">
        <f>'[1]RC-1(PY)'!AF1820</f>
        <v>0</v>
      </c>
      <c r="AG1820" s="1">
        <f>'[1]RC-1(PY)'!AG1820</f>
        <v>0</v>
      </c>
      <c r="AH1820" s="1">
        <f>'[1]RC-1(PY)'!AH1820</f>
        <v>0</v>
      </c>
      <c r="AI1820" s="1">
        <f>'[1]RC-1(PY)'!AI1820</f>
        <v>0</v>
      </c>
    </row>
    <row r="1821" spans="1:35" x14ac:dyDescent="0.3">
      <c r="A1821" s="1">
        <f>'[1]RC-1(PY)'!A1821</f>
        <v>0</v>
      </c>
      <c r="B1821" s="1">
        <f>'[1]RC-1(PY)'!B1821</f>
        <v>0</v>
      </c>
      <c r="C1821" s="1">
        <f>'[1]RC-1(PY)'!C1821</f>
        <v>0</v>
      </c>
      <c r="D1821" s="1">
        <f>'[1]RC-1(PY)'!D1821</f>
        <v>0</v>
      </c>
      <c r="E1821" s="1">
        <f>'[1]RC-1(PY)'!E1821</f>
        <v>0</v>
      </c>
      <c r="F1821" s="1">
        <f>'[1]RC-1(PY)'!F1821</f>
        <v>0</v>
      </c>
      <c r="G1821" s="1">
        <f>'[1]RC-1(PY)'!G1821</f>
        <v>0</v>
      </c>
      <c r="H1821" s="1">
        <f>'[1]RC-1(PY)'!H1821</f>
        <v>0</v>
      </c>
      <c r="I1821" s="1">
        <f>'[1]RC-1(PY)'!I1821</f>
        <v>0</v>
      </c>
      <c r="J1821" s="1">
        <f>'[1]RC-1(PY)'!J1821</f>
        <v>0</v>
      </c>
      <c r="K1821" s="1">
        <f>'[1]RC-1(PY)'!K1821</f>
        <v>0</v>
      </c>
      <c r="L1821" s="1">
        <f>'[1]RC-1(PY)'!L1821</f>
        <v>0</v>
      </c>
      <c r="M1821" s="1">
        <f>'[1]RC-1(PY)'!M1821</f>
        <v>0</v>
      </c>
      <c r="N1821" s="1">
        <f>'[1]RC-1(PY)'!N1821</f>
        <v>0</v>
      </c>
      <c r="O1821" s="1">
        <f>'[1]RC-1(PY)'!O1821</f>
        <v>0</v>
      </c>
      <c r="P1821" s="1">
        <f>'[1]RC-1(PY)'!P1821</f>
        <v>0</v>
      </c>
      <c r="Q1821" s="1">
        <f>'[1]RC-1(PY)'!Q1821</f>
        <v>0</v>
      </c>
      <c r="R1821" s="1">
        <f>'[1]RC-1(PY)'!R1821</f>
        <v>0</v>
      </c>
      <c r="S1821" s="1">
        <f>'[1]RC-1(PY)'!S1821</f>
        <v>0</v>
      </c>
      <c r="T1821" s="1">
        <f>'[1]RC-1(PY)'!T1821</f>
        <v>0</v>
      </c>
      <c r="U1821" s="1">
        <f>'[1]RC-1(PY)'!U1821</f>
        <v>0</v>
      </c>
      <c r="V1821" s="1">
        <f>'[1]RC-1(PY)'!V1821</f>
        <v>0</v>
      </c>
      <c r="W1821" s="1">
        <f>'[1]RC-1(PY)'!W1821</f>
        <v>0</v>
      </c>
      <c r="X1821" s="1">
        <f>'[1]RC-1(PY)'!X1821</f>
        <v>0</v>
      </c>
      <c r="Y1821" s="1">
        <f>'[1]RC-1(PY)'!Y1821</f>
        <v>0</v>
      </c>
      <c r="Z1821" s="1">
        <f>'[1]RC-1(PY)'!Z1821</f>
        <v>0</v>
      </c>
      <c r="AA1821" s="1">
        <f>'[1]RC-1(PY)'!AA1821</f>
        <v>0</v>
      </c>
      <c r="AB1821" s="1">
        <f>'[1]RC-1(PY)'!AB1821</f>
        <v>0</v>
      </c>
      <c r="AC1821" s="1">
        <f>'[1]RC-1(PY)'!AC1821</f>
        <v>0</v>
      </c>
      <c r="AD1821" s="1">
        <f>'[1]RC-1(PY)'!AD1821</f>
        <v>0</v>
      </c>
      <c r="AE1821" s="1">
        <f>'[1]RC-1(PY)'!AE1821</f>
        <v>0</v>
      </c>
      <c r="AF1821" s="1">
        <f>'[1]RC-1(PY)'!AF1821</f>
        <v>0</v>
      </c>
      <c r="AG1821" s="1">
        <f>'[1]RC-1(PY)'!AG1821</f>
        <v>0</v>
      </c>
      <c r="AH1821" s="1">
        <f>'[1]RC-1(PY)'!AH1821</f>
        <v>0</v>
      </c>
      <c r="AI1821" s="1">
        <f>'[1]RC-1(PY)'!AI1821</f>
        <v>0</v>
      </c>
    </row>
    <row r="1822" spans="1:35" x14ac:dyDescent="0.3">
      <c r="A1822" s="1">
        <f>'[1]RC-1(PY)'!A1822</f>
        <v>0</v>
      </c>
      <c r="B1822" s="1">
        <f>'[1]RC-1(PY)'!B1822</f>
        <v>0</v>
      </c>
      <c r="C1822" s="1">
        <f>'[1]RC-1(PY)'!C1822</f>
        <v>0</v>
      </c>
      <c r="D1822" s="1">
        <f>'[1]RC-1(PY)'!D1822</f>
        <v>0</v>
      </c>
      <c r="E1822" s="1">
        <f>'[1]RC-1(PY)'!E1822</f>
        <v>0</v>
      </c>
      <c r="F1822" s="1">
        <f>'[1]RC-1(PY)'!F1822</f>
        <v>0</v>
      </c>
      <c r="G1822" s="1">
        <f>'[1]RC-1(PY)'!G1822</f>
        <v>0</v>
      </c>
      <c r="H1822" s="1">
        <f>'[1]RC-1(PY)'!H1822</f>
        <v>0</v>
      </c>
      <c r="I1822" s="1">
        <f>'[1]RC-1(PY)'!I1822</f>
        <v>0</v>
      </c>
      <c r="J1822" s="1">
        <f>'[1]RC-1(PY)'!J1822</f>
        <v>0</v>
      </c>
      <c r="K1822" s="1">
        <f>'[1]RC-1(PY)'!K1822</f>
        <v>0</v>
      </c>
      <c r="L1822" s="1">
        <f>'[1]RC-1(PY)'!L1822</f>
        <v>0</v>
      </c>
      <c r="M1822" s="1">
        <f>'[1]RC-1(PY)'!M1822</f>
        <v>0</v>
      </c>
      <c r="N1822" s="1">
        <f>'[1]RC-1(PY)'!N1822</f>
        <v>0</v>
      </c>
      <c r="O1822" s="1">
        <f>'[1]RC-1(PY)'!O1822</f>
        <v>0</v>
      </c>
      <c r="P1822" s="1">
        <f>'[1]RC-1(PY)'!P1822</f>
        <v>0</v>
      </c>
      <c r="Q1822" s="1">
        <f>'[1]RC-1(PY)'!Q1822</f>
        <v>0</v>
      </c>
      <c r="R1822" s="1">
        <f>'[1]RC-1(PY)'!R1822</f>
        <v>0</v>
      </c>
      <c r="S1822" s="1">
        <f>'[1]RC-1(PY)'!S1822</f>
        <v>0</v>
      </c>
      <c r="T1822" s="1">
        <f>'[1]RC-1(PY)'!T1822</f>
        <v>0</v>
      </c>
      <c r="U1822" s="1">
        <f>'[1]RC-1(PY)'!U1822</f>
        <v>0</v>
      </c>
      <c r="V1822" s="1">
        <f>'[1]RC-1(PY)'!V1822</f>
        <v>0</v>
      </c>
      <c r="W1822" s="1">
        <f>'[1]RC-1(PY)'!W1822</f>
        <v>0</v>
      </c>
      <c r="X1822" s="1">
        <f>'[1]RC-1(PY)'!X1822</f>
        <v>0</v>
      </c>
      <c r="Y1822" s="1">
        <f>'[1]RC-1(PY)'!Y1822</f>
        <v>0</v>
      </c>
      <c r="Z1822" s="1">
        <f>'[1]RC-1(PY)'!Z1822</f>
        <v>0</v>
      </c>
      <c r="AA1822" s="1">
        <f>'[1]RC-1(PY)'!AA1822</f>
        <v>0</v>
      </c>
      <c r="AB1822" s="1">
        <f>'[1]RC-1(PY)'!AB1822</f>
        <v>0</v>
      </c>
      <c r="AC1822" s="1">
        <f>'[1]RC-1(PY)'!AC1822</f>
        <v>0</v>
      </c>
      <c r="AD1822" s="1">
        <f>'[1]RC-1(PY)'!AD1822</f>
        <v>0</v>
      </c>
      <c r="AE1822" s="1">
        <f>'[1]RC-1(PY)'!AE1822</f>
        <v>0</v>
      </c>
      <c r="AF1822" s="1">
        <f>'[1]RC-1(PY)'!AF1822</f>
        <v>0</v>
      </c>
      <c r="AG1822" s="1">
        <f>'[1]RC-1(PY)'!AG1822</f>
        <v>0</v>
      </c>
      <c r="AH1822" s="1">
        <f>'[1]RC-1(PY)'!AH1822</f>
        <v>0</v>
      </c>
      <c r="AI1822" s="1">
        <f>'[1]RC-1(PY)'!AI1822</f>
        <v>0</v>
      </c>
    </row>
    <row r="1823" spans="1:35" x14ac:dyDescent="0.3">
      <c r="A1823" s="1">
        <f>'[1]RC-1(PY)'!A1823</f>
        <v>0</v>
      </c>
      <c r="B1823" s="1">
        <f>'[1]RC-1(PY)'!B1823</f>
        <v>0</v>
      </c>
      <c r="C1823" s="1">
        <f>'[1]RC-1(PY)'!C1823</f>
        <v>0</v>
      </c>
      <c r="D1823" s="1">
        <f>'[1]RC-1(PY)'!D1823</f>
        <v>0</v>
      </c>
      <c r="E1823" s="1">
        <f>'[1]RC-1(PY)'!E1823</f>
        <v>0</v>
      </c>
      <c r="F1823" s="1">
        <f>'[1]RC-1(PY)'!F1823</f>
        <v>0</v>
      </c>
      <c r="G1823" s="1">
        <f>'[1]RC-1(PY)'!G1823</f>
        <v>0</v>
      </c>
      <c r="H1823" s="1">
        <f>'[1]RC-1(PY)'!H1823</f>
        <v>0</v>
      </c>
      <c r="I1823" s="1">
        <f>'[1]RC-1(PY)'!I1823</f>
        <v>0</v>
      </c>
      <c r="J1823" s="1">
        <f>'[1]RC-1(PY)'!J1823</f>
        <v>0</v>
      </c>
      <c r="K1823" s="1">
        <f>'[1]RC-1(PY)'!K1823</f>
        <v>0</v>
      </c>
      <c r="L1823" s="1">
        <f>'[1]RC-1(PY)'!L1823</f>
        <v>0</v>
      </c>
      <c r="M1823" s="1">
        <f>'[1]RC-1(PY)'!M1823</f>
        <v>0</v>
      </c>
      <c r="N1823" s="1">
        <f>'[1]RC-1(PY)'!N1823</f>
        <v>0</v>
      </c>
      <c r="O1823" s="1">
        <f>'[1]RC-1(PY)'!O1823</f>
        <v>0</v>
      </c>
      <c r="P1823" s="1">
        <f>'[1]RC-1(PY)'!P1823</f>
        <v>0</v>
      </c>
      <c r="Q1823" s="1">
        <f>'[1]RC-1(PY)'!Q1823</f>
        <v>0</v>
      </c>
      <c r="R1823" s="1">
        <f>'[1]RC-1(PY)'!R1823</f>
        <v>0</v>
      </c>
      <c r="S1823" s="1">
        <f>'[1]RC-1(PY)'!S1823</f>
        <v>0</v>
      </c>
      <c r="T1823" s="1">
        <f>'[1]RC-1(PY)'!T1823</f>
        <v>0</v>
      </c>
      <c r="U1823" s="1">
        <f>'[1]RC-1(PY)'!U1823</f>
        <v>0</v>
      </c>
      <c r="V1823" s="1">
        <f>'[1]RC-1(PY)'!V1823</f>
        <v>0</v>
      </c>
      <c r="W1823" s="1">
        <f>'[1]RC-1(PY)'!W1823</f>
        <v>0</v>
      </c>
      <c r="X1823" s="1">
        <f>'[1]RC-1(PY)'!X1823</f>
        <v>0</v>
      </c>
      <c r="Y1823" s="1">
        <f>'[1]RC-1(PY)'!Y1823</f>
        <v>0</v>
      </c>
      <c r="Z1823" s="1">
        <f>'[1]RC-1(PY)'!Z1823</f>
        <v>0</v>
      </c>
      <c r="AA1823" s="1">
        <f>'[1]RC-1(PY)'!AA1823</f>
        <v>0</v>
      </c>
      <c r="AB1823" s="1">
        <f>'[1]RC-1(PY)'!AB1823</f>
        <v>0</v>
      </c>
      <c r="AC1823" s="1">
        <f>'[1]RC-1(PY)'!AC1823</f>
        <v>0</v>
      </c>
      <c r="AD1823" s="1">
        <f>'[1]RC-1(PY)'!AD1823</f>
        <v>0</v>
      </c>
      <c r="AE1823" s="1">
        <f>'[1]RC-1(PY)'!AE1823</f>
        <v>0</v>
      </c>
      <c r="AF1823" s="1">
        <f>'[1]RC-1(PY)'!AF1823</f>
        <v>0</v>
      </c>
      <c r="AG1823" s="1">
        <f>'[1]RC-1(PY)'!AG1823</f>
        <v>0</v>
      </c>
      <c r="AH1823" s="1">
        <f>'[1]RC-1(PY)'!AH1823</f>
        <v>0</v>
      </c>
      <c r="AI1823" s="1">
        <f>'[1]RC-1(PY)'!AI1823</f>
        <v>0</v>
      </c>
    </row>
    <row r="1824" spans="1:35" x14ac:dyDescent="0.3">
      <c r="A1824" s="1">
        <f>'[1]RC-1(PY)'!A1824</f>
        <v>0</v>
      </c>
      <c r="B1824" s="1">
        <f>'[1]RC-1(PY)'!B1824</f>
        <v>0</v>
      </c>
      <c r="C1824" s="1">
        <f>'[1]RC-1(PY)'!C1824</f>
        <v>0</v>
      </c>
      <c r="D1824" s="1">
        <f>'[1]RC-1(PY)'!D1824</f>
        <v>0</v>
      </c>
      <c r="E1824" s="1">
        <f>'[1]RC-1(PY)'!E1824</f>
        <v>0</v>
      </c>
      <c r="F1824" s="1">
        <f>'[1]RC-1(PY)'!F1824</f>
        <v>0</v>
      </c>
      <c r="G1824" s="1">
        <f>'[1]RC-1(PY)'!G1824</f>
        <v>0</v>
      </c>
      <c r="H1824" s="1">
        <f>'[1]RC-1(PY)'!H1824</f>
        <v>0</v>
      </c>
      <c r="I1824" s="1">
        <f>'[1]RC-1(PY)'!I1824</f>
        <v>0</v>
      </c>
      <c r="J1824" s="1">
        <f>'[1]RC-1(PY)'!J1824</f>
        <v>0</v>
      </c>
      <c r="K1824" s="1">
        <f>'[1]RC-1(PY)'!K1824</f>
        <v>0</v>
      </c>
      <c r="L1824" s="1">
        <f>'[1]RC-1(PY)'!L1824</f>
        <v>0</v>
      </c>
      <c r="M1824" s="1">
        <f>'[1]RC-1(PY)'!M1824</f>
        <v>0</v>
      </c>
      <c r="N1824" s="1">
        <f>'[1]RC-1(PY)'!N1824</f>
        <v>0</v>
      </c>
      <c r="O1824" s="1">
        <f>'[1]RC-1(PY)'!O1824</f>
        <v>0</v>
      </c>
      <c r="P1824" s="1">
        <f>'[1]RC-1(PY)'!P1824</f>
        <v>0</v>
      </c>
      <c r="Q1824" s="1">
        <f>'[1]RC-1(PY)'!Q1824</f>
        <v>0</v>
      </c>
      <c r="R1824" s="1">
        <f>'[1]RC-1(PY)'!R1824</f>
        <v>0</v>
      </c>
      <c r="S1824" s="1">
        <f>'[1]RC-1(PY)'!S1824</f>
        <v>0</v>
      </c>
      <c r="T1824" s="1">
        <f>'[1]RC-1(PY)'!T1824</f>
        <v>0</v>
      </c>
      <c r="U1824" s="1">
        <f>'[1]RC-1(PY)'!U1824</f>
        <v>0</v>
      </c>
      <c r="V1824" s="1">
        <f>'[1]RC-1(PY)'!V1824</f>
        <v>0</v>
      </c>
      <c r="W1824" s="1">
        <f>'[1]RC-1(PY)'!W1824</f>
        <v>0</v>
      </c>
      <c r="X1824" s="1">
        <f>'[1]RC-1(PY)'!X1824</f>
        <v>0</v>
      </c>
      <c r="Y1824" s="1">
        <f>'[1]RC-1(PY)'!Y1824</f>
        <v>0</v>
      </c>
      <c r="Z1824" s="1">
        <f>'[1]RC-1(PY)'!Z1824</f>
        <v>0</v>
      </c>
      <c r="AA1824" s="1">
        <f>'[1]RC-1(PY)'!AA1824</f>
        <v>0</v>
      </c>
      <c r="AB1824" s="1">
        <f>'[1]RC-1(PY)'!AB1824</f>
        <v>0</v>
      </c>
      <c r="AC1824" s="1">
        <f>'[1]RC-1(PY)'!AC1824</f>
        <v>0</v>
      </c>
      <c r="AD1824" s="1">
        <f>'[1]RC-1(PY)'!AD1824</f>
        <v>0</v>
      </c>
      <c r="AE1824" s="1">
        <f>'[1]RC-1(PY)'!AE1824</f>
        <v>0</v>
      </c>
      <c r="AF1824" s="1">
        <f>'[1]RC-1(PY)'!AF1824</f>
        <v>0</v>
      </c>
      <c r="AG1824" s="1">
        <f>'[1]RC-1(PY)'!AG1824</f>
        <v>0</v>
      </c>
      <c r="AH1824" s="1">
        <f>'[1]RC-1(PY)'!AH1824</f>
        <v>0</v>
      </c>
      <c r="AI1824" s="1">
        <f>'[1]RC-1(PY)'!AI1824</f>
        <v>0</v>
      </c>
    </row>
    <row r="1825" spans="1:35" x14ac:dyDescent="0.3">
      <c r="A1825" s="1">
        <f>'[1]RC-1(PY)'!A1825</f>
        <v>0</v>
      </c>
      <c r="B1825" s="1">
        <f>'[1]RC-1(PY)'!B1825</f>
        <v>0</v>
      </c>
      <c r="C1825" s="1">
        <f>'[1]RC-1(PY)'!C1825</f>
        <v>0</v>
      </c>
      <c r="D1825" s="1">
        <f>'[1]RC-1(PY)'!D1825</f>
        <v>0</v>
      </c>
      <c r="E1825" s="1">
        <f>'[1]RC-1(PY)'!E1825</f>
        <v>0</v>
      </c>
      <c r="F1825" s="1">
        <f>'[1]RC-1(PY)'!F1825</f>
        <v>0</v>
      </c>
      <c r="G1825" s="1">
        <f>'[1]RC-1(PY)'!G1825</f>
        <v>0</v>
      </c>
      <c r="H1825" s="1">
        <f>'[1]RC-1(PY)'!H1825</f>
        <v>0</v>
      </c>
      <c r="I1825" s="1">
        <f>'[1]RC-1(PY)'!I1825</f>
        <v>0</v>
      </c>
      <c r="J1825" s="1">
        <f>'[1]RC-1(PY)'!J1825</f>
        <v>0</v>
      </c>
      <c r="K1825" s="1">
        <f>'[1]RC-1(PY)'!K1825</f>
        <v>0</v>
      </c>
      <c r="L1825" s="1">
        <f>'[1]RC-1(PY)'!L1825</f>
        <v>0</v>
      </c>
      <c r="M1825" s="1">
        <f>'[1]RC-1(PY)'!M1825</f>
        <v>0</v>
      </c>
      <c r="N1825" s="1">
        <f>'[1]RC-1(PY)'!N1825</f>
        <v>0</v>
      </c>
      <c r="O1825" s="1">
        <f>'[1]RC-1(PY)'!O1825</f>
        <v>0</v>
      </c>
      <c r="P1825" s="1">
        <f>'[1]RC-1(PY)'!P1825</f>
        <v>0</v>
      </c>
      <c r="Q1825" s="1">
        <f>'[1]RC-1(PY)'!Q1825</f>
        <v>0</v>
      </c>
      <c r="R1825" s="1">
        <f>'[1]RC-1(PY)'!R1825</f>
        <v>0</v>
      </c>
      <c r="S1825" s="1">
        <f>'[1]RC-1(PY)'!S1825</f>
        <v>0</v>
      </c>
      <c r="T1825" s="1">
        <f>'[1]RC-1(PY)'!T1825</f>
        <v>0</v>
      </c>
      <c r="U1825" s="1">
        <f>'[1]RC-1(PY)'!U1825</f>
        <v>0</v>
      </c>
      <c r="V1825" s="1">
        <f>'[1]RC-1(PY)'!V1825</f>
        <v>0</v>
      </c>
      <c r="W1825" s="1">
        <f>'[1]RC-1(PY)'!W1825</f>
        <v>0</v>
      </c>
      <c r="X1825" s="1">
        <f>'[1]RC-1(PY)'!X1825</f>
        <v>0</v>
      </c>
      <c r="Y1825" s="1">
        <f>'[1]RC-1(PY)'!Y1825</f>
        <v>0</v>
      </c>
      <c r="Z1825" s="1">
        <f>'[1]RC-1(PY)'!Z1825</f>
        <v>0</v>
      </c>
      <c r="AA1825" s="1">
        <f>'[1]RC-1(PY)'!AA1825</f>
        <v>0</v>
      </c>
      <c r="AB1825" s="1">
        <f>'[1]RC-1(PY)'!AB1825</f>
        <v>0</v>
      </c>
      <c r="AC1825" s="1">
        <f>'[1]RC-1(PY)'!AC1825</f>
        <v>0</v>
      </c>
      <c r="AD1825" s="1">
        <f>'[1]RC-1(PY)'!AD1825</f>
        <v>0</v>
      </c>
      <c r="AE1825" s="1">
        <f>'[1]RC-1(PY)'!AE1825</f>
        <v>0</v>
      </c>
      <c r="AF1825" s="1">
        <f>'[1]RC-1(PY)'!AF1825</f>
        <v>0</v>
      </c>
      <c r="AG1825" s="1">
        <f>'[1]RC-1(PY)'!AG1825</f>
        <v>0</v>
      </c>
      <c r="AH1825" s="1">
        <f>'[1]RC-1(PY)'!AH1825</f>
        <v>0</v>
      </c>
      <c r="AI1825" s="1">
        <f>'[1]RC-1(PY)'!AI1825</f>
        <v>0</v>
      </c>
    </row>
    <row r="1826" spans="1:35" x14ac:dyDescent="0.3">
      <c r="A1826" s="1">
        <f>'[1]RC-1(PY)'!A1826</f>
        <v>0</v>
      </c>
      <c r="B1826" s="1">
        <f>'[1]RC-1(PY)'!B1826</f>
        <v>0</v>
      </c>
      <c r="C1826" s="1">
        <f>'[1]RC-1(PY)'!C1826</f>
        <v>0</v>
      </c>
      <c r="D1826" s="1">
        <f>'[1]RC-1(PY)'!D1826</f>
        <v>0</v>
      </c>
      <c r="E1826" s="1">
        <f>'[1]RC-1(PY)'!E1826</f>
        <v>0</v>
      </c>
      <c r="F1826" s="1">
        <f>'[1]RC-1(PY)'!F1826</f>
        <v>0</v>
      </c>
      <c r="G1826" s="1">
        <f>'[1]RC-1(PY)'!G1826</f>
        <v>0</v>
      </c>
      <c r="H1826" s="1">
        <f>'[1]RC-1(PY)'!H1826</f>
        <v>0</v>
      </c>
      <c r="I1826" s="1">
        <f>'[1]RC-1(PY)'!I1826</f>
        <v>0</v>
      </c>
      <c r="J1826" s="1">
        <f>'[1]RC-1(PY)'!J1826</f>
        <v>0</v>
      </c>
      <c r="K1826" s="1">
        <f>'[1]RC-1(PY)'!K1826</f>
        <v>0</v>
      </c>
      <c r="L1826" s="1">
        <f>'[1]RC-1(PY)'!L1826</f>
        <v>0</v>
      </c>
      <c r="M1826" s="1">
        <f>'[1]RC-1(PY)'!M1826</f>
        <v>0</v>
      </c>
      <c r="N1826" s="1">
        <f>'[1]RC-1(PY)'!N1826</f>
        <v>0</v>
      </c>
      <c r="O1826" s="1">
        <f>'[1]RC-1(PY)'!O1826</f>
        <v>0</v>
      </c>
      <c r="P1826" s="1">
        <f>'[1]RC-1(PY)'!P1826</f>
        <v>0</v>
      </c>
      <c r="Q1826" s="1">
        <f>'[1]RC-1(PY)'!Q1826</f>
        <v>0</v>
      </c>
      <c r="R1826" s="1">
        <f>'[1]RC-1(PY)'!R1826</f>
        <v>0</v>
      </c>
      <c r="S1826" s="1">
        <f>'[1]RC-1(PY)'!S1826</f>
        <v>0</v>
      </c>
      <c r="T1826" s="1">
        <f>'[1]RC-1(PY)'!T1826</f>
        <v>0</v>
      </c>
      <c r="U1826" s="1">
        <f>'[1]RC-1(PY)'!U1826</f>
        <v>0</v>
      </c>
      <c r="V1826" s="1">
        <f>'[1]RC-1(PY)'!V1826</f>
        <v>0</v>
      </c>
      <c r="W1826" s="1">
        <f>'[1]RC-1(PY)'!W1826</f>
        <v>0</v>
      </c>
      <c r="X1826" s="1">
        <f>'[1]RC-1(PY)'!X1826</f>
        <v>0</v>
      </c>
      <c r="Y1826" s="1">
        <f>'[1]RC-1(PY)'!Y1826</f>
        <v>0</v>
      </c>
      <c r="Z1826" s="1">
        <f>'[1]RC-1(PY)'!Z1826</f>
        <v>0</v>
      </c>
      <c r="AA1826" s="1">
        <f>'[1]RC-1(PY)'!AA1826</f>
        <v>0</v>
      </c>
      <c r="AB1826" s="1">
        <f>'[1]RC-1(PY)'!AB1826</f>
        <v>0</v>
      </c>
      <c r="AC1826" s="1">
        <f>'[1]RC-1(PY)'!AC1826</f>
        <v>0</v>
      </c>
      <c r="AD1826" s="1">
        <f>'[1]RC-1(PY)'!AD1826</f>
        <v>0</v>
      </c>
      <c r="AE1826" s="1">
        <f>'[1]RC-1(PY)'!AE1826</f>
        <v>0</v>
      </c>
      <c r="AF1826" s="1">
        <f>'[1]RC-1(PY)'!AF1826</f>
        <v>0</v>
      </c>
      <c r="AG1826" s="1">
        <f>'[1]RC-1(PY)'!AG1826</f>
        <v>0</v>
      </c>
      <c r="AH1826" s="1">
        <f>'[1]RC-1(PY)'!AH1826</f>
        <v>0</v>
      </c>
      <c r="AI1826" s="1">
        <f>'[1]RC-1(PY)'!AI1826</f>
        <v>0</v>
      </c>
    </row>
    <row r="1827" spans="1:35" x14ac:dyDescent="0.3">
      <c r="A1827" s="1">
        <f>'[1]RC-1(PY)'!A1827</f>
        <v>0</v>
      </c>
      <c r="B1827" s="1">
        <f>'[1]RC-1(PY)'!B1827</f>
        <v>0</v>
      </c>
      <c r="C1827" s="1">
        <f>'[1]RC-1(PY)'!C1827</f>
        <v>0</v>
      </c>
      <c r="D1827" s="1">
        <f>'[1]RC-1(PY)'!D1827</f>
        <v>0</v>
      </c>
      <c r="E1827" s="1">
        <f>'[1]RC-1(PY)'!E1827</f>
        <v>0</v>
      </c>
      <c r="F1827" s="1">
        <f>'[1]RC-1(PY)'!F1827</f>
        <v>0</v>
      </c>
      <c r="G1827" s="1">
        <f>'[1]RC-1(PY)'!G1827</f>
        <v>0</v>
      </c>
      <c r="H1827" s="1">
        <f>'[1]RC-1(PY)'!H1827</f>
        <v>0</v>
      </c>
      <c r="I1827" s="1">
        <f>'[1]RC-1(PY)'!I1827</f>
        <v>0</v>
      </c>
      <c r="J1827" s="1">
        <f>'[1]RC-1(PY)'!J1827</f>
        <v>0</v>
      </c>
      <c r="K1827" s="1">
        <f>'[1]RC-1(PY)'!K1827</f>
        <v>0</v>
      </c>
      <c r="L1827" s="1">
        <f>'[1]RC-1(PY)'!L1827</f>
        <v>0</v>
      </c>
      <c r="M1827" s="1">
        <f>'[1]RC-1(PY)'!M1827</f>
        <v>0</v>
      </c>
      <c r="N1827" s="1">
        <f>'[1]RC-1(PY)'!N1827</f>
        <v>0</v>
      </c>
      <c r="O1827" s="1">
        <f>'[1]RC-1(PY)'!O1827</f>
        <v>0</v>
      </c>
      <c r="P1827" s="1">
        <f>'[1]RC-1(PY)'!P1827</f>
        <v>0</v>
      </c>
      <c r="Q1827" s="1">
        <f>'[1]RC-1(PY)'!Q1827</f>
        <v>0</v>
      </c>
      <c r="R1827" s="1">
        <f>'[1]RC-1(PY)'!R1827</f>
        <v>0</v>
      </c>
      <c r="S1827" s="1">
        <f>'[1]RC-1(PY)'!S1827</f>
        <v>0</v>
      </c>
      <c r="T1827" s="1">
        <f>'[1]RC-1(PY)'!T1827</f>
        <v>0</v>
      </c>
      <c r="U1827" s="1">
        <f>'[1]RC-1(PY)'!U1827</f>
        <v>0</v>
      </c>
      <c r="V1827" s="1">
        <f>'[1]RC-1(PY)'!V1827</f>
        <v>0</v>
      </c>
      <c r="W1827" s="1">
        <f>'[1]RC-1(PY)'!W1827</f>
        <v>0</v>
      </c>
      <c r="X1827" s="1">
        <f>'[1]RC-1(PY)'!X1827</f>
        <v>0</v>
      </c>
      <c r="Y1827" s="1">
        <f>'[1]RC-1(PY)'!Y1827</f>
        <v>0</v>
      </c>
      <c r="Z1827" s="1">
        <f>'[1]RC-1(PY)'!Z1827</f>
        <v>0</v>
      </c>
      <c r="AA1827" s="1">
        <f>'[1]RC-1(PY)'!AA1827</f>
        <v>0</v>
      </c>
      <c r="AB1827" s="1">
        <f>'[1]RC-1(PY)'!AB1827</f>
        <v>0</v>
      </c>
      <c r="AC1827" s="1">
        <f>'[1]RC-1(PY)'!AC1827</f>
        <v>0</v>
      </c>
      <c r="AD1827" s="1">
        <f>'[1]RC-1(PY)'!AD1827</f>
        <v>0</v>
      </c>
      <c r="AE1827" s="1">
        <f>'[1]RC-1(PY)'!AE1827</f>
        <v>0</v>
      </c>
      <c r="AF1827" s="1">
        <f>'[1]RC-1(PY)'!AF1827</f>
        <v>0</v>
      </c>
      <c r="AG1827" s="1">
        <f>'[1]RC-1(PY)'!AG1827</f>
        <v>0</v>
      </c>
      <c r="AH1827" s="1">
        <f>'[1]RC-1(PY)'!AH1827</f>
        <v>0</v>
      </c>
      <c r="AI1827" s="1">
        <f>'[1]RC-1(PY)'!AI1827</f>
        <v>0</v>
      </c>
    </row>
    <row r="1828" spans="1:35" x14ac:dyDescent="0.3">
      <c r="A1828" s="1">
        <f>'[1]RC-1(PY)'!A1828</f>
        <v>0</v>
      </c>
      <c r="B1828" s="1">
        <f>'[1]RC-1(PY)'!B1828</f>
        <v>0</v>
      </c>
      <c r="C1828" s="1">
        <f>'[1]RC-1(PY)'!C1828</f>
        <v>0</v>
      </c>
      <c r="D1828" s="1">
        <f>'[1]RC-1(PY)'!D1828</f>
        <v>0</v>
      </c>
      <c r="E1828" s="1">
        <f>'[1]RC-1(PY)'!E1828</f>
        <v>0</v>
      </c>
      <c r="F1828" s="1">
        <f>'[1]RC-1(PY)'!F1828</f>
        <v>0</v>
      </c>
      <c r="G1828" s="1">
        <f>'[1]RC-1(PY)'!G1828</f>
        <v>0</v>
      </c>
      <c r="H1828" s="1">
        <f>'[1]RC-1(PY)'!H1828</f>
        <v>0</v>
      </c>
      <c r="I1828" s="1">
        <f>'[1]RC-1(PY)'!I1828</f>
        <v>0</v>
      </c>
      <c r="J1828" s="1">
        <f>'[1]RC-1(PY)'!J1828</f>
        <v>0</v>
      </c>
      <c r="K1828" s="1">
        <f>'[1]RC-1(PY)'!K1828</f>
        <v>0</v>
      </c>
      <c r="L1828" s="1">
        <f>'[1]RC-1(PY)'!L1828</f>
        <v>0</v>
      </c>
      <c r="M1828" s="1">
        <f>'[1]RC-1(PY)'!M1828</f>
        <v>0</v>
      </c>
      <c r="N1828" s="1">
        <f>'[1]RC-1(PY)'!N1828</f>
        <v>0</v>
      </c>
      <c r="O1828" s="1">
        <f>'[1]RC-1(PY)'!O1828</f>
        <v>0</v>
      </c>
      <c r="P1828" s="1">
        <f>'[1]RC-1(PY)'!P1828</f>
        <v>0</v>
      </c>
      <c r="Q1828" s="1">
        <f>'[1]RC-1(PY)'!Q1828</f>
        <v>0</v>
      </c>
      <c r="R1828" s="1">
        <f>'[1]RC-1(PY)'!R1828</f>
        <v>0</v>
      </c>
      <c r="S1828" s="1">
        <f>'[1]RC-1(PY)'!S1828</f>
        <v>0</v>
      </c>
      <c r="T1828" s="1">
        <f>'[1]RC-1(PY)'!T1828</f>
        <v>0</v>
      </c>
      <c r="U1828" s="1">
        <f>'[1]RC-1(PY)'!U1828</f>
        <v>0</v>
      </c>
      <c r="V1828" s="1">
        <f>'[1]RC-1(PY)'!V1828</f>
        <v>0</v>
      </c>
      <c r="W1828" s="1">
        <f>'[1]RC-1(PY)'!W1828</f>
        <v>0</v>
      </c>
      <c r="X1828" s="1">
        <f>'[1]RC-1(PY)'!X1828</f>
        <v>0</v>
      </c>
      <c r="Y1828" s="1">
        <f>'[1]RC-1(PY)'!Y1828</f>
        <v>0</v>
      </c>
      <c r="Z1828" s="1">
        <f>'[1]RC-1(PY)'!Z1828</f>
        <v>0</v>
      </c>
      <c r="AA1828" s="1">
        <f>'[1]RC-1(PY)'!AA1828</f>
        <v>0</v>
      </c>
      <c r="AB1828" s="1">
        <f>'[1]RC-1(PY)'!AB1828</f>
        <v>0</v>
      </c>
      <c r="AC1828" s="1">
        <f>'[1]RC-1(PY)'!AC1828</f>
        <v>0</v>
      </c>
      <c r="AD1828" s="1">
        <f>'[1]RC-1(PY)'!AD1828</f>
        <v>0</v>
      </c>
      <c r="AE1828" s="1">
        <f>'[1]RC-1(PY)'!AE1828</f>
        <v>0</v>
      </c>
      <c r="AF1828" s="1">
        <f>'[1]RC-1(PY)'!AF1828</f>
        <v>0</v>
      </c>
      <c r="AG1828" s="1">
        <f>'[1]RC-1(PY)'!AG1828</f>
        <v>0</v>
      </c>
      <c r="AH1828" s="1">
        <f>'[1]RC-1(PY)'!AH1828</f>
        <v>0</v>
      </c>
      <c r="AI1828" s="1">
        <f>'[1]RC-1(PY)'!AI1828</f>
        <v>0</v>
      </c>
    </row>
    <row r="1829" spans="1:35" x14ac:dyDescent="0.3">
      <c r="A1829" s="1">
        <f>'[1]RC-1(PY)'!A1829</f>
        <v>0</v>
      </c>
      <c r="B1829" s="1">
        <f>'[1]RC-1(PY)'!B1829</f>
        <v>0</v>
      </c>
      <c r="C1829" s="1">
        <f>'[1]RC-1(PY)'!C1829</f>
        <v>0</v>
      </c>
      <c r="D1829" s="1">
        <f>'[1]RC-1(PY)'!D1829</f>
        <v>0</v>
      </c>
      <c r="E1829" s="1">
        <f>'[1]RC-1(PY)'!E1829</f>
        <v>0</v>
      </c>
      <c r="F1829" s="1">
        <f>'[1]RC-1(PY)'!F1829</f>
        <v>0</v>
      </c>
      <c r="G1829" s="1">
        <f>'[1]RC-1(PY)'!G1829</f>
        <v>0</v>
      </c>
      <c r="H1829" s="1">
        <f>'[1]RC-1(PY)'!H1829</f>
        <v>0</v>
      </c>
      <c r="I1829" s="1">
        <f>'[1]RC-1(PY)'!I1829</f>
        <v>0</v>
      </c>
      <c r="J1829" s="1">
        <f>'[1]RC-1(PY)'!J1829</f>
        <v>0</v>
      </c>
      <c r="K1829" s="1">
        <f>'[1]RC-1(PY)'!K1829</f>
        <v>0</v>
      </c>
      <c r="L1829" s="1">
        <f>'[1]RC-1(PY)'!L1829</f>
        <v>0</v>
      </c>
      <c r="M1829" s="1">
        <f>'[1]RC-1(PY)'!M1829</f>
        <v>0</v>
      </c>
      <c r="N1829" s="1">
        <f>'[1]RC-1(PY)'!N1829</f>
        <v>0</v>
      </c>
      <c r="O1829" s="1">
        <f>'[1]RC-1(PY)'!O1829</f>
        <v>0</v>
      </c>
      <c r="P1829" s="1">
        <f>'[1]RC-1(PY)'!P1829</f>
        <v>0</v>
      </c>
      <c r="Q1829" s="1">
        <f>'[1]RC-1(PY)'!Q1829</f>
        <v>0</v>
      </c>
      <c r="R1829" s="1">
        <f>'[1]RC-1(PY)'!R1829</f>
        <v>0</v>
      </c>
      <c r="S1829" s="1">
        <f>'[1]RC-1(PY)'!S1829</f>
        <v>0</v>
      </c>
      <c r="T1829" s="1">
        <f>'[1]RC-1(PY)'!T1829</f>
        <v>0</v>
      </c>
      <c r="U1829" s="1">
        <f>'[1]RC-1(PY)'!U1829</f>
        <v>0</v>
      </c>
      <c r="V1829" s="1">
        <f>'[1]RC-1(PY)'!V1829</f>
        <v>0</v>
      </c>
      <c r="W1829" s="1">
        <f>'[1]RC-1(PY)'!W1829</f>
        <v>0</v>
      </c>
      <c r="X1829" s="1">
        <f>'[1]RC-1(PY)'!X1829</f>
        <v>0</v>
      </c>
      <c r="Y1829" s="1">
        <f>'[1]RC-1(PY)'!Y1829</f>
        <v>0</v>
      </c>
      <c r="Z1829" s="1">
        <f>'[1]RC-1(PY)'!Z1829</f>
        <v>0</v>
      </c>
      <c r="AA1829" s="1">
        <f>'[1]RC-1(PY)'!AA1829</f>
        <v>0</v>
      </c>
      <c r="AB1829" s="1">
        <f>'[1]RC-1(PY)'!AB1829</f>
        <v>0</v>
      </c>
      <c r="AC1829" s="1">
        <f>'[1]RC-1(PY)'!AC1829</f>
        <v>0</v>
      </c>
      <c r="AD1829" s="1">
        <f>'[1]RC-1(PY)'!AD1829</f>
        <v>0</v>
      </c>
      <c r="AE1829" s="1">
        <f>'[1]RC-1(PY)'!AE1829</f>
        <v>0</v>
      </c>
      <c r="AF1829" s="1">
        <f>'[1]RC-1(PY)'!AF1829</f>
        <v>0</v>
      </c>
      <c r="AG1829" s="1">
        <f>'[1]RC-1(PY)'!AG1829</f>
        <v>0</v>
      </c>
      <c r="AH1829" s="1">
        <f>'[1]RC-1(PY)'!AH1829</f>
        <v>0</v>
      </c>
      <c r="AI1829" s="1">
        <f>'[1]RC-1(PY)'!AI1829</f>
        <v>0</v>
      </c>
    </row>
    <row r="1830" spans="1:35" x14ac:dyDescent="0.3">
      <c r="A1830" s="1">
        <f>'[1]RC-1(PY)'!A1830</f>
        <v>0</v>
      </c>
      <c r="B1830" s="1">
        <f>'[1]RC-1(PY)'!B1830</f>
        <v>0</v>
      </c>
      <c r="C1830" s="1">
        <f>'[1]RC-1(PY)'!C1830</f>
        <v>0</v>
      </c>
      <c r="D1830" s="1">
        <f>'[1]RC-1(PY)'!D1830</f>
        <v>0</v>
      </c>
      <c r="E1830" s="1">
        <f>'[1]RC-1(PY)'!E1830</f>
        <v>0</v>
      </c>
      <c r="F1830" s="1">
        <f>'[1]RC-1(PY)'!F1830</f>
        <v>0</v>
      </c>
      <c r="G1830" s="1">
        <f>'[1]RC-1(PY)'!G1830</f>
        <v>0</v>
      </c>
      <c r="H1830" s="1">
        <f>'[1]RC-1(PY)'!H1830</f>
        <v>0</v>
      </c>
      <c r="I1830" s="1">
        <f>'[1]RC-1(PY)'!I1830</f>
        <v>0</v>
      </c>
      <c r="J1830" s="1">
        <f>'[1]RC-1(PY)'!J1830</f>
        <v>0</v>
      </c>
      <c r="K1830" s="1">
        <f>'[1]RC-1(PY)'!K1830</f>
        <v>0</v>
      </c>
      <c r="L1830" s="1">
        <f>'[1]RC-1(PY)'!L1830</f>
        <v>0</v>
      </c>
      <c r="M1830" s="1">
        <f>'[1]RC-1(PY)'!M1830</f>
        <v>0</v>
      </c>
      <c r="N1830" s="1">
        <f>'[1]RC-1(PY)'!N1830</f>
        <v>0</v>
      </c>
      <c r="O1830" s="1">
        <f>'[1]RC-1(PY)'!O1830</f>
        <v>0</v>
      </c>
      <c r="P1830" s="1">
        <f>'[1]RC-1(PY)'!P1830</f>
        <v>0</v>
      </c>
      <c r="Q1830" s="1">
        <f>'[1]RC-1(PY)'!Q1830</f>
        <v>0</v>
      </c>
      <c r="R1830" s="1">
        <f>'[1]RC-1(PY)'!R1830</f>
        <v>0</v>
      </c>
      <c r="S1830" s="1">
        <f>'[1]RC-1(PY)'!S1830</f>
        <v>0</v>
      </c>
      <c r="T1830" s="1">
        <f>'[1]RC-1(PY)'!T1830</f>
        <v>0</v>
      </c>
      <c r="U1830" s="1">
        <f>'[1]RC-1(PY)'!U1830</f>
        <v>0</v>
      </c>
      <c r="V1830" s="1">
        <f>'[1]RC-1(PY)'!V1830</f>
        <v>0</v>
      </c>
      <c r="W1830" s="1">
        <f>'[1]RC-1(PY)'!W1830</f>
        <v>0</v>
      </c>
      <c r="X1830" s="1">
        <f>'[1]RC-1(PY)'!X1830</f>
        <v>0</v>
      </c>
      <c r="Y1830" s="1">
        <f>'[1]RC-1(PY)'!Y1830</f>
        <v>0</v>
      </c>
      <c r="Z1830" s="1">
        <f>'[1]RC-1(PY)'!Z1830</f>
        <v>0</v>
      </c>
      <c r="AA1830" s="1">
        <f>'[1]RC-1(PY)'!AA1830</f>
        <v>0</v>
      </c>
      <c r="AB1830" s="1">
        <f>'[1]RC-1(PY)'!AB1830</f>
        <v>0</v>
      </c>
      <c r="AC1830" s="1">
        <f>'[1]RC-1(PY)'!AC1830</f>
        <v>0</v>
      </c>
      <c r="AD1830" s="1">
        <f>'[1]RC-1(PY)'!AD1830</f>
        <v>0</v>
      </c>
      <c r="AE1830" s="1">
        <f>'[1]RC-1(PY)'!AE1830</f>
        <v>0</v>
      </c>
      <c r="AF1830" s="1">
        <f>'[1]RC-1(PY)'!AF1830</f>
        <v>0</v>
      </c>
      <c r="AG1830" s="1">
        <f>'[1]RC-1(PY)'!AG1830</f>
        <v>0</v>
      </c>
      <c r="AH1830" s="1">
        <f>'[1]RC-1(PY)'!AH1830</f>
        <v>0</v>
      </c>
      <c r="AI1830" s="1">
        <f>'[1]RC-1(PY)'!AI1830</f>
        <v>0</v>
      </c>
    </row>
    <row r="1831" spans="1:35" x14ac:dyDescent="0.3">
      <c r="A1831" s="1">
        <f>'[1]RC-1(PY)'!A1831</f>
        <v>0</v>
      </c>
      <c r="B1831" s="1">
        <f>'[1]RC-1(PY)'!B1831</f>
        <v>0</v>
      </c>
      <c r="C1831" s="1">
        <f>'[1]RC-1(PY)'!C1831</f>
        <v>0</v>
      </c>
      <c r="D1831" s="1">
        <f>'[1]RC-1(PY)'!D1831</f>
        <v>0</v>
      </c>
      <c r="E1831" s="1">
        <f>'[1]RC-1(PY)'!E1831</f>
        <v>0</v>
      </c>
      <c r="F1831" s="1">
        <f>'[1]RC-1(PY)'!F1831</f>
        <v>0</v>
      </c>
      <c r="G1831" s="1">
        <f>'[1]RC-1(PY)'!G1831</f>
        <v>0</v>
      </c>
      <c r="H1831" s="1">
        <f>'[1]RC-1(PY)'!H1831</f>
        <v>0</v>
      </c>
      <c r="I1831" s="1">
        <f>'[1]RC-1(PY)'!I1831</f>
        <v>0</v>
      </c>
      <c r="J1831" s="1">
        <f>'[1]RC-1(PY)'!J1831</f>
        <v>0</v>
      </c>
      <c r="K1831" s="1">
        <f>'[1]RC-1(PY)'!K1831</f>
        <v>0</v>
      </c>
      <c r="L1831" s="1">
        <f>'[1]RC-1(PY)'!L1831</f>
        <v>0</v>
      </c>
      <c r="M1831" s="1">
        <f>'[1]RC-1(PY)'!M1831</f>
        <v>0</v>
      </c>
      <c r="N1831" s="1">
        <f>'[1]RC-1(PY)'!N1831</f>
        <v>0</v>
      </c>
      <c r="O1831" s="1">
        <f>'[1]RC-1(PY)'!O1831</f>
        <v>0</v>
      </c>
      <c r="P1831" s="1">
        <f>'[1]RC-1(PY)'!P1831</f>
        <v>0</v>
      </c>
      <c r="Q1831" s="1">
        <f>'[1]RC-1(PY)'!Q1831</f>
        <v>0</v>
      </c>
      <c r="R1831" s="1">
        <f>'[1]RC-1(PY)'!R1831</f>
        <v>0</v>
      </c>
      <c r="S1831" s="1">
        <f>'[1]RC-1(PY)'!S1831</f>
        <v>0</v>
      </c>
      <c r="T1831" s="1">
        <f>'[1]RC-1(PY)'!T1831</f>
        <v>0</v>
      </c>
      <c r="U1831" s="1">
        <f>'[1]RC-1(PY)'!U1831</f>
        <v>0</v>
      </c>
      <c r="V1831" s="1">
        <f>'[1]RC-1(PY)'!V1831</f>
        <v>0</v>
      </c>
      <c r="W1831" s="1">
        <f>'[1]RC-1(PY)'!W1831</f>
        <v>0</v>
      </c>
      <c r="X1831" s="1">
        <f>'[1]RC-1(PY)'!X1831</f>
        <v>0</v>
      </c>
      <c r="Y1831" s="1">
        <f>'[1]RC-1(PY)'!Y1831</f>
        <v>0</v>
      </c>
      <c r="Z1831" s="1">
        <f>'[1]RC-1(PY)'!Z1831</f>
        <v>0</v>
      </c>
      <c r="AA1831" s="1">
        <f>'[1]RC-1(PY)'!AA1831</f>
        <v>0</v>
      </c>
      <c r="AB1831" s="1">
        <f>'[1]RC-1(PY)'!AB1831</f>
        <v>0</v>
      </c>
      <c r="AC1831" s="1">
        <f>'[1]RC-1(PY)'!AC1831</f>
        <v>0</v>
      </c>
      <c r="AD1831" s="1">
        <f>'[1]RC-1(PY)'!AD1831</f>
        <v>0</v>
      </c>
      <c r="AE1831" s="1">
        <f>'[1]RC-1(PY)'!AE1831</f>
        <v>0</v>
      </c>
      <c r="AF1831" s="1">
        <f>'[1]RC-1(PY)'!AF1831</f>
        <v>0</v>
      </c>
      <c r="AG1831" s="1">
        <f>'[1]RC-1(PY)'!AG1831</f>
        <v>0</v>
      </c>
      <c r="AH1831" s="1">
        <f>'[1]RC-1(PY)'!AH1831</f>
        <v>0</v>
      </c>
      <c r="AI1831" s="1">
        <f>'[1]RC-1(PY)'!AI1831</f>
        <v>0</v>
      </c>
    </row>
    <row r="1832" spans="1:35" x14ac:dyDescent="0.3">
      <c r="A1832" s="1">
        <f>'[1]RC-1(PY)'!A1832</f>
        <v>0</v>
      </c>
      <c r="B1832" s="1">
        <f>'[1]RC-1(PY)'!B1832</f>
        <v>0</v>
      </c>
      <c r="C1832" s="1">
        <f>'[1]RC-1(PY)'!C1832</f>
        <v>0</v>
      </c>
      <c r="D1832" s="1">
        <f>'[1]RC-1(PY)'!D1832</f>
        <v>0</v>
      </c>
      <c r="E1832" s="1">
        <f>'[1]RC-1(PY)'!E1832</f>
        <v>0</v>
      </c>
      <c r="F1832" s="1">
        <f>'[1]RC-1(PY)'!F1832</f>
        <v>0</v>
      </c>
      <c r="G1832" s="1">
        <f>'[1]RC-1(PY)'!G1832</f>
        <v>0</v>
      </c>
      <c r="H1832" s="1">
        <f>'[1]RC-1(PY)'!H1832</f>
        <v>0</v>
      </c>
      <c r="I1832" s="1">
        <f>'[1]RC-1(PY)'!I1832</f>
        <v>0</v>
      </c>
      <c r="J1832" s="1">
        <f>'[1]RC-1(PY)'!J1832</f>
        <v>0</v>
      </c>
      <c r="K1832" s="1">
        <f>'[1]RC-1(PY)'!K1832</f>
        <v>0</v>
      </c>
      <c r="L1832" s="1">
        <f>'[1]RC-1(PY)'!L1832</f>
        <v>0</v>
      </c>
      <c r="M1832" s="1">
        <f>'[1]RC-1(PY)'!M1832</f>
        <v>0</v>
      </c>
      <c r="N1832" s="1">
        <f>'[1]RC-1(PY)'!N1832</f>
        <v>0</v>
      </c>
      <c r="O1832" s="1">
        <f>'[1]RC-1(PY)'!O1832</f>
        <v>0</v>
      </c>
      <c r="P1832" s="1">
        <f>'[1]RC-1(PY)'!P1832</f>
        <v>0</v>
      </c>
      <c r="Q1832" s="1">
        <f>'[1]RC-1(PY)'!Q1832</f>
        <v>0</v>
      </c>
      <c r="R1832" s="1">
        <f>'[1]RC-1(PY)'!R1832</f>
        <v>0</v>
      </c>
      <c r="S1832" s="1">
        <f>'[1]RC-1(PY)'!S1832</f>
        <v>0</v>
      </c>
      <c r="T1832" s="1">
        <f>'[1]RC-1(PY)'!T1832</f>
        <v>0</v>
      </c>
      <c r="U1832" s="1">
        <f>'[1]RC-1(PY)'!U1832</f>
        <v>0</v>
      </c>
      <c r="V1832" s="1">
        <f>'[1]RC-1(PY)'!V1832</f>
        <v>0</v>
      </c>
      <c r="W1832" s="1">
        <f>'[1]RC-1(PY)'!W1832</f>
        <v>0</v>
      </c>
      <c r="X1832" s="1">
        <f>'[1]RC-1(PY)'!X1832</f>
        <v>0</v>
      </c>
      <c r="Y1832" s="1">
        <f>'[1]RC-1(PY)'!Y1832</f>
        <v>0</v>
      </c>
      <c r="Z1832" s="1">
        <f>'[1]RC-1(PY)'!Z1832</f>
        <v>0</v>
      </c>
      <c r="AA1832" s="1">
        <f>'[1]RC-1(PY)'!AA1832</f>
        <v>0</v>
      </c>
      <c r="AB1832" s="1">
        <f>'[1]RC-1(PY)'!AB1832</f>
        <v>0</v>
      </c>
      <c r="AC1832" s="1">
        <f>'[1]RC-1(PY)'!AC1832</f>
        <v>0</v>
      </c>
      <c r="AD1832" s="1">
        <f>'[1]RC-1(PY)'!AD1832</f>
        <v>0</v>
      </c>
      <c r="AE1832" s="1">
        <f>'[1]RC-1(PY)'!AE1832</f>
        <v>0</v>
      </c>
      <c r="AF1832" s="1">
        <f>'[1]RC-1(PY)'!AF1832</f>
        <v>0</v>
      </c>
      <c r="AG1832" s="1">
        <f>'[1]RC-1(PY)'!AG1832</f>
        <v>0</v>
      </c>
      <c r="AH1832" s="1">
        <f>'[1]RC-1(PY)'!AH1832</f>
        <v>0</v>
      </c>
      <c r="AI1832" s="1">
        <f>'[1]RC-1(PY)'!AI1832</f>
        <v>0</v>
      </c>
    </row>
    <row r="1833" spans="1:35" x14ac:dyDescent="0.3">
      <c r="A1833" s="1">
        <f>'[1]RC-1(PY)'!A1833</f>
        <v>0</v>
      </c>
      <c r="B1833" s="1">
        <f>'[1]RC-1(PY)'!B1833</f>
        <v>0</v>
      </c>
      <c r="C1833" s="1">
        <f>'[1]RC-1(PY)'!C1833</f>
        <v>0</v>
      </c>
      <c r="D1833" s="1">
        <f>'[1]RC-1(PY)'!D1833</f>
        <v>0</v>
      </c>
      <c r="E1833" s="1">
        <f>'[1]RC-1(PY)'!E1833</f>
        <v>0</v>
      </c>
      <c r="F1833" s="1">
        <f>'[1]RC-1(PY)'!F1833</f>
        <v>0</v>
      </c>
      <c r="G1833" s="1">
        <f>'[1]RC-1(PY)'!G1833</f>
        <v>0</v>
      </c>
      <c r="H1833" s="1">
        <f>'[1]RC-1(PY)'!H1833</f>
        <v>0</v>
      </c>
      <c r="I1833" s="1">
        <f>'[1]RC-1(PY)'!I1833</f>
        <v>0</v>
      </c>
      <c r="J1833" s="1">
        <f>'[1]RC-1(PY)'!J1833</f>
        <v>0</v>
      </c>
      <c r="K1833" s="1">
        <f>'[1]RC-1(PY)'!K1833</f>
        <v>0</v>
      </c>
      <c r="L1833" s="1">
        <f>'[1]RC-1(PY)'!L1833</f>
        <v>0</v>
      </c>
      <c r="M1833" s="1">
        <f>'[1]RC-1(PY)'!M1833</f>
        <v>0</v>
      </c>
      <c r="N1833" s="1">
        <f>'[1]RC-1(PY)'!N1833</f>
        <v>0</v>
      </c>
      <c r="O1833" s="1">
        <f>'[1]RC-1(PY)'!O1833</f>
        <v>0</v>
      </c>
      <c r="P1833" s="1">
        <f>'[1]RC-1(PY)'!P1833</f>
        <v>0</v>
      </c>
      <c r="Q1833" s="1">
        <f>'[1]RC-1(PY)'!Q1833</f>
        <v>0</v>
      </c>
      <c r="R1833" s="1">
        <f>'[1]RC-1(PY)'!R1833</f>
        <v>0</v>
      </c>
      <c r="S1833" s="1">
        <f>'[1]RC-1(PY)'!S1833</f>
        <v>0</v>
      </c>
      <c r="T1833" s="1">
        <f>'[1]RC-1(PY)'!T1833</f>
        <v>0</v>
      </c>
      <c r="U1833" s="1">
        <f>'[1]RC-1(PY)'!U1833</f>
        <v>0</v>
      </c>
      <c r="V1833" s="1">
        <f>'[1]RC-1(PY)'!V1833</f>
        <v>0</v>
      </c>
      <c r="W1833" s="1">
        <f>'[1]RC-1(PY)'!W1833</f>
        <v>0</v>
      </c>
      <c r="X1833" s="1">
        <f>'[1]RC-1(PY)'!X1833</f>
        <v>0</v>
      </c>
      <c r="Y1833" s="1">
        <f>'[1]RC-1(PY)'!Y1833</f>
        <v>0</v>
      </c>
      <c r="Z1833" s="1">
        <f>'[1]RC-1(PY)'!Z1833</f>
        <v>0</v>
      </c>
      <c r="AA1833" s="1">
        <f>'[1]RC-1(PY)'!AA1833</f>
        <v>0</v>
      </c>
      <c r="AB1833" s="1">
        <f>'[1]RC-1(PY)'!AB1833</f>
        <v>0</v>
      </c>
      <c r="AC1833" s="1">
        <f>'[1]RC-1(PY)'!AC1833</f>
        <v>0</v>
      </c>
      <c r="AD1833" s="1">
        <f>'[1]RC-1(PY)'!AD1833</f>
        <v>0</v>
      </c>
      <c r="AE1833" s="1">
        <f>'[1]RC-1(PY)'!AE1833</f>
        <v>0</v>
      </c>
      <c r="AF1833" s="1">
        <f>'[1]RC-1(PY)'!AF1833</f>
        <v>0</v>
      </c>
      <c r="AG1833" s="1">
        <f>'[1]RC-1(PY)'!AG1833</f>
        <v>0</v>
      </c>
      <c r="AH1833" s="1">
        <f>'[1]RC-1(PY)'!AH1833</f>
        <v>0</v>
      </c>
      <c r="AI1833" s="1">
        <f>'[1]RC-1(PY)'!AI1833</f>
        <v>0</v>
      </c>
    </row>
    <row r="1834" spans="1:35" x14ac:dyDescent="0.3">
      <c r="A1834" s="1">
        <f>'[1]RC-1(PY)'!A1834</f>
        <v>0</v>
      </c>
      <c r="B1834" s="1">
        <f>'[1]RC-1(PY)'!B1834</f>
        <v>0</v>
      </c>
      <c r="C1834" s="1">
        <f>'[1]RC-1(PY)'!C1834</f>
        <v>0</v>
      </c>
      <c r="D1834" s="1">
        <f>'[1]RC-1(PY)'!D1834</f>
        <v>0</v>
      </c>
      <c r="E1834" s="1">
        <f>'[1]RC-1(PY)'!E1834</f>
        <v>0</v>
      </c>
      <c r="F1834" s="1">
        <f>'[1]RC-1(PY)'!F1834</f>
        <v>0</v>
      </c>
      <c r="G1834" s="1">
        <f>'[1]RC-1(PY)'!G1834</f>
        <v>0</v>
      </c>
      <c r="H1834" s="1">
        <f>'[1]RC-1(PY)'!H1834</f>
        <v>0</v>
      </c>
      <c r="I1834" s="1">
        <f>'[1]RC-1(PY)'!I1834</f>
        <v>0</v>
      </c>
      <c r="J1834" s="1">
        <f>'[1]RC-1(PY)'!J1834</f>
        <v>0</v>
      </c>
      <c r="K1834" s="1">
        <f>'[1]RC-1(PY)'!K1834</f>
        <v>0</v>
      </c>
      <c r="L1834" s="1">
        <f>'[1]RC-1(PY)'!L1834</f>
        <v>0</v>
      </c>
      <c r="M1834" s="1">
        <f>'[1]RC-1(PY)'!M1834</f>
        <v>0</v>
      </c>
      <c r="N1834" s="1">
        <f>'[1]RC-1(PY)'!N1834</f>
        <v>0</v>
      </c>
      <c r="O1834" s="1">
        <f>'[1]RC-1(PY)'!O1834</f>
        <v>0</v>
      </c>
      <c r="P1834" s="1">
        <f>'[1]RC-1(PY)'!P1834</f>
        <v>0</v>
      </c>
      <c r="Q1834" s="1">
        <f>'[1]RC-1(PY)'!Q1834</f>
        <v>0</v>
      </c>
      <c r="R1834" s="1">
        <f>'[1]RC-1(PY)'!R1834</f>
        <v>0</v>
      </c>
      <c r="S1834" s="1">
        <f>'[1]RC-1(PY)'!S1834</f>
        <v>0</v>
      </c>
      <c r="T1834" s="1">
        <f>'[1]RC-1(PY)'!T1834</f>
        <v>0</v>
      </c>
      <c r="U1834" s="1">
        <f>'[1]RC-1(PY)'!U1834</f>
        <v>0</v>
      </c>
      <c r="V1834" s="1">
        <f>'[1]RC-1(PY)'!V1834</f>
        <v>0</v>
      </c>
      <c r="W1834" s="1">
        <f>'[1]RC-1(PY)'!W1834</f>
        <v>0</v>
      </c>
      <c r="X1834" s="1">
        <f>'[1]RC-1(PY)'!X1834</f>
        <v>0</v>
      </c>
      <c r="Y1834" s="1">
        <f>'[1]RC-1(PY)'!Y1834</f>
        <v>0</v>
      </c>
      <c r="Z1834" s="1">
        <f>'[1]RC-1(PY)'!Z1834</f>
        <v>0</v>
      </c>
      <c r="AA1834" s="1">
        <f>'[1]RC-1(PY)'!AA1834</f>
        <v>0</v>
      </c>
      <c r="AB1834" s="1">
        <f>'[1]RC-1(PY)'!AB1834</f>
        <v>0</v>
      </c>
      <c r="AC1834" s="1">
        <f>'[1]RC-1(PY)'!AC1834</f>
        <v>0</v>
      </c>
      <c r="AD1834" s="1">
        <f>'[1]RC-1(PY)'!AD1834</f>
        <v>0</v>
      </c>
      <c r="AE1834" s="1">
        <f>'[1]RC-1(PY)'!AE1834</f>
        <v>0</v>
      </c>
      <c r="AF1834" s="1">
        <f>'[1]RC-1(PY)'!AF1834</f>
        <v>0</v>
      </c>
      <c r="AG1834" s="1">
        <f>'[1]RC-1(PY)'!AG1834</f>
        <v>0</v>
      </c>
      <c r="AH1834" s="1">
        <f>'[1]RC-1(PY)'!AH1834</f>
        <v>0</v>
      </c>
      <c r="AI1834" s="1">
        <f>'[1]RC-1(PY)'!AI1834</f>
        <v>0</v>
      </c>
    </row>
    <row r="1835" spans="1:35" x14ac:dyDescent="0.3">
      <c r="A1835" s="1">
        <f>'[1]RC-1(PY)'!A1835</f>
        <v>0</v>
      </c>
      <c r="B1835" s="1">
        <f>'[1]RC-1(PY)'!B1835</f>
        <v>0</v>
      </c>
      <c r="C1835" s="1">
        <f>'[1]RC-1(PY)'!C1835</f>
        <v>0</v>
      </c>
      <c r="D1835" s="1">
        <f>'[1]RC-1(PY)'!D1835</f>
        <v>0</v>
      </c>
      <c r="E1835" s="1">
        <f>'[1]RC-1(PY)'!E1835</f>
        <v>0</v>
      </c>
      <c r="F1835" s="1">
        <f>'[1]RC-1(PY)'!F1835</f>
        <v>0</v>
      </c>
      <c r="G1835" s="1">
        <f>'[1]RC-1(PY)'!G1835</f>
        <v>0</v>
      </c>
      <c r="H1835" s="1">
        <f>'[1]RC-1(PY)'!H1835</f>
        <v>0</v>
      </c>
      <c r="I1835" s="1">
        <f>'[1]RC-1(PY)'!I1835</f>
        <v>0</v>
      </c>
      <c r="J1835" s="1">
        <f>'[1]RC-1(PY)'!J1835</f>
        <v>0</v>
      </c>
      <c r="K1835" s="1">
        <f>'[1]RC-1(PY)'!K1835</f>
        <v>0</v>
      </c>
      <c r="L1835" s="1">
        <f>'[1]RC-1(PY)'!L1835</f>
        <v>0</v>
      </c>
      <c r="M1835" s="1">
        <f>'[1]RC-1(PY)'!M1835</f>
        <v>0</v>
      </c>
      <c r="N1835" s="1">
        <f>'[1]RC-1(PY)'!N1835</f>
        <v>0</v>
      </c>
      <c r="O1835" s="1">
        <f>'[1]RC-1(PY)'!O1835</f>
        <v>0</v>
      </c>
      <c r="P1835" s="1">
        <f>'[1]RC-1(PY)'!P1835</f>
        <v>0</v>
      </c>
      <c r="Q1835" s="1">
        <f>'[1]RC-1(PY)'!Q1835</f>
        <v>0</v>
      </c>
      <c r="R1835" s="1">
        <f>'[1]RC-1(PY)'!R1835</f>
        <v>0</v>
      </c>
      <c r="S1835" s="1">
        <f>'[1]RC-1(PY)'!S1835</f>
        <v>0</v>
      </c>
      <c r="T1835" s="1">
        <f>'[1]RC-1(PY)'!T1835</f>
        <v>0</v>
      </c>
      <c r="U1835" s="1">
        <f>'[1]RC-1(PY)'!U1835</f>
        <v>0</v>
      </c>
      <c r="V1835" s="1">
        <f>'[1]RC-1(PY)'!V1835</f>
        <v>0</v>
      </c>
      <c r="W1835" s="1">
        <f>'[1]RC-1(PY)'!W1835</f>
        <v>0</v>
      </c>
      <c r="X1835" s="1">
        <f>'[1]RC-1(PY)'!X1835</f>
        <v>0</v>
      </c>
      <c r="Y1835" s="1">
        <f>'[1]RC-1(PY)'!Y1835</f>
        <v>0</v>
      </c>
      <c r="Z1835" s="1">
        <f>'[1]RC-1(PY)'!Z1835</f>
        <v>0</v>
      </c>
      <c r="AA1835" s="1">
        <f>'[1]RC-1(PY)'!AA1835</f>
        <v>0</v>
      </c>
      <c r="AB1835" s="1">
        <f>'[1]RC-1(PY)'!AB1835</f>
        <v>0</v>
      </c>
      <c r="AC1835" s="1">
        <f>'[1]RC-1(PY)'!AC1835</f>
        <v>0</v>
      </c>
      <c r="AD1835" s="1">
        <f>'[1]RC-1(PY)'!AD1835</f>
        <v>0</v>
      </c>
      <c r="AE1835" s="1">
        <f>'[1]RC-1(PY)'!AE1835</f>
        <v>0</v>
      </c>
      <c r="AF1835" s="1">
        <f>'[1]RC-1(PY)'!AF1835</f>
        <v>0</v>
      </c>
      <c r="AG1835" s="1">
        <f>'[1]RC-1(PY)'!AG1835</f>
        <v>0</v>
      </c>
      <c r="AH1835" s="1">
        <f>'[1]RC-1(PY)'!AH1835</f>
        <v>0</v>
      </c>
      <c r="AI1835" s="1">
        <f>'[1]RC-1(PY)'!AI1835</f>
        <v>0</v>
      </c>
    </row>
    <row r="1836" spans="1:35" x14ac:dyDescent="0.3">
      <c r="A1836" s="1">
        <f>'[1]RC-1(PY)'!A1836</f>
        <v>0</v>
      </c>
      <c r="B1836" s="1">
        <f>'[1]RC-1(PY)'!B1836</f>
        <v>0</v>
      </c>
      <c r="C1836" s="1">
        <f>'[1]RC-1(PY)'!C1836</f>
        <v>0</v>
      </c>
      <c r="D1836" s="1">
        <f>'[1]RC-1(PY)'!D1836</f>
        <v>0</v>
      </c>
      <c r="E1836" s="1">
        <f>'[1]RC-1(PY)'!E1836</f>
        <v>0</v>
      </c>
      <c r="F1836" s="1">
        <f>'[1]RC-1(PY)'!F1836</f>
        <v>0</v>
      </c>
      <c r="G1836" s="1">
        <f>'[1]RC-1(PY)'!G1836</f>
        <v>0</v>
      </c>
      <c r="H1836" s="1">
        <f>'[1]RC-1(PY)'!H1836</f>
        <v>0</v>
      </c>
      <c r="I1836" s="1">
        <f>'[1]RC-1(PY)'!I1836</f>
        <v>0</v>
      </c>
      <c r="J1836" s="1">
        <f>'[1]RC-1(PY)'!J1836</f>
        <v>0</v>
      </c>
      <c r="K1836" s="1">
        <f>'[1]RC-1(PY)'!K1836</f>
        <v>0</v>
      </c>
      <c r="L1836" s="1">
        <f>'[1]RC-1(PY)'!L1836</f>
        <v>0</v>
      </c>
      <c r="M1836" s="1">
        <f>'[1]RC-1(PY)'!M1836</f>
        <v>0</v>
      </c>
      <c r="N1836" s="1">
        <f>'[1]RC-1(PY)'!N1836</f>
        <v>0</v>
      </c>
      <c r="O1836" s="1">
        <f>'[1]RC-1(PY)'!O1836</f>
        <v>0</v>
      </c>
      <c r="P1836" s="1">
        <f>'[1]RC-1(PY)'!P1836</f>
        <v>0</v>
      </c>
      <c r="Q1836" s="1">
        <f>'[1]RC-1(PY)'!Q1836</f>
        <v>0</v>
      </c>
      <c r="R1836" s="1">
        <f>'[1]RC-1(PY)'!R1836</f>
        <v>0</v>
      </c>
      <c r="S1836" s="1">
        <f>'[1]RC-1(PY)'!S1836</f>
        <v>0</v>
      </c>
      <c r="T1836" s="1">
        <f>'[1]RC-1(PY)'!T1836</f>
        <v>0</v>
      </c>
      <c r="U1836" s="1">
        <f>'[1]RC-1(PY)'!U1836</f>
        <v>0</v>
      </c>
      <c r="V1836" s="1">
        <f>'[1]RC-1(PY)'!V1836</f>
        <v>0</v>
      </c>
      <c r="W1836" s="1">
        <f>'[1]RC-1(PY)'!W1836</f>
        <v>0</v>
      </c>
      <c r="X1836" s="1">
        <f>'[1]RC-1(PY)'!X1836</f>
        <v>0</v>
      </c>
      <c r="Y1836" s="1">
        <f>'[1]RC-1(PY)'!Y1836</f>
        <v>0</v>
      </c>
      <c r="Z1836" s="1">
        <f>'[1]RC-1(PY)'!Z1836</f>
        <v>0</v>
      </c>
      <c r="AA1836" s="1">
        <f>'[1]RC-1(PY)'!AA1836</f>
        <v>0</v>
      </c>
      <c r="AB1836" s="1">
        <f>'[1]RC-1(PY)'!AB1836</f>
        <v>0</v>
      </c>
      <c r="AC1836" s="1">
        <f>'[1]RC-1(PY)'!AC1836</f>
        <v>0</v>
      </c>
      <c r="AD1836" s="1">
        <f>'[1]RC-1(PY)'!AD1836</f>
        <v>0</v>
      </c>
      <c r="AE1836" s="1">
        <f>'[1]RC-1(PY)'!AE1836</f>
        <v>0</v>
      </c>
      <c r="AF1836" s="1">
        <f>'[1]RC-1(PY)'!AF1836</f>
        <v>0</v>
      </c>
      <c r="AG1836" s="1">
        <f>'[1]RC-1(PY)'!AG1836</f>
        <v>0</v>
      </c>
      <c r="AH1836" s="1">
        <f>'[1]RC-1(PY)'!AH1836</f>
        <v>0</v>
      </c>
      <c r="AI1836" s="1">
        <f>'[1]RC-1(PY)'!AI1836</f>
        <v>0</v>
      </c>
    </row>
    <row r="1837" spans="1:35" x14ac:dyDescent="0.3">
      <c r="A1837" s="1">
        <f>'[1]RC-1(PY)'!A1837</f>
        <v>0</v>
      </c>
      <c r="B1837" s="1">
        <f>'[1]RC-1(PY)'!B1837</f>
        <v>0</v>
      </c>
      <c r="C1837" s="1">
        <f>'[1]RC-1(PY)'!C1837</f>
        <v>0</v>
      </c>
      <c r="D1837" s="1">
        <f>'[1]RC-1(PY)'!D1837</f>
        <v>0</v>
      </c>
      <c r="E1837" s="1">
        <f>'[1]RC-1(PY)'!E1837</f>
        <v>0</v>
      </c>
      <c r="F1837" s="1">
        <f>'[1]RC-1(PY)'!F1837</f>
        <v>0</v>
      </c>
      <c r="G1837" s="1">
        <f>'[1]RC-1(PY)'!G1837</f>
        <v>0</v>
      </c>
      <c r="H1837" s="1">
        <f>'[1]RC-1(PY)'!H1837</f>
        <v>0</v>
      </c>
      <c r="I1837" s="1">
        <f>'[1]RC-1(PY)'!I1837</f>
        <v>0</v>
      </c>
      <c r="J1837" s="1">
        <f>'[1]RC-1(PY)'!J1837</f>
        <v>0</v>
      </c>
      <c r="K1837" s="1">
        <f>'[1]RC-1(PY)'!K1837</f>
        <v>0</v>
      </c>
      <c r="L1837" s="1">
        <f>'[1]RC-1(PY)'!L1837</f>
        <v>0</v>
      </c>
      <c r="M1837" s="1">
        <f>'[1]RC-1(PY)'!M1837</f>
        <v>0</v>
      </c>
      <c r="N1837" s="1">
        <f>'[1]RC-1(PY)'!N1837</f>
        <v>0</v>
      </c>
      <c r="O1837" s="1">
        <f>'[1]RC-1(PY)'!O1837</f>
        <v>0</v>
      </c>
      <c r="P1837" s="1">
        <f>'[1]RC-1(PY)'!P1837</f>
        <v>0</v>
      </c>
      <c r="Q1837" s="1">
        <f>'[1]RC-1(PY)'!Q1837</f>
        <v>0</v>
      </c>
      <c r="R1837" s="1">
        <f>'[1]RC-1(PY)'!R1837</f>
        <v>0</v>
      </c>
      <c r="S1837" s="1">
        <f>'[1]RC-1(PY)'!S1837</f>
        <v>0</v>
      </c>
      <c r="T1837" s="1">
        <f>'[1]RC-1(PY)'!T1837</f>
        <v>0</v>
      </c>
      <c r="U1837" s="1">
        <f>'[1]RC-1(PY)'!U1837</f>
        <v>0</v>
      </c>
      <c r="V1837" s="1">
        <f>'[1]RC-1(PY)'!V1837</f>
        <v>0</v>
      </c>
      <c r="W1837" s="1">
        <f>'[1]RC-1(PY)'!W1837</f>
        <v>0</v>
      </c>
      <c r="X1837" s="1">
        <f>'[1]RC-1(PY)'!X1837</f>
        <v>0</v>
      </c>
      <c r="Y1837" s="1">
        <f>'[1]RC-1(PY)'!Y1837</f>
        <v>0</v>
      </c>
      <c r="Z1837" s="1">
        <f>'[1]RC-1(PY)'!Z1837</f>
        <v>0</v>
      </c>
      <c r="AA1837" s="1">
        <f>'[1]RC-1(PY)'!AA1837</f>
        <v>0</v>
      </c>
      <c r="AB1837" s="1">
        <f>'[1]RC-1(PY)'!AB1837</f>
        <v>0</v>
      </c>
      <c r="AC1837" s="1">
        <f>'[1]RC-1(PY)'!AC1837</f>
        <v>0</v>
      </c>
      <c r="AD1837" s="1">
        <f>'[1]RC-1(PY)'!AD1837</f>
        <v>0</v>
      </c>
      <c r="AE1837" s="1">
        <f>'[1]RC-1(PY)'!AE1837</f>
        <v>0</v>
      </c>
      <c r="AF1837" s="1">
        <f>'[1]RC-1(PY)'!AF1837</f>
        <v>0</v>
      </c>
      <c r="AG1837" s="1">
        <f>'[1]RC-1(PY)'!AG1837</f>
        <v>0</v>
      </c>
      <c r="AH1837" s="1">
        <f>'[1]RC-1(PY)'!AH1837</f>
        <v>0</v>
      </c>
      <c r="AI1837" s="1">
        <f>'[1]RC-1(PY)'!AI1837</f>
        <v>0</v>
      </c>
    </row>
    <row r="1838" spans="1:35" x14ac:dyDescent="0.3">
      <c r="A1838" s="1">
        <f>'[1]RC-1(PY)'!A1838</f>
        <v>0</v>
      </c>
      <c r="B1838" s="1">
        <f>'[1]RC-1(PY)'!B1838</f>
        <v>0</v>
      </c>
      <c r="C1838" s="1">
        <f>'[1]RC-1(PY)'!C1838</f>
        <v>0</v>
      </c>
      <c r="D1838" s="1">
        <f>'[1]RC-1(PY)'!D1838</f>
        <v>0</v>
      </c>
      <c r="E1838" s="1">
        <f>'[1]RC-1(PY)'!E1838</f>
        <v>0</v>
      </c>
      <c r="F1838" s="1">
        <f>'[1]RC-1(PY)'!F1838</f>
        <v>0</v>
      </c>
      <c r="G1838" s="1">
        <f>'[1]RC-1(PY)'!G1838</f>
        <v>0</v>
      </c>
      <c r="H1838" s="1">
        <f>'[1]RC-1(PY)'!H1838</f>
        <v>0</v>
      </c>
      <c r="I1838" s="1">
        <f>'[1]RC-1(PY)'!I1838</f>
        <v>0</v>
      </c>
      <c r="J1838" s="1">
        <f>'[1]RC-1(PY)'!J1838</f>
        <v>0</v>
      </c>
      <c r="K1838" s="1">
        <f>'[1]RC-1(PY)'!K1838</f>
        <v>0</v>
      </c>
      <c r="L1838" s="1">
        <f>'[1]RC-1(PY)'!L1838</f>
        <v>0</v>
      </c>
      <c r="M1838" s="1">
        <f>'[1]RC-1(PY)'!M1838</f>
        <v>0</v>
      </c>
      <c r="N1838" s="1">
        <f>'[1]RC-1(PY)'!N1838</f>
        <v>0</v>
      </c>
      <c r="O1838" s="1">
        <f>'[1]RC-1(PY)'!O1838</f>
        <v>0</v>
      </c>
      <c r="P1838" s="1">
        <f>'[1]RC-1(PY)'!P1838</f>
        <v>0</v>
      </c>
      <c r="Q1838" s="1">
        <f>'[1]RC-1(PY)'!Q1838</f>
        <v>0</v>
      </c>
      <c r="R1838" s="1">
        <f>'[1]RC-1(PY)'!R1838</f>
        <v>0</v>
      </c>
      <c r="S1838" s="1">
        <f>'[1]RC-1(PY)'!S1838</f>
        <v>0</v>
      </c>
      <c r="T1838" s="1">
        <f>'[1]RC-1(PY)'!T1838</f>
        <v>0</v>
      </c>
      <c r="U1838" s="1">
        <f>'[1]RC-1(PY)'!U1838</f>
        <v>0</v>
      </c>
      <c r="V1838" s="1">
        <f>'[1]RC-1(PY)'!V1838</f>
        <v>0</v>
      </c>
      <c r="W1838" s="1">
        <f>'[1]RC-1(PY)'!W1838</f>
        <v>0</v>
      </c>
      <c r="X1838" s="1">
        <f>'[1]RC-1(PY)'!X1838</f>
        <v>0</v>
      </c>
      <c r="Y1838" s="1">
        <f>'[1]RC-1(PY)'!Y1838</f>
        <v>0</v>
      </c>
      <c r="Z1838" s="1">
        <f>'[1]RC-1(PY)'!Z1838</f>
        <v>0</v>
      </c>
      <c r="AA1838" s="1">
        <f>'[1]RC-1(PY)'!AA1838</f>
        <v>0</v>
      </c>
      <c r="AB1838" s="1">
        <f>'[1]RC-1(PY)'!AB1838</f>
        <v>0</v>
      </c>
      <c r="AC1838" s="1">
        <f>'[1]RC-1(PY)'!AC1838</f>
        <v>0</v>
      </c>
      <c r="AD1838" s="1">
        <f>'[1]RC-1(PY)'!AD1838</f>
        <v>0</v>
      </c>
      <c r="AE1838" s="1">
        <f>'[1]RC-1(PY)'!AE1838</f>
        <v>0</v>
      </c>
      <c r="AF1838" s="1">
        <f>'[1]RC-1(PY)'!AF1838</f>
        <v>0</v>
      </c>
      <c r="AG1838" s="1">
        <f>'[1]RC-1(PY)'!AG1838</f>
        <v>0</v>
      </c>
      <c r="AH1838" s="1">
        <f>'[1]RC-1(PY)'!AH1838</f>
        <v>0</v>
      </c>
      <c r="AI1838" s="1">
        <f>'[1]RC-1(PY)'!AI1838</f>
        <v>0</v>
      </c>
    </row>
    <row r="1839" spans="1:35" x14ac:dyDescent="0.3">
      <c r="A1839" s="1">
        <f>'[1]RC-1(PY)'!A1839</f>
        <v>0</v>
      </c>
      <c r="B1839" s="1">
        <f>'[1]RC-1(PY)'!B1839</f>
        <v>0</v>
      </c>
      <c r="C1839" s="1">
        <f>'[1]RC-1(PY)'!C1839</f>
        <v>0</v>
      </c>
      <c r="D1839" s="1">
        <f>'[1]RC-1(PY)'!D1839</f>
        <v>0</v>
      </c>
      <c r="E1839" s="1">
        <f>'[1]RC-1(PY)'!E1839</f>
        <v>0</v>
      </c>
      <c r="F1839" s="1">
        <f>'[1]RC-1(PY)'!F1839</f>
        <v>0</v>
      </c>
      <c r="G1839" s="1">
        <f>'[1]RC-1(PY)'!G1839</f>
        <v>0</v>
      </c>
      <c r="H1839" s="1">
        <f>'[1]RC-1(PY)'!H1839</f>
        <v>0</v>
      </c>
      <c r="I1839" s="1">
        <f>'[1]RC-1(PY)'!I1839</f>
        <v>0</v>
      </c>
      <c r="J1839" s="1">
        <f>'[1]RC-1(PY)'!J1839</f>
        <v>0</v>
      </c>
      <c r="K1839" s="1">
        <f>'[1]RC-1(PY)'!K1839</f>
        <v>0</v>
      </c>
      <c r="L1839" s="1">
        <f>'[1]RC-1(PY)'!L1839</f>
        <v>0</v>
      </c>
      <c r="M1839" s="1">
        <f>'[1]RC-1(PY)'!M1839</f>
        <v>0</v>
      </c>
      <c r="N1839" s="1">
        <f>'[1]RC-1(PY)'!N1839</f>
        <v>0</v>
      </c>
      <c r="O1839" s="1">
        <f>'[1]RC-1(PY)'!O1839</f>
        <v>0</v>
      </c>
      <c r="P1839" s="1">
        <f>'[1]RC-1(PY)'!P1839</f>
        <v>0</v>
      </c>
      <c r="Q1839" s="1">
        <f>'[1]RC-1(PY)'!Q1839</f>
        <v>0</v>
      </c>
      <c r="R1839" s="1">
        <f>'[1]RC-1(PY)'!R1839</f>
        <v>0</v>
      </c>
      <c r="S1839" s="1">
        <f>'[1]RC-1(PY)'!S1839</f>
        <v>0</v>
      </c>
      <c r="T1839" s="1">
        <f>'[1]RC-1(PY)'!T1839</f>
        <v>0</v>
      </c>
      <c r="U1839" s="1">
        <f>'[1]RC-1(PY)'!U1839</f>
        <v>0</v>
      </c>
      <c r="V1839" s="1">
        <f>'[1]RC-1(PY)'!V1839</f>
        <v>0</v>
      </c>
      <c r="W1839" s="1">
        <f>'[1]RC-1(PY)'!W1839</f>
        <v>0</v>
      </c>
      <c r="X1839" s="1">
        <f>'[1]RC-1(PY)'!X1839</f>
        <v>0</v>
      </c>
      <c r="Y1839" s="1">
        <f>'[1]RC-1(PY)'!Y1839</f>
        <v>0</v>
      </c>
      <c r="Z1839" s="1">
        <f>'[1]RC-1(PY)'!Z1839</f>
        <v>0</v>
      </c>
      <c r="AA1839" s="1">
        <f>'[1]RC-1(PY)'!AA1839</f>
        <v>0</v>
      </c>
      <c r="AB1839" s="1">
        <f>'[1]RC-1(PY)'!AB1839</f>
        <v>0</v>
      </c>
      <c r="AC1839" s="1">
        <f>'[1]RC-1(PY)'!AC1839</f>
        <v>0</v>
      </c>
      <c r="AD1839" s="1">
        <f>'[1]RC-1(PY)'!AD1839</f>
        <v>0</v>
      </c>
      <c r="AE1839" s="1">
        <f>'[1]RC-1(PY)'!AE1839</f>
        <v>0</v>
      </c>
      <c r="AF1839" s="1">
        <f>'[1]RC-1(PY)'!AF1839</f>
        <v>0</v>
      </c>
      <c r="AG1839" s="1">
        <f>'[1]RC-1(PY)'!AG1839</f>
        <v>0</v>
      </c>
      <c r="AH1839" s="1">
        <f>'[1]RC-1(PY)'!AH1839</f>
        <v>0</v>
      </c>
      <c r="AI1839" s="1">
        <f>'[1]RC-1(PY)'!AI1839</f>
        <v>0</v>
      </c>
    </row>
    <row r="1840" spans="1:35" x14ac:dyDescent="0.3">
      <c r="A1840" s="1">
        <f>'[1]RC-1(PY)'!A1840</f>
        <v>0</v>
      </c>
      <c r="B1840" s="1">
        <f>'[1]RC-1(PY)'!B1840</f>
        <v>0</v>
      </c>
      <c r="C1840" s="1">
        <f>'[1]RC-1(PY)'!C1840</f>
        <v>0</v>
      </c>
      <c r="D1840" s="1">
        <f>'[1]RC-1(PY)'!D1840</f>
        <v>0</v>
      </c>
      <c r="E1840" s="1">
        <f>'[1]RC-1(PY)'!E1840</f>
        <v>0</v>
      </c>
      <c r="F1840" s="1">
        <f>'[1]RC-1(PY)'!F1840</f>
        <v>0</v>
      </c>
      <c r="G1840" s="1">
        <f>'[1]RC-1(PY)'!G1840</f>
        <v>0</v>
      </c>
      <c r="H1840" s="1">
        <f>'[1]RC-1(PY)'!H1840</f>
        <v>0</v>
      </c>
      <c r="I1840" s="1">
        <f>'[1]RC-1(PY)'!I1840</f>
        <v>0</v>
      </c>
      <c r="J1840" s="1">
        <f>'[1]RC-1(PY)'!J1840</f>
        <v>0</v>
      </c>
      <c r="K1840" s="1">
        <f>'[1]RC-1(PY)'!K1840</f>
        <v>0</v>
      </c>
      <c r="L1840" s="1">
        <f>'[1]RC-1(PY)'!L1840</f>
        <v>0</v>
      </c>
      <c r="M1840" s="1">
        <f>'[1]RC-1(PY)'!M1840</f>
        <v>0</v>
      </c>
      <c r="N1840" s="1">
        <f>'[1]RC-1(PY)'!N1840</f>
        <v>0</v>
      </c>
      <c r="O1840" s="1">
        <f>'[1]RC-1(PY)'!O1840</f>
        <v>0</v>
      </c>
      <c r="P1840" s="1">
        <f>'[1]RC-1(PY)'!P1840</f>
        <v>0</v>
      </c>
      <c r="Q1840" s="1">
        <f>'[1]RC-1(PY)'!Q1840</f>
        <v>0</v>
      </c>
      <c r="R1840" s="1">
        <f>'[1]RC-1(PY)'!R1840</f>
        <v>0</v>
      </c>
      <c r="S1840" s="1">
        <f>'[1]RC-1(PY)'!S1840</f>
        <v>0</v>
      </c>
      <c r="T1840" s="1">
        <f>'[1]RC-1(PY)'!T1840</f>
        <v>0</v>
      </c>
      <c r="U1840" s="1">
        <f>'[1]RC-1(PY)'!U1840</f>
        <v>0</v>
      </c>
      <c r="V1840" s="1">
        <f>'[1]RC-1(PY)'!V1840</f>
        <v>0</v>
      </c>
      <c r="W1840" s="1">
        <f>'[1]RC-1(PY)'!W1840</f>
        <v>0</v>
      </c>
      <c r="X1840" s="1">
        <f>'[1]RC-1(PY)'!X1840</f>
        <v>0</v>
      </c>
      <c r="Y1840" s="1">
        <f>'[1]RC-1(PY)'!Y1840</f>
        <v>0</v>
      </c>
      <c r="Z1840" s="1">
        <f>'[1]RC-1(PY)'!Z1840</f>
        <v>0</v>
      </c>
      <c r="AA1840" s="1">
        <f>'[1]RC-1(PY)'!AA1840</f>
        <v>0</v>
      </c>
      <c r="AB1840" s="1">
        <f>'[1]RC-1(PY)'!AB1840</f>
        <v>0</v>
      </c>
      <c r="AC1840" s="1">
        <f>'[1]RC-1(PY)'!AC1840</f>
        <v>0</v>
      </c>
      <c r="AD1840" s="1">
        <f>'[1]RC-1(PY)'!AD1840</f>
        <v>0</v>
      </c>
      <c r="AE1840" s="1">
        <f>'[1]RC-1(PY)'!AE1840</f>
        <v>0</v>
      </c>
      <c r="AF1840" s="1">
        <f>'[1]RC-1(PY)'!AF1840</f>
        <v>0</v>
      </c>
      <c r="AG1840" s="1">
        <f>'[1]RC-1(PY)'!AG1840</f>
        <v>0</v>
      </c>
      <c r="AH1840" s="1">
        <f>'[1]RC-1(PY)'!AH1840</f>
        <v>0</v>
      </c>
      <c r="AI1840" s="1">
        <f>'[1]RC-1(PY)'!AI1840</f>
        <v>0</v>
      </c>
    </row>
    <row r="1841" spans="1:35" x14ac:dyDescent="0.3">
      <c r="A1841" s="1">
        <f>'[1]RC-1(PY)'!A1841</f>
        <v>0</v>
      </c>
      <c r="B1841" s="1">
        <f>'[1]RC-1(PY)'!B1841</f>
        <v>0</v>
      </c>
      <c r="C1841" s="1">
        <f>'[1]RC-1(PY)'!C1841</f>
        <v>0</v>
      </c>
      <c r="D1841" s="1">
        <f>'[1]RC-1(PY)'!D1841</f>
        <v>0</v>
      </c>
      <c r="E1841" s="1">
        <f>'[1]RC-1(PY)'!E1841</f>
        <v>0</v>
      </c>
      <c r="F1841" s="1">
        <f>'[1]RC-1(PY)'!F1841</f>
        <v>0</v>
      </c>
      <c r="G1841" s="1">
        <f>'[1]RC-1(PY)'!G1841</f>
        <v>0</v>
      </c>
      <c r="H1841" s="1">
        <f>'[1]RC-1(PY)'!H1841</f>
        <v>0</v>
      </c>
      <c r="I1841" s="1">
        <f>'[1]RC-1(PY)'!I1841</f>
        <v>0</v>
      </c>
      <c r="J1841" s="1">
        <f>'[1]RC-1(PY)'!J1841</f>
        <v>0</v>
      </c>
      <c r="K1841" s="1">
        <f>'[1]RC-1(PY)'!K1841</f>
        <v>0</v>
      </c>
      <c r="L1841" s="1">
        <f>'[1]RC-1(PY)'!L1841</f>
        <v>0</v>
      </c>
      <c r="M1841" s="1">
        <f>'[1]RC-1(PY)'!M1841</f>
        <v>0</v>
      </c>
      <c r="N1841" s="1">
        <f>'[1]RC-1(PY)'!N1841</f>
        <v>0</v>
      </c>
      <c r="O1841" s="1">
        <f>'[1]RC-1(PY)'!O1841</f>
        <v>0</v>
      </c>
      <c r="P1841" s="1">
        <f>'[1]RC-1(PY)'!P1841</f>
        <v>0</v>
      </c>
      <c r="Q1841" s="1">
        <f>'[1]RC-1(PY)'!Q1841</f>
        <v>0</v>
      </c>
      <c r="R1841" s="1">
        <f>'[1]RC-1(PY)'!R1841</f>
        <v>0</v>
      </c>
      <c r="S1841" s="1">
        <f>'[1]RC-1(PY)'!S1841</f>
        <v>0</v>
      </c>
      <c r="T1841" s="1">
        <f>'[1]RC-1(PY)'!T1841</f>
        <v>0</v>
      </c>
      <c r="U1841" s="1">
        <f>'[1]RC-1(PY)'!U1841</f>
        <v>0</v>
      </c>
      <c r="V1841" s="1">
        <f>'[1]RC-1(PY)'!V1841</f>
        <v>0</v>
      </c>
      <c r="W1841" s="1">
        <f>'[1]RC-1(PY)'!W1841</f>
        <v>0</v>
      </c>
      <c r="X1841" s="1">
        <f>'[1]RC-1(PY)'!X1841</f>
        <v>0</v>
      </c>
      <c r="Y1841" s="1">
        <f>'[1]RC-1(PY)'!Y1841</f>
        <v>0</v>
      </c>
      <c r="Z1841" s="1">
        <f>'[1]RC-1(PY)'!Z1841</f>
        <v>0</v>
      </c>
      <c r="AA1841" s="1">
        <f>'[1]RC-1(PY)'!AA1841</f>
        <v>0</v>
      </c>
      <c r="AB1841" s="1">
        <f>'[1]RC-1(PY)'!AB1841</f>
        <v>0</v>
      </c>
      <c r="AC1841" s="1">
        <f>'[1]RC-1(PY)'!AC1841</f>
        <v>0</v>
      </c>
      <c r="AD1841" s="1">
        <f>'[1]RC-1(PY)'!AD1841</f>
        <v>0</v>
      </c>
      <c r="AE1841" s="1">
        <f>'[1]RC-1(PY)'!AE1841</f>
        <v>0</v>
      </c>
      <c r="AF1841" s="1">
        <f>'[1]RC-1(PY)'!AF1841</f>
        <v>0</v>
      </c>
      <c r="AG1841" s="1">
        <f>'[1]RC-1(PY)'!AG1841</f>
        <v>0</v>
      </c>
      <c r="AH1841" s="1">
        <f>'[1]RC-1(PY)'!AH1841</f>
        <v>0</v>
      </c>
      <c r="AI1841" s="1">
        <f>'[1]RC-1(PY)'!AI1841</f>
        <v>0</v>
      </c>
    </row>
    <row r="1842" spans="1:35" x14ac:dyDescent="0.3">
      <c r="A1842" s="1">
        <f>'[1]RC-1(PY)'!A1842</f>
        <v>0</v>
      </c>
      <c r="B1842" s="1">
        <f>'[1]RC-1(PY)'!B1842</f>
        <v>0</v>
      </c>
      <c r="C1842" s="1">
        <f>'[1]RC-1(PY)'!C1842</f>
        <v>0</v>
      </c>
      <c r="D1842" s="1">
        <f>'[1]RC-1(PY)'!D1842</f>
        <v>0</v>
      </c>
      <c r="E1842" s="1">
        <f>'[1]RC-1(PY)'!E1842</f>
        <v>0</v>
      </c>
      <c r="F1842" s="1">
        <f>'[1]RC-1(PY)'!F1842</f>
        <v>0</v>
      </c>
      <c r="G1842" s="1">
        <f>'[1]RC-1(PY)'!G1842</f>
        <v>0</v>
      </c>
      <c r="H1842" s="1">
        <f>'[1]RC-1(PY)'!H1842</f>
        <v>0</v>
      </c>
      <c r="I1842" s="1">
        <f>'[1]RC-1(PY)'!I1842</f>
        <v>0</v>
      </c>
      <c r="J1842" s="1">
        <f>'[1]RC-1(PY)'!J1842</f>
        <v>0</v>
      </c>
      <c r="K1842" s="1">
        <f>'[1]RC-1(PY)'!K1842</f>
        <v>0</v>
      </c>
      <c r="L1842" s="1">
        <f>'[1]RC-1(PY)'!L1842</f>
        <v>0</v>
      </c>
      <c r="M1842" s="1">
        <f>'[1]RC-1(PY)'!M1842</f>
        <v>0</v>
      </c>
      <c r="N1842" s="1">
        <f>'[1]RC-1(PY)'!N1842</f>
        <v>0</v>
      </c>
      <c r="O1842" s="1">
        <f>'[1]RC-1(PY)'!O1842</f>
        <v>0</v>
      </c>
      <c r="P1842" s="1">
        <f>'[1]RC-1(PY)'!P1842</f>
        <v>0</v>
      </c>
      <c r="Q1842" s="1">
        <f>'[1]RC-1(PY)'!Q1842</f>
        <v>0</v>
      </c>
      <c r="R1842" s="1">
        <f>'[1]RC-1(PY)'!R1842</f>
        <v>0</v>
      </c>
      <c r="S1842" s="1">
        <f>'[1]RC-1(PY)'!S1842</f>
        <v>0</v>
      </c>
      <c r="T1842" s="1">
        <f>'[1]RC-1(PY)'!T1842</f>
        <v>0</v>
      </c>
      <c r="U1842" s="1">
        <f>'[1]RC-1(PY)'!U1842</f>
        <v>0</v>
      </c>
      <c r="V1842" s="1">
        <f>'[1]RC-1(PY)'!V1842</f>
        <v>0</v>
      </c>
      <c r="W1842" s="1">
        <f>'[1]RC-1(PY)'!W1842</f>
        <v>0</v>
      </c>
      <c r="X1842" s="1">
        <f>'[1]RC-1(PY)'!X1842</f>
        <v>0</v>
      </c>
      <c r="Y1842" s="1">
        <f>'[1]RC-1(PY)'!Y1842</f>
        <v>0</v>
      </c>
      <c r="Z1842" s="1">
        <f>'[1]RC-1(PY)'!Z1842</f>
        <v>0</v>
      </c>
      <c r="AA1842" s="1">
        <f>'[1]RC-1(PY)'!AA1842</f>
        <v>0</v>
      </c>
      <c r="AB1842" s="1">
        <f>'[1]RC-1(PY)'!AB1842</f>
        <v>0</v>
      </c>
      <c r="AC1842" s="1">
        <f>'[1]RC-1(PY)'!AC1842</f>
        <v>0</v>
      </c>
      <c r="AD1842" s="1">
        <f>'[1]RC-1(PY)'!AD1842</f>
        <v>0</v>
      </c>
      <c r="AE1842" s="1">
        <f>'[1]RC-1(PY)'!AE1842</f>
        <v>0</v>
      </c>
      <c r="AF1842" s="1">
        <f>'[1]RC-1(PY)'!AF1842</f>
        <v>0</v>
      </c>
      <c r="AG1842" s="1">
        <f>'[1]RC-1(PY)'!AG1842</f>
        <v>0</v>
      </c>
      <c r="AH1842" s="1">
        <f>'[1]RC-1(PY)'!AH1842</f>
        <v>0</v>
      </c>
      <c r="AI1842" s="1">
        <f>'[1]RC-1(PY)'!AI1842</f>
        <v>0</v>
      </c>
    </row>
    <row r="1843" spans="1:35" x14ac:dyDescent="0.3">
      <c r="A1843" s="1">
        <f>'[1]RC-1(PY)'!A1843</f>
        <v>0</v>
      </c>
      <c r="B1843" s="1">
        <f>'[1]RC-1(PY)'!B1843</f>
        <v>0</v>
      </c>
      <c r="C1843" s="1">
        <f>'[1]RC-1(PY)'!C1843</f>
        <v>0</v>
      </c>
      <c r="D1843" s="1">
        <f>'[1]RC-1(PY)'!D1843</f>
        <v>0</v>
      </c>
      <c r="E1843" s="1">
        <f>'[1]RC-1(PY)'!E1843</f>
        <v>0</v>
      </c>
      <c r="F1843" s="1">
        <f>'[1]RC-1(PY)'!F1843</f>
        <v>0</v>
      </c>
      <c r="G1843" s="1">
        <f>'[1]RC-1(PY)'!G1843</f>
        <v>0</v>
      </c>
      <c r="H1843" s="1">
        <f>'[1]RC-1(PY)'!H1843</f>
        <v>0</v>
      </c>
      <c r="I1843" s="1">
        <f>'[1]RC-1(PY)'!I1843</f>
        <v>0</v>
      </c>
      <c r="J1843" s="1">
        <f>'[1]RC-1(PY)'!J1843</f>
        <v>0</v>
      </c>
      <c r="K1843" s="1">
        <f>'[1]RC-1(PY)'!K1843</f>
        <v>0</v>
      </c>
      <c r="L1843" s="1">
        <f>'[1]RC-1(PY)'!L1843</f>
        <v>0</v>
      </c>
      <c r="M1843" s="1">
        <f>'[1]RC-1(PY)'!M1843</f>
        <v>0</v>
      </c>
      <c r="N1843" s="1">
        <f>'[1]RC-1(PY)'!N1843</f>
        <v>0</v>
      </c>
      <c r="O1843" s="1">
        <f>'[1]RC-1(PY)'!O1843</f>
        <v>0</v>
      </c>
      <c r="P1843" s="1">
        <f>'[1]RC-1(PY)'!P1843</f>
        <v>0</v>
      </c>
      <c r="Q1843" s="1">
        <f>'[1]RC-1(PY)'!Q1843</f>
        <v>0</v>
      </c>
      <c r="R1843" s="1">
        <f>'[1]RC-1(PY)'!R1843</f>
        <v>0</v>
      </c>
      <c r="S1843" s="1">
        <f>'[1]RC-1(PY)'!S1843</f>
        <v>0</v>
      </c>
      <c r="T1843" s="1">
        <f>'[1]RC-1(PY)'!T1843</f>
        <v>0</v>
      </c>
      <c r="U1843" s="1">
        <f>'[1]RC-1(PY)'!U1843</f>
        <v>0</v>
      </c>
      <c r="V1843" s="1">
        <f>'[1]RC-1(PY)'!V1843</f>
        <v>0</v>
      </c>
      <c r="W1843" s="1">
        <f>'[1]RC-1(PY)'!W1843</f>
        <v>0</v>
      </c>
      <c r="X1843" s="1">
        <f>'[1]RC-1(PY)'!X1843</f>
        <v>0</v>
      </c>
      <c r="Y1843" s="1">
        <f>'[1]RC-1(PY)'!Y1843</f>
        <v>0</v>
      </c>
      <c r="Z1843" s="1">
        <f>'[1]RC-1(PY)'!Z1843</f>
        <v>0</v>
      </c>
      <c r="AA1843" s="1">
        <f>'[1]RC-1(PY)'!AA1843</f>
        <v>0</v>
      </c>
      <c r="AB1843" s="1">
        <f>'[1]RC-1(PY)'!AB1843</f>
        <v>0</v>
      </c>
      <c r="AC1843" s="1">
        <f>'[1]RC-1(PY)'!AC1843</f>
        <v>0</v>
      </c>
      <c r="AD1843" s="1">
        <f>'[1]RC-1(PY)'!AD1843</f>
        <v>0</v>
      </c>
      <c r="AE1843" s="1">
        <f>'[1]RC-1(PY)'!AE1843</f>
        <v>0</v>
      </c>
      <c r="AF1843" s="1">
        <f>'[1]RC-1(PY)'!AF1843</f>
        <v>0</v>
      </c>
      <c r="AG1843" s="1">
        <f>'[1]RC-1(PY)'!AG1843</f>
        <v>0</v>
      </c>
      <c r="AH1843" s="1">
        <f>'[1]RC-1(PY)'!AH1843</f>
        <v>0</v>
      </c>
      <c r="AI1843" s="1">
        <f>'[1]RC-1(PY)'!AI1843</f>
        <v>0</v>
      </c>
    </row>
    <row r="1844" spans="1:35" x14ac:dyDescent="0.3">
      <c r="A1844" s="1">
        <f>'[1]RC-1(PY)'!A1844</f>
        <v>0</v>
      </c>
      <c r="B1844" s="1">
        <f>'[1]RC-1(PY)'!B1844</f>
        <v>0</v>
      </c>
      <c r="C1844" s="1">
        <f>'[1]RC-1(PY)'!C1844</f>
        <v>0</v>
      </c>
      <c r="D1844" s="1">
        <f>'[1]RC-1(PY)'!D1844</f>
        <v>0</v>
      </c>
      <c r="E1844" s="1">
        <f>'[1]RC-1(PY)'!E1844</f>
        <v>0</v>
      </c>
      <c r="F1844" s="1">
        <f>'[1]RC-1(PY)'!F1844</f>
        <v>0</v>
      </c>
      <c r="G1844" s="1">
        <f>'[1]RC-1(PY)'!G1844</f>
        <v>0</v>
      </c>
      <c r="H1844" s="1">
        <f>'[1]RC-1(PY)'!H1844</f>
        <v>0</v>
      </c>
      <c r="I1844" s="1">
        <f>'[1]RC-1(PY)'!I1844</f>
        <v>0</v>
      </c>
      <c r="J1844" s="1">
        <f>'[1]RC-1(PY)'!J1844</f>
        <v>0</v>
      </c>
      <c r="K1844" s="1">
        <f>'[1]RC-1(PY)'!K1844</f>
        <v>0</v>
      </c>
      <c r="L1844" s="1">
        <f>'[1]RC-1(PY)'!L1844</f>
        <v>0</v>
      </c>
      <c r="M1844" s="1">
        <f>'[1]RC-1(PY)'!M1844</f>
        <v>0</v>
      </c>
      <c r="N1844" s="1">
        <f>'[1]RC-1(PY)'!N1844</f>
        <v>0</v>
      </c>
      <c r="O1844" s="1">
        <f>'[1]RC-1(PY)'!O1844</f>
        <v>0</v>
      </c>
      <c r="P1844" s="1">
        <f>'[1]RC-1(PY)'!P1844</f>
        <v>0</v>
      </c>
      <c r="Q1844" s="1">
        <f>'[1]RC-1(PY)'!Q1844</f>
        <v>0</v>
      </c>
      <c r="R1844" s="1">
        <f>'[1]RC-1(PY)'!R1844</f>
        <v>0</v>
      </c>
      <c r="S1844" s="1">
        <f>'[1]RC-1(PY)'!S1844</f>
        <v>0</v>
      </c>
      <c r="T1844" s="1">
        <f>'[1]RC-1(PY)'!T1844</f>
        <v>0</v>
      </c>
      <c r="U1844" s="1">
        <f>'[1]RC-1(PY)'!U1844</f>
        <v>0</v>
      </c>
      <c r="V1844" s="1">
        <f>'[1]RC-1(PY)'!V1844</f>
        <v>0</v>
      </c>
      <c r="W1844" s="1">
        <f>'[1]RC-1(PY)'!W1844</f>
        <v>0</v>
      </c>
      <c r="X1844" s="1">
        <f>'[1]RC-1(PY)'!X1844</f>
        <v>0</v>
      </c>
      <c r="Y1844" s="1">
        <f>'[1]RC-1(PY)'!Y1844</f>
        <v>0</v>
      </c>
      <c r="Z1844" s="1">
        <f>'[1]RC-1(PY)'!Z1844</f>
        <v>0</v>
      </c>
      <c r="AA1844" s="1">
        <f>'[1]RC-1(PY)'!AA1844</f>
        <v>0</v>
      </c>
      <c r="AB1844" s="1">
        <f>'[1]RC-1(PY)'!AB1844</f>
        <v>0</v>
      </c>
      <c r="AC1844" s="1">
        <f>'[1]RC-1(PY)'!AC1844</f>
        <v>0</v>
      </c>
      <c r="AD1844" s="1">
        <f>'[1]RC-1(PY)'!AD1844</f>
        <v>0</v>
      </c>
      <c r="AE1844" s="1">
        <f>'[1]RC-1(PY)'!AE1844</f>
        <v>0</v>
      </c>
      <c r="AF1844" s="1">
        <f>'[1]RC-1(PY)'!AF1844</f>
        <v>0</v>
      </c>
      <c r="AG1844" s="1">
        <f>'[1]RC-1(PY)'!AG1844</f>
        <v>0</v>
      </c>
      <c r="AH1844" s="1">
        <f>'[1]RC-1(PY)'!AH1844</f>
        <v>0</v>
      </c>
      <c r="AI1844" s="1">
        <f>'[1]RC-1(PY)'!AI1844</f>
        <v>0</v>
      </c>
    </row>
    <row r="1845" spans="1:35" x14ac:dyDescent="0.3">
      <c r="A1845" s="1">
        <f>'[1]RC-1(PY)'!A1845</f>
        <v>0</v>
      </c>
      <c r="B1845" s="1">
        <f>'[1]RC-1(PY)'!B1845</f>
        <v>0</v>
      </c>
      <c r="C1845" s="1">
        <f>'[1]RC-1(PY)'!C1845</f>
        <v>0</v>
      </c>
      <c r="D1845" s="1">
        <f>'[1]RC-1(PY)'!D1845</f>
        <v>0</v>
      </c>
      <c r="E1845" s="1">
        <f>'[1]RC-1(PY)'!E1845</f>
        <v>0</v>
      </c>
      <c r="F1845" s="1">
        <f>'[1]RC-1(PY)'!F1845</f>
        <v>0</v>
      </c>
      <c r="G1845" s="1">
        <f>'[1]RC-1(PY)'!G1845</f>
        <v>0</v>
      </c>
      <c r="H1845" s="1">
        <f>'[1]RC-1(PY)'!H1845</f>
        <v>0</v>
      </c>
      <c r="I1845" s="1">
        <f>'[1]RC-1(PY)'!I1845</f>
        <v>0</v>
      </c>
      <c r="J1845" s="1">
        <f>'[1]RC-1(PY)'!J1845</f>
        <v>0</v>
      </c>
      <c r="K1845" s="1">
        <f>'[1]RC-1(PY)'!K1845</f>
        <v>0</v>
      </c>
      <c r="L1845" s="1">
        <f>'[1]RC-1(PY)'!L1845</f>
        <v>0</v>
      </c>
      <c r="M1845" s="1">
        <f>'[1]RC-1(PY)'!M1845</f>
        <v>0</v>
      </c>
      <c r="N1845" s="1">
        <f>'[1]RC-1(PY)'!N1845</f>
        <v>0</v>
      </c>
      <c r="O1845" s="1">
        <f>'[1]RC-1(PY)'!O1845</f>
        <v>0</v>
      </c>
      <c r="P1845" s="1">
        <f>'[1]RC-1(PY)'!P1845</f>
        <v>0</v>
      </c>
      <c r="Q1845" s="1">
        <f>'[1]RC-1(PY)'!Q1845</f>
        <v>0</v>
      </c>
      <c r="R1845" s="1">
        <f>'[1]RC-1(PY)'!R1845</f>
        <v>0</v>
      </c>
      <c r="S1845" s="1">
        <f>'[1]RC-1(PY)'!S1845</f>
        <v>0</v>
      </c>
      <c r="T1845" s="1">
        <f>'[1]RC-1(PY)'!T1845</f>
        <v>0</v>
      </c>
      <c r="U1845" s="1">
        <f>'[1]RC-1(PY)'!U1845</f>
        <v>0</v>
      </c>
      <c r="V1845" s="1">
        <f>'[1]RC-1(PY)'!V1845</f>
        <v>0</v>
      </c>
      <c r="W1845" s="1">
        <f>'[1]RC-1(PY)'!W1845</f>
        <v>0</v>
      </c>
      <c r="X1845" s="1">
        <f>'[1]RC-1(PY)'!X1845</f>
        <v>0</v>
      </c>
      <c r="Y1845" s="1">
        <f>'[1]RC-1(PY)'!Y1845</f>
        <v>0</v>
      </c>
      <c r="Z1845" s="1">
        <f>'[1]RC-1(PY)'!Z1845</f>
        <v>0</v>
      </c>
      <c r="AA1845" s="1">
        <f>'[1]RC-1(PY)'!AA1845</f>
        <v>0</v>
      </c>
      <c r="AB1845" s="1">
        <f>'[1]RC-1(PY)'!AB1845</f>
        <v>0</v>
      </c>
      <c r="AC1845" s="1">
        <f>'[1]RC-1(PY)'!AC1845</f>
        <v>0</v>
      </c>
      <c r="AD1845" s="1">
        <f>'[1]RC-1(PY)'!AD1845</f>
        <v>0</v>
      </c>
      <c r="AE1845" s="1">
        <f>'[1]RC-1(PY)'!AE1845</f>
        <v>0</v>
      </c>
      <c r="AF1845" s="1">
        <f>'[1]RC-1(PY)'!AF1845</f>
        <v>0</v>
      </c>
      <c r="AG1845" s="1">
        <f>'[1]RC-1(PY)'!AG1845</f>
        <v>0</v>
      </c>
      <c r="AH1845" s="1">
        <f>'[1]RC-1(PY)'!AH1845</f>
        <v>0</v>
      </c>
      <c r="AI1845" s="1">
        <f>'[1]RC-1(PY)'!AI1845</f>
        <v>0</v>
      </c>
    </row>
    <row r="1846" spans="1:35" x14ac:dyDescent="0.3">
      <c r="A1846" s="1">
        <f>'[1]RC-1(PY)'!A1846</f>
        <v>0</v>
      </c>
      <c r="B1846" s="1">
        <f>'[1]RC-1(PY)'!B1846</f>
        <v>0</v>
      </c>
      <c r="C1846" s="1">
        <f>'[1]RC-1(PY)'!C1846</f>
        <v>0</v>
      </c>
      <c r="D1846" s="1">
        <f>'[1]RC-1(PY)'!D1846</f>
        <v>0</v>
      </c>
      <c r="E1846" s="1">
        <f>'[1]RC-1(PY)'!E1846</f>
        <v>0</v>
      </c>
      <c r="F1846" s="1">
        <f>'[1]RC-1(PY)'!F1846</f>
        <v>0</v>
      </c>
      <c r="G1846" s="1">
        <f>'[1]RC-1(PY)'!G1846</f>
        <v>0</v>
      </c>
      <c r="H1846" s="1">
        <f>'[1]RC-1(PY)'!H1846</f>
        <v>0</v>
      </c>
      <c r="I1846" s="1">
        <f>'[1]RC-1(PY)'!I1846</f>
        <v>0</v>
      </c>
      <c r="J1846" s="1">
        <f>'[1]RC-1(PY)'!J1846</f>
        <v>0</v>
      </c>
      <c r="K1846" s="1">
        <f>'[1]RC-1(PY)'!K1846</f>
        <v>0</v>
      </c>
      <c r="L1846" s="1">
        <f>'[1]RC-1(PY)'!L1846</f>
        <v>0</v>
      </c>
      <c r="M1846" s="1">
        <f>'[1]RC-1(PY)'!M1846</f>
        <v>0</v>
      </c>
      <c r="N1846" s="1">
        <f>'[1]RC-1(PY)'!N1846</f>
        <v>0</v>
      </c>
      <c r="O1846" s="1">
        <f>'[1]RC-1(PY)'!O1846</f>
        <v>0</v>
      </c>
      <c r="P1846" s="1">
        <f>'[1]RC-1(PY)'!P1846</f>
        <v>0</v>
      </c>
      <c r="Q1846" s="1">
        <f>'[1]RC-1(PY)'!Q1846</f>
        <v>0</v>
      </c>
      <c r="R1846" s="1">
        <f>'[1]RC-1(PY)'!R1846</f>
        <v>0</v>
      </c>
      <c r="S1846" s="1">
        <f>'[1]RC-1(PY)'!S1846</f>
        <v>0</v>
      </c>
      <c r="T1846" s="1">
        <f>'[1]RC-1(PY)'!T1846</f>
        <v>0</v>
      </c>
      <c r="U1846" s="1">
        <f>'[1]RC-1(PY)'!U1846</f>
        <v>0</v>
      </c>
      <c r="V1846" s="1">
        <f>'[1]RC-1(PY)'!V1846</f>
        <v>0</v>
      </c>
      <c r="W1846" s="1">
        <f>'[1]RC-1(PY)'!W1846</f>
        <v>0</v>
      </c>
      <c r="X1846" s="1">
        <f>'[1]RC-1(PY)'!X1846</f>
        <v>0</v>
      </c>
      <c r="Y1846" s="1">
        <f>'[1]RC-1(PY)'!Y1846</f>
        <v>0</v>
      </c>
      <c r="Z1846" s="1">
        <f>'[1]RC-1(PY)'!Z1846</f>
        <v>0</v>
      </c>
      <c r="AA1846" s="1">
        <f>'[1]RC-1(PY)'!AA1846</f>
        <v>0</v>
      </c>
      <c r="AB1846" s="1">
        <f>'[1]RC-1(PY)'!AB1846</f>
        <v>0</v>
      </c>
      <c r="AC1846" s="1">
        <f>'[1]RC-1(PY)'!AC1846</f>
        <v>0</v>
      </c>
      <c r="AD1846" s="1">
        <f>'[1]RC-1(PY)'!AD1846</f>
        <v>0</v>
      </c>
      <c r="AE1846" s="1">
        <f>'[1]RC-1(PY)'!AE1846</f>
        <v>0</v>
      </c>
      <c r="AF1846" s="1">
        <f>'[1]RC-1(PY)'!AF1846</f>
        <v>0</v>
      </c>
      <c r="AG1846" s="1">
        <f>'[1]RC-1(PY)'!AG1846</f>
        <v>0</v>
      </c>
      <c r="AH1846" s="1">
        <f>'[1]RC-1(PY)'!AH1846</f>
        <v>0</v>
      </c>
      <c r="AI1846" s="1">
        <f>'[1]RC-1(PY)'!AI1846</f>
        <v>0</v>
      </c>
    </row>
    <row r="1847" spans="1:35" x14ac:dyDescent="0.3">
      <c r="A1847" s="1">
        <f>'[1]RC-1(PY)'!A1847</f>
        <v>0</v>
      </c>
      <c r="B1847" s="1">
        <f>'[1]RC-1(PY)'!B1847</f>
        <v>0</v>
      </c>
      <c r="C1847" s="1">
        <f>'[1]RC-1(PY)'!C1847</f>
        <v>0</v>
      </c>
      <c r="D1847" s="1">
        <f>'[1]RC-1(PY)'!D1847</f>
        <v>0</v>
      </c>
      <c r="E1847" s="1">
        <f>'[1]RC-1(PY)'!E1847</f>
        <v>0</v>
      </c>
      <c r="F1847" s="1">
        <f>'[1]RC-1(PY)'!F1847</f>
        <v>0</v>
      </c>
      <c r="G1847" s="1">
        <f>'[1]RC-1(PY)'!G1847</f>
        <v>0</v>
      </c>
      <c r="H1847" s="1">
        <f>'[1]RC-1(PY)'!H1847</f>
        <v>0</v>
      </c>
      <c r="I1847" s="1">
        <f>'[1]RC-1(PY)'!I1847</f>
        <v>0</v>
      </c>
      <c r="J1847" s="1">
        <f>'[1]RC-1(PY)'!J1847</f>
        <v>0</v>
      </c>
      <c r="K1847" s="1">
        <f>'[1]RC-1(PY)'!K1847</f>
        <v>0</v>
      </c>
      <c r="L1847" s="1">
        <f>'[1]RC-1(PY)'!L1847</f>
        <v>0</v>
      </c>
      <c r="M1847" s="1">
        <f>'[1]RC-1(PY)'!M1847</f>
        <v>0</v>
      </c>
      <c r="N1847" s="1">
        <f>'[1]RC-1(PY)'!N1847</f>
        <v>0</v>
      </c>
      <c r="O1847" s="1">
        <f>'[1]RC-1(PY)'!O1847</f>
        <v>0</v>
      </c>
      <c r="P1847" s="1">
        <f>'[1]RC-1(PY)'!P1847</f>
        <v>0</v>
      </c>
      <c r="Q1847" s="1">
        <f>'[1]RC-1(PY)'!Q1847</f>
        <v>0</v>
      </c>
      <c r="R1847" s="1">
        <f>'[1]RC-1(PY)'!R1847</f>
        <v>0</v>
      </c>
      <c r="S1847" s="1">
        <f>'[1]RC-1(PY)'!S1847</f>
        <v>0</v>
      </c>
      <c r="T1847" s="1">
        <f>'[1]RC-1(PY)'!T1847</f>
        <v>0</v>
      </c>
      <c r="U1847" s="1">
        <f>'[1]RC-1(PY)'!U1847</f>
        <v>0</v>
      </c>
      <c r="V1847" s="1">
        <f>'[1]RC-1(PY)'!V1847</f>
        <v>0</v>
      </c>
      <c r="W1847" s="1">
        <f>'[1]RC-1(PY)'!W1847</f>
        <v>0</v>
      </c>
      <c r="X1847" s="1">
        <f>'[1]RC-1(PY)'!X1847</f>
        <v>0</v>
      </c>
      <c r="Y1847" s="1">
        <f>'[1]RC-1(PY)'!Y1847</f>
        <v>0</v>
      </c>
      <c r="Z1847" s="1">
        <f>'[1]RC-1(PY)'!Z1847</f>
        <v>0</v>
      </c>
      <c r="AA1847" s="1">
        <f>'[1]RC-1(PY)'!AA1847</f>
        <v>0</v>
      </c>
      <c r="AB1847" s="1">
        <f>'[1]RC-1(PY)'!AB1847</f>
        <v>0</v>
      </c>
      <c r="AC1847" s="1">
        <f>'[1]RC-1(PY)'!AC1847</f>
        <v>0</v>
      </c>
      <c r="AD1847" s="1">
        <f>'[1]RC-1(PY)'!AD1847</f>
        <v>0</v>
      </c>
      <c r="AE1847" s="1">
        <f>'[1]RC-1(PY)'!AE1847</f>
        <v>0</v>
      </c>
      <c r="AF1847" s="1">
        <f>'[1]RC-1(PY)'!AF1847</f>
        <v>0</v>
      </c>
      <c r="AG1847" s="1">
        <f>'[1]RC-1(PY)'!AG1847</f>
        <v>0</v>
      </c>
      <c r="AH1847" s="1">
        <f>'[1]RC-1(PY)'!AH1847</f>
        <v>0</v>
      </c>
      <c r="AI1847" s="1">
        <f>'[1]RC-1(PY)'!AI1847</f>
        <v>0</v>
      </c>
    </row>
    <row r="1848" spans="1:35" x14ac:dyDescent="0.3">
      <c r="A1848" s="1">
        <f>'[1]RC-1(PY)'!A1848</f>
        <v>0</v>
      </c>
      <c r="B1848" s="1">
        <f>'[1]RC-1(PY)'!B1848</f>
        <v>0</v>
      </c>
      <c r="C1848" s="1">
        <f>'[1]RC-1(PY)'!C1848</f>
        <v>0</v>
      </c>
      <c r="D1848" s="1">
        <f>'[1]RC-1(PY)'!D1848</f>
        <v>0</v>
      </c>
      <c r="E1848" s="1">
        <f>'[1]RC-1(PY)'!E1848</f>
        <v>0</v>
      </c>
      <c r="F1848" s="1">
        <f>'[1]RC-1(PY)'!F1848</f>
        <v>0</v>
      </c>
      <c r="G1848" s="1">
        <f>'[1]RC-1(PY)'!G1848</f>
        <v>0</v>
      </c>
      <c r="H1848" s="1">
        <f>'[1]RC-1(PY)'!H1848</f>
        <v>0</v>
      </c>
      <c r="I1848" s="1">
        <f>'[1]RC-1(PY)'!I1848</f>
        <v>0</v>
      </c>
      <c r="J1848" s="1">
        <f>'[1]RC-1(PY)'!J1848</f>
        <v>0</v>
      </c>
      <c r="K1848" s="1">
        <f>'[1]RC-1(PY)'!K1848</f>
        <v>0</v>
      </c>
      <c r="L1848" s="1">
        <f>'[1]RC-1(PY)'!L1848</f>
        <v>0</v>
      </c>
      <c r="M1848" s="1">
        <f>'[1]RC-1(PY)'!M1848</f>
        <v>0</v>
      </c>
      <c r="N1848" s="1">
        <f>'[1]RC-1(PY)'!N1848</f>
        <v>0</v>
      </c>
      <c r="O1848" s="1">
        <f>'[1]RC-1(PY)'!O1848</f>
        <v>0</v>
      </c>
      <c r="P1848" s="1">
        <f>'[1]RC-1(PY)'!P1848</f>
        <v>0</v>
      </c>
      <c r="Q1848" s="1">
        <f>'[1]RC-1(PY)'!Q1848</f>
        <v>0</v>
      </c>
      <c r="R1848" s="1">
        <f>'[1]RC-1(PY)'!R1848</f>
        <v>0</v>
      </c>
      <c r="S1848" s="1">
        <f>'[1]RC-1(PY)'!S1848</f>
        <v>0</v>
      </c>
      <c r="T1848" s="1">
        <f>'[1]RC-1(PY)'!T1848</f>
        <v>0</v>
      </c>
      <c r="U1848" s="1">
        <f>'[1]RC-1(PY)'!U1848</f>
        <v>0</v>
      </c>
      <c r="V1848" s="1">
        <f>'[1]RC-1(PY)'!V1848</f>
        <v>0</v>
      </c>
      <c r="W1848" s="1">
        <f>'[1]RC-1(PY)'!W1848</f>
        <v>0</v>
      </c>
      <c r="X1848" s="1">
        <f>'[1]RC-1(PY)'!X1848</f>
        <v>0</v>
      </c>
      <c r="Y1848" s="1">
        <f>'[1]RC-1(PY)'!Y1848</f>
        <v>0</v>
      </c>
      <c r="Z1848" s="1">
        <f>'[1]RC-1(PY)'!Z1848</f>
        <v>0</v>
      </c>
      <c r="AA1848" s="1">
        <f>'[1]RC-1(PY)'!AA1848</f>
        <v>0</v>
      </c>
      <c r="AB1848" s="1">
        <f>'[1]RC-1(PY)'!AB1848</f>
        <v>0</v>
      </c>
      <c r="AC1848" s="1">
        <f>'[1]RC-1(PY)'!AC1848</f>
        <v>0</v>
      </c>
      <c r="AD1848" s="1">
        <f>'[1]RC-1(PY)'!AD1848</f>
        <v>0</v>
      </c>
      <c r="AE1848" s="1">
        <f>'[1]RC-1(PY)'!AE1848</f>
        <v>0</v>
      </c>
      <c r="AF1848" s="1">
        <f>'[1]RC-1(PY)'!AF1848</f>
        <v>0</v>
      </c>
      <c r="AG1848" s="1">
        <f>'[1]RC-1(PY)'!AG1848</f>
        <v>0</v>
      </c>
      <c r="AH1848" s="1">
        <f>'[1]RC-1(PY)'!AH1848</f>
        <v>0</v>
      </c>
      <c r="AI1848" s="1">
        <f>'[1]RC-1(PY)'!AI1848</f>
        <v>0</v>
      </c>
    </row>
    <row r="1849" spans="1:35" x14ac:dyDescent="0.3">
      <c r="A1849" s="1">
        <f>'[1]RC-1(PY)'!A1849</f>
        <v>0</v>
      </c>
      <c r="B1849" s="1">
        <f>'[1]RC-1(PY)'!B1849</f>
        <v>0</v>
      </c>
      <c r="C1849" s="1">
        <f>'[1]RC-1(PY)'!C1849</f>
        <v>0</v>
      </c>
      <c r="D1849" s="1">
        <f>'[1]RC-1(PY)'!D1849</f>
        <v>0</v>
      </c>
      <c r="E1849" s="1">
        <f>'[1]RC-1(PY)'!E1849</f>
        <v>0</v>
      </c>
      <c r="F1849" s="1">
        <f>'[1]RC-1(PY)'!F1849</f>
        <v>0</v>
      </c>
      <c r="G1849" s="1">
        <f>'[1]RC-1(PY)'!G1849</f>
        <v>0</v>
      </c>
      <c r="H1849" s="1">
        <f>'[1]RC-1(PY)'!H1849</f>
        <v>0</v>
      </c>
      <c r="I1849" s="1">
        <f>'[1]RC-1(PY)'!I1849</f>
        <v>0</v>
      </c>
      <c r="J1849" s="1">
        <f>'[1]RC-1(PY)'!J1849</f>
        <v>0</v>
      </c>
      <c r="K1849" s="1">
        <f>'[1]RC-1(PY)'!K1849</f>
        <v>0</v>
      </c>
      <c r="L1849" s="1">
        <f>'[1]RC-1(PY)'!L1849</f>
        <v>0</v>
      </c>
      <c r="M1849" s="1">
        <f>'[1]RC-1(PY)'!M1849</f>
        <v>0</v>
      </c>
      <c r="N1849" s="1">
        <f>'[1]RC-1(PY)'!N1849</f>
        <v>0</v>
      </c>
      <c r="O1849" s="1">
        <f>'[1]RC-1(PY)'!O1849</f>
        <v>0</v>
      </c>
      <c r="P1849" s="1">
        <f>'[1]RC-1(PY)'!P1849</f>
        <v>0</v>
      </c>
      <c r="Q1849" s="1">
        <f>'[1]RC-1(PY)'!Q1849</f>
        <v>0</v>
      </c>
      <c r="R1849" s="1">
        <f>'[1]RC-1(PY)'!R1849</f>
        <v>0</v>
      </c>
      <c r="S1849" s="1">
        <f>'[1]RC-1(PY)'!S1849</f>
        <v>0</v>
      </c>
      <c r="T1849" s="1">
        <f>'[1]RC-1(PY)'!T1849</f>
        <v>0</v>
      </c>
      <c r="U1849" s="1">
        <f>'[1]RC-1(PY)'!U1849</f>
        <v>0</v>
      </c>
      <c r="V1849" s="1">
        <f>'[1]RC-1(PY)'!V1849</f>
        <v>0</v>
      </c>
      <c r="W1849" s="1">
        <f>'[1]RC-1(PY)'!W1849</f>
        <v>0</v>
      </c>
      <c r="X1849" s="1">
        <f>'[1]RC-1(PY)'!X1849</f>
        <v>0</v>
      </c>
      <c r="Y1849" s="1">
        <f>'[1]RC-1(PY)'!Y1849</f>
        <v>0</v>
      </c>
      <c r="Z1849" s="1">
        <f>'[1]RC-1(PY)'!Z1849</f>
        <v>0</v>
      </c>
      <c r="AA1849" s="1">
        <f>'[1]RC-1(PY)'!AA1849</f>
        <v>0</v>
      </c>
      <c r="AB1849" s="1">
        <f>'[1]RC-1(PY)'!AB1849</f>
        <v>0</v>
      </c>
      <c r="AC1849" s="1">
        <f>'[1]RC-1(PY)'!AC1849</f>
        <v>0</v>
      </c>
      <c r="AD1849" s="1">
        <f>'[1]RC-1(PY)'!AD1849</f>
        <v>0</v>
      </c>
      <c r="AE1849" s="1">
        <f>'[1]RC-1(PY)'!AE1849</f>
        <v>0</v>
      </c>
      <c r="AF1849" s="1">
        <f>'[1]RC-1(PY)'!AF1849</f>
        <v>0</v>
      </c>
      <c r="AG1849" s="1">
        <f>'[1]RC-1(PY)'!AG1849</f>
        <v>0</v>
      </c>
      <c r="AH1849" s="1">
        <f>'[1]RC-1(PY)'!AH1849</f>
        <v>0</v>
      </c>
      <c r="AI1849" s="1">
        <f>'[1]RC-1(PY)'!AI1849</f>
        <v>0</v>
      </c>
    </row>
    <row r="1850" spans="1:35" x14ac:dyDescent="0.3">
      <c r="A1850" s="1">
        <f>'[1]RC-1(PY)'!A1850</f>
        <v>0</v>
      </c>
      <c r="B1850" s="1">
        <f>'[1]RC-1(PY)'!B1850</f>
        <v>0</v>
      </c>
      <c r="C1850" s="1">
        <f>'[1]RC-1(PY)'!C1850</f>
        <v>0</v>
      </c>
      <c r="D1850" s="1">
        <f>'[1]RC-1(PY)'!D1850</f>
        <v>0</v>
      </c>
      <c r="E1850" s="1">
        <f>'[1]RC-1(PY)'!E1850</f>
        <v>0</v>
      </c>
      <c r="F1850" s="1">
        <f>'[1]RC-1(PY)'!F1850</f>
        <v>0</v>
      </c>
      <c r="G1850" s="1">
        <f>'[1]RC-1(PY)'!G1850</f>
        <v>0</v>
      </c>
      <c r="H1850" s="1">
        <f>'[1]RC-1(PY)'!H1850</f>
        <v>0</v>
      </c>
      <c r="I1850" s="1">
        <f>'[1]RC-1(PY)'!I1850</f>
        <v>0</v>
      </c>
      <c r="J1850" s="1">
        <f>'[1]RC-1(PY)'!J1850</f>
        <v>0</v>
      </c>
      <c r="K1850" s="1">
        <f>'[1]RC-1(PY)'!K1850</f>
        <v>0</v>
      </c>
      <c r="L1850" s="1">
        <f>'[1]RC-1(PY)'!L1850</f>
        <v>0</v>
      </c>
      <c r="M1850" s="1">
        <f>'[1]RC-1(PY)'!M1850</f>
        <v>0</v>
      </c>
      <c r="N1850" s="1">
        <f>'[1]RC-1(PY)'!N1850</f>
        <v>0</v>
      </c>
      <c r="O1850" s="1">
        <f>'[1]RC-1(PY)'!O1850</f>
        <v>0</v>
      </c>
      <c r="P1850" s="1">
        <f>'[1]RC-1(PY)'!P1850</f>
        <v>0</v>
      </c>
      <c r="Q1850" s="1">
        <f>'[1]RC-1(PY)'!Q1850</f>
        <v>0</v>
      </c>
      <c r="R1850" s="1">
        <f>'[1]RC-1(PY)'!R1850</f>
        <v>0</v>
      </c>
      <c r="S1850" s="1">
        <f>'[1]RC-1(PY)'!S1850</f>
        <v>0</v>
      </c>
      <c r="T1850" s="1">
        <f>'[1]RC-1(PY)'!T1850</f>
        <v>0</v>
      </c>
      <c r="U1850" s="1">
        <f>'[1]RC-1(PY)'!U1850</f>
        <v>0</v>
      </c>
      <c r="V1850" s="1">
        <f>'[1]RC-1(PY)'!V1850</f>
        <v>0</v>
      </c>
      <c r="W1850" s="1">
        <f>'[1]RC-1(PY)'!W1850</f>
        <v>0</v>
      </c>
      <c r="X1850" s="1">
        <f>'[1]RC-1(PY)'!X1850</f>
        <v>0</v>
      </c>
      <c r="Y1850" s="1">
        <f>'[1]RC-1(PY)'!Y1850</f>
        <v>0</v>
      </c>
      <c r="Z1850" s="1">
        <f>'[1]RC-1(PY)'!Z1850</f>
        <v>0</v>
      </c>
      <c r="AA1850" s="1">
        <f>'[1]RC-1(PY)'!AA1850</f>
        <v>0</v>
      </c>
      <c r="AB1850" s="1">
        <f>'[1]RC-1(PY)'!AB1850</f>
        <v>0</v>
      </c>
      <c r="AC1850" s="1">
        <f>'[1]RC-1(PY)'!AC1850</f>
        <v>0</v>
      </c>
      <c r="AD1850" s="1">
        <f>'[1]RC-1(PY)'!AD1850</f>
        <v>0</v>
      </c>
      <c r="AE1850" s="1">
        <f>'[1]RC-1(PY)'!AE1850</f>
        <v>0</v>
      </c>
      <c r="AF1850" s="1">
        <f>'[1]RC-1(PY)'!AF1850</f>
        <v>0</v>
      </c>
      <c r="AG1850" s="1">
        <f>'[1]RC-1(PY)'!AG1850</f>
        <v>0</v>
      </c>
      <c r="AH1850" s="1">
        <f>'[1]RC-1(PY)'!AH1850</f>
        <v>0</v>
      </c>
      <c r="AI1850" s="1">
        <f>'[1]RC-1(PY)'!AI1850</f>
        <v>0</v>
      </c>
    </row>
    <row r="1851" spans="1:35" x14ac:dyDescent="0.3">
      <c r="A1851" s="1">
        <f>'[1]RC-1(PY)'!A1851</f>
        <v>0</v>
      </c>
      <c r="B1851" s="1">
        <f>'[1]RC-1(PY)'!B1851</f>
        <v>0</v>
      </c>
      <c r="C1851" s="1">
        <f>'[1]RC-1(PY)'!C1851</f>
        <v>0</v>
      </c>
      <c r="D1851" s="1">
        <f>'[1]RC-1(PY)'!D1851</f>
        <v>0</v>
      </c>
      <c r="E1851" s="1">
        <f>'[1]RC-1(PY)'!E1851</f>
        <v>0</v>
      </c>
      <c r="F1851" s="1">
        <f>'[1]RC-1(PY)'!F1851</f>
        <v>0</v>
      </c>
      <c r="G1851" s="1">
        <f>'[1]RC-1(PY)'!G1851</f>
        <v>0</v>
      </c>
      <c r="H1851" s="1">
        <f>'[1]RC-1(PY)'!H1851</f>
        <v>0</v>
      </c>
      <c r="I1851" s="1">
        <f>'[1]RC-1(PY)'!I1851</f>
        <v>0</v>
      </c>
      <c r="J1851" s="1">
        <f>'[1]RC-1(PY)'!J1851</f>
        <v>0</v>
      </c>
      <c r="K1851" s="1">
        <f>'[1]RC-1(PY)'!K1851</f>
        <v>0</v>
      </c>
      <c r="L1851" s="1">
        <f>'[1]RC-1(PY)'!L1851</f>
        <v>0</v>
      </c>
      <c r="M1851" s="1">
        <f>'[1]RC-1(PY)'!M1851</f>
        <v>0</v>
      </c>
      <c r="N1851" s="1">
        <f>'[1]RC-1(PY)'!N1851</f>
        <v>0</v>
      </c>
      <c r="O1851" s="1">
        <f>'[1]RC-1(PY)'!O1851</f>
        <v>0</v>
      </c>
      <c r="P1851" s="1">
        <f>'[1]RC-1(PY)'!P1851</f>
        <v>0</v>
      </c>
      <c r="Q1851" s="1">
        <f>'[1]RC-1(PY)'!Q1851</f>
        <v>0</v>
      </c>
      <c r="R1851" s="1">
        <f>'[1]RC-1(PY)'!R1851</f>
        <v>0</v>
      </c>
      <c r="S1851" s="1">
        <f>'[1]RC-1(PY)'!S1851</f>
        <v>0</v>
      </c>
      <c r="T1851" s="1">
        <f>'[1]RC-1(PY)'!T1851</f>
        <v>0</v>
      </c>
      <c r="U1851" s="1">
        <f>'[1]RC-1(PY)'!U1851</f>
        <v>0</v>
      </c>
      <c r="V1851" s="1">
        <f>'[1]RC-1(PY)'!V1851</f>
        <v>0</v>
      </c>
      <c r="W1851" s="1">
        <f>'[1]RC-1(PY)'!W1851</f>
        <v>0</v>
      </c>
      <c r="X1851" s="1">
        <f>'[1]RC-1(PY)'!X1851</f>
        <v>0</v>
      </c>
      <c r="Y1851" s="1">
        <f>'[1]RC-1(PY)'!Y1851</f>
        <v>0</v>
      </c>
      <c r="Z1851" s="1">
        <f>'[1]RC-1(PY)'!Z1851</f>
        <v>0</v>
      </c>
      <c r="AA1851" s="1">
        <f>'[1]RC-1(PY)'!AA1851</f>
        <v>0</v>
      </c>
      <c r="AB1851" s="1">
        <f>'[1]RC-1(PY)'!AB1851</f>
        <v>0</v>
      </c>
      <c r="AC1851" s="1">
        <f>'[1]RC-1(PY)'!AC1851</f>
        <v>0</v>
      </c>
      <c r="AD1851" s="1">
        <f>'[1]RC-1(PY)'!AD1851</f>
        <v>0</v>
      </c>
      <c r="AE1851" s="1">
        <f>'[1]RC-1(PY)'!AE1851</f>
        <v>0</v>
      </c>
      <c r="AF1851" s="1">
        <f>'[1]RC-1(PY)'!AF1851</f>
        <v>0</v>
      </c>
      <c r="AG1851" s="1">
        <f>'[1]RC-1(PY)'!AG1851</f>
        <v>0</v>
      </c>
      <c r="AH1851" s="1">
        <f>'[1]RC-1(PY)'!AH1851</f>
        <v>0</v>
      </c>
      <c r="AI1851" s="1">
        <f>'[1]RC-1(PY)'!AI1851</f>
        <v>0</v>
      </c>
    </row>
    <row r="1852" spans="1:35" x14ac:dyDescent="0.3">
      <c r="A1852" s="1">
        <f>'[1]RC-1(PY)'!A1852</f>
        <v>0</v>
      </c>
      <c r="B1852" s="1">
        <f>'[1]RC-1(PY)'!B1852</f>
        <v>0</v>
      </c>
      <c r="C1852" s="1">
        <f>'[1]RC-1(PY)'!C1852</f>
        <v>0</v>
      </c>
      <c r="D1852" s="1">
        <f>'[1]RC-1(PY)'!D1852</f>
        <v>0</v>
      </c>
      <c r="E1852" s="1">
        <f>'[1]RC-1(PY)'!E1852</f>
        <v>0</v>
      </c>
      <c r="F1852" s="1">
        <f>'[1]RC-1(PY)'!F1852</f>
        <v>0</v>
      </c>
      <c r="G1852" s="1">
        <f>'[1]RC-1(PY)'!G1852</f>
        <v>0</v>
      </c>
      <c r="H1852" s="1">
        <f>'[1]RC-1(PY)'!H1852</f>
        <v>0</v>
      </c>
      <c r="I1852" s="1">
        <f>'[1]RC-1(PY)'!I1852</f>
        <v>0</v>
      </c>
      <c r="J1852" s="1">
        <f>'[1]RC-1(PY)'!J1852</f>
        <v>0</v>
      </c>
      <c r="K1852" s="1">
        <f>'[1]RC-1(PY)'!K1852</f>
        <v>0</v>
      </c>
      <c r="L1852" s="1">
        <f>'[1]RC-1(PY)'!L1852</f>
        <v>0</v>
      </c>
      <c r="M1852" s="1">
        <f>'[1]RC-1(PY)'!M1852</f>
        <v>0</v>
      </c>
      <c r="N1852" s="1">
        <f>'[1]RC-1(PY)'!N1852</f>
        <v>0</v>
      </c>
      <c r="O1852" s="1">
        <f>'[1]RC-1(PY)'!O1852</f>
        <v>0</v>
      </c>
      <c r="P1852" s="1">
        <f>'[1]RC-1(PY)'!P1852</f>
        <v>0</v>
      </c>
      <c r="Q1852" s="1">
        <f>'[1]RC-1(PY)'!Q1852</f>
        <v>0</v>
      </c>
      <c r="R1852" s="1">
        <f>'[1]RC-1(PY)'!R1852</f>
        <v>0</v>
      </c>
      <c r="S1852" s="1">
        <f>'[1]RC-1(PY)'!S1852</f>
        <v>0</v>
      </c>
      <c r="T1852" s="1">
        <f>'[1]RC-1(PY)'!T1852</f>
        <v>0</v>
      </c>
      <c r="U1852" s="1">
        <f>'[1]RC-1(PY)'!U1852</f>
        <v>0</v>
      </c>
      <c r="V1852" s="1">
        <f>'[1]RC-1(PY)'!V1852</f>
        <v>0</v>
      </c>
      <c r="W1852" s="1">
        <f>'[1]RC-1(PY)'!W1852</f>
        <v>0</v>
      </c>
      <c r="X1852" s="1">
        <f>'[1]RC-1(PY)'!X1852</f>
        <v>0</v>
      </c>
      <c r="Y1852" s="1">
        <f>'[1]RC-1(PY)'!Y1852</f>
        <v>0</v>
      </c>
      <c r="Z1852" s="1">
        <f>'[1]RC-1(PY)'!Z1852</f>
        <v>0</v>
      </c>
      <c r="AA1852" s="1">
        <f>'[1]RC-1(PY)'!AA1852</f>
        <v>0</v>
      </c>
      <c r="AB1852" s="1">
        <f>'[1]RC-1(PY)'!AB1852</f>
        <v>0</v>
      </c>
      <c r="AC1852" s="1">
        <f>'[1]RC-1(PY)'!AC1852</f>
        <v>0</v>
      </c>
      <c r="AD1852" s="1">
        <f>'[1]RC-1(PY)'!AD1852</f>
        <v>0</v>
      </c>
      <c r="AE1852" s="1">
        <f>'[1]RC-1(PY)'!AE1852</f>
        <v>0</v>
      </c>
      <c r="AF1852" s="1">
        <f>'[1]RC-1(PY)'!AF1852</f>
        <v>0</v>
      </c>
      <c r="AG1852" s="1">
        <f>'[1]RC-1(PY)'!AG1852</f>
        <v>0</v>
      </c>
      <c r="AH1852" s="1">
        <f>'[1]RC-1(PY)'!AH1852</f>
        <v>0</v>
      </c>
      <c r="AI1852" s="1">
        <f>'[1]RC-1(PY)'!AI1852</f>
        <v>0</v>
      </c>
    </row>
    <row r="1853" spans="1:35" x14ac:dyDescent="0.3">
      <c r="A1853" s="1">
        <f>'[1]RC-1(PY)'!A1853</f>
        <v>0</v>
      </c>
      <c r="B1853" s="1">
        <f>'[1]RC-1(PY)'!B1853</f>
        <v>0</v>
      </c>
      <c r="C1853" s="1">
        <f>'[1]RC-1(PY)'!C1853</f>
        <v>0</v>
      </c>
      <c r="D1853" s="1">
        <f>'[1]RC-1(PY)'!D1853</f>
        <v>0</v>
      </c>
      <c r="E1853" s="1">
        <f>'[1]RC-1(PY)'!E1853</f>
        <v>0</v>
      </c>
      <c r="F1853" s="1">
        <f>'[1]RC-1(PY)'!F1853</f>
        <v>0</v>
      </c>
      <c r="G1853" s="1">
        <f>'[1]RC-1(PY)'!G1853</f>
        <v>0</v>
      </c>
      <c r="H1853" s="1">
        <f>'[1]RC-1(PY)'!H1853</f>
        <v>0</v>
      </c>
      <c r="I1853" s="1">
        <f>'[1]RC-1(PY)'!I1853</f>
        <v>0</v>
      </c>
      <c r="J1853" s="1">
        <f>'[1]RC-1(PY)'!J1853</f>
        <v>0</v>
      </c>
      <c r="K1853" s="1">
        <f>'[1]RC-1(PY)'!K1853</f>
        <v>0</v>
      </c>
      <c r="L1853" s="1">
        <f>'[1]RC-1(PY)'!L1853</f>
        <v>0</v>
      </c>
      <c r="M1853" s="1">
        <f>'[1]RC-1(PY)'!M1853</f>
        <v>0</v>
      </c>
      <c r="N1853" s="1">
        <f>'[1]RC-1(PY)'!N1853</f>
        <v>0</v>
      </c>
      <c r="O1853" s="1">
        <f>'[1]RC-1(PY)'!O1853</f>
        <v>0</v>
      </c>
      <c r="P1853" s="1">
        <f>'[1]RC-1(PY)'!P1853</f>
        <v>0</v>
      </c>
      <c r="Q1853" s="1">
        <f>'[1]RC-1(PY)'!Q1853</f>
        <v>0</v>
      </c>
      <c r="R1853" s="1">
        <f>'[1]RC-1(PY)'!R1853</f>
        <v>0</v>
      </c>
      <c r="S1853" s="1">
        <f>'[1]RC-1(PY)'!S1853</f>
        <v>0</v>
      </c>
      <c r="T1853" s="1">
        <f>'[1]RC-1(PY)'!T1853</f>
        <v>0</v>
      </c>
      <c r="U1853" s="1">
        <f>'[1]RC-1(PY)'!U1853</f>
        <v>0</v>
      </c>
      <c r="V1853" s="1">
        <f>'[1]RC-1(PY)'!V1853</f>
        <v>0</v>
      </c>
      <c r="W1853" s="1">
        <f>'[1]RC-1(PY)'!W1853</f>
        <v>0</v>
      </c>
      <c r="X1853" s="1">
        <f>'[1]RC-1(PY)'!X1853</f>
        <v>0</v>
      </c>
      <c r="Y1853" s="1">
        <f>'[1]RC-1(PY)'!Y1853</f>
        <v>0</v>
      </c>
      <c r="Z1853" s="1">
        <f>'[1]RC-1(PY)'!Z1853</f>
        <v>0</v>
      </c>
      <c r="AA1853" s="1">
        <f>'[1]RC-1(PY)'!AA1853</f>
        <v>0</v>
      </c>
      <c r="AB1853" s="1">
        <f>'[1]RC-1(PY)'!AB1853</f>
        <v>0</v>
      </c>
      <c r="AC1853" s="1">
        <f>'[1]RC-1(PY)'!AC1853</f>
        <v>0</v>
      </c>
      <c r="AD1853" s="1">
        <f>'[1]RC-1(PY)'!AD1853</f>
        <v>0</v>
      </c>
      <c r="AE1853" s="1">
        <f>'[1]RC-1(PY)'!AE1853</f>
        <v>0</v>
      </c>
      <c r="AF1853" s="1">
        <f>'[1]RC-1(PY)'!AF1853</f>
        <v>0</v>
      </c>
      <c r="AG1853" s="1">
        <f>'[1]RC-1(PY)'!AG1853</f>
        <v>0</v>
      </c>
      <c r="AH1853" s="1">
        <f>'[1]RC-1(PY)'!AH1853</f>
        <v>0</v>
      </c>
      <c r="AI1853" s="1">
        <f>'[1]RC-1(PY)'!AI1853</f>
        <v>0</v>
      </c>
    </row>
    <row r="1854" spans="1:35" x14ac:dyDescent="0.3">
      <c r="A1854" s="1">
        <f>'[1]RC-1(PY)'!A1854</f>
        <v>0</v>
      </c>
      <c r="B1854" s="1">
        <f>'[1]RC-1(PY)'!B1854</f>
        <v>0</v>
      </c>
      <c r="C1854" s="1">
        <f>'[1]RC-1(PY)'!C1854</f>
        <v>0</v>
      </c>
      <c r="D1854" s="1">
        <f>'[1]RC-1(PY)'!D1854</f>
        <v>0</v>
      </c>
      <c r="E1854" s="1">
        <f>'[1]RC-1(PY)'!E1854</f>
        <v>0</v>
      </c>
      <c r="F1854" s="1">
        <f>'[1]RC-1(PY)'!F1854</f>
        <v>0</v>
      </c>
      <c r="G1854" s="1">
        <f>'[1]RC-1(PY)'!G1854</f>
        <v>0</v>
      </c>
      <c r="H1854" s="1">
        <f>'[1]RC-1(PY)'!H1854</f>
        <v>0</v>
      </c>
      <c r="I1854" s="1">
        <f>'[1]RC-1(PY)'!I1854</f>
        <v>0</v>
      </c>
      <c r="J1854" s="1">
        <f>'[1]RC-1(PY)'!J1854</f>
        <v>0</v>
      </c>
      <c r="K1854" s="1">
        <f>'[1]RC-1(PY)'!K1854</f>
        <v>0</v>
      </c>
      <c r="L1854" s="1">
        <f>'[1]RC-1(PY)'!L1854</f>
        <v>0</v>
      </c>
      <c r="M1854" s="1">
        <f>'[1]RC-1(PY)'!M1854</f>
        <v>0</v>
      </c>
      <c r="N1854" s="1">
        <f>'[1]RC-1(PY)'!N1854</f>
        <v>0</v>
      </c>
      <c r="O1854" s="1">
        <f>'[1]RC-1(PY)'!O1854</f>
        <v>0</v>
      </c>
      <c r="P1854" s="1">
        <f>'[1]RC-1(PY)'!P1854</f>
        <v>0</v>
      </c>
      <c r="Q1854" s="1">
        <f>'[1]RC-1(PY)'!Q1854</f>
        <v>0</v>
      </c>
      <c r="R1854" s="1">
        <f>'[1]RC-1(PY)'!R1854</f>
        <v>0</v>
      </c>
      <c r="S1854" s="1">
        <f>'[1]RC-1(PY)'!S1854</f>
        <v>0</v>
      </c>
      <c r="T1854" s="1">
        <f>'[1]RC-1(PY)'!T1854</f>
        <v>0</v>
      </c>
      <c r="U1854" s="1">
        <f>'[1]RC-1(PY)'!U1854</f>
        <v>0</v>
      </c>
      <c r="V1854" s="1">
        <f>'[1]RC-1(PY)'!V1854</f>
        <v>0</v>
      </c>
      <c r="W1854" s="1">
        <f>'[1]RC-1(PY)'!W1854</f>
        <v>0</v>
      </c>
      <c r="X1854" s="1">
        <f>'[1]RC-1(PY)'!X1854</f>
        <v>0</v>
      </c>
      <c r="Y1854" s="1">
        <f>'[1]RC-1(PY)'!Y1854</f>
        <v>0</v>
      </c>
      <c r="Z1854" s="1">
        <f>'[1]RC-1(PY)'!Z1854</f>
        <v>0</v>
      </c>
      <c r="AA1854" s="1">
        <f>'[1]RC-1(PY)'!AA1854</f>
        <v>0</v>
      </c>
      <c r="AB1854" s="1">
        <f>'[1]RC-1(PY)'!AB1854</f>
        <v>0</v>
      </c>
      <c r="AC1854" s="1">
        <f>'[1]RC-1(PY)'!AC1854</f>
        <v>0</v>
      </c>
      <c r="AD1854" s="1">
        <f>'[1]RC-1(PY)'!AD1854</f>
        <v>0</v>
      </c>
      <c r="AE1854" s="1">
        <f>'[1]RC-1(PY)'!AE1854</f>
        <v>0</v>
      </c>
      <c r="AF1854" s="1">
        <f>'[1]RC-1(PY)'!AF1854</f>
        <v>0</v>
      </c>
      <c r="AG1854" s="1">
        <f>'[1]RC-1(PY)'!AG1854</f>
        <v>0</v>
      </c>
      <c r="AH1854" s="1">
        <f>'[1]RC-1(PY)'!AH1854</f>
        <v>0</v>
      </c>
      <c r="AI1854" s="1">
        <f>'[1]RC-1(PY)'!AI1854</f>
        <v>0</v>
      </c>
    </row>
    <row r="1855" spans="1:35" x14ac:dyDescent="0.3">
      <c r="A1855" s="1">
        <f>'[1]RC-1(PY)'!A1855</f>
        <v>0</v>
      </c>
      <c r="B1855" s="1">
        <f>'[1]RC-1(PY)'!B1855</f>
        <v>0</v>
      </c>
      <c r="C1855" s="1">
        <f>'[1]RC-1(PY)'!C1855</f>
        <v>0</v>
      </c>
      <c r="D1855" s="1">
        <f>'[1]RC-1(PY)'!D1855</f>
        <v>0</v>
      </c>
      <c r="E1855" s="1">
        <f>'[1]RC-1(PY)'!E1855</f>
        <v>0</v>
      </c>
      <c r="F1855" s="1">
        <f>'[1]RC-1(PY)'!F1855</f>
        <v>0</v>
      </c>
      <c r="G1855" s="1">
        <f>'[1]RC-1(PY)'!G1855</f>
        <v>0</v>
      </c>
      <c r="H1855" s="1">
        <f>'[1]RC-1(PY)'!H1855</f>
        <v>0</v>
      </c>
      <c r="I1855" s="1">
        <f>'[1]RC-1(PY)'!I1855</f>
        <v>0</v>
      </c>
      <c r="J1855" s="1">
        <f>'[1]RC-1(PY)'!J1855</f>
        <v>0</v>
      </c>
      <c r="K1855" s="1">
        <f>'[1]RC-1(PY)'!K1855</f>
        <v>0</v>
      </c>
      <c r="L1855" s="1">
        <f>'[1]RC-1(PY)'!L1855</f>
        <v>0</v>
      </c>
      <c r="M1855" s="1">
        <f>'[1]RC-1(PY)'!M1855</f>
        <v>0</v>
      </c>
      <c r="N1855" s="1">
        <f>'[1]RC-1(PY)'!N1855</f>
        <v>0</v>
      </c>
      <c r="O1855" s="1">
        <f>'[1]RC-1(PY)'!O1855</f>
        <v>0</v>
      </c>
      <c r="P1855" s="1">
        <f>'[1]RC-1(PY)'!P1855</f>
        <v>0</v>
      </c>
      <c r="Q1855" s="1">
        <f>'[1]RC-1(PY)'!Q1855</f>
        <v>0</v>
      </c>
      <c r="R1855" s="1">
        <f>'[1]RC-1(PY)'!R1855</f>
        <v>0</v>
      </c>
      <c r="S1855" s="1">
        <f>'[1]RC-1(PY)'!S1855</f>
        <v>0</v>
      </c>
      <c r="T1855" s="1">
        <f>'[1]RC-1(PY)'!T1855</f>
        <v>0</v>
      </c>
      <c r="U1855" s="1">
        <f>'[1]RC-1(PY)'!U1855</f>
        <v>0</v>
      </c>
      <c r="V1855" s="1">
        <f>'[1]RC-1(PY)'!V1855</f>
        <v>0</v>
      </c>
      <c r="W1855" s="1">
        <f>'[1]RC-1(PY)'!W1855</f>
        <v>0</v>
      </c>
      <c r="X1855" s="1">
        <f>'[1]RC-1(PY)'!X1855</f>
        <v>0</v>
      </c>
      <c r="Y1855" s="1">
        <f>'[1]RC-1(PY)'!Y1855</f>
        <v>0</v>
      </c>
      <c r="Z1855" s="1">
        <f>'[1]RC-1(PY)'!Z1855</f>
        <v>0</v>
      </c>
      <c r="AA1855" s="1">
        <f>'[1]RC-1(PY)'!AA1855</f>
        <v>0</v>
      </c>
      <c r="AB1855" s="1">
        <f>'[1]RC-1(PY)'!AB1855</f>
        <v>0</v>
      </c>
      <c r="AC1855" s="1">
        <f>'[1]RC-1(PY)'!AC1855</f>
        <v>0</v>
      </c>
      <c r="AD1855" s="1">
        <f>'[1]RC-1(PY)'!AD1855</f>
        <v>0</v>
      </c>
      <c r="AE1855" s="1">
        <f>'[1]RC-1(PY)'!AE1855</f>
        <v>0</v>
      </c>
      <c r="AF1855" s="1">
        <f>'[1]RC-1(PY)'!AF1855</f>
        <v>0</v>
      </c>
      <c r="AG1855" s="1">
        <f>'[1]RC-1(PY)'!AG1855</f>
        <v>0</v>
      </c>
      <c r="AH1855" s="1">
        <f>'[1]RC-1(PY)'!AH1855</f>
        <v>0</v>
      </c>
      <c r="AI1855" s="1">
        <f>'[1]RC-1(PY)'!AI1855</f>
        <v>0</v>
      </c>
    </row>
    <row r="1856" spans="1:35" x14ac:dyDescent="0.3">
      <c r="A1856" s="1">
        <f>'[1]RC-1(PY)'!A1856</f>
        <v>0</v>
      </c>
      <c r="B1856" s="1">
        <f>'[1]RC-1(PY)'!B1856</f>
        <v>0</v>
      </c>
      <c r="C1856" s="1">
        <f>'[1]RC-1(PY)'!C1856</f>
        <v>0</v>
      </c>
      <c r="D1856" s="1">
        <f>'[1]RC-1(PY)'!D1856</f>
        <v>0</v>
      </c>
      <c r="E1856" s="1">
        <f>'[1]RC-1(PY)'!E1856</f>
        <v>0</v>
      </c>
      <c r="F1856" s="1">
        <f>'[1]RC-1(PY)'!F1856</f>
        <v>0</v>
      </c>
      <c r="G1856" s="1">
        <f>'[1]RC-1(PY)'!G1856</f>
        <v>0</v>
      </c>
      <c r="H1856" s="1">
        <f>'[1]RC-1(PY)'!H1856</f>
        <v>0</v>
      </c>
      <c r="I1856" s="1">
        <f>'[1]RC-1(PY)'!I1856</f>
        <v>0</v>
      </c>
      <c r="J1856" s="1">
        <f>'[1]RC-1(PY)'!J1856</f>
        <v>0</v>
      </c>
      <c r="K1856" s="1">
        <f>'[1]RC-1(PY)'!K1856</f>
        <v>0</v>
      </c>
      <c r="L1856" s="1">
        <f>'[1]RC-1(PY)'!L1856</f>
        <v>0</v>
      </c>
      <c r="M1856" s="1">
        <f>'[1]RC-1(PY)'!M1856</f>
        <v>0</v>
      </c>
      <c r="N1856" s="1">
        <f>'[1]RC-1(PY)'!N1856</f>
        <v>0</v>
      </c>
      <c r="O1856" s="1">
        <f>'[1]RC-1(PY)'!O1856</f>
        <v>0</v>
      </c>
      <c r="P1856" s="1">
        <f>'[1]RC-1(PY)'!P1856</f>
        <v>0</v>
      </c>
      <c r="Q1856" s="1">
        <f>'[1]RC-1(PY)'!Q1856</f>
        <v>0</v>
      </c>
      <c r="R1856" s="1">
        <f>'[1]RC-1(PY)'!R1856</f>
        <v>0</v>
      </c>
      <c r="S1856" s="1">
        <f>'[1]RC-1(PY)'!S1856</f>
        <v>0</v>
      </c>
      <c r="T1856" s="1">
        <f>'[1]RC-1(PY)'!T1856</f>
        <v>0</v>
      </c>
      <c r="U1856" s="1">
        <f>'[1]RC-1(PY)'!U1856</f>
        <v>0</v>
      </c>
      <c r="V1856" s="1">
        <f>'[1]RC-1(PY)'!V1856</f>
        <v>0</v>
      </c>
      <c r="W1856" s="1">
        <f>'[1]RC-1(PY)'!W1856</f>
        <v>0</v>
      </c>
      <c r="X1856" s="1">
        <f>'[1]RC-1(PY)'!X1856</f>
        <v>0</v>
      </c>
      <c r="Y1856" s="1">
        <f>'[1]RC-1(PY)'!Y1856</f>
        <v>0</v>
      </c>
      <c r="Z1856" s="1">
        <f>'[1]RC-1(PY)'!Z1856</f>
        <v>0</v>
      </c>
      <c r="AA1856" s="1">
        <f>'[1]RC-1(PY)'!AA1856</f>
        <v>0</v>
      </c>
      <c r="AB1856" s="1">
        <f>'[1]RC-1(PY)'!AB1856</f>
        <v>0</v>
      </c>
      <c r="AC1856" s="1">
        <f>'[1]RC-1(PY)'!AC1856</f>
        <v>0</v>
      </c>
      <c r="AD1856" s="1">
        <f>'[1]RC-1(PY)'!AD1856</f>
        <v>0</v>
      </c>
      <c r="AE1856" s="1">
        <f>'[1]RC-1(PY)'!AE1856</f>
        <v>0</v>
      </c>
      <c r="AF1856" s="1">
        <f>'[1]RC-1(PY)'!AF1856</f>
        <v>0</v>
      </c>
      <c r="AG1856" s="1">
        <f>'[1]RC-1(PY)'!AG1856</f>
        <v>0</v>
      </c>
      <c r="AH1856" s="1">
        <f>'[1]RC-1(PY)'!AH1856</f>
        <v>0</v>
      </c>
      <c r="AI1856" s="1">
        <f>'[1]RC-1(PY)'!AI1856</f>
        <v>0</v>
      </c>
    </row>
    <row r="1857" spans="1:35" x14ac:dyDescent="0.3">
      <c r="A1857" s="1">
        <f>'[1]RC-1(PY)'!A1857</f>
        <v>0</v>
      </c>
      <c r="B1857" s="1">
        <f>'[1]RC-1(PY)'!B1857</f>
        <v>0</v>
      </c>
      <c r="C1857" s="1">
        <f>'[1]RC-1(PY)'!C1857</f>
        <v>0</v>
      </c>
      <c r="D1857" s="1">
        <f>'[1]RC-1(PY)'!D1857</f>
        <v>0</v>
      </c>
      <c r="E1857" s="1">
        <f>'[1]RC-1(PY)'!E1857</f>
        <v>0</v>
      </c>
      <c r="F1857" s="1">
        <f>'[1]RC-1(PY)'!F1857</f>
        <v>0</v>
      </c>
      <c r="G1857" s="1">
        <f>'[1]RC-1(PY)'!G1857</f>
        <v>0</v>
      </c>
      <c r="H1857" s="1">
        <f>'[1]RC-1(PY)'!H1857</f>
        <v>0</v>
      </c>
      <c r="I1857" s="1">
        <f>'[1]RC-1(PY)'!I1857</f>
        <v>0</v>
      </c>
      <c r="J1857" s="1">
        <f>'[1]RC-1(PY)'!J1857</f>
        <v>0</v>
      </c>
      <c r="K1857" s="1">
        <f>'[1]RC-1(PY)'!K1857</f>
        <v>0</v>
      </c>
      <c r="L1857" s="1">
        <f>'[1]RC-1(PY)'!L1857</f>
        <v>0</v>
      </c>
      <c r="M1857" s="1">
        <f>'[1]RC-1(PY)'!M1857</f>
        <v>0</v>
      </c>
      <c r="N1857" s="1">
        <f>'[1]RC-1(PY)'!N1857</f>
        <v>0</v>
      </c>
      <c r="O1857" s="1">
        <f>'[1]RC-1(PY)'!O1857</f>
        <v>0</v>
      </c>
      <c r="P1857" s="1">
        <f>'[1]RC-1(PY)'!P1857</f>
        <v>0</v>
      </c>
      <c r="Q1857" s="1">
        <f>'[1]RC-1(PY)'!Q1857</f>
        <v>0</v>
      </c>
      <c r="R1857" s="1">
        <f>'[1]RC-1(PY)'!R1857</f>
        <v>0</v>
      </c>
      <c r="S1857" s="1">
        <f>'[1]RC-1(PY)'!S1857</f>
        <v>0</v>
      </c>
      <c r="T1857" s="1">
        <f>'[1]RC-1(PY)'!T1857</f>
        <v>0</v>
      </c>
      <c r="U1857" s="1">
        <f>'[1]RC-1(PY)'!U1857</f>
        <v>0</v>
      </c>
      <c r="V1857" s="1">
        <f>'[1]RC-1(PY)'!V1857</f>
        <v>0</v>
      </c>
      <c r="W1857" s="1">
        <f>'[1]RC-1(PY)'!W1857</f>
        <v>0</v>
      </c>
      <c r="X1857" s="1">
        <f>'[1]RC-1(PY)'!X1857</f>
        <v>0</v>
      </c>
      <c r="Y1857" s="1">
        <f>'[1]RC-1(PY)'!Y1857</f>
        <v>0</v>
      </c>
      <c r="Z1857" s="1">
        <f>'[1]RC-1(PY)'!Z1857</f>
        <v>0</v>
      </c>
      <c r="AA1857" s="1">
        <f>'[1]RC-1(PY)'!AA1857</f>
        <v>0</v>
      </c>
      <c r="AB1857" s="1">
        <f>'[1]RC-1(PY)'!AB1857</f>
        <v>0</v>
      </c>
      <c r="AC1857" s="1">
        <f>'[1]RC-1(PY)'!AC1857</f>
        <v>0</v>
      </c>
      <c r="AD1857" s="1">
        <f>'[1]RC-1(PY)'!AD1857</f>
        <v>0</v>
      </c>
      <c r="AE1857" s="1">
        <f>'[1]RC-1(PY)'!AE1857</f>
        <v>0</v>
      </c>
      <c r="AF1857" s="1">
        <f>'[1]RC-1(PY)'!AF1857</f>
        <v>0</v>
      </c>
      <c r="AG1857" s="1">
        <f>'[1]RC-1(PY)'!AG1857</f>
        <v>0</v>
      </c>
      <c r="AH1857" s="1">
        <f>'[1]RC-1(PY)'!AH1857</f>
        <v>0</v>
      </c>
      <c r="AI1857" s="1">
        <f>'[1]RC-1(PY)'!AI1857</f>
        <v>0</v>
      </c>
    </row>
    <row r="1858" spans="1:35" x14ac:dyDescent="0.3">
      <c r="A1858" s="1">
        <f>'[1]RC-1(PY)'!A1858</f>
        <v>0</v>
      </c>
      <c r="B1858" s="1">
        <f>'[1]RC-1(PY)'!B1858</f>
        <v>0</v>
      </c>
      <c r="C1858" s="1">
        <f>'[1]RC-1(PY)'!C1858</f>
        <v>0</v>
      </c>
      <c r="D1858" s="1">
        <f>'[1]RC-1(PY)'!D1858</f>
        <v>0</v>
      </c>
      <c r="E1858" s="1">
        <f>'[1]RC-1(PY)'!E1858</f>
        <v>0</v>
      </c>
      <c r="F1858" s="1">
        <f>'[1]RC-1(PY)'!F1858</f>
        <v>0</v>
      </c>
      <c r="G1858" s="1">
        <f>'[1]RC-1(PY)'!G1858</f>
        <v>0</v>
      </c>
      <c r="H1858" s="1">
        <f>'[1]RC-1(PY)'!H1858</f>
        <v>0</v>
      </c>
      <c r="I1858" s="1">
        <f>'[1]RC-1(PY)'!I1858</f>
        <v>0</v>
      </c>
      <c r="J1858" s="1">
        <f>'[1]RC-1(PY)'!J1858</f>
        <v>0</v>
      </c>
      <c r="K1858" s="1">
        <f>'[1]RC-1(PY)'!K1858</f>
        <v>0</v>
      </c>
      <c r="L1858" s="1">
        <f>'[1]RC-1(PY)'!L1858</f>
        <v>0</v>
      </c>
      <c r="M1858" s="1">
        <f>'[1]RC-1(PY)'!M1858</f>
        <v>0</v>
      </c>
      <c r="N1858" s="1">
        <f>'[1]RC-1(PY)'!N1858</f>
        <v>0</v>
      </c>
      <c r="O1858" s="1">
        <f>'[1]RC-1(PY)'!O1858</f>
        <v>0</v>
      </c>
      <c r="P1858" s="1">
        <f>'[1]RC-1(PY)'!P1858</f>
        <v>0</v>
      </c>
      <c r="Q1858" s="1">
        <f>'[1]RC-1(PY)'!Q1858</f>
        <v>0</v>
      </c>
      <c r="R1858" s="1">
        <f>'[1]RC-1(PY)'!R1858</f>
        <v>0</v>
      </c>
      <c r="S1858" s="1">
        <f>'[1]RC-1(PY)'!S1858</f>
        <v>0</v>
      </c>
      <c r="T1858" s="1">
        <f>'[1]RC-1(PY)'!T1858</f>
        <v>0</v>
      </c>
      <c r="U1858" s="1">
        <f>'[1]RC-1(PY)'!U1858</f>
        <v>0</v>
      </c>
      <c r="V1858" s="1">
        <f>'[1]RC-1(PY)'!V1858</f>
        <v>0</v>
      </c>
      <c r="W1858" s="1">
        <f>'[1]RC-1(PY)'!W1858</f>
        <v>0</v>
      </c>
      <c r="X1858" s="1">
        <f>'[1]RC-1(PY)'!X1858</f>
        <v>0</v>
      </c>
      <c r="Y1858" s="1">
        <f>'[1]RC-1(PY)'!Y1858</f>
        <v>0</v>
      </c>
      <c r="Z1858" s="1">
        <f>'[1]RC-1(PY)'!Z1858</f>
        <v>0</v>
      </c>
      <c r="AA1858" s="1">
        <f>'[1]RC-1(PY)'!AA1858</f>
        <v>0</v>
      </c>
      <c r="AB1858" s="1">
        <f>'[1]RC-1(PY)'!AB1858</f>
        <v>0</v>
      </c>
      <c r="AC1858" s="1">
        <f>'[1]RC-1(PY)'!AC1858</f>
        <v>0</v>
      </c>
      <c r="AD1858" s="1">
        <f>'[1]RC-1(PY)'!AD1858</f>
        <v>0</v>
      </c>
      <c r="AE1858" s="1">
        <f>'[1]RC-1(PY)'!AE1858</f>
        <v>0</v>
      </c>
      <c r="AF1858" s="1">
        <f>'[1]RC-1(PY)'!AF1858</f>
        <v>0</v>
      </c>
      <c r="AG1858" s="1">
        <f>'[1]RC-1(PY)'!AG1858</f>
        <v>0</v>
      </c>
      <c r="AH1858" s="1">
        <f>'[1]RC-1(PY)'!AH1858</f>
        <v>0</v>
      </c>
      <c r="AI1858" s="1">
        <f>'[1]RC-1(PY)'!AI1858</f>
        <v>0</v>
      </c>
    </row>
    <row r="1859" spans="1:35" x14ac:dyDescent="0.3">
      <c r="A1859" s="1">
        <f>'[1]RC-1(PY)'!A1859</f>
        <v>0</v>
      </c>
      <c r="B1859" s="1">
        <f>'[1]RC-1(PY)'!B1859</f>
        <v>0</v>
      </c>
      <c r="C1859" s="1">
        <f>'[1]RC-1(PY)'!C1859</f>
        <v>0</v>
      </c>
      <c r="D1859" s="1">
        <f>'[1]RC-1(PY)'!D1859</f>
        <v>0</v>
      </c>
      <c r="E1859" s="1">
        <f>'[1]RC-1(PY)'!E1859</f>
        <v>0</v>
      </c>
      <c r="F1859" s="1">
        <f>'[1]RC-1(PY)'!F1859</f>
        <v>0</v>
      </c>
      <c r="G1859" s="1">
        <f>'[1]RC-1(PY)'!G1859</f>
        <v>0</v>
      </c>
      <c r="H1859" s="1">
        <f>'[1]RC-1(PY)'!H1859</f>
        <v>0</v>
      </c>
      <c r="I1859" s="1">
        <f>'[1]RC-1(PY)'!I1859</f>
        <v>0</v>
      </c>
      <c r="J1859" s="1">
        <f>'[1]RC-1(PY)'!J1859</f>
        <v>0</v>
      </c>
      <c r="K1859" s="1">
        <f>'[1]RC-1(PY)'!K1859</f>
        <v>0</v>
      </c>
      <c r="L1859" s="1">
        <f>'[1]RC-1(PY)'!L1859</f>
        <v>0</v>
      </c>
      <c r="M1859" s="1">
        <f>'[1]RC-1(PY)'!M1859</f>
        <v>0</v>
      </c>
      <c r="N1859" s="1">
        <f>'[1]RC-1(PY)'!N1859</f>
        <v>0</v>
      </c>
      <c r="O1859" s="1">
        <f>'[1]RC-1(PY)'!O1859</f>
        <v>0</v>
      </c>
      <c r="P1859" s="1">
        <f>'[1]RC-1(PY)'!P1859</f>
        <v>0</v>
      </c>
      <c r="Q1859" s="1">
        <f>'[1]RC-1(PY)'!Q1859</f>
        <v>0</v>
      </c>
      <c r="R1859" s="1">
        <f>'[1]RC-1(PY)'!R1859</f>
        <v>0</v>
      </c>
      <c r="S1859" s="1">
        <f>'[1]RC-1(PY)'!S1859</f>
        <v>0</v>
      </c>
      <c r="T1859" s="1">
        <f>'[1]RC-1(PY)'!T1859</f>
        <v>0</v>
      </c>
      <c r="U1859" s="1">
        <f>'[1]RC-1(PY)'!U1859</f>
        <v>0</v>
      </c>
      <c r="V1859" s="1">
        <f>'[1]RC-1(PY)'!V1859</f>
        <v>0</v>
      </c>
      <c r="W1859" s="1">
        <f>'[1]RC-1(PY)'!W1859</f>
        <v>0</v>
      </c>
      <c r="X1859" s="1">
        <f>'[1]RC-1(PY)'!X1859</f>
        <v>0</v>
      </c>
      <c r="Y1859" s="1">
        <f>'[1]RC-1(PY)'!Y1859</f>
        <v>0</v>
      </c>
      <c r="Z1859" s="1">
        <f>'[1]RC-1(PY)'!Z1859</f>
        <v>0</v>
      </c>
      <c r="AA1859" s="1">
        <f>'[1]RC-1(PY)'!AA1859</f>
        <v>0</v>
      </c>
      <c r="AB1859" s="1">
        <f>'[1]RC-1(PY)'!AB1859</f>
        <v>0</v>
      </c>
      <c r="AC1859" s="1">
        <f>'[1]RC-1(PY)'!AC1859</f>
        <v>0</v>
      </c>
      <c r="AD1859" s="1">
        <f>'[1]RC-1(PY)'!AD1859</f>
        <v>0</v>
      </c>
      <c r="AE1859" s="1">
        <f>'[1]RC-1(PY)'!AE1859</f>
        <v>0</v>
      </c>
      <c r="AF1859" s="1">
        <f>'[1]RC-1(PY)'!AF1859</f>
        <v>0</v>
      </c>
      <c r="AG1859" s="1">
        <f>'[1]RC-1(PY)'!AG1859</f>
        <v>0</v>
      </c>
      <c r="AH1859" s="1">
        <f>'[1]RC-1(PY)'!AH1859</f>
        <v>0</v>
      </c>
      <c r="AI1859" s="1">
        <f>'[1]RC-1(PY)'!AI1859</f>
        <v>0</v>
      </c>
    </row>
    <row r="1860" spans="1:35" x14ac:dyDescent="0.3">
      <c r="A1860" s="1">
        <f>'[1]RC-1(PY)'!A1860</f>
        <v>0</v>
      </c>
      <c r="B1860" s="1">
        <f>'[1]RC-1(PY)'!B1860</f>
        <v>0</v>
      </c>
      <c r="C1860" s="1">
        <f>'[1]RC-1(PY)'!C1860</f>
        <v>0</v>
      </c>
      <c r="D1860" s="1">
        <f>'[1]RC-1(PY)'!D1860</f>
        <v>0</v>
      </c>
      <c r="E1860" s="1">
        <f>'[1]RC-1(PY)'!E1860</f>
        <v>0</v>
      </c>
      <c r="F1860" s="1">
        <f>'[1]RC-1(PY)'!F1860</f>
        <v>0</v>
      </c>
      <c r="G1860" s="1">
        <f>'[1]RC-1(PY)'!G1860</f>
        <v>0</v>
      </c>
      <c r="H1860" s="1">
        <f>'[1]RC-1(PY)'!H1860</f>
        <v>0</v>
      </c>
      <c r="I1860" s="1">
        <f>'[1]RC-1(PY)'!I1860</f>
        <v>0</v>
      </c>
      <c r="J1860" s="1">
        <f>'[1]RC-1(PY)'!J1860</f>
        <v>0</v>
      </c>
      <c r="K1860" s="1">
        <f>'[1]RC-1(PY)'!K1860</f>
        <v>0</v>
      </c>
      <c r="L1860" s="1">
        <f>'[1]RC-1(PY)'!L1860</f>
        <v>0</v>
      </c>
      <c r="M1860" s="1">
        <f>'[1]RC-1(PY)'!M1860</f>
        <v>0</v>
      </c>
      <c r="N1860" s="1">
        <f>'[1]RC-1(PY)'!N1860</f>
        <v>0</v>
      </c>
      <c r="O1860" s="1">
        <f>'[1]RC-1(PY)'!O1860</f>
        <v>0</v>
      </c>
      <c r="P1860" s="1">
        <f>'[1]RC-1(PY)'!P1860</f>
        <v>0</v>
      </c>
      <c r="Q1860" s="1">
        <f>'[1]RC-1(PY)'!Q1860</f>
        <v>0</v>
      </c>
      <c r="R1860" s="1">
        <f>'[1]RC-1(PY)'!R1860</f>
        <v>0</v>
      </c>
      <c r="S1860" s="1">
        <f>'[1]RC-1(PY)'!S1860</f>
        <v>0</v>
      </c>
      <c r="T1860" s="1">
        <f>'[1]RC-1(PY)'!T1860</f>
        <v>0</v>
      </c>
      <c r="U1860" s="1">
        <f>'[1]RC-1(PY)'!U1860</f>
        <v>0</v>
      </c>
      <c r="V1860" s="1">
        <f>'[1]RC-1(PY)'!V1860</f>
        <v>0</v>
      </c>
      <c r="W1860" s="1">
        <f>'[1]RC-1(PY)'!W1860</f>
        <v>0</v>
      </c>
      <c r="X1860" s="1">
        <f>'[1]RC-1(PY)'!X1860</f>
        <v>0</v>
      </c>
      <c r="Y1860" s="1">
        <f>'[1]RC-1(PY)'!Y1860</f>
        <v>0</v>
      </c>
      <c r="Z1860" s="1">
        <f>'[1]RC-1(PY)'!Z1860</f>
        <v>0</v>
      </c>
      <c r="AA1860" s="1">
        <f>'[1]RC-1(PY)'!AA1860</f>
        <v>0</v>
      </c>
      <c r="AB1860" s="1">
        <f>'[1]RC-1(PY)'!AB1860</f>
        <v>0</v>
      </c>
      <c r="AC1860" s="1">
        <f>'[1]RC-1(PY)'!AC1860</f>
        <v>0</v>
      </c>
      <c r="AD1860" s="1">
        <f>'[1]RC-1(PY)'!AD1860</f>
        <v>0</v>
      </c>
      <c r="AE1860" s="1">
        <f>'[1]RC-1(PY)'!AE1860</f>
        <v>0</v>
      </c>
      <c r="AF1860" s="1">
        <f>'[1]RC-1(PY)'!AF1860</f>
        <v>0</v>
      </c>
      <c r="AG1860" s="1">
        <f>'[1]RC-1(PY)'!AG1860</f>
        <v>0</v>
      </c>
      <c r="AH1860" s="1">
        <f>'[1]RC-1(PY)'!AH1860</f>
        <v>0</v>
      </c>
      <c r="AI1860" s="1">
        <f>'[1]RC-1(PY)'!AI1860</f>
        <v>0</v>
      </c>
    </row>
    <row r="1861" spans="1:35" x14ac:dyDescent="0.3">
      <c r="A1861" s="1">
        <f>'[1]RC-1(PY)'!A1861</f>
        <v>0</v>
      </c>
      <c r="B1861" s="1">
        <f>'[1]RC-1(PY)'!B1861</f>
        <v>0</v>
      </c>
      <c r="C1861" s="1">
        <f>'[1]RC-1(PY)'!C1861</f>
        <v>0</v>
      </c>
      <c r="D1861" s="1">
        <f>'[1]RC-1(PY)'!D1861</f>
        <v>0</v>
      </c>
      <c r="E1861" s="1">
        <f>'[1]RC-1(PY)'!E1861</f>
        <v>0</v>
      </c>
      <c r="F1861" s="1">
        <f>'[1]RC-1(PY)'!F1861</f>
        <v>0</v>
      </c>
      <c r="G1861" s="1">
        <f>'[1]RC-1(PY)'!G1861</f>
        <v>0</v>
      </c>
      <c r="H1861" s="1">
        <f>'[1]RC-1(PY)'!H1861</f>
        <v>0</v>
      </c>
      <c r="I1861" s="1">
        <f>'[1]RC-1(PY)'!I1861</f>
        <v>0</v>
      </c>
      <c r="J1861" s="1">
        <f>'[1]RC-1(PY)'!J1861</f>
        <v>0</v>
      </c>
      <c r="K1861" s="1">
        <f>'[1]RC-1(PY)'!K1861</f>
        <v>0</v>
      </c>
      <c r="L1861" s="1">
        <f>'[1]RC-1(PY)'!L1861</f>
        <v>0</v>
      </c>
      <c r="M1861" s="1">
        <f>'[1]RC-1(PY)'!M1861</f>
        <v>0</v>
      </c>
      <c r="N1861" s="1">
        <f>'[1]RC-1(PY)'!N1861</f>
        <v>0</v>
      </c>
      <c r="O1861" s="1">
        <f>'[1]RC-1(PY)'!O1861</f>
        <v>0</v>
      </c>
      <c r="P1861" s="1">
        <f>'[1]RC-1(PY)'!P1861</f>
        <v>0</v>
      </c>
      <c r="Q1861" s="1">
        <f>'[1]RC-1(PY)'!Q1861</f>
        <v>0</v>
      </c>
      <c r="R1861" s="1">
        <f>'[1]RC-1(PY)'!R1861</f>
        <v>0</v>
      </c>
      <c r="S1861" s="1">
        <f>'[1]RC-1(PY)'!S1861</f>
        <v>0</v>
      </c>
      <c r="T1861" s="1">
        <f>'[1]RC-1(PY)'!T1861</f>
        <v>0</v>
      </c>
      <c r="U1861" s="1">
        <f>'[1]RC-1(PY)'!U1861</f>
        <v>0</v>
      </c>
      <c r="V1861" s="1">
        <f>'[1]RC-1(PY)'!V1861</f>
        <v>0</v>
      </c>
      <c r="W1861" s="1">
        <f>'[1]RC-1(PY)'!W1861</f>
        <v>0</v>
      </c>
      <c r="X1861" s="1">
        <f>'[1]RC-1(PY)'!X1861</f>
        <v>0</v>
      </c>
      <c r="Y1861" s="1">
        <f>'[1]RC-1(PY)'!Y1861</f>
        <v>0</v>
      </c>
      <c r="Z1861" s="1">
        <f>'[1]RC-1(PY)'!Z1861</f>
        <v>0</v>
      </c>
      <c r="AA1861" s="1">
        <f>'[1]RC-1(PY)'!AA1861</f>
        <v>0</v>
      </c>
      <c r="AB1861" s="1">
        <f>'[1]RC-1(PY)'!AB1861</f>
        <v>0</v>
      </c>
      <c r="AC1861" s="1">
        <f>'[1]RC-1(PY)'!AC1861</f>
        <v>0</v>
      </c>
      <c r="AD1861" s="1">
        <f>'[1]RC-1(PY)'!AD1861</f>
        <v>0</v>
      </c>
      <c r="AE1861" s="1">
        <f>'[1]RC-1(PY)'!AE1861</f>
        <v>0</v>
      </c>
      <c r="AF1861" s="1">
        <f>'[1]RC-1(PY)'!AF1861</f>
        <v>0</v>
      </c>
      <c r="AG1861" s="1">
        <f>'[1]RC-1(PY)'!AG1861</f>
        <v>0</v>
      </c>
      <c r="AH1861" s="1">
        <f>'[1]RC-1(PY)'!AH1861</f>
        <v>0</v>
      </c>
      <c r="AI1861" s="1">
        <f>'[1]RC-1(PY)'!AI1861</f>
        <v>0</v>
      </c>
    </row>
    <row r="1862" spans="1:35" x14ac:dyDescent="0.3">
      <c r="A1862" s="1">
        <f>'[1]RC-1(PY)'!A1862</f>
        <v>0</v>
      </c>
      <c r="B1862" s="1">
        <f>'[1]RC-1(PY)'!B1862</f>
        <v>0</v>
      </c>
      <c r="C1862" s="1">
        <f>'[1]RC-1(PY)'!C1862</f>
        <v>0</v>
      </c>
      <c r="D1862" s="1">
        <f>'[1]RC-1(PY)'!D1862</f>
        <v>0</v>
      </c>
      <c r="E1862" s="1">
        <f>'[1]RC-1(PY)'!E1862</f>
        <v>0</v>
      </c>
      <c r="F1862" s="1">
        <f>'[1]RC-1(PY)'!F1862</f>
        <v>0</v>
      </c>
      <c r="G1862" s="1">
        <f>'[1]RC-1(PY)'!G1862</f>
        <v>0</v>
      </c>
      <c r="H1862" s="1">
        <f>'[1]RC-1(PY)'!H1862</f>
        <v>0</v>
      </c>
      <c r="I1862" s="1">
        <f>'[1]RC-1(PY)'!I1862</f>
        <v>0</v>
      </c>
      <c r="J1862" s="1">
        <f>'[1]RC-1(PY)'!J1862</f>
        <v>0</v>
      </c>
      <c r="K1862" s="1">
        <f>'[1]RC-1(PY)'!K1862</f>
        <v>0</v>
      </c>
      <c r="L1862" s="1">
        <f>'[1]RC-1(PY)'!L1862</f>
        <v>0</v>
      </c>
      <c r="M1862" s="1">
        <f>'[1]RC-1(PY)'!M1862</f>
        <v>0</v>
      </c>
      <c r="N1862" s="1">
        <f>'[1]RC-1(PY)'!N1862</f>
        <v>0</v>
      </c>
      <c r="O1862" s="1">
        <f>'[1]RC-1(PY)'!O1862</f>
        <v>0</v>
      </c>
      <c r="P1862" s="1">
        <f>'[1]RC-1(PY)'!P1862</f>
        <v>0</v>
      </c>
      <c r="Q1862" s="1">
        <f>'[1]RC-1(PY)'!Q1862</f>
        <v>0</v>
      </c>
      <c r="R1862" s="1">
        <f>'[1]RC-1(PY)'!R1862</f>
        <v>0</v>
      </c>
      <c r="S1862" s="1">
        <f>'[1]RC-1(PY)'!S1862</f>
        <v>0</v>
      </c>
      <c r="T1862" s="1">
        <f>'[1]RC-1(PY)'!T1862</f>
        <v>0</v>
      </c>
      <c r="U1862" s="1">
        <f>'[1]RC-1(PY)'!U1862</f>
        <v>0</v>
      </c>
      <c r="V1862" s="1">
        <f>'[1]RC-1(PY)'!V1862</f>
        <v>0</v>
      </c>
      <c r="W1862" s="1">
        <f>'[1]RC-1(PY)'!W1862</f>
        <v>0</v>
      </c>
      <c r="X1862" s="1">
        <f>'[1]RC-1(PY)'!X1862</f>
        <v>0</v>
      </c>
      <c r="Y1862" s="1">
        <f>'[1]RC-1(PY)'!Y1862</f>
        <v>0</v>
      </c>
      <c r="Z1862" s="1">
        <f>'[1]RC-1(PY)'!Z1862</f>
        <v>0</v>
      </c>
      <c r="AA1862" s="1">
        <f>'[1]RC-1(PY)'!AA1862</f>
        <v>0</v>
      </c>
      <c r="AB1862" s="1">
        <f>'[1]RC-1(PY)'!AB1862</f>
        <v>0</v>
      </c>
      <c r="AC1862" s="1">
        <f>'[1]RC-1(PY)'!AC1862</f>
        <v>0</v>
      </c>
      <c r="AD1862" s="1">
        <f>'[1]RC-1(PY)'!AD1862</f>
        <v>0</v>
      </c>
      <c r="AE1862" s="1">
        <f>'[1]RC-1(PY)'!AE1862</f>
        <v>0</v>
      </c>
      <c r="AF1862" s="1">
        <f>'[1]RC-1(PY)'!AF1862</f>
        <v>0</v>
      </c>
      <c r="AG1862" s="1">
        <f>'[1]RC-1(PY)'!AG1862</f>
        <v>0</v>
      </c>
      <c r="AH1862" s="1">
        <f>'[1]RC-1(PY)'!AH1862</f>
        <v>0</v>
      </c>
      <c r="AI1862" s="1">
        <f>'[1]RC-1(PY)'!AI1862</f>
        <v>0</v>
      </c>
    </row>
    <row r="1863" spans="1:35" x14ac:dyDescent="0.3">
      <c r="A1863" s="1">
        <f>'[1]RC-1(PY)'!A1863</f>
        <v>0</v>
      </c>
      <c r="B1863" s="1">
        <f>'[1]RC-1(PY)'!B1863</f>
        <v>0</v>
      </c>
      <c r="C1863" s="1">
        <f>'[1]RC-1(PY)'!C1863</f>
        <v>0</v>
      </c>
      <c r="D1863" s="1">
        <f>'[1]RC-1(PY)'!D1863</f>
        <v>0</v>
      </c>
      <c r="E1863" s="1">
        <f>'[1]RC-1(PY)'!E1863</f>
        <v>0</v>
      </c>
      <c r="F1863" s="1">
        <f>'[1]RC-1(PY)'!F1863</f>
        <v>0</v>
      </c>
      <c r="G1863" s="1">
        <f>'[1]RC-1(PY)'!G1863</f>
        <v>0</v>
      </c>
      <c r="H1863" s="1">
        <f>'[1]RC-1(PY)'!H1863</f>
        <v>0</v>
      </c>
      <c r="I1863" s="1">
        <f>'[1]RC-1(PY)'!I1863</f>
        <v>0</v>
      </c>
      <c r="J1863" s="1">
        <f>'[1]RC-1(PY)'!J1863</f>
        <v>0</v>
      </c>
      <c r="K1863" s="1">
        <f>'[1]RC-1(PY)'!K1863</f>
        <v>0</v>
      </c>
      <c r="L1863" s="1">
        <f>'[1]RC-1(PY)'!L1863</f>
        <v>0</v>
      </c>
      <c r="M1863" s="1">
        <f>'[1]RC-1(PY)'!M1863</f>
        <v>0</v>
      </c>
      <c r="N1863" s="1">
        <f>'[1]RC-1(PY)'!N1863</f>
        <v>0</v>
      </c>
      <c r="O1863" s="1">
        <f>'[1]RC-1(PY)'!O1863</f>
        <v>0</v>
      </c>
      <c r="P1863" s="1">
        <f>'[1]RC-1(PY)'!P1863</f>
        <v>0</v>
      </c>
      <c r="Q1863" s="1">
        <f>'[1]RC-1(PY)'!Q1863</f>
        <v>0</v>
      </c>
      <c r="R1863" s="1">
        <f>'[1]RC-1(PY)'!R1863</f>
        <v>0</v>
      </c>
      <c r="S1863" s="1">
        <f>'[1]RC-1(PY)'!S1863</f>
        <v>0</v>
      </c>
      <c r="T1863" s="1">
        <f>'[1]RC-1(PY)'!T1863</f>
        <v>0</v>
      </c>
      <c r="U1863" s="1">
        <f>'[1]RC-1(PY)'!U1863</f>
        <v>0</v>
      </c>
      <c r="V1863" s="1">
        <f>'[1]RC-1(PY)'!V1863</f>
        <v>0</v>
      </c>
      <c r="W1863" s="1">
        <f>'[1]RC-1(PY)'!W1863</f>
        <v>0</v>
      </c>
      <c r="X1863" s="1">
        <f>'[1]RC-1(PY)'!X1863</f>
        <v>0</v>
      </c>
      <c r="Y1863" s="1">
        <f>'[1]RC-1(PY)'!Y1863</f>
        <v>0</v>
      </c>
      <c r="Z1863" s="1">
        <f>'[1]RC-1(PY)'!Z1863</f>
        <v>0</v>
      </c>
      <c r="AA1863" s="1">
        <f>'[1]RC-1(PY)'!AA1863</f>
        <v>0</v>
      </c>
      <c r="AB1863" s="1">
        <f>'[1]RC-1(PY)'!AB1863</f>
        <v>0</v>
      </c>
      <c r="AC1863" s="1">
        <f>'[1]RC-1(PY)'!AC1863</f>
        <v>0</v>
      </c>
      <c r="AD1863" s="1">
        <f>'[1]RC-1(PY)'!AD1863</f>
        <v>0</v>
      </c>
      <c r="AE1863" s="1">
        <f>'[1]RC-1(PY)'!AE1863</f>
        <v>0</v>
      </c>
      <c r="AF1863" s="1">
        <f>'[1]RC-1(PY)'!AF1863</f>
        <v>0</v>
      </c>
      <c r="AG1863" s="1">
        <f>'[1]RC-1(PY)'!AG1863</f>
        <v>0</v>
      </c>
      <c r="AH1863" s="1">
        <f>'[1]RC-1(PY)'!AH1863</f>
        <v>0</v>
      </c>
      <c r="AI1863" s="1">
        <f>'[1]RC-1(PY)'!AI1863</f>
        <v>0</v>
      </c>
    </row>
    <row r="1864" spans="1:35" x14ac:dyDescent="0.3">
      <c r="A1864" s="1">
        <f>'[1]RC-1(PY)'!A1864</f>
        <v>0</v>
      </c>
      <c r="B1864" s="1">
        <f>'[1]RC-1(PY)'!B1864</f>
        <v>0</v>
      </c>
      <c r="C1864" s="1">
        <f>'[1]RC-1(PY)'!C1864</f>
        <v>0</v>
      </c>
      <c r="D1864" s="1">
        <f>'[1]RC-1(PY)'!D1864</f>
        <v>0</v>
      </c>
      <c r="E1864" s="1">
        <f>'[1]RC-1(PY)'!E1864</f>
        <v>0</v>
      </c>
      <c r="F1864" s="1">
        <f>'[1]RC-1(PY)'!F1864</f>
        <v>0</v>
      </c>
      <c r="G1864" s="1">
        <f>'[1]RC-1(PY)'!G1864</f>
        <v>0</v>
      </c>
      <c r="H1864" s="1">
        <f>'[1]RC-1(PY)'!H1864</f>
        <v>0</v>
      </c>
      <c r="I1864" s="1">
        <f>'[1]RC-1(PY)'!I1864</f>
        <v>0</v>
      </c>
      <c r="J1864" s="1">
        <f>'[1]RC-1(PY)'!J1864</f>
        <v>0</v>
      </c>
      <c r="K1864" s="1">
        <f>'[1]RC-1(PY)'!K1864</f>
        <v>0</v>
      </c>
      <c r="L1864" s="1">
        <f>'[1]RC-1(PY)'!L1864</f>
        <v>0</v>
      </c>
      <c r="M1864" s="1">
        <f>'[1]RC-1(PY)'!M1864</f>
        <v>0</v>
      </c>
      <c r="N1864" s="1">
        <f>'[1]RC-1(PY)'!N1864</f>
        <v>0</v>
      </c>
      <c r="O1864" s="1">
        <f>'[1]RC-1(PY)'!O1864</f>
        <v>0</v>
      </c>
      <c r="P1864" s="1">
        <f>'[1]RC-1(PY)'!P1864</f>
        <v>0</v>
      </c>
      <c r="Q1864" s="1">
        <f>'[1]RC-1(PY)'!Q1864</f>
        <v>0</v>
      </c>
      <c r="R1864" s="1">
        <f>'[1]RC-1(PY)'!R1864</f>
        <v>0</v>
      </c>
      <c r="S1864" s="1">
        <f>'[1]RC-1(PY)'!S1864</f>
        <v>0</v>
      </c>
      <c r="T1864" s="1">
        <f>'[1]RC-1(PY)'!T1864</f>
        <v>0</v>
      </c>
      <c r="U1864" s="1">
        <f>'[1]RC-1(PY)'!U1864</f>
        <v>0</v>
      </c>
      <c r="V1864" s="1">
        <f>'[1]RC-1(PY)'!V1864</f>
        <v>0</v>
      </c>
      <c r="W1864" s="1">
        <f>'[1]RC-1(PY)'!W1864</f>
        <v>0</v>
      </c>
      <c r="X1864" s="1">
        <f>'[1]RC-1(PY)'!X1864</f>
        <v>0</v>
      </c>
      <c r="Y1864" s="1">
        <f>'[1]RC-1(PY)'!Y1864</f>
        <v>0</v>
      </c>
      <c r="Z1864" s="1">
        <f>'[1]RC-1(PY)'!Z1864</f>
        <v>0</v>
      </c>
      <c r="AA1864" s="1">
        <f>'[1]RC-1(PY)'!AA1864</f>
        <v>0</v>
      </c>
      <c r="AB1864" s="1">
        <f>'[1]RC-1(PY)'!AB1864</f>
        <v>0</v>
      </c>
      <c r="AC1864" s="1">
        <f>'[1]RC-1(PY)'!AC1864</f>
        <v>0</v>
      </c>
      <c r="AD1864" s="1">
        <f>'[1]RC-1(PY)'!AD1864</f>
        <v>0</v>
      </c>
      <c r="AE1864" s="1">
        <f>'[1]RC-1(PY)'!AE1864</f>
        <v>0</v>
      </c>
      <c r="AF1864" s="1">
        <f>'[1]RC-1(PY)'!AF1864</f>
        <v>0</v>
      </c>
      <c r="AG1864" s="1">
        <f>'[1]RC-1(PY)'!AG1864</f>
        <v>0</v>
      </c>
      <c r="AH1864" s="1">
        <f>'[1]RC-1(PY)'!AH1864</f>
        <v>0</v>
      </c>
      <c r="AI1864" s="1">
        <f>'[1]RC-1(PY)'!AI1864</f>
        <v>0</v>
      </c>
    </row>
    <row r="1865" spans="1:35" x14ac:dyDescent="0.3">
      <c r="A1865" s="1">
        <f>'[1]RC-1(PY)'!A1865</f>
        <v>0</v>
      </c>
      <c r="B1865" s="1">
        <f>'[1]RC-1(PY)'!B1865</f>
        <v>0</v>
      </c>
      <c r="C1865" s="1">
        <f>'[1]RC-1(PY)'!C1865</f>
        <v>0</v>
      </c>
      <c r="D1865" s="1">
        <f>'[1]RC-1(PY)'!D1865</f>
        <v>0</v>
      </c>
      <c r="E1865" s="1">
        <f>'[1]RC-1(PY)'!E1865</f>
        <v>0</v>
      </c>
      <c r="F1865" s="1">
        <f>'[1]RC-1(PY)'!F1865</f>
        <v>0</v>
      </c>
      <c r="G1865" s="1">
        <f>'[1]RC-1(PY)'!G1865</f>
        <v>0</v>
      </c>
      <c r="H1865" s="1">
        <f>'[1]RC-1(PY)'!H1865</f>
        <v>0</v>
      </c>
      <c r="I1865" s="1">
        <f>'[1]RC-1(PY)'!I1865</f>
        <v>0</v>
      </c>
      <c r="J1865" s="1">
        <f>'[1]RC-1(PY)'!J1865</f>
        <v>0</v>
      </c>
      <c r="K1865" s="1">
        <f>'[1]RC-1(PY)'!K1865</f>
        <v>0</v>
      </c>
      <c r="L1865" s="1">
        <f>'[1]RC-1(PY)'!L1865</f>
        <v>0</v>
      </c>
      <c r="M1865" s="1">
        <f>'[1]RC-1(PY)'!M1865</f>
        <v>0</v>
      </c>
      <c r="N1865" s="1">
        <f>'[1]RC-1(PY)'!N1865</f>
        <v>0</v>
      </c>
      <c r="O1865" s="1">
        <f>'[1]RC-1(PY)'!O1865</f>
        <v>0</v>
      </c>
      <c r="P1865" s="1">
        <f>'[1]RC-1(PY)'!P1865</f>
        <v>0</v>
      </c>
      <c r="Q1865" s="1">
        <f>'[1]RC-1(PY)'!Q1865</f>
        <v>0</v>
      </c>
      <c r="R1865" s="1">
        <f>'[1]RC-1(PY)'!R1865</f>
        <v>0</v>
      </c>
      <c r="S1865" s="1">
        <f>'[1]RC-1(PY)'!S1865</f>
        <v>0</v>
      </c>
      <c r="T1865" s="1">
        <f>'[1]RC-1(PY)'!T1865</f>
        <v>0</v>
      </c>
      <c r="U1865" s="1">
        <f>'[1]RC-1(PY)'!U1865</f>
        <v>0</v>
      </c>
      <c r="V1865" s="1">
        <f>'[1]RC-1(PY)'!V1865</f>
        <v>0</v>
      </c>
      <c r="W1865" s="1">
        <f>'[1]RC-1(PY)'!W1865</f>
        <v>0</v>
      </c>
      <c r="X1865" s="1">
        <f>'[1]RC-1(PY)'!X1865</f>
        <v>0</v>
      </c>
      <c r="Y1865" s="1">
        <f>'[1]RC-1(PY)'!Y1865</f>
        <v>0</v>
      </c>
      <c r="Z1865" s="1">
        <f>'[1]RC-1(PY)'!Z1865</f>
        <v>0</v>
      </c>
      <c r="AA1865" s="1">
        <f>'[1]RC-1(PY)'!AA1865</f>
        <v>0</v>
      </c>
      <c r="AB1865" s="1">
        <f>'[1]RC-1(PY)'!AB1865</f>
        <v>0</v>
      </c>
      <c r="AC1865" s="1">
        <f>'[1]RC-1(PY)'!AC1865</f>
        <v>0</v>
      </c>
      <c r="AD1865" s="1">
        <f>'[1]RC-1(PY)'!AD1865</f>
        <v>0</v>
      </c>
      <c r="AE1865" s="1">
        <f>'[1]RC-1(PY)'!AE1865</f>
        <v>0</v>
      </c>
      <c r="AF1865" s="1">
        <f>'[1]RC-1(PY)'!AF1865</f>
        <v>0</v>
      </c>
      <c r="AG1865" s="1">
        <f>'[1]RC-1(PY)'!AG1865</f>
        <v>0</v>
      </c>
      <c r="AH1865" s="1">
        <f>'[1]RC-1(PY)'!AH1865</f>
        <v>0</v>
      </c>
      <c r="AI1865" s="1">
        <f>'[1]RC-1(PY)'!AI1865</f>
        <v>0</v>
      </c>
    </row>
    <row r="1866" spans="1:35" x14ac:dyDescent="0.3">
      <c r="A1866" s="1">
        <f>'[1]RC-1(PY)'!A1866</f>
        <v>0</v>
      </c>
      <c r="B1866" s="1">
        <f>'[1]RC-1(PY)'!B1866</f>
        <v>0</v>
      </c>
      <c r="C1866" s="1">
        <f>'[1]RC-1(PY)'!C1866</f>
        <v>0</v>
      </c>
      <c r="D1866" s="1">
        <f>'[1]RC-1(PY)'!D1866</f>
        <v>0</v>
      </c>
      <c r="E1866" s="1">
        <f>'[1]RC-1(PY)'!E1866</f>
        <v>0</v>
      </c>
      <c r="F1866" s="1">
        <f>'[1]RC-1(PY)'!F1866</f>
        <v>0</v>
      </c>
      <c r="G1866" s="1">
        <f>'[1]RC-1(PY)'!G1866</f>
        <v>0</v>
      </c>
      <c r="H1866" s="1">
        <f>'[1]RC-1(PY)'!H1866</f>
        <v>0</v>
      </c>
      <c r="I1866" s="1">
        <f>'[1]RC-1(PY)'!I1866</f>
        <v>0</v>
      </c>
      <c r="J1866" s="1">
        <f>'[1]RC-1(PY)'!J1866</f>
        <v>0</v>
      </c>
      <c r="K1866" s="1">
        <f>'[1]RC-1(PY)'!K1866</f>
        <v>0</v>
      </c>
      <c r="L1866" s="1">
        <f>'[1]RC-1(PY)'!L1866</f>
        <v>0</v>
      </c>
      <c r="M1866" s="1">
        <f>'[1]RC-1(PY)'!M1866</f>
        <v>0</v>
      </c>
      <c r="N1866" s="1">
        <f>'[1]RC-1(PY)'!N1866</f>
        <v>0</v>
      </c>
      <c r="O1866" s="1">
        <f>'[1]RC-1(PY)'!O1866</f>
        <v>0</v>
      </c>
      <c r="P1866" s="1">
        <f>'[1]RC-1(PY)'!P1866</f>
        <v>0</v>
      </c>
      <c r="Q1866" s="1">
        <f>'[1]RC-1(PY)'!Q1866</f>
        <v>0</v>
      </c>
      <c r="R1866" s="1">
        <f>'[1]RC-1(PY)'!R1866</f>
        <v>0</v>
      </c>
      <c r="S1866" s="1">
        <f>'[1]RC-1(PY)'!S1866</f>
        <v>0</v>
      </c>
      <c r="T1866" s="1">
        <f>'[1]RC-1(PY)'!T1866</f>
        <v>0</v>
      </c>
      <c r="U1866" s="1">
        <f>'[1]RC-1(PY)'!U1866</f>
        <v>0</v>
      </c>
      <c r="V1866" s="1">
        <f>'[1]RC-1(PY)'!V1866</f>
        <v>0</v>
      </c>
      <c r="W1866" s="1">
        <f>'[1]RC-1(PY)'!W1866</f>
        <v>0</v>
      </c>
      <c r="X1866" s="1">
        <f>'[1]RC-1(PY)'!X1866</f>
        <v>0</v>
      </c>
      <c r="Y1866" s="1">
        <f>'[1]RC-1(PY)'!Y1866</f>
        <v>0</v>
      </c>
      <c r="Z1866" s="1">
        <f>'[1]RC-1(PY)'!Z1866</f>
        <v>0</v>
      </c>
      <c r="AA1866" s="1">
        <f>'[1]RC-1(PY)'!AA1866</f>
        <v>0</v>
      </c>
      <c r="AB1866" s="1">
        <f>'[1]RC-1(PY)'!AB1866</f>
        <v>0</v>
      </c>
      <c r="AC1866" s="1">
        <f>'[1]RC-1(PY)'!AC1866</f>
        <v>0</v>
      </c>
      <c r="AD1866" s="1">
        <f>'[1]RC-1(PY)'!AD1866</f>
        <v>0</v>
      </c>
      <c r="AE1866" s="1">
        <f>'[1]RC-1(PY)'!AE1866</f>
        <v>0</v>
      </c>
      <c r="AF1866" s="1">
        <f>'[1]RC-1(PY)'!AF1866</f>
        <v>0</v>
      </c>
      <c r="AG1866" s="1">
        <f>'[1]RC-1(PY)'!AG1866</f>
        <v>0</v>
      </c>
      <c r="AH1866" s="1">
        <f>'[1]RC-1(PY)'!AH1866</f>
        <v>0</v>
      </c>
      <c r="AI1866" s="1">
        <f>'[1]RC-1(PY)'!AI1866</f>
        <v>0</v>
      </c>
    </row>
    <row r="1867" spans="1:35" x14ac:dyDescent="0.3">
      <c r="A1867" s="1">
        <f>'[1]RC-1(PY)'!A1867</f>
        <v>0</v>
      </c>
      <c r="B1867" s="1">
        <f>'[1]RC-1(PY)'!B1867</f>
        <v>0</v>
      </c>
      <c r="C1867" s="1">
        <f>'[1]RC-1(PY)'!C1867</f>
        <v>0</v>
      </c>
      <c r="D1867" s="1">
        <f>'[1]RC-1(PY)'!D1867</f>
        <v>0</v>
      </c>
      <c r="E1867" s="1">
        <f>'[1]RC-1(PY)'!E1867</f>
        <v>0</v>
      </c>
      <c r="F1867" s="1">
        <f>'[1]RC-1(PY)'!F1867</f>
        <v>0</v>
      </c>
      <c r="G1867" s="1">
        <f>'[1]RC-1(PY)'!G1867</f>
        <v>0</v>
      </c>
      <c r="H1867" s="1">
        <f>'[1]RC-1(PY)'!H1867</f>
        <v>0</v>
      </c>
      <c r="I1867" s="1">
        <f>'[1]RC-1(PY)'!I1867</f>
        <v>0</v>
      </c>
      <c r="J1867" s="1">
        <f>'[1]RC-1(PY)'!J1867</f>
        <v>0</v>
      </c>
      <c r="K1867" s="1">
        <f>'[1]RC-1(PY)'!K1867</f>
        <v>0</v>
      </c>
      <c r="L1867" s="1">
        <f>'[1]RC-1(PY)'!L1867</f>
        <v>0</v>
      </c>
      <c r="M1867" s="1">
        <f>'[1]RC-1(PY)'!M1867</f>
        <v>0</v>
      </c>
      <c r="N1867" s="1">
        <f>'[1]RC-1(PY)'!N1867</f>
        <v>0</v>
      </c>
      <c r="O1867" s="1">
        <f>'[1]RC-1(PY)'!O1867</f>
        <v>0</v>
      </c>
      <c r="P1867" s="1">
        <f>'[1]RC-1(PY)'!P1867</f>
        <v>0</v>
      </c>
      <c r="Q1867" s="1">
        <f>'[1]RC-1(PY)'!Q1867</f>
        <v>0</v>
      </c>
      <c r="R1867" s="1">
        <f>'[1]RC-1(PY)'!R1867</f>
        <v>0</v>
      </c>
      <c r="S1867" s="1">
        <f>'[1]RC-1(PY)'!S1867</f>
        <v>0</v>
      </c>
      <c r="T1867" s="1">
        <f>'[1]RC-1(PY)'!T1867</f>
        <v>0</v>
      </c>
      <c r="U1867" s="1">
        <f>'[1]RC-1(PY)'!U1867</f>
        <v>0</v>
      </c>
      <c r="V1867" s="1">
        <f>'[1]RC-1(PY)'!V1867</f>
        <v>0</v>
      </c>
      <c r="W1867" s="1">
        <f>'[1]RC-1(PY)'!W1867</f>
        <v>0</v>
      </c>
      <c r="X1867" s="1">
        <f>'[1]RC-1(PY)'!X1867</f>
        <v>0</v>
      </c>
      <c r="Y1867" s="1">
        <f>'[1]RC-1(PY)'!Y1867</f>
        <v>0</v>
      </c>
      <c r="Z1867" s="1">
        <f>'[1]RC-1(PY)'!Z1867</f>
        <v>0</v>
      </c>
      <c r="AA1867" s="1">
        <f>'[1]RC-1(PY)'!AA1867</f>
        <v>0</v>
      </c>
      <c r="AB1867" s="1">
        <f>'[1]RC-1(PY)'!AB1867</f>
        <v>0</v>
      </c>
      <c r="AC1867" s="1">
        <f>'[1]RC-1(PY)'!AC1867</f>
        <v>0</v>
      </c>
      <c r="AD1867" s="1">
        <f>'[1]RC-1(PY)'!AD1867</f>
        <v>0</v>
      </c>
      <c r="AE1867" s="1">
        <f>'[1]RC-1(PY)'!AE1867</f>
        <v>0</v>
      </c>
      <c r="AF1867" s="1">
        <f>'[1]RC-1(PY)'!AF1867</f>
        <v>0</v>
      </c>
      <c r="AG1867" s="1">
        <f>'[1]RC-1(PY)'!AG1867</f>
        <v>0</v>
      </c>
      <c r="AH1867" s="1">
        <f>'[1]RC-1(PY)'!AH1867</f>
        <v>0</v>
      </c>
      <c r="AI1867" s="1">
        <f>'[1]RC-1(PY)'!AI1867</f>
        <v>0</v>
      </c>
    </row>
    <row r="1868" spans="1:35" x14ac:dyDescent="0.3">
      <c r="A1868" s="1">
        <f>'[1]RC-1(PY)'!A1868</f>
        <v>0</v>
      </c>
      <c r="B1868" s="1">
        <f>'[1]RC-1(PY)'!B1868</f>
        <v>0</v>
      </c>
      <c r="C1868" s="1">
        <f>'[1]RC-1(PY)'!C1868</f>
        <v>0</v>
      </c>
      <c r="D1868" s="1">
        <f>'[1]RC-1(PY)'!D1868</f>
        <v>0</v>
      </c>
      <c r="E1868" s="1">
        <f>'[1]RC-1(PY)'!E1868</f>
        <v>0</v>
      </c>
      <c r="F1868" s="1">
        <f>'[1]RC-1(PY)'!F1868</f>
        <v>0</v>
      </c>
      <c r="G1868" s="1">
        <f>'[1]RC-1(PY)'!G1868</f>
        <v>0</v>
      </c>
      <c r="H1868" s="1">
        <f>'[1]RC-1(PY)'!H1868</f>
        <v>0</v>
      </c>
      <c r="I1868" s="1">
        <f>'[1]RC-1(PY)'!I1868</f>
        <v>0</v>
      </c>
      <c r="J1868" s="1">
        <f>'[1]RC-1(PY)'!J1868</f>
        <v>0</v>
      </c>
      <c r="K1868" s="1">
        <f>'[1]RC-1(PY)'!K1868</f>
        <v>0</v>
      </c>
      <c r="L1868" s="1">
        <f>'[1]RC-1(PY)'!L1868</f>
        <v>0</v>
      </c>
      <c r="M1868" s="1">
        <f>'[1]RC-1(PY)'!M1868</f>
        <v>0</v>
      </c>
      <c r="N1868" s="1">
        <f>'[1]RC-1(PY)'!N1868</f>
        <v>0</v>
      </c>
      <c r="O1868" s="1">
        <f>'[1]RC-1(PY)'!O1868</f>
        <v>0</v>
      </c>
      <c r="P1868" s="1">
        <f>'[1]RC-1(PY)'!P1868</f>
        <v>0</v>
      </c>
      <c r="Q1868" s="1">
        <f>'[1]RC-1(PY)'!Q1868</f>
        <v>0</v>
      </c>
      <c r="R1868" s="1">
        <f>'[1]RC-1(PY)'!R1868</f>
        <v>0</v>
      </c>
      <c r="S1868" s="1">
        <f>'[1]RC-1(PY)'!S1868</f>
        <v>0</v>
      </c>
      <c r="T1868" s="1">
        <f>'[1]RC-1(PY)'!T1868</f>
        <v>0</v>
      </c>
      <c r="U1868" s="1">
        <f>'[1]RC-1(PY)'!U1868</f>
        <v>0</v>
      </c>
      <c r="V1868" s="1">
        <f>'[1]RC-1(PY)'!V1868</f>
        <v>0</v>
      </c>
      <c r="W1868" s="1">
        <f>'[1]RC-1(PY)'!W1868</f>
        <v>0</v>
      </c>
      <c r="X1868" s="1">
        <f>'[1]RC-1(PY)'!X1868</f>
        <v>0</v>
      </c>
      <c r="Y1868" s="1">
        <f>'[1]RC-1(PY)'!Y1868</f>
        <v>0</v>
      </c>
      <c r="Z1868" s="1">
        <f>'[1]RC-1(PY)'!Z1868</f>
        <v>0</v>
      </c>
      <c r="AA1868" s="1">
        <f>'[1]RC-1(PY)'!AA1868</f>
        <v>0</v>
      </c>
      <c r="AB1868" s="1">
        <f>'[1]RC-1(PY)'!AB1868</f>
        <v>0</v>
      </c>
      <c r="AC1868" s="1">
        <f>'[1]RC-1(PY)'!AC1868</f>
        <v>0</v>
      </c>
      <c r="AD1868" s="1">
        <f>'[1]RC-1(PY)'!AD1868</f>
        <v>0</v>
      </c>
      <c r="AE1868" s="1">
        <f>'[1]RC-1(PY)'!AE1868</f>
        <v>0</v>
      </c>
      <c r="AF1868" s="1">
        <f>'[1]RC-1(PY)'!AF1868</f>
        <v>0</v>
      </c>
      <c r="AG1868" s="1">
        <f>'[1]RC-1(PY)'!AG1868</f>
        <v>0</v>
      </c>
      <c r="AH1868" s="1">
        <f>'[1]RC-1(PY)'!AH1868</f>
        <v>0</v>
      </c>
      <c r="AI1868" s="1">
        <f>'[1]RC-1(PY)'!AI1868</f>
        <v>0</v>
      </c>
    </row>
    <row r="1869" spans="1:35" x14ac:dyDescent="0.3">
      <c r="A1869" s="1">
        <f>'[1]RC-1(PY)'!A1869</f>
        <v>0</v>
      </c>
      <c r="B1869" s="1">
        <f>'[1]RC-1(PY)'!B1869</f>
        <v>0</v>
      </c>
      <c r="C1869" s="1">
        <f>'[1]RC-1(PY)'!C1869</f>
        <v>0</v>
      </c>
      <c r="D1869" s="1">
        <f>'[1]RC-1(PY)'!D1869</f>
        <v>0</v>
      </c>
      <c r="E1869" s="1">
        <f>'[1]RC-1(PY)'!E1869</f>
        <v>0</v>
      </c>
      <c r="F1869" s="1">
        <f>'[1]RC-1(PY)'!F1869</f>
        <v>0</v>
      </c>
      <c r="G1869" s="1">
        <f>'[1]RC-1(PY)'!G1869</f>
        <v>0</v>
      </c>
      <c r="H1869" s="1">
        <f>'[1]RC-1(PY)'!H1869</f>
        <v>0</v>
      </c>
      <c r="I1869" s="1">
        <f>'[1]RC-1(PY)'!I1869</f>
        <v>0</v>
      </c>
      <c r="J1869" s="1">
        <f>'[1]RC-1(PY)'!J1869</f>
        <v>0</v>
      </c>
      <c r="K1869" s="1">
        <f>'[1]RC-1(PY)'!K1869</f>
        <v>0</v>
      </c>
      <c r="L1869" s="1">
        <f>'[1]RC-1(PY)'!L1869</f>
        <v>0</v>
      </c>
      <c r="M1869" s="1">
        <f>'[1]RC-1(PY)'!M1869</f>
        <v>0</v>
      </c>
      <c r="N1869" s="1">
        <f>'[1]RC-1(PY)'!N1869</f>
        <v>0</v>
      </c>
      <c r="O1869" s="1">
        <f>'[1]RC-1(PY)'!O1869</f>
        <v>0</v>
      </c>
      <c r="P1869" s="1">
        <f>'[1]RC-1(PY)'!P1869</f>
        <v>0</v>
      </c>
      <c r="Q1869" s="1">
        <f>'[1]RC-1(PY)'!Q1869</f>
        <v>0</v>
      </c>
      <c r="R1869" s="1">
        <f>'[1]RC-1(PY)'!R1869</f>
        <v>0</v>
      </c>
      <c r="S1869" s="1">
        <f>'[1]RC-1(PY)'!S1869</f>
        <v>0</v>
      </c>
      <c r="T1869" s="1">
        <f>'[1]RC-1(PY)'!T1869</f>
        <v>0</v>
      </c>
      <c r="U1869" s="1">
        <f>'[1]RC-1(PY)'!U1869</f>
        <v>0</v>
      </c>
      <c r="V1869" s="1">
        <f>'[1]RC-1(PY)'!V1869</f>
        <v>0</v>
      </c>
      <c r="W1869" s="1">
        <f>'[1]RC-1(PY)'!W1869</f>
        <v>0</v>
      </c>
      <c r="X1869" s="1">
        <f>'[1]RC-1(PY)'!X1869</f>
        <v>0</v>
      </c>
      <c r="Y1869" s="1">
        <f>'[1]RC-1(PY)'!Y1869</f>
        <v>0</v>
      </c>
      <c r="Z1869" s="1">
        <f>'[1]RC-1(PY)'!Z1869</f>
        <v>0</v>
      </c>
      <c r="AA1869" s="1">
        <f>'[1]RC-1(PY)'!AA1869</f>
        <v>0</v>
      </c>
      <c r="AB1869" s="1">
        <f>'[1]RC-1(PY)'!AB1869</f>
        <v>0</v>
      </c>
      <c r="AC1869" s="1">
        <f>'[1]RC-1(PY)'!AC1869</f>
        <v>0</v>
      </c>
      <c r="AD1869" s="1">
        <f>'[1]RC-1(PY)'!AD1869</f>
        <v>0</v>
      </c>
      <c r="AE1869" s="1">
        <f>'[1]RC-1(PY)'!AE1869</f>
        <v>0</v>
      </c>
      <c r="AF1869" s="1">
        <f>'[1]RC-1(PY)'!AF1869</f>
        <v>0</v>
      </c>
      <c r="AG1869" s="1">
        <f>'[1]RC-1(PY)'!AG1869</f>
        <v>0</v>
      </c>
      <c r="AH1869" s="1">
        <f>'[1]RC-1(PY)'!AH1869</f>
        <v>0</v>
      </c>
      <c r="AI1869" s="1">
        <f>'[1]RC-1(PY)'!AI1869</f>
        <v>0</v>
      </c>
    </row>
    <row r="1870" spans="1:35" x14ac:dyDescent="0.3">
      <c r="A1870" s="1">
        <f>'[1]RC-1(PY)'!A1870</f>
        <v>0</v>
      </c>
      <c r="B1870" s="1">
        <f>'[1]RC-1(PY)'!B1870</f>
        <v>0</v>
      </c>
      <c r="C1870" s="1">
        <f>'[1]RC-1(PY)'!C1870</f>
        <v>0</v>
      </c>
      <c r="D1870" s="1">
        <f>'[1]RC-1(PY)'!D1870</f>
        <v>0</v>
      </c>
      <c r="E1870" s="1">
        <f>'[1]RC-1(PY)'!E1870</f>
        <v>0</v>
      </c>
      <c r="F1870" s="1">
        <f>'[1]RC-1(PY)'!F1870</f>
        <v>0</v>
      </c>
      <c r="G1870" s="1">
        <f>'[1]RC-1(PY)'!G1870</f>
        <v>0</v>
      </c>
      <c r="H1870" s="1">
        <f>'[1]RC-1(PY)'!H1870</f>
        <v>0</v>
      </c>
      <c r="I1870" s="1">
        <f>'[1]RC-1(PY)'!I1870</f>
        <v>0</v>
      </c>
      <c r="J1870" s="1">
        <f>'[1]RC-1(PY)'!J1870</f>
        <v>0</v>
      </c>
      <c r="K1870" s="1">
        <f>'[1]RC-1(PY)'!K1870</f>
        <v>0</v>
      </c>
      <c r="L1870" s="1">
        <f>'[1]RC-1(PY)'!L1870</f>
        <v>0</v>
      </c>
      <c r="M1870" s="1">
        <f>'[1]RC-1(PY)'!M1870</f>
        <v>0</v>
      </c>
      <c r="N1870" s="1">
        <f>'[1]RC-1(PY)'!N1870</f>
        <v>0</v>
      </c>
      <c r="O1870" s="1">
        <f>'[1]RC-1(PY)'!O1870</f>
        <v>0</v>
      </c>
      <c r="P1870" s="1">
        <f>'[1]RC-1(PY)'!P1870</f>
        <v>0</v>
      </c>
      <c r="Q1870" s="1">
        <f>'[1]RC-1(PY)'!Q1870</f>
        <v>0</v>
      </c>
      <c r="R1870" s="1">
        <f>'[1]RC-1(PY)'!R1870</f>
        <v>0</v>
      </c>
      <c r="S1870" s="1">
        <f>'[1]RC-1(PY)'!S1870</f>
        <v>0</v>
      </c>
      <c r="T1870" s="1">
        <f>'[1]RC-1(PY)'!T1870</f>
        <v>0</v>
      </c>
      <c r="U1870" s="1">
        <f>'[1]RC-1(PY)'!U1870</f>
        <v>0</v>
      </c>
      <c r="V1870" s="1">
        <f>'[1]RC-1(PY)'!V1870</f>
        <v>0</v>
      </c>
      <c r="W1870" s="1">
        <f>'[1]RC-1(PY)'!W1870</f>
        <v>0</v>
      </c>
      <c r="X1870" s="1">
        <f>'[1]RC-1(PY)'!X1870</f>
        <v>0</v>
      </c>
      <c r="Y1870" s="1">
        <f>'[1]RC-1(PY)'!Y1870</f>
        <v>0</v>
      </c>
      <c r="Z1870" s="1">
        <f>'[1]RC-1(PY)'!Z1870</f>
        <v>0</v>
      </c>
      <c r="AA1870" s="1">
        <f>'[1]RC-1(PY)'!AA1870</f>
        <v>0</v>
      </c>
      <c r="AB1870" s="1">
        <f>'[1]RC-1(PY)'!AB1870</f>
        <v>0</v>
      </c>
      <c r="AC1870" s="1">
        <f>'[1]RC-1(PY)'!AC1870</f>
        <v>0</v>
      </c>
      <c r="AD1870" s="1">
        <f>'[1]RC-1(PY)'!AD1870</f>
        <v>0</v>
      </c>
      <c r="AE1870" s="1">
        <f>'[1]RC-1(PY)'!AE1870</f>
        <v>0</v>
      </c>
      <c r="AF1870" s="1">
        <f>'[1]RC-1(PY)'!AF1870</f>
        <v>0</v>
      </c>
      <c r="AG1870" s="1">
        <f>'[1]RC-1(PY)'!AG1870</f>
        <v>0</v>
      </c>
      <c r="AH1870" s="1">
        <f>'[1]RC-1(PY)'!AH1870</f>
        <v>0</v>
      </c>
      <c r="AI1870" s="1">
        <f>'[1]RC-1(PY)'!AI1870</f>
        <v>0</v>
      </c>
    </row>
    <row r="1871" spans="1:35" x14ac:dyDescent="0.3">
      <c r="A1871" s="1">
        <f>'[1]RC-1(PY)'!A1871</f>
        <v>0</v>
      </c>
      <c r="B1871" s="1">
        <f>'[1]RC-1(PY)'!B1871</f>
        <v>0</v>
      </c>
      <c r="C1871" s="1">
        <f>'[1]RC-1(PY)'!C1871</f>
        <v>0</v>
      </c>
      <c r="D1871" s="1">
        <f>'[1]RC-1(PY)'!D1871</f>
        <v>0</v>
      </c>
      <c r="E1871" s="1">
        <f>'[1]RC-1(PY)'!E1871</f>
        <v>0</v>
      </c>
      <c r="F1871" s="1">
        <f>'[1]RC-1(PY)'!F1871</f>
        <v>0</v>
      </c>
      <c r="G1871" s="1">
        <f>'[1]RC-1(PY)'!G1871</f>
        <v>0</v>
      </c>
      <c r="H1871" s="1">
        <f>'[1]RC-1(PY)'!H1871</f>
        <v>0</v>
      </c>
      <c r="I1871" s="1">
        <f>'[1]RC-1(PY)'!I1871</f>
        <v>0</v>
      </c>
      <c r="J1871" s="1">
        <f>'[1]RC-1(PY)'!J1871</f>
        <v>0</v>
      </c>
      <c r="K1871" s="1">
        <f>'[1]RC-1(PY)'!K1871</f>
        <v>0</v>
      </c>
      <c r="L1871" s="1">
        <f>'[1]RC-1(PY)'!L1871</f>
        <v>0</v>
      </c>
      <c r="M1871" s="1">
        <f>'[1]RC-1(PY)'!M1871</f>
        <v>0</v>
      </c>
      <c r="N1871" s="1">
        <f>'[1]RC-1(PY)'!N1871</f>
        <v>0</v>
      </c>
      <c r="O1871" s="1">
        <f>'[1]RC-1(PY)'!O1871</f>
        <v>0</v>
      </c>
      <c r="P1871" s="1">
        <f>'[1]RC-1(PY)'!P1871</f>
        <v>0</v>
      </c>
      <c r="Q1871" s="1">
        <f>'[1]RC-1(PY)'!Q1871</f>
        <v>0</v>
      </c>
      <c r="R1871" s="1">
        <f>'[1]RC-1(PY)'!R1871</f>
        <v>0</v>
      </c>
      <c r="S1871" s="1">
        <f>'[1]RC-1(PY)'!S1871</f>
        <v>0</v>
      </c>
      <c r="T1871" s="1">
        <f>'[1]RC-1(PY)'!T1871</f>
        <v>0</v>
      </c>
      <c r="U1871" s="1">
        <f>'[1]RC-1(PY)'!U1871</f>
        <v>0</v>
      </c>
      <c r="V1871" s="1">
        <f>'[1]RC-1(PY)'!V1871</f>
        <v>0</v>
      </c>
      <c r="W1871" s="1">
        <f>'[1]RC-1(PY)'!W1871</f>
        <v>0</v>
      </c>
      <c r="X1871" s="1">
        <f>'[1]RC-1(PY)'!X1871</f>
        <v>0</v>
      </c>
      <c r="Y1871" s="1">
        <f>'[1]RC-1(PY)'!Y1871</f>
        <v>0</v>
      </c>
      <c r="Z1871" s="1">
        <f>'[1]RC-1(PY)'!Z1871</f>
        <v>0</v>
      </c>
      <c r="AA1871" s="1">
        <f>'[1]RC-1(PY)'!AA1871</f>
        <v>0</v>
      </c>
      <c r="AB1871" s="1">
        <f>'[1]RC-1(PY)'!AB1871</f>
        <v>0</v>
      </c>
      <c r="AC1871" s="1">
        <f>'[1]RC-1(PY)'!AC1871</f>
        <v>0</v>
      </c>
      <c r="AD1871" s="1">
        <f>'[1]RC-1(PY)'!AD1871</f>
        <v>0</v>
      </c>
      <c r="AE1871" s="1">
        <f>'[1]RC-1(PY)'!AE1871</f>
        <v>0</v>
      </c>
      <c r="AF1871" s="1">
        <f>'[1]RC-1(PY)'!AF1871</f>
        <v>0</v>
      </c>
      <c r="AG1871" s="1">
        <f>'[1]RC-1(PY)'!AG1871</f>
        <v>0</v>
      </c>
      <c r="AH1871" s="1">
        <f>'[1]RC-1(PY)'!AH1871</f>
        <v>0</v>
      </c>
      <c r="AI1871" s="1">
        <f>'[1]RC-1(PY)'!AI1871</f>
        <v>0</v>
      </c>
    </row>
    <row r="1872" spans="1:35" x14ac:dyDescent="0.3">
      <c r="A1872" s="1">
        <f>'[1]RC-1(PY)'!A1872</f>
        <v>0</v>
      </c>
      <c r="B1872" s="1">
        <f>'[1]RC-1(PY)'!B1872</f>
        <v>0</v>
      </c>
      <c r="C1872" s="1">
        <f>'[1]RC-1(PY)'!C1872</f>
        <v>0</v>
      </c>
      <c r="D1872" s="1">
        <f>'[1]RC-1(PY)'!D1872</f>
        <v>0</v>
      </c>
      <c r="E1872" s="1">
        <f>'[1]RC-1(PY)'!E1872</f>
        <v>0</v>
      </c>
      <c r="F1872" s="1">
        <f>'[1]RC-1(PY)'!F1872</f>
        <v>0</v>
      </c>
      <c r="G1872" s="1">
        <f>'[1]RC-1(PY)'!G1872</f>
        <v>0</v>
      </c>
      <c r="H1872" s="1">
        <f>'[1]RC-1(PY)'!H1872</f>
        <v>0</v>
      </c>
      <c r="I1872" s="1">
        <f>'[1]RC-1(PY)'!I1872</f>
        <v>0</v>
      </c>
      <c r="J1872" s="1">
        <f>'[1]RC-1(PY)'!J1872</f>
        <v>0</v>
      </c>
      <c r="K1872" s="1">
        <f>'[1]RC-1(PY)'!K1872</f>
        <v>0</v>
      </c>
      <c r="L1872" s="1">
        <f>'[1]RC-1(PY)'!L1872</f>
        <v>0</v>
      </c>
      <c r="M1872" s="1">
        <f>'[1]RC-1(PY)'!M1872</f>
        <v>0</v>
      </c>
      <c r="N1872" s="1">
        <f>'[1]RC-1(PY)'!N1872</f>
        <v>0</v>
      </c>
      <c r="O1872" s="1">
        <f>'[1]RC-1(PY)'!O1872</f>
        <v>0</v>
      </c>
      <c r="P1872" s="1">
        <f>'[1]RC-1(PY)'!P1872</f>
        <v>0</v>
      </c>
      <c r="Q1872" s="1">
        <f>'[1]RC-1(PY)'!Q1872</f>
        <v>0</v>
      </c>
      <c r="R1872" s="1">
        <f>'[1]RC-1(PY)'!R1872</f>
        <v>0</v>
      </c>
      <c r="S1872" s="1">
        <f>'[1]RC-1(PY)'!S1872</f>
        <v>0</v>
      </c>
      <c r="T1872" s="1">
        <f>'[1]RC-1(PY)'!T1872</f>
        <v>0</v>
      </c>
      <c r="U1872" s="1">
        <f>'[1]RC-1(PY)'!U1872</f>
        <v>0</v>
      </c>
      <c r="V1872" s="1">
        <f>'[1]RC-1(PY)'!V1872</f>
        <v>0</v>
      </c>
      <c r="W1872" s="1">
        <f>'[1]RC-1(PY)'!W1872</f>
        <v>0</v>
      </c>
      <c r="X1872" s="1">
        <f>'[1]RC-1(PY)'!X1872</f>
        <v>0</v>
      </c>
      <c r="Y1872" s="1">
        <f>'[1]RC-1(PY)'!Y1872</f>
        <v>0</v>
      </c>
      <c r="Z1872" s="1">
        <f>'[1]RC-1(PY)'!Z1872</f>
        <v>0</v>
      </c>
      <c r="AA1872" s="1">
        <f>'[1]RC-1(PY)'!AA1872</f>
        <v>0</v>
      </c>
      <c r="AB1872" s="1">
        <f>'[1]RC-1(PY)'!AB1872</f>
        <v>0</v>
      </c>
      <c r="AC1872" s="1">
        <f>'[1]RC-1(PY)'!AC1872</f>
        <v>0</v>
      </c>
      <c r="AD1872" s="1">
        <f>'[1]RC-1(PY)'!AD1872</f>
        <v>0</v>
      </c>
      <c r="AE1872" s="1">
        <f>'[1]RC-1(PY)'!AE1872</f>
        <v>0</v>
      </c>
      <c r="AF1872" s="1">
        <f>'[1]RC-1(PY)'!AF1872</f>
        <v>0</v>
      </c>
      <c r="AG1872" s="1">
        <f>'[1]RC-1(PY)'!AG1872</f>
        <v>0</v>
      </c>
      <c r="AH1872" s="1">
        <f>'[1]RC-1(PY)'!AH1872</f>
        <v>0</v>
      </c>
      <c r="AI1872" s="1">
        <f>'[1]RC-1(PY)'!AI1872</f>
        <v>0</v>
      </c>
    </row>
    <row r="1873" spans="1:35" x14ac:dyDescent="0.3">
      <c r="A1873" s="1">
        <f>'[1]RC-1(PY)'!A1873</f>
        <v>0</v>
      </c>
      <c r="B1873" s="1">
        <f>'[1]RC-1(PY)'!B1873</f>
        <v>0</v>
      </c>
      <c r="C1873" s="1">
        <f>'[1]RC-1(PY)'!C1873</f>
        <v>0</v>
      </c>
      <c r="D1873" s="1">
        <f>'[1]RC-1(PY)'!D1873</f>
        <v>0</v>
      </c>
      <c r="E1873" s="1">
        <f>'[1]RC-1(PY)'!E1873</f>
        <v>0</v>
      </c>
      <c r="F1873" s="1">
        <f>'[1]RC-1(PY)'!F1873</f>
        <v>0</v>
      </c>
      <c r="G1873" s="1">
        <f>'[1]RC-1(PY)'!G1873</f>
        <v>0</v>
      </c>
      <c r="H1873" s="1">
        <f>'[1]RC-1(PY)'!H1873</f>
        <v>0</v>
      </c>
      <c r="I1873" s="1">
        <f>'[1]RC-1(PY)'!I1873</f>
        <v>0</v>
      </c>
      <c r="J1873" s="1">
        <f>'[1]RC-1(PY)'!J1873</f>
        <v>0</v>
      </c>
      <c r="K1873" s="1">
        <f>'[1]RC-1(PY)'!K1873</f>
        <v>0</v>
      </c>
      <c r="L1873" s="1">
        <f>'[1]RC-1(PY)'!L1873</f>
        <v>0</v>
      </c>
      <c r="M1873" s="1">
        <f>'[1]RC-1(PY)'!M1873</f>
        <v>0</v>
      </c>
      <c r="N1873" s="1">
        <f>'[1]RC-1(PY)'!N1873</f>
        <v>0</v>
      </c>
      <c r="O1873" s="1">
        <f>'[1]RC-1(PY)'!O1873</f>
        <v>0</v>
      </c>
      <c r="P1873" s="1">
        <f>'[1]RC-1(PY)'!P1873</f>
        <v>0</v>
      </c>
      <c r="Q1873" s="1">
        <f>'[1]RC-1(PY)'!Q1873</f>
        <v>0</v>
      </c>
      <c r="R1873" s="1">
        <f>'[1]RC-1(PY)'!R1873</f>
        <v>0</v>
      </c>
      <c r="S1873" s="1">
        <f>'[1]RC-1(PY)'!S1873</f>
        <v>0</v>
      </c>
      <c r="T1873" s="1">
        <f>'[1]RC-1(PY)'!T1873</f>
        <v>0</v>
      </c>
      <c r="U1873" s="1">
        <f>'[1]RC-1(PY)'!U1873</f>
        <v>0</v>
      </c>
      <c r="V1873" s="1">
        <f>'[1]RC-1(PY)'!V1873</f>
        <v>0</v>
      </c>
      <c r="W1873" s="1">
        <f>'[1]RC-1(PY)'!W1873</f>
        <v>0</v>
      </c>
      <c r="X1873" s="1">
        <f>'[1]RC-1(PY)'!X1873</f>
        <v>0</v>
      </c>
      <c r="Y1873" s="1">
        <f>'[1]RC-1(PY)'!Y1873</f>
        <v>0</v>
      </c>
      <c r="Z1873" s="1">
        <f>'[1]RC-1(PY)'!Z1873</f>
        <v>0</v>
      </c>
      <c r="AA1873" s="1">
        <f>'[1]RC-1(PY)'!AA1873</f>
        <v>0</v>
      </c>
      <c r="AB1873" s="1">
        <f>'[1]RC-1(PY)'!AB1873</f>
        <v>0</v>
      </c>
      <c r="AC1873" s="1">
        <f>'[1]RC-1(PY)'!AC1873</f>
        <v>0</v>
      </c>
      <c r="AD1873" s="1">
        <f>'[1]RC-1(PY)'!AD1873</f>
        <v>0</v>
      </c>
      <c r="AE1873" s="1">
        <f>'[1]RC-1(PY)'!AE1873</f>
        <v>0</v>
      </c>
      <c r="AF1873" s="1">
        <f>'[1]RC-1(PY)'!AF1873</f>
        <v>0</v>
      </c>
      <c r="AG1873" s="1">
        <f>'[1]RC-1(PY)'!AG1873</f>
        <v>0</v>
      </c>
      <c r="AH1873" s="1">
        <f>'[1]RC-1(PY)'!AH1873</f>
        <v>0</v>
      </c>
      <c r="AI1873" s="1">
        <f>'[1]RC-1(PY)'!AI1873</f>
        <v>0</v>
      </c>
    </row>
    <row r="1874" spans="1:35" x14ac:dyDescent="0.3">
      <c r="A1874" s="1">
        <f>'[1]RC-1(PY)'!A1874</f>
        <v>0</v>
      </c>
      <c r="B1874" s="1">
        <f>'[1]RC-1(PY)'!B1874</f>
        <v>0</v>
      </c>
      <c r="C1874" s="1">
        <f>'[1]RC-1(PY)'!C1874</f>
        <v>0</v>
      </c>
      <c r="D1874" s="1">
        <f>'[1]RC-1(PY)'!D1874</f>
        <v>0</v>
      </c>
      <c r="E1874" s="1">
        <f>'[1]RC-1(PY)'!E1874</f>
        <v>0</v>
      </c>
      <c r="F1874" s="1">
        <f>'[1]RC-1(PY)'!F1874</f>
        <v>0</v>
      </c>
      <c r="G1874" s="1">
        <f>'[1]RC-1(PY)'!G1874</f>
        <v>0</v>
      </c>
      <c r="H1874" s="1">
        <f>'[1]RC-1(PY)'!H1874</f>
        <v>0</v>
      </c>
      <c r="I1874" s="1">
        <f>'[1]RC-1(PY)'!I1874</f>
        <v>0</v>
      </c>
      <c r="J1874" s="1">
        <f>'[1]RC-1(PY)'!J1874</f>
        <v>0</v>
      </c>
      <c r="K1874" s="1">
        <f>'[1]RC-1(PY)'!K1874</f>
        <v>0</v>
      </c>
      <c r="L1874" s="1">
        <f>'[1]RC-1(PY)'!L1874</f>
        <v>0</v>
      </c>
      <c r="M1874" s="1">
        <f>'[1]RC-1(PY)'!M1874</f>
        <v>0</v>
      </c>
      <c r="N1874" s="1">
        <f>'[1]RC-1(PY)'!N1874</f>
        <v>0</v>
      </c>
      <c r="O1874" s="1">
        <f>'[1]RC-1(PY)'!O1874</f>
        <v>0</v>
      </c>
      <c r="P1874" s="1">
        <f>'[1]RC-1(PY)'!P1874</f>
        <v>0</v>
      </c>
      <c r="Q1874" s="1">
        <f>'[1]RC-1(PY)'!Q1874</f>
        <v>0</v>
      </c>
      <c r="R1874" s="1">
        <f>'[1]RC-1(PY)'!R1874</f>
        <v>0</v>
      </c>
      <c r="S1874" s="1">
        <f>'[1]RC-1(PY)'!S1874</f>
        <v>0</v>
      </c>
      <c r="T1874" s="1">
        <f>'[1]RC-1(PY)'!T1874</f>
        <v>0</v>
      </c>
      <c r="U1874" s="1">
        <f>'[1]RC-1(PY)'!U1874</f>
        <v>0</v>
      </c>
      <c r="V1874" s="1">
        <f>'[1]RC-1(PY)'!V1874</f>
        <v>0</v>
      </c>
      <c r="W1874" s="1">
        <f>'[1]RC-1(PY)'!W1874</f>
        <v>0</v>
      </c>
      <c r="X1874" s="1">
        <f>'[1]RC-1(PY)'!X1874</f>
        <v>0</v>
      </c>
      <c r="Y1874" s="1">
        <f>'[1]RC-1(PY)'!Y1874</f>
        <v>0</v>
      </c>
      <c r="Z1874" s="1">
        <f>'[1]RC-1(PY)'!Z1874</f>
        <v>0</v>
      </c>
      <c r="AA1874" s="1">
        <f>'[1]RC-1(PY)'!AA1874</f>
        <v>0</v>
      </c>
      <c r="AB1874" s="1">
        <f>'[1]RC-1(PY)'!AB1874</f>
        <v>0</v>
      </c>
      <c r="AC1874" s="1">
        <f>'[1]RC-1(PY)'!AC1874</f>
        <v>0</v>
      </c>
      <c r="AD1874" s="1">
        <f>'[1]RC-1(PY)'!AD1874</f>
        <v>0</v>
      </c>
      <c r="AE1874" s="1">
        <f>'[1]RC-1(PY)'!AE1874</f>
        <v>0</v>
      </c>
      <c r="AF1874" s="1">
        <f>'[1]RC-1(PY)'!AF1874</f>
        <v>0</v>
      </c>
      <c r="AG1874" s="1">
        <f>'[1]RC-1(PY)'!AG1874</f>
        <v>0</v>
      </c>
      <c r="AH1874" s="1">
        <f>'[1]RC-1(PY)'!AH1874</f>
        <v>0</v>
      </c>
      <c r="AI1874" s="1">
        <f>'[1]RC-1(PY)'!AI1874</f>
        <v>0</v>
      </c>
    </row>
    <row r="1875" spans="1:35" x14ac:dyDescent="0.3">
      <c r="A1875" s="1">
        <f>'[1]RC-1(PY)'!A1875</f>
        <v>0</v>
      </c>
      <c r="B1875" s="1">
        <f>'[1]RC-1(PY)'!B1875</f>
        <v>0</v>
      </c>
      <c r="C1875" s="1">
        <f>'[1]RC-1(PY)'!C1875</f>
        <v>0</v>
      </c>
      <c r="D1875" s="1">
        <f>'[1]RC-1(PY)'!D1875</f>
        <v>0</v>
      </c>
      <c r="E1875" s="1">
        <f>'[1]RC-1(PY)'!E1875</f>
        <v>0</v>
      </c>
      <c r="F1875" s="1">
        <f>'[1]RC-1(PY)'!F1875</f>
        <v>0</v>
      </c>
      <c r="G1875" s="1">
        <f>'[1]RC-1(PY)'!G1875</f>
        <v>0</v>
      </c>
      <c r="H1875" s="1">
        <f>'[1]RC-1(PY)'!H1875</f>
        <v>0</v>
      </c>
      <c r="I1875" s="1">
        <f>'[1]RC-1(PY)'!I1875</f>
        <v>0</v>
      </c>
      <c r="J1875" s="1">
        <f>'[1]RC-1(PY)'!J1875</f>
        <v>0</v>
      </c>
      <c r="K1875" s="1">
        <f>'[1]RC-1(PY)'!K1875</f>
        <v>0</v>
      </c>
      <c r="L1875" s="1">
        <f>'[1]RC-1(PY)'!L1875</f>
        <v>0</v>
      </c>
      <c r="M1875" s="1">
        <f>'[1]RC-1(PY)'!M1875</f>
        <v>0</v>
      </c>
      <c r="N1875" s="1">
        <f>'[1]RC-1(PY)'!N1875</f>
        <v>0</v>
      </c>
      <c r="O1875" s="1">
        <f>'[1]RC-1(PY)'!O1875</f>
        <v>0</v>
      </c>
      <c r="P1875" s="1">
        <f>'[1]RC-1(PY)'!P1875</f>
        <v>0</v>
      </c>
      <c r="Q1875" s="1">
        <f>'[1]RC-1(PY)'!Q1875</f>
        <v>0</v>
      </c>
      <c r="R1875" s="1">
        <f>'[1]RC-1(PY)'!R1875</f>
        <v>0</v>
      </c>
      <c r="S1875" s="1">
        <f>'[1]RC-1(PY)'!S1875</f>
        <v>0</v>
      </c>
      <c r="T1875" s="1">
        <f>'[1]RC-1(PY)'!T1875</f>
        <v>0</v>
      </c>
      <c r="U1875" s="1">
        <f>'[1]RC-1(PY)'!U1875</f>
        <v>0</v>
      </c>
      <c r="V1875" s="1">
        <f>'[1]RC-1(PY)'!V1875</f>
        <v>0</v>
      </c>
      <c r="W1875" s="1">
        <f>'[1]RC-1(PY)'!W1875</f>
        <v>0</v>
      </c>
      <c r="X1875" s="1">
        <f>'[1]RC-1(PY)'!X1875</f>
        <v>0</v>
      </c>
      <c r="Y1875" s="1">
        <f>'[1]RC-1(PY)'!Y1875</f>
        <v>0</v>
      </c>
      <c r="Z1875" s="1">
        <f>'[1]RC-1(PY)'!Z1875</f>
        <v>0</v>
      </c>
      <c r="AA1875" s="1">
        <f>'[1]RC-1(PY)'!AA1875</f>
        <v>0</v>
      </c>
      <c r="AB1875" s="1">
        <f>'[1]RC-1(PY)'!AB1875</f>
        <v>0</v>
      </c>
      <c r="AC1875" s="1">
        <f>'[1]RC-1(PY)'!AC1875</f>
        <v>0</v>
      </c>
      <c r="AD1875" s="1">
        <f>'[1]RC-1(PY)'!AD1875</f>
        <v>0</v>
      </c>
      <c r="AE1875" s="1">
        <f>'[1]RC-1(PY)'!AE1875</f>
        <v>0</v>
      </c>
      <c r="AF1875" s="1">
        <f>'[1]RC-1(PY)'!AF1875</f>
        <v>0</v>
      </c>
      <c r="AG1875" s="1">
        <f>'[1]RC-1(PY)'!AG1875</f>
        <v>0</v>
      </c>
      <c r="AH1875" s="1">
        <f>'[1]RC-1(PY)'!AH1875</f>
        <v>0</v>
      </c>
      <c r="AI1875" s="1">
        <f>'[1]RC-1(PY)'!AI1875</f>
        <v>0</v>
      </c>
    </row>
    <row r="1876" spans="1:35" x14ac:dyDescent="0.3">
      <c r="A1876" s="1">
        <f>'[1]RC-1(PY)'!A1876</f>
        <v>0</v>
      </c>
      <c r="B1876" s="1">
        <f>'[1]RC-1(PY)'!B1876</f>
        <v>0</v>
      </c>
      <c r="C1876" s="1">
        <f>'[1]RC-1(PY)'!C1876</f>
        <v>0</v>
      </c>
      <c r="D1876" s="1">
        <f>'[1]RC-1(PY)'!D1876</f>
        <v>0</v>
      </c>
      <c r="E1876" s="1">
        <f>'[1]RC-1(PY)'!E1876</f>
        <v>0</v>
      </c>
      <c r="F1876" s="1">
        <f>'[1]RC-1(PY)'!F1876</f>
        <v>0</v>
      </c>
      <c r="G1876" s="1">
        <f>'[1]RC-1(PY)'!G1876</f>
        <v>0</v>
      </c>
      <c r="H1876" s="1">
        <f>'[1]RC-1(PY)'!H1876</f>
        <v>0</v>
      </c>
      <c r="I1876" s="1">
        <f>'[1]RC-1(PY)'!I1876</f>
        <v>0</v>
      </c>
      <c r="J1876" s="1">
        <f>'[1]RC-1(PY)'!J1876</f>
        <v>0</v>
      </c>
      <c r="K1876" s="1">
        <f>'[1]RC-1(PY)'!K1876</f>
        <v>0</v>
      </c>
      <c r="L1876" s="1">
        <f>'[1]RC-1(PY)'!L1876</f>
        <v>0</v>
      </c>
      <c r="M1876" s="1">
        <f>'[1]RC-1(PY)'!M1876</f>
        <v>0</v>
      </c>
      <c r="N1876" s="1">
        <f>'[1]RC-1(PY)'!N1876</f>
        <v>0</v>
      </c>
      <c r="O1876" s="1">
        <f>'[1]RC-1(PY)'!O1876</f>
        <v>0</v>
      </c>
      <c r="P1876" s="1">
        <f>'[1]RC-1(PY)'!P1876</f>
        <v>0</v>
      </c>
      <c r="Q1876" s="1">
        <f>'[1]RC-1(PY)'!Q1876</f>
        <v>0</v>
      </c>
      <c r="R1876" s="1">
        <f>'[1]RC-1(PY)'!R1876</f>
        <v>0</v>
      </c>
      <c r="S1876" s="1">
        <f>'[1]RC-1(PY)'!S1876</f>
        <v>0</v>
      </c>
      <c r="T1876" s="1">
        <f>'[1]RC-1(PY)'!T1876</f>
        <v>0</v>
      </c>
      <c r="U1876" s="1">
        <f>'[1]RC-1(PY)'!U1876</f>
        <v>0</v>
      </c>
      <c r="V1876" s="1">
        <f>'[1]RC-1(PY)'!V1876</f>
        <v>0</v>
      </c>
      <c r="W1876" s="1">
        <f>'[1]RC-1(PY)'!W1876</f>
        <v>0</v>
      </c>
      <c r="X1876" s="1">
        <f>'[1]RC-1(PY)'!X1876</f>
        <v>0</v>
      </c>
      <c r="Y1876" s="1">
        <f>'[1]RC-1(PY)'!Y1876</f>
        <v>0</v>
      </c>
      <c r="Z1876" s="1">
        <f>'[1]RC-1(PY)'!Z1876</f>
        <v>0</v>
      </c>
      <c r="AA1876" s="1">
        <f>'[1]RC-1(PY)'!AA1876</f>
        <v>0</v>
      </c>
      <c r="AB1876" s="1">
        <f>'[1]RC-1(PY)'!AB1876</f>
        <v>0</v>
      </c>
      <c r="AC1876" s="1">
        <f>'[1]RC-1(PY)'!AC1876</f>
        <v>0</v>
      </c>
      <c r="AD1876" s="1">
        <f>'[1]RC-1(PY)'!AD1876</f>
        <v>0</v>
      </c>
      <c r="AE1876" s="1">
        <f>'[1]RC-1(PY)'!AE1876</f>
        <v>0</v>
      </c>
      <c r="AF1876" s="1">
        <f>'[1]RC-1(PY)'!AF1876</f>
        <v>0</v>
      </c>
      <c r="AG1876" s="1">
        <f>'[1]RC-1(PY)'!AG1876</f>
        <v>0</v>
      </c>
      <c r="AH1876" s="1">
        <f>'[1]RC-1(PY)'!AH1876</f>
        <v>0</v>
      </c>
      <c r="AI1876" s="1">
        <f>'[1]RC-1(PY)'!AI1876</f>
        <v>0</v>
      </c>
    </row>
    <row r="1877" spans="1:35" x14ac:dyDescent="0.3">
      <c r="A1877" s="1">
        <f>'[1]RC-1(PY)'!A1877</f>
        <v>0</v>
      </c>
      <c r="B1877" s="1">
        <f>'[1]RC-1(PY)'!B1877</f>
        <v>0</v>
      </c>
      <c r="C1877" s="1">
        <f>'[1]RC-1(PY)'!C1877</f>
        <v>0</v>
      </c>
      <c r="D1877" s="1">
        <f>'[1]RC-1(PY)'!D1877</f>
        <v>0</v>
      </c>
      <c r="E1877" s="1">
        <f>'[1]RC-1(PY)'!E1877</f>
        <v>0</v>
      </c>
      <c r="F1877" s="1">
        <f>'[1]RC-1(PY)'!F1877</f>
        <v>0</v>
      </c>
      <c r="G1877" s="1">
        <f>'[1]RC-1(PY)'!G1877</f>
        <v>0</v>
      </c>
      <c r="H1877" s="1">
        <f>'[1]RC-1(PY)'!H1877</f>
        <v>0</v>
      </c>
      <c r="I1877" s="1">
        <f>'[1]RC-1(PY)'!I1877</f>
        <v>0</v>
      </c>
      <c r="J1877" s="1">
        <f>'[1]RC-1(PY)'!J1877</f>
        <v>0</v>
      </c>
      <c r="K1877" s="1">
        <f>'[1]RC-1(PY)'!K1877</f>
        <v>0</v>
      </c>
      <c r="L1877" s="1">
        <f>'[1]RC-1(PY)'!L1877</f>
        <v>0</v>
      </c>
      <c r="M1877" s="1">
        <f>'[1]RC-1(PY)'!M1877</f>
        <v>0</v>
      </c>
      <c r="N1877" s="1">
        <f>'[1]RC-1(PY)'!N1877</f>
        <v>0</v>
      </c>
      <c r="O1877" s="1">
        <f>'[1]RC-1(PY)'!O1877</f>
        <v>0</v>
      </c>
      <c r="P1877" s="1">
        <f>'[1]RC-1(PY)'!P1877</f>
        <v>0</v>
      </c>
      <c r="Q1877" s="1">
        <f>'[1]RC-1(PY)'!Q1877</f>
        <v>0</v>
      </c>
      <c r="R1877" s="1">
        <f>'[1]RC-1(PY)'!R1877</f>
        <v>0</v>
      </c>
      <c r="S1877" s="1">
        <f>'[1]RC-1(PY)'!S1877</f>
        <v>0</v>
      </c>
      <c r="T1877" s="1">
        <f>'[1]RC-1(PY)'!T1877</f>
        <v>0</v>
      </c>
      <c r="U1877" s="1">
        <f>'[1]RC-1(PY)'!U1877</f>
        <v>0</v>
      </c>
      <c r="V1877" s="1">
        <f>'[1]RC-1(PY)'!V1877</f>
        <v>0</v>
      </c>
      <c r="W1877" s="1">
        <f>'[1]RC-1(PY)'!W1877</f>
        <v>0</v>
      </c>
      <c r="X1877" s="1">
        <f>'[1]RC-1(PY)'!X1877</f>
        <v>0</v>
      </c>
      <c r="Y1877" s="1">
        <f>'[1]RC-1(PY)'!Y1877</f>
        <v>0</v>
      </c>
      <c r="Z1877" s="1">
        <f>'[1]RC-1(PY)'!Z1877</f>
        <v>0</v>
      </c>
      <c r="AA1877" s="1">
        <f>'[1]RC-1(PY)'!AA1877</f>
        <v>0</v>
      </c>
      <c r="AB1877" s="1">
        <f>'[1]RC-1(PY)'!AB1877</f>
        <v>0</v>
      </c>
      <c r="AC1877" s="1">
        <f>'[1]RC-1(PY)'!AC1877</f>
        <v>0</v>
      </c>
      <c r="AD1877" s="1">
        <f>'[1]RC-1(PY)'!AD1877</f>
        <v>0</v>
      </c>
      <c r="AE1877" s="1">
        <f>'[1]RC-1(PY)'!AE1877</f>
        <v>0</v>
      </c>
      <c r="AF1877" s="1">
        <f>'[1]RC-1(PY)'!AF1877</f>
        <v>0</v>
      </c>
      <c r="AG1877" s="1">
        <f>'[1]RC-1(PY)'!AG1877</f>
        <v>0</v>
      </c>
      <c r="AH1877" s="1">
        <f>'[1]RC-1(PY)'!AH1877</f>
        <v>0</v>
      </c>
      <c r="AI1877" s="1">
        <f>'[1]RC-1(PY)'!AI1877</f>
        <v>0</v>
      </c>
    </row>
    <row r="1878" spans="1:35" x14ac:dyDescent="0.3">
      <c r="A1878" s="1">
        <f>'[1]RC-1(PY)'!A1878</f>
        <v>0</v>
      </c>
      <c r="B1878" s="1">
        <f>'[1]RC-1(PY)'!B1878</f>
        <v>0</v>
      </c>
      <c r="C1878" s="1">
        <f>'[1]RC-1(PY)'!C1878</f>
        <v>0</v>
      </c>
      <c r="D1878" s="1">
        <f>'[1]RC-1(PY)'!D1878</f>
        <v>0</v>
      </c>
      <c r="E1878" s="1">
        <f>'[1]RC-1(PY)'!E1878</f>
        <v>0</v>
      </c>
      <c r="F1878" s="1">
        <f>'[1]RC-1(PY)'!F1878</f>
        <v>0</v>
      </c>
      <c r="G1878" s="1">
        <f>'[1]RC-1(PY)'!G1878</f>
        <v>0</v>
      </c>
      <c r="H1878" s="1">
        <f>'[1]RC-1(PY)'!H1878</f>
        <v>0</v>
      </c>
      <c r="I1878" s="1">
        <f>'[1]RC-1(PY)'!I1878</f>
        <v>0</v>
      </c>
      <c r="J1878" s="1">
        <f>'[1]RC-1(PY)'!J1878</f>
        <v>0</v>
      </c>
      <c r="K1878" s="1">
        <f>'[1]RC-1(PY)'!K1878</f>
        <v>0</v>
      </c>
      <c r="L1878" s="1">
        <f>'[1]RC-1(PY)'!L1878</f>
        <v>0</v>
      </c>
      <c r="M1878" s="1">
        <f>'[1]RC-1(PY)'!M1878</f>
        <v>0</v>
      </c>
      <c r="N1878" s="1">
        <f>'[1]RC-1(PY)'!N1878</f>
        <v>0</v>
      </c>
      <c r="O1878" s="1">
        <f>'[1]RC-1(PY)'!O1878</f>
        <v>0</v>
      </c>
      <c r="P1878" s="1">
        <f>'[1]RC-1(PY)'!P1878</f>
        <v>0</v>
      </c>
      <c r="Q1878" s="1">
        <f>'[1]RC-1(PY)'!Q1878</f>
        <v>0</v>
      </c>
      <c r="R1878" s="1">
        <f>'[1]RC-1(PY)'!R1878</f>
        <v>0</v>
      </c>
      <c r="S1878" s="1">
        <f>'[1]RC-1(PY)'!S1878</f>
        <v>0</v>
      </c>
      <c r="T1878" s="1">
        <f>'[1]RC-1(PY)'!T1878</f>
        <v>0</v>
      </c>
      <c r="U1878" s="1">
        <f>'[1]RC-1(PY)'!U1878</f>
        <v>0</v>
      </c>
      <c r="V1878" s="1">
        <f>'[1]RC-1(PY)'!V1878</f>
        <v>0</v>
      </c>
      <c r="W1878" s="1">
        <f>'[1]RC-1(PY)'!W1878</f>
        <v>0</v>
      </c>
      <c r="X1878" s="1">
        <f>'[1]RC-1(PY)'!X1878</f>
        <v>0</v>
      </c>
      <c r="Y1878" s="1">
        <f>'[1]RC-1(PY)'!Y1878</f>
        <v>0</v>
      </c>
      <c r="Z1878" s="1">
        <f>'[1]RC-1(PY)'!Z1878</f>
        <v>0</v>
      </c>
      <c r="AA1878" s="1">
        <f>'[1]RC-1(PY)'!AA1878</f>
        <v>0</v>
      </c>
      <c r="AB1878" s="1">
        <f>'[1]RC-1(PY)'!AB1878</f>
        <v>0</v>
      </c>
      <c r="AC1878" s="1">
        <f>'[1]RC-1(PY)'!AC1878</f>
        <v>0</v>
      </c>
      <c r="AD1878" s="1">
        <f>'[1]RC-1(PY)'!AD1878</f>
        <v>0</v>
      </c>
      <c r="AE1878" s="1">
        <f>'[1]RC-1(PY)'!AE1878</f>
        <v>0</v>
      </c>
      <c r="AF1878" s="1">
        <f>'[1]RC-1(PY)'!AF1878</f>
        <v>0</v>
      </c>
      <c r="AG1878" s="1">
        <f>'[1]RC-1(PY)'!AG1878</f>
        <v>0</v>
      </c>
      <c r="AH1878" s="1">
        <f>'[1]RC-1(PY)'!AH1878</f>
        <v>0</v>
      </c>
      <c r="AI1878" s="1">
        <f>'[1]RC-1(PY)'!AI1878</f>
        <v>0</v>
      </c>
    </row>
    <row r="1879" spans="1:35" x14ac:dyDescent="0.3">
      <c r="A1879" s="1">
        <f>'[1]RC-1(PY)'!A1879</f>
        <v>0</v>
      </c>
      <c r="B1879" s="1">
        <f>'[1]RC-1(PY)'!B1879</f>
        <v>0</v>
      </c>
      <c r="C1879" s="1">
        <f>'[1]RC-1(PY)'!C1879</f>
        <v>0</v>
      </c>
      <c r="D1879" s="1">
        <f>'[1]RC-1(PY)'!D1879</f>
        <v>0</v>
      </c>
      <c r="E1879" s="1">
        <f>'[1]RC-1(PY)'!E1879</f>
        <v>0</v>
      </c>
      <c r="F1879" s="1">
        <f>'[1]RC-1(PY)'!F1879</f>
        <v>0</v>
      </c>
      <c r="G1879" s="1">
        <f>'[1]RC-1(PY)'!G1879</f>
        <v>0</v>
      </c>
      <c r="H1879" s="1">
        <f>'[1]RC-1(PY)'!H1879</f>
        <v>0</v>
      </c>
      <c r="I1879" s="1">
        <f>'[1]RC-1(PY)'!I1879</f>
        <v>0</v>
      </c>
      <c r="J1879" s="1">
        <f>'[1]RC-1(PY)'!J1879</f>
        <v>0</v>
      </c>
      <c r="K1879" s="1">
        <f>'[1]RC-1(PY)'!K1879</f>
        <v>0</v>
      </c>
      <c r="L1879" s="1">
        <f>'[1]RC-1(PY)'!L1879</f>
        <v>0</v>
      </c>
      <c r="M1879" s="1">
        <f>'[1]RC-1(PY)'!M1879</f>
        <v>0</v>
      </c>
      <c r="N1879" s="1">
        <f>'[1]RC-1(PY)'!N1879</f>
        <v>0</v>
      </c>
      <c r="O1879" s="1">
        <f>'[1]RC-1(PY)'!O1879</f>
        <v>0</v>
      </c>
      <c r="P1879" s="1">
        <f>'[1]RC-1(PY)'!P1879</f>
        <v>0</v>
      </c>
      <c r="Q1879" s="1">
        <f>'[1]RC-1(PY)'!Q1879</f>
        <v>0</v>
      </c>
      <c r="R1879" s="1">
        <f>'[1]RC-1(PY)'!R1879</f>
        <v>0</v>
      </c>
      <c r="S1879" s="1">
        <f>'[1]RC-1(PY)'!S1879</f>
        <v>0</v>
      </c>
      <c r="T1879" s="1">
        <f>'[1]RC-1(PY)'!T1879</f>
        <v>0</v>
      </c>
      <c r="U1879" s="1">
        <f>'[1]RC-1(PY)'!U1879</f>
        <v>0</v>
      </c>
      <c r="V1879" s="1">
        <f>'[1]RC-1(PY)'!V1879</f>
        <v>0</v>
      </c>
      <c r="W1879" s="1">
        <f>'[1]RC-1(PY)'!W1879</f>
        <v>0</v>
      </c>
      <c r="X1879" s="1">
        <f>'[1]RC-1(PY)'!X1879</f>
        <v>0</v>
      </c>
      <c r="Y1879" s="1">
        <f>'[1]RC-1(PY)'!Y1879</f>
        <v>0</v>
      </c>
      <c r="Z1879" s="1">
        <f>'[1]RC-1(PY)'!Z1879</f>
        <v>0</v>
      </c>
      <c r="AA1879" s="1">
        <f>'[1]RC-1(PY)'!AA1879</f>
        <v>0</v>
      </c>
      <c r="AB1879" s="1">
        <f>'[1]RC-1(PY)'!AB1879</f>
        <v>0</v>
      </c>
      <c r="AC1879" s="1">
        <f>'[1]RC-1(PY)'!AC1879</f>
        <v>0</v>
      </c>
      <c r="AD1879" s="1">
        <f>'[1]RC-1(PY)'!AD1879</f>
        <v>0</v>
      </c>
      <c r="AE1879" s="1">
        <f>'[1]RC-1(PY)'!AE1879</f>
        <v>0</v>
      </c>
      <c r="AF1879" s="1">
        <f>'[1]RC-1(PY)'!AF1879</f>
        <v>0</v>
      </c>
      <c r="AG1879" s="1">
        <f>'[1]RC-1(PY)'!AG1879</f>
        <v>0</v>
      </c>
      <c r="AH1879" s="1">
        <f>'[1]RC-1(PY)'!AH1879</f>
        <v>0</v>
      </c>
      <c r="AI1879" s="1">
        <f>'[1]RC-1(PY)'!AI1879</f>
        <v>0</v>
      </c>
    </row>
    <row r="1880" spans="1:35" x14ac:dyDescent="0.3">
      <c r="A1880" s="1">
        <f>'[1]RC-1(PY)'!A1880</f>
        <v>0</v>
      </c>
      <c r="B1880" s="1">
        <f>'[1]RC-1(PY)'!B1880</f>
        <v>0</v>
      </c>
      <c r="C1880" s="1">
        <f>'[1]RC-1(PY)'!C1880</f>
        <v>0</v>
      </c>
      <c r="D1880" s="1">
        <f>'[1]RC-1(PY)'!D1880</f>
        <v>0</v>
      </c>
      <c r="E1880" s="1">
        <f>'[1]RC-1(PY)'!E1880</f>
        <v>0</v>
      </c>
      <c r="F1880" s="1">
        <f>'[1]RC-1(PY)'!F1880</f>
        <v>0</v>
      </c>
      <c r="G1880" s="1">
        <f>'[1]RC-1(PY)'!G1880</f>
        <v>0</v>
      </c>
      <c r="H1880" s="1">
        <f>'[1]RC-1(PY)'!H1880</f>
        <v>0</v>
      </c>
      <c r="I1880" s="1">
        <f>'[1]RC-1(PY)'!I1880</f>
        <v>0</v>
      </c>
      <c r="J1880" s="1">
        <f>'[1]RC-1(PY)'!J1880</f>
        <v>0</v>
      </c>
      <c r="K1880" s="1">
        <f>'[1]RC-1(PY)'!K1880</f>
        <v>0</v>
      </c>
      <c r="L1880" s="1">
        <f>'[1]RC-1(PY)'!L1880</f>
        <v>0</v>
      </c>
      <c r="M1880" s="1">
        <f>'[1]RC-1(PY)'!M1880</f>
        <v>0</v>
      </c>
      <c r="N1880" s="1">
        <f>'[1]RC-1(PY)'!N1880</f>
        <v>0</v>
      </c>
      <c r="O1880" s="1">
        <f>'[1]RC-1(PY)'!O1880</f>
        <v>0</v>
      </c>
      <c r="P1880" s="1">
        <f>'[1]RC-1(PY)'!P1880</f>
        <v>0</v>
      </c>
      <c r="Q1880" s="1">
        <f>'[1]RC-1(PY)'!Q1880</f>
        <v>0</v>
      </c>
      <c r="R1880" s="1">
        <f>'[1]RC-1(PY)'!R1880</f>
        <v>0</v>
      </c>
      <c r="S1880" s="1">
        <f>'[1]RC-1(PY)'!S1880</f>
        <v>0</v>
      </c>
      <c r="T1880" s="1">
        <f>'[1]RC-1(PY)'!T1880</f>
        <v>0</v>
      </c>
      <c r="U1880" s="1">
        <f>'[1]RC-1(PY)'!U1880</f>
        <v>0</v>
      </c>
      <c r="V1880" s="1">
        <f>'[1]RC-1(PY)'!V1880</f>
        <v>0</v>
      </c>
      <c r="W1880" s="1">
        <f>'[1]RC-1(PY)'!W1880</f>
        <v>0</v>
      </c>
      <c r="X1880" s="1">
        <f>'[1]RC-1(PY)'!X1880</f>
        <v>0</v>
      </c>
      <c r="Y1880" s="1">
        <f>'[1]RC-1(PY)'!Y1880</f>
        <v>0</v>
      </c>
      <c r="Z1880" s="1">
        <f>'[1]RC-1(PY)'!Z1880</f>
        <v>0</v>
      </c>
      <c r="AA1880" s="1">
        <f>'[1]RC-1(PY)'!AA1880</f>
        <v>0</v>
      </c>
      <c r="AB1880" s="1">
        <f>'[1]RC-1(PY)'!AB1880</f>
        <v>0</v>
      </c>
      <c r="AC1880" s="1">
        <f>'[1]RC-1(PY)'!AC1880</f>
        <v>0</v>
      </c>
      <c r="AD1880" s="1">
        <f>'[1]RC-1(PY)'!AD1880</f>
        <v>0</v>
      </c>
      <c r="AE1880" s="1">
        <f>'[1]RC-1(PY)'!AE1880</f>
        <v>0</v>
      </c>
      <c r="AF1880" s="1">
        <f>'[1]RC-1(PY)'!AF1880</f>
        <v>0</v>
      </c>
      <c r="AG1880" s="1">
        <f>'[1]RC-1(PY)'!AG1880</f>
        <v>0</v>
      </c>
      <c r="AH1880" s="1">
        <f>'[1]RC-1(PY)'!AH1880</f>
        <v>0</v>
      </c>
      <c r="AI1880" s="1">
        <f>'[1]RC-1(PY)'!AI1880</f>
        <v>0</v>
      </c>
    </row>
    <row r="1881" spans="1:35" x14ac:dyDescent="0.3">
      <c r="A1881" s="1">
        <f>'[1]RC-1(PY)'!A1881</f>
        <v>0</v>
      </c>
      <c r="B1881" s="1">
        <f>'[1]RC-1(PY)'!B1881</f>
        <v>0</v>
      </c>
      <c r="C1881" s="1">
        <f>'[1]RC-1(PY)'!C1881</f>
        <v>0</v>
      </c>
      <c r="D1881" s="1">
        <f>'[1]RC-1(PY)'!D1881</f>
        <v>0</v>
      </c>
      <c r="E1881" s="1">
        <f>'[1]RC-1(PY)'!E1881</f>
        <v>0</v>
      </c>
      <c r="F1881" s="1">
        <f>'[1]RC-1(PY)'!F1881</f>
        <v>0</v>
      </c>
      <c r="G1881" s="1">
        <f>'[1]RC-1(PY)'!G1881</f>
        <v>0</v>
      </c>
      <c r="H1881" s="1">
        <f>'[1]RC-1(PY)'!H1881</f>
        <v>0</v>
      </c>
      <c r="I1881" s="1">
        <f>'[1]RC-1(PY)'!I1881</f>
        <v>0</v>
      </c>
      <c r="J1881" s="1">
        <f>'[1]RC-1(PY)'!J1881</f>
        <v>0</v>
      </c>
      <c r="K1881" s="1">
        <f>'[1]RC-1(PY)'!K1881</f>
        <v>0</v>
      </c>
      <c r="L1881" s="1">
        <f>'[1]RC-1(PY)'!L1881</f>
        <v>0</v>
      </c>
      <c r="M1881" s="1">
        <f>'[1]RC-1(PY)'!M1881</f>
        <v>0</v>
      </c>
      <c r="N1881" s="1">
        <f>'[1]RC-1(PY)'!N1881</f>
        <v>0</v>
      </c>
      <c r="O1881" s="1">
        <f>'[1]RC-1(PY)'!O1881</f>
        <v>0</v>
      </c>
      <c r="P1881" s="1">
        <f>'[1]RC-1(PY)'!P1881</f>
        <v>0</v>
      </c>
      <c r="Q1881" s="1">
        <f>'[1]RC-1(PY)'!Q1881</f>
        <v>0</v>
      </c>
      <c r="R1881" s="1">
        <f>'[1]RC-1(PY)'!R1881</f>
        <v>0</v>
      </c>
      <c r="S1881" s="1">
        <f>'[1]RC-1(PY)'!S1881</f>
        <v>0</v>
      </c>
      <c r="T1881" s="1">
        <f>'[1]RC-1(PY)'!T1881</f>
        <v>0</v>
      </c>
      <c r="U1881" s="1">
        <f>'[1]RC-1(PY)'!U1881</f>
        <v>0</v>
      </c>
      <c r="V1881" s="1">
        <f>'[1]RC-1(PY)'!V1881</f>
        <v>0</v>
      </c>
      <c r="W1881" s="1">
        <f>'[1]RC-1(PY)'!W1881</f>
        <v>0</v>
      </c>
      <c r="X1881" s="1">
        <f>'[1]RC-1(PY)'!X1881</f>
        <v>0</v>
      </c>
      <c r="Y1881" s="1">
        <f>'[1]RC-1(PY)'!Y1881</f>
        <v>0</v>
      </c>
      <c r="Z1881" s="1">
        <f>'[1]RC-1(PY)'!Z1881</f>
        <v>0</v>
      </c>
      <c r="AA1881" s="1">
        <f>'[1]RC-1(PY)'!AA1881</f>
        <v>0</v>
      </c>
      <c r="AB1881" s="1">
        <f>'[1]RC-1(PY)'!AB1881</f>
        <v>0</v>
      </c>
      <c r="AC1881" s="1">
        <f>'[1]RC-1(PY)'!AC1881</f>
        <v>0</v>
      </c>
      <c r="AD1881" s="1">
        <f>'[1]RC-1(PY)'!AD1881</f>
        <v>0</v>
      </c>
      <c r="AE1881" s="1">
        <f>'[1]RC-1(PY)'!AE1881</f>
        <v>0</v>
      </c>
      <c r="AF1881" s="1">
        <f>'[1]RC-1(PY)'!AF1881</f>
        <v>0</v>
      </c>
      <c r="AG1881" s="1">
        <f>'[1]RC-1(PY)'!AG1881</f>
        <v>0</v>
      </c>
      <c r="AH1881" s="1">
        <f>'[1]RC-1(PY)'!AH1881</f>
        <v>0</v>
      </c>
      <c r="AI1881" s="1">
        <f>'[1]RC-1(PY)'!AI1881</f>
        <v>0</v>
      </c>
    </row>
    <row r="1882" spans="1:35" x14ac:dyDescent="0.3">
      <c r="A1882" s="1">
        <f>'[1]RC-1(PY)'!A1882</f>
        <v>0</v>
      </c>
      <c r="B1882" s="1">
        <f>'[1]RC-1(PY)'!B1882</f>
        <v>0</v>
      </c>
      <c r="C1882" s="1">
        <f>'[1]RC-1(PY)'!C1882</f>
        <v>0</v>
      </c>
      <c r="D1882" s="1">
        <f>'[1]RC-1(PY)'!D1882</f>
        <v>0</v>
      </c>
      <c r="E1882" s="1">
        <f>'[1]RC-1(PY)'!E1882</f>
        <v>0</v>
      </c>
      <c r="F1882" s="1">
        <f>'[1]RC-1(PY)'!F1882</f>
        <v>0</v>
      </c>
      <c r="G1882" s="1">
        <f>'[1]RC-1(PY)'!G1882</f>
        <v>0</v>
      </c>
      <c r="H1882" s="1">
        <f>'[1]RC-1(PY)'!H1882</f>
        <v>0</v>
      </c>
      <c r="I1882" s="1">
        <f>'[1]RC-1(PY)'!I1882</f>
        <v>0</v>
      </c>
      <c r="J1882" s="1">
        <f>'[1]RC-1(PY)'!J1882</f>
        <v>0</v>
      </c>
      <c r="K1882" s="1">
        <f>'[1]RC-1(PY)'!K1882</f>
        <v>0</v>
      </c>
      <c r="L1882" s="1">
        <f>'[1]RC-1(PY)'!L1882</f>
        <v>0</v>
      </c>
      <c r="M1882" s="1">
        <f>'[1]RC-1(PY)'!M1882</f>
        <v>0</v>
      </c>
      <c r="N1882" s="1">
        <f>'[1]RC-1(PY)'!N1882</f>
        <v>0</v>
      </c>
      <c r="O1882" s="1">
        <f>'[1]RC-1(PY)'!O1882</f>
        <v>0</v>
      </c>
      <c r="P1882" s="1">
        <f>'[1]RC-1(PY)'!P1882</f>
        <v>0</v>
      </c>
      <c r="Q1882" s="1">
        <f>'[1]RC-1(PY)'!Q1882</f>
        <v>0</v>
      </c>
      <c r="R1882" s="1">
        <f>'[1]RC-1(PY)'!R1882</f>
        <v>0</v>
      </c>
      <c r="S1882" s="1">
        <f>'[1]RC-1(PY)'!S1882</f>
        <v>0</v>
      </c>
      <c r="T1882" s="1">
        <f>'[1]RC-1(PY)'!T1882</f>
        <v>0</v>
      </c>
      <c r="U1882" s="1">
        <f>'[1]RC-1(PY)'!U1882</f>
        <v>0</v>
      </c>
      <c r="V1882" s="1">
        <f>'[1]RC-1(PY)'!V1882</f>
        <v>0</v>
      </c>
      <c r="W1882" s="1">
        <f>'[1]RC-1(PY)'!W1882</f>
        <v>0</v>
      </c>
      <c r="X1882" s="1">
        <f>'[1]RC-1(PY)'!X1882</f>
        <v>0</v>
      </c>
      <c r="Y1882" s="1">
        <f>'[1]RC-1(PY)'!Y1882</f>
        <v>0</v>
      </c>
      <c r="Z1882" s="1">
        <f>'[1]RC-1(PY)'!Z1882</f>
        <v>0</v>
      </c>
      <c r="AA1882" s="1">
        <f>'[1]RC-1(PY)'!AA1882</f>
        <v>0</v>
      </c>
      <c r="AB1882" s="1">
        <f>'[1]RC-1(PY)'!AB1882</f>
        <v>0</v>
      </c>
      <c r="AC1882" s="1">
        <f>'[1]RC-1(PY)'!AC1882</f>
        <v>0</v>
      </c>
      <c r="AD1882" s="1">
        <f>'[1]RC-1(PY)'!AD1882</f>
        <v>0</v>
      </c>
      <c r="AE1882" s="1">
        <f>'[1]RC-1(PY)'!AE1882</f>
        <v>0</v>
      </c>
      <c r="AF1882" s="1">
        <f>'[1]RC-1(PY)'!AF1882</f>
        <v>0</v>
      </c>
      <c r="AG1882" s="1">
        <f>'[1]RC-1(PY)'!AG1882</f>
        <v>0</v>
      </c>
      <c r="AH1882" s="1">
        <f>'[1]RC-1(PY)'!AH1882</f>
        <v>0</v>
      </c>
      <c r="AI1882" s="1">
        <f>'[1]RC-1(PY)'!AI1882</f>
        <v>0</v>
      </c>
    </row>
    <row r="1883" spans="1:35" x14ac:dyDescent="0.3">
      <c r="A1883" s="1">
        <f>'[1]RC-1(PY)'!A1883</f>
        <v>0</v>
      </c>
      <c r="B1883" s="1">
        <f>'[1]RC-1(PY)'!B1883</f>
        <v>0</v>
      </c>
      <c r="C1883" s="1">
        <f>'[1]RC-1(PY)'!C1883</f>
        <v>0</v>
      </c>
      <c r="D1883" s="1">
        <f>'[1]RC-1(PY)'!D1883</f>
        <v>0</v>
      </c>
      <c r="E1883" s="1">
        <f>'[1]RC-1(PY)'!E1883</f>
        <v>0</v>
      </c>
      <c r="F1883" s="1">
        <f>'[1]RC-1(PY)'!F1883</f>
        <v>0</v>
      </c>
      <c r="G1883" s="1">
        <f>'[1]RC-1(PY)'!G1883</f>
        <v>0</v>
      </c>
      <c r="H1883" s="1">
        <f>'[1]RC-1(PY)'!H1883</f>
        <v>0</v>
      </c>
      <c r="I1883" s="1">
        <f>'[1]RC-1(PY)'!I1883</f>
        <v>0</v>
      </c>
      <c r="J1883" s="1">
        <f>'[1]RC-1(PY)'!J1883</f>
        <v>0</v>
      </c>
      <c r="K1883" s="1">
        <f>'[1]RC-1(PY)'!K1883</f>
        <v>0</v>
      </c>
      <c r="L1883" s="1">
        <f>'[1]RC-1(PY)'!L1883</f>
        <v>0</v>
      </c>
      <c r="M1883" s="1">
        <f>'[1]RC-1(PY)'!M1883</f>
        <v>0</v>
      </c>
      <c r="N1883" s="1">
        <f>'[1]RC-1(PY)'!N1883</f>
        <v>0</v>
      </c>
      <c r="O1883" s="1">
        <f>'[1]RC-1(PY)'!O1883</f>
        <v>0</v>
      </c>
      <c r="P1883" s="1">
        <f>'[1]RC-1(PY)'!P1883</f>
        <v>0</v>
      </c>
      <c r="Q1883" s="1">
        <f>'[1]RC-1(PY)'!Q1883</f>
        <v>0</v>
      </c>
      <c r="R1883" s="1">
        <f>'[1]RC-1(PY)'!R1883</f>
        <v>0</v>
      </c>
      <c r="S1883" s="1">
        <f>'[1]RC-1(PY)'!S1883</f>
        <v>0</v>
      </c>
      <c r="T1883" s="1">
        <f>'[1]RC-1(PY)'!T1883</f>
        <v>0</v>
      </c>
      <c r="U1883" s="1">
        <f>'[1]RC-1(PY)'!U1883</f>
        <v>0</v>
      </c>
      <c r="V1883" s="1">
        <f>'[1]RC-1(PY)'!V1883</f>
        <v>0</v>
      </c>
      <c r="W1883" s="1">
        <f>'[1]RC-1(PY)'!W1883</f>
        <v>0</v>
      </c>
      <c r="X1883" s="1">
        <f>'[1]RC-1(PY)'!X1883</f>
        <v>0</v>
      </c>
      <c r="Y1883" s="1">
        <f>'[1]RC-1(PY)'!Y1883</f>
        <v>0</v>
      </c>
      <c r="Z1883" s="1">
        <f>'[1]RC-1(PY)'!Z1883</f>
        <v>0</v>
      </c>
      <c r="AA1883" s="1">
        <f>'[1]RC-1(PY)'!AA1883</f>
        <v>0</v>
      </c>
      <c r="AB1883" s="1">
        <f>'[1]RC-1(PY)'!AB1883</f>
        <v>0</v>
      </c>
      <c r="AC1883" s="1">
        <f>'[1]RC-1(PY)'!AC1883</f>
        <v>0</v>
      </c>
      <c r="AD1883" s="1">
        <f>'[1]RC-1(PY)'!AD1883</f>
        <v>0</v>
      </c>
      <c r="AE1883" s="1">
        <f>'[1]RC-1(PY)'!AE1883</f>
        <v>0</v>
      </c>
      <c r="AF1883" s="1">
        <f>'[1]RC-1(PY)'!AF1883</f>
        <v>0</v>
      </c>
      <c r="AG1883" s="1">
        <f>'[1]RC-1(PY)'!AG1883</f>
        <v>0</v>
      </c>
      <c r="AH1883" s="1">
        <f>'[1]RC-1(PY)'!AH1883</f>
        <v>0</v>
      </c>
      <c r="AI1883" s="1">
        <f>'[1]RC-1(PY)'!AI1883</f>
        <v>0</v>
      </c>
    </row>
    <row r="1884" spans="1:35" x14ac:dyDescent="0.3">
      <c r="A1884" s="1">
        <f>'[1]RC-1(PY)'!A1884</f>
        <v>0</v>
      </c>
      <c r="B1884" s="1">
        <f>'[1]RC-1(PY)'!B1884</f>
        <v>0</v>
      </c>
      <c r="C1884" s="1">
        <f>'[1]RC-1(PY)'!C1884</f>
        <v>0</v>
      </c>
      <c r="D1884" s="1">
        <f>'[1]RC-1(PY)'!D1884</f>
        <v>0</v>
      </c>
      <c r="E1884" s="1">
        <f>'[1]RC-1(PY)'!E1884</f>
        <v>0</v>
      </c>
      <c r="F1884" s="1">
        <f>'[1]RC-1(PY)'!F1884</f>
        <v>0</v>
      </c>
      <c r="G1884" s="1">
        <f>'[1]RC-1(PY)'!G1884</f>
        <v>0</v>
      </c>
      <c r="H1884" s="1">
        <f>'[1]RC-1(PY)'!H1884</f>
        <v>0</v>
      </c>
      <c r="I1884" s="1">
        <f>'[1]RC-1(PY)'!I1884</f>
        <v>0</v>
      </c>
      <c r="J1884" s="1">
        <f>'[1]RC-1(PY)'!J1884</f>
        <v>0</v>
      </c>
      <c r="K1884" s="1">
        <f>'[1]RC-1(PY)'!K1884</f>
        <v>0</v>
      </c>
      <c r="L1884" s="1">
        <f>'[1]RC-1(PY)'!L1884</f>
        <v>0</v>
      </c>
      <c r="M1884" s="1">
        <f>'[1]RC-1(PY)'!M1884</f>
        <v>0</v>
      </c>
      <c r="N1884" s="1">
        <f>'[1]RC-1(PY)'!N1884</f>
        <v>0</v>
      </c>
      <c r="O1884" s="1">
        <f>'[1]RC-1(PY)'!O1884</f>
        <v>0</v>
      </c>
      <c r="P1884" s="1">
        <f>'[1]RC-1(PY)'!P1884</f>
        <v>0</v>
      </c>
      <c r="Q1884" s="1">
        <f>'[1]RC-1(PY)'!Q1884</f>
        <v>0</v>
      </c>
      <c r="R1884" s="1">
        <f>'[1]RC-1(PY)'!R1884</f>
        <v>0</v>
      </c>
      <c r="S1884" s="1">
        <f>'[1]RC-1(PY)'!S1884</f>
        <v>0</v>
      </c>
      <c r="T1884" s="1">
        <f>'[1]RC-1(PY)'!T1884</f>
        <v>0</v>
      </c>
      <c r="U1884" s="1">
        <f>'[1]RC-1(PY)'!U1884</f>
        <v>0</v>
      </c>
      <c r="V1884" s="1">
        <f>'[1]RC-1(PY)'!V1884</f>
        <v>0</v>
      </c>
      <c r="W1884" s="1">
        <f>'[1]RC-1(PY)'!W1884</f>
        <v>0</v>
      </c>
      <c r="X1884" s="1">
        <f>'[1]RC-1(PY)'!X1884</f>
        <v>0</v>
      </c>
      <c r="Y1884" s="1">
        <f>'[1]RC-1(PY)'!Y1884</f>
        <v>0</v>
      </c>
      <c r="Z1884" s="1">
        <f>'[1]RC-1(PY)'!Z1884</f>
        <v>0</v>
      </c>
      <c r="AA1884" s="1">
        <f>'[1]RC-1(PY)'!AA1884</f>
        <v>0</v>
      </c>
      <c r="AB1884" s="1">
        <f>'[1]RC-1(PY)'!AB1884</f>
        <v>0</v>
      </c>
      <c r="AC1884" s="1">
        <f>'[1]RC-1(PY)'!AC1884</f>
        <v>0</v>
      </c>
      <c r="AD1884" s="1">
        <f>'[1]RC-1(PY)'!AD1884</f>
        <v>0</v>
      </c>
      <c r="AE1884" s="1">
        <f>'[1]RC-1(PY)'!AE1884</f>
        <v>0</v>
      </c>
      <c r="AF1884" s="1">
        <f>'[1]RC-1(PY)'!AF1884</f>
        <v>0</v>
      </c>
      <c r="AG1884" s="1">
        <f>'[1]RC-1(PY)'!AG1884</f>
        <v>0</v>
      </c>
      <c r="AH1884" s="1">
        <f>'[1]RC-1(PY)'!AH1884</f>
        <v>0</v>
      </c>
      <c r="AI1884" s="1">
        <f>'[1]RC-1(PY)'!AI1884</f>
        <v>0</v>
      </c>
    </row>
    <row r="1885" spans="1:35" x14ac:dyDescent="0.3">
      <c r="A1885" s="1">
        <f>'[1]RC-1(PY)'!A1885</f>
        <v>0</v>
      </c>
      <c r="B1885" s="1">
        <f>'[1]RC-1(PY)'!B1885</f>
        <v>0</v>
      </c>
      <c r="C1885" s="1">
        <f>'[1]RC-1(PY)'!C1885</f>
        <v>0</v>
      </c>
      <c r="D1885" s="1">
        <f>'[1]RC-1(PY)'!D1885</f>
        <v>0</v>
      </c>
      <c r="E1885" s="1">
        <f>'[1]RC-1(PY)'!E1885</f>
        <v>0</v>
      </c>
      <c r="F1885" s="1">
        <f>'[1]RC-1(PY)'!F1885</f>
        <v>0</v>
      </c>
      <c r="G1885" s="1">
        <f>'[1]RC-1(PY)'!G1885</f>
        <v>0</v>
      </c>
      <c r="H1885" s="1">
        <f>'[1]RC-1(PY)'!H1885</f>
        <v>0</v>
      </c>
      <c r="I1885" s="1">
        <f>'[1]RC-1(PY)'!I1885</f>
        <v>0</v>
      </c>
      <c r="J1885" s="1">
        <f>'[1]RC-1(PY)'!J1885</f>
        <v>0</v>
      </c>
      <c r="K1885" s="1">
        <f>'[1]RC-1(PY)'!K1885</f>
        <v>0</v>
      </c>
      <c r="L1885" s="1">
        <f>'[1]RC-1(PY)'!L1885</f>
        <v>0</v>
      </c>
      <c r="M1885" s="1">
        <f>'[1]RC-1(PY)'!M1885</f>
        <v>0</v>
      </c>
      <c r="N1885" s="1">
        <f>'[1]RC-1(PY)'!N1885</f>
        <v>0</v>
      </c>
      <c r="O1885" s="1">
        <f>'[1]RC-1(PY)'!O1885</f>
        <v>0</v>
      </c>
      <c r="P1885" s="1">
        <f>'[1]RC-1(PY)'!P1885</f>
        <v>0</v>
      </c>
      <c r="Q1885" s="1">
        <f>'[1]RC-1(PY)'!Q1885</f>
        <v>0</v>
      </c>
      <c r="R1885" s="1">
        <f>'[1]RC-1(PY)'!R1885</f>
        <v>0</v>
      </c>
      <c r="S1885" s="1">
        <f>'[1]RC-1(PY)'!S1885</f>
        <v>0</v>
      </c>
      <c r="T1885" s="1">
        <f>'[1]RC-1(PY)'!T1885</f>
        <v>0</v>
      </c>
      <c r="U1885" s="1">
        <f>'[1]RC-1(PY)'!U1885</f>
        <v>0</v>
      </c>
      <c r="V1885" s="1">
        <f>'[1]RC-1(PY)'!V1885</f>
        <v>0</v>
      </c>
      <c r="W1885" s="1">
        <f>'[1]RC-1(PY)'!W1885</f>
        <v>0</v>
      </c>
      <c r="X1885" s="1">
        <f>'[1]RC-1(PY)'!X1885</f>
        <v>0</v>
      </c>
      <c r="Y1885" s="1">
        <f>'[1]RC-1(PY)'!Y1885</f>
        <v>0</v>
      </c>
      <c r="Z1885" s="1">
        <f>'[1]RC-1(PY)'!Z1885</f>
        <v>0</v>
      </c>
      <c r="AA1885" s="1">
        <f>'[1]RC-1(PY)'!AA1885</f>
        <v>0</v>
      </c>
      <c r="AB1885" s="1">
        <f>'[1]RC-1(PY)'!AB1885</f>
        <v>0</v>
      </c>
      <c r="AC1885" s="1">
        <f>'[1]RC-1(PY)'!AC1885</f>
        <v>0</v>
      </c>
      <c r="AD1885" s="1">
        <f>'[1]RC-1(PY)'!AD1885</f>
        <v>0</v>
      </c>
      <c r="AE1885" s="1">
        <f>'[1]RC-1(PY)'!AE1885</f>
        <v>0</v>
      </c>
      <c r="AF1885" s="1">
        <f>'[1]RC-1(PY)'!AF1885</f>
        <v>0</v>
      </c>
      <c r="AG1885" s="1">
        <f>'[1]RC-1(PY)'!AG1885</f>
        <v>0</v>
      </c>
      <c r="AH1885" s="1">
        <f>'[1]RC-1(PY)'!AH1885</f>
        <v>0</v>
      </c>
      <c r="AI1885" s="1">
        <f>'[1]RC-1(PY)'!AI1885</f>
        <v>0</v>
      </c>
    </row>
    <row r="1886" spans="1:35" x14ac:dyDescent="0.3">
      <c r="A1886" s="1">
        <f>'[1]RC-1(PY)'!A1886</f>
        <v>0</v>
      </c>
      <c r="B1886" s="1">
        <f>'[1]RC-1(PY)'!B1886</f>
        <v>0</v>
      </c>
      <c r="C1886" s="1">
        <f>'[1]RC-1(PY)'!C1886</f>
        <v>0</v>
      </c>
      <c r="D1886" s="1">
        <f>'[1]RC-1(PY)'!D1886</f>
        <v>0</v>
      </c>
      <c r="E1886" s="1">
        <f>'[1]RC-1(PY)'!E1886</f>
        <v>0</v>
      </c>
      <c r="F1886" s="1">
        <f>'[1]RC-1(PY)'!F1886</f>
        <v>0</v>
      </c>
      <c r="G1886" s="1">
        <f>'[1]RC-1(PY)'!G1886</f>
        <v>0</v>
      </c>
      <c r="H1886" s="1">
        <f>'[1]RC-1(PY)'!H1886</f>
        <v>0</v>
      </c>
      <c r="I1886" s="1">
        <f>'[1]RC-1(PY)'!I1886</f>
        <v>0</v>
      </c>
      <c r="J1886" s="1">
        <f>'[1]RC-1(PY)'!J1886</f>
        <v>0</v>
      </c>
      <c r="K1886" s="1">
        <f>'[1]RC-1(PY)'!K1886</f>
        <v>0</v>
      </c>
      <c r="L1886" s="1">
        <f>'[1]RC-1(PY)'!L1886</f>
        <v>0</v>
      </c>
      <c r="M1886" s="1">
        <f>'[1]RC-1(PY)'!M1886</f>
        <v>0</v>
      </c>
      <c r="N1886" s="1">
        <f>'[1]RC-1(PY)'!N1886</f>
        <v>0</v>
      </c>
      <c r="O1886" s="1">
        <f>'[1]RC-1(PY)'!O1886</f>
        <v>0</v>
      </c>
      <c r="P1886" s="1">
        <f>'[1]RC-1(PY)'!P1886</f>
        <v>0</v>
      </c>
      <c r="Q1886" s="1">
        <f>'[1]RC-1(PY)'!Q1886</f>
        <v>0</v>
      </c>
      <c r="R1886" s="1">
        <f>'[1]RC-1(PY)'!R1886</f>
        <v>0</v>
      </c>
      <c r="S1886" s="1">
        <f>'[1]RC-1(PY)'!S1886</f>
        <v>0</v>
      </c>
      <c r="T1886" s="1">
        <f>'[1]RC-1(PY)'!T1886</f>
        <v>0</v>
      </c>
      <c r="U1886" s="1">
        <f>'[1]RC-1(PY)'!U1886</f>
        <v>0</v>
      </c>
      <c r="V1886" s="1">
        <f>'[1]RC-1(PY)'!V1886</f>
        <v>0</v>
      </c>
      <c r="W1886" s="1">
        <f>'[1]RC-1(PY)'!W1886</f>
        <v>0</v>
      </c>
      <c r="X1886" s="1">
        <f>'[1]RC-1(PY)'!X1886</f>
        <v>0</v>
      </c>
      <c r="Y1886" s="1">
        <f>'[1]RC-1(PY)'!Y1886</f>
        <v>0</v>
      </c>
      <c r="Z1886" s="1">
        <f>'[1]RC-1(PY)'!Z1886</f>
        <v>0</v>
      </c>
      <c r="AA1886" s="1">
        <f>'[1]RC-1(PY)'!AA1886</f>
        <v>0</v>
      </c>
      <c r="AB1886" s="1">
        <f>'[1]RC-1(PY)'!AB1886</f>
        <v>0</v>
      </c>
      <c r="AC1886" s="1">
        <f>'[1]RC-1(PY)'!AC1886</f>
        <v>0</v>
      </c>
      <c r="AD1886" s="1">
        <f>'[1]RC-1(PY)'!AD1886</f>
        <v>0</v>
      </c>
      <c r="AE1886" s="1">
        <f>'[1]RC-1(PY)'!AE1886</f>
        <v>0</v>
      </c>
      <c r="AF1886" s="1">
        <f>'[1]RC-1(PY)'!AF1886</f>
        <v>0</v>
      </c>
      <c r="AG1886" s="1">
        <f>'[1]RC-1(PY)'!AG1886</f>
        <v>0</v>
      </c>
      <c r="AH1886" s="1">
        <f>'[1]RC-1(PY)'!AH1886</f>
        <v>0</v>
      </c>
      <c r="AI1886" s="1">
        <f>'[1]RC-1(PY)'!AI1886</f>
        <v>0</v>
      </c>
    </row>
    <row r="1887" spans="1:35" x14ac:dyDescent="0.3">
      <c r="A1887" s="1">
        <f>'[1]RC-1(PY)'!A1887</f>
        <v>0</v>
      </c>
      <c r="B1887" s="1">
        <f>'[1]RC-1(PY)'!B1887</f>
        <v>0</v>
      </c>
      <c r="C1887" s="1">
        <f>'[1]RC-1(PY)'!C1887</f>
        <v>0</v>
      </c>
      <c r="D1887" s="1">
        <f>'[1]RC-1(PY)'!D1887</f>
        <v>0</v>
      </c>
      <c r="E1887" s="1">
        <f>'[1]RC-1(PY)'!E1887</f>
        <v>0</v>
      </c>
      <c r="F1887" s="1">
        <f>'[1]RC-1(PY)'!F1887</f>
        <v>0</v>
      </c>
      <c r="G1887" s="1">
        <f>'[1]RC-1(PY)'!G1887</f>
        <v>0</v>
      </c>
      <c r="H1887" s="1">
        <f>'[1]RC-1(PY)'!H1887</f>
        <v>0</v>
      </c>
      <c r="I1887" s="1">
        <f>'[1]RC-1(PY)'!I1887</f>
        <v>0</v>
      </c>
      <c r="J1887" s="1">
        <f>'[1]RC-1(PY)'!J1887</f>
        <v>0</v>
      </c>
      <c r="K1887" s="1">
        <f>'[1]RC-1(PY)'!K1887</f>
        <v>0</v>
      </c>
      <c r="L1887" s="1">
        <f>'[1]RC-1(PY)'!L1887</f>
        <v>0</v>
      </c>
      <c r="M1887" s="1">
        <f>'[1]RC-1(PY)'!M1887</f>
        <v>0</v>
      </c>
      <c r="N1887" s="1">
        <f>'[1]RC-1(PY)'!N1887</f>
        <v>0</v>
      </c>
      <c r="O1887" s="1">
        <f>'[1]RC-1(PY)'!O1887</f>
        <v>0</v>
      </c>
      <c r="P1887" s="1">
        <f>'[1]RC-1(PY)'!P1887</f>
        <v>0</v>
      </c>
      <c r="Q1887" s="1">
        <f>'[1]RC-1(PY)'!Q1887</f>
        <v>0</v>
      </c>
      <c r="R1887" s="1">
        <f>'[1]RC-1(PY)'!R1887</f>
        <v>0</v>
      </c>
      <c r="S1887" s="1">
        <f>'[1]RC-1(PY)'!S1887</f>
        <v>0</v>
      </c>
      <c r="T1887" s="1">
        <f>'[1]RC-1(PY)'!T1887</f>
        <v>0</v>
      </c>
      <c r="U1887" s="1">
        <f>'[1]RC-1(PY)'!U1887</f>
        <v>0</v>
      </c>
      <c r="V1887" s="1">
        <f>'[1]RC-1(PY)'!V1887</f>
        <v>0</v>
      </c>
      <c r="W1887" s="1">
        <f>'[1]RC-1(PY)'!W1887</f>
        <v>0</v>
      </c>
      <c r="X1887" s="1">
        <f>'[1]RC-1(PY)'!X1887</f>
        <v>0</v>
      </c>
      <c r="Y1887" s="1">
        <f>'[1]RC-1(PY)'!Y1887</f>
        <v>0</v>
      </c>
      <c r="Z1887" s="1">
        <f>'[1]RC-1(PY)'!Z1887</f>
        <v>0</v>
      </c>
      <c r="AA1887" s="1">
        <f>'[1]RC-1(PY)'!AA1887</f>
        <v>0</v>
      </c>
      <c r="AB1887" s="1">
        <f>'[1]RC-1(PY)'!AB1887</f>
        <v>0</v>
      </c>
      <c r="AC1887" s="1">
        <f>'[1]RC-1(PY)'!AC1887</f>
        <v>0</v>
      </c>
      <c r="AD1887" s="1">
        <f>'[1]RC-1(PY)'!AD1887</f>
        <v>0</v>
      </c>
      <c r="AE1887" s="1">
        <f>'[1]RC-1(PY)'!AE1887</f>
        <v>0</v>
      </c>
      <c r="AF1887" s="1">
        <f>'[1]RC-1(PY)'!AF1887</f>
        <v>0</v>
      </c>
      <c r="AG1887" s="1">
        <f>'[1]RC-1(PY)'!AG1887</f>
        <v>0</v>
      </c>
      <c r="AH1887" s="1">
        <f>'[1]RC-1(PY)'!AH1887</f>
        <v>0</v>
      </c>
      <c r="AI1887" s="1">
        <f>'[1]RC-1(PY)'!AI1887</f>
        <v>0</v>
      </c>
    </row>
    <row r="1888" spans="1:35" x14ac:dyDescent="0.3">
      <c r="A1888" s="1">
        <f>'[1]RC-1(PY)'!A1888</f>
        <v>0</v>
      </c>
      <c r="B1888" s="1">
        <f>'[1]RC-1(PY)'!B1888</f>
        <v>0</v>
      </c>
      <c r="C1888" s="1">
        <f>'[1]RC-1(PY)'!C1888</f>
        <v>0</v>
      </c>
      <c r="D1888" s="1">
        <f>'[1]RC-1(PY)'!D1888</f>
        <v>0</v>
      </c>
      <c r="E1888" s="1">
        <f>'[1]RC-1(PY)'!E1888</f>
        <v>0</v>
      </c>
      <c r="F1888" s="1">
        <f>'[1]RC-1(PY)'!F1888</f>
        <v>0</v>
      </c>
      <c r="G1888" s="1">
        <f>'[1]RC-1(PY)'!G1888</f>
        <v>0</v>
      </c>
      <c r="H1888" s="1">
        <f>'[1]RC-1(PY)'!H1888</f>
        <v>0</v>
      </c>
      <c r="I1888" s="1">
        <f>'[1]RC-1(PY)'!I1888</f>
        <v>0</v>
      </c>
      <c r="J1888" s="1">
        <f>'[1]RC-1(PY)'!J1888</f>
        <v>0</v>
      </c>
      <c r="K1888" s="1">
        <f>'[1]RC-1(PY)'!K1888</f>
        <v>0</v>
      </c>
      <c r="L1888" s="1">
        <f>'[1]RC-1(PY)'!L1888</f>
        <v>0</v>
      </c>
      <c r="M1888" s="1">
        <f>'[1]RC-1(PY)'!M1888</f>
        <v>0</v>
      </c>
      <c r="N1888" s="1">
        <f>'[1]RC-1(PY)'!N1888</f>
        <v>0</v>
      </c>
      <c r="O1888" s="1">
        <f>'[1]RC-1(PY)'!O1888</f>
        <v>0</v>
      </c>
      <c r="P1888" s="1">
        <f>'[1]RC-1(PY)'!P1888</f>
        <v>0</v>
      </c>
      <c r="Q1888" s="1">
        <f>'[1]RC-1(PY)'!Q1888</f>
        <v>0</v>
      </c>
      <c r="R1888" s="1">
        <f>'[1]RC-1(PY)'!R1888</f>
        <v>0</v>
      </c>
      <c r="S1888" s="1">
        <f>'[1]RC-1(PY)'!S1888</f>
        <v>0</v>
      </c>
      <c r="T1888" s="1">
        <f>'[1]RC-1(PY)'!T1888</f>
        <v>0</v>
      </c>
      <c r="U1888" s="1">
        <f>'[1]RC-1(PY)'!U1888</f>
        <v>0</v>
      </c>
      <c r="V1888" s="1">
        <f>'[1]RC-1(PY)'!V1888</f>
        <v>0</v>
      </c>
      <c r="W1888" s="1">
        <f>'[1]RC-1(PY)'!W1888</f>
        <v>0</v>
      </c>
      <c r="X1888" s="1">
        <f>'[1]RC-1(PY)'!X1888</f>
        <v>0</v>
      </c>
      <c r="Y1888" s="1">
        <f>'[1]RC-1(PY)'!Y1888</f>
        <v>0</v>
      </c>
      <c r="Z1888" s="1">
        <f>'[1]RC-1(PY)'!Z1888</f>
        <v>0</v>
      </c>
      <c r="AA1888" s="1">
        <f>'[1]RC-1(PY)'!AA1888</f>
        <v>0</v>
      </c>
      <c r="AB1888" s="1">
        <f>'[1]RC-1(PY)'!AB1888</f>
        <v>0</v>
      </c>
      <c r="AC1888" s="1">
        <f>'[1]RC-1(PY)'!AC1888</f>
        <v>0</v>
      </c>
      <c r="AD1888" s="1">
        <f>'[1]RC-1(PY)'!AD1888</f>
        <v>0</v>
      </c>
      <c r="AE1888" s="1">
        <f>'[1]RC-1(PY)'!AE1888</f>
        <v>0</v>
      </c>
      <c r="AF1888" s="1">
        <f>'[1]RC-1(PY)'!AF1888</f>
        <v>0</v>
      </c>
      <c r="AG1888" s="1">
        <f>'[1]RC-1(PY)'!AG1888</f>
        <v>0</v>
      </c>
      <c r="AH1888" s="1">
        <f>'[1]RC-1(PY)'!AH1888</f>
        <v>0</v>
      </c>
      <c r="AI1888" s="1">
        <f>'[1]RC-1(PY)'!AI1888</f>
        <v>0</v>
      </c>
    </row>
    <row r="1889" spans="1:35" x14ac:dyDescent="0.3">
      <c r="A1889" s="1">
        <f>'[1]RC-1(PY)'!A1889</f>
        <v>0</v>
      </c>
      <c r="B1889" s="1">
        <f>'[1]RC-1(PY)'!B1889</f>
        <v>0</v>
      </c>
      <c r="C1889" s="1">
        <f>'[1]RC-1(PY)'!C1889</f>
        <v>0</v>
      </c>
      <c r="D1889" s="1">
        <f>'[1]RC-1(PY)'!D1889</f>
        <v>0</v>
      </c>
      <c r="E1889" s="1">
        <f>'[1]RC-1(PY)'!E1889</f>
        <v>0</v>
      </c>
      <c r="F1889" s="1">
        <f>'[1]RC-1(PY)'!F1889</f>
        <v>0</v>
      </c>
      <c r="G1889" s="1">
        <f>'[1]RC-1(PY)'!G1889</f>
        <v>0</v>
      </c>
      <c r="H1889" s="1">
        <f>'[1]RC-1(PY)'!H1889</f>
        <v>0</v>
      </c>
      <c r="I1889" s="1">
        <f>'[1]RC-1(PY)'!I1889</f>
        <v>0</v>
      </c>
      <c r="J1889" s="1">
        <f>'[1]RC-1(PY)'!J1889</f>
        <v>0</v>
      </c>
      <c r="K1889" s="1">
        <f>'[1]RC-1(PY)'!K1889</f>
        <v>0</v>
      </c>
      <c r="L1889" s="1">
        <f>'[1]RC-1(PY)'!L1889</f>
        <v>0</v>
      </c>
      <c r="M1889" s="1">
        <f>'[1]RC-1(PY)'!M1889</f>
        <v>0</v>
      </c>
      <c r="N1889" s="1">
        <f>'[1]RC-1(PY)'!N1889</f>
        <v>0</v>
      </c>
      <c r="O1889" s="1">
        <f>'[1]RC-1(PY)'!O1889</f>
        <v>0</v>
      </c>
      <c r="P1889" s="1">
        <f>'[1]RC-1(PY)'!P1889</f>
        <v>0</v>
      </c>
      <c r="Q1889" s="1">
        <f>'[1]RC-1(PY)'!Q1889</f>
        <v>0</v>
      </c>
      <c r="R1889" s="1">
        <f>'[1]RC-1(PY)'!R1889</f>
        <v>0</v>
      </c>
      <c r="S1889" s="1">
        <f>'[1]RC-1(PY)'!S1889</f>
        <v>0</v>
      </c>
      <c r="T1889" s="1">
        <f>'[1]RC-1(PY)'!T1889</f>
        <v>0</v>
      </c>
      <c r="U1889" s="1">
        <f>'[1]RC-1(PY)'!U1889</f>
        <v>0</v>
      </c>
      <c r="V1889" s="1">
        <f>'[1]RC-1(PY)'!V1889</f>
        <v>0</v>
      </c>
      <c r="W1889" s="1">
        <f>'[1]RC-1(PY)'!W1889</f>
        <v>0</v>
      </c>
      <c r="X1889" s="1">
        <f>'[1]RC-1(PY)'!X1889</f>
        <v>0</v>
      </c>
      <c r="Y1889" s="1">
        <f>'[1]RC-1(PY)'!Y1889</f>
        <v>0</v>
      </c>
      <c r="Z1889" s="1">
        <f>'[1]RC-1(PY)'!Z1889</f>
        <v>0</v>
      </c>
      <c r="AA1889" s="1">
        <f>'[1]RC-1(PY)'!AA1889</f>
        <v>0</v>
      </c>
      <c r="AB1889" s="1">
        <f>'[1]RC-1(PY)'!AB1889</f>
        <v>0</v>
      </c>
      <c r="AC1889" s="1">
        <f>'[1]RC-1(PY)'!AC1889</f>
        <v>0</v>
      </c>
      <c r="AD1889" s="1">
        <f>'[1]RC-1(PY)'!AD1889</f>
        <v>0</v>
      </c>
      <c r="AE1889" s="1">
        <f>'[1]RC-1(PY)'!AE1889</f>
        <v>0</v>
      </c>
      <c r="AF1889" s="1">
        <f>'[1]RC-1(PY)'!AF1889</f>
        <v>0</v>
      </c>
      <c r="AG1889" s="1">
        <f>'[1]RC-1(PY)'!AG1889</f>
        <v>0</v>
      </c>
      <c r="AH1889" s="1">
        <f>'[1]RC-1(PY)'!AH1889</f>
        <v>0</v>
      </c>
      <c r="AI1889" s="1">
        <f>'[1]RC-1(PY)'!AI1889</f>
        <v>0</v>
      </c>
    </row>
    <row r="1890" spans="1:35" x14ac:dyDescent="0.3">
      <c r="A1890" s="1">
        <f>'[1]RC-1(PY)'!A1890</f>
        <v>0</v>
      </c>
      <c r="B1890" s="1">
        <f>'[1]RC-1(PY)'!B1890</f>
        <v>0</v>
      </c>
      <c r="C1890" s="1">
        <f>'[1]RC-1(PY)'!C1890</f>
        <v>0</v>
      </c>
      <c r="D1890" s="1">
        <f>'[1]RC-1(PY)'!D1890</f>
        <v>0</v>
      </c>
      <c r="E1890" s="1">
        <f>'[1]RC-1(PY)'!E1890</f>
        <v>0</v>
      </c>
      <c r="F1890" s="1">
        <f>'[1]RC-1(PY)'!F1890</f>
        <v>0</v>
      </c>
      <c r="G1890" s="1">
        <f>'[1]RC-1(PY)'!G1890</f>
        <v>0</v>
      </c>
      <c r="H1890" s="1">
        <f>'[1]RC-1(PY)'!H1890</f>
        <v>0</v>
      </c>
      <c r="I1890" s="1">
        <f>'[1]RC-1(PY)'!I1890</f>
        <v>0</v>
      </c>
      <c r="J1890" s="1">
        <f>'[1]RC-1(PY)'!J1890</f>
        <v>0</v>
      </c>
      <c r="K1890" s="1">
        <f>'[1]RC-1(PY)'!K1890</f>
        <v>0</v>
      </c>
      <c r="L1890" s="1">
        <f>'[1]RC-1(PY)'!L1890</f>
        <v>0</v>
      </c>
      <c r="M1890" s="1">
        <f>'[1]RC-1(PY)'!M1890</f>
        <v>0</v>
      </c>
      <c r="N1890" s="1">
        <f>'[1]RC-1(PY)'!N1890</f>
        <v>0</v>
      </c>
      <c r="O1890" s="1">
        <f>'[1]RC-1(PY)'!O1890</f>
        <v>0</v>
      </c>
      <c r="P1890" s="1">
        <f>'[1]RC-1(PY)'!P1890</f>
        <v>0</v>
      </c>
      <c r="Q1890" s="1">
        <f>'[1]RC-1(PY)'!Q1890</f>
        <v>0</v>
      </c>
      <c r="R1890" s="1">
        <f>'[1]RC-1(PY)'!R1890</f>
        <v>0</v>
      </c>
      <c r="S1890" s="1">
        <f>'[1]RC-1(PY)'!S1890</f>
        <v>0</v>
      </c>
      <c r="T1890" s="1">
        <f>'[1]RC-1(PY)'!T1890</f>
        <v>0</v>
      </c>
      <c r="U1890" s="1">
        <f>'[1]RC-1(PY)'!U1890</f>
        <v>0</v>
      </c>
      <c r="V1890" s="1">
        <f>'[1]RC-1(PY)'!V1890</f>
        <v>0</v>
      </c>
      <c r="W1890" s="1">
        <f>'[1]RC-1(PY)'!W1890</f>
        <v>0</v>
      </c>
      <c r="X1890" s="1">
        <f>'[1]RC-1(PY)'!X1890</f>
        <v>0</v>
      </c>
      <c r="Y1890" s="1">
        <f>'[1]RC-1(PY)'!Y1890</f>
        <v>0</v>
      </c>
      <c r="Z1890" s="1">
        <f>'[1]RC-1(PY)'!Z1890</f>
        <v>0</v>
      </c>
      <c r="AA1890" s="1">
        <f>'[1]RC-1(PY)'!AA1890</f>
        <v>0</v>
      </c>
      <c r="AB1890" s="1">
        <f>'[1]RC-1(PY)'!AB1890</f>
        <v>0</v>
      </c>
      <c r="AC1890" s="1">
        <f>'[1]RC-1(PY)'!AC1890</f>
        <v>0</v>
      </c>
      <c r="AD1890" s="1">
        <f>'[1]RC-1(PY)'!AD1890</f>
        <v>0</v>
      </c>
      <c r="AE1890" s="1">
        <f>'[1]RC-1(PY)'!AE1890</f>
        <v>0</v>
      </c>
      <c r="AF1890" s="1">
        <f>'[1]RC-1(PY)'!AF1890</f>
        <v>0</v>
      </c>
      <c r="AG1890" s="1">
        <f>'[1]RC-1(PY)'!AG1890</f>
        <v>0</v>
      </c>
      <c r="AH1890" s="1">
        <f>'[1]RC-1(PY)'!AH1890</f>
        <v>0</v>
      </c>
      <c r="AI1890" s="1">
        <f>'[1]RC-1(PY)'!AI1890</f>
        <v>0</v>
      </c>
    </row>
    <row r="1891" spans="1:35" x14ac:dyDescent="0.3">
      <c r="A1891" s="1">
        <f>'[1]RC-1(PY)'!A1891</f>
        <v>0</v>
      </c>
      <c r="B1891" s="1">
        <f>'[1]RC-1(PY)'!B1891</f>
        <v>0</v>
      </c>
      <c r="C1891" s="1">
        <f>'[1]RC-1(PY)'!C1891</f>
        <v>0</v>
      </c>
      <c r="D1891" s="1">
        <f>'[1]RC-1(PY)'!D1891</f>
        <v>0</v>
      </c>
      <c r="E1891" s="1">
        <f>'[1]RC-1(PY)'!E1891</f>
        <v>0</v>
      </c>
      <c r="F1891" s="1">
        <f>'[1]RC-1(PY)'!F1891</f>
        <v>0</v>
      </c>
      <c r="G1891" s="1">
        <f>'[1]RC-1(PY)'!G1891</f>
        <v>0</v>
      </c>
      <c r="H1891" s="1">
        <f>'[1]RC-1(PY)'!H1891</f>
        <v>0</v>
      </c>
      <c r="I1891" s="1">
        <f>'[1]RC-1(PY)'!I1891</f>
        <v>0</v>
      </c>
      <c r="J1891" s="1">
        <f>'[1]RC-1(PY)'!J1891</f>
        <v>0</v>
      </c>
      <c r="K1891" s="1">
        <f>'[1]RC-1(PY)'!K1891</f>
        <v>0</v>
      </c>
      <c r="L1891" s="1">
        <f>'[1]RC-1(PY)'!L1891</f>
        <v>0</v>
      </c>
      <c r="M1891" s="1">
        <f>'[1]RC-1(PY)'!M1891</f>
        <v>0</v>
      </c>
      <c r="N1891" s="1">
        <f>'[1]RC-1(PY)'!N1891</f>
        <v>0</v>
      </c>
      <c r="O1891" s="1">
        <f>'[1]RC-1(PY)'!O1891</f>
        <v>0</v>
      </c>
      <c r="P1891" s="1">
        <f>'[1]RC-1(PY)'!P1891</f>
        <v>0</v>
      </c>
      <c r="Q1891" s="1">
        <f>'[1]RC-1(PY)'!Q1891</f>
        <v>0</v>
      </c>
      <c r="R1891" s="1">
        <f>'[1]RC-1(PY)'!R1891</f>
        <v>0</v>
      </c>
      <c r="S1891" s="1">
        <f>'[1]RC-1(PY)'!S1891</f>
        <v>0</v>
      </c>
      <c r="T1891" s="1">
        <f>'[1]RC-1(PY)'!T1891</f>
        <v>0</v>
      </c>
      <c r="U1891" s="1">
        <f>'[1]RC-1(PY)'!U1891</f>
        <v>0</v>
      </c>
      <c r="V1891" s="1">
        <f>'[1]RC-1(PY)'!V1891</f>
        <v>0</v>
      </c>
      <c r="W1891" s="1">
        <f>'[1]RC-1(PY)'!W1891</f>
        <v>0</v>
      </c>
      <c r="X1891" s="1">
        <f>'[1]RC-1(PY)'!X1891</f>
        <v>0</v>
      </c>
      <c r="Y1891" s="1">
        <f>'[1]RC-1(PY)'!Y1891</f>
        <v>0</v>
      </c>
      <c r="Z1891" s="1">
        <f>'[1]RC-1(PY)'!Z1891</f>
        <v>0</v>
      </c>
      <c r="AA1891" s="1">
        <f>'[1]RC-1(PY)'!AA1891</f>
        <v>0</v>
      </c>
      <c r="AB1891" s="1">
        <f>'[1]RC-1(PY)'!AB1891</f>
        <v>0</v>
      </c>
      <c r="AC1891" s="1">
        <f>'[1]RC-1(PY)'!AC1891</f>
        <v>0</v>
      </c>
      <c r="AD1891" s="1">
        <f>'[1]RC-1(PY)'!AD1891</f>
        <v>0</v>
      </c>
      <c r="AE1891" s="1">
        <f>'[1]RC-1(PY)'!AE1891</f>
        <v>0</v>
      </c>
      <c r="AF1891" s="1">
        <f>'[1]RC-1(PY)'!AF1891</f>
        <v>0</v>
      </c>
      <c r="AG1891" s="1">
        <f>'[1]RC-1(PY)'!AG1891</f>
        <v>0</v>
      </c>
      <c r="AH1891" s="1">
        <f>'[1]RC-1(PY)'!AH1891</f>
        <v>0</v>
      </c>
      <c r="AI1891" s="1">
        <f>'[1]RC-1(PY)'!AI1891</f>
        <v>0</v>
      </c>
    </row>
    <row r="1892" spans="1:35" x14ac:dyDescent="0.3">
      <c r="A1892" s="1">
        <f>'[1]RC-1(PY)'!A1892</f>
        <v>0</v>
      </c>
      <c r="B1892" s="1">
        <f>'[1]RC-1(PY)'!B1892</f>
        <v>0</v>
      </c>
      <c r="C1892" s="1">
        <f>'[1]RC-1(PY)'!C1892</f>
        <v>0</v>
      </c>
      <c r="D1892" s="1">
        <f>'[1]RC-1(PY)'!D1892</f>
        <v>0</v>
      </c>
      <c r="E1892" s="1">
        <f>'[1]RC-1(PY)'!E1892</f>
        <v>0</v>
      </c>
      <c r="F1892" s="1">
        <f>'[1]RC-1(PY)'!F1892</f>
        <v>0</v>
      </c>
      <c r="G1892" s="1">
        <f>'[1]RC-1(PY)'!G1892</f>
        <v>0</v>
      </c>
      <c r="H1892" s="1">
        <f>'[1]RC-1(PY)'!H1892</f>
        <v>0</v>
      </c>
      <c r="I1892" s="1">
        <f>'[1]RC-1(PY)'!I1892</f>
        <v>0</v>
      </c>
      <c r="J1892" s="1">
        <f>'[1]RC-1(PY)'!J1892</f>
        <v>0</v>
      </c>
      <c r="K1892" s="1">
        <f>'[1]RC-1(PY)'!K1892</f>
        <v>0</v>
      </c>
      <c r="L1892" s="1">
        <f>'[1]RC-1(PY)'!L1892</f>
        <v>0</v>
      </c>
      <c r="M1892" s="1">
        <f>'[1]RC-1(PY)'!M1892</f>
        <v>0</v>
      </c>
      <c r="N1892" s="1">
        <f>'[1]RC-1(PY)'!N1892</f>
        <v>0</v>
      </c>
      <c r="O1892" s="1">
        <f>'[1]RC-1(PY)'!O1892</f>
        <v>0</v>
      </c>
      <c r="P1892" s="1">
        <f>'[1]RC-1(PY)'!P1892</f>
        <v>0</v>
      </c>
      <c r="Q1892" s="1">
        <f>'[1]RC-1(PY)'!Q1892</f>
        <v>0</v>
      </c>
      <c r="R1892" s="1">
        <f>'[1]RC-1(PY)'!R1892</f>
        <v>0</v>
      </c>
      <c r="S1892" s="1">
        <f>'[1]RC-1(PY)'!S1892</f>
        <v>0</v>
      </c>
      <c r="T1892" s="1">
        <f>'[1]RC-1(PY)'!T1892</f>
        <v>0</v>
      </c>
      <c r="U1892" s="1">
        <f>'[1]RC-1(PY)'!U1892</f>
        <v>0</v>
      </c>
      <c r="V1892" s="1">
        <f>'[1]RC-1(PY)'!V1892</f>
        <v>0</v>
      </c>
      <c r="W1892" s="1">
        <f>'[1]RC-1(PY)'!W1892</f>
        <v>0</v>
      </c>
      <c r="X1892" s="1">
        <f>'[1]RC-1(PY)'!X1892</f>
        <v>0</v>
      </c>
      <c r="Y1892" s="1">
        <f>'[1]RC-1(PY)'!Y1892</f>
        <v>0</v>
      </c>
      <c r="Z1892" s="1">
        <f>'[1]RC-1(PY)'!Z1892</f>
        <v>0</v>
      </c>
      <c r="AA1892" s="1">
        <f>'[1]RC-1(PY)'!AA1892</f>
        <v>0</v>
      </c>
      <c r="AB1892" s="1">
        <f>'[1]RC-1(PY)'!AB1892</f>
        <v>0</v>
      </c>
      <c r="AC1892" s="1">
        <f>'[1]RC-1(PY)'!AC1892</f>
        <v>0</v>
      </c>
      <c r="AD1892" s="1">
        <f>'[1]RC-1(PY)'!AD1892</f>
        <v>0</v>
      </c>
      <c r="AE1892" s="1">
        <f>'[1]RC-1(PY)'!AE1892</f>
        <v>0</v>
      </c>
      <c r="AF1892" s="1">
        <f>'[1]RC-1(PY)'!AF1892</f>
        <v>0</v>
      </c>
      <c r="AG1892" s="1">
        <f>'[1]RC-1(PY)'!AG1892</f>
        <v>0</v>
      </c>
      <c r="AH1892" s="1">
        <f>'[1]RC-1(PY)'!AH1892</f>
        <v>0</v>
      </c>
      <c r="AI1892" s="1">
        <f>'[1]RC-1(PY)'!AI1892</f>
        <v>0</v>
      </c>
    </row>
    <row r="1893" spans="1:35" x14ac:dyDescent="0.3">
      <c r="A1893" s="1">
        <f>'[1]RC-1(PY)'!A1893</f>
        <v>0</v>
      </c>
      <c r="B1893" s="1">
        <f>'[1]RC-1(PY)'!B1893</f>
        <v>0</v>
      </c>
      <c r="C1893" s="1">
        <f>'[1]RC-1(PY)'!C1893</f>
        <v>0</v>
      </c>
      <c r="D1893" s="1">
        <f>'[1]RC-1(PY)'!D1893</f>
        <v>0</v>
      </c>
      <c r="E1893" s="1">
        <f>'[1]RC-1(PY)'!E1893</f>
        <v>0</v>
      </c>
      <c r="F1893" s="1">
        <f>'[1]RC-1(PY)'!F1893</f>
        <v>0</v>
      </c>
      <c r="G1893" s="1">
        <f>'[1]RC-1(PY)'!G1893</f>
        <v>0</v>
      </c>
      <c r="H1893" s="1">
        <f>'[1]RC-1(PY)'!H1893</f>
        <v>0</v>
      </c>
      <c r="I1893" s="1">
        <f>'[1]RC-1(PY)'!I1893</f>
        <v>0</v>
      </c>
      <c r="J1893" s="1">
        <f>'[1]RC-1(PY)'!J1893</f>
        <v>0</v>
      </c>
      <c r="K1893" s="1">
        <f>'[1]RC-1(PY)'!K1893</f>
        <v>0</v>
      </c>
      <c r="L1893" s="1">
        <f>'[1]RC-1(PY)'!L1893</f>
        <v>0</v>
      </c>
      <c r="M1893" s="1">
        <f>'[1]RC-1(PY)'!M1893</f>
        <v>0</v>
      </c>
      <c r="N1893" s="1">
        <f>'[1]RC-1(PY)'!N1893</f>
        <v>0</v>
      </c>
      <c r="O1893" s="1">
        <f>'[1]RC-1(PY)'!O1893</f>
        <v>0</v>
      </c>
      <c r="P1893" s="1">
        <f>'[1]RC-1(PY)'!P1893</f>
        <v>0</v>
      </c>
      <c r="Q1893" s="1">
        <f>'[1]RC-1(PY)'!Q1893</f>
        <v>0</v>
      </c>
      <c r="R1893" s="1">
        <f>'[1]RC-1(PY)'!R1893</f>
        <v>0</v>
      </c>
      <c r="S1893" s="1">
        <f>'[1]RC-1(PY)'!S1893</f>
        <v>0</v>
      </c>
      <c r="T1893" s="1">
        <f>'[1]RC-1(PY)'!T1893</f>
        <v>0</v>
      </c>
      <c r="U1893" s="1">
        <f>'[1]RC-1(PY)'!U1893</f>
        <v>0</v>
      </c>
      <c r="V1893" s="1">
        <f>'[1]RC-1(PY)'!V1893</f>
        <v>0</v>
      </c>
      <c r="W1893" s="1">
        <f>'[1]RC-1(PY)'!W1893</f>
        <v>0</v>
      </c>
      <c r="X1893" s="1">
        <f>'[1]RC-1(PY)'!X1893</f>
        <v>0</v>
      </c>
      <c r="Y1893" s="1">
        <f>'[1]RC-1(PY)'!Y1893</f>
        <v>0</v>
      </c>
      <c r="Z1893" s="1">
        <f>'[1]RC-1(PY)'!Z1893</f>
        <v>0</v>
      </c>
      <c r="AA1893" s="1">
        <f>'[1]RC-1(PY)'!AA1893</f>
        <v>0</v>
      </c>
      <c r="AB1893" s="1">
        <f>'[1]RC-1(PY)'!AB1893</f>
        <v>0</v>
      </c>
      <c r="AC1893" s="1">
        <f>'[1]RC-1(PY)'!AC1893</f>
        <v>0</v>
      </c>
      <c r="AD1893" s="1">
        <f>'[1]RC-1(PY)'!AD1893</f>
        <v>0</v>
      </c>
      <c r="AE1893" s="1">
        <f>'[1]RC-1(PY)'!AE1893</f>
        <v>0</v>
      </c>
      <c r="AF1893" s="1">
        <f>'[1]RC-1(PY)'!AF1893</f>
        <v>0</v>
      </c>
      <c r="AG1893" s="1">
        <f>'[1]RC-1(PY)'!AG1893</f>
        <v>0</v>
      </c>
      <c r="AH1893" s="1">
        <f>'[1]RC-1(PY)'!AH1893</f>
        <v>0</v>
      </c>
      <c r="AI1893" s="1">
        <f>'[1]RC-1(PY)'!AI1893</f>
        <v>0</v>
      </c>
    </row>
    <row r="1894" spans="1:35" x14ac:dyDescent="0.3">
      <c r="A1894" s="1">
        <f>'[1]RC-1(PY)'!A1894</f>
        <v>0</v>
      </c>
      <c r="B1894" s="1">
        <f>'[1]RC-1(PY)'!B1894</f>
        <v>0</v>
      </c>
      <c r="C1894" s="1">
        <f>'[1]RC-1(PY)'!C1894</f>
        <v>0</v>
      </c>
      <c r="D1894" s="1">
        <f>'[1]RC-1(PY)'!D1894</f>
        <v>0</v>
      </c>
      <c r="E1894" s="1">
        <f>'[1]RC-1(PY)'!E1894</f>
        <v>0</v>
      </c>
      <c r="F1894" s="1">
        <f>'[1]RC-1(PY)'!F1894</f>
        <v>0</v>
      </c>
      <c r="G1894" s="1">
        <f>'[1]RC-1(PY)'!G1894</f>
        <v>0</v>
      </c>
      <c r="H1894" s="1">
        <f>'[1]RC-1(PY)'!H1894</f>
        <v>0</v>
      </c>
      <c r="I1894" s="1">
        <f>'[1]RC-1(PY)'!I1894</f>
        <v>0</v>
      </c>
      <c r="J1894" s="1">
        <f>'[1]RC-1(PY)'!J1894</f>
        <v>0</v>
      </c>
      <c r="K1894" s="1">
        <f>'[1]RC-1(PY)'!K1894</f>
        <v>0</v>
      </c>
      <c r="L1894" s="1">
        <f>'[1]RC-1(PY)'!L1894</f>
        <v>0</v>
      </c>
      <c r="M1894" s="1">
        <f>'[1]RC-1(PY)'!M1894</f>
        <v>0</v>
      </c>
      <c r="N1894" s="1">
        <f>'[1]RC-1(PY)'!N1894</f>
        <v>0</v>
      </c>
      <c r="O1894" s="1">
        <f>'[1]RC-1(PY)'!O1894</f>
        <v>0</v>
      </c>
      <c r="P1894" s="1">
        <f>'[1]RC-1(PY)'!P1894</f>
        <v>0</v>
      </c>
      <c r="Q1894" s="1">
        <f>'[1]RC-1(PY)'!Q1894</f>
        <v>0</v>
      </c>
      <c r="R1894" s="1">
        <f>'[1]RC-1(PY)'!R1894</f>
        <v>0</v>
      </c>
      <c r="S1894" s="1">
        <f>'[1]RC-1(PY)'!S1894</f>
        <v>0</v>
      </c>
      <c r="T1894" s="1">
        <f>'[1]RC-1(PY)'!T1894</f>
        <v>0</v>
      </c>
      <c r="U1894" s="1">
        <f>'[1]RC-1(PY)'!U1894</f>
        <v>0</v>
      </c>
      <c r="V1894" s="1">
        <f>'[1]RC-1(PY)'!V1894</f>
        <v>0</v>
      </c>
      <c r="W1894" s="1">
        <f>'[1]RC-1(PY)'!W1894</f>
        <v>0</v>
      </c>
      <c r="X1894" s="1">
        <f>'[1]RC-1(PY)'!X1894</f>
        <v>0</v>
      </c>
      <c r="Y1894" s="1">
        <f>'[1]RC-1(PY)'!Y1894</f>
        <v>0</v>
      </c>
      <c r="Z1894" s="1">
        <f>'[1]RC-1(PY)'!Z1894</f>
        <v>0</v>
      </c>
      <c r="AA1894" s="1">
        <f>'[1]RC-1(PY)'!AA1894</f>
        <v>0</v>
      </c>
      <c r="AB1894" s="1">
        <f>'[1]RC-1(PY)'!AB1894</f>
        <v>0</v>
      </c>
      <c r="AC1894" s="1">
        <f>'[1]RC-1(PY)'!AC1894</f>
        <v>0</v>
      </c>
      <c r="AD1894" s="1">
        <f>'[1]RC-1(PY)'!AD1894</f>
        <v>0</v>
      </c>
      <c r="AE1894" s="1">
        <f>'[1]RC-1(PY)'!AE1894</f>
        <v>0</v>
      </c>
      <c r="AF1894" s="1">
        <f>'[1]RC-1(PY)'!AF1894</f>
        <v>0</v>
      </c>
      <c r="AG1894" s="1">
        <f>'[1]RC-1(PY)'!AG1894</f>
        <v>0</v>
      </c>
      <c r="AH1894" s="1">
        <f>'[1]RC-1(PY)'!AH1894</f>
        <v>0</v>
      </c>
      <c r="AI1894" s="1">
        <f>'[1]RC-1(PY)'!AI1894</f>
        <v>0</v>
      </c>
    </row>
    <row r="1895" spans="1:35" x14ac:dyDescent="0.3">
      <c r="A1895" s="1">
        <f>'[1]RC-1(PY)'!A1895</f>
        <v>0</v>
      </c>
      <c r="B1895" s="1">
        <f>'[1]RC-1(PY)'!B1895</f>
        <v>0</v>
      </c>
      <c r="C1895" s="1">
        <f>'[1]RC-1(PY)'!C1895</f>
        <v>0</v>
      </c>
      <c r="D1895" s="1">
        <f>'[1]RC-1(PY)'!D1895</f>
        <v>0</v>
      </c>
      <c r="E1895" s="1">
        <f>'[1]RC-1(PY)'!E1895</f>
        <v>0</v>
      </c>
      <c r="F1895" s="1">
        <f>'[1]RC-1(PY)'!F1895</f>
        <v>0</v>
      </c>
      <c r="G1895" s="1">
        <f>'[1]RC-1(PY)'!G1895</f>
        <v>0</v>
      </c>
      <c r="H1895" s="1">
        <f>'[1]RC-1(PY)'!H1895</f>
        <v>0</v>
      </c>
      <c r="I1895" s="1">
        <f>'[1]RC-1(PY)'!I1895</f>
        <v>0</v>
      </c>
      <c r="J1895" s="1">
        <f>'[1]RC-1(PY)'!J1895</f>
        <v>0</v>
      </c>
      <c r="K1895" s="1">
        <f>'[1]RC-1(PY)'!K1895</f>
        <v>0</v>
      </c>
      <c r="L1895" s="1">
        <f>'[1]RC-1(PY)'!L1895</f>
        <v>0</v>
      </c>
      <c r="M1895" s="1">
        <f>'[1]RC-1(PY)'!M1895</f>
        <v>0</v>
      </c>
      <c r="N1895" s="1">
        <f>'[1]RC-1(PY)'!N1895</f>
        <v>0</v>
      </c>
      <c r="O1895" s="1">
        <f>'[1]RC-1(PY)'!O1895</f>
        <v>0</v>
      </c>
      <c r="P1895" s="1">
        <f>'[1]RC-1(PY)'!P1895</f>
        <v>0</v>
      </c>
      <c r="Q1895" s="1">
        <f>'[1]RC-1(PY)'!Q1895</f>
        <v>0</v>
      </c>
      <c r="R1895" s="1">
        <f>'[1]RC-1(PY)'!R1895</f>
        <v>0</v>
      </c>
      <c r="S1895" s="1">
        <f>'[1]RC-1(PY)'!S1895</f>
        <v>0</v>
      </c>
      <c r="T1895" s="1">
        <f>'[1]RC-1(PY)'!T1895</f>
        <v>0</v>
      </c>
      <c r="U1895" s="1">
        <f>'[1]RC-1(PY)'!U1895</f>
        <v>0</v>
      </c>
      <c r="V1895" s="1">
        <f>'[1]RC-1(PY)'!V1895</f>
        <v>0</v>
      </c>
      <c r="W1895" s="1">
        <f>'[1]RC-1(PY)'!W1895</f>
        <v>0</v>
      </c>
      <c r="X1895" s="1">
        <f>'[1]RC-1(PY)'!X1895</f>
        <v>0</v>
      </c>
      <c r="Y1895" s="1">
        <f>'[1]RC-1(PY)'!Y1895</f>
        <v>0</v>
      </c>
      <c r="Z1895" s="1">
        <f>'[1]RC-1(PY)'!Z1895</f>
        <v>0</v>
      </c>
      <c r="AA1895" s="1">
        <f>'[1]RC-1(PY)'!AA1895</f>
        <v>0</v>
      </c>
      <c r="AB1895" s="1">
        <f>'[1]RC-1(PY)'!AB1895</f>
        <v>0</v>
      </c>
      <c r="AC1895" s="1">
        <f>'[1]RC-1(PY)'!AC1895</f>
        <v>0</v>
      </c>
      <c r="AD1895" s="1">
        <f>'[1]RC-1(PY)'!AD1895</f>
        <v>0</v>
      </c>
      <c r="AE1895" s="1">
        <f>'[1]RC-1(PY)'!AE1895</f>
        <v>0</v>
      </c>
      <c r="AF1895" s="1">
        <f>'[1]RC-1(PY)'!AF1895</f>
        <v>0</v>
      </c>
      <c r="AG1895" s="1">
        <f>'[1]RC-1(PY)'!AG1895</f>
        <v>0</v>
      </c>
      <c r="AH1895" s="1">
        <f>'[1]RC-1(PY)'!AH1895</f>
        <v>0</v>
      </c>
      <c r="AI1895" s="1">
        <f>'[1]RC-1(PY)'!AI1895</f>
        <v>0</v>
      </c>
    </row>
    <row r="1896" spans="1:35" x14ac:dyDescent="0.3">
      <c r="A1896" s="1">
        <f>'[1]RC-1(PY)'!A1896</f>
        <v>0</v>
      </c>
      <c r="B1896" s="1">
        <f>'[1]RC-1(PY)'!B1896</f>
        <v>0</v>
      </c>
      <c r="C1896" s="1">
        <f>'[1]RC-1(PY)'!C1896</f>
        <v>0</v>
      </c>
      <c r="D1896" s="1">
        <f>'[1]RC-1(PY)'!D1896</f>
        <v>0</v>
      </c>
      <c r="E1896" s="1">
        <f>'[1]RC-1(PY)'!E1896</f>
        <v>0</v>
      </c>
      <c r="F1896" s="1">
        <f>'[1]RC-1(PY)'!F1896</f>
        <v>0</v>
      </c>
      <c r="G1896" s="1">
        <f>'[1]RC-1(PY)'!G1896</f>
        <v>0</v>
      </c>
      <c r="H1896" s="1">
        <f>'[1]RC-1(PY)'!H1896</f>
        <v>0</v>
      </c>
      <c r="I1896" s="1">
        <f>'[1]RC-1(PY)'!I1896</f>
        <v>0</v>
      </c>
      <c r="J1896" s="1">
        <f>'[1]RC-1(PY)'!J1896</f>
        <v>0</v>
      </c>
      <c r="K1896" s="1">
        <f>'[1]RC-1(PY)'!K1896</f>
        <v>0</v>
      </c>
      <c r="L1896" s="1">
        <f>'[1]RC-1(PY)'!L1896</f>
        <v>0</v>
      </c>
      <c r="M1896" s="1">
        <f>'[1]RC-1(PY)'!M1896</f>
        <v>0</v>
      </c>
      <c r="N1896" s="1">
        <f>'[1]RC-1(PY)'!N1896</f>
        <v>0</v>
      </c>
      <c r="O1896" s="1">
        <f>'[1]RC-1(PY)'!O1896</f>
        <v>0</v>
      </c>
      <c r="P1896" s="1">
        <f>'[1]RC-1(PY)'!P1896</f>
        <v>0</v>
      </c>
      <c r="Q1896" s="1">
        <f>'[1]RC-1(PY)'!Q1896</f>
        <v>0</v>
      </c>
      <c r="R1896" s="1">
        <f>'[1]RC-1(PY)'!R1896</f>
        <v>0</v>
      </c>
      <c r="S1896" s="1">
        <f>'[1]RC-1(PY)'!S1896</f>
        <v>0</v>
      </c>
      <c r="T1896" s="1">
        <f>'[1]RC-1(PY)'!T1896</f>
        <v>0</v>
      </c>
      <c r="U1896" s="1">
        <f>'[1]RC-1(PY)'!U1896</f>
        <v>0</v>
      </c>
      <c r="V1896" s="1">
        <f>'[1]RC-1(PY)'!V1896</f>
        <v>0</v>
      </c>
      <c r="W1896" s="1">
        <f>'[1]RC-1(PY)'!W1896</f>
        <v>0</v>
      </c>
      <c r="X1896" s="1">
        <f>'[1]RC-1(PY)'!X1896</f>
        <v>0</v>
      </c>
      <c r="Y1896" s="1">
        <f>'[1]RC-1(PY)'!Y1896</f>
        <v>0</v>
      </c>
      <c r="Z1896" s="1">
        <f>'[1]RC-1(PY)'!Z1896</f>
        <v>0</v>
      </c>
      <c r="AA1896" s="1">
        <f>'[1]RC-1(PY)'!AA1896</f>
        <v>0</v>
      </c>
      <c r="AB1896" s="1">
        <f>'[1]RC-1(PY)'!AB1896</f>
        <v>0</v>
      </c>
      <c r="AC1896" s="1">
        <f>'[1]RC-1(PY)'!AC1896</f>
        <v>0</v>
      </c>
      <c r="AD1896" s="1">
        <f>'[1]RC-1(PY)'!AD1896</f>
        <v>0</v>
      </c>
      <c r="AE1896" s="1">
        <f>'[1]RC-1(PY)'!AE1896</f>
        <v>0</v>
      </c>
      <c r="AF1896" s="1">
        <f>'[1]RC-1(PY)'!AF1896</f>
        <v>0</v>
      </c>
      <c r="AG1896" s="1">
        <f>'[1]RC-1(PY)'!AG1896</f>
        <v>0</v>
      </c>
      <c r="AH1896" s="1">
        <f>'[1]RC-1(PY)'!AH1896</f>
        <v>0</v>
      </c>
      <c r="AI1896" s="1">
        <f>'[1]RC-1(PY)'!AI1896</f>
        <v>0</v>
      </c>
    </row>
    <row r="1897" spans="1:35" x14ac:dyDescent="0.3">
      <c r="A1897" s="1">
        <f>'[1]RC-1(PY)'!A1897</f>
        <v>0</v>
      </c>
      <c r="B1897" s="1">
        <f>'[1]RC-1(PY)'!B1897</f>
        <v>0</v>
      </c>
      <c r="C1897" s="1">
        <f>'[1]RC-1(PY)'!C1897</f>
        <v>0</v>
      </c>
      <c r="D1897" s="1">
        <f>'[1]RC-1(PY)'!D1897</f>
        <v>0</v>
      </c>
      <c r="E1897" s="1">
        <f>'[1]RC-1(PY)'!E1897</f>
        <v>0</v>
      </c>
      <c r="F1897" s="1">
        <f>'[1]RC-1(PY)'!F1897</f>
        <v>0</v>
      </c>
      <c r="G1897" s="1">
        <f>'[1]RC-1(PY)'!G1897</f>
        <v>0</v>
      </c>
      <c r="H1897" s="1">
        <f>'[1]RC-1(PY)'!H1897</f>
        <v>0</v>
      </c>
      <c r="I1897" s="1">
        <f>'[1]RC-1(PY)'!I1897</f>
        <v>0</v>
      </c>
      <c r="J1897" s="1">
        <f>'[1]RC-1(PY)'!J1897</f>
        <v>0</v>
      </c>
      <c r="K1897" s="1">
        <f>'[1]RC-1(PY)'!K1897</f>
        <v>0</v>
      </c>
      <c r="L1897" s="1">
        <f>'[1]RC-1(PY)'!L1897</f>
        <v>0</v>
      </c>
      <c r="M1897" s="1">
        <f>'[1]RC-1(PY)'!M1897</f>
        <v>0</v>
      </c>
      <c r="N1897" s="1">
        <f>'[1]RC-1(PY)'!N1897</f>
        <v>0</v>
      </c>
      <c r="O1897" s="1">
        <f>'[1]RC-1(PY)'!O1897</f>
        <v>0</v>
      </c>
      <c r="P1897" s="1">
        <f>'[1]RC-1(PY)'!P1897</f>
        <v>0</v>
      </c>
      <c r="Q1897" s="1">
        <f>'[1]RC-1(PY)'!Q1897</f>
        <v>0</v>
      </c>
      <c r="R1897" s="1">
        <f>'[1]RC-1(PY)'!R1897</f>
        <v>0</v>
      </c>
      <c r="S1897" s="1">
        <f>'[1]RC-1(PY)'!S1897</f>
        <v>0</v>
      </c>
      <c r="T1897" s="1">
        <f>'[1]RC-1(PY)'!T1897</f>
        <v>0</v>
      </c>
      <c r="U1897" s="1">
        <f>'[1]RC-1(PY)'!U1897</f>
        <v>0</v>
      </c>
      <c r="V1897" s="1">
        <f>'[1]RC-1(PY)'!V1897</f>
        <v>0</v>
      </c>
      <c r="W1897" s="1">
        <f>'[1]RC-1(PY)'!W1897</f>
        <v>0</v>
      </c>
      <c r="X1897" s="1">
        <f>'[1]RC-1(PY)'!X1897</f>
        <v>0</v>
      </c>
      <c r="Y1897" s="1">
        <f>'[1]RC-1(PY)'!Y1897</f>
        <v>0</v>
      </c>
      <c r="Z1897" s="1">
        <f>'[1]RC-1(PY)'!Z1897</f>
        <v>0</v>
      </c>
      <c r="AA1897" s="1">
        <f>'[1]RC-1(PY)'!AA1897</f>
        <v>0</v>
      </c>
      <c r="AB1897" s="1">
        <f>'[1]RC-1(PY)'!AB1897</f>
        <v>0</v>
      </c>
      <c r="AC1897" s="1">
        <f>'[1]RC-1(PY)'!AC1897</f>
        <v>0</v>
      </c>
      <c r="AD1897" s="1">
        <f>'[1]RC-1(PY)'!AD1897</f>
        <v>0</v>
      </c>
      <c r="AE1897" s="1">
        <f>'[1]RC-1(PY)'!AE1897</f>
        <v>0</v>
      </c>
      <c r="AF1897" s="1">
        <f>'[1]RC-1(PY)'!AF1897</f>
        <v>0</v>
      </c>
      <c r="AG1897" s="1">
        <f>'[1]RC-1(PY)'!AG1897</f>
        <v>0</v>
      </c>
      <c r="AH1897" s="1">
        <f>'[1]RC-1(PY)'!AH1897</f>
        <v>0</v>
      </c>
      <c r="AI1897" s="1">
        <f>'[1]RC-1(PY)'!AI1897</f>
        <v>0</v>
      </c>
    </row>
    <row r="1898" spans="1:35" x14ac:dyDescent="0.3">
      <c r="A1898" s="1">
        <f>'[1]RC-1(PY)'!A1898</f>
        <v>0</v>
      </c>
      <c r="B1898" s="1">
        <f>'[1]RC-1(PY)'!B1898</f>
        <v>0</v>
      </c>
      <c r="C1898" s="1">
        <f>'[1]RC-1(PY)'!C1898</f>
        <v>0</v>
      </c>
      <c r="D1898" s="1">
        <f>'[1]RC-1(PY)'!D1898</f>
        <v>0</v>
      </c>
      <c r="E1898" s="1">
        <f>'[1]RC-1(PY)'!E1898</f>
        <v>0</v>
      </c>
      <c r="F1898" s="1">
        <f>'[1]RC-1(PY)'!F1898</f>
        <v>0</v>
      </c>
      <c r="G1898" s="1">
        <f>'[1]RC-1(PY)'!G1898</f>
        <v>0</v>
      </c>
      <c r="H1898" s="1">
        <f>'[1]RC-1(PY)'!H1898</f>
        <v>0</v>
      </c>
      <c r="I1898" s="1">
        <f>'[1]RC-1(PY)'!I1898</f>
        <v>0</v>
      </c>
      <c r="J1898" s="1">
        <f>'[1]RC-1(PY)'!J1898</f>
        <v>0</v>
      </c>
      <c r="K1898" s="1">
        <f>'[1]RC-1(PY)'!K1898</f>
        <v>0</v>
      </c>
      <c r="L1898" s="1">
        <f>'[1]RC-1(PY)'!L1898</f>
        <v>0</v>
      </c>
      <c r="M1898" s="1">
        <f>'[1]RC-1(PY)'!M1898</f>
        <v>0</v>
      </c>
      <c r="N1898" s="1">
        <f>'[1]RC-1(PY)'!N1898</f>
        <v>0</v>
      </c>
      <c r="O1898" s="1">
        <f>'[1]RC-1(PY)'!O1898</f>
        <v>0</v>
      </c>
      <c r="P1898" s="1">
        <f>'[1]RC-1(PY)'!P1898</f>
        <v>0</v>
      </c>
      <c r="Q1898" s="1">
        <f>'[1]RC-1(PY)'!Q1898</f>
        <v>0</v>
      </c>
      <c r="R1898" s="1">
        <f>'[1]RC-1(PY)'!R1898</f>
        <v>0</v>
      </c>
      <c r="S1898" s="1">
        <f>'[1]RC-1(PY)'!S1898</f>
        <v>0</v>
      </c>
      <c r="T1898" s="1">
        <f>'[1]RC-1(PY)'!T1898</f>
        <v>0</v>
      </c>
      <c r="U1898" s="1">
        <f>'[1]RC-1(PY)'!U1898</f>
        <v>0</v>
      </c>
      <c r="V1898" s="1">
        <f>'[1]RC-1(PY)'!V1898</f>
        <v>0</v>
      </c>
      <c r="W1898" s="1">
        <f>'[1]RC-1(PY)'!W1898</f>
        <v>0</v>
      </c>
      <c r="X1898" s="1">
        <f>'[1]RC-1(PY)'!X1898</f>
        <v>0</v>
      </c>
      <c r="Y1898" s="1">
        <f>'[1]RC-1(PY)'!Y1898</f>
        <v>0</v>
      </c>
      <c r="Z1898" s="1">
        <f>'[1]RC-1(PY)'!Z1898</f>
        <v>0</v>
      </c>
      <c r="AA1898" s="1">
        <f>'[1]RC-1(PY)'!AA1898</f>
        <v>0</v>
      </c>
      <c r="AB1898" s="1">
        <f>'[1]RC-1(PY)'!AB1898</f>
        <v>0</v>
      </c>
      <c r="AC1898" s="1">
        <f>'[1]RC-1(PY)'!AC1898</f>
        <v>0</v>
      </c>
      <c r="AD1898" s="1">
        <f>'[1]RC-1(PY)'!AD1898</f>
        <v>0</v>
      </c>
      <c r="AE1898" s="1">
        <f>'[1]RC-1(PY)'!AE1898</f>
        <v>0</v>
      </c>
      <c r="AF1898" s="1">
        <f>'[1]RC-1(PY)'!AF1898</f>
        <v>0</v>
      </c>
      <c r="AG1898" s="1">
        <f>'[1]RC-1(PY)'!AG1898</f>
        <v>0</v>
      </c>
      <c r="AH1898" s="1">
        <f>'[1]RC-1(PY)'!AH1898</f>
        <v>0</v>
      </c>
      <c r="AI1898" s="1">
        <f>'[1]RC-1(PY)'!AI1898</f>
        <v>0</v>
      </c>
    </row>
    <row r="1899" spans="1:35" x14ac:dyDescent="0.3">
      <c r="A1899" s="1">
        <f>'[1]RC-1(PY)'!A1899</f>
        <v>0</v>
      </c>
      <c r="B1899" s="1">
        <f>'[1]RC-1(PY)'!B1899</f>
        <v>0</v>
      </c>
      <c r="C1899" s="1">
        <f>'[1]RC-1(PY)'!C1899</f>
        <v>0</v>
      </c>
      <c r="D1899" s="1">
        <f>'[1]RC-1(PY)'!D1899</f>
        <v>0</v>
      </c>
      <c r="E1899" s="1">
        <f>'[1]RC-1(PY)'!E1899</f>
        <v>0</v>
      </c>
      <c r="F1899" s="1">
        <f>'[1]RC-1(PY)'!F1899</f>
        <v>0</v>
      </c>
      <c r="G1899" s="1">
        <f>'[1]RC-1(PY)'!G1899</f>
        <v>0</v>
      </c>
      <c r="H1899" s="1">
        <f>'[1]RC-1(PY)'!H1899</f>
        <v>0</v>
      </c>
      <c r="I1899" s="1">
        <f>'[1]RC-1(PY)'!I1899</f>
        <v>0</v>
      </c>
      <c r="J1899" s="1">
        <f>'[1]RC-1(PY)'!J1899</f>
        <v>0</v>
      </c>
      <c r="K1899" s="1">
        <f>'[1]RC-1(PY)'!K1899</f>
        <v>0</v>
      </c>
      <c r="L1899" s="1">
        <f>'[1]RC-1(PY)'!L1899</f>
        <v>0</v>
      </c>
      <c r="M1899" s="1">
        <f>'[1]RC-1(PY)'!M1899</f>
        <v>0</v>
      </c>
      <c r="N1899" s="1">
        <f>'[1]RC-1(PY)'!N1899</f>
        <v>0</v>
      </c>
      <c r="O1899" s="1">
        <f>'[1]RC-1(PY)'!O1899</f>
        <v>0</v>
      </c>
      <c r="P1899" s="1">
        <f>'[1]RC-1(PY)'!P1899</f>
        <v>0</v>
      </c>
      <c r="Q1899" s="1">
        <f>'[1]RC-1(PY)'!Q1899</f>
        <v>0</v>
      </c>
      <c r="R1899" s="1">
        <f>'[1]RC-1(PY)'!R1899</f>
        <v>0</v>
      </c>
      <c r="S1899" s="1">
        <f>'[1]RC-1(PY)'!S1899</f>
        <v>0</v>
      </c>
      <c r="T1899" s="1">
        <f>'[1]RC-1(PY)'!T1899</f>
        <v>0</v>
      </c>
      <c r="U1899" s="1">
        <f>'[1]RC-1(PY)'!U1899</f>
        <v>0</v>
      </c>
      <c r="V1899" s="1">
        <f>'[1]RC-1(PY)'!V1899</f>
        <v>0</v>
      </c>
      <c r="W1899" s="1">
        <f>'[1]RC-1(PY)'!W1899</f>
        <v>0</v>
      </c>
      <c r="X1899" s="1">
        <f>'[1]RC-1(PY)'!X1899</f>
        <v>0</v>
      </c>
      <c r="Y1899" s="1">
        <f>'[1]RC-1(PY)'!Y1899</f>
        <v>0</v>
      </c>
      <c r="Z1899" s="1">
        <f>'[1]RC-1(PY)'!Z1899</f>
        <v>0</v>
      </c>
      <c r="AA1899" s="1">
        <f>'[1]RC-1(PY)'!AA1899</f>
        <v>0</v>
      </c>
      <c r="AB1899" s="1">
        <f>'[1]RC-1(PY)'!AB1899</f>
        <v>0</v>
      </c>
      <c r="AC1899" s="1">
        <f>'[1]RC-1(PY)'!AC1899</f>
        <v>0</v>
      </c>
      <c r="AD1899" s="1">
        <f>'[1]RC-1(PY)'!AD1899</f>
        <v>0</v>
      </c>
      <c r="AE1899" s="1">
        <f>'[1]RC-1(PY)'!AE1899</f>
        <v>0</v>
      </c>
      <c r="AF1899" s="1">
        <f>'[1]RC-1(PY)'!AF1899</f>
        <v>0</v>
      </c>
      <c r="AG1899" s="1">
        <f>'[1]RC-1(PY)'!AG1899</f>
        <v>0</v>
      </c>
      <c r="AH1899" s="1">
        <f>'[1]RC-1(PY)'!AH1899</f>
        <v>0</v>
      </c>
      <c r="AI1899" s="1">
        <f>'[1]RC-1(PY)'!AI1899</f>
        <v>0</v>
      </c>
    </row>
    <row r="1900" spans="1:35" x14ac:dyDescent="0.3">
      <c r="A1900" s="1">
        <f>'[1]RC-1(PY)'!A1900</f>
        <v>0</v>
      </c>
      <c r="B1900" s="1">
        <f>'[1]RC-1(PY)'!B1900</f>
        <v>0</v>
      </c>
      <c r="C1900" s="1">
        <f>'[1]RC-1(PY)'!C1900</f>
        <v>0</v>
      </c>
      <c r="D1900" s="1">
        <f>'[1]RC-1(PY)'!D1900</f>
        <v>0</v>
      </c>
      <c r="E1900" s="1">
        <f>'[1]RC-1(PY)'!E1900</f>
        <v>0</v>
      </c>
      <c r="F1900" s="1">
        <f>'[1]RC-1(PY)'!F1900</f>
        <v>0</v>
      </c>
      <c r="G1900" s="1">
        <f>'[1]RC-1(PY)'!G1900</f>
        <v>0</v>
      </c>
      <c r="H1900" s="1">
        <f>'[1]RC-1(PY)'!H1900</f>
        <v>0</v>
      </c>
      <c r="I1900" s="1">
        <f>'[1]RC-1(PY)'!I1900</f>
        <v>0</v>
      </c>
      <c r="J1900" s="1">
        <f>'[1]RC-1(PY)'!J1900</f>
        <v>0</v>
      </c>
      <c r="K1900" s="1">
        <f>'[1]RC-1(PY)'!K1900</f>
        <v>0</v>
      </c>
      <c r="L1900" s="1">
        <f>'[1]RC-1(PY)'!L1900</f>
        <v>0</v>
      </c>
      <c r="M1900" s="1">
        <f>'[1]RC-1(PY)'!M1900</f>
        <v>0</v>
      </c>
      <c r="N1900" s="1">
        <f>'[1]RC-1(PY)'!N1900</f>
        <v>0</v>
      </c>
      <c r="O1900" s="1">
        <f>'[1]RC-1(PY)'!O1900</f>
        <v>0</v>
      </c>
      <c r="P1900" s="1">
        <f>'[1]RC-1(PY)'!P1900</f>
        <v>0</v>
      </c>
      <c r="Q1900" s="1">
        <f>'[1]RC-1(PY)'!Q1900</f>
        <v>0</v>
      </c>
      <c r="R1900" s="1">
        <f>'[1]RC-1(PY)'!R1900</f>
        <v>0</v>
      </c>
      <c r="S1900" s="1">
        <f>'[1]RC-1(PY)'!S1900</f>
        <v>0</v>
      </c>
      <c r="T1900" s="1">
        <f>'[1]RC-1(PY)'!T1900</f>
        <v>0</v>
      </c>
      <c r="U1900" s="1">
        <f>'[1]RC-1(PY)'!U1900</f>
        <v>0</v>
      </c>
      <c r="V1900" s="1">
        <f>'[1]RC-1(PY)'!V1900</f>
        <v>0</v>
      </c>
      <c r="W1900" s="1">
        <f>'[1]RC-1(PY)'!W1900</f>
        <v>0</v>
      </c>
      <c r="X1900" s="1">
        <f>'[1]RC-1(PY)'!X1900</f>
        <v>0</v>
      </c>
      <c r="Y1900" s="1">
        <f>'[1]RC-1(PY)'!Y1900</f>
        <v>0</v>
      </c>
      <c r="Z1900" s="1">
        <f>'[1]RC-1(PY)'!Z1900</f>
        <v>0</v>
      </c>
      <c r="AA1900" s="1">
        <f>'[1]RC-1(PY)'!AA1900</f>
        <v>0</v>
      </c>
      <c r="AB1900" s="1">
        <f>'[1]RC-1(PY)'!AB1900</f>
        <v>0</v>
      </c>
      <c r="AC1900" s="1">
        <f>'[1]RC-1(PY)'!AC1900</f>
        <v>0</v>
      </c>
      <c r="AD1900" s="1">
        <f>'[1]RC-1(PY)'!AD1900</f>
        <v>0</v>
      </c>
      <c r="AE1900" s="1">
        <f>'[1]RC-1(PY)'!AE1900</f>
        <v>0</v>
      </c>
      <c r="AF1900" s="1">
        <f>'[1]RC-1(PY)'!AF1900</f>
        <v>0</v>
      </c>
      <c r="AG1900" s="1">
        <f>'[1]RC-1(PY)'!AG1900</f>
        <v>0</v>
      </c>
      <c r="AH1900" s="1">
        <f>'[1]RC-1(PY)'!AH1900</f>
        <v>0</v>
      </c>
      <c r="AI1900" s="1">
        <f>'[1]RC-1(PY)'!AI1900</f>
        <v>0</v>
      </c>
    </row>
    <row r="1901" spans="1:35" x14ac:dyDescent="0.3">
      <c r="A1901" s="1">
        <f>'[1]RC-1(PY)'!A1901</f>
        <v>0</v>
      </c>
      <c r="B1901" s="1">
        <f>'[1]RC-1(PY)'!B1901</f>
        <v>0</v>
      </c>
      <c r="C1901" s="1">
        <f>'[1]RC-1(PY)'!C1901</f>
        <v>0</v>
      </c>
      <c r="D1901" s="1">
        <f>'[1]RC-1(PY)'!D1901</f>
        <v>0</v>
      </c>
      <c r="E1901" s="1">
        <f>'[1]RC-1(PY)'!E1901</f>
        <v>0</v>
      </c>
      <c r="F1901" s="1">
        <f>'[1]RC-1(PY)'!F1901</f>
        <v>0</v>
      </c>
      <c r="G1901" s="1">
        <f>'[1]RC-1(PY)'!G1901</f>
        <v>0</v>
      </c>
      <c r="H1901" s="1">
        <f>'[1]RC-1(PY)'!H1901</f>
        <v>0</v>
      </c>
      <c r="I1901" s="1">
        <f>'[1]RC-1(PY)'!I1901</f>
        <v>0</v>
      </c>
      <c r="J1901" s="1">
        <f>'[1]RC-1(PY)'!J1901</f>
        <v>0</v>
      </c>
      <c r="K1901" s="1">
        <f>'[1]RC-1(PY)'!K1901</f>
        <v>0</v>
      </c>
      <c r="L1901" s="1">
        <f>'[1]RC-1(PY)'!L1901</f>
        <v>0</v>
      </c>
      <c r="M1901" s="1">
        <f>'[1]RC-1(PY)'!M1901</f>
        <v>0</v>
      </c>
      <c r="N1901" s="1">
        <f>'[1]RC-1(PY)'!N1901</f>
        <v>0</v>
      </c>
      <c r="O1901" s="1">
        <f>'[1]RC-1(PY)'!O1901</f>
        <v>0</v>
      </c>
      <c r="P1901" s="1">
        <f>'[1]RC-1(PY)'!P1901</f>
        <v>0</v>
      </c>
      <c r="Q1901" s="1">
        <f>'[1]RC-1(PY)'!Q1901</f>
        <v>0</v>
      </c>
      <c r="R1901" s="1">
        <f>'[1]RC-1(PY)'!R1901</f>
        <v>0</v>
      </c>
      <c r="S1901" s="1">
        <f>'[1]RC-1(PY)'!S1901</f>
        <v>0</v>
      </c>
      <c r="T1901" s="1">
        <f>'[1]RC-1(PY)'!T1901</f>
        <v>0</v>
      </c>
      <c r="U1901" s="1">
        <f>'[1]RC-1(PY)'!U1901</f>
        <v>0</v>
      </c>
      <c r="V1901" s="1">
        <f>'[1]RC-1(PY)'!V1901</f>
        <v>0</v>
      </c>
      <c r="W1901" s="1">
        <f>'[1]RC-1(PY)'!W1901</f>
        <v>0</v>
      </c>
      <c r="X1901" s="1">
        <f>'[1]RC-1(PY)'!X1901</f>
        <v>0</v>
      </c>
      <c r="Y1901" s="1">
        <f>'[1]RC-1(PY)'!Y1901</f>
        <v>0</v>
      </c>
      <c r="Z1901" s="1">
        <f>'[1]RC-1(PY)'!Z1901</f>
        <v>0</v>
      </c>
      <c r="AA1901" s="1">
        <f>'[1]RC-1(PY)'!AA1901</f>
        <v>0</v>
      </c>
      <c r="AB1901" s="1">
        <f>'[1]RC-1(PY)'!AB1901</f>
        <v>0</v>
      </c>
      <c r="AC1901" s="1">
        <f>'[1]RC-1(PY)'!AC1901</f>
        <v>0</v>
      </c>
      <c r="AD1901" s="1">
        <f>'[1]RC-1(PY)'!AD1901</f>
        <v>0</v>
      </c>
      <c r="AE1901" s="1">
        <f>'[1]RC-1(PY)'!AE1901</f>
        <v>0</v>
      </c>
      <c r="AF1901" s="1">
        <f>'[1]RC-1(PY)'!AF1901</f>
        <v>0</v>
      </c>
      <c r="AG1901" s="1">
        <f>'[1]RC-1(PY)'!AG1901</f>
        <v>0</v>
      </c>
      <c r="AH1901" s="1">
        <f>'[1]RC-1(PY)'!AH1901</f>
        <v>0</v>
      </c>
      <c r="AI1901" s="1">
        <f>'[1]RC-1(PY)'!AI1901</f>
        <v>0</v>
      </c>
    </row>
    <row r="1902" spans="1:35" x14ac:dyDescent="0.3">
      <c r="A1902" s="1">
        <f>'[1]RC-1(PY)'!A1902</f>
        <v>0</v>
      </c>
      <c r="B1902" s="1">
        <f>'[1]RC-1(PY)'!B1902</f>
        <v>0</v>
      </c>
      <c r="C1902" s="1">
        <f>'[1]RC-1(PY)'!C1902</f>
        <v>0</v>
      </c>
      <c r="D1902" s="1">
        <f>'[1]RC-1(PY)'!D1902</f>
        <v>0</v>
      </c>
      <c r="E1902" s="1">
        <f>'[1]RC-1(PY)'!E1902</f>
        <v>0</v>
      </c>
      <c r="F1902" s="1">
        <f>'[1]RC-1(PY)'!F1902</f>
        <v>0</v>
      </c>
      <c r="G1902" s="1">
        <f>'[1]RC-1(PY)'!G1902</f>
        <v>0</v>
      </c>
      <c r="H1902" s="1">
        <f>'[1]RC-1(PY)'!H1902</f>
        <v>0</v>
      </c>
      <c r="I1902" s="1">
        <f>'[1]RC-1(PY)'!I1902</f>
        <v>0</v>
      </c>
      <c r="J1902" s="1">
        <f>'[1]RC-1(PY)'!J1902</f>
        <v>0</v>
      </c>
      <c r="K1902" s="1">
        <f>'[1]RC-1(PY)'!K1902</f>
        <v>0</v>
      </c>
      <c r="L1902" s="1">
        <f>'[1]RC-1(PY)'!L1902</f>
        <v>0</v>
      </c>
      <c r="M1902" s="1">
        <f>'[1]RC-1(PY)'!M1902</f>
        <v>0</v>
      </c>
      <c r="N1902" s="1">
        <f>'[1]RC-1(PY)'!N1902</f>
        <v>0</v>
      </c>
      <c r="O1902" s="1">
        <f>'[1]RC-1(PY)'!O1902</f>
        <v>0</v>
      </c>
      <c r="P1902" s="1">
        <f>'[1]RC-1(PY)'!P1902</f>
        <v>0</v>
      </c>
      <c r="Q1902" s="1">
        <f>'[1]RC-1(PY)'!Q1902</f>
        <v>0</v>
      </c>
      <c r="R1902" s="1">
        <f>'[1]RC-1(PY)'!R1902</f>
        <v>0</v>
      </c>
      <c r="S1902" s="1">
        <f>'[1]RC-1(PY)'!S1902</f>
        <v>0</v>
      </c>
      <c r="T1902" s="1">
        <f>'[1]RC-1(PY)'!T1902</f>
        <v>0</v>
      </c>
      <c r="U1902" s="1">
        <f>'[1]RC-1(PY)'!U1902</f>
        <v>0</v>
      </c>
      <c r="V1902" s="1">
        <f>'[1]RC-1(PY)'!V1902</f>
        <v>0</v>
      </c>
      <c r="W1902" s="1">
        <f>'[1]RC-1(PY)'!W1902</f>
        <v>0</v>
      </c>
      <c r="X1902" s="1">
        <f>'[1]RC-1(PY)'!X1902</f>
        <v>0</v>
      </c>
      <c r="Y1902" s="1">
        <f>'[1]RC-1(PY)'!Y1902</f>
        <v>0</v>
      </c>
      <c r="Z1902" s="1">
        <f>'[1]RC-1(PY)'!Z1902</f>
        <v>0</v>
      </c>
      <c r="AA1902" s="1">
        <f>'[1]RC-1(PY)'!AA1902</f>
        <v>0</v>
      </c>
      <c r="AB1902" s="1">
        <f>'[1]RC-1(PY)'!AB1902</f>
        <v>0</v>
      </c>
      <c r="AC1902" s="1">
        <f>'[1]RC-1(PY)'!AC1902</f>
        <v>0</v>
      </c>
      <c r="AD1902" s="1">
        <f>'[1]RC-1(PY)'!AD1902</f>
        <v>0</v>
      </c>
      <c r="AE1902" s="1">
        <f>'[1]RC-1(PY)'!AE1902</f>
        <v>0</v>
      </c>
      <c r="AF1902" s="1">
        <f>'[1]RC-1(PY)'!AF1902</f>
        <v>0</v>
      </c>
      <c r="AG1902" s="1">
        <f>'[1]RC-1(PY)'!AG1902</f>
        <v>0</v>
      </c>
      <c r="AH1902" s="1">
        <f>'[1]RC-1(PY)'!AH1902</f>
        <v>0</v>
      </c>
      <c r="AI1902" s="1">
        <f>'[1]RC-1(PY)'!AI1902</f>
        <v>0</v>
      </c>
    </row>
    <row r="1903" spans="1:35" x14ac:dyDescent="0.3">
      <c r="A1903" s="1">
        <f>'[1]RC-1(PY)'!A1903</f>
        <v>0</v>
      </c>
      <c r="B1903" s="1">
        <f>'[1]RC-1(PY)'!B1903</f>
        <v>0</v>
      </c>
      <c r="C1903" s="1">
        <f>'[1]RC-1(PY)'!C1903</f>
        <v>0</v>
      </c>
      <c r="D1903" s="1">
        <f>'[1]RC-1(PY)'!D1903</f>
        <v>0</v>
      </c>
      <c r="E1903" s="1">
        <f>'[1]RC-1(PY)'!E1903</f>
        <v>0</v>
      </c>
      <c r="F1903" s="1">
        <f>'[1]RC-1(PY)'!F1903</f>
        <v>0</v>
      </c>
      <c r="G1903" s="1">
        <f>'[1]RC-1(PY)'!G1903</f>
        <v>0</v>
      </c>
      <c r="H1903" s="1">
        <f>'[1]RC-1(PY)'!H1903</f>
        <v>0</v>
      </c>
      <c r="I1903" s="1">
        <f>'[1]RC-1(PY)'!I1903</f>
        <v>0</v>
      </c>
      <c r="J1903" s="1">
        <f>'[1]RC-1(PY)'!J1903</f>
        <v>0</v>
      </c>
      <c r="K1903" s="1">
        <f>'[1]RC-1(PY)'!K1903</f>
        <v>0</v>
      </c>
      <c r="L1903" s="1">
        <f>'[1]RC-1(PY)'!L1903</f>
        <v>0</v>
      </c>
      <c r="M1903" s="1">
        <f>'[1]RC-1(PY)'!M1903</f>
        <v>0</v>
      </c>
      <c r="N1903" s="1">
        <f>'[1]RC-1(PY)'!N1903</f>
        <v>0</v>
      </c>
      <c r="O1903" s="1">
        <f>'[1]RC-1(PY)'!O1903</f>
        <v>0</v>
      </c>
      <c r="P1903" s="1">
        <f>'[1]RC-1(PY)'!P1903</f>
        <v>0</v>
      </c>
      <c r="Q1903" s="1">
        <f>'[1]RC-1(PY)'!Q1903</f>
        <v>0</v>
      </c>
      <c r="R1903" s="1">
        <f>'[1]RC-1(PY)'!R1903</f>
        <v>0</v>
      </c>
      <c r="S1903" s="1">
        <f>'[1]RC-1(PY)'!S1903</f>
        <v>0</v>
      </c>
      <c r="T1903" s="1">
        <f>'[1]RC-1(PY)'!T1903</f>
        <v>0</v>
      </c>
      <c r="U1903" s="1">
        <f>'[1]RC-1(PY)'!U1903</f>
        <v>0</v>
      </c>
      <c r="V1903" s="1">
        <f>'[1]RC-1(PY)'!V1903</f>
        <v>0</v>
      </c>
      <c r="W1903" s="1">
        <f>'[1]RC-1(PY)'!W1903</f>
        <v>0</v>
      </c>
      <c r="X1903" s="1">
        <f>'[1]RC-1(PY)'!X1903</f>
        <v>0</v>
      </c>
      <c r="Y1903" s="1">
        <f>'[1]RC-1(PY)'!Y1903</f>
        <v>0</v>
      </c>
      <c r="Z1903" s="1">
        <f>'[1]RC-1(PY)'!Z1903</f>
        <v>0</v>
      </c>
      <c r="AA1903" s="1">
        <f>'[1]RC-1(PY)'!AA1903</f>
        <v>0</v>
      </c>
      <c r="AB1903" s="1">
        <f>'[1]RC-1(PY)'!AB1903</f>
        <v>0</v>
      </c>
      <c r="AC1903" s="1">
        <f>'[1]RC-1(PY)'!AC1903</f>
        <v>0</v>
      </c>
      <c r="AD1903" s="1">
        <f>'[1]RC-1(PY)'!AD1903</f>
        <v>0</v>
      </c>
      <c r="AE1903" s="1">
        <f>'[1]RC-1(PY)'!AE1903</f>
        <v>0</v>
      </c>
      <c r="AF1903" s="1">
        <f>'[1]RC-1(PY)'!AF1903</f>
        <v>0</v>
      </c>
      <c r="AG1903" s="1">
        <f>'[1]RC-1(PY)'!AG1903</f>
        <v>0</v>
      </c>
      <c r="AH1903" s="1">
        <f>'[1]RC-1(PY)'!AH1903</f>
        <v>0</v>
      </c>
      <c r="AI1903" s="1">
        <f>'[1]RC-1(PY)'!AI1903</f>
        <v>0</v>
      </c>
    </row>
    <row r="1904" spans="1:35" x14ac:dyDescent="0.3">
      <c r="A1904" s="1">
        <f>'[1]RC-1(PY)'!A1904</f>
        <v>0</v>
      </c>
      <c r="B1904" s="1">
        <f>'[1]RC-1(PY)'!B1904</f>
        <v>0</v>
      </c>
      <c r="C1904" s="1">
        <f>'[1]RC-1(PY)'!C1904</f>
        <v>0</v>
      </c>
      <c r="D1904" s="1">
        <f>'[1]RC-1(PY)'!D1904</f>
        <v>0</v>
      </c>
      <c r="E1904" s="1">
        <f>'[1]RC-1(PY)'!E1904</f>
        <v>0</v>
      </c>
      <c r="F1904" s="1">
        <f>'[1]RC-1(PY)'!F1904</f>
        <v>0</v>
      </c>
      <c r="G1904" s="1">
        <f>'[1]RC-1(PY)'!G1904</f>
        <v>0</v>
      </c>
      <c r="H1904" s="1">
        <f>'[1]RC-1(PY)'!H1904</f>
        <v>0</v>
      </c>
      <c r="I1904" s="1">
        <f>'[1]RC-1(PY)'!I1904</f>
        <v>0</v>
      </c>
      <c r="J1904" s="1">
        <f>'[1]RC-1(PY)'!J1904</f>
        <v>0</v>
      </c>
      <c r="K1904" s="1">
        <f>'[1]RC-1(PY)'!K1904</f>
        <v>0</v>
      </c>
      <c r="L1904" s="1">
        <f>'[1]RC-1(PY)'!L1904</f>
        <v>0</v>
      </c>
      <c r="M1904" s="1">
        <f>'[1]RC-1(PY)'!M1904</f>
        <v>0</v>
      </c>
      <c r="N1904" s="1">
        <f>'[1]RC-1(PY)'!N1904</f>
        <v>0</v>
      </c>
      <c r="O1904" s="1">
        <f>'[1]RC-1(PY)'!O1904</f>
        <v>0</v>
      </c>
      <c r="P1904" s="1">
        <f>'[1]RC-1(PY)'!P1904</f>
        <v>0</v>
      </c>
      <c r="Q1904" s="1">
        <f>'[1]RC-1(PY)'!Q1904</f>
        <v>0</v>
      </c>
      <c r="R1904" s="1">
        <f>'[1]RC-1(PY)'!R1904</f>
        <v>0</v>
      </c>
      <c r="S1904" s="1">
        <f>'[1]RC-1(PY)'!S1904</f>
        <v>0</v>
      </c>
      <c r="T1904" s="1">
        <f>'[1]RC-1(PY)'!T1904</f>
        <v>0</v>
      </c>
      <c r="U1904" s="1">
        <f>'[1]RC-1(PY)'!U1904</f>
        <v>0</v>
      </c>
      <c r="V1904" s="1">
        <f>'[1]RC-1(PY)'!V1904</f>
        <v>0</v>
      </c>
      <c r="W1904" s="1">
        <f>'[1]RC-1(PY)'!W1904</f>
        <v>0</v>
      </c>
      <c r="X1904" s="1">
        <f>'[1]RC-1(PY)'!X1904</f>
        <v>0</v>
      </c>
      <c r="Y1904" s="1">
        <f>'[1]RC-1(PY)'!Y1904</f>
        <v>0</v>
      </c>
      <c r="Z1904" s="1">
        <f>'[1]RC-1(PY)'!Z1904</f>
        <v>0</v>
      </c>
      <c r="AA1904" s="1">
        <f>'[1]RC-1(PY)'!AA1904</f>
        <v>0</v>
      </c>
      <c r="AB1904" s="1">
        <f>'[1]RC-1(PY)'!AB1904</f>
        <v>0</v>
      </c>
      <c r="AC1904" s="1">
        <f>'[1]RC-1(PY)'!AC1904</f>
        <v>0</v>
      </c>
      <c r="AD1904" s="1">
        <f>'[1]RC-1(PY)'!AD1904</f>
        <v>0</v>
      </c>
      <c r="AE1904" s="1">
        <f>'[1]RC-1(PY)'!AE1904</f>
        <v>0</v>
      </c>
      <c r="AF1904" s="1">
        <f>'[1]RC-1(PY)'!AF1904</f>
        <v>0</v>
      </c>
      <c r="AG1904" s="1">
        <f>'[1]RC-1(PY)'!AG1904</f>
        <v>0</v>
      </c>
      <c r="AH1904" s="1">
        <f>'[1]RC-1(PY)'!AH1904</f>
        <v>0</v>
      </c>
      <c r="AI1904" s="1">
        <f>'[1]RC-1(PY)'!AI1904</f>
        <v>0</v>
      </c>
    </row>
    <row r="1905" spans="1:35" x14ac:dyDescent="0.3">
      <c r="A1905" s="1">
        <f>'[1]RC-1(PY)'!A1905</f>
        <v>0</v>
      </c>
      <c r="B1905" s="1">
        <f>'[1]RC-1(PY)'!B1905</f>
        <v>0</v>
      </c>
      <c r="C1905" s="1">
        <f>'[1]RC-1(PY)'!C1905</f>
        <v>0</v>
      </c>
      <c r="D1905" s="1">
        <f>'[1]RC-1(PY)'!D1905</f>
        <v>0</v>
      </c>
      <c r="E1905" s="1">
        <f>'[1]RC-1(PY)'!E1905</f>
        <v>0</v>
      </c>
      <c r="F1905" s="1">
        <f>'[1]RC-1(PY)'!F1905</f>
        <v>0</v>
      </c>
      <c r="G1905" s="1">
        <f>'[1]RC-1(PY)'!G1905</f>
        <v>0</v>
      </c>
      <c r="H1905" s="1">
        <f>'[1]RC-1(PY)'!H1905</f>
        <v>0</v>
      </c>
      <c r="I1905" s="1">
        <f>'[1]RC-1(PY)'!I1905</f>
        <v>0</v>
      </c>
      <c r="J1905" s="1">
        <f>'[1]RC-1(PY)'!J1905</f>
        <v>0</v>
      </c>
      <c r="K1905" s="1">
        <f>'[1]RC-1(PY)'!K1905</f>
        <v>0</v>
      </c>
      <c r="L1905" s="1">
        <f>'[1]RC-1(PY)'!L1905</f>
        <v>0</v>
      </c>
      <c r="M1905" s="1">
        <f>'[1]RC-1(PY)'!M1905</f>
        <v>0</v>
      </c>
      <c r="N1905" s="1">
        <f>'[1]RC-1(PY)'!N1905</f>
        <v>0</v>
      </c>
      <c r="O1905" s="1">
        <f>'[1]RC-1(PY)'!O1905</f>
        <v>0</v>
      </c>
      <c r="P1905" s="1">
        <f>'[1]RC-1(PY)'!P1905</f>
        <v>0</v>
      </c>
      <c r="Q1905" s="1">
        <f>'[1]RC-1(PY)'!Q1905</f>
        <v>0</v>
      </c>
      <c r="R1905" s="1">
        <f>'[1]RC-1(PY)'!R1905</f>
        <v>0</v>
      </c>
      <c r="S1905" s="1">
        <f>'[1]RC-1(PY)'!S1905</f>
        <v>0</v>
      </c>
      <c r="T1905" s="1">
        <f>'[1]RC-1(PY)'!T1905</f>
        <v>0</v>
      </c>
      <c r="U1905" s="1">
        <f>'[1]RC-1(PY)'!U1905</f>
        <v>0</v>
      </c>
      <c r="V1905" s="1">
        <f>'[1]RC-1(PY)'!V1905</f>
        <v>0</v>
      </c>
      <c r="W1905" s="1">
        <f>'[1]RC-1(PY)'!W1905</f>
        <v>0</v>
      </c>
      <c r="X1905" s="1">
        <f>'[1]RC-1(PY)'!X1905</f>
        <v>0</v>
      </c>
      <c r="Y1905" s="1">
        <f>'[1]RC-1(PY)'!Y1905</f>
        <v>0</v>
      </c>
      <c r="Z1905" s="1">
        <f>'[1]RC-1(PY)'!Z1905</f>
        <v>0</v>
      </c>
      <c r="AA1905" s="1">
        <f>'[1]RC-1(PY)'!AA1905</f>
        <v>0</v>
      </c>
      <c r="AB1905" s="1">
        <f>'[1]RC-1(PY)'!AB1905</f>
        <v>0</v>
      </c>
      <c r="AC1905" s="1">
        <f>'[1]RC-1(PY)'!AC1905</f>
        <v>0</v>
      </c>
      <c r="AD1905" s="1">
        <f>'[1]RC-1(PY)'!AD1905</f>
        <v>0</v>
      </c>
      <c r="AE1905" s="1">
        <f>'[1]RC-1(PY)'!AE1905</f>
        <v>0</v>
      </c>
      <c r="AF1905" s="1">
        <f>'[1]RC-1(PY)'!AF1905</f>
        <v>0</v>
      </c>
      <c r="AG1905" s="1">
        <f>'[1]RC-1(PY)'!AG1905</f>
        <v>0</v>
      </c>
      <c r="AH1905" s="1">
        <f>'[1]RC-1(PY)'!AH1905</f>
        <v>0</v>
      </c>
      <c r="AI1905" s="1">
        <f>'[1]RC-1(PY)'!AI1905</f>
        <v>0</v>
      </c>
    </row>
    <row r="1906" spans="1:35" x14ac:dyDescent="0.3">
      <c r="A1906" s="1">
        <f>'[1]RC-1(PY)'!A1906</f>
        <v>0</v>
      </c>
      <c r="B1906" s="1">
        <f>'[1]RC-1(PY)'!B1906</f>
        <v>0</v>
      </c>
      <c r="C1906" s="1">
        <f>'[1]RC-1(PY)'!C1906</f>
        <v>0</v>
      </c>
      <c r="D1906" s="1">
        <f>'[1]RC-1(PY)'!D1906</f>
        <v>0</v>
      </c>
      <c r="E1906" s="1">
        <f>'[1]RC-1(PY)'!E1906</f>
        <v>0</v>
      </c>
      <c r="F1906" s="1">
        <f>'[1]RC-1(PY)'!F1906</f>
        <v>0</v>
      </c>
      <c r="G1906" s="1">
        <f>'[1]RC-1(PY)'!G1906</f>
        <v>0</v>
      </c>
      <c r="H1906" s="1">
        <f>'[1]RC-1(PY)'!H1906</f>
        <v>0</v>
      </c>
      <c r="I1906" s="1">
        <f>'[1]RC-1(PY)'!I1906</f>
        <v>0</v>
      </c>
      <c r="J1906" s="1">
        <f>'[1]RC-1(PY)'!J1906</f>
        <v>0</v>
      </c>
      <c r="K1906" s="1">
        <f>'[1]RC-1(PY)'!K1906</f>
        <v>0</v>
      </c>
      <c r="L1906" s="1">
        <f>'[1]RC-1(PY)'!L1906</f>
        <v>0</v>
      </c>
      <c r="M1906" s="1">
        <f>'[1]RC-1(PY)'!M1906</f>
        <v>0</v>
      </c>
      <c r="N1906" s="1">
        <f>'[1]RC-1(PY)'!N1906</f>
        <v>0</v>
      </c>
      <c r="O1906" s="1">
        <f>'[1]RC-1(PY)'!O1906</f>
        <v>0</v>
      </c>
      <c r="P1906" s="1">
        <f>'[1]RC-1(PY)'!P1906</f>
        <v>0</v>
      </c>
      <c r="Q1906" s="1">
        <f>'[1]RC-1(PY)'!Q1906</f>
        <v>0</v>
      </c>
      <c r="R1906" s="1">
        <f>'[1]RC-1(PY)'!R1906</f>
        <v>0</v>
      </c>
      <c r="S1906" s="1">
        <f>'[1]RC-1(PY)'!S1906</f>
        <v>0</v>
      </c>
      <c r="T1906" s="1">
        <f>'[1]RC-1(PY)'!T1906</f>
        <v>0</v>
      </c>
      <c r="U1906" s="1">
        <f>'[1]RC-1(PY)'!U1906</f>
        <v>0</v>
      </c>
      <c r="V1906" s="1">
        <f>'[1]RC-1(PY)'!V1906</f>
        <v>0</v>
      </c>
      <c r="W1906" s="1">
        <f>'[1]RC-1(PY)'!W1906</f>
        <v>0</v>
      </c>
      <c r="X1906" s="1">
        <f>'[1]RC-1(PY)'!X1906</f>
        <v>0</v>
      </c>
      <c r="Y1906" s="1">
        <f>'[1]RC-1(PY)'!Y1906</f>
        <v>0</v>
      </c>
      <c r="Z1906" s="1">
        <f>'[1]RC-1(PY)'!Z1906</f>
        <v>0</v>
      </c>
      <c r="AA1906" s="1">
        <f>'[1]RC-1(PY)'!AA1906</f>
        <v>0</v>
      </c>
      <c r="AB1906" s="1">
        <f>'[1]RC-1(PY)'!AB1906</f>
        <v>0</v>
      </c>
      <c r="AC1906" s="1">
        <f>'[1]RC-1(PY)'!AC1906</f>
        <v>0</v>
      </c>
      <c r="AD1906" s="1">
        <f>'[1]RC-1(PY)'!AD1906</f>
        <v>0</v>
      </c>
      <c r="AE1906" s="1">
        <f>'[1]RC-1(PY)'!AE1906</f>
        <v>0</v>
      </c>
      <c r="AF1906" s="1">
        <f>'[1]RC-1(PY)'!AF1906</f>
        <v>0</v>
      </c>
      <c r="AG1906" s="1">
        <f>'[1]RC-1(PY)'!AG1906</f>
        <v>0</v>
      </c>
      <c r="AH1906" s="1">
        <f>'[1]RC-1(PY)'!AH1906</f>
        <v>0</v>
      </c>
      <c r="AI1906" s="1">
        <f>'[1]RC-1(PY)'!AI1906</f>
        <v>0</v>
      </c>
    </row>
    <row r="1907" spans="1:35" x14ac:dyDescent="0.3">
      <c r="A1907" s="1">
        <f>'[1]RC-1(PY)'!A1907</f>
        <v>0</v>
      </c>
      <c r="B1907" s="1">
        <f>'[1]RC-1(PY)'!B1907</f>
        <v>0</v>
      </c>
      <c r="C1907" s="1">
        <f>'[1]RC-1(PY)'!C1907</f>
        <v>0</v>
      </c>
      <c r="D1907" s="1">
        <f>'[1]RC-1(PY)'!D1907</f>
        <v>0</v>
      </c>
      <c r="E1907" s="1">
        <f>'[1]RC-1(PY)'!E1907</f>
        <v>0</v>
      </c>
      <c r="F1907" s="1">
        <f>'[1]RC-1(PY)'!F1907</f>
        <v>0</v>
      </c>
      <c r="G1907" s="1">
        <f>'[1]RC-1(PY)'!G1907</f>
        <v>0</v>
      </c>
      <c r="H1907" s="1">
        <f>'[1]RC-1(PY)'!H1907</f>
        <v>0</v>
      </c>
      <c r="I1907" s="1">
        <f>'[1]RC-1(PY)'!I1907</f>
        <v>0</v>
      </c>
      <c r="J1907" s="1">
        <f>'[1]RC-1(PY)'!J1907</f>
        <v>0</v>
      </c>
      <c r="K1907" s="1">
        <f>'[1]RC-1(PY)'!K1907</f>
        <v>0</v>
      </c>
      <c r="L1907" s="1">
        <f>'[1]RC-1(PY)'!L1907</f>
        <v>0</v>
      </c>
      <c r="M1907" s="1">
        <f>'[1]RC-1(PY)'!M1907</f>
        <v>0</v>
      </c>
      <c r="N1907" s="1">
        <f>'[1]RC-1(PY)'!N1907</f>
        <v>0</v>
      </c>
      <c r="O1907" s="1">
        <f>'[1]RC-1(PY)'!O1907</f>
        <v>0</v>
      </c>
      <c r="P1907" s="1">
        <f>'[1]RC-1(PY)'!P1907</f>
        <v>0</v>
      </c>
      <c r="Q1907" s="1">
        <f>'[1]RC-1(PY)'!Q1907</f>
        <v>0</v>
      </c>
      <c r="R1907" s="1">
        <f>'[1]RC-1(PY)'!R1907</f>
        <v>0</v>
      </c>
      <c r="S1907" s="1">
        <f>'[1]RC-1(PY)'!S1907</f>
        <v>0</v>
      </c>
      <c r="T1907" s="1">
        <f>'[1]RC-1(PY)'!T1907</f>
        <v>0</v>
      </c>
      <c r="U1907" s="1">
        <f>'[1]RC-1(PY)'!U1907</f>
        <v>0</v>
      </c>
      <c r="V1907" s="1">
        <f>'[1]RC-1(PY)'!V1907</f>
        <v>0</v>
      </c>
      <c r="W1907" s="1">
        <f>'[1]RC-1(PY)'!W1907</f>
        <v>0</v>
      </c>
      <c r="X1907" s="1">
        <f>'[1]RC-1(PY)'!X1907</f>
        <v>0</v>
      </c>
      <c r="Y1907" s="1">
        <f>'[1]RC-1(PY)'!Y1907</f>
        <v>0</v>
      </c>
      <c r="Z1907" s="1">
        <f>'[1]RC-1(PY)'!Z1907</f>
        <v>0</v>
      </c>
      <c r="AA1907" s="1">
        <f>'[1]RC-1(PY)'!AA1907</f>
        <v>0</v>
      </c>
      <c r="AB1907" s="1">
        <f>'[1]RC-1(PY)'!AB1907</f>
        <v>0</v>
      </c>
      <c r="AC1907" s="1">
        <f>'[1]RC-1(PY)'!AC1907</f>
        <v>0</v>
      </c>
      <c r="AD1907" s="1">
        <f>'[1]RC-1(PY)'!AD1907</f>
        <v>0</v>
      </c>
      <c r="AE1907" s="1">
        <f>'[1]RC-1(PY)'!AE1907</f>
        <v>0</v>
      </c>
      <c r="AF1907" s="1">
        <f>'[1]RC-1(PY)'!AF1907</f>
        <v>0</v>
      </c>
      <c r="AG1907" s="1">
        <f>'[1]RC-1(PY)'!AG1907</f>
        <v>0</v>
      </c>
      <c r="AH1907" s="1">
        <f>'[1]RC-1(PY)'!AH1907</f>
        <v>0</v>
      </c>
      <c r="AI1907" s="1">
        <f>'[1]RC-1(PY)'!AI1907</f>
        <v>0</v>
      </c>
    </row>
    <row r="1908" spans="1:35" x14ac:dyDescent="0.3">
      <c r="A1908" s="1">
        <f>'[1]RC-1(PY)'!A1908</f>
        <v>0</v>
      </c>
      <c r="B1908" s="1">
        <f>'[1]RC-1(PY)'!B1908</f>
        <v>0</v>
      </c>
      <c r="C1908" s="1">
        <f>'[1]RC-1(PY)'!C1908</f>
        <v>0</v>
      </c>
      <c r="D1908" s="1">
        <f>'[1]RC-1(PY)'!D1908</f>
        <v>0</v>
      </c>
      <c r="E1908" s="1">
        <f>'[1]RC-1(PY)'!E1908</f>
        <v>0</v>
      </c>
      <c r="F1908" s="1">
        <f>'[1]RC-1(PY)'!F1908</f>
        <v>0</v>
      </c>
      <c r="G1908" s="1">
        <f>'[1]RC-1(PY)'!G1908</f>
        <v>0</v>
      </c>
      <c r="H1908" s="1">
        <f>'[1]RC-1(PY)'!H1908</f>
        <v>0</v>
      </c>
      <c r="I1908" s="1">
        <f>'[1]RC-1(PY)'!I1908</f>
        <v>0</v>
      </c>
      <c r="J1908" s="1">
        <f>'[1]RC-1(PY)'!J1908</f>
        <v>0</v>
      </c>
      <c r="K1908" s="1">
        <f>'[1]RC-1(PY)'!K1908</f>
        <v>0</v>
      </c>
      <c r="L1908" s="1">
        <f>'[1]RC-1(PY)'!L1908</f>
        <v>0</v>
      </c>
      <c r="M1908" s="1">
        <f>'[1]RC-1(PY)'!M1908</f>
        <v>0</v>
      </c>
      <c r="N1908" s="1">
        <f>'[1]RC-1(PY)'!N1908</f>
        <v>0</v>
      </c>
      <c r="O1908" s="1">
        <f>'[1]RC-1(PY)'!O1908</f>
        <v>0</v>
      </c>
      <c r="P1908" s="1">
        <f>'[1]RC-1(PY)'!P1908</f>
        <v>0</v>
      </c>
      <c r="Q1908" s="1">
        <f>'[1]RC-1(PY)'!Q1908</f>
        <v>0</v>
      </c>
      <c r="R1908" s="1">
        <f>'[1]RC-1(PY)'!R1908</f>
        <v>0</v>
      </c>
      <c r="S1908" s="1">
        <f>'[1]RC-1(PY)'!S1908</f>
        <v>0</v>
      </c>
      <c r="T1908" s="1">
        <f>'[1]RC-1(PY)'!T1908</f>
        <v>0</v>
      </c>
      <c r="U1908" s="1">
        <f>'[1]RC-1(PY)'!U1908</f>
        <v>0</v>
      </c>
      <c r="V1908" s="1">
        <f>'[1]RC-1(PY)'!V1908</f>
        <v>0</v>
      </c>
      <c r="W1908" s="1">
        <f>'[1]RC-1(PY)'!W1908</f>
        <v>0</v>
      </c>
      <c r="X1908" s="1">
        <f>'[1]RC-1(PY)'!X1908</f>
        <v>0</v>
      </c>
      <c r="Y1908" s="1">
        <f>'[1]RC-1(PY)'!Y1908</f>
        <v>0</v>
      </c>
      <c r="Z1908" s="1">
        <f>'[1]RC-1(PY)'!Z1908</f>
        <v>0</v>
      </c>
      <c r="AA1908" s="1">
        <f>'[1]RC-1(PY)'!AA1908</f>
        <v>0</v>
      </c>
      <c r="AB1908" s="1">
        <f>'[1]RC-1(PY)'!AB1908</f>
        <v>0</v>
      </c>
      <c r="AC1908" s="1">
        <f>'[1]RC-1(PY)'!AC1908</f>
        <v>0</v>
      </c>
      <c r="AD1908" s="1">
        <f>'[1]RC-1(PY)'!AD1908</f>
        <v>0</v>
      </c>
      <c r="AE1908" s="1">
        <f>'[1]RC-1(PY)'!AE1908</f>
        <v>0</v>
      </c>
      <c r="AF1908" s="1">
        <f>'[1]RC-1(PY)'!AF1908</f>
        <v>0</v>
      </c>
      <c r="AG1908" s="1">
        <f>'[1]RC-1(PY)'!AG1908</f>
        <v>0</v>
      </c>
      <c r="AH1908" s="1">
        <f>'[1]RC-1(PY)'!AH1908</f>
        <v>0</v>
      </c>
      <c r="AI1908" s="1">
        <f>'[1]RC-1(PY)'!AI1908</f>
        <v>0</v>
      </c>
    </row>
    <row r="1909" spans="1:35" x14ac:dyDescent="0.3">
      <c r="A1909" s="1">
        <f>'[1]RC-1(PY)'!A1909</f>
        <v>0</v>
      </c>
      <c r="B1909" s="1">
        <f>'[1]RC-1(PY)'!B1909</f>
        <v>0</v>
      </c>
      <c r="C1909" s="1">
        <f>'[1]RC-1(PY)'!C1909</f>
        <v>0</v>
      </c>
      <c r="D1909" s="1">
        <f>'[1]RC-1(PY)'!D1909</f>
        <v>0</v>
      </c>
      <c r="E1909" s="1">
        <f>'[1]RC-1(PY)'!E1909</f>
        <v>0</v>
      </c>
      <c r="F1909" s="1">
        <f>'[1]RC-1(PY)'!F1909</f>
        <v>0</v>
      </c>
      <c r="G1909" s="1">
        <f>'[1]RC-1(PY)'!G1909</f>
        <v>0</v>
      </c>
      <c r="H1909" s="1">
        <f>'[1]RC-1(PY)'!H1909</f>
        <v>0</v>
      </c>
      <c r="I1909" s="1">
        <f>'[1]RC-1(PY)'!I1909</f>
        <v>0</v>
      </c>
      <c r="J1909" s="1">
        <f>'[1]RC-1(PY)'!J1909</f>
        <v>0</v>
      </c>
      <c r="K1909" s="1">
        <f>'[1]RC-1(PY)'!K1909</f>
        <v>0</v>
      </c>
      <c r="L1909" s="1">
        <f>'[1]RC-1(PY)'!L1909</f>
        <v>0</v>
      </c>
      <c r="M1909" s="1">
        <f>'[1]RC-1(PY)'!M1909</f>
        <v>0</v>
      </c>
      <c r="N1909" s="1">
        <f>'[1]RC-1(PY)'!N1909</f>
        <v>0</v>
      </c>
      <c r="O1909" s="1">
        <f>'[1]RC-1(PY)'!O1909</f>
        <v>0</v>
      </c>
      <c r="P1909" s="1">
        <f>'[1]RC-1(PY)'!P1909</f>
        <v>0</v>
      </c>
      <c r="Q1909" s="1">
        <f>'[1]RC-1(PY)'!Q1909</f>
        <v>0</v>
      </c>
      <c r="R1909" s="1">
        <f>'[1]RC-1(PY)'!R1909</f>
        <v>0</v>
      </c>
      <c r="S1909" s="1">
        <f>'[1]RC-1(PY)'!S1909</f>
        <v>0</v>
      </c>
      <c r="T1909" s="1">
        <f>'[1]RC-1(PY)'!T1909</f>
        <v>0</v>
      </c>
      <c r="U1909" s="1">
        <f>'[1]RC-1(PY)'!U1909</f>
        <v>0</v>
      </c>
      <c r="V1909" s="1">
        <f>'[1]RC-1(PY)'!V1909</f>
        <v>0</v>
      </c>
      <c r="W1909" s="1">
        <f>'[1]RC-1(PY)'!W1909</f>
        <v>0</v>
      </c>
      <c r="X1909" s="1">
        <f>'[1]RC-1(PY)'!X1909</f>
        <v>0</v>
      </c>
      <c r="Y1909" s="1">
        <f>'[1]RC-1(PY)'!Y1909</f>
        <v>0</v>
      </c>
      <c r="Z1909" s="1">
        <f>'[1]RC-1(PY)'!Z1909</f>
        <v>0</v>
      </c>
      <c r="AA1909" s="1">
        <f>'[1]RC-1(PY)'!AA1909</f>
        <v>0</v>
      </c>
      <c r="AB1909" s="1">
        <f>'[1]RC-1(PY)'!AB1909</f>
        <v>0</v>
      </c>
      <c r="AC1909" s="1">
        <f>'[1]RC-1(PY)'!AC1909</f>
        <v>0</v>
      </c>
      <c r="AD1909" s="1">
        <f>'[1]RC-1(PY)'!AD1909</f>
        <v>0</v>
      </c>
      <c r="AE1909" s="1">
        <f>'[1]RC-1(PY)'!AE1909</f>
        <v>0</v>
      </c>
      <c r="AF1909" s="1">
        <f>'[1]RC-1(PY)'!AF1909</f>
        <v>0</v>
      </c>
      <c r="AG1909" s="1">
        <f>'[1]RC-1(PY)'!AG1909</f>
        <v>0</v>
      </c>
      <c r="AH1909" s="1">
        <f>'[1]RC-1(PY)'!AH1909</f>
        <v>0</v>
      </c>
      <c r="AI1909" s="1">
        <f>'[1]RC-1(PY)'!AI1909</f>
        <v>0</v>
      </c>
    </row>
    <row r="1910" spans="1:35" x14ac:dyDescent="0.3">
      <c r="A1910" s="1">
        <f>'[1]RC-1(PY)'!A1910</f>
        <v>0</v>
      </c>
      <c r="B1910" s="1">
        <f>'[1]RC-1(PY)'!B1910</f>
        <v>0</v>
      </c>
      <c r="C1910" s="1">
        <f>'[1]RC-1(PY)'!C1910</f>
        <v>0</v>
      </c>
      <c r="D1910" s="1">
        <f>'[1]RC-1(PY)'!D1910</f>
        <v>0</v>
      </c>
      <c r="E1910" s="1">
        <f>'[1]RC-1(PY)'!E1910</f>
        <v>0</v>
      </c>
      <c r="F1910" s="1">
        <f>'[1]RC-1(PY)'!F1910</f>
        <v>0</v>
      </c>
      <c r="G1910" s="1">
        <f>'[1]RC-1(PY)'!G1910</f>
        <v>0</v>
      </c>
      <c r="H1910" s="1">
        <f>'[1]RC-1(PY)'!H1910</f>
        <v>0</v>
      </c>
      <c r="I1910" s="1">
        <f>'[1]RC-1(PY)'!I1910</f>
        <v>0</v>
      </c>
      <c r="J1910" s="1">
        <f>'[1]RC-1(PY)'!J1910</f>
        <v>0</v>
      </c>
      <c r="K1910" s="1">
        <f>'[1]RC-1(PY)'!K1910</f>
        <v>0</v>
      </c>
      <c r="L1910" s="1">
        <f>'[1]RC-1(PY)'!L1910</f>
        <v>0</v>
      </c>
      <c r="M1910" s="1">
        <f>'[1]RC-1(PY)'!M1910</f>
        <v>0</v>
      </c>
      <c r="N1910" s="1">
        <f>'[1]RC-1(PY)'!N1910</f>
        <v>0</v>
      </c>
      <c r="O1910" s="1">
        <f>'[1]RC-1(PY)'!O1910</f>
        <v>0</v>
      </c>
      <c r="P1910" s="1">
        <f>'[1]RC-1(PY)'!P1910</f>
        <v>0</v>
      </c>
      <c r="Q1910" s="1">
        <f>'[1]RC-1(PY)'!Q1910</f>
        <v>0</v>
      </c>
      <c r="R1910" s="1">
        <f>'[1]RC-1(PY)'!R1910</f>
        <v>0</v>
      </c>
      <c r="S1910" s="1">
        <f>'[1]RC-1(PY)'!S1910</f>
        <v>0</v>
      </c>
      <c r="T1910" s="1">
        <f>'[1]RC-1(PY)'!T1910</f>
        <v>0</v>
      </c>
      <c r="U1910" s="1">
        <f>'[1]RC-1(PY)'!U1910</f>
        <v>0</v>
      </c>
      <c r="V1910" s="1">
        <f>'[1]RC-1(PY)'!V1910</f>
        <v>0</v>
      </c>
      <c r="W1910" s="1">
        <f>'[1]RC-1(PY)'!W1910</f>
        <v>0</v>
      </c>
      <c r="X1910" s="1">
        <f>'[1]RC-1(PY)'!X1910</f>
        <v>0</v>
      </c>
      <c r="Y1910" s="1">
        <f>'[1]RC-1(PY)'!Y1910</f>
        <v>0</v>
      </c>
      <c r="Z1910" s="1">
        <f>'[1]RC-1(PY)'!Z1910</f>
        <v>0</v>
      </c>
      <c r="AA1910" s="1">
        <f>'[1]RC-1(PY)'!AA1910</f>
        <v>0</v>
      </c>
      <c r="AB1910" s="1">
        <f>'[1]RC-1(PY)'!AB1910</f>
        <v>0</v>
      </c>
      <c r="AC1910" s="1">
        <f>'[1]RC-1(PY)'!AC1910</f>
        <v>0</v>
      </c>
      <c r="AD1910" s="1">
        <f>'[1]RC-1(PY)'!AD1910</f>
        <v>0</v>
      </c>
      <c r="AE1910" s="1">
        <f>'[1]RC-1(PY)'!AE1910</f>
        <v>0</v>
      </c>
      <c r="AF1910" s="1">
        <f>'[1]RC-1(PY)'!AF1910</f>
        <v>0</v>
      </c>
      <c r="AG1910" s="1">
        <f>'[1]RC-1(PY)'!AG1910</f>
        <v>0</v>
      </c>
      <c r="AH1910" s="1">
        <f>'[1]RC-1(PY)'!AH1910</f>
        <v>0</v>
      </c>
      <c r="AI1910" s="1">
        <f>'[1]RC-1(PY)'!AI1910</f>
        <v>0</v>
      </c>
    </row>
    <row r="1911" spans="1:35" x14ac:dyDescent="0.3">
      <c r="A1911" s="1">
        <f>'[1]RC-1(PY)'!A1911</f>
        <v>0</v>
      </c>
      <c r="B1911" s="1">
        <f>'[1]RC-1(PY)'!B1911</f>
        <v>0</v>
      </c>
      <c r="C1911" s="1">
        <f>'[1]RC-1(PY)'!C1911</f>
        <v>0</v>
      </c>
      <c r="D1911" s="1">
        <f>'[1]RC-1(PY)'!D1911</f>
        <v>0</v>
      </c>
      <c r="E1911" s="1">
        <f>'[1]RC-1(PY)'!E1911</f>
        <v>0</v>
      </c>
      <c r="F1911" s="1">
        <f>'[1]RC-1(PY)'!F1911</f>
        <v>0</v>
      </c>
      <c r="G1911" s="1">
        <f>'[1]RC-1(PY)'!G1911</f>
        <v>0</v>
      </c>
      <c r="H1911" s="1">
        <f>'[1]RC-1(PY)'!H1911</f>
        <v>0</v>
      </c>
      <c r="I1911" s="1">
        <f>'[1]RC-1(PY)'!I1911</f>
        <v>0</v>
      </c>
      <c r="J1911" s="1">
        <f>'[1]RC-1(PY)'!J1911</f>
        <v>0</v>
      </c>
      <c r="K1911" s="1">
        <f>'[1]RC-1(PY)'!K1911</f>
        <v>0</v>
      </c>
      <c r="L1911" s="1">
        <f>'[1]RC-1(PY)'!L1911</f>
        <v>0</v>
      </c>
      <c r="M1911" s="1">
        <f>'[1]RC-1(PY)'!M1911</f>
        <v>0</v>
      </c>
      <c r="N1911" s="1">
        <f>'[1]RC-1(PY)'!N1911</f>
        <v>0</v>
      </c>
      <c r="O1911" s="1">
        <f>'[1]RC-1(PY)'!O1911</f>
        <v>0</v>
      </c>
      <c r="P1911" s="1">
        <f>'[1]RC-1(PY)'!P1911</f>
        <v>0</v>
      </c>
      <c r="Q1911" s="1">
        <f>'[1]RC-1(PY)'!Q1911</f>
        <v>0</v>
      </c>
      <c r="R1911" s="1">
        <f>'[1]RC-1(PY)'!R1911</f>
        <v>0</v>
      </c>
      <c r="S1911" s="1">
        <f>'[1]RC-1(PY)'!S1911</f>
        <v>0</v>
      </c>
      <c r="T1911" s="1">
        <f>'[1]RC-1(PY)'!T1911</f>
        <v>0</v>
      </c>
      <c r="U1911" s="1">
        <f>'[1]RC-1(PY)'!U1911</f>
        <v>0</v>
      </c>
      <c r="V1911" s="1">
        <f>'[1]RC-1(PY)'!V1911</f>
        <v>0</v>
      </c>
      <c r="W1911" s="1">
        <f>'[1]RC-1(PY)'!W1911</f>
        <v>0</v>
      </c>
      <c r="X1911" s="1">
        <f>'[1]RC-1(PY)'!X1911</f>
        <v>0</v>
      </c>
      <c r="Y1911" s="1">
        <f>'[1]RC-1(PY)'!Y1911</f>
        <v>0</v>
      </c>
      <c r="Z1911" s="1">
        <f>'[1]RC-1(PY)'!Z1911</f>
        <v>0</v>
      </c>
      <c r="AA1911" s="1">
        <f>'[1]RC-1(PY)'!AA1911</f>
        <v>0</v>
      </c>
      <c r="AB1911" s="1">
        <f>'[1]RC-1(PY)'!AB1911</f>
        <v>0</v>
      </c>
      <c r="AC1911" s="1">
        <f>'[1]RC-1(PY)'!AC1911</f>
        <v>0</v>
      </c>
      <c r="AD1911" s="1">
        <f>'[1]RC-1(PY)'!AD1911</f>
        <v>0</v>
      </c>
      <c r="AE1911" s="1">
        <f>'[1]RC-1(PY)'!AE1911</f>
        <v>0</v>
      </c>
      <c r="AF1911" s="1">
        <f>'[1]RC-1(PY)'!AF1911</f>
        <v>0</v>
      </c>
      <c r="AG1911" s="1">
        <f>'[1]RC-1(PY)'!AG1911</f>
        <v>0</v>
      </c>
      <c r="AH1911" s="1">
        <f>'[1]RC-1(PY)'!AH1911</f>
        <v>0</v>
      </c>
      <c r="AI1911" s="1">
        <f>'[1]RC-1(PY)'!AI1911</f>
        <v>0</v>
      </c>
    </row>
    <row r="1912" spans="1:35" x14ac:dyDescent="0.3">
      <c r="A1912" s="1">
        <f>'[1]RC-1(PY)'!A1912</f>
        <v>0</v>
      </c>
      <c r="B1912" s="1">
        <f>'[1]RC-1(PY)'!B1912</f>
        <v>0</v>
      </c>
      <c r="C1912" s="1">
        <f>'[1]RC-1(PY)'!C1912</f>
        <v>0</v>
      </c>
      <c r="D1912" s="1">
        <f>'[1]RC-1(PY)'!D1912</f>
        <v>0</v>
      </c>
      <c r="E1912" s="1">
        <f>'[1]RC-1(PY)'!E1912</f>
        <v>0</v>
      </c>
      <c r="F1912" s="1">
        <f>'[1]RC-1(PY)'!F1912</f>
        <v>0</v>
      </c>
      <c r="G1912" s="1">
        <f>'[1]RC-1(PY)'!G1912</f>
        <v>0</v>
      </c>
      <c r="H1912" s="1">
        <f>'[1]RC-1(PY)'!H1912</f>
        <v>0</v>
      </c>
      <c r="I1912" s="1">
        <f>'[1]RC-1(PY)'!I1912</f>
        <v>0</v>
      </c>
      <c r="J1912" s="1">
        <f>'[1]RC-1(PY)'!J1912</f>
        <v>0</v>
      </c>
      <c r="K1912" s="1">
        <f>'[1]RC-1(PY)'!K1912</f>
        <v>0</v>
      </c>
      <c r="L1912" s="1">
        <f>'[1]RC-1(PY)'!L1912</f>
        <v>0</v>
      </c>
      <c r="M1912" s="1">
        <f>'[1]RC-1(PY)'!M1912</f>
        <v>0</v>
      </c>
      <c r="N1912" s="1">
        <f>'[1]RC-1(PY)'!N1912</f>
        <v>0</v>
      </c>
      <c r="O1912" s="1">
        <f>'[1]RC-1(PY)'!O1912</f>
        <v>0</v>
      </c>
      <c r="P1912" s="1">
        <f>'[1]RC-1(PY)'!P1912</f>
        <v>0</v>
      </c>
      <c r="Q1912" s="1">
        <f>'[1]RC-1(PY)'!Q1912</f>
        <v>0</v>
      </c>
      <c r="R1912" s="1">
        <f>'[1]RC-1(PY)'!R1912</f>
        <v>0</v>
      </c>
      <c r="S1912" s="1">
        <f>'[1]RC-1(PY)'!S1912</f>
        <v>0</v>
      </c>
      <c r="T1912" s="1">
        <f>'[1]RC-1(PY)'!T1912</f>
        <v>0</v>
      </c>
      <c r="U1912" s="1">
        <f>'[1]RC-1(PY)'!U1912</f>
        <v>0</v>
      </c>
      <c r="V1912" s="1">
        <f>'[1]RC-1(PY)'!V1912</f>
        <v>0</v>
      </c>
      <c r="W1912" s="1">
        <f>'[1]RC-1(PY)'!W1912</f>
        <v>0</v>
      </c>
      <c r="X1912" s="1">
        <f>'[1]RC-1(PY)'!X1912</f>
        <v>0</v>
      </c>
      <c r="Y1912" s="1">
        <f>'[1]RC-1(PY)'!Y1912</f>
        <v>0</v>
      </c>
      <c r="Z1912" s="1">
        <f>'[1]RC-1(PY)'!Z1912</f>
        <v>0</v>
      </c>
      <c r="AA1912" s="1">
        <f>'[1]RC-1(PY)'!AA1912</f>
        <v>0</v>
      </c>
      <c r="AB1912" s="1">
        <f>'[1]RC-1(PY)'!AB1912</f>
        <v>0</v>
      </c>
      <c r="AC1912" s="1">
        <f>'[1]RC-1(PY)'!AC1912</f>
        <v>0</v>
      </c>
      <c r="AD1912" s="1">
        <f>'[1]RC-1(PY)'!AD1912</f>
        <v>0</v>
      </c>
      <c r="AE1912" s="1">
        <f>'[1]RC-1(PY)'!AE1912</f>
        <v>0</v>
      </c>
      <c r="AF1912" s="1">
        <f>'[1]RC-1(PY)'!AF1912</f>
        <v>0</v>
      </c>
      <c r="AG1912" s="1">
        <f>'[1]RC-1(PY)'!AG1912</f>
        <v>0</v>
      </c>
      <c r="AH1912" s="1">
        <f>'[1]RC-1(PY)'!AH1912</f>
        <v>0</v>
      </c>
      <c r="AI1912" s="1">
        <f>'[1]RC-1(PY)'!AI1912</f>
        <v>0</v>
      </c>
    </row>
    <row r="1913" spans="1:35" x14ac:dyDescent="0.3">
      <c r="A1913" s="1">
        <f>'[1]RC-1(PY)'!A1913</f>
        <v>0</v>
      </c>
      <c r="B1913" s="1">
        <f>'[1]RC-1(PY)'!B1913</f>
        <v>0</v>
      </c>
      <c r="C1913" s="1">
        <f>'[1]RC-1(PY)'!C1913</f>
        <v>0</v>
      </c>
      <c r="D1913" s="1">
        <f>'[1]RC-1(PY)'!D1913</f>
        <v>0</v>
      </c>
      <c r="E1913" s="1">
        <f>'[1]RC-1(PY)'!E1913</f>
        <v>0</v>
      </c>
      <c r="F1913" s="1">
        <f>'[1]RC-1(PY)'!F1913</f>
        <v>0</v>
      </c>
      <c r="G1913" s="1">
        <f>'[1]RC-1(PY)'!G1913</f>
        <v>0</v>
      </c>
      <c r="H1913" s="1">
        <f>'[1]RC-1(PY)'!H1913</f>
        <v>0</v>
      </c>
      <c r="I1913" s="1">
        <f>'[1]RC-1(PY)'!I1913</f>
        <v>0</v>
      </c>
      <c r="J1913" s="1">
        <f>'[1]RC-1(PY)'!J1913</f>
        <v>0</v>
      </c>
      <c r="K1913" s="1">
        <f>'[1]RC-1(PY)'!K1913</f>
        <v>0</v>
      </c>
      <c r="L1913" s="1">
        <f>'[1]RC-1(PY)'!L1913</f>
        <v>0</v>
      </c>
      <c r="M1913" s="1">
        <f>'[1]RC-1(PY)'!M1913</f>
        <v>0</v>
      </c>
      <c r="N1913" s="1">
        <f>'[1]RC-1(PY)'!N1913</f>
        <v>0</v>
      </c>
      <c r="O1913" s="1">
        <f>'[1]RC-1(PY)'!O1913</f>
        <v>0</v>
      </c>
      <c r="P1913" s="1">
        <f>'[1]RC-1(PY)'!P1913</f>
        <v>0</v>
      </c>
      <c r="Q1913" s="1">
        <f>'[1]RC-1(PY)'!Q1913</f>
        <v>0</v>
      </c>
      <c r="R1913" s="1">
        <f>'[1]RC-1(PY)'!R1913</f>
        <v>0</v>
      </c>
      <c r="S1913" s="1">
        <f>'[1]RC-1(PY)'!S1913</f>
        <v>0</v>
      </c>
      <c r="T1913" s="1">
        <f>'[1]RC-1(PY)'!T1913</f>
        <v>0</v>
      </c>
      <c r="U1913" s="1">
        <f>'[1]RC-1(PY)'!U1913</f>
        <v>0</v>
      </c>
      <c r="V1913" s="1">
        <f>'[1]RC-1(PY)'!V1913</f>
        <v>0</v>
      </c>
      <c r="W1913" s="1">
        <f>'[1]RC-1(PY)'!W1913</f>
        <v>0</v>
      </c>
      <c r="X1913" s="1">
        <f>'[1]RC-1(PY)'!X1913</f>
        <v>0</v>
      </c>
      <c r="Y1913" s="1">
        <f>'[1]RC-1(PY)'!Y1913</f>
        <v>0</v>
      </c>
      <c r="Z1913" s="1">
        <f>'[1]RC-1(PY)'!Z1913</f>
        <v>0</v>
      </c>
      <c r="AA1913" s="1">
        <f>'[1]RC-1(PY)'!AA1913</f>
        <v>0</v>
      </c>
      <c r="AB1913" s="1">
        <f>'[1]RC-1(PY)'!AB1913</f>
        <v>0</v>
      </c>
      <c r="AC1913" s="1">
        <f>'[1]RC-1(PY)'!AC1913</f>
        <v>0</v>
      </c>
      <c r="AD1913" s="1">
        <f>'[1]RC-1(PY)'!AD1913</f>
        <v>0</v>
      </c>
      <c r="AE1913" s="1">
        <f>'[1]RC-1(PY)'!AE1913</f>
        <v>0</v>
      </c>
      <c r="AF1913" s="1">
        <f>'[1]RC-1(PY)'!AF1913</f>
        <v>0</v>
      </c>
      <c r="AG1913" s="1">
        <f>'[1]RC-1(PY)'!AG1913</f>
        <v>0</v>
      </c>
      <c r="AH1913" s="1">
        <f>'[1]RC-1(PY)'!AH1913</f>
        <v>0</v>
      </c>
      <c r="AI1913" s="1">
        <f>'[1]RC-1(PY)'!AI1913</f>
        <v>0</v>
      </c>
    </row>
    <row r="1914" spans="1:35" x14ac:dyDescent="0.3">
      <c r="A1914" s="1">
        <f>'[1]RC-1(PY)'!A1914</f>
        <v>0</v>
      </c>
      <c r="B1914" s="1">
        <f>'[1]RC-1(PY)'!B1914</f>
        <v>0</v>
      </c>
      <c r="C1914" s="1">
        <f>'[1]RC-1(PY)'!C1914</f>
        <v>0</v>
      </c>
      <c r="D1914" s="1">
        <f>'[1]RC-1(PY)'!D1914</f>
        <v>0</v>
      </c>
      <c r="E1914" s="1">
        <f>'[1]RC-1(PY)'!E1914</f>
        <v>0</v>
      </c>
      <c r="F1914" s="1">
        <f>'[1]RC-1(PY)'!F1914</f>
        <v>0</v>
      </c>
      <c r="G1914" s="1">
        <f>'[1]RC-1(PY)'!G1914</f>
        <v>0</v>
      </c>
      <c r="H1914" s="1">
        <f>'[1]RC-1(PY)'!H1914</f>
        <v>0</v>
      </c>
      <c r="I1914" s="1">
        <f>'[1]RC-1(PY)'!I1914</f>
        <v>0</v>
      </c>
      <c r="J1914" s="1">
        <f>'[1]RC-1(PY)'!J1914</f>
        <v>0</v>
      </c>
      <c r="K1914" s="1">
        <f>'[1]RC-1(PY)'!K1914</f>
        <v>0</v>
      </c>
      <c r="L1914" s="1">
        <f>'[1]RC-1(PY)'!L1914</f>
        <v>0</v>
      </c>
      <c r="M1914" s="1">
        <f>'[1]RC-1(PY)'!M1914</f>
        <v>0</v>
      </c>
      <c r="N1914" s="1">
        <f>'[1]RC-1(PY)'!N1914</f>
        <v>0</v>
      </c>
      <c r="O1914" s="1">
        <f>'[1]RC-1(PY)'!O1914</f>
        <v>0</v>
      </c>
      <c r="P1914" s="1">
        <f>'[1]RC-1(PY)'!P1914</f>
        <v>0</v>
      </c>
      <c r="Q1914" s="1">
        <f>'[1]RC-1(PY)'!Q1914</f>
        <v>0</v>
      </c>
      <c r="R1914" s="1">
        <f>'[1]RC-1(PY)'!R1914</f>
        <v>0</v>
      </c>
      <c r="S1914" s="1">
        <f>'[1]RC-1(PY)'!S1914</f>
        <v>0</v>
      </c>
      <c r="T1914" s="1">
        <f>'[1]RC-1(PY)'!T1914</f>
        <v>0</v>
      </c>
      <c r="U1914" s="1">
        <f>'[1]RC-1(PY)'!U1914</f>
        <v>0</v>
      </c>
      <c r="V1914" s="1">
        <f>'[1]RC-1(PY)'!V1914</f>
        <v>0</v>
      </c>
      <c r="W1914" s="1">
        <f>'[1]RC-1(PY)'!W1914</f>
        <v>0</v>
      </c>
      <c r="X1914" s="1">
        <f>'[1]RC-1(PY)'!X1914</f>
        <v>0</v>
      </c>
      <c r="Y1914" s="1">
        <f>'[1]RC-1(PY)'!Y1914</f>
        <v>0</v>
      </c>
      <c r="Z1914" s="1">
        <f>'[1]RC-1(PY)'!Z1914</f>
        <v>0</v>
      </c>
      <c r="AA1914" s="1">
        <f>'[1]RC-1(PY)'!AA1914</f>
        <v>0</v>
      </c>
      <c r="AB1914" s="1">
        <f>'[1]RC-1(PY)'!AB1914</f>
        <v>0</v>
      </c>
      <c r="AC1914" s="1">
        <f>'[1]RC-1(PY)'!AC1914</f>
        <v>0</v>
      </c>
      <c r="AD1914" s="1">
        <f>'[1]RC-1(PY)'!AD1914</f>
        <v>0</v>
      </c>
      <c r="AE1914" s="1">
        <f>'[1]RC-1(PY)'!AE1914</f>
        <v>0</v>
      </c>
      <c r="AF1914" s="1">
        <f>'[1]RC-1(PY)'!AF1914</f>
        <v>0</v>
      </c>
      <c r="AG1914" s="1">
        <f>'[1]RC-1(PY)'!AG1914</f>
        <v>0</v>
      </c>
      <c r="AH1914" s="1">
        <f>'[1]RC-1(PY)'!AH1914</f>
        <v>0</v>
      </c>
      <c r="AI1914" s="1">
        <f>'[1]RC-1(PY)'!AI1914</f>
        <v>0</v>
      </c>
    </row>
    <row r="1915" spans="1:35" x14ac:dyDescent="0.3">
      <c r="A1915" s="1">
        <f>'[1]RC-1(PY)'!A1915</f>
        <v>0</v>
      </c>
      <c r="B1915" s="1">
        <f>'[1]RC-1(PY)'!B1915</f>
        <v>0</v>
      </c>
      <c r="C1915" s="1">
        <f>'[1]RC-1(PY)'!C1915</f>
        <v>0</v>
      </c>
      <c r="D1915" s="1">
        <f>'[1]RC-1(PY)'!D1915</f>
        <v>0</v>
      </c>
      <c r="E1915" s="1">
        <f>'[1]RC-1(PY)'!E1915</f>
        <v>0</v>
      </c>
      <c r="F1915" s="1">
        <f>'[1]RC-1(PY)'!F1915</f>
        <v>0</v>
      </c>
      <c r="G1915" s="1">
        <f>'[1]RC-1(PY)'!G1915</f>
        <v>0</v>
      </c>
      <c r="H1915" s="1">
        <f>'[1]RC-1(PY)'!H1915</f>
        <v>0</v>
      </c>
      <c r="I1915" s="1">
        <f>'[1]RC-1(PY)'!I1915</f>
        <v>0</v>
      </c>
      <c r="J1915" s="1">
        <f>'[1]RC-1(PY)'!J1915</f>
        <v>0</v>
      </c>
      <c r="K1915" s="1">
        <f>'[1]RC-1(PY)'!K1915</f>
        <v>0</v>
      </c>
      <c r="L1915" s="1">
        <f>'[1]RC-1(PY)'!L1915</f>
        <v>0</v>
      </c>
      <c r="M1915" s="1">
        <f>'[1]RC-1(PY)'!M1915</f>
        <v>0</v>
      </c>
      <c r="N1915" s="1">
        <f>'[1]RC-1(PY)'!N1915</f>
        <v>0</v>
      </c>
      <c r="O1915" s="1">
        <f>'[1]RC-1(PY)'!O1915</f>
        <v>0</v>
      </c>
      <c r="P1915" s="1">
        <f>'[1]RC-1(PY)'!P1915</f>
        <v>0</v>
      </c>
      <c r="Q1915" s="1">
        <f>'[1]RC-1(PY)'!Q1915</f>
        <v>0</v>
      </c>
      <c r="R1915" s="1">
        <f>'[1]RC-1(PY)'!R1915</f>
        <v>0</v>
      </c>
      <c r="S1915" s="1">
        <f>'[1]RC-1(PY)'!S1915</f>
        <v>0</v>
      </c>
      <c r="T1915" s="1">
        <f>'[1]RC-1(PY)'!T1915</f>
        <v>0</v>
      </c>
      <c r="U1915" s="1">
        <f>'[1]RC-1(PY)'!U1915</f>
        <v>0</v>
      </c>
      <c r="V1915" s="1">
        <f>'[1]RC-1(PY)'!V1915</f>
        <v>0</v>
      </c>
      <c r="W1915" s="1">
        <f>'[1]RC-1(PY)'!W1915</f>
        <v>0</v>
      </c>
      <c r="X1915" s="1">
        <f>'[1]RC-1(PY)'!X1915</f>
        <v>0</v>
      </c>
      <c r="Y1915" s="1">
        <f>'[1]RC-1(PY)'!Y1915</f>
        <v>0</v>
      </c>
      <c r="Z1915" s="1">
        <f>'[1]RC-1(PY)'!Z1915</f>
        <v>0</v>
      </c>
      <c r="AA1915" s="1">
        <f>'[1]RC-1(PY)'!AA1915</f>
        <v>0</v>
      </c>
      <c r="AB1915" s="1">
        <f>'[1]RC-1(PY)'!AB1915</f>
        <v>0</v>
      </c>
      <c r="AC1915" s="1">
        <f>'[1]RC-1(PY)'!AC1915</f>
        <v>0</v>
      </c>
      <c r="AD1915" s="1">
        <f>'[1]RC-1(PY)'!AD1915</f>
        <v>0</v>
      </c>
      <c r="AE1915" s="1">
        <f>'[1]RC-1(PY)'!AE1915</f>
        <v>0</v>
      </c>
      <c r="AF1915" s="1">
        <f>'[1]RC-1(PY)'!AF1915</f>
        <v>0</v>
      </c>
      <c r="AG1915" s="1">
        <f>'[1]RC-1(PY)'!AG1915</f>
        <v>0</v>
      </c>
      <c r="AH1915" s="1">
        <f>'[1]RC-1(PY)'!AH1915</f>
        <v>0</v>
      </c>
      <c r="AI1915" s="1">
        <f>'[1]RC-1(PY)'!AI1915</f>
        <v>0</v>
      </c>
    </row>
    <row r="1916" spans="1:35" x14ac:dyDescent="0.3">
      <c r="A1916" s="1">
        <f>'[1]RC-1(PY)'!A1916</f>
        <v>0</v>
      </c>
      <c r="B1916" s="1">
        <f>'[1]RC-1(PY)'!B1916</f>
        <v>0</v>
      </c>
      <c r="C1916" s="1">
        <f>'[1]RC-1(PY)'!C1916</f>
        <v>0</v>
      </c>
      <c r="D1916" s="1">
        <f>'[1]RC-1(PY)'!D1916</f>
        <v>0</v>
      </c>
      <c r="E1916" s="1">
        <f>'[1]RC-1(PY)'!E1916</f>
        <v>0</v>
      </c>
      <c r="F1916" s="1">
        <f>'[1]RC-1(PY)'!F1916</f>
        <v>0</v>
      </c>
      <c r="G1916" s="1">
        <f>'[1]RC-1(PY)'!G1916</f>
        <v>0</v>
      </c>
      <c r="H1916" s="1">
        <f>'[1]RC-1(PY)'!H1916</f>
        <v>0</v>
      </c>
      <c r="I1916" s="1">
        <f>'[1]RC-1(PY)'!I1916</f>
        <v>0</v>
      </c>
      <c r="J1916" s="1">
        <f>'[1]RC-1(PY)'!J1916</f>
        <v>0</v>
      </c>
      <c r="K1916" s="1">
        <f>'[1]RC-1(PY)'!K1916</f>
        <v>0</v>
      </c>
      <c r="L1916" s="1">
        <f>'[1]RC-1(PY)'!L1916</f>
        <v>0</v>
      </c>
      <c r="M1916" s="1">
        <f>'[1]RC-1(PY)'!M1916</f>
        <v>0</v>
      </c>
      <c r="N1916" s="1">
        <f>'[1]RC-1(PY)'!N1916</f>
        <v>0</v>
      </c>
      <c r="O1916" s="1">
        <f>'[1]RC-1(PY)'!O1916</f>
        <v>0</v>
      </c>
      <c r="P1916" s="1">
        <f>'[1]RC-1(PY)'!P1916</f>
        <v>0</v>
      </c>
      <c r="Q1916" s="1">
        <f>'[1]RC-1(PY)'!Q1916</f>
        <v>0</v>
      </c>
      <c r="R1916" s="1">
        <f>'[1]RC-1(PY)'!R1916</f>
        <v>0</v>
      </c>
      <c r="S1916" s="1">
        <f>'[1]RC-1(PY)'!S1916</f>
        <v>0</v>
      </c>
      <c r="T1916" s="1">
        <f>'[1]RC-1(PY)'!T1916</f>
        <v>0</v>
      </c>
      <c r="U1916" s="1">
        <f>'[1]RC-1(PY)'!U1916</f>
        <v>0</v>
      </c>
      <c r="V1916" s="1">
        <f>'[1]RC-1(PY)'!V1916</f>
        <v>0</v>
      </c>
      <c r="W1916" s="1">
        <f>'[1]RC-1(PY)'!W1916</f>
        <v>0</v>
      </c>
      <c r="X1916" s="1">
        <f>'[1]RC-1(PY)'!X1916</f>
        <v>0</v>
      </c>
      <c r="Y1916" s="1">
        <f>'[1]RC-1(PY)'!Y1916</f>
        <v>0</v>
      </c>
      <c r="Z1916" s="1">
        <f>'[1]RC-1(PY)'!Z1916</f>
        <v>0</v>
      </c>
      <c r="AA1916" s="1">
        <f>'[1]RC-1(PY)'!AA1916</f>
        <v>0</v>
      </c>
      <c r="AB1916" s="1">
        <f>'[1]RC-1(PY)'!AB1916</f>
        <v>0</v>
      </c>
      <c r="AC1916" s="1">
        <f>'[1]RC-1(PY)'!AC1916</f>
        <v>0</v>
      </c>
      <c r="AD1916" s="1">
        <f>'[1]RC-1(PY)'!AD1916</f>
        <v>0</v>
      </c>
      <c r="AE1916" s="1">
        <f>'[1]RC-1(PY)'!AE1916</f>
        <v>0</v>
      </c>
      <c r="AF1916" s="1">
        <f>'[1]RC-1(PY)'!AF1916</f>
        <v>0</v>
      </c>
      <c r="AG1916" s="1">
        <f>'[1]RC-1(PY)'!AG1916</f>
        <v>0</v>
      </c>
      <c r="AH1916" s="1">
        <f>'[1]RC-1(PY)'!AH1916</f>
        <v>0</v>
      </c>
      <c r="AI1916" s="1">
        <f>'[1]RC-1(PY)'!AI1916</f>
        <v>0</v>
      </c>
    </row>
    <row r="1917" spans="1:35" x14ac:dyDescent="0.3">
      <c r="A1917" s="1">
        <f>'[1]RC-1(PY)'!A1917</f>
        <v>0</v>
      </c>
      <c r="B1917" s="1">
        <f>'[1]RC-1(PY)'!B1917</f>
        <v>0</v>
      </c>
      <c r="C1917" s="1">
        <f>'[1]RC-1(PY)'!C1917</f>
        <v>0</v>
      </c>
      <c r="D1917" s="1">
        <f>'[1]RC-1(PY)'!D1917</f>
        <v>0</v>
      </c>
      <c r="E1917" s="1">
        <f>'[1]RC-1(PY)'!E1917</f>
        <v>0</v>
      </c>
      <c r="F1917" s="1">
        <f>'[1]RC-1(PY)'!F1917</f>
        <v>0</v>
      </c>
      <c r="G1917" s="1">
        <f>'[1]RC-1(PY)'!G1917</f>
        <v>0</v>
      </c>
      <c r="H1917" s="1">
        <f>'[1]RC-1(PY)'!H1917</f>
        <v>0</v>
      </c>
      <c r="I1917" s="1">
        <f>'[1]RC-1(PY)'!I1917</f>
        <v>0</v>
      </c>
      <c r="J1917" s="1">
        <f>'[1]RC-1(PY)'!J1917</f>
        <v>0</v>
      </c>
      <c r="K1917" s="1">
        <f>'[1]RC-1(PY)'!K1917</f>
        <v>0</v>
      </c>
      <c r="L1917" s="1">
        <f>'[1]RC-1(PY)'!L1917</f>
        <v>0</v>
      </c>
      <c r="M1917" s="1">
        <f>'[1]RC-1(PY)'!M1917</f>
        <v>0</v>
      </c>
      <c r="N1917" s="1">
        <f>'[1]RC-1(PY)'!N1917</f>
        <v>0</v>
      </c>
      <c r="O1917" s="1">
        <f>'[1]RC-1(PY)'!O1917</f>
        <v>0</v>
      </c>
      <c r="P1917" s="1">
        <f>'[1]RC-1(PY)'!P1917</f>
        <v>0</v>
      </c>
      <c r="Q1917" s="1">
        <f>'[1]RC-1(PY)'!Q1917</f>
        <v>0</v>
      </c>
      <c r="R1917" s="1">
        <f>'[1]RC-1(PY)'!R1917</f>
        <v>0</v>
      </c>
      <c r="S1917" s="1">
        <f>'[1]RC-1(PY)'!S1917</f>
        <v>0</v>
      </c>
      <c r="T1917" s="1">
        <f>'[1]RC-1(PY)'!T1917</f>
        <v>0</v>
      </c>
      <c r="U1917" s="1">
        <f>'[1]RC-1(PY)'!U1917</f>
        <v>0</v>
      </c>
      <c r="V1917" s="1">
        <f>'[1]RC-1(PY)'!V1917</f>
        <v>0</v>
      </c>
      <c r="W1917" s="1">
        <f>'[1]RC-1(PY)'!W1917</f>
        <v>0</v>
      </c>
      <c r="X1917" s="1">
        <f>'[1]RC-1(PY)'!X1917</f>
        <v>0</v>
      </c>
      <c r="Y1917" s="1">
        <f>'[1]RC-1(PY)'!Y1917</f>
        <v>0</v>
      </c>
      <c r="Z1917" s="1">
        <f>'[1]RC-1(PY)'!Z1917</f>
        <v>0</v>
      </c>
      <c r="AA1917" s="1">
        <f>'[1]RC-1(PY)'!AA1917</f>
        <v>0</v>
      </c>
      <c r="AB1917" s="1">
        <f>'[1]RC-1(PY)'!AB1917</f>
        <v>0</v>
      </c>
      <c r="AC1917" s="1">
        <f>'[1]RC-1(PY)'!AC1917</f>
        <v>0</v>
      </c>
      <c r="AD1917" s="1">
        <f>'[1]RC-1(PY)'!AD1917</f>
        <v>0</v>
      </c>
      <c r="AE1917" s="1">
        <f>'[1]RC-1(PY)'!AE1917</f>
        <v>0</v>
      </c>
      <c r="AF1917" s="1">
        <f>'[1]RC-1(PY)'!AF1917</f>
        <v>0</v>
      </c>
      <c r="AG1917" s="1">
        <f>'[1]RC-1(PY)'!AG1917</f>
        <v>0</v>
      </c>
      <c r="AH1917" s="1">
        <f>'[1]RC-1(PY)'!AH1917</f>
        <v>0</v>
      </c>
      <c r="AI1917" s="1">
        <f>'[1]RC-1(PY)'!AI1917</f>
        <v>0</v>
      </c>
    </row>
    <row r="1918" spans="1:35" x14ac:dyDescent="0.3">
      <c r="A1918" s="1">
        <f>'[1]RC-1(PY)'!A1918</f>
        <v>0</v>
      </c>
      <c r="B1918" s="1">
        <f>'[1]RC-1(PY)'!B1918</f>
        <v>0</v>
      </c>
      <c r="C1918" s="1">
        <f>'[1]RC-1(PY)'!C1918</f>
        <v>0</v>
      </c>
      <c r="D1918" s="1">
        <f>'[1]RC-1(PY)'!D1918</f>
        <v>0</v>
      </c>
      <c r="E1918" s="1">
        <f>'[1]RC-1(PY)'!E1918</f>
        <v>0</v>
      </c>
      <c r="F1918" s="1">
        <f>'[1]RC-1(PY)'!F1918</f>
        <v>0</v>
      </c>
      <c r="G1918" s="1">
        <f>'[1]RC-1(PY)'!G1918</f>
        <v>0</v>
      </c>
      <c r="H1918" s="1">
        <f>'[1]RC-1(PY)'!H1918</f>
        <v>0</v>
      </c>
      <c r="I1918" s="1">
        <f>'[1]RC-1(PY)'!I1918</f>
        <v>0</v>
      </c>
      <c r="J1918" s="1">
        <f>'[1]RC-1(PY)'!J1918</f>
        <v>0</v>
      </c>
      <c r="K1918" s="1">
        <f>'[1]RC-1(PY)'!K1918</f>
        <v>0</v>
      </c>
      <c r="L1918" s="1">
        <f>'[1]RC-1(PY)'!L1918</f>
        <v>0</v>
      </c>
      <c r="M1918" s="1">
        <f>'[1]RC-1(PY)'!M1918</f>
        <v>0</v>
      </c>
      <c r="N1918" s="1">
        <f>'[1]RC-1(PY)'!N1918</f>
        <v>0</v>
      </c>
      <c r="O1918" s="1">
        <f>'[1]RC-1(PY)'!O1918</f>
        <v>0</v>
      </c>
      <c r="P1918" s="1">
        <f>'[1]RC-1(PY)'!P1918</f>
        <v>0</v>
      </c>
      <c r="Q1918" s="1">
        <f>'[1]RC-1(PY)'!Q1918</f>
        <v>0</v>
      </c>
      <c r="R1918" s="1">
        <f>'[1]RC-1(PY)'!R1918</f>
        <v>0</v>
      </c>
      <c r="S1918" s="1">
        <f>'[1]RC-1(PY)'!S1918</f>
        <v>0</v>
      </c>
      <c r="T1918" s="1">
        <f>'[1]RC-1(PY)'!T1918</f>
        <v>0</v>
      </c>
      <c r="U1918" s="1">
        <f>'[1]RC-1(PY)'!U1918</f>
        <v>0</v>
      </c>
      <c r="V1918" s="1">
        <f>'[1]RC-1(PY)'!V1918</f>
        <v>0</v>
      </c>
      <c r="W1918" s="1">
        <f>'[1]RC-1(PY)'!W1918</f>
        <v>0</v>
      </c>
      <c r="X1918" s="1">
        <f>'[1]RC-1(PY)'!X1918</f>
        <v>0</v>
      </c>
      <c r="Y1918" s="1">
        <f>'[1]RC-1(PY)'!Y1918</f>
        <v>0</v>
      </c>
      <c r="Z1918" s="1">
        <f>'[1]RC-1(PY)'!Z1918</f>
        <v>0</v>
      </c>
      <c r="AA1918" s="1">
        <f>'[1]RC-1(PY)'!AA1918</f>
        <v>0</v>
      </c>
      <c r="AB1918" s="1">
        <f>'[1]RC-1(PY)'!AB1918</f>
        <v>0</v>
      </c>
      <c r="AC1918" s="1">
        <f>'[1]RC-1(PY)'!AC1918</f>
        <v>0</v>
      </c>
      <c r="AD1918" s="1">
        <f>'[1]RC-1(PY)'!AD1918</f>
        <v>0</v>
      </c>
      <c r="AE1918" s="1">
        <f>'[1]RC-1(PY)'!AE1918</f>
        <v>0</v>
      </c>
      <c r="AF1918" s="1">
        <f>'[1]RC-1(PY)'!AF1918</f>
        <v>0</v>
      </c>
      <c r="AG1918" s="1">
        <f>'[1]RC-1(PY)'!AG1918</f>
        <v>0</v>
      </c>
      <c r="AH1918" s="1">
        <f>'[1]RC-1(PY)'!AH1918</f>
        <v>0</v>
      </c>
      <c r="AI1918" s="1">
        <f>'[1]RC-1(PY)'!AI1918</f>
        <v>0</v>
      </c>
    </row>
    <row r="1919" spans="1:35" x14ac:dyDescent="0.3">
      <c r="A1919" s="1">
        <f>'[1]RC-1(PY)'!A1919</f>
        <v>0</v>
      </c>
      <c r="B1919" s="1">
        <f>'[1]RC-1(PY)'!B1919</f>
        <v>0</v>
      </c>
      <c r="C1919" s="1">
        <f>'[1]RC-1(PY)'!C1919</f>
        <v>0</v>
      </c>
      <c r="D1919" s="1">
        <f>'[1]RC-1(PY)'!D1919</f>
        <v>0</v>
      </c>
      <c r="E1919" s="1">
        <f>'[1]RC-1(PY)'!E1919</f>
        <v>0</v>
      </c>
      <c r="F1919" s="1">
        <f>'[1]RC-1(PY)'!F1919</f>
        <v>0</v>
      </c>
      <c r="G1919" s="1">
        <f>'[1]RC-1(PY)'!G1919</f>
        <v>0</v>
      </c>
      <c r="H1919" s="1">
        <f>'[1]RC-1(PY)'!H1919</f>
        <v>0</v>
      </c>
      <c r="I1919" s="1">
        <f>'[1]RC-1(PY)'!I1919</f>
        <v>0</v>
      </c>
      <c r="J1919" s="1">
        <f>'[1]RC-1(PY)'!J1919</f>
        <v>0</v>
      </c>
      <c r="K1919" s="1">
        <f>'[1]RC-1(PY)'!K1919</f>
        <v>0</v>
      </c>
      <c r="L1919" s="1">
        <f>'[1]RC-1(PY)'!L1919</f>
        <v>0</v>
      </c>
      <c r="M1919" s="1">
        <f>'[1]RC-1(PY)'!M1919</f>
        <v>0</v>
      </c>
      <c r="N1919" s="1">
        <f>'[1]RC-1(PY)'!N1919</f>
        <v>0</v>
      </c>
      <c r="O1919" s="1">
        <f>'[1]RC-1(PY)'!O1919</f>
        <v>0</v>
      </c>
      <c r="P1919" s="1">
        <f>'[1]RC-1(PY)'!P1919</f>
        <v>0</v>
      </c>
      <c r="Q1919" s="1">
        <f>'[1]RC-1(PY)'!Q1919</f>
        <v>0</v>
      </c>
      <c r="R1919" s="1">
        <f>'[1]RC-1(PY)'!R1919</f>
        <v>0</v>
      </c>
      <c r="S1919" s="1">
        <f>'[1]RC-1(PY)'!S1919</f>
        <v>0</v>
      </c>
      <c r="T1919" s="1">
        <f>'[1]RC-1(PY)'!T1919</f>
        <v>0</v>
      </c>
      <c r="U1919" s="1">
        <f>'[1]RC-1(PY)'!U1919</f>
        <v>0</v>
      </c>
      <c r="V1919" s="1">
        <f>'[1]RC-1(PY)'!V1919</f>
        <v>0</v>
      </c>
      <c r="W1919" s="1">
        <f>'[1]RC-1(PY)'!W1919</f>
        <v>0</v>
      </c>
      <c r="X1919" s="1">
        <f>'[1]RC-1(PY)'!X1919</f>
        <v>0</v>
      </c>
      <c r="Y1919" s="1">
        <f>'[1]RC-1(PY)'!Y1919</f>
        <v>0</v>
      </c>
      <c r="Z1919" s="1">
        <f>'[1]RC-1(PY)'!Z1919</f>
        <v>0</v>
      </c>
      <c r="AA1919" s="1">
        <f>'[1]RC-1(PY)'!AA1919</f>
        <v>0</v>
      </c>
      <c r="AB1919" s="1">
        <f>'[1]RC-1(PY)'!AB1919</f>
        <v>0</v>
      </c>
      <c r="AC1919" s="1">
        <f>'[1]RC-1(PY)'!AC1919</f>
        <v>0</v>
      </c>
      <c r="AD1919" s="1">
        <f>'[1]RC-1(PY)'!AD1919</f>
        <v>0</v>
      </c>
      <c r="AE1919" s="1">
        <f>'[1]RC-1(PY)'!AE1919</f>
        <v>0</v>
      </c>
      <c r="AF1919" s="1">
        <f>'[1]RC-1(PY)'!AF1919</f>
        <v>0</v>
      </c>
      <c r="AG1919" s="1">
        <f>'[1]RC-1(PY)'!AG1919</f>
        <v>0</v>
      </c>
      <c r="AH1919" s="1">
        <f>'[1]RC-1(PY)'!AH1919</f>
        <v>0</v>
      </c>
      <c r="AI1919" s="1">
        <f>'[1]RC-1(PY)'!AI1919</f>
        <v>0</v>
      </c>
    </row>
    <row r="1920" spans="1:35" x14ac:dyDescent="0.3">
      <c r="A1920" s="1">
        <f>'[1]RC-1(PY)'!A1920</f>
        <v>0</v>
      </c>
      <c r="B1920" s="1">
        <f>'[1]RC-1(PY)'!B1920</f>
        <v>0</v>
      </c>
      <c r="C1920" s="1">
        <f>'[1]RC-1(PY)'!C1920</f>
        <v>0</v>
      </c>
      <c r="D1920" s="1">
        <f>'[1]RC-1(PY)'!D1920</f>
        <v>0</v>
      </c>
      <c r="E1920" s="1">
        <f>'[1]RC-1(PY)'!E1920</f>
        <v>0</v>
      </c>
      <c r="F1920" s="1">
        <f>'[1]RC-1(PY)'!F1920</f>
        <v>0</v>
      </c>
      <c r="G1920" s="1">
        <f>'[1]RC-1(PY)'!G1920</f>
        <v>0</v>
      </c>
      <c r="H1920" s="1">
        <f>'[1]RC-1(PY)'!H1920</f>
        <v>0</v>
      </c>
      <c r="I1920" s="1">
        <f>'[1]RC-1(PY)'!I1920</f>
        <v>0</v>
      </c>
      <c r="J1920" s="1">
        <f>'[1]RC-1(PY)'!J1920</f>
        <v>0</v>
      </c>
      <c r="K1920" s="1">
        <f>'[1]RC-1(PY)'!K1920</f>
        <v>0</v>
      </c>
      <c r="L1920" s="1">
        <f>'[1]RC-1(PY)'!L1920</f>
        <v>0</v>
      </c>
      <c r="M1920" s="1">
        <f>'[1]RC-1(PY)'!M1920</f>
        <v>0</v>
      </c>
      <c r="N1920" s="1">
        <f>'[1]RC-1(PY)'!N1920</f>
        <v>0</v>
      </c>
      <c r="O1920" s="1">
        <f>'[1]RC-1(PY)'!O1920</f>
        <v>0</v>
      </c>
      <c r="P1920" s="1">
        <f>'[1]RC-1(PY)'!P1920</f>
        <v>0</v>
      </c>
      <c r="Q1920" s="1">
        <f>'[1]RC-1(PY)'!Q1920</f>
        <v>0</v>
      </c>
      <c r="R1920" s="1">
        <f>'[1]RC-1(PY)'!R1920</f>
        <v>0</v>
      </c>
      <c r="S1920" s="1">
        <f>'[1]RC-1(PY)'!S1920</f>
        <v>0</v>
      </c>
      <c r="T1920" s="1">
        <f>'[1]RC-1(PY)'!T1920</f>
        <v>0</v>
      </c>
      <c r="U1920" s="1">
        <f>'[1]RC-1(PY)'!U1920</f>
        <v>0</v>
      </c>
      <c r="V1920" s="1">
        <f>'[1]RC-1(PY)'!V1920</f>
        <v>0</v>
      </c>
      <c r="W1920" s="1">
        <f>'[1]RC-1(PY)'!W1920</f>
        <v>0</v>
      </c>
      <c r="X1920" s="1">
        <f>'[1]RC-1(PY)'!X1920</f>
        <v>0</v>
      </c>
      <c r="Y1920" s="1">
        <f>'[1]RC-1(PY)'!Y1920</f>
        <v>0</v>
      </c>
      <c r="Z1920" s="1">
        <f>'[1]RC-1(PY)'!Z1920</f>
        <v>0</v>
      </c>
      <c r="AA1920" s="1">
        <f>'[1]RC-1(PY)'!AA1920</f>
        <v>0</v>
      </c>
      <c r="AB1920" s="1">
        <f>'[1]RC-1(PY)'!AB1920</f>
        <v>0</v>
      </c>
      <c r="AC1920" s="1">
        <f>'[1]RC-1(PY)'!AC1920</f>
        <v>0</v>
      </c>
      <c r="AD1920" s="1">
        <f>'[1]RC-1(PY)'!AD1920</f>
        <v>0</v>
      </c>
      <c r="AE1920" s="1">
        <f>'[1]RC-1(PY)'!AE1920</f>
        <v>0</v>
      </c>
      <c r="AF1920" s="1">
        <f>'[1]RC-1(PY)'!AF1920</f>
        <v>0</v>
      </c>
      <c r="AG1920" s="1">
        <f>'[1]RC-1(PY)'!AG1920</f>
        <v>0</v>
      </c>
      <c r="AH1920" s="1">
        <f>'[1]RC-1(PY)'!AH1920</f>
        <v>0</v>
      </c>
      <c r="AI1920" s="1">
        <f>'[1]RC-1(PY)'!AI1920</f>
        <v>0</v>
      </c>
    </row>
    <row r="1921" spans="1:35" x14ac:dyDescent="0.3">
      <c r="A1921" s="1">
        <f>'[1]RC-1(PY)'!A1921</f>
        <v>0</v>
      </c>
      <c r="B1921" s="1">
        <f>'[1]RC-1(PY)'!B1921</f>
        <v>0</v>
      </c>
      <c r="C1921" s="1">
        <f>'[1]RC-1(PY)'!C1921</f>
        <v>0</v>
      </c>
      <c r="D1921" s="1">
        <f>'[1]RC-1(PY)'!D1921</f>
        <v>0</v>
      </c>
      <c r="E1921" s="1">
        <f>'[1]RC-1(PY)'!E1921</f>
        <v>0</v>
      </c>
      <c r="F1921" s="1">
        <f>'[1]RC-1(PY)'!F1921</f>
        <v>0</v>
      </c>
      <c r="G1921" s="1">
        <f>'[1]RC-1(PY)'!G1921</f>
        <v>0</v>
      </c>
      <c r="H1921" s="1">
        <f>'[1]RC-1(PY)'!H1921</f>
        <v>0</v>
      </c>
      <c r="I1921" s="1">
        <f>'[1]RC-1(PY)'!I1921</f>
        <v>0</v>
      </c>
      <c r="J1921" s="1">
        <f>'[1]RC-1(PY)'!J1921</f>
        <v>0</v>
      </c>
      <c r="K1921" s="1">
        <f>'[1]RC-1(PY)'!K1921</f>
        <v>0</v>
      </c>
      <c r="L1921" s="1">
        <f>'[1]RC-1(PY)'!L1921</f>
        <v>0</v>
      </c>
      <c r="M1921" s="1">
        <f>'[1]RC-1(PY)'!M1921</f>
        <v>0</v>
      </c>
      <c r="N1921" s="1">
        <f>'[1]RC-1(PY)'!N1921</f>
        <v>0</v>
      </c>
      <c r="O1921" s="1">
        <f>'[1]RC-1(PY)'!O1921</f>
        <v>0</v>
      </c>
      <c r="P1921" s="1">
        <f>'[1]RC-1(PY)'!P1921</f>
        <v>0</v>
      </c>
      <c r="Q1921" s="1">
        <f>'[1]RC-1(PY)'!Q1921</f>
        <v>0</v>
      </c>
      <c r="R1921" s="1">
        <f>'[1]RC-1(PY)'!R1921</f>
        <v>0</v>
      </c>
      <c r="S1921" s="1">
        <f>'[1]RC-1(PY)'!S1921</f>
        <v>0</v>
      </c>
      <c r="T1921" s="1">
        <f>'[1]RC-1(PY)'!T1921</f>
        <v>0</v>
      </c>
      <c r="U1921" s="1">
        <f>'[1]RC-1(PY)'!U1921</f>
        <v>0</v>
      </c>
      <c r="V1921" s="1">
        <f>'[1]RC-1(PY)'!V1921</f>
        <v>0</v>
      </c>
      <c r="W1921" s="1">
        <f>'[1]RC-1(PY)'!W1921</f>
        <v>0</v>
      </c>
      <c r="X1921" s="1">
        <f>'[1]RC-1(PY)'!X1921</f>
        <v>0</v>
      </c>
      <c r="Y1921" s="1">
        <f>'[1]RC-1(PY)'!Y1921</f>
        <v>0</v>
      </c>
      <c r="Z1921" s="1">
        <f>'[1]RC-1(PY)'!Z1921</f>
        <v>0</v>
      </c>
      <c r="AA1921" s="1">
        <f>'[1]RC-1(PY)'!AA1921</f>
        <v>0</v>
      </c>
      <c r="AB1921" s="1">
        <f>'[1]RC-1(PY)'!AB1921</f>
        <v>0</v>
      </c>
      <c r="AC1921" s="1">
        <f>'[1]RC-1(PY)'!AC1921</f>
        <v>0</v>
      </c>
      <c r="AD1921" s="1">
        <f>'[1]RC-1(PY)'!AD1921</f>
        <v>0</v>
      </c>
      <c r="AE1921" s="1">
        <f>'[1]RC-1(PY)'!AE1921</f>
        <v>0</v>
      </c>
      <c r="AF1921" s="1">
        <f>'[1]RC-1(PY)'!AF1921</f>
        <v>0</v>
      </c>
      <c r="AG1921" s="1">
        <f>'[1]RC-1(PY)'!AG1921</f>
        <v>0</v>
      </c>
      <c r="AH1921" s="1">
        <f>'[1]RC-1(PY)'!AH1921</f>
        <v>0</v>
      </c>
      <c r="AI1921" s="1">
        <f>'[1]RC-1(PY)'!AI1921</f>
        <v>0</v>
      </c>
    </row>
    <row r="1922" spans="1:35" x14ac:dyDescent="0.3">
      <c r="A1922" s="1">
        <f>'[1]RC-1(PY)'!A1922</f>
        <v>0</v>
      </c>
      <c r="B1922" s="1">
        <f>'[1]RC-1(PY)'!B1922</f>
        <v>0</v>
      </c>
      <c r="C1922" s="1">
        <f>'[1]RC-1(PY)'!C1922</f>
        <v>0</v>
      </c>
      <c r="D1922" s="1">
        <f>'[1]RC-1(PY)'!D1922</f>
        <v>0</v>
      </c>
      <c r="E1922" s="1">
        <f>'[1]RC-1(PY)'!E1922</f>
        <v>0</v>
      </c>
      <c r="F1922" s="1">
        <f>'[1]RC-1(PY)'!F1922</f>
        <v>0</v>
      </c>
      <c r="G1922" s="1">
        <f>'[1]RC-1(PY)'!G1922</f>
        <v>0</v>
      </c>
      <c r="H1922" s="1">
        <f>'[1]RC-1(PY)'!H1922</f>
        <v>0</v>
      </c>
      <c r="I1922" s="1">
        <f>'[1]RC-1(PY)'!I1922</f>
        <v>0</v>
      </c>
      <c r="J1922" s="1">
        <f>'[1]RC-1(PY)'!J1922</f>
        <v>0</v>
      </c>
      <c r="K1922" s="1">
        <f>'[1]RC-1(PY)'!K1922</f>
        <v>0</v>
      </c>
      <c r="L1922" s="1">
        <f>'[1]RC-1(PY)'!L1922</f>
        <v>0</v>
      </c>
      <c r="M1922" s="1">
        <f>'[1]RC-1(PY)'!M1922</f>
        <v>0</v>
      </c>
      <c r="N1922" s="1">
        <f>'[1]RC-1(PY)'!N1922</f>
        <v>0</v>
      </c>
      <c r="O1922" s="1">
        <f>'[1]RC-1(PY)'!O1922</f>
        <v>0</v>
      </c>
      <c r="P1922" s="1">
        <f>'[1]RC-1(PY)'!P1922</f>
        <v>0</v>
      </c>
      <c r="Q1922" s="1">
        <f>'[1]RC-1(PY)'!Q1922</f>
        <v>0</v>
      </c>
      <c r="R1922" s="1">
        <f>'[1]RC-1(PY)'!R1922</f>
        <v>0</v>
      </c>
      <c r="S1922" s="1">
        <f>'[1]RC-1(PY)'!S1922</f>
        <v>0</v>
      </c>
      <c r="T1922" s="1">
        <f>'[1]RC-1(PY)'!T1922</f>
        <v>0</v>
      </c>
      <c r="U1922" s="1">
        <f>'[1]RC-1(PY)'!U1922</f>
        <v>0</v>
      </c>
      <c r="V1922" s="1">
        <f>'[1]RC-1(PY)'!V1922</f>
        <v>0</v>
      </c>
      <c r="W1922" s="1">
        <f>'[1]RC-1(PY)'!W1922</f>
        <v>0</v>
      </c>
      <c r="X1922" s="1">
        <f>'[1]RC-1(PY)'!X1922</f>
        <v>0</v>
      </c>
      <c r="Y1922" s="1">
        <f>'[1]RC-1(PY)'!Y1922</f>
        <v>0</v>
      </c>
      <c r="Z1922" s="1">
        <f>'[1]RC-1(PY)'!Z1922</f>
        <v>0</v>
      </c>
      <c r="AA1922" s="1">
        <f>'[1]RC-1(PY)'!AA1922</f>
        <v>0</v>
      </c>
      <c r="AB1922" s="1">
        <f>'[1]RC-1(PY)'!AB1922</f>
        <v>0</v>
      </c>
      <c r="AC1922" s="1">
        <f>'[1]RC-1(PY)'!AC1922</f>
        <v>0</v>
      </c>
      <c r="AD1922" s="1">
        <f>'[1]RC-1(PY)'!AD1922</f>
        <v>0</v>
      </c>
      <c r="AE1922" s="1">
        <f>'[1]RC-1(PY)'!AE1922</f>
        <v>0</v>
      </c>
      <c r="AF1922" s="1">
        <f>'[1]RC-1(PY)'!AF1922</f>
        <v>0</v>
      </c>
      <c r="AG1922" s="1">
        <f>'[1]RC-1(PY)'!AG1922</f>
        <v>0</v>
      </c>
      <c r="AH1922" s="1">
        <f>'[1]RC-1(PY)'!AH1922</f>
        <v>0</v>
      </c>
      <c r="AI1922" s="1">
        <f>'[1]RC-1(PY)'!AI1922</f>
        <v>0</v>
      </c>
    </row>
    <row r="1923" spans="1:35" x14ac:dyDescent="0.3">
      <c r="A1923" s="1">
        <f>'[1]RC-1(PY)'!A1923</f>
        <v>0</v>
      </c>
      <c r="B1923" s="1">
        <f>'[1]RC-1(PY)'!B1923</f>
        <v>0</v>
      </c>
      <c r="C1923" s="1">
        <f>'[1]RC-1(PY)'!C1923</f>
        <v>0</v>
      </c>
      <c r="D1923" s="1">
        <f>'[1]RC-1(PY)'!D1923</f>
        <v>0</v>
      </c>
      <c r="E1923" s="1">
        <f>'[1]RC-1(PY)'!E1923</f>
        <v>0</v>
      </c>
      <c r="F1923" s="1">
        <f>'[1]RC-1(PY)'!F1923</f>
        <v>0</v>
      </c>
      <c r="G1923" s="1">
        <f>'[1]RC-1(PY)'!G1923</f>
        <v>0</v>
      </c>
      <c r="H1923" s="1">
        <f>'[1]RC-1(PY)'!H1923</f>
        <v>0</v>
      </c>
      <c r="I1923" s="1">
        <f>'[1]RC-1(PY)'!I1923</f>
        <v>0</v>
      </c>
      <c r="J1923" s="1">
        <f>'[1]RC-1(PY)'!J1923</f>
        <v>0</v>
      </c>
      <c r="K1923" s="1">
        <f>'[1]RC-1(PY)'!K1923</f>
        <v>0</v>
      </c>
      <c r="L1923" s="1">
        <f>'[1]RC-1(PY)'!L1923</f>
        <v>0</v>
      </c>
      <c r="M1923" s="1">
        <f>'[1]RC-1(PY)'!M1923</f>
        <v>0</v>
      </c>
      <c r="N1923" s="1">
        <f>'[1]RC-1(PY)'!N1923</f>
        <v>0</v>
      </c>
      <c r="O1923" s="1">
        <f>'[1]RC-1(PY)'!O1923</f>
        <v>0</v>
      </c>
      <c r="P1923" s="1">
        <f>'[1]RC-1(PY)'!P1923</f>
        <v>0</v>
      </c>
      <c r="Q1923" s="1">
        <f>'[1]RC-1(PY)'!Q1923</f>
        <v>0</v>
      </c>
      <c r="R1923" s="1">
        <f>'[1]RC-1(PY)'!R1923</f>
        <v>0</v>
      </c>
      <c r="S1923" s="1">
        <f>'[1]RC-1(PY)'!S1923</f>
        <v>0</v>
      </c>
      <c r="T1923" s="1">
        <f>'[1]RC-1(PY)'!T1923</f>
        <v>0</v>
      </c>
      <c r="U1923" s="1">
        <f>'[1]RC-1(PY)'!U1923</f>
        <v>0</v>
      </c>
      <c r="V1923" s="1">
        <f>'[1]RC-1(PY)'!V1923</f>
        <v>0</v>
      </c>
      <c r="W1923" s="1">
        <f>'[1]RC-1(PY)'!W1923</f>
        <v>0</v>
      </c>
      <c r="X1923" s="1">
        <f>'[1]RC-1(PY)'!X1923</f>
        <v>0</v>
      </c>
      <c r="Y1923" s="1">
        <f>'[1]RC-1(PY)'!Y1923</f>
        <v>0</v>
      </c>
      <c r="Z1923" s="1">
        <f>'[1]RC-1(PY)'!Z1923</f>
        <v>0</v>
      </c>
      <c r="AA1923" s="1">
        <f>'[1]RC-1(PY)'!AA1923</f>
        <v>0</v>
      </c>
      <c r="AB1923" s="1">
        <f>'[1]RC-1(PY)'!AB1923</f>
        <v>0</v>
      </c>
      <c r="AC1923" s="1">
        <f>'[1]RC-1(PY)'!AC1923</f>
        <v>0</v>
      </c>
      <c r="AD1923" s="1">
        <f>'[1]RC-1(PY)'!AD1923</f>
        <v>0</v>
      </c>
      <c r="AE1923" s="1">
        <f>'[1]RC-1(PY)'!AE1923</f>
        <v>0</v>
      </c>
      <c r="AF1923" s="1">
        <f>'[1]RC-1(PY)'!AF1923</f>
        <v>0</v>
      </c>
      <c r="AG1923" s="1">
        <f>'[1]RC-1(PY)'!AG1923</f>
        <v>0</v>
      </c>
      <c r="AH1923" s="1">
        <f>'[1]RC-1(PY)'!AH1923</f>
        <v>0</v>
      </c>
      <c r="AI1923" s="1">
        <f>'[1]RC-1(PY)'!AI1923</f>
        <v>0</v>
      </c>
    </row>
    <row r="1924" spans="1:35" x14ac:dyDescent="0.3">
      <c r="A1924" s="1">
        <f>'[1]RC-1(PY)'!A1924</f>
        <v>0</v>
      </c>
      <c r="B1924" s="1">
        <f>'[1]RC-1(PY)'!B1924</f>
        <v>0</v>
      </c>
      <c r="C1924" s="1">
        <f>'[1]RC-1(PY)'!C1924</f>
        <v>0</v>
      </c>
      <c r="D1924" s="1">
        <f>'[1]RC-1(PY)'!D1924</f>
        <v>0</v>
      </c>
      <c r="E1924" s="1">
        <f>'[1]RC-1(PY)'!E1924</f>
        <v>0</v>
      </c>
      <c r="F1924" s="1">
        <f>'[1]RC-1(PY)'!F1924</f>
        <v>0</v>
      </c>
      <c r="G1924" s="1">
        <f>'[1]RC-1(PY)'!G1924</f>
        <v>0</v>
      </c>
      <c r="H1924" s="1">
        <f>'[1]RC-1(PY)'!H1924</f>
        <v>0</v>
      </c>
      <c r="I1924" s="1">
        <f>'[1]RC-1(PY)'!I1924</f>
        <v>0</v>
      </c>
      <c r="J1924" s="1">
        <f>'[1]RC-1(PY)'!J1924</f>
        <v>0</v>
      </c>
      <c r="K1924" s="1">
        <f>'[1]RC-1(PY)'!K1924</f>
        <v>0</v>
      </c>
      <c r="L1924" s="1">
        <f>'[1]RC-1(PY)'!L1924</f>
        <v>0</v>
      </c>
      <c r="M1924" s="1">
        <f>'[1]RC-1(PY)'!M1924</f>
        <v>0</v>
      </c>
      <c r="N1924" s="1">
        <f>'[1]RC-1(PY)'!N1924</f>
        <v>0</v>
      </c>
      <c r="O1924" s="1">
        <f>'[1]RC-1(PY)'!O1924</f>
        <v>0</v>
      </c>
      <c r="P1924" s="1">
        <f>'[1]RC-1(PY)'!P1924</f>
        <v>0</v>
      </c>
      <c r="Q1924" s="1">
        <f>'[1]RC-1(PY)'!Q1924</f>
        <v>0</v>
      </c>
      <c r="R1924" s="1">
        <f>'[1]RC-1(PY)'!R1924</f>
        <v>0</v>
      </c>
      <c r="S1924" s="1">
        <f>'[1]RC-1(PY)'!S1924</f>
        <v>0</v>
      </c>
      <c r="T1924" s="1">
        <f>'[1]RC-1(PY)'!T1924</f>
        <v>0</v>
      </c>
      <c r="U1924" s="1">
        <f>'[1]RC-1(PY)'!U1924</f>
        <v>0</v>
      </c>
      <c r="V1924" s="1">
        <f>'[1]RC-1(PY)'!V1924</f>
        <v>0</v>
      </c>
      <c r="W1924" s="1">
        <f>'[1]RC-1(PY)'!W1924</f>
        <v>0</v>
      </c>
      <c r="X1924" s="1">
        <f>'[1]RC-1(PY)'!X1924</f>
        <v>0</v>
      </c>
      <c r="Y1924" s="1">
        <f>'[1]RC-1(PY)'!Y1924</f>
        <v>0</v>
      </c>
      <c r="Z1924" s="1">
        <f>'[1]RC-1(PY)'!Z1924</f>
        <v>0</v>
      </c>
      <c r="AA1924" s="1">
        <f>'[1]RC-1(PY)'!AA1924</f>
        <v>0</v>
      </c>
      <c r="AB1924" s="1">
        <f>'[1]RC-1(PY)'!AB1924</f>
        <v>0</v>
      </c>
      <c r="AC1924" s="1">
        <f>'[1]RC-1(PY)'!AC1924</f>
        <v>0</v>
      </c>
      <c r="AD1924" s="1">
        <f>'[1]RC-1(PY)'!AD1924</f>
        <v>0</v>
      </c>
      <c r="AE1924" s="1">
        <f>'[1]RC-1(PY)'!AE1924</f>
        <v>0</v>
      </c>
      <c r="AF1924" s="1">
        <f>'[1]RC-1(PY)'!AF1924</f>
        <v>0</v>
      </c>
      <c r="AG1924" s="1">
        <f>'[1]RC-1(PY)'!AG1924</f>
        <v>0</v>
      </c>
      <c r="AH1924" s="1">
        <f>'[1]RC-1(PY)'!AH1924</f>
        <v>0</v>
      </c>
      <c r="AI1924" s="1">
        <f>'[1]RC-1(PY)'!AI1924</f>
        <v>0</v>
      </c>
    </row>
    <row r="1925" spans="1:35" x14ac:dyDescent="0.3">
      <c r="A1925" s="1">
        <f>'[1]RC-1(PY)'!A1925</f>
        <v>0</v>
      </c>
      <c r="B1925" s="1">
        <f>'[1]RC-1(PY)'!B1925</f>
        <v>0</v>
      </c>
      <c r="C1925" s="1">
        <f>'[1]RC-1(PY)'!C1925</f>
        <v>0</v>
      </c>
      <c r="D1925" s="1">
        <f>'[1]RC-1(PY)'!D1925</f>
        <v>0</v>
      </c>
      <c r="E1925" s="1">
        <f>'[1]RC-1(PY)'!E1925</f>
        <v>0</v>
      </c>
      <c r="F1925" s="1">
        <f>'[1]RC-1(PY)'!F1925</f>
        <v>0</v>
      </c>
      <c r="G1925" s="1">
        <f>'[1]RC-1(PY)'!G1925</f>
        <v>0</v>
      </c>
      <c r="H1925" s="1">
        <f>'[1]RC-1(PY)'!H1925</f>
        <v>0</v>
      </c>
      <c r="I1925" s="1">
        <f>'[1]RC-1(PY)'!I1925</f>
        <v>0</v>
      </c>
      <c r="J1925" s="1">
        <f>'[1]RC-1(PY)'!J1925</f>
        <v>0</v>
      </c>
      <c r="K1925" s="1">
        <f>'[1]RC-1(PY)'!K1925</f>
        <v>0</v>
      </c>
      <c r="L1925" s="1">
        <f>'[1]RC-1(PY)'!L1925</f>
        <v>0</v>
      </c>
      <c r="M1925" s="1">
        <f>'[1]RC-1(PY)'!M1925</f>
        <v>0</v>
      </c>
      <c r="N1925" s="1">
        <f>'[1]RC-1(PY)'!N1925</f>
        <v>0</v>
      </c>
      <c r="O1925" s="1">
        <f>'[1]RC-1(PY)'!O1925</f>
        <v>0</v>
      </c>
      <c r="P1925" s="1">
        <f>'[1]RC-1(PY)'!P1925</f>
        <v>0</v>
      </c>
      <c r="Q1925" s="1">
        <f>'[1]RC-1(PY)'!Q1925</f>
        <v>0</v>
      </c>
      <c r="R1925" s="1">
        <f>'[1]RC-1(PY)'!R1925</f>
        <v>0</v>
      </c>
      <c r="S1925" s="1">
        <f>'[1]RC-1(PY)'!S1925</f>
        <v>0</v>
      </c>
      <c r="T1925" s="1">
        <f>'[1]RC-1(PY)'!T1925</f>
        <v>0</v>
      </c>
      <c r="U1925" s="1">
        <f>'[1]RC-1(PY)'!U1925</f>
        <v>0</v>
      </c>
      <c r="V1925" s="1">
        <f>'[1]RC-1(PY)'!V1925</f>
        <v>0</v>
      </c>
      <c r="W1925" s="1">
        <f>'[1]RC-1(PY)'!W1925</f>
        <v>0</v>
      </c>
      <c r="X1925" s="1">
        <f>'[1]RC-1(PY)'!X1925</f>
        <v>0</v>
      </c>
      <c r="Y1925" s="1">
        <f>'[1]RC-1(PY)'!Y1925</f>
        <v>0</v>
      </c>
      <c r="Z1925" s="1">
        <f>'[1]RC-1(PY)'!Z1925</f>
        <v>0</v>
      </c>
      <c r="AA1925" s="1">
        <f>'[1]RC-1(PY)'!AA1925</f>
        <v>0</v>
      </c>
      <c r="AB1925" s="1">
        <f>'[1]RC-1(PY)'!AB1925</f>
        <v>0</v>
      </c>
      <c r="AC1925" s="1">
        <f>'[1]RC-1(PY)'!AC1925</f>
        <v>0</v>
      </c>
      <c r="AD1925" s="1">
        <f>'[1]RC-1(PY)'!AD1925</f>
        <v>0</v>
      </c>
      <c r="AE1925" s="1">
        <f>'[1]RC-1(PY)'!AE1925</f>
        <v>0</v>
      </c>
      <c r="AF1925" s="1">
        <f>'[1]RC-1(PY)'!AF1925</f>
        <v>0</v>
      </c>
      <c r="AG1925" s="1">
        <f>'[1]RC-1(PY)'!AG1925</f>
        <v>0</v>
      </c>
      <c r="AH1925" s="1">
        <f>'[1]RC-1(PY)'!AH1925</f>
        <v>0</v>
      </c>
      <c r="AI1925" s="1">
        <f>'[1]RC-1(PY)'!AI1925</f>
        <v>0</v>
      </c>
    </row>
    <row r="1926" spans="1:35" x14ac:dyDescent="0.3">
      <c r="A1926" s="1">
        <f>'[1]RC-1(PY)'!A1926</f>
        <v>0</v>
      </c>
      <c r="B1926" s="1">
        <f>'[1]RC-1(PY)'!B1926</f>
        <v>0</v>
      </c>
      <c r="C1926" s="1">
        <f>'[1]RC-1(PY)'!C1926</f>
        <v>0</v>
      </c>
      <c r="D1926" s="1">
        <f>'[1]RC-1(PY)'!D1926</f>
        <v>0</v>
      </c>
      <c r="E1926" s="1">
        <f>'[1]RC-1(PY)'!E1926</f>
        <v>0</v>
      </c>
      <c r="F1926" s="1">
        <f>'[1]RC-1(PY)'!F1926</f>
        <v>0</v>
      </c>
      <c r="G1926" s="1">
        <f>'[1]RC-1(PY)'!G1926</f>
        <v>0</v>
      </c>
      <c r="H1926" s="1">
        <f>'[1]RC-1(PY)'!H1926</f>
        <v>0</v>
      </c>
      <c r="I1926" s="1">
        <f>'[1]RC-1(PY)'!I1926</f>
        <v>0</v>
      </c>
      <c r="J1926" s="1">
        <f>'[1]RC-1(PY)'!J1926</f>
        <v>0</v>
      </c>
      <c r="K1926" s="1">
        <f>'[1]RC-1(PY)'!K1926</f>
        <v>0</v>
      </c>
      <c r="L1926" s="1">
        <f>'[1]RC-1(PY)'!L1926</f>
        <v>0</v>
      </c>
      <c r="M1926" s="1">
        <f>'[1]RC-1(PY)'!M1926</f>
        <v>0</v>
      </c>
      <c r="N1926" s="1">
        <f>'[1]RC-1(PY)'!N1926</f>
        <v>0</v>
      </c>
      <c r="O1926" s="1">
        <f>'[1]RC-1(PY)'!O1926</f>
        <v>0</v>
      </c>
      <c r="P1926" s="1">
        <f>'[1]RC-1(PY)'!P1926</f>
        <v>0</v>
      </c>
      <c r="Q1926" s="1">
        <f>'[1]RC-1(PY)'!Q1926</f>
        <v>0</v>
      </c>
      <c r="R1926" s="1">
        <f>'[1]RC-1(PY)'!R1926</f>
        <v>0</v>
      </c>
      <c r="S1926" s="1">
        <f>'[1]RC-1(PY)'!S1926</f>
        <v>0</v>
      </c>
      <c r="T1926" s="1">
        <f>'[1]RC-1(PY)'!T1926</f>
        <v>0</v>
      </c>
      <c r="U1926" s="1">
        <f>'[1]RC-1(PY)'!U1926</f>
        <v>0</v>
      </c>
      <c r="V1926" s="1">
        <f>'[1]RC-1(PY)'!V1926</f>
        <v>0</v>
      </c>
      <c r="W1926" s="1">
        <f>'[1]RC-1(PY)'!W1926</f>
        <v>0</v>
      </c>
      <c r="X1926" s="1">
        <f>'[1]RC-1(PY)'!X1926</f>
        <v>0</v>
      </c>
      <c r="Y1926" s="1">
        <f>'[1]RC-1(PY)'!Y1926</f>
        <v>0</v>
      </c>
      <c r="Z1926" s="1">
        <f>'[1]RC-1(PY)'!Z1926</f>
        <v>0</v>
      </c>
      <c r="AA1926" s="1">
        <f>'[1]RC-1(PY)'!AA1926</f>
        <v>0</v>
      </c>
      <c r="AB1926" s="1">
        <f>'[1]RC-1(PY)'!AB1926</f>
        <v>0</v>
      </c>
      <c r="AC1926" s="1">
        <f>'[1]RC-1(PY)'!AC1926</f>
        <v>0</v>
      </c>
      <c r="AD1926" s="1">
        <f>'[1]RC-1(PY)'!AD1926</f>
        <v>0</v>
      </c>
      <c r="AE1926" s="1">
        <f>'[1]RC-1(PY)'!AE1926</f>
        <v>0</v>
      </c>
      <c r="AF1926" s="1">
        <f>'[1]RC-1(PY)'!AF1926</f>
        <v>0</v>
      </c>
      <c r="AG1926" s="1">
        <f>'[1]RC-1(PY)'!AG1926</f>
        <v>0</v>
      </c>
      <c r="AH1926" s="1">
        <f>'[1]RC-1(PY)'!AH1926</f>
        <v>0</v>
      </c>
      <c r="AI1926" s="1">
        <f>'[1]RC-1(PY)'!AI1926</f>
        <v>0</v>
      </c>
    </row>
    <row r="1927" spans="1:35" x14ac:dyDescent="0.3">
      <c r="A1927" s="1">
        <f>'[1]RC-1(PY)'!A1927</f>
        <v>0</v>
      </c>
      <c r="B1927" s="1">
        <f>'[1]RC-1(PY)'!B1927</f>
        <v>0</v>
      </c>
      <c r="C1927" s="1">
        <f>'[1]RC-1(PY)'!C1927</f>
        <v>0</v>
      </c>
      <c r="D1927" s="1">
        <f>'[1]RC-1(PY)'!D1927</f>
        <v>0</v>
      </c>
      <c r="E1927" s="1">
        <f>'[1]RC-1(PY)'!E1927</f>
        <v>0</v>
      </c>
      <c r="F1927" s="1">
        <f>'[1]RC-1(PY)'!F1927</f>
        <v>0</v>
      </c>
      <c r="G1927" s="1">
        <f>'[1]RC-1(PY)'!G1927</f>
        <v>0</v>
      </c>
      <c r="H1927" s="1">
        <f>'[1]RC-1(PY)'!H1927</f>
        <v>0</v>
      </c>
      <c r="I1927" s="1">
        <f>'[1]RC-1(PY)'!I1927</f>
        <v>0</v>
      </c>
      <c r="J1927" s="1">
        <f>'[1]RC-1(PY)'!J1927</f>
        <v>0</v>
      </c>
      <c r="K1927" s="1">
        <f>'[1]RC-1(PY)'!K1927</f>
        <v>0</v>
      </c>
      <c r="L1927" s="1">
        <f>'[1]RC-1(PY)'!L1927</f>
        <v>0</v>
      </c>
      <c r="M1927" s="1">
        <f>'[1]RC-1(PY)'!M1927</f>
        <v>0</v>
      </c>
      <c r="N1927" s="1">
        <f>'[1]RC-1(PY)'!N1927</f>
        <v>0</v>
      </c>
      <c r="O1927" s="1">
        <f>'[1]RC-1(PY)'!O1927</f>
        <v>0</v>
      </c>
      <c r="P1927" s="1">
        <f>'[1]RC-1(PY)'!P1927</f>
        <v>0</v>
      </c>
      <c r="Q1927" s="1">
        <f>'[1]RC-1(PY)'!Q1927</f>
        <v>0</v>
      </c>
      <c r="R1927" s="1">
        <f>'[1]RC-1(PY)'!R1927</f>
        <v>0</v>
      </c>
      <c r="S1927" s="1">
        <f>'[1]RC-1(PY)'!S1927</f>
        <v>0</v>
      </c>
      <c r="T1927" s="1">
        <f>'[1]RC-1(PY)'!T1927</f>
        <v>0</v>
      </c>
      <c r="U1927" s="1">
        <f>'[1]RC-1(PY)'!U1927</f>
        <v>0</v>
      </c>
      <c r="V1927" s="1">
        <f>'[1]RC-1(PY)'!V1927</f>
        <v>0</v>
      </c>
      <c r="W1927" s="1">
        <f>'[1]RC-1(PY)'!W1927</f>
        <v>0</v>
      </c>
      <c r="X1927" s="1">
        <f>'[1]RC-1(PY)'!X1927</f>
        <v>0</v>
      </c>
      <c r="Y1927" s="1">
        <f>'[1]RC-1(PY)'!Y1927</f>
        <v>0</v>
      </c>
      <c r="Z1927" s="1">
        <f>'[1]RC-1(PY)'!Z1927</f>
        <v>0</v>
      </c>
      <c r="AA1927" s="1">
        <f>'[1]RC-1(PY)'!AA1927</f>
        <v>0</v>
      </c>
      <c r="AB1927" s="1">
        <f>'[1]RC-1(PY)'!AB1927</f>
        <v>0</v>
      </c>
      <c r="AC1927" s="1">
        <f>'[1]RC-1(PY)'!AC1927</f>
        <v>0</v>
      </c>
      <c r="AD1927" s="1">
        <f>'[1]RC-1(PY)'!AD1927</f>
        <v>0</v>
      </c>
      <c r="AE1927" s="1">
        <f>'[1]RC-1(PY)'!AE1927</f>
        <v>0</v>
      </c>
      <c r="AF1927" s="1">
        <f>'[1]RC-1(PY)'!AF1927</f>
        <v>0</v>
      </c>
      <c r="AG1927" s="1">
        <f>'[1]RC-1(PY)'!AG1927</f>
        <v>0</v>
      </c>
      <c r="AH1927" s="1">
        <f>'[1]RC-1(PY)'!AH1927</f>
        <v>0</v>
      </c>
      <c r="AI1927" s="1">
        <f>'[1]RC-1(PY)'!AI1927</f>
        <v>0</v>
      </c>
    </row>
    <row r="1928" spans="1:35" x14ac:dyDescent="0.3">
      <c r="A1928" s="1">
        <f>'[1]RC-1(PY)'!A1928</f>
        <v>0</v>
      </c>
      <c r="B1928" s="1">
        <f>'[1]RC-1(PY)'!B1928</f>
        <v>0</v>
      </c>
      <c r="C1928" s="1">
        <f>'[1]RC-1(PY)'!C1928</f>
        <v>0</v>
      </c>
      <c r="D1928" s="1">
        <f>'[1]RC-1(PY)'!D1928</f>
        <v>0</v>
      </c>
      <c r="E1928" s="1">
        <f>'[1]RC-1(PY)'!E1928</f>
        <v>0</v>
      </c>
      <c r="F1928" s="1">
        <f>'[1]RC-1(PY)'!F1928</f>
        <v>0</v>
      </c>
      <c r="G1928" s="1">
        <f>'[1]RC-1(PY)'!G1928</f>
        <v>0</v>
      </c>
      <c r="H1928" s="1">
        <f>'[1]RC-1(PY)'!H1928</f>
        <v>0</v>
      </c>
      <c r="I1928" s="1">
        <f>'[1]RC-1(PY)'!I1928</f>
        <v>0</v>
      </c>
      <c r="J1928" s="1">
        <f>'[1]RC-1(PY)'!J1928</f>
        <v>0</v>
      </c>
      <c r="K1928" s="1">
        <f>'[1]RC-1(PY)'!K1928</f>
        <v>0</v>
      </c>
      <c r="L1928" s="1">
        <f>'[1]RC-1(PY)'!L1928</f>
        <v>0</v>
      </c>
      <c r="M1928" s="1">
        <f>'[1]RC-1(PY)'!M1928</f>
        <v>0</v>
      </c>
      <c r="N1928" s="1">
        <f>'[1]RC-1(PY)'!N1928</f>
        <v>0</v>
      </c>
      <c r="O1928" s="1">
        <f>'[1]RC-1(PY)'!O1928</f>
        <v>0</v>
      </c>
      <c r="P1928" s="1">
        <f>'[1]RC-1(PY)'!P1928</f>
        <v>0</v>
      </c>
      <c r="Q1928" s="1">
        <f>'[1]RC-1(PY)'!Q1928</f>
        <v>0</v>
      </c>
      <c r="R1928" s="1">
        <f>'[1]RC-1(PY)'!R1928</f>
        <v>0</v>
      </c>
      <c r="S1928" s="1">
        <f>'[1]RC-1(PY)'!S1928</f>
        <v>0</v>
      </c>
      <c r="T1928" s="1">
        <f>'[1]RC-1(PY)'!T1928</f>
        <v>0</v>
      </c>
      <c r="U1928" s="1">
        <f>'[1]RC-1(PY)'!U1928</f>
        <v>0</v>
      </c>
      <c r="V1928" s="1">
        <f>'[1]RC-1(PY)'!V1928</f>
        <v>0</v>
      </c>
      <c r="W1928" s="1">
        <f>'[1]RC-1(PY)'!W1928</f>
        <v>0</v>
      </c>
      <c r="X1928" s="1">
        <f>'[1]RC-1(PY)'!X1928</f>
        <v>0</v>
      </c>
      <c r="Y1928" s="1">
        <f>'[1]RC-1(PY)'!Y1928</f>
        <v>0</v>
      </c>
      <c r="Z1928" s="1">
        <f>'[1]RC-1(PY)'!Z1928</f>
        <v>0</v>
      </c>
      <c r="AA1928" s="1">
        <f>'[1]RC-1(PY)'!AA1928</f>
        <v>0</v>
      </c>
      <c r="AB1928" s="1">
        <f>'[1]RC-1(PY)'!AB1928</f>
        <v>0</v>
      </c>
      <c r="AC1928" s="1">
        <f>'[1]RC-1(PY)'!AC1928</f>
        <v>0</v>
      </c>
      <c r="AD1928" s="1">
        <f>'[1]RC-1(PY)'!AD1928</f>
        <v>0</v>
      </c>
      <c r="AE1928" s="1">
        <f>'[1]RC-1(PY)'!AE1928</f>
        <v>0</v>
      </c>
      <c r="AF1928" s="1">
        <f>'[1]RC-1(PY)'!AF1928</f>
        <v>0</v>
      </c>
      <c r="AG1928" s="1">
        <f>'[1]RC-1(PY)'!AG1928</f>
        <v>0</v>
      </c>
      <c r="AH1928" s="1">
        <f>'[1]RC-1(PY)'!AH1928</f>
        <v>0</v>
      </c>
      <c r="AI1928" s="1">
        <f>'[1]RC-1(PY)'!AI1928</f>
        <v>0</v>
      </c>
    </row>
    <row r="1929" spans="1:35" x14ac:dyDescent="0.3">
      <c r="A1929" s="1">
        <f>'[1]RC-1(PY)'!A1929</f>
        <v>0</v>
      </c>
      <c r="B1929" s="1">
        <f>'[1]RC-1(PY)'!B1929</f>
        <v>0</v>
      </c>
      <c r="C1929" s="1">
        <f>'[1]RC-1(PY)'!C1929</f>
        <v>0</v>
      </c>
      <c r="D1929" s="1">
        <f>'[1]RC-1(PY)'!D1929</f>
        <v>0</v>
      </c>
      <c r="E1929" s="1">
        <f>'[1]RC-1(PY)'!E1929</f>
        <v>0</v>
      </c>
      <c r="F1929" s="1">
        <f>'[1]RC-1(PY)'!F1929</f>
        <v>0</v>
      </c>
      <c r="G1929" s="1">
        <f>'[1]RC-1(PY)'!G1929</f>
        <v>0</v>
      </c>
      <c r="H1929" s="1">
        <f>'[1]RC-1(PY)'!H1929</f>
        <v>0</v>
      </c>
      <c r="I1929" s="1">
        <f>'[1]RC-1(PY)'!I1929</f>
        <v>0</v>
      </c>
      <c r="J1929" s="1">
        <f>'[1]RC-1(PY)'!J1929</f>
        <v>0</v>
      </c>
      <c r="K1929" s="1">
        <f>'[1]RC-1(PY)'!K1929</f>
        <v>0</v>
      </c>
      <c r="L1929" s="1">
        <f>'[1]RC-1(PY)'!L1929</f>
        <v>0</v>
      </c>
      <c r="M1929" s="1">
        <f>'[1]RC-1(PY)'!M1929</f>
        <v>0</v>
      </c>
      <c r="N1929" s="1">
        <f>'[1]RC-1(PY)'!N1929</f>
        <v>0</v>
      </c>
      <c r="O1929" s="1">
        <f>'[1]RC-1(PY)'!O1929</f>
        <v>0</v>
      </c>
      <c r="P1929" s="1">
        <f>'[1]RC-1(PY)'!P1929</f>
        <v>0</v>
      </c>
      <c r="Q1929" s="1">
        <f>'[1]RC-1(PY)'!Q1929</f>
        <v>0</v>
      </c>
      <c r="R1929" s="1">
        <f>'[1]RC-1(PY)'!R1929</f>
        <v>0</v>
      </c>
      <c r="S1929" s="1">
        <f>'[1]RC-1(PY)'!S1929</f>
        <v>0</v>
      </c>
      <c r="T1929" s="1">
        <f>'[1]RC-1(PY)'!T1929</f>
        <v>0</v>
      </c>
      <c r="U1929" s="1">
        <f>'[1]RC-1(PY)'!U1929</f>
        <v>0</v>
      </c>
      <c r="V1929" s="1">
        <f>'[1]RC-1(PY)'!V1929</f>
        <v>0</v>
      </c>
      <c r="W1929" s="1">
        <f>'[1]RC-1(PY)'!W1929</f>
        <v>0</v>
      </c>
      <c r="X1929" s="1">
        <f>'[1]RC-1(PY)'!X1929</f>
        <v>0</v>
      </c>
      <c r="Y1929" s="1">
        <f>'[1]RC-1(PY)'!Y1929</f>
        <v>0</v>
      </c>
      <c r="Z1929" s="1">
        <f>'[1]RC-1(PY)'!Z1929</f>
        <v>0</v>
      </c>
      <c r="AA1929" s="1">
        <f>'[1]RC-1(PY)'!AA1929</f>
        <v>0</v>
      </c>
      <c r="AB1929" s="1">
        <f>'[1]RC-1(PY)'!AB1929</f>
        <v>0</v>
      </c>
      <c r="AC1929" s="1">
        <f>'[1]RC-1(PY)'!AC1929</f>
        <v>0</v>
      </c>
      <c r="AD1929" s="1">
        <f>'[1]RC-1(PY)'!AD1929</f>
        <v>0</v>
      </c>
      <c r="AE1929" s="1">
        <f>'[1]RC-1(PY)'!AE1929</f>
        <v>0</v>
      </c>
      <c r="AF1929" s="1">
        <f>'[1]RC-1(PY)'!AF1929</f>
        <v>0</v>
      </c>
      <c r="AG1929" s="1">
        <f>'[1]RC-1(PY)'!AG1929</f>
        <v>0</v>
      </c>
      <c r="AH1929" s="1">
        <f>'[1]RC-1(PY)'!AH1929</f>
        <v>0</v>
      </c>
      <c r="AI1929" s="1">
        <f>'[1]RC-1(PY)'!AI1929</f>
        <v>0</v>
      </c>
    </row>
    <row r="1930" spans="1:35" x14ac:dyDescent="0.3">
      <c r="A1930" s="1">
        <f>'[1]RC-1(PY)'!A1930</f>
        <v>0</v>
      </c>
      <c r="B1930" s="1">
        <f>'[1]RC-1(PY)'!B1930</f>
        <v>0</v>
      </c>
      <c r="C1930" s="1">
        <f>'[1]RC-1(PY)'!C1930</f>
        <v>0</v>
      </c>
      <c r="D1930" s="1">
        <f>'[1]RC-1(PY)'!D1930</f>
        <v>0</v>
      </c>
      <c r="E1930" s="1">
        <f>'[1]RC-1(PY)'!E1930</f>
        <v>0</v>
      </c>
      <c r="F1930" s="1">
        <f>'[1]RC-1(PY)'!F1930</f>
        <v>0</v>
      </c>
      <c r="G1930" s="1">
        <f>'[1]RC-1(PY)'!G1930</f>
        <v>0</v>
      </c>
      <c r="H1930" s="1">
        <f>'[1]RC-1(PY)'!H1930</f>
        <v>0</v>
      </c>
      <c r="I1930" s="1">
        <f>'[1]RC-1(PY)'!I1930</f>
        <v>0</v>
      </c>
      <c r="J1930" s="1">
        <f>'[1]RC-1(PY)'!J1930</f>
        <v>0</v>
      </c>
      <c r="K1930" s="1">
        <f>'[1]RC-1(PY)'!K1930</f>
        <v>0</v>
      </c>
      <c r="L1930" s="1">
        <f>'[1]RC-1(PY)'!L1930</f>
        <v>0</v>
      </c>
      <c r="M1930" s="1">
        <f>'[1]RC-1(PY)'!M1930</f>
        <v>0</v>
      </c>
      <c r="N1930" s="1">
        <f>'[1]RC-1(PY)'!N1930</f>
        <v>0</v>
      </c>
      <c r="O1930" s="1">
        <f>'[1]RC-1(PY)'!O1930</f>
        <v>0</v>
      </c>
      <c r="P1930" s="1">
        <f>'[1]RC-1(PY)'!P1930</f>
        <v>0</v>
      </c>
      <c r="Q1930" s="1">
        <f>'[1]RC-1(PY)'!Q1930</f>
        <v>0</v>
      </c>
      <c r="R1930" s="1">
        <f>'[1]RC-1(PY)'!R1930</f>
        <v>0</v>
      </c>
      <c r="S1930" s="1">
        <f>'[1]RC-1(PY)'!S1930</f>
        <v>0</v>
      </c>
      <c r="T1930" s="1">
        <f>'[1]RC-1(PY)'!T1930</f>
        <v>0</v>
      </c>
      <c r="U1930" s="1">
        <f>'[1]RC-1(PY)'!U1930</f>
        <v>0</v>
      </c>
      <c r="V1930" s="1">
        <f>'[1]RC-1(PY)'!V1930</f>
        <v>0</v>
      </c>
      <c r="W1930" s="1">
        <f>'[1]RC-1(PY)'!W1930</f>
        <v>0</v>
      </c>
      <c r="X1930" s="1">
        <f>'[1]RC-1(PY)'!X1930</f>
        <v>0</v>
      </c>
      <c r="Y1930" s="1">
        <f>'[1]RC-1(PY)'!Y1930</f>
        <v>0</v>
      </c>
      <c r="Z1930" s="1">
        <f>'[1]RC-1(PY)'!Z1930</f>
        <v>0</v>
      </c>
      <c r="AA1930" s="1">
        <f>'[1]RC-1(PY)'!AA1930</f>
        <v>0</v>
      </c>
      <c r="AB1930" s="1">
        <f>'[1]RC-1(PY)'!AB1930</f>
        <v>0</v>
      </c>
      <c r="AC1930" s="1">
        <f>'[1]RC-1(PY)'!AC1930</f>
        <v>0</v>
      </c>
      <c r="AD1930" s="1">
        <f>'[1]RC-1(PY)'!AD1930</f>
        <v>0</v>
      </c>
      <c r="AE1930" s="1">
        <f>'[1]RC-1(PY)'!AE1930</f>
        <v>0</v>
      </c>
      <c r="AF1930" s="1">
        <f>'[1]RC-1(PY)'!AF1930</f>
        <v>0</v>
      </c>
      <c r="AG1930" s="1">
        <f>'[1]RC-1(PY)'!AG1930</f>
        <v>0</v>
      </c>
      <c r="AH1930" s="1">
        <f>'[1]RC-1(PY)'!AH1930</f>
        <v>0</v>
      </c>
      <c r="AI1930" s="1">
        <f>'[1]RC-1(PY)'!AI1930</f>
        <v>0</v>
      </c>
    </row>
    <row r="1931" spans="1:35" x14ac:dyDescent="0.3">
      <c r="A1931" s="1">
        <f>'[1]RC-1(PY)'!A1931</f>
        <v>0</v>
      </c>
      <c r="B1931" s="1">
        <f>'[1]RC-1(PY)'!B1931</f>
        <v>0</v>
      </c>
      <c r="C1931" s="1">
        <f>'[1]RC-1(PY)'!C1931</f>
        <v>0</v>
      </c>
      <c r="D1931" s="1">
        <f>'[1]RC-1(PY)'!D1931</f>
        <v>0</v>
      </c>
      <c r="E1931" s="1">
        <f>'[1]RC-1(PY)'!E1931</f>
        <v>0</v>
      </c>
      <c r="F1931" s="1">
        <f>'[1]RC-1(PY)'!F1931</f>
        <v>0</v>
      </c>
      <c r="G1931" s="1">
        <f>'[1]RC-1(PY)'!G1931</f>
        <v>0</v>
      </c>
      <c r="H1931" s="1">
        <f>'[1]RC-1(PY)'!H1931</f>
        <v>0</v>
      </c>
      <c r="I1931" s="1">
        <f>'[1]RC-1(PY)'!I1931</f>
        <v>0</v>
      </c>
      <c r="J1931" s="1">
        <f>'[1]RC-1(PY)'!J1931</f>
        <v>0</v>
      </c>
      <c r="K1931" s="1">
        <f>'[1]RC-1(PY)'!K1931</f>
        <v>0</v>
      </c>
      <c r="L1931" s="1">
        <f>'[1]RC-1(PY)'!L1931</f>
        <v>0</v>
      </c>
      <c r="M1931" s="1">
        <f>'[1]RC-1(PY)'!M1931</f>
        <v>0</v>
      </c>
      <c r="N1931" s="1">
        <f>'[1]RC-1(PY)'!N1931</f>
        <v>0</v>
      </c>
      <c r="O1931" s="1">
        <f>'[1]RC-1(PY)'!O1931</f>
        <v>0</v>
      </c>
      <c r="P1931" s="1">
        <f>'[1]RC-1(PY)'!P1931</f>
        <v>0</v>
      </c>
      <c r="Q1931" s="1">
        <f>'[1]RC-1(PY)'!Q1931</f>
        <v>0</v>
      </c>
      <c r="R1931" s="1">
        <f>'[1]RC-1(PY)'!R1931</f>
        <v>0</v>
      </c>
      <c r="S1931" s="1">
        <f>'[1]RC-1(PY)'!S1931</f>
        <v>0</v>
      </c>
      <c r="T1931" s="1">
        <f>'[1]RC-1(PY)'!T1931</f>
        <v>0</v>
      </c>
      <c r="U1931" s="1">
        <f>'[1]RC-1(PY)'!U1931</f>
        <v>0</v>
      </c>
      <c r="V1931" s="1">
        <f>'[1]RC-1(PY)'!V1931</f>
        <v>0</v>
      </c>
      <c r="W1931" s="1">
        <f>'[1]RC-1(PY)'!W1931</f>
        <v>0</v>
      </c>
      <c r="X1931" s="1">
        <f>'[1]RC-1(PY)'!X1931</f>
        <v>0</v>
      </c>
      <c r="Y1931" s="1">
        <f>'[1]RC-1(PY)'!Y1931</f>
        <v>0</v>
      </c>
      <c r="Z1931" s="1">
        <f>'[1]RC-1(PY)'!Z1931</f>
        <v>0</v>
      </c>
      <c r="AA1931" s="1">
        <f>'[1]RC-1(PY)'!AA1931</f>
        <v>0</v>
      </c>
      <c r="AB1931" s="1">
        <f>'[1]RC-1(PY)'!AB1931</f>
        <v>0</v>
      </c>
      <c r="AC1931" s="1">
        <f>'[1]RC-1(PY)'!AC1931</f>
        <v>0</v>
      </c>
      <c r="AD1931" s="1">
        <f>'[1]RC-1(PY)'!AD1931</f>
        <v>0</v>
      </c>
      <c r="AE1931" s="1">
        <f>'[1]RC-1(PY)'!AE1931</f>
        <v>0</v>
      </c>
      <c r="AF1931" s="1">
        <f>'[1]RC-1(PY)'!AF1931</f>
        <v>0</v>
      </c>
      <c r="AG1931" s="1">
        <f>'[1]RC-1(PY)'!AG1931</f>
        <v>0</v>
      </c>
      <c r="AH1931" s="1">
        <f>'[1]RC-1(PY)'!AH1931</f>
        <v>0</v>
      </c>
      <c r="AI1931" s="1">
        <f>'[1]RC-1(PY)'!AI1931</f>
        <v>0</v>
      </c>
    </row>
    <row r="1932" spans="1:35" x14ac:dyDescent="0.3">
      <c r="A1932" s="1">
        <f>'[1]RC-1(PY)'!A1932</f>
        <v>0</v>
      </c>
      <c r="B1932" s="1">
        <f>'[1]RC-1(PY)'!B1932</f>
        <v>0</v>
      </c>
      <c r="C1932" s="1">
        <f>'[1]RC-1(PY)'!C1932</f>
        <v>0</v>
      </c>
      <c r="D1932" s="1">
        <f>'[1]RC-1(PY)'!D1932</f>
        <v>0</v>
      </c>
      <c r="E1932" s="1">
        <f>'[1]RC-1(PY)'!E1932</f>
        <v>0</v>
      </c>
      <c r="F1932" s="1">
        <f>'[1]RC-1(PY)'!F1932</f>
        <v>0</v>
      </c>
      <c r="G1932" s="1">
        <f>'[1]RC-1(PY)'!G1932</f>
        <v>0</v>
      </c>
      <c r="H1932" s="1">
        <f>'[1]RC-1(PY)'!H1932</f>
        <v>0</v>
      </c>
      <c r="I1932" s="1">
        <f>'[1]RC-1(PY)'!I1932</f>
        <v>0</v>
      </c>
      <c r="J1932" s="1">
        <f>'[1]RC-1(PY)'!J1932</f>
        <v>0</v>
      </c>
      <c r="K1932" s="1">
        <f>'[1]RC-1(PY)'!K1932</f>
        <v>0</v>
      </c>
      <c r="L1932" s="1">
        <f>'[1]RC-1(PY)'!L1932</f>
        <v>0</v>
      </c>
      <c r="M1932" s="1">
        <f>'[1]RC-1(PY)'!M1932</f>
        <v>0</v>
      </c>
      <c r="N1932" s="1">
        <f>'[1]RC-1(PY)'!N1932</f>
        <v>0</v>
      </c>
      <c r="O1932" s="1">
        <f>'[1]RC-1(PY)'!O1932</f>
        <v>0</v>
      </c>
      <c r="P1932" s="1">
        <f>'[1]RC-1(PY)'!P1932</f>
        <v>0</v>
      </c>
      <c r="Q1932" s="1">
        <f>'[1]RC-1(PY)'!Q1932</f>
        <v>0</v>
      </c>
      <c r="R1932" s="1">
        <f>'[1]RC-1(PY)'!R1932</f>
        <v>0</v>
      </c>
      <c r="S1932" s="1">
        <f>'[1]RC-1(PY)'!S1932</f>
        <v>0</v>
      </c>
      <c r="T1932" s="1">
        <f>'[1]RC-1(PY)'!T1932</f>
        <v>0</v>
      </c>
      <c r="U1932" s="1">
        <f>'[1]RC-1(PY)'!U1932</f>
        <v>0</v>
      </c>
      <c r="V1932" s="1">
        <f>'[1]RC-1(PY)'!V1932</f>
        <v>0</v>
      </c>
      <c r="W1932" s="1">
        <f>'[1]RC-1(PY)'!W1932</f>
        <v>0</v>
      </c>
      <c r="X1932" s="1">
        <f>'[1]RC-1(PY)'!X1932</f>
        <v>0</v>
      </c>
      <c r="Y1932" s="1">
        <f>'[1]RC-1(PY)'!Y1932</f>
        <v>0</v>
      </c>
      <c r="Z1932" s="1">
        <f>'[1]RC-1(PY)'!Z1932</f>
        <v>0</v>
      </c>
      <c r="AA1932" s="1">
        <f>'[1]RC-1(PY)'!AA1932</f>
        <v>0</v>
      </c>
      <c r="AB1932" s="1">
        <f>'[1]RC-1(PY)'!AB1932</f>
        <v>0</v>
      </c>
      <c r="AC1932" s="1">
        <f>'[1]RC-1(PY)'!AC1932</f>
        <v>0</v>
      </c>
      <c r="AD1932" s="1">
        <f>'[1]RC-1(PY)'!AD1932</f>
        <v>0</v>
      </c>
      <c r="AE1932" s="1">
        <f>'[1]RC-1(PY)'!AE1932</f>
        <v>0</v>
      </c>
      <c r="AF1932" s="1">
        <f>'[1]RC-1(PY)'!AF1932</f>
        <v>0</v>
      </c>
      <c r="AG1932" s="1">
        <f>'[1]RC-1(PY)'!AG1932</f>
        <v>0</v>
      </c>
      <c r="AH1932" s="1">
        <f>'[1]RC-1(PY)'!AH1932</f>
        <v>0</v>
      </c>
      <c r="AI1932" s="1">
        <f>'[1]RC-1(PY)'!AI1932</f>
        <v>0</v>
      </c>
    </row>
    <row r="1933" spans="1:35" x14ac:dyDescent="0.3">
      <c r="A1933" s="1">
        <f>'[1]RC-1(PY)'!A1933</f>
        <v>0</v>
      </c>
      <c r="B1933" s="1">
        <f>'[1]RC-1(PY)'!B1933</f>
        <v>0</v>
      </c>
      <c r="C1933" s="1">
        <f>'[1]RC-1(PY)'!C1933</f>
        <v>0</v>
      </c>
      <c r="D1933" s="1">
        <f>'[1]RC-1(PY)'!D1933</f>
        <v>0</v>
      </c>
      <c r="E1933" s="1">
        <f>'[1]RC-1(PY)'!E1933</f>
        <v>0</v>
      </c>
      <c r="F1933" s="1">
        <f>'[1]RC-1(PY)'!F1933</f>
        <v>0</v>
      </c>
      <c r="G1933" s="1">
        <f>'[1]RC-1(PY)'!G1933</f>
        <v>0</v>
      </c>
      <c r="H1933" s="1">
        <f>'[1]RC-1(PY)'!H1933</f>
        <v>0</v>
      </c>
      <c r="I1933" s="1">
        <f>'[1]RC-1(PY)'!I1933</f>
        <v>0</v>
      </c>
      <c r="J1933" s="1">
        <f>'[1]RC-1(PY)'!J1933</f>
        <v>0</v>
      </c>
      <c r="K1933" s="1">
        <f>'[1]RC-1(PY)'!K1933</f>
        <v>0</v>
      </c>
      <c r="L1933" s="1">
        <f>'[1]RC-1(PY)'!L1933</f>
        <v>0</v>
      </c>
      <c r="M1933" s="1">
        <f>'[1]RC-1(PY)'!M1933</f>
        <v>0</v>
      </c>
      <c r="N1933" s="1">
        <f>'[1]RC-1(PY)'!N1933</f>
        <v>0</v>
      </c>
      <c r="O1933" s="1">
        <f>'[1]RC-1(PY)'!O1933</f>
        <v>0</v>
      </c>
      <c r="P1933" s="1">
        <f>'[1]RC-1(PY)'!P1933</f>
        <v>0</v>
      </c>
      <c r="Q1933" s="1">
        <f>'[1]RC-1(PY)'!Q1933</f>
        <v>0</v>
      </c>
      <c r="R1933" s="1">
        <f>'[1]RC-1(PY)'!R1933</f>
        <v>0</v>
      </c>
      <c r="S1933" s="1">
        <f>'[1]RC-1(PY)'!S1933</f>
        <v>0</v>
      </c>
      <c r="T1933" s="1">
        <f>'[1]RC-1(PY)'!T1933</f>
        <v>0</v>
      </c>
      <c r="U1933" s="1">
        <f>'[1]RC-1(PY)'!U1933</f>
        <v>0</v>
      </c>
      <c r="V1933" s="1">
        <f>'[1]RC-1(PY)'!V1933</f>
        <v>0</v>
      </c>
      <c r="W1933" s="1">
        <f>'[1]RC-1(PY)'!W1933</f>
        <v>0</v>
      </c>
      <c r="X1933" s="1">
        <f>'[1]RC-1(PY)'!X1933</f>
        <v>0</v>
      </c>
      <c r="Y1933" s="1">
        <f>'[1]RC-1(PY)'!Y1933</f>
        <v>0</v>
      </c>
      <c r="Z1933" s="1">
        <f>'[1]RC-1(PY)'!Z1933</f>
        <v>0</v>
      </c>
      <c r="AA1933" s="1">
        <f>'[1]RC-1(PY)'!AA1933</f>
        <v>0</v>
      </c>
      <c r="AB1933" s="1">
        <f>'[1]RC-1(PY)'!AB1933</f>
        <v>0</v>
      </c>
      <c r="AC1933" s="1">
        <f>'[1]RC-1(PY)'!AC1933</f>
        <v>0</v>
      </c>
      <c r="AD1933" s="1">
        <f>'[1]RC-1(PY)'!AD1933</f>
        <v>0</v>
      </c>
      <c r="AE1933" s="1">
        <f>'[1]RC-1(PY)'!AE1933</f>
        <v>0</v>
      </c>
      <c r="AF1933" s="1">
        <f>'[1]RC-1(PY)'!AF1933</f>
        <v>0</v>
      </c>
      <c r="AG1933" s="1">
        <f>'[1]RC-1(PY)'!AG1933</f>
        <v>0</v>
      </c>
      <c r="AH1933" s="1">
        <f>'[1]RC-1(PY)'!AH1933</f>
        <v>0</v>
      </c>
      <c r="AI1933" s="1">
        <f>'[1]RC-1(PY)'!AI1933</f>
        <v>0</v>
      </c>
    </row>
    <row r="1934" spans="1:35" x14ac:dyDescent="0.3">
      <c r="A1934" s="1">
        <f>'[1]RC-1(PY)'!A1934</f>
        <v>0</v>
      </c>
      <c r="B1934" s="1">
        <f>'[1]RC-1(PY)'!B1934</f>
        <v>0</v>
      </c>
      <c r="C1934" s="1">
        <f>'[1]RC-1(PY)'!C1934</f>
        <v>0</v>
      </c>
      <c r="D1934" s="1">
        <f>'[1]RC-1(PY)'!D1934</f>
        <v>0</v>
      </c>
      <c r="E1934" s="1">
        <f>'[1]RC-1(PY)'!E1934</f>
        <v>0</v>
      </c>
      <c r="F1934" s="1">
        <f>'[1]RC-1(PY)'!F1934</f>
        <v>0</v>
      </c>
      <c r="G1934" s="1">
        <f>'[1]RC-1(PY)'!G1934</f>
        <v>0</v>
      </c>
      <c r="H1934" s="1">
        <f>'[1]RC-1(PY)'!H1934</f>
        <v>0</v>
      </c>
      <c r="I1934" s="1">
        <f>'[1]RC-1(PY)'!I1934</f>
        <v>0</v>
      </c>
      <c r="J1934" s="1">
        <f>'[1]RC-1(PY)'!J1934</f>
        <v>0</v>
      </c>
      <c r="K1934" s="1">
        <f>'[1]RC-1(PY)'!K1934</f>
        <v>0</v>
      </c>
      <c r="L1934" s="1">
        <f>'[1]RC-1(PY)'!L1934</f>
        <v>0</v>
      </c>
      <c r="M1934" s="1">
        <f>'[1]RC-1(PY)'!M1934</f>
        <v>0</v>
      </c>
      <c r="N1934" s="1">
        <f>'[1]RC-1(PY)'!N1934</f>
        <v>0</v>
      </c>
      <c r="O1934" s="1">
        <f>'[1]RC-1(PY)'!O1934</f>
        <v>0</v>
      </c>
      <c r="P1934" s="1">
        <f>'[1]RC-1(PY)'!P1934</f>
        <v>0</v>
      </c>
      <c r="Q1934" s="1">
        <f>'[1]RC-1(PY)'!Q1934</f>
        <v>0</v>
      </c>
      <c r="R1934" s="1">
        <f>'[1]RC-1(PY)'!R1934</f>
        <v>0</v>
      </c>
      <c r="S1934" s="1">
        <f>'[1]RC-1(PY)'!S1934</f>
        <v>0</v>
      </c>
      <c r="T1934" s="1">
        <f>'[1]RC-1(PY)'!T1934</f>
        <v>0</v>
      </c>
      <c r="U1934" s="1">
        <f>'[1]RC-1(PY)'!U1934</f>
        <v>0</v>
      </c>
      <c r="V1934" s="1">
        <f>'[1]RC-1(PY)'!V1934</f>
        <v>0</v>
      </c>
      <c r="W1934" s="1">
        <f>'[1]RC-1(PY)'!W1934</f>
        <v>0</v>
      </c>
      <c r="X1934" s="1">
        <f>'[1]RC-1(PY)'!X1934</f>
        <v>0</v>
      </c>
      <c r="Y1934" s="1">
        <f>'[1]RC-1(PY)'!Y1934</f>
        <v>0</v>
      </c>
      <c r="Z1934" s="1">
        <f>'[1]RC-1(PY)'!Z1934</f>
        <v>0</v>
      </c>
      <c r="AA1934" s="1">
        <f>'[1]RC-1(PY)'!AA1934</f>
        <v>0</v>
      </c>
      <c r="AB1934" s="1">
        <f>'[1]RC-1(PY)'!AB1934</f>
        <v>0</v>
      </c>
      <c r="AC1934" s="1">
        <f>'[1]RC-1(PY)'!AC1934</f>
        <v>0</v>
      </c>
      <c r="AD1934" s="1">
        <f>'[1]RC-1(PY)'!AD1934</f>
        <v>0</v>
      </c>
      <c r="AE1934" s="1">
        <f>'[1]RC-1(PY)'!AE1934</f>
        <v>0</v>
      </c>
      <c r="AF1934" s="1">
        <f>'[1]RC-1(PY)'!AF1934</f>
        <v>0</v>
      </c>
      <c r="AG1934" s="1">
        <f>'[1]RC-1(PY)'!AG1934</f>
        <v>0</v>
      </c>
      <c r="AH1934" s="1">
        <f>'[1]RC-1(PY)'!AH1934</f>
        <v>0</v>
      </c>
      <c r="AI1934" s="1">
        <f>'[1]RC-1(PY)'!AI1934</f>
        <v>0</v>
      </c>
    </row>
    <row r="1935" spans="1:35" x14ac:dyDescent="0.3">
      <c r="A1935" s="1">
        <f>'[1]RC-1(PY)'!A1935</f>
        <v>0</v>
      </c>
      <c r="B1935" s="1">
        <f>'[1]RC-1(PY)'!B1935</f>
        <v>0</v>
      </c>
      <c r="C1935" s="1">
        <f>'[1]RC-1(PY)'!C1935</f>
        <v>0</v>
      </c>
      <c r="D1935" s="1">
        <f>'[1]RC-1(PY)'!D1935</f>
        <v>0</v>
      </c>
      <c r="E1935" s="1">
        <f>'[1]RC-1(PY)'!E1935</f>
        <v>0</v>
      </c>
      <c r="F1935" s="1">
        <f>'[1]RC-1(PY)'!F1935</f>
        <v>0</v>
      </c>
      <c r="G1935" s="1">
        <f>'[1]RC-1(PY)'!G1935</f>
        <v>0</v>
      </c>
      <c r="H1935" s="1">
        <f>'[1]RC-1(PY)'!H1935</f>
        <v>0</v>
      </c>
      <c r="I1935" s="1">
        <f>'[1]RC-1(PY)'!I1935</f>
        <v>0</v>
      </c>
      <c r="J1935" s="1">
        <f>'[1]RC-1(PY)'!J1935</f>
        <v>0</v>
      </c>
      <c r="K1935" s="1">
        <f>'[1]RC-1(PY)'!K1935</f>
        <v>0</v>
      </c>
      <c r="L1935" s="1">
        <f>'[1]RC-1(PY)'!L1935</f>
        <v>0</v>
      </c>
      <c r="M1935" s="1">
        <f>'[1]RC-1(PY)'!M1935</f>
        <v>0</v>
      </c>
      <c r="N1935" s="1">
        <f>'[1]RC-1(PY)'!N1935</f>
        <v>0</v>
      </c>
      <c r="O1935" s="1">
        <f>'[1]RC-1(PY)'!O1935</f>
        <v>0</v>
      </c>
      <c r="P1935" s="1">
        <f>'[1]RC-1(PY)'!P1935</f>
        <v>0</v>
      </c>
      <c r="Q1935" s="1">
        <f>'[1]RC-1(PY)'!Q1935</f>
        <v>0</v>
      </c>
      <c r="R1935" s="1">
        <f>'[1]RC-1(PY)'!R1935</f>
        <v>0</v>
      </c>
      <c r="S1935" s="1">
        <f>'[1]RC-1(PY)'!S1935</f>
        <v>0</v>
      </c>
      <c r="T1935" s="1">
        <f>'[1]RC-1(PY)'!T1935</f>
        <v>0</v>
      </c>
      <c r="U1935" s="1">
        <f>'[1]RC-1(PY)'!U1935</f>
        <v>0</v>
      </c>
      <c r="V1935" s="1">
        <f>'[1]RC-1(PY)'!V1935</f>
        <v>0</v>
      </c>
      <c r="W1935" s="1">
        <f>'[1]RC-1(PY)'!W1935</f>
        <v>0</v>
      </c>
      <c r="X1935" s="1">
        <f>'[1]RC-1(PY)'!X1935</f>
        <v>0</v>
      </c>
      <c r="Y1935" s="1">
        <f>'[1]RC-1(PY)'!Y1935</f>
        <v>0</v>
      </c>
      <c r="Z1935" s="1">
        <f>'[1]RC-1(PY)'!Z1935</f>
        <v>0</v>
      </c>
      <c r="AA1935" s="1">
        <f>'[1]RC-1(PY)'!AA1935</f>
        <v>0</v>
      </c>
      <c r="AB1935" s="1">
        <f>'[1]RC-1(PY)'!AB1935</f>
        <v>0</v>
      </c>
      <c r="AC1935" s="1">
        <f>'[1]RC-1(PY)'!AC1935</f>
        <v>0</v>
      </c>
      <c r="AD1935" s="1">
        <f>'[1]RC-1(PY)'!AD1935</f>
        <v>0</v>
      </c>
      <c r="AE1935" s="1">
        <f>'[1]RC-1(PY)'!AE1935</f>
        <v>0</v>
      </c>
      <c r="AF1935" s="1">
        <f>'[1]RC-1(PY)'!AF1935</f>
        <v>0</v>
      </c>
      <c r="AG1935" s="1">
        <f>'[1]RC-1(PY)'!AG1935</f>
        <v>0</v>
      </c>
      <c r="AH1935" s="1">
        <f>'[1]RC-1(PY)'!AH1935</f>
        <v>0</v>
      </c>
      <c r="AI1935" s="1">
        <f>'[1]RC-1(PY)'!AI1935</f>
        <v>0</v>
      </c>
    </row>
    <row r="1936" spans="1:35" x14ac:dyDescent="0.3">
      <c r="A1936" s="1">
        <f>'[1]RC-1(PY)'!A1936</f>
        <v>0</v>
      </c>
      <c r="B1936" s="1">
        <f>'[1]RC-1(PY)'!B1936</f>
        <v>0</v>
      </c>
      <c r="C1936" s="1">
        <f>'[1]RC-1(PY)'!C1936</f>
        <v>0</v>
      </c>
      <c r="D1936" s="1">
        <f>'[1]RC-1(PY)'!D1936</f>
        <v>0</v>
      </c>
      <c r="E1936" s="1">
        <f>'[1]RC-1(PY)'!E1936</f>
        <v>0</v>
      </c>
      <c r="F1936" s="1">
        <f>'[1]RC-1(PY)'!F1936</f>
        <v>0</v>
      </c>
      <c r="G1936" s="1">
        <f>'[1]RC-1(PY)'!G1936</f>
        <v>0</v>
      </c>
      <c r="H1936" s="1">
        <f>'[1]RC-1(PY)'!H1936</f>
        <v>0</v>
      </c>
      <c r="I1936" s="1">
        <f>'[1]RC-1(PY)'!I1936</f>
        <v>0</v>
      </c>
      <c r="J1936" s="1">
        <f>'[1]RC-1(PY)'!J1936</f>
        <v>0</v>
      </c>
      <c r="K1936" s="1">
        <f>'[1]RC-1(PY)'!K1936</f>
        <v>0</v>
      </c>
      <c r="L1936" s="1">
        <f>'[1]RC-1(PY)'!L1936</f>
        <v>0</v>
      </c>
      <c r="M1936" s="1">
        <f>'[1]RC-1(PY)'!M1936</f>
        <v>0</v>
      </c>
      <c r="N1936" s="1">
        <f>'[1]RC-1(PY)'!N1936</f>
        <v>0</v>
      </c>
      <c r="O1936" s="1">
        <f>'[1]RC-1(PY)'!O1936</f>
        <v>0</v>
      </c>
      <c r="P1936" s="1">
        <f>'[1]RC-1(PY)'!P1936</f>
        <v>0</v>
      </c>
      <c r="Q1936" s="1">
        <f>'[1]RC-1(PY)'!Q1936</f>
        <v>0</v>
      </c>
      <c r="R1936" s="1">
        <f>'[1]RC-1(PY)'!R1936</f>
        <v>0</v>
      </c>
      <c r="S1936" s="1">
        <f>'[1]RC-1(PY)'!S1936</f>
        <v>0</v>
      </c>
      <c r="T1936" s="1">
        <f>'[1]RC-1(PY)'!T1936</f>
        <v>0</v>
      </c>
      <c r="U1936" s="1">
        <f>'[1]RC-1(PY)'!U1936</f>
        <v>0</v>
      </c>
      <c r="V1936" s="1">
        <f>'[1]RC-1(PY)'!V1936</f>
        <v>0</v>
      </c>
      <c r="W1936" s="1">
        <f>'[1]RC-1(PY)'!W1936</f>
        <v>0</v>
      </c>
      <c r="X1936" s="1">
        <f>'[1]RC-1(PY)'!X1936</f>
        <v>0</v>
      </c>
      <c r="Y1936" s="1">
        <f>'[1]RC-1(PY)'!Y1936</f>
        <v>0</v>
      </c>
      <c r="Z1936" s="1">
        <f>'[1]RC-1(PY)'!Z1936</f>
        <v>0</v>
      </c>
      <c r="AA1936" s="1">
        <f>'[1]RC-1(PY)'!AA1936</f>
        <v>0</v>
      </c>
      <c r="AB1936" s="1">
        <f>'[1]RC-1(PY)'!AB1936</f>
        <v>0</v>
      </c>
      <c r="AC1936" s="1">
        <f>'[1]RC-1(PY)'!AC1936</f>
        <v>0</v>
      </c>
      <c r="AD1936" s="1">
        <f>'[1]RC-1(PY)'!AD1936</f>
        <v>0</v>
      </c>
      <c r="AE1936" s="1">
        <f>'[1]RC-1(PY)'!AE1936</f>
        <v>0</v>
      </c>
      <c r="AF1936" s="1">
        <f>'[1]RC-1(PY)'!AF1936</f>
        <v>0</v>
      </c>
      <c r="AG1936" s="1">
        <f>'[1]RC-1(PY)'!AG1936</f>
        <v>0</v>
      </c>
      <c r="AH1936" s="1">
        <f>'[1]RC-1(PY)'!AH1936</f>
        <v>0</v>
      </c>
      <c r="AI1936" s="1">
        <f>'[1]RC-1(PY)'!AI1936</f>
        <v>0</v>
      </c>
    </row>
    <row r="1937" spans="1:35" x14ac:dyDescent="0.3">
      <c r="A1937" s="1">
        <f>'[1]RC-1(PY)'!A1937</f>
        <v>0</v>
      </c>
      <c r="B1937" s="1">
        <f>'[1]RC-1(PY)'!B1937</f>
        <v>0</v>
      </c>
      <c r="C1937" s="1">
        <f>'[1]RC-1(PY)'!C1937</f>
        <v>0</v>
      </c>
      <c r="D1937" s="1">
        <f>'[1]RC-1(PY)'!D1937</f>
        <v>0</v>
      </c>
      <c r="E1937" s="1">
        <f>'[1]RC-1(PY)'!E1937</f>
        <v>0</v>
      </c>
      <c r="F1937" s="1">
        <f>'[1]RC-1(PY)'!F1937</f>
        <v>0</v>
      </c>
      <c r="G1937" s="1">
        <f>'[1]RC-1(PY)'!G1937</f>
        <v>0</v>
      </c>
      <c r="H1937" s="1">
        <f>'[1]RC-1(PY)'!H1937</f>
        <v>0</v>
      </c>
      <c r="I1937" s="1">
        <f>'[1]RC-1(PY)'!I1937</f>
        <v>0</v>
      </c>
      <c r="J1937" s="1">
        <f>'[1]RC-1(PY)'!J1937</f>
        <v>0</v>
      </c>
      <c r="K1937" s="1">
        <f>'[1]RC-1(PY)'!K1937</f>
        <v>0</v>
      </c>
      <c r="L1937" s="1">
        <f>'[1]RC-1(PY)'!L1937</f>
        <v>0</v>
      </c>
      <c r="M1937" s="1">
        <f>'[1]RC-1(PY)'!M1937</f>
        <v>0</v>
      </c>
      <c r="N1937" s="1">
        <f>'[1]RC-1(PY)'!N1937</f>
        <v>0</v>
      </c>
      <c r="O1937" s="1">
        <f>'[1]RC-1(PY)'!O1937</f>
        <v>0</v>
      </c>
      <c r="P1937" s="1">
        <f>'[1]RC-1(PY)'!P1937</f>
        <v>0</v>
      </c>
      <c r="Q1937" s="1">
        <f>'[1]RC-1(PY)'!Q1937</f>
        <v>0</v>
      </c>
      <c r="R1937" s="1">
        <f>'[1]RC-1(PY)'!R1937</f>
        <v>0</v>
      </c>
      <c r="S1937" s="1">
        <f>'[1]RC-1(PY)'!S1937</f>
        <v>0</v>
      </c>
      <c r="T1937" s="1">
        <f>'[1]RC-1(PY)'!T1937</f>
        <v>0</v>
      </c>
      <c r="U1937" s="1">
        <f>'[1]RC-1(PY)'!U1937</f>
        <v>0</v>
      </c>
      <c r="V1937" s="1">
        <f>'[1]RC-1(PY)'!V1937</f>
        <v>0</v>
      </c>
      <c r="W1937" s="1">
        <f>'[1]RC-1(PY)'!W1937</f>
        <v>0</v>
      </c>
      <c r="X1937" s="1">
        <f>'[1]RC-1(PY)'!X1937</f>
        <v>0</v>
      </c>
      <c r="Y1937" s="1">
        <f>'[1]RC-1(PY)'!Y1937</f>
        <v>0</v>
      </c>
      <c r="Z1937" s="1">
        <f>'[1]RC-1(PY)'!Z1937</f>
        <v>0</v>
      </c>
      <c r="AA1937" s="1">
        <f>'[1]RC-1(PY)'!AA1937</f>
        <v>0</v>
      </c>
      <c r="AB1937" s="1">
        <f>'[1]RC-1(PY)'!AB1937</f>
        <v>0</v>
      </c>
      <c r="AC1937" s="1">
        <f>'[1]RC-1(PY)'!AC1937</f>
        <v>0</v>
      </c>
      <c r="AD1937" s="1">
        <f>'[1]RC-1(PY)'!AD1937</f>
        <v>0</v>
      </c>
      <c r="AE1937" s="1">
        <f>'[1]RC-1(PY)'!AE1937</f>
        <v>0</v>
      </c>
      <c r="AF1937" s="1">
        <f>'[1]RC-1(PY)'!AF1937</f>
        <v>0</v>
      </c>
      <c r="AG1937" s="1">
        <f>'[1]RC-1(PY)'!AG1937</f>
        <v>0</v>
      </c>
      <c r="AH1937" s="1">
        <f>'[1]RC-1(PY)'!AH1937</f>
        <v>0</v>
      </c>
      <c r="AI1937" s="1">
        <f>'[1]RC-1(PY)'!AI1937</f>
        <v>0</v>
      </c>
    </row>
    <row r="1938" spans="1:35" x14ac:dyDescent="0.3">
      <c r="A1938" s="1">
        <f>'[1]RC-1(PY)'!A1938</f>
        <v>0</v>
      </c>
      <c r="B1938" s="1">
        <f>'[1]RC-1(PY)'!B1938</f>
        <v>0</v>
      </c>
      <c r="C1938" s="1">
        <f>'[1]RC-1(PY)'!C1938</f>
        <v>0</v>
      </c>
      <c r="D1938" s="1">
        <f>'[1]RC-1(PY)'!D1938</f>
        <v>0</v>
      </c>
      <c r="E1938" s="1">
        <f>'[1]RC-1(PY)'!E1938</f>
        <v>0</v>
      </c>
      <c r="F1938" s="1">
        <f>'[1]RC-1(PY)'!F1938</f>
        <v>0</v>
      </c>
      <c r="G1938" s="1">
        <f>'[1]RC-1(PY)'!G1938</f>
        <v>0</v>
      </c>
      <c r="H1938" s="1">
        <f>'[1]RC-1(PY)'!H1938</f>
        <v>0</v>
      </c>
      <c r="I1938" s="1">
        <f>'[1]RC-1(PY)'!I1938</f>
        <v>0</v>
      </c>
      <c r="J1938" s="1">
        <f>'[1]RC-1(PY)'!J1938</f>
        <v>0</v>
      </c>
      <c r="K1938" s="1">
        <f>'[1]RC-1(PY)'!K1938</f>
        <v>0</v>
      </c>
      <c r="L1938" s="1">
        <f>'[1]RC-1(PY)'!L1938</f>
        <v>0</v>
      </c>
      <c r="M1938" s="1">
        <f>'[1]RC-1(PY)'!M1938</f>
        <v>0</v>
      </c>
      <c r="N1938" s="1">
        <f>'[1]RC-1(PY)'!N1938</f>
        <v>0</v>
      </c>
      <c r="O1938" s="1">
        <f>'[1]RC-1(PY)'!O1938</f>
        <v>0</v>
      </c>
      <c r="P1938" s="1">
        <f>'[1]RC-1(PY)'!P1938</f>
        <v>0</v>
      </c>
      <c r="Q1938" s="1">
        <f>'[1]RC-1(PY)'!Q1938</f>
        <v>0</v>
      </c>
      <c r="R1938" s="1">
        <f>'[1]RC-1(PY)'!R1938</f>
        <v>0</v>
      </c>
      <c r="S1938" s="1">
        <f>'[1]RC-1(PY)'!S1938</f>
        <v>0</v>
      </c>
      <c r="T1938" s="1">
        <f>'[1]RC-1(PY)'!T1938</f>
        <v>0</v>
      </c>
      <c r="U1938" s="1">
        <f>'[1]RC-1(PY)'!U1938</f>
        <v>0</v>
      </c>
      <c r="V1938" s="1">
        <f>'[1]RC-1(PY)'!V1938</f>
        <v>0</v>
      </c>
      <c r="W1938" s="1">
        <f>'[1]RC-1(PY)'!W1938</f>
        <v>0</v>
      </c>
      <c r="X1938" s="1">
        <f>'[1]RC-1(PY)'!X1938</f>
        <v>0</v>
      </c>
      <c r="Y1938" s="1">
        <f>'[1]RC-1(PY)'!Y1938</f>
        <v>0</v>
      </c>
      <c r="Z1938" s="1">
        <f>'[1]RC-1(PY)'!Z1938</f>
        <v>0</v>
      </c>
      <c r="AA1938" s="1">
        <f>'[1]RC-1(PY)'!AA1938</f>
        <v>0</v>
      </c>
      <c r="AB1938" s="1">
        <f>'[1]RC-1(PY)'!AB1938</f>
        <v>0</v>
      </c>
      <c r="AC1938" s="1">
        <f>'[1]RC-1(PY)'!AC1938</f>
        <v>0</v>
      </c>
      <c r="AD1938" s="1">
        <f>'[1]RC-1(PY)'!AD1938</f>
        <v>0</v>
      </c>
      <c r="AE1938" s="1">
        <f>'[1]RC-1(PY)'!AE1938</f>
        <v>0</v>
      </c>
      <c r="AF1938" s="1">
        <f>'[1]RC-1(PY)'!AF1938</f>
        <v>0</v>
      </c>
      <c r="AG1938" s="1">
        <f>'[1]RC-1(PY)'!AG1938</f>
        <v>0</v>
      </c>
      <c r="AH1938" s="1">
        <f>'[1]RC-1(PY)'!AH1938</f>
        <v>0</v>
      </c>
      <c r="AI1938" s="1">
        <f>'[1]RC-1(PY)'!AI1938</f>
        <v>0</v>
      </c>
    </row>
    <row r="1939" spans="1:35" x14ac:dyDescent="0.3">
      <c r="A1939" s="1">
        <f>'[1]RC-1(PY)'!A1939</f>
        <v>0</v>
      </c>
      <c r="B1939" s="1">
        <f>'[1]RC-1(PY)'!B1939</f>
        <v>0</v>
      </c>
      <c r="C1939" s="1">
        <f>'[1]RC-1(PY)'!C1939</f>
        <v>0</v>
      </c>
      <c r="D1939" s="1">
        <f>'[1]RC-1(PY)'!D1939</f>
        <v>0</v>
      </c>
      <c r="E1939" s="1">
        <f>'[1]RC-1(PY)'!E1939</f>
        <v>0</v>
      </c>
      <c r="F1939" s="1">
        <f>'[1]RC-1(PY)'!F1939</f>
        <v>0</v>
      </c>
      <c r="G1939" s="1">
        <f>'[1]RC-1(PY)'!G1939</f>
        <v>0</v>
      </c>
      <c r="H1939" s="1">
        <f>'[1]RC-1(PY)'!H1939</f>
        <v>0</v>
      </c>
      <c r="I1939" s="1">
        <f>'[1]RC-1(PY)'!I1939</f>
        <v>0</v>
      </c>
      <c r="J1939" s="1">
        <f>'[1]RC-1(PY)'!J1939</f>
        <v>0</v>
      </c>
      <c r="K1939" s="1">
        <f>'[1]RC-1(PY)'!K1939</f>
        <v>0</v>
      </c>
      <c r="L1939" s="1">
        <f>'[1]RC-1(PY)'!L1939</f>
        <v>0</v>
      </c>
      <c r="M1939" s="1">
        <f>'[1]RC-1(PY)'!M1939</f>
        <v>0</v>
      </c>
      <c r="N1939" s="1">
        <f>'[1]RC-1(PY)'!N1939</f>
        <v>0</v>
      </c>
      <c r="O1939" s="1">
        <f>'[1]RC-1(PY)'!O1939</f>
        <v>0</v>
      </c>
      <c r="P1939" s="1">
        <f>'[1]RC-1(PY)'!P1939</f>
        <v>0</v>
      </c>
      <c r="Q1939" s="1">
        <f>'[1]RC-1(PY)'!Q1939</f>
        <v>0</v>
      </c>
      <c r="R1939" s="1">
        <f>'[1]RC-1(PY)'!R1939</f>
        <v>0</v>
      </c>
      <c r="S1939" s="1">
        <f>'[1]RC-1(PY)'!S1939</f>
        <v>0</v>
      </c>
      <c r="T1939" s="1">
        <f>'[1]RC-1(PY)'!T1939</f>
        <v>0</v>
      </c>
      <c r="U1939" s="1">
        <f>'[1]RC-1(PY)'!U1939</f>
        <v>0</v>
      </c>
      <c r="V1939" s="1">
        <f>'[1]RC-1(PY)'!V1939</f>
        <v>0</v>
      </c>
      <c r="W1939" s="1">
        <f>'[1]RC-1(PY)'!W1939</f>
        <v>0</v>
      </c>
      <c r="X1939" s="1">
        <f>'[1]RC-1(PY)'!X1939</f>
        <v>0</v>
      </c>
      <c r="Y1939" s="1">
        <f>'[1]RC-1(PY)'!Y1939</f>
        <v>0</v>
      </c>
      <c r="Z1939" s="1">
        <f>'[1]RC-1(PY)'!Z1939</f>
        <v>0</v>
      </c>
      <c r="AA1939" s="1">
        <f>'[1]RC-1(PY)'!AA1939</f>
        <v>0</v>
      </c>
      <c r="AB1939" s="1">
        <f>'[1]RC-1(PY)'!AB1939</f>
        <v>0</v>
      </c>
      <c r="AC1939" s="1">
        <f>'[1]RC-1(PY)'!AC1939</f>
        <v>0</v>
      </c>
      <c r="AD1939" s="1">
        <f>'[1]RC-1(PY)'!AD1939</f>
        <v>0</v>
      </c>
      <c r="AE1939" s="1">
        <f>'[1]RC-1(PY)'!AE1939</f>
        <v>0</v>
      </c>
      <c r="AF1939" s="1">
        <f>'[1]RC-1(PY)'!AF1939</f>
        <v>0</v>
      </c>
      <c r="AG1939" s="1">
        <f>'[1]RC-1(PY)'!AG1939</f>
        <v>0</v>
      </c>
      <c r="AH1939" s="1">
        <f>'[1]RC-1(PY)'!AH1939</f>
        <v>0</v>
      </c>
      <c r="AI1939" s="1">
        <f>'[1]RC-1(PY)'!AI1939</f>
        <v>0</v>
      </c>
    </row>
    <row r="1940" spans="1:35" x14ac:dyDescent="0.3">
      <c r="A1940" s="1">
        <f>'[1]RC-1(PY)'!A1940</f>
        <v>0</v>
      </c>
      <c r="B1940" s="1">
        <f>'[1]RC-1(PY)'!B1940</f>
        <v>0</v>
      </c>
      <c r="C1940" s="1">
        <f>'[1]RC-1(PY)'!C1940</f>
        <v>0</v>
      </c>
      <c r="D1940" s="1">
        <f>'[1]RC-1(PY)'!D1940</f>
        <v>0</v>
      </c>
      <c r="E1940" s="1">
        <f>'[1]RC-1(PY)'!E1940</f>
        <v>0</v>
      </c>
      <c r="F1940" s="1">
        <f>'[1]RC-1(PY)'!F1940</f>
        <v>0</v>
      </c>
      <c r="G1940" s="1">
        <f>'[1]RC-1(PY)'!G1940</f>
        <v>0</v>
      </c>
      <c r="H1940" s="1">
        <f>'[1]RC-1(PY)'!H1940</f>
        <v>0</v>
      </c>
      <c r="I1940" s="1">
        <f>'[1]RC-1(PY)'!I1940</f>
        <v>0</v>
      </c>
      <c r="J1940" s="1">
        <f>'[1]RC-1(PY)'!J1940</f>
        <v>0</v>
      </c>
      <c r="K1940" s="1">
        <f>'[1]RC-1(PY)'!K1940</f>
        <v>0</v>
      </c>
      <c r="L1940" s="1">
        <f>'[1]RC-1(PY)'!L1940</f>
        <v>0</v>
      </c>
      <c r="M1940" s="1">
        <f>'[1]RC-1(PY)'!M1940</f>
        <v>0</v>
      </c>
      <c r="N1940" s="1">
        <f>'[1]RC-1(PY)'!N1940</f>
        <v>0</v>
      </c>
      <c r="O1940" s="1">
        <f>'[1]RC-1(PY)'!O1940</f>
        <v>0</v>
      </c>
      <c r="P1940" s="1">
        <f>'[1]RC-1(PY)'!P1940</f>
        <v>0</v>
      </c>
      <c r="Q1940" s="1">
        <f>'[1]RC-1(PY)'!Q1940</f>
        <v>0</v>
      </c>
      <c r="R1940" s="1">
        <f>'[1]RC-1(PY)'!R1940</f>
        <v>0</v>
      </c>
      <c r="S1940" s="1">
        <f>'[1]RC-1(PY)'!S1940</f>
        <v>0</v>
      </c>
      <c r="T1940" s="1">
        <f>'[1]RC-1(PY)'!T1940</f>
        <v>0</v>
      </c>
      <c r="U1940" s="1">
        <f>'[1]RC-1(PY)'!U1940</f>
        <v>0</v>
      </c>
      <c r="V1940" s="1">
        <f>'[1]RC-1(PY)'!V1940</f>
        <v>0</v>
      </c>
      <c r="W1940" s="1">
        <f>'[1]RC-1(PY)'!W1940</f>
        <v>0</v>
      </c>
      <c r="X1940" s="1">
        <f>'[1]RC-1(PY)'!X1940</f>
        <v>0</v>
      </c>
      <c r="Y1940" s="1">
        <f>'[1]RC-1(PY)'!Y1940</f>
        <v>0</v>
      </c>
      <c r="Z1940" s="1">
        <f>'[1]RC-1(PY)'!Z1940</f>
        <v>0</v>
      </c>
      <c r="AA1940" s="1">
        <f>'[1]RC-1(PY)'!AA1940</f>
        <v>0</v>
      </c>
      <c r="AB1940" s="1">
        <f>'[1]RC-1(PY)'!AB1940</f>
        <v>0</v>
      </c>
      <c r="AC1940" s="1">
        <f>'[1]RC-1(PY)'!AC1940</f>
        <v>0</v>
      </c>
      <c r="AD1940" s="1">
        <f>'[1]RC-1(PY)'!AD1940</f>
        <v>0</v>
      </c>
      <c r="AE1940" s="1">
        <f>'[1]RC-1(PY)'!AE1940</f>
        <v>0</v>
      </c>
      <c r="AF1940" s="1">
        <f>'[1]RC-1(PY)'!AF1940</f>
        <v>0</v>
      </c>
      <c r="AG1940" s="1">
        <f>'[1]RC-1(PY)'!AG1940</f>
        <v>0</v>
      </c>
      <c r="AH1940" s="1">
        <f>'[1]RC-1(PY)'!AH1940</f>
        <v>0</v>
      </c>
      <c r="AI1940" s="1">
        <f>'[1]RC-1(PY)'!AI1940</f>
        <v>0</v>
      </c>
    </row>
    <row r="1941" spans="1:35" x14ac:dyDescent="0.3">
      <c r="A1941" s="1">
        <f>'[1]RC-1(PY)'!A1941</f>
        <v>0</v>
      </c>
      <c r="B1941" s="1">
        <f>'[1]RC-1(PY)'!B1941</f>
        <v>0</v>
      </c>
      <c r="C1941" s="1">
        <f>'[1]RC-1(PY)'!C1941</f>
        <v>0</v>
      </c>
      <c r="D1941" s="1">
        <f>'[1]RC-1(PY)'!D1941</f>
        <v>0</v>
      </c>
      <c r="E1941" s="1">
        <f>'[1]RC-1(PY)'!E1941</f>
        <v>0</v>
      </c>
      <c r="F1941" s="1">
        <f>'[1]RC-1(PY)'!F1941</f>
        <v>0</v>
      </c>
      <c r="G1941" s="1">
        <f>'[1]RC-1(PY)'!G1941</f>
        <v>0</v>
      </c>
      <c r="H1941" s="1">
        <f>'[1]RC-1(PY)'!H1941</f>
        <v>0</v>
      </c>
      <c r="I1941" s="1">
        <f>'[1]RC-1(PY)'!I1941</f>
        <v>0</v>
      </c>
      <c r="J1941" s="1">
        <f>'[1]RC-1(PY)'!J1941</f>
        <v>0</v>
      </c>
      <c r="K1941" s="1">
        <f>'[1]RC-1(PY)'!K1941</f>
        <v>0</v>
      </c>
      <c r="L1941" s="1">
        <f>'[1]RC-1(PY)'!L1941</f>
        <v>0</v>
      </c>
      <c r="M1941" s="1">
        <f>'[1]RC-1(PY)'!M1941</f>
        <v>0</v>
      </c>
      <c r="N1941" s="1">
        <f>'[1]RC-1(PY)'!N1941</f>
        <v>0</v>
      </c>
      <c r="O1941" s="1">
        <f>'[1]RC-1(PY)'!O1941</f>
        <v>0</v>
      </c>
      <c r="P1941" s="1">
        <f>'[1]RC-1(PY)'!P1941</f>
        <v>0</v>
      </c>
      <c r="Q1941" s="1">
        <f>'[1]RC-1(PY)'!Q1941</f>
        <v>0</v>
      </c>
      <c r="R1941" s="1">
        <f>'[1]RC-1(PY)'!R1941</f>
        <v>0</v>
      </c>
      <c r="S1941" s="1">
        <f>'[1]RC-1(PY)'!S1941</f>
        <v>0</v>
      </c>
      <c r="T1941" s="1">
        <f>'[1]RC-1(PY)'!T1941</f>
        <v>0</v>
      </c>
      <c r="U1941" s="1">
        <f>'[1]RC-1(PY)'!U1941</f>
        <v>0</v>
      </c>
      <c r="V1941" s="1">
        <f>'[1]RC-1(PY)'!V1941</f>
        <v>0</v>
      </c>
      <c r="W1941" s="1">
        <f>'[1]RC-1(PY)'!W1941</f>
        <v>0</v>
      </c>
      <c r="X1941" s="1">
        <f>'[1]RC-1(PY)'!X1941</f>
        <v>0</v>
      </c>
      <c r="Y1941" s="1">
        <f>'[1]RC-1(PY)'!Y1941</f>
        <v>0</v>
      </c>
      <c r="Z1941" s="1">
        <f>'[1]RC-1(PY)'!Z1941</f>
        <v>0</v>
      </c>
      <c r="AA1941" s="1">
        <f>'[1]RC-1(PY)'!AA1941</f>
        <v>0</v>
      </c>
      <c r="AB1941" s="1">
        <f>'[1]RC-1(PY)'!AB1941</f>
        <v>0</v>
      </c>
      <c r="AC1941" s="1">
        <f>'[1]RC-1(PY)'!AC1941</f>
        <v>0</v>
      </c>
      <c r="AD1941" s="1">
        <f>'[1]RC-1(PY)'!AD1941</f>
        <v>0</v>
      </c>
      <c r="AE1941" s="1">
        <f>'[1]RC-1(PY)'!AE1941</f>
        <v>0</v>
      </c>
      <c r="AF1941" s="1">
        <f>'[1]RC-1(PY)'!AF1941</f>
        <v>0</v>
      </c>
      <c r="AG1941" s="1">
        <f>'[1]RC-1(PY)'!AG1941</f>
        <v>0</v>
      </c>
      <c r="AH1941" s="1">
        <f>'[1]RC-1(PY)'!AH1941</f>
        <v>0</v>
      </c>
      <c r="AI1941" s="1">
        <f>'[1]RC-1(PY)'!AI1941</f>
        <v>0</v>
      </c>
    </row>
    <row r="1942" spans="1:35" x14ac:dyDescent="0.3">
      <c r="A1942" s="1">
        <f>'[1]RC-1(PY)'!A1942</f>
        <v>0</v>
      </c>
      <c r="B1942" s="1">
        <f>'[1]RC-1(PY)'!B1942</f>
        <v>0</v>
      </c>
      <c r="C1942" s="1">
        <f>'[1]RC-1(PY)'!C1942</f>
        <v>0</v>
      </c>
      <c r="D1942" s="1">
        <f>'[1]RC-1(PY)'!D1942</f>
        <v>0</v>
      </c>
      <c r="E1942" s="1">
        <f>'[1]RC-1(PY)'!E1942</f>
        <v>0</v>
      </c>
      <c r="F1942" s="1">
        <f>'[1]RC-1(PY)'!F1942</f>
        <v>0</v>
      </c>
      <c r="G1942" s="1">
        <f>'[1]RC-1(PY)'!G1942</f>
        <v>0</v>
      </c>
      <c r="H1942" s="1">
        <f>'[1]RC-1(PY)'!H1942</f>
        <v>0</v>
      </c>
      <c r="I1942" s="1">
        <f>'[1]RC-1(PY)'!I1942</f>
        <v>0</v>
      </c>
      <c r="J1942" s="1">
        <f>'[1]RC-1(PY)'!J1942</f>
        <v>0</v>
      </c>
      <c r="K1942" s="1">
        <f>'[1]RC-1(PY)'!K1942</f>
        <v>0</v>
      </c>
      <c r="L1942" s="1">
        <f>'[1]RC-1(PY)'!L1942</f>
        <v>0</v>
      </c>
      <c r="M1942" s="1">
        <f>'[1]RC-1(PY)'!M1942</f>
        <v>0</v>
      </c>
      <c r="N1942" s="1">
        <f>'[1]RC-1(PY)'!N1942</f>
        <v>0</v>
      </c>
      <c r="O1942" s="1">
        <f>'[1]RC-1(PY)'!O1942</f>
        <v>0</v>
      </c>
      <c r="P1942" s="1">
        <f>'[1]RC-1(PY)'!P1942</f>
        <v>0</v>
      </c>
      <c r="Q1942" s="1">
        <f>'[1]RC-1(PY)'!Q1942</f>
        <v>0</v>
      </c>
      <c r="R1942" s="1">
        <f>'[1]RC-1(PY)'!R1942</f>
        <v>0</v>
      </c>
      <c r="S1942" s="1">
        <f>'[1]RC-1(PY)'!S1942</f>
        <v>0</v>
      </c>
      <c r="T1942" s="1">
        <f>'[1]RC-1(PY)'!T1942</f>
        <v>0</v>
      </c>
      <c r="U1942" s="1">
        <f>'[1]RC-1(PY)'!U1942</f>
        <v>0</v>
      </c>
      <c r="V1942" s="1">
        <f>'[1]RC-1(PY)'!V1942</f>
        <v>0</v>
      </c>
      <c r="W1942" s="1">
        <f>'[1]RC-1(PY)'!W1942</f>
        <v>0</v>
      </c>
      <c r="X1942" s="1">
        <f>'[1]RC-1(PY)'!X1942</f>
        <v>0</v>
      </c>
      <c r="Y1942" s="1">
        <f>'[1]RC-1(PY)'!Y1942</f>
        <v>0</v>
      </c>
      <c r="Z1942" s="1">
        <f>'[1]RC-1(PY)'!Z1942</f>
        <v>0</v>
      </c>
      <c r="AA1942" s="1">
        <f>'[1]RC-1(PY)'!AA1942</f>
        <v>0</v>
      </c>
      <c r="AB1942" s="1">
        <f>'[1]RC-1(PY)'!AB1942</f>
        <v>0</v>
      </c>
      <c r="AC1942" s="1">
        <f>'[1]RC-1(PY)'!AC1942</f>
        <v>0</v>
      </c>
      <c r="AD1942" s="1">
        <f>'[1]RC-1(PY)'!AD1942</f>
        <v>0</v>
      </c>
      <c r="AE1942" s="1">
        <f>'[1]RC-1(PY)'!AE1942</f>
        <v>0</v>
      </c>
      <c r="AF1942" s="1">
        <f>'[1]RC-1(PY)'!AF1942</f>
        <v>0</v>
      </c>
      <c r="AG1942" s="1">
        <f>'[1]RC-1(PY)'!AG1942</f>
        <v>0</v>
      </c>
      <c r="AH1942" s="1">
        <f>'[1]RC-1(PY)'!AH1942</f>
        <v>0</v>
      </c>
      <c r="AI1942" s="1">
        <f>'[1]RC-1(PY)'!AI1942</f>
        <v>0</v>
      </c>
    </row>
    <row r="1943" spans="1:35" x14ac:dyDescent="0.3">
      <c r="A1943" s="1">
        <f>'[1]RC-1(PY)'!A1943</f>
        <v>0</v>
      </c>
      <c r="B1943" s="1">
        <f>'[1]RC-1(PY)'!B1943</f>
        <v>0</v>
      </c>
      <c r="C1943" s="1">
        <f>'[1]RC-1(PY)'!C1943</f>
        <v>0</v>
      </c>
      <c r="D1943" s="1">
        <f>'[1]RC-1(PY)'!D1943</f>
        <v>0</v>
      </c>
      <c r="E1943" s="1">
        <f>'[1]RC-1(PY)'!E1943</f>
        <v>0</v>
      </c>
      <c r="F1943" s="1">
        <f>'[1]RC-1(PY)'!F1943</f>
        <v>0</v>
      </c>
      <c r="G1943" s="1">
        <f>'[1]RC-1(PY)'!G1943</f>
        <v>0</v>
      </c>
      <c r="H1943" s="1">
        <f>'[1]RC-1(PY)'!H1943</f>
        <v>0</v>
      </c>
      <c r="I1943" s="1">
        <f>'[1]RC-1(PY)'!I1943</f>
        <v>0</v>
      </c>
      <c r="J1943" s="1">
        <f>'[1]RC-1(PY)'!J1943</f>
        <v>0</v>
      </c>
      <c r="K1943" s="1">
        <f>'[1]RC-1(PY)'!K1943</f>
        <v>0</v>
      </c>
      <c r="L1943" s="1">
        <f>'[1]RC-1(PY)'!L1943</f>
        <v>0</v>
      </c>
      <c r="M1943" s="1">
        <f>'[1]RC-1(PY)'!M1943</f>
        <v>0</v>
      </c>
      <c r="N1943" s="1">
        <f>'[1]RC-1(PY)'!N1943</f>
        <v>0</v>
      </c>
      <c r="O1943" s="1">
        <f>'[1]RC-1(PY)'!O1943</f>
        <v>0</v>
      </c>
      <c r="P1943" s="1">
        <f>'[1]RC-1(PY)'!P1943</f>
        <v>0</v>
      </c>
      <c r="Q1943" s="1">
        <f>'[1]RC-1(PY)'!Q1943</f>
        <v>0</v>
      </c>
      <c r="R1943" s="1">
        <f>'[1]RC-1(PY)'!R1943</f>
        <v>0</v>
      </c>
      <c r="S1943" s="1">
        <f>'[1]RC-1(PY)'!S1943</f>
        <v>0</v>
      </c>
      <c r="T1943" s="1">
        <f>'[1]RC-1(PY)'!T1943</f>
        <v>0</v>
      </c>
      <c r="U1943" s="1">
        <f>'[1]RC-1(PY)'!U1943</f>
        <v>0</v>
      </c>
      <c r="V1943" s="1">
        <f>'[1]RC-1(PY)'!V1943</f>
        <v>0</v>
      </c>
      <c r="W1943" s="1">
        <f>'[1]RC-1(PY)'!W1943</f>
        <v>0</v>
      </c>
      <c r="X1943" s="1">
        <f>'[1]RC-1(PY)'!X1943</f>
        <v>0</v>
      </c>
      <c r="Y1943" s="1">
        <f>'[1]RC-1(PY)'!Y1943</f>
        <v>0</v>
      </c>
      <c r="Z1943" s="1">
        <f>'[1]RC-1(PY)'!Z1943</f>
        <v>0</v>
      </c>
      <c r="AA1943" s="1">
        <f>'[1]RC-1(PY)'!AA1943</f>
        <v>0</v>
      </c>
      <c r="AB1943" s="1">
        <f>'[1]RC-1(PY)'!AB1943</f>
        <v>0</v>
      </c>
      <c r="AC1943" s="1">
        <f>'[1]RC-1(PY)'!AC1943</f>
        <v>0</v>
      </c>
      <c r="AD1943" s="1">
        <f>'[1]RC-1(PY)'!AD1943</f>
        <v>0</v>
      </c>
      <c r="AE1943" s="1">
        <f>'[1]RC-1(PY)'!AE1943</f>
        <v>0</v>
      </c>
      <c r="AF1943" s="1">
        <f>'[1]RC-1(PY)'!AF1943</f>
        <v>0</v>
      </c>
      <c r="AG1943" s="1">
        <f>'[1]RC-1(PY)'!AG1943</f>
        <v>0</v>
      </c>
      <c r="AH1943" s="1">
        <f>'[1]RC-1(PY)'!AH1943</f>
        <v>0</v>
      </c>
      <c r="AI1943" s="1">
        <f>'[1]RC-1(PY)'!AI1943</f>
        <v>0</v>
      </c>
    </row>
    <row r="1944" spans="1:35" x14ac:dyDescent="0.3">
      <c r="A1944" s="1">
        <f>'[1]RC-1(PY)'!A1944</f>
        <v>0</v>
      </c>
      <c r="B1944" s="1">
        <f>'[1]RC-1(PY)'!B1944</f>
        <v>0</v>
      </c>
      <c r="C1944" s="1">
        <f>'[1]RC-1(PY)'!C1944</f>
        <v>0</v>
      </c>
      <c r="D1944" s="1">
        <f>'[1]RC-1(PY)'!D1944</f>
        <v>0</v>
      </c>
      <c r="E1944" s="1">
        <f>'[1]RC-1(PY)'!E1944</f>
        <v>0</v>
      </c>
      <c r="F1944" s="1">
        <f>'[1]RC-1(PY)'!F1944</f>
        <v>0</v>
      </c>
      <c r="G1944" s="1">
        <f>'[1]RC-1(PY)'!G1944</f>
        <v>0</v>
      </c>
      <c r="H1944" s="1">
        <f>'[1]RC-1(PY)'!H1944</f>
        <v>0</v>
      </c>
      <c r="I1944" s="1">
        <f>'[1]RC-1(PY)'!I1944</f>
        <v>0</v>
      </c>
      <c r="J1944" s="1">
        <f>'[1]RC-1(PY)'!J1944</f>
        <v>0</v>
      </c>
      <c r="K1944" s="1">
        <f>'[1]RC-1(PY)'!K1944</f>
        <v>0</v>
      </c>
      <c r="L1944" s="1">
        <f>'[1]RC-1(PY)'!L1944</f>
        <v>0</v>
      </c>
      <c r="M1944" s="1">
        <f>'[1]RC-1(PY)'!M1944</f>
        <v>0</v>
      </c>
      <c r="N1944" s="1">
        <f>'[1]RC-1(PY)'!N1944</f>
        <v>0</v>
      </c>
      <c r="O1944" s="1">
        <f>'[1]RC-1(PY)'!O1944</f>
        <v>0</v>
      </c>
      <c r="P1944" s="1">
        <f>'[1]RC-1(PY)'!P1944</f>
        <v>0</v>
      </c>
      <c r="Q1944" s="1">
        <f>'[1]RC-1(PY)'!Q1944</f>
        <v>0</v>
      </c>
      <c r="R1944" s="1">
        <f>'[1]RC-1(PY)'!R1944</f>
        <v>0</v>
      </c>
      <c r="S1944" s="1">
        <f>'[1]RC-1(PY)'!S1944</f>
        <v>0</v>
      </c>
      <c r="T1944" s="1">
        <f>'[1]RC-1(PY)'!T1944</f>
        <v>0</v>
      </c>
      <c r="U1944" s="1">
        <f>'[1]RC-1(PY)'!U1944</f>
        <v>0</v>
      </c>
      <c r="V1944" s="1">
        <f>'[1]RC-1(PY)'!V1944</f>
        <v>0</v>
      </c>
      <c r="W1944" s="1">
        <f>'[1]RC-1(PY)'!W1944</f>
        <v>0</v>
      </c>
      <c r="X1944" s="1">
        <f>'[1]RC-1(PY)'!X1944</f>
        <v>0</v>
      </c>
      <c r="Y1944" s="1">
        <f>'[1]RC-1(PY)'!Y1944</f>
        <v>0</v>
      </c>
      <c r="Z1944" s="1">
        <f>'[1]RC-1(PY)'!Z1944</f>
        <v>0</v>
      </c>
      <c r="AA1944" s="1">
        <f>'[1]RC-1(PY)'!AA1944</f>
        <v>0</v>
      </c>
      <c r="AB1944" s="1">
        <f>'[1]RC-1(PY)'!AB1944</f>
        <v>0</v>
      </c>
      <c r="AC1944" s="1">
        <f>'[1]RC-1(PY)'!AC1944</f>
        <v>0</v>
      </c>
      <c r="AD1944" s="1">
        <f>'[1]RC-1(PY)'!AD1944</f>
        <v>0</v>
      </c>
      <c r="AE1944" s="1">
        <f>'[1]RC-1(PY)'!AE1944</f>
        <v>0</v>
      </c>
      <c r="AF1944" s="1">
        <f>'[1]RC-1(PY)'!AF1944</f>
        <v>0</v>
      </c>
      <c r="AG1944" s="1">
        <f>'[1]RC-1(PY)'!AG1944</f>
        <v>0</v>
      </c>
      <c r="AH1944" s="1">
        <f>'[1]RC-1(PY)'!AH1944</f>
        <v>0</v>
      </c>
      <c r="AI1944" s="1">
        <f>'[1]RC-1(PY)'!AI1944</f>
        <v>0</v>
      </c>
    </row>
    <row r="1945" spans="1:35" x14ac:dyDescent="0.3">
      <c r="A1945" s="1">
        <f>'[1]RC-1(PY)'!A1945</f>
        <v>0</v>
      </c>
      <c r="B1945" s="1">
        <f>'[1]RC-1(PY)'!B1945</f>
        <v>0</v>
      </c>
      <c r="C1945" s="1">
        <f>'[1]RC-1(PY)'!C1945</f>
        <v>0</v>
      </c>
      <c r="D1945" s="1">
        <f>'[1]RC-1(PY)'!D1945</f>
        <v>0</v>
      </c>
      <c r="E1945" s="1">
        <f>'[1]RC-1(PY)'!E1945</f>
        <v>0</v>
      </c>
      <c r="F1945" s="1">
        <f>'[1]RC-1(PY)'!F1945</f>
        <v>0</v>
      </c>
      <c r="G1945" s="1">
        <f>'[1]RC-1(PY)'!G1945</f>
        <v>0</v>
      </c>
      <c r="H1945" s="1">
        <f>'[1]RC-1(PY)'!H1945</f>
        <v>0</v>
      </c>
      <c r="I1945" s="1">
        <f>'[1]RC-1(PY)'!I1945</f>
        <v>0</v>
      </c>
      <c r="J1945" s="1">
        <f>'[1]RC-1(PY)'!J1945</f>
        <v>0</v>
      </c>
      <c r="K1945" s="1">
        <f>'[1]RC-1(PY)'!K1945</f>
        <v>0</v>
      </c>
      <c r="L1945" s="1">
        <f>'[1]RC-1(PY)'!L1945</f>
        <v>0</v>
      </c>
      <c r="M1945" s="1">
        <f>'[1]RC-1(PY)'!M1945</f>
        <v>0</v>
      </c>
      <c r="N1945" s="1">
        <f>'[1]RC-1(PY)'!N1945</f>
        <v>0</v>
      </c>
      <c r="O1945" s="1">
        <f>'[1]RC-1(PY)'!O1945</f>
        <v>0</v>
      </c>
      <c r="P1945" s="1">
        <f>'[1]RC-1(PY)'!P1945</f>
        <v>0</v>
      </c>
      <c r="Q1945" s="1">
        <f>'[1]RC-1(PY)'!Q1945</f>
        <v>0</v>
      </c>
      <c r="R1945" s="1">
        <f>'[1]RC-1(PY)'!R1945</f>
        <v>0</v>
      </c>
      <c r="S1945" s="1">
        <f>'[1]RC-1(PY)'!S1945</f>
        <v>0</v>
      </c>
      <c r="T1945" s="1">
        <f>'[1]RC-1(PY)'!T1945</f>
        <v>0</v>
      </c>
      <c r="U1945" s="1">
        <f>'[1]RC-1(PY)'!U1945</f>
        <v>0</v>
      </c>
      <c r="V1945" s="1">
        <f>'[1]RC-1(PY)'!V1945</f>
        <v>0</v>
      </c>
      <c r="W1945" s="1">
        <f>'[1]RC-1(PY)'!W1945</f>
        <v>0</v>
      </c>
      <c r="X1945" s="1">
        <f>'[1]RC-1(PY)'!X1945</f>
        <v>0</v>
      </c>
      <c r="Y1945" s="1">
        <f>'[1]RC-1(PY)'!Y1945</f>
        <v>0</v>
      </c>
      <c r="Z1945" s="1">
        <f>'[1]RC-1(PY)'!Z1945</f>
        <v>0</v>
      </c>
      <c r="AA1945" s="1">
        <f>'[1]RC-1(PY)'!AA1945</f>
        <v>0</v>
      </c>
      <c r="AB1945" s="1">
        <f>'[1]RC-1(PY)'!AB1945</f>
        <v>0</v>
      </c>
      <c r="AC1945" s="1">
        <f>'[1]RC-1(PY)'!AC1945</f>
        <v>0</v>
      </c>
      <c r="AD1945" s="1">
        <f>'[1]RC-1(PY)'!AD1945</f>
        <v>0</v>
      </c>
      <c r="AE1945" s="1">
        <f>'[1]RC-1(PY)'!AE1945</f>
        <v>0</v>
      </c>
      <c r="AF1945" s="1">
        <f>'[1]RC-1(PY)'!AF1945</f>
        <v>0</v>
      </c>
      <c r="AG1945" s="1">
        <f>'[1]RC-1(PY)'!AG1945</f>
        <v>0</v>
      </c>
      <c r="AH1945" s="1">
        <f>'[1]RC-1(PY)'!AH1945</f>
        <v>0</v>
      </c>
      <c r="AI1945" s="1">
        <f>'[1]RC-1(PY)'!AI1945</f>
        <v>0</v>
      </c>
    </row>
    <row r="1946" spans="1:35" x14ac:dyDescent="0.3">
      <c r="A1946" s="1">
        <f>'[1]RC-1(PY)'!A1946</f>
        <v>0</v>
      </c>
      <c r="B1946" s="1">
        <f>'[1]RC-1(PY)'!B1946</f>
        <v>0</v>
      </c>
      <c r="C1946" s="1">
        <f>'[1]RC-1(PY)'!C1946</f>
        <v>0</v>
      </c>
      <c r="D1946" s="1">
        <f>'[1]RC-1(PY)'!D1946</f>
        <v>0</v>
      </c>
      <c r="E1946" s="1">
        <f>'[1]RC-1(PY)'!E1946</f>
        <v>0</v>
      </c>
      <c r="F1946" s="1">
        <f>'[1]RC-1(PY)'!F1946</f>
        <v>0</v>
      </c>
      <c r="G1946" s="1">
        <f>'[1]RC-1(PY)'!G1946</f>
        <v>0</v>
      </c>
      <c r="H1946" s="1">
        <f>'[1]RC-1(PY)'!H1946</f>
        <v>0</v>
      </c>
      <c r="I1946" s="1">
        <f>'[1]RC-1(PY)'!I1946</f>
        <v>0</v>
      </c>
      <c r="J1946" s="1">
        <f>'[1]RC-1(PY)'!J1946</f>
        <v>0</v>
      </c>
      <c r="K1946" s="1">
        <f>'[1]RC-1(PY)'!K1946</f>
        <v>0</v>
      </c>
      <c r="L1946" s="1">
        <f>'[1]RC-1(PY)'!L1946</f>
        <v>0</v>
      </c>
      <c r="M1946" s="1">
        <f>'[1]RC-1(PY)'!M1946</f>
        <v>0</v>
      </c>
      <c r="N1946" s="1">
        <f>'[1]RC-1(PY)'!N1946</f>
        <v>0</v>
      </c>
      <c r="O1946" s="1">
        <f>'[1]RC-1(PY)'!O1946</f>
        <v>0</v>
      </c>
      <c r="P1946" s="1">
        <f>'[1]RC-1(PY)'!P1946</f>
        <v>0</v>
      </c>
      <c r="Q1946" s="1">
        <f>'[1]RC-1(PY)'!Q1946</f>
        <v>0</v>
      </c>
      <c r="R1946" s="1">
        <f>'[1]RC-1(PY)'!R1946</f>
        <v>0</v>
      </c>
      <c r="S1946" s="1">
        <f>'[1]RC-1(PY)'!S1946</f>
        <v>0</v>
      </c>
      <c r="T1946" s="1">
        <f>'[1]RC-1(PY)'!T1946</f>
        <v>0</v>
      </c>
      <c r="U1946" s="1">
        <f>'[1]RC-1(PY)'!U1946</f>
        <v>0</v>
      </c>
      <c r="V1946" s="1">
        <f>'[1]RC-1(PY)'!V1946</f>
        <v>0</v>
      </c>
      <c r="W1946" s="1">
        <f>'[1]RC-1(PY)'!W1946</f>
        <v>0</v>
      </c>
      <c r="X1946" s="1">
        <f>'[1]RC-1(PY)'!X1946</f>
        <v>0</v>
      </c>
      <c r="Y1946" s="1">
        <f>'[1]RC-1(PY)'!Y1946</f>
        <v>0</v>
      </c>
      <c r="Z1946" s="1">
        <f>'[1]RC-1(PY)'!Z1946</f>
        <v>0</v>
      </c>
      <c r="AA1946" s="1">
        <f>'[1]RC-1(PY)'!AA1946</f>
        <v>0</v>
      </c>
      <c r="AB1946" s="1">
        <f>'[1]RC-1(PY)'!AB1946</f>
        <v>0</v>
      </c>
      <c r="AC1946" s="1">
        <f>'[1]RC-1(PY)'!AC1946</f>
        <v>0</v>
      </c>
      <c r="AD1946" s="1">
        <f>'[1]RC-1(PY)'!AD1946</f>
        <v>0</v>
      </c>
      <c r="AE1946" s="1">
        <f>'[1]RC-1(PY)'!AE1946</f>
        <v>0</v>
      </c>
      <c r="AF1946" s="1">
        <f>'[1]RC-1(PY)'!AF1946</f>
        <v>0</v>
      </c>
      <c r="AG1946" s="1">
        <f>'[1]RC-1(PY)'!AG1946</f>
        <v>0</v>
      </c>
      <c r="AH1946" s="1">
        <f>'[1]RC-1(PY)'!AH1946</f>
        <v>0</v>
      </c>
      <c r="AI1946" s="1">
        <f>'[1]RC-1(PY)'!AI1946</f>
        <v>0</v>
      </c>
    </row>
    <row r="1947" spans="1:35" x14ac:dyDescent="0.3">
      <c r="A1947" s="1">
        <f>'[1]RC-1(PY)'!A1947</f>
        <v>0</v>
      </c>
      <c r="B1947" s="1">
        <f>'[1]RC-1(PY)'!B1947</f>
        <v>0</v>
      </c>
      <c r="C1947" s="1">
        <f>'[1]RC-1(PY)'!C1947</f>
        <v>0</v>
      </c>
      <c r="D1947" s="1">
        <f>'[1]RC-1(PY)'!D1947</f>
        <v>0</v>
      </c>
      <c r="E1947" s="1">
        <f>'[1]RC-1(PY)'!E1947</f>
        <v>0</v>
      </c>
      <c r="F1947" s="1">
        <f>'[1]RC-1(PY)'!F1947</f>
        <v>0</v>
      </c>
      <c r="G1947" s="1">
        <f>'[1]RC-1(PY)'!G1947</f>
        <v>0</v>
      </c>
      <c r="H1947" s="1">
        <f>'[1]RC-1(PY)'!H1947</f>
        <v>0</v>
      </c>
      <c r="I1947" s="1">
        <f>'[1]RC-1(PY)'!I1947</f>
        <v>0</v>
      </c>
      <c r="J1947" s="1">
        <f>'[1]RC-1(PY)'!J1947</f>
        <v>0</v>
      </c>
      <c r="K1947" s="1">
        <f>'[1]RC-1(PY)'!K1947</f>
        <v>0</v>
      </c>
      <c r="L1947" s="1">
        <f>'[1]RC-1(PY)'!L1947</f>
        <v>0</v>
      </c>
      <c r="M1947" s="1">
        <f>'[1]RC-1(PY)'!M1947</f>
        <v>0</v>
      </c>
      <c r="N1947" s="1">
        <f>'[1]RC-1(PY)'!N1947</f>
        <v>0</v>
      </c>
      <c r="O1947" s="1">
        <f>'[1]RC-1(PY)'!O1947</f>
        <v>0</v>
      </c>
      <c r="P1947" s="1">
        <f>'[1]RC-1(PY)'!P1947</f>
        <v>0</v>
      </c>
      <c r="Q1947" s="1">
        <f>'[1]RC-1(PY)'!Q1947</f>
        <v>0</v>
      </c>
      <c r="R1947" s="1">
        <f>'[1]RC-1(PY)'!R1947</f>
        <v>0</v>
      </c>
      <c r="S1947" s="1">
        <f>'[1]RC-1(PY)'!S1947</f>
        <v>0</v>
      </c>
      <c r="T1947" s="1">
        <f>'[1]RC-1(PY)'!T1947</f>
        <v>0</v>
      </c>
      <c r="U1947" s="1">
        <f>'[1]RC-1(PY)'!U1947</f>
        <v>0</v>
      </c>
      <c r="V1947" s="1">
        <f>'[1]RC-1(PY)'!V1947</f>
        <v>0</v>
      </c>
      <c r="W1947" s="1">
        <f>'[1]RC-1(PY)'!W1947</f>
        <v>0</v>
      </c>
      <c r="X1947" s="1">
        <f>'[1]RC-1(PY)'!X1947</f>
        <v>0</v>
      </c>
      <c r="Y1947" s="1">
        <f>'[1]RC-1(PY)'!Y1947</f>
        <v>0</v>
      </c>
      <c r="Z1947" s="1">
        <f>'[1]RC-1(PY)'!Z1947</f>
        <v>0</v>
      </c>
      <c r="AA1947" s="1">
        <f>'[1]RC-1(PY)'!AA1947</f>
        <v>0</v>
      </c>
      <c r="AB1947" s="1">
        <f>'[1]RC-1(PY)'!AB1947</f>
        <v>0</v>
      </c>
      <c r="AC1947" s="1">
        <f>'[1]RC-1(PY)'!AC1947</f>
        <v>0</v>
      </c>
      <c r="AD1947" s="1">
        <f>'[1]RC-1(PY)'!AD1947</f>
        <v>0</v>
      </c>
      <c r="AE1947" s="1">
        <f>'[1]RC-1(PY)'!AE1947</f>
        <v>0</v>
      </c>
      <c r="AF1947" s="1">
        <f>'[1]RC-1(PY)'!AF1947</f>
        <v>0</v>
      </c>
      <c r="AG1947" s="1">
        <f>'[1]RC-1(PY)'!AG1947</f>
        <v>0</v>
      </c>
      <c r="AH1947" s="1">
        <f>'[1]RC-1(PY)'!AH1947</f>
        <v>0</v>
      </c>
      <c r="AI1947" s="1">
        <f>'[1]RC-1(PY)'!AI1947</f>
        <v>0</v>
      </c>
    </row>
    <row r="1948" spans="1:35" x14ac:dyDescent="0.3">
      <c r="A1948" s="1">
        <f>'[1]RC-1(PY)'!A1948</f>
        <v>0</v>
      </c>
      <c r="B1948" s="1">
        <f>'[1]RC-1(PY)'!B1948</f>
        <v>0</v>
      </c>
      <c r="C1948" s="1">
        <f>'[1]RC-1(PY)'!C1948</f>
        <v>0</v>
      </c>
      <c r="D1948" s="1">
        <f>'[1]RC-1(PY)'!D1948</f>
        <v>0</v>
      </c>
      <c r="E1948" s="1">
        <f>'[1]RC-1(PY)'!E1948</f>
        <v>0</v>
      </c>
      <c r="F1948" s="1">
        <f>'[1]RC-1(PY)'!F1948</f>
        <v>0</v>
      </c>
      <c r="G1948" s="1">
        <f>'[1]RC-1(PY)'!G1948</f>
        <v>0</v>
      </c>
      <c r="H1948" s="1">
        <f>'[1]RC-1(PY)'!H1948</f>
        <v>0</v>
      </c>
      <c r="I1948" s="1">
        <f>'[1]RC-1(PY)'!I1948</f>
        <v>0</v>
      </c>
      <c r="J1948" s="1">
        <f>'[1]RC-1(PY)'!J1948</f>
        <v>0</v>
      </c>
      <c r="K1948" s="1">
        <f>'[1]RC-1(PY)'!K1948</f>
        <v>0</v>
      </c>
      <c r="L1948" s="1">
        <f>'[1]RC-1(PY)'!L1948</f>
        <v>0</v>
      </c>
      <c r="M1948" s="1">
        <f>'[1]RC-1(PY)'!M1948</f>
        <v>0</v>
      </c>
      <c r="N1948" s="1">
        <f>'[1]RC-1(PY)'!N1948</f>
        <v>0</v>
      </c>
      <c r="O1948" s="1">
        <f>'[1]RC-1(PY)'!O1948</f>
        <v>0</v>
      </c>
      <c r="P1948" s="1">
        <f>'[1]RC-1(PY)'!P1948</f>
        <v>0</v>
      </c>
      <c r="Q1948" s="1">
        <f>'[1]RC-1(PY)'!Q1948</f>
        <v>0</v>
      </c>
      <c r="R1948" s="1">
        <f>'[1]RC-1(PY)'!R1948</f>
        <v>0</v>
      </c>
      <c r="S1948" s="1">
        <f>'[1]RC-1(PY)'!S1948</f>
        <v>0</v>
      </c>
      <c r="T1948" s="1">
        <f>'[1]RC-1(PY)'!T1948</f>
        <v>0</v>
      </c>
      <c r="U1948" s="1">
        <f>'[1]RC-1(PY)'!U1948</f>
        <v>0</v>
      </c>
      <c r="V1948" s="1">
        <f>'[1]RC-1(PY)'!V1948</f>
        <v>0</v>
      </c>
      <c r="W1948" s="1">
        <f>'[1]RC-1(PY)'!W1948</f>
        <v>0</v>
      </c>
      <c r="X1948" s="1">
        <f>'[1]RC-1(PY)'!X1948</f>
        <v>0</v>
      </c>
      <c r="Y1948" s="1">
        <f>'[1]RC-1(PY)'!Y1948</f>
        <v>0</v>
      </c>
      <c r="Z1948" s="1">
        <f>'[1]RC-1(PY)'!Z1948</f>
        <v>0</v>
      </c>
      <c r="AA1948" s="1">
        <f>'[1]RC-1(PY)'!AA1948</f>
        <v>0</v>
      </c>
      <c r="AB1948" s="1">
        <f>'[1]RC-1(PY)'!AB1948</f>
        <v>0</v>
      </c>
      <c r="AC1948" s="1">
        <f>'[1]RC-1(PY)'!AC1948</f>
        <v>0</v>
      </c>
      <c r="AD1948" s="1">
        <f>'[1]RC-1(PY)'!AD1948</f>
        <v>0</v>
      </c>
      <c r="AE1948" s="1">
        <f>'[1]RC-1(PY)'!AE1948</f>
        <v>0</v>
      </c>
      <c r="AF1948" s="1">
        <f>'[1]RC-1(PY)'!AF1948</f>
        <v>0</v>
      </c>
      <c r="AG1948" s="1">
        <f>'[1]RC-1(PY)'!AG1948</f>
        <v>0</v>
      </c>
      <c r="AH1948" s="1">
        <f>'[1]RC-1(PY)'!AH1948</f>
        <v>0</v>
      </c>
      <c r="AI1948" s="1">
        <f>'[1]RC-1(PY)'!AI1948</f>
        <v>0</v>
      </c>
    </row>
    <row r="1949" spans="1:35" x14ac:dyDescent="0.3">
      <c r="A1949" s="1">
        <f>'[1]RC-1(PY)'!A1949</f>
        <v>0</v>
      </c>
      <c r="B1949" s="1">
        <f>'[1]RC-1(PY)'!B1949</f>
        <v>0</v>
      </c>
      <c r="C1949" s="1">
        <f>'[1]RC-1(PY)'!C1949</f>
        <v>0</v>
      </c>
      <c r="D1949" s="1">
        <f>'[1]RC-1(PY)'!D1949</f>
        <v>0</v>
      </c>
      <c r="E1949" s="1">
        <f>'[1]RC-1(PY)'!E1949</f>
        <v>0</v>
      </c>
      <c r="F1949" s="1">
        <f>'[1]RC-1(PY)'!F1949</f>
        <v>0</v>
      </c>
      <c r="G1949" s="1">
        <f>'[1]RC-1(PY)'!G1949</f>
        <v>0</v>
      </c>
      <c r="H1949" s="1">
        <f>'[1]RC-1(PY)'!H1949</f>
        <v>0</v>
      </c>
      <c r="I1949" s="1">
        <f>'[1]RC-1(PY)'!I1949</f>
        <v>0</v>
      </c>
      <c r="J1949" s="1">
        <f>'[1]RC-1(PY)'!J1949</f>
        <v>0</v>
      </c>
      <c r="K1949" s="1">
        <f>'[1]RC-1(PY)'!K1949</f>
        <v>0</v>
      </c>
      <c r="L1949" s="1">
        <f>'[1]RC-1(PY)'!L1949</f>
        <v>0</v>
      </c>
      <c r="M1949" s="1">
        <f>'[1]RC-1(PY)'!M1949</f>
        <v>0</v>
      </c>
      <c r="N1949" s="1">
        <f>'[1]RC-1(PY)'!N1949</f>
        <v>0</v>
      </c>
      <c r="O1949" s="1">
        <f>'[1]RC-1(PY)'!O1949</f>
        <v>0</v>
      </c>
      <c r="P1949" s="1">
        <f>'[1]RC-1(PY)'!P1949</f>
        <v>0</v>
      </c>
      <c r="Q1949" s="1">
        <f>'[1]RC-1(PY)'!Q1949</f>
        <v>0</v>
      </c>
      <c r="R1949" s="1">
        <f>'[1]RC-1(PY)'!R1949</f>
        <v>0</v>
      </c>
      <c r="S1949" s="1">
        <f>'[1]RC-1(PY)'!S1949</f>
        <v>0</v>
      </c>
      <c r="T1949" s="1">
        <f>'[1]RC-1(PY)'!T1949</f>
        <v>0</v>
      </c>
      <c r="U1949" s="1">
        <f>'[1]RC-1(PY)'!U1949</f>
        <v>0</v>
      </c>
      <c r="V1949" s="1">
        <f>'[1]RC-1(PY)'!V1949</f>
        <v>0</v>
      </c>
      <c r="W1949" s="1">
        <f>'[1]RC-1(PY)'!W1949</f>
        <v>0</v>
      </c>
      <c r="X1949" s="1">
        <f>'[1]RC-1(PY)'!X1949</f>
        <v>0</v>
      </c>
      <c r="Y1949" s="1">
        <f>'[1]RC-1(PY)'!Y1949</f>
        <v>0</v>
      </c>
      <c r="Z1949" s="1">
        <f>'[1]RC-1(PY)'!Z1949</f>
        <v>0</v>
      </c>
      <c r="AA1949" s="1">
        <f>'[1]RC-1(PY)'!AA1949</f>
        <v>0</v>
      </c>
      <c r="AB1949" s="1">
        <f>'[1]RC-1(PY)'!AB1949</f>
        <v>0</v>
      </c>
      <c r="AC1949" s="1">
        <f>'[1]RC-1(PY)'!AC1949</f>
        <v>0</v>
      </c>
      <c r="AD1949" s="1">
        <f>'[1]RC-1(PY)'!AD1949</f>
        <v>0</v>
      </c>
      <c r="AE1949" s="1">
        <f>'[1]RC-1(PY)'!AE1949</f>
        <v>0</v>
      </c>
      <c r="AF1949" s="1">
        <f>'[1]RC-1(PY)'!AF1949</f>
        <v>0</v>
      </c>
      <c r="AG1949" s="1">
        <f>'[1]RC-1(PY)'!AG1949</f>
        <v>0</v>
      </c>
      <c r="AH1949" s="1">
        <f>'[1]RC-1(PY)'!AH1949</f>
        <v>0</v>
      </c>
      <c r="AI1949" s="1">
        <f>'[1]RC-1(PY)'!AI1949</f>
        <v>0</v>
      </c>
    </row>
    <row r="1950" spans="1:35" x14ac:dyDescent="0.3">
      <c r="A1950" s="1">
        <f>'[1]RC-1(PY)'!A1950</f>
        <v>0</v>
      </c>
      <c r="B1950" s="1">
        <f>'[1]RC-1(PY)'!B1950</f>
        <v>0</v>
      </c>
      <c r="C1950" s="1">
        <f>'[1]RC-1(PY)'!C1950</f>
        <v>0</v>
      </c>
      <c r="D1950" s="1">
        <f>'[1]RC-1(PY)'!D1950</f>
        <v>0</v>
      </c>
      <c r="E1950" s="1">
        <f>'[1]RC-1(PY)'!E1950</f>
        <v>0</v>
      </c>
      <c r="F1950" s="1">
        <f>'[1]RC-1(PY)'!F1950</f>
        <v>0</v>
      </c>
      <c r="G1950" s="1">
        <f>'[1]RC-1(PY)'!G1950</f>
        <v>0</v>
      </c>
      <c r="H1950" s="1">
        <f>'[1]RC-1(PY)'!H1950</f>
        <v>0</v>
      </c>
      <c r="I1950" s="1">
        <f>'[1]RC-1(PY)'!I1950</f>
        <v>0</v>
      </c>
      <c r="J1950" s="1">
        <f>'[1]RC-1(PY)'!J1950</f>
        <v>0</v>
      </c>
      <c r="K1950" s="1">
        <f>'[1]RC-1(PY)'!K1950</f>
        <v>0</v>
      </c>
      <c r="L1950" s="1">
        <f>'[1]RC-1(PY)'!L1950</f>
        <v>0</v>
      </c>
      <c r="M1950" s="1">
        <f>'[1]RC-1(PY)'!M1950</f>
        <v>0</v>
      </c>
      <c r="N1950" s="1">
        <f>'[1]RC-1(PY)'!N1950</f>
        <v>0</v>
      </c>
      <c r="O1950" s="1">
        <f>'[1]RC-1(PY)'!O1950</f>
        <v>0</v>
      </c>
      <c r="P1950" s="1">
        <f>'[1]RC-1(PY)'!P1950</f>
        <v>0</v>
      </c>
      <c r="Q1950" s="1">
        <f>'[1]RC-1(PY)'!Q1950</f>
        <v>0</v>
      </c>
      <c r="R1950" s="1">
        <f>'[1]RC-1(PY)'!R1950</f>
        <v>0</v>
      </c>
      <c r="S1950" s="1">
        <f>'[1]RC-1(PY)'!S1950</f>
        <v>0</v>
      </c>
      <c r="T1950" s="1">
        <f>'[1]RC-1(PY)'!T1950</f>
        <v>0</v>
      </c>
      <c r="U1950" s="1">
        <f>'[1]RC-1(PY)'!U1950</f>
        <v>0</v>
      </c>
      <c r="V1950" s="1">
        <f>'[1]RC-1(PY)'!V1950</f>
        <v>0</v>
      </c>
      <c r="W1950" s="1">
        <f>'[1]RC-1(PY)'!W1950</f>
        <v>0</v>
      </c>
      <c r="X1950" s="1">
        <f>'[1]RC-1(PY)'!X1950</f>
        <v>0</v>
      </c>
      <c r="Y1950" s="1">
        <f>'[1]RC-1(PY)'!Y1950</f>
        <v>0</v>
      </c>
      <c r="Z1950" s="1">
        <f>'[1]RC-1(PY)'!Z1950</f>
        <v>0</v>
      </c>
      <c r="AA1950" s="1">
        <f>'[1]RC-1(PY)'!AA1950</f>
        <v>0</v>
      </c>
      <c r="AB1950" s="1">
        <f>'[1]RC-1(PY)'!AB1950</f>
        <v>0</v>
      </c>
      <c r="AC1950" s="1">
        <f>'[1]RC-1(PY)'!AC1950</f>
        <v>0</v>
      </c>
      <c r="AD1950" s="1">
        <f>'[1]RC-1(PY)'!AD1950</f>
        <v>0</v>
      </c>
      <c r="AE1950" s="1">
        <f>'[1]RC-1(PY)'!AE1950</f>
        <v>0</v>
      </c>
      <c r="AF1950" s="1">
        <f>'[1]RC-1(PY)'!AF1950</f>
        <v>0</v>
      </c>
      <c r="AG1950" s="1">
        <f>'[1]RC-1(PY)'!AG1950</f>
        <v>0</v>
      </c>
      <c r="AH1950" s="1">
        <f>'[1]RC-1(PY)'!AH1950</f>
        <v>0</v>
      </c>
      <c r="AI1950" s="1">
        <f>'[1]RC-1(PY)'!AI1950</f>
        <v>0</v>
      </c>
    </row>
    <row r="1951" spans="1:35" x14ac:dyDescent="0.3">
      <c r="A1951" s="1">
        <f>'[1]RC-1(PY)'!A1951</f>
        <v>0</v>
      </c>
      <c r="B1951" s="1">
        <f>'[1]RC-1(PY)'!B1951</f>
        <v>0</v>
      </c>
      <c r="C1951" s="1">
        <f>'[1]RC-1(PY)'!C1951</f>
        <v>0</v>
      </c>
      <c r="D1951" s="1">
        <f>'[1]RC-1(PY)'!D1951</f>
        <v>0</v>
      </c>
      <c r="E1951" s="1">
        <f>'[1]RC-1(PY)'!E1951</f>
        <v>0</v>
      </c>
      <c r="F1951" s="1">
        <f>'[1]RC-1(PY)'!F1951</f>
        <v>0</v>
      </c>
      <c r="G1951" s="1">
        <f>'[1]RC-1(PY)'!G1951</f>
        <v>0</v>
      </c>
      <c r="H1951" s="1">
        <f>'[1]RC-1(PY)'!H1951</f>
        <v>0</v>
      </c>
      <c r="I1951" s="1">
        <f>'[1]RC-1(PY)'!I1951</f>
        <v>0</v>
      </c>
      <c r="J1951" s="1">
        <f>'[1]RC-1(PY)'!J1951</f>
        <v>0</v>
      </c>
      <c r="K1951" s="1">
        <f>'[1]RC-1(PY)'!K1951</f>
        <v>0</v>
      </c>
      <c r="L1951" s="1">
        <f>'[1]RC-1(PY)'!L1951</f>
        <v>0</v>
      </c>
      <c r="M1951" s="1">
        <f>'[1]RC-1(PY)'!M1951</f>
        <v>0</v>
      </c>
      <c r="N1951" s="1">
        <f>'[1]RC-1(PY)'!N1951</f>
        <v>0</v>
      </c>
      <c r="O1951" s="1">
        <f>'[1]RC-1(PY)'!O1951</f>
        <v>0</v>
      </c>
      <c r="P1951" s="1">
        <f>'[1]RC-1(PY)'!P1951</f>
        <v>0</v>
      </c>
      <c r="Q1951" s="1">
        <f>'[1]RC-1(PY)'!Q1951</f>
        <v>0</v>
      </c>
      <c r="R1951" s="1">
        <f>'[1]RC-1(PY)'!R1951</f>
        <v>0</v>
      </c>
      <c r="S1951" s="1">
        <f>'[1]RC-1(PY)'!S1951</f>
        <v>0</v>
      </c>
      <c r="T1951" s="1">
        <f>'[1]RC-1(PY)'!T1951</f>
        <v>0</v>
      </c>
      <c r="U1951" s="1">
        <f>'[1]RC-1(PY)'!U1951</f>
        <v>0</v>
      </c>
      <c r="V1951" s="1">
        <f>'[1]RC-1(PY)'!V1951</f>
        <v>0</v>
      </c>
      <c r="W1951" s="1">
        <f>'[1]RC-1(PY)'!W1951</f>
        <v>0</v>
      </c>
      <c r="X1951" s="1">
        <f>'[1]RC-1(PY)'!X1951</f>
        <v>0</v>
      </c>
      <c r="Y1951" s="1">
        <f>'[1]RC-1(PY)'!Y1951</f>
        <v>0</v>
      </c>
      <c r="Z1951" s="1">
        <f>'[1]RC-1(PY)'!Z1951</f>
        <v>0</v>
      </c>
      <c r="AA1951" s="1">
        <f>'[1]RC-1(PY)'!AA1951</f>
        <v>0</v>
      </c>
      <c r="AB1951" s="1">
        <f>'[1]RC-1(PY)'!AB1951</f>
        <v>0</v>
      </c>
      <c r="AC1951" s="1">
        <f>'[1]RC-1(PY)'!AC1951</f>
        <v>0</v>
      </c>
      <c r="AD1951" s="1">
        <f>'[1]RC-1(PY)'!AD1951</f>
        <v>0</v>
      </c>
      <c r="AE1951" s="1">
        <f>'[1]RC-1(PY)'!AE1951</f>
        <v>0</v>
      </c>
      <c r="AF1951" s="1">
        <f>'[1]RC-1(PY)'!AF1951</f>
        <v>0</v>
      </c>
      <c r="AG1951" s="1">
        <f>'[1]RC-1(PY)'!AG1951</f>
        <v>0</v>
      </c>
      <c r="AH1951" s="1">
        <f>'[1]RC-1(PY)'!AH1951</f>
        <v>0</v>
      </c>
      <c r="AI1951" s="1">
        <f>'[1]RC-1(PY)'!AI1951</f>
        <v>0</v>
      </c>
    </row>
    <row r="1952" spans="1:35" x14ac:dyDescent="0.3">
      <c r="A1952" s="1">
        <f>'[1]RC-1(PY)'!A1952</f>
        <v>0</v>
      </c>
      <c r="B1952" s="1">
        <f>'[1]RC-1(PY)'!B1952</f>
        <v>0</v>
      </c>
      <c r="C1952" s="1">
        <f>'[1]RC-1(PY)'!C1952</f>
        <v>0</v>
      </c>
      <c r="D1952" s="1">
        <f>'[1]RC-1(PY)'!D1952</f>
        <v>0</v>
      </c>
      <c r="E1952" s="1">
        <f>'[1]RC-1(PY)'!E1952</f>
        <v>0</v>
      </c>
      <c r="F1952" s="1">
        <f>'[1]RC-1(PY)'!F1952</f>
        <v>0</v>
      </c>
      <c r="G1952" s="1">
        <f>'[1]RC-1(PY)'!G1952</f>
        <v>0</v>
      </c>
      <c r="H1952" s="1">
        <f>'[1]RC-1(PY)'!H1952</f>
        <v>0</v>
      </c>
      <c r="I1952" s="1">
        <f>'[1]RC-1(PY)'!I1952</f>
        <v>0</v>
      </c>
      <c r="J1952" s="1">
        <f>'[1]RC-1(PY)'!J1952</f>
        <v>0</v>
      </c>
      <c r="K1952" s="1">
        <f>'[1]RC-1(PY)'!K1952</f>
        <v>0</v>
      </c>
      <c r="L1952" s="1">
        <f>'[1]RC-1(PY)'!L1952</f>
        <v>0</v>
      </c>
      <c r="M1952" s="1">
        <f>'[1]RC-1(PY)'!M1952</f>
        <v>0</v>
      </c>
      <c r="N1952" s="1">
        <f>'[1]RC-1(PY)'!N1952</f>
        <v>0</v>
      </c>
      <c r="O1952" s="1">
        <f>'[1]RC-1(PY)'!O1952</f>
        <v>0</v>
      </c>
      <c r="P1952" s="1">
        <f>'[1]RC-1(PY)'!P1952</f>
        <v>0</v>
      </c>
      <c r="Q1952" s="1">
        <f>'[1]RC-1(PY)'!Q1952</f>
        <v>0</v>
      </c>
      <c r="R1952" s="1">
        <f>'[1]RC-1(PY)'!R1952</f>
        <v>0</v>
      </c>
      <c r="S1952" s="1">
        <f>'[1]RC-1(PY)'!S1952</f>
        <v>0</v>
      </c>
      <c r="T1952" s="1">
        <f>'[1]RC-1(PY)'!T1952</f>
        <v>0</v>
      </c>
      <c r="U1952" s="1">
        <f>'[1]RC-1(PY)'!U1952</f>
        <v>0</v>
      </c>
      <c r="V1952" s="1">
        <f>'[1]RC-1(PY)'!V1952</f>
        <v>0</v>
      </c>
      <c r="W1952" s="1">
        <f>'[1]RC-1(PY)'!W1952</f>
        <v>0</v>
      </c>
      <c r="X1952" s="1">
        <f>'[1]RC-1(PY)'!X1952</f>
        <v>0</v>
      </c>
      <c r="Y1952" s="1">
        <f>'[1]RC-1(PY)'!Y1952</f>
        <v>0</v>
      </c>
      <c r="Z1952" s="1">
        <f>'[1]RC-1(PY)'!Z1952</f>
        <v>0</v>
      </c>
      <c r="AA1952" s="1">
        <f>'[1]RC-1(PY)'!AA1952</f>
        <v>0</v>
      </c>
      <c r="AB1952" s="1">
        <f>'[1]RC-1(PY)'!AB1952</f>
        <v>0</v>
      </c>
      <c r="AC1952" s="1">
        <f>'[1]RC-1(PY)'!AC1952</f>
        <v>0</v>
      </c>
      <c r="AD1952" s="1">
        <f>'[1]RC-1(PY)'!AD1952</f>
        <v>0</v>
      </c>
      <c r="AE1952" s="1">
        <f>'[1]RC-1(PY)'!AE1952</f>
        <v>0</v>
      </c>
      <c r="AF1952" s="1">
        <f>'[1]RC-1(PY)'!AF1952</f>
        <v>0</v>
      </c>
      <c r="AG1952" s="1">
        <f>'[1]RC-1(PY)'!AG1952</f>
        <v>0</v>
      </c>
      <c r="AH1952" s="1">
        <f>'[1]RC-1(PY)'!AH1952</f>
        <v>0</v>
      </c>
      <c r="AI1952" s="1">
        <f>'[1]RC-1(PY)'!AI1952</f>
        <v>0</v>
      </c>
    </row>
    <row r="1953" spans="1:35" x14ac:dyDescent="0.3">
      <c r="A1953" s="1">
        <f>'[1]RC-1(PY)'!A1953</f>
        <v>0</v>
      </c>
      <c r="B1953" s="1">
        <f>'[1]RC-1(PY)'!B1953</f>
        <v>0</v>
      </c>
      <c r="C1953" s="1">
        <f>'[1]RC-1(PY)'!C1953</f>
        <v>0</v>
      </c>
      <c r="D1953" s="1">
        <f>'[1]RC-1(PY)'!D1953</f>
        <v>0</v>
      </c>
      <c r="E1953" s="1">
        <f>'[1]RC-1(PY)'!E1953</f>
        <v>0</v>
      </c>
      <c r="F1953" s="1">
        <f>'[1]RC-1(PY)'!F1953</f>
        <v>0</v>
      </c>
      <c r="G1953" s="1">
        <f>'[1]RC-1(PY)'!G1953</f>
        <v>0</v>
      </c>
      <c r="H1953" s="1">
        <f>'[1]RC-1(PY)'!H1953</f>
        <v>0</v>
      </c>
      <c r="I1953" s="1">
        <f>'[1]RC-1(PY)'!I1953</f>
        <v>0</v>
      </c>
      <c r="J1953" s="1">
        <f>'[1]RC-1(PY)'!J1953</f>
        <v>0</v>
      </c>
      <c r="K1953" s="1">
        <f>'[1]RC-1(PY)'!K1953</f>
        <v>0</v>
      </c>
      <c r="L1953" s="1">
        <f>'[1]RC-1(PY)'!L1953</f>
        <v>0</v>
      </c>
      <c r="M1953" s="1">
        <f>'[1]RC-1(PY)'!M1953</f>
        <v>0</v>
      </c>
      <c r="N1953" s="1">
        <f>'[1]RC-1(PY)'!N1953</f>
        <v>0</v>
      </c>
      <c r="O1953" s="1">
        <f>'[1]RC-1(PY)'!O1953</f>
        <v>0</v>
      </c>
      <c r="P1953" s="1">
        <f>'[1]RC-1(PY)'!P1953</f>
        <v>0</v>
      </c>
      <c r="Q1953" s="1">
        <f>'[1]RC-1(PY)'!Q1953</f>
        <v>0</v>
      </c>
      <c r="R1953" s="1">
        <f>'[1]RC-1(PY)'!R1953</f>
        <v>0</v>
      </c>
      <c r="S1953" s="1">
        <f>'[1]RC-1(PY)'!S1953</f>
        <v>0</v>
      </c>
      <c r="T1953" s="1">
        <f>'[1]RC-1(PY)'!T1953</f>
        <v>0</v>
      </c>
      <c r="U1953" s="1">
        <f>'[1]RC-1(PY)'!U1953</f>
        <v>0</v>
      </c>
      <c r="V1953" s="1">
        <f>'[1]RC-1(PY)'!V1953</f>
        <v>0</v>
      </c>
      <c r="W1953" s="1">
        <f>'[1]RC-1(PY)'!W1953</f>
        <v>0</v>
      </c>
      <c r="X1953" s="1">
        <f>'[1]RC-1(PY)'!X1953</f>
        <v>0</v>
      </c>
      <c r="Y1953" s="1">
        <f>'[1]RC-1(PY)'!Y1953</f>
        <v>0</v>
      </c>
      <c r="Z1953" s="1">
        <f>'[1]RC-1(PY)'!Z1953</f>
        <v>0</v>
      </c>
      <c r="AA1953" s="1">
        <f>'[1]RC-1(PY)'!AA1953</f>
        <v>0</v>
      </c>
      <c r="AB1953" s="1">
        <f>'[1]RC-1(PY)'!AB1953</f>
        <v>0</v>
      </c>
      <c r="AC1953" s="1">
        <f>'[1]RC-1(PY)'!AC1953</f>
        <v>0</v>
      </c>
      <c r="AD1953" s="1">
        <f>'[1]RC-1(PY)'!AD1953</f>
        <v>0</v>
      </c>
      <c r="AE1953" s="1">
        <f>'[1]RC-1(PY)'!AE1953</f>
        <v>0</v>
      </c>
      <c r="AF1953" s="1">
        <f>'[1]RC-1(PY)'!AF1953</f>
        <v>0</v>
      </c>
      <c r="AG1953" s="1">
        <f>'[1]RC-1(PY)'!AG1953</f>
        <v>0</v>
      </c>
      <c r="AH1953" s="1">
        <f>'[1]RC-1(PY)'!AH1953</f>
        <v>0</v>
      </c>
      <c r="AI1953" s="1">
        <f>'[1]RC-1(PY)'!AI1953</f>
        <v>0</v>
      </c>
    </row>
    <row r="1954" spans="1:35" x14ac:dyDescent="0.3">
      <c r="A1954" s="1">
        <f>'[1]RC-1(PY)'!A1954</f>
        <v>0</v>
      </c>
      <c r="B1954" s="1">
        <f>'[1]RC-1(PY)'!B1954</f>
        <v>0</v>
      </c>
      <c r="C1954" s="1">
        <f>'[1]RC-1(PY)'!C1954</f>
        <v>0</v>
      </c>
      <c r="D1954" s="1">
        <f>'[1]RC-1(PY)'!D1954</f>
        <v>0</v>
      </c>
      <c r="E1954" s="1">
        <f>'[1]RC-1(PY)'!E1954</f>
        <v>0</v>
      </c>
      <c r="F1954" s="1">
        <f>'[1]RC-1(PY)'!F1954</f>
        <v>0</v>
      </c>
      <c r="G1954" s="1">
        <f>'[1]RC-1(PY)'!G1954</f>
        <v>0</v>
      </c>
      <c r="H1954" s="1">
        <f>'[1]RC-1(PY)'!H1954</f>
        <v>0</v>
      </c>
      <c r="I1954" s="1">
        <f>'[1]RC-1(PY)'!I1954</f>
        <v>0</v>
      </c>
      <c r="J1954" s="1">
        <f>'[1]RC-1(PY)'!J1954</f>
        <v>0</v>
      </c>
      <c r="K1954" s="1">
        <f>'[1]RC-1(PY)'!K1954</f>
        <v>0</v>
      </c>
      <c r="L1954" s="1">
        <f>'[1]RC-1(PY)'!L1954</f>
        <v>0</v>
      </c>
      <c r="M1954" s="1">
        <f>'[1]RC-1(PY)'!M1954</f>
        <v>0</v>
      </c>
      <c r="N1954" s="1">
        <f>'[1]RC-1(PY)'!N1954</f>
        <v>0</v>
      </c>
      <c r="O1954" s="1">
        <f>'[1]RC-1(PY)'!O1954</f>
        <v>0</v>
      </c>
      <c r="P1954" s="1">
        <f>'[1]RC-1(PY)'!P1954</f>
        <v>0</v>
      </c>
      <c r="Q1954" s="1">
        <f>'[1]RC-1(PY)'!Q1954</f>
        <v>0</v>
      </c>
      <c r="R1954" s="1">
        <f>'[1]RC-1(PY)'!R1954</f>
        <v>0</v>
      </c>
      <c r="S1954" s="1">
        <f>'[1]RC-1(PY)'!S1954</f>
        <v>0</v>
      </c>
      <c r="T1954" s="1">
        <f>'[1]RC-1(PY)'!T1954</f>
        <v>0</v>
      </c>
      <c r="U1954" s="1">
        <f>'[1]RC-1(PY)'!U1954</f>
        <v>0</v>
      </c>
      <c r="V1954" s="1">
        <f>'[1]RC-1(PY)'!V1954</f>
        <v>0</v>
      </c>
      <c r="W1954" s="1">
        <f>'[1]RC-1(PY)'!W1954</f>
        <v>0</v>
      </c>
      <c r="X1954" s="1">
        <f>'[1]RC-1(PY)'!X1954</f>
        <v>0</v>
      </c>
      <c r="Y1954" s="1">
        <f>'[1]RC-1(PY)'!Y1954</f>
        <v>0</v>
      </c>
      <c r="Z1954" s="1">
        <f>'[1]RC-1(PY)'!Z1954</f>
        <v>0</v>
      </c>
      <c r="AA1954" s="1">
        <f>'[1]RC-1(PY)'!AA1954</f>
        <v>0</v>
      </c>
      <c r="AB1954" s="1">
        <f>'[1]RC-1(PY)'!AB1954</f>
        <v>0</v>
      </c>
      <c r="AC1954" s="1">
        <f>'[1]RC-1(PY)'!AC1954</f>
        <v>0</v>
      </c>
      <c r="AD1954" s="1">
        <f>'[1]RC-1(PY)'!AD1954</f>
        <v>0</v>
      </c>
      <c r="AE1954" s="1">
        <f>'[1]RC-1(PY)'!AE1954</f>
        <v>0</v>
      </c>
      <c r="AF1954" s="1">
        <f>'[1]RC-1(PY)'!AF1954</f>
        <v>0</v>
      </c>
      <c r="AG1954" s="1">
        <f>'[1]RC-1(PY)'!AG1954</f>
        <v>0</v>
      </c>
      <c r="AH1954" s="1">
        <f>'[1]RC-1(PY)'!AH1954</f>
        <v>0</v>
      </c>
      <c r="AI1954" s="1">
        <f>'[1]RC-1(PY)'!AI1954</f>
        <v>0</v>
      </c>
    </row>
    <row r="1955" spans="1:35" x14ac:dyDescent="0.3">
      <c r="A1955" s="1">
        <f>'[1]RC-1(PY)'!A1955</f>
        <v>0</v>
      </c>
      <c r="B1955" s="1">
        <f>'[1]RC-1(PY)'!B1955</f>
        <v>0</v>
      </c>
      <c r="C1955" s="1">
        <f>'[1]RC-1(PY)'!C1955</f>
        <v>0</v>
      </c>
      <c r="D1955" s="1">
        <f>'[1]RC-1(PY)'!D1955</f>
        <v>0</v>
      </c>
      <c r="E1955" s="1">
        <f>'[1]RC-1(PY)'!E1955</f>
        <v>0</v>
      </c>
      <c r="F1955" s="1">
        <f>'[1]RC-1(PY)'!F1955</f>
        <v>0</v>
      </c>
      <c r="G1955" s="1">
        <f>'[1]RC-1(PY)'!G1955</f>
        <v>0</v>
      </c>
      <c r="H1955" s="1">
        <f>'[1]RC-1(PY)'!H1955</f>
        <v>0</v>
      </c>
      <c r="I1955" s="1">
        <f>'[1]RC-1(PY)'!I1955</f>
        <v>0</v>
      </c>
      <c r="J1955" s="1">
        <f>'[1]RC-1(PY)'!J1955</f>
        <v>0</v>
      </c>
      <c r="K1955" s="1">
        <f>'[1]RC-1(PY)'!K1955</f>
        <v>0</v>
      </c>
      <c r="L1955" s="1">
        <f>'[1]RC-1(PY)'!L1955</f>
        <v>0</v>
      </c>
      <c r="M1955" s="1">
        <f>'[1]RC-1(PY)'!M1955</f>
        <v>0</v>
      </c>
      <c r="N1955" s="1">
        <f>'[1]RC-1(PY)'!N1955</f>
        <v>0</v>
      </c>
      <c r="O1955" s="1">
        <f>'[1]RC-1(PY)'!O1955</f>
        <v>0</v>
      </c>
      <c r="P1955" s="1">
        <f>'[1]RC-1(PY)'!P1955</f>
        <v>0</v>
      </c>
      <c r="Q1955" s="1">
        <f>'[1]RC-1(PY)'!Q1955</f>
        <v>0</v>
      </c>
      <c r="R1955" s="1">
        <f>'[1]RC-1(PY)'!R1955</f>
        <v>0</v>
      </c>
      <c r="S1955" s="1">
        <f>'[1]RC-1(PY)'!S1955</f>
        <v>0</v>
      </c>
      <c r="T1955" s="1">
        <f>'[1]RC-1(PY)'!T1955</f>
        <v>0</v>
      </c>
      <c r="U1955" s="1">
        <f>'[1]RC-1(PY)'!U1955</f>
        <v>0</v>
      </c>
      <c r="V1955" s="1">
        <f>'[1]RC-1(PY)'!V1955</f>
        <v>0</v>
      </c>
      <c r="W1955" s="1">
        <f>'[1]RC-1(PY)'!W1955</f>
        <v>0</v>
      </c>
      <c r="X1955" s="1">
        <f>'[1]RC-1(PY)'!X1955</f>
        <v>0</v>
      </c>
      <c r="Y1955" s="1">
        <f>'[1]RC-1(PY)'!Y1955</f>
        <v>0</v>
      </c>
      <c r="Z1955" s="1">
        <f>'[1]RC-1(PY)'!Z1955</f>
        <v>0</v>
      </c>
      <c r="AA1955" s="1">
        <f>'[1]RC-1(PY)'!AA1955</f>
        <v>0</v>
      </c>
      <c r="AB1955" s="1">
        <f>'[1]RC-1(PY)'!AB1955</f>
        <v>0</v>
      </c>
      <c r="AC1955" s="1">
        <f>'[1]RC-1(PY)'!AC1955</f>
        <v>0</v>
      </c>
      <c r="AD1955" s="1">
        <f>'[1]RC-1(PY)'!AD1955</f>
        <v>0</v>
      </c>
      <c r="AE1955" s="1">
        <f>'[1]RC-1(PY)'!AE1955</f>
        <v>0</v>
      </c>
      <c r="AF1955" s="1">
        <f>'[1]RC-1(PY)'!AF1955</f>
        <v>0</v>
      </c>
      <c r="AG1955" s="1">
        <f>'[1]RC-1(PY)'!AG1955</f>
        <v>0</v>
      </c>
      <c r="AH1955" s="1">
        <f>'[1]RC-1(PY)'!AH1955</f>
        <v>0</v>
      </c>
      <c r="AI1955" s="1">
        <f>'[1]RC-1(PY)'!AI1955</f>
        <v>0</v>
      </c>
    </row>
    <row r="1956" spans="1:35" x14ac:dyDescent="0.3">
      <c r="A1956" s="1">
        <f>'[1]RC-1(PY)'!A1956</f>
        <v>0</v>
      </c>
      <c r="B1956" s="1">
        <f>'[1]RC-1(PY)'!B1956</f>
        <v>0</v>
      </c>
      <c r="C1956" s="1">
        <f>'[1]RC-1(PY)'!C1956</f>
        <v>0</v>
      </c>
      <c r="D1956" s="1">
        <f>'[1]RC-1(PY)'!D1956</f>
        <v>0</v>
      </c>
      <c r="E1956" s="1">
        <f>'[1]RC-1(PY)'!E1956</f>
        <v>0</v>
      </c>
      <c r="F1956" s="1">
        <f>'[1]RC-1(PY)'!F1956</f>
        <v>0</v>
      </c>
      <c r="G1956" s="1">
        <f>'[1]RC-1(PY)'!G1956</f>
        <v>0</v>
      </c>
      <c r="H1956" s="1">
        <f>'[1]RC-1(PY)'!H1956</f>
        <v>0</v>
      </c>
      <c r="I1956" s="1">
        <f>'[1]RC-1(PY)'!I1956</f>
        <v>0</v>
      </c>
      <c r="J1956" s="1">
        <f>'[1]RC-1(PY)'!J1956</f>
        <v>0</v>
      </c>
      <c r="K1956" s="1">
        <f>'[1]RC-1(PY)'!K1956</f>
        <v>0</v>
      </c>
      <c r="L1956" s="1">
        <f>'[1]RC-1(PY)'!L1956</f>
        <v>0</v>
      </c>
      <c r="M1956" s="1">
        <f>'[1]RC-1(PY)'!M1956</f>
        <v>0</v>
      </c>
      <c r="N1956" s="1">
        <f>'[1]RC-1(PY)'!N1956</f>
        <v>0</v>
      </c>
      <c r="O1956" s="1">
        <f>'[1]RC-1(PY)'!O1956</f>
        <v>0</v>
      </c>
      <c r="P1956" s="1">
        <f>'[1]RC-1(PY)'!P1956</f>
        <v>0</v>
      </c>
      <c r="Q1956" s="1">
        <f>'[1]RC-1(PY)'!Q1956</f>
        <v>0</v>
      </c>
      <c r="R1956" s="1">
        <f>'[1]RC-1(PY)'!R1956</f>
        <v>0</v>
      </c>
      <c r="S1956" s="1">
        <f>'[1]RC-1(PY)'!S1956</f>
        <v>0</v>
      </c>
      <c r="T1956" s="1">
        <f>'[1]RC-1(PY)'!T1956</f>
        <v>0</v>
      </c>
      <c r="U1956" s="1">
        <f>'[1]RC-1(PY)'!U1956</f>
        <v>0</v>
      </c>
      <c r="V1956" s="1">
        <f>'[1]RC-1(PY)'!V1956</f>
        <v>0</v>
      </c>
      <c r="W1956" s="1">
        <f>'[1]RC-1(PY)'!W1956</f>
        <v>0</v>
      </c>
      <c r="X1956" s="1">
        <f>'[1]RC-1(PY)'!X1956</f>
        <v>0</v>
      </c>
      <c r="Y1956" s="1">
        <f>'[1]RC-1(PY)'!Y1956</f>
        <v>0</v>
      </c>
      <c r="Z1956" s="1">
        <f>'[1]RC-1(PY)'!Z1956</f>
        <v>0</v>
      </c>
      <c r="AA1956" s="1">
        <f>'[1]RC-1(PY)'!AA1956</f>
        <v>0</v>
      </c>
      <c r="AB1956" s="1">
        <f>'[1]RC-1(PY)'!AB1956</f>
        <v>0</v>
      </c>
      <c r="AC1956" s="1">
        <f>'[1]RC-1(PY)'!AC1956</f>
        <v>0</v>
      </c>
      <c r="AD1956" s="1">
        <f>'[1]RC-1(PY)'!AD1956</f>
        <v>0</v>
      </c>
      <c r="AE1956" s="1">
        <f>'[1]RC-1(PY)'!AE1956</f>
        <v>0</v>
      </c>
      <c r="AF1956" s="1">
        <f>'[1]RC-1(PY)'!AF1956</f>
        <v>0</v>
      </c>
      <c r="AG1956" s="1">
        <f>'[1]RC-1(PY)'!AG1956</f>
        <v>0</v>
      </c>
      <c r="AH1956" s="1">
        <f>'[1]RC-1(PY)'!AH1956</f>
        <v>0</v>
      </c>
      <c r="AI1956" s="1">
        <f>'[1]RC-1(PY)'!AI1956</f>
        <v>0</v>
      </c>
    </row>
    <row r="1957" spans="1:35" x14ac:dyDescent="0.3">
      <c r="A1957" s="1">
        <f>'[1]RC-1(PY)'!A1957</f>
        <v>0</v>
      </c>
      <c r="B1957" s="1">
        <f>'[1]RC-1(PY)'!B1957</f>
        <v>0</v>
      </c>
      <c r="C1957" s="1">
        <f>'[1]RC-1(PY)'!C1957</f>
        <v>0</v>
      </c>
      <c r="D1957" s="1">
        <f>'[1]RC-1(PY)'!D1957</f>
        <v>0</v>
      </c>
      <c r="E1957" s="1">
        <f>'[1]RC-1(PY)'!E1957</f>
        <v>0</v>
      </c>
      <c r="F1957" s="1">
        <f>'[1]RC-1(PY)'!F1957</f>
        <v>0</v>
      </c>
      <c r="G1957" s="1">
        <f>'[1]RC-1(PY)'!G1957</f>
        <v>0</v>
      </c>
      <c r="H1957" s="1">
        <f>'[1]RC-1(PY)'!H1957</f>
        <v>0</v>
      </c>
      <c r="I1957" s="1">
        <f>'[1]RC-1(PY)'!I1957</f>
        <v>0</v>
      </c>
      <c r="J1957" s="1">
        <f>'[1]RC-1(PY)'!J1957</f>
        <v>0</v>
      </c>
      <c r="K1957" s="1">
        <f>'[1]RC-1(PY)'!K1957</f>
        <v>0</v>
      </c>
      <c r="L1957" s="1">
        <f>'[1]RC-1(PY)'!L1957</f>
        <v>0</v>
      </c>
      <c r="M1957" s="1">
        <f>'[1]RC-1(PY)'!M1957</f>
        <v>0</v>
      </c>
      <c r="N1957" s="1">
        <f>'[1]RC-1(PY)'!N1957</f>
        <v>0</v>
      </c>
      <c r="O1957" s="1">
        <f>'[1]RC-1(PY)'!O1957</f>
        <v>0</v>
      </c>
      <c r="P1957" s="1">
        <f>'[1]RC-1(PY)'!P1957</f>
        <v>0</v>
      </c>
      <c r="Q1957" s="1">
        <f>'[1]RC-1(PY)'!Q1957</f>
        <v>0</v>
      </c>
      <c r="R1957" s="1">
        <f>'[1]RC-1(PY)'!R1957</f>
        <v>0</v>
      </c>
      <c r="S1957" s="1">
        <f>'[1]RC-1(PY)'!S1957</f>
        <v>0</v>
      </c>
      <c r="T1957" s="1">
        <f>'[1]RC-1(PY)'!T1957</f>
        <v>0</v>
      </c>
      <c r="U1957" s="1">
        <f>'[1]RC-1(PY)'!U1957</f>
        <v>0</v>
      </c>
      <c r="V1957" s="1">
        <f>'[1]RC-1(PY)'!V1957</f>
        <v>0</v>
      </c>
      <c r="W1957" s="1">
        <f>'[1]RC-1(PY)'!W1957</f>
        <v>0</v>
      </c>
      <c r="X1957" s="1">
        <f>'[1]RC-1(PY)'!X1957</f>
        <v>0</v>
      </c>
      <c r="Y1957" s="1">
        <f>'[1]RC-1(PY)'!Y1957</f>
        <v>0</v>
      </c>
      <c r="Z1957" s="1">
        <f>'[1]RC-1(PY)'!Z1957</f>
        <v>0</v>
      </c>
      <c r="AA1957" s="1">
        <f>'[1]RC-1(PY)'!AA1957</f>
        <v>0</v>
      </c>
      <c r="AB1957" s="1">
        <f>'[1]RC-1(PY)'!AB1957</f>
        <v>0</v>
      </c>
      <c r="AC1957" s="1">
        <f>'[1]RC-1(PY)'!AC1957</f>
        <v>0</v>
      </c>
      <c r="AD1957" s="1">
        <f>'[1]RC-1(PY)'!AD1957</f>
        <v>0</v>
      </c>
      <c r="AE1957" s="1">
        <f>'[1]RC-1(PY)'!AE1957</f>
        <v>0</v>
      </c>
      <c r="AF1957" s="1">
        <f>'[1]RC-1(PY)'!AF1957</f>
        <v>0</v>
      </c>
      <c r="AG1957" s="1">
        <f>'[1]RC-1(PY)'!AG1957</f>
        <v>0</v>
      </c>
      <c r="AH1957" s="1">
        <f>'[1]RC-1(PY)'!AH1957</f>
        <v>0</v>
      </c>
      <c r="AI1957" s="1">
        <f>'[1]RC-1(PY)'!AI1957</f>
        <v>0</v>
      </c>
    </row>
    <row r="1958" spans="1:35" x14ac:dyDescent="0.3">
      <c r="A1958" s="1">
        <f>'[1]RC-1(PY)'!A1958</f>
        <v>0</v>
      </c>
      <c r="B1958" s="1">
        <f>'[1]RC-1(PY)'!B1958</f>
        <v>0</v>
      </c>
      <c r="C1958" s="1">
        <f>'[1]RC-1(PY)'!C1958</f>
        <v>0</v>
      </c>
      <c r="D1958" s="1">
        <f>'[1]RC-1(PY)'!D1958</f>
        <v>0</v>
      </c>
      <c r="E1958" s="1">
        <f>'[1]RC-1(PY)'!E1958</f>
        <v>0</v>
      </c>
      <c r="F1958" s="1">
        <f>'[1]RC-1(PY)'!F1958</f>
        <v>0</v>
      </c>
      <c r="G1958" s="1">
        <f>'[1]RC-1(PY)'!G1958</f>
        <v>0</v>
      </c>
      <c r="H1958" s="1">
        <f>'[1]RC-1(PY)'!H1958</f>
        <v>0</v>
      </c>
      <c r="I1958" s="1">
        <f>'[1]RC-1(PY)'!I1958</f>
        <v>0</v>
      </c>
      <c r="J1958" s="1">
        <f>'[1]RC-1(PY)'!J1958</f>
        <v>0</v>
      </c>
      <c r="K1958" s="1">
        <f>'[1]RC-1(PY)'!K1958</f>
        <v>0</v>
      </c>
      <c r="L1958" s="1">
        <f>'[1]RC-1(PY)'!L1958</f>
        <v>0</v>
      </c>
      <c r="M1958" s="1">
        <f>'[1]RC-1(PY)'!M1958</f>
        <v>0</v>
      </c>
      <c r="N1958" s="1">
        <f>'[1]RC-1(PY)'!N1958</f>
        <v>0</v>
      </c>
      <c r="O1958" s="1">
        <f>'[1]RC-1(PY)'!O1958</f>
        <v>0</v>
      </c>
      <c r="P1958" s="1">
        <f>'[1]RC-1(PY)'!P1958</f>
        <v>0</v>
      </c>
      <c r="Q1958" s="1">
        <f>'[1]RC-1(PY)'!Q1958</f>
        <v>0</v>
      </c>
      <c r="R1958" s="1">
        <f>'[1]RC-1(PY)'!R1958</f>
        <v>0</v>
      </c>
      <c r="S1958" s="1">
        <f>'[1]RC-1(PY)'!S1958</f>
        <v>0</v>
      </c>
      <c r="T1958" s="1">
        <f>'[1]RC-1(PY)'!T1958</f>
        <v>0</v>
      </c>
      <c r="U1958" s="1">
        <f>'[1]RC-1(PY)'!U1958</f>
        <v>0</v>
      </c>
      <c r="V1958" s="1">
        <f>'[1]RC-1(PY)'!V1958</f>
        <v>0</v>
      </c>
      <c r="W1958" s="1">
        <f>'[1]RC-1(PY)'!W1958</f>
        <v>0</v>
      </c>
      <c r="X1958" s="1">
        <f>'[1]RC-1(PY)'!X1958</f>
        <v>0</v>
      </c>
      <c r="Y1958" s="1">
        <f>'[1]RC-1(PY)'!Y1958</f>
        <v>0</v>
      </c>
      <c r="Z1958" s="1">
        <f>'[1]RC-1(PY)'!Z1958</f>
        <v>0</v>
      </c>
      <c r="AA1958" s="1">
        <f>'[1]RC-1(PY)'!AA1958</f>
        <v>0</v>
      </c>
      <c r="AB1958" s="1">
        <f>'[1]RC-1(PY)'!AB1958</f>
        <v>0</v>
      </c>
      <c r="AC1958" s="1">
        <f>'[1]RC-1(PY)'!AC1958</f>
        <v>0</v>
      </c>
      <c r="AD1958" s="1">
        <f>'[1]RC-1(PY)'!AD1958</f>
        <v>0</v>
      </c>
      <c r="AE1958" s="1">
        <f>'[1]RC-1(PY)'!AE1958</f>
        <v>0</v>
      </c>
      <c r="AF1958" s="1">
        <f>'[1]RC-1(PY)'!AF1958</f>
        <v>0</v>
      </c>
      <c r="AG1958" s="1">
        <f>'[1]RC-1(PY)'!AG1958</f>
        <v>0</v>
      </c>
      <c r="AH1958" s="1">
        <f>'[1]RC-1(PY)'!AH1958</f>
        <v>0</v>
      </c>
      <c r="AI1958" s="1">
        <f>'[1]RC-1(PY)'!AI1958</f>
        <v>0</v>
      </c>
    </row>
    <row r="1959" spans="1:35" x14ac:dyDescent="0.3">
      <c r="A1959" s="1">
        <f>'[1]RC-1(PY)'!A1959</f>
        <v>0</v>
      </c>
      <c r="B1959" s="1">
        <f>'[1]RC-1(PY)'!B1959</f>
        <v>0</v>
      </c>
      <c r="C1959" s="1">
        <f>'[1]RC-1(PY)'!C1959</f>
        <v>0</v>
      </c>
      <c r="D1959" s="1">
        <f>'[1]RC-1(PY)'!D1959</f>
        <v>0</v>
      </c>
      <c r="E1959" s="1">
        <f>'[1]RC-1(PY)'!E1959</f>
        <v>0</v>
      </c>
      <c r="F1959" s="1">
        <f>'[1]RC-1(PY)'!F1959</f>
        <v>0</v>
      </c>
      <c r="G1959" s="1">
        <f>'[1]RC-1(PY)'!G1959</f>
        <v>0</v>
      </c>
      <c r="H1959" s="1">
        <f>'[1]RC-1(PY)'!H1959</f>
        <v>0</v>
      </c>
      <c r="I1959" s="1">
        <f>'[1]RC-1(PY)'!I1959</f>
        <v>0</v>
      </c>
      <c r="J1959" s="1">
        <f>'[1]RC-1(PY)'!J1959</f>
        <v>0</v>
      </c>
      <c r="K1959" s="1">
        <f>'[1]RC-1(PY)'!K1959</f>
        <v>0</v>
      </c>
      <c r="L1959" s="1">
        <f>'[1]RC-1(PY)'!L1959</f>
        <v>0</v>
      </c>
      <c r="M1959" s="1">
        <f>'[1]RC-1(PY)'!M1959</f>
        <v>0</v>
      </c>
      <c r="N1959" s="1">
        <f>'[1]RC-1(PY)'!N1959</f>
        <v>0</v>
      </c>
      <c r="O1959" s="1">
        <f>'[1]RC-1(PY)'!O1959</f>
        <v>0</v>
      </c>
      <c r="P1959" s="1">
        <f>'[1]RC-1(PY)'!P1959</f>
        <v>0</v>
      </c>
      <c r="Q1959" s="1">
        <f>'[1]RC-1(PY)'!Q1959</f>
        <v>0</v>
      </c>
      <c r="R1959" s="1">
        <f>'[1]RC-1(PY)'!R1959</f>
        <v>0</v>
      </c>
      <c r="S1959" s="1">
        <f>'[1]RC-1(PY)'!S1959</f>
        <v>0</v>
      </c>
      <c r="T1959" s="1">
        <f>'[1]RC-1(PY)'!T1959</f>
        <v>0</v>
      </c>
      <c r="U1959" s="1">
        <f>'[1]RC-1(PY)'!U1959</f>
        <v>0</v>
      </c>
      <c r="V1959" s="1">
        <f>'[1]RC-1(PY)'!V1959</f>
        <v>0</v>
      </c>
      <c r="W1959" s="1">
        <f>'[1]RC-1(PY)'!W1959</f>
        <v>0</v>
      </c>
      <c r="X1959" s="1">
        <f>'[1]RC-1(PY)'!X1959</f>
        <v>0</v>
      </c>
      <c r="Y1959" s="1">
        <f>'[1]RC-1(PY)'!Y1959</f>
        <v>0</v>
      </c>
      <c r="Z1959" s="1">
        <f>'[1]RC-1(PY)'!Z1959</f>
        <v>0</v>
      </c>
      <c r="AA1959" s="1">
        <f>'[1]RC-1(PY)'!AA1959</f>
        <v>0</v>
      </c>
      <c r="AB1959" s="1">
        <f>'[1]RC-1(PY)'!AB1959</f>
        <v>0</v>
      </c>
      <c r="AC1959" s="1">
        <f>'[1]RC-1(PY)'!AC1959</f>
        <v>0</v>
      </c>
      <c r="AD1959" s="1">
        <f>'[1]RC-1(PY)'!AD1959</f>
        <v>0</v>
      </c>
      <c r="AE1959" s="1">
        <f>'[1]RC-1(PY)'!AE1959</f>
        <v>0</v>
      </c>
      <c r="AF1959" s="1">
        <f>'[1]RC-1(PY)'!AF1959</f>
        <v>0</v>
      </c>
      <c r="AG1959" s="1">
        <f>'[1]RC-1(PY)'!AG1959</f>
        <v>0</v>
      </c>
      <c r="AH1959" s="1">
        <f>'[1]RC-1(PY)'!AH1959</f>
        <v>0</v>
      </c>
      <c r="AI1959" s="1">
        <f>'[1]RC-1(PY)'!AI1959</f>
        <v>0</v>
      </c>
    </row>
    <row r="1960" spans="1:35" x14ac:dyDescent="0.3">
      <c r="A1960" s="1">
        <f>'[1]RC-1(PY)'!A1960</f>
        <v>0</v>
      </c>
      <c r="B1960" s="1">
        <f>'[1]RC-1(PY)'!B1960</f>
        <v>0</v>
      </c>
      <c r="C1960" s="1">
        <f>'[1]RC-1(PY)'!C1960</f>
        <v>0</v>
      </c>
      <c r="D1960" s="1">
        <f>'[1]RC-1(PY)'!D1960</f>
        <v>0</v>
      </c>
      <c r="E1960" s="1">
        <f>'[1]RC-1(PY)'!E1960</f>
        <v>0</v>
      </c>
      <c r="F1960" s="1">
        <f>'[1]RC-1(PY)'!F1960</f>
        <v>0</v>
      </c>
      <c r="G1960" s="1">
        <f>'[1]RC-1(PY)'!G1960</f>
        <v>0</v>
      </c>
      <c r="H1960" s="1">
        <f>'[1]RC-1(PY)'!H1960</f>
        <v>0</v>
      </c>
      <c r="I1960" s="1">
        <f>'[1]RC-1(PY)'!I1960</f>
        <v>0</v>
      </c>
      <c r="J1960" s="1">
        <f>'[1]RC-1(PY)'!J1960</f>
        <v>0</v>
      </c>
      <c r="K1960" s="1">
        <f>'[1]RC-1(PY)'!K1960</f>
        <v>0</v>
      </c>
      <c r="L1960" s="1">
        <f>'[1]RC-1(PY)'!L1960</f>
        <v>0</v>
      </c>
      <c r="M1960" s="1">
        <f>'[1]RC-1(PY)'!M1960</f>
        <v>0</v>
      </c>
      <c r="N1960" s="1">
        <f>'[1]RC-1(PY)'!N1960</f>
        <v>0</v>
      </c>
      <c r="O1960" s="1">
        <f>'[1]RC-1(PY)'!O1960</f>
        <v>0</v>
      </c>
      <c r="P1960" s="1">
        <f>'[1]RC-1(PY)'!P1960</f>
        <v>0</v>
      </c>
      <c r="Q1960" s="1">
        <f>'[1]RC-1(PY)'!Q1960</f>
        <v>0</v>
      </c>
      <c r="R1960" s="1">
        <f>'[1]RC-1(PY)'!R1960</f>
        <v>0</v>
      </c>
      <c r="S1960" s="1">
        <f>'[1]RC-1(PY)'!S1960</f>
        <v>0</v>
      </c>
      <c r="T1960" s="1">
        <f>'[1]RC-1(PY)'!T1960</f>
        <v>0</v>
      </c>
      <c r="U1960" s="1">
        <f>'[1]RC-1(PY)'!U1960</f>
        <v>0</v>
      </c>
      <c r="V1960" s="1">
        <f>'[1]RC-1(PY)'!V1960</f>
        <v>0</v>
      </c>
      <c r="W1960" s="1">
        <f>'[1]RC-1(PY)'!W1960</f>
        <v>0</v>
      </c>
      <c r="X1960" s="1">
        <f>'[1]RC-1(PY)'!X1960</f>
        <v>0</v>
      </c>
      <c r="Y1960" s="1">
        <f>'[1]RC-1(PY)'!Y1960</f>
        <v>0</v>
      </c>
      <c r="Z1960" s="1">
        <f>'[1]RC-1(PY)'!Z1960</f>
        <v>0</v>
      </c>
      <c r="AA1960" s="1">
        <f>'[1]RC-1(PY)'!AA1960</f>
        <v>0</v>
      </c>
      <c r="AB1960" s="1">
        <f>'[1]RC-1(PY)'!AB1960</f>
        <v>0</v>
      </c>
      <c r="AC1960" s="1">
        <f>'[1]RC-1(PY)'!AC1960</f>
        <v>0</v>
      </c>
      <c r="AD1960" s="1">
        <f>'[1]RC-1(PY)'!AD1960</f>
        <v>0</v>
      </c>
      <c r="AE1960" s="1">
        <f>'[1]RC-1(PY)'!AE1960</f>
        <v>0</v>
      </c>
      <c r="AF1960" s="1">
        <f>'[1]RC-1(PY)'!AF1960</f>
        <v>0</v>
      </c>
      <c r="AG1960" s="1">
        <f>'[1]RC-1(PY)'!AG1960</f>
        <v>0</v>
      </c>
      <c r="AH1960" s="1">
        <f>'[1]RC-1(PY)'!AH1960</f>
        <v>0</v>
      </c>
      <c r="AI1960" s="1">
        <f>'[1]RC-1(PY)'!AI1960</f>
        <v>0</v>
      </c>
    </row>
    <row r="1961" spans="1:35" x14ac:dyDescent="0.3">
      <c r="A1961" s="1">
        <f>'[1]RC-1(PY)'!A1961</f>
        <v>0</v>
      </c>
      <c r="B1961" s="1">
        <f>'[1]RC-1(PY)'!B1961</f>
        <v>0</v>
      </c>
      <c r="C1961" s="1">
        <f>'[1]RC-1(PY)'!C1961</f>
        <v>0</v>
      </c>
      <c r="D1961" s="1">
        <f>'[1]RC-1(PY)'!D1961</f>
        <v>0</v>
      </c>
      <c r="E1961" s="1">
        <f>'[1]RC-1(PY)'!E1961</f>
        <v>0</v>
      </c>
      <c r="F1961" s="1">
        <f>'[1]RC-1(PY)'!F1961</f>
        <v>0</v>
      </c>
      <c r="G1961" s="1">
        <f>'[1]RC-1(PY)'!G1961</f>
        <v>0</v>
      </c>
      <c r="H1961" s="1">
        <f>'[1]RC-1(PY)'!H1961</f>
        <v>0</v>
      </c>
      <c r="I1961" s="1">
        <f>'[1]RC-1(PY)'!I1961</f>
        <v>0</v>
      </c>
      <c r="J1961" s="1">
        <f>'[1]RC-1(PY)'!J1961</f>
        <v>0</v>
      </c>
      <c r="K1961" s="1">
        <f>'[1]RC-1(PY)'!K1961</f>
        <v>0</v>
      </c>
      <c r="L1961" s="1">
        <f>'[1]RC-1(PY)'!L1961</f>
        <v>0</v>
      </c>
      <c r="M1961" s="1">
        <f>'[1]RC-1(PY)'!M1961</f>
        <v>0</v>
      </c>
      <c r="N1961" s="1">
        <f>'[1]RC-1(PY)'!N1961</f>
        <v>0</v>
      </c>
      <c r="O1961" s="1">
        <f>'[1]RC-1(PY)'!O1961</f>
        <v>0</v>
      </c>
      <c r="P1961" s="1">
        <f>'[1]RC-1(PY)'!P1961</f>
        <v>0</v>
      </c>
      <c r="Q1961" s="1">
        <f>'[1]RC-1(PY)'!Q1961</f>
        <v>0</v>
      </c>
      <c r="R1961" s="1">
        <f>'[1]RC-1(PY)'!R1961</f>
        <v>0</v>
      </c>
      <c r="S1961" s="1">
        <f>'[1]RC-1(PY)'!S1961</f>
        <v>0</v>
      </c>
      <c r="T1961" s="1">
        <f>'[1]RC-1(PY)'!T1961</f>
        <v>0</v>
      </c>
      <c r="U1961" s="1">
        <f>'[1]RC-1(PY)'!U1961</f>
        <v>0</v>
      </c>
      <c r="V1961" s="1">
        <f>'[1]RC-1(PY)'!V1961</f>
        <v>0</v>
      </c>
      <c r="W1961" s="1">
        <f>'[1]RC-1(PY)'!W1961</f>
        <v>0</v>
      </c>
      <c r="X1961" s="1">
        <f>'[1]RC-1(PY)'!X1961</f>
        <v>0</v>
      </c>
      <c r="Y1961" s="1">
        <f>'[1]RC-1(PY)'!Y1961</f>
        <v>0</v>
      </c>
      <c r="Z1961" s="1">
        <f>'[1]RC-1(PY)'!Z1961</f>
        <v>0</v>
      </c>
      <c r="AA1961" s="1">
        <f>'[1]RC-1(PY)'!AA1961</f>
        <v>0</v>
      </c>
      <c r="AB1961" s="1">
        <f>'[1]RC-1(PY)'!AB1961</f>
        <v>0</v>
      </c>
      <c r="AC1961" s="1">
        <f>'[1]RC-1(PY)'!AC1961</f>
        <v>0</v>
      </c>
      <c r="AD1961" s="1">
        <f>'[1]RC-1(PY)'!AD1961</f>
        <v>0</v>
      </c>
      <c r="AE1961" s="1">
        <f>'[1]RC-1(PY)'!AE1961</f>
        <v>0</v>
      </c>
      <c r="AF1961" s="1">
        <f>'[1]RC-1(PY)'!AF1961</f>
        <v>0</v>
      </c>
      <c r="AG1961" s="1">
        <f>'[1]RC-1(PY)'!AG1961</f>
        <v>0</v>
      </c>
      <c r="AH1961" s="1">
        <f>'[1]RC-1(PY)'!AH1961</f>
        <v>0</v>
      </c>
      <c r="AI1961" s="1">
        <f>'[1]RC-1(PY)'!AI1961</f>
        <v>0</v>
      </c>
    </row>
    <row r="1962" spans="1:35" x14ac:dyDescent="0.3">
      <c r="A1962" s="1">
        <f>'[1]RC-1(PY)'!A1962</f>
        <v>0</v>
      </c>
      <c r="B1962" s="1">
        <f>'[1]RC-1(PY)'!B1962</f>
        <v>0</v>
      </c>
      <c r="C1962" s="1">
        <f>'[1]RC-1(PY)'!C1962</f>
        <v>0</v>
      </c>
      <c r="D1962" s="1">
        <f>'[1]RC-1(PY)'!D1962</f>
        <v>0</v>
      </c>
      <c r="E1962" s="1">
        <f>'[1]RC-1(PY)'!E1962</f>
        <v>0</v>
      </c>
      <c r="F1962" s="1">
        <f>'[1]RC-1(PY)'!F1962</f>
        <v>0</v>
      </c>
      <c r="G1962" s="1">
        <f>'[1]RC-1(PY)'!G1962</f>
        <v>0</v>
      </c>
      <c r="H1962" s="1">
        <f>'[1]RC-1(PY)'!H1962</f>
        <v>0</v>
      </c>
      <c r="I1962" s="1">
        <f>'[1]RC-1(PY)'!I1962</f>
        <v>0</v>
      </c>
      <c r="J1962" s="1">
        <f>'[1]RC-1(PY)'!J1962</f>
        <v>0</v>
      </c>
      <c r="K1962" s="1">
        <f>'[1]RC-1(PY)'!K1962</f>
        <v>0</v>
      </c>
      <c r="L1962" s="1">
        <f>'[1]RC-1(PY)'!L1962</f>
        <v>0</v>
      </c>
      <c r="M1962" s="1">
        <f>'[1]RC-1(PY)'!M1962</f>
        <v>0</v>
      </c>
      <c r="N1962" s="1">
        <f>'[1]RC-1(PY)'!N1962</f>
        <v>0</v>
      </c>
      <c r="O1962" s="1">
        <f>'[1]RC-1(PY)'!O1962</f>
        <v>0</v>
      </c>
      <c r="P1962" s="1">
        <f>'[1]RC-1(PY)'!P1962</f>
        <v>0</v>
      </c>
      <c r="Q1962" s="1">
        <f>'[1]RC-1(PY)'!Q1962</f>
        <v>0</v>
      </c>
      <c r="R1962" s="1">
        <f>'[1]RC-1(PY)'!R1962</f>
        <v>0</v>
      </c>
      <c r="S1962" s="1">
        <f>'[1]RC-1(PY)'!S1962</f>
        <v>0</v>
      </c>
      <c r="T1962" s="1">
        <f>'[1]RC-1(PY)'!T1962</f>
        <v>0</v>
      </c>
      <c r="U1962" s="1">
        <f>'[1]RC-1(PY)'!U1962</f>
        <v>0</v>
      </c>
      <c r="V1962" s="1">
        <f>'[1]RC-1(PY)'!V1962</f>
        <v>0</v>
      </c>
      <c r="W1962" s="1">
        <f>'[1]RC-1(PY)'!W1962</f>
        <v>0</v>
      </c>
      <c r="X1962" s="1">
        <f>'[1]RC-1(PY)'!X1962</f>
        <v>0</v>
      </c>
      <c r="Y1962" s="1">
        <f>'[1]RC-1(PY)'!Y1962</f>
        <v>0</v>
      </c>
      <c r="Z1962" s="1">
        <f>'[1]RC-1(PY)'!Z1962</f>
        <v>0</v>
      </c>
      <c r="AA1962" s="1">
        <f>'[1]RC-1(PY)'!AA1962</f>
        <v>0</v>
      </c>
      <c r="AB1962" s="1">
        <f>'[1]RC-1(PY)'!AB1962</f>
        <v>0</v>
      </c>
      <c r="AC1962" s="1">
        <f>'[1]RC-1(PY)'!AC1962</f>
        <v>0</v>
      </c>
      <c r="AD1962" s="1">
        <f>'[1]RC-1(PY)'!AD1962</f>
        <v>0</v>
      </c>
      <c r="AE1962" s="1">
        <f>'[1]RC-1(PY)'!AE1962</f>
        <v>0</v>
      </c>
      <c r="AF1962" s="1">
        <f>'[1]RC-1(PY)'!AF1962</f>
        <v>0</v>
      </c>
      <c r="AG1962" s="1">
        <f>'[1]RC-1(PY)'!AG1962</f>
        <v>0</v>
      </c>
      <c r="AH1962" s="1">
        <f>'[1]RC-1(PY)'!AH1962</f>
        <v>0</v>
      </c>
      <c r="AI1962" s="1">
        <f>'[1]RC-1(PY)'!AI1962</f>
        <v>0</v>
      </c>
    </row>
    <row r="1963" spans="1:35" x14ac:dyDescent="0.3">
      <c r="A1963" s="1">
        <f>'[1]RC-1(PY)'!A1963</f>
        <v>0</v>
      </c>
      <c r="B1963" s="1">
        <f>'[1]RC-1(PY)'!B1963</f>
        <v>0</v>
      </c>
      <c r="C1963" s="1">
        <f>'[1]RC-1(PY)'!C1963</f>
        <v>0</v>
      </c>
      <c r="D1963" s="1">
        <f>'[1]RC-1(PY)'!D1963</f>
        <v>0</v>
      </c>
      <c r="E1963" s="1">
        <f>'[1]RC-1(PY)'!E1963</f>
        <v>0</v>
      </c>
      <c r="F1963" s="1">
        <f>'[1]RC-1(PY)'!F1963</f>
        <v>0</v>
      </c>
      <c r="G1963" s="1">
        <f>'[1]RC-1(PY)'!G1963</f>
        <v>0</v>
      </c>
      <c r="H1963" s="1">
        <f>'[1]RC-1(PY)'!H1963</f>
        <v>0</v>
      </c>
      <c r="I1963" s="1">
        <f>'[1]RC-1(PY)'!I1963</f>
        <v>0</v>
      </c>
      <c r="J1963" s="1">
        <f>'[1]RC-1(PY)'!J1963</f>
        <v>0</v>
      </c>
      <c r="K1963" s="1">
        <f>'[1]RC-1(PY)'!K1963</f>
        <v>0</v>
      </c>
      <c r="L1963" s="1">
        <f>'[1]RC-1(PY)'!L1963</f>
        <v>0</v>
      </c>
      <c r="M1963" s="1">
        <f>'[1]RC-1(PY)'!M1963</f>
        <v>0</v>
      </c>
      <c r="N1963" s="1">
        <f>'[1]RC-1(PY)'!N1963</f>
        <v>0</v>
      </c>
      <c r="O1963" s="1">
        <f>'[1]RC-1(PY)'!O1963</f>
        <v>0</v>
      </c>
      <c r="P1963" s="1">
        <f>'[1]RC-1(PY)'!P1963</f>
        <v>0</v>
      </c>
      <c r="Q1963" s="1">
        <f>'[1]RC-1(PY)'!Q1963</f>
        <v>0</v>
      </c>
      <c r="R1963" s="1">
        <f>'[1]RC-1(PY)'!R1963</f>
        <v>0</v>
      </c>
      <c r="S1963" s="1">
        <f>'[1]RC-1(PY)'!S1963</f>
        <v>0</v>
      </c>
      <c r="T1963" s="1">
        <f>'[1]RC-1(PY)'!T1963</f>
        <v>0</v>
      </c>
      <c r="U1963" s="1">
        <f>'[1]RC-1(PY)'!U1963</f>
        <v>0</v>
      </c>
      <c r="V1963" s="1">
        <f>'[1]RC-1(PY)'!V1963</f>
        <v>0</v>
      </c>
      <c r="W1963" s="1">
        <f>'[1]RC-1(PY)'!W1963</f>
        <v>0</v>
      </c>
      <c r="X1963" s="1">
        <f>'[1]RC-1(PY)'!X1963</f>
        <v>0</v>
      </c>
      <c r="Y1963" s="1">
        <f>'[1]RC-1(PY)'!Y1963</f>
        <v>0</v>
      </c>
      <c r="Z1963" s="1">
        <f>'[1]RC-1(PY)'!Z1963</f>
        <v>0</v>
      </c>
      <c r="AA1963" s="1">
        <f>'[1]RC-1(PY)'!AA1963</f>
        <v>0</v>
      </c>
      <c r="AB1963" s="1">
        <f>'[1]RC-1(PY)'!AB1963</f>
        <v>0</v>
      </c>
      <c r="AC1963" s="1">
        <f>'[1]RC-1(PY)'!AC1963</f>
        <v>0</v>
      </c>
      <c r="AD1963" s="1">
        <f>'[1]RC-1(PY)'!AD1963</f>
        <v>0</v>
      </c>
      <c r="AE1963" s="1">
        <f>'[1]RC-1(PY)'!AE1963</f>
        <v>0</v>
      </c>
      <c r="AF1963" s="1">
        <f>'[1]RC-1(PY)'!AF1963</f>
        <v>0</v>
      </c>
      <c r="AG1963" s="1">
        <f>'[1]RC-1(PY)'!AG1963</f>
        <v>0</v>
      </c>
      <c r="AH1963" s="1">
        <f>'[1]RC-1(PY)'!AH1963</f>
        <v>0</v>
      </c>
      <c r="AI1963" s="1">
        <f>'[1]RC-1(PY)'!AI1963</f>
        <v>0</v>
      </c>
    </row>
    <row r="1964" spans="1:35" x14ac:dyDescent="0.3">
      <c r="A1964" s="1">
        <f>'[1]RC-1(PY)'!A1964</f>
        <v>0</v>
      </c>
      <c r="B1964" s="1">
        <f>'[1]RC-1(PY)'!B1964</f>
        <v>0</v>
      </c>
      <c r="C1964" s="1">
        <f>'[1]RC-1(PY)'!C1964</f>
        <v>0</v>
      </c>
      <c r="D1964" s="1">
        <f>'[1]RC-1(PY)'!D1964</f>
        <v>0</v>
      </c>
      <c r="E1964" s="1">
        <f>'[1]RC-1(PY)'!E1964</f>
        <v>0</v>
      </c>
      <c r="F1964" s="1">
        <f>'[1]RC-1(PY)'!F1964</f>
        <v>0</v>
      </c>
      <c r="G1964" s="1">
        <f>'[1]RC-1(PY)'!G1964</f>
        <v>0</v>
      </c>
      <c r="H1964" s="1">
        <f>'[1]RC-1(PY)'!H1964</f>
        <v>0</v>
      </c>
      <c r="I1964" s="1">
        <f>'[1]RC-1(PY)'!I1964</f>
        <v>0</v>
      </c>
      <c r="J1964" s="1">
        <f>'[1]RC-1(PY)'!J1964</f>
        <v>0</v>
      </c>
      <c r="K1964" s="1">
        <f>'[1]RC-1(PY)'!K1964</f>
        <v>0</v>
      </c>
      <c r="L1964" s="1">
        <f>'[1]RC-1(PY)'!L1964</f>
        <v>0</v>
      </c>
      <c r="M1964" s="1">
        <f>'[1]RC-1(PY)'!M1964</f>
        <v>0</v>
      </c>
      <c r="N1964" s="1">
        <f>'[1]RC-1(PY)'!N1964</f>
        <v>0</v>
      </c>
      <c r="O1964" s="1">
        <f>'[1]RC-1(PY)'!O1964</f>
        <v>0</v>
      </c>
      <c r="P1964" s="1">
        <f>'[1]RC-1(PY)'!P1964</f>
        <v>0</v>
      </c>
      <c r="Q1964" s="1">
        <f>'[1]RC-1(PY)'!Q1964</f>
        <v>0</v>
      </c>
      <c r="R1964" s="1">
        <f>'[1]RC-1(PY)'!R1964</f>
        <v>0</v>
      </c>
      <c r="S1964" s="1">
        <f>'[1]RC-1(PY)'!S1964</f>
        <v>0</v>
      </c>
      <c r="T1964" s="1">
        <f>'[1]RC-1(PY)'!T1964</f>
        <v>0</v>
      </c>
      <c r="U1964" s="1">
        <f>'[1]RC-1(PY)'!U1964</f>
        <v>0</v>
      </c>
      <c r="V1964" s="1">
        <f>'[1]RC-1(PY)'!V1964</f>
        <v>0</v>
      </c>
      <c r="W1964" s="1">
        <f>'[1]RC-1(PY)'!W1964</f>
        <v>0</v>
      </c>
      <c r="X1964" s="1">
        <f>'[1]RC-1(PY)'!X1964</f>
        <v>0</v>
      </c>
      <c r="Y1964" s="1">
        <f>'[1]RC-1(PY)'!Y1964</f>
        <v>0</v>
      </c>
      <c r="Z1964" s="1">
        <f>'[1]RC-1(PY)'!Z1964</f>
        <v>0</v>
      </c>
      <c r="AA1964" s="1">
        <f>'[1]RC-1(PY)'!AA1964</f>
        <v>0</v>
      </c>
      <c r="AB1964" s="1">
        <f>'[1]RC-1(PY)'!AB1964</f>
        <v>0</v>
      </c>
      <c r="AC1964" s="1">
        <f>'[1]RC-1(PY)'!AC1964</f>
        <v>0</v>
      </c>
      <c r="AD1964" s="1">
        <f>'[1]RC-1(PY)'!AD1964</f>
        <v>0</v>
      </c>
      <c r="AE1964" s="1">
        <f>'[1]RC-1(PY)'!AE1964</f>
        <v>0</v>
      </c>
      <c r="AF1964" s="1">
        <f>'[1]RC-1(PY)'!AF1964</f>
        <v>0</v>
      </c>
      <c r="AG1964" s="1">
        <f>'[1]RC-1(PY)'!AG1964</f>
        <v>0</v>
      </c>
      <c r="AH1964" s="1">
        <f>'[1]RC-1(PY)'!AH1964</f>
        <v>0</v>
      </c>
      <c r="AI1964" s="1">
        <f>'[1]RC-1(PY)'!AI1964</f>
        <v>0</v>
      </c>
    </row>
    <row r="1965" spans="1:35" x14ac:dyDescent="0.3">
      <c r="A1965" s="1">
        <f>'[1]RC-1(PY)'!A1965</f>
        <v>0</v>
      </c>
      <c r="B1965" s="1">
        <f>'[1]RC-1(PY)'!B1965</f>
        <v>0</v>
      </c>
      <c r="C1965" s="1">
        <f>'[1]RC-1(PY)'!C1965</f>
        <v>0</v>
      </c>
      <c r="D1965" s="1">
        <f>'[1]RC-1(PY)'!D1965</f>
        <v>0</v>
      </c>
      <c r="E1965" s="1">
        <f>'[1]RC-1(PY)'!E1965</f>
        <v>0</v>
      </c>
      <c r="F1965" s="1">
        <f>'[1]RC-1(PY)'!F1965</f>
        <v>0</v>
      </c>
      <c r="G1965" s="1">
        <f>'[1]RC-1(PY)'!G1965</f>
        <v>0</v>
      </c>
      <c r="H1965" s="1">
        <f>'[1]RC-1(PY)'!H1965</f>
        <v>0</v>
      </c>
      <c r="I1965" s="1">
        <f>'[1]RC-1(PY)'!I1965</f>
        <v>0</v>
      </c>
      <c r="J1965" s="1">
        <f>'[1]RC-1(PY)'!J1965</f>
        <v>0</v>
      </c>
      <c r="K1965" s="1">
        <f>'[1]RC-1(PY)'!K1965</f>
        <v>0</v>
      </c>
      <c r="L1965" s="1">
        <f>'[1]RC-1(PY)'!L1965</f>
        <v>0</v>
      </c>
      <c r="M1965" s="1">
        <f>'[1]RC-1(PY)'!M1965</f>
        <v>0</v>
      </c>
      <c r="N1965" s="1">
        <f>'[1]RC-1(PY)'!N1965</f>
        <v>0</v>
      </c>
      <c r="O1965" s="1">
        <f>'[1]RC-1(PY)'!O1965</f>
        <v>0</v>
      </c>
      <c r="P1965" s="1">
        <f>'[1]RC-1(PY)'!P1965</f>
        <v>0</v>
      </c>
      <c r="Q1965" s="1">
        <f>'[1]RC-1(PY)'!Q1965</f>
        <v>0</v>
      </c>
      <c r="R1965" s="1">
        <f>'[1]RC-1(PY)'!R1965</f>
        <v>0</v>
      </c>
      <c r="S1965" s="1">
        <f>'[1]RC-1(PY)'!S1965</f>
        <v>0</v>
      </c>
      <c r="T1965" s="1">
        <f>'[1]RC-1(PY)'!T1965</f>
        <v>0</v>
      </c>
      <c r="U1965" s="1">
        <f>'[1]RC-1(PY)'!U1965</f>
        <v>0</v>
      </c>
      <c r="V1965" s="1">
        <f>'[1]RC-1(PY)'!V1965</f>
        <v>0</v>
      </c>
      <c r="W1965" s="1">
        <f>'[1]RC-1(PY)'!W1965</f>
        <v>0</v>
      </c>
      <c r="X1965" s="1">
        <f>'[1]RC-1(PY)'!X1965</f>
        <v>0</v>
      </c>
      <c r="Y1965" s="1">
        <f>'[1]RC-1(PY)'!Y1965</f>
        <v>0</v>
      </c>
      <c r="Z1965" s="1">
        <f>'[1]RC-1(PY)'!Z1965</f>
        <v>0</v>
      </c>
      <c r="AA1965" s="1">
        <f>'[1]RC-1(PY)'!AA1965</f>
        <v>0</v>
      </c>
      <c r="AB1965" s="1">
        <f>'[1]RC-1(PY)'!AB1965</f>
        <v>0</v>
      </c>
      <c r="AC1965" s="1">
        <f>'[1]RC-1(PY)'!AC1965</f>
        <v>0</v>
      </c>
      <c r="AD1965" s="1">
        <f>'[1]RC-1(PY)'!AD1965</f>
        <v>0</v>
      </c>
      <c r="AE1965" s="1">
        <f>'[1]RC-1(PY)'!AE1965</f>
        <v>0</v>
      </c>
      <c r="AF1965" s="1">
        <f>'[1]RC-1(PY)'!AF1965</f>
        <v>0</v>
      </c>
      <c r="AG1965" s="1">
        <f>'[1]RC-1(PY)'!AG1965</f>
        <v>0</v>
      </c>
      <c r="AH1965" s="1">
        <f>'[1]RC-1(PY)'!AH1965</f>
        <v>0</v>
      </c>
      <c r="AI1965" s="1">
        <f>'[1]RC-1(PY)'!AI1965</f>
        <v>0</v>
      </c>
    </row>
    <row r="1966" spans="1:35" x14ac:dyDescent="0.3">
      <c r="A1966" s="1">
        <f>'[1]RC-1(PY)'!A1966</f>
        <v>0</v>
      </c>
      <c r="B1966" s="1">
        <f>'[1]RC-1(PY)'!B1966</f>
        <v>0</v>
      </c>
      <c r="C1966" s="1">
        <f>'[1]RC-1(PY)'!C1966</f>
        <v>0</v>
      </c>
      <c r="D1966" s="1">
        <f>'[1]RC-1(PY)'!D1966</f>
        <v>0</v>
      </c>
      <c r="E1966" s="1">
        <f>'[1]RC-1(PY)'!E1966</f>
        <v>0</v>
      </c>
      <c r="F1966" s="1">
        <f>'[1]RC-1(PY)'!F1966</f>
        <v>0</v>
      </c>
      <c r="G1966" s="1">
        <f>'[1]RC-1(PY)'!G1966</f>
        <v>0</v>
      </c>
      <c r="H1966" s="1">
        <f>'[1]RC-1(PY)'!H1966</f>
        <v>0</v>
      </c>
      <c r="I1966" s="1">
        <f>'[1]RC-1(PY)'!I1966</f>
        <v>0</v>
      </c>
      <c r="J1966" s="1">
        <f>'[1]RC-1(PY)'!J1966</f>
        <v>0</v>
      </c>
      <c r="K1966" s="1">
        <f>'[1]RC-1(PY)'!K1966</f>
        <v>0</v>
      </c>
      <c r="L1966" s="1">
        <f>'[1]RC-1(PY)'!L1966</f>
        <v>0</v>
      </c>
      <c r="M1966" s="1">
        <f>'[1]RC-1(PY)'!M1966</f>
        <v>0</v>
      </c>
      <c r="N1966" s="1">
        <f>'[1]RC-1(PY)'!N1966</f>
        <v>0</v>
      </c>
      <c r="O1966" s="1">
        <f>'[1]RC-1(PY)'!O1966</f>
        <v>0</v>
      </c>
      <c r="P1966" s="1">
        <f>'[1]RC-1(PY)'!P1966</f>
        <v>0</v>
      </c>
      <c r="Q1966" s="1">
        <f>'[1]RC-1(PY)'!Q1966</f>
        <v>0</v>
      </c>
      <c r="R1966" s="1">
        <f>'[1]RC-1(PY)'!R1966</f>
        <v>0</v>
      </c>
      <c r="S1966" s="1">
        <f>'[1]RC-1(PY)'!S1966</f>
        <v>0</v>
      </c>
      <c r="T1966" s="1">
        <f>'[1]RC-1(PY)'!T1966</f>
        <v>0</v>
      </c>
      <c r="U1966" s="1">
        <f>'[1]RC-1(PY)'!U1966</f>
        <v>0</v>
      </c>
      <c r="V1966" s="1">
        <f>'[1]RC-1(PY)'!V1966</f>
        <v>0</v>
      </c>
      <c r="W1966" s="1">
        <f>'[1]RC-1(PY)'!W1966</f>
        <v>0</v>
      </c>
      <c r="X1966" s="1">
        <f>'[1]RC-1(PY)'!X1966</f>
        <v>0</v>
      </c>
      <c r="Y1966" s="1">
        <f>'[1]RC-1(PY)'!Y1966</f>
        <v>0</v>
      </c>
      <c r="Z1966" s="1">
        <f>'[1]RC-1(PY)'!Z1966</f>
        <v>0</v>
      </c>
      <c r="AA1966" s="1">
        <f>'[1]RC-1(PY)'!AA1966</f>
        <v>0</v>
      </c>
      <c r="AB1966" s="1">
        <f>'[1]RC-1(PY)'!AB1966</f>
        <v>0</v>
      </c>
      <c r="AC1966" s="1">
        <f>'[1]RC-1(PY)'!AC1966</f>
        <v>0</v>
      </c>
      <c r="AD1966" s="1">
        <f>'[1]RC-1(PY)'!AD1966</f>
        <v>0</v>
      </c>
      <c r="AE1966" s="1">
        <f>'[1]RC-1(PY)'!AE1966</f>
        <v>0</v>
      </c>
      <c r="AF1966" s="1">
        <f>'[1]RC-1(PY)'!AF1966</f>
        <v>0</v>
      </c>
      <c r="AG1966" s="1">
        <f>'[1]RC-1(PY)'!AG1966</f>
        <v>0</v>
      </c>
      <c r="AH1966" s="1">
        <f>'[1]RC-1(PY)'!AH1966</f>
        <v>0</v>
      </c>
      <c r="AI1966" s="1">
        <f>'[1]RC-1(PY)'!AI1966</f>
        <v>0</v>
      </c>
    </row>
    <row r="1967" spans="1:35" x14ac:dyDescent="0.3">
      <c r="A1967" s="1">
        <f>'[1]RC-1(PY)'!A1967</f>
        <v>0</v>
      </c>
      <c r="B1967" s="1">
        <f>'[1]RC-1(PY)'!B1967</f>
        <v>0</v>
      </c>
      <c r="C1967" s="1">
        <f>'[1]RC-1(PY)'!C1967</f>
        <v>0</v>
      </c>
      <c r="D1967" s="1">
        <f>'[1]RC-1(PY)'!D1967</f>
        <v>0</v>
      </c>
      <c r="E1967" s="1">
        <f>'[1]RC-1(PY)'!E1967</f>
        <v>0</v>
      </c>
      <c r="F1967" s="1">
        <f>'[1]RC-1(PY)'!F1967</f>
        <v>0</v>
      </c>
      <c r="G1967" s="1">
        <f>'[1]RC-1(PY)'!G1967</f>
        <v>0</v>
      </c>
      <c r="H1967" s="1">
        <f>'[1]RC-1(PY)'!H1967</f>
        <v>0</v>
      </c>
      <c r="I1967" s="1">
        <f>'[1]RC-1(PY)'!I1967</f>
        <v>0</v>
      </c>
      <c r="J1967" s="1">
        <f>'[1]RC-1(PY)'!J1967</f>
        <v>0</v>
      </c>
      <c r="K1967" s="1">
        <f>'[1]RC-1(PY)'!K1967</f>
        <v>0</v>
      </c>
      <c r="L1967" s="1">
        <f>'[1]RC-1(PY)'!L1967</f>
        <v>0</v>
      </c>
      <c r="M1967" s="1">
        <f>'[1]RC-1(PY)'!M1967</f>
        <v>0</v>
      </c>
      <c r="N1967" s="1">
        <f>'[1]RC-1(PY)'!N1967</f>
        <v>0</v>
      </c>
      <c r="O1967" s="1">
        <f>'[1]RC-1(PY)'!O1967</f>
        <v>0</v>
      </c>
      <c r="P1967" s="1">
        <f>'[1]RC-1(PY)'!P1967</f>
        <v>0</v>
      </c>
      <c r="Q1967" s="1">
        <f>'[1]RC-1(PY)'!Q1967</f>
        <v>0</v>
      </c>
      <c r="R1967" s="1">
        <f>'[1]RC-1(PY)'!R1967</f>
        <v>0</v>
      </c>
      <c r="S1967" s="1">
        <f>'[1]RC-1(PY)'!S1967</f>
        <v>0</v>
      </c>
      <c r="T1967" s="1">
        <f>'[1]RC-1(PY)'!T1967</f>
        <v>0</v>
      </c>
      <c r="U1967" s="1">
        <f>'[1]RC-1(PY)'!U1967</f>
        <v>0</v>
      </c>
      <c r="V1967" s="1">
        <f>'[1]RC-1(PY)'!V1967</f>
        <v>0</v>
      </c>
      <c r="W1967" s="1">
        <f>'[1]RC-1(PY)'!W1967</f>
        <v>0</v>
      </c>
      <c r="X1967" s="1">
        <f>'[1]RC-1(PY)'!X1967</f>
        <v>0</v>
      </c>
      <c r="Y1967" s="1">
        <f>'[1]RC-1(PY)'!Y1967</f>
        <v>0</v>
      </c>
      <c r="Z1967" s="1">
        <f>'[1]RC-1(PY)'!Z1967</f>
        <v>0</v>
      </c>
      <c r="AA1967" s="1">
        <f>'[1]RC-1(PY)'!AA1967</f>
        <v>0</v>
      </c>
      <c r="AB1967" s="1">
        <f>'[1]RC-1(PY)'!AB1967</f>
        <v>0</v>
      </c>
      <c r="AC1967" s="1">
        <f>'[1]RC-1(PY)'!AC1967</f>
        <v>0</v>
      </c>
      <c r="AD1967" s="1">
        <f>'[1]RC-1(PY)'!AD1967</f>
        <v>0</v>
      </c>
      <c r="AE1967" s="1">
        <f>'[1]RC-1(PY)'!AE1967</f>
        <v>0</v>
      </c>
      <c r="AF1967" s="1">
        <f>'[1]RC-1(PY)'!AF1967</f>
        <v>0</v>
      </c>
      <c r="AG1967" s="1">
        <f>'[1]RC-1(PY)'!AG1967</f>
        <v>0</v>
      </c>
      <c r="AH1967" s="1">
        <f>'[1]RC-1(PY)'!AH1967</f>
        <v>0</v>
      </c>
      <c r="AI1967" s="1">
        <f>'[1]RC-1(PY)'!AI1967</f>
        <v>0</v>
      </c>
    </row>
    <row r="1968" spans="1:35" x14ac:dyDescent="0.3">
      <c r="A1968" s="1">
        <f>'[1]RC-1(PY)'!A1968</f>
        <v>0</v>
      </c>
      <c r="B1968" s="1">
        <f>'[1]RC-1(PY)'!B1968</f>
        <v>0</v>
      </c>
      <c r="C1968" s="1">
        <f>'[1]RC-1(PY)'!C1968</f>
        <v>0</v>
      </c>
      <c r="D1968" s="1">
        <f>'[1]RC-1(PY)'!D1968</f>
        <v>0</v>
      </c>
      <c r="E1968" s="1">
        <f>'[1]RC-1(PY)'!E1968</f>
        <v>0</v>
      </c>
      <c r="F1968" s="1">
        <f>'[1]RC-1(PY)'!F1968</f>
        <v>0</v>
      </c>
      <c r="G1968" s="1">
        <f>'[1]RC-1(PY)'!G1968</f>
        <v>0</v>
      </c>
      <c r="H1968" s="1">
        <f>'[1]RC-1(PY)'!H1968</f>
        <v>0</v>
      </c>
      <c r="I1968" s="1">
        <f>'[1]RC-1(PY)'!I1968</f>
        <v>0</v>
      </c>
      <c r="J1968" s="1">
        <f>'[1]RC-1(PY)'!J1968</f>
        <v>0</v>
      </c>
      <c r="K1968" s="1">
        <f>'[1]RC-1(PY)'!K1968</f>
        <v>0</v>
      </c>
      <c r="L1968" s="1">
        <f>'[1]RC-1(PY)'!L1968</f>
        <v>0</v>
      </c>
      <c r="M1968" s="1">
        <f>'[1]RC-1(PY)'!M1968</f>
        <v>0</v>
      </c>
      <c r="N1968" s="1">
        <f>'[1]RC-1(PY)'!N1968</f>
        <v>0</v>
      </c>
      <c r="O1968" s="1">
        <f>'[1]RC-1(PY)'!O1968</f>
        <v>0</v>
      </c>
      <c r="P1968" s="1">
        <f>'[1]RC-1(PY)'!P1968</f>
        <v>0</v>
      </c>
      <c r="Q1968" s="1">
        <f>'[1]RC-1(PY)'!Q1968</f>
        <v>0</v>
      </c>
      <c r="R1968" s="1">
        <f>'[1]RC-1(PY)'!R1968</f>
        <v>0</v>
      </c>
      <c r="S1968" s="1">
        <f>'[1]RC-1(PY)'!S1968</f>
        <v>0</v>
      </c>
      <c r="T1968" s="1">
        <f>'[1]RC-1(PY)'!T1968</f>
        <v>0</v>
      </c>
      <c r="U1968" s="1">
        <f>'[1]RC-1(PY)'!U1968</f>
        <v>0</v>
      </c>
      <c r="V1968" s="1">
        <f>'[1]RC-1(PY)'!V1968</f>
        <v>0</v>
      </c>
      <c r="W1968" s="1">
        <f>'[1]RC-1(PY)'!W1968</f>
        <v>0</v>
      </c>
      <c r="X1968" s="1">
        <f>'[1]RC-1(PY)'!X1968</f>
        <v>0</v>
      </c>
      <c r="Y1968" s="1">
        <f>'[1]RC-1(PY)'!Y1968</f>
        <v>0</v>
      </c>
      <c r="Z1968" s="1">
        <f>'[1]RC-1(PY)'!Z1968</f>
        <v>0</v>
      </c>
      <c r="AA1968" s="1">
        <f>'[1]RC-1(PY)'!AA1968</f>
        <v>0</v>
      </c>
      <c r="AB1968" s="1">
        <f>'[1]RC-1(PY)'!AB1968</f>
        <v>0</v>
      </c>
      <c r="AC1968" s="1">
        <f>'[1]RC-1(PY)'!AC1968</f>
        <v>0</v>
      </c>
      <c r="AD1968" s="1">
        <f>'[1]RC-1(PY)'!AD1968</f>
        <v>0</v>
      </c>
      <c r="AE1968" s="1">
        <f>'[1]RC-1(PY)'!AE1968</f>
        <v>0</v>
      </c>
      <c r="AF1968" s="1">
        <f>'[1]RC-1(PY)'!AF1968</f>
        <v>0</v>
      </c>
      <c r="AG1968" s="1">
        <f>'[1]RC-1(PY)'!AG1968</f>
        <v>0</v>
      </c>
      <c r="AH1968" s="1">
        <f>'[1]RC-1(PY)'!AH1968</f>
        <v>0</v>
      </c>
      <c r="AI1968" s="1">
        <f>'[1]RC-1(PY)'!AI1968</f>
        <v>0</v>
      </c>
    </row>
    <row r="1969" spans="1:35" x14ac:dyDescent="0.3">
      <c r="A1969" s="1">
        <f>'[1]RC-1(PY)'!A1969</f>
        <v>0</v>
      </c>
      <c r="B1969" s="1">
        <f>'[1]RC-1(PY)'!B1969</f>
        <v>0</v>
      </c>
      <c r="C1969" s="1">
        <f>'[1]RC-1(PY)'!C1969</f>
        <v>0</v>
      </c>
      <c r="D1969" s="1">
        <f>'[1]RC-1(PY)'!D1969</f>
        <v>0</v>
      </c>
      <c r="E1969" s="1">
        <f>'[1]RC-1(PY)'!E1969</f>
        <v>0</v>
      </c>
      <c r="F1969" s="1">
        <f>'[1]RC-1(PY)'!F1969</f>
        <v>0</v>
      </c>
      <c r="G1969" s="1">
        <f>'[1]RC-1(PY)'!G1969</f>
        <v>0</v>
      </c>
      <c r="H1969" s="1">
        <f>'[1]RC-1(PY)'!H1969</f>
        <v>0</v>
      </c>
      <c r="I1969" s="1">
        <f>'[1]RC-1(PY)'!I1969</f>
        <v>0</v>
      </c>
      <c r="J1969" s="1">
        <f>'[1]RC-1(PY)'!J1969</f>
        <v>0</v>
      </c>
      <c r="K1969" s="1">
        <f>'[1]RC-1(PY)'!K1969</f>
        <v>0</v>
      </c>
      <c r="L1969" s="1">
        <f>'[1]RC-1(PY)'!L1969</f>
        <v>0</v>
      </c>
      <c r="M1969" s="1">
        <f>'[1]RC-1(PY)'!M1969</f>
        <v>0</v>
      </c>
      <c r="N1969" s="1">
        <f>'[1]RC-1(PY)'!N1969</f>
        <v>0</v>
      </c>
      <c r="O1969" s="1">
        <f>'[1]RC-1(PY)'!O1969</f>
        <v>0</v>
      </c>
      <c r="P1969" s="1">
        <f>'[1]RC-1(PY)'!P1969</f>
        <v>0</v>
      </c>
      <c r="Q1969" s="1">
        <f>'[1]RC-1(PY)'!Q1969</f>
        <v>0</v>
      </c>
      <c r="R1969" s="1">
        <f>'[1]RC-1(PY)'!R1969</f>
        <v>0</v>
      </c>
      <c r="S1969" s="1">
        <f>'[1]RC-1(PY)'!S1969</f>
        <v>0</v>
      </c>
      <c r="T1969" s="1">
        <f>'[1]RC-1(PY)'!T1969</f>
        <v>0</v>
      </c>
      <c r="U1969" s="1">
        <f>'[1]RC-1(PY)'!U1969</f>
        <v>0</v>
      </c>
      <c r="V1969" s="1">
        <f>'[1]RC-1(PY)'!V1969</f>
        <v>0</v>
      </c>
      <c r="W1969" s="1">
        <f>'[1]RC-1(PY)'!W1969</f>
        <v>0</v>
      </c>
      <c r="X1969" s="1">
        <f>'[1]RC-1(PY)'!X1969</f>
        <v>0</v>
      </c>
      <c r="Y1969" s="1">
        <f>'[1]RC-1(PY)'!Y1969</f>
        <v>0</v>
      </c>
      <c r="Z1969" s="1">
        <f>'[1]RC-1(PY)'!Z1969</f>
        <v>0</v>
      </c>
      <c r="AA1969" s="1">
        <f>'[1]RC-1(PY)'!AA1969</f>
        <v>0</v>
      </c>
      <c r="AB1969" s="1">
        <f>'[1]RC-1(PY)'!AB1969</f>
        <v>0</v>
      </c>
      <c r="AC1969" s="1">
        <f>'[1]RC-1(PY)'!AC1969</f>
        <v>0</v>
      </c>
      <c r="AD1969" s="1">
        <f>'[1]RC-1(PY)'!AD1969</f>
        <v>0</v>
      </c>
      <c r="AE1969" s="1">
        <f>'[1]RC-1(PY)'!AE1969</f>
        <v>0</v>
      </c>
      <c r="AF1969" s="1">
        <f>'[1]RC-1(PY)'!AF1969</f>
        <v>0</v>
      </c>
      <c r="AG1969" s="1">
        <f>'[1]RC-1(PY)'!AG1969</f>
        <v>0</v>
      </c>
      <c r="AH1969" s="1">
        <f>'[1]RC-1(PY)'!AH1969</f>
        <v>0</v>
      </c>
      <c r="AI1969" s="1">
        <f>'[1]RC-1(PY)'!AI1969</f>
        <v>0</v>
      </c>
    </row>
    <row r="1970" spans="1:35" x14ac:dyDescent="0.3">
      <c r="A1970" s="1">
        <f>'[1]RC-1(PY)'!A1970</f>
        <v>0</v>
      </c>
      <c r="B1970" s="1">
        <f>'[1]RC-1(PY)'!B1970</f>
        <v>0</v>
      </c>
      <c r="C1970" s="1">
        <f>'[1]RC-1(PY)'!C1970</f>
        <v>0</v>
      </c>
      <c r="D1970" s="1">
        <f>'[1]RC-1(PY)'!D1970</f>
        <v>0</v>
      </c>
      <c r="E1970" s="1">
        <f>'[1]RC-1(PY)'!E1970</f>
        <v>0</v>
      </c>
      <c r="F1970" s="1">
        <f>'[1]RC-1(PY)'!F1970</f>
        <v>0</v>
      </c>
      <c r="G1970" s="1">
        <f>'[1]RC-1(PY)'!G1970</f>
        <v>0</v>
      </c>
      <c r="H1970" s="1">
        <f>'[1]RC-1(PY)'!H1970</f>
        <v>0</v>
      </c>
      <c r="I1970" s="1">
        <f>'[1]RC-1(PY)'!I1970</f>
        <v>0</v>
      </c>
      <c r="J1970" s="1">
        <f>'[1]RC-1(PY)'!J1970</f>
        <v>0</v>
      </c>
      <c r="K1970" s="1">
        <f>'[1]RC-1(PY)'!K1970</f>
        <v>0</v>
      </c>
      <c r="L1970" s="1">
        <f>'[1]RC-1(PY)'!L1970</f>
        <v>0</v>
      </c>
      <c r="M1970" s="1">
        <f>'[1]RC-1(PY)'!M1970</f>
        <v>0</v>
      </c>
      <c r="N1970" s="1">
        <f>'[1]RC-1(PY)'!N1970</f>
        <v>0</v>
      </c>
      <c r="O1970" s="1">
        <f>'[1]RC-1(PY)'!O1970</f>
        <v>0</v>
      </c>
      <c r="P1970" s="1">
        <f>'[1]RC-1(PY)'!P1970</f>
        <v>0</v>
      </c>
      <c r="Q1970" s="1">
        <f>'[1]RC-1(PY)'!Q1970</f>
        <v>0</v>
      </c>
      <c r="R1970" s="1">
        <f>'[1]RC-1(PY)'!R1970</f>
        <v>0</v>
      </c>
      <c r="S1970" s="1">
        <f>'[1]RC-1(PY)'!S1970</f>
        <v>0</v>
      </c>
      <c r="T1970" s="1">
        <f>'[1]RC-1(PY)'!T1970</f>
        <v>0</v>
      </c>
      <c r="U1970" s="1">
        <f>'[1]RC-1(PY)'!U1970</f>
        <v>0</v>
      </c>
      <c r="V1970" s="1">
        <f>'[1]RC-1(PY)'!V1970</f>
        <v>0</v>
      </c>
      <c r="W1970" s="1">
        <f>'[1]RC-1(PY)'!W1970</f>
        <v>0</v>
      </c>
      <c r="X1970" s="1">
        <f>'[1]RC-1(PY)'!X1970</f>
        <v>0</v>
      </c>
      <c r="Y1970" s="1">
        <f>'[1]RC-1(PY)'!Y1970</f>
        <v>0</v>
      </c>
      <c r="Z1970" s="1">
        <f>'[1]RC-1(PY)'!Z1970</f>
        <v>0</v>
      </c>
      <c r="AA1970" s="1">
        <f>'[1]RC-1(PY)'!AA1970</f>
        <v>0</v>
      </c>
      <c r="AB1970" s="1">
        <f>'[1]RC-1(PY)'!AB1970</f>
        <v>0</v>
      </c>
      <c r="AC1970" s="1">
        <f>'[1]RC-1(PY)'!AC1970</f>
        <v>0</v>
      </c>
      <c r="AD1970" s="1">
        <f>'[1]RC-1(PY)'!AD1970</f>
        <v>0</v>
      </c>
      <c r="AE1970" s="1">
        <f>'[1]RC-1(PY)'!AE1970</f>
        <v>0</v>
      </c>
      <c r="AF1970" s="1">
        <f>'[1]RC-1(PY)'!AF1970</f>
        <v>0</v>
      </c>
      <c r="AG1970" s="1">
        <f>'[1]RC-1(PY)'!AG1970</f>
        <v>0</v>
      </c>
      <c r="AH1970" s="1">
        <f>'[1]RC-1(PY)'!AH1970</f>
        <v>0</v>
      </c>
      <c r="AI1970" s="1">
        <f>'[1]RC-1(PY)'!AI1970</f>
        <v>0</v>
      </c>
    </row>
    <row r="1971" spans="1:35" x14ac:dyDescent="0.3">
      <c r="A1971" s="1">
        <f>'[1]RC-1(PY)'!A1971</f>
        <v>0</v>
      </c>
      <c r="B1971" s="1">
        <f>'[1]RC-1(PY)'!B1971</f>
        <v>0</v>
      </c>
      <c r="C1971" s="1">
        <f>'[1]RC-1(PY)'!C1971</f>
        <v>0</v>
      </c>
      <c r="D1971" s="1">
        <f>'[1]RC-1(PY)'!D1971</f>
        <v>0</v>
      </c>
      <c r="E1971" s="1">
        <f>'[1]RC-1(PY)'!E1971</f>
        <v>0</v>
      </c>
      <c r="F1971" s="1">
        <f>'[1]RC-1(PY)'!F1971</f>
        <v>0</v>
      </c>
      <c r="G1971" s="1">
        <f>'[1]RC-1(PY)'!G1971</f>
        <v>0</v>
      </c>
      <c r="H1971" s="1">
        <f>'[1]RC-1(PY)'!H1971</f>
        <v>0</v>
      </c>
      <c r="I1971" s="1">
        <f>'[1]RC-1(PY)'!I1971</f>
        <v>0</v>
      </c>
      <c r="J1971" s="1">
        <f>'[1]RC-1(PY)'!J1971</f>
        <v>0</v>
      </c>
      <c r="K1971" s="1">
        <f>'[1]RC-1(PY)'!K1971</f>
        <v>0</v>
      </c>
      <c r="L1971" s="1">
        <f>'[1]RC-1(PY)'!L1971</f>
        <v>0</v>
      </c>
      <c r="M1971" s="1">
        <f>'[1]RC-1(PY)'!M1971</f>
        <v>0</v>
      </c>
      <c r="N1971" s="1">
        <f>'[1]RC-1(PY)'!N1971</f>
        <v>0</v>
      </c>
      <c r="O1971" s="1">
        <f>'[1]RC-1(PY)'!O1971</f>
        <v>0</v>
      </c>
      <c r="P1971" s="1">
        <f>'[1]RC-1(PY)'!P1971</f>
        <v>0</v>
      </c>
      <c r="Q1971" s="1">
        <f>'[1]RC-1(PY)'!Q1971</f>
        <v>0</v>
      </c>
      <c r="R1971" s="1">
        <f>'[1]RC-1(PY)'!R1971</f>
        <v>0</v>
      </c>
      <c r="S1971" s="1">
        <f>'[1]RC-1(PY)'!S1971</f>
        <v>0</v>
      </c>
      <c r="T1971" s="1">
        <f>'[1]RC-1(PY)'!T1971</f>
        <v>0</v>
      </c>
      <c r="U1971" s="1">
        <f>'[1]RC-1(PY)'!U1971</f>
        <v>0</v>
      </c>
      <c r="V1971" s="1">
        <f>'[1]RC-1(PY)'!V1971</f>
        <v>0</v>
      </c>
      <c r="W1971" s="1">
        <f>'[1]RC-1(PY)'!W1971</f>
        <v>0</v>
      </c>
      <c r="X1971" s="1">
        <f>'[1]RC-1(PY)'!X1971</f>
        <v>0</v>
      </c>
      <c r="Y1971" s="1">
        <f>'[1]RC-1(PY)'!Y1971</f>
        <v>0</v>
      </c>
      <c r="Z1971" s="1">
        <f>'[1]RC-1(PY)'!Z1971</f>
        <v>0</v>
      </c>
      <c r="AA1971" s="1">
        <f>'[1]RC-1(PY)'!AA1971</f>
        <v>0</v>
      </c>
      <c r="AB1971" s="1">
        <f>'[1]RC-1(PY)'!AB1971</f>
        <v>0</v>
      </c>
      <c r="AC1971" s="1">
        <f>'[1]RC-1(PY)'!AC1971</f>
        <v>0</v>
      </c>
      <c r="AD1971" s="1">
        <f>'[1]RC-1(PY)'!AD1971</f>
        <v>0</v>
      </c>
      <c r="AE1971" s="1">
        <f>'[1]RC-1(PY)'!AE1971</f>
        <v>0</v>
      </c>
      <c r="AF1971" s="1">
        <f>'[1]RC-1(PY)'!AF1971</f>
        <v>0</v>
      </c>
      <c r="AG1971" s="1">
        <f>'[1]RC-1(PY)'!AG1971</f>
        <v>0</v>
      </c>
      <c r="AH1971" s="1">
        <f>'[1]RC-1(PY)'!AH1971</f>
        <v>0</v>
      </c>
      <c r="AI1971" s="1">
        <f>'[1]RC-1(PY)'!AI1971</f>
        <v>0</v>
      </c>
    </row>
    <row r="1972" spans="1:35" x14ac:dyDescent="0.3">
      <c r="A1972" s="1">
        <f>'[1]RC-1(PY)'!A1972</f>
        <v>0</v>
      </c>
      <c r="B1972" s="1">
        <f>'[1]RC-1(PY)'!B1972</f>
        <v>0</v>
      </c>
      <c r="C1972" s="1">
        <f>'[1]RC-1(PY)'!C1972</f>
        <v>0</v>
      </c>
      <c r="D1972" s="1">
        <f>'[1]RC-1(PY)'!D1972</f>
        <v>0</v>
      </c>
      <c r="E1972" s="1">
        <f>'[1]RC-1(PY)'!E1972</f>
        <v>0</v>
      </c>
      <c r="F1972" s="1">
        <f>'[1]RC-1(PY)'!F1972</f>
        <v>0</v>
      </c>
      <c r="G1972" s="1">
        <f>'[1]RC-1(PY)'!G1972</f>
        <v>0</v>
      </c>
      <c r="H1972" s="1">
        <f>'[1]RC-1(PY)'!H1972</f>
        <v>0</v>
      </c>
      <c r="I1972" s="1">
        <f>'[1]RC-1(PY)'!I1972</f>
        <v>0</v>
      </c>
      <c r="J1972" s="1">
        <f>'[1]RC-1(PY)'!J1972</f>
        <v>0</v>
      </c>
      <c r="K1972" s="1">
        <f>'[1]RC-1(PY)'!K1972</f>
        <v>0</v>
      </c>
      <c r="L1972" s="1">
        <f>'[1]RC-1(PY)'!L1972</f>
        <v>0</v>
      </c>
      <c r="M1972" s="1">
        <f>'[1]RC-1(PY)'!M1972</f>
        <v>0</v>
      </c>
      <c r="N1972" s="1">
        <f>'[1]RC-1(PY)'!N1972</f>
        <v>0</v>
      </c>
      <c r="O1972" s="1">
        <f>'[1]RC-1(PY)'!O1972</f>
        <v>0</v>
      </c>
      <c r="P1972" s="1">
        <f>'[1]RC-1(PY)'!P1972</f>
        <v>0</v>
      </c>
      <c r="Q1972" s="1">
        <f>'[1]RC-1(PY)'!Q1972</f>
        <v>0</v>
      </c>
      <c r="R1972" s="1">
        <f>'[1]RC-1(PY)'!R1972</f>
        <v>0</v>
      </c>
      <c r="S1972" s="1">
        <f>'[1]RC-1(PY)'!S1972</f>
        <v>0</v>
      </c>
      <c r="T1972" s="1">
        <f>'[1]RC-1(PY)'!T1972</f>
        <v>0</v>
      </c>
      <c r="U1972" s="1">
        <f>'[1]RC-1(PY)'!U1972</f>
        <v>0</v>
      </c>
      <c r="V1972" s="1">
        <f>'[1]RC-1(PY)'!V1972</f>
        <v>0</v>
      </c>
      <c r="W1972" s="1">
        <f>'[1]RC-1(PY)'!W1972</f>
        <v>0</v>
      </c>
      <c r="X1972" s="1">
        <f>'[1]RC-1(PY)'!X1972</f>
        <v>0</v>
      </c>
      <c r="Y1972" s="1">
        <f>'[1]RC-1(PY)'!Y1972</f>
        <v>0</v>
      </c>
      <c r="Z1972" s="1">
        <f>'[1]RC-1(PY)'!Z1972</f>
        <v>0</v>
      </c>
      <c r="AA1972" s="1">
        <f>'[1]RC-1(PY)'!AA1972</f>
        <v>0</v>
      </c>
      <c r="AB1972" s="1">
        <f>'[1]RC-1(PY)'!AB1972</f>
        <v>0</v>
      </c>
      <c r="AC1972" s="1">
        <f>'[1]RC-1(PY)'!AC1972</f>
        <v>0</v>
      </c>
      <c r="AD1972" s="1">
        <f>'[1]RC-1(PY)'!AD1972</f>
        <v>0</v>
      </c>
      <c r="AE1972" s="1">
        <f>'[1]RC-1(PY)'!AE1972</f>
        <v>0</v>
      </c>
      <c r="AF1972" s="1">
        <f>'[1]RC-1(PY)'!AF1972</f>
        <v>0</v>
      </c>
      <c r="AG1972" s="1">
        <f>'[1]RC-1(PY)'!AG1972</f>
        <v>0</v>
      </c>
      <c r="AH1972" s="1">
        <f>'[1]RC-1(PY)'!AH1972</f>
        <v>0</v>
      </c>
      <c r="AI1972" s="1">
        <f>'[1]RC-1(PY)'!AI1972</f>
        <v>0</v>
      </c>
    </row>
    <row r="1973" spans="1:35" x14ac:dyDescent="0.3">
      <c r="A1973" s="1">
        <f>'[1]RC-1(PY)'!A1973</f>
        <v>0</v>
      </c>
      <c r="B1973" s="1">
        <f>'[1]RC-1(PY)'!B1973</f>
        <v>0</v>
      </c>
      <c r="C1973" s="1">
        <f>'[1]RC-1(PY)'!C1973</f>
        <v>0</v>
      </c>
      <c r="D1973" s="1">
        <f>'[1]RC-1(PY)'!D1973</f>
        <v>0</v>
      </c>
      <c r="E1973" s="1">
        <f>'[1]RC-1(PY)'!E1973</f>
        <v>0</v>
      </c>
      <c r="F1973" s="1">
        <f>'[1]RC-1(PY)'!F1973</f>
        <v>0</v>
      </c>
      <c r="G1973" s="1">
        <f>'[1]RC-1(PY)'!G1973</f>
        <v>0</v>
      </c>
      <c r="H1973" s="1">
        <f>'[1]RC-1(PY)'!H1973</f>
        <v>0</v>
      </c>
      <c r="I1973" s="1">
        <f>'[1]RC-1(PY)'!I1973</f>
        <v>0</v>
      </c>
      <c r="J1973" s="1">
        <f>'[1]RC-1(PY)'!J1973</f>
        <v>0</v>
      </c>
      <c r="K1973" s="1">
        <f>'[1]RC-1(PY)'!K1973</f>
        <v>0</v>
      </c>
      <c r="L1973" s="1">
        <f>'[1]RC-1(PY)'!L1973</f>
        <v>0</v>
      </c>
      <c r="M1973" s="1">
        <f>'[1]RC-1(PY)'!M1973</f>
        <v>0</v>
      </c>
      <c r="N1973" s="1">
        <f>'[1]RC-1(PY)'!N1973</f>
        <v>0</v>
      </c>
      <c r="O1973" s="1">
        <f>'[1]RC-1(PY)'!O1973</f>
        <v>0</v>
      </c>
      <c r="P1973" s="1">
        <f>'[1]RC-1(PY)'!P1973</f>
        <v>0</v>
      </c>
      <c r="Q1973" s="1">
        <f>'[1]RC-1(PY)'!Q1973</f>
        <v>0</v>
      </c>
      <c r="R1973" s="1">
        <f>'[1]RC-1(PY)'!R1973</f>
        <v>0</v>
      </c>
      <c r="S1973" s="1">
        <f>'[1]RC-1(PY)'!S1973</f>
        <v>0</v>
      </c>
      <c r="T1973" s="1">
        <f>'[1]RC-1(PY)'!T1973</f>
        <v>0</v>
      </c>
      <c r="U1973" s="1">
        <f>'[1]RC-1(PY)'!U1973</f>
        <v>0</v>
      </c>
      <c r="V1973" s="1">
        <f>'[1]RC-1(PY)'!V1973</f>
        <v>0</v>
      </c>
      <c r="W1973" s="1">
        <f>'[1]RC-1(PY)'!W1973</f>
        <v>0</v>
      </c>
      <c r="X1973" s="1">
        <f>'[1]RC-1(PY)'!X1973</f>
        <v>0</v>
      </c>
      <c r="Y1973" s="1">
        <f>'[1]RC-1(PY)'!Y1973</f>
        <v>0</v>
      </c>
      <c r="Z1973" s="1">
        <f>'[1]RC-1(PY)'!Z1973</f>
        <v>0</v>
      </c>
      <c r="AA1973" s="1">
        <f>'[1]RC-1(PY)'!AA1973</f>
        <v>0</v>
      </c>
      <c r="AB1973" s="1">
        <f>'[1]RC-1(PY)'!AB1973</f>
        <v>0</v>
      </c>
      <c r="AC1973" s="1">
        <f>'[1]RC-1(PY)'!AC1973</f>
        <v>0</v>
      </c>
      <c r="AD1973" s="1">
        <f>'[1]RC-1(PY)'!AD1973</f>
        <v>0</v>
      </c>
      <c r="AE1973" s="1">
        <f>'[1]RC-1(PY)'!AE1973</f>
        <v>0</v>
      </c>
      <c r="AF1973" s="1">
        <f>'[1]RC-1(PY)'!AF1973</f>
        <v>0</v>
      </c>
      <c r="AG1973" s="1">
        <f>'[1]RC-1(PY)'!AG1973</f>
        <v>0</v>
      </c>
      <c r="AH1973" s="1">
        <f>'[1]RC-1(PY)'!AH1973</f>
        <v>0</v>
      </c>
      <c r="AI1973" s="1">
        <f>'[1]RC-1(PY)'!AI1973</f>
        <v>0</v>
      </c>
    </row>
    <row r="1974" spans="1:35" x14ac:dyDescent="0.3">
      <c r="A1974" s="1">
        <f>'[1]RC-1(PY)'!A1974</f>
        <v>0</v>
      </c>
      <c r="B1974" s="1">
        <f>'[1]RC-1(PY)'!B1974</f>
        <v>0</v>
      </c>
      <c r="C1974" s="1">
        <f>'[1]RC-1(PY)'!C1974</f>
        <v>0</v>
      </c>
      <c r="D1974" s="1">
        <f>'[1]RC-1(PY)'!D1974</f>
        <v>0</v>
      </c>
      <c r="E1974" s="1">
        <f>'[1]RC-1(PY)'!E1974</f>
        <v>0</v>
      </c>
      <c r="F1974" s="1">
        <f>'[1]RC-1(PY)'!F1974</f>
        <v>0</v>
      </c>
      <c r="G1974" s="1">
        <f>'[1]RC-1(PY)'!G1974</f>
        <v>0</v>
      </c>
      <c r="H1974" s="1">
        <f>'[1]RC-1(PY)'!H1974</f>
        <v>0</v>
      </c>
      <c r="I1974" s="1">
        <f>'[1]RC-1(PY)'!I1974</f>
        <v>0</v>
      </c>
      <c r="J1974" s="1">
        <f>'[1]RC-1(PY)'!J1974</f>
        <v>0</v>
      </c>
      <c r="K1974" s="1">
        <f>'[1]RC-1(PY)'!K1974</f>
        <v>0</v>
      </c>
      <c r="L1974" s="1">
        <f>'[1]RC-1(PY)'!L1974</f>
        <v>0</v>
      </c>
      <c r="M1974" s="1">
        <f>'[1]RC-1(PY)'!M1974</f>
        <v>0</v>
      </c>
      <c r="N1974" s="1">
        <f>'[1]RC-1(PY)'!N1974</f>
        <v>0</v>
      </c>
      <c r="O1974" s="1">
        <f>'[1]RC-1(PY)'!O1974</f>
        <v>0</v>
      </c>
      <c r="P1974" s="1">
        <f>'[1]RC-1(PY)'!P1974</f>
        <v>0</v>
      </c>
      <c r="Q1974" s="1">
        <f>'[1]RC-1(PY)'!Q1974</f>
        <v>0</v>
      </c>
      <c r="R1974" s="1">
        <f>'[1]RC-1(PY)'!R1974</f>
        <v>0</v>
      </c>
      <c r="S1974" s="1">
        <f>'[1]RC-1(PY)'!S1974</f>
        <v>0</v>
      </c>
      <c r="T1974" s="1">
        <f>'[1]RC-1(PY)'!T1974</f>
        <v>0</v>
      </c>
      <c r="U1974" s="1">
        <f>'[1]RC-1(PY)'!U1974</f>
        <v>0</v>
      </c>
      <c r="V1974" s="1">
        <f>'[1]RC-1(PY)'!V1974</f>
        <v>0</v>
      </c>
      <c r="W1974" s="1">
        <f>'[1]RC-1(PY)'!W1974</f>
        <v>0</v>
      </c>
      <c r="X1974" s="1">
        <f>'[1]RC-1(PY)'!X1974</f>
        <v>0</v>
      </c>
      <c r="Y1974" s="1">
        <f>'[1]RC-1(PY)'!Y1974</f>
        <v>0</v>
      </c>
      <c r="Z1974" s="1">
        <f>'[1]RC-1(PY)'!Z1974</f>
        <v>0</v>
      </c>
      <c r="AA1974" s="1">
        <f>'[1]RC-1(PY)'!AA1974</f>
        <v>0</v>
      </c>
      <c r="AB1974" s="1">
        <f>'[1]RC-1(PY)'!AB1974</f>
        <v>0</v>
      </c>
      <c r="AC1974" s="1">
        <f>'[1]RC-1(PY)'!AC1974</f>
        <v>0</v>
      </c>
      <c r="AD1974" s="1">
        <f>'[1]RC-1(PY)'!AD1974</f>
        <v>0</v>
      </c>
      <c r="AE1974" s="1">
        <f>'[1]RC-1(PY)'!AE1974</f>
        <v>0</v>
      </c>
      <c r="AF1974" s="1">
        <f>'[1]RC-1(PY)'!AF1974</f>
        <v>0</v>
      </c>
      <c r="AG1974" s="1">
        <f>'[1]RC-1(PY)'!AG1974</f>
        <v>0</v>
      </c>
      <c r="AH1974" s="1">
        <f>'[1]RC-1(PY)'!AH1974</f>
        <v>0</v>
      </c>
      <c r="AI1974" s="1">
        <f>'[1]RC-1(PY)'!AI1974</f>
        <v>0</v>
      </c>
    </row>
    <row r="1975" spans="1:35" x14ac:dyDescent="0.3">
      <c r="A1975" s="1">
        <f>'[1]RC-1(PY)'!A1975</f>
        <v>0</v>
      </c>
      <c r="B1975" s="1">
        <f>'[1]RC-1(PY)'!B1975</f>
        <v>0</v>
      </c>
      <c r="C1975" s="1">
        <f>'[1]RC-1(PY)'!C1975</f>
        <v>0</v>
      </c>
      <c r="D1975" s="1">
        <f>'[1]RC-1(PY)'!D1975</f>
        <v>0</v>
      </c>
      <c r="E1975" s="1">
        <f>'[1]RC-1(PY)'!E1975</f>
        <v>0</v>
      </c>
      <c r="F1975" s="1">
        <f>'[1]RC-1(PY)'!F1975</f>
        <v>0</v>
      </c>
      <c r="G1975" s="1">
        <f>'[1]RC-1(PY)'!G1975</f>
        <v>0</v>
      </c>
      <c r="H1975" s="1">
        <f>'[1]RC-1(PY)'!H1975</f>
        <v>0</v>
      </c>
      <c r="I1975" s="1">
        <f>'[1]RC-1(PY)'!I1975</f>
        <v>0</v>
      </c>
      <c r="J1975" s="1">
        <f>'[1]RC-1(PY)'!J1975</f>
        <v>0</v>
      </c>
      <c r="K1975" s="1">
        <f>'[1]RC-1(PY)'!K1975</f>
        <v>0</v>
      </c>
      <c r="L1975" s="1">
        <f>'[1]RC-1(PY)'!L1975</f>
        <v>0</v>
      </c>
      <c r="M1975" s="1">
        <f>'[1]RC-1(PY)'!M1975</f>
        <v>0</v>
      </c>
      <c r="N1975" s="1">
        <f>'[1]RC-1(PY)'!N1975</f>
        <v>0</v>
      </c>
      <c r="O1975" s="1">
        <f>'[1]RC-1(PY)'!O1975</f>
        <v>0</v>
      </c>
      <c r="P1975" s="1">
        <f>'[1]RC-1(PY)'!P1975</f>
        <v>0</v>
      </c>
      <c r="Q1975" s="1">
        <f>'[1]RC-1(PY)'!Q1975</f>
        <v>0</v>
      </c>
      <c r="R1975" s="1">
        <f>'[1]RC-1(PY)'!R1975</f>
        <v>0</v>
      </c>
      <c r="S1975" s="1">
        <f>'[1]RC-1(PY)'!S1975</f>
        <v>0</v>
      </c>
      <c r="T1975" s="1">
        <f>'[1]RC-1(PY)'!T1975</f>
        <v>0</v>
      </c>
      <c r="U1975" s="1">
        <f>'[1]RC-1(PY)'!U1975</f>
        <v>0</v>
      </c>
      <c r="V1975" s="1">
        <f>'[1]RC-1(PY)'!V1975</f>
        <v>0</v>
      </c>
      <c r="W1975" s="1">
        <f>'[1]RC-1(PY)'!W1975</f>
        <v>0</v>
      </c>
      <c r="X1975" s="1">
        <f>'[1]RC-1(PY)'!X1975</f>
        <v>0</v>
      </c>
      <c r="Y1975" s="1">
        <f>'[1]RC-1(PY)'!Y1975</f>
        <v>0</v>
      </c>
      <c r="Z1975" s="1">
        <f>'[1]RC-1(PY)'!Z1975</f>
        <v>0</v>
      </c>
      <c r="AA1975" s="1">
        <f>'[1]RC-1(PY)'!AA1975</f>
        <v>0</v>
      </c>
      <c r="AB1975" s="1">
        <f>'[1]RC-1(PY)'!AB1975</f>
        <v>0</v>
      </c>
      <c r="AC1975" s="1">
        <f>'[1]RC-1(PY)'!AC1975</f>
        <v>0</v>
      </c>
      <c r="AD1975" s="1">
        <f>'[1]RC-1(PY)'!AD1975</f>
        <v>0</v>
      </c>
      <c r="AE1975" s="1">
        <f>'[1]RC-1(PY)'!AE1975</f>
        <v>0</v>
      </c>
      <c r="AF1975" s="1">
        <f>'[1]RC-1(PY)'!AF1975</f>
        <v>0</v>
      </c>
      <c r="AG1975" s="1">
        <f>'[1]RC-1(PY)'!AG1975</f>
        <v>0</v>
      </c>
      <c r="AH1975" s="1">
        <f>'[1]RC-1(PY)'!AH1975</f>
        <v>0</v>
      </c>
      <c r="AI1975" s="1">
        <f>'[1]RC-1(PY)'!AI1975</f>
        <v>0</v>
      </c>
    </row>
    <row r="1976" spans="1:35" x14ac:dyDescent="0.3">
      <c r="A1976" s="1">
        <f>'[1]RC-1(PY)'!A1976</f>
        <v>0</v>
      </c>
      <c r="B1976" s="1">
        <f>'[1]RC-1(PY)'!B1976</f>
        <v>0</v>
      </c>
      <c r="C1976" s="1">
        <f>'[1]RC-1(PY)'!C1976</f>
        <v>0</v>
      </c>
      <c r="D1976" s="1">
        <f>'[1]RC-1(PY)'!D1976</f>
        <v>0</v>
      </c>
      <c r="E1976" s="1">
        <f>'[1]RC-1(PY)'!E1976</f>
        <v>0</v>
      </c>
      <c r="F1976" s="1">
        <f>'[1]RC-1(PY)'!F1976</f>
        <v>0</v>
      </c>
      <c r="G1976" s="1">
        <f>'[1]RC-1(PY)'!G1976</f>
        <v>0</v>
      </c>
      <c r="H1976" s="1">
        <f>'[1]RC-1(PY)'!H1976</f>
        <v>0</v>
      </c>
      <c r="I1976" s="1">
        <f>'[1]RC-1(PY)'!I1976</f>
        <v>0</v>
      </c>
      <c r="J1976" s="1">
        <f>'[1]RC-1(PY)'!J1976</f>
        <v>0</v>
      </c>
      <c r="K1976" s="1">
        <f>'[1]RC-1(PY)'!K1976</f>
        <v>0</v>
      </c>
      <c r="L1976" s="1">
        <f>'[1]RC-1(PY)'!L1976</f>
        <v>0</v>
      </c>
      <c r="M1976" s="1">
        <f>'[1]RC-1(PY)'!M1976</f>
        <v>0</v>
      </c>
      <c r="N1976" s="1">
        <f>'[1]RC-1(PY)'!N1976</f>
        <v>0</v>
      </c>
      <c r="O1976" s="1">
        <f>'[1]RC-1(PY)'!O1976</f>
        <v>0</v>
      </c>
      <c r="P1976" s="1">
        <f>'[1]RC-1(PY)'!P1976</f>
        <v>0</v>
      </c>
      <c r="Q1976" s="1">
        <f>'[1]RC-1(PY)'!Q1976</f>
        <v>0</v>
      </c>
      <c r="R1976" s="1">
        <f>'[1]RC-1(PY)'!R1976</f>
        <v>0</v>
      </c>
      <c r="S1976" s="1">
        <f>'[1]RC-1(PY)'!S1976</f>
        <v>0</v>
      </c>
      <c r="T1976" s="1">
        <f>'[1]RC-1(PY)'!T1976</f>
        <v>0</v>
      </c>
      <c r="U1976" s="1">
        <f>'[1]RC-1(PY)'!U1976</f>
        <v>0</v>
      </c>
      <c r="V1976" s="1">
        <f>'[1]RC-1(PY)'!V1976</f>
        <v>0</v>
      </c>
      <c r="W1976" s="1">
        <f>'[1]RC-1(PY)'!W1976</f>
        <v>0</v>
      </c>
      <c r="X1976" s="1">
        <f>'[1]RC-1(PY)'!X1976</f>
        <v>0</v>
      </c>
      <c r="Y1976" s="1">
        <f>'[1]RC-1(PY)'!Y1976</f>
        <v>0</v>
      </c>
      <c r="Z1976" s="1">
        <f>'[1]RC-1(PY)'!Z1976</f>
        <v>0</v>
      </c>
      <c r="AA1976" s="1">
        <f>'[1]RC-1(PY)'!AA1976</f>
        <v>0</v>
      </c>
      <c r="AB1976" s="1">
        <f>'[1]RC-1(PY)'!AB1976</f>
        <v>0</v>
      </c>
      <c r="AC1976" s="1">
        <f>'[1]RC-1(PY)'!AC1976</f>
        <v>0</v>
      </c>
      <c r="AD1976" s="1">
        <f>'[1]RC-1(PY)'!AD1976</f>
        <v>0</v>
      </c>
      <c r="AE1976" s="1">
        <f>'[1]RC-1(PY)'!AE1976</f>
        <v>0</v>
      </c>
      <c r="AF1976" s="1">
        <f>'[1]RC-1(PY)'!AF1976</f>
        <v>0</v>
      </c>
      <c r="AG1976" s="1">
        <f>'[1]RC-1(PY)'!AG1976</f>
        <v>0</v>
      </c>
      <c r="AH1976" s="1">
        <f>'[1]RC-1(PY)'!AH1976</f>
        <v>0</v>
      </c>
      <c r="AI1976" s="1">
        <f>'[1]RC-1(PY)'!AI1976</f>
        <v>0</v>
      </c>
    </row>
    <row r="1977" spans="1:35" x14ac:dyDescent="0.3">
      <c r="A1977" s="1">
        <f>'[1]RC-1(PY)'!A1977</f>
        <v>0</v>
      </c>
      <c r="B1977" s="1">
        <f>'[1]RC-1(PY)'!B1977</f>
        <v>0</v>
      </c>
      <c r="C1977" s="1">
        <f>'[1]RC-1(PY)'!C1977</f>
        <v>0</v>
      </c>
      <c r="D1977" s="1">
        <f>'[1]RC-1(PY)'!D1977</f>
        <v>0</v>
      </c>
      <c r="E1977" s="1">
        <f>'[1]RC-1(PY)'!E1977</f>
        <v>0</v>
      </c>
      <c r="F1977" s="1">
        <f>'[1]RC-1(PY)'!F1977</f>
        <v>0</v>
      </c>
      <c r="G1977" s="1">
        <f>'[1]RC-1(PY)'!G1977</f>
        <v>0</v>
      </c>
      <c r="H1977" s="1">
        <f>'[1]RC-1(PY)'!H1977</f>
        <v>0</v>
      </c>
      <c r="I1977" s="1">
        <f>'[1]RC-1(PY)'!I1977</f>
        <v>0</v>
      </c>
      <c r="J1977" s="1">
        <f>'[1]RC-1(PY)'!J1977</f>
        <v>0</v>
      </c>
      <c r="K1977" s="1">
        <f>'[1]RC-1(PY)'!K1977</f>
        <v>0</v>
      </c>
      <c r="L1977" s="1">
        <f>'[1]RC-1(PY)'!L1977</f>
        <v>0</v>
      </c>
      <c r="M1977" s="1">
        <f>'[1]RC-1(PY)'!M1977</f>
        <v>0</v>
      </c>
      <c r="N1977" s="1">
        <f>'[1]RC-1(PY)'!N1977</f>
        <v>0</v>
      </c>
      <c r="O1977" s="1">
        <f>'[1]RC-1(PY)'!O1977</f>
        <v>0</v>
      </c>
      <c r="P1977" s="1">
        <f>'[1]RC-1(PY)'!P1977</f>
        <v>0</v>
      </c>
      <c r="Q1977" s="1">
        <f>'[1]RC-1(PY)'!Q1977</f>
        <v>0</v>
      </c>
      <c r="R1977" s="1">
        <f>'[1]RC-1(PY)'!R1977</f>
        <v>0</v>
      </c>
      <c r="S1977" s="1">
        <f>'[1]RC-1(PY)'!S1977</f>
        <v>0</v>
      </c>
      <c r="T1977" s="1">
        <f>'[1]RC-1(PY)'!T1977</f>
        <v>0</v>
      </c>
      <c r="U1977" s="1">
        <f>'[1]RC-1(PY)'!U1977</f>
        <v>0</v>
      </c>
      <c r="V1977" s="1">
        <f>'[1]RC-1(PY)'!V1977</f>
        <v>0</v>
      </c>
      <c r="W1977" s="1">
        <f>'[1]RC-1(PY)'!W1977</f>
        <v>0</v>
      </c>
      <c r="X1977" s="1">
        <f>'[1]RC-1(PY)'!X1977</f>
        <v>0</v>
      </c>
      <c r="Y1977" s="1">
        <f>'[1]RC-1(PY)'!Y1977</f>
        <v>0</v>
      </c>
      <c r="Z1977" s="1">
        <f>'[1]RC-1(PY)'!Z1977</f>
        <v>0</v>
      </c>
      <c r="AA1977" s="1">
        <f>'[1]RC-1(PY)'!AA1977</f>
        <v>0</v>
      </c>
      <c r="AB1977" s="1">
        <f>'[1]RC-1(PY)'!AB1977</f>
        <v>0</v>
      </c>
      <c r="AC1977" s="1">
        <f>'[1]RC-1(PY)'!AC1977</f>
        <v>0</v>
      </c>
      <c r="AD1977" s="1">
        <f>'[1]RC-1(PY)'!AD1977</f>
        <v>0</v>
      </c>
      <c r="AE1977" s="1">
        <f>'[1]RC-1(PY)'!AE1977</f>
        <v>0</v>
      </c>
      <c r="AF1977" s="1">
        <f>'[1]RC-1(PY)'!AF1977</f>
        <v>0</v>
      </c>
      <c r="AG1977" s="1">
        <f>'[1]RC-1(PY)'!AG1977</f>
        <v>0</v>
      </c>
      <c r="AH1977" s="1">
        <f>'[1]RC-1(PY)'!AH1977</f>
        <v>0</v>
      </c>
      <c r="AI1977" s="1">
        <f>'[1]RC-1(PY)'!AI1977</f>
        <v>0</v>
      </c>
    </row>
    <row r="1978" spans="1:35" x14ac:dyDescent="0.3">
      <c r="A1978" s="1">
        <f>'[1]RC-1(PY)'!A1978</f>
        <v>0</v>
      </c>
      <c r="B1978" s="1">
        <f>'[1]RC-1(PY)'!B1978</f>
        <v>0</v>
      </c>
      <c r="C1978" s="1">
        <f>'[1]RC-1(PY)'!C1978</f>
        <v>0</v>
      </c>
      <c r="D1978" s="1">
        <f>'[1]RC-1(PY)'!D1978</f>
        <v>0</v>
      </c>
      <c r="E1978" s="1">
        <f>'[1]RC-1(PY)'!E1978</f>
        <v>0</v>
      </c>
      <c r="F1978" s="1">
        <f>'[1]RC-1(PY)'!F1978</f>
        <v>0</v>
      </c>
      <c r="G1978" s="1">
        <f>'[1]RC-1(PY)'!G1978</f>
        <v>0</v>
      </c>
      <c r="H1978" s="1">
        <f>'[1]RC-1(PY)'!H1978</f>
        <v>0</v>
      </c>
      <c r="I1978" s="1">
        <f>'[1]RC-1(PY)'!I1978</f>
        <v>0</v>
      </c>
      <c r="J1978" s="1">
        <f>'[1]RC-1(PY)'!J1978</f>
        <v>0</v>
      </c>
      <c r="K1978" s="1">
        <f>'[1]RC-1(PY)'!K1978</f>
        <v>0</v>
      </c>
      <c r="L1978" s="1">
        <f>'[1]RC-1(PY)'!L1978</f>
        <v>0</v>
      </c>
      <c r="M1978" s="1">
        <f>'[1]RC-1(PY)'!M1978</f>
        <v>0</v>
      </c>
      <c r="N1978" s="1">
        <f>'[1]RC-1(PY)'!N1978</f>
        <v>0</v>
      </c>
      <c r="O1978" s="1">
        <f>'[1]RC-1(PY)'!O1978</f>
        <v>0</v>
      </c>
      <c r="P1978" s="1">
        <f>'[1]RC-1(PY)'!P1978</f>
        <v>0</v>
      </c>
      <c r="Q1978" s="1">
        <f>'[1]RC-1(PY)'!Q1978</f>
        <v>0</v>
      </c>
      <c r="R1978" s="1">
        <f>'[1]RC-1(PY)'!R1978</f>
        <v>0</v>
      </c>
      <c r="S1978" s="1">
        <f>'[1]RC-1(PY)'!S1978</f>
        <v>0</v>
      </c>
      <c r="T1978" s="1">
        <f>'[1]RC-1(PY)'!T1978</f>
        <v>0</v>
      </c>
      <c r="U1978" s="1">
        <f>'[1]RC-1(PY)'!U1978</f>
        <v>0</v>
      </c>
      <c r="V1978" s="1">
        <f>'[1]RC-1(PY)'!V1978</f>
        <v>0</v>
      </c>
      <c r="W1978" s="1">
        <f>'[1]RC-1(PY)'!W1978</f>
        <v>0</v>
      </c>
      <c r="X1978" s="1">
        <f>'[1]RC-1(PY)'!X1978</f>
        <v>0</v>
      </c>
      <c r="Y1978" s="1">
        <f>'[1]RC-1(PY)'!Y1978</f>
        <v>0</v>
      </c>
      <c r="Z1978" s="1">
        <f>'[1]RC-1(PY)'!Z1978</f>
        <v>0</v>
      </c>
      <c r="AA1978" s="1">
        <f>'[1]RC-1(PY)'!AA1978</f>
        <v>0</v>
      </c>
      <c r="AB1978" s="1">
        <f>'[1]RC-1(PY)'!AB1978</f>
        <v>0</v>
      </c>
      <c r="AC1978" s="1">
        <f>'[1]RC-1(PY)'!AC1978</f>
        <v>0</v>
      </c>
      <c r="AD1978" s="1">
        <f>'[1]RC-1(PY)'!AD1978</f>
        <v>0</v>
      </c>
      <c r="AE1978" s="1">
        <f>'[1]RC-1(PY)'!AE1978</f>
        <v>0</v>
      </c>
      <c r="AF1978" s="1">
        <f>'[1]RC-1(PY)'!AF1978</f>
        <v>0</v>
      </c>
      <c r="AG1978" s="1">
        <f>'[1]RC-1(PY)'!AG1978</f>
        <v>0</v>
      </c>
      <c r="AH1978" s="1">
        <f>'[1]RC-1(PY)'!AH1978</f>
        <v>0</v>
      </c>
      <c r="AI1978" s="1">
        <f>'[1]RC-1(PY)'!AI1978</f>
        <v>0</v>
      </c>
    </row>
    <row r="1979" spans="1:35" x14ac:dyDescent="0.3">
      <c r="A1979" s="1">
        <f>'[1]RC-1(PY)'!A1979</f>
        <v>0</v>
      </c>
      <c r="B1979" s="1">
        <f>'[1]RC-1(PY)'!B1979</f>
        <v>0</v>
      </c>
      <c r="C1979" s="1">
        <f>'[1]RC-1(PY)'!C1979</f>
        <v>0</v>
      </c>
      <c r="D1979" s="1">
        <f>'[1]RC-1(PY)'!D1979</f>
        <v>0</v>
      </c>
      <c r="E1979" s="1">
        <f>'[1]RC-1(PY)'!E1979</f>
        <v>0</v>
      </c>
      <c r="F1979" s="1">
        <f>'[1]RC-1(PY)'!F1979</f>
        <v>0</v>
      </c>
      <c r="G1979" s="1">
        <f>'[1]RC-1(PY)'!G1979</f>
        <v>0</v>
      </c>
      <c r="H1979" s="1">
        <f>'[1]RC-1(PY)'!H1979</f>
        <v>0</v>
      </c>
      <c r="I1979" s="1">
        <f>'[1]RC-1(PY)'!I1979</f>
        <v>0</v>
      </c>
      <c r="J1979" s="1">
        <f>'[1]RC-1(PY)'!J1979</f>
        <v>0</v>
      </c>
      <c r="K1979" s="1">
        <f>'[1]RC-1(PY)'!K1979</f>
        <v>0</v>
      </c>
      <c r="L1979" s="1">
        <f>'[1]RC-1(PY)'!L1979</f>
        <v>0</v>
      </c>
      <c r="M1979" s="1">
        <f>'[1]RC-1(PY)'!M1979</f>
        <v>0</v>
      </c>
      <c r="N1979" s="1">
        <f>'[1]RC-1(PY)'!N1979</f>
        <v>0</v>
      </c>
      <c r="O1979" s="1">
        <f>'[1]RC-1(PY)'!O1979</f>
        <v>0</v>
      </c>
      <c r="P1979" s="1">
        <f>'[1]RC-1(PY)'!P1979</f>
        <v>0</v>
      </c>
      <c r="Q1979" s="1">
        <f>'[1]RC-1(PY)'!Q1979</f>
        <v>0</v>
      </c>
      <c r="R1979" s="1">
        <f>'[1]RC-1(PY)'!R1979</f>
        <v>0</v>
      </c>
      <c r="S1979" s="1">
        <f>'[1]RC-1(PY)'!S1979</f>
        <v>0</v>
      </c>
      <c r="T1979" s="1">
        <f>'[1]RC-1(PY)'!T1979</f>
        <v>0</v>
      </c>
      <c r="U1979" s="1">
        <f>'[1]RC-1(PY)'!U1979</f>
        <v>0</v>
      </c>
      <c r="V1979" s="1">
        <f>'[1]RC-1(PY)'!V1979</f>
        <v>0</v>
      </c>
      <c r="W1979" s="1">
        <f>'[1]RC-1(PY)'!W1979</f>
        <v>0</v>
      </c>
      <c r="X1979" s="1">
        <f>'[1]RC-1(PY)'!X1979</f>
        <v>0</v>
      </c>
      <c r="Y1979" s="1">
        <f>'[1]RC-1(PY)'!Y1979</f>
        <v>0</v>
      </c>
      <c r="Z1979" s="1">
        <f>'[1]RC-1(PY)'!Z1979</f>
        <v>0</v>
      </c>
      <c r="AA1979" s="1">
        <f>'[1]RC-1(PY)'!AA1979</f>
        <v>0</v>
      </c>
      <c r="AB1979" s="1">
        <f>'[1]RC-1(PY)'!AB1979</f>
        <v>0</v>
      </c>
      <c r="AC1979" s="1">
        <f>'[1]RC-1(PY)'!AC1979</f>
        <v>0</v>
      </c>
      <c r="AD1979" s="1">
        <f>'[1]RC-1(PY)'!AD1979</f>
        <v>0</v>
      </c>
      <c r="AE1979" s="1">
        <f>'[1]RC-1(PY)'!AE1979</f>
        <v>0</v>
      </c>
      <c r="AF1979" s="1">
        <f>'[1]RC-1(PY)'!AF1979</f>
        <v>0</v>
      </c>
      <c r="AG1979" s="1">
        <f>'[1]RC-1(PY)'!AG1979</f>
        <v>0</v>
      </c>
      <c r="AH1979" s="1">
        <f>'[1]RC-1(PY)'!AH1979</f>
        <v>0</v>
      </c>
      <c r="AI1979" s="1">
        <f>'[1]RC-1(PY)'!AI1979</f>
        <v>0</v>
      </c>
    </row>
    <row r="1980" spans="1:35" x14ac:dyDescent="0.3">
      <c r="A1980" s="1">
        <f>'[1]RC-1(PY)'!A1980</f>
        <v>0</v>
      </c>
      <c r="B1980" s="1">
        <f>'[1]RC-1(PY)'!B1980</f>
        <v>0</v>
      </c>
      <c r="C1980" s="1">
        <f>'[1]RC-1(PY)'!C1980</f>
        <v>0</v>
      </c>
      <c r="D1980" s="1">
        <f>'[1]RC-1(PY)'!D1980</f>
        <v>0</v>
      </c>
      <c r="E1980" s="1">
        <f>'[1]RC-1(PY)'!E1980</f>
        <v>0</v>
      </c>
      <c r="F1980" s="1">
        <f>'[1]RC-1(PY)'!F1980</f>
        <v>0</v>
      </c>
      <c r="G1980" s="1">
        <f>'[1]RC-1(PY)'!G1980</f>
        <v>0</v>
      </c>
      <c r="H1980" s="1">
        <f>'[1]RC-1(PY)'!H1980</f>
        <v>0</v>
      </c>
      <c r="I1980" s="1">
        <f>'[1]RC-1(PY)'!I1980</f>
        <v>0</v>
      </c>
      <c r="J1980" s="1">
        <f>'[1]RC-1(PY)'!J1980</f>
        <v>0</v>
      </c>
      <c r="K1980" s="1">
        <f>'[1]RC-1(PY)'!K1980</f>
        <v>0</v>
      </c>
      <c r="L1980" s="1">
        <f>'[1]RC-1(PY)'!L1980</f>
        <v>0</v>
      </c>
      <c r="M1980" s="1">
        <f>'[1]RC-1(PY)'!M1980</f>
        <v>0</v>
      </c>
      <c r="N1980" s="1">
        <f>'[1]RC-1(PY)'!N1980</f>
        <v>0</v>
      </c>
      <c r="O1980" s="1">
        <f>'[1]RC-1(PY)'!O1980</f>
        <v>0</v>
      </c>
      <c r="P1980" s="1">
        <f>'[1]RC-1(PY)'!P1980</f>
        <v>0</v>
      </c>
      <c r="Q1980" s="1">
        <f>'[1]RC-1(PY)'!Q1980</f>
        <v>0</v>
      </c>
      <c r="R1980" s="1">
        <f>'[1]RC-1(PY)'!R1980</f>
        <v>0</v>
      </c>
      <c r="S1980" s="1">
        <f>'[1]RC-1(PY)'!S1980</f>
        <v>0</v>
      </c>
      <c r="T1980" s="1">
        <f>'[1]RC-1(PY)'!T1980</f>
        <v>0</v>
      </c>
      <c r="U1980" s="1">
        <f>'[1]RC-1(PY)'!U1980</f>
        <v>0</v>
      </c>
      <c r="V1980" s="1">
        <f>'[1]RC-1(PY)'!V1980</f>
        <v>0</v>
      </c>
      <c r="W1980" s="1">
        <f>'[1]RC-1(PY)'!W1980</f>
        <v>0</v>
      </c>
      <c r="X1980" s="1">
        <f>'[1]RC-1(PY)'!X1980</f>
        <v>0</v>
      </c>
      <c r="Y1980" s="1">
        <f>'[1]RC-1(PY)'!Y1980</f>
        <v>0</v>
      </c>
      <c r="Z1980" s="1">
        <f>'[1]RC-1(PY)'!Z1980</f>
        <v>0</v>
      </c>
      <c r="AA1980" s="1">
        <f>'[1]RC-1(PY)'!AA1980</f>
        <v>0</v>
      </c>
      <c r="AB1980" s="1">
        <f>'[1]RC-1(PY)'!AB1980</f>
        <v>0</v>
      </c>
      <c r="AC1980" s="1">
        <f>'[1]RC-1(PY)'!AC1980</f>
        <v>0</v>
      </c>
      <c r="AD1980" s="1">
        <f>'[1]RC-1(PY)'!AD1980</f>
        <v>0</v>
      </c>
      <c r="AE1980" s="1">
        <f>'[1]RC-1(PY)'!AE1980</f>
        <v>0</v>
      </c>
      <c r="AF1980" s="1">
        <f>'[1]RC-1(PY)'!AF1980</f>
        <v>0</v>
      </c>
      <c r="AG1980" s="1">
        <f>'[1]RC-1(PY)'!AG1980</f>
        <v>0</v>
      </c>
      <c r="AH1980" s="1">
        <f>'[1]RC-1(PY)'!AH1980</f>
        <v>0</v>
      </c>
      <c r="AI1980" s="1">
        <f>'[1]RC-1(PY)'!AI1980</f>
        <v>0</v>
      </c>
    </row>
    <row r="1981" spans="1:35" x14ac:dyDescent="0.3">
      <c r="A1981" s="1">
        <f>'[1]RC-1(PY)'!A1981</f>
        <v>0</v>
      </c>
      <c r="B1981" s="1">
        <f>'[1]RC-1(PY)'!B1981</f>
        <v>0</v>
      </c>
      <c r="C1981" s="1">
        <f>'[1]RC-1(PY)'!C1981</f>
        <v>0</v>
      </c>
      <c r="D1981" s="1">
        <f>'[1]RC-1(PY)'!D1981</f>
        <v>0</v>
      </c>
      <c r="E1981" s="1">
        <f>'[1]RC-1(PY)'!E1981</f>
        <v>0</v>
      </c>
      <c r="F1981" s="1">
        <f>'[1]RC-1(PY)'!F1981</f>
        <v>0</v>
      </c>
      <c r="G1981" s="1">
        <f>'[1]RC-1(PY)'!G1981</f>
        <v>0</v>
      </c>
      <c r="H1981" s="1">
        <f>'[1]RC-1(PY)'!H1981</f>
        <v>0</v>
      </c>
      <c r="I1981" s="1">
        <f>'[1]RC-1(PY)'!I1981</f>
        <v>0</v>
      </c>
      <c r="J1981" s="1">
        <f>'[1]RC-1(PY)'!J1981</f>
        <v>0</v>
      </c>
      <c r="K1981" s="1">
        <f>'[1]RC-1(PY)'!K1981</f>
        <v>0</v>
      </c>
      <c r="L1981" s="1">
        <f>'[1]RC-1(PY)'!L1981</f>
        <v>0</v>
      </c>
      <c r="M1981" s="1">
        <f>'[1]RC-1(PY)'!M1981</f>
        <v>0</v>
      </c>
      <c r="N1981" s="1">
        <f>'[1]RC-1(PY)'!N1981</f>
        <v>0</v>
      </c>
      <c r="O1981" s="1">
        <f>'[1]RC-1(PY)'!O1981</f>
        <v>0</v>
      </c>
      <c r="P1981" s="1">
        <f>'[1]RC-1(PY)'!P1981</f>
        <v>0</v>
      </c>
      <c r="Q1981" s="1">
        <f>'[1]RC-1(PY)'!Q1981</f>
        <v>0</v>
      </c>
      <c r="R1981" s="1">
        <f>'[1]RC-1(PY)'!R1981</f>
        <v>0</v>
      </c>
      <c r="S1981" s="1">
        <f>'[1]RC-1(PY)'!S1981</f>
        <v>0</v>
      </c>
      <c r="T1981" s="1">
        <f>'[1]RC-1(PY)'!T1981</f>
        <v>0</v>
      </c>
      <c r="U1981" s="1">
        <f>'[1]RC-1(PY)'!U1981</f>
        <v>0</v>
      </c>
      <c r="V1981" s="1">
        <f>'[1]RC-1(PY)'!V1981</f>
        <v>0</v>
      </c>
      <c r="W1981" s="1">
        <f>'[1]RC-1(PY)'!W1981</f>
        <v>0</v>
      </c>
      <c r="X1981" s="1">
        <f>'[1]RC-1(PY)'!X1981</f>
        <v>0</v>
      </c>
      <c r="Y1981" s="1">
        <f>'[1]RC-1(PY)'!Y1981</f>
        <v>0</v>
      </c>
      <c r="Z1981" s="1">
        <f>'[1]RC-1(PY)'!Z1981</f>
        <v>0</v>
      </c>
      <c r="AA1981" s="1">
        <f>'[1]RC-1(PY)'!AA1981</f>
        <v>0</v>
      </c>
      <c r="AB1981" s="1">
        <f>'[1]RC-1(PY)'!AB1981</f>
        <v>0</v>
      </c>
      <c r="AC1981" s="1">
        <f>'[1]RC-1(PY)'!AC1981</f>
        <v>0</v>
      </c>
      <c r="AD1981" s="1">
        <f>'[1]RC-1(PY)'!AD1981</f>
        <v>0</v>
      </c>
      <c r="AE1981" s="1">
        <f>'[1]RC-1(PY)'!AE1981</f>
        <v>0</v>
      </c>
      <c r="AF1981" s="1">
        <f>'[1]RC-1(PY)'!AF1981</f>
        <v>0</v>
      </c>
      <c r="AG1981" s="1">
        <f>'[1]RC-1(PY)'!AG1981</f>
        <v>0</v>
      </c>
      <c r="AH1981" s="1">
        <f>'[1]RC-1(PY)'!AH1981</f>
        <v>0</v>
      </c>
      <c r="AI1981" s="1">
        <f>'[1]RC-1(PY)'!AI1981</f>
        <v>0</v>
      </c>
    </row>
    <row r="1982" spans="1:35" x14ac:dyDescent="0.3">
      <c r="A1982" s="1">
        <f>'[1]RC-1(PY)'!A1982</f>
        <v>0</v>
      </c>
      <c r="B1982" s="1">
        <f>'[1]RC-1(PY)'!B1982</f>
        <v>0</v>
      </c>
      <c r="C1982" s="1">
        <f>'[1]RC-1(PY)'!C1982</f>
        <v>0</v>
      </c>
      <c r="D1982" s="1">
        <f>'[1]RC-1(PY)'!D1982</f>
        <v>0</v>
      </c>
      <c r="E1982" s="1">
        <f>'[1]RC-1(PY)'!E1982</f>
        <v>0</v>
      </c>
      <c r="F1982" s="1">
        <f>'[1]RC-1(PY)'!F1982</f>
        <v>0</v>
      </c>
      <c r="G1982" s="1">
        <f>'[1]RC-1(PY)'!G1982</f>
        <v>0</v>
      </c>
      <c r="H1982" s="1">
        <f>'[1]RC-1(PY)'!H1982</f>
        <v>0</v>
      </c>
      <c r="I1982" s="1">
        <f>'[1]RC-1(PY)'!I1982</f>
        <v>0</v>
      </c>
      <c r="J1982" s="1">
        <f>'[1]RC-1(PY)'!J1982</f>
        <v>0</v>
      </c>
      <c r="K1982" s="1">
        <f>'[1]RC-1(PY)'!K1982</f>
        <v>0</v>
      </c>
      <c r="L1982" s="1">
        <f>'[1]RC-1(PY)'!L1982</f>
        <v>0</v>
      </c>
      <c r="M1982" s="1">
        <f>'[1]RC-1(PY)'!M1982</f>
        <v>0</v>
      </c>
      <c r="N1982" s="1">
        <f>'[1]RC-1(PY)'!N1982</f>
        <v>0</v>
      </c>
      <c r="O1982" s="1">
        <f>'[1]RC-1(PY)'!O1982</f>
        <v>0</v>
      </c>
      <c r="P1982" s="1">
        <f>'[1]RC-1(PY)'!P1982</f>
        <v>0</v>
      </c>
      <c r="Q1982" s="1">
        <f>'[1]RC-1(PY)'!Q1982</f>
        <v>0</v>
      </c>
      <c r="R1982" s="1">
        <f>'[1]RC-1(PY)'!R1982</f>
        <v>0</v>
      </c>
      <c r="S1982" s="1">
        <f>'[1]RC-1(PY)'!S1982</f>
        <v>0</v>
      </c>
      <c r="T1982" s="1">
        <f>'[1]RC-1(PY)'!T1982</f>
        <v>0</v>
      </c>
      <c r="U1982" s="1">
        <f>'[1]RC-1(PY)'!U1982</f>
        <v>0</v>
      </c>
      <c r="V1982" s="1">
        <f>'[1]RC-1(PY)'!V1982</f>
        <v>0</v>
      </c>
      <c r="W1982" s="1">
        <f>'[1]RC-1(PY)'!W1982</f>
        <v>0</v>
      </c>
      <c r="X1982" s="1">
        <f>'[1]RC-1(PY)'!X1982</f>
        <v>0</v>
      </c>
      <c r="Y1982" s="1">
        <f>'[1]RC-1(PY)'!Y1982</f>
        <v>0</v>
      </c>
      <c r="Z1982" s="1">
        <f>'[1]RC-1(PY)'!Z1982</f>
        <v>0</v>
      </c>
      <c r="AA1982" s="1">
        <f>'[1]RC-1(PY)'!AA1982</f>
        <v>0</v>
      </c>
      <c r="AB1982" s="1">
        <f>'[1]RC-1(PY)'!AB1982</f>
        <v>0</v>
      </c>
      <c r="AC1982" s="1">
        <f>'[1]RC-1(PY)'!AC1982</f>
        <v>0</v>
      </c>
      <c r="AD1982" s="1">
        <f>'[1]RC-1(PY)'!AD1982</f>
        <v>0</v>
      </c>
      <c r="AE1982" s="1">
        <f>'[1]RC-1(PY)'!AE1982</f>
        <v>0</v>
      </c>
      <c r="AF1982" s="1">
        <f>'[1]RC-1(PY)'!AF1982</f>
        <v>0</v>
      </c>
      <c r="AG1982" s="1">
        <f>'[1]RC-1(PY)'!AG1982</f>
        <v>0</v>
      </c>
      <c r="AH1982" s="1">
        <f>'[1]RC-1(PY)'!AH1982</f>
        <v>0</v>
      </c>
      <c r="AI1982" s="1">
        <f>'[1]RC-1(PY)'!AI1982</f>
        <v>0</v>
      </c>
    </row>
    <row r="1983" spans="1:35" x14ac:dyDescent="0.3">
      <c r="A1983" s="1">
        <f>'[1]RC-1(PY)'!A1983</f>
        <v>0</v>
      </c>
      <c r="B1983" s="1">
        <f>'[1]RC-1(PY)'!B1983</f>
        <v>0</v>
      </c>
      <c r="C1983" s="1">
        <f>'[1]RC-1(PY)'!C1983</f>
        <v>0</v>
      </c>
      <c r="D1983" s="1">
        <f>'[1]RC-1(PY)'!D1983</f>
        <v>0</v>
      </c>
      <c r="E1983" s="1">
        <f>'[1]RC-1(PY)'!E1983</f>
        <v>0</v>
      </c>
      <c r="F1983" s="1">
        <f>'[1]RC-1(PY)'!F1983</f>
        <v>0</v>
      </c>
      <c r="G1983" s="1">
        <f>'[1]RC-1(PY)'!G1983</f>
        <v>0</v>
      </c>
      <c r="H1983" s="1">
        <f>'[1]RC-1(PY)'!H1983</f>
        <v>0</v>
      </c>
      <c r="I1983" s="1">
        <f>'[1]RC-1(PY)'!I1983</f>
        <v>0</v>
      </c>
      <c r="J1983" s="1">
        <f>'[1]RC-1(PY)'!J1983</f>
        <v>0</v>
      </c>
      <c r="K1983" s="1">
        <f>'[1]RC-1(PY)'!K1983</f>
        <v>0</v>
      </c>
      <c r="L1983" s="1">
        <f>'[1]RC-1(PY)'!L1983</f>
        <v>0</v>
      </c>
      <c r="M1983" s="1">
        <f>'[1]RC-1(PY)'!M1983</f>
        <v>0</v>
      </c>
      <c r="N1983" s="1">
        <f>'[1]RC-1(PY)'!N1983</f>
        <v>0</v>
      </c>
      <c r="O1983" s="1">
        <f>'[1]RC-1(PY)'!O1983</f>
        <v>0</v>
      </c>
      <c r="P1983" s="1">
        <f>'[1]RC-1(PY)'!P1983</f>
        <v>0</v>
      </c>
      <c r="Q1983" s="1">
        <f>'[1]RC-1(PY)'!Q1983</f>
        <v>0</v>
      </c>
      <c r="R1983" s="1">
        <f>'[1]RC-1(PY)'!R1983</f>
        <v>0</v>
      </c>
      <c r="S1983" s="1">
        <f>'[1]RC-1(PY)'!S1983</f>
        <v>0</v>
      </c>
      <c r="T1983" s="1">
        <f>'[1]RC-1(PY)'!T1983</f>
        <v>0</v>
      </c>
      <c r="U1983" s="1">
        <f>'[1]RC-1(PY)'!U1983</f>
        <v>0</v>
      </c>
      <c r="V1983" s="1">
        <f>'[1]RC-1(PY)'!V1983</f>
        <v>0</v>
      </c>
      <c r="W1983" s="1">
        <f>'[1]RC-1(PY)'!W1983</f>
        <v>0</v>
      </c>
      <c r="X1983" s="1">
        <f>'[1]RC-1(PY)'!X1983</f>
        <v>0</v>
      </c>
      <c r="Y1983" s="1">
        <f>'[1]RC-1(PY)'!Y1983</f>
        <v>0</v>
      </c>
      <c r="Z1983" s="1">
        <f>'[1]RC-1(PY)'!Z1983</f>
        <v>0</v>
      </c>
      <c r="AA1983" s="1">
        <f>'[1]RC-1(PY)'!AA1983</f>
        <v>0</v>
      </c>
      <c r="AB1983" s="1">
        <f>'[1]RC-1(PY)'!AB1983</f>
        <v>0</v>
      </c>
      <c r="AC1983" s="1">
        <f>'[1]RC-1(PY)'!AC1983</f>
        <v>0</v>
      </c>
      <c r="AD1983" s="1">
        <f>'[1]RC-1(PY)'!AD1983</f>
        <v>0</v>
      </c>
      <c r="AE1983" s="1">
        <f>'[1]RC-1(PY)'!AE1983</f>
        <v>0</v>
      </c>
      <c r="AF1983" s="1">
        <f>'[1]RC-1(PY)'!AF1983</f>
        <v>0</v>
      </c>
      <c r="AG1983" s="1">
        <f>'[1]RC-1(PY)'!AG1983</f>
        <v>0</v>
      </c>
      <c r="AH1983" s="1">
        <f>'[1]RC-1(PY)'!AH1983</f>
        <v>0</v>
      </c>
      <c r="AI1983" s="1">
        <f>'[1]RC-1(PY)'!AI1983</f>
        <v>0</v>
      </c>
    </row>
    <row r="1984" spans="1:35" x14ac:dyDescent="0.3">
      <c r="A1984" s="1">
        <f>'[1]RC-1(PY)'!A1984</f>
        <v>0</v>
      </c>
      <c r="B1984" s="1">
        <f>'[1]RC-1(PY)'!B1984</f>
        <v>0</v>
      </c>
      <c r="C1984" s="1">
        <f>'[1]RC-1(PY)'!C1984</f>
        <v>0</v>
      </c>
      <c r="D1984" s="1">
        <f>'[1]RC-1(PY)'!D1984</f>
        <v>0</v>
      </c>
      <c r="E1984" s="1">
        <f>'[1]RC-1(PY)'!E1984</f>
        <v>0</v>
      </c>
      <c r="F1984" s="1">
        <f>'[1]RC-1(PY)'!F1984</f>
        <v>0</v>
      </c>
      <c r="G1984" s="1">
        <f>'[1]RC-1(PY)'!G1984</f>
        <v>0</v>
      </c>
      <c r="H1984" s="1">
        <f>'[1]RC-1(PY)'!H1984</f>
        <v>0</v>
      </c>
      <c r="I1984" s="1">
        <f>'[1]RC-1(PY)'!I1984</f>
        <v>0</v>
      </c>
      <c r="J1984" s="1">
        <f>'[1]RC-1(PY)'!J1984</f>
        <v>0</v>
      </c>
      <c r="K1984" s="1">
        <f>'[1]RC-1(PY)'!K1984</f>
        <v>0</v>
      </c>
      <c r="L1984" s="1">
        <f>'[1]RC-1(PY)'!L1984</f>
        <v>0</v>
      </c>
      <c r="M1984" s="1">
        <f>'[1]RC-1(PY)'!M1984</f>
        <v>0</v>
      </c>
      <c r="N1984" s="1">
        <f>'[1]RC-1(PY)'!N1984</f>
        <v>0</v>
      </c>
      <c r="O1984" s="1">
        <f>'[1]RC-1(PY)'!O1984</f>
        <v>0</v>
      </c>
      <c r="P1984" s="1">
        <f>'[1]RC-1(PY)'!P1984</f>
        <v>0</v>
      </c>
      <c r="Q1984" s="1">
        <f>'[1]RC-1(PY)'!Q1984</f>
        <v>0</v>
      </c>
      <c r="R1984" s="1">
        <f>'[1]RC-1(PY)'!R1984</f>
        <v>0</v>
      </c>
      <c r="S1984" s="1">
        <f>'[1]RC-1(PY)'!S1984</f>
        <v>0</v>
      </c>
      <c r="T1984" s="1">
        <f>'[1]RC-1(PY)'!T1984</f>
        <v>0</v>
      </c>
      <c r="U1984" s="1">
        <f>'[1]RC-1(PY)'!U1984</f>
        <v>0</v>
      </c>
      <c r="V1984" s="1">
        <f>'[1]RC-1(PY)'!V1984</f>
        <v>0</v>
      </c>
      <c r="W1984" s="1">
        <f>'[1]RC-1(PY)'!W1984</f>
        <v>0</v>
      </c>
      <c r="X1984" s="1">
        <f>'[1]RC-1(PY)'!X1984</f>
        <v>0</v>
      </c>
      <c r="Y1984" s="1">
        <f>'[1]RC-1(PY)'!Y1984</f>
        <v>0</v>
      </c>
      <c r="Z1984" s="1">
        <f>'[1]RC-1(PY)'!Z1984</f>
        <v>0</v>
      </c>
      <c r="AA1984" s="1">
        <f>'[1]RC-1(PY)'!AA1984</f>
        <v>0</v>
      </c>
      <c r="AB1984" s="1">
        <f>'[1]RC-1(PY)'!AB1984</f>
        <v>0</v>
      </c>
      <c r="AC1984" s="1">
        <f>'[1]RC-1(PY)'!AC1984</f>
        <v>0</v>
      </c>
      <c r="AD1984" s="1">
        <f>'[1]RC-1(PY)'!AD1984</f>
        <v>0</v>
      </c>
      <c r="AE1984" s="1">
        <f>'[1]RC-1(PY)'!AE1984</f>
        <v>0</v>
      </c>
      <c r="AF1984" s="1">
        <f>'[1]RC-1(PY)'!AF1984</f>
        <v>0</v>
      </c>
      <c r="AG1984" s="1">
        <f>'[1]RC-1(PY)'!AG1984</f>
        <v>0</v>
      </c>
      <c r="AH1984" s="1">
        <f>'[1]RC-1(PY)'!AH1984</f>
        <v>0</v>
      </c>
      <c r="AI1984" s="1">
        <f>'[1]RC-1(PY)'!AI1984</f>
        <v>0</v>
      </c>
    </row>
    <row r="1985" spans="1:35" x14ac:dyDescent="0.3">
      <c r="A1985" s="1">
        <f>'[1]RC-1(PY)'!A1985</f>
        <v>0</v>
      </c>
      <c r="B1985" s="1">
        <f>'[1]RC-1(PY)'!B1985</f>
        <v>0</v>
      </c>
      <c r="C1985" s="1">
        <f>'[1]RC-1(PY)'!C1985</f>
        <v>0</v>
      </c>
      <c r="D1985" s="1">
        <f>'[1]RC-1(PY)'!D1985</f>
        <v>0</v>
      </c>
      <c r="E1985" s="1">
        <f>'[1]RC-1(PY)'!E1985</f>
        <v>0</v>
      </c>
      <c r="F1985" s="1">
        <f>'[1]RC-1(PY)'!F1985</f>
        <v>0</v>
      </c>
      <c r="G1985" s="1">
        <f>'[1]RC-1(PY)'!G1985</f>
        <v>0</v>
      </c>
      <c r="H1985" s="1">
        <f>'[1]RC-1(PY)'!H1985</f>
        <v>0</v>
      </c>
      <c r="I1985" s="1">
        <f>'[1]RC-1(PY)'!I1985</f>
        <v>0</v>
      </c>
      <c r="J1985" s="1">
        <f>'[1]RC-1(PY)'!J1985</f>
        <v>0</v>
      </c>
      <c r="K1985" s="1">
        <f>'[1]RC-1(PY)'!K1985</f>
        <v>0</v>
      </c>
      <c r="L1985" s="1">
        <f>'[1]RC-1(PY)'!L1985</f>
        <v>0</v>
      </c>
      <c r="M1985" s="1">
        <f>'[1]RC-1(PY)'!M1985</f>
        <v>0</v>
      </c>
      <c r="N1985" s="1">
        <f>'[1]RC-1(PY)'!N1985</f>
        <v>0</v>
      </c>
      <c r="O1985" s="1">
        <f>'[1]RC-1(PY)'!O1985</f>
        <v>0</v>
      </c>
      <c r="P1985" s="1">
        <f>'[1]RC-1(PY)'!P1985</f>
        <v>0</v>
      </c>
      <c r="Q1985" s="1">
        <f>'[1]RC-1(PY)'!Q1985</f>
        <v>0</v>
      </c>
      <c r="R1985" s="1">
        <f>'[1]RC-1(PY)'!R1985</f>
        <v>0</v>
      </c>
      <c r="S1985" s="1">
        <f>'[1]RC-1(PY)'!S1985</f>
        <v>0</v>
      </c>
      <c r="T1985" s="1">
        <f>'[1]RC-1(PY)'!T1985</f>
        <v>0</v>
      </c>
      <c r="U1985" s="1">
        <f>'[1]RC-1(PY)'!U1985</f>
        <v>0</v>
      </c>
      <c r="V1985" s="1">
        <f>'[1]RC-1(PY)'!V1985</f>
        <v>0</v>
      </c>
      <c r="W1985" s="1">
        <f>'[1]RC-1(PY)'!W1985</f>
        <v>0</v>
      </c>
      <c r="X1985" s="1">
        <f>'[1]RC-1(PY)'!X1985</f>
        <v>0</v>
      </c>
      <c r="Y1985" s="1">
        <f>'[1]RC-1(PY)'!Y1985</f>
        <v>0</v>
      </c>
      <c r="Z1985" s="1">
        <f>'[1]RC-1(PY)'!Z1985</f>
        <v>0</v>
      </c>
      <c r="AA1985" s="1">
        <f>'[1]RC-1(PY)'!AA1985</f>
        <v>0</v>
      </c>
      <c r="AB1985" s="1">
        <f>'[1]RC-1(PY)'!AB1985</f>
        <v>0</v>
      </c>
      <c r="AC1985" s="1">
        <f>'[1]RC-1(PY)'!AC1985</f>
        <v>0</v>
      </c>
      <c r="AD1985" s="1">
        <f>'[1]RC-1(PY)'!AD1985</f>
        <v>0</v>
      </c>
      <c r="AE1985" s="1">
        <f>'[1]RC-1(PY)'!AE1985</f>
        <v>0</v>
      </c>
      <c r="AF1985" s="1">
        <f>'[1]RC-1(PY)'!AF1985</f>
        <v>0</v>
      </c>
      <c r="AG1985" s="1">
        <f>'[1]RC-1(PY)'!AG1985</f>
        <v>0</v>
      </c>
      <c r="AH1985" s="1">
        <f>'[1]RC-1(PY)'!AH1985</f>
        <v>0</v>
      </c>
      <c r="AI1985" s="1">
        <f>'[1]RC-1(PY)'!AI1985</f>
        <v>0</v>
      </c>
    </row>
    <row r="1986" spans="1:35" x14ac:dyDescent="0.3">
      <c r="A1986" s="1">
        <f>'[1]RC-1(PY)'!A1986</f>
        <v>0</v>
      </c>
      <c r="B1986" s="1">
        <f>'[1]RC-1(PY)'!B1986</f>
        <v>0</v>
      </c>
      <c r="C1986" s="1">
        <f>'[1]RC-1(PY)'!C1986</f>
        <v>0</v>
      </c>
      <c r="D1986" s="1">
        <f>'[1]RC-1(PY)'!D1986</f>
        <v>0</v>
      </c>
      <c r="E1986" s="1">
        <f>'[1]RC-1(PY)'!E1986</f>
        <v>0</v>
      </c>
      <c r="F1986" s="1">
        <f>'[1]RC-1(PY)'!F1986</f>
        <v>0</v>
      </c>
      <c r="G1986" s="1">
        <f>'[1]RC-1(PY)'!G1986</f>
        <v>0</v>
      </c>
      <c r="H1986" s="1">
        <f>'[1]RC-1(PY)'!H1986</f>
        <v>0</v>
      </c>
      <c r="I1986" s="1">
        <f>'[1]RC-1(PY)'!I1986</f>
        <v>0</v>
      </c>
      <c r="J1986" s="1">
        <f>'[1]RC-1(PY)'!J1986</f>
        <v>0</v>
      </c>
      <c r="K1986" s="1">
        <f>'[1]RC-1(PY)'!K1986</f>
        <v>0</v>
      </c>
      <c r="L1986" s="1">
        <f>'[1]RC-1(PY)'!L1986</f>
        <v>0</v>
      </c>
      <c r="M1986" s="1">
        <f>'[1]RC-1(PY)'!M1986</f>
        <v>0</v>
      </c>
      <c r="N1986" s="1">
        <f>'[1]RC-1(PY)'!N1986</f>
        <v>0</v>
      </c>
      <c r="O1986" s="1">
        <f>'[1]RC-1(PY)'!O1986</f>
        <v>0</v>
      </c>
      <c r="P1986" s="1">
        <f>'[1]RC-1(PY)'!P1986</f>
        <v>0</v>
      </c>
      <c r="Q1986" s="1">
        <f>'[1]RC-1(PY)'!Q1986</f>
        <v>0</v>
      </c>
      <c r="R1986" s="1">
        <f>'[1]RC-1(PY)'!R1986</f>
        <v>0</v>
      </c>
      <c r="S1986" s="1">
        <f>'[1]RC-1(PY)'!S1986</f>
        <v>0</v>
      </c>
      <c r="T1986" s="1">
        <f>'[1]RC-1(PY)'!T1986</f>
        <v>0</v>
      </c>
      <c r="U1986" s="1">
        <f>'[1]RC-1(PY)'!U1986</f>
        <v>0</v>
      </c>
      <c r="V1986" s="1">
        <f>'[1]RC-1(PY)'!V1986</f>
        <v>0</v>
      </c>
      <c r="W1986" s="1">
        <f>'[1]RC-1(PY)'!W1986</f>
        <v>0</v>
      </c>
      <c r="X1986" s="1">
        <f>'[1]RC-1(PY)'!X1986</f>
        <v>0</v>
      </c>
      <c r="Y1986" s="1">
        <f>'[1]RC-1(PY)'!Y1986</f>
        <v>0</v>
      </c>
      <c r="Z1986" s="1">
        <f>'[1]RC-1(PY)'!Z1986</f>
        <v>0</v>
      </c>
      <c r="AA1986" s="1">
        <f>'[1]RC-1(PY)'!AA1986</f>
        <v>0</v>
      </c>
      <c r="AB1986" s="1">
        <f>'[1]RC-1(PY)'!AB1986</f>
        <v>0</v>
      </c>
      <c r="AC1986" s="1">
        <f>'[1]RC-1(PY)'!AC1986</f>
        <v>0</v>
      </c>
      <c r="AD1986" s="1">
        <f>'[1]RC-1(PY)'!AD1986</f>
        <v>0</v>
      </c>
      <c r="AE1986" s="1">
        <f>'[1]RC-1(PY)'!AE1986</f>
        <v>0</v>
      </c>
      <c r="AF1986" s="1">
        <f>'[1]RC-1(PY)'!AF1986</f>
        <v>0</v>
      </c>
      <c r="AG1986" s="1">
        <f>'[1]RC-1(PY)'!AG1986</f>
        <v>0</v>
      </c>
      <c r="AH1986" s="1">
        <f>'[1]RC-1(PY)'!AH1986</f>
        <v>0</v>
      </c>
      <c r="AI1986" s="1">
        <f>'[1]RC-1(PY)'!AI1986</f>
        <v>0</v>
      </c>
    </row>
    <row r="1987" spans="1:35" x14ac:dyDescent="0.3">
      <c r="A1987" s="1">
        <f>'[1]RC-1(PY)'!A1987</f>
        <v>0</v>
      </c>
      <c r="B1987" s="1">
        <f>'[1]RC-1(PY)'!B1987</f>
        <v>0</v>
      </c>
      <c r="C1987" s="1">
        <f>'[1]RC-1(PY)'!C1987</f>
        <v>0</v>
      </c>
      <c r="D1987" s="1">
        <f>'[1]RC-1(PY)'!D1987</f>
        <v>0</v>
      </c>
      <c r="E1987" s="1">
        <f>'[1]RC-1(PY)'!E1987</f>
        <v>0</v>
      </c>
      <c r="F1987" s="1">
        <f>'[1]RC-1(PY)'!F1987</f>
        <v>0</v>
      </c>
      <c r="G1987" s="1">
        <f>'[1]RC-1(PY)'!G1987</f>
        <v>0</v>
      </c>
      <c r="H1987" s="1">
        <f>'[1]RC-1(PY)'!H1987</f>
        <v>0</v>
      </c>
      <c r="I1987" s="1">
        <f>'[1]RC-1(PY)'!I1987</f>
        <v>0</v>
      </c>
      <c r="J1987" s="1">
        <f>'[1]RC-1(PY)'!J1987</f>
        <v>0</v>
      </c>
      <c r="K1987" s="1">
        <f>'[1]RC-1(PY)'!K1987</f>
        <v>0</v>
      </c>
      <c r="L1987" s="1">
        <f>'[1]RC-1(PY)'!L1987</f>
        <v>0</v>
      </c>
      <c r="M1987" s="1">
        <f>'[1]RC-1(PY)'!M1987</f>
        <v>0</v>
      </c>
      <c r="N1987" s="1">
        <f>'[1]RC-1(PY)'!N1987</f>
        <v>0</v>
      </c>
      <c r="O1987" s="1">
        <f>'[1]RC-1(PY)'!O1987</f>
        <v>0</v>
      </c>
      <c r="P1987" s="1">
        <f>'[1]RC-1(PY)'!P1987</f>
        <v>0</v>
      </c>
      <c r="Q1987" s="1">
        <f>'[1]RC-1(PY)'!Q1987</f>
        <v>0</v>
      </c>
      <c r="R1987" s="1">
        <f>'[1]RC-1(PY)'!R1987</f>
        <v>0</v>
      </c>
      <c r="S1987" s="1">
        <f>'[1]RC-1(PY)'!S1987</f>
        <v>0</v>
      </c>
      <c r="T1987" s="1">
        <f>'[1]RC-1(PY)'!T1987</f>
        <v>0</v>
      </c>
      <c r="U1987" s="1">
        <f>'[1]RC-1(PY)'!U1987</f>
        <v>0</v>
      </c>
      <c r="V1987" s="1">
        <f>'[1]RC-1(PY)'!V1987</f>
        <v>0</v>
      </c>
      <c r="W1987" s="1">
        <f>'[1]RC-1(PY)'!W1987</f>
        <v>0</v>
      </c>
      <c r="X1987" s="1">
        <f>'[1]RC-1(PY)'!X1987</f>
        <v>0</v>
      </c>
      <c r="Y1987" s="1">
        <f>'[1]RC-1(PY)'!Y1987</f>
        <v>0</v>
      </c>
      <c r="Z1987" s="1">
        <f>'[1]RC-1(PY)'!Z1987</f>
        <v>0</v>
      </c>
      <c r="AA1987" s="1">
        <f>'[1]RC-1(PY)'!AA1987</f>
        <v>0</v>
      </c>
      <c r="AB1987" s="1">
        <f>'[1]RC-1(PY)'!AB1987</f>
        <v>0</v>
      </c>
      <c r="AC1987" s="1">
        <f>'[1]RC-1(PY)'!AC1987</f>
        <v>0</v>
      </c>
      <c r="AD1987" s="1">
        <f>'[1]RC-1(PY)'!AD1987</f>
        <v>0</v>
      </c>
      <c r="AE1987" s="1">
        <f>'[1]RC-1(PY)'!AE1987</f>
        <v>0</v>
      </c>
      <c r="AF1987" s="1">
        <f>'[1]RC-1(PY)'!AF1987</f>
        <v>0</v>
      </c>
      <c r="AG1987" s="1">
        <f>'[1]RC-1(PY)'!AG1987</f>
        <v>0</v>
      </c>
      <c r="AH1987" s="1">
        <f>'[1]RC-1(PY)'!AH1987</f>
        <v>0</v>
      </c>
      <c r="AI1987" s="1">
        <f>'[1]RC-1(PY)'!AI1987</f>
        <v>0</v>
      </c>
    </row>
    <row r="1988" spans="1:35" x14ac:dyDescent="0.3">
      <c r="A1988" s="1">
        <f>'[1]RC-1(PY)'!A1988</f>
        <v>0</v>
      </c>
      <c r="B1988" s="1">
        <f>'[1]RC-1(PY)'!B1988</f>
        <v>0</v>
      </c>
      <c r="C1988" s="1">
        <f>'[1]RC-1(PY)'!C1988</f>
        <v>0</v>
      </c>
      <c r="D1988" s="1">
        <f>'[1]RC-1(PY)'!D1988</f>
        <v>0</v>
      </c>
      <c r="E1988" s="1">
        <f>'[1]RC-1(PY)'!E1988</f>
        <v>0</v>
      </c>
      <c r="F1988" s="1">
        <f>'[1]RC-1(PY)'!F1988</f>
        <v>0</v>
      </c>
      <c r="G1988" s="1">
        <f>'[1]RC-1(PY)'!G1988</f>
        <v>0</v>
      </c>
      <c r="H1988" s="1">
        <f>'[1]RC-1(PY)'!H1988</f>
        <v>0</v>
      </c>
      <c r="I1988" s="1">
        <f>'[1]RC-1(PY)'!I1988</f>
        <v>0</v>
      </c>
      <c r="J1988" s="1">
        <f>'[1]RC-1(PY)'!J1988</f>
        <v>0</v>
      </c>
      <c r="K1988" s="1">
        <f>'[1]RC-1(PY)'!K1988</f>
        <v>0</v>
      </c>
      <c r="L1988" s="1">
        <f>'[1]RC-1(PY)'!L1988</f>
        <v>0</v>
      </c>
      <c r="M1988" s="1">
        <f>'[1]RC-1(PY)'!M1988</f>
        <v>0</v>
      </c>
      <c r="N1988" s="1">
        <f>'[1]RC-1(PY)'!N1988</f>
        <v>0</v>
      </c>
      <c r="O1988" s="1">
        <f>'[1]RC-1(PY)'!O1988</f>
        <v>0</v>
      </c>
      <c r="P1988" s="1">
        <f>'[1]RC-1(PY)'!P1988</f>
        <v>0</v>
      </c>
      <c r="Q1988" s="1">
        <f>'[1]RC-1(PY)'!Q1988</f>
        <v>0</v>
      </c>
      <c r="R1988" s="1">
        <f>'[1]RC-1(PY)'!R1988</f>
        <v>0</v>
      </c>
      <c r="S1988" s="1">
        <f>'[1]RC-1(PY)'!S1988</f>
        <v>0</v>
      </c>
      <c r="T1988" s="1">
        <f>'[1]RC-1(PY)'!T1988</f>
        <v>0</v>
      </c>
      <c r="U1988" s="1">
        <f>'[1]RC-1(PY)'!U1988</f>
        <v>0</v>
      </c>
      <c r="V1988" s="1">
        <f>'[1]RC-1(PY)'!V1988</f>
        <v>0</v>
      </c>
      <c r="W1988" s="1">
        <f>'[1]RC-1(PY)'!W1988</f>
        <v>0</v>
      </c>
      <c r="X1988" s="1">
        <f>'[1]RC-1(PY)'!X1988</f>
        <v>0</v>
      </c>
      <c r="Y1988" s="1">
        <f>'[1]RC-1(PY)'!Y1988</f>
        <v>0</v>
      </c>
      <c r="Z1988" s="1">
        <f>'[1]RC-1(PY)'!Z1988</f>
        <v>0</v>
      </c>
      <c r="AA1988" s="1">
        <f>'[1]RC-1(PY)'!AA1988</f>
        <v>0</v>
      </c>
      <c r="AB1988" s="1">
        <f>'[1]RC-1(PY)'!AB1988</f>
        <v>0</v>
      </c>
      <c r="AC1988" s="1">
        <f>'[1]RC-1(PY)'!AC1988</f>
        <v>0</v>
      </c>
      <c r="AD1988" s="1">
        <f>'[1]RC-1(PY)'!AD1988</f>
        <v>0</v>
      </c>
      <c r="AE1988" s="1">
        <f>'[1]RC-1(PY)'!AE1988</f>
        <v>0</v>
      </c>
      <c r="AF1988" s="1">
        <f>'[1]RC-1(PY)'!AF1988</f>
        <v>0</v>
      </c>
      <c r="AG1988" s="1">
        <f>'[1]RC-1(PY)'!AG1988</f>
        <v>0</v>
      </c>
      <c r="AH1988" s="1">
        <f>'[1]RC-1(PY)'!AH1988</f>
        <v>0</v>
      </c>
      <c r="AI1988" s="1">
        <f>'[1]RC-1(PY)'!AI1988</f>
        <v>0</v>
      </c>
    </row>
    <row r="1989" spans="1:35" x14ac:dyDescent="0.3">
      <c r="A1989" s="1">
        <f>'[1]RC-1(PY)'!A1989</f>
        <v>0</v>
      </c>
      <c r="B1989" s="1">
        <f>'[1]RC-1(PY)'!B1989</f>
        <v>0</v>
      </c>
      <c r="C1989" s="1">
        <f>'[1]RC-1(PY)'!C1989</f>
        <v>0</v>
      </c>
      <c r="D1989" s="1">
        <f>'[1]RC-1(PY)'!D1989</f>
        <v>0</v>
      </c>
      <c r="E1989" s="1">
        <f>'[1]RC-1(PY)'!E1989</f>
        <v>0</v>
      </c>
      <c r="F1989" s="1">
        <f>'[1]RC-1(PY)'!F1989</f>
        <v>0</v>
      </c>
      <c r="G1989" s="1">
        <f>'[1]RC-1(PY)'!G1989</f>
        <v>0</v>
      </c>
      <c r="H1989" s="1">
        <f>'[1]RC-1(PY)'!H1989</f>
        <v>0</v>
      </c>
      <c r="I1989" s="1">
        <f>'[1]RC-1(PY)'!I1989</f>
        <v>0</v>
      </c>
      <c r="J1989" s="1">
        <f>'[1]RC-1(PY)'!J1989</f>
        <v>0</v>
      </c>
      <c r="K1989" s="1">
        <f>'[1]RC-1(PY)'!K1989</f>
        <v>0</v>
      </c>
      <c r="L1989" s="1">
        <f>'[1]RC-1(PY)'!L1989</f>
        <v>0</v>
      </c>
      <c r="M1989" s="1">
        <f>'[1]RC-1(PY)'!M1989</f>
        <v>0</v>
      </c>
      <c r="N1989" s="1">
        <f>'[1]RC-1(PY)'!N1989</f>
        <v>0</v>
      </c>
      <c r="O1989" s="1">
        <f>'[1]RC-1(PY)'!O1989</f>
        <v>0</v>
      </c>
      <c r="P1989" s="1">
        <f>'[1]RC-1(PY)'!P1989</f>
        <v>0</v>
      </c>
      <c r="Q1989" s="1">
        <f>'[1]RC-1(PY)'!Q1989</f>
        <v>0</v>
      </c>
      <c r="R1989" s="1">
        <f>'[1]RC-1(PY)'!R1989</f>
        <v>0</v>
      </c>
      <c r="S1989" s="1">
        <f>'[1]RC-1(PY)'!S1989</f>
        <v>0</v>
      </c>
      <c r="T1989" s="1">
        <f>'[1]RC-1(PY)'!T1989</f>
        <v>0</v>
      </c>
      <c r="U1989" s="1">
        <f>'[1]RC-1(PY)'!U1989</f>
        <v>0</v>
      </c>
      <c r="V1989" s="1">
        <f>'[1]RC-1(PY)'!V1989</f>
        <v>0</v>
      </c>
      <c r="W1989" s="1">
        <f>'[1]RC-1(PY)'!W1989</f>
        <v>0</v>
      </c>
      <c r="X1989" s="1">
        <f>'[1]RC-1(PY)'!X1989</f>
        <v>0</v>
      </c>
      <c r="Y1989" s="1">
        <f>'[1]RC-1(PY)'!Y1989</f>
        <v>0</v>
      </c>
      <c r="Z1989" s="1">
        <f>'[1]RC-1(PY)'!Z1989</f>
        <v>0</v>
      </c>
      <c r="AA1989" s="1">
        <f>'[1]RC-1(PY)'!AA1989</f>
        <v>0</v>
      </c>
      <c r="AB1989" s="1">
        <f>'[1]RC-1(PY)'!AB1989</f>
        <v>0</v>
      </c>
      <c r="AC1989" s="1">
        <f>'[1]RC-1(PY)'!AC1989</f>
        <v>0</v>
      </c>
      <c r="AD1989" s="1">
        <f>'[1]RC-1(PY)'!AD1989</f>
        <v>0</v>
      </c>
      <c r="AE1989" s="1">
        <f>'[1]RC-1(PY)'!AE1989</f>
        <v>0</v>
      </c>
      <c r="AF1989" s="1">
        <f>'[1]RC-1(PY)'!AF1989</f>
        <v>0</v>
      </c>
      <c r="AG1989" s="1">
        <f>'[1]RC-1(PY)'!AG1989</f>
        <v>0</v>
      </c>
      <c r="AH1989" s="1">
        <f>'[1]RC-1(PY)'!AH1989</f>
        <v>0</v>
      </c>
      <c r="AI1989" s="1">
        <f>'[1]RC-1(PY)'!AI1989</f>
        <v>0</v>
      </c>
    </row>
    <row r="1990" spans="1:35" x14ac:dyDescent="0.3">
      <c r="A1990" s="1">
        <f>'[1]RC-1(PY)'!A1990</f>
        <v>0</v>
      </c>
      <c r="B1990" s="1">
        <f>'[1]RC-1(PY)'!B1990</f>
        <v>0</v>
      </c>
      <c r="C1990" s="1">
        <f>'[1]RC-1(PY)'!C1990</f>
        <v>0</v>
      </c>
      <c r="D1990" s="1">
        <f>'[1]RC-1(PY)'!D1990</f>
        <v>0</v>
      </c>
      <c r="E1990" s="1">
        <f>'[1]RC-1(PY)'!E1990</f>
        <v>0</v>
      </c>
      <c r="F1990" s="1">
        <f>'[1]RC-1(PY)'!F1990</f>
        <v>0</v>
      </c>
      <c r="G1990" s="1">
        <f>'[1]RC-1(PY)'!G1990</f>
        <v>0</v>
      </c>
      <c r="H1990" s="1">
        <f>'[1]RC-1(PY)'!H1990</f>
        <v>0</v>
      </c>
      <c r="I1990" s="1">
        <f>'[1]RC-1(PY)'!I1990</f>
        <v>0</v>
      </c>
      <c r="J1990" s="1">
        <f>'[1]RC-1(PY)'!J1990</f>
        <v>0</v>
      </c>
      <c r="K1990" s="1">
        <f>'[1]RC-1(PY)'!K1990</f>
        <v>0</v>
      </c>
      <c r="L1990" s="1">
        <f>'[1]RC-1(PY)'!L1990</f>
        <v>0</v>
      </c>
      <c r="M1990" s="1">
        <f>'[1]RC-1(PY)'!M1990</f>
        <v>0</v>
      </c>
      <c r="N1990" s="1">
        <f>'[1]RC-1(PY)'!N1990</f>
        <v>0</v>
      </c>
      <c r="O1990" s="1">
        <f>'[1]RC-1(PY)'!O1990</f>
        <v>0</v>
      </c>
      <c r="P1990" s="1">
        <f>'[1]RC-1(PY)'!P1990</f>
        <v>0</v>
      </c>
      <c r="Q1990" s="1">
        <f>'[1]RC-1(PY)'!Q1990</f>
        <v>0</v>
      </c>
      <c r="R1990" s="1">
        <f>'[1]RC-1(PY)'!R1990</f>
        <v>0</v>
      </c>
      <c r="S1990" s="1">
        <f>'[1]RC-1(PY)'!S1990</f>
        <v>0</v>
      </c>
      <c r="T1990" s="1">
        <f>'[1]RC-1(PY)'!T1990</f>
        <v>0</v>
      </c>
      <c r="U1990" s="1">
        <f>'[1]RC-1(PY)'!U1990</f>
        <v>0</v>
      </c>
      <c r="V1990" s="1">
        <f>'[1]RC-1(PY)'!V1990</f>
        <v>0</v>
      </c>
      <c r="W1990" s="1">
        <f>'[1]RC-1(PY)'!W1990</f>
        <v>0</v>
      </c>
      <c r="X1990" s="1">
        <f>'[1]RC-1(PY)'!X1990</f>
        <v>0</v>
      </c>
      <c r="Y1990" s="1">
        <f>'[1]RC-1(PY)'!Y1990</f>
        <v>0</v>
      </c>
      <c r="Z1990" s="1">
        <f>'[1]RC-1(PY)'!Z1990</f>
        <v>0</v>
      </c>
      <c r="AA1990" s="1">
        <f>'[1]RC-1(PY)'!AA1990</f>
        <v>0</v>
      </c>
      <c r="AB1990" s="1">
        <f>'[1]RC-1(PY)'!AB1990</f>
        <v>0</v>
      </c>
      <c r="AC1990" s="1">
        <f>'[1]RC-1(PY)'!AC1990</f>
        <v>0</v>
      </c>
      <c r="AD1990" s="1">
        <f>'[1]RC-1(PY)'!AD1990</f>
        <v>0</v>
      </c>
      <c r="AE1990" s="1">
        <f>'[1]RC-1(PY)'!AE1990</f>
        <v>0</v>
      </c>
      <c r="AF1990" s="1">
        <f>'[1]RC-1(PY)'!AF1990</f>
        <v>0</v>
      </c>
      <c r="AG1990" s="1">
        <f>'[1]RC-1(PY)'!AG1990</f>
        <v>0</v>
      </c>
      <c r="AH1990" s="1">
        <f>'[1]RC-1(PY)'!AH1990</f>
        <v>0</v>
      </c>
      <c r="AI1990" s="1">
        <f>'[1]RC-1(PY)'!AI1990</f>
        <v>0</v>
      </c>
    </row>
    <row r="1991" spans="1:35" x14ac:dyDescent="0.3">
      <c r="A1991" s="1">
        <f>'[1]RC-1(PY)'!A1991</f>
        <v>0</v>
      </c>
      <c r="B1991" s="1">
        <f>'[1]RC-1(PY)'!B1991</f>
        <v>0</v>
      </c>
      <c r="C1991" s="1">
        <f>'[1]RC-1(PY)'!C1991</f>
        <v>0</v>
      </c>
      <c r="D1991" s="1">
        <f>'[1]RC-1(PY)'!D1991</f>
        <v>0</v>
      </c>
      <c r="E1991" s="1">
        <f>'[1]RC-1(PY)'!E1991</f>
        <v>0</v>
      </c>
      <c r="F1991" s="1">
        <f>'[1]RC-1(PY)'!F1991</f>
        <v>0</v>
      </c>
      <c r="G1991" s="1">
        <f>'[1]RC-1(PY)'!G1991</f>
        <v>0</v>
      </c>
      <c r="H1991" s="1">
        <f>'[1]RC-1(PY)'!H1991</f>
        <v>0</v>
      </c>
      <c r="I1991" s="1">
        <f>'[1]RC-1(PY)'!I1991</f>
        <v>0</v>
      </c>
      <c r="J1991" s="1">
        <f>'[1]RC-1(PY)'!J1991</f>
        <v>0</v>
      </c>
      <c r="K1991" s="1">
        <f>'[1]RC-1(PY)'!K1991</f>
        <v>0</v>
      </c>
      <c r="L1991" s="1">
        <f>'[1]RC-1(PY)'!L1991</f>
        <v>0</v>
      </c>
      <c r="M1991" s="1">
        <f>'[1]RC-1(PY)'!M1991</f>
        <v>0</v>
      </c>
      <c r="N1991" s="1">
        <f>'[1]RC-1(PY)'!N1991</f>
        <v>0</v>
      </c>
      <c r="O1991" s="1">
        <f>'[1]RC-1(PY)'!O1991</f>
        <v>0</v>
      </c>
      <c r="P1991" s="1">
        <f>'[1]RC-1(PY)'!P1991</f>
        <v>0</v>
      </c>
      <c r="Q1991" s="1">
        <f>'[1]RC-1(PY)'!Q1991</f>
        <v>0</v>
      </c>
      <c r="R1991" s="1">
        <f>'[1]RC-1(PY)'!R1991</f>
        <v>0</v>
      </c>
      <c r="S1991" s="1">
        <f>'[1]RC-1(PY)'!S1991</f>
        <v>0</v>
      </c>
      <c r="T1991" s="1">
        <f>'[1]RC-1(PY)'!T1991</f>
        <v>0</v>
      </c>
      <c r="U1991" s="1">
        <f>'[1]RC-1(PY)'!U1991</f>
        <v>0</v>
      </c>
      <c r="V1991" s="1">
        <f>'[1]RC-1(PY)'!V1991</f>
        <v>0</v>
      </c>
      <c r="W1991" s="1">
        <f>'[1]RC-1(PY)'!W1991</f>
        <v>0</v>
      </c>
      <c r="X1991" s="1">
        <f>'[1]RC-1(PY)'!X1991</f>
        <v>0</v>
      </c>
      <c r="Y1991" s="1">
        <f>'[1]RC-1(PY)'!Y1991</f>
        <v>0</v>
      </c>
      <c r="Z1991" s="1">
        <f>'[1]RC-1(PY)'!Z1991</f>
        <v>0</v>
      </c>
      <c r="AA1991" s="1">
        <f>'[1]RC-1(PY)'!AA1991</f>
        <v>0</v>
      </c>
      <c r="AB1991" s="1">
        <f>'[1]RC-1(PY)'!AB1991</f>
        <v>0</v>
      </c>
      <c r="AC1991" s="1">
        <f>'[1]RC-1(PY)'!AC1991</f>
        <v>0</v>
      </c>
      <c r="AD1991" s="1">
        <f>'[1]RC-1(PY)'!AD1991</f>
        <v>0</v>
      </c>
      <c r="AE1991" s="1">
        <f>'[1]RC-1(PY)'!AE1991</f>
        <v>0</v>
      </c>
      <c r="AF1991" s="1">
        <f>'[1]RC-1(PY)'!AF1991</f>
        <v>0</v>
      </c>
      <c r="AG1991" s="1">
        <f>'[1]RC-1(PY)'!AG1991</f>
        <v>0</v>
      </c>
      <c r="AH1991" s="1">
        <f>'[1]RC-1(PY)'!AH1991</f>
        <v>0</v>
      </c>
      <c r="AI1991" s="1">
        <f>'[1]RC-1(PY)'!AI1991</f>
        <v>0</v>
      </c>
    </row>
    <row r="1992" spans="1:35" x14ac:dyDescent="0.3">
      <c r="A1992" s="1">
        <f>'[1]RC-1(PY)'!A1992</f>
        <v>0</v>
      </c>
      <c r="B1992" s="1">
        <f>'[1]RC-1(PY)'!B1992</f>
        <v>0</v>
      </c>
      <c r="C1992" s="1">
        <f>'[1]RC-1(PY)'!C1992</f>
        <v>0</v>
      </c>
      <c r="D1992" s="1">
        <f>'[1]RC-1(PY)'!D1992</f>
        <v>0</v>
      </c>
      <c r="E1992" s="1">
        <f>'[1]RC-1(PY)'!E1992</f>
        <v>0</v>
      </c>
      <c r="F1992" s="1">
        <f>'[1]RC-1(PY)'!F1992</f>
        <v>0</v>
      </c>
      <c r="G1992" s="1">
        <f>'[1]RC-1(PY)'!G1992</f>
        <v>0</v>
      </c>
      <c r="H1992" s="1">
        <f>'[1]RC-1(PY)'!H1992</f>
        <v>0</v>
      </c>
      <c r="I1992" s="1">
        <f>'[1]RC-1(PY)'!I1992</f>
        <v>0</v>
      </c>
      <c r="J1992" s="1">
        <f>'[1]RC-1(PY)'!J1992</f>
        <v>0</v>
      </c>
      <c r="K1992" s="1">
        <f>'[1]RC-1(PY)'!K1992</f>
        <v>0</v>
      </c>
      <c r="L1992" s="1">
        <f>'[1]RC-1(PY)'!L1992</f>
        <v>0</v>
      </c>
      <c r="M1992" s="1">
        <f>'[1]RC-1(PY)'!M1992</f>
        <v>0</v>
      </c>
      <c r="N1992" s="1">
        <f>'[1]RC-1(PY)'!N1992</f>
        <v>0</v>
      </c>
      <c r="O1992" s="1">
        <f>'[1]RC-1(PY)'!O1992</f>
        <v>0</v>
      </c>
      <c r="P1992" s="1">
        <f>'[1]RC-1(PY)'!P1992</f>
        <v>0</v>
      </c>
      <c r="Q1992" s="1">
        <f>'[1]RC-1(PY)'!Q1992</f>
        <v>0</v>
      </c>
      <c r="R1992" s="1">
        <f>'[1]RC-1(PY)'!R1992</f>
        <v>0</v>
      </c>
      <c r="S1992" s="1">
        <f>'[1]RC-1(PY)'!S1992</f>
        <v>0</v>
      </c>
      <c r="T1992" s="1">
        <f>'[1]RC-1(PY)'!T1992</f>
        <v>0</v>
      </c>
      <c r="U1992" s="1">
        <f>'[1]RC-1(PY)'!U1992</f>
        <v>0</v>
      </c>
      <c r="V1992" s="1">
        <f>'[1]RC-1(PY)'!V1992</f>
        <v>0</v>
      </c>
      <c r="W1992" s="1">
        <f>'[1]RC-1(PY)'!W1992</f>
        <v>0</v>
      </c>
      <c r="X1992" s="1">
        <f>'[1]RC-1(PY)'!X1992</f>
        <v>0</v>
      </c>
      <c r="Y1992" s="1">
        <f>'[1]RC-1(PY)'!Y1992</f>
        <v>0</v>
      </c>
      <c r="Z1992" s="1">
        <f>'[1]RC-1(PY)'!Z1992</f>
        <v>0</v>
      </c>
      <c r="AA1992" s="1">
        <f>'[1]RC-1(PY)'!AA1992</f>
        <v>0</v>
      </c>
      <c r="AB1992" s="1">
        <f>'[1]RC-1(PY)'!AB1992</f>
        <v>0</v>
      </c>
      <c r="AC1992" s="1">
        <f>'[1]RC-1(PY)'!AC1992</f>
        <v>0</v>
      </c>
      <c r="AD1992" s="1">
        <f>'[1]RC-1(PY)'!AD1992</f>
        <v>0</v>
      </c>
      <c r="AE1992" s="1">
        <f>'[1]RC-1(PY)'!AE1992</f>
        <v>0</v>
      </c>
      <c r="AF1992" s="1">
        <f>'[1]RC-1(PY)'!AF1992</f>
        <v>0</v>
      </c>
      <c r="AG1992" s="1">
        <f>'[1]RC-1(PY)'!AG1992</f>
        <v>0</v>
      </c>
      <c r="AH1992" s="1">
        <f>'[1]RC-1(PY)'!AH1992</f>
        <v>0</v>
      </c>
      <c r="AI1992" s="1">
        <f>'[1]RC-1(PY)'!AI1992</f>
        <v>0</v>
      </c>
    </row>
    <row r="1993" spans="1:35" x14ac:dyDescent="0.3">
      <c r="A1993" s="1">
        <f>'[1]RC-1(PY)'!A1993</f>
        <v>0</v>
      </c>
      <c r="B1993" s="1">
        <f>'[1]RC-1(PY)'!B1993</f>
        <v>0</v>
      </c>
      <c r="C1993" s="1">
        <f>'[1]RC-1(PY)'!C1993</f>
        <v>0</v>
      </c>
      <c r="D1993" s="1">
        <f>'[1]RC-1(PY)'!D1993</f>
        <v>0</v>
      </c>
      <c r="E1993" s="1">
        <f>'[1]RC-1(PY)'!E1993</f>
        <v>0</v>
      </c>
      <c r="F1993" s="1">
        <f>'[1]RC-1(PY)'!F1993</f>
        <v>0</v>
      </c>
      <c r="G1993" s="1">
        <f>'[1]RC-1(PY)'!G1993</f>
        <v>0</v>
      </c>
      <c r="H1993" s="1">
        <f>'[1]RC-1(PY)'!H1993</f>
        <v>0</v>
      </c>
      <c r="I1993" s="1">
        <f>'[1]RC-1(PY)'!I1993</f>
        <v>0</v>
      </c>
      <c r="J1993" s="1">
        <f>'[1]RC-1(PY)'!J1993</f>
        <v>0</v>
      </c>
      <c r="K1993" s="1">
        <f>'[1]RC-1(PY)'!K1993</f>
        <v>0</v>
      </c>
      <c r="L1993" s="1">
        <f>'[1]RC-1(PY)'!L1993</f>
        <v>0</v>
      </c>
      <c r="M1993" s="1">
        <f>'[1]RC-1(PY)'!M1993</f>
        <v>0</v>
      </c>
      <c r="N1993" s="1">
        <f>'[1]RC-1(PY)'!N1993</f>
        <v>0</v>
      </c>
      <c r="O1993" s="1">
        <f>'[1]RC-1(PY)'!O1993</f>
        <v>0</v>
      </c>
      <c r="P1993" s="1">
        <f>'[1]RC-1(PY)'!P1993</f>
        <v>0</v>
      </c>
      <c r="Q1993" s="1">
        <f>'[1]RC-1(PY)'!Q1993</f>
        <v>0</v>
      </c>
      <c r="R1993" s="1">
        <f>'[1]RC-1(PY)'!R1993</f>
        <v>0</v>
      </c>
      <c r="S1993" s="1">
        <f>'[1]RC-1(PY)'!S1993</f>
        <v>0</v>
      </c>
      <c r="T1993" s="1">
        <f>'[1]RC-1(PY)'!T1993</f>
        <v>0</v>
      </c>
      <c r="U1993" s="1">
        <f>'[1]RC-1(PY)'!U1993</f>
        <v>0</v>
      </c>
      <c r="V1993" s="1">
        <f>'[1]RC-1(PY)'!V1993</f>
        <v>0</v>
      </c>
      <c r="W1993" s="1">
        <f>'[1]RC-1(PY)'!W1993</f>
        <v>0</v>
      </c>
      <c r="X1993" s="1">
        <f>'[1]RC-1(PY)'!X1993</f>
        <v>0</v>
      </c>
      <c r="Y1993" s="1">
        <f>'[1]RC-1(PY)'!Y1993</f>
        <v>0</v>
      </c>
      <c r="Z1993" s="1">
        <f>'[1]RC-1(PY)'!Z1993</f>
        <v>0</v>
      </c>
      <c r="AA1993" s="1">
        <f>'[1]RC-1(PY)'!AA1993</f>
        <v>0</v>
      </c>
      <c r="AB1993" s="1">
        <f>'[1]RC-1(PY)'!AB1993</f>
        <v>0</v>
      </c>
      <c r="AC1993" s="1">
        <f>'[1]RC-1(PY)'!AC1993</f>
        <v>0</v>
      </c>
      <c r="AD1993" s="1">
        <f>'[1]RC-1(PY)'!AD1993</f>
        <v>0</v>
      </c>
      <c r="AE1993" s="1">
        <f>'[1]RC-1(PY)'!AE1993</f>
        <v>0</v>
      </c>
      <c r="AF1993" s="1">
        <f>'[1]RC-1(PY)'!AF1993</f>
        <v>0</v>
      </c>
      <c r="AG1993" s="1">
        <f>'[1]RC-1(PY)'!AG1993</f>
        <v>0</v>
      </c>
      <c r="AH1993" s="1">
        <f>'[1]RC-1(PY)'!AH1993</f>
        <v>0</v>
      </c>
      <c r="AI1993" s="1">
        <f>'[1]RC-1(PY)'!AI1993</f>
        <v>0</v>
      </c>
    </row>
    <row r="1994" spans="1:35" x14ac:dyDescent="0.3">
      <c r="A1994" s="1">
        <f>'[1]RC-1(PY)'!A1994</f>
        <v>0</v>
      </c>
      <c r="B1994" s="1">
        <f>'[1]RC-1(PY)'!B1994</f>
        <v>0</v>
      </c>
      <c r="C1994" s="1">
        <f>'[1]RC-1(PY)'!C1994</f>
        <v>0</v>
      </c>
      <c r="D1994" s="1">
        <f>'[1]RC-1(PY)'!D1994</f>
        <v>0</v>
      </c>
      <c r="E1994" s="1">
        <f>'[1]RC-1(PY)'!E1994</f>
        <v>0</v>
      </c>
      <c r="F1994" s="1">
        <f>'[1]RC-1(PY)'!F1994</f>
        <v>0</v>
      </c>
      <c r="G1994" s="1">
        <f>'[1]RC-1(PY)'!G1994</f>
        <v>0</v>
      </c>
      <c r="H1994" s="1">
        <f>'[1]RC-1(PY)'!H1994</f>
        <v>0</v>
      </c>
      <c r="I1994" s="1">
        <f>'[1]RC-1(PY)'!I1994</f>
        <v>0</v>
      </c>
      <c r="J1994" s="1">
        <f>'[1]RC-1(PY)'!J1994</f>
        <v>0</v>
      </c>
      <c r="K1994" s="1">
        <f>'[1]RC-1(PY)'!K1994</f>
        <v>0</v>
      </c>
      <c r="L1994" s="1">
        <f>'[1]RC-1(PY)'!L1994</f>
        <v>0</v>
      </c>
      <c r="M1994" s="1">
        <f>'[1]RC-1(PY)'!M1994</f>
        <v>0</v>
      </c>
      <c r="N1994" s="1">
        <f>'[1]RC-1(PY)'!N1994</f>
        <v>0</v>
      </c>
      <c r="O1994" s="1">
        <f>'[1]RC-1(PY)'!O1994</f>
        <v>0</v>
      </c>
      <c r="P1994" s="1">
        <f>'[1]RC-1(PY)'!P1994</f>
        <v>0</v>
      </c>
      <c r="Q1994" s="1">
        <f>'[1]RC-1(PY)'!Q1994</f>
        <v>0</v>
      </c>
      <c r="R1994" s="1">
        <f>'[1]RC-1(PY)'!R1994</f>
        <v>0</v>
      </c>
      <c r="S1994" s="1">
        <f>'[1]RC-1(PY)'!S1994</f>
        <v>0</v>
      </c>
      <c r="T1994" s="1">
        <f>'[1]RC-1(PY)'!T1994</f>
        <v>0</v>
      </c>
      <c r="U1994" s="1">
        <f>'[1]RC-1(PY)'!U1994</f>
        <v>0</v>
      </c>
      <c r="V1994" s="1">
        <f>'[1]RC-1(PY)'!V1994</f>
        <v>0</v>
      </c>
      <c r="W1994" s="1">
        <f>'[1]RC-1(PY)'!W1994</f>
        <v>0</v>
      </c>
      <c r="X1994" s="1">
        <f>'[1]RC-1(PY)'!X1994</f>
        <v>0</v>
      </c>
      <c r="Y1994" s="1">
        <f>'[1]RC-1(PY)'!Y1994</f>
        <v>0</v>
      </c>
      <c r="Z1994" s="1">
        <f>'[1]RC-1(PY)'!Z1994</f>
        <v>0</v>
      </c>
      <c r="AA1994" s="1">
        <f>'[1]RC-1(PY)'!AA1994</f>
        <v>0</v>
      </c>
      <c r="AB1994" s="1">
        <f>'[1]RC-1(PY)'!AB1994</f>
        <v>0</v>
      </c>
      <c r="AC1994" s="1">
        <f>'[1]RC-1(PY)'!AC1994</f>
        <v>0</v>
      </c>
      <c r="AD1994" s="1">
        <f>'[1]RC-1(PY)'!AD1994</f>
        <v>0</v>
      </c>
      <c r="AE1994" s="1">
        <f>'[1]RC-1(PY)'!AE1994</f>
        <v>0</v>
      </c>
      <c r="AF1994" s="1">
        <f>'[1]RC-1(PY)'!AF1994</f>
        <v>0</v>
      </c>
      <c r="AG1994" s="1">
        <f>'[1]RC-1(PY)'!AG1994</f>
        <v>0</v>
      </c>
      <c r="AH1994" s="1">
        <f>'[1]RC-1(PY)'!AH1994</f>
        <v>0</v>
      </c>
      <c r="AI1994" s="1">
        <f>'[1]RC-1(PY)'!AI1994</f>
        <v>0</v>
      </c>
    </row>
    <row r="1995" spans="1:35" x14ac:dyDescent="0.3">
      <c r="A1995" s="1">
        <f>'[1]RC-1(PY)'!A1995</f>
        <v>0</v>
      </c>
      <c r="B1995" s="1">
        <f>'[1]RC-1(PY)'!B1995</f>
        <v>0</v>
      </c>
      <c r="C1995" s="1">
        <f>'[1]RC-1(PY)'!C1995</f>
        <v>0</v>
      </c>
      <c r="D1995" s="1">
        <f>'[1]RC-1(PY)'!D1995</f>
        <v>0</v>
      </c>
      <c r="E1995" s="1">
        <f>'[1]RC-1(PY)'!E1995</f>
        <v>0</v>
      </c>
      <c r="F1995" s="1">
        <f>'[1]RC-1(PY)'!F1995</f>
        <v>0</v>
      </c>
      <c r="G1995" s="1">
        <f>'[1]RC-1(PY)'!G1995</f>
        <v>0</v>
      </c>
      <c r="H1995" s="1">
        <f>'[1]RC-1(PY)'!H1995</f>
        <v>0</v>
      </c>
      <c r="I1995" s="1">
        <f>'[1]RC-1(PY)'!I1995</f>
        <v>0</v>
      </c>
      <c r="J1995" s="1">
        <f>'[1]RC-1(PY)'!J1995</f>
        <v>0</v>
      </c>
      <c r="K1995" s="1">
        <f>'[1]RC-1(PY)'!K1995</f>
        <v>0</v>
      </c>
      <c r="L1995" s="1">
        <f>'[1]RC-1(PY)'!L1995</f>
        <v>0</v>
      </c>
      <c r="M1995" s="1">
        <f>'[1]RC-1(PY)'!M1995</f>
        <v>0</v>
      </c>
      <c r="N1995" s="1">
        <f>'[1]RC-1(PY)'!N1995</f>
        <v>0</v>
      </c>
      <c r="O1995" s="1">
        <f>'[1]RC-1(PY)'!O1995</f>
        <v>0</v>
      </c>
      <c r="P1995" s="1">
        <f>'[1]RC-1(PY)'!P1995</f>
        <v>0</v>
      </c>
      <c r="Q1995" s="1">
        <f>'[1]RC-1(PY)'!Q1995</f>
        <v>0</v>
      </c>
      <c r="R1995" s="1">
        <f>'[1]RC-1(PY)'!R1995</f>
        <v>0</v>
      </c>
      <c r="S1995" s="1">
        <f>'[1]RC-1(PY)'!S1995</f>
        <v>0</v>
      </c>
      <c r="T1995" s="1">
        <f>'[1]RC-1(PY)'!T1995</f>
        <v>0</v>
      </c>
      <c r="U1995" s="1">
        <f>'[1]RC-1(PY)'!U1995</f>
        <v>0</v>
      </c>
      <c r="V1995" s="1">
        <f>'[1]RC-1(PY)'!V1995</f>
        <v>0</v>
      </c>
      <c r="W1995" s="1">
        <f>'[1]RC-1(PY)'!W1995</f>
        <v>0</v>
      </c>
      <c r="X1995" s="1">
        <f>'[1]RC-1(PY)'!X1995</f>
        <v>0</v>
      </c>
      <c r="Y1995" s="1">
        <f>'[1]RC-1(PY)'!Y1995</f>
        <v>0</v>
      </c>
      <c r="Z1995" s="1">
        <f>'[1]RC-1(PY)'!Z1995</f>
        <v>0</v>
      </c>
      <c r="AA1995" s="1">
        <f>'[1]RC-1(PY)'!AA1995</f>
        <v>0</v>
      </c>
      <c r="AB1995" s="1">
        <f>'[1]RC-1(PY)'!AB1995</f>
        <v>0</v>
      </c>
      <c r="AC1995" s="1">
        <f>'[1]RC-1(PY)'!AC1995</f>
        <v>0</v>
      </c>
      <c r="AD1995" s="1">
        <f>'[1]RC-1(PY)'!AD1995</f>
        <v>0</v>
      </c>
      <c r="AE1995" s="1">
        <f>'[1]RC-1(PY)'!AE1995</f>
        <v>0</v>
      </c>
      <c r="AF1995" s="1">
        <f>'[1]RC-1(PY)'!AF1995</f>
        <v>0</v>
      </c>
      <c r="AG1995" s="1">
        <f>'[1]RC-1(PY)'!AG1995</f>
        <v>0</v>
      </c>
      <c r="AH1995" s="1">
        <f>'[1]RC-1(PY)'!AH1995</f>
        <v>0</v>
      </c>
      <c r="AI1995" s="1">
        <f>'[1]RC-1(PY)'!AI1995</f>
        <v>0</v>
      </c>
    </row>
    <row r="1996" spans="1:35" x14ac:dyDescent="0.3">
      <c r="A1996" s="1">
        <f>'[1]RC-1(PY)'!A1996</f>
        <v>0</v>
      </c>
      <c r="B1996" s="1">
        <f>'[1]RC-1(PY)'!B1996</f>
        <v>0</v>
      </c>
      <c r="C1996" s="1">
        <f>'[1]RC-1(PY)'!C1996</f>
        <v>0</v>
      </c>
      <c r="D1996" s="1">
        <f>'[1]RC-1(PY)'!D1996</f>
        <v>0</v>
      </c>
      <c r="E1996" s="1">
        <f>'[1]RC-1(PY)'!E1996</f>
        <v>0</v>
      </c>
      <c r="F1996" s="1">
        <f>'[1]RC-1(PY)'!F1996</f>
        <v>0</v>
      </c>
      <c r="G1996" s="1">
        <f>'[1]RC-1(PY)'!G1996</f>
        <v>0</v>
      </c>
      <c r="H1996" s="1">
        <f>'[1]RC-1(PY)'!H1996</f>
        <v>0</v>
      </c>
      <c r="I1996" s="1">
        <f>'[1]RC-1(PY)'!I1996</f>
        <v>0</v>
      </c>
      <c r="J1996" s="1">
        <f>'[1]RC-1(PY)'!J1996</f>
        <v>0</v>
      </c>
      <c r="K1996" s="1">
        <f>'[1]RC-1(PY)'!K1996</f>
        <v>0</v>
      </c>
      <c r="L1996" s="1">
        <f>'[1]RC-1(PY)'!L1996</f>
        <v>0</v>
      </c>
      <c r="M1996" s="1">
        <f>'[1]RC-1(PY)'!M1996</f>
        <v>0</v>
      </c>
      <c r="N1996" s="1">
        <f>'[1]RC-1(PY)'!N1996</f>
        <v>0</v>
      </c>
      <c r="O1996" s="1">
        <f>'[1]RC-1(PY)'!O1996</f>
        <v>0</v>
      </c>
      <c r="P1996" s="1">
        <f>'[1]RC-1(PY)'!P1996</f>
        <v>0</v>
      </c>
      <c r="Q1996" s="1">
        <f>'[1]RC-1(PY)'!Q1996</f>
        <v>0</v>
      </c>
      <c r="R1996" s="1">
        <f>'[1]RC-1(PY)'!R1996</f>
        <v>0</v>
      </c>
      <c r="S1996" s="1">
        <f>'[1]RC-1(PY)'!S1996</f>
        <v>0</v>
      </c>
      <c r="T1996" s="1">
        <f>'[1]RC-1(PY)'!T1996</f>
        <v>0</v>
      </c>
      <c r="U1996" s="1">
        <f>'[1]RC-1(PY)'!U1996</f>
        <v>0</v>
      </c>
      <c r="V1996" s="1">
        <f>'[1]RC-1(PY)'!V1996</f>
        <v>0</v>
      </c>
      <c r="W1996" s="1">
        <f>'[1]RC-1(PY)'!W1996</f>
        <v>0</v>
      </c>
      <c r="X1996" s="1">
        <f>'[1]RC-1(PY)'!X1996</f>
        <v>0</v>
      </c>
      <c r="Y1996" s="1">
        <f>'[1]RC-1(PY)'!Y1996</f>
        <v>0</v>
      </c>
      <c r="Z1996" s="1">
        <f>'[1]RC-1(PY)'!Z1996</f>
        <v>0</v>
      </c>
      <c r="AA1996" s="1">
        <f>'[1]RC-1(PY)'!AA1996</f>
        <v>0</v>
      </c>
      <c r="AB1996" s="1">
        <f>'[1]RC-1(PY)'!AB1996</f>
        <v>0</v>
      </c>
      <c r="AC1996" s="1">
        <f>'[1]RC-1(PY)'!AC1996</f>
        <v>0</v>
      </c>
      <c r="AD1996" s="1">
        <f>'[1]RC-1(PY)'!AD1996</f>
        <v>0</v>
      </c>
      <c r="AE1996" s="1">
        <f>'[1]RC-1(PY)'!AE1996</f>
        <v>0</v>
      </c>
      <c r="AF1996" s="1">
        <f>'[1]RC-1(PY)'!AF1996</f>
        <v>0</v>
      </c>
      <c r="AG1996" s="1">
        <f>'[1]RC-1(PY)'!AG1996</f>
        <v>0</v>
      </c>
      <c r="AH1996" s="1">
        <f>'[1]RC-1(PY)'!AH1996</f>
        <v>0</v>
      </c>
      <c r="AI1996" s="1">
        <f>'[1]RC-1(PY)'!AI1996</f>
        <v>0</v>
      </c>
    </row>
    <row r="1997" spans="1:35" x14ac:dyDescent="0.3">
      <c r="A1997" s="1">
        <f>'[1]RC-1(PY)'!A1997</f>
        <v>0</v>
      </c>
      <c r="B1997" s="1">
        <f>'[1]RC-1(PY)'!B1997</f>
        <v>0</v>
      </c>
      <c r="C1997" s="1">
        <f>'[1]RC-1(PY)'!C1997</f>
        <v>0</v>
      </c>
      <c r="D1997" s="1">
        <f>'[1]RC-1(PY)'!D1997</f>
        <v>0</v>
      </c>
      <c r="E1997" s="1">
        <f>'[1]RC-1(PY)'!E1997</f>
        <v>0</v>
      </c>
      <c r="F1997" s="1">
        <f>'[1]RC-1(PY)'!F1997</f>
        <v>0</v>
      </c>
      <c r="G1997" s="1">
        <f>'[1]RC-1(PY)'!G1997</f>
        <v>0</v>
      </c>
      <c r="H1997" s="1">
        <f>'[1]RC-1(PY)'!H1997</f>
        <v>0</v>
      </c>
      <c r="I1997" s="1">
        <f>'[1]RC-1(PY)'!I1997</f>
        <v>0</v>
      </c>
      <c r="J1997" s="1">
        <f>'[1]RC-1(PY)'!J1997</f>
        <v>0</v>
      </c>
      <c r="K1997" s="1">
        <f>'[1]RC-1(PY)'!K1997</f>
        <v>0</v>
      </c>
      <c r="L1997" s="1">
        <f>'[1]RC-1(PY)'!L1997</f>
        <v>0</v>
      </c>
      <c r="M1997" s="1">
        <f>'[1]RC-1(PY)'!M1997</f>
        <v>0</v>
      </c>
      <c r="N1997" s="1">
        <f>'[1]RC-1(PY)'!N1997</f>
        <v>0</v>
      </c>
      <c r="O1997" s="1">
        <f>'[1]RC-1(PY)'!O1997</f>
        <v>0</v>
      </c>
      <c r="P1997" s="1">
        <f>'[1]RC-1(PY)'!P1997</f>
        <v>0</v>
      </c>
      <c r="Q1997" s="1">
        <f>'[1]RC-1(PY)'!Q1997</f>
        <v>0</v>
      </c>
      <c r="R1997" s="1">
        <f>'[1]RC-1(PY)'!R1997</f>
        <v>0</v>
      </c>
      <c r="S1997" s="1">
        <f>'[1]RC-1(PY)'!S1997</f>
        <v>0</v>
      </c>
      <c r="T1997" s="1">
        <f>'[1]RC-1(PY)'!T1997</f>
        <v>0</v>
      </c>
      <c r="U1997" s="1">
        <f>'[1]RC-1(PY)'!U1997</f>
        <v>0</v>
      </c>
      <c r="V1997" s="1">
        <f>'[1]RC-1(PY)'!V1997</f>
        <v>0</v>
      </c>
      <c r="W1997" s="1">
        <f>'[1]RC-1(PY)'!W1997</f>
        <v>0</v>
      </c>
      <c r="X1997" s="1">
        <f>'[1]RC-1(PY)'!X1997</f>
        <v>0</v>
      </c>
      <c r="Y1997" s="1">
        <f>'[1]RC-1(PY)'!Y1997</f>
        <v>0</v>
      </c>
      <c r="Z1997" s="1">
        <f>'[1]RC-1(PY)'!Z1997</f>
        <v>0</v>
      </c>
      <c r="AA1997" s="1">
        <f>'[1]RC-1(PY)'!AA1997</f>
        <v>0</v>
      </c>
      <c r="AB1997" s="1">
        <f>'[1]RC-1(PY)'!AB1997</f>
        <v>0</v>
      </c>
      <c r="AC1997" s="1">
        <f>'[1]RC-1(PY)'!AC1997</f>
        <v>0</v>
      </c>
      <c r="AD1997" s="1">
        <f>'[1]RC-1(PY)'!AD1997</f>
        <v>0</v>
      </c>
      <c r="AE1997" s="1">
        <f>'[1]RC-1(PY)'!AE1997</f>
        <v>0</v>
      </c>
      <c r="AF1997" s="1">
        <f>'[1]RC-1(PY)'!AF1997</f>
        <v>0</v>
      </c>
      <c r="AG1997" s="1">
        <f>'[1]RC-1(PY)'!AG1997</f>
        <v>0</v>
      </c>
      <c r="AH1997" s="1">
        <f>'[1]RC-1(PY)'!AH1997</f>
        <v>0</v>
      </c>
      <c r="AI1997" s="1">
        <f>'[1]RC-1(PY)'!AI1997</f>
        <v>0</v>
      </c>
    </row>
    <row r="1998" spans="1:35" x14ac:dyDescent="0.3">
      <c r="A1998" s="1">
        <f>'[1]RC-1(PY)'!A1998</f>
        <v>0</v>
      </c>
      <c r="B1998" s="1">
        <f>'[1]RC-1(PY)'!B1998</f>
        <v>0</v>
      </c>
      <c r="C1998" s="1">
        <f>'[1]RC-1(PY)'!C1998</f>
        <v>0</v>
      </c>
      <c r="D1998" s="1">
        <f>'[1]RC-1(PY)'!D1998</f>
        <v>0</v>
      </c>
      <c r="E1998" s="1">
        <f>'[1]RC-1(PY)'!E1998</f>
        <v>0</v>
      </c>
      <c r="F1998" s="1">
        <f>'[1]RC-1(PY)'!F1998</f>
        <v>0</v>
      </c>
      <c r="G1998" s="1">
        <f>'[1]RC-1(PY)'!G1998</f>
        <v>0</v>
      </c>
      <c r="H1998" s="1">
        <f>'[1]RC-1(PY)'!H1998</f>
        <v>0</v>
      </c>
      <c r="I1998" s="1">
        <f>'[1]RC-1(PY)'!I1998</f>
        <v>0</v>
      </c>
      <c r="J1998" s="1">
        <f>'[1]RC-1(PY)'!J1998</f>
        <v>0</v>
      </c>
      <c r="K1998" s="1">
        <f>'[1]RC-1(PY)'!K1998</f>
        <v>0</v>
      </c>
      <c r="L1998" s="1">
        <f>'[1]RC-1(PY)'!L1998</f>
        <v>0</v>
      </c>
      <c r="M1998" s="1">
        <f>'[1]RC-1(PY)'!M1998</f>
        <v>0</v>
      </c>
      <c r="N1998" s="1">
        <f>'[1]RC-1(PY)'!N1998</f>
        <v>0</v>
      </c>
      <c r="O1998" s="1">
        <f>'[1]RC-1(PY)'!O1998</f>
        <v>0</v>
      </c>
      <c r="P1998" s="1">
        <f>'[1]RC-1(PY)'!P1998</f>
        <v>0</v>
      </c>
      <c r="Q1998" s="1">
        <f>'[1]RC-1(PY)'!Q1998</f>
        <v>0</v>
      </c>
      <c r="R1998" s="1">
        <f>'[1]RC-1(PY)'!R1998</f>
        <v>0</v>
      </c>
      <c r="S1998" s="1">
        <f>'[1]RC-1(PY)'!S1998</f>
        <v>0</v>
      </c>
      <c r="T1998" s="1">
        <f>'[1]RC-1(PY)'!T1998</f>
        <v>0</v>
      </c>
      <c r="U1998" s="1">
        <f>'[1]RC-1(PY)'!U1998</f>
        <v>0</v>
      </c>
      <c r="V1998" s="1">
        <f>'[1]RC-1(PY)'!V1998</f>
        <v>0</v>
      </c>
      <c r="W1998" s="1">
        <f>'[1]RC-1(PY)'!W1998</f>
        <v>0</v>
      </c>
      <c r="X1998" s="1">
        <f>'[1]RC-1(PY)'!X1998</f>
        <v>0</v>
      </c>
      <c r="Y1998" s="1">
        <f>'[1]RC-1(PY)'!Y1998</f>
        <v>0</v>
      </c>
      <c r="Z1998" s="1">
        <f>'[1]RC-1(PY)'!Z1998</f>
        <v>0</v>
      </c>
      <c r="AA1998" s="1">
        <f>'[1]RC-1(PY)'!AA1998</f>
        <v>0</v>
      </c>
      <c r="AB1998" s="1">
        <f>'[1]RC-1(PY)'!AB1998</f>
        <v>0</v>
      </c>
      <c r="AC1998" s="1">
        <f>'[1]RC-1(PY)'!AC1998</f>
        <v>0</v>
      </c>
      <c r="AD1998" s="1">
        <f>'[1]RC-1(PY)'!AD1998</f>
        <v>0</v>
      </c>
      <c r="AE1998" s="1">
        <f>'[1]RC-1(PY)'!AE1998</f>
        <v>0</v>
      </c>
      <c r="AF1998" s="1">
        <f>'[1]RC-1(PY)'!AF1998</f>
        <v>0</v>
      </c>
      <c r="AG1998" s="1">
        <f>'[1]RC-1(PY)'!AG1998</f>
        <v>0</v>
      </c>
      <c r="AH1998" s="1">
        <f>'[1]RC-1(PY)'!AH1998</f>
        <v>0</v>
      </c>
      <c r="AI1998" s="1">
        <f>'[1]RC-1(PY)'!AI1998</f>
        <v>0</v>
      </c>
    </row>
    <row r="1999" spans="1:35" x14ac:dyDescent="0.3">
      <c r="A1999" s="1">
        <f>'[1]RC-1(PY)'!A1999</f>
        <v>0</v>
      </c>
      <c r="B1999" s="1">
        <f>'[1]RC-1(PY)'!B1999</f>
        <v>0</v>
      </c>
      <c r="C1999" s="1">
        <f>'[1]RC-1(PY)'!C1999</f>
        <v>0</v>
      </c>
      <c r="D1999" s="1">
        <f>'[1]RC-1(PY)'!D1999</f>
        <v>0</v>
      </c>
      <c r="E1999" s="1">
        <f>'[1]RC-1(PY)'!E1999</f>
        <v>0</v>
      </c>
      <c r="F1999" s="1">
        <f>'[1]RC-1(PY)'!F1999</f>
        <v>0</v>
      </c>
      <c r="G1999" s="1">
        <f>'[1]RC-1(PY)'!G1999</f>
        <v>0</v>
      </c>
      <c r="H1999" s="1">
        <f>'[1]RC-1(PY)'!H1999</f>
        <v>0</v>
      </c>
      <c r="I1999" s="1">
        <f>'[1]RC-1(PY)'!I1999</f>
        <v>0</v>
      </c>
      <c r="J1999" s="1">
        <f>'[1]RC-1(PY)'!J1999</f>
        <v>0</v>
      </c>
      <c r="K1999" s="1">
        <f>'[1]RC-1(PY)'!K1999</f>
        <v>0</v>
      </c>
      <c r="L1999" s="1">
        <f>'[1]RC-1(PY)'!L1999</f>
        <v>0</v>
      </c>
      <c r="M1999" s="1">
        <f>'[1]RC-1(PY)'!M1999</f>
        <v>0</v>
      </c>
      <c r="N1999" s="1">
        <f>'[1]RC-1(PY)'!N1999</f>
        <v>0</v>
      </c>
      <c r="O1999" s="1">
        <f>'[1]RC-1(PY)'!O1999</f>
        <v>0</v>
      </c>
      <c r="P1999" s="1">
        <f>'[1]RC-1(PY)'!P1999</f>
        <v>0</v>
      </c>
      <c r="Q1999" s="1">
        <f>'[1]RC-1(PY)'!Q1999</f>
        <v>0</v>
      </c>
      <c r="R1999" s="1">
        <f>'[1]RC-1(PY)'!R1999</f>
        <v>0</v>
      </c>
      <c r="S1999" s="1">
        <f>'[1]RC-1(PY)'!S1999</f>
        <v>0</v>
      </c>
      <c r="T1999" s="1">
        <f>'[1]RC-1(PY)'!T1999</f>
        <v>0</v>
      </c>
      <c r="U1999" s="1">
        <f>'[1]RC-1(PY)'!U1999</f>
        <v>0</v>
      </c>
      <c r="V1999" s="1">
        <f>'[1]RC-1(PY)'!V1999</f>
        <v>0</v>
      </c>
      <c r="W1999" s="1">
        <f>'[1]RC-1(PY)'!W1999</f>
        <v>0</v>
      </c>
      <c r="X1999" s="1">
        <f>'[1]RC-1(PY)'!X1999</f>
        <v>0</v>
      </c>
      <c r="Y1999" s="1">
        <f>'[1]RC-1(PY)'!Y1999</f>
        <v>0</v>
      </c>
      <c r="Z1999" s="1">
        <f>'[1]RC-1(PY)'!Z1999</f>
        <v>0</v>
      </c>
      <c r="AA1999" s="1">
        <f>'[1]RC-1(PY)'!AA1999</f>
        <v>0</v>
      </c>
      <c r="AB1999" s="1">
        <f>'[1]RC-1(PY)'!AB1999</f>
        <v>0</v>
      </c>
      <c r="AC1999" s="1">
        <f>'[1]RC-1(PY)'!AC1999</f>
        <v>0</v>
      </c>
      <c r="AD1999" s="1">
        <f>'[1]RC-1(PY)'!AD1999</f>
        <v>0</v>
      </c>
      <c r="AE1999" s="1">
        <f>'[1]RC-1(PY)'!AE1999</f>
        <v>0</v>
      </c>
      <c r="AF1999" s="1">
        <f>'[1]RC-1(PY)'!AF1999</f>
        <v>0</v>
      </c>
      <c r="AG1999" s="1">
        <f>'[1]RC-1(PY)'!AG1999</f>
        <v>0</v>
      </c>
      <c r="AH1999" s="1">
        <f>'[1]RC-1(PY)'!AH1999</f>
        <v>0</v>
      </c>
      <c r="AI1999" s="1">
        <f>'[1]RC-1(PY)'!AI1999</f>
        <v>0</v>
      </c>
    </row>
    <row r="2000" spans="1:35" x14ac:dyDescent="0.3">
      <c r="A2000" s="1">
        <f>'[1]RC-1(PY)'!A2000</f>
        <v>0</v>
      </c>
      <c r="B2000" s="1">
        <f>'[1]RC-1(PY)'!B2000</f>
        <v>0</v>
      </c>
      <c r="C2000" s="1">
        <f>'[1]RC-1(PY)'!C2000</f>
        <v>0</v>
      </c>
      <c r="D2000" s="1">
        <f>'[1]RC-1(PY)'!D2000</f>
        <v>0</v>
      </c>
      <c r="E2000" s="1">
        <f>'[1]RC-1(PY)'!E2000</f>
        <v>0</v>
      </c>
      <c r="F2000" s="1">
        <f>'[1]RC-1(PY)'!F2000</f>
        <v>0</v>
      </c>
      <c r="G2000" s="1">
        <f>'[1]RC-1(PY)'!G2000</f>
        <v>0</v>
      </c>
      <c r="H2000" s="1">
        <f>'[1]RC-1(PY)'!H2000</f>
        <v>0</v>
      </c>
      <c r="I2000" s="1">
        <f>'[1]RC-1(PY)'!I2000</f>
        <v>0</v>
      </c>
      <c r="J2000" s="1">
        <f>'[1]RC-1(PY)'!J2000</f>
        <v>0</v>
      </c>
      <c r="K2000" s="1">
        <f>'[1]RC-1(PY)'!K2000</f>
        <v>0</v>
      </c>
      <c r="L2000" s="1">
        <f>'[1]RC-1(PY)'!L2000</f>
        <v>0</v>
      </c>
      <c r="M2000" s="1">
        <f>'[1]RC-1(PY)'!M2000</f>
        <v>0</v>
      </c>
      <c r="N2000" s="1">
        <f>'[1]RC-1(PY)'!N2000</f>
        <v>0</v>
      </c>
      <c r="O2000" s="1">
        <f>'[1]RC-1(PY)'!O2000</f>
        <v>0</v>
      </c>
      <c r="P2000" s="1">
        <f>'[1]RC-1(PY)'!P2000</f>
        <v>0</v>
      </c>
      <c r="Q2000" s="1">
        <f>'[1]RC-1(PY)'!Q2000</f>
        <v>0</v>
      </c>
      <c r="R2000" s="1">
        <f>'[1]RC-1(PY)'!R2000</f>
        <v>0</v>
      </c>
      <c r="S2000" s="1">
        <f>'[1]RC-1(PY)'!S2000</f>
        <v>0</v>
      </c>
      <c r="T2000" s="1">
        <f>'[1]RC-1(PY)'!T2000</f>
        <v>0</v>
      </c>
      <c r="U2000" s="1">
        <f>'[1]RC-1(PY)'!U2000</f>
        <v>0</v>
      </c>
      <c r="V2000" s="1">
        <f>'[1]RC-1(PY)'!V2000</f>
        <v>0</v>
      </c>
      <c r="W2000" s="1">
        <f>'[1]RC-1(PY)'!W2000</f>
        <v>0</v>
      </c>
      <c r="X2000" s="1">
        <f>'[1]RC-1(PY)'!X2000</f>
        <v>0</v>
      </c>
      <c r="Y2000" s="1">
        <f>'[1]RC-1(PY)'!Y2000</f>
        <v>0</v>
      </c>
      <c r="Z2000" s="1">
        <f>'[1]RC-1(PY)'!Z2000</f>
        <v>0</v>
      </c>
      <c r="AA2000" s="1">
        <f>'[1]RC-1(PY)'!AA2000</f>
        <v>0</v>
      </c>
      <c r="AB2000" s="1">
        <f>'[1]RC-1(PY)'!AB2000</f>
        <v>0</v>
      </c>
      <c r="AC2000" s="1">
        <f>'[1]RC-1(PY)'!AC2000</f>
        <v>0</v>
      </c>
      <c r="AD2000" s="1">
        <f>'[1]RC-1(PY)'!AD2000</f>
        <v>0</v>
      </c>
      <c r="AE2000" s="1">
        <f>'[1]RC-1(PY)'!AE2000</f>
        <v>0</v>
      </c>
      <c r="AF2000" s="1">
        <f>'[1]RC-1(PY)'!AF2000</f>
        <v>0</v>
      </c>
      <c r="AG2000" s="1">
        <f>'[1]RC-1(PY)'!AG2000</f>
        <v>0</v>
      </c>
      <c r="AH2000" s="1">
        <f>'[1]RC-1(PY)'!AH2000</f>
        <v>0</v>
      </c>
      <c r="AI2000" s="1">
        <f>'[1]RC-1(PY)'!AI2000</f>
        <v>0</v>
      </c>
    </row>
    <row r="2001" spans="1:35" x14ac:dyDescent="0.3">
      <c r="A2001" s="1">
        <f>'[1]RC-1(PY)'!A2001</f>
        <v>0</v>
      </c>
      <c r="B2001" s="1">
        <f>'[1]RC-1(PY)'!B2001</f>
        <v>0</v>
      </c>
      <c r="C2001" s="1">
        <f>'[1]RC-1(PY)'!C2001</f>
        <v>0</v>
      </c>
      <c r="D2001" s="1">
        <f>'[1]RC-1(PY)'!D2001</f>
        <v>0</v>
      </c>
      <c r="E2001" s="1">
        <f>'[1]RC-1(PY)'!E2001</f>
        <v>0</v>
      </c>
      <c r="F2001" s="1">
        <f>'[1]RC-1(PY)'!F2001</f>
        <v>0</v>
      </c>
      <c r="G2001" s="1">
        <f>'[1]RC-1(PY)'!G2001</f>
        <v>0</v>
      </c>
      <c r="H2001" s="1">
        <f>'[1]RC-1(PY)'!H2001</f>
        <v>0</v>
      </c>
      <c r="I2001" s="1">
        <f>'[1]RC-1(PY)'!I2001</f>
        <v>0</v>
      </c>
      <c r="J2001" s="1">
        <f>'[1]RC-1(PY)'!J2001</f>
        <v>0</v>
      </c>
      <c r="K2001" s="1">
        <f>'[1]RC-1(PY)'!K2001</f>
        <v>0</v>
      </c>
      <c r="L2001" s="1">
        <f>'[1]RC-1(PY)'!L2001</f>
        <v>0</v>
      </c>
      <c r="M2001" s="1">
        <f>'[1]RC-1(PY)'!M2001</f>
        <v>0</v>
      </c>
      <c r="N2001" s="1">
        <f>'[1]RC-1(PY)'!N2001</f>
        <v>0</v>
      </c>
      <c r="O2001" s="1">
        <f>'[1]RC-1(PY)'!O2001</f>
        <v>0</v>
      </c>
      <c r="P2001" s="1">
        <f>'[1]RC-1(PY)'!P2001</f>
        <v>0</v>
      </c>
      <c r="Q2001" s="1">
        <f>'[1]RC-1(PY)'!Q2001</f>
        <v>0</v>
      </c>
      <c r="R2001" s="1">
        <f>'[1]RC-1(PY)'!R2001</f>
        <v>0</v>
      </c>
      <c r="S2001" s="1">
        <f>'[1]RC-1(PY)'!S2001</f>
        <v>0</v>
      </c>
      <c r="T2001" s="1">
        <f>'[1]RC-1(PY)'!T2001</f>
        <v>0</v>
      </c>
      <c r="U2001" s="1">
        <f>'[1]RC-1(PY)'!U2001</f>
        <v>0</v>
      </c>
      <c r="V2001" s="1">
        <f>'[1]RC-1(PY)'!V2001</f>
        <v>0</v>
      </c>
      <c r="W2001" s="1">
        <f>'[1]RC-1(PY)'!W2001</f>
        <v>0</v>
      </c>
      <c r="X2001" s="1">
        <f>'[1]RC-1(PY)'!X2001</f>
        <v>0</v>
      </c>
      <c r="Y2001" s="1">
        <f>'[1]RC-1(PY)'!Y2001</f>
        <v>0</v>
      </c>
      <c r="Z2001" s="1">
        <f>'[1]RC-1(PY)'!Z2001</f>
        <v>0</v>
      </c>
      <c r="AA2001" s="1">
        <f>'[1]RC-1(PY)'!AA2001</f>
        <v>0</v>
      </c>
      <c r="AB2001" s="1">
        <f>'[1]RC-1(PY)'!AB2001</f>
        <v>0</v>
      </c>
      <c r="AC2001" s="1">
        <f>'[1]RC-1(PY)'!AC2001</f>
        <v>0</v>
      </c>
      <c r="AD2001" s="1">
        <f>'[1]RC-1(PY)'!AD2001</f>
        <v>0</v>
      </c>
      <c r="AE2001" s="1">
        <f>'[1]RC-1(PY)'!AE2001</f>
        <v>0</v>
      </c>
      <c r="AF2001" s="1">
        <f>'[1]RC-1(PY)'!AF2001</f>
        <v>0</v>
      </c>
      <c r="AG2001" s="1">
        <f>'[1]RC-1(PY)'!AG2001</f>
        <v>0</v>
      </c>
      <c r="AH2001" s="1">
        <f>'[1]RC-1(PY)'!AH2001</f>
        <v>0</v>
      </c>
      <c r="AI2001" s="1">
        <f>'[1]RC-1(PY)'!AI2001</f>
        <v>0</v>
      </c>
    </row>
    <row r="2002" spans="1:35" x14ac:dyDescent="0.3">
      <c r="A2002" s="1">
        <f>'[1]RC-1(PY)'!A2002</f>
        <v>0</v>
      </c>
      <c r="B2002" s="1">
        <f>'[1]RC-1(PY)'!B2002</f>
        <v>0</v>
      </c>
      <c r="C2002" s="1">
        <f>'[1]RC-1(PY)'!C2002</f>
        <v>0</v>
      </c>
      <c r="D2002" s="1">
        <f>'[1]RC-1(PY)'!D2002</f>
        <v>0</v>
      </c>
      <c r="E2002" s="1">
        <f>'[1]RC-1(PY)'!E2002</f>
        <v>0</v>
      </c>
      <c r="F2002" s="1">
        <f>'[1]RC-1(PY)'!F2002</f>
        <v>0</v>
      </c>
      <c r="G2002" s="1">
        <f>'[1]RC-1(PY)'!G2002</f>
        <v>0</v>
      </c>
      <c r="H2002" s="1">
        <f>'[1]RC-1(PY)'!H2002</f>
        <v>0</v>
      </c>
      <c r="I2002" s="1">
        <f>'[1]RC-1(PY)'!I2002</f>
        <v>0</v>
      </c>
      <c r="J2002" s="1">
        <f>'[1]RC-1(PY)'!J2002</f>
        <v>0</v>
      </c>
      <c r="K2002" s="1">
        <f>'[1]RC-1(PY)'!K2002</f>
        <v>0</v>
      </c>
      <c r="L2002" s="1">
        <f>'[1]RC-1(PY)'!L2002</f>
        <v>0</v>
      </c>
      <c r="M2002" s="1">
        <f>'[1]RC-1(PY)'!M2002</f>
        <v>0</v>
      </c>
      <c r="N2002" s="1">
        <f>'[1]RC-1(PY)'!N2002</f>
        <v>0</v>
      </c>
      <c r="O2002" s="1">
        <f>'[1]RC-1(PY)'!O2002</f>
        <v>0</v>
      </c>
      <c r="P2002" s="1">
        <f>'[1]RC-1(PY)'!P2002</f>
        <v>0</v>
      </c>
      <c r="Q2002" s="1">
        <f>'[1]RC-1(PY)'!Q2002</f>
        <v>0</v>
      </c>
      <c r="R2002" s="1">
        <f>'[1]RC-1(PY)'!R2002</f>
        <v>0</v>
      </c>
      <c r="S2002" s="1">
        <f>'[1]RC-1(PY)'!S2002</f>
        <v>0</v>
      </c>
      <c r="T2002" s="1">
        <f>'[1]RC-1(PY)'!T2002</f>
        <v>0</v>
      </c>
      <c r="U2002" s="1">
        <f>'[1]RC-1(PY)'!U2002</f>
        <v>0</v>
      </c>
      <c r="V2002" s="1">
        <f>'[1]RC-1(PY)'!V2002</f>
        <v>0</v>
      </c>
      <c r="W2002" s="1">
        <f>'[1]RC-1(PY)'!W2002</f>
        <v>0</v>
      </c>
      <c r="X2002" s="1">
        <f>'[1]RC-1(PY)'!X2002</f>
        <v>0</v>
      </c>
      <c r="Y2002" s="1">
        <f>'[1]RC-1(PY)'!Y2002</f>
        <v>0</v>
      </c>
      <c r="Z2002" s="1">
        <f>'[1]RC-1(PY)'!Z2002</f>
        <v>0</v>
      </c>
      <c r="AA2002" s="1">
        <f>'[1]RC-1(PY)'!AA2002</f>
        <v>0</v>
      </c>
      <c r="AB2002" s="1">
        <f>'[1]RC-1(PY)'!AB2002</f>
        <v>0</v>
      </c>
      <c r="AC2002" s="1">
        <f>'[1]RC-1(PY)'!AC2002</f>
        <v>0</v>
      </c>
      <c r="AD2002" s="1">
        <f>'[1]RC-1(PY)'!AD2002</f>
        <v>0</v>
      </c>
      <c r="AE2002" s="1">
        <f>'[1]RC-1(PY)'!AE2002</f>
        <v>0</v>
      </c>
      <c r="AF2002" s="1">
        <f>'[1]RC-1(PY)'!AF2002</f>
        <v>0</v>
      </c>
      <c r="AG2002" s="1">
        <f>'[1]RC-1(PY)'!AG2002</f>
        <v>0</v>
      </c>
      <c r="AH2002" s="1">
        <f>'[1]RC-1(PY)'!AH2002</f>
        <v>0</v>
      </c>
      <c r="AI2002" s="1">
        <f>'[1]RC-1(PY)'!AI2002</f>
        <v>0</v>
      </c>
    </row>
    <row r="2003" spans="1:35" x14ac:dyDescent="0.3">
      <c r="A2003" s="1">
        <f>'[1]RC-1(PY)'!A2003</f>
        <v>0</v>
      </c>
      <c r="B2003" s="1">
        <f>'[1]RC-1(PY)'!B2003</f>
        <v>0</v>
      </c>
      <c r="C2003" s="1">
        <f>'[1]RC-1(PY)'!C2003</f>
        <v>0</v>
      </c>
      <c r="D2003" s="1">
        <f>'[1]RC-1(PY)'!D2003</f>
        <v>0</v>
      </c>
      <c r="E2003" s="1">
        <f>'[1]RC-1(PY)'!E2003</f>
        <v>0</v>
      </c>
      <c r="F2003" s="1">
        <f>'[1]RC-1(PY)'!F2003</f>
        <v>0</v>
      </c>
      <c r="G2003" s="1">
        <f>'[1]RC-1(PY)'!G2003</f>
        <v>0</v>
      </c>
      <c r="H2003" s="1">
        <f>'[1]RC-1(PY)'!H2003</f>
        <v>0</v>
      </c>
      <c r="I2003" s="1">
        <f>'[1]RC-1(PY)'!I2003</f>
        <v>0</v>
      </c>
      <c r="J2003" s="1">
        <f>'[1]RC-1(PY)'!J2003</f>
        <v>0</v>
      </c>
      <c r="K2003" s="1">
        <f>'[1]RC-1(PY)'!K2003</f>
        <v>0</v>
      </c>
      <c r="L2003" s="1">
        <f>'[1]RC-1(PY)'!L2003</f>
        <v>0</v>
      </c>
      <c r="M2003" s="1">
        <f>'[1]RC-1(PY)'!M2003</f>
        <v>0</v>
      </c>
      <c r="N2003" s="1">
        <f>'[1]RC-1(PY)'!N2003</f>
        <v>0</v>
      </c>
      <c r="O2003" s="1">
        <f>'[1]RC-1(PY)'!O2003</f>
        <v>0</v>
      </c>
      <c r="P2003" s="1">
        <f>'[1]RC-1(PY)'!P2003</f>
        <v>0</v>
      </c>
      <c r="Q2003" s="1">
        <f>'[1]RC-1(PY)'!Q2003</f>
        <v>0</v>
      </c>
      <c r="R2003" s="1">
        <f>'[1]RC-1(PY)'!R2003</f>
        <v>0</v>
      </c>
      <c r="S2003" s="1">
        <f>'[1]RC-1(PY)'!S2003</f>
        <v>0</v>
      </c>
      <c r="T2003" s="1">
        <f>'[1]RC-1(PY)'!T2003</f>
        <v>0</v>
      </c>
      <c r="U2003" s="1">
        <f>'[1]RC-1(PY)'!U2003</f>
        <v>0</v>
      </c>
      <c r="V2003" s="1">
        <f>'[1]RC-1(PY)'!V2003</f>
        <v>0</v>
      </c>
      <c r="W2003" s="1">
        <f>'[1]RC-1(PY)'!W2003</f>
        <v>0</v>
      </c>
      <c r="X2003" s="1">
        <f>'[1]RC-1(PY)'!X2003</f>
        <v>0</v>
      </c>
      <c r="Y2003" s="1">
        <f>'[1]RC-1(PY)'!Y2003</f>
        <v>0</v>
      </c>
      <c r="Z2003" s="1">
        <f>'[1]RC-1(PY)'!Z2003</f>
        <v>0</v>
      </c>
      <c r="AA2003" s="1">
        <f>'[1]RC-1(PY)'!AA2003</f>
        <v>0</v>
      </c>
      <c r="AB2003" s="1">
        <f>'[1]RC-1(PY)'!AB2003</f>
        <v>0</v>
      </c>
      <c r="AC2003" s="1">
        <f>'[1]RC-1(PY)'!AC2003</f>
        <v>0</v>
      </c>
      <c r="AD2003" s="1">
        <f>'[1]RC-1(PY)'!AD2003</f>
        <v>0</v>
      </c>
      <c r="AE2003" s="1">
        <f>'[1]RC-1(PY)'!AE2003</f>
        <v>0</v>
      </c>
      <c r="AF2003" s="1">
        <f>'[1]RC-1(PY)'!AF2003</f>
        <v>0</v>
      </c>
      <c r="AG2003" s="1">
        <f>'[1]RC-1(PY)'!AG2003</f>
        <v>0</v>
      </c>
      <c r="AH2003" s="1">
        <f>'[1]RC-1(PY)'!AH2003</f>
        <v>0</v>
      </c>
      <c r="AI2003" s="1">
        <f>'[1]RC-1(PY)'!AI2003</f>
        <v>0</v>
      </c>
    </row>
    <row r="2004" spans="1:35" x14ac:dyDescent="0.3">
      <c r="A2004" s="1">
        <f>'[1]RC-1(PY)'!A2004</f>
        <v>0</v>
      </c>
      <c r="B2004" s="1">
        <f>'[1]RC-1(PY)'!B2004</f>
        <v>0</v>
      </c>
      <c r="C2004" s="1">
        <f>'[1]RC-1(PY)'!C2004</f>
        <v>0</v>
      </c>
      <c r="D2004" s="1">
        <f>'[1]RC-1(PY)'!D2004</f>
        <v>0</v>
      </c>
      <c r="E2004" s="1">
        <f>'[1]RC-1(PY)'!E2004</f>
        <v>0</v>
      </c>
      <c r="F2004" s="1">
        <f>'[1]RC-1(PY)'!F2004</f>
        <v>0</v>
      </c>
      <c r="G2004" s="1">
        <f>'[1]RC-1(PY)'!G2004</f>
        <v>0</v>
      </c>
      <c r="H2004" s="1">
        <f>'[1]RC-1(PY)'!H2004</f>
        <v>0</v>
      </c>
      <c r="I2004" s="1">
        <f>'[1]RC-1(PY)'!I2004</f>
        <v>0</v>
      </c>
      <c r="J2004" s="1">
        <f>'[1]RC-1(PY)'!J2004</f>
        <v>0</v>
      </c>
      <c r="K2004" s="1">
        <f>'[1]RC-1(PY)'!K2004</f>
        <v>0</v>
      </c>
      <c r="L2004" s="1">
        <f>'[1]RC-1(PY)'!L2004</f>
        <v>0</v>
      </c>
      <c r="M2004" s="1">
        <f>'[1]RC-1(PY)'!M2004</f>
        <v>0</v>
      </c>
      <c r="N2004" s="1">
        <f>'[1]RC-1(PY)'!N2004</f>
        <v>0</v>
      </c>
      <c r="O2004" s="1">
        <f>'[1]RC-1(PY)'!O2004</f>
        <v>0</v>
      </c>
      <c r="P2004" s="1">
        <f>'[1]RC-1(PY)'!P2004</f>
        <v>0</v>
      </c>
      <c r="Q2004" s="1">
        <f>'[1]RC-1(PY)'!Q2004</f>
        <v>0</v>
      </c>
      <c r="R2004" s="1">
        <f>'[1]RC-1(PY)'!R2004</f>
        <v>0</v>
      </c>
      <c r="S2004" s="1">
        <f>'[1]RC-1(PY)'!S2004</f>
        <v>0</v>
      </c>
      <c r="T2004" s="1">
        <f>'[1]RC-1(PY)'!T2004</f>
        <v>0</v>
      </c>
      <c r="U2004" s="1">
        <f>'[1]RC-1(PY)'!U2004</f>
        <v>0</v>
      </c>
      <c r="V2004" s="1">
        <f>'[1]RC-1(PY)'!V2004</f>
        <v>0</v>
      </c>
      <c r="W2004" s="1">
        <f>'[1]RC-1(PY)'!W2004</f>
        <v>0</v>
      </c>
      <c r="X2004" s="1">
        <f>'[1]RC-1(PY)'!X2004</f>
        <v>0</v>
      </c>
      <c r="Y2004" s="1">
        <f>'[1]RC-1(PY)'!Y2004</f>
        <v>0</v>
      </c>
      <c r="Z2004" s="1">
        <f>'[1]RC-1(PY)'!Z2004</f>
        <v>0</v>
      </c>
      <c r="AA2004" s="1">
        <f>'[1]RC-1(PY)'!AA2004</f>
        <v>0</v>
      </c>
      <c r="AB2004" s="1">
        <f>'[1]RC-1(PY)'!AB2004</f>
        <v>0</v>
      </c>
      <c r="AC2004" s="1">
        <f>'[1]RC-1(PY)'!AC2004</f>
        <v>0</v>
      </c>
      <c r="AD2004" s="1">
        <f>'[1]RC-1(PY)'!AD2004</f>
        <v>0</v>
      </c>
      <c r="AE2004" s="1">
        <f>'[1]RC-1(PY)'!AE2004</f>
        <v>0</v>
      </c>
      <c r="AF2004" s="1">
        <f>'[1]RC-1(PY)'!AF2004</f>
        <v>0</v>
      </c>
      <c r="AG2004" s="1">
        <f>'[1]RC-1(PY)'!AG2004</f>
        <v>0</v>
      </c>
      <c r="AH2004" s="1">
        <f>'[1]RC-1(PY)'!AH2004</f>
        <v>0</v>
      </c>
      <c r="AI2004" s="1">
        <f>'[1]RC-1(PY)'!AI2004</f>
        <v>0</v>
      </c>
    </row>
    <row r="2005" spans="1:35" x14ac:dyDescent="0.3">
      <c r="A2005" s="1">
        <f>'[1]RC-1(PY)'!A2005</f>
        <v>0</v>
      </c>
      <c r="B2005" s="1">
        <f>'[1]RC-1(PY)'!B2005</f>
        <v>0</v>
      </c>
      <c r="C2005" s="1">
        <f>'[1]RC-1(PY)'!C2005</f>
        <v>0</v>
      </c>
      <c r="D2005" s="1">
        <f>'[1]RC-1(PY)'!D2005</f>
        <v>0</v>
      </c>
      <c r="E2005" s="1">
        <f>'[1]RC-1(PY)'!E2005</f>
        <v>0</v>
      </c>
      <c r="F2005" s="1">
        <f>'[1]RC-1(PY)'!F2005</f>
        <v>0</v>
      </c>
      <c r="G2005" s="1">
        <f>'[1]RC-1(PY)'!G2005</f>
        <v>0</v>
      </c>
      <c r="H2005" s="1">
        <f>'[1]RC-1(PY)'!H2005</f>
        <v>0</v>
      </c>
      <c r="I2005" s="1">
        <f>'[1]RC-1(PY)'!I2005</f>
        <v>0</v>
      </c>
      <c r="J2005" s="1">
        <f>'[1]RC-1(PY)'!J2005</f>
        <v>0</v>
      </c>
      <c r="K2005" s="1">
        <f>'[1]RC-1(PY)'!K2005</f>
        <v>0</v>
      </c>
      <c r="L2005" s="1">
        <f>'[1]RC-1(PY)'!L2005</f>
        <v>0</v>
      </c>
      <c r="M2005" s="1">
        <f>'[1]RC-1(PY)'!M2005</f>
        <v>0</v>
      </c>
      <c r="N2005" s="1">
        <f>'[1]RC-1(PY)'!N2005</f>
        <v>0</v>
      </c>
      <c r="O2005" s="1">
        <f>'[1]RC-1(PY)'!O2005</f>
        <v>0</v>
      </c>
      <c r="P2005" s="1">
        <f>'[1]RC-1(PY)'!P2005</f>
        <v>0</v>
      </c>
      <c r="Q2005" s="1">
        <f>'[1]RC-1(PY)'!Q2005</f>
        <v>0</v>
      </c>
      <c r="R2005" s="1">
        <f>'[1]RC-1(PY)'!R2005</f>
        <v>0</v>
      </c>
      <c r="S2005" s="1">
        <f>'[1]RC-1(PY)'!S2005</f>
        <v>0</v>
      </c>
      <c r="T2005" s="1">
        <f>'[1]RC-1(PY)'!T2005</f>
        <v>0</v>
      </c>
      <c r="U2005" s="1">
        <f>'[1]RC-1(PY)'!U2005</f>
        <v>0</v>
      </c>
      <c r="V2005" s="1">
        <f>'[1]RC-1(PY)'!V2005</f>
        <v>0</v>
      </c>
      <c r="W2005" s="1">
        <f>'[1]RC-1(PY)'!W2005</f>
        <v>0</v>
      </c>
      <c r="X2005" s="1">
        <f>'[1]RC-1(PY)'!X2005</f>
        <v>0</v>
      </c>
      <c r="Y2005" s="1">
        <f>'[1]RC-1(PY)'!Y2005</f>
        <v>0</v>
      </c>
      <c r="Z2005" s="1">
        <f>'[1]RC-1(PY)'!Z2005</f>
        <v>0</v>
      </c>
      <c r="AA2005" s="1">
        <f>'[1]RC-1(PY)'!AA2005</f>
        <v>0</v>
      </c>
      <c r="AB2005" s="1">
        <f>'[1]RC-1(PY)'!AB2005</f>
        <v>0</v>
      </c>
      <c r="AC2005" s="1">
        <f>'[1]RC-1(PY)'!AC2005</f>
        <v>0</v>
      </c>
      <c r="AD2005" s="1">
        <f>'[1]RC-1(PY)'!AD2005</f>
        <v>0</v>
      </c>
      <c r="AE2005" s="1">
        <f>'[1]RC-1(PY)'!AE2005</f>
        <v>0</v>
      </c>
      <c r="AF2005" s="1">
        <f>'[1]RC-1(PY)'!AF2005</f>
        <v>0</v>
      </c>
      <c r="AG2005" s="1">
        <f>'[1]RC-1(PY)'!AG2005</f>
        <v>0</v>
      </c>
      <c r="AH2005" s="1">
        <f>'[1]RC-1(PY)'!AH2005</f>
        <v>0</v>
      </c>
      <c r="AI2005" s="1">
        <f>'[1]RC-1(PY)'!AI2005</f>
        <v>0</v>
      </c>
    </row>
    <row r="2006" spans="1:35" x14ac:dyDescent="0.3">
      <c r="A2006" s="1">
        <f>'[1]RC-1(PY)'!A2006</f>
        <v>0</v>
      </c>
      <c r="B2006" s="1">
        <f>'[1]RC-1(PY)'!B2006</f>
        <v>0</v>
      </c>
      <c r="C2006" s="1">
        <f>'[1]RC-1(PY)'!C2006</f>
        <v>0</v>
      </c>
      <c r="D2006" s="1">
        <f>'[1]RC-1(PY)'!D2006</f>
        <v>0</v>
      </c>
      <c r="E2006" s="1">
        <f>'[1]RC-1(PY)'!E2006</f>
        <v>0</v>
      </c>
      <c r="F2006" s="1">
        <f>'[1]RC-1(PY)'!F2006</f>
        <v>0</v>
      </c>
      <c r="G2006" s="1">
        <f>'[1]RC-1(PY)'!G2006</f>
        <v>0</v>
      </c>
      <c r="H2006" s="1">
        <f>'[1]RC-1(PY)'!H2006</f>
        <v>0</v>
      </c>
      <c r="I2006" s="1">
        <f>'[1]RC-1(PY)'!I2006</f>
        <v>0</v>
      </c>
      <c r="J2006" s="1">
        <f>'[1]RC-1(PY)'!J2006</f>
        <v>0</v>
      </c>
      <c r="K2006" s="1">
        <f>'[1]RC-1(PY)'!K2006</f>
        <v>0</v>
      </c>
      <c r="L2006" s="1">
        <f>'[1]RC-1(PY)'!L2006</f>
        <v>0</v>
      </c>
      <c r="M2006" s="1">
        <f>'[1]RC-1(PY)'!M2006</f>
        <v>0</v>
      </c>
      <c r="N2006" s="1">
        <f>'[1]RC-1(PY)'!N2006</f>
        <v>0</v>
      </c>
      <c r="O2006" s="1">
        <f>'[1]RC-1(PY)'!O2006</f>
        <v>0</v>
      </c>
      <c r="P2006" s="1">
        <f>'[1]RC-1(PY)'!P2006</f>
        <v>0</v>
      </c>
      <c r="Q2006" s="1">
        <f>'[1]RC-1(PY)'!Q2006</f>
        <v>0</v>
      </c>
      <c r="R2006" s="1">
        <f>'[1]RC-1(PY)'!R2006</f>
        <v>0</v>
      </c>
      <c r="S2006" s="1">
        <f>'[1]RC-1(PY)'!S2006</f>
        <v>0</v>
      </c>
      <c r="T2006" s="1">
        <f>'[1]RC-1(PY)'!T2006</f>
        <v>0</v>
      </c>
      <c r="U2006" s="1">
        <f>'[1]RC-1(PY)'!U2006</f>
        <v>0</v>
      </c>
      <c r="V2006" s="1">
        <f>'[1]RC-1(PY)'!V2006</f>
        <v>0</v>
      </c>
      <c r="W2006" s="1">
        <f>'[1]RC-1(PY)'!W2006</f>
        <v>0</v>
      </c>
      <c r="X2006" s="1">
        <f>'[1]RC-1(PY)'!X2006</f>
        <v>0</v>
      </c>
      <c r="Y2006" s="1">
        <f>'[1]RC-1(PY)'!Y2006</f>
        <v>0</v>
      </c>
      <c r="Z2006" s="1">
        <f>'[1]RC-1(PY)'!Z2006</f>
        <v>0</v>
      </c>
      <c r="AA2006" s="1">
        <f>'[1]RC-1(PY)'!AA2006</f>
        <v>0</v>
      </c>
      <c r="AB2006" s="1">
        <f>'[1]RC-1(PY)'!AB2006</f>
        <v>0</v>
      </c>
      <c r="AC2006" s="1">
        <f>'[1]RC-1(PY)'!AC2006</f>
        <v>0</v>
      </c>
      <c r="AD2006" s="1">
        <f>'[1]RC-1(PY)'!AD2006</f>
        <v>0</v>
      </c>
      <c r="AE2006" s="1">
        <f>'[1]RC-1(PY)'!AE2006</f>
        <v>0</v>
      </c>
      <c r="AF2006" s="1">
        <f>'[1]RC-1(PY)'!AF2006</f>
        <v>0</v>
      </c>
      <c r="AG2006" s="1">
        <f>'[1]RC-1(PY)'!AG2006</f>
        <v>0</v>
      </c>
      <c r="AH2006" s="1">
        <f>'[1]RC-1(PY)'!AH2006</f>
        <v>0</v>
      </c>
      <c r="AI2006" s="1">
        <f>'[1]RC-1(PY)'!AI2006</f>
        <v>0</v>
      </c>
    </row>
    <row r="2007" spans="1:35" x14ac:dyDescent="0.3">
      <c r="A2007" s="1">
        <f>'[1]RC-1(PY)'!A2007</f>
        <v>0</v>
      </c>
      <c r="B2007" s="1">
        <f>'[1]RC-1(PY)'!B2007</f>
        <v>0</v>
      </c>
      <c r="C2007" s="1">
        <f>'[1]RC-1(PY)'!C2007</f>
        <v>0</v>
      </c>
      <c r="D2007" s="1">
        <f>'[1]RC-1(PY)'!D2007</f>
        <v>0</v>
      </c>
      <c r="E2007" s="1">
        <f>'[1]RC-1(PY)'!E2007</f>
        <v>0</v>
      </c>
      <c r="F2007" s="1">
        <f>'[1]RC-1(PY)'!F2007</f>
        <v>0</v>
      </c>
      <c r="G2007" s="1">
        <f>'[1]RC-1(PY)'!G2007</f>
        <v>0</v>
      </c>
      <c r="H2007" s="1">
        <f>'[1]RC-1(PY)'!H2007</f>
        <v>0</v>
      </c>
      <c r="I2007" s="1">
        <f>'[1]RC-1(PY)'!I2007</f>
        <v>0</v>
      </c>
      <c r="J2007" s="1">
        <f>'[1]RC-1(PY)'!J2007</f>
        <v>0</v>
      </c>
      <c r="K2007" s="1">
        <f>'[1]RC-1(PY)'!K2007</f>
        <v>0</v>
      </c>
      <c r="L2007" s="1">
        <f>'[1]RC-1(PY)'!L2007</f>
        <v>0</v>
      </c>
      <c r="M2007" s="1">
        <f>'[1]RC-1(PY)'!M2007</f>
        <v>0</v>
      </c>
      <c r="N2007" s="1">
        <f>'[1]RC-1(PY)'!N2007</f>
        <v>0</v>
      </c>
      <c r="O2007" s="1">
        <f>'[1]RC-1(PY)'!O2007</f>
        <v>0</v>
      </c>
      <c r="P2007" s="1">
        <f>'[1]RC-1(PY)'!P2007</f>
        <v>0</v>
      </c>
      <c r="Q2007" s="1">
        <f>'[1]RC-1(PY)'!Q2007</f>
        <v>0</v>
      </c>
      <c r="R2007" s="1">
        <f>'[1]RC-1(PY)'!R2007</f>
        <v>0</v>
      </c>
      <c r="S2007" s="1">
        <f>'[1]RC-1(PY)'!S2007</f>
        <v>0</v>
      </c>
      <c r="T2007" s="1">
        <f>'[1]RC-1(PY)'!T2007</f>
        <v>0</v>
      </c>
      <c r="U2007" s="1">
        <f>'[1]RC-1(PY)'!U2007</f>
        <v>0</v>
      </c>
      <c r="V2007" s="1">
        <f>'[1]RC-1(PY)'!V2007</f>
        <v>0</v>
      </c>
      <c r="W2007" s="1">
        <f>'[1]RC-1(PY)'!W2007</f>
        <v>0</v>
      </c>
      <c r="X2007" s="1">
        <f>'[1]RC-1(PY)'!X2007</f>
        <v>0</v>
      </c>
      <c r="Y2007" s="1">
        <f>'[1]RC-1(PY)'!Y2007</f>
        <v>0</v>
      </c>
      <c r="Z2007" s="1">
        <f>'[1]RC-1(PY)'!Z2007</f>
        <v>0</v>
      </c>
      <c r="AA2007" s="1">
        <f>'[1]RC-1(PY)'!AA2007</f>
        <v>0</v>
      </c>
      <c r="AB2007" s="1">
        <f>'[1]RC-1(PY)'!AB2007</f>
        <v>0</v>
      </c>
      <c r="AC2007" s="1">
        <f>'[1]RC-1(PY)'!AC2007</f>
        <v>0</v>
      </c>
      <c r="AD2007" s="1">
        <f>'[1]RC-1(PY)'!AD2007</f>
        <v>0</v>
      </c>
      <c r="AE2007" s="1">
        <f>'[1]RC-1(PY)'!AE2007</f>
        <v>0</v>
      </c>
      <c r="AF2007" s="1">
        <f>'[1]RC-1(PY)'!AF2007</f>
        <v>0</v>
      </c>
      <c r="AG2007" s="1">
        <f>'[1]RC-1(PY)'!AG2007</f>
        <v>0</v>
      </c>
      <c r="AH2007" s="1">
        <f>'[1]RC-1(PY)'!AH2007</f>
        <v>0</v>
      </c>
      <c r="AI2007" s="1">
        <f>'[1]RC-1(PY)'!AI2007</f>
        <v>0</v>
      </c>
    </row>
    <row r="2008" spans="1:35" x14ac:dyDescent="0.3">
      <c r="A2008" s="1">
        <f>'[1]RC-1(PY)'!A2008</f>
        <v>0</v>
      </c>
      <c r="B2008" s="1">
        <f>'[1]RC-1(PY)'!B2008</f>
        <v>0</v>
      </c>
      <c r="C2008" s="1">
        <f>'[1]RC-1(PY)'!C2008</f>
        <v>0</v>
      </c>
      <c r="D2008" s="1">
        <f>'[1]RC-1(PY)'!D2008</f>
        <v>0</v>
      </c>
      <c r="E2008" s="1">
        <f>'[1]RC-1(PY)'!E2008</f>
        <v>0</v>
      </c>
      <c r="F2008" s="1">
        <f>'[1]RC-1(PY)'!F2008</f>
        <v>0</v>
      </c>
      <c r="G2008" s="1">
        <f>'[1]RC-1(PY)'!G2008</f>
        <v>0</v>
      </c>
      <c r="H2008" s="1">
        <f>'[1]RC-1(PY)'!H2008</f>
        <v>0</v>
      </c>
      <c r="I2008" s="1">
        <f>'[1]RC-1(PY)'!I2008</f>
        <v>0</v>
      </c>
      <c r="J2008" s="1">
        <f>'[1]RC-1(PY)'!J2008</f>
        <v>0</v>
      </c>
      <c r="K2008" s="1">
        <f>'[1]RC-1(PY)'!K2008</f>
        <v>0</v>
      </c>
      <c r="L2008" s="1">
        <f>'[1]RC-1(PY)'!L2008</f>
        <v>0</v>
      </c>
      <c r="M2008" s="1">
        <f>'[1]RC-1(PY)'!M2008</f>
        <v>0</v>
      </c>
      <c r="N2008" s="1">
        <f>'[1]RC-1(PY)'!N2008</f>
        <v>0</v>
      </c>
      <c r="O2008" s="1">
        <f>'[1]RC-1(PY)'!O2008</f>
        <v>0</v>
      </c>
      <c r="P2008" s="1">
        <f>'[1]RC-1(PY)'!P2008</f>
        <v>0</v>
      </c>
      <c r="Q2008" s="1">
        <f>'[1]RC-1(PY)'!Q2008</f>
        <v>0</v>
      </c>
      <c r="R2008" s="1">
        <f>'[1]RC-1(PY)'!R2008</f>
        <v>0</v>
      </c>
      <c r="S2008" s="1">
        <f>'[1]RC-1(PY)'!S2008</f>
        <v>0</v>
      </c>
      <c r="T2008" s="1">
        <f>'[1]RC-1(PY)'!T2008</f>
        <v>0</v>
      </c>
      <c r="U2008" s="1">
        <f>'[1]RC-1(PY)'!U2008</f>
        <v>0</v>
      </c>
      <c r="V2008" s="1">
        <f>'[1]RC-1(PY)'!V2008</f>
        <v>0</v>
      </c>
      <c r="W2008" s="1">
        <f>'[1]RC-1(PY)'!W2008</f>
        <v>0</v>
      </c>
      <c r="X2008" s="1">
        <f>'[1]RC-1(PY)'!X2008</f>
        <v>0</v>
      </c>
      <c r="Y2008" s="1">
        <f>'[1]RC-1(PY)'!Y2008</f>
        <v>0</v>
      </c>
      <c r="Z2008" s="1">
        <f>'[1]RC-1(PY)'!Z2008</f>
        <v>0</v>
      </c>
      <c r="AA2008" s="1">
        <f>'[1]RC-1(PY)'!AA2008</f>
        <v>0</v>
      </c>
      <c r="AB2008" s="1">
        <f>'[1]RC-1(PY)'!AB2008</f>
        <v>0</v>
      </c>
      <c r="AC2008" s="1">
        <f>'[1]RC-1(PY)'!AC2008</f>
        <v>0</v>
      </c>
      <c r="AD2008" s="1">
        <f>'[1]RC-1(PY)'!AD2008</f>
        <v>0</v>
      </c>
      <c r="AE2008" s="1">
        <f>'[1]RC-1(PY)'!AE2008</f>
        <v>0</v>
      </c>
      <c r="AF2008" s="1">
        <f>'[1]RC-1(PY)'!AF2008</f>
        <v>0</v>
      </c>
      <c r="AG2008" s="1">
        <f>'[1]RC-1(PY)'!AG2008</f>
        <v>0</v>
      </c>
      <c r="AH2008" s="1">
        <f>'[1]RC-1(PY)'!AH2008</f>
        <v>0</v>
      </c>
      <c r="AI2008" s="1">
        <f>'[1]RC-1(PY)'!AI2008</f>
        <v>0</v>
      </c>
    </row>
    <row r="2009" spans="1:35" x14ac:dyDescent="0.3">
      <c r="A2009" s="1">
        <f>'[1]RC-1(PY)'!A2009</f>
        <v>0</v>
      </c>
      <c r="B2009" s="1">
        <f>'[1]RC-1(PY)'!B2009</f>
        <v>0</v>
      </c>
      <c r="C2009" s="1">
        <f>'[1]RC-1(PY)'!C2009</f>
        <v>0</v>
      </c>
      <c r="D2009" s="1">
        <f>'[1]RC-1(PY)'!D2009</f>
        <v>0</v>
      </c>
      <c r="E2009" s="1">
        <f>'[1]RC-1(PY)'!E2009</f>
        <v>0</v>
      </c>
      <c r="F2009" s="1">
        <f>'[1]RC-1(PY)'!F2009</f>
        <v>0</v>
      </c>
      <c r="G2009" s="1">
        <f>'[1]RC-1(PY)'!G2009</f>
        <v>0</v>
      </c>
      <c r="H2009" s="1">
        <f>'[1]RC-1(PY)'!H2009</f>
        <v>0</v>
      </c>
      <c r="I2009" s="1">
        <f>'[1]RC-1(PY)'!I2009</f>
        <v>0</v>
      </c>
      <c r="J2009" s="1">
        <f>'[1]RC-1(PY)'!J2009</f>
        <v>0</v>
      </c>
      <c r="K2009" s="1">
        <f>'[1]RC-1(PY)'!K2009</f>
        <v>0</v>
      </c>
      <c r="L2009" s="1">
        <f>'[1]RC-1(PY)'!L2009</f>
        <v>0</v>
      </c>
      <c r="M2009" s="1">
        <f>'[1]RC-1(PY)'!M2009</f>
        <v>0</v>
      </c>
      <c r="N2009" s="1">
        <f>'[1]RC-1(PY)'!N2009</f>
        <v>0</v>
      </c>
      <c r="O2009" s="1">
        <f>'[1]RC-1(PY)'!O2009</f>
        <v>0</v>
      </c>
      <c r="P2009" s="1">
        <f>'[1]RC-1(PY)'!P2009</f>
        <v>0</v>
      </c>
      <c r="Q2009" s="1">
        <f>'[1]RC-1(PY)'!Q2009</f>
        <v>0</v>
      </c>
      <c r="R2009" s="1">
        <f>'[1]RC-1(PY)'!R2009</f>
        <v>0</v>
      </c>
      <c r="S2009" s="1">
        <f>'[1]RC-1(PY)'!S2009</f>
        <v>0</v>
      </c>
      <c r="T2009" s="1">
        <f>'[1]RC-1(PY)'!T2009</f>
        <v>0</v>
      </c>
      <c r="U2009" s="1">
        <f>'[1]RC-1(PY)'!U2009</f>
        <v>0</v>
      </c>
      <c r="V2009" s="1">
        <f>'[1]RC-1(PY)'!V2009</f>
        <v>0</v>
      </c>
      <c r="W2009" s="1">
        <f>'[1]RC-1(PY)'!W2009</f>
        <v>0</v>
      </c>
      <c r="X2009" s="1">
        <f>'[1]RC-1(PY)'!X2009</f>
        <v>0</v>
      </c>
      <c r="Y2009" s="1">
        <f>'[1]RC-1(PY)'!Y2009</f>
        <v>0</v>
      </c>
      <c r="Z2009" s="1">
        <f>'[1]RC-1(PY)'!Z2009</f>
        <v>0</v>
      </c>
      <c r="AA2009" s="1">
        <f>'[1]RC-1(PY)'!AA2009</f>
        <v>0</v>
      </c>
      <c r="AB2009" s="1">
        <f>'[1]RC-1(PY)'!AB2009</f>
        <v>0</v>
      </c>
      <c r="AC2009" s="1">
        <f>'[1]RC-1(PY)'!AC2009</f>
        <v>0</v>
      </c>
      <c r="AD2009" s="1">
        <f>'[1]RC-1(PY)'!AD2009</f>
        <v>0</v>
      </c>
      <c r="AE2009" s="1">
        <f>'[1]RC-1(PY)'!AE2009</f>
        <v>0</v>
      </c>
      <c r="AF2009" s="1">
        <f>'[1]RC-1(PY)'!AF2009</f>
        <v>0</v>
      </c>
      <c r="AG2009" s="1">
        <f>'[1]RC-1(PY)'!AG2009</f>
        <v>0</v>
      </c>
      <c r="AH2009" s="1">
        <f>'[1]RC-1(PY)'!AH2009</f>
        <v>0</v>
      </c>
      <c r="AI2009" s="1">
        <f>'[1]RC-1(PY)'!AI2009</f>
        <v>0</v>
      </c>
    </row>
    <row r="2010" spans="1:35" x14ac:dyDescent="0.3">
      <c r="A2010" s="1">
        <f>'[1]RC-1(PY)'!A2010</f>
        <v>0</v>
      </c>
      <c r="B2010" s="1">
        <f>'[1]RC-1(PY)'!B2010</f>
        <v>0</v>
      </c>
      <c r="C2010" s="1">
        <f>'[1]RC-1(PY)'!C2010</f>
        <v>0</v>
      </c>
      <c r="D2010" s="1">
        <f>'[1]RC-1(PY)'!D2010</f>
        <v>0</v>
      </c>
      <c r="E2010" s="1">
        <f>'[1]RC-1(PY)'!E2010</f>
        <v>0</v>
      </c>
      <c r="F2010" s="1">
        <f>'[1]RC-1(PY)'!F2010</f>
        <v>0</v>
      </c>
      <c r="G2010" s="1">
        <f>'[1]RC-1(PY)'!G2010</f>
        <v>0</v>
      </c>
      <c r="H2010" s="1">
        <f>'[1]RC-1(PY)'!H2010</f>
        <v>0</v>
      </c>
      <c r="I2010" s="1">
        <f>'[1]RC-1(PY)'!I2010</f>
        <v>0</v>
      </c>
      <c r="J2010" s="1">
        <f>'[1]RC-1(PY)'!J2010</f>
        <v>0</v>
      </c>
      <c r="K2010" s="1">
        <f>'[1]RC-1(PY)'!K2010</f>
        <v>0</v>
      </c>
      <c r="L2010" s="1">
        <f>'[1]RC-1(PY)'!L2010</f>
        <v>0</v>
      </c>
      <c r="M2010" s="1">
        <f>'[1]RC-1(PY)'!M2010</f>
        <v>0</v>
      </c>
      <c r="N2010" s="1">
        <f>'[1]RC-1(PY)'!N2010</f>
        <v>0</v>
      </c>
      <c r="O2010" s="1">
        <f>'[1]RC-1(PY)'!O2010</f>
        <v>0</v>
      </c>
      <c r="P2010" s="1">
        <f>'[1]RC-1(PY)'!P2010</f>
        <v>0</v>
      </c>
      <c r="Q2010" s="1">
        <f>'[1]RC-1(PY)'!Q2010</f>
        <v>0</v>
      </c>
      <c r="R2010" s="1">
        <f>'[1]RC-1(PY)'!R2010</f>
        <v>0</v>
      </c>
      <c r="S2010" s="1">
        <f>'[1]RC-1(PY)'!S2010</f>
        <v>0</v>
      </c>
      <c r="T2010" s="1">
        <f>'[1]RC-1(PY)'!T2010</f>
        <v>0</v>
      </c>
      <c r="U2010" s="1">
        <f>'[1]RC-1(PY)'!U2010</f>
        <v>0</v>
      </c>
      <c r="V2010" s="1">
        <f>'[1]RC-1(PY)'!V2010</f>
        <v>0</v>
      </c>
      <c r="W2010" s="1">
        <f>'[1]RC-1(PY)'!W2010</f>
        <v>0</v>
      </c>
      <c r="X2010" s="1">
        <f>'[1]RC-1(PY)'!X2010</f>
        <v>0</v>
      </c>
      <c r="Y2010" s="1">
        <f>'[1]RC-1(PY)'!Y2010</f>
        <v>0</v>
      </c>
      <c r="Z2010" s="1">
        <f>'[1]RC-1(PY)'!Z2010</f>
        <v>0</v>
      </c>
      <c r="AA2010" s="1">
        <f>'[1]RC-1(PY)'!AA2010</f>
        <v>0</v>
      </c>
      <c r="AB2010" s="1">
        <f>'[1]RC-1(PY)'!AB2010</f>
        <v>0</v>
      </c>
      <c r="AC2010" s="1">
        <f>'[1]RC-1(PY)'!AC2010</f>
        <v>0</v>
      </c>
      <c r="AD2010" s="1">
        <f>'[1]RC-1(PY)'!AD2010</f>
        <v>0</v>
      </c>
      <c r="AE2010" s="1">
        <f>'[1]RC-1(PY)'!AE2010</f>
        <v>0</v>
      </c>
      <c r="AF2010" s="1">
        <f>'[1]RC-1(PY)'!AF2010</f>
        <v>0</v>
      </c>
      <c r="AG2010" s="1">
        <f>'[1]RC-1(PY)'!AG2010</f>
        <v>0</v>
      </c>
      <c r="AH2010" s="1">
        <f>'[1]RC-1(PY)'!AH2010</f>
        <v>0</v>
      </c>
      <c r="AI2010" s="1">
        <f>'[1]RC-1(PY)'!AI2010</f>
        <v>0</v>
      </c>
    </row>
    <row r="2011" spans="1:35" x14ac:dyDescent="0.3">
      <c r="A2011" s="1">
        <f>'[1]RC-1(PY)'!A2011</f>
        <v>0</v>
      </c>
      <c r="B2011" s="1">
        <f>'[1]RC-1(PY)'!B2011</f>
        <v>0</v>
      </c>
      <c r="C2011" s="1">
        <f>'[1]RC-1(PY)'!C2011</f>
        <v>0</v>
      </c>
      <c r="D2011" s="1">
        <f>'[1]RC-1(PY)'!D2011</f>
        <v>0</v>
      </c>
      <c r="E2011" s="1">
        <f>'[1]RC-1(PY)'!E2011</f>
        <v>0</v>
      </c>
      <c r="F2011" s="1">
        <f>'[1]RC-1(PY)'!F2011</f>
        <v>0</v>
      </c>
      <c r="G2011" s="1">
        <f>'[1]RC-1(PY)'!G2011</f>
        <v>0</v>
      </c>
      <c r="H2011" s="1">
        <f>'[1]RC-1(PY)'!H2011</f>
        <v>0</v>
      </c>
      <c r="I2011" s="1">
        <f>'[1]RC-1(PY)'!I2011</f>
        <v>0</v>
      </c>
      <c r="J2011" s="1">
        <f>'[1]RC-1(PY)'!J2011</f>
        <v>0</v>
      </c>
      <c r="K2011" s="1">
        <f>'[1]RC-1(PY)'!K2011</f>
        <v>0</v>
      </c>
      <c r="L2011" s="1">
        <f>'[1]RC-1(PY)'!L2011</f>
        <v>0</v>
      </c>
      <c r="M2011" s="1">
        <f>'[1]RC-1(PY)'!M2011</f>
        <v>0</v>
      </c>
      <c r="N2011" s="1">
        <f>'[1]RC-1(PY)'!N2011</f>
        <v>0</v>
      </c>
      <c r="O2011" s="1">
        <f>'[1]RC-1(PY)'!O2011</f>
        <v>0</v>
      </c>
      <c r="P2011" s="1">
        <f>'[1]RC-1(PY)'!P2011</f>
        <v>0</v>
      </c>
      <c r="Q2011" s="1">
        <f>'[1]RC-1(PY)'!Q2011</f>
        <v>0</v>
      </c>
      <c r="R2011" s="1">
        <f>'[1]RC-1(PY)'!R2011</f>
        <v>0</v>
      </c>
      <c r="S2011" s="1">
        <f>'[1]RC-1(PY)'!S2011</f>
        <v>0</v>
      </c>
      <c r="T2011" s="1">
        <f>'[1]RC-1(PY)'!T2011</f>
        <v>0</v>
      </c>
      <c r="U2011" s="1">
        <f>'[1]RC-1(PY)'!U2011</f>
        <v>0</v>
      </c>
      <c r="V2011" s="1">
        <f>'[1]RC-1(PY)'!V2011</f>
        <v>0</v>
      </c>
      <c r="W2011" s="1">
        <f>'[1]RC-1(PY)'!W2011</f>
        <v>0</v>
      </c>
      <c r="X2011" s="1">
        <f>'[1]RC-1(PY)'!X2011</f>
        <v>0</v>
      </c>
      <c r="Y2011" s="1">
        <f>'[1]RC-1(PY)'!Y2011</f>
        <v>0</v>
      </c>
      <c r="Z2011" s="1">
        <f>'[1]RC-1(PY)'!Z2011</f>
        <v>0</v>
      </c>
      <c r="AA2011" s="1">
        <f>'[1]RC-1(PY)'!AA2011</f>
        <v>0</v>
      </c>
      <c r="AB2011" s="1">
        <f>'[1]RC-1(PY)'!AB2011</f>
        <v>0</v>
      </c>
      <c r="AC2011" s="1">
        <f>'[1]RC-1(PY)'!AC2011</f>
        <v>0</v>
      </c>
      <c r="AD2011" s="1">
        <f>'[1]RC-1(PY)'!AD2011</f>
        <v>0</v>
      </c>
      <c r="AE2011" s="1">
        <f>'[1]RC-1(PY)'!AE2011</f>
        <v>0</v>
      </c>
      <c r="AF2011" s="1">
        <f>'[1]RC-1(PY)'!AF2011</f>
        <v>0</v>
      </c>
      <c r="AG2011" s="1">
        <f>'[1]RC-1(PY)'!AG2011</f>
        <v>0</v>
      </c>
      <c r="AH2011" s="1">
        <f>'[1]RC-1(PY)'!AH2011</f>
        <v>0</v>
      </c>
      <c r="AI2011" s="1">
        <f>'[1]RC-1(PY)'!AI2011</f>
        <v>0</v>
      </c>
    </row>
    <row r="2012" spans="1:35" x14ac:dyDescent="0.3">
      <c r="A2012" s="1">
        <f>'[1]RC-1(PY)'!A2012</f>
        <v>0</v>
      </c>
      <c r="B2012" s="1">
        <f>'[1]RC-1(PY)'!B2012</f>
        <v>0</v>
      </c>
      <c r="C2012" s="1">
        <f>'[1]RC-1(PY)'!C2012</f>
        <v>0</v>
      </c>
      <c r="D2012" s="1">
        <f>'[1]RC-1(PY)'!D2012</f>
        <v>0</v>
      </c>
      <c r="E2012" s="1">
        <f>'[1]RC-1(PY)'!E2012</f>
        <v>0</v>
      </c>
      <c r="F2012" s="1">
        <f>'[1]RC-1(PY)'!F2012</f>
        <v>0</v>
      </c>
      <c r="G2012" s="1">
        <f>'[1]RC-1(PY)'!G2012</f>
        <v>0</v>
      </c>
      <c r="H2012" s="1">
        <f>'[1]RC-1(PY)'!H2012</f>
        <v>0</v>
      </c>
      <c r="I2012" s="1">
        <f>'[1]RC-1(PY)'!I2012</f>
        <v>0</v>
      </c>
      <c r="J2012" s="1">
        <f>'[1]RC-1(PY)'!J2012</f>
        <v>0</v>
      </c>
      <c r="K2012" s="1">
        <f>'[1]RC-1(PY)'!K2012</f>
        <v>0</v>
      </c>
      <c r="L2012" s="1">
        <f>'[1]RC-1(PY)'!L2012</f>
        <v>0</v>
      </c>
      <c r="M2012" s="1">
        <f>'[1]RC-1(PY)'!M2012</f>
        <v>0</v>
      </c>
      <c r="N2012" s="1">
        <f>'[1]RC-1(PY)'!N2012</f>
        <v>0</v>
      </c>
      <c r="O2012" s="1">
        <f>'[1]RC-1(PY)'!O2012</f>
        <v>0</v>
      </c>
      <c r="P2012" s="1">
        <f>'[1]RC-1(PY)'!P2012</f>
        <v>0</v>
      </c>
      <c r="Q2012" s="1">
        <f>'[1]RC-1(PY)'!Q2012</f>
        <v>0</v>
      </c>
      <c r="R2012" s="1">
        <f>'[1]RC-1(PY)'!R2012</f>
        <v>0</v>
      </c>
      <c r="S2012" s="1">
        <f>'[1]RC-1(PY)'!S2012</f>
        <v>0</v>
      </c>
      <c r="T2012" s="1">
        <f>'[1]RC-1(PY)'!T2012</f>
        <v>0</v>
      </c>
      <c r="U2012" s="1">
        <f>'[1]RC-1(PY)'!U2012</f>
        <v>0</v>
      </c>
      <c r="V2012" s="1">
        <f>'[1]RC-1(PY)'!V2012</f>
        <v>0</v>
      </c>
      <c r="W2012" s="1">
        <f>'[1]RC-1(PY)'!W2012</f>
        <v>0</v>
      </c>
      <c r="X2012" s="1">
        <f>'[1]RC-1(PY)'!X2012</f>
        <v>0</v>
      </c>
      <c r="Y2012" s="1">
        <f>'[1]RC-1(PY)'!Y2012</f>
        <v>0</v>
      </c>
      <c r="Z2012" s="1">
        <f>'[1]RC-1(PY)'!Z2012</f>
        <v>0</v>
      </c>
      <c r="AA2012" s="1">
        <f>'[1]RC-1(PY)'!AA2012</f>
        <v>0</v>
      </c>
      <c r="AB2012" s="1">
        <f>'[1]RC-1(PY)'!AB2012</f>
        <v>0</v>
      </c>
      <c r="AC2012" s="1">
        <f>'[1]RC-1(PY)'!AC2012</f>
        <v>0</v>
      </c>
      <c r="AD2012" s="1">
        <f>'[1]RC-1(PY)'!AD2012</f>
        <v>0</v>
      </c>
      <c r="AE2012" s="1">
        <f>'[1]RC-1(PY)'!AE2012</f>
        <v>0</v>
      </c>
      <c r="AF2012" s="1">
        <f>'[1]RC-1(PY)'!AF2012</f>
        <v>0</v>
      </c>
      <c r="AG2012" s="1">
        <f>'[1]RC-1(PY)'!AG2012</f>
        <v>0</v>
      </c>
      <c r="AH2012" s="1">
        <f>'[1]RC-1(PY)'!AH2012</f>
        <v>0</v>
      </c>
      <c r="AI2012" s="1">
        <f>'[1]RC-1(PY)'!AI2012</f>
        <v>0</v>
      </c>
    </row>
    <row r="2013" spans="1:35" x14ac:dyDescent="0.3">
      <c r="A2013" s="1">
        <f>'[1]RC-1(PY)'!A2013</f>
        <v>0</v>
      </c>
      <c r="B2013" s="1">
        <f>'[1]RC-1(PY)'!B2013</f>
        <v>0</v>
      </c>
      <c r="C2013" s="1">
        <f>'[1]RC-1(PY)'!C2013</f>
        <v>0</v>
      </c>
      <c r="D2013" s="1">
        <f>'[1]RC-1(PY)'!D2013</f>
        <v>0</v>
      </c>
      <c r="E2013" s="1">
        <f>'[1]RC-1(PY)'!E2013</f>
        <v>0</v>
      </c>
      <c r="F2013" s="1">
        <f>'[1]RC-1(PY)'!F2013</f>
        <v>0</v>
      </c>
      <c r="G2013" s="1">
        <f>'[1]RC-1(PY)'!G2013</f>
        <v>0</v>
      </c>
      <c r="H2013" s="1">
        <f>'[1]RC-1(PY)'!H2013</f>
        <v>0</v>
      </c>
      <c r="I2013" s="1">
        <f>'[1]RC-1(PY)'!I2013</f>
        <v>0</v>
      </c>
      <c r="J2013" s="1">
        <f>'[1]RC-1(PY)'!J2013</f>
        <v>0</v>
      </c>
      <c r="K2013" s="1">
        <f>'[1]RC-1(PY)'!K2013</f>
        <v>0</v>
      </c>
      <c r="L2013" s="1">
        <f>'[1]RC-1(PY)'!L2013</f>
        <v>0</v>
      </c>
      <c r="M2013" s="1">
        <f>'[1]RC-1(PY)'!M2013</f>
        <v>0</v>
      </c>
      <c r="N2013" s="1">
        <f>'[1]RC-1(PY)'!N2013</f>
        <v>0</v>
      </c>
      <c r="O2013" s="1">
        <f>'[1]RC-1(PY)'!O2013</f>
        <v>0</v>
      </c>
      <c r="P2013" s="1">
        <f>'[1]RC-1(PY)'!P2013</f>
        <v>0</v>
      </c>
      <c r="Q2013" s="1">
        <f>'[1]RC-1(PY)'!Q2013</f>
        <v>0</v>
      </c>
      <c r="R2013" s="1">
        <f>'[1]RC-1(PY)'!R2013</f>
        <v>0</v>
      </c>
      <c r="S2013" s="1">
        <f>'[1]RC-1(PY)'!S2013</f>
        <v>0</v>
      </c>
      <c r="T2013" s="1">
        <f>'[1]RC-1(PY)'!T2013</f>
        <v>0</v>
      </c>
      <c r="U2013" s="1">
        <f>'[1]RC-1(PY)'!U2013</f>
        <v>0</v>
      </c>
      <c r="V2013" s="1">
        <f>'[1]RC-1(PY)'!V2013</f>
        <v>0</v>
      </c>
      <c r="W2013" s="1">
        <f>'[1]RC-1(PY)'!W2013</f>
        <v>0</v>
      </c>
      <c r="X2013" s="1">
        <f>'[1]RC-1(PY)'!X2013</f>
        <v>0</v>
      </c>
      <c r="Y2013" s="1">
        <f>'[1]RC-1(PY)'!Y2013</f>
        <v>0</v>
      </c>
      <c r="Z2013" s="1">
        <f>'[1]RC-1(PY)'!Z2013</f>
        <v>0</v>
      </c>
      <c r="AA2013" s="1">
        <f>'[1]RC-1(PY)'!AA2013</f>
        <v>0</v>
      </c>
      <c r="AB2013" s="1">
        <f>'[1]RC-1(PY)'!AB2013</f>
        <v>0</v>
      </c>
      <c r="AC2013" s="1">
        <f>'[1]RC-1(PY)'!AC2013</f>
        <v>0</v>
      </c>
      <c r="AD2013" s="1">
        <f>'[1]RC-1(PY)'!AD2013</f>
        <v>0</v>
      </c>
      <c r="AE2013" s="1">
        <f>'[1]RC-1(PY)'!AE2013</f>
        <v>0</v>
      </c>
      <c r="AF2013" s="1">
        <f>'[1]RC-1(PY)'!AF2013</f>
        <v>0</v>
      </c>
      <c r="AG2013" s="1">
        <f>'[1]RC-1(PY)'!AG2013</f>
        <v>0</v>
      </c>
      <c r="AH2013" s="1">
        <f>'[1]RC-1(PY)'!AH2013</f>
        <v>0</v>
      </c>
      <c r="AI2013" s="1">
        <f>'[1]RC-1(PY)'!AI2013</f>
        <v>0</v>
      </c>
    </row>
    <row r="2014" spans="1:35" x14ac:dyDescent="0.3">
      <c r="A2014" s="1">
        <f>'[1]RC-1(PY)'!A2014</f>
        <v>0</v>
      </c>
      <c r="B2014" s="1">
        <f>'[1]RC-1(PY)'!B2014</f>
        <v>0</v>
      </c>
      <c r="C2014" s="1">
        <f>'[1]RC-1(PY)'!C2014</f>
        <v>0</v>
      </c>
      <c r="D2014" s="1">
        <f>'[1]RC-1(PY)'!D2014</f>
        <v>0</v>
      </c>
      <c r="E2014" s="1">
        <f>'[1]RC-1(PY)'!E2014</f>
        <v>0</v>
      </c>
      <c r="F2014" s="1">
        <f>'[1]RC-1(PY)'!F2014</f>
        <v>0</v>
      </c>
      <c r="G2014" s="1">
        <f>'[1]RC-1(PY)'!G2014</f>
        <v>0</v>
      </c>
      <c r="H2014" s="1">
        <f>'[1]RC-1(PY)'!H2014</f>
        <v>0</v>
      </c>
      <c r="I2014" s="1">
        <f>'[1]RC-1(PY)'!I2014</f>
        <v>0</v>
      </c>
      <c r="J2014" s="1">
        <f>'[1]RC-1(PY)'!J2014</f>
        <v>0</v>
      </c>
      <c r="K2014" s="1">
        <f>'[1]RC-1(PY)'!K2014</f>
        <v>0</v>
      </c>
      <c r="L2014" s="1">
        <f>'[1]RC-1(PY)'!L2014</f>
        <v>0</v>
      </c>
      <c r="M2014" s="1">
        <f>'[1]RC-1(PY)'!M2014</f>
        <v>0</v>
      </c>
      <c r="N2014" s="1">
        <f>'[1]RC-1(PY)'!N2014</f>
        <v>0</v>
      </c>
      <c r="O2014" s="1">
        <f>'[1]RC-1(PY)'!O2014</f>
        <v>0</v>
      </c>
      <c r="P2014" s="1">
        <f>'[1]RC-1(PY)'!P2014</f>
        <v>0</v>
      </c>
      <c r="Q2014" s="1">
        <f>'[1]RC-1(PY)'!Q2014</f>
        <v>0</v>
      </c>
      <c r="R2014" s="1">
        <f>'[1]RC-1(PY)'!R2014</f>
        <v>0</v>
      </c>
      <c r="S2014" s="1">
        <f>'[1]RC-1(PY)'!S2014</f>
        <v>0</v>
      </c>
      <c r="T2014" s="1">
        <f>'[1]RC-1(PY)'!T2014</f>
        <v>0</v>
      </c>
      <c r="U2014" s="1">
        <f>'[1]RC-1(PY)'!U2014</f>
        <v>0</v>
      </c>
      <c r="V2014" s="1">
        <f>'[1]RC-1(PY)'!V2014</f>
        <v>0</v>
      </c>
      <c r="W2014" s="1">
        <f>'[1]RC-1(PY)'!W2014</f>
        <v>0</v>
      </c>
      <c r="X2014" s="1">
        <f>'[1]RC-1(PY)'!X2014</f>
        <v>0</v>
      </c>
      <c r="Y2014" s="1">
        <f>'[1]RC-1(PY)'!Y2014</f>
        <v>0</v>
      </c>
      <c r="Z2014" s="1">
        <f>'[1]RC-1(PY)'!Z2014</f>
        <v>0</v>
      </c>
      <c r="AA2014" s="1">
        <f>'[1]RC-1(PY)'!AA2014</f>
        <v>0</v>
      </c>
      <c r="AB2014" s="1">
        <f>'[1]RC-1(PY)'!AB2014</f>
        <v>0</v>
      </c>
      <c r="AC2014" s="1">
        <f>'[1]RC-1(PY)'!AC2014</f>
        <v>0</v>
      </c>
      <c r="AD2014" s="1">
        <f>'[1]RC-1(PY)'!AD2014</f>
        <v>0</v>
      </c>
      <c r="AE2014" s="1">
        <f>'[1]RC-1(PY)'!AE2014</f>
        <v>0</v>
      </c>
      <c r="AF2014" s="1">
        <f>'[1]RC-1(PY)'!AF2014</f>
        <v>0</v>
      </c>
      <c r="AG2014" s="1">
        <f>'[1]RC-1(PY)'!AG2014</f>
        <v>0</v>
      </c>
      <c r="AH2014" s="1">
        <f>'[1]RC-1(PY)'!AH2014</f>
        <v>0</v>
      </c>
      <c r="AI2014" s="1">
        <f>'[1]RC-1(PY)'!AI2014</f>
        <v>0</v>
      </c>
    </row>
    <row r="2015" spans="1:35" x14ac:dyDescent="0.3">
      <c r="A2015" s="1">
        <f>'[1]RC-1(PY)'!A2015</f>
        <v>0</v>
      </c>
      <c r="B2015" s="1">
        <f>'[1]RC-1(PY)'!B2015</f>
        <v>0</v>
      </c>
      <c r="C2015" s="1">
        <f>'[1]RC-1(PY)'!C2015</f>
        <v>0</v>
      </c>
      <c r="D2015" s="1">
        <f>'[1]RC-1(PY)'!D2015</f>
        <v>0</v>
      </c>
      <c r="E2015" s="1">
        <f>'[1]RC-1(PY)'!E2015</f>
        <v>0</v>
      </c>
      <c r="F2015" s="1">
        <f>'[1]RC-1(PY)'!F2015</f>
        <v>0</v>
      </c>
      <c r="G2015" s="1">
        <f>'[1]RC-1(PY)'!G2015</f>
        <v>0</v>
      </c>
      <c r="H2015" s="1">
        <f>'[1]RC-1(PY)'!H2015</f>
        <v>0</v>
      </c>
      <c r="I2015" s="1">
        <f>'[1]RC-1(PY)'!I2015</f>
        <v>0</v>
      </c>
      <c r="J2015" s="1">
        <f>'[1]RC-1(PY)'!J2015</f>
        <v>0</v>
      </c>
      <c r="K2015" s="1">
        <f>'[1]RC-1(PY)'!K2015</f>
        <v>0</v>
      </c>
      <c r="L2015" s="1">
        <f>'[1]RC-1(PY)'!L2015</f>
        <v>0</v>
      </c>
      <c r="M2015" s="1">
        <f>'[1]RC-1(PY)'!M2015</f>
        <v>0</v>
      </c>
      <c r="N2015" s="1">
        <f>'[1]RC-1(PY)'!N2015</f>
        <v>0</v>
      </c>
      <c r="O2015" s="1">
        <f>'[1]RC-1(PY)'!O2015</f>
        <v>0</v>
      </c>
      <c r="P2015" s="1">
        <f>'[1]RC-1(PY)'!P2015</f>
        <v>0</v>
      </c>
      <c r="Q2015" s="1">
        <f>'[1]RC-1(PY)'!Q2015</f>
        <v>0</v>
      </c>
      <c r="R2015" s="1">
        <f>'[1]RC-1(PY)'!R2015</f>
        <v>0</v>
      </c>
      <c r="S2015" s="1">
        <f>'[1]RC-1(PY)'!S2015</f>
        <v>0</v>
      </c>
      <c r="T2015" s="1">
        <f>'[1]RC-1(PY)'!T2015</f>
        <v>0</v>
      </c>
      <c r="U2015" s="1">
        <f>'[1]RC-1(PY)'!U2015</f>
        <v>0</v>
      </c>
      <c r="V2015" s="1">
        <f>'[1]RC-1(PY)'!V2015</f>
        <v>0</v>
      </c>
      <c r="W2015" s="1">
        <f>'[1]RC-1(PY)'!W2015</f>
        <v>0</v>
      </c>
      <c r="X2015" s="1">
        <f>'[1]RC-1(PY)'!X2015</f>
        <v>0</v>
      </c>
      <c r="Y2015" s="1">
        <f>'[1]RC-1(PY)'!Y2015</f>
        <v>0</v>
      </c>
      <c r="Z2015" s="1">
        <f>'[1]RC-1(PY)'!Z2015</f>
        <v>0</v>
      </c>
      <c r="AA2015" s="1">
        <f>'[1]RC-1(PY)'!AA2015</f>
        <v>0</v>
      </c>
      <c r="AB2015" s="1">
        <f>'[1]RC-1(PY)'!AB2015</f>
        <v>0</v>
      </c>
      <c r="AC2015" s="1">
        <f>'[1]RC-1(PY)'!AC2015</f>
        <v>0</v>
      </c>
      <c r="AD2015" s="1">
        <f>'[1]RC-1(PY)'!AD2015</f>
        <v>0</v>
      </c>
      <c r="AE2015" s="1">
        <f>'[1]RC-1(PY)'!AE2015</f>
        <v>0</v>
      </c>
      <c r="AF2015" s="1">
        <f>'[1]RC-1(PY)'!AF2015</f>
        <v>0</v>
      </c>
      <c r="AG2015" s="1">
        <f>'[1]RC-1(PY)'!AG2015</f>
        <v>0</v>
      </c>
      <c r="AH2015" s="1">
        <f>'[1]RC-1(PY)'!AH2015</f>
        <v>0</v>
      </c>
      <c r="AI2015" s="1">
        <f>'[1]RC-1(PY)'!AI2015</f>
        <v>0</v>
      </c>
    </row>
    <row r="2016" spans="1:35" x14ac:dyDescent="0.3">
      <c r="A2016" s="1">
        <f>'[1]RC-1(PY)'!A2016</f>
        <v>0</v>
      </c>
      <c r="B2016" s="1">
        <f>'[1]RC-1(PY)'!B2016</f>
        <v>0</v>
      </c>
      <c r="C2016" s="1">
        <f>'[1]RC-1(PY)'!C2016</f>
        <v>0</v>
      </c>
      <c r="D2016" s="1">
        <f>'[1]RC-1(PY)'!D2016</f>
        <v>0</v>
      </c>
      <c r="E2016" s="1">
        <f>'[1]RC-1(PY)'!E2016</f>
        <v>0</v>
      </c>
      <c r="F2016" s="1">
        <f>'[1]RC-1(PY)'!F2016</f>
        <v>0</v>
      </c>
      <c r="G2016" s="1">
        <f>'[1]RC-1(PY)'!G2016</f>
        <v>0</v>
      </c>
      <c r="H2016" s="1">
        <f>'[1]RC-1(PY)'!H2016</f>
        <v>0</v>
      </c>
      <c r="I2016" s="1">
        <f>'[1]RC-1(PY)'!I2016</f>
        <v>0</v>
      </c>
      <c r="J2016" s="1">
        <f>'[1]RC-1(PY)'!J2016</f>
        <v>0</v>
      </c>
      <c r="K2016" s="1">
        <f>'[1]RC-1(PY)'!K2016</f>
        <v>0</v>
      </c>
      <c r="L2016" s="1">
        <f>'[1]RC-1(PY)'!L2016</f>
        <v>0</v>
      </c>
      <c r="M2016" s="1">
        <f>'[1]RC-1(PY)'!M2016</f>
        <v>0</v>
      </c>
      <c r="N2016" s="1">
        <f>'[1]RC-1(PY)'!N2016</f>
        <v>0</v>
      </c>
      <c r="O2016" s="1">
        <f>'[1]RC-1(PY)'!O2016</f>
        <v>0</v>
      </c>
      <c r="P2016" s="1">
        <f>'[1]RC-1(PY)'!P2016</f>
        <v>0</v>
      </c>
      <c r="Q2016" s="1">
        <f>'[1]RC-1(PY)'!Q2016</f>
        <v>0</v>
      </c>
      <c r="R2016" s="1">
        <f>'[1]RC-1(PY)'!R2016</f>
        <v>0</v>
      </c>
      <c r="S2016" s="1">
        <f>'[1]RC-1(PY)'!S2016</f>
        <v>0</v>
      </c>
      <c r="T2016" s="1">
        <f>'[1]RC-1(PY)'!T2016</f>
        <v>0</v>
      </c>
      <c r="U2016" s="1">
        <f>'[1]RC-1(PY)'!U2016</f>
        <v>0</v>
      </c>
      <c r="V2016" s="1">
        <f>'[1]RC-1(PY)'!V2016</f>
        <v>0</v>
      </c>
      <c r="W2016" s="1">
        <f>'[1]RC-1(PY)'!W2016</f>
        <v>0</v>
      </c>
      <c r="X2016" s="1">
        <f>'[1]RC-1(PY)'!X2016</f>
        <v>0</v>
      </c>
      <c r="Y2016" s="1">
        <f>'[1]RC-1(PY)'!Y2016</f>
        <v>0</v>
      </c>
      <c r="Z2016" s="1">
        <f>'[1]RC-1(PY)'!Z2016</f>
        <v>0</v>
      </c>
      <c r="AA2016" s="1">
        <f>'[1]RC-1(PY)'!AA2016</f>
        <v>0</v>
      </c>
      <c r="AB2016" s="1">
        <f>'[1]RC-1(PY)'!AB2016</f>
        <v>0</v>
      </c>
      <c r="AC2016" s="1">
        <f>'[1]RC-1(PY)'!AC2016</f>
        <v>0</v>
      </c>
      <c r="AD2016" s="1">
        <f>'[1]RC-1(PY)'!AD2016</f>
        <v>0</v>
      </c>
      <c r="AE2016" s="1">
        <f>'[1]RC-1(PY)'!AE2016</f>
        <v>0</v>
      </c>
      <c r="AF2016" s="1">
        <f>'[1]RC-1(PY)'!AF2016</f>
        <v>0</v>
      </c>
      <c r="AG2016" s="1">
        <f>'[1]RC-1(PY)'!AG2016</f>
        <v>0</v>
      </c>
      <c r="AH2016" s="1">
        <f>'[1]RC-1(PY)'!AH2016</f>
        <v>0</v>
      </c>
      <c r="AI2016" s="1">
        <f>'[1]RC-1(PY)'!AI2016</f>
        <v>0</v>
      </c>
    </row>
    <row r="2017" spans="1:35" x14ac:dyDescent="0.3">
      <c r="A2017" s="1">
        <f>'[1]RC-1(PY)'!A2017</f>
        <v>0</v>
      </c>
      <c r="B2017" s="1">
        <f>'[1]RC-1(PY)'!B2017</f>
        <v>0</v>
      </c>
      <c r="C2017" s="1">
        <f>'[1]RC-1(PY)'!C2017</f>
        <v>0</v>
      </c>
      <c r="D2017" s="1">
        <f>'[1]RC-1(PY)'!D2017</f>
        <v>0</v>
      </c>
      <c r="E2017" s="1">
        <f>'[1]RC-1(PY)'!E2017</f>
        <v>0</v>
      </c>
      <c r="F2017" s="1">
        <f>'[1]RC-1(PY)'!F2017</f>
        <v>0</v>
      </c>
      <c r="G2017" s="1">
        <f>'[1]RC-1(PY)'!G2017</f>
        <v>0</v>
      </c>
      <c r="H2017" s="1">
        <f>'[1]RC-1(PY)'!H2017</f>
        <v>0</v>
      </c>
      <c r="I2017" s="1">
        <f>'[1]RC-1(PY)'!I2017</f>
        <v>0</v>
      </c>
      <c r="J2017" s="1">
        <f>'[1]RC-1(PY)'!J2017</f>
        <v>0</v>
      </c>
      <c r="K2017" s="1">
        <f>'[1]RC-1(PY)'!K2017</f>
        <v>0</v>
      </c>
      <c r="L2017" s="1">
        <f>'[1]RC-1(PY)'!L2017</f>
        <v>0</v>
      </c>
      <c r="M2017" s="1">
        <f>'[1]RC-1(PY)'!M2017</f>
        <v>0</v>
      </c>
      <c r="N2017" s="1">
        <f>'[1]RC-1(PY)'!N2017</f>
        <v>0</v>
      </c>
      <c r="O2017" s="1">
        <f>'[1]RC-1(PY)'!O2017</f>
        <v>0</v>
      </c>
      <c r="P2017" s="1">
        <f>'[1]RC-1(PY)'!P2017</f>
        <v>0</v>
      </c>
      <c r="Q2017" s="1">
        <f>'[1]RC-1(PY)'!Q2017</f>
        <v>0</v>
      </c>
      <c r="R2017" s="1">
        <f>'[1]RC-1(PY)'!R2017</f>
        <v>0</v>
      </c>
      <c r="S2017" s="1">
        <f>'[1]RC-1(PY)'!S2017</f>
        <v>0</v>
      </c>
      <c r="T2017" s="1">
        <f>'[1]RC-1(PY)'!T2017</f>
        <v>0</v>
      </c>
      <c r="U2017" s="1">
        <f>'[1]RC-1(PY)'!U2017</f>
        <v>0</v>
      </c>
      <c r="V2017" s="1">
        <f>'[1]RC-1(PY)'!V2017</f>
        <v>0</v>
      </c>
      <c r="W2017" s="1">
        <f>'[1]RC-1(PY)'!W2017</f>
        <v>0</v>
      </c>
      <c r="X2017" s="1">
        <f>'[1]RC-1(PY)'!X2017</f>
        <v>0</v>
      </c>
      <c r="Y2017" s="1">
        <f>'[1]RC-1(PY)'!Y2017</f>
        <v>0</v>
      </c>
      <c r="Z2017" s="1">
        <f>'[1]RC-1(PY)'!Z2017</f>
        <v>0</v>
      </c>
      <c r="AA2017" s="1">
        <f>'[1]RC-1(PY)'!AA2017</f>
        <v>0</v>
      </c>
      <c r="AB2017" s="1">
        <f>'[1]RC-1(PY)'!AB2017</f>
        <v>0</v>
      </c>
      <c r="AC2017" s="1">
        <f>'[1]RC-1(PY)'!AC2017</f>
        <v>0</v>
      </c>
      <c r="AD2017" s="1">
        <f>'[1]RC-1(PY)'!AD2017</f>
        <v>0</v>
      </c>
      <c r="AE2017" s="1">
        <f>'[1]RC-1(PY)'!AE2017</f>
        <v>0</v>
      </c>
      <c r="AF2017" s="1">
        <f>'[1]RC-1(PY)'!AF2017</f>
        <v>0</v>
      </c>
      <c r="AG2017" s="1">
        <f>'[1]RC-1(PY)'!AG2017</f>
        <v>0</v>
      </c>
      <c r="AH2017" s="1">
        <f>'[1]RC-1(PY)'!AH2017</f>
        <v>0</v>
      </c>
      <c r="AI2017" s="1">
        <f>'[1]RC-1(PY)'!AI2017</f>
        <v>0</v>
      </c>
    </row>
    <row r="2018" spans="1:35" x14ac:dyDescent="0.3">
      <c r="A2018" s="1">
        <f>'[1]RC-1(PY)'!A2018</f>
        <v>0</v>
      </c>
      <c r="B2018" s="1">
        <f>'[1]RC-1(PY)'!B2018</f>
        <v>0</v>
      </c>
      <c r="C2018" s="1">
        <f>'[1]RC-1(PY)'!C2018</f>
        <v>0</v>
      </c>
      <c r="D2018" s="1">
        <f>'[1]RC-1(PY)'!D2018</f>
        <v>0</v>
      </c>
      <c r="E2018" s="1">
        <f>'[1]RC-1(PY)'!E2018</f>
        <v>0</v>
      </c>
      <c r="F2018" s="1">
        <f>'[1]RC-1(PY)'!F2018</f>
        <v>0</v>
      </c>
      <c r="G2018" s="1">
        <f>'[1]RC-1(PY)'!G2018</f>
        <v>0</v>
      </c>
      <c r="H2018" s="1">
        <f>'[1]RC-1(PY)'!H2018</f>
        <v>0</v>
      </c>
      <c r="I2018" s="1">
        <f>'[1]RC-1(PY)'!I2018</f>
        <v>0</v>
      </c>
      <c r="J2018" s="1">
        <f>'[1]RC-1(PY)'!J2018</f>
        <v>0</v>
      </c>
      <c r="K2018" s="1">
        <f>'[1]RC-1(PY)'!K2018</f>
        <v>0</v>
      </c>
      <c r="L2018" s="1">
        <f>'[1]RC-1(PY)'!L2018</f>
        <v>0</v>
      </c>
      <c r="M2018" s="1">
        <f>'[1]RC-1(PY)'!M2018</f>
        <v>0</v>
      </c>
      <c r="N2018" s="1">
        <f>'[1]RC-1(PY)'!N2018</f>
        <v>0</v>
      </c>
      <c r="O2018" s="1">
        <f>'[1]RC-1(PY)'!O2018</f>
        <v>0</v>
      </c>
      <c r="P2018" s="1">
        <f>'[1]RC-1(PY)'!P2018</f>
        <v>0</v>
      </c>
      <c r="Q2018" s="1">
        <f>'[1]RC-1(PY)'!Q2018</f>
        <v>0</v>
      </c>
      <c r="R2018" s="1">
        <f>'[1]RC-1(PY)'!R2018</f>
        <v>0</v>
      </c>
      <c r="S2018" s="1">
        <f>'[1]RC-1(PY)'!S2018</f>
        <v>0</v>
      </c>
      <c r="T2018" s="1">
        <f>'[1]RC-1(PY)'!T2018</f>
        <v>0</v>
      </c>
      <c r="U2018" s="1">
        <f>'[1]RC-1(PY)'!U2018</f>
        <v>0</v>
      </c>
      <c r="V2018" s="1">
        <f>'[1]RC-1(PY)'!V2018</f>
        <v>0</v>
      </c>
      <c r="W2018" s="1">
        <f>'[1]RC-1(PY)'!W2018</f>
        <v>0</v>
      </c>
      <c r="X2018" s="1">
        <f>'[1]RC-1(PY)'!X2018</f>
        <v>0</v>
      </c>
      <c r="Y2018" s="1">
        <f>'[1]RC-1(PY)'!Y2018</f>
        <v>0</v>
      </c>
      <c r="Z2018" s="1">
        <f>'[1]RC-1(PY)'!Z2018</f>
        <v>0</v>
      </c>
      <c r="AA2018" s="1">
        <f>'[1]RC-1(PY)'!AA2018</f>
        <v>0</v>
      </c>
      <c r="AB2018" s="1">
        <f>'[1]RC-1(PY)'!AB2018</f>
        <v>0</v>
      </c>
      <c r="AC2018" s="1">
        <f>'[1]RC-1(PY)'!AC2018</f>
        <v>0</v>
      </c>
      <c r="AD2018" s="1">
        <f>'[1]RC-1(PY)'!AD2018</f>
        <v>0</v>
      </c>
      <c r="AE2018" s="1">
        <f>'[1]RC-1(PY)'!AE2018</f>
        <v>0</v>
      </c>
      <c r="AF2018" s="1">
        <f>'[1]RC-1(PY)'!AF2018</f>
        <v>0</v>
      </c>
      <c r="AG2018" s="1">
        <f>'[1]RC-1(PY)'!AG2018</f>
        <v>0</v>
      </c>
      <c r="AH2018" s="1">
        <f>'[1]RC-1(PY)'!AH2018</f>
        <v>0</v>
      </c>
      <c r="AI2018" s="1">
        <f>'[1]RC-1(PY)'!AI2018</f>
        <v>0</v>
      </c>
    </row>
    <row r="2019" spans="1:35" x14ac:dyDescent="0.3">
      <c r="A2019" s="1">
        <f>'[1]RC-1(PY)'!A2019</f>
        <v>0</v>
      </c>
      <c r="B2019" s="1">
        <f>'[1]RC-1(PY)'!B2019</f>
        <v>0</v>
      </c>
      <c r="C2019" s="1">
        <f>'[1]RC-1(PY)'!C2019</f>
        <v>0</v>
      </c>
      <c r="D2019" s="1">
        <f>'[1]RC-1(PY)'!D2019</f>
        <v>0</v>
      </c>
      <c r="E2019" s="1">
        <f>'[1]RC-1(PY)'!E2019</f>
        <v>0</v>
      </c>
      <c r="F2019" s="1">
        <f>'[1]RC-1(PY)'!F2019</f>
        <v>0</v>
      </c>
      <c r="G2019" s="1">
        <f>'[1]RC-1(PY)'!G2019</f>
        <v>0</v>
      </c>
      <c r="H2019" s="1">
        <f>'[1]RC-1(PY)'!H2019</f>
        <v>0</v>
      </c>
      <c r="I2019" s="1">
        <f>'[1]RC-1(PY)'!I2019</f>
        <v>0</v>
      </c>
      <c r="J2019" s="1">
        <f>'[1]RC-1(PY)'!J2019</f>
        <v>0</v>
      </c>
      <c r="K2019" s="1">
        <f>'[1]RC-1(PY)'!K2019</f>
        <v>0</v>
      </c>
      <c r="L2019" s="1">
        <f>'[1]RC-1(PY)'!L2019</f>
        <v>0</v>
      </c>
      <c r="M2019" s="1">
        <f>'[1]RC-1(PY)'!M2019</f>
        <v>0</v>
      </c>
      <c r="N2019" s="1">
        <f>'[1]RC-1(PY)'!N2019</f>
        <v>0</v>
      </c>
      <c r="O2019" s="1">
        <f>'[1]RC-1(PY)'!O2019</f>
        <v>0</v>
      </c>
      <c r="P2019" s="1">
        <f>'[1]RC-1(PY)'!P2019</f>
        <v>0</v>
      </c>
      <c r="Q2019" s="1">
        <f>'[1]RC-1(PY)'!Q2019</f>
        <v>0</v>
      </c>
      <c r="R2019" s="1">
        <f>'[1]RC-1(PY)'!R2019</f>
        <v>0</v>
      </c>
      <c r="S2019" s="1">
        <f>'[1]RC-1(PY)'!S2019</f>
        <v>0</v>
      </c>
      <c r="T2019" s="1">
        <f>'[1]RC-1(PY)'!T2019</f>
        <v>0</v>
      </c>
      <c r="U2019" s="1">
        <f>'[1]RC-1(PY)'!U2019</f>
        <v>0</v>
      </c>
      <c r="V2019" s="1">
        <f>'[1]RC-1(PY)'!V2019</f>
        <v>0</v>
      </c>
      <c r="W2019" s="1">
        <f>'[1]RC-1(PY)'!W2019</f>
        <v>0</v>
      </c>
      <c r="X2019" s="1">
        <f>'[1]RC-1(PY)'!X2019</f>
        <v>0</v>
      </c>
      <c r="Y2019" s="1">
        <f>'[1]RC-1(PY)'!Y2019</f>
        <v>0</v>
      </c>
      <c r="Z2019" s="1">
        <f>'[1]RC-1(PY)'!Z2019</f>
        <v>0</v>
      </c>
      <c r="AA2019" s="1">
        <f>'[1]RC-1(PY)'!AA2019</f>
        <v>0</v>
      </c>
      <c r="AB2019" s="1">
        <f>'[1]RC-1(PY)'!AB2019</f>
        <v>0</v>
      </c>
      <c r="AC2019" s="1">
        <f>'[1]RC-1(PY)'!AC2019</f>
        <v>0</v>
      </c>
      <c r="AD2019" s="1">
        <f>'[1]RC-1(PY)'!AD2019</f>
        <v>0</v>
      </c>
      <c r="AE2019" s="1">
        <f>'[1]RC-1(PY)'!AE2019</f>
        <v>0</v>
      </c>
      <c r="AF2019" s="1">
        <f>'[1]RC-1(PY)'!AF2019</f>
        <v>0</v>
      </c>
      <c r="AG2019" s="1">
        <f>'[1]RC-1(PY)'!AG2019</f>
        <v>0</v>
      </c>
      <c r="AH2019" s="1">
        <f>'[1]RC-1(PY)'!AH2019</f>
        <v>0</v>
      </c>
      <c r="AI2019" s="1">
        <f>'[1]RC-1(PY)'!AI2019</f>
        <v>0</v>
      </c>
    </row>
    <row r="2020" spans="1:35" x14ac:dyDescent="0.3">
      <c r="A2020" s="1">
        <f>'[1]RC-1(PY)'!A2020</f>
        <v>0</v>
      </c>
      <c r="B2020" s="1">
        <f>'[1]RC-1(PY)'!B2020</f>
        <v>0</v>
      </c>
      <c r="C2020" s="1">
        <f>'[1]RC-1(PY)'!C2020</f>
        <v>0</v>
      </c>
      <c r="D2020" s="1">
        <f>'[1]RC-1(PY)'!D2020</f>
        <v>0</v>
      </c>
      <c r="E2020" s="1">
        <f>'[1]RC-1(PY)'!E2020</f>
        <v>0</v>
      </c>
      <c r="F2020" s="1">
        <f>'[1]RC-1(PY)'!F2020</f>
        <v>0</v>
      </c>
      <c r="G2020" s="1">
        <f>'[1]RC-1(PY)'!G2020</f>
        <v>0</v>
      </c>
      <c r="H2020" s="1">
        <f>'[1]RC-1(PY)'!H2020</f>
        <v>0</v>
      </c>
      <c r="I2020" s="1">
        <f>'[1]RC-1(PY)'!I2020</f>
        <v>0</v>
      </c>
      <c r="J2020" s="1">
        <f>'[1]RC-1(PY)'!J2020</f>
        <v>0</v>
      </c>
      <c r="K2020" s="1">
        <f>'[1]RC-1(PY)'!K2020</f>
        <v>0</v>
      </c>
      <c r="L2020" s="1">
        <f>'[1]RC-1(PY)'!L2020</f>
        <v>0</v>
      </c>
      <c r="M2020" s="1">
        <f>'[1]RC-1(PY)'!M2020</f>
        <v>0</v>
      </c>
      <c r="N2020" s="1">
        <f>'[1]RC-1(PY)'!N2020</f>
        <v>0</v>
      </c>
      <c r="O2020" s="1">
        <f>'[1]RC-1(PY)'!O2020</f>
        <v>0</v>
      </c>
      <c r="P2020" s="1">
        <f>'[1]RC-1(PY)'!P2020</f>
        <v>0</v>
      </c>
      <c r="Q2020" s="1">
        <f>'[1]RC-1(PY)'!Q2020</f>
        <v>0</v>
      </c>
      <c r="R2020" s="1">
        <f>'[1]RC-1(PY)'!R2020</f>
        <v>0</v>
      </c>
      <c r="S2020" s="1">
        <f>'[1]RC-1(PY)'!S2020</f>
        <v>0</v>
      </c>
      <c r="T2020" s="1">
        <f>'[1]RC-1(PY)'!T2020</f>
        <v>0</v>
      </c>
      <c r="U2020" s="1">
        <f>'[1]RC-1(PY)'!U2020</f>
        <v>0</v>
      </c>
      <c r="V2020" s="1">
        <f>'[1]RC-1(PY)'!V2020</f>
        <v>0</v>
      </c>
      <c r="W2020" s="1">
        <f>'[1]RC-1(PY)'!W2020</f>
        <v>0</v>
      </c>
      <c r="X2020" s="1">
        <f>'[1]RC-1(PY)'!X2020</f>
        <v>0</v>
      </c>
      <c r="Y2020" s="1">
        <f>'[1]RC-1(PY)'!Y2020</f>
        <v>0</v>
      </c>
      <c r="Z2020" s="1">
        <f>'[1]RC-1(PY)'!Z2020</f>
        <v>0</v>
      </c>
      <c r="AA2020" s="1">
        <f>'[1]RC-1(PY)'!AA2020</f>
        <v>0</v>
      </c>
      <c r="AB2020" s="1">
        <f>'[1]RC-1(PY)'!AB2020</f>
        <v>0</v>
      </c>
      <c r="AC2020" s="1">
        <f>'[1]RC-1(PY)'!AC2020</f>
        <v>0</v>
      </c>
      <c r="AD2020" s="1">
        <f>'[1]RC-1(PY)'!AD2020</f>
        <v>0</v>
      </c>
      <c r="AE2020" s="1">
        <f>'[1]RC-1(PY)'!AE2020</f>
        <v>0</v>
      </c>
      <c r="AF2020" s="1">
        <f>'[1]RC-1(PY)'!AF2020</f>
        <v>0</v>
      </c>
      <c r="AG2020" s="1">
        <f>'[1]RC-1(PY)'!AG2020</f>
        <v>0</v>
      </c>
      <c r="AH2020" s="1">
        <f>'[1]RC-1(PY)'!AH2020</f>
        <v>0</v>
      </c>
      <c r="AI2020" s="1">
        <f>'[1]RC-1(PY)'!AI2020</f>
        <v>0</v>
      </c>
    </row>
    <row r="2021" spans="1:35" x14ac:dyDescent="0.3">
      <c r="A2021" s="1">
        <f>'[1]RC-1(PY)'!A2021</f>
        <v>0</v>
      </c>
      <c r="B2021" s="1">
        <f>'[1]RC-1(PY)'!B2021</f>
        <v>0</v>
      </c>
      <c r="C2021" s="1">
        <f>'[1]RC-1(PY)'!C2021</f>
        <v>0</v>
      </c>
      <c r="D2021" s="1">
        <f>'[1]RC-1(PY)'!D2021</f>
        <v>0</v>
      </c>
      <c r="E2021" s="1">
        <f>'[1]RC-1(PY)'!E2021</f>
        <v>0</v>
      </c>
      <c r="F2021" s="1">
        <f>'[1]RC-1(PY)'!F2021</f>
        <v>0</v>
      </c>
      <c r="G2021" s="1">
        <f>'[1]RC-1(PY)'!G2021</f>
        <v>0</v>
      </c>
      <c r="H2021" s="1">
        <f>'[1]RC-1(PY)'!H2021</f>
        <v>0</v>
      </c>
      <c r="I2021" s="1">
        <f>'[1]RC-1(PY)'!I2021</f>
        <v>0</v>
      </c>
      <c r="J2021" s="1">
        <f>'[1]RC-1(PY)'!J2021</f>
        <v>0</v>
      </c>
      <c r="K2021" s="1">
        <f>'[1]RC-1(PY)'!K2021</f>
        <v>0</v>
      </c>
      <c r="L2021" s="1">
        <f>'[1]RC-1(PY)'!L2021</f>
        <v>0</v>
      </c>
      <c r="M2021" s="1">
        <f>'[1]RC-1(PY)'!M2021</f>
        <v>0</v>
      </c>
      <c r="N2021" s="1">
        <f>'[1]RC-1(PY)'!N2021</f>
        <v>0</v>
      </c>
      <c r="O2021" s="1">
        <f>'[1]RC-1(PY)'!O2021</f>
        <v>0</v>
      </c>
      <c r="P2021" s="1">
        <f>'[1]RC-1(PY)'!P2021</f>
        <v>0</v>
      </c>
      <c r="Q2021" s="1">
        <f>'[1]RC-1(PY)'!Q2021</f>
        <v>0</v>
      </c>
      <c r="R2021" s="1">
        <f>'[1]RC-1(PY)'!R2021</f>
        <v>0</v>
      </c>
      <c r="S2021" s="1">
        <f>'[1]RC-1(PY)'!S2021</f>
        <v>0</v>
      </c>
      <c r="T2021" s="1">
        <f>'[1]RC-1(PY)'!T2021</f>
        <v>0</v>
      </c>
      <c r="U2021" s="1">
        <f>'[1]RC-1(PY)'!U2021</f>
        <v>0</v>
      </c>
      <c r="V2021" s="1">
        <f>'[1]RC-1(PY)'!V2021</f>
        <v>0</v>
      </c>
      <c r="W2021" s="1">
        <f>'[1]RC-1(PY)'!W2021</f>
        <v>0</v>
      </c>
      <c r="X2021" s="1">
        <f>'[1]RC-1(PY)'!X2021</f>
        <v>0</v>
      </c>
      <c r="Y2021" s="1">
        <f>'[1]RC-1(PY)'!Y2021</f>
        <v>0</v>
      </c>
      <c r="Z2021" s="1">
        <f>'[1]RC-1(PY)'!Z2021</f>
        <v>0</v>
      </c>
      <c r="AA2021" s="1">
        <f>'[1]RC-1(PY)'!AA2021</f>
        <v>0</v>
      </c>
      <c r="AB2021" s="1">
        <f>'[1]RC-1(PY)'!AB2021</f>
        <v>0</v>
      </c>
      <c r="AC2021" s="1">
        <f>'[1]RC-1(PY)'!AC2021</f>
        <v>0</v>
      </c>
      <c r="AD2021" s="1">
        <f>'[1]RC-1(PY)'!AD2021</f>
        <v>0</v>
      </c>
      <c r="AE2021" s="1">
        <f>'[1]RC-1(PY)'!AE2021</f>
        <v>0</v>
      </c>
      <c r="AF2021" s="1">
        <f>'[1]RC-1(PY)'!AF2021</f>
        <v>0</v>
      </c>
      <c r="AG2021" s="1">
        <f>'[1]RC-1(PY)'!AG2021</f>
        <v>0</v>
      </c>
      <c r="AH2021" s="1">
        <f>'[1]RC-1(PY)'!AH2021</f>
        <v>0</v>
      </c>
      <c r="AI2021" s="1">
        <f>'[1]RC-1(PY)'!AI2021</f>
        <v>0</v>
      </c>
    </row>
    <row r="2022" spans="1:35" x14ac:dyDescent="0.3">
      <c r="A2022" s="1">
        <f>'[1]RC-1(PY)'!A2022</f>
        <v>0</v>
      </c>
      <c r="B2022" s="1">
        <f>'[1]RC-1(PY)'!B2022</f>
        <v>0</v>
      </c>
      <c r="C2022" s="1">
        <f>'[1]RC-1(PY)'!C2022</f>
        <v>0</v>
      </c>
      <c r="D2022" s="1">
        <f>'[1]RC-1(PY)'!D2022</f>
        <v>0</v>
      </c>
      <c r="E2022" s="1">
        <f>'[1]RC-1(PY)'!E2022</f>
        <v>0</v>
      </c>
      <c r="F2022" s="1">
        <f>'[1]RC-1(PY)'!F2022</f>
        <v>0</v>
      </c>
      <c r="G2022" s="1">
        <f>'[1]RC-1(PY)'!G2022</f>
        <v>0</v>
      </c>
      <c r="H2022" s="1">
        <f>'[1]RC-1(PY)'!H2022</f>
        <v>0</v>
      </c>
      <c r="I2022" s="1">
        <f>'[1]RC-1(PY)'!I2022</f>
        <v>0</v>
      </c>
      <c r="J2022" s="1">
        <f>'[1]RC-1(PY)'!J2022</f>
        <v>0</v>
      </c>
      <c r="K2022" s="1">
        <f>'[1]RC-1(PY)'!K2022</f>
        <v>0</v>
      </c>
      <c r="L2022" s="1">
        <f>'[1]RC-1(PY)'!L2022</f>
        <v>0</v>
      </c>
      <c r="M2022" s="1">
        <f>'[1]RC-1(PY)'!M2022</f>
        <v>0</v>
      </c>
      <c r="N2022" s="1">
        <f>'[1]RC-1(PY)'!N2022</f>
        <v>0</v>
      </c>
      <c r="O2022" s="1">
        <f>'[1]RC-1(PY)'!O2022</f>
        <v>0</v>
      </c>
      <c r="P2022" s="1">
        <f>'[1]RC-1(PY)'!P2022</f>
        <v>0</v>
      </c>
      <c r="Q2022" s="1">
        <f>'[1]RC-1(PY)'!Q2022</f>
        <v>0</v>
      </c>
      <c r="R2022" s="1">
        <f>'[1]RC-1(PY)'!R2022</f>
        <v>0</v>
      </c>
      <c r="S2022" s="1">
        <f>'[1]RC-1(PY)'!S2022</f>
        <v>0</v>
      </c>
      <c r="T2022" s="1">
        <f>'[1]RC-1(PY)'!T2022</f>
        <v>0</v>
      </c>
      <c r="U2022" s="1">
        <f>'[1]RC-1(PY)'!U2022</f>
        <v>0</v>
      </c>
      <c r="V2022" s="1">
        <f>'[1]RC-1(PY)'!V2022</f>
        <v>0</v>
      </c>
      <c r="W2022" s="1">
        <f>'[1]RC-1(PY)'!W2022</f>
        <v>0</v>
      </c>
      <c r="X2022" s="1">
        <f>'[1]RC-1(PY)'!X2022</f>
        <v>0</v>
      </c>
      <c r="Y2022" s="1">
        <f>'[1]RC-1(PY)'!Y2022</f>
        <v>0</v>
      </c>
      <c r="Z2022" s="1">
        <f>'[1]RC-1(PY)'!Z2022</f>
        <v>0</v>
      </c>
      <c r="AA2022" s="1">
        <f>'[1]RC-1(PY)'!AA2022</f>
        <v>0</v>
      </c>
      <c r="AB2022" s="1">
        <f>'[1]RC-1(PY)'!AB2022</f>
        <v>0</v>
      </c>
      <c r="AC2022" s="1">
        <f>'[1]RC-1(PY)'!AC2022</f>
        <v>0</v>
      </c>
      <c r="AD2022" s="1">
        <f>'[1]RC-1(PY)'!AD2022</f>
        <v>0</v>
      </c>
      <c r="AE2022" s="1">
        <f>'[1]RC-1(PY)'!AE2022</f>
        <v>0</v>
      </c>
      <c r="AF2022" s="1">
        <f>'[1]RC-1(PY)'!AF2022</f>
        <v>0</v>
      </c>
      <c r="AG2022" s="1">
        <f>'[1]RC-1(PY)'!AG2022</f>
        <v>0</v>
      </c>
      <c r="AH2022" s="1">
        <f>'[1]RC-1(PY)'!AH2022</f>
        <v>0</v>
      </c>
      <c r="AI2022" s="1">
        <f>'[1]RC-1(PY)'!AI2022</f>
        <v>0</v>
      </c>
    </row>
    <row r="2023" spans="1:35" x14ac:dyDescent="0.3">
      <c r="A2023" s="1">
        <f>'[1]RC-1(PY)'!A2023</f>
        <v>0</v>
      </c>
      <c r="B2023" s="1">
        <f>'[1]RC-1(PY)'!B2023</f>
        <v>0</v>
      </c>
      <c r="C2023" s="1">
        <f>'[1]RC-1(PY)'!C2023</f>
        <v>0</v>
      </c>
      <c r="D2023" s="1">
        <f>'[1]RC-1(PY)'!D2023</f>
        <v>0</v>
      </c>
      <c r="E2023" s="1">
        <f>'[1]RC-1(PY)'!E2023</f>
        <v>0</v>
      </c>
      <c r="F2023" s="1">
        <f>'[1]RC-1(PY)'!F2023</f>
        <v>0</v>
      </c>
      <c r="G2023" s="1">
        <f>'[1]RC-1(PY)'!G2023</f>
        <v>0</v>
      </c>
      <c r="H2023" s="1">
        <f>'[1]RC-1(PY)'!H2023</f>
        <v>0</v>
      </c>
      <c r="I2023" s="1">
        <f>'[1]RC-1(PY)'!I2023</f>
        <v>0</v>
      </c>
      <c r="J2023" s="1">
        <f>'[1]RC-1(PY)'!J2023</f>
        <v>0</v>
      </c>
      <c r="K2023" s="1">
        <f>'[1]RC-1(PY)'!K2023</f>
        <v>0</v>
      </c>
      <c r="L2023" s="1">
        <f>'[1]RC-1(PY)'!L2023</f>
        <v>0</v>
      </c>
      <c r="M2023" s="1">
        <f>'[1]RC-1(PY)'!M2023</f>
        <v>0</v>
      </c>
      <c r="N2023" s="1">
        <f>'[1]RC-1(PY)'!N2023</f>
        <v>0</v>
      </c>
      <c r="O2023" s="1">
        <f>'[1]RC-1(PY)'!O2023</f>
        <v>0</v>
      </c>
      <c r="P2023" s="1">
        <f>'[1]RC-1(PY)'!P2023</f>
        <v>0</v>
      </c>
      <c r="Q2023" s="1">
        <f>'[1]RC-1(PY)'!Q2023</f>
        <v>0</v>
      </c>
      <c r="R2023" s="1">
        <f>'[1]RC-1(PY)'!R2023</f>
        <v>0</v>
      </c>
      <c r="S2023" s="1">
        <f>'[1]RC-1(PY)'!S2023</f>
        <v>0</v>
      </c>
      <c r="T2023" s="1">
        <f>'[1]RC-1(PY)'!T2023</f>
        <v>0</v>
      </c>
      <c r="U2023" s="1">
        <f>'[1]RC-1(PY)'!U2023</f>
        <v>0</v>
      </c>
      <c r="V2023" s="1">
        <f>'[1]RC-1(PY)'!V2023</f>
        <v>0</v>
      </c>
      <c r="W2023" s="1">
        <f>'[1]RC-1(PY)'!W2023</f>
        <v>0</v>
      </c>
      <c r="X2023" s="1">
        <f>'[1]RC-1(PY)'!X2023</f>
        <v>0</v>
      </c>
      <c r="Y2023" s="1">
        <f>'[1]RC-1(PY)'!Y2023</f>
        <v>0</v>
      </c>
      <c r="Z2023" s="1">
        <f>'[1]RC-1(PY)'!Z2023</f>
        <v>0</v>
      </c>
      <c r="AA2023" s="1">
        <f>'[1]RC-1(PY)'!AA2023</f>
        <v>0</v>
      </c>
      <c r="AB2023" s="1">
        <f>'[1]RC-1(PY)'!AB2023</f>
        <v>0</v>
      </c>
      <c r="AC2023" s="1">
        <f>'[1]RC-1(PY)'!AC2023</f>
        <v>0</v>
      </c>
      <c r="AD2023" s="1">
        <f>'[1]RC-1(PY)'!AD2023</f>
        <v>0</v>
      </c>
      <c r="AE2023" s="1">
        <f>'[1]RC-1(PY)'!AE2023</f>
        <v>0</v>
      </c>
      <c r="AF2023" s="1">
        <f>'[1]RC-1(PY)'!AF2023</f>
        <v>0</v>
      </c>
      <c r="AG2023" s="1">
        <f>'[1]RC-1(PY)'!AG2023</f>
        <v>0</v>
      </c>
      <c r="AH2023" s="1">
        <f>'[1]RC-1(PY)'!AH2023</f>
        <v>0</v>
      </c>
      <c r="AI2023" s="1">
        <f>'[1]RC-1(PY)'!AI2023</f>
        <v>0</v>
      </c>
    </row>
    <row r="2024" spans="1:35" x14ac:dyDescent="0.3">
      <c r="A2024" s="1">
        <f>'[1]RC-1(PY)'!A2024</f>
        <v>0</v>
      </c>
      <c r="B2024" s="1">
        <f>'[1]RC-1(PY)'!B2024</f>
        <v>0</v>
      </c>
      <c r="C2024" s="1">
        <f>'[1]RC-1(PY)'!C2024</f>
        <v>0</v>
      </c>
      <c r="D2024" s="1">
        <f>'[1]RC-1(PY)'!D2024</f>
        <v>0</v>
      </c>
      <c r="E2024" s="1">
        <f>'[1]RC-1(PY)'!E2024</f>
        <v>0</v>
      </c>
      <c r="F2024" s="1">
        <f>'[1]RC-1(PY)'!F2024</f>
        <v>0</v>
      </c>
      <c r="G2024" s="1">
        <f>'[1]RC-1(PY)'!G2024</f>
        <v>0</v>
      </c>
      <c r="H2024" s="1">
        <f>'[1]RC-1(PY)'!H2024</f>
        <v>0</v>
      </c>
      <c r="I2024" s="1">
        <f>'[1]RC-1(PY)'!I2024</f>
        <v>0</v>
      </c>
      <c r="J2024" s="1">
        <f>'[1]RC-1(PY)'!J2024</f>
        <v>0</v>
      </c>
      <c r="K2024" s="1">
        <f>'[1]RC-1(PY)'!K2024</f>
        <v>0</v>
      </c>
      <c r="L2024" s="1">
        <f>'[1]RC-1(PY)'!L2024</f>
        <v>0</v>
      </c>
      <c r="M2024" s="1">
        <f>'[1]RC-1(PY)'!M2024</f>
        <v>0</v>
      </c>
      <c r="N2024" s="1">
        <f>'[1]RC-1(PY)'!N2024</f>
        <v>0</v>
      </c>
      <c r="O2024" s="1">
        <f>'[1]RC-1(PY)'!O2024</f>
        <v>0</v>
      </c>
      <c r="P2024" s="1">
        <f>'[1]RC-1(PY)'!P2024</f>
        <v>0</v>
      </c>
      <c r="Q2024" s="1">
        <f>'[1]RC-1(PY)'!Q2024</f>
        <v>0</v>
      </c>
      <c r="R2024" s="1">
        <f>'[1]RC-1(PY)'!R2024</f>
        <v>0</v>
      </c>
      <c r="S2024" s="1">
        <f>'[1]RC-1(PY)'!S2024</f>
        <v>0</v>
      </c>
      <c r="T2024" s="1">
        <f>'[1]RC-1(PY)'!T2024</f>
        <v>0</v>
      </c>
      <c r="U2024" s="1">
        <f>'[1]RC-1(PY)'!U2024</f>
        <v>0</v>
      </c>
      <c r="V2024" s="1">
        <f>'[1]RC-1(PY)'!V2024</f>
        <v>0</v>
      </c>
      <c r="W2024" s="1">
        <f>'[1]RC-1(PY)'!W2024</f>
        <v>0</v>
      </c>
      <c r="X2024" s="1">
        <f>'[1]RC-1(PY)'!X2024</f>
        <v>0</v>
      </c>
      <c r="Y2024" s="1">
        <f>'[1]RC-1(PY)'!Y2024</f>
        <v>0</v>
      </c>
      <c r="Z2024" s="1">
        <f>'[1]RC-1(PY)'!Z2024</f>
        <v>0</v>
      </c>
      <c r="AA2024" s="1">
        <f>'[1]RC-1(PY)'!AA2024</f>
        <v>0</v>
      </c>
      <c r="AB2024" s="1">
        <f>'[1]RC-1(PY)'!AB2024</f>
        <v>0</v>
      </c>
      <c r="AC2024" s="1">
        <f>'[1]RC-1(PY)'!AC2024</f>
        <v>0</v>
      </c>
      <c r="AD2024" s="1">
        <f>'[1]RC-1(PY)'!AD2024</f>
        <v>0</v>
      </c>
      <c r="AE2024" s="1">
        <f>'[1]RC-1(PY)'!AE2024</f>
        <v>0</v>
      </c>
      <c r="AF2024" s="1">
        <f>'[1]RC-1(PY)'!AF2024</f>
        <v>0</v>
      </c>
      <c r="AG2024" s="1">
        <f>'[1]RC-1(PY)'!AG2024</f>
        <v>0</v>
      </c>
      <c r="AH2024" s="1">
        <f>'[1]RC-1(PY)'!AH2024</f>
        <v>0</v>
      </c>
      <c r="AI2024" s="1">
        <f>'[1]RC-1(PY)'!AI2024</f>
        <v>0</v>
      </c>
    </row>
    <row r="2025" spans="1:35" x14ac:dyDescent="0.3">
      <c r="A2025" s="1">
        <f>'[1]RC-1(PY)'!A2025</f>
        <v>0</v>
      </c>
      <c r="B2025" s="1">
        <f>'[1]RC-1(PY)'!B2025</f>
        <v>0</v>
      </c>
      <c r="C2025" s="1">
        <f>'[1]RC-1(PY)'!C2025</f>
        <v>0</v>
      </c>
      <c r="D2025" s="1">
        <f>'[1]RC-1(PY)'!D2025</f>
        <v>0</v>
      </c>
      <c r="E2025" s="1">
        <f>'[1]RC-1(PY)'!E2025</f>
        <v>0</v>
      </c>
      <c r="F2025" s="1">
        <f>'[1]RC-1(PY)'!F2025</f>
        <v>0</v>
      </c>
      <c r="G2025" s="1">
        <f>'[1]RC-1(PY)'!G2025</f>
        <v>0</v>
      </c>
      <c r="H2025" s="1">
        <f>'[1]RC-1(PY)'!H2025</f>
        <v>0</v>
      </c>
      <c r="I2025" s="1">
        <f>'[1]RC-1(PY)'!I2025</f>
        <v>0</v>
      </c>
      <c r="J2025" s="1">
        <f>'[1]RC-1(PY)'!J2025</f>
        <v>0</v>
      </c>
      <c r="K2025" s="1">
        <f>'[1]RC-1(PY)'!K2025</f>
        <v>0</v>
      </c>
      <c r="L2025" s="1">
        <f>'[1]RC-1(PY)'!L2025</f>
        <v>0</v>
      </c>
      <c r="M2025" s="1">
        <f>'[1]RC-1(PY)'!M2025</f>
        <v>0</v>
      </c>
      <c r="N2025" s="1">
        <f>'[1]RC-1(PY)'!N2025</f>
        <v>0</v>
      </c>
      <c r="O2025" s="1">
        <f>'[1]RC-1(PY)'!O2025</f>
        <v>0</v>
      </c>
      <c r="P2025" s="1">
        <f>'[1]RC-1(PY)'!P2025</f>
        <v>0</v>
      </c>
      <c r="Q2025" s="1">
        <f>'[1]RC-1(PY)'!Q2025</f>
        <v>0</v>
      </c>
      <c r="R2025" s="1">
        <f>'[1]RC-1(PY)'!R2025</f>
        <v>0</v>
      </c>
      <c r="S2025" s="1">
        <f>'[1]RC-1(PY)'!S2025</f>
        <v>0</v>
      </c>
      <c r="T2025" s="1">
        <f>'[1]RC-1(PY)'!T2025</f>
        <v>0</v>
      </c>
      <c r="U2025" s="1">
        <f>'[1]RC-1(PY)'!U2025</f>
        <v>0</v>
      </c>
      <c r="V2025" s="1">
        <f>'[1]RC-1(PY)'!V2025</f>
        <v>0</v>
      </c>
      <c r="W2025" s="1">
        <f>'[1]RC-1(PY)'!W2025</f>
        <v>0</v>
      </c>
      <c r="X2025" s="1">
        <f>'[1]RC-1(PY)'!X2025</f>
        <v>0</v>
      </c>
      <c r="Y2025" s="1">
        <f>'[1]RC-1(PY)'!Y2025</f>
        <v>0</v>
      </c>
      <c r="Z2025" s="1">
        <f>'[1]RC-1(PY)'!Z2025</f>
        <v>0</v>
      </c>
      <c r="AA2025" s="1">
        <f>'[1]RC-1(PY)'!AA2025</f>
        <v>0</v>
      </c>
      <c r="AB2025" s="1">
        <f>'[1]RC-1(PY)'!AB2025</f>
        <v>0</v>
      </c>
      <c r="AC2025" s="1">
        <f>'[1]RC-1(PY)'!AC2025</f>
        <v>0</v>
      </c>
      <c r="AD2025" s="1">
        <f>'[1]RC-1(PY)'!AD2025</f>
        <v>0</v>
      </c>
      <c r="AE2025" s="1">
        <f>'[1]RC-1(PY)'!AE2025</f>
        <v>0</v>
      </c>
      <c r="AF2025" s="1">
        <f>'[1]RC-1(PY)'!AF2025</f>
        <v>0</v>
      </c>
      <c r="AG2025" s="1">
        <f>'[1]RC-1(PY)'!AG2025</f>
        <v>0</v>
      </c>
      <c r="AH2025" s="1">
        <f>'[1]RC-1(PY)'!AH2025</f>
        <v>0</v>
      </c>
      <c r="AI2025" s="1">
        <f>'[1]RC-1(PY)'!AI2025</f>
        <v>0</v>
      </c>
    </row>
    <row r="2026" spans="1:35" x14ac:dyDescent="0.3">
      <c r="A2026" s="1">
        <f>'[1]RC-1(PY)'!A2026</f>
        <v>0</v>
      </c>
      <c r="B2026" s="1">
        <f>'[1]RC-1(PY)'!B2026</f>
        <v>0</v>
      </c>
      <c r="C2026" s="1">
        <f>'[1]RC-1(PY)'!C2026</f>
        <v>0</v>
      </c>
      <c r="D2026" s="1">
        <f>'[1]RC-1(PY)'!D2026</f>
        <v>0</v>
      </c>
      <c r="E2026" s="1">
        <f>'[1]RC-1(PY)'!E2026</f>
        <v>0</v>
      </c>
      <c r="F2026" s="1">
        <f>'[1]RC-1(PY)'!F2026</f>
        <v>0</v>
      </c>
      <c r="G2026" s="1">
        <f>'[1]RC-1(PY)'!G2026</f>
        <v>0</v>
      </c>
      <c r="H2026" s="1">
        <f>'[1]RC-1(PY)'!H2026</f>
        <v>0</v>
      </c>
      <c r="I2026" s="1">
        <f>'[1]RC-1(PY)'!I2026</f>
        <v>0</v>
      </c>
      <c r="J2026" s="1">
        <f>'[1]RC-1(PY)'!J2026</f>
        <v>0</v>
      </c>
      <c r="K2026" s="1">
        <f>'[1]RC-1(PY)'!K2026</f>
        <v>0</v>
      </c>
      <c r="L2026" s="1">
        <f>'[1]RC-1(PY)'!L2026</f>
        <v>0</v>
      </c>
      <c r="M2026" s="1">
        <f>'[1]RC-1(PY)'!M2026</f>
        <v>0</v>
      </c>
      <c r="N2026" s="1">
        <f>'[1]RC-1(PY)'!N2026</f>
        <v>0</v>
      </c>
      <c r="O2026" s="1">
        <f>'[1]RC-1(PY)'!O2026</f>
        <v>0</v>
      </c>
      <c r="P2026" s="1">
        <f>'[1]RC-1(PY)'!P2026</f>
        <v>0</v>
      </c>
      <c r="Q2026" s="1">
        <f>'[1]RC-1(PY)'!Q2026</f>
        <v>0</v>
      </c>
      <c r="R2026" s="1">
        <f>'[1]RC-1(PY)'!R2026</f>
        <v>0</v>
      </c>
      <c r="S2026" s="1">
        <f>'[1]RC-1(PY)'!S2026</f>
        <v>0</v>
      </c>
      <c r="T2026" s="1">
        <f>'[1]RC-1(PY)'!T2026</f>
        <v>0</v>
      </c>
      <c r="U2026" s="1">
        <f>'[1]RC-1(PY)'!U2026</f>
        <v>0</v>
      </c>
      <c r="V2026" s="1">
        <f>'[1]RC-1(PY)'!V2026</f>
        <v>0</v>
      </c>
      <c r="W2026" s="1">
        <f>'[1]RC-1(PY)'!W2026</f>
        <v>0</v>
      </c>
      <c r="X2026" s="1">
        <f>'[1]RC-1(PY)'!X2026</f>
        <v>0</v>
      </c>
      <c r="Y2026" s="1">
        <f>'[1]RC-1(PY)'!Y2026</f>
        <v>0</v>
      </c>
      <c r="Z2026" s="1">
        <f>'[1]RC-1(PY)'!Z2026</f>
        <v>0</v>
      </c>
      <c r="AA2026" s="1">
        <f>'[1]RC-1(PY)'!AA2026</f>
        <v>0</v>
      </c>
      <c r="AB2026" s="1">
        <f>'[1]RC-1(PY)'!AB2026</f>
        <v>0</v>
      </c>
      <c r="AC2026" s="1">
        <f>'[1]RC-1(PY)'!AC2026</f>
        <v>0</v>
      </c>
      <c r="AD2026" s="1">
        <f>'[1]RC-1(PY)'!AD2026</f>
        <v>0</v>
      </c>
      <c r="AE2026" s="1">
        <f>'[1]RC-1(PY)'!AE2026</f>
        <v>0</v>
      </c>
      <c r="AF2026" s="1">
        <f>'[1]RC-1(PY)'!AF2026</f>
        <v>0</v>
      </c>
      <c r="AG2026" s="1">
        <f>'[1]RC-1(PY)'!AG2026</f>
        <v>0</v>
      </c>
      <c r="AH2026" s="1">
        <f>'[1]RC-1(PY)'!AH2026</f>
        <v>0</v>
      </c>
      <c r="AI2026" s="1">
        <f>'[1]RC-1(PY)'!AI2026</f>
        <v>0</v>
      </c>
    </row>
    <row r="2027" spans="1:35" x14ac:dyDescent="0.3">
      <c r="A2027" s="1">
        <f>'[1]RC-1(PY)'!A2027</f>
        <v>0</v>
      </c>
      <c r="B2027" s="1">
        <f>'[1]RC-1(PY)'!B2027</f>
        <v>0</v>
      </c>
      <c r="C2027" s="1">
        <f>'[1]RC-1(PY)'!C2027</f>
        <v>0</v>
      </c>
      <c r="D2027" s="1">
        <f>'[1]RC-1(PY)'!D2027</f>
        <v>0</v>
      </c>
      <c r="E2027" s="1">
        <f>'[1]RC-1(PY)'!E2027</f>
        <v>0</v>
      </c>
      <c r="F2027" s="1">
        <f>'[1]RC-1(PY)'!F2027</f>
        <v>0</v>
      </c>
      <c r="G2027" s="1">
        <f>'[1]RC-1(PY)'!G2027</f>
        <v>0</v>
      </c>
      <c r="H2027" s="1">
        <f>'[1]RC-1(PY)'!H2027</f>
        <v>0</v>
      </c>
      <c r="I2027" s="1">
        <f>'[1]RC-1(PY)'!I2027</f>
        <v>0</v>
      </c>
      <c r="J2027" s="1">
        <f>'[1]RC-1(PY)'!J2027</f>
        <v>0</v>
      </c>
      <c r="K2027" s="1">
        <f>'[1]RC-1(PY)'!K2027</f>
        <v>0</v>
      </c>
      <c r="L2027" s="1">
        <f>'[1]RC-1(PY)'!L2027</f>
        <v>0</v>
      </c>
      <c r="M2027" s="1">
        <f>'[1]RC-1(PY)'!M2027</f>
        <v>0</v>
      </c>
      <c r="N2027" s="1">
        <f>'[1]RC-1(PY)'!N2027</f>
        <v>0</v>
      </c>
      <c r="O2027" s="1">
        <f>'[1]RC-1(PY)'!O2027</f>
        <v>0</v>
      </c>
      <c r="P2027" s="1">
        <f>'[1]RC-1(PY)'!P2027</f>
        <v>0</v>
      </c>
      <c r="Q2027" s="1">
        <f>'[1]RC-1(PY)'!Q2027</f>
        <v>0</v>
      </c>
      <c r="R2027" s="1">
        <f>'[1]RC-1(PY)'!R2027</f>
        <v>0</v>
      </c>
      <c r="S2027" s="1">
        <f>'[1]RC-1(PY)'!S2027</f>
        <v>0</v>
      </c>
      <c r="T2027" s="1">
        <f>'[1]RC-1(PY)'!T2027</f>
        <v>0</v>
      </c>
      <c r="U2027" s="1">
        <f>'[1]RC-1(PY)'!U2027</f>
        <v>0</v>
      </c>
      <c r="V2027" s="1">
        <f>'[1]RC-1(PY)'!V2027</f>
        <v>0</v>
      </c>
      <c r="W2027" s="1">
        <f>'[1]RC-1(PY)'!W2027</f>
        <v>0</v>
      </c>
      <c r="X2027" s="1">
        <f>'[1]RC-1(PY)'!X2027</f>
        <v>0</v>
      </c>
      <c r="Y2027" s="1">
        <f>'[1]RC-1(PY)'!Y2027</f>
        <v>0</v>
      </c>
      <c r="Z2027" s="1">
        <f>'[1]RC-1(PY)'!Z2027</f>
        <v>0</v>
      </c>
      <c r="AA2027" s="1">
        <f>'[1]RC-1(PY)'!AA2027</f>
        <v>0</v>
      </c>
      <c r="AB2027" s="1">
        <f>'[1]RC-1(PY)'!AB2027</f>
        <v>0</v>
      </c>
      <c r="AC2027" s="1">
        <f>'[1]RC-1(PY)'!AC2027</f>
        <v>0</v>
      </c>
      <c r="AD2027" s="1">
        <f>'[1]RC-1(PY)'!AD2027</f>
        <v>0</v>
      </c>
      <c r="AE2027" s="1">
        <f>'[1]RC-1(PY)'!AE2027</f>
        <v>0</v>
      </c>
      <c r="AF2027" s="1">
        <f>'[1]RC-1(PY)'!AF2027</f>
        <v>0</v>
      </c>
      <c r="AG2027" s="1">
        <f>'[1]RC-1(PY)'!AG2027</f>
        <v>0</v>
      </c>
      <c r="AH2027" s="1">
        <f>'[1]RC-1(PY)'!AH2027</f>
        <v>0</v>
      </c>
      <c r="AI2027" s="1">
        <f>'[1]RC-1(PY)'!AI2027</f>
        <v>0</v>
      </c>
    </row>
    <row r="2028" spans="1:35" x14ac:dyDescent="0.3">
      <c r="A2028" s="1">
        <f>'[1]RC-1(PY)'!A2028</f>
        <v>0</v>
      </c>
      <c r="B2028" s="1">
        <f>'[1]RC-1(PY)'!B2028</f>
        <v>0</v>
      </c>
      <c r="C2028" s="1">
        <f>'[1]RC-1(PY)'!C2028</f>
        <v>0</v>
      </c>
      <c r="D2028" s="1">
        <f>'[1]RC-1(PY)'!D2028</f>
        <v>0</v>
      </c>
      <c r="E2028" s="1">
        <f>'[1]RC-1(PY)'!E2028</f>
        <v>0</v>
      </c>
      <c r="F2028" s="1">
        <f>'[1]RC-1(PY)'!F2028</f>
        <v>0</v>
      </c>
      <c r="G2028" s="1">
        <f>'[1]RC-1(PY)'!G2028</f>
        <v>0</v>
      </c>
      <c r="H2028" s="1">
        <f>'[1]RC-1(PY)'!H2028</f>
        <v>0</v>
      </c>
      <c r="I2028" s="1">
        <f>'[1]RC-1(PY)'!I2028</f>
        <v>0</v>
      </c>
      <c r="J2028" s="1">
        <f>'[1]RC-1(PY)'!J2028</f>
        <v>0</v>
      </c>
      <c r="K2028" s="1">
        <f>'[1]RC-1(PY)'!K2028</f>
        <v>0</v>
      </c>
      <c r="L2028" s="1">
        <f>'[1]RC-1(PY)'!L2028</f>
        <v>0</v>
      </c>
      <c r="M2028" s="1">
        <f>'[1]RC-1(PY)'!M2028</f>
        <v>0</v>
      </c>
      <c r="N2028" s="1">
        <f>'[1]RC-1(PY)'!N2028</f>
        <v>0</v>
      </c>
      <c r="O2028" s="1">
        <f>'[1]RC-1(PY)'!O2028</f>
        <v>0</v>
      </c>
      <c r="P2028" s="1">
        <f>'[1]RC-1(PY)'!P2028</f>
        <v>0</v>
      </c>
      <c r="Q2028" s="1">
        <f>'[1]RC-1(PY)'!Q2028</f>
        <v>0</v>
      </c>
      <c r="R2028" s="1">
        <f>'[1]RC-1(PY)'!R2028</f>
        <v>0</v>
      </c>
      <c r="S2028" s="1">
        <f>'[1]RC-1(PY)'!S2028</f>
        <v>0</v>
      </c>
      <c r="T2028" s="1">
        <f>'[1]RC-1(PY)'!T2028</f>
        <v>0</v>
      </c>
      <c r="U2028" s="1">
        <f>'[1]RC-1(PY)'!U2028</f>
        <v>0</v>
      </c>
      <c r="V2028" s="1">
        <f>'[1]RC-1(PY)'!V2028</f>
        <v>0</v>
      </c>
      <c r="W2028" s="1">
        <f>'[1]RC-1(PY)'!W2028</f>
        <v>0</v>
      </c>
      <c r="X2028" s="1">
        <f>'[1]RC-1(PY)'!X2028</f>
        <v>0</v>
      </c>
      <c r="Y2028" s="1">
        <f>'[1]RC-1(PY)'!Y2028</f>
        <v>0</v>
      </c>
      <c r="Z2028" s="1">
        <f>'[1]RC-1(PY)'!Z2028</f>
        <v>0</v>
      </c>
      <c r="AA2028" s="1">
        <f>'[1]RC-1(PY)'!AA2028</f>
        <v>0</v>
      </c>
      <c r="AB2028" s="1">
        <f>'[1]RC-1(PY)'!AB2028</f>
        <v>0</v>
      </c>
      <c r="AC2028" s="1">
        <f>'[1]RC-1(PY)'!AC2028</f>
        <v>0</v>
      </c>
      <c r="AD2028" s="1">
        <f>'[1]RC-1(PY)'!AD2028</f>
        <v>0</v>
      </c>
      <c r="AE2028" s="1">
        <f>'[1]RC-1(PY)'!AE2028</f>
        <v>0</v>
      </c>
      <c r="AF2028" s="1">
        <f>'[1]RC-1(PY)'!AF2028</f>
        <v>0</v>
      </c>
      <c r="AG2028" s="1">
        <f>'[1]RC-1(PY)'!AG2028</f>
        <v>0</v>
      </c>
      <c r="AH2028" s="1">
        <f>'[1]RC-1(PY)'!AH2028</f>
        <v>0</v>
      </c>
      <c r="AI2028" s="1">
        <f>'[1]RC-1(PY)'!AI2028</f>
        <v>0</v>
      </c>
    </row>
    <row r="2029" spans="1:35" x14ac:dyDescent="0.3">
      <c r="A2029" s="1">
        <f>'[1]RC-1(PY)'!A2029</f>
        <v>0</v>
      </c>
      <c r="B2029" s="1">
        <f>'[1]RC-1(PY)'!B2029</f>
        <v>0</v>
      </c>
      <c r="C2029" s="1">
        <f>'[1]RC-1(PY)'!C2029</f>
        <v>0</v>
      </c>
      <c r="D2029" s="1">
        <f>'[1]RC-1(PY)'!D2029</f>
        <v>0</v>
      </c>
      <c r="E2029" s="1">
        <f>'[1]RC-1(PY)'!E2029</f>
        <v>0</v>
      </c>
      <c r="F2029" s="1">
        <f>'[1]RC-1(PY)'!F2029</f>
        <v>0</v>
      </c>
      <c r="G2029" s="1">
        <f>'[1]RC-1(PY)'!G2029</f>
        <v>0</v>
      </c>
      <c r="H2029" s="1">
        <f>'[1]RC-1(PY)'!H2029</f>
        <v>0</v>
      </c>
      <c r="I2029" s="1">
        <f>'[1]RC-1(PY)'!I2029</f>
        <v>0</v>
      </c>
      <c r="J2029" s="1">
        <f>'[1]RC-1(PY)'!J2029</f>
        <v>0</v>
      </c>
      <c r="K2029" s="1">
        <f>'[1]RC-1(PY)'!K2029</f>
        <v>0</v>
      </c>
      <c r="L2029" s="1">
        <f>'[1]RC-1(PY)'!L2029</f>
        <v>0</v>
      </c>
      <c r="M2029" s="1">
        <f>'[1]RC-1(PY)'!M2029</f>
        <v>0</v>
      </c>
      <c r="N2029" s="1">
        <f>'[1]RC-1(PY)'!N2029</f>
        <v>0</v>
      </c>
      <c r="O2029" s="1">
        <f>'[1]RC-1(PY)'!O2029</f>
        <v>0</v>
      </c>
      <c r="P2029" s="1">
        <f>'[1]RC-1(PY)'!P2029</f>
        <v>0</v>
      </c>
      <c r="Q2029" s="1">
        <f>'[1]RC-1(PY)'!Q2029</f>
        <v>0</v>
      </c>
      <c r="R2029" s="1">
        <f>'[1]RC-1(PY)'!R2029</f>
        <v>0</v>
      </c>
      <c r="S2029" s="1">
        <f>'[1]RC-1(PY)'!S2029</f>
        <v>0</v>
      </c>
      <c r="T2029" s="1">
        <f>'[1]RC-1(PY)'!T2029</f>
        <v>0</v>
      </c>
      <c r="U2029" s="1">
        <f>'[1]RC-1(PY)'!U2029</f>
        <v>0</v>
      </c>
      <c r="V2029" s="1">
        <f>'[1]RC-1(PY)'!V2029</f>
        <v>0</v>
      </c>
      <c r="W2029" s="1">
        <f>'[1]RC-1(PY)'!W2029</f>
        <v>0</v>
      </c>
      <c r="X2029" s="1">
        <f>'[1]RC-1(PY)'!X2029</f>
        <v>0</v>
      </c>
      <c r="Y2029" s="1">
        <f>'[1]RC-1(PY)'!Y2029</f>
        <v>0</v>
      </c>
      <c r="Z2029" s="1">
        <f>'[1]RC-1(PY)'!Z2029</f>
        <v>0</v>
      </c>
      <c r="AA2029" s="1">
        <f>'[1]RC-1(PY)'!AA2029</f>
        <v>0</v>
      </c>
      <c r="AB2029" s="1">
        <f>'[1]RC-1(PY)'!AB2029</f>
        <v>0</v>
      </c>
      <c r="AC2029" s="1">
        <f>'[1]RC-1(PY)'!AC2029</f>
        <v>0</v>
      </c>
      <c r="AD2029" s="1">
        <f>'[1]RC-1(PY)'!AD2029</f>
        <v>0</v>
      </c>
      <c r="AE2029" s="1">
        <f>'[1]RC-1(PY)'!AE2029</f>
        <v>0</v>
      </c>
      <c r="AF2029" s="1">
        <f>'[1]RC-1(PY)'!AF2029</f>
        <v>0</v>
      </c>
      <c r="AG2029" s="1">
        <f>'[1]RC-1(PY)'!AG2029</f>
        <v>0</v>
      </c>
      <c r="AH2029" s="1">
        <f>'[1]RC-1(PY)'!AH2029</f>
        <v>0</v>
      </c>
      <c r="AI2029" s="1">
        <f>'[1]RC-1(PY)'!AI2029</f>
        <v>0</v>
      </c>
    </row>
    <row r="2030" spans="1:35" x14ac:dyDescent="0.3">
      <c r="A2030" s="1">
        <f>'[1]RC-1(PY)'!A2030</f>
        <v>0</v>
      </c>
      <c r="B2030" s="1">
        <f>'[1]RC-1(PY)'!B2030</f>
        <v>0</v>
      </c>
      <c r="C2030" s="1">
        <f>'[1]RC-1(PY)'!C2030</f>
        <v>0</v>
      </c>
      <c r="D2030" s="1">
        <f>'[1]RC-1(PY)'!D2030</f>
        <v>0</v>
      </c>
      <c r="E2030" s="1">
        <f>'[1]RC-1(PY)'!E2030</f>
        <v>0</v>
      </c>
      <c r="F2030" s="1">
        <f>'[1]RC-1(PY)'!F2030</f>
        <v>0</v>
      </c>
      <c r="G2030" s="1">
        <f>'[1]RC-1(PY)'!G2030</f>
        <v>0</v>
      </c>
      <c r="H2030" s="1">
        <f>'[1]RC-1(PY)'!H2030</f>
        <v>0</v>
      </c>
      <c r="I2030" s="1">
        <f>'[1]RC-1(PY)'!I2030</f>
        <v>0</v>
      </c>
      <c r="J2030" s="1">
        <f>'[1]RC-1(PY)'!J2030</f>
        <v>0</v>
      </c>
      <c r="K2030" s="1">
        <f>'[1]RC-1(PY)'!K2030</f>
        <v>0</v>
      </c>
      <c r="L2030" s="1">
        <f>'[1]RC-1(PY)'!L2030</f>
        <v>0</v>
      </c>
      <c r="M2030" s="1">
        <f>'[1]RC-1(PY)'!M2030</f>
        <v>0</v>
      </c>
      <c r="N2030" s="1">
        <f>'[1]RC-1(PY)'!N2030</f>
        <v>0</v>
      </c>
      <c r="O2030" s="1">
        <f>'[1]RC-1(PY)'!O2030</f>
        <v>0</v>
      </c>
      <c r="P2030" s="1">
        <f>'[1]RC-1(PY)'!P2030</f>
        <v>0</v>
      </c>
      <c r="Q2030" s="1">
        <f>'[1]RC-1(PY)'!Q2030</f>
        <v>0</v>
      </c>
      <c r="R2030" s="1">
        <f>'[1]RC-1(PY)'!R2030</f>
        <v>0</v>
      </c>
      <c r="S2030" s="1">
        <f>'[1]RC-1(PY)'!S2030</f>
        <v>0</v>
      </c>
      <c r="T2030" s="1">
        <f>'[1]RC-1(PY)'!T2030</f>
        <v>0</v>
      </c>
      <c r="U2030" s="1">
        <f>'[1]RC-1(PY)'!U2030</f>
        <v>0</v>
      </c>
      <c r="V2030" s="1">
        <f>'[1]RC-1(PY)'!V2030</f>
        <v>0</v>
      </c>
      <c r="W2030" s="1">
        <f>'[1]RC-1(PY)'!W2030</f>
        <v>0</v>
      </c>
      <c r="X2030" s="1">
        <f>'[1]RC-1(PY)'!X2030</f>
        <v>0</v>
      </c>
      <c r="Y2030" s="1">
        <f>'[1]RC-1(PY)'!Y2030</f>
        <v>0</v>
      </c>
      <c r="Z2030" s="1">
        <f>'[1]RC-1(PY)'!Z2030</f>
        <v>0</v>
      </c>
      <c r="AA2030" s="1">
        <f>'[1]RC-1(PY)'!AA2030</f>
        <v>0</v>
      </c>
      <c r="AB2030" s="1">
        <f>'[1]RC-1(PY)'!AB2030</f>
        <v>0</v>
      </c>
      <c r="AC2030" s="1">
        <f>'[1]RC-1(PY)'!AC2030</f>
        <v>0</v>
      </c>
      <c r="AD2030" s="1">
        <f>'[1]RC-1(PY)'!AD2030</f>
        <v>0</v>
      </c>
      <c r="AE2030" s="1">
        <f>'[1]RC-1(PY)'!AE2030</f>
        <v>0</v>
      </c>
      <c r="AF2030" s="1">
        <f>'[1]RC-1(PY)'!AF2030</f>
        <v>0</v>
      </c>
      <c r="AG2030" s="1">
        <f>'[1]RC-1(PY)'!AG2030</f>
        <v>0</v>
      </c>
      <c r="AH2030" s="1">
        <f>'[1]RC-1(PY)'!AH2030</f>
        <v>0</v>
      </c>
      <c r="AI2030" s="1">
        <f>'[1]RC-1(PY)'!AI2030</f>
        <v>0</v>
      </c>
    </row>
    <row r="2031" spans="1:35" x14ac:dyDescent="0.3">
      <c r="A2031" s="1">
        <f>'[1]RC-1(PY)'!A2031</f>
        <v>0</v>
      </c>
      <c r="B2031" s="1">
        <f>'[1]RC-1(PY)'!B2031</f>
        <v>0</v>
      </c>
      <c r="C2031" s="1">
        <f>'[1]RC-1(PY)'!C2031</f>
        <v>0</v>
      </c>
      <c r="D2031" s="1">
        <f>'[1]RC-1(PY)'!D2031</f>
        <v>0</v>
      </c>
      <c r="E2031" s="1">
        <f>'[1]RC-1(PY)'!E2031</f>
        <v>0</v>
      </c>
      <c r="F2031" s="1">
        <f>'[1]RC-1(PY)'!F2031</f>
        <v>0</v>
      </c>
      <c r="G2031" s="1">
        <f>'[1]RC-1(PY)'!G2031</f>
        <v>0</v>
      </c>
      <c r="H2031" s="1">
        <f>'[1]RC-1(PY)'!H2031</f>
        <v>0</v>
      </c>
      <c r="I2031" s="1">
        <f>'[1]RC-1(PY)'!I2031</f>
        <v>0</v>
      </c>
      <c r="J2031" s="1">
        <f>'[1]RC-1(PY)'!J2031</f>
        <v>0</v>
      </c>
      <c r="K2031" s="1">
        <f>'[1]RC-1(PY)'!K2031</f>
        <v>0</v>
      </c>
      <c r="L2031" s="1">
        <f>'[1]RC-1(PY)'!L2031</f>
        <v>0</v>
      </c>
      <c r="M2031" s="1">
        <f>'[1]RC-1(PY)'!M2031</f>
        <v>0</v>
      </c>
      <c r="N2031" s="1">
        <f>'[1]RC-1(PY)'!N2031</f>
        <v>0</v>
      </c>
      <c r="O2031" s="1">
        <f>'[1]RC-1(PY)'!O2031</f>
        <v>0</v>
      </c>
      <c r="P2031" s="1">
        <f>'[1]RC-1(PY)'!P2031</f>
        <v>0</v>
      </c>
      <c r="Q2031" s="1">
        <f>'[1]RC-1(PY)'!Q2031</f>
        <v>0</v>
      </c>
      <c r="R2031" s="1">
        <f>'[1]RC-1(PY)'!R2031</f>
        <v>0</v>
      </c>
      <c r="S2031" s="1">
        <f>'[1]RC-1(PY)'!S2031</f>
        <v>0</v>
      </c>
      <c r="T2031" s="1">
        <f>'[1]RC-1(PY)'!T2031</f>
        <v>0</v>
      </c>
      <c r="U2031" s="1">
        <f>'[1]RC-1(PY)'!U2031</f>
        <v>0</v>
      </c>
      <c r="V2031" s="1">
        <f>'[1]RC-1(PY)'!V2031</f>
        <v>0</v>
      </c>
      <c r="W2031" s="1">
        <f>'[1]RC-1(PY)'!W2031</f>
        <v>0</v>
      </c>
      <c r="X2031" s="1">
        <f>'[1]RC-1(PY)'!X2031</f>
        <v>0</v>
      </c>
      <c r="Y2031" s="1">
        <f>'[1]RC-1(PY)'!Y2031</f>
        <v>0</v>
      </c>
      <c r="Z2031" s="1">
        <f>'[1]RC-1(PY)'!Z2031</f>
        <v>0</v>
      </c>
      <c r="AA2031" s="1">
        <f>'[1]RC-1(PY)'!AA2031</f>
        <v>0</v>
      </c>
      <c r="AB2031" s="1">
        <f>'[1]RC-1(PY)'!AB2031</f>
        <v>0</v>
      </c>
      <c r="AC2031" s="1">
        <f>'[1]RC-1(PY)'!AC2031</f>
        <v>0</v>
      </c>
      <c r="AD2031" s="1">
        <f>'[1]RC-1(PY)'!AD2031</f>
        <v>0</v>
      </c>
      <c r="AE2031" s="1">
        <f>'[1]RC-1(PY)'!AE2031</f>
        <v>0</v>
      </c>
      <c r="AF2031" s="1">
        <f>'[1]RC-1(PY)'!AF2031</f>
        <v>0</v>
      </c>
      <c r="AG2031" s="1">
        <f>'[1]RC-1(PY)'!AG2031</f>
        <v>0</v>
      </c>
      <c r="AH2031" s="1">
        <f>'[1]RC-1(PY)'!AH2031</f>
        <v>0</v>
      </c>
      <c r="AI2031" s="1">
        <f>'[1]RC-1(PY)'!AI2031</f>
        <v>0</v>
      </c>
    </row>
    <row r="2032" spans="1:35" x14ac:dyDescent="0.3">
      <c r="A2032" s="1">
        <f>'[1]RC-1(PY)'!A2032</f>
        <v>0</v>
      </c>
      <c r="B2032" s="1">
        <f>'[1]RC-1(PY)'!B2032</f>
        <v>0</v>
      </c>
      <c r="C2032" s="1">
        <f>'[1]RC-1(PY)'!C2032</f>
        <v>0</v>
      </c>
      <c r="D2032" s="1">
        <f>'[1]RC-1(PY)'!D2032</f>
        <v>0</v>
      </c>
      <c r="E2032" s="1">
        <f>'[1]RC-1(PY)'!E2032</f>
        <v>0</v>
      </c>
      <c r="F2032" s="1">
        <f>'[1]RC-1(PY)'!F2032</f>
        <v>0</v>
      </c>
      <c r="G2032" s="1">
        <f>'[1]RC-1(PY)'!G2032</f>
        <v>0</v>
      </c>
      <c r="H2032" s="1">
        <f>'[1]RC-1(PY)'!H2032</f>
        <v>0</v>
      </c>
      <c r="I2032" s="1">
        <f>'[1]RC-1(PY)'!I2032</f>
        <v>0</v>
      </c>
      <c r="J2032" s="1">
        <f>'[1]RC-1(PY)'!J2032</f>
        <v>0</v>
      </c>
      <c r="K2032" s="1">
        <f>'[1]RC-1(PY)'!K2032</f>
        <v>0</v>
      </c>
      <c r="L2032" s="1">
        <f>'[1]RC-1(PY)'!L2032</f>
        <v>0</v>
      </c>
      <c r="M2032" s="1">
        <f>'[1]RC-1(PY)'!M2032</f>
        <v>0</v>
      </c>
      <c r="N2032" s="1">
        <f>'[1]RC-1(PY)'!N2032</f>
        <v>0</v>
      </c>
      <c r="O2032" s="1">
        <f>'[1]RC-1(PY)'!O2032</f>
        <v>0</v>
      </c>
      <c r="P2032" s="1">
        <f>'[1]RC-1(PY)'!P2032</f>
        <v>0</v>
      </c>
      <c r="Q2032" s="1">
        <f>'[1]RC-1(PY)'!Q2032</f>
        <v>0</v>
      </c>
      <c r="R2032" s="1">
        <f>'[1]RC-1(PY)'!R2032</f>
        <v>0</v>
      </c>
      <c r="S2032" s="1">
        <f>'[1]RC-1(PY)'!S2032</f>
        <v>0</v>
      </c>
      <c r="T2032" s="1">
        <f>'[1]RC-1(PY)'!T2032</f>
        <v>0</v>
      </c>
      <c r="U2032" s="1">
        <f>'[1]RC-1(PY)'!U2032</f>
        <v>0</v>
      </c>
      <c r="V2032" s="1">
        <f>'[1]RC-1(PY)'!V2032</f>
        <v>0</v>
      </c>
      <c r="W2032" s="1">
        <f>'[1]RC-1(PY)'!W2032</f>
        <v>0</v>
      </c>
      <c r="X2032" s="1">
        <f>'[1]RC-1(PY)'!X2032</f>
        <v>0</v>
      </c>
      <c r="Y2032" s="1">
        <f>'[1]RC-1(PY)'!Y2032</f>
        <v>0</v>
      </c>
      <c r="Z2032" s="1">
        <f>'[1]RC-1(PY)'!Z2032</f>
        <v>0</v>
      </c>
      <c r="AA2032" s="1">
        <f>'[1]RC-1(PY)'!AA2032</f>
        <v>0</v>
      </c>
      <c r="AB2032" s="1">
        <f>'[1]RC-1(PY)'!AB2032</f>
        <v>0</v>
      </c>
      <c r="AC2032" s="1">
        <f>'[1]RC-1(PY)'!AC2032</f>
        <v>0</v>
      </c>
      <c r="AD2032" s="1">
        <f>'[1]RC-1(PY)'!AD2032</f>
        <v>0</v>
      </c>
      <c r="AE2032" s="1">
        <f>'[1]RC-1(PY)'!AE2032</f>
        <v>0</v>
      </c>
      <c r="AF2032" s="1">
        <f>'[1]RC-1(PY)'!AF2032</f>
        <v>0</v>
      </c>
      <c r="AG2032" s="1">
        <f>'[1]RC-1(PY)'!AG2032</f>
        <v>0</v>
      </c>
      <c r="AH2032" s="1">
        <f>'[1]RC-1(PY)'!AH2032</f>
        <v>0</v>
      </c>
      <c r="AI2032" s="1">
        <f>'[1]RC-1(PY)'!AI2032</f>
        <v>0</v>
      </c>
    </row>
    <row r="2033" spans="1:35" x14ac:dyDescent="0.3">
      <c r="A2033" s="1">
        <f>'[1]RC-1(PY)'!A2033</f>
        <v>0</v>
      </c>
      <c r="B2033" s="1">
        <f>'[1]RC-1(PY)'!B2033</f>
        <v>0</v>
      </c>
      <c r="C2033" s="1">
        <f>'[1]RC-1(PY)'!C2033</f>
        <v>0</v>
      </c>
      <c r="D2033" s="1">
        <f>'[1]RC-1(PY)'!D2033</f>
        <v>0</v>
      </c>
      <c r="E2033" s="1">
        <f>'[1]RC-1(PY)'!E2033</f>
        <v>0</v>
      </c>
      <c r="F2033" s="1">
        <f>'[1]RC-1(PY)'!F2033</f>
        <v>0</v>
      </c>
      <c r="G2033" s="1">
        <f>'[1]RC-1(PY)'!G2033</f>
        <v>0</v>
      </c>
      <c r="H2033" s="1">
        <f>'[1]RC-1(PY)'!H2033</f>
        <v>0</v>
      </c>
      <c r="I2033" s="1">
        <f>'[1]RC-1(PY)'!I2033</f>
        <v>0</v>
      </c>
      <c r="J2033" s="1">
        <f>'[1]RC-1(PY)'!J2033</f>
        <v>0</v>
      </c>
      <c r="K2033" s="1">
        <f>'[1]RC-1(PY)'!K2033</f>
        <v>0</v>
      </c>
      <c r="L2033" s="1">
        <f>'[1]RC-1(PY)'!L2033</f>
        <v>0</v>
      </c>
      <c r="M2033" s="1">
        <f>'[1]RC-1(PY)'!M2033</f>
        <v>0</v>
      </c>
      <c r="N2033" s="1">
        <f>'[1]RC-1(PY)'!N2033</f>
        <v>0</v>
      </c>
      <c r="O2033" s="1">
        <f>'[1]RC-1(PY)'!O2033</f>
        <v>0</v>
      </c>
      <c r="P2033" s="1">
        <f>'[1]RC-1(PY)'!P2033</f>
        <v>0</v>
      </c>
      <c r="Q2033" s="1">
        <f>'[1]RC-1(PY)'!Q2033</f>
        <v>0</v>
      </c>
      <c r="R2033" s="1">
        <f>'[1]RC-1(PY)'!R2033</f>
        <v>0</v>
      </c>
      <c r="S2033" s="1">
        <f>'[1]RC-1(PY)'!S2033</f>
        <v>0</v>
      </c>
      <c r="T2033" s="1">
        <f>'[1]RC-1(PY)'!T2033</f>
        <v>0</v>
      </c>
      <c r="U2033" s="1">
        <f>'[1]RC-1(PY)'!U2033</f>
        <v>0</v>
      </c>
      <c r="V2033" s="1">
        <f>'[1]RC-1(PY)'!V2033</f>
        <v>0</v>
      </c>
      <c r="W2033" s="1">
        <f>'[1]RC-1(PY)'!W2033</f>
        <v>0</v>
      </c>
      <c r="X2033" s="1">
        <f>'[1]RC-1(PY)'!X2033</f>
        <v>0</v>
      </c>
      <c r="Y2033" s="1">
        <f>'[1]RC-1(PY)'!Y2033</f>
        <v>0</v>
      </c>
      <c r="Z2033" s="1">
        <f>'[1]RC-1(PY)'!Z2033</f>
        <v>0</v>
      </c>
      <c r="AA2033" s="1">
        <f>'[1]RC-1(PY)'!AA2033</f>
        <v>0</v>
      </c>
      <c r="AB2033" s="1">
        <f>'[1]RC-1(PY)'!AB2033</f>
        <v>0</v>
      </c>
      <c r="AC2033" s="1">
        <f>'[1]RC-1(PY)'!AC2033</f>
        <v>0</v>
      </c>
      <c r="AD2033" s="1">
        <f>'[1]RC-1(PY)'!AD2033</f>
        <v>0</v>
      </c>
      <c r="AE2033" s="1">
        <f>'[1]RC-1(PY)'!AE2033</f>
        <v>0</v>
      </c>
      <c r="AF2033" s="1">
        <f>'[1]RC-1(PY)'!AF2033</f>
        <v>0</v>
      </c>
      <c r="AG2033" s="1">
        <f>'[1]RC-1(PY)'!AG2033</f>
        <v>0</v>
      </c>
      <c r="AH2033" s="1">
        <f>'[1]RC-1(PY)'!AH2033</f>
        <v>0</v>
      </c>
      <c r="AI2033" s="1">
        <f>'[1]RC-1(PY)'!AI2033</f>
        <v>0</v>
      </c>
    </row>
    <row r="2034" spans="1:35" x14ac:dyDescent="0.3">
      <c r="A2034" s="1">
        <f>'[1]RC-1(PY)'!A2034</f>
        <v>0</v>
      </c>
      <c r="B2034" s="1">
        <f>'[1]RC-1(PY)'!B2034</f>
        <v>0</v>
      </c>
      <c r="C2034" s="1">
        <f>'[1]RC-1(PY)'!C2034</f>
        <v>0</v>
      </c>
      <c r="D2034" s="1">
        <f>'[1]RC-1(PY)'!D2034</f>
        <v>0</v>
      </c>
      <c r="E2034" s="1">
        <f>'[1]RC-1(PY)'!E2034</f>
        <v>0</v>
      </c>
      <c r="F2034" s="1">
        <f>'[1]RC-1(PY)'!F2034</f>
        <v>0</v>
      </c>
      <c r="G2034" s="1">
        <f>'[1]RC-1(PY)'!G2034</f>
        <v>0</v>
      </c>
      <c r="H2034" s="1">
        <f>'[1]RC-1(PY)'!H2034</f>
        <v>0</v>
      </c>
      <c r="I2034" s="1">
        <f>'[1]RC-1(PY)'!I2034</f>
        <v>0</v>
      </c>
      <c r="J2034" s="1">
        <f>'[1]RC-1(PY)'!J2034</f>
        <v>0</v>
      </c>
      <c r="K2034" s="1">
        <f>'[1]RC-1(PY)'!K2034</f>
        <v>0</v>
      </c>
      <c r="L2034" s="1">
        <f>'[1]RC-1(PY)'!L2034</f>
        <v>0</v>
      </c>
      <c r="M2034" s="1">
        <f>'[1]RC-1(PY)'!M2034</f>
        <v>0</v>
      </c>
      <c r="N2034" s="1">
        <f>'[1]RC-1(PY)'!N2034</f>
        <v>0</v>
      </c>
      <c r="O2034" s="1">
        <f>'[1]RC-1(PY)'!O2034</f>
        <v>0</v>
      </c>
      <c r="P2034" s="1">
        <f>'[1]RC-1(PY)'!P2034</f>
        <v>0</v>
      </c>
      <c r="Q2034" s="1">
        <f>'[1]RC-1(PY)'!Q2034</f>
        <v>0</v>
      </c>
      <c r="R2034" s="1">
        <f>'[1]RC-1(PY)'!R2034</f>
        <v>0</v>
      </c>
      <c r="S2034" s="1">
        <f>'[1]RC-1(PY)'!S2034</f>
        <v>0</v>
      </c>
      <c r="T2034" s="1">
        <f>'[1]RC-1(PY)'!T2034</f>
        <v>0</v>
      </c>
      <c r="U2034" s="1">
        <f>'[1]RC-1(PY)'!U2034</f>
        <v>0</v>
      </c>
      <c r="V2034" s="1">
        <f>'[1]RC-1(PY)'!V2034</f>
        <v>0</v>
      </c>
      <c r="W2034" s="1">
        <f>'[1]RC-1(PY)'!W2034</f>
        <v>0</v>
      </c>
      <c r="X2034" s="1">
        <f>'[1]RC-1(PY)'!X2034</f>
        <v>0</v>
      </c>
      <c r="Y2034" s="1">
        <f>'[1]RC-1(PY)'!Y2034</f>
        <v>0</v>
      </c>
      <c r="Z2034" s="1">
        <f>'[1]RC-1(PY)'!Z2034</f>
        <v>0</v>
      </c>
      <c r="AA2034" s="1">
        <f>'[1]RC-1(PY)'!AA2034</f>
        <v>0</v>
      </c>
      <c r="AB2034" s="1">
        <f>'[1]RC-1(PY)'!AB2034</f>
        <v>0</v>
      </c>
      <c r="AC2034" s="1">
        <f>'[1]RC-1(PY)'!AC2034</f>
        <v>0</v>
      </c>
      <c r="AD2034" s="1">
        <f>'[1]RC-1(PY)'!AD2034</f>
        <v>0</v>
      </c>
      <c r="AE2034" s="1">
        <f>'[1]RC-1(PY)'!AE2034</f>
        <v>0</v>
      </c>
      <c r="AF2034" s="1">
        <f>'[1]RC-1(PY)'!AF2034</f>
        <v>0</v>
      </c>
      <c r="AG2034" s="1">
        <f>'[1]RC-1(PY)'!AG2034</f>
        <v>0</v>
      </c>
      <c r="AH2034" s="1">
        <f>'[1]RC-1(PY)'!AH2034</f>
        <v>0</v>
      </c>
      <c r="AI2034" s="1">
        <f>'[1]RC-1(PY)'!AI2034</f>
        <v>0</v>
      </c>
    </row>
    <row r="2035" spans="1:35" x14ac:dyDescent="0.3">
      <c r="A2035" s="1">
        <f>'[1]RC-1(PY)'!A2035</f>
        <v>0</v>
      </c>
      <c r="B2035" s="1">
        <f>'[1]RC-1(PY)'!B2035</f>
        <v>0</v>
      </c>
      <c r="C2035" s="1">
        <f>'[1]RC-1(PY)'!C2035</f>
        <v>0</v>
      </c>
      <c r="D2035" s="1">
        <f>'[1]RC-1(PY)'!D2035</f>
        <v>0</v>
      </c>
      <c r="E2035" s="1">
        <f>'[1]RC-1(PY)'!E2035</f>
        <v>0</v>
      </c>
      <c r="F2035" s="1">
        <f>'[1]RC-1(PY)'!F2035</f>
        <v>0</v>
      </c>
      <c r="G2035" s="1">
        <f>'[1]RC-1(PY)'!G2035</f>
        <v>0</v>
      </c>
      <c r="H2035" s="1">
        <f>'[1]RC-1(PY)'!H2035</f>
        <v>0</v>
      </c>
      <c r="I2035" s="1">
        <f>'[1]RC-1(PY)'!I2035</f>
        <v>0</v>
      </c>
      <c r="J2035" s="1">
        <f>'[1]RC-1(PY)'!J2035</f>
        <v>0</v>
      </c>
      <c r="K2035" s="1">
        <f>'[1]RC-1(PY)'!K2035</f>
        <v>0</v>
      </c>
      <c r="L2035" s="1">
        <f>'[1]RC-1(PY)'!L2035</f>
        <v>0</v>
      </c>
      <c r="M2035" s="1">
        <f>'[1]RC-1(PY)'!M2035</f>
        <v>0</v>
      </c>
      <c r="N2035" s="1">
        <f>'[1]RC-1(PY)'!N2035</f>
        <v>0</v>
      </c>
      <c r="O2035" s="1">
        <f>'[1]RC-1(PY)'!O2035</f>
        <v>0</v>
      </c>
      <c r="P2035" s="1">
        <f>'[1]RC-1(PY)'!P2035</f>
        <v>0</v>
      </c>
      <c r="Q2035" s="1">
        <f>'[1]RC-1(PY)'!Q2035</f>
        <v>0</v>
      </c>
      <c r="R2035" s="1">
        <f>'[1]RC-1(PY)'!R2035</f>
        <v>0</v>
      </c>
      <c r="S2035" s="1">
        <f>'[1]RC-1(PY)'!S2035</f>
        <v>0</v>
      </c>
      <c r="T2035" s="1">
        <f>'[1]RC-1(PY)'!T2035</f>
        <v>0</v>
      </c>
      <c r="U2035" s="1">
        <f>'[1]RC-1(PY)'!U2035</f>
        <v>0</v>
      </c>
      <c r="V2035" s="1">
        <f>'[1]RC-1(PY)'!V2035</f>
        <v>0</v>
      </c>
      <c r="W2035" s="1">
        <f>'[1]RC-1(PY)'!W2035</f>
        <v>0</v>
      </c>
      <c r="X2035" s="1">
        <f>'[1]RC-1(PY)'!X2035</f>
        <v>0</v>
      </c>
      <c r="Y2035" s="1">
        <f>'[1]RC-1(PY)'!Y2035</f>
        <v>0</v>
      </c>
      <c r="Z2035" s="1">
        <f>'[1]RC-1(PY)'!Z2035</f>
        <v>0</v>
      </c>
      <c r="AA2035" s="1">
        <f>'[1]RC-1(PY)'!AA2035</f>
        <v>0</v>
      </c>
      <c r="AB2035" s="1">
        <f>'[1]RC-1(PY)'!AB2035</f>
        <v>0</v>
      </c>
      <c r="AC2035" s="1">
        <f>'[1]RC-1(PY)'!AC2035</f>
        <v>0</v>
      </c>
      <c r="AD2035" s="1">
        <f>'[1]RC-1(PY)'!AD2035</f>
        <v>0</v>
      </c>
      <c r="AE2035" s="1">
        <f>'[1]RC-1(PY)'!AE2035</f>
        <v>0</v>
      </c>
      <c r="AF2035" s="1">
        <f>'[1]RC-1(PY)'!AF2035</f>
        <v>0</v>
      </c>
      <c r="AG2035" s="1">
        <f>'[1]RC-1(PY)'!AG2035</f>
        <v>0</v>
      </c>
      <c r="AH2035" s="1">
        <f>'[1]RC-1(PY)'!AH2035</f>
        <v>0</v>
      </c>
      <c r="AI2035" s="1">
        <f>'[1]RC-1(PY)'!AI2035</f>
        <v>0</v>
      </c>
    </row>
    <row r="2036" spans="1:35" x14ac:dyDescent="0.3">
      <c r="A2036" s="1">
        <f>'[1]RC-1(PY)'!A2036</f>
        <v>0</v>
      </c>
      <c r="B2036" s="1">
        <f>'[1]RC-1(PY)'!B2036</f>
        <v>0</v>
      </c>
      <c r="C2036" s="1">
        <f>'[1]RC-1(PY)'!C2036</f>
        <v>0</v>
      </c>
      <c r="D2036" s="1">
        <f>'[1]RC-1(PY)'!D2036</f>
        <v>0</v>
      </c>
      <c r="E2036" s="1">
        <f>'[1]RC-1(PY)'!E2036</f>
        <v>0</v>
      </c>
      <c r="F2036" s="1">
        <f>'[1]RC-1(PY)'!F2036</f>
        <v>0</v>
      </c>
      <c r="G2036" s="1">
        <f>'[1]RC-1(PY)'!G2036</f>
        <v>0</v>
      </c>
      <c r="H2036" s="1">
        <f>'[1]RC-1(PY)'!H2036</f>
        <v>0</v>
      </c>
      <c r="I2036" s="1">
        <f>'[1]RC-1(PY)'!I2036</f>
        <v>0</v>
      </c>
      <c r="J2036" s="1">
        <f>'[1]RC-1(PY)'!J2036</f>
        <v>0</v>
      </c>
      <c r="K2036" s="1">
        <f>'[1]RC-1(PY)'!K2036</f>
        <v>0</v>
      </c>
      <c r="L2036" s="1">
        <f>'[1]RC-1(PY)'!L2036</f>
        <v>0</v>
      </c>
      <c r="M2036" s="1">
        <f>'[1]RC-1(PY)'!M2036</f>
        <v>0</v>
      </c>
      <c r="N2036" s="1">
        <f>'[1]RC-1(PY)'!N2036</f>
        <v>0</v>
      </c>
      <c r="O2036" s="1">
        <f>'[1]RC-1(PY)'!O2036</f>
        <v>0</v>
      </c>
      <c r="P2036" s="1">
        <f>'[1]RC-1(PY)'!P2036</f>
        <v>0</v>
      </c>
      <c r="Q2036" s="1">
        <f>'[1]RC-1(PY)'!Q2036</f>
        <v>0</v>
      </c>
      <c r="R2036" s="1">
        <f>'[1]RC-1(PY)'!R2036</f>
        <v>0</v>
      </c>
      <c r="S2036" s="1">
        <f>'[1]RC-1(PY)'!S2036</f>
        <v>0</v>
      </c>
      <c r="T2036" s="1">
        <f>'[1]RC-1(PY)'!T2036</f>
        <v>0</v>
      </c>
      <c r="U2036" s="1">
        <f>'[1]RC-1(PY)'!U2036</f>
        <v>0</v>
      </c>
      <c r="V2036" s="1">
        <f>'[1]RC-1(PY)'!V2036</f>
        <v>0</v>
      </c>
      <c r="W2036" s="1">
        <f>'[1]RC-1(PY)'!W2036</f>
        <v>0</v>
      </c>
      <c r="X2036" s="1">
        <f>'[1]RC-1(PY)'!X2036</f>
        <v>0</v>
      </c>
      <c r="Y2036" s="1">
        <f>'[1]RC-1(PY)'!Y2036</f>
        <v>0</v>
      </c>
      <c r="Z2036" s="1">
        <f>'[1]RC-1(PY)'!Z2036</f>
        <v>0</v>
      </c>
      <c r="AA2036" s="1">
        <f>'[1]RC-1(PY)'!AA2036</f>
        <v>0</v>
      </c>
      <c r="AB2036" s="1">
        <f>'[1]RC-1(PY)'!AB2036</f>
        <v>0</v>
      </c>
      <c r="AC2036" s="1">
        <f>'[1]RC-1(PY)'!AC2036</f>
        <v>0</v>
      </c>
      <c r="AD2036" s="1">
        <f>'[1]RC-1(PY)'!AD2036</f>
        <v>0</v>
      </c>
      <c r="AE2036" s="1">
        <f>'[1]RC-1(PY)'!AE2036</f>
        <v>0</v>
      </c>
      <c r="AF2036" s="1">
        <f>'[1]RC-1(PY)'!AF2036</f>
        <v>0</v>
      </c>
      <c r="AG2036" s="1">
        <f>'[1]RC-1(PY)'!AG2036</f>
        <v>0</v>
      </c>
      <c r="AH2036" s="1">
        <f>'[1]RC-1(PY)'!AH2036</f>
        <v>0</v>
      </c>
      <c r="AI2036" s="1">
        <f>'[1]RC-1(PY)'!AI2036</f>
        <v>0</v>
      </c>
    </row>
    <row r="2037" spans="1:35" x14ac:dyDescent="0.3">
      <c r="A2037" s="1">
        <f>'[1]RC-1(PY)'!A2037</f>
        <v>0</v>
      </c>
      <c r="B2037" s="1">
        <f>'[1]RC-1(PY)'!B2037</f>
        <v>0</v>
      </c>
      <c r="C2037" s="1">
        <f>'[1]RC-1(PY)'!C2037</f>
        <v>0</v>
      </c>
      <c r="D2037" s="1">
        <f>'[1]RC-1(PY)'!D2037</f>
        <v>0</v>
      </c>
      <c r="E2037" s="1">
        <f>'[1]RC-1(PY)'!E2037</f>
        <v>0</v>
      </c>
      <c r="F2037" s="1">
        <f>'[1]RC-1(PY)'!F2037</f>
        <v>0</v>
      </c>
      <c r="G2037" s="1">
        <f>'[1]RC-1(PY)'!G2037</f>
        <v>0</v>
      </c>
      <c r="H2037" s="1">
        <f>'[1]RC-1(PY)'!H2037</f>
        <v>0</v>
      </c>
      <c r="I2037" s="1">
        <f>'[1]RC-1(PY)'!I2037</f>
        <v>0</v>
      </c>
      <c r="J2037" s="1">
        <f>'[1]RC-1(PY)'!J2037</f>
        <v>0</v>
      </c>
      <c r="K2037" s="1">
        <f>'[1]RC-1(PY)'!K2037</f>
        <v>0</v>
      </c>
      <c r="L2037" s="1">
        <f>'[1]RC-1(PY)'!L2037</f>
        <v>0</v>
      </c>
      <c r="M2037" s="1">
        <f>'[1]RC-1(PY)'!M2037</f>
        <v>0</v>
      </c>
      <c r="N2037" s="1">
        <f>'[1]RC-1(PY)'!N2037</f>
        <v>0</v>
      </c>
      <c r="O2037" s="1">
        <f>'[1]RC-1(PY)'!O2037</f>
        <v>0</v>
      </c>
      <c r="P2037" s="1">
        <f>'[1]RC-1(PY)'!P2037</f>
        <v>0</v>
      </c>
      <c r="Q2037" s="1">
        <f>'[1]RC-1(PY)'!Q2037</f>
        <v>0</v>
      </c>
      <c r="R2037" s="1">
        <f>'[1]RC-1(PY)'!R2037</f>
        <v>0</v>
      </c>
      <c r="S2037" s="1">
        <f>'[1]RC-1(PY)'!S2037</f>
        <v>0</v>
      </c>
      <c r="T2037" s="1">
        <f>'[1]RC-1(PY)'!T2037</f>
        <v>0</v>
      </c>
      <c r="U2037" s="1">
        <f>'[1]RC-1(PY)'!U2037</f>
        <v>0</v>
      </c>
      <c r="V2037" s="1">
        <f>'[1]RC-1(PY)'!V2037</f>
        <v>0</v>
      </c>
      <c r="W2037" s="1">
        <f>'[1]RC-1(PY)'!W2037</f>
        <v>0</v>
      </c>
      <c r="X2037" s="1">
        <f>'[1]RC-1(PY)'!X2037</f>
        <v>0</v>
      </c>
      <c r="Y2037" s="1">
        <f>'[1]RC-1(PY)'!Y2037</f>
        <v>0</v>
      </c>
      <c r="Z2037" s="1">
        <f>'[1]RC-1(PY)'!Z2037</f>
        <v>0</v>
      </c>
      <c r="AA2037" s="1">
        <f>'[1]RC-1(PY)'!AA2037</f>
        <v>0</v>
      </c>
      <c r="AB2037" s="1">
        <f>'[1]RC-1(PY)'!AB2037</f>
        <v>0</v>
      </c>
      <c r="AC2037" s="1">
        <f>'[1]RC-1(PY)'!AC2037</f>
        <v>0</v>
      </c>
      <c r="AD2037" s="1">
        <f>'[1]RC-1(PY)'!AD2037</f>
        <v>0</v>
      </c>
      <c r="AE2037" s="1">
        <f>'[1]RC-1(PY)'!AE2037</f>
        <v>0</v>
      </c>
      <c r="AF2037" s="1">
        <f>'[1]RC-1(PY)'!AF2037</f>
        <v>0</v>
      </c>
      <c r="AG2037" s="1">
        <f>'[1]RC-1(PY)'!AG2037</f>
        <v>0</v>
      </c>
      <c r="AH2037" s="1">
        <f>'[1]RC-1(PY)'!AH2037</f>
        <v>0</v>
      </c>
      <c r="AI2037" s="1">
        <f>'[1]RC-1(PY)'!AI2037</f>
        <v>0</v>
      </c>
    </row>
    <row r="2038" spans="1:35" x14ac:dyDescent="0.3">
      <c r="A2038" s="1">
        <f>'[1]RC-1(PY)'!A2038</f>
        <v>0</v>
      </c>
      <c r="B2038" s="1">
        <f>'[1]RC-1(PY)'!B2038</f>
        <v>0</v>
      </c>
      <c r="C2038" s="1">
        <f>'[1]RC-1(PY)'!C2038</f>
        <v>0</v>
      </c>
      <c r="D2038" s="1">
        <f>'[1]RC-1(PY)'!D2038</f>
        <v>0</v>
      </c>
      <c r="E2038" s="1">
        <f>'[1]RC-1(PY)'!E2038</f>
        <v>0</v>
      </c>
      <c r="F2038" s="1">
        <f>'[1]RC-1(PY)'!F2038</f>
        <v>0</v>
      </c>
      <c r="G2038" s="1">
        <f>'[1]RC-1(PY)'!G2038</f>
        <v>0</v>
      </c>
      <c r="H2038" s="1">
        <f>'[1]RC-1(PY)'!H2038</f>
        <v>0</v>
      </c>
      <c r="I2038" s="1">
        <f>'[1]RC-1(PY)'!I2038</f>
        <v>0</v>
      </c>
      <c r="J2038" s="1">
        <f>'[1]RC-1(PY)'!J2038</f>
        <v>0</v>
      </c>
      <c r="K2038" s="1">
        <f>'[1]RC-1(PY)'!K2038</f>
        <v>0</v>
      </c>
      <c r="L2038" s="1">
        <f>'[1]RC-1(PY)'!L2038</f>
        <v>0</v>
      </c>
      <c r="M2038" s="1">
        <f>'[1]RC-1(PY)'!M2038</f>
        <v>0</v>
      </c>
      <c r="N2038" s="1">
        <f>'[1]RC-1(PY)'!N2038</f>
        <v>0</v>
      </c>
      <c r="O2038" s="1">
        <f>'[1]RC-1(PY)'!O2038</f>
        <v>0</v>
      </c>
      <c r="P2038" s="1">
        <f>'[1]RC-1(PY)'!P2038</f>
        <v>0</v>
      </c>
      <c r="Q2038" s="1">
        <f>'[1]RC-1(PY)'!Q2038</f>
        <v>0</v>
      </c>
      <c r="R2038" s="1">
        <f>'[1]RC-1(PY)'!R2038</f>
        <v>0</v>
      </c>
      <c r="S2038" s="1">
        <f>'[1]RC-1(PY)'!S2038</f>
        <v>0</v>
      </c>
      <c r="T2038" s="1">
        <f>'[1]RC-1(PY)'!T2038</f>
        <v>0</v>
      </c>
      <c r="U2038" s="1">
        <f>'[1]RC-1(PY)'!U2038</f>
        <v>0</v>
      </c>
      <c r="V2038" s="1">
        <f>'[1]RC-1(PY)'!V2038</f>
        <v>0</v>
      </c>
      <c r="W2038" s="1">
        <f>'[1]RC-1(PY)'!W2038</f>
        <v>0</v>
      </c>
      <c r="X2038" s="1">
        <f>'[1]RC-1(PY)'!X2038</f>
        <v>0</v>
      </c>
      <c r="Y2038" s="1">
        <f>'[1]RC-1(PY)'!Y2038</f>
        <v>0</v>
      </c>
      <c r="Z2038" s="1">
        <f>'[1]RC-1(PY)'!Z2038</f>
        <v>0</v>
      </c>
      <c r="AA2038" s="1">
        <f>'[1]RC-1(PY)'!AA2038</f>
        <v>0</v>
      </c>
      <c r="AB2038" s="1">
        <f>'[1]RC-1(PY)'!AB2038</f>
        <v>0</v>
      </c>
      <c r="AC2038" s="1">
        <f>'[1]RC-1(PY)'!AC2038</f>
        <v>0</v>
      </c>
      <c r="AD2038" s="1">
        <f>'[1]RC-1(PY)'!AD2038</f>
        <v>0</v>
      </c>
      <c r="AE2038" s="1">
        <f>'[1]RC-1(PY)'!AE2038</f>
        <v>0</v>
      </c>
      <c r="AF2038" s="1">
        <f>'[1]RC-1(PY)'!AF2038</f>
        <v>0</v>
      </c>
      <c r="AG2038" s="1">
        <f>'[1]RC-1(PY)'!AG2038</f>
        <v>0</v>
      </c>
      <c r="AH2038" s="1">
        <f>'[1]RC-1(PY)'!AH2038</f>
        <v>0</v>
      </c>
      <c r="AI2038" s="1">
        <f>'[1]RC-1(PY)'!AI2038</f>
        <v>0</v>
      </c>
    </row>
    <row r="2039" spans="1:35" x14ac:dyDescent="0.3">
      <c r="A2039" s="1">
        <f>'[1]RC-1(PY)'!A2039</f>
        <v>0</v>
      </c>
      <c r="B2039" s="1">
        <f>'[1]RC-1(PY)'!B2039</f>
        <v>0</v>
      </c>
      <c r="C2039" s="1">
        <f>'[1]RC-1(PY)'!C2039</f>
        <v>0</v>
      </c>
      <c r="D2039" s="1">
        <f>'[1]RC-1(PY)'!D2039</f>
        <v>0</v>
      </c>
      <c r="E2039" s="1">
        <f>'[1]RC-1(PY)'!E2039</f>
        <v>0</v>
      </c>
      <c r="F2039" s="1">
        <f>'[1]RC-1(PY)'!F2039</f>
        <v>0</v>
      </c>
      <c r="G2039" s="1">
        <f>'[1]RC-1(PY)'!G2039</f>
        <v>0</v>
      </c>
      <c r="H2039" s="1">
        <f>'[1]RC-1(PY)'!H2039</f>
        <v>0</v>
      </c>
      <c r="I2039" s="1">
        <f>'[1]RC-1(PY)'!I2039</f>
        <v>0</v>
      </c>
      <c r="J2039" s="1">
        <f>'[1]RC-1(PY)'!J2039</f>
        <v>0</v>
      </c>
      <c r="K2039" s="1">
        <f>'[1]RC-1(PY)'!K2039</f>
        <v>0</v>
      </c>
      <c r="L2039" s="1">
        <f>'[1]RC-1(PY)'!L2039</f>
        <v>0</v>
      </c>
      <c r="M2039" s="1">
        <f>'[1]RC-1(PY)'!M2039</f>
        <v>0</v>
      </c>
      <c r="N2039" s="1">
        <f>'[1]RC-1(PY)'!N2039</f>
        <v>0</v>
      </c>
      <c r="O2039" s="1">
        <f>'[1]RC-1(PY)'!O2039</f>
        <v>0</v>
      </c>
      <c r="P2039" s="1">
        <f>'[1]RC-1(PY)'!P2039</f>
        <v>0</v>
      </c>
      <c r="Q2039" s="1">
        <f>'[1]RC-1(PY)'!Q2039</f>
        <v>0</v>
      </c>
      <c r="R2039" s="1">
        <f>'[1]RC-1(PY)'!R2039</f>
        <v>0</v>
      </c>
      <c r="S2039" s="1">
        <f>'[1]RC-1(PY)'!S2039</f>
        <v>0</v>
      </c>
      <c r="T2039" s="1">
        <f>'[1]RC-1(PY)'!T2039</f>
        <v>0</v>
      </c>
      <c r="U2039" s="1">
        <f>'[1]RC-1(PY)'!U2039</f>
        <v>0</v>
      </c>
      <c r="V2039" s="1">
        <f>'[1]RC-1(PY)'!V2039</f>
        <v>0</v>
      </c>
      <c r="W2039" s="1">
        <f>'[1]RC-1(PY)'!W2039</f>
        <v>0</v>
      </c>
      <c r="X2039" s="1">
        <f>'[1]RC-1(PY)'!X2039</f>
        <v>0</v>
      </c>
      <c r="Y2039" s="1">
        <f>'[1]RC-1(PY)'!Y2039</f>
        <v>0</v>
      </c>
      <c r="Z2039" s="1">
        <f>'[1]RC-1(PY)'!Z2039</f>
        <v>0</v>
      </c>
      <c r="AA2039" s="1">
        <f>'[1]RC-1(PY)'!AA2039</f>
        <v>0</v>
      </c>
      <c r="AB2039" s="1">
        <f>'[1]RC-1(PY)'!AB2039</f>
        <v>0</v>
      </c>
      <c r="AC2039" s="1">
        <f>'[1]RC-1(PY)'!AC2039</f>
        <v>0</v>
      </c>
      <c r="AD2039" s="1">
        <f>'[1]RC-1(PY)'!AD2039</f>
        <v>0</v>
      </c>
      <c r="AE2039" s="1">
        <f>'[1]RC-1(PY)'!AE2039</f>
        <v>0</v>
      </c>
      <c r="AF2039" s="1">
        <f>'[1]RC-1(PY)'!AF2039</f>
        <v>0</v>
      </c>
      <c r="AG2039" s="1">
        <f>'[1]RC-1(PY)'!AG2039</f>
        <v>0</v>
      </c>
      <c r="AH2039" s="1">
        <f>'[1]RC-1(PY)'!AH2039</f>
        <v>0</v>
      </c>
      <c r="AI2039" s="1">
        <f>'[1]RC-1(PY)'!AI2039</f>
        <v>0</v>
      </c>
    </row>
    <row r="2040" spans="1:35" x14ac:dyDescent="0.3">
      <c r="A2040" s="1">
        <f>'[1]RC-1(PY)'!A2040</f>
        <v>0</v>
      </c>
      <c r="B2040" s="1">
        <f>'[1]RC-1(PY)'!B2040</f>
        <v>0</v>
      </c>
      <c r="C2040" s="1">
        <f>'[1]RC-1(PY)'!C2040</f>
        <v>0</v>
      </c>
      <c r="D2040" s="1">
        <f>'[1]RC-1(PY)'!D2040</f>
        <v>0</v>
      </c>
      <c r="E2040" s="1">
        <f>'[1]RC-1(PY)'!E2040</f>
        <v>0</v>
      </c>
      <c r="F2040" s="1">
        <f>'[1]RC-1(PY)'!F2040</f>
        <v>0</v>
      </c>
      <c r="G2040" s="1">
        <f>'[1]RC-1(PY)'!G2040</f>
        <v>0</v>
      </c>
      <c r="H2040" s="1">
        <f>'[1]RC-1(PY)'!H2040</f>
        <v>0</v>
      </c>
      <c r="I2040" s="1">
        <f>'[1]RC-1(PY)'!I2040</f>
        <v>0</v>
      </c>
      <c r="J2040" s="1">
        <f>'[1]RC-1(PY)'!J2040</f>
        <v>0</v>
      </c>
      <c r="K2040" s="1">
        <f>'[1]RC-1(PY)'!K2040</f>
        <v>0</v>
      </c>
      <c r="L2040" s="1">
        <f>'[1]RC-1(PY)'!L2040</f>
        <v>0</v>
      </c>
      <c r="M2040" s="1">
        <f>'[1]RC-1(PY)'!M2040</f>
        <v>0</v>
      </c>
      <c r="N2040" s="1">
        <f>'[1]RC-1(PY)'!N2040</f>
        <v>0</v>
      </c>
      <c r="O2040" s="1">
        <f>'[1]RC-1(PY)'!O2040</f>
        <v>0</v>
      </c>
      <c r="P2040" s="1">
        <f>'[1]RC-1(PY)'!P2040</f>
        <v>0</v>
      </c>
      <c r="Q2040" s="1">
        <f>'[1]RC-1(PY)'!Q2040</f>
        <v>0</v>
      </c>
      <c r="R2040" s="1">
        <f>'[1]RC-1(PY)'!R2040</f>
        <v>0</v>
      </c>
      <c r="S2040" s="1">
        <f>'[1]RC-1(PY)'!S2040</f>
        <v>0</v>
      </c>
      <c r="T2040" s="1">
        <f>'[1]RC-1(PY)'!T2040</f>
        <v>0</v>
      </c>
      <c r="U2040" s="1">
        <f>'[1]RC-1(PY)'!U2040</f>
        <v>0</v>
      </c>
      <c r="V2040" s="1">
        <f>'[1]RC-1(PY)'!V2040</f>
        <v>0</v>
      </c>
      <c r="W2040" s="1">
        <f>'[1]RC-1(PY)'!W2040</f>
        <v>0</v>
      </c>
      <c r="X2040" s="1">
        <f>'[1]RC-1(PY)'!X2040</f>
        <v>0</v>
      </c>
      <c r="Y2040" s="1">
        <f>'[1]RC-1(PY)'!Y2040</f>
        <v>0</v>
      </c>
      <c r="Z2040" s="1">
        <f>'[1]RC-1(PY)'!Z2040</f>
        <v>0</v>
      </c>
      <c r="AA2040" s="1">
        <f>'[1]RC-1(PY)'!AA2040</f>
        <v>0</v>
      </c>
      <c r="AB2040" s="1">
        <f>'[1]RC-1(PY)'!AB2040</f>
        <v>0</v>
      </c>
      <c r="AC2040" s="1">
        <f>'[1]RC-1(PY)'!AC2040</f>
        <v>0</v>
      </c>
      <c r="AD2040" s="1">
        <f>'[1]RC-1(PY)'!AD2040</f>
        <v>0</v>
      </c>
      <c r="AE2040" s="1">
        <f>'[1]RC-1(PY)'!AE2040</f>
        <v>0</v>
      </c>
      <c r="AF2040" s="1">
        <f>'[1]RC-1(PY)'!AF2040</f>
        <v>0</v>
      </c>
      <c r="AG2040" s="1">
        <f>'[1]RC-1(PY)'!AG2040</f>
        <v>0</v>
      </c>
      <c r="AH2040" s="1">
        <f>'[1]RC-1(PY)'!AH2040</f>
        <v>0</v>
      </c>
      <c r="AI2040" s="1">
        <f>'[1]RC-1(PY)'!AI2040</f>
        <v>0</v>
      </c>
    </row>
    <row r="2041" spans="1:35" x14ac:dyDescent="0.3">
      <c r="A2041" s="1">
        <f>'[1]RC-1(PY)'!A2041</f>
        <v>0</v>
      </c>
      <c r="B2041" s="1">
        <f>'[1]RC-1(PY)'!B2041</f>
        <v>0</v>
      </c>
      <c r="C2041" s="1">
        <f>'[1]RC-1(PY)'!C2041</f>
        <v>0</v>
      </c>
      <c r="D2041" s="1">
        <f>'[1]RC-1(PY)'!D2041</f>
        <v>0</v>
      </c>
      <c r="E2041" s="1">
        <f>'[1]RC-1(PY)'!E2041</f>
        <v>0</v>
      </c>
      <c r="F2041" s="1">
        <f>'[1]RC-1(PY)'!F2041</f>
        <v>0</v>
      </c>
      <c r="G2041" s="1">
        <f>'[1]RC-1(PY)'!G2041</f>
        <v>0</v>
      </c>
      <c r="H2041" s="1">
        <f>'[1]RC-1(PY)'!H2041</f>
        <v>0</v>
      </c>
      <c r="I2041" s="1">
        <f>'[1]RC-1(PY)'!I2041</f>
        <v>0</v>
      </c>
      <c r="J2041" s="1">
        <f>'[1]RC-1(PY)'!J2041</f>
        <v>0</v>
      </c>
      <c r="K2041" s="1">
        <f>'[1]RC-1(PY)'!K2041</f>
        <v>0</v>
      </c>
      <c r="L2041" s="1">
        <f>'[1]RC-1(PY)'!L2041</f>
        <v>0</v>
      </c>
      <c r="M2041" s="1">
        <f>'[1]RC-1(PY)'!M2041</f>
        <v>0</v>
      </c>
      <c r="N2041" s="1">
        <f>'[1]RC-1(PY)'!N2041</f>
        <v>0</v>
      </c>
      <c r="O2041" s="1">
        <f>'[1]RC-1(PY)'!O2041</f>
        <v>0</v>
      </c>
      <c r="P2041" s="1">
        <f>'[1]RC-1(PY)'!P2041</f>
        <v>0</v>
      </c>
      <c r="Q2041" s="1">
        <f>'[1]RC-1(PY)'!Q2041</f>
        <v>0</v>
      </c>
      <c r="R2041" s="1">
        <f>'[1]RC-1(PY)'!R2041</f>
        <v>0</v>
      </c>
      <c r="S2041" s="1">
        <f>'[1]RC-1(PY)'!S2041</f>
        <v>0</v>
      </c>
      <c r="T2041" s="1">
        <f>'[1]RC-1(PY)'!T2041</f>
        <v>0</v>
      </c>
      <c r="U2041" s="1">
        <f>'[1]RC-1(PY)'!U2041</f>
        <v>0</v>
      </c>
      <c r="V2041" s="1">
        <f>'[1]RC-1(PY)'!V2041</f>
        <v>0</v>
      </c>
      <c r="W2041" s="1">
        <f>'[1]RC-1(PY)'!W2041</f>
        <v>0</v>
      </c>
      <c r="X2041" s="1">
        <f>'[1]RC-1(PY)'!X2041</f>
        <v>0</v>
      </c>
      <c r="Y2041" s="1">
        <f>'[1]RC-1(PY)'!Y2041</f>
        <v>0</v>
      </c>
      <c r="Z2041" s="1">
        <f>'[1]RC-1(PY)'!Z2041</f>
        <v>0</v>
      </c>
      <c r="AA2041" s="1">
        <f>'[1]RC-1(PY)'!AA2041</f>
        <v>0</v>
      </c>
      <c r="AB2041" s="1">
        <f>'[1]RC-1(PY)'!AB2041</f>
        <v>0</v>
      </c>
      <c r="AC2041" s="1">
        <f>'[1]RC-1(PY)'!AC2041</f>
        <v>0</v>
      </c>
      <c r="AD2041" s="1">
        <f>'[1]RC-1(PY)'!AD2041</f>
        <v>0</v>
      </c>
      <c r="AE2041" s="1">
        <f>'[1]RC-1(PY)'!AE2041</f>
        <v>0</v>
      </c>
      <c r="AF2041" s="1">
        <f>'[1]RC-1(PY)'!AF2041</f>
        <v>0</v>
      </c>
      <c r="AG2041" s="1">
        <f>'[1]RC-1(PY)'!AG2041</f>
        <v>0</v>
      </c>
      <c r="AH2041" s="1">
        <f>'[1]RC-1(PY)'!AH2041</f>
        <v>0</v>
      </c>
      <c r="AI2041" s="1">
        <f>'[1]RC-1(PY)'!AI2041</f>
        <v>0</v>
      </c>
    </row>
    <row r="2042" spans="1:35" x14ac:dyDescent="0.3">
      <c r="A2042" s="1">
        <f>'[1]RC-1(PY)'!A2042</f>
        <v>0</v>
      </c>
      <c r="B2042" s="1">
        <f>'[1]RC-1(PY)'!B2042</f>
        <v>0</v>
      </c>
      <c r="C2042" s="1">
        <f>'[1]RC-1(PY)'!C2042</f>
        <v>0</v>
      </c>
      <c r="D2042" s="1">
        <f>'[1]RC-1(PY)'!D2042</f>
        <v>0</v>
      </c>
      <c r="E2042" s="1">
        <f>'[1]RC-1(PY)'!E2042</f>
        <v>0</v>
      </c>
      <c r="F2042" s="1">
        <f>'[1]RC-1(PY)'!F2042</f>
        <v>0</v>
      </c>
      <c r="G2042" s="1">
        <f>'[1]RC-1(PY)'!G2042</f>
        <v>0</v>
      </c>
      <c r="H2042" s="1">
        <f>'[1]RC-1(PY)'!H2042</f>
        <v>0</v>
      </c>
      <c r="I2042" s="1">
        <f>'[1]RC-1(PY)'!I2042</f>
        <v>0</v>
      </c>
      <c r="J2042" s="1">
        <f>'[1]RC-1(PY)'!J2042</f>
        <v>0</v>
      </c>
      <c r="K2042" s="1">
        <f>'[1]RC-1(PY)'!K2042</f>
        <v>0</v>
      </c>
      <c r="L2042" s="1">
        <f>'[1]RC-1(PY)'!L2042</f>
        <v>0</v>
      </c>
      <c r="M2042" s="1">
        <f>'[1]RC-1(PY)'!M2042</f>
        <v>0</v>
      </c>
      <c r="N2042" s="1">
        <f>'[1]RC-1(PY)'!N2042</f>
        <v>0</v>
      </c>
      <c r="O2042" s="1">
        <f>'[1]RC-1(PY)'!O2042</f>
        <v>0</v>
      </c>
      <c r="P2042" s="1">
        <f>'[1]RC-1(PY)'!P2042</f>
        <v>0</v>
      </c>
      <c r="Q2042" s="1">
        <f>'[1]RC-1(PY)'!Q2042</f>
        <v>0</v>
      </c>
      <c r="R2042" s="1">
        <f>'[1]RC-1(PY)'!R2042</f>
        <v>0</v>
      </c>
      <c r="S2042" s="1">
        <f>'[1]RC-1(PY)'!S2042</f>
        <v>0</v>
      </c>
      <c r="T2042" s="1">
        <f>'[1]RC-1(PY)'!T2042</f>
        <v>0</v>
      </c>
      <c r="U2042" s="1">
        <f>'[1]RC-1(PY)'!U2042</f>
        <v>0</v>
      </c>
      <c r="V2042" s="1">
        <f>'[1]RC-1(PY)'!V2042</f>
        <v>0</v>
      </c>
      <c r="W2042" s="1">
        <f>'[1]RC-1(PY)'!W2042</f>
        <v>0</v>
      </c>
      <c r="X2042" s="1">
        <f>'[1]RC-1(PY)'!X2042</f>
        <v>0</v>
      </c>
      <c r="Y2042" s="1">
        <f>'[1]RC-1(PY)'!Y2042</f>
        <v>0</v>
      </c>
      <c r="Z2042" s="1">
        <f>'[1]RC-1(PY)'!Z2042</f>
        <v>0</v>
      </c>
      <c r="AA2042" s="1">
        <f>'[1]RC-1(PY)'!AA2042</f>
        <v>0</v>
      </c>
      <c r="AB2042" s="1">
        <f>'[1]RC-1(PY)'!AB2042</f>
        <v>0</v>
      </c>
      <c r="AC2042" s="1">
        <f>'[1]RC-1(PY)'!AC2042</f>
        <v>0</v>
      </c>
      <c r="AD2042" s="1">
        <f>'[1]RC-1(PY)'!AD2042</f>
        <v>0</v>
      </c>
      <c r="AE2042" s="1">
        <f>'[1]RC-1(PY)'!AE2042</f>
        <v>0</v>
      </c>
      <c r="AF2042" s="1">
        <f>'[1]RC-1(PY)'!AF2042</f>
        <v>0</v>
      </c>
      <c r="AG2042" s="1">
        <f>'[1]RC-1(PY)'!AG2042</f>
        <v>0</v>
      </c>
      <c r="AH2042" s="1">
        <f>'[1]RC-1(PY)'!AH2042</f>
        <v>0</v>
      </c>
      <c r="AI2042" s="1">
        <f>'[1]RC-1(PY)'!AI2042</f>
        <v>0</v>
      </c>
    </row>
    <row r="2043" spans="1:35" x14ac:dyDescent="0.3">
      <c r="A2043" s="1">
        <f>'[1]RC-1(PY)'!A2043</f>
        <v>0</v>
      </c>
      <c r="B2043" s="1">
        <f>'[1]RC-1(PY)'!B2043</f>
        <v>0</v>
      </c>
      <c r="C2043" s="1">
        <f>'[1]RC-1(PY)'!C2043</f>
        <v>0</v>
      </c>
      <c r="D2043" s="1">
        <f>'[1]RC-1(PY)'!D2043</f>
        <v>0</v>
      </c>
      <c r="E2043" s="1">
        <f>'[1]RC-1(PY)'!E2043</f>
        <v>0</v>
      </c>
      <c r="F2043" s="1">
        <f>'[1]RC-1(PY)'!F2043</f>
        <v>0</v>
      </c>
      <c r="G2043" s="1">
        <f>'[1]RC-1(PY)'!G2043</f>
        <v>0</v>
      </c>
      <c r="H2043" s="1">
        <f>'[1]RC-1(PY)'!H2043</f>
        <v>0</v>
      </c>
      <c r="I2043" s="1">
        <f>'[1]RC-1(PY)'!I2043</f>
        <v>0</v>
      </c>
      <c r="J2043" s="1">
        <f>'[1]RC-1(PY)'!J2043</f>
        <v>0</v>
      </c>
      <c r="K2043" s="1">
        <f>'[1]RC-1(PY)'!K2043</f>
        <v>0</v>
      </c>
      <c r="L2043" s="1">
        <f>'[1]RC-1(PY)'!L2043</f>
        <v>0</v>
      </c>
      <c r="M2043" s="1">
        <f>'[1]RC-1(PY)'!M2043</f>
        <v>0</v>
      </c>
      <c r="N2043" s="1">
        <f>'[1]RC-1(PY)'!N2043</f>
        <v>0</v>
      </c>
      <c r="O2043" s="1">
        <f>'[1]RC-1(PY)'!O2043</f>
        <v>0</v>
      </c>
      <c r="P2043" s="1">
        <f>'[1]RC-1(PY)'!P2043</f>
        <v>0</v>
      </c>
      <c r="Q2043" s="1">
        <f>'[1]RC-1(PY)'!Q2043</f>
        <v>0</v>
      </c>
      <c r="R2043" s="1">
        <f>'[1]RC-1(PY)'!R2043</f>
        <v>0</v>
      </c>
      <c r="S2043" s="1">
        <f>'[1]RC-1(PY)'!S2043</f>
        <v>0</v>
      </c>
      <c r="T2043" s="1">
        <f>'[1]RC-1(PY)'!T2043</f>
        <v>0</v>
      </c>
      <c r="U2043" s="1">
        <f>'[1]RC-1(PY)'!U2043</f>
        <v>0</v>
      </c>
      <c r="V2043" s="1">
        <f>'[1]RC-1(PY)'!V2043</f>
        <v>0</v>
      </c>
      <c r="W2043" s="1">
        <f>'[1]RC-1(PY)'!W2043</f>
        <v>0</v>
      </c>
      <c r="X2043" s="1">
        <f>'[1]RC-1(PY)'!X2043</f>
        <v>0</v>
      </c>
      <c r="Y2043" s="1">
        <f>'[1]RC-1(PY)'!Y2043</f>
        <v>0</v>
      </c>
      <c r="Z2043" s="1">
        <f>'[1]RC-1(PY)'!Z2043</f>
        <v>0</v>
      </c>
      <c r="AA2043" s="1">
        <f>'[1]RC-1(PY)'!AA2043</f>
        <v>0</v>
      </c>
      <c r="AB2043" s="1">
        <f>'[1]RC-1(PY)'!AB2043</f>
        <v>0</v>
      </c>
      <c r="AC2043" s="1">
        <f>'[1]RC-1(PY)'!AC2043</f>
        <v>0</v>
      </c>
      <c r="AD2043" s="1">
        <f>'[1]RC-1(PY)'!AD2043</f>
        <v>0</v>
      </c>
      <c r="AE2043" s="1">
        <f>'[1]RC-1(PY)'!AE2043</f>
        <v>0</v>
      </c>
      <c r="AF2043" s="1">
        <f>'[1]RC-1(PY)'!AF2043</f>
        <v>0</v>
      </c>
      <c r="AG2043" s="1">
        <f>'[1]RC-1(PY)'!AG2043</f>
        <v>0</v>
      </c>
      <c r="AH2043" s="1">
        <f>'[1]RC-1(PY)'!AH2043</f>
        <v>0</v>
      </c>
      <c r="AI2043" s="1">
        <f>'[1]RC-1(PY)'!AI2043</f>
        <v>0</v>
      </c>
    </row>
    <row r="2044" spans="1:35" x14ac:dyDescent="0.3">
      <c r="A2044" s="1">
        <f>'[1]RC-1(PY)'!A2044</f>
        <v>0</v>
      </c>
      <c r="B2044" s="1">
        <f>'[1]RC-1(PY)'!B2044</f>
        <v>0</v>
      </c>
      <c r="C2044" s="1">
        <f>'[1]RC-1(PY)'!C2044</f>
        <v>0</v>
      </c>
      <c r="D2044" s="1">
        <f>'[1]RC-1(PY)'!D2044</f>
        <v>0</v>
      </c>
      <c r="E2044" s="1">
        <f>'[1]RC-1(PY)'!E2044</f>
        <v>0</v>
      </c>
      <c r="F2044" s="1">
        <f>'[1]RC-1(PY)'!F2044</f>
        <v>0</v>
      </c>
      <c r="G2044" s="1">
        <f>'[1]RC-1(PY)'!G2044</f>
        <v>0</v>
      </c>
      <c r="H2044" s="1">
        <f>'[1]RC-1(PY)'!H2044</f>
        <v>0</v>
      </c>
      <c r="I2044" s="1">
        <f>'[1]RC-1(PY)'!I2044</f>
        <v>0</v>
      </c>
      <c r="J2044" s="1">
        <f>'[1]RC-1(PY)'!J2044</f>
        <v>0</v>
      </c>
      <c r="K2044" s="1">
        <f>'[1]RC-1(PY)'!K2044</f>
        <v>0</v>
      </c>
      <c r="L2044" s="1">
        <f>'[1]RC-1(PY)'!L2044</f>
        <v>0</v>
      </c>
      <c r="M2044" s="1">
        <f>'[1]RC-1(PY)'!M2044</f>
        <v>0</v>
      </c>
      <c r="N2044" s="1">
        <f>'[1]RC-1(PY)'!N2044</f>
        <v>0</v>
      </c>
      <c r="O2044" s="1">
        <f>'[1]RC-1(PY)'!O2044</f>
        <v>0</v>
      </c>
      <c r="P2044" s="1">
        <f>'[1]RC-1(PY)'!P2044</f>
        <v>0</v>
      </c>
      <c r="Q2044" s="1">
        <f>'[1]RC-1(PY)'!Q2044</f>
        <v>0</v>
      </c>
      <c r="R2044" s="1">
        <f>'[1]RC-1(PY)'!R2044</f>
        <v>0</v>
      </c>
      <c r="S2044" s="1">
        <f>'[1]RC-1(PY)'!S2044</f>
        <v>0</v>
      </c>
      <c r="T2044" s="1">
        <f>'[1]RC-1(PY)'!T2044</f>
        <v>0</v>
      </c>
      <c r="U2044" s="1">
        <f>'[1]RC-1(PY)'!U2044</f>
        <v>0</v>
      </c>
      <c r="V2044" s="1">
        <f>'[1]RC-1(PY)'!V2044</f>
        <v>0</v>
      </c>
      <c r="W2044" s="1">
        <f>'[1]RC-1(PY)'!W2044</f>
        <v>0</v>
      </c>
      <c r="X2044" s="1">
        <f>'[1]RC-1(PY)'!X2044</f>
        <v>0</v>
      </c>
      <c r="Y2044" s="1">
        <f>'[1]RC-1(PY)'!Y2044</f>
        <v>0</v>
      </c>
      <c r="Z2044" s="1">
        <f>'[1]RC-1(PY)'!Z2044</f>
        <v>0</v>
      </c>
      <c r="AA2044" s="1">
        <f>'[1]RC-1(PY)'!AA2044</f>
        <v>0</v>
      </c>
      <c r="AB2044" s="1">
        <f>'[1]RC-1(PY)'!AB2044</f>
        <v>0</v>
      </c>
      <c r="AC2044" s="1">
        <f>'[1]RC-1(PY)'!AC2044</f>
        <v>0</v>
      </c>
      <c r="AD2044" s="1">
        <f>'[1]RC-1(PY)'!AD2044</f>
        <v>0</v>
      </c>
      <c r="AE2044" s="1">
        <f>'[1]RC-1(PY)'!AE2044</f>
        <v>0</v>
      </c>
      <c r="AF2044" s="1">
        <f>'[1]RC-1(PY)'!AF2044</f>
        <v>0</v>
      </c>
      <c r="AG2044" s="1">
        <f>'[1]RC-1(PY)'!AG2044</f>
        <v>0</v>
      </c>
      <c r="AH2044" s="1">
        <f>'[1]RC-1(PY)'!AH2044</f>
        <v>0</v>
      </c>
      <c r="AI2044" s="1">
        <f>'[1]RC-1(PY)'!AI2044</f>
        <v>0</v>
      </c>
    </row>
    <row r="2045" spans="1:35" x14ac:dyDescent="0.3">
      <c r="A2045" s="1">
        <f>'[1]RC-1(PY)'!A2045</f>
        <v>0</v>
      </c>
      <c r="B2045" s="1">
        <f>'[1]RC-1(PY)'!B2045</f>
        <v>0</v>
      </c>
      <c r="C2045" s="1">
        <f>'[1]RC-1(PY)'!C2045</f>
        <v>0</v>
      </c>
      <c r="D2045" s="1">
        <f>'[1]RC-1(PY)'!D2045</f>
        <v>0</v>
      </c>
      <c r="E2045" s="1">
        <f>'[1]RC-1(PY)'!E2045</f>
        <v>0</v>
      </c>
      <c r="F2045" s="1">
        <f>'[1]RC-1(PY)'!F2045</f>
        <v>0</v>
      </c>
      <c r="G2045" s="1">
        <f>'[1]RC-1(PY)'!G2045</f>
        <v>0</v>
      </c>
      <c r="H2045" s="1">
        <f>'[1]RC-1(PY)'!H2045</f>
        <v>0</v>
      </c>
      <c r="I2045" s="1">
        <f>'[1]RC-1(PY)'!I2045</f>
        <v>0</v>
      </c>
      <c r="J2045" s="1">
        <f>'[1]RC-1(PY)'!J2045</f>
        <v>0</v>
      </c>
      <c r="K2045" s="1">
        <f>'[1]RC-1(PY)'!K2045</f>
        <v>0</v>
      </c>
      <c r="L2045" s="1">
        <f>'[1]RC-1(PY)'!L2045</f>
        <v>0</v>
      </c>
      <c r="M2045" s="1">
        <f>'[1]RC-1(PY)'!M2045</f>
        <v>0</v>
      </c>
      <c r="N2045" s="1">
        <f>'[1]RC-1(PY)'!N2045</f>
        <v>0</v>
      </c>
      <c r="O2045" s="1">
        <f>'[1]RC-1(PY)'!O2045</f>
        <v>0</v>
      </c>
      <c r="P2045" s="1">
        <f>'[1]RC-1(PY)'!P2045</f>
        <v>0</v>
      </c>
      <c r="Q2045" s="1">
        <f>'[1]RC-1(PY)'!Q2045</f>
        <v>0</v>
      </c>
      <c r="R2045" s="1">
        <f>'[1]RC-1(PY)'!R2045</f>
        <v>0</v>
      </c>
      <c r="S2045" s="1">
        <f>'[1]RC-1(PY)'!S2045</f>
        <v>0</v>
      </c>
      <c r="T2045" s="1">
        <f>'[1]RC-1(PY)'!T2045</f>
        <v>0</v>
      </c>
      <c r="U2045" s="1">
        <f>'[1]RC-1(PY)'!U2045</f>
        <v>0</v>
      </c>
      <c r="V2045" s="1">
        <f>'[1]RC-1(PY)'!V2045</f>
        <v>0</v>
      </c>
      <c r="W2045" s="1">
        <f>'[1]RC-1(PY)'!W2045</f>
        <v>0</v>
      </c>
      <c r="X2045" s="1">
        <f>'[1]RC-1(PY)'!X2045</f>
        <v>0</v>
      </c>
      <c r="Y2045" s="1">
        <f>'[1]RC-1(PY)'!Y2045</f>
        <v>0</v>
      </c>
      <c r="Z2045" s="1">
        <f>'[1]RC-1(PY)'!Z2045</f>
        <v>0</v>
      </c>
      <c r="AA2045" s="1">
        <f>'[1]RC-1(PY)'!AA2045</f>
        <v>0</v>
      </c>
      <c r="AB2045" s="1">
        <f>'[1]RC-1(PY)'!AB2045</f>
        <v>0</v>
      </c>
      <c r="AC2045" s="1">
        <f>'[1]RC-1(PY)'!AC2045</f>
        <v>0</v>
      </c>
      <c r="AD2045" s="1">
        <f>'[1]RC-1(PY)'!AD2045</f>
        <v>0</v>
      </c>
      <c r="AE2045" s="1">
        <f>'[1]RC-1(PY)'!AE2045</f>
        <v>0</v>
      </c>
      <c r="AF2045" s="1">
        <f>'[1]RC-1(PY)'!AF2045</f>
        <v>0</v>
      </c>
      <c r="AG2045" s="1">
        <f>'[1]RC-1(PY)'!AG2045</f>
        <v>0</v>
      </c>
      <c r="AH2045" s="1">
        <f>'[1]RC-1(PY)'!AH2045</f>
        <v>0</v>
      </c>
      <c r="AI2045" s="1">
        <f>'[1]RC-1(PY)'!AI2045</f>
        <v>0</v>
      </c>
    </row>
    <row r="2046" spans="1:35" x14ac:dyDescent="0.3">
      <c r="A2046" s="1">
        <f>'[1]RC-1(PY)'!A2046</f>
        <v>0</v>
      </c>
      <c r="B2046" s="1">
        <f>'[1]RC-1(PY)'!B2046</f>
        <v>0</v>
      </c>
      <c r="C2046" s="1">
        <f>'[1]RC-1(PY)'!C2046</f>
        <v>0</v>
      </c>
      <c r="D2046" s="1">
        <f>'[1]RC-1(PY)'!D2046</f>
        <v>0</v>
      </c>
      <c r="E2046" s="1">
        <f>'[1]RC-1(PY)'!E2046</f>
        <v>0</v>
      </c>
      <c r="F2046" s="1">
        <f>'[1]RC-1(PY)'!F2046</f>
        <v>0</v>
      </c>
      <c r="G2046" s="1">
        <f>'[1]RC-1(PY)'!G2046</f>
        <v>0</v>
      </c>
      <c r="H2046" s="1">
        <f>'[1]RC-1(PY)'!H2046</f>
        <v>0</v>
      </c>
      <c r="I2046" s="1">
        <f>'[1]RC-1(PY)'!I2046</f>
        <v>0</v>
      </c>
      <c r="J2046" s="1">
        <f>'[1]RC-1(PY)'!J2046</f>
        <v>0</v>
      </c>
      <c r="K2046" s="1">
        <f>'[1]RC-1(PY)'!K2046</f>
        <v>0</v>
      </c>
      <c r="L2046" s="1">
        <f>'[1]RC-1(PY)'!L2046</f>
        <v>0</v>
      </c>
      <c r="M2046" s="1">
        <f>'[1]RC-1(PY)'!M2046</f>
        <v>0</v>
      </c>
      <c r="N2046" s="1">
        <f>'[1]RC-1(PY)'!N2046</f>
        <v>0</v>
      </c>
      <c r="O2046" s="1">
        <f>'[1]RC-1(PY)'!O2046</f>
        <v>0</v>
      </c>
      <c r="P2046" s="1">
        <f>'[1]RC-1(PY)'!P2046</f>
        <v>0</v>
      </c>
      <c r="Q2046" s="1">
        <f>'[1]RC-1(PY)'!Q2046</f>
        <v>0</v>
      </c>
      <c r="R2046" s="1">
        <f>'[1]RC-1(PY)'!R2046</f>
        <v>0</v>
      </c>
      <c r="S2046" s="1">
        <f>'[1]RC-1(PY)'!S2046</f>
        <v>0</v>
      </c>
      <c r="T2046" s="1">
        <f>'[1]RC-1(PY)'!T2046</f>
        <v>0</v>
      </c>
      <c r="U2046" s="1">
        <f>'[1]RC-1(PY)'!U2046</f>
        <v>0</v>
      </c>
      <c r="V2046" s="1">
        <f>'[1]RC-1(PY)'!V2046</f>
        <v>0</v>
      </c>
      <c r="W2046" s="1">
        <f>'[1]RC-1(PY)'!W2046</f>
        <v>0</v>
      </c>
      <c r="X2046" s="1">
        <f>'[1]RC-1(PY)'!X2046</f>
        <v>0</v>
      </c>
      <c r="Y2046" s="1">
        <f>'[1]RC-1(PY)'!Y2046</f>
        <v>0</v>
      </c>
      <c r="Z2046" s="1">
        <f>'[1]RC-1(PY)'!Z2046</f>
        <v>0</v>
      </c>
      <c r="AA2046" s="1">
        <f>'[1]RC-1(PY)'!AA2046</f>
        <v>0</v>
      </c>
      <c r="AB2046" s="1">
        <f>'[1]RC-1(PY)'!AB2046</f>
        <v>0</v>
      </c>
      <c r="AC2046" s="1">
        <f>'[1]RC-1(PY)'!AC2046</f>
        <v>0</v>
      </c>
      <c r="AD2046" s="1">
        <f>'[1]RC-1(PY)'!AD2046</f>
        <v>0</v>
      </c>
      <c r="AE2046" s="1">
        <f>'[1]RC-1(PY)'!AE2046</f>
        <v>0</v>
      </c>
      <c r="AF2046" s="1">
        <f>'[1]RC-1(PY)'!AF2046</f>
        <v>0</v>
      </c>
      <c r="AG2046" s="1">
        <f>'[1]RC-1(PY)'!AG2046</f>
        <v>0</v>
      </c>
      <c r="AH2046" s="1">
        <f>'[1]RC-1(PY)'!AH2046</f>
        <v>0</v>
      </c>
      <c r="AI2046" s="1">
        <f>'[1]RC-1(PY)'!AI2046</f>
        <v>0</v>
      </c>
    </row>
    <row r="2047" spans="1:35" x14ac:dyDescent="0.3">
      <c r="A2047" s="1">
        <f>'[1]RC-1(PY)'!A2047</f>
        <v>0</v>
      </c>
      <c r="B2047" s="1">
        <f>'[1]RC-1(PY)'!B2047</f>
        <v>0</v>
      </c>
      <c r="C2047" s="1">
        <f>'[1]RC-1(PY)'!C2047</f>
        <v>0</v>
      </c>
      <c r="D2047" s="1">
        <f>'[1]RC-1(PY)'!D2047</f>
        <v>0</v>
      </c>
      <c r="E2047" s="1">
        <f>'[1]RC-1(PY)'!E2047</f>
        <v>0</v>
      </c>
      <c r="F2047" s="1">
        <f>'[1]RC-1(PY)'!F2047</f>
        <v>0</v>
      </c>
      <c r="G2047" s="1">
        <f>'[1]RC-1(PY)'!G2047</f>
        <v>0</v>
      </c>
      <c r="H2047" s="1">
        <f>'[1]RC-1(PY)'!H2047</f>
        <v>0</v>
      </c>
      <c r="I2047" s="1">
        <f>'[1]RC-1(PY)'!I2047</f>
        <v>0</v>
      </c>
      <c r="J2047" s="1">
        <f>'[1]RC-1(PY)'!J2047</f>
        <v>0</v>
      </c>
      <c r="K2047" s="1">
        <f>'[1]RC-1(PY)'!K2047</f>
        <v>0</v>
      </c>
      <c r="L2047" s="1">
        <f>'[1]RC-1(PY)'!L2047</f>
        <v>0</v>
      </c>
      <c r="M2047" s="1">
        <f>'[1]RC-1(PY)'!M2047</f>
        <v>0</v>
      </c>
      <c r="N2047" s="1">
        <f>'[1]RC-1(PY)'!N2047</f>
        <v>0</v>
      </c>
      <c r="O2047" s="1">
        <f>'[1]RC-1(PY)'!O2047</f>
        <v>0</v>
      </c>
      <c r="P2047" s="1">
        <f>'[1]RC-1(PY)'!P2047</f>
        <v>0</v>
      </c>
      <c r="Q2047" s="1">
        <f>'[1]RC-1(PY)'!Q2047</f>
        <v>0</v>
      </c>
      <c r="R2047" s="1">
        <f>'[1]RC-1(PY)'!R2047</f>
        <v>0</v>
      </c>
      <c r="S2047" s="1">
        <f>'[1]RC-1(PY)'!S2047</f>
        <v>0</v>
      </c>
      <c r="T2047" s="1">
        <f>'[1]RC-1(PY)'!T2047</f>
        <v>0</v>
      </c>
      <c r="U2047" s="1">
        <f>'[1]RC-1(PY)'!U2047</f>
        <v>0</v>
      </c>
      <c r="V2047" s="1">
        <f>'[1]RC-1(PY)'!V2047</f>
        <v>0</v>
      </c>
      <c r="W2047" s="1">
        <f>'[1]RC-1(PY)'!W2047</f>
        <v>0</v>
      </c>
      <c r="X2047" s="1">
        <f>'[1]RC-1(PY)'!X2047</f>
        <v>0</v>
      </c>
      <c r="Y2047" s="1">
        <f>'[1]RC-1(PY)'!Y2047</f>
        <v>0</v>
      </c>
      <c r="Z2047" s="1">
        <f>'[1]RC-1(PY)'!Z2047</f>
        <v>0</v>
      </c>
      <c r="AA2047" s="1">
        <f>'[1]RC-1(PY)'!AA2047</f>
        <v>0</v>
      </c>
      <c r="AB2047" s="1">
        <f>'[1]RC-1(PY)'!AB2047</f>
        <v>0</v>
      </c>
      <c r="AC2047" s="1">
        <f>'[1]RC-1(PY)'!AC2047</f>
        <v>0</v>
      </c>
      <c r="AD2047" s="1">
        <f>'[1]RC-1(PY)'!AD2047</f>
        <v>0</v>
      </c>
      <c r="AE2047" s="1">
        <f>'[1]RC-1(PY)'!AE2047</f>
        <v>0</v>
      </c>
      <c r="AF2047" s="1">
        <f>'[1]RC-1(PY)'!AF2047</f>
        <v>0</v>
      </c>
      <c r="AG2047" s="1">
        <f>'[1]RC-1(PY)'!AG2047</f>
        <v>0</v>
      </c>
      <c r="AH2047" s="1">
        <f>'[1]RC-1(PY)'!AH2047</f>
        <v>0</v>
      </c>
      <c r="AI2047" s="1">
        <f>'[1]RC-1(PY)'!AI2047</f>
        <v>0</v>
      </c>
    </row>
    <row r="2048" spans="1:35" x14ac:dyDescent="0.3">
      <c r="A2048" s="1">
        <f>'[1]RC-1(PY)'!A2048</f>
        <v>0</v>
      </c>
      <c r="B2048" s="1">
        <f>'[1]RC-1(PY)'!B2048</f>
        <v>0</v>
      </c>
      <c r="C2048" s="1">
        <f>'[1]RC-1(PY)'!C2048</f>
        <v>0</v>
      </c>
      <c r="D2048" s="1">
        <f>'[1]RC-1(PY)'!D2048</f>
        <v>0</v>
      </c>
      <c r="E2048" s="1">
        <f>'[1]RC-1(PY)'!E2048</f>
        <v>0</v>
      </c>
      <c r="F2048" s="1">
        <f>'[1]RC-1(PY)'!F2048</f>
        <v>0</v>
      </c>
      <c r="G2048" s="1">
        <f>'[1]RC-1(PY)'!G2048</f>
        <v>0</v>
      </c>
      <c r="H2048" s="1">
        <f>'[1]RC-1(PY)'!H2048</f>
        <v>0</v>
      </c>
      <c r="I2048" s="1">
        <f>'[1]RC-1(PY)'!I2048</f>
        <v>0</v>
      </c>
      <c r="J2048" s="1">
        <f>'[1]RC-1(PY)'!J2048</f>
        <v>0</v>
      </c>
      <c r="K2048" s="1">
        <f>'[1]RC-1(PY)'!K2048</f>
        <v>0</v>
      </c>
      <c r="L2048" s="1">
        <f>'[1]RC-1(PY)'!L2048</f>
        <v>0</v>
      </c>
      <c r="M2048" s="1">
        <f>'[1]RC-1(PY)'!M2048</f>
        <v>0</v>
      </c>
      <c r="N2048" s="1">
        <f>'[1]RC-1(PY)'!N2048</f>
        <v>0</v>
      </c>
      <c r="O2048" s="1">
        <f>'[1]RC-1(PY)'!O2048</f>
        <v>0</v>
      </c>
      <c r="P2048" s="1">
        <f>'[1]RC-1(PY)'!P2048</f>
        <v>0</v>
      </c>
      <c r="Q2048" s="1">
        <f>'[1]RC-1(PY)'!Q2048</f>
        <v>0</v>
      </c>
      <c r="R2048" s="1">
        <f>'[1]RC-1(PY)'!R2048</f>
        <v>0</v>
      </c>
      <c r="S2048" s="1">
        <f>'[1]RC-1(PY)'!S2048</f>
        <v>0</v>
      </c>
      <c r="T2048" s="1">
        <f>'[1]RC-1(PY)'!T2048</f>
        <v>0</v>
      </c>
      <c r="U2048" s="1">
        <f>'[1]RC-1(PY)'!U2048</f>
        <v>0</v>
      </c>
      <c r="V2048" s="1">
        <f>'[1]RC-1(PY)'!V2048</f>
        <v>0</v>
      </c>
      <c r="W2048" s="1">
        <f>'[1]RC-1(PY)'!W2048</f>
        <v>0</v>
      </c>
      <c r="X2048" s="1">
        <f>'[1]RC-1(PY)'!X2048</f>
        <v>0</v>
      </c>
      <c r="Y2048" s="1">
        <f>'[1]RC-1(PY)'!Y2048</f>
        <v>0</v>
      </c>
      <c r="Z2048" s="1">
        <f>'[1]RC-1(PY)'!Z2048</f>
        <v>0</v>
      </c>
      <c r="AA2048" s="1">
        <f>'[1]RC-1(PY)'!AA2048</f>
        <v>0</v>
      </c>
      <c r="AB2048" s="1">
        <f>'[1]RC-1(PY)'!AB2048</f>
        <v>0</v>
      </c>
      <c r="AC2048" s="1">
        <f>'[1]RC-1(PY)'!AC2048</f>
        <v>0</v>
      </c>
      <c r="AD2048" s="1">
        <f>'[1]RC-1(PY)'!AD2048</f>
        <v>0</v>
      </c>
      <c r="AE2048" s="1">
        <f>'[1]RC-1(PY)'!AE2048</f>
        <v>0</v>
      </c>
      <c r="AF2048" s="1">
        <f>'[1]RC-1(PY)'!AF2048</f>
        <v>0</v>
      </c>
      <c r="AG2048" s="1">
        <f>'[1]RC-1(PY)'!AG2048</f>
        <v>0</v>
      </c>
      <c r="AH2048" s="1">
        <f>'[1]RC-1(PY)'!AH2048</f>
        <v>0</v>
      </c>
      <c r="AI2048" s="1">
        <f>'[1]RC-1(PY)'!AI2048</f>
        <v>0</v>
      </c>
    </row>
    <row r="2049" spans="1:35" x14ac:dyDescent="0.3">
      <c r="A2049" s="1">
        <f>'[1]RC-1(PY)'!A2049</f>
        <v>0</v>
      </c>
      <c r="B2049" s="1">
        <f>'[1]RC-1(PY)'!B2049</f>
        <v>0</v>
      </c>
      <c r="C2049" s="1">
        <f>'[1]RC-1(PY)'!C2049</f>
        <v>0</v>
      </c>
      <c r="D2049" s="1">
        <f>'[1]RC-1(PY)'!D2049</f>
        <v>0</v>
      </c>
      <c r="E2049" s="1">
        <f>'[1]RC-1(PY)'!E2049</f>
        <v>0</v>
      </c>
      <c r="F2049" s="1">
        <f>'[1]RC-1(PY)'!F2049</f>
        <v>0</v>
      </c>
      <c r="G2049" s="1">
        <f>'[1]RC-1(PY)'!G2049</f>
        <v>0</v>
      </c>
      <c r="H2049" s="1">
        <f>'[1]RC-1(PY)'!H2049</f>
        <v>0</v>
      </c>
      <c r="I2049" s="1">
        <f>'[1]RC-1(PY)'!I2049</f>
        <v>0</v>
      </c>
      <c r="J2049" s="1">
        <f>'[1]RC-1(PY)'!J2049</f>
        <v>0</v>
      </c>
      <c r="K2049" s="1">
        <f>'[1]RC-1(PY)'!K2049</f>
        <v>0</v>
      </c>
      <c r="L2049" s="1">
        <f>'[1]RC-1(PY)'!L2049</f>
        <v>0</v>
      </c>
      <c r="M2049" s="1">
        <f>'[1]RC-1(PY)'!M2049</f>
        <v>0</v>
      </c>
      <c r="N2049" s="1">
        <f>'[1]RC-1(PY)'!N2049</f>
        <v>0</v>
      </c>
      <c r="O2049" s="1">
        <f>'[1]RC-1(PY)'!O2049</f>
        <v>0</v>
      </c>
      <c r="P2049" s="1">
        <f>'[1]RC-1(PY)'!P2049</f>
        <v>0</v>
      </c>
      <c r="Q2049" s="1">
        <f>'[1]RC-1(PY)'!Q2049</f>
        <v>0</v>
      </c>
      <c r="R2049" s="1">
        <f>'[1]RC-1(PY)'!R2049</f>
        <v>0</v>
      </c>
      <c r="S2049" s="1">
        <f>'[1]RC-1(PY)'!S2049</f>
        <v>0</v>
      </c>
      <c r="T2049" s="1">
        <f>'[1]RC-1(PY)'!T2049</f>
        <v>0</v>
      </c>
      <c r="U2049" s="1">
        <f>'[1]RC-1(PY)'!U2049</f>
        <v>0</v>
      </c>
      <c r="V2049" s="1">
        <f>'[1]RC-1(PY)'!V2049</f>
        <v>0</v>
      </c>
      <c r="W2049" s="1">
        <f>'[1]RC-1(PY)'!W2049</f>
        <v>0</v>
      </c>
      <c r="X2049" s="1">
        <f>'[1]RC-1(PY)'!X2049</f>
        <v>0</v>
      </c>
      <c r="Y2049" s="1">
        <f>'[1]RC-1(PY)'!Y2049</f>
        <v>0</v>
      </c>
      <c r="Z2049" s="1">
        <f>'[1]RC-1(PY)'!Z2049</f>
        <v>0</v>
      </c>
      <c r="AA2049" s="1">
        <f>'[1]RC-1(PY)'!AA2049</f>
        <v>0</v>
      </c>
      <c r="AB2049" s="1">
        <f>'[1]RC-1(PY)'!AB2049</f>
        <v>0</v>
      </c>
      <c r="AC2049" s="1">
        <f>'[1]RC-1(PY)'!AC2049</f>
        <v>0</v>
      </c>
      <c r="AD2049" s="1">
        <f>'[1]RC-1(PY)'!AD2049</f>
        <v>0</v>
      </c>
      <c r="AE2049" s="1">
        <f>'[1]RC-1(PY)'!AE2049</f>
        <v>0</v>
      </c>
      <c r="AF2049" s="1">
        <f>'[1]RC-1(PY)'!AF2049</f>
        <v>0</v>
      </c>
      <c r="AG2049" s="1">
        <f>'[1]RC-1(PY)'!AG2049</f>
        <v>0</v>
      </c>
      <c r="AH2049" s="1">
        <f>'[1]RC-1(PY)'!AH2049</f>
        <v>0</v>
      </c>
      <c r="AI2049" s="1">
        <f>'[1]RC-1(PY)'!AI2049</f>
        <v>0</v>
      </c>
    </row>
    <row r="2050" spans="1:35" x14ac:dyDescent="0.3">
      <c r="A2050" s="1">
        <f>'[1]RC-1(PY)'!A2050</f>
        <v>0</v>
      </c>
      <c r="B2050" s="1">
        <f>'[1]RC-1(PY)'!B2050</f>
        <v>0</v>
      </c>
      <c r="C2050" s="1">
        <f>'[1]RC-1(PY)'!C2050</f>
        <v>0</v>
      </c>
      <c r="D2050" s="1">
        <f>'[1]RC-1(PY)'!D2050</f>
        <v>0</v>
      </c>
      <c r="E2050" s="1">
        <f>'[1]RC-1(PY)'!E2050</f>
        <v>0</v>
      </c>
      <c r="F2050" s="1">
        <f>'[1]RC-1(PY)'!F2050</f>
        <v>0</v>
      </c>
      <c r="G2050" s="1">
        <f>'[1]RC-1(PY)'!G2050</f>
        <v>0</v>
      </c>
      <c r="H2050" s="1">
        <f>'[1]RC-1(PY)'!H2050</f>
        <v>0</v>
      </c>
      <c r="I2050" s="1">
        <f>'[1]RC-1(PY)'!I2050</f>
        <v>0</v>
      </c>
      <c r="J2050" s="1">
        <f>'[1]RC-1(PY)'!J2050</f>
        <v>0</v>
      </c>
      <c r="K2050" s="1">
        <f>'[1]RC-1(PY)'!K2050</f>
        <v>0</v>
      </c>
      <c r="L2050" s="1">
        <f>'[1]RC-1(PY)'!L2050</f>
        <v>0</v>
      </c>
      <c r="M2050" s="1">
        <f>'[1]RC-1(PY)'!M2050</f>
        <v>0</v>
      </c>
      <c r="N2050" s="1">
        <f>'[1]RC-1(PY)'!N2050</f>
        <v>0</v>
      </c>
      <c r="O2050" s="1">
        <f>'[1]RC-1(PY)'!O2050</f>
        <v>0</v>
      </c>
      <c r="P2050" s="1">
        <f>'[1]RC-1(PY)'!P2050</f>
        <v>0</v>
      </c>
      <c r="Q2050" s="1">
        <f>'[1]RC-1(PY)'!Q2050</f>
        <v>0</v>
      </c>
      <c r="R2050" s="1">
        <f>'[1]RC-1(PY)'!R2050</f>
        <v>0</v>
      </c>
      <c r="S2050" s="1">
        <f>'[1]RC-1(PY)'!S2050</f>
        <v>0</v>
      </c>
      <c r="T2050" s="1">
        <f>'[1]RC-1(PY)'!T2050</f>
        <v>0</v>
      </c>
      <c r="U2050" s="1">
        <f>'[1]RC-1(PY)'!U2050</f>
        <v>0</v>
      </c>
      <c r="V2050" s="1">
        <f>'[1]RC-1(PY)'!V2050</f>
        <v>0</v>
      </c>
      <c r="W2050" s="1">
        <f>'[1]RC-1(PY)'!W2050</f>
        <v>0</v>
      </c>
      <c r="X2050" s="1">
        <f>'[1]RC-1(PY)'!X2050</f>
        <v>0</v>
      </c>
      <c r="Y2050" s="1">
        <f>'[1]RC-1(PY)'!Y2050</f>
        <v>0</v>
      </c>
      <c r="Z2050" s="1">
        <f>'[1]RC-1(PY)'!Z2050</f>
        <v>0</v>
      </c>
      <c r="AA2050" s="1">
        <f>'[1]RC-1(PY)'!AA2050</f>
        <v>0</v>
      </c>
      <c r="AB2050" s="1">
        <f>'[1]RC-1(PY)'!AB2050</f>
        <v>0</v>
      </c>
      <c r="AC2050" s="1">
        <f>'[1]RC-1(PY)'!AC2050</f>
        <v>0</v>
      </c>
      <c r="AD2050" s="1">
        <f>'[1]RC-1(PY)'!AD2050</f>
        <v>0</v>
      </c>
      <c r="AE2050" s="1">
        <f>'[1]RC-1(PY)'!AE2050</f>
        <v>0</v>
      </c>
      <c r="AF2050" s="1">
        <f>'[1]RC-1(PY)'!AF2050</f>
        <v>0</v>
      </c>
      <c r="AG2050" s="1">
        <f>'[1]RC-1(PY)'!AG2050</f>
        <v>0</v>
      </c>
      <c r="AH2050" s="1">
        <f>'[1]RC-1(PY)'!AH2050</f>
        <v>0</v>
      </c>
      <c r="AI2050" s="1">
        <f>'[1]RC-1(PY)'!AI2050</f>
        <v>0</v>
      </c>
    </row>
    <row r="2051" spans="1:35" x14ac:dyDescent="0.3">
      <c r="A2051" s="1">
        <f>'[1]RC-1(PY)'!A2051</f>
        <v>0</v>
      </c>
      <c r="B2051" s="1">
        <f>'[1]RC-1(PY)'!B2051</f>
        <v>0</v>
      </c>
      <c r="C2051" s="1">
        <f>'[1]RC-1(PY)'!C2051</f>
        <v>0</v>
      </c>
      <c r="D2051" s="1">
        <f>'[1]RC-1(PY)'!D2051</f>
        <v>0</v>
      </c>
      <c r="E2051" s="1">
        <f>'[1]RC-1(PY)'!E2051</f>
        <v>0</v>
      </c>
      <c r="F2051" s="1">
        <f>'[1]RC-1(PY)'!F2051</f>
        <v>0</v>
      </c>
      <c r="G2051" s="1">
        <f>'[1]RC-1(PY)'!G2051</f>
        <v>0</v>
      </c>
      <c r="H2051" s="1">
        <f>'[1]RC-1(PY)'!H2051</f>
        <v>0</v>
      </c>
      <c r="I2051" s="1">
        <f>'[1]RC-1(PY)'!I2051</f>
        <v>0</v>
      </c>
      <c r="J2051" s="1">
        <f>'[1]RC-1(PY)'!J2051</f>
        <v>0</v>
      </c>
      <c r="K2051" s="1">
        <f>'[1]RC-1(PY)'!K2051</f>
        <v>0</v>
      </c>
      <c r="L2051" s="1">
        <f>'[1]RC-1(PY)'!L2051</f>
        <v>0</v>
      </c>
      <c r="M2051" s="1">
        <f>'[1]RC-1(PY)'!M2051</f>
        <v>0</v>
      </c>
      <c r="N2051" s="1">
        <f>'[1]RC-1(PY)'!N2051</f>
        <v>0</v>
      </c>
      <c r="O2051" s="1">
        <f>'[1]RC-1(PY)'!O2051</f>
        <v>0</v>
      </c>
      <c r="P2051" s="1">
        <f>'[1]RC-1(PY)'!P2051</f>
        <v>0</v>
      </c>
      <c r="Q2051" s="1">
        <f>'[1]RC-1(PY)'!Q2051</f>
        <v>0</v>
      </c>
      <c r="R2051" s="1">
        <f>'[1]RC-1(PY)'!R2051</f>
        <v>0</v>
      </c>
      <c r="S2051" s="1">
        <f>'[1]RC-1(PY)'!S2051</f>
        <v>0</v>
      </c>
      <c r="T2051" s="1">
        <f>'[1]RC-1(PY)'!T2051</f>
        <v>0</v>
      </c>
      <c r="U2051" s="1">
        <f>'[1]RC-1(PY)'!U2051</f>
        <v>0</v>
      </c>
      <c r="V2051" s="1">
        <f>'[1]RC-1(PY)'!V2051</f>
        <v>0</v>
      </c>
      <c r="W2051" s="1">
        <f>'[1]RC-1(PY)'!W2051</f>
        <v>0</v>
      </c>
      <c r="X2051" s="1">
        <f>'[1]RC-1(PY)'!X2051</f>
        <v>0</v>
      </c>
      <c r="Y2051" s="1">
        <f>'[1]RC-1(PY)'!Y2051</f>
        <v>0</v>
      </c>
      <c r="Z2051" s="1">
        <f>'[1]RC-1(PY)'!Z2051</f>
        <v>0</v>
      </c>
      <c r="AA2051" s="1">
        <f>'[1]RC-1(PY)'!AA2051</f>
        <v>0</v>
      </c>
      <c r="AB2051" s="1">
        <f>'[1]RC-1(PY)'!AB2051</f>
        <v>0</v>
      </c>
      <c r="AC2051" s="1">
        <f>'[1]RC-1(PY)'!AC2051</f>
        <v>0</v>
      </c>
      <c r="AD2051" s="1">
        <f>'[1]RC-1(PY)'!AD2051</f>
        <v>0</v>
      </c>
      <c r="AE2051" s="1">
        <f>'[1]RC-1(PY)'!AE2051</f>
        <v>0</v>
      </c>
      <c r="AF2051" s="1">
        <f>'[1]RC-1(PY)'!AF2051</f>
        <v>0</v>
      </c>
      <c r="AG2051" s="1">
        <f>'[1]RC-1(PY)'!AG2051</f>
        <v>0</v>
      </c>
      <c r="AH2051" s="1">
        <f>'[1]RC-1(PY)'!AH2051</f>
        <v>0</v>
      </c>
      <c r="AI2051" s="1">
        <f>'[1]RC-1(PY)'!AI2051</f>
        <v>0</v>
      </c>
    </row>
    <row r="2052" spans="1:35" x14ac:dyDescent="0.3">
      <c r="A2052" s="1">
        <f>'[1]RC-1(PY)'!A2052</f>
        <v>0</v>
      </c>
      <c r="B2052" s="1">
        <f>'[1]RC-1(PY)'!B2052</f>
        <v>0</v>
      </c>
      <c r="C2052" s="1">
        <f>'[1]RC-1(PY)'!C2052</f>
        <v>0</v>
      </c>
      <c r="D2052" s="1">
        <f>'[1]RC-1(PY)'!D2052</f>
        <v>0</v>
      </c>
      <c r="E2052" s="1">
        <f>'[1]RC-1(PY)'!E2052</f>
        <v>0</v>
      </c>
      <c r="F2052" s="1">
        <f>'[1]RC-1(PY)'!F2052</f>
        <v>0</v>
      </c>
      <c r="G2052" s="1">
        <f>'[1]RC-1(PY)'!G2052</f>
        <v>0</v>
      </c>
      <c r="H2052" s="1">
        <f>'[1]RC-1(PY)'!H2052</f>
        <v>0</v>
      </c>
      <c r="I2052" s="1">
        <f>'[1]RC-1(PY)'!I2052</f>
        <v>0</v>
      </c>
      <c r="J2052" s="1">
        <f>'[1]RC-1(PY)'!J2052</f>
        <v>0</v>
      </c>
      <c r="K2052" s="1">
        <f>'[1]RC-1(PY)'!K2052</f>
        <v>0</v>
      </c>
      <c r="L2052" s="1">
        <f>'[1]RC-1(PY)'!L2052</f>
        <v>0</v>
      </c>
      <c r="M2052" s="1">
        <f>'[1]RC-1(PY)'!M2052</f>
        <v>0</v>
      </c>
      <c r="N2052" s="1">
        <f>'[1]RC-1(PY)'!N2052</f>
        <v>0</v>
      </c>
      <c r="O2052" s="1">
        <f>'[1]RC-1(PY)'!O2052</f>
        <v>0</v>
      </c>
      <c r="P2052" s="1">
        <f>'[1]RC-1(PY)'!P2052</f>
        <v>0</v>
      </c>
      <c r="Q2052" s="1">
        <f>'[1]RC-1(PY)'!Q2052</f>
        <v>0</v>
      </c>
      <c r="R2052" s="1">
        <f>'[1]RC-1(PY)'!R2052</f>
        <v>0</v>
      </c>
      <c r="S2052" s="1">
        <f>'[1]RC-1(PY)'!S2052</f>
        <v>0</v>
      </c>
      <c r="T2052" s="1">
        <f>'[1]RC-1(PY)'!T2052</f>
        <v>0</v>
      </c>
      <c r="U2052" s="1">
        <f>'[1]RC-1(PY)'!U2052</f>
        <v>0</v>
      </c>
      <c r="V2052" s="1">
        <f>'[1]RC-1(PY)'!V2052</f>
        <v>0</v>
      </c>
      <c r="W2052" s="1">
        <f>'[1]RC-1(PY)'!W2052</f>
        <v>0</v>
      </c>
      <c r="X2052" s="1">
        <f>'[1]RC-1(PY)'!X2052</f>
        <v>0</v>
      </c>
      <c r="Y2052" s="1">
        <f>'[1]RC-1(PY)'!Y2052</f>
        <v>0</v>
      </c>
      <c r="Z2052" s="1">
        <f>'[1]RC-1(PY)'!Z2052</f>
        <v>0</v>
      </c>
      <c r="AA2052" s="1">
        <f>'[1]RC-1(PY)'!AA2052</f>
        <v>0</v>
      </c>
      <c r="AB2052" s="1">
        <f>'[1]RC-1(PY)'!AB2052</f>
        <v>0</v>
      </c>
      <c r="AC2052" s="1">
        <f>'[1]RC-1(PY)'!AC2052</f>
        <v>0</v>
      </c>
      <c r="AD2052" s="1">
        <f>'[1]RC-1(PY)'!AD2052</f>
        <v>0</v>
      </c>
      <c r="AE2052" s="1">
        <f>'[1]RC-1(PY)'!AE2052</f>
        <v>0</v>
      </c>
      <c r="AF2052" s="1">
        <f>'[1]RC-1(PY)'!AF2052</f>
        <v>0</v>
      </c>
      <c r="AG2052" s="1">
        <f>'[1]RC-1(PY)'!AG2052</f>
        <v>0</v>
      </c>
      <c r="AH2052" s="1">
        <f>'[1]RC-1(PY)'!AH2052</f>
        <v>0</v>
      </c>
      <c r="AI2052" s="1">
        <f>'[1]RC-1(PY)'!AI2052</f>
        <v>0</v>
      </c>
    </row>
    <row r="2053" spans="1:35" x14ac:dyDescent="0.3">
      <c r="A2053" s="1">
        <f>'[1]RC-1(PY)'!A2053</f>
        <v>0</v>
      </c>
      <c r="B2053" s="1">
        <f>'[1]RC-1(PY)'!B2053</f>
        <v>0</v>
      </c>
      <c r="C2053" s="1">
        <f>'[1]RC-1(PY)'!C2053</f>
        <v>0</v>
      </c>
      <c r="D2053" s="1">
        <f>'[1]RC-1(PY)'!D2053</f>
        <v>0</v>
      </c>
      <c r="E2053" s="1">
        <f>'[1]RC-1(PY)'!E2053</f>
        <v>0</v>
      </c>
      <c r="F2053" s="1">
        <f>'[1]RC-1(PY)'!F2053</f>
        <v>0</v>
      </c>
      <c r="G2053" s="1">
        <f>'[1]RC-1(PY)'!G2053</f>
        <v>0</v>
      </c>
      <c r="H2053" s="1">
        <f>'[1]RC-1(PY)'!H2053</f>
        <v>0</v>
      </c>
      <c r="I2053" s="1">
        <f>'[1]RC-1(PY)'!I2053</f>
        <v>0</v>
      </c>
      <c r="J2053" s="1">
        <f>'[1]RC-1(PY)'!J2053</f>
        <v>0</v>
      </c>
      <c r="K2053" s="1">
        <f>'[1]RC-1(PY)'!K2053</f>
        <v>0</v>
      </c>
      <c r="L2053" s="1">
        <f>'[1]RC-1(PY)'!L2053</f>
        <v>0</v>
      </c>
      <c r="M2053" s="1">
        <f>'[1]RC-1(PY)'!M2053</f>
        <v>0</v>
      </c>
      <c r="N2053" s="1">
        <f>'[1]RC-1(PY)'!N2053</f>
        <v>0</v>
      </c>
      <c r="O2053" s="1">
        <f>'[1]RC-1(PY)'!O2053</f>
        <v>0</v>
      </c>
      <c r="P2053" s="1">
        <f>'[1]RC-1(PY)'!P2053</f>
        <v>0</v>
      </c>
      <c r="Q2053" s="1">
        <f>'[1]RC-1(PY)'!Q2053</f>
        <v>0</v>
      </c>
      <c r="R2053" s="1">
        <f>'[1]RC-1(PY)'!R2053</f>
        <v>0</v>
      </c>
      <c r="S2053" s="1">
        <f>'[1]RC-1(PY)'!S2053</f>
        <v>0</v>
      </c>
      <c r="T2053" s="1">
        <f>'[1]RC-1(PY)'!T2053</f>
        <v>0</v>
      </c>
      <c r="U2053" s="1">
        <f>'[1]RC-1(PY)'!U2053</f>
        <v>0</v>
      </c>
      <c r="V2053" s="1">
        <f>'[1]RC-1(PY)'!V2053</f>
        <v>0</v>
      </c>
      <c r="W2053" s="1">
        <f>'[1]RC-1(PY)'!W2053</f>
        <v>0</v>
      </c>
      <c r="X2053" s="1">
        <f>'[1]RC-1(PY)'!X2053</f>
        <v>0</v>
      </c>
      <c r="Y2053" s="1">
        <f>'[1]RC-1(PY)'!Y2053</f>
        <v>0</v>
      </c>
      <c r="Z2053" s="1">
        <f>'[1]RC-1(PY)'!Z2053</f>
        <v>0</v>
      </c>
      <c r="AA2053" s="1">
        <f>'[1]RC-1(PY)'!AA2053</f>
        <v>0</v>
      </c>
      <c r="AB2053" s="1">
        <f>'[1]RC-1(PY)'!AB2053</f>
        <v>0</v>
      </c>
      <c r="AC2053" s="1">
        <f>'[1]RC-1(PY)'!AC2053</f>
        <v>0</v>
      </c>
      <c r="AD2053" s="1">
        <f>'[1]RC-1(PY)'!AD2053</f>
        <v>0</v>
      </c>
      <c r="AE2053" s="1">
        <f>'[1]RC-1(PY)'!AE2053</f>
        <v>0</v>
      </c>
      <c r="AF2053" s="1">
        <f>'[1]RC-1(PY)'!AF2053</f>
        <v>0</v>
      </c>
      <c r="AG2053" s="1">
        <f>'[1]RC-1(PY)'!AG2053</f>
        <v>0</v>
      </c>
      <c r="AH2053" s="1">
        <f>'[1]RC-1(PY)'!AH2053</f>
        <v>0</v>
      </c>
      <c r="AI2053" s="1">
        <f>'[1]RC-1(PY)'!AI2053</f>
        <v>0</v>
      </c>
    </row>
    <row r="2054" spans="1:35" x14ac:dyDescent="0.3">
      <c r="A2054" s="1">
        <f>'[1]RC-1(PY)'!A2054</f>
        <v>0</v>
      </c>
      <c r="B2054" s="1">
        <f>'[1]RC-1(PY)'!B2054</f>
        <v>0</v>
      </c>
      <c r="C2054" s="1">
        <f>'[1]RC-1(PY)'!C2054</f>
        <v>0</v>
      </c>
      <c r="D2054" s="1">
        <f>'[1]RC-1(PY)'!D2054</f>
        <v>0</v>
      </c>
      <c r="E2054" s="1">
        <f>'[1]RC-1(PY)'!E2054</f>
        <v>0</v>
      </c>
      <c r="F2054" s="1">
        <f>'[1]RC-1(PY)'!F2054</f>
        <v>0</v>
      </c>
      <c r="G2054" s="1">
        <f>'[1]RC-1(PY)'!G2054</f>
        <v>0</v>
      </c>
      <c r="H2054" s="1">
        <f>'[1]RC-1(PY)'!H2054</f>
        <v>0</v>
      </c>
      <c r="I2054" s="1">
        <f>'[1]RC-1(PY)'!I2054</f>
        <v>0</v>
      </c>
      <c r="J2054" s="1">
        <f>'[1]RC-1(PY)'!J2054</f>
        <v>0</v>
      </c>
      <c r="K2054" s="1">
        <f>'[1]RC-1(PY)'!K2054</f>
        <v>0</v>
      </c>
      <c r="L2054" s="1">
        <f>'[1]RC-1(PY)'!L2054</f>
        <v>0</v>
      </c>
      <c r="M2054" s="1">
        <f>'[1]RC-1(PY)'!M2054</f>
        <v>0</v>
      </c>
      <c r="N2054" s="1">
        <f>'[1]RC-1(PY)'!N2054</f>
        <v>0</v>
      </c>
      <c r="O2054" s="1">
        <f>'[1]RC-1(PY)'!O2054</f>
        <v>0</v>
      </c>
      <c r="P2054" s="1">
        <f>'[1]RC-1(PY)'!P2054</f>
        <v>0</v>
      </c>
      <c r="Q2054" s="1">
        <f>'[1]RC-1(PY)'!Q2054</f>
        <v>0</v>
      </c>
      <c r="R2054" s="1">
        <f>'[1]RC-1(PY)'!R2054</f>
        <v>0</v>
      </c>
      <c r="S2054" s="1">
        <f>'[1]RC-1(PY)'!S2054</f>
        <v>0</v>
      </c>
      <c r="T2054" s="1">
        <f>'[1]RC-1(PY)'!T2054</f>
        <v>0</v>
      </c>
      <c r="U2054" s="1">
        <f>'[1]RC-1(PY)'!U2054</f>
        <v>0</v>
      </c>
      <c r="V2054" s="1">
        <f>'[1]RC-1(PY)'!V2054</f>
        <v>0</v>
      </c>
      <c r="W2054" s="1">
        <f>'[1]RC-1(PY)'!W2054</f>
        <v>0</v>
      </c>
      <c r="X2054" s="1">
        <f>'[1]RC-1(PY)'!X2054</f>
        <v>0</v>
      </c>
      <c r="Y2054" s="1">
        <f>'[1]RC-1(PY)'!Y2054</f>
        <v>0</v>
      </c>
      <c r="Z2054" s="1">
        <f>'[1]RC-1(PY)'!Z2054</f>
        <v>0</v>
      </c>
      <c r="AA2054" s="1">
        <f>'[1]RC-1(PY)'!AA2054</f>
        <v>0</v>
      </c>
      <c r="AB2054" s="1">
        <f>'[1]RC-1(PY)'!AB2054</f>
        <v>0</v>
      </c>
      <c r="AC2054" s="1">
        <f>'[1]RC-1(PY)'!AC2054</f>
        <v>0</v>
      </c>
      <c r="AD2054" s="1">
        <f>'[1]RC-1(PY)'!AD2054</f>
        <v>0</v>
      </c>
      <c r="AE2054" s="1">
        <f>'[1]RC-1(PY)'!AE2054</f>
        <v>0</v>
      </c>
      <c r="AF2054" s="1">
        <f>'[1]RC-1(PY)'!AF2054</f>
        <v>0</v>
      </c>
      <c r="AG2054" s="1">
        <f>'[1]RC-1(PY)'!AG2054</f>
        <v>0</v>
      </c>
      <c r="AH2054" s="1">
        <f>'[1]RC-1(PY)'!AH2054</f>
        <v>0</v>
      </c>
      <c r="AI2054" s="1">
        <f>'[1]RC-1(PY)'!AI2054</f>
        <v>0</v>
      </c>
    </row>
    <row r="2055" spans="1:35" x14ac:dyDescent="0.3">
      <c r="A2055" s="1">
        <f>'[1]RC-1(PY)'!A2055</f>
        <v>0</v>
      </c>
      <c r="B2055" s="1">
        <f>'[1]RC-1(PY)'!B2055</f>
        <v>0</v>
      </c>
      <c r="C2055" s="1">
        <f>'[1]RC-1(PY)'!C2055</f>
        <v>0</v>
      </c>
      <c r="D2055" s="1">
        <f>'[1]RC-1(PY)'!D2055</f>
        <v>0</v>
      </c>
      <c r="E2055" s="1">
        <f>'[1]RC-1(PY)'!E2055</f>
        <v>0</v>
      </c>
      <c r="F2055" s="1">
        <f>'[1]RC-1(PY)'!F2055</f>
        <v>0</v>
      </c>
      <c r="G2055" s="1">
        <f>'[1]RC-1(PY)'!G2055</f>
        <v>0</v>
      </c>
      <c r="H2055" s="1">
        <f>'[1]RC-1(PY)'!H2055</f>
        <v>0</v>
      </c>
      <c r="I2055" s="1">
        <f>'[1]RC-1(PY)'!I2055</f>
        <v>0</v>
      </c>
      <c r="J2055" s="1">
        <f>'[1]RC-1(PY)'!J2055</f>
        <v>0</v>
      </c>
      <c r="K2055" s="1">
        <f>'[1]RC-1(PY)'!K2055</f>
        <v>0</v>
      </c>
      <c r="L2055" s="1">
        <f>'[1]RC-1(PY)'!L2055</f>
        <v>0</v>
      </c>
      <c r="M2055" s="1">
        <f>'[1]RC-1(PY)'!M2055</f>
        <v>0</v>
      </c>
      <c r="N2055" s="1">
        <f>'[1]RC-1(PY)'!N2055</f>
        <v>0</v>
      </c>
      <c r="O2055" s="1">
        <f>'[1]RC-1(PY)'!O2055</f>
        <v>0</v>
      </c>
      <c r="P2055" s="1">
        <f>'[1]RC-1(PY)'!P2055</f>
        <v>0</v>
      </c>
      <c r="Q2055" s="1">
        <f>'[1]RC-1(PY)'!Q2055</f>
        <v>0</v>
      </c>
      <c r="R2055" s="1">
        <f>'[1]RC-1(PY)'!R2055</f>
        <v>0</v>
      </c>
      <c r="S2055" s="1">
        <f>'[1]RC-1(PY)'!S2055</f>
        <v>0</v>
      </c>
      <c r="T2055" s="1">
        <f>'[1]RC-1(PY)'!T2055</f>
        <v>0</v>
      </c>
      <c r="U2055" s="1">
        <f>'[1]RC-1(PY)'!U2055</f>
        <v>0</v>
      </c>
      <c r="V2055" s="1">
        <f>'[1]RC-1(PY)'!V2055</f>
        <v>0</v>
      </c>
      <c r="W2055" s="1">
        <f>'[1]RC-1(PY)'!W2055</f>
        <v>0</v>
      </c>
      <c r="X2055" s="1">
        <f>'[1]RC-1(PY)'!X2055</f>
        <v>0</v>
      </c>
      <c r="Y2055" s="1">
        <f>'[1]RC-1(PY)'!Y2055</f>
        <v>0</v>
      </c>
      <c r="Z2055" s="1">
        <f>'[1]RC-1(PY)'!Z2055</f>
        <v>0</v>
      </c>
      <c r="AA2055" s="1">
        <f>'[1]RC-1(PY)'!AA2055</f>
        <v>0</v>
      </c>
      <c r="AB2055" s="1">
        <f>'[1]RC-1(PY)'!AB2055</f>
        <v>0</v>
      </c>
      <c r="AC2055" s="1">
        <f>'[1]RC-1(PY)'!AC2055</f>
        <v>0</v>
      </c>
      <c r="AD2055" s="1">
        <f>'[1]RC-1(PY)'!AD2055</f>
        <v>0</v>
      </c>
      <c r="AE2055" s="1">
        <f>'[1]RC-1(PY)'!AE2055</f>
        <v>0</v>
      </c>
      <c r="AF2055" s="1">
        <f>'[1]RC-1(PY)'!AF2055</f>
        <v>0</v>
      </c>
      <c r="AG2055" s="1">
        <f>'[1]RC-1(PY)'!AG2055</f>
        <v>0</v>
      </c>
      <c r="AH2055" s="1">
        <f>'[1]RC-1(PY)'!AH2055</f>
        <v>0</v>
      </c>
      <c r="AI2055" s="1">
        <f>'[1]RC-1(PY)'!AI2055</f>
        <v>0</v>
      </c>
    </row>
    <row r="2056" spans="1:35" x14ac:dyDescent="0.3">
      <c r="A2056" s="1">
        <f>'[1]RC-1(PY)'!A2056</f>
        <v>0</v>
      </c>
      <c r="B2056" s="1">
        <f>'[1]RC-1(PY)'!B2056</f>
        <v>0</v>
      </c>
      <c r="C2056" s="1">
        <f>'[1]RC-1(PY)'!C2056</f>
        <v>0</v>
      </c>
      <c r="D2056" s="1">
        <f>'[1]RC-1(PY)'!D2056</f>
        <v>0</v>
      </c>
      <c r="E2056" s="1">
        <f>'[1]RC-1(PY)'!E2056</f>
        <v>0</v>
      </c>
      <c r="F2056" s="1">
        <f>'[1]RC-1(PY)'!F2056</f>
        <v>0</v>
      </c>
      <c r="G2056" s="1">
        <f>'[1]RC-1(PY)'!G2056</f>
        <v>0</v>
      </c>
      <c r="H2056" s="1">
        <f>'[1]RC-1(PY)'!H2056</f>
        <v>0</v>
      </c>
      <c r="I2056" s="1">
        <f>'[1]RC-1(PY)'!I2056</f>
        <v>0</v>
      </c>
      <c r="J2056" s="1">
        <f>'[1]RC-1(PY)'!J2056</f>
        <v>0</v>
      </c>
      <c r="K2056" s="1">
        <f>'[1]RC-1(PY)'!K2056</f>
        <v>0</v>
      </c>
      <c r="L2056" s="1">
        <f>'[1]RC-1(PY)'!L2056</f>
        <v>0</v>
      </c>
      <c r="M2056" s="1">
        <f>'[1]RC-1(PY)'!M2056</f>
        <v>0</v>
      </c>
      <c r="N2056" s="1">
        <f>'[1]RC-1(PY)'!N2056</f>
        <v>0</v>
      </c>
      <c r="O2056" s="1">
        <f>'[1]RC-1(PY)'!O2056</f>
        <v>0</v>
      </c>
      <c r="P2056" s="1">
        <f>'[1]RC-1(PY)'!P2056</f>
        <v>0</v>
      </c>
      <c r="Q2056" s="1">
        <f>'[1]RC-1(PY)'!Q2056</f>
        <v>0</v>
      </c>
      <c r="R2056" s="1">
        <f>'[1]RC-1(PY)'!R2056</f>
        <v>0</v>
      </c>
      <c r="S2056" s="1">
        <f>'[1]RC-1(PY)'!S2056</f>
        <v>0</v>
      </c>
      <c r="T2056" s="1">
        <f>'[1]RC-1(PY)'!T2056</f>
        <v>0</v>
      </c>
      <c r="U2056" s="1">
        <f>'[1]RC-1(PY)'!U2056</f>
        <v>0</v>
      </c>
      <c r="V2056" s="1">
        <f>'[1]RC-1(PY)'!V2056</f>
        <v>0</v>
      </c>
      <c r="W2056" s="1">
        <f>'[1]RC-1(PY)'!W2056</f>
        <v>0</v>
      </c>
      <c r="X2056" s="1">
        <f>'[1]RC-1(PY)'!X2056</f>
        <v>0</v>
      </c>
      <c r="Y2056" s="1">
        <f>'[1]RC-1(PY)'!Y2056</f>
        <v>0</v>
      </c>
      <c r="Z2056" s="1">
        <f>'[1]RC-1(PY)'!Z2056</f>
        <v>0</v>
      </c>
      <c r="AA2056" s="1">
        <f>'[1]RC-1(PY)'!AA2056</f>
        <v>0</v>
      </c>
      <c r="AB2056" s="1">
        <f>'[1]RC-1(PY)'!AB2056</f>
        <v>0</v>
      </c>
      <c r="AC2056" s="1">
        <f>'[1]RC-1(PY)'!AC2056</f>
        <v>0</v>
      </c>
      <c r="AD2056" s="1">
        <f>'[1]RC-1(PY)'!AD2056</f>
        <v>0</v>
      </c>
      <c r="AE2056" s="1">
        <f>'[1]RC-1(PY)'!AE2056</f>
        <v>0</v>
      </c>
      <c r="AF2056" s="1">
        <f>'[1]RC-1(PY)'!AF2056</f>
        <v>0</v>
      </c>
      <c r="AG2056" s="1">
        <f>'[1]RC-1(PY)'!AG2056</f>
        <v>0</v>
      </c>
      <c r="AH2056" s="1">
        <f>'[1]RC-1(PY)'!AH2056</f>
        <v>0</v>
      </c>
      <c r="AI2056" s="1">
        <f>'[1]RC-1(PY)'!AI2056</f>
        <v>0</v>
      </c>
    </row>
    <row r="2057" spans="1:35" x14ac:dyDescent="0.3">
      <c r="A2057" s="1">
        <f>'[1]RC-1(PY)'!A2057</f>
        <v>0</v>
      </c>
      <c r="B2057" s="1">
        <f>'[1]RC-1(PY)'!B2057</f>
        <v>0</v>
      </c>
      <c r="C2057" s="1">
        <f>'[1]RC-1(PY)'!C2057</f>
        <v>0</v>
      </c>
      <c r="D2057" s="1">
        <f>'[1]RC-1(PY)'!D2057</f>
        <v>0</v>
      </c>
      <c r="E2057" s="1">
        <f>'[1]RC-1(PY)'!E2057</f>
        <v>0</v>
      </c>
      <c r="F2057" s="1">
        <f>'[1]RC-1(PY)'!F2057</f>
        <v>0</v>
      </c>
      <c r="G2057" s="1">
        <f>'[1]RC-1(PY)'!G2057</f>
        <v>0</v>
      </c>
      <c r="H2057" s="1">
        <f>'[1]RC-1(PY)'!H2057</f>
        <v>0</v>
      </c>
      <c r="I2057" s="1">
        <f>'[1]RC-1(PY)'!I2057</f>
        <v>0</v>
      </c>
      <c r="J2057" s="1">
        <f>'[1]RC-1(PY)'!J2057</f>
        <v>0</v>
      </c>
      <c r="K2057" s="1">
        <f>'[1]RC-1(PY)'!K2057</f>
        <v>0</v>
      </c>
      <c r="L2057" s="1">
        <f>'[1]RC-1(PY)'!L2057</f>
        <v>0</v>
      </c>
      <c r="M2057" s="1">
        <f>'[1]RC-1(PY)'!M2057</f>
        <v>0</v>
      </c>
      <c r="N2057" s="1">
        <f>'[1]RC-1(PY)'!N2057</f>
        <v>0</v>
      </c>
      <c r="O2057" s="1">
        <f>'[1]RC-1(PY)'!O2057</f>
        <v>0</v>
      </c>
      <c r="P2057" s="1">
        <f>'[1]RC-1(PY)'!P2057</f>
        <v>0</v>
      </c>
      <c r="Q2057" s="1">
        <f>'[1]RC-1(PY)'!Q2057</f>
        <v>0</v>
      </c>
      <c r="R2057" s="1">
        <f>'[1]RC-1(PY)'!R2057</f>
        <v>0</v>
      </c>
      <c r="S2057" s="1">
        <f>'[1]RC-1(PY)'!S2057</f>
        <v>0</v>
      </c>
      <c r="T2057" s="1">
        <f>'[1]RC-1(PY)'!T2057</f>
        <v>0</v>
      </c>
      <c r="U2057" s="1">
        <f>'[1]RC-1(PY)'!U2057</f>
        <v>0</v>
      </c>
      <c r="V2057" s="1">
        <f>'[1]RC-1(PY)'!V2057</f>
        <v>0</v>
      </c>
      <c r="W2057" s="1">
        <f>'[1]RC-1(PY)'!W2057</f>
        <v>0</v>
      </c>
      <c r="X2057" s="1">
        <f>'[1]RC-1(PY)'!X2057</f>
        <v>0</v>
      </c>
      <c r="Y2057" s="1">
        <f>'[1]RC-1(PY)'!Y2057</f>
        <v>0</v>
      </c>
      <c r="Z2057" s="1">
        <f>'[1]RC-1(PY)'!Z2057</f>
        <v>0</v>
      </c>
      <c r="AA2057" s="1">
        <f>'[1]RC-1(PY)'!AA2057</f>
        <v>0</v>
      </c>
      <c r="AB2057" s="1">
        <f>'[1]RC-1(PY)'!AB2057</f>
        <v>0</v>
      </c>
      <c r="AC2057" s="1">
        <f>'[1]RC-1(PY)'!AC2057</f>
        <v>0</v>
      </c>
      <c r="AD2057" s="1">
        <f>'[1]RC-1(PY)'!AD2057</f>
        <v>0</v>
      </c>
      <c r="AE2057" s="1">
        <f>'[1]RC-1(PY)'!AE2057</f>
        <v>0</v>
      </c>
      <c r="AF2057" s="1">
        <f>'[1]RC-1(PY)'!AF2057</f>
        <v>0</v>
      </c>
      <c r="AG2057" s="1">
        <f>'[1]RC-1(PY)'!AG2057</f>
        <v>0</v>
      </c>
      <c r="AH2057" s="1">
        <f>'[1]RC-1(PY)'!AH2057</f>
        <v>0</v>
      </c>
      <c r="AI2057" s="1">
        <f>'[1]RC-1(PY)'!AI2057</f>
        <v>0</v>
      </c>
    </row>
    <row r="2058" spans="1:35" x14ac:dyDescent="0.3">
      <c r="A2058" s="1">
        <f>'[1]RC-1(PY)'!A2058</f>
        <v>0</v>
      </c>
      <c r="B2058" s="1">
        <f>'[1]RC-1(PY)'!B2058</f>
        <v>0</v>
      </c>
      <c r="C2058" s="1">
        <f>'[1]RC-1(PY)'!C2058</f>
        <v>0</v>
      </c>
      <c r="D2058" s="1">
        <f>'[1]RC-1(PY)'!D2058</f>
        <v>0</v>
      </c>
      <c r="E2058" s="1">
        <f>'[1]RC-1(PY)'!E2058</f>
        <v>0</v>
      </c>
      <c r="F2058" s="1">
        <f>'[1]RC-1(PY)'!F2058</f>
        <v>0</v>
      </c>
      <c r="G2058" s="1">
        <f>'[1]RC-1(PY)'!G2058</f>
        <v>0</v>
      </c>
      <c r="H2058" s="1">
        <f>'[1]RC-1(PY)'!H2058</f>
        <v>0</v>
      </c>
      <c r="I2058" s="1">
        <f>'[1]RC-1(PY)'!I2058</f>
        <v>0</v>
      </c>
      <c r="J2058" s="1">
        <f>'[1]RC-1(PY)'!J2058</f>
        <v>0</v>
      </c>
      <c r="K2058" s="1">
        <f>'[1]RC-1(PY)'!K2058</f>
        <v>0</v>
      </c>
      <c r="L2058" s="1">
        <f>'[1]RC-1(PY)'!L2058</f>
        <v>0</v>
      </c>
      <c r="M2058" s="1">
        <f>'[1]RC-1(PY)'!M2058</f>
        <v>0</v>
      </c>
      <c r="N2058" s="1">
        <f>'[1]RC-1(PY)'!N2058</f>
        <v>0</v>
      </c>
      <c r="O2058" s="1">
        <f>'[1]RC-1(PY)'!O2058</f>
        <v>0</v>
      </c>
      <c r="P2058" s="1">
        <f>'[1]RC-1(PY)'!P2058</f>
        <v>0</v>
      </c>
      <c r="Q2058" s="1">
        <f>'[1]RC-1(PY)'!Q2058</f>
        <v>0</v>
      </c>
      <c r="R2058" s="1">
        <f>'[1]RC-1(PY)'!R2058</f>
        <v>0</v>
      </c>
      <c r="S2058" s="1">
        <f>'[1]RC-1(PY)'!S2058</f>
        <v>0</v>
      </c>
      <c r="T2058" s="1">
        <f>'[1]RC-1(PY)'!T2058</f>
        <v>0</v>
      </c>
      <c r="U2058" s="1">
        <f>'[1]RC-1(PY)'!U2058</f>
        <v>0</v>
      </c>
      <c r="V2058" s="1">
        <f>'[1]RC-1(PY)'!V2058</f>
        <v>0</v>
      </c>
      <c r="W2058" s="1">
        <f>'[1]RC-1(PY)'!W2058</f>
        <v>0</v>
      </c>
      <c r="X2058" s="1">
        <f>'[1]RC-1(PY)'!X2058</f>
        <v>0</v>
      </c>
      <c r="Y2058" s="1">
        <f>'[1]RC-1(PY)'!Y2058</f>
        <v>0</v>
      </c>
      <c r="Z2058" s="1">
        <f>'[1]RC-1(PY)'!Z2058</f>
        <v>0</v>
      </c>
      <c r="AA2058" s="1">
        <f>'[1]RC-1(PY)'!AA2058</f>
        <v>0</v>
      </c>
      <c r="AB2058" s="1">
        <f>'[1]RC-1(PY)'!AB2058</f>
        <v>0</v>
      </c>
      <c r="AC2058" s="1">
        <f>'[1]RC-1(PY)'!AC2058</f>
        <v>0</v>
      </c>
      <c r="AD2058" s="1">
        <f>'[1]RC-1(PY)'!AD2058</f>
        <v>0</v>
      </c>
      <c r="AE2058" s="1">
        <f>'[1]RC-1(PY)'!AE2058</f>
        <v>0</v>
      </c>
      <c r="AF2058" s="1">
        <f>'[1]RC-1(PY)'!AF2058</f>
        <v>0</v>
      </c>
      <c r="AG2058" s="1">
        <f>'[1]RC-1(PY)'!AG2058</f>
        <v>0</v>
      </c>
      <c r="AH2058" s="1">
        <f>'[1]RC-1(PY)'!AH2058</f>
        <v>0</v>
      </c>
      <c r="AI2058" s="1">
        <f>'[1]RC-1(PY)'!AI2058</f>
        <v>0</v>
      </c>
    </row>
    <row r="2059" spans="1:35" x14ac:dyDescent="0.3">
      <c r="A2059" s="1">
        <f>'[1]RC-1(PY)'!A2059</f>
        <v>0</v>
      </c>
      <c r="B2059" s="1">
        <f>'[1]RC-1(PY)'!B2059</f>
        <v>0</v>
      </c>
      <c r="C2059" s="1">
        <f>'[1]RC-1(PY)'!C2059</f>
        <v>0</v>
      </c>
      <c r="D2059" s="1">
        <f>'[1]RC-1(PY)'!D2059</f>
        <v>0</v>
      </c>
      <c r="E2059" s="1">
        <f>'[1]RC-1(PY)'!E2059</f>
        <v>0</v>
      </c>
      <c r="F2059" s="1">
        <f>'[1]RC-1(PY)'!F2059</f>
        <v>0</v>
      </c>
      <c r="G2059" s="1">
        <f>'[1]RC-1(PY)'!G2059</f>
        <v>0</v>
      </c>
      <c r="H2059" s="1">
        <f>'[1]RC-1(PY)'!H2059</f>
        <v>0</v>
      </c>
      <c r="I2059" s="1">
        <f>'[1]RC-1(PY)'!I2059</f>
        <v>0</v>
      </c>
      <c r="J2059" s="1">
        <f>'[1]RC-1(PY)'!J2059</f>
        <v>0</v>
      </c>
      <c r="K2059" s="1">
        <f>'[1]RC-1(PY)'!K2059</f>
        <v>0</v>
      </c>
      <c r="L2059" s="1">
        <f>'[1]RC-1(PY)'!L2059</f>
        <v>0</v>
      </c>
      <c r="M2059" s="1">
        <f>'[1]RC-1(PY)'!M2059</f>
        <v>0</v>
      </c>
      <c r="N2059" s="1">
        <f>'[1]RC-1(PY)'!N2059</f>
        <v>0</v>
      </c>
      <c r="O2059" s="1">
        <f>'[1]RC-1(PY)'!O2059</f>
        <v>0</v>
      </c>
      <c r="P2059" s="1">
        <f>'[1]RC-1(PY)'!P2059</f>
        <v>0</v>
      </c>
      <c r="Q2059" s="1">
        <f>'[1]RC-1(PY)'!Q2059</f>
        <v>0</v>
      </c>
      <c r="R2059" s="1">
        <f>'[1]RC-1(PY)'!R2059</f>
        <v>0</v>
      </c>
      <c r="S2059" s="1">
        <f>'[1]RC-1(PY)'!S2059</f>
        <v>0</v>
      </c>
      <c r="T2059" s="1">
        <f>'[1]RC-1(PY)'!T2059</f>
        <v>0</v>
      </c>
      <c r="U2059" s="1">
        <f>'[1]RC-1(PY)'!U2059</f>
        <v>0</v>
      </c>
      <c r="V2059" s="1">
        <f>'[1]RC-1(PY)'!V2059</f>
        <v>0</v>
      </c>
      <c r="W2059" s="1">
        <f>'[1]RC-1(PY)'!W2059</f>
        <v>0</v>
      </c>
      <c r="X2059" s="1">
        <f>'[1]RC-1(PY)'!X2059</f>
        <v>0</v>
      </c>
      <c r="Y2059" s="1">
        <f>'[1]RC-1(PY)'!Y2059</f>
        <v>0</v>
      </c>
      <c r="Z2059" s="1">
        <f>'[1]RC-1(PY)'!Z2059</f>
        <v>0</v>
      </c>
      <c r="AA2059" s="1">
        <f>'[1]RC-1(PY)'!AA2059</f>
        <v>0</v>
      </c>
      <c r="AB2059" s="1">
        <f>'[1]RC-1(PY)'!AB2059</f>
        <v>0</v>
      </c>
      <c r="AC2059" s="1">
        <f>'[1]RC-1(PY)'!AC2059</f>
        <v>0</v>
      </c>
      <c r="AD2059" s="1">
        <f>'[1]RC-1(PY)'!AD2059</f>
        <v>0</v>
      </c>
      <c r="AE2059" s="1">
        <f>'[1]RC-1(PY)'!AE2059</f>
        <v>0</v>
      </c>
      <c r="AF2059" s="1">
        <f>'[1]RC-1(PY)'!AF2059</f>
        <v>0</v>
      </c>
      <c r="AG2059" s="1">
        <f>'[1]RC-1(PY)'!AG2059</f>
        <v>0</v>
      </c>
      <c r="AH2059" s="1">
        <f>'[1]RC-1(PY)'!AH2059</f>
        <v>0</v>
      </c>
      <c r="AI2059" s="1">
        <f>'[1]RC-1(PY)'!AI2059</f>
        <v>0</v>
      </c>
    </row>
    <row r="2060" spans="1:35" x14ac:dyDescent="0.3">
      <c r="A2060" s="1">
        <f>'[1]RC-1(PY)'!A2060</f>
        <v>0</v>
      </c>
      <c r="B2060" s="1">
        <f>'[1]RC-1(PY)'!B2060</f>
        <v>0</v>
      </c>
      <c r="C2060" s="1">
        <f>'[1]RC-1(PY)'!C2060</f>
        <v>0</v>
      </c>
      <c r="D2060" s="1">
        <f>'[1]RC-1(PY)'!D2060</f>
        <v>0</v>
      </c>
      <c r="E2060" s="1">
        <f>'[1]RC-1(PY)'!E2060</f>
        <v>0</v>
      </c>
      <c r="F2060" s="1">
        <f>'[1]RC-1(PY)'!F2060</f>
        <v>0</v>
      </c>
      <c r="G2060" s="1">
        <f>'[1]RC-1(PY)'!G2060</f>
        <v>0</v>
      </c>
      <c r="H2060" s="1">
        <f>'[1]RC-1(PY)'!H2060</f>
        <v>0</v>
      </c>
      <c r="I2060" s="1">
        <f>'[1]RC-1(PY)'!I2060</f>
        <v>0</v>
      </c>
      <c r="J2060" s="1">
        <f>'[1]RC-1(PY)'!J2060</f>
        <v>0</v>
      </c>
      <c r="K2060" s="1">
        <f>'[1]RC-1(PY)'!K2060</f>
        <v>0</v>
      </c>
      <c r="L2060" s="1">
        <f>'[1]RC-1(PY)'!L2060</f>
        <v>0</v>
      </c>
      <c r="M2060" s="1">
        <f>'[1]RC-1(PY)'!M2060</f>
        <v>0</v>
      </c>
      <c r="N2060" s="1">
        <f>'[1]RC-1(PY)'!N2060</f>
        <v>0</v>
      </c>
      <c r="O2060" s="1">
        <f>'[1]RC-1(PY)'!O2060</f>
        <v>0</v>
      </c>
      <c r="P2060" s="1">
        <f>'[1]RC-1(PY)'!P2060</f>
        <v>0</v>
      </c>
      <c r="Q2060" s="1">
        <f>'[1]RC-1(PY)'!Q2060</f>
        <v>0</v>
      </c>
      <c r="R2060" s="1">
        <f>'[1]RC-1(PY)'!R2060</f>
        <v>0</v>
      </c>
      <c r="S2060" s="1">
        <f>'[1]RC-1(PY)'!S2060</f>
        <v>0</v>
      </c>
      <c r="T2060" s="1">
        <f>'[1]RC-1(PY)'!T2060</f>
        <v>0</v>
      </c>
      <c r="U2060" s="1">
        <f>'[1]RC-1(PY)'!U2060</f>
        <v>0</v>
      </c>
      <c r="V2060" s="1">
        <f>'[1]RC-1(PY)'!V2060</f>
        <v>0</v>
      </c>
      <c r="W2060" s="1">
        <f>'[1]RC-1(PY)'!W2060</f>
        <v>0</v>
      </c>
      <c r="X2060" s="1">
        <f>'[1]RC-1(PY)'!X2060</f>
        <v>0</v>
      </c>
      <c r="Y2060" s="1">
        <f>'[1]RC-1(PY)'!Y2060</f>
        <v>0</v>
      </c>
      <c r="Z2060" s="1">
        <f>'[1]RC-1(PY)'!Z2060</f>
        <v>0</v>
      </c>
      <c r="AA2060" s="1">
        <f>'[1]RC-1(PY)'!AA2060</f>
        <v>0</v>
      </c>
      <c r="AB2060" s="1">
        <f>'[1]RC-1(PY)'!AB2060</f>
        <v>0</v>
      </c>
      <c r="AC2060" s="1">
        <f>'[1]RC-1(PY)'!AC2060</f>
        <v>0</v>
      </c>
      <c r="AD2060" s="1">
        <f>'[1]RC-1(PY)'!AD2060</f>
        <v>0</v>
      </c>
      <c r="AE2060" s="1">
        <f>'[1]RC-1(PY)'!AE2060</f>
        <v>0</v>
      </c>
      <c r="AF2060" s="1">
        <f>'[1]RC-1(PY)'!AF2060</f>
        <v>0</v>
      </c>
      <c r="AG2060" s="1">
        <f>'[1]RC-1(PY)'!AG2060</f>
        <v>0</v>
      </c>
      <c r="AH2060" s="1">
        <f>'[1]RC-1(PY)'!AH2060</f>
        <v>0</v>
      </c>
      <c r="AI2060" s="1">
        <f>'[1]RC-1(PY)'!AI2060</f>
        <v>0</v>
      </c>
    </row>
    <row r="2061" spans="1:35" x14ac:dyDescent="0.3">
      <c r="A2061" s="1">
        <f>'[1]RC-1(PY)'!A2061</f>
        <v>0</v>
      </c>
      <c r="B2061" s="1">
        <f>'[1]RC-1(PY)'!B2061</f>
        <v>0</v>
      </c>
      <c r="C2061" s="1">
        <f>'[1]RC-1(PY)'!C2061</f>
        <v>0</v>
      </c>
      <c r="D2061" s="1">
        <f>'[1]RC-1(PY)'!D2061</f>
        <v>0</v>
      </c>
      <c r="E2061" s="1">
        <f>'[1]RC-1(PY)'!E2061</f>
        <v>0</v>
      </c>
      <c r="F2061" s="1">
        <f>'[1]RC-1(PY)'!F2061</f>
        <v>0</v>
      </c>
      <c r="G2061" s="1">
        <f>'[1]RC-1(PY)'!G2061</f>
        <v>0</v>
      </c>
      <c r="H2061" s="1">
        <f>'[1]RC-1(PY)'!H2061</f>
        <v>0</v>
      </c>
      <c r="I2061" s="1">
        <f>'[1]RC-1(PY)'!I2061</f>
        <v>0</v>
      </c>
      <c r="J2061" s="1">
        <f>'[1]RC-1(PY)'!J2061</f>
        <v>0</v>
      </c>
      <c r="K2061" s="1">
        <f>'[1]RC-1(PY)'!K2061</f>
        <v>0</v>
      </c>
      <c r="L2061" s="1">
        <f>'[1]RC-1(PY)'!L2061</f>
        <v>0</v>
      </c>
      <c r="M2061" s="1">
        <f>'[1]RC-1(PY)'!M2061</f>
        <v>0</v>
      </c>
      <c r="N2061" s="1">
        <f>'[1]RC-1(PY)'!N2061</f>
        <v>0</v>
      </c>
      <c r="O2061" s="1">
        <f>'[1]RC-1(PY)'!O2061</f>
        <v>0</v>
      </c>
      <c r="P2061" s="1">
        <f>'[1]RC-1(PY)'!P2061</f>
        <v>0</v>
      </c>
      <c r="Q2061" s="1">
        <f>'[1]RC-1(PY)'!Q2061</f>
        <v>0</v>
      </c>
      <c r="R2061" s="1">
        <f>'[1]RC-1(PY)'!R2061</f>
        <v>0</v>
      </c>
      <c r="S2061" s="1">
        <f>'[1]RC-1(PY)'!S2061</f>
        <v>0</v>
      </c>
      <c r="T2061" s="1">
        <f>'[1]RC-1(PY)'!T2061</f>
        <v>0</v>
      </c>
      <c r="U2061" s="1">
        <f>'[1]RC-1(PY)'!U2061</f>
        <v>0</v>
      </c>
      <c r="V2061" s="1">
        <f>'[1]RC-1(PY)'!V2061</f>
        <v>0</v>
      </c>
      <c r="W2061" s="1">
        <f>'[1]RC-1(PY)'!W2061</f>
        <v>0</v>
      </c>
      <c r="X2061" s="1">
        <f>'[1]RC-1(PY)'!X2061</f>
        <v>0</v>
      </c>
      <c r="Y2061" s="1">
        <f>'[1]RC-1(PY)'!Y2061</f>
        <v>0</v>
      </c>
      <c r="Z2061" s="1">
        <f>'[1]RC-1(PY)'!Z2061</f>
        <v>0</v>
      </c>
      <c r="AA2061" s="1">
        <f>'[1]RC-1(PY)'!AA2061</f>
        <v>0</v>
      </c>
      <c r="AB2061" s="1">
        <f>'[1]RC-1(PY)'!AB2061</f>
        <v>0</v>
      </c>
      <c r="AC2061" s="1">
        <f>'[1]RC-1(PY)'!AC2061</f>
        <v>0</v>
      </c>
      <c r="AD2061" s="1">
        <f>'[1]RC-1(PY)'!AD2061</f>
        <v>0</v>
      </c>
      <c r="AE2061" s="1">
        <f>'[1]RC-1(PY)'!AE2061</f>
        <v>0</v>
      </c>
      <c r="AF2061" s="1">
        <f>'[1]RC-1(PY)'!AF2061</f>
        <v>0</v>
      </c>
      <c r="AG2061" s="1">
        <f>'[1]RC-1(PY)'!AG2061</f>
        <v>0</v>
      </c>
      <c r="AH2061" s="1">
        <f>'[1]RC-1(PY)'!AH2061</f>
        <v>0</v>
      </c>
      <c r="AI2061" s="1">
        <f>'[1]RC-1(PY)'!AI2061</f>
        <v>0</v>
      </c>
    </row>
    <row r="2062" spans="1:35" x14ac:dyDescent="0.3">
      <c r="A2062" s="1">
        <f>'[1]RC-1(PY)'!A2062</f>
        <v>0</v>
      </c>
      <c r="B2062" s="1">
        <f>'[1]RC-1(PY)'!B2062</f>
        <v>0</v>
      </c>
      <c r="C2062" s="1">
        <f>'[1]RC-1(PY)'!C2062</f>
        <v>0</v>
      </c>
      <c r="D2062" s="1">
        <f>'[1]RC-1(PY)'!D2062</f>
        <v>0</v>
      </c>
      <c r="E2062" s="1">
        <f>'[1]RC-1(PY)'!E2062</f>
        <v>0</v>
      </c>
      <c r="F2062" s="1">
        <f>'[1]RC-1(PY)'!F2062</f>
        <v>0</v>
      </c>
      <c r="G2062" s="1">
        <f>'[1]RC-1(PY)'!G2062</f>
        <v>0</v>
      </c>
      <c r="H2062" s="1">
        <f>'[1]RC-1(PY)'!H2062</f>
        <v>0</v>
      </c>
      <c r="I2062" s="1">
        <f>'[1]RC-1(PY)'!I2062</f>
        <v>0</v>
      </c>
      <c r="J2062" s="1">
        <f>'[1]RC-1(PY)'!J2062</f>
        <v>0</v>
      </c>
      <c r="K2062" s="1">
        <f>'[1]RC-1(PY)'!K2062</f>
        <v>0</v>
      </c>
      <c r="L2062" s="1">
        <f>'[1]RC-1(PY)'!L2062</f>
        <v>0</v>
      </c>
      <c r="M2062" s="1">
        <f>'[1]RC-1(PY)'!M2062</f>
        <v>0</v>
      </c>
      <c r="N2062" s="1">
        <f>'[1]RC-1(PY)'!N2062</f>
        <v>0</v>
      </c>
      <c r="O2062" s="1">
        <f>'[1]RC-1(PY)'!O2062</f>
        <v>0</v>
      </c>
      <c r="P2062" s="1">
        <f>'[1]RC-1(PY)'!P2062</f>
        <v>0</v>
      </c>
      <c r="Q2062" s="1">
        <f>'[1]RC-1(PY)'!Q2062</f>
        <v>0</v>
      </c>
      <c r="R2062" s="1">
        <f>'[1]RC-1(PY)'!R2062</f>
        <v>0</v>
      </c>
      <c r="S2062" s="1">
        <f>'[1]RC-1(PY)'!S2062</f>
        <v>0</v>
      </c>
      <c r="T2062" s="1">
        <f>'[1]RC-1(PY)'!T2062</f>
        <v>0</v>
      </c>
      <c r="U2062" s="1">
        <f>'[1]RC-1(PY)'!U2062</f>
        <v>0</v>
      </c>
      <c r="V2062" s="1">
        <f>'[1]RC-1(PY)'!V2062</f>
        <v>0</v>
      </c>
      <c r="W2062" s="1">
        <f>'[1]RC-1(PY)'!W2062</f>
        <v>0</v>
      </c>
      <c r="X2062" s="1">
        <f>'[1]RC-1(PY)'!X2062</f>
        <v>0</v>
      </c>
      <c r="Y2062" s="1">
        <f>'[1]RC-1(PY)'!Y2062</f>
        <v>0</v>
      </c>
      <c r="Z2062" s="1">
        <f>'[1]RC-1(PY)'!Z2062</f>
        <v>0</v>
      </c>
      <c r="AA2062" s="1">
        <f>'[1]RC-1(PY)'!AA2062</f>
        <v>0</v>
      </c>
      <c r="AB2062" s="1">
        <f>'[1]RC-1(PY)'!AB2062</f>
        <v>0</v>
      </c>
      <c r="AC2062" s="1">
        <f>'[1]RC-1(PY)'!AC2062</f>
        <v>0</v>
      </c>
      <c r="AD2062" s="1">
        <f>'[1]RC-1(PY)'!AD2062</f>
        <v>0</v>
      </c>
      <c r="AE2062" s="1">
        <f>'[1]RC-1(PY)'!AE2062</f>
        <v>0</v>
      </c>
      <c r="AF2062" s="1">
        <f>'[1]RC-1(PY)'!AF2062</f>
        <v>0</v>
      </c>
      <c r="AG2062" s="1">
        <f>'[1]RC-1(PY)'!AG2062</f>
        <v>0</v>
      </c>
      <c r="AH2062" s="1">
        <f>'[1]RC-1(PY)'!AH2062</f>
        <v>0</v>
      </c>
      <c r="AI2062" s="1">
        <f>'[1]RC-1(PY)'!AI2062</f>
        <v>0</v>
      </c>
    </row>
    <row r="2063" spans="1:35" x14ac:dyDescent="0.3">
      <c r="A2063" s="1">
        <f>'[1]RC-1(PY)'!A2063</f>
        <v>0</v>
      </c>
      <c r="B2063" s="1">
        <f>'[1]RC-1(PY)'!B2063</f>
        <v>0</v>
      </c>
      <c r="C2063" s="1">
        <f>'[1]RC-1(PY)'!C2063</f>
        <v>0</v>
      </c>
      <c r="D2063" s="1">
        <f>'[1]RC-1(PY)'!D2063</f>
        <v>0</v>
      </c>
      <c r="E2063" s="1">
        <f>'[1]RC-1(PY)'!E2063</f>
        <v>0</v>
      </c>
      <c r="F2063" s="1">
        <f>'[1]RC-1(PY)'!F2063</f>
        <v>0</v>
      </c>
      <c r="G2063" s="1">
        <f>'[1]RC-1(PY)'!G2063</f>
        <v>0</v>
      </c>
      <c r="H2063" s="1">
        <f>'[1]RC-1(PY)'!H2063</f>
        <v>0</v>
      </c>
      <c r="I2063" s="1">
        <f>'[1]RC-1(PY)'!I2063</f>
        <v>0</v>
      </c>
      <c r="J2063" s="1">
        <f>'[1]RC-1(PY)'!J2063</f>
        <v>0</v>
      </c>
      <c r="K2063" s="1">
        <f>'[1]RC-1(PY)'!K2063</f>
        <v>0</v>
      </c>
      <c r="L2063" s="1">
        <f>'[1]RC-1(PY)'!L2063</f>
        <v>0</v>
      </c>
      <c r="M2063" s="1">
        <f>'[1]RC-1(PY)'!M2063</f>
        <v>0</v>
      </c>
      <c r="N2063" s="1">
        <f>'[1]RC-1(PY)'!N2063</f>
        <v>0</v>
      </c>
      <c r="O2063" s="1">
        <f>'[1]RC-1(PY)'!O2063</f>
        <v>0</v>
      </c>
      <c r="P2063" s="1">
        <f>'[1]RC-1(PY)'!P2063</f>
        <v>0</v>
      </c>
      <c r="Q2063" s="1">
        <f>'[1]RC-1(PY)'!Q2063</f>
        <v>0</v>
      </c>
      <c r="R2063" s="1">
        <f>'[1]RC-1(PY)'!R2063</f>
        <v>0</v>
      </c>
      <c r="S2063" s="1">
        <f>'[1]RC-1(PY)'!S2063</f>
        <v>0</v>
      </c>
      <c r="T2063" s="1">
        <f>'[1]RC-1(PY)'!T2063</f>
        <v>0</v>
      </c>
      <c r="U2063" s="1">
        <f>'[1]RC-1(PY)'!U2063</f>
        <v>0</v>
      </c>
      <c r="V2063" s="1">
        <f>'[1]RC-1(PY)'!V2063</f>
        <v>0</v>
      </c>
      <c r="W2063" s="1">
        <f>'[1]RC-1(PY)'!W2063</f>
        <v>0</v>
      </c>
      <c r="X2063" s="1">
        <f>'[1]RC-1(PY)'!X2063</f>
        <v>0</v>
      </c>
      <c r="Y2063" s="1">
        <f>'[1]RC-1(PY)'!Y2063</f>
        <v>0</v>
      </c>
      <c r="Z2063" s="1">
        <f>'[1]RC-1(PY)'!Z2063</f>
        <v>0</v>
      </c>
      <c r="AA2063" s="1">
        <f>'[1]RC-1(PY)'!AA2063</f>
        <v>0</v>
      </c>
      <c r="AB2063" s="1">
        <f>'[1]RC-1(PY)'!AB2063</f>
        <v>0</v>
      </c>
      <c r="AC2063" s="1">
        <f>'[1]RC-1(PY)'!AC2063</f>
        <v>0</v>
      </c>
      <c r="AD2063" s="1">
        <f>'[1]RC-1(PY)'!AD2063</f>
        <v>0</v>
      </c>
      <c r="AE2063" s="1">
        <f>'[1]RC-1(PY)'!AE2063</f>
        <v>0</v>
      </c>
      <c r="AF2063" s="1">
        <f>'[1]RC-1(PY)'!AF2063</f>
        <v>0</v>
      </c>
      <c r="AG2063" s="1">
        <f>'[1]RC-1(PY)'!AG2063</f>
        <v>0</v>
      </c>
      <c r="AH2063" s="1">
        <f>'[1]RC-1(PY)'!AH2063</f>
        <v>0</v>
      </c>
      <c r="AI2063" s="1">
        <f>'[1]RC-1(PY)'!AI2063</f>
        <v>0</v>
      </c>
    </row>
    <row r="2064" spans="1:35" x14ac:dyDescent="0.3">
      <c r="A2064" s="1">
        <f>'[1]RC-1(PY)'!A2064</f>
        <v>0</v>
      </c>
      <c r="B2064" s="1">
        <f>'[1]RC-1(PY)'!B2064</f>
        <v>0</v>
      </c>
      <c r="C2064" s="1">
        <f>'[1]RC-1(PY)'!C2064</f>
        <v>0</v>
      </c>
      <c r="D2064" s="1">
        <f>'[1]RC-1(PY)'!D2064</f>
        <v>0</v>
      </c>
      <c r="E2064" s="1">
        <f>'[1]RC-1(PY)'!E2064</f>
        <v>0</v>
      </c>
      <c r="F2064" s="1">
        <f>'[1]RC-1(PY)'!F2064</f>
        <v>0</v>
      </c>
      <c r="G2064" s="1">
        <f>'[1]RC-1(PY)'!G2064</f>
        <v>0</v>
      </c>
      <c r="H2064" s="1">
        <f>'[1]RC-1(PY)'!H2064</f>
        <v>0</v>
      </c>
      <c r="I2064" s="1">
        <f>'[1]RC-1(PY)'!I2064</f>
        <v>0</v>
      </c>
      <c r="J2064" s="1">
        <f>'[1]RC-1(PY)'!J2064</f>
        <v>0</v>
      </c>
      <c r="K2064" s="1">
        <f>'[1]RC-1(PY)'!K2064</f>
        <v>0</v>
      </c>
      <c r="L2064" s="1">
        <f>'[1]RC-1(PY)'!L2064</f>
        <v>0</v>
      </c>
      <c r="M2064" s="1">
        <f>'[1]RC-1(PY)'!M2064</f>
        <v>0</v>
      </c>
      <c r="N2064" s="1">
        <f>'[1]RC-1(PY)'!N2064</f>
        <v>0</v>
      </c>
      <c r="O2064" s="1">
        <f>'[1]RC-1(PY)'!O2064</f>
        <v>0</v>
      </c>
      <c r="P2064" s="1">
        <f>'[1]RC-1(PY)'!P2064</f>
        <v>0</v>
      </c>
      <c r="Q2064" s="1">
        <f>'[1]RC-1(PY)'!Q2064</f>
        <v>0</v>
      </c>
      <c r="R2064" s="1">
        <f>'[1]RC-1(PY)'!R2064</f>
        <v>0</v>
      </c>
      <c r="S2064" s="1">
        <f>'[1]RC-1(PY)'!S2064</f>
        <v>0</v>
      </c>
      <c r="T2064" s="1">
        <f>'[1]RC-1(PY)'!T2064</f>
        <v>0</v>
      </c>
      <c r="U2064" s="1">
        <f>'[1]RC-1(PY)'!U2064</f>
        <v>0</v>
      </c>
      <c r="V2064" s="1">
        <f>'[1]RC-1(PY)'!V2064</f>
        <v>0</v>
      </c>
      <c r="W2064" s="1">
        <f>'[1]RC-1(PY)'!W2064</f>
        <v>0</v>
      </c>
      <c r="X2064" s="1">
        <f>'[1]RC-1(PY)'!X2064</f>
        <v>0</v>
      </c>
      <c r="Y2064" s="1">
        <f>'[1]RC-1(PY)'!Y2064</f>
        <v>0</v>
      </c>
      <c r="Z2064" s="1">
        <f>'[1]RC-1(PY)'!Z2064</f>
        <v>0</v>
      </c>
      <c r="AA2064" s="1">
        <f>'[1]RC-1(PY)'!AA2064</f>
        <v>0</v>
      </c>
      <c r="AB2064" s="1">
        <f>'[1]RC-1(PY)'!AB2064</f>
        <v>0</v>
      </c>
      <c r="AC2064" s="1">
        <f>'[1]RC-1(PY)'!AC2064</f>
        <v>0</v>
      </c>
      <c r="AD2064" s="1">
        <f>'[1]RC-1(PY)'!AD2064</f>
        <v>0</v>
      </c>
      <c r="AE2064" s="1">
        <f>'[1]RC-1(PY)'!AE2064</f>
        <v>0</v>
      </c>
      <c r="AF2064" s="1">
        <f>'[1]RC-1(PY)'!AF2064</f>
        <v>0</v>
      </c>
      <c r="AG2064" s="1">
        <f>'[1]RC-1(PY)'!AG2064</f>
        <v>0</v>
      </c>
      <c r="AH2064" s="1">
        <f>'[1]RC-1(PY)'!AH2064</f>
        <v>0</v>
      </c>
      <c r="AI2064" s="1">
        <f>'[1]RC-1(PY)'!AI2064</f>
        <v>0</v>
      </c>
    </row>
    <row r="2065" spans="1:35" x14ac:dyDescent="0.3">
      <c r="A2065" s="1">
        <f>'[1]RC-1(PY)'!A2065</f>
        <v>0</v>
      </c>
      <c r="B2065" s="1">
        <f>'[1]RC-1(PY)'!B2065</f>
        <v>0</v>
      </c>
      <c r="C2065" s="1">
        <f>'[1]RC-1(PY)'!C2065</f>
        <v>0</v>
      </c>
      <c r="D2065" s="1">
        <f>'[1]RC-1(PY)'!D2065</f>
        <v>0</v>
      </c>
      <c r="E2065" s="1">
        <f>'[1]RC-1(PY)'!E2065</f>
        <v>0</v>
      </c>
      <c r="F2065" s="1">
        <f>'[1]RC-1(PY)'!F2065</f>
        <v>0</v>
      </c>
      <c r="G2065" s="1">
        <f>'[1]RC-1(PY)'!G2065</f>
        <v>0</v>
      </c>
      <c r="H2065" s="1">
        <f>'[1]RC-1(PY)'!H2065</f>
        <v>0</v>
      </c>
      <c r="I2065" s="1">
        <f>'[1]RC-1(PY)'!I2065</f>
        <v>0</v>
      </c>
      <c r="J2065" s="1">
        <f>'[1]RC-1(PY)'!J2065</f>
        <v>0</v>
      </c>
      <c r="K2065" s="1">
        <f>'[1]RC-1(PY)'!K2065</f>
        <v>0</v>
      </c>
      <c r="L2065" s="1">
        <f>'[1]RC-1(PY)'!L2065</f>
        <v>0</v>
      </c>
      <c r="M2065" s="1">
        <f>'[1]RC-1(PY)'!M2065</f>
        <v>0</v>
      </c>
      <c r="N2065" s="1">
        <f>'[1]RC-1(PY)'!N2065</f>
        <v>0</v>
      </c>
      <c r="O2065" s="1">
        <f>'[1]RC-1(PY)'!O2065</f>
        <v>0</v>
      </c>
      <c r="P2065" s="1">
        <f>'[1]RC-1(PY)'!P2065</f>
        <v>0</v>
      </c>
      <c r="Q2065" s="1">
        <f>'[1]RC-1(PY)'!Q2065</f>
        <v>0</v>
      </c>
      <c r="R2065" s="1">
        <f>'[1]RC-1(PY)'!R2065</f>
        <v>0</v>
      </c>
      <c r="S2065" s="1">
        <f>'[1]RC-1(PY)'!S2065</f>
        <v>0</v>
      </c>
      <c r="T2065" s="1">
        <f>'[1]RC-1(PY)'!T2065</f>
        <v>0</v>
      </c>
      <c r="U2065" s="1">
        <f>'[1]RC-1(PY)'!U2065</f>
        <v>0</v>
      </c>
      <c r="V2065" s="1">
        <f>'[1]RC-1(PY)'!V2065</f>
        <v>0</v>
      </c>
      <c r="W2065" s="1">
        <f>'[1]RC-1(PY)'!W2065</f>
        <v>0</v>
      </c>
      <c r="X2065" s="1">
        <f>'[1]RC-1(PY)'!X2065</f>
        <v>0</v>
      </c>
      <c r="Y2065" s="1">
        <f>'[1]RC-1(PY)'!Y2065</f>
        <v>0</v>
      </c>
      <c r="Z2065" s="1">
        <f>'[1]RC-1(PY)'!Z2065</f>
        <v>0</v>
      </c>
      <c r="AA2065" s="1">
        <f>'[1]RC-1(PY)'!AA2065</f>
        <v>0</v>
      </c>
      <c r="AB2065" s="1">
        <f>'[1]RC-1(PY)'!AB2065</f>
        <v>0</v>
      </c>
      <c r="AC2065" s="1">
        <f>'[1]RC-1(PY)'!AC2065</f>
        <v>0</v>
      </c>
      <c r="AD2065" s="1">
        <f>'[1]RC-1(PY)'!AD2065</f>
        <v>0</v>
      </c>
      <c r="AE2065" s="1">
        <f>'[1]RC-1(PY)'!AE2065</f>
        <v>0</v>
      </c>
      <c r="AF2065" s="1">
        <f>'[1]RC-1(PY)'!AF2065</f>
        <v>0</v>
      </c>
      <c r="AG2065" s="1">
        <f>'[1]RC-1(PY)'!AG2065</f>
        <v>0</v>
      </c>
      <c r="AH2065" s="1">
        <f>'[1]RC-1(PY)'!AH2065</f>
        <v>0</v>
      </c>
      <c r="AI2065" s="1">
        <f>'[1]RC-1(PY)'!AI2065</f>
        <v>0</v>
      </c>
    </row>
    <row r="2066" spans="1:35" x14ac:dyDescent="0.3">
      <c r="A2066" s="1">
        <f>'[1]RC-1(PY)'!A2066</f>
        <v>0</v>
      </c>
      <c r="B2066" s="1">
        <f>'[1]RC-1(PY)'!B2066</f>
        <v>0</v>
      </c>
      <c r="C2066" s="1">
        <f>'[1]RC-1(PY)'!C2066</f>
        <v>0</v>
      </c>
      <c r="D2066" s="1">
        <f>'[1]RC-1(PY)'!D2066</f>
        <v>0</v>
      </c>
      <c r="E2066" s="1">
        <f>'[1]RC-1(PY)'!E2066</f>
        <v>0</v>
      </c>
      <c r="F2066" s="1">
        <f>'[1]RC-1(PY)'!F2066</f>
        <v>0</v>
      </c>
      <c r="G2066" s="1">
        <f>'[1]RC-1(PY)'!G2066</f>
        <v>0</v>
      </c>
      <c r="H2066" s="1">
        <f>'[1]RC-1(PY)'!H2066</f>
        <v>0</v>
      </c>
      <c r="I2066" s="1">
        <f>'[1]RC-1(PY)'!I2066</f>
        <v>0</v>
      </c>
      <c r="J2066" s="1">
        <f>'[1]RC-1(PY)'!J2066</f>
        <v>0</v>
      </c>
      <c r="K2066" s="1">
        <f>'[1]RC-1(PY)'!K2066</f>
        <v>0</v>
      </c>
      <c r="L2066" s="1">
        <f>'[1]RC-1(PY)'!L2066</f>
        <v>0</v>
      </c>
      <c r="M2066" s="1">
        <f>'[1]RC-1(PY)'!M2066</f>
        <v>0</v>
      </c>
      <c r="N2066" s="1">
        <f>'[1]RC-1(PY)'!N2066</f>
        <v>0</v>
      </c>
      <c r="O2066" s="1">
        <f>'[1]RC-1(PY)'!O2066</f>
        <v>0</v>
      </c>
      <c r="P2066" s="1">
        <f>'[1]RC-1(PY)'!P2066</f>
        <v>0</v>
      </c>
      <c r="Q2066" s="1">
        <f>'[1]RC-1(PY)'!Q2066</f>
        <v>0</v>
      </c>
      <c r="R2066" s="1">
        <f>'[1]RC-1(PY)'!R2066</f>
        <v>0</v>
      </c>
      <c r="S2066" s="1">
        <f>'[1]RC-1(PY)'!S2066</f>
        <v>0</v>
      </c>
      <c r="T2066" s="1">
        <f>'[1]RC-1(PY)'!T2066</f>
        <v>0</v>
      </c>
      <c r="U2066" s="1">
        <f>'[1]RC-1(PY)'!U2066</f>
        <v>0</v>
      </c>
      <c r="V2066" s="1">
        <f>'[1]RC-1(PY)'!V2066</f>
        <v>0</v>
      </c>
      <c r="W2066" s="1">
        <f>'[1]RC-1(PY)'!W2066</f>
        <v>0</v>
      </c>
      <c r="X2066" s="1">
        <f>'[1]RC-1(PY)'!X2066</f>
        <v>0</v>
      </c>
      <c r="Y2066" s="1">
        <f>'[1]RC-1(PY)'!Y2066</f>
        <v>0</v>
      </c>
      <c r="Z2066" s="1">
        <f>'[1]RC-1(PY)'!Z2066</f>
        <v>0</v>
      </c>
      <c r="AA2066" s="1">
        <f>'[1]RC-1(PY)'!AA2066</f>
        <v>0</v>
      </c>
      <c r="AB2066" s="1">
        <f>'[1]RC-1(PY)'!AB2066</f>
        <v>0</v>
      </c>
      <c r="AC2066" s="1">
        <f>'[1]RC-1(PY)'!AC2066</f>
        <v>0</v>
      </c>
      <c r="AD2066" s="1">
        <f>'[1]RC-1(PY)'!AD2066</f>
        <v>0</v>
      </c>
      <c r="AE2066" s="1">
        <f>'[1]RC-1(PY)'!AE2066</f>
        <v>0</v>
      </c>
      <c r="AF2066" s="1">
        <f>'[1]RC-1(PY)'!AF2066</f>
        <v>0</v>
      </c>
      <c r="AG2066" s="1">
        <f>'[1]RC-1(PY)'!AG2066</f>
        <v>0</v>
      </c>
      <c r="AH2066" s="1">
        <f>'[1]RC-1(PY)'!AH2066</f>
        <v>0</v>
      </c>
      <c r="AI2066" s="1">
        <f>'[1]RC-1(PY)'!AI2066</f>
        <v>0</v>
      </c>
    </row>
    <row r="2067" spans="1:35" x14ac:dyDescent="0.3">
      <c r="A2067" s="1">
        <f>'[1]RC-1(PY)'!A2067</f>
        <v>0</v>
      </c>
      <c r="B2067" s="1">
        <f>'[1]RC-1(PY)'!B2067</f>
        <v>0</v>
      </c>
      <c r="C2067" s="1">
        <f>'[1]RC-1(PY)'!C2067</f>
        <v>0</v>
      </c>
      <c r="D2067" s="1">
        <f>'[1]RC-1(PY)'!D2067</f>
        <v>0</v>
      </c>
      <c r="E2067" s="1">
        <f>'[1]RC-1(PY)'!E2067</f>
        <v>0</v>
      </c>
      <c r="F2067" s="1">
        <f>'[1]RC-1(PY)'!F2067</f>
        <v>0</v>
      </c>
      <c r="G2067" s="1">
        <f>'[1]RC-1(PY)'!G2067</f>
        <v>0</v>
      </c>
      <c r="H2067" s="1">
        <f>'[1]RC-1(PY)'!H2067</f>
        <v>0</v>
      </c>
      <c r="I2067" s="1">
        <f>'[1]RC-1(PY)'!I2067</f>
        <v>0</v>
      </c>
      <c r="J2067" s="1">
        <f>'[1]RC-1(PY)'!J2067</f>
        <v>0</v>
      </c>
      <c r="K2067" s="1">
        <f>'[1]RC-1(PY)'!K2067</f>
        <v>0</v>
      </c>
      <c r="L2067" s="1">
        <f>'[1]RC-1(PY)'!L2067</f>
        <v>0</v>
      </c>
      <c r="M2067" s="1">
        <f>'[1]RC-1(PY)'!M2067</f>
        <v>0</v>
      </c>
      <c r="N2067" s="1">
        <f>'[1]RC-1(PY)'!N2067</f>
        <v>0</v>
      </c>
      <c r="O2067" s="1">
        <f>'[1]RC-1(PY)'!O2067</f>
        <v>0</v>
      </c>
      <c r="P2067" s="1">
        <f>'[1]RC-1(PY)'!P2067</f>
        <v>0</v>
      </c>
      <c r="Q2067" s="1">
        <f>'[1]RC-1(PY)'!Q2067</f>
        <v>0</v>
      </c>
      <c r="R2067" s="1">
        <f>'[1]RC-1(PY)'!R2067</f>
        <v>0</v>
      </c>
      <c r="S2067" s="1">
        <f>'[1]RC-1(PY)'!S2067</f>
        <v>0</v>
      </c>
      <c r="T2067" s="1">
        <f>'[1]RC-1(PY)'!T2067</f>
        <v>0</v>
      </c>
      <c r="U2067" s="1">
        <f>'[1]RC-1(PY)'!U2067</f>
        <v>0</v>
      </c>
      <c r="V2067" s="1">
        <f>'[1]RC-1(PY)'!V2067</f>
        <v>0</v>
      </c>
      <c r="W2067" s="1">
        <f>'[1]RC-1(PY)'!W2067</f>
        <v>0</v>
      </c>
      <c r="X2067" s="1">
        <f>'[1]RC-1(PY)'!X2067</f>
        <v>0</v>
      </c>
      <c r="Y2067" s="1">
        <f>'[1]RC-1(PY)'!Y2067</f>
        <v>0</v>
      </c>
      <c r="Z2067" s="1">
        <f>'[1]RC-1(PY)'!Z2067</f>
        <v>0</v>
      </c>
      <c r="AA2067" s="1">
        <f>'[1]RC-1(PY)'!AA2067</f>
        <v>0</v>
      </c>
      <c r="AB2067" s="1">
        <f>'[1]RC-1(PY)'!AB2067</f>
        <v>0</v>
      </c>
      <c r="AC2067" s="1">
        <f>'[1]RC-1(PY)'!AC2067</f>
        <v>0</v>
      </c>
      <c r="AD2067" s="1">
        <f>'[1]RC-1(PY)'!AD2067</f>
        <v>0</v>
      </c>
      <c r="AE2067" s="1">
        <f>'[1]RC-1(PY)'!AE2067</f>
        <v>0</v>
      </c>
      <c r="AF2067" s="1">
        <f>'[1]RC-1(PY)'!AF2067</f>
        <v>0</v>
      </c>
      <c r="AG2067" s="1">
        <f>'[1]RC-1(PY)'!AG2067</f>
        <v>0</v>
      </c>
      <c r="AH2067" s="1">
        <f>'[1]RC-1(PY)'!AH2067</f>
        <v>0</v>
      </c>
      <c r="AI2067" s="1">
        <f>'[1]RC-1(PY)'!AI2067</f>
        <v>0</v>
      </c>
    </row>
    <row r="2068" spans="1:35" x14ac:dyDescent="0.3">
      <c r="A2068" s="1">
        <f>'[1]RC-1(PY)'!A2068</f>
        <v>0</v>
      </c>
      <c r="B2068" s="1">
        <f>'[1]RC-1(PY)'!B2068</f>
        <v>0</v>
      </c>
      <c r="C2068" s="1">
        <f>'[1]RC-1(PY)'!C2068</f>
        <v>0</v>
      </c>
      <c r="D2068" s="1">
        <f>'[1]RC-1(PY)'!D2068</f>
        <v>0</v>
      </c>
      <c r="E2068" s="1">
        <f>'[1]RC-1(PY)'!E2068</f>
        <v>0</v>
      </c>
      <c r="F2068" s="1">
        <f>'[1]RC-1(PY)'!F2068</f>
        <v>0</v>
      </c>
      <c r="G2068" s="1">
        <f>'[1]RC-1(PY)'!G2068</f>
        <v>0</v>
      </c>
      <c r="H2068" s="1">
        <f>'[1]RC-1(PY)'!H2068</f>
        <v>0</v>
      </c>
      <c r="I2068" s="1">
        <f>'[1]RC-1(PY)'!I2068</f>
        <v>0</v>
      </c>
      <c r="J2068" s="1">
        <f>'[1]RC-1(PY)'!J2068</f>
        <v>0</v>
      </c>
      <c r="K2068" s="1">
        <f>'[1]RC-1(PY)'!K2068</f>
        <v>0</v>
      </c>
      <c r="L2068" s="1">
        <f>'[1]RC-1(PY)'!L2068</f>
        <v>0</v>
      </c>
      <c r="M2068" s="1">
        <f>'[1]RC-1(PY)'!M2068</f>
        <v>0</v>
      </c>
      <c r="N2068" s="1">
        <f>'[1]RC-1(PY)'!N2068</f>
        <v>0</v>
      </c>
      <c r="O2068" s="1">
        <f>'[1]RC-1(PY)'!O2068</f>
        <v>0</v>
      </c>
      <c r="P2068" s="1">
        <f>'[1]RC-1(PY)'!P2068</f>
        <v>0</v>
      </c>
      <c r="Q2068" s="1">
        <f>'[1]RC-1(PY)'!Q2068</f>
        <v>0</v>
      </c>
      <c r="R2068" s="1">
        <f>'[1]RC-1(PY)'!R2068</f>
        <v>0</v>
      </c>
      <c r="S2068" s="1">
        <f>'[1]RC-1(PY)'!S2068</f>
        <v>0</v>
      </c>
      <c r="T2068" s="1">
        <f>'[1]RC-1(PY)'!T2068</f>
        <v>0</v>
      </c>
      <c r="U2068" s="1">
        <f>'[1]RC-1(PY)'!U2068</f>
        <v>0</v>
      </c>
      <c r="V2068" s="1">
        <f>'[1]RC-1(PY)'!V2068</f>
        <v>0</v>
      </c>
      <c r="W2068" s="1">
        <f>'[1]RC-1(PY)'!W2068</f>
        <v>0</v>
      </c>
      <c r="X2068" s="1">
        <f>'[1]RC-1(PY)'!X2068</f>
        <v>0</v>
      </c>
      <c r="Y2068" s="1">
        <f>'[1]RC-1(PY)'!Y2068</f>
        <v>0</v>
      </c>
      <c r="Z2068" s="1">
        <f>'[1]RC-1(PY)'!Z2068</f>
        <v>0</v>
      </c>
      <c r="AA2068" s="1">
        <f>'[1]RC-1(PY)'!AA2068</f>
        <v>0</v>
      </c>
      <c r="AB2068" s="1">
        <f>'[1]RC-1(PY)'!AB2068</f>
        <v>0</v>
      </c>
      <c r="AC2068" s="1">
        <f>'[1]RC-1(PY)'!AC2068</f>
        <v>0</v>
      </c>
      <c r="AD2068" s="1">
        <f>'[1]RC-1(PY)'!AD2068</f>
        <v>0</v>
      </c>
      <c r="AE2068" s="1">
        <f>'[1]RC-1(PY)'!AE2068</f>
        <v>0</v>
      </c>
      <c r="AF2068" s="1">
        <f>'[1]RC-1(PY)'!AF2068</f>
        <v>0</v>
      </c>
      <c r="AG2068" s="1">
        <f>'[1]RC-1(PY)'!AG2068</f>
        <v>0</v>
      </c>
      <c r="AH2068" s="1">
        <f>'[1]RC-1(PY)'!AH2068</f>
        <v>0</v>
      </c>
      <c r="AI2068" s="1">
        <f>'[1]RC-1(PY)'!AI2068</f>
        <v>0</v>
      </c>
    </row>
    <row r="2069" spans="1:35" x14ac:dyDescent="0.3">
      <c r="A2069" s="1">
        <f>'[1]RC-1(PY)'!A2069</f>
        <v>0</v>
      </c>
      <c r="B2069" s="1">
        <f>'[1]RC-1(PY)'!B2069</f>
        <v>0</v>
      </c>
      <c r="C2069" s="1">
        <f>'[1]RC-1(PY)'!C2069</f>
        <v>0</v>
      </c>
      <c r="D2069" s="1">
        <f>'[1]RC-1(PY)'!D2069</f>
        <v>0</v>
      </c>
      <c r="E2069" s="1">
        <f>'[1]RC-1(PY)'!E2069</f>
        <v>0</v>
      </c>
      <c r="F2069" s="1">
        <f>'[1]RC-1(PY)'!F2069</f>
        <v>0</v>
      </c>
      <c r="G2069" s="1">
        <f>'[1]RC-1(PY)'!G2069</f>
        <v>0</v>
      </c>
      <c r="H2069" s="1">
        <f>'[1]RC-1(PY)'!H2069</f>
        <v>0</v>
      </c>
      <c r="I2069" s="1">
        <f>'[1]RC-1(PY)'!I2069</f>
        <v>0</v>
      </c>
      <c r="J2069" s="1">
        <f>'[1]RC-1(PY)'!J2069</f>
        <v>0</v>
      </c>
      <c r="K2069" s="1">
        <f>'[1]RC-1(PY)'!K2069</f>
        <v>0</v>
      </c>
      <c r="L2069" s="1">
        <f>'[1]RC-1(PY)'!L2069</f>
        <v>0</v>
      </c>
      <c r="M2069" s="1">
        <f>'[1]RC-1(PY)'!M2069</f>
        <v>0</v>
      </c>
      <c r="N2069" s="1">
        <f>'[1]RC-1(PY)'!N2069</f>
        <v>0</v>
      </c>
      <c r="O2069" s="1">
        <f>'[1]RC-1(PY)'!O2069</f>
        <v>0</v>
      </c>
      <c r="P2069" s="1">
        <f>'[1]RC-1(PY)'!P2069</f>
        <v>0</v>
      </c>
      <c r="Q2069" s="1">
        <f>'[1]RC-1(PY)'!Q2069</f>
        <v>0</v>
      </c>
      <c r="R2069" s="1">
        <f>'[1]RC-1(PY)'!R2069</f>
        <v>0</v>
      </c>
      <c r="S2069" s="1">
        <f>'[1]RC-1(PY)'!S2069</f>
        <v>0</v>
      </c>
      <c r="T2069" s="1">
        <f>'[1]RC-1(PY)'!T2069</f>
        <v>0</v>
      </c>
      <c r="U2069" s="1">
        <f>'[1]RC-1(PY)'!U2069</f>
        <v>0</v>
      </c>
      <c r="V2069" s="1">
        <f>'[1]RC-1(PY)'!V2069</f>
        <v>0</v>
      </c>
      <c r="W2069" s="1">
        <f>'[1]RC-1(PY)'!W2069</f>
        <v>0</v>
      </c>
      <c r="X2069" s="1">
        <f>'[1]RC-1(PY)'!X2069</f>
        <v>0</v>
      </c>
      <c r="Y2069" s="1">
        <f>'[1]RC-1(PY)'!Y2069</f>
        <v>0</v>
      </c>
      <c r="Z2069" s="1">
        <f>'[1]RC-1(PY)'!Z2069</f>
        <v>0</v>
      </c>
      <c r="AA2069" s="1">
        <f>'[1]RC-1(PY)'!AA2069</f>
        <v>0</v>
      </c>
      <c r="AB2069" s="1">
        <f>'[1]RC-1(PY)'!AB2069</f>
        <v>0</v>
      </c>
      <c r="AC2069" s="1">
        <f>'[1]RC-1(PY)'!AC2069</f>
        <v>0</v>
      </c>
      <c r="AD2069" s="1">
        <f>'[1]RC-1(PY)'!AD2069</f>
        <v>0</v>
      </c>
      <c r="AE2069" s="1">
        <f>'[1]RC-1(PY)'!AE2069</f>
        <v>0</v>
      </c>
      <c r="AF2069" s="1">
        <f>'[1]RC-1(PY)'!AF2069</f>
        <v>0</v>
      </c>
      <c r="AG2069" s="1">
        <f>'[1]RC-1(PY)'!AG2069</f>
        <v>0</v>
      </c>
      <c r="AH2069" s="1">
        <f>'[1]RC-1(PY)'!AH2069</f>
        <v>0</v>
      </c>
      <c r="AI2069" s="1">
        <f>'[1]RC-1(PY)'!AI2069</f>
        <v>0</v>
      </c>
    </row>
    <row r="2070" spans="1:35" x14ac:dyDescent="0.3">
      <c r="A2070" s="1">
        <f>'[1]RC-1(PY)'!A2070</f>
        <v>0</v>
      </c>
      <c r="B2070" s="1">
        <f>'[1]RC-1(PY)'!B2070</f>
        <v>0</v>
      </c>
      <c r="C2070" s="1">
        <f>'[1]RC-1(PY)'!C2070</f>
        <v>0</v>
      </c>
      <c r="D2070" s="1">
        <f>'[1]RC-1(PY)'!D2070</f>
        <v>0</v>
      </c>
      <c r="E2070" s="1">
        <f>'[1]RC-1(PY)'!E2070</f>
        <v>0</v>
      </c>
      <c r="F2070" s="1">
        <f>'[1]RC-1(PY)'!F2070</f>
        <v>0</v>
      </c>
      <c r="G2070" s="1">
        <f>'[1]RC-1(PY)'!G2070</f>
        <v>0</v>
      </c>
      <c r="H2070" s="1">
        <f>'[1]RC-1(PY)'!H2070</f>
        <v>0</v>
      </c>
      <c r="I2070" s="1">
        <f>'[1]RC-1(PY)'!I2070</f>
        <v>0</v>
      </c>
      <c r="J2070" s="1">
        <f>'[1]RC-1(PY)'!J2070</f>
        <v>0</v>
      </c>
      <c r="K2070" s="1">
        <f>'[1]RC-1(PY)'!K2070</f>
        <v>0</v>
      </c>
      <c r="L2070" s="1">
        <f>'[1]RC-1(PY)'!L2070</f>
        <v>0</v>
      </c>
      <c r="M2070" s="1">
        <f>'[1]RC-1(PY)'!M2070</f>
        <v>0</v>
      </c>
      <c r="N2070" s="1">
        <f>'[1]RC-1(PY)'!N2070</f>
        <v>0</v>
      </c>
      <c r="O2070" s="1">
        <f>'[1]RC-1(PY)'!O2070</f>
        <v>0</v>
      </c>
      <c r="P2070" s="1">
        <f>'[1]RC-1(PY)'!P2070</f>
        <v>0</v>
      </c>
      <c r="Q2070" s="1">
        <f>'[1]RC-1(PY)'!Q2070</f>
        <v>0</v>
      </c>
      <c r="R2070" s="1">
        <f>'[1]RC-1(PY)'!R2070</f>
        <v>0</v>
      </c>
      <c r="S2070" s="1">
        <f>'[1]RC-1(PY)'!S2070</f>
        <v>0</v>
      </c>
      <c r="T2070" s="1">
        <f>'[1]RC-1(PY)'!T2070</f>
        <v>0</v>
      </c>
      <c r="U2070" s="1">
        <f>'[1]RC-1(PY)'!U2070</f>
        <v>0</v>
      </c>
      <c r="V2070" s="1">
        <f>'[1]RC-1(PY)'!V2070</f>
        <v>0</v>
      </c>
      <c r="W2070" s="1">
        <f>'[1]RC-1(PY)'!W2070</f>
        <v>0</v>
      </c>
      <c r="X2070" s="1">
        <f>'[1]RC-1(PY)'!X2070</f>
        <v>0</v>
      </c>
      <c r="Y2070" s="1">
        <f>'[1]RC-1(PY)'!Y2070</f>
        <v>0</v>
      </c>
      <c r="Z2070" s="1">
        <f>'[1]RC-1(PY)'!Z2070</f>
        <v>0</v>
      </c>
      <c r="AA2070" s="1">
        <f>'[1]RC-1(PY)'!AA2070</f>
        <v>0</v>
      </c>
      <c r="AB2070" s="1">
        <f>'[1]RC-1(PY)'!AB2070</f>
        <v>0</v>
      </c>
      <c r="AC2070" s="1">
        <f>'[1]RC-1(PY)'!AC2070</f>
        <v>0</v>
      </c>
      <c r="AD2070" s="1">
        <f>'[1]RC-1(PY)'!AD2070</f>
        <v>0</v>
      </c>
      <c r="AE2070" s="1">
        <f>'[1]RC-1(PY)'!AE2070</f>
        <v>0</v>
      </c>
      <c r="AF2070" s="1">
        <f>'[1]RC-1(PY)'!AF2070</f>
        <v>0</v>
      </c>
      <c r="AG2070" s="1">
        <f>'[1]RC-1(PY)'!AG2070</f>
        <v>0</v>
      </c>
      <c r="AH2070" s="1">
        <f>'[1]RC-1(PY)'!AH2070</f>
        <v>0</v>
      </c>
      <c r="AI2070" s="1">
        <f>'[1]RC-1(PY)'!AI2070</f>
        <v>0</v>
      </c>
    </row>
    <row r="2071" spans="1:35" x14ac:dyDescent="0.3">
      <c r="A2071" s="1">
        <f>'[1]RC-1(PY)'!A2071</f>
        <v>0</v>
      </c>
      <c r="B2071" s="1">
        <f>'[1]RC-1(PY)'!B2071</f>
        <v>0</v>
      </c>
      <c r="C2071" s="1">
        <f>'[1]RC-1(PY)'!C2071</f>
        <v>0</v>
      </c>
      <c r="D2071" s="1">
        <f>'[1]RC-1(PY)'!D2071</f>
        <v>0</v>
      </c>
      <c r="E2071" s="1">
        <f>'[1]RC-1(PY)'!E2071</f>
        <v>0</v>
      </c>
      <c r="F2071" s="1">
        <f>'[1]RC-1(PY)'!F2071</f>
        <v>0</v>
      </c>
      <c r="G2071" s="1">
        <f>'[1]RC-1(PY)'!G2071</f>
        <v>0</v>
      </c>
      <c r="H2071" s="1">
        <f>'[1]RC-1(PY)'!H2071</f>
        <v>0</v>
      </c>
      <c r="I2071" s="1">
        <f>'[1]RC-1(PY)'!I2071</f>
        <v>0</v>
      </c>
      <c r="J2071" s="1">
        <f>'[1]RC-1(PY)'!J2071</f>
        <v>0</v>
      </c>
      <c r="K2071" s="1">
        <f>'[1]RC-1(PY)'!K2071</f>
        <v>0</v>
      </c>
      <c r="L2071" s="1">
        <f>'[1]RC-1(PY)'!L2071</f>
        <v>0</v>
      </c>
      <c r="M2071" s="1">
        <f>'[1]RC-1(PY)'!M2071</f>
        <v>0</v>
      </c>
      <c r="N2071" s="1">
        <f>'[1]RC-1(PY)'!N2071</f>
        <v>0</v>
      </c>
      <c r="O2071" s="1">
        <f>'[1]RC-1(PY)'!O2071</f>
        <v>0</v>
      </c>
      <c r="P2071" s="1">
        <f>'[1]RC-1(PY)'!P2071</f>
        <v>0</v>
      </c>
      <c r="Q2071" s="1">
        <f>'[1]RC-1(PY)'!Q2071</f>
        <v>0</v>
      </c>
      <c r="R2071" s="1">
        <f>'[1]RC-1(PY)'!R2071</f>
        <v>0</v>
      </c>
      <c r="S2071" s="1">
        <f>'[1]RC-1(PY)'!S2071</f>
        <v>0</v>
      </c>
      <c r="T2071" s="1">
        <f>'[1]RC-1(PY)'!T2071</f>
        <v>0</v>
      </c>
      <c r="U2071" s="1">
        <f>'[1]RC-1(PY)'!U2071</f>
        <v>0</v>
      </c>
      <c r="V2071" s="1">
        <f>'[1]RC-1(PY)'!V2071</f>
        <v>0</v>
      </c>
      <c r="W2071" s="1">
        <f>'[1]RC-1(PY)'!W2071</f>
        <v>0</v>
      </c>
      <c r="X2071" s="1">
        <f>'[1]RC-1(PY)'!X2071</f>
        <v>0</v>
      </c>
      <c r="Y2071" s="1">
        <f>'[1]RC-1(PY)'!Y2071</f>
        <v>0</v>
      </c>
      <c r="Z2071" s="1">
        <f>'[1]RC-1(PY)'!Z2071</f>
        <v>0</v>
      </c>
      <c r="AA2071" s="1">
        <f>'[1]RC-1(PY)'!AA2071</f>
        <v>0</v>
      </c>
      <c r="AB2071" s="1">
        <f>'[1]RC-1(PY)'!AB2071</f>
        <v>0</v>
      </c>
      <c r="AC2071" s="1">
        <f>'[1]RC-1(PY)'!AC2071</f>
        <v>0</v>
      </c>
      <c r="AD2071" s="1">
        <f>'[1]RC-1(PY)'!AD2071</f>
        <v>0</v>
      </c>
      <c r="AE2071" s="1">
        <f>'[1]RC-1(PY)'!AE2071</f>
        <v>0</v>
      </c>
      <c r="AF2071" s="1">
        <f>'[1]RC-1(PY)'!AF2071</f>
        <v>0</v>
      </c>
      <c r="AG2071" s="1">
        <f>'[1]RC-1(PY)'!AG2071</f>
        <v>0</v>
      </c>
      <c r="AH2071" s="1">
        <f>'[1]RC-1(PY)'!AH2071</f>
        <v>0</v>
      </c>
      <c r="AI2071" s="1">
        <f>'[1]RC-1(PY)'!AI2071</f>
        <v>0</v>
      </c>
    </row>
    <row r="2072" spans="1:35" x14ac:dyDescent="0.3">
      <c r="A2072" s="1">
        <f>'[1]RC-1(PY)'!A2072</f>
        <v>0</v>
      </c>
      <c r="B2072" s="1">
        <f>'[1]RC-1(PY)'!B2072</f>
        <v>0</v>
      </c>
      <c r="C2072" s="1">
        <f>'[1]RC-1(PY)'!C2072</f>
        <v>0</v>
      </c>
      <c r="D2072" s="1">
        <f>'[1]RC-1(PY)'!D2072</f>
        <v>0</v>
      </c>
      <c r="E2072" s="1">
        <f>'[1]RC-1(PY)'!E2072</f>
        <v>0</v>
      </c>
      <c r="F2072" s="1">
        <f>'[1]RC-1(PY)'!F2072</f>
        <v>0</v>
      </c>
      <c r="G2072" s="1">
        <f>'[1]RC-1(PY)'!G2072</f>
        <v>0</v>
      </c>
      <c r="H2072" s="1">
        <f>'[1]RC-1(PY)'!H2072</f>
        <v>0</v>
      </c>
      <c r="I2072" s="1">
        <f>'[1]RC-1(PY)'!I2072</f>
        <v>0</v>
      </c>
      <c r="J2072" s="1">
        <f>'[1]RC-1(PY)'!J2072</f>
        <v>0</v>
      </c>
      <c r="K2072" s="1">
        <f>'[1]RC-1(PY)'!K2072</f>
        <v>0</v>
      </c>
      <c r="L2072" s="1">
        <f>'[1]RC-1(PY)'!L2072</f>
        <v>0</v>
      </c>
      <c r="M2072" s="1">
        <f>'[1]RC-1(PY)'!M2072</f>
        <v>0</v>
      </c>
      <c r="N2072" s="1">
        <f>'[1]RC-1(PY)'!N2072</f>
        <v>0</v>
      </c>
      <c r="O2072" s="1">
        <f>'[1]RC-1(PY)'!O2072</f>
        <v>0</v>
      </c>
      <c r="P2072" s="1">
        <f>'[1]RC-1(PY)'!P2072</f>
        <v>0</v>
      </c>
      <c r="Q2072" s="1">
        <f>'[1]RC-1(PY)'!Q2072</f>
        <v>0</v>
      </c>
      <c r="R2072" s="1">
        <f>'[1]RC-1(PY)'!R2072</f>
        <v>0</v>
      </c>
      <c r="S2072" s="1">
        <f>'[1]RC-1(PY)'!S2072</f>
        <v>0</v>
      </c>
      <c r="T2072" s="1">
        <f>'[1]RC-1(PY)'!T2072</f>
        <v>0</v>
      </c>
      <c r="U2072" s="1">
        <f>'[1]RC-1(PY)'!U2072</f>
        <v>0</v>
      </c>
      <c r="V2072" s="1">
        <f>'[1]RC-1(PY)'!V2072</f>
        <v>0</v>
      </c>
      <c r="W2072" s="1">
        <f>'[1]RC-1(PY)'!W2072</f>
        <v>0</v>
      </c>
      <c r="X2072" s="1">
        <f>'[1]RC-1(PY)'!X2072</f>
        <v>0</v>
      </c>
      <c r="Y2072" s="1">
        <f>'[1]RC-1(PY)'!Y2072</f>
        <v>0</v>
      </c>
      <c r="Z2072" s="1">
        <f>'[1]RC-1(PY)'!Z2072</f>
        <v>0</v>
      </c>
      <c r="AA2072" s="1">
        <f>'[1]RC-1(PY)'!AA2072</f>
        <v>0</v>
      </c>
      <c r="AB2072" s="1">
        <f>'[1]RC-1(PY)'!AB2072</f>
        <v>0</v>
      </c>
      <c r="AC2072" s="1">
        <f>'[1]RC-1(PY)'!AC2072</f>
        <v>0</v>
      </c>
      <c r="AD2072" s="1">
        <f>'[1]RC-1(PY)'!AD2072</f>
        <v>0</v>
      </c>
      <c r="AE2072" s="1">
        <f>'[1]RC-1(PY)'!AE2072</f>
        <v>0</v>
      </c>
      <c r="AF2072" s="1">
        <f>'[1]RC-1(PY)'!AF2072</f>
        <v>0</v>
      </c>
      <c r="AG2072" s="1">
        <f>'[1]RC-1(PY)'!AG2072</f>
        <v>0</v>
      </c>
      <c r="AH2072" s="1">
        <f>'[1]RC-1(PY)'!AH2072</f>
        <v>0</v>
      </c>
      <c r="AI2072" s="1">
        <f>'[1]RC-1(PY)'!AI2072</f>
        <v>0</v>
      </c>
    </row>
    <row r="2073" spans="1:35" x14ac:dyDescent="0.3">
      <c r="A2073" s="1">
        <f>'[1]RC-1(PY)'!A2073</f>
        <v>0</v>
      </c>
      <c r="B2073" s="1">
        <f>'[1]RC-1(PY)'!B2073</f>
        <v>0</v>
      </c>
      <c r="C2073" s="1">
        <f>'[1]RC-1(PY)'!C2073</f>
        <v>0</v>
      </c>
      <c r="D2073" s="1">
        <f>'[1]RC-1(PY)'!D2073</f>
        <v>0</v>
      </c>
      <c r="E2073" s="1">
        <f>'[1]RC-1(PY)'!E2073</f>
        <v>0</v>
      </c>
      <c r="F2073" s="1">
        <f>'[1]RC-1(PY)'!F2073</f>
        <v>0</v>
      </c>
      <c r="G2073" s="1">
        <f>'[1]RC-1(PY)'!G2073</f>
        <v>0</v>
      </c>
      <c r="H2073" s="1">
        <f>'[1]RC-1(PY)'!H2073</f>
        <v>0</v>
      </c>
      <c r="I2073" s="1">
        <f>'[1]RC-1(PY)'!I2073</f>
        <v>0</v>
      </c>
      <c r="J2073" s="1">
        <f>'[1]RC-1(PY)'!J2073</f>
        <v>0</v>
      </c>
      <c r="K2073" s="1">
        <f>'[1]RC-1(PY)'!K2073</f>
        <v>0</v>
      </c>
      <c r="L2073" s="1">
        <f>'[1]RC-1(PY)'!L2073</f>
        <v>0</v>
      </c>
      <c r="M2073" s="1">
        <f>'[1]RC-1(PY)'!M2073</f>
        <v>0</v>
      </c>
      <c r="N2073" s="1">
        <f>'[1]RC-1(PY)'!N2073</f>
        <v>0</v>
      </c>
      <c r="O2073" s="1">
        <f>'[1]RC-1(PY)'!O2073</f>
        <v>0</v>
      </c>
      <c r="P2073" s="1">
        <f>'[1]RC-1(PY)'!P2073</f>
        <v>0</v>
      </c>
      <c r="Q2073" s="1">
        <f>'[1]RC-1(PY)'!Q2073</f>
        <v>0</v>
      </c>
      <c r="R2073" s="1">
        <f>'[1]RC-1(PY)'!R2073</f>
        <v>0</v>
      </c>
      <c r="S2073" s="1">
        <f>'[1]RC-1(PY)'!S2073</f>
        <v>0</v>
      </c>
      <c r="T2073" s="1">
        <f>'[1]RC-1(PY)'!T2073</f>
        <v>0</v>
      </c>
      <c r="U2073" s="1">
        <f>'[1]RC-1(PY)'!U2073</f>
        <v>0</v>
      </c>
      <c r="V2073" s="1">
        <f>'[1]RC-1(PY)'!V2073</f>
        <v>0</v>
      </c>
      <c r="W2073" s="1">
        <f>'[1]RC-1(PY)'!W2073</f>
        <v>0</v>
      </c>
      <c r="X2073" s="1">
        <f>'[1]RC-1(PY)'!X2073</f>
        <v>0</v>
      </c>
      <c r="Y2073" s="1">
        <f>'[1]RC-1(PY)'!Y2073</f>
        <v>0</v>
      </c>
      <c r="Z2073" s="1">
        <f>'[1]RC-1(PY)'!Z2073</f>
        <v>0</v>
      </c>
      <c r="AA2073" s="1">
        <f>'[1]RC-1(PY)'!AA2073</f>
        <v>0</v>
      </c>
      <c r="AB2073" s="1">
        <f>'[1]RC-1(PY)'!AB2073</f>
        <v>0</v>
      </c>
      <c r="AC2073" s="1">
        <f>'[1]RC-1(PY)'!AC2073</f>
        <v>0</v>
      </c>
      <c r="AD2073" s="1">
        <f>'[1]RC-1(PY)'!AD2073</f>
        <v>0</v>
      </c>
      <c r="AE2073" s="1">
        <f>'[1]RC-1(PY)'!AE2073</f>
        <v>0</v>
      </c>
      <c r="AF2073" s="1">
        <f>'[1]RC-1(PY)'!AF2073</f>
        <v>0</v>
      </c>
      <c r="AG2073" s="1">
        <f>'[1]RC-1(PY)'!AG2073</f>
        <v>0</v>
      </c>
      <c r="AH2073" s="1">
        <f>'[1]RC-1(PY)'!AH2073</f>
        <v>0</v>
      </c>
      <c r="AI2073" s="1">
        <f>'[1]RC-1(PY)'!AI2073</f>
        <v>0</v>
      </c>
    </row>
    <row r="2074" spans="1:35" x14ac:dyDescent="0.3">
      <c r="A2074" s="1">
        <f>'[1]RC-1(PY)'!A2074</f>
        <v>0</v>
      </c>
      <c r="B2074" s="1">
        <f>'[1]RC-1(PY)'!B2074</f>
        <v>0</v>
      </c>
      <c r="C2074" s="1">
        <f>'[1]RC-1(PY)'!C2074</f>
        <v>0</v>
      </c>
      <c r="D2074" s="1">
        <f>'[1]RC-1(PY)'!D2074</f>
        <v>0</v>
      </c>
      <c r="E2074" s="1">
        <f>'[1]RC-1(PY)'!E2074</f>
        <v>0</v>
      </c>
      <c r="F2074" s="1">
        <f>'[1]RC-1(PY)'!F2074</f>
        <v>0</v>
      </c>
      <c r="G2074" s="1">
        <f>'[1]RC-1(PY)'!G2074</f>
        <v>0</v>
      </c>
      <c r="H2074" s="1">
        <f>'[1]RC-1(PY)'!H2074</f>
        <v>0</v>
      </c>
      <c r="I2074" s="1">
        <f>'[1]RC-1(PY)'!I2074</f>
        <v>0</v>
      </c>
      <c r="J2074" s="1">
        <f>'[1]RC-1(PY)'!J2074</f>
        <v>0</v>
      </c>
      <c r="K2074" s="1">
        <f>'[1]RC-1(PY)'!K2074</f>
        <v>0</v>
      </c>
      <c r="L2074" s="1">
        <f>'[1]RC-1(PY)'!L2074</f>
        <v>0</v>
      </c>
      <c r="M2074" s="1">
        <f>'[1]RC-1(PY)'!M2074</f>
        <v>0</v>
      </c>
      <c r="N2074" s="1">
        <f>'[1]RC-1(PY)'!N2074</f>
        <v>0</v>
      </c>
      <c r="O2074" s="1">
        <f>'[1]RC-1(PY)'!O2074</f>
        <v>0</v>
      </c>
      <c r="P2074" s="1">
        <f>'[1]RC-1(PY)'!P2074</f>
        <v>0</v>
      </c>
      <c r="Q2074" s="1">
        <f>'[1]RC-1(PY)'!Q2074</f>
        <v>0</v>
      </c>
      <c r="R2074" s="1">
        <f>'[1]RC-1(PY)'!R2074</f>
        <v>0</v>
      </c>
      <c r="S2074" s="1">
        <f>'[1]RC-1(PY)'!S2074</f>
        <v>0</v>
      </c>
      <c r="T2074" s="1">
        <f>'[1]RC-1(PY)'!T2074</f>
        <v>0</v>
      </c>
      <c r="U2074" s="1">
        <f>'[1]RC-1(PY)'!U2074</f>
        <v>0</v>
      </c>
      <c r="V2074" s="1">
        <f>'[1]RC-1(PY)'!V2074</f>
        <v>0</v>
      </c>
      <c r="W2074" s="1">
        <f>'[1]RC-1(PY)'!W2074</f>
        <v>0</v>
      </c>
      <c r="X2074" s="1">
        <f>'[1]RC-1(PY)'!X2074</f>
        <v>0</v>
      </c>
      <c r="Y2074" s="1">
        <f>'[1]RC-1(PY)'!Y2074</f>
        <v>0</v>
      </c>
      <c r="Z2074" s="1">
        <f>'[1]RC-1(PY)'!Z2074</f>
        <v>0</v>
      </c>
      <c r="AA2074" s="1">
        <f>'[1]RC-1(PY)'!AA2074</f>
        <v>0</v>
      </c>
      <c r="AB2074" s="1">
        <f>'[1]RC-1(PY)'!AB2074</f>
        <v>0</v>
      </c>
      <c r="AC2074" s="1">
        <f>'[1]RC-1(PY)'!AC2074</f>
        <v>0</v>
      </c>
      <c r="AD2074" s="1">
        <f>'[1]RC-1(PY)'!AD2074</f>
        <v>0</v>
      </c>
      <c r="AE2074" s="1">
        <f>'[1]RC-1(PY)'!AE2074</f>
        <v>0</v>
      </c>
      <c r="AF2074" s="1">
        <f>'[1]RC-1(PY)'!AF2074</f>
        <v>0</v>
      </c>
      <c r="AG2074" s="1">
        <f>'[1]RC-1(PY)'!AG2074</f>
        <v>0</v>
      </c>
      <c r="AH2074" s="1">
        <f>'[1]RC-1(PY)'!AH2074</f>
        <v>0</v>
      </c>
      <c r="AI2074" s="1">
        <f>'[1]RC-1(PY)'!AI2074</f>
        <v>0</v>
      </c>
    </row>
    <row r="2075" spans="1:35" x14ac:dyDescent="0.3">
      <c r="A2075" s="1">
        <f>'[1]RC-1(PY)'!A2075</f>
        <v>0</v>
      </c>
      <c r="B2075" s="1">
        <f>'[1]RC-1(PY)'!B2075</f>
        <v>0</v>
      </c>
      <c r="C2075" s="1">
        <f>'[1]RC-1(PY)'!C2075</f>
        <v>0</v>
      </c>
      <c r="D2075" s="1">
        <f>'[1]RC-1(PY)'!D2075</f>
        <v>0</v>
      </c>
      <c r="E2075" s="1">
        <f>'[1]RC-1(PY)'!E2075</f>
        <v>0</v>
      </c>
      <c r="F2075" s="1">
        <f>'[1]RC-1(PY)'!F2075</f>
        <v>0</v>
      </c>
      <c r="G2075" s="1">
        <f>'[1]RC-1(PY)'!G2075</f>
        <v>0</v>
      </c>
      <c r="H2075" s="1">
        <f>'[1]RC-1(PY)'!H2075</f>
        <v>0</v>
      </c>
      <c r="I2075" s="1">
        <f>'[1]RC-1(PY)'!I2075</f>
        <v>0</v>
      </c>
      <c r="J2075" s="1">
        <f>'[1]RC-1(PY)'!J2075</f>
        <v>0</v>
      </c>
      <c r="K2075" s="1">
        <f>'[1]RC-1(PY)'!K2075</f>
        <v>0</v>
      </c>
      <c r="L2075" s="1">
        <f>'[1]RC-1(PY)'!L2075</f>
        <v>0</v>
      </c>
      <c r="M2075" s="1">
        <f>'[1]RC-1(PY)'!M2075</f>
        <v>0</v>
      </c>
      <c r="N2075" s="1">
        <f>'[1]RC-1(PY)'!N2075</f>
        <v>0</v>
      </c>
      <c r="O2075" s="1">
        <f>'[1]RC-1(PY)'!O2075</f>
        <v>0</v>
      </c>
      <c r="P2075" s="1">
        <f>'[1]RC-1(PY)'!P2075</f>
        <v>0</v>
      </c>
      <c r="Q2075" s="1">
        <f>'[1]RC-1(PY)'!Q2075</f>
        <v>0</v>
      </c>
      <c r="R2075" s="1">
        <f>'[1]RC-1(PY)'!R2075</f>
        <v>0</v>
      </c>
      <c r="S2075" s="1">
        <f>'[1]RC-1(PY)'!S2075</f>
        <v>0</v>
      </c>
      <c r="T2075" s="1">
        <f>'[1]RC-1(PY)'!T2075</f>
        <v>0</v>
      </c>
      <c r="U2075" s="1">
        <f>'[1]RC-1(PY)'!U2075</f>
        <v>0</v>
      </c>
      <c r="V2075" s="1">
        <f>'[1]RC-1(PY)'!V2075</f>
        <v>0</v>
      </c>
      <c r="W2075" s="1">
        <f>'[1]RC-1(PY)'!W2075</f>
        <v>0</v>
      </c>
      <c r="X2075" s="1">
        <f>'[1]RC-1(PY)'!X2075</f>
        <v>0</v>
      </c>
      <c r="Y2075" s="1">
        <f>'[1]RC-1(PY)'!Y2075</f>
        <v>0</v>
      </c>
      <c r="Z2075" s="1">
        <f>'[1]RC-1(PY)'!Z2075</f>
        <v>0</v>
      </c>
      <c r="AA2075" s="1">
        <f>'[1]RC-1(PY)'!AA2075</f>
        <v>0</v>
      </c>
      <c r="AB2075" s="1">
        <f>'[1]RC-1(PY)'!AB2075</f>
        <v>0</v>
      </c>
      <c r="AC2075" s="1">
        <f>'[1]RC-1(PY)'!AC2075</f>
        <v>0</v>
      </c>
      <c r="AD2075" s="1">
        <f>'[1]RC-1(PY)'!AD2075</f>
        <v>0</v>
      </c>
      <c r="AE2075" s="1">
        <f>'[1]RC-1(PY)'!AE2075</f>
        <v>0</v>
      </c>
      <c r="AF2075" s="1">
        <f>'[1]RC-1(PY)'!AF2075</f>
        <v>0</v>
      </c>
      <c r="AG2075" s="1">
        <f>'[1]RC-1(PY)'!AG2075</f>
        <v>0</v>
      </c>
      <c r="AH2075" s="1">
        <f>'[1]RC-1(PY)'!AH2075</f>
        <v>0</v>
      </c>
      <c r="AI2075" s="1">
        <f>'[1]RC-1(PY)'!AI2075</f>
        <v>0</v>
      </c>
    </row>
    <row r="2076" spans="1:35" x14ac:dyDescent="0.3">
      <c r="A2076" s="1">
        <f>'[1]RC-1(PY)'!A2076</f>
        <v>0</v>
      </c>
      <c r="B2076" s="1">
        <f>'[1]RC-1(PY)'!B2076</f>
        <v>0</v>
      </c>
      <c r="C2076" s="1">
        <f>'[1]RC-1(PY)'!C2076</f>
        <v>0</v>
      </c>
      <c r="D2076" s="1">
        <f>'[1]RC-1(PY)'!D2076</f>
        <v>0</v>
      </c>
      <c r="E2076" s="1">
        <f>'[1]RC-1(PY)'!E2076</f>
        <v>0</v>
      </c>
      <c r="F2076" s="1">
        <f>'[1]RC-1(PY)'!F2076</f>
        <v>0</v>
      </c>
      <c r="G2076" s="1">
        <f>'[1]RC-1(PY)'!G2076</f>
        <v>0</v>
      </c>
      <c r="H2076" s="1">
        <f>'[1]RC-1(PY)'!H2076</f>
        <v>0</v>
      </c>
      <c r="I2076" s="1">
        <f>'[1]RC-1(PY)'!I2076</f>
        <v>0</v>
      </c>
      <c r="J2076" s="1">
        <f>'[1]RC-1(PY)'!J2076</f>
        <v>0</v>
      </c>
      <c r="K2076" s="1">
        <f>'[1]RC-1(PY)'!K2076</f>
        <v>0</v>
      </c>
      <c r="L2076" s="1">
        <f>'[1]RC-1(PY)'!L2076</f>
        <v>0</v>
      </c>
      <c r="M2076" s="1">
        <f>'[1]RC-1(PY)'!M2076</f>
        <v>0</v>
      </c>
      <c r="N2076" s="1">
        <f>'[1]RC-1(PY)'!N2076</f>
        <v>0</v>
      </c>
      <c r="O2076" s="1">
        <f>'[1]RC-1(PY)'!O2076</f>
        <v>0</v>
      </c>
      <c r="P2076" s="1">
        <f>'[1]RC-1(PY)'!P2076</f>
        <v>0</v>
      </c>
      <c r="Q2076" s="1">
        <f>'[1]RC-1(PY)'!Q2076</f>
        <v>0</v>
      </c>
      <c r="R2076" s="1">
        <f>'[1]RC-1(PY)'!R2076</f>
        <v>0</v>
      </c>
      <c r="S2076" s="1">
        <f>'[1]RC-1(PY)'!S2076</f>
        <v>0</v>
      </c>
      <c r="T2076" s="1">
        <f>'[1]RC-1(PY)'!T2076</f>
        <v>0</v>
      </c>
      <c r="U2076" s="1">
        <f>'[1]RC-1(PY)'!U2076</f>
        <v>0</v>
      </c>
      <c r="V2076" s="1">
        <f>'[1]RC-1(PY)'!V2076</f>
        <v>0</v>
      </c>
      <c r="W2076" s="1">
        <f>'[1]RC-1(PY)'!W2076</f>
        <v>0</v>
      </c>
      <c r="X2076" s="1">
        <f>'[1]RC-1(PY)'!X2076</f>
        <v>0</v>
      </c>
      <c r="Y2076" s="1">
        <f>'[1]RC-1(PY)'!Y2076</f>
        <v>0</v>
      </c>
      <c r="Z2076" s="1">
        <f>'[1]RC-1(PY)'!Z2076</f>
        <v>0</v>
      </c>
      <c r="AA2076" s="1">
        <f>'[1]RC-1(PY)'!AA2076</f>
        <v>0</v>
      </c>
      <c r="AB2076" s="1">
        <f>'[1]RC-1(PY)'!AB2076</f>
        <v>0</v>
      </c>
      <c r="AC2076" s="1">
        <f>'[1]RC-1(PY)'!AC2076</f>
        <v>0</v>
      </c>
      <c r="AD2076" s="1">
        <f>'[1]RC-1(PY)'!AD2076</f>
        <v>0</v>
      </c>
      <c r="AE2076" s="1">
        <f>'[1]RC-1(PY)'!AE2076</f>
        <v>0</v>
      </c>
      <c r="AF2076" s="1">
        <f>'[1]RC-1(PY)'!AF2076</f>
        <v>0</v>
      </c>
      <c r="AG2076" s="1">
        <f>'[1]RC-1(PY)'!AG2076</f>
        <v>0</v>
      </c>
      <c r="AH2076" s="1">
        <f>'[1]RC-1(PY)'!AH2076</f>
        <v>0</v>
      </c>
      <c r="AI2076" s="1">
        <f>'[1]RC-1(PY)'!AI2076</f>
        <v>0</v>
      </c>
    </row>
    <row r="2077" spans="1:35" x14ac:dyDescent="0.3">
      <c r="A2077" s="1">
        <f>'[1]RC-1(PY)'!A2077</f>
        <v>0</v>
      </c>
      <c r="B2077" s="1">
        <f>'[1]RC-1(PY)'!B2077</f>
        <v>0</v>
      </c>
      <c r="C2077" s="1">
        <f>'[1]RC-1(PY)'!C2077</f>
        <v>0</v>
      </c>
      <c r="D2077" s="1">
        <f>'[1]RC-1(PY)'!D2077</f>
        <v>0</v>
      </c>
      <c r="E2077" s="1">
        <f>'[1]RC-1(PY)'!E2077</f>
        <v>0</v>
      </c>
      <c r="F2077" s="1">
        <f>'[1]RC-1(PY)'!F2077</f>
        <v>0</v>
      </c>
      <c r="G2077" s="1">
        <f>'[1]RC-1(PY)'!G2077</f>
        <v>0</v>
      </c>
      <c r="H2077" s="1">
        <f>'[1]RC-1(PY)'!H2077</f>
        <v>0</v>
      </c>
      <c r="I2077" s="1">
        <f>'[1]RC-1(PY)'!I2077</f>
        <v>0</v>
      </c>
      <c r="J2077" s="1">
        <f>'[1]RC-1(PY)'!J2077</f>
        <v>0</v>
      </c>
      <c r="K2077" s="1">
        <f>'[1]RC-1(PY)'!K2077</f>
        <v>0</v>
      </c>
      <c r="L2077" s="1">
        <f>'[1]RC-1(PY)'!L2077</f>
        <v>0</v>
      </c>
      <c r="M2077" s="1">
        <f>'[1]RC-1(PY)'!M2077</f>
        <v>0</v>
      </c>
      <c r="N2077" s="1">
        <f>'[1]RC-1(PY)'!N2077</f>
        <v>0</v>
      </c>
      <c r="O2077" s="1">
        <f>'[1]RC-1(PY)'!O2077</f>
        <v>0</v>
      </c>
      <c r="P2077" s="1">
        <f>'[1]RC-1(PY)'!P2077</f>
        <v>0</v>
      </c>
      <c r="Q2077" s="1">
        <f>'[1]RC-1(PY)'!Q2077</f>
        <v>0</v>
      </c>
      <c r="R2077" s="1">
        <f>'[1]RC-1(PY)'!R2077</f>
        <v>0</v>
      </c>
      <c r="S2077" s="1">
        <f>'[1]RC-1(PY)'!S2077</f>
        <v>0</v>
      </c>
      <c r="T2077" s="1">
        <f>'[1]RC-1(PY)'!T2077</f>
        <v>0</v>
      </c>
      <c r="U2077" s="1">
        <f>'[1]RC-1(PY)'!U2077</f>
        <v>0</v>
      </c>
      <c r="V2077" s="1">
        <f>'[1]RC-1(PY)'!V2077</f>
        <v>0</v>
      </c>
      <c r="W2077" s="1">
        <f>'[1]RC-1(PY)'!W2077</f>
        <v>0</v>
      </c>
      <c r="X2077" s="1">
        <f>'[1]RC-1(PY)'!X2077</f>
        <v>0</v>
      </c>
      <c r="Y2077" s="1">
        <f>'[1]RC-1(PY)'!Y2077</f>
        <v>0</v>
      </c>
      <c r="Z2077" s="1">
        <f>'[1]RC-1(PY)'!Z2077</f>
        <v>0</v>
      </c>
      <c r="AA2077" s="1">
        <f>'[1]RC-1(PY)'!AA2077</f>
        <v>0</v>
      </c>
      <c r="AB2077" s="1">
        <f>'[1]RC-1(PY)'!AB2077</f>
        <v>0</v>
      </c>
      <c r="AC2077" s="1">
        <f>'[1]RC-1(PY)'!AC2077</f>
        <v>0</v>
      </c>
      <c r="AD2077" s="1">
        <f>'[1]RC-1(PY)'!AD2077</f>
        <v>0</v>
      </c>
      <c r="AE2077" s="1">
        <f>'[1]RC-1(PY)'!AE2077</f>
        <v>0</v>
      </c>
      <c r="AF2077" s="1">
        <f>'[1]RC-1(PY)'!AF2077</f>
        <v>0</v>
      </c>
      <c r="AG2077" s="1">
        <f>'[1]RC-1(PY)'!AG2077</f>
        <v>0</v>
      </c>
      <c r="AH2077" s="1">
        <f>'[1]RC-1(PY)'!AH2077</f>
        <v>0</v>
      </c>
      <c r="AI2077" s="1">
        <f>'[1]RC-1(PY)'!AI2077</f>
        <v>0</v>
      </c>
    </row>
    <row r="2078" spans="1:35" x14ac:dyDescent="0.3">
      <c r="A2078" s="1">
        <f>'[1]RC-1(PY)'!A2078</f>
        <v>0</v>
      </c>
      <c r="B2078" s="1">
        <f>'[1]RC-1(PY)'!B2078</f>
        <v>0</v>
      </c>
      <c r="C2078" s="1">
        <f>'[1]RC-1(PY)'!C2078</f>
        <v>0</v>
      </c>
      <c r="D2078" s="1">
        <f>'[1]RC-1(PY)'!D2078</f>
        <v>0</v>
      </c>
      <c r="E2078" s="1">
        <f>'[1]RC-1(PY)'!E2078</f>
        <v>0</v>
      </c>
      <c r="F2078" s="1">
        <f>'[1]RC-1(PY)'!F2078</f>
        <v>0</v>
      </c>
      <c r="G2078" s="1">
        <f>'[1]RC-1(PY)'!G2078</f>
        <v>0</v>
      </c>
      <c r="H2078" s="1">
        <f>'[1]RC-1(PY)'!H2078</f>
        <v>0</v>
      </c>
      <c r="I2078" s="1">
        <f>'[1]RC-1(PY)'!I2078</f>
        <v>0</v>
      </c>
      <c r="J2078" s="1">
        <f>'[1]RC-1(PY)'!J2078</f>
        <v>0</v>
      </c>
      <c r="K2078" s="1">
        <f>'[1]RC-1(PY)'!K2078</f>
        <v>0</v>
      </c>
      <c r="L2078" s="1">
        <f>'[1]RC-1(PY)'!L2078</f>
        <v>0</v>
      </c>
      <c r="M2078" s="1">
        <f>'[1]RC-1(PY)'!M2078</f>
        <v>0</v>
      </c>
      <c r="N2078" s="1">
        <f>'[1]RC-1(PY)'!N2078</f>
        <v>0</v>
      </c>
      <c r="O2078" s="1">
        <f>'[1]RC-1(PY)'!O2078</f>
        <v>0</v>
      </c>
      <c r="P2078" s="1">
        <f>'[1]RC-1(PY)'!P2078</f>
        <v>0</v>
      </c>
      <c r="Q2078" s="1">
        <f>'[1]RC-1(PY)'!Q2078</f>
        <v>0</v>
      </c>
      <c r="R2078" s="1">
        <f>'[1]RC-1(PY)'!R2078</f>
        <v>0</v>
      </c>
      <c r="S2078" s="1">
        <f>'[1]RC-1(PY)'!S2078</f>
        <v>0</v>
      </c>
      <c r="T2078" s="1">
        <f>'[1]RC-1(PY)'!T2078</f>
        <v>0</v>
      </c>
      <c r="U2078" s="1">
        <f>'[1]RC-1(PY)'!U2078</f>
        <v>0</v>
      </c>
      <c r="V2078" s="1">
        <f>'[1]RC-1(PY)'!V2078</f>
        <v>0</v>
      </c>
      <c r="W2078" s="1">
        <f>'[1]RC-1(PY)'!W2078</f>
        <v>0</v>
      </c>
      <c r="X2078" s="1">
        <f>'[1]RC-1(PY)'!X2078</f>
        <v>0</v>
      </c>
      <c r="Y2078" s="1">
        <f>'[1]RC-1(PY)'!Y2078</f>
        <v>0</v>
      </c>
      <c r="Z2078" s="1">
        <f>'[1]RC-1(PY)'!Z2078</f>
        <v>0</v>
      </c>
      <c r="AA2078" s="1">
        <f>'[1]RC-1(PY)'!AA2078</f>
        <v>0</v>
      </c>
      <c r="AB2078" s="1">
        <f>'[1]RC-1(PY)'!AB2078</f>
        <v>0</v>
      </c>
      <c r="AC2078" s="1">
        <f>'[1]RC-1(PY)'!AC2078</f>
        <v>0</v>
      </c>
      <c r="AD2078" s="1">
        <f>'[1]RC-1(PY)'!AD2078</f>
        <v>0</v>
      </c>
      <c r="AE2078" s="1">
        <f>'[1]RC-1(PY)'!AE2078</f>
        <v>0</v>
      </c>
      <c r="AF2078" s="1">
        <f>'[1]RC-1(PY)'!AF2078</f>
        <v>0</v>
      </c>
      <c r="AG2078" s="1">
        <f>'[1]RC-1(PY)'!AG2078</f>
        <v>0</v>
      </c>
      <c r="AH2078" s="1">
        <f>'[1]RC-1(PY)'!AH2078</f>
        <v>0</v>
      </c>
      <c r="AI2078" s="1">
        <f>'[1]RC-1(PY)'!AI2078</f>
        <v>0</v>
      </c>
    </row>
    <row r="2079" spans="1:35" x14ac:dyDescent="0.3">
      <c r="A2079" s="1">
        <f>'[1]RC-1(PY)'!A2079</f>
        <v>0</v>
      </c>
      <c r="B2079" s="1">
        <f>'[1]RC-1(PY)'!B2079</f>
        <v>0</v>
      </c>
      <c r="C2079" s="1">
        <f>'[1]RC-1(PY)'!C2079</f>
        <v>0</v>
      </c>
      <c r="D2079" s="1">
        <f>'[1]RC-1(PY)'!D2079</f>
        <v>0</v>
      </c>
      <c r="E2079" s="1">
        <f>'[1]RC-1(PY)'!E2079</f>
        <v>0</v>
      </c>
      <c r="F2079" s="1">
        <f>'[1]RC-1(PY)'!F2079</f>
        <v>0</v>
      </c>
      <c r="G2079" s="1">
        <f>'[1]RC-1(PY)'!G2079</f>
        <v>0</v>
      </c>
      <c r="H2079" s="1">
        <f>'[1]RC-1(PY)'!H2079</f>
        <v>0</v>
      </c>
      <c r="I2079" s="1">
        <f>'[1]RC-1(PY)'!I2079</f>
        <v>0</v>
      </c>
      <c r="J2079" s="1">
        <f>'[1]RC-1(PY)'!J2079</f>
        <v>0</v>
      </c>
      <c r="K2079" s="1">
        <f>'[1]RC-1(PY)'!K2079</f>
        <v>0</v>
      </c>
      <c r="L2079" s="1">
        <f>'[1]RC-1(PY)'!L2079</f>
        <v>0</v>
      </c>
      <c r="M2079" s="1">
        <f>'[1]RC-1(PY)'!M2079</f>
        <v>0</v>
      </c>
      <c r="N2079" s="1">
        <f>'[1]RC-1(PY)'!N2079</f>
        <v>0</v>
      </c>
      <c r="O2079" s="1">
        <f>'[1]RC-1(PY)'!O2079</f>
        <v>0</v>
      </c>
      <c r="P2079" s="1">
        <f>'[1]RC-1(PY)'!P2079</f>
        <v>0</v>
      </c>
      <c r="Q2079" s="1">
        <f>'[1]RC-1(PY)'!Q2079</f>
        <v>0</v>
      </c>
      <c r="R2079" s="1">
        <f>'[1]RC-1(PY)'!R2079</f>
        <v>0</v>
      </c>
      <c r="S2079" s="1">
        <f>'[1]RC-1(PY)'!S2079</f>
        <v>0</v>
      </c>
      <c r="T2079" s="1">
        <f>'[1]RC-1(PY)'!T2079</f>
        <v>0</v>
      </c>
      <c r="U2079" s="1">
        <f>'[1]RC-1(PY)'!U2079</f>
        <v>0</v>
      </c>
      <c r="V2079" s="1">
        <f>'[1]RC-1(PY)'!V2079</f>
        <v>0</v>
      </c>
      <c r="W2079" s="1">
        <f>'[1]RC-1(PY)'!W2079</f>
        <v>0</v>
      </c>
      <c r="X2079" s="1">
        <f>'[1]RC-1(PY)'!X2079</f>
        <v>0</v>
      </c>
      <c r="Y2079" s="1">
        <f>'[1]RC-1(PY)'!Y2079</f>
        <v>0</v>
      </c>
      <c r="Z2079" s="1">
        <f>'[1]RC-1(PY)'!Z2079</f>
        <v>0</v>
      </c>
      <c r="AA2079" s="1">
        <f>'[1]RC-1(PY)'!AA2079</f>
        <v>0</v>
      </c>
      <c r="AB2079" s="1">
        <f>'[1]RC-1(PY)'!AB2079</f>
        <v>0</v>
      </c>
      <c r="AC2079" s="1">
        <f>'[1]RC-1(PY)'!AC2079</f>
        <v>0</v>
      </c>
      <c r="AD2079" s="1">
        <f>'[1]RC-1(PY)'!AD2079</f>
        <v>0</v>
      </c>
      <c r="AE2079" s="1">
        <f>'[1]RC-1(PY)'!AE2079</f>
        <v>0</v>
      </c>
      <c r="AF2079" s="1">
        <f>'[1]RC-1(PY)'!AF2079</f>
        <v>0</v>
      </c>
      <c r="AG2079" s="1">
        <f>'[1]RC-1(PY)'!AG2079</f>
        <v>0</v>
      </c>
      <c r="AH2079" s="1">
        <f>'[1]RC-1(PY)'!AH2079</f>
        <v>0</v>
      </c>
      <c r="AI2079" s="1">
        <f>'[1]RC-1(PY)'!AI2079</f>
        <v>0</v>
      </c>
    </row>
    <row r="2080" spans="1:35" x14ac:dyDescent="0.3">
      <c r="A2080" s="1">
        <f>'[1]RC-1(PY)'!A2080</f>
        <v>0</v>
      </c>
      <c r="B2080" s="1">
        <f>'[1]RC-1(PY)'!B2080</f>
        <v>0</v>
      </c>
      <c r="C2080" s="1">
        <f>'[1]RC-1(PY)'!C2080</f>
        <v>0</v>
      </c>
      <c r="D2080" s="1">
        <f>'[1]RC-1(PY)'!D2080</f>
        <v>0</v>
      </c>
      <c r="E2080" s="1">
        <f>'[1]RC-1(PY)'!E2080</f>
        <v>0</v>
      </c>
      <c r="F2080" s="1">
        <f>'[1]RC-1(PY)'!F2080</f>
        <v>0</v>
      </c>
      <c r="G2080" s="1">
        <f>'[1]RC-1(PY)'!G2080</f>
        <v>0</v>
      </c>
      <c r="H2080" s="1">
        <f>'[1]RC-1(PY)'!H2080</f>
        <v>0</v>
      </c>
      <c r="I2080" s="1">
        <f>'[1]RC-1(PY)'!I2080</f>
        <v>0</v>
      </c>
      <c r="J2080" s="1">
        <f>'[1]RC-1(PY)'!J2080</f>
        <v>0</v>
      </c>
      <c r="K2080" s="1">
        <f>'[1]RC-1(PY)'!K2080</f>
        <v>0</v>
      </c>
      <c r="L2080" s="1">
        <f>'[1]RC-1(PY)'!L2080</f>
        <v>0</v>
      </c>
      <c r="M2080" s="1">
        <f>'[1]RC-1(PY)'!M2080</f>
        <v>0</v>
      </c>
      <c r="N2080" s="1">
        <f>'[1]RC-1(PY)'!N2080</f>
        <v>0</v>
      </c>
      <c r="O2080" s="1">
        <f>'[1]RC-1(PY)'!O2080</f>
        <v>0</v>
      </c>
      <c r="P2080" s="1">
        <f>'[1]RC-1(PY)'!P2080</f>
        <v>0</v>
      </c>
      <c r="Q2080" s="1">
        <f>'[1]RC-1(PY)'!Q2080</f>
        <v>0</v>
      </c>
      <c r="R2080" s="1">
        <f>'[1]RC-1(PY)'!R2080</f>
        <v>0</v>
      </c>
      <c r="S2080" s="1">
        <f>'[1]RC-1(PY)'!S2080</f>
        <v>0</v>
      </c>
      <c r="T2080" s="1">
        <f>'[1]RC-1(PY)'!T2080</f>
        <v>0</v>
      </c>
      <c r="U2080" s="1">
        <f>'[1]RC-1(PY)'!U2080</f>
        <v>0</v>
      </c>
      <c r="V2080" s="1">
        <f>'[1]RC-1(PY)'!V2080</f>
        <v>0</v>
      </c>
      <c r="W2080" s="1">
        <f>'[1]RC-1(PY)'!W2080</f>
        <v>0</v>
      </c>
      <c r="X2080" s="1">
        <f>'[1]RC-1(PY)'!X2080</f>
        <v>0</v>
      </c>
      <c r="Y2080" s="1">
        <f>'[1]RC-1(PY)'!Y2080</f>
        <v>0</v>
      </c>
      <c r="Z2080" s="1">
        <f>'[1]RC-1(PY)'!Z2080</f>
        <v>0</v>
      </c>
      <c r="AA2080" s="1">
        <f>'[1]RC-1(PY)'!AA2080</f>
        <v>0</v>
      </c>
      <c r="AB2080" s="1">
        <f>'[1]RC-1(PY)'!AB2080</f>
        <v>0</v>
      </c>
      <c r="AC2080" s="1">
        <f>'[1]RC-1(PY)'!AC2080</f>
        <v>0</v>
      </c>
      <c r="AD2080" s="1">
        <f>'[1]RC-1(PY)'!AD2080</f>
        <v>0</v>
      </c>
      <c r="AE2080" s="1">
        <f>'[1]RC-1(PY)'!AE2080</f>
        <v>0</v>
      </c>
      <c r="AF2080" s="1">
        <f>'[1]RC-1(PY)'!AF2080</f>
        <v>0</v>
      </c>
      <c r="AG2080" s="1">
        <f>'[1]RC-1(PY)'!AG2080</f>
        <v>0</v>
      </c>
      <c r="AH2080" s="1">
        <f>'[1]RC-1(PY)'!AH2080</f>
        <v>0</v>
      </c>
      <c r="AI2080" s="1">
        <f>'[1]RC-1(PY)'!AI2080</f>
        <v>0</v>
      </c>
    </row>
    <row r="2081" spans="1:35" x14ac:dyDescent="0.3">
      <c r="A2081" s="1">
        <f>'[1]RC-1(PY)'!A2081</f>
        <v>0</v>
      </c>
      <c r="B2081" s="1">
        <f>'[1]RC-1(PY)'!B2081</f>
        <v>0</v>
      </c>
      <c r="C2081" s="1">
        <f>'[1]RC-1(PY)'!C2081</f>
        <v>0</v>
      </c>
      <c r="D2081" s="1">
        <f>'[1]RC-1(PY)'!D2081</f>
        <v>0</v>
      </c>
      <c r="E2081" s="1">
        <f>'[1]RC-1(PY)'!E2081</f>
        <v>0</v>
      </c>
      <c r="F2081" s="1">
        <f>'[1]RC-1(PY)'!F2081</f>
        <v>0</v>
      </c>
      <c r="G2081" s="1">
        <f>'[1]RC-1(PY)'!G2081</f>
        <v>0</v>
      </c>
      <c r="H2081" s="1">
        <f>'[1]RC-1(PY)'!H2081</f>
        <v>0</v>
      </c>
      <c r="I2081" s="1">
        <f>'[1]RC-1(PY)'!I2081</f>
        <v>0</v>
      </c>
      <c r="J2081" s="1">
        <f>'[1]RC-1(PY)'!J2081</f>
        <v>0</v>
      </c>
      <c r="K2081" s="1">
        <f>'[1]RC-1(PY)'!K2081</f>
        <v>0</v>
      </c>
      <c r="L2081" s="1">
        <f>'[1]RC-1(PY)'!L2081</f>
        <v>0</v>
      </c>
      <c r="M2081" s="1">
        <f>'[1]RC-1(PY)'!M2081</f>
        <v>0</v>
      </c>
      <c r="N2081" s="1">
        <f>'[1]RC-1(PY)'!N2081</f>
        <v>0</v>
      </c>
      <c r="O2081" s="1">
        <f>'[1]RC-1(PY)'!O2081</f>
        <v>0</v>
      </c>
      <c r="P2081" s="1">
        <f>'[1]RC-1(PY)'!P2081</f>
        <v>0</v>
      </c>
      <c r="Q2081" s="1">
        <f>'[1]RC-1(PY)'!Q2081</f>
        <v>0</v>
      </c>
      <c r="R2081" s="1">
        <f>'[1]RC-1(PY)'!R2081</f>
        <v>0</v>
      </c>
      <c r="S2081" s="1">
        <f>'[1]RC-1(PY)'!S2081</f>
        <v>0</v>
      </c>
      <c r="T2081" s="1">
        <f>'[1]RC-1(PY)'!T2081</f>
        <v>0</v>
      </c>
      <c r="U2081" s="1">
        <f>'[1]RC-1(PY)'!U2081</f>
        <v>0</v>
      </c>
      <c r="V2081" s="1">
        <f>'[1]RC-1(PY)'!V2081</f>
        <v>0</v>
      </c>
      <c r="W2081" s="1">
        <f>'[1]RC-1(PY)'!W2081</f>
        <v>0</v>
      </c>
      <c r="X2081" s="1">
        <f>'[1]RC-1(PY)'!X2081</f>
        <v>0</v>
      </c>
      <c r="Y2081" s="1">
        <f>'[1]RC-1(PY)'!Y2081</f>
        <v>0</v>
      </c>
      <c r="Z2081" s="1">
        <f>'[1]RC-1(PY)'!Z2081</f>
        <v>0</v>
      </c>
      <c r="AA2081" s="1">
        <f>'[1]RC-1(PY)'!AA2081</f>
        <v>0</v>
      </c>
      <c r="AB2081" s="1">
        <f>'[1]RC-1(PY)'!AB2081</f>
        <v>0</v>
      </c>
      <c r="AC2081" s="1">
        <f>'[1]RC-1(PY)'!AC2081</f>
        <v>0</v>
      </c>
      <c r="AD2081" s="1">
        <f>'[1]RC-1(PY)'!AD2081</f>
        <v>0</v>
      </c>
      <c r="AE2081" s="1">
        <f>'[1]RC-1(PY)'!AE2081</f>
        <v>0</v>
      </c>
      <c r="AF2081" s="1">
        <f>'[1]RC-1(PY)'!AF2081</f>
        <v>0</v>
      </c>
      <c r="AG2081" s="1">
        <f>'[1]RC-1(PY)'!AG2081</f>
        <v>0</v>
      </c>
      <c r="AH2081" s="1">
        <f>'[1]RC-1(PY)'!AH2081</f>
        <v>0</v>
      </c>
      <c r="AI2081" s="1">
        <f>'[1]RC-1(PY)'!AI2081</f>
        <v>0</v>
      </c>
    </row>
    <row r="2082" spans="1:35" x14ac:dyDescent="0.3">
      <c r="A2082" s="1">
        <f>'[1]RC-1(PY)'!A2082</f>
        <v>0</v>
      </c>
      <c r="B2082" s="1">
        <f>'[1]RC-1(PY)'!B2082</f>
        <v>0</v>
      </c>
      <c r="C2082" s="1">
        <f>'[1]RC-1(PY)'!C2082</f>
        <v>0</v>
      </c>
      <c r="D2082" s="1">
        <f>'[1]RC-1(PY)'!D2082</f>
        <v>0</v>
      </c>
      <c r="E2082" s="1">
        <f>'[1]RC-1(PY)'!E2082</f>
        <v>0</v>
      </c>
      <c r="F2082" s="1">
        <f>'[1]RC-1(PY)'!F2082</f>
        <v>0</v>
      </c>
      <c r="G2082" s="1">
        <f>'[1]RC-1(PY)'!G2082</f>
        <v>0</v>
      </c>
      <c r="H2082" s="1">
        <f>'[1]RC-1(PY)'!H2082</f>
        <v>0</v>
      </c>
      <c r="I2082" s="1">
        <f>'[1]RC-1(PY)'!I2082</f>
        <v>0</v>
      </c>
      <c r="J2082" s="1">
        <f>'[1]RC-1(PY)'!J2082</f>
        <v>0</v>
      </c>
      <c r="K2082" s="1">
        <f>'[1]RC-1(PY)'!K2082</f>
        <v>0</v>
      </c>
      <c r="L2082" s="1">
        <f>'[1]RC-1(PY)'!L2082</f>
        <v>0</v>
      </c>
      <c r="M2082" s="1">
        <f>'[1]RC-1(PY)'!M2082</f>
        <v>0</v>
      </c>
      <c r="N2082" s="1">
        <f>'[1]RC-1(PY)'!N2082</f>
        <v>0</v>
      </c>
      <c r="O2082" s="1">
        <f>'[1]RC-1(PY)'!O2082</f>
        <v>0</v>
      </c>
      <c r="P2082" s="1">
        <f>'[1]RC-1(PY)'!P2082</f>
        <v>0</v>
      </c>
      <c r="Q2082" s="1">
        <f>'[1]RC-1(PY)'!Q2082</f>
        <v>0</v>
      </c>
      <c r="R2082" s="1">
        <f>'[1]RC-1(PY)'!R2082</f>
        <v>0</v>
      </c>
      <c r="S2082" s="1">
        <f>'[1]RC-1(PY)'!S2082</f>
        <v>0</v>
      </c>
      <c r="T2082" s="1">
        <f>'[1]RC-1(PY)'!T2082</f>
        <v>0</v>
      </c>
      <c r="U2082" s="1">
        <f>'[1]RC-1(PY)'!U2082</f>
        <v>0</v>
      </c>
      <c r="V2082" s="1">
        <f>'[1]RC-1(PY)'!V2082</f>
        <v>0</v>
      </c>
      <c r="W2082" s="1">
        <f>'[1]RC-1(PY)'!W2082</f>
        <v>0</v>
      </c>
      <c r="X2082" s="1">
        <f>'[1]RC-1(PY)'!X2082</f>
        <v>0</v>
      </c>
      <c r="Y2082" s="1">
        <f>'[1]RC-1(PY)'!Y2082</f>
        <v>0</v>
      </c>
      <c r="Z2082" s="1">
        <f>'[1]RC-1(PY)'!Z2082</f>
        <v>0</v>
      </c>
      <c r="AA2082" s="1">
        <f>'[1]RC-1(PY)'!AA2082</f>
        <v>0</v>
      </c>
      <c r="AB2082" s="1">
        <f>'[1]RC-1(PY)'!AB2082</f>
        <v>0</v>
      </c>
      <c r="AC2082" s="1">
        <f>'[1]RC-1(PY)'!AC2082</f>
        <v>0</v>
      </c>
      <c r="AD2082" s="1">
        <f>'[1]RC-1(PY)'!AD2082</f>
        <v>0</v>
      </c>
      <c r="AE2082" s="1">
        <f>'[1]RC-1(PY)'!AE2082</f>
        <v>0</v>
      </c>
      <c r="AF2082" s="1">
        <f>'[1]RC-1(PY)'!AF2082</f>
        <v>0</v>
      </c>
      <c r="AG2082" s="1">
        <f>'[1]RC-1(PY)'!AG2082</f>
        <v>0</v>
      </c>
      <c r="AH2082" s="1">
        <f>'[1]RC-1(PY)'!AH2082</f>
        <v>0</v>
      </c>
      <c r="AI2082" s="1">
        <f>'[1]RC-1(PY)'!AI2082</f>
        <v>0</v>
      </c>
    </row>
    <row r="2083" spans="1:35" x14ac:dyDescent="0.3">
      <c r="A2083" s="1">
        <f>'[1]RC-1(PY)'!A2083</f>
        <v>0</v>
      </c>
      <c r="B2083" s="1">
        <f>'[1]RC-1(PY)'!B2083</f>
        <v>0</v>
      </c>
      <c r="C2083" s="1">
        <f>'[1]RC-1(PY)'!C2083</f>
        <v>0</v>
      </c>
      <c r="D2083" s="1">
        <f>'[1]RC-1(PY)'!D2083</f>
        <v>0</v>
      </c>
      <c r="E2083" s="1">
        <f>'[1]RC-1(PY)'!E2083</f>
        <v>0</v>
      </c>
      <c r="F2083" s="1">
        <f>'[1]RC-1(PY)'!F2083</f>
        <v>0</v>
      </c>
      <c r="G2083" s="1">
        <f>'[1]RC-1(PY)'!G2083</f>
        <v>0</v>
      </c>
      <c r="H2083" s="1">
        <f>'[1]RC-1(PY)'!H2083</f>
        <v>0</v>
      </c>
      <c r="I2083" s="1">
        <f>'[1]RC-1(PY)'!I2083</f>
        <v>0</v>
      </c>
      <c r="J2083" s="1">
        <f>'[1]RC-1(PY)'!J2083</f>
        <v>0</v>
      </c>
      <c r="K2083" s="1">
        <f>'[1]RC-1(PY)'!K2083</f>
        <v>0</v>
      </c>
      <c r="L2083" s="1">
        <f>'[1]RC-1(PY)'!L2083</f>
        <v>0</v>
      </c>
      <c r="M2083" s="1">
        <f>'[1]RC-1(PY)'!M2083</f>
        <v>0</v>
      </c>
      <c r="N2083" s="1">
        <f>'[1]RC-1(PY)'!N2083</f>
        <v>0</v>
      </c>
      <c r="O2083" s="1">
        <f>'[1]RC-1(PY)'!O2083</f>
        <v>0</v>
      </c>
      <c r="P2083" s="1">
        <f>'[1]RC-1(PY)'!P2083</f>
        <v>0</v>
      </c>
      <c r="Q2083" s="1">
        <f>'[1]RC-1(PY)'!Q2083</f>
        <v>0</v>
      </c>
      <c r="R2083" s="1">
        <f>'[1]RC-1(PY)'!R2083</f>
        <v>0</v>
      </c>
      <c r="S2083" s="1">
        <f>'[1]RC-1(PY)'!S2083</f>
        <v>0</v>
      </c>
      <c r="T2083" s="1">
        <f>'[1]RC-1(PY)'!T2083</f>
        <v>0</v>
      </c>
      <c r="U2083" s="1">
        <f>'[1]RC-1(PY)'!U2083</f>
        <v>0</v>
      </c>
      <c r="V2083" s="1">
        <f>'[1]RC-1(PY)'!V2083</f>
        <v>0</v>
      </c>
      <c r="W2083" s="1">
        <f>'[1]RC-1(PY)'!W2083</f>
        <v>0</v>
      </c>
      <c r="X2083" s="1">
        <f>'[1]RC-1(PY)'!X2083</f>
        <v>0</v>
      </c>
      <c r="Y2083" s="1">
        <f>'[1]RC-1(PY)'!Y2083</f>
        <v>0</v>
      </c>
      <c r="Z2083" s="1">
        <f>'[1]RC-1(PY)'!Z2083</f>
        <v>0</v>
      </c>
      <c r="AA2083" s="1">
        <f>'[1]RC-1(PY)'!AA2083</f>
        <v>0</v>
      </c>
      <c r="AB2083" s="1">
        <f>'[1]RC-1(PY)'!AB2083</f>
        <v>0</v>
      </c>
      <c r="AC2083" s="1">
        <f>'[1]RC-1(PY)'!AC2083</f>
        <v>0</v>
      </c>
      <c r="AD2083" s="1">
        <f>'[1]RC-1(PY)'!AD2083</f>
        <v>0</v>
      </c>
      <c r="AE2083" s="1">
        <f>'[1]RC-1(PY)'!AE2083</f>
        <v>0</v>
      </c>
      <c r="AF2083" s="1">
        <f>'[1]RC-1(PY)'!AF2083</f>
        <v>0</v>
      </c>
      <c r="AG2083" s="1">
        <f>'[1]RC-1(PY)'!AG2083</f>
        <v>0</v>
      </c>
      <c r="AH2083" s="1">
        <f>'[1]RC-1(PY)'!AH2083</f>
        <v>0</v>
      </c>
      <c r="AI2083" s="1">
        <f>'[1]RC-1(PY)'!AI2083</f>
        <v>0</v>
      </c>
    </row>
    <row r="2084" spans="1:35" x14ac:dyDescent="0.3">
      <c r="A2084" s="1">
        <f>'[1]RC-1(PY)'!A2084</f>
        <v>0</v>
      </c>
      <c r="B2084" s="1">
        <f>'[1]RC-1(PY)'!B2084</f>
        <v>0</v>
      </c>
      <c r="C2084" s="1">
        <f>'[1]RC-1(PY)'!C2084</f>
        <v>0</v>
      </c>
      <c r="D2084" s="1">
        <f>'[1]RC-1(PY)'!D2084</f>
        <v>0</v>
      </c>
      <c r="E2084" s="1">
        <f>'[1]RC-1(PY)'!E2084</f>
        <v>0</v>
      </c>
      <c r="F2084" s="1">
        <f>'[1]RC-1(PY)'!F2084</f>
        <v>0</v>
      </c>
      <c r="G2084" s="1">
        <f>'[1]RC-1(PY)'!G2084</f>
        <v>0</v>
      </c>
      <c r="H2084" s="1">
        <f>'[1]RC-1(PY)'!H2084</f>
        <v>0</v>
      </c>
      <c r="I2084" s="1">
        <f>'[1]RC-1(PY)'!I2084</f>
        <v>0</v>
      </c>
      <c r="J2084" s="1">
        <f>'[1]RC-1(PY)'!J2084</f>
        <v>0</v>
      </c>
      <c r="K2084" s="1">
        <f>'[1]RC-1(PY)'!K2084</f>
        <v>0</v>
      </c>
      <c r="L2084" s="1">
        <f>'[1]RC-1(PY)'!L2084</f>
        <v>0</v>
      </c>
      <c r="M2084" s="1">
        <f>'[1]RC-1(PY)'!M2084</f>
        <v>0</v>
      </c>
      <c r="N2084" s="1">
        <f>'[1]RC-1(PY)'!N2084</f>
        <v>0</v>
      </c>
      <c r="O2084" s="1">
        <f>'[1]RC-1(PY)'!O2084</f>
        <v>0</v>
      </c>
      <c r="P2084" s="1">
        <f>'[1]RC-1(PY)'!P2084</f>
        <v>0</v>
      </c>
      <c r="Q2084" s="1">
        <f>'[1]RC-1(PY)'!Q2084</f>
        <v>0</v>
      </c>
      <c r="R2084" s="1">
        <f>'[1]RC-1(PY)'!R2084</f>
        <v>0</v>
      </c>
      <c r="S2084" s="1">
        <f>'[1]RC-1(PY)'!S2084</f>
        <v>0</v>
      </c>
      <c r="T2084" s="1">
        <f>'[1]RC-1(PY)'!T2084</f>
        <v>0</v>
      </c>
      <c r="U2084" s="1">
        <f>'[1]RC-1(PY)'!U2084</f>
        <v>0</v>
      </c>
      <c r="V2084" s="1">
        <f>'[1]RC-1(PY)'!V2084</f>
        <v>0</v>
      </c>
      <c r="W2084" s="1">
        <f>'[1]RC-1(PY)'!W2084</f>
        <v>0</v>
      </c>
      <c r="X2084" s="1">
        <f>'[1]RC-1(PY)'!X2084</f>
        <v>0</v>
      </c>
      <c r="Y2084" s="1">
        <f>'[1]RC-1(PY)'!Y2084</f>
        <v>0</v>
      </c>
      <c r="Z2084" s="1">
        <f>'[1]RC-1(PY)'!Z2084</f>
        <v>0</v>
      </c>
      <c r="AA2084" s="1">
        <f>'[1]RC-1(PY)'!AA2084</f>
        <v>0</v>
      </c>
      <c r="AB2084" s="1">
        <f>'[1]RC-1(PY)'!AB2084</f>
        <v>0</v>
      </c>
      <c r="AC2084" s="1">
        <f>'[1]RC-1(PY)'!AC2084</f>
        <v>0</v>
      </c>
      <c r="AD2084" s="1">
        <f>'[1]RC-1(PY)'!AD2084</f>
        <v>0</v>
      </c>
      <c r="AE2084" s="1">
        <f>'[1]RC-1(PY)'!AE2084</f>
        <v>0</v>
      </c>
      <c r="AF2084" s="1">
        <f>'[1]RC-1(PY)'!AF2084</f>
        <v>0</v>
      </c>
      <c r="AG2084" s="1">
        <f>'[1]RC-1(PY)'!AG2084</f>
        <v>0</v>
      </c>
      <c r="AH2084" s="1">
        <f>'[1]RC-1(PY)'!AH2084</f>
        <v>0</v>
      </c>
      <c r="AI2084" s="1">
        <f>'[1]RC-1(PY)'!AI2084</f>
        <v>0</v>
      </c>
    </row>
    <row r="2085" spans="1:35" x14ac:dyDescent="0.3">
      <c r="A2085" s="1">
        <f>'[1]RC-1(PY)'!A2085</f>
        <v>0</v>
      </c>
      <c r="B2085" s="1">
        <f>'[1]RC-1(PY)'!B2085</f>
        <v>0</v>
      </c>
      <c r="C2085" s="1">
        <f>'[1]RC-1(PY)'!C2085</f>
        <v>0</v>
      </c>
      <c r="D2085" s="1">
        <f>'[1]RC-1(PY)'!D2085</f>
        <v>0</v>
      </c>
      <c r="E2085" s="1">
        <f>'[1]RC-1(PY)'!E2085</f>
        <v>0</v>
      </c>
      <c r="F2085" s="1">
        <f>'[1]RC-1(PY)'!F2085</f>
        <v>0</v>
      </c>
      <c r="G2085" s="1">
        <f>'[1]RC-1(PY)'!G2085</f>
        <v>0</v>
      </c>
      <c r="H2085" s="1">
        <f>'[1]RC-1(PY)'!H2085</f>
        <v>0</v>
      </c>
      <c r="I2085" s="1">
        <f>'[1]RC-1(PY)'!I2085</f>
        <v>0</v>
      </c>
      <c r="J2085" s="1">
        <f>'[1]RC-1(PY)'!J2085</f>
        <v>0</v>
      </c>
      <c r="K2085" s="1">
        <f>'[1]RC-1(PY)'!K2085</f>
        <v>0</v>
      </c>
      <c r="L2085" s="1">
        <f>'[1]RC-1(PY)'!L2085</f>
        <v>0</v>
      </c>
      <c r="M2085" s="1">
        <f>'[1]RC-1(PY)'!M2085</f>
        <v>0</v>
      </c>
      <c r="N2085" s="1">
        <f>'[1]RC-1(PY)'!N2085</f>
        <v>0</v>
      </c>
      <c r="O2085" s="1">
        <f>'[1]RC-1(PY)'!O2085</f>
        <v>0</v>
      </c>
      <c r="P2085" s="1">
        <f>'[1]RC-1(PY)'!P2085</f>
        <v>0</v>
      </c>
      <c r="Q2085" s="1">
        <f>'[1]RC-1(PY)'!Q2085</f>
        <v>0</v>
      </c>
      <c r="R2085" s="1">
        <f>'[1]RC-1(PY)'!R2085</f>
        <v>0</v>
      </c>
      <c r="S2085" s="1">
        <f>'[1]RC-1(PY)'!S2085</f>
        <v>0</v>
      </c>
      <c r="T2085" s="1">
        <f>'[1]RC-1(PY)'!T2085</f>
        <v>0</v>
      </c>
      <c r="U2085" s="1">
        <f>'[1]RC-1(PY)'!U2085</f>
        <v>0</v>
      </c>
      <c r="V2085" s="1">
        <f>'[1]RC-1(PY)'!V2085</f>
        <v>0</v>
      </c>
      <c r="W2085" s="1">
        <f>'[1]RC-1(PY)'!W2085</f>
        <v>0</v>
      </c>
      <c r="X2085" s="1">
        <f>'[1]RC-1(PY)'!X2085</f>
        <v>0</v>
      </c>
      <c r="Y2085" s="1">
        <f>'[1]RC-1(PY)'!Y2085</f>
        <v>0</v>
      </c>
      <c r="Z2085" s="1">
        <f>'[1]RC-1(PY)'!Z2085</f>
        <v>0</v>
      </c>
      <c r="AA2085" s="1">
        <f>'[1]RC-1(PY)'!AA2085</f>
        <v>0</v>
      </c>
      <c r="AB2085" s="1">
        <f>'[1]RC-1(PY)'!AB2085</f>
        <v>0</v>
      </c>
      <c r="AC2085" s="1">
        <f>'[1]RC-1(PY)'!AC2085</f>
        <v>0</v>
      </c>
      <c r="AD2085" s="1">
        <f>'[1]RC-1(PY)'!AD2085</f>
        <v>0</v>
      </c>
      <c r="AE2085" s="1">
        <f>'[1]RC-1(PY)'!AE2085</f>
        <v>0</v>
      </c>
      <c r="AF2085" s="1">
        <f>'[1]RC-1(PY)'!AF2085</f>
        <v>0</v>
      </c>
      <c r="AG2085" s="1">
        <f>'[1]RC-1(PY)'!AG2085</f>
        <v>0</v>
      </c>
      <c r="AH2085" s="1">
        <f>'[1]RC-1(PY)'!AH2085</f>
        <v>0</v>
      </c>
      <c r="AI2085" s="1">
        <f>'[1]RC-1(PY)'!AI2085</f>
        <v>0</v>
      </c>
    </row>
    <row r="2086" spans="1:35" x14ac:dyDescent="0.3">
      <c r="A2086" s="1">
        <f>'[1]RC-1(PY)'!A2086</f>
        <v>0</v>
      </c>
      <c r="B2086" s="1">
        <f>'[1]RC-1(PY)'!B2086</f>
        <v>0</v>
      </c>
      <c r="C2086" s="1">
        <f>'[1]RC-1(PY)'!C2086</f>
        <v>0</v>
      </c>
      <c r="D2086" s="1">
        <f>'[1]RC-1(PY)'!D2086</f>
        <v>0</v>
      </c>
      <c r="E2086" s="1">
        <f>'[1]RC-1(PY)'!E2086</f>
        <v>0</v>
      </c>
      <c r="F2086" s="1">
        <f>'[1]RC-1(PY)'!F2086</f>
        <v>0</v>
      </c>
      <c r="G2086" s="1">
        <f>'[1]RC-1(PY)'!G2086</f>
        <v>0</v>
      </c>
      <c r="H2086" s="1">
        <f>'[1]RC-1(PY)'!H2086</f>
        <v>0</v>
      </c>
      <c r="I2086" s="1">
        <f>'[1]RC-1(PY)'!I2086</f>
        <v>0</v>
      </c>
      <c r="J2086" s="1">
        <f>'[1]RC-1(PY)'!J2086</f>
        <v>0</v>
      </c>
      <c r="K2086" s="1">
        <f>'[1]RC-1(PY)'!K2086</f>
        <v>0</v>
      </c>
      <c r="L2086" s="1">
        <f>'[1]RC-1(PY)'!L2086</f>
        <v>0</v>
      </c>
      <c r="M2086" s="1">
        <f>'[1]RC-1(PY)'!M2086</f>
        <v>0</v>
      </c>
      <c r="N2086" s="1">
        <f>'[1]RC-1(PY)'!N2086</f>
        <v>0</v>
      </c>
      <c r="O2086" s="1">
        <f>'[1]RC-1(PY)'!O2086</f>
        <v>0</v>
      </c>
      <c r="P2086" s="1">
        <f>'[1]RC-1(PY)'!P2086</f>
        <v>0</v>
      </c>
      <c r="Q2086" s="1">
        <f>'[1]RC-1(PY)'!Q2086</f>
        <v>0</v>
      </c>
      <c r="R2086" s="1">
        <f>'[1]RC-1(PY)'!R2086</f>
        <v>0</v>
      </c>
      <c r="S2086" s="1">
        <f>'[1]RC-1(PY)'!S2086</f>
        <v>0</v>
      </c>
      <c r="T2086" s="1">
        <f>'[1]RC-1(PY)'!T2086</f>
        <v>0</v>
      </c>
      <c r="U2086" s="1">
        <f>'[1]RC-1(PY)'!U2086</f>
        <v>0</v>
      </c>
      <c r="V2086" s="1">
        <f>'[1]RC-1(PY)'!V2086</f>
        <v>0</v>
      </c>
      <c r="W2086" s="1">
        <f>'[1]RC-1(PY)'!W2086</f>
        <v>0</v>
      </c>
      <c r="X2086" s="1">
        <f>'[1]RC-1(PY)'!X2086</f>
        <v>0</v>
      </c>
      <c r="Y2086" s="1">
        <f>'[1]RC-1(PY)'!Y2086</f>
        <v>0</v>
      </c>
      <c r="Z2086" s="1">
        <f>'[1]RC-1(PY)'!Z2086</f>
        <v>0</v>
      </c>
      <c r="AA2086" s="1">
        <f>'[1]RC-1(PY)'!AA2086</f>
        <v>0</v>
      </c>
      <c r="AB2086" s="1">
        <f>'[1]RC-1(PY)'!AB2086</f>
        <v>0</v>
      </c>
      <c r="AC2086" s="1">
        <f>'[1]RC-1(PY)'!AC2086</f>
        <v>0</v>
      </c>
      <c r="AD2086" s="1">
        <f>'[1]RC-1(PY)'!AD2086</f>
        <v>0</v>
      </c>
      <c r="AE2086" s="1">
        <f>'[1]RC-1(PY)'!AE2086</f>
        <v>0</v>
      </c>
      <c r="AF2086" s="1">
        <f>'[1]RC-1(PY)'!AF2086</f>
        <v>0</v>
      </c>
      <c r="AG2086" s="1">
        <f>'[1]RC-1(PY)'!AG2086</f>
        <v>0</v>
      </c>
      <c r="AH2086" s="1">
        <f>'[1]RC-1(PY)'!AH2086</f>
        <v>0</v>
      </c>
      <c r="AI2086" s="1">
        <f>'[1]RC-1(PY)'!AI2086</f>
        <v>0</v>
      </c>
    </row>
    <row r="2087" spans="1:35" x14ac:dyDescent="0.3">
      <c r="A2087" s="1">
        <f>'[1]RC-1(PY)'!A2087</f>
        <v>0</v>
      </c>
      <c r="B2087" s="1">
        <f>'[1]RC-1(PY)'!B2087</f>
        <v>0</v>
      </c>
      <c r="C2087" s="1">
        <f>'[1]RC-1(PY)'!C2087</f>
        <v>0</v>
      </c>
      <c r="D2087" s="1">
        <f>'[1]RC-1(PY)'!D2087</f>
        <v>0</v>
      </c>
      <c r="E2087" s="1">
        <f>'[1]RC-1(PY)'!E2087</f>
        <v>0</v>
      </c>
      <c r="F2087" s="1">
        <f>'[1]RC-1(PY)'!F2087</f>
        <v>0</v>
      </c>
      <c r="G2087" s="1">
        <f>'[1]RC-1(PY)'!G2087</f>
        <v>0</v>
      </c>
      <c r="H2087" s="1">
        <f>'[1]RC-1(PY)'!H2087</f>
        <v>0</v>
      </c>
      <c r="I2087" s="1">
        <f>'[1]RC-1(PY)'!I2087</f>
        <v>0</v>
      </c>
      <c r="J2087" s="1">
        <f>'[1]RC-1(PY)'!J2087</f>
        <v>0</v>
      </c>
      <c r="K2087" s="1">
        <f>'[1]RC-1(PY)'!K2087</f>
        <v>0</v>
      </c>
      <c r="L2087" s="1">
        <f>'[1]RC-1(PY)'!L2087</f>
        <v>0</v>
      </c>
      <c r="M2087" s="1">
        <f>'[1]RC-1(PY)'!M2087</f>
        <v>0</v>
      </c>
      <c r="N2087" s="1">
        <f>'[1]RC-1(PY)'!N2087</f>
        <v>0</v>
      </c>
      <c r="O2087" s="1">
        <f>'[1]RC-1(PY)'!O2087</f>
        <v>0</v>
      </c>
      <c r="P2087" s="1">
        <f>'[1]RC-1(PY)'!P2087</f>
        <v>0</v>
      </c>
      <c r="Q2087" s="1">
        <f>'[1]RC-1(PY)'!Q2087</f>
        <v>0</v>
      </c>
      <c r="R2087" s="1">
        <f>'[1]RC-1(PY)'!R2087</f>
        <v>0</v>
      </c>
      <c r="S2087" s="1">
        <f>'[1]RC-1(PY)'!S2087</f>
        <v>0</v>
      </c>
      <c r="T2087" s="1">
        <f>'[1]RC-1(PY)'!T2087</f>
        <v>0</v>
      </c>
      <c r="U2087" s="1">
        <f>'[1]RC-1(PY)'!U2087</f>
        <v>0</v>
      </c>
      <c r="V2087" s="1">
        <f>'[1]RC-1(PY)'!V2087</f>
        <v>0</v>
      </c>
      <c r="W2087" s="1">
        <f>'[1]RC-1(PY)'!W2087</f>
        <v>0</v>
      </c>
      <c r="X2087" s="1">
        <f>'[1]RC-1(PY)'!X2087</f>
        <v>0</v>
      </c>
      <c r="Y2087" s="1">
        <f>'[1]RC-1(PY)'!Y2087</f>
        <v>0</v>
      </c>
      <c r="Z2087" s="1">
        <f>'[1]RC-1(PY)'!Z2087</f>
        <v>0</v>
      </c>
      <c r="AA2087" s="1">
        <f>'[1]RC-1(PY)'!AA2087</f>
        <v>0</v>
      </c>
      <c r="AB2087" s="1">
        <f>'[1]RC-1(PY)'!AB2087</f>
        <v>0</v>
      </c>
      <c r="AC2087" s="1">
        <f>'[1]RC-1(PY)'!AC2087</f>
        <v>0</v>
      </c>
      <c r="AD2087" s="1">
        <f>'[1]RC-1(PY)'!AD2087</f>
        <v>0</v>
      </c>
      <c r="AE2087" s="1">
        <f>'[1]RC-1(PY)'!AE2087</f>
        <v>0</v>
      </c>
      <c r="AF2087" s="1">
        <f>'[1]RC-1(PY)'!AF2087</f>
        <v>0</v>
      </c>
      <c r="AG2087" s="1">
        <f>'[1]RC-1(PY)'!AG2087</f>
        <v>0</v>
      </c>
      <c r="AH2087" s="1">
        <f>'[1]RC-1(PY)'!AH2087</f>
        <v>0</v>
      </c>
      <c r="AI2087" s="1">
        <f>'[1]RC-1(PY)'!AI2087</f>
        <v>0</v>
      </c>
    </row>
    <row r="2088" spans="1:35" x14ac:dyDescent="0.3">
      <c r="A2088" s="1">
        <f>'[1]RC-1(PY)'!A2088</f>
        <v>0</v>
      </c>
      <c r="B2088" s="1">
        <f>'[1]RC-1(PY)'!B2088</f>
        <v>0</v>
      </c>
      <c r="C2088" s="1">
        <f>'[1]RC-1(PY)'!C2088</f>
        <v>0</v>
      </c>
      <c r="D2088" s="1">
        <f>'[1]RC-1(PY)'!D2088</f>
        <v>0</v>
      </c>
      <c r="E2088" s="1">
        <f>'[1]RC-1(PY)'!E2088</f>
        <v>0</v>
      </c>
      <c r="F2088" s="1">
        <f>'[1]RC-1(PY)'!F2088</f>
        <v>0</v>
      </c>
      <c r="G2088" s="1">
        <f>'[1]RC-1(PY)'!G2088</f>
        <v>0</v>
      </c>
      <c r="H2088" s="1">
        <f>'[1]RC-1(PY)'!H2088</f>
        <v>0</v>
      </c>
      <c r="I2088" s="1">
        <f>'[1]RC-1(PY)'!I2088</f>
        <v>0</v>
      </c>
      <c r="J2088" s="1">
        <f>'[1]RC-1(PY)'!J2088</f>
        <v>0</v>
      </c>
      <c r="K2088" s="1">
        <f>'[1]RC-1(PY)'!K2088</f>
        <v>0</v>
      </c>
      <c r="L2088" s="1">
        <f>'[1]RC-1(PY)'!L2088</f>
        <v>0</v>
      </c>
      <c r="M2088" s="1">
        <f>'[1]RC-1(PY)'!M2088</f>
        <v>0</v>
      </c>
      <c r="N2088" s="1">
        <f>'[1]RC-1(PY)'!N2088</f>
        <v>0</v>
      </c>
      <c r="O2088" s="1">
        <f>'[1]RC-1(PY)'!O2088</f>
        <v>0</v>
      </c>
      <c r="P2088" s="1">
        <f>'[1]RC-1(PY)'!P2088</f>
        <v>0</v>
      </c>
      <c r="Q2088" s="1">
        <f>'[1]RC-1(PY)'!Q2088</f>
        <v>0</v>
      </c>
      <c r="R2088" s="1">
        <f>'[1]RC-1(PY)'!R2088</f>
        <v>0</v>
      </c>
      <c r="S2088" s="1">
        <f>'[1]RC-1(PY)'!S2088</f>
        <v>0</v>
      </c>
      <c r="T2088" s="1">
        <f>'[1]RC-1(PY)'!T2088</f>
        <v>0</v>
      </c>
      <c r="U2088" s="1">
        <f>'[1]RC-1(PY)'!U2088</f>
        <v>0</v>
      </c>
      <c r="V2088" s="1">
        <f>'[1]RC-1(PY)'!V2088</f>
        <v>0</v>
      </c>
      <c r="W2088" s="1">
        <f>'[1]RC-1(PY)'!W2088</f>
        <v>0</v>
      </c>
      <c r="X2088" s="1">
        <f>'[1]RC-1(PY)'!X2088</f>
        <v>0</v>
      </c>
      <c r="Y2088" s="1">
        <f>'[1]RC-1(PY)'!Y2088</f>
        <v>0</v>
      </c>
      <c r="Z2088" s="1">
        <f>'[1]RC-1(PY)'!Z2088</f>
        <v>0</v>
      </c>
      <c r="AA2088" s="1">
        <f>'[1]RC-1(PY)'!AA2088</f>
        <v>0</v>
      </c>
      <c r="AB2088" s="1">
        <f>'[1]RC-1(PY)'!AB2088</f>
        <v>0</v>
      </c>
      <c r="AC2088" s="1">
        <f>'[1]RC-1(PY)'!AC2088</f>
        <v>0</v>
      </c>
      <c r="AD2088" s="1">
        <f>'[1]RC-1(PY)'!AD2088</f>
        <v>0</v>
      </c>
      <c r="AE2088" s="1">
        <f>'[1]RC-1(PY)'!AE2088</f>
        <v>0</v>
      </c>
      <c r="AF2088" s="1">
        <f>'[1]RC-1(PY)'!AF2088</f>
        <v>0</v>
      </c>
      <c r="AG2088" s="1">
        <f>'[1]RC-1(PY)'!AG2088</f>
        <v>0</v>
      </c>
      <c r="AH2088" s="1">
        <f>'[1]RC-1(PY)'!AH2088</f>
        <v>0</v>
      </c>
      <c r="AI2088" s="1">
        <f>'[1]RC-1(PY)'!AI2088</f>
        <v>0</v>
      </c>
    </row>
    <row r="2089" spans="1:35" x14ac:dyDescent="0.3">
      <c r="A2089" s="1">
        <f>'[1]RC-1(PY)'!A2089</f>
        <v>0</v>
      </c>
      <c r="B2089" s="1">
        <f>'[1]RC-1(PY)'!B2089</f>
        <v>0</v>
      </c>
      <c r="C2089" s="1">
        <f>'[1]RC-1(PY)'!C2089</f>
        <v>0</v>
      </c>
      <c r="D2089" s="1">
        <f>'[1]RC-1(PY)'!D2089</f>
        <v>0</v>
      </c>
      <c r="E2089" s="1">
        <f>'[1]RC-1(PY)'!E2089</f>
        <v>0</v>
      </c>
      <c r="F2089" s="1">
        <f>'[1]RC-1(PY)'!F2089</f>
        <v>0</v>
      </c>
      <c r="G2089" s="1">
        <f>'[1]RC-1(PY)'!G2089</f>
        <v>0</v>
      </c>
      <c r="H2089" s="1">
        <f>'[1]RC-1(PY)'!H2089</f>
        <v>0</v>
      </c>
      <c r="I2089" s="1">
        <f>'[1]RC-1(PY)'!I2089</f>
        <v>0</v>
      </c>
      <c r="J2089" s="1">
        <f>'[1]RC-1(PY)'!J2089</f>
        <v>0</v>
      </c>
      <c r="K2089" s="1">
        <f>'[1]RC-1(PY)'!K2089</f>
        <v>0</v>
      </c>
      <c r="L2089" s="1">
        <f>'[1]RC-1(PY)'!L2089</f>
        <v>0</v>
      </c>
      <c r="M2089" s="1">
        <f>'[1]RC-1(PY)'!M2089</f>
        <v>0</v>
      </c>
      <c r="N2089" s="1">
        <f>'[1]RC-1(PY)'!N2089</f>
        <v>0</v>
      </c>
      <c r="O2089" s="1">
        <f>'[1]RC-1(PY)'!O2089</f>
        <v>0</v>
      </c>
      <c r="P2089" s="1">
        <f>'[1]RC-1(PY)'!P2089</f>
        <v>0</v>
      </c>
      <c r="Q2089" s="1">
        <f>'[1]RC-1(PY)'!Q2089</f>
        <v>0</v>
      </c>
      <c r="R2089" s="1">
        <f>'[1]RC-1(PY)'!R2089</f>
        <v>0</v>
      </c>
      <c r="S2089" s="1">
        <f>'[1]RC-1(PY)'!S2089</f>
        <v>0</v>
      </c>
      <c r="T2089" s="1">
        <f>'[1]RC-1(PY)'!T2089</f>
        <v>0</v>
      </c>
      <c r="U2089" s="1">
        <f>'[1]RC-1(PY)'!U2089</f>
        <v>0</v>
      </c>
      <c r="V2089" s="1">
        <f>'[1]RC-1(PY)'!V2089</f>
        <v>0</v>
      </c>
      <c r="W2089" s="1">
        <f>'[1]RC-1(PY)'!W2089</f>
        <v>0</v>
      </c>
      <c r="X2089" s="1">
        <f>'[1]RC-1(PY)'!X2089</f>
        <v>0</v>
      </c>
      <c r="Y2089" s="1">
        <f>'[1]RC-1(PY)'!Y2089</f>
        <v>0</v>
      </c>
      <c r="Z2089" s="1">
        <f>'[1]RC-1(PY)'!Z2089</f>
        <v>0</v>
      </c>
      <c r="AA2089" s="1">
        <f>'[1]RC-1(PY)'!AA2089</f>
        <v>0</v>
      </c>
      <c r="AB2089" s="1">
        <f>'[1]RC-1(PY)'!AB2089</f>
        <v>0</v>
      </c>
      <c r="AC2089" s="1">
        <f>'[1]RC-1(PY)'!AC2089</f>
        <v>0</v>
      </c>
      <c r="AD2089" s="1">
        <f>'[1]RC-1(PY)'!AD2089</f>
        <v>0</v>
      </c>
      <c r="AE2089" s="1">
        <f>'[1]RC-1(PY)'!AE2089</f>
        <v>0</v>
      </c>
      <c r="AF2089" s="1">
        <f>'[1]RC-1(PY)'!AF2089</f>
        <v>0</v>
      </c>
      <c r="AG2089" s="1">
        <f>'[1]RC-1(PY)'!AG2089</f>
        <v>0</v>
      </c>
      <c r="AH2089" s="1">
        <f>'[1]RC-1(PY)'!AH2089</f>
        <v>0</v>
      </c>
      <c r="AI2089" s="1">
        <f>'[1]RC-1(PY)'!AI2089</f>
        <v>0</v>
      </c>
    </row>
    <row r="2090" spans="1:35" x14ac:dyDescent="0.3">
      <c r="A2090" s="1">
        <f>'[1]RC-1(PY)'!A2090</f>
        <v>0</v>
      </c>
      <c r="B2090" s="1">
        <f>'[1]RC-1(PY)'!B2090</f>
        <v>0</v>
      </c>
      <c r="C2090" s="1">
        <f>'[1]RC-1(PY)'!C2090</f>
        <v>0</v>
      </c>
      <c r="D2090" s="1">
        <f>'[1]RC-1(PY)'!D2090</f>
        <v>0</v>
      </c>
      <c r="E2090" s="1">
        <f>'[1]RC-1(PY)'!E2090</f>
        <v>0</v>
      </c>
      <c r="F2090" s="1">
        <f>'[1]RC-1(PY)'!F2090</f>
        <v>0</v>
      </c>
      <c r="G2090" s="1">
        <f>'[1]RC-1(PY)'!G2090</f>
        <v>0</v>
      </c>
      <c r="H2090" s="1">
        <f>'[1]RC-1(PY)'!H2090</f>
        <v>0</v>
      </c>
      <c r="I2090" s="1">
        <f>'[1]RC-1(PY)'!I2090</f>
        <v>0</v>
      </c>
      <c r="J2090" s="1">
        <f>'[1]RC-1(PY)'!J2090</f>
        <v>0</v>
      </c>
      <c r="K2090" s="1">
        <f>'[1]RC-1(PY)'!K2090</f>
        <v>0</v>
      </c>
      <c r="L2090" s="1">
        <f>'[1]RC-1(PY)'!L2090</f>
        <v>0</v>
      </c>
      <c r="M2090" s="1">
        <f>'[1]RC-1(PY)'!M2090</f>
        <v>0</v>
      </c>
      <c r="N2090" s="1">
        <f>'[1]RC-1(PY)'!N2090</f>
        <v>0</v>
      </c>
      <c r="O2090" s="1">
        <f>'[1]RC-1(PY)'!O2090</f>
        <v>0</v>
      </c>
      <c r="P2090" s="1">
        <f>'[1]RC-1(PY)'!P2090</f>
        <v>0</v>
      </c>
      <c r="Q2090" s="1">
        <f>'[1]RC-1(PY)'!Q2090</f>
        <v>0</v>
      </c>
      <c r="R2090" s="1">
        <f>'[1]RC-1(PY)'!R2090</f>
        <v>0</v>
      </c>
      <c r="S2090" s="1">
        <f>'[1]RC-1(PY)'!S2090</f>
        <v>0</v>
      </c>
      <c r="T2090" s="1">
        <f>'[1]RC-1(PY)'!T2090</f>
        <v>0</v>
      </c>
      <c r="U2090" s="1">
        <f>'[1]RC-1(PY)'!U2090</f>
        <v>0</v>
      </c>
      <c r="V2090" s="1">
        <f>'[1]RC-1(PY)'!V2090</f>
        <v>0</v>
      </c>
      <c r="W2090" s="1">
        <f>'[1]RC-1(PY)'!W2090</f>
        <v>0</v>
      </c>
      <c r="X2090" s="1">
        <f>'[1]RC-1(PY)'!X2090</f>
        <v>0</v>
      </c>
      <c r="Y2090" s="1">
        <f>'[1]RC-1(PY)'!Y2090</f>
        <v>0</v>
      </c>
      <c r="Z2090" s="1">
        <f>'[1]RC-1(PY)'!Z2090</f>
        <v>0</v>
      </c>
      <c r="AA2090" s="1">
        <f>'[1]RC-1(PY)'!AA2090</f>
        <v>0</v>
      </c>
      <c r="AB2090" s="1">
        <f>'[1]RC-1(PY)'!AB2090</f>
        <v>0</v>
      </c>
      <c r="AC2090" s="1">
        <f>'[1]RC-1(PY)'!AC2090</f>
        <v>0</v>
      </c>
      <c r="AD2090" s="1">
        <f>'[1]RC-1(PY)'!AD2090</f>
        <v>0</v>
      </c>
      <c r="AE2090" s="1">
        <f>'[1]RC-1(PY)'!AE2090</f>
        <v>0</v>
      </c>
      <c r="AF2090" s="1">
        <f>'[1]RC-1(PY)'!AF2090</f>
        <v>0</v>
      </c>
      <c r="AG2090" s="1">
        <f>'[1]RC-1(PY)'!AG2090</f>
        <v>0</v>
      </c>
      <c r="AH2090" s="1">
        <f>'[1]RC-1(PY)'!AH2090</f>
        <v>0</v>
      </c>
      <c r="AI2090" s="1">
        <f>'[1]RC-1(PY)'!AI2090</f>
        <v>0</v>
      </c>
    </row>
    <row r="2091" spans="1:35" x14ac:dyDescent="0.3">
      <c r="A2091" s="1">
        <f>'[1]RC-1(PY)'!A2091</f>
        <v>0</v>
      </c>
      <c r="B2091" s="1">
        <f>'[1]RC-1(PY)'!B2091</f>
        <v>0</v>
      </c>
      <c r="C2091" s="1">
        <f>'[1]RC-1(PY)'!C2091</f>
        <v>0</v>
      </c>
      <c r="D2091" s="1">
        <f>'[1]RC-1(PY)'!D2091</f>
        <v>0</v>
      </c>
      <c r="E2091" s="1">
        <f>'[1]RC-1(PY)'!E2091</f>
        <v>0</v>
      </c>
      <c r="F2091" s="1">
        <f>'[1]RC-1(PY)'!F2091</f>
        <v>0</v>
      </c>
      <c r="G2091" s="1">
        <f>'[1]RC-1(PY)'!G2091</f>
        <v>0</v>
      </c>
      <c r="H2091" s="1">
        <f>'[1]RC-1(PY)'!H2091</f>
        <v>0</v>
      </c>
      <c r="I2091" s="1">
        <f>'[1]RC-1(PY)'!I2091</f>
        <v>0</v>
      </c>
      <c r="J2091" s="1">
        <f>'[1]RC-1(PY)'!J2091</f>
        <v>0</v>
      </c>
      <c r="K2091" s="1">
        <f>'[1]RC-1(PY)'!K2091</f>
        <v>0</v>
      </c>
      <c r="L2091" s="1">
        <f>'[1]RC-1(PY)'!L2091</f>
        <v>0</v>
      </c>
      <c r="M2091" s="1">
        <f>'[1]RC-1(PY)'!M2091</f>
        <v>0</v>
      </c>
      <c r="N2091" s="1">
        <f>'[1]RC-1(PY)'!N2091</f>
        <v>0</v>
      </c>
      <c r="O2091" s="1">
        <f>'[1]RC-1(PY)'!O2091</f>
        <v>0</v>
      </c>
      <c r="P2091" s="1">
        <f>'[1]RC-1(PY)'!P2091</f>
        <v>0</v>
      </c>
      <c r="Q2091" s="1">
        <f>'[1]RC-1(PY)'!Q2091</f>
        <v>0</v>
      </c>
      <c r="R2091" s="1">
        <f>'[1]RC-1(PY)'!R2091</f>
        <v>0</v>
      </c>
      <c r="S2091" s="1">
        <f>'[1]RC-1(PY)'!S2091</f>
        <v>0</v>
      </c>
      <c r="T2091" s="1">
        <f>'[1]RC-1(PY)'!T2091</f>
        <v>0</v>
      </c>
      <c r="U2091" s="1">
        <f>'[1]RC-1(PY)'!U2091</f>
        <v>0</v>
      </c>
      <c r="V2091" s="1">
        <f>'[1]RC-1(PY)'!V2091</f>
        <v>0</v>
      </c>
      <c r="W2091" s="1">
        <f>'[1]RC-1(PY)'!W2091</f>
        <v>0</v>
      </c>
      <c r="X2091" s="1">
        <f>'[1]RC-1(PY)'!X2091</f>
        <v>0</v>
      </c>
      <c r="Y2091" s="1">
        <f>'[1]RC-1(PY)'!Y2091</f>
        <v>0</v>
      </c>
      <c r="Z2091" s="1">
        <f>'[1]RC-1(PY)'!Z2091</f>
        <v>0</v>
      </c>
      <c r="AA2091" s="1">
        <f>'[1]RC-1(PY)'!AA2091</f>
        <v>0</v>
      </c>
      <c r="AB2091" s="1">
        <f>'[1]RC-1(PY)'!AB2091</f>
        <v>0</v>
      </c>
      <c r="AC2091" s="1">
        <f>'[1]RC-1(PY)'!AC2091</f>
        <v>0</v>
      </c>
      <c r="AD2091" s="1">
        <f>'[1]RC-1(PY)'!AD2091</f>
        <v>0</v>
      </c>
      <c r="AE2091" s="1">
        <f>'[1]RC-1(PY)'!AE2091</f>
        <v>0</v>
      </c>
      <c r="AF2091" s="1">
        <f>'[1]RC-1(PY)'!AF2091</f>
        <v>0</v>
      </c>
      <c r="AG2091" s="1">
        <f>'[1]RC-1(PY)'!AG2091</f>
        <v>0</v>
      </c>
      <c r="AH2091" s="1">
        <f>'[1]RC-1(PY)'!AH2091</f>
        <v>0</v>
      </c>
      <c r="AI2091" s="1">
        <f>'[1]RC-1(PY)'!AI2091</f>
        <v>0</v>
      </c>
    </row>
    <row r="2092" spans="1:35" x14ac:dyDescent="0.3">
      <c r="A2092" s="1">
        <f>'[1]RC-1(PY)'!A2092</f>
        <v>0</v>
      </c>
      <c r="B2092" s="1">
        <f>'[1]RC-1(PY)'!B2092</f>
        <v>0</v>
      </c>
      <c r="C2092" s="1">
        <f>'[1]RC-1(PY)'!C2092</f>
        <v>0</v>
      </c>
      <c r="D2092" s="1">
        <f>'[1]RC-1(PY)'!D2092</f>
        <v>0</v>
      </c>
      <c r="E2092" s="1">
        <f>'[1]RC-1(PY)'!E2092</f>
        <v>0</v>
      </c>
      <c r="F2092" s="1">
        <f>'[1]RC-1(PY)'!F2092</f>
        <v>0</v>
      </c>
      <c r="G2092" s="1">
        <f>'[1]RC-1(PY)'!G2092</f>
        <v>0</v>
      </c>
      <c r="H2092" s="1">
        <f>'[1]RC-1(PY)'!H2092</f>
        <v>0</v>
      </c>
      <c r="I2092" s="1">
        <f>'[1]RC-1(PY)'!I2092</f>
        <v>0</v>
      </c>
      <c r="J2092" s="1">
        <f>'[1]RC-1(PY)'!J2092</f>
        <v>0</v>
      </c>
      <c r="K2092" s="1">
        <f>'[1]RC-1(PY)'!K2092</f>
        <v>0</v>
      </c>
      <c r="L2092" s="1">
        <f>'[1]RC-1(PY)'!L2092</f>
        <v>0</v>
      </c>
      <c r="M2092" s="1">
        <f>'[1]RC-1(PY)'!M2092</f>
        <v>0</v>
      </c>
      <c r="N2092" s="1">
        <f>'[1]RC-1(PY)'!N2092</f>
        <v>0</v>
      </c>
      <c r="O2092" s="1">
        <f>'[1]RC-1(PY)'!O2092</f>
        <v>0</v>
      </c>
      <c r="P2092" s="1">
        <f>'[1]RC-1(PY)'!P2092</f>
        <v>0</v>
      </c>
      <c r="Q2092" s="1">
        <f>'[1]RC-1(PY)'!Q2092</f>
        <v>0</v>
      </c>
      <c r="R2092" s="1">
        <f>'[1]RC-1(PY)'!R2092</f>
        <v>0</v>
      </c>
      <c r="S2092" s="1">
        <f>'[1]RC-1(PY)'!S2092</f>
        <v>0</v>
      </c>
      <c r="T2092" s="1">
        <f>'[1]RC-1(PY)'!T2092</f>
        <v>0</v>
      </c>
      <c r="U2092" s="1">
        <f>'[1]RC-1(PY)'!U2092</f>
        <v>0</v>
      </c>
      <c r="V2092" s="1">
        <f>'[1]RC-1(PY)'!V2092</f>
        <v>0</v>
      </c>
      <c r="W2092" s="1">
        <f>'[1]RC-1(PY)'!W2092</f>
        <v>0</v>
      </c>
      <c r="X2092" s="1">
        <f>'[1]RC-1(PY)'!X2092</f>
        <v>0</v>
      </c>
      <c r="Y2092" s="1">
        <f>'[1]RC-1(PY)'!Y2092</f>
        <v>0</v>
      </c>
      <c r="Z2092" s="1">
        <f>'[1]RC-1(PY)'!Z2092</f>
        <v>0</v>
      </c>
      <c r="AA2092" s="1">
        <f>'[1]RC-1(PY)'!AA2092</f>
        <v>0</v>
      </c>
      <c r="AB2092" s="1">
        <f>'[1]RC-1(PY)'!AB2092</f>
        <v>0</v>
      </c>
      <c r="AC2092" s="1">
        <f>'[1]RC-1(PY)'!AC2092</f>
        <v>0</v>
      </c>
      <c r="AD2092" s="1">
        <f>'[1]RC-1(PY)'!AD2092</f>
        <v>0</v>
      </c>
      <c r="AE2092" s="1">
        <f>'[1]RC-1(PY)'!AE2092</f>
        <v>0</v>
      </c>
      <c r="AF2092" s="1">
        <f>'[1]RC-1(PY)'!AF2092</f>
        <v>0</v>
      </c>
      <c r="AG2092" s="1">
        <f>'[1]RC-1(PY)'!AG2092</f>
        <v>0</v>
      </c>
      <c r="AH2092" s="1">
        <f>'[1]RC-1(PY)'!AH2092</f>
        <v>0</v>
      </c>
      <c r="AI2092" s="1">
        <f>'[1]RC-1(PY)'!AI2092</f>
        <v>0</v>
      </c>
    </row>
    <row r="2093" spans="1:35" x14ac:dyDescent="0.3">
      <c r="A2093" s="1">
        <f>'[1]RC-1(PY)'!A2093</f>
        <v>0</v>
      </c>
      <c r="B2093" s="1">
        <f>'[1]RC-1(PY)'!B2093</f>
        <v>0</v>
      </c>
      <c r="C2093" s="1">
        <f>'[1]RC-1(PY)'!C2093</f>
        <v>0</v>
      </c>
      <c r="D2093" s="1">
        <f>'[1]RC-1(PY)'!D2093</f>
        <v>0</v>
      </c>
      <c r="E2093" s="1">
        <f>'[1]RC-1(PY)'!E2093</f>
        <v>0</v>
      </c>
      <c r="F2093" s="1">
        <f>'[1]RC-1(PY)'!F2093</f>
        <v>0</v>
      </c>
      <c r="G2093" s="1">
        <f>'[1]RC-1(PY)'!G2093</f>
        <v>0</v>
      </c>
      <c r="H2093" s="1">
        <f>'[1]RC-1(PY)'!H2093</f>
        <v>0</v>
      </c>
      <c r="I2093" s="1">
        <f>'[1]RC-1(PY)'!I2093</f>
        <v>0</v>
      </c>
      <c r="J2093" s="1">
        <f>'[1]RC-1(PY)'!J2093</f>
        <v>0</v>
      </c>
      <c r="K2093" s="1">
        <f>'[1]RC-1(PY)'!K2093</f>
        <v>0</v>
      </c>
      <c r="L2093" s="1">
        <f>'[1]RC-1(PY)'!L2093</f>
        <v>0</v>
      </c>
      <c r="M2093" s="1">
        <f>'[1]RC-1(PY)'!M2093</f>
        <v>0</v>
      </c>
      <c r="N2093" s="1">
        <f>'[1]RC-1(PY)'!N2093</f>
        <v>0</v>
      </c>
      <c r="O2093" s="1">
        <f>'[1]RC-1(PY)'!O2093</f>
        <v>0</v>
      </c>
      <c r="P2093" s="1">
        <f>'[1]RC-1(PY)'!P2093</f>
        <v>0</v>
      </c>
      <c r="Q2093" s="1">
        <f>'[1]RC-1(PY)'!Q2093</f>
        <v>0</v>
      </c>
      <c r="R2093" s="1">
        <f>'[1]RC-1(PY)'!R2093</f>
        <v>0</v>
      </c>
      <c r="S2093" s="1">
        <f>'[1]RC-1(PY)'!S2093</f>
        <v>0</v>
      </c>
      <c r="T2093" s="1">
        <f>'[1]RC-1(PY)'!T2093</f>
        <v>0</v>
      </c>
      <c r="U2093" s="1">
        <f>'[1]RC-1(PY)'!U2093</f>
        <v>0</v>
      </c>
      <c r="V2093" s="1">
        <f>'[1]RC-1(PY)'!V2093</f>
        <v>0</v>
      </c>
      <c r="W2093" s="1">
        <f>'[1]RC-1(PY)'!W2093</f>
        <v>0</v>
      </c>
      <c r="X2093" s="1">
        <f>'[1]RC-1(PY)'!X2093</f>
        <v>0</v>
      </c>
      <c r="Y2093" s="1">
        <f>'[1]RC-1(PY)'!Y2093</f>
        <v>0</v>
      </c>
      <c r="Z2093" s="1">
        <f>'[1]RC-1(PY)'!Z2093</f>
        <v>0</v>
      </c>
      <c r="AA2093" s="1">
        <f>'[1]RC-1(PY)'!AA2093</f>
        <v>0</v>
      </c>
      <c r="AB2093" s="1">
        <f>'[1]RC-1(PY)'!AB2093</f>
        <v>0</v>
      </c>
      <c r="AC2093" s="1">
        <f>'[1]RC-1(PY)'!AC2093</f>
        <v>0</v>
      </c>
      <c r="AD2093" s="1">
        <f>'[1]RC-1(PY)'!AD2093</f>
        <v>0</v>
      </c>
      <c r="AE2093" s="1">
        <f>'[1]RC-1(PY)'!AE2093</f>
        <v>0</v>
      </c>
      <c r="AF2093" s="1">
        <f>'[1]RC-1(PY)'!AF2093</f>
        <v>0</v>
      </c>
      <c r="AG2093" s="1">
        <f>'[1]RC-1(PY)'!AG2093</f>
        <v>0</v>
      </c>
      <c r="AH2093" s="1">
        <f>'[1]RC-1(PY)'!AH2093</f>
        <v>0</v>
      </c>
      <c r="AI2093" s="1">
        <f>'[1]RC-1(PY)'!AI2093</f>
        <v>0</v>
      </c>
    </row>
    <row r="2094" spans="1:35" x14ac:dyDescent="0.3">
      <c r="A2094" s="1">
        <f>'[1]RC-1(PY)'!A2094</f>
        <v>0</v>
      </c>
      <c r="B2094" s="1">
        <f>'[1]RC-1(PY)'!B2094</f>
        <v>0</v>
      </c>
      <c r="C2094" s="1">
        <f>'[1]RC-1(PY)'!C2094</f>
        <v>0</v>
      </c>
      <c r="D2094" s="1">
        <f>'[1]RC-1(PY)'!D2094</f>
        <v>0</v>
      </c>
      <c r="E2094" s="1">
        <f>'[1]RC-1(PY)'!E2094</f>
        <v>0</v>
      </c>
      <c r="F2094" s="1">
        <f>'[1]RC-1(PY)'!F2094</f>
        <v>0</v>
      </c>
      <c r="G2094" s="1">
        <f>'[1]RC-1(PY)'!G2094</f>
        <v>0</v>
      </c>
      <c r="H2094" s="1">
        <f>'[1]RC-1(PY)'!H2094</f>
        <v>0</v>
      </c>
      <c r="I2094" s="1">
        <f>'[1]RC-1(PY)'!I2094</f>
        <v>0</v>
      </c>
      <c r="J2094" s="1">
        <f>'[1]RC-1(PY)'!J2094</f>
        <v>0</v>
      </c>
      <c r="K2094" s="1">
        <f>'[1]RC-1(PY)'!K2094</f>
        <v>0</v>
      </c>
      <c r="L2094" s="1">
        <f>'[1]RC-1(PY)'!L2094</f>
        <v>0</v>
      </c>
      <c r="M2094" s="1">
        <f>'[1]RC-1(PY)'!M2094</f>
        <v>0</v>
      </c>
      <c r="N2094" s="1">
        <f>'[1]RC-1(PY)'!N2094</f>
        <v>0</v>
      </c>
      <c r="O2094" s="1">
        <f>'[1]RC-1(PY)'!O2094</f>
        <v>0</v>
      </c>
      <c r="P2094" s="1">
        <f>'[1]RC-1(PY)'!P2094</f>
        <v>0</v>
      </c>
      <c r="Q2094" s="1">
        <f>'[1]RC-1(PY)'!Q2094</f>
        <v>0</v>
      </c>
      <c r="R2094" s="1">
        <f>'[1]RC-1(PY)'!R2094</f>
        <v>0</v>
      </c>
      <c r="S2094" s="1">
        <f>'[1]RC-1(PY)'!S2094</f>
        <v>0</v>
      </c>
      <c r="T2094" s="1">
        <f>'[1]RC-1(PY)'!T2094</f>
        <v>0</v>
      </c>
      <c r="U2094" s="1">
        <f>'[1]RC-1(PY)'!U2094</f>
        <v>0</v>
      </c>
      <c r="V2094" s="1">
        <f>'[1]RC-1(PY)'!V2094</f>
        <v>0</v>
      </c>
      <c r="W2094" s="1">
        <f>'[1]RC-1(PY)'!W2094</f>
        <v>0</v>
      </c>
      <c r="X2094" s="1">
        <f>'[1]RC-1(PY)'!X2094</f>
        <v>0</v>
      </c>
      <c r="Y2094" s="1">
        <f>'[1]RC-1(PY)'!Y2094</f>
        <v>0</v>
      </c>
      <c r="Z2094" s="1">
        <f>'[1]RC-1(PY)'!Z2094</f>
        <v>0</v>
      </c>
      <c r="AA2094" s="1">
        <f>'[1]RC-1(PY)'!AA2094</f>
        <v>0</v>
      </c>
      <c r="AB2094" s="1">
        <f>'[1]RC-1(PY)'!AB2094</f>
        <v>0</v>
      </c>
      <c r="AC2094" s="1">
        <f>'[1]RC-1(PY)'!AC2094</f>
        <v>0</v>
      </c>
      <c r="AD2094" s="1">
        <f>'[1]RC-1(PY)'!AD2094</f>
        <v>0</v>
      </c>
      <c r="AE2094" s="1">
        <f>'[1]RC-1(PY)'!AE2094</f>
        <v>0</v>
      </c>
      <c r="AF2094" s="1">
        <f>'[1]RC-1(PY)'!AF2094</f>
        <v>0</v>
      </c>
      <c r="AG2094" s="1">
        <f>'[1]RC-1(PY)'!AG2094</f>
        <v>0</v>
      </c>
      <c r="AH2094" s="1">
        <f>'[1]RC-1(PY)'!AH2094</f>
        <v>0</v>
      </c>
      <c r="AI2094" s="1">
        <f>'[1]RC-1(PY)'!AI2094</f>
        <v>0</v>
      </c>
    </row>
    <row r="2095" spans="1:35" x14ac:dyDescent="0.3">
      <c r="A2095" s="1">
        <f>'[1]RC-1(PY)'!A2095</f>
        <v>0</v>
      </c>
      <c r="B2095" s="1">
        <f>'[1]RC-1(PY)'!B2095</f>
        <v>0</v>
      </c>
      <c r="C2095" s="1">
        <f>'[1]RC-1(PY)'!C2095</f>
        <v>0</v>
      </c>
      <c r="D2095" s="1">
        <f>'[1]RC-1(PY)'!D2095</f>
        <v>0</v>
      </c>
      <c r="E2095" s="1">
        <f>'[1]RC-1(PY)'!E2095</f>
        <v>0</v>
      </c>
      <c r="F2095" s="1">
        <f>'[1]RC-1(PY)'!F2095</f>
        <v>0</v>
      </c>
      <c r="G2095" s="1">
        <f>'[1]RC-1(PY)'!G2095</f>
        <v>0</v>
      </c>
      <c r="H2095" s="1">
        <f>'[1]RC-1(PY)'!H2095</f>
        <v>0</v>
      </c>
      <c r="I2095" s="1">
        <f>'[1]RC-1(PY)'!I2095</f>
        <v>0</v>
      </c>
      <c r="J2095" s="1">
        <f>'[1]RC-1(PY)'!J2095</f>
        <v>0</v>
      </c>
      <c r="K2095" s="1">
        <f>'[1]RC-1(PY)'!K2095</f>
        <v>0</v>
      </c>
      <c r="L2095" s="1">
        <f>'[1]RC-1(PY)'!L2095</f>
        <v>0</v>
      </c>
      <c r="M2095" s="1">
        <f>'[1]RC-1(PY)'!M2095</f>
        <v>0</v>
      </c>
      <c r="N2095" s="1">
        <f>'[1]RC-1(PY)'!N2095</f>
        <v>0</v>
      </c>
      <c r="O2095" s="1">
        <f>'[1]RC-1(PY)'!O2095</f>
        <v>0</v>
      </c>
      <c r="P2095" s="1">
        <f>'[1]RC-1(PY)'!P2095</f>
        <v>0</v>
      </c>
      <c r="Q2095" s="1">
        <f>'[1]RC-1(PY)'!Q2095</f>
        <v>0</v>
      </c>
      <c r="R2095" s="1">
        <f>'[1]RC-1(PY)'!R2095</f>
        <v>0</v>
      </c>
      <c r="S2095" s="1">
        <f>'[1]RC-1(PY)'!S2095</f>
        <v>0</v>
      </c>
      <c r="T2095" s="1">
        <f>'[1]RC-1(PY)'!T2095</f>
        <v>0</v>
      </c>
      <c r="U2095" s="1">
        <f>'[1]RC-1(PY)'!U2095</f>
        <v>0</v>
      </c>
      <c r="V2095" s="1">
        <f>'[1]RC-1(PY)'!V2095</f>
        <v>0</v>
      </c>
      <c r="W2095" s="1">
        <f>'[1]RC-1(PY)'!W2095</f>
        <v>0</v>
      </c>
      <c r="X2095" s="1">
        <f>'[1]RC-1(PY)'!X2095</f>
        <v>0</v>
      </c>
      <c r="Y2095" s="1">
        <f>'[1]RC-1(PY)'!Y2095</f>
        <v>0</v>
      </c>
      <c r="Z2095" s="1">
        <f>'[1]RC-1(PY)'!Z2095</f>
        <v>0</v>
      </c>
      <c r="AA2095" s="1">
        <f>'[1]RC-1(PY)'!AA2095</f>
        <v>0</v>
      </c>
      <c r="AB2095" s="1">
        <f>'[1]RC-1(PY)'!AB2095</f>
        <v>0</v>
      </c>
      <c r="AC2095" s="1">
        <f>'[1]RC-1(PY)'!AC2095</f>
        <v>0</v>
      </c>
      <c r="AD2095" s="1">
        <f>'[1]RC-1(PY)'!AD2095</f>
        <v>0</v>
      </c>
      <c r="AE2095" s="1">
        <f>'[1]RC-1(PY)'!AE2095</f>
        <v>0</v>
      </c>
      <c r="AF2095" s="1">
        <f>'[1]RC-1(PY)'!AF2095</f>
        <v>0</v>
      </c>
      <c r="AG2095" s="1">
        <f>'[1]RC-1(PY)'!AG2095</f>
        <v>0</v>
      </c>
      <c r="AH2095" s="1">
        <f>'[1]RC-1(PY)'!AH2095</f>
        <v>0</v>
      </c>
      <c r="AI2095" s="1">
        <f>'[1]RC-1(PY)'!AI2095</f>
        <v>0</v>
      </c>
    </row>
    <row r="2096" spans="1:35" x14ac:dyDescent="0.3">
      <c r="A2096" s="1">
        <f>'[1]RC-1(PY)'!A2096</f>
        <v>0</v>
      </c>
      <c r="B2096" s="1">
        <f>'[1]RC-1(PY)'!B2096</f>
        <v>0</v>
      </c>
      <c r="C2096" s="1">
        <f>'[1]RC-1(PY)'!C2096</f>
        <v>0</v>
      </c>
      <c r="D2096" s="1">
        <f>'[1]RC-1(PY)'!D2096</f>
        <v>0</v>
      </c>
      <c r="E2096" s="1">
        <f>'[1]RC-1(PY)'!E2096</f>
        <v>0</v>
      </c>
      <c r="F2096" s="1">
        <f>'[1]RC-1(PY)'!F2096</f>
        <v>0</v>
      </c>
      <c r="G2096" s="1">
        <f>'[1]RC-1(PY)'!G2096</f>
        <v>0</v>
      </c>
      <c r="H2096" s="1">
        <f>'[1]RC-1(PY)'!H2096</f>
        <v>0</v>
      </c>
      <c r="I2096" s="1">
        <f>'[1]RC-1(PY)'!I2096</f>
        <v>0</v>
      </c>
      <c r="J2096" s="1">
        <f>'[1]RC-1(PY)'!J2096</f>
        <v>0</v>
      </c>
      <c r="K2096" s="1">
        <f>'[1]RC-1(PY)'!K2096</f>
        <v>0</v>
      </c>
      <c r="L2096" s="1">
        <f>'[1]RC-1(PY)'!L2096</f>
        <v>0</v>
      </c>
      <c r="M2096" s="1">
        <f>'[1]RC-1(PY)'!M2096</f>
        <v>0</v>
      </c>
      <c r="N2096" s="1">
        <f>'[1]RC-1(PY)'!N2096</f>
        <v>0</v>
      </c>
      <c r="O2096" s="1">
        <f>'[1]RC-1(PY)'!O2096</f>
        <v>0</v>
      </c>
      <c r="P2096" s="1">
        <f>'[1]RC-1(PY)'!P2096</f>
        <v>0</v>
      </c>
      <c r="Q2096" s="1">
        <f>'[1]RC-1(PY)'!Q2096</f>
        <v>0</v>
      </c>
      <c r="R2096" s="1">
        <f>'[1]RC-1(PY)'!R2096</f>
        <v>0</v>
      </c>
      <c r="S2096" s="1">
        <f>'[1]RC-1(PY)'!S2096</f>
        <v>0</v>
      </c>
      <c r="T2096" s="1">
        <f>'[1]RC-1(PY)'!T2096</f>
        <v>0</v>
      </c>
      <c r="U2096" s="1">
        <f>'[1]RC-1(PY)'!U2096</f>
        <v>0</v>
      </c>
      <c r="V2096" s="1">
        <f>'[1]RC-1(PY)'!V2096</f>
        <v>0</v>
      </c>
      <c r="W2096" s="1">
        <f>'[1]RC-1(PY)'!W2096</f>
        <v>0</v>
      </c>
      <c r="X2096" s="1">
        <f>'[1]RC-1(PY)'!X2096</f>
        <v>0</v>
      </c>
      <c r="Y2096" s="1">
        <f>'[1]RC-1(PY)'!Y2096</f>
        <v>0</v>
      </c>
      <c r="Z2096" s="1">
        <f>'[1]RC-1(PY)'!Z2096</f>
        <v>0</v>
      </c>
      <c r="AA2096" s="1">
        <f>'[1]RC-1(PY)'!AA2096</f>
        <v>0</v>
      </c>
      <c r="AB2096" s="1">
        <f>'[1]RC-1(PY)'!AB2096</f>
        <v>0</v>
      </c>
      <c r="AC2096" s="1">
        <f>'[1]RC-1(PY)'!AC2096</f>
        <v>0</v>
      </c>
      <c r="AD2096" s="1">
        <f>'[1]RC-1(PY)'!AD2096</f>
        <v>0</v>
      </c>
      <c r="AE2096" s="1">
        <f>'[1]RC-1(PY)'!AE2096</f>
        <v>0</v>
      </c>
      <c r="AF2096" s="1">
        <f>'[1]RC-1(PY)'!AF2096</f>
        <v>0</v>
      </c>
      <c r="AG2096" s="1">
        <f>'[1]RC-1(PY)'!AG2096</f>
        <v>0</v>
      </c>
      <c r="AH2096" s="1">
        <f>'[1]RC-1(PY)'!AH2096</f>
        <v>0</v>
      </c>
      <c r="AI2096" s="1">
        <f>'[1]RC-1(PY)'!AI2096</f>
        <v>0</v>
      </c>
    </row>
    <row r="2097" spans="1:35" x14ac:dyDescent="0.3">
      <c r="A2097" s="1">
        <f>'[1]RC-1(PY)'!A2097</f>
        <v>0</v>
      </c>
      <c r="B2097" s="1">
        <f>'[1]RC-1(PY)'!B2097</f>
        <v>0</v>
      </c>
      <c r="C2097" s="1">
        <f>'[1]RC-1(PY)'!C2097</f>
        <v>0</v>
      </c>
      <c r="D2097" s="1">
        <f>'[1]RC-1(PY)'!D2097</f>
        <v>0</v>
      </c>
      <c r="E2097" s="1">
        <f>'[1]RC-1(PY)'!E2097</f>
        <v>0</v>
      </c>
      <c r="F2097" s="1">
        <f>'[1]RC-1(PY)'!F2097</f>
        <v>0</v>
      </c>
      <c r="G2097" s="1">
        <f>'[1]RC-1(PY)'!G2097</f>
        <v>0</v>
      </c>
      <c r="H2097" s="1">
        <f>'[1]RC-1(PY)'!H2097</f>
        <v>0</v>
      </c>
      <c r="I2097" s="1">
        <f>'[1]RC-1(PY)'!I2097</f>
        <v>0</v>
      </c>
      <c r="J2097" s="1">
        <f>'[1]RC-1(PY)'!J2097</f>
        <v>0</v>
      </c>
      <c r="K2097" s="1">
        <f>'[1]RC-1(PY)'!K2097</f>
        <v>0</v>
      </c>
      <c r="L2097" s="1">
        <f>'[1]RC-1(PY)'!L2097</f>
        <v>0</v>
      </c>
      <c r="M2097" s="1">
        <f>'[1]RC-1(PY)'!M2097</f>
        <v>0</v>
      </c>
      <c r="N2097" s="1">
        <f>'[1]RC-1(PY)'!N2097</f>
        <v>0</v>
      </c>
      <c r="O2097" s="1">
        <f>'[1]RC-1(PY)'!O2097</f>
        <v>0</v>
      </c>
      <c r="P2097" s="1">
        <f>'[1]RC-1(PY)'!P2097</f>
        <v>0</v>
      </c>
      <c r="Q2097" s="1">
        <f>'[1]RC-1(PY)'!Q2097</f>
        <v>0</v>
      </c>
      <c r="R2097" s="1">
        <f>'[1]RC-1(PY)'!R2097</f>
        <v>0</v>
      </c>
      <c r="S2097" s="1">
        <f>'[1]RC-1(PY)'!S2097</f>
        <v>0</v>
      </c>
      <c r="T2097" s="1">
        <f>'[1]RC-1(PY)'!T2097</f>
        <v>0</v>
      </c>
      <c r="U2097" s="1">
        <f>'[1]RC-1(PY)'!U2097</f>
        <v>0</v>
      </c>
      <c r="V2097" s="1">
        <f>'[1]RC-1(PY)'!V2097</f>
        <v>0</v>
      </c>
      <c r="W2097" s="1">
        <f>'[1]RC-1(PY)'!W2097</f>
        <v>0</v>
      </c>
      <c r="X2097" s="1">
        <f>'[1]RC-1(PY)'!X2097</f>
        <v>0</v>
      </c>
      <c r="Y2097" s="1">
        <f>'[1]RC-1(PY)'!Y2097</f>
        <v>0</v>
      </c>
      <c r="Z2097" s="1">
        <f>'[1]RC-1(PY)'!Z2097</f>
        <v>0</v>
      </c>
      <c r="AA2097" s="1">
        <f>'[1]RC-1(PY)'!AA2097</f>
        <v>0</v>
      </c>
      <c r="AB2097" s="1">
        <f>'[1]RC-1(PY)'!AB2097</f>
        <v>0</v>
      </c>
      <c r="AC2097" s="1">
        <f>'[1]RC-1(PY)'!AC2097</f>
        <v>0</v>
      </c>
      <c r="AD2097" s="1">
        <f>'[1]RC-1(PY)'!AD2097</f>
        <v>0</v>
      </c>
      <c r="AE2097" s="1">
        <f>'[1]RC-1(PY)'!AE2097</f>
        <v>0</v>
      </c>
      <c r="AF2097" s="1">
        <f>'[1]RC-1(PY)'!AF2097</f>
        <v>0</v>
      </c>
      <c r="AG2097" s="1">
        <f>'[1]RC-1(PY)'!AG2097</f>
        <v>0</v>
      </c>
      <c r="AH2097" s="1">
        <f>'[1]RC-1(PY)'!AH2097</f>
        <v>0</v>
      </c>
      <c r="AI2097" s="1">
        <f>'[1]RC-1(PY)'!AI2097</f>
        <v>0</v>
      </c>
    </row>
    <row r="2098" spans="1:35" x14ac:dyDescent="0.3">
      <c r="A2098" s="1">
        <f>'[1]RC-1(PY)'!A2098</f>
        <v>0</v>
      </c>
      <c r="B2098" s="1">
        <f>'[1]RC-1(PY)'!B2098</f>
        <v>0</v>
      </c>
      <c r="C2098" s="1">
        <f>'[1]RC-1(PY)'!C2098</f>
        <v>0</v>
      </c>
      <c r="D2098" s="1">
        <f>'[1]RC-1(PY)'!D2098</f>
        <v>0</v>
      </c>
      <c r="E2098" s="1">
        <f>'[1]RC-1(PY)'!E2098</f>
        <v>0</v>
      </c>
      <c r="F2098" s="1">
        <f>'[1]RC-1(PY)'!F2098</f>
        <v>0</v>
      </c>
      <c r="G2098" s="1">
        <f>'[1]RC-1(PY)'!G2098</f>
        <v>0</v>
      </c>
      <c r="H2098" s="1">
        <f>'[1]RC-1(PY)'!H2098</f>
        <v>0</v>
      </c>
      <c r="I2098" s="1">
        <f>'[1]RC-1(PY)'!I2098</f>
        <v>0</v>
      </c>
      <c r="J2098" s="1">
        <f>'[1]RC-1(PY)'!J2098</f>
        <v>0</v>
      </c>
      <c r="K2098" s="1">
        <f>'[1]RC-1(PY)'!K2098</f>
        <v>0</v>
      </c>
      <c r="L2098" s="1">
        <f>'[1]RC-1(PY)'!L2098</f>
        <v>0</v>
      </c>
      <c r="M2098" s="1">
        <f>'[1]RC-1(PY)'!M2098</f>
        <v>0</v>
      </c>
      <c r="N2098" s="1">
        <f>'[1]RC-1(PY)'!N2098</f>
        <v>0</v>
      </c>
      <c r="O2098" s="1">
        <f>'[1]RC-1(PY)'!O2098</f>
        <v>0</v>
      </c>
      <c r="P2098" s="1">
        <f>'[1]RC-1(PY)'!P2098</f>
        <v>0</v>
      </c>
      <c r="Q2098" s="1">
        <f>'[1]RC-1(PY)'!Q2098</f>
        <v>0</v>
      </c>
      <c r="R2098" s="1">
        <f>'[1]RC-1(PY)'!R2098</f>
        <v>0</v>
      </c>
      <c r="S2098" s="1">
        <f>'[1]RC-1(PY)'!S2098</f>
        <v>0</v>
      </c>
      <c r="T2098" s="1">
        <f>'[1]RC-1(PY)'!T2098</f>
        <v>0</v>
      </c>
      <c r="U2098" s="1">
        <f>'[1]RC-1(PY)'!U2098</f>
        <v>0</v>
      </c>
      <c r="V2098" s="1">
        <f>'[1]RC-1(PY)'!V2098</f>
        <v>0</v>
      </c>
      <c r="W2098" s="1">
        <f>'[1]RC-1(PY)'!W2098</f>
        <v>0</v>
      </c>
      <c r="X2098" s="1">
        <f>'[1]RC-1(PY)'!X2098</f>
        <v>0</v>
      </c>
      <c r="Y2098" s="1">
        <f>'[1]RC-1(PY)'!Y2098</f>
        <v>0</v>
      </c>
      <c r="Z2098" s="1">
        <f>'[1]RC-1(PY)'!Z2098</f>
        <v>0</v>
      </c>
      <c r="AA2098" s="1">
        <f>'[1]RC-1(PY)'!AA2098</f>
        <v>0</v>
      </c>
      <c r="AB2098" s="1">
        <f>'[1]RC-1(PY)'!AB2098</f>
        <v>0</v>
      </c>
      <c r="AC2098" s="1">
        <f>'[1]RC-1(PY)'!AC2098</f>
        <v>0</v>
      </c>
      <c r="AD2098" s="1">
        <f>'[1]RC-1(PY)'!AD2098</f>
        <v>0</v>
      </c>
      <c r="AE2098" s="1">
        <f>'[1]RC-1(PY)'!AE2098</f>
        <v>0</v>
      </c>
      <c r="AF2098" s="1">
        <f>'[1]RC-1(PY)'!AF2098</f>
        <v>0</v>
      </c>
      <c r="AG2098" s="1">
        <f>'[1]RC-1(PY)'!AG2098</f>
        <v>0</v>
      </c>
      <c r="AH2098" s="1">
        <f>'[1]RC-1(PY)'!AH2098</f>
        <v>0</v>
      </c>
      <c r="AI2098" s="1">
        <f>'[1]RC-1(PY)'!AI2098</f>
        <v>0</v>
      </c>
    </row>
    <row r="2099" spans="1:35" x14ac:dyDescent="0.3">
      <c r="A2099" s="1">
        <f>'[1]RC-1(PY)'!A2099</f>
        <v>0</v>
      </c>
      <c r="B2099" s="1">
        <f>'[1]RC-1(PY)'!B2099</f>
        <v>0</v>
      </c>
      <c r="C2099" s="1">
        <f>'[1]RC-1(PY)'!C2099</f>
        <v>0</v>
      </c>
      <c r="D2099" s="1">
        <f>'[1]RC-1(PY)'!D2099</f>
        <v>0</v>
      </c>
      <c r="E2099" s="1">
        <f>'[1]RC-1(PY)'!E2099</f>
        <v>0</v>
      </c>
      <c r="F2099" s="1">
        <f>'[1]RC-1(PY)'!F2099</f>
        <v>0</v>
      </c>
      <c r="G2099" s="1">
        <f>'[1]RC-1(PY)'!G2099</f>
        <v>0</v>
      </c>
      <c r="H2099" s="1">
        <f>'[1]RC-1(PY)'!H2099</f>
        <v>0</v>
      </c>
      <c r="I2099" s="1">
        <f>'[1]RC-1(PY)'!I2099</f>
        <v>0</v>
      </c>
      <c r="J2099" s="1">
        <f>'[1]RC-1(PY)'!J2099</f>
        <v>0</v>
      </c>
      <c r="K2099" s="1">
        <f>'[1]RC-1(PY)'!K2099</f>
        <v>0</v>
      </c>
      <c r="L2099" s="1">
        <f>'[1]RC-1(PY)'!L2099</f>
        <v>0</v>
      </c>
      <c r="M2099" s="1">
        <f>'[1]RC-1(PY)'!M2099</f>
        <v>0</v>
      </c>
      <c r="N2099" s="1">
        <f>'[1]RC-1(PY)'!N2099</f>
        <v>0</v>
      </c>
      <c r="O2099" s="1">
        <f>'[1]RC-1(PY)'!O2099</f>
        <v>0</v>
      </c>
      <c r="P2099" s="1">
        <f>'[1]RC-1(PY)'!P2099</f>
        <v>0</v>
      </c>
      <c r="Q2099" s="1">
        <f>'[1]RC-1(PY)'!Q2099</f>
        <v>0</v>
      </c>
      <c r="R2099" s="1">
        <f>'[1]RC-1(PY)'!R2099</f>
        <v>0</v>
      </c>
      <c r="S2099" s="1">
        <f>'[1]RC-1(PY)'!S2099</f>
        <v>0</v>
      </c>
      <c r="T2099" s="1">
        <f>'[1]RC-1(PY)'!T2099</f>
        <v>0</v>
      </c>
      <c r="U2099" s="1">
        <f>'[1]RC-1(PY)'!U2099</f>
        <v>0</v>
      </c>
      <c r="V2099" s="1">
        <f>'[1]RC-1(PY)'!V2099</f>
        <v>0</v>
      </c>
      <c r="W2099" s="1">
        <f>'[1]RC-1(PY)'!W2099</f>
        <v>0</v>
      </c>
      <c r="X2099" s="1">
        <f>'[1]RC-1(PY)'!X2099</f>
        <v>0</v>
      </c>
      <c r="Y2099" s="1">
        <f>'[1]RC-1(PY)'!Y2099</f>
        <v>0</v>
      </c>
      <c r="Z2099" s="1">
        <f>'[1]RC-1(PY)'!Z2099</f>
        <v>0</v>
      </c>
      <c r="AA2099" s="1">
        <f>'[1]RC-1(PY)'!AA2099</f>
        <v>0</v>
      </c>
      <c r="AB2099" s="1">
        <f>'[1]RC-1(PY)'!AB2099</f>
        <v>0</v>
      </c>
      <c r="AC2099" s="1">
        <f>'[1]RC-1(PY)'!AC2099</f>
        <v>0</v>
      </c>
      <c r="AD2099" s="1">
        <f>'[1]RC-1(PY)'!AD2099</f>
        <v>0</v>
      </c>
      <c r="AE2099" s="1">
        <f>'[1]RC-1(PY)'!AE2099</f>
        <v>0</v>
      </c>
      <c r="AF2099" s="1">
        <f>'[1]RC-1(PY)'!AF2099</f>
        <v>0</v>
      </c>
      <c r="AG2099" s="1">
        <f>'[1]RC-1(PY)'!AG2099</f>
        <v>0</v>
      </c>
      <c r="AH2099" s="1">
        <f>'[1]RC-1(PY)'!AH2099</f>
        <v>0</v>
      </c>
      <c r="AI2099" s="1">
        <f>'[1]RC-1(PY)'!AI2099</f>
        <v>0</v>
      </c>
    </row>
    <row r="2100" spans="1:35" x14ac:dyDescent="0.3">
      <c r="A2100" s="1">
        <f>'[1]RC-1(PY)'!A2100</f>
        <v>0</v>
      </c>
      <c r="B2100" s="1">
        <f>'[1]RC-1(PY)'!B2100</f>
        <v>0</v>
      </c>
      <c r="C2100" s="1">
        <f>'[1]RC-1(PY)'!C2100</f>
        <v>0</v>
      </c>
      <c r="D2100" s="1">
        <f>'[1]RC-1(PY)'!D2100</f>
        <v>0</v>
      </c>
      <c r="E2100" s="1">
        <f>'[1]RC-1(PY)'!E2100</f>
        <v>0</v>
      </c>
      <c r="F2100" s="1">
        <f>'[1]RC-1(PY)'!F2100</f>
        <v>0</v>
      </c>
      <c r="G2100" s="1">
        <f>'[1]RC-1(PY)'!G2100</f>
        <v>0</v>
      </c>
      <c r="H2100" s="1">
        <f>'[1]RC-1(PY)'!H2100</f>
        <v>0</v>
      </c>
      <c r="I2100" s="1">
        <f>'[1]RC-1(PY)'!I2100</f>
        <v>0</v>
      </c>
      <c r="J2100" s="1">
        <f>'[1]RC-1(PY)'!J2100</f>
        <v>0</v>
      </c>
      <c r="K2100" s="1">
        <f>'[1]RC-1(PY)'!K2100</f>
        <v>0</v>
      </c>
      <c r="L2100" s="1">
        <f>'[1]RC-1(PY)'!L2100</f>
        <v>0</v>
      </c>
      <c r="M2100" s="1">
        <f>'[1]RC-1(PY)'!M2100</f>
        <v>0</v>
      </c>
      <c r="N2100" s="1">
        <f>'[1]RC-1(PY)'!N2100</f>
        <v>0</v>
      </c>
      <c r="O2100" s="1">
        <f>'[1]RC-1(PY)'!O2100</f>
        <v>0</v>
      </c>
      <c r="P2100" s="1">
        <f>'[1]RC-1(PY)'!P2100</f>
        <v>0</v>
      </c>
      <c r="Q2100" s="1">
        <f>'[1]RC-1(PY)'!Q2100</f>
        <v>0</v>
      </c>
      <c r="R2100" s="1">
        <f>'[1]RC-1(PY)'!R2100</f>
        <v>0</v>
      </c>
      <c r="S2100" s="1">
        <f>'[1]RC-1(PY)'!S2100</f>
        <v>0</v>
      </c>
      <c r="T2100" s="1">
        <f>'[1]RC-1(PY)'!T2100</f>
        <v>0</v>
      </c>
      <c r="U2100" s="1">
        <f>'[1]RC-1(PY)'!U2100</f>
        <v>0</v>
      </c>
      <c r="V2100" s="1">
        <f>'[1]RC-1(PY)'!V2100</f>
        <v>0</v>
      </c>
      <c r="W2100" s="1">
        <f>'[1]RC-1(PY)'!W2100</f>
        <v>0</v>
      </c>
      <c r="X2100" s="1">
        <f>'[1]RC-1(PY)'!X2100</f>
        <v>0</v>
      </c>
      <c r="Y2100" s="1">
        <f>'[1]RC-1(PY)'!Y2100</f>
        <v>0</v>
      </c>
      <c r="Z2100" s="1">
        <f>'[1]RC-1(PY)'!Z2100</f>
        <v>0</v>
      </c>
      <c r="AA2100" s="1">
        <f>'[1]RC-1(PY)'!AA2100</f>
        <v>0</v>
      </c>
      <c r="AB2100" s="1">
        <f>'[1]RC-1(PY)'!AB2100</f>
        <v>0</v>
      </c>
      <c r="AC2100" s="1">
        <f>'[1]RC-1(PY)'!AC2100</f>
        <v>0</v>
      </c>
      <c r="AD2100" s="1">
        <f>'[1]RC-1(PY)'!AD2100</f>
        <v>0</v>
      </c>
      <c r="AE2100" s="1">
        <f>'[1]RC-1(PY)'!AE2100</f>
        <v>0</v>
      </c>
      <c r="AF2100" s="1">
        <f>'[1]RC-1(PY)'!AF2100</f>
        <v>0</v>
      </c>
      <c r="AG2100" s="1">
        <f>'[1]RC-1(PY)'!AG2100</f>
        <v>0</v>
      </c>
      <c r="AH2100" s="1">
        <f>'[1]RC-1(PY)'!AH2100</f>
        <v>0</v>
      </c>
      <c r="AI2100" s="1">
        <f>'[1]RC-1(PY)'!AI2100</f>
        <v>0</v>
      </c>
    </row>
    <row r="2101" spans="1:35" x14ac:dyDescent="0.3">
      <c r="A2101" s="1">
        <f>'[1]RC-1(PY)'!A2101</f>
        <v>0</v>
      </c>
      <c r="B2101" s="1">
        <f>'[1]RC-1(PY)'!B2101</f>
        <v>0</v>
      </c>
      <c r="C2101" s="1">
        <f>'[1]RC-1(PY)'!C2101</f>
        <v>0</v>
      </c>
      <c r="D2101" s="1">
        <f>'[1]RC-1(PY)'!D2101</f>
        <v>0</v>
      </c>
      <c r="E2101" s="1">
        <f>'[1]RC-1(PY)'!E2101</f>
        <v>0</v>
      </c>
      <c r="F2101" s="1">
        <f>'[1]RC-1(PY)'!F2101</f>
        <v>0</v>
      </c>
      <c r="G2101" s="1">
        <f>'[1]RC-1(PY)'!G2101</f>
        <v>0</v>
      </c>
      <c r="H2101" s="1">
        <f>'[1]RC-1(PY)'!H2101</f>
        <v>0</v>
      </c>
      <c r="I2101" s="1">
        <f>'[1]RC-1(PY)'!I2101</f>
        <v>0</v>
      </c>
      <c r="J2101" s="1">
        <f>'[1]RC-1(PY)'!J2101</f>
        <v>0</v>
      </c>
      <c r="K2101" s="1">
        <f>'[1]RC-1(PY)'!K2101</f>
        <v>0</v>
      </c>
      <c r="L2101" s="1">
        <f>'[1]RC-1(PY)'!L2101</f>
        <v>0</v>
      </c>
      <c r="M2101" s="1">
        <f>'[1]RC-1(PY)'!M2101</f>
        <v>0</v>
      </c>
      <c r="N2101" s="1">
        <f>'[1]RC-1(PY)'!N2101</f>
        <v>0</v>
      </c>
      <c r="O2101" s="1">
        <f>'[1]RC-1(PY)'!O2101</f>
        <v>0</v>
      </c>
      <c r="P2101" s="1">
        <f>'[1]RC-1(PY)'!P2101</f>
        <v>0</v>
      </c>
      <c r="Q2101" s="1">
        <f>'[1]RC-1(PY)'!Q2101</f>
        <v>0</v>
      </c>
      <c r="R2101" s="1">
        <f>'[1]RC-1(PY)'!R2101</f>
        <v>0</v>
      </c>
      <c r="S2101" s="1">
        <f>'[1]RC-1(PY)'!S2101</f>
        <v>0</v>
      </c>
      <c r="T2101" s="1">
        <f>'[1]RC-1(PY)'!T2101</f>
        <v>0</v>
      </c>
      <c r="U2101" s="1">
        <f>'[1]RC-1(PY)'!U2101</f>
        <v>0</v>
      </c>
      <c r="V2101" s="1">
        <f>'[1]RC-1(PY)'!V2101</f>
        <v>0</v>
      </c>
      <c r="W2101" s="1">
        <f>'[1]RC-1(PY)'!W2101</f>
        <v>0</v>
      </c>
      <c r="X2101" s="1">
        <f>'[1]RC-1(PY)'!X2101</f>
        <v>0</v>
      </c>
      <c r="Y2101" s="1">
        <f>'[1]RC-1(PY)'!Y2101</f>
        <v>0</v>
      </c>
      <c r="Z2101" s="1">
        <f>'[1]RC-1(PY)'!Z2101</f>
        <v>0</v>
      </c>
      <c r="AA2101" s="1">
        <f>'[1]RC-1(PY)'!AA2101</f>
        <v>0</v>
      </c>
      <c r="AB2101" s="1">
        <f>'[1]RC-1(PY)'!AB2101</f>
        <v>0</v>
      </c>
      <c r="AC2101" s="1">
        <f>'[1]RC-1(PY)'!AC2101</f>
        <v>0</v>
      </c>
      <c r="AD2101" s="1">
        <f>'[1]RC-1(PY)'!AD2101</f>
        <v>0</v>
      </c>
      <c r="AE2101" s="1">
        <f>'[1]RC-1(PY)'!AE2101</f>
        <v>0</v>
      </c>
      <c r="AF2101" s="1">
        <f>'[1]RC-1(PY)'!AF2101</f>
        <v>0</v>
      </c>
      <c r="AG2101" s="1">
        <f>'[1]RC-1(PY)'!AG2101</f>
        <v>0</v>
      </c>
      <c r="AH2101" s="1">
        <f>'[1]RC-1(PY)'!AH2101</f>
        <v>0</v>
      </c>
      <c r="AI2101" s="1">
        <f>'[1]RC-1(PY)'!AI2101</f>
        <v>0</v>
      </c>
    </row>
    <row r="2102" spans="1:35" x14ac:dyDescent="0.3">
      <c r="A2102" s="1">
        <f>'[1]RC-1(PY)'!A2102</f>
        <v>0</v>
      </c>
      <c r="B2102" s="1">
        <f>'[1]RC-1(PY)'!B2102</f>
        <v>0</v>
      </c>
      <c r="C2102" s="1">
        <f>'[1]RC-1(PY)'!C2102</f>
        <v>0</v>
      </c>
      <c r="D2102" s="1">
        <f>'[1]RC-1(PY)'!D2102</f>
        <v>0</v>
      </c>
      <c r="E2102" s="1">
        <f>'[1]RC-1(PY)'!E2102</f>
        <v>0</v>
      </c>
      <c r="F2102" s="1">
        <f>'[1]RC-1(PY)'!F2102</f>
        <v>0</v>
      </c>
      <c r="G2102" s="1">
        <f>'[1]RC-1(PY)'!G2102</f>
        <v>0</v>
      </c>
      <c r="H2102" s="1">
        <f>'[1]RC-1(PY)'!H2102</f>
        <v>0</v>
      </c>
      <c r="I2102" s="1">
        <f>'[1]RC-1(PY)'!I2102</f>
        <v>0</v>
      </c>
      <c r="J2102" s="1">
        <f>'[1]RC-1(PY)'!J2102</f>
        <v>0</v>
      </c>
      <c r="K2102" s="1">
        <f>'[1]RC-1(PY)'!K2102</f>
        <v>0</v>
      </c>
      <c r="L2102" s="1">
        <f>'[1]RC-1(PY)'!L2102</f>
        <v>0</v>
      </c>
      <c r="M2102" s="1">
        <f>'[1]RC-1(PY)'!M2102</f>
        <v>0</v>
      </c>
      <c r="N2102" s="1">
        <f>'[1]RC-1(PY)'!N2102</f>
        <v>0</v>
      </c>
      <c r="O2102" s="1">
        <f>'[1]RC-1(PY)'!O2102</f>
        <v>0</v>
      </c>
      <c r="P2102" s="1">
        <f>'[1]RC-1(PY)'!P2102</f>
        <v>0</v>
      </c>
      <c r="Q2102" s="1">
        <f>'[1]RC-1(PY)'!Q2102</f>
        <v>0</v>
      </c>
      <c r="R2102" s="1">
        <f>'[1]RC-1(PY)'!R2102</f>
        <v>0</v>
      </c>
      <c r="S2102" s="1">
        <f>'[1]RC-1(PY)'!S2102</f>
        <v>0</v>
      </c>
      <c r="T2102" s="1">
        <f>'[1]RC-1(PY)'!T2102</f>
        <v>0</v>
      </c>
      <c r="U2102" s="1">
        <f>'[1]RC-1(PY)'!U2102</f>
        <v>0</v>
      </c>
      <c r="V2102" s="1">
        <f>'[1]RC-1(PY)'!V2102</f>
        <v>0</v>
      </c>
      <c r="W2102" s="1">
        <f>'[1]RC-1(PY)'!W2102</f>
        <v>0</v>
      </c>
      <c r="X2102" s="1">
        <f>'[1]RC-1(PY)'!X2102</f>
        <v>0</v>
      </c>
      <c r="Y2102" s="1">
        <f>'[1]RC-1(PY)'!Y2102</f>
        <v>0</v>
      </c>
      <c r="Z2102" s="1">
        <f>'[1]RC-1(PY)'!Z2102</f>
        <v>0</v>
      </c>
      <c r="AA2102" s="1">
        <f>'[1]RC-1(PY)'!AA2102</f>
        <v>0</v>
      </c>
      <c r="AB2102" s="1">
        <f>'[1]RC-1(PY)'!AB2102</f>
        <v>0</v>
      </c>
      <c r="AC2102" s="1">
        <f>'[1]RC-1(PY)'!AC2102</f>
        <v>0</v>
      </c>
      <c r="AD2102" s="1">
        <f>'[1]RC-1(PY)'!AD2102</f>
        <v>0</v>
      </c>
      <c r="AE2102" s="1">
        <f>'[1]RC-1(PY)'!AE2102</f>
        <v>0</v>
      </c>
      <c r="AF2102" s="1">
        <f>'[1]RC-1(PY)'!AF2102</f>
        <v>0</v>
      </c>
      <c r="AG2102" s="1">
        <f>'[1]RC-1(PY)'!AG2102</f>
        <v>0</v>
      </c>
      <c r="AH2102" s="1">
        <f>'[1]RC-1(PY)'!AH2102</f>
        <v>0</v>
      </c>
      <c r="AI2102" s="1">
        <f>'[1]RC-1(PY)'!AI2102</f>
        <v>0</v>
      </c>
    </row>
    <row r="2103" spans="1:35" x14ac:dyDescent="0.3">
      <c r="A2103" s="1">
        <f>'[1]RC-1(PY)'!A2103</f>
        <v>0</v>
      </c>
      <c r="B2103" s="1">
        <f>'[1]RC-1(PY)'!B2103</f>
        <v>0</v>
      </c>
      <c r="C2103" s="1">
        <f>'[1]RC-1(PY)'!C2103</f>
        <v>0</v>
      </c>
      <c r="D2103" s="1">
        <f>'[1]RC-1(PY)'!D2103</f>
        <v>0</v>
      </c>
      <c r="E2103" s="1">
        <f>'[1]RC-1(PY)'!E2103</f>
        <v>0</v>
      </c>
      <c r="F2103" s="1">
        <f>'[1]RC-1(PY)'!F2103</f>
        <v>0</v>
      </c>
      <c r="G2103" s="1">
        <f>'[1]RC-1(PY)'!G2103</f>
        <v>0</v>
      </c>
      <c r="H2103" s="1">
        <f>'[1]RC-1(PY)'!H2103</f>
        <v>0</v>
      </c>
      <c r="I2103" s="1">
        <f>'[1]RC-1(PY)'!I2103</f>
        <v>0</v>
      </c>
      <c r="J2103" s="1">
        <f>'[1]RC-1(PY)'!J2103</f>
        <v>0</v>
      </c>
      <c r="K2103" s="1">
        <f>'[1]RC-1(PY)'!K2103</f>
        <v>0</v>
      </c>
      <c r="L2103" s="1">
        <f>'[1]RC-1(PY)'!L2103</f>
        <v>0</v>
      </c>
      <c r="M2103" s="1">
        <f>'[1]RC-1(PY)'!M2103</f>
        <v>0</v>
      </c>
      <c r="N2103" s="1">
        <f>'[1]RC-1(PY)'!N2103</f>
        <v>0</v>
      </c>
      <c r="O2103" s="1">
        <f>'[1]RC-1(PY)'!O2103</f>
        <v>0</v>
      </c>
      <c r="P2103" s="1">
        <f>'[1]RC-1(PY)'!P2103</f>
        <v>0</v>
      </c>
      <c r="Q2103" s="1">
        <f>'[1]RC-1(PY)'!Q2103</f>
        <v>0</v>
      </c>
      <c r="R2103" s="1">
        <f>'[1]RC-1(PY)'!R2103</f>
        <v>0</v>
      </c>
      <c r="S2103" s="1">
        <f>'[1]RC-1(PY)'!S2103</f>
        <v>0</v>
      </c>
      <c r="T2103" s="1">
        <f>'[1]RC-1(PY)'!T2103</f>
        <v>0</v>
      </c>
      <c r="U2103" s="1">
        <f>'[1]RC-1(PY)'!U2103</f>
        <v>0</v>
      </c>
      <c r="V2103" s="1">
        <f>'[1]RC-1(PY)'!V2103</f>
        <v>0</v>
      </c>
      <c r="W2103" s="1">
        <f>'[1]RC-1(PY)'!W2103</f>
        <v>0</v>
      </c>
      <c r="X2103" s="1">
        <f>'[1]RC-1(PY)'!X2103</f>
        <v>0</v>
      </c>
      <c r="Y2103" s="1">
        <f>'[1]RC-1(PY)'!Y2103</f>
        <v>0</v>
      </c>
      <c r="Z2103" s="1">
        <f>'[1]RC-1(PY)'!Z2103</f>
        <v>0</v>
      </c>
      <c r="AA2103" s="1">
        <f>'[1]RC-1(PY)'!AA2103</f>
        <v>0</v>
      </c>
      <c r="AB2103" s="1">
        <f>'[1]RC-1(PY)'!AB2103</f>
        <v>0</v>
      </c>
      <c r="AC2103" s="1">
        <f>'[1]RC-1(PY)'!AC2103</f>
        <v>0</v>
      </c>
      <c r="AD2103" s="1">
        <f>'[1]RC-1(PY)'!AD2103</f>
        <v>0</v>
      </c>
      <c r="AE2103" s="1">
        <f>'[1]RC-1(PY)'!AE2103</f>
        <v>0</v>
      </c>
      <c r="AF2103" s="1">
        <f>'[1]RC-1(PY)'!AF2103</f>
        <v>0</v>
      </c>
      <c r="AG2103" s="1">
        <f>'[1]RC-1(PY)'!AG2103</f>
        <v>0</v>
      </c>
      <c r="AH2103" s="1">
        <f>'[1]RC-1(PY)'!AH2103</f>
        <v>0</v>
      </c>
      <c r="AI2103" s="1">
        <f>'[1]RC-1(PY)'!AI2103</f>
        <v>0</v>
      </c>
    </row>
    <row r="2104" spans="1:35" x14ac:dyDescent="0.3">
      <c r="A2104" s="1">
        <f>'[1]RC-1(PY)'!A2104</f>
        <v>0</v>
      </c>
      <c r="B2104" s="1">
        <f>'[1]RC-1(PY)'!B2104</f>
        <v>0</v>
      </c>
      <c r="C2104" s="1">
        <f>'[1]RC-1(PY)'!C2104</f>
        <v>0</v>
      </c>
      <c r="D2104" s="1">
        <f>'[1]RC-1(PY)'!D2104</f>
        <v>0</v>
      </c>
      <c r="E2104" s="1">
        <f>'[1]RC-1(PY)'!E2104</f>
        <v>0</v>
      </c>
      <c r="F2104" s="1">
        <f>'[1]RC-1(PY)'!F2104</f>
        <v>0</v>
      </c>
      <c r="G2104" s="1">
        <f>'[1]RC-1(PY)'!G2104</f>
        <v>0</v>
      </c>
      <c r="H2104" s="1">
        <f>'[1]RC-1(PY)'!H2104</f>
        <v>0</v>
      </c>
      <c r="I2104" s="1">
        <f>'[1]RC-1(PY)'!I2104</f>
        <v>0</v>
      </c>
      <c r="J2104" s="1">
        <f>'[1]RC-1(PY)'!J2104</f>
        <v>0</v>
      </c>
      <c r="K2104" s="1">
        <f>'[1]RC-1(PY)'!K2104</f>
        <v>0</v>
      </c>
      <c r="L2104" s="1">
        <f>'[1]RC-1(PY)'!L2104</f>
        <v>0</v>
      </c>
      <c r="M2104" s="1">
        <f>'[1]RC-1(PY)'!M2104</f>
        <v>0</v>
      </c>
      <c r="N2104" s="1">
        <f>'[1]RC-1(PY)'!N2104</f>
        <v>0</v>
      </c>
      <c r="O2104" s="1">
        <f>'[1]RC-1(PY)'!O2104</f>
        <v>0</v>
      </c>
      <c r="P2104" s="1">
        <f>'[1]RC-1(PY)'!P2104</f>
        <v>0</v>
      </c>
      <c r="Q2104" s="1">
        <f>'[1]RC-1(PY)'!Q2104</f>
        <v>0</v>
      </c>
      <c r="R2104" s="1">
        <f>'[1]RC-1(PY)'!R2104</f>
        <v>0</v>
      </c>
      <c r="S2104" s="1">
        <f>'[1]RC-1(PY)'!S2104</f>
        <v>0</v>
      </c>
      <c r="T2104" s="1">
        <f>'[1]RC-1(PY)'!T2104</f>
        <v>0</v>
      </c>
      <c r="U2104" s="1">
        <f>'[1]RC-1(PY)'!U2104</f>
        <v>0</v>
      </c>
      <c r="V2104" s="1">
        <f>'[1]RC-1(PY)'!V2104</f>
        <v>0</v>
      </c>
      <c r="W2104" s="1">
        <f>'[1]RC-1(PY)'!W2104</f>
        <v>0</v>
      </c>
      <c r="X2104" s="1">
        <f>'[1]RC-1(PY)'!X2104</f>
        <v>0</v>
      </c>
      <c r="Y2104" s="1">
        <f>'[1]RC-1(PY)'!Y2104</f>
        <v>0</v>
      </c>
      <c r="Z2104" s="1">
        <f>'[1]RC-1(PY)'!Z2104</f>
        <v>0</v>
      </c>
      <c r="AA2104" s="1">
        <f>'[1]RC-1(PY)'!AA2104</f>
        <v>0</v>
      </c>
      <c r="AB2104" s="1">
        <f>'[1]RC-1(PY)'!AB2104</f>
        <v>0</v>
      </c>
      <c r="AC2104" s="1">
        <f>'[1]RC-1(PY)'!AC2104</f>
        <v>0</v>
      </c>
      <c r="AD2104" s="1">
        <f>'[1]RC-1(PY)'!AD2104</f>
        <v>0</v>
      </c>
      <c r="AE2104" s="1">
        <f>'[1]RC-1(PY)'!AE2104</f>
        <v>0</v>
      </c>
      <c r="AF2104" s="1">
        <f>'[1]RC-1(PY)'!AF2104</f>
        <v>0</v>
      </c>
      <c r="AG2104" s="1">
        <f>'[1]RC-1(PY)'!AG2104</f>
        <v>0</v>
      </c>
      <c r="AH2104" s="1">
        <f>'[1]RC-1(PY)'!AH2104</f>
        <v>0</v>
      </c>
      <c r="AI2104" s="1">
        <f>'[1]RC-1(PY)'!AI2104</f>
        <v>0</v>
      </c>
    </row>
    <row r="2105" spans="1:35" x14ac:dyDescent="0.3">
      <c r="A2105" s="1">
        <f>'[1]RC-1(PY)'!A2105</f>
        <v>0</v>
      </c>
      <c r="B2105" s="1">
        <f>'[1]RC-1(PY)'!B2105</f>
        <v>0</v>
      </c>
      <c r="C2105" s="1">
        <f>'[1]RC-1(PY)'!C2105</f>
        <v>0</v>
      </c>
      <c r="D2105" s="1">
        <f>'[1]RC-1(PY)'!D2105</f>
        <v>0</v>
      </c>
      <c r="E2105" s="1">
        <f>'[1]RC-1(PY)'!E2105</f>
        <v>0</v>
      </c>
      <c r="F2105" s="1">
        <f>'[1]RC-1(PY)'!F2105</f>
        <v>0</v>
      </c>
      <c r="G2105" s="1">
        <f>'[1]RC-1(PY)'!G2105</f>
        <v>0</v>
      </c>
      <c r="H2105" s="1">
        <f>'[1]RC-1(PY)'!H2105</f>
        <v>0</v>
      </c>
      <c r="I2105" s="1">
        <f>'[1]RC-1(PY)'!I2105</f>
        <v>0</v>
      </c>
      <c r="J2105" s="1">
        <f>'[1]RC-1(PY)'!J2105</f>
        <v>0</v>
      </c>
      <c r="K2105" s="1">
        <f>'[1]RC-1(PY)'!K2105</f>
        <v>0</v>
      </c>
      <c r="L2105" s="1">
        <f>'[1]RC-1(PY)'!L2105</f>
        <v>0</v>
      </c>
      <c r="M2105" s="1">
        <f>'[1]RC-1(PY)'!M2105</f>
        <v>0</v>
      </c>
      <c r="N2105" s="1">
        <f>'[1]RC-1(PY)'!N2105</f>
        <v>0</v>
      </c>
      <c r="O2105" s="1">
        <f>'[1]RC-1(PY)'!O2105</f>
        <v>0</v>
      </c>
      <c r="P2105" s="1">
        <f>'[1]RC-1(PY)'!P2105</f>
        <v>0</v>
      </c>
      <c r="Q2105" s="1">
        <f>'[1]RC-1(PY)'!Q2105</f>
        <v>0</v>
      </c>
      <c r="R2105" s="1">
        <f>'[1]RC-1(PY)'!R2105</f>
        <v>0</v>
      </c>
      <c r="S2105" s="1">
        <f>'[1]RC-1(PY)'!S2105</f>
        <v>0</v>
      </c>
      <c r="T2105" s="1">
        <f>'[1]RC-1(PY)'!T2105</f>
        <v>0</v>
      </c>
      <c r="U2105" s="1">
        <f>'[1]RC-1(PY)'!U2105</f>
        <v>0</v>
      </c>
      <c r="V2105" s="1">
        <f>'[1]RC-1(PY)'!V2105</f>
        <v>0</v>
      </c>
      <c r="W2105" s="1">
        <f>'[1]RC-1(PY)'!W2105</f>
        <v>0</v>
      </c>
      <c r="X2105" s="1">
        <f>'[1]RC-1(PY)'!X2105</f>
        <v>0</v>
      </c>
      <c r="Y2105" s="1">
        <f>'[1]RC-1(PY)'!Y2105</f>
        <v>0</v>
      </c>
      <c r="Z2105" s="1">
        <f>'[1]RC-1(PY)'!Z2105</f>
        <v>0</v>
      </c>
      <c r="AA2105" s="1">
        <f>'[1]RC-1(PY)'!AA2105</f>
        <v>0</v>
      </c>
      <c r="AB2105" s="1">
        <f>'[1]RC-1(PY)'!AB2105</f>
        <v>0</v>
      </c>
      <c r="AC2105" s="1">
        <f>'[1]RC-1(PY)'!AC2105</f>
        <v>0</v>
      </c>
      <c r="AD2105" s="1">
        <f>'[1]RC-1(PY)'!AD2105</f>
        <v>0</v>
      </c>
      <c r="AE2105" s="1">
        <f>'[1]RC-1(PY)'!AE2105</f>
        <v>0</v>
      </c>
      <c r="AF2105" s="1">
        <f>'[1]RC-1(PY)'!AF2105</f>
        <v>0</v>
      </c>
      <c r="AG2105" s="1">
        <f>'[1]RC-1(PY)'!AG2105</f>
        <v>0</v>
      </c>
      <c r="AH2105" s="1">
        <f>'[1]RC-1(PY)'!AH2105</f>
        <v>0</v>
      </c>
      <c r="AI2105" s="1">
        <f>'[1]RC-1(PY)'!AI2105</f>
        <v>0</v>
      </c>
    </row>
    <row r="2106" spans="1:35" x14ac:dyDescent="0.3">
      <c r="A2106" s="1">
        <f>'[1]RC-1(PY)'!A2106</f>
        <v>0</v>
      </c>
      <c r="B2106" s="1">
        <f>'[1]RC-1(PY)'!B2106</f>
        <v>0</v>
      </c>
      <c r="C2106" s="1">
        <f>'[1]RC-1(PY)'!C2106</f>
        <v>0</v>
      </c>
      <c r="D2106" s="1">
        <f>'[1]RC-1(PY)'!D2106</f>
        <v>0</v>
      </c>
      <c r="E2106" s="1">
        <f>'[1]RC-1(PY)'!E2106</f>
        <v>0</v>
      </c>
      <c r="F2106" s="1">
        <f>'[1]RC-1(PY)'!F2106</f>
        <v>0</v>
      </c>
      <c r="G2106" s="1">
        <f>'[1]RC-1(PY)'!G2106</f>
        <v>0</v>
      </c>
      <c r="H2106" s="1">
        <f>'[1]RC-1(PY)'!H2106</f>
        <v>0</v>
      </c>
      <c r="I2106" s="1">
        <f>'[1]RC-1(PY)'!I2106</f>
        <v>0</v>
      </c>
      <c r="J2106" s="1">
        <f>'[1]RC-1(PY)'!J2106</f>
        <v>0</v>
      </c>
      <c r="K2106" s="1">
        <f>'[1]RC-1(PY)'!K2106</f>
        <v>0</v>
      </c>
      <c r="L2106" s="1">
        <f>'[1]RC-1(PY)'!L2106</f>
        <v>0</v>
      </c>
      <c r="M2106" s="1">
        <f>'[1]RC-1(PY)'!M2106</f>
        <v>0</v>
      </c>
      <c r="N2106" s="1">
        <f>'[1]RC-1(PY)'!N2106</f>
        <v>0</v>
      </c>
      <c r="O2106" s="1">
        <f>'[1]RC-1(PY)'!O2106</f>
        <v>0</v>
      </c>
      <c r="P2106" s="1">
        <f>'[1]RC-1(PY)'!P2106</f>
        <v>0</v>
      </c>
      <c r="Q2106" s="1">
        <f>'[1]RC-1(PY)'!Q2106</f>
        <v>0</v>
      </c>
      <c r="R2106" s="1">
        <f>'[1]RC-1(PY)'!R2106</f>
        <v>0</v>
      </c>
      <c r="S2106" s="1">
        <f>'[1]RC-1(PY)'!S2106</f>
        <v>0</v>
      </c>
      <c r="T2106" s="1">
        <f>'[1]RC-1(PY)'!T2106</f>
        <v>0</v>
      </c>
      <c r="U2106" s="1">
        <f>'[1]RC-1(PY)'!U2106</f>
        <v>0</v>
      </c>
      <c r="V2106" s="1">
        <f>'[1]RC-1(PY)'!V2106</f>
        <v>0</v>
      </c>
      <c r="W2106" s="1">
        <f>'[1]RC-1(PY)'!W2106</f>
        <v>0</v>
      </c>
      <c r="X2106" s="1">
        <f>'[1]RC-1(PY)'!X2106</f>
        <v>0</v>
      </c>
      <c r="Y2106" s="1">
        <f>'[1]RC-1(PY)'!Y2106</f>
        <v>0</v>
      </c>
      <c r="Z2106" s="1">
        <f>'[1]RC-1(PY)'!Z2106</f>
        <v>0</v>
      </c>
      <c r="AA2106" s="1">
        <f>'[1]RC-1(PY)'!AA2106</f>
        <v>0</v>
      </c>
      <c r="AB2106" s="1">
        <f>'[1]RC-1(PY)'!AB2106</f>
        <v>0</v>
      </c>
      <c r="AC2106" s="1">
        <f>'[1]RC-1(PY)'!AC2106</f>
        <v>0</v>
      </c>
      <c r="AD2106" s="1">
        <f>'[1]RC-1(PY)'!AD2106</f>
        <v>0</v>
      </c>
      <c r="AE2106" s="1">
        <f>'[1]RC-1(PY)'!AE2106</f>
        <v>0</v>
      </c>
      <c r="AF2106" s="1">
        <f>'[1]RC-1(PY)'!AF2106</f>
        <v>0</v>
      </c>
      <c r="AG2106" s="1">
        <f>'[1]RC-1(PY)'!AG2106</f>
        <v>0</v>
      </c>
      <c r="AH2106" s="1">
        <f>'[1]RC-1(PY)'!AH2106</f>
        <v>0</v>
      </c>
      <c r="AI2106" s="1">
        <f>'[1]RC-1(PY)'!AI2106</f>
        <v>0</v>
      </c>
    </row>
    <row r="2107" spans="1:35" x14ac:dyDescent="0.3">
      <c r="A2107" s="1">
        <f>'[1]RC-1(PY)'!A2107</f>
        <v>0</v>
      </c>
      <c r="B2107" s="1">
        <f>'[1]RC-1(PY)'!B2107</f>
        <v>0</v>
      </c>
      <c r="C2107" s="1">
        <f>'[1]RC-1(PY)'!C2107</f>
        <v>0</v>
      </c>
      <c r="D2107" s="1">
        <f>'[1]RC-1(PY)'!D2107</f>
        <v>0</v>
      </c>
      <c r="E2107" s="1">
        <f>'[1]RC-1(PY)'!E2107</f>
        <v>0</v>
      </c>
      <c r="F2107" s="1">
        <f>'[1]RC-1(PY)'!F2107</f>
        <v>0</v>
      </c>
      <c r="G2107" s="1">
        <f>'[1]RC-1(PY)'!G2107</f>
        <v>0</v>
      </c>
      <c r="H2107" s="1">
        <f>'[1]RC-1(PY)'!H2107</f>
        <v>0</v>
      </c>
      <c r="I2107" s="1">
        <f>'[1]RC-1(PY)'!I2107</f>
        <v>0</v>
      </c>
      <c r="J2107" s="1">
        <f>'[1]RC-1(PY)'!J2107</f>
        <v>0</v>
      </c>
      <c r="K2107" s="1">
        <f>'[1]RC-1(PY)'!K2107</f>
        <v>0</v>
      </c>
      <c r="L2107" s="1">
        <f>'[1]RC-1(PY)'!L2107</f>
        <v>0</v>
      </c>
      <c r="M2107" s="1">
        <f>'[1]RC-1(PY)'!M2107</f>
        <v>0</v>
      </c>
      <c r="N2107" s="1">
        <f>'[1]RC-1(PY)'!N2107</f>
        <v>0</v>
      </c>
      <c r="O2107" s="1">
        <f>'[1]RC-1(PY)'!O2107</f>
        <v>0</v>
      </c>
      <c r="P2107" s="1">
        <f>'[1]RC-1(PY)'!P2107</f>
        <v>0</v>
      </c>
      <c r="Q2107" s="1">
        <f>'[1]RC-1(PY)'!Q2107</f>
        <v>0</v>
      </c>
      <c r="R2107" s="1">
        <f>'[1]RC-1(PY)'!R2107</f>
        <v>0</v>
      </c>
      <c r="S2107" s="1">
        <f>'[1]RC-1(PY)'!S2107</f>
        <v>0</v>
      </c>
      <c r="T2107" s="1">
        <f>'[1]RC-1(PY)'!T2107</f>
        <v>0</v>
      </c>
      <c r="U2107" s="1">
        <f>'[1]RC-1(PY)'!U2107</f>
        <v>0</v>
      </c>
      <c r="V2107" s="1">
        <f>'[1]RC-1(PY)'!V2107</f>
        <v>0</v>
      </c>
      <c r="W2107" s="1">
        <f>'[1]RC-1(PY)'!W2107</f>
        <v>0</v>
      </c>
      <c r="X2107" s="1">
        <f>'[1]RC-1(PY)'!X2107</f>
        <v>0</v>
      </c>
      <c r="Y2107" s="1">
        <f>'[1]RC-1(PY)'!Y2107</f>
        <v>0</v>
      </c>
      <c r="Z2107" s="1">
        <f>'[1]RC-1(PY)'!Z2107</f>
        <v>0</v>
      </c>
      <c r="AA2107" s="1">
        <f>'[1]RC-1(PY)'!AA2107</f>
        <v>0</v>
      </c>
      <c r="AB2107" s="1">
        <f>'[1]RC-1(PY)'!AB2107</f>
        <v>0</v>
      </c>
      <c r="AC2107" s="1">
        <f>'[1]RC-1(PY)'!AC2107</f>
        <v>0</v>
      </c>
      <c r="AD2107" s="1">
        <f>'[1]RC-1(PY)'!AD2107</f>
        <v>0</v>
      </c>
      <c r="AE2107" s="1">
        <f>'[1]RC-1(PY)'!AE2107</f>
        <v>0</v>
      </c>
      <c r="AF2107" s="1">
        <f>'[1]RC-1(PY)'!AF2107</f>
        <v>0</v>
      </c>
      <c r="AG2107" s="1">
        <f>'[1]RC-1(PY)'!AG2107</f>
        <v>0</v>
      </c>
      <c r="AH2107" s="1">
        <f>'[1]RC-1(PY)'!AH2107</f>
        <v>0</v>
      </c>
      <c r="AI2107" s="1">
        <f>'[1]RC-1(PY)'!AI2107</f>
        <v>0</v>
      </c>
    </row>
    <row r="2108" spans="1:35" x14ac:dyDescent="0.3">
      <c r="A2108" s="1">
        <f>'[1]RC-1(PY)'!A2108</f>
        <v>0</v>
      </c>
      <c r="B2108" s="1">
        <f>'[1]RC-1(PY)'!B2108</f>
        <v>0</v>
      </c>
      <c r="C2108" s="1">
        <f>'[1]RC-1(PY)'!C2108</f>
        <v>0</v>
      </c>
      <c r="D2108" s="1">
        <f>'[1]RC-1(PY)'!D2108</f>
        <v>0</v>
      </c>
      <c r="E2108" s="1">
        <f>'[1]RC-1(PY)'!E2108</f>
        <v>0</v>
      </c>
      <c r="F2108" s="1">
        <f>'[1]RC-1(PY)'!F2108</f>
        <v>0</v>
      </c>
      <c r="G2108" s="1">
        <f>'[1]RC-1(PY)'!G2108</f>
        <v>0</v>
      </c>
      <c r="H2108" s="1">
        <f>'[1]RC-1(PY)'!H2108</f>
        <v>0</v>
      </c>
      <c r="I2108" s="1">
        <f>'[1]RC-1(PY)'!I2108</f>
        <v>0</v>
      </c>
      <c r="J2108" s="1">
        <f>'[1]RC-1(PY)'!J2108</f>
        <v>0</v>
      </c>
      <c r="K2108" s="1">
        <f>'[1]RC-1(PY)'!K2108</f>
        <v>0</v>
      </c>
      <c r="L2108" s="1">
        <f>'[1]RC-1(PY)'!L2108</f>
        <v>0</v>
      </c>
      <c r="M2108" s="1">
        <f>'[1]RC-1(PY)'!M2108</f>
        <v>0</v>
      </c>
      <c r="N2108" s="1">
        <f>'[1]RC-1(PY)'!N2108</f>
        <v>0</v>
      </c>
      <c r="O2108" s="1">
        <f>'[1]RC-1(PY)'!O2108</f>
        <v>0</v>
      </c>
      <c r="P2108" s="1">
        <f>'[1]RC-1(PY)'!P2108</f>
        <v>0</v>
      </c>
      <c r="Q2108" s="1">
        <f>'[1]RC-1(PY)'!Q2108</f>
        <v>0</v>
      </c>
      <c r="R2108" s="1">
        <f>'[1]RC-1(PY)'!R2108</f>
        <v>0</v>
      </c>
      <c r="S2108" s="1">
        <f>'[1]RC-1(PY)'!S2108</f>
        <v>0</v>
      </c>
      <c r="T2108" s="1">
        <f>'[1]RC-1(PY)'!T2108</f>
        <v>0</v>
      </c>
      <c r="U2108" s="1">
        <f>'[1]RC-1(PY)'!U2108</f>
        <v>0</v>
      </c>
      <c r="V2108" s="1">
        <f>'[1]RC-1(PY)'!V2108</f>
        <v>0</v>
      </c>
      <c r="W2108" s="1">
        <f>'[1]RC-1(PY)'!W2108</f>
        <v>0</v>
      </c>
      <c r="X2108" s="1">
        <f>'[1]RC-1(PY)'!X2108</f>
        <v>0</v>
      </c>
      <c r="Y2108" s="1">
        <f>'[1]RC-1(PY)'!Y2108</f>
        <v>0</v>
      </c>
      <c r="Z2108" s="1">
        <f>'[1]RC-1(PY)'!Z2108</f>
        <v>0</v>
      </c>
      <c r="AA2108" s="1">
        <f>'[1]RC-1(PY)'!AA2108</f>
        <v>0</v>
      </c>
      <c r="AB2108" s="1">
        <f>'[1]RC-1(PY)'!AB2108</f>
        <v>0</v>
      </c>
      <c r="AC2108" s="1">
        <f>'[1]RC-1(PY)'!AC2108</f>
        <v>0</v>
      </c>
      <c r="AD2108" s="1">
        <f>'[1]RC-1(PY)'!AD2108</f>
        <v>0</v>
      </c>
      <c r="AE2108" s="1">
        <f>'[1]RC-1(PY)'!AE2108</f>
        <v>0</v>
      </c>
      <c r="AF2108" s="1">
        <f>'[1]RC-1(PY)'!AF2108</f>
        <v>0</v>
      </c>
      <c r="AG2108" s="1">
        <f>'[1]RC-1(PY)'!AG2108</f>
        <v>0</v>
      </c>
      <c r="AH2108" s="1">
        <f>'[1]RC-1(PY)'!AH2108</f>
        <v>0</v>
      </c>
      <c r="AI2108" s="1">
        <f>'[1]RC-1(PY)'!AI2108</f>
        <v>0</v>
      </c>
    </row>
    <row r="2109" spans="1:35" x14ac:dyDescent="0.3">
      <c r="A2109" s="1">
        <f>'[1]RC-1(PY)'!A2109</f>
        <v>0</v>
      </c>
      <c r="B2109" s="1">
        <f>'[1]RC-1(PY)'!B2109</f>
        <v>0</v>
      </c>
      <c r="C2109" s="1">
        <f>'[1]RC-1(PY)'!C2109</f>
        <v>0</v>
      </c>
      <c r="D2109" s="1">
        <f>'[1]RC-1(PY)'!D2109</f>
        <v>0</v>
      </c>
      <c r="E2109" s="1">
        <f>'[1]RC-1(PY)'!E2109</f>
        <v>0</v>
      </c>
      <c r="F2109" s="1">
        <f>'[1]RC-1(PY)'!F2109</f>
        <v>0</v>
      </c>
      <c r="G2109" s="1">
        <f>'[1]RC-1(PY)'!G2109</f>
        <v>0</v>
      </c>
      <c r="H2109" s="1">
        <f>'[1]RC-1(PY)'!H2109</f>
        <v>0</v>
      </c>
      <c r="I2109" s="1">
        <f>'[1]RC-1(PY)'!I2109</f>
        <v>0</v>
      </c>
      <c r="J2109" s="1">
        <f>'[1]RC-1(PY)'!J2109</f>
        <v>0</v>
      </c>
      <c r="K2109" s="1">
        <f>'[1]RC-1(PY)'!K2109</f>
        <v>0</v>
      </c>
      <c r="L2109" s="1">
        <f>'[1]RC-1(PY)'!L2109</f>
        <v>0</v>
      </c>
      <c r="M2109" s="1">
        <f>'[1]RC-1(PY)'!M2109</f>
        <v>0</v>
      </c>
      <c r="N2109" s="1">
        <f>'[1]RC-1(PY)'!N2109</f>
        <v>0</v>
      </c>
      <c r="O2109" s="1">
        <f>'[1]RC-1(PY)'!O2109</f>
        <v>0</v>
      </c>
      <c r="P2109" s="1">
        <f>'[1]RC-1(PY)'!P2109</f>
        <v>0</v>
      </c>
      <c r="Q2109" s="1">
        <f>'[1]RC-1(PY)'!Q2109</f>
        <v>0</v>
      </c>
      <c r="R2109" s="1">
        <f>'[1]RC-1(PY)'!R2109</f>
        <v>0</v>
      </c>
      <c r="S2109" s="1">
        <f>'[1]RC-1(PY)'!S2109</f>
        <v>0</v>
      </c>
      <c r="T2109" s="1">
        <f>'[1]RC-1(PY)'!T2109</f>
        <v>0</v>
      </c>
      <c r="U2109" s="1">
        <f>'[1]RC-1(PY)'!U2109</f>
        <v>0</v>
      </c>
      <c r="V2109" s="1">
        <f>'[1]RC-1(PY)'!V2109</f>
        <v>0</v>
      </c>
      <c r="W2109" s="1">
        <f>'[1]RC-1(PY)'!W2109</f>
        <v>0</v>
      </c>
      <c r="X2109" s="1">
        <f>'[1]RC-1(PY)'!X2109</f>
        <v>0</v>
      </c>
      <c r="Y2109" s="1">
        <f>'[1]RC-1(PY)'!Y2109</f>
        <v>0</v>
      </c>
      <c r="Z2109" s="1">
        <f>'[1]RC-1(PY)'!Z2109</f>
        <v>0</v>
      </c>
      <c r="AA2109" s="1">
        <f>'[1]RC-1(PY)'!AA2109</f>
        <v>0</v>
      </c>
      <c r="AB2109" s="1">
        <f>'[1]RC-1(PY)'!AB2109</f>
        <v>0</v>
      </c>
      <c r="AC2109" s="1">
        <f>'[1]RC-1(PY)'!AC2109</f>
        <v>0</v>
      </c>
      <c r="AD2109" s="1">
        <f>'[1]RC-1(PY)'!AD2109</f>
        <v>0</v>
      </c>
      <c r="AE2109" s="1">
        <f>'[1]RC-1(PY)'!AE2109</f>
        <v>0</v>
      </c>
      <c r="AF2109" s="1">
        <f>'[1]RC-1(PY)'!AF2109</f>
        <v>0</v>
      </c>
      <c r="AG2109" s="1">
        <f>'[1]RC-1(PY)'!AG2109</f>
        <v>0</v>
      </c>
      <c r="AH2109" s="1">
        <f>'[1]RC-1(PY)'!AH2109</f>
        <v>0</v>
      </c>
      <c r="AI2109" s="1">
        <f>'[1]RC-1(PY)'!AI2109</f>
        <v>0</v>
      </c>
    </row>
    <row r="2110" spans="1:35" x14ac:dyDescent="0.3">
      <c r="A2110" s="1">
        <f>'[1]RC-1(PY)'!A2110</f>
        <v>0</v>
      </c>
      <c r="B2110" s="1">
        <f>'[1]RC-1(PY)'!B2110</f>
        <v>0</v>
      </c>
      <c r="C2110" s="1">
        <f>'[1]RC-1(PY)'!C2110</f>
        <v>0</v>
      </c>
      <c r="D2110" s="1">
        <f>'[1]RC-1(PY)'!D2110</f>
        <v>0</v>
      </c>
      <c r="E2110" s="1">
        <f>'[1]RC-1(PY)'!E2110</f>
        <v>0</v>
      </c>
      <c r="F2110" s="1">
        <f>'[1]RC-1(PY)'!F2110</f>
        <v>0</v>
      </c>
      <c r="G2110" s="1">
        <f>'[1]RC-1(PY)'!G2110</f>
        <v>0</v>
      </c>
      <c r="H2110" s="1">
        <f>'[1]RC-1(PY)'!H2110</f>
        <v>0</v>
      </c>
      <c r="I2110" s="1">
        <f>'[1]RC-1(PY)'!I2110</f>
        <v>0</v>
      </c>
      <c r="J2110" s="1">
        <f>'[1]RC-1(PY)'!J2110</f>
        <v>0</v>
      </c>
      <c r="K2110" s="1">
        <f>'[1]RC-1(PY)'!K2110</f>
        <v>0</v>
      </c>
      <c r="L2110" s="1">
        <f>'[1]RC-1(PY)'!L2110</f>
        <v>0</v>
      </c>
      <c r="M2110" s="1">
        <f>'[1]RC-1(PY)'!M2110</f>
        <v>0</v>
      </c>
      <c r="N2110" s="1">
        <f>'[1]RC-1(PY)'!N2110</f>
        <v>0</v>
      </c>
      <c r="O2110" s="1">
        <f>'[1]RC-1(PY)'!O2110</f>
        <v>0</v>
      </c>
      <c r="P2110" s="1">
        <f>'[1]RC-1(PY)'!P2110</f>
        <v>0</v>
      </c>
      <c r="Q2110" s="1">
        <f>'[1]RC-1(PY)'!Q2110</f>
        <v>0</v>
      </c>
      <c r="R2110" s="1">
        <f>'[1]RC-1(PY)'!R2110</f>
        <v>0</v>
      </c>
      <c r="S2110" s="1">
        <f>'[1]RC-1(PY)'!S2110</f>
        <v>0</v>
      </c>
      <c r="T2110" s="1">
        <f>'[1]RC-1(PY)'!T2110</f>
        <v>0</v>
      </c>
      <c r="U2110" s="1">
        <f>'[1]RC-1(PY)'!U2110</f>
        <v>0</v>
      </c>
      <c r="V2110" s="1">
        <f>'[1]RC-1(PY)'!V2110</f>
        <v>0</v>
      </c>
      <c r="W2110" s="1">
        <f>'[1]RC-1(PY)'!W2110</f>
        <v>0</v>
      </c>
      <c r="X2110" s="1">
        <f>'[1]RC-1(PY)'!X2110</f>
        <v>0</v>
      </c>
      <c r="Y2110" s="1">
        <f>'[1]RC-1(PY)'!Y2110</f>
        <v>0</v>
      </c>
      <c r="Z2110" s="1">
        <f>'[1]RC-1(PY)'!Z2110</f>
        <v>0</v>
      </c>
      <c r="AA2110" s="1">
        <f>'[1]RC-1(PY)'!AA2110</f>
        <v>0</v>
      </c>
      <c r="AB2110" s="1">
        <f>'[1]RC-1(PY)'!AB2110</f>
        <v>0</v>
      </c>
      <c r="AC2110" s="1">
        <f>'[1]RC-1(PY)'!AC2110</f>
        <v>0</v>
      </c>
      <c r="AD2110" s="1">
        <f>'[1]RC-1(PY)'!AD2110</f>
        <v>0</v>
      </c>
      <c r="AE2110" s="1">
        <f>'[1]RC-1(PY)'!AE2110</f>
        <v>0</v>
      </c>
      <c r="AF2110" s="1">
        <f>'[1]RC-1(PY)'!AF2110</f>
        <v>0</v>
      </c>
      <c r="AG2110" s="1">
        <f>'[1]RC-1(PY)'!AG2110</f>
        <v>0</v>
      </c>
      <c r="AH2110" s="1">
        <f>'[1]RC-1(PY)'!AH2110</f>
        <v>0</v>
      </c>
      <c r="AI2110" s="1">
        <f>'[1]RC-1(PY)'!AI2110</f>
        <v>0</v>
      </c>
    </row>
    <row r="2111" spans="1:35" x14ac:dyDescent="0.3">
      <c r="A2111" s="1">
        <f>'[1]RC-1(PY)'!A2111</f>
        <v>0</v>
      </c>
      <c r="B2111" s="1">
        <f>'[1]RC-1(PY)'!B2111</f>
        <v>0</v>
      </c>
      <c r="C2111" s="1">
        <f>'[1]RC-1(PY)'!C2111</f>
        <v>0</v>
      </c>
      <c r="D2111" s="1">
        <f>'[1]RC-1(PY)'!D2111</f>
        <v>0</v>
      </c>
      <c r="E2111" s="1">
        <f>'[1]RC-1(PY)'!E2111</f>
        <v>0</v>
      </c>
      <c r="F2111" s="1">
        <f>'[1]RC-1(PY)'!F2111</f>
        <v>0</v>
      </c>
      <c r="G2111" s="1">
        <f>'[1]RC-1(PY)'!G2111</f>
        <v>0</v>
      </c>
      <c r="H2111" s="1">
        <f>'[1]RC-1(PY)'!H2111</f>
        <v>0</v>
      </c>
      <c r="I2111" s="1">
        <f>'[1]RC-1(PY)'!I2111</f>
        <v>0</v>
      </c>
      <c r="J2111" s="1">
        <f>'[1]RC-1(PY)'!J2111</f>
        <v>0</v>
      </c>
      <c r="K2111" s="1">
        <f>'[1]RC-1(PY)'!K2111</f>
        <v>0</v>
      </c>
      <c r="L2111" s="1">
        <f>'[1]RC-1(PY)'!L2111</f>
        <v>0</v>
      </c>
      <c r="M2111" s="1">
        <f>'[1]RC-1(PY)'!M2111</f>
        <v>0</v>
      </c>
      <c r="N2111" s="1">
        <f>'[1]RC-1(PY)'!N2111</f>
        <v>0</v>
      </c>
      <c r="O2111" s="1">
        <f>'[1]RC-1(PY)'!O2111</f>
        <v>0</v>
      </c>
      <c r="P2111" s="1">
        <f>'[1]RC-1(PY)'!P2111</f>
        <v>0</v>
      </c>
      <c r="Q2111" s="1">
        <f>'[1]RC-1(PY)'!Q2111</f>
        <v>0</v>
      </c>
      <c r="R2111" s="1">
        <f>'[1]RC-1(PY)'!R2111</f>
        <v>0</v>
      </c>
      <c r="S2111" s="1">
        <f>'[1]RC-1(PY)'!S2111</f>
        <v>0</v>
      </c>
      <c r="T2111" s="1">
        <f>'[1]RC-1(PY)'!T2111</f>
        <v>0</v>
      </c>
      <c r="U2111" s="1">
        <f>'[1]RC-1(PY)'!U2111</f>
        <v>0</v>
      </c>
      <c r="V2111" s="1">
        <f>'[1]RC-1(PY)'!V2111</f>
        <v>0</v>
      </c>
      <c r="W2111" s="1">
        <f>'[1]RC-1(PY)'!W2111</f>
        <v>0</v>
      </c>
      <c r="X2111" s="1">
        <f>'[1]RC-1(PY)'!X2111</f>
        <v>0</v>
      </c>
      <c r="Y2111" s="1">
        <f>'[1]RC-1(PY)'!Y2111</f>
        <v>0</v>
      </c>
      <c r="Z2111" s="1">
        <f>'[1]RC-1(PY)'!Z2111</f>
        <v>0</v>
      </c>
      <c r="AA2111" s="1">
        <f>'[1]RC-1(PY)'!AA2111</f>
        <v>0</v>
      </c>
      <c r="AB2111" s="1">
        <f>'[1]RC-1(PY)'!AB2111</f>
        <v>0</v>
      </c>
      <c r="AC2111" s="1">
        <f>'[1]RC-1(PY)'!AC2111</f>
        <v>0</v>
      </c>
      <c r="AD2111" s="1">
        <f>'[1]RC-1(PY)'!AD2111</f>
        <v>0</v>
      </c>
      <c r="AE2111" s="1">
        <f>'[1]RC-1(PY)'!AE2111</f>
        <v>0</v>
      </c>
      <c r="AF2111" s="1">
        <f>'[1]RC-1(PY)'!AF2111</f>
        <v>0</v>
      </c>
      <c r="AG2111" s="1">
        <f>'[1]RC-1(PY)'!AG2111</f>
        <v>0</v>
      </c>
      <c r="AH2111" s="1">
        <f>'[1]RC-1(PY)'!AH2111</f>
        <v>0</v>
      </c>
      <c r="AI2111" s="1">
        <f>'[1]RC-1(PY)'!AI2111</f>
        <v>0</v>
      </c>
    </row>
    <row r="2112" spans="1:35" x14ac:dyDescent="0.3">
      <c r="A2112" s="1">
        <f>'[1]RC-1(PY)'!A2112</f>
        <v>0</v>
      </c>
      <c r="B2112" s="1">
        <f>'[1]RC-1(PY)'!B2112</f>
        <v>0</v>
      </c>
      <c r="C2112" s="1">
        <f>'[1]RC-1(PY)'!C2112</f>
        <v>0</v>
      </c>
      <c r="D2112" s="1">
        <f>'[1]RC-1(PY)'!D2112</f>
        <v>0</v>
      </c>
      <c r="E2112" s="1">
        <f>'[1]RC-1(PY)'!E2112</f>
        <v>0</v>
      </c>
      <c r="F2112" s="1">
        <f>'[1]RC-1(PY)'!F2112</f>
        <v>0</v>
      </c>
      <c r="G2112" s="1">
        <f>'[1]RC-1(PY)'!G2112</f>
        <v>0</v>
      </c>
      <c r="H2112" s="1">
        <f>'[1]RC-1(PY)'!H2112</f>
        <v>0</v>
      </c>
      <c r="I2112" s="1">
        <f>'[1]RC-1(PY)'!I2112</f>
        <v>0</v>
      </c>
      <c r="J2112" s="1">
        <f>'[1]RC-1(PY)'!J2112</f>
        <v>0</v>
      </c>
      <c r="K2112" s="1">
        <f>'[1]RC-1(PY)'!K2112</f>
        <v>0</v>
      </c>
      <c r="L2112" s="1">
        <f>'[1]RC-1(PY)'!L2112</f>
        <v>0</v>
      </c>
      <c r="M2112" s="1">
        <f>'[1]RC-1(PY)'!M2112</f>
        <v>0</v>
      </c>
      <c r="N2112" s="1">
        <f>'[1]RC-1(PY)'!N2112</f>
        <v>0</v>
      </c>
      <c r="O2112" s="1">
        <f>'[1]RC-1(PY)'!O2112</f>
        <v>0</v>
      </c>
      <c r="P2112" s="1">
        <f>'[1]RC-1(PY)'!P2112</f>
        <v>0</v>
      </c>
      <c r="Q2112" s="1">
        <f>'[1]RC-1(PY)'!Q2112</f>
        <v>0</v>
      </c>
      <c r="R2112" s="1">
        <f>'[1]RC-1(PY)'!R2112</f>
        <v>0</v>
      </c>
      <c r="S2112" s="1">
        <f>'[1]RC-1(PY)'!S2112</f>
        <v>0</v>
      </c>
      <c r="T2112" s="1">
        <f>'[1]RC-1(PY)'!T2112</f>
        <v>0</v>
      </c>
      <c r="U2112" s="1">
        <f>'[1]RC-1(PY)'!U2112</f>
        <v>0</v>
      </c>
      <c r="V2112" s="1">
        <f>'[1]RC-1(PY)'!V2112</f>
        <v>0</v>
      </c>
      <c r="W2112" s="1">
        <f>'[1]RC-1(PY)'!W2112</f>
        <v>0</v>
      </c>
      <c r="X2112" s="1">
        <f>'[1]RC-1(PY)'!X2112</f>
        <v>0</v>
      </c>
      <c r="Y2112" s="1">
        <f>'[1]RC-1(PY)'!Y2112</f>
        <v>0</v>
      </c>
      <c r="Z2112" s="1">
        <f>'[1]RC-1(PY)'!Z2112</f>
        <v>0</v>
      </c>
      <c r="AA2112" s="1">
        <f>'[1]RC-1(PY)'!AA2112</f>
        <v>0</v>
      </c>
      <c r="AB2112" s="1">
        <f>'[1]RC-1(PY)'!AB2112</f>
        <v>0</v>
      </c>
      <c r="AC2112" s="1">
        <f>'[1]RC-1(PY)'!AC2112</f>
        <v>0</v>
      </c>
      <c r="AD2112" s="1">
        <f>'[1]RC-1(PY)'!AD2112</f>
        <v>0</v>
      </c>
      <c r="AE2112" s="1">
        <f>'[1]RC-1(PY)'!AE2112</f>
        <v>0</v>
      </c>
      <c r="AF2112" s="1">
        <f>'[1]RC-1(PY)'!AF2112</f>
        <v>0</v>
      </c>
      <c r="AG2112" s="1">
        <f>'[1]RC-1(PY)'!AG2112</f>
        <v>0</v>
      </c>
      <c r="AH2112" s="1">
        <f>'[1]RC-1(PY)'!AH2112</f>
        <v>0</v>
      </c>
      <c r="AI2112" s="1">
        <f>'[1]RC-1(PY)'!AI2112</f>
        <v>0</v>
      </c>
    </row>
    <row r="2113" spans="1:35" x14ac:dyDescent="0.3">
      <c r="A2113" s="1">
        <f>'[1]RC-1(PY)'!A2113</f>
        <v>0</v>
      </c>
      <c r="B2113" s="1">
        <f>'[1]RC-1(PY)'!B2113</f>
        <v>0</v>
      </c>
      <c r="C2113" s="1">
        <f>'[1]RC-1(PY)'!C2113</f>
        <v>0</v>
      </c>
      <c r="D2113" s="1">
        <f>'[1]RC-1(PY)'!D2113</f>
        <v>0</v>
      </c>
      <c r="E2113" s="1">
        <f>'[1]RC-1(PY)'!E2113</f>
        <v>0</v>
      </c>
      <c r="F2113" s="1">
        <f>'[1]RC-1(PY)'!F2113</f>
        <v>0</v>
      </c>
      <c r="G2113" s="1">
        <f>'[1]RC-1(PY)'!G2113</f>
        <v>0</v>
      </c>
      <c r="H2113" s="1">
        <f>'[1]RC-1(PY)'!H2113</f>
        <v>0</v>
      </c>
      <c r="I2113" s="1">
        <f>'[1]RC-1(PY)'!I2113</f>
        <v>0</v>
      </c>
      <c r="J2113" s="1">
        <f>'[1]RC-1(PY)'!J2113</f>
        <v>0</v>
      </c>
      <c r="K2113" s="1">
        <f>'[1]RC-1(PY)'!K2113</f>
        <v>0</v>
      </c>
      <c r="L2113" s="1">
        <f>'[1]RC-1(PY)'!L2113</f>
        <v>0</v>
      </c>
      <c r="M2113" s="1">
        <f>'[1]RC-1(PY)'!M2113</f>
        <v>0</v>
      </c>
      <c r="N2113" s="1">
        <f>'[1]RC-1(PY)'!N2113</f>
        <v>0</v>
      </c>
      <c r="O2113" s="1">
        <f>'[1]RC-1(PY)'!O2113</f>
        <v>0</v>
      </c>
      <c r="P2113" s="1">
        <f>'[1]RC-1(PY)'!P2113</f>
        <v>0</v>
      </c>
      <c r="Q2113" s="1">
        <f>'[1]RC-1(PY)'!Q2113</f>
        <v>0</v>
      </c>
      <c r="R2113" s="1">
        <f>'[1]RC-1(PY)'!R2113</f>
        <v>0</v>
      </c>
      <c r="S2113" s="1">
        <f>'[1]RC-1(PY)'!S2113</f>
        <v>0</v>
      </c>
      <c r="T2113" s="1">
        <f>'[1]RC-1(PY)'!T2113</f>
        <v>0</v>
      </c>
      <c r="U2113" s="1">
        <f>'[1]RC-1(PY)'!U2113</f>
        <v>0</v>
      </c>
      <c r="V2113" s="1">
        <f>'[1]RC-1(PY)'!V2113</f>
        <v>0</v>
      </c>
      <c r="W2113" s="1">
        <f>'[1]RC-1(PY)'!W2113</f>
        <v>0</v>
      </c>
      <c r="X2113" s="1">
        <f>'[1]RC-1(PY)'!X2113</f>
        <v>0</v>
      </c>
      <c r="Y2113" s="1">
        <f>'[1]RC-1(PY)'!Y2113</f>
        <v>0</v>
      </c>
      <c r="Z2113" s="1">
        <f>'[1]RC-1(PY)'!Z2113</f>
        <v>0</v>
      </c>
      <c r="AA2113" s="1">
        <f>'[1]RC-1(PY)'!AA2113</f>
        <v>0</v>
      </c>
      <c r="AB2113" s="1">
        <f>'[1]RC-1(PY)'!AB2113</f>
        <v>0</v>
      </c>
      <c r="AC2113" s="1">
        <f>'[1]RC-1(PY)'!AC2113</f>
        <v>0</v>
      </c>
      <c r="AD2113" s="1">
        <f>'[1]RC-1(PY)'!AD2113</f>
        <v>0</v>
      </c>
      <c r="AE2113" s="1">
        <f>'[1]RC-1(PY)'!AE2113</f>
        <v>0</v>
      </c>
      <c r="AF2113" s="1">
        <f>'[1]RC-1(PY)'!AF2113</f>
        <v>0</v>
      </c>
      <c r="AG2113" s="1">
        <f>'[1]RC-1(PY)'!AG2113</f>
        <v>0</v>
      </c>
      <c r="AH2113" s="1">
        <f>'[1]RC-1(PY)'!AH2113</f>
        <v>0</v>
      </c>
      <c r="AI2113" s="1">
        <f>'[1]RC-1(PY)'!AI2113</f>
        <v>0</v>
      </c>
    </row>
    <row r="2114" spans="1:35" x14ac:dyDescent="0.3">
      <c r="A2114" s="1">
        <f>'[1]RC-1(PY)'!A2114</f>
        <v>0</v>
      </c>
      <c r="B2114" s="1">
        <f>'[1]RC-1(PY)'!B2114</f>
        <v>0</v>
      </c>
      <c r="C2114" s="1">
        <f>'[1]RC-1(PY)'!C2114</f>
        <v>0</v>
      </c>
      <c r="D2114" s="1">
        <f>'[1]RC-1(PY)'!D2114</f>
        <v>0</v>
      </c>
      <c r="E2114" s="1">
        <f>'[1]RC-1(PY)'!E2114</f>
        <v>0</v>
      </c>
      <c r="F2114" s="1">
        <f>'[1]RC-1(PY)'!F2114</f>
        <v>0</v>
      </c>
      <c r="G2114" s="1">
        <f>'[1]RC-1(PY)'!G2114</f>
        <v>0</v>
      </c>
      <c r="H2114" s="1">
        <f>'[1]RC-1(PY)'!H2114</f>
        <v>0</v>
      </c>
      <c r="I2114" s="1">
        <f>'[1]RC-1(PY)'!I2114</f>
        <v>0</v>
      </c>
      <c r="J2114" s="1">
        <f>'[1]RC-1(PY)'!J2114</f>
        <v>0</v>
      </c>
      <c r="K2114" s="1">
        <f>'[1]RC-1(PY)'!K2114</f>
        <v>0</v>
      </c>
      <c r="L2114" s="1">
        <f>'[1]RC-1(PY)'!L2114</f>
        <v>0</v>
      </c>
      <c r="M2114" s="1">
        <f>'[1]RC-1(PY)'!M2114</f>
        <v>0</v>
      </c>
      <c r="N2114" s="1">
        <f>'[1]RC-1(PY)'!N2114</f>
        <v>0</v>
      </c>
      <c r="O2114" s="1">
        <f>'[1]RC-1(PY)'!O2114</f>
        <v>0</v>
      </c>
      <c r="P2114" s="1">
        <f>'[1]RC-1(PY)'!P2114</f>
        <v>0</v>
      </c>
      <c r="Q2114" s="1">
        <f>'[1]RC-1(PY)'!Q2114</f>
        <v>0</v>
      </c>
      <c r="R2114" s="1">
        <f>'[1]RC-1(PY)'!R2114</f>
        <v>0</v>
      </c>
      <c r="S2114" s="1">
        <f>'[1]RC-1(PY)'!S2114</f>
        <v>0</v>
      </c>
      <c r="T2114" s="1">
        <f>'[1]RC-1(PY)'!T2114</f>
        <v>0</v>
      </c>
      <c r="U2114" s="1">
        <f>'[1]RC-1(PY)'!U2114</f>
        <v>0</v>
      </c>
      <c r="V2114" s="1">
        <f>'[1]RC-1(PY)'!V2114</f>
        <v>0</v>
      </c>
      <c r="W2114" s="1">
        <f>'[1]RC-1(PY)'!W2114</f>
        <v>0</v>
      </c>
      <c r="X2114" s="1">
        <f>'[1]RC-1(PY)'!X2114</f>
        <v>0</v>
      </c>
      <c r="Y2114" s="1">
        <f>'[1]RC-1(PY)'!Y2114</f>
        <v>0</v>
      </c>
      <c r="Z2114" s="1">
        <f>'[1]RC-1(PY)'!Z2114</f>
        <v>0</v>
      </c>
      <c r="AA2114" s="1">
        <f>'[1]RC-1(PY)'!AA2114</f>
        <v>0</v>
      </c>
      <c r="AB2114" s="1">
        <f>'[1]RC-1(PY)'!AB2114</f>
        <v>0</v>
      </c>
      <c r="AC2114" s="1">
        <f>'[1]RC-1(PY)'!AC2114</f>
        <v>0</v>
      </c>
      <c r="AD2114" s="1">
        <f>'[1]RC-1(PY)'!AD2114</f>
        <v>0</v>
      </c>
      <c r="AE2114" s="1">
        <f>'[1]RC-1(PY)'!AE2114</f>
        <v>0</v>
      </c>
      <c r="AF2114" s="1">
        <f>'[1]RC-1(PY)'!AF2114</f>
        <v>0</v>
      </c>
      <c r="AG2114" s="1">
        <f>'[1]RC-1(PY)'!AG2114</f>
        <v>0</v>
      </c>
      <c r="AH2114" s="1">
        <f>'[1]RC-1(PY)'!AH2114</f>
        <v>0</v>
      </c>
      <c r="AI2114" s="1">
        <f>'[1]RC-1(PY)'!AI2114</f>
        <v>0</v>
      </c>
    </row>
    <row r="2115" spans="1:35" x14ac:dyDescent="0.3">
      <c r="A2115" s="1">
        <f>'[1]RC-1(PY)'!A2115</f>
        <v>0</v>
      </c>
      <c r="B2115" s="1">
        <f>'[1]RC-1(PY)'!B2115</f>
        <v>0</v>
      </c>
      <c r="C2115" s="1">
        <f>'[1]RC-1(PY)'!C2115</f>
        <v>0</v>
      </c>
      <c r="D2115" s="1">
        <f>'[1]RC-1(PY)'!D2115</f>
        <v>0</v>
      </c>
      <c r="E2115" s="1">
        <f>'[1]RC-1(PY)'!E2115</f>
        <v>0</v>
      </c>
      <c r="F2115" s="1">
        <f>'[1]RC-1(PY)'!F2115</f>
        <v>0</v>
      </c>
      <c r="G2115" s="1">
        <f>'[1]RC-1(PY)'!G2115</f>
        <v>0</v>
      </c>
      <c r="H2115" s="1">
        <f>'[1]RC-1(PY)'!H2115</f>
        <v>0</v>
      </c>
      <c r="I2115" s="1">
        <f>'[1]RC-1(PY)'!I2115</f>
        <v>0</v>
      </c>
      <c r="J2115" s="1">
        <f>'[1]RC-1(PY)'!J2115</f>
        <v>0</v>
      </c>
      <c r="K2115" s="1">
        <f>'[1]RC-1(PY)'!K2115</f>
        <v>0</v>
      </c>
      <c r="L2115" s="1">
        <f>'[1]RC-1(PY)'!L2115</f>
        <v>0</v>
      </c>
      <c r="M2115" s="1">
        <f>'[1]RC-1(PY)'!M2115</f>
        <v>0</v>
      </c>
      <c r="N2115" s="1">
        <f>'[1]RC-1(PY)'!N2115</f>
        <v>0</v>
      </c>
      <c r="O2115" s="1">
        <f>'[1]RC-1(PY)'!O2115</f>
        <v>0</v>
      </c>
      <c r="P2115" s="1">
        <f>'[1]RC-1(PY)'!P2115</f>
        <v>0</v>
      </c>
      <c r="Q2115" s="1">
        <f>'[1]RC-1(PY)'!Q2115</f>
        <v>0</v>
      </c>
      <c r="R2115" s="1">
        <f>'[1]RC-1(PY)'!R2115</f>
        <v>0</v>
      </c>
      <c r="S2115" s="1">
        <f>'[1]RC-1(PY)'!S2115</f>
        <v>0</v>
      </c>
      <c r="T2115" s="1">
        <f>'[1]RC-1(PY)'!T2115</f>
        <v>0</v>
      </c>
      <c r="U2115" s="1">
        <f>'[1]RC-1(PY)'!U2115</f>
        <v>0</v>
      </c>
      <c r="V2115" s="1">
        <f>'[1]RC-1(PY)'!V2115</f>
        <v>0</v>
      </c>
      <c r="W2115" s="1">
        <f>'[1]RC-1(PY)'!W2115</f>
        <v>0</v>
      </c>
      <c r="X2115" s="1">
        <f>'[1]RC-1(PY)'!X2115</f>
        <v>0</v>
      </c>
      <c r="Y2115" s="1">
        <f>'[1]RC-1(PY)'!Y2115</f>
        <v>0</v>
      </c>
      <c r="Z2115" s="1">
        <f>'[1]RC-1(PY)'!Z2115</f>
        <v>0</v>
      </c>
      <c r="AA2115" s="1">
        <f>'[1]RC-1(PY)'!AA2115</f>
        <v>0</v>
      </c>
      <c r="AB2115" s="1">
        <f>'[1]RC-1(PY)'!AB2115</f>
        <v>0</v>
      </c>
      <c r="AC2115" s="1">
        <f>'[1]RC-1(PY)'!AC2115</f>
        <v>0</v>
      </c>
      <c r="AD2115" s="1">
        <f>'[1]RC-1(PY)'!AD2115</f>
        <v>0</v>
      </c>
      <c r="AE2115" s="1">
        <f>'[1]RC-1(PY)'!AE2115</f>
        <v>0</v>
      </c>
      <c r="AF2115" s="1">
        <f>'[1]RC-1(PY)'!AF2115</f>
        <v>0</v>
      </c>
      <c r="AG2115" s="1">
        <f>'[1]RC-1(PY)'!AG2115</f>
        <v>0</v>
      </c>
      <c r="AH2115" s="1">
        <f>'[1]RC-1(PY)'!AH2115</f>
        <v>0</v>
      </c>
      <c r="AI2115" s="1">
        <f>'[1]RC-1(PY)'!AI2115</f>
        <v>0</v>
      </c>
    </row>
    <row r="2116" spans="1:35" x14ac:dyDescent="0.3">
      <c r="A2116" s="1">
        <f>'[1]RC-1(PY)'!A2116</f>
        <v>0</v>
      </c>
      <c r="B2116" s="1">
        <f>'[1]RC-1(PY)'!B2116</f>
        <v>0</v>
      </c>
      <c r="C2116" s="1">
        <f>'[1]RC-1(PY)'!C2116</f>
        <v>0</v>
      </c>
      <c r="D2116" s="1">
        <f>'[1]RC-1(PY)'!D2116</f>
        <v>0</v>
      </c>
      <c r="E2116" s="1">
        <f>'[1]RC-1(PY)'!E2116</f>
        <v>0</v>
      </c>
      <c r="F2116" s="1">
        <f>'[1]RC-1(PY)'!F2116</f>
        <v>0</v>
      </c>
      <c r="G2116" s="1">
        <f>'[1]RC-1(PY)'!G2116</f>
        <v>0</v>
      </c>
      <c r="H2116" s="1">
        <f>'[1]RC-1(PY)'!H2116</f>
        <v>0</v>
      </c>
      <c r="I2116" s="1">
        <f>'[1]RC-1(PY)'!I2116</f>
        <v>0</v>
      </c>
      <c r="J2116" s="1">
        <f>'[1]RC-1(PY)'!J2116</f>
        <v>0</v>
      </c>
      <c r="K2116" s="1">
        <f>'[1]RC-1(PY)'!K2116</f>
        <v>0</v>
      </c>
      <c r="L2116" s="1">
        <f>'[1]RC-1(PY)'!L2116</f>
        <v>0</v>
      </c>
      <c r="M2116" s="1">
        <f>'[1]RC-1(PY)'!M2116</f>
        <v>0</v>
      </c>
      <c r="N2116" s="1">
        <f>'[1]RC-1(PY)'!N2116</f>
        <v>0</v>
      </c>
      <c r="O2116" s="1">
        <f>'[1]RC-1(PY)'!O2116</f>
        <v>0</v>
      </c>
      <c r="P2116" s="1">
        <f>'[1]RC-1(PY)'!P2116</f>
        <v>0</v>
      </c>
      <c r="Q2116" s="1">
        <f>'[1]RC-1(PY)'!Q2116</f>
        <v>0</v>
      </c>
      <c r="R2116" s="1">
        <f>'[1]RC-1(PY)'!R2116</f>
        <v>0</v>
      </c>
      <c r="S2116" s="1">
        <f>'[1]RC-1(PY)'!S2116</f>
        <v>0</v>
      </c>
      <c r="T2116" s="1">
        <f>'[1]RC-1(PY)'!T2116</f>
        <v>0</v>
      </c>
      <c r="U2116" s="1">
        <f>'[1]RC-1(PY)'!U2116</f>
        <v>0</v>
      </c>
      <c r="V2116" s="1">
        <f>'[1]RC-1(PY)'!V2116</f>
        <v>0</v>
      </c>
      <c r="W2116" s="1">
        <f>'[1]RC-1(PY)'!W2116</f>
        <v>0</v>
      </c>
      <c r="X2116" s="1">
        <f>'[1]RC-1(PY)'!X2116</f>
        <v>0</v>
      </c>
      <c r="Y2116" s="1">
        <f>'[1]RC-1(PY)'!Y2116</f>
        <v>0</v>
      </c>
      <c r="Z2116" s="1">
        <f>'[1]RC-1(PY)'!Z2116</f>
        <v>0</v>
      </c>
      <c r="AA2116" s="1">
        <f>'[1]RC-1(PY)'!AA2116</f>
        <v>0</v>
      </c>
      <c r="AB2116" s="1">
        <f>'[1]RC-1(PY)'!AB2116</f>
        <v>0</v>
      </c>
      <c r="AC2116" s="1">
        <f>'[1]RC-1(PY)'!AC2116</f>
        <v>0</v>
      </c>
      <c r="AD2116" s="1">
        <f>'[1]RC-1(PY)'!AD2116</f>
        <v>0</v>
      </c>
      <c r="AE2116" s="1">
        <f>'[1]RC-1(PY)'!AE2116</f>
        <v>0</v>
      </c>
      <c r="AF2116" s="1">
        <f>'[1]RC-1(PY)'!AF2116</f>
        <v>0</v>
      </c>
      <c r="AG2116" s="1">
        <f>'[1]RC-1(PY)'!AG2116</f>
        <v>0</v>
      </c>
      <c r="AH2116" s="1">
        <f>'[1]RC-1(PY)'!AH2116</f>
        <v>0</v>
      </c>
      <c r="AI2116" s="1">
        <f>'[1]RC-1(PY)'!AI2116</f>
        <v>0</v>
      </c>
    </row>
    <row r="2117" spans="1:35" x14ac:dyDescent="0.3">
      <c r="A2117" s="1">
        <f>'[1]RC-1(PY)'!A2117</f>
        <v>0</v>
      </c>
      <c r="B2117" s="1">
        <f>'[1]RC-1(PY)'!B2117</f>
        <v>0</v>
      </c>
      <c r="C2117" s="1">
        <f>'[1]RC-1(PY)'!C2117</f>
        <v>0</v>
      </c>
      <c r="D2117" s="1">
        <f>'[1]RC-1(PY)'!D2117</f>
        <v>0</v>
      </c>
      <c r="E2117" s="1">
        <f>'[1]RC-1(PY)'!E2117</f>
        <v>0</v>
      </c>
      <c r="F2117" s="1">
        <f>'[1]RC-1(PY)'!F2117</f>
        <v>0</v>
      </c>
      <c r="G2117" s="1">
        <f>'[1]RC-1(PY)'!G2117</f>
        <v>0</v>
      </c>
      <c r="H2117" s="1">
        <f>'[1]RC-1(PY)'!H2117</f>
        <v>0</v>
      </c>
      <c r="I2117" s="1">
        <f>'[1]RC-1(PY)'!I2117</f>
        <v>0</v>
      </c>
      <c r="J2117" s="1">
        <f>'[1]RC-1(PY)'!J2117</f>
        <v>0</v>
      </c>
      <c r="K2117" s="1">
        <f>'[1]RC-1(PY)'!K2117</f>
        <v>0</v>
      </c>
      <c r="L2117" s="1">
        <f>'[1]RC-1(PY)'!L2117</f>
        <v>0</v>
      </c>
      <c r="M2117" s="1">
        <f>'[1]RC-1(PY)'!M2117</f>
        <v>0</v>
      </c>
      <c r="N2117" s="1">
        <f>'[1]RC-1(PY)'!N2117</f>
        <v>0</v>
      </c>
      <c r="O2117" s="1">
        <f>'[1]RC-1(PY)'!O2117</f>
        <v>0</v>
      </c>
      <c r="P2117" s="1">
        <f>'[1]RC-1(PY)'!P2117</f>
        <v>0</v>
      </c>
      <c r="Q2117" s="1">
        <f>'[1]RC-1(PY)'!Q2117</f>
        <v>0</v>
      </c>
      <c r="R2117" s="1">
        <f>'[1]RC-1(PY)'!R2117</f>
        <v>0</v>
      </c>
      <c r="S2117" s="1">
        <f>'[1]RC-1(PY)'!S2117</f>
        <v>0</v>
      </c>
      <c r="T2117" s="1">
        <f>'[1]RC-1(PY)'!T2117</f>
        <v>0</v>
      </c>
      <c r="U2117" s="1">
        <f>'[1]RC-1(PY)'!U2117</f>
        <v>0</v>
      </c>
      <c r="V2117" s="1">
        <f>'[1]RC-1(PY)'!V2117</f>
        <v>0</v>
      </c>
      <c r="W2117" s="1">
        <f>'[1]RC-1(PY)'!W2117</f>
        <v>0</v>
      </c>
      <c r="X2117" s="1">
        <f>'[1]RC-1(PY)'!X2117</f>
        <v>0</v>
      </c>
      <c r="Y2117" s="1">
        <f>'[1]RC-1(PY)'!Y2117</f>
        <v>0</v>
      </c>
      <c r="Z2117" s="1">
        <f>'[1]RC-1(PY)'!Z2117</f>
        <v>0</v>
      </c>
      <c r="AA2117" s="1">
        <f>'[1]RC-1(PY)'!AA2117</f>
        <v>0</v>
      </c>
      <c r="AB2117" s="1">
        <f>'[1]RC-1(PY)'!AB2117</f>
        <v>0</v>
      </c>
      <c r="AC2117" s="1">
        <f>'[1]RC-1(PY)'!AC2117</f>
        <v>0</v>
      </c>
      <c r="AD2117" s="1">
        <f>'[1]RC-1(PY)'!AD2117</f>
        <v>0</v>
      </c>
      <c r="AE2117" s="1">
        <f>'[1]RC-1(PY)'!AE2117</f>
        <v>0</v>
      </c>
      <c r="AF2117" s="1">
        <f>'[1]RC-1(PY)'!AF2117</f>
        <v>0</v>
      </c>
      <c r="AG2117" s="1">
        <f>'[1]RC-1(PY)'!AG2117</f>
        <v>0</v>
      </c>
      <c r="AH2117" s="1">
        <f>'[1]RC-1(PY)'!AH2117</f>
        <v>0</v>
      </c>
      <c r="AI2117" s="1">
        <f>'[1]RC-1(PY)'!AI2117</f>
        <v>0</v>
      </c>
    </row>
    <row r="2118" spans="1:35" x14ac:dyDescent="0.3">
      <c r="A2118" s="1">
        <f>'[1]RC-1(PY)'!A2118</f>
        <v>0</v>
      </c>
      <c r="B2118" s="1">
        <f>'[1]RC-1(PY)'!B2118</f>
        <v>0</v>
      </c>
      <c r="C2118" s="1">
        <f>'[1]RC-1(PY)'!C2118</f>
        <v>0</v>
      </c>
      <c r="D2118" s="1">
        <f>'[1]RC-1(PY)'!D2118</f>
        <v>0</v>
      </c>
      <c r="E2118" s="1">
        <f>'[1]RC-1(PY)'!E2118</f>
        <v>0</v>
      </c>
      <c r="F2118" s="1">
        <f>'[1]RC-1(PY)'!F2118</f>
        <v>0</v>
      </c>
      <c r="G2118" s="1">
        <f>'[1]RC-1(PY)'!G2118</f>
        <v>0</v>
      </c>
      <c r="H2118" s="1">
        <f>'[1]RC-1(PY)'!H2118</f>
        <v>0</v>
      </c>
      <c r="I2118" s="1">
        <f>'[1]RC-1(PY)'!I2118</f>
        <v>0</v>
      </c>
      <c r="J2118" s="1">
        <f>'[1]RC-1(PY)'!J2118</f>
        <v>0</v>
      </c>
      <c r="K2118" s="1">
        <f>'[1]RC-1(PY)'!K2118</f>
        <v>0</v>
      </c>
      <c r="L2118" s="1">
        <f>'[1]RC-1(PY)'!L2118</f>
        <v>0</v>
      </c>
      <c r="M2118" s="1">
        <f>'[1]RC-1(PY)'!M2118</f>
        <v>0</v>
      </c>
      <c r="N2118" s="1">
        <f>'[1]RC-1(PY)'!N2118</f>
        <v>0</v>
      </c>
      <c r="O2118" s="1">
        <f>'[1]RC-1(PY)'!O2118</f>
        <v>0</v>
      </c>
      <c r="P2118" s="1">
        <f>'[1]RC-1(PY)'!P2118</f>
        <v>0</v>
      </c>
      <c r="Q2118" s="1">
        <f>'[1]RC-1(PY)'!Q2118</f>
        <v>0</v>
      </c>
      <c r="R2118" s="1">
        <f>'[1]RC-1(PY)'!R2118</f>
        <v>0</v>
      </c>
      <c r="S2118" s="1">
        <f>'[1]RC-1(PY)'!S2118</f>
        <v>0</v>
      </c>
      <c r="T2118" s="1">
        <f>'[1]RC-1(PY)'!T2118</f>
        <v>0</v>
      </c>
      <c r="U2118" s="1">
        <f>'[1]RC-1(PY)'!U2118</f>
        <v>0</v>
      </c>
      <c r="V2118" s="1">
        <f>'[1]RC-1(PY)'!V2118</f>
        <v>0</v>
      </c>
      <c r="W2118" s="1">
        <f>'[1]RC-1(PY)'!W2118</f>
        <v>0</v>
      </c>
      <c r="X2118" s="1">
        <f>'[1]RC-1(PY)'!X2118</f>
        <v>0</v>
      </c>
      <c r="Y2118" s="1">
        <f>'[1]RC-1(PY)'!Y2118</f>
        <v>0</v>
      </c>
      <c r="Z2118" s="1">
        <f>'[1]RC-1(PY)'!Z2118</f>
        <v>0</v>
      </c>
      <c r="AA2118" s="1">
        <f>'[1]RC-1(PY)'!AA2118</f>
        <v>0</v>
      </c>
      <c r="AB2118" s="1">
        <f>'[1]RC-1(PY)'!AB2118</f>
        <v>0</v>
      </c>
      <c r="AC2118" s="1">
        <f>'[1]RC-1(PY)'!AC2118</f>
        <v>0</v>
      </c>
      <c r="AD2118" s="1">
        <f>'[1]RC-1(PY)'!AD2118</f>
        <v>0</v>
      </c>
      <c r="AE2118" s="1">
        <f>'[1]RC-1(PY)'!AE2118</f>
        <v>0</v>
      </c>
      <c r="AF2118" s="1">
        <f>'[1]RC-1(PY)'!AF2118</f>
        <v>0</v>
      </c>
      <c r="AG2118" s="1">
        <f>'[1]RC-1(PY)'!AG2118</f>
        <v>0</v>
      </c>
      <c r="AH2118" s="1">
        <f>'[1]RC-1(PY)'!AH2118</f>
        <v>0</v>
      </c>
      <c r="AI2118" s="1">
        <f>'[1]RC-1(PY)'!AI2118</f>
        <v>0</v>
      </c>
    </row>
    <row r="2119" spans="1:35" x14ac:dyDescent="0.3">
      <c r="A2119" s="1">
        <f>'[1]RC-1(PY)'!A2119</f>
        <v>0</v>
      </c>
      <c r="B2119" s="1">
        <f>'[1]RC-1(PY)'!B2119</f>
        <v>0</v>
      </c>
      <c r="C2119" s="1">
        <f>'[1]RC-1(PY)'!C2119</f>
        <v>0</v>
      </c>
      <c r="D2119" s="1">
        <f>'[1]RC-1(PY)'!D2119</f>
        <v>0</v>
      </c>
      <c r="E2119" s="1">
        <f>'[1]RC-1(PY)'!E2119</f>
        <v>0</v>
      </c>
      <c r="F2119" s="1">
        <f>'[1]RC-1(PY)'!F2119</f>
        <v>0</v>
      </c>
      <c r="G2119" s="1">
        <f>'[1]RC-1(PY)'!G2119</f>
        <v>0</v>
      </c>
      <c r="H2119" s="1">
        <f>'[1]RC-1(PY)'!H2119</f>
        <v>0</v>
      </c>
      <c r="I2119" s="1">
        <f>'[1]RC-1(PY)'!I2119</f>
        <v>0</v>
      </c>
      <c r="J2119" s="1">
        <f>'[1]RC-1(PY)'!J2119</f>
        <v>0</v>
      </c>
      <c r="K2119" s="1">
        <f>'[1]RC-1(PY)'!K2119</f>
        <v>0</v>
      </c>
      <c r="L2119" s="1">
        <f>'[1]RC-1(PY)'!L2119</f>
        <v>0</v>
      </c>
      <c r="M2119" s="1">
        <f>'[1]RC-1(PY)'!M2119</f>
        <v>0</v>
      </c>
      <c r="N2119" s="1">
        <f>'[1]RC-1(PY)'!N2119</f>
        <v>0</v>
      </c>
      <c r="O2119" s="1">
        <f>'[1]RC-1(PY)'!O2119</f>
        <v>0</v>
      </c>
      <c r="P2119" s="1">
        <f>'[1]RC-1(PY)'!P2119</f>
        <v>0</v>
      </c>
      <c r="Q2119" s="1">
        <f>'[1]RC-1(PY)'!Q2119</f>
        <v>0</v>
      </c>
      <c r="R2119" s="1">
        <f>'[1]RC-1(PY)'!R2119</f>
        <v>0</v>
      </c>
      <c r="S2119" s="1">
        <f>'[1]RC-1(PY)'!S2119</f>
        <v>0</v>
      </c>
      <c r="T2119" s="1">
        <f>'[1]RC-1(PY)'!T2119</f>
        <v>0</v>
      </c>
      <c r="U2119" s="1">
        <f>'[1]RC-1(PY)'!U2119</f>
        <v>0</v>
      </c>
      <c r="V2119" s="1">
        <f>'[1]RC-1(PY)'!V2119</f>
        <v>0</v>
      </c>
      <c r="W2119" s="1">
        <f>'[1]RC-1(PY)'!W2119</f>
        <v>0</v>
      </c>
      <c r="X2119" s="1">
        <f>'[1]RC-1(PY)'!X2119</f>
        <v>0</v>
      </c>
      <c r="Y2119" s="1">
        <f>'[1]RC-1(PY)'!Y2119</f>
        <v>0</v>
      </c>
      <c r="Z2119" s="1">
        <f>'[1]RC-1(PY)'!Z2119</f>
        <v>0</v>
      </c>
      <c r="AA2119" s="1">
        <f>'[1]RC-1(PY)'!AA2119</f>
        <v>0</v>
      </c>
      <c r="AB2119" s="1">
        <f>'[1]RC-1(PY)'!AB2119</f>
        <v>0</v>
      </c>
      <c r="AC2119" s="1">
        <f>'[1]RC-1(PY)'!AC2119</f>
        <v>0</v>
      </c>
      <c r="AD2119" s="1">
        <f>'[1]RC-1(PY)'!AD2119</f>
        <v>0</v>
      </c>
      <c r="AE2119" s="1">
        <f>'[1]RC-1(PY)'!AE2119</f>
        <v>0</v>
      </c>
      <c r="AF2119" s="1">
        <f>'[1]RC-1(PY)'!AF2119</f>
        <v>0</v>
      </c>
      <c r="AG2119" s="1">
        <f>'[1]RC-1(PY)'!AG2119</f>
        <v>0</v>
      </c>
      <c r="AH2119" s="1">
        <f>'[1]RC-1(PY)'!AH2119</f>
        <v>0</v>
      </c>
      <c r="AI2119" s="1">
        <f>'[1]RC-1(PY)'!AI2119</f>
        <v>0</v>
      </c>
    </row>
    <row r="2120" spans="1:35" x14ac:dyDescent="0.3">
      <c r="A2120" s="1">
        <f>'[1]RC-1(PY)'!A2120</f>
        <v>0</v>
      </c>
      <c r="B2120" s="1">
        <f>'[1]RC-1(PY)'!B2120</f>
        <v>0</v>
      </c>
      <c r="C2120" s="1">
        <f>'[1]RC-1(PY)'!C2120</f>
        <v>0</v>
      </c>
      <c r="D2120" s="1">
        <f>'[1]RC-1(PY)'!D2120</f>
        <v>0</v>
      </c>
      <c r="E2120" s="1">
        <f>'[1]RC-1(PY)'!E2120</f>
        <v>0</v>
      </c>
      <c r="F2120" s="1">
        <f>'[1]RC-1(PY)'!F2120</f>
        <v>0</v>
      </c>
      <c r="G2120" s="1">
        <f>'[1]RC-1(PY)'!G2120</f>
        <v>0</v>
      </c>
      <c r="H2120" s="1">
        <f>'[1]RC-1(PY)'!H2120</f>
        <v>0</v>
      </c>
      <c r="I2120" s="1">
        <f>'[1]RC-1(PY)'!I2120</f>
        <v>0</v>
      </c>
      <c r="J2120" s="1">
        <f>'[1]RC-1(PY)'!J2120</f>
        <v>0</v>
      </c>
      <c r="K2120" s="1">
        <f>'[1]RC-1(PY)'!K2120</f>
        <v>0</v>
      </c>
      <c r="L2120" s="1">
        <f>'[1]RC-1(PY)'!L2120</f>
        <v>0</v>
      </c>
      <c r="M2120" s="1">
        <f>'[1]RC-1(PY)'!M2120</f>
        <v>0</v>
      </c>
      <c r="N2120" s="1">
        <f>'[1]RC-1(PY)'!N2120</f>
        <v>0</v>
      </c>
      <c r="O2120" s="1">
        <f>'[1]RC-1(PY)'!O2120</f>
        <v>0</v>
      </c>
      <c r="P2120" s="1">
        <f>'[1]RC-1(PY)'!P2120</f>
        <v>0</v>
      </c>
      <c r="Q2120" s="1">
        <f>'[1]RC-1(PY)'!Q2120</f>
        <v>0</v>
      </c>
      <c r="R2120" s="1">
        <f>'[1]RC-1(PY)'!R2120</f>
        <v>0</v>
      </c>
      <c r="S2120" s="1">
        <f>'[1]RC-1(PY)'!S2120</f>
        <v>0</v>
      </c>
      <c r="T2120" s="1">
        <f>'[1]RC-1(PY)'!T2120</f>
        <v>0</v>
      </c>
      <c r="U2120" s="1">
        <f>'[1]RC-1(PY)'!U2120</f>
        <v>0</v>
      </c>
      <c r="V2120" s="1">
        <f>'[1]RC-1(PY)'!V2120</f>
        <v>0</v>
      </c>
      <c r="W2120" s="1">
        <f>'[1]RC-1(PY)'!W2120</f>
        <v>0</v>
      </c>
      <c r="X2120" s="1">
        <f>'[1]RC-1(PY)'!X2120</f>
        <v>0</v>
      </c>
      <c r="Y2120" s="1">
        <f>'[1]RC-1(PY)'!Y2120</f>
        <v>0</v>
      </c>
      <c r="Z2120" s="1">
        <f>'[1]RC-1(PY)'!Z2120</f>
        <v>0</v>
      </c>
      <c r="AA2120" s="1">
        <f>'[1]RC-1(PY)'!AA2120</f>
        <v>0</v>
      </c>
      <c r="AB2120" s="1">
        <f>'[1]RC-1(PY)'!AB2120</f>
        <v>0</v>
      </c>
      <c r="AC2120" s="1">
        <f>'[1]RC-1(PY)'!AC2120</f>
        <v>0</v>
      </c>
      <c r="AD2120" s="1">
        <f>'[1]RC-1(PY)'!AD2120</f>
        <v>0</v>
      </c>
      <c r="AE2120" s="1">
        <f>'[1]RC-1(PY)'!AE2120</f>
        <v>0</v>
      </c>
      <c r="AF2120" s="1">
        <f>'[1]RC-1(PY)'!AF2120</f>
        <v>0</v>
      </c>
      <c r="AG2120" s="1">
        <f>'[1]RC-1(PY)'!AG2120</f>
        <v>0</v>
      </c>
      <c r="AH2120" s="1">
        <f>'[1]RC-1(PY)'!AH2120</f>
        <v>0</v>
      </c>
      <c r="AI2120" s="1">
        <f>'[1]RC-1(PY)'!AI2120</f>
        <v>0</v>
      </c>
    </row>
    <row r="2121" spans="1:35" x14ac:dyDescent="0.3">
      <c r="A2121" s="1">
        <f>'[1]RC-1(PY)'!A2121</f>
        <v>0</v>
      </c>
      <c r="B2121" s="1">
        <f>'[1]RC-1(PY)'!B2121</f>
        <v>0</v>
      </c>
      <c r="C2121" s="1">
        <f>'[1]RC-1(PY)'!C2121</f>
        <v>0</v>
      </c>
      <c r="D2121" s="1">
        <f>'[1]RC-1(PY)'!D2121</f>
        <v>0</v>
      </c>
      <c r="E2121" s="1">
        <f>'[1]RC-1(PY)'!E2121</f>
        <v>0</v>
      </c>
      <c r="F2121" s="1">
        <f>'[1]RC-1(PY)'!F2121</f>
        <v>0</v>
      </c>
      <c r="G2121" s="1">
        <f>'[1]RC-1(PY)'!G2121</f>
        <v>0</v>
      </c>
      <c r="H2121" s="1">
        <f>'[1]RC-1(PY)'!H2121</f>
        <v>0</v>
      </c>
      <c r="I2121" s="1">
        <f>'[1]RC-1(PY)'!I2121</f>
        <v>0</v>
      </c>
      <c r="J2121" s="1">
        <f>'[1]RC-1(PY)'!J2121</f>
        <v>0</v>
      </c>
      <c r="K2121" s="1">
        <f>'[1]RC-1(PY)'!K2121</f>
        <v>0</v>
      </c>
      <c r="L2121" s="1">
        <f>'[1]RC-1(PY)'!L2121</f>
        <v>0</v>
      </c>
      <c r="M2121" s="1">
        <f>'[1]RC-1(PY)'!M2121</f>
        <v>0</v>
      </c>
      <c r="N2121" s="1">
        <f>'[1]RC-1(PY)'!N2121</f>
        <v>0</v>
      </c>
      <c r="O2121" s="1">
        <f>'[1]RC-1(PY)'!O2121</f>
        <v>0</v>
      </c>
      <c r="P2121" s="1">
        <f>'[1]RC-1(PY)'!P2121</f>
        <v>0</v>
      </c>
      <c r="Q2121" s="1">
        <f>'[1]RC-1(PY)'!Q2121</f>
        <v>0</v>
      </c>
      <c r="R2121" s="1">
        <f>'[1]RC-1(PY)'!R2121</f>
        <v>0</v>
      </c>
      <c r="S2121" s="1">
        <f>'[1]RC-1(PY)'!S2121</f>
        <v>0</v>
      </c>
      <c r="T2121" s="1">
        <f>'[1]RC-1(PY)'!T2121</f>
        <v>0</v>
      </c>
      <c r="U2121" s="1">
        <f>'[1]RC-1(PY)'!U2121</f>
        <v>0</v>
      </c>
      <c r="V2121" s="1">
        <f>'[1]RC-1(PY)'!V2121</f>
        <v>0</v>
      </c>
      <c r="W2121" s="1">
        <f>'[1]RC-1(PY)'!W2121</f>
        <v>0</v>
      </c>
      <c r="X2121" s="1">
        <f>'[1]RC-1(PY)'!X2121</f>
        <v>0</v>
      </c>
      <c r="Y2121" s="1">
        <f>'[1]RC-1(PY)'!Y2121</f>
        <v>0</v>
      </c>
      <c r="Z2121" s="1">
        <f>'[1]RC-1(PY)'!Z2121</f>
        <v>0</v>
      </c>
      <c r="AA2121" s="1">
        <f>'[1]RC-1(PY)'!AA2121</f>
        <v>0</v>
      </c>
      <c r="AB2121" s="1">
        <f>'[1]RC-1(PY)'!AB2121</f>
        <v>0</v>
      </c>
      <c r="AC2121" s="1">
        <f>'[1]RC-1(PY)'!AC2121</f>
        <v>0</v>
      </c>
      <c r="AD2121" s="1">
        <f>'[1]RC-1(PY)'!AD2121</f>
        <v>0</v>
      </c>
      <c r="AE2121" s="1">
        <f>'[1]RC-1(PY)'!AE2121</f>
        <v>0</v>
      </c>
      <c r="AF2121" s="1">
        <f>'[1]RC-1(PY)'!AF2121</f>
        <v>0</v>
      </c>
      <c r="AG2121" s="1">
        <f>'[1]RC-1(PY)'!AG2121</f>
        <v>0</v>
      </c>
      <c r="AH2121" s="1">
        <f>'[1]RC-1(PY)'!AH2121</f>
        <v>0</v>
      </c>
      <c r="AI2121" s="1">
        <f>'[1]RC-1(PY)'!AI2121</f>
        <v>0</v>
      </c>
    </row>
    <row r="2122" spans="1:35" x14ac:dyDescent="0.3">
      <c r="A2122" s="1">
        <f>'[1]RC-1(PY)'!A2122</f>
        <v>0</v>
      </c>
      <c r="B2122" s="1">
        <f>'[1]RC-1(PY)'!B2122</f>
        <v>0</v>
      </c>
      <c r="C2122" s="1">
        <f>'[1]RC-1(PY)'!C2122</f>
        <v>0</v>
      </c>
      <c r="D2122" s="1">
        <f>'[1]RC-1(PY)'!D2122</f>
        <v>0</v>
      </c>
      <c r="E2122" s="1">
        <f>'[1]RC-1(PY)'!E2122</f>
        <v>0</v>
      </c>
      <c r="F2122" s="1">
        <f>'[1]RC-1(PY)'!F2122</f>
        <v>0</v>
      </c>
      <c r="G2122" s="1">
        <f>'[1]RC-1(PY)'!G2122</f>
        <v>0</v>
      </c>
      <c r="H2122" s="1">
        <f>'[1]RC-1(PY)'!H2122</f>
        <v>0</v>
      </c>
      <c r="I2122" s="1">
        <f>'[1]RC-1(PY)'!I2122</f>
        <v>0</v>
      </c>
      <c r="J2122" s="1">
        <f>'[1]RC-1(PY)'!J2122</f>
        <v>0</v>
      </c>
      <c r="K2122" s="1">
        <f>'[1]RC-1(PY)'!K2122</f>
        <v>0</v>
      </c>
      <c r="L2122" s="1">
        <f>'[1]RC-1(PY)'!L2122</f>
        <v>0</v>
      </c>
      <c r="M2122" s="1">
        <f>'[1]RC-1(PY)'!M2122</f>
        <v>0</v>
      </c>
      <c r="N2122" s="1">
        <f>'[1]RC-1(PY)'!N2122</f>
        <v>0</v>
      </c>
      <c r="O2122" s="1">
        <f>'[1]RC-1(PY)'!O2122</f>
        <v>0</v>
      </c>
      <c r="P2122" s="1">
        <f>'[1]RC-1(PY)'!P2122</f>
        <v>0</v>
      </c>
      <c r="Q2122" s="1">
        <f>'[1]RC-1(PY)'!Q2122</f>
        <v>0</v>
      </c>
      <c r="R2122" s="1">
        <f>'[1]RC-1(PY)'!R2122</f>
        <v>0</v>
      </c>
      <c r="S2122" s="1">
        <f>'[1]RC-1(PY)'!S2122</f>
        <v>0</v>
      </c>
      <c r="T2122" s="1">
        <f>'[1]RC-1(PY)'!T2122</f>
        <v>0</v>
      </c>
      <c r="U2122" s="1">
        <f>'[1]RC-1(PY)'!U2122</f>
        <v>0</v>
      </c>
      <c r="V2122" s="1">
        <f>'[1]RC-1(PY)'!V2122</f>
        <v>0</v>
      </c>
      <c r="W2122" s="1">
        <f>'[1]RC-1(PY)'!W2122</f>
        <v>0</v>
      </c>
      <c r="X2122" s="1">
        <f>'[1]RC-1(PY)'!X2122</f>
        <v>0</v>
      </c>
      <c r="Y2122" s="1">
        <f>'[1]RC-1(PY)'!Y2122</f>
        <v>0</v>
      </c>
      <c r="Z2122" s="1">
        <f>'[1]RC-1(PY)'!Z2122</f>
        <v>0</v>
      </c>
      <c r="AA2122" s="1">
        <f>'[1]RC-1(PY)'!AA2122</f>
        <v>0</v>
      </c>
      <c r="AB2122" s="1">
        <f>'[1]RC-1(PY)'!AB2122</f>
        <v>0</v>
      </c>
      <c r="AC2122" s="1">
        <f>'[1]RC-1(PY)'!AC2122</f>
        <v>0</v>
      </c>
      <c r="AD2122" s="1">
        <f>'[1]RC-1(PY)'!AD2122</f>
        <v>0</v>
      </c>
      <c r="AE2122" s="1">
        <f>'[1]RC-1(PY)'!AE2122</f>
        <v>0</v>
      </c>
      <c r="AF2122" s="1">
        <f>'[1]RC-1(PY)'!AF2122</f>
        <v>0</v>
      </c>
      <c r="AG2122" s="1">
        <f>'[1]RC-1(PY)'!AG2122</f>
        <v>0</v>
      </c>
      <c r="AH2122" s="1">
        <f>'[1]RC-1(PY)'!AH2122</f>
        <v>0</v>
      </c>
      <c r="AI2122" s="1">
        <f>'[1]RC-1(PY)'!AI2122</f>
        <v>0</v>
      </c>
    </row>
    <row r="2123" spans="1:35" x14ac:dyDescent="0.3">
      <c r="A2123" s="1">
        <f>'[1]RC-1(PY)'!A2123</f>
        <v>0</v>
      </c>
      <c r="B2123" s="1">
        <f>'[1]RC-1(PY)'!B2123</f>
        <v>0</v>
      </c>
      <c r="C2123" s="1">
        <f>'[1]RC-1(PY)'!C2123</f>
        <v>0</v>
      </c>
      <c r="D2123" s="1">
        <f>'[1]RC-1(PY)'!D2123</f>
        <v>0</v>
      </c>
      <c r="E2123" s="1">
        <f>'[1]RC-1(PY)'!E2123</f>
        <v>0</v>
      </c>
      <c r="F2123" s="1">
        <f>'[1]RC-1(PY)'!F2123</f>
        <v>0</v>
      </c>
      <c r="G2123" s="1">
        <f>'[1]RC-1(PY)'!G2123</f>
        <v>0</v>
      </c>
      <c r="H2123" s="1">
        <f>'[1]RC-1(PY)'!H2123</f>
        <v>0</v>
      </c>
      <c r="I2123" s="1">
        <f>'[1]RC-1(PY)'!I2123</f>
        <v>0</v>
      </c>
      <c r="J2123" s="1">
        <f>'[1]RC-1(PY)'!J2123</f>
        <v>0</v>
      </c>
      <c r="K2123" s="1">
        <f>'[1]RC-1(PY)'!K2123</f>
        <v>0</v>
      </c>
      <c r="L2123" s="1">
        <f>'[1]RC-1(PY)'!L2123</f>
        <v>0</v>
      </c>
      <c r="M2123" s="1">
        <f>'[1]RC-1(PY)'!M2123</f>
        <v>0</v>
      </c>
      <c r="N2123" s="1">
        <f>'[1]RC-1(PY)'!N2123</f>
        <v>0</v>
      </c>
      <c r="O2123" s="1">
        <f>'[1]RC-1(PY)'!O2123</f>
        <v>0</v>
      </c>
      <c r="P2123" s="1">
        <f>'[1]RC-1(PY)'!P2123</f>
        <v>0</v>
      </c>
      <c r="Q2123" s="1">
        <f>'[1]RC-1(PY)'!Q2123</f>
        <v>0</v>
      </c>
      <c r="R2123" s="1">
        <f>'[1]RC-1(PY)'!R2123</f>
        <v>0</v>
      </c>
      <c r="S2123" s="1">
        <f>'[1]RC-1(PY)'!S2123</f>
        <v>0</v>
      </c>
      <c r="T2123" s="1">
        <f>'[1]RC-1(PY)'!T2123</f>
        <v>0</v>
      </c>
      <c r="U2123" s="1">
        <f>'[1]RC-1(PY)'!U2123</f>
        <v>0</v>
      </c>
      <c r="V2123" s="1">
        <f>'[1]RC-1(PY)'!V2123</f>
        <v>0</v>
      </c>
      <c r="W2123" s="1">
        <f>'[1]RC-1(PY)'!W2123</f>
        <v>0</v>
      </c>
      <c r="X2123" s="1">
        <f>'[1]RC-1(PY)'!X2123</f>
        <v>0</v>
      </c>
      <c r="Y2123" s="1">
        <f>'[1]RC-1(PY)'!Y2123</f>
        <v>0</v>
      </c>
      <c r="Z2123" s="1">
        <f>'[1]RC-1(PY)'!Z2123</f>
        <v>0</v>
      </c>
      <c r="AA2123" s="1">
        <f>'[1]RC-1(PY)'!AA2123</f>
        <v>0</v>
      </c>
      <c r="AB2123" s="1">
        <f>'[1]RC-1(PY)'!AB2123</f>
        <v>0</v>
      </c>
      <c r="AC2123" s="1">
        <f>'[1]RC-1(PY)'!AC2123</f>
        <v>0</v>
      </c>
      <c r="AD2123" s="1">
        <f>'[1]RC-1(PY)'!AD2123</f>
        <v>0</v>
      </c>
      <c r="AE2123" s="1">
        <f>'[1]RC-1(PY)'!AE2123</f>
        <v>0</v>
      </c>
      <c r="AF2123" s="1">
        <f>'[1]RC-1(PY)'!AF2123</f>
        <v>0</v>
      </c>
      <c r="AG2123" s="1">
        <f>'[1]RC-1(PY)'!AG2123</f>
        <v>0</v>
      </c>
      <c r="AH2123" s="1">
        <f>'[1]RC-1(PY)'!AH2123</f>
        <v>0</v>
      </c>
      <c r="AI2123" s="1">
        <f>'[1]RC-1(PY)'!AI2123</f>
        <v>0</v>
      </c>
    </row>
    <row r="2124" spans="1:35" x14ac:dyDescent="0.3">
      <c r="A2124" s="1">
        <f>'[1]RC-1(PY)'!A2124</f>
        <v>0</v>
      </c>
      <c r="B2124" s="1">
        <f>'[1]RC-1(PY)'!B2124</f>
        <v>0</v>
      </c>
      <c r="C2124" s="1">
        <f>'[1]RC-1(PY)'!C2124</f>
        <v>0</v>
      </c>
      <c r="D2124" s="1">
        <f>'[1]RC-1(PY)'!D2124</f>
        <v>0</v>
      </c>
      <c r="E2124" s="1">
        <f>'[1]RC-1(PY)'!E2124</f>
        <v>0</v>
      </c>
      <c r="F2124" s="1">
        <f>'[1]RC-1(PY)'!F2124</f>
        <v>0</v>
      </c>
      <c r="G2124" s="1">
        <f>'[1]RC-1(PY)'!G2124</f>
        <v>0</v>
      </c>
      <c r="H2124" s="1">
        <f>'[1]RC-1(PY)'!H2124</f>
        <v>0</v>
      </c>
      <c r="I2124" s="1">
        <f>'[1]RC-1(PY)'!I2124</f>
        <v>0</v>
      </c>
      <c r="J2124" s="1">
        <f>'[1]RC-1(PY)'!J2124</f>
        <v>0</v>
      </c>
      <c r="K2124" s="1">
        <f>'[1]RC-1(PY)'!K2124</f>
        <v>0</v>
      </c>
      <c r="L2124" s="1">
        <f>'[1]RC-1(PY)'!L2124</f>
        <v>0</v>
      </c>
      <c r="M2124" s="1">
        <f>'[1]RC-1(PY)'!M2124</f>
        <v>0</v>
      </c>
      <c r="N2124" s="1">
        <f>'[1]RC-1(PY)'!N2124</f>
        <v>0</v>
      </c>
      <c r="O2124" s="1">
        <f>'[1]RC-1(PY)'!O2124</f>
        <v>0</v>
      </c>
      <c r="P2124" s="1">
        <f>'[1]RC-1(PY)'!P2124</f>
        <v>0</v>
      </c>
      <c r="Q2124" s="1">
        <f>'[1]RC-1(PY)'!Q2124</f>
        <v>0</v>
      </c>
      <c r="R2124" s="1">
        <f>'[1]RC-1(PY)'!R2124</f>
        <v>0</v>
      </c>
      <c r="S2124" s="1">
        <f>'[1]RC-1(PY)'!S2124</f>
        <v>0</v>
      </c>
      <c r="T2124" s="1">
        <f>'[1]RC-1(PY)'!T2124</f>
        <v>0</v>
      </c>
      <c r="U2124" s="1">
        <f>'[1]RC-1(PY)'!U2124</f>
        <v>0</v>
      </c>
      <c r="V2124" s="1">
        <f>'[1]RC-1(PY)'!V2124</f>
        <v>0</v>
      </c>
      <c r="W2124" s="1">
        <f>'[1]RC-1(PY)'!W2124</f>
        <v>0</v>
      </c>
      <c r="X2124" s="1">
        <f>'[1]RC-1(PY)'!X2124</f>
        <v>0</v>
      </c>
      <c r="Y2124" s="1">
        <f>'[1]RC-1(PY)'!Y2124</f>
        <v>0</v>
      </c>
      <c r="Z2124" s="1">
        <f>'[1]RC-1(PY)'!Z2124</f>
        <v>0</v>
      </c>
      <c r="AA2124" s="1">
        <f>'[1]RC-1(PY)'!AA2124</f>
        <v>0</v>
      </c>
      <c r="AB2124" s="1">
        <f>'[1]RC-1(PY)'!AB2124</f>
        <v>0</v>
      </c>
      <c r="AC2124" s="1">
        <f>'[1]RC-1(PY)'!AC2124</f>
        <v>0</v>
      </c>
      <c r="AD2124" s="1">
        <f>'[1]RC-1(PY)'!AD2124</f>
        <v>0</v>
      </c>
      <c r="AE2124" s="1">
        <f>'[1]RC-1(PY)'!AE2124</f>
        <v>0</v>
      </c>
      <c r="AF2124" s="1">
        <f>'[1]RC-1(PY)'!AF2124</f>
        <v>0</v>
      </c>
      <c r="AG2124" s="1">
        <f>'[1]RC-1(PY)'!AG2124</f>
        <v>0</v>
      </c>
      <c r="AH2124" s="1">
        <f>'[1]RC-1(PY)'!AH2124</f>
        <v>0</v>
      </c>
      <c r="AI2124" s="1">
        <f>'[1]RC-1(PY)'!AI2124</f>
        <v>0</v>
      </c>
    </row>
    <row r="2125" spans="1:35" x14ac:dyDescent="0.3">
      <c r="A2125" s="1">
        <f>'[1]RC-1(PY)'!A2125</f>
        <v>0</v>
      </c>
      <c r="B2125" s="1">
        <f>'[1]RC-1(PY)'!B2125</f>
        <v>0</v>
      </c>
      <c r="C2125" s="1">
        <f>'[1]RC-1(PY)'!C2125</f>
        <v>0</v>
      </c>
      <c r="D2125" s="1">
        <f>'[1]RC-1(PY)'!D2125</f>
        <v>0</v>
      </c>
      <c r="E2125" s="1">
        <f>'[1]RC-1(PY)'!E2125</f>
        <v>0</v>
      </c>
      <c r="F2125" s="1">
        <f>'[1]RC-1(PY)'!F2125</f>
        <v>0</v>
      </c>
      <c r="G2125" s="1">
        <f>'[1]RC-1(PY)'!G2125</f>
        <v>0</v>
      </c>
      <c r="H2125" s="1">
        <f>'[1]RC-1(PY)'!H2125</f>
        <v>0</v>
      </c>
      <c r="I2125" s="1">
        <f>'[1]RC-1(PY)'!I2125</f>
        <v>0</v>
      </c>
      <c r="J2125" s="1">
        <f>'[1]RC-1(PY)'!J2125</f>
        <v>0</v>
      </c>
      <c r="K2125" s="1">
        <f>'[1]RC-1(PY)'!K2125</f>
        <v>0</v>
      </c>
      <c r="L2125" s="1">
        <f>'[1]RC-1(PY)'!L2125</f>
        <v>0</v>
      </c>
      <c r="M2125" s="1">
        <f>'[1]RC-1(PY)'!M2125</f>
        <v>0</v>
      </c>
      <c r="N2125" s="1">
        <f>'[1]RC-1(PY)'!N2125</f>
        <v>0</v>
      </c>
      <c r="O2125" s="1">
        <f>'[1]RC-1(PY)'!O2125</f>
        <v>0</v>
      </c>
      <c r="P2125" s="1">
        <f>'[1]RC-1(PY)'!P2125</f>
        <v>0</v>
      </c>
      <c r="Q2125" s="1">
        <f>'[1]RC-1(PY)'!Q2125</f>
        <v>0</v>
      </c>
      <c r="R2125" s="1">
        <f>'[1]RC-1(PY)'!R2125</f>
        <v>0</v>
      </c>
      <c r="S2125" s="1">
        <f>'[1]RC-1(PY)'!S2125</f>
        <v>0</v>
      </c>
      <c r="T2125" s="1">
        <f>'[1]RC-1(PY)'!T2125</f>
        <v>0</v>
      </c>
      <c r="U2125" s="1">
        <f>'[1]RC-1(PY)'!U2125</f>
        <v>0</v>
      </c>
      <c r="V2125" s="1">
        <f>'[1]RC-1(PY)'!V2125</f>
        <v>0</v>
      </c>
      <c r="W2125" s="1">
        <f>'[1]RC-1(PY)'!W2125</f>
        <v>0</v>
      </c>
      <c r="X2125" s="1">
        <f>'[1]RC-1(PY)'!X2125</f>
        <v>0</v>
      </c>
      <c r="Y2125" s="1">
        <f>'[1]RC-1(PY)'!Y2125</f>
        <v>0</v>
      </c>
      <c r="Z2125" s="1">
        <f>'[1]RC-1(PY)'!Z2125</f>
        <v>0</v>
      </c>
      <c r="AA2125" s="1">
        <f>'[1]RC-1(PY)'!AA2125</f>
        <v>0</v>
      </c>
      <c r="AB2125" s="1">
        <f>'[1]RC-1(PY)'!AB2125</f>
        <v>0</v>
      </c>
      <c r="AC2125" s="1">
        <f>'[1]RC-1(PY)'!AC2125</f>
        <v>0</v>
      </c>
      <c r="AD2125" s="1">
        <f>'[1]RC-1(PY)'!AD2125</f>
        <v>0</v>
      </c>
      <c r="AE2125" s="1">
        <f>'[1]RC-1(PY)'!AE2125</f>
        <v>0</v>
      </c>
      <c r="AF2125" s="1">
        <f>'[1]RC-1(PY)'!AF2125</f>
        <v>0</v>
      </c>
      <c r="AG2125" s="1">
        <f>'[1]RC-1(PY)'!AG2125</f>
        <v>0</v>
      </c>
      <c r="AH2125" s="1">
        <f>'[1]RC-1(PY)'!AH2125</f>
        <v>0</v>
      </c>
      <c r="AI2125" s="1">
        <f>'[1]RC-1(PY)'!AI2125</f>
        <v>0</v>
      </c>
    </row>
    <row r="2126" spans="1:35" x14ac:dyDescent="0.3">
      <c r="A2126" s="1">
        <f>'[1]RC-1(PY)'!A2126</f>
        <v>0</v>
      </c>
      <c r="B2126" s="1">
        <f>'[1]RC-1(PY)'!B2126</f>
        <v>0</v>
      </c>
      <c r="C2126" s="1">
        <f>'[1]RC-1(PY)'!C2126</f>
        <v>0</v>
      </c>
      <c r="D2126" s="1">
        <f>'[1]RC-1(PY)'!D2126</f>
        <v>0</v>
      </c>
      <c r="E2126" s="1">
        <f>'[1]RC-1(PY)'!E2126</f>
        <v>0</v>
      </c>
      <c r="F2126" s="1">
        <f>'[1]RC-1(PY)'!F2126</f>
        <v>0</v>
      </c>
      <c r="G2126" s="1">
        <f>'[1]RC-1(PY)'!G2126</f>
        <v>0</v>
      </c>
      <c r="H2126" s="1">
        <f>'[1]RC-1(PY)'!H2126</f>
        <v>0</v>
      </c>
      <c r="I2126" s="1">
        <f>'[1]RC-1(PY)'!I2126</f>
        <v>0</v>
      </c>
      <c r="J2126" s="1">
        <f>'[1]RC-1(PY)'!J2126</f>
        <v>0</v>
      </c>
      <c r="K2126" s="1">
        <f>'[1]RC-1(PY)'!K2126</f>
        <v>0</v>
      </c>
      <c r="L2126" s="1">
        <f>'[1]RC-1(PY)'!L2126</f>
        <v>0</v>
      </c>
      <c r="M2126" s="1">
        <f>'[1]RC-1(PY)'!M2126</f>
        <v>0</v>
      </c>
      <c r="N2126" s="1">
        <f>'[1]RC-1(PY)'!N2126</f>
        <v>0</v>
      </c>
      <c r="O2126" s="1">
        <f>'[1]RC-1(PY)'!O2126</f>
        <v>0</v>
      </c>
      <c r="P2126" s="1">
        <f>'[1]RC-1(PY)'!P2126</f>
        <v>0</v>
      </c>
      <c r="Q2126" s="1">
        <f>'[1]RC-1(PY)'!Q2126</f>
        <v>0</v>
      </c>
      <c r="R2126" s="1">
        <f>'[1]RC-1(PY)'!R2126</f>
        <v>0</v>
      </c>
      <c r="S2126" s="1">
        <f>'[1]RC-1(PY)'!S2126</f>
        <v>0</v>
      </c>
      <c r="T2126" s="1">
        <f>'[1]RC-1(PY)'!T2126</f>
        <v>0</v>
      </c>
      <c r="U2126" s="1">
        <f>'[1]RC-1(PY)'!U2126</f>
        <v>0</v>
      </c>
      <c r="V2126" s="1">
        <f>'[1]RC-1(PY)'!V2126</f>
        <v>0</v>
      </c>
      <c r="W2126" s="1">
        <f>'[1]RC-1(PY)'!W2126</f>
        <v>0</v>
      </c>
      <c r="X2126" s="1">
        <f>'[1]RC-1(PY)'!X2126</f>
        <v>0</v>
      </c>
      <c r="Y2126" s="1">
        <f>'[1]RC-1(PY)'!Y2126</f>
        <v>0</v>
      </c>
      <c r="Z2126" s="1">
        <f>'[1]RC-1(PY)'!Z2126</f>
        <v>0</v>
      </c>
      <c r="AA2126" s="1">
        <f>'[1]RC-1(PY)'!AA2126</f>
        <v>0</v>
      </c>
      <c r="AB2126" s="1">
        <f>'[1]RC-1(PY)'!AB2126</f>
        <v>0</v>
      </c>
      <c r="AC2126" s="1">
        <f>'[1]RC-1(PY)'!AC2126</f>
        <v>0</v>
      </c>
      <c r="AD2126" s="1">
        <f>'[1]RC-1(PY)'!AD2126</f>
        <v>0</v>
      </c>
      <c r="AE2126" s="1">
        <f>'[1]RC-1(PY)'!AE2126</f>
        <v>0</v>
      </c>
      <c r="AF2126" s="1">
        <f>'[1]RC-1(PY)'!AF2126</f>
        <v>0</v>
      </c>
      <c r="AG2126" s="1">
        <f>'[1]RC-1(PY)'!AG2126</f>
        <v>0</v>
      </c>
      <c r="AH2126" s="1">
        <f>'[1]RC-1(PY)'!AH2126</f>
        <v>0</v>
      </c>
      <c r="AI2126" s="1">
        <f>'[1]RC-1(PY)'!AI2126</f>
        <v>0</v>
      </c>
    </row>
    <row r="2127" spans="1:35" x14ac:dyDescent="0.3">
      <c r="A2127" s="1">
        <f>'[1]RC-1(PY)'!A2127</f>
        <v>0</v>
      </c>
      <c r="B2127" s="1">
        <f>'[1]RC-1(PY)'!B2127</f>
        <v>0</v>
      </c>
      <c r="C2127" s="1">
        <f>'[1]RC-1(PY)'!C2127</f>
        <v>0</v>
      </c>
      <c r="D2127" s="1">
        <f>'[1]RC-1(PY)'!D2127</f>
        <v>0</v>
      </c>
      <c r="E2127" s="1">
        <f>'[1]RC-1(PY)'!E2127</f>
        <v>0</v>
      </c>
      <c r="F2127" s="1">
        <f>'[1]RC-1(PY)'!F2127</f>
        <v>0</v>
      </c>
      <c r="G2127" s="1">
        <f>'[1]RC-1(PY)'!G2127</f>
        <v>0</v>
      </c>
      <c r="H2127" s="1">
        <f>'[1]RC-1(PY)'!H2127</f>
        <v>0</v>
      </c>
      <c r="I2127" s="1">
        <f>'[1]RC-1(PY)'!I2127</f>
        <v>0</v>
      </c>
      <c r="J2127" s="1">
        <f>'[1]RC-1(PY)'!J2127</f>
        <v>0</v>
      </c>
      <c r="K2127" s="1">
        <f>'[1]RC-1(PY)'!K2127</f>
        <v>0</v>
      </c>
      <c r="L2127" s="1">
        <f>'[1]RC-1(PY)'!L2127</f>
        <v>0</v>
      </c>
      <c r="M2127" s="1">
        <f>'[1]RC-1(PY)'!M2127</f>
        <v>0</v>
      </c>
      <c r="N2127" s="1">
        <f>'[1]RC-1(PY)'!N2127</f>
        <v>0</v>
      </c>
      <c r="O2127" s="1">
        <f>'[1]RC-1(PY)'!O2127</f>
        <v>0</v>
      </c>
      <c r="P2127" s="1">
        <f>'[1]RC-1(PY)'!P2127</f>
        <v>0</v>
      </c>
      <c r="Q2127" s="1">
        <f>'[1]RC-1(PY)'!Q2127</f>
        <v>0</v>
      </c>
      <c r="R2127" s="1">
        <f>'[1]RC-1(PY)'!R2127</f>
        <v>0</v>
      </c>
      <c r="S2127" s="1">
        <f>'[1]RC-1(PY)'!S2127</f>
        <v>0</v>
      </c>
      <c r="T2127" s="1">
        <f>'[1]RC-1(PY)'!T2127</f>
        <v>0</v>
      </c>
      <c r="U2127" s="1">
        <f>'[1]RC-1(PY)'!U2127</f>
        <v>0</v>
      </c>
      <c r="V2127" s="1">
        <f>'[1]RC-1(PY)'!V2127</f>
        <v>0</v>
      </c>
      <c r="W2127" s="1">
        <f>'[1]RC-1(PY)'!W2127</f>
        <v>0</v>
      </c>
      <c r="X2127" s="1">
        <f>'[1]RC-1(PY)'!X2127</f>
        <v>0</v>
      </c>
      <c r="Y2127" s="1">
        <f>'[1]RC-1(PY)'!Y2127</f>
        <v>0</v>
      </c>
      <c r="Z2127" s="1">
        <f>'[1]RC-1(PY)'!Z2127</f>
        <v>0</v>
      </c>
      <c r="AA2127" s="1">
        <f>'[1]RC-1(PY)'!AA2127</f>
        <v>0</v>
      </c>
      <c r="AB2127" s="1">
        <f>'[1]RC-1(PY)'!AB2127</f>
        <v>0</v>
      </c>
      <c r="AC2127" s="1">
        <f>'[1]RC-1(PY)'!AC2127</f>
        <v>0</v>
      </c>
      <c r="AD2127" s="1">
        <f>'[1]RC-1(PY)'!AD2127</f>
        <v>0</v>
      </c>
      <c r="AE2127" s="1">
        <f>'[1]RC-1(PY)'!AE2127</f>
        <v>0</v>
      </c>
      <c r="AF2127" s="1">
        <f>'[1]RC-1(PY)'!AF2127</f>
        <v>0</v>
      </c>
      <c r="AG2127" s="1">
        <f>'[1]RC-1(PY)'!AG2127</f>
        <v>0</v>
      </c>
      <c r="AH2127" s="1">
        <f>'[1]RC-1(PY)'!AH2127</f>
        <v>0</v>
      </c>
      <c r="AI2127" s="1">
        <f>'[1]RC-1(PY)'!AI2127</f>
        <v>0</v>
      </c>
    </row>
    <row r="2128" spans="1:35" x14ac:dyDescent="0.3">
      <c r="A2128" s="1">
        <f>'[1]RC-1(PY)'!A2128</f>
        <v>0</v>
      </c>
      <c r="B2128" s="1">
        <f>'[1]RC-1(PY)'!B2128</f>
        <v>0</v>
      </c>
      <c r="C2128" s="1">
        <f>'[1]RC-1(PY)'!C2128</f>
        <v>0</v>
      </c>
      <c r="D2128" s="1">
        <f>'[1]RC-1(PY)'!D2128</f>
        <v>0</v>
      </c>
      <c r="E2128" s="1">
        <f>'[1]RC-1(PY)'!E2128</f>
        <v>0</v>
      </c>
      <c r="F2128" s="1">
        <f>'[1]RC-1(PY)'!F2128</f>
        <v>0</v>
      </c>
      <c r="G2128" s="1">
        <f>'[1]RC-1(PY)'!G2128</f>
        <v>0</v>
      </c>
      <c r="H2128" s="1">
        <f>'[1]RC-1(PY)'!H2128</f>
        <v>0</v>
      </c>
      <c r="I2128" s="1">
        <f>'[1]RC-1(PY)'!I2128</f>
        <v>0</v>
      </c>
      <c r="J2128" s="1">
        <f>'[1]RC-1(PY)'!J2128</f>
        <v>0</v>
      </c>
      <c r="K2128" s="1">
        <f>'[1]RC-1(PY)'!K2128</f>
        <v>0</v>
      </c>
      <c r="L2128" s="1">
        <f>'[1]RC-1(PY)'!L2128</f>
        <v>0</v>
      </c>
      <c r="M2128" s="1">
        <f>'[1]RC-1(PY)'!M2128</f>
        <v>0</v>
      </c>
      <c r="N2128" s="1">
        <f>'[1]RC-1(PY)'!N2128</f>
        <v>0</v>
      </c>
      <c r="O2128" s="1">
        <f>'[1]RC-1(PY)'!O2128</f>
        <v>0</v>
      </c>
      <c r="P2128" s="1">
        <f>'[1]RC-1(PY)'!P2128</f>
        <v>0</v>
      </c>
      <c r="Q2128" s="1">
        <f>'[1]RC-1(PY)'!Q2128</f>
        <v>0</v>
      </c>
      <c r="R2128" s="1">
        <f>'[1]RC-1(PY)'!R2128</f>
        <v>0</v>
      </c>
      <c r="S2128" s="1">
        <f>'[1]RC-1(PY)'!S2128</f>
        <v>0</v>
      </c>
      <c r="T2128" s="1">
        <f>'[1]RC-1(PY)'!T2128</f>
        <v>0</v>
      </c>
      <c r="U2128" s="1">
        <f>'[1]RC-1(PY)'!U2128</f>
        <v>0</v>
      </c>
      <c r="V2128" s="1">
        <f>'[1]RC-1(PY)'!V2128</f>
        <v>0</v>
      </c>
      <c r="W2128" s="1">
        <f>'[1]RC-1(PY)'!W2128</f>
        <v>0</v>
      </c>
      <c r="X2128" s="1">
        <f>'[1]RC-1(PY)'!X2128</f>
        <v>0</v>
      </c>
      <c r="Y2128" s="1">
        <f>'[1]RC-1(PY)'!Y2128</f>
        <v>0</v>
      </c>
      <c r="Z2128" s="1">
        <f>'[1]RC-1(PY)'!Z2128</f>
        <v>0</v>
      </c>
      <c r="AA2128" s="1">
        <f>'[1]RC-1(PY)'!AA2128</f>
        <v>0</v>
      </c>
      <c r="AB2128" s="1">
        <f>'[1]RC-1(PY)'!AB2128</f>
        <v>0</v>
      </c>
      <c r="AC2128" s="1">
        <f>'[1]RC-1(PY)'!AC2128</f>
        <v>0</v>
      </c>
      <c r="AD2128" s="1">
        <f>'[1]RC-1(PY)'!AD2128</f>
        <v>0</v>
      </c>
      <c r="AE2128" s="1">
        <f>'[1]RC-1(PY)'!AE2128</f>
        <v>0</v>
      </c>
      <c r="AF2128" s="1">
        <f>'[1]RC-1(PY)'!AF2128</f>
        <v>0</v>
      </c>
      <c r="AG2128" s="1">
        <f>'[1]RC-1(PY)'!AG2128</f>
        <v>0</v>
      </c>
      <c r="AH2128" s="1">
        <f>'[1]RC-1(PY)'!AH2128</f>
        <v>0</v>
      </c>
      <c r="AI2128" s="1">
        <f>'[1]RC-1(PY)'!AI2128</f>
        <v>0</v>
      </c>
    </row>
    <row r="2129" spans="1:35" x14ac:dyDescent="0.3">
      <c r="A2129" s="1">
        <f>'[1]RC-1(PY)'!A2129</f>
        <v>0</v>
      </c>
      <c r="B2129" s="1">
        <f>'[1]RC-1(PY)'!B2129</f>
        <v>0</v>
      </c>
      <c r="C2129" s="1">
        <f>'[1]RC-1(PY)'!C2129</f>
        <v>0</v>
      </c>
      <c r="D2129" s="1">
        <f>'[1]RC-1(PY)'!D2129</f>
        <v>0</v>
      </c>
      <c r="E2129" s="1">
        <f>'[1]RC-1(PY)'!E2129</f>
        <v>0</v>
      </c>
      <c r="F2129" s="1">
        <f>'[1]RC-1(PY)'!F2129</f>
        <v>0</v>
      </c>
      <c r="G2129" s="1">
        <f>'[1]RC-1(PY)'!G2129</f>
        <v>0</v>
      </c>
      <c r="H2129" s="1">
        <f>'[1]RC-1(PY)'!H2129</f>
        <v>0</v>
      </c>
      <c r="I2129" s="1">
        <f>'[1]RC-1(PY)'!I2129</f>
        <v>0</v>
      </c>
      <c r="J2129" s="1">
        <f>'[1]RC-1(PY)'!J2129</f>
        <v>0</v>
      </c>
      <c r="K2129" s="1">
        <f>'[1]RC-1(PY)'!K2129</f>
        <v>0</v>
      </c>
      <c r="L2129" s="1">
        <f>'[1]RC-1(PY)'!L2129</f>
        <v>0</v>
      </c>
      <c r="M2129" s="1">
        <f>'[1]RC-1(PY)'!M2129</f>
        <v>0</v>
      </c>
      <c r="N2129" s="1">
        <f>'[1]RC-1(PY)'!N2129</f>
        <v>0</v>
      </c>
      <c r="O2129" s="1">
        <f>'[1]RC-1(PY)'!O2129</f>
        <v>0</v>
      </c>
      <c r="P2129" s="1">
        <f>'[1]RC-1(PY)'!P2129</f>
        <v>0</v>
      </c>
      <c r="Q2129" s="1">
        <f>'[1]RC-1(PY)'!Q2129</f>
        <v>0</v>
      </c>
      <c r="R2129" s="1">
        <f>'[1]RC-1(PY)'!R2129</f>
        <v>0</v>
      </c>
      <c r="S2129" s="1">
        <f>'[1]RC-1(PY)'!S2129</f>
        <v>0</v>
      </c>
      <c r="T2129" s="1">
        <f>'[1]RC-1(PY)'!T2129</f>
        <v>0</v>
      </c>
      <c r="U2129" s="1">
        <f>'[1]RC-1(PY)'!U2129</f>
        <v>0</v>
      </c>
      <c r="V2129" s="1">
        <f>'[1]RC-1(PY)'!V2129</f>
        <v>0</v>
      </c>
      <c r="W2129" s="1">
        <f>'[1]RC-1(PY)'!W2129</f>
        <v>0</v>
      </c>
      <c r="X2129" s="1">
        <f>'[1]RC-1(PY)'!X2129</f>
        <v>0</v>
      </c>
      <c r="Y2129" s="1">
        <f>'[1]RC-1(PY)'!Y2129</f>
        <v>0</v>
      </c>
      <c r="Z2129" s="1">
        <f>'[1]RC-1(PY)'!Z2129</f>
        <v>0</v>
      </c>
      <c r="AA2129" s="1">
        <f>'[1]RC-1(PY)'!AA2129</f>
        <v>0</v>
      </c>
      <c r="AB2129" s="1">
        <f>'[1]RC-1(PY)'!AB2129</f>
        <v>0</v>
      </c>
      <c r="AC2129" s="1">
        <f>'[1]RC-1(PY)'!AC2129</f>
        <v>0</v>
      </c>
      <c r="AD2129" s="1">
        <f>'[1]RC-1(PY)'!AD2129</f>
        <v>0</v>
      </c>
      <c r="AE2129" s="1">
        <f>'[1]RC-1(PY)'!AE2129</f>
        <v>0</v>
      </c>
      <c r="AF2129" s="1">
        <f>'[1]RC-1(PY)'!AF2129</f>
        <v>0</v>
      </c>
      <c r="AG2129" s="1">
        <f>'[1]RC-1(PY)'!AG2129</f>
        <v>0</v>
      </c>
      <c r="AH2129" s="1">
        <f>'[1]RC-1(PY)'!AH2129</f>
        <v>0</v>
      </c>
      <c r="AI2129" s="1">
        <f>'[1]RC-1(PY)'!AI2129</f>
        <v>0</v>
      </c>
    </row>
    <row r="2130" spans="1:35" x14ac:dyDescent="0.3">
      <c r="A2130" s="1">
        <f>'[1]RC-1(PY)'!A2130</f>
        <v>0</v>
      </c>
      <c r="B2130" s="1">
        <f>'[1]RC-1(PY)'!B2130</f>
        <v>0</v>
      </c>
      <c r="C2130" s="1">
        <f>'[1]RC-1(PY)'!C2130</f>
        <v>0</v>
      </c>
      <c r="D2130" s="1">
        <f>'[1]RC-1(PY)'!D2130</f>
        <v>0</v>
      </c>
      <c r="E2130" s="1">
        <f>'[1]RC-1(PY)'!E2130</f>
        <v>0</v>
      </c>
      <c r="F2130" s="1">
        <f>'[1]RC-1(PY)'!F2130</f>
        <v>0</v>
      </c>
      <c r="G2130" s="1">
        <f>'[1]RC-1(PY)'!G2130</f>
        <v>0</v>
      </c>
      <c r="H2130" s="1">
        <f>'[1]RC-1(PY)'!H2130</f>
        <v>0</v>
      </c>
      <c r="I2130" s="1">
        <f>'[1]RC-1(PY)'!I2130</f>
        <v>0</v>
      </c>
      <c r="J2130" s="1">
        <f>'[1]RC-1(PY)'!J2130</f>
        <v>0</v>
      </c>
      <c r="K2130" s="1">
        <f>'[1]RC-1(PY)'!K2130</f>
        <v>0</v>
      </c>
      <c r="L2130" s="1">
        <f>'[1]RC-1(PY)'!L2130</f>
        <v>0</v>
      </c>
      <c r="M2130" s="1">
        <f>'[1]RC-1(PY)'!M2130</f>
        <v>0</v>
      </c>
      <c r="N2130" s="1">
        <f>'[1]RC-1(PY)'!N2130</f>
        <v>0</v>
      </c>
      <c r="O2130" s="1">
        <f>'[1]RC-1(PY)'!O2130</f>
        <v>0</v>
      </c>
      <c r="P2130" s="1">
        <f>'[1]RC-1(PY)'!P2130</f>
        <v>0</v>
      </c>
      <c r="Q2130" s="1">
        <f>'[1]RC-1(PY)'!Q2130</f>
        <v>0</v>
      </c>
      <c r="R2130" s="1">
        <f>'[1]RC-1(PY)'!R2130</f>
        <v>0</v>
      </c>
      <c r="S2130" s="1">
        <f>'[1]RC-1(PY)'!S2130</f>
        <v>0</v>
      </c>
      <c r="T2130" s="1">
        <f>'[1]RC-1(PY)'!T2130</f>
        <v>0</v>
      </c>
      <c r="U2130" s="1">
        <f>'[1]RC-1(PY)'!U2130</f>
        <v>0</v>
      </c>
      <c r="V2130" s="1">
        <f>'[1]RC-1(PY)'!V2130</f>
        <v>0</v>
      </c>
      <c r="W2130" s="1">
        <f>'[1]RC-1(PY)'!W2130</f>
        <v>0</v>
      </c>
      <c r="X2130" s="1">
        <f>'[1]RC-1(PY)'!X2130</f>
        <v>0</v>
      </c>
      <c r="Y2130" s="1">
        <f>'[1]RC-1(PY)'!Y2130</f>
        <v>0</v>
      </c>
      <c r="Z2130" s="1">
        <f>'[1]RC-1(PY)'!Z2130</f>
        <v>0</v>
      </c>
      <c r="AA2130" s="1">
        <f>'[1]RC-1(PY)'!AA2130</f>
        <v>0</v>
      </c>
      <c r="AB2130" s="1">
        <f>'[1]RC-1(PY)'!AB2130</f>
        <v>0</v>
      </c>
      <c r="AC2130" s="1">
        <f>'[1]RC-1(PY)'!AC2130</f>
        <v>0</v>
      </c>
      <c r="AD2130" s="1">
        <f>'[1]RC-1(PY)'!AD2130</f>
        <v>0</v>
      </c>
      <c r="AE2130" s="1">
        <f>'[1]RC-1(PY)'!AE2130</f>
        <v>0</v>
      </c>
      <c r="AF2130" s="1">
        <f>'[1]RC-1(PY)'!AF2130</f>
        <v>0</v>
      </c>
      <c r="AG2130" s="1">
        <f>'[1]RC-1(PY)'!AG2130</f>
        <v>0</v>
      </c>
      <c r="AH2130" s="1">
        <f>'[1]RC-1(PY)'!AH2130</f>
        <v>0</v>
      </c>
      <c r="AI2130" s="1">
        <f>'[1]RC-1(PY)'!AI2130</f>
        <v>0</v>
      </c>
    </row>
    <row r="2131" spans="1:35" x14ac:dyDescent="0.3">
      <c r="A2131" s="1">
        <f>'[1]RC-1(PY)'!A2131</f>
        <v>0</v>
      </c>
      <c r="B2131" s="1">
        <f>'[1]RC-1(PY)'!B2131</f>
        <v>0</v>
      </c>
      <c r="C2131" s="1">
        <f>'[1]RC-1(PY)'!C2131</f>
        <v>0</v>
      </c>
      <c r="D2131" s="1">
        <f>'[1]RC-1(PY)'!D2131</f>
        <v>0</v>
      </c>
      <c r="E2131" s="1">
        <f>'[1]RC-1(PY)'!E2131</f>
        <v>0</v>
      </c>
      <c r="F2131" s="1">
        <f>'[1]RC-1(PY)'!F2131</f>
        <v>0</v>
      </c>
      <c r="G2131" s="1">
        <f>'[1]RC-1(PY)'!G2131</f>
        <v>0</v>
      </c>
      <c r="H2131" s="1">
        <f>'[1]RC-1(PY)'!H2131</f>
        <v>0</v>
      </c>
      <c r="I2131" s="1">
        <f>'[1]RC-1(PY)'!I2131</f>
        <v>0</v>
      </c>
      <c r="J2131" s="1">
        <f>'[1]RC-1(PY)'!J2131</f>
        <v>0</v>
      </c>
      <c r="K2131" s="1">
        <f>'[1]RC-1(PY)'!K2131</f>
        <v>0</v>
      </c>
      <c r="L2131" s="1">
        <f>'[1]RC-1(PY)'!L2131</f>
        <v>0</v>
      </c>
      <c r="M2131" s="1">
        <f>'[1]RC-1(PY)'!M2131</f>
        <v>0</v>
      </c>
      <c r="N2131" s="1">
        <f>'[1]RC-1(PY)'!N2131</f>
        <v>0</v>
      </c>
      <c r="O2131" s="1">
        <f>'[1]RC-1(PY)'!O2131</f>
        <v>0</v>
      </c>
      <c r="P2131" s="1">
        <f>'[1]RC-1(PY)'!P2131</f>
        <v>0</v>
      </c>
      <c r="Q2131" s="1">
        <f>'[1]RC-1(PY)'!Q2131</f>
        <v>0</v>
      </c>
      <c r="R2131" s="1">
        <f>'[1]RC-1(PY)'!R2131</f>
        <v>0</v>
      </c>
      <c r="S2131" s="1">
        <f>'[1]RC-1(PY)'!S2131</f>
        <v>0</v>
      </c>
      <c r="T2131" s="1">
        <f>'[1]RC-1(PY)'!T2131</f>
        <v>0</v>
      </c>
      <c r="U2131" s="1">
        <f>'[1]RC-1(PY)'!U2131</f>
        <v>0</v>
      </c>
      <c r="V2131" s="1">
        <f>'[1]RC-1(PY)'!V2131</f>
        <v>0</v>
      </c>
      <c r="W2131" s="1">
        <f>'[1]RC-1(PY)'!W2131</f>
        <v>0</v>
      </c>
      <c r="X2131" s="1">
        <f>'[1]RC-1(PY)'!X2131</f>
        <v>0</v>
      </c>
      <c r="Y2131" s="1">
        <f>'[1]RC-1(PY)'!Y2131</f>
        <v>0</v>
      </c>
      <c r="Z2131" s="1">
        <f>'[1]RC-1(PY)'!Z2131</f>
        <v>0</v>
      </c>
      <c r="AA2131" s="1">
        <f>'[1]RC-1(PY)'!AA2131</f>
        <v>0</v>
      </c>
      <c r="AB2131" s="1">
        <f>'[1]RC-1(PY)'!AB2131</f>
        <v>0</v>
      </c>
      <c r="AC2131" s="1">
        <f>'[1]RC-1(PY)'!AC2131</f>
        <v>0</v>
      </c>
      <c r="AD2131" s="1">
        <f>'[1]RC-1(PY)'!AD2131</f>
        <v>0</v>
      </c>
      <c r="AE2131" s="1">
        <f>'[1]RC-1(PY)'!AE2131</f>
        <v>0</v>
      </c>
      <c r="AF2131" s="1">
        <f>'[1]RC-1(PY)'!AF2131</f>
        <v>0</v>
      </c>
      <c r="AG2131" s="1">
        <f>'[1]RC-1(PY)'!AG2131</f>
        <v>0</v>
      </c>
      <c r="AH2131" s="1">
        <f>'[1]RC-1(PY)'!AH2131</f>
        <v>0</v>
      </c>
      <c r="AI2131" s="1">
        <f>'[1]RC-1(PY)'!AI2131</f>
        <v>0</v>
      </c>
    </row>
    <row r="2132" spans="1:35" x14ac:dyDescent="0.3">
      <c r="A2132" s="1">
        <f>'[1]RC-1(PY)'!A2132</f>
        <v>0</v>
      </c>
      <c r="B2132" s="1">
        <f>'[1]RC-1(PY)'!B2132</f>
        <v>0</v>
      </c>
      <c r="C2132" s="1">
        <f>'[1]RC-1(PY)'!C2132</f>
        <v>0</v>
      </c>
      <c r="D2132" s="1">
        <f>'[1]RC-1(PY)'!D2132</f>
        <v>0</v>
      </c>
      <c r="E2132" s="1">
        <f>'[1]RC-1(PY)'!E2132</f>
        <v>0</v>
      </c>
      <c r="F2132" s="1">
        <f>'[1]RC-1(PY)'!F2132</f>
        <v>0</v>
      </c>
      <c r="G2132" s="1">
        <f>'[1]RC-1(PY)'!G2132</f>
        <v>0</v>
      </c>
      <c r="H2132" s="1">
        <f>'[1]RC-1(PY)'!H2132</f>
        <v>0</v>
      </c>
      <c r="I2132" s="1">
        <f>'[1]RC-1(PY)'!I2132</f>
        <v>0</v>
      </c>
      <c r="J2132" s="1">
        <f>'[1]RC-1(PY)'!J2132</f>
        <v>0</v>
      </c>
      <c r="K2132" s="1">
        <f>'[1]RC-1(PY)'!K2132</f>
        <v>0</v>
      </c>
      <c r="L2132" s="1">
        <f>'[1]RC-1(PY)'!L2132</f>
        <v>0</v>
      </c>
      <c r="M2132" s="1">
        <f>'[1]RC-1(PY)'!M2132</f>
        <v>0</v>
      </c>
      <c r="N2132" s="1">
        <f>'[1]RC-1(PY)'!N2132</f>
        <v>0</v>
      </c>
      <c r="O2132" s="1">
        <f>'[1]RC-1(PY)'!O2132</f>
        <v>0</v>
      </c>
      <c r="P2132" s="1">
        <f>'[1]RC-1(PY)'!P2132</f>
        <v>0</v>
      </c>
      <c r="Q2132" s="1">
        <f>'[1]RC-1(PY)'!Q2132</f>
        <v>0</v>
      </c>
      <c r="R2132" s="1">
        <f>'[1]RC-1(PY)'!R2132</f>
        <v>0</v>
      </c>
      <c r="S2132" s="1">
        <f>'[1]RC-1(PY)'!S2132</f>
        <v>0</v>
      </c>
      <c r="T2132" s="1">
        <f>'[1]RC-1(PY)'!T2132</f>
        <v>0</v>
      </c>
      <c r="U2132" s="1">
        <f>'[1]RC-1(PY)'!U2132</f>
        <v>0</v>
      </c>
      <c r="V2132" s="1">
        <f>'[1]RC-1(PY)'!V2132</f>
        <v>0</v>
      </c>
      <c r="W2132" s="1">
        <f>'[1]RC-1(PY)'!W2132</f>
        <v>0</v>
      </c>
      <c r="X2132" s="1">
        <f>'[1]RC-1(PY)'!X2132</f>
        <v>0</v>
      </c>
      <c r="Y2132" s="1">
        <f>'[1]RC-1(PY)'!Y2132</f>
        <v>0</v>
      </c>
      <c r="Z2132" s="1">
        <f>'[1]RC-1(PY)'!Z2132</f>
        <v>0</v>
      </c>
      <c r="AA2132" s="1">
        <f>'[1]RC-1(PY)'!AA2132</f>
        <v>0</v>
      </c>
      <c r="AB2132" s="1">
        <f>'[1]RC-1(PY)'!AB2132</f>
        <v>0</v>
      </c>
      <c r="AC2132" s="1">
        <f>'[1]RC-1(PY)'!AC2132</f>
        <v>0</v>
      </c>
      <c r="AD2132" s="1">
        <f>'[1]RC-1(PY)'!AD2132</f>
        <v>0</v>
      </c>
      <c r="AE2132" s="1">
        <f>'[1]RC-1(PY)'!AE2132</f>
        <v>0</v>
      </c>
      <c r="AF2132" s="1">
        <f>'[1]RC-1(PY)'!AF2132</f>
        <v>0</v>
      </c>
      <c r="AG2132" s="1">
        <f>'[1]RC-1(PY)'!AG2132</f>
        <v>0</v>
      </c>
      <c r="AH2132" s="1">
        <f>'[1]RC-1(PY)'!AH2132</f>
        <v>0</v>
      </c>
      <c r="AI2132" s="1">
        <f>'[1]RC-1(PY)'!AI2132</f>
        <v>0</v>
      </c>
    </row>
    <row r="2133" spans="1:35" x14ac:dyDescent="0.3">
      <c r="A2133" s="1">
        <f>'[1]RC-1(PY)'!A2133</f>
        <v>0</v>
      </c>
      <c r="B2133" s="1">
        <f>'[1]RC-1(PY)'!B2133</f>
        <v>0</v>
      </c>
      <c r="C2133" s="1">
        <f>'[1]RC-1(PY)'!C2133</f>
        <v>0</v>
      </c>
      <c r="D2133" s="1">
        <f>'[1]RC-1(PY)'!D2133</f>
        <v>0</v>
      </c>
      <c r="E2133" s="1">
        <f>'[1]RC-1(PY)'!E2133</f>
        <v>0</v>
      </c>
      <c r="F2133" s="1">
        <f>'[1]RC-1(PY)'!F2133</f>
        <v>0</v>
      </c>
      <c r="G2133" s="1">
        <f>'[1]RC-1(PY)'!G2133</f>
        <v>0</v>
      </c>
      <c r="H2133" s="1">
        <f>'[1]RC-1(PY)'!H2133</f>
        <v>0</v>
      </c>
      <c r="I2133" s="1">
        <f>'[1]RC-1(PY)'!I2133</f>
        <v>0</v>
      </c>
      <c r="J2133" s="1">
        <f>'[1]RC-1(PY)'!J2133</f>
        <v>0</v>
      </c>
      <c r="K2133" s="1">
        <f>'[1]RC-1(PY)'!K2133</f>
        <v>0</v>
      </c>
      <c r="L2133" s="1">
        <f>'[1]RC-1(PY)'!L2133</f>
        <v>0</v>
      </c>
      <c r="M2133" s="1">
        <f>'[1]RC-1(PY)'!M2133</f>
        <v>0</v>
      </c>
      <c r="N2133" s="1">
        <f>'[1]RC-1(PY)'!N2133</f>
        <v>0</v>
      </c>
      <c r="O2133" s="1">
        <f>'[1]RC-1(PY)'!O2133</f>
        <v>0</v>
      </c>
      <c r="P2133" s="1">
        <f>'[1]RC-1(PY)'!P2133</f>
        <v>0</v>
      </c>
      <c r="Q2133" s="1">
        <f>'[1]RC-1(PY)'!Q2133</f>
        <v>0</v>
      </c>
      <c r="R2133" s="1">
        <f>'[1]RC-1(PY)'!R2133</f>
        <v>0</v>
      </c>
      <c r="S2133" s="1">
        <f>'[1]RC-1(PY)'!S2133</f>
        <v>0</v>
      </c>
      <c r="T2133" s="1">
        <f>'[1]RC-1(PY)'!T2133</f>
        <v>0</v>
      </c>
      <c r="U2133" s="1">
        <f>'[1]RC-1(PY)'!U2133</f>
        <v>0</v>
      </c>
      <c r="V2133" s="1">
        <f>'[1]RC-1(PY)'!V2133</f>
        <v>0</v>
      </c>
      <c r="W2133" s="1">
        <f>'[1]RC-1(PY)'!W2133</f>
        <v>0</v>
      </c>
      <c r="X2133" s="1">
        <f>'[1]RC-1(PY)'!X2133</f>
        <v>0</v>
      </c>
      <c r="Y2133" s="1">
        <f>'[1]RC-1(PY)'!Y2133</f>
        <v>0</v>
      </c>
      <c r="Z2133" s="1">
        <f>'[1]RC-1(PY)'!Z2133</f>
        <v>0</v>
      </c>
      <c r="AA2133" s="1">
        <f>'[1]RC-1(PY)'!AA2133</f>
        <v>0</v>
      </c>
      <c r="AB2133" s="1">
        <f>'[1]RC-1(PY)'!AB2133</f>
        <v>0</v>
      </c>
      <c r="AC2133" s="1">
        <f>'[1]RC-1(PY)'!AC2133</f>
        <v>0</v>
      </c>
      <c r="AD2133" s="1">
        <f>'[1]RC-1(PY)'!AD2133</f>
        <v>0</v>
      </c>
      <c r="AE2133" s="1">
        <f>'[1]RC-1(PY)'!AE2133</f>
        <v>0</v>
      </c>
      <c r="AF2133" s="1">
        <f>'[1]RC-1(PY)'!AF2133</f>
        <v>0</v>
      </c>
      <c r="AG2133" s="1">
        <f>'[1]RC-1(PY)'!AG2133</f>
        <v>0</v>
      </c>
      <c r="AH2133" s="1">
        <f>'[1]RC-1(PY)'!AH2133</f>
        <v>0</v>
      </c>
      <c r="AI2133" s="1">
        <f>'[1]RC-1(PY)'!AI2133</f>
        <v>0</v>
      </c>
    </row>
    <row r="2134" spans="1:35" x14ac:dyDescent="0.3">
      <c r="A2134" s="1">
        <f>'[1]RC-1(PY)'!A2134</f>
        <v>0</v>
      </c>
      <c r="B2134" s="1">
        <f>'[1]RC-1(PY)'!B2134</f>
        <v>0</v>
      </c>
      <c r="C2134" s="1">
        <f>'[1]RC-1(PY)'!C2134</f>
        <v>0</v>
      </c>
      <c r="D2134" s="1">
        <f>'[1]RC-1(PY)'!D2134</f>
        <v>0</v>
      </c>
      <c r="E2134" s="1">
        <f>'[1]RC-1(PY)'!E2134</f>
        <v>0</v>
      </c>
      <c r="F2134" s="1">
        <f>'[1]RC-1(PY)'!F2134</f>
        <v>0</v>
      </c>
      <c r="G2134" s="1">
        <f>'[1]RC-1(PY)'!G2134</f>
        <v>0</v>
      </c>
      <c r="H2134" s="1">
        <f>'[1]RC-1(PY)'!H2134</f>
        <v>0</v>
      </c>
      <c r="I2134" s="1">
        <f>'[1]RC-1(PY)'!I2134</f>
        <v>0</v>
      </c>
      <c r="J2134" s="1">
        <f>'[1]RC-1(PY)'!J2134</f>
        <v>0</v>
      </c>
      <c r="K2134" s="1">
        <f>'[1]RC-1(PY)'!K2134</f>
        <v>0</v>
      </c>
      <c r="L2134" s="1">
        <f>'[1]RC-1(PY)'!L2134</f>
        <v>0</v>
      </c>
      <c r="M2134" s="1">
        <f>'[1]RC-1(PY)'!M2134</f>
        <v>0</v>
      </c>
      <c r="N2134" s="1">
        <f>'[1]RC-1(PY)'!N2134</f>
        <v>0</v>
      </c>
      <c r="O2134" s="1">
        <f>'[1]RC-1(PY)'!O2134</f>
        <v>0</v>
      </c>
      <c r="P2134" s="1">
        <f>'[1]RC-1(PY)'!P2134</f>
        <v>0</v>
      </c>
      <c r="Q2134" s="1">
        <f>'[1]RC-1(PY)'!Q2134</f>
        <v>0</v>
      </c>
      <c r="R2134" s="1">
        <f>'[1]RC-1(PY)'!R2134</f>
        <v>0</v>
      </c>
      <c r="S2134" s="1">
        <f>'[1]RC-1(PY)'!S2134</f>
        <v>0</v>
      </c>
      <c r="T2134" s="1">
        <f>'[1]RC-1(PY)'!T2134</f>
        <v>0</v>
      </c>
      <c r="U2134" s="1">
        <f>'[1]RC-1(PY)'!U2134</f>
        <v>0</v>
      </c>
      <c r="V2134" s="1">
        <f>'[1]RC-1(PY)'!V2134</f>
        <v>0</v>
      </c>
      <c r="W2134" s="1">
        <f>'[1]RC-1(PY)'!W2134</f>
        <v>0</v>
      </c>
      <c r="X2134" s="1">
        <f>'[1]RC-1(PY)'!X2134</f>
        <v>0</v>
      </c>
      <c r="Y2134" s="1">
        <f>'[1]RC-1(PY)'!Y2134</f>
        <v>0</v>
      </c>
      <c r="Z2134" s="1">
        <f>'[1]RC-1(PY)'!Z2134</f>
        <v>0</v>
      </c>
      <c r="AA2134" s="1">
        <f>'[1]RC-1(PY)'!AA2134</f>
        <v>0</v>
      </c>
      <c r="AB2134" s="1">
        <f>'[1]RC-1(PY)'!AB2134</f>
        <v>0</v>
      </c>
      <c r="AC2134" s="1">
        <f>'[1]RC-1(PY)'!AC2134</f>
        <v>0</v>
      </c>
      <c r="AD2134" s="1">
        <f>'[1]RC-1(PY)'!AD2134</f>
        <v>0</v>
      </c>
      <c r="AE2134" s="1">
        <f>'[1]RC-1(PY)'!AE2134</f>
        <v>0</v>
      </c>
      <c r="AF2134" s="1">
        <f>'[1]RC-1(PY)'!AF2134</f>
        <v>0</v>
      </c>
      <c r="AG2134" s="1">
        <f>'[1]RC-1(PY)'!AG2134</f>
        <v>0</v>
      </c>
      <c r="AH2134" s="1">
        <f>'[1]RC-1(PY)'!AH2134</f>
        <v>0</v>
      </c>
      <c r="AI2134" s="1">
        <f>'[1]RC-1(PY)'!AI2134</f>
        <v>0</v>
      </c>
    </row>
    <row r="2135" spans="1:35" x14ac:dyDescent="0.3">
      <c r="A2135" s="1">
        <f>'[1]RC-1(PY)'!A2135</f>
        <v>0</v>
      </c>
      <c r="B2135" s="1">
        <f>'[1]RC-1(PY)'!B2135</f>
        <v>0</v>
      </c>
      <c r="C2135" s="1">
        <f>'[1]RC-1(PY)'!C2135</f>
        <v>0</v>
      </c>
      <c r="D2135" s="1">
        <f>'[1]RC-1(PY)'!D2135</f>
        <v>0</v>
      </c>
      <c r="E2135" s="1">
        <f>'[1]RC-1(PY)'!E2135</f>
        <v>0</v>
      </c>
      <c r="F2135" s="1">
        <f>'[1]RC-1(PY)'!F2135</f>
        <v>0</v>
      </c>
      <c r="G2135" s="1">
        <f>'[1]RC-1(PY)'!G2135</f>
        <v>0</v>
      </c>
      <c r="H2135" s="1">
        <f>'[1]RC-1(PY)'!H2135</f>
        <v>0</v>
      </c>
      <c r="I2135" s="1">
        <f>'[1]RC-1(PY)'!I2135</f>
        <v>0</v>
      </c>
      <c r="J2135" s="1">
        <f>'[1]RC-1(PY)'!J2135</f>
        <v>0</v>
      </c>
      <c r="K2135" s="1">
        <f>'[1]RC-1(PY)'!K2135</f>
        <v>0</v>
      </c>
      <c r="L2135" s="1">
        <f>'[1]RC-1(PY)'!L2135</f>
        <v>0</v>
      </c>
      <c r="M2135" s="1">
        <f>'[1]RC-1(PY)'!M2135</f>
        <v>0</v>
      </c>
      <c r="N2135" s="1">
        <f>'[1]RC-1(PY)'!N2135</f>
        <v>0</v>
      </c>
      <c r="O2135" s="1">
        <f>'[1]RC-1(PY)'!O2135</f>
        <v>0</v>
      </c>
      <c r="P2135" s="1">
        <f>'[1]RC-1(PY)'!P2135</f>
        <v>0</v>
      </c>
      <c r="Q2135" s="1">
        <f>'[1]RC-1(PY)'!Q2135</f>
        <v>0</v>
      </c>
      <c r="R2135" s="1">
        <f>'[1]RC-1(PY)'!R2135</f>
        <v>0</v>
      </c>
      <c r="S2135" s="1">
        <f>'[1]RC-1(PY)'!S2135</f>
        <v>0</v>
      </c>
      <c r="T2135" s="1">
        <f>'[1]RC-1(PY)'!T2135</f>
        <v>0</v>
      </c>
      <c r="U2135" s="1">
        <f>'[1]RC-1(PY)'!U2135</f>
        <v>0</v>
      </c>
      <c r="V2135" s="1">
        <f>'[1]RC-1(PY)'!V2135</f>
        <v>0</v>
      </c>
      <c r="W2135" s="1">
        <f>'[1]RC-1(PY)'!W2135</f>
        <v>0</v>
      </c>
      <c r="X2135" s="1">
        <f>'[1]RC-1(PY)'!X2135</f>
        <v>0</v>
      </c>
      <c r="Y2135" s="1">
        <f>'[1]RC-1(PY)'!Y2135</f>
        <v>0</v>
      </c>
      <c r="Z2135" s="1">
        <f>'[1]RC-1(PY)'!Z2135</f>
        <v>0</v>
      </c>
      <c r="AA2135" s="1">
        <f>'[1]RC-1(PY)'!AA2135</f>
        <v>0</v>
      </c>
      <c r="AB2135" s="1">
        <f>'[1]RC-1(PY)'!AB2135</f>
        <v>0</v>
      </c>
      <c r="AC2135" s="1">
        <f>'[1]RC-1(PY)'!AC2135</f>
        <v>0</v>
      </c>
      <c r="AD2135" s="1">
        <f>'[1]RC-1(PY)'!AD2135</f>
        <v>0</v>
      </c>
      <c r="AE2135" s="1">
        <f>'[1]RC-1(PY)'!AE2135</f>
        <v>0</v>
      </c>
      <c r="AF2135" s="1">
        <f>'[1]RC-1(PY)'!AF2135</f>
        <v>0</v>
      </c>
      <c r="AG2135" s="1">
        <f>'[1]RC-1(PY)'!AG2135</f>
        <v>0</v>
      </c>
      <c r="AH2135" s="1">
        <f>'[1]RC-1(PY)'!AH2135</f>
        <v>0</v>
      </c>
      <c r="AI2135" s="1">
        <f>'[1]RC-1(PY)'!AI2135</f>
        <v>0</v>
      </c>
    </row>
    <row r="2136" spans="1:35" x14ac:dyDescent="0.3">
      <c r="A2136" s="1">
        <f>'[1]RC-1(PY)'!A2136</f>
        <v>0</v>
      </c>
      <c r="B2136" s="1">
        <f>'[1]RC-1(PY)'!B2136</f>
        <v>0</v>
      </c>
      <c r="C2136" s="1">
        <f>'[1]RC-1(PY)'!C2136</f>
        <v>0</v>
      </c>
      <c r="D2136" s="1">
        <f>'[1]RC-1(PY)'!D2136</f>
        <v>0</v>
      </c>
      <c r="E2136" s="1">
        <f>'[1]RC-1(PY)'!E2136</f>
        <v>0</v>
      </c>
      <c r="F2136" s="1">
        <f>'[1]RC-1(PY)'!F2136</f>
        <v>0</v>
      </c>
      <c r="G2136" s="1">
        <f>'[1]RC-1(PY)'!G2136</f>
        <v>0</v>
      </c>
      <c r="H2136" s="1">
        <f>'[1]RC-1(PY)'!H2136</f>
        <v>0</v>
      </c>
      <c r="I2136" s="1">
        <f>'[1]RC-1(PY)'!I2136</f>
        <v>0</v>
      </c>
      <c r="J2136" s="1">
        <f>'[1]RC-1(PY)'!J2136</f>
        <v>0</v>
      </c>
      <c r="K2136" s="1">
        <f>'[1]RC-1(PY)'!K2136</f>
        <v>0</v>
      </c>
      <c r="L2136" s="1">
        <f>'[1]RC-1(PY)'!L2136</f>
        <v>0</v>
      </c>
      <c r="M2136" s="1">
        <f>'[1]RC-1(PY)'!M2136</f>
        <v>0</v>
      </c>
      <c r="N2136" s="1">
        <f>'[1]RC-1(PY)'!N2136</f>
        <v>0</v>
      </c>
      <c r="O2136" s="1">
        <f>'[1]RC-1(PY)'!O2136</f>
        <v>0</v>
      </c>
      <c r="P2136" s="1">
        <f>'[1]RC-1(PY)'!P2136</f>
        <v>0</v>
      </c>
      <c r="Q2136" s="1">
        <f>'[1]RC-1(PY)'!Q2136</f>
        <v>0</v>
      </c>
      <c r="R2136" s="1">
        <f>'[1]RC-1(PY)'!R2136</f>
        <v>0</v>
      </c>
      <c r="S2136" s="1">
        <f>'[1]RC-1(PY)'!S2136</f>
        <v>0</v>
      </c>
      <c r="T2136" s="1">
        <f>'[1]RC-1(PY)'!T2136</f>
        <v>0</v>
      </c>
      <c r="U2136" s="1">
        <f>'[1]RC-1(PY)'!U2136</f>
        <v>0</v>
      </c>
      <c r="V2136" s="1">
        <f>'[1]RC-1(PY)'!V2136</f>
        <v>0</v>
      </c>
      <c r="W2136" s="1">
        <f>'[1]RC-1(PY)'!W2136</f>
        <v>0</v>
      </c>
      <c r="X2136" s="1">
        <f>'[1]RC-1(PY)'!X2136</f>
        <v>0</v>
      </c>
      <c r="Y2136" s="1">
        <f>'[1]RC-1(PY)'!Y2136</f>
        <v>0</v>
      </c>
      <c r="Z2136" s="1">
        <f>'[1]RC-1(PY)'!Z2136</f>
        <v>0</v>
      </c>
      <c r="AA2136" s="1">
        <f>'[1]RC-1(PY)'!AA2136</f>
        <v>0</v>
      </c>
      <c r="AB2136" s="1">
        <f>'[1]RC-1(PY)'!AB2136</f>
        <v>0</v>
      </c>
      <c r="AC2136" s="1">
        <f>'[1]RC-1(PY)'!AC2136</f>
        <v>0</v>
      </c>
      <c r="AD2136" s="1">
        <f>'[1]RC-1(PY)'!AD2136</f>
        <v>0</v>
      </c>
      <c r="AE2136" s="1">
        <f>'[1]RC-1(PY)'!AE2136</f>
        <v>0</v>
      </c>
      <c r="AF2136" s="1">
        <f>'[1]RC-1(PY)'!AF2136</f>
        <v>0</v>
      </c>
      <c r="AG2136" s="1">
        <f>'[1]RC-1(PY)'!AG2136</f>
        <v>0</v>
      </c>
      <c r="AH2136" s="1">
        <f>'[1]RC-1(PY)'!AH2136</f>
        <v>0</v>
      </c>
      <c r="AI2136" s="1">
        <f>'[1]RC-1(PY)'!AI2136</f>
        <v>0</v>
      </c>
    </row>
    <row r="2137" spans="1:35" x14ac:dyDescent="0.3">
      <c r="A2137" s="1">
        <f>'[1]RC-1(PY)'!A2137</f>
        <v>0</v>
      </c>
      <c r="B2137" s="1">
        <f>'[1]RC-1(PY)'!B2137</f>
        <v>0</v>
      </c>
      <c r="C2137" s="1">
        <f>'[1]RC-1(PY)'!C2137</f>
        <v>0</v>
      </c>
      <c r="D2137" s="1">
        <f>'[1]RC-1(PY)'!D2137</f>
        <v>0</v>
      </c>
      <c r="E2137" s="1">
        <f>'[1]RC-1(PY)'!E2137</f>
        <v>0</v>
      </c>
      <c r="F2137" s="1">
        <f>'[1]RC-1(PY)'!F2137</f>
        <v>0</v>
      </c>
      <c r="G2137" s="1">
        <f>'[1]RC-1(PY)'!G2137</f>
        <v>0</v>
      </c>
      <c r="H2137" s="1">
        <f>'[1]RC-1(PY)'!H2137</f>
        <v>0</v>
      </c>
      <c r="I2137" s="1">
        <f>'[1]RC-1(PY)'!I2137</f>
        <v>0</v>
      </c>
      <c r="J2137" s="1">
        <f>'[1]RC-1(PY)'!J2137</f>
        <v>0</v>
      </c>
      <c r="K2137" s="1">
        <f>'[1]RC-1(PY)'!K2137</f>
        <v>0</v>
      </c>
      <c r="L2137" s="1">
        <f>'[1]RC-1(PY)'!L2137</f>
        <v>0</v>
      </c>
      <c r="M2137" s="1">
        <f>'[1]RC-1(PY)'!M2137</f>
        <v>0</v>
      </c>
      <c r="N2137" s="1">
        <f>'[1]RC-1(PY)'!N2137</f>
        <v>0</v>
      </c>
      <c r="O2137" s="1">
        <f>'[1]RC-1(PY)'!O2137</f>
        <v>0</v>
      </c>
      <c r="P2137" s="1">
        <f>'[1]RC-1(PY)'!P2137</f>
        <v>0</v>
      </c>
      <c r="Q2137" s="1">
        <f>'[1]RC-1(PY)'!Q2137</f>
        <v>0</v>
      </c>
      <c r="R2137" s="1">
        <f>'[1]RC-1(PY)'!R2137</f>
        <v>0</v>
      </c>
      <c r="S2137" s="1">
        <f>'[1]RC-1(PY)'!S2137</f>
        <v>0</v>
      </c>
      <c r="T2137" s="1">
        <f>'[1]RC-1(PY)'!T2137</f>
        <v>0</v>
      </c>
      <c r="U2137" s="1">
        <f>'[1]RC-1(PY)'!U2137</f>
        <v>0</v>
      </c>
      <c r="V2137" s="1">
        <f>'[1]RC-1(PY)'!V2137</f>
        <v>0</v>
      </c>
      <c r="W2137" s="1">
        <f>'[1]RC-1(PY)'!W2137</f>
        <v>0</v>
      </c>
      <c r="X2137" s="1">
        <f>'[1]RC-1(PY)'!X2137</f>
        <v>0</v>
      </c>
      <c r="Y2137" s="1">
        <f>'[1]RC-1(PY)'!Y2137</f>
        <v>0</v>
      </c>
      <c r="Z2137" s="1">
        <f>'[1]RC-1(PY)'!Z2137</f>
        <v>0</v>
      </c>
      <c r="AA2137" s="1">
        <f>'[1]RC-1(PY)'!AA2137</f>
        <v>0</v>
      </c>
      <c r="AB2137" s="1">
        <f>'[1]RC-1(PY)'!AB2137</f>
        <v>0</v>
      </c>
      <c r="AC2137" s="1">
        <f>'[1]RC-1(PY)'!AC2137</f>
        <v>0</v>
      </c>
      <c r="AD2137" s="1">
        <f>'[1]RC-1(PY)'!AD2137</f>
        <v>0</v>
      </c>
      <c r="AE2137" s="1">
        <f>'[1]RC-1(PY)'!AE2137</f>
        <v>0</v>
      </c>
      <c r="AF2137" s="1">
        <f>'[1]RC-1(PY)'!AF2137</f>
        <v>0</v>
      </c>
      <c r="AG2137" s="1">
        <f>'[1]RC-1(PY)'!AG2137</f>
        <v>0</v>
      </c>
      <c r="AH2137" s="1">
        <f>'[1]RC-1(PY)'!AH2137</f>
        <v>0</v>
      </c>
      <c r="AI2137" s="1">
        <f>'[1]RC-1(PY)'!AI2137</f>
        <v>0</v>
      </c>
    </row>
    <row r="2138" spans="1:35" x14ac:dyDescent="0.3">
      <c r="A2138" s="1">
        <f>'[1]RC-1(PY)'!A2138</f>
        <v>0</v>
      </c>
      <c r="B2138" s="1">
        <f>'[1]RC-1(PY)'!B2138</f>
        <v>0</v>
      </c>
      <c r="C2138" s="1">
        <f>'[1]RC-1(PY)'!C2138</f>
        <v>0</v>
      </c>
      <c r="D2138" s="1">
        <f>'[1]RC-1(PY)'!D2138</f>
        <v>0</v>
      </c>
      <c r="E2138" s="1">
        <f>'[1]RC-1(PY)'!E2138</f>
        <v>0</v>
      </c>
      <c r="F2138" s="1">
        <f>'[1]RC-1(PY)'!F2138</f>
        <v>0</v>
      </c>
      <c r="G2138" s="1">
        <f>'[1]RC-1(PY)'!G2138</f>
        <v>0</v>
      </c>
      <c r="H2138" s="1">
        <f>'[1]RC-1(PY)'!H2138</f>
        <v>0</v>
      </c>
      <c r="I2138" s="1">
        <f>'[1]RC-1(PY)'!I2138</f>
        <v>0</v>
      </c>
      <c r="J2138" s="1">
        <f>'[1]RC-1(PY)'!J2138</f>
        <v>0</v>
      </c>
      <c r="K2138" s="1">
        <f>'[1]RC-1(PY)'!K2138</f>
        <v>0</v>
      </c>
      <c r="L2138" s="1">
        <f>'[1]RC-1(PY)'!L2138</f>
        <v>0</v>
      </c>
      <c r="M2138" s="1">
        <f>'[1]RC-1(PY)'!M2138</f>
        <v>0</v>
      </c>
      <c r="N2138" s="1">
        <f>'[1]RC-1(PY)'!N2138</f>
        <v>0</v>
      </c>
      <c r="O2138" s="1">
        <f>'[1]RC-1(PY)'!O2138</f>
        <v>0</v>
      </c>
      <c r="P2138" s="1">
        <f>'[1]RC-1(PY)'!P2138</f>
        <v>0</v>
      </c>
      <c r="Q2138" s="1">
        <f>'[1]RC-1(PY)'!Q2138</f>
        <v>0</v>
      </c>
      <c r="R2138" s="1">
        <f>'[1]RC-1(PY)'!R2138</f>
        <v>0</v>
      </c>
      <c r="S2138" s="1">
        <f>'[1]RC-1(PY)'!S2138</f>
        <v>0</v>
      </c>
      <c r="T2138" s="1">
        <f>'[1]RC-1(PY)'!T2138</f>
        <v>0</v>
      </c>
      <c r="U2138" s="1">
        <f>'[1]RC-1(PY)'!U2138</f>
        <v>0</v>
      </c>
      <c r="V2138" s="1">
        <f>'[1]RC-1(PY)'!V2138</f>
        <v>0</v>
      </c>
      <c r="W2138" s="1">
        <f>'[1]RC-1(PY)'!W2138</f>
        <v>0</v>
      </c>
      <c r="X2138" s="1">
        <f>'[1]RC-1(PY)'!X2138</f>
        <v>0</v>
      </c>
      <c r="Y2138" s="1">
        <f>'[1]RC-1(PY)'!Y2138</f>
        <v>0</v>
      </c>
      <c r="Z2138" s="1">
        <f>'[1]RC-1(PY)'!Z2138</f>
        <v>0</v>
      </c>
      <c r="AA2138" s="1">
        <f>'[1]RC-1(PY)'!AA2138</f>
        <v>0</v>
      </c>
      <c r="AB2138" s="1">
        <f>'[1]RC-1(PY)'!AB2138</f>
        <v>0</v>
      </c>
      <c r="AC2138" s="1">
        <f>'[1]RC-1(PY)'!AC2138</f>
        <v>0</v>
      </c>
      <c r="AD2138" s="1">
        <f>'[1]RC-1(PY)'!AD2138</f>
        <v>0</v>
      </c>
      <c r="AE2138" s="1">
        <f>'[1]RC-1(PY)'!AE2138</f>
        <v>0</v>
      </c>
      <c r="AF2138" s="1">
        <f>'[1]RC-1(PY)'!AF2138</f>
        <v>0</v>
      </c>
      <c r="AG2138" s="1">
        <f>'[1]RC-1(PY)'!AG2138</f>
        <v>0</v>
      </c>
      <c r="AH2138" s="1">
        <f>'[1]RC-1(PY)'!AH2138</f>
        <v>0</v>
      </c>
      <c r="AI2138" s="1">
        <f>'[1]RC-1(PY)'!AI2138</f>
        <v>0</v>
      </c>
    </row>
    <row r="2139" spans="1:35" x14ac:dyDescent="0.3">
      <c r="A2139" s="1">
        <f>'[1]RC-1(PY)'!A2139</f>
        <v>0</v>
      </c>
      <c r="B2139" s="1">
        <f>'[1]RC-1(PY)'!B2139</f>
        <v>0</v>
      </c>
      <c r="C2139" s="1">
        <f>'[1]RC-1(PY)'!C2139</f>
        <v>0</v>
      </c>
      <c r="D2139" s="1">
        <f>'[1]RC-1(PY)'!D2139</f>
        <v>0</v>
      </c>
      <c r="E2139" s="1">
        <f>'[1]RC-1(PY)'!E2139</f>
        <v>0</v>
      </c>
      <c r="F2139" s="1">
        <f>'[1]RC-1(PY)'!F2139</f>
        <v>0</v>
      </c>
      <c r="G2139" s="1">
        <f>'[1]RC-1(PY)'!G2139</f>
        <v>0</v>
      </c>
      <c r="H2139" s="1">
        <f>'[1]RC-1(PY)'!H2139</f>
        <v>0</v>
      </c>
      <c r="I2139" s="1">
        <f>'[1]RC-1(PY)'!I2139</f>
        <v>0</v>
      </c>
      <c r="J2139" s="1">
        <f>'[1]RC-1(PY)'!J2139</f>
        <v>0</v>
      </c>
      <c r="K2139" s="1">
        <f>'[1]RC-1(PY)'!K2139</f>
        <v>0</v>
      </c>
      <c r="L2139" s="1">
        <f>'[1]RC-1(PY)'!L2139</f>
        <v>0</v>
      </c>
      <c r="M2139" s="1">
        <f>'[1]RC-1(PY)'!M2139</f>
        <v>0</v>
      </c>
      <c r="N2139" s="1">
        <f>'[1]RC-1(PY)'!N2139</f>
        <v>0</v>
      </c>
      <c r="O2139" s="1">
        <f>'[1]RC-1(PY)'!O2139</f>
        <v>0</v>
      </c>
      <c r="P2139" s="1">
        <f>'[1]RC-1(PY)'!P2139</f>
        <v>0</v>
      </c>
      <c r="Q2139" s="1">
        <f>'[1]RC-1(PY)'!Q2139</f>
        <v>0</v>
      </c>
      <c r="R2139" s="1">
        <f>'[1]RC-1(PY)'!R2139</f>
        <v>0</v>
      </c>
      <c r="S2139" s="1">
        <f>'[1]RC-1(PY)'!S2139</f>
        <v>0</v>
      </c>
      <c r="T2139" s="1">
        <f>'[1]RC-1(PY)'!T2139</f>
        <v>0</v>
      </c>
      <c r="U2139" s="1">
        <f>'[1]RC-1(PY)'!U2139</f>
        <v>0</v>
      </c>
      <c r="V2139" s="1">
        <f>'[1]RC-1(PY)'!V2139</f>
        <v>0</v>
      </c>
      <c r="W2139" s="1">
        <f>'[1]RC-1(PY)'!W2139</f>
        <v>0</v>
      </c>
      <c r="X2139" s="1">
        <f>'[1]RC-1(PY)'!X2139</f>
        <v>0</v>
      </c>
      <c r="Y2139" s="1">
        <f>'[1]RC-1(PY)'!Y2139</f>
        <v>0</v>
      </c>
      <c r="Z2139" s="1">
        <f>'[1]RC-1(PY)'!Z2139</f>
        <v>0</v>
      </c>
      <c r="AA2139" s="1">
        <f>'[1]RC-1(PY)'!AA2139</f>
        <v>0</v>
      </c>
      <c r="AB2139" s="1">
        <f>'[1]RC-1(PY)'!AB2139</f>
        <v>0</v>
      </c>
      <c r="AC2139" s="1">
        <f>'[1]RC-1(PY)'!AC2139</f>
        <v>0</v>
      </c>
      <c r="AD2139" s="1">
        <f>'[1]RC-1(PY)'!AD2139</f>
        <v>0</v>
      </c>
      <c r="AE2139" s="1">
        <f>'[1]RC-1(PY)'!AE2139</f>
        <v>0</v>
      </c>
      <c r="AF2139" s="1">
        <f>'[1]RC-1(PY)'!AF2139</f>
        <v>0</v>
      </c>
      <c r="AG2139" s="1">
        <f>'[1]RC-1(PY)'!AG2139</f>
        <v>0</v>
      </c>
      <c r="AH2139" s="1">
        <f>'[1]RC-1(PY)'!AH2139</f>
        <v>0</v>
      </c>
      <c r="AI2139" s="1">
        <f>'[1]RC-1(PY)'!AI2139</f>
        <v>0</v>
      </c>
    </row>
    <row r="2140" spans="1:35" x14ac:dyDescent="0.3">
      <c r="A2140" s="1">
        <f>'[1]RC-1(PY)'!A2140</f>
        <v>0</v>
      </c>
      <c r="B2140" s="1">
        <f>'[1]RC-1(PY)'!B2140</f>
        <v>0</v>
      </c>
      <c r="C2140" s="1">
        <f>'[1]RC-1(PY)'!C2140</f>
        <v>0</v>
      </c>
      <c r="D2140" s="1">
        <f>'[1]RC-1(PY)'!D2140</f>
        <v>0</v>
      </c>
      <c r="E2140" s="1">
        <f>'[1]RC-1(PY)'!E2140</f>
        <v>0</v>
      </c>
      <c r="F2140" s="1">
        <f>'[1]RC-1(PY)'!F2140</f>
        <v>0</v>
      </c>
      <c r="G2140" s="1">
        <f>'[1]RC-1(PY)'!G2140</f>
        <v>0</v>
      </c>
      <c r="H2140" s="1">
        <f>'[1]RC-1(PY)'!H2140</f>
        <v>0</v>
      </c>
      <c r="I2140" s="1">
        <f>'[1]RC-1(PY)'!I2140</f>
        <v>0</v>
      </c>
      <c r="J2140" s="1">
        <f>'[1]RC-1(PY)'!J2140</f>
        <v>0</v>
      </c>
      <c r="K2140" s="1">
        <f>'[1]RC-1(PY)'!K2140</f>
        <v>0</v>
      </c>
      <c r="L2140" s="1">
        <f>'[1]RC-1(PY)'!L2140</f>
        <v>0</v>
      </c>
      <c r="M2140" s="1">
        <f>'[1]RC-1(PY)'!M2140</f>
        <v>0</v>
      </c>
      <c r="N2140" s="1">
        <f>'[1]RC-1(PY)'!N2140</f>
        <v>0</v>
      </c>
      <c r="O2140" s="1">
        <f>'[1]RC-1(PY)'!O2140</f>
        <v>0</v>
      </c>
      <c r="P2140" s="1">
        <f>'[1]RC-1(PY)'!P2140</f>
        <v>0</v>
      </c>
      <c r="Q2140" s="1">
        <f>'[1]RC-1(PY)'!Q2140</f>
        <v>0</v>
      </c>
      <c r="R2140" s="1">
        <f>'[1]RC-1(PY)'!R2140</f>
        <v>0</v>
      </c>
      <c r="S2140" s="1">
        <f>'[1]RC-1(PY)'!S2140</f>
        <v>0</v>
      </c>
      <c r="T2140" s="1">
        <f>'[1]RC-1(PY)'!T2140</f>
        <v>0</v>
      </c>
      <c r="U2140" s="1">
        <f>'[1]RC-1(PY)'!U2140</f>
        <v>0</v>
      </c>
      <c r="V2140" s="1">
        <f>'[1]RC-1(PY)'!V2140</f>
        <v>0</v>
      </c>
      <c r="W2140" s="1">
        <f>'[1]RC-1(PY)'!W2140</f>
        <v>0</v>
      </c>
      <c r="X2140" s="1">
        <f>'[1]RC-1(PY)'!X2140</f>
        <v>0</v>
      </c>
      <c r="Y2140" s="1">
        <f>'[1]RC-1(PY)'!Y2140</f>
        <v>0</v>
      </c>
      <c r="Z2140" s="1">
        <f>'[1]RC-1(PY)'!Z2140</f>
        <v>0</v>
      </c>
      <c r="AA2140" s="1">
        <f>'[1]RC-1(PY)'!AA2140</f>
        <v>0</v>
      </c>
      <c r="AB2140" s="1">
        <f>'[1]RC-1(PY)'!AB2140</f>
        <v>0</v>
      </c>
      <c r="AC2140" s="1">
        <f>'[1]RC-1(PY)'!AC2140</f>
        <v>0</v>
      </c>
      <c r="AD2140" s="1">
        <f>'[1]RC-1(PY)'!AD2140</f>
        <v>0</v>
      </c>
      <c r="AE2140" s="1">
        <f>'[1]RC-1(PY)'!AE2140</f>
        <v>0</v>
      </c>
      <c r="AF2140" s="1">
        <f>'[1]RC-1(PY)'!AF2140</f>
        <v>0</v>
      </c>
      <c r="AG2140" s="1">
        <f>'[1]RC-1(PY)'!AG2140</f>
        <v>0</v>
      </c>
      <c r="AH2140" s="1">
        <f>'[1]RC-1(PY)'!AH2140</f>
        <v>0</v>
      </c>
      <c r="AI2140" s="1">
        <f>'[1]RC-1(PY)'!AI2140</f>
        <v>0</v>
      </c>
    </row>
    <row r="2141" spans="1:35" x14ac:dyDescent="0.3">
      <c r="A2141" s="1">
        <f>'[1]RC-1(PY)'!A2141</f>
        <v>0</v>
      </c>
      <c r="B2141" s="1">
        <f>'[1]RC-1(PY)'!B2141</f>
        <v>0</v>
      </c>
      <c r="C2141" s="1">
        <f>'[1]RC-1(PY)'!C2141</f>
        <v>0</v>
      </c>
      <c r="D2141" s="1">
        <f>'[1]RC-1(PY)'!D2141</f>
        <v>0</v>
      </c>
      <c r="E2141" s="1">
        <f>'[1]RC-1(PY)'!E2141</f>
        <v>0</v>
      </c>
      <c r="F2141" s="1">
        <f>'[1]RC-1(PY)'!F2141</f>
        <v>0</v>
      </c>
      <c r="G2141" s="1">
        <f>'[1]RC-1(PY)'!G2141</f>
        <v>0</v>
      </c>
      <c r="H2141" s="1">
        <f>'[1]RC-1(PY)'!H2141</f>
        <v>0</v>
      </c>
      <c r="I2141" s="1">
        <f>'[1]RC-1(PY)'!I2141</f>
        <v>0</v>
      </c>
      <c r="J2141" s="1">
        <f>'[1]RC-1(PY)'!J2141</f>
        <v>0</v>
      </c>
      <c r="K2141" s="1">
        <f>'[1]RC-1(PY)'!K2141</f>
        <v>0</v>
      </c>
      <c r="L2141" s="1">
        <f>'[1]RC-1(PY)'!L2141</f>
        <v>0</v>
      </c>
      <c r="M2141" s="1">
        <f>'[1]RC-1(PY)'!M2141</f>
        <v>0</v>
      </c>
      <c r="N2141" s="1">
        <f>'[1]RC-1(PY)'!N2141</f>
        <v>0</v>
      </c>
      <c r="O2141" s="1">
        <f>'[1]RC-1(PY)'!O2141</f>
        <v>0</v>
      </c>
      <c r="P2141" s="1">
        <f>'[1]RC-1(PY)'!P2141</f>
        <v>0</v>
      </c>
      <c r="Q2141" s="1">
        <f>'[1]RC-1(PY)'!Q2141</f>
        <v>0</v>
      </c>
      <c r="R2141" s="1">
        <f>'[1]RC-1(PY)'!R2141</f>
        <v>0</v>
      </c>
      <c r="S2141" s="1">
        <f>'[1]RC-1(PY)'!S2141</f>
        <v>0</v>
      </c>
      <c r="T2141" s="1">
        <f>'[1]RC-1(PY)'!T2141</f>
        <v>0</v>
      </c>
      <c r="U2141" s="1">
        <f>'[1]RC-1(PY)'!U2141</f>
        <v>0</v>
      </c>
      <c r="V2141" s="1">
        <f>'[1]RC-1(PY)'!V2141</f>
        <v>0</v>
      </c>
      <c r="W2141" s="1">
        <f>'[1]RC-1(PY)'!W2141</f>
        <v>0</v>
      </c>
      <c r="X2141" s="1">
        <f>'[1]RC-1(PY)'!X2141</f>
        <v>0</v>
      </c>
      <c r="Y2141" s="1">
        <f>'[1]RC-1(PY)'!Y2141</f>
        <v>0</v>
      </c>
      <c r="Z2141" s="1">
        <f>'[1]RC-1(PY)'!Z2141</f>
        <v>0</v>
      </c>
      <c r="AA2141" s="1">
        <f>'[1]RC-1(PY)'!AA2141</f>
        <v>0</v>
      </c>
      <c r="AB2141" s="1">
        <f>'[1]RC-1(PY)'!AB2141</f>
        <v>0</v>
      </c>
      <c r="AC2141" s="1">
        <f>'[1]RC-1(PY)'!AC2141</f>
        <v>0</v>
      </c>
      <c r="AD2141" s="1">
        <f>'[1]RC-1(PY)'!AD2141</f>
        <v>0</v>
      </c>
      <c r="AE2141" s="1">
        <f>'[1]RC-1(PY)'!AE2141</f>
        <v>0</v>
      </c>
      <c r="AF2141" s="1">
        <f>'[1]RC-1(PY)'!AF2141</f>
        <v>0</v>
      </c>
      <c r="AG2141" s="1">
        <f>'[1]RC-1(PY)'!AG2141</f>
        <v>0</v>
      </c>
      <c r="AH2141" s="1">
        <f>'[1]RC-1(PY)'!AH2141</f>
        <v>0</v>
      </c>
      <c r="AI2141" s="1">
        <f>'[1]RC-1(PY)'!AI2141</f>
        <v>0</v>
      </c>
    </row>
    <row r="2142" spans="1:35" x14ac:dyDescent="0.3">
      <c r="A2142" s="1">
        <f>'[1]RC-1(PY)'!A2142</f>
        <v>0</v>
      </c>
      <c r="B2142" s="1">
        <f>'[1]RC-1(PY)'!B2142</f>
        <v>0</v>
      </c>
      <c r="C2142" s="1">
        <f>'[1]RC-1(PY)'!C2142</f>
        <v>0</v>
      </c>
      <c r="D2142" s="1">
        <f>'[1]RC-1(PY)'!D2142</f>
        <v>0</v>
      </c>
      <c r="E2142" s="1">
        <f>'[1]RC-1(PY)'!E2142</f>
        <v>0</v>
      </c>
      <c r="F2142" s="1">
        <f>'[1]RC-1(PY)'!F2142</f>
        <v>0</v>
      </c>
      <c r="G2142" s="1">
        <f>'[1]RC-1(PY)'!G2142</f>
        <v>0</v>
      </c>
      <c r="H2142" s="1">
        <f>'[1]RC-1(PY)'!H2142</f>
        <v>0</v>
      </c>
      <c r="I2142" s="1">
        <f>'[1]RC-1(PY)'!I2142</f>
        <v>0</v>
      </c>
      <c r="J2142" s="1">
        <f>'[1]RC-1(PY)'!J2142</f>
        <v>0</v>
      </c>
      <c r="K2142" s="1">
        <f>'[1]RC-1(PY)'!K2142</f>
        <v>0</v>
      </c>
      <c r="L2142" s="1">
        <f>'[1]RC-1(PY)'!L2142</f>
        <v>0</v>
      </c>
      <c r="M2142" s="1">
        <f>'[1]RC-1(PY)'!M2142</f>
        <v>0</v>
      </c>
      <c r="N2142" s="1">
        <f>'[1]RC-1(PY)'!N2142</f>
        <v>0</v>
      </c>
      <c r="O2142" s="1">
        <f>'[1]RC-1(PY)'!O2142</f>
        <v>0</v>
      </c>
      <c r="P2142" s="1">
        <f>'[1]RC-1(PY)'!P2142</f>
        <v>0</v>
      </c>
      <c r="Q2142" s="1">
        <f>'[1]RC-1(PY)'!Q2142</f>
        <v>0</v>
      </c>
      <c r="R2142" s="1">
        <f>'[1]RC-1(PY)'!R2142</f>
        <v>0</v>
      </c>
      <c r="S2142" s="1">
        <f>'[1]RC-1(PY)'!S2142</f>
        <v>0</v>
      </c>
      <c r="T2142" s="1">
        <f>'[1]RC-1(PY)'!T2142</f>
        <v>0</v>
      </c>
      <c r="U2142" s="1">
        <f>'[1]RC-1(PY)'!U2142</f>
        <v>0</v>
      </c>
      <c r="V2142" s="1">
        <f>'[1]RC-1(PY)'!V2142</f>
        <v>0</v>
      </c>
      <c r="W2142" s="1">
        <f>'[1]RC-1(PY)'!W2142</f>
        <v>0</v>
      </c>
      <c r="X2142" s="1">
        <f>'[1]RC-1(PY)'!X2142</f>
        <v>0</v>
      </c>
      <c r="Y2142" s="1">
        <f>'[1]RC-1(PY)'!Y2142</f>
        <v>0</v>
      </c>
      <c r="Z2142" s="1">
        <f>'[1]RC-1(PY)'!Z2142</f>
        <v>0</v>
      </c>
      <c r="AA2142" s="1">
        <f>'[1]RC-1(PY)'!AA2142</f>
        <v>0</v>
      </c>
      <c r="AB2142" s="1">
        <f>'[1]RC-1(PY)'!AB2142</f>
        <v>0</v>
      </c>
      <c r="AC2142" s="1">
        <f>'[1]RC-1(PY)'!AC2142</f>
        <v>0</v>
      </c>
      <c r="AD2142" s="1">
        <f>'[1]RC-1(PY)'!AD2142</f>
        <v>0</v>
      </c>
      <c r="AE2142" s="1">
        <f>'[1]RC-1(PY)'!AE2142</f>
        <v>0</v>
      </c>
      <c r="AF2142" s="1">
        <f>'[1]RC-1(PY)'!AF2142</f>
        <v>0</v>
      </c>
      <c r="AG2142" s="1">
        <f>'[1]RC-1(PY)'!AG2142</f>
        <v>0</v>
      </c>
      <c r="AH2142" s="1">
        <f>'[1]RC-1(PY)'!AH2142</f>
        <v>0</v>
      </c>
      <c r="AI2142" s="1">
        <f>'[1]RC-1(PY)'!AI2142</f>
        <v>0</v>
      </c>
    </row>
    <row r="2143" spans="1:35" x14ac:dyDescent="0.3">
      <c r="A2143" s="1">
        <f>'[1]RC-1(PY)'!A2143</f>
        <v>0</v>
      </c>
      <c r="B2143" s="1">
        <f>'[1]RC-1(PY)'!B2143</f>
        <v>0</v>
      </c>
      <c r="C2143" s="1">
        <f>'[1]RC-1(PY)'!C2143</f>
        <v>0</v>
      </c>
      <c r="D2143" s="1">
        <f>'[1]RC-1(PY)'!D2143</f>
        <v>0</v>
      </c>
      <c r="E2143" s="1">
        <f>'[1]RC-1(PY)'!E2143</f>
        <v>0</v>
      </c>
      <c r="F2143" s="1">
        <f>'[1]RC-1(PY)'!F2143</f>
        <v>0</v>
      </c>
      <c r="G2143" s="1">
        <f>'[1]RC-1(PY)'!G2143</f>
        <v>0</v>
      </c>
      <c r="H2143" s="1">
        <f>'[1]RC-1(PY)'!H2143</f>
        <v>0</v>
      </c>
      <c r="I2143" s="1">
        <f>'[1]RC-1(PY)'!I2143</f>
        <v>0</v>
      </c>
      <c r="J2143" s="1">
        <f>'[1]RC-1(PY)'!J2143</f>
        <v>0</v>
      </c>
      <c r="K2143" s="1">
        <f>'[1]RC-1(PY)'!K2143</f>
        <v>0</v>
      </c>
      <c r="L2143" s="1">
        <f>'[1]RC-1(PY)'!L2143</f>
        <v>0</v>
      </c>
      <c r="M2143" s="1">
        <f>'[1]RC-1(PY)'!M2143</f>
        <v>0</v>
      </c>
      <c r="N2143" s="1">
        <f>'[1]RC-1(PY)'!N2143</f>
        <v>0</v>
      </c>
      <c r="O2143" s="1">
        <f>'[1]RC-1(PY)'!O2143</f>
        <v>0</v>
      </c>
      <c r="P2143" s="1">
        <f>'[1]RC-1(PY)'!P2143</f>
        <v>0</v>
      </c>
      <c r="Q2143" s="1">
        <f>'[1]RC-1(PY)'!Q2143</f>
        <v>0</v>
      </c>
      <c r="R2143" s="1">
        <f>'[1]RC-1(PY)'!R2143</f>
        <v>0</v>
      </c>
      <c r="S2143" s="1">
        <f>'[1]RC-1(PY)'!S2143</f>
        <v>0</v>
      </c>
      <c r="T2143" s="1">
        <f>'[1]RC-1(PY)'!T2143</f>
        <v>0</v>
      </c>
      <c r="U2143" s="1">
        <f>'[1]RC-1(PY)'!U2143</f>
        <v>0</v>
      </c>
      <c r="V2143" s="1">
        <f>'[1]RC-1(PY)'!V2143</f>
        <v>0</v>
      </c>
      <c r="W2143" s="1">
        <f>'[1]RC-1(PY)'!W2143</f>
        <v>0</v>
      </c>
      <c r="X2143" s="1">
        <f>'[1]RC-1(PY)'!X2143</f>
        <v>0</v>
      </c>
      <c r="Y2143" s="1">
        <f>'[1]RC-1(PY)'!Y2143</f>
        <v>0</v>
      </c>
      <c r="Z2143" s="1">
        <f>'[1]RC-1(PY)'!Z2143</f>
        <v>0</v>
      </c>
      <c r="AA2143" s="1">
        <f>'[1]RC-1(PY)'!AA2143</f>
        <v>0</v>
      </c>
      <c r="AB2143" s="1">
        <f>'[1]RC-1(PY)'!AB2143</f>
        <v>0</v>
      </c>
      <c r="AC2143" s="1">
        <f>'[1]RC-1(PY)'!AC2143</f>
        <v>0</v>
      </c>
      <c r="AD2143" s="1">
        <f>'[1]RC-1(PY)'!AD2143</f>
        <v>0</v>
      </c>
      <c r="AE2143" s="1">
        <f>'[1]RC-1(PY)'!AE2143</f>
        <v>0</v>
      </c>
      <c r="AF2143" s="1">
        <f>'[1]RC-1(PY)'!AF2143</f>
        <v>0</v>
      </c>
      <c r="AG2143" s="1">
        <f>'[1]RC-1(PY)'!AG2143</f>
        <v>0</v>
      </c>
      <c r="AH2143" s="1">
        <f>'[1]RC-1(PY)'!AH2143</f>
        <v>0</v>
      </c>
      <c r="AI2143" s="1">
        <f>'[1]RC-1(PY)'!AI2143</f>
        <v>0</v>
      </c>
    </row>
    <row r="2144" spans="1:35" x14ac:dyDescent="0.3">
      <c r="A2144" s="1">
        <f>'[1]RC-1(PY)'!A2144</f>
        <v>0</v>
      </c>
      <c r="B2144" s="1">
        <f>'[1]RC-1(PY)'!B2144</f>
        <v>0</v>
      </c>
      <c r="C2144" s="1">
        <f>'[1]RC-1(PY)'!C2144</f>
        <v>0</v>
      </c>
      <c r="D2144" s="1">
        <f>'[1]RC-1(PY)'!D2144</f>
        <v>0</v>
      </c>
      <c r="E2144" s="1">
        <f>'[1]RC-1(PY)'!E2144</f>
        <v>0</v>
      </c>
      <c r="F2144" s="1">
        <f>'[1]RC-1(PY)'!F2144</f>
        <v>0</v>
      </c>
      <c r="G2144" s="1">
        <f>'[1]RC-1(PY)'!G2144</f>
        <v>0</v>
      </c>
      <c r="H2144" s="1">
        <f>'[1]RC-1(PY)'!H2144</f>
        <v>0</v>
      </c>
      <c r="I2144" s="1">
        <f>'[1]RC-1(PY)'!I2144</f>
        <v>0</v>
      </c>
      <c r="J2144" s="1">
        <f>'[1]RC-1(PY)'!J2144</f>
        <v>0</v>
      </c>
      <c r="K2144" s="1">
        <f>'[1]RC-1(PY)'!K2144</f>
        <v>0</v>
      </c>
      <c r="L2144" s="1">
        <f>'[1]RC-1(PY)'!L2144</f>
        <v>0</v>
      </c>
      <c r="M2144" s="1">
        <f>'[1]RC-1(PY)'!M2144</f>
        <v>0</v>
      </c>
      <c r="N2144" s="1">
        <f>'[1]RC-1(PY)'!N2144</f>
        <v>0</v>
      </c>
      <c r="O2144" s="1">
        <f>'[1]RC-1(PY)'!O2144</f>
        <v>0</v>
      </c>
      <c r="P2144" s="1">
        <f>'[1]RC-1(PY)'!P2144</f>
        <v>0</v>
      </c>
      <c r="Q2144" s="1">
        <f>'[1]RC-1(PY)'!Q2144</f>
        <v>0</v>
      </c>
      <c r="R2144" s="1">
        <f>'[1]RC-1(PY)'!R2144</f>
        <v>0</v>
      </c>
      <c r="S2144" s="1">
        <f>'[1]RC-1(PY)'!S2144</f>
        <v>0</v>
      </c>
      <c r="T2144" s="1">
        <f>'[1]RC-1(PY)'!T2144</f>
        <v>0</v>
      </c>
      <c r="U2144" s="1">
        <f>'[1]RC-1(PY)'!U2144</f>
        <v>0</v>
      </c>
      <c r="V2144" s="1">
        <f>'[1]RC-1(PY)'!V2144</f>
        <v>0</v>
      </c>
      <c r="W2144" s="1">
        <f>'[1]RC-1(PY)'!W2144</f>
        <v>0</v>
      </c>
      <c r="X2144" s="1">
        <f>'[1]RC-1(PY)'!X2144</f>
        <v>0</v>
      </c>
      <c r="Y2144" s="1">
        <f>'[1]RC-1(PY)'!Y2144</f>
        <v>0</v>
      </c>
      <c r="Z2144" s="1">
        <f>'[1]RC-1(PY)'!Z2144</f>
        <v>0</v>
      </c>
      <c r="AA2144" s="1">
        <f>'[1]RC-1(PY)'!AA2144</f>
        <v>0</v>
      </c>
      <c r="AB2144" s="1">
        <f>'[1]RC-1(PY)'!AB2144</f>
        <v>0</v>
      </c>
      <c r="AC2144" s="1">
        <f>'[1]RC-1(PY)'!AC2144</f>
        <v>0</v>
      </c>
      <c r="AD2144" s="1">
        <f>'[1]RC-1(PY)'!AD2144</f>
        <v>0</v>
      </c>
      <c r="AE2144" s="1">
        <f>'[1]RC-1(PY)'!AE2144</f>
        <v>0</v>
      </c>
      <c r="AF2144" s="1">
        <f>'[1]RC-1(PY)'!AF2144</f>
        <v>0</v>
      </c>
      <c r="AG2144" s="1">
        <f>'[1]RC-1(PY)'!AG2144</f>
        <v>0</v>
      </c>
      <c r="AH2144" s="1">
        <f>'[1]RC-1(PY)'!AH2144</f>
        <v>0</v>
      </c>
      <c r="AI2144" s="1">
        <f>'[1]RC-1(PY)'!AI2144</f>
        <v>0</v>
      </c>
    </row>
    <row r="2145" spans="1:35" x14ac:dyDescent="0.3">
      <c r="A2145" s="1">
        <f>'[1]RC-1(PY)'!A2145</f>
        <v>0</v>
      </c>
      <c r="B2145" s="1">
        <f>'[1]RC-1(PY)'!B2145</f>
        <v>0</v>
      </c>
      <c r="C2145" s="1">
        <f>'[1]RC-1(PY)'!C2145</f>
        <v>0</v>
      </c>
      <c r="D2145" s="1">
        <f>'[1]RC-1(PY)'!D2145</f>
        <v>0</v>
      </c>
      <c r="E2145" s="1">
        <f>'[1]RC-1(PY)'!E2145</f>
        <v>0</v>
      </c>
      <c r="F2145" s="1">
        <f>'[1]RC-1(PY)'!F2145</f>
        <v>0</v>
      </c>
      <c r="G2145" s="1">
        <f>'[1]RC-1(PY)'!G2145</f>
        <v>0</v>
      </c>
      <c r="H2145" s="1">
        <f>'[1]RC-1(PY)'!H2145</f>
        <v>0</v>
      </c>
      <c r="I2145" s="1">
        <f>'[1]RC-1(PY)'!I2145</f>
        <v>0</v>
      </c>
      <c r="J2145" s="1">
        <f>'[1]RC-1(PY)'!J2145</f>
        <v>0</v>
      </c>
      <c r="K2145" s="1">
        <f>'[1]RC-1(PY)'!K2145</f>
        <v>0</v>
      </c>
      <c r="L2145" s="1">
        <f>'[1]RC-1(PY)'!L2145</f>
        <v>0</v>
      </c>
      <c r="M2145" s="1">
        <f>'[1]RC-1(PY)'!M2145</f>
        <v>0</v>
      </c>
      <c r="N2145" s="1">
        <f>'[1]RC-1(PY)'!N2145</f>
        <v>0</v>
      </c>
      <c r="O2145" s="1">
        <f>'[1]RC-1(PY)'!O2145</f>
        <v>0</v>
      </c>
      <c r="P2145" s="1">
        <f>'[1]RC-1(PY)'!P2145</f>
        <v>0</v>
      </c>
      <c r="Q2145" s="1">
        <f>'[1]RC-1(PY)'!Q2145</f>
        <v>0</v>
      </c>
      <c r="R2145" s="1">
        <f>'[1]RC-1(PY)'!R2145</f>
        <v>0</v>
      </c>
      <c r="S2145" s="1">
        <f>'[1]RC-1(PY)'!S2145</f>
        <v>0</v>
      </c>
      <c r="T2145" s="1">
        <f>'[1]RC-1(PY)'!T2145</f>
        <v>0</v>
      </c>
      <c r="U2145" s="1">
        <f>'[1]RC-1(PY)'!U2145</f>
        <v>0</v>
      </c>
      <c r="V2145" s="1">
        <f>'[1]RC-1(PY)'!V2145</f>
        <v>0</v>
      </c>
      <c r="W2145" s="1">
        <f>'[1]RC-1(PY)'!W2145</f>
        <v>0</v>
      </c>
      <c r="X2145" s="1">
        <f>'[1]RC-1(PY)'!X2145</f>
        <v>0</v>
      </c>
      <c r="Y2145" s="1">
        <f>'[1]RC-1(PY)'!Y2145</f>
        <v>0</v>
      </c>
      <c r="Z2145" s="1">
        <f>'[1]RC-1(PY)'!Z2145</f>
        <v>0</v>
      </c>
      <c r="AA2145" s="1">
        <f>'[1]RC-1(PY)'!AA2145</f>
        <v>0</v>
      </c>
      <c r="AB2145" s="1">
        <f>'[1]RC-1(PY)'!AB2145</f>
        <v>0</v>
      </c>
      <c r="AC2145" s="1">
        <f>'[1]RC-1(PY)'!AC2145</f>
        <v>0</v>
      </c>
      <c r="AD2145" s="1">
        <f>'[1]RC-1(PY)'!AD2145</f>
        <v>0</v>
      </c>
      <c r="AE2145" s="1">
        <f>'[1]RC-1(PY)'!AE2145</f>
        <v>0</v>
      </c>
      <c r="AF2145" s="1">
        <f>'[1]RC-1(PY)'!AF2145</f>
        <v>0</v>
      </c>
      <c r="AG2145" s="1">
        <f>'[1]RC-1(PY)'!AG2145</f>
        <v>0</v>
      </c>
      <c r="AH2145" s="1">
        <f>'[1]RC-1(PY)'!AH2145</f>
        <v>0</v>
      </c>
      <c r="AI2145" s="1">
        <f>'[1]RC-1(PY)'!AI2145</f>
        <v>0</v>
      </c>
    </row>
    <row r="2146" spans="1:35" x14ac:dyDescent="0.3">
      <c r="A2146" s="1">
        <f>'[1]RC-1(PY)'!A2146</f>
        <v>0</v>
      </c>
      <c r="B2146" s="1">
        <f>'[1]RC-1(PY)'!B2146</f>
        <v>0</v>
      </c>
      <c r="C2146" s="1">
        <f>'[1]RC-1(PY)'!C2146</f>
        <v>0</v>
      </c>
      <c r="D2146" s="1">
        <f>'[1]RC-1(PY)'!D2146</f>
        <v>0</v>
      </c>
      <c r="E2146" s="1">
        <f>'[1]RC-1(PY)'!E2146</f>
        <v>0</v>
      </c>
      <c r="F2146" s="1">
        <f>'[1]RC-1(PY)'!F2146</f>
        <v>0</v>
      </c>
      <c r="G2146" s="1">
        <f>'[1]RC-1(PY)'!G2146</f>
        <v>0</v>
      </c>
      <c r="H2146" s="1">
        <f>'[1]RC-1(PY)'!H2146</f>
        <v>0</v>
      </c>
      <c r="I2146" s="1">
        <f>'[1]RC-1(PY)'!I2146</f>
        <v>0</v>
      </c>
      <c r="J2146" s="1">
        <f>'[1]RC-1(PY)'!J2146</f>
        <v>0</v>
      </c>
      <c r="K2146" s="1">
        <f>'[1]RC-1(PY)'!K2146</f>
        <v>0</v>
      </c>
      <c r="L2146" s="1">
        <f>'[1]RC-1(PY)'!L2146</f>
        <v>0</v>
      </c>
      <c r="M2146" s="1">
        <f>'[1]RC-1(PY)'!M2146</f>
        <v>0</v>
      </c>
      <c r="N2146" s="1">
        <f>'[1]RC-1(PY)'!N2146</f>
        <v>0</v>
      </c>
      <c r="O2146" s="1">
        <f>'[1]RC-1(PY)'!O2146</f>
        <v>0</v>
      </c>
      <c r="P2146" s="1">
        <f>'[1]RC-1(PY)'!P2146</f>
        <v>0</v>
      </c>
      <c r="Q2146" s="1">
        <f>'[1]RC-1(PY)'!Q2146</f>
        <v>0</v>
      </c>
      <c r="R2146" s="1">
        <f>'[1]RC-1(PY)'!R2146</f>
        <v>0</v>
      </c>
      <c r="S2146" s="1">
        <f>'[1]RC-1(PY)'!S2146</f>
        <v>0</v>
      </c>
      <c r="T2146" s="1">
        <f>'[1]RC-1(PY)'!T2146</f>
        <v>0</v>
      </c>
      <c r="U2146" s="1">
        <f>'[1]RC-1(PY)'!U2146</f>
        <v>0</v>
      </c>
      <c r="V2146" s="1">
        <f>'[1]RC-1(PY)'!V2146</f>
        <v>0</v>
      </c>
      <c r="W2146" s="1">
        <f>'[1]RC-1(PY)'!W2146</f>
        <v>0</v>
      </c>
      <c r="X2146" s="1">
        <f>'[1]RC-1(PY)'!X2146</f>
        <v>0</v>
      </c>
      <c r="Y2146" s="1">
        <f>'[1]RC-1(PY)'!Y2146</f>
        <v>0</v>
      </c>
      <c r="Z2146" s="1">
        <f>'[1]RC-1(PY)'!Z2146</f>
        <v>0</v>
      </c>
      <c r="AA2146" s="1">
        <f>'[1]RC-1(PY)'!AA2146</f>
        <v>0</v>
      </c>
      <c r="AB2146" s="1">
        <f>'[1]RC-1(PY)'!AB2146</f>
        <v>0</v>
      </c>
      <c r="AC2146" s="1">
        <f>'[1]RC-1(PY)'!AC2146</f>
        <v>0</v>
      </c>
      <c r="AD2146" s="1">
        <f>'[1]RC-1(PY)'!AD2146</f>
        <v>0</v>
      </c>
      <c r="AE2146" s="1">
        <f>'[1]RC-1(PY)'!AE2146</f>
        <v>0</v>
      </c>
      <c r="AF2146" s="1">
        <f>'[1]RC-1(PY)'!AF2146</f>
        <v>0</v>
      </c>
      <c r="AG2146" s="1">
        <f>'[1]RC-1(PY)'!AG2146</f>
        <v>0</v>
      </c>
      <c r="AH2146" s="1">
        <f>'[1]RC-1(PY)'!AH2146</f>
        <v>0</v>
      </c>
      <c r="AI2146" s="1">
        <f>'[1]RC-1(PY)'!AI2146</f>
        <v>0</v>
      </c>
    </row>
    <row r="2147" spans="1:35" x14ac:dyDescent="0.3">
      <c r="A2147" s="1">
        <f>'[1]RC-1(PY)'!A2147</f>
        <v>0</v>
      </c>
      <c r="B2147" s="1">
        <f>'[1]RC-1(PY)'!B2147</f>
        <v>0</v>
      </c>
      <c r="C2147" s="1">
        <f>'[1]RC-1(PY)'!C2147</f>
        <v>0</v>
      </c>
      <c r="D2147" s="1">
        <f>'[1]RC-1(PY)'!D2147</f>
        <v>0</v>
      </c>
      <c r="E2147" s="1">
        <f>'[1]RC-1(PY)'!E2147</f>
        <v>0</v>
      </c>
      <c r="F2147" s="1">
        <f>'[1]RC-1(PY)'!F2147</f>
        <v>0</v>
      </c>
      <c r="G2147" s="1">
        <f>'[1]RC-1(PY)'!G2147</f>
        <v>0</v>
      </c>
      <c r="H2147" s="1">
        <f>'[1]RC-1(PY)'!H2147</f>
        <v>0</v>
      </c>
      <c r="I2147" s="1">
        <f>'[1]RC-1(PY)'!I2147</f>
        <v>0</v>
      </c>
      <c r="J2147" s="1">
        <f>'[1]RC-1(PY)'!J2147</f>
        <v>0</v>
      </c>
      <c r="K2147" s="1">
        <f>'[1]RC-1(PY)'!K2147</f>
        <v>0</v>
      </c>
      <c r="L2147" s="1">
        <f>'[1]RC-1(PY)'!L2147</f>
        <v>0</v>
      </c>
      <c r="M2147" s="1">
        <f>'[1]RC-1(PY)'!M2147</f>
        <v>0</v>
      </c>
      <c r="N2147" s="1">
        <f>'[1]RC-1(PY)'!N2147</f>
        <v>0</v>
      </c>
      <c r="O2147" s="1">
        <f>'[1]RC-1(PY)'!O2147</f>
        <v>0</v>
      </c>
      <c r="P2147" s="1">
        <f>'[1]RC-1(PY)'!P2147</f>
        <v>0</v>
      </c>
      <c r="Q2147" s="1">
        <f>'[1]RC-1(PY)'!Q2147</f>
        <v>0</v>
      </c>
      <c r="R2147" s="1">
        <f>'[1]RC-1(PY)'!R2147</f>
        <v>0</v>
      </c>
      <c r="S2147" s="1">
        <f>'[1]RC-1(PY)'!S2147</f>
        <v>0</v>
      </c>
      <c r="T2147" s="1">
        <f>'[1]RC-1(PY)'!T2147</f>
        <v>0</v>
      </c>
      <c r="U2147" s="1">
        <f>'[1]RC-1(PY)'!U2147</f>
        <v>0</v>
      </c>
      <c r="V2147" s="1">
        <f>'[1]RC-1(PY)'!V2147</f>
        <v>0</v>
      </c>
      <c r="W2147" s="1">
        <f>'[1]RC-1(PY)'!W2147</f>
        <v>0</v>
      </c>
      <c r="X2147" s="1">
        <f>'[1]RC-1(PY)'!X2147</f>
        <v>0</v>
      </c>
      <c r="Y2147" s="1">
        <f>'[1]RC-1(PY)'!Y2147</f>
        <v>0</v>
      </c>
      <c r="Z2147" s="1">
        <f>'[1]RC-1(PY)'!Z2147</f>
        <v>0</v>
      </c>
      <c r="AA2147" s="1">
        <f>'[1]RC-1(PY)'!AA2147</f>
        <v>0</v>
      </c>
      <c r="AB2147" s="1">
        <f>'[1]RC-1(PY)'!AB2147</f>
        <v>0</v>
      </c>
      <c r="AC2147" s="1">
        <f>'[1]RC-1(PY)'!AC2147</f>
        <v>0</v>
      </c>
      <c r="AD2147" s="1">
        <f>'[1]RC-1(PY)'!AD2147</f>
        <v>0</v>
      </c>
      <c r="AE2147" s="1">
        <f>'[1]RC-1(PY)'!AE2147</f>
        <v>0</v>
      </c>
      <c r="AF2147" s="1">
        <f>'[1]RC-1(PY)'!AF2147</f>
        <v>0</v>
      </c>
      <c r="AG2147" s="1">
        <f>'[1]RC-1(PY)'!AG2147</f>
        <v>0</v>
      </c>
      <c r="AH2147" s="1">
        <f>'[1]RC-1(PY)'!AH2147</f>
        <v>0</v>
      </c>
      <c r="AI2147" s="1">
        <f>'[1]RC-1(PY)'!AI2147</f>
        <v>0</v>
      </c>
    </row>
    <row r="2148" spans="1:35" x14ac:dyDescent="0.3">
      <c r="A2148" s="1">
        <f>'[1]RC-1(PY)'!A2148</f>
        <v>0</v>
      </c>
      <c r="B2148" s="1">
        <f>'[1]RC-1(PY)'!B2148</f>
        <v>0</v>
      </c>
      <c r="C2148" s="1">
        <f>'[1]RC-1(PY)'!C2148</f>
        <v>0</v>
      </c>
      <c r="D2148" s="1">
        <f>'[1]RC-1(PY)'!D2148</f>
        <v>0</v>
      </c>
      <c r="E2148" s="1">
        <f>'[1]RC-1(PY)'!E2148</f>
        <v>0</v>
      </c>
      <c r="F2148" s="1">
        <f>'[1]RC-1(PY)'!F2148</f>
        <v>0</v>
      </c>
      <c r="G2148" s="1">
        <f>'[1]RC-1(PY)'!G2148</f>
        <v>0</v>
      </c>
      <c r="H2148" s="1">
        <f>'[1]RC-1(PY)'!H2148</f>
        <v>0</v>
      </c>
      <c r="I2148" s="1">
        <f>'[1]RC-1(PY)'!I2148</f>
        <v>0</v>
      </c>
      <c r="J2148" s="1">
        <f>'[1]RC-1(PY)'!J2148</f>
        <v>0</v>
      </c>
      <c r="K2148" s="1">
        <f>'[1]RC-1(PY)'!K2148</f>
        <v>0</v>
      </c>
      <c r="L2148" s="1">
        <f>'[1]RC-1(PY)'!L2148</f>
        <v>0</v>
      </c>
      <c r="M2148" s="1">
        <f>'[1]RC-1(PY)'!M2148</f>
        <v>0</v>
      </c>
      <c r="N2148" s="1">
        <f>'[1]RC-1(PY)'!N2148</f>
        <v>0</v>
      </c>
      <c r="O2148" s="1">
        <f>'[1]RC-1(PY)'!O2148</f>
        <v>0</v>
      </c>
      <c r="P2148" s="1">
        <f>'[1]RC-1(PY)'!P2148</f>
        <v>0</v>
      </c>
      <c r="Q2148" s="1">
        <f>'[1]RC-1(PY)'!Q2148</f>
        <v>0</v>
      </c>
      <c r="R2148" s="1">
        <f>'[1]RC-1(PY)'!R2148</f>
        <v>0</v>
      </c>
      <c r="S2148" s="1">
        <f>'[1]RC-1(PY)'!S2148</f>
        <v>0</v>
      </c>
      <c r="T2148" s="1">
        <f>'[1]RC-1(PY)'!T2148</f>
        <v>0</v>
      </c>
      <c r="U2148" s="1">
        <f>'[1]RC-1(PY)'!U2148</f>
        <v>0</v>
      </c>
      <c r="V2148" s="1">
        <f>'[1]RC-1(PY)'!V2148</f>
        <v>0</v>
      </c>
      <c r="W2148" s="1">
        <f>'[1]RC-1(PY)'!W2148</f>
        <v>0</v>
      </c>
      <c r="X2148" s="1">
        <f>'[1]RC-1(PY)'!X2148</f>
        <v>0</v>
      </c>
      <c r="Y2148" s="1">
        <f>'[1]RC-1(PY)'!Y2148</f>
        <v>0</v>
      </c>
      <c r="Z2148" s="1">
        <f>'[1]RC-1(PY)'!Z2148</f>
        <v>0</v>
      </c>
      <c r="AA2148" s="1">
        <f>'[1]RC-1(PY)'!AA2148</f>
        <v>0</v>
      </c>
      <c r="AB2148" s="1">
        <f>'[1]RC-1(PY)'!AB2148</f>
        <v>0</v>
      </c>
      <c r="AC2148" s="1">
        <f>'[1]RC-1(PY)'!AC2148</f>
        <v>0</v>
      </c>
      <c r="AD2148" s="1">
        <f>'[1]RC-1(PY)'!AD2148</f>
        <v>0</v>
      </c>
      <c r="AE2148" s="1">
        <f>'[1]RC-1(PY)'!AE2148</f>
        <v>0</v>
      </c>
      <c r="AF2148" s="1">
        <f>'[1]RC-1(PY)'!AF2148</f>
        <v>0</v>
      </c>
      <c r="AG2148" s="1">
        <f>'[1]RC-1(PY)'!AG2148</f>
        <v>0</v>
      </c>
      <c r="AH2148" s="1">
        <f>'[1]RC-1(PY)'!AH2148</f>
        <v>0</v>
      </c>
      <c r="AI2148" s="1">
        <f>'[1]RC-1(PY)'!AI2148</f>
        <v>0</v>
      </c>
    </row>
    <row r="2149" spans="1:35" x14ac:dyDescent="0.3">
      <c r="A2149" s="1">
        <f>'[1]RC-1(PY)'!A2149</f>
        <v>0</v>
      </c>
      <c r="B2149" s="1">
        <f>'[1]RC-1(PY)'!B2149</f>
        <v>0</v>
      </c>
      <c r="C2149" s="1">
        <f>'[1]RC-1(PY)'!C2149</f>
        <v>0</v>
      </c>
      <c r="D2149" s="1">
        <f>'[1]RC-1(PY)'!D2149</f>
        <v>0</v>
      </c>
      <c r="E2149" s="1">
        <f>'[1]RC-1(PY)'!E2149</f>
        <v>0</v>
      </c>
      <c r="F2149" s="1">
        <f>'[1]RC-1(PY)'!F2149</f>
        <v>0</v>
      </c>
      <c r="G2149" s="1">
        <f>'[1]RC-1(PY)'!G2149</f>
        <v>0</v>
      </c>
      <c r="H2149" s="1">
        <f>'[1]RC-1(PY)'!H2149</f>
        <v>0</v>
      </c>
      <c r="I2149" s="1">
        <f>'[1]RC-1(PY)'!I2149</f>
        <v>0</v>
      </c>
      <c r="J2149" s="1">
        <f>'[1]RC-1(PY)'!J2149</f>
        <v>0</v>
      </c>
      <c r="K2149" s="1">
        <f>'[1]RC-1(PY)'!K2149</f>
        <v>0</v>
      </c>
      <c r="L2149" s="1">
        <f>'[1]RC-1(PY)'!L2149</f>
        <v>0</v>
      </c>
      <c r="M2149" s="1">
        <f>'[1]RC-1(PY)'!M2149</f>
        <v>0</v>
      </c>
      <c r="N2149" s="1">
        <f>'[1]RC-1(PY)'!N2149</f>
        <v>0</v>
      </c>
      <c r="O2149" s="1">
        <f>'[1]RC-1(PY)'!O2149</f>
        <v>0</v>
      </c>
      <c r="P2149" s="1">
        <f>'[1]RC-1(PY)'!P2149</f>
        <v>0</v>
      </c>
      <c r="Q2149" s="1">
        <f>'[1]RC-1(PY)'!Q2149</f>
        <v>0</v>
      </c>
      <c r="R2149" s="1">
        <f>'[1]RC-1(PY)'!R2149</f>
        <v>0</v>
      </c>
      <c r="S2149" s="1">
        <f>'[1]RC-1(PY)'!S2149</f>
        <v>0</v>
      </c>
      <c r="T2149" s="1">
        <f>'[1]RC-1(PY)'!T2149</f>
        <v>0</v>
      </c>
      <c r="U2149" s="1">
        <f>'[1]RC-1(PY)'!U2149</f>
        <v>0</v>
      </c>
      <c r="V2149" s="1">
        <f>'[1]RC-1(PY)'!V2149</f>
        <v>0</v>
      </c>
      <c r="W2149" s="1">
        <f>'[1]RC-1(PY)'!W2149</f>
        <v>0</v>
      </c>
      <c r="X2149" s="1">
        <f>'[1]RC-1(PY)'!X2149</f>
        <v>0</v>
      </c>
      <c r="Y2149" s="1">
        <f>'[1]RC-1(PY)'!Y2149</f>
        <v>0</v>
      </c>
      <c r="Z2149" s="1">
        <f>'[1]RC-1(PY)'!Z2149</f>
        <v>0</v>
      </c>
      <c r="AA2149" s="1">
        <f>'[1]RC-1(PY)'!AA2149</f>
        <v>0</v>
      </c>
      <c r="AB2149" s="1">
        <f>'[1]RC-1(PY)'!AB2149</f>
        <v>0</v>
      </c>
      <c r="AC2149" s="1">
        <f>'[1]RC-1(PY)'!AC2149</f>
        <v>0</v>
      </c>
      <c r="AD2149" s="1">
        <f>'[1]RC-1(PY)'!AD2149</f>
        <v>0</v>
      </c>
      <c r="AE2149" s="1">
        <f>'[1]RC-1(PY)'!AE2149</f>
        <v>0</v>
      </c>
      <c r="AF2149" s="1">
        <f>'[1]RC-1(PY)'!AF2149</f>
        <v>0</v>
      </c>
      <c r="AG2149" s="1">
        <f>'[1]RC-1(PY)'!AG2149</f>
        <v>0</v>
      </c>
      <c r="AH2149" s="1">
        <f>'[1]RC-1(PY)'!AH2149</f>
        <v>0</v>
      </c>
      <c r="AI2149" s="1">
        <f>'[1]RC-1(PY)'!AI2149</f>
        <v>0</v>
      </c>
    </row>
    <row r="2150" spans="1:35" x14ac:dyDescent="0.3">
      <c r="A2150" s="1">
        <f>'[1]RC-1(PY)'!A2150</f>
        <v>0</v>
      </c>
      <c r="B2150" s="1">
        <f>'[1]RC-1(PY)'!B2150</f>
        <v>0</v>
      </c>
      <c r="C2150" s="1">
        <f>'[1]RC-1(PY)'!C2150</f>
        <v>0</v>
      </c>
      <c r="D2150" s="1">
        <f>'[1]RC-1(PY)'!D2150</f>
        <v>0</v>
      </c>
      <c r="E2150" s="1">
        <f>'[1]RC-1(PY)'!E2150</f>
        <v>0</v>
      </c>
      <c r="F2150" s="1">
        <f>'[1]RC-1(PY)'!F2150</f>
        <v>0</v>
      </c>
      <c r="G2150" s="1">
        <f>'[1]RC-1(PY)'!G2150</f>
        <v>0</v>
      </c>
      <c r="H2150" s="1">
        <f>'[1]RC-1(PY)'!H2150</f>
        <v>0</v>
      </c>
      <c r="I2150" s="1">
        <f>'[1]RC-1(PY)'!I2150</f>
        <v>0</v>
      </c>
      <c r="J2150" s="1">
        <f>'[1]RC-1(PY)'!J2150</f>
        <v>0</v>
      </c>
      <c r="K2150" s="1">
        <f>'[1]RC-1(PY)'!K2150</f>
        <v>0</v>
      </c>
      <c r="L2150" s="1">
        <f>'[1]RC-1(PY)'!L2150</f>
        <v>0</v>
      </c>
      <c r="M2150" s="1">
        <f>'[1]RC-1(PY)'!M2150</f>
        <v>0</v>
      </c>
      <c r="N2150" s="1">
        <f>'[1]RC-1(PY)'!N2150</f>
        <v>0</v>
      </c>
      <c r="O2150" s="1">
        <f>'[1]RC-1(PY)'!O2150</f>
        <v>0</v>
      </c>
      <c r="P2150" s="1">
        <f>'[1]RC-1(PY)'!P2150</f>
        <v>0</v>
      </c>
      <c r="Q2150" s="1">
        <f>'[1]RC-1(PY)'!Q2150</f>
        <v>0</v>
      </c>
      <c r="R2150" s="1">
        <f>'[1]RC-1(PY)'!R2150</f>
        <v>0</v>
      </c>
      <c r="S2150" s="1">
        <f>'[1]RC-1(PY)'!S2150</f>
        <v>0</v>
      </c>
      <c r="T2150" s="1">
        <f>'[1]RC-1(PY)'!T2150</f>
        <v>0</v>
      </c>
      <c r="U2150" s="1">
        <f>'[1]RC-1(PY)'!U2150</f>
        <v>0</v>
      </c>
      <c r="V2150" s="1">
        <f>'[1]RC-1(PY)'!V2150</f>
        <v>0</v>
      </c>
      <c r="W2150" s="1">
        <f>'[1]RC-1(PY)'!W2150</f>
        <v>0</v>
      </c>
      <c r="X2150" s="1">
        <f>'[1]RC-1(PY)'!X2150</f>
        <v>0</v>
      </c>
      <c r="Y2150" s="1">
        <f>'[1]RC-1(PY)'!Y2150</f>
        <v>0</v>
      </c>
      <c r="Z2150" s="1">
        <f>'[1]RC-1(PY)'!Z2150</f>
        <v>0</v>
      </c>
      <c r="AA2150" s="1">
        <f>'[1]RC-1(PY)'!AA2150</f>
        <v>0</v>
      </c>
      <c r="AB2150" s="1">
        <f>'[1]RC-1(PY)'!AB2150</f>
        <v>0</v>
      </c>
      <c r="AC2150" s="1">
        <f>'[1]RC-1(PY)'!AC2150</f>
        <v>0</v>
      </c>
      <c r="AD2150" s="1">
        <f>'[1]RC-1(PY)'!AD2150</f>
        <v>0</v>
      </c>
      <c r="AE2150" s="1">
        <f>'[1]RC-1(PY)'!AE2150</f>
        <v>0</v>
      </c>
      <c r="AF2150" s="1">
        <f>'[1]RC-1(PY)'!AF2150</f>
        <v>0</v>
      </c>
      <c r="AG2150" s="1">
        <f>'[1]RC-1(PY)'!AG2150</f>
        <v>0</v>
      </c>
      <c r="AH2150" s="1">
        <f>'[1]RC-1(PY)'!AH2150</f>
        <v>0</v>
      </c>
      <c r="AI2150" s="1">
        <f>'[1]RC-1(PY)'!AI2150</f>
        <v>0</v>
      </c>
    </row>
    <row r="2151" spans="1:35" x14ac:dyDescent="0.3">
      <c r="A2151" s="1">
        <f>'[1]RC-1(PY)'!A2151</f>
        <v>0</v>
      </c>
      <c r="B2151" s="1">
        <f>'[1]RC-1(PY)'!B2151</f>
        <v>0</v>
      </c>
      <c r="C2151" s="1">
        <f>'[1]RC-1(PY)'!C2151</f>
        <v>0</v>
      </c>
      <c r="D2151" s="1">
        <f>'[1]RC-1(PY)'!D2151</f>
        <v>0</v>
      </c>
      <c r="E2151" s="1">
        <f>'[1]RC-1(PY)'!E2151</f>
        <v>0</v>
      </c>
      <c r="F2151" s="1">
        <f>'[1]RC-1(PY)'!F2151</f>
        <v>0</v>
      </c>
      <c r="G2151" s="1">
        <f>'[1]RC-1(PY)'!G2151</f>
        <v>0</v>
      </c>
      <c r="H2151" s="1">
        <f>'[1]RC-1(PY)'!H2151</f>
        <v>0</v>
      </c>
      <c r="I2151" s="1">
        <f>'[1]RC-1(PY)'!I2151</f>
        <v>0</v>
      </c>
      <c r="J2151" s="1">
        <f>'[1]RC-1(PY)'!J2151</f>
        <v>0</v>
      </c>
      <c r="K2151" s="1">
        <f>'[1]RC-1(PY)'!K2151</f>
        <v>0</v>
      </c>
      <c r="L2151" s="1">
        <f>'[1]RC-1(PY)'!L2151</f>
        <v>0</v>
      </c>
      <c r="M2151" s="1">
        <f>'[1]RC-1(PY)'!M2151</f>
        <v>0</v>
      </c>
      <c r="N2151" s="1">
        <f>'[1]RC-1(PY)'!N2151</f>
        <v>0</v>
      </c>
      <c r="O2151" s="1">
        <f>'[1]RC-1(PY)'!O2151</f>
        <v>0</v>
      </c>
      <c r="P2151" s="1">
        <f>'[1]RC-1(PY)'!P2151</f>
        <v>0</v>
      </c>
      <c r="Q2151" s="1">
        <f>'[1]RC-1(PY)'!Q2151</f>
        <v>0</v>
      </c>
      <c r="R2151" s="1">
        <f>'[1]RC-1(PY)'!R2151</f>
        <v>0</v>
      </c>
      <c r="S2151" s="1">
        <f>'[1]RC-1(PY)'!S2151</f>
        <v>0</v>
      </c>
      <c r="T2151" s="1">
        <f>'[1]RC-1(PY)'!T2151</f>
        <v>0</v>
      </c>
      <c r="U2151" s="1">
        <f>'[1]RC-1(PY)'!U2151</f>
        <v>0</v>
      </c>
      <c r="V2151" s="1">
        <f>'[1]RC-1(PY)'!V2151</f>
        <v>0</v>
      </c>
      <c r="W2151" s="1">
        <f>'[1]RC-1(PY)'!W2151</f>
        <v>0</v>
      </c>
      <c r="X2151" s="1">
        <f>'[1]RC-1(PY)'!X2151</f>
        <v>0</v>
      </c>
      <c r="Y2151" s="1">
        <f>'[1]RC-1(PY)'!Y2151</f>
        <v>0</v>
      </c>
      <c r="Z2151" s="1">
        <f>'[1]RC-1(PY)'!Z2151</f>
        <v>0</v>
      </c>
      <c r="AA2151" s="1">
        <f>'[1]RC-1(PY)'!AA2151</f>
        <v>0</v>
      </c>
      <c r="AB2151" s="1">
        <f>'[1]RC-1(PY)'!AB2151</f>
        <v>0</v>
      </c>
      <c r="AC2151" s="1">
        <f>'[1]RC-1(PY)'!AC2151</f>
        <v>0</v>
      </c>
      <c r="AD2151" s="1">
        <f>'[1]RC-1(PY)'!AD2151</f>
        <v>0</v>
      </c>
      <c r="AE2151" s="1">
        <f>'[1]RC-1(PY)'!AE2151</f>
        <v>0</v>
      </c>
      <c r="AF2151" s="1">
        <f>'[1]RC-1(PY)'!AF2151</f>
        <v>0</v>
      </c>
      <c r="AG2151" s="1">
        <f>'[1]RC-1(PY)'!AG2151</f>
        <v>0</v>
      </c>
      <c r="AH2151" s="1">
        <f>'[1]RC-1(PY)'!AH2151</f>
        <v>0</v>
      </c>
      <c r="AI2151" s="1">
        <f>'[1]RC-1(PY)'!AI2151</f>
        <v>0</v>
      </c>
    </row>
    <row r="2152" spans="1:35" x14ac:dyDescent="0.3">
      <c r="A2152" s="1">
        <f>'[1]RC-1(PY)'!A2152</f>
        <v>0</v>
      </c>
      <c r="B2152" s="1">
        <f>'[1]RC-1(PY)'!B2152</f>
        <v>0</v>
      </c>
      <c r="C2152" s="1">
        <f>'[1]RC-1(PY)'!C2152</f>
        <v>0</v>
      </c>
      <c r="D2152" s="1">
        <f>'[1]RC-1(PY)'!D2152</f>
        <v>0</v>
      </c>
      <c r="E2152" s="1">
        <f>'[1]RC-1(PY)'!E2152</f>
        <v>0</v>
      </c>
      <c r="F2152" s="1">
        <f>'[1]RC-1(PY)'!F2152</f>
        <v>0</v>
      </c>
      <c r="G2152" s="1">
        <f>'[1]RC-1(PY)'!G2152</f>
        <v>0</v>
      </c>
      <c r="H2152" s="1">
        <f>'[1]RC-1(PY)'!H2152</f>
        <v>0</v>
      </c>
      <c r="I2152" s="1">
        <f>'[1]RC-1(PY)'!I2152</f>
        <v>0</v>
      </c>
      <c r="J2152" s="1">
        <f>'[1]RC-1(PY)'!J2152</f>
        <v>0</v>
      </c>
      <c r="K2152" s="1">
        <f>'[1]RC-1(PY)'!K2152</f>
        <v>0</v>
      </c>
      <c r="L2152" s="1">
        <f>'[1]RC-1(PY)'!L2152</f>
        <v>0</v>
      </c>
      <c r="M2152" s="1">
        <f>'[1]RC-1(PY)'!M2152</f>
        <v>0</v>
      </c>
      <c r="N2152" s="1">
        <f>'[1]RC-1(PY)'!N2152</f>
        <v>0</v>
      </c>
      <c r="O2152" s="1">
        <f>'[1]RC-1(PY)'!O2152</f>
        <v>0</v>
      </c>
      <c r="P2152" s="1">
        <f>'[1]RC-1(PY)'!P2152</f>
        <v>0</v>
      </c>
      <c r="Q2152" s="1">
        <f>'[1]RC-1(PY)'!Q2152</f>
        <v>0</v>
      </c>
      <c r="R2152" s="1">
        <f>'[1]RC-1(PY)'!R2152</f>
        <v>0</v>
      </c>
      <c r="S2152" s="1">
        <f>'[1]RC-1(PY)'!S2152</f>
        <v>0</v>
      </c>
      <c r="T2152" s="1">
        <f>'[1]RC-1(PY)'!T2152</f>
        <v>0</v>
      </c>
      <c r="U2152" s="1">
        <f>'[1]RC-1(PY)'!U2152</f>
        <v>0</v>
      </c>
      <c r="V2152" s="1">
        <f>'[1]RC-1(PY)'!V2152</f>
        <v>0</v>
      </c>
      <c r="W2152" s="1">
        <f>'[1]RC-1(PY)'!W2152</f>
        <v>0</v>
      </c>
      <c r="X2152" s="1">
        <f>'[1]RC-1(PY)'!X2152</f>
        <v>0</v>
      </c>
      <c r="Y2152" s="1">
        <f>'[1]RC-1(PY)'!Y2152</f>
        <v>0</v>
      </c>
      <c r="Z2152" s="1">
        <f>'[1]RC-1(PY)'!Z2152</f>
        <v>0</v>
      </c>
      <c r="AA2152" s="1">
        <f>'[1]RC-1(PY)'!AA2152</f>
        <v>0</v>
      </c>
      <c r="AB2152" s="1">
        <f>'[1]RC-1(PY)'!AB2152</f>
        <v>0</v>
      </c>
      <c r="AC2152" s="1">
        <f>'[1]RC-1(PY)'!AC2152</f>
        <v>0</v>
      </c>
      <c r="AD2152" s="1">
        <f>'[1]RC-1(PY)'!AD2152</f>
        <v>0</v>
      </c>
      <c r="AE2152" s="1">
        <f>'[1]RC-1(PY)'!AE2152</f>
        <v>0</v>
      </c>
      <c r="AF2152" s="1">
        <f>'[1]RC-1(PY)'!AF2152</f>
        <v>0</v>
      </c>
      <c r="AG2152" s="1">
        <f>'[1]RC-1(PY)'!AG2152</f>
        <v>0</v>
      </c>
      <c r="AH2152" s="1">
        <f>'[1]RC-1(PY)'!AH2152</f>
        <v>0</v>
      </c>
      <c r="AI2152" s="1">
        <f>'[1]RC-1(PY)'!AI2152</f>
        <v>0</v>
      </c>
    </row>
    <row r="2153" spans="1:35" x14ac:dyDescent="0.3">
      <c r="A2153" s="1">
        <f>'[1]RC-1(PY)'!A2153</f>
        <v>0</v>
      </c>
      <c r="B2153" s="1">
        <f>'[1]RC-1(PY)'!B2153</f>
        <v>0</v>
      </c>
      <c r="C2153" s="1">
        <f>'[1]RC-1(PY)'!C2153</f>
        <v>0</v>
      </c>
      <c r="D2153" s="1">
        <f>'[1]RC-1(PY)'!D2153</f>
        <v>0</v>
      </c>
      <c r="E2153" s="1">
        <f>'[1]RC-1(PY)'!E2153</f>
        <v>0</v>
      </c>
      <c r="F2153" s="1">
        <f>'[1]RC-1(PY)'!F2153</f>
        <v>0</v>
      </c>
      <c r="G2153" s="1">
        <f>'[1]RC-1(PY)'!G2153</f>
        <v>0</v>
      </c>
      <c r="H2153" s="1">
        <f>'[1]RC-1(PY)'!H2153</f>
        <v>0</v>
      </c>
      <c r="I2153" s="1">
        <f>'[1]RC-1(PY)'!I2153</f>
        <v>0</v>
      </c>
      <c r="J2153" s="1">
        <f>'[1]RC-1(PY)'!J2153</f>
        <v>0</v>
      </c>
      <c r="K2153" s="1">
        <f>'[1]RC-1(PY)'!K2153</f>
        <v>0</v>
      </c>
      <c r="L2153" s="1">
        <f>'[1]RC-1(PY)'!L2153</f>
        <v>0</v>
      </c>
      <c r="M2153" s="1">
        <f>'[1]RC-1(PY)'!M2153</f>
        <v>0</v>
      </c>
      <c r="N2153" s="1">
        <f>'[1]RC-1(PY)'!N2153</f>
        <v>0</v>
      </c>
      <c r="O2153" s="1">
        <f>'[1]RC-1(PY)'!O2153</f>
        <v>0</v>
      </c>
      <c r="P2153" s="1">
        <f>'[1]RC-1(PY)'!P2153</f>
        <v>0</v>
      </c>
      <c r="Q2153" s="1">
        <f>'[1]RC-1(PY)'!Q2153</f>
        <v>0</v>
      </c>
      <c r="R2153" s="1">
        <f>'[1]RC-1(PY)'!R2153</f>
        <v>0</v>
      </c>
      <c r="S2153" s="1">
        <f>'[1]RC-1(PY)'!S2153</f>
        <v>0</v>
      </c>
      <c r="T2153" s="1">
        <f>'[1]RC-1(PY)'!T2153</f>
        <v>0</v>
      </c>
      <c r="U2153" s="1">
        <f>'[1]RC-1(PY)'!U2153</f>
        <v>0</v>
      </c>
      <c r="V2153" s="1">
        <f>'[1]RC-1(PY)'!V2153</f>
        <v>0</v>
      </c>
      <c r="W2153" s="1">
        <f>'[1]RC-1(PY)'!W2153</f>
        <v>0</v>
      </c>
      <c r="X2153" s="1">
        <f>'[1]RC-1(PY)'!X2153</f>
        <v>0</v>
      </c>
      <c r="Y2153" s="1">
        <f>'[1]RC-1(PY)'!Y2153</f>
        <v>0</v>
      </c>
      <c r="Z2153" s="1">
        <f>'[1]RC-1(PY)'!Z2153</f>
        <v>0</v>
      </c>
      <c r="AA2153" s="1">
        <f>'[1]RC-1(PY)'!AA2153</f>
        <v>0</v>
      </c>
      <c r="AB2153" s="1">
        <f>'[1]RC-1(PY)'!AB2153</f>
        <v>0</v>
      </c>
      <c r="AC2153" s="1">
        <f>'[1]RC-1(PY)'!AC2153</f>
        <v>0</v>
      </c>
      <c r="AD2153" s="1">
        <f>'[1]RC-1(PY)'!AD2153</f>
        <v>0</v>
      </c>
      <c r="AE2153" s="1">
        <f>'[1]RC-1(PY)'!AE2153</f>
        <v>0</v>
      </c>
      <c r="AF2153" s="1">
        <f>'[1]RC-1(PY)'!AF2153</f>
        <v>0</v>
      </c>
      <c r="AG2153" s="1">
        <f>'[1]RC-1(PY)'!AG2153</f>
        <v>0</v>
      </c>
      <c r="AH2153" s="1">
        <f>'[1]RC-1(PY)'!AH2153</f>
        <v>0</v>
      </c>
      <c r="AI2153" s="1">
        <f>'[1]RC-1(PY)'!AI2153</f>
        <v>0</v>
      </c>
    </row>
    <row r="2154" spans="1:35" x14ac:dyDescent="0.3">
      <c r="A2154" s="1">
        <f>'[1]RC-1(PY)'!A2154</f>
        <v>0</v>
      </c>
      <c r="B2154" s="1">
        <f>'[1]RC-1(PY)'!B2154</f>
        <v>0</v>
      </c>
      <c r="C2154" s="1">
        <f>'[1]RC-1(PY)'!C2154</f>
        <v>0</v>
      </c>
      <c r="D2154" s="1">
        <f>'[1]RC-1(PY)'!D2154</f>
        <v>0</v>
      </c>
      <c r="E2154" s="1">
        <f>'[1]RC-1(PY)'!E2154</f>
        <v>0</v>
      </c>
      <c r="F2154" s="1">
        <f>'[1]RC-1(PY)'!F2154</f>
        <v>0</v>
      </c>
      <c r="G2154" s="1">
        <f>'[1]RC-1(PY)'!G2154</f>
        <v>0</v>
      </c>
      <c r="H2154" s="1">
        <f>'[1]RC-1(PY)'!H2154</f>
        <v>0</v>
      </c>
      <c r="I2154" s="1">
        <f>'[1]RC-1(PY)'!I2154</f>
        <v>0</v>
      </c>
      <c r="J2154" s="1">
        <f>'[1]RC-1(PY)'!J2154</f>
        <v>0</v>
      </c>
      <c r="K2154" s="1">
        <f>'[1]RC-1(PY)'!K2154</f>
        <v>0</v>
      </c>
      <c r="L2154" s="1">
        <f>'[1]RC-1(PY)'!L2154</f>
        <v>0</v>
      </c>
      <c r="M2154" s="1">
        <f>'[1]RC-1(PY)'!M2154</f>
        <v>0</v>
      </c>
      <c r="N2154" s="1">
        <f>'[1]RC-1(PY)'!N2154</f>
        <v>0</v>
      </c>
      <c r="O2154" s="1">
        <f>'[1]RC-1(PY)'!O2154</f>
        <v>0</v>
      </c>
      <c r="P2154" s="1">
        <f>'[1]RC-1(PY)'!P2154</f>
        <v>0</v>
      </c>
      <c r="Q2154" s="1">
        <f>'[1]RC-1(PY)'!Q2154</f>
        <v>0</v>
      </c>
      <c r="R2154" s="1">
        <f>'[1]RC-1(PY)'!R2154</f>
        <v>0</v>
      </c>
      <c r="S2154" s="1">
        <f>'[1]RC-1(PY)'!S2154</f>
        <v>0</v>
      </c>
      <c r="T2154" s="1">
        <f>'[1]RC-1(PY)'!T2154</f>
        <v>0</v>
      </c>
      <c r="U2154" s="1">
        <f>'[1]RC-1(PY)'!U2154</f>
        <v>0</v>
      </c>
      <c r="V2154" s="1">
        <f>'[1]RC-1(PY)'!V2154</f>
        <v>0</v>
      </c>
      <c r="W2154" s="1">
        <f>'[1]RC-1(PY)'!W2154</f>
        <v>0</v>
      </c>
      <c r="X2154" s="1">
        <f>'[1]RC-1(PY)'!X2154</f>
        <v>0</v>
      </c>
      <c r="Y2154" s="1">
        <f>'[1]RC-1(PY)'!Y2154</f>
        <v>0</v>
      </c>
      <c r="Z2154" s="1">
        <f>'[1]RC-1(PY)'!Z2154</f>
        <v>0</v>
      </c>
      <c r="AA2154" s="1">
        <f>'[1]RC-1(PY)'!AA2154</f>
        <v>0</v>
      </c>
      <c r="AB2154" s="1">
        <f>'[1]RC-1(PY)'!AB2154</f>
        <v>0</v>
      </c>
      <c r="AC2154" s="1">
        <f>'[1]RC-1(PY)'!AC2154</f>
        <v>0</v>
      </c>
      <c r="AD2154" s="1">
        <f>'[1]RC-1(PY)'!AD2154</f>
        <v>0</v>
      </c>
      <c r="AE2154" s="1">
        <f>'[1]RC-1(PY)'!AE2154</f>
        <v>0</v>
      </c>
      <c r="AF2154" s="1">
        <f>'[1]RC-1(PY)'!AF2154</f>
        <v>0</v>
      </c>
      <c r="AG2154" s="1">
        <f>'[1]RC-1(PY)'!AG2154</f>
        <v>0</v>
      </c>
      <c r="AH2154" s="1">
        <f>'[1]RC-1(PY)'!AH2154</f>
        <v>0</v>
      </c>
      <c r="AI2154" s="1">
        <f>'[1]RC-1(PY)'!AI2154</f>
        <v>0</v>
      </c>
    </row>
    <row r="2155" spans="1:35" x14ac:dyDescent="0.3">
      <c r="A2155" s="1">
        <f>'[1]RC-1(PY)'!A2155</f>
        <v>0</v>
      </c>
      <c r="B2155" s="1">
        <f>'[1]RC-1(PY)'!B2155</f>
        <v>0</v>
      </c>
      <c r="C2155" s="1">
        <f>'[1]RC-1(PY)'!C2155</f>
        <v>0</v>
      </c>
      <c r="D2155" s="1">
        <f>'[1]RC-1(PY)'!D2155</f>
        <v>0</v>
      </c>
      <c r="E2155" s="1">
        <f>'[1]RC-1(PY)'!E2155</f>
        <v>0</v>
      </c>
      <c r="F2155" s="1">
        <f>'[1]RC-1(PY)'!F2155</f>
        <v>0</v>
      </c>
      <c r="G2155" s="1">
        <f>'[1]RC-1(PY)'!G2155</f>
        <v>0</v>
      </c>
      <c r="H2155" s="1">
        <f>'[1]RC-1(PY)'!H2155</f>
        <v>0</v>
      </c>
      <c r="I2155" s="1">
        <f>'[1]RC-1(PY)'!I2155</f>
        <v>0</v>
      </c>
      <c r="J2155" s="1">
        <f>'[1]RC-1(PY)'!J2155</f>
        <v>0</v>
      </c>
      <c r="K2155" s="1">
        <f>'[1]RC-1(PY)'!K2155</f>
        <v>0</v>
      </c>
      <c r="L2155" s="1">
        <f>'[1]RC-1(PY)'!L2155</f>
        <v>0</v>
      </c>
      <c r="M2155" s="1">
        <f>'[1]RC-1(PY)'!M2155</f>
        <v>0</v>
      </c>
      <c r="N2155" s="1">
        <f>'[1]RC-1(PY)'!N2155</f>
        <v>0</v>
      </c>
      <c r="O2155" s="1">
        <f>'[1]RC-1(PY)'!O2155</f>
        <v>0</v>
      </c>
      <c r="P2155" s="1">
        <f>'[1]RC-1(PY)'!P2155</f>
        <v>0</v>
      </c>
      <c r="Q2155" s="1">
        <f>'[1]RC-1(PY)'!Q2155</f>
        <v>0</v>
      </c>
      <c r="R2155" s="1">
        <f>'[1]RC-1(PY)'!R2155</f>
        <v>0</v>
      </c>
      <c r="S2155" s="1">
        <f>'[1]RC-1(PY)'!S2155</f>
        <v>0</v>
      </c>
      <c r="T2155" s="1">
        <f>'[1]RC-1(PY)'!T2155</f>
        <v>0</v>
      </c>
      <c r="U2155" s="1">
        <f>'[1]RC-1(PY)'!U2155</f>
        <v>0</v>
      </c>
      <c r="V2155" s="1">
        <f>'[1]RC-1(PY)'!V2155</f>
        <v>0</v>
      </c>
      <c r="W2155" s="1">
        <f>'[1]RC-1(PY)'!W2155</f>
        <v>0</v>
      </c>
      <c r="X2155" s="1">
        <f>'[1]RC-1(PY)'!X2155</f>
        <v>0</v>
      </c>
      <c r="Y2155" s="1">
        <f>'[1]RC-1(PY)'!Y2155</f>
        <v>0</v>
      </c>
      <c r="Z2155" s="1">
        <f>'[1]RC-1(PY)'!Z2155</f>
        <v>0</v>
      </c>
      <c r="AA2155" s="1">
        <f>'[1]RC-1(PY)'!AA2155</f>
        <v>0</v>
      </c>
      <c r="AB2155" s="1">
        <f>'[1]RC-1(PY)'!AB2155</f>
        <v>0</v>
      </c>
      <c r="AC2155" s="1">
        <f>'[1]RC-1(PY)'!AC2155</f>
        <v>0</v>
      </c>
      <c r="AD2155" s="1">
        <f>'[1]RC-1(PY)'!AD2155</f>
        <v>0</v>
      </c>
      <c r="AE2155" s="1">
        <f>'[1]RC-1(PY)'!AE2155</f>
        <v>0</v>
      </c>
      <c r="AF2155" s="1">
        <f>'[1]RC-1(PY)'!AF2155</f>
        <v>0</v>
      </c>
      <c r="AG2155" s="1">
        <f>'[1]RC-1(PY)'!AG2155</f>
        <v>0</v>
      </c>
      <c r="AH2155" s="1">
        <f>'[1]RC-1(PY)'!AH2155</f>
        <v>0</v>
      </c>
      <c r="AI2155" s="1">
        <f>'[1]RC-1(PY)'!AI2155</f>
        <v>0</v>
      </c>
    </row>
    <row r="2156" spans="1:35" x14ac:dyDescent="0.3">
      <c r="A2156" s="1">
        <f>'[1]RC-1(PY)'!A2156</f>
        <v>0</v>
      </c>
      <c r="B2156" s="1">
        <f>'[1]RC-1(PY)'!B2156</f>
        <v>0</v>
      </c>
      <c r="C2156" s="1">
        <f>'[1]RC-1(PY)'!C2156</f>
        <v>0</v>
      </c>
      <c r="D2156" s="1">
        <f>'[1]RC-1(PY)'!D2156</f>
        <v>0</v>
      </c>
      <c r="E2156" s="1">
        <f>'[1]RC-1(PY)'!E2156</f>
        <v>0</v>
      </c>
      <c r="F2156" s="1">
        <f>'[1]RC-1(PY)'!F2156</f>
        <v>0</v>
      </c>
      <c r="G2156" s="1">
        <f>'[1]RC-1(PY)'!G2156</f>
        <v>0</v>
      </c>
      <c r="H2156" s="1">
        <f>'[1]RC-1(PY)'!H2156</f>
        <v>0</v>
      </c>
      <c r="I2156" s="1">
        <f>'[1]RC-1(PY)'!I2156</f>
        <v>0</v>
      </c>
      <c r="J2156" s="1">
        <f>'[1]RC-1(PY)'!J2156</f>
        <v>0</v>
      </c>
      <c r="K2156" s="1">
        <f>'[1]RC-1(PY)'!K2156</f>
        <v>0</v>
      </c>
      <c r="L2156" s="1">
        <f>'[1]RC-1(PY)'!L2156</f>
        <v>0</v>
      </c>
      <c r="M2156" s="1">
        <f>'[1]RC-1(PY)'!M2156</f>
        <v>0</v>
      </c>
      <c r="N2156" s="1">
        <f>'[1]RC-1(PY)'!N2156</f>
        <v>0</v>
      </c>
      <c r="O2156" s="1">
        <f>'[1]RC-1(PY)'!O2156</f>
        <v>0</v>
      </c>
      <c r="P2156" s="1">
        <f>'[1]RC-1(PY)'!P2156</f>
        <v>0</v>
      </c>
      <c r="Q2156" s="1">
        <f>'[1]RC-1(PY)'!Q2156</f>
        <v>0</v>
      </c>
      <c r="R2156" s="1">
        <f>'[1]RC-1(PY)'!R2156</f>
        <v>0</v>
      </c>
      <c r="S2156" s="1">
        <f>'[1]RC-1(PY)'!S2156</f>
        <v>0</v>
      </c>
      <c r="T2156" s="1">
        <f>'[1]RC-1(PY)'!T2156</f>
        <v>0</v>
      </c>
      <c r="U2156" s="1">
        <f>'[1]RC-1(PY)'!U2156</f>
        <v>0</v>
      </c>
      <c r="V2156" s="1">
        <f>'[1]RC-1(PY)'!V2156</f>
        <v>0</v>
      </c>
      <c r="W2156" s="1">
        <f>'[1]RC-1(PY)'!W2156</f>
        <v>0</v>
      </c>
      <c r="X2156" s="1">
        <f>'[1]RC-1(PY)'!X2156</f>
        <v>0</v>
      </c>
      <c r="Y2156" s="1">
        <f>'[1]RC-1(PY)'!Y2156</f>
        <v>0</v>
      </c>
      <c r="Z2156" s="1">
        <f>'[1]RC-1(PY)'!Z2156</f>
        <v>0</v>
      </c>
      <c r="AA2156" s="1">
        <f>'[1]RC-1(PY)'!AA2156</f>
        <v>0</v>
      </c>
      <c r="AB2156" s="1">
        <f>'[1]RC-1(PY)'!AB2156</f>
        <v>0</v>
      </c>
      <c r="AC2156" s="1">
        <f>'[1]RC-1(PY)'!AC2156</f>
        <v>0</v>
      </c>
      <c r="AD2156" s="1">
        <f>'[1]RC-1(PY)'!AD2156</f>
        <v>0</v>
      </c>
      <c r="AE2156" s="1">
        <f>'[1]RC-1(PY)'!AE2156</f>
        <v>0</v>
      </c>
      <c r="AF2156" s="1">
        <f>'[1]RC-1(PY)'!AF2156</f>
        <v>0</v>
      </c>
      <c r="AG2156" s="1">
        <f>'[1]RC-1(PY)'!AG2156</f>
        <v>0</v>
      </c>
      <c r="AH2156" s="1">
        <f>'[1]RC-1(PY)'!AH2156</f>
        <v>0</v>
      </c>
      <c r="AI2156" s="1">
        <f>'[1]RC-1(PY)'!AI2156</f>
        <v>0</v>
      </c>
    </row>
    <row r="2157" spans="1:35" x14ac:dyDescent="0.3">
      <c r="A2157" s="1">
        <f>'[1]RC-1(PY)'!A2157</f>
        <v>0</v>
      </c>
      <c r="B2157" s="1">
        <f>'[1]RC-1(PY)'!B2157</f>
        <v>0</v>
      </c>
      <c r="C2157" s="1">
        <f>'[1]RC-1(PY)'!C2157</f>
        <v>0</v>
      </c>
      <c r="D2157" s="1">
        <f>'[1]RC-1(PY)'!D2157</f>
        <v>0</v>
      </c>
      <c r="E2157" s="1">
        <f>'[1]RC-1(PY)'!E2157</f>
        <v>0</v>
      </c>
      <c r="F2157" s="1">
        <f>'[1]RC-1(PY)'!F2157</f>
        <v>0</v>
      </c>
      <c r="G2157" s="1">
        <f>'[1]RC-1(PY)'!G2157</f>
        <v>0</v>
      </c>
      <c r="H2157" s="1">
        <f>'[1]RC-1(PY)'!H2157</f>
        <v>0</v>
      </c>
      <c r="I2157" s="1">
        <f>'[1]RC-1(PY)'!I2157</f>
        <v>0</v>
      </c>
      <c r="J2157" s="1">
        <f>'[1]RC-1(PY)'!J2157</f>
        <v>0</v>
      </c>
      <c r="K2157" s="1">
        <f>'[1]RC-1(PY)'!K2157</f>
        <v>0</v>
      </c>
      <c r="L2157" s="1">
        <f>'[1]RC-1(PY)'!L2157</f>
        <v>0</v>
      </c>
      <c r="M2157" s="1">
        <f>'[1]RC-1(PY)'!M2157</f>
        <v>0</v>
      </c>
      <c r="N2157" s="1">
        <f>'[1]RC-1(PY)'!N2157</f>
        <v>0</v>
      </c>
      <c r="O2157" s="1">
        <f>'[1]RC-1(PY)'!O2157</f>
        <v>0</v>
      </c>
      <c r="P2157" s="1">
        <f>'[1]RC-1(PY)'!P2157</f>
        <v>0</v>
      </c>
      <c r="Q2157" s="1">
        <f>'[1]RC-1(PY)'!Q2157</f>
        <v>0</v>
      </c>
      <c r="R2157" s="1">
        <f>'[1]RC-1(PY)'!R2157</f>
        <v>0</v>
      </c>
      <c r="S2157" s="1">
        <f>'[1]RC-1(PY)'!S2157</f>
        <v>0</v>
      </c>
      <c r="T2157" s="1">
        <f>'[1]RC-1(PY)'!T2157</f>
        <v>0</v>
      </c>
      <c r="U2157" s="1">
        <f>'[1]RC-1(PY)'!U2157</f>
        <v>0</v>
      </c>
      <c r="V2157" s="1">
        <f>'[1]RC-1(PY)'!V2157</f>
        <v>0</v>
      </c>
      <c r="W2157" s="1">
        <f>'[1]RC-1(PY)'!W2157</f>
        <v>0</v>
      </c>
      <c r="X2157" s="1">
        <f>'[1]RC-1(PY)'!X2157</f>
        <v>0</v>
      </c>
      <c r="Y2157" s="1">
        <f>'[1]RC-1(PY)'!Y2157</f>
        <v>0</v>
      </c>
      <c r="Z2157" s="1">
        <f>'[1]RC-1(PY)'!Z2157</f>
        <v>0</v>
      </c>
      <c r="AA2157" s="1">
        <f>'[1]RC-1(PY)'!AA2157</f>
        <v>0</v>
      </c>
      <c r="AB2157" s="1">
        <f>'[1]RC-1(PY)'!AB2157</f>
        <v>0</v>
      </c>
      <c r="AC2157" s="1">
        <f>'[1]RC-1(PY)'!AC2157</f>
        <v>0</v>
      </c>
      <c r="AD2157" s="1">
        <f>'[1]RC-1(PY)'!AD2157</f>
        <v>0</v>
      </c>
      <c r="AE2157" s="1">
        <f>'[1]RC-1(PY)'!AE2157</f>
        <v>0</v>
      </c>
      <c r="AF2157" s="1">
        <f>'[1]RC-1(PY)'!AF2157</f>
        <v>0</v>
      </c>
      <c r="AG2157" s="1">
        <f>'[1]RC-1(PY)'!AG2157</f>
        <v>0</v>
      </c>
      <c r="AH2157" s="1">
        <f>'[1]RC-1(PY)'!AH2157</f>
        <v>0</v>
      </c>
      <c r="AI2157" s="1">
        <f>'[1]RC-1(PY)'!AI2157</f>
        <v>0</v>
      </c>
    </row>
    <row r="2158" spans="1:35" x14ac:dyDescent="0.3">
      <c r="A2158" s="1">
        <f>'[1]RC-1(PY)'!A2158</f>
        <v>0</v>
      </c>
      <c r="B2158" s="1">
        <f>'[1]RC-1(PY)'!B2158</f>
        <v>0</v>
      </c>
      <c r="C2158" s="1">
        <f>'[1]RC-1(PY)'!C2158</f>
        <v>0</v>
      </c>
      <c r="D2158" s="1">
        <f>'[1]RC-1(PY)'!D2158</f>
        <v>0</v>
      </c>
      <c r="E2158" s="1">
        <f>'[1]RC-1(PY)'!E2158</f>
        <v>0</v>
      </c>
      <c r="F2158" s="1">
        <f>'[1]RC-1(PY)'!F2158</f>
        <v>0</v>
      </c>
      <c r="G2158" s="1">
        <f>'[1]RC-1(PY)'!G2158</f>
        <v>0</v>
      </c>
      <c r="H2158" s="1">
        <f>'[1]RC-1(PY)'!H2158</f>
        <v>0</v>
      </c>
      <c r="I2158" s="1">
        <f>'[1]RC-1(PY)'!I2158</f>
        <v>0</v>
      </c>
      <c r="J2158" s="1">
        <f>'[1]RC-1(PY)'!J2158</f>
        <v>0</v>
      </c>
      <c r="K2158" s="1">
        <f>'[1]RC-1(PY)'!K2158</f>
        <v>0</v>
      </c>
      <c r="L2158" s="1">
        <f>'[1]RC-1(PY)'!L2158</f>
        <v>0</v>
      </c>
      <c r="M2158" s="1">
        <f>'[1]RC-1(PY)'!M2158</f>
        <v>0</v>
      </c>
      <c r="N2158" s="1">
        <f>'[1]RC-1(PY)'!N2158</f>
        <v>0</v>
      </c>
      <c r="O2158" s="1">
        <f>'[1]RC-1(PY)'!O2158</f>
        <v>0</v>
      </c>
      <c r="P2158" s="1">
        <f>'[1]RC-1(PY)'!P2158</f>
        <v>0</v>
      </c>
      <c r="Q2158" s="1">
        <f>'[1]RC-1(PY)'!Q2158</f>
        <v>0</v>
      </c>
      <c r="R2158" s="1">
        <f>'[1]RC-1(PY)'!R2158</f>
        <v>0</v>
      </c>
      <c r="S2158" s="1">
        <f>'[1]RC-1(PY)'!S2158</f>
        <v>0</v>
      </c>
      <c r="T2158" s="1">
        <f>'[1]RC-1(PY)'!T2158</f>
        <v>0</v>
      </c>
      <c r="U2158" s="1">
        <f>'[1]RC-1(PY)'!U2158</f>
        <v>0</v>
      </c>
      <c r="V2158" s="1">
        <f>'[1]RC-1(PY)'!V2158</f>
        <v>0</v>
      </c>
      <c r="W2158" s="1">
        <f>'[1]RC-1(PY)'!W2158</f>
        <v>0</v>
      </c>
      <c r="X2158" s="1">
        <f>'[1]RC-1(PY)'!X2158</f>
        <v>0</v>
      </c>
      <c r="Y2158" s="1">
        <f>'[1]RC-1(PY)'!Y2158</f>
        <v>0</v>
      </c>
      <c r="Z2158" s="1">
        <f>'[1]RC-1(PY)'!Z2158</f>
        <v>0</v>
      </c>
      <c r="AA2158" s="1">
        <f>'[1]RC-1(PY)'!AA2158</f>
        <v>0</v>
      </c>
      <c r="AB2158" s="1">
        <f>'[1]RC-1(PY)'!AB2158</f>
        <v>0</v>
      </c>
      <c r="AC2158" s="1">
        <f>'[1]RC-1(PY)'!AC2158</f>
        <v>0</v>
      </c>
      <c r="AD2158" s="1">
        <f>'[1]RC-1(PY)'!AD2158</f>
        <v>0</v>
      </c>
      <c r="AE2158" s="1">
        <f>'[1]RC-1(PY)'!AE2158</f>
        <v>0</v>
      </c>
      <c r="AF2158" s="1">
        <f>'[1]RC-1(PY)'!AF2158</f>
        <v>0</v>
      </c>
      <c r="AG2158" s="1">
        <f>'[1]RC-1(PY)'!AG2158</f>
        <v>0</v>
      </c>
      <c r="AH2158" s="1">
        <f>'[1]RC-1(PY)'!AH2158</f>
        <v>0</v>
      </c>
      <c r="AI2158" s="1">
        <f>'[1]RC-1(PY)'!AI2158</f>
        <v>0</v>
      </c>
    </row>
    <row r="2159" spans="1:35" x14ac:dyDescent="0.3">
      <c r="A2159" s="1">
        <f>'[1]RC-1(PY)'!A2159</f>
        <v>0</v>
      </c>
      <c r="B2159" s="1">
        <f>'[1]RC-1(PY)'!B2159</f>
        <v>0</v>
      </c>
      <c r="C2159" s="1">
        <f>'[1]RC-1(PY)'!C2159</f>
        <v>0</v>
      </c>
      <c r="D2159" s="1">
        <f>'[1]RC-1(PY)'!D2159</f>
        <v>0</v>
      </c>
      <c r="E2159" s="1">
        <f>'[1]RC-1(PY)'!E2159</f>
        <v>0</v>
      </c>
      <c r="F2159" s="1">
        <f>'[1]RC-1(PY)'!F2159</f>
        <v>0</v>
      </c>
      <c r="G2159" s="1">
        <f>'[1]RC-1(PY)'!G2159</f>
        <v>0</v>
      </c>
      <c r="H2159" s="1">
        <f>'[1]RC-1(PY)'!H2159</f>
        <v>0</v>
      </c>
      <c r="I2159" s="1">
        <f>'[1]RC-1(PY)'!I2159</f>
        <v>0</v>
      </c>
      <c r="J2159" s="1">
        <f>'[1]RC-1(PY)'!J2159</f>
        <v>0</v>
      </c>
      <c r="K2159" s="1">
        <f>'[1]RC-1(PY)'!K2159</f>
        <v>0</v>
      </c>
      <c r="L2159" s="1">
        <f>'[1]RC-1(PY)'!L2159</f>
        <v>0</v>
      </c>
      <c r="M2159" s="1">
        <f>'[1]RC-1(PY)'!M2159</f>
        <v>0</v>
      </c>
      <c r="N2159" s="1">
        <f>'[1]RC-1(PY)'!N2159</f>
        <v>0</v>
      </c>
      <c r="O2159" s="1">
        <f>'[1]RC-1(PY)'!O2159</f>
        <v>0</v>
      </c>
      <c r="P2159" s="1">
        <f>'[1]RC-1(PY)'!P2159</f>
        <v>0</v>
      </c>
      <c r="Q2159" s="1">
        <f>'[1]RC-1(PY)'!Q2159</f>
        <v>0</v>
      </c>
      <c r="R2159" s="1">
        <f>'[1]RC-1(PY)'!R2159</f>
        <v>0</v>
      </c>
      <c r="S2159" s="1">
        <f>'[1]RC-1(PY)'!S2159</f>
        <v>0</v>
      </c>
      <c r="T2159" s="1">
        <f>'[1]RC-1(PY)'!T2159</f>
        <v>0</v>
      </c>
      <c r="U2159" s="1">
        <f>'[1]RC-1(PY)'!U2159</f>
        <v>0</v>
      </c>
      <c r="V2159" s="1">
        <f>'[1]RC-1(PY)'!V2159</f>
        <v>0</v>
      </c>
      <c r="W2159" s="1">
        <f>'[1]RC-1(PY)'!W2159</f>
        <v>0</v>
      </c>
      <c r="X2159" s="1">
        <f>'[1]RC-1(PY)'!X2159</f>
        <v>0</v>
      </c>
      <c r="Y2159" s="1">
        <f>'[1]RC-1(PY)'!Y2159</f>
        <v>0</v>
      </c>
      <c r="Z2159" s="1">
        <f>'[1]RC-1(PY)'!Z2159</f>
        <v>0</v>
      </c>
      <c r="AA2159" s="1">
        <f>'[1]RC-1(PY)'!AA2159</f>
        <v>0</v>
      </c>
      <c r="AB2159" s="1">
        <f>'[1]RC-1(PY)'!AB2159</f>
        <v>0</v>
      </c>
      <c r="AC2159" s="1">
        <f>'[1]RC-1(PY)'!AC2159</f>
        <v>0</v>
      </c>
      <c r="AD2159" s="1">
        <f>'[1]RC-1(PY)'!AD2159</f>
        <v>0</v>
      </c>
      <c r="AE2159" s="1">
        <f>'[1]RC-1(PY)'!AE2159</f>
        <v>0</v>
      </c>
      <c r="AF2159" s="1">
        <f>'[1]RC-1(PY)'!AF2159</f>
        <v>0</v>
      </c>
      <c r="AG2159" s="1">
        <f>'[1]RC-1(PY)'!AG2159</f>
        <v>0</v>
      </c>
      <c r="AH2159" s="1">
        <f>'[1]RC-1(PY)'!AH2159</f>
        <v>0</v>
      </c>
      <c r="AI2159" s="1">
        <f>'[1]RC-1(PY)'!AI2159</f>
        <v>0</v>
      </c>
    </row>
    <row r="2160" spans="1:35" x14ac:dyDescent="0.3">
      <c r="A2160" s="1">
        <f>'[1]RC-1(PY)'!A2160</f>
        <v>0</v>
      </c>
      <c r="B2160" s="1">
        <f>'[1]RC-1(PY)'!B2160</f>
        <v>0</v>
      </c>
      <c r="C2160" s="1">
        <f>'[1]RC-1(PY)'!C2160</f>
        <v>0</v>
      </c>
      <c r="D2160" s="1">
        <f>'[1]RC-1(PY)'!D2160</f>
        <v>0</v>
      </c>
      <c r="E2160" s="1">
        <f>'[1]RC-1(PY)'!E2160</f>
        <v>0</v>
      </c>
      <c r="F2160" s="1">
        <f>'[1]RC-1(PY)'!F2160</f>
        <v>0</v>
      </c>
      <c r="G2160" s="1">
        <f>'[1]RC-1(PY)'!G2160</f>
        <v>0</v>
      </c>
      <c r="H2160" s="1">
        <f>'[1]RC-1(PY)'!H2160</f>
        <v>0</v>
      </c>
      <c r="I2160" s="1">
        <f>'[1]RC-1(PY)'!I2160</f>
        <v>0</v>
      </c>
      <c r="J2160" s="1">
        <f>'[1]RC-1(PY)'!J2160</f>
        <v>0</v>
      </c>
      <c r="K2160" s="1">
        <f>'[1]RC-1(PY)'!K2160</f>
        <v>0</v>
      </c>
      <c r="L2160" s="1">
        <f>'[1]RC-1(PY)'!L2160</f>
        <v>0</v>
      </c>
      <c r="M2160" s="1">
        <f>'[1]RC-1(PY)'!M2160</f>
        <v>0</v>
      </c>
      <c r="N2160" s="1">
        <f>'[1]RC-1(PY)'!N2160</f>
        <v>0</v>
      </c>
      <c r="O2160" s="1">
        <f>'[1]RC-1(PY)'!O2160</f>
        <v>0</v>
      </c>
      <c r="P2160" s="1">
        <f>'[1]RC-1(PY)'!P2160</f>
        <v>0</v>
      </c>
      <c r="Q2160" s="1">
        <f>'[1]RC-1(PY)'!Q2160</f>
        <v>0</v>
      </c>
      <c r="R2160" s="1">
        <f>'[1]RC-1(PY)'!R2160</f>
        <v>0</v>
      </c>
      <c r="S2160" s="1">
        <f>'[1]RC-1(PY)'!S2160</f>
        <v>0</v>
      </c>
      <c r="T2160" s="1">
        <f>'[1]RC-1(PY)'!T2160</f>
        <v>0</v>
      </c>
      <c r="U2160" s="1">
        <f>'[1]RC-1(PY)'!U2160</f>
        <v>0</v>
      </c>
      <c r="V2160" s="1">
        <f>'[1]RC-1(PY)'!V2160</f>
        <v>0</v>
      </c>
      <c r="W2160" s="1">
        <f>'[1]RC-1(PY)'!W2160</f>
        <v>0</v>
      </c>
      <c r="X2160" s="1">
        <f>'[1]RC-1(PY)'!X2160</f>
        <v>0</v>
      </c>
      <c r="Y2160" s="1">
        <f>'[1]RC-1(PY)'!Y2160</f>
        <v>0</v>
      </c>
      <c r="Z2160" s="1">
        <f>'[1]RC-1(PY)'!Z2160</f>
        <v>0</v>
      </c>
      <c r="AA2160" s="1">
        <f>'[1]RC-1(PY)'!AA2160</f>
        <v>0</v>
      </c>
      <c r="AB2160" s="1">
        <f>'[1]RC-1(PY)'!AB2160</f>
        <v>0</v>
      </c>
      <c r="AC2160" s="1">
        <f>'[1]RC-1(PY)'!AC2160</f>
        <v>0</v>
      </c>
      <c r="AD2160" s="1">
        <f>'[1]RC-1(PY)'!AD2160</f>
        <v>0</v>
      </c>
      <c r="AE2160" s="1">
        <f>'[1]RC-1(PY)'!AE2160</f>
        <v>0</v>
      </c>
      <c r="AF2160" s="1">
        <f>'[1]RC-1(PY)'!AF2160</f>
        <v>0</v>
      </c>
      <c r="AG2160" s="1">
        <f>'[1]RC-1(PY)'!AG2160</f>
        <v>0</v>
      </c>
      <c r="AH2160" s="1">
        <f>'[1]RC-1(PY)'!AH2160</f>
        <v>0</v>
      </c>
      <c r="AI2160" s="1">
        <f>'[1]RC-1(PY)'!AI2160</f>
        <v>0</v>
      </c>
    </row>
    <row r="2161" spans="1:35" x14ac:dyDescent="0.3">
      <c r="A2161" s="1">
        <f>'[1]RC-1(PY)'!A2161</f>
        <v>0</v>
      </c>
      <c r="B2161" s="1">
        <f>'[1]RC-1(PY)'!B2161</f>
        <v>0</v>
      </c>
      <c r="C2161" s="1">
        <f>'[1]RC-1(PY)'!C2161</f>
        <v>0</v>
      </c>
      <c r="D2161" s="1">
        <f>'[1]RC-1(PY)'!D2161</f>
        <v>0</v>
      </c>
      <c r="E2161" s="1">
        <f>'[1]RC-1(PY)'!E2161</f>
        <v>0</v>
      </c>
      <c r="F2161" s="1">
        <f>'[1]RC-1(PY)'!F2161</f>
        <v>0</v>
      </c>
      <c r="G2161" s="1">
        <f>'[1]RC-1(PY)'!G2161</f>
        <v>0</v>
      </c>
      <c r="H2161" s="1">
        <f>'[1]RC-1(PY)'!H2161</f>
        <v>0</v>
      </c>
      <c r="I2161" s="1">
        <f>'[1]RC-1(PY)'!I2161</f>
        <v>0</v>
      </c>
      <c r="J2161" s="1">
        <f>'[1]RC-1(PY)'!J2161</f>
        <v>0</v>
      </c>
      <c r="K2161" s="1">
        <f>'[1]RC-1(PY)'!K2161</f>
        <v>0</v>
      </c>
      <c r="L2161" s="1">
        <f>'[1]RC-1(PY)'!L2161</f>
        <v>0</v>
      </c>
      <c r="M2161" s="1">
        <f>'[1]RC-1(PY)'!M2161</f>
        <v>0</v>
      </c>
      <c r="N2161" s="1">
        <f>'[1]RC-1(PY)'!N2161</f>
        <v>0</v>
      </c>
      <c r="O2161" s="1">
        <f>'[1]RC-1(PY)'!O2161</f>
        <v>0</v>
      </c>
      <c r="P2161" s="1">
        <f>'[1]RC-1(PY)'!P2161</f>
        <v>0</v>
      </c>
      <c r="Q2161" s="1">
        <f>'[1]RC-1(PY)'!Q2161</f>
        <v>0</v>
      </c>
      <c r="R2161" s="1">
        <f>'[1]RC-1(PY)'!R2161</f>
        <v>0</v>
      </c>
      <c r="S2161" s="1">
        <f>'[1]RC-1(PY)'!S2161</f>
        <v>0</v>
      </c>
      <c r="T2161" s="1">
        <f>'[1]RC-1(PY)'!T2161</f>
        <v>0</v>
      </c>
      <c r="U2161" s="1">
        <f>'[1]RC-1(PY)'!U2161</f>
        <v>0</v>
      </c>
      <c r="V2161" s="1">
        <f>'[1]RC-1(PY)'!V2161</f>
        <v>0</v>
      </c>
      <c r="W2161" s="1">
        <f>'[1]RC-1(PY)'!W2161</f>
        <v>0</v>
      </c>
      <c r="X2161" s="1">
        <f>'[1]RC-1(PY)'!X2161</f>
        <v>0</v>
      </c>
      <c r="Y2161" s="1">
        <f>'[1]RC-1(PY)'!Y2161</f>
        <v>0</v>
      </c>
      <c r="Z2161" s="1">
        <f>'[1]RC-1(PY)'!Z2161</f>
        <v>0</v>
      </c>
      <c r="AA2161" s="1">
        <f>'[1]RC-1(PY)'!AA2161</f>
        <v>0</v>
      </c>
      <c r="AB2161" s="1">
        <f>'[1]RC-1(PY)'!AB2161</f>
        <v>0</v>
      </c>
      <c r="AC2161" s="1">
        <f>'[1]RC-1(PY)'!AC2161</f>
        <v>0</v>
      </c>
      <c r="AD2161" s="1">
        <f>'[1]RC-1(PY)'!AD2161</f>
        <v>0</v>
      </c>
      <c r="AE2161" s="1">
        <f>'[1]RC-1(PY)'!AE2161</f>
        <v>0</v>
      </c>
      <c r="AF2161" s="1">
        <f>'[1]RC-1(PY)'!AF2161</f>
        <v>0</v>
      </c>
      <c r="AG2161" s="1">
        <f>'[1]RC-1(PY)'!AG2161</f>
        <v>0</v>
      </c>
      <c r="AH2161" s="1">
        <f>'[1]RC-1(PY)'!AH2161</f>
        <v>0</v>
      </c>
      <c r="AI2161" s="1">
        <f>'[1]RC-1(PY)'!AI2161</f>
        <v>0</v>
      </c>
    </row>
    <row r="2162" spans="1:35" x14ac:dyDescent="0.3">
      <c r="A2162" s="1">
        <f>'[1]RC-1(PY)'!A2162</f>
        <v>0</v>
      </c>
      <c r="B2162" s="1">
        <f>'[1]RC-1(PY)'!B2162</f>
        <v>0</v>
      </c>
      <c r="C2162" s="1">
        <f>'[1]RC-1(PY)'!C2162</f>
        <v>0</v>
      </c>
      <c r="D2162" s="1">
        <f>'[1]RC-1(PY)'!D2162</f>
        <v>0</v>
      </c>
      <c r="E2162" s="1">
        <f>'[1]RC-1(PY)'!E2162</f>
        <v>0</v>
      </c>
      <c r="F2162" s="1">
        <f>'[1]RC-1(PY)'!F2162</f>
        <v>0</v>
      </c>
      <c r="G2162" s="1">
        <f>'[1]RC-1(PY)'!G2162</f>
        <v>0</v>
      </c>
      <c r="H2162" s="1">
        <f>'[1]RC-1(PY)'!H2162</f>
        <v>0</v>
      </c>
      <c r="I2162" s="1">
        <f>'[1]RC-1(PY)'!I2162</f>
        <v>0</v>
      </c>
      <c r="J2162" s="1">
        <f>'[1]RC-1(PY)'!J2162</f>
        <v>0</v>
      </c>
      <c r="K2162" s="1">
        <f>'[1]RC-1(PY)'!K2162</f>
        <v>0</v>
      </c>
      <c r="L2162" s="1">
        <f>'[1]RC-1(PY)'!L2162</f>
        <v>0</v>
      </c>
      <c r="M2162" s="1">
        <f>'[1]RC-1(PY)'!M2162</f>
        <v>0</v>
      </c>
      <c r="N2162" s="1">
        <f>'[1]RC-1(PY)'!N2162</f>
        <v>0</v>
      </c>
      <c r="O2162" s="1">
        <f>'[1]RC-1(PY)'!O2162</f>
        <v>0</v>
      </c>
      <c r="P2162" s="1">
        <f>'[1]RC-1(PY)'!P2162</f>
        <v>0</v>
      </c>
      <c r="Q2162" s="1">
        <f>'[1]RC-1(PY)'!Q2162</f>
        <v>0</v>
      </c>
      <c r="R2162" s="1">
        <f>'[1]RC-1(PY)'!R2162</f>
        <v>0</v>
      </c>
      <c r="S2162" s="1">
        <f>'[1]RC-1(PY)'!S2162</f>
        <v>0</v>
      </c>
      <c r="T2162" s="1">
        <f>'[1]RC-1(PY)'!T2162</f>
        <v>0</v>
      </c>
      <c r="U2162" s="1">
        <f>'[1]RC-1(PY)'!U2162</f>
        <v>0</v>
      </c>
      <c r="V2162" s="1">
        <f>'[1]RC-1(PY)'!V2162</f>
        <v>0</v>
      </c>
      <c r="W2162" s="1">
        <f>'[1]RC-1(PY)'!W2162</f>
        <v>0</v>
      </c>
      <c r="X2162" s="1">
        <f>'[1]RC-1(PY)'!X2162</f>
        <v>0</v>
      </c>
      <c r="Y2162" s="1">
        <f>'[1]RC-1(PY)'!Y2162</f>
        <v>0</v>
      </c>
      <c r="Z2162" s="1">
        <f>'[1]RC-1(PY)'!Z2162</f>
        <v>0</v>
      </c>
      <c r="AA2162" s="1">
        <f>'[1]RC-1(PY)'!AA2162</f>
        <v>0</v>
      </c>
      <c r="AB2162" s="1">
        <f>'[1]RC-1(PY)'!AB2162</f>
        <v>0</v>
      </c>
      <c r="AC2162" s="1">
        <f>'[1]RC-1(PY)'!AC2162</f>
        <v>0</v>
      </c>
      <c r="AD2162" s="1">
        <f>'[1]RC-1(PY)'!AD2162</f>
        <v>0</v>
      </c>
      <c r="AE2162" s="1">
        <f>'[1]RC-1(PY)'!AE2162</f>
        <v>0</v>
      </c>
      <c r="AF2162" s="1">
        <f>'[1]RC-1(PY)'!AF2162</f>
        <v>0</v>
      </c>
      <c r="AG2162" s="1">
        <f>'[1]RC-1(PY)'!AG2162</f>
        <v>0</v>
      </c>
      <c r="AH2162" s="1">
        <f>'[1]RC-1(PY)'!AH2162</f>
        <v>0</v>
      </c>
      <c r="AI2162" s="1">
        <f>'[1]RC-1(PY)'!AI2162</f>
        <v>0</v>
      </c>
    </row>
    <row r="2163" spans="1:35" x14ac:dyDescent="0.3">
      <c r="A2163" s="1">
        <f>'[1]RC-1(PY)'!A2163</f>
        <v>0</v>
      </c>
      <c r="B2163" s="1">
        <f>'[1]RC-1(PY)'!B2163</f>
        <v>0</v>
      </c>
      <c r="C2163" s="1">
        <f>'[1]RC-1(PY)'!C2163</f>
        <v>0</v>
      </c>
      <c r="D2163" s="1">
        <f>'[1]RC-1(PY)'!D2163</f>
        <v>0</v>
      </c>
      <c r="E2163" s="1">
        <f>'[1]RC-1(PY)'!E2163</f>
        <v>0</v>
      </c>
      <c r="F2163" s="1">
        <f>'[1]RC-1(PY)'!F2163</f>
        <v>0</v>
      </c>
      <c r="G2163" s="1">
        <f>'[1]RC-1(PY)'!G2163</f>
        <v>0</v>
      </c>
      <c r="H2163" s="1">
        <f>'[1]RC-1(PY)'!H2163</f>
        <v>0</v>
      </c>
      <c r="I2163" s="1">
        <f>'[1]RC-1(PY)'!I2163</f>
        <v>0</v>
      </c>
      <c r="J2163" s="1">
        <f>'[1]RC-1(PY)'!J2163</f>
        <v>0</v>
      </c>
      <c r="K2163" s="1">
        <f>'[1]RC-1(PY)'!K2163</f>
        <v>0</v>
      </c>
      <c r="L2163" s="1">
        <f>'[1]RC-1(PY)'!L2163</f>
        <v>0</v>
      </c>
      <c r="M2163" s="1">
        <f>'[1]RC-1(PY)'!M2163</f>
        <v>0</v>
      </c>
      <c r="N2163" s="1">
        <f>'[1]RC-1(PY)'!N2163</f>
        <v>0</v>
      </c>
      <c r="O2163" s="1">
        <f>'[1]RC-1(PY)'!O2163</f>
        <v>0</v>
      </c>
      <c r="P2163" s="1">
        <f>'[1]RC-1(PY)'!P2163</f>
        <v>0</v>
      </c>
      <c r="Q2163" s="1">
        <f>'[1]RC-1(PY)'!Q2163</f>
        <v>0</v>
      </c>
      <c r="R2163" s="1">
        <f>'[1]RC-1(PY)'!R2163</f>
        <v>0</v>
      </c>
      <c r="S2163" s="1">
        <f>'[1]RC-1(PY)'!S2163</f>
        <v>0</v>
      </c>
      <c r="T2163" s="1">
        <f>'[1]RC-1(PY)'!T2163</f>
        <v>0</v>
      </c>
      <c r="U2163" s="1">
        <f>'[1]RC-1(PY)'!U2163</f>
        <v>0</v>
      </c>
      <c r="V2163" s="1">
        <f>'[1]RC-1(PY)'!V2163</f>
        <v>0</v>
      </c>
      <c r="W2163" s="1">
        <f>'[1]RC-1(PY)'!W2163</f>
        <v>0</v>
      </c>
      <c r="X2163" s="1">
        <f>'[1]RC-1(PY)'!X2163</f>
        <v>0</v>
      </c>
      <c r="Y2163" s="1">
        <f>'[1]RC-1(PY)'!Y2163</f>
        <v>0</v>
      </c>
      <c r="Z2163" s="1">
        <f>'[1]RC-1(PY)'!Z2163</f>
        <v>0</v>
      </c>
      <c r="AA2163" s="1">
        <f>'[1]RC-1(PY)'!AA2163</f>
        <v>0</v>
      </c>
      <c r="AB2163" s="1">
        <f>'[1]RC-1(PY)'!AB2163</f>
        <v>0</v>
      </c>
      <c r="AC2163" s="1">
        <f>'[1]RC-1(PY)'!AC2163</f>
        <v>0</v>
      </c>
      <c r="AD2163" s="1">
        <f>'[1]RC-1(PY)'!AD2163</f>
        <v>0</v>
      </c>
      <c r="AE2163" s="1">
        <f>'[1]RC-1(PY)'!AE2163</f>
        <v>0</v>
      </c>
      <c r="AF2163" s="1">
        <f>'[1]RC-1(PY)'!AF2163</f>
        <v>0</v>
      </c>
      <c r="AG2163" s="1">
        <f>'[1]RC-1(PY)'!AG2163</f>
        <v>0</v>
      </c>
      <c r="AH2163" s="1">
        <f>'[1]RC-1(PY)'!AH2163</f>
        <v>0</v>
      </c>
      <c r="AI2163" s="1">
        <f>'[1]RC-1(PY)'!AI2163</f>
        <v>0</v>
      </c>
    </row>
    <row r="2164" spans="1:35" x14ac:dyDescent="0.3">
      <c r="A2164" s="1">
        <f>'[1]RC-1(PY)'!A2164</f>
        <v>0</v>
      </c>
      <c r="B2164" s="1">
        <f>'[1]RC-1(PY)'!B2164</f>
        <v>0</v>
      </c>
      <c r="C2164" s="1">
        <f>'[1]RC-1(PY)'!C2164</f>
        <v>0</v>
      </c>
      <c r="D2164" s="1">
        <f>'[1]RC-1(PY)'!D2164</f>
        <v>0</v>
      </c>
      <c r="E2164" s="1">
        <f>'[1]RC-1(PY)'!E2164</f>
        <v>0</v>
      </c>
      <c r="F2164" s="1">
        <f>'[1]RC-1(PY)'!F2164</f>
        <v>0</v>
      </c>
      <c r="G2164" s="1">
        <f>'[1]RC-1(PY)'!G2164</f>
        <v>0</v>
      </c>
      <c r="H2164" s="1">
        <f>'[1]RC-1(PY)'!H2164</f>
        <v>0</v>
      </c>
      <c r="I2164" s="1">
        <f>'[1]RC-1(PY)'!I2164</f>
        <v>0</v>
      </c>
      <c r="J2164" s="1">
        <f>'[1]RC-1(PY)'!J2164</f>
        <v>0</v>
      </c>
      <c r="K2164" s="1">
        <f>'[1]RC-1(PY)'!K2164</f>
        <v>0</v>
      </c>
      <c r="L2164" s="1">
        <f>'[1]RC-1(PY)'!L2164</f>
        <v>0</v>
      </c>
      <c r="M2164" s="1">
        <f>'[1]RC-1(PY)'!M2164</f>
        <v>0</v>
      </c>
      <c r="N2164" s="1">
        <f>'[1]RC-1(PY)'!N2164</f>
        <v>0</v>
      </c>
      <c r="O2164" s="1">
        <f>'[1]RC-1(PY)'!O2164</f>
        <v>0</v>
      </c>
      <c r="P2164" s="1">
        <f>'[1]RC-1(PY)'!P2164</f>
        <v>0</v>
      </c>
      <c r="Q2164" s="1">
        <f>'[1]RC-1(PY)'!Q2164</f>
        <v>0</v>
      </c>
      <c r="R2164" s="1">
        <f>'[1]RC-1(PY)'!R2164</f>
        <v>0</v>
      </c>
      <c r="S2164" s="1">
        <f>'[1]RC-1(PY)'!S2164</f>
        <v>0</v>
      </c>
      <c r="T2164" s="1">
        <f>'[1]RC-1(PY)'!T2164</f>
        <v>0</v>
      </c>
      <c r="U2164" s="1">
        <f>'[1]RC-1(PY)'!U2164</f>
        <v>0</v>
      </c>
      <c r="V2164" s="1">
        <f>'[1]RC-1(PY)'!V2164</f>
        <v>0</v>
      </c>
      <c r="W2164" s="1">
        <f>'[1]RC-1(PY)'!W2164</f>
        <v>0</v>
      </c>
      <c r="X2164" s="1">
        <f>'[1]RC-1(PY)'!X2164</f>
        <v>0</v>
      </c>
      <c r="Y2164" s="1">
        <f>'[1]RC-1(PY)'!Y2164</f>
        <v>0</v>
      </c>
      <c r="Z2164" s="1">
        <f>'[1]RC-1(PY)'!Z2164</f>
        <v>0</v>
      </c>
      <c r="AA2164" s="1">
        <f>'[1]RC-1(PY)'!AA2164</f>
        <v>0</v>
      </c>
      <c r="AB2164" s="1">
        <f>'[1]RC-1(PY)'!AB2164</f>
        <v>0</v>
      </c>
      <c r="AC2164" s="1">
        <f>'[1]RC-1(PY)'!AC2164</f>
        <v>0</v>
      </c>
      <c r="AD2164" s="1">
        <f>'[1]RC-1(PY)'!AD2164</f>
        <v>0</v>
      </c>
      <c r="AE2164" s="1">
        <f>'[1]RC-1(PY)'!AE2164</f>
        <v>0</v>
      </c>
      <c r="AF2164" s="1">
        <f>'[1]RC-1(PY)'!AF2164</f>
        <v>0</v>
      </c>
      <c r="AG2164" s="1">
        <f>'[1]RC-1(PY)'!AG2164</f>
        <v>0</v>
      </c>
      <c r="AH2164" s="1">
        <f>'[1]RC-1(PY)'!AH2164</f>
        <v>0</v>
      </c>
      <c r="AI2164" s="1">
        <f>'[1]RC-1(PY)'!AI2164</f>
        <v>0</v>
      </c>
    </row>
    <row r="2165" spans="1:35" x14ac:dyDescent="0.3">
      <c r="A2165" s="1">
        <f>'[1]RC-1(PY)'!A2165</f>
        <v>0</v>
      </c>
      <c r="B2165" s="1">
        <f>'[1]RC-1(PY)'!B2165</f>
        <v>0</v>
      </c>
      <c r="C2165" s="1">
        <f>'[1]RC-1(PY)'!C2165</f>
        <v>0</v>
      </c>
      <c r="D2165" s="1">
        <f>'[1]RC-1(PY)'!D2165</f>
        <v>0</v>
      </c>
      <c r="E2165" s="1">
        <f>'[1]RC-1(PY)'!E2165</f>
        <v>0</v>
      </c>
      <c r="F2165" s="1">
        <f>'[1]RC-1(PY)'!F2165</f>
        <v>0</v>
      </c>
      <c r="G2165" s="1">
        <f>'[1]RC-1(PY)'!G2165</f>
        <v>0</v>
      </c>
      <c r="H2165" s="1">
        <f>'[1]RC-1(PY)'!H2165</f>
        <v>0</v>
      </c>
      <c r="I2165" s="1">
        <f>'[1]RC-1(PY)'!I2165</f>
        <v>0</v>
      </c>
      <c r="J2165" s="1">
        <f>'[1]RC-1(PY)'!J2165</f>
        <v>0</v>
      </c>
      <c r="K2165" s="1">
        <f>'[1]RC-1(PY)'!K2165</f>
        <v>0</v>
      </c>
      <c r="L2165" s="1">
        <f>'[1]RC-1(PY)'!L2165</f>
        <v>0</v>
      </c>
      <c r="M2165" s="1">
        <f>'[1]RC-1(PY)'!M2165</f>
        <v>0</v>
      </c>
      <c r="N2165" s="1">
        <f>'[1]RC-1(PY)'!N2165</f>
        <v>0</v>
      </c>
      <c r="O2165" s="1">
        <f>'[1]RC-1(PY)'!O2165</f>
        <v>0</v>
      </c>
      <c r="P2165" s="1">
        <f>'[1]RC-1(PY)'!P2165</f>
        <v>0</v>
      </c>
      <c r="Q2165" s="1">
        <f>'[1]RC-1(PY)'!Q2165</f>
        <v>0</v>
      </c>
      <c r="R2165" s="1">
        <f>'[1]RC-1(PY)'!R2165</f>
        <v>0</v>
      </c>
      <c r="S2165" s="1">
        <f>'[1]RC-1(PY)'!S2165</f>
        <v>0</v>
      </c>
      <c r="T2165" s="1">
        <f>'[1]RC-1(PY)'!T2165</f>
        <v>0</v>
      </c>
      <c r="U2165" s="1">
        <f>'[1]RC-1(PY)'!U2165</f>
        <v>0</v>
      </c>
      <c r="V2165" s="1">
        <f>'[1]RC-1(PY)'!V2165</f>
        <v>0</v>
      </c>
      <c r="W2165" s="1">
        <f>'[1]RC-1(PY)'!W2165</f>
        <v>0</v>
      </c>
      <c r="X2165" s="1">
        <f>'[1]RC-1(PY)'!X2165</f>
        <v>0</v>
      </c>
      <c r="Y2165" s="1">
        <f>'[1]RC-1(PY)'!Y2165</f>
        <v>0</v>
      </c>
      <c r="Z2165" s="1">
        <f>'[1]RC-1(PY)'!Z2165</f>
        <v>0</v>
      </c>
      <c r="AA2165" s="1">
        <f>'[1]RC-1(PY)'!AA2165</f>
        <v>0</v>
      </c>
      <c r="AB2165" s="1">
        <f>'[1]RC-1(PY)'!AB2165</f>
        <v>0</v>
      </c>
      <c r="AC2165" s="1">
        <f>'[1]RC-1(PY)'!AC2165</f>
        <v>0</v>
      </c>
      <c r="AD2165" s="1">
        <f>'[1]RC-1(PY)'!AD2165</f>
        <v>0</v>
      </c>
      <c r="AE2165" s="1">
        <f>'[1]RC-1(PY)'!AE2165</f>
        <v>0</v>
      </c>
      <c r="AF2165" s="1">
        <f>'[1]RC-1(PY)'!AF2165</f>
        <v>0</v>
      </c>
      <c r="AG2165" s="1">
        <f>'[1]RC-1(PY)'!AG2165</f>
        <v>0</v>
      </c>
      <c r="AH2165" s="1">
        <f>'[1]RC-1(PY)'!AH2165</f>
        <v>0</v>
      </c>
      <c r="AI2165" s="1">
        <f>'[1]RC-1(PY)'!AI2165</f>
        <v>0</v>
      </c>
    </row>
    <row r="2166" spans="1:35" x14ac:dyDescent="0.3">
      <c r="A2166" s="1">
        <f>'[1]RC-1(PY)'!A2166</f>
        <v>0</v>
      </c>
      <c r="B2166" s="1">
        <f>'[1]RC-1(PY)'!B2166</f>
        <v>0</v>
      </c>
      <c r="C2166" s="1">
        <f>'[1]RC-1(PY)'!C2166</f>
        <v>0</v>
      </c>
      <c r="D2166" s="1">
        <f>'[1]RC-1(PY)'!D2166</f>
        <v>0</v>
      </c>
      <c r="E2166" s="1">
        <f>'[1]RC-1(PY)'!E2166</f>
        <v>0</v>
      </c>
      <c r="F2166" s="1">
        <f>'[1]RC-1(PY)'!F2166</f>
        <v>0</v>
      </c>
      <c r="G2166" s="1">
        <f>'[1]RC-1(PY)'!G2166</f>
        <v>0</v>
      </c>
      <c r="H2166" s="1">
        <f>'[1]RC-1(PY)'!H2166</f>
        <v>0</v>
      </c>
      <c r="I2166" s="1">
        <f>'[1]RC-1(PY)'!I2166</f>
        <v>0</v>
      </c>
      <c r="J2166" s="1">
        <f>'[1]RC-1(PY)'!J2166</f>
        <v>0</v>
      </c>
      <c r="K2166" s="1">
        <f>'[1]RC-1(PY)'!K2166</f>
        <v>0</v>
      </c>
      <c r="L2166" s="1">
        <f>'[1]RC-1(PY)'!L2166</f>
        <v>0</v>
      </c>
      <c r="M2166" s="1">
        <f>'[1]RC-1(PY)'!M2166</f>
        <v>0</v>
      </c>
      <c r="N2166" s="1">
        <f>'[1]RC-1(PY)'!N2166</f>
        <v>0</v>
      </c>
      <c r="O2166" s="1">
        <f>'[1]RC-1(PY)'!O2166</f>
        <v>0</v>
      </c>
      <c r="P2166" s="1">
        <f>'[1]RC-1(PY)'!P2166</f>
        <v>0</v>
      </c>
      <c r="Q2166" s="1">
        <f>'[1]RC-1(PY)'!Q2166</f>
        <v>0</v>
      </c>
      <c r="R2166" s="1">
        <f>'[1]RC-1(PY)'!R2166</f>
        <v>0</v>
      </c>
      <c r="S2166" s="1">
        <f>'[1]RC-1(PY)'!S2166</f>
        <v>0</v>
      </c>
      <c r="T2166" s="1">
        <f>'[1]RC-1(PY)'!T2166</f>
        <v>0</v>
      </c>
      <c r="U2166" s="1">
        <f>'[1]RC-1(PY)'!U2166</f>
        <v>0</v>
      </c>
      <c r="V2166" s="1">
        <f>'[1]RC-1(PY)'!V2166</f>
        <v>0</v>
      </c>
      <c r="W2166" s="1">
        <f>'[1]RC-1(PY)'!W2166</f>
        <v>0</v>
      </c>
      <c r="X2166" s="1">
        <f>'[1]RC-1(PY)'!X2166</f>
        <v>0</v>
      </c>
      <c r="Y2166" s="1">
        <f>'[1]RC-1(PY)'!Y2166</f>
        <v>0</v>
      </c>
      <c r="Z2166" s="1">
        <f>'[1]RC-1(PY)'!Z2166</f>
        <v>0</v>
      </c>
      <c r="AA2166" s="1">
        <f>'[1]RC-1(PY)'!AA2166</f>
        <v>0</v>
      </c>
      <c r="AB2166" s="1">
        <f>'[1]RC-1(PY)'!AB2166</f>
        <v>0</v>
      </c>
      <c r="AC2166" s="1">
        <f>'[1]RC-1(PY)'!AC2166</f>
        <v>0</v>
      </c>
      <c r="AD2166" s="1">
        <f>'[1]RC-1(PY)'!AD2166</f>
        <v>0</v>
      </c>
      <c r="AE2166" s="1">
        <f>'[1]RC-1(PY)'!AE2166</f>
        <v>0</v>
      </c>
      <c r="AF2166" s="1">
        <f>'[1]RC-1(PY)'!AF2166</f>
        <v>0</v>
      </c>
      <c r="AG2166" s="1">
        <f>'[1]RC-1(PY)'!AG2166</f>
        <v>0</v>
      </c>
      <c r="AH2166" s="1">
        <f>'[1]RC-1(PY)'!AH2166</f>
        <v>0</v>
      </c>
      <c r="AI2166" s="1">
        <f>'[1]RC-1(PY)'!AI2166</f>
        <v>0</v>
      </c>
    </row>
    <row r="2167" spans="1:35" x14ac:dyDescent="0.3">
      <c r="A2167" s="1">
        <f>'[1]RC-1(PY)'!A2167</f>
        <v>0</v>
      </c>
      <c r="B2167" s="1">
        <f>'[1]RC-1(PY)'!B2167</f>
        <v>0</v>
      </c>
      <c r="C2167" s="1">
        <f>'[1]RC-1(PY)'!C2167</f>
        <v>0</v>
      </c>
      <c r="D2167" s="1">
        <f>'[1]RC-1(PY)'!D2167</f>
        <v>0</v>
      </c>
      <c r="E2167" s="1">
        <f>'[1]RC-1(PY)'!E2167</f>
        <v>0</v>
      </c>
      <c r="F2167" s="1">
        <f>'[1]RC-1(PY)'!F2167</f>
        <v>0</v>
      </c>
      <c r="G2167" s="1">
        <f>'[1]RC-1(PY)'!G2167</f>
        <v>0</v>
      </c>
      <c r="H2167" s="1">
        <f>'[1]RC-1(PY)'!H2167</f>
        <v>0</v>
      </c>
      <c r="I2167" s="1">
        <f>'[1]RC-1(PY)'!I2167</f>
        <v>0</v>
      </c>
      <c r="J2167" s="1">
        <f>'[1]RC-1(PY)'!J2167</f>
        <v>0</v>
      </c>
      <c r="K2167" s="1">
        <f>'[1]RC-1(PY)'!K2167</f>
        <v>0</v>
      </c>
      <c r="L2167" s="1">
        <f>'[1]RC-1(PY)'!L2167</f>
        <v>0</v>
      </c>
      <c r="M2167" s="1">
        <f>'[1]RC-1(PY)'!M2167</f>
        <v>0</v>
      </c>
      <c r="N2167" s="1">
        <f>'[1]RC-1(PY)'!N2167</f>
        <v>0</v>
      </c>
      <c r="O2167" s="1">
        <f>'[1]RC-1(PY)'!O2167</f>
        <v>0</v>
      </c>
      <c r="P2167" s="1">
        <f>'[1]RC-1(PY)'!P2167</f>
        <v>0</v>
      </c>
      <c r="Q2167" s="1">
        <f>'[1]RC-1(PY)'!Q2167</f>
        <v>0</v>
      </c>
      <c r="R2167" s="1">
        <f>'[1]RC-1(PY)'!R2167</f>
        <v>0</v>
      </c>
      <c r="S2167" s="1">
        <f>'[1]RC-1(PY)'!S2167</f>
        <v>0</v>
      </c>
      <c r="T2167" s="1">
        <f>'[1]RC-1(PY)'!T2167</f>
        <v>0</v>
      </c>
      <c r="U2167" s="1">
        <f>'[1]RC-1(PY)'!U2167</f>
        <v>0</v>
      </c>
      <c r="V2167" s="1">
        <f>'[1]RC-1(PY)'!V2167</f>
        <v>0</v>
      </c>
      <c r="W2167" s="1">
        <f>'[1]RC-1(PY)'!W2167</f>
        <v>0</v>
      </c>
      <c r="X2167" s="1">
        <f>'[1]RC-1(PY)'!X2167</f>
        <v>0</v>
      </c>
      <c r="Y2167" s="1">
        <f>'[1]RC-1(PY)'!Y2167</f>
        <v>0</v>
      </c>
      <c r="Z2167" s="1">
        <f>'[1]RC-1(PY)'!Z2167</f>
        <v>0</v>
      </c>
      <c r="AA2167" s="1">
        <f>'[1]RC-1(PY)'!AA2167</f>
        <v>0</v>
      </c>
      <c r="AB2167" s="1">
        <f>'[1]RC-1(PY)'!AB2167</f>
        <v>0</v>
      </c>
      <c r="AC2167" s="1">
        <f>'[1]RC-1(PY)'!AC2167</f>
        <v>0</v>
      </c>
      <c r="AD2167" s="1">
        <f>'[1]RC-1(PY)'!AD2167</f>
        <v>0</v>
      </c>
      <c r="AE2167" s="1">
        <f>'[1]RC-1(PY)'!AE2167</f>
        <v>0</v>
      </c>
      <c r="AF2167" s="1">
        <f>'[1]RC-1(PY)'!AF2167</f>
        <v>0</v>
      </c>
      <c r="AG2167" s="1">
        <f>'[1]RC-1(PY)'!AG2167</f>
        <v>0</v>
      </c>
      <c r="AH2167" s="1">
        <f>'[1]RC-1(PY)'!AH2167</f>
        <v>0</v>
      </c>
      <c r="AI2167" s="1">
        <f>'[1]RC-1(PY)'!AI2167</f>
        <v>0</v>
      </c>
    </row>
    <row r="2168" spans="1:35" x14ac:dyDescent="0.3">
      <c r="A2168" s="1">
        <f>'[1]RC-1(PY)'!A2168</f>
        <v>0</v>
      </c>
      <c r="B2168" s="1">
        <f>'[1]RC-1(PY)'!B2168</f>
        <v>0</v>
      </c>
      <c r="C2168" s="1">
        <f>'[1]RC-1(PY)'!C2168</f>
        <v>0</v>
      </c>
      <c r="D2168" s="1">
        <f>'[1]RC-1(PY)'!D2168</f>
        <v>0</v>
      </c>
      <c r="E2168" s="1">
        <f>'[1]RC-1(PY)'!E2168</f>
        <v>0</v>
      </c>
      <c r="F2168" s="1">
        <f>'[1]RC-1(PY)'!F2168</f>
        <v>0</v>
      </c>
      <c r="G2168" s="1">
        <f>'[1]RC-1(PY)'!G2168</f>
        <v>0</v>
      </c>
      <c r="H2168" s="1">
        <f>'[1]RC-1(PY)'!H2168</f>
        <v>0</v>
      </c>
      <c r="I2168" s="1">
        <f>'[1]RC-1(PY)'!I2168</f>
        <v>0</v>
      </c>
      <c r="J2168" s="1">
        <f>'[1]RC-1(PY)'!J2168</f>
        <v>0</v>
      </c>
      <c r="K2168" s="1">
        <f>'[1]RC-1(PY)'!K2168</f>
        <v>0</v>
      </c>
      <c r="L2168" s="1">
        <f>'[1]RC-1(PY)'!L2168</f>
        <v>0</v>
      </c>
      <c r="M2168" s="1">
        <f>'[1]RC-1(PY)'!M2168</f>
        <v>0</v>
      </c>
      <c r="N2168" s="1">
        <f>'[1]RC-1(PY)'!N2168</f>
        <v>0</v>
      </c>
      <c r="O2168" s="1">
        <f>'[1]RC-1(PY)'!O2168</f>
        <v>0</v>
      </c>
      <c r="P2168" s="1">
        <f>'[1]RC-1(PY)'!P2168</f>
        <v>0</v>
      </c>
      <c r="Q2168" s="1">
        <f>'[1]RC-1(PY)'!Q2168</f>
        <v>0</v>
      </c>
      <c r="R2168" s="1">
        <f>'[1]RC-1(PY)'!R2168</f>
        <v>0</v>
      </c>
      <c r="S2168" s="1">
        <f>'[1]RC-1(PY)'!S2168</f>
        <v>0</v>
      </c>
      <c r="T2168" s="1">
        <f>'[1]RC-1(PY)'!T2168</f>
        <v>0</v>
      </c>
      <c r="U2168" s="1">
        <f>'[1]RC-1(PY)'!U2168</f>
        <v>0</v>
      </c>
      <c r="V2168" s="1">
        <f>'[1]RC-1(PY)'!V2168</f>
        <v>0</v>
      </c>
      <c r="W2168" s="1">
        <f>'[1]RC-1(PY)'!W2168</f>
        <v>0</v>
      </c>
      <c r="X2168" s="1">
        <f>'[1]RC-1(PY)'!X2168</f>
        <v>0</v>
      </c>
      <c r="Y2168" s="1">
        <f>'[1]RC-1(PY)'!Y2168</f>
        <v>0</v>
      </c>
      <c r="Z2168" s="1">
        <f>'[1]RC-1(PY)'!Z2168</f>
        <v>0</v>
      </c>
      <c r="AA2168" s="1">
        <f>'[1]RC-1(PY)'!AA2168</f>
        <v>0</v>
      </c>
      <c r="AB2168" s="1">
        <f>'[1]RC-1(PY)'!AB2168</f>
        <v>0</v>
      </c>
      <c r="AC2168" s="1">
        <f>'[1]RC-1(PY)'!AC2168</f>
        <v>0</v>
      </c>
      <c r="AD2168" s="1">
        <f>'[1]RC-1(PY)'!AD2168</f>
        <v>0</v>
      </c>
      <c r="AE2168" s="1">
        <f>'[1]RC-1(PY)'!AE2168</f>
        <v>0</v>
      </c>
      <c r="AF2168" s="1">
        <f>'[1]RC-1(PY)'!AF2168</f>
        <v>0</v>
      </c>
      <c r="AG2168" s="1">
        <f>'[1]RC-1(PY)'!AG2168</f>
        <v>0</v>
      </c>
      <c r="AH2168" s="1">
        <f>'[1]RC-1(PY)'!AH2168</f>
        <v>0</v>
      </c>
      <c r="AI2168" s="1">
        <f>'[1]RC-1(PY)'!AI2168</f>
        <v>0</v>
      </c>
    </row>
    <row r="2169" spans="1:35" x14ac:dyDescent="0.3">
      <c r="A2169" s="1">
        <f>'[1]RC-1(PY)'!A2169</f>
        <v>0</v>
      </c>
      <c r="B2169" s="1">
        <f>'[1]RC-1(PY)'!B2169</f>
        <v>0</v>
      </c>
      <c r="C2169" s="1">
        <f>'[1]RC-1(PY)'!C2169</f>
        <v>0</v>
      </c>
      <c r="D2169" s="1">
        <f>'[1]RC-1(PY)'!D2169</f>
        <v>0</v>
      </c>
      <c r="E2169" s="1">
        <f>'[1]RC-1(PY)'!E2169</f>
        <v>0</v>
      </c>
      <c r="F2169" s="1">
        <f>'[1]RC-1(PY)'!F2169</f>
        <v>0</v>
      </c>
      <c r="G2169" s="1">
        <f>'[1]RC-1(PY)'!G2169</f>
        <v>0</v>
      </c>
      <c r="H2169" s="1">
        <f>'[1]RC-1(PY)'!H2169</f>
        <v>0</v>
      </c>
      <c r="I2169" s="1">
        <f>'[1]RC-1(PY)'!I2169</f>
        <v>0</v>
      </c>
      <c r="J2169" s="1">
        <f>'[1]RC-1(PY)'!J2169</f>
        <v>0</v>
      </c>
      <c r="K2169" s="1">
        <f>'[1]RC-1(PY)'!K2169</f>
        <v>0</v>
      </c>
      <c r="L2169" s="1">
        <f>'[1]RC-1(PY)'!L2169</f>
        <v>0</v>
      </c>
      <c r="M2169" s="1">
        <f>'[1]RC-1(PY)'!M2169</f>
        <v>0</v>
      </c>
      <c r="N2169" s="1">
        <f>'[1]RC-1(PY)'!N2169</f>
        <v>0</v>
      </c>
      <c r="O2169" s="1">
        <f>'[1]RC-1(PY)'!O2169</f>
        <v>0</v>
      </c>
      <c r="P2169" s="1">
        <f>'[1]RC-1(PY)'!P2169</f>
        <v>0</v>
      </c>
      <c r="Q2169" s="1">
        <f>'[1]RC-1(PY)'!Q2169</f>
        <v>0</v>
      </c>
      <c r="R2169" s="1">
        <f>'[1]RC-1(PY)'!R2169</f>
        <v>0</v>
      </c>
      <c r="S2169" s="1">
        <f>'[1]RC-1(PY)'!S2169</f>
        <v>0</v>
      </c>
      <c r="T2169" s="1">
        <f>'[1]RC-1(PY)'!T2169</f>
        <v>0</v>
      </c>
      <c r="U2169" s="1">
        <f>'[1]RC-1(PY)'!U2169</f>
        <v>0</v>
      </c>
      <c r="V2169" s="1">
        <f>'[1]RC-1(PY)'!V2169</f>
        <v>0</v>
      </c>
      <c r="W2169" s="1">
        <f>'[1]RC-1(PY)'!W2169</f>
        <v>0</v>
      </c>
      <c r="X2169" s="1">
        <f>'[1]RC-1(PY)'!X2169</f>
        <v>0</v>
      </c>
      <c r="Y2169" s="1">
        <f>'[1]RC-1(PY)'!Y2169</f>
        <v>0</v>
      </c>
      <c r="Z2169" s="1">
        <f>'[1]RC-1(PY)'!Z2169</f>
        <v>0</v>
      </c>
      <c r="AA2169" s="1">
        <f>'[1]RC-1(PY)'!AA2169</f>
        <v>0</v>
      </c>
      <c r="AB2169" s="1">
        <f>'[1]RC-1(PY)'!AB2169</f>
        <v>0</v>
      </c>
      <c r="AC2169" s="1">
        <f>'[1]RC-1(PY)'!AC2169</f>
        <v>0</v>
      </c>
      <c r="AD2169" s="1">
        <f>'[1]RC-1(PY)'!AD2169</f>
        <v>0</v>
      </c>
      <c r="AE2169" s="1">
        <f>'[1]RC-1(PY)'!AE2169</f>
        <v>0</v>
      </c>
      <c r="AF2169" s="1">
        <f>'[1]RC-1(PY)'!AF2169</f>
        <v>0</v>
      </c>
      <c r="AG2169" s="1">
        <f>'[1]RC-1(PY)'!AG2169</f>
        <v>0</v>
      </c>
      <c r="AH2169" s="1">
        <f>'[1]RC-1(PY)'!AH2169</f>
        <v>0</v>
      </c>
      <c r="AI2169" s="1">
        <f>'[1]RC-1(PY)'!AI2169</f>
        <v>0</v>
      </c>
    </row>
    <row r="2170" spans="1:35" x14ac:dyDescent="0.3">
      <c r="A2170" s="1">
        <f>'[1]RC-1(PY)'!A2170</f>
        <v>0</v>
      </c>
      <c r="B2170" s="1">
        <f>'[1]RC-1(PY)'!B2170</f>
        <v>0</v>
      </c>
      <c r="C2170" s="1">
        <f>'[1]RC-1(PY)'!C2170</f>
        <v>0</v>
      </c>
      <c r="D2170" s="1">
        <f>'[1]RC-1(PY)'!D2170</f>
        <v>0</v>
      </c>
      <c r="E2170" s="1">
        <f>'[1]RC-1(PY)'!E2170</f>
        <v>0</v>
      </c>
      <c r="F2170" s="1">
        <f>'[1]RC-1(PY)'!F2170</f>
        <v>0</v>
      </c>
      <c r="G2170" s="1">
        <f>'[1]RC-1(PY)'!G2170</f>
        <v>0</v>
      </c>
      <c r="H2170" s="1">
        <f>'[1]RC-1(PY)'!H2170</f>
        <v>0</v>
      </c>
      <c r="I2170" s="1">
        <f>'[1]RC-1(PY)'!I2170</f>
        <v>0</v>
      </c>
      <c r="J2170" s="1">
        <f>'[1]RC-1(PY)'!J2170</f>
        <v>0</v>
      </c>
      <c r="K2170" s="1">
        <f>'[1]RC-1(PY)'!K2170</f>
        <v>0</v>
      </c>
      <c r="L2170" s="1">
        <f>'[1]RC-1(PY)'!L2170</f>
        <v>0</v>
      </c>
      <c r="M2170" s="1">
        <f>'[1]RC-1(PY)'!M2170</f>
        <v>0</v>
      </c>
      <c r="N2170" s="1">
        <f>'[1]RC-1(PY)'!N2170</f>
        <v>0</v>
      </c>
      <c r="O2170" s="1">
        <f>'[1]RC-1(PY)'!O2170</f>
        <v>0</v>
      </c>
      <c r="P2170" s="1">
        <f>'[1]RC-1(PY)'!P2170</f>
        <v>0</v>
      </c>
      <c r="Q2170" s="1">
        <f>'[1]RC-1(PY)'!Q2170</f>
        <v>0</v>
      </c>
      <c r="R2170" s="1">
        <f>'[1]RC-1(PY)'!R2170</f>
        <v>0</v>
      </c>
      <c r="S2170" s="1">
        <f>'[1]RC-1(PY)'!S2170</f>
        <v>0</v>
      </c>
      <c r="T2170" s="1">
        <f>'[1]RC-1(PY)'!T2170</f>
        <v>0</v>
      </c>
      <c r="U2170" s="1">
        <f>'[1]RC-1(PY)'!U2170</f>
        <v>0</v>
      </c>
      <c r="V2170" s="1">
        <f>'[1]RC-1(PY)'!V2170</f>
        <v>0</v>
      </c>
      <c r="W2170" s="1">
        <f>'[1]RC-1(PY)'!W2170</f>
        <v>0</v>
      </c>
      <c r="X2170" s="1">
        <f>'[1]RC-1(PY)'!X2170</f>
        <v>0</v>
      </c>
      <c r="Y2170" s="1">
        <f>'[1]RC-1(PY)'!Y2170</f>
        <v>0</v>
      </c>
      <c r="Z2170" s="1">
        <f>'[1]RC-1(PY)'!Z2170</f>
        <v>0</v>
      </c>
      <c r="AA2170" s="1">
        <f>'[1]RC-1(PY)'!AA2170</f>
        <v>0</v>
      </c>
      <c r="AB2170" s="1">
        <f>'[1]RC-1(PY)'!AB2170</f>
        <v>0</v>
      </c>
      <c r="AC2170" s="1">
        <f>'[1]RC-1(PY)'!AC2170</f>
        <v>0</v>
      </c>
      <c r="AD2170" s="1">
        <f>'[1]RC-1(PY)'!AD2170</f>
        <v>0</v>
      </c>
      <c r="AE2170" s="1">
        <f>'[1]RC-1(PY)'!AE2170</f>
        <v>0</v>
      </c>
      <c r="AF2170" s="1">
        <f>'[1]RC-1(PY)'!AF2170</f>
        <v>0</v>
      </c>
      <c r="AG2170" s="1">
        <f>'[1]RC-1(PY)'!AG2170</f>
        <v>0</v>
      </c>
      <c r="AH2170" s="1">
        <f>'[1]RC-1(PY)'!AH2170</f>
        <v>0</v>
      </c>
      <c r="AI2170" s="1">
        <f>'[1]RC-1(PY)'!AI2170</f>
        <v>0</v>
      </c>
    </row>
    <row r="2171" spans="1:35" x14ac:dyDescent="0.3">
      <c r="A2171" s="1">
        <f>'[1]RC-1(PY)'!A2171</f>
        <v>0</v>
      </c>
      <c r="B2171" s="1">
        <f>'[1]RC-1(PY)'!B2171</f>
        <v>0</v>
      </c>
      <c r="C2171" s="1">
        <f>'[1]RC-1(PY)'!C2171</f>
        <v>0</v>
      </c>
      <c r="D2171" s="1">
        <f>'[1]RC-1(PY)'!D2171</f>
        <v>0</v>
      </c>
      <c r="E2171" s="1">
        <f>'[1]RC-1(PY)'!E2171</f>
        <v>0</v>
      </c>
      <c r="F2171" s="1">
        <f>'[1]RC-1(PY)'!F2171</f>
        <v>0</v>
      </c>
      <c r="G2171" s="1">
        <f>'[1]RC-1(PY)'!G2171</f>
        <v>0</v>
      </c>
      <c r="H2171" s="1">
        <f>'[1]RC-1(PY)'!H2171</f>
        <v>0</v>
      </c>
      <c r="I2171" s="1">
        <f>'[1]RC-1(PY)'!I2171</f>
        <v>0</v>
      </c>
      <c r="J2171" s="1">
        <f>'[1]RC-1(PY)'!J2171</f>
        <v>0</v>
      </c>
      <c r="K2171" s="1">
        <f>'[1]RC-1(PY)'!K2171</f>
        <v>0</v>
      </c>
      <c r="L2171" s="1">
        <f>'[1]RC-1(PY)'!L2171</f>
        <v>0</v>
      </c>
      <c r="M2171" s="1">
        <f>'[1]RC-1(PY)'!M2171</f>
        <v>0</v>
      </c>
      <c r="N2171" s="1">
        <f>'[1]RC-1(PY)'!N2171</f>
        <v>0</v>
      </c>
      <c r="O2171" s="1">
        <f>'[1]RC-1(PY)'!O2171</f>
        <v>0</v>
      </c>
      <c r="P2171" s="1">
        <f>'[1]RC-1(PY)'!P2171</f>
        <v>0</v>
      </c>
      <c r="Q2171" s="1">
        <f>'[1]RC-1(PY)'!Q2171</f>
        <v>0</v>
      </c>
      <c r="R2171" s="1">
        <f>'[1]RC-1(PY)'!R2171</f>
        <v>0</v>
      </c>
      <c r="S2171" s="1">
        <f>'[1]RC-1(PY)'!S2171</f>
        <v>0</v>
      </c>
      <c r="T2171" s="1">
        <f>'[1]RC-1(PY)'!T2171</f>
        <v>0</v>
      </c>
      <c r="U2171" s="1">
        <f>'[1]RC-1(PY)'!U2171</f>
        <v>0</v>
      </c>
      <c r="V2171" s="1">
        <f>'[1]RC-1(PY)'!V2171</f>
        <v>0</v>
      </c>
      <c r="W2171" s="1">
        <f>'[1]RC-1(PY)'!W2171</f>
        <v>0</v>
      </c>
      <c r="X2171" s="1">
        <f>'[1]RC-1(PY)'!X2171</f>
        <v>0</v>
      </c>
      <c r="Y2171" s="1">
        <f>'[1]RC-1(PY)'!Y2171</f>
        <v>0</v>
      </c>
      <c r="Z2171" s="1">
        <f>'[1]RC-1(PY)'!Z2171</f>
        <v>0</v>
      </c>
      <c r="AA2171" s="1">
        <f>'[1]RC-1(PY)'!AA2171</f>
        <v>0</v>
      </c>
      <c r="AB2171" s="1">
        <f>'[1]RC-1(PY)'!AB2171</f>
        <v>0</v>
      </c>
      <c r="AC2171" s="1">
        <f>'[1]RC-1(PY)'!AC2171</f>
        <v>0</v>
      </c>
      <c r="AD2171" s="1">
        <f>'[1]RC-1(PY)'!AD2171</f>
        <v>0</v>
      </c>
      <c r="AE2171" s="1">
        <f>'[1]RC-1(PY)'!AE2171</f>
        <v>0</v>
      </c>
      <c r="AF2171" s="1">
        <f>'[1]RC-1(PY)'!AF2171</f>
        <v>0</v>
      </c>
      <c r="AG2171" s="1">
        <f>'[1]RC-1(PY)'!AG2171</f>
        <v>0</v>
      </c>
      <c r="AH2171" s="1">
        <f>'[1]RC-1(PY)'!AH2171</f>
        <v>0</v>
      </c>
      <c r="AI2171" s="1">
        <f>'[1]RC-1(PY)'!AI2171</f>
        <v>0</v>
      </c>
    </row>
    <row r="2172" spans="1:35" x14ac:dyDescent="0.3">
      <c r="A2172" s="1">
        <f>'[1]RC-1(PY)'!A2172</f>
        <v>0</v>
      </c>
      <c r="B2172" s="1">
        <f>'[1]RC-1(PY)'!B2172</f>
        <v>0</v>
      </c>
      <c r="C2172" s="1">
        <f>'[1]RC-1(PY)'!C2172</f>
        <v>0</v>
      </c>
      <c r="D2172" s="1">
        <f>'[1]RC-1(PY)'!D2172</f>
        <v>0</v>
      </c>
      <c r="E2172" s="1">
        <f>'[1]RC-1(PY)'!E2172</f>
        <v>0</v>
      </c>
      <c r="F2172" s="1">
        <f>'[1]RC-1(PY)'!F2172</f>
        <v>0</v>
      </c>
      <c r="G2172" s="1">
        <f>'[1]RC-1(PY)'!G2172</f>
        <v>0</v>
      </c>
      <c r="H2172" s="1">
        <f>'[1]RC-1(PY)'!H2172</f>
        <v>0</v>
      </c>
      <c r="I2172" s="1">
        <f>'[1]RC-1(PY)'!I2172</f>
        <v>0</v>
      </c>
      <c r="J2172" s="1">
        <f>'[1]RC-1(PY)'!J2172</f>
        <v>0</v>
      </c>
      <c r="K2172" s="1">
        <f>'[1]RC-1(PY)'!K2172</f>
        <v>0</v>
      </c>
      <c r="L2172" s="1">
        <f>'[1]RC-1(PY)'!L2172</f>
        <v>0</v>
      </c>
      <c r="M2172" s="1">
        <f>'[1]RC-1(PY)'!M2172</f>
        <v>0</v>
      </c>
      <c r="N2172" s="1">
        <f>'[1]RC-1(PY)'!N2172</f>
        <v>0</v>
      </c>
      <c r="O2172" s="1">
        <f>'[1]RC-1(PY)'!O2172</f>
        <v>0</v>
      </c>
      <c r="P2172" s="1">
        <f>'[1]RC-1(PY)'!P2172</f>
        <v>0</v>
      </c>
      <c r="Q2172" s="1">
        <f>'[1]RC-1(PY)'!Q2172</f>
        <v>0</v>
      </c>
      <c r="R2172" s="1">
        <f>'[1]RC-1(PY)'!R2172</f>
        <v>0</v>
      </c>
      <c r="S2172" s="1">
        <f>'[1]RC-1(PY)'!S2172</f>
        <v>0</v>
      </c>
      <c r="T2172" s="1">
        <f>'[1]RC-1(PY)'!T2172</f>
        <v>0</v>
      </c>
      <c r="U2172" s="1">
        <f>'[1]RC-1(PY)'!U2172</f>
        <v>0</v>
      </c>
      <c r="V2172" s="1">
        <f>'[1]RC-1(PY)'!V2172</f>
        <v>0</v>
      </c>
      <c r="W2172" s="1">
        <f>'[1]RC-1(PY)'!W2172</f>
        <v>0</v>
      </c>
      <c r="X2172" s="1">
        <f>'[1]RC-1(PY)'!X2172</f>
        <v>0</v>
      </c>
      <c r="Y2172" s="1">
        <f>'[1]RC-1(PY)'!Y2172</f>
        <v>0</v>
      </c>
      <c r="Z2172" s="1">
        <f>'[1]RC-1(PY)'!Z2172</f>
        <v>0</v>
      </c>
      <c r="AA2172" s="1">
        <f>'[1]RC-1(PY)'!AA2172</f>
        <v>0</v>
      </c>
      <c r="AB2172" s="1">
        <f>'[1]RC-1(PY)'!AB2172</f>
        <v>0</v>
      </c>
      <c r="AC2172" s="1">
        <f>'[1]RC-1(PY)'!AC2172</f>
        <v>0</v>
      </c>
      <c r="AD2172" s="1">
        <f>'[1]RC-1(PY)'!AD2172</f>
        <v>0</v>
      </c>
      <c r="AE2172" s="1">
        <f>'[1]RC-1(PY)'!AE2172</f>
        <v>0</v>
      </c>
      <c r="AF2172" s="1">
        <f>'[1]RC-1(PY)'!AF2172</f>
        <v>0</v>
      </c>
      <c r="AG2172" s="1">
        <f>'[1]RC-1(PY)'!AG2172</f>
        <v>0</v>
      </c>
      <c r="AH2172" s="1">
        <f>'[1]RC-1(PY)'!AH2172</f>
        <v>0</v>
      </c>
      <c r="AI2172" s="1">
        <f>'[1]RC-1(PY)'!AI2172</f>
        <v>0</v>
      </c>
    </row>
    <row r="2173" spans="1:35" x14ac:dyDescent="0.3">
      <c r="A2173" s="1">
        <f>'[1]RC-1(PY)'!A2173</f>
        <v>0</v>
      </c>
      <c r="B2173" s="1">
        <f>'[1]RC-1(PY)'!B2173</f>
        <v>0</v>
      </c>
      <c r="C2173" s="1">
        <f>'[1]RC-1(PY)'!C2173</f>
        <v>0</v>
      </c>
      <c r="D2173" s="1">
        <f>'[1]RC-1(PY)'!D2173</f>
        <v>0</v>
      </c>
      <c r="E2173" s="1">
        <f>'[1]RC-1(PY)'!E2173</f>
        <v>0</v>
      </c>
      <c r="F2173" s="1">
        <f>'[1]RC-1(PY)'!F2173</f>
        <v>0</v>
      </c>
      <c r="G2173" s="1">
        <f>'[1]RC-1(PY)'!G2173</f>
        <v>0</v>
      </c>
      <c r="H2173" s="1">
        <f>'[1]RC-1(PY)'!H2173</f>
        <v>0</v>
      </c>
      <c r="I2173" s="1">
        <f>'[1]RC-1(PY)'!I2173</f>
        <v>0</v>
      </c>
      <c r="J2173" s="1">
        <f>'[1]RC-1(PY)'!J2173</f>
        <v>0</v>
      </c>
      <c r="K2173" s="1">
        <f>'[1]RC-1(PY)'!K2173</f>
        <v>0</v>
      </c>
      <c r="L2173" s="1">
        <f>'[1]RC-1(PY)'!L2173</f>
        <v>0</v>
      </c>
      <c r="M2173" s="1">
        <f>'[1]RC-1(PY)'!M2173</f>
        <v>0</v>
      </c>
      <c r="N2173" s="1">
        <f>'[1]RC-1(PY)'!N2173</f>
        <v>0</v>
      </c>
      <c r="O2173" s="1">
        <f>'[1]RC-1(PY)'!O2173</f>
        <v>0</v>
      </c>
      <c r="P2173" s="1">
        <f>'[1]RC-1(PY)'!P2173</f>
        <v>0</v>
      </c>
      <c r="Q2173" s="1">
        <f>'[1]RC-1(PY)'!Q2173</f>
        <v>0</v>
      </c>
      <c r="R2173" s="1">
        <f>'[1]RC-1(PY)'!R2173</f>
        <v>0</v>
      </c>
      <c r="S2173" s="1">
        <f>'[1]RC-1(PY)'!S2173</f>
        <v>0</v>
      </c>
      <c r="T2173" s="1">
        <f>'[1]RC-1(PY)'!T2173</f>
        <v>0</v>
      </c>
      <c r="U2173" s="1">
        <f>'[1]RC-1(PY)'!U2173</f>
        <v>0</v>
      </c>
      <c r="V2173" s="1">
        <f>'[1]RC-1(PY)'!V2173</f>
        <v>0</v>
      </c>
      <c r="W2173" s="1">
        <f>'[1]RC-1(PY)'!W2173</f>
        <v>0</v>
      </c>
      <c r="X2173" s="1">
        <f>'[1]RC-1(PY)'!X2173</f>
        <v>0</v>
      </c>
      <c r="Y2173" s="1">
        <f>'[1]RC-1(PY)'!Y2173</f>
        <v>0</v>
      </c>
      <c r="Z2173" s="1">
        <f>'[1]RC-1(PY)'!Z2173</f>
        <v>0</v>
      </c>
      <c r="AA2173" s="1">
        <f>'[1]RC-1(PY)'!AA2173</f>
        <v>0</v>
      </c>
      <c r="AB2173" s="1">
        <f>'[1]RC-1(PY)'!AB2173</f>
        <v>0</v>
      </c>
      <c r="AC2173" s="1">
        <f>'[1]RC-1(PY)'!AC2173</f>
        <v>0</v>
      </c>
      <c r="AD2173" s="1">
        <f>'[1]RC-1(PY)'!AD2173</f>
        <v>0</v>
      </c>
      <c r="AE2173" s="1">
        <f>'[1]RC-1(PY)'!AE2173</f>
        <v>0</v>
      </c>
      <c r="AF2173" s="1">
        <f>'[1]RC-1(PY)'!AF2173</f>
        <v>0</v>
      </c>
      <c r="AG2173" s="1">
        <f>'[1]RC-1(PY)'!AG2173</f>
        <v>0</v>
      </c>
      <c r="AH2173" s="1">
        <f>'[1]RC-1(PY)'!AH2173</f>
        <v>0</v>
      </c>
      <c r="AI2173" s="1">
        <f>'[1]RC-1(PY)'!AI2173</f>
        <v>0</v>
      </c>
    </row>
    <row r="2174" spans="1:35" x14ac:dyDescent="0.3">
      <c r="A2174" s="1">
        <f>'[1]RC-1(PY)'!A2174</f>
        <v>0</v>
      </c>
      <c r="B2174" s="1">
        <f>'[1]RC-1(PY)'!B2174</f>
        <v>0</v>
      </c>
      <c r="C2174" s="1">
        <f>'[1]RC-1(PY)'!C2174</f>
        <v>0</v>
      </c>
      <c r="D2174" s="1">
        <f>'[1]RC-1(PY)'!D2174</f>
        <v>0</v>
      </c>
      <c r="E2174" s="1">
        <f>'[1]RC-1(PY)'!E2174</f>
        <v>0</v>
      </c>
      <c r="F2174" s="1">
        <f>'[1]RC-1(PY)'!F2174</f>
        <v>0</v>
      </c>
      <c r="G2174" s="1">
        <f>'[1]RC-1(PY)'!G2174</f>
        <v>0</v>
      </c>
      <c r="H2174" s="1">
        <f>'[1]RC-1(PY)'!H2174</f>
        <v>0</v>
      </c>
      <c r="I2174" s="1">
        <f>'[1]RC-1(PY)'!I2174</f>
        <v>0</v>
      </c>
      <c r="J2174" s="1">
        <f>'[1]RC-1(PY)'!J2174</f>
        <v>0</v>
      </c>
      <c r="K2174" s="1">
        <f>'[1]RC-1(PY)'!K2174</f>
        <v>0</v>
      </c>
      <c r="L2174" s="1">
        <f>'[1]RC-1(PY)'!L2174</f>
        <v>0</v>
      </c>
      <c r="M2174" s="1">
        <f>'[1]RC-1(PY)'!M2174</f>
        <v>0</v>
      </c>
      <c r="N2174" s="1">
        <f>'[1]RC-1(PY)'!N2174</f>
        <v>0</v>
      </c>
      <c r="O2174" s="1">
        <f>'[1]RC-1(PY)'!O2174</f>
        <v>0</v>
      </c>
      <c r="P2174" s="1">
        <f>'[1]RC-1(PY)'!P2174</f>
        <v>0</v>
      </c>
      <c r="Q2174" s="1">
        <f>'[1]RC-1(PY)'!Q2174</f>
        <v>0</v>
      </c>
      <c r="R2174" s="1">
        <f>'[1]RC-1(PY)'!R2174</f>
        <v>0</v>
      </c>
      <c r="S2174" s="1">
        <f>'[1]RC-1(PY)'!S2174</f>
        <v>0</v>
      </c>
      <c r="T2174" s="1">
        <f>'[1]RC-1(PY)'!T2174</f>
        <v>0</v>
      </c>
      <c r="U2174" s="1">
        <f>'[1]RC-1(PY)'!U2174</f>
        <v>0</v>
      </c>
      <c r="V2174" s="1">
        <f>'[1]RC-1(PY)'!V2174</f>
        <v>0</v>
      </c>
      <c r="W2174" s="1">
        <f>'[1]RC-1(PY)'!W2174</f>
        <v>0</v>
      </c>
      <c r="X2174" s="1">
        <f>'[1]RC-1(PY)'!X2174</f>
        <v>0</v>
      </c>
      <c r="Y2174" s="1">
        <f>'[1]RC-1(PY)'!Y2174</f>
        <v>0</v>
      </c>
      <c r="Z2174" s="1">
        <f>'[1]RC-1(PY)'!Z2174</f>
        <v>0</v>
      </c>
      <c r="AA2174" s="1">
        <f>'[1]RC-1(PY)'!AA2174</f>
        <v>0</v>
      </c>
      <c r="AB2174" s="1">
        <f>'[1]RC-1(PY)'!AB2174</f>
        <v>0</v>
      </c>
      <c r="AC2174" s="1">
        <f>'[1]RC-1(PY)'!AC2174</f>
        <v>0</v>
      </c>
      <c r="AD2174" s="1">
        <f>'[1]RC-1(PY)'!AD2174</f>
        <v>0</v>
      </c>
      <c r="AE2174" s="1">
        <f>'[1]RC-1(PY)'!AE2174</f>
        <v>0</v>
      </c>
      <c r="AF2174" s="1">
        <f>'[1]RC-1(PY)'!AF2174</f>
        <v>0</v>
      </c>
      <c r="AG2174" s="1">
        <f>'[1]RC-1(PY)'!AG2174</f>
        <v>0</v>
      </c>
      <c r="AH2174" s="1">
        <f>'[1]RC-1(PY)'!AH2174</f>
        <v>0</v>
      </c>
      <c r="AI2174" s="1">
        <f>'[1]RC-1(PY)'!AI2174</f>
        <v>0</v>
      </c>
    </row>
    <row r="2175" spans="1:35" x14ac:dyDescent="0.3">
      <c r="A2175" s="1">
        <f>'[1]RC-1(PY)'!A2175</f>
        <v>0</v>
      </c>
      <c r="B2175" s="1">
        <f>'[1]RC-1(PY)'!B2175</f>
        <v>0</v>
      </c>
      <c r="C2175" s="1">
        <f>'[1]RC-1(PY)'!C2175</f>
        <v>0</v>
      </c>
      <c r="D2175" s="1">
        <f>'[1]RC-1(PY)'!D2175</f>
        <v>0</v>
      </c>
      <c r="E2175" s="1">
        <f>'[1]RC-1(PY)'!E2175</f>
        <v>0</v>
      </c>
      <c r="F2175" s="1">
        <f>'[1]RC-1(PY)'!F2175</f>
        <v>0</v>
      </c>
      <c r="G2175" s="1">
        <f>'[1]RC-1(PY)'!G2175</f>
        <v>0</v>
      </c>
      <c r="H2175" s="1">
        <f>'[1]RC-1(PY)'!H2175</f>
        <v>0</v>
      </c>
      <c r="I2175" s="1">
        <f>'[1]RC-1(PY)'!I2175</f>
        <v>0</v>
      </c>
      <c r="J2175" s="1">
        <f>'[1]RC-1(PY)'!J2175</f>
        <v>0</v>
      </c>
      <c r="K2175" s="1">
        <f>'[1]RC-1(PY)'!K2175</f>
        <v>0</v>
      </c>
      <c r="L2175" s="1">
        <f>'[1]RC-1(PY)'!L2175</f>
        <v>0</v>
      </c>
      <c r="M2175" s="1">
        <f>'[1]RC-1(PY)'!M2175</f>
        <v>0</v>
      </c>
      <c r="N2175" s="1">
        <f>'[1]RC-1(PY)'!N2175</f>
        <v>0</v>
      </c>
      <c r="O2175" s="1">
        <f>'[1]RC-1(PY)'!O2175</f>
        <v>0</v>
      </c>
      <c r="P2175" s="1">
        <f>'[1]RC-1(PY)'!P2175</f>
        <v>0</v>
      </c>
      <c r="Q2175" s="1">
        <f>'[1]RC-1(PY)'!Q2175</f>
        <v>0</v>
      </c>
      <c r="R2175" s="1">
        <f>'[1]RC-1(PY)'!R2175</f>
        <v>0</v>
      </c>
      <c r="S2175" s="1">
        <f>'[1]RC-1(PY)'!S2175</f>
        <v>0</v>
      </c>
      <c r="T2175" s="1">
        <f>'[1]RC-1(PY)'!T2175</f>
        <v>0</v>
      </c>
      <c r="U2175" s="1">
        <f>'[1]RC-1(PY)'!U2175</f>
        <v>0</v>
      </c>
      <c r="V2175" s="1">
        <f>'[1]RC-1(PY)'!V2175</f>
        <v>0</v>
      </c>
      <c r="W2175" s="1">
        <f>'[1]RC-1(PY)'!W2175</f>
        <v>0</v>
      </c>
      <c r="X2175" s="1">
        <f>'[1]RC-1(PY)'!X2175</f>
        <v>0</v>
      </c>
      <c r="Y2175" s="1">
        <f>'[1]RC-1(PY)'!Y2175</f>
        <v>0</v>
      </c>
      <c r="Z2175" s="1">
        <f>'[1]RC-1(PY)'!Z2175</f>
        <v>0</v>
      </c>
      <c r="AA2175" s="1">
        <f>'[1]RC-1(PY)'!AA2175</f>
        <v>0</v>
      </c>
      <c r="AB2175" s="1">
        <f>'[1]RC-1(PY)'!AB2175</f>
        <v>0</v>
      </c>
      <c r="AC2175" s="1">
        <f>'[1]RC-1(PY)'!AC2175</f>
        <v>0</v>
      </c>
      <c r="AD2175" s="1">
        <f>'[1]RC-1(PY)'!AD2175</f>
        <v>0</v>
      </c>
      <c r="AE2175" s="1">
        <f>'[1]RC-1(PY)'!AE2175</f>
        <v>0</v>
      </c>
      <c r="AF2175" s="1">
        <f>'[1]RC-1(PY)'!AF2175</f>
        <v>0</v>
      </c>
      <c r="AG2175" s="1">
        <f>'[1]RC-1(PY)'!AG2175</f>
        <v>0</v>
      </c>
      <c r="AH2175" s="1">
        <f>'[1]RC-1(PY)'!AH2175</f>
        <v>0</v>
      </c>
      <c r="AI2175" s="1">
        <f>'[1]RC-1(PY)'!AI2175</f>
        <v>0</v>
      </c>
    </row>
    <row r="2176" spans="1:35" x14ac:dyDescent="0.3">
      <c r="A2176" s="1">
        <f>'[1]RC-1(PY)'!A2176</f>
        <v>0</v>
      </c>
      <c r="B2176" s="1">
        <f>'[1]RC-1(PY)'!B2176</f>
        <v>0</v>
      </c>
      <c r="C2176" s="1">
        <f>'[1]RC-1(PY)'!C2176</f>
        <v>0</v>
      </c>
      <c r="D2176" s="1">
        <f>'[1]RC-1(PY)'!D2176</f>
        <v>0</v>
      </c>
      <c r="E2176" s="1">
        <f>'[1]RC-1(PY)'!E2176</f>
        <v>0</v>
      </c>
      <c r="F2176" s="1">
        <f>'[1]RC-1(PY)'!F2176</f>
        <v>0</v>
      </c>
      <c r="G2176" s="1">
        <f>'[1]RC-1(PY)'!G2176</f>
        <v>0</v>
      </c>
      <c r="H2176" s="1">
        <f>'[1]RC-1(PY)'!H2176</f>
        <v>0</v>
      </c>
      <c r="I2176" s="1">
        <f>'[1]RC-1(PY)'!I2176</f>
        <v>0</v>
      </c>
      <c r="J2176" s="1">
        <f>'[1]RC-1(PY)'!J2176</f>
        <v>0</v>
      </c>
      <c r="K2176" s="1">
        <f>'[1]RC-1(PY)'!K2176</f>
        <v>0</v>
      </c>
      <c r="L2176" s="1">
        <f>'[1]RC-1(PY)'!L2176</f>
        <v>0</v>
      </c>
      <c r="M2176" s="1">
        <f>'[1]RC-1(PY)'!M2176</f>
        <v>0</v>
      </c>
      <c r="N2176" s="1">
        <f>'[1]RC-1(PY)'!N2176</f>
        <v>0</v>
      </c>
      <c r="O2176" s="1">
        <f>'[1]RC-1(PY)'!O2176</f>
        <v>0</v>
      </c>
      <c r="P2176" s="1">
        <f>'[1]RC-1(PY)'!P2176</f>
        <v>0</v>
      </c>
      <c r="Q2176" s="1">
        <f>'[1]RC-1(PY)'!Q2176</f>
        <v>0</v>
      </c>
      <c r="R2176" s="1">
        <f>'[1]RC-1(PY)'!R2176</f>
        <v>0</v>
      </c>
      <c r="S2176" s="1">
        <f>'[1]RC-1(PY)'!S2176</f>
        <v>0</v>
      </c>
      <c r="T2176" s="1">
        <f>'[1]RC-1(PY)'!T2176</f>
        <v>0</v>
      </c>
      <c r="U2176" s="1">
        <f>'[1]RC-1(PY)'!U2176</f>
        <v>0</v>
      </c>
      <c r="V2176" s="1">
        <f>'[1]RC-1(PY)'!V2176</f>
        <v>0</v>
      </c>
      <c r="W2176" s="1">
        <f>'[1]RC-1(PY)'!W2176</f>
        <v>0</v>
      </c>
      <c r="X2176" s="1">
        <f>'[1]RC-1(PY)'!X2176</f>
        <v>0</v>
      </c>
      <c r="Y2176" s="1">
        <f>'[1]RC-1(PY)'!Y2176</f>
        <v>0</v>
      </c>
      <c r="Z2176" s="1">
        <f>'[1]RC-1(PY)'!Z2176</f>
        <v>0</v>
      </c>
      <c r="AA2176" s="1">
        <f>'[1]RC-1(PY)'!AA2176</f>
        <v>0</v>
      </c>
      <c r="AB2176" s="1">
        <f>'[1]RC-1(PY)'!AB2176</f>
        <v>0</v>
      </c>
      <c r="AC2176" s="1">
        <f>'[1]RC-1(PY)'!AC2176</f>
        <v>0</v>
      </c>
      <c r="AD2176" s="1">
        <f>'[1]RC-1(PY)'!AD2176</f>
        <v>0</v>
      </c>
      <c r="AE2176" s="1">
        <f>'[1]RC-1(PY)'!AE2176</f>
        <v>0</v>
      </c>
      <c r="AF2176" s="1">
        <f>'[1]RC-1(PY)'!AF2176</f>
        <v>0</v>
      </c>
      <c r="AG2176" s="1">
        <f>'[1]RC-1(PY)'!AG2176</f>
        <v>0</v>
      </c>
      <c r="AH2176" s="1">
        <f>'[1]RC-1(PY)'!AH2176</f>
        <v>0</v>
      </c>
      <c r="AI2176" s="1">
        <f>'[1]RC-1(PY)'!AI2176</f>
        <v>0</v>
      </c>
    </row>
    <row r="2177" spans="1:35" x14ac:dyDescent="0.3">
      <c r="A2177" s="1">
        <f>'[1]RC-1(PY)'!A2177</f>
        <v>0</v>
      </c>
      <c r="B2177" s="1">
        <f>'[1]RC-1(PY)'!B2177</f>
        <v>0</v>
      </c>
      <c r="C2177" s="1">
        <f>'[1]RC-1(PY)'!C2177</f>
        <v>0</v>
      </c>
      <c r="D2177" s="1">
        <f>'[1]RC-1(PY)'!D2177</f>
        <v>0</v>
      </c>
      <c r="E2177" s="1">
        <f>'[1]RC-1(PY)'!E2177</f>
        <v>0</v>
      </c>
      <c r="F2177" s="1">
        <f>'[1]RC-1(PY)'!F2177</f>
        <v>0</v>
      </c>
      <c r="G2177" s="1">
        <f>'[1]RC-1(PY)'!G2177</f>
        <v>0</v>
      </c>
      <c r="H2177" s="1">
        <f>'[1]RC-1(PY)'!H2177</f>
        <v>0</v>
      </c>
      <c r="I2177" s="1">
        <f>'[1]RC-1(PY)'!I2177</f>
        <v>0</v>
      </c>
      <c r="J2177" s="1">
        <f>'[1]RC-1(PY)'!J2177</f>
        <v>0</v>
      </c>
      <c r="K2177" s="1">
        <f>'[1]RC-1(PY)'!K2177</f>
        <v>0</v>
      </c>
      <c r="L2177" s="1">
        <f>'[1]RC-1(PY)'!L2177</f>
        <v>0</v>
      </c>
      <c r="M2177" s="1">
        <f>'[1]RC-1(PY)'!M2177</f>
        <v>0</v>
      </c>
      <c r="N2177" s="1">
        <f>'[1]RC-1(PY)'!N2177</f>
        <v>0</v>
      </c>
      <c r="O2177" s="1">
        <f>'[1]RC-1(PY)'!O2177</f>
        <v>0</v>
      </c>
      <c r="P2177" s="1">
        <f>'[1]RC-1(PY)'!P2177</f>
        <v>0</v>
      </c>
      <c r="Q2177" s="1">
        <f>'[1]RC-1(PY)'!Q2177</f>
        <v>0</v>
      </c>
      <c r="R2177" s="1">
        <f>'[1]RC-1(PY)'!R2177</f>
        <v>0</v>
      </c>
      <c r="S2177" s="1">
        <f>'[1]RC-1(PY)'!S2177</f>
        <v>0</v>
      </c>
      <c r="T2177" s="1">
        <f>'[1]RC-1(PY)'!T2177</f>
        <v>0</v>
      </c>
      <c r="U2177" s="1">
        <f>'[1]RC-1(PY)'!U2177</f>
        <v>0</v>
      </c>
      <c r="V2177" s="1">
        <f>'[1]RC-1(PY)'!V2177</f>
        <v>0</v>
      </c>
      <c r="W2177" s="1">
        <f>'[1]RC-1(PY)'!W2177</f>
        <v>0</v>
      </c>
      <c r="X2177" s="1">
        <f>'[1]RC-1(PY)'!X2177</f>
        <v>0</v>
      </c>
      <c r="Y2177" s="1">
        <f>'[1]RC-1(PY)'!Y2177</f>
        <v>0</v>
      </c>
      <c r="Z2177" s="1">
        <f>'[1]RC-1(PY)'!Z2177</f>
        <v>0</v>
      </c>
      <c r="AA2177" s="1">
        <f>'[1]RC-1(PY)'!AA2177</f>
        <v>0</v>
      </c>
      <c r="AB2177" s="1">
        <f>'[1]RC-1(PY)'!AB2177</f>
        <v>0</v>
      </c>
      <c r="AC2177" s="1">
        <f>'[1]RC-1(PY)'!AC2177</f>
        <v>0</v>
      </c>
      <c r="AD2177" s="1">
        <f>'[1]RC-1(PY)'!AD2177</f>
        <v>0</v>
      </c>
      <c r="AE2177" s="1">
        <f>'[1]RC-1(PY)'!AE2177</f>
        <v>0</v>
      </c>
      <c r="AF2177" s="1">
        <f>'[1]RC-1(PY)'!AF2177</f>
        <v>0</v>
      </c>
      <c r="AG2177" s="1">
        <f>'[1]RC-1(PY)'!AG2177</f>
        <v>0</v>
      </c>
      <c r="AH2177" s="1">
        <f>'[1]RC-1(PY)'!AH2177</f>
        <v>0</v>
      </c>
      <c r="AI2177" s="1">
        <f>'[1]RC-1(PY)'!AI2177</f>
        <v>0</v>
      </c>
    </row>
    <row r="2178" spans="1:35" x14ac:dyDescent="0.3">
      <c r="A2178" s="1">
        <f>'[1]RC-1(PY)'!A2178</f>
        <v>0</v>
      </c>
      <c r="B2178" s="1">
        <f>'[1]RC-1(PY)'!B2178</f>
        <v>0</v>
      </c>
      <c r="C2178" s="1">
        <f>'[1]RC-1(PY)'!C2178</f>
        <v>0</v>
      </c>
      <c r="D2178" s="1">
        <f>'[1]RC-1(PY)'!D2178</f>
        <v>0</v>
      </c>
      <c r="E2178" s="1">
        <f>'[1]RC-1(PY)'!E2178</f>
        <v>0</v>
      </c>
      <c r="F2178" s="1">
        <f>'[1]RC-1(PY)'!F2178</f>
        <v>0</v>
      </c>
      <c r="G2178" s="1">
        <f>'[1]RC-1(PY)'!G2178</f>
        <v>0</v>
      </c>
      <c r="H2178" s="1">
        <f>'[1]RC-1(PY)'!H2178</f>
        <v>0</v>
      </c>
      <c r="I2178" s="1">
        <f>'[1]RC-1(PY)'!I2178</f>
        <v>0</v>
      </c>
      <c r="J2178" s="1">
        <f>'[1]RC-1(PY)'!J2178</f>
        <v>0</v>
      </c>
      <c r="K2178" s="1">
        <f>'[1]RC-1(PY)'!K2178</f>
        <v>0</v>
      </c>
      <c r="L2178" s="1">
        <f>'[1]RC-1(PY)'!L2178</f>
        <v>0</v>
      </c>
      <c r="M2178" s="1">
        <f>'[1]RC-1(PY)'!M2178</f>
        <v>0</v>
      </c>
      <c r="N2178" s="1">
        <f>'[1]RC-1(PY)'!N2178</f>
        <v>0</v>
      </c>
      <c r="O2178" s="1">
        <f>'[1]RC-1(PY)'!O2178</f>
        <v>0</v>
      </c>
      <c r="P2178" s="1">
        <f>'[1]RC-1(PY)'!P2178</f>
        <v>0</v>
      </c>
      <c r="Q2178" s="1">
        <f>'[1]RC-1(PY)'!Q2178</f>
        <v>0</v>
      </c>
      <c r="R2178" s="1">
        <f>'[1]RC-1(PY)'!R2178</f>
        <v>0</v>
      </c>
      <c r="S2178" s="1">
        <f>'[1]RC-1(PY)'!S2178</f>
        <v>0</v>
      </c>
      <c r="T2178" s="1">
        <f>'[1]RC-1(PY)'!T2178</f>
        <v>0</v>
      </c>
      <c r="U2178" s="1">
        <f>'[1]RC-1(PY)'!U2178</f>
        <v>0</v>
      </c>
      <c r="V2178" s="1">
        <f>'[1]RC-1(PY)'!V2178</f>
        <v>0</v>
      </c>
      <c r="W2178" s="1">
        <f>'[1]RC-1(PY)'!W2178</f>
        <v>0</v>
      </c>
      <c r="X2178" s="1">
        <f>'[1]RC-1(PY)'!X2178</f>
        <v>0</v>
      </c>
      <c r="Y2178" s="1">
        <f>'[1]RC-1(PY)'!Y2178</f>
        <v>0</v>
      </c>
      <c r="Z2178" s="1">
        <f>'[1]RC-1(PY)'!Z2178</f>
        <v>0</v>
      </c>
      <c r="AA2178" s="1">
        <f>'[1]RC-1(PY)'!AA2178</f>
        <v>0</v>
      </c>
      <c r="AB2178" s="1">
        <f>'[1]RC-1(PY)'!AB2178</f>
        <v>0</v>
      </c>
      <c r="AC2178" s="1">
        <f>'[1]RC-1(PY)'!AC2178</f>
        <v>0</v>
      </c>
      <c r="AD2178" s="1">
        <f>'[1]RC-1(PY)'!AD2178</f>
        <v>0</v>
      </c>
      <c r="AE2178" s="1">
        <f>'[1]RC-1(PY)'!AE2178</f>
        <v>0</v>
      </c>
      <c r="AF2178" s="1">
        <f>'[1]RC-1(PY)'!AF2178</f>
        <v>0</v>
      </c>
      <c r="AG2178" s="1">
        <f>'[1]RC-1(PY)'!AG2178</f>
        <v>0</v>
      </c>
      <c r="AH2178" s="1">
        <f>'[1]RC-1(PY)'!AH2178</f>
        <v>0</v>
      </c>
      <c r="AI2178" s="1">
        <f>'[1]RC-1(PY)'!AI2178</f>
        <v>0</v>
      </c>
    </row>
    <row r="2179" spans="1:35" x14ac:dyDescent="0.3">
      <c r="A2179" s="1">
        <f>'[1]RC-1(PY)'!A2179</f>
        <v>0</v>
      </c>
      <c r="B2179" s="1">
        <f>'[1]RC-1(PY)'!B2179</f>
        <v>0</v>
      </c>
      <c r="C2179" s="1">
        <f>'[1]RC-1(PY)'!C2179</f>
        <v>0</v>
      </c>
      <c r="D2179" s="1">
        <f>'[1]RC-1(PY)'!D2179</f>
        <v>0</v>
      </c>
      <c r="E2179" s="1">
        <f>'[1]RC-1(PY)'!E2179</f>
        <v>0</v>
      </c>
      <c r="F2179" s="1">
        <f>'[1]RC-1(PY)'!F2179</f>
        <v>0</v>
      </c>
      <c r="G2179" s="1">
        <f>'[1]RC-1(PY)'!G2179</f>
        <v>0</v>
      </c>
      <c r="H2179" s="1">
        <f>'[1]RC-1(PY)'!H2179</f>
        <v>0</v>
      </c>
      <c r="I2179" s="1">
        <f>'[1]RC-1(PY)'!I2179</f>
        <v>0</v>
      </c>
      <c r="J2179" s="1">
        <f>'[1]RC-1(PY)'!J2179</f>
        <v>0</v>
      </c>
      <c r="K2179" s="1">
        <f>'[1]RC-1(PY)'!K2179</f>
        <v>0</v>
      </c>
      <c r="L2179" s="1">
        <f>'[1]RC-1(PY)'!L2179</f>
        <v>0</v>
      </c>
      <c r="M2179" s="1">
        <f>'[1]RC-1(PY)'!M2179</f>
        <v>0</v>
      </c>
      <c r="N2179" s="1">
        <f>'[1]RC-1(PY)'!N2179</f>
        <v>0</v>
      </c>
      <c r="O2179" s="1">
        <f>'[1]RC-1(PY)'!O2179</f>
        <v>0</v>
      </c>
      <c r="P2179" s="1">
        <f>'[1]RC-1(PY)'!P2179</f>
        <v>0</v>
      </c>
      <c r="Q2179" s="1">
        <f>'[1]RC-1(PY)'!Q2179</f>
        <v>0</v>
      </c>
      <c r="R2179" s="1">
        <f>'[1]RC-1(PY)'!R2179</f>
        <v>0</v>
      </c>
      <c r="S2179" s="1">
        <f>'[1]RC-1(PY)'!S2179</f>
        <v>0</v>
      </c>
      <c r="T2179" s="1">
        <f>'[1]RC-1(PY)'!T2179</f>
        <v>0</v>
      </c>
      <c r="U2179" s="1">
        <f>'[1]RC-1(PY)'!U2179</f>
        <v>0</v>
      </c>
      <c r="V2179" s="1">
        <f>'[1]RC-1(PY)'!V2179</f>
        <v>0</v>
      </c>
      <c r="W2179" s="1">
        <f>'[1]RC-1(PY)'!W2179</f>
        <v>0</v>
      </c>
      <c r="X2179" s="1">
        <f>'[1]RC-1(PY)'!X2179</f>
        <v>0</v>
      </c>
      <c r="Y2179" s="1">
        <f>'[1]RC-1(PY)'!Y2179</f>
        <v>0</v>
      </c>
      <c r="Z2179" s="1">
        <f>'[1]RC-1(PY)'!Z2179</f>
        <v>0</v>
      </c>
      <c r="AA2179" s="1">
        <f>'[1]RC-1(PY)'!AA2179</f>
        <v>0</v>
      </c>
      <c r="AB2179" s="1">
        <f>'[1]RC-1(PY)'!AB2179</f>
        <v>0</v>
      </c>
      <c r="AC2179" s="1">
        <f>'[1]RC-1(PY)'!AC2179</f>
        <v>0</v>
      </c>
      <c r="AD2179" s="1">
        <f>'[1]RC-1(PY)'!AD2179</f>
        <v>0</v>
      </c>
      <c r="AE2179" s="1">
        <f>'[1]RC-1(PY)'!AE2179</f>
        <v>0</v>
      </c>
      <c r="AF2179" s="1">
        <f>'[1]RC-1(PY)'!AF2179</f>
        <v>0</v>
      </c>
      <c r="AG2179" s="1">
        <f>'[1]RC-1(PY)'!AG2179</f>
        <v>0</v>
      </c>
      <c r="AH2179" s="1">
        <f>'[1]RC-1(PY)'!AH2179</f>
        <v>0</v>
      </c>
      <c r="AI2179" s="1">
        <f>'[1]RC-1(PY)'!AI2179</f>
        <v>0</v>
      </c>
    </row>
    <row r="2180" spans="1:35" x14ac:dyDescent="0.3">
      <c r="A2180" s="1">
        <f>'[1]RC-1(PY)'!A2180</f>
        <v>0</v>
      </c>
      <c r="B2180" s="1">
        <f>'[1]RC-1(PY)'!B2180</f>
        <v>0</v>
      </c>
      <c r="C2180" s="1">
        <f>'[1]RC-1(PY)'!C2180</f>
        <v>0</v>
      </c>
      <c r="D2180" s="1">
        <f>'[1]RC-1(PY)'!D2180</f>
        <v>0</v>
      </c>
      <c r="E2180" s="1">
        <f>'[1]RC-1(PY)'!E2180</f>
        <v>0</v>
      </c>
      <c r="F2180" s="1">
        <f>'[1]RC-1(PY)'!F2180</f>
        <v>0</v>
      </c>
      <c r="G2180" s="1">
        <f>'[1]RC-1(PY)'!G2180</f>
        <v>0</v>
      </c>
      <c r="H2180" s="1">
        <f>'[1]RC-1(PY)'!H2180</f>
        <v>0</v>
      </c>
      <c r="I2180" s="1">
        <f>'[1]RC-1(PY)'!I2180</f>
        <v>0</v>
      </c>
      <c r="J2180" s="1">
        <f>'[1]RC-1(PY)'!J2180</f>
        <v>0</v>
      </c>
      <c r="K2180" s="1">
        <f>'[1]RC-1(PY)'!K2180</f>
        <v>0</v>
      </c>
      <c r="L2180" s="1">
        <f>'[1]RC-1(PY)'!L2180</f>
        <v>0</v>
      </c>
      <c r="M2180" s="1">
        <f>'[1]RC-1(PY)'!M2180</f>
        <v>0</v>
      </c>
      <c r="N2180" s="1">
        <f>'[1]RC-1(PY)'!N2180</f>
        <v>0</v>
      </c>
      <c r="O2180" s="1">
        <f>'[1]RC-1(PY)'!O2180</f>
        <v>0</v>
      </c>
      <c r="P2180" s="1">
        <f>'[1]RC-1(PY)'!P2180</f>
        <v>0</v>
      </c>
      <c r="Q2180" s="1">
        <f>'[1]RC-1(PY)'!Q2180</f>
        <v>0</v>
      </c>
      <c r="R2180" s="1">
        <f>'[1]RC-1(PY)'!R2180</f>
        <v>0</v>
      </c>
      <c r="S2180" s="1">
        <f>'[1]RC-1(PY)'!S2180</f>
        <v>0</v>
      </c>
      <c r="T2180" s="1">
        <f>'[1]RC-1(PY)'!T2180</f>
        <v>0</v>
      </c>
      <c r="U2180" s="1">
        <f>'[1]RC-1(PY)'!U2180</f>
        <v>0</v>
      </c>
      <c r="V2180" s="1">
        <f>'[1]RC-1(PY)'!V2180</f>
        <v>0</v>
      </c>
      <c r="W2180" s="1">
        <f>'[1]RC-1(PY)'!W2180</f>
        <v>0</v>
      </c>
      <c r="X2180" s="1">
        <f>'[1]RC-1(PY)'!X2180</f>
        <v>0</v>
      </c>
      <c r="Y2180" s="1">
        <f>'[1]RC-1(PY)'!Y2180</f>
        <v>0</v>
      </c>
      <c r="Z2180" s="1">
        <f>'[1]RC-1(PY)'!Z2180</f>
        <v>0</v>
      </c>
      <c r="AA2180" s="1">
        <f>'[1]RC-1(PY)'!AA2180</f>
        <v>0</v>
      </c>
      <c r="AB2180" s="1">
        <f>'[1]RC-1(PY)'!AB2180</f>
        <v>0</v>
      </c>
      <c r="AC2180" s="1">
        <f>'[1]RC-1(PY)'!AC2180</f>
        <v>0</v>
      </c>
      <c r="AD2180" s="1">
        <f>'[1]RC-1(PY)'!AD2180</f>
        <v>0</v>
      </c>
      <c r="AE2180" s="1">
        <f>'[1]RC-1(PY)'!AE2180</f>
        <v>0</v>
      </c>
      <c r="AF2180" s="1">
        <f>'[1]RC-1(PY)'!AF2180</f>
        <v>0</v>
      </c>
      <c r="AG2180" s="1">
        <f>'[1]RC-1(PY)'!AG2180</f>
        <v>0</v>
      </c>
      <c r="AH2180" s="1">
        <f>'[1]RC-1(PY)'!AH2180</f>
        <v>0</v>
      </c>
      <c r="AI2180" s="1">
        <f>'[1]RC-1(PY)'!AI2180</f>
        <v>0</v>
      </c>
    </row>
    <row r="2181" spans="1:35" x14ac:dyDescent="0.3">
      <c r="A2181" s="1">
        <f>'[1]RC-1(PY)'!A2181</f>
        <v>0</v>
      </c>
      <c r="B2181" s="1">
        <f>'[1]RC-1(PY)'!B2181</f>
        <v>0</v>
      </c>
      <c r="C2181" s="1">
        <f>'[1]RC-1(PY)'!C2181</f>
        <v>0</v>
      </c>
      <c r="D2181" s="1">
        <f>'[1]RC-1(PY)'!D2181</f>
        <v>0</v>
      </c>
      <c r="E2181" s="1">
        <f>'[1]RC-1(PY)'!E2181</f>
        <v>0</v>
      </c>
      <c r="F2181" s="1">
        <f>'[1]RC-1(PY)'!F2181</f>
        <v>0</v>
      </c>
      <c r="G2181" s="1">
        <f>'[1]RC-1(PY)'!G2181</f>
        <v>0</v>
      </c>
      <c r="H2181" s="1">
        <f>'[1]RC-1(PY)'!H2181</f>
        <v>0</v>
      </c>
      <c r="I2181" s="1">
        <f>'[1]RC-1(PY)'!I2181</f>
        <v>0</v>
      </c>
      <c r="J2181" s="1">
        <f>'[1]RC-1(PY)'!J2181</f>
        <v>0</v>
      </c>
      <c r="K2181" s="1">
        <f>'[1]RC-1(PY)'!K2181</f>
        <v>0</v>
      </c>
      <c r="L2181" s="1">
        <f>'[1]RC-1(PY)'!L2181</f>
        <v>0</v>
      </c>
      <c r="M2181" s="1">
        <f>'[1]RC-1(PY)'!M2181</f>
        <v>0</v>
      </c>
      <c r="N2181" s="1">
        <f>'[1]RC-1(PY)'!N2181</f>
        <v>0</v>
      </c>
      <c r="O2181" s="1">
        <f>'[1]RC-1(PY)'!O2181</f>
        <v>0</v>
      </c>
      <c r="P2181" s="1">
        <f>'[1]RC-1(PY)'!P2181</f>
        <v>0</v>
      </c>
      <c r="Q2181" s="1">
        <f>'[1]RC-1(PY)'!Q2181</f>
        <v>0</v>
      </c>
      <c r="R2181" s="1">
        <f>'[1]RC-1(PY)'!R2181</f>
        <v>0</v>
      </c>
      <c r="S2181" s="1">
        <f>'[1]RC-1(PY)'!S2181</f>
        <v>0</v>
      </c>
      <c r="T2181" s="1">
        <f>'[1]RC-1(PY)'!T2181</f>
        <v>0</v>
      </c>
      <c r="U2181" s="1">
        <f>'[1]RC-1(PY)'!U2181</f>
        <v>0</v>
      </c>
      <c r="V2181" s="1">
        <f>'[1]RC-1(PY)'!V2181</f>
        <v>0</v>
      </c>
      <c r="W2181" s="1">
        <f>'[1]RC-1(PY)'!W2181</f>
        <v>0</v>
      </c>
      <c r="X2181" s="1">
        <f>'[1]RC-1(PY)'!X2181</f>
        <v>0</v>
      </c>
      <c r="Y2181" s="1">
        <f>'[1]RC-1(PY)'!Y2181</f>
        <v>0</v>
      </c>
      <c r="Z2181" s="1">
        <f>'[1]RC-1(PY)'!Z2181</f>
        <v>0</v>
      </c>
      <c r="AA2181" s="1">
        <f>'[1]RC-1(PY)'!AA2181</f>
        <v>0</v>
      </c>
      <c r="AB2181" s="1">
        <f>'[1]RC-1(PY)'!AB2181</f>
        <v>0</v>
      </c>
      <c r="AC2181" s="1">
        <f>'[1]RC-1(PY)'!AC2181</f>
        <v>0</v>
      </c>
      <c r="AD2181" s="1">
        <f>'[1]RC-1(PY)'!AD2181</f>
        <v>0</v>
      </c>
      <c r="AE2181" s="1">
        <f>'[1]RC-1(PY)'!AE2181</f>
        <v>0</v>
      </c>
      <c r="AF2181" s="1">
        <f>'[1]RC-1(PY)'!AF2181</f>
        <v>0</v>
      </c>
      <c r="AG2181" s="1">
        <f>'[1]RC-1(PY)'!AG2181</f>
        <v>0</v>
      </c>
      <c r="AH2181" s="1">
        <f>'[1]RC-1(PY)'!AH2181</f>
        <v>0</v>
      </c>
      <c r="AI2181" s="1">
        <f>'[1]RC-1(PY)'!AI2181</f>
        <v>0</v>
      </c>
    </row>
    <row r="2182" spans="1:35" x14ac:dyDescent="0.3">
      <c r="A2182" s="1">
        <f>'[1]RC-1(PY)'!A2182</f>
        <v>0</v>
      </c>
      <c r="B2182" s="1">
        <f>'[1]RC-1(PY)'!B2182</f>
        <v>0</v>
      </c>
      <c r="C2182" s="1">
        <f>'[1]RC-1(PY)'!C2182</f>
        <v>0</v>
      </c>
      <c r="D2182" s="1">
        <f>'[1]RC-1(PY)'!D2182</f>
        <v>0</v>
      </c>
      <c r="E2182" s="1">
        <f>'[1]RC-1(PY)'!E2182</f>
        <v>0</v>
      </c>
      <c r="F2182" s="1">
        <f>'[1]RC-1(PY)'!F2182</f>
        <v>0</v>
      </c>
      <c r="G2182" s="1">
        <f>'[1]RC-1(PY)'!G2182</f>
        <v>0</v>
      </c>
      <c r="H2182" s="1">
        <f>'[1]RC-1(PY)'!H2182</f>
        <v>0</v>
      </c>
      <c r="I2182" s="1">
        <f>'[1]RC-1(PY)'!I2182</f>
        <v>0</v>
      </c>
      <c r="J2182" s="1">
        <f>'[1]RC-1(PY)'!J2182</f>
        <v>0</v>
      </c>
      <c r="K2182" s="1">
        <f>'[1]RC-1(PY)'!K2182</f>
        <v>0</v>
      </c>
      <c r="L2182" s="1">
        <f>'[1]RC-1(PY)'!L2182</f>
        <v>0</v>
      </c>
      <c r="M2182" s="1">
        <f>'[1]RC-1(PY)'!M2182</f>
        <v>0</v>
      </c>
      <c r="N2182" s="1">
        <f>'[1]RC-1(PY)'!N2182</f>
        <v>0</v>
      </c>
      <c r="O2182" s="1">
        <f>'[1]RC-1(PY)'!O2182</f>
        <v>0</v>
      </c>
      <c r="P2182" s="1">
        <f>'[1]RC-1(PY)'!P2182</f>
        <v>0</v>
      </c>
      <c r="Q2182" s="1">
        <f>'[1]RC-1(PY)'!Q2182</f>
        <v>0</v>
      </c>
      <c r="R2182" s="1">
        <f>'[1]RC-1(PY)'!R2182</f>
        <v>0</v>
      </c>
      <c r="S2182" s="1">
        <f>'[1]RC-1(PY)'!S2182</f>
        <v>0</v>
      </c>
      <c r="T2182" s="1">
        <f>'[1]RC-1(PY)'!T2182</f>
        <v>0</v>
      </c>
      <c r="U2182" s="1">
        <f>'[1]RC-1(PY)'!U2182</f>
        <v>0</v>
      </c>
      <c r="V2182" s="1">
        <f>'[1]RC-1(PY)'!V2182</f>
        <v>0</v>
      </c>
      <c r="W2182" s="1">
        <f>'[1]RC-1(PY)'!W2182</f>
        <v>0</v>
      </c>
      <c r="X2182" s="1">
        <f>'[1]RC-1(PY)'!X2182</f>
        <v>0</v>
      </c>
      <c r="Y2182" s="1">
        <f>'[1]RC-1(PY)'!Y2182</f>
        <v>0</v>
      </c>
      <c r="Z2182" s="1">
        <f>'[1]RC-1(PY)'!Z2182</f>
        <v>0</v>
      </c>
      <c r="AA2182" s="1">
        <f>'[1]RC-1(PY)'!AA2182</f>
        <v>0</v>
      </c>
      <c r="AB2182" s="1">
        <f>'[1]RC-1(PY)'!AB2182</f>
        <v>0</v>
      </c>
      <c r="AC2182" s="1">
        <f>'[1]RC-1(PY)'!AC2182</f>
        <v>0</v>
      </c>
      <c r="AD2182" s="1">
        <f>'[1]RC-1(PY)'!AD2182</f>
        <v>0</v>
      </c>
      <c r="AE2182" s="1">
        <f>'[1]RC-1(PY)'!AE2182</f>
        <v>0</v>
      </c>
      <c r="AF2182" s="1">
        <f>'[1]RC-1(PY)'!AF2182</f>
        <v>0</v>
      </c>
      <c r="AG2182" s="1">
        <f>'[1]RC-1(PY)'!AG2182</f>
        <v>0</v>
      </c>
      <c r="AH2182" s="1">
        <f>'[1]RC-1(PY)'!AH2182</f>
        <v>0</v>
      </c>
      <c r="AI2182" s="1">
        <f>'[1]RC-1(PY)'!AI2182</f>
        <v>0</v>
      </c>
    </row>
    <row r="2183" spans="1:35" x14ac:dyDescent="0.3">
      <c r="A2183" s="1">
        <f>'[1]RC-1(PY)'!A2183</f>
        <v>0</v>
      </c>
      <c r="B2183" s="1">
        <f>'[1]RC-1(PY)'!B2183</f>
        <v>0</v>
      </c>
      <c r="C2183" s="1">
        <f>'[1]RC-1(PY)'!C2183</f>
        <v>0</v>
      </c>
      <c r="D2183" s="1">
        <f>'[1]RC-1(PY)'!D2183</f>
        <v>0</v>
      </c>
      <c r="E2183" s="1">
        <f>'[1]RC-1(PY)'!E2183</f>
        <v>0</v>
      </c>
      <c r="F2183" s="1">
        <f>'[1]RC-1(PY)'!F2183</f>
        <v>0</v>
      </c>
      <c r="G2183" s="1">
        <f>'[1]RC-1(PY)'!G2183</f>
        <v>0</v>
      </c>
      <c r="H2183" s="1">
        <f>'[1]RC-1(PY)'!H2183</f>
        <v>0</v>
      </c>
      <c r="I2183" s="1">
        <f>'[1]RC-1(PY)'!I2183</f>
        <v>0</v>
      </c>
      <c r="J2183" s="1">
        <f>'[1]RC-1(PY)'!J2183</f>
        <v>0</v>
      </c>
      <c r="K2183" s="1">
        <f>'[1]RC-1(PY)'!K2183</f>
        <v>0</v>
      </c>
      <c r="L2183" s="1">
        <f>'[1]RC-1(PY)'!L2183</f>
        <v>0</v>
      </c>
      <c r="M2183" s="1">
        <f>'[1]RC-1(PY)'!M2183</f>
        <v>0</v>
      </c>
      <c r="N2183" s="1">
        <f>'[1]RC-1(PY)'!N2183</f>
        <v>0</v>
      </c>
      <c r="O2183" s="1">
        <f>'[1]RC-1(PY)'!O2183</f>
        <v>0</v>
      </c>
      <c r="P2183" s="1">
        <f>'[1]RC-1(PY)'!P2183</f>
        <v>0</v>
      </c>
      <c r="Q2183" s="1">
        <f>'[1]RC-1(PY)'!Q2183</f>
        <v>0</v>
      </c>
      <c r="R2183" s="1">
        <f>'[1]RC-1(PY)'!R2183</f>
        <v>0</v>
      </c>
      <c r="S2183" s="1">
        <f>'[1]RC-1(PY)'!S2183</f>
        <v>0</v>
      </c>
      <c r="T2183" s="1">
        <f>'[1]RC-1(PY)'!T2183</f>
        <v>0</v>
      </c>
      <c r="U2183" s="1">
        <f>'[1]RC-1(PY)'!U2183</f>
        <v>0</v>
      </c>
      <c r="V2183" s="1">
        <f>'[1]RC-1(PY)'!V2183</f>
        <v>0</v>
      </c>
      <c r="W2183" s="1">
        <f>'[1]RC-1(PY)'!W2183</f>
        <v>0</v>
      </c>
      <c r="X2183" s="1">
        <f>'[1]RC-1(PY)'!X2183</f>
        <v>0</v>
      </c>
      <c r="Y2183" s="1">
        <f>'[1]RC-1(PY)'!Y2183</f>
        <v>0</v>
      </c>
      <c r="Z2183" s="1">
        <f>'[1]RC-1(PY)'!Z2183</f>
        <v>0</v>
      </c>
      <c r="AA2183" s="1">
        <f>'[1]RC-1(PY)'!AA2183</f>
        <v>0</v>
      </c>
      <c r="AB2183" s="1">
        <f>'[1]RC-1(PY)'!AB2183</f>
        <v>0</v>
      </c>
      <c r="AC2183" s="1">
        <f>'[1]RC-1(PY)'!AC2183</f>
        <v>0</v>
      </c>
      <c r="AD2183" s="1">
        <f>'[1]RC-1(PY)'!AD2183</f>
        <v>0</v>
      </c>
      <c r="AE2183" s="1">
        <f>'[1]RC-1(PY)'!AE2183</f>
        <v>0</v>
      </c>
      <c r="AF2183" s="1">
        <f>'[1]RC-1(PY)'!AF2183</f>
        <v>0</v>
      </c>
      <c r="AG2183" s="1">
        <f>'[1]RC-1(PY)'!AG2183</f>
        <v>0</v>
      </c>
      <c r="AH2183" s="1">
        <f>'[1]RC-1(PY)'!AH2183</f>
        <v>0</v>
      </c>
      <c r="AI2183" s="1">
        <f>'[1]RC-1(PY)'!AI2183</f>
        <v>0</v>
      </c>
    </row>
    <row r="2184" spans="1:35" x14ac:dyDescent="0.3">
      <c r="A2184" s="1">
        <f>'[1]RC-1(PY)'!A2184</f>
        <v>0</v>
      </c>
      <c r="B2184" s="1">
        <f>'[1]RC-1(PY)'!B2184</f>
        <v>0</v>
      </c>
      <c r="C2184" s="1">
        <f>'[1]RC-1(PY)'!C2184</f>
        <v>0</v>
      </c>
      <c r="D2184" s="1">
        <f>'[1]RC-1(PY)'!D2184</f>
        <v>0</v>
      </c>
      <c r="E2184" s="1">
        <f>'[1]RC-1(PY)'!E2184</f>
        <v>0</v>
      </c>
      <c r="F2184" s="1">
        <f>'[1]RC-1(PY)'!F2184</f>
        <v>0</v>
      </c>
      <c r="G2184" s="1">
        <f>'[1]RC-1(PY)'!G2184</f>
        <v>0</v>
      </c>
      <c r="H2184" s="1">
        <f>'[1]RC-1(PY)'!H2184</f>
        <v>0</v>
      </c>
      <c r="I2184" s="1">
        <f>'[1]RC-1(PY)'!I2184</f>
        <v>0</v>
      </c>
      <c r="J2184" s="1">
        <f>'[1]RC-1(PY)'!J2184</f>
        <v>0</v>
      </c>
      <c r="K2184" s="1">
        <f>'[1]RC-1(PY)'!K2184</f>
        <v>0</v>
      </c>
      <c r="L2184" s="1">
        <f>'[1]RC-1(PY)'!L2184</f>
        <v>0</v>
      </c>
      <c r="M2184" s="1">
        <f>'[1]RC-1(PY)'!M2184</f>
        <v>0</v>
      </c>
      <c r="N2184" s="1">
        <f>'[1]RC-1(PY)'!N2184</f>
        <v>0</v>
      </c>
      <c r="O2184" s="1">
        <f>'[1]RC-1(PY)'!O2184</f>
        <v>0</v>
      </c>
      <c r="P2184" s="1">
        <f>'[1]RC-1(PY)'!P2184</f>
        <v>0</v>
      </c>
      <c r="Q2184" s="1">
        <f>'[1]RC-1(PY)'!Q2184</f>
        <v>0</v>
      </c>
      <c r="R2184" s="1">
        <f>'[1]RC-1(PY)'!R2184</f>
        <v>0</v>
      </c>
      <c r="S2184" s="1">
        <f>'[1]RC-1(PY)'!S2184</f>
        <v>0</v>
      </c>
      <c r="T2184" s="1">
        <f>'[1]RC-1(PY)'!T2184</f>
        <v>0</v>
      </c>
      <c r="U2184" s="1">
        <f>'[1]RC-1(PY)'!U2184</f>
        <v>0</v>
      </c>
      <c r="V2184" s="1">
        <f>'[1]RC-1(PY)'!V2184</f>
        <v>0</v>
      </c>
      <c r="W2184" s="1">
        <f>'[1]RC-1(PY)'!W2184</f>
        <v>0</v>
      </c>
      <c r="X2184" s="1">
        <f>'[1]RC-1(PY)'!X2184</f>
        <v>0</v>
      </c>
      <c r="Y2184" s="1">
        <f>'[1]RC-1(PY)'!Y2184</f>
        <v>0</v>
      </c>
      <c r="Z2184" s="1">
        <f>'[1]RC-1(PY)'!Z2184</f>
        <v>0</v>
      </c>
      <c r="AA2184" s="1">
        <f>'[1]RC-1(PY)'!AA2184</f>
        <v>0</v>
      </c>
      <c r="AB2184" s="1">
        <f>'[1]RC-1(PY)'!AB2184</f>
        <v>0</v>
      </c>
      <c r="AC2184" s="1">
        <f>'[1]RC-1(PY)'!AC2184</f>
        <v>0</v>
      </c>
      <c r="AD2184" s="1">
        <f>'[1]RC-1(PY)'!AD2184</f>
        <v>0</v>
      </c>
      <c r="AE2184" s="1">
        <f>'[1]RC-1(PY)'!AE2184</f>
        <v>0</v>
      </c>
      <c r="AF2184" s="1">
        <f>'[1]RC-1(PY)'!AF2184</f>
        <v>0</v>
      </c>
      <c r="AG2184" s="1">
        <f>'[1]RC-1(PY)'!AG2184</f>
        <v>0</v>
      </c>
      <c r="AH2184" s="1">
        <f>'[1]RC-1(PY)'!AH2184</f>
        <v>0</v>
      </c>
      <c r="AI2184" s="1">
        <f>'[1]RC-1(PY)'!AI2184</f>
        <v>0</v>
      </c>
    </row>
    <row r="2185" spans="1:35" x14ac:dyDescent="0.3">
      <c r="A2185" s="1">
        <f>'[1]RC-1(PY)'!A2185</f>
        <v>0</v>
      </c>
      <c r="B2185" s="1">
        <f>'[1]RC-1(PY)'!B2185</f>
        <v>0</v>
      </c>
      <c r="C2185" s="1">
        <f>'[1]RC-1(PY)'!C2185</f>
        <v>0</v>
      </c>
      <c r="D2185" s="1">
        <f>'[1]RC-1(PY)'!D2185</f>
        <v>0</v>
      </c>
      <c r="E2185" s="1">
        <f>'[1]RC-1(PY)'!E2185</f>
        <v>0</v>
      </c>
      <c r="F2185" s="1">
        <f>'[1]RC-1(PY)'!F2185</f>
        <v>0</v>
      </c>
      <c r="G2185" s="1">
        <f>'[1]RC-1(PY)'!G2185</f>
        <v>0</v>
      </c>
      <c r="H2185" s="1">
        <f>'[1]RC-1(PY)'!H2185</f>
        <v>0</v>
      </c>
      <c r="I2185" s="1">
        <f>'[1]RC-1(PY)'!I2185</f>
        <v>0</v>
      </c>
      <c r="J2185" s="1">
        <f>'[1]RC-1(PY)'!J2185</f>
        <v>0</v>
      </c>
      <c r="K2185" s="1">
        <f>'[1]RC-1(PY)'!K2185</f>
        <v>0</v>
      </c>
      <c r="L2185" s="1">
        <f>'[1]RC-1(PY)'!L2185</f>
        <v>0</v>
      </c>
      <c r="M2185" s="1">
        <f>'[1]RC-1(PY)'!M2185</f>
        <v>0</v>
      </c>
      <c r="N2185" s="1">
        <f>'[1]RC-1(PY)'!N2185</f>
        <v>0</v>
      </c>
      <c r="O2185" s="1">
        <f>'[1]RC-1(PY)'!O2185</f>
        <v>0</v>
      </c>
      <c r="P2185" s="1">
        <f>'[1]RC-1(PY)'!P2185</f>
        <v>0</v>
      </c>
      <c r="Q2185" s="1">
        <f>'[1]RC-1(PY)'!Q2185</f>
        <v>0</v>
      </c>
      <c r="R2185" s="1">
        <f>'[1]RC-1(PY)'!R2185</f>
        <v>0</v>
      </c>
      <c r="S2185" s="1">
        <f>'[1]RC-1(PY)'!S2185</f>
        <v>0</v>
      </c>
      <c r="T2185" s="1">
        <f>'[1]RC-1(PY)'!T2185</f>
        <v>0</v>
      </c>
      <c r="U2185" s="1">
        <f>'[1]RC-1(PY)'!U2185</f>
        <v>0</v>
      </c>
      <c r="V2185" s="1">
        <f>'[1]RC-1(PY)'!V2185</f>
        <v>0</v>
      </c>
      <c r="W2185" s="1">
        <f>'[1]RC-1(PY)'!W2185</f>
        <v>0</v>
      </c>
      <c r="X2185" s="1">
        <f>'[1]RC-1(PY)'!X2185</f>
        <v>0</v>
      </c>
      <c r="Y2185" s="1">
        <f>'[1]RC-1(PY)'!Y2185</f>
        <v>0</v>
      </c>
      <c r="Z2185" s="1">
        <f>'[1]RC-1(PY)'!Z2185</f>
        <v>0</v>
      </c>
      <c r="AA2185" s="1">
        <f>'[1]RC-1(PY)'!AA2185</f>
        <v>0</v>
      </c>
      <c r="AB2185" s="1">
        <f>'[1]RC-1(PY)'!AB2185</f>
        <v>0</v>
      </c>
      <c r="AC2185" s="1">
        <f>'[1]RC-1(PY)'!AC2185</f>
        <v>0</v>
      </c>
      <c r="AD2185" s="1">
        <f>'[1]RC-1(PY)'!AD2185</f>
        <v>0</v>
      </c>
      <c r="AE2185" s="1">
        <f>'[1]RC-1(PY)'!AE2185</f>
        <v>0</v>
      </c>
      <c r="AF2185" s="1">
        <f>'[1]RC-1(PY)'!AF2185</f>
        <v>0</v>
      </c>
      <c r="AG2185" s="1">
        <f>'[1]RC-1(PY)'!AG2185</f>
        <v>0</v>
      </c>
      <c r="AH2185" s="1">
        <f>'[1]RC-1(PY)'!AH2185</f>
        <v>0</v>
      </c>
      <c r="AI2185" s="1">
        <f>'[1]RC-1(PY)'!AI2185</f>
        <v>0</v>
      </c>
    </row>
    <row r="2186" spans="1:35" x14ac:dyDescent="0.3">
      <c r="A2186" s="1">
        <f>'[1]RC-1(PY)'!A2186</f>
        <v>0</v>
      </c>
      <c r="B2186" s="1">
        <f>'[1]RC-1(PY)'!B2186</f>
        <v>0</v>
      </c>
      <c r="C2186" s="1">
        <f>'[1]RC-1(PY)'!C2186</f>
        <v>0</v>
      </c>
      <c r="D2186" s="1">
        <f>'[1]RC-1(PY)'!D2186</f>
        <v>0</v>
      </c>
      <c r="E2186" s="1">
        <f>'[1]RC-1(PY)'!E2186</f>
        <v>0</v>
      </c>
      <c r="F2186" s="1">
        <f>'[1]RC-1(PY)'!F2186</f>
        <v>0</v>
      </c>
      <c r="G2186" s="1">
        <f>'[1]RC-1(PY)'!G2186</f>
        <v>0</v>
      </c>
      <c r="H2186" s="1">
        <f>'[1]RC-1(PY)'!H2186</f>
        <v>0</v>
      </c>
      <c r="I2186" s="1">
        <f>'[1]RC-1(PY)'!I2186</f>
        <v>0</v>
      </c>
      <c r="J2186" s="1">
        <f>'[1]RC-1(PY)'!J2186</f>
        <v>0</v>
      </c>
      <c r="K2186" s="1">
        <f>'[1]RC-1(PY)'!K2186</f>
        <v>0</v>
      </c>
      <c r="L2186" s="1">
        <f>'[1]RC-1(PY)'!L2186</f>
        <v>0</v>
      </c>
      <c r="M2186" s="1">
        <f>'[1]RC-1(PY)'!M2186</f>
        <v>0</v>
      </c>
      <c r="N2186" s="1">
        <f>'[1]RC-1(PY)'!N2186</f>
        <v>0</v>
      </c>
      <c r="O2186" s="1">
        <f>'[1]RC-1(PY)'!O2186</f>
        <v>0</v>
      </c>
      <c r="P2186" s="1">
        <f>'[1]RC-1(PY)'!P2186</f>
        <v>0</v>
      </c>
      <c r="Q2186" s="1">
        <f>'[1]RC-1(PY)'!Q2186</f>
        <v>0</v>
      </c>
      <c r="R2186" s="1">
        <f>'[1]RC-1(PY)'!R2186</f>
        <v>0</v>
      </c>
      <c r="S2186" s="1">
        <f>'[1]RC-1(PY)'!S2186</f>
        <v>0</v>
      </c>
      <c r="T2186" s="1">
        <f>'[1]RC-1(PY)'!T2186</f>
        <v>0</v>
      </c>
      <c r="U2186" s="1">
        <f>'[1]RC-1(PY)'!U2186</f>
        <v>0</v>
      </c>
      <c r="V2186" s="1">
        <f>'[1]RC-1(PY)'!V2186</f>
        <v>0</v>
      </c>
      <c r="W2186" s="1">
        <f>'[1]RC-1(PY)'!W2186</f>
        <v>0</v>
      </c>
      <c r="X2186" s="1">
        <f>'[1]RC-1(PY)'!X2186</f>
        <v>0</v>
      </c>
      <c r="Y2186" s="1">
        <f>'[1]RC-1(PY)'!Y2186</f>
        <v>0</v>
      </c>
      <c r="Z2186" s="1">
        <f>'[1]RC-1(PY)'!Z2186</f>
        <v>0</v>
      </c>
      <c r="AA2186" s="1">
        <f>'[1]RC-1(PY)'!AA2186</f>
        <v>0</v>
      </c>
      <c r="AB2186" s="1">
        <f>'[1]RC-1(PY)'!AB2186</f>
        <v>0</v>
      </c>
      <c r="AC2186" s="1">
        <f>'[1]RC-1(PY)'!AC2186</f>
        <v>0</v>
      </c>
      <c r="AD2186" s="1">
        <f>'[1]RC-1(PY)'!AD2186</f>
        <v>0</v>
      </c>
      <c r="AE2186" s="1">
        <f>'[1]RC-1(PY)'!AE2186</f>
        <v>0</v>
      </c>
      <c r="AF2186" s="1">
        <f>'[1]RC-1(PY)'!AF2186</f>
        <v>0</v>
      </c>
      <c r="AG2186" s="1">
        <f>'[1]RC-1(PY)'!AG2186</f>
        <v>0</v>
      </c>
      <c r="AH2186" s="1">
        <f>'[1]RC-1(PY)'!AH2186</f>
        <v>0</v>
      </c>
      <c r="AI2186" s="1">
        <f>'[1]RC-1(PY)'!AI2186</f>
        <v>0</v>
      </c>
    </row>
    <row r="2187" spans="1:35" x14ac:dyDescent="0.3">
      <c r="A2187" s="1">
        <f>'[1]RC-1(PY)'!A2187</f>
        <v>0</v>
      </c>
      <c r="B2187" s="1">
        <f>'[1]RC-1(PY)'!B2187</f>
        <v>0</v>
      </c>
      <c r="C2187" s="1">
        <f>'[1]RC-1(PY)'!C2187</f>
        <v>0</v>
      </c>
      <c r="D2187" s="1">
        <f>'[1]RC-1(PY)'!D2187</f>
        <v>0</v>
      </c>
      <c r="E2187" s="1">
        <f>'[1]RC-1(PY)'!E2187</f>
        <v>0</v>
      </c>
      <c r="F2187" s="1">
        <f>'[1]RC-1(PY)'!F2187</f>
        <v>0</v>
      </c>
      <c r="G2187" s="1">
        <f>'[1]RC-1(PY)'!G2187</f>
        <v>0</v>
      </c>
      <c r="H2187" s="1">
        <f>'[1]RC-1(PY)'!H2187</f>
        <v>0</v>
      </c>
      <c r="I2187" s="1">
        <f>'[1]RC-1(PY)'!I2187</f>
        <v>0</v>
      </c>
      <c r="J2187" s="1">
        <f>'[1]RC-1(PY)'!J2187</f>
        <v>0</v>
      </c>
      <c r="K2187" s="1">
        <f>'[1]RC-1(PY)'!K2187</f>
        <v>0</v>
      </c>
      <c r="L2187" s="1">
        <f>'[1]RC-1(PY)'!L2187</f>
        <v>0</v>
      </c>
      <c r="M2187" s="1">
        <f>'[1]RC-1(PY)'!M2187</f>
        <v>0</v>
      </c>
      <c r="N2187" s="1">
        <f>'[1]RC-1(PY)'!N2187</f>
        <v>0</v>
      </c>
      <c r="O2187" s="1">
        <f>'[1]RC-1(PY)'!O2187</f>
        <v>0</v>
      </c>
      <c r="P2187" s="1">
        <f>'[1]RC-1(PY)'!P2187</f>
        <v>0</v>
      </c>
      <c r="Q2187" s="1">
        <f>'[1]RC-1(PY)'!Q2187</f>
        <v>0</v>
      </c>
      <c r="R2187" s="1">
        <f>'[1]RC-1(PY)'!R2187</f>
        <v>0</v>
      </c>
      <c r="S2187" s="1">
        <f>'[1]RC-1(PY)'!S2187</f>
        <v>0</v>
      </c>
      <c r="T2187" s="1">
        <f>'[1]RC-1(PY)'!T2187</f>
        <v>0</v>
      </c>
      <c r="U2187" s="1">
        <f>'[1]RC-1(PY)'!U2187</f>
        <v>0</v>
      </c>
      <c r="V2187" s="1">
        <f>'[1]RC-1(PY)'!V2187</f>
        <v>0</v>
      </c>
      <c r="W2187" s="1">
        <f>'[1]RC-1(PY)'!W2187</f>
        <v>0</v>
      </c>
      <c r="X2187" s="1">
        <f>'[1]RC-1(PY)'!X2187</f>
        <v>0</v>
      </c>
      <c r="Y2187" s="1">
        <f>'[1]RC-1(PY)'!Y2187</f>
        <v>0</v>
      </c>
      <c r="Z2187" s="1">
        <f>'[1]RC-1(PY)'!Z2187</f>
        <v>0</v>
      </c>
      <c r="AA2187" s="1">
        <f>'[1]RC-1(PY)'!AA2187</f>
        <v>0</v>
      </c>
      <c r="AB2187" s="1">
        <f>'[1]RC-1(PY)'!AB2187</f>
        <v>0</v>
      </c>
      <c r="AC2187" s="1">
        <f>'[1]RC-1(PY)'!AC2187</f>
        <v>0</v>
      </c>
      <c r="AD2187" s="1">
        <f>'[1]RC-1(PY)'!AD2187</f>
        <v>0</v>
      </c>
      <c r="AE2187" s="1">
        <f>'[1]RC-1(PY)'!AE2187</f>
        <v>0</v>
      </c>
      <c r="AF2187" s="1">
        <f>'[1]RC-1(PY)'!AF2187</f>
        <v>0</v>
      </c>
      <c r="AG2187" s="1">
        <f>'[1]RC-1(PY)'!AG2187</f>
        <v>0</v>
      </c>
      <c r="AH2187" s="1">
        <f>'[1]RC-1(PY)'!AH2187</f>
        <v>0</v>
      </c>
      <c r="AI2187" s="1">
        <f>'[1]RC-1(PY)'!AI2187</f>
        <v>0</v>
      </c>
    </row>
    <row r="2188" spans="1:35" x14ac:dyDescent="0.3">
      <c r="A2188" s="1">
        <f>'[1]RC-1(PY)'!A2188</f>
        <v>0</v>
      </c>
      <c r="B2188" s="1">
        <f>'[1]RC-1(PY)'!B2188</f>
        <v>0</v>
      </c>
      <c r="C2188" s="1">
        <f>'[1]RC-1(PY)'!C2188</f>
        <v>0</v>
      </c>
      <c r="D2188" s="1">
        <f>'[1]RC-1(PY)'!D2188</f>
        <v>0</v>
      </c>
      <c r="E2188" s="1">
        <f>'[1]RC-1(PY)'!E2188</f>
        <v>0</v>
      </c>
      <c r="F2188" s="1">
        <f>'[1]RC-1(PY)'!F2188</f>
        <v>0</v>
      </c>
      <c r="G2188" s="1">
        <f>'[1]RC-1(PY)'!G2188</f>
        <v>0</v>
      </c>
      <c r="H2188" s="1">
        <f>'[1]RC-1(PY)'!H2188</f>
        <v>0</v>
      </c>
      <c r="I2188" s="1">
        <f>'[1]RC-1(PY)'!I2188</f>
        <v>0</v>
      </c>
      <c r="J2188" s="1">
        <f>'[1]RC-1(PY)'!J2188</f>
        <v>0</v>
      </c>
      <c r="K2188" s="1">
        <f>'[1]RC-1(PY)'!K2188</f>
        <v>0</v>
      </c>
      <c r="L2188" s="1">
        <f>'[1]RC-1(PY)'!L2188</f>
        <v>0</v>
      </c>
      <c r="M2188" s="1">
        <f>'[1]RC-1(PY)'!M2188</f>
        <v>0</v>
      </c>
      <c r="N2188" s="1">
        <f>'[1]RC-1(PY)'!N2188</f>
        <v>0</v>
      </c>
      <c r="O2188" s="1">
        <f>'[1]RC-1(PY)'!O2188</f>
        <v>0</v>
      </c>
      <c r="P2188" s="1">
        <f>'[1]RC-1(PY)'!P2188</f>
        <v>0</v>
      </c>
      <c r="Q2188" s="1">
        <f>'[1]RC-1(PY)'!Q2188</f>
        <v>0</v>
      </c>
      <c r="R2188" s="1">
        <f>'[1]RC-1(PY)'!R2188</f>
        <v>0</v>
      </c>
      <c r="S2188" s="1">
        <f>'[1]RC-1(PY)'!S2188</f>
        <v>0</v>
      </c>
      <c r="T2188" s="1">
        <f>'[1]RC-1(PY)'!T2188</f>
        <v>0</v>
      </c>
      <c r="U2188" s="1">
        <f>'[1]RC-1(PY)'!U2188</f>
        <v>0</v>
      </c>
      <c r="V2188" s="1">
        <f>'[1]RC-1(PY)'!V2188</f>
        <v>0</v>
      </c>
      <c r="W2188" s="1">
        <f>'[1]RC-1(PY)'!W2188</f>
        <v>0</v>
      </c>
      <c r="X2188" s="1">
        <f>'[1]RC-1(PY)'!X2188</f>
        <v>0</v>
      </c>
      <c r="Y2188" s="1">
        <f>'[1]RC-1(PY)'!Y2188</f>
        <v>0</v>
      </c>
      <c r="Z2188" s="1">
        <f>'[1]RC-1(PY)'!Z2188</f>
        <v>0</v>
      </c>
      <c r="AA2188" s="1">
        <f>'[1]RC-1(PY)'!AA2188</f>
        <v>0</v>
      </c>
      <c r="AB2188" s="1">
        <f>'[1]RC-1(PY)'!AB2188</f>
        <v>0</v>
      </c>
      <c r="AC2188" s="1">
        <f>'[1]RC-1(PY)'!AC2188</f>
        <v>0</v>
      </c>
      <c r="AD2188" s="1">
        <f>'[1]RC-1(PY)'!AD2188</f>
        <v>0</v>
      </c>
      <c r="AE2188" s="1">
        <f>'[1]RC-1(PY)'!AE2188</f>
        <v>0</v>
      </c>
      <c r="AF2188" s="1">
        <f>'[1]RC-1(PY)'!AF2188</f>
        <v>0</v>
      </c>
      <c r="AG2188" s="1">
        <f>'[1]RC-1(PY)'!AG2188</f>
        <v>0</v>
      </c>
      <c r="AH2188" s="1">
        <f>'[1]RC-1(PY)'!AH2188</f>
        <v>0</v>
      </c>
      <c r="AI2188" s="1">
        <f>'[1]RC-1(PY)'!AI2188</f>
        <v>0</v>
      </c>
    </row>
    <row r="2189" spans="1:35" x14ac:dyDescent="0.3">
      <c r="A2189" s="1">
        <f>'[1]RC-1(PY)'!A2189</f>
        <v>0</v>
      </c>
      <c r="B2189" s="1">
        <f>'[1]RC-1(PY)'!B2189</f>
        <v>0</v>
      </c>
      <c r="C2189" s="1">
        <f>'[1]RC-1(PY)'!C2189</f>
        <v>0</v>
      </c>
      <c r="D2189" s="1">
        <f>'[1]RC-1(PY)'!D2189</f>
        <v>0</v>
      </c>
      <c r="E2189" s="1">
        <f>'[1]RC-1(PY)'!E2189</f>
        <v>0</v>
      </c>
      <c r="F2189" s="1">
        <f>'[1]RC-1(PY)'!F2189</f>
        <v>0</v>
      </c>
      <c r="G2189" s="1">
        <f>'[1]RC-1(PY)'!G2189</f>
        <v>0</v>
      </c>
      <c r="H2189" s="1">
        <f>'[1]RC-1(PY)'!H2189</f>
        <v>0</v>
      </c>
      <c r="I2189" s="1">
        <f>'[1]RC-1(PY)'!I2189</f>
        <v>0</v>
      </c>
      <c r="J2189" s="1">
        <f>'[1]RC-1(PY)'!J2189</f>
        <v>0</v>
      </c>
      <c r="K2189" s="1">
        <f>'[1]RC-1(PY)'!K2189</f>
        <v>0</v>
      </c>
      <c r="L2189" s="1">
        <f>'[1]RC-1(PY)'!L2189</f>
        <v>0</v>
      </c>
      <c r="M2189" s="1">
        <f>'[1]RC-1(PY)'!M2189</f>
        <v>0</v>
      </c>
      <c r="N2189" s="1">
        <f>'[1]RC-1(PY)'!N2189</f>
        <v>0</v>
      </c>
      <c r="O2189" s="1">
        <f>'[1]RC-1(PY)'!O2189</f>
        <v>0</v>
      </c>
      <c r="P2189" s="1">
        <f>'[1]RC-1(PY)'!P2189</f>
        <v>0</v>
      </c>
      <c r="Q2189" s="1">
        <f>'[1]RC-1(PY)'!Q2189</f>
        <v>0</v>
      </c>
      <c r="R2189" s="1">
        <f>'[1]RC-1(PY)'!R2189</f>
        <v>0</v>
      </c>
      <c r="S2189" s="1">
        <f>'[1]RC-1(PY)'!S2189</f>
        <v>0</v>
      </c>
      <c r="T2189" s="1">
        <f>'[1]RC-1(PY)'!T2189</f>
        <v>0</v>
      </c>
      <c r="U2189" s="1">
        <f>'[1]RC-1(PY)'!U2189</f>
        <v>0</v>
      </c>
      <c r="V2189" s="1">
        <f>'[1]RC-1(PY)'!V2189</f>
        <v>0</v>
      </c>
      <c r="W2189" s="1">
        <f>'[1]RC-1(PY)'!W2189</f>
        <v>0</v>
      </c>
      <c r="X2189" s="1">
        <f>'[1]RC-1(PY)'!X2189</f>
        <v>0</v>
      </c>
      <c r="Y2189" s="1">
        <f>'[1]RC-1(PY)'!Y2189</f>
        <v>0</v>
      </c>
      <c r="Z2189" s="1">
        <f>'[1]RC-1(PY)'!Z2189</f>
        <v>0</v>
      </c>
      <c r="AA2189" s="1">
        <f>'[1]RC-1(PY)'!AA2189</f>
        <v>0</v>
      </c>
      <c r="AB2189" s="1">
        <f>'[1]RC-1(PY)'!AB2189</f>
        <v>0</v>
      </c>
      <c r="AC2189" s="1">
        <f>'[1]RC-1(PY)'!AC2189</f>
        <v>0</v>
      </c>
      <c r="AD2189" s="1">
        <f>'[1]RC-1(PY)'!AD2189</f>
        <v>0</v>
      </c>
      <c r="AE2189" s="1">
        <f>'[1]RC-1(PY)'!AE2189</f>
        <v>0</v>
      </c>
      <c r="AF2189" s="1">
        <f>'[1]RC-1(PY)'!AF2189</f>
        <v>0</v>
      </c>
      <c r="AG2189" s="1">
        <f>'[1]RC-1(PY)'!AG2189</f>
        <v>0</v>
      </c>
      <c r="AH2189" s="1">
        <f>'[1]RC-1(PY)'!AH2189</f>
        <v>0</v>
      </c>
      <c r="AI2189" s="1">
        <f>'[1]RC-1(PY)'!AI2189</f>
        <v>0</v>
      </c>
    </row>
    <row r="2190" spans="1:35" x14ac:dyDescent="0.3">
      <c r="A2190" s="1">
        <f>'[1]RC-1(PY)'!A2190</f>
        <v>0</v>
      </c>
      <c r="B2190" s="1">
        <f>'[1]RC-1(PY)'!B2190</f>
        <v>0</v>
      </c>
      <c r="C2190" s="1">
        <f>'[1]RC-1(PY)'!C2190</f>
        <v>0</v>
      </c>
      <c r="D2190" s="1">
        <f>'[1]RC-1(PY)'!D2190</f>
        <v>0</v>
      </c>
      <c r="E2190" s="1">
        <f>'[1]RC-1(PY)'!E2190</f>
        <v>0</v>
      </c>
      <c r="F2190" s="1">
        <f>'[1]RC-1(PY)'!F2190</f>
        <v>0</v>
      </c>
      <c r="G2190" s="1">
        <f>'[1]RC-1(PY)'!G2190</f>
        <v>0</v>
      </c>
      <c r="H2190" s="1">
        <f>'[1]RC-1(PY)'!H2190</f>
        <v>0</v>
      </c>
      <c r="I2190" s="1">
        <f>'[1]RC-1(PY)'!I2190</f>
        <v>0</v>
      </c>
      <c r="J2190" s="1">
        <f>'[1]RC-1(PY)'!J2190</f>
        <v>0</v>
      </c>
      <c r="K2190" s="1">
        <f>'[1]RC-1(PY)'!K2190</f>
        <v>0</v>
      </c>
      <c r="L2190" s="1">
        <f>'[1]RC-1(PY)'!L2190</f>
        <v>0</v>
      </c>
      <c r="M2190" s="1">
        <f>'[1]RC-1(PY)'!M2190</f>
        <v>0</v>
      </c>
      <c r="N2190" s="1">
        <f>'[1]RC-1(PY)'!N2190</f>
        <v>0</v>
      </c>
      <c r="O2190" s="1">
        <f>'[1]RC-1(PY)'!O2190</f>
        <v>0</v>
      </c>
      <c r="P2190" s="1">
        <f>'[1]RC-1(PY)'!P2190</f>
        <v>0</v>
      </c>
      <c r="Q2190" s="1">
        <f>'[1]RC-1(PY)'!Q2190</f>
        <v>0</v>
      </c>
      <c r="R2190" s="1">
        <f>'[1]RC-1(PY)'!R2190</f>
        <v>0</v>
      </c>
      <c r="S2190" s="1">
        <f>'[1]RC-1(PY)'!S2190</f>
        <v>0</v>
      </c>
      <c r="T2190" s="1">
        <f>'[1]RC-1(PY)'!T2190</f>
        <v>0</v>
      </c>
      <c r="U2190" s="1">
        <f>'[1]RC-1(PY)'!U2190</f>
        <v>0</v>
      </c>
      <c r="V2190" s="1">
        <f>'[1]RC-1(PY)'!V2190</f>
        <v>0</v>
      </c>
      <c r="W2190" s="1">
        <f>'[1]RC-1(PY)'!W2190</f>
        <v>0</v>
      </c>
      <c r="X2190" s="1">
        <f>'[1]RC-1(PY)'!X2190</f>
        <v>0</v>
      </c>
      <c r="Y2190" s="1">
        <f>'[1]RC-1(PY)'!Y2190</f>
        <v>0</v>
      </c>
      <c r="Z2190" s="1">
        <f>'[1]RC-1(PY)'!Z2190</f>
        <v>0</v>
      </c>
      <c r="AA2190" s="1">
        <f>'[1]RC-1(PY)'!AA2190</f>
        <v>0</v>
      </c>
      <c r="AB2190" s="1">
        <f>'[1]RC-1(PY)'!AB2190</f>
        <v>0</v>
      </c>
      <c r="AC2190" s="1">
        <f>'[1]RC-1(PY)'!AC2190</f>
        <v>0</v>
      </c>
      <c r="AD2190" s="1">
        <f>'[1]RC-1(PY)'!AD2190</f>
        <v>0</v>
      </c>
      <c r="AE2190" s="1">
        <f>'[1]RC-1(PY)'!AE2190</f>
        <v>0</v>
      </c>
      <c r="AF2190" s="1">
        <f>'[1]RC-1(PY)'!AF2190</f>
        <v>0</v>
      </c>
      <c r="AG2190" s="1">
        <f>'[1]RC-1(PY)'!AG2190</f>
        <v>0</v>
      </c>
      <c r="AH2190" s="1">
        <f>'[1]RC-1(PY)'!AH2190</f>
        <v>0</v>
      </c>
      <c r="AI2190" s="1">
        <f>'[1]RC-1(PY)'!AI2190</f>
        <v>0</v>
      </c>
    </row>
    <row r="2191" spans="1:35" x14ac:dyDescent="0.3">
      <c r="A2191" s="1">
        <f>'[1]RC-1(PY)'!A2191</f>
        <v>0</v>
      </c>
      <c r="B2191" s="1">
        <f>'[1]RC-1(PY)'!B2191</f>
        <v>0</v>
      </c>
      <c r="C2191" s="1">
        <f>'[1]RC-1(PY)'!C2191</f>
        <v>0</v>
      </c>
      <c r="D2191" s="1">
        <f>'[1]RC-1(PY)'!D2191</f>
        <v>0</v>
      </c>
      <c r="E2191" s="1">
        <f>'[1]RC-1(PY)'!E2191</f>
        <v>0</v>
      </c>
      <c r="F2191" s="1">
        <f>'[1]RC-1(PY)'!F2191</f>
        <v>0</v>
      </c>
      <c r="G2191" s="1">
        <f>'[1]RC-1(PY)'!G2191</f>
        <v>0</v>
      </c>
      <c r="H2191" s="1">
        <f>'[1]RC-1(PY)'!H2191</f>
        <v>0</v>
      </c>
      <c r="I2191" s="1">
        <f>'[1]RC-1(PY)'!I2191</f>
        <v>0</v>
      </c>
      <c r="J2191" s="1">
        <f>'[1]RC-1(PY)'!J2191</f>
        <v>0</v>
      </c>
      <c r="K2191" s="1">
        <f>'[1]RC-1(PY)'!K2191</f>
        <v>0</v>
      </c>
      <c r="L2191" s="1">
        <f>'[1]RC-1(PY)'!L2191</f>
        <v>0</v>
      </c>
      <c r="M2191" s="1">
        <f>'[1]RC-1(PY)'!M2191</f>
        <v>0</v>
      </c>
      <c r="N2191" s="1">
        <f>'[1]RC-1(PY)'!N2191</f>
        <v>0</v>
      </c>
      <c r="O2191" s="1">
        <f>'[1]RC-1(PY)'!O2191</f>
        <v>0</v>
      </c>
      <c r="P2191" s="1">
        <f>'[1]RC-1(PY)'!P2191</f>
        <v>0</v>
      </c>
      <c r="Q2191" s="1">
        <f>'[1]RC-1(PY)'!Q2191</f>
        <v>0</v>
      </c>
      <c r="R2191" s="1">
        <f>'[1]RC-1(PY)'!R2191</f>
        <v>0</v>
      </c>
      <c r="S2191" s="1">
        <f>'[1]RC-1(PY)'!S2191</f>
        <v>0</v>
      </c>
      <c r="T2191" s="1">
        <f>'[1]RC-1(PY)'!T2191</f>
        <v>0</v>
      </c>
      <c r="U2191" s="1">
        <f>'[1]RC-1(PY)'!U2191</f>
        <v>0</v>
      </c>
      <c r="V2191" s="1">
        <f>'[1]RC-1(PY)'!V2191</f>
        <v>0</v>
      </c>
      <c r="W2191" s="1">
        <f>'[1]RC-1(PY)'!W2191</f>
        <v>0</v>
      </c>
      <c r="X2191" s="1">
        <f>'[1]RC-1(PY)'!X2191</f>
        <v>0</v>
      </c>
      <c r="Y2191" s="1">
        <f>'[1]RC-1(PY)'!Y2191</f>
        <v>0</v>
      </c>
      <c r="Z2191" s="1">
        <f>'[1]RC-1(PY)'!Z2191</f>
        <v>0</v>
      </c>
      <c r="AA2191" s="1">
        <f>'[1]RC-1(PY)'!AA2191</f>
        <v>0</v>
      </c>
      <c r="AB2191" s="1">
        <f>'[1]RC-1(PY)'!AB2191</f>
        <v>0</v>
      </c>
      <c r="AC2191" s="1">
        <f>'[1]RC-1(PY)'!AC2191</f>
        <v>0</v>
      </c>
      <c r="AD2191" s="1">
        <f>'[1]RC-1(PY)'!AD2191</f>
        <v>0</v>
      </c>
      <c r="AE2191" s="1">
        <f>'[1]RC-1(PY)'!AE2191</f>
        <v>0</v>
      </c>
      <c r="AF2191" s="1">
        <f>'[1]RC-1(PY)'!AF2191</f>
        <v>0</v>
      </c>
      <c r="AG2191" s="1">
        <f>'[1]RC-1(PY)'!AG2191</f>
        <v>0</v>
      </c>
      <c r="AH2191" s="1">
        <f>'[1]RC-1(PY)'!AH2191</f>
        <v>0</v>
      </c>
      <c r="AI2191" s="1">
        <f>'[1]RC-1(PY)'!AI2191</f>
        <v>0</v>
      </c>
    </row>
    <row r="2192" spans="1:35" x14ac:dyDescent="0.3">
      <c r="A2192" s="1">
        <f>'[1]RC-1(PY)'!A2192</f>
        <v>0</v>
      </c>
      <c r="B2192" s="1">
        <f>'[1]RC-1(PY)'!B2192</f>
        <v>0</v>
      </c>
      <c r="C2192" s="1">
        <f>'[1]RC-1(PY)'!C2192</f>
        <v>0</v>
      </c>
      <c r="D2192" s="1">
        <f>'[1]RC-1(PY)'!D2192</f>
        <v>0</v>
      </c>
      <c r="E2192" s="1">
        <f>'[1]RC-1(PY)'!E2192</f>
        <v>0</v>
      </c>
      <c r="F2192" s="1">
        <f>'[1]RC-1(PY)'!F2192</f>
        <v>0</v>
      </c>
      <c r="G2192" s="1">
        <f>'[1]RC-1(PY)'!G2192</f>
        <v>0</v>
      </c>
      <c r="H2192" s="1">
        <f>'[1]RC-1(PY)'!H2192</f>
        <v>0</v>
      </c>
      <c r="I2192" s="1">
        <f>'[1]RC-1(PY)'!I2192</f>
        <v>0</v>
      </c>
      <c r="J2192" s="1">
        <f>'[1]RC-1(PY)'!J2192</f>
        <v>0</v>
      </c>
      <c r="K2192" s="1">
        <f>'[1]RC-1(PY)'!K2192</f>
        <v>0</v>
      </c>
      <c r="L2192" s="1">
        <f>'[1]RC-1(PY)'!L2192</f>
        <v>0</v>
      </c>
      <c r="M2192" s="1">
        <f>'[1]RC-1(PY)'!M2192</f>
        <v>0</v>
      </c>
      <c r="N2192" s="1">
        <f>'[1]RC-1(PY)'!N2192</f>
        <v>0</v>
      </c>
      <c r="O2192" s="1">
        <f>'[1]RC-1(PY)'!O2192</f>
        <v>0</v>
      </c>
      <c r="P2192" s="1">
        <f>'[1]RC-1(PY)'!P2192</f>
        <v>0</v>
      </c>
      <c r="Q2192" s="1">
        <f>'[1]RC-1(PY)'!Q2192</f>
        <v>0</v>
      </c>
      <c r="R2192" s="1">
        <f>'[1]RC-1(PY)'!R2192</f>
        <v>0</v>
      </c>
      <c r="S2192" s="1">
        <f>'[1]RC-1(PY)'!S2192</f>
        <v>0</v>
      </c>
      <c r="T2192" s="1">
        <f>'[1]RC-1(PY)'!T2192</f>
        <v>0</v>
      </c>
      <c r="U2192" s="1">
        <f>'[1]RC-1(PY)'!U2192</f>
        <v>0</v>
      </c>
      <c r="V2192" s="1">
        <f>'[1]RC-1(PY)'!V2192</f>
        <v>0</v>
      </c>
      <c r="W2192" s="1">
        <f>'[1]RC-1(PY)'!W2192</f>
        <v>0</v>
      </c>
      <c r="X2192" s="1">
        <f>'[1]RC-1(PY)'!X2192</f>
        <v>0</v>
      </c>
      <c r="Y2192" s="1">
        <f>'[1]RC-1(PY)'!Y2192</f>
        <v>0</v>
      </c>
      <c r="Z2192" s="1">
        <f>'[1]RC-1(PY)'!Z2192</f>
        <v>0</v>
      </c>
      <c r="AA2192" s="1">
        <f>'[1]RC-1(PY)'!AA2192</f>
        <v>0</v>
      </c>
      <c r="AB2192" s="1">
        <f>'[1]RC-1(PY)'!AB2192</f>
        <v>0</v>
      </c>
      <c r="AC2192" s="1">
        <f>'[1]RC-1(PY)'!AC2192</f>
        <v>0</v>
      </c>
      <c r="AD2192" s="1">
        <f>'[1]RC-1(PY)'!AD2192</f>
        <v>0</v>
      </c>
      <c r="AE2192" s="1">
        <f>'[1]RC-1(PY)'!AE2192</f>
        <v>0</v>
      </c>
      <c r="AF2192" s="1">
        <f>'[1]RC-1(PY)'!AF2192</f>
        <v>0</v>
      </c>
      <c r="AG2192" s="1">
        <f>'[1]RC-1(PY)'!AG2192</f>
        <v>0</v>
      </c>
      <c r="AH2192" s="1">
        <f>'[1]RC-1(PY)'!AH2192</f>
        <v>0</v>
      </c>
      <c r="AI2192" s="1">
        <f>'[1]RC-1(PY)'!AI2192</f>
        <v>0</v>
      </c>
    </row>
    <row r="2193" spans="1:35" x14ac:dyDescent="0.3">
      <c r="A2193" s="1">
        <f>'[1]RC-1(PY)'!A2193</f>
        <v>0</v>
      </c>
      <c r="B2193" s="1">
        <f>'[1]RC-1(PY)'!B2193</f>
        <v>0</v>
      </c>
      <c r="C2193" s="1">
        <f>'[1]RC-1(PY)'!C2193</f>
        <v>0</v>
      </c>
      <c r="D2193" s="1">
        <f>'[1]RC-1(PY)'!D2193</f>
        <v>0</v>
      </c>
      <c r="E2193" s="1">
        <f>'[1]RC-1(PY)'!E2193</f>
        <v>0</v>
      </c>
      <c r="F2193" s="1">
        <f>'[1]RC-1(PY)'!F2193</f>
        <v>0</v>
      </c>
      <c r="G2193" s="1">
        <f>'[1]RC-1(PY)'!G2193</f>
        <v>0</v>
      </c>
      <c r="H2193" s="1">
        <f>'[1]RC-1(PY)'!H2193</f>
        <v>0</v>
      </c>
      <c r="I2193" s="1">
        <f>'[1]RC-1(PY)'!I2193</f>
        <v>0</v>
      </c>
      <c r="J2193" s="1">
        <f>'[1]RC-1(PY)'!J2193</f>
        <v>0</v>
      </c>
      <c r="K2193" s="1">
        <f>'[1]RC-1(PY)'!K2193</f>
        <v>0</v>
      </c>
      <c r="L2193" s="1">
        <f>'[1]RC-1(PY)'!L2193</f>
        <v>0</v>
      </c>
      <c r="M2193" s="1">
        <f>'[1]RC-1(PY)'!M2193</f>
        <v>0</v>
      </c>
      <c r="N2193" s="1">
        <f>'[1]RC-1(PY)'!N2193</f>
        <v>0</v>
      </c>
      <c r="O2193" s="1">
        <f>'[1]RC-1(PY)'!O2193</f>
        <v>0</v>
      </c>
      <c r="P2193" s="1">
        <f>'[1]RC-1(PY)'!P2193</f>
        <v>0</v>
      </c>
      <c r="Q2193" s="1">
        <f>'[1]RC-1(PY)'!Q2193</f>
        <v>0</v>
      </c>
      <c r="R2193" s="1">
        <f>'[1]RC-1(PY)'!R2193</f>
        <v>0</v>
      </c>
      <c r="S2193" s="1">
        <f>'[1]RC-1(PY)'!S2193</f>
        <v>0</v>
      </c>
      <c r="T2193" s="1">
        <f>'[1]RC-1(PY)'!T2193</f>
        <v>0</v>
      </c>
      <c r="U2193" s="1">
        <f>'[1]RC-1(PY)'!U2193</f>
        <v>0</v>
      </c>
      <c r="V2193" s="1">
        <f>'[1]RC-1(PY)'!V2193</f>
        <v>0</v>
      </c>
      <c r="W2193" s="1">
        <f>'[1]RC-1(PY)'!W2193</f>
        <v>0</v>
      </c>
      <c r="X2193" s="1">
        <f>'[1]RC-1(PY)'!X2193</f>
        <v>0</v>
      </c>
      <c r="Y2193" s="1">
        <f>'[1]RC-1(PY)'!Y2193</f>
        <v>0</v>
      </c>
      <c r="Z2193" s="1">
        <f>'[1]RC-1(PY)'!Z2193</f>
        <v>0</v>
      </c>
      <c r="AA2193" s="1">
        <f>'[1]RC-1(PY)'!AA2193</f>
        <v>0</v>
      </c>
      <c r="AB2193" s="1">
        <f>'[1]RC-1(PY)'!AB2193</f>
        <v>0</v>
      </c>
      <c r="AC2193" s="1">
        <f>'[1]RC-1(PY)'!AC2193</f>
        <v>0</v>
      </c>
      <c r="AD2193" s="1">
        <f>'[1]RC-1(PY)'!AD2193</f>
        <v>0</v>
      </c>
      <c r="AE2193" s="1">
        <f>'[1]RC-1(PY)'!AE2193</f>
        <v>0</v>
      </c>
      <c r="AF2193" s="1">
        <f>'[1]RC-1(PY)'!AF2193</f>
        <v>0</v>
      </c>
      <c r="AG2193" s="1">
        <f>'[1]RC-1(PY)'!AG2193</f>
        <v>0</v>
      </c>
      <c r="AH2193" s="1">
        <f>'[1]RC-1(PY)'!AH2193</f>
        <v>0</v>
      </c>
      <c r="AI2193" s="1">
        <f>'[1]RC-1(PY)'!AI2193</f>
        <v>0</v>
      </c>
    </row>
    <row r="2194" spans="1:35" x14ac:dyDescent="0.3">
      <c r="A2194" s="1">
        <f>'[1]RC-1(PY)'!A2194</f>
        <v>0</v>
      </c>
      <c r="B2194" s="1">
        <f>'[1]RC-1(PY)'!B2194</f>
        <v>0</v>
      </c>
      <c r="C2194" s="1">
        <f>'[1]RC-1(PY)'!C2194</f>
        <v>0</v>
      </c>
      <c r="D2194" s="1">
        <f>'[1]RC-1(PY)'!D2194</f>
        <v>0</v>
      </c>
      <c r="E2194" s="1">
        <f>'[1]RC-1(PY)'!E2194</f>
        <v>0</v>
      </c>
      <c r="F2194" s="1">
        <f>'[1]RC-1(PY)'!F2194</f>
        <v>0</v>
      </c>
      <c r="G2194" s="1">
        <f>'[1]RC-1(PY)'!G2194</f>
        <v>0</v>
      </c>
      <c r="H2194" s="1">
        <f>'[1]RC-1(PY)'!H2194</f>
        <v>0</v>
      </c>
      <c r="I2194" s="1">
        <f>'[1]RC-1(PY)'!I2194</f>
        <v>0</v>
      </c>
      <c r="J2194" s="1">
        <f>'[1]RC-1(PY)'!J2194</f>
        <v>0</v>
      </c>
      <c r="K2194" s="1">
        <f>'[1]RC-1(PY)'!K2194</f>
        <v>0</v>
      </c>
      <c r="L2194" s="1">
        <f>'[1]RC-1(PY)'!L2194</f>
        <v>0</v>
      </c>
      <c r="M2194" s="1">
        <f>'[1]RC-1(PY)'!M2194</f>
        <v>0</v>
      </c>
      <c r="N2194" s="1">
        <f>'[1]RC-1(PY)'!N2194</f>
        <v>0</v>
      </c>
      <c r="O2194" s="1">
        <f>'[1]RC-1(PY)'!O2194</f>
        <v>0</v>
      </c>
      <c r="P2194" s="1">
        <f>'[1]RC-1(PY)'!P2194</f>
        <v>0</v>
      </c>
      <c r="Q2194" s="1">
        <f>'[1]RC-1(PY)'!Q2194</f>
        <v>0</v>
      </c>
      <c r="R2194" s="1">
        <f>'[1]RC-1(PY)'!R2194</f>
        <v>0</v>
      </c>
      <c r="S2194" s="1">
        <f>'[1]RC-1(PY)'!S2194</f>
        <v>0</v>
      </c>
      <c r="T2194" s="1">
        <f>'[1]RC-1(PY)'!T2194</f>
        <v>0</v>
      </c>
      <c r="U2194" s="1">
        <f>'[1]RC-1(PY)'!U2194</f>
        <v>0</v>
      </c>
      <c r="V2194" s="1">
        <f>'[1]RC-1(PY)'!V2194</f>
        <v>0</v>
      </c>
      <c r="W2194" s="1">
        <f>'[1]RC-1(PY)'!W2194</f>
        <v>0</v>
      </c>
      <c r="X2194" s="1">
        <f>'[1]RC-1(PY)'!X2194</f>
        <v>0</v>
      </c>
      <c r="Y2194" s="1">
        <f>'[1]RC-1(PY)'!Y2194</f>
        <v>0</v>
      </c>
      <c r="Z2194" s="1">
        <f>'[1]RC-1(PY)'!Z2194</f>
        <v>0</v>
      </c>
      <c r="AA2194" s="1">
        <f>'[1]RC-1(PY)'!AA2194</f>
        <v>0</v>
      </c>
      <c r="AB2194" s="1">
        <f>'[1]RC-1(PY)'!AB2194</f>
        <v>0</v>
      </c>
      <c r="AC2194" s="1">
        <f>'[1]RC-1(PY)'!AC2194</f>
        <v>0</v>
      </c>
      <c r="AD2194" s="1">
        <f>'[1]RC-1(PY)'!AD2194</f>
        <v>0</v>
      </c>
      <c r="AE2194" s="1">
        <f>'[1]RC-1(PY)'!AE2194</f>
        <v>0</v>
      </c>
      <c r="AF2194" s="1">
        <f>'[1]RC-1(PY)'!AF2194</f>
        <v>0</v>
      </c>
      <c r="AG2194" s="1">
        <f>'[1]RC-1(PY)'!AG2194</f>
        <v>0</v>
      </c>
      <c r="AH2194" s="1">
        <f>'[1]RC-1(PY)'!AH2194</f>
        <v>0</v>
      </c>
      <c r="AI2194" s="1">
        <f>'[1]RC-1(PY)'!AI2194</f>
        <v>0</v>
      </c>
    </row>
    <row r="2195" spans="1:35" x14ac:dyDescent="0.3">
      <c r="A2195" s="1">
        <f>'[1]RC-1(PY)'!A2195</f>
        <v>0</v>
      </c>
      <c r="B2195" s="1">
        <f>'[1]RC-1(PY)'!B2195</f>
        <v>0</v>
      </c>
      <c r="C2195" s="1">
        <f>'[1]RC-1(PY)'!C2195</f>
        <v>0</v>
      </c>
      <c r="D2195" s="1">
        <f>'[1]RC-1(PY)'!D2195</f>
        <v>0</v>
      </c>
      <c r="E2195" s="1">
        <f>'[1]RC-1(PY)'!E2195</f>
        <v>0</v>
      </c>
      <c r="F2195" s="1">
        <f>'[1]RC-1(PY)'!F2195</f>
        <v>0</v>
      </c>
      <c r="G2195" s="1">
        <f>'[1]RC-1(PY)'!G2195</f>
        <v>0</v>
      </c>
      <c r="H2195" s="1">
        <f>'[1]RC-1(PY)'!H2195</f>
        <v>0</v>
      </c>
      <c r="I2195" s="1">
        <f>'[1]RC-1(PY)'!I2195</f>
        <v>0</v>
      </c>
      <c r="J2195" s="1">
        <f>'[1]RC-1(PY)'!J2195</f>
        <v>0</v>
      </c>
      <c r="K2195" s="1">
        <f>'[1]RC-1(PY)'!K2195</f>
        <v>0</v>
      </c>
      <c r="L2195" s="1">
        <f>'[1]RC-1(PY)'!L2195</f>
        <v>0</v>
      </c>
      <c r="M2195" s="1">
        <f>'[1]RC-1(PY)'!M2195</f>
        <v>0</v>
      </c>
      <c r="N2195" s="1">
        <f>'[1]RC-1(PY)'!N2195</f>
        <v>0</v>
      </c>
      <c r="O2195" s="1">
        <f>'[1]RC-1(PY)'!O2195</f>
        <v>0</v>
      </c>
      <c r="P2195" s="1">
        <f>'[1]RC-1(PY)'!P2195</f>
        <v>0</v>
      </c>
      <c r="Q2195" s="1">
        <f>'[1]RC-1(PY)'!Q2195</f>
        <v>0</v>
      </c>
      <c r="R2195" s="1">
        <f>'[1]RC-1(PY)'!R2195</f>
        <v>0</v>
      </c>
      <c r="S2195" s="1">
        <f>'[1]RC-1(PY)'!S2195</f>
        <v>0</v>
      </c>
      <c r="T2195" s="1">
        <f>'[1]RC-1(PY)'!T2195</f>
        <v>0</v>
      </c>
      <c r="U2195" s="1">
        <f>'[1]RC-1(PY)'!U2195</f>
        <v>0</v>
      </c>
      <c r="V2195" s="1">
        <f>'[1]RC-1(PY)'!V2195</f>
        <v>0</v>
      </c>
      <c r="W2195" s="1">
        <f>'[1]RC-1(PY)'!W2195</f>
        <v>0</v>
      </c>
      <c r="X2195" s="1">
        <f>'[1]RC-1(PY)'!X2195</f>
        <v>0</v>
      </c>
      <c r="Y2195" s="1">
        <f>'[1]RC-1(PY)'!Y2195</f>
        <v>0</v>
      </c>
      <c r="Z2195" s="1">
        <f>'[1]RC-1(PY)'!Z2195</f>
        <v>0</v>
      </c>
      <c r="AA2195" s="1">
        <f>'[1]RC-1(PY)'!AA2195</f>
        <v>0</v>
      </c>
      <c r="AB2195" s="1">
        <f>'[1]RC-1(PY)'!AB2195</f>
        <v>0</v>
      </c>
      <c r="AC2195" s="1">
        <f>'[1]RC-1(PY)'!AC2195</f>
        <v>0</v>
      </c>
      <c r="AD2195" s="1">
        <f>'[1]RC-1(PY)'!AD2195</f>
        <v>0</v>
      </c>
      <c r="AE2195" s="1">
        <f>'[1]RC-1(PY)'!AE2195</f>
        <v>0</v>
      </c>
      <c r="AF2195" s="1">
        <f>'[1]RC-1(PY)'!AF2195</f>
        <v>0</v>
      </c>
      <c r="AG2195" s="1">
        <f>'[1]RC-1(PY)'!AG2195</f>
        <v>0</v>
      </c>
      <c r="AH2195" s="1">
        <f>'[1]RC-1(PY)'!AH2195</f>
        <v>0</v>
      </c>
      <c r="AI2195" s="1">
        <f>'[1]RC-1(PY)'!AI2195</f>
        <v>0</v>
      </c>
    </row>
    <row r="2196" spans="1:35" x14ac:dyDescent="0.3">
      <c r="A2196" s="1">
        <f>'[1]RC-1(PY)'!A2196</f>
        <v>0</v>
      </c>
      <c r="B2196" s="1">
        <f>'[1]RC-1(PY)'!B2196</f>
        <v>0</v>
      </c>
      <c r="C2196" s="1">
        <f>'[1]RC-1(PY)'!C2196</f>
        <v>0</v>
      </c>
      <c r="D2196" s="1">
        <f>'[1]RC-1(PY)'!D2196</f>
        <v>0</v>
      </c>
      <c r="E2196" s="1">
        <f>'[1]RC-1(PY)'!E2196</f>
        <v>0</v>
      </c>
      <c r="F2196" s="1">
        <f>'[1]RC-1(PY)'!F2196</f>
        <v>0</v>
      </c>
      <c r="G2196" s="1">
        <f>'[1]RC-1(PY)'!G2196</f>
        <v>0</v>
      </c>
      <c r="H2196" s="1">
        <f>'[1]RC-1(PY)'!H2196</f>
        <v>0</v>
      </c>
      <c r="I2196" s="1">
        <f>'[1]RC-1(PY)'!I2196</f>
        <v>0</v>
      </c>
      <c r="J2196" s="1">
        <f>'[1]RC-1(PY)'!J2196</f>
        <v>0</v>
      </c>
      <c r="K2196" s="1">
        <f>'[1]RC-1(PY)'!K2196</f>
        <v>0</v>
      </c>
      <c r="L2196" s="1">
        <f>'[1]RC-1(PY)'!L2196</f>
        <v>0</v>
      </c>
      <c r="M2196" s="1">
        <f>'[1]RC-1(PY)'!M2196</f>
        <v>0</v>
      </c>
      <c r="N2196" s="1">
        <f>'[1]RC-1(PY)'!N2196</f>
        <v>0</v>
      </c>
      <c r="O2196" s="1">
        <f>'[1]RC-1(PY)'!O2196</f>
        <v>0</v>
      </c>
      <c r="P2196" s="1">
        <f>'[1]RC-1(PY)'!P2196</f>
        <v>0</v>
      </c>
      <c r="Q2196" s="1">
        <f>'[1]RC-1(PY)'!Q2196</f>
        <v>0</v>
      </c>
      <c r="R2196" s="1">
        <f>'[1]RC-1(PY)'!R2196</f>
        <v>0</v>
      </c>
      <c r="S2196" s="1">
        <f>'[1]RC-1(PY)'!S2196</f>
        <v>0</v>
      </c>
      <c r="T2196" s="1">
        <f>'[1]RC-1(PY)'!T2196</f>
        <v>0</v>
      </c>
      <c r="U2196" s="1">
        <f>'[1]RC-1(PY)'!U2196</f>
        <v>0</v>
      </c>
      <c r="V2196" s="1">
        <f>'[1]RC-1(PY)'!V2196</f>
        <v>0</v>
      </c>
      <c r="W2196" s="1">
        <f>'[1]RC-1(PY)'!W2196</f>
        <v>0</v>
      </c>
      <c r="X2196" s="1">
        <f>'[1]RC-1(PY)'!X2196</f>
        <v>0</v>
      </c>
      <c r="Y2196" s="1">
        <f>'[1]RC-1(PY)'!Y2196</f>
        <v>0</v>
      </c>
      <c r="Z2196" s="1">
        <f>'[1]RC-1(PY)'!Z2196</f>
        <v>0</v>
      </c>
      <c r="AA2196" s="1">
        <f>'[1]RC-1(PY)'!AA2196</f>
        <v>0</v>
      </c>
      <c r="AB2196" s="1">
        <f>'[1]RC-1(PY)'!AB2196</f>
        <v>0</v>
      </c>
      <c r="AC2196" s="1">
        <f>'[1]RC-1(PY)'!AC2196</f>
        <v>0</v>
      </c>
      <c r="AD2196" s="1">
        <f>'[1]RC-1(PY)'!AD2196</f>
        <v>0</v>
      </c>
      <c r="AE2196" s="1">
        <f>'[1]RC-1(PY)'!AE2196</f>
        <v>0</v>
      </c>
      <c r="AF2196" s="1">
        <f>'[1]RC-1(PY)'!AF2196</f>
        <v>0</v>
      </c>
      <c r="AG2196" s="1">
        <f>'[1]RC-1(PY)'!AG2196</f>
        <v>0</v>
      </c>
      <c r="AH2196" s="1">
        <f>'[1]RC-1(PY)'!AH2196</f>
        <v>0</v>
      </c>
      <c r="AI2196" s="1">
        <f>'[1]RC-1(PY)'!AI2196</f>
        <v>0</v>
      </c>
    </row>
    <row r="2197" spans="1:35" x14ac:dyDescent="0.3">
      <c r="A2197" s="1">
        <f>'[1]RC-1(PY)'!A2197</f>
        <v>0</v>
      </c>
      <c r="B2197" s="1">
        <f>'[1]RC-1(PY)'!B2197</f>
        <v>0</v>
      </c>
      <c r="C2197" s="1">
        <f>'[1]RC-1(PY)'!C2197</f>
        <v>0</v>
      </c>
      <c r="D2197" s="1">
        <f>'[1]RC-1(PY)'!D2197</f>
        <v>0</v>
      </c>
      <c r="E2197" s="1">
        <f>'[1]RC-1(PY)'!E2197</f>
        <v>0</v>
      </c>
      <c r="F2197" s="1">
        <f>'[1]RC-1(PY)'!F2197</f>
        <v>0</v>
      </c>
      <c r="G2197" s="1">
        <f>'[1]RC-1(PY)'!G2197</f>
        <v>0</v>
      </c>
      <c r="H2197" s="1">
        <f>'[1]RC-1(PY)'!H2197</f>
        <v>0</v>
      </c>
      <c r="I2197" s="1">
        <f>'[1]RC-1(PY)'!I2197</f>
        <v>0</v>
      </c>
      <c r="J2197" s="1">
        <f>'[1]RC-1(PY)'!J2197</f>
        <v>0</v>
      </c>
      <c r="K2197" s="1">
        <f>'[1]RC-1(PY)'!K2197</f>
        <v>0</v>
      </c>
      <c r="L2197" s="1">
        <f>'[1]RC-1(PY)'!L2197</f>
        <v>0</v>
      </c>
      <c r="M2197" s="1">
        <f>'[1]RC-1(PY)'!M2197</f>
        <v>0</v>
      </c>
      <c r="N2197" s="1">
        <f>'[1]RC-1(PY)'!N2197</f>
        <v>0</v>
      </c>
      <c r="O2197" s="1">
        <f>'[1]RC-1(PY)'!O2197</f>
        <v>0</v>
      </c>
      <c r="P2197" s="1">
        <f>'[1]RC-1(PY)'!P2197</f>
        <v>0</v>
      </c>
      <c r="Q2197" s="1">
        <f>'[1]RC-1(PY)'!Q2197</f>
        <v>0</v>
      </c>
      <c r="R2197" s="1">
        <f>'[1]RC-1(PY)'!R2197</f>
        <v>0</v>
      </c>
      <c r="S2197" s="1">
        <f>'[1]RC-1(PY)'!S2197</f>
        <v>0</v>
      </c>
      <c r="T2197" s="1">
        <f>'[1]RC-1(PY)'!T2197</f>
        <v>0</v>
      </c>
      <c r="U2197" s="1">
        <f>'[1]RC-1(PY)'!U2197</f>
        <v>0</v>
      </c>
      <c r="V2197" s="1">
        <f>'[1]RC-1(PY)'!V2197</f>
        <v>0</v>
      </c>
      <c r="W2197" s="1">
        <f>'[1]RC-1(PY)'!W2197</f>
        <v>0</v>
      </c>
      <c r="X2197" s="1">
        <f>'[1]RC-1(PY)'!X2197</f>
        <v>0</v>
      </c>
      <c r="Y2197" s="1">
        <f>'[1]RC-1(PY)'!Y2197</f>
        <v>0</v>
      </c>
      <c r="Z2197" s="1">
        <f>'[1]RC-1(PY)'!Z2197</f>
        <v>0</v>
      </c>
      <c r="AA2197" s="1">
        <f>'[1]RC-1(PY)'!AA2197</f>
        <v>0</v>
      </c>
      <c r="AB2197" s="1">
        <f>'[1]RC-1(PY)'!AB2197</f>
        <v>0</v>
      </c>
      <c r="AC2197" s="1">
        <f>'[1]RC-1(PY)'!AC2197</f>
        <v>0</v>
      </c>
      <c r="AD2197" s="1">
        <f>'[1]RC-1(PY)'!AD2197</f>
        <v>0</v>
      </c>
      <c r="AE2197" s="1">
        <f>'[1]RC-1(PY)'!AE2197</f>
        <v>0</v>
      </c>
      <c r="AF2197" s="1">
        <f>'[1]RC-1(PY)'!AF2197</f>
        <v>0</v>
      </c>
      <c r="AG2197" s="1">
        <f>'[1]RC-1(PY)'!AG2197</f>
        <v>0</v>
      </c>
      <c r="AH2197" s="1">
        <f>'[1]RC-1(PY)'!AH2197</f>
        <v>0</v>
      </c>
      <c r="AI2197" s="1">
        <f>'[1]RC-1(PY)'!AI2197</f>
        <v>0</v>
      </c>
    </row>
    <row r="2198" spans="1:35" x14ac:dyDescent="0.3">
      <c r="A2198" s="1">
        <f>'[1]RC-1(PY)'!A2198</f>
        <v>0</v>
      </c>
      <c r="B2198" s="1">
        <f>'[1]RC-1(PY)'!B2198</f>
        <v>0</v>
      </c>
      <c r="C2198" s="1">
        <f>'[1]RC-1(PY)'!C2198</f>
        <v>0</v>
      </c>
      <c r="D2198" s="1">
        <f>'[1]RC-1(PY)'!D2198</f>
        <v>0</v>
      </c>
      <c r="E2198" s="1">
        <f>'[1]RC-1(PY)'!E2198</f>
        <v>0</v>
      </c>
      <c r="F2198" s="1">
        <f>'[1]RC-1(PY)'!F2198</f>
        <v>0</v>
      </c>
      <c r="G2198" s="1">
        <f>'[1]RC-1(PY)'!G2198</f>
        <v>0</v>
      </c>
      <c r="H2198" s="1">
        <f>'[1]RC-1(PY)'!H2198</f>
        <v>0</v>
      </c>
      <c r="I2198" s="1">
        <f>'[1]RC-1(PY)'!I2198</f>
        <v>0</v>
      </c>
      <c r="J2198" s="1">
        <f>'[1]RC-1(PY)'!J2198</f>
        <v>0</v>
      </c>
      <c r="K2198" s="1">
        <f>'[1]RC-1(PY)'!K2198</f>
        <v>0</v>
      </c>
      <c r="L2198" s="1">
        <f>'[1]RC-1(PY)'!L2198</f>
        <v>0</v>
      </c>
      <c r="M2198" s="1">
        <f>'[1]RC-1(PY)'!M2198</f>
        <v>0</v>
      </c>
      <c r="N2198" s="1">
        <f>'[1]RC-1(PY)'!N2198</f>
        <v>0</v>
      </c>
      <c r="O2198" s="1">
        <f>'[1]RC-1(PY)'!O2198</f>
        <v>0</v>
      </c>
      <c r="P2198" s="1">
        <f>'[1]RC-1(PY)'!P2198</f>
        <v>0</v>
      </c>
      <c r="Q2198" s="1">
        <f>'[1]RC-1(PY)'!Q2198</f>
        <v>0</v>
      </c>
      <c r="R2198" s="1">
        <f>'[1]RC-1(PY)'!R2198</f>
        <v>0</v>
      </c>
      <c r="S2198" s="1">
        <f>'[1]RC-1(PY)'!S2198</f>
        <v>0</v>
      </c>
      <c r="T2198" s="1">
        <f>'[1]RC-1(PY)'!T2198</f>
        <v>0</v>
      </c>
      <c r="U2198" s="1">
        <f>'[1]RC-1(PY)'!U2198</f>
        <v>0</v>
      </c>
      <c r="V2198" s="1">
        <f>'[1]RC-1(PY)'!V2198</f>
        <v>0</v>
      </c>
      <c r="W2198" s="1">
        <f>'[1]RC-1(PY)'!W2198</f>
        <v>0</v>
      </c>
      <c r="X2198" s="1">
        <f>'[1]RC-1(PY)'!X2198</f>
        <v>0</v>
      </c>
      <c r="Y2198" s="1">
        <f>'[1]RC-1(PY)'!Y2198</f>
        <v>0</v>
      </c>
      <c r="Z2198" s="1">
        <f>'[1]RC-1(PY)'!Z2198</f>
        <v>0</v>
      </c>
      <c r="AA2198" s="1">
        <f>'[1]RC-1(PY)'!AA2198</f>
        <v>0</v>
      </c>
      <c r="AB2198" s="1">
        <f>'[1]RC-1(PY)'!AB2198</f>
        <v>0</v>
      </c>
      <c r="AC2198" s="1">
        <f>'[1]RC-1(PY)'!AC2198</f>
        <v>0</v>
      </c>
      <c r="AD2198" s="1">
        <f>'[1]RC-1(PY)'!AD2198</f>
        <v>0</v>
      </c>
      <c r="AE2198" s="1">
        <f>'[1]RC-1(PY)'!AE2198</f>
        <v>0</v>
      </c>
      <c r="AF2198" s="1">
        <f>'[1]RC-1(PY)'!AF2198</f>
        <v>0</v>
      </c>
      <c r="AG2198" s="1">
        <f>'[1]RC-1(PY)'!AG2198</f>
        <v>0</v>
      </c>
      <c r="AH2198" s="1">
        <f>'[1]RC-1(PY)'!AH2198</f>
        <v>0</v>
      </c>
      <c r="AI2198" s="1">
        <f>'[1]RC-1(PY)'!AI2198</f>
        <v>0</v>
      </c>
    </row>
    <row r="2199" spans="1:35" x14ac:dyDescent="0.3">
      <c r="A2199" s="1">
        <f>'[1]RC-1(PY)'!A2199</f>
        <v>0</v>
      </c>
      <c r="B2199" s="1">
        <f>'[1]RC-1(PY)'!B2199</f>
        <v>0</v>
      </c>
      <c r="C2199" s="1">
        <f>'[1]RC-1(PY)'!C2199</f>
        <v>0</v>
      </c>
      <c r="D2199" s="1">
        <f>'[1]RC-1(PY)'!D2199</f>
        <v>0</v>
      </c>
      <c r="E2199" s="1">
        <f>'[1]RC-1(PY)'!E2199</f>
        <v>0</v>
      </c>
      <c r="F2199" s="1">
        <f>'[1]RC-1(PY)'!F2199</f>
        <v>0</v>
      </c>
      <c r="G2199" s="1">
        <f>'[1]RC-1(PY)'!G2199</f>
        <v>0</v>
      </c>
      <c r="H2199" s="1">
        <f>'[1]RC-1(PY)'!H2199</f>
        <v>0</v>
      </c>
      <c r="I2199" s="1">
        <f>'[1]RC-1(PY)'!I2199</f>
        <v>0</v>
      </c>
      <c r="J2199" s="1">
        <f>'[1]RC-1(PY)'!J2199</f>
        <v>0</v>
      </c>
      <c r="K2199" s="1">
        <f>'[1]RC-1(PY)'!K2199</f>
        <v>0</v>
      </c>
      <c r="L2199" s="1">
        <f>'[1]RC-1(PY)'!L2199</f>
        <v>0</v>
      </c>
      <c r="M2199" s="1">
        <f>'[1]RC-1(PY)'!M2199</f>
        <v>0</v>
      </c>
      <c r="N2199" s="1">
        <f>'[1]RC-1(PY)'!N2199</f>
        <v>0</v>
      </c>
      <c r="O2199" s="1">
        <f>'[1]RC-1(PY)'!O2199</f>
        <v>0</v>
      </c>
      <c r="P2199" s="1">
        <f>'[1]RC-1(PY)'!P2199</f>
        <v>0</v>
      </c>
      <c r="Q2199" s="1">
        <f>'[1]RC-1(PY)'!Q2199</f>
        <v>0</v>
      </c>
      <c r="R2199" s="1">
        <f>'[1]RC-1(PY)'!R2199</f>
        <v>0</v>
      </c>
      <c r="S2199" s="1">
        <f>'[1]RC-1(PY)'!S2199</f>
        <v>0</v>
      </c>
      <c r="T2199" s="1">
        <f>'[1]RC-1(PY)'!T2199</f>
        <v>0</v>
      </c>
      <c r="U2199" s="1">
        <f>'[1]RC-1(PY)'!U2199</f>
        <v>0</v>
      </c>
      <c r="V2199" s="1">
        <f>'[1]RC-1(PY)'!V2199</f>
        <v>0</v>
      </c>
      <c r="W2199" s="1">
        <f>'[1]RC-1(PY)'!W2199</f>
        <v>0</v>
      </c>
      <c r="X2199" s="1">
        <f>'[1]RC-1(PY)'!X2199</f>
        <v>0</v>
      </c>
      <c r="Y2199" s="1">
        <f>'[1]RC-1(PY)'!Y2199</f>
        <v>0</v>
      </c>
      <c r="Z2199" s="1">
        <f>'[1]RC-1(PY)'!Z2199</f>
        <v>0</v>
      </c>
      <c r="AA2199" s="1">
        <f>'[1]RC-1(PY)'!AA2199</f>
        <v>0</v>
      </c>
      <c r="AB2199" s="1">
        <f>'[1]RC-1(PY)'!AB2199</f>
        <v>0</v>
      </c>
      <c r="AC2199" s="1">
        <f>'[1]RC-1(PY)'!AC2199</f>
        <v>0</v>
      </c>
      <c r="AD2199" s="1">
        <f>'[1]RC-1(PY)'!AD2199</f>
        <v>0</v>
      </c>
      <c r="AE2199" s="1">
        <f>'[1]RC-1(PY)'!AE2199</f>
        <v>0</v>
      </c>
      <c r="AF2199" s="1">
        <f>'[1]RC-1(PY)'!AF2199</f>
        <v>0</v>
      </c>
      <c r="AG2199" s="1">
        <f>'[1]RC-1(PY)'!AG2199</f>
        <v>0</v>
      </c>
      <c r="AH2199" s="1">
        <f>'[1]RC-1(PY)'!AH2199</f>
        <v>0</v>
      </c>
      <c r="AI2199" s="1">
        <f>'[1]RC-1(PY)'!AI2199</f>
        <v>0</v>
      </c>
    </row>
    <row r="2200" spans="1:35" x14ac:dyDescent="0.3">
      <c r="A2200" s="1">
        <f>'[1]RC-1(PY)'!A2200</f>
        <v>0</v>
      </c>
      <c r="B2200" s="1">
        <f>'[1]RC-1(PY)'!B2200</f>
        <v>0</v>
      </c>
      <c r="C2200" s="1">
        <f>'[1]RC-1(PY)'!C2200</f>
        <v>0</v>
      </c>
      <c r="D2200" s="1">
        <f>'[1]RC-1(PY)'!D2200</f>
        <v>0</v>
      </c>
      <c r="E2200" s="1">
        <f>'[1]RC-1(PY)'!E2200</f>
        <v>0</v>
      </c>
      <c r="F2200" s="1">
        <f>'[1]RC-1(PY)'!F2200</f>
        <v>0</v>
      </c>
      <c r="G2200" s="1">
        <f>'[1]RC-1(PY)'!G2200</f>
        <v>0</v>
      </c>
      <c r="H2200" s="1">
        <f>'[1]RC-1(PY)'!H2200</f>
        <v>0</v>
      </c>
      <c r="I2200" s="1">
        <f>'[1]RC-1(PY)'!I2200</f>
        <v>0</v>
      </c>
      <c r="J2200" s="1">
        <f>'[1]RC-1(PY)'!J2200</f>
        <v>0</v>
      </c>
      <c r="K2200" s="1">
        <f>'[1]RC-1(PY)'!K2200</f>
        <v>0</v>
      </c>
      <c r="L2200" s="1">
        <f>'[1]RC-1(PY)'!L2200</f>
        <v>0</v>
      </c>
      <c r="M2200" s="1">
        <f>'[1]RC-1(PY)'!M2200</f>
        <v>0</v>
      </c>
      <c r="N2200" s="1">
        <f>'[1]RC-1(PY)'!N2200</f>
        <v>0</v>
      </c>
      <c r="O2200" s="1">
        <f>'[1]RC-1(PY)'!O2200</f>
        <v>0</v>
      </c>
      <c r="P2200" s="1">
        <f>'[1]RC-1(PY)'!P2200</f>
        <v>0</v>
      </c>
      <c r="Q2200" s="1">
        <f>'[1]RC-1(PY)'!Q2200</f>
        <v>0</v>
      </c>
      <c r="R2200" s="1">
        <f>'[1]RC-1(PY)'!R2200</f>
        <v>0</v>
      </c>
      <c r="S2200" s="1">
        <f>'[1]RC-1(PY)'!S2200</f>
        <v>0</v>
      </c>
      <c r="T2200" s="1">
        <f>'[1]RC-1(PY)'!T2200</f>
        <v>0</v>
      </c>
      <c r="U2200" s="1">
        <f>'[1]RC-1(PY)'!U2200</f>
        <v>0</v>
      </c>
      <c r="V2200" s="1">
        <f>'[1]RC-1(PY)'!V2200</f>
        <v>0</v>
      </c>
      <c r="W2200" s="1">
        <f>'[1]RC-1(PY)'!W2200</f>
        <v>0</v>
      </c>
      <c r="X2200" s="1">
        <f>'[1]RC-1(PY)'!X2200</f>
        <v>0</v>
      </c>
      <c r="Y2200" s="1">
        <f>'[1]RC-1(PY)'!Y2200</f>
        <v>0</v>
      </c>
      <c r="Z2200" s="1">
        <f>'[1]RC-1(PY)'!Z2200</f>
        <v>0</v>
      </c>
      <c r="AA2200" s="1">
        <f>'[1]RC-1(PY)'!AA2200</f>
        <v>0</v>
      </c>
      <c r="AB2200" s="1">
        <f>'[1]RC-1(PY)'!AB2200</f>
        <v>0</v>
      </c>
      <c r="AC2200" s="1">
        <f>'[1]RC-1(PY)'!AC2200</f>
        <v>0</v>
      </c>
      <c r="AD2200" s="1">
        <f>'[1]RC-1(PY)'!AD2200</f>
        <v>0</v>
      </c>
      <c r="AE2200" s="1">
        <f>'[1]RC-1(PY)'!AE2200</f>
        <v>0</v>
      </c>
      <c r="AF2200" s="1">
        <f>'[1]RC-1(PY)'!AF2200</f>
        <v>0</v>
      </c>
      <c r="AG2200" s="1">
        <f>'[1]RC-1(PY)'!AG2200</f>
        <v>0</v>
      </c>
      <c r="AH2200" s="1">
        <f>'[1]RC-1(PY)'!AH2200</f>
        <v>0</v>
      </c>
      <c r="AI2200" s="1">
        <f>'[1]RC-1(PY)'!AI2200</f>
        <v>0</v>
      </c>
    </row>
    <row r="2201" spans="1:35" x14ac:dyDescent="0.3">
      <c r="A2201" s="1">
        <f>'[1]RC-1(PY)'!A2201</f>
        <v>0</v>
      </c>
      <c r="B2201" s="1">
        <f>'[1]RC-1(PY)'!B2201</f>
        <v>0</v>
      </c>
      <c r="C2201" s="1">
        <f>'[1]RC-1(PY)'!C2201</f>
        <v>0</v>
      </c>
      <c r="D2201" s="1">
        <f>'[1]RC-1(PY)'!D2201</f>
        <v>0</v>
      </c>
      <c r="E2201" s="1">
        <f>'[1]RC-1(PY)'!E2201</f>
        <v>0</v>
      </c>
      <c r="F2201" s="1">
        <f>'[1]RC-1(PY)'!F2201</f>
        <v>0</v>
      </c>
      <c r="G2201" s="1">
        <f>'[1]RC-1(PY)'!G2201</f>
        <v>0</v>
      </c>
      <c r="H2201" s="1">
        <f>'[1]RC-1(PY)'!H2201</f>
        <v>0</v>
      </c>
      <c r="I2201" s="1">
        <f>'[1]RC-1(PY)'!I2201</f>
        <v>0</v>
      </c>
      <c r="J2201" s="1">
        <f>'[1]RC-1(PY)'!J2201</f>
        <v>0</v>
      </c>
      <c r="K2201" s="1">
        <f>'[1]RC-1(PY)'!K2201</f>
        <v>0</v>
      </c>
      <c r="L2201" s="1">
        <f>'[1]RC-1(PY)'!L2201</f>
        <v>0</v>
      </c>
      <c r="M2201" s="1">
        <f>'[1]RC-1(PY)'!M2201</f>
        <v>0</v>
      </c>
      <c r="N2201" s="1">
        <f>'[1]RC-1(PY)'!N2201</f>
        <v>0</v>
      </c>
      <c r="O2201" s="1">
        <f>'[1]RC-1(PY)'!O2201</f>
        <v>0</v>
      </c>
      <c r="P2201" s="1">
        <f>'[1]RC-1(PY)'!P2201</f>
        <v>0</v>
      </c>
      <c r="Q2201" s="1">
        <f>'[1]RC-1(PY)'!Q2201</f>
        <v>0</v>
      </c>
      <c r="R2201" s="1">
        <f>'[1]RC-1(PY)'!R2201</f>
        <v>0</v>
      </c>
      <c r="S2201" s="1">
        <f>'[1]RC-1(PY)'!S2201</f>
        <v>0</v>
      </c>
      <c r="T2201" s="1">
        <f>'[1]RC-1(PY)'!T2201</f>
        <v>0</v>
      </c>
      <c r="U2201" s="1">
        <f>'[1]RC-1(PY)'!U2201</f>
        <v>0</v>
      </c>
      <c r="V2201" s="1">
        <f>'[1]RC-1(PY)'!V2201</f>
        <v>0</v>
      </c>
      <c r="W2201" s="1">
        <f>'[1]RC-1(PY)'!W2201</f>
        <v>0</v>
      </c>
      <c r="X2201" s="1">
        <f>'[1]RC-1(PY)'!X2201</f>
        <v>0</v>
      </c>
      <c r="Y2201" s="1">
        <f>'[1]RC-1(PY)'!Y2201</f>
        <v>0</v>
      </c>
      <c r="Z2201" s="1">
        <f>'[1]RC-1(PY)'!Z2201</f>
        <v>0</v>
      </c>
      <c r="AA2201" s="1">
        <f>'[1]RC-1(PY)'!AA2201</f>
        <v>0</v>
      </c>
      <c r="AB2201" s="1">
        <f>'[1]RC-1(PY)'!AB2201</f>
        <v>0</v>
      </c>
      <c r="AC2201" s="1">
        <f>'[1]RC-1(PY)'!AC2201</f>
        <v>0</v>
      </c>
      <c r="AD2201" s="1">
        <f>'[1]RC-1(PY)'!AD2201</f>
        <v>0</v>
      </c>
      <c r="AE2201" s="1">
        <f>'[1]RC-1(PY)'!AE2201</f>
        <v>0</v>
      </c>
      <c r="AF2201" s="1">
        <f>'[1]RC-1(PY)'!AF2201</f>
        <v>0</v>
      </c>
      <c r="AG2201" s="1">
        <f>'[1]RC-1(PY)'!AG2201</f>
        <v>0</v>
      </c>
      <c r="AH2201" s="1">
        <f>'[1]RC-1(PY)'!AH2201</f>
        <v>0</v>
      </c>
      <c r="AI2201" s="1">
        <f>'[1]RC-1(PY)'!AI2201</f>
        <v>0</v>
      </c>
    </row>
    <row r="2202" spans="1:35" x14ac:dyDescent="0.3">
      <c r="A2202" s="1">
        <f>'[1]RC-1(PY)'!A2202</f>
        <v>0</v>
      </c>
      <c r="B2202" s="1">
        <f>'[1]RC-1(PY)'!B2202</f>
        <v>0</v>
      </c>
      <c r="C2202" s="1">
        <f>'[1]RC-1(PY)'!C2202</f>
        <v>0</v>
      </c>
      <c r="D2202" s="1">
        <f>'[1]RC-1(PY)'!D2202</f>
        <v>0</v>
      </c>
      <c r="E2202" s="1">
        <f>'[1]RC-1(PY)'!E2202</f>
        <v>0</v>
      </c>
      <c r="F2202" s="1">
        <f>'[1]RC-1(PY)'!F2202</f>
        <v>0</v>
      </c>
      <c r="G2202" s="1">
        <f>'[1]RC-1(PY)'!G2202</f>
        <v>0</v>
      </c>
      <c r="H2202" s="1">
        <f>'[1]RC-1(PY)'!H2202</f>
        <v>0</v>
      </c>
      <c r="I2202" s="1">
        <f>'[1]RC-1(PY)'!I2202</f>
        <v>0</v>
      </c>
      <c r="J2202" s="1">
        <f>'[1]RC-1(PY)'!J2202</f>
        <v>0</v>
      </c>
      <c r="K2202" s="1">
        <f>'[1]RC-1(PY)'!K2202</f>
        <v>0</v>
      </c>
      <c r="L2202" s="1">
        <f>'[1]RC-1(PY)'!L2202</f>
        <v>0</v>
      </c>
      <c r="M2202" s="1">
        <f>'[1]RC-1(PY)'!M2202</f>
        <v>0</v>
      </c>
      <c r="N2202" s="1">
        <f>'[1]RC-1(PY)'!N2202</f>
        <v>0</v>
      </c>
      <c r="O2202" s="1">
        <f>'[1]RC-1(PY)'!O2202</f>
        <v>0</v>
      </c>
      <c r="P2202" s="1">
        <f>'[1]RC-1(PY)'!P2202</f>
        <v>0</v>
      </c>
      <c r="Q2202" s="1">
        <f>'[1]RC-1(PY)'!Q2202</f>
        <v>0</v>
      </c>
      <c r="R2202" s="1">
        <f>'[1]RC-1(PY)'!R2202</f>
        <v>0</v>
      </c>
      <c r="S2202" s="1">
        <f>'[1]RC-1(PY)'!S2202</f>
        <v>0</v>
      </c>
      <c r="T2202" s="1">
        <f>'[1]RC-1(PY)'!T2202</f>
        <v>0</v>
      </c>
      <c r="U2202" s="1">
        <f>'[1]RC-1(PY)'!U2202</f>
        <v>0</v>
      </c>
      <c r="V2202" s="1">
        <f>'[1]RC-1(PY)'!V2202</f>
        <v>0</v>
      </c>
      <c r="W2202" s="1">
        <f>'[1]RC-1(PY)'!W2202</f>
        <v>0</v>
      </c>
      <c r="X2202" s="1">
        <f>'[1]RC-1(PY)'!X2202</f>
        <v>0</v>
      </c>
      <c r="Y2202" s="1">
        <f>'[1]RC-1(PY)'!Y2202</f>
        <v>0</v>
      </c>
      <c r="Z2202" s="1">
        <f>'[1]RC-1(PY)'!Z2202</f>
        <v>0</v>
      </c>
      <c r="AA2202" s="1">
        <f>'[1]RC-1(PY)'!AA2202</f>
        <v>0</v>
      </c>
      <c r="AB2202" s="1">
        <f>'[1]RC-1(PY)'!AB2202</f>
        <v>0</v>
      </c>
      <c r="AC2202" s="1">
        <f>'[1]RC-1(PY)'!AC2202</f>
        <v>0</v>
      </c>
      <c r="AD2202" s="1">
        <f>'[1]RC-1(PY)'!AD2202</f>
        <v>0</v>
      </c>
      <c r="AE2202" s="1">
        <f>'[1]RC-1(PY)'!AE2202</f>
        <v>0</v>
      </c>
      <c r="AF2202" s="1">
        <f>'[1]RC-1(PY)'!AF2202</f>
        <v>0</v>
      </c>
      <c r="AG2202" s="1">
        <f>'[1]RC-1(PY)'!AG2202</f>
        <v>0</v>
      </c>
      <c r="AH2202" s="1">
        <f>'[1]RC-1(PY)'!AH2202</f>
        <v>0</v>
      </c>
      <c r="AI2202" s="1">
        <f>'[1]RC-1(PY)'!AI2202</f>
        <v>0</v>
      </c>
    </row>
    <row r="2203" spans="1:35" x14ac:dyDescent="0.3">
      <c r="A2203" s="1">
        <f>'[1]RC-1(PY)'!A2203</f>
        <v>0</v>
      </c>
      <c r="B2203" s="1">
        <f>'[1]RC-1(PY)'!B2203</f>
        <v>0</v>
      </c>
      <c r="C2203" s="1">
        <f>'[1]RC-1(PY)'!C2203</f>
        <v>0</v>
      </c>
      <c r="D2203" s="1">
        <f>'[1]RC-1(PY)'!D2203</f>
        <v>0</v>
      </c>
      <c r="E2203" s="1">
        <f>'[1]RC-1(PY)'!E2203</f>
        <v>0</v>
      </c>
      <c r="F2203" s="1">
        <f>'[1]RC-1(PY)'!F2203</f>
        <v>0</v>
      </c>
      <c r="G2203" s="1">
        <f>'[1]RC-1(PY)'!G2203</f>
        <v>0</v>
      </c>
      <c r="H2203" s="1">
        <f>'[1]RC-1(PY)'!H2203</f>
        <v>0</v>
      </c>
      <c r="I2203" s="1">
        <f>'[1]RC-1(PY)'!I2203</f>
        <v>0</v>
      </c>
      <c r="J2203" s="1">
        <f>'[1]RC-1(PY)'!J2203</f>
        <v>0</v>
      </c>
      <c r="K2203" s="1">
        <f>'[1]RC-1(PY)'!K2203</f>
        <v>0</v>
      </c>
      <c r="L2203" s="1">
        <f>'[1]RC-1(PY)'!L2203</f>
        <v>0</v>
      </c>
      <c r="M2203" s="1">
        <f>'[1]RC-1(PY)'!M2203</f>
        <v>0</v>
      </c>
      <c r="N2203" s="1">
        <f>'[1]RC-1(PY)'!N2203</f>
        <v>0</v>
      </c>
      <c r="O2203" s="1">
        <f>'[1]RC-1(PY)'!O2203</f>
        <v>0</v>
      </c>
      <c r="P2203" s="1">
        <f>'[1]RC-1(PY)'!P2203</f>
        <v>0</v>
      </c>
      <c r="Q2203" s="1">
        <f>'[1]RC-1(PY)'!Q2203</f>
        <v>0</v>
      </c>
      <c r="R2203" s="1">
        <f>'[1]RC-1(PY)'!R2203</f>
        <v>0</v>
      </c>
      <c r="S2203" s="1">
        <f>'[1]RC-1(PY)'!S2203</f>
        <v>0</v>
      </c>
      <c r="T2203" s="1">
        <f>'[1]RC-1(PY)'!T2203</f>
        <v>0</v>
      </c>
      <c r="U2203" s="1">
        <f>'[1]RC-1(PY)'!U2203</f>
        <v>0</v>
      </c>
      <c r="V2203" s="1">
        <f>'[1]RC-1(PY)'!V2203</f>
        <v>0</v>
      </c>
      <c r="W2203" s="1">
        <f>'[1]RC-1(PY)'!W2203</f>
        <v>0</v>
      </c>
      <c r="X2203" s="1">
        <f>'[1]RC-1(PY)'!X2203</f>
        <v>0</v>
      </c>
      <c r="Y2203" s="1">
        <f>'[1]RC-1(PY)'!Y2203</f>
        <v>0</v>
      </c>
      <c r="Z2203" s="1">
        <f>'[1]RC-1(PY)'!Z2203</f>
        <v>0</v>
      </c>
      <c r="AA2203" s="1">
        <f>'[1]RC-1(PY)'!AA2203</f>
        <v>0</v>
      </c>
      <c r="AB2203" s="1">
        <f>'[1]RC-1(PY)'!AB2203</f>
        <v>0</v>
      </c>
      <c r="AC2203" s="1">
        <f>'[1]RC-1(PY)'!AC2203</f>
        <v>0</v>
      </c>
      <c r="AD2203" s="1">
        <f>'[1]RC-1(PY)'!AD2203</f>
        <v>0</v>
      </c>
      <c r="AE2203" s="1">
        <f>'[1]RC-1(PY)'!AE2203</f>
        <v>0</v>
      </c>
      <c r="AF2203" s="1">
        <f>'[1]RC-1(PY)'!AF2203</f>
        <v>0</v>
      </c>
      <c r="AG2203" s="1">
        <f>'[1]RC-1(PY)'!AG2203</f>
        <v>0</v>
      </c>
      <c r="AH2203" s="1">
        <f>'[1]RC-1(PY)'!AH2203</f>
        <v>0</v>
      </c>
      <c r="AI2203" s="1">
        <f>'[1]RC-1(PY)'!AI2203</f>
        <v>0</v>
      </c>
    </row>
    <row r="2204" spans="1:35" x14ac:dyDescent="0.3">
      <c r="A2204" s="1">
        <f>'[1]RC-1(PY)'!A2204</f>
        <v>0</v>
      </c>
      <c r="B2204" s="1">
        <f>'[1]RC-1(PY)'!B2204</f>
        <v>0</v>
      </c>
      <c r="C2204" s="1">
        <f>'[1]RC-1(PY)'!C2204</f>
        <v>0</v>
      </c>
      <c r="D2204" s="1">
        <f>'[1]RC-1(PY)'!D2204</f>
        <v>0</v>
      </c>
      <c r="E2204" s="1">
        <f>'[1]RC-1(PY)'!E2204</f>
        <v>0</v>
      </c>
      <c r="F2204" s="1">
        <f>'[1]RC-1(PY)'!F2204</f>
        <v>0</v>
      </c>
      <c r="G2204" s="1">
        <f>'[1]RC-1(PY)'!G2204</f>
        <v>0</v>
      </c>
      <c r="H2204" s="1">
        <f>'[1]RC-1(PY)'!H2204</f>
        <v>0</v>
      </c>
      <c r="I2204" s="1">
        <f>'[1]RC-1(PY)'!I2204</f>
        <v>0</v>
      </c>
      <c r="J2204" s="1">
        <f>'[1]RC-1(PY)'!J2204</f>
        <v>0</v>
      </c>
      <c r="K2204" s="1">
        <f>'[1]RC-1(PY)'!K2204</f>
        <v>0</v>
      </c>
      <c r="L2204" s="1">
        <f>'[1]RC-1(PY)'!L2204</f>
        <v>0</v>
      </c>
      <c r="M2204" s="1">
        <f>'[1]RC-1(PY)'!M2204</f>
        <v>0</v>
      </c>
      <c r="N2204" s="1">
        <f>'[1]RC-1(PY)'!N2204</f>
        <v>0</v>
      </c>
      <c r="O2204" s="1">
        <f>'[1]RC-1(PY)'!O2204</f>
        <v>0</v>
      </c>
      <c r="P2204" s="1">
        <f>'[1]RC-1(PY)'!P2204</f>
        <v>0</v>
      </c>
      <c r="Q2204" s="1">
        <f>'[1]RC-1(PY)'!Q2204</f>
        <v>0</v>
      </c>
      <c r="R2204" s="1">
        <f>'[1]RC-1(PY)'!R2204</f>
        <v>0</v>
      </c>
      <c r="S2204" s="1">
        <f>'[1]RC-1(PY)'!S2204</f>
        <v>0</v>
      </c>
      <c r="T2204" s="1">
        <f>'[1]RC-1(PY)'!T2204</f>
        <v>0</v>
      </c>
      <c r="U2204" s="1">
        <f>'[1]RC-1(PY)'!U2204</f>
        <v>0</v>
      </c>
      <c r="V2204" s="1">
        <f>'[1]RC-1(PY)'!V2204</f>
        <v>0</v>
      </c>
      <c r="W2204" s="1">
        <f>'[1]RC-1(PY)'!W2204</f>
        <v>0</v>
      </c>
      <c r="X2204" s="1">
        <f>'[1]RC-1(PY)'!X2204</f>
        <v>0</v>
      </c>
      <c r="Y2204" s="1">
        <f>'[1]RC-1(PY)'!Y2204</f>
        <v>0</v>
      </c>
      <c r="Z2204" s="1">
        <f>'[1]RC-1(PY)'!Z2204</f>
        <v>0</v>
      </c>
      <c r="AA2204" s="1">
        <f>'[1]RC-1(PY)'!AA2204</f>
        <v>0</v>
      </c>
      <c r="AB2204" s="1">
        <f>'[1]RC-1(PY)'!AB2204</f>
        <v>0</v>
      </c>
      <c r="AC2204" s="1">
        <f>'[1]RC-1(PY)'!AC2204</f>
        <v>0</v>
      </c>
      <c r="AD2204" s="1">
        <f>'[1]RC-1(PY)'!AD2204</f>
        <v>0</v>
      </c>
      <c r="AE2204" s="1">
        <f>'[1]RC-1(PY)'!AE2204</f>
        <v>0</v>
      </c>
      <c r="AF2204" s="1">
        <f>'[1]RC-1(PY)'!AF2204</f>
        <v>0</v>
      </c>
      <c r="AG2204" s="1">
        <f>'[1]RC-1(PY)'!AG2204</f>
        <v>0</v>
      </c>
      <c r="AH2204" s="1">
        <f>'[1]RC-1(PY)'!AH2204</f>
        <v>0</v>
      </c>
      <c r="AI2204" s="1">
        <f>'[1]RC-1(PY)'!AI2204</f>
        <v>0</v>
      </c>
    </row>
    <row r="2205" spans="1:35" x14ac:dyDescent="0.3">
      <c r="A2205" s="1">
        <f>'[1]RC-1(PY)'!A2205</f>
        <v>0</v>
      </c>
      <c r="B2205" s="1">
        <f>'[1]RC-1(PY)'!B2205</f>
        <v>0</v>
      </c>
      <c r="C2205" s="1">
        <f>'[1]RC-1(PY)'!C2205</f>
        <v>0</v>
      </c>
      <c r="D2205" s="1">
        <f>'[1]RC-1(PY)'!D2205</f>
        <v>0</v>
      </c>
      <c r="E2205" s="1">
        <f>'[1]RC-1(PY)'!E2205</f>
        <v>0</v>
      </c>
      <c r="F2205" s="1">
        <f>'[1]RC-1(PY)'!F2205</f>
        <v>0</v>
      </c>
      <c r="G2205" s="1">
        <f>'[1]RC-1(PY)'!G2205</f>
        <v>0</v>
      </c>
      <c r="H2205" s="1">
        <f>'[1]RC-1(PY)'!H2205</f>
        <v>0</v>
      </c>
      <c r="I2205" s="1">
        <f>'[1]RC-1(PY)'!I2205</f>
        <v>0</v>
      </c>
      <c r="J2205" s="1">
        <f>'[1]RC-1(PY)'!J2205</f>
        <v>0</v>
      </c>
      <c r="K2205" s="1">
        <f>'[1]RC-1(PY)'!K2205</f>
        <v>0</v>
      </c>
      <c r="L2205" s="1">
        <f>'[1]RC-1(PY)'!L2205</f>
        <v>0</v>
      </c>
      <c r="M2205" s="1">
        <f>'[1]RC-1(PY)'!M2205</f>
        <v>0</v>
      </c>
      <c r="N2205" s="1">
        <f>'[1]RC-1(PY)'!N2205</f>
        <v>0</v>
      </c>
      <c r="O2205" s="1">
        <f>'[1]RC-1(PY)'!O2205</f>
        <v>0</v>
      </c>
      <c r="P2205" s="1">
        <f>'[1]RC-1(PY)'!P2205</f>
        <v>0</v>
      </c>
      <c r="Q2205" s="1">
        <f>'[1]RC-1(PY)'!Q2205</f>
        <v>0</v>
      </c>
      <c r="R2205" s="1">
        <f>'[1]RC-1(PY)'!R2205</f>
        <v>0</v>
      </c>
      <c r="S2205" s="1">
        <f>'[1]RC-1(PY)'!S2205</f>
        <v>0</v>
      </c>
      <c r="T2205" s="1">
        <f>'[1]RC-1(PY)'!T2205</f>
        <v>0</v>
      </c>
      <c r="U2205" s="1">
        <f>'[1]RC-1(PY)'!U2205</f>
        <v>0</v>
      </c>
      <c r="V2205" s="1">
        <f>'[1]RC-1(PY)'!V2205</f>
        <v>0</v>
      </c>
      <c r="W2205" s="1">
        <f>'[1]RC-1(PY)'!W2205</f>
        <v>0</v>
      </c>
      <c r="X2205" s="1">
        <f>'[1]RC-1(PY)'!X2205</f>
        <v>0</v>
      </c>
      <c r="Y2205" s="1">
        <f>'[1]RC-1(PY)'!Y2205</f>
        <v>0</v>
      </c>
      <c r="Z2205" s="1">
        <f>'[1]RC-1(PY)'!Z2205</f>
        <v>0</v>
      </c>
      <c r="AA2205" s="1">
        <f>'[1]RC-1(PY)'!AA2205</f>
        <v>0</v>
      </c>
      <c r="AB2205" s="1">
        <f>'[1]RC-1(PY)'!AB2205</f>
        <v>0</v>
      </c>
      <c r="AC2205" s="1">
        <f>'[1]RC-1(PY)'!AC2205</f>
        <v>0</v>
      </c>
      <c r="AD2205" s="1">
        <f>'[1]RC-1(PY)'!AD2205</f>
        <v>0</v>
      </c>
      <c r="AE2205" s="1">
        <f>'[1]RC-1(PY)'!AE2205</f>
        <v>0</v>
      </c>
      <c r="AF2205" s="1">
        <f>'[1]RC-1(PY)'!AF2205</f>
        <v>0</v>
      </c>
      <c r="AG2205" s="1">
        <f>'[1]RC-1(PY)'!AG2205</f>
        <v>0</v>
      </c>
      <c r="AH2205" s="1">
        <f>'[1]RC-1(PY)'!AH2205</f>
        <v>0</v>
      </c>
      <c r="AI2205" s="1">
        <f>'[1]RC-1(PY)'!AI2205</f>
        <v>0</v>
      </c>
    </row>
    <row r="2206" spans="1:35" x14ac:dyDescent="0.3">
      <c r="A2206" s="1">
        <f>'[1]RC-1(PY)'!A2206</f>
        <v>0</v>
      </c>
      <c r="B2206" s="1">
        <f>'[1]RC-1(PY)'!B2206</f>
        <v>0</v>
      </c>
      <c r="C2206" s="1">
        <f>'[1]RC-1(PY)'!C2206</f>
        <v>0</v>
      </c>
      <c r="D2206" s="1">
        <f>'[1]RC-1(PY)'!D2206</f>
        <v>0</v>
      </c>
      <c r="E2206" s="1">
        <f>'[1]RC-1(PY)'!E2206</f>
        <v>0</v>
      </c>
      <c r="F2206" s="1">
        <f>'[1]RC-1(PY)'!F2206</f>
        <v>0</v>
      </c>
      <c r="G2206" s="1">
        <f>'[1]RC-1(PY)'!G2206</f>
        <v>0</v>
      </c>
      <c r="H2206" s="1">
        <f>'[1]RC-1(PY)'!H2206</f>
        <v>0</v>
      </c>
      <c r="I2206" s="1">
        <f>'[1]RC-1(PY)'!I2206</f>
        <v>0</v>
      </c>
      <c r="J2206" s="1">
        <f>'[1]RC-1(PY)'!J2206</f>
        <v>0</v>
      </c>
      <c r="K2206" s="1">
        <f>'[1]RC-1(PY)'!K2206</f>
        <v>0</v>
      </c>
      <c r="L2206" s="1">
        <f>'[1]RC-1(PY)'!L2206</f>
        <v>0</v>
      </c>
      <c r="M2206" s="1">
        <f>'[1]RC-1(PY)'!M2206</f>
        <v>0</v>
      </c>
      <c r="N2206" s="1">
        <f>'[1]RC-1(PY)'!N2206</f>
        <v>0</v>
      </c>
      <c r="O2206" s="1">
        <f>'[1]RC-1(PY)'!O2206</f>
        <v>0</v>
      </c>
      <c r="P2206" s="1">
        <f>'[1]RC-1(PY)'!P2206</f>
        <v>0</v>
      </c>
      <c r="Q2206" s="1">
        <f>'[1]RC-1(PY)'!Q2206</f>
        <v>0</v>
      </c>
      <c r="R2206" s="1">
        <f>'[1]RC-1(PY)'!R2206</f>
        <v>0</v>
      </c>
      <c r="S2206" s="1">
        <f>'[1]RC-1(PY)'!S2206</f>
        <v>0</v>
      </c>
      <c r="T2206" s="1">
        <f>'[1]RC-1(PY)'!T2206</f>
        <v>0</v>
      </c>
      <c r="U2206" s="1">
        <f>'[1]RC-1(PY)'!U2206</f>
        <v>0</v>
      </c>
      <c r="V2206" s="1">
        <f>'[1]RC-1(PY)'!V2206</f>
        <v>0</v>
      </c>
      <c r="W2206" s="1">
        <f>'[1]RC-1(PY)'!W2206</f>
        <v>0</v>
      </c>
      <c r="X2206" s="1">
        <f>'[1]RC-1(PY)'!X2206</f>
        <v>0</v>
      </c>
      <c r="Y2206" s="1">
        <f>'[1]RC-1(PY)'!Y2206</f>
        <v>0</v>
      </c>
      <c r="Z2206" s="1">
        <f>'[1]RC-1(PY)'!Z2206</f>
        <v>0</v>
      </c>
      <c r="AA2206" s="1">
        <f>'[1]RC-1(PY)'!AA2206</f>
        <v>0</v>
      </c>
      <c r="AB2206" s="1">
        <f>'[1]RC-1(PY)'!AB2206</f>
        <v>0</v>
      </c>
      <c r="AC2206" s="1">
        <f>'[1]RC-1(PY)'!AC2206</f>
        <v>0</v>
      </c>
      <c r="AD2206" s="1">
        <f>'[1]RC-1(PY)'!AD2206</f>
        <v>0</v>
      </c>
      <c r="AE2206" s="1">
        <f>'[1]RC-1(PY)'!AE2206</f>
        <v>0</v>
      </c>
      <c r="AF2206" s="1">
        <f>'[1]RC-1(PY)'!AF2206</f>
        <v>0</v>
      </c>
      <c r="AG2206" s="1">
        <f>'[1]RC-1(PY)'!AG2206</f>
        <v>0</v>
      </c>
      <c r="AH2206" s="1">
        <f>'[1]RC-1(PY)'!AH2206</f>
        <v>0</v>
      </c>
      <c r="AI2206" s="1">
        <f>'[1]RC-1(PY)'!AI2206</f>
        <v>0</v>
      </c>
    </row>
    <row r="2207" spans="1:35" x14ac:dyDescent="0.3">
      <c r="A2207" s="1">
        <f>'[1]RC-1(PY)'!A2207</f>
        <v>0</v>
      </c>
      <c r="B2207" s="1">
        <f>'[1]RC-1(PY)'!B2207</f>
        <v>0</v>
      </c>
      <c r="C2207" s="1">
        <f>'[1]RC-1(PY)'!C2207</f>
        <v>0</v>
      </c>
      <c r="D2207" s="1">
        <f>'[1]RC-1(PY)'!D2207</f>
        <v>0</v>
      </c>
      <c r="E2207" s="1">
        <f>'[1]RC-1(PY)'!E2207</f>
        <v>0</v>
      </c>
      <c r="F2207" s="1">
        <f>'[1]RC-1(PY)'!F2207</f>
        <v>0</v>
      </c>
      <c r="G2207" s="1">
        <f>'[1]RC-1(PY)'!G2207</f>
        <v>0</v>
      </c>
      <c r="H2207" s="1">
        <f>'[1]RC-1(PY)'!H2207</f>
        <v>0</v>
      </c>
      <c r="I2207" s="1">
        <f>'[1]RC-1(PY)'!I2207</f>
        <v>0</v>
      </c>
      <c r="J2207" s="1">
        <f>'[1]RC-1(PY)'!J2207</f>
        <v>0</v>
      </c>
      <c r="K2207" s="1">
        <f>'[1]RC-1(PY)'!K2207</f>
        <v>0</v>
      </c>
      <c r="L2207" s="1">
        <f>'[1]RC-1(PY)'!L2207</f>
        <v>0</v>
      </c>
      <c r="M2207" s="1">
        <f>'[1]RC-1(PY)'!M2207</f>
        <v>0</v>
      </c>
      <c r="N2207" s="1">
        <f>'[1]RC-1(PY)'!N2207</f>
        <v>0</v>
      </c>
      <c r="O2207" s="1">
        <f>'[1]RC-1(PY)'!O2207</f>
        <v>0</v>
      </c>
      <c r="P2207" s="1">
        <f>'[1]RC-1(PY)'!P2207</f>
        <v>0</v>
      </c>
      <c r="Q2207" s="1">
        <f>'[1]RC-1(PY)'!Q2207</f>
        <v>0</v>
      </c>
      <c r="R2207" s="1">
        <f>'[1]RC-1(PY)'!R2207</f>
        <v>0</v>
      </c>
      <c r="S2207" s="1">
        <f>'[1]RC-1(PY)'!S2207</f>
        <v>0</v>
      </c>
      <c r="T2207" s="1">
        <f>'[1]RC-1(PY)'!T2207</f>
        <v>0</v>
      </c>
      <c r="U2207" s="1">
        <f>'[1]RC-1(PY)'!U2207</f>
        <v>0</v>
      </c>
      <c r="V2207" s="1">
        <f>'[1]RC-1(PY)'!V2207</f>
        <v>0</v>
      </c>
      <c r="W2207" s="1">
        <f>'[1]RC-1(PY)'!W2207</f>
        <v>0</v>
      </c>
      <c r="X2207" s="1">
        <f>'[1]RC-1(PY)'!X2207</f>
        <v>0</v>
      </c>
      <c r="Y2207" s="1">
        <f>'[1]RC-1(PY)'!Y2207</f>
        <v>0</v>
      </c>
      <c r="Z2207" s="1">
        <f>'[1]RC-1(PY)'!Z2207</f>
        <v>0</v>
      </c>
      <c r="AA2207" s="1">
        <f>'[1]RC-1(PY)'!AA2207</f>
        <v>0</v>
      </c>
      <c r="AB2207" s="1">
        <f>'[1]RC-1(PY)'!AB2207</f>
        <v>0</v>
      </c>
      <c r="AC2207" s="1">
        <f>'[1]RC-1(PY)'!AC2207</f>
        <v>0</v>
      </c>
      <c r="AD2207" s="1">
        <f>'[1]RC-1(PY)'!AD2207</f>
        <v>0</v>
      </c>
      <c r="AE2207" s="1">
        <f>'[1]RC-1(PY)'!AE2207</f>
        <v>0</v>
      </c>
      <c r="AF2207" s="1">
        <f>'[1]RC-1(PY)'!AF2207</f>
        <v>0</v>
      </c>
      <c r="AG2207" s="1">
        <f>'[1]RC-1(PY)'!AG2207</f>
        <v>0</v>
      </c>
      <c r="AH2207" s="1">
        <f>'[1]RC-1(PY)'!AH2207</f>
        <v>0</v>
      </c>
      <c r="AI2207" s="1">
        <f>'[1]RC-1(PY)'!AI2207</f>
        <v>0</v>
      </c>
    </row>
    <row r="2208" spans="1:35" x14ac:dyDescent="0.3">
      <c r="A2208" s="1">
        <f>'[1]RC-1(PY)'!A2208</f>
        <v>0</v>
      </c>
      <c r="B2208" s="1">
        <f>'[1]RC-1(PY)'!B2208</f>
        <v>0</v>
      </c>
      <c r="C2208" s="1">
        <f>'[1]RC-1(PY)'!C2208</f>
        <v>0</v>
      </c>
      <c r="D2208" s="1">
        <f>'[1]RC-1(PY)'!D2208</f>
        <v>0</v>
      </c>
      <c r="E2208" s="1">
        <f>'[1]RC-1(PY)'!E2208</f>
        <v>0</v>
      </c>
      <c r="F2208" s="1">
        <f>'[1]RC-1(PY)'!F2208</f>
        <v>0</v>
      </c>
      <c r="G2208" s="1">
        <f>'[1]RC-1(PY)'!G2208</f>
        <v>0</v>
      </c>
      <c r="H2208" s="1">
        <f>'[1]RC-1(PY)'!H2208</f>
        <v>0</v>
      </c>
      <c r="I2208" s="1">
        <f>'[1]RC-1(PY)'!I2208</f>
        <v>0</v>
      </c>
      <c r="J2208" s="1">
        <f>'[1]RC-1(PY)'!J2208</f>
        <v>0</v>
      </c>
      <c r="K2208" s="1">
        <f>'[1]RC-1(PY)'!K2208</f>
        <v>0</v>
      </c>
      <c r="L2208" s="1">
        <f>'[1]RC-1(PY)'!L2208</f>
        <v>0</v>
      </c>
      <c r="M2208" s="1">
        <f>'[1]RC-1(PY)'!M2208</f>
        <v>0</v>
      </c>
      <c r="N2208" s="1">
        <f>'[1]RC-1(PY)'!N2208</f>
        <v>0</v>
      </c>
      <c r="O2208" s="1">
        <f>'[1]RC-1(PY)'!O2208</f>
        <v>0</v>
      </c>
      <c r="P2208" s="1">
        <f>'[1]RC-1(PY)'!P2208</f>
        <v>0</v>
      </c>
      <c r="Q2208" s="1">
        <f>'[1]RC-1(PY)'!Q2208</f>
        <v>0</v>
      </c>
      <c r="R2208" s="1">
        <f>'[1]RC-1(PY)'!R2208</f>
        <v>0</v>
      </c>
      <c r="S2208" s="1">
        <f>'[1]RC-1(PY)'!S2208</f>
        <v>0</v>
      </c>
      <c r="T2208" s="1">
        <f>'[1]RC-1(PY)'!T2208</f>
        <v>0</v>
      </c>
      <c r="U2208" s="1">
        <f>'[1]RC-1(PY)'!U2208</f>
        <v>0</v>
      </c>
      <c r="V2208" s="1">
        <f>'[1]RC-1(PY)'!V2208</f>
        <v>0</v>
      </c>
      <c r="W2208" s="1">
        <f>'[1]RC-1(PY)'!W2208</f>
        <v>0</v>
      </c>
      <c r="X2208" s="1">
        <f>'[1]RC-1(PY)'!X2208</f>
        <v>0</v>
      </c>
      <c r="Y2208" s="1">
        <f>'[1]RC-1(PY)'!Y2208</f>
        <v>0</v>
      </c>
      <c r="Z2208" s="1">
        <f>'[1]RC-1(PY)'!Z2208</f>
        <v>0</v>
      </c>
      <c r="AA2208" s="1">
        <f>'[1]RC-1(PY)'!AA2208</f>
        <v>0</v>
      </c>
      <c r="AB2208" s="1">
        <f>'[1]RC-1(PY)'!AB2208</f>
        <v>0</v>
      </c>
      <c r="AC2208" s="1">
        <f>'[1]RC-1(PY)'!AC2208</f>
        <v>0</v>
      </c>
      <c r="AD2208" s="1">
        <f>'[1]RC-1(PY)'!AD2208</f>
        <v>0</v>
      </c>
      <c r="AE2208" s="1">
        <f>'[1]RC-1(PY)'!AE2208</f>
        <v>0</v>
      </c>
      <c r="AF2208" s="1">
        <f>'[1]RC-1(PY)'!AF2208</f>
        <v>0</v>
      </c>
      <c r="AG2208" s="1">
        <f>'[1]RC-1(PY)'!AG2208</f>
        <v>0</v>
      </c>
      <c r="AH2208" s="1">
        <f>'[1]RC-1(PY)'!AH2208</f>
        <v>0</v>
      </c>
      <c r="AI2208" s="1">
        <f>'[1]RC-1(PY)'!AI2208</f>
        <v>0</v>
      </c>
    </row>
    <row r="2209" spans="1:35" x14ac:dyDescent="0.3">
      <c r="A2209" s="1">
        <f>'[1]RC-1(PY)'!A2209</f>
        <v>0</v>
      </c>
      <c r="B2209" s="1">
        <f>'[1]RC-1(PY)'!B2209</f>
        <v>0</v>
      </c>
      <c r="C2209" s="1">
        <f>'[1]RC-1(PY)'!C2209</f>
        <v>0</v>
      </c>
      <c r="D2209" s="1">
        <f>'[1]RC-1(PY)'!D2209</f>
        <v>0</v>
      </c>
      <c r="E2209" s="1">
        <f>'[1]RC-1(PY)'!E2209</f>
        <v>0</v>
      </c>
      <c r="F2209" s="1">
        <f>'[1]RC-1(PY)'!F2209</f>
        <v>0</v>
      </c>
      <c r="G2209" s="1">
        <f>'[1]RC-1(PY)'!G2209</f>
        <v>0</v>
      </c>
      <c r="H2209" s="1">
        <f>'[1]RC-1(PY)'!H2209</f>
        <v>0</v>
      </c>
      <c r="I2209" s="1">
        <f>'[1]RC-1(PY)'!I2209</f>
        <v>0</v>
      </c>
      <c r="J2209" s="1">
        <f>'[1]RC-1(PY)'!J2209</f>
        <v>0</v>
      </c>
      <c r="K2209" s="1">
        <f>'[1]RC-1(PY)'!K2209</f>
        <v>0</v>
      </c>
      <c r="L2209" s="1">
        <f>'[1]RC-1(PY)'!L2209</f>
        <v>0</v>
      </c>
      <c r="M2209" s="1">
        <f>'[1]RC-1(PY)'!M2209</f>
        <v>0</v>
      </c>
      <c r="N2209" s="1">
        <f>'[1]RC-1(PY)'!N2209</f>
        <v>0</v>
      </c>
      <c r="O2209" s="1">
        <f>'[1]RC-1(PY)'!O2209</f>
        <v>0</v>
      </c>
      <c r="P2209" s="1">
        <f>'[1]RC-1(PY)'!P2209</f>
        <v>0</v>
      </c>
      <c r="Q2209" s="1">
        <f>'[1]RC-1(PY)'!Q2209</f>
        <v>0</v>
      </c>
      <c r="R2209" s="1">
        <f>'[1]RC-1(PY)'!R2209</f>
        <v>0</v>
      </c>
      <c r="S2209" s="1">
        <f>'[1]RC-1(PY)'!S2209</f>
        <v>0</v>
      </c>
      <c r="T2209" s="1">
        <f>'[1]RC-1(PY)'!T2209</f>
        <v>0</v>
      </c>
      <c r="U2209" s="1">
        <f>'[1]RC-1(PY)'!U2209</f>
        <v>0</v>
      </c>
      <c r="V2209" s="1">
        <f>'[1]RC-1(PY)'!V2209</f>
        <v>0</v>
      </c>
      <c r="W2209" s="1">
        <f>'[1]RC-1(PY)'!W2209</f>
        <v>0</v>
      </c>
      <c r="X2209" s="1">
        <f>'[1]RC-1(PY)'!X2209</f>
        <v>0</v>
      </c>
      <c r="Y2209" s="1">
        <f>'[1]RC-1(PY)'!Y2209</f>
        <v>0</v>
      </c>
      <c r="Z2209" s="1">
        <f>'[1]RC-1(PY)'!Z2209</f>
        <v>0</v>
      </c>
      <c r="AA2209" s="1">
        <f>'[1]RC-1(PY)'!AA2209</f>
        <v>0</v>
      </c>
      <c r="AB2209" s="1">
        <f>'[1]RC-1(PY)'!AB2209</f>
        <v>0</v>
      </c>
      <c r="AC2209" s="1">
        <f>'[1]RC-1(PY)'!AC2209</f>
        <v>0</v>
      </c>
      <c r="AD2209" s="1">
        <f>'[1]RC-1(PY)'!AD2209</f>
        <v>0</v>
      </c>
      <c r="AE2209" s="1">
        <f>'[1]RC-1(PY)'!AE2209</f>
        <v>0</v>
      </c>
      <c r="AF2209" s="1">
        <f>'[1]RC-1(PY)'!AF2209</f>
        <v>0</v>
      </c>
      <c r="AG2209" s="1">
        <f>'[1]RC-1(PY)'!AG2209</f>
        <v>0</v>
      </c>
      <c r="AH2209" s="1">
        <f>'[1]RC-1(PY)'!AH2209</f>
        <v>0</v>
      </c>
      <c r="AI2209" s="1">
        <f>'[1]RC-1(PY)'!AI2209</f>
        <v>0</v>
      </c>
    </row>
    <row r="2210" spans="1:35" x14ac:dyDescent="0.3">
      <c r="A2210" s="1">
        <f>'[1]RC-1(PY)'!A2210</f>
        <v>0</v>
      </c>
      <c r="B2210" s="1">
        <f>'[1]RC-1(PY)'!B2210</f>
        <v>0</v>
      </c>
      <c r="C2210" s="1">
        <f>'[1]RC-1(PY)'!C2210</f>
        <v>0</v>
      </c>
      <c r="D2210" s="1">
        <f>'[1]RC-1(PY)'!D2210</f>
        <v>0</v>
      </c>
      <c r="E2210" s="1">
        <f>'[1]RC-1(PY)'!E2210</f>
        <v>0</v>
      </c>
      <c r="F2210" s="1">
        <f>'[1]RC-1(PY)'!F2210</f>
        <v>0</v>
      </c>
      <c r="G2210" s="1">
        <f>'[1]RC-1(PY)'!G2210</f>
        <v>0</v>
      </c>
      <c r="H2210" s="1">
        <f>'[1]RC-1(PY)'!H2210</f>
        <v>0</v>
      </c>
      <c r="I2210" s="1">
        <f>'[1]RC-1(PY)'!I2210</f>
        <v>0</v>
      </c>
      <c r="J2210" s="1">
        <f>'[1]RC-1(PY)'!J2210</f>
        <v>0</v>
      </c>
      <c r="K2210" s="1">
        <f>'[1]RC-1(PY)'!K2210</f>
        <v>0</v>
      </c>
      <c r="L2210" s="1">
        <f>'[1]RC-1(PY)'!L2210</f>
        <v>0</v>
      </c>
      <c r="M2210" s="1">
        <f>'[1]RC-1(PY)'!M2210</f>
        <v>0</v>
      </c>
      <c r="N2210" s="1">
        <f>'[1]RC-1(PY)'!N2210</f>
        <v>0</v>
      </c>
      <c r="O2210" s="1">
        <f>'[1]RC-1(PY)'!O2210</f>
        <v>0</v>
      </c>
      <c r="P2210" s="1">
        <f>'[1]RC-1(PY)'!P2210</f>
        <v>0</v>
      </c>
      <c r="Q2210" s="1">
        <f>'[1]RC-1(PY)'!Q2210</f>
        <v>0</v>
      </c>
      <c r="R2210" s="1">
        <f>'[1]RC-1(PY)'!R2210</f>
        <v>0</v>
      </c>
      <c r="S2210" s="1">
        <f>'[1]RC-1(PY)'!S2210</f>
        <v>0</v>
      </c>
      <c r="T2210" s="1">
        <f>'[1]RC-1(PY)'!T2210</f>
        <v>0</v>
      </c>
      <c r="U2210" s="1">
        <f>'[1]RC-1(PY)'!U2210</f>
        <v>0</v>
      </c>
      <c r="V2210" s="1">
        <f>'[1]RC-1(PY)'!V2210</f>
        <v>0</v>
      </c>
      <c r="W2210" s="1">
        <f>'[1]RC-1(PY)'!W2210</f>
        <v>0</v>
      </c>
      <c r="X2210" s="1">
        <f>'[1]RC-1(PY)'!X2210</f>
        <v>0</v>
      </c>
      <c r="Y2210" s="1">
        <f>'[1]RC-1(PY)'!Y2210</f>
        <v>0</v>
      </c>
      <c r="Z2210" s="1">
        <f>'[1]RC-1(PY)'!Z2210</f>
        <v>0</v>
      </c>
      <c r="AA2210" s="1">
        <f>'[1]RC-1(PY)'!AA2210</f>
        <v>0</v>
      </c>
      <c r="AB2210" s="1">
        <f>'[1]RC-1(PY)'!AB2210</f>
        <v>0</v>
      </c>
      <c r="AC2210" s="1">
        <f>'[1]RC-1(PY)'!AC2210</f>
        <v>0</v>
      </c>
      <c r="AD2210" s="1">
        <f>'[1]RC-1(PY)'!AD2210</f>
        <v>0</v>
      </c>
      <c r="AE2210" s="1">
        <f>'[1]RC-1(PY)'!AE2210</f>
        <v>0</v>
      </c>
      <c r="AF2210" s="1">
        <f>'[1]RC-1(PY)'!AF2210</f>
        <v>0</v>
      </c>
      <c r="AG2210" s="1">
        <f>'[1]RC-1(PY)'!AG2210</f>
        <v>0</v>
      </c>
      <c r="AH2210" s="1">
        <f>'[1]RC-1(PY)'!AH2210</f>
        <v>0</v>
      </c>
      <c r="AI2210" s="1">
        <f>'[1]RC-1(PY)'!AI2210</f>
        <v>0</v>
      </c>
    </row>
    <row r="2211" spans="1:35" x14ac:dyDescent="0.3">
      <c r="A2211" s="1">
        <f>'[1]RC-1(PY)'!A2211</f>
        <v>0</v>
      </c>
      <c r="B2211" s="1">
        <f>'[1]RC-1(PY)'!B2211</f>
        <v>0</v>
      </c>
      <c r="C2211" s="1">
        <f>'[1]RC-1(PY)'!C2211</f>
        <v>0</v>
      </c>
      <c r="D2211" s="1">
        <f>'[1]RC-1(PY)'!D2211</f>
        <v>0</v>
      </c>
      <c r="E2211" s="1">
        <f>'[1]RC-1(PY)'!E2211</f>
        <v>0</v>
      </c>
      <c r="F2211" s="1">
        <f>'[1]RC-1(PY)'!F2211</f>
        <v>0</v>
      </c>
      <c r="G2211" s="1">
        <f>'[1]RC-1(PY)'!G2211</f>
        <v>0</v>
      </c>
      <c r="H2211" s="1">
        <f>'[1]RC-1(PY)'!H2211</f>
        <v>0</v>
      </c>
      <c r="I2211" s="1">
        <f>'[1]RC-1(PY)'!I2211</f>
        <v>0</v>
      </c>
      <c r="J2211" s="1">
        <f>'[1]RC-1(PY)'!J2211</f>
        <v>0</v>
      </c>
      <c r="K2211" s="1">
        <f>'[1]RC-1(PY)'!K2211</f>
        <v>0</v>
      </c>
      <c r="L2211" s="1">
        <f>'[1]RC-1(PY)'!L2211</f>
        <v>0</v>
      </c>
      <c r="M2211" s="1">
        <f>'[1]RC-1(PY)'!M2211</f>
        <v>0</v>
      </c>
      <c r="N2211" s="1">
        <f>'[1]RC-1(PY)'!N2211</f>
        <v>0</v>
      </c>
      <c r="O2211" s="1">
        <f>'[1]RC-1(PY)'!O2211</f>
        <v>0</v>
      </c>
      <c r="P2211" s="1">
        <f>'[1]RC-1(PY)'!P2211</f>
        <v>0</v>
      </c>
      <c r="Q2211" s="1">
        <f>'[1]RC-1(PY)'!Q2211</f>
        <v>0</v>
      </c>
      <c r="R2211" s="1">
        <f>'[1]RC-1(PY)'!R2211</f>
        <v>0</v>
      </c>
      <c r="S2211" s="1">
        <f>'[1]RC-1(PY)'!S2211</f>
        <v>0</v>
      </c>
      <c r="T2211" s="1">
        <f>'[1]RC-1(PY)'!T2211</f>
        <v>0</v>
      </c>
      <c r="U2211" s="1">
        <f>'[1]RC-1(PY)'!U2211</f>
        <v>0</v>
      </c>
      <c r="V2211" s="1">
        <f>'[1]RC-1(PY)'!V2211</f>
        <v>0</v>
      </c>
      <c r="W2211" s="1">
        <f>'[1]RC-1(PY)'!W2211</f>
        <v>0</v>
      </c>
      <c r="X2211" s="1">
        <f>'[1]RC-1(PY)'!X2211</f>
        <v>0</v>
      </c>
      <c r="Y2211" s="1">
        <f>'[1]RC-1(PY)'!Y2211</f>
        <v>0</v>
      </c>
      <c r="Z2211" s="1">
        <f>'[1]RC-1(PY)'!Z2211</f>
        <v>0</v>
      </c>
      <c r="AA2211" s="1">
        <f>'[1]RC-1(PY)'!AA2211</f>
        <v>0</v>
      </c>
      <c r="AB2211" s="1">
        <f>'[1]RC-1(PY)'!AB2211</f>
        <v>0</v>
      </c>
      <c r="AC2211" s="1">
        <f>'[1]RC-1(PY)'!AC2211</f>
        <v>0</v>
      </c>
      <c r="AD2211" s="1">
        <f>'[1]RC-1(PY)'!AD2211</f>
        <v>0</v>
      </c>
      <c r="AE2211" s="1">
        <f>'[1]RC-1(PY)'!AE2211</f>
        <v>0</v>
      </c>
      <c r="AF2211" s="1">
        <f>'[1]RC-1(PY)'!AF2211</f>
        <v>0</v>
      </c>
      <c r="AG2211" s="1">
        <f>'[1]RC-1(PY)'!AG2211</f>
        <v>0</v>
      </c>
      <c r="AH2211" s="1">
        <f>'[1]RC-1(PY)'!AH2211</f>
        <v>0</v>
      </c>
      <c r="AI2211" s="1">
        <f>'[1]RC-1(PY)'!AI2211</f>
        <v>0</v>
      </c>
    </row>
    <row r="2212" spans="1:35" x14ac:dyDescent="0.3">
      <c r="A2212" s="1">
        <f>'[1]RC-1(PY)'!A2212</f>
        <v>0</v>
      </c>
      <c r="B2212" s="1">
        <f>'[1]RC-1(PY)'!B2212</f>
        <v>0</v>
      </c>
      <c r="C2212" s="1">
        <f>'[1]RC-1(PY)'!C2212</f>
        <v>0</v>
      </c>
      <c r="D2212" s="1">
        <f>'[1]RC-1(PY)'!D2212</f>
        <v>0</v>
      </c>
      <c r="E2212" s="1">
        <f>'[1]RC-1(PY)'!E2212</f>
        <v>0</v>
      </c>
      <c r="F2212" s="1">
        <f>'[1]RC-1(PY)'!F2212</f>
        <v>0</v>
      </c>
      <c r="G2212" s="1">
        <f>'[1]RC-1(PY)'!G2212</f>
        <v>0</v>
      </c>
      <c r="H2212" s="1">
        <f>'[1]RC-1(PY)'!H2212</f>
        <v>0</v>
      </c>
      <c r="I2212" s="1">
        <f>'[1]RC-1(PY)'!I2212</f>
        <v>0</v>
      </c>
      <c r="J2212" s="1">
        <f>'[1]RC-1(PY)'!J2212</f>
        <v>0</v>
      </c>
      <c r="K2212" s="1">
        <f>'[1]RC-1(PY)'!K2212</f>
        <v>0</v>
      </c>
      <c r="L2212" s="1">
        <f>'[1]RC-1(PY)'!L2212</f>
        <v>0</v>
      </c>
      <c r="M2212" s="1">
        <f>'[1]RC-1(PY)'!M2212</f>
        <v>0</v>
      </c>
      <c r="N2212" s="1">
        <f>'[1]RC-1(PY)'!N2212</f>
        <v>0</v>
      </c>
      <c r="O2212" s="1">
        <f>'[1]RC-1(PY)'!O2212</f>
        <v>0</v>
      </c>
      <c r="P2212" s="1">
        <f>'[1]RC-1(PY)'!P2212</f>
        <v>0</v>
      </c>
      <c r="Q2212" s="1">
        <f>'[1]RC-1(PY)'!Q2212</f>
        <v>0</v>
      </c>
      <c r="R2212" s="1">
        <f>'[1]RC-1(PY)'!R2212</f>
        <v>0</v>
      </c>
      <c r="S2212" s="1">
        <f>'[1]RC-1(PY)'!S2212</f>
        <v>0</v>
      </c>
      <c r="T2212" s="1">
        <f>'[1]RC-1(PY)'!T2212</f>
        <v>0</v>
      </c>
      <c r="U2212" s="1">
        <f>'[1]RC-1(PY)'!U2212</f>
        <v>0</v>
      </c>
      <c r="V2212" s="1">
        <f>'[1]RC-1(PY)'!V2212</f>
        <v>0</v>
      </c>
      <c r="W2212" s="1">
        <f>'[1]RC-1(PY)'!W2212</f>
        <v>0</v>
      </c>
      <c r="X2212" s="1">
        <f>'[1]RC-1(PY)'!X2212</f>
        <v>0</v>
      </c>
      <c r="Y2212" s="1">
        <f>'[1]RC-1(PY)'!Y2212</f>
        <v>0</v>
      </c>
      <c r="Z2212" s="1">
        <f>'[1]RC-1(PY)'!Z2212</f>
        <v>0</v>
      </c>
      <c r="AA2212" s="1">
        <f>'[1]RC-1(PY)'!AA2212</f>
        <v>0</v>
      </c>
      <c r="AB2212" s="1">
        <f>'[1]RC-1(PY)'!AB2212</f>
        <v>0</v>
      </c>
      <c r="AC2212" s="1">
        <f>'[1]RC-1(PY)'!AC2212</f>
        <v>0</v>
      </c>
      <c r="AD2212" s="1">
        <f>'[1]RC-1(PY)'!AD2212</f>
        <v>0</v>
      </c>
      <c r="AE2212" s="1">
        <f>'[1]RC-1(PY)'!AE2212</f>
        <v>0</v>
      </c>
      <c r="AF2212" s="1">
        <f>'[1]RC-1(PY)'!AF2212</f>
        <v>0</v>
      </c>
      <c r="AG2212" s="1">
        <f>'[1]RC-1(PY)'!AG2212</f>
        <v>0</v>
      </c>
      <c r="AH2212" s="1">
        <f>'[1]RC-1(PY)'!AH2212</f>
        <v>0</v>
      </c>
      <c r="AI2212" s="1">
        <f>'[1]RC-1(PY)'!AI2212</f>
        <v>0</v>
      </c>
    </row>
    <row r="2213" spans="1:35" x14ac:dyDescent="0.3">
      <c r="A2213" s="1">
        <f>'[1]RC-1(PY)'!A2213</f>
        <v>0</v>
      </c>
      <c r="B2213" s="1">
        <f>'[1]RC-1(PY)'!B2213</f>
        <v>0</v>
      </c>
      <c r="C2213" s="1">
        <f>'[1]RC-1(PY)'!C2213</f>
        <v>0</v>
      </c>
      <c r="D2213" s="1">
        <f>'[1]RC-1(PY)'!D2213</f>
        <v>0</v>
      </c>
      <c r="E2213" s="1">
        <f>'[1]RC-1(PY)'!E2213</f>
        <v>0</v>
      </c>
      <c r="F2213" s="1">
        <f>'[1]RC-1(PY)'!F2213</f>
        <v>0</v>
      </c>
      <c r="G2213" s="1">
        <f>'[1]RC-1(PY)'!G2213</f>
        <v>0</v>
      </c>
      <c r="H2213" s="1">
        <f>'[1]RC-1(PY)'!H2213</f>
        <v>0</v>
      </c>
      <c r="I2213" s="1">
        <f>'[1]RC-1(PY)'!I2213</f>
        <v>0</v>
      </c>
      <c r="J2213" s="1">
        <f>'[1]RC-1(PY)'!J2213</f>
        <v>0</v>
      </c>
      <c r="K2213" s="1">
        <f>'[1]RC-1(PY)'!K2213</f>
        <v>0</v>
      </c>
      <c r="L2213" s="1">
        <f>'[1]RC-1(PY)'!L2213</f>
        <v>0</v>
      </c>
      <c r="M2213" s="1">
        <f>'[1]RC-1(PY)'!M2213</f>
        <v>0</v>
      </c>
      <c r="N2213" s="1">
        <f>'[1]RC-1(PY)'!N2213</f>
        <v>0</v>
      </c>
      <c r="O2213" s="1">
        <f>'[1]RC-1(PY)'!O2213</f>
        <v>0</v>
      </c>
      <c r="P2213" s="1">
        <f>'[1]RC-1(PY)'!P2213</f>
        <v>0</v>
      </c>
      <c r="Q2213" s="1">
        <f>'[1]RC-1(PY)'!Q2213</f>
        <v>0</v>
      </c>
      <c r="R2213" s="1">
        <f>'[1]RC-1(PY)'!R2213</f>
        <v>0</v>
      </c>
      <c r="S2213" s="1">
        <f>'[1]RC-1(PY)'!S2213</f>
        <v>0</v>
      </c>
      <c r="T2213" s="1">
        <f>'[1]RC-1(PY)'!T2213</f>
        <v>0</v>
      </c>
      <c r="U2213" s="1">
        <f>'[1]RC-1(PY)'!U2213</f>
        <v>0</v>
      </c>
      <c r="V2213" s="1">
        <f>'[1]RC-1(PY)'!V2213</f>
        <v>0</v>
      </c>
      <c r="W2213" s="1">
        <f>'[1]RC-1(PY)'!W2213</f>
        <v>0</v>
      </c>
      <c r="X2213" s="1">
        <f>'[1]RC-1(PY)'!X2213</f>
        <v>0</v>
      </c>
      <c r="Y2213" s="1">
        <f>'[1]RC-1(PY)'!Y2213</f>
        <v>0</v>
      </c>
      <c r="Z2213" s="1">
        <f>'[1]RC-1(PY)'!Z2213</f>
        <v>0</v>
      </c>
      <c r="AA2213" s="1">
        <f>'[1]RC-1(PY)'!AA2213</f>
        <v>0</v>
      </c>
      <c r="AB2213" s="1">
        <f>'[1]RC-1(PY)'!AB2213</f>
        <v>0</v>
      </c>
      <c r="AC2213" s="1">
        <f>'[1]RC-1(PY)'!AC2213</f>
        <v>0</v>
      </c>
      <c r="AD2213" s="1">
        <f>'[1]RC-1(PY)'!AD2213</f>
        <v>0</v>
      </c>
      <c r="AE2213" s="1">
        <f>'[1]RC-1(PY)'!AE2213</f>
        <v>0</v>
      </c>
      <c r="AF2213" s="1">
        <f>'[1]RC-1(PY)'!AF2213</f>
        <v>0</v>
      </c>
      <c r="AG2213" s="1">
        <f>'[1]RC-1(PY)'!AG2213</f>
        <v>0</v>
      </c>
      <c r="AH2213" s="1">
        <f>'[1]RC-1(PY)'!AH2213</f>
        <v>0</v>
      </c>
      <c r="AI2213" s="1">
        <f>'[1]RC-1(PY)'!AI2213</f>
        <v>0</v>
      </c>
    </row>
    <row r="2214" spans="1:35" x14ac:dyDescent="0.3">
      <c r="A2214" s="1">
        <f>'[1]RC-1(PY)'!A2214</f>
        <v>0</v>
      </c>
      <c r="B2214" s="1">
        <f>'[1]RC-1(PY)'!B2214</f>
        <v>0</v>
      </c>
      <c r="C2214" s="1">
        <f>'[1]RC-1(PY)'!C2214</f>
        <v>0</v>
      </c>
      <c r="D2214" s="1">
        <f>'[1]RC-1(PY)'!D2214</f>
        <v>0</v>
      </c>
      <c r="E2214" s="1">
        <f>'[1]RC-1(PY)'!E2214</f>
        <v>0</v>
      </c>
      <c r="F2214" s="1">
        <f>'[1]RC-1(PY)'!F2214</f>
        <v>0</v>
      </c>
      <c r="G2214" s="1">
        <f>'[1]RC-1(PY)'!G2214</f>
        <v>0</v>
      </c>
      <c r="H2214" s="1">
        <f>'[1]RC-1(PY)'!H2214</f>
        <v>0</v>
      </c>
      <c r="I2214" s="1">
        <f>'[1]RC-1(PY)'!I2214</f>
        <v>0</v>
      </c>
      <c r="J2214" s="1">
        <f>'[1]RC-1(PY)'!J2214</f>
        <v>0</v>
      </c>
      <c r="K2214" s="1">
        <f>'[1]RC-1(PY)'!K2214</f>
        <v>0</v>
      </c>
      <c r="L2214" s="1">
        <f>'[1]RC-1(PY)'!L2214</f>
        <v>0</v>
      </c>
      <c r="M2214" s="1">
        <f>'[1]RC-1(PY)'!M2214</f>
        <v>0</v>
      </c>
      <c r="N2214" s="1">
        <f>'[1]RC-1(PY)'!N2214</f>
        <v>0</v>
      </c>
      <c r="O2214" s="1">
        <f>'[1]RC-1(PY)'!O2214</f>
        <v>0</v>
      </c>
      <c r="P2214" s="1">
        <f>'[1]RC-1(PY)'!P2214</f>
        <v>0</v>
      </c>
      <c r="Q2214" s="1">
        <f>'[1]RC-1(PY)'!Q2214</f>
        <v>0</v>
      </c>
      <c r="R2214" s="1">
        <f>'[1]RC-1(PY)'!R2214</f>
        <v>0</v>
      </c>
      <c r="S2214" s="1">
        <f>'[1]RC-1(PY)'!S2214</f>
        <v>0</v>
      </c>
      <c r="T2214" s="1">
        <f>'[1]RC-1(PY)'!T2214</f>
        <v>0</v>
      </c>
      <c r="U2214" s="1">
        <f>'[1]RC-1(PY)'!U2214</f>
        <v>0</v>
      </c>
      <c r="V2214" s="1">
        <f>'[1]RC-1(PY)'!V2214</f>
        <v>0</v>
      </c>
      <c r="W2214" s="1">
        <f>'[1]RC-1(PY)'!W2214</f>
        <v>0</v>
      </c>
      <c r="X2214" s="1">
        <f>'[1]RC-1(PY)'!X2214</f>
        <v>0</v>
      </c>
      <c r="Y2214" s="1">
        <f>'[1]RC-1(PY)'!Y2214</f>
        <v>0</v>
      </c>
      <c r="Z2214" s="1">
        <f>'[1]RC-1(PY)'!Z2214</f>
        <v>0</v>
      </c>
      <c r="AA2214" s="1">
        <f>'[1]RC-1(PY)'!AA2214</f>
        <v>0</v>
      </c>
      <c r="AB2214" s="1">
        <f>'[1]RC-1(PY)'!AB2214</f>
        <v>0</v>
      </c>
      <c r="AC2214" s="1">
        <f>'[1]RC-1(PY)'!AC2214</f>
        <v>0</v>
      </c>
      <c r="AD2214" s="1">
        <f>'[1]RC-1(PY)'!AD2214</f>
        <v>0</v>
      </c>
      <c r="AE2214" s="1">
        <f>'[1]RC-1(PY)'!AE2214</f>
        <v>0</v>
      </c>
      <c r="AF2214" s="1">
        <f>'[1]RC-1(PY)'!AF2214</f>
        <v>0</v>
      </c>
      <c r="AG2214" s="1">
        <f>'[1]RC-1(PY)'!AG2214</f>
        <v>0</v>
      </c>
      <c r="AH2214" s="1">
        <f>'[1]RC-1(PY)'!AH2214</f>
        <v>0</v>
      </c>
      <c r="AI2214" s="1">
        <f>'[1]RC-1(PY)'!AI2214</f>
        <v>0</v>
      </c>
    </row>
    <row r="2215" spans="1:35" x14ac:dyDescent="0.3">
      <c r="A2215" s="1">
        <f>'[1]RC-1(PY)'!A2215</f>
        <v>0</v>
      </c>
      <c r="B2215" s="1">
        <f>'[1]RC-1(PY)'!B2215</f>
        <v>0</v>
      </c>
      <c r="C2215" s="1">
        <f>'[1]RC-1(PY)'!C2215</f>
        <v>0</v>
      </c>
      <c r="D2215" s="1">
        <f>'[1]RC-1(PY)'!D2215</f>
        <v>0</v>
      </c>
      <c r="E2215" s="1">
        <f>'[1]RC-1(PY)'!E2215</f>
        <v>0</v>
      </c>
      <c r="F2215" s="1">
        <f>'[1]RC-1(PY)'!F2215</f>
        <v>0</v>
      </c>
      <c r="G2215" s="1">
        <f>'[1]RC-1(PY)'!G2215</f>
        <v>0</v>
      </c>
      <c r="H2215" s="1">
        <f>'[1]RC-1(PY)'!H2215</f>
        <v>0</v>
      </c>
      <c r="I2215" s="1">
        <f>'[1]RC-1(PY)'!I2215</f>
        <v>0</v>
      </c>
      <c r="J2215" s="1">
        <f>'[1]RC-1(PY)'!J2215</f>
        <v>0</v>
      </c>
      <c r="K2215" s="1">
        <f>'[1]RC-1(PY)'!K2215</f>
        <v>0</v>
      </c>
      <c r="L2215" s="1">
        <f>'[1]RC-1(PY)'!L2215</f>
        <v>0</v>
      </c>
      <c r="M2215" s="1">
        <f>'[1]RC-1(PY)'!M2215</f>
        <v>0</v>
      </c>
      <c r="N2215" s="1">
        <f>'[1]RC-1(PY)'!N2215</f>
        <v>0</v>
      </c>
      <c r="O2215" s="1">
        <f>'[1]RC-1(PY)'!O2215</f>
        <v>0</v>
      </c>
      <c r="P2215" s="1">
        <f>'[1]RC-1(PY)'!P2215</f>
        <v>0</v>
      </c>
      <c r="Q2215" s="1">
        <f>'[1]RC-1(PY)'!Q2215</f>
        <v>0</v>
      </c>
      <c r="R2215" s="1">
        <f>'[1]RC-1(PY)'!R2215</f>
        <v>0</v>
      </c>
      <c r="S2215" s="1">
        <f>'[1]RC-1(PY)'!S2215</f>
        <v>0</v>
      </c>
      <c r="T2215" s="1">
        <f>'[1]RC-1(PY)'!T2215</f>
        <v>0</v>
      </c>
      <c r="U2215" s="1">
        <f>'[1]RC-1(PY)'!U2215</f>
        <v>0</v>
      </c>
      <c r="V2215" s="1">
        <f>'[1]RC-1(PY)'!V2215</f>
        <v>0</v>
      </c>
      <c r="W2215" s="1">
        <f>'[1]RC-1(PY)'!W2215</f>
        <v>0</v>
      </c>
      <c r="X2215" s="1">
        <f>'[1]RC-1(PY)'!X2215</f>
        <v>0</v>
      </c>
      <c r="Y2215" s="1">
        <f>'[1]RC-1(PY)'!Y2215</f>
        <v>0</v>
      </c>
      <c r="Z2215" s="1">
        <f>'[1]RC-1(PY)'!Z2215</f>
        <v>0</v>
      </c>
      <c r="AA2215" s="1">
        <f>'[1]RC-1(PY)'!AA2215</f>
        <v>0</v>
      </c>
      <c r="AB2215" s="1">
        <f>'[1]RC-1(PY)'!AB2215</f>
        <v>0</v>
      </c>
      <c r="AC2215" s="1">
        <f>'[1]RC-1(PY)'!AC2215</f>
        <v>0</v>
      </c>
      <c r="AD2215" s="1">
        <f>'[1]RC-1(PY)'!AD2215</f>
        <v>0</v>
      </c>
      <c r="AE2215" s="1">
        <f>'[1]RC-1(PY)'!AE2215</f>
        <v>0</v>
      </c>
      <c r="AF2215" s="1">
        <f>'[1]RC-1(PY)'!AF2215</f>
        <v>0</v>
      </c>
      <c r="AG2215" s="1">
        <f>'[1]RC-1(PY)'!AG2215</f>
        <v>0</v>
      </c>
      <c r="AH2215" s="1">
        <f>'[1]RC-1(PY)'!AH2215</f>
        <v>0</v>
      </c>
      <c r="AI2215" s="1">
        <f>'[1]RC-1(PY)'!AI2215</f>
        <v>0</v>
      </c>
    </row>
    <row r="2216" spans="1:35" x14ac:dyDescent="0.3">
      <c r="A2216" s="1">
        <f>'[1]RC-1(PY)'!A2216</f>
        <v>0</v>
      </c>
      <c r="B2216" s="1">
        <f>'[1]RC-1(PY)'!B2216</f>
        <v>0</v>
      </c>
      <c r="C2216" s="1">
        <f>'[1]RC-1(PY)'!C2216</f>
        <v>0</v>
      </c>
      <c r="D2216" s="1">
        <f>'[1]RC-1(PY)'!D2216</f>
        <v>0</v>
      </c>
      <c r="E2216" s="1">
        <f>'[1]RC-1(PY)'!E2216</f>
        <v>0</v>
      </c>
      <c r="F2216" s="1">
        <f>'[1]RC-1(PY)'!F2216</f>
        <v>0</v>
      </c>
      <c r="G2216" s="1">
        <f>'[1]RC-1(PY)'!G2216</f>
        <v>0</v>
      </c>
      <c r="H2216" s="1">
        <f>'[1]RC-1(PY)'!H2216</f>
        <v>0</v>
      </c>
      <c r="I2216" s="1">
        <f>'[1]RC-1(PY)'!I2216</f>
        <v>0</v>
      </c>
      <c r="J2216" s="1">
        <f>'[1]RC-1(PY)'!J2216</f>
        <v>0</v>
      </c>
      <c r="K2216" s="1">
        <f>'[1]RC-1(PY)'!K2216</f>
        <v>0</v>
      </c>
      <c r="L2216" s="1">
        <f>'[1]RC-1(PY)'!L2216</f>
        <v>0</v>
      </c>
      <c r="M2216" s="1">
        <f>'[1]RC-1(PY)'!M2216</f>
        <v>0</v>
      </c>
      <c r="N2216" s="1">
        <f>'[1]RC-1(PY)'!N2216</f>
        <v>0</v>
      </c>
      <c r="O2216" s="1">
        <f>'[1]RC-1(PY)'!O2216</f>
        <v>0</v>
      </c>
      <c r="P2216" s="1">
        <f>'[1]RC-1(PY)'!P2216</f>
        <v>0</v>
      </c>
      <c r="Q2216" s="1">
        <f>'[1]RC-1(PY)'!Q2216</f>
        <v>0</v>
      </c>
      <c r="R2216" s="1">
        <f>'[1]RC-1(PY)'!R2216</f>
        <v>0</v>
      </c>
      <c r="S2216" s="1">
        <f>'[1]RC-1(PY)'!S2216</f>
        <v>0</v>
      </c>
      <c r="T2216" s="1">
        <f>'[1]RC-1(PY)'!T2216</f>
        <v>0</v>
      </c>
      <c r="U2216" s="1">
        <f>'[1]RC-1(PY)'!U2216</f>
        <v>0</v>
      </c>
      <c r="V2216" s="1">
        <f>'[1]RC-1(PY)'!V2216</f>
        <v>0</v>
      </c>
      <c r="W2216" s="1">
        <f>'[1]RC-1(PY)'!W2216</f>
        <v>0</v>
      </c>
      <c r="X2216" s="1">
        <f>'[1]RC-1(PY)'!X2216</f>
        <v>0</v>
      </c>
      <c r="Y2216" s="1">
        <f>'[1]RC-1(PY)'!Y2216</f>
        <v>0</v>
      </c>
      <c r="Z2216" s="1">
        <f>'[1]RC-1(PY)'!Z2216</f>
        <v>0</v>
      </c>
      <c r="AA2216" s="1">
        <f>'[1]RC-1(PY)'!AA2216</f>
        <v>0</v>
      </c>
      <c r="AB2216" s="1">
        <f>'[1]RC-1(PY)'!AB2216</f>
        <v>0</v>
      </c>
      <c r="AC2216" s="1">
        <f>'[1]RC-1(PY)'!AC2216</f>
        <v>0</v>
      </c>
      <c r="AD2216" s="1">
        <f>'[1]RC-1(PY)'!AD2216</f>
        <v>0</v>
      </c>
      <c r="AE2216" s="1">
        <f>'[1]RC-1(PY)'!AE2216</f>
        <v>0</v>
      </c>
      <c r="AF2216" s="1">
        <f>'[1]RC-1(PY)'!AF2216</f>
        <v>0</v>
      </c>
      <c r="AG2216" s="1">
        <f>'[1]RC-1(PY)'!AG2216</f>
        <v>0</v>
      </c>
      <c r="AH2216" s="1">
        <f>'[1]RC-1(PY)'!AH2216</f>
        <v>0</v>
      </c>
      <c r="AI2216" s="1">
        <f>'[1]RC-1(PY)'!AI2216</f>
        <v>0</v>
      </c>
    </row>
    <row r="2217" spans="1:35" x14ac:dyDescent="0.3">
      <c r="A2217" s="1">
        <f>'[1]RC-1(PY)'!A2217</f>
        <v>0</v>
      </c>
      <c r="B2217" s="1">
        <f>'[1]RC-1(PY)'!B2217</f>
        <v>0</v>
      </c>
      <c r="C2217" s="1">
        <f>'[1]RC-1(PY)'!C2217</f>
        <v>0</v>
      </c>
      <c r="D2217" s="1">
        <f>'[1]RC-1(PY)'!D2217</f>
        <v>0</v>
      </c>
      <c r="E2217" s="1">
        <f>'[1]RC-1(PY)'!E2217</f>
        <v>0</v>
      </c>
      <c r="F2217" s="1">
        <f>'[1]RC-1(PY)'!F2217</f>
        <v>0</v>
      </c>
      <c r="G2217" s="1">
        <f>'[1]RC-1(PY)'!G2217</f>
        <v>0</v>
      </c>
      <c r="H2217" s="1">
        <f>'[1]RC-1(PY)'!H2217</f>
        <v>0</v>
      </c>
      <c r="I2217" s="1">
        <f>'[1]RC-1(PY)'!I2217</f>
        <v>0</v>
      </c>
      <c r="J2217" s="1">
        <f>'[1]RC-1(PY)'!J2217</f>
        <v>0</v>
      </c>
      <c r="K2217" s="1">
        <f>'[1]RC-1(PY)'!K2217</f>
        <v>0</v>
      </c>
      <c r="L2217" s="1">
        <f>'[1]RC-1(PY)'!L2217</f>
        <v>0</v>
      </c>
      <c r="M2217" s="1">
        <f>'[1]RC-1(PY)'!M2217</f>
        <v>0</v>
      </c>
      <c r="N2217" s="1">
        <f>'[1]RC-1(PY)'!N2217</f>
        <v>0</v>
      </c>
      <c r="O2217" s="1">
        <f>'[1]RC-1(PY)'!O2217</f>
        <v>0</v>
      </c>
      <c r="P2217" s="1">
        <f>'[1]RC-1(PY)'!P2217</f>
        <v>0</v>
      </c>
      <c r="Q2217" s="1">
        <f>'[1]RC-1(PY)'!Q2217</f>
        <v>0</v>
      </c>
      <c r="R2217" s="1">
        <f>'[1]RC-1(PY)'!R2217</f>
        <v>0</v>
      </c>
      <c r="S2217" s="1">
        <f>'[1]RC-1(PY)'!S2217</f>
        <v>0</v>
      </c>
      <c r="T2217" s="1">
        <f>'[1]RC-1(PY)'!T2217</f>
        <v>0</v>
      </c>
      <c r="U2217" s="1">
        <f>'[1]RC-1(PY)'!U2217</f>
        <v>0</v>
      </c>
      <c r="V2217" s="1">
        <f>'[1]RC-1(PY)'!V2217</f>
        <v>0</v>
      </c>
      <c r="W2217" s="1">
        <f>'[1]RC-1(PY)'!W2217</f>
        <v>0</v>
      </c>
      <c r="X2217" s="1">
        <f>'[1]RC-1(PY)'!X2217</f>
        <v>0</v>
      </c>
      <c r="Y2217" s="1">
        <f>'[1]RC-1(PY)'!Y2217</f>
        <v>0</v>
      </c>
      <c r="Z2217" s="1">
        <f>'[1]RC-1(PY)'!Z2217</f>
        <v>0</v>
      </c>
      <c r="AA2217" s="1">
        <f>'[1]RC-1(PY)'!AA2217</f>
        <v>0</v>
      </c>
      <c r="AB2217" s="1">
        <f>'[1]RC-1(PY)'!AB2217</f>
        <v>0</v>
      </c>
      <c r="AC2217" s="1">
        <f>'[1]RC-1(PY)'!AC2217</f>
        <v>0</v>
      </c>
      <c r="AD2217" s="1">
        <f>'[1]RC-1(PY)'!AD2217</f>
        <v>0</v>
      </c>
      <c r="AE2217" s="1">
        <f>'[1]RC-1(PY)'!AE2217</f>
        <v>0</v>
      </c>
      <c r="AF2217" s="1">
        <f>'[1]RC-1(PY)'!AF2217</f>
        <v>0</v>
      </c>
      <c r="AG2217" s="1">
        <f>'[1]RC-1(PY)'!AG2217</f>
        <v>0</v>
      </c>
      <c r="AH2217" s="1">
        <f>'[1]RC-1(PY)'!AH2217</f>
        <v>0</v>
      </c>
      <c r="AI2217" s="1">
        <f>'[1]RC-1(PY)'!AI2217</f>
        <v>0</v>
      </c>
    </row>
    <row r="2218" spans="1:35" x14ac:dyDescent="0.3">
      <c r="A2218" s="1">
        <f>'[1]RC-1(PY)'!A2218</f>
        <v>0</v>
      </c>
      <c r="B2218" s="1">
        <f>'[1]RC-1(PY)'!B2218</f>
        <v>0</v>
      </c>
      <c r="C2218" s="1">
        <f>'[1]RC-1(PY)'!C2218</f>
        <v>0</v>
      </c>
      <c r="D2218" s="1">
        <f>'[1]RC-1(PY)'!D2218</f>
        <v>0</v>
      </c>
      <c r="E2218" s="1">
        <f>'[1]RC-1(PY)'!E2218</f>
        <v>0</v>
      </c>
      <c r="F2218" s="1">
        <f>'[1]RC-1(PY)'!F2218</f>
        <v>0</v>
      </c>
      <c r="G2218" s="1">
        <f>'[1]RC-1(PY)'!G2218</f>
        <v>0</v>
      </c>
      <c r="H2218" s="1">
        <f>'[1]RC-1(PY)'!H2218</f>
        <v>0</v>
      </c>
      <c r="I2218" s="1">
        <f>'[1]RC-1(PY)'!I2218</f>
        <v>0</v>
      </c>
      <c r="J2218" s="1">
        <f>'[1]RC-1(PY)'!J2218</f>
        <v>0</v>
      </c>
      <c r="K2218" s="1">
        <f>'[1]RC-1(PY)'!K2218</f>
        <v>0</v>
      </c>
      <c r="L2218" s="1">
        <f>'[1]RC-1(PY)'!L2218</f>
        <v>0</v>
      </c>
      <c r="M2218" s="1">
        <f>'[1]RC-1(PY)'!M2218</f>
        <v>0</v>
      </c>
      <c r="N2218" s="1">
        <f>'[1]RC-1(PY)'!N2218</f>
        <v>0</v>
      </c>
      <c r="O2218" s="1">
        <f>'[1]RC-1(PY)'!O2218</f>
        <v>0</v>
      </c>
      <c r="P2218" s="1">
        <f>'[1]RC-1(PY)'!P2218</f>
        <v>0</v>
      </c>
      <c r="Q2218" s="1">
        <f>'[1]RC-1(PY)'!Q2218</f>
        <v>0</v>
      </c>
      <c r="R2218" s="1">
        <f>'[1]RC-1(PY)'!R2218</f>
        <v>0</v>
      </c>
      <c r="S2218" s="1">
        <f>'[1]RC-1(PY)'!S2218</f>
        <v>0</v>
      </c>
      <c r="T2218" s="1">
        <f>'[1]RC-1(PY)'!T2218</f>
        <v>0</v>
      </c>
      <c r="U2218" s="1">
        <f>'[1]RC-1(PY)'!U2218</f>
        <v>0</v>
      </c>
      <c r="V2218" s="1">
        <f>'[1]RC-1(PY)'!V2218</f>
        <v>0</v>
      </c>
      <c r="W2218" s="1">
        <f>'[1]RC-1(PY)'!W2218</f>
        <v>0</v>
      </c>
      <c r="X2218" s="1">
        <f>'[1]RC-1(PY)'!X2218</f>
        <v>0</v>
      </c>
      <c r="Y2218" s="1">
        <f>'[1]RC-1(PY)'!Y2218</f>
        <v>0</v>
      </c>
      <c r="Z2218" s="1">
        <f>'[1]RC-1(PY)'!Z2218</f>
        <v>0</v>
      </c>
      <c r="AA2218" s="1">
        <f>'[1]RC-1(PY)'!AA2218</f>
        <v>0</v>
      </c>
      <c r="AB2218" s="1">
        <f>'[1]RC-1(PY)'!AB2218</f>
        <v>0</v>
      </c>
      <c r="AC2218" s="1">
        <f>'[1]RC-1(PY)'!AC2218</f>
        <v>0</v>
      </c>
      <c r="AD2218" s="1">
        <f>'[1]RC-1(PY)'!AD2218</f>
        <v>0</v>
      </c>
      <c r="AE2218" s="1">
        <f>'[1]RC-1(PY)'!AE2218</f>
        <v>0</v>
      </c>
      <c r="AF2218" s="1">
        <f>'[1]RC-1(PY)'!AF2218</f>
        <v>0</v>
      </c>
      <c r="AG2218" s="1">
        <f>'[1]RC-1(PY)'!AG2218</f>
        <v>0</v>
      </c>
      <c r="AH2218" s="1">
        <f>'[1]RC-1(PY)'!AH2218</f>
        <v>0</v>
      </c>
      <c r="AI2218" s="1">
        <f>'[1]RC-1(PY)'!AI2218</f>
        <v>0</v>
      </c>
    </row>
    <row r="2219" spans="1:35" x14ac:dyDescent="0.3">
      <c r="A2219" s="1">
        <f>'[1]RC-1(PY)'!A2219</f>
        <v>0</v>
      </c>
      <c r="B2219" s="1">
        <f>'[1]RC-1(PY)'!B2219</f>
        <v>0</v>
      </c>
      <c r="C2219" s="1">
        <f>'[1]RC-1(PY)'!C2219</f>
        <v>0</v>
      </c>
      <c r="D2219" s="1">
        <f>'[1]RC-1(PY)'!D2219</f>
        <v>0</v>
      </c>
      <c r="E2219" s="1">
        <f>'[1]RC-1(PY)'!E2219</f>
        <v>0</v>
      </c>
      <c r="F2219" s="1">
        <f>'[1]RC-1(PY)'!F2219</f>
        <v>0</v>
      </c>
      <c r="G2219" s="1">
        <f>'[1]RC-1(PY)'!G2219</f>
        <v>0</v>
      </c>
      <c r="H2219" s="1">
        <f>'[1]RC-1(PY)'!H2219</f>
        <v>0</v>
      </c>
      <c r="I2219" s="1">
        <f>'[1]RC-1(PY)'!I2219</f>
        <v>0</v>
      </c>
      <c r="J2219" s="1">
        <f>'[1]RC-1(PY)'!J2219</f>
        <v>0</v>
      </c>
      <c r="K2219" s="1">
        <f>'[1]RC-1(PY)'!K2219</f>
        <v>0</v>
      </c>
      <c r="L2219" s="1">
        <f>'[1]RC-1(PY)'!L2219</f>
        <v>0</v>
      </c>
      <c r="M2219" s="1">
        <f>'[1]RC-1(PY)'!M2219</f>
        <v>0</v>
      </c>
      <c r="N2219" s="1">
        <f>'[1]RC-1(PY)'!N2219</f>
        <v>0</v>
      </c>
      <c r="O2219" s="1">
        <f>'[1]RC-1(PY)'!O2219</f>
        <v>0</v>
      </c>
      <c r="P2219" s="1">
        <f>'[1]RC-1(PY)'!P2219</f>
        <v>0</v>
      </c>
      <c r="Q2219" s="1">
        <f>'[1]RC-1(PY)'!Q2219</f>
        <v>0</v>
      </c>
      <c r="R2219" s="1">
        <f>'[1]RC-1(PY)'!R2219</f>
        <v>0</v>
      </c>
      <c r="S2219" s="1">
        <f>'[1]RC-1(PY)'!S2219</f>
        <v>0</v>
      </c>
      <c r="T2219" s="1">
        <f>'[1]RC-1(PY)'!T2219</f>
        <v>0</v>
      </c>
      <c r="U2219" s="1">
        <f>'[1]RC-1(PY)'!U2219</f>
        <v>0</v>
      </c>
      <c r="V2219" s="1">
        <f>'[1]RC-1(PY)'!V2219</f>
        <v>0</v>
      </c>
      <c r="W2219" s="1">
        <f>'[1]RC-1(PY)'!W2219</f>
        <v>0</v>
      </c>
      <c r="X2219" s="1">
        <f>'[1]RC-1(PY)'!X2219</f>
        <v>0</v>
      </c>
      <c r="Y2219" s="1">
        <f>'[1]RC-1(PY)'!Y2219</f>
        <v>0</v>
      </c>
      <c r="Z2219" s="1">
        <f>'[1]RC-1(PY)'!Z2219</f>
        <v>0</v>
      </c>
      <c r="AA2219" s="1">
        <f>'[1]RC-1(PY)'!AA2219</f>
        <v>0</v>
      </c>
      <c r="AB2219" s="1">
        <f>'[1]RC-1(PY)'!AB2219</f>
        <v>0</v>
      </c>
      <c r="AC2219" s="1">
        <f>'[1]RC-1(PY)'!AC2219</f>
        <v>0</v>
      </c>
      <c r="AD2219" s="1">
        <f>'[1]RC-1(PY)'!AD2219</f>
        <v>0</v>
      </c>
      <c r="AE2219" s="1">
        <f>'[1]RC-1(PY)'!AE2219</f>
        <v>0</v>
      </c>
      <c r="AF2219" s="1">
        <f>'[1]RC-1(PY)'!AF2219</f>
        <v>0</v>
      </c>
      <c r="AG2219" s="1">
        <f>'[1]RC-1(PY)'!AG2219</f>
        <v>0</v>
      </c>
      <c r="AH2219" s="1">
        <f>'[1]RC-1(PY)'!AH2219</f>
        <v>0</v>
      </c>
      <c r="AI2219" s="1">
        <f>'[1]RC-1(PY)'!AI2219</f>
        <v>0</v>
      </c>
    </row>
    <row r="2220" spans="1:35" x14ac:dyDescent="0.3">
      <c r="A2220" s="1">
        <f>'[1]RC-1(PY)'!A2220</f>
        <v>0</v>
      </c>
      <c r="B2220" s="1">
        <f>'[1]RC-1(PY)'!B2220</f>
        <v>0</v>
      </c>
      <c r="C2220" s="1">
        <f>'[1]RC-1(PY)'!C2220</f>
        <v>0</v>
      </c>
      <c r="D2220" s="1">
        <f>'[1]RC-1(PY)'!D2220</f>
        <v>0</v>
      </c>
      <c r="E2220" s="1">
        <f>'[1]RC-1(PY)'!E2220</f>
        <v>0</v>
      </c>
      <c r="F2220" s="1">
        <f>'[1]RC-1(PY)'!F2220</f>
        <v>0</v>
      </c>
      <c r="G2220" s="1">
        <f>'[1]RC-1(PY)'!G2220</f>
        <v>0</v>
      </c>
      <c r="H2220" s="1">
        <f>'[1]RC-1(PY)'!H2220</f>
        <v>0</v>
      </c>
      <c r="I2220" s="1">
        <f>'[1]RC-1(PY)'!I2220</f>
        <v>0</v>
      </c>
      <c r="J2220" s="1">
        <f>'[1]RC-1(PY)'!J2220</f>
        <v>0</v>
      </c>
      <c r="K2220" s="1">
        <f>'[1]RC-1(PY)'!K2220</f>
        <v>0</v>
      </c>
      <c r="L2220" s="1">
        <f>'[1]RC-1(PY)'!L2220</f>
        <v>0</v>
      </c>
      <c r="M2220" s="1">
        <f>'[1]RC-1(PY)'!M2220</f>
        <v>0</v>
      </c>
      <c r="N2220" s="1">
        <f>'[1]RC-1(PY)'!N2220</f>
        <v>0</v>
      </c>
      <c r="O2220" s="1">
        <f>'[1]RC-1(PY)'!O2220</f>
        <v>0</v>
      </c>
      <c r="P2220" s="1">
        <f>'[1]RC-1(PY)'!P2220</f>
        <v>0</v>
      </c>
      <c r="Q2220" s="1">
        <f>'[1]RC-1(PY)'!Q2220</f>
        <v>0</v>
      </c>
      <c r="R2220" s="1">
        <f>'[1]RC-1(PY)'!R2220</f>
        <v>0</v>
      </c>
      <c r="S2220" s="1">
        <f>'[1]RC-1(PY)'!S2220</f>
        <v>0</v>
      </c>
      <c r="T2220" s="1">
        <f>'[1]RC-1(PY)'!T2220</f>
        <v>0</v>
      </c>
      <c r="U2220" s="1">
        <f>'[1]RC-1(PY)'!U2220</f>
        <v>0</v>
      </c>
      <c r="V2220" s="1">
        <f>'[1]RC-1(PY)'!V2220</f>
        <v>0</v>
      </c>
      <c r="W2220" s="1">
        <f>'[1]RC-1(PY)'!W2220</f>
        <v>0</v>
      </c>
      <c r="X2220" s="1">
        <f>'[1]RC-1(PY)'!X2220</f>
        <v>0</v>
      </c>
      <c r="Y2220" s="1">
        <f>'[1]RC-1(PY)'!Y2220</f>
        <v>0</v>
      </c>
      <c r="Z2220" s="1">
        <f>'[1]RC-1(PY)'!Z2220</f>
        <v>0</v>
      </c>
      <c r="AA2220" s="1">
        <f>'[1]RC-1(PY)'!AA2220</f>
        <v>0</v>
      </c>
      <c r="AB2220" s="1">
        <f>'[1]RC-1(PY)'!AB2220</f>
        <v>0</v>
      </c>
      <c r="AC2220" s="1">
        <f>'[1]RC-1(PY)'!AC2220</f>
        <v>0</v>
      </c>
      <c r="AD2220" s="1">
        <f>'[1]RC-1(PY)'!AD2220</f>
        <v>0</v>
      </c>
      <c r="AE2220" s="1">
        <f>'[1]RC-1(PY)'!AE2220</f>
        <v>0</v>
      </c>
      <c r="AF2220" s="1">
        <f>'[1]RC-1(PY)'!AF2220</f>
        <v>0</v>
      </c>
      <c r="AG2220" s="1">
        <f>'[1]RC-1(PY)'!AG2220</f>
        <v>0</v>
      </c>
      <c r="AH2220" s="1">
        <f>'[1]RC-1(PY)'!AH2220</f>
        <v>0</v>
      </c>
      <c r="AI2220" s="1">
        <f>'[1]RC-1(PY)'!AI2220</f>
        <v>0</v>
      </c>
    </row>
    <row r="2221" spans="1:35" x14ac:dyDescent="0.3">
      <c r="A2221" s="1">
        <f>'[1]RC-1(PY)'!A2221</f>
        <v>0</v>
      </c>
      <c r="B2221" s="1">
        <f>'[1]RC-1(PY)'!B2221</f>
        <v>0</v>
      </c>
      <c r="C2221" s="1">
        <f>'[1]RC-1(PY)'!C2221</f>
        <v>0</v>
      </c>
      <c r="D2221" s="1">
        <f>'[1]RC-1(PY)'!D2221</f>
        <v>0</v>
      </c>
      <c r="E2221" s="1">
        <f>'[1]RC-1(PY)'!E2221</f>
        <v>0</v>
      </c>
      <c r="F2221" s="1">
        <f>'[1]RC-1(PY)'!F2221</f>
        <v>0</v>
      </c>
      <c r="G2221" s="1">
        <f>'[1]RC-1(PY)'!G2221</f>
        <v>0</v>
      </c>
      <c r="H2221" s="1">
        <f>'[1]RC-1(PY)'!H2221</f>
        <v>0</v>
      </c>
      <c r="I2221" s="1">
        <f>'[1]RC-1(PY)'!I2221</f>
        <v>0</v>
      </c>
      <c r="J2221" s="1">
        <f>'[1]RC-1(PY)'!J2221</f>
        <v>0</v>
      </c>
      <c r="K2221" s="1">
        <f>'[1]RC-1(PY)'!K2221</f>
        <v>0</v>
      </c>
      <c r="L2221" s="1">
        <f>'[1]RC-1(PY)'!L2221</f>
        <v>0</v>
      </c>
      <c r="M2221" s="1">
        <f>'[1]RC-1(PY)'!M2221</f>
        <v>0</v>
      </c>
      <c r="N2221" s="1">
        <f>'[1]RC-1(PY)'!N2221</f>
        <v>0</v>
      </c>
      <c r="O2221" s="1">
        <f>'[1]RC-1(PY)'!O2221</f>
        <v>0</v>
      </c>
      <c r="P2221" s="1">
        <f>'[1]RC-1(PY)'!P2221</f>
        <v>0</v>
      </c>
      <c r="Q2221" s="1">
        <f>'[1]RC-1(PY)'!Q2221</f>
        <v>0</v>
      </c>
      <c r="R2221" s="1">
        <f>'[1]RC-1(PY)'!R2221</f>
        <v>0</v>
      </c>
      <c r="S2221" s="1">
        <f>'[1]RC-1(PY)'!S2221</f>
        <v>0</v>
      </c>
      <c r="T2221" s="1">
        <f>'[1]RC-1(PY)'!T2221</f>
        <v>0</v>
      </c>
      <c r="U2221" s="1">
        <f>'[1]RC-1(PY)'!U2221</f>
        <v>0</v>
      </c>
      <c r="V2221" s="1">
        <f>'[1]RC-1(PY)'!V2221</f>
        <v>0</v>
      </c>
      <c r="W2221" s="1">
        <f>'[1]RC-1(PY)'!W2221</f>
        <v>0</v>
      </c>
      <c r="X2221" s="1">
        <f>'[1]RC-1(PY)'!X2221</f>
        <v>0</v>
      </c>
      <c r="Y2221" s="1">
        <f>'[1]RC-1(PY)'!Y2221</f>
        <v>0</v>
      </c>
      <c r="Z2221" s="1">
        <f>'[1]RC-1(PY)'!Z2221</f>
        <v>0</v>
      </c>
      <c r="AA2221" s="1">
        <f>'[1]RC-1(PY)'!AA2221</f>
        <v>0</v>
      </c>
      <c r="AB2221" s="1">
        <f>'[1]RC-1(PY)'!AB2221</f>
        <v>0</v>
      </c>
      <c r="AC2221" s="1">
        <f>'[1]RC-1(PY)'!AC2221</f>
        <v>0</v>
      </c>
      <c r="AD2221" s="1">
        <f>'[1]RC-1(PY)'!AD2221</f>
        <v>0</v>
      </c>
      <c r="AE2221" s="1">
        <f>'[1]RC-1(PY)'!AE2221</f>
        <v>0</v>
      </c>
      <c r="AF2221" s="1">
        <f>'[1]RC-1(PY)'!AF2221</f>
        <v>0</v>
      </c>
      <c r="AG2221" s="1">
        <f>'[1]RC-1(PY)'!AG2221</f>
        <v>0</v>
      </c>
      <c r="AH2221" s="1">
        <f>'[1]RC-1(PY)'!AH2221</f>
        <v>0</v>
      </c>
      <c r="AI2221" s="1">
        <f>'[1]RC-1(PY)'!AI2221</f>
        <v>0</v>
      </c>
    </row>
    <row r="2222" spans="1:35" x14ac:dyDescent="0.3">
      <c r="A2222" s="1">
        <f>'[1]RC-1(PY)'!A2222</f>
        <v>0</v>
      </c>
      <c r="B2222" s="1">
        <f>'[1]RC-1(PY)'!B2222</f>
        <v>0</v>
      </c>
      <c r="C2222" s="1">
        <f>'[1]RC-1(PY)'!C2222</f>
        <v>0</v>
      </c>
      <c r="D2222" s="1">
        <f>'[1]RC-1(PY)'!D2222</f>
        <v>0</v>
      </c>
      <c r="E2222" s="1">
        <f>'[1]RC-1(PY)'!E2222</f>
        <v>0</v>
      </c>
      <c r="F2222" s="1">
        <f>'[1]RC-1(PY)'!F2222</f>
        <v>0</v>
      </c>
      <c r="G2222" s="1">
        <f>'[1]RC-1(PY)'!G2222</f>
        <v>0</v>
      </c>
      <c r="H2222" s="1">
        <f>'[1]RC-1(PY)'!H2222</f>
        <v>0</v>
      </c>
      <c r="I2222" s="1">
        <f>'[1]RC-1(PY)'!I2222</f>
        <v>0</v>
      </c>
      <c r="J2222" s="1">
        <f>'[1]RC-1(PY)'!J2222</f>
        <v>0</v>
      </c>
      <c r="K2222" s="1">
        <f>'[1]RC-1(PY)'!K2222</f>
        <v>0</v>
      </c>
      <c r="L2222" s="1">
        <f>'[1]RC-1(PY)'!L2222</f>
        <v>0</v>
      </c>
      <c r="M2222" s="1">
        <f>'[1]RC-1(PY)'!M2222</f>
        <v>0</v>
      </c>
      <c r="N2222" s="1">
        <f>'[1]RC-1(PY)'!N2222</f>
        <v>0</v>
      </c>
      <c r="O2222" s="1">
        <f>'[1]RC-1(PY)'!O2222</f>
        <v>0</v>
      </c>
      <c r="P2222" s="1">
        <f>'[1]RC-1(PY)'!P2222</f>
        <v>0</v>
      </c>
      <c r="Q2222" s="1">
        <f>'[1]RC-1(PY)'!Q2222</f>
        <v>0</v>
      </c>
      <c r="R2222" s="1">
        <f>'[1]RC-1(PY)'!R2222</f>
        <v>0</v>
      </c>
      <c r="S2222" s="1">
        <f>'[1]RC-1(PY)'!S2222</f>
        <v>0</v>
      </c>
      <c r="T2222" s="1">
        <f>'[1]RC-1(PY)'!T2222</f>
        <v>0</v>
      </c>
      <c r="U2222" s="1">
        <f>'[1]RC-1(PY)'!U2222</f>
        <v>0</v>
      </c>
      <c r="V2222" s="1">
        <f>'[1]RC-1(PY)'!V2222</f>
        <v>0</v>
      </c>
      <c r="W2222" s="1">
        <f>'[1]RC-1(PY)'!W2222</f>
        <v>0</v>
      </c>
      <c r="X2222" s="1">
        <f>'[1]RC-1(PY)'!X2222</f>
        <v>0</v>
      </c>
      <c r="Y2222" s="1">
        <f>'[1]RC-1(PY)'!Y2222</f>
        <v>0</v>
      </c>
      <c r="Z2222" s="1">
        <f>'[1]RC-1(PY)'!Z2222</f>
        <v>0</v>
      </c>
      <c r="AA2222" s="1">
        <f>'[1]RC-1(PY)'!AA2222</f>
        <v>0</v>
      </c>
      <c r="AB2222" s="1">
        <f>'[1]RC-1(PY)'!AB2222</f>
        <v>0</v>
      </c>
      <c r="AC2222" s="1">
        <f>'[1]RC-1(PY)'!AC2222</f>
        <v>0</v>
      </c>
      <c r="AD2222" s="1">
        <f>'[1]RC-1(PY)'!AD2222</f>
        <v>0</v>
      </c>
      <c r="AE2222" s="1">
        <f>'[1]RC-1(PY)'!AE2222</f>
        <v>0</v>
      </c>
      <c r="AF2222" s="1">
        <f>'[1]RC-1(PY)'!AF2222</f>
        <v>0</v>
      </c>
      <c r="AG2222" s="1">
        <f>'[1]RC-1(PY)'!AG2222</f>
        <v>0</v>
      </c>
      <c r="AH2222" s="1">
        <f>'[1]RC-1(PY)'!AH2222</f>
        <v>0</v>
      </c>
      <c r="AI2222" s="1">
        <f>'[1]RC-1(PY)'!AI2222</f>
        <v>0</v>
      </c>
    </row>
    <row r="2223" spans="1:35" x14ac:dyDescent="0.3">
      <c r="A2223" s="1">
        <f>'[1]RC-1(PY)'!A2223</f>
        <v>0</v>
      </c>
      <c r="B2223" s="1">
        <f>'[1]RC-1(PY)'!B2223</f>
        <v>0</v>
      </c>
      <c r="C2223" s="1">
        <f>'[1]RC-1(PY)'!C2223</f>
        <v>0</v>
      </c>
      <c r="D2223" s="1">
        <f>'[1]RC-1(PY)'!D2223</f>
        <v>0</v>
      </c>
      <c r="E2223" s="1">
        <f>'[1]RC-1(PY)'!E2223</f>
        <v>0</v>
      </c>
      <c r="F2223" s="1">
        <f>'[1]RC-1(PY)'!F2223</f>
        <v>0</v>
      </c>
      <c r="G2223" s="1">
        <f>'[1]RC-1(PY)'!G2223</f>
        <v>0</v>
      </c>
      <c r="H2223" s="1">
        <f>'[1]RC-1(PY)'!H2223</f>
        <v>0</v>
      </c>
      <c r="I2223" s="1">
        <f>'[1]RC-1(PY)'!I2223</f>
        <v>0</v>
      </c>
      <c r="J2223" s="1">
        <f>'[1]RC-1(PY)'!J2223</f>
        <v>0</v>
      </c>
      <c r="K2223" s="1">
        <f>'[1]RC-1(PY)'!K2223</f>
        <v>0</v>
      </c>
      <c r="L2223" s="1">
        <f>'[1]RC-1(PY)'!L2223</f>
        <v>0</v>
      </c>
      <c r="M2223" s="1">
        <f>'[1]RC-1(PY)'!M2223</f>
        <v>0</v>
      </c>
      <c r="N2223" s="1">
        <f>'[1]RC-1(PY)'!N2223</f>
        <v>0</v>
      </c>
      <c r="O2223" s="1">
        <f>'[1]RC-1(PY)'!O2223</f>
        <v>0</v>
      </c>
      <c r="P2223" s="1">
        <f>'[1]RC-1(PY)'!P2223</f>
        <v>0</v>
      </c>
      <c r="Q2223" s="1">
        <f>'[1]RC-1(PY)'!Q2223</f>
        <v>0</v>
      </c>
      <c r="R2223" s="1">
        <f>'[1]RC-1(PY)'!R2223</f>
        <v>0</v>
      </c>
      <c r="S2223" s="1">
        <f>'[1]RC-1(PY)'!S2223</f>
        <v>0</v>
      </c>
      <c r="T2223" s="1">
        <f>'[1]RC-1(PY)'!T2223</f>
        <v>0</v>
      </c>
      <c r="U2223" s="1">
        <f>'[1]RC-1(PY)'!U2223</f>
        <v>0</v>
      </c>
      <c r="V2223" s="1">
        <f>'[1]RC-1(PY)'!V2223</f>
        <v>0</v>
      </c>
      <c r="W2223" s="1">
        <f>'[1]RC-1(PY)'!W2223</f>
        <v>0</v>
      </c>
      <c r="X2223" s="1">
        <f>'[1]RC-1(PY)'!X2223</f>
        <v>0</v>
      </c>
      <c r="Y2223" s="1">
        <f>'[1]RC-1(PY)'!Y2223</f>
        <v>0</v>
      </c>
      <c r="Z2223" s="1">
        <f>'[1]RC-1(PY)'!Z2223</f>
        <v>0</v>
      </c>
      <c r="AA2223" s="1">
        <f>'[1]RC-1(PY)'!AA2223</f>
        <v>0</v>
      </c>
      <c r="AB2223" s="1">
        <f>'[1]RC-1(PY)'!AB2223</f>
        <v>0</v>
      </c>
      <c r="AC2223" s="1">
        <f>'[1]RC-1(PY)'!AC2223</f>
        <v>0</v>
      </c>
      <c r="AD2223" s="1">
        <f>'[1]RC-1(PY)'!AD2223</f>
        <v>0</v>
      </c>
      <c r="AE2223" s="1">
        <f>'[1]RC-1(PY)'!AE2223</f>
        <v>0</v>
      </c>
      <c r="AF2223" s="1">
        <f>'[1]RC-1(PY)'!AF2223</f>
        <v>0</v>
      </c>
      <c r="AG2223" s="1">
        <f>'[1]RC-1(PY)'!AG2223</f>
        <v>0</v>
      </c>
      <c r="AH2223" s="1">
        <f>'[1]RC-1(PY)'!AH2223</f>
        <v>0</v>
      </c>
      <c r="AI2223" s="1">
        <f>'[1]RC-1(PY)'!AI2223</f>
        <v>0</v>
      </c>
    </row>
    <row r="2224" spans="1:35" x14ac:dyDescent="0.3">
      <c r="A2224" s="1">
        <f>'[1]RC-1(PY)'!A2224</f>
        <v>0</v>
      </c>
      <c r="B2224" s="1">
        <f>'[1]RC-1(PY)'!B2224</f>
        <v>0</v>
      </c>
      <c r="C2224" s="1">
        <f>'[1]RC-1(PY)'!C2224</f>
        <v>0</v>
      </c>
      <c r="D2224" s="1">
        <f>'[1]RC-1(PY)'!D2224</f>
        <v>0</v>
      </c>
      <c r="E2224" s="1">
        <f>'[1]RC-1(PY)'!E2224</f>
        <v>0</v>
      </c>
      <c r="F2224" s="1">
        <f>'[1]RC-1(PY)'!F2224</f>
        <v>0</v>
      </c>
      <c r="G2224" s="1">
        <f>'[1]RC-1(PY)'!G2224</f>
        <v>0</v>
      </c>
      <c r="H2224" s="1">
        <f>'[1]RC-1(PY)'!H2224</f>
        <v>0</v>
      </c>
      <c r="I2224" s="1">
        <f>'[1]RC-1(PY)'!I2224</f>
        <v>0</v>
      </c>
      <c r="J2224" s="1">
        <f>'[1]RC-1(PY)'!J2224</f>
        <v>0</v>
      </c>
      <c r="K2224" s="1">
        <f>'[1]RC-1(PY)'!K2224</f>
        <v>0</v>
      </c>
      <c r="L2224" s="1">
        <f>'[1]RC-1(PY)'!L2224</f>
        <v>0</v>
      </c>
      <c r="M2224" s="1">
        <f>'[1]RC-1(PY)'!M2224</f>
        <v>0</v>
      </c>
      <c r="N2224" s="1">
        <f>'[1]RC-1(PY)'!N2224</f>
        <v>0</v>
      </c>
      <c r="O2224" s="1">
        <f>'[1]RC-1(PY)'!O2224</f>
        <v>0</v>
      </c>
      <c r="P2224" s="1">
        <f>'[1]RC-1(PY)'!P2224</f>
        <v>0</v>
      </c>
      <c r="Q2224" s="1">
        <f>'[1]RC-1(PY)'!Q2224</f>
        <v>0</v>
      </c>
      <c r="R2224" s="1">
        <f>'[1]RC-1(PY)'!R2224</f>
        <v>0</v>
      </c>
      <c r="S2224" s="1">
        <f>'[1]RC-1(PY)'!S2224</f>
        <v>0</v>
      </c>
      <c r="T2224" s="1">
        <f>'[1]RC-1(PY)'!T2224</f>
        <v>0</v>
      </c>
      <c r="U2224" s="1">
        <f>'[1]RC-1(PY)'!U2224</f>
        <v>0</v>
      </c>
      <c r="V2224" s="1">
        <f>'[1]RC-1(PY)'!V2224</f>
        <v>0</v>
      </c>
      <c r="W2224" s="1">
        <f>'[1]RC-1(PY)'!W2224</f>
        <v>0</v>
      </c>
      <c r="X2224" s="1">
        <f>'[1]RC-1(PY)'!X2224</f>
        <v>0</v>
      </c>
      <c r="Y2224" s="1">
        <f>'[1]RC-1(PY)'!Y2224</f>
        <v>0</v>
      </c>
      <c r="Z2224" s="1">
        <f>'[1]RC-1(PY)'!Z2224</f>
        <v>0</v>
      </c>
      <c r="AA2224" s="1">
        <f>'[1]RC-1(PY)'!AA2224</f>
        <v>0</v>
      </c>
      <c r="AB2224" s="1">
        <f>'[1]RC-1(PY)'!AB2224</f>
        <v>0</v>
      </c>
      <c r="AC2224" s="1">
        <f>'[1]RC-1(PY)'!AC2224</f>
        <v>0</v>
      </c>
      <c r="AD2224" s="1">
        <f>'[1]RC-1(PY)'!AD2224</f>
        <v>0</v>
      </c>
      <c r="AE2224" s="1">
        <f>'[1]RC-1(PY)'!AE2224</f>
        <v>0</v>
      </c>
      <c r="AF2224" s="1">
        <f>'[1]RC-1(PY)'!AF2224</f>
        <v>0</v>
      </c>
      <c r="AG2224" s="1">
        <f>'[1]RC-1(PY)'!AG2224</f>
        <v>0</v>
      </c>
      <c r="AH2224" s="1">
        <f>'[1]RC-1(PY)'!AH2224</f>
        <v>0</v>
      </c>
      <c r="AI2224" s="1">
        <f>'[1]RC-1(PY)'!AI2224</f>
        <v>0</v>
      </c>
    </row>
    <row r="2225" spans="1:35" x14ac:dyDescent="0.3">
      <c r="A2225" s="1">
        <f>'[1]RC-1(PY)'!A2225</f>
        <v>0</v>
      </c>
      <c r="B2225" s="1">
        <f>'[1]RC-1(PY)'!B2225</f>
        <v>0</v>
      </c>
      <c r="C2225" s="1">
        <f>'[1]RC-1(PY)'!C2225</f>
        <v>0</v>
      </c>
      <c r="D2225" s="1">
        <f>'[1]RC-1(PY)'!D2225</f>
        <v>0</v>
      </c>
      <c r="E2225" s="1">
        <f>'[1]RC-1(PY)'!E2225</f>
        <v>0</v>
      </c>
      <c r="F2225" s="1">
        <f>'[1]RC-1(PY)'!F2225</f>
        <v>0</v>
      </c>
      <c r="G2225" s="1">
        <f>'[1]RC-1(PY)'!G2225</f>
        <v>0</v>
      </c>
      <c r="H2225" s="1">
        <f>'[1]RC-1(PY)'!H2225</f>
        <v>0</v>
      </c>
      <c r="I2225" s="1">
        <f>'[1]RC-1(PY)'!I2225</f>
        <v>0</v>
      </c>
      <c r="J2225" s="1">
        <f>'[1]RC-1(PY)'!J2225</f>
        <v>0</v>
      </c>
      <c r="K2225" s="1">
        <f>'[1]RC-1(PY)'!K2225</f>
        <v>0</v>
      </c>
      <c r="L2225" s="1">
        <f>'[1]RC-1(PY)'!L2225</f>
        <v>0</v>
      </c>
      <c r="M2225" s="1">
        <f>'[1]RC-1(PY)'!M2225</f>
        <v>0</v>
      </c>
      <c r="N2225" s="1">
        <f>'[1]RC-1(PY)'!N2225</f>
        <v>0</v>
      </c>
      <c r="O2225" s="1">
        <f>'[1]RC-1(PY)'!O2225</f>
        <v>0</v>
      </c>
      <c r="P2225" s="1">
        <f>'[1]RC-1(PY)'!P2225</f>
        <v>0</v>
      </c>
      <c r="Q2225" s="1">
        <f>'[1]RC-1(PY)'!Q2225</f>
        <v>0</v>
      </c>
      <c r="R2225" s="1">
        <f>'[1]RC-1(PY)'!R2225</f>
        <v>0</v>
      </c>
      <c r="S2225" s="1">
        <f>'[1]RC-1(PY)'!S2225</f>
        <v>0</v>
      </c>
      <c r="T2225" s="1">
        <f>'[1]RC-1(PY)'!T2225</f>
        <v>0</v>
      </c>
      <c r="U2225" s="1">
        <f>'[1]RC-1(PY)'!U2225</f>
        <v>0</v>
      </c>
      <c r="V2225" s="1">
        <f>'[1]RC-1(PY)'!V2225</f>
        <v>0</v>
      </c>
      <c r="W2225" s="1">
        <f>'[1]RC-1(PY)'!W2225</f>
        <v>0</v>
      </c>
      <c r="X2225" s="1">
        <f>'[1]RC-1(PY)'!X2225</f>
        <v>0</v>
      </c>
      <c r="Y2225" s="1">
        <f>'[1]RC-1(PY)'!Y2225</f>
        <v>0</v>
      </c>
      <c r="Z2225" s="1">
        <f>'[1]RC-1(PY)'!Z2225</f>
        <v>0</v>
      </c>
      <c r="AA2225" s="1">
        <f>'[1]RC-1(PY)'!AA2225</f>
        <v>0</v>
      </c>
      <c r="AB2225" s="1">
        <f>'[1]RC-1(PY)'!AB2225</f>
        <v>0</v>
      </c>
      <c r="AC2225" s="1">
        <f>'[1]RC-1(PY)'!AC2225</f>
        <v>0</v>
      </c>
      <c r="AD2225" s="1">
        <f>'[1]RC-1(PY)'!AD2225</f>
        <v>0</v>
      </c>
      <c r="AE2225" s="1">
        <f>'[1]RC-1(PY)'!AE2225</f>
        <v>0</v>
      </c>
      <c r="AF2225" s="1">
        <f>'[1]RC-1(PY)'!AF2225</f>
        <v>0</v>
      </c>
      <c r="AG2225" s="1">
        <f>'[1]RC-1(PY)'!AG2225</f>
        <v>0</v>
      </c>
      <c r="AH2225" s="1">
        <f>'[1]RC-1(PY)'!AH2225</f>
        <v>0</v>
      </c>
      <c r="AI2225" s="1">
        <f>'[1]RC-1(PY)'!AI2225</f>
        <v>0</v>
      </c>
    </row>
    <row r="2226" spans="1:35" x14ac:dyDescent="0.3">
      <c r="A2226" s="1">
        <f>'[1]RC-1(PY)'!A2226</f>
        <v>0</v>
      </c>
      <c r="B2226" s="1">
        <f>'[1]RC-1(PY)'!B2226</f>
        <v>0</v>
      </c>
      <c r="C2226" s="1">
        <f>'[1]RC-1(PY)'!C2226</f>
        <v>0</v>
      </c>
      <c r="D2226" s="1">
        <f>'[1]RC-1(PY)'!D2226</f>
        <v>0</v>
      </c>
      <c r="E2226" s="1">
        <f>'[1]RC-1(PY)'!E2226</f>
        <v>0</v>
      </c>
      <c r="F2226" s="1">
        <f>'[1]RC-1(PY)'!F2226</f>
        <v>0</v>
      </c>
      <c r="G2226" s="1">
        <f>'[1]RC-1(PY)'!G2226</f>
        <v>0</v>
      </c>
      <c r="H2226" s="1">
        <f>'[1]RC-1(PY)'!H2226</f>
        <v>0</v>
      </c>
      <c r="I2226" s="1">
        <f>'[1]RC-1(PY)'!I2226</f>
        <v>0</v>
      </c>
      <c r="J2226" s="1">
        <f>'[1]RC-1(PY)'!J2226</f>
        <v>0</v>
      </c>
      <c r="K2226" s="1">
        <f>'[1]RC-1(PY)'!K2226</f>
        <v>0</v>
      </c>
      <c r="L2226" s="1">
        <f>'[1]RC-1(PY)'!L2226</f>
        <v>0</v>
      </c>
      <c r="M2226" s="1">
        <f>'[1]RC-1(PY)'!M2226</f>
        <v>0</v>
      </c>
      <c r="N2226" s="1">
        <f>'[1]RC-1(PY)'!N2226</f>
        <v>0</v>
      </c>
      <c r="O2226" s="1">
        <f>'[1]RC-1(PY)'!O2226</f>
        <v>0</v>
      </c>
      <c r="P2226" s="1">
        <f>'[1]RC-1(PY)'!P2226</f>
        <v>0</v>
      </c>
      <c r="Q2226" s="1">
        <f>'[1]RC-1(PY)'!Q2226</f>
        <v>0</v>
      </c>
      <c r="R2226" s="1">
        <f>'[1]RC-1(PY)'!R2226</f>
        <v>0</v>
      </c>
      <c r="S2226" s="1">
        <f>'[1]RC-1(PY)'!S2226</f>
        <v>0</v>
      </c>
      <c r="T2226" s="1">
        <f>'[1]RC-1(PY)'!T2226</f>
        <v>0</v>
      </c>
      <c r="U2226" s="1">
        <f>'[1]RC-1(PY)'!U2226</f>
        <v>0</v>
      </c>
      <c r="V2226" s="1">
        <f>'[1]RC-1(PY)'!V2226</f>
        <v>0</v>
      </c>
      <c r="W2226" s="1">
        <f>'[1]RC-1(PY)'!W2226</f>
        <v>0</v>
      </c>
      <c r="X2226" s="1">
        <f>'[1]RC-1(PY)'!X2226</f>
        <v>0</v>
      </c>
      <c r="Y2226" s="1">
        <f>'[1]RC-1(PY)'!Y2226</f>
        <v>0</v>
      </c>
      <c r="Z2226" s="1">
        <f>'[1]RC-1(PY)'!Z2226</f>
        <v>0</v>
      </c>
      <c r="AA2226" s="1">
        <f>'[1]RC-1(PY)'!AA2226</f>
        <v>0</v>
      </c>
      <c r="AB2226" s="1">
        <f>'[1]RC-1(PY)'!AB2226</f>
        <v>0</v>
      </c>
      <c r="AC2226" s="1">
        <f>'[1]RC-1(PY)'!AC2226</f>
        <v>0</v>
      </c>
      <c r="AD2226" s="1">
        <f>'[1]RC-1(PY)'!AD2226</f>
        <v>0</v>
      </c>
      <c r="AE2226" s="1">
        <f>'[1]RC-1(PY)'!AE2226</f>
        <v>0</v>
      </c>
      <c r="AF2226" s="1">
        <f>'[1]RC-1(PY)'!AF2226</f>
        <v>0</v>
      </c>
      <c r="AG2226" s="1">
        <f>'[1]RC-1(PY)'!AG2226</f>
        <v>0</v>
      </c>
      <c r="AH2226" s="1">
        <f>'[1]RC-1(PY)'!AH2226</f>
        <v>0</v>
      </c>
      <c r="AI2226" s="1">
        <f>'[1]RC-1(PY)'!AI2226</f>
        <v>0</v>
      </c>
    </row>
    <row r="2227" spans="1:35" x14ac:dyDescent="0.3">
      <c r="A2227" s="1">
        <f>'[1]RC-1(PY)'!A2227</f>
        <v>0</v>
      </c>
      <c r="B2227" s="1">
        <f>'[1]RC-1(PY)'!B2227</f>
        <v>0</v>
      </c>
      <c r="C2227" s="1">
        <f>'[1]RC-1(PY)'!C2227</f>
        <v>0</v>
      </c>
      <c r="D2227" s="1">
        <f>'[1]RC-1(PY)'!D2227</f>
        <v>0</v>
      </c>
      <c r="E2227" s="1">
        <f>'[1]RC-1(PY)'!E2227</f>
        <v>0</v>
      </c>
      <c r="F2227" s="1">
        <f>'[1]RC-1(PY)'!F2227</f>
        <v>0</v>
      </c>
      <c r="G2227" s="1">
        <f>'[1]RC-1(PY)'!G2227</f>
        <v>0</v>
      </c>
      <c r="H2227" s="1">
        <f>'[1]RC-1(PY)'!H2227</f>
        <v>0</v>
      </c>
      <c r="I2227" s="1">
        <f>'[1]RC-1(PY)'!I2227</f>
        <v>0</v>
      </c>
      <c r="J2227" s="1">
        <f>'[1]RC-1(PY)'!J2227</f>
        <v>0</v>
      </c>
      <c r="K2227" s="1">
        <f>'[1]RC-1(PY)'!K2227</f>
        <v>0</v>
      </c>
      <c r="L2227" s="1">
        <f>'[1]RC-1(PY)'!L2227</f>
        <v>0</v>
      </c>
      <c r="M2227" s="1">
        <f>'[1]RC-1(PY)'!M2227</f>
        <v>0</v>
      </c>
      <c r="N2227" s="1">
        <f>'[1]RC-1(PY)'!N2227</f>
        <v>0</v>
      </c>
      <c r="O2227" s="1">
        <f>'[1]RC-1(PY)'!O2227</f>
        <v>0</v>
      </c>
      <c r="P2227" s="1">
        <f>'[1]RC-1(PY)'!P2227</f>
        <v>0</v>
      </c>
      <c r="Q2227" s="1">
        <f>'[1]RC-1(PY)'!Q2227</f>
        <v>0</v>
      </c>
      <c r="R2227" s="1">
        <f>'[1]RC-1(PY)'!R2227</f>
        <v>0</v>
      </c>
      <c r="S2227" s="1">
        <f>'[1]RC-1(PY)'!S2227</f>
        <v>0</v>
      </c>
      <c r="T2227" s="1">
        <f>'[1]RC-1(PY)'!T2227</f>
        <v>0</v>
      </c>
      <c r="U2227" s="1">
        <f>'[1]RC-1(PY)'!U2227</f>
        <v>0</v>
      </c>
      <c r="V2227" s="1">
        <f>'[1]RC-1(PY)'!V2227</f>
        <v>0</v>
      </c>
      <c r="W2227" s="1">
        <f>'[1]RC-1(PY)'!W2227</f>
        <v>0</v>
      </c>
      <c r="X2227" s="1">
        <f>'[1]RC-1(PY)'!X2227</f>
        <v>0</v>
      </c>
      <c r="Y2227" s="1">
        <f>'[1]RC-1(PY)'!Y2227</f>
        <v>0</v>
      </c>
      <c r="Z2227" s="1">
        <f>'[1]RC-1(PY)'!Z2227</f>
        <v>0</v>
      </c>
      <c r="AA2227" s="1">
        <f>'[1]RC-1(PY)'!AA2227</f>
        <v>0</v>
      </c>
      <c r="AB2227" s="1">
        <f>'[1]RC-1(PY)'!AB2227</f>
        <v>0</v>
      </c>
      <c r="AC2227" s="1">
        <f>'[1]RC-1(PY)'!AC2227</f>
        <v>0</v>
      </c>
      <c r="AD2227" s="1">
        <f>'[1]RC-1(PY)'!AD2227</f>
        <v>0</v>
      </c>
      <c r="AE2227" s="1">
        <f>'[1]RC-1(PY)'!AE2227</f>
        <v>0</v>
      </c>
      <c r="AF2227" s="1">
        <f>'[1]RC-1(PY)'!AF2227</f>
        <v>0</v>
      </c>
      <c r="AG2227" s="1">
        <f>'[1]RC-1(PY)'!AG2227</f>
        <v>0</v>
      </c>
      <c r="AH2227" s="1">
        <f>'[1]RC-1(PY)'!AH2227</f>
        <v>0</v>
      </c>
      <c r="AI2227" s="1">
        <f>'[1]RC-1(PY)'!AI2227</f>
        <v>0</v>
      </c>
    </row>
    <row r="2228" spans="1:35" x14ac:dyDescent="0.3">
      <c r="A2228" s="1">
        <f>'[1]RC-1(PY)'!A2228</f>
        <v>0</v>
      </c>
      <c r="B2228" s="1">
        <f>'[1]RC-1(PY)'!B2228</f>
        <v>0</v>
      </c>
      <c r="C2228" s="1">
        <f>'[1]RC-1(PY)'!C2228</f>
        <v>0</v>
      </c>
      <c r="D2228" s="1">
        <f>'[1]RC-1(PY)'!D2228</f>
        <v>0</v>
      </c>
      <c r="E2228" s="1">
        <f>'[1]RC-1(PY)'!E2228</f>
        <v>0</v>
      </c>
      <c r="F2228" s="1">
        <f>'[1]RC-1(PY)'!F2228</f>
        <v>0</v>
      </c>
      <c r="G2228" s="1">
        <f>'[1]RC-1(PY)'!G2228</f>
        <v>0</v>
      </c>
      <c r="H2228" s="1">
        <f>'[1]RC-1(PY)'!H2228</f>
        <v>0</v>
      </c>
      <c r="I2228" s="1">
        <f>'[1]RC-1(PY)'!I2228</f>
        <v>0</v>
      </c>
      <c r="J2228" s="1">
        <f>'[1]RC-1(PY)'!J2228</f>
        <v>0</v>
      </c>
      <c r="K2228" s="1">
        <f>'[1]RC-1(PY)'!K2228</f>
        <v>0</v>
      </c>
      <c r="L2228" s="1">
        <f>'[1]RC-1(PY)'!L2228</f>
        <v>0</v>
      </c>
      <c r="M2228" s="1">
        <f>'[1]RC-1(PY)'!M2228</f>
        <v>0</v>
      </c>
      <c r="N2228" s="1">
        <f>'[1]RC-1(PY)'!N2228</f>
        <v>0</v>
      </c>
      <c r="O2228" s="1">
        <f>'[1]RC-1(PY)'!O2228</f>
        <v>0</v>
      </c>
      <c r="P2228" s="1">
        <f>'[1]RC-1(PY)'!P2228</f>
        <v>0</v>
      </c>
      <c r="Q2228" s="1">
        <f>'[1]RC-1(PY)'!Q2228</f>
        <v>0</v>
      </c>
      <c r="R2228" s="1">
        <f>'[1]RC-1(PY)'!R2228</f>
        <v>0</v>
      </c>
      <c r="S2228" s="1">
        <f>'[1]RC-1(PY)'!S2228</f>
        <v>0</v>
      </c>
      <c r="T2228" s="1">
        <f>'[1]RC-1(PY)'!T2228</f>
        <v>0</v>
      </c>
      <c r="U2228" s="1">
        <f>'[1]RC-1(PY)'!U2228</f>
        <v>0</v>
      </c>
      <c r="V2228" s="1">
        <f>'[1]RC-1(PY)'!V2228</f>
        <v>0</v>
      </c>
      <c r="W2228" s="1">
        <f>'[1]RC-1(PY)'!W2228</f>
        <v>0</v>
      </c>
      <c r="X2228" s="1">
        <f>'[1]RC-1(PY)'!X2228</f>
        <v>0</v>
      </c>
      <c r="Y2228" s="1">
        <f>'[1]RC-1(PY)'!Y2228</f>
        <v>0</v>
      </c>
      <c r="Z2228" s="1">
        <f>'[1]RC-1(PY)'!Z2228</f>
        <v>0</v>
      </c>
      <c r="AA2228" s="1">
        <f>'[1]RC-1(PY)'!AA2228</f>
        <v>0</v>
      </c>
      <c r="AB2228" s="1">
        <f>'[1]RC-1(PY)'!AB2228</f>
        <v>0</v>
      </c>
      <c r="AC2228" s="1">
        <f>'[1]RC-1(PY)'!AC2228</f>
        <v>0</v>
      </c>
      <c r="AD2228" s="1">
        <f>'[1]RC-1(PY)'!AD2228</f>
        <v>0</v>
      </c>
      <c r="AE2228" s="1">
        <f>'[1]RC-1(PY)'!AE2228</f>
        <v>0</v>
      </c>
      <c r="AF2228" s="1">
        <f>'[1]RC-1(PY)'!AF2228</f>
        <v>0</v>
      </c>
      <c r="AG2228" s="1">
        <f>'[1]RC-1(PY)'!AG2228</f>
        <v>0</v>
      </c>
      <c r="AH2228" s="1">
        <f>'[1]RC-1(PY)'!AH2228</f>
        <v>0</v>
      </c>
      <c r="AI2228" s="1">
        <f>'[1]RC-1(PY)'!AI2228</f>
        <v>0</v>
      </c>
    </row>
    <row r="2229" spans="1:35" x14ac:dyDescent="0.3">
      <c r="A2229" s="1">
        <f>'[1]RC-1(PY)'!A2229</f>
        <v>0</v>
      </c>
      <c r="B2229" s="1">
        <f>'[1]RC-1(PY)'!B2229</f>
        <v>0</v>
      </c>
      <c r="C2229" s="1">
        <f>'[1]RC-1(PY)'!C2229</f>
        <v>0</v>
      </c>
      <c r="D2229" s="1">
        <f>'[1]RC-1(PY)'!D2229</f>
        <v>0</v>
      </c>
      <c r="E2229" s="1">
        <f>'[1]RC-1(PY)'!E2229</f>
        <v>0</v>
      </c>
      <c r="F2229" s="1">
        <f>'[1]RC-1(PY)'!F2229</f>
        <v>0</v>
      </c>
      <c r="G2229" s="1">
        <f>'[1]RC-1(PY)'!G2229</f>
        <v>0</v>
      </c>
      <c r="H2229" s="1">
        <f>'[1]RC-1(PY)'!H2229</f>
        <v>0</v>
      </c>
      <c r="I2229" s="1">
        <f>'[1]RC-1(PY)'!I2229</f>
        <v>0</v>
      </c>
      <c r="J2229" s="1">
        <f>'[1]RC-1(PY)'!J2229</f>
        <v>0</v>
      </c>
      <c r="K2229" s="1">
        <f>'[1]RC-1(PY)'!K2229</f>
        <v>0</v>
      </c>
      <c r="L2229" s="1">
        <f>'[1]RC-1(PY)'!L2229</f>
        <v>0</v>
      </c>
      <c r="M2229" s="1">
        <f>'[1]RC-1(PY)'!M2229</f>
        <v>0</v>
      </c>
      <c r="N2229" s="1">
        <f>'[1]RC-1(PY)'!N2229</f>
        <v>0</v>
      </c>
      <c r="O2229" s="1">
        <f>'[1]RC-1(PY)'!O2229</f>
        <v>0</v>
      </c>
      <c r="P2229" s="1">
        <f>'[1]RC-1(PY)'!P2229</f>
        <v>0</v>
      </c>
      <c r="Q2229" s="1">
        <f>'[1]RC-1(PY)'!Q2229</f>
        <v>0</v>
      </c>
      <c r="R2229" s="1">
        <f>'[1]RC-1(PY)'!R2229</f>
        <v>0</v>
      </c>
      <c r="S2229" s="1">
        <f>'[1]RC-1(PY)'!S2229</f>
        <v>0</v>
      </c>
      <c r="T2229" s="1">
        <f>'[1]RC-1(PY)'!T2229</f>
        <v>0</v>
      </c>
      <c r="U2229" s="1">
        <f>'[1]RC-1(PY)'!U2229</f>
        <v>0</v>
      </c>
      <c r="V2229" s="1">
        <f>'[1]RC-1(PY)'!V2229</f>
        <v>0</v>
      </c>
      <c r="W2229" s="1">
        <f>'[1]RC-1(PY)'!W2229</f>
        <v>0</v>
      </c>
      <c r="X2229" s="1">
        <f>'[1]RC-1(PY)'!X2229</f>
        <v>0</v>
      </c>
      <c r="Y2229" s="1">
        <f>'[1]RC-1(PY)'!Y2229</f>
        <v>0</v>
      </c>
      <c r="Z2229" s="1">
        <f>'[1]RC-1(PY)'!Z2229</f>
        <v>0</v>
      </c>
      <c r="AA2229" s="1">
        <f>'[1]RC-1(PY)'!AA2229</f>
        <v>0</v>
      </c>
      <c r="AB2229" s="1">
        <f>'[1]RC-1(PY)'!AB2229</f>
        <v>0</v>
      </c>
      <c r="AC2229" s="1">
        <f>'[1]RC-1(PY)'!AC2229</f>
        <v>0</v>
      </c>
      <c r="AD2229" s="1">
        <f>'[1]RC-1(PY)'!AD2229</f>
        <v>0</v>
      </c>
      <c r="AE2229" s="1">
        <f>'[1]RC-1(PY)'!AE2229</f>
        <v>0</v>
      </c>
      <c r="AF2229" s="1">
        <f>'[1]RC-1(PY)'!AF2229</f>
        <v>0</v>
      </c>
      <c r="AG2229" s="1">
        <f>'[1]RC-1(PY)'!AG2229</f>
        <v>0</v>
      </c>
      <c r="AH2229" s="1">
        <f>'[1]RC-1(PY)'!AH2229</f>
        <v>0</v>
      </c>
      <c r="AI2229" s="1">
        <f>'[1]RC-1(PY)'!AI2229</f>
        <v>0</v>
      </c>
    </row>
    <row r="2230" spans="1:35" x14ac:dyDescent="0.3">
      <c r="A2230" s="1">
        <f>'[1]RC-1(PY)'!A2230</f>
        <v>0</v>
      </c>
      <c r="B2230" s="1">
        <f>'[1]RC-1(PY)'!B2230</f>
        <v>0</v>
      </c>
      <c r="C2230" s="1">
        <f>'[1]RC-1(PY)'!C2230</f>
        <v>0</v>
      </c>
      <c r="D2230" s="1">
        <f>'[1]RC-1(PY)'!D2230</f>
        <v>0</v>
      </c>
      <c r="E2230" s="1">
        <f>'[1]RC-1(PY)'!E2230</f>
        <v>0</v>
      </c>
      <c r="F2230" s="1">
        <f>'[1]RC-1(PY)'!F2230</f>
        <v>0</v>
      </c>
      <c r="G2230" s="1">
        <f>'[1]RC-1(PY)'!G2230</f>
        <v>0</v>
      </c>
      <c r="H2230" s="1">
        <f>'[1]RC-1(PY)'!H2230</f>
        <v>0</v>
      </c>
      <c r="I2230" s="1">
        <f>'[1]RC-1(PY)'!I2230</f>
        <v>0</v>
      </c>
      <c r="J2230" s="1">
        <f>'[1]RC-1(PY)'!J2230</f>
        <v>0</v>
      </c>
      <c r="K2230" s="1">
        <f>'[1]RC-1(PY)'!K2230</f>
        <v>0</v>
      </c>
      <c r="L2230" s="1">
        <f>'[1]RC-1(PY)'!L2230</f>
        <v>0</v>
      </c>
      <c r="M2230" s="1">
        <f>'[1]RC-1(PY)'!M2230</f>
        <v>0</v>
      </c>
      <c r="N2230" s="1">
        <f>'[1]RC-1(PY)'!N2230</f>
        <v>0</v>
      </c>
      <c r="O2230" s="1">
        <f>'[1]RC-1(PY)'!O2230</f>
        <v>0</v>
      </c>
      <c r="P2230" s="1">
        <f>'[1]RC-1(PY)'!P2230</f>
        <v>0</v>
      </c>
      <c r="Q2230" s="1">
        <f>'[1]RC-1(PY)'!Q2230</f>
        <v>0</v>
      </c>
      <c r="R2230" s="1">
        <f>'[1]RC-1(PY)'!R2230</f>
        <v>0</v>
      </c>
      <c r="S2230" s="1">
        <f>'[1]RC-1(PY)'!S2230</f>
        <v>0</v>
      </c>
      <c r="T2230" s="1">
        <f>'[1]RC-1(PY)'!T2230</f>
        <v>0</v>
      </c>
      <c r="U2230" s="1">
        <f>'[1]RC-1(PY)'!U2230</f>
        <v>0</v>
      </c>
      <c r="V2230" s="1">
        <f>'[1]RC-1(PY)'!V2230</f>
        <v>0</v>
      </c>
      <c r="W2230" s="1">
        <f>'[1]RC-1(PY)'!W2230</f>
        <v>0</v>
      </c>
      <c r="X2230" s="1">
        <f>'[1]RC-1(PY)'!X2230</f>
        <v>0</v>
      </c>
      <c r="Y2230" s="1">
        <f>'[1]RC-1(PY)'!Y2230</f>
        <v>0</v>
      </c>
      <c r="Z2230" s="1">
        <f>'[1]RC-1(PY)'!Z2230</f>
        <v>0</v>
      </c>
      <c r="AA2230" s="1">
        <f>'[1]RC-1(PY)'!AA2230</f>
        <v>0</v>
      </c>
      <c r="AB2230" s="1">
        <f>'[1]RC-1(PY)'!AB2230</f>
        <v>0</v>
      </c>
      <c r="AC2230" s="1">
        <f>'[1]RC-1(PY)'!AC2230</f>
        <v>0</v>
      </c>
      <c r="AD2230" s="1">
        <f>'[1]RC-1(PY)'!AD2230</f>
        <v>0</v>
      </c>
      <c r="AE2230" s="1">
        <f>'[1]RC-1(PY)'!AE2230</f>
        <v>0</v>
      </c>
      <c r="AF2230" s="1">
        <f>'[1]RC-1(PY)'!AF2230</f>
        <v>0</v>
      </c>
      <c r="AG2230" s="1">
        <f>'[1]RC-1(PY)'!AG2230</f>
        <v>0</v>
      </c>
      <c r="AH2230" s="1">
        <f>'[1]RC-1(PY)'!AH2230</f>
        <v>0</v>
      </c>
      <c r="AI2230" s="1">
        <f>'[1]RC-1(PY)'!AI2230</f>
        <v>0</v>
      </c>
    </row>
    <row r="2231" spans="1:35" x14ac:dyDescent="0.3">
      <c r="A2231" s="1">
        <f>'[1]RC-1(PY)'!A2231</f>
        <v>0</v>
      </c>
      <c r="B2231" s="1">
        <f>'[1]RC-1(PY)'!B2231</f>
        <v>0</v>
      </c>
      <c r="C2231" s="1">
        <f>'[1]RC-1(PY)'!C2231</f>
        <v>0</v>
      </c>
      <c r="D2231" s="1">
        <f>'[1]RC-1(PY)'!D2231</f>
        <v>0</v>
      </c>
      <c r="E2231" s="1">
        <f>'[1]RC-1(PY)'!E2231</f>
        <v>0</v>
      </c>
      <c r="F2231" s="1">
        <f>'[1]RC-1(PY)'!F2231</f>
        <v>0</v>
      </c>
      <c r="G2231" s="1">
        <f>'[1]RC-1(PY)'!G2231</f>
        <v>0</v>
      </c>
      <c r="H2231" s="1">
        <f>'[1]RC-1(PY)'!H2231</f>
        <v>0</v>
      </c>
      <c r="I2231" s="1">
        <f>'[1]RC-1(PY)'!I2231</f>
        <v>0</v>
      </c>
      <c r="J2231" s="1">
        <f>'[1]RC-1(PY)'!J2231</f>
        <v>0</v>
      </c>
      <c r="K2231" s="1">
        <f>'[1]RC-1(PY)'!K2231</f>
        <v>0</v>
      </c>
      <c r="L2231" s="1">
        <f>'[1]RC-1(PY)'!L2231</f>
        <v>0</v>
      </c>
      <c r="M2231" s="1">
        <f>'[1]RC-1(PY)'!M2231</f>
        <v>0</v>
      </c>
      <c r="N2231" s="1">
        <f>'[1]RC-1(PY)'!N2231</f>
        <v>0</v>
      </c>
      <c r="O2231" s="1">
        <f>'[1]RC-1(PY)'!O2231</f>
        <v>0</v>
      </c>
      <c r="P2231" s="1">
        <f>'[1]RC-1(PY)'!P2231</f>
        <v>0</v>
      </c>
      <c r="Q2231" s="1">
        <f>'[1]RC-1(PY)'!Q2231</f>
        <v>0</v>
      </c>
      <c r="R2231" s="1">
        <f>'[1]RC-1(PY)'!R2231</f>
        <v>0</v>
      </c>
      <c r="S2231" s="1">
        <f>'[1]RC-1(PY)'!S2231</f>
        <v>0</v>
      </c>
      <c r="T2231" s="1">
        <f>'[1]RC-1(PY)'!T2231</f>
        <v>0</v>
      </c>
      <c r="U2231" s="1">
        <f>'[1]RC-1(PY)'!U2231</f>
        <v>0</v>
      </c>
      <c r="V2231" s="1">
        <f>'[1]RC-1(PY)'!V2231</f>
        <v>0</v>
      </c>
      <c r="W2231" s="1">
        <f>'[1]RC-1(PY)'!W2231</f>
        <v>0</v>
      </c>
      <c r="X2231" s="1">
        <f>'[1]RC-1(PY)'!X2231</f>
        <v>0</v>
      </c>
      <c r="Y2231" s="1">
        <f>'[1]RC-1(PY)'!Y2231</f>
        <v>0</v>
      </c>
      <c r="Z2231" s="1">
        <f>'[1]RC-1(PY)'!Z2231</f>
        <v>0</v>
      </c>
      <c r="AA2231" s="1">
        <f>'[1]RC-1(PY)'!AA2231</f>
        <v>0</v>
      </c>
      <c r="AB2231" s="1">
        <f>'[1]RC-1(PY)'!AB2231</f>
        <v>0</v>
      </c>
      <c r="AC2231" s="1">
        <f>'[1]RC-1(PY)'!AC2231</f>
        <v>0</v>
      </c>
      <c r="AD2231" s="1">
        <f>'[1]RC-1(PY)'!AD2231</f>
        <v>0</v>
      </c>
      <c r="AE2231" s="1">
        <f>'[1]RC-1(PY)'!AE2231</f>
        <v>0</v>
      </c>
      <c r="AF2231" s="1">
        <f>'[1]RC-1(PY)'!AF2231</f>
        <v>0</v>
      </c>
      <c r="AG2231" s="1">
        <f>'[1]RC-1(PY)'!AG2231</f>
        <v>0</v>
      </c>
      <c r="AH2231" s="1">
        <f>'[1]RC-1(PY)'!AH2231</f>
        <v>0</v>
      </c>
      <c r="AI2231" s="1">
        <f>'[1]RC-1(PY)'!AI2231</f>
        <v>0</v>
      </c>
    </row>
    <row r="2232" spans="1:35" x14ac:dyDescent="0.3">
      <c r="A2232" s="1">
        <f>'[1]RC-1(PY)'!A2232</f>
        <v>0</v>
      </c>
      <c r="B2232" s="1">
        <f>'[1]RC-1(PY)'!B2232</f>
        <v>0</v>
      </c>
      <c r="C2232" s="1">
        <f>'[1]RC-1(PY)'!C2232</f>
        <v>0</v>
      </c>
      <c r="D2232" s="1">
        <f>'[1]RC-1(PY)'!D2232</f>
        <v>0</v>
      </c>
      <c r="E2232" s="1">
        <f>'[1]RC-1(PY)'!E2232</f>
        <v>0</v>
      </c>
      <c r="F2232" s="1">
        <f>'[1]RC-1(PY)'!F2232</f>
        <v>0</v>
      </c>
      <c r="G2232" s="1">
        <f>'[1]RC-1(PY)'!G2232</f>
        <v>0</v>
      </c>
      <c r="H2232" s="1">
        <f>'[1]RC-1(PY)'!H2232</f>
        <v>0</v>
      </c>
      <c r="I2232" s="1">
        <f>'[1]RC-1(PY)'!I2232</f>
        <v>0</v>
      </c>
      <c r="J2232" s="1">
        <f>'[1]RC-1(PY)'!J2232</f>
        <v>0</v>
      </c>
      <c r="K2232" s="1">
        <f>'[1]RC-1(PY)'!K2232</f>
        <v>0</v>
      </c>
      <c r="L2232" s="1">
        <f>'[1]RC-1(PY)'!L2232</f>
        <v>0</v>
      </c>
      <c r="M2232" s="1">
        <f>'[1]RC-1(PY)'!M2232</f>
        <v>0</v>
      </c>
      <c r="N2232" s="1">
        <f>'[1]RC-1(PY)'!N2232</f>
        <v>0</v>
      </c>
      <c r="O2232" s="1">
        <f>'[1]RC-1(PY)'!O2232</f>
        <v>0</v>
      </c>
      <c r="P2232" s="1">
        <f>'[1]RC-1(PY)'!P2232</f>
        <v>0</v>
      </c>
      <c r="Q2232" s="1">
        <f>'[1]RC-1(PY)'!Q2232</f>
        <v>0</v>
      </c>
      <c r="R2232" s="1">
        <f>'[1]RC-1(PY)'!R2232</f>
        <v>0</v>
      </c>
      <c r="S2232" s="1">
        <f>'[1]RC-1(PY)'!S2232</f>
        <v>0</v>
      </c>
      <c r="T2232" s="1">
        <f>'[1]RC-1(PY)'!T2232</f>
        <v>0</v>
      </c>
      <c r="U2232" s="1">
        <f>'[1]RC-1(PY)'!U2232</f>
        <v>0</v>
      </c>
      <c r="V2232" s="1">
        <f>'[1]RC-1(PY)'!V2232</f>
        <v>0</v>
      </c>
      <c r="W2232" s="1">
        <f>'[1]RC-1(PY)'!W2232</f>
        <v>0</v>
      </c>
      <c r="X2232" s="1">
        <f>'[1]RC-1(PY)'!X2232</f>
        <v>0</v>
      </c>
      <c r="Y2232" s="1">
        <f>'[1]RC-1(PY)'!Y2232</f>
        <v>0</v>
      </c>
      <c r="Z2232" s="1">
        <f>'[1]RC-1(PY)'!Z2232</f>
        <v>0</v>
      </c>
      <c r="AA2232" s="1">
        <f>'[1]RC-1(PY)'!AA2232</f>
        <v>0</v>
      </c>
      <c r="AB2232" s="1">
        <f>'[1]RC-1(PY)'!AB2232</f>
        <v>0</v>
      </c>
      <c r="AC2232" s="1">
        <f>'[1]RC-1(PY)'!AC2232</f>
        <v>0</v>
      </c>
      <c r="AD2232" s="1">
        <f>'[1]RC-1(PY)'!AD2232</f>
        <v>0</v>
      </c>
      <c r="AE2232" s="1">
        <f>'[1]RC-1(PY)'!AE2232</f>
        <v>0</v>
      </c>
      <c r="AF2232" s="1">
        <f>'[1]RC-1(PY)'!AF2232</f>
        <v>0</v>
      </c>
      <c r="AG2232" s="1">
        <f>'[1]RC-1(PY)'!AG2232</f>
        <v>0</v>
      </c>
      <c r="AH2232" s="1">
        <f>'[1]RC-1(PY)'!AH2232</f>
        <v>0</v>
      </c>
      <c r="AI2232" s="1">
        <f>'[1]RC-1(PY)'!AI2232</f>
        <v>0</v>
      </c>
    </row>
    <row r="2233" spans="1:35" x14ac:dyDescent="0.3">
      <c r="A2233" s="1">
        <f>'[1]RC-1(PY)'!A2233</f>
        <v>0</v>
      </c>
      <c r="B2233" s="1">
        <f>'[1]RC-1(PY)'!B2233</f>
        <v>0</v>
      </c>
      <c r="C2233" s="1">
        <f>'[1]RC-1(PY)'!C2233</f>
        <v>0</v>
      </c>
      <c r="D2233" s="1">
        <f>'[1]RC-1(PY)'!D2233</f>
        <v>0</v>
      </c>
      <c r="E2233" s="1">
        <f>'[1]RC-1(PY)'!E2233</f>
        <v>0</v>
      </c>
      <c r="F2233" s="1">
        <f>'[1]RC-1(PY)'!F2233</f>
        <v>0</v>
      </c>
      <c r="G2233" s="1">
        <f>'[1]RC-1(PY)'!G2233</f>
        <v>0</v>
      </c>
      <c r="H2233" s="1">
        <f>'[1]RC-1(PY)'!H2233</f>
        <v>0</v>
      </c>
      <c r="I2233" s="1">
        <f>'[1]RC-1(PY)'!I2233</f>
        <v>0</v>
      </c>
      <c r="J2233" s="1">
        <f>'[1]RC-1(PY)'!J2233</f>
        <v>0</v>
      </c>
      <c r="K2233" s="1">
        <f>'[1]RC-1(PY)'!K2233</f>
        <v>0</v>
      </c>
      <c r="L2233" s="1">
        <f>'[1]RC-1(PY)'!L2233</f>
        <v>0</v>
      </c>
      <c r="M2233" s="1">
        <f>'[1]RC-1(PY)'!M2233</f>
        <v>0</v>
      </c>
      <c r="N2233" s="1">
        <f>'[1]RC-1(PY)'!N2233</f>
        <v>0</v>
      </c>
      <c r="O2233" s="1">
        <f>'[1]RC-1(PY)'!O2233</f>
        <v>0</v>
      </c>
      <c r="P2233" s="1">
        <f>'[1]RC-1(PY)'!P2233</f>
        <v>0</v>
      </c>
      <c r="Q2233" s="1">
        <f>'[1]RC-1(PY)'!Q2233</f>
        <v>0</v>
      </c>
      <c r="R2233" s="1">
        <f>'[1]RC-1(PY)'!R2233</f>
        <v>0</v>
      </c>
      <c r="S2233" s="1">
        <f>'[1]RC-1(PY)'!S2233</f>
        <v>0</v>
      </c>
      <c r="T2233" s="1">
        <f>'[1]RC-1(PY)'!T2233</f>
        <v>0</v>
      </c>
      <c r="U2233" s="1">
        <f>'[1]RC-1(PY)'!U2233</f>
        <v>0</v>
      </c>
      <c r="V2233" s="1">
        <f>'[1]RC-1(PY)'!V2233</f>
        <v>0</v>
      </c>
      <c r="W2233" s="1">
        <f>'[1]RC-1(PY)'!W2233</f>
        <v>0</v>
      </c>
      <c r="X2233" s="1">
        <f>'[1]RC-1(PY)'!X2233</f>
        <v>0</v>
      </c>
      <c r="Y2233" s="1">
        <f>'[1]RC-1(PY)'!Y2233</f>
        <v>0</v>
      </c>
      <c r="Z2233" s="1">
        <f>'[1]RC-1(PY)'!Z2233</f>
        <v>0</v>
      </c>
      <c r="AA2233" s="1">
        <f>'[1]RC-1(PY)'!AA2233</f>
        <v>0</v>
      </c>
      <c r="AB2233" s="1">
        <f>'[1]RC-1(PY)'!AB2233</f>
        <v>0</v>
      </c>
      <c r="AC2233" s="1">
        <f>'[1]RC-1(PY)'!AC2233</f>
        <v>0</v>
      </c>
      <c r="AD2233" s="1">
        <f>'[1]RC-1(PY)'!AD2233</f>
        <v>0</v>
      </c>
      <c r="AE2233" s="1">
        <f>'[1]RC-1(PY)'!AE2233</f>
        <v>0</v>
      </c>
      <c r="AF2233" s="1">
        <f>'[1]RC-1(PY)'!AF2233</f>
        <v>0</v>
      </c>
      <c r="AG2233" s="1">
        <f>'[1]RC-1(PY)'!AG2233</f>
        <v>0</v>
      </c>
      <c r="AH2233" s="1">
        <f>'[1]RC-1(PY)'!AH2233</f>
        <v>0</v>
      </c>
      <c r="AI2233" s="1">
        <f>'[1]RC-1(PY)'!AI2233</f>
        <v>0</v>
      </c>
    </row>
    <row r="2234" spans="1:35" x14ac:dyDescent="0.3">
      <c r="A2234" s="1">
        <f>'[1]RC-1(PY)'!A2234</f>
        <v>0</v>
      </c>
      <c r="B2234" s="1">
        <f>'[1]RC-1(PY)'!B2234</f>
        <v>0</v>
      </c>
      <c r="C2234" s="1">
        <f>'[1]RC-1(PY)'!C2234</f>
        <v>0</v>
      </c>
      <c r="D2234" s="1">
        <f>'[1]RC-1(PY)'!D2234</f>
        <v>0</v>
      </c>
      <c r="E2234" s="1">
        <f>'[1]RC-1(PY)'!E2234</f>
        <v>0</v>
      </c>
      <c r="F2234" s="1">
        <f>'[1]RC-1(PY)'!F2234</f>
        <v>0</v>
      </c>
      <c r="G2234" s="1">
        <f>'[1]RC-1(PY)'!G2234</f>
        <v>0</v>
      </c>
      <c r="H2234" s="1">
        <f>'[1]RC-1(PY)'!H2234</f>
        <v>0</v>
      </c>
      <c r="I2234" s="1">
        <f>'[1]RC-1(PY)'!I2234</f>
        <v>0</v>
      </c>
      <c r="J2234" s="1">
        <f>'[1]RC-1(PY)'!J2234</f>
        <v>0</v>
      </c>
      <c r="K2234" s="1">
        <f>'[1]RC-1(PY)'!K2234</f>
        <v>0</v>
      </c>
      <c r="L2234" s="1">
        <f>'[1]RC-1(PY)'!L2234</f>
        <v>0</v>
      </c>
      <c r="M2234" s="1">
        <f>'[1]RC-1(PY)'!M2234</f>
        <v>0</v>
      </c>
      <c r="N2234" s="1">
        <f>'[1]RC-1(PY)'!N2234</f>
        <v>0</v>
      </c>
      <c r="O2234" s="1">
        <f>'[1]RC-1(PY)'!O2234</f>
        <v>0</v>
      </c>
      <c r="P2234" s="1">
        <f>'[1]RC-1(PY)'!P2234</f>
        <v>0</v>
      </c>
      <c r="Q2234" s="1">
        <f>'[1]RC-1(PY)'!Q2234</f>
        <v>0</v>
      </c>
      <c r="R2234" s="1">
        <f>'[1]RC-1(PY)'!R2234</f>
        <v>0</v>
      </c>
      <c r="S2234" s="1">
        <f>'[1]RC-1(PY)'!S2234</f>
        <v>0</v>
      </c>
      <c r="T2234" s="1">
        <f>'[1]RC-1(PY)'!T2234</f>
        <v>0</v>
      </c>
      <c r="U2234" s="1">
        <f>'[1]RC-1(PY)'!U2234</f>
        <v>0</v>
      </c>
      <c r="V2234" s="1">
        <f>'[1]RC-1(PY)'!V2234</f>
        <v>0</v>
      </c>
      <c r="W2234" s="1">
        <f>'[1]RC-1(PY)'!W2234</f>
        <v>0</v>
      </c>
      <c r="X2234" s="1">
        <f>'[1]RC-1(PY)'!X2234</f>
        <v>0</v>
      </c>
      <c r="Y2234" s="1">
        <f>'[1]RC-1(PY)'!Y2234</f>
        <v>0</v>
      </c>
      <c r="Z2234" s="1">
        <f>'[1]RC-1(PY)'!Z2234</f>
        <v>0</v>
      </c>
      <c r="AA2234" s="1">
        <f>'[1]RC-1(PY)'!AA2234</f>
        <v>0</v>
      </c>
      <c r="AB2234" s="1">
        <f>'[1]RC-1(PY)'!AB2234</f>
        <v>0</v>
      </c>
      <c r="AC2234" s="1">
        <f>'[1]RC-1(PY)'!AC2234</f>
        <v>0</v>
      </c>
      <c r="AD2234" s="1">
        <f>'[1]RC-1(PY)'!AD2234</f>
        <v>0</v>
      </c>
      <c r="AE2234" s="1">
        <f>'[1]RC-1(PY)'!AE2234</f>
        <v>0</v>
      </c>
      <c r="AF2234" s="1">
        <f>'[1]RC-1(PY)'!AF2234</f>
        <v>0</v>
      </c>
      <c r="AG2234" s="1">
        <f>'[1]RC-1(PY)'!AG2234</f>
        <v>0</v>
      </c>
      <c r="AH2234" s="1">
        <f>'[1]RC-1(PY)'!AH2234</f>
        <v>0</v>
      </c>
      <c r="AI2234" s="1">
        <f>'[1]RC-1(PY)'!AI2234</f>
        <v>0</v>
      </c>
    </row>
    <row r="2235" spans="1:35" x14ac:dyDescent="0.3">
      <c r="A2235" s="1">
        <f>'[1]RC-1(PY)'!A2235</f>
        <v>0</v>
      </c>
      <c r="B2235" s="1">
        <f>'[1]RC-1(PY)'!B2235</f>
        <v>0</v>
      </c>
      <c r="C2235" s="1">
        <f>'[1]RC-1(PY)'!C2235</f>
        <v>0</v>
      </c>
      <c r="D2235" s="1">
        <f>'[1]RC-1(PY)'!D2235</f>
        <v>0</v>
      </c>
      <c r="E2235" s="1">
        <f>'[1]RC-1(PY)'!E2235</f>
        <v>0</v>
      </c>
      <c r="F2235" s="1">
        <f>'[1]RC-1(PY)'!F2235</f>
        <v>0</v>
      </c>
      <c r="G2235" s="1">
        <f>'[1]RC-1(PY)'!G2235</f>
        <v>0</v>
      </c>
      <c r="H2235" s="1">
        <f>'[1]RC-1(PY)'!H2235</f>
        <v>0</v>
      </c>
      <c r="I2235" s="1">
        <f>'[1]RC-1(PY)'!I2235</f>
        <v>0</v>
      </c>
      <c r="J2235" s="1">
        <f>'[1]RC-1(PY)'!J2235</f>
        <v>0</v>
      </c>
      <c r="K2235" s="1">
        <f>'[1]RC-1(PY)'!K2235</f>
        <v>0</v>
      </c>
      <c r="L2235" s="1">
        <f>'[1]RC-1(PY)'!L2235</f>
        <v>0</v>
      </c>
      <c r="M2235" s="1">
        <f>'[1]RC-1(PY)'!M2235</f>
        <v>0</v>
      </c>
      <c r="N2235" s="1">
        <f>'[1]RC-1(PY)'!N2235</f>
        <v>0</v>
      </c>
      <c r="O2235" s="1">
        <f>'[1]RC-1(PY)'!O2235</f>
        <v>0</v>
      </c>
      <c r="P2235" s="1">
        <f>'[1]RC-1(PY)'!P2235</f>
        <v>0</v>
      </c>
      <c r="Q2235" s="1">
        <f>'[1]RC-1(PY)'!Q2235</f>
        <v>0</v>
      </c>
      <c r="R2235" s="1">
        <f>'[1]RC-1(PY)'!R2235</f>
        <v>0</v>
      </c>
      <c r="S2235" s="1">
        <f>'[1]RC-1(PY)'!S2235</f>
        <v>0</v>
      </c>
      <c r="T2235" s="1">
        <f>'[1]RC-1(PY)'!T2235</f>
        <v>0</v>
      </c>
      <c r="U2235" s="1">
        <f>'[1]RC-1(PY)'!U2235</f>
        <v>0</v>
      </c>
      <c r="V2235" s="1">
        <f>'[1]RC-1(PY)'!V2235</f>
        <v>0</v>
      </c>
      <c r="W2235" s="1">
        <f>'[1]RC-1(PY)'!W2235</f>
        <v>0</v>
      </c>
      <c r="X2235" s="1">
        <f>'[1]RC-1(PY)'!X2235</f>
        <v>0</v>
      </c>
      <c r="Y2235" s="1">
        <f>'[1]RC-1(PY)'!Y2235</f>
        <v>0</v>
      </c>
      <c r="Z2235" s="1">
        <f>'[1]RC-1(PY)'!Z2235</f>
        <v>0</v>
      </c>
      <c r="AA2235" s="1">
        <f>'[1]RC-1(PY)'!AA2235</f>
        <v>0</v>
      </c>
      <c r="AB2235" s="1">
        <f>'[1]RC-1(PY)'!AB2235</f>
        <v>0</v>
      </c>
      <c r="AC2235" s="1">
        <f>'[1]RC-1(PY)'!AC2235</f>
        <v>0</v>
      </c>
      <c r="AD2235" s="1">
        <f>'[1]RC-1(PY)'!AD2235</f>
        <v>0</v>
      </c>
      <c r="AE2235" s="1">
        <f>'[1]RC-1(PY)'!AE2235</f>
        <v>0</v>
      </c>
      <c r="AF2235" s="1">
        <f>'[1]RC-1(PY)'!AF2235</f>
        <v>0</v>
      </c>
      <c r="AG2235" s="1">
        <f>'[1]RC-1(PY)'!AG2235</f>
        <v>0</v>
      </c>
      <c r="AH2235" s="1">
        <f>'[1]RC-1(PY)'!AH2235</f>
        <v>0</v>
      </c>
      <c r="AI2235" s="1">
        <f>'[1]RC-1(PY)'!AI2235</f>
        <v>0</v>
      </c>
    </row>
    <row r="2236" spans="1:35" x14ac:dyDescent="0.3">
      <c r="A2236" s="1">
        <f>'[1]RC-1(PY)'!A2236</f>
        <v>0</v>
      </c>
      <c r="B2236" s="1">
        <f>'[1]RC-1(PY)'!B2236</f>
        <v>0</v>
      </c>
      <c r="C2236" s="1">
        <f>'[1]RC-1(PY)'!C2236</f>
        <v>0</v>
      </c>
      <c r="D2236" s="1">
        <f>'[1]RC-1(PY)'!D2236</f>
        <v>0</v>
      </c>
      <c r="E2236" s="1">
        <f>'[1]RC-1(PY)'!E2236</f>
        <v>0</v>
      </c>
      <c r="F2236" s="1">
        <f>'[1]RC-1(PY)'!F2236</f>
        <v>0</v>
      </c>
      <c r="G2236" s="1">
        <f>'[1]RC-1(PY)'!G2236</f>
        <v>0</v>
      </c>
      <c r="H2236" s="1">
        <f>'[1]RC-1(PY)'!H2236</f>
        <v>0</v>
      </c>
      <c r="I2236" s="1">
        <f>'[1]RC-1(PY)'!I2236</f>
        <v>0</v>
      </c>
      <c r="J2236" s="1">
        <f>'[1]RC-1(PY)'!J2236</f>
        <v>0</v>
      </c>
      <c r="K2236" s="1">
        <f>'[1]RC-1(PY)'!K2236</f>
        <v>0</v>
      </c>
      <c r="L2236" s="1">
        <f>'[1]RC-1(PY)'!L2236</f>
        <v>0</v>
      </c>
      <c r="M2236" s="1">
        <f>'[1]RC-1(PY)'!M2236</f>
        <v>0</v>
      </c>
      <c r="N2236" s="1">
        <f>'[1]RC-1(PY)'!N2236</f>
        <v>0</v>
      </c>
      <c r="O2236" s="1">
        <f>'[1]RC-1(PY)'!O2236</f>
        <v>0</v>
      </c>
      <c r="P2236" s="1">
        <f>'[1]RC-1(PY)'!P2236</f>
        <v>0</v>
      </c>
      <c r="Q2236" s="1">
        <f>'[1]RC-1(PY)'!Q2236</f>
        <v>0</v>
      </c>
      <c r="R2236" s="1">
        <f>'[1]RC-1(PY)'!R2236</f>
        <v>0</v>
      </c>
      <c r="S2236" s="1">
        <f>'[1]RC-1(PY)'!S2236</f>
        <v>0</v>
      </c>
      <c r="T2236" s="1">
        <f>'[1]RC-1(PY)'!T2236</f>
        <v>0</v>
      </c>
      <c r="U2236" s="1">
        <f>'[1]RC-1(PY)'!U2236</f>
        <v>0</v>
      </c>
      <c r="V2236" s="1">
        <f>'[1]RC-1(PY)'!V2236</f>
        <v>0</v>
      </c>
      <c r="W2236" s="1">
        <f>'[1]RC-1(PY)'!W2236</f>
        <v>0</v>
      </c>
      <c r="X2236" s="1">
        <f>'[1]RC-1(PY)'!X2236</f>
        <v>0</v>
      </c>
      <c r="Y2236" s="1">
        <f>'[1]RC-1(PY)'!Y2236</f>
        <v>0</v>
      </c>
      <c r="Z2236" s="1">
        <f>'[1]RC-1(PY)'!Z2236</f>
        <v>0</v>
      </c>
      <c r="AA2236" s="1">
        <f>'[1]RC-1(PY)'!AA2236</f>
        <v>0</v>
      </c>
      <c r="AB2236" s="1">
        <f>'[1]RC-1(PY)'!AB2236</f>
        <v>0</v>
      </c>
      <c r="AC2236" s="1">
        <f>'[1]RC-1(PY)'!AC2236</f>
        <v>0</v>
      </c>
      <c r="AD2236" s="1">
        <f>'[1]RC-1(PY)'!AD2236</f>
        <v>0</v>
      </c>
      <c r="AE2236" s="1">
        <f>'[1]RC-1(PY)'!AE2236</f>
        <v>0</v>
      </c>
      <c r="AF2236" s="1">
        <f>'[1]RC-1(PY)'!AF2236</f>
        <v>0</v>
      </c>
      <c r="AG2236" s="1">
        <f>'[1]RC-1(PY)'!AG2236</f>
        <v>0</v>
      </c>
      <c r="AH2236" s="1">
        <f>'[1]RC-1(PY)'!AH2236</f>
        <v>0</v>
      </c>
      <c r="AI2236" s="1">
        <f>'[1]RC-1(PY)'!AI2236</f>
        <v>0</v>
      </c>
    </row>
    <row r="2237" spans="1:35" x14ac:dyDescent="0.3">
      <c r="A2237" s="1">
        <f>'[1]RC-1(PY)'!A2237</f>
        <v>0</v>
      </c>
      <c r="B2237" s="1">
        <f>'[1]RC-1(PY)'!B2237</f>
        <v>0</v>
      </c>
      <c r="C2237" s="1">
        <f>'[1]RC-1(PY)'!C2237</f>
        <v>0</v>
      </c>
      <c r="D2237" s="1">
        <f>'[1]RC-1(PY)'!D2237</f>
        <v>0</v>
      </c>
      <c r="E2237" s="1">
        <f>'[1]RC-1(PY)'!E2237</f>
        <v>0</v>
      </c>
      <c r="F2237" s="1">
        <f>'[1]RC-1(PY)'!F2237</f>
        <v>0</v>
      </c>
      <c r="G2237" s="1">
        <f>'[1]RC-1(PY)'!G2237</f>
        <v>0</v>
      </c>
      <c r="H2237" s="1">
        <f>'[1]RC-1(PY)'!H2237</f>
        <v>0</v>
      </c>
      <c r="I2237" s="1">
        <f>'[1]RC-1(PY)'!I2237</f>
        <v>0</v>
      </c>
      <c r="J2237" s="1">
        <f>'[1]RC-1(PY)'!J2237</f>
        <v>0</v>
      </c>
      <c r="K2237" s="1">
        <f>'[1]RC-1(PY)'!K2237</f>
        <v>0</v>
      </c>
      <c r="L2237" s="1">
        <f>'[1]RC-1(PY)'!L2237</f>
        <v>0</v>
      </c>
      <c r="M2237" s="1">
        <f>'[1]RC-1(PY)'!M2237</f>
        <v>0</v>
      </c>
      <c r="N2237" s="1">
        <f>'[1]RC-1(PY)'!N2237</f>
        <v>0</v>
      </c>
      <c r="O2237" s="1">
        <f>'[1]RC-1(PY)'!O2237</f>
        <v>0</v>
      </c>
      <c r="P2237" s="1">
        <f>'[1]RC-1(PY)'!P2237</f>
        <v>0</v>
      </c>
      <c r="Q2237" s="1">
        <f>'[1]RC-1(PY)'!Q2237</f>
        <v>0</v>
      </c>
      <c r="R2237" s="1">
        <f>'[1]RC-1(PY)'!R2237</f>
        <v>0</v>
      </c>
      <c r="S2237" s="1">
        <f>'[1]RC-1(PY)'!S2237</f>
        <v>0</v>
      </c>
      <c r="T2237" s="1">
        <f>'[1]RC-1(PY)'!T2237</f>
        <v>0</v>
      </c>
      <c r="U2237" s="1">
        <f>'[1]RC-1(PY)'!U2237</f>
        <v>0</v>
      </c>
      <c r="V2237" s="1">
        <f>'[1]RC-1(PY)'!V2237</f>
        <v>0</v>
      </c>
      <c r="W2237" s="1">
        <f>'[1]RC-1(PY)'!W2237</f>
        <v>0</v>
      </c>
      <c r="X2237" s="1">
        <f>'[1]RC-1(PY)'!X2237</f>
        <v>0</v>
      </c>
      <c r="Y2237" s="1">
        <f>'[1]RC-1(PY)'!Y2237</f>
        <v>0</v>
      </c>
      <c r="Z2237" s="1">
        <f>'[1]RC-1(PY)'!Z2237</f>
        <v>0</v>
      </c>
      <c r="AA2237" s="1">
        <f>'[1]RC-1(PY)'!AA2237</f>
        <v>0</v>
      </c>
      <c r="AB2237" s="1">
        <f>'[1]RC-1(PY)'!AB2237</f>
        <v>0</v>
      </c>
      <c r="AC2237" s="1">
        <f>'[1]RC-1(PY)'!AC2237</f>
        <v>0</v>
      </c>
      <c r="AD2237" s="1">
        <f>'[1]RC-1(PY)'!AD2237</f>
        <v>0</v>
      </c>
      <c r="AE2237" s="1">
        <f>'[1]RC-1(PY)'!AE2237</f>
        <v>0</v>
      </c>
      <c r="AF2237" s="1">
        <f>'[1]RC-1(PY)'!AF2237</f>
        <v>0</v>
      </c>
      <c r="AG2237" s="1">
        <f>'[1]RC-1(PY)'!AG2237</f>
        <v>0</v>
      </c>
      <c r="AH2237" s="1">
        <f>'[1]RC-1(PY)'!AH2237</f>
        <v>0</v>
      </c>
      <c r="AI2237" s="1">
        <f>'[1]RC-1(PY)'!AI2237</f>
        <v>0</v>
      </c>
    </row>
    <row r="2238" spans="1:35" x14ac:dyDescent="0.3">
      <c r="A2238" s="1">
        <f>'[1]RC-1(PY)'!A2238</f>
        <v>0</v>
      </c>
      <c r="B2238" s="1">
        <f>'[1]RC-1(PY)'!B2238</f>
        <v>0</v>
      </c>
      <c r="C2238" s="1">
        <f>'[1]RC-1(PY)'!C2238</f>
        <v>0</v>
      </c>
      <c r="D2238" s="1">
        <f>'[1]RC-1(PY)'!D2238</f>
        <v>0</v>
      </c>
      <c r="E2238" s="1">
        <f>'[1]RC-1(PY)'!E2238</f>
        <v>0</v>
      </c>
      <c r="F2238" s="1">
        <f>'[1]RC-1(PY)'!F2238</f>
        <v>0</v>
      </c>
      <c r="G2238" s="1">
        <f>'[1]RC-1(PY)'!G2238</f>
        <v>0</v>
      </c>
      <c r="H2238" s="1">
        <f>'[1]RC-1(PY)'!H2238</f>
        <v>0</v>
      </c>
      <c r="I2238" s="1">
        <f>'[1]RC-1(PY)'!I2238</f>
        <v>0</v>
      </c>
      <c r="J2238" s="1">
        <f>'[1]RC-1(PY)'!J2238</f>
        <v>0</v>
      </c>
      <c r="K2238" s="1">
        <f>'[1]RC-1(PY)'!K2238</f>
        <v>0</v>
      </c>
      <c r="L2238" s="1">
        <f>'[1]RC-1(PY)'!L2238</f>
        <v>0</v>
      </c>
      <c r="M2238" s="1">
        <f>'[1]RC-1(PY)'!M2238</f>
        <v>0</v>
      </c>
      <c r="N2238" s="1">
        <f>'[1]RC-1(PY)'!N2238</f>
        <v>0</v>
      </c>
      <c r="O2238" s="1">
        <f>'[1]RC-1(PY)'!O2238</f>
        <v>0</v>
      </c>
      <c r="P2238" s="1">
        <f>'[1]RC-1(PY)'!P2238</f>
        <v>0</v>
      </c>
      <c r="Q2238" s="1">
        <f>'[1]RC-1(PY)'!Q2238</f>
        <v>0</v>
      </c>
      <c r="R2238" s="1">
        <f>'[1]RC-1(PY)'!R2238</f>
        <v>0</v>
      </c>
      <c r="S2238" s="1">
        <f>'[1]RC-1(PY)'!S2238</f>
        <v>0</v>
      </c>
      <c r="T2238" s="1">
        <f>'[1]RC-1(PY)'!T2238</f>
        <v>0</v>
      </c>
      <c r="U2238" s="1">
        <f>'[1]RC-1(PY)'!U2238</f>
        <v>0</v>
      </c>
      <c r="V2238" s="1">
        <f>'[1]RC-1(PY)'!V2238</f>
        <v>0</v>
      </c>
      <c r="W2238" s="1">
        <f>'[1]RC-1(PY)'!W2238</f>
        <v>0</v>
      </c>
      <c r="X2238" s="1">
        <f>'[1]RC-1(PY)'!X2238</f>
        <v>0</v>
      </c>
      <c r="Y2238" s="1">
        <f>'[1]RC-1(PY)'!Y2238</f>
        <v>0</v>
      </c>
      <c r="Z2238" s="1">
        <f>'[1]RC-1(PY)'!Z2238</f>
        <v>0</v>
      </c>
      <c r="AA2238" s="1">
        <f>'[1]RC-1(PY)'!AA2238</f>
        <v>0</v>
      </c>
      <c r="AB2238" s="1">
        <f>'[1]RC-1(PY)'!AB2238</f>
        <v>0</v>
      </c>
      <c r="AC2238" s="1">
        <f>'[1]RC-1(PY)'!AC2238</f>
        <v>0</v>
      </c>
      <c r="AD2238" s="1">
        <f>'[1]RC-1(PY)'!AD2238</f>
        <v>0</v>
      </c>
      <c r="AE2238" s="1">
        <f>'[1]RC-1(PY)'!AE2238</f>
        <v>0</v>
      </c>
      <c r="AF2238" s="1">
        <f>'[1]RC-1(PY)'!AF2238</f>
        <v>0</v>
      </c>
      <c r="AG2238" s="1">
        <f>'[1]RC-1(PY)'!AG2238</f>
        <v>0</v>
      </c>
      <c r="AH2238" s="1">
        <f>'[1]RC-1(PY)'!AH2238</f>
        <v>0</v>
      </c>
      <c r="AI2238" s="1">
        <f>'[1]RC-1(PY)'!AI2238</f>
        <v>0</v>
      </c>
    </row>
    <row r="2239" spans="1:35" x14ac:dyDescent="0.3">
      <c r="A2239" s="1">
        <f>'[1]RC-1(PY)'!A2239</f>
        <v>0</v>
      </c>
      <c r="B2239" s="1">
        <f>'[1]RC-1(PY)'!B2239</f>
        <v>0</v>
      </c>
      <c r="C2239" s="1">
        <f>'[1]RC-1(PY)'!C2239</f>
        <v>0</v>
      </c>
      <c r="D2239" s="1">
        <f>'[1]RC-1(PY)'!D2239</f>
        <v>0</v>
      </c>
      <c r="E2239" s="1">
        <f>'[1]RC-1(PY)'!E2239</f>
        <v>0</v>
      </c>
      <c r="F2239" s="1">
        <f>'[1]RC-1(PY)'!F2239</f>
        <v>0</v>
      </c>
      <c r="G2239" s="1">
        <f>'[1]RC-1(PY)'!G2239</f>
        <v>0</v>
      </c>
      <c r="H2239" s="1">
        <f>'[1]RC-1(PY)'!H2239</f>
        <v>0</v>
      </c>
      <c r="I2239" s="1">
        <f>'[1]RC-1(PY)'!I2239</f>
        <v>0</v>
      </c>
      <c r="J2239" s="1">
        <f>'[1]RC-1(PY)'!J2239</f>
        <v>0</v>
      </c>
      <c r="K2239" s="1">
        <f>'[1]RC-1(PY)'!K2239</f>
        <v>0</v>
      </c>
      <c r="L2239" s="1">
        <f>'[1]RC-1(PY)'!L2239</f>
        <v>0</v>
      </c>
      <c r="M2239" s="1">
        <f>'[1]RC-1(PY)'!M2239</f>
        <v>0</v>
      </c>
      <c r="N2239" s="1">
        <f>'[1]RC-1(PY)'!N2239</f>
        <v>0</v>
      </c>
      <c r="O2239" s="1">
        <f>'[1]RC-1(PY)'!O2239</f>
        <v>0</v>
      </c>
      <c r="P2239" s="1">
        <f>'[1]RC-1(PY)'!P2239</f>
        <v>0</v>
      </c>
      <c r="Q2239" s="1">
        <f>'[1]RC-1(PY)'!Q2239</f>
        <v>0</v>
      </c>
      <c r="R2239" s="1">
        <f>'[1]RC-1(PY)'!R2239</f>
        <v>0</v>
      </c>
      <c r="S2239" s="1">
        <f>'[1]RC-1(PY)'!S2239</f>
        <v>0</v>
      </c>
      <c r="T2239" s="1">
        <f>'[1]RC-1(PY)'!T2239</f>
        <v>0</v>
      </c>
      <c r="U2239" s="1">
        <f>'[1]RC-1(PY)'!U2239</f>
        <v>0</v>
      </c>
      <c r="V2239" s="1">
        <f>'[1]RC-1(PY)'!V2239</f>
        <v>0</v>
      </c>
      <c r="W2239" s="1">
        <f>'[1]RC-1(PY)'!W2239</f>
        <v>0</v>
      </c>
      <c r="X2239" s="1">
        <f>'[1]RC-1(PY)'!X2239</f>
        <v>0</v>
      </c>
      <c r="Y2239" s="1">
        <f>'[1]RC-1(PY)'!Y2239</f>
        <v>0</v>
      </c>
      <c r="Z2239" s="1">
        <f>'[1]RC-1(PY)'!Z2239</f>
        <v>0</v>
      </c>
      <c r="AA2239" s="1">
        <f>'[1]RC-1(PY)'!AA2239</f>
        <v>0</v>
      </c>
      <c r="AB2239" s="1">
        <f>'[1]RC-1(PY)'!AB2239</f>
        <v>0</v>
      </c>
      <c r="AC2239" s="1">
        <f>'[1]RC-1(PY)'!AC2239</f>
        <v>0</v>
      </c>
      <c r="AD2239" s="1">
        <f>'[1]RC-1(PY)'!AD2239</f>
        <v>0</v>
      </c>
      <c r="AE2239" s="1">
        <f>'[1]RC-1(PY)'!AE2239</f>
        <v>0</v>
      </c>
      <c r="AF2239" s="1">
        <f>'[1]RC-1(PY)'!AF2239</f>
        <v>0</v>
      </c>
      <c r="AG2239" s="1">
        <f>'[1]RC-1(PY)'!AG2239</f>
        <v>0</v>
      </c>
      <c r="AH2239" s="1">
        <f>'[1]RC-1(PY)'!AH2239</f>
        <v>0</v>
      </c>
      <c r="AI2239" s="1">
        <f>'[1]RC-1(PY)'!AI2239</f>
        <v>0</v>
      </c>
    </row>
    <row r="2240" spans="1:35" x14ac:dyDescent="0.3">
      <c r="A2240" s="1">
        <f>'[1]RC-1(PY)'!A2240</f>
        <v>0</v>
      </c>
      <c r="B2240" s="1">
        <f>'[1]RC-1(PY)'!B2240</f>
        <v>0</v>
      </c>
      <c r="C2240" s="1">
        <f>'[1]RC-1(PY)'!C2240</f>
        <v>0</v>
      </c>
      <c r="D2240" s="1">
        <f>'[1]RC-1(PY)'!D2240</f>
        <v>0</v>
      </c>
      <c r="E2240" s="1">
        <f>'[1]RC-1(PY)'!E2240</f>
        <v>0</v>
      </c>
      <c r="F2240" s="1">
        <f>'[1]RC-1(PY)'!F2240</f>
        <v>0</v>
      </c>
      <c r="G2240" s="1">
        <f>'[1]RC-1(PY)'!G2240</f>
        <v>0</v>
      </c>
      <c r="H2240" s="1">
        <f>'[1]RC-1(PY)'!H2240</f>
        <v>0</v>
      </c>
      <c r="I2240" s="1">
        <f>'[1]RC-1(PY)'!I2240</f>
        <v>0</v>
      </c>
      <c r="J2240" s="1">
        <f>'[1]RC-1(PY)'!J2240</f>
        <v>0</v>
      </c>
      <c r="K2240" s="1">
        <f>'[1]RC-1(PY)'!K2240</f>
        <v>0</v>
      </c>
      <c r="L2240" s="1">
        <f>'[1]RC-1(PY)'!L2240</f>
        <v>0</v>
      </c>
      <c r="M2240" s="1">
        <f>'[1]RC-1(PY)'!M2240</f>
        <v>0</v>
      </c>
      <c r="N2240" s="1">
        <f>'[1]RC-1(PY)'!N2240</f>
        <v>0</v>
      </c>
      <c r="O2240" s="1">
        <f>'[1]RC-1(PY)'!O2240</f>
        <v>0</v>
      </c>
      <c r="P2240" s="1">
        <f>'[1]RC-1(PY)'!P2240</f>
        <v>0</v>
      </c>
      <c r="Q2240" s="1">
        <f>'[1]RC-1(PY)'!Q2240</f>
        <v>0</v>
      </c>
      <c r="R2240" s="1">
        <f>'[1]RC-1(PY)'!R2240</f>
        <v>0</v>
      </c>
      <c r="S2240" s="1">
        <f>'[1]RC-1(PY)'!S2240</f>
        <v>0</v>
      </c>
      <c r="T2240" s="1">
        <f>'[1]RC-1(PY)'!T2240</f>
        <v>0</v>
      </c>
      <c r="U2240" s="1">
        <f>'[1]RC-1(PY)'!U2240</f>
        <v>0</v>
      </c>
      <c r="V2240" s="1">
        <f>'[1]RC-1(PY)'!V2240</f>
        <v>0</v>
      </c>
      <c r="W2240" s="1">
        <f>'[1]RC-1(PY)'!W2240</f>
        <v>0</v>
      </c>
      <c r="X2240" s="1">
        <f>'[1]RC-1(PY)'!X2240</f>
        <v>0</v>
      </c>
      <c r="Y2240" s="1">
        <f>'[1]RC-1(PY)'!Y2240</f>
        <v>0</v>
      </c>
      <c r="Z2240" s="1">
        <f>'[1]RC-1(PY)'!Z2240</f>
        <v>0</v>
      </c>
      <c r="AA2240" s="1">
        <f>'[1]RC-1(PY)'!AA2240</f>
        <v>0</v>
      </c>
      <c r="AB2240" s="1">
        <f>'[1]RC-1(PY)'!AB2240</f>
        <v>0</v>
      </c>
      <c r="AC2240" s="1">
        <f>'[1]RC-1(PY)'!AC2240</f>
        <v>0</v>
      </c>
      <c r="AD2240" s="1">
        <f>'[1]RC-1(PY)'!AD2240</f>
        <v>0</v>
      </c>
      <c r="AE2240" s="1">
        <f>'[1]RC-1(PY)'!AE2240</f>
        <v>0</v>
      </c>
      <c r="AF2240" s="1">
        <f>'[1]RC-1(PY)'!AF2240</f>
        <v>0</v>
      </c>
      <c r="AG2240" s="1">
        <f>'[1]RC-1(PY)'!AG2240</f>
        <v>0</v>
      </c>
      <c r="AH2240" s="1">
        <f>'[1]RC-1(PY)'!AH2240</f>
        <v>0</v>
      </c>
      <c r="AI2240" s="1">
        <f>'[1]RC-1(PY)'!AI2240</f>
        <v>0</v>
      </c>
    </row>
    <row r="2241" spans="1:35" x14ac:dyDescent="0.3">
      <c r="A2241" s="1">
        <f>'[1]RC-1(PY)'!A2241</f>
        <v>0</v>
      </c>
      <c r="B2241" s="1">
        <f>'[1]RC-1(PY)'!B2241</f>
        <v>0</v>
      </c>
      <c r="C2241" s="1">
        <f>'[1]RC-1(PY)'!C2241</f>
        <v>0</v>
      </c>
      <c r="D2241" s="1">
        <f>'[1]RC-1(PY)'!D2241</f>
        <v>0</v>
      </c>
      <c r="E2241" s="1">
        <f>'[1]RC-1(PY)'!E2241</f>
        <v>0</v>
      </c>
      <c r="F2241" s="1">
        <f>'[1]RC-1(PY)'!F2241</f>
        <v>0</v>
      </c>
      <c r="G2241" s="1">
        <f>'[1]RC-1(PY)'!G2241</f>
        <v>0</v>
      </c>
      <c r="H2241" s="1">
        <f>'[1]RC-1(PY)'!H2241</f>
        <v>0</v>
      </c>
      <c r="I2241" s="1">
        <f>'[1]RC-1(PY)'!I2241</f>
        <v>0</v>
      </c>
      <c r="J2241" s="1">
        <f>'[1]RC-1(PY)'!J2241</f>
        <v>0</v>
      </c>
      <c r="K2241" s="1">
        <f>'[1]RC-1(PY)'!K2241</f>
        <v>0</v>
      </c>
      <c r="L2241" s="1">
        <f>'[1]RC-1(PY)'!L2241</f>
        <v>0</v>
      </c>
      <c r="M2241" s="1">
        <f>'[1]RC-1(PY)'!M2241</f>
        <v>0</v>
      </c>
      <c r="N2241" s="1">
        <f>'[1]RC-1(PY)'!N2241</f>
        <v>0</v>
      </c>
      <c r="O2241" s="1">
        <f>'[1]RC-1(PY)'!O2241</f>
        <v>0</v>
      </c>
      <c r="P2241" s="1">
        <f>'[1]RC-1(PY)'!P2241</f>
        <v>0</v>
      </c>
      <c r="Q2241" s="1">
        <f>'[1]RC-1(PY)'!Q2241</f>
        <v>0</v>
      </c>
      <c r="R2241" s="1">
        <f>'[1]RC-1(PY)'!R2241</f>
        <v>0</v>
      </c>
      <c r="S2241" s="1">
        <f>'[1]RC-1(PY)'!S2241</f>
        <v>0</v>
      </c>
      <c r="T2241" s="1">
        <f>'[1]RC-1(PY)'!T2241</f>
        <v>0</v>
      </c>
      <c r="U2241" s="1">
        <f>'[1]RC-1(PY)'!U2241</f>
        <v>0</v>
      </c>
      <c r="V2241" s="1">
        <f>'[1]RC-1(PY)'!V2241</f>
        <v>0</v>
      </c>
      <c r="W2241" s="1">
        <f>'[1]RC-1(PY)'!W2241</f>
        <v>0</v>
      </c>
      <c r="X2241" s="1">
        <f>'[1]RC-1(PY)'!X2241</f>
        <v>0</v>
      </c>
      <c r="Y2241" s="1">
        <f>'[1]RC-1(PY)'!Y2241</f>
        <v>0</v>
      </c>
      <c r="Z2241" s="1">
        <f>'[1]RC-1(PY)'!Z2241</f>
        <v>0</v>
      </c>
      <c r="AA2241" s="1">
        <f>'[1]RC-1(PY)'!AA2241</f>
        <v>0</v>
      </c>
      <c r="AB2241" s="1">
        <f>'[1]RC-1(PY)'!AB2241</f>
        <v>0</v>
      </c>
      <c r="AC2241" s="1">
        <f>'[1]RC-1(PY)'!AC2241</f>
        <v>0</v>
      </c>
      <c r="AD2241" s="1">
        <f>'[1]RC-1(PY)'!AD2241</f>
        <v>0</v>
      </c>
      <c r="AE2241" s="1">
        <f>'[1]RC-1(PY)'!AE2241</f>
        <v>0</v>
      </c>
      <c r="AF2241" s="1">
        <f>'[1]RC-1(PY)'!AF2241</f>
        <v>0</v>
      </c>
      <c r="AG2241" s="1">
        <f>'[1]RC-1(PY)'!AG2241</f>
        <v>0</v>
      </c>
      <c r="AH2241" s="1">
        <f>'[1]RC-1(PY)'!AH2241</f>
        <v>0</v>
      </c>
      <c r="AI2241" s="1">
        <f>'[1]RC-1(PY)'!AI2241</f>
        <v>0</v>
      </c>
    </row>
    <row r="2242" spans="1:35" x14ac:dyDescent="0.3">
      <c r="A2242" s="1">
        <f>'[1]RC-1(PY)'!A2242</f>
        <v>0</v>
      </c>
      <c r="B2242" s="1">
        <f>'[1]RC-1(PY)'!B2242</f>
        <v>0</v>
      </c>
      <c r="C2242" s="1">
        <f>'[1]RC-1(PY)'!C2242</f>
        <v>0</v>
      </c>
      <c r="D2242" s="1">
        <f>'[1]RC-1(PY)'!D2242</f>
        <v>0</v>
      </c>
      <c r="E2242" s="1">
        <f>'[1]RC-1(PY)'!E2242</f>
        <v>0</v>
      </c>
      <c r="F2242" s="1">
        <f>'[1]RC-1(PY)'!F2242</f>
        <v>0</v>
      </c>
      <c r="G2242" s="1">
        <f>'[1]RC-1(PY)'!G2242</f>
        <v>0</v>
      </c>
      <c r="H2242" s="1">
        <f>'[1]RC-1(PY)'!H2242</f>
        <v>0</v>
      </c>
      <c r="I2242" s="1">
        <f>'[1]RC-1(PY)'!I2242</f>
        <v>0</v>
      </c>
      <c r="J2242" s="1">
        <f>'[1]RC-1(PY)'!J2242</f>
        <v>0</v>
      </c>
      <c r="K2242" s="1">
        <f>'[1]RC-1(PY)'!K2242</f>
        <v>0</v>
      </c>
      <c r="L2242" s="1">
        <f>'[1]RC-1(PY)'!L2242</f>
        <v>0</v>
      </c>
      <c r="M2242" s="1">
        <f>'[1]RC-1(PY)'!M2242</f>
        <v>0</v>
      </c>
      <c r="N2242" s="1">
        <f>'[1]RC-1(PY)'!N2242</f>
        <v>0</v>
      </c>
      <c r="O2242" s="1">
        <f>'[1]RC-1(PY)'!O2242</f>
        <v>0</v>
      </c>
      <c r="P2242" s="1">
        <f>'[1]RC-1(PY)'!P2242</f>
        <v>0</v>
      </c>
      <c r="Q2242" s="1">
        <f>'[1]RC-1(PY)'!Q2242</f>
        <v>0</v>
      </c>
      <c r="R2242" s="1">
        <f>'[1]RC-1(PY)'!R2242</f>
        <v>0</v>
      </c>
      <c r="S2242" s="1">
        <f>'[1]RC-1(PY)'!S2242</f>
        <v>0</v>
      </c>
      <c r="T2242" s="1">
        <f>'[1]RC-1(PY)'!T2242</f>
        <v>0</v>
      </c>
      <c r="U2242" s="1">
        <f>'[1]RC-1(PY)'!U2242</f>
        <v>0</v>
      </c>
      <c r="V2242" s="1">
        <f>'[1]RC-1(PY)'!V2242</f>
        <v>0</v>
      </c>
      <c r="W2242" s="1">
        <f>'[1]RC-1(PY)'!W2242</f>
        <v>0</v>
      </c>
      <c r="X2242" s="1">
        <f>'[1]RC-1(PY)'!X2242</f>
        <v>0</v>
      </c>
      <c r="Y2242" s="1">
        <f>'[1]RC-1(PY)'!Y2242</f>
        <v>0</v>
      </c>
      <c r="Z2242" s="1">
        <f>'[1]RC-1(PY)'!Z2242</f>
        <v>0</v>
      </c>
      <c r="AA2242" s="1">
        <f>'[1]RC-1(PY)'!AA2242</f>
        <v>0</v>
      </c>
      <c r="AB2242" s="1">
        <f>'[1]RC-1(PY)'!AB2242</f>
        <v>0</v>
      </c>
      <c r="AC2242" s="1">
        <f>'[1]RC-1(PY)'!AC2242</f>
        <v>0</v>
      </c>
      <c r="AD2242" s="1">
        <f>'[1]RC-1(PY)'!AD2242</f>
        <v>0</v>
      </c>
      <c r="AE2242" s="1">
        <f>'[1]RC-1(PY)'!AE2242</f>
        <v>0</v>
      </c>
      <c r="AF2242" s="1">
        <f>'[1]RC-1(PY)'!AF2242</f>
        <v>0</v>
      </c>
      <c r="AG2242" s="1">
        <f>'[1]RC-1(PY)'!AG2242</f>
        <v>0</v>
      </c>
      <c r="AH2242" s="1">
        <f>'[1]RC-1(PY)'!AH2242</f>
        <v>0</v>
      </c>
      <c r="AI2242" s="1">
        <f>'[1]RC-1(PY)'!AI2242</f>
        <v>0</v>
      </c>
    </row>
    <row r="2243" spans="1:35" x14ac:dyDescent="0.3">
      <c r="A2243" s="1">
        <f>'[1]RC-1(PY)'!A2243</f>
        <v>0</v>
      </c>
      <c r="B2243" s="1">
        <f>'[1]RC-1(PY)'!B2243</f>
        <v>0</v>
      </c>
      <c r="C2243" s="1">
        <f>'[1]RC-1(PY)'!C2243</f>
        <v>0</v>
      </c>
      <c r="D2243" s="1">
        <f>'[1]RC-1(PY)'!D2243</f>
        <v>0</v>
      </c>
      <c r="E2243" s="1">
        <f>'[1]RC-1(PY)'!E2243</f>
        <v>0</v>
      </c>
      <c r="F2243" s="1">
        <f>'[1]RC-1(PY)'!F2243</f>
        <v>0</v>
      </c>
      <c r="G2243" s="1">
        <f>'[1]RC-1(PY)'!G2243</f>
        <v>0</v>
      </c>
      <c r="H2243" s="1">
        <f>'[1]RC-1(PY)'!H2243</f>
        <v>0</v>
      </c>
      <c r="I2243" s="1">
        <f>'[1]RC-1(PY)'!I2243</f>
        <v>0</v>
      </c>
      <c r="J2243" s="1">
        <f>'[1]RC-1(PY)'!J2243</f>
        <v>0</v>
      </c>
      <c r="K2243" s="1">
        <f>'[1]RC-1(PY)'!K2243</f>
        <v>0</v>
      </c>
      <c r="L2243" s="1">
        <f>'[1]RC-1(PY)'!L2243</f>
        <v>0</v>
      </c>
      <c r="M2243" s="1">
        <f>'[1]RC-1(PY)'!M2243</f>
        <v>0</v>
      </c>
      <c r="N2243" s="1">
        <f>'[1]RC-1(PY)'!N2243</f>
        <v>0</v>
      </c>
      <c r="O2243" s="1">
        <f>'[1]RC-1(PY)'!O2243</f>
        <v>0</v>
      </c>
      <c r="P2243" s="1">
        <f>'[1]RC-1(PY)'!P2243</f>
        <v>0</v>
      </c>
      <c r="Q2243" s="1">
        <f>'[1]RC-1(PY)'!Q2243</f>
        <v>0</v>
      </c>
      <c r="R2243" s="1">
        <f>'[1]RC-1(PY)'!R2243</f>
        <v>0</v>
      </c>
      <c r="S2243" s="1">
        <f>'[1]RC-1(PY)'!S2243</f>
        <v>0</v>
      </c>
      <c r="T2243" s="1">
        <f>'[1]RC-1(PY)'!T2243</f>
        <v>0</v>
      </c>
      <c r="U2243" s="1">
        <f>'[1]RC-1(PY)'!U2243</f>
        <v>0</v>
      </c>
      <c r="V2243" s="1">
        <f>'[1]RC-1(PY)'!V2243</f>
        <v>0</v>
      </c>
      <c r="W2243" s="1">
        <f>'[1]RC-1(PY)'!W2243</f>
        <v>0</v>
      </c>
      <c r="X2243" s="1">
        <f>'[1]RC-1(PY)'!X2243</f>
        <v>0</v>
      </c>
      <c r="Y2243" s="1">
        <f>'[1]RC-1(PY)'!Y2243</f>
        <v>0</v>
      </c>
      <c r="Z2243" s="1">
        <f>'[1]RC-1(PY)'!Z2243</f>
        <v>0</v>
      </c>
      <c r="AA2243" s="1">
        <f>'[1]RC-1(PY)'!AA2243</f>
        <v>0</v>
      </c>
      <c r="AB2243" s="1">
        <f>'[1]RC-1(PY)'!AB2243</f>
        <v>0</v>
      </c>
      <c r="AC2243" s="1">
        <f>'[1]RC-1(PY)'!AC2243</f>
        <v>0</v>
      </c>
      <c r="AD2243" s="1">
        <f>'[1]RC-1(PY)'!AD2243</f>
        <v>0</v>
      </c>
      <c r="AE2243" s="1">
        <f>'[1]RC-1(PY)'!AE2243</f>
        <v>0</v>
      </c>
      <c r="AF2243" s="1">
        <f>'[1]RC-1(PY)'!AF2243</f>
        <v>0</v>
      </c>
      <c r="AG2243" s="1">
        <f>'[1]RC-1(PY)'!AG2243</f>
        <v>0</v>
      </c>
      <c r="AH2243" s="1">
        <f>'[1]RC-1(PY)'!AH2243</f>
        <v>0</v>
      </c>
      <c r="AI2243" s="1">
        <f>'[1]RC-1(PY)'!AI2243</f>
        <v>0</v>
      </c>
    </row>
    <row r="2244" spans="1:35" x14ac:dyDescent="0.3">
      <c r="A2244" s="1">
        <f>'[1]RC-1(PY)'!A2244</f>
        <v>0</v>
      </c>
      <c r="B2244" s="1">
        <f>'[1]RC-1(PY)'!B2244</f>
        <v>0</v>
      </c>
      <c r="C2244" s="1">
        <f>'[1]RC-1(PY)'!C2244</f>
        <v>0</v>
      </c>
      <c r="D2244" s="1">
        <f>'[1]RC-1(PY)'!D2244</f>
        <v>0</v>
      </c>
      <c r="E2244" s="1">
        <f>'[1]RC-1(PY)'!E2244</f>
        <v>0</v>
      </c>
      <c r="F2244" s="1">
        <f>'[1]RC-1(PY)'!F2244</f>
        <v>0</v>
      </c>
      <c r="G2244" s="1">
        <f>'[1]RC-1(PY)'!G2244</f>
        <v>0</v>
      </c>
      <c r="H2244" s="1">
        <f>'[1]RC-1(PY)'!H2244</f>
        <v>0</v>
      </c>
      <c r="I2244" s="1">
        <f>'[1]RC-1(PY)'!I2244</f>
        <v>0</v>
      </c>
      <c r="J2244" s="1">
        <f>'[1]RC-1(PY)'!J2244</f>
        <v>0</v>
      </c>
      <c r="K2244" s="1">
        <f>'[1]RC-1(PY)'!K2244</f>
        <v>0</v>
      </c>
      <c r="L2244" s="1">
        <f>'[1]RC-1(PY)'!L2244</f>
        <v>0</v>
      </c>
      <c r="M2244" s="1">
        <f>'[1]RC-1(PY)'!M2244</f>
        <v>0</v>
      </c>
      <c r="N2244" s="1">
        <f>'[1]RC-1(PY)'!N2244</f>
        <v>0</v>
      </c>
      <c r="O2244" s="1">
        <f>'[1]RC-1(PY)'!O2244</f>
        <v>0</v>
      </c>
      <c r="P2244" s="1">
        <f>'[1]RC-1(PY)'!P2244</f>
        <v>0</v>
      </c>
      <c r="Q2244" s="1">
        <f>'[1]RC-1(PY)'!Q2244</f>
        <v>0</v>
      </c>
      <c r="R2244" s="1">
        <f>'[1]RC-1(PY)'!R2244</f>
        <v>0</v>
      </c>
      <c r="S2244" s="1">
        <f>'[1]RC-1(PY)'!S2244</f>
        <v>0</v>
      </c>
      <c r="T2244" s="1">
        <f>'[1]RC-1(PY)'!T2244</f>
        <v>0</v>
      </c>
      <c r="U2244" s="1">
        <f>'[1]RC-1(PY)'!U2244</f>
        <v>0</v>
      </c>
      <c r="V2244" s="1">
        <f>'[1]RC-1(PY)'!V2244</f>
        <v>0</v>
      </c>
      <c r="W2244" s="1">
        <f>'[1]RC-1(PY)'!W2244</f>
        <v>0</v>
      </c>
      <c r="X2244" s="1">
        <f>'[1]RC-1(PY)'!X2244</f>
        <v>0</v>
      </c>
      <c r="Y2244" s="1">
        <f>'[1]RC-1(PY)'!Y2244</f>
        <v>0</v>
      </c>
      <c r="Z2244" s="1">
        <f>'[1]RC-1(PY)'!Z2244</f>
        <v>0</v>
      </c>
      <c r="AA2244" s="1">
        <f>'[1]RC-1(PY)'!AA2244</f>
        <v>0</v>
      </c>
      <c r="AB2244" s="1">
        <f>'[1]RC-1(PY)'!AB2244</f>
        <v>0</v>
      </c>
      <c r="AC2244" s="1">
        <f>'[1]RC-1(PY)'!AC2244</f>
        <v>0</v>
      </c>
      <c r="AD2244" s="1">
        <f>'[1]RC-1(PY)'!AD2244</f>
        <v>0</v>
      </c>
      <c r="AE2244" s="1">
        <f>'[1]RC-1(PY)'!AE2244</f>
        <v>0</v>
      </c>
      <c r="AF2244" s="1">
        <f>'[1]RC-1(PY)'!AF2244</f>
        <v>0</v>
      </c>
      <c r="AG2244" s="1">
        <f>'[1]RC-1(PY)'!AG2244</f>
        <v>0</v>
      </c>
      <c r="AH2244" s="1">
        <f>'[1]RC-1(PY)'!AH2244</f>
        <v>0</v>
      </c>
      <c r="AI2244" s="1">
        <f>'[1]RC-1(PY)'!AI2244</f>
        <v>0</v>
      </c>
    </row>
    <row r="2245" spans="1:35" x14ac:dyDescent="0.3">
      <c r="A2245" s="1">
        <f>'[1]RC-1(PY)'!A2245</f>
        <v>0</v>
      </c>
      <c r="B2245" s="1">
        <f>'[1]RC-1(PY)'!B2245</f>
        <v>0</v>
      </c>
      <c r="C2245" s="1">
        <f>'[1]RC-1(PY)'!C2245</f>
        <v>0</v>
      </c>
      <c r="D2245" s="1">
        <f>'[1]RC-1(PY)'!D2245</f>
        <v>0</v>
      </c>
      <c r="E2245" s="1">
        <f>'[1]RC-1(PY)'!E2245</f>
        <v>0</v>
      </c>
      <c r="F2245" s="1">
        <f>'[1]RC-1(PY)'!F2245</f>
        <v>0</v>
      </c>
      <c r="G2245" s="1">
        <f>'[1]RC-1(PY)'!G2245</f>
        <v>0</v>
      </c>
      <c r="H2245" s="1">
        <f>'[1]RC-1(PY)'!H2245</f>
        <v>0</v>
      </c>
      <c r="I2245" s="1">
        <f>'[1]RC-1(PY)'!I2245</f>
        <v>0</v>
      </c>
      <c r="J2245" s="1">
        <f>'[1]RC-1(PY)'!J2245</f>
        <v>0</v>
      </c>
      <c r="K2245" s="1">
        <f>'[1]RC-1(PY)'!K2245</f>
        <v>0</v>
      </c>
      <c r="L2245" s="1">
        <f>'[1]RC-1(PY)'!L2245</f>
        <v>0</v>
      </c>
      <c r="M2245" s="1">
        <f>'[1]RC-1(PY)'!M2245</f>
        <v>0</v>
      </c>
      <c r="N2245" s="1">
        <f>'[1]RC-1(PY)'!N2245</f>
        <v>0</v>
      </c>
      <c r="O2245" s="1">
        <f>'[1]RC-1(PY)'!O2245</f>
        <v>0</v>
      </c>
      <c r="P2245" s="1">
        <f>'[1]RC-1(PY)'!P2245</f>
        <v>0</v>
      </c>
      <c r="Q2245" s="1">
        <f>'[1]RC-1(PY)'!Q2245</f>
        <v>0</v>
      </c>
      <c r="R2245" s="1">
        <f>'[1]RC-1(PY)'!R2245</f>
        <v>0</v>
      </c>
      <c r="S2245" s="1">
        <f>'[1]RC-1(PY)'!S2245</f>
        <v>0</v>
      </c>
      <c r="T2245" s="1">
        <f>'[1]RC-1(PY)'!T2245</f>
        <v>0</v>
      </c>
      <c r="U2245" s="1">
        <f>'[1]RC-1(PY)'!U2245</f>
        <v>0</v>
      </c>
      <c r="V2245" s="1">
        <f>'[1]RC-1(PY)'!V2245</f>
        <v>0</v>
      </c>
      <c r="W2245" s="1">
        <f>'[1]RC-1(PY)'!W2245</f>
        <v>0</v>
      </c>
      <c r="X2245" s="1">
        <f>'[1]RC-1(PY)'!X2245</f>
        <v>0</v>
      </c>
      <c r="Y2245" s="1">
        <f>'[1]RC-1(PY)'!Y2245</f>
        <v>0</v>
      </c>
      <c r="Z2245" s="1">
        <f>'[1]RC-1(PY)'!Z2245</f>
        <v>0</v>
      </c>
      <c r="AA2245" s="1">
        <f>'[1]RC-1(PY)'!AA2245</f>
        <v>0</v>
      </c>
      <c r="AB2245" s="1">
        <f>'[1]RC-1(PY)'!AB2245</f>
        <v>0</v>
      </c>
      <c r="AC2245" s="1">
        <f>'[1]RC-1(PY)'!AC2245</f>
        <v>0</v>
      </c>
      <c r="AD2245" s="1">
        <f>'[1]RC-1(PY)'!AD2245</f>
        <v>0</v>
      </c>
      <c r="AE2245" s="1">
        <f>'[1]RC-1(PY)'!AE2245</f>
        <v>0</v>
      </c>
      <c r="AF2245" s="1">
        <f>'[1]RC-1(PY)'!AF2245</f>
        <v>0</v>
      </c>
      <c r="AG2245" s="1">
        <f>'[1]RC-1(PY)'!AG2245</f>
        <v>0</v>
      </c>
      <c r="AH2245" s="1">
        <f>'[1]RC-1(PY)'!AH2245</f>
        <v>0</v>
      </c>
      <c r="AI2245" s="1">
        <f>'[1]RC-1(PY)'!AI2245</f>
        <v>0</v>
      </c>
    </row>
    <row r="2246" spans="1:35" x14ac:dyDescent="0.3">
      <c r="A2246" s="1">
        <f>'[1]RC-1(PY)'!A2246</f>
        <v>0</v>
      </c>
      <c r="B2246" s="1">
        <f>'[1]RC-1(PY)'!B2246</f>
        <v>0</v>
      </c>
      <c r="C2246" s="1">
        <f>'[1]RC-1(PY)'!C2246</f>
        <v>0</v>
      </c>
      <c r="D2246" s="1">
        <f>'[1]RC-1(PY)'!D2246</f>
        <v>0</v>
      </c>
      <c r="E2246" s="1">
        <f>'[1]RC-1(PY)'!E2246</f>
        <v>0</v>
      </c>
      <c r="F2246" s="1">
        <f>'[1]RC-1(PY)'!F2246</f>
        <v>0</v>
      </c>
      <c r="G2246" s="1">
        <f>'[1]RC-1(PY)'!G2246</f>
        <v>0</v>
      </c>
      <c r="H2246" s="1">
        <f>'[1]RC-1(PY)'!H2246</f>
        <v>0</v>
      </c>
      <c r="I2246" s="1">
        <f>'[1]RC-1(PY)'!I2246</f>
        <v>0</v>
      </c>
      <c r="J2246" s="1">
        <f>'[1]RC-1(PY)'!J2246</f>
        <v>0</v>
      </c>
      <c r="K2246" s="1">
        <f>'[1]RC-1(PY)'!K2246</f>
        <v>0</v>
      </c>
      <c r="L2246" s="1">
        <f>'[1]RC-1(PY)'!L2246</f>
        <v>0</v>
      </c>
      <c r="M2246" s="1">
        <f>'[1]RC-1(PY)'!M2246</f>
        <v>0</v>
      </c>
      <c r="N2246" s="1">
        <f>'[1]RC-1(PY)'!N2246</f>
        <v>0</v>
      </c>
      <c r="O2246" s="1">
        <f>'[1]RC-1(PY)'!O2246</f>
        <v>0</v>
      </c>
      <c r="P2246" s="1">
        <f>'[1]RC-1(PY)'!P2246</f>
        <v>0</v>
      </c>
      <c r="Q2246" s="1">
        <f>'[1]RC-1(PY)'!Q2246</f>
        <v>0</v>
      </c>
      <c r="R2246" s="1">
        <f>'[1]RC-1(PY)'!R2246</f>
        <v>0</v>
      </c>
      <c r="S2246" s="1">
        <f>'[1]RC-1(PY)'!S2246</f>
        <v>0</v>
      </c>
      <c r="T2246" s="1">
        <f>'[1]RC-1(PY)'!T2246</f>
        <v>0</v>
      </c>
      <c r="U2246" s="1">
        <f>'[1]RC-1(PY)'!U2246</f>
        <v>0</v>
      </c>
      <c r="V2246" s="1">
        <f>'[1]RC-1(PY)'!V2246</f>
        <v>0</v>
      </c>
      <c r="W2246" s="1">
        <f>'[1]RC-1(PY)'!W2246</f>
        <v>0</v>
      </c>
      <c r="X2246" s="1">
        <f>'[1]RC-1(PY)'!X2246</f>
        <v>0</v>
      </c>
      <c r="Y2246" s="1">
        <f>'[1]RC-1(PY)'!Y2246</f>
        <v>0</v>
      </c>
      <c r="Z2246" s="1">
        <f>'[1]RC-1(PY)'!Z2246</f>
        <v>0</v>
      </c>
      <c r="AA2246" s="1">
        <f>'[1]RC-1(PY)'!AA2246</f>
        <v>0</v>
      </c>
      <c r="AB2246" s="1">
        <f>'[1]RC-1(PY)'!AB2246</f>
        <v>0</v>
      </c>
      <c r="AC2246" s="1">
        <f>'[1]RC-1(PY)'!AC2246</f>
        <v>0</v>
      </c>
      <c r="AD2246" s="1">
        <f>'[1]RC-1(PY)'!AD2246</f>
        <v>0</v>
      </c>
      <c r="AE2246" s="1">
        <f>'[1]RC-1(PY)'!AE2246</f>
        <v>0</v>
      </c>
      <c r="AF2246" s="1">
        <f>'[1]RC-1(PY)'!AF2246</f>
        <v>0</v>
      </c>
      <c r="AG2246" s="1">
        <f>'[1]RC-1(PY)'!AG2246</f>
        <v>0</v>
      </c>
      <c r="AH2246" s="1">
        <f>'[1]RC-1(PY)'!AH2246</f>
        <v>0</v>
      </c>
      <c r="AI2246" s="1">
        <f>'[1]RC-1(PY)'!AI2246</f>
        <v>0</v>
      </c>
    </row>
    <row r="2247" spans="1:35" x14ac:dyDescent="0.3">
      <c r="A2247" s="1">
        <f>'[1]RC-1(PY)'!A2247</f>
        <v>0</v>
      </c>
      <c r="B2247" s="1">
        <f>'[1]RC-1(PY)'!B2247</f>
        <v>0</v>
      </c>
      <c r="C2247" s="1">
        <f>'[1]RC-1(PY)'!C2247</f>
        <v>0</v>
      </c>
      <c r="D2247" s="1">
        <f>'[1]RC-1(PY)'!D2247</f>
        <v>0</v>
      </c>
      <c r="E2247" s="1">
        <f>'[1]RC-1(PY)'!E2247</f>
        <v>0</v>
      </c>
      <c r="F2247" s="1">
        <f>'[1]RC-1(PY)'!F2247</f>
        <v>0</v>
      </c>
      <c r="G2247" s="1">
        <f>'[1]RC-1(PY)'!G2247</f>
        <v>0</v>
      </c>
      <c r="H2247" s="1">
        <f>'[1]RC-1(PY)'!H2247</f>
        <v>0</v>
      </c>
      <c r="I2247" s="1">
        <f>'[1]RC-1(PY)'!I2247</f>
        <v>0</v>
      </c>
      <c r="J2247" s="1">
        <f>'[1]RC-1(PY)'!J2247</f>
        <v>0</v>
      </c>
      <c r="K2247" s="1">
        <f>'[1]RC-1(PY)'!K2247</f>
        <v>0</v>
      </c>
      <c r="L2247" s="1">
        <f>'[1]RC-1(PY)'!L2247</f>
        <v>0</v>
      </c>
      <c r="M2247" s="1">
        <f>'[1]RC-1(PY)'!M2247</f>
        <v>0</v>
      </c>
      <c r="N2247" s="1">
        <f>'[1]RC-1(PY)'!N2247</f>
        <v>0</v>
      </c>
      <c r="O2247" s="1">
        <f>'[1]RC-1(PY)'!O2247</f>
        <v>0</v>
      </c>
      <c r="P2247" s="1">
        <f>'[1]RC-1(PY)'!P2247</f>
        <v>0</v>
      </c>
      <c r="Q2247" s="1">
        <f>'[1]RC-1(PY)'!Q2247</f>
        <v>0</v>
      </c>
      <c r="R2247" s="1">
        <f>'[1]RC-1(PY)'!R2247</f>
        <v>0</v>
      </c>
      <c r="S2247" s="1">
        <f>'[1]RC-1(PY)'!S2247</f>
        <v>0</v>
      </c>
      <c r="T2247" s="1">
        <f>'[1]RC-1(PY)'!T2247</f>
        <v>0</v>
      </c>
      <c r="U2247" s="1">
        <f>'[1]RC-1(PY)'!U2247</f>
        <v>0</v>
      </c>
      <c r="V2247" s="1">
        <f>'[1]RC-1(PY)'!V2247</f>
        <v>0</v>
      </c>
      <c r="W2247" s="1">
        <f>'[1]RC-1(PY)'!W2247</f>
        <v>0</v>
      </c>
      <c r="X2247" s="1">
        <f>'[1]RC-1(PY)'!X2247</f>
        <v>0</v>
      </c>
      <c r="Y2247" s="1">
        <f>'[1]RC-1(PY)'!Y2247</f>
        <v>0</v>
      </c>
      <c r="Z2247" s="1">
        <f>'[1]RC-1(PY)'!Z2247</f>
        <v>0</v>
      </c>
      <c r="AA2247" s="1">
        <f>'[1]RC-1(PY)'!AA2247</f>
        <v>0</v>
      </c>
      <c r="AB2247" s="1">
        <f>'[1]RC-1(PY)'!AB2247</f>
        <v>0</v>
      </c>
      <c r="AC2247" s="1">
        <f>'[1]RC-1(PY)'!AC2247</f>
        <v>0</v>
      </c>
      <c r="AD2247" s="1">
        <f>'[1]RC-1(PY)'!AD2247</f>
        <v>0</v>
      </c>
      <c r="AE2247" s="1">
        <f>'[1]RC-1(PY)'!AE2247</f>
        <v>0</v>
      </c>
      <c r="AF2247" s="1">
        <f>'[1]RC-1(PY)'!AF2247</f>
        <v>0</v>
      </c>
      <c r="AG2247" s="1">
        <f>'[1]RC-1(PY)'!AG2247</f>
        <v>0</v>
      </c>
      <c r="AH2247" s="1">
        <f>'[1]RC-1(PY)'!AH2247</f>
        <v>0</v>
      </c>
      <c r="AI2247" s="1">
        <f>'[1]RC-1(PY)'!AI2247</f>
        <v>0</v>
      </c>
    </row>
    <row r="2248" spans="1:35" x14ac:dyDescent="0.3">
      <c r="A2248" s="1">
        <f>'[1]RC-1(PY)'!A2248</f>
        <v>0</v>
      </c>
      <c r="B2248" s="1">
        <f>'[1]RC-1(PY)'!B2248</f>
        <v>0</v>
      </c>
      <c r="C2248" s="1">
        <f>'[1]RC-1(PY)'!C2248</f>
        <v>0</v>
      </c>
      <c r="D2248" s="1">
        <f>'[1]RC-1(PY)'!D2248</f>
        <v>0</v>
      </c>
      <c r="E2248" s="1">
        <f>'[1]RC-1(PY)'!E2248</f>
        <v>0</v>
      </c>
      <c r="F2248" s="1">
        <f>'[1]RC-1(PY)'!F2248</f>
        <v>0</v>
      </c>
      <c r="G2248" s="1">
        <f>'[1]RC-1(PY)'!G2248</f>
        <v>0</v>
      </c>
      <c r="H2248" s="1">
        <f>'[1]RC-1(PY)'!H2248</f>
        <v>0</v>
      </c>
      <c r="I2248" s="1">
        <f>'[1]RC-1(PY)'!I2248</f>
        <v>0</v>
      </c>
      <c r="J2248" s="1">
        <f>'[1]RC-1(PY)'!J2248</f>
        <v>0</v>
      </c>
      <c r="K2248" s="1">
        <f>'[1]RC-1(PY)'!K2248</f>
        <v>0</v>
      </c>
      <c r="L2248" s="1">
        <f>'[1]RC-1(PY)'!L2248</f>
        <v>0</v>
      </c>
      <c r="M2248" s="1">
        <f>'[1]RC-1(PY)'!M2248</f>
        <v>0</v>
      </c>
      <c r="N2248" s="1">
        <f>'[1]RC-1(PY)'!N2248</f>
        <v>0</v>
      </c>
      <c r="O2248" s="1">
        <f>'[1]RC-1(PY)'!O2248</f>
        <v>0</v>
      </c>
      <c r="P2248" s="1">
        <f>'[1]RC-1(PY)'!P2248</f>
        <v>0</v>
      </c>
      <c r="Q2248" s="1">
        <f>'[1]RC-1(PY)'!Q2248</f>
        <v>0</v>
      </c>
      <c r="R2248" s="1">
        <f>'[1]RC-1(PY)'!R2248</f>
        <v>0</v>
      </c>
      <c r="S2248" s="1">
        <f>'[1]RC-1(PY)'!S2248</f>
        <v>0</v>
      </c>
      <c r="T2248" s="1">
        <f>'[1]RC-1(PY)'!T2248</f>
        <v>0</v>
      </c>
      <c r="U2248" s="1">
        <f>'[1]RC-1(PY)'!U2248</f>
        <v>0</v>
      </c>
      <c r="V2248" s="1">
        <f>'[1]RC-1(PY)'!V2248</f>
        <v>0</v>
      </c>
      <c r="W2248" s="1">
        <f>'[1]RC-1(PY)'!W2248</f>
        <v>0</v>
      </c>
      <c r="X2248" s="1">
        <f>'[1]RC-1(PY)'!X2248</f>
        <v>0</v>
      </c>
      <c r="Y2248" s="1">
        <f>'[1]RC-1(PY)'!Y2248</f>
        <v>0</v>
      </c>
      <c r="Z2248" s="1">
        <f>'[1]RC-1(PY)'!Z2248</f>
        <v>0</v>
      </c>
      <c r="AA2248" s="1">
        <f>'[1]RC-1(PY)'!AA2248</f>
        <v>0</v>
      </c>
      <c r="AB2248" s="1">
        <f>'[1]RC-1(PY)'!AB2248</f>
        <v>0</v>
      </c>
      <c r="AC2248" s="1">
        <f>'[1]RC-1(PY)'!AC2248</f>
        <v>0</v>
      </c>
      <c r="AD2248" s="1">
        <f>'[1]RC-1(PY)'!AD2248</f>
        <v>0</v>
      </c>
      <c r="AE2248" s="1">
        <f>'[1]RC-1(PY)'!AE2248</f>
        <v>0</v>
      </c>
      <c r="AF2248" s="1">
        <f>'[1]RC-1(PY)'!AF2248</f>
        <v>0</v>
      </c>
      <c r="AG2248" s="1">
        <f>'[1]RC-1(PY)'!AG2248</f>
        <v>0</v>
      </c>
      <c r="AH2248" s="1">
        <f>'[1]RC-1(PY)'!AH2248</f>
        <v>0</v>
      </c>
      <c r="AI2248" s="1">
        <f>'[1]RC-1(PY)'!AI2248</f>
        <v>0</v>
      </c>
    </row>
    <row r="2249" spans="1:35" x14ac:dyDescent="0.3">
      <c r="A2249" s="1">
        <f>'[1]RC-1(PY)'!A2249</f>
        <v>0</v>
      </c>
      <c r="B2249" s="1">
        <f>'[1]RC-1(PY)'!B2249</f>
        <v>0</v>
      </c>
      <c r="C2249" s="1">
        <f>'[1]RC-1(PY)'!C2249</f>
        <v>0</v>
      </c>
      <c r="D2249" s="1">
        <f>'[1]RC-1(PY)'!D2249</f>
        <v>0</v>
      </c>
      <c r="E2249" s="1">
        <f>'[1]RC-1(PY)'!E2249</f>
        <v>0</v>
      </c>
      <c r="F2249" s="1">
        <f>'[1]RC-1(PY)'!F2249</f>
        <v>0</v>
      </c>
      <c r="G2249" s="1">
        <f>'[1]RC-1(PY)'!G2249</f>
        <v>0</v>
      </c>
      <c r="H2249" s="1">
        <f>'[1]RC-1(PY)'!H2249</f>
        <v>0</v>
      </c>
      <c r="I2249" s="1">
        <f>'[1]RC-1(PY)'!I2249</f>
        <v>0</v>
      </c>
      <c r="J2249" s="1">
        <f>'[1]RC-1(PY)'!J2249</f>
        <v>0</v>
      </c>
      <c r="K2249" s="1">
        <f>'[1]RC-1(PY)'!K2249</f>
        <v>0</v>
      </c>
      <c r="L2249" s="1">
        <f>'[1]RC-1(PY)'!L2249</f>
        <v>0</v>
      </c>
      <c r="M2249" s="1">
        <f>'[1]RC-1(PY)'!M2249</f>
        <v>0</v>
      </c>
      <c r="N2249" s="1">
        <f>'[1]RC-1(PY)'!N2249</f>
        <v>0</v>
      </c>
      <c r="O2249" s="1">
        <f>'[1]RC-1(PY)'!O2249</f>
        <v>0</v>
      </c>
      <c r="P2249" s="1">
        <f>'[1]RC-1(PY)'!P2249</f>
        <v>0</v>
      </c>
      <c r="Q2249" s="1">
        <f>'[1]RC-1(PY)'!Q2249</f>
        <v>0</v>
      </c>
      <c r="R2249" s="1">
        <f>'[1]RC-1(PY)'!R2249</f>
        <v>0</v>
      </c>
      <c r="S2249" s="1">
        <f>'[1]RC-1(PY)'!S2249</f>
        <v>0</v>
      </c>
      <c r="T2249" s="1">
        <f>'[1]RC-1(PY)'!T2249</f>
        <v>0</v>
      </c>
      <c r="U2249" s="1">
        <f>'[1]RC-1(PY)'!U2249</f>
        <v>0</v>
      </c>
      <c r="V2249" s="1">
        <f>'[1]RC-1(PY)'!V2249</f>
        <v>0</v>
      </c>
      <c r="W2249" s="1">
        <f>'[1]RC-1(PY)'!W2249</f>
        <v>0</v>
      </c>
      <c r="X2249" s="1">
        <f>'[1]RC-1(PY)'!X2249</f>
        <v>0</v>
      </c>
      <c r="Y2249" s="1">
        <f>'[1]RC-1(PY)'!Y2249</f>
        <v>0</v>
      </c>
      <c r="Z2249" s="1">
        <f>'[1]RC-1(PY)'!Z2249</f>
        <v>0</v>
      </c>
      <c r="AA2249" s="1">
        <f>'[1]RC-1(PY)'!AA2249</f>
        <v>0</v>
      </c>
      <c r="AB2249" s="1">
        <f>'[1]RC-1(PY)'!AB2249</f>
        <v>0</v>
      </c>
      <c r="AC2249" s="1">
        <f>'[1]RC-1(PY)'!AC2249</f>
        <v>0</v>
      </c>
      <c r="AD2249" s="1">
        <f>'[1]RC-1(PY)'!AD2249</f>
        <v>0</v>
      </c>
      <c r="AE2249" s="1">
        <f>'[1]RC-1(PY)'!AE2249</f>
        <v>0</v>
      </c>
      <c r="AF2249" s="1">
        <f>'[1]RC-1(PY)'!AF2249</f>
        <v>0</v>
      </c>
      <c r="AG2249" s="1">
        <f>'[1]RC-1(PY)'!AG2249</f>
        <v>0</v>
      </c>
      <c r="AH2249" s="1">
        <f>'[1]RC-1(PY)'!AH2249</f>
        <v>0</v>
      </c>
      <c r="AI2249" s="1">
        <f>'[1]RC-1(PY)'!AI2249</f>
        <v>0</v>
      </c>
    </row>
    <row r="2250" spans="1:35" x14ac:dyDescent="0.3">
      <c r="A2250" s="1">
        <f>'[1]RC-1(PY)'!A2250</f>
        <v>0</v>
      </c>
      <c r="B2250" s="1">
        <f>'[1]RC-1(PY)'!B2250</f>
        <v>0</v>
      </c>
      <c r="C2250" s="1">
        <f>'[1]RC-1(PY)'!C2250</f>
        <v>0</v>
      </c>
      <c r="D2250" s="1">
        <f>'[1]RC-1(PY)'!D2250</f>
        <v>0</v>
      </c>
      <c r="E2250" s="1">
        <f>'[1]RC-1(PY)'!E2250</f>
        <v>0</v>
      </c>
      <c r="F2250" s="1">
        <f>'[1]RC-1(PY)'!F2250</f>
        <v>0</v>
      </c>
      <c r="G2250" s="1">
        <f>'[1]RC-1(PY)'!G2250</f>
        <v>0</v>
      </c>
      <c r="H2250" s="1">
        <f>'[1]RC-1(PY)'!H2250</f>
        <v>0</v>
      </c>
      <c r="I2250" s="1">
        <f>'[1]RC-1(PY)'!I2250</f>
        <v>0</v>
      </c>
      <c r="J2250" s="1">
        <f>'[1]RC-1(PY)'!J2250</f>
        <v>0</v>
      </c>
      <c r="K2250" s="1">
        <f>'[1]RC-1(PY)'!K2250</f>
        <v>0</v>
      </c>
      <c r="L2250" s="1">
        <f>'[1]RC-1(PY)'!L2250</f>
        <v>0</v>
      </c>
      <c r="M2250" s="1">
        <f>'[1]RC-1(PY)'!M2250</f>
        <v>0</v>
      </c>
      <c r="N2250" s="1">
        <f>'[1]RC-1(PY)'!N2250</f>
        <v>0</v>
      </c>
      <c r="O2250" s="1">
        <f>'[1]RC-1(PY)'!O2250</f>
        <v>0</v>
      </c>
      <c r="P2250" s="1">
        <f>'[1]RC-1(PY)'!P2250</f>
        <v>0</v>
      </c>
      <c r="Q2250" s="1">
        <f>'[1]RC-1(PY)'!Q2250</f>
        <v>0</v>
      </c>
      <c r="R2250" s="1">
        <f>'[1]RC-1(PY)'!R2250</f>
        <v>0</v>
      </c>
      <c r="S2250" s="1">
        <f>'[1]RC-1(PY)'!S2250</f>
        <v>0</v>
      </c>
      <c r="T2250" s="1">
        <f>'[1]RC-1(PY)'!T2250</f>
        <v>0</v>
      </c>
      <c r="U2250" s="1">
        <f>'[1]RC-1(PY)'!U2250</f>
        <v>0</v>
      </c>
      <c r="V2250" s="1">
        <f>'[1]RC-1(PY)'!V2250</f>
        <v>0</v>
      </c>
      <c r="W2250" s="1">
        <f>'[1]RC-1(PY)'!W2250</f>
        <v>0</v>
      </c>
      <c r="X2250" s="1">
        <f>'[1]RC-1(PY)'!X2250</f>
        <v>0</v>
      </c>
      <c r="Y2250" s="1">
        <f>'[1]RC-1(PY)'!Y2250</f>
        <v>0</v>
      </c>
      <c r="Z2250" s="1">
        <f>'[1]RC-1(PY)'!Z2250</f>
        <v>0</v>
      </c>
      <c r="AA2250" s="1">
        <f>'[1]RC-1(PY)'!AA2250</f>
        <v>0</v>
      </c>
      <c r="AB2250" s="1">
        <f>'[1]RC-1(PY)'!AB2250</f>
        <v>0</v>
      </c>
      <c r="AC2250" s="1">
        <f>'[1]RC-1(PY)'!AC2250</f>
        <v>0</v>
      </c>
      <c r="AD2250" s="1">
        <f>'[1]RC-1(PY)'!AD2250</f>
        <v>0</v>
      </c>
      <c r="AE2250" s="1">
        <f>'[1]RC-1(PY)'!AE2250</f>
        <v>0</v>
      </c>
      <c r="AF2250" s="1">
        <f>'[1]RC-1(PY)'!AF2250</f>
        <v>0</v>
      </c>
      <c r="AG2250" s="1">
        <f>'[1]RC-1(PY)'!AG2250</f>
        <v>0</v>
      </c>
      <c r="AH2250" s="1">
        <f>'[1]RC-1(PY)'!AH2250</f>
        <v>0</v>
      </c>
      <c r="AI2250" s="1">
        <f>'[1]RC-1(PY)'!AI2250</f>
        <v>0</v>
      </c>
    </row>
    <row r="2251" spans="1:35" x14ac:dyDescent="0.3">
      <c r="A2251" s="1">
        <f>'[1]RC-1(PY)'!A2251</f>
        <v>0</v>
      </c>
      <c r="B2251" s="1">
        <f>'[1]RC-1(PY)'!B2251</f>
        <v>0</v>
      </c>
      <c r="C2251" s="1">
        <f>'[1]RC-1(PY)'!C2251</f>
        <v>0</v>
      </c>
      <c r="D2251" s="1">
        <f>'[1]RC-1(PY)'!D2251</f>
        <v>0</v>
      </c>
      <c r="E2251" s="1">
        <f>'[1]RC-1(PY)'!E2251</f>
        <v>0</v>
      </c>
      <c r="F2251" s="1">
        <f>'[1]RC-1(PY)'!F2251</f>
        <v>0</v>
      </c>
      <c r="G2251" s="1">
        <f>'[1]RC-1(PY)'!G2251</f>
        <v>0</v>
      </c>
      <c r="H2251" s="1">
        <f>'[1]RC-1(PY)'!H2251</f>
        <v>0</v>
      </c>
      <c r="I2251" s="1">
        <f>'[1]RC-1(PY)'!I2251</f>
        <v>0</v>
      </c>
      <c r="J2251" s="1">
        <f>'[1]RC-1(PY)'!J2251</f>
        <v>0</v>
      </c>
      <c r="K2251" s="1">
        <f>'[1]RC-1(PY)'!K2251</f>
        <v>0</v>
      </c>
      <c r="L2251" s="1">
        <f>'[1]RC-1(PY)'!L2251</f>
        <v>0</v>
      </c>
      <c r="M2251" s="1">
        <f>'[1]RC-1(PY)'!M2251</f>
        <v>0</v>
      </c>
      <c r="N2251" s="1">
        <f>'[1]RC-1(PY)'!N2251</f>
        <v>0</v>
      </c>
      <c r="O2251" s="1">
        <f>'[1]RC-1(PY)'!O2251</f>
        <v>0</v>
      </c>
      <c r="P2251" s="1">
        <f>'[1]RC-1(PY)'!P2251</f>
        <v>0</v>
      </c>
      <c r="Q2251" s="1">
        <f>'[1]RC-1(PY)'!Q2251</f>
        <v>0</v>
      </c>
      <c r="R2251" s="1">
        <f>'[1]RC-1(PY)'!R2251</f>
        <v>0</v>
      </c>
      <c r="S2251" s="1">
        <f>'[1]RC-1(PY)'!S2251</f>
        <v>0</v>
      </c>
      <c r="T2251" s="1">
        <f>'[1]RC-1(PY)'!T2251</f>
        <v>0</v>
      </c>
      <c r="U2251" s="1">
        <f>'[1]RC-1(PY)'!U2251</f>
        <v>0</v>
      </c>
      <c r="V2251" s="1">
        <f>'[1]RC-1(PY)'!V2251</f>
        <v>0</v>
      </c>
      <c r="W2251" s="1">
        <f>'[1]RC-1(PY)'!W2251</f>
        <v>0</v>
      </c>
      <c r="X2251" s="1">
        <f>'[1]RC-1(PY)'!X2251</f>
        <v>0</v>
      </c>
      <c r="Y2251" s="1">
        <f>'[1]RC-1(PY)'!Y2251</f>
        <v>0</v>
      </c>
      <c r="Z2251" s="1">
        <f>'[1]RC-1(PY)'!Z2251</f>
        <v>0</v>
      </c>
      <c r="AA2251" s="1">
        <f>'[1]RC-1(PY)'!AA2251</f>
        <v>0</v>
      </c>
      <c r="AB2251" s="1">
        <f>'[1]RC-1(PY)'!AB2251</f>
        <v>0</v>
      </c>
      <c r="AC2251" s="1">
        <f>'[1]RC-1(PY)'!AC2251</f>
        <v>0</v>
      </c>
      <c r="AD2251" s="1">
        <f>'[1]RC-1(PY)'!AD2251</f>
        <v>0</v>
      </c>
      <c r="AE2251" s="1">
        <f>'[1]RC-1(PY)'!AE2251</f>
        <v>0</v>
      </c>
      <c r="AF2251" s="1">
        <f>'[1]RC-1(PY)'!AF2251</f>
        <v>0</v>
      </c>
      <c r="AG2251" s="1">
        <f>'[1]RC-1(PY)'!AG2251</f>
        <v>0</v>
      </c>
      <c r="AH2251" s="1">
        <f>'[1]RC-1(PY)'!AH2251</f>
        <v>0</v>
      </c>
      <c r="AI2251" s="1">
        <f>'[1]RC-1(PY)'!AI2251</f>
        <v>0</v>
      </c>
    </row>
    <row r="2252" spans="1:35" x14ac:dyDescent="0.3">
      <c r="A2252" s="1">
        <f>'[1]RC-1(PY)'!A2252</f>
        <v>0</v>
      </c>
      <c r="B2252" s="1">
        <f>'[1]RC-1(PY)'!B2252</f>
        <v>0</v>
      </c>
      <c r="C2252" s="1">
        <f>'[1]RC-1(PY)'!C2252</f>
        <v>0</v>
      </c>
      <c r="D2252" s="1">
        <f>'[1]RC-1(PY)'!D2252</f>
        <v>0</v>
      </c>
      <c r="E2252" s="1">
        <f>'[1]RC-1(PY)'!E2252</f>
        <v>0</v>
      </c>
      <c r="F2252" s="1">
        <f>'[1]RC-1(PY)'!F2252</f>
        <v>0</v>
      </c>
      <c r="G2252" s="1">
        <f>'[1]RC-1(PY)'!G2252</f>
        <v>0</v>
      </c>
      <c r="H2252" s="1">
        <f>'[1]RC-1(PY)'!H2252</f>
        <v>0</v>
      </c>
      <c r="I2252" s="1">
        <f>'[1]RC-1(PY)'!I2252</f>
        <v>0</v>
      </c>
      <c r="J2252" s="1">
        <f>'[1]RC-1(PY)'!J2252</f>
        <v>0</v>
      </c>
      <c r="K2252" s="1">
        <f>'[1]RC-1(PY)'!K2252</f>
        <v>0</v>
      </c>
      <c r="L2252" s="1">
        <f>'[1]RC-1(PY)'!L2252</f>
        <v>0</v>
      </c>
      <c r="M2252" s="1">
        <f>'[1]RC-1(PY)'!M2252</f>
        <v>0</v>
      </c>
      <c r="N2252" s="1">
        <f>'[1]RC-1(PY)'!N2252</f>
        <v>0</v>
      </c>
      <c r="O2252" s="1">
        <f>'[1]RC-1(PY)'!O2252</f>
        <v>0</v>
      </c>
      <c r="P2252" s="1">
        <f>'[1]RC-1(PY)'!P2252</f>
        <v>0</v>
      </c>
      <c r="Q2252" s="1">
        <f>'[1]RC-1(PY)'!Q2252</f>
        <v>0</v>
      </c>
      <c r="R2252" s="1">
        <f>'[1]RC-1(PY)'!R2252</f>
        <v>0</v>
      </c>
      <c r="S2252" s="1">
        <f>'[1]RC-1(PY)'!S2252</f>
        <v>0</v>
      </c>
      <c r="T2252" s="1">
        <f>'[1]RC-1(PY)'!T2252</f>
        <v>0</v>
      </c>
      <c r="U2252" s="1">
        <f>'[1]RC-1(PY)'!U2252</f>
        <v>0</v>
      </c>
      <c r="V2252" s="1">
        <f>'[1]RC-1(PY)'!V2252</f>
        <v>0</v>
      </c>
      <c r="W2252" s="1">
        <f>'[1]RC-1(PY)'!W2252</f>
        <v>0</v>
      </c>
      <c r="X2252" s="1">
        <f>'[1]RC-1(PY)'!X2252</f>
        <v>0</v>
      </c>
      <c r="Y2252" s="1">
        <f>'[1]RC-1(PY)'!Y2252</f>
        <v>0</v>
      </c>
      <c r="Z2252" s="1">
        <f>'[1]RC-1(PY)'!Z2252</f>
        <v>0</v>
      </c>
      <c r="AA2252" s="1">
        <f>'[1]RC-1(PY)'!AA2252</f>
        <v>0</v>
      </c>
      <c r="AB2252" s="1">
        <f>'[1]RC-1(PY)'!AB2252</f>
        <v>0</v>
      </c>
      <c r="AC2252" s="1">
        <f>'[1]RC-1(PY)'!AC2252</f>
        <v>0</v>
      </c>
      <c r="AD2252" s="1">
        <f>'[1]RC-1(PY)'!AD2252</f>
        <v>0</v>
      </c>
      <c r="AE2252" s="1">
        <f>'[1]RC-1(PY)'!AE2252</f>
        <v>0</v>
      </c>
      <c r="AF2252" s="1">
        <f>'[1]RC-1(PY)'!AF2252</f>
        <v>0</v>
      </c>
      <c r="AG2252" s="1">
        <f>'[1]RC-1(PY)'!AG2252</f>
        <v>0</v>
      </c>
      <c r="AH2252" s="1">
        <f>'[1]RC-1(PY)'!AH2252</f>
        <v>0</v>
      </c>
      <c r="AI2252" s="1">
        <f>'[1]RC-1(PY)'!AI2252</f>
        <v>0</v>
      </c>
    </row>
    <row r="2253" spans="1:35" x14ac:dyDescent="0.3">
      <c r="A2253" s="1">
        <f>'[1]RC-1(PY)'!A2253</f>
        <v>0</v>
      </c>
      <c r="B2253" s="1">
        <f>'[1]RC-1(PY)'!B2253</f>
        <v>0</v>
      </c>
      <c r="C2253" s="1">
        <f>'[1]RC-1(PY)'!C2253</f>
        <v>0</v>
      </c>
      <c r="D2253" s="1">
        <f>'[1]RC-1(PY)'!D2253</f>
        <v>0</v>
      </c>
      <c r="E2253" s="1">
        <f>'[1]RC-1(PY)'!E2253</f>
        <v>0</v>
      </c>
      <c r="F2253" s="1">
        <f>'[1]RC-1(PY)'!F2253</f>
        <v>0</v>
      </c>
      <c r="G2253" s="1">
        <f>'[1]RC-1(PY)'!G2253</f>
        <v>0</v>
      </c>
      <c r="H2253" s="1">
        <f>'[1]RC-1(PY)'!H2253</f>
        <v>0</v>
      </c>
      <c r="I2253" s="1">
        <f>'[1]RC-1(PY)'!I2253</f>
        <v>0</v>
      </c>
      <c r="J2253" s="1">
        <f>'[1]RC-1(PY)'!J2253</f>
        <v>0</v>
      </c>
      <c r="K2253" s="1">
        <f>'[1]RC-1(PY)'!K2253</f>
        <v>0</v>
      </c>
      <c r="L2253" s="1">
        <f>'[1]RC-1(PY)'!L2253</f>
        <v>0</v>
      </c>
      <c r="M2253" s="1">
        <f>'[1]RC-1(PY)'!M2253</f>
        <v>0</v>
      </c>
      <c r="N2253" s="1">
        <f>'[1]RC-1(PY)'!N2253</f>
        <v>0</v>
      </c>
      <c r="O2253" s="1">
        <f>'[1]RC-1(PY)'!O2253</f>
        <v>0</v>
      </c>
      <c r="P2253" s="1">
        <f>'[1]RC-1(PY)'!P2253</f>
        <v>0</v>
      </c>
      <c r="Q2253" s="1">
        <f>'[1]RC-1(PY)'!Q2253</f>
        <v>0</v>
      </c>
      <c r="R2253" s="1">
        <f>'[1]RC-1(PY)'!R2253</f>
        <v>0</v>
      </c>
      <c r="S2253" s="1">
        <f>'[1]RC-1(PY)'!S2253</f>
        <v>0</v>
      </c>
      <c r="T2253" s="1">
        <f>'[1]RC-1(PY)'!T2253</f>
        <v>0</v>
      </c>
      <c r="U2253" s="1">
        <f>'[1]RC-1(PY)'!U2253</f>
        <v>0</v>
      </c>
      <c r="V2253" s="1">
        <f>'[1]RC-1(PY)'!V2253</f>
        <v>0</v>
      </c>
      <c r="W2253" s="1">
        <f>'[1]RC-1(PY)'!W2253</f>
        <v>0</v>
      </c>
      <c r="X2253" s="1">
        <f>'[1]RC-1(PY)'!X2253</f>
        <v>0</v>
      </c>
      <c r="Y2253" s="1">
        <f>'[1]RC-1(PY)'!Y2253</f>
        <v>0</v>
      </c>
      <c r="Z2253" s="1">
        <f>'[1]RC-1(PY)'!Z2253</f>
        <v>0</v>
      </c>
      <c r="AA2253" s="1">
        <f>'[1]RC-1(PY)'!AA2253</f>
        <v>0</v>
      </c>
      <c r="AB2253" s="1">
        <f>'[1]RC-1(PY)'!AB2253</f>
        <v>0</v>
      </c>
      <c r="AC2253" s="1">
        <f>'[1]RC-1(PY)'!AC2253</f>
        <v>0</v>
      </c>
      <c r="AD2253" s="1">
        <f>'[1]RC-1(PY)'!AD2253</f>
        <v>0</v>
      </c>
      <c r="AE2253" s="1">
        <f>'[1]RC-1(PY)'!AE2253</f>
        <v>0</v>
      </c>
      <c r="AF2253" s="1">
        <f>'[1]RC-1(PY)'!AF2253</f>
        <v>0</v>
      </c>
      <c r="AG2253" s="1">
        <f>'[1]RC-1(PY)'!AG2253</f>
        <v>0</v>
      </c>
      <c r="AH2253" s="1">
        <f>'[1]RC-1(PY)'!AH2253</f>
        <v>0</v>
      </c>
      <c r="AI2253" s="1">
        <f>'[1]RC-1(PY)'!AI2253</f>
        <v>0</v>
      </c>
    </row>
    <row r="2254" spans="1:35" x14ac:dyDescent="0.3">
      <c r="A2254" s="1">
        <f>'[1]RC-1(PY)'!A2254</f>
        <v>0</v>
      </c>
      <c r="B2254" s="1">
        <f>'[1]RC-1(PY)'!B2254</f>
        <v>0</v>
      </c>
      <c r="C2254" s="1">
        <f>'[1]RC-1(PY)'!C2254</f>
        <v>0</v>
      </c>
      <c r="D2254" s="1">
        <f>'[1]RC-1(PY)'!D2254</f>
        <v>0</v>
      </c>
      <c r="E2254" s="1">
        <f>'[1]RC-1(PY)'!E2254</f>
        <v>0</v>
      </c>
      <c r="F2254" s="1">
        <f>'[1]RC-1(PY)'!F2254</f>
        <v>0</v>
      </c>
      <c r="G2254" s="1">
        <f>'[1]RC-1(PY)'!G2254</f>
        <v>0</v>
      </c>
      <c r="H2254" s="1">
        <f>'[1]RC-1(PY)'!H2254</f>
        <v>0</v>
      </c>
      <c r="I2254" s="1">
        <f>'[1]RC-1(PY)'!I2254</f>
        <v>0</v>
      </c>
      <c r="J2254" s="1">
        <f>'[1]RC-1(PY)'!J2254</f>
        <v>0</v>
      </c>
      <c r="K2254" s="1">
        <f>'[1]RC-1(PY)'!K2254</f>
        <v>0</v>
      </c>
      <c r="L2254" s="1">
        <f>'[1]RC-1(PY)'!L2254</f>
        <v>0</v>
      </c>
      <c r="M2254" s="1">
        <f>'[1]RC-1(PY)'!M2254</f>
        <v>0</v>
      </c>
      <c r="N2254" s="1">
        <f>'[1]RC-1(PY)'!N2254</f>
        <v>0</v>
      </c>
      <c r="O2254" s="1">
        <f>'[1]RC-1(PY)'!O2254</f>
        <v>0</v>
      </c>
      <c r="P2254" s="1">
        <f>'[1]RC-1(PY)'!P2254</f>
        <v>0</v>
      </c>
      <c r="Q2254" s="1">
        <f>'[1]RC-1(PY)'!Q2254</f>
        <v>0</v>
      </c>
      <c r="R2254" s="1">
        <f>'[1]RC-1(PY)'!R2254</f>
        <v>0</v>
      </c>
      <c r="S2254" s="1">
        <f>'[1]RC-1(PY)'!S2254</f>
        <v>0</v>
      </c>
      <c r="T2254" s="1">
        <f>'[1]RC-1(PY)'!T2254</f>
        <v>0</v>
      </c>
      <c r="U2254" s="1">
        <f>'[1]RC-1(PY)'!U2254</f>
        <v>0</v>
      </c>
      <c r="V2254" s="1">
        <f>'[1]RC-1(PY)'!V2254</f>
        <v>0</v>
      </c>
      <c r="W2254" s="1">
        <f>'[1]RC-1(PY)'!W2254</f>
        <v>0</v>
      </c>
      <c r="X2254" s="1">
        <f>'[1]RC-1(PY)'!X2254</f>
        <v>0</v>
      </c>
      <c r="Y2254" s="1">
        <f>'[1]RC-1(PY)'!Y2254</f>
        <v>0</v>
      </c>
      <c r="Z2254" s="1">
        <f>'[1]RC-1(PY)'!Z2254</f>
        <v>0</v>
      </c>
      <c r="AA2254" s="1">
        <f>'[1]RC-1(PY)'!AA2254</f>
        <v>0</v>
      </c>
      <c r="AB2254" s="1">
        <f>'[1]RC-1(PY)'!AB2254</f>
        <v>0</v>
      </c>
      <c r="AC2254" s="1">
        <f>'[1]RC-1(PY)'!AC2254</f>
        <v>0</v>
      </c>
      <c r="AD2254" s="1">
        <f>'[1]RC-1(PY)'!AD2254</f>
        <v>0</v>
      </c>
      <c r="AE2254" s="1">
        <f>'[1]RC-1(PY)'!AE2254</f>
        <v>0</v>
      </c>
      <c r="AF2254" s="1">
        <f>'[1]RC-1(PY)'!AF2254</f>
        <v>0</v>
      </c>
      <c r="AG2254" s="1">
        <f>'[1]RC-1(PY)'!AG2254</f>
        <v>0</v>
      </c>
      <c r="AH2254" s="1">
        <f>'[1]RC-1(PY)'!AH2254</f>
        <v>0</v>
      </c>
      <c r="AI2254" s="1">
        <f>'[1]RC-1(PY)'!AI2254</f>
        <v>0</v>
      </c>
    </row>
    <row r="2255" spans="1:35" x14ac:dyDescent="0.3">
      <c r="A2255" s="1">
        <f>'[1]RC-1(PY)'!A2255</f>
        <v>0</v>
      </c>
      <c r="B2255" s="1">
        <f>'[1]RC-1(PY)'!B2255</f>
        <v>0</v>
      </c>
      <c r="C2255" s="1">
        <f>'[1]RC-1(PY)'!C2255</f>
        <v>0</v>
      </c>
      <c r="D2255" s="1">
        <f>'[1]RC-1(PY)'!D2255</f>
        <v>0</v>
      </c>
      <c r="E2255" s="1">
        <f>'[1]RC-1(PY)'!E2255</f>
        <v>0</v>
      </c>
      <c r="F2255" s="1">
        <f>'[1]RC-1(PY)'!F2255</f>
        <v>0</v>
      </c>
      <c r="G2255" s="1">
        <f>'[1]RC-1(PY)'!G2255</f>
        <v>0</v>
      </c>
      <c r="H2255" s="1">
        <f>'[1]RC-1(PY)'!H2255</f>
        <v>0</v>
      </c>
      <c r="I2255" s="1">
        <f>'[1]RC-1(PY)'!I2255</f>
        <v>0</v>
      </c>
      <c r="J2255" s="1">
        <f>'[1]RC-1(PY)'!J2255</f>
        <v>0</v>
      </c>
      <c r="K2255" s="1">
        <f>'[1]RC-1(PY)'!K2255</f>
        <v>0</v>
      </c>
      <c r="L2255" s="1">
        <f>'[1]RC-1(PY)'!L2255</f>
        <v>0</v>
      </c>
      <c r="M2255" s="1">
        <f>'[1]RC-1(PY)'!M2255</f>
        <v>0</v>
      </c>
      <c r="N2255" s="1">
        <f>'[1]RC-1(PY)'!N2255</f>
        <v>0</v>
      </c>
      <c r="O2255" s="1">
        <f>'[1]RC-1(PY)'!O2255</f>
        <v>0</v>
      </c>
      <c r="P2255" s="1">
        <f>'[1]RC-1(PY)'!P2255</f>
        <v>0</v>
      </c>
      <c r="Q2255" s="1">
        <f>'[1]RC-1(PY)'!Q2255</f>
        <v>0</v>
      </c>
      <c r="R2255" s="1">
        <f>'[1]RC-1(PY)'!R2255</f>
        <v>0</v>
      </c>
      <c r="S2255" s="1">
        <f>'[1]RC-1(PY)'!S2255</f>
        <v>0</v>
      </c>
      <c r="T2255" s="1">
        <f>'[1]RC-1(PY)'!T2255</f>
        <v>0</v>
      </c>
      <c r="U2255" s="1">
        <f>'[1]RC-1(PY)'!U2255</f>
        <v>0</v>
      </c>
      <c r="V2255" s="1">
        <f>'[1]RC-1(PY)'!V2255</f>
        <v>0</v>
      </c>
      <c r="W2255" s="1">
        <f>'[1]RC-1(PY)'!W2255</f>
        <v>0</v>
      </c>
      <c r="X2255" s="1">
        <f>'[1]RC-1(PY)'!X2255</f>
        <v>0</v>
      </c>
      <c r="Y2255" s="1">
        <f>'[1]RC-1(PY)'!Y2255</f>
        <v>0</v>
      </c>
      <c r="Z2255" s="1">
        <f>'[1]RC-1(PY)'!Z2255</f>
        <v>0</v>
      </c>
      <c r="AA2255" s="1">
        <f>'[1]RC-1(PY)'!AA2255</f>
        <v>0</v>
      </c>
      <c r="AB2255" s="1">
        <f>'[1]RC-1(PY)'!AB2255</f>
        <v>0</v>
      </c>
      <c r="AC2255" s="1">
        <f>'[1]RC-1(PY)'!AC2255</f>
        <v>0</v>
      </c>
      <c r="AD2255" s="1">
        <f>'[1]RC-1(PY)'!AD2255</f>
        <v>0</v>
      </c>
      <c r="AE2255" s="1">
        <f>'[1]RC-1(PY)'!AE2255</f>
        <v>0</v>
      </c>
      <c r="AF2255" s="1">
        <f>'[1]RC-1(PY)'!AF2255</f>
        <v>0</v>
      </c>
      <c r="AG2255" s="1">
        <f>'[1]RC-1(PY)'!AG2255</f>
        <v>0</v>
      </c>
      <c r="AH2255" s="1">
        <f>'[1]RC-1(PY)'!AH2255</f>
        <v>0</v>
      </c>
      <c r="AI2255" s="1">
        <f>'[1]RC-1(PY)'!AI2255</f>
        <v>0</v>
      </c>
    </row>
    <row r="2256" spans="1:35" x14ac:dyDescent="0.3">
      <c r="A2256" s="1">
        <f>'[1]RC-1(PY)'!A2256</f>
        <v>0</v>
      </c>
      <c r="B2256" s="1">
        <f>'[1]RC-1(PY)'!B2256</f>
        <v>0</v>
      </c>
      <c r="C2256" s="1">
        <f>'[1]RC-1(PY)'!C2256</f>
        <v>0</v>
      </c>
      <c r="D2256" s="1">
        <f>'[1]RC-1(PY)'!D2256</f>
        <v>0</v>
      </c>
      <c r="E2256" s="1">
        <f>'[1]RC-1(PY)'!E2256</f>
        <v>0</v>
      </c>
      <c r="F2256" s="1">
        <f>'[1]RC-1(PY)'!F2256</f>
        <v>0</v>
      </c>
      <c r="G2256" s="1">
        <f>'[1]RC-1(PY)'!G2256</f>
        <v>0</v>
      </c>
      <c r="H2256" s="1">
        <f>'[1]RC-1(PY)'!H2256</f>
        <v>0</v>
      </c>
      <c r="I2256" s="1">
        <f>'[1]RC-1(PY)'!I2256</f>
        <v>0</v>
      </c>
      <c r="J2256" s="1">
        <f>'[1]RC-1(PY)'!J2256</f>
        <v>0</v>
      </c>
      <c r="K2256" s="1">
        <f>'[1]RC-1(PY)'!K2256</f>
        <v>0</v>
      </c>
      <c r="L2256" s="1">
        <f>'[1]RC-1(PY)'!L2256</f>
        <v>0</v>
      </c>
      <c r="M2256" s="1">
        <f>'[1]RC-1(PY)'!M2256</f>
        <v>0</v>
      </c>
      <c r="N2256" s="1">
        <f>'[1]RC-1(PY)'!N2256</f>
        <v>0</v>
      </c>
      <c r="O2256" s="1">
        <f>'[1]RC-1(PY)'!O2256</f>
        <v>0</v>
      </c>
      <c r="P2256" s="1">
        <f>'[1]RC-1(PY)'!P2256</f>
        <v>0</v>
      </c>
      <c r="Q2256" s="1">
        <f>'[1]RC-1(PY)'!Q2256</f>
        <v>0</v>
      </c>
      <c r="R2256" s="1">
        <f>'[1]RC-1(PY)'!R2256</f>
        <v>0</v>
      </c>
      <c r="S2256" s="1">
        <f>'[1]RC-1(PY)'!S2256</f>
        <v>0</v>
      </c>
      <c r="T2256" s="1">
        <f>'[1]RC-1(PY)'!T2256</f>
        <v>0</v>
      </c>
      <c r="U2256" s="1">
        <f>'[1]RC-1(PY)'!U2256</f>
        <v>0</v>
      </c>
      <c r="V2256" s="1">
        <f>'[1]RC-1(PY)'!V2256</f>
        <v>0</v>
      </c>
      <c r="W2256" s="1">
        <f>'[1]RC-1(PY)'!W2256</f>
        <v>0</v>
      </c>
      <c r="X2256" s="1">
        <f>'[1]RC-1(PY)'!X2256</f>
        <v>0</v>
      </c>
      <c r="Y2256" s="1">
        <f>'[1]RC-1(PY)'!Y2256</f>
        <v>0</v>
      </c>
      <c r="Z2256" s="1">
        <f>'[1]RC-1(PY)'!Z2256</f>
        <v>0</v>
      </c>
      <c r="AA2256" s="1">
        <f>'[1]RC-1(PY)'!AA2256</f>
        <v>0</v>
      </c>
      <c r="AB2256" s="1">
        <f>'[1]RC-1(PY)'!AB2256</f>
        <v>0</v>
      </c>
      <c r="AC2256" s="1">
        <f>'[1]RC-1(PY)'!AC2256</f>
        <v>0</v>
      </c>
      <c r="AD2256" s="1">
        <f>'[1]RC-1(PY)'!AD2256</f>
        <v>0</v>
      </c>
      <c r="AE2256" s="1">
        <f>'[1]RC-1(PY)'!AE2256</f>
        <v>0</v>
      </c>
      <c r="AF2256" s="1">
        <f>'[1]RC-1(PY)'!AF2256</f>
        <v>0</v>
      </c>
      <c r="AG2256" s="1">
        <f>'[1]RC-1(PY)'!AG2256</f>
        <v>0</v>
      </c>
      <c r="AH2256" s="1">
        <f>'[1]RC-1(PY)'!AH2256</f>
        <v>0</v>
      </c>
      <c r="AI2256" s="1">
        <f>'[1]RC-1(PY)'!AI2256</f>
        <v>0</v>
      </c>
    </row>
    <row r="2257" spans="1:35" x14ac:dyDescent="0.3">
      <c r="A2257" s="1">
        <f>'[1]RC-1(PY)'!A2257</f>
        <v>0</v>
      </c>
      <c r="B2257" s="1">
        <f>'[1]RC-1(PY)'!B2257</f>
        <v>0</v>
      </c>
      <c r="C2257" s="1">
        <f>'[1]RC-1(PY)'!C2257</f>
        <v>0</v>
      </c>
      <c r="D2257" s="1">
        <f>'[1]RC-1(PY)'!D2257</f>
        <v>0</v>
      </c>
      <c r="E2257" s="1">
        <f>'[1]RC-1(PY)'!E2257</f>
        <v>0</v>
      </c>
      <c r="F2257" s="1">
        <f>'[1]RC-1(PY)'!F2257</f>
        <v>0</v>
      </c>
      <c r="G2257" s="1">
        <f>'[1]RC-1(PY)'!G2257</f>
        <v>0</v>
      </c>
      <c r="H2257" s="1">
        <f>'[1]RC-1(PY)'!H2257</f>
        <v>0</v>
      </c>
      <c r="I2257" s="1">
        <f>'[1]RC-1(PY)'!I2257</f>
        <v>0</v>
      </c>
      <c r="J2257" s="1">
        <f>'[1]RC-1(PY)'!J2257</f>
        <v>0</v>
      </c>
      <c r="K2257" s="1">
        <f>'[1]RC-1(PY)'!K2257</f>
        <v>0</v>
      </c>
      <c r="L2257" s="1">
        <f>'[1]RC-1(PY)'!L2257</f>
        <v>0</v>
      </c>
      <c r="M2257" s="1">
        <f>'[1]RC-1(PY)'!M2257</f>
        <v>0</v>
      </c>
      <c r="N2257" s="1">
        <f>'[1]RC-1(PY)'!N2257</f>
        <v>0</v>
      </c>
      <c r="O2257" s="1">
        <f>'[1]RC-1(PY)'!O2257</f>
        <v>0</v>
      </c>
      <c r="P2257" s="1">
        <f>'[1]RC-1(PY)'!P2257</f>
        <v>0</v>
      </c>
      <c r="Q2257" s="1">
        <f>'[1]RC-1(PY)'!Q2257</f>
        <v>0</v>
      </c>
      <c r="R2257" s="1">
        <f>'[1]RC-1(PY)'!R2257</f>
        <v>0</v>
      </c>
      <c r="S2257" s="1">
        <f>'[1]RC-1(PY)'!S2257</f>
        <v>0</v>
      </c>
      <c r="T2257" s="1">
        <f>'[1]RC-1(PY)'!T2257</f>
        <v>0</v>
      </c>
      <c r="U2257" s="1">
        <f>'[1]RC-1(PY)'!U2257</f>
        <v>0</v>
      </c>
      <c r="V2257" s="1">
        <f>'[1]RC-1(PY)'!V2257</f>
        <v>0</v>
      </c>
      <c r="W2257" s="1">
        <f>'[1]RC-1(PY)'!W2257</f>
        <v>0</v>
      </c>
      <c r="X2257" s="1">
        <f>'[1]RC-1(PY)'!X2257</f>
        <v>0</v>
      </c>
      <c r="Y2257" s="1">
        <f>'[1]RC-1(PY)'!Y2257</f>
        <v>0</v>
      </c>
      <c r="Z2257" s="1">
        <f>'[1]RC-1(PY)'!Z2257</f>
        <v>0</v>
      </c>
      <c r="AA2257" s="1">
        <f>'[1]RC-1(PY)'!AA2257</f>
        <v>0</v>
      </c>
      <c r="AB2257" s="1">
        <f>'[1]RC-1(PY)'!AB2257</f>
        <v>0</v>
      </c>
      <c r="AC2257" s="1">
        <f>'[1]RC-1(PY)'!AC2257</f>
        <v>0</v>
      </c>
      <c r="AD2257" s="1">
        <f>'[1]RC-1(PY)'!AD2257</f>
        <v>0</v>
      </c>
      <c r="AE2257" s="1">
        <f>'[1]RC-1(PY)'!AE2257</f>
        <v>0</v>
      </c>
      <c r="AF2257" s="1">
        <f>'[1]RC-1(PY)'!AF2257</f>
        <v>0</v>
      </c>
      <c r="AG2257" s="1">
        <f>'[1]RC-1(PY)'!AG2257</f>
        <v>0</v>
      </c>
      <c r="AH2257" s="1">
        <f>'[1]RC-1(PY)'!AH2257</f>
        <v>0</v>
      </c>
      <c r="AI2257" s="1">
        <f>'[1]RC-1(PY)'!AI2257</f>
        <v>0</v>
      </c>
    </row>
    <row r="2258" spans="1:35" x14ac:dyDescent="0.3">
      <c r="A2258" s="1">
        <f>'[1]RC-1(PY)'!A2258</f>
        <v>0</v>
      </c>
      <c r="B2258" s="1">
        <f>'[1]RC-1(PY)'!B2258</f>
        <v>0</v>
      </c>
      <c r="C2258" s="1">
        <f>'[1]RC-1(PY)'!C2258</f>
        <v>0</v>
      </c>
      <c r="D2258" s="1">
        <f>'[1]RC-1(PY)'!D2258</f>
        <v>0</v>
      </c>
      <c r="E2258" s="1">
        <f>'[1]RC-1(PY)'!E2258</f>
        <v>0</v>
      </c>
      <c r="F2258" s="1">
        <f>'[1]RC-1(PY)'!F2258</f>
        <v>0</v>
      </c>
      <c r="G2258" s="1">
        <f>'[1]RC-1(PY)'!G2258</f>
        <v>0</v>
      </c>
      <c r="H2258" s="1">
        <f>'[1]RC-1(PY)'!H2258</f>
        <v>0</v>
      </c>
      <c r="I2258" s="1">
        <f>'[1]RC-1(PY)'!I2258</f>
        <v>0</v>
      </c>
      <c r="J2258" s="1">
        <f>'[1]RC-1(PY)'!J2258</f>
        <v>0</v>
      </c>
      <c r="K2258" s="1">
        <f>'[1]RC-1(PY)'!K2258</f>
        <v>0</v>
      </c>
      <c r="L2258" s="1">
        <f>'[1]RC-1(PY)'!L2258</f>
        <v>0</v>
      </c>
      <c r="M2258" s="1">
        <f>'[1]RC-1(PY)'!M2258</f>
        <v>0</v>
      </c>
      <c r="N2258" s="1">
        <f>'[1]RC-1(PY)'!N2258</f>
        <v>0</v>
      </c>
      <c r="O2258" s="1">
        <f>'[1]RC-1(PY)'!O2258</f>
        <v>0</v>
      </c>
      <c r="P2258" s="1">
        <f>'[1]RC-1(PY)'!P2258</f>
        <v>0</v>
      </c>
      <c r="Q2258" s="1">
        <f>'[1]RC-1(PY)'!Q2258</f>
        <v>0</v>
      </c>
      <c r="R2258" s="1">
        <f>'[1]RC-1(PY)'!R2258</f>
        <v>0</v>
      </c>
      <c r="S2258" s="1">
        <f>'[1]RC-1(PY)'!S2258</f>
        <v>0</v>
      </c>
      <c r="T2258" s="1">
        <f>'[1]RC-1(PY)'!T2258</f>
        <v>0</v>
      </c>
      <c r="U2258" s="1">
        <f>'[1]RC-1(PY)'!U2258</f>
        <v>0</v>
      </c>
      <c r="V2258" s="1">
        <f>'[1]RC-1(PY)'!V2258</f>
        <v>0</v>
      </c>
      <c r="W2258" s="1">
        <f>'[1]RC-1(PY)'!W2258</f>
        <v>0</v>
      </c>
      <c r="X2258" s="1">
        <f>'[1]RC-1(PY)'!X2258</f>
        <v>0</v>
      </c>
      <c r="Y2258" s="1">
        <f>'[1]RC-1(PY)'!Y2258</f>
        <v>0</v>
      </c>
      <c r="Z2258" s="1">
        <f>'[1]RC-1(PY)'!Z2258</f>
        <v>0</v>
      </c>
      <c r="AA2258" s="1">
        <f>'[1]RC-1(PY)'!AA2258</f>
        <v>0</v>
      </c>
      <c r="AB2258" s="1">
        <f>'[1]RC-1(PY)'!AB2258</f>
        <v>0</v>
      </c>
      <c r="AC2258" s="1">
        <f>'[1]RC-1(PY)'!AC2258</f>
        <v>0</v>
      </c>
      <c r="AD2258" s="1">
        <f>'[1]RC-1(PY)'!AD2258</f>
        <v>0</v>
      </c>
      <c r="AE2258" s="1">
        <f>'[1]RC-1(PY)'!AE2258</f>
        <v>0</v>
      </c>
      <c r="AF2258" s="1">
        <f>'[1]RC-1(PY)'!AF2258</f>
        <v>0</v>
      </c>
      <c r="AG2258" s="1">
        <f>'[1]RC-1(PY)'!AG2258</f>
        <v>0</v>
      </c>
      <c r="AH2258" s="1">
        <f>'[1]RC-1(PY)'!AH2258</f>
        <v>0</v>
      </c>
      <c r="AI2258" s="1">
        <f>'[1]RC-1(PY)'!AI2258</f>
        <v>0</v>
      </c>
    </row>
    <row r="2259" spans="1:35" x14ac:dyDescent="0.3">
      <c r="A2259" s="1">
        <f>'[1]RC-1(PY)'!A2259</f>
        <v>0</v>
      </c>
      <c r="B2259" s="1">
        <f>'[1]RC-1(PY)'!B2259</f>
        <v>0</v>
      </c>
      <c r="C2259" s="1">
        <f>'[1]RC-1(PY)'!C2259</f>
        <v>0</v>
      </c>
      <c r="D2259" s="1">
        <f>'[1]RC-1(PY)'!D2259</f>
        <v>0</v>
      </c>
      <c r="E2259" s="1">
        <f>'[1]RC-1(PY)'!E2259</f>
        <v>0</v>
      </c>
      <c r="F2259" s="1">
        <f>'[1]RC-1(PY)'!F2259</f>
        <v>0</v>
      </c>
      <c r="G2259" s="1">
        <f>'[1]RC-1(PY)'!G2259</f>
        <v>0</v>
      </c>
      <c r="H2259" s="1">
        <f>'[1]RC-1(PY)'!H2259</f>
        <v>0</v>
      </c>
      <c r="I2259" s="1">
        <f>'[1]RC-1(PY)'!I2259</f>
        <v>0</v>
      </c>
      <c r="J2259" s="1">
        <f>'[1]RC-1(PY)'!J2259</f>
        <v>0</v>
      </c>
      <c r="K2259" s="1">
        <f>'[1]RC-1(PY)'!K2259</f>
        <v>0</v>
      </c>
      <c r="L2259" s="1">
        <f>'[1]RC-1(PY)'!L2259</f>
        <v>0</v>
      </c>
      <c r="M2259" s="1">
        <f>'[1]RC-1(PY)'!M2259</f>
        <v>0</v>
      </c>
      <c r="N2259" s="1">
        <f>'[1]RC-1(PY)'!N2259</f>
        <v>0</v>
      </c>
      <c r="O2259" s="1">
        <f>'[1]RC-1(PY)'!O2259</f>
        <v>0</v>
      </c>
      <c r="P2259" s="1">
        <f>'[1]RC-1(PY)'!P2259</f>
        <v>0</v>
      </c>
      <c r="Q2259" s="1">
        <f>'[1]RC-1(PY)'!Q2259</f>
        <v>0</v>
      </c>
      <c r="R2259" s="1">
        <f>'[1]RC-1(PY)'!R2259</f>
        <v>0</v>
      </c>
      <c r="S2259" s="1">
        <f>'[1]RC-1(PY)'!S2259</f>
        <v>0</v>
      </c>
      <c r="T2259" s="1">
        <f>'[1]RC-1(PY)'!T2259</f>
        <v>0</v>
      </c>
      <c r="U2259" s="1">
        <f>'[1]RC-1(PY)'!U2259</f>
        <v>0</v>
      </c>
      <c r="V2259" s="1">
        <f>'[1]RC-1(PY)'!V2259</f>
        <v>0</v>
      </c>
      <c r="W2259" s="1">
        <f>'[1]RC-1(PY)'!W2259</f>
        <v>0</v>
      </c>
      <c r="X2259" s="1">
        <f>'[1]RC-1(PY)'!X2259</f>
        <v>0</v>
      </c>
      <c r="Y2259" s="1">
        <f>'[1]RC-1(PY)'!Y2259</f>
        <v>0</v>
      </c>
      <c r="Z2259" s="1">
        <f>'[1]RC-1(PY)'!Z2259</f>
        <v>0</v>
      </c>
      <c r="AA2259" s="1">
        <f>'[1]RC-1(PY)'!AA2259</f>
        <v>0</v>
      </c>
      <c r="AB2259" s="1">
        <f>'[1]RC-1(PY)'!AB2259</f>
        <v>0</v>
      </c>
      <c r="AC2259" s="1">
        <f>'[1]RC-1(PY)'!AC2259</f>
        <v>0</v>
      </c>
      <c r="AD2259" s="1">
        <f>'[1]RC-1(PY)'!AD2259</f>
        <v>0</v>
      </c>
      <c r="AE2259" s="1">
        <f>'[1]RC-1(PY)'!AE2259</f>
        <v>0</v>
      </c>
      <c r="AF2259" s="1">
        <f>'[1]RC-1(PY)'!AF2259</f>
        <v>0</v>
      </c>
      <c r="AG2259" s="1">
        <f>'[1]RC-1(PY)'!AG2259</f>
        <v>0</v>
      </c>
      <c r="AH2259" s="1">
        <f>'[1]RC-1(PY)'!AH2259</f>
        <v>0</v>
      </c>
      <c r="AI2259" s="1">
        <f>'[1]RC-1(PY)'!AI2259</f>
        <v>0</v>
      </c>
    </row>
    <row r="2260" spans="1:35" x14ac:dyDescent="0.3">
      <c r="A2260" s="1">
        <f>'[1]RC-1(PY)'!A2260</f>
        <v>0</v>
      </c>
      <c r="B2260" s="1">
        <f>'[1]RC-1(PY)'!B2260</f>
        <v>0</v>
      </c>
      <c r="C2260" s="1">
        <f>'[1]RC-1(PY)'!C2260</f>
        <v>0</v>
      </c>
      <c r="D2260" s="1">
        <f>'[1]RC-1(PY)'!D2260</f>
        <v>0</v>
      </c>
      <c r="E2260" s="1">
        <f>'[1]RC-1(PY)'!E2260</f>
        <v>0</v>
      </c>
      <c r="F2260" s="1">
        <f>'[1]RC-1(PY)'!F2260</f>
        <v>0</v>
      </c>
      <c r="G2260" s="1">
        <f>'[1]RC-1(PY)'!G2260</f>
        <v>0</v>
      </c>
      <c r="H2260" s="1">
        <f>'[1]RC-1(PY)'!H2260</f>
        <v>0</v>
      </c>
      <c r="I2260" s="1">
        <f>'[1]RC-1(PY)'!I2260</f>
        <v>0</v>
      </c>
      <c r="J2260" s="1">
        <f>'[1]RC-1(PY)'!J2260</f>
        <v>0</v>
      </c>
      <c r="K2260" s="1">
        <f>'[1]RC-1(PY)'!K2260</f>
        <v>0</v>
      </c>
      <c r="L2260" s="1">
        <f>'[1]RC-1(PY)'!L2260</f>
        <v>0</v>
      </c>
      <c r="M2260" s="1">
        <f>'[1]RC-1(PY)'!M2260</f>
        <v>0</v>
      </c>
      <c r="N2260" s="1">
        <f>'[1]RC-1(PY)'!N2260</f>
        <v>0</v>
      </c>
      <c r="O2260" s="1">
        <f>'[1]RC-1(PY)'!O2260</f>
        <v>0</v>
      </c>
      <c r="P2260" s="1">
        <f>'[1]RC-1(PY)'!P2260</f>
        <v>0</v>
      </c>
      <c r="Q2260" s="1">
        <f>'[1]RC-1(PY)'!Q2260</f>
        <v>0</v>
      </c>
      <c r="R2260" s="1">
        <f>'[1]RC-1(PY)'!R2260</f>
        <v>0</v>
      </c>
      <c r="S2260" s="1">
        <f>'[1]RC-1(PY)'!S2260</f>
        <v>0</v>
      </c>
      <c r="T2260" s="1">
        <f>'[1]RC-1(PY)'!T2260</f>
        <v>0</v>
      </c>
      <c r="U2260" s="1">
        <f>'[1]RC-1(PY)'!U2260</f>
        <v>0</v>
      </c>
      <c r="V2260" s="1">
        <f>'[1]RC-1(PY)'!V2260</f>
        <v>0</v>
      </c>
      <c r="W2260" s="1">
        <f>'[1]RC-1(PY)'!W2260</f>
        <v>0</v>
      </c>
      <c r="X2260" s="1">
        <f>'[1]RC-1(PY)'!X2260</f>
        <v>0</v>
      </c>
      <c r="Y2260" s="1">
        <f>'[1]RC-1(PY)'!Y2260</f>
        <v>0</v>
      </c>
      <c r="Z2260" s="1">
        <f>'[1]RC-1(PY)'!Z2260</f>
        <v>0</v>
      </c>
      <c r="AA2260" s="1">
        <f>'[1]RC-1(PY)'!AA2260</f>
        <v>0</v>
      </c>
      <c r="AB2260" s="1">
        <f>'[1]RC-1(PY)'!AB2260</f>
        <v>0</v>
      </c>
      <c r="AC2260" s="1">
        <f>'[1]RC-1(PY)'!AC2260</f>
        <v>0</v>
      </c>
      <c r="AD2260" s="1">
        <f>'[1]RC-1(PY)'!AD2260</f>
        <v>0</v>
      </c>
      <c r="AE2260" s="1">
        <f>'[1]RC-1(PY)'!AE2260</f>
        <v>0</v>
      </c>
      <c r="AF2260" s="1">
        <f>'[1]RC-1(PY)'!AF2260</f>
        <v>0</v>
      </c>
      <c r="AG2260" s="1">
        <f>'[1]RC-1(PY)'!AG2260</f>
        <v>0</v>
      </c>
      <c r="AH2260" s="1">
        <f>'[1]RC-1(PY)'!AH2260</f>
        <v>0</v>
      </c>
      <c r="AI2260" s="1">
        <f>'[1]RC-1(PY)'!AI2260</f>
        <v>0</v>
      </c>
    </row>
    <row r="2261" spans="1:35" x14ac:dyDescent="0.3">
      <c r="A2261" s="1">
        <f>'[1]RC-1(PY)'!A2261</f>
        <v>0</v>
      </c>
      <c r="B2261" s="1">
        <f>'[1]RC-1(PY)'!B2261</f>
        <v>0</v>
      </c>
      <c r="C2261" s="1">
        <f>'[1]RC-1(PY)'!C2261</f>
        <v>0</v>
      </c>
      <c r="D2261" s="1">
        <f>'[1]RC-1(PY)'!D2261</f>
        <v>0</v>
      </c>
      <c r="E2261" s="1">
        <f>'[1]RC-1(PY)'!E2261</f>
        <v>0</v>
      </c>
      <c r="F2261" s="1">
        <f>'[1]RC-1(PY)'!F2261</f>
        <v>0</v>
      </c>
      <c r="G2261" s="1">
        <f>'[1]RC-1(PY)'!G2261</f>
        <v>0</v>
      </c>
      <c r="H2261" s="1">
        <f>'[1]RC-1(PY)'!H2261</f>
        <v>0</v>
      </c>
      <c r="I2261" s="1">
        <f>'[1]RC-1(PY)'!I2261</f>
        <v>0</v>
      </c>
      <c r="J2261" s="1">
        <f>'[1]RC-1(PY)'!J2261</f>
        <v>0</v>
      </c>
      <c r="K2261" s="1">
        <f>'[1]RC-1(PY)'!K2261</f>
        <v>0</v>
      </c>
      <c r="L2261" s="1">
        <f>'[1]RC-1(PY)'!L2261</f>
        <v>0</v>
      </c>
      <c r="M2261" s="1">
        <f>'[1]RC-1(PY)'!M2261</f>
        <v>0</v>
      </c>
      <c r="N2261" s="1">
        <f>'[1]RC-1(PY)'!N2261</f>
        <v>0</v>
      </c>
      <c r="O2261" s="1">
        <f>'[1]RC-1(PY)'!O2261</f>
        <v>0</v>
      </c>
      <c r="P2261" s="1">
        <f>'[1]RC-1(PY)'!P2261</f>
        <v>0</v>
      </c>
      <c r="Q2261" s="1">
        <f>'[1]RC-1(PY)'!Q2261</f>
        <v>0</v>
      </c>
      <c r="R2261" s="1">
        <f>'[1]RC-1(PY)'!R2261</f>
        <v>0</v>
      </c>
      <c r="S2261" s="1">
        <f>'[1]RC-1(PY)'!S2261</f>
        <v>0</v>
      </c>
      <c r="T2261" s="1">
        <f>'[1]RC-1(PY)'!T2261</f>
        <v>0</v>
      </c>
      <c r="U2261" s="1">
        <f>'[1]RC-1(PY)'!U2261</f>
        <v>0</v>
      </c>
      <c r="V2261" s="1">
        <f>'[1]RC-1(PY)'!V2261</f>
        <v>0</v>
      </c>
      <c r="W2261" s="1">
        <f>'[1]RC-1(PY)'!W2261</f>
        <v>0</v>
      </c>
      <c r="X2261" s="1">
        <f>'[1]RC-1(PY)'!X2261</f>
        <v>0</v>
      </c>
      <c r="Y2261" s="1">
        <f>'[1]RC-1(PY)'!Y2261</f>
        <v>0</v>
      </c>
      <c r="Z2261" s="1">
        <f>'[1]RC-1(PY)'!Z2261</f>
        <v>0</v>
      </c>
      <c r="AA2261" s="1">
        <f>'[1]RC-1(PY)'!AA2261</f>
        <v>0</v>
      </c>
      <c r="AB2261" s="1">
        <f>'[1]RC-1(PY)'!AB2261</f>
        <v>0</v>
      </c>
      <c r="AC2261" s="1">
        <f>'[1]RC-1(PY)'!AC2261</f>
        <v>0</v>
      </c>
      <c r="AD2261" s="1">
        <f>'[1]RC-1(PY)'!AD2261</f>
        <v>0</v>
      </c>
      <c r="AE2261" s="1">
        <f>'[1]RC-1(PY)'!AE2261</f>
        <v>0</v>
      </c>
      <c r="AF2261" s="1">
        <f>'[1]RC-1(PY)'!AF2261</f>
        <v>0</v>
      </c>
      <c r="AG2261" s="1">
        <f>'[1]RC-1(PY)'!AG2261</f>
        <v>0</v>
      </c>
      <c r="AH2261" s="1">
        <f>'[1]RC-1(PY)'!AH2261</f>
        <v>0</v>
      </c>
      <c r="AI2261" s="1">
        <f>'[1]RC-1(PY)'!AI2261</f>
        <v>0</v>
      </c>
    </row>
    <row r="2262" spans="1:35" x14ac:dyDescent="0.3">
      <c r="A2262" s="1">
        <f>'[1]RC-1(PY)'!A2262</f>
        <v>0</v>
      </c>
      <c r="B2262" s="1">
        <f>'[1]RC-1(PY)'!B2262</f>
        <v>0</v>
      </c>
      <c r="C2262" s="1">
        <f>'[1]RC-1(PY)'!C2262</f>
        <v>0</v>
      </c>
      <c r="D2262" s="1">
        <f>'[1]RC-1(PY)'!D2262</f>
        <v>0</v>
      </c>
      <c r="E2262" s="1">
        <f>'[1]RC-1(PY)'!E2262</f>
        <v>0</v>
      </c>
      <c r="F2262" s="1">
        <f>'[1]RC-1(PY)'!F2262</f>
        <v>0</v>
      </c>
      <c r="G2262" s="1">
        <f>'[1]RC-1(PY)'!G2262</f>
        <v>0</v>
      </c>
      <c r="H2262" s="1">
        <f>'[1]RC-1(PY)'!H2262</f>
        <v>0</v>
      </c>
      <c r="I2262" s="1">
        <f>'[1]RC-1(PY)'!I2262</f>
        <v>0</v>
      </c>
      <c r="J2262" s="1">
        <f>'[1]RC-1(PY)'!J2262</f>
        <v>0</v>
      </c>
      <c r="K2262" s="1">
        <f>'[1]RC-1(PY)'!K2262</f>
        <v>0</v>
      </c>
      <c r="L2262" s="1">
        <f>'[1]RC-1(PY)'!L2262</f>
        <v>0</v>
      </c>
      <c r="M2262" s="1">
        <f>'[1]RC-1(PY)'!M2262</f>
        <v>0</v>
      </c>
      <c r="N2262" s="1">
        <f>'[1]RC-1(PY)'!N2262</f>
        <v>0</v>
      </c>
      <c r="O2262" s="1">
        <f>'[1]RC-1(PY)'!O2262</f>
        <v>0</v>
      </c>
      <c r="P2262" s="1">
        <f>'[1]RC-1(PY)'!P2262</f>
        <v>0</v>
      </c>
      <c r="Q2262" s="1">
        <f>'[1]RC-1(PY)'!Q2262</f>
        <v>0</v>
      </c>
      <c r="R2262" s="1">
        <f>'[1]RC-1(PY)'!R2262</f>
        <v>0</v>
      </c>
      <c r="S2262" s="1">
        <f>'[1]RC-1(PY)'!S2262</f>
        <v>0</v>
      </c>
      <c r="T2262" s="1">
        <f>'[1]RC-1(PY)'!T2262</f>
        <v>0</v>
      </c>
      <c r="U2262" s="1">
        <f>'[1]RC-1(PY)'!U2262</f>
        <v>0</v>
      </c>
      <c r="V2262" s="1">
        <f>'[1]RC-1(PY)'!V2262</f>
        <v>0</v>
      </c>
      <c r="W2262" s="1">
        <f>'[1]RC-1(PY)'!W2262</f>
        <v>0</v>
      </c>
      <c r="X2262" s="1">
        <f>'[1]RC-1(PY)'!X2262</f>
        <v>0</v>
      </c>
      <c r="Y2262" s="1">
        <f>'[1]RC-1(PY)'!Y2262</f>
        <v>0</v>
      </c>
      <c r="Z2262" s="1">
        <f>'[1]RC-1(PY)'!Z2262</f>
        <v>0</v>
      </c>
      <c r="AA2262" s="1">
        <f>'[1]RC-1(PY)'!AA2262</f>
        <v>0</v>
      </c>
      <c r="AB2262" s="1">
        <f>'[1]RC-1(PY)'!AB2262</f>
        <v>0</v>
      </c>
      <c r="AC2262" s="1">
        <f>'[1]RC-1(PY)'!AC2262</f>
        <v>0</v>
      </c>
      <c r="AD2262" s="1">
        <f>'[1]RC-1(PY)'!AD2262</f>
        <v>0</v>
      </c>
      <c r="AE2262" s="1">
        <f>'[1]RC-1(PY)'!AE2262</f>
        <v>0</v>
      </c>
      <c r="AF2262" s="1">
        <f>'[1]RC-1(PY)'!AF2262</f>
        <v>0</v>
      </c>
      <c r="AG2262" s="1">
        <f>'[1]RC-1(PY)'!AG2262</f>
        <v>0</v>
      </c>
      <c r="AH2262" s="1">
        <f>'[1]RC-1(PY)'!AH2262</f>
        <v>0</v>
      </c>
      <c r="AI2262" s="1">
        <f>'[1]RC-1(PY)'!AI2262</f>
        <v>0</v>
      </c>
    </row>
    <row r="2263" spans="1:35" x14ac:dyDescent="0.3">
      <c r="A2263" s="1">
        <f>'[1]RC-1(PY)'!A2263</f>
        <v>0</v>
      </c>
      <c r="B2263" s="1">
        <f>'[1]RC-1(PY)'!B2263</f>
        <v>0</v>
      </c>
      <c r="C2263" s="1">
        <f>'[1]RC-1(PY)'!C2263</f>
        <v>0</v>
      </c>
      <c r="D2263" s="1">
        <f>'[1]RC-1(PY)'!D2263</f>
        <v>0</v>
      </c>
      <c r="E2263" s="1">
        <f>'[1]RC-1(PY)'!E2263</f>
        <v>0</v>
      </c>
      <c r="F2263" s="1">
        <f>'[1]RC-1(PY)'!F2263</f>
        <v>0</v>
      </c>
      <c r="G2263" s="1">
        <f>'[1]RC-1(PY)'!G2263</f>
        <v>0</v>
      </c>
      <c r="H2263" s="1">
        <f>'[1]RC-1(PY)'!H2263</f>
        <v>0</v>
      </c>
      <c r="I2263" s="1">
        <f>'[1]RC-1(PY)'!I2263</f>
        <v>0</v>
      </c>
      <c r="J2263" s="1">
        <f>'[1]RC-1(PY)'!J2263</f>
        <v>0</v>
      </c>
      <c r="K2263" s="1">
        <f>'[1]RC-1(PY)'!K2263</f>
        <v>0</v>
      </c>
      <c r="L2263" s="1">
        <f>'[1]RC-1(PY)'!L2263</f>
        <v>0</v>
      </c>
      <c r="M2263" s="1">
        <f>'[1]RC-1(PY)'!M2263</f>
        <v>0</v>
      </c>
      <c r="N2263" s="1">
        <f>'[1]RC-1(PY)'!N2263</f>
        <v>0</v>
      </c>
      <c r="O2263" s="1">
        <f>'[1]RC-1(PY)'!O2263</f>
        <v>0</v>
      </c>
      <c r="P2263" s="1">
        <f>'[1]RC-1(PY)'!P2263</f>
        <v>0</v>
      </c>
      <c r="Q2263" s="1">
        <f>'[1]RC-1(PY)'!Q2263</f>
        <v>0</v>
      </c>
      <c r="R2263" s="1">
        <f>'[1]RC-1(PY)'!R2263</f>
        <v>0</v>
      </c>
      <c r="S2263" s="1">
        <f>'[1]RC-1(PY)'!S2263</f>
        <v>0</v>
      </c>
      <c r="T2263" s="1">
        <f>'[1]RC-1(PY)'!T2263</f>
        <v>0</v>
      </c>
      <c r="U2263" s="1">
        <f>'[1]RC-1(PY)'!U2263</f>
        <v>0</v>
      </c>
      <c r="V2263" s="1">
        <f>'[1]RC-1(PY)'!V2263</f>
        <v>0</v>
      </c>
      <c r="W2263" s="1">
        <f>'[1]RC-1(PY)'!W2263</f>
        <v>0</v>
      </c>
      <c r="X2263" s="1">
        <f>'[1]RC-1(PY)'!X2263</f>
        <v>0</v>
      </c>
      <c r="Y2263" s="1">
        <f>'[1]RC-1(PY)'!Y2263</f>
        <v>0</v>
      </c>
      <c r="Z2263" s="1">
        <f>'[1]RC-1(PY)'!Z2263</f>
        <v>0</v>
      </c>
      <c r="AA2263" s="1">
        <f>'[1]RC-1(PY)'!AA2263</f>
        <v>0</v>
      </c>
      <c r="AB2263" s="1">
        <f>'[1]RC-1(PY)'!AB2263</f>
        <v>0</v>
      </c>
      <c r="AC2263" s="1">
        <f>'[1]RC-1(PY)'!AC2263</f>
        <v>0</v>
      </c>
      <c r="AD2263" s="1">
        <f>'[1]RC-1(PY)'!AD2263</f>
        <v>0</v>
      </c>
      <c r="AE2263" s="1">
        <f>'[1]RC-1(PY)'!AE2263</f>
        <v>0</v>
      </c>
      <c r="AF2263" s="1">
        <f>'[1]RC-1(PY)'!AF2263</f>
        <v>0</v>
      </c>
      <c r="AG2263" s="1">
        <f>'[1]RC-1(PY)'!AG2263</f>
        <v>0</v>
      </c>
      <c r="AH2263" s="1">
        <f>'[1]RC-1(PY)'!AH2263</f>
        <v>0</v>
      </c>
      <c r="AI2263" s="1">
        <f>'[1]RC-1(PY)'!AI2263</f>
        <v>0</v>
      </c>
    </row>
    <row r="2264" spans="1:35" x14ac:dyDescent="0.3">
      <c r="A2264" s="1">
        <f>'[1]RC-1(PY)'!A2264</f>
        <v>0</v>
      </c>
      <c r="B2264" s="1">
        <f>'[1]RC-1(PY)'!B2264</f>
        <v>0</v>
      </c>
      <c r="C2264" s="1">
        <f>'[1]RC-1(PY)'!C2264</f>
        <v>0</v>
      </c>
      <c r="D2264" s="1">
        <f>'[1]RC-1(PY)'!D2264</f>
        <v>0</v>
      </c>
      <c r="E2264" s="1">
        <f>'[1]RC-1(PY)'!E2264</f>
        <v>0</v>
      </c>
      <c r="F2264" s="1">
        <f>'[1]RC-1(PY)'!F2264</f>
        <v>0</v>
      </c>
      <c r="G2264" s="1">
        <f>'[1]RC-1(PY)'!G2264</f>
        <v>0</v>
      </c>
      <c r="H2264" s="1">
        <f>'[1]RC-1(PY)'!H2264</f>
        <v>0</v>
      </c>
      <c r="I2264" s="1">
        <f>'[1]RC-1(PY)'!I2264</f>
        <v>0</v>
      </c>
      <c r="J2264" s="1">
        <f>'[1]RC-1(PY)'!J2264</f>
        <v>0</v>
      </c>
      <c r="K2264" s="1">
        <f>'[1]RC-1(PY)'!K2264</f>
        <v>0</v>
      </c>
      <c r="L2264" s="1">
        <f>'[1]RC-1(PY)'!L2264</f>
        <v>0</v>
      </c>
      <c r="M2264" s="1">
        <f>'[1]RC-1(PY)'!M2264</f>
        <v>0</v>
      </c>
      <c r="N2264" s="1">
        <f>'[1]RC-1(PY)'!N2264</f>
        <v>0</v>
      </c>
      <c r="O2264" s="1">
        <f>'[1]RC-1(PY)'!O2264</f>
        <v>0</v>
      </c>
      <c r="P2264" s="1">
        <f>'[1]RC-1(PY)'!P2264</f>
        <v>0</v>
      </c>
      <c r="Q2264" s="1">
        <f>'[1]RC-1(PY)'!Q2264</f>
        <v>0</v>
      </c>
      <c r="R2264" s="1">
        <f>'[1]RC-1(PY)'!R2264</f>
        <v>0</v>
      </c>
      <c r="S2264" s="1">
        <f>'[1]RC-1(PY)'!S2264</f>
        <v>0</v>
      </c>
      <c r="T2264" s="1">
        <f>'[1]RC-1(PY)'!T2264</f>
        <v>0</v>
      </c>
      <c r="U2264" s="1">
        <f>'[1]RC-1(PY)'!U2264</f>
        <v>0</v>
      </c>
      <c r="V2264" s="1">
        <f>'[1]RC-1(PY)'!V2264</f>
        <v>0</v>
      </c>
      <c r="W2264" s="1">
        <f>'[1]RC-1(PY)'!W2264</f>
        <v>0</v>
      </c>
      <c r="X2264" s="1">
        <f>'[1]RC-1(PY)'!X2264</f>
        <v>0</v>
      </c>
      <c r="Y2264" s="1">
        <f>'[1]RC-1(PY)'!Y2264</f>
        <v>0</v>
      </c>
      <c r="Z2264" s="1">
        <f>'[1]RC-1(PY)'!Z2264</f>
        <v>0</v>
      </c>
      <c r="AA2264" s="1">
        <f>'[1]RC-1(PY)'!AA2264</f>
        <v>0</v>
      </c>
      <c r="AB2264" s="1">
        <f>'[1]RC-1(PY)'!AB2264</f>
        <v>0</v>
      </c>
      <c r="AC2264" s="1">
        <f>'[1]RC-1(PY)'!AC2264</f>
        <v>0</v>
      </c>
      <c r="AD2264" s="1">
        <f>'[1]RC-1(PY)'!AD2264</f>
        <v>0</v>
      </c>
      <c r="AE2264" s="1">
        <f>'[1]RC-1(PY)'!AE2264</f>
        <v>0</v>
      </c>
      <c r="AF2264" s="1">
        <f>'[1]RC-1(PY)'!AF2264</f>
        <v>0</v>
      </c>
      <c r="AG2264" s="1">
        <f>'[1]RC-1(PY)'!AG2264</f>
        <v>0</v>
      </c>
      <c r="AH2264" s="1">
        <f>'[1]RC-1(PY)'!AH2264</f>
        <v>0</v>
      </c>
      <c r="AI2264" s="1">
        <f>'[1]RC-1(PY)'!AI2264</f>
        <v>0</v>
      </c>
    </row>
    <row r="2265" spans="1:35" x14ac:dyDescent="0.3">
      <c r="A2265" s="1">
        <f>'[1]RC-1(PY)'!A2265</f>
        <v>0</v>
      </c>
      <c r="B2265" s="1">
        <f>'[1]RC-1(PY)'!B2265</f>
        <v>0</v>
      </c>
      <c r="C2265" s="1">
        <f>'[1]RC-1(PY)'!C2265</f>
        <v>0</v>
      </c>
      <c r="D2265" s="1">
        <f>'[1]RC-1(PY)'!D2265</f>
        <v>0</v>
      </c>
      <c r="E2265" s="1">
        <f>'[1]RC-1(PY)'!E2265</f>
        <v>0</v>
      </c>
      <c r="F2265" s="1">
        <f>'[1]RC-1(PY)'!F2265</f>
        <v>0</v>
      </c>
      <c r="G2265" s="1">
        <f>'[1]RC-1(PY)'!G2265</f>
        <v>0</v>
      </c>
      <c r="H2265" s="1">
        <f>'[1]RC-1(PY)'!H2265</f>
        <v>0</v>
      </c>
      <c r="I2265" s="1">
        <f>'[1]RC-1(PY)'!I2265</f>
        <v>0</v>
      </c>
      <c r="J2265" s="1">
        <f>'[1]RC-1(PY)'!J2265</f>
        <v>0</v>
      </c>
      <c r="K2265" s="1">
        <f>'[1]RC-1(PY)'!K2265</f>
        <v>0</v>
      </c>
      <c r="L2265" s="1">
        <f>'[1]RC-1(PY)'!L2265</f>
        <v>0</v>
      </c>
      <c r="M2265" s="1">
        <f>'[1]RC-1(PY)'!M2265</f>
        <v>0</v>
      </c>
      <c r="N2265" s="1">
        <f>'[1]RC-1(PY)'!N2265</f>
        <v>0</v>
      </c>
      <c r="O2265" s="1">
        <f>'[1]RC-1(PY)'!O2265</f>
        <v>0</v>
      </c>
      <c r="P2265" s="1">
        <f>'[1]RC-1(PY)'!P2265</f>
        <v>0</v>
      </c>
      <c r="Q2265" s="1">
        <f>'[1]RC-1(PY)'!Q2265</f>
        <v>0</v>
      </c>
      <c r="R2265" s="1">
        <f>'[1]RC-1(PY)'!R2265</f>
        <v>0</v>
      </c>
      <c r="S2265" s="1">
        <f>'[1]RC-1(PY)'!S2265</f>
        <v>0</v>
      </c>
      <c r="T2265" s="1">
        <f>'[1]RC-1(PY)'!T2265</f>
        <v>0</v>
      </c>
      <c r="U2265" s="1">
        <f>'[1]RC-1(PY)'!U2265</f>
        <v>0</v>
      </c>
      <c r="V2265" s="1">
        <f>'[1]RC-1(PY)'!V2265</f>
        <v>0</v>
      </c>
      <c r="W2265" s="1">
        <f>'[1]RC-1(PY)'!W2265</f>
        <v>0</v>
      </c>
      <c r="X2265" s="1">
        <f>'[1]RC-1(PY)'!X2265</f>
        <v>0</v>
      </c>
      <c r="Y2265" s="1">
        <f>'[1]RC-1(PY)'!Y2265</f>
        <v>0</v>
      </c>
      <c r="Z2265" s="1">
        <f>'[1]RC-1(PY)'!Z2265</f>
        <v>0</v>
      </c>
      <c r="AA2265" s="1">
        <f>'[1]RC-1(PY)'!AA2265</f>
        <v>0</v>
      </c>
      <c r="AB2265" s="1">
        <f>'[1]RC-1(PY)'!AB2265</f>
        <v>0</v>
      </c>
      <c r="AC2265" s="1">
        <f>'[1]RC-1(PY)'!AC2265</f>
        <v>0</v>
      </c>
      <c r="AD2265" s="1">
        <f>'[1]RC-1(PY)'!AD2265</f>
        <v>0</v>
      </c>
      <c r="AE2265" s="1">
        <f>'[1]RC-1(PY)'!AE2265</f>
        <v>0</v>
      </c>
      <c r="AF2265" s="1">
        <f>'[1]RC-1(PY)'!AF2265</f>
        <v>0</v>
      </c>
      <c r="AG2265" s="1">
        <f>'[1]RC-1(PY)'!AG2265</f>
        <v>0</v>
      </c>
      <c r="AH2265" s="1">
        <f>'[1]RC-1(PY)'!AH2265</f>
        <v>0</v>
      </c>
      <c r="AI2265" s="1">
        <f>'[1]RC-1(PY)'!AI2265</f>
        <v>0</v>
      </c>
    </row>
    <row r="2266" spans="1:35" x14ac:dyDescent="0.3">
      <c r="A2266" s="1">
        <f>'[1]RC-1(PY)'!A2266</f>
        <v>0</v>
      </c>
      <c r="B2266" s="1">
        <f>'[1]RC-1(PY)'!B2266</f>
        <v>0</v>
      </c>
      <c r="C2266" s="1">
        <f>'[1]RC-1(PY)'!C2266</f>
        <v>0</v>
      </c>
      <c r="D2266" s="1">
        <f>'[1]RC-1(PY)'!D2266</f>
        <v>0</v>
      </c>
      <c r="E2266" s="1">
        <f>'[1]RC-1(PY)'!E2266</f>
        <v>0</v>
      </c>
      <c r="F2266" s="1">
        <f>'[1]RC-1(PY)'!F2266</f>
        <v>0</v>
      </c>
      <c r="G2266" s="1">
        <f>'[1]RC-1(PY)'!G2266</f>
        <v>0</v>
      </c>
      <c r="H2266" s="1">
        <f>'[1]RC-1(PY)'!H2266</f>
        <v>0</v>
      </c>
      <c r="I2266" s="1">
        <f>'[1]RC-1(PY)'!I2266</f>
        <v>0</v>
      </c>
      <c r="J2266" s="1">
        <f>'[1]RC-1(PY)'!J2266</f>
        <v>0</v>
      </c>
      <c r="K2266" s="1">
        <f>'[1]RC-1(PY)'!K2266</f>
        <v>0</v>
      </c>
      <c r="L2266" s="1">
        <f>'[1]RC-1(PY)'!L2266</f>
        <v>0</v>
      </c>
      <c r="M2266" s="1">
        <f>'[1]RC-1(PY)'!M2266</f>
        <v>0</v>
      </c>
      <c r="N2266" s="1">
        <f>'[1]RC-1(PY)'!N2266</f>
        <v>0</v>
      </c>
      <c r="O2266" s="1">
        <f>'[1]RC-1(PY)'!O2266</f>
        <v>0</v>
      </c>
      <c r="P2266" s="1">
        <f>'[1]RC-1(PY)'!P2266</f>
        <v>0</v>
      </c>
      <c r="Q2266" s="1">
        <f>'[1]RC-1(PY)'!Q2266</f>
        <v>0</v>
      </c>
      <c r="R2266" s="1">
        <f>'[1]RC-1(PY)'!R2266</f>
        <v>0</v>
      </c>
      <c r="S2266" s="1">
        <f>'[1]RC-1(PY)'!S2266</f>
        <v>0</v>
      </c>
      <c r="T2266" s="1">
        <f>'[1]RC-1(PY)'!T2266</f>
        <v>0</v>
      </c>
      <c r="U2266" s="1">
        <f>'[1]RC-1(PY)'!U2266</f>
        <v>0</v>
      </c>
      <c r="V2266" s="1">
        <f>'[1]RC-1(PY)'!V2266</f>
        <v>0</v>
      </c>
      <c r="W2266" s="1">
        <f>'[1]RC-1(PY)'!W2266</f>
        <v>0</v>
      </c>
      <c r="X2266" s="1">
        <f>'[1]RC-1(PY)'!X2266</f>
        <v>0</v>
      </c>
      <c r="Y2266" s="1">
        <f>'[1]RC-1(PY)'!Y2266</f>
        <v>0</v>
      </c>
      <c r="Z2266" s="1">
        <f>'[1]RC-1(PY)'!Z2266</f>
        <v>0</v>
      </c>
      <c r="AA2266" s="1">
        <f>'[1]RC-1(PY)'!AA2266</f>
        <v>0</v>
      </c>
      <c r="AB2266" s="1">
        <f>'[1]RC-1(PY)'!AB2266</f>
        <v>0</v>
      </c>
      <c r="AC2266" s="1">
        <f>'[1]RC-1(PY)'!AC2266</f>
        <v>0</v>
      </c>
      <c r="AD2266" s="1">
        <f>'[1]RC-1(PY)'!AD2266</f>
        <v>0</v>
      </c>
      <c r="AE2266" s="1">
        <f>'[1]RC-1(PY)'!AE2266</f>
        <v>0</v>
      </c>
      <c r="AF2266" s="1">
        <f>'[1]RC-1(PY)'!AF2266</f>
        <v>0</v>
      </c>
      <c r="AG2266" s="1">
        <f>'[1]RC-1(PY)'!AG2266</f>
        <v>0</v>
      </c>
      <c r="AH2266" s="1">
        <f>'[1]RC-1(PY)'!AH2266</f>
        <v>0</v>
      </c>
      <c r="AI2266" s="1">
        <f>'[1]RC-1(PY)'!AI2266</f>
        <v>0</v>
      </c>
    </row>
    <row r="2267" spans="1:35" x14ac:dyDescent="0.3">
      <c r="A2267" s="1">
        <f>'[1]RC-1(PY)'!A2267</f>
        <v>0</v>
      </c>
      <c r="B2267" s="1">
        <f>'[1]RC-1(PY)'!B2267</f>
        <v>0</v>
      </c>
      <c r="C2267" s="1">
        <f>'[1]RC-1(PY)'!C2267</f>
        <v>0</v>
      </c>
      <c r="D2267" s="1">
        <f>'[1]RC-1(PY)'!D2267</f>
        <v>0</v>
      </c>
      <c r="E2267" s="1">
        <f>'[1]RC-1(PY)'!E2267</f>
        <v>0</v>
      </c>
      <c r="F2267" s="1">
        <f>'[1]RC-1(PY)'!F2267</f>
        <v>0</v>
      </c>
      <c r="G2267" s="1">
        <f>'[1]RC-1(PY)'!G2267</f>
        <v>0</v>
      </c>
      <c r="H2267" s="1">
        <f>'[1]RC-1(PY)'!H2267</f>
        <v>0</v>
      </c>
      <c r="I2267" s="1">
        <f>'[1]RC-1(PY)'!I2267</f>
        <v>0</v>
      </c>
      <c r="J2267" s="1">
        <f>'[1]RC-1(PY)'!J2267</f>
        <v>0</v>
      </c>
      <c r="K2267" s="1">
        <f>'[1]RC-1(PY)'!K2267</f>
        <v>0</v>
      </c>
      <c r="L2267" s="1">
        <f>'[1]RC-1(PY)'!L2267</f>
        <v>0</v>
      </c>
      <c r="M2267" s="1">
        <f>'[1]RC-1(PY)'!M2267</f>
        <v>0</v>
      </c>
      <c r="N2267" s="1">
        <f>'[1]RC-1(PY)'!N2267</f>
        <v>0</v>
      </c>
      <c r="O2267" s="1">
        <f>'[1]RC-1(PY)'!O2267</f>
        <v>0</v>
      </c>
      <c r="P2267" s="1">
        <f>'[1]RC-1(PY)'!P2267</f>
        <v>0</v>
      </c>
      <c r="Q2267" s="1">
        <f>'[1]RC-1(PY)'!Q2267</f>
        <v>0</v>
      </c>
      <c r="R2267" s="1">
        <f>'[1]RC-1(PY)'!R2267</f>
        <v>0</v>
      </c>
      <c r="S2267" s="1">
        <f>'[1]RC-1(PY)'!S2267</f>
        <v>0</v>
      </c>
      <c r="T2267" s="1">
        <f>'[1]RC-1(PY)'!T2267</f>
        <v>0</v>
      </c>
      <c r="U2267" s="1">
        <f>'[1]RC-1(PY)'!U2267</f>
        <v>0</v>
      </c>
      <c r="V2267" s="1">
        <f>'[1]RC-1(PY)'!V2267</f>
        <v>0</v>
      </c>
      <c r="W2267" s="1">
        <f>'[1]RC-1(PY)'!W2267</f>
        <v>0</v>
      </c>
      <c r="X2267" s="1">
        <f>'[1]RC-1(PY)'!X2267</f>
        <v>0</v>
      </c>
      <c r="Y2267" s="1">
        <f>'[1]RC-1(PY)'!Y2267</f>
        <v>0</v>
      </c>
      <c r="Z2267" s="1">
        <f>'[1]RC-1(PY)'!Z2267</f>
        <v>0</v>
      </c>
      <c r="AA2267" s="1">
        <f>'[1]RC-1(PY)'!AA2267</f>
        <v>0</v>
      </c>
      <c r="AB2267" s="1">
        <f>'[1]RC-1(PY)'!AB2267</f>
        <v>0</v>
      </c>
      <c r="AC2267" s="1">
        <f>'[1]RC-1(PY)'!AC2267</f>
        <v>0</v>
      </c>
      <c r="AD2267" s="1">
        <f>'[1]RC-1(PY)'!AD2267</f>
        <v>0</v>
      </c>
      <c r="AE2267" s="1">
        <f>'[1]RC-1(PY)'!AE2267</f>
        <v>0</v>
      </c>
      <c r="AF2267" s="1">
        <f>'[1]RC-1(PY)'!AF2267</f>
        <v>0</v>
      </c>
      <c r="AG2267" s="1">
        <f>'[1]RC-1(PY)'!AG2267</f>
        <v>0</v>
      </c>
      <c r="AH2267" s="1">
        <f>'[1]RC-1(PY)'!AH2267</f>
        <v>0</v>
      </c>
      <c r="AI2267" s="1">
        <f>'[1]RC-1(PY)'!AI2267</f>
        <v>0</v>
      </c>
    </row>
    <row r="2268" spans="1:35" x14ac:dyDescent="0.3">
      <c r="A2268" s="1">
        <f>'[1]RC-1(PY)'!A2268</f>
        <v>0</v>
      </c>
      <c r="B2268" s="1">
        <f>'[1]RC-1(PY)'!B2268</f>
        <v>0</v>
      </c>
      <c r="C2268" s="1">
        <f>'[1]RC-1(PY)'!C2268</f>
        <v>0</v>
      </c>
      <c r="D2268" s="1">
        <f>'[1]RC-1(PY)'!D2268</f>
        <v>0</v>
      </c>
      <c r="E2268" s="1">
        <f>'[1]RC-1(PY)'!E2268</f>
        <v>0</v>
      </c>
      <c r="F2268" s="1">
        <f>'[1]RC-1(PY)'!F2268</f>
        <v>0</v>
      </c>
      <c r="G2268" s="1">
        <f>'[1]RC-1(PY)'!G2268</f>
        <v>0</v>
      </c>
      <c r="H2268" s="1">
        <f>'[1]RC-1(PY)'!H2268</f>
        <v>0</v>
      </c>
      <c r="I2268" s="1">
        <f>'[1]RC-1(PY)'!I2268</f>
        <v>0</v>
      </c>
      <c r="J2268" s="1">
        <f>'[1]RC-1(PY)'!J2268</f>
        <v>0</v>
      </c>
      <c r="K2268" s="1">
        <f>'[1]RC-1(PY)'!K2268</f>
        <v>0</v>
      </c>
      <c r="L2268" s="1">
        <f>'[1]RC-1(PY)'!L2268</f>
        <v>0</v>
      </c>
      <c r="M2268" s="1">
        <f>'[1]RC-1(PY)'!M2268</f>
        <v>0</v>
      </c>
      <c r="N2268" s="1">
        <f>'[1]RC-1(PY)'!N2268</f>
        <v>0</v>
      </c>
      <c r="O2268" s="1">
        <f>'[1]RC-1(PY)'!O2268</f>
        <v>0</v>
      </c>
      <c r="P2268" s="1">
        <f>'[1]RC-1(PY)'!P2268</f>
        <v>0</v>
      </c>
      <c r="Q2268" s="1">
        <f>'[1]RC-1(PY)'!Q2268</f>
        <v>0</v>
      </c>
      <c r="R2268" s="1">
        <f>'[1]RC-1(PY)'!R2268</f>
        <v>0</v>
      </c>
      <c r="S2268" s="1">
        <f>'[1]RC-1(PY)'!S2268</f>
        <v>0</v>
      </c>
      <c r="T2268" s="1">
        <f>'[1]RC-1(PY)'!T2268</f>
        <v>0</v>
      </c>
      <c r="U2268" s="1">
        <f>'[1]RC-1(PY)'!U2268</f>
        <v>0</v>
      </c>
      <c r="V2268" s="1">
        <f>'[1]RC-1(PY)'!V2268</f>
        <v>0</v>
      </c>
      <c r="W2268" s="1">
        <f>'[1]RC-1(PY)'!W2268</f>
        <v>0</v>
      </c>
      <c r="X2268" s="1">
        <f>'[1]RC-1(PY)'!X2268</f>
        <v>0</v>
      </c>
      <c r="Y2268" s="1">
        <f>'[1]RC-1(PY)'!Y2268</f>
        <v>0</v>
      </c>
      <c r="Z2268" s="1">
        <f>'[1]RC-1(PY)'!Z2268</f>
        <v>0</v>
      </c>
      <c r="AA2268" s="1">
        <f>'[1]RC-1(PY)'!AA2268</f>
        <v>0</v>
      </c>
      <c r="AB2268" s="1">
        <f>'[1]RC-1(PY)'!AB2268</f>
        <v>0</v>
      </c>
      <c r="AC2268" s="1">
        <f>'[1]RC-1(PY)'!AC2268</f>
        <v>0</v>
      </c>
      <c r="AD2268" s="1">
        <f>'[1]RC-1(PY)'!AD2268</f>
        <v>0</v>
      </c>
      <c r="AE2268" s="1">
        <f>'[1]RC-1(PY)'!AE2268</f>
        <v>0</v>
      </c>
      <c r="AF2268" s="1">
        <f>'[1]RC-1(PY)'!AF2268</f>
        <v>0</v>
      </c>
      <c r="AG2268" s="1">
        <f>'[1]RC-1(PY)'!AG2268</f>
        <v>0</v>
      </c>
      <c r="AH2268" s="1">
        <f>'[1]RC-1(PY)'!AH2268</f>
        <v>0</v>
      </c>
      <c r="AI2268" s="1">
        <f>'[1]RC-1(PY)'!AI2268</f>
        <v>0</v>
      </c>
    </row>
    <row r="2269" spans="1:35" x14ac:dyDescent="0.3">
      <c r="A2269" s="1">
        <f>'[1]RC-1(PY)'!A2269</f>
        <v>0</v>
      </c>
      <c r="B2269" s="1">
        <f>'[1]RC-1(PY)'!B2269</f>
        <v>0</v>
      </c>
      <c r="C2269" s="1">
        <f>'[1]RC-1(PY)'!C2269</f>
        <v>0</v>
      </c>
      <c r="D2269" s="1">
        <f>'[1]RC-1(PY)'!D2269</f>
        <v>0</v>
      </c>
      <c r="E2269" s="1">
        <f>'[1]RC-1(PY)'!E2269</f>
        <v>0</v>
      </c>
      <c r="F2269" s="1">
        <f>'[1]RC-1(PY)'!F2269</f>
        <v>0</v>
      </c>
      <c r="G2269" s="1">
        <f>'[1]RC-1(PY)'!G2269</f>
        <v>0</v>
      </c>
      <c r="H2269" s="1">
        <f>'[1]RC-1(PY)'!H2269</f>
        <v>0</v>
      </c>
      <c r="I2269" s="1">
        <f>'[1]RC-1(PY)'!I2269</f>
        <v>0</v>
      </c>
      <c r="J2269" s="1">
        <f>'[1]RC-1(PY)'!J2269</f>
        <v>0</v>
      </c>
      <c r="K2269" s="1">
        <f>'[1]RC-1(PY)'!K2269</f>
        <v>0</v>
      </c>
      <c r="L2269" s="1">
        <f>'[1]RC-1(PY)'!L2269</f>
        <v>0</v>
      </c>
      <c r="M2269" s="1">
        <f>'[1]RC-1(PY)'!M2269</f>
        <v>0</v>
      </c>
      <c r="N2269" s="1">
        <f>'[1]RC-1(PY)'!N2269</f>
        <v>0</v>
      </c>
      <c r="O2269" s="1">
        <f>'[1]RC-1(PY)'!O2269</f>
        <v>0</v>
      </c>
      <c r="P2269" s="1">
        <f>'[1]RC-1(PY)'!P2269</f>
        <v>0</v>
      </c>
      <c r="Q2269" s="1">
        <f>'[1]RC-1(PY)'!Q2269</f>
        <v>0</v>
      </c>
      <c r="R2269" s="1">
        <f>'[1]RC-1(PY)'!R2269</f>
        <v>0</v>
      </c>
      <c r="S2269" s="1">
        <f>'[1]RC-1(PY)'!S2269</f>
        <v>0</v>
      </c>
      <c r="T2269" s="1">
        <f>'[1]RC-1(PY)'!T2269</f>
        <v>0</v>
      </c>
      <c r="U2269" s="1">
        <f>'[1]RC-1(PY)'!U2269</f>
        <v>0</v>
      </c>
      <c r="V2269" s="1">
        <f>'[1]RC-1(PY)'!V2269</f>
        <v>0</v>
      </c>
      <c r="W2269" s="1">
        <f>'[1]RC-1(PY)'!W2269</f>
        <v>0</v>
      </c>
      <c r="X2269" s="1">
        <f>'[1]RC-1(PY)'!X2269</f>
        <v>0</v>
      </c>
      <c r="Y2269" s="1">
        <f>'[1]RC-1(PY)'!Y2269</f>
        <v>0</v>
      </c>
      <c r="Z2269" s="1">
        <f>'[1]RC-1(PY)'!Z2269</f>
        <v>0</v>
      </c>
      <c r="AA2269" s="1">
        <f>'[1]RC-1(PY)'!AA2269</f>
        <v>0</v>
      </c>
      <c r="AB2269" s="1">
        <f>'[1]RC-1(PY)'!AB2269</f>
        <v>0</v>
      </c>
      <c r="AC2269" s="1">
        <f>'[1]RC-1(PY)'!AC2269</f>
        <v>0</v>
      </c>
      <c r="AD2269" s="1">
        <f>'[1]RC-1(PY)'!AD2269</f>
        <v>0</v>
      </c>
      <c r="AE2269" s="1">
        <f>'[1]RC-1(PY)'!AE2269</f>
        <v>0</v>
      </c>
      <c r="AF2269" s="1">
        <f>'[1]RC-1(PY)'!AF2269</f>
        <v>0</v>
      </c>
      <c r="AG2269" s="1">
        <f>'[1]RC-1(PY)'!AG2269</f>
        <v>0</v>
      </c>
      <c r="AH2269" s="1">
        <f>'[1]RC-1(PY)'!AH2269</f>
        <v>0</v>
      </c>
      <c r="AI2269" s="1">
        <f>'[1]RC-1(PY)'!AI2269</f>
        <v>0</v>
      </c>
    </row>
    <row r="2270" spans="1:35" x14ac:dyDescent="0.3">
      <c r="A2270" s="1">
        <f>'[1]RC-1(PY)'!A2270</f>
        <v>0</v>
      </c>
      <c r="B2270" s="1">
        <f>'[1]RC-1(PY)'!B2270</f>
        <v>0</v>
      </c>
      <c r="C2270" s="1">
        <f>'[1]RC-1(PY)'!C2270</f>
        <v>0</v>
      </c>
      <c r="D2270" s="1">
        <f>'[1]RC-1(PY)'!D2270</f>
        <v>0</v>
      </c>
      <c r="E2270" s="1">
        <f>'[1]RC-1(PY)'!E2270</f>
        <v>0</v>
      </c>
      <c r="F2270" s="1">
        <f>'[1]RC-1(PY)'!F2270</f>
        <v>0</v>
      </c>
      <c r="G2270" s="1">
        <f>'[1]RC-1(PY)'!G2270</f>
        <v>0</v>
      </c>
      <c r="H2270" s="1">
        <f>'[1]RC-1(PY)'!H2270</f>
        <v>0</v>
      </c>
      <c r="I2270" s="1">
        <f>'[1]RC-1(PY)'!I2270</f>
        <v>0</v>
      </c>
      <c r="J2270" s="1">
        <f>'[1]RC-1(PY)'!J2270</f>
        <v>0</v>
      </c>
      <c r="K2270" s="1">
        <f>'[1]RC-1(PY)'!K2270</f>
        <v>0</v>
      </c>
      <c r="L2270" s="1">
        <f>'[1]RC-1(PY)'!L2270</f>
        <v>0</v>
      </c>
      <c r="M2270" s="1">
        <f>'[1]RC-1(PY)'!M2270</f>
        <v>0</v>
      </c>
      <c r="N2270" s="1">
        <f>'[1]RC-1(PY)'!N2270</f>
        <v>0</v>
      </c>
      <c r="O2270" s="1">
        <f>'[1]RC-1(PY)'!O2270</f>
        <v>0</v>
      </c>
      <c r="P2270" s="1">
        <f>'[1]RC-1(PY)'!P2270</f>
        <v>0</v>
      </c>
      <c r="Q2270" s="1">
        <f>'[1]RC-1(PY)'!Q2270</f>
        <v>0</v>
      </c>
      <c r="R2270" s="1">
        <f>'[1]RC-1(PY)'!R2270</f>
        <v>0</v>
      </c>
      <c r="S2270" s="1">
        <f>'[1]RC-1(PY)'!S2270</f>
        <v>0</v>
      </c>
      <c r="T2270" s="1">
        <f>'[1]RC-1(PY)'!T2270</f>
        <v>0</v>
      </c>
      <c r="U2270" s="1">
        <f>'[1]RC-1(PY)'!U2270</f>
        <v>0</v>
      </c>
      <c r="V2270" s="1">
        <f>'[1]RC-1(PY)'!V2270</f>
        <v>0</v>
      </c>
      <c r="W2270" s="1">
        <f>'[1]RC-1(PY)'!W2270</f>
        <v>0</v>
      </c>
      <c r="X2270" s="1">
        <f>'[1]RC-1(PY)'!X2270</f>
        <v>0</v>
      </c>
      <c r="Y2270" s="1">
        <f>'[1]RC-1(PY)'!Y2270</f>
        <v>0</v>
      </c>
      <c r="Z2270" s="1">
        <f>'[1]RC-1(PY)'!Z2270</f>
        <v>0</v>
      </c>
      <c r="AA2270" s="1">
        <f>'[1]RC-1(PY)'!AA2270</f>
        <v>0</v>
      </c>
      <c r="AB2270" s="1">
        <f>'[1]RC-1(PY)'!AB2270</f>
        <v>0</v>
      </c>
      <c r="AC2270" s="1">
        <f>'[1]RC-1(PY)'!AC2270</f>
        <v>0</v>
      </c>
      <c r="AD2270" s="1">
        <f>'[1]RC-1(PY)'!AD2270</f>
        <v>0</v>
      </c>
      <c r="AE2270" s="1">
        <f>'[1]RC-1(PY)'!AE2270</f>
        <v>0</v>
      </c>
      <c r="AF2270" s="1">
        <f>'[1]RC-1(PY)'!AF2270</f>
        <v>0</v>
      </c>
      <c r="AG2270" s="1">
        <f>'[1]RC-1(PY)'!AG2270</f>
        <v>0</v>
      </c>
      <c r="AH2270" s="1">
        <f>'[1]RC-1(PY)'!AH2270</f>
        <v>0</v>
      </c>
      <c r="AI2270" s="1">
        <f>'[1]RC-1(PY)'!AI2270</f>
        <v>0</v>
      </c>
    </row>
    <row r="2271" spans="1:35" x14ac:dyDescent="0.3">
      <c r="A2271" s="1">
        <f>'[1]RC-1(PY)'!A2271</f>
        <v>0</v>
      </c>
      <c r="B2271" s="1">
        <f>'[1]RC-1(PY)'!B2271</f>
        <v>0</v>
      </c>
      <c r="C2271" s="1">
        <f>'[1]RC-1(PY)'!C2271</f>
        <v>0</v>
      </c>
      <c r="D2271" s="1">
        <f>'[1]RC-1(PY)'!D2271</f>
        <v>0</v>
      </c>
      <c r="E2271" s="1">
        <f>'[1]RC-1(PY)'!E2271</f>
        <v>0</v>
      </c>
      <c r="F2271" s="1">
        <f>'[1]RC-1(PY)'!F2271</f>
        <v>0</v>
      </c>
      <c r="G2271" s="1">
        <f>'[1]RC-1(PY)'!G2271</f>
        <v>0</v>
      </c>
      <c r="H2271" s="1">
        <f>'[1]RC-1(PY)'!H2271</f>
        <v>0</v>
      </c>
      <c r="I2271" s="1">
        <f>'[1]RC-1(PY)'!I2271</f>
        <v>0</v>
      </c>
      <c r="J2271" s="1">
        <f>'[1]RC-1(PY)'!J2271</f>
        <v>0</v>
      </c>
      <c r="K2271" s="1">
        <f>'[1]RC-1(PY)'!K2271</f>
        <v>0</v>
      </c>
      <c r="L2271" s="1">
        <f>'[1]RC-1(PY)'!L2271</f>
        <v>0</v>
      </c>
      <c r="M2271" s="1">
        <f>'[1]RC-1(PY)'!M2271</f>
        <v>0</v>
      </c>
      <c r="N2271" s="1">
        <f>'[1]RC-1(PY)'!N2271</f>
        <v>0</v>
      </c>
      <c r="O2271" s="1">
        <f>'[1]RC-1(PY)'!O2271</f>
        <v>0</v>
      </c>
      <c r="P2271" s="1">
        <f>'[1]RC-1(PY)'!P2271</f>
        <v>0</v>
      </c>
      <c r="Q2271" s="1">
        <f>'[1]RC-1(PY)'!Q2271</f>
        <v>0</v>
      </c>
      <c r="R2271" s="1">
        <f>'[1]RC-1(PY)'!R2271</f>
        <v>0</v>
      </c>
      <c r="S2271" s="1">
        <f>'[1]RC-1(PY)'!S2271</f>
        <v>0</v>
      </c>
      <c r="T2271" s="1">
        <f>'[1]RC-1(PY)'!T2271</f>
        <v>0</v>
      </c>
      <c r="U2271" s="1">
        <f>'[1]RC-1(PY)'!U2271</f>
        <v>0</v>
      </c>
      <c r="V2271" s="1">
        <f>'[1]RC-1(PY)'!V2271</f>
        <v>0</v>
      </c>
      <c r="W2271" s="1">
        <f>'[1]RC-1(PY)'!W2271</f>
        <v>0</v>
      </c>
      <c r="X2271" s="1">
        <f>'[1]RC-1(PY)'!X2271</f>
        <v>0</v>
      </c>
      <c r="Y2271" s="1">
        <f>'[1]RC-1(PY)'!Y2271</f>
        <v>0</v>
      </c>
      <c r="Z2271" s="1">
        <f>'[1]RC-1(PY)'!Z2271</f>
        <v>0</v>
      </c>
      <c r="AA2271" s="1">
        <f>'[1]RC-1(PY)'!AA2271</f>
        <v>0</v>
      </c>
      <c r="AB2271" s="1">
        <f>'[1]RC-1(PY)'!AB2271</f>
        <v>0</v>
      </c>
      <c r="AC2271" s="1">
        <f>'[1]RC-1(PY)'!AC2271</f>
        <v>0</v>
      </c>
      <c r="AD2271" s="1">
        <f>'[1]RC-1(PY)'!AD2271</f>
        <v>0</v>
      </c>
      <c r="AE2271" s="1">
        <f>'[1]RC-1(PY)'!AE2271</f>
        <v>0</v>
      </c>
      <c r="AF2271" s="1">
        <f>'[1]RC-1(PY)'!AF2271</f>
        <v>0</v>
      </c>
      <c r="AG2271" s="1">
        <f>'[1]RC-1(PY)'!AG2271</f>
        <v>0</v>
      </c>
      <c r="AH2271" s="1">
        <f>'[1]RC-1(PY)'!AH2271</f>
        <v>0</v>
      </c>
      <c r="AI2271" s="1">
        <f>'[1]RC-1(PY)'!AI2271</f>
        <v>0</v>
      </c>
    </row>
    <row r="2272" spans="1:35" x14ac:dyDescent="0.3">
      <c r="A2272" s="1">
        <f>'[1]RC-1(PY)'!A2272</f>
        <v>0</v>
      </c>
      <c r="B2272" s="1">
        <f>'[1]RC-1(PY)'!B2272</f>
        <v>0</v>
      </c>
      <c r="C2272" s="1">
        <f>'[1]RC-1(PY)'!C2272</f>
        <v>0</v>
      </c>
      <c r="D2272" s="1">
        <f>'[1]RC-1(PY)'!D2272</f>
        <v>0</v>
      </c>
      <c r="E2272" s="1">
        <f>'[1]RC-1(PY)'!E2272</f>
        <v>0</v>
      </c>
      <c r="F2272" s="1">
        <f>'[1]RC-1(PY)'!F2272</f>
        <v>0</v>
      </c>
      <c r="G2272" s="1">
        <f>'[1]RC-1(PY)'!G2272</f>
        <v>0</v>
      </c>
      <c r="H2272" s="1">
        <f>'[1]RC-1(PY)'!H2272</f>
        <v>0</v>
      </c>
      <c r="I2272" s="1">
        <f>'[1]RC-1(PY)'!I2272</f>
        <v>0</v>
      </c>
      <c r="J2272" s="1">
        <f>'[1]RC-1(PY)'!J2272</f>
        <v>0</v>
      </c>
      <c r="K2272" s="1">
        <f>'[1]RC-1(PY)'!K2272</f>
        <v>0</v>
      </c>
      <c r="L2272" s="1">
        <f>'[1]RC-1(PY)'!L2272</f>
        <v>0</v>
      </c>
      <c r="M2272" s="1">
        <f>'[1]RC-1(PY)'!M2272</f>
        <v>0</v>
      </c>
      <c r="N2272" s="1">
        <f>'[1]RC-1(PY)'!N2272</f>
        <v>0</v>
      </c>
      <c r="O2272" s="1">
        <f>'[1]RC-1(PY)'!O2272</f>
        <v>0</v>
      </c>
      <c r="P2272" s="1">
        <f>'[1]RC-1(PY)'!P2272</f>
        <v>0</v>
      </c>
      <c r="Q2272" s="1">
        <f>'[1]RC-1(PY)'!Q2272</f>
        <v>0</v>
      </c>
      <c r="R2272" s="1">
        <f>'[1]RC-1(PY)'!R2272</f>
        <v>0</v>
      </c>
      <c r="S2272" s="1">
        <f>'[1]RC-1(PY)'!S2272</f>
        <v>0</v>
      </c>
      <c r="T2272" s="1">
        <f>'[1]RC-1(PY)'!T2272</f>
        <v>0</v>
      </c>
      <c r="U2272" s="1">
        <f>'[1]RC-1(PY)'!U2272</f>
        <v>0</v>
      </c>
      <c r="V2272" s="1">
        <f>'[1]RC-1(PY)'!V2272</f>
        <v>0</v>
      </c>
      <c r="W2272" s="1">
        <f>'[1]RC-1(PY)'!W2272</f>
        <v>0</v>
      </c>
      <c r="X2272" s="1">
        <f>'[1]RC-1(PY)'!X2272</f>
        <v>0</v>
      </c>
      <c r="Y2272" s="1">
        <f>'[1]RC-1(PY)'!Y2272</f>
        <v>0</v>
      </c>
      <c r="Z2272" s="1">
        <f>'[1]RC-1(PY)'!Z2272</f>
        <v>0</v>
      </c>
      <c r="AA2272" s="1">
        <f>'[1]RC-1(PY)'!AA2272</f>
        <v>0</v>
      </c>
      <c r="AB2272" s="1">
        <f>'[1]RC-1(PY)'!AB2272</f>
        <v>0</v>
      </c>
      <c r="AC2272" s="1">
        <f>'[1]RC-1(PY)'!AC2272</f>
        <v>0</v>
      </c>
      <c r="AD2272" s="1">
        <f>'[1]RC-1(PY)'!AD2272</f>
        <v>0</v>
      </c>
      <c r="AE2272" s="1">
        <f>'[1]RC-1(PY)'!AE2272</f>
        <v>0</v>
      </c>
      <c r="AF2272" s="1">
        <f>'[1]RC-1(PY)'!AF2272</f>
        <v>0</v>
      </c>
      <c r="AG2272" s="1">
        <f>'[1]RC-1(PY)'!AG2272</f>
        <v>0</v>
      </c>
      <c r="AH2272" s="1">
        <f>'[1]RC-1(PY)'!AH2272</f>
        <v>0</v>
      </c>
      <c r="AI2272" s="1">
        <f>'[1]RC-1(PY)'!AI2272</f>
        <v>0</v>
      </c>
    </row>
    <row r="2273" spans="1:35" x14ac:dyDescent="0.3">
      <c r="A2273" s="1">
        <f>'[1]RC-1(PY)'!A2273</f>
        <v>0</v>
      </c>
      <c r="B2273" s="1">
        <f>'[1]RC-1(PY)'!B2273</f>
        <v>0</v>
      </c>
      <c r="C2273" s="1">
        <f>'[1]RC-1(PY)'!C2273</f>
        <v>0</v>
      </c>
      <c r="D2273" s="1">
        <f>'[1]RC-1(PY)'!D2273</f>
        <v>0</v>
      </c>
      <c r="E2273" s="1">
        <f>'[1]RC-1(PY)'!E2273</f>
        <v>0</v>
      </c>
      <c r="F2273" s="1">
        <f>'[1]RC-1(PY)'!F2273</f>
        <v>0</v>
      </c>
      <c r="G2273" s="1">
        <f>'[1]RC-1(PY)'!G2273</f>
        <v>0</v>
      </c>
      <c r="H2273" s="1">
        <f>'[1]RC-1(PY)'!H2273</f>
        <v>0</v>
      </c>
      <c r="I2273" s="1">
        <f>'[1]RC-1(PY)'!I2273</f>
        <v>0</v>
      </c>
      <c r="J2273" s="1">
        <f>'[1]RC-1(PY)'!J2273</f>
        <v>0</v>
      </c>
      <c r="K2273" s="1">
        <f>'[1]RC-1(PY)'!K2273</f>
        <v>0</v>
      </c>
      <c r="L2273" s="1">
        <f>'[1]RC-1(PY)'!L2273</f>
        <v>0</v>
      </c>
      <c r="M2273" s="1">
        <f>'[1]RC-1(PY)'!M2273</f>
        <v>0</v>
      </c>
      <c r="N2273" s="1">
        <f>'[1]RC-1(PY)'!N2273</f>
        <v>0</v>
      </c>
      <c r="O2273" s="1">
        <f>'[1]RC-1(PY)'!O2273</f>
        <v>0</v>
      </c>
      <c r="P2273" s="1">
        <f>'[1]RC-1(PY)'!P2273</f>
        <v>0</v>
      </c>
      <c r="Q2273" s="1">
        <f>'[1]RC-1(PY)'!Q2273</f>
        <v>0</v>
      </c>
      <c r="R2273" s="1">
        <f>'[1]RC-1(PY)'!R2273</f>
        <v>0</v>
      </c>
      <c r="S2273" s="1">
        <f>'[1]RC-1(PY)'!S2273</f>
        <v>0</v>
      </c>
      <c r="T2273" s="1">
        <f>'[1]RC-1(PY)'!T2273</f>
        <v>0</v>
      </c>
      <c r="U2273" s="1">
        <f>'[1]RC-1(PY)'!U2273</f>
        <v>0</v>
      </c>
      <c r="V2273" s="1">
        <f>'[1]RC-1(PY)'!V2273</f>
        <v>0</v>
      </c>
      <c r="W2273" s="1">
        <f>'[1]RC-1(PY)'!W2273</f>
        <v>0</v>
      </c>
      <c r="X2273" s="1">
        <f>'[1]RC-1(PY)'!X2273</f>
        <v>0</v>
      </c>
      <c r="Y2273" s="1">
        <f>'[1]RC-1(PY)'!Y2273</f>
        <v>0</v>
      </c>
      <c r="Z2273" s="1">
        <f>'[1]RC-1(PY)'!Z2273</f>
        <v>0</v>
      </c>
      <c r="AA2273" s="1">
        <f>'[1]RC-1(PY)'!AA2273</f>
        <v>0</v>
      </c>
      <c r="AB2273" s="1">
        <f>'[1]RC-1(PY)'!AB2273</f>
        <v>0</v>
      </c>
      <c r="AC2273" s="1">
        <f>'[1]RC-1(PY)'!AC2273</f>
        <v>0</v>
      </c>
      <c r="AD2273" s="1">
        <f>'[1]RC-1(PY)'!AD2273</f>
        <v>0</v>
      </c>
      <c r="AE2273" s="1">
        <f>'[1]RC-1(PY)'!AE2273</f>
        <v>0</v>
      </c>
      <c r="AF2273" s="1">
        <f>'[1]RC-1(PY)'!AF2273</f>
        <v>0</v>
      </c>
      <c r="AG2273" s="1">
        <f>'[1]RC-1(PY)'!AG2273</f>
        <v>0</v>
      </c>
      <c r="AH2273" s="1">
        <f>'[1]RC-1(PY)'!AH2273</f>
        <v>0</v>
      </c>
      <c r="AI2273" s="1">
        <f>'[1]RC-1(PY)'!AI2273</f>
        <v>0</v>
      </c>
    </row>
    <row r="2274" spans="1:35" x14ac:dyDescent="0.3">
      <c r="A2274" s="1">
        <f>'[1]RC-1(PY)'!A2274</f>
        <v>0</v>
      </c>
      <c r="B2274" s="1">
        <f>'[1]RC-1(PY)'!B2274</f>
        <v>0</v>
      </c>
      <c r="C2274" s="1">
        <f>'[1]RC-1(PY)'!C2274</f>
        <v>0</v>
      </c>
      <c r="D2274" s="1">
        <f>'[1]RC-1(PY)'!D2274</f>
        <v>0</v>
      </c>
      <c r="E2274" s="1">
        <f>'[1]RC-1(PY)'!E2274</f>
        <v>0</v>
      </c>
      <c r="F2274" s="1">
        <f>'[1]RC-1(PY)'!F2274</f>
        <v>0</v>
      </c>
      <c r="G2274" s="1">
        <f>'[1]RC-1(PY)'!G2274</f>
        <v>0</v>
      </c>
      <c r="H2274" s="1">
        <f>'[1]RC-1(PY)'!H2274</f>
        <v>0</v>
      </c>
      <c r="I2274" s="1">
        <f>'[1]RC-1(PY)'!I2274</f>
        <v>0</v>
      </c>
      <c r="J2274" s="1">
        <f>'[1]RC-1(PY)'!J2274</f>
        <v>0</v>
      </c>
      <c r="K2274" s="1">
        <f>'[1]RC-1(PY)'!K2274</f>
        <v>0</v>
      </c>
      <c r="L2274" s="1">
        <f>'[1]RC-1(PY)'!L2274</f>
        <v>0</v>
      </c>
      <c r="M2274" s="1">
        <f>'[1]RC-1(PY)'!M2274</f>
        <v>0</v>
      </c>
      <c r="N2274" s="1">
        <f>'[1]RC-1(PY)'!N2274</f>
        <v>0</v>
      </c>
      <c r="O2274" s="1">
        <f>'[1]RC-1(PY)'!O2274</f>
        <v>0</v>
      </c>
      <c r="P2274" s="1">
        <f>'[1]RC-1(PY)'!P2274</f>
        <v>0</v>
      </c>
      <c r="Q2274" s="1">
        <f>'[1]RC-1(PY)'!Q2274</f>
        <v>0</v>
      </c>
      <c r="R2274" s="1">
        <f>'[1]RC-1(PY)'!R2274</f>
        <v>0</v>
      </c>
      <c r="S2274" s="1">
        <f>'[1]RC-1(PY)'!S2274</f>
        <v>0</v>
      </c>
      <c r="T2274" s="1">
        <f>'[1]RC-1(PY)'!T2274</f>
        <v>0</v>
      </c>
      <c r="U2274" s="1">
        <f>'[1]RC-1(PY)'!U2274</f>
        <v>0</v>
      </c>
      <c r="V2274" s="1">
        <f>'[1]RC-1(PY)'!V2274</f>
        <v>0</v>
      </c>
      <c r="W2274" s="1">
        <f>'[1]RC-1(PY)'!W2274</f>
        <v>0</v>
      </c>
      <c r="X2274" s="1">
        <f>'[1]RC-1(PY)'!X2274</f>
        <v>0</v>
      </c>
      <c r="Y2274" s="1">
        <f>'[1]RC-1(PY)'!Y2274</f>
        <v>0</v>
      </c>
      <c r="Z2274" s="1">
        <f>'[1]RC-1(PY)'!Z2274</f>
        <v>0</v>
      </c>
      <c r="AA2274" s="1">
        <f>'[1]RC-1(PY)'!AA2274</f>
        <v>0</v>
      </c>
      <c r="AB2274" s="1">
        <f>'[1]RC-1(PY)'!AB2274</f>
        <v>0</v>
      </c>
      <c r="AC2274" s="1">
        <f>'[1]RC-1(PY)'!AC2274</f>
        <v>0</v>
      </c>
      <c r="AD2274" s="1">
        <f>'[1]RC-1(PY)'!AD2274</f>
        <v>0</v>
      </c>
      <c r="AE2274" s="1">
        <f>'[1]RC-1(PY)'!AE2274</f>
        <v>0</v>
      </c>
      <c r="AF2274" s="1">
        <f>'[1]RC-1(PY)'!AF2274</f>
        <v>0</v>
      </c>
      <c r="AG2274" s="1">
        <f>'[1]RC-1(PY)'!AG2274</f>
        <v>0</v>
      </c>
      <c r="AH2274" s="1">
        <f>'[1]RC-1(PY)'!AH2274</f>
        <v>0</v>
      </c>
      <c r="AI2274" s="1">
        <f>'[1]RC-1(PY)'!AI2274</f>
        <v>0</v>
      </c>
    </row>
    <row r="2275" spans="1:35" x14ac:dyDescent="0.3">
      <c r="A2275" s="1">
        <f>'[1]RC-1(PY)'!A2275</f>
        <v>0</v>
      </c>
      <c r="B2275" s="1">
        <f>'[1]RC-1(PY)'!B2275</f>
        <v>0</v>
      </c>
      <c r="C2275" s="1">
        <f>'[1]RC-1(PY)'!C2275</f>
        <v>0</v>
      </c>
      <c r="D2275" s="1">
        <f>'[1]RC-1(PY)'!D2275</f>
        <v>0</v>
      </c>
      <c r="E2275" s="1">
        <f>'[1]RC-1(PY)'!E2275</f>
        <v>0</v>
      </c>
      <c r="F2275" s="1">
        <f>'[1]RC-1(PY)'!F2275</f>
        <v>0</v>
      </c>
      <c r="G2275" s="1">
        <f>'[1]RC-1(PY)'!G2275</f>
        <v>0</v>
      </c>
      <c r="H2275" s="1">
        <f>'[1]RC-1(PY)'!H2275</f>
        <v>0</v>
      </c>
      <c r="I2275" s="1">
        <f>'[1]RC-1(PY)'!I2275</f>
        <v>0</v>
      </c>
      <c r="J2275" s="1">
        <f>'[1]RC-1(PY)'!J2275</f>
        <v>0</v>
      </c>
      <c r="K2275" s="1">
        <f>'[1]RC-1(PY)'!K2275</f>
        <v>0</v>
      </c>
      <c r="L2275" s="1">
        <f>'[1]RC-1(PY)'!L2275</f>
        <v>0</v>
      </c>
      <c r="M2275" s="1">
        <f>'[1]RC-1(PY)'!M2275</f>
        <v>0</v>
      </c>
      <c r="N2275" s="1">
        <f>'[1]RC-1(PY)'!N2275</f>
        <v>0</v>
      </c>
      <c r="O2275" s="1">
        <f>'[1]RC-1(PY)'!O2275</f>
        <v>0</v>
      </c>
      <c r="P2275" s="1">
        <f>'[1]RC-1(PY)'!P2275</f>
        <v>0</v>
      </c>
      <c r="Q2275" s="1">
        <f>'[1]RC-1(PY)'!Q2275</f>
        <v>0</v>
      </c>
      <c r="R2275" s="1">
        <f>'[1]RC-1(PY)'!R2275</f>
        <v>0</v>
      </c>
      <c r="S2275" s="1">
        <f>'[1]RC-1(PY)'!S2275</f>
        <v>0</v>
      </c>
      <c r="T2275" s="1">
        <f>'[1]RC-1(PY)'!T2275</f>
        <v>0</v>
      </c>
      <c r="U2275" s="1">
        <f>'[1]RC-1(PY)'!U2275</f>
        <v>0</v>
      </c>
      <c r="V2275" s="1">
        <f>'[1]RC-1(PY)'!V2275</f>
        <v>0</v>
      </c>
      <c r="W2275" s="1">
        <f>'[1]RC-1(PY)'!W2275</f>
        <v>0</v>
      </c>
      <c r="X2275" s="1">
        <f>'[1]RC-1(PY)'!X2275</f>
        <v>0</v>
      </c>
      <c r="Y2275" s="1">
        <f>'[1]RC-1(PY)'!Y2275</f>
        <v>0</v>
      </c>
      <c r="Z2275" s="1">
        <f>'[1]RC-1(PY)'!Z2275</f>
        <v>0</v>
      </c>
      <c r="AA2275" s="1">
        <f>'[1]RC-1(PY)'!AA2275</f>
        <v>0</v>
      </c>
      <c r="AB2275" s="1">
        <f>'[1]RC-1(PY)'!AB2275</f>
        <v>0</v>
      </c>
      <c r="AC2275" s="1">
        <f>'[1]RC-1(PY)'!AC2275</f>
        <v>0</v>
      </c>
      <c r="AD2275" s="1">
        <f>'[1]RC-1(PY)'!AD2275</f>
        <v>0</v>
      </c>
      <c r="AE2275" s="1">
        <f>'[1]RC-1(PY)'!AE2275</f>
        <v>0</v>
      </c>
      <c r="AF2275" s="1">
        <f>'[1]RC-1(PY)'!AF2275</f>
        <v>0</v>
      </c>
      <c r="AG2275" s="1">
        <f>'[1]RC-1(PY)'!AG2275</f>
        <v>0</v>
      </c>
      <c r="AH2275" s="1">
        <f>'[1]RC-1(PY)'!AH2275</f>
        <v>0</v>
      </c>
      <c r="AI2275" s="1">
        <f>'[1]RC-1(PY)'!AI2275</f>
        <v>0</v>
      </c>
    </row>
    <row r="2276" spans="1:35" x14ac:dyDescent="0.3">
      <c r="A2276" s="1">
        <f>'[1]RC-1(PY)'!A2276</f>
        <v>0</v>
      </c>
      <c r="B2276" s="1">
        <f>'[1]RC-1(PY)'!B2276</f>
        <v>0</v>
      </c>
      <c r="C2276" s="1">
        <f>'[1]RC-1(PY)'!C2276</f>
        <v>0</v>
      </c>
      <c r="D2276" s="1">
        <f>'[1]RC-1(PY)'!D2276</f>
        <v>0</v>
      </c>
      <c r="E2276" s="1">
        <f>'[1]RC-1(PY)'!E2276</f>
        <v>0</v>
      </c>
      <c r="F2276" s="1">
        <f>'[1]RC-1(PY)'!F2276</f>
        <v>0</v>
      </c>
      <c r="G2276" s="1">
        <f>'[1]RC-1(PY)'!G2276</f>
        <v>0</v>
      </c>
      <c r="H2276" s="1">
        <f>'[1]RC-1(PY)'!H2276</f>
        <v>0</v>
      </c>
      <c r="I2276" s="1">
        <f>'[1]RC-1(PY)'!I2276</f>
        <v>0</v>
      </c>
      <c r="J2276" s="1">
        <f>'[1]RC-1(PY)'!J2276</f>
        <v>0</v>
      </c>
      <c r="K2276" s="1">
        <f>'[1]RC-1(PY)'!K2276</f>
        <v>0</v>
      </c>
      <c r="L2276" s="1">
        <f>'[1]RC-1(PY)'!L2276</f>
        <v>0</v>
      </c>
      <c r="M2276" s="1">
        <f>'[1]RC-1(PY)'!M2276</f>
        <v>0</v>
      </c>
      <c r="N2276" s="1">
        <f>'[1]RC-1(PY)'!N2276</f>
        <v>0</v>
      </c>
      <c r="O2276" s="1">
        <f>'[1]RC-1(PY)'!O2276</f>
        <v>0</v>
      </c>
      <c r="P2276" s="1">
        <f>'[1]RC-1(PY)'!P2276</f>
        <v>0</v>
      </c>
      <c r="Q2276" s="1">
        <f>'[1]RC-1(PY)'!Q2276</f>
        <v>0</v>
      </c>
      <c r="R2276" s="1">
        <f>'[1]RC-1(PY)'!R2276</f>
        <v>0</v>
      </c>
      <c r="S2276" s="1">
        <f>'[1]RC-1(PY)'!S2276</f>
        <v>0</v>
      </c>
      <c r="T2276" s="1">
        <f>'[1]RC-1(PY)'!T2276</f>
        <v>0</v>
      </c>
      <c r="U2276" s="1">
        <f>'[1]RC-1(PY)'!U2276</f>
        <v>0</v>
      </c>
      <c r="V2276" s="1">
        <f>'[1]RC-1(PY)'!V2276</f>
        <v>0</v>
      </c>
      <c r="W2276" s="1">
        <f>'[1]RC-1(PY)'!W2276</f>
        <v>0</v>
      </c>
      <c r="X2276" s="1">
        <f>'[1]RC-1(PY)'!X2276</f>
        <v>0</v>
      </c>
      <c r="Y2276" s="1">
        <f>'[1]RC-1(PY)'!Y2276</f>
        <v>0</v>
      </c>
      <c r="Z2276" s="1">
        <f>'[1]RC-1(PY)'!Z2276</f>
        <v>0</v>
      </c>
      <c r="AA2276" s="1">
        <f>'[1]RC-1(PY)'!AA2276</f>
        <v>0</v>
      </c>
      <c r="AB2276" s="1">
        <f>'[1]RC-1(PY)'!AB2276</f>
        <v>0</v>
      </c>
      <c r="AC2276" s="1">
        <f>'[1]RC-1(PY)'!AC2276</f>
        <v>0</v>
      </c>
      <c r="AD2276" s="1">
        <f>'[1]RC-1(PY)'!AD2276</f>
        <v>0</v>
      </c>
      <c r="AE2276" s="1">
        <f>'[1]RC-1(PY)'!AE2276</f>
        <v>0</v>
      </c>
      <c r="AF2276" s="1">
        <f>'[1]RC-1(PY)'!AF2276</f>
        <v>0</v>
      </c>
      <c r="AG2276" s="1">
        <f>'[1]RC-1(PY)'!AG2276</f>
        <v>0</v>
      </c>
      <c r="AH2276" s="1">
        <f>'[1]RC-1(PY)'!AH2276</f>
        <v>0</v>
      </c>
      <c r="AI2276" s="1">
        <f>'[1]RC-1(PY)'!AI2276</f>
        <v>0</v>
      </c>
    </row>
    <row r="2277" spans="1:35" x14ac:dyDescent="0.3">
      <c r="A2277" s="1">
        <f>'[1]RC-1(PY)'!A2277</f>
        <v>0</v>
      </c>
      <c r="B2277" s="1">
        <f>'[1]RC-1(PY)'!B2277</f>
        <v>0</v>
      </c>
      <c r="C2277" s="1">
        <f>'[1]RC-1(PY)'!C2277</f>
        <v>0</v>
      </c>
      <c r="D2277" s="1">
        <f>'[1]RC-1(PY)'!D2277</f>
        <v>0</v>
      </c>
      <c r="E2277" s="1">
        <f>'[1]RC-1(PY)'!E2277</f>
        <v>0</v>
      </c>
      <c r="F2277" s="1">
        <f>'[1]RC-1(PY)'!F2277</f>
        <v>0</v>
      </c>
      <c r="G2277" s="1">
        <f>'[1]RC-1(PY)'!G2277</f>
        <v>0</v>
      </c>
      <c r="H2277" s="1">
        <f>'[1]RC-1(PY)'!H2277</f>
        <v>0</v>
      </c>
      <c r="I2277" s="1">
        <f>'[1]RC-1(PY)'!I2277</f>
        <v>0</v>
      </c>
      <c r="J2277" s="1">
        <f>'[1]RC-1(PY)'!J2277</f>
        <v>0</v>
      </c>
      <c r="K2277" s="1">
        <f>'[1]RC-1(PY)'!K2277</f>
        <v>0</v>
      </c>
      <c r="L2277" s="1">
        <f>'[1]RC-1(PY)'!L2277</f>
        <v>0</v>
      </c>
      <c r="M2277" s="1">
        <f>'[1]RC-1(PY)'!M2277</f>
        <v>0</v>
      </c>
      <c r="N2277" s="1">
        <f>'[1]RC-1(PY)'!N2277</f>
        <v>0</v>
      </c>
      <c r="O2277" s="1">
        <f>'[1]RC-1(PY)'!O2277</f>
        <v>0</v>
      </c>
      <c r="P2277" s="1">
        <f>'[1]RC-1(PY)'!P2277</f>
        <v>0</v>
      </c>
      <c r="Q2277" s="1">
        <f>'[1]RC-1(PY)'!Q2277</f>
        <v>0</v>
      </c>
      <c r="R2277" s="1">
        <f>'[1]RC-1(PY)'!R2277</f>
        <v>0</v>
      </c>
      <c r="S2277" s="1">
        <f>'[1]RC-1(PY)'!S2277</f>
        <v>0</v>
      </c>
      <c r="T2277" s="1">
        <f>'[1]RC-1(PY)'!T2277</f>
        <v>0</v>
      </c>
      <c r="U2277" s="1">
        <f>'[1]RC-1(PY)'!U2277</f>
        <v>0</v>
      </c>
      <c r="V2277" s="1">
        <f>'[1]RC-1(PY)'!V2277</f>
        <v>0</v>
      </c>
      <c r="W2277" s="1">
        <f>'[1]RC-1(PY)'!W2277</f>
        <v>0</v>
      </c>
      <c r="X2277" s="1">
        <f>'[1]RC-1(PY)'!X2277</f>
        <v>0</v>
      </c>
      <c r="Y2277" s="1">
        <f>'[1]RC-1(PY)'!Y2277</f>
        <v>0</v>
      </c>
      <c r="Z2277" s="1">
        <f>'[1]RC-1(PY)'!Z2277</f>
        <v>0</v>
      </c>
      <c r="AA2277" s="1">
        <f>'[1]RC-1(PY)'!AA2277</f>
        <v>0</v>
      </c>
      <c r="AB2277" s="1">
        <f>'[1]RC-1(PY)'!AB2277</f>
        <v>0</v>
      </c>
      <c r="AC2277" s="1">
        <f>'[1]RC-1(PY)'!AC2277</f>
        <v>0</v>
      </c>
      <c r="AD2277" s="1">
        <f>'[1]RC-1(PY)'!AD2277</f>
        <v>0</v>
      </c>
      <c r="AE2277" s="1">
        <f>'[1]RC-1(PY)'!AE2277</f>
        <v>0</v>
      </c>
      <c r="AF2277" s="1">
        <f>'[1]RC-1(PY)'!AF2277</f>
        <v>0</v>
      </c>
      <c r="AG2277" s="1">
        <f>'[1]RC-1(PY)'!AG2277</f>
        <v>0</v>
      </c>
      <c r="AH2277" s="1">
        <f>'[1]RC-1(PY)'!AH2277</f>
        <v>0</v>
      </c>
      <c r="AI2277" s="1">
        <f>'[1]RC-1(PY)'!AI2277</f>
        <v>0</v>
      </c>
    </row>
    <row r="2278" spans="1:35" x14ac:dyDescent="0.3">
      <c r="A2278" s="1">
        <f>'[1]RC-1(PY)'!A2278</f>
        <v>0</v>
      </c>
      <c r="B2278" s="1">
        <f>'[1]RC-1(PY)'!B2278</f>
        <v>0</v>
      </c>
      <c r="C2278" s="1">
        <f>'[1]RC-1(PY)'!C2278</f>
        <v>0</v>
      </c>
      <c r="D2278" s="1">
        <f>'[1]RC-1(PY)'!D2278</f>
        <v>0</v>
      </c>
      <c r="E2278" s="1">
        <f>'[1]RC-1(PY)'!E2278</f>
        <v>0</v>
      </c>
      <c r="F2278" s="1">
        <f>'[1]RC-1(PY)'!F2278</f>
        <v>0</v>
      </c>
      <c r="G2278" s="1">
        <f>'[1]RC-1(PY)'!G2278</f>
        <v>0</v>
      </c>
      <c r="H2278" s="1">
        <f>'[1]RC-1(PY)'!H2278</f>
        <v>0</v>
      </c>
      <c r="I2278" s="1">
        <f>'[1]RC-1(PY)'!I2278</f>
        <v>0</v>
      </c>
      <c r="J2278" s="1">
        <f>'[1]RC-1(PY)'!J2278</f>
        <v>0</v>
      </c>
      <c r="K2278" s="1">
        <f>'[1]RC-1(PY)'!K2278</f>
        <v>0</v>
      </c>
      <c r="L2278" s="1">
        <f>'[1]RC-1(PY)'!L2278</f>
        <v>0</v>
      </c>
      <c r="M2278" s="1">
        <f>'[1]RC-1(PY)'!M2278</f>
        <v>0</v>
      </c>
      <c r="N2278" s="1">
        <f>'[1]RC-1(PY)'!N2278</f>
        <v>0</v>
      </c>
      <c r="O2278" s="1">
        <f>'[1]RC-1(PY)'!O2278</f>
        <v>0</v>
      </c>
      <c r="P2278" s="1">
        <f>'[1]RC-1(PY)'!P2278</f>
        <v>0</v>
      </c>
      <c r="Q2278" s="1">
        <f>'[1]RC-1(PY)'!Q2278</f>
        <v>0</v>
      </c>
      <c r="R2278" s="1">
        <f>'[1]RC-1(PY)'!R2278</f>
        <v>0</v>
      </c>
      <c r="S2278" s="1">
        <f>'[1]RC-1(PY)'!S2278</f>
        <v>0</v>
      </c>
      <c r="T2278" s="1">
        <f>'[1]RC-1(PY)'!T2278</f>
        <v>0</v>
      </c>
      <c r="U2278" s="1">
        <f>'[1]RC-1(PY)'!U2278</f>
        <v>0</v>
      </c>
      <c r="V2278" s="1">
        <f>'[1]RC-1(PY)'!V2278</f>
        <v>0</v>
      </c>
      <c r="W2278" s="1">
        <f>'[1]RC-1(PY)'!W2278</f>
        <v>0</v>
      </c>
      <c r="X2278" s="1">
        <f>'[1]RC-1(PY)'!X2278</f>
        <v>0</v>
      </c>
      <c r="Y2278" s="1">
        <f>'[1]RC-1(PY)'!Y2278</f>
        <v>0</v>
      </c>
      <c r="Z2278" s="1">
        <f>'[1]RC-1(PY)'!Z2278</f>
        <v>0</v>
      </c>
      <c r="AA2278" s="1">
        <f>'[1]RC-1(PY)'!AA2278</f>
        <v>0</v>
      </c>
      <c r="AB2278" s="1">
        <f>'[1]RC-1(PY)'!AB2278</f>
        <v>0</v>
      </c>
      <c r="AC2278" s="1">
        <f>'[1]RC-1(PY)'!AC2278</f>
        <v>0</v>
      </c>
      <c r="AD2278" s="1">
        <f>'[1]RC-1(PY)'!AD2278</f>
        <v>0</v>
      </c>
      <c r="AE2278" s="1">
        <f>'[1]RC-1(PY)'!AE2278</f>
        <v>0</v>
      </c>
      <c r="AF2278" s="1">
        <f>'[1]RC-1(PY)'!AF2278</f>
        <v>0</v>
      </c>
      <c r="AG2278" s="1">
        <f>'[1]RC-1(PY)'!AG2278</f>
        <v>0</v>
      </c>
      <c r="AH2278" s="1">
        <f>'[1]RC-1(PY)'!AH2278</f>
        <v>0</v>
      </c>
      <c r="AI2278" s="1">
        <f>'[1]RC-1(PY)'!AI2278</f>
        <v>0</v>
      </c>
    </row>
    <row r="2279" spans="1:35" x14ac:dyDescent="0.3">
      <c r="A2279" s="1">
        <f>'[1]RC-1(PY)'!A2279</f>
        <v>0</v>
      </c>
      <c r="B2279" s="1">
        <f>'[1]RC-1(PY)'!B2279</f>
        <v>0</v>
      </c>
      <c r="C2279" s="1">
        <f>'[1]RC-1(PY)'!C2279</f>
        <v>0</v>
      </c>
      <c r="D2279" s="1">
        <f>'[1]RC-1(PY)'!D2279</f>
        <v>0</v>
      </c>
      <c r="E2279" s="1">
        <f>'[1]RC-1(PY)'!E2279</f>
        <v>0</v>
      </c>
      <c r="F2279" s="1">
        <f>'[1]RC-1(PY)'!F2279</f>
        <v>0</v>
      </c>
      <c r="G2279" s="1">
        <f>'[1]RC-1(PY)'!G2279</f>
        <v>0</v>
      </c>
      <c r="H2279" s="1">
        <f>'[1]RC-1(PY)'!H2279</f>
        <v>0</v>
      </c>
      <c r="I2279" s="1">
        <f>'[1]RC-1(PY)'!I2279</f>
        <v>0</v>
      </c>
      <c r="J2279" s="1">
        <f>'[1]RC-1(PY)'!J2279</f>
        <v>0</v>
      </c>
      <c r="K2279" s="1">
        <f>'[1]RC-1(PY)'!K2279</f>
        <v>0</v>
      </c>
      <c r="L2279" s="1">
        <f>'[1]RC-1(PY)'!L2279</f>
        <v>0</v>
      </c>
      <c r="M2279" s="1">
        <f>'[1]RC-1(PY)'!M2279</f>
        <v>0</v>
      </c>
      <c r="N2279" s="1">
        <f>'[1]RC-1(PY)'!N2279</f>
        <v>0</v>
      </c>
      <c r="O2279" s="1">
        <f>'[1]RC-1(PY)'!O2279</f>
        <v>0</v>
      </c>
      <c r="P2279" s="1">
        <f>'[1]RC-1(PY)'!P2279</f>
        <v>0</v>
      </c>
      <c r="Q2279" s="1">
        <f>'[1]RC-1(PY)'!Q2279</f>
        <v>0</v>
      </c>
      <c r="R2279" s="1">
        <f>'[1]RC-1(PY)'!R2279</f>
        <v>0</v>
      </c>
      <c r="S2279" s="1">
        <f>'[1]RC-1(PY)'!S2279</f>
        <v>0</v>
      </c>
      <c r="T2279" s="1">
        <f>'[1]RC-1(PY)'!T2279</f>
        <v>0</v>
      </c>
      <c r="U2279" s="1">
        <f>'[1]RC-1(PY)'!U2279</f>
        <v>0</v>
      </c>
      <c r="V2279" s="1">
        <f>'[1]RC-1(PY)'!V2279</f>
        <v>0</v>
      </c>
      <c r="W2279" s="1">
        <f>'[1]RC-1(PY)'!W2279</f>
        <v>0</v>
      </c>
      <c r="X2279" s="1">
        <f>'[1]RC-1(PY)'!X2279</f>
        <v>0</v>
      </c>
      <c r="Y2279" s="1">
        <f>'[1]RC-1(PY)'!Y2279</f>
        <v>0</v>
      </c>
      <c r="Z2279" s="1">
        <f>'[1]RC-1(PY)'!Z2279</f>
        <v>0</v>
      </c>
      <c r="AA2279" s="1">
        <f>'[1]RC-1(PY)'!AA2279</f>
        <v>0</v>
      </c>
      <c r="AB2279" s="1">
        <f>'[1]RC-1(PY)'!AB2279</f>
        <v>0</v>
      </c>
      <c r="AC2279" s="1">
        <f>'[1]RC-1(PY)'!AC2279</f>
        <v>0</v>
      </c>
      <c r="AD2279" s="1">
        <f>'[1]RC-1(PY)'!AD2279</f>
        <v>0</v>
      </c>
      <c r="AE2279" s="1">
        <f>'[1]RC-1(PY)'!AE2279</f>
        <v>0</v>
      </c>
      <c r="AF2279" s="1">
        <f>'[1]RC-1(PY)'!AF2279</f>
        <v>0</v>
      </c>
      <c r="AG2279" s="1">
        <f>'[1]RC-1(PY)'!AG2279</f>
        <v>0</v>
      </c>
      <c r="AH2279" s="1">
        <f>'[1]RC-1(PY)'!AH2279</f>
        <v>0</v>
      </c>
      <c r="AI2279" s="1">
        <f>'[1]RC-1(PY)'!AI2279</f>
        <v>0</v>
      </c>
    </row>
    <row r="2280" spans="1:35" x14ac:dyDescent="0.3">
      <c r="A2280" s="1">
        <f>'[1]RC-1(PY)'!A2280</f>
        <v>0</v>
      </c>
      <c r="B2280" s="1">
        <f>'[1]RC-1(PY)'!B2280</f>
        <v>0</v>
      </c>
      <c r="C2280" s="1">
        <f>'[1]RC-1(PY)'!C2280</f>
        <v>0</v>
      </c>
      <c r="D2280" s="1">
        <f>'[1]RC-1(PY)'!D2280</f>
        <v>0</v>
      </c>
      <c r="E2280" s="1">
        <f>'[1]RC-1(PY)'!E2280</f>
        <v>0</v>
      </c>
      <c r="F2280" s="1">
        <f>'[1]RC-1(PY)'!F2280</f>
        <v>0</v>
      </c>
      <c r="G2280" s="1">
        <f>'[1]RC-1(PY)'!G2280</f>
        <v>0</v>
      </c>
      <c r="H2280" s="1">
        <f>'[1]RC-1(PY)'!H2280</f>
        <v>0</v>
      </c>
      <c r="I2280" s="1">
        <f>'[1]RC-1(PY)'!I2280</f>
        <v>0</v>
      </c>
      <c r="J2280" s="1">
        <f>'[1]RC-1(PY)'!J2280</f>
        <v>0</v>
      </c>
      <c r="K2280" s="1">
        <f>'[1]RC-1(PY)'!K2280</f>
        <v>0</v>
      </c>
      <c r="L2280" s="1">
        <f>'[1]RC-1(PY)'!L2280</f>
        <v>0</v>
      </c>
      <c r="M2280" s="1">
        <f>'[1]RC-1(PY)'!M2280</f>
        <v>0</v>
      </c>
      <c r="N2280" s="1">
        <f>'[1]RC-1(PY)'!N2280</f>
        <v>0</v>
      </c>
      <c r="O2280" s="1">
        <f>'[1]RC-1(PY)'!O2280</f>
        <v>0</v>
      </c>
      <c r="P2280" s="1">
        <f>'[1]RC-1(PY)'!P2280</f>
        <v>0</v>
      </c>
      <c r="Q2280" s="1">
        <f>'[1]RC-1(PY)'!Q2280</f>
        <v>0</v>
      </c>
      <c r="R2280" s="1">
        <f>'[1]RC-1(PY)'!R2280</f>
        <v>0</v>
      </c>
      <c r="S2280" s="1">
        <f>'[1]RC-1(PY)'!S2280</f>
        <v>0</v>
      </c>
      <c r="T2280" s="1">
        <f>'[1]RC-1(PY)'!T2280</f>
        <v>0</v>
      </c>
      <c r="U2280" s="1">
        <f>'[1]RC-1(PY)'!U2280</f>
        <v>0</v>
      </c>
      <c r="V2280" s="1">
        <f>'[1]RC-1(PY)'!V2280</f>
        <v>0</v>
      </c>
      <c r="W2280" s="1">
        <f>'[1]RC-1(PY)'!W2280</f>
        <v>0</v>
      </c>
      <c r="X2280" s="1">
        <f>'[1]RC-1(PY)'!X2280</f>
        <v>0</v>
      </c>
      <c r="Y2280" s="1">
        <f>'[1]RC-1(PY)'!Y2280</f>
        <v>0</v>
      </c>
      <c r="Z2280" s="1">
        <f>'[1]RC-1(PY)'!Z2280</f>
        <v>0</v>
      </c>
      <c r="AA2280" s="1">
        <f>'[1]RC-1(PY)'!AA2280</f>
        <v>0</v>
      </c>
      <c r="AB2280" s="1">
        <f>'[1]RC-1(PY)'!AB2280</f>
        <v>0</v>
      </c>
      <c r="AC2280" s="1">
        <f>'[1]RC-1(PY)'!AC2280</f>
        <v>0</v>
      </c>
      <c r="AD2280" s="1">
        <f>'[1]RC-1(PY)'!AD2280</f>
        <v>0</v>
      </c>
      <c r="AE2280" s="1">
        <f>'[1]RC-1(PY)'!AE2280</f>
        <v>0</v>
      </c>
      <c r="AF2280" s="1">
        <f>'[1]RC-1(PY)'!AF2280</f>
        <v>0</v>
      </c>
      <c r="AG2280" s="1">
        <f>'[1]RC-1(PY)'!AG2280</f>
        <v>0</v>
      </c>
      <c r="AH2280" s="1">
        <f>'[1]RC-1(PY)'!AH2280</f>
        <v>0</v>
      </c>
      <c r="AI2280" s="1">
        <f>'[1]RC-1(PY)'!AI2280</f>
        <v>0</v>
      </c>
    </row>
    <row r="2281" spans="1:35" x14ac:dyDescent="0.3">
      <c r="A2281" s="1">
        <f>'[1]RC-1(PY)'!A2281</f>
        <v>0</v>
      </c>
      <c r="B2281" s="1">
        <f>'[1]RC-1(PY)'!B2281</f>
        <v>0</v>
      </c>
      <c r="C2281" s="1">
        <f>'[1]RC-1(PY)'!C2281</f>
        <v>0</v>
      </c>
      <c r="D2281" s="1">
        <f>'[1]RC-1(PY)'!D2281</f>
        <v>0</v>
      </c>
      <c r="E2281" s="1">
        <f>'[1]RC-1(PY)'!E2281</f>
        <v>0</v>
      </c>
      <c r="F2281" s="1">
        <f>'[1]RC-1(PY)'!F2281</f>
        <v>0</v>
      </c>
      <c r="G2281" s="1">
        <f>'[1]RC-1(PY)'!G2281</f>
        <v>0</v>
      </c>
      <c r="H2281" s="1">
        <f>'[1]RC-1(PY)'!H2281</f>
        <v>0</v>
      </c>
      <c r="I2281" s="1">
        <f>'[1]RC-1(PY)'!I2281</f>
        <v>0</v>
      </c>
      <c r="J2281" s="1">
        <f>'[1]RC-1(PY)'!J2281</f>
        <v>0</v>
      </c>
      <c r="K2281" s="1">
        <f>'[1]RC-1(PY)'!K2281</f>
        <v>0</v>
      </c>
      <c r="L2281" s="1">
        <f>'[1]RC-1(PY)'!L2281</f>
        <v>0</v>
      </c>
      <c r="M2281" s="1">
        <f>'[1]RC-1(PY)'!M2281</f>
        <v>0</v>
      </c>
      <c r="N2281" s="1">
        <f>'[1]RC-1(PY)'!N2281</f>
        <v>0</v>
      </c>
      <c r="O2281" s="1">
        <f>'[1]RC-1(PY)'!O2281</f>
        <v>0</v>
      </c>
      <c r="P2281" s="1">
        <f>'[1]RC-1(PY)'!P2281</f>
        <v>0</v>
      </c>
      <c r="Q2281" s="1">
        <f>'[1]RC-1(PY)'!Q2281</f>
        <v>0</v>
      </c>
      <c r="R2281" s="1">
        <f>'[1]RC-1(PY)'!R2281</f>
        <v>0</v>
      </c>
      <c r="S2281" s="1">
        <f>'[1]RC-1(PY)'!S2281</f>
        <v>0</v>
      </c>
      <c r="T2281" s="1">
        <f>'[1]RC-1(PY)'!T2281</f>
        <v>0</v>
      </c>
      <c r="U2281" s="1">
        <f>'[1]RC-1(PY)'!U2281</f>
        <v>0</v>
      </c>
      <c r="V2281" s="1">
        <f>'[1]RC-1(PY)'!V2281</f>
        <v>0</v>
      </c>
      <c r="W2281" s="1">
        <f>'[1]RC-1(PY)'!W2281</f>
        <v>0</v>
      </c>
      <c r="X2281" s="1">
        <f>'[1]RC-1(PY)'!X2281</f>
        <v>0</v>
      </c>
      <c r="Y2281" s="1">
        <f>'[1]RC-1(PY)'!Y2281</f>
        <v>0</v>
      </c>
      <c r="Z2281" s="1">
        <f>'[1]RC-1(PY)'!Z2281</f>
        <v>0</v>
      </c>
      <c r="AA2281" s="1">
        <f>'[1]RC-1(PY)'!AA2281</f>
        <v>0</v>
      </c>
      <c r="AB2281" s="1">
        <f>'[1]RC-1(PY)'!AB2281</f>
        <v>0</v>
      </c>
      <c r="AC2281" s="1">
        <f>'[1]RC-1(PY)'!AC2281</f>
        <v>0</v>
      </c>
      <c r="AD2281" s="1">
        <f>'[1]RC-1(PY)'!AD2281</f>
        <v>0</v>
      </c>
      <c r="AE2281" s="1">
        <f>'[1]RC-1(PY)'!AE2281</f>
        <v>0</v>
      </c>
      <c r="AF2281" s="1">
        <f>'[1]RC-1(PY)'!AF2281</f>
        <v>0</v>
      </c>
      <c r="AG2281" s="1">
        <f>'[1]RC-1(PY)'!AG2281</f>
        <v>0</v>
      </c>
      <c r="AH2281" s="1">
        <f>'[1]RC-1(PY)'!AH2281</f>
        <v>0</v>
      </c>
      <c r="AI2281" s="1">
        <f>'[1]RC-1(PY)'!AI2281</f>
        <v>0</v>
      </c>
    </row>
    <row r="2282" spans="1:35" x14ac:dyDescent="0.3">
      <c r="A2282" s="1">
        <f>'[1]RC-1(PY)'!A2282</f>
        <v>0</v>
      </c>
      <c r="B2282" s="1">
        <f>'[1]RC-1(PY)'!B2282</f>
        <v>0</v>
      </c>
      <c r="C2282" s="1">
        <f>'[1]RC-1(PY)'!C2282</f>
        <v>0</v>
      </c>
      <c r="D2282" s="1">
        <f>'[1]RC-1(PY)'!D2282</f>
        <v>0</v>
      </c>
      <c r="E2282" s="1">
        <f>'[1]RC-1(PY)'!E2282</f>
        <v>0</v>
      </c>
      <c r="F2282" s="1">
        <f>'[1]RC-1(PY)'!F2282</f>
        <v>0</v>
      </c>
      <c r="G2282" s="1">
        <f>'[1]RC-1(PY)'!G2282</f>
        <v>0</v>
      </c>
      <c r="H2282" s="1">
        <f>'[1]RC-1(PY)'!H2282</f>
        <v>0</v>
      </c>
      <c r="I2282" s="1">
        <f>'[1]RC-1(PY)'!I2282</f>
        <v>0</v>
      </c>
      <c r="J2282" s="1">
        <f>'[1]RC-1(PY)'!J2282</f>
        <v>0</v>
      </c>
      <c r="K2282" s="1">
        <f>'[1]RC-1(PY)'!K2282</f>
        <v>0</v>
      </c>
      <c r="L2282" s="1">
        <f>'[1]RC-1(PY)'!L2282</f>
        <v>0</v>
      </c>
      <c r="M2282" s="1">
        <f>'[1]RC-1(PY)'!M2282</f>
        <v>0</v>
      </c>
      <c r="N2282" s="1">
        <f>'[1]RC-1(PY)'!N2282</f>
        <v>0</v>
      </c>
      <c r="O2282" s="1">
        <f>'[1]RC-1(PY)'!O2282</f>
        <v>0</v>
      </c>
      <c r="P2282" s="1">
        <f>'[1]RC-1(PY)'!P2282</f>
        <v>0</v>
      </c>
      <c r="Q2282" s="1">
        <f>'[1]RC-1(PY)'!Q2282</f>
        <v>0</v>
      </c>
      <c r="R2282" s="1">
        <f>'[1]RC-1(PY)'!R2282</f>
        <v>0</v>
      </c>
      <c r="S2282" s="1">
        <f>'[1]RC-1(PY)'!S2282</f>
        <v>0</v>
      </c>
      <c r="T2282" s="1">
        <f>'[1]RC-1(PY)'!T2282</f>
        <v>0</v>
      </c>
      <c r="U2282" s="1">
        <f>'[1]RC-1(PY)'!U2282</f>
        <v>0</v>
      </c>
      <c r="V2282" s="1">
        <f>'[1]RC-1(PY)'!V2282</f>
        <v>0</v>
      </c>
      <c r="W2282" s="1">
        <f>'[1]RC-1(PY)'!W2282</f>
        <v>0</v>
      </c>
      <c r="X2282" s="1">
        <f>'[1]RC-1(PY)'!X2282</f>
        <v>0</v>
      </c>
      <c r="Y2282" s="1">
        <f>'[1]RC-1(PY)'!Y2282</f>
        <v>0</v>
      </c>
      <c r="Z2282" s="1">
        <f>'[1]RC-1(PY)'!Z2282</f>
        <v>0</v>
      </c>
      <c r="AA2282" s="1">
        <f>'[1]RC-1(PY)'!AA2282</f>
        <v>0</v>
      </c>
      <c r="AB2282" s="1">
        <f>'[1]RC-1(PY)'!AB2282</f>
        <v>0</v>
      </c>
      <c r="AC2282" s="1">
        <f>'[1]RC-1(PY)'!AC2282</f>
        <v>0</v>
      </c>
      <c r="AD2282" s="1">
        <f>'[1]RC-1(PY)'!AD2282</f>
        <v>0</v>
      </c>
      <c r="AE2282" s="1">
        <f>'[1]RC-1(PY)'!AE2282</f>
        <v>0</v>
      </c>
      <c r="AF2282" s="1">
        <f>'[1]RC-1(PY)'!AF2282</f>
        <v>0</v>
      </c>
      <c r="AG2282" s="1">
        <f>'[1]RC-1(PY)'!AG2282</f>
        <v>0</v>
      </c>
      <c r="AH2282" s="1">
        <f>'[1]RC-1(PY)'!AH2282</f>
        <v>0</v>
      </c>
      <c r="AI2282" s="1">
        <f>'[1]RC-1(PY)'!AI2282</f>
        <v>0</v>
      </c>
    </row>
    <row r="2283" spans="1:35" x14ac:dyDescent="0.3">
      <c r="A2283" s="1">
        <f>'[1]RC-1(PY)'!A2283</f>
        <v>0</v>
      </c>
      <c r="B2283" s="1">
        <f>'[1]RC-1(PY)'!B2283</f>
        <v>0</v>
      </c>
      <c r="C2283" s="1">
        <f>'[1]RC-1(PY)'!C2283</f>
        <v>0</v>
      </c>
      <c r="D2283" s="1">
        <f>'[1]RC-1(PY)'!D2283</f>
        <v>0</v>
      </c>
      <c r="E2283" s="1">
        <f>'[1]RC-1(PY)'!E2283</f>
        <v>0</v>
      </c>
      <c r="F2283" s="1">
        <f>'[1]RC-1(PY)'!F2283</f>
        <v>0</v>
      </c>
      <c r="G2283" s="1">
        <f>'[1]RC-1(PY)'!G2283</f>
        <v>0</v>
      </c>
      <c r="H2283" s="1">
        <f>'[1]RC-1(PY)'!H2283</f>
        <v>0</v>
      </c>
      <c r="I2283" s="1">
        <f>'[1]RC-1(PY)'!I2283</f>
        <v>0</v>
      </c>
      <c r="J2283" s="1">
        <f>'[1]RC-1(PY)'!J2283</f>
        <v>0</v>
      </c>
      <c r="K2283" s="1">
        <f>'[1]RC-1(PY)'!K2283</f>
        <v>0</v>
      </c>
      <c r="L2283" s="1">
        <f>'[1]RC-1(PY)'!L2283</f>
        <v>0</v>
      </c>
      <c r="M2283" s="1">
        <f>'[1]RC-1(PY)'!M2283</f>
        <v>0</v>
      </c>
      <c r="N2283" s="1">
        <f>'[1]RC-1(PY)'!N2283</f>
        <v>0</v>
      </c>
      <c r="O2283" s="1">
        <f>'[1]RC-1(PY)'!O2283</f>
        <v>0</v>
      </c>
      <c r="P2283" s="1">
        <f>'[1]RC-1(PY)'!P2283</f>
        <v>0</v>
      </c>
      <c r="Q2283" s="1">
        <f>'[1]RC-1(PY)'!Q2283</f>
        <v>0</v>
      </c>
      <c r="R2283" s="1">
        <f>'[1]RC-1(PY)'!R2283</f>
        <v>0</v>
      </c>
      <c r="S2283" s="1">
        <f>'[1]RC-1(PY)'!S2283</f>
        <v>0</v>
      </c>
      <c r="T2283" s="1">
        <f>'[1]RC-1(PY)'!T2283</f>
        <v>0</v>
      </c>
      <c r="U2283" s="1">
        <f>'[1]RC-1(PY)'!U2283</f>
        <v>0</v>
      </c>
      <c r="V2283" s="1">
        <f>'[1]RC-1(PY)'!V2283</f>
        <v>0</v>
      </c>
      <c r="W2283" s="1">
        <f>'[1]RC-1(PY)'!W2283</f>
        <v>0</v>
      </c>
      <c r="X2283" s="1">
        <f>'[1]RC-1(PY)'!X2283</f>
        <v>0</v>
      </c>
      <c r="Y2283" s="1">
        <f>'[1]RC-1(PY)'!Y2283</f>
        <v>0</v>
      </c>
      <c r="Z2283" s="1">
        <f>'[1]RC-1(PY)'!Z2283</f>
        <v>0</v>
      </c>
      <c r="AA2283" s="1">
        <f>'[1]RC-1(PY)'!AA2283</f>
        <v>0</v>
      </c>
      <c r="AB2283" s="1">
        <f>'[1]RC-1(PY)'!AB2283</f>
        <v>0</v>
      </c>
      <c r="AC2283" s="1">
        <f>'[1]RC-1(PY)'!AC2283</f>
        <v>0</v>
      </c>
      <c r="AD2283" s="1">
        <f>'[1]RC-1(PY)'!AD2283</f>
        <v>0</v>
      </c>
      <c r="AE2283" s="1">
        <f>'[1]RC-1(PY)'!AE2283</f>
        <v>0</v>
      </c>
      <c r="AF2283" s="1">
        <f>'[1]RC-1(PY)'!AF2283</f>
        <v>0</v>
      </c>
      <c r="AG2283" s="1">
        <f>'[1]RC-1(PY)'!AG2283</f>
        <v>0</v>
      </c>
      <c r="AH2283" s="1">
        <f>'[1]RC-1(PY)'!AH2283</f>
        <v>0</v>
      </c>
      <c r="AI2283" s="1">
        <f>'[1]RC-1(PY)'!AI2283</f>
        <v>0</v>
      </c>
    </row>
    <row r="2284" spans="1:35" x14ac:dyDescent="0.3">
      <c r="A2284" s="1">
        <f>'[1]RC-1(PY)'!A2284</f>
        <v>0</v>
      </c>
      <c r="B2284" s="1">
        <f>'[1]RC-1(PY)'!B2284</f>
        <v>0</v>
      </c>
      <c r="C2284" s="1">
        <f>'[1]RC-1(PY)'!C2284</f>
        <v>0</v>
      </c>
      <c r="D2284" s="1">
        <f>'[1]RC-1(PY)'!D2284</f>
        <v>0</v>
      </c>
      <c r="E2284" s="1">
        <f>'[1]RC-1(PY)'!E2284</f>
        <v>0</v>
      </c>
      <c r="F2284" s="1">
        <f>'[1]RC-1(PY)'!F2284</f>
        <v>0</v>
      </c>
      <c r="G2284" s="1">
        <f>'[1]RC-1(PY)'!G2284</f>
        <v>0</v>
      </c>
      <c r="H2284" s="1">
        <f>'[1]RC-1(PY)'!H2284</f>
        <v>0</v>
      </c>
      <c r="I2284" s="1">
        <f>'[1]RC-1(PY)'!I2284</f>
        <v>0</v>
      </c>
      <c r="J2284" s="1">
        <f>'[1]RC-1(PY)'!J2284</f>
        <v>0</v>
      </c>
      <c r="K2284" s="1">
        <f>'[1]RC-1(PY)'!K2284</f>
        <v>0</v>
      </c>
      <c r="L2284" s="1">
        <f>'[1]RC-1(PY)'!L2284</f>
        <v>0</v>
      </c>
      <c r="M2284" s="1">
        <f>'[1]RC-1(PY)'!M2284</f>
        <v>0</v>
      </c>
      <c r="N2284" s="1">
        <f>'[1]RC-1(PY)'!N2284</f>
        <v>0</v>
      </c>
      <c r="O2284" s="1">
        <f>'[1]RC-1(PY)'!O2284</f>
        <v>0</v>
      </c>
      <c r="P2284" s="1">
        <f>'[1]RC-1(PY)'!P2284</f>
        <v>0</v>
      </c>
      <c r="Q2284" s="1">
        <f>'[1]RC-1(PY)'!Q2284</f>
        <v>0</v>
      </c>
      <c r="R2284" s="1">
        <f>'[1]RC-1(PY)'!R2284</f>
        <v>0</v>
      </c>
      <c r="S2284" s="1">
        <f>'[1]RC-1(PY)'!S2284</f>
        <v>0</v>
      </c>
      <c r="T2284" s="1">
        <f>'[1]RC-1(PY)'!T2284</f>
        <v>0</v>
      </c>
      <c r="U2284" s="1">
        <f>'[1]RC-1(PY)'!U2284</f>
        <v>0</v>
      </c>
      <c r="V2284" s="1">
        <f>'[1]RC-1(PY)'!V2284</f>
        <v>0</v>
      </c>
      <c r="W2284" s="1">
        <f>'[1]RC-1(PY)'!W2284</f>
        <v>0</v>
      </c>
      <c r="X2284" s="1">
        <f>'[1]RC-1(PY)'!X2284</f>
        <v>0</v>
      </c>
      <c r="Y2284" s="1">
        <f>'[1]RC-1(PY)'!Y2284</f>
        <v>0</v>
      </c>
      <c r="Z2284" s="1">
        <f>'[1]RC-1(PY)'!Z2284</f>
        <v>0</v>
      </c>
      <c r="AA2284" s="1">
        <f>'[1]RC-1(PY)'!AA2284</f>
        <v>0</v>
      </c>
      <c r="AB2284" s="1">
        <f>'[1]RC-1(PY)'!AB2284</f>
        <v>0</v>
      </c>
      <c r="AC2284" s="1">
        <f>'[1]RC-1(PY)'!AC2284</f>
        <v>0</v>
      </c>
      <c r="AD2284" s="1">
        <f>'[1]RC-1(PY)'!AD2284</f>
        <v>0</v>
      </c>
      <c r="AE2284" s="1">
        <f>'[1]RC-1(PY)'!AE2284</f>
        <v>0</v>
      </c>
      <c r="AF2284" s="1">
        <f>'[1]RC-1(PY)'!AF2284</f>
        <v>0</v>
      </c>
      <c r="AG2284" s="1">
        <f>'[1]RC-1(PY)'!AG2284</f>
        <v>0</v>
      </c>
      <c r="AH2284" s="1">
        <f>'[1]RC-1(PY)'!AH2284</f>
        <v>0</v>
      </c>
      <c r="AI2284" s="1">
        <f>'[1]RC-1(PY)'!AI2284</f>
        <v>0</v>
      </c>
    </row>
    <row r="2285" spans="1:35" x14ac:dyDescent="0.3">
      <c r="A2285" s="1">
        <f>'[1]RC-1(PY)'!A2285</f>
        <v>0</v>
      </c>
      <c r="B2285" s="1">
        <f>'[1]RC-1(PY)'!B2285</f>
        <v>0</v>
      </c>
      <c r="C2285" s="1">
        <f>'[1]RC-1(PY)'!C2285</f>
        <v>0</v>
      </c>
      <c r="D2285" s="1">
        <f>'[1]RC-1(PY)'!D2285</f>
        <v>0</v>
      </c>
      <c r="E2285" s="1">
        <f>'[1]RC-1(PY)'!E2285</f>
        <v>0</v>
      </c>
      <c r="F2285" s="1">
        <f>'[1]RC-1(PY)'!F2285</f>
        <v>0</v>
      </c>
      <c r="G2285" s="1">
        <f>'[1]RC-1(PY)'!G2285</f>
        <v>0</v>
      </c>
      <c r="H2285" s="1">
        <f>'[1]RC-1(PY)'!H2285</f>
        <v>0</v>
      </c>
      <c r="I2285" s="1">
        <f>'[1]RC-1(PY)'!I2285</f>
        <v>0</v>
      </c>
      <c r="J2285" s="1">
        <f>'[1]RC-1(PY)'!J2285</f>
        <v>0</v>
      </c>
      <c r="K2285" s="1">
        <f>'[1]RC-1(PY)'!K2285</f>
        <v>0</v>
      </c>
      <c r="L2285" s="1">
        <f>'[1]RC-1(PY)'!L2285</f>
        <v>0</v>
      </c>
      <c r="M2285" s="1">
        <f>'[1]RC-1(PY)'!M2285</f>
        <v>0</v>
      </c>
      <c r="N2285" s="1">
        <f>'[1]RC-1(PY)'!N2285</f>
        <v>0</v>
      </c>
      <c r="O2285" s="1">
        <f>'[1]RC-1(PY)'!O2285</f>
        <v>0</v>
      </c>
      <c r="P2285" s="1">
        <f>'[1]RC-1(PY)'!P2285</f>
        <v>0</v>
      </c>
      <c r="Q2285" s="1">
        <f>'[1]RC-1(PY)'!Q2285</f>
        <v>0</v>
      </c>
      <c r="R2285" s="1">
        <f>'[1]RC-1(PY)'!R2285</f>
        <v>0</v>
      </c>
      <c r="S2285" s="1">
        <f>'[1]RC-1(PY)'!S2285</f>
        <v>0</v>
      </c>
      <c r="T2285" s="1">
        <f>'[1]RC-1(PY)'!T2285</f>
        <v>0</v>
      </c>
      <c r="U2285" s="1">
        <f>'[1]RC-1(PY)'!U2285</f>
        <v>0</v>
      </c>
      <c r="V2285" s="1">
        <f>'[1]RC-1(PY)'!V2285</f>
        <v>0</v>
      </c>
      <c r="W2285" s="1">
        <f>'[1]RC-1(PY)'!W2285</f>
        <v>0</v>
      </c>
      <c r="X2285" s="1">
        <f>'[1]RC-1(PY)'!X2285</f>
        <v>0</v>
      </c>
      <c r="Y2285" s="1">
        <f>'[1]RC-1(PY)'!Y2285</f>
        <v>0</v>
      </c>
      <c r="Z2285" s="1">
        <f>'[1]RC-1(PY)'!Z2285</f>
        <v>0</v>
      </c>
      <c r="AA2285" s="1">
        <f>'[1]RC-1(PY)'!AA2285</f>
        <v>0</v>
      </c>
      <c r="AB2285" s="1">
        <f>'[1]RC-1(PY)'!AB2285</f>
        <v>0</v>
      </c>
      <c r="AC2285" s="1">
        <f>'[1]RC-1(PY)'!AC2285</f>
        <v>0</v>
      </c>
      <c r="AD2285" s="1">
        <f>'[1]RC-1(PY)'!AD2285</f>
        <v>0</v>
      </c>
      <c r="AE2285" s="1">
        <f>'[1]RC-1(PY)'!AE2285</f>
        <v>0</v>
      </c>
      <c r="AF2285" s="1">
        <f>'[1]RC-1(PY)'!AF2285</f>
        <v>0</v>
      </c>
      <c r="AG2285" s="1">
        <f>'[1]RC-1(PY)'!AG2285</f>
        <v>0</v>
      </c>
      <c r="AH2285" s="1">
        <f>'[1]RC-1(PY)'!AH2285</f>
        <v>0</v>
      </c>
      <c r="AI2285" s="1">
        <f>'[1]RC-1(PY)'!AI2285</f>
        <v>0</v>
      </c>
    </row>
    <row r="2286" spans="1:35" x14ac:dyDescent="0.3">
      <c r="A2286" s="1">
        <f>'[1]RC-1(PY)'!A2286</f>
        <v>0</v>
      </c>
      <c r="B2286" s="1">
        <f>'[1]RC-1(PY)'!B2286</f>
        <v>0</v>
      </c>
      <c r="C2286" s="1">
        <f>'[1]RC-1(PY)'!C2286</f>
        <v>0</v>
      </c>
      <c r="D2286" s="1">
        <f>'[1]RC-1(PY)'!D2286</f>
        <v>0</v>
      </c>
      <c r="E2286" s="1">
        <f>'[1]RC-1(PY)'!E2286</f>
        <v>0</v>
      </c>
      <c r="F2286" s="1">
        <f>'[1]RC-1(PY)'!F2286</f>
        <v>0</v>
      </c>
      <c r="G2286" s="1">
        <f>'[1]RC-1(PY)'!G2286</f>
        <v>0</v>
      </c>
      <c r="H2286" s="1">
        <f>'[1]RC-1(PY)'!H2286</f>
        <v>0</v>
      </c>
      <c r="I2286" s="1">
        <f>'[1]RC-1(PY)'!I2286</f>
        <v>0</v>
      </c>
      <c r="J2286" s="1">
        <f>'[1]RC-1(PY)'!J2286</f>
        <v>0</v>
      </c>
      <c r="K2286" s="1">
        <f>'[1]RC-1(PY)'!K2286</f>
        <v>0</v>
      </c>
      <c r="L2286" s="1">
        <f>'[1]RC-1(PY)'!L2286</f>
        <v>0</v>
      </c>
      <c r="M2286" s="1">
        <f>'[1]RC-1(PY)'!M2286</f>
        <v>0</v>
      </c>
      <c r="N2286" s="1">
        <f>'[1]RC-1(PY)'!N2286</f>
        <v>0</v>
      </c>
      <c r="O2286" s="1">
        <f>'[1]RC-1(PY)'!O2286</f>
        <v>0</v>
      </c>
      <c r="P2286" s="1">
        <f>'[1]RC-1(PY)'!P2286</f>
        <v>0</v>
      </c>
      <c r="Q2286" s="1">
        <f>'[1]RC-1(PY)'!Q2286</f>
        <v>0</v>
      </c>
      <c r="R2286" s="1">
        <f>'[1]RC-1(PY)'!R2286</f>
        <v>0</v>
      </c>
      <c r="S2286" s="1">
        <f>'[1]RC-1(PY)'!S2286</f>
        <v>0</v>
      </c>
      <c r="T2286" s="1">
        <f>'[1]RC-1(PY)'!T2286</f>
        <v>0</v>
      </c>
      <c r="U2286" s="1">
        <f>'[1]RC-1(PY)'!U2286</f>
        <v>0</v>
      </c>
      <c r="V2286" s="1">
        <f>'[1]RC-1(PY)'!V2286</f>
        <v>0</v>
      </c>
      <c r="W2286" s="1">
        <f>'[1]RC-1(PY)'!W2286</f>
        <v>0</v>
      </c>
      <c r="X2286" s="1">
        <f>'[1]RC-1(PY)'!X2286</f>
        <v>0</v>
      </c>
      <c r="Y2286" s="1">
        <f>'[1]RC-1(PY)'!Y2286</f>
        <v>0</v>
      </c>
      <c r="Z2286" s="1">
        <f>'[1]RC-1(PY)'!Z2286</f>
        <v>0</v>
      </c>
      <c r="AA2286" s="1">
        <f>'[1]RC-1(PY)'!AA2286</f>
        <v>0</v>
      </c>
      <c r="AB2286" s="1">
        <f>'[1]RC-1(PY)'!AB2286</f>
        <v>0</v>
      </c>
      <c r="AC2286" s="1">
        <f>'[1]RC-1(PY)'!AC2286</f>
        <v>0</v>
      </c>
      <c r="AD2286" s="1">
        <f>'[1]RC-1(PY)'!AD2286</f>
        <v>0</v>
      </c>
      <c r="AE2286" s="1">
        <f>'[1]RC-1(PY)'!AE2286</f>
        <v>0</v>
      </c>
      <c r="AF2286" s="1">
        <f>'[1]RC-1(PY)'!AF2286</f>
        <v>0</v>
      </c>
      <c r="AG2286" s="1">
        <f>'[1]RC-1(PY)'!AG2286</f>
        <v>0</v>
      </c>
      <c r="AH2286" s="1">
        <f>'[1]RC-1(PY)'!AH2286</f>
        <v>0</v>
      </c>
      <c r="AI2286" s="1">
        <f>'[1]RC-1(PY)'!AI2286</f>
        <v>0</v>
      </c>
    </row>
    <row r="2287" spans="1:35" x14ac:dyDescent="0.3">
      <c r="A2287" s="1">
        <f>'[1]RC-1(PY)'!A2287</f>
        <v>0</v>
      </c>
      <c r="B2287" s="1">
        <f>'[1]RC-1(PY)'!B2287</f>
        <v>0</v>
      </c>
      <c r="C2287" s="1">
        <f>'[1]RC-1(PY)'!C2287</f>
        <v>0</v>
      </c>
      <c r="D2287" s="1">
        <f>'[1]RC-1(PY)'!D2287</f>
        <v>0</v>
      </c>
      <c r="E2287" s="1">
        <f>'[1]RC-1(PY)'!E2287</f>
        <v>0</v>
      </c>
      <c r="F2287" s="1">
        <f>'[1]RC-1(PY)'!F2287</f>
        <v>0</v>
      </c>
      <c r="G2287" s="1">
        <f>'[1]RC-1(PY)'!G2287</f>
        <v>0</v>
      </c>
      <c r="H2287" s="1">
        <f>'[1]RC-1(PY)'!H2287</f>
        <v>0</v>
      </c>
      <c r="I2287" s="1">
        <f>'[1]RC-1(PY)'!I2287</f>
        <v>0</v>
      </c>
      <c r="J2287" s="1">
        <f>'[1]RC-1(PY)'!J2287</f>
        <v>0</v>
      </c>
      <c r="K2287" s="1">
        <f>'[1]RC-1(PY)'!K2287</f>
        <v>0</v>
      </c>
      <c r="L2287" s="1">
        <f>'[1]RC-1(PY)'!L2287</f>
        <v>0</v>
      </c>
      <c r="M2287" s="1">
        <f>'[1]RC-1(PY)'!M2287</f>
        <v>0</v>
      </c>
      <c r="N2287" s="1">
        <f>'[1]RC-1(PY)'!N2287</f>
        <v>0</v>
      </c>
      <c r="O2287" s="1">
        <f>'[1]RC-1(PY)'!O2287</f>
        <v>0</v>
      </c>
      <c r="P2287" s="1">
        <f>'[1]RC-1(PY)'!P2287</f>
        <v>0</v>
      </c>
      <c r="Q2287" s="1">
        <f>'[1]RC-1(PY)'!Q2287</f>
        <v>0</v>
      </c>
      <c r="R2287" s="1">
        <f>'[1]RC-1(PY)'!R2287</f>
        <v>0</v>
      </c>
      <c r="S2287" s="1">
        <f>'[1]RC-1(PY)'!S2287</f>
        <v>0</v>
      </c>
      <c r="T2287" s="1">
        <f>'[1]RC-1(PY)'!T2287</f>
        <v>0</v>
      </c>
      <c r="U2287" s="1">
        <f>'[1]RC-1(PY)'!U2287</f>
        <v>0</v>
      </c>
      <c r="V2287" s="1">
        <f>'[1]RC-1(PY)'!V2287</f>
        <v>0</v>
      </c>
      <c r="W2287" s="1">
        <f>'[1]RC-1(PY)'!W2287</f>
        <v>0</v>
      </c>
      <c r="X2287" s="1">
        <f>'[1]RC-1(PY)'!X2287</f>
        <v>0</v>
      </c>
      <c r="Y2287" s="1">
        <f>'[1]RC-1(PY)'!Y2287</f>
        <v>0</v>
      </c>
      <c r="Z2287" s="1">
        <f>'[1]RC-1(PY)'!Z2287</f>
        <v>0</v>
      </c>
      <c r="AA2287" s="1">
        <f>'[1]RC-1(PY)'!AA2287</f>
        <v>0</v>
      </c>
      <c r="AB2287" s="1">
        <f>'[1]RC-1(PY)'!AB2287</f>
        <v>0</v>
      </c>
      <c r="AC2287" s="1">
        <f>'[1]RC-1(PY)'!AC2287</f>
        <v>0</v>
      </c>
      <c r="AD2287" s="1">
        <f>'[1]RC-1(PY)'!AD2287</f>
        <v>0</v>
      </c>
      <c r="AE2287" s="1">
        <f>'[1]RC-1(PY)'!AE2287</f>
        <v>0</v>
      </c>
      <c r="AF2287" s="1">
        <f>'[1]RC-1(PY)'!AF2287</f>
        <v>0</v>
      </c>
      <c r="AG2287" s="1">
        <f>'[1]RC-1(PY)'!AG2287</f>
        <v>0</v>
      </c>
      <c r="AH2287" s="1">
        <f>'[1]RC-1(PY)'!AH2287</f>
        <v>0</v>
      </c>
      <c r="AI2287" s="1">
        <f>'[1]RC-1(PY)'!AI2287</f>
        <v>0</v>
      </c>
    </row>
    <row r="2288" spans="1:35" x14ac:dyDescent="0.3">
      <c r="A2288" s="1">
        <f>'[1]RC-1(PY)'!A2288</f>
        <v>0</v>
      </c>
      <c r="B2288" s="1">
        <f>'[1]RC-1(PY)'!B2288</f>
        <v>0</v>
      </c>
      <c r="C2288" s="1">
        <f>'[1]RC-1(PY)'!C2288</f>
        <v>0</v>
      </c>
      <c r="D2288" s="1">
        <f>'[1]RC-1(PY)'!D2288</f>
        <v>0</v>
      </c>
      <c r="E2288" s="1">
        <f>'[1]RC-1(PY)'!E2288</f>
        <v>0</v>
      </c>
      <c r="F2288" s="1">
        <f>'[1]RC-1(PY)'!F2288</f>
        <v>0</v>
      </c>
      <c r="G2288" s="1">
        <f>'[1]RC-1(PY)'!G2288</f>
        <v>0</v>
      </c>
      <c r="H2288" s="1">
        <f>'[1]RC-1(PY)'!H2288</f>
        <v>0</v>
      </c>
      <c r="I2288" s="1">
        <f>'[1]RC-1(PY)'!I2288</f>
        <v>0</v>
      </c>
      <c r="J2288" s="1">
        <f>'[1]RC-1(PY)'!J2288</f>
        <v>0</v>
      </c>
      <c r="K2288" s="1">
        <f>'[1]RC-1(PY)'!K2288</f>
        <v>0</v>
      </c>
      <c r="L2288" s="1">
        <f>'[1]RC-1(PY)'!L2288</f>
        <v>0</v>
      </c>
      <c r="M2288" s="1">
        <f>'[1]RC-1(PY)'!M2288</f>
        <v>0</v>
      </c>
      <c r="N2288" s="1">
        <f>'[1]RC-1(PY)'!N2288</f>
        <v>0</v>
      </c>
      <c r="O2288" s="1">
        <f>'[1]RC-1(PY)'!O2288</f>
        <v>0</v>
      </c>
      <c r="P2288" s="1">
        <f>'[1]RC-1(PY)'!P2288</f>
        <v>0</v>
      </c>
      <c r="Q2288" s="1">
        <f>'[1]RC-1(PY)'!Q2288</f>
        <v>0</v>
      </c>
      <c r="R2288" s="1">
        <f>'[1]RC-1(PY)'!R2288</f>
        <v>0</v>
      </c>
      <c r="S2288" s="1">
        <f>'[1]RC-1(PY)'!S2288</f>
        <v>0</v>
      </c>
      <c r="T2288" s="1">
        <f>'[1]RC-1(PY)'!T2288</f>
        <v>0</v>
      </c>
      <c r="U2288" s="1">
        <f>'[1]RC-1(PY)'!U2288</f>
        <v>0</v>
      </c>
      <c r="V2288" s="1">
        <f>'[1]RC-1(PY)'!V2288</f>
        <v>0</v>
      </c>
      <c r="W2288" s="1">
        <f>'[1]RC-1(PY)'!W2288</f>
        <v>0</v>
      </c>
      <c r="X2288" s="1">
        <f>'[1]RC-1(PY)'!X2288</f>
        <v>0</v>
      </c>
      <c r="Y2288" s="1">
        <f>'[1]RC-1(PY)'!Y2288</f>
        <v>0</v>
      </c>
      <c r="Z2288" s="1">
        <f>'[1]RC-1(PY)'!Z2288</f>
        <v>0</v>
      </c>
      <c r="AA2288" s="1">
        <f>'[1]RC-1(PY)'!AA2288</f>
        <v>0</v>
      </c>
      <c r="AB2288" s="1">
        <f>'[1]RC-1(PY)'!AB2288</f>
        <v>0</v>
      </c>
      <c r="AC2288" s="1">
        <f>'[1]RC-1(PY)'!AC2288</f>
        <v>0</v>
      </c>
      <c r="AD2288" s="1">
        <f>'[1]RC-1(PY)'!AD2288</f>
        <v>0</v>
      </c>
      <c r="AE2288" s="1">
        <f>'[1]RC-1(PY)'!AE2288</f>
        <v>0</v>
      </c>
      <c r="AF2288" s="1">
        <f>'[1]RC-1(PY)'!AF2288</f>
        <v>0</v>
      </c>
      <c r="AG2288" s="1">
        <f>'[1]RC-1(PY)'!AG2288</f>
        <v>0</v>
      </c>
      <c r="AH2288" s="1">
        <f>'[1]RC-1(PY)'!AH2288</f>
        <v>0</v>
      </c>
      <c r="AI2288" s="1">
        <f>'[1]RC-1(PY)'!AI2288</f>
        <v>0</v>
      </c>
    </row>
    <row r="2289" spans="1:35" x14ac:dyDescent="0.3">
      <c r="A2289" s="1">
        <f>'[1]RC-1(PY)'!A2289</f>
        <v>0</v>
      </c>
      <c r="B2289" s="1">
        <f>'[1]RC-1(PY)'!B2289</f>
        <v>0</v>
      </c>
      <c r="C2289" s="1">
        <f>'[1]RC-1(PY)'!C2289</f>
        <v>0</v>
      </c>
      <c r="D2289" s="1">
        <f>'[1]RC-1(PY)'!D2289</f>
        <v>0</v>
      </c>
      <c r="E2289" s="1">
        <f>'[1]RC-1(PY)'!E2289</f>
        <v>0</v>
      </c>
      <c r="F2289" s="1">
        <f>'[1]RC-1(PY)'!F2289</f>
        <v>0</v>
      </c>
      <c r="G2289" s="1">
        <f>'[1]RC-1(PY)'!G2289</f>
        <v>0</v>
      </c>
      <c r="H2289" s="1">
        <f>'[1]RC-1(PY)'!H2289</f>
        <v>0</v>
      </c>
      <c r="I2289" s="1">
        <f>'[1]RC-1(PY)'!I2289</f>
        <v>0</v>
      </c>
      <c r="J2289" s="1">
        <f>'[1]RC-1(PY)'!J2289</f>
        <v>0</v>
      </c>
      <c r="K2289" s="1">
        <f>'[1]RC-1(PY)'!K2289</f>
        <v>0</v>
      </c>
      <c r="L2289" s="1">
        <f>'[1]RC-1(PY)'!L2289</f>
        <v>0</v>
      </c>
      <c r="M2289" s="1">
        <f>'[1]RC-1(PY)'!M2289</f>
        <v>0</v>
      </c>
      <c r="N2289" s="1">
        <f>'[1]RC-1(PY)'!N2289</f>
        <v>0</v>
      </c>
      <c r="O2289" s="1">
        <f>'[1]RC-1(PY)'!O2289</f>
        <v>0</v>
      </c>
      <c r="P2289" s="1">
        <f>'[1]RC-1(PY)'!P2289</f>
        <v>0</v>
      </c>
      <c r="Q2289" s="1">
        <f>'[1]RC-1(PY)'!Q2289</f>
        <v>0</v>
      </c>
      <c r="R2289" s="1">
        <f>'[1]RC-1(PY)'!R2289</f>
        <v>0</v>
      </c>
      <c r="S2289" s="1">
        <f>'[1]RC-1(PY)'!S2289</f>
        <v>0</v>
      </c>
      <c r="T2289" s="1">
        <f>'[1]RC-1(PY)'!T2289</f>
        <v>0</v>
      </c>
      <c r="U2289" s="1">
        <f>'[1]RC-1(PY)'!U2289</f>
        <v>0</v>
      </c>
      <c r="V2289" s="1">
        <f>'[1]RC-1(PY)'!V2289</f>
        <v>0</v>
      </c>
      <c r="W2289" s="1">
        <f>'[1]RC-1(PY)'!W2289</f>
        <v>0</v>
      </c>
      <c r="X2289" s="1">
        <f>'[1]RC-1(PY)'!X2289</f>
        <v>0</v>
      </c>
      <c r="Y2289" s="1">
        <f>'[1]RC-1(PY)'!Y2289</f>
        <v>0</v>
      </c>
      <c r="Z2289" s="1">
        <f>'[1]RC-1(PY)'!Z2289</f>
        <v>0</v>
      </c>
      <c r="AA2289" s="1">
        <f>'[1]RC-1(PY)'!AA2289</f>
        <v>0</v>
      </c>
      <c r="AB2289" s="1">
        <f>'[1]RC-1(PY)'!AB2289</f>
        <v>0</v>
      </c>
      <c r="AC2289" s="1">
        <f>'[1]RC-1(PY)'!AC2289</f>
        <v>0</v>
      </c>
      <c r="AD2289" s="1">
        <f>'[1]RC-1(PY)'!AD2289</f>
        <v>0</v>
      </c>
      <c r="AE2289" s="1">
        <f>'[1]RC-1(PY)'!AE2289</f>
        <v>0</v>
      </c>
      <c r="AF2289" s="1">
        <f>'[1]RC-1(PY)'!AF2289</f>
        <v>0</v>
      </c>
      <c r="AG2289" s="1">
        <f>'[1]RC-1(PY)'!AG2289</f>
        <v>0</v>
      </c>
      <c r="AH2289" s="1">
        <f>'[1]RC-1(PY)'!AH2289</f>
        <v>0</v>
      </c>
      <c r="AI2289" s="1">
        <f>'[1]RC-1(PY)'!AI2289</f>
        <v>0</v>
      </c>
    </row>
    <row r="2290" spans="1:35" x14ac:dyDescent="0.3">
      <c r="A2290" s="1">
        <f>'[1]RC-1(PY)'!A2290</f>
        <v>0</v>
      </c>
      <c r="B2290" s="1">
        <f>'[1]RC-1(PY)'!B2290</f>
        <v>0</v>
      </c>
      <c r="C2290" s="1">
        <f>'[1]RC-1(PY)'!C2290</f>
        <v>0</v>
      </c>
      <c r="D2290" s="1">
        <f>'[1]RC-1(PY)'!D2290</f>
        <v>0</v>
      </c>
      <c r="E2290" s="1">
        <f>'[1]RC-1(PY)'!E2290</f>
        <v>0</v>
      </c>
      <c r="F2290" s="1">
        <f>'[1]RC-1(PY)'!F2290</f>
        <v>0</v>
      </c>
      <c r="G2290" s="1">
        <f>'[1]RC-1(PY)'!G2290</f>
        <v>0</v>
      </c>
      <c r="H2290" s="1">
        <f>'[1]RC-1(PY)'!H2290</f>
        <v>0</v>
      </c>
      <c r="I2290" s="1">
        <f>'[1]RC-1(PY)'!I2290</f>
        <v>0</v>
      </c>
      <c r="J2290" s="1">
        <f>'[1]RC-1(PY)'!J2290</f>
        <v>0</v>
      </c>
      <c r="K2290" s="1">
        <f>'[1]RC-1(PY)'!K2290</f>
        <v>0</v>
      </c>
      <c r="L2290" s="1">
        <f>'[1]RC-1(PY)'!L2290</f>
        <v>0</v>
      </c>
      <c r="M2290" s="1">
        <f>'[1]RC-1(PY)'!M2290</f>
        <v>0</v>
      </c>
      <c r="N2290" s="1">
        <f>'[1]RC-1(PY)'!N2290</f>
        <v>0</v>
      </c>
      <c r="O2290" s="1">
        <f>'[1]RC-1(PY)'!O2290</f>
        <v>0</v>
      </c>
      <c r="P2290" s="1">
        <f>'[1]RC-1(PY)'!P2290</f>
        <v>0</v>
      </c>
      <c r="Q2290" s="1">
        <f>'[1]RC-1(PY)'!Q2290</f>
        <v>0</v>
      </c>
      <c r="R2290" s="1">
        <f>'[1]RC-1(PY)'!R2290</f>
        <v>0</v>
      </c>
      <c r="S2290" s="1">
        <f>'[1]RC-1(PY)'!S2290</f>
        <v>0</v>
      </c>
      <c r="T2290" s="1">
        <f>'[1]RC-1(PY)'!T2290</f>
        <v>0</v>
      </c>
      <c r="U2290" s="1">
        <f>'[1]RC-1(PY)'!U2290</f>
        <v>0</v>
      </c>
      <c r="V2290" s="1">
        <f>'[1]RC-1(PY)'!V2290</f>
        <v>0</v>
      </c>
      <c r="W2290" s="1">
        <f>'[1]RC-1(PY)'!W2290</f>
        <v>0</v>
      </c>
      <c r="X2290" s="1">
        <f>'[1]RC-1(PY)'!X2290</f>
        <v>0</v>
      </c>
      <c r="Y2290" s="1">
        <f>'[1]RC-1(PY)'!Y2290</f>
        <v>0</v>
      </c>
      <c r="Z2290" s="1">
        <f>'[1]RC-1(PY)'!Z2290</f>
        <v>0</v>
      </c>
      <c r="AA2290" s="1">
        <f>'[1]RC-1(PY)'!AA2290</f>
        <v>0</v>
      </c>
      <c r="AB2290" s="1">
        <f>'[1]RC-1(PY)'!AB2290</f>
        <v>0</v>
      </c>
      <c r="AC2290" s="1">
        <f>'[1]RC-1(PY)'!AC2290</f>
        <v>0</v>
      </c>
      <c r="AD2290" s="1">
        <f>'[1]RC-1(PY)'!AD2290</f>
        <v>0</v>
      </c>
      <c r="AE2290" s="1">
        <f>'[1]RC-1(PY)'!AE2290</f>
        <v>0</v>
      </c>
      <c r="AF2290" s="1">
        <f>'[1]RC-1(PY)'!AF2290</f>
        <v>0</v>
      </c>
      <c r="AG2290" s="1">
        <f>'[1]RC-1(PY)'!AG2290</f>
        <v>0</v>
      </c>
      <c r="AH2290" s="1">
        <f>'[1]RC-1(PY)'!AH2290</f>
        <v>0</v>
      </c>
      <c r="AI2290" s="1">
        <f>'[1]RC-1(PY)'!AI2290</f>
        <v>0</v>
      </c>
    </row>
    <row r="2291" spans="1:35" x14ac:dyDescent="0.3">
      <c r="A2291" s="1">
        <f>'[1]RC-1(PY)'!A2291</f>
        <v>0</v>
      </c>
      <c r="B2291" s="1">
        <f>'[1]RC-1(PY)'!B2291</f>
        <v>0</v>
      </c>
      <c r="C2291" s="1">
        <f>'[1]RC-1(PY)'!C2291</f>
        <v>0</v>
      </c>
      <c r="D2291" s="1">
        <f>'[1]RC-1(PY)'!D2291</f>
        <v>0</v>
      </c>
      <c r="E2291" s="1">
        <f>'[1]RC-1(PY)'!E2291</f>
        <v>0</v>
      </c>
      <c r="F2291" s="1">
        <f>'[1]RC-1(PY)'!F2291</f>
        <v>0</v>
      </c>
      <c r="G2291" s="1">
        <f>'[1]RC-1(PY)'!G2291</f>
        <v>0</v>
      </c>
      <c r="H2291" s="1">
        <f>'[1]RC-1(PY)'!H2291</f>
        <v>0</v>
      </c>
      <c r="I2291" s="1">
        <f>'[1]RC-1(PY)'!I2291</f>
        <v>0</v>
      </c>
      <c r="J2291" s="1">
        <f>'[1]RC-1(PY)'!J2291</f>
        <v>0</v>
      </c>
      <c r="K2291" s="1">
        <f>'[1]RC-1(PY)'!K2291</f>
        <v>0</v>
      </c>
      <c r="L2291" s="1">
        <f>'[1]RC-1(PY)'!L2291</f>
        <v>0</v>
      </c>
      <c r="M2291" s="1">
        <f>'[1]RC-1(PY)'!M2291</f>
        <v>0</v>
      </c>
      <c r="N2291" s="1">
        <f>'[1]RC-1(PY)'!N2291</f>
        <v>0</v>
      </c>
      <c r="O2291" s="1">
        <f>'[1]RC-1(PY)'!O2291</f>
        <v>0</v>
      </c>
      <c r="P2291" s="1">
        <f>'[1]RC-1(PY)'!P2291</f>
        <v>0</v>
      </c>
      <c r="Q2291" s="1">
        <f>'[1]RC-1(PY)'!Q2291</f>
        <v>0</v>
      </c>
      <c r="R2291" s="1">
        <f>'[1]RC-1(PY)'!R2291</f>
        <v>0</v>
      </c>
      <c r="S2291" s="1">
        <f>'[1]RC-1(PY)'!S2291</f>
        <v>0</v>
      </c>
      <c r="T2291" s="1">
        <f>'[1]RC-1(PY)'!T2291</f>
        <v>0</v>
      </c>
      <c r="U2291" s="1">
        <f>'[1]RC-1(PY)'!U2291</f>
        <v>0</v>
      </c>
      <c r="V2291" s="1">
        <f>'[1]RC-1(PY)'!V2291</f>
        <v>0</v>
      </c>
      <c r="W2291" s="1">
        <f>'[1]RC-1(PY)'!W2291</f>
        <v>0</v>
      </c>
      <c r="X2291" s="1">
        <f>'[1]RC-1(PY)'!X2291</f>
        <v>0</v>
      </c>
      <c r="Y2291" s="1">
        <f>'[1]RC-1(PY)'!Y2291</f>
        <v>0</v>
      </c>
      <c r="Z2291" s="1">
        <f>'[1]RC-1(PY)'!Z2291</f>
        <v>0</v>
      </c>
      <c r="AA2291" s="1">
        <f>'[1]RC-1(PY)'!AA2291</f>
        <v>0</v>
      </c>
      <c r="AB2291" s="1">
        <f>'[1]RC-1(PY)'!AB2291</f>
        <v>0</v>
      </c>
      <c r="AC2291" s="1">
        <f>'[1]RC-1(PY)'!AC2291</f>
        <v>0</v>
      </c>
      <c r="AD2291" s="1">
        <f>'[1]RC-1(PY)'!AD2291</f>
        <v>0</v>
      </c>
      <c r="AE2291" s="1">
        <f>'[1]RC-1(PY)'!AE2291</f>
        <v>0</v>
      </c>
      <c r="AF2291" s="1">
        <f>'[1]RC-1(PY)'!AF2291</f>
        <v>0</v>
      </c>
      <c r="AG2291" s="1">
        <f>'[1]RC-1(PY)'!AG2291</f>
        <v>0</v>
      </c>
      <c r="AH2291" s="1">
        <f>'[1]RC-1(PY)'!AH2291</f>
        <v>0</v>
      </c>
      <c r="AI2291" s="1">
        <f>'[1]RC-1(PY)'!AI2291</f>
        <v>0</v>
      </c>
    </row>
    <row r="2292" spans="1:35" x14ac:dyDescent="0.3">
      <c r="A2292" s="1">
        <f>'[1]RC-1(PY)'!A2292</f>
        <v>0</v>
      </c>
      <c r="B2292" s="1">
        <f>'[1]RC-1(PY)'!B2292</f>
        <v>0</v>
      </c>
      <c r="C2292" s="1">
        <f>'[1]RC-1(PY)'!C2292</f>
        <v>0</v>
      </c>
      <c r="D2292" s="1">
        <f>'[1]RC-1(PY)'!D2292</f>
        <v>0</v>
      </c>
      <c r="E2292" s="1">
        <f>'[1]RC-1(PY)'!E2292</f>
        <v>0</v>
      </c>
      <c r="F2292" s="1">
        <f>'[1]RC-1(PY)'!F2292</f>
        <v>0</v>
      </c>
      <c r="G2292" s="1">
        <f>'[1]RC-1(PY)'!G2292</f>
        <v>0</v>
      </c>
      <c r="H2292" s="1">
        <f>'[1]RC-1(PY)'!H2292</f>
        <v>0</v>
      </c>
      <c r="I2292" s="1">
        <f>'[1]RC-1(PY)'!I2292</f>
        <v>0</v>
      </c>
      <c r="J2292" s="1">
        <f>'[1]RC-1(PY)'!J2292</f>
        <v>0</v>
      </c>
      <c r="K2292" s="1">
        <f>'[1]RC-1(PY)'!K2292</f>
        <v>0</v>
      </c>
      <c r="L2292" s="1">
        <f>'[1]RC-1(PY)'!L2292</f>
        <v>0</v>
      </c>
      <c r="M2292" s="1">
        <f>'[1]RC-1(PY)'!M2292</f>
        <v>0</v>
      </c>
      <c r="N2292" s="1">
        <f>'[1]RC-1(PY)'!N2292</f>
        <v>0</v>
      </c>
      <c r="O2292" s="1">
        <f>'[1]RC-1(PY)'!O2292</f>
        <v>0</v>
      </c>
      <c r="P2292" s="1">
        <f>'[1]RC-1(PY)'!P2292</f>
        <v>0</v>
      </c>
      <c r="Q2292" s="1">
        <f>'[1]RC-1(PY)'!Q2292</f>
        <v>0</v>
      </c>
      <c r="R2292" s="1">
        <f>'[1]RC-1(PY)'!R2292</f>
        <v>0</v>
      </c>
      <c r="S2292" s="1">
        <f>'[1]RC-1(PY)'!S2292</f>
        <v>0</v>
      </c>
      <c r="T2292" s="1">
        <f>'[1]RC-1(PY)'!T2292</f>
        <v>0</v>
      </c>
      <c r="U2292" s="1">
        <f>'[1]RC-1(PY)'!U2292</f>
        <v>0</v>
      </c>
      <c r="V2292" s="1">
        <f>'[1]RC-1(PY)'!V2292</f>
        <v>0</v>
      </c>
      <c r="W2292" s="1">
        <f>'[1]RC-1(PY)'!W2292</f>
        <v>0</v>
      </c>
      <c r="X2292" s="1">
        <f>'[1]RC-1(PY)'!X2292</f>
        <v>0</v>
      </c>
      <c r="Y2292" s="1">
        <f>'[1]RC-1(PY)'!Y2292</f>
        <v>0</v>
      </c>
      <c r="Z2292" s="1">
        <f>'[1]RC-1(PY)'!Z2292</f>
        <v>0</v>
      </c>
      <c r="AA2292" s="1">
        <f>'[1]RC-1(PY)'!AA2292</f>
        <v>0</v>
      </c>
      <c r="AB2292" s="1">
        <f>'[1]RC-1(PY)'!AB2292</f>
        <v>0</v>
      </c>
      <c r="AC2292" s="1">
        <f>'[1]RC-1(PY)'!AC2292</f>
        <v>0</v>
      </c>
      <c r="AD2292" s="1">
        <f>'[1]RC-1(PY)'!AD2292</f>
        <v>0</v>
      </c>
      <c r="AE2292" s="1">
        <f>'[1]RC-1(PY)'!AE2292</f>
        <v>0</v>
      </c>
      <c r="AF2292" s="1">
        <f>'[1]RC-1(PY)'!AF2292</f>
        <v>0</v>
      </c>
      <c r="AG2292" s="1">
        <f>'[1]RC-1(PY)'!AG2292</f>
        <v>0</v>
      </c>
      <c r="AH2292" s="1">
        <f>'[1]RC-1(PY)'!AH2292</f>
        <v>0</v>
      </c>
      <c r="AI2292" s="1">
        <f>'[1]RC-1(PY)'!AI2292</f>
        <v>0</v>
      </c>
    </row>
    <row r="2293" spans="1:35" x14ac:dyDescent="0.3">
      <c r="A2293" s="1">
        <f>'[1]RC-1(PY)'!A2293</f>
        <v>0</v>
      </c>
      <c r="B2293" s="1">
        <f>'[1]RC-1(PY)'!B2293</f>
        <v>0</v>
      </c>
      <c r="C2293" s="1">
        <f>'[1]RC-1(PY)'!C2293</f>
        <v>0</v>
      </c>
      <c r="D2293" s="1">
        <f>'[1]RC-1(PY)'!D2293</f>
        <v>0</v>
      </c>
      <c r="E2293" s="1">
        <f>'[1]RC-1(PY)'!E2293</f>
        <v>0</v>
      </c>
      <c r="F2293" s="1">
        <f>'[1]RC-1(PY)'!F2293</f>
        <v>0</v>
      </c>
      <c r="G2293" s="1">
        <f>'[1]RC-1(PY)'!G2293</f>
        <v>0</v>
      </c>
      <c r="H2293" s="1">
        <f>'[1]RC-1(PY)'!H2293</f>
        <v>0</v>
      </c>
      <c r="I2293" s="1">
        <f>'[1]RC-1(PY)'!I2293</f>
        <v>0</v>
      </c>
      <c r="J2293" s="1">
        <f>'[1]RC-1(PY)'!J2293</f>
        <v>0</v>
      </c>
      <c r="K2293" s="1">
        <f>'[1]RC-1(PY)'!K2293</f>
        <v>0</v>
      </c>
      <c r="L2293" s="1">
        <f>'[1]RC-1(PY)'!L2293</f>
        <v>0</v>
      </c>
      <c r="M2293" s="1">
        <f>'[1]RC-1(PY)'!M2293</f>
        <v>0</v>
      </c>
      <c r="N2293" s="1">
        <f>'[1]RC-1(PY)'!N2293</f>
        <v>0</v>
      </c>
      <c r="O2293" s="1">
        <f>'[1]RC-1(PY)'!O2293</f>
        <v>0</v>
      </c>
      <c r="P2293" s="1">
        <f>'[1]RC-1(PY)'!P2293</f>
        <v>0</v>
      </c>
      <c r="Q2293" s="1">
        <f>'[1]RC-1(PY)'!Q2293</f>
        <v>0</v>
      </c>
      <c r="R2293" s="1">
        <f>'[1]RC-1(PY)'!R2293</f>
        <v>0</v>
      </c>
      <c r="S2293" s="1">
        <f>'[1]RC-1(PY)'!S2293</f>
        <v>0</v>
      </c>
      <c r="T2293" s="1">
        <f>'[1]RC-1(PY)'!T2293</f>
        <v>0</v>
      </c>
      <c r="U2293" s="1">
        <f>'[1]RC-1(PY)'!U2293</f>
        <v>0</v>
      </c>
      <c r="V2293" s="1">
        <f>'[1]RC-1(PY)'!V2293</f>
        <v>0</v>
      </c>
      <c r="W2293" s="1">
        <f>'[1]RC-1(PY)'!W2293</f>
        <v>0</v>
      </c>
      <c r="X2293" s="1">
        <f>'[1]RC-1(PY)'!X2293</f>
        <v>0</v>
      </c>
      <c r="Y2293" s="1">
        <f>'[1]RC-1(PY)'!Y2293</f>
        <v>0</v>
      </c>
      <c r="Z2293" s="1">
        <f>'[1]RC-1(PY)'!Z2293</f>
        <v>0</v>
      </c>
      <c r="AA2293" s="1">
        <f>'[1]RC-1(PY)'!AA2293</f>
        <v>0</v>
      </c>
      <c r="AB2293" s="1">
        <f>'[1]RC-1(PY)'!AB2293</f>
        <v>0</v>
      </c>
      <c r="AC2293" s="1">
        <f>'[1]RC-1(PY)'!AC2293</f>
        <v>0</v>
      </c>
      <c r="AD2293" s="1">
        <f>'[1]RC-1(PY)'!AD2293</f>
        <v>0</v>
      </c>
      <c r="AE2293" s="1">
        <f>'[1]RC-1(PY)'!AE2293</f>
        <v>0</v>
      </c>
      <c r="AF2293" s="1">
        <f>'[1]RC-1(PY)'!AF2293</f>
        <v>0</v>
      </c>
      <c r="AG2293" s="1">
        <f>'[1]RC-1(PY)'!AG2293</f>
        <v>0</v>
      </c>
      <c r="AH2293" s="1">
        <f>'[1]RC-1(PY)'!AH2293</f>
        <v>0</v>
      </c>
      <c r="AI2293" s="1">
        <f>'[1]RC-1(PY)'!AI2293</f>
        <v>0</v>
      </c>
    </row>
    <row r="2294" spans="1:35" x14ac:dyDescent="0.3">
      <c r="A2294" s="1">
        <f>'[1]RC-1(PY)'!A2294</f>
        <v>0</v>
      </c>
      <c r="B2294" s="1">
        <f>'[1]RC-1(PY)'!B2294</f>
        <v>0</v>
      </c>
      <c r="C2294" s="1">
        <f>'[1]RC-1(PY)'!C2294</f>
        <v>0</v>
      </c>
      <c r="D2294" s="1">
        <f>'[1]RC-1(PY)'!D2294</f>
        <v>0</v>
      </c>
      <c r="E2294" s="1">
        <f>'[1]RC-1(PY)'!E2294</f>
        <v>0</v>
      </c>
      <c r="F2294" s="1">
        <f>'[1]RC-1(PY)'!F2294</f>
        <v>0</v>
      </c>
      <c r="G2294" s="1">
        <f>'[1]RC-1(PY)'!G2294</f>
        <v>0</v>
      </c>
      <c r="H2294" s="1">
        <f>'[1]RC-1(PY)'!H2294</f>
        <v>0</v>
      </c>
      <c r="I2294" s="1">
        <f>'[1]RC-1(PY)'!I2294</f>
        <v>0</v>
      </c>
      <c r="J2294" s="1">
        <f>'[1]RC-1(PY)'!J2294</f>
        <v>0</v>
      </c>
      <c r="K2294" s="1">
        <f>'[1]RC-1(PY)'!K2294</f>
        <v>0</v>
      </c>
      <c r="L2294" s="1">
        <f>'[1]RC-1(PY)'!L2294</f>
        <v>0</v>
      </c>
      <c r="M2294" s="1">
        <f>'[1]RC-1(PY)'!M2294</f>
        <v>0</v>
      </c>
      <c r="N2294" s="1">
        <f>'[1]RC-1(PY)'!N2294</f>
        <v>0</v>
      </c>
      <c r="O2294" s="1">
        <f>'[1]RC-1(PY)'!O2294</f>
        <v>0</v>
      </c>
      <c r="P2294" s="1">
        <f>'[1]RC-1(PY)'!P2294</f>
        <v>0</v>
      </c>
      <c r="Q2294" s="1">
        <f>'[1]RC-1(PY)'!Q2294</f>
        <v>0</v>
      </c>
      <c r="R2294" s="1">
        <f>'[1]RC-1(PY)'!R2294</f>
        <v>0</v>
      </c>
      <c r="S2294" s="1">
        <f>'[1]RC-1(PY)'!S2294</f>
        <v>0</v>
      </c>
      <c r="T2294" s="1">
        <f>'[1]RC-1(PY)'!T2294</f>
        <v>0</v>
      </c>
      <c r="U2294" s="1">
        <f>'[1]RC-1(PY)'!U2294</f>
        <v>0</v>
      </c>
      <c r="V2294" s="1">
        <f>'[1]RC-1(PY)'!V2294</f>
        <v>0</v>
      </c>
      <c r="W2294" s="1">
        <f>'[1]RC-1(PY)'!W2294</f>
        <v>0</v>
      </c>
      <c r="X2294" s="1">
        <f>'[1]RC-1(PY)'!X2294</f>
        <v>0</v>
      </c>
      <c r="Y2294" s="1">
        <f>'[1]RC-1(PY)'!Y2294</f>
        <v>0</v>
      </c>
      <c r="Z2294" s="1">
        <f>'[1]RC-1(PY)'!Z2294</f>
        <v>0</v>
      </c>
      <c r="AA2294" s="1">
        <f>'[1]RC-1(PY)'!AA2294</f>
        <v>0</v>
      </c>
      <c r="AB2294" s="1">
        <f>'[1]RC-1(PY)'!AB2294</f>
        <v>0</v>
      </c>
      <c r="AC2294" s="1">
        <f>'[1]RC-1(PY)'!AC2294</f>
        <v>0</v>
      </c>
      <c r="AD2294" s="1">
        <f>'[1]RC-1(PY)'!AD2294</f>
        <v>0</v>
      </c>
      <c r="AE2294" s="1">
        <f>'[1]RC-1(PY)'!AE2294</f>
        <v>0</v>
      </c>
      <c r="AF2294" s="1">
        <f>'[1]RC-1(PY)'!AF2294</f>
        <v>0</v>
      </c>
      <c r="AG2294" s="1">
        <f>'[1]RC-1(PY)'!AG2294</f>
        <v>0</v>
      </c>
      <c r="AH2294" s="1">
        <f>'[1]RC-1(PY)'!AH2294</f>
        <v>0</v>
      </c>
      <c r="AI2294" s="1">
        <f>'[1]RC-1(PY)'!AI2294</f>
        <v>0</v>
      </c>
    </row>
    <row r="2295" spans="1:35" x14ac:dyDescent="0.3">
      <c r="A2295" s="1">
        <f>'[1]RC-1(PY)'!A2295</f>
        <v>0</v>
      </c>
      <c r="B2295" s="1">
        <f>'[1]RC-1(PY)'!B2295</f>
        <v>0</v>
      </c>
      <c r="C2295" s="1">
        <f>'[1]RC-1(PY)'!C2295</f>
        <v>0</v>
      </c>
      <c r="D2295" s="1">
        <f>'[1]RC-1(PY)'!D2295</f>
        <v>0</v>
      </c>
      <c r="E2295" s="1">
        <f>'[1]RC-1(PY)'!E2295</f>
        <v>0</v>
      </c>
      <c r="F2295" s="1">
        <f>'[1]RC-1(PY)'!F2295</f>
        <v>0</v>
      </c>
      <c r="G2295" s="1">
        <f>'[1]RC-1(PY)'!G2295</f>
        <v>0</v>
      </c>
      <c r="H2295" s="1">
        <f>'[1]RC-1(PY)'!H2295</f>
        <v>0</v>
      </c>
      <c r="I2295" s="1">
        <f>'[1]RC-1(PY)'!I2295</f>
        <v>0</v>
      </c>
      <c r="J2295" s="1">
        <f>'[1]RC-1(PY)'!J2295</f>
        <v>0</v>
      </c>
      <c r="K2295" s="1">
        <f>'[1]RC-1(PY)'!K2295</f>
        <v>0</v>
      </c>
      <c r="L2295" s="1">
        <f>'[1]RC-1(PY)'!L2295</f>
        <v>0</v>
      </c>
      <c r="M2295" s="1">
        <f>'[1]RC-1(PY)'!M2295</f>
        <v>0</v>
      </c>
      <c r="N2295" s="1">
        <f>'[1]RC-1(PY)'!N2295</f>
        <v>0</v>
      </c>
      <c r="O2295" s="1">
        <f>'[1]RC-1(PY)'!O2295</f>
        <v>0</v>
      </c>
      <c r="P2295" s="1">
        <f>'[1]RC-1(PY)'!P2295</f>
        <v>0</v>
      </c>
      <c r="Q2295" s="1">
        <f>'[1]RC-1(PY)'!Q2295</f>
        <v>0</v>
      </c>
      <c r="R2295" s="1">
        <f>'[1]RC-1(PY)'!R2295</f>
        <v>0</v>
      </c>
      <c r="S2295" s="1">
        <f>'[1]RC-1(PY)'!S2295</f>
        <v>0</v>
      </c>
      <c r="T2295" s="1">
        <f>'[1]RC-1(PY)'!T2295</f>
        <v>0</v>
      </c>
      <c r="U2295" s="1">
        <f>'[1]RC-1(PY)'!U2295</f>
        <v>0</v>
      </c>
      <c r="V2295" s="1">
        <f>'[1]RC-1(PY)'!V2295</f>
        <v>0</v>
      </c>
      <c r="W2295" s="1">
        <f>'[1]RC-1(PY)'!W2295</f>
        <v>0</v>
      </c>
      <c r="X2295" s="1">
        <f>'[1]RC-1(PY)'!X2295</f>
        <v>0</v>
      </c>
      <c r="Y2295" s="1">
        <f>'[1]RC-1(PY)'!Y2295</f>
        <v>0</v>
      </c>
      <c r="Z2295" s="1">
        <f>'[1]RC-1(PY)'!Z2295</f>
        <v>0</v>
      </c>
      <c r="AA2295" s="1">
        <f>'[1]RC-1(PY)'!AA2295</f>
        <v>0</v>
      </c>
      <c r="AB2295" s="1">
        <f>'[1]RC-1(PY)'!AB2295</f>
        <v>0</v>
      </c>
      <c r="AC2295" s="1">
        <f>'[1]RC-1(PY)'!AC2295</f>
        <v>0</v>
      </c>
      <c r="AD2295" s="1">
        <f>'[1]RC-1(PY)'!AD2295</f>
        <v>0</v>
      </c>
      <c r="AE2295" s="1">
        <f>'[1]RC-1(PY)'!AE2295</f>
        <v>0</v>
      </c>
      <c r="AF2295" s="1">
        <f>'[1]RC-1(PY)'!AF2295</f>
        <v>0</v>
      </c>
      <c r="AG2295" s="1">
        <f>'[1]RC-1(PY)'!AG2295</f>
        <v>0</v>
      </c>
      <c r="AH2295" s="1">
        <f>'[1]RC-1(PY)'!AH2295</f>
        <v>0</v>
      </c>
      <c r="AI2295" s="1">
        <f>'[1]RC-1(PY)'!AI2295</f>
        <v>0</v>
      </c>
    </row>
    <row r="2296" spans="1:35" x14ac:dyDescent="0.3">
      <c r="A2296" s="1">
        <f>'[1]RC-1(PY)'!A2296</f>
        <v>0</v>
      </c>
      <c r="B2296" s="1">
        <f>'[1]RC-1(PY)'!B2296</f>
        <v>0</v>
      </c>
      <c r="C2296" s="1">
        <f>'[1]RC-1(PY)'!C2296</f>
        <v>0</v>
      </c>
      <c r="D2296" s="1">
        <f>'[1]RC-1(PY)'!D2296</f>
        <v>0</v>
      </c>
      <c r="E2296" s="1">
        <f>'[1]RC-1(PY)'!E2296</f>
        <v>0</v>
      </c>
      <c r="F2296" s="1">
        <f>'[1]RC-1(PY)'!F2296</f>
        <v>0</v>
      </c>
      <c r="G2296" s="1">
        <f>'[1]RC-1(PY)'!G2296</f>
        <v>0</v>
      </c>
      <c r="H2296" s="1">
        <f>'[1]RC-1(PY)'!H2296</f>
        <v>0</v>
      </c>
      <c r="I2296" s="1">
        <f>'[1]RC-1(PY)'!I2296</f>
        <v>0</v>
      </c>
      <c r="J2296" s="1">
        <f>'[1]RC-1(PY)'!J2296</f>
        <v>0</v>
      </c>
      <c r="K2296" s="1">
        <f>'[1]RC-1(PY)'!K2296</f>
        <v>0</v>
      </c>
      <c r="L2296" s="1">
        <f>'[1]RC-1(PY)'!L2296</f>
        <v>0</v>
      </c>
      <c r="M2296" s="1">
        <f>'[1]RC-1(PY)'!M2296</f>
        <v>0</v>
      </c>
      <c r="N2296" s="1">
        <f>'[1]RC-1(PY)'!N2296</f>
        <v>0</v>
      </c>
      <c r="O2296" s="1">
        <f>'[1]RC-1(PY)'!O2296</f>
        <v>0</v>
      </c>
      <c r="P2296" s="1">
        <f>'[1]RC-1(PY)'!P2296</f>
        <v>0</v>
      </c>
      <c r="Q2296" s="1">
        <f>'[1]RC-1(PY)'!Q2296</f>
        <v>0</v>
      </c>
      <c r="R2296" s="1">
        <f>'[1]RC-1(PY)'!R2296</f>
        <v>0</v>
      </c>
      <c r="S2296" s="1">
        <f>'[1]RC-1(PY)'!S2296</f>
        <v>0</v>
      </c>
      <c r="T2296" s="1">
        <f>'[1]RC-1(PY)'!T2296</f>
        <v>0</v>
      </c>
      <c r="U2296" s="1">
        <f>'[1]RC-1(PY)'!U2296</f>
        <v>0</v>
      </c>
      <c r="V2296" s="1">
        <f>'[1]RC-1(PY)'!V2296</f>
        <v>0</v>
      </c>
      <c r="W2296" s="1">
        <f>'[1]RC-1(PY)'!W2296</f>
        <v>0</v>
      </c>
      <c r="X2296" s="1">
        <f>'[1]RC-1(PY)'!X2296</f>
        <v>0</v>
      </c>
      <c r="Y2296" s="1">
        <f>'[1]RC-1(PY)'!Y2296</f>
        <v>0</v>
      </c>
      <c r="Z2296" s="1">
        <f>'[1]RC-1(PY)'!Z2296</f>
        <v>0</v>
      </c>
      <c r="AA2296" s="1">
        <f>'[1]RC-1(PY)'!AA2296</f>
        <v>0</v>
      </c>
      <c r="AB2296" s="1">
        <f>'[1]RC-1(PY)'!AB2296</f>
        <v>0</v>
      </c>
      <c r="AC2296" s="1">
        <f>'[1]RC-1(PY)'!AC2296</f>
        <v>0</v>
      </c>
      <c r="AD2296" s="1">
        <f>'[1]RC-1(PY)'!AD2296</f>
        <v>0</v>
      </c>
      <c r="AE2296" s="1">
        <f>'[1]RC-1(PY)'!AE2296</f>
        <v>0</v>
      </c>
      <c r="AF2296" s="1">
        <f>'[1]RC-1(PY)'!AF2296</f>
        <v>0</v>
      </c>
      <c r="AG2296" s="1">
        <f>'[1]RC-1(PY)'!AG2296</f>
        <v>0</v>
      </c>
      <c r="AH2296" s="1">
        <f>'[1]RC-1(PY)'!AH2296</f>
        <v>0</v>
      </c>
      <c r="AI2296" s="1">
        <f>'[1]RC-1(PY)'!AI2296</f>
        <v>0</v>
      </c>
    </row>
    <row r="2297" spans="1:35" x14ac:dyDescent="0.3">
      <c r="A2297" s="1">
        <f>'[1]RC-1(PY)'!A2297</f>
        <v>0</v>
      </c>
      <c r="B2297" s="1">
        <f>'[1]RC-1(PY)'!B2297</f>
        <v>0</v>
      </c>
      <c r="C2297" s="1">
        <f>'[1]RC-1(PY)'!C2297</f>
        <v>0</v>
      </c>
      <c r="D2297" s="1">
        <f>'[1]RC-1(PY)'!D2297</f>
        <v>0</v>
      </c>
      <c r="E2297" s="1">
        <f>'[1]RC-1(PY)'!E2297</f>
        <v>0</v>
      </c>
      <c r="F2297" s="1">
        <f>'[1]RC-1(PY)'!F2297</f>
        <v>0</v>
      </c>
      <c r="G2297" s="1">
        <f>'[1]RC-1(PY)'!G2297</f>
        <v>0</v>
      </c>
      <c r="H2297" s="1">
        <f>'[1]RC-1(PY)'!H2297</f>
        <v>0</v>
      </c>
      <c r="I2297" s="1">
        <f>'[1]RC-1(PY)'!I2297</f>
        <v>0</v>
      </c>
      <c r="J2297" s="1">
        <f>'[1]RC-1(PY)'!J2297</f>
        <v>0</v>
      </c>
      <c r="K2297" s="1">
        <f>'[1]RC-1(PY)'!K2297</f>
        <v>0</v>
      </c>
      <c r="L2297" s="1">
        <f>'[1]RC-1(PY)'!L2297</f>
        <v>0</v>
      </c>
      <c r="M2297" s="1">
        <f>'[1]RC-1(PY)'!M2297</f>
        <v>0</v>
      </c>
      <c r="N2297" s="1">
        <f>'[1]RC-1(PY)'!N2297</f>
        <v>0</v>
      </c>
      <c r="O2297" s="1">
        <f>'[1]RC-1(PY)'!O2297</f>
        <v>0</v>
      </c>
      <c r="P2297" s="1">
        <f>'[1]RC-1(PY)'!P2297</f>
        <v>0</v>
      </c>
      <c r="Q2297" s="1">
        <f>'[1]RC-1(PY)'!Q2297</f>
        <v>0</v>
      </c>
      <c r="R2297" s="1">
        <f>'[1]RC-1(PY)'!R2297</f>
        <v>0</v>
      </c>
      <c r="S2297" s="1">
        <f>'[1]RC-1(PY)'!S2297</f>
        <v>0</v>
      </c>
      <c r="T2297" s="1">
        <f>'[1]RC-1(PY)'!T2297</f>
        <v>0</v>
      </c>
      <c r="U2297" s="1">
        <f>'[1]RC-1(PY)'!U2297</f>
        <v>0</v>
      </c>
      <c r="V2297" s="1">
        <f>'[1]RC-1(PY)'!V2297</f>
        <v>0</v>
      </c>
      <c r="W2297" s="1">
        <f>'[1]RC-1(PY)'!W2297</f>
        <v>0</v>
      </c>
      <c r="X2297" s="1">
        <f>'[1]RC-1(PY)'!X2297</f>
        <v>0</v>
      </c>
      <c r="Y2297" s="1">
        <f>'[1]RC-1(PY)'!Y2297</f>
        <v>0</v>
      </c>
      <c r="Z2297" s="1">
        <f>'[1]RC-1(PY)'!Z2297</f>
        <v>0</v>
      </c>
      <c r="AA2297" s="1">
        <f>'[1]RC-1(PY)'!AA2297</f>
        <v>0</v>
      </c>
      <c r="AB2297" s="1">
        <f>'[1]RC-1(PY)'!AB2297</f>
        <v>0</v>
      </c>
      <c r="AC2297" s="1">
        <f>'[1]RC-1(PY)'!AC2297</f>
        <v>0</v>
      </c>
      <c r="AD2297" s="1">
        <f>'[1]RC-1(PY)'!AD2297</f>
        <v>0</v>
      </c>
      <c r="AE2297" s="1">
        <f>'[1]RC-1(PY)'!AE2297</f>
        <v>0</v>
      </c>
      <c r="AF2297" s="1">
        <f>'[1]RC-1(PY)'!AF2297</f>
        <v>0</v>
      </c>
      <c r="AG2297" s="1">
        <f>'[1]RC-1(PY)'!AG2297</f>
        <v>0</v>
      </c>
      <c r="AH2297" s="1">
        <f>'[1]RC-1(PY)'!AH2297</f>
        <v>0</v>
      </c>
      <c r="AI2297" s="1">
        <f>'[1]RC-1(PY)'!AI2297</f>
        <v>0</v>
      </c>
    </row>
    <row r="2298" spans="1:35" x14ac:dyDescent="0.3">
      <c r="A2298" s="1">
        <f>'[1]RC-1(PY)'!A2298</f>
        <v>0</v>
      </c>
      <c r="B2298" s="1">
        <f>'[1]RC-1(PY)'!B2298</f>
        <v>0</v>
      </c>
      <c r="C2298" s="1">
        <f>'[1]RC-1(PY)'!C2298</f>
        <v>0</v>
      </c>
      <c r="D2298" s="1">
        <f>'[1]RC-1(PY)'!D2298</f>
        <v>0</v>
      </c>
      <c r="E2298" s="1">
        <f>'[1]RC-1(PY)'!E2298</f>
        <v>0</v>
      </c>
      <c r="F2298" s="1">
        <f>'[1]RC-1(PY)'!F2298</f>
        <v>0</v>
      </c>
      <c r="G2298" s="1">
        <f>'[1]RC-1(PY)'!G2298</f>
        <v>0</v>
      </c>
      <c r="H2298" s="1">
        <f>'[1]RC-1(PY)'!H2298</f>
        <v>0</v>
      </c>
      <c r="I2298" s="1">
        <f>'[1]RC-1(PY)'!I2298</f>
        <v>0</v>
      </c>
      <c r="J2298" s="1">
        <f>'[1]RC-1(PY)'!J2298</f>
        <v>0</v>
      </c>
      <c r="K2298" s="1">
        <f>'[1]RC-1(PY)'!K2298</f>
        <v>0</v>
      </c>
      <c r="L2298" s="1">
        <f>'[1]RC-1(PY)'!L2298</f>
        <v>0</v>
      </c>
      <c r="M2298" s="1">
        <f>'[1]RC-1(PY)'!M2298</f>
        <v>0</v>
      </c>
      <c r="N2298" s="1">
        <f>'[1]RC-1(PY)'!N2298</f>
        <v>0</v>
      </c>
      <c r="O2298" s="1">
        <f>'[1]RC-1(PY)'!O2298</f>
        <v>0</v>
      </c>
      <c r="P2298" s="1">
        <f>'[1]RC-1(PY)'!P2298</f>
        <v>0</v>
      </c>
      <c r="Q2298" s="1">
        <f>'[1]RC-1(PY)'!Q2298</f>
        <v>0</v>
      </c>
      <c r="R2298" s="1">
        <f>'[1]RC-1(PY)'!R2298</f>
        <v>0</v>
      </c>
      <c r="S2298" s="1">
        <f>'[1]RC-1(PY)'!S2298</f>
        <v>0</v>
      </c>
      <c r="T2298" s="1">
        <f>'[1]RC-1(PY)'!T2298</f>
        <v>0</v>
      </c>
      <c r="U2298" s="1">
        <f>'[1]RC-1(PY)'!U2298</f>
        <v>0</v>
      </c>
      <c r="V2298" s="1">
        <f>'[1]RC-1(PY)'!V2298</f>
        <v>0</v>
      </c>
      <c r="W2298" s="1">
        <f>'[1]RC-1(PY)'!W2298</f>
        <v>0</v>
      </c>
      <c r="X2298" s="1">
        <f>'[1]RC-1(PY)'!X2298</f>
        <v>0</v>
      </c>
      <c r="Y2298" s="1">
        <f>'[1]RC-1(PY)'!Y2298</f>
        <v>0</v>
      </c>
      <c r="Z2298" s="1">
        <f>'[1]RC-1(PY)'!Z2298</f>
        <v>0</v>
      </c>
      <c r="AA2298" s="1">
        <f>'[1]RC-1(PY)'!AA2298</f>
        <v>0</v>
      </c>
      <c r="AB2298" s="1">
        <f>'[1]RC-1(PY)'!AB2298</f>
        <v>0</v>
      </c>
      <c r="AC2298" s="1">
        <f>'[1]RC-1(PY)'!AC2298</f>
        <v>0</v>
      </c>
      <c r="AD2298" s="1">
        <f>'[1]RC-1(PY)'!AD2298</f>
        <v>0</v>
      </c>
      <c r="AE2298" s="1">
        <f>'[1]RC-1(PY)'!AE2298</f>
        <v>0</v>
      </c>
      <c r="AF2298" s="1">
        <f>'[1]RC-1(PY)'!AF2298</f>
        <v>0</v>
      </c>
      <c r="AG2298" s="1">
        <f>'[1]RC-1(PY)'!AG2298</f>
        <v>0</v>
      </c>
      <c r="AH2298" s="1">
        <f>'[1]RC-1(PY)'!AH2298</f>
        <v>0</v>
      </c>
      <c r="AI2298" s="1">
        <f>'[1]RC-1(PY)'!AI2298</f>
        <v>0</v>
      </c>
    </row>
    <row r="2299" spans="1:35" x14ac:dyDescent="0.3">
      <c r="A2299" s="1">
        <f>'[1]RC-1(PY)'!A2299</f>
        <v>0</v>
      </c>
      <c r="B2299" s="1">
        <f>'[1]RC-1(PY)'!B2299</f>
        <v>0</v>
      </c>
      <c r="C2299" s="1">
        <f>'[1]RC-1(PY)'!C2299</f>
        <v>0</v>
      </c>
      <c r="D2299" s="1">
        <f>'[1]RC-1(PY)'!D2299</f>
        <v>0</v>
      </c>
      <c r="E2299" s="1">
        <f>'[1]RC-1(PY)'!E2299</f>
        <v>0</v>
      </c>
      <c r="F2299" s="1">
        <f>'[1]RC-1(PY)'!F2299</f>
        <v>0</v>
      </c>
      <c r="G2299" s="1">
        <f>'[1]RC-1(PY)'!G2299</f>
        <v>0</v>
      </c>
      <c r="H2299" s="1">
        <f>'[1]RC-1(PY)'!H2299</f>
        <v>0</v>
      </c>
      <c r="I2299" s="1">
        <f>'[1]RC-1(PY)'!I2299</f>
        <v>0</v>
      </c>
      <c r="J2299" s="1">
        <f>'[1]RC-1(PY)'!J2299</f>
        <v>0</v>
      </c>
      <c r="K2299" s="1">
        <f>'[1]RC-1(PY)'!K2299</f>
        <v>0</v>
      </c>
      <c r="L2299" s="1">
        <f>'[1]RC-1(PY)'!L2299</f>
        <v>0</v>
      </c>
      <c r="M2299" s="1">
        <f>'[1]RC-1(PY)'!M2299</f>
        <v>0</v>
      </c>
      <c r="N2299" s="1">
        <f>'[1]RC-1(PY)'!N2299</f>
        <v>0</v>
      </c>
      <c r="O2299" s="1">
        <f>'[1]RC-1(PY)'!O2299</f>
        <v>0</v>
      </c>
      <c r="P2299" s="1">
        <f>'[1]RC-1(PY)'!P2299</f>
        <v>0</v>
      </c>
      <c r="Q2299" s="1">
        <f>'[1]RC-1(PY)'!Q2299</f>
        <v>0</v>
      </c>
      <c r="R2299" s="1">
        <f>'[1]RC-1(PY)'!R2299</f>
        <v>0</v>
      </c>
      <c r="S2299" s="1">
        <f>'[1]RC-1(PY)'!S2299</f>
        <v>0</v>
      </c>
      <c r="T2299" s="1">
        <f>'[1]RC-1(PY)'!T2299</f>
        <v>0</v>
      </c>
      <c r="U2299" s="1">
        <f>'[1]RC-1(PY)'!U2299</f>
        <v>0</v>
      </c>
      <c r="V2299" s="1">
        <f>'[1]RC-1(PY)'!V2299</f>
        <v>0</v>
      </c>
      <c r="W2299" s="1">
        <f>'[1]RC-1(PY)'!W2299</f>
        <v>0</v>
      </c>
      <c r="X2299" s="1">
        <f>'[1]RC-1(PY)'!X2299</f>
        <v>0</v>
      </c>
      <c r="Y2299" s="1">
        <f>'[1]RC-1(PY)'!Y2299</f>
        <v>0</v>
      </c>
      <c r="Z2299" s="1">
        <f>'[1]RC-1(PY)'!Z2299</f>
        <v>0</v>
      </c>
      <c r="AA2299" s="1">
        <f>'[1]RC-1(PY)'!AA2299</f>
        <v>0</v>
      </c>
      <c r="AB2299" s="1">
        <f>'[1]RC-1(PY)'!AB2299</f>
        <v>0</v>
      </c>
      <c r="AC2299" s="1">
        <f>'[1]RC-1(PY)'!AC2299</f>
        <v>0</v>
      </c>
      <c r="AD2299" s="1">
        <f>'[1]RC-1(PY)'!AD2299</f>
        <v>0</v>
      </c>
      <c r="AE2299" s="1">
        <f>'[1]RC-1(PY)'!AE2299</f>
        <v>0</v>
      </c>
      <c r="AF2299" s="1">
        <f>'[1]RC-1(PY)'!AF2299</f>
        <v>0</v>
      </c>
      <c r="AG2299" s="1">
        <f>'[1]RC-1(PY)'!AG2299</f>
        <v>0</v>
      </c>
      <c r="AH2299" s="1">
        <f>'[1]RC-1(PY)'!AH2299</f>
        <v>0</v>
      </c>
      <c r="AI2299" s="1">
        <f>'[1]RC-1(PY)'!AI2299</f>
        <v>0</v>
      </c>
    </row>
    <row r="2300" spans="1:35" x14ac:dyDescent="0.3">
      <c r="A2300" s="1">
        <f>'[1]RC-1(PY)'!A2300</f>
        <v>0</v>
      </c>
      <c r="B2300" s="1">
        <f>'[1]RC-1(PY)'!B2300</f>
        <v>0</v>
      </c>
      <c r="C2300" s="1">
        <f>'[1]RC-1(PY)'!C2300</f>
        <v>0</v>
      </c>
      <c r="D2300" s="1">
        <f>'[1]RC-1(PY)'!D2300</f>
        <v>0</v>
      </c>
      <c r="E2300" s="1">
        <f>'[1]RC-1(PY)'!E2300</f>
        <v>0</v>
      </c>
      <c r="F2300" s="1">
        <f>'[1]RC-1(PY)'!F2300</f>
        <v>0</v>
      </c>
      <c r="G2300" s="1">
        <f>'[1]RC-1(PY)'!G2300</f>
        <v>0</v>
      </c>
      <c r="H2300" s="1">
        <f>'[1]RC-1(PY)'!H2300</f>
        <v>0</v>
      </c>
      <c r="I2300" s="1">
        <f>'[1]RC-1(PY)'!I2300</f>
        <v>0</v>
      </c>
      <c r="J2300" s="1">
        <f>'[1]RC-1(PY)'!J2300</f>
        <v>0</v>
      </c>
      <c r="K2300" s="1">
        <f>'[1]RC-1(PY)'!K2300</f>
        <v>0</v>
      </c>
      <c r="L2300" s="1">
        <f>'[1]RC-1(PY)'!L2300</f>
        <v>0</v>
      </c>
      <c r="M2300" s="1">
        <f>'[1]RC-1(PY)'!M2300</f>
        <v>0</v>
      </c>
      <c r="N2300" s="1">
        <f>'[1]RC-1(PY)'!N2300</f>
        <v>0</v>
      </c>
      <c r="O2300" s="1">
        <f>'[1]RC-1(PY)'!O2300</f>
        <v>0</v>
      </c>
      <c r="P2300" s="1">
        <f>'[1]RC-1(PY)'!P2300</f>
        <v>0</v>
      </c>
      <c r="Q2300" s="1">
        <f>'[1]RC-1(PY)'!Q2300</f>
        <v>0</v>
      </c>
      <c r="R2300" s="1">
        <f>'[1]RC-1(PY)'!R2300</f>
        <v>0</v>
      </c>
      <c r="S2300" s="1">
        <f>'[1]RC-1(PY)'!S2300</f>
        <v>0</v>
      </c>
      <c r="T2300" s="1">
        <f>'[1]RC-1(PY)'!T2300</f>
        <v>0</v>
      </c>
      <c r="U2300" s="1">
        <f>'[1]RC-1(PY)'!U2300</f>
        <v>0</v>
      </c>
      <c r="V2300" s="1">
        <f>'[1]RC-1(PY)'!V2300</f>
        <v>0</v>
      </c>
      <c r="W2300" s="1">
        <f>'[1]RC-1(PY)'!W2300</f>
        <v>0</v>
      </c>
      <c r="X2300" s="1">
        <f>'[1]RC-1(PY)'!X2300</f>
        <v>0</v>
      </c>
      <c r="Y2300" s="1">
        <f>'[1]RC-1(PY)'!Y2300</f>
        <v>0</v>
      </c>
      <c r="Z2300" s="1">
        <f>'[1]RC-1(PY)'!Z2300</f>
        <v>0</v>
      </c>
      <c r="AA2300" s="1">
        <f>'[1]RC-1(PY)'!AA2300</f>
        <v>0</v>
      </c>
      <c r="AB2300" s="1">
        <f>'[1]RC-1(PY)'!AB2300</f>
        <v>0</v>
      </c>
      <c r="AC2300" s="1">
        <f>'[1]RC-1(PY)'!AC2300</f>
        <v>0</v>
      </c>
      <c r="AD2300" s="1">
        <f>'[1]RC-1(PY)'!AD2300</f>
        <v>0</v>
      </c>
      <c r="AE2300" s="1">
        <f>'[1]RC-1(PY)'!AE2300</f>
        <v>0</v>
      </c>
      <c r="AF2300" s="1">
        <f>'[1]RC-1(PY)'!AF2300</f>
        <v>0</v>
      </c>
      <c r="AG2300" s="1">
        <f>'[1]RC-1(PY)'!AG2300</f>
        <v>0</v>
      </c>
      <c r="AH2300" s="1">
        <f>'[1]RC-1(PY)'!AH2300</f>
        <v>0</v>
      </c>
      <c r="AI2300" s="1">
        <f>'[1]RC-1(PY)'!AI2300</f>
        <v>0</v>
      </c>
    </row>
    <row r="2301" spans="1:35" x14ac:dyDescent="0.3">
      <c r="A2301" s="1">
        <f>'[1]RC-1(PY)'!A2301</f>
        <v>0</v>
      </c>
      <c r="B2301" s="1">
        <f>'[1]RC-1(PY)'!B2301</f>
        <v>0</v>
      </c>
      <c r="C2301" s="1">
        <f>'[1]RC-1(PY)'!C2301</f>
        <v>0</v>
      </c>
      <c r="D2301" s="1">
        <f>'[1]RC-1(PY)'!D2301</f>
        <v>0</v>
      </c>
      <c r="E2301" s="1">
        <f>'[1]RC-1(PY)'!E2301</f>
        <v>0</v>
      </c>
      <c r="F2301" s="1">
        <f>'[1]RC-1(PY)'!F2301</f>
        <v>0</v>
      </c>
      <c r="G2301" s="1">
        <f>'[1]RC-1(PY)'!G2301</f>
        <v>0</v>
      </c>
      <c r="H2301" s="1">
        <f>'[1]RC-1(PY)'!H2301</f>
        <v>0</v>
      </c>
      <c r="I2301" s="1">
        <f>'[1]RC-1(PY)'!I2301</f>
        <v>0</v>
      </c>
      <c r="J2301" s="1">
        <f>'[1]RC-1(PY)'!J2301</f>
        <v>0</v>
      </c>
      <c r="K2301" s="1">
        <f>'[1]RC-1(PY)'!K2301</f>
        <v>0</v>
      </c>
      <c r="L2301" s="1">
        <f>'[1]RC-1(PY)'!L2301</f>
        <v>0</v>
      </c>
      <c r="M2301" s="1">
        <f>'[1]RC-1(PY)'!M2301</f>
        <v>0</v>
      </c>
      <c r="N2301" s="1">
        <f>'[1]RC-1(PY)'!N2301</f>
        <v>0</v>
      </c>
      <c r="O2301" s="1">
        <f>'[1]RC-1(PY)'!O2301</f>
        <v>0</v>
      </c>
      <c r="P2301" s="1">
        <f>'[1]RC-1(PY)'!P2301</f>
        <v>0</v>
      </c>
      <c r="Q2301" s="1">
        <f>'[1]RC-1(PY)'!Q2301</f>
        <v>0</v>
      </c>
      <c r="R2301" s="1">
        <f>'[1]RC-1(PY)'!R2301</f>
        <v>0</v>
      </c>
      <c r="S2301" s="1">
        <f>'[1]RC-1(PY)'!S2301</f>
        <v>0</v>
      </c>
      <c r="T2301" s="1">
        <f>'[1]RC-1(PY)'!T2301</f>
        <v>0</v>
      </c>
      <c r="U2301" s="1">
        <f>'[1]RC-1(PY)'!U2301</f>
        <v>0</v>
      </c>
      <c r="V2301" s="1">
        <f>'[1]RC-1(PY)'!V2301</f>
        <v>0</v>
      </c>
      <c r="W2301" s="1">
        <f>'[1]RC-1(PY)'!W2301</f>
        <v>0</v>
      </c>
      <c r="X2301" s="1">
        <f>'[1]RC-1(PY)'!X2301</f>
        <v>0</v>
      </c>
      <c r="Y2301" s="1">
        <f>'[1]RC-1(PY)'!Y2301</f>
        <v>0</v>
      </c>
      <c r="Z2301" s="1">
        <f>'[1]RC-1(PY)'!Z2301</f>
        <v>0</v>
      </c>
      <c r="AA2301" s="1">
        <f>'[1]RC-1(PY)'!AA2301</f>
        <v>0</v>
      </c>
      <c r="AB2301" s="1">
        <f>'[1]RC-1(PY)'!AB2301</f>
        <v>0</v>
      </c>
      <c r="AC2301" s="1">
        <f>'[1]RC-1(PY)'!AC2301</f>
        <v>0</v>
      </c>
      <c r="AD2301" s="1">
        <f>'[1]RC-1(PY)'!AD2301</f>
        <v>0</v>
      </c>
      <c r="AE2301" s="1">
        <f>'[1]RC-1(PY)'!AE2301</f>
        <v>0</v>
      </c>
      <c r="AF2301" s="1">
        <f>'[1]RC-1(PY)'!AF2301</f>
        <v>0</v>
      </c>
      <c r="AG2301" s="1">
        <f>'[1]RC-1(PY)'!AG2301</f>
        <v>0</v>
      </c>
      <c r="AH2301" s="1">
        <f>'[1]RC-1(PY)'!AH2301</f>
        <v>0</v>
      </c>
      <c r="AI2301" s="1">
        <f>'[1]RC-1(PY)'!AI2301</f>
        <v>0</v>
      </c>
    </row>
    <row r="2302" spans="1:35" x14ac:dyDescent="0.3">
      <c r="A2302" s="1">
        <f>'[1]RC-1(PY)'!A2302</f>
        <v>0</v>
      </c>
      <c r="B2302" s="1">
        <f>'[1]RC-1(PY)'!B2302</f>
        <v>0</v>
      </c>
      <c r="C2302" s="1">
        <f>'[1]RC-1(PY)'!C2302</f>
        <v>0</v>
      </c>
      <c r="D2302" s="1">
        <f>'[1]RC-1(PY)'!D2302</f>
        <v>0</v>
      </c>
      <c r="E2302" s="1">
        <f>'[1]RC-1(PY)'!E2302</f>
        <v>0</v>
      </c>
      <c r="F2302" s="1">
        <f>'[1]RC-1(PY)'!F2302</f>
        <v>0</v>
      </c>
      <c r="G2302" s="1">
        <f>'[1]RC-1(PY)'!G2302</f>
        <v>0</v>
      </c>
      <c r="H2302" s="1">
        <f>'[1]RC-1(PY)'!H2302</f>
        <v>0</v>
      </c>
      <c r="I2302" s="1">
        <f>'[1]RC-1(PY)'!I2302</f>
        <v>0</v>
      </c>
      <c r="J2302" s="1">
        <f>'[1]RC-1(PY)'!J2302</f>
        <v>0</v>
      </c>
      <c r="K2302" s="1">
        <f>'[1]RC-1(PY)'!K2302</f>
        <v>0</v>
      </c>
      <c r="L2302" s="1">
        <f>'[1]RC-1(PY)'!L2302</f>
        <v>0</v>
      </c>
      <c r="M2302" s="1">
        <f>'[1]RC-1(PY)'!M2302</f>
        <v>0</v>
      </c>
      <c r="N2302" s="1">
        <f>'[1]RC-1(PY)'!N2302</f>
        <v>0</v>
      </c>
      <c r="O2302" s="1">
        <f>'[1]RC-1(PY)'!O2302</f>
        <v>0</v>
      </c>
      <c r="P2302" s="1">
        <f>'[1]RC-1(PY)'!P2302</f>
        <v>0</v>
      </c>
      <c r="Q2302" s="1">
        <f>'[1]RC-1(PY)'!Q2302</f>
        <v>0</v>
      </c>
      <c r="R2302" s="1">
        <f>'[1]RC-1(PY)'!R2302</f>
        <v>0</v>
      </c>
      <c r="S2302" s="1">
        <f>'[1]RC-1(PY)'!S2302</f>
        <v>0</v>
      </c>
      <c r="T2302" s="1">
        <f>'[1]RC-1(PY)'!T2302</f>
        <v>0</v>
      </c>
      <c r="U2302" s="1">
        <f>'[1]RC-1(PY)'!U2302</f>
        <v>0</v>
      </c>
      <c r="V2302" s="1">
        <f>'[1]RC-1(PY)'!V2302</f>
        <v>0</v>
      </c>
      <c r="W2302" s="1">
        <f>'[1]RC-1(PY)'!W2302</f>
        <v>0</v>
      </c>
      <c r="X2302" s="1">
        <f>'[1]RC-1(PY)'!X2302</f>
        <v>0</v>
      </c>
      <c r="Y2302" s="1">
        <f>'[1]RC-1(PY)'!Y2302</f>
        <v>0</v>
      </c>
      <c r="Z2302" s="1">
        <f>'[1]RC-1(PY)'!Z2302</f>
        <v>0</v>
      </c>
      <c r="AA2302" s="1">
        <f>'[1]RC-1(PY)'!AA2302</f>
        <v>0</v>
      </c>
      <c r="AB2302" s="1">
        <f>'[1]RC-1(PY)'!AB2302</f>
        <v>0</v>
      </c>
      <c r="AC2302" s="1">
        <f>'[1]RC-1(PY)'!AC2302</f>
        <v>0</v>
      </c>
      <c r="AD2302" s="1">
        <f>'[1]RC-1(PY)'!AD2302</f>
        <v>0</v>
      </c>
      <c r="AE2302" s="1">
        <f>'[1]RC-1(PY)'!AE2302</f>
        <v>0</v>
      </c>
      <c r="AF2302" s="1">
        <f>'[1]RC-1(PY)'!AF2302</f>
        <v>0</v>
      </c>
      <c r="AG2302" s="1">
        <f>'[1]RC-1(PY)'!AG2302</f>
        <v>0</v>
      </c>
      <c r="AH2302" s="1">
        <f>'[1]RC-1(PY)'!AH2302</f>
        <v>0</v>
      </c>
      <c r="AI2302" s="1">
        <f>'[1]RC-1(PY)'!AI2302</f>
        <v>0</v>
      </c>
    </row>
    <row r="2303" spans="1:35" x14ac:dyDescent="0.3">
      <c r="A2303" s="1">
        <f>'[1]RC-1(PY)'!A2303</f>
        <v>0</v>
      </c>
      <c r="B2303" s="1">
        <f>'[1]RC-1(PY)'!B2303</f>
        <v>0</v>
      </c>
      <c r="C2303" s="1">
        <f>'[1]RC-1(PY)'!C2303</f>
        <v>0</v>
      </c>
      <c r="D2303" s="1">
        <f>'[1]RC-1(PY)'!D2303</f>
        <v>0</v>
      </c>
      <c r="E2303" s="1">
        <f>'[1]RC-1(PY)'!E2303</f>
        <v>0</v>
      </c>
      <c r="F2303" s="1">
        <f>'[1]RC-1(PY)'!F2303</f>
        <v>0</v>
      </c>
      <c r="G2303" s="1">
        <f>'[1]RC-1(PY)'!G2303</f>
        <v>0</v>
      </c>
      <c r="H2303" s="1">
        <f>'[1]RC-1(PY)'!H2303</f>
        <v>0</v>
      </c>
      <c r="I2303" s="1">
        <f>'[1]RC-1(PY)'!I2303</f>
        <v>0</v>
      </c>
      <c r="J2303" s="1">
        <f>'[1]RC-1(PY)'!J2303</f>
        <v>0</v>
      </c>
      <c r="K2303" s="1">
        <f>'[1]RC-1(PY)'!K2303</f>
        <v>0</v>
      </c>
      <c r="L2303" s="1">
        <f>'[1]RC-1(PY)'!L2303</f>
        <v>0</v>
      </c>
      <c r="M2303" s="1">
        <f>'[1]RC-1(PY)'!M2303</f>
        <v>0</v>
      </c>
      <c r="N2303" s="1">
        <f>'[1]RC-1(PY)'!N2303</f>
        <v>0</v>
      </c>
      <c r="O2303" s="1">
        <f>'[1]RC-1(PY)'!O2303</f>
        <v>0</v>
      </c>
      <c r="P2303" s="1">
        <f>'[1]RC-1(PY)'!P2303</f>
        <v>0</v>
      </c>
      <c r="Q2303" s="1">
        <f>'[1]RC-1(PY)'!Q2303</f>
        <v>0</v>
      </c>
      <c r="R2303" s="1">
        <f>'[1]RC-1(PY)'!R2303</f>
        <v>0</v>
      </c>
      <c r="S2303" s="1">
        <f>'[1]RC-1(PY)'!S2303</f>
        <v>0</v>
      </c>
      <c r="T2303" s="1">
        <f>'[1]RC-1(PY)'!T2303</f>
        <v>0</v>
      </c>
      <c r="U2303" s="1">
        <f>'[1]RC-1(PY)'!U2303</f>
        <v>0</v>
      </c>
      <c r="V2303" s="1">
        <f>'[1]RC-1(PY)'!V2303</f>
        <v>0</v>
      </c>
      <c r="W2303" s="1">
        <f>'[1]RC-1(PY)'!W2303</f>
        <v>0</v>
      </c>
      <c r="X2303" s="1">
        <f>'[1]RC-1(PY)'!X2303</f>
        <v>0</v>
      </c>
      <c r="Y2303" s="1">
        <f>'[1]RC-1(PY)'!Y2303</f>
        <v>0</v>
      </c>
      <c r="Z2303" s="1">
        <f>'[1]RC-1(PY)'!Z2303</f>
        <v>0</v>
      </c>
      <c r="AA2303" s="1">
        <f>'[1]RC-1(PY)'!AA2303</f>
        <v>0</v>
      </c>
      <c r="AB2303" s="1">
        <f>'[1]RC-1(PY)'!AB2303</f>
        <v>0</v>
      </c>
      <c r="AC2303" s="1">
        <f>'[1]RC-1(PY)'!AC2303</f>
        <v>0</v>
      </c>
      <c r="AD2303" s="1">
        <f>'[1]RC-1(PY)'!AD2303</f>
        <v>0</v>
      </c>
      <c r="AE2303" s="1">
        <f>'[1]RC-1(PY)'!AE2303</f>
        <v>0</v>
      </c>
      <c r="AF2303" s="1">
        <f>'[1]RC-1(PY)'!AF2303</f>
        <v>0</v>
      </c>
      <c r="AG2303" s="1">
        <f>'[1]RC-1(PY)'!AG2303</f>
        <v>0</v>
      </c>
      <c r="AH2303" s="1">
        <f>'[1]RC-1(PY)'!AH2303</f>
        <v>0</v>
      </c>
      <c r="AI2303" s="1">
        <f>'[1]RC-1(PY)'!AI2303</f>
        <v>0</v>
      </c>
    </row>
    <row r="2304" spans="1:35" x14ac:dyDescent="0.3">
      <c r="A2304" s="1">
        <f>'[1]RC-1(PY)'!A2304</f>
        <v>0</v>
      </c>
      <c r="B2304" s="1">
        <f>'[1]RC-1(PY)'!B2304</f>
        <v>0</v>
      </c>
      <c r="C2304" s="1">
        <f>'[1]RC-1(PY)'!C2304</f>
        <v>0</v>
      </c>
      <c r="D2304" s="1">
        <f>'[1]RC-1(PY)'!D2304</f>
        <v>0</v>
      </c>
      <c r="E2304" s="1">
        <f>'[1]RC-1(PY)'!E2304</f>
        <v>0</v>
      </c>
      <c r="F2304" s="1">
        <f>'[1]RC-1(PY)'!F2304</f>
        <v>0</v>
      </c>
      <c r="G2304" s="1">
        <f>'[1]RC-1(PY)'!G2304</f>
        <v>0</v>
      </c>
      <c r="H2304" s="1">
        <f>'[1]RC-1(PY)'!H2304</f>
        <v>0</v>
      </c>
      <c r="I2304" s="1">
        <f>'[1]RC-1(PY)'!I2304</f>
        <v>0</v>
      </c>
      <c r="J2304" s="1">
        <f>'[1]RC-1(PY)'!J2304</f>
        <v>0</v>
      </c>
      <c r="K2304" s="1">
        <f>'[1]RC-1(PY)'!K2304</f>
        <v>0</v>
      </c>
      <c r="L2304" s="1">
        <f>'[1]RC-1(PY)'!L2304</f>
        <v>0</v>
      </c>
      <c r="M2304" s="1">
        <f>'[1]RC-1(PY)'!M2304</f>
        <v>0</v>
      </c>
      <c r="N2304" s="1">
        <f>'[1]RC-1(PY)'!N2304</f>
        <v>0</v>
      </c>
      <c r="O2304" s="1">
        <f>'[1]RC-1(PY)'!O2304</f>
        <v>0</v>
      </c>
      <c r="P2304" s="1">
        <f>'[1]RC-1(PY)'!P2304</f>
        <v>0</v>
      </c>
      <c r="Q2304" s="1">
        <f>'[1]RC-1(PY)'!Q2304</f>
        <v>0</v>
      </c>
      <c r="R2304" s="1">
        <f>'[1]RC-1(PY)'!R2304</f>
        <v>0</v>
      </c>
      <c r="S2304" s="1">
        <f>'[1]RC-1(PY)'!S2304</f>
        <v>0</v>
      </c>
      <c r="T2304" s="1">
        <f>'[1]RC-1(PY)'!T2304</f>
        <v>0</v>
      </c>
      <c r="U2304" s="1">
        <f>'[1]RC-1(PY)'!U2304</f>
        <v>0</v>
      </c>
      <c r="V2304" s="1">
        <f>'[1]RC-1(PY)'!V2304</f>
        <v>0</v>
      </c>
      <c r="W2304" s="1">
        <f>'[1]RC-1(PY)'!W2304</f>
        <v>0</v>
      </c>
      <c r="X2304" s="1">
        <f>'[1]RC-1(PY)'!X2304</f>
        <v>0</v>
      </c>
      <c r="Y2304" s="1">
        <f>'[1]RC-1(PY)'!Y2304</f>
        <v>0</v>
      </c>
      <c r="Z2304" s="1">
        <f>'[1]RC-1(PY)'!Z2304</f>
        <v>0</v>
      </c>
      <c r="AA2304" s="1">
        <f>'[1]RC-1(PY)'!AA2304</f>
        <v>0</v>
      </c>
      <c r="AB2304" s="1">
        <f>'[1]RC-1(PY)'!AB2304</f>
        <v>0</v>
      </c>
      <c r="AC2304" s="1">
        <f>'[1]RC-1(PY)'!AC2304</f>
        <v>0</v>
      </c>
      <c r="AD2304" s="1">
        <f>'[1]RC-1(PY)'!AD2304</f>
        <v>0</v>
      </c>
      <c r="AE2304" s="1">
        <f>'[1]RC-1(PY)'!AE2304</f>
        <v>0</v>
      </c>
      <c r="AF2304" s="1">
        <f>'[1]RC-1(PY)'!AF2304</f>
        <v>0</v>
      </c>
      <c r="AG2304" s="1">
        <f>'[1]RC-1(PY)'!AG2304</f>
        <v>0</v>
      </c>
      <c r="AH2304" s="1">
        <f>'[1]RC-1(PY)'!AH2304</f>
        <v>0</v>
      </c>
      <c r="AI2304" s="1">
        <f>'[1]RC-1(PY)'!AI2304</f>
        <v>0</v>
      </c>
    </row>
    <row r="2305" spans="1:35" x14ac:dyDescent="0.3">
      <c r="A2305" s="1">
        <f>'[1]RC-1(PY)'!A2305</f>
        <v>0</v>
      </c>
      <c r="B2305" s="1">
        <f>'[1]RC-1(PY)'!B2305</f>
        <v>0</v>
      </c>
      <c r="C2305" s="1">
        <f>'[1]RC-1(PY)'!C2305</f>
        <v>0</v>
      </c>
      <c r="D2305" s="1">
        <f>'[1]RC-1(PY)'!D2305</f>
        <v>0</v>
      </c>
      <c r="E2305" s="1">
        <f>'[1]RC-1(PY)'!E2305</f>
        <v>0</v>
      </c>
      <c r="F2305" s="1">
        <f>'[1]RC-1(PY)'!F2305</f>
        <v>0</v>
      </c>
      <c r="G2305" s="1">
        <f>'[1]RC-1(PY)'!G2305</f>
        <v>0</v>
      </c>
      <c r="H2305" s="1">
        <f>'[1]RC-1(PY)'!H2305</f>
        <v>0</v>
      </c>
      <c r="I2305" s="1">
        <f>'[1]RC-1(PY)'!I2305</f>
        <v>0</v>
      </c>
      <c r="J2305" s="1">
        <f>'[1]RC-1(PY)'!J2305</f>
        <v>0</v>
      </c>
      <c r="K2305" s="1">
        <f>'[1]RC-1(PY)'!K2305</f>
        <v>0</v>
      </c>
      <c r="L2305" s="1">
        <f>'[1]RC-1(PY)'!L2305</f>
        <v>0</v>
      </c>
      <c r="M2305" s="1">
        <f>'[1]RC-1(PY)'!M2305</f>
        <v>0</v>
      </c>
      <c r="N2305" s="1">
        <f>'[1]RC-1(PY)'!N2305</f>
        <v>0</v>
      </c>
      <c r="O2305" s="1">
        <f>'[1]RC-1(PY)'!O2305</f>
        <v>0</v>
      </c>
      <c r="P2305" s="1">
        <f>'[1]RC-1(PY)'!P2305</f>
        <v>0</v>
      </c>
      <c r="Q2305" s="1">
        <f>'[1]RC-1(PY)'!Q2305</f>
        <v>0</v>
      </c>
      <c r="R2305" s="1">
        <f>'[1]RC-1(PY)'!R2305</f>
        <v>0</v>
      </c>
      <c r="S2305" s="1">
        <f>'[1]RC-1(PY)'!S2305</f>
        <v>0</v>
      </c>
      <c r="T2305" s="1">
        <f>'[1]RC-1(PY)'!T2305</f>
        <v>0</v>
      </c>
      <c r="U2305" s="1">
        <f>'[1]RC-1(PY)'!U2305</f>
        <v>0</v>
      </c>
      <c r="V2305" s="1">
        <f>'[1]RC-1(PY)'!V2305</f>
        <v>0</v>
      </c>
      <c r="W2305" s="1">
        <f>'[1]RC-1(PY)'!W2305</f>
        <v>0</v>
      </c>
      <c r="X2305" s="1">
        <f>'[1]RC-1(PY)'!X2305</f>
        <v>0</v>
      </c>
      <c r="Y2305" s="1">
        <f>'[1]RC-1(PY)'!Y2305</f>
        <v>0</v>
      </c>
      <c r="Z2305" s="1">
        <f>'[1]RC-1(PY)'!Z2305</f>
        <v>0</v>
      </c>
      <c r="AA2305" s="1">
        <f>'[1]RC-1(PY)'!AA2305</f>
        <v>0</v>
      </c>
      <c r="AB2305" s="1">
        <f>'[1]RC-1(PY)'!AB2305</f>
        <v>0</v>
      </c>
      <c r="AC2305" s="1">
        <f>'[1]RC-1(PY)'!AC2305</f>
        <v>0</v>
      </c>
      <c r="AD2305" s="1">
        <f>'[1]RC-1(PY)'!AD2305</f>
        <v>0</v>
      </c>
      <c r="AE2305" s="1">
        <f>'[1]RC-1(PY)'!AE2305</f>
        <v>0</v>
      </c>
      <c r="AF2305" s="1">
        <f>'[1]RC-1(PY)'!AF2305</f>
        <v>0</v>
      </c>
      <c r="AG2305" s="1">
        <f>'[1]RC-1(PY)'!AG2305</f>
        <v>0</v>
      </c>
      <c r="AH2305" s="1">
        <f>'[1]RC-1(PY)'!AH2305</f>
        <v>0</v>
      </c>
      <c r="AI2305" s="1">
        <f>'[1]RC-1(PY)'!AI2305</f>
        <v>0</v>
      </c>
    </row>
    <row r="2306" spans="1:35" x14ac:dyDescent="0.3">
      <c r="A2306" s="1">
        <f>'[1]RC-1(PY)'!A2306</f>
        <v>0</v>
      </c>
      <c r="B2306" s="1">
        <f>'[1]RC-1(PY)'!B2306</f>
        <v>0</v>
      </c>
      <c r="C2306" s="1">
        <f>'[1]RC-1(PY)'!C2306</f>
        <v>0</v>
      </c>
      <c r="D2306" s="1">
        <f>'[1]RC-1(PY)'!D2306</f>
        <v>0</v>
      </c>
      <c r="E2306" s="1">
        <f>'[1]RC-1(PY)'!E2306</f>
        <v>0</v>
      </c>
      <c r="F2306" s="1">
        <f>'[1]RC-1(PY)'!F2306</f>
        <v>0</v>
      </c>
      <c r="G2306" s="1">
        <f>'[1]RC-1(PY)'!G2306</f>
        <v>0</v>
      </c>
      <c r="H2306" s="1">
        <f>'[1]RC-1(PY)'!H2306</f>
        <v>0</v>
      </c>
      <c r="I2306" s="1">
        <f>'[1]RC-1(PY)'!I2306</f>
        <v>0</v>
      </c>
      <c r="J2306" s="1">
        <f>'[1]RC-1(PY)'!J2306</f>
        <v>0</v>
      </c>
      <c r="K2306" s="1">
        <f>'[1]RC-1(PY)'!K2306</f>
        <v>0</v>
      </c>
      <c r="L2306" s="1">
        <f>'[1]RC-1(PY)'!L2306</f>
        <v>0</v>
      </c>
      <c r="M2306" s="1">
        <f>'[1]RC-1(PY)'!M2306</f>
        <v>0</v>
      </c>
      <c r="N2306" s="1">
        <f>'[1]RC-1(PY)'!N2306</f>
        <v>0</v>
      </c>
      <c r="O2306" s="1">
        <f>'[1]RC-1(PY)'!O2306</f>
        <v>0</v>
      </c>
      <c r="P2306" s="1">
        <f>'[1]RC-1(PY)'!P2306</f>
        <v>0</v>
      </c>
      <c r="Q2306" s="1">
        <f>'[1]RC-1(PY)'!Q2306</f>
        <v>0</v>
      </c>
      <c r="R2306" s="1">
        <f>'[1]RC-1(PY)'!R2306</f>
        <v>0</v>
      </c>
      <c r="S2306" s="1">
        <f>'[1]RC-1(PY)'!S2306</f>
        <v>0</v>
      </c>
      <c r="T2306" s="1">
        <f>'[1]RC-1(PY)'!T2306</f>
        <v>0</v>
      </c>
      <c r="U2306" s="1">
        <f>'[1]RC-1(PY)'!U2306</f>
        <v>0</v>
      </c>
      <c r="V2306" s="1">
        <f>'[1]RC-1(PY)'!V2306</f>
        <v>0</v>
      </c>
      <c r="W2306" s="1">
        <f>'[1]RC-1(PY)'!W2306</f>
        <v>0</v>
      </c>
      <c r="X2306" s="1">
        <f>'[1]RC-1(PY)'!X2306</f>
        <v>0</v>
      </c>
      <c r="Y2306" s="1">
        <f>'[1]RC-1(PY)'!Y2306</f>
        <v>0</v>
      </c>
      <c r="Z2306" s="1">
        <f>'[1]RC-1(PY)'!Z2306</f>
        <v>0</v>
      </c>
      <c r="AA2306" s="1">
        <f>'[1]RC-1(PY)'!AA2306</f>
        <v>0</v>
      </c>
      <c r="AB2306" s="1">
        <f>'[1]RC-1(PY)'!AB2306</f>
        <v>0</v>
      </c>
      <c r="AC2306" s="1">
        <f>'[1]RC-1(PY)'!AC2306</f>
        <v>0</v>
      </c>
      <c r="AD2306" s="1">
        <f>'[1]RC-1(PY)'!AD2306</f>
        <v>0</v>
      </c>
      <c r="AE2306" s="1">
        <f>'[1]RC-1(PY)'!AE2306</f>
        <v>0</v>
      </c>
      <c r="AF2306" s="1">
        <f>'[1]RC-1(PY)'!AF2306</f>
        <v>0</v>
      </c>
      <c r="AG2306" s="1">
        <f>'[1]RC-1(PY)'!AG2306</f>
        <v>0</v>
      </c>
      <c r="AH2306" s="1">
        <f>'[1]RC-1(PY)'!AH2306</f>
        <v>0</v>
      </c>
      <c r="AI2306" s="1">
        <f>'[1]RC-1(PY)'!AI2306</f>
        <v>0</v>
      </c>
    </row>
    <row r="2307" spans="1:35" x14ac:dyDescent="0.3">
      <c r="A2307" s="1">
        <f>'[1]RC-1(PY)'!A2307</f>
        <v>0</v>
      </c>
      <c r="B2307" s="1">
        <f>'[1]RC-1(PY)'!B2307</f>
        <v>0</v>
      </c>
      <c r="C2307" s="1">
        <f>'[1]RC-1(PY)'!C2307</f>
        <v>0</v>
      </c>
      <c r="D2307" s="1">
        <f>'[1]RC-1(PY)'!D2307</f>
        <v>0</v>
      </c>
      <c r="E2307" s="1">
        <f>'[1]RC-1(PY)'!E2307</f>
        <v>0</v>
      </c>
      <c r="F2307" s="1">
        <f>'[1]RC-1(PY)'!F2307</f>
        <v>0</v>
      </c>
      <c r="G2307" s="1">
        <f>'[1]RC-1(PY)'!G2307</f>
        <v>0</v>
      </c>
      <c r="H2307" s="1">
        <f>'[1]RC-1(PY)'!H2307</f>
        <v>0</v>
      </c>
      <c r="I2307" s="1">
        <f>'[1]RC-1(PY)'!I2307</f>
        <v>0</v>
      </c>
      <c r="J2307" s="1">
        <f>'[1]RC-1(PY)'!J2307</f>
        <v>0</v>
      </c>
      <c r="K2307" s="1">
        <f>'[1]RC-1(PY)'!K2307</f>
        <v>0</v>
      </c>
      <c r="L2307" s="1">
        <f>'[1]RC-1(PY)'!L2307</f>
        <v>0</v>
      </c>
      <c r="M2307" s="1">
        <f>'[1]RC-1(PY)'!M2307</f>
        <v>0</v>
      </c>
      <c r="N2307" s="1">
        <f>'[1]RC-1(PY)'!N2307</f>
        <v>0</v>
      </c>
      <c r="O2307" s="1">
        <f>'[1]RC-1(PY)'!O2307</f>
        <v>0</v>
      </c>
      <c r="P2307" s="1">
        <f>'[1]RC-1(PY)'!P2307</f>
        <v>0</v>
      </c>
      <c r="Q2307" s="1">
        <f>'[1]RC-1(PY)'!Q2307</f>
        <v>0</v>
      </c>
      <c r="R2307" s="1">
        <f>'[1]RC-1(PY)'!R2307</f>
        <v>0</v>
      </c>
      <c r="S2307" s="1">
        <f>'[1]RC-1(PY)'!S2307</f>
        <v>0</v>
      </c>
      <c r="T2307" s="1">
        <f>'[1]RC-1(PY)'!T2307</f>
        <v>0</v>
      </c>
      <c r="U2307" s="1">
        <f>'[1]RC-1(PY)'!U2307</f>
        <v>0</v>
      </c>
      <c r="V2307" s="1">
        <f>'[1]RC-1(PY)'!V2307</f>
        <v>0</v>
      </c>
      <c r="W2307" s="1">
        <f>'[1]RC-1(PY)'!W2307</f>
        <v>0</v>
      </c>
      <c r="X2307" s="1">
        <f>'[1]RC-1(PY)'!X2307</f>
        <v>0</v>
      </c>
      <c r="Y2307" s="1">
        <f>'[1]RC-1(PY)'!Y2307</f>
        <v>0</v>
      </c>
      <c r="Z2307" s="1">
        <f>'[1]RC-1(PY)'!Z2307</f>
        <v>0</v>
      </c>
      <c r="AA2307" s="1">
        <f>'[1]RC-1(PY)'!AA2307</f>
        <v>0</v>
      </c>
      <c r="AB2307" s="1">
        <f>'[1]RC-1(PY)'!AB2307</f>
        <v>0</v>
      </c>
      <c r="AC2307" s="1">
        <f>'[1]RC-1(PY)'!AC2307</f>
        <v>0</v>
      </c>
      <c r="AD2307" s="1">
        <f>'[1]RC-1(PY)'!AD2307</f>
        <v>0</v>
      </c>
      <c r="AE2307" s="1">
        <f>'[1]RC-1(PY)'!AE2307</f>
        <v>0</v>
      </c>
      <c r="AF2307" s="1">
        <f>'[1]RC-1(PY)'!AF2307</f>
        <v>0</v>
      </c>
      <c r="AG2307" s="1">
        <f>'[1]RC-1(PY)'!AG2307</f>
        <v>0</v>
      </c>
      <c r="AH2307" s="1">
        <f>'[1]RC-1(PY)'!AH2307</f>
        <v>0</v>
      </c>
      <c r="AI2307" s="1">
        <f>'[1]RC-1(PY)'!AI2307</f>
        <v>0</v>
      </c>
    </row>
    <row r="2308" spans="1:35" x14ac:dyDescent="0.3">
      <c r="A2308" s="1">
        <f>'[1]RC-1(PY)'!A2308</f>
        <v>0</v>
      </c>
      <c r="B2308" s="1">
        <f>'[1]RC-1(PY)'!B2308</f>
        <v>0</v>
      </c>
      <c r="C2308" s="1">
        <f>'[1]RC-1(PY)'!C2308</f>
        <v>0</v>
      </c>
      <c r="D2308" s="1">
        <f>'[1]RC-1(PY)'!D2308</f>
        <v>0</v>
      </c>
      <c r="E2308" s="1">
        <f>'[1]RC-1(PY)'!E2308</f>
        <v>0</v>
      </c>
      <c r="F2308" s="1">
        <f>'[1]RC-1(PY)'!F2308</f>
        <v>0</v>
      </c>
      <c r="G2308" s="1">
        <f>'[1]RC-1(PY)'!G2308</f>
        <v>0</v>
      </c>
      <c r="H2308" s="1">
        <f>'[1]RC-1(PY)'!H2308</f>
        <v>0</v>
      </c>
      <c r="I2308" s="1">
        <f>'[1]RC-1(PY)'!I2308</f>
        <v>0</v>
      </c>
      <c r="J2308" s="1">
        <f>'[1]RC-1(PY)'!J2308</f>
        <v>0</v>
      </c>
      <c r="K2308" s="1">
        <f>'[1]RC-1(PY)'!K2308</f>
        <v>0</v>
      </c>
      <c r="L2308" s="1">
        <f>'[1]RC-1(PY)'!L2308</f>
        <v>0</v>
      </c>
      <c r="M2308" s="1">
        <f>'[1]RC-1(PY)'!M2308</f>
        <v>0</v>
      </c>
      <c r="N2308" s="1">
        <f>'[1]RC-1(PY)'!N2308</f>
        <v>0</v>
      </c>
      <c r="O2308" s="1">
        <f>'[1]RC-1(PY)'!O2308</f>
        <v>0</v>
      </c>
      <c r="P2308" s="1">
        <f>'[1]RC-1(PY)'!P2308</f>
        <v>0</v>
      </c>
      <c r="Q2308" s="1">
        <f>'[1]RC-1(PY)'!Q2308</f>
        <v>0</v>
      </c>
      <c r="R2308" s="1">
        <f>'[1]RC-1(PY)'!R2308</f>
        <v>0</v>
      </c>
      <c r="S2308" s="1">
        <f>'[1]RC-1(PY)'!S2308</f>
        <v>0</v>
      </c>
      <c r="T2308" s="1">
        <f>'[1]RC-1(PY)'!T2308</f>
        <v>0</v>
      </c>
      <c r="U2308" s="1">
        <f>'[1]RC-1(PY)'!U2308</f>
        <v>0</v>
      </c>
      <c r="V2308" s="1">
        <f>'[1]RC-1(PY)'!V2308</f>
        <v>0</v>
      </c>
      <c r="W2308" s="1">
        <f>'[1]RC-1(PY)'!W2308</f>
        <v>0</v>
      </c>
      <c r="X2308" s="1">
        <f>'[1]RC-1(PY)'!X2308</f>
        <v>0</v>
      </c>
      <c r="Y2308" s="1">
        <f>'[1]RC-1(PY)'!Y2308</f>
        <v>0</v>
      </c>
      <c r="Z2308" s="1">
        <f>'[1]RC-1(PY)'!Z2308</f>
        <v>0</v>
      </c>
      <c r="AA2308" s="1">
        <f>'[1]RC-1(PY)'!AA2308</f>
        <v>0</v>
      </c>
      <c r="AB2308" s="1">
        <f>'[1]RC-1(PY)'!AB2308</f>
        <v>0</v>
      </c>
      <c r="AC2308" s="1">
        <f>'[1]RC-1(PY)'!AC2308</f>
        <v>0</v>
      </c>
      <c r="AD2308" s="1">
        <f>'[1]RC-1(PY)'!AD2308</f>
        <v>0</v>
      </c>
      <c r="AE2308" s="1">
        <f>'[1]RC-1(PY)'!AE2308</f>
        <v>0</v>
      </c>
      <c r="AF2308" s="1">
        <f>'[1]RC-1(PY)'!AF2308</f>
        <v>0</v>
      </c>
      <c r="AG2308" s="1">
        <f>'[1]RC-1(PY)'!AG2308</f>
        <v>0</v>
      </c>
      <c r="AH2308" s="1">
        <f>'[1]RC-1(PY)'!AH2308</f>
        <v>0</v>
      </c>
      <c r="AI2308" s="1">
        <f>'[1]RC-1(PY)'!AI2308</f>
        <v>0</v>
      </c>
    </row>
    <row r="2309" spans="1:35" x14ac:dyDescent="0.3">
      <c r="A2309" s="1">
        <f>'[1]RC-1(PY)'!A2309</f>
        <v>0</v>
      </c>
      <c r="B2309" s="1">
        <f>'[1]RC-1(PY)'!B2309</f>
        <v>0</v>
      </c>
      <c r="C2309" s="1">
        <f>'[1]RC-1(PY)'!C2309</f>
        <v>0</v>
      </c>
      <c r="D2309" s="1">
        <f>'[1]RC-1(PY)'!D2309</f>
        <v>0</v>
      </c>
      <c r="E2309" s="1">
        <f>'[1]RC-1(PY)'!E2309</f>
        <v>0</v>
      </c>
      <c r="F2309" s="1">
        <f>'[1]RC-1(PY)'!F2309</f>
        <v>0</v>
      </c>
      <c r="G2309" s="1">
        <f>'[1]RC-1(PY)'!G2309</f>
        <v>0</v>
      </c>
      <c r="H2309" s="1">
        <f>'[1]RC-1(PY)'!H2309</f>
        <v>0</v>
      </c>
      <c r="I2309" s="1">
        <f>'[1]RC-1(PY)'!I2309</f>
        <v>0</v>
      </c>
      <c r="J2309" s="1">
        <f>'[1]RC-1(PY)'!J2309</f>
        <v>0</v>
      </c>
      <c r="K2309" s="1">
        <f>'[1]RC-1(PY)'!K2309</f>
        <v>0</v>
      </c>
      <c r="L2309" s="1">
        <f>'[1]RC-1(PY)'!L2309</f>
        <v>0</v>
      </c>
      <c r="M2309" s="1">
        <f>'[1]RC-1(PY)'!M2309</f>
        <v>0</v>
      </c>
      <c r="N2309" s="1">
        <f>'[1]RC-1(PY)'!N2309</f>
        <v>0</v>
      </c>
      <c r="O2309" s="1">
        <f>'[1]RC-1(PY)'!O2309</f>
        <v>0</v>
      </c>
      <c r="P2309" s="1">
        <f>'[1]RC-1(PY)'!P2309</f>
        <v>0</v>
      </c>
      <c r="Q2309" s="1">
        <f>'[1]RC-1(PY)'!Q2309</f>
        <v>0</v>
      </c>
      <c r="R2309" s="1">
        <f>'[1]RC-1(PY)'!R2309</f>
        <v>0</v>
      </c>
      <c r="S2309" s="1">
        <f>'[1]RC-1(PY)'!S2309</f>
        <v>0</v>
      </c>
      <c r="T2309" s="1">
        <f>'[1]RC-1(PY)'!T2309</f>
        <v>0</v>
      </c>
      <c r="U2309" s="1">
        <f>'[1]RC-1(PY)'!U2309</f>
        <v>0</v>
      </c>
      <c r="V2309" s="1">
        <f>'[1]RC-1(PY)'!V2309</f>
        <v>0</v>
      </c>
      <c r="W2309" s="1">
        <f>'[1]RC-1(PY)'!W2309</f>
        <v>0</v>
      </c>
      <c r="X2309" s="1">
        <f>'[1]RC-1(PY)'!X2309</f>
        <v>0</v>
      </c>
      <c r="Y2309" s="1">
        <f>'[1]RC-1(PY)'!Y2309</f>
        <v>0</v>
      </c>
      <c r="Z2309" s="1">
        <f>'[1]RC-1(PY)'!Z2309</f>
        <v>0</v>
      </c>
      <c r="AA2309" s="1">
        <f>'[1]RC-1(PY)'!AA2309</f>
        <v>0</v>
      </c>
      <c r="AB2309" s="1">
        <f>'[1]RC-1(PY)'!AB2309</f>
        <v>0</v>
      </c>
      <c r="AC2309" s="1">
        <f>'[1]RC-1(PY)'!AC2309</f>
        <v>0</v>
      </c>
      <c r="AD2309" s="1">
        <f>'[1]RC-1(PY)'!AD2309</f>
        <v>0</v>
      </c>
      <c r="AE2309" s="1">
        <f>'[1]RC-1(PY)'!AE2309</f>
        <v>0</v>
      </c>
      <c r="AF2309" s="1">
        <f>'[1]RC-1(PY)'!AF2309</f>
        <v>0</v>
      </c>
      <c r="AG2309" s="1">
        <f>'[1]RC-1(PY)'!AG2309</f>
        <v>0</v>
      </c>
      <c r="AH2309" s="1">
        <f>'[1]RC-1(PY)'!AH2309</f>
        <v>0</v>
      </c>
      <c r="AI2309" s="1">
        <f>'[1]RC-1(PY)'!AI2309</f>
        <v>0</v>
      </c>
    </row>
    <row r="2310" spans="1:35" x14ac:dyDescent="0.3">
      <c r="A2310" s="1">
        <f>'[1]RC-1(PY)'!A2310</f>
        <v>0</v>
      </c>
      <c r="B2310" s="1">
        <f>'[1]RC-1(PY)'!B2310</f>
        <v>0</v>
      </c>
      <c r="C2310" s="1">
        <f>'[1]RC-1(PY)'!C2310</f>
        <v>0</v>
      </c>
      <c r="D2310" s="1">
        <f>'[1]RC-1(PY)'!D2310</f>
        <v>0</v>
      </c>
      <c r="E2310" s="1">
        <f>'[1]RC-1(PY)'!E2310</f>
        <v>0</v>
      </c>
      <c r="F2310" s="1">
        <f>'[1]RC-1(PY)'!F2310</f>
        <v>0</v>
      </c>
      <c r="G2310" s="1">
        <f>'[1]RC-1(PY)'!G2310</f>
        <v>0</v>
      </c>
      <c r="H2310" s="1">
        <f>'[1]RC-1(PY)'!H2310</f>
        <v>0</v>
      </c>
      <c r="I2310" s="1">
        <f>'[1]RC-1(PY)'!I2310</f>
        <v>0</v>
      </c>
      <c r="J2310" s="1">
        <f>'[1]RC-1(PY)'!J2310</f>
        <v>0</v>
      </c>
      <c r="K2310" s="1">
        <f>'[1]RC-1(PY)'!K2310</f>
        <v>0</v>
      </c>
      <c r="L2310" s="1">
        <f>'[1]RC-1(PY)'!L2310</f>
        <v>0</v>
      </c>
      <c r="M2310" s="1">
        <f>'[1]RC-1(PY)'!M2310</f>
        <v>0</v>
      </c>
      <c r="N2310" s="1">
        <f>'[1]RC-1(PY)'!N2310</f>
        <v>0</v>
      </c>
      <c r="O2310" s="1">
        <f>'[1]RC-1(PY)'!O2310</f>
        <v>0</v>
      </c>
      <c r="P2310" s="1">
        <f>'[1]RC-1(PY)'!P2310</f>
        <v>0</v>
      </c>
      <c r="Q2310" s="1">
        <f>'[1]RC-1(PY)'!Q2310</f>
        <v>0</v>
      </c>
      <c r="R2310" s="1">
        <f>'[1]RC-1(PY)'!R2310</f>
        <v>0</v>
      </c>
      <c r="S2310" s="1">
        <f>'[1]RC-1(PY)'!S2310</f>
        <v>0</v>
      </c>
      <c r="T2310" s="1">
        <f>'[1]RC-1(PY)'!T2310</f>
        <v>0</v>
      </c>
      <c r="U2310" s="1">
        <f>'[1]RC-1(PY)'!U2310</f>
        <v>0</v>
      </c>
      <c r="V2310" s="1">
        <f>'[1]RC-1(PY)'!V2310</f>
        <v>0</v>
      </c>
      <c r="W2310" s="1">
        <f>'[1]RC-1(PY)'!W2310</f>
        <v>0</v>
      </c>
      <c r="X2310" s="1">
        <f>'[1]RC-1(PY)'!X2310</f>
        <v>0</v>
      </c>
      <c r="Y2310" s="1">
        <f>'[1]RC-1(PY)'!Y2310</f>
        <v>0</v>
      </c>
      <c r="Z2310" s="1">
        <f>'[1]RC-1(PY)'!Z2310</f>
        <v>0</v>
      </c>
      <c r="AA2310" s="1">
        <f>'[1]RC-1(PY)'!AA2310</f>
        <v>0</v>
      </c>
      <c r="AB2310" s="1">
        <f>'[1]RC-1(PY)'!AB2310</f>
        <v>0</v>
      </c>
      <c r="AC2310" s="1">
        <f>'[1]RC-1(PY)'!AC2310</f>
        <v>0</v>
      </c>
      <c r="AD2310" s="1">
        <f>'[1]RC-1(PY)'!AD2310</f>
        <v>0</v>
      </c>
      <c r="AE2310" s="1">
        <f>'[1]RC-1(PY)'!AE2310</f>
        <v>0</v>
      </c>
      <c r="AF2310" s="1">
        <f>'[1]RC-1(PY)'!AF2310</f>
        <v>0</v>
      </c>
      <c r="AG2310" s="1">
        <f>'[1]RC-1(PY)'!AG2310</f>
        <v>0</v>
      </c>
      <c r="AH2310" s="1">
        <f>'[1]RC-1(PY)'!AH2310</f>
        <v>0</v>
      </c>
      <c r="AI2310" s="1">
        <f>'[1]RC-1(PY)'!AI2310</f>
        <v>0</v>
      </c>
    </row>
    <row r="2311" spans="1:35" x14ac:dyDescent="0.3">
      <c r="A2311" s="1">
        <f>'[1]RC-1(PY)'!A2311</f>
        <v>0</v>
      </c>
      <c r="B2311" s="1">
        <f>'[1]RC-1(PY)'!B2311</f>
        <v>0</v>
      </c>
      <c r="C2311" s="1">
        <f>'[1]RC-1(PY)'!C2311</f>
        <v>0</v>
      </c>
      <c r="D2311" s="1">
        <f>'[1]RC-1(PY)'!D2311</f>
        <v>0</v>
      </c>
      <c r="E2311" s="1">
        <f>'[1]RC-1(PY)'!E2311</f>
        <v>0</v>
      </c>
      <c r="F2311" s="1">
        <f>'[1]RC-1(PY)'!F2311</f>
        <v>0</v>
      </c>
      <c r="G2311" s="1">
        <f>'[1]RC-1(PY)'!G2311</f>
        <v>0</v>
      </c>
      <c r="H2311" s="1">
        <f>'[1]RC-1(PY)'!H2311</f>
        <v>0</v>
      </c>
      <c r="I2311" s="1">
        <f>'[1]RC-1(PY)'!I2311</f>
        <v>0</v>
      </c>
      <c r="J2311" s="1">
        <f>'[1]RC-1(PY)'!J2311</f>
        <v>0</v>
      </c>
      <c r="K2311" s="1">
        <f>'[1]RC-1(PY)'!K2311</f>
        <v>0</v>
      </c>
      <c r="L2311" s="1">
        <f>'[1]RC-1(PY)'!L2311</f>
        <v>0</v>
      </c>
      <c r="M2311" s="1">
        <f>'[1]RC-1(PY)'!M2311</f>
        <v>0</v>
      </c>
      <c r="N2311" s="1">
        <f>'[1]RC-1(PY)'!N2311</f>
        <v>0</v>
      </c>
      <c r="O2311" s="1">
        <f>'[1]RC-1(PY)'!O2311</f>
        <v>0</v>
      </c>
      <c r="P2311" s="1">
        <f>'[1]RC-1(PY)'!P2311</f>
        <v>0</v>
      </c>
      <c r="Q2311" s="1">
        <f>'[1]RC-1(PY)'!Q2311</f>
        <v>0</v>
      </c>
      <c r="R2311" s="1">
        <f>'[1]RC-1(PY)'!R2311</f>
        <v>0</v>
      </c>
      <c r="S2311" s="1">
        <f>'[1]RC-1(PY)'!S2311</f>
        <v>0</v>
      </c>
      <c r="T2311" s="1">
        <f>'[1]RC-1(PY)'!T2311</f>
        <v>0</v>
      </c>
      <c r="U2311" s="1">
        <f>'[1]RC-1(PY)'!U2311</f>
        <v>0</v>
      </c>
      <c r="V2311" s="1">
        <f>'[1]RC-1(PY)'!V2311</f>
        <v>0</v>
      </c>
      <c r="W2311" s="1">
        <f>'[1]RC-1(PY)'!W2311</f>
        <v>0</v>
      </c>
      <c r="X2311" s="1">
        <f>'[1]RC-1(PY)'!X2311</f>
        <v>0</v>
      </c>
      <c r="Y2311" s="1">
        <f>'[1]RC-1(PY)'!Y2311</f>
        <v>0</v>
      </c>
      <c r="Z2311" s="1">
        <f>'[1]RC-1(PY)'!Z2311</f>
        <v>0</v>
      </c>
      <c r="AA2311" s="1">
        <f>'[1]RC-1(PY)'!AA2311</f>
        <v>0</v>
      </c>
      <c r="AB2311" s="1">
        <f>'[1]RC-1(PY)'!AB2311</f>
        <v>0</v>
      </c>
      <c r="AC2311" s="1">
        <f>'[1]RC-1(PY)'!AC2311</f>
        <v>0</v>
      </c>
      <c r="AD2311" s="1">
        <f>'[1]RC-1(PY)'!AD2311</f>
        <v>0</v>
      </c>
      <c r="AE2311" s="1">
        <f>'[1]RC-1(PY)'!AE2311</f>
        <v>0</v>
      </c>
      <c r="AF2311" s="1">
        <f>'[1]RC-1(PY)'!AF2311</f>
        <v>0</v>
      </c>
      <c r="AG2311" s="1">
        <f>'[1]RC-1(PY)'!AG2311</f>
        <v>0</v>
      </c>
      <c r="AH2311" s="1">
        <f>'[1]RC-1(PY)'!AH2311</f>
        <v>0</v>
      </c>
      <c r="AI2311" s="1">
        <f>'[1]RC-1(PY)'!AI2311</f>
        <v>0</v>
      </c>
    </row>
    <row r="2312" spans="1:35" x14ac:dyDescent="0.3">
      <c r="A2312" s="1">
        <f>'[1]RC-1(PY)'!A2312</f>
        <v>0</v>
      </c>
      <c r="B2312" s="1">
        <f>'[1]RC-1(PY)'!B2312</f>
        <v>0</v>
      </c>
      <c r="C2312" s="1">
        <f>'[1]RC-1(PY)'!C2312</f>
        <v>0</v>
      </c>
      <c r="D2312" s="1">
        <f>'[1]RC-1(PY)'!D2312</f>
        <v>0</v>
      </c>
      <c r="E2312" s="1">
        <f>'[1]RC-1(PY)'!E2312</f>
        <v>0</v>
      </c>
      <c r="F2312" s="1">
        <f>'[1]RC-1(PY)'!F2312</f>
        <v>0</v>
      </c>
      <c r="G2312" s="1">
        <f>'[1]RC-1(PY)'!G2312</f>
        <v>0</v>
      </c>
      <c r="H2312" s="1">
        <f>'[1]RC-1(PY)'!H2312</f>
        <v>0</v>
      </c>
      <c r="I2312" s="1">
        <f>'[1]RC-1(PY)'!I2312</f>
        <v>0</v>
      </c>
      <c r="J2312" s="1">
        <f>'[1]RC-1(PY)'!J2312</f>
        <v>0</v>
      </c>
      <c r="K2312" s="1">
        <f>'[1]RC-1(PY)'!K2312</f>
        <v>0</v>
      </c>
      <c r="L2312" s="1">
        <f>'[1]RC-1(PY)'!L2312</f>
        <v>0</v>
      </c>
      <c r="M2312" s="1">
        <f>'[1]RC-1(PY)'!M2312</f>
        <v>0</v>
      </c>
      <c r="N2312" s="1">
        <f>'[1]RC-1(PY)'!N2312</f>
        <v>0</v>
      </c>
      <c r="O2312" s="1">
        <f>'[1]RC-1(PY)'!O2312</f>
        <v>0</v>
      </c>
      <c r="P2312" s="1">
        <f>'[1]RC-1(PY)'!P2312</f>
        <v>0</v>
      </c>
      <c r="Q2312" s="1">
        <f>'[1]RC-1(PY)'!Q2312</f>
        <v>0</v>
      </c>
      <c r="R2312" s="1">
        <f>'[1]RC-1(PY)'!R2312</f>
        <v>0</v>
      </c>
      <c r="S2312" s="1">
        <f>'[1]RC-1(PY)'!S2312</f>
        <v>0</v>
      </c>
      <c r="T2312" s="1">
        <f>'[1]RC-1(PY)'!T2312</f>
        <v>0</v>
      </c>
      <c r="U2312" s="1">
        <f>'[1]RC-1(PY)'!U2312</f>
        <v>0</v>
      </c>
      <c r="V2312" s="1">
        <f>'[1]RC-1(PY)'!V2312</f>
        <v>0</v>
      </c>
      <c r="W2312" s="1">
        <f>'[1]RC-1(PY)'!W2312</f>
        <v>0</v>
      </c>
      <c r="X2312" s="1">
        <f>'[1]RC-1(PY)'!X2312</f>
        <v>0</v>
      </c>
      <c r="Y2312" s="1">
        <f>'[1]RC-1(PY)'!Y2312</f>
        <v>0</v>
      </c>
      <c r="Z2312" s="1">
        <f>'[1]RC-1(PY)'!Z2312</f>
        <v>0</v>
      </c>
      <c r="AA2312" s="1">
        <f>'[1]RC-1(PY)'!AA2312</f>
        <v>0</v>
      </c>
      <c r="AB2312" s="1">
        <f>'[1]RC-1(PY)'!AB2312</f>
        <v>0</v>
      </c>
      <c r="AC2312" s="1">
        <f>'[1]RC-1(PY)'!AC2312</f>
        <v>0</v>
      </c>
      <c r="AD2312" s="1">
        <f>'[1]RC-1(PY)'!AD2312</f>
        <v>0</v>
      </c>
      <c r="AE2312" s="1">
        <f>'[1]RC-1(PY)'!AE2312</f>
        <v>0</v>
      </c>
      <c r="AF2312" s="1">
        <f>'[1]RC-1(PY)'!AF2312</f>
        <v>0</v>
      </c>
      <c r="AG2312" s="1">
        <f>'[1]RC-1(PY)'!AG2312</f>
        <v>0</v>
      </c>
      <c r="AH2312" s="1">
        <f>'[1]RC-1(PY)'!AH2312</f>
        <v>0</v>
      </c>
      <c r="AI2312" s="1">
        <f>'[1]RC-1(PY)'!AI2312</f>
        <v>0</v>
      </c>
    </row>
    <row r="2313" spans="1:35" x14ac:dyDescent="0.3">
      <c r="A2313" s="1">
        <f>'[1]RC-1(PY)'!A2313</f>
        <v>0</v>
      </c>
      <c r="B2313" s="1">
        <f>'[1]RC-1(PY)'!B2313</f>
        <v>0</v>
      </c>
      <c r="C2313" s="1">
        <f>'[1]RC-1(PY)'!C2313</f>
        <v>0</v>
      </c>
      <c r="D2313" s="1">
        <f>'[1]RC-1(PY)'!D2313</f>
        <v>0</v>
      </c>
      <c r="E2313" s="1">
        <f>'[1]RC-1(PY)'!E2313</f>
        <v>0</v>
      </c>
      <c r="F2313" s="1">
        <f>'[1]RC-1(PY)'!F2313</f>
        <v>0</v>
      </c>
      <c r="G2313" s="1">
        <f>'[1]RC-1(PY)'!G2313</f>
        <v>0</v>
      </c>
      <c r="H2313" s="1">
        <f>'[1]RC-1(PY)'!H2313</f>
        <v>0</v>
      </c>
      <c r="I2313" s="1">
        <f>'[1]RC-1(PY)'!I2313</f>
        <v>0</v>
      </c>
      <c r="J2313" s="1">
        <f>'[1]RC-1(PY)'!J2313</f>
        <v>0</v>
      </c>
      <c r="K2313" s="1">
        <f>'[1]RC-1(PY)'!K2313</f>
        <v>0</v>
      </c>
      <c r="L2313" s="1">
        <f>'[1]RC-1(PY)'!L2313</f>
        <v>0</v>
      </c>
      <c r="M2313" s="1">
        <f>'[1]RC-1(PY)'!M2313</f>
        <v>0</v>
      </c>
      <c r="N2313" s="1">
        <f>'[1]RC-1(PY)'!N2313</f>
        <v>0</v>
      </c>
      <c r="O2313" s="1">
        <f>'[1]RC-1(PY)'!O2313</f>
        <v>0</v>
      </c>
      <c r="P2313" s="1">
        <f>'[1]RC-1(PY)'!P2313</f>
        <v>0</v>
      </c>
      <c r="Q2313" s="1">
        <f>'[1]RC-1(PY)'!Q2313</f>
        <v>0</v>
      </c>
      <c r="R2313" s="1">
        <f>'[1]RC-1(PY)'!R2313</f>
        <v>0</v>
      </c>
      <c r="S2313" s="1">
        <f>'[1]RC-1(PY)'!S2313</f>
        <v>0</v>
      </c>
      <c r="T2313" s="1">
        <f>'[1]RC-1(PY)'!T2313</f>
        <v>0</v>
      </c>
      <c r="U2313" s="1">
        <f>'[1]RC-1(PY)'!U2313</f>
        <v>0</v>
      </c>
      <c r="V2313" s="1">
        <f>'[1]RC-1(PY)'!V2313</f>
        <v>0</v>
      </c>
      <c r="W2313" s="1">
        <f>'[1]RC-1(PY)'!W2313</f>
        <v>0</v>
      </c>
      <c r="X2313" s="1">
        <f>'[1]RC-1(PY)'!X2313</f>
        <v>0</v>
      </c>
      <c r="Y2313" s="1">
        <f>'[1]RC-1(PY)'!Y2313</f>
        <v>0</v>
      </c>
      <c r="Z2313" s="1">
        <f>'[1]RC-1(PY)'!Z2313</f>
        <v>0</v>
      </c>
      <c r="AA2313" s="1">
        <f>'[1]RC-1(PY)'!AA2313</f>
        <v>0</v>
      </c>
      <c r="AB2313" s="1">
        <f>'[1]RC-1(PY)'!AB2313</f>
        <v>0</v>
      </c>
      <c r="AC2313" s="1">
        <f>'[1]RC-1(PY)'!AC2313</f>
        <v>0</v>
      </c>
      <c r="AD2313" s="1">
        <f>'[1]RC-1(PY)'!AD2313</f>
        <v>0</v>
      </c>
      <c r="AE2313" s="1">
        <f>'[1]RC-1(PY)'!AE2313</f>
        <v>0</v>
      </c>
      <c r="AF2313" s="1">
        <f>'[1]RC-1(PY)'!AF2313</f>
        <v>0</v>
      </c>
      <c r="AG2313" s="1">
        <f>'[1]RC-1(PY)'!AG2313</f>
        <v>0</v>
      </c>
      <c r="AH2313" s="1">
        <f>'[1]RC-1(PY)'!AH2313</f>
        <v>0</v>
      </c>
      <c r="AI2313" s="1">
        <f>'[1]RC-1(PY)'!AI2313</f>
        <v>0</v>
      </c>
    </row>
    <row r="2314" spans="1:35" x14ac:dyDescent="0.3">
      <c r="A2314" s="1">
        <f>'[1]RC-1(PY)'!A2314</f>
        <v>0</v>
      </c>
      <c r="B2314" s="1">
        <f>'[1]RC-1(PY)'!B2314</f>
        <v>0</v>
      </c>
      <c r="C2314" s="1">
        <f>'[1]RC-1(PY)'!C2314</f>
        <v>0</v>
      </c>
      <c r="D2314" s="1">
        <f>'[1]RC-1(PY)'!D2314</f>
        <v>0</v>
      </c>
      <c r="E2314" s="1">
        <f>'[1]RC-1(PY)'!E2314</f>
        <v>0</v>
      </c>
      <c r="F2314" s="1">
        <f>'[1]RC-1(PY)'!F2314</f>
        <v>0</v>
      </c>
      <c r="G2314" s="1">
        <f>'[1]RC-1(PY)'!G2314</f>
        <v>0</v>
      </c>
      <c r="H2314" s="1">
        <f>'[1]RC-1(PY)'!H2314</f>
        <v>0</v>
      </c>
      <c r="I2314" s="1">
        <f>'[1]RC-1(PY)'!I2314</f>
        <v>0</v>
      </c>
      <c r="J2314" s="1">
        <f>'[1]RC-1(PY)'!J2314</f>
        <v>0</v>
      </c>
      <c r="K2314" s="1">
        <f>'[1]RC-1(PY)'!K2314</f>
        <v>0</v>
      </c>
      <c r="L2314" s="1">
        <f>'[1]RC-1(PY)'!L2314</f>
        <v>0</v>
      </c>
      <c r="M2314" s="1">
        <f>'[1]RC-1(PY)'!M2314</f>
        <v>0</v>
      </c>
      <c r="N2314" s="1">
        <f>'[1]RC-1(PY)'!N2314</f>
        <v>0</v>
      </c>
      <c r="O2314" s="1">
        <f>'[1]RC-1(PY)'!O2314</f>
        <v>0</v>
      </c>
      <c r="P2314" s="1">
        <f>'[1]RC-1(PY)'!P2314</f>
        <v>0</v>
      </c>
      <c r="Q2314" s="1">
        <f>'[1]RC-1(PY)'!Q2314</f>
        <v>0</v>
      </c>
      <c r="R2314" s="1">
        <f>'[1]RC-1(PY)'!R2314</f>
        <v>0</v>
      </c>
      <c r="S2314" s="1">
        <f>'[1]RC-1(PY)'!S2314</f>
        <v>0</v>
      </c>
      <c r="T2314" s="1">
        <f>'[1]RC-1(PY)'!T2314</f>
        <v>0</v>
      </c>
      <c r="U2314" s="1">
        <f>'[1]RC-1(PY)'!U2314</f>
        <v>0</v>
      </c>
      <c r="V2314" s="1">
        <f>'[1]RC-1(PY)'!V2314</f>
        <v>0</v>
      </c>
      <c r="W2314" s="1">
        <f>'[1]RC-1(PY)'!W2314</f>
        <v>0</v>
      </c>
      <c r="X2314" s="1">
        <f>'[1]RC-1(PY)'!X2314</f>
        <v>0</v>
      </c>
      <c r="Y2314" s="1">
        <f>'[1]RC-1(PY)'!Y2314</f>
        <v>0</v>
      </c>
      <c r="Z2314" s="1">
        <f>'[1]RC-1(PY)'!Z2314</f>
        <v>0</v>
      </c>
      <c r="AA2314" s="1">
        <f>'[1]RC-1(PY)'!AA2314</f>
        <v>0</v>
      </c>
      <c r="AB2314" s="1">
        <f>'[1]RC-1(PY)'!AB2314</f>
        <v>0</v>
      </c>
      <c r="AC2314" s="1">
        <f>'[1]RC-1(PY)'!AC2314</f>
        <v>0</v>
      </c>
      <c r="AD2314" s="1">
        <f>'[1]RC-1(PY)'!AD2314</f>
        <v>0</v>
      </c>
      <c r="AE2314" s="1">
        <f>'[1]RC-1(PY)'!AE2314</f>
        <v>0</v>
      </c>
      <c r="AF2314" s="1">
        <f>'[1]RC-1(PY)'!AF2314</f>
        <v>0</v>
      </c>
      <c r="AG2314" s="1">
        <f>'[1]RC-1(PY)'!AG2314</f>
        <v>0</v>
      </c>
      <c r="AH2314" s="1">
        <f>'[1]RC-1(PY)'!AH2314</f>
        <v>0</v>
      </c>
      <c r="AI2314" s="1">
        <f>'[1]RC-1(PY)'!AI2314</f>
        <v>0</v>
      </c>
    </row>
    <row r="2315" spans="1:35" x14ac:dyDescent="0.3">
      <c r="A2315" s="1">
        <f>'[1]RC-1(PY)'!A2315</f>
        <v>0</v>
      </c>
      <c r="B2315" s="1">
        <f>'[1]RC-1(PY)'!B2315</f>
        <v>0</v>
      </c>
      <c r="C2315" s="1">
        <f>'[1]RC-1(PY)'!C2315</f>
        <v>0</v>
      </c>
      <c r="D2315" s="1">
        <f>'[1]RC-1(PY)'!D2315</f>
        <v>0</v>
      </c>
      <c r="E2315" s="1">
        <f>'[1]RC-1(PY)'!E2315</f>
        <v>0</v>
      </c>
      <c r="F2315" s="1">
        <f>'[1]RC-1(PY)'!F2315</f>
        <v>0</v>
      </c>
      <c r="G2315" s="1">
        <f>'[1]RC-1(PY)'!G2315</f>
        <v>0</v>
      </c>
      <c r="H2315" s="1">
        <f>'[1]RC-1(PY)'!H2315</f>
        <v>0</v>
      </c>
      <c r="I2315" s="1">
        <f>'[1]RC-1(PY)'!I2315</f>
        <v>0</v>
      </c>
      <c r="J2315" s="1">
        <f>'[1]RC-1(PY)'!J2315</f>
        <v>0</v>
      </c>
      <c r="K2315" s="1">
        <f>'[1]RC-1(PY)'!K2315</f>
        <v>0</v>
      </c>
      <c r="L2315" s="1">
        <f>'[1]RC-1(PY)'!L2315</f>
        <v>0</v>
      </c>
      <c r="M2315" s="1">
        <f>'[1]RC-1(PY)'!M2315</f>
        <v>0</v>
      </c>
      <c r="N2315" s="1">
        <f>'[1]RC-1(PY)'!N2315</f>
        <v>0</v>
      </c>
      <c r="O2315" s="1">
        <f>'[1]RC-1(PY)'!O2315</f>
        <v>0</v>
      </c>
      <c r="P2315" s="1">
        <f>'[1]RC-1(PY)'!P2315</f>
        <v>0</v>
      </c>
      <c r="Q2315" s="1">
        <f>'[1]RC-1(PY)'!Q2315</f>
        <v>0</v>
      </c>
      <c r="R2315" s="1">
        <f>'[1]RC-1(PY)'!R2315</f>
        <v>0</v>
      </c>
      <c r="S2315" s="1">
        <f>'[1]RC-1(PY)'!S2315</f>
        <v>0</v>
      </c>
      <c r="T2315" s="1">
        <f>'[1]RC-1(PY)'!T2315</f>
        <v>0</v>
      </c>
      <c r="U2315" s="1">
        <f>'[1]RC-1(PY)'!U2315</f>
        <v>0</v>
      </c>
      <c r="V2315" s="1">
        <f>'[1]RC-1(PY)'!V2315</f>
        <v>0</v>
      </c>
      <c r="W2315" s="1">
        <f>'[1]RC-1(PY)'!W2315</f>
        <v>0</v>
      </c>
      <c r="X2315" s="1">
        <f>'[1]RC-1(PY)'!X2315</f>
        <v>0</v>
      </c>
      <c r="Y2315" s="1">
        <f>'[1]RC-1(PY)'!Y2315</f>
        <v>0</v>
      </c>
      <c r="Z2315" s="1">
        <f>'[1]RC-1(PY)'!Z2315</f>
        <v>0</v>
      </c>
      <c r="AA2315" s="1">
        <f>'[1]RC-1(PY)'!AA2315</f>
        <v>0</v>
      </c>
      <c r="AB2315" s="1">
        <f>'[1]RC-1(PY)'!AB2315</f>
        <v>0</v>
      </c>
      <c r="AC2315" s="1">
        <f>'[1]RC-1(PY)'!AC2315</f>
        <v>0</v>
      </c>
      <c r="AD2315" s="1">
        <f>'[1]RC-1(PY)'!AD2315</f>
        <v>0</v>
      </c>
      <c r="AE2315" s="1">
        <f>'[1]RC-1(PY)'!AE2315</f>
        <v>0</v>
      </c>
      <c r="AF2315" s="1">
        <f>'[1]RC-1(PY)'!AF2315</f>
        <v>0</v>
      </c>
      <c r="AG2315" s="1">
        <f>'[1]RC-1(PY)'!AG2315</f>
        <v>0</v>
      </c>
      <c r="AH2315" s="1">
        <f>'[1]RC-1(PY)'!AH2315</f>
        <v>0</v>
      </c>
      <c r="AI2315" s="1">
        <f>'[1]RC-1(PY)'!AI2315</f>
        <v>0</v>
      </c>
    </row>
    <row r="2316" spans="1:35" x14ac:dyDescent="0.3">
      <c r="A2316" s="1">
        <f>'[1]RC-1(PY)'!A2316</f>
        <v>0</v>
      </c>
      <c r="B2316" s="1">
        <f>'[1]RC-1(PY)'!B2316</f>
        <v>0</v>
      </c>
      <c r="C2316" s="1">
        <f>'[1]RC-1(PY)'!C2316</f>
        <v>0</v>
      </c>
      <c r="D2316" s="1">
        <f>'[1]RC-1(PY)'!D2316</f>
        <v>0</v>
      </c>
      <c r="E2316" s="1">
        <f>'[1]RC-1(PY)'!E2316</f>
        <v>0</v>
      </c>
      <c r="F2316" s="1">
        <f>'[1]RC-1(PY)'!F2316</f>
        <v>0</v>
      </c>
      <c r="G2316" s="1">
        <f>'[1]RC-1(PY)'!G2316</f>
        <v>0</v>
      </c>
      <c r="H2316" s="1">
        <f>'[1]RC-1(PY)'!H2316</f>
        <v>0</v>
      </c>
      <c r="I2316" s="1">
        <f>'[1]RC-1(PY)'!I2316</f>
        <v>0</v>
      </c>
      <c r="J2316" s="1">
        <f>'[1]RC-1(PY)'!J2316</f>
        <v>0</v>
      </c>
      <c r="K2316" s="1">
        <f>'[1]RC-1(PY)'!K2316</f>
        <v>0</v>
      </c>
      <c r="L2316" s="1">
        <f>'[1]RC-1(PY)'!L2316</f>
        <v>0</v>
      </c>
      <c r="M2316" s="1">
        <f>'[1]RC-1(PY)'!M2316</f>
        <v>0</v>
      </c>
      <c r="N2316" s="1">
        <f>'[1]RC-1(PY)'!N2316</f>
        <v>0</v>
      </c>
      <c r="O2316" s="1">
        <f>'[1]RC-1(PY)'!O2316</f>
        <v>0</v>
      </c>
      <c r="P2316" s="1">
        <f>'[1]RC-1(PY)'!P2316</f>
        <v>0</v>
      </c>
      <c r="Q2316" s="1">
        <f>'[1]RC-1(PY)'!Q2316</f>
        <v>0</v>
      </c>
      <c r="R2316" s="1">
        <f>'[1]RC-1(PY)'!R2316</f>
        <v>0</v>
      </c>
      <c r="S2316" s="1">
        <f>'[1]RC-1(PY)'!S2316</f>
        <v>0</v>
      </c>
      <c r="T2316" s="1">
        <f>'[1]RC-1(PY)'!T2316</f>
        <v>0</v>
      </c>
      <c r="U2316" s="1">
        <f>'[1]RC-1(PY)'!U2316</f>
        <v>0</v>
      </c>
      <c r="V2316" s="1">
        <f>'[1]RC-1(PY)'!V2316</f>
        <v>0</v>
      </c>
      <c r="W2316" s="1">
        <f>'[1]RC-1(PY)'!W2316</f>
        <v>0</v>
      </c>
      <c r="X2316" s="1">
        <f>'[1]RC-1(PY)'!X2316</f>
        <v>0</v>
      </c>
      <c r="Y2316" s="1">
        <f>'[1]RC-1(PY)'!Y2316</f>
        <v>0</v>
      </c>
      <c r="Z2316" s="1">
        <f>'[1]RC-1(PY)'!Z2316</f>
        <v>0</v>
      </c>
      <c r="AA2316" s="1">
        <f>'[1]RC-1(PY)'!AA2316</f>
        <v>0</v>
      </c>
      <c r="AB2316" s="1">
        <f>'[1]RC-1(PY)'!AB2316</f>
        <v>0</v>
      </c>
      <c r="AC2316" s="1">
        <f>'[1]RC-1(PY)'!AC2316</f>
        <v>0</v>
      </c>
      <c r="AD2316" s="1">
        <f>'[1]RC-1(PY)'!AD2316</f>
        <v>0</v>
      </c>
      <c r="AE2316" s="1">
        <f>'[1]RC-1(PY)'!AE2316</f>
        <v>0</v>
      </c>
      <c r="AF2316" s="1">
        <f>'[1]RC-1(PY)'!AF2316</f>
        <v>0</v>
      </c>
      <c r="AG2316" s="1">
        <f>'[1]RC-1(PY)'!AG2316</f>
        <v>0</v>
      </c>
      <c r="AH2316" s="1">
        <f>'[1]RC-1(PY)'!AH2316</f>
        <v>0</v>
      </c>
      <c r="AI2316" s="1">
        <f>'[1]RC-1(PY)'!AI2316</f>
        <v>0</v>
      </c>
    </row>
    <row r="2317" spans="1:35" x14ac:dyDescent="0.3">
      <c r="A2317" s="1">
        <f>'[1]RC-1(PY)'!A2317</f>
        <v>0</v>
      </c>
      <c r="B2317" s="1">
        <f>'[1]RC-1(PY)'!B2317</f>
        <v>0</v>
      </c>
      <c r="C2317" s="1">
        <f>'[1]RC-1(PY)'!C2317</f>
        <v>0</v>
      </c>
      <c r="D2317" s="1">
        <f>'[1]RC-1(PY)'!D2317</f>
        <v>0</v>
      </c>
      <c r="E2317" s="1">
        <f>'[1]RC-1(PY)'!E2317</f>
        <v>0</v>
      </c>
      <c r="F2317" s="1">
        <f>'[1]RC-1(PY)'!F2317</f>
        <v>0</v>
      </c>
      <c r="G2317" s="1">
        <f>'[1]RC-1(PY)'!G2317</f>
        <v>0</v>
      </c>
      <c r="H2317" s="1">
        <f>'[1]RC-1(PY)'!H2317</f>
        <v>0</v>
      </c>
      <c r="I2317" s="1">
        <f>'[1]RC-1(PY)'!I2317</f>
        <v>0</v>
      </c>
      <c r="J2317" s="1">
        <f>'[1]RC-1(PY)'!J2317</f>
        <v>0</v>
      </c>
      <c r="K2317" s="1">
        <f>'[1]RC-1(PY)'!K2317</f>
        <v>0</v>
      </c>
      <c r="L2317" s="1">
        <f>'[1]RC-1(PY)'!L2317</f>
        <v>0</v>
      </c>
      <c r="M2317" s="1">
        <f>'[1]RC-1(PY)'!M2317</f>
        <v>0</v>
      </c>
      <c r="N2317" s="1">
        <f>'[1]RC-1(PY)'!N2317</f>
        <v>0</v>
      </c>
      <c r="O2317" s="1">
        <f>'[1]RC-1(PY)'!O2317</f>
        <v>0</v>
      </c>
      <c r="P2317" s="1">
        <f>'[1]RC-1(PY)'!P2317</f>
        <v>0</v>
      </c>
      <c r="Q2317" s="1">
        <f>'[1]RC-1(PY)'!Q2317</f>
        <v>0</v>
      </c>
      <c r="R2317" s="1">
        <f>'[1]RC-1(PY)'!R2317</f>
        <v>0</v>
      </c>
      <c r="S2317" s="1">
        <f>'[1]RC-1(PY)'!S2317</f>
        <v>0</v>
      </c>
      <c r="T2317" s="1">
        <f>'[1]RC-1(PY)'!T2317</f>
        <v>0</v>
      </c>
      <c r="U2317" s="1">
        <f>'[1]RC-1(PY)'!U2317</f>
        <v>0</v>
      </c>
      <c r="V2317" s="1">
        <f>'[1]RC-1(PY)'!V2317</f>
        <v>0</v>
      </c>
      <c r="W2317" s="1">
        <f>'[1]RC-1(PY)'!W2317</f>
        <v>0</v>
      </c>
      <c r="X2317" s="1">
        <f>'[1]RC-1(PY)'!X2317</f>
        <v>0</v>
      </c>
      <c r="Y2317" s="1">
        <f>'[1]RC-1(PY)'!Y2317</f>
        <v>0</v>
      </c>
      <c r="Z2317" s="1">
        <f>'[1]RC-1(PY)'!Z2317</f>
        <v>0</v>
      </c>
      <c r="AA2317" s="1">
        <f>'[1]RC-1(PY)'!AA2317</f>
        <v>0</v>
      </c>
      <c r="AB2317" s="1">
        <f>'[1]RC-1(PY)'!AB2317</f>
        <v>0</v>
      </c>
      <c r="AC2317" s="1">
        <f>'[1]RC-1(PY)'!AC2317</f>
        <v>0</v>
      </c>
      <c r="AD2317" s="1">
        <f>'[1]RC-1(PY)'!AD2317</f>
        <v>0</v>
      </c>
      <c r="AE2317" s="1">
        <f>'[1]RC-1(PY)'!AE2317</f>
        <v>0</v>
      </c>
      <c r="AF2317" s="1">
        <f>'[1]RC-1(PY)'!AF2317</f>
        <v>0</v>
      </c>
      <c r="AG2317" s="1">
        <f>'[1]RC-1(PY)'!AG2317</f>
        <v>0</v>
      </c>
      <c r="AH2317" s="1">
        <f>'[1]RC-1(PY)'!AH2317</f>
        <v>0</v>
      </c>
      <c r="AI2317" s="1">
        <f>'[1]RC-1(PY)'!AI2317</f>
        <v>0</v>
      </c>
    </row>
    <row r="2318" spans="1:35" x14ac:dyDescent="0.3">
      <c r="A2318" s="1">
        <f>'[1]RC-1(PY)'!A2318</f>
        <v>0</v>
      </c>
      <c r="B2318" s="1">
        <f>'[1]RC-1(PY)'!B2318</f>
        <v>0</v>
      </c>
      <c r="C2318" s="1">
        <f>'[1]RC-1(PY)'!C2318</f>
        <v>0</v>
      </c>
      <c r="D2318" s="1">
        <f>'[1]RC-1(PY)'!D2318</f>
        <v>0</v>
      </c>
      <c r="E2318" s="1">
        <f>'[1]RC-1(PY)'!E2318</f>
        <v>0</v>
      </c>
      <c r="F2318" s="1">
        <f>'[1]RC-1(PY)'!F2318</f>
        <v>0</v>
      </c>
      <c r="G2318" s="1">
        <f>'[1]RC-1(PY)'!G2318</f>
        <v>0</v>
      </c>
      <c r="H2318" s="1">
        <f>'[1]RC-1(PY)'!H2318</f>
        <v>0</v>
      </c>
      <c r="I2318" s="1">
        <f>'[1]RC-1(PY)'!I2318</f>
        <v>0</v>
      </c>
      <c r="J2318" s="1">
        <f>'[1]RC-1(PY)'!J2318</f>
        <v>0</v>
      </c>
      <c r="K2318" s="1">
        <f>'[1]RC-1(PY)'!K2318</f>
        <v>0</v>
      </c>
      <c r="L2318" s="1">
        <f>'[1]RC-1(PY)'!L2318</f>
        <v>0</v>
      </c>
      <c r="M2318" s="1">
        <f>'[1]RC-1(PY)'!M2318</f>
        <v>0</v>
      </c>
      <c r="N2318" s="1">
        <f>'[1]RC-1(PY)'!N2318</f>
        <v>0</v>
      </c>
      <c r="O2318" s="1">
        <f>'[1]RC-1(PY)'!O2318</f>
        <v>0</v>
      </c>
      <c r="P2318" s="1">
        <f>'[1]RC-1(PY)'!P2318</f>
        <v>0</v>
      </c>
      <c r="Q2318" s="1">
        <f>'[1]RC-1(PY)'!Q2318</f>
        <v>0</v>
      </c>
      <c r="R2318" s="1">
        <f>'[1]RC-1(PY)'!R2318</f>
        <v>0</v>
      </c>
      <c r="S2318" s="1">
        <f>'[1]RC-1(PY)'!S2318</f>
        <v>0</v>
      </c>
      <c r="T2318" s="1">
        <f>'[1]RC-1(PY)'!T2318</f>
        <v>0</v>
      </c>
      <c r="U2318" s="1">
        <f>'[1]RC-1(PY)'!U2318</f>
        <v>0</v>
      </c>
      <c r="V2318" s="1">
        <f>'[1]RC-1(PY)'!V2318</f>
        <v>0</v>
      </c>
      <c r="W2318" s="1">
        <f>'[1]RC-1(PY)'!W2318</f>
        <v>0</v>
      </c>
      <c r="X2318" s="1">
        <f>'[1]RC-1(PY)'!X2318</f>
        <v>0</v>
      </c>
      <c r="Y2318" s="1">
        <f>'[1]RC-1(PY)'!Y2318</f>
        <v>0</v>
      </c>
      <c r="Z2318" s="1">
        <f>'[1]RC-1(PY)'!Z2318</f>
        <v>0</v>
      </c>
      <c r="AA2318" s="1">
        <f>'[1]RC-1(PY)'!AA2318</f>
        <v>0</v>
      </c>
      <c r="AB2318" s="1">
        <f>'[1]RC-1(PY)'!AB2318</f>
        <v>0</v>
      </c>
      <c r="AC2318" s="1">
        <f>'[1]RC-1(PY)'!AC2318</f>
        <v>0</v>
      </c>
      <c r="AD2318" s="1">
        <f>'[1]RC-1(PY)'!AD2318</f>
        <v>0</v>
      </c>
      <c r="AE2318" s="1">
        <f>'[1]RC-1(PY)'!AE2318</f>
        <v>0</v>
      </c>
      <c r="AF2318" s="1">
        <f>'[1]RC-1(PY)'!AF2318</f>
        <v>0</v>
      </c>
      <c r="AG2318" s="1">
        <f>'[1]RC-1(PY)'!AG2318</f>
        <v>0</v>
      </c>
      <c r="AH2318" s="1">
        <f>'[1]RC-1(PY)'!AH2318</f>
        <v>0</v>
      </c>
      <c r="AI2318" s="1">
        <f>'[1]RC-1(PY)'!AI2318</f>
        <v>0</v>
      </c>
    </row>
    <row r="2319" spans="1:35" x14ac:dyDescent="0.3">
      <c r="A2319" s="1">
        <f>'[1]RC-1(PY)'!A2319</f>
        <v>0</v>
      </c>
      <c r="B2319" s="1">
        <f>'[1]RC-1(PY)'!B2319</f>
        <v>0</v>
      </c>
      <c r="C2319" s="1">
        <f>'[1]RC-1(PY)'!C2319</f>
        <v>0</v>
      </c>
      <c r="D2319" s="1">
        <f>'[1]RC-1(PY)'!D2319</f>
        <v>0</v>
      </c>
      <c r="E2319" s="1">
        <f>'[1]RC-1(PY)'!E2319</f>
        <v>0</v>
      </c>
      <c r="F2319" s="1">
        <f>'[1]RC-1(PY)'!F2319</f>
        <v>0</v>
      </c>
      <c r="G2319" s="1">
        <f>'[1]RC-1(PY)'!G2319</f>
        <v>0</v>
      </c>
      <c r="H2319" s="1">
        <f>'[1]RC-1(PY)'!H2319</f>
        <v>0</v>
      </c>
      <c r="I2319" s="1">
        <f>'[1]RC-1(PY)'!I2319</f>
        <v>0</v>
      </c>
      <c r="J2319" s="1">
        <f>'[1]RC-1(PY)'!J2319</f>
        <v>0</v>
      </c>
      <c r="K2319" s="1">
        <f>'[1]RC-1(PY)'!K2319</f>
        <v>0</v>
      </c>
      <c r="L2319" s="1">
        <f>'[1]RC-1(PY)'!L2319</f>
        <v>0</v>
      </c>
      <c r="M2319" s="1">
        <f>'[1]RC-1(PY)'!M2319</f>
        <v>0</v>
      </c>
      <c r="N2319" s="1">
        <f>'[1]RC-1(PY)'!N2319</f>
        <v>0</v>
      </c>
      <c r="O2319" s="1">
        <f>'[1]RC-1(PY)'!O2319</f>
        <v>0</v>
      </c>
      <c r="P2319" s="1">
        <f>'[1]RC-1(PY)'!P2319</f>
        <v>0</v>
      </c>
      <c r="Q2319" s="1">
        <f>'[1]RC-1(PY)'!Q2319</f>
        <v>0</v>
      </c>
      <c r="R2319" s="1">
        <f>'[1]RC-1(PY)'!R2319</f>
        <v>0</v>
      </c>
      <c r="S2319" s="1">
        <f>'[1]RC-1(PY)'!S2319</f>
        <v>0</v>
      </c>
      <c r="T2319" s="1">
        <f>'[1]RC-1(PY)'!T2319</f>
        <v>0</v>
      </c>
      <c r="U2319" s="1">
        <f>'[1]RC-1(PY)'!U2319</f>
        <v>0</v>
      </c>
      <c r="V2319" s="1">
        <f>'[1]RC-1(PY)'!V2319</f>
        <v>0</v>
      </c>
      <c r="W2319" s="1">
        <f>'[1]RC-1(PY)'!W2319</f>
        <v>0</v>
      </c>
      <c r="X2319" s="1">
        <f>'[1]RC-1(PY)'!X2319</f>
        <v>0</v>
      </c>
      <c r="Y2319" s="1">
        <f>'[1]RC-1(PY)'!Y2319</f>
        <v>0</v>
      </c>
      <c r="Z2319" s="1">
        <f>'[1]RC-1(PY)'!Z2319</f>
        <v>0</v>
      </c>
      <c r="AA2319" s="1">
        <f>'[1]RC-1(PY)'!AA2319</f>
        <v>0</v>
      </c>
      <c r="AB2319" s="1">
        <f>'[1]RC-1(PY)'!AB2319</f>
        <v>0</v>
      </c>
      <c r="AC2319" s="1">
        <f>'[1]RC-1(PY)'!AC2319</f>
        <v>0</v>
      </c>
      <c r="AD2319" s="1">
        <f>'[1]RC-1(PY)'!AD2319</f>
        <v>0</v>
      </c>
      <c r="AE2319" s="1">
        <f>'[1]RC-1(PY)'!AE2319</f>
        <v>0</v>
      </c>
      <c r="AF2319" s="1">
        <f>'[1]RC-1(PY)'!AF2319</f>
        <v>0</v>
      </c>
      <c r="AG2319" s="1">
        <f>'[1]RC-1(PY)'!AG2319</f>
        <v>0</v>
      </c>
      <c r="AH2319" s="1">
        <f>'[1]RC-1(PY)'!AH2319</f>
        <v>0</v>
      </c>
      <c r="AI2319" s="1">
        <f>'[1]RC-1(PY)'!AI2319</f>
        <v>0</v>
      </c>
    </row>
    <row r="2320" spans="1:35" x14ac:dyDescent="0.3">
      <c r="A2320" s="1">
        <f>'[1]RC-1(PY)'!A2320</f>
        <v>0</v>
      </c>
      <c r="B2320" s="1">
        <f>'[1]RC-1(PY)'!B2320</f>
        <v>0</v>
      </c>
      <c r="C2320" s="1">
        <f>'[1]RC-1(PY)'!C2320</f>
        <v>0</v>
      </c>
      <c r="D2320" s="1">
        <f>'[1]RC-1(PY)'!D2320</f>
        <v>0</v>
      </c>
      <c r="E2320" s="1">
        <f>'[1]RC-1(PY)'!E2320</f>
        <v>0</v>
      </c>
      <c r="F2320" s="1">
        <f>'[1]RC-1(PY)'!F2320</f>
        <v>0</v>
      </c>
      <c r="G2320" s="1">
        <f>'[1]RC-1(PY)'!G2320</f>
        <v>0</v>
      </c>
      <c r="H2320" s="1">
        <f>'[1]RC-1(PY)'!H2320</f>
        <v>0</v>
      </c>
      <c r="I2320" s="1">
        <f>'[1]RC-1(PY)'!I2320</f>
        <v>0</v>
      </c>
      <c r="J2320" s="1">
        <f>'[1]RC-1(PY)'!J2320</f>
        <v>0</v>
      </c>
      <c r="K2320" s="1">
        <f>'[1]RC-1(PY)'!K2320</f>
        <v>0</v>
      </c>
      <c r="L2320" s="1">
        <f>'[1]RC-1(PY)'!L2320</f>
        <v>0</v>
      </c>
      <c r="M2320" s="1">
        <f>'[1]RC-1(PY)'!M2320</f>
        <v>0</v>
      </c>
      <c r="N2320" s="1">
        <f>'[1]RC-1(PY)'!N2320</f>
        <v>0</v>
      </c>
      <c r="O2320" s="1">
        <f>'[1]RC-1(PY)'!O2320</f>
        <v>0</v>
      </c>
      <c r="P2320" s="1">
        <f>'[1]RC-1(PY)'!P2320</f>
        <v>0</v>
      </c>
      <c r="Q2320" s="1">
        <f>'[1]RC-1(PY)'!Q2320</f>
        <v>0</v>
      </c>
      <c r="R2320" s="1">
        <f>'[1]RC-1(PY)'!R2320</f>
        <v>0</v>
      </c>
      <c r="S2320" s="1">
        <f>'[1]RC-1(PY)'!S2320</f>
        <v>0</v>
      </c>
      <c r="T2320" s="1">
        <f>'[1]RC-1(PY)'!T2320</f>
        <v>0</v>
      </c>
      <c r="U2320" s="1">
        <f>'[1]RC-1(PY)'!U2320</f>
        <v>0</v>
      </c>
      <c r="V2320" s="1">
        <f>'[1]RC-1(PY)'!V2320</f>
        <v>0</v>
      </c>
      <c r="W2320" s="1">
        <f>'[1]RC-1(PY)'!W2320</f>
        <v>0</v>
      </c>
      <c r="X2320" s="1">
        <f>'[1]RC-1(PY)'!X2320</f>
        <v>0</v>
      </c>
      <c r="Y2320" s="1">
        <f>'[1]RC-1(PY)'!Y2320</f>
        <v>0</v>
      </c>
      <c r="Z2320" s="1">
        <f>'[1]RC-1(PY)'!Z2320</f>
        <v>0</v>
      </c>
      <c r="AA2320" s="1">
        <f>'[1]RC-1(PY)'!AA2320</f>
        <v>0</v>
      </c>
      <c r="AB2320" s="1">
        <f>'[1]RC-1(PY)'!AB2320</f>
        <v>0</v>
      </c>
      <c r="AC2320" s="1">
        <f>'[1]RC-1(PY)'!AC2320</f>
        <v>0</v>
      </c>
      <c r="AD2320" s="1">
        <f>'[1]RC-1(PY)'!AD2320</f>
        <v>0</v>
      </c>
      <c r="AE2320" s="1">
        <f>'[1]RC-1(PY)'!AE2320</f>
        <v>0</v>
      </c>
      <c r="AF2320" s="1">
        <f>'[1]RC-1(PY)'!AF2320</f>
        <v>0</v>
      </c>
      <c r="AG2320" s="1">
        <f>'[1]RC-1(PY)'!AG2320</f>
        <v>0</v>
      </c>
      <c r="AH2320" s="1">
        <f>'[1]RC-1(PY)'!AH2320</f>
        <v>0</v>
      </c>
      <c r="AI2320" s="1">
        <f>'[1]RC-1(PY)'!AI2320</f>
        <v>0</v>
      </c>
    </row>
    <row r="2321" spans="1:35" x14ac:dyDescent="0.3">
      <c r="A2321" s="1">
        <f>'[1]RC-1(PY)'!A2321</f>
        <v>0</v>
      </c>
      <c r="B2321" s="1">
        <f>'[1]RC-1(PY)'!B2321</f>
        <v>0</v>
      </c>
      <c r="C2321" s="1">
        <f>'[1]RC-1(PY)'!C2321</f>
        <v>0</v>
      </c>
      <c r="D2321" s="1">
        <f>'[1]RC-1(PY)'!D2321</f>
        <v>0</v>
      </c>
      <c r="E2321" s="1">
        <f>'[1]RC-1(PY)'!E2321</f>
        <v>0</v>
      </c>
      <c r="F2321" s="1">
        <f>'[1]RC-1(PY)'!F2321</f>
        <v>0</v>
      </c>
      <c r="G2321" s="1">
        <f>'[1]RC-1(PY)'!G2321</f>
        <v>0</v>
      </c>
      <c r="H2321" s="1">
        <f>'[1]RC-1(PY)'!H2321</f>
        <v>0</v>
      </c>
      <c r="I2321" s="1">
        <f>'[1]RC-1(PY)'!I2321</f>
        <v>0</v>
      </c>
      <c r="J2321" s="1">
        <f>'[1]RC-1(PY)'!J2321</f>
        <v>0</v>
      </c>
      <c r="K2321" s="1">
        <f>'[1]RC-1(PY)'!K2321</f>
        <v>0</v>
      </c>
      <c r="L2321" s="1">
        <f>'[1]RC-1(PY)'!L2321</f>
        <v>0</v>
      </c>
      <c r="M2321" s="1">
        <f>'[1]RC-1(PY)'!M2321</f>
        <v>0</v>
      </c>
      <c r="N2321" s="1">
        <f>'[1]RC-1(PY)'!N2321</f>
        <v>0</v>
      </c>
      <c r="O2321" s="1">
        <f>'[1]RC-1(PY)'!O2321</f>
        <v>0</v>
      </c>
      <c r="P2321" s="1">
        <f>'[1]RC-1(PY)'!P2321</f>
        <v>0</v>
      </c>
      <c r="Q2321" s="1">
        <f>'[1]RC-1(PY)'!Q2321</f>
        <v>0</v>
      </c>
      <c r="R2321" s="1">
        <f>'[1]RC-1(PY)'!R2321</f>
        <v>0</v>
      </c>
      <c r="S2321" s="1">
        <f>'[1]RC-1(PY)'!S2321</f>
        <v>0</v>
      </c>
      <c r="T2321" s="1">
        <f>'[1]RC-1(PY)'!T2321</f>
        <v>0</v>
      </c>
      <c r="U2321" s="1">
        <f>'[1]RC-1(PY)'!U2321</f>
        <v>0</v>
      </c>
      <c r="V2321" s="1">
        <f>'[1]RC-1(PY)'!V2321</f>
        <v>0</v>
      </c>
      <c r="W2321" s="1">
        <f>'[1]RC-1(PY)'!W2321</f>
        <v>0</v>
      </c>
      <c r="X2321" s="1">
        <f>'[1]RC-1(PY)'!X2321</f>
        <v>0</v>
      </c>
      <c r="Y2321" s="1">
        <f>'[1]RC-1(PY)'!Y2321</f>
        <v>0</v>
      </c>
      <c r="Z2321" s="1">
        <f>'[1]RC-1(PY)'!Z2321</f>
        <v>0</v>
      </c>
      <c r="AA2321" s="1">
        <f>'[1]RC-1(PY)'!AA2321</f>
        <v>0</v>
      </c>
      <c r="AB2321" s="1">
        <f>'[1]RC-1(PY)'!AB2321</f>
        <v>0</v>
      </c>
      <c r="AC2321" s="1">
        <f>'[1]RC-1(PY)'!AC2321</f>
        <v>0</v>
      </c>
      <c r="AD2321" s="1">
        <f>'[1]RC-1(PY)'!AD2321</f>
        <v>0</v>
      </c>
      <c r="AE2321" s="1">
        <f>'[1]RC-1(PY)'!AE2321</f>
        <v>0</v>
      </c>
      <c r="AF2321" s="1">
        <f>'[1]RC-1(PY)'!AF2321</f>
        <v>0</v>
      </c>
      <c r="AG2321" s="1">
        <f>'[1]RC-1(PY)'!AG2321</f>
        <v>0</v>
      </c>
      <c r="AH2321" s="1">
        <f>'[1]RC-1(PY)'!AH2321</f>
        <v>0</v>
      </c>
      <c r="AI2321" s="1">
        <f>'[1]RC-1(PY)'!AI2321</f>
        <v>0</v>
      </c>
    </row>
    <row r="2322" spans="1:35" x14ac:dyDescent="0.3">
      <c r="A2322" s="1">
        <f>'[1]RC-1(PY)'!A2322</f>
        <v>0</v>
      </c>
      <c r="B2322" s="1">
        <f>'[1]RC-1(PY)'!B2322</f>
        <v>0</v>
      </c>
      <c r="C2322" s="1">
        <f>'[1]RC-1(PY)'!C2322</f>
        <v>0</v>
      </c>
      <c r="D2322" s="1">
        <f>'[1]RC-1(PY)'!D2322</f>
        <v>0</v>
      </c>
      <c r="E2322" s="1">
        <f>'[1]RC-1(PY)'!E2322</f>
        <v>0</v>
      </c>
      <c r="F2322" s="1">
        <f>'[1]RC-1(PY)'!F2322</f>
        <v>0</v>
      </c>
      <c r="G2322" s="1">
        <f>'[1]RC-1(PY)'!G2322</f>
        <v>0</v>
      </c>
      <c r="H2322" s="1">
        <f>'[1]RC-1(PY)'!H2322</f>
        <v>0</v>
      </c>
      <c r="I2322" s="1">
        <f>'[1]RC-1(PY)'!I2322</f>
        <v>0</v>
      </c>
      <c r="J2322" s="1">
        <f>'[1]RC-1(PY)'!J2322</f>
        <v>0</v>
      </c>
      <c r="K2322" s="1">
        <f>'[1]RC-1(PY)'!K2322</f>
        <v>0</v>
      </c>
      <c r="L2322" s="1">
        <f>'[1]RC-1(PY)'!L2322</f>
        <v>0</v>
      </c>
      <c r="M2322" s="1">
        <f>'[1]RC-1(PY)'!M2322</f>
        <v>0</v>
      </c>
      <c r="N2322" s="1">
        <f>'[1]RC-1(PY)'!N2322</f>
        <v>0</v>
      </c>
      <c r="O2322" s="1">
        <f>'[1]RC-1(PY)'!O2322</f>
        <v>0</v>
      </c>
      <c r="P2322" s="1">
        <f>'[1]RC-1(PY)'!P2322</f>
        <v>0</v>
      </c>
      <c r="Q2322" s="1">
        <f>'[1]RC-1(PY)'!Q2322</f>
        <v>0</v>
      </c>
      <c r="R2322" s="1">
        <f>'[1]RC-1(PY)'!R2322</f>
        <v>0</v>
      </c>
      <c r="S2322" s="1">
        <f>'[1]RC-1(PY)'!S2322</f>
        <v>0</v>
      </c>
      <c r="T2322" s="1">
        <f>'[1]RC-1(PY)'!T2322</f>
        <v>0</v>
      </c>
      <c r="U2322" s="1">
        <f>'[1]RC-1(PY)'!U2322</f>
        <v>0</v>
      </c>
      <c r="V2322" s="1">
        <f>'[1]RC-1(PY)'!V2322</f>
        <v>0</v>
      </c>
      <c r="W2322" s="1">
        <f>'[1]RC-1(PY)'!W2322</f>
        <v>0</v>
      </c>
      <c r="X2322" s="1">
        <f>'[1]RC-1(PY)'!X2322</f>
        <v>0</v>
      </c>
      <c r="Y2322" s="1">
        <f>'[1]RC-1(PY)'!Y2322</f>
        <v>0</v>
      </c>
      <c r="Z2322" s="1">
        <f>'[1]RC-1(PY)'!Z2322</f>
        <v>0</v>
      </c>
      <c r="AA2322" s="1">
        <f>'[1]RC-1(PY)'!AA2322</f>
        <v>0</v>
      </c>
      <c r="AB2322" s="1">
        <f>'[1]RC-1(PY)'!AB2322</f>
        <v>0</v>
      </c>
      <c r="AC2322" s="1">
        <f>'[1]RC-1(PY)'!AC2322</f>
        <v>0</v>
      </c>
      <c r="AD2322" s="1">
        <f>'[1]RC-1(PY)'!AD2322</f>
        <v>0</v>
      </c>
      <c r="AE2322" s="1">
        <f>'[1]RC-1(PY)'!AE2322</f>
        <v>0</v>
      </c>
      <c r="AF2322" s="1">
        <f>'[1]RC-1(PY)'!AF2322</f>
        <v>0</v>
      </c>
      <c r="AG2322" s="1">
        <f>'[1]RC-1(PY)'!AG2322</f>
        <v>0</v>
      </c>
      <c r="AH2322" s="1">
        <f>'[1]RC-1(PY)'!AH2322</f>
        <v>0</v>
      </c>
      <c r="AI2322" s="1">
        <f>'[1]RC-1(PY)'!AI2322</f>
        <v>0</v>
      </c>
    </row>
    <row r="2323" spans="1:35" x14ac:dyDescent="0.3">
      <c r="A2323" s="1">
        <f>'[1]RC-1(PY)'!A2323</f>
        <v>0</v>
      </c>
      <c r="B2323" s="1">
        <f>'[1]RC-1(PY)'!B2323</f>
        <v>0</v>
      </c>
      <c r="C2323" s="1">
        <f>'[1]RC-1(PY)'!C2323</f>
        <v>0</v>
      </c>
      <c r="D2323" s="1">
        <f>'[1]RC-1(PY)'!D2323</f>
        <v>0</v>
      </c>
      <c r="E2323" s="1">
        <f>'[1]RC-1(PY)'!E2323</f>
        <v>0</v>
      </c>
      <c r="F2323" s="1">
        <f>'[1]RC-1(PY)'!F2323</f>
        <v>0</v>
      </c>
      <c r="G2323" s="1">
        <f>'[1]RC-1(PY)'!G2323</f>
        <v>0</v>
      </c>
      <c r="H2323" s="1">
        <f>'[1]RC-1(PY)'!H2323</f>
        <v>0</v>
      </c>
      <c r="I2323" s="1">
        <f>'[1]RC-1(PY)'!I2323</f>
        <v>0</v>
      </c>
      <c r="J2323" s="1">
        <f>'[1]RC-1(PY)'!J2323</f>
        <v>0</v>
      </c>
      <c r="K2323" s="1">
        <f>'[1]RC-1(PY)'!K2323</f>
        <v>0</v>
      </c>
      <c r="L2323" s="1">
        <f>'[1]RC-1(PY)'!L2323</f>
        <v>0</v>
      </c>
      <c r="M2323" s="1">
        <f>'[1]RC-1(PY)'!M2323</f>
        <v>0</v>
      </c>
      <c r="N2323" s="1">
        <f>'[1]RC-1(PY)'!N2323</f>
        <v>0</v>
      </c>
      <c r="O2323" s="1">
        <f>'[1]RC-1(PY)'!O2323</f>
        <v>0</v>
      </c>
      <c r="P2323" s="1">
        <f>'[1]RC-1(PY)'!P2323</f>
        <v>0</v>
      </c>
      <c r="Q2323" s="1">
        <f>'[1]RC-1(PY)'!Q2323</f>
        <v>0</v>
      </c>
      <c r="R2323" s="1">
        <f>'[1]RC-1(PY)'!R2323</f>
        <v>0</v>
      </c>
      <c r="S2323" s="1">
        <f>'[1]RC-1(PY)'!S2323</f>
        <v>0</v>
      </c>
      <c r="T2323" s="1">
        <f>'[1]RC-1(PY)'!T2323</f>
        <v>0</v>
      </c>
      <c r="U2323" s="1">
        <f>'[1]RC-1(PY)'!U2323</f>
        <v>0</v>
      </c>
      <c r="V2323" s="1">
        <f>'[1]RC-1(PY)'!V2323</f>
        <v>0</v>
      </c>
      <c r="W2323" s="1">
        <f>'[1]RC-1(PY)'!W2323</f>
        <v>0</v>
      </c>
      <c r="X2323" s="1">
        <f>'[1]RC-1(PY)'!X2323</f>
        <v>0</v>
      </c>
      <c r="Y2323" s="1">
        <f>'[1]RC-1(PY)'!Y2323</f>
        <v>0</v>
      </c>
      <c r="Z2323" s="1">
        <f>'[1]RC-1(PY)'!Z2323</f>
        <v>0</v>
      </c>
      <c r="AA2323" s="1">
        <f>'[1]RC-1(PY)'!AA2323</f>
        <v>0</v>
      </c>
      <c r="AB2323" s="1">
        <f>'[1]RC-1(PY)'!AB2323</f>
        <v>0</v>
      </c>
      <c r="AC2323" s="1">
        <f>'[1]RC-1(PY)'!AC2323</f>
        <v>0</v>
      </c>
      <c r="AD2323" s="1">
        <f>'[1]RC-1(PY)'!AD2323</f>
        <v>0</v>
      </c>
      <c r="AE2323" s="1">
        <f>'[1]RC-1(PY)'!AE2323</f>
        <v>0</v>
      </c>
      <c r="AF2323" s="1">
        <f>'[1]RC-1(PY)'!AF2323</f>
        <v>0</v>
      </c>
      <c r="AG2323" s="1">
        <f>'[1]RC-1(PY)'!AG2323</f>
        <v>0</v>
      </c>
      <c r="AH2323" s="1">
        <f>'[1]RC-1(PY)'!AH2323</f>
        <v>0</v>
      </c>
      <c r="AI2323" s="1">
        <f>'[1]RC-1(PY)'!AI2323</f>
        <v>0</v>
      </c>
    </row>
    <row r="2324" spans="1:35" x14ac:dyDescent="0.3">
      <c r="A2324" s="1">
        <f>'[1]RC-1(PY)'!A2324</f>
        <v>0</v>
      </c>
      <c r="B2324" s="1">
        <f>'[1]RC-1(PY)'!B2324</f>
        <v>0</v>
      </c>
      <c r="C2324" s="1">
        <f>'[1]RC-1(PY)'!C2324</f>
        <v>0</v>
      </c>
      <c r="D2324" s="1">
        <f>'[1]RC-1(PY)'!D2324</f>
        <v>0</v>
      </c>
      <c r="E2324" s="1">
        <f>'[1]RC-1(PY)'!E2324</f>
        <v>0</v>
      </c>
      <c r="F2324" s="1">
        <f>'[1]RC-1(PY)'!F2324</f>
        <v>0</v>
      </c>
      <c r="G2324" s="1">
        <f>'[1]RC-1(PY)'!G2324</f>
        <v>0</v>
      </c>
      <c r="H2324" s="1">
        <f>'[1]RC-1(PY)'!H2324</f>
        <v>0</v>
      </c>
      <c r="I2324" s="1">
        <f>'[1]RC-1(PY)'!I2324</f>
        <v>0</v>
      </c>
      <c r="J2324" s="1">
        <f>'[1]RC-1(PY)'!J2324</f>
        <v>0</v>
      </c>
      <c r="K2324" s="1">
        <f>'[1]RC-1(PY)'!K2324</f>
        <v>0</v>
      </c>
      <c r="L2324" s="1">
        <f>'[1]RC-1(PY)'!L2324</f>
        <v>0</v>
      </c>
      <c r="M2324" s="1">
        <f>'[1]RC-1(PY)'!M2324</f>
        <v>0</v>
      </c>
      <c r="N2324" s="1">
        <f>'[1]RC-1(PY)'!N2324</f>
        <v>0</v>
      </c>
      <c r="O2324" s="1">
        <f>'[1]RC-1(PY)'!O2324</f>
        <v>0</v>
      </c>
      <c r="P2324" s="1">
        <f>'[1]RC-1(PY)'!P2324</f>
        <v>0</v>
      </c>
      <c r="Q2324" s="1">
        <f>'[1]RC-1(PY)'!Q2324</f>
        <v>0</v>
      </c>
      <c r="R2324" s="1">
        <f>'[1]RC-1(PY)'!R2324</f>
        <v>0</v>
      </c>
      <c r="S2324" s="1">
        <f>'[1]RC-1(PY)'!S2324</f>
        <v>0</v>
      </c>
      <c r="T2324" s="1">
        <f>'[1]RC-1(PY)'!T2324</f>
        <v>0</v>
      </c>
      <c r="U2324" s="1">
        <f>'[1]RC-1(PY)'!U2324</f>
        <v>0</v>
      </c>
      <c r="V2324" s="1">
        <f>'[1]RC-1(PY)'!V2324</f>
        <v>0</v>
      </c>
      <c r="W2324" s="1">
        <f>'[1]RC-1(PY)'!W2324</f>
        <v>0</v>
      </c>
      <c r="X2324" s="1">
        <f>'[1]RC-1(PY)'!X2324</f>
        <v>0</v>
      </c>
      <c r="Y2324" s="1">
        <f>'[1]RC-1(PY)'!Y2324</f>
        <v>0</v>
      </c>
      <c r="Z2324" s="1">
        <f>'[1]RC-1(PY)'!Z2324</f>
        <v>0</v>
      </c>
      <c r="AA2324" s="1">
        <f>'[1]RC-1(PY)'!AA2324</f>
        <v>0</v>
      </c>
      <c r="AB2324" s="1">
        <f>'[1]RC-1(PY)'!AB2324</f>
        <v>0</v>
      </c>
      <c r="AC2324" s="1">
        <f>'[1]RC-1(PY)'!AC2324</f>
        <v>0</v>
      </c>
      <c r="AD2324" s="1">
        <f>'[1]RC-1(PY)'!AD2324</f>
        <v>0</v>
      </c>
      <c r="AE2324" s="1">
        <f>'[1]RC-1(PY)'!AE2324</f>
        <v>0</v>
      </c>
      <c r="AF2324" s="1">
        <f>'[1]RC-1(PY)'!AF2324</f>
        <v>0</v>
      </c>
      <c r="AG2324" s="1">
        <f>'[1]RC-1(PY)'!AG2324</f>
        <v>0</v>
      </c>
      <c r="AH2324" s="1">
        <f>'[1]RC-1(PY)'!AH2324</f>
        <v>0</v>
      </c>
      <c r="AI2324" s="1">
        <f>'[1]RC-1(PY)'!AI2324</f>
        <v>0</v>
      </c>
    </row>
    <row r="2325" spans="1:35" x14ac:dyDescent="0.3">
      <c r="A2325" s="1">
        <f>'[1]RC-1(PY)'!A2325</f>
        <v>0</v>
      </c>
      <c r="B2325" s="1">
        <f>'[1]RC-1(PY)'!B2325</f>
        <v>0</v>
      </c>
      <c r="C2325" s="1">
        <f>'[1]RC-1(PY)'!C2325</f>
        <v>0</v>
      </c>
      <c r="D2325" s="1">
        <f>'[1]RC-1(PY)'!D2325</f>
        <v>0</v>
      </c>
      <c r="E2325" s="1">
        <f>'[1]RC-1(PY)'!E2325</f>
        <v>0</v>
      </c>
      <c r="F2325" s="1">
        <f>'[1]RC-1(PY)'!F2325</f>
        <v>0</v>
      </c>
      <c r="G2325" s="1">
        <f>'[1]RC-1(PY)'!G2325</f>
        <v>0</v>
      </c>
      <c r="H2325" s="1">
        <f>'[1]RC-1(PY)'!H2325</f>
        <v>0</v>
      </c>
      <c r="I2325" s="1">
        <f>'[1]RC-1(PY)'!I2325</f>
        <v>0</v>
      </c>
      <c r="J2325" s="1">
        <f>'[1]RC-1(PY)'!J2325</f>
        <v>0</v>
      </c>
      <c r="K2325" s="1">
        <f>'[1]RC-1(PY)'!K2325</f>
        <v>0</v>
      </c>
      <c r="L2325" s="1">
        <f>'[1]RC-1(PY)'!L2325</f>
        <v>0</v>
      </c>
      <c r="M2325" s="1">
        <f>'[1]RC-1(PY)'!M2325</f>
        <v>0</v>
      </c>
      <c r="N2325" s="1">
        <f>'[1]RC-1(PY)'!N2325</f>
        <v>0</v>
      </c>
      <c r="O2325" s="1">
        <f>'[1]RC-1(PY)'!O2325</f>
        <v>0</v>
      </c>
      <c r="P2325" s="1">
        <f>'[1]RC-1(PY)'!P2325</f>
        <v>0</v>
      </c>
      <c r="Q2325" s="1">
        <f>'[1]RC-1(PY)'!Q2325</f>
        <v>0</v>
      </c>
      <c r="R2325" s="1">
        <f>'[1]RC-1(PY)'!R2325</f>
        <v>0</v>
      </c>
      <c r="S2325" s="1">
        <f>'[1]RC-1(PY)'!S2325</f>
        <v>0</v>
      </c>
      <c r="T2325" s="1">
        <f>'[1]RC-1(PY)'!T2325</f>
        <v>0</v>
      </c>
      <c r="U2325" s="1">
        <f>'[1]RC-1(PY)'!U2325</f>
        <v>0</v>
      </c>
      <c r="V2325" s="1">
        <f>'[1]RC-1(PY)'!V2325</f>
        <v>0</v>
      </c>
      <c r="W2325" s="1">
        <f>'[1]RC-1(PY)'!W2325</f>
        <v>0</v>
      </c>
      <c r="X2325" s="1">
        <f>'[1]RC-1(PY)'!X2325</f>
        <v>0</v>
      </c>
      <c r="Y2325" s="1">
        <f>'[1]RC-1(PY)'!Y2325</f>
        <v>0</v>
      </c>
      <c r="Z2325" s="1">
        <f>'[1]RC-1(PY)'!Z2325</f>
        <v>0</v>
      </c>
      <c r="AA2325" s="1">
        <f>'[1]RC-1(PY)'!AA2325</f>
        <v>0</v>
      </c>
      <c r="AB2325" s="1">
        <f>'[1]RC-1(PY)'!AB2325</f>
        <v>0</v>
      </c>
      <c r="AC2325" s="1">
        <f>'[1]RC-1(PY)'!AC2325</f>
        <v>0</v>
      </c>
      <c r="AD2325" s="1">
        <f>'[1]RC-1(PY)'!AD2325</f>
        <v>0</v>
      </c>
      <c r="AE2325" s="1">
        <f>'[1]RC-1(PY)'!AE2325</f>
        <v>0</v>
      </c>
      <c r="AF2325" s="1">
        <f>'[1]RC-1(PY)'!AF2325</f>
        <v>0</v>
      </c>
      <c r="AG2325" s="1">
        <f>'[1]RC-1(PY)'!AG2325</f>
        <v>0</v>
      </c>
      <c r="AH2325" s="1">
        <f>'[1]RC-1(PY)'!AH2325</f>
        <v>0</v>
      </c>
      <c r="AI2325" s="1">
        <f>'[1]RC-1(PY)'!AI2325</f>
        <v>0</v>
      </c>
    </row>
    <row r="2326" spans="1:35" x14ac:dyDescent="0.3">
      <c r="A2326" s="1">
        <f>'[1]RC-1(PY)'!A2326</f>
        <v>0</v>
      </c>
      <c r="B2326" s="1">
        <f>'[1]RC-1(PY)'!B2326</f>
        <v>0</v>
      </c>
      <c r="C2326" s="1">
        <f>'[1]RC-1(PY)'!C2326</f>
        <v>0</v>
      </c>
      <c r="D2326" s="1">
        <f>'[1]RC-1(PY)'!D2326</f>
        <v>0</v>
      </c>
      <c r="E2326" s="1">
        <f>'[1]RC-1(PY)'!E2326</f>
        <v>0</v>
      </c>
      <c r="F2326" s="1">
        <f>'[1]RC-1(PY)'!F2326</f>
        <v>0</v>
      </c>
      <c r="G2326" s="1">
        <f>'[1]RC-1(PY)'!G2326</f>
        <v>0</v>
      </c>
      <c r="H2326" s="1">
        <f>'[1]RC-1(PY)'!H2326</f>
        <v>0</v>
      </c>
      <c r="I2326" s="1">
        <f>'[1]RC-1(PY)'!I2326</f>
        <v>0</v>
      </c>
      <c r="J2326" s="1">
        <f>'[1]RC-1(PY)'!J2326</f>
        <v>0</v>
      </c>
      <c r="K2326" s="1">
        <f>'[1]RC-1(PY)'!K2326</f>
        <v>0</v>
      </c>
      <c r="L2326" s="1">
        <f>'[1]RC-1(PY)'!L2326</f>
        <v>0</v>
      </c>
      <c r="M2326" s="1">
        <f>'[1]RC-1(PY)'!M2326</f>
        <v>0</v>
      </c>
      <c r="N2326" s="1">
        <f>'[1]RC-1(PY)'!N2326</f>
        <v>0</v>
      </c>
      <c r="O2326" s="1">
        <f>'[1]RC-1(PY)'!O2326</f>
        <v>0</v>
      </c>
      <c r="P2326" s="1">
        <f>'[1]RC-1(PY)'!P2326</f>
        <v>0</v>
      </c>
      <c r="Q2326" s="1">
        <f>'[1]RC-1(PY)'!Q2326</f>
        <v>0</v>
      </c>
      <c r="R2326" s="1">
        <f>'[1]RC-1(PY)'!R2326</f>
        <v>0</v>
      </c>
      <c r="S2326" s="1">
        <f>'[1]RC-1(PY)'!S2326</f>
        <v>0</v>
      </c>
      <c r="T2326" s="1">
        <f>'[1]RC-1(PY)'!T2326</f>
        <v>0</v>
      </c>
      <c r="U2326" s="1">
        <f>'[1]RC-1(PY)'!U2326</f>
        <v>0</v>
      </c>
      <c r="V2326" s="1">
        <f>'[1]RC-1(PY)'!V2326</f>
        <v>0</v>
      </c>
      <c r="W2326" s="1">
        <f>'[1]RC-1(PY)'!W2326</f>
        <v>0</v>
      </c>
      <c r="X2326" s="1">
        <f>'[1]RC-1(PY)'!X2326</f>
        <v>0</v>
      </c>
      <c r="Y2326" s="1">
        <f>'[1]RC-1(PY)'!Y2326</f>
        <v>0</v>
      </c>
      <c r="Z2326" s="1">
        <f>'[1]RC-1(PY)'!Z2326</f>
        <v>0</v>
      </c>
      <c r="AA2326" s="1">
        <f>'[1]RC-1(PY)'!AA2326</f>
        <v>0</v>
      </c>
      <c r="AB2326" s="1">
        <f>'[1]RC-1(PY)'!AB2326</f>
        <v>0</v>
      </c>
      <c r="AC2326" s="1">
        <f>'[1]RC-1(PY)'!AC2326</f>
        <v>0</v>
      </c>
      <c r="AD2326" s="1">
        <f>'[1]RC-1(PY)'!AD2326</f>
        <v>0</v>
      </c>
      <c r="AE2326" s="1">
        <f>'[1]RC-1(PY)'!AE2326</f>
        <v>0</v>
      </c>
      <c r="AF2326" s="1">
        <f>'[1]RC-1(PY)'!AF2326</f>
        <v>0</v>
      </c>
      <c r="AG2326" s="1">
        <f>'[1]RC-1(PY)'!AG2326</f>
        <v>0</v>
      </c>
      <c r="AH2326" s="1">
        <f>'[1]RC-1(PY)'!AH2326</f>
        <v>0</v>
      </c>
      <c r="AI2326" s="1">
        <f>'[1]RC-1(PY)'!AI2326</f>
        <v>0</v>
      </c>
    </row>
    <row r="2327" spans="1:35" x14ac:dyDescent="0.3">
      <c r="A2327" s="1">
        <f>'[1]RC-1(PY)'!A2327</f>
        <v>0</v>
      </c>
      <c r="B2327" s="1">
        <f>'[1]RC-1(PY)'!B2327</f>
        <v>0</v>
      </c>
      <c r="C2327" s="1">
        <f>'[1]RC-1(PY)'!C2327</f>
        <v>0</v>
      </c>
      <c r="D2327" s="1">
        <f>'[1]RC-1(PY)'!D2327</f>
        <v>0</v>
      </c>
      <c r="E2327" s="1">
        <f>'[1]RC-1(PY)'!E2327</f>
        <v>0</v>
      </c>
      <c r="F2327" s="1">
        <f>'[1]RC-1(PY)'!F2327</f>
        <v>0</v>
      </c>
      <c r="G2327" s="1">
        <f>'[1]RC-1(PY)'!G2327</f>
        <v>0</v>
      </c>
      <c r="H2327" s="1">
        <f>'[1]RC-1(PY)'!H2327</f>
        <v>0</v>
      </c>
      <c r="I2327" s="1">
        <f>'[1]RC-1(PY)'!I2327</f>
        <v>0</v>
      </c>
      <c r="J2327" s="1">
        <f>'[1]RC-1(PY)'!J2327</f>
        <v>0</v>
      </c>
      <c r="K2327" s="1">
        <f>'[1]RC-1(PY)'!K2327</f>
        <v>0</v>
      </c>
      <c r="L2327" s="1">
        <f>'[1]RC-1(PY)'!L2327</f>
        <v>0</v>
      </c>
      <c r="M2327" s="1">
        <f>'[1]RC-1(PY)'!M2327</f>
        <v>0</v>
      </c>
      <c r="N2327" s="1">
        <f>'[1]RC-1(PY)'!N2327</f>
        <v>0</v>
      </c>
      <c r="O2327" s="1">
        <f>'[1]RC-1(PY)'!O2327</f>
        <v>0</v>
      </c>
      <c r="P2327" s="1">
        <f>'[1]RC-1(PY)'!P2327</f>
        <v>0</v>
      </c>
      <c r="Q2327" s="1">
        <f>'[1]RC-1(PY)'!Q2327</f>
        <v>0</v>
      </c>
      <c r="R2327" s="1">
        <f>'[1]RC-1(PY)'!R2327</f>
        <v>0</v>
      </c>
      <c r="S2327" s="1">
        <f>'[1]RC-1(PY)'!S2327</f>
        <v>0</v>
      </c>
      <c r="T2327" s="1">
        <f>'[1]RC-1(PY)'!T2327</f>
        <v>0</v>
      </c>
      <c r="U2327" s="1">
        <f>'[1]RC-1(PY)'!U2327</f>
        <v>0</v>
      </c>
      <c r="V2327" s="1">
        <f>'[1]RC-1(PY)'!V2327</f>
        <v>0</v>
      </c>
      <c r="W2327" s="1">
        <f>'[1]RC-1(PY)'!W2327</f>
        <v>0</v>
      </c>
      <c r="X2327" s="1">
        <f>'[1]RC-1(PY)'!X2327</f>
        <v>0</v>
      </c>
      <c r="Y2327" s="1">
        <f>'[1]RC-1(PY)'!Y2327</f>
        <v>0</v>
      </c>
      <c r="Z2327" s="1">
        <f>'[1]RC-1(PY)'!Z2327</f>
        <v>0</v>
      </c>
      <c r="AA2327" s="1">
        <f>'[1]RC-1(PY)'!AA2327</f>
        <v>0</v>
      </c>
      <c r="AB2327" s="1">
        <f>'[1]RC-1(PY)'!AB2327</f>
        <v>0</v>
      </c>
      <c r="AC2327" s="1">
        <f>'[1]RC-1(PY)'!AC2327</f>
        <v>0</v>
      </c>
      <c r="AD2327" s="1">
        <f>'[1]RC-1(PY)'!AD2327</f>
        <v>0</v>
      </c>
      <c r="AE2327" s="1">
        <f>'[1]RC-1(PY)'!AE2327</f>
        <v>0</v>
      </c>
      <c r="AF2327" s="1">
        <f>'[1]RC-1(PY)'!AF2327</f>
        <v>0</v>
      </c>
      <c r="AG2327" s="1">
        <f>'[1]RC-1(PY)'!AG2327</f>
        <v>0</v>
      </c>
      <c r="AH2327" s="1">
        <f>'[1]RC-1(PY)'!AH2327</f>
        <v>0</v>
      </c>
      <c r="AI2327" s="1">
        <f>'[1]RC-1(PY)'!AI2327</f>
        <v>0</v>
      </c>
    </row>
    <row r="2328" spans="1:35" x14ac:dyDescent="0.3">
      <c r="A2328" s="1">
        <f>'[1]RC-1(PY)'!A2328</f>
        <v>0</v>
      </c>
      <c r="B2328" s="1">
        <f>'[1]RC-1(PY)'!B2328</f>
        <v>0</v>
      </c>
      <c r="C2328" s="1">
        <f>'[1]RC-1(PY)'!C2328</f>
        <v>0</v>
      </c>
      <c r="D2328" s="1">
        <f>'[1]RC-1(PY)'!D2328</f>
        <v>0</v>
      </c>
      <c r="E2328" s="1">
        <f>'[1]RC-1(PY)'!E2328</f>
        <v>0</v>
      </c>
      <c r="F2328" s="1">
        <f>'[1]RC-1(PY)'!F2328</f>
        <v>0</v>
      </c>
      <c r="G2328" s="1">
        <f>'[1]RC-1(PY)'!G2328</f>
        <v>0</v>
      </c>
      <c r="H2328" s="1">
        <f>'[1]RC-1(PY)'!H2328</f>
        <v>0</v>
      </c>
      <c r="I2328" s="1">
        <f>'[1]RC-1(PY)'!I2328</f>
        <v>0</v>
      </c>
      <c r="J2328" s="1">
        <f>'[1]RC-1(PY)'!J2328</f>
        <v>0</v>
      </c>
      <c r="K2328" s="1">
        <f>'[1]RC-1(PY)'!K2328</f>
        <v>0</v>
      </c>
      <c r="L2328" s="1">
        <f>'[1]RC-1(PY)'!L2328</f>
        <v>0</v>
      </c>
      <c r="M2328" s="1">
        <f>'[1]RC-1(PY)'!M2328</f>
        <v>0</v>
      </c>
      <c r="N2328" s="1">
        <f>'[1]RC-1(PY)'!N2328</f>
        <v>0</v>
      </c>
      <c r="O2328" s="1">
        <f>'[1]RC-1(PY)'!O2328</f>
        <v>0</v>
      </c>
      <c r="P2328" s="1">
        <f>'[1]RC-1(PY)'!P2328</f>
        <v>0</v>
      </c>
      <c r="Q2328" s="1">
        <f>'[1]RC-1(PY)'!Q2328</f>
        <v>0</v>
      </c>
      <c r="R2328" s="1">
        <f>'[1]RC-1(PY)'!R2328</f>
        <v>0</v>
      </c>
      <c r="S2328" s="1">
        <f>'[1]RC-1(PY)'!S2328</f>
        <v>0</v>
      </c>
      <c r="T2328" s="1">
        <f>'[1]RC-1(PY)'!T2328</f>
        <v>0</v>
      </c>
      <c r="U2328" s="1">
        <f>'[1]RC-1(PY)'!U2328</f>
        <v>0</v>
      </c>
      <c r="V2328" s="1">
        <f>'[1]RC-1(PY)'!V2328</f>
        <v>0</v>
      </c>
      <c r="W2328" s="1">
        <f>'[1]RC-1(PY)'!W2328</f>
        <v>0</v>
      </c>
      <c r="X2328" s="1">
        <f>'[1]RC-1(PY)'!X2328</f>
        <v>0</v>
      </c>
      <c r="Y2328" s="1">
        <f>'[1]RC-1(PY)'!Y2328</f>
        <v>0</v>
      </c>
      <c r="Z2328" s="1">
        <f>'[1]RC-1(PY)'!Z2328</f>
        <v>0</v>
      </c>
      <c r="AA2328" s="1">
        <f>'[1]RC-1(PY)'!AA2328</f>
        <v>0</v>
      </c>
      <c r="AB2328" s="1">
        <f>'[1]RC-1(PY)'!AB2328</f>
        <v>0</v>
      </c>
      <c r="AC2328" s="1">
        <f>'[1]RC-1(PY)'!AC2328</f>
        <v>0</v>
      </c>
      <c r="AD2328" s="1">
        <f>'[1]RC-1(PY)'!AD2328</f>
        <v>0</v>
      </c>
      <c r="AE2328" s="1">
        <f>'[1]RC-1(PY)'!AE2328</f>
        <v>0</v>
      </c>
      <c r="AF2328" s="1">
        <f>'[1]RC-1(PY)'!AF2328</f>
        <v>0</v>
      </c>
      <c r="AG2328" s="1">
        <f>'[1]RC-1(PY)'!AG2328</f>
        <v>0</v>
      </c>
      <c r="AH2328" s="1">
        <f>'[1]RC-1(PY)'!AH2328</f>
        <v>0</v>
      </c>
      <c r="AI2328" s="1">
        <f>'[1]RC-1(PY)'!AI2328</f>
        <v>0</v>
      </c>
    </row>
    <row r="2329" spans="1:35" x14ac:dyDescent="0.3">
      <c r="A2329" s="1">
        <f>'[1]RC-1(PY)'!A2329</f>
        <v>0</v>
      </c>
      <c r="B2329" s="1">
        <f>'[1]RC-1(PY)'!B2329</f>
        <v>0</v>
      </c>
      <c r="C2329" s="1">
        <f>'[1]RC-1(PY)'!C2329</f>
        <v>0</v>
      </c>
      <c r="D2329" s="1">
        <f>'[1]RC-1(PY)'!D2329</f>
        <v>0</v>
      </c>
      <c r="E2329" s="1">
        <f>'[1]RC-1(PY)'!E2329</f>
        <v>0</v>
      </c>
      <c r="F2329" s="1">
        <f>'[1]RC-1(PY)'!F2329</f>
        <v>0</v>
      </c>
      <c r="G2329" s="1">
        <f>'[1]RC-1(PY)'!G2329</f>
        <v>0</v>
      </c>
      <c r="H2329" s="1">
        <f>'[1]RC-1(PY)'!H2329</f>
        <v>0</v>
      </c>
      <c r="I2329" s="1">
        <f>'[1]RC-1(PY)'!I2329</f>
        <v>0</v>
      </c>
      <c r="J2329" s="1">
        <f>'[1]RC-1(PY)'!J2329</f>
        <v>0</v>
      </c>
      <c r="K2329" s="1">
        <f>'[1]RC-1(PY)'!K2329</f>
        <v>0</v>
      </c>
      <c r="L2329" s="1">
        <f>'[1]RC-1(PY)'!L2329</f>
        <v>0</v>
      </c>
      <c r="M2329" s="1">
        <f>'[1]RC-1(PY)'!M2329</f>
        <v>0</v>
      </c>
      <c r="N2329" s="1">
        <f>'[1]RC-1(PY)'!N2329</f>
        <v>0</v>
      </c>
      <c r="O2329" s="1">
        <f>'[1]RC-1(PY)'!O2329</f>
        <v>0</v>
      </c>
      <c r="P2329" s="1">
        <f>'[1]RC-1(PY)'!P2329</f>
        <v>0</v>
      </c>
      <c r="Q2329" s="1">
        <f>'[1]RC-1(PY)'!Q2329</f>
        <v>0</v>
      </c>
      <c r="R2329" s="1">
        <f>'[1]RC-1(PY)'!R2329</f>
        <v>0</v>
      </c>
      <c r="S2329" s="1">
        <f>'[1]RC-1(PY)'!S2329</f>
        <v>0</v>
      </c>
      <c r="T2329" s="1">
        <f>'[1]RC-1(PY)'!T2329</f>
        <v>0</v>
      </c>
      <c r="U2329" s="1">
        <f>'[1]RC-1(PY)'!U2329</f>
        <v>0</v>
      </c>
      <c r="V2329" s="1">
        <f>'[1]RC-1(PY)'!V2329</f>
        <v>0</v>
      </c>
      <c r="W2329" s="1">
        <f>'[1]RC-1(PY)'!W2329</f>
        <v>0</v>
      </c>
      <c r="X2329" s="1">
        <f>'[1]RC-1(PY)'!X2329</f>
        <v>0</v>
      </c>
      <c r="Y2329" s="1">
        <f>'[1]RC-1(PY)'!Y2329</f>
        <v>0</v>
      </c>
      <c r="Z2329" s="1">
        <f>'[1]RC-1(PY)'!Z2329</f>
        <v>0</v>
      </c>
      <c r="AA2329" s="1">
        <f>'[1]RC-1(PY)'!AA2329</f>
        <v>0</v>
      </c>
      <c r="AB2329" s="1">
        <f>'[1]RC-1(PY)'!AB2329</f>
        <v>0</v>
      </c>
      <c r="AC2329" s="1">
        <f>'[1]RC-1(PY)'!AC2329</f>
        <v>0</v>
      </c>
      <c r="AD2329" s="1">
        <f>'[1]RC-1(PY)'!AD2329</f>
        <v>0</v>
      </c>
      <c r="AE2329" s="1">
        <f>'[1]RC-1(PY)'!AE2329</f>
        <v>0</v>
      </c>
      <c r="AF2329" s="1">
        <f>'[1]RC-1(PY)'!AF2329</f>
        <v>0</v>
      </c>
      <c r="AG2329" s="1">
        <f>'[1]RC-1(PY)'!AG2329</f>
        <v>0</v>
      </c>
      <c r="AH2329" s="1">
        <f>'[1]RC-1(PY)'!AH2329</f>
        <v>0</v>
      </c>
      <c r="AI2329" s="1">
        <f>'[1]RC-1(PY)'!AI2329</f>
        <v>0</v>
      </c>
    </row>
    <row r="2330" spans="1:35" x14ac:dyDescent="0.3">
      <c r="A2330" s="1">
        <f>'[1]RC-1(PY)'!A2330</f>
        <v>0</v>
      </c>
      <c r="B2330" s="1">
        <f>'[1]RC-1(PY)'!B2330</f>
        <v>0</v>
      </c>
      <c r="C2330" s="1">
        <f>'[1]RC-1(PY)'!C2330</f>
        <v>0</v>
      </c>
      <c r="D2330" s="1">
        <f>'[1]RC-1(PY)'!D2330</f>
        <v>0</v>
      </c>
      <c r="E2330" s="1">
        <f>'[1]RC-1(PY)'!E2330</f>
        <v>0</v>
      </c>
      <c r="F2330" s="1">
        <f>'[1]RC-1(PY)'!F2330</f>
        <v>0</v>
      </c>
      <c r="G2330" s="1">
        <f>'[1]RC-1(PY)'!G2330</f>
        <v>0</v>
      </c>
      <c r="H2330" s="1">
        <f>'[1]RC-1(PY)'!H2330</f>
        <v>0</v>
      </c>
      <c r="I2330" s="1">
        <f>'[1]RC-1(PY)'!I2330</f>
        <v>0</v>
      </c>
      <c r="J2330" s="1">
        <f>'[1]RC-1(PY)'!J2330</f>
        <v>0</v>
      </c>
      <c r="K2330" s="1">
        <f>'[1]RC-1(PY)'!K2330</f>
        <v>0</v>
      </c>
      <c r="L2330" s="1">
        <f>'[1]RC-1(PY)'!L2330</f>
        <v>0</v>
      </c>
      <c r="M2330" s="1">
        <f>'[1]RC-1(PY)'!M2330</f>
        <v>0</v>
      </c>
      <c r="N2330" s="1">
        <f>'[1]RC-1(PY)'!N2330</f>
        <v>0</v>
      </c>
      <c r="O2330" s="1">
        <f>'[1]RC-1(PY)'!O2330</f>
        <v>0</v>
      </c>
      <c r="P2330" s="1">
        <f>'[1]RC-1(PY)'!P2330</f>
        <v>0</v>
      </c>
      <c r="Q2330" s="1">
        <f>'[1]RC-1(PY)'!Q2330</f>
        <v>0</v>
      </c>
      <c r="R2330" s="1">
        <f>'[1]RC-1(PY)'!R2330</f>
        <v>0</v>
      </c>
      <c r="S2330" s="1">
        <f>'[1]RC-1(PY)'!S2330</f>
        <v>0</v>
      </c>
      <c r="T2330" s="1">
        <f>'[1]RC-1(PY)'!T2330</f>
        <v>0</v>
      </c>
      <c r="U2330" s="1">
        <f>'[1]RC-1(PY)'!U2330</f>
        <v>0</v>
      </c>
      <c r="V2330" s="1">
        <f>'[1]RC-1(PY)'!V2330</f>
        <v>0</v>
      </c>
      <c r="W2330" s="1">
        <f>'[1]RC-1(PY)'!W2330</f>
        <v>0</v>
      </c>
      <c r="X2330" s="1">
        <f>'[1]RC-1(PY)'!X2330</f>
        <v>0</v>
      </c>
      <c r="Y2330" s="1">
        <f>'[1]RC-1(PY)'!Y2330</f>
        <v>0</v>
      </c>
      <c r="Z2330" s="1">
        <f>'[1]RC-1(PY)'!Z2330</f>
        <v>0</v>
      </c>
      <c r="AA2330" s="1">
        <f>'[1]RC-1(PY)'!AA2330</f>
        <v>0</v>
      </c>
      <c r="AB2330" s="1">
        <f>'[1]RC-1(PY)'!AB2330</f>
        <v>0</v>
      </c>
      <c r="AC2330" s="1">
        <f>'[1]RC-1(PY)'!AC2330</f>
        <v>0</v>
      </c>
      <c r="AD2330" s="1">
        <f>'[1]RC-1(PY)'!AD2330</f>
        <v>0</v>
      </c>
      <c r="AE2330" s="1">
        <f>'[1]RC-1(PY)'!AE2330</f>
        <v>0</v>
      </c>
      <c r="AF2330" s="1">
        <f>'[1]RC-1(PY)'!AF2330</f>
        <v>0</v>
      </c>
      <c r="AG2330" s="1">
        <f>'[1]RC-1(PY)'!AG2330</f>
        <v>0</v>
      </c>
      <c r="AH2330" s="1">
        <f>'[1]RC-1(PY)'!AH2330</f>
        <v>0</v>
      </c>
      <c r="AI2330" s="1">
        <f>'[1]RC-1(PY)'!AI2330</f>
        <v>0</v>
      </c>
    </row>
    <row r="2331" spans="1:35" x14ac:dyDescent="0.3">
      <c r="A2331" s="1">
        <f>'[1]RC-1(PY)'!A2331</f>
        <v>0</v>
      </c>
      <c r="B2331" s="1">
        <f>'[1]RC-1(PY)'!B2331</f>
        <v>0</v>
      </c>
      <c r="C2331" s="1">
        <f>'[1]RC-1(PY)'!C2331</f>
        <v>0</v>
      </c>
      <c r="D2331" s="1">
        <f>'[1]RC-1(PY)'!D2331</f>
        <v>0</v>
      </c>
      <c r="E2331" s="1">
        <f>'[1]RC-1(PY)'!E2331</f>
        <v>0</v>
      </c>
      <c r="F2331" s="1">
        <f>'[1]RC-1(PY)'!F2331</f>
        <v>0</v>
      </c>
      <c r="G2331" s="1">
        <f>'[1]RC-1(PY)'!G2331</f>
        <v>0</v>
      </c>
      <c r="H2331" s="1">
        <f>'[1]RC-1(PY)'!H2331</f>
        <v>0</v>
      </c>
      <c r="I2331" s="1">
        <f>'[1]RC-1(PY)'!I2331</f>
        <v>0</v>
      </c>
      <c r="J2331" s="1">
        <f>'[1]RC-1(PY)'!J2331</f>
        <v>0</v>
      </c>
      <c r="K2331" s="1">
        <f>'[1]RC-1(PY)'!K2331</f>
        <v>0</v>
      </c>
      <c r="L2331" s="1">
        <f>'[1]RC-1(PY)'!L2331</f>
        <v>0</v>
      </c>
      <c r="M2331" s="1">
        <f>'[1]RC-1(PY)'!M2331</f>
        <v>0</v>
      </c>
      <c r="N2331" s="1">
        <f>'[1]RC-1(PY)'!N2331</f>
        <v>0</v>
      </c>
      <c r="O2331" s="1">
        <f>'[1]RC-1(PY)'!O2331</f>
        <v>0</v>
      </c>
      <c r="P2331" s="1">
        <f>'[1]RC-1(PY)'!P2331</f>
        <v>0</v>
      </c>
      <c r="Q2331" s="1">
        <f>'[1]RC-1(PY)'!Q2331</f>
        <v>0</v>
      </c>
      <c r="R2331" s="1">
        <f>'[1]RC-1(PY)'!R2331</f>
        <v>0</v>
      </c>
      <c r="S2331" s="1">
        <f>'[1]RC-1(PY)'!S2331</f>
        <v>0</v>
      </c>
      <c r="T2331" s="1">
        <f>'[1]RC-1(PY)'!T2331</f>
        <v>0</v>
      </c>
      <c r="U2331" s="1">
        <f>'[1]RC-1(PY)'!U2331</f>
        <v>0</v>
      </c>
      <c r="V2331" s="1">
        <f>'[1]RC-1(PY)'!V2331</f>
        <v>0</v>
      </c>
      <c r="W2331" s="1">
        <f>'[1]RC-1(PY)'!W2331</f>
        <v>0</v>
      </c>
      <c r="X2331" s="1">
        <f>'[1]RC-1(PY)'!X2331</f>
        <v>0</v>
      </c>
      <c r="Y2331" s="1">
        <f>'[1]RC-1(PY)'!Y2331</f>
        <v>0</v>
      </c>
      <c r="Z2331" s="1">
        <f>'[1]RC-1(PY)'!Z2331</f>
        <v>0</v>
      </c>
      <c r="AA2331" s="1">
        <f>'[1]RC-1(PY)'!AA2331</f>
        <v>0</v>
      </c>
      <c r="AB2331" s="1">
        <f>'[1]RC-1(PY)'!AB2331</f>
        <v>0</v>
      </c>
      <c r="AC2331" s="1">
        <f>'[1]RC-1(PY)'!AC2331</f>
        <v>0</v>
      </c>
      <c r="AD2331" s="1">
        <f>'[1]RC-1(PY)'!AD2331</f>
        <v>0</v>
      </c>
      <c r="AE2331" s="1">
        <f>'[1]RC-1(PY)'!AE2331</f>
        <v>0</v>
      </c>
      <c r="AF2331" s="1">
        <f>'[1]RC-1(PY)'!AF2331</f>
        <v>0</v>
      </c>
      <c r="AG2331" s="1">
        <f>'[1]RC-1(PY)'!AG2331</f>
        <v>0</v>
      </c>
      <c r="AH2331" s="1">
        <f>'[1]RC-1(PY)'!AH2331</f>
        <v>0</v>
      </c>
      <c r="AI2331" s="1">
        <f>'[1]RC-1(PY)'!AI2331</f>
        <v>0</v>
      </c>
    </row>
    <row r="2332" spans="1:35" x14ac:dyDescent="0.3">
      <c r="A2332" s="1">
        <f>'[1]RC-1(PY)'!A2332</f>
        <v>0</v>
      </c>
      <c r="B2332" s="1">
        <f>'[1]RC-1(PY)'!B2332</f>
        <v>0</v>
      </c>
      <c r="C2332" s="1">
        <f>'[1]RC-1(PY)'!C2332</f>
        <v>0</v>
      </c>
      <c r="D2332" s="1">
        <f>'[1]RC-1(PY)'!D2332</f>
        <v>0</v>
      </c>
      <c r="E2332" s="1">
        <f>'[1]RC-1(PY)'!E2332</f>
        <v>0</v>
      </c>
      <c r="F2332" s="1">
        <f>'[1]RC-1(PY)'!F2332</f>
        <v>0</v>
      </c>
      <c r="G2332" s="1">
        <f>'[1]RC-1(PY)'!G2332</f>
        <v>0</v>
      </c>
      <c r="H2332" s="1">
        <f>'[1]RC-1(PY)'!H2332</f>
        <v>0</v>
      </c>
      <c r="I2332" s="1">
        <f>'[1]RC-1(PY)'!I2332</f>
        <v>0</v>
      </c>
      <c r="J2332" s="1">
        <f>'[1]RC-1(PY)'!J2332</f>
        <v>0</v>
      </c>
      <c r="K2332" s="1">
        <f>'[1]RC-1(PY)'!K2332</f>
        <v>0</v>
      </c>
      <c r="L2332" s="1">
        <f>'[1]RC-1(PY)'!L2332</f>
        <v>0</v>
      </c>
      <c r="M2332" s="1">
        <f>'[1]RC-1(PY)'!M2332</f>
        <v>0</v>
      </c>
      <c r="N2332" s="1">
        <f>'[1]RC-1(PY)'!N2332</f>
        <v>0</v>
      </c>
      <c r="O2332" s="1">
        <f>'[1]RC-1(PY)'!O2332</f>
        <v>0</v>
      </c>
      <c r="P2332" s="1">
        <f>'[1]RC-1(PY)'!P2332</f>
        <v>0</v>
      </c>
      <c r="Q2332" s="1">
        <f>'[1]RC-1(PY)'!Q2332</f>
        <v>0</v>
      </c>
      <c r="R2332" s="1">
        <f>'[1]RC-1(PY)'!R2332</f>
        <v>0</v>
      </c>
      <c r="S2332" s="1">
        <f>'[1]RC-1(PY)'!S2332</f>
        <v>0</v>
      </c>
      <c r="T2332" s="1">
        <f>'[1]RC-1(PY)'!T2332</f>
        <v>0</v>
      </c>
      <c r="U2332" s="1">
        <f>'[1]RC-1(PY)'!U2332</f>
        <v>0</v>
      </c>
      <c r="V2332" s="1">
        <f>'[1]RC-1(PY)'!V2332</f>
        <v>0</v>
      </c>
      <c r="W2332" s="1">
        <f>'[1]RC-1(PY)'!W2332</f>
        <v>0</v>
      </c>
      <c r="X2332" s="1">
        <f>'[1]RC-1(PY)'!X2332</f>
        <v>0</v>
      </c>
      <c r="Y2332" s="1">
        <f>'[1]RC-1(PY)'!Y2332</f>
        <v>0</v>
      </c>
      <c r="Z2332" s="1">
        <f>'[1]RC-1(PY)'!Z2332</f>
        <v>0</v>
      </c>
      <c r="AA2332" s="1">
        <f>'[1]RC-1(PY)'!AA2332</f>
        <v>0</v>
      </c>
      <c r="AB2332" s="1">
        <f>'[1]RC-1(PY)'!AB2332</f>
        <v>0</v>
      </c>
      <c r="AC2332" s="1">
        <f>'[1]RC-1(PY)'!AC2332</f>
        <v>0</v>
      </c>
      <c r="AD2332" s="1">
        <f>'[1]RC-1(PY)'!AD2332</f>
        <v>0</v>
      </c>
      <c r="AE2332" s="1">
        <f>'[1]RC-1(PY)'!AE2332</f>
        <v>0</v>
      </c>
      <c r="AF2332" s="1">
        <f>'[1]RC-1(PY)'!AF2332</f>
        <v>0</v>
      </c>
      <c r="AG2332" s="1">
        <f>'[1]RC-1(PY)'!AG2332</f>
        <v>0</v>
      </c>
      <c r="AH2332" s="1">
        <f>'[1]RC-1(PY)'!AH2332</f>
        <v>0</v>
      </c>
      <c r="AI2332" s="1">
        <f>'[1]RC-1(PY)'!AI2332</f>
        <v>0</v>
      </c>
    </row>
    <row r="2333" spans="1:35" x14ac:dyDescent="0.3">
      <c r="A2333" s="1">
        <f>'[1]RC-1(PY)'!A2333</f>
        <v>0</v>
      </c>
      <c r="B2333" s="1">
        <f>'[1]RC-1(PY)'!B2333</f>
        <v>0</v>
      </c>
      <c r="C2333" s="1">
        <f>'[1]RC-1(PY)'!C2333</f>
        <v>0</v>
      </c>
      <c r="D2333" s="1">
        <f>'[1]RC-1(PY)'!D2333</f>
        <v>0</v>
      </c>
      <c r="E2333" s="1">
        <f>'[1]RC-1(PY)'!E2333</f>
        <v>0</v>
      </c>
      <c r="F2333" s="1">
        <f>'[1]RC-1(PY)'!F2333</f>
        <v>0</v>
      </c>
      <c r="G2333" s="1">
        <f>'[1]RC-1(PY)'!G2333</f>
        <v>0</v>
      </c>
      <c r="H2333" s="1">
        <f>'[1]RC-1(PY)'!H2333</f>
        <v>0</v>
      </c>
      <c r="I2333" s="1">
        <f>'[1]RC-1(PY)'!I2333</f>
        <v>0</v>
      </c>
      <c r="J2333" s="1">
        <f>'[1]RC-1(PY)'!J2333</f>
        <v>0</v>
      </c>
      <c r="K2333" s="1">
        <f>'[1]RC-1(PY)'!K2333</f>
        <v>0</v>
      </c>
      <c r="L2333" s="1">
        <f>'[1]RC-1(PY)'!L2333</f>
        <v>0</v>
      </c>
      <c r="M2333" s="1">
        <f>'[1]RC-1(PY)'!M2333</f>
        <v>0</v>
      </c>
      <c r="N2333" s="1">
        <f>'[1]RC-1(PY)'!N2333</f>
        <v>0</v>
      </c>
      <c r="O2333" s="1">
        <f>'[1]RC-1(PY)'!O2333</f>
        <v>0</v>
      </c>
      <c r="P2333" s="1">
        <f>'[1]RC-1(PY)'!P2333</f>
        <v>0</v>
      </c>
      <c r="Q2333" s="1">
        <f>'[1]RC-1(PY)'!Q2333</f>
        <v>0</v>
      </c>
      <c r="R2333" s="1">
        <f>'[1]RC-1(PY)'!R2333</f>
        <v>0</v>
      </c>
      <c r="S2333" s="1">
        <f>'[1]RC-1(PY)'!S2333</f>
        <v>0</v>
      </c>
      <c r="T2333" s="1">
        <f>'[1]RC-1(PY)'!T2333</f>
        <v>0</v>
      </c>
      <c r="U2333" s="1">
        <f>'[1]RC-1(PY)'!U2333</f>
        <v>0</v>
      </c>
      <c r="V2333" s="1">
        <f>'[1]RC-1(PY)'!V2333</f>
        <v>0</v>
      </c>
      <c r="W2333" s="1">
        <f>'[1]RC-1(PY)'!W2333</f>
        <v>0</v>
      </c>
      <c r="X2333" s="1">
        <f>'[1]RC-1(PY)'!X2333</f>
        <v>0</v>
      </c>
      <c r="Y2333" s="1">
        <f>'[1]RC-1(PY)'!Y2333</f>
        <v>0</v>
      </c>
      <c r="Z2333" s="1">
        <f>'[1]RC-1(PY)'!Z2333</f>
        <v>0</v>
      </c>
      <c r="AA2333" s="1">
        <f>'[1]RC-1(PY)'!AA2333</f>
        <v>0</v>
      </c>
      <c r="AB2333" s="1">
        <f>'[1]RC-1(PY)'!AB2333</f>
        <v>0</v>
      </c>
      <c r="AC2333" s="1">
        <f>'[1]RC-1(PY)'!AC2333</f>
        <v>0</v>
      </c>
      <c r="AD2333" s="1">
        <f>'[1]RC-1(PY)'!AD2333</f>
        <v>0</v>
      </c>
      <c r="AE2333" s="1">
        <f>'[1]RC-1(PY)'!AE2333</f>
        <v>0</v>
      </c>
      <c r="AF2333" s="1">
        <f>'[1]RC-1(PY)'!AF2333</f>
        <v>0</v>
      </c>
      <c r="AG2333" s="1">
        <f>'[1]RC-1(PY)'!AG2333</f>
        <v>0</v>
      </c>
      <c r="AH2333" s="1">
        <f>'[1]RC-1(PY)'!AH2333</f>
        <v>0</v>
      </c>
      <c r="AI2333" s="1">
        <f>'[1]RC-1(PY)'!AI2333</f>
        <v>0</v>
      </c>
    </row>
    <row r="2334" spans="1:35" x14ac:dyDescent="0.3">
      <c r="A2334" s="1">
        <f>'[1]RC-1(PY)'!A2334</f>
        <v>0</v>
      </c>
      <c r="B2334" s="1">
        <f>'[1]RC-1(PY)'!B2334</f>
        <v>0</v>
      </c>
      <c r="C2334" s="1">
        <f>'[1]RC-1(PY)'!C2334</f>
        <v>0</v>
      </c>
      <c r="D2334" s="1">
        <f>'[1]RC-1(PY)'!D2334</f>
        <v>0</v>
      </c>
      <c r="E2334" s="1">
        <f>'[1]RC-1(PY)'!E2334</f>
        <v>0</v>
      </c>
      <c r="F2334" s="1">
        <f>'[1]RC-1(PY)'!F2334</f>
        <v>0</v>
      </c>
      <c r="G2334" s="1">
        <f>'[1]RC-1(PY)'!G2334</f>
        <v>0</v>
      </c>
      <c r="H2334" s="1">
        <f>'[1]RC-1(PY)'!H2334</f>
        <v>0</v>
      </c>
      <c r="I2334" s="1">
        <f>'[1]RC-1(PY)'!I2334</f>
        <v>0</v>
      </c>
      <c r="J2334" s="1">
        <f>'[1]RC-1(PY)'!J2334</f>
        <v>0</v>
      </c>
      <c r="K2334" s="1">
        <f>'[1]RC-1(PY)'!K2334</f>
        <v>0</v>
      </c>
      <c r="L2334" s="1">
        <f>'[1]RC-1(PY)'!L2334</f>
        <v>0</v>
      </c>
      <c r="M2334" s="1">
        <f>'[1]RC-1(PY)'!M2334</f>
        <v>0</v>
      </c>
      <c r="N2334" s="1">
        <f>'[1]RC-1(PY)'!N2334</f>
        <v>0</v>
      </c>
      <c r="O2334" s="1">
        <f>'[1]RC-1(PY)'!O2334</f>
        <v>0</v>
      </c>
      <c r="P2334" s="1">
        <f>'[1]RC-1(PY)'!P2334</f>
        <v>0</v>
      </c>
      <c r="Q2334" s="1">
        <f>'[1]RC-1(PY)'!Q2334</f>
        <v>0</v>
      </c>
      <c r="R2334" s="1">
        <f>'[1]RC-1(PY)'!R2334</f>
        <v>0</v>
      </c>
      <c r="S2334" s="1">
        <f>'[1]RC-1(PY)'!S2334</f>
        <v>0</v>
      </c>
      <c r="T2334" s="1">
        <f>'[1]RC-1(PY)'!T2334</f>
        <v>0</v>
      </c>
      <c r="U2334" s="1">
        <f>'[1]RC-1(PY)'!U2334</f>
        <v>0</v>
      </c>
      <c r="V2334" s="1">
        <f>'[1]RC-1(PY)'!V2334</f>
        <v>0</v>
      </c>
      <c r="W2334" s="1">
        <f>'[1]RC-1(PY)'!W2334</f>
        <v>0</v>
      </c>
      <c r="X2334" s="1">
        <f>'[1]RC-1(PY)'!X2334</f>
        <v>0</v>
      </c>
      <c r="Y2334" s="1">
        <f>'[1]RC-1(PY)'!Y2334</f>
        <v>0</v>
      </c>
      <c r="Z2334" s="1">
        <f>'[1]RC-1(PY)'!Z2334</f>
        <v>0</v>
      </c>
      <c r="AA2334" s="1">
        <f>'[1]RC-1(PY)'!AA2334</f>
        <v>0</v>
      </c>
      <c r="AB2334" s="1">
        <f>'[1]RC-1(PY)'!AB2334</f>
        <v>0</v>
      </c>
      <c r="AC2334" s="1">
        <f>'[1]RC-1(PY)'!AC2334</f>
        <v>0</v>
      </c>
      <c r="AD2334" s="1">
        <f>'[1]RC-1(PY)'!AD2334</f>
        <v>0</v>
      </c>
      <c r="AE2334" s="1">
        <f>'[1]RC-1(PY)'!AE2334</f>
        <v>0</v>
      </c>
      <c r="AF2334" s="1">
        <f>'[1]RC-1(PY)'!AF2334</f>
        <v>0</v>
      </c>
      <c r="AG2334" s="1">
        <f>'[1]RC-1(PY)'!AG2334</f>
        <v>0</v>
      </c>
      <c r="AH2334" s="1">
        <f>'[1]RC-1(PY)'!AH2334</f>
        <v>0</v>
      </c>
      <c r="AI2334" s="1">
        <f>'[1]RC-1(PY)'!AI2334</f>
        <v>0</v>
      </c>
    </row>
    <row r="2335" spans="1:35" x14ac:dyDescent="0.3">
      <c r="A2335" s="1">
        <f>'[1]RC-1(PY)'!A2335</f>
        <v>0</v>
      </c>
      <c r="B2335" s="1">
        <f>'[1]RC-1(PY)'!B2335</f>
        <v>0</v>
      </c>
      <c r="C2335" s="1">
        <f>'[1]RC-1(PY)'!C2335</f>
        <v>0</v>
      </c>
      <c r="D2335" s="1">
        <f>'[1]RC-1(PY)'!D2335</f>
        <v>0</v>
      </c>
      <c r="E2335" s="1">
        <f>'[1]RC-1(PY)'!E2335</f>
        <v>0</v>
      </c>
      <c r="F2335" s="1">
        <f>'[1]RC-1(PY)'!F2335</f>
        <v>0</v>
      </c>
      <c r="G2335" s="1">
        <f>'[1]RC-1(PY)'!G2335</f>
        <v>0</v>
      </c>
      <c r="H2335" s="1">
        <f>'[1]RC-1(PY)'!H2335</f>
        <v>0</v>
      </c>
      <c r="I2335" s="1">
        <f>'[1]RC-1(PY)'!I2335</f>
        <v>0</v>
      </c>
      <c r="J2335" s="1">
        <f>'[1]RC-1(PY)'!J2335</f>
        <v>0</v>
      </c>
      <c r="K2335" s="1">
        <f>'[1]RC-1(PY)'!K2335</f>
        <v>0</v>
      </c>
      <c r="L2335" s="1">
        <f>'[1]RC-1(PY)'!L2335</f>
        <v>0</v>
      </c>
      <c r="M2335" s="1">
        <f>'[1]RC-1(PY)'!M2335</f>
        <v>0</v>
      </c>
      <c r="N2335" s="1">
        <f>'[1]RC-1(PY)'!N2335</f>
        <v>0</v>
      </c>
      <c r="O2335" s="1">
        <f>'[1]RC-1(PY)'!O2335</f>
        <v>0</v>
      </c>
      <c r="P2335" s="1">
        <f>'[1]RC-1(PY)'!P2335</f>
        <v>0</v>
      </c>
      <c r="Q2335" s="1">
        <f>'[1]RC-1(PY)'!Q2335</f>
        <v>0</v>
      </c>
      <c r="R2335" s="1">
        <f>'[1]RC-1(PY)'!R2335</f>
        <v>0</v>
      </c>
      <c r="S2335" s="1">
        <f>'[1]RC-1(PY)'!S2335</f>
        <v>0</v>
      </c>
      <c r="T2335" s="1">
        <f>'[1]RC-1(PY)'!T2335</f>
        <v>0</v>
      </c>
      <c r="U2335" s="1">
        <f>'[1]RC-1(PY)'!U2335</f>
        <v>0</v>
      </c>
      <c r="V2335" s="1">
        <f>'[1]RC-1(PY)'!V2335</f>
        <v>0</v>
      </c>
      <c r="W2335" s="1">
        <f>'[1]RC-1(PY)'!W2335</f>
        <v>0</v>
      </c>
      <c r="X2335" s="1">
        <f>'[1]RC-1(PY)'!X2335</f>
        <v>0</v>
      </c>
      <c r="Y2335" s="1">
        <f>'[1]RC-1(PY)'!Y2335</f>
        <v>0</v>
      </c>
      <c r="Z2335" s="1">
        <f>'[1]RC-1(PY)'!Z2335</f>
        <v>0</v>
      </c>
      <c r="AA2335" s="1">
        <f>'[1]RC-1(PY)'!AA2335</f>
        <v>0</v>
      </c>
      <c r="AB2335" s="1">
        <f>'[1]RC-1(PY)'!AB2335</f>
        <v>0</v>
      </c>
      <c r="AC2335" s="1">
        <f>'[1]RC-1(PY)'!AC2335</f>
        <v>0</v>
      </c>
      <c r="AD2335" s="1">
        <f>'[1]RC-1(PY)'!AD2335</f>
        <v>0</v>
      </c>
      <c r="AE2335" s="1">
        <f>'[1]RC-1(PY)'!AE2335</f>
        <v>0</v>
      </c>
      <c r="AF2335" s="1">
        <f>'[1]RC-1(PY)'!AF2335</f>
        <v>0</v>
      </c>
      <c r="AG2335" s="1">
        <f>'[1]RC-1(PY)'!AG2335</f>
        <v>0</v>
      </c>
      <c r="AH2335" s="1">
        <f>'[1]RC-1(PY)'!AH2335</f>
        <v>0</v>
      </c>
      <c r="AI2335" s="1">
        <f>'[1]RC-1(PY)'!AI2335</f>
        <v>0</v>
      </c>
    </row>
    <row r="2336" spans="1:35" x14ac:dyDescent="0.3">
      <c r="A2336" s="1">
        <f>'[1]RC-1(PY)'!A2336</f>
        <v>0</v>
      </c>
      <c r="B2336" s="1">
        <f>'[1]RC-1(PY)'!B2336</f>
        <v>0</v>
      </c>
      <c r="C2336" s="1">
        <f>'[1]RC-1(PY)'!C2336</f>
        <v>0</v>
      </c>
      <c r="D2336" s="1">
        <f>'[1]RC-1(PY)'!D2336</f>
        <v>0</v>
      </c>
      <c r="E2336" s="1">
        <f>'[1]RC-1(PY)'!E2336</f>
        <v>0</v>
      </c>
      <c r="F2336" s="1">
        <f>'[1]RC-1(PY)'!F2336</f>
        <v>0</v>
      </c>
      <c r="G2336" s="1">
        <f>'[1]RC-1(PY)'!G2336</f>
        <v>0</v>
      </c>
      <c r="H2336" s="1">
        <f>'[1]RC-1(PY)'!H2336</f>
        <v>0</v>
      </c>
      <c r="I2336" s="1">
        <f>'[1]RC-1(PY)'!I2336</f>
        <v>0</v>
      </c>
      <c r="J2336" s="1">
        <f>'[1]RC-1(PY)'!J2336</f>
        <v>0</v>
      </c>
      <c r="K2336" s="1">
        <f>'[1]RC-1(PY)'!K2336</f>
        <v>0</v>
      </c>
      <c r="L2336" s="1">
        <f>'[1]RC-1(PY)'!L2336</f>
        <v>0</v>
      </c>
      <c r="M2336" s="1">
        <f>'[1]RC-1(PY)'!M2336</f>
        <v>0</v>
      </c>
      <c r="N2336" s="1">
        <f>'[1]RC-1(PY)'!N2336</f>
        <v>0</v>
      </c>
      <c r="O2336" s="1">
        <f>'[1]RC-1(PY)'!O2336</f>
        <v>0</v>
      </c>
      <c r="P2336" s="1">
        <f>'[1]RC-1(PY)'!P2336</f>
        <v>0</v>
      </c>
      <c r="Q2336" s="1">
        <f>'[1]RC-1(PY)'!Q2336</f>
        <v>0</v>
      </c>
      <c r="R2336" s="1">
        <f>'[1]RC-1(PY)'!R2336</f>
        <v>0</v>
      </c>
      <c r="S2336" s="1">
        <f>'[1]RC-1(PY)'!S2336</f>
        <v>0</v>
      </c>
      <c r="T2336" s="1">
        <f>'[1]RC-1(PY)'!T2336</f>
        <v>0</v>
      </c>
      <c r="U2336" s="1">
        <f>'[1]RC-1(PY)'!U2336</f>
        <v>0</v>
      </c>
      <c r="V2336" s="1">
        <f>'[1]RC-1(PY)'!V2336</f>
        <v>0</v>
      </c>
      <c r="W2336" s="1">
        <f>'[1]RC-1(PY)'!W2336</f>
        <v>0</v>
      </c>
      <c r="X2336" s="1">
        <f>'[1]RC-1(PY)'!X2336</f>
        <v>0</v>
      </c>
      <c r="Y2336" s="1">
        <f>'[1]RC-1(PY)'!Y2336</f>
        <v>0</v>
      </c>
      <c r="Z2336" s="1">
        <f>'[1]RC-1(PY)'!Z2336</f>
        <v>0</v>
      </c>
      <c r="AA2336" s="1">
        <f>'[1]RC-1(PY)'!AA2336</f>
        <v>0</v>
      </c>
      <c r="AB2336" s="1">
        <f>'[1]RC-1(PY)'!AB2336</f>
        <v>0</v>
      </c>
      <c r="AC2336" s="1">
        <f>'[1]RC-1(PY)'!AC2336</f>
        <v>0</v>
      </c>
      <c r="AD2336" s="1">
        <f>'[1]RC-1(PY)'!AD2336</f>
        <v>0</v>
      </c>
      <c r="AE2336" s="1">
        <f>'[1]RC-1(PY)'!AE2336</f>
        <v>0</v>
      </c>
      <c r="AF2336" s="1">
        <f>'[1]RC-1(PY)'!AF2336</f>
        <v>0</v>
      </c>
      <c r="AG2336" s="1">
        <f>'[1]RC-1(PY)'!AG2336</f>
        <v>0</v>
      </c>
      <c r="AH2336" s="1">
        <f>'[1]RC-1(PY)'!AH2336</f>
        <v>0</v>
      </c>
      <c r="AI2336" s="1">
        <f>'[1]RC-1(PY)'!AI2336</f>
        <v>0</v>
      </c>
    </row>
    <row r="2337" spans="1:35" x14ac:dyDescent="0.3">
      <c r="A2337" s="1">
        <f>'[1]RC-1(PY)'!A2337</f>
        <v>0</v>
      </c>
      <c r="B2337" s="1">
        <f>'[1]RC-1(PY)'!B2337</f>
        <v>0</v>
      </c>
      <c r="C2337" s="1">
        <f>'[1]RC-1(PY)'!C2337</f>
        <v>0</v>
      </c>
      <c r="D2337" s="1">
        <f>'[1]RC-1(PY)'!D2337</f>
        <v>0</v>
      </c>
      <c r="E2337" s="1">
        <f>'[1]RC-1(PY)'!E2337</f>
        <v>0</v>
      </c>
      <c r="F2337" s="1">
        <f>'[1]RC-1(PY)'!F2337</f>
        <v>0</v>
      </c>
      <c r="G2337" s="1">
        <f>'[1]RC-1(PY)'!G2337</f>
        <v>0</v>
      </c>
      <c r="H2337" s="1">
        <f>'[1]RC-1(PY)'!H2337</f>
        <v>0</v>
      </c>
      <c r="I2337" s="1">
        <f>'[1]RC-1(PY)'!I2337</f>
        <v>0</v>
      </c>
      <c r="J2337" s="1">
        <f>'[1]RC-1(PY)'!J2337</f>
        <v>0</v>
      </c>
      <c r="K2337" s="1">
        <f>'[1]RC-1(PY)'!K2337</f>
        <v>0</v>
      </c>
      <c r="L2337" s="1">
        <f>'[1]RC-1(PY)'!L2337</f>
        <v>0</v>
      </c>
      <c r="M2337" s="1">
        <f>'[1]RC-1(PY)'!M2337</f>
        <v>0</v>
      </c>
      <c r="N2337" s="1">
        <f>'[1]RC-1(PY)'!N2337</f>
        <v>0</v>
      </c>
      <c r="O2337" s="1">
        <f>'[1]RC-1(PY)'!O2337</f>
        <v>0</v>
      </c>
      <c r="P2337" s="1">
        <f>'[1]RC-1(PY)'!P2337</f>
        <v>0</v>
      </c>
      <c r="Q2337" s="1">
        <f>'[1]RC-1(PY)'!Q2337</f>
        <v>0</v>
      </c>
      <c r="R2337" s="1">
        <f>'[1]RC-1(PY)'!R2337</f>
        <v>0</v>
      </c>
      <c r="S2337" s="1">
        <f>'[1]RC-1(PY)'!S2337</f>
        <v>0</v>
      </c>
      <c r="T2337" s="1">
        <f>'[1]RC-1(PY)'!T2337</f>
        <v>0</v>
      </c>
      <c r="U2337" s="1">
        <f>'[1]RC-1(PY)'!U2337</f>
        <v>0</v>
      </c>
      <c r="V2337" s="1">
        <f>'[1]RC-1(PY)'!V2337</f>
        <v>0</v>
      </c>
      <c r="W2337" s="1">
        <f>'[1]RC-1(PY)'!W2337</f>
        <v>0</v>
      </c>
      <c r="X2337" s="1">
        <f>'[1]RC-1(PY)'!X2337</f>
        <v>0</v>
      </c>
      <c r="Y2337" s="1">
        <f>'[1]RC-1(PY)'!Y2337</f>
        <v>0</v>
      </c>
      <c r="Z2337" s="1">
        <f>'[1]RC-1(PY)'!Z2337</f>
        <v>0</v>
      </c>
      <c r="AA2337" s="1">
        <f>'[1]RC-1(PY)'!AA2337</f>
        <v>0</v>
      </c>
      <c r="AB2337" s="1">
        <f>'[1]RC-1(PY)'!AB2337</f>
        <v>0</v>
      </c>
      <c r="AC2337" s="1">
        <f>'[1]RC-1(PY)'!AC2337</f>
        <v>0</v>
      </c>
      <c r="AD2337" s="1">
        <f>'[1]RC-1(PY)'!AD2337</f>
        <v>0</v>
      </c>
      <c r="AE2337" s="1">
        <f>'[1]RC-1(PY)'!AE2337</f>
        <v>0</v>
      </c>
      <c r="AF2337" s="1">
        <f>'[1]RC-1(PY)'!AF2337</f>
        <v>0</v>
      </c>
      <c r="AG2337" s="1">
        <f>'[1]RC-1(PY)'!AG2337</f>
        <v>0</v>
      </c>
      <c r="AH2337" s="1">
        <f>'[1]RC-1(PY)'!AH2337</f>
        <v>0</v>
      </c>
      <c r="AI2337" s="1">
        <f>'[1]RC-1(PY)'!AI2337</f>
        <v>0</v>
      </c>
    </row>
    <row r="2338" spans="1:35" x14ac:dyDescent="0.3">
      <c r="A2338" s="1">
        <f>'[1]RC-1(PY)'!A2338</f>
        <v>0</v>
      </c>
      <c r="B2338" s="1">
        <f>'[1]RC-1(PY)'!B2338</f>
        <v>0</v>
      </c>
      <c r="C2338" s="1">
        <f>'[1]RC-1(PY)'!C2338</f>
        <v>0</v>
      </c>
      <c r="D2338" s="1">
        <f>'[1]RC-1(PY)'!D2338</f>
        <v>0</v>
      </c>
      <c r="E2338" s="1">
        <f>'[1]RC-1(PY)'!E2338</f>
        <v>0</v>
      </c>
      <c r="F2338" s="1">
        <f>'[1]RC-1(PY)'!F2338</f>
        <v>0</v>
      </c>
      <c r="G2338" s="1">
        <f>'[1]RC-1(PY)'!G2338</f>
        <v>0</v>
      </c>
      <c r="H2338" s="1">
        <f>'[1]RC-1(PY)'!H2338</f>
        <v>0</v>
      </c>
      <c r="I2338" s="1">
        <f>'[1]RC-1(PY)'!I2338</f>
        <v>0</v>
      </c>
      <c r="J2338" s="1">
        <f>'[1]RC-1(PY)'!J2338</f>
        <v>0</v>
      </c>
      <c r="K2338" s="1">
        <f>'[1]RC-1(PY)'!K2338</f>
        <v>0</v>
      </c>
      <c r="L2338" s="1">
        <f>'[1]RC-1(PY)'!L2338</f>
        <v>0</v>
      </c>
      <c r="M2338" s="1">
        <f>'[1]RC-1(PY)'!M2338</f>
        <v>0</v>
      </c>
      <c r="N2338" s="1">
        <f>'[1]RC-1(PY)'!N2338</f>
        <v>0</v>
      </c>
      <c r="O2338" s="1">
        <f>'[1]RC-1(PY)'!O2338</f>
        <v>0</v>
      </c>
      <c r="P2338" s="1">
        <f>'[1]RC-1(PY)'!P2338</f>
        <v>0</v>
      </c>
      <c r="Q2338" s="1">
        <f>'[1]RC-1(PY)'!Q2338</f>
        <v>0</v>
      </c>
      <c r="R2338" s="1">
        <f>'[1]RC-1(PY)'!R2338</f>
        <v>0</v>
      </c>
      <c r="S2338" s="1">
        <f>'[1]RC-1(PY)'!S2338</f>
        <v>0</v>
      </c>
      <c r="T2338" s="1">
        <f>'[1]RC-1(PY)'!T2338</f>
        <v>0</v>
      </c>
      <c r="U2338" s="1">
        <f>'[1]RC-1(PY)'!U2338</f>
        <v>0</v>
      </c>
      <c r="V2338" s="1">
        <f>'[1]RC-1(PY)'!V2338</f>
        <v>0</v>
      </c>
      <c r="W2338" s="1">
        <f>'[1]RC-1(PY)'!W2338</f>
        <v>0</v>
      </c>
      <c r="X2338" s="1">
        <f>'[1]RC-1(PY)'!X2338</f>
        <v>0</v>
      </c>
      <c r="Y2338" s="1">
        <f>'[1]RC-1(PY)'!Y2338</f>
        <v>0</v>
      </c>
      <c r="Z2338" s="1">
        <f>'[1]RC-1(PY)'!Z2338</f>
        <v>0</v>
      </c>
      <c r="AA2338" s="1">
        <f>'[1]RC-1(PY)'!AA2338</f>
        <v>0</v>
      </c>
      <c r="AB2338" s="1">
        <f>'[1]RC-1(PY)'!AB2338</f>
        <v>0</v>
      </c>
      <c r="AC2338" s="1">
        <f>'[1]RC-1(PY)'!AC2338</f>
        <v>0</v>
      </c>
      <c r="AD2338" s="1">
        <f>'[1]RC-1(PY)'!AD2338</f>
        <v>0</v>
      </c>
      <c r="AE2338" s="1">
        <f>'[1]RC-1(PY)'!AE2338</f>
        <v>0</v>
      </c>
      <c r="AF2338" s="1">
        <f>'[1]RC-1(PY)'!AF2338</f>
        <v>0</v>
      </c>
      <c r="AG2338" s="1">
        <f>'[1]RC-1(PY)'!AG2338</f>
        <v>0</v>
      </c>
      <c r="AH2338" s="1">
        <f>'[1]RC-1(PY)'!AH2338</f>
        <v>0</v>
      </c>
      <c r="AI2338" s="1">
        <f>'[1]RC-1(PY)'!AI2338</f>
        <v>0</v>
      </c>
    </row>
    <row r="2339" spans="1:35" x14ac:dyDescent="0.3">
      <c r="A2339" s="1">
        <f>'[1]RC-1(PY)'!A2339</f>
        <v>0</v>
      </c>
      <c r="B2339" s="1">
        <f>'[1]RC-1(PY)'!B2339</f>
        <v>0</v>
      </c>
      <c r="C2339" s="1">
        <f>'[1]RC-1(PY)'!C2339</f>
        <v>0</v>
      </c>
      <c r="D2339" s="1">
        <f>'[1]RC-1(PY)'!D2339</f>
        <v>0</v>
      </c>
      <c r="E2339" s="1">
        <f>'[1]RC-1(PY)'!E2339</f>
        <v>0</v>
      </c>
      <c r="F2339" s="1">
        <f>'[1]RC-1(PY)'!F2339</f>
        <v>0</v>
      </c>
      <c r="G2339" s="1">
        <f>'[1]RC-1(PY)'!G2339</f>
        <v>0</v>
      </c>
      <c r="H2339" s="1">
        <f>'[1]RC-1(PY)'!H2339</f>
        <v>0</v>
      </c>
      <c r="I2339" s="1">
        <f>'[1]RC-1(PY)'!I2339</f>
        <v>0</v>
      </c>
      <c r="J2339" s="1">
        <f>'[1]RC-1(PY)'!J2339</f>
        <v>0</v>
      </c>
      <c r="K2339" s="1">
        <f>'[1]RC-1(PY)'!K2339</f>
        <v>0</v>
      </c>
      <c r="L2339" s="1">
        <f>'[1]RC-1(PY)'!L2339</f>
        <v>0</v>
      </c>
      <c r="M2339" s="1">
        <f>'[1]RC-1(PY)'!M2339</f>
        <v>0</v>
      </c>
      <c r="N2339" s="1">
        <f>'[1]RC-1(PY)'!N2339</f>
        <v>0</v>
      </c>
      <c r="O2339" s="1">
        <f>'[1]RC-1(PY)'!O2339</f>
        <v>0</v>
      </c>
      <c r="P2339" s="1">
        <f>'[1]RC-1(PY)'!P2339</f>
        <v>0</v>
      </c>
      <c r="Q2339" s="1">
        <f>'[1]RC-1(PY)'!Q2339</f>
        <v>0</v>
      </c>
      <c r="R2339" s="1">
        <f>'[1]RC-1(PY)'!R2339</f>
        <v>0</v>
      </c>
      <c r="S2339" s="1">
        <f>'[1]RC-1(PY)'!S2339</f>
        <v>0</v>
      </c>
      <c r="T2339" s="1">
        <f>'[1]RC-1(PY)'!T2339</f>
        <v>0</v>
      </c>
      <c r="U2339" s="1">
        <f>'[1]RC-1(PY)'!U2339</f>
        <v>0</v>
      </c>
      <c r="V2339" s="1">
        <f>'[1]RC-1(PY)'!V2339</f>
        <v>0</v>
      </c>
      <c r="W2339" s="1">
        <f>'[1]RC-1(PY)'!W2339</f>
        <v>0</v>
      </c>
      <c r="X2339" s="1">
        <f>'[1]RC-1(PY)'!X2339</f>
        <v>0</v>
      </c>
      <c r="Y2339" s="1">
        <f>'[1]RC-1(PY)'!Y2339</f>
        <v>0</v>
      </c>
      <c r="Z2339" s="1">
        <f>'[1]RC-1(PY)'!Z2339</f>
        <v>0</v>
      </c>
      <c r="AA2339" s="1">
        <f>'[1]RC-1(PY)'!AA2339</f>
        <v>0</v>
      </c>
      <c r="AB2339" s="1">
        <f>'[1]RC-1(PY)'!AB2339</f>
        <v>0</v>
      </c>
      <c r="AC2339" s="1">
        <f>'[1]RC-1(PY)'!AC2339</f>
        <v>0</v>
      </c>
      <c r="AD2339" s="1">
        <f>'[1]RC-1(PY)'!AD2339</f>
        <v>0</v>
      </c>
      <c r="AE2339" s="1">
        <f>'[1]RC-1(PY)'!AE2339</f>
        <v>0</v>
      </c>
      <c r="AF2339" s="1">
        <f>'[1]RC-1(PY)'!AF2339</f>
        <v>0</v>
      </c>
      <c r="AG2339" s="1">
        <f>'[1]RC-1(PY)'!AG2339</f>
        <v>0</v>
      </c>
      <c r="AH2339" s="1">
        <f>'[1]RC-1(PY)'!AH2339</f>
        <v>0</v>
      </c>
      <c r="AI2339" s="1">
        <f>'[1]RC-1(PY)'!AI2339</f>
        <v>0</v>
      </c>
    </row>
    <row r="2340" spans="1:35" x14ac:dyDescent="0.3">
      <c r="A2340" s="1">
        <f>'[1]RC-1(PY)'!A2340</f>
        <v>0</v>
      </c>
      <c r="B2340" s="1">
        <f>'[1]RC-1(PY)'!B2340</f>
        <v>0</v>
      </c>
      <c r="C2340" s="1">
        <f>'[1]RC-1(PY)'!C2340</f>
        <v>0</v>
      </c>
      <c r="D2340" s="1">
        <f>'[1]RC-1(PY)'!D2340</f>
        <v>0</v>
      </c>
      <c r="E2340" s="1">
        <f>'[1]RC-1(PY)'!E2340</f>
        <v>0</v>
      </c>
      <c r="F2340" s="1">
        <f>'[1]RC-1(PY)'!F2340</f>
        <v>0</v>
      </c>
      <c r="G2340" s="1">
        <f>'[1]RC-1(PY)'!G2340</f>
        <v>0</v>
      </c>
      <c r="H2340" s="1">
        <f>'[1]RC-1(PY)'!H2340</f>
        <v>0</v>
      </c>
      <c r="I2340" s="1">
        <f>'[1]RC-1(PY)'!I2340</f>
        <v>0</v>
      </c>
      <c r="J2340" s="1">
        <f>'[1]RC-1(PY)'!J2340</f>
        <v>0</v>
      </c>
      <c r="K2340" s="1">
        <f>'[1]RC-1(PY)'!K2340</f>
        <v>0</v>
      </c>
      <c r="L2340" s="1">
        <f>'[1]RC-1(PY)'!L2340</f>
        <v>0</v>
      </c>
      <c r="M2340" s="1">
        <f>'[1]RC-1(PY)'!M2340</f>
        <v>0</v>
      </c>
      <c r="N2340" s="1">
        <f>'[1]RC-1(PY)'!N2340</f>
        <v>0</v>
      </c>
      <c r="O2340" s="1">
        <f>'[1]RC-1(PY)'!O2340</f>
        <v>0</v>
      </c>
      <c r="P2340" s="1">
        <f>'[1]RC-1(PY)'!P2340</f>
        <v>0</v>
      </c>
      <c r="Q2340" s="1">
        <f>'[1]RC-1(PY)'!Q2340</f>
        <v>0</v>
      </c>
      <c r="R2340" s="1">
        <f>'[1]RC-1(PY)'!R2340</f>
        <v>0</v>
      </c>
      <c r="S2340" s="1">
        <f>'[1]RC-1(PY)'!S2340</f>
        <v>0</v>
      </c>
      <c r="T2340" s="1">
        <f>'[1]RC-1(PY)'!T2340</f>
        <v>0</v>
      </c>
      <c r="U2340" s="1">
        <f>'[1]RC-1(PY)'!U2340</f>
        <v>0</v>
      </c>
      <c r="V2340" s="1">
        <f>'[1]RC-1(PY)'!V2340</f>
        <v>0</v>
      </c>
      <c r="W2340" s="1">
        <f>'[1]RC-1(PY)'!W2340</f>
        <v>0</v>
      </c>
      <c r="X2340" s="1">
        <f>'[1]RC-1(PY)'!X2340</f>
        <v>0</v>
      </c>
      <c r="Y2340" s="1">
        <f>'[1]RC-1(PY)'!Y2340</f>
        <v>0</v>
      </c>
      <c r="Z2340" s="1">
        <f>'[1]RC-1(PY)'!Z2340</f>
        <v>0</v>
      </c>
      <c r="AA2340" s="1">
        <f>'[1]RC-1(PY)'!AA2340</f>
        <v>0</v>
      </c>
      <c r="AB2340" s="1">
        <f>'[1]RC-1(PY)'!AB2340</f>
        <v>0</v>
      </c>
      <c r="AC2340" s="1">
        <f>'[1]RC-1(PY)'!AC2340</f>
        <v>0</v>
      </c>
      <c r="AD2340" s="1">
        <f>'[1]RC-1(PY)'!AD2340</f>
        <v>0</v>
      </c>
      <c r="AE2340" s="1">
        <f>'[1]RC-1(PY)'!AE2340</f>
        <v>0</v>
      </c>
      <c r="AF2340" s="1">
        <f>'[1]RC-1(PY)'!AF2340</f>
        <v>0</v>
      </c>
      <c r="AG2340" s="1">
        <f>'[1]RC-1(PY)'!AG2340</f>
        <v>0</v>
      </c>
      <c r="AH2340" s="1">
        <f>'[1]RC-1(PY)'!AH2340</f>
        <v>0</v>
      </c>
      <c r="AI2340" s="1">
        <f>'[1]RC-1(PY)'!AI2340</f>
        <v>0</v>
      </c>
    </row>
    <row r="2341" spans="1:35" x14ac:dyDescent="0.3">
      <c r="A2341" s="1">
        <f>'[1]RC-1(PY)'!A2341</f>
        <v>0</v>
      </c>
      <c r="B2341" s="1">
        <f>'[1]RC-1(PY)'!B2341</f>
        <v>0</v>
      </c>
      <c r="C2341" s="1">
        <f>'[1]RC-1(PY)'!C2341</f>
        <v>0</v>
      </c>
      <c r="D2341" s="1">
        <f>'[1]RC-1(PY)'!D2341</f>
        <v>0</v>
      </c>
      <c r="E2341" s="1">
        <f>'[1]RC-1(PY)'!E2341</f>
        <v>0</v>
      </c>
      <c r="F2341" s="1">
        <f>'[1]RC-1(PY)'!F2341</f>
        <v>0</v>
      </c>
      <c r="G2341" s="1">
        <f>'[1]RC-1(PY)'!G2341</f>
        <v>0</v>
      </c>
      <c r="H2341" s="1">
        <f>'[1]RC-1(PY)'!H2341</f>
        <v>0</v>
      </c>
      <c r="I2341" s="1">
        <f>'[1]RC-1(PY)'!I2341</f>
        <v>0</v>
      </c>
      <c r="J2341" s="1">
        <f>'[1]RC-1(PY)'!J2341</f>
        <v>0</v>
      </c>
      <c r="K2341" s="1">
        <f>'[1]RC-1(PY)'!K2341</f>
        <v>0</v>
      </c>
      <c r="L2341" s="1">
        <f>'[1]RC-1(PY)'!L2341</f>
        <v>0</v>
      </c>
      <c r="M2341" s="1">
        <f>'[1]RC-1(PY)'!M2341</f>
        <v>0</v>
      </c>
      <c r="N2341" s="1">
        <f>'[1]RC-1(PY)'!N2341</f>
        <v>0</v>
      </c>
      <c r="O2341" s="1">
        <f>'[1]RC-1(PY)'!O2341</f>
        <v>0</v>
      </c>
      <c r="P2341" s="1">
        <f>'[1]RC-1(PY)'!P2341</f>
        <v>0</v>
      </c>
      <c r="Q2341" s="1">
        <f>'[1]RC-1(PY)'!Q2341</f>
        <v>0</v>
      </c>
      <c r="R2341" s="1">
        <f>'[1]RC-1(PY)'!R2341</f>
        <v>0</v>
      </c>
      <c r="S2341" s="1">
        <f>'[1]RC-1(PY)'!S2341</f>
        <v>0</v>
      </c>
      <c r="T2341" s="1">
        <f>'[1]RC-1(PY)'!T2341</f>
        <v>0</v>
      </c>
      <c r="U2341" s="1">
        <f>'[1]RC-1(PY)'!U2341</f>
        <v>0</v>
      </c>
      <c r="V2341" s="1">
        <f>'[1]RC-1(PY)'!V2341</f>
        <v>0</v>
      </c>
      <c r="W2341" s="1">
        <f>'[1]RC-1(PY)'!W2341</f>
        <v>0</v>
      </c>
      <c r="X2341" s="1">
        <f>'[1]RC-1(PY)'!X2341</f>
        <v>0</v>
      </c>
      <c r="Y2341" s="1">
        <f>'[1]RC-1(PY)'!Y2341</f>
        <v>0</v>
      </c>
      <c r="Z2341" s="1">
        <f>'[1]RC-1(PY)'!Z2341</f>
        <v>0</v>
      </c>
      <c r="AA2341" s="1">
        <f>'[1]RC-1(PY)'!AA2341</f>
        <v>0</v>
      </c>
      <c r="AB2341" s="1">
        <f>'[1]RC-1(PY)'!AB2341</f>
        <v>0</v>
      </c>
      <c r="AC2341" s="1">
        <f>'[1]RC-1(PY)'!AC2341</f>
        <v>0</v>
      </c>
      <c r="AD2341" s="1">
        <f>'[1]RC-1(PY)'!AD2341</f>
        <v>0</v>
      </c>
      <c r="AE2341" s="1">
        <f>'[1]RC-1(PY)'!AE2341</f>
        <v>0</v>
      </c>
      <c r="AF2341" s="1">
        <f>'[1]RC-1(PY)'!AF2341</f>
        <v>0</v>
      </c>
      <c r="AG2341" s="1">
        <f>'[1]RC-1(PY)'!AG2341</f>
        <v>0</v>
      </c>
      <c r="AH2341" s="1">
        <f>'[1]RC-1(PY)'!AH2341</f>
        <v>0</v>
      </c>
      <c r="AI2341" s="1">
        <f>'[1]RC-1(PY)'!AI2341</f>
        <v>0</v>
      </c>
    </row>
    <row r="2342" spans="1:35" x14ac:dyDescent="0.3">
      <c r="A2342" s="1">
        <f>'[1]RC-1(PY)'!A2342</f>
        <v>0</v>
      </c>
      <c r="B2342" s="1">
        <f>'[1]RC-1(PY)'!B2342</f>
        <v>0</v>
      </c>
      <c r="C2342" s="1">
        <f>'[1]RC-1(PY)'!C2342</f>
        <v>0</v>
      </c>
      <c r="D2342" s="1">
        <f>'[1]RC-1(PY)'!D2342</f>
        <v>0</v>
      </c>
      <c r="E2342" s="1">
        <f>'[1]RC-1(PY)'!E2342</f>
        <v>0</v>
      </c>
      <c r="F2342" s="1">
        <f>'[1]RC-1(PY)'!F2342</f>
        <v>0</v>
      </c>
      <c r="G2342" s="1">
        <f>'[1]RC-1(PY)'!G2342</f>
        <v>0</v>
      </c>
      <c r="H2342" s="1">
        <f>'[1]RC-1(PY)'!H2342</f>
        <v>0</v>
      </c>
      <c r="I2342" s="1">
        <f>'[1]RC-1(PY)'!I2342</f>
        <v>0</v>
      </c>
      <c r="J2342" s="1">
        <f>'[1]RC-1(PY)'!J2342</f>
        <v>0</v>
      </c>
      <c r="K2342" s="1">
        <f>'[1]RC-1(PY)'!K2342</f>
        <v>0</v>
      </c>
      <c r="L2342" s="1">
        <f>'[1]RC-1(PY)'!L2342</f>
        <v>0</v>
      </c>
      <c r="M2342" s="1">
        <f>'[1]RC-1(PY)'!M2342</f>
        <v>0</v>
      </c>
      <c r="N2342" s="1">
        <f>'[1]RC-1(PY)'!N2342</f>
        <v>0</v>
      </c>
      <c r="O2342" s="1">
        <f>'[1]RC-1(PY)'!O2342</f>
        <v>0</v>
      </c>
      <c r="P2342" s="1">
        <f>'[1]RC-1(PY)'!P2342</f>
        <v>0</v>
      </c>
      <c r="Q2342" s="1">
        <f>'[1]RC-1(PY)'!Q2342</f>
        <v>0</v>
      </c>
      <c r="R2342" s="1">
        <f>'[1]RC-1(PY)'!R2342</f>
        <v>0</v>
      </c>
      <c r="S2342" s="1">
        <f>'[1]RC-1(PY)'!S2342</f>
        <v>0</v>
      </c>
      <c r="T2342" s="1">
        <f>'[1]RC-1(PY)'!T2342</f>
        <v>0</v>
      </c>
      <c r="U2342" s="1">
        <f>'[1]RC-1(PY)'!U2342</f>
        <v>0</v>
      </c>
      <c r="V2342" s="1">
        <f>'[1]RC-1(PY)'!V2342</f>
        <v>0</v>
      </c>
      <c r="W2342" s="1">
        <f>'[1]RC-1(PY)'!W2342</f>
        <v>0</v>
      </c>
      <c r="X2342" s="1">
        <f>'[1]RC-1(PY)'!X2342</f>
        <v>0</v>
      </c>
      <c r="Y2342" s="1">
        <f>'[1]RC-1(PY)'!Y2342</f>
        <v>0</v>
      </c>
      <c r="Z2342" s="1">
        <f>'[1]RC-1(PY)'!Z2342</f>
        <v>0</v>
      </c>
      <c r="AA2342" s="1">
        <f>'[1]RC-1(PY)'!AA2342</f>
        <v>0</v>
      </c>
      <c r="AB2342" s="1">
        <f>'[1]RC-1(PY)'!AB2342</f>
        <v>0</v>
      </c>
      <c r="AC2342" s="1">
        <f>'[1]RC-1(PY)'!AC2342</f>
        <v>0</v>
      </c>
      <c r="AD2342" s="1">
        <f>'[1]RC-1(PY)'!AD2342</f>
        <v>0</v>
      </c>
      <c r="AE2342" s="1">
        <f>'[1]RC-1(PY)'!AE2342</f>
        <v>0</v>
      </c>
      <c r="AF2342" s="1">
        <f>'[1]RC-1(PY)'!AF2342</f>
        <v>0</v>
      </c>
      <c r="AG2342" s="1">
        <f>'[1]RC-1(PY)'!AG2342</f>
        <v>0</v>
      </c>
      <c r="AH2342" s="1">
        <f>'[1]RC-1(PY)'!AH2342</f>
        <v>0</v>
      </c>
      <c r="AI2342" s="1">
        <f>'[1]RC-1(PY)'!AI2342</f>
        <v>0</v>
      </c>
    </row>
    <row r="2343" spans="1:35" x14ac:dyDescent="0.3">
      <c r="A2343" s="1">
        <f>'[1]RC-1(PY)'!A2343</f>
        <v>0</v>
      </c>
      <c r="B2343" s="1">
        <f>'[1]RC-1(PY)'!B2343</f>
        <v>0</v>
      </c>
      <c r="C2343" s="1">
        <f>'[1]RC-1(PY)'!C2343</f>
        <v>0</v>
      </c>
      <c r="D2343" s="1">
        <f>'[1]RC-1(PY)'!D2343</f>
        <v>0</v>
      </c>
      <c r="E2343" s="1">
        <f>'[1]RC-1(PY)'!E2343</f>
        <v>0</v>
      </c>
      <c r="F2343" s="1">
        <f>'[1]RC-1(PY)'!F2343</f>
        <v>0</v>
      </c>
      <c r="G2343" s="1">
        <f>'[1]RC-1(PY)'!G2343</f>
        <v>0</v>
      </c>
      <c r="H2343" s="1">
        <f>'[1]RC-1(PY)'!H2343</f>
        <v>0</v>
      </c>
      <c r="I2343" s="1">
        <f>'[1]RC-1(PY)'!I2343</f>
        <v>0</v>
      </c>
      <c r="J2343" s="1">
        <f>'[1]RC-1(PY)'!J2343</f>
        <v>0</v>
      </c>
      <c r="K2343" s="1">
        <f>'[1]RC-1(PY)'!K2343</f>
        <v>0</v>
      </c>
      <c r="L2343" s="1">
        <f>'[1]RC-1(PY)'!L2343</f>
        <v>0</v>
      </c>
      <c r="M2343" s="1">
        <f>'[1]RC-1(PY)'!M2343</f>
        <v>0</v>
      </c>
      <c r="N2343" s="1">
        <f>'[1]RC-1(PY)'!N2343</f>
        <v>0</v>
      </c>
      <c r="O2343" s="1">
        <f>'[1]RC-1(PY)'!O2343</f>
        <v>0</v>
      </c>
      <c r="P2343" s="1">
        <f>'[1]RC-1(PY)'!P2343</f>
        <v>0</v>
      </c>
      <c r="Q2343" s="1">
        <f>'[1]RC-1(PY)'!Q2343</f>
        <v>0</v>
      </c>
      <c r="R2343" s="1">
        <f>'[1]RC-1(PY)'!R2343</f>
        <v>0</v>
      </c>
      <c r="S2343" s="1">
        <f>'[1]RC-1(PY)'!S2343</f>
        <v>0</v>
      </c>
      <c r="T2343" s="1">
        <f>'[1]RC-1(PY)'!T2343</f>
        <v>0</v>
      </c>
      <c r="U2343" s="1">
        <f>'[1]RC-1(PY)'!U2343</f>
        <v>0</v>
      </c>
      <c r="V2343" s="1">
        <f>'[1]RC-1(PY)'!V2343</f>
        <v>0</v>
      </c>
      <c r="W2343" s="1">
        <f>'[1]RC-1(PY)'!W2343</f>
        <v>0</v>
      </c>
      <c r="X2343" s="1">
        <f>'[1]RC-1(PY)'!X2343</f>
        <v>0</v>
      </c>
      <c r="Y2343" s="1">
        <f>'[1]RC-1(PY)'!Y2343</f>
        <v>0</v>
      </c>
      <c r="Z2343" s="1">
        <f>'[1]RC-1(PY)'!Z2343</f>
        <v>0</v>
      </c>
      <c r="AA2343" s="1">
        <f>'[1]RC-1(PY)'!AA2343</f>
        <v>0</v>
      </c>
      <c r="AB2343" s="1">
        <f>'[1]RC-1(PY)'!AB2343</f>
        <v>0</v>
      </c>
      <c r="AC2343" s="1">
        <f>'[1]RC-1(PY)'!AC2343</f>
        <v>0</v>
      </c>
      <c r="AD2343" s="1">
        <f>'[1]RC-1(PY)'!AD2343</f>
        <v>0</v>
      </c>
      <c r="AE2343" s="1">
        <f>'[1]RC-1(PY)'!AE2343</f>
        <v>0</v>
      </c>
      <c r="AF2343" s="1">
        <f>'[1]RC-1(PY)'!AF2343</f>
        <v>0</v>
      </c>
      <c r="AG2343" s="1">
        <f>'[1]RC-1(PY)'!AG2343</f>
        <v>0</v>
      </c>
      <c r="AH2343" s="1">
        <f>'[1]RC-1(PY)'!AH2343</f>
        <v>0</v>
      </c>
      <c r="AI2343" s="1">
        <f>'[1]RC-1(PY)'!AI2343</f>
        <v>0</v>
      </c>
    </row>
    <row r="2344" spans="1:35" x14ac:dyDescent="0.3">
      <c r="A2344" s="1">
        <f>'[1]RC-1(PY)'!A2344</f>
        <v>0</v>
      </c>
      <c r="B2344" s="1">
        <f>'[1]RC-1(PY)'!B2344</f>
        <v>0</v>
      </c>
      <c r="C2344" s="1">
        <f>'[1]RC-1(PY)'!C2344</f>
        <v>0</v>
      </c>
      <c r="D2344" s="1">
        <f>'[1]RC-1(PY)'!D2344</f>
        <v>0</v>
      </c>
      <c r="E2344" s="1">
        <f>'[1]RC-1(PY)'!E2344</f>
        <v>0</v>
      </c>
      <c r="F2344" s="1">
        <f>'[1]RC-1(PY)'!F2344</f>
        <v>0</v>
      </c>
      <c r="G2344" s="1">
        <f>'[1]RC-1(PY)'!G2344</f>
        <v>0</v>
      </c>
      <c r="H2344" s="1">
        <f>'[1]RC-1(PY)'!H2344</f>
        <v>0</v>
      </c>
      <c r="I2344" s="1">
        <f>'[1]RC-1(PY)'!I2344</f>
        <v>0</v>
      </c>
      <c r="J2344" s="1">
        <f>'[1]RC-1(PY)'!J2344</f>
        <v>0</v>
      </c>
      <c r="K2344" s="1">
        <f>'[1]RC-1(PY)'!K2344</f>
        <v>0</v>
      </c>
      <c r="L2344" s="1">
        <f>'[1]RC-1(PY)'!L2344</f>
        <v>0</v>
      </c>
      <c r="M2344" s="1">
        <f>'[1]RC-1(PY)'!M2344</f>
        <v>0</v>
      </c>
      <c r="N2344" s="1">
        <f>'[1]RC-1(PY)'!N2344</f>
        <v>0</v>
      </c>
      <c r="O2344" s="1">
        <f>'[1]RC-1(PY)'!O2344</f>
        <v>0</v>
      </c>
      <c r="P2344" s="1">
        <f>'[1]RC-1(PY)'!P2344</f>
        <v>0</v>
      </c>
      <c r="Q2344" s="1">
        <f>'[1]RC-1(PY)'!Q2344</f>
        <v>0</v>
      </c>
      <c r="R2344" s="1">
        <f>'[1]RC-1(PY)'!R2344</f>
        <v>0</v>
      </c>
      <c r="S2344" s="1">
        <f>'[1]RC-1(PY)'!S2344</f>
        <v>0</v>
      </c>
      <c r="T2344" s="1">
        <f>'[1]RC-1(PY)'!T2344</f>
        <v>0</v>
      </c>
      <c r="U2344" s="1">
        <f>'[1]RC-1(PY)'!U2344</f>
        <v>0</v>
      </c>
      <c r="V2344" s="1">
        <f>'[1]RC-1(PY)'!V2344</f>
        <v>0</v>
      </c>
      <c r="W2344" s="1">
        <f>'[1]RC-1(PY)'!W2344</f>
        <v>0</v>
      </c>
      <c r="X2344" s="1">
        <f>'[1]RC-1(PY)'!X2344</f>
        <v>0</v>
      </c>
      <c r="Y2344" s="1">
        <f>'[1]RC-1(PY)'!Y2344</f>
        <v>0</v>
      </c>
      <c r="Z2344" s="1">
        <f>'[1]RC-1(PY)'!Z2344</f>
        <v>0</v>
      </c>
      <c r="AA2344" s="1">
        <f>'[1]RC-1(PY)'!AA2344</f>
        <v>0</v>
      </c>
      <c r="AB2344" s="1">
        <f>'[1]RC-1(PY)'!AB2344</f>
        <v>0</v>
      </c>
      <c r="AC2344" s="1">
        <f>'[1]RC-1(PY)'!AC2344</f>
        <v>0</v>
      </c>
      <c r="AD2344" s="1">
        <f>'[1]RC-1(PY)'!AD2344</f>
        <v>0</v>
      </c>
      <c r="AE2344" s="1">
        <f>'[1]RC-1(PY)'!AE2344</f>
        <v>0</v>
      </c>
      <c r="AF2344" s="1">
        <f>'[1]RC-1(PY)'!AF2344</f>
        <v>0</v>
      </c>
      <c r="AG2344" s="1">
        <f>'[1]RC-1(PY)'!AG2344</f>
        <v>0</v>
      </c>
      <c r="AH2344" s="1">
        <f>'[1]RC-1(PY)'!AH2344</f>
        <v>0</v>
      </c>
      <c r="AI2344" s="1">
        <f>'[1]RC-1(PY)'!AI2344</f>
        <v>0</v>
      </c>
    </row>
    <row r="2345" spans="1:35" x14ac:dyDescent="0.3">
      <c r="A2345" s="1">
        <f>'[1]RC-1(PY)'!A2345</f>
        <v>0</v>
      </c>
      <c r="B2345" s="1">
        <f>'[1]RC-1(PY)'!B2345</f>
        <v>0</v>
      </c>
      <c r="C2345" s="1">
        <f>'[1]RC-1(PY)'!C2345</f>
        <v>0</v>
      </c>
      <c r="D2345" s="1">
        <f>'[1]RC-1(PY)'!D2345</f>
        <v>0</v>
      </c>
      <c r="E2345" s="1">
        <f>'[1]RC-1(PY)'!E2345</f>
        <v>0</v>
      </c>
      <c r="F2345" s="1">
        <f>'[1]RC-1(PY)'!F2345</f>
        <v>0</v>
      </c>
      <c r="G2345" s="1">
        <f>'[1]RC-1(PY)'!G2345</f>
        <v>0</v>
      </c>
      <c r="H2345" s="1">
        <f>'[1]RC-1(PY)'!H2345</f>
        <v>0</v>
      </c>
      <c r="I2345" s="1">
        <f>'[1]RC-1(PY)'!I2345</f>
        <v>0</v>
      </c>
      <c r="J2345" s="1">
        <f>'[1]RC-1(PY)'!J2345</f>
        <v>0</v>
      </c>
      <c r="K2345" s="1">
        <f>'[1]RC-1(PY)'!K2345</f>
        <v>0</v>
      </c>
      <c r="L2345" s="1">
        <f>'[1]RC-1(PY)'!L2345</f>
        <v>0</v>
      </c>
      <c r="M2345" s="1">
        <f>'[1]RC-1(PY)'!M2345</f>
        <v>0</v>
      </c>
      <c r="N2345" s="1">
        <f>'[1]RC-1(PY)'!N2345</f>
        <v>0</v>
      </c>
      <c r="O2345" s="1">
        <f>'[1]RC-1(PY)'!O2345</f>
        <v>0</v>
      </c>
      <c r="P2345" s="1">
        <f>'[1]RC-1(PY)'!P2345</f>
        <v>0</v>
      </c>
      <c r="Q2345" s="1">
        <f>'[1]RC-1(PY)'!Q2345</f>
        <v>0</v>
      </c>
      <c r="R2345" s="1">
        <f>'[1]RC-1(PY)'!R2345</f>
        <v>0</v>
      </c>
      <c r="S2345" s="1">
        <f>'[1]RC-1(PY)'!S2345</f>
        <v>0</v>
      </c>
      <c r="T2345" s="1">
        <f>'[1]RC-1(PY)'!T2345</f>
        <v>0</v>
      </c>
      <c r="U2345" s="1">
        <f>'[1]RC-1(PY)'!U2345</f>
        <v>0</v>
      </c>
      <c r="V2345" s="1">
        <f>'[1]RC-1(PY)'!V2345</f>
        <v>0</v>
      </c>
      <c r="W2345" s="1">
        <f>'[1]RC-1(PY)'!W2345</f>
        <v>0</v>
      </c>
      <c r="X2345" s="1">
        <f>'[1]RC-1(PY)'!X2345</f>
        <v>0</v>
      </c>
      <c r="Y2345" s="1">
        <f>'[1]RC-1(PY)'!Y2345</f>
        <v>0</v>
      </c>
      <c r="Z2345" s="1">
        <f>'[1]RC-1(PY)'!Z2345</f>
        <v>0</v>
      </c>
      <c r="AA2345" s="1">
        <f>'[1]RC-1(PY)'!AA2345</f>
        <v>0</v>
      </c>
      <c r="AB2345" s="1">
        <f>'[1]RC-1(PY)'!AB2345</f>
        <v>0</v>
      </c>
      <c r="AC2345" s="1">
        <f>'[1]RC-1(PY)'!AC2345</f>
        <v>0</v>
      </c>
      <c r="AD2345" s="1">
        <f>'[1]RC-1(PY)'!AD2345</f>
        <v>0</v>
      </c>
      <c r="AE2345" s="1">
        <f>'[1]RC-1(PY)'!AE2345</f>
        <v>0</v>
      </c>
      <c r="AF2345" s="1">
        <f>'[1]RC-1(PY)'!AF2345</f>
        <v>0</v>
      </c>
      <c r="AG2345" s="1">
        <f>'[1]RC-1(PY)'!AG2345</f>
        <v>0</v>
      </c>
      <c r="AH2345" s="1">
        <f>'[1]RC-1(PY)'!AH2345</f>
        <v>0</v>
      </c>
      <c r="AI2345" s="1">
        <f>'[1]RC-1(PY)'!AI2345</f>
        <v>0</v>
      </c>
    </row>
    <row r="2346" spans="1:35" x14ac:dyDescent="0.3">
      <c r="A2346" s="1">
        <f>'[1]RC-1(PY)'!A2346</f>
        <v>0</v>
      </c>
      <c r="B2346" s="1">
        <f>'[1]RC-1(PY)'!B2346</f>
        <v>0</v>
      </c>
      <c r="C2346" s="1">
        <f>'[1]RC-1(PY)'!C2346</f>
        <v>0</v>
      </c>
      <c r="D2346" s="1">
        <f>'[1]RC-1(PY)'!D2346</f>
        <v>0</v>
      </c>
      <c r="E2346" s="1">
        <f>'[1]RC-1(PY)'!E2346</f>
        <v>0</v>
      </c>
      <c r="F2346" s="1">
        <f>'[1]RC-1(PY)'!F2346</f>
        <v>0</v>
      </c>
      <c r="G2346" s="1">
        <f>'[1]RC-1(PY)'!G2346</f>
        <v>0</v>
      </c>
      <c r="H2346" s="1">
        <f>'[1]RC-1(PY)'!H2346</f>
        <v>0</v>
      </c>
      <c r="I2346" s="1">
        <f>'[1]RC-1(PY)'!I2346</f>
        <v>0</v>
      </c>
      <c r="J2346" s="1">
        <f>'[1]RC-1(PY)'!J2346</f>
        <v>0</v>
      </c>
      <c r="K2346" s="1">
        <f>'[1]RC-1(PY)'!K2346</f>
        <v>0</v>
      </c>
      <c r="L2346" s="1">
        <f>'[1]RC-1(PY)'!L2346</f>
        <v>0</v>
      </c>
      <c r="M2346" s="1">
        <f>'[1]RC-1(PY)'!M2346</f>
        <v>0</v>
      </c>
      <c r="N2346" s="1">
        <f>'[1]RC-1(PY)'!N2346</f>
        <v>0</v>
      </c>
      <c r="O2346" s="1">
        <f>'[1]RC-1(PY)'!O2346</f>
        <v>0</v>
      </c>
      <c r="P2346" s="1">
        <f>'[1]RC-1(PY)'!P2346</f>
        <v>0</v>
      </c>
      <c r="Q2346" s="1">
        <f>'[1]RC-1(PY)'!Q2346</f>
        <v>0</v>
      </c>
      <c r="R2346" s="1">
        <f>'[1]RC-1(PY)'!R2346</f>
        <v>0</v>
      </c>
      <c r="S2346" s="1">
        <f>'[1]RC-1(PY)'!S2346</f>
        <v>0</v>
      </c>
      <c r="T2346" s="1">
        <f>'[1]RC-1(PY)'!T2346</f>
        <v>0</v>
      </c>
      <c r="U2346" s="1">
        <f>'[1]RC-1(PY)'!U2346</f>
        <v>0</v>
      </c>
      <c r="V2346" s="1">
        <f>'[1]RC-1(PY)'!V2346</f>
        <v>0</v>
      </c>
      <c r="W2346" s="1">
        <f>'[1]RC-1(PY)'!W2346</f>
        <v>0</v>
      </c>
      <c r="X2346" s="1">
        <f>'[1]RC-1(PY)'!X2346</f>
        <v>0</v>
      </c>
      <c r="Y2346" s="1">
        <f>'[1]RC-1(PY)'!Y2346</f>
        <v>0</v>
      </c>
      <c r="Z2346" s="1">
        <f>'[1]RC-1(PY)'!Z2346</f>
        <v>0</v>
      </c>
      <c r="AA2346" s="1">
        <f>'[1]RC-1(PY)'!AA2346</f>
        <v>0</v>
      </c>
      <c r="AB2346" s="1">
        <f>'[1]RC-1(PY)'!AB2346</f>
        <v>0</v>
      </c>
      <c r="AC2346" s="1">
        <f>'[1]RC-1(PY)'!AC2346</f>
        <v>0</v>
      </c>
      <c r="AD2346" s="1">
        <f>'[1]RC-1(PY)'!AD2346</f>
        <v>0</v>
      </c>
      <c r="AE2346" s="1">
        <f>'[1]RC-1(PY)'!AE2346</f>
        <v>0</v>
      </c>
      <c r="AF2346" s="1">
        <f>'[1]RC-1(PY)'!AF2346</f>
        <v>0</v>
      </c>
      <c r="AG2346" s="1">
        <f>'[1]RC-1(PY)'!AG2346</f>
        <v>0</v>
      </c>
      <c r="AH2346" s="1">
        <f>'[1]RC-1(PY)'!AH2346</f>
        <v>0</v>
      </c>
      <c r="AI2346" s="1">
        <f>'[1]RC-1(PY)'!AI2346</f>
        <v>0</v>
      </c>
    </row>
    <row r="2347" spans="1:35" x14ac:dyDescent="0.3">
      <c r="A2347" s="1">
        <f>'[1]RC-1(PY)'!A2347</f>
        <v>0</v>
      </c>
      <c r="B2347" s="1">
        <f>'[1]RC-1(PY)'!B2347</f>
        <v>0</v>
      </c>
      <c r="C2347" s="1">
        <f>'[1]RC-1(PY)'!C2347</f>
        <v>0</v>
      </c>
      <c r="D2347" s="1">
        <f>'[1]RC-1(PY)'!D2347</f>
        <v>0</v>
      </c>
      <c r="E2347" s="1">
        <f>'[1]RC-1(PY)'!E2347</f>
        <v>0</v>
      </c>
      <c r="F2347" s="1">
        <f>'[1]RC-1(PY)'!F2347</f>
        <v>0</v>
      </c>
      <c r="G2347" s="1">
        <f>'[1]RC-1(PY)'!G2347</f>
        <v>0</v>
      </c>
      <c r="H2347" s="1">
        <f>'[1]RC-1(PY)'!H2347</f>
        <v>0</v>
      </c>
      <c r="I2347" s="1">
        <f>'[1]RC-1(PY)'!I2347</f>
        <v>0</v>
      </c>
      <c r="J2347" s="1">
        <f>'[1]RC-1(PY)'!J2347</f>
        <v>0</v>
      </c>
      <c r="K2347" s="1">
        <f>'[1]RC-1(PY)'!K2347</f>
        <v>0</v>
      </c>
      <c r="L2347" s="1">
        <f>'[1]RC-1(PY)'!L2347</f>
        <v>0</v>
      </c>
      <c r="M2347" s="1">
        <f>'[1]RC-1(PY)'!M2347</f>
        <v>0</v>
      </c>
      <c r="N2347" s="1">
        <f>'[1]RC-1(PY)'!N2347</f>
        <v>0</v>
      </c>
      <c r="O2347" s="1">
        <f>'[1]RC-1(PY)'!O2347</f>
        <v>0</v>
      </c>
      <c r="P2347" s="1">
        <f>'[1]RC-1(PY)'!P2347</f>
        <v>0</v>
      </c>
      <c r="Q2347" s="1">
        <f>'[1]RC-1(PY)'!Q2347</f>
        <v>0</v>
      </c>
      <c r="R2347" s="1">
        <f>'[1]RC-1(PY)'!R2347</f>
        <v>0</v>
      </c>
      <c r="S2347" s="1">
        <f>'[1]RC-1(PY)'!S2347</f>
        <v>0</v>
      </c>
      <c r="T2347" s="1">
        <f>'[1]RC-1(PY)'!T2347</f>
        <v>0</v>
      </c>
      <c r="U2347" s="1">
        <f>'[1]RC-1(PY)'!U2347</f>
        <v>0</v>
      </c>
      <c r="V2347" s="1">
        <f>'[1]RC-1(PY)'!V2347</f>
        <v>0</v>
      </c>
      <c r="W2347" s="1">
        <f>'[1]RC-1(PY)'!W2347</f>
        <v>0</v>
      </c>
      <c r="X2347" s="1">
        <f>'[1]RC-1(PY)'!X2347</f>
        <v>0</v>
      </c>
      <c r="Y2347" s="1">
        <f>'[1]RC-1(PY)'!Y2347</f>
        <v>0</v>
      </c>
      <c r="Z2347" s="1">
        <f>'[1]RC-1(PY)'!Z2347</f>
        <v>0</v>
      </c>
      <c r="AA2347" s="1">
        <f>'[1]RC-1(PY)'!AA2347</f>
        <v>0</v>
      </c>
      <c r="AB2347" s="1">
        <f>'[1]RC-1(PY)'!AB2347</f>
        <v>0</v>
      </c>
      <c r="AC2347" s="1">
        <f>'[1]RC-1(PY)'!AC2347</f>
        <v>0</v>
      </c>
      <c r="AD2347" s="1">
        <f>'[1]RC-1(PY)'!AD2347</f>
        <v>0</v>
      </c>
      <c r="AE2347" s="1">
        <f>'[1]RC-1(PY)'!AE2347</f>
        <v>0</v>
      </c>
      <c r="AF2347" s="1">
        <f>'[1]RC-1(PY)'!AF2347</f>
        <v>0</v>
      </c>
      <c r="AG2347" s="1">
        <f>'[1]RC-1(PY)'!AG2347</f>
        <v>0</v>
      </c>
      <c r="AH2347" s="1">
        <f>'[1]RC-1(PY)'!AH2347</f>
        <v>0</v>
      </c>
      <c r="AI2347" s="1">
        <f>'[1]RC-1(PY)'!AI2347</f>
        <v>0</v>
      </c>
    </row>
    <row r="2348" spans="1:35" x14ac:dyDescent="0.3">
      <c r="A2348" s="1">
        <f>'[1]RC-1(PY)'!A2348</f>
        <v>0</v>
      </c>
      <c r="B2348" s="1">
        <f>'[1]RC-1(PY)'!B2348</f>
        <v>0</v>
      </c>
      <c r="C2348" s="1">
        <f>'[1]RC-1(PY)'!C2348</f>
        <v>0</v>
      </c>
      <c r="D2348" s="1">
        <f>'[1]RC-1(PY)'!D2348</f>
        <v>0</v>
      </c>
      <c r="E2348" s="1">
        <f>'[1]RC-1(PY)'!E2348</f>
        <v>0</v>
      </c>
      <c r="F2348" s="1">
        <f>'[1]RC-1(PY)'!F2348</f>
        <v>0</v>
      </c>
      <c r="G2348" s="1">
        <f>'[1]RC-1(PY)'!G2348</f>
        <v>0</v>
      </c>
      <c r="H2348" s="1">
        <f>'[1]RC-1(PY)'!H2348</f>
        <v>0</v>
      </c>
      <c r="I2348" s="1">
        <f>'[1]RC-1(PY)'!I2348</f>
        <v>0</v>
      </c>
      <c r="J2348" s="1">
        <f>'[1]RC-1(PY)'!J2348</f>
        <v>0</v>
      </c>
      <c r="K2348" s="1">
        <f>'[1]RC-1(PY)'!K2348</f>
        <v>0</v>
      </c>
      <c r="L2348" s="1">
        <f>'[1]RC-1(PY)'!L2348</f>
        <v>0</v>
      </c>
      <c r="M2348" s="1">
        <f>'[1]RC-1(PY)'!M2348</f>
        <v>0</v>
      </c>
      <c r="N2348" s="1">
        <f>'[1]RC-1(PY)'!N2348</f>
        <v>0</v>
      </c>
      <c r="O2348" s="1">
        <f>'[1]RC-1(PY)'!O2348</f>
        <v>0</v>
      </c>
      <c r="P2348" s="1">
        <f>'[1]RC-1(PY)'!P2348</f>
        <v>0</v>
      </c>
      <c r="Q2348" s="1">
        <f>'[1]RC-1(PY)'!Q2348</f>
        <v>0</v>
      </c>
      <c r="R2348" s="1">
        <f>'[1]RC-1(PY)'!R2348</f>
        <v>0</v>
      </c>
      <c r="S2348" s="1">
        <f>'[1]RC-1(PY)'!S2348</f>
        <v>0</v>
      </c>
      <c r="T2348" s="1">
        <f>'[1]RC-1(PY)'!T2348</f>
        <v>0</v>
      </c>
      <c r="U2348" s="1">
        <f>'[1]RC-1(PY)'!U2348</f>
        <v>0</v>
      </c>
      <c r="V2348" s="1">
        <f>'[1]RC-1(PY)'!V2348</f>
        <v>0</v>
      </c>
      <c r="W2348" s="1">
        <f>'[1]RC-1(PY)'!W2348</f>
        <v>0</v>
      </c>
      <c r="X2348" s="1">
        <f>'[1]RC-1(PY)'!X2348</f>
        <v>0</v>
      </c>
      <c r="Y2348" s="1">
        <f>'[1]RC-1(PY)'!Y2348</f>
        <v>0</v>
      </c>
      <c r="Z2348" s="1">
        <f>'[1]RC-1(PY)'!Z2348</f>
        <v>0</v>
      </c>
      <c r="AA2348" s="1">
        <f>'[1]RC-1(PY)'!AA2348</f>
        <v>0</v>
      </c>
      <c r="AB2348" s="1">
        <f>'[1]RC-1(PY)'!AB2348</f>
        <v>0</v>
      </c>
      <c r="AC2348" s="1">
        <f>'[1]RC-1(PY)'!AC2348</f>
        <v>0</v>
      </c>
      <c r="AD2348" s="1">
        <f>'[1]RC-1(PY)'!AD2348</f>
        <v>0</v>
      </c>
      <c r="AE2348" s="1">
        <f>'[1]RC-1(PY)'!AE2348</f>
        <v>0</v>
      </c>
      <c r="AF2348" s="1">
        <f>'[1]RC-1(PY)'!AF2348</f>
        <v>0</v>
      </c>
      <c r="AG2348" s="1">
        <f>'[1]RC-1(PY)'!AG2348</f>
        <v>0</v>
      </c>
      <c r="AH2348" s="1">
        <f>'[1]RC-1(PY)'!AH2348</f>
        <v>0</v>
      </c>
      <c r="AI2348" s="1">
        <f>'[1]RC-1(PY)'!AI2348</f>
        <v>0</v>
      </c>
    </row>
    <row r="2349" spans="1:35" x14ac:dyDescent="0.3">
      <c r="A2349" s="1">
        <f>'[1]RC-1(PY)'!A2349</f>
        <v>0</v>
      </c>
      <c r="B2349" s="1">
        <f>'[1]RC-1(PY)'!B2349</f>
        <v>0</v>
      </c>
      <c r="C2349" s="1">
        <f>'[1]RC-1(PY)'!C2349</f>
        <v>0</v>
      </c>
      <c r="D2349" s="1">
        <f>'[1]RC-1(PY)'!D2349</f>
        <v>0</v>
      </c>
      <c r="E2349" s="1">
        <f>'[1]RC-1(PY)'!E2349</f>
        <v>0</v>
      </c>
      <c r="F2349" s="1">
        <f>'[1]RC-1(PY)'!F2349</f>
        <v>0</v>
      </c>
      <c r="G2349" s="1">
        <f>'[1]RC-1(PY)'!G2349</f>
        <v>0</v>
      </c>
      <c r="H2349" s="1">
        <f>'[1]RC-1(PY)'!H2349</f>
        <v>0</v>
      </c>
      <c r="I2349" s="1">
        <f>'[1]RC-1(PY)'!I2349</f>
        <v>0</v>
      </c>
      <c r="J2349" s="1">
        <f>'[1]RC-1(PY)'!J2349</f>
        <v>0</v>
      </c>
      <c r="K2349" s="1">
        <f>'[1]RC-1(PY)'!K2349</f>
        <v>0</v>
      </c>
      <c r="L2349" s="1">
        <f>'[1]RC-1(PY)'!L2349</f>
        <v>0</v>
      </c>
      <c r="M2349" s="1">
        <f>'[1]RC-1(PY)'!M2349</f>
        <v>0</v>
      </c>
      <c r="N2349" s="1">
        <f>'[1]RC-1(PY)'!N2349</f>
        <v>0</v>
      </c>
      <c r="O2349" s="1">
        <f>'[1]RC-1(PY)'!O2349</f>
        <v>0</v>
      </c>
      <c r="P2349" s="1">
        <f>'[1]RC-1(PY)'!P2349</f>
        <v>0</v>
      </c>
      <c r="Q2349" s="1">
        <f>'[1]RC-1(PY)'!Q2349</f>
        <v>0</v>
      </c>
      <c r="R2349" s="1">
        <f>'[1]RC-1(PY)'!R2349</f>
        <v>0</v>
      </c>
      <c r="S2349" s="1">
        <f>'[1]RC-1(PY)'!S2349</f>
        <v>0</v>
      </c>
      <c r="T2349" s="1">
        <f>'[1]RC-1(PY)'!T2349</f>
        <v>0</v>
      </c>
      <c r="U2349" s="1">
        <f>'[1]RC-1(PY)'!U2349</f>
        <v>0</v>
      </c>
      <c r="V2349" s="1">
        <f>'[1]RC-1(PY)'!V2349</f>
        <v>0</v>
      </c>
      <c r="W2349" s="1">
        <f>'[1]RC-1(PY)'!W2349</f>
        <v>0</v>
      </c>
      <c r="X2349" s="1">
        <f>'[1]RC-1(PY)'!X2349</f>
        <v>0</v>
      </c>
      <c r="Y2349" s="1">
        <f>'[1]RC-1(PY)'!Y2349</f>
        <v>0</v>
      </c>
      <c r="Z2349" s="1">
        <f>'[1]RC-1(PY)'!Z2349</f>
        <v>0</v>
      </c>
      <c r="AA2349" s="1">
        <f>'[1]RC-1(PY)'!AA2349</f>
        <v>0</v>
      </c>
      <c r="AB2349" s="1">
        <f>'[1]RC-1(PY)'!AB2349</f>
        <v>0</v>
      </c>
      <c r="AC2349" s="1">
        <f>'[1]RC-1(PY)'!AC2349</f>
        <v>0</v>
      </c>
      <c r="AD2349" s="1">
        <f>'[1]RC-1(PY)'!AD2349</f>
        <v>0</v>
      </c>
      <c r="AE2349" s="1">
        <f>'[1]RC-1(PY)'!AE2349</f>
        <v>0</v>
      </c>
      <c r="AF2349" s="1">
        <f>'[1]RC-1(PY)'!AF2349</f>
        <v>0</v>
      </c>
      <c r="AG2349" s="1">
        <f>'[1]RC-1(PY)'!AG2349</f>
        <v>0</v>
      </c>
      <c r="AH2349" s="1">
        <f>'[1]RC-1(PY)'!AH2349</f>
        <v>0</v>
      </c>
      <c r="AI2349" s="1">
        <f>'[1]RC-1(PY)'!AI2349</f>
        <v>0</v>
      </c>
    </row>
    <row r="2350" spans="1:35" x14ac:dyDescent="0.3">
      <c r="A2350" s="1">
        <f>'[1]RC-1(PY)'!A2350</f>
        <v>0</v>
      </c>
      <c r="B2350" s="1">
        <f>'[1]RC-1(PY)'!B2350</f>
        <v>0</v>
      </c>
      <c r="C2350" s="1">
        <f>'[1]RC-1(PY)'!C2350</f>
        <v>0</v>
      </c>
      <c r="D2350" s="1">
        <f>'[1]RC-1(PY)'!D2350</f>
        <v>0</v>
      </c>
      <c r="E2350" s="1">
        <f>'[1]RC-1(PY)'!E2350</f>
        <v>0</v>
      </c>
      <c r="F2350" s="1">
        <f>'[1]RC-1(PY)'!F2350</f>
        <v>0</v>
      </c>
      <c r="G2350" s="1">
        <f>'[1]RC-1(PY)'!G2350</f>
        <v>0</v>
      </c>
      <c r="H2350" s="1">
        <f>'[1]RC-1(PY)'!H2350</f>
        <v>0</v>
      </c>
      <c r="I2350" s="1">
        <f>'[1]RC-1(PY)'!I2350</f>
        <v>0</v>
      </c>
      <c r="J2350" s="1">
        <f>'[1]RC-1(PY)'!J2350</f>
        <v>0</v>
      </c>
      <c r="K2350" s="1">
        <f>'[1]RC-1(PY)'!K2350</f>
        <v>0</v>
      </c>
      <c r="L2350" s="1">
        <f>'[1]RC-1(PY)'!L2350</f>
        <v>0</v>
      </c>
      <c r="M2350" s="1">
        <f>'[1]RC-1(PY)'!M2350</f>
        <v>0</v>
      </c>
      <c r="N2350" s="1">
        <f>'[1]RC-1(PY)'!N2350</f>
        <v>0</v>
      </c>
      <c r="O2350" s="1">
        <f>'[1]RC-1(PY)'!O2350</f>
        <v>0</v>
      </c>
      <c r="P2350" s="1">
        <f>'[1]RC-1(PY)'!P2350</f>
        <v>0</v>
      </c>
      <c r="Q2350" s="1">
        <f>'[1]RC-1(PY)'!Q2350</f>
        <v>0</v>
      </c>
      <c r="R2350" s="1">
        <f>'[1]RC-1(PY)'!R2350</f>
        <v>0</v>
      </c>
      <c r="S2350" s="1">
        <f>'[1]RC-1(PY)'!S2350</f>
        <v>0</v>
      </c>
      <c r="T2350" s="1">
        <f>'[1]RC-1(PY)'!T2350</f>
        <v>0</v>
      </c>
      <c r="U2350" s="1">
        <f>'[1]RC-1(PY)'!U2350</f>
        <v>0</v>
      </c>
      <c r="V2350" s="1">
        <f>'[1]RC-1(PY)'!V2350</f>
        <v>0</v>
      </c>
      <c r="W2350" s="1">
        <f>'[1]RC-1(PY)'!W2350</f>
        <v>0</v>
      </c>
      <c r="X2350" s="1">
        <f>'[1]RC-1(PY)'!X2350</f>
        <v>0</v>
      </c>
      <c r="Y2350" s="1">
        <f>'[1]RC-1(PY)'!Y2350</f>
        <v>0</v>
      </c>
      <c r="Z2350" s="1">
        <f>'[1]RC-1(PY)'!Z2350</f>
        <v>0</v>
      </c>
      <c r="AA2350" s="1">
        <f>'[1]RC-1(PY)'!AA2350</f>
        <v>0</v>
      </c>
      <c r="AB2350" s="1">
        <f>'[1]RC-1(PY)'!AB2350</f>
        <v>0</v>
      </c>
      <c r="AC2350" s="1">
        <f>'[1]RC-1(PY)'!AC2350</f>
        <v>0</v>
      </c>
      <c r="AD2350" s="1">
        <f>'[1]RC-1(PY)'!AD2350</f>
        <v>0</v>
      </c>
      <c r="AE2350" s="1">
        <f>'[1]RC-1(PY)'!AE2350</f>
        <v>0</v>
      </c>
      <c r="AF2350" s="1">
        <f>'[1]RC-1(PY)'!AF2350</f>
        <v>0</v>
      </c>
      <c r="AG2350" s="1">
        <f>'[1]RC-1(PY)'!AG2350</f>
        <v>0</v>
      </c>
      <c r="AH2350" s="1">
        <f>'[1]RC-1(PY)'!AH2350</f>
        <v>0</v>
      </c>
      <c r="AI2350" s="1">
        <f>'[1]RC-1(PY)'!AI2350</f>
        <v>0</v>
      </c>
    </row>
    <row r="2351" spans="1:35" x14ac:dyDescent="0.3">
      <c r="A2351" s="1">
        <f>'[1]RC-1(PY)'!A2351</f>
        <v>0</v>
      </c>
      <c r="B2351" s="1">
        <f>'[1]RC-1(PY)'!B2351</f>
        <v>0</v>
      </c>
      <c r="C2351" s="1">
        <f>'[1]RC-1(PY)'!C2351</f>
        <v>0</v>
      </c>
      <c r="D2351" s="1">
        <f>'[1]RC-1(PY)'!D2351</f>
        <v>0</v>
      </c>
      <c r="E2351" s="1">
        <f>'[1]RC-1(PY)'!E2351</f>
        <v>0</v>
      </c>
      <c r="F2351" s="1">
        <f>'[1]RC-1(PY)'!F2351</f>
        <v>0</v>
      </c>
      <c r="G2351" s="1">
        <f>'[1]RC-1(PY)'!G2351</f>
        <v>0</v>
      </c>
      <c r="H2351" s="1">
        <f>'[1]RC-1(PY)'!H2351</f>
        <v>0</v>
      </c>
      <c r="I2351" s="1">
        <f>'[1]RC-1(PY)'!I2351</f>
        <v>0</v>
      </c>
      <c r="J2351" s="1">
        <f>'[1]RC-1(PY)'!J2351</f>
        <v>0</v>
      </c>
      <c r="K2351" s="1">
        <f>'[1]RC-1(PY)'!K2351</f>
        <v>0</v>
      </c>
      <c r="L2351" s="1">
        <f>'[1]RC-1(PY)'!L2351</f>
        <v>0</v>
      </c>
      <c r="M2351" s="1">
        <f>'[1]RC-1(PY)'!M2351</f>
        <v>0</v>
      </c>
      <c r="N2351" s="1">
        <f>'[1]RC-1(PY)'!N2351</f>
        <v>0</v>
      </c>
      <c r="O2351" s="1">
        <f>'[1]RC-1(PY)'!O2351</f>
        <v>0</v>
      </c>
      <c r="P2351" s="1">
        <f>'[1]RC-1(PY)'!P2351</f>
        <v>0</v>
      </c>
      <c r="Q2351" s="1">
        <f>'[1]RC-1(PY)'!Q2351</f>
        <v>0</v>
      </c>
      <c r="R2351" s="1">
        <f>'[1]RC-1(PY)'!R2351</f>
        <v>0</v>
      </c>
      <c r="S2351" s="1">
        <f>'[1]RC-1(PY)'!S2351</f>
        <v>0</v>
      </c>
      <c r="T2351" s="1">
        <f>'[1]RC-1(PY)'!T2351</f>
        <v>0</v>
      </c>
      <c r="U2351" s="1">
        <f>'[1]RC-1(PY)'!U2351</f>
        <v>0</v>
      </c>
      <c r="V2351" s="1">
        <f>'[1]RC-1(PY)'!V2351</f>
        <v>0</v>
      </c>
      <c r="W2351" s="1">
        <f>'[1]RC-1(PY)'!W2351</f>
        <v>0</v>
      </c>
      <c r="X2351" s="1">
        <f>'[1]RC-1(PY)'!X2351</f>
        <v>0</v>
      </c>
      <c r="Y2351" s="1">
        <f>'[1]RC-1(PY)'!Y2351</f>
        <v>0</v>
      </c>
      <c r="Z2351" s="1">
        <f>'[1]RC-1(PY)'!Z2351</f>
        <v>0</v>
      </c>
      <c r="AA2351" s="1">
        <f>'[1]RC-1(PY)'!AA2351</f>
        <v>0</v>
      </c>
      <c r="AB2351" s="1">
        <f>'[1]RC-1(PY)'!AB2351</f>
        <v>0</v>
      </c>
      <c r="AC2351" s="1">
        <f>'[1]RC-1(PY)'!AC2351</f>
        <v>0</v>
      </c>
      <c r="AD2351" s="1">
        <f>'[1]RC-1(PY)'!AD2351</f>
        <v>0</v>
      </c>
      <c r="AE2351" s="1">
        <f>'[1]RC-1(PY)'!AE2351</f>
        <v>0</v>
      </c>
      <c r="AF2351" s="1">
        <f>'[1]RC-1(PY)'!AF2351</f>
        <v>0</v>
      </c>
      <c r="AG2351" s="1">
        <f>'[1]RC-1(PY)'!AG2351</f>
        <v>0</v>
      </c>
      <c r="AH2351" s="1">
        <f>'[1]RC-1(PY)'!AH2351</f>
        <v>0</v>
      </c>
      <c r="AI2351" s="1">
        <f>'[1]RC-1(PY)'!AI2351</f>
        <v>0</v>
      </c>
    </row>
    <row r="2352" spans="1:35" x14ac:dyDescent="0.3">
      <c r="A2352" s="1">
        <f>'[1]RC-1(PY)'!A2352</f>
        <v>0</v>
      </c>
      <c r="B2352" s="1">
        <f>'[1]RC-1(PY)'!B2352</f>
        <v>0</v>
      </c>
      <c r="C2352" s="1">
        <f>'[1]RC-1(PY)'!C2352</f>
        <v>0</v>
      </c>
      <c r="D2352" s="1">
        <f>'[1]RC-1(PY)'!D2352</f>
        <v>0</v>
      </c>
      <c r="E2352" s="1">
        <f>'[1]RC-1(PY)'!E2352</f>
        <v>0</v>
      </c>
      <c r="F2352" s="1">
        <f>'[1]RC-1(PY)'!F2352</f>
        <v>0</v>
      </c>
      <c r="G2352" s="1">
        <f>'[1]RC-1(PY)'!G2352</f>
        <v>0</v>
      </c>
      <c r="H2352" s="1">
        <f>'[1]RC-1(PY)'!H2352</f>
        <v>0</v>
      </c>
      <c r="I2352" s="1">
        <f>'[1]RC-1(PY)'!I2352</f>
        <v>0</v>
      </c>
      <c r="J2352" s="1">
        <f>'[1]RC-1(PY)'!J2352</f>
        <v>0</v>
      </c>
      <c r="K2352" s="1">
        <f>'[1]RC-1(PY)'!K2352</f>
        <v>0</v>
      </c>
      <c r="L2352" s="1">
        <f>'[1]RC-1(PY)'!L2352</f>
        <v>0</v>
      </c>
      <c r="M2352" s="1">
        <f>'[1]RC-1(PY)'!M2352</f>
        <v>0</v>
      </c>
      <c r="N2352" s="1">
        <f>'[1]RC-1(PY)'!N2352</f>
        <v>0</v>
      </c>
      <c r="O2352" s="1">
        <f>'[1]RC-1(PY)'!O2352</f>
        <v>0</v>
      </c>
      <c r="P2352" s="1">
        <f>'[1]RC-1(PY)'!P2352</f>
        <v>0</v>
      </c>
      <c r="Q2352" s="1">
        <f>'[1]RC-1(PY)'!Q2352</f>
        <v>0</v>
      </c>
      <c r="R2352" s="1">
        <f>'[1]RC-1(PY)'!R2352</f>
        <v>0</v>
      </c>
      <c r="S2352" s="1">
        <f>'[1]RC-1(PY)'!S2352</f>
        <v>0</v>
      </c>
      <c r="T2352" s="1">
        <f>'[1]RC-1(PY)'!T2352</f>
        <v>0</v>
      </c>
      <c r="U2352" s="1">
        <f>'[1]RC-1(PY)'!U2352</f>
        <v>0</v>
      </c>
      <c r="V2352" s="1">
        <f>'[1]RC-1(PY)'!V2352</f>
        <v>0</v>
      </c>
      <c r="W2352" s="1">
        <f>'[1]RC-1(PY)'!W2352</f>
        <v>0</v>
      </c>
      <c r="X2352" s="1">
        <f>'[1]RC-1(PY)'!X2352</f>
        <v>0</v>
      </c>
      <c r="Y2352" s="1">
        <f>'[1]RC-1(PY)'!Y2352</f>
        <v>0</v>
      </c>
      <c r="Z2352" s="1">
        <f>'[1]RC-1(PY)'!Z2352</f>
        <v>0</v>
      </c>
      <c r="AA2352" s="1">
        <f>'[1]RC-1(PY)'!AA2352</f>
        <v>0</v>
      </c>
      <c r="AB2352" s="1">
        <f>'[1]RC-1(PY)'!AB2352</f>
        <v>0</v>
      </c>
      <c r="AC2352" s="1">
        <f>'[1]RC-1(PY)'!AC2352</f>
        <v>0</v>
      </c>
      <c r="AD2352" s="1">
        <f>'[1]RC-1(PY)'!AD2352</f>
        <v>0</v>
      </c>
      <c r="AE2352" s="1">
        <f>'[1]RC-1(PY)'!AE2352</f>
        <v>0</v>
      </c>
      <c r="AF2352" s="1">
        <f>'[1]RC-1(PY)'!AF2352</f>
        <v>0</v>
      </c>
      <c r="AG2352" s="1">
        <f>'[1]RC-1(PY)'!AG2352</f>
        <v>0</v>
      </c>
      <c r="AH2352" s="1">
        <f>'[1]RC-1(PY)'!AH2352</f>
        <v>0</v>
      </c>
      <c r="AI2352" s="1">
        <f>'[1]RC-1(PY)'!AI2352</f>
        <v>0</v>
      </c>
    </row>
    <row r="2353" spans="1:35" x14ac:dyDescent="0.3">
      <c r="A2353" s="1">
        <f>'[1]RC-1(PY)'!A2353</f>
        <v>0</v>
      </c>
      <c r="B2353" s="1">
        <f>'[1]RC-1(PY)'!B2353</f>
        <v>0</v>
      </c>
      <c r="C2353" s="1">
        <f>'[1]RC-1(PY)'!C2353</f>
        <v>0</v>
      </c>
      <c r="D2353" s="1">
        <f>'[1]RC-1(PY)'!D2353</f>
        <v>0</v>
      </c>
      <c r="E2353" s="1">
        <f>'[1]RC-1(PY)'!E2353</f>
        <v>0</v>
      </c>
      <c r="F2353" s="1">
        <f>'[1]RC-1(PY)'!F2353</f>
        <v>0</v>
      </c>
      <c r="G2353" s="1">
        <f>'[1]RC-1(PY)'!G2353</f>
        <v>0</v>
      </c>
      <c r="H2353" s="1">
        <f>'[1]RC-1(PY)'!H2353</f>
        <v>0</v>
      </c>
      <c r="I2353" s="1">
        <f>'[1]RC-1(PY)'!I2353</f>
        <v>0</v>
      </c>
      <c r="J2353" s="1">
        <f>'[1]RC-1(PY)'!J2353</f>
        <v>0</v>
      </c>
      <c r="K2353" s="1">
        <f>'[1]RC-1(PY)'!K2353</f>
        <v>0</v>
      </c>
      <c r="L2353" s="1">
        <f>'[1]RC-1(PY)'!L2353</f>
        <v>0</v>
      </c>
      <c r="M2353" s="1">
        <f>'[1]RC-1(PY)'!M2353</f>
        <v>0</v>
      </c>
      <c r="N2353" s="1">
        <f>'[1]RC-1(PY)'!N2353</f>
        <v>0</v>
      </c>
      <c r="O2353" s="1">
        <f>'[1]RC-1(PY)'!O2353</f>
        <v>0</v>
      </c>
      <c r="P2353" s="1">
        <f>'[1]RC-1(PY)'!P2353</f>
        <v>0</v>
      </c>
      <c r="Q2353" s="1">
        <f>'[1]RC-1(PY)'!Q2353</f>
        <v>0</v>
      </c>
      <c r="R2353" s="1">
        <f>'[1]RC-1(PY)'!R2353</f>
        <v>0</v>
      </c>
      <c r="S2353" s="1">
        <f>'[1]RC-1(PY)'!S2353</f>
        <v>0</v>
      </c>
      <c r="T2353" s="1">
        <f>'[1]RC-1(PY)'!T2353</f>
        <v>0</v>
      </c>
      <c r="U2353" s="1">
        <f>'[1]RC-1(PY)'!U2353</f>
        <v>0</v>
      </c>
      <c r="V2353" s="1">
        <f>'[1]RC-1(PY)'!V2353</f>
        <v>0</v>
      </c>
      <c r="W2353" s="1">
        <f>'[1]RC-1(PY)'!W2353</f>
        <v>0</v>
      </c>
      <c r="X2353" s="1">
        <f>'[1]RC-1(PY)'!X2353</f>
        <v>0</v>
      </c>
      <c r="Y2353" s="1">
        <f>'[1]RC-1(PY)'!Y2353</f>
        <v>0</v>
      </c>
      <c r="Z2353" s="1">
        <f>'[1]RC-1(PY)'!Z2353</f>
        <v>0</v>
      </c>
      <c r="AA2353" s="1">
        <f>'[1]RC-1(PY)'!AA2353</f>
        <v>0</v>
      </c>
      <c r="AB2353" s="1">
        <f>'[1]RC-1(PY)'!AB2353</f>
        <v>0</v>
      </c>
      <c r="AC2353" s="1">
        <f>'[1]RC-1(PY)'!AC2353</f>
        <v>0</v>
      </c>
      <c r="AD2353" s="1">
        <f>'[1]RC-1(PY)'!AD2353</f>
        <v>0</v>
      </c>
      <c r="AE2353" s="1">
        <f>'[1]RC-1(PY)'!AE2353</f>
        <v>0</v>
      </c>
      <c r="AF2353" s="1">
        <f>'[1]RC-1(PY)'!AF2353</f>
        <v>0</v>
      </c>
      <c r="AG2353" s="1">
        <f>'[1]RC-1(PY)'!AG2353</f>
        <v>0</v>
      </c>
      <c r="AH2353" s="1">
        <f>'[1]RC-1(PY)'!AH2353</f>
        <v>0</v>
      </c>
      <c r="AI2353" s="1">
        <f>'[1]RC-1(PY)'!AI2353</f>
        <v>0</v>
      </c>
    </row>
    <row r="2354" spans="1:35" x14ac:dyDescent="0.3">
      <c r="A2354" s="1">
        <f>'[1]RC-1(PY)'!A2354</f>
        <v>0</v>
      </c>
      <c r="B2354" s="1">
        <f>'[1]RC-1(PY)'!B2354</f>
        <v>0</v>
      </c>
      <c r="C2354" s="1">
        <f>'[1]RC-1(PY)'!C2354</f>
        <v>0</v>
      </c>
      <c r="D2354" s="1">
        <f>'[1]RC-1(PY)'!D2354</f>
        <v>0</v>
      </c>
      <c r="E2354" s="1">
        <f>'[1]RC-1(PY)'!E2354</f>
        <v>0</v>
      </c>
      <c r="F2354" s="1">
        <f>'[1]RC-1(PY)'!F2354</f>
        <v>0</v>
      </c>
      <c r="G2354" s="1">
        <f>'[1]RC-1(PY)'!G2354</f>
        <v>0</v>
      </c>
      <c r="H2354" s="1">
        <f>'[1]RC-1(PY)'!H2354</f>
        <v>0</v>
      </c>
      <c r="I2354" s="1">
        <f>'[1]RC-1(PY)'!I2354</f>
        <v>0</v>
      </c>
      <c r="J2354" s="1">
        <f>'[1]RC-1(PY)'!J2354</f>
        <v>0</v>
      </c>
      <c r="K2354" s="1">
        <f>'[1]RC-1(PY)'!K2354</f>
        <v>0</v>
      </c>
      <c r="L2354" s="1">
        <f>'[1]RC-1(PY)'!L2354</f>
        <v>0</v>
      </c>
      <c r="M2354" s="1">
        <f>'[1]RC-1(PY)'!M2354</f>
        <v>0</v>
      </c>
      <c r="N2354" s="1">
        <f>'[1]RC-1(PY)'!N2354</f>
        <v>0</v>
      </c>
      <c r="O2354" s="1">
        <f>'[1]RC-1(PY)'!O2354</f>
        <v>0</v>
      </c>
      <c r="P2354" s="1">
        <f>'[1]RC-1(PY)'!P2354</f>
        <v>0</v>
      </c>
      <c r="Q2354" s="1">
        <f>'[1]RC-1(PY)'!Q2354</f>
        <v>0</v>
      </c>
      <c r="R2354" s="1">
        <f>'[1]RC-1(PY)'!R2354</f>
        <v>0</v>
      </c>
      <c r="S2354" s="1">
        <f>'[1]RC-1(PY)'!S2354</f>
        <v>0</v>
      </c>
      <c r="T2354" s="1">
        <f>'[1]RC-1(PY)'!T2354</f>
        <v>0</v>
      </c>
      <c r="U2354" s="1">
        <f>'[1]RC-1(PY)'!U2354</f>
        <v>0</v>
      </c>
      <c r="V2354" s="1">
        <f>'[1]RC-1(PY)'!V2354</f>
        <v>0</v>
      </c>
      <c r="W2354" s="1">
        <f>'[1]RC-1(PY)'!W2354</f>
        <v>0</v>
      </c>
      <c r="X2354" s="1">
        <f>'[1]RC-1(PY)'!X2354</f>
        <v>0</v>
      </c>
      <c r="Y2354" s="1">
        <f>'[1]RC-1(PY)'!Y2354</f>
        <v>0</v>
      </c>
      <c r="Z2354" s="1">
        <f>'[1]RC-1(PY)'!Z2354</f>
        <v>0</v>
      </c>
      <c r="AA2354" s="1">
        <f>'[1]RC-1(PY)'!AA2354</f>
        <v>0</v>
      </c>
      <c r="AB2354" s="1">
        <f>'[1]RC-1(PY)'!AB2354</f>
        <v>0</v>
      </c>
      <c r="AC2354" s="1">
        <f>'[1]RC-1(PY)'!AC2354</f>
        <v>0</v>
      </c>
      <c r="AD2354" s="1">
        <f>'[1]RC-1(PY)'!AD2354</f>
        <v>0</v>
      </c>
      <c r="AE2354" s="1">
        <f>'[1]RC-1(PY)'!AE2354</f>
        <v>0</v>
      </c>
      <c r="AF2354" s="1">
        <f>'[1]RC-1(PY)'!AF2354</f>
        <v>0</v>
      </c>
      <c r="AG2354" s="1">
        <f>'[1]RC-1(PY)'!AG2354</f>
        <v>0</v>
      </c>
      <c r="AH2354" s="1">
        <f>'[1]RC-1(PY)'!AH2354</f>
        <v>0</v>
      </c>
      <c r="AI2354" s="1">
        <f>'[1]RC-1(PY)'!AI2354</f>
        <v>0</v>
      </c>
    </row>
    <row r="2355" spans="1:35" x14ac:dyDescent="0.3">
      <c r="A2355" s="1">
        <f>'[1]RC-1(PY)'!A2355</f>
        <v>0</v>
      </c>
      <c r="B2355" s="1">
        <f>'[1]RC-1(PY)'!B2355</f>
        <v>0</v>
      </c>
      <c r="C2355" s="1">
        <f>'[1]RC-1(PY)'!C2355</f>
        <v>0</v>
      </c>
      <c r="D2355" s="1">
        <f>'[1]RC-1(PY)'!D2355</f>
        <v>0</v>
      </c>
      <c r="E2355" s="1">
        <f>'[1]RC-1(PY)'!E2355</f>
        <v>0</v>
      </c>
      <c r="F2355" s="1">
        <f>'[1]RC-1(PY)'!F2355</f>
        <v>0</v>
      </c>
      <c r="G2355" s="1">
        <f>'[1]RC-1(PY)'!G2355</f>
        <v>0</v>
      </c>
      <c r="H2355" s="1">
        <f>'[1]RC-1(PY)'!H2355</f>
        <v>0</v>
      </c>
      <c r="I2355" s="1">
        <f>'[1]RC-1(PY)'!I2355</f>
        <v>0</v>
      </c>
      <c r="J2355" s="1">
        <f>'[1]RC-1(PY)'!J2355</f>
        <v>0</v>
      </c>
      <c r="K2355" s="1">
        <f>'[1]RC-1(PY)'!K2355</f>
        <v>0</v>
      </c>
      <c r="L2355" s="1">
        <f>'[1]RC-1(PY)'!L2355</f>
        <v>0</v>
      </c>
      <c r="M2355" s="1">
        <f>'[1]RC-1(PY)'!M2355</f>
        <v>0</v>
      </c>
      <c r="N2355" s="1">
        <f>'[1]RC-1(PY)'!N2355</f>
        <v>0</v>
      </c>
      <c r="O2355" s="1">
        <f>'[1]RC-1(PY)'!O2355</f>
        <v>0</v>
      </c>
      <c r="P2355" s="1">
        <f>'[1]RC-1(PY)'!P2355</f>
        <v>0</v>
      </c>
      <c r="Q2355" s="1">
        <f>'[1]RC-1(PY)'!Q2355</f>
        <v>0</v>
      </c>
      <c r="R2355" s="1">
        <f>'[1]RC-1(PY)'!R2355</f>
        <v>0</v>
      </c>
      <c r="S2355" s="1">
        <f>'[1]RC-1(PY)'!S2355</f>
        <v>0</v>
      </c>
      <c r="T2355" s="1">
        <f>'[1]RC-1(PY)'!T2355</f>
        <v>0</v>
      </c>
      <c r="U2355" s="1">
        <f>'[1]RC-1(PY)'!U2355</f>
        <v>0</v>
      </c>
      <c r="V2355" s="1">
        <f>'[1]RC-1(PY)'!V2355</f>
        <v>0</v>
      </c>
      <c r="W2355" s="1">
        <f>'[1]RC-1(PY)'!W2355</f>
        <v>0</v>
      </c>
      <c r="X2355" s="1">
        <f>'[1]RC-1(PY)'!X2355</f>
        <v>0</v>
      </c>
      <c r="Y2355" s="1">
        <f>'[1]RC-1(PY)'!Y2355</f>
        <v>0</v>
      </c>
      <c r="Z2355" s="1">
        <f>'[1]RC-1(PY)'!Z2355</f>
        <v>0</v>
      </c>
      <c r="AA2355" s="1">
        <f>'[1]RC-1(PY)'!AA2355</f>
        <v>0</v>
      </c>
      <c r="AB2355" s="1">
        <f>'[1]RC-1(PY)'!AB2355</f>
        <v>0</v>
      </c>
      <c r="AC2355" s="1">
        <f>'[1]RC-1(PY)'!AC2355</f>
        <v>0</v>
      </c>
      <c r="AD2355" s="1">
        <f>'[1]RC-1(PY)'!AD2355</f>
        <v>0</v>
      </c>
      <c r="AE2355" s="1">
        <f>'[1]RC-1(PY)'!AE2355</f>
        <v>0</v>
      </c>
      <c r="AF2355" s="1">
        <f>'[1]RC-1(PY)'!AF2355</f>
        <v>0</v>
      </c>
      <c r="AG2355" s="1">
        <f>'[1]RC-1(PY)'!AG2355</f>
        <v>0</v>
      </c>
      <c r="AH2355" s="1">
        <f>'[1]RC-1(PY)'!AH2355</f>
        <v>0</v>
      </c>
      <c r="AI2355" s="1">
        <f>'[1]RC-1(PY)'!AI2355</f>
        <v>0</v>
      </c>
    </row>
    <row r="2356" spans="1:35" x14ac:dyDescent="0.3">
      <c r="A2356" s="1">
        <f>'[1]RC-1(PY)'!A2356</f>
        <v>0</v>
      </c>
      <c r="B2356" s="1">
        <f>'[1]RC-1(PY)'!B2356</f>
        <v>0</v>
      </c>
      <c r="C2356" s="1">
        <f>'[1]RC-1(PY)'!C2356</f>
        <v>0</v>
      </c>
      <c r="D2356" s="1">
        <f>'[1]RC-1(PY)'!D2356</f>
        <v>0</v>
      </c>
      <c r="E2356" s="1">
        <f>'[1]RC-1(PY)'!E2356</f>
        <v>0</v>
      </c>
      <c r="F2356" s="1">
        <f>'[1]RC-1(PY)'!F2356</f>
        <v>0</v>
      </c>
      <c r="G2356" s="1">
        <f>'[1]RC-1(PY)'!G2356</f>
        <v>0</v>
      </c>
      <c r="H2356" s="1">
        <f>'[1]RC-1(PY)'!H2356</f>
        <v>0</v>
      </c>
      <c r="I2356" s="1">
        <f>'[1]RC-1(PY)'!I2356</f>
        <v>0</v>
      </c>
      <c r="J2356" s="1">
        <f>'[1]RC-1(PY)'!J2356</f>
        <v>0</v>
      </c>
      <c r="K2356" s="1">
        <f>'[1]RC-1(PY)'!K2356</f>
        <v>0</v>
      </c>
      <c r="L2356" s="1">
        <f>'[1]RC-1(PY)'!L2356</f>
        <v>0</v>
      </c>
      <c r="M2356" s="1">
        <f>'[1]RC-1(PY)'!M2356</f>
        <v>0</v>
      </c>
      <c r="N2356" s="1">
        <f>'[1]RC-1(PY)'!N2356</f>
        <v>0</v>
      </c>
      <c r="O2356" s="1">
        <f>'[1]RC-1(PY)'!O2356</f>
        <v>0</v>
      </c>
      <c r="P2356" s="1">
        <f>'[1]RC-1(PY)'!P2356</f>
        <v>0</v>
      </c>
      <c r="Q2356" s="1">
        <f>'[1]RC-1(PY)'!Q2356</f>
        <v>0</v>
      </c>
      <c r="R2356" s="1">
        <f>'[1]RC-1(PY)'!R2356</f>
        <v>0</v>
      </c>
      <c r="S2356" s="1">
        <f>'[1]RC-1(PY)'!S2356</f>
        <v>0</v>
      </c>
      <c r="T2356" s="1">
        <f>'[1]RC-1(PY)'!T2356</f>
        <v>0</v>
      </c>
      <c r="U2356" s="1">
        <f>'[1]RC-1(PY)'!U2356</f>
        <v>0</v>
      </c>
      <c r="V2356" s="1">
        <f>'[1]RC-1(PY)'!V2356</f>
        <v>0</v>
      </c>
      <c r="W2356" s="1">
        <f>'[1]RC-1(PY)'!W2356</f>
        <v>0</v>
      </c>
      <c r="X2356" s="1">
        <f>'[1]RC-1(PY)'!X2356</f>
        <v>0</v>
      </c>
      <c r="Y2356" s="1">
        <f>'[1]RC-1(PY)'!Y2356</f>
        <v>0</v>
      </c>
      <c r="Z2356" s="1">
        <f>'[1]RC-1(PY)'!Z2356</f>
        <v>0</v>
      </c>
      <c r="AA2356" s="1">
        <f>'[1]RC-1(PY)'!AA2356</f>
        <v>0</v>
      </c>
      <c r="AB2356" s="1">
        <f>'[1]RC-1(PY)'!AB2356</f>
        <v>0</v>
      </c>
      <c r="AC2356" s="1">
        <f>'[1]RC-1(PY)'!AC2356</f>
        <v>0</v>
      </c>
      <c r="AD2356" s="1">
        <f>'[1]RC-1(PY)'!AD2356</f>
        <v>0</v>
      </c>
      <c r="AE2356" s="1">
        <f>'[1]RC-1(PY)'!AE2356</f>
        <v>0</v>
      </c>
      <c r="AF2356" s="1">
        <f>'[1]RC-1(PY)'!AF2356</f>
        <v>0</v>
      </c>
      <c r="AG2356" s="1">
        <f>'[1]RC-1(PY)'!AG2356</f>
        <v>0</v>
      </c>
      <c r="AH2356" s="1">
        <f>'[1]RC-1(PY)'!AH2356</f>
        <v>0</v>
      </c>
      <c r="AI2356" s="1">
        <f>'[1]RC-1(PY)'!AI2356</f>
        <v>0</v>
      </c>
    </row>
    <row r="2357" spans="1:35" x14ac:dyDescent="0.3">
      <c r="A2357" s="1">
        <f>'[1]RC-1(PY)'!A2357</f>
        <v>0</v>
      </c>
      <c r="B2357" s="1">
        <f>'[1]RC-1(PY)'!B2357</f>
        <v>0</v>
      </c>
      <c r="C2357" s="1">
        <f>'[1]RC-1(PY)'!C2357</f>
        <v>0</v>
      </c>
      <c r="D2357" s="1">
        <f>'[1]RC-1(PY)'!D2357</f>
        <v>0</v>
      </c>
      <c r="E2357" s="1">
        <f>'[1]RC-1(PY)'!E2357</f>
        <v>0</v>
      </c>
      <c r="F2357" s="1">
        <f>'[1]RC-1(PY)'!F2357</f>
        <v>0</v>
      </c>
      <c r="G2357" s="1">
        <f>'[1]RC-1(PY)'!G2357</f>
        <v>0</v>
      </c>
      <c r="H2357" s="1">
        <f>'[1]RC-1(PY)'!H2357</f>
        <v>0</v>
      </c>
      <c r="I2357" s="1">
        <f>'[1]RC-1(PY)'!I2357</f>
        <v>0</v>
      </c>
      <c r="J2357" s="1">
        <f>'[1]RC-1(PY)'!J2357</f>
        <v>0</v>
      </c>
      <c r="K2357" s="1">
        <f>'[1]RC-1(PY)'!K2357</f>
        <v>0</v>
      </c>
      <c r="L2357" s="1">
        <f>'[1]RC-1(PY)'!L2357</f>
        <v>0</v>
      </c>
      <c r="M2357" s="1">
        <f>'[1]RC-1(PY)'!M2357</f>
        <v>0</v>
      </c>
      <c r="N2357" s="1">
        <f>'[1]RC-1(PY)'!N2357</f>
        <v>0</v>
      </c>
      <c r="O2357" s="1">
        <f>'[1]RC-1(PY)'!O2357</f>
        <v>0</v>
      </c>
      <c r="P2357" s="1">
        <f>'[1]RC-1(PY)'!P2357</f>
        <v>0</v>
      </c>
      <c r="Q2357" s="1">
        <f>'[1]RC-1(PY)'!Q2357</f>
        <v>0</v>
      </c>
      <c r="R2357" s="1">
        <f>'[1]RC-1(PY)'!R2357</f>
        <v>0</v>
      </c>
      <c r="S2357" s="1">
        <f>'[1]RC-1(PY)'!S2357</f>
        <v>0</v>
      </c>
      <c r="T2357" s="1">
        <f>'[1]RC-1(PY)'!T2357</f>
        <v>0</v>
      </c>
      <c r="U2357" s="1">
        <f>'[1]RC-1(PY)'!U2357</f>
        <v>0</v>
      </c>
      <c r="V2357" s="1">
        <f>'[1]RC-1(PY)'!V2357</f>
        <v>0</v>
      </c>
      <c r="W2357" s="1">
        <f>'[1]RC-1(PY)'!W2357</f>
        <v>0</v>
      </c>
      <c r="X2357" s="1">
        <f>'[1]RC-1(PY)'!X2357</f>
        <v>0</v>
      </c>
      <c r="Y2357" s="1">
        <f>'[1]RC-1(PY)'!Y2357</f>
        <v>0</v>
      </c>
      <c r="Z2357" s="1">
        <f>'[1]RC-1(PY)'!Z2357</f>
        <v>0</v>
      </c>
      <c r="AA2357" s="1">
        <f>'[1]RC-1(PY)'!AA2357</f>
        <v>0</v>
      </c>
      <c r="AB2357" s="1">
        <f>'[1]RC-1(PY)'!AB2357</f>
        <v>0</v>
      </c>
      <c r="AC2357" s="1">
        <f>'[1]RC-1(PY)'!AC2357</f>
        <v>0</v>
      </c>
      <c r="AD2357" s="1">
        <f>'[1]RC-1(PY)'!AD2357</f>
        <v>0</v>
      </c>
      <c r="AE2357" s="1">
        <f>'[1]RC-1(PY)'!AE2357</f>
        <v>0</v>
      </c>
      <c r="AF2357" s="1">
        <f>'[1]RC-1(PY)'!AF2357</f>
        <v>0</v>
      </c>
      <c r="AG2357" s="1">
        <f>'[1]RC-1(PY)'!AG2357</f>
        <v>0</v>
      </c>
      <c r="AH2357" s="1">
        <f>'[1]RC-1(PY)'!AH2357</f>
        <v>0</v>
      </c>
      <c r="AI2357" s="1">
        <f>'[1]RC-1(PY)'!AI2357</f>
        <v>0</v>
      </c>
    </row>
    <row r="2358" spans="1:35" x14ac:dyDescent="0.3">
      <c r="A2358" s="1">
        <f>'[1]RC-1(PY)'!A2358</f>
        <v>0</v>
      </c>
      <c r="B2358" s="1">
        <f>'[1]RC-1(PY)'!B2358</f>
        <v>0</v>
      </c>
      <c r="C2358" s="1">
        <f>'[1]RC-1(PY)'!C2358</f>
        <v>0</v>
      </c>
      <c r="D2358" s="1">
        <f>'[1]RC-1(PY)'!D2358</f>
        <v>0</v>
      </c>
      <c r="E2358" s="1">
        <f>'[1]RC-1(PY)'!E2358</f>
        <v>0</v>
      </c>
      <c r="F2358" s="1">
        <f>'[1]RC-1(PY)'!F2358</f>
        <v>0</v>
      </c>
      <c r="G2358" s="1">
        <f>'[1]RC-1(PY)'!G2358</f>
        <v>0</v>
      </c>
      <c r="H2358" s="1">
        <f>'[1]RC-1(PY)'!H2358</f>
        <v>0</v>
      </c>
      <c r="I2358" s="1">
        <f>'[1]RC-1(PY)'!I2358</f>
        <v>0</v>
      </c>
      <c r="J2358" s="1">
        <f>'[1]RC-1(PY)'!J2358</f>
        <v>0</v>
      </c>
      <c r="K2358" s="1">
        <f>'[1]RC-1(PY)'!K2358</f>
        <v>0</v>
      </c>
      <c r="L2358" s="1">
        <f>'[1]RC-1(PY)'!L2358</f>
        <v>0</v>
      </c>
      <c r="M2358" s="1">
        <f>'[1]RC-1(PY)'!M2358</f>
        <v>0</v>
      </c>
      <c r="N2358" s="1">
        <f>'[1]RC-1(PY)'!N2358</f>
        <v>0</v>
      </c>
      <c r="O2358" s="1">
        <f>'[1]RC-1(PY)'!O2358</f>
        <v>0</v>
      </c>
      <c r="P2358" s="1">
        <f>'[1]RC-1(PY)'!P2358</f>
        <v>0</v>
      </c>
      <c r="Q2358" s="1">
        <f>'[1]RC-1(PY)'!Q2358</f>
        <v>0</v>
      </c>
      <c r="R2358" s="1">
        <f>'[1]RC-1(PY)'!R2358</f>
        <v>0</v>
      </c>
      <c r="S2358" s="1">
        <f>'[1]RC-1(PY)'!S2358</f>
        <v>0</v>
      </c>
      <c r="T2358" s="1">
        <f>'[1]RC-1(PY)'!T2358</f>
        <v>0</v>
      </c>
      <c r="U2358" s="1">
        <f>'[1]RC-1(PY)'!U2358</f>
        <v>0</v>
      </c>
      <c r="V2358" s="1">
        <f>'[1]RC-1(PY)'!V2358</f>
        <v>0</v>
      </c>
      <c r="W2358" s="1">
        <f>'[1]RC-1(PY)'!W2358</f>
        <v>0</v>
      </c>
      <c r="X2358" s="1">
        <f>'[1]RC-1(PY)'!X2358</f>
        <v>0</v>
      </c>
      <c r="Y2358" s="1">
        <f>'[1]RC-1(PY)'!Y2358</f>
        <v>0</v>
      </c>
      <c r="Z2358" s="1">
        <f>'[1]RC-1(PY)'!Z2358</f>
        <v>0</v>
      </c>
      <c r="AA2358" s="1">
        <f>'[1]RC-1(PY)'!AA2358</f>
        <v>0</v>
      </c>
      <c r="AB2358" s="1">
        <f>'[1]RC-1(PY)'!AB2358</f>
        <v>0</v>
      </c>
      <c r="AC2358" s="1">
        <f>'[1]RC-1(PY)'!AC2358</f>
        <v>0</v>
      </c>
      <c r="AD2358" s="1">
        <f>'[1]RC-1(PY)'!AD2358</f>
        <v>0</v>
      </c>
      <c r="AE2358" s="1">
        <f>'[1]RC-1(PY)'!AE2358</f>
        <v>0</v>
      </c>
      <c r="AF2358" s="1">
        <f>'[1]RC-1(PY)'!AF2358</f>
        <v>0</v>
      </c>
      <c r="AG2358" s="1">
        <f>'[1]RC-1(PY)'!AG2358</f>
        <v>0</v>
      </c>
      <c r="AH2358" s="1">
        <f>'[1]RC-1(PY)'!AH2358</f>
        <v>0</v>
      </c>
      <c r="AI2358" s="1">
        <f>'[1]RC-1(PY)'!AI2358</f>
        <v>0</v>
      </c>
    </row>
    <row r="2359" spans="1:35" x14ac:dyDescent="0.3">
      <c r="A2359" s="1">
        <f>'[1]RC-1(PY)'!A2359</f>
        <v>0</v>
      </c>
      <c r="B2359" s="1">
        <f>'[1]RC-1(PY)'!B2359</f>
        <v>0</v>
      </c>
      <c r="C2359" s="1">
        <f>'[1]RC-1(PY)'!C2359</f>
        <v>0</v>
      </c>
      <c r="D2359" s="1">
        <f>'[1]RC-1(PY)'!D2359</f>
        <v>0</v>
      </c>
      <c r="E2359" s="1">
        <f>'[1]RC-1(PY)'!E2359</f>
        <v>0</v>
      </c>
      <c r="F2359" s="1">
        <f>'[1]RC-1(PY)'!F2359</f>
        <v>0</v>
      </c>
      <c r="G2359" s="1">
        <f>'[1]RC-1(PY)'!G2359</f>
        <v>0</v>
      </c>
      <c r="H2359" s="1">
        <f>'[1]RC-1(PY)'!H2359</f>
        <v>0</v>
      </c>
      <c r="I2359" s="1">
        <f>'[1]RC-1(PY)'!I2359</f>
        <v>0</v>
      </c>
      <c r="J2359" s="1">
        <f>'[1]RC-1(PY)'!J2359</f>
        <v>0</v>
      </c>
      <c r="K2359" s="1">
        <f>'[1]RC-1(PY)'!K2359</f>
        <v>0</v>
      </c>
      <c r="L2359" s="1">
        <f>'[1]RC-1(PY)'!L2359</f>
        <v>0</v>
      </c>
      <c r="M2359" s="1">
        <f>'[1]RC-1(PY)'!M2359</f>
        <v>0</v>
      </c>
      <c r="N2359" s="1">
        <f>'[1]RC-1(PY)'!N2359</f>
        <v>0</v>
      </c>
      <c r="O2359" s="1">
        <f>'[1]RC-1(PY)'!O2359</f>
        <v>0</v>
      </c>
      <c r="P2359" s="1">
        <f>'[1]RC-1(PY)'!P2359</f>
        <v>0</v>
      </c>
      <c r="Q2359" s="1">
        <f>'[1]RC-1(PY)'!Q2359</f>
        <v>0</v>
      </c>
      <c r="R2359" s="1">
        <f>'[1]RC-1(PY)'!R2359</f>
        <v>0</v>
      </c>
      <c r="S2359" s="1">
        <f>'[1]RC-1(PY)'!S2359</f>
        <v>0</v>
      </c>
      <c r="T2359" s="1">
        <f>'[1]RC-1(PY)'!T2359</f>
        <v>0</v>
      </c>
      <c r="U2359" s="1">
        <f>'[1]RC-1(PY)'!U2359</f>
        <v>0</v>
      </c>
      <c r="V2359" s="1">
        <f>'[1]RC-1(PY)'!V2359</f>
        <v>0</v>
      </c>
      <c r="W2359" s="1">
        <f>'[1]RC-1(PY)'!W2359</f>
        <v>0</v>
      </c>
      <c r="X2359" s="1">
        <f>'[1]RC-1(PY)'!X2359</f>
        <v>0</v>
      </c>
      <c r="Y2359" s="1">
        <f>'[1]RC-1(PY)'!Y2359</f>
        <v>0</v>
      </c>
      <c r="Z2359" s="1">
        <f>'[1]RC-1(PY)'!Z2359</f>
        <v>0</v>
      </c>
      <c r="AA2359" s="1">
        <f>'[1]RC-1(PY)'!AA2359</f>
        <v>0</v>
      </c>
      <c r="AB2359" s="1">
        <f>'[1]RC-1(PY)'!AB2359</f>
        <v>0</v>
      </c>
      <c r="AC2359" s="1">
        <f>'[1]RC-1(PY)'!AC2359</f>
        <v>0</v>
      </c>
      <c r="AD2359" s="1">
        <f>'[1]RC-1(PY)'!AD2359</f>
        <v>0</v>
      </c>
      <c r="AE2359" s="1">
        <f>'[1]RC-1(PY)'!AE2359</f>
        <v>0</v>
      </c>
      <c r="AF2359" s="1">
        <f>'[1]RC-1(PY)'!AF2359</f>
        <v>0</v>
      </c>
      <c r="AG2359" s="1">
        <f>'[1]RC-1(PY)'!AG2359</f>
        <v>0</v>
      </c>
      <c r="AH2359" s="1">
        <f>'[1]RC-1(PY)'!AH2359</f>
        <v>0</v>
      </c>
      <c r="AI2359" s="1">
        <f>'[1]RC-1(PY)'!AI2359</f>
        <v>0</v>
      </c>
    </row>
    <row r="2360" spans="1:35" x14ac:dyDescent="0.3">
      <c r="A2360" s="1">
        <f>'[1]RC-1(PY)'!A2360</f>
        <v>0</v>
      </c>
      <c r="B2360" s="1">
        <f>'[1]RC-1(PY)'!B2360</f>
        <v>0</v>
      </c>
      <c r="C2360" s="1">
        <f>'[1]RC-1(PY)'!C2360</f>
        <v>0</v>
      </c>
      <c r="D2360" s="1">
        <f>'[1]RC-1(PY)'!D2360</f>
        <v>0</v>
      </c>
      <c r="E2360" s="1">
        <f>'[1]RC-1(PY)'!E2360</f>
        <v>0</v>
      </c>
      <c r="F2360" s="1">
        <f>'[1]RC-1(PY)'!F2360</f>
        <v>0</v>
      </c>
      <c r="G2360" s="1">
        <f>'[1]RC-1(PY)'!G2360</f>
        <v>0</v>
      </c>
      <c r="H2360" s="1">
        <f>'[1]RC-1(PY)'!H2360</f>
        <v>0</v>
      </c>
      <c r="I2360" s="1">
        <f>'[1]RC-1(PY)'!I2360</f>
        <v>0</v>
      </c>
      <c r="J2360" s="1">
        <f>'[1]RC-1(PY)'!J2360</f>
        <v>0</v>
      </c>
      <c r="K2360" s="1">
        <f>'[1]RC-1(PY)'!K2360</f>
        <v>0</v>
      </c>
      <c r="L2360" s="1">
        <f>'[1]RC-1(PY)'!L2360</f>
        <v>0</v>
      </c>
      <c r="M2360" s="1">
        <f>'[1]RC-1(PY)'!M2360</f>
        <v>0</v>
      </c>
      <c r="N2360" s="1">
        <f>'[1]RC-1(PY)'!N2360</f>
        <v>0</v>
      </c>
      <c r="O2360" s="1">
        <f>'[1]RC-1(PY)'!O2360</f>
        <v>0</v>
      </c>
      <c r="P2360" s="1">
        <f>'[1]RC-1(PY)'!P2360</f>
        <v>0</v>
      </c>
      <c r="Q2360" s="1">
        <f>'[1]RC-1(PY)'!Q2360</f>
        <v>0</v>
      </c>
      <c r="R2360" s="1">
        <f>'[1]RC-1(PY)'!R2360</f>
        <v>0</v>
      </c>
      <c r="S2360" s="1">
        <f>'[1]RC-1(PY)'!S2360</f>
        <v>0</v>
      </c>
      <c r="T2360" s="1">
        <f>'[1]RC-1(PY)'!T2360</f>
        <v>0</v>
      </c>
      <c r="U2360" s="1">
        <f>'[1]RC-1(PY)'!U2360</f>
        <v>0</v>
      </c>
      <c r="V2360" s="1">
        <f>'[1]RC-1(PY)'!V2360</f>
        <v>0</v>
      </c>
      <c r="W2360" s="1">
        <f>'[1]RC-1(PY)'!W2360</f>
        <v>0</v>
      </c>
      <c r="X2360" s="1">
        <f>'[1]RC-1(PY)'!X2360</f>
        <v>0</v>
      </c>
      <c r="Y2360" s="1">
        <f>'[1]RC-1(PY)'!Y2360</f>
        <v>0</v>
      </c>
      <c r="Z2360" s="1">
        <f>'[1]RC-1(PY)'!Z2360</f>
        <v>0</v>
      </c>
      <c r="AA2360" s="1">
        <f>'[1]RC-1(PY)'!AA2360</f>
        <v>0</v>
      </c>
      <c r="AB2360" s="1">
        <f>'[1]RC-1(PY)'!AB2360</f>
        <v>0</v>
      </c>
      <c r="AC2360" s="1">
        <f>'[1]RC-1(PY)'!AC2360</f>
        <v>0</v>
      </c>
      <c r="AD2360" s="1">
        <f>'[1]RC-1(PY)'!AD2360</f>
        <v>0</v>
      </c>
      <c r="AE2360" s="1">
        <f>'[1]RC-1(PY)'!AE2360</f>
        <v>0</v>
      </c>
      <c r="AF2360" s="1">
        <f>'[1]RC-1(PY)'!AF2360</f>
        <v>0</v>
      </c>
      <c r="AG2360" s="1">
        <f>'[1]RC-1(PY)'!AG2360</f>
        <v>0</v>
      </c>
      <c r="AH2360" s="1">
        <f>'[1]RC-1(PY)'!AH2360</f>
        <v>0</v>
      </c>
      <c r="AI2360" s="1">
        <f>'[1]RC-1(PY)'!AI2360</f>
        <v>0</v>
      </c>
    </row>
    <row r="2361" spans="1:35" x14ac:dyDescent="0.3">
      <c r="A2361" s="1">
        <f>'[1]RC-1(PY)'!A2361</f>
        <v>0</v>
      </c>
      <c r="B2361" s="1">
        <f>'[1]RC-1(PY)'!B2361</f>
        <v>0</v>
      </c>
      <c r="C2361" s="1">
        <f>'[1]RC-1(PY)'!C2361</f>
        <v>0</v>
      </c>
      <c r="D2361" s="1">
        <f>'[1]RC-1(PY)'!D2361</f>
        <v>0</v>
      </c>
      <c r="E2361" s="1">
        <f>'[1]RC-1(PY)'!E2361</f>
        <v>0</v>
      </c>
      <c r="F2361" s="1">
        <f>'[1]RC-1(PY)'!F2361</f>
        <v>0</v>
      </c>
      <c r="G2361" s="1">
        <f>'[1]RC-1(PY)'!G2361</f>
        <v>0</v>
      </c>
      <c r="H2361" s="1">
        <f>'[1]RC-1(PY)'!H2361</f>
        <v>0</v>
      </c>
      <c r="I2361" s="1">
        <f>'[1]RC-1(PY)'!I2361</f>
        <v>0</v>
      </c>
      <c r="J2361" s="1">
        <f>'[1]RC-1(PY)'!J2361</f>
        <v>0</v>
      </c>
      <c r="K2361" s="1">
        <f>'[1]RC-1(PY)'!K2361</f>
        <v>0</v>
      </c>
      <c r="L2361" s="1">
        <f>'[1]RC-1(PY)'!L2361</f>
        <v>0</v>
      </c>
      <c r="M2361" s="1">
        <f>'[1]RC-1(PY)'!M2361</f>
        <v>0</v>
      </c>
      <c r="N2361" s="1">
        <f>'[1]RC-1(PY)'!N2361</f>
        <v>0</v>
      </c>
      <c r="O2361" s="1">
        <f>'[1]RC-1(PY)'!O2361</f>
        <v>0</v>
      </c>
      <c r="P2361" s="1">
        <f>'[1]RC-1(PY)'!P2361</f>
        <v>0</v>
      </c>
      <c r="Q2361" s="1">
        <f>'[1]RC-1(PY)'!Q2361</f>
        <v>0</v>
      </c>
      <c r="R2361" s="1">
        <f>'[1]RC-1(PY)'!R2361</f>
        <v>0</v>
      </c>
      <c r="S2361" s="1">
        <f>'[1]RC-1(PY)'!S2361</f>
        <v>0</v>
      </c>
      <c r="T2361" s="1">
        <f>'[1]RC-1(PY)'!T2361</f>
        <v>0</v>
      </c>
      <c r="U2361" s="1">
        <f>'[1]RC-1(PY)'!U2361</f>
        <v>0</v>
      </c>
      <c r="V2361" s="1">
        <f>'[1]RC-1(PY)'!V2361</f>
        <v>0</v>
      </c>
      <c r="W2361" s="1">
        <f>'[1]RC-1(PY)'!W2361</f>
        <v>0</v>
      </c>
      <c r="X2361" s="1">
        <f>'[1]RC-1(PY)'!X2361</f>
        <v>0</v>
      </c>
      <c r="Y2361" s="1">
        <f>'[1]RC-1(PY)'!Y2361</f>
        <v>0</v>
      </c>
      <c r="Z2361" s="1">
        <f>'[1]RC-1(PY)'!Z2361</f>
        <v>0</v>
      </c>
      <c r="AA2361" s="1">
        <f>'[1]RC-1(PY)'!AA2361</f>
        <v>0</v>
      </c>
      <c r="AB2361" s="1">
        <f>'[1]RC-1(PY)'!AB2361</f>
        <v>0</v>
      </c>
      <c r="AC2361" s="1">
        <f>'[1]RC-1(PY)'!AC2361</f>
        <v>0</v>
      </c>
      <c r="AD2361" s="1">
        <f>'[1]RC-1(PY)'!AD2361</f>
        <v>0</v>
      </c>
      <c r="AE2361" s="1">
        <f>'[1]RC-1(PY)'!AE2361</f>
        <v>0</v>
      </c>
      <c r="AF2361" s="1">
        <f>'[1]RC-1(PY)'!AF2361</f>
        <v>0</v>
      </c>
      <c r="AG2361" s="1">
        <f>'[1]RC-1(PY)'!AG2361</f>
        <v>0</v>
      </c>
      <c r="AH2361" s="1">
        <f>'[1]RC-1(PY)'!AH2361</f>
        <v>0</v>
      </c>
      <c r="AI2361" s="1">
        <f>'[1]RC-1(PY)'!AI2361</f>
        <v>0</v>
      </c>
    </row>
    <row r="2362" spans="1:35" x14ac:dyDescent="0.3">
      <c r="A2362" s="1">
        <f>'[1]RC-1(PY)'!A2362</f>
        <v>0</v>
      </c>
      <c r="B2362" s="1">
        <f>'[1]RC-1(PY)'!B2362</f>
        <v>0</v>
      </c>
      <c r="C2362" s="1">
        <f>'[1]RC-1(PY)'!C2362</f>
        <v>0</v>
      </c>
      <c r="D2362" s="1">
        <f>'[1]RC-1(PY)'!D2362</f>
        <v>0</v>
      </c>
      <c r="E2362" s="1">
        <f>'[1]RC-1(PY)'!E2362</f>
        <v>0</v>
      </c>
      <c r="F2362" s="1">
        <f>'[1]RC-1(PY)'!F2362</f>
        <v>0</v>
      </c>
      <c r="G2362" s="1">
        <f>'[1]RC-1(PY)'!G2362</f>
        <v>0</v>
      </c>
      <c r="H2362" s="1">
        <f>'[1]RC-1(PY)'!H2362</f>
        <v>0</v>
      </c>
      <c r="I2362" s="1">
        <f>'[1]RC-1(PY)'!I2362</f>
        <v>0</v>
      </c>
      <c r="J2362" s="1">
        <f>'[1]RC-1(PY)'!J2362</f>
        <v>0</v>
      </c>
      <c r="K2362" s="1">
        <f>'[1]RC-1(PY)'!K2362</f>
        <v>0</v>
      </c>
      <c r="L2362" s="1">
        <f>'[1]RC-1(PY)'!L2362</f>
        <v>0</v>
      </c>
      <c r="M2362" s="1">
        <f>'[1]RC-1(PY)'!M2362</f>
        <v>0</v>
      </c>
      <c r="N2362" s="1">
        <f>'[1]RC-1(PY)'!N2362</f>
        <v>0</v>
      </c>
      <c r="O2362" s="1">
        <f>'[1]RC-1(PY)'!O2362</f>
        <v>0</v>
      </c>
      <c r="P2362" s="1">
        <f>'[1]RC-1(PY)'!P2362</f>
        <v>0</v>
      </c>
      <c r="Q2362" s="1">
        <f>'[1]RC-1(PY)'!Q2362</f>
        <v>0</v>
      </c>
      <c r="R2362" s="1">
        <f>'[1]RC-1(PY)'!R2362</f>
        <v>0</v>
      </c>
      <c r="S2362" s="1">
        <f>'[1]RC-1(PY)'!S2362</f>
        <v>0</v>
      </c>
      <c r="T2362" s="1">
        <f>'[1]RC-1(PY)'!T2362</f>
        <v>0</v>
      </c>
      <c r="U2362" s="1">
        <f>'[1]RC-1(PY)'!U2362</f>
        <v>0</v>
      </c>
      <c r="V2362" s="1">
        <f>'[1]RC-1(PY)'!V2362</f>
        <v>0</v>
      </c>
      <c r="W2362" s="1">
        <f>'[1]RC-1(PY)'!W2362</f>
        <v>0</v>
      </c>
      <c r="X2362" s="1">
        <f>'[1]RC-1(PY)'!X2362</f>
        <v>0</v>
      </c>
      <c r="Y2362" s="1">
        <f>'[1]RC-1(PY)'!Y2362</f>
        <v>0</v>
      </c>
      <c r="Z2362" s="1">
        <f>'[1]RC-1(PY)'!Z2362</f>
        <v>0</v>
      </c>
      <c r="AA2362" s="1">
        <f>'[1]RC-1(PY)'!AA2362</f>
        <v>0</v>
      </c>
      <c r="AB2362" s="1">
        <f>'[1]RC-1(PY)'!AB2362</f>
        <v>0</v>
      </c>
      <c r="AC2362" s="1">
        <f>'[1]RC-1(PY)'!AC2362</f>
        <v>0</v>
      </c>
      <c r="AD2362" s="1">
        <f>'[1]RC-1(PY)'!AD2362</f>
        <v>0</v>
      </c>
      <c r="AE2362" s="1">
        <f>'[1]RC-1(PY)'!AE2362</f>
        <v>0</v>
      </c>
      <c r="AF2362" s="1">
        <f>'[1]RC-1(PY)'!AF2362</f>
        <v>0</v>
      </c>
      <c r="AG2362" s="1">
        <f>'[1]RC-1(PY)'!AG2362</f>
        <v>0</v>
      </c>
      <c r="AH2362" s="1">
        <f>'[1]RC-1(PY)'!AH2362</f>
        <v>0</v>
      </c>
      <c r="AI2362" s="1">
        <f>'[1]RC-1(PY)'!AI2362</f>
        <v>0</v>
      </c>
    </row>
    <row r="2363" spans="1:35" x14ac:dyDescent="0.3">
      <c r="A2363" s="1">
        <f>'[1]RC-1(PY)'!A2363</f>
        <v>0</v>
      </c>
      <c r="B2363" s="1">
        <f>'[1]RC-1(PY)'!B2363</f>
        <v>0</v>
      </c>
      <c r="C2363" s="1">
        <f>'[1]RC-1(PY)'!C2363</f>
        <v>0</v>
      </c>
      <c r="D2363" s="1">
        <f>'[1]RC-1(PY)'!D2363</f>
        <v>0</v>
      </c>
      <c r="E2363" s="1">
        <f>'[1]RC-1(PY)'!E2363</f>
        <v>0</v>
      </c>
      <c r="F2363" s="1">
        <f>'[1]RC-1(PY)'!F2363</f>
        <v>0</v>
      </c>
      <c r="G2363" s="1">
        <f>'[1]RC-1(PY)'!G2363</f>
        <v>0</v>
      </c>
      <c r="H2363" s="1">
        <f>'[1]RC-1(PY)'!H2363</f>
        <v>0</v>
      </c>
      <c r="I2363" s="1">
        <f>'[1]RC-1(PY)'!I2363</f>
        <v>0</v>
      </c>
      <c r="J2363" s="1">
        <f>'[1]RC-1(PY)'!J2363</f>
        <v>0</v>
      </c>
      <c r="K2363" s="1">
        <f>'[1]RC-1(PY)'!K2363</f>
        <v>0</v>
      </c>
      <c r="L2363" s="1">
        <f>'[1]RC-1(PY)'!L2363</f>
        <v>0</v>
      </c>
      <c r="M2363" s="1">
        <f>'[1]RC-1(PY)'!M2363</f>
        <v>0</v>
      </c>
      <c r="N2363" s="1">
        <f>'[1]RC-1(PY)'!N2363</f>
        <v>0</v>
      </c>
      <c r="O2363" s="1">
        <f>'[1]RC-1(PY)'!O2363</f>
        <v>0</v>
      </c>
      <c r="P2363" s="1">
        <f>'[1]RC-1(PY)'!P2363</f>
        <v>0</v>
      </c>
      <c r="Q2363" s="1">
        <f>'[1]RC-1(PY)'!Q2363</f>
        <v>0</v>
      </c>
      <c r="R2363" s="1">
        <f>'[1]RC-1(PY)'!R2363</f>
        <v>0</v>
      </c>
      <c r="S2363" s="1">
        <f>'[1]RC-1(PY)'!S2363</f>
        <v>0</v>
      </c>
      <c r="T2363" s="1">
        <f>'[1]RC-1(PY)'!T2363</f>
        <v>0</v>
      </c>
      <c r="U2363" s="1">
        <f>'[1]RC-1(PY)'!U2363</f>
        <v>0</v>
      </c>
      <c r="V2363" s="1">
        <f>'[1]RC-1(PY)'!V2363</f>
        <v>0</v>
      </c>
      <c r="W2363" s="1">
        <f>'[1]RC-1(PY)'!W2363</f>
        <v>0</v>
      </c>
      <c r="X2363" s="1">
        <f>'[1]RC-1(PY)'!X2363</f>
        <v>0</v>
      </c>
      <c r="Y2363" s="1">
        <f>'[1]RC-1(PY)'!Y2363</f>
        <v>0</v>
      </c>
      <c r="Z2363" s="1">
        <f>'[1]RC-1(PY)'!Z2363</f>
        <v>0</v>
      </c>
      <c r="AA2363" s="1">
        <f>'[1]RC-1(PY)'!AA2363</f>
        <v>0</v>
      </c>
      <c r="AB2363" s="1">
        <f>'[1]RC-1(PY)'!AB2363</f>
        <v>0</v>
      </c>
      <c r="AC2363" s="1">
        <f>'[1]RC-1(PY)'!AC2363</f>
        <v>0</v>
      </c>
      <c r="AD2363" s="1">
        <f>'[1]RC-1(PY)'!AD2363</f>
        <v>0</v>
      </c>
      <c r="AE2363" s="1">
        <f>'[1]RC-1(PY)'!AE2363</f>
        <v>0</v>
      </c>
      <c r="AF2363" s="1">
        <f>'[1]RC-1(PY)'!AF2363</f>
        <v>0</v>
      </c>
      <c r="AG2363" s="1">
        <f>'[1]RC-1(PY)'!AG2363</f>
        <v>0</v>
      </c>
      <c r="AH2363" s="1">
        <f>'[1]RC-1(PY)'!AH2363</f>
        <v>0</v>
      </c>
      <c r="AI2363" s="1">
        <f>'[1]RC-1(PY)'!AI2363</f>
        <v>0</v>
      </c>
    </row>
    <row r="2364" spans="1:35" x14ac:dyDescent="0.3">
      <c r="A2364" s="1">
        <f>'[1]RC-1(PY)'!A2364</f>
        <v>0</v>
      </c>
      <c r="B2364" s="1">
        <f>'[1]RC-1(PY)'!B2364</f>
        <v>0</v>
      </c>
      <c r="C2364" s="1">
        <f>'[1]RC-1(PY)'!C2364</f>
        <v>0</v>
      </c>
      <c r="D2364" s="1">
        <f>'[1]RC-1(PY)'!D2364</f>
        <v>0</v>
      </c>
      <c r="E2364" s="1">
        <f>'[1]RC-1(PY)'!E2364</f>
        <v>0</v>
      </c>
      <c r="F2364" s="1">
        <f>'[1]RC-1(PY)'!F2364</f>
        <v>0</v>
      </c>
      <c r="G2364" s="1">
        <f>'[1]RC-1(PY)'!G2364</f>
        <v>0</v>
      </c>
      <c r="H2364" s="1">
        <f>'[1]RC-1(PY)'!H2364</f>
        <v>0</v>
      </c>
      <c r="I2364" s="1">
        <f>'[1]RC-1(PY)'!I2364</f>
        <v>0</v>
      </c>
      <c r="J2364" s="1">
        <f>'[1]RC-1(PY)'!J2364</f>
        <v>0</v>
      </c>
      <c r="K2364" s="1">
        <f>'[1]RC-1(PY)'!K2364</f>
        <v>0</v>
      </c>
      <c r="L2364" s="1">
        <f>'[1]RC-1(PY)'!L2364</f>
        <v>0</v>
      </c>
      <c r="M2364" s="1">
        <f>'[1]RC-1(PY)'!M2364</f>
        <v>0</v>
      </c>
      <c r="N2364" s="1">
        <f>'[1]RC-1(PY)'!N2364</f>
        <v>0</v>
      </c>
      <c r="O2364" s="1">
        <f>'[1]RC-1(PY)'!O2364</f>
        <v>0</v>
      </c>
      <c r="P2364" s="1">
        <f>'[1]RC-1(PY)'!P2364</f>
        <v>0</v>
      </c>
      <c r="Q2364" s="1">
        <f>'[1]RC-1(PY)'!Q2364</f>
        <v>0</v>
      </c>
      <c r="R2364" s="1">
        <f>'[1]RC-1(PY)'!R2364</f>
        <v>0</v>
      </c>
      <c r="S2364" s="1">
        <f>'[1]RC-1(PY)'!S2364</f>
        <v>0</v>
      </c>
      <c r="T2364" s="1">
        <f>'[1]RC-1(PY)'!T2364</f>
        <v>0</v>
      </c>
      <c r="U2364" s="1">
        <f>'[1]RC-1(PY)'!U2364</f>
        <v>0</v>
      </c>
      <c r="V2364" s="1">
        <f>'[1]RC-1(PY)'!V2364</f>
        <v>0</v>
      </c>
      <c r="W2364" s="1">
        <f>'[1]RC-1(PY)'!W2364</f>
        <v>0</v>
      </c>
      <c r="X2364" s="1">
        <f>'[1]RC-1(PY)'!X2364</f>
        <v>0</v>
      </c>
      <c r="Y2364" s="1">
        <f>'[1]RC-1(PY)'!Y2364</f>
        <v>0</v>
      </c>
      <c r="Z2364" s="1">
        <f>'[1]RC-1(PY)'!Z2364</f>
        <v>0</v>
      </c>
      <c r="AA2364" s="1">
        <f>'[1]RC-1(PY)'!AA2364</f>
        <v>0</v>
      </c>
      <c r="AB2364" s="1">
        <f>'[1]RC-1(PY)'!AB2364</f>
        <v>0</v>
      </c>
      <c r="AC2364" s="1">
        <f>'[1]RC-1(PY)'!AC2364</f>
        <v>0</v>
      </c>
      <c r="AD2364" s="1">
        <f>'[1]RC-1(PY)'!AD2364</f>
        <v>0</v>
      </c>
      <c r="AE2364" s="1">
        <f>'[1]RC-1(PY)'!AE2364</f>
        <v>0</v>
      </c>
      <c r="AF2364" s="1">
        <f>'[1]RC-1(PY)'!AF2364</f>
        <v>0</v>
      </c>
      <c r="AG2364" s="1">
        <f>'[1]RC-1(PY)'!AG2364</f>
        <v>0</v>
      </c>
      <c r="AH2364" s="1">
        <f>'[1]RC-1(PY)'!AH2364</f>
        <v>0</v>
      </c>
      <c r="AI2364" s="1">
        <f>'[1]RC-1(PY)'!AI2364</f>
        <v>0</v>
      </c>
    </row>
    <row r="2365" spans="1:35" x14ac:dyDescent="0.3">
      <c r="A2365" s="1">
        <f>'[1]RC-1(PY)'!A2365</f>
        <v>0</v>
      </c>
      <c r="B2365" s="1">
        <f>'[1]RC-1(PY)'!B2365</f>
        <v>0</v>
      </c>
      <c r="C2365" s="1">
        <f>'[1]RC-1(PY)'!C2365</f>
        <v>0</v>
      </c>
      <c r="D2365" s="1">
        <f>'[1]RC-1(PY)'!D2365</f>
        <v>0</v>
      </c>
      <c r="E2365" s="1">
        <f>'[1]RC-1(PY)'!E2365</f>
        <v>0</v>
      </c>
      <c r="F2365" s="1">
        <f>'[1]RC-1(PY)'!F2365</f>
        <v>0</v>
      </c>
      <c r="G2365" s="1">
        <f>'[1]RC-1(PY)'!G2365</f>
        <v>0</v>
      </c>
      <c r="H2365" s="1">
        <f>'[1]RC-1(PY)'!H2365</f>
        <v>0</v>
      </c>
      <c r="I2365" s="1">
        <f>'[1]RC-1(PY)'!I2365</f>
        <v>0</v>
      </c>
      <c r="J2365" s="1">
        <f>'[1]RC-1(PY)'!J2365</f>
        <v>0</v>
      </c>
      <c r="K2365" s="1">
        <f>'[1]RC-1(PY)'!K2365</f>
        <v>0</v>
      </c>
      <c r="L2365" s="1">
        <f>'[1]RC-1(PY)'!L2365</f>
        <v>0</v>
      </c>
      <c r="M2365" s="1">
        <f>'[1]RC-1(PY)'!M2365</f>
        <v>0</v>
      </c>
      <c r="N2365" s="1">
        <f>'[1]RC-1(PY)'!N2365</f>
        <v>0</v>
      </c>
      <c r="O2365" s="1">
        <f>'[1]RC-1(PY)'!O2365</f>
        <v>0</v>
      </c>
      <c r="P2365" s="1">
        <f>'[1]RC-1(PY)'!P2365</f>
        <v>0</v>
      </c>
      <c r="Q2365" s="1">
        <f>'[1]RC-1(PY)'!Q2365</f>
        <v>0</v>
      </c>
      <c r="R2365" s="1">
        <f>'[1]RC-1(PY)'!R2365</f>
        <v>0</v>
      </c>
      <c r="S2365" s="1">
        <f>'[1]RC-1(PY)'!S2365</f>
        <v>0</v>
      </c>
      <c r="T2365" s="1">
        <f>'[1]RC-1(PY)'!T2365</f>
        <v>0</v>
      </c>
      <c r="U2365" s="1">
        <f>'[1]RC-1(PY)'!U2365</f>
        <v>0</v>
      </c>
      <c r="V2365" s="1">
        <f>'[1]RC-1(PY)'!V2365</f>
        <v>0</v>
      </c>
      <c r="W2365" s="1">
        <f>'[1]RC-1(PY)'!W2365</f>
        <v>0</v>
      </c>
      <c r="X2365" s="1">
        <f>'[1]RC-1(PY)'!X2365</f>
        <v>0</v>
      </c>
      <c r="Y2365" s="1">
        <f>'[1]RC-1(PY)'!Y2365</f>
        <v>0</v>
      </c>
      <c r="Z2365" s="1">
        <f>'[1]RC-1(PY)'!Z2365</f>
        <v>0</v>
      </c>
      <c r="AA2365" s="1">
        <f>'[1]RC-1(PY)'!AA2365</f>
        <v>0</v>
      </c>
      <c r="AB2365" s="1">
        <f>'[1]RC-1(PY)'!AB2365</f>
        <v>0</v>
      </c>
      <c r="AC2365" s="1">
        <f>'[1]RC-1(PY)'!AC2365</f>
        <v>0</v>
      </c>
      <c r="AD2365" s="1">
        <f>'[1]RC-1(PY)'!AD2365</f>
        <v>0</v>
      </c>
      <c r="AE2365" s="1">
        <f>'[1]RC-1(PY)'!AE2365</f>
        <v>0</v>
      </c>
      <c r="AF2365" s="1">
        <f>'[1]RC-1(PY)'!AF2365</f>
        <v>0</v>
      </c>
      <c r="AG2365" s="1">
        <f>'[1]RC-1(PY)'!AG2365</f>
        <v>0</v>
      </c>
      <c r="AH2365" s="1">
        <f>'[1]RC-1(PY)'!AH2365</f>
        <v>0</v>
      </c>
      <c r="AI2365" s="1">
        <f>'[1]RC-1(PY)'!AI2365</f>
        <v>0</v>
      </c>
    </row>
    <row r="2366" spans="1:35" x14ac:dyDescent="0.3">
      <c r="A2366" s="1">
        <f>'[1]RC-1(PY)'!A2366</f>
        <v>0</v>
      </c>
      <c r="B2366" s="1">
        <f>'[1]RC-1(PY)'!B2366</f>
        <v>0</v>
      </c>
      <c r="C2366" s="1">
        <f>'[1]RC-1(PY)'!C2366</f>
        <v>0</v>
      </c>
      <c r="D2366" s="1">
        <f>'[1]RC-1(PY)'!D2366</f>
        <v>0</v>
      </c>
      <c r="E2366" s="1">
        <f>'[1]RC-1(PY)'!E2366</f>
        <v>0</v>
      </c>
      <c r="F2366" s="1">
        <f>'[1]RC-1(PY)'!F2366</f>
        <v>0</v>
      </c>
      <c r="G2366" s="1">
        <f>'[1]RC-1(PY)'!G2366</f>
        <v>0</v>
      </c>
      <c r="H2366" s="1">
        <f>'[1]RC-1(PY)'!H2366</f>
        <v>0</v>
      </c>
      <c r="I2366" s="1">
        <f>'[1]RC-1(PY)'!I2366</f>
        <v>0</v>
      </c>
      <c r="J2366" s="1">
        <f>'[1]RC-1(PY)'!J2366</f>
        <v>0</v>
      </c>
      <c r="K2366" s="1">
        <f>'[1]RC-1(PY)'!K2366</f>
        <v>0</v>
      </c>
      <c r="L2366" s="1">
        <f>'[1]RC-1(PY)'!L2366</f>
        <v>0</v>
      </c>
      <c r="M2366" s="1">
        <f>'[1]RC-1(PY)'!M2366</f>
        <v>0</v>
      </c>
      <c r="N2366" s="1">
        <f>'[1]RC-1(PY)'!N2366</f>
        <v>0</v>
      </c>
      <c r="O2366" s="1">
        <f>'[1]RC-1(PY)'!O2366</f>
        <v>0</v>
      </c>
      <c r="P2366" s="1">
        <f>'[1]RC-1(PY)'!P2366</f>
        <v>0</v>
      </c>
      <c r="Q2366" s="1">
        <f>'[1]RC-1(PY)'!Q2366</f>
        <v>0</v>
      </c>
      <c r="R2366" s="1">
        <f>'[1]RC-1(PY)'!R2366</f>
        <v>0</v>
      </c>
      <c r="S2366" s="1">
        <f>'[1]RC-1(PY)'!S2366</f>
        <v>0</v>
      </c>
      <c r="T2366" s="1">
        <f>'[1]RC-1(PY)'!T2366</f>
        <v>0</v>
      </c>
      <c r="U2366" s="1">
        <f>'[1]RC-1(PY)'!U2366</f>
        <v>0</v>
      </c>
      <c r="V2366" s="1">
        <f>'[1]RC-1(PY)'!V2366</f>
        <v>0</v>
      </c>
      <c r="W2366" s="1">
        <f>'[1]RC-1(PY)'!W2366</f>
        <v>0</v>
      </c>
      <c r="X2366" s="1">
        <f>'[1]RC-1(PY)'!X2366</f>
        <v>0</v>
      </c>
      <c r="Y2366" s="1">
        <f>'[1]RC-1(PY)'!Y2366</f>
        <v>0</v>
      </c>
      <c r="Z2366" s="1">
        <f>'[1]RC-1(PY)'!Z2366</f>
        <v>0</v>
      </c>
      <c r="AA2366" s="1">
        <f>'[1]RC-1(PY)'!AA2366</f>
        <v>0</v>
      </c>
      <c r="AB2366" s="1">
        <f>'[1]RC-1(PY)'!AB2366</f>
        <v>0</v>
      </c>
      <c r="AC2366" s="1">
        <f>'[1]RC-1(PY)'!AC2366</f>
        <v>0</v>
      </c>
      <c r="AD2366" s="1">
        <f>'[1]RC-1(PY)'!AD2366</f>
        <v>0</v>
      </c>
      <c r="AE2366" s="1">
        <f>'[1]RC-1(PY)'!AE2366</f>
        <v>0</v>
      </c>
      <c r="AF2366" s="1">
        <f>'[1]RC-1(PY)'!AF2366</f>
        <v>0</v>
      </c>
      <c r="AG2366" s="1">
        <f>'[1]RC-1(PY)'!AG2366</f>
        <v>0</v>
      </c>
      <c r="AH2366" s="1">
        <f>'[1]RC-1(PY)'!AH2366</f>
        <v>0</v>
      </c>
      <c r="AI2366" s="1">
        <f>'[1]RC-1(PY)'!AI2366</f>
        <v>0</v>
      </c>
    </row>
    <row r="2367" spans="1:35" x14ac:dyDescent="0.3">
      <c r="A2367" s="1">
        <f>'[1]RC-1(PY)'!A2367</f>
        <v>0</v>
      </c>
      <c r="B2367" s="1">
        <f>'[1]RC-1(PY)'!B2367</f>
        <v>0</v>
      </c>
      <c r="C2367" s="1">
        <f>'[1]RC-1(PY)'!C2367</f>
        <v>0</v>
      </c>
      <c r="D2367" s="1">
        <f>'[1]RC-1(PY)'!D2367</f>
        <v>0</v>
      </c>
      <c r="E2367" s="1">
        <f>'[1]RC-1(PY)'!E2367</f>
        <v>0</v>
      </c>
      <c r="F2367" s="1">
        <f>'[1]RC-1(PY)'!F2367</f>
        <v>0</v>
      </c>
      <c r="G2367" s="1">
        <f>'[1]RC-1(PY)'!G2367</f>
        <v>0</v>
      </c>
      <c r="H2367" s="1">
        <f>'[1]RC-1(PY)'!H2367</f>
        <v>0</v>
      </c>
      <c r="I2367" s="1">
        <f>'[1]RC-1(PY)'!I2367</f>
        <v>0</v>
      </c>
      <c r="J2367" s="1">
        <f>'[1]RC-1(PY)'!J2367</f>
        <v>0</v>
      </c>
      <c r="K2367" s="1">
        <f>'[1]RC-1(PY)'!K2367</f>
        <v>0</v>
      </c>
      <c r="L2367" s="1">
        <f>'[1]RC-1(PY)'!L2367</f>
        <v>0</v>
      </c>
      <c r="M2367" s="1">
        <f>'[1]RC-1(PY)'!M2367</f>
        <v>0</v>
      </c>
      <c r="N2367" s="1">
        <f>'[1]RC-1(PY)'!N2367</f>
        <v>0</v>
      </c>
      <c r="O2367" s="1">
        <f>'[1]RC-1(PY)'!O2367</f>
        <v>0</v>
      </c>
      <c r="P2367" s="1">
        <f>'[1]RC-1(PY)'!P2367</f>
        <v>0</v>
      </c>
      <c r="Q2367" s="1">
        <f>'[1]RC-1(PY)'!Q2367</f>
        <v>0</v>
      </c>
      <c r="R2367" s="1">
        <f>'[1]RC-1(PY)'!R2367</f>
        <v>0</v>
      </c>
      <c r="S2367" s="1">
        <f>'[1]RC-1(PY)'!S2367</f>
        <v>0</v>
      </c>
      <c r="T2367" s="1">
        <f>'[1]RC-1(PY)'!T2367</f>
        <v>0</v>
      </c>
      <c r="U2367" s="1">
        <f>'[1]RC-1(PY)'!U2367</f>
        <v>0</v>
      </c>
      <c r="V2367" s="1">
        <f>'[1]RC-1(PY)'!V2367</f>
        <v>0</v>
      </c>
      <c r="W2367" s="1">
        <f>'[1]RC-1(PY)'!W2367</f>
        <v>0</v>
      </c>
      <c r="X2367" s="1">
        <f>'[1]RC-1(PY)'!X2367</f>
        <v>0</v>
      </c>
      <c r="Y2367" s="1">
        <f>'[1]RC-1(PY)'!Y2367</f>
        <v>0</v>
      </c>
      <c r="Z2367" s="1">
        <f>'[1]RC-1(PY)'!Z2367</f>
        <v>0</v>
      </c>
      <c r="AA2367" s="1">
        <f>'[1]RC-1(PY)'!AA2367</f>
        <v>0</v>
      </c>
      <c r="AB2367" s="1">
        <f>'[1]RC-1(PY)'!AB2367</f>
        <v>0</v>
      </c>
      <c r="AC2367" s="1">
        <f>'[1]RC-1(PY)'!AC2367</f>
        <v>0</v>
      </c>
      <c r="AD2367" s="1">
        <f>'[1]RC-1(PY)'!AD2367</f>
        <v>0</v>
      </c>
      <c r="AE2367" s="1">
        <f>'[1]RC-1(PY)'!AE2367</f>
        <v>0</v>
      </c>
      <c r="AF2367" s="1">
        <f>'[1]RC-1(PY)'!AF2367</f>
        <v>0</v>
      </c>
      <c r="AG2367" s="1">
        <f>'[1]RC-1(PY)'!AG2367</f>
        <v>0</v>
      </c>
      <c r="AH2367" s="1">
        <f>'[1]RC-1(PY)'!AH2367</f>
        <v>0</v>
      </c>
      <c r="AI2367" s="1">
        <f>'[1]RC-1(PY)'!AI2367</f>
        <v>0</v>
      </c>
    </row>
    <row r="2368" spans="1:35" x14ac:dyDescent="0.3">
      <c r="A2368" s="1">
        <f>'[1]RC-1(PY)'!A2368</f>
        <v>0</v>
      </c>
      <c r="B2368" s="1">
        <f>'[1]RC-1(PY)'!B2368</f>
        <v>0</v>
      </c>
      <c r="C2368" s="1">
        <f>'[1]RC-1(PY)'!C2368</f>
        <v>0</v>
      </c>
      <c r="D2368" s="1">
        <f>'[1]RC-1(PY)'!D2368</f>
        <v>0</v>
      </c>
      <c r="E2368" s="1">
        <f>'[1]RC-1(PY)'!E2368</f>
        <v>0</v>
      </c>
      <c r="F2368" s="1">
        <f>'[1]RC-1(PY)'!F2368</f>
        <v>0</v>
      </c>
      <c r="G2368" s="1">
        <f>'[1]RC-1(PY)'!G2368</f>
        <v>0</v>
      </c>
      <c r="H2368" s="1">
        <f>'[1]RC-1(PY)'!H2368</f>
        <v>0</v>
      </c>
      <c r="I2368" s="1">
        <f>'[1]RC-1(PY)'!I2368</f>
        <v>0</v>
      </c>
      <c r="J2368" s="1">
        <f>'[1]RC-1(PY)'!J2368</f>
        <v>0</v>
      </c>
      <c r="K2368" s="1">
        <f>'[1]RC-1(PY)'!K2368</f>
        <v>0</v>
      </c>
      <c r="L2368" s="1">
        <f>'[1]RC-1(PY)'!L2368</f>
        <v>0</v>
      </c>
      <c r="M2368" s="1">
        <f>'[1]RC-1(PY)'!M2368</f>
        <v>0</v>
      </c>
      <c r="N2368" s="1">
        <f>'[1]RC-1(PY)'!N2368</f>
        <v>0</v>
      </c>
      <c r="O2368" s="1">
        <f>'[1]RC-1(PY)'!O2368</f>
        <v>0</v>
      </c>
      <c r="P2368" s="1">
        <f>'[1]RC-1(PY)'!P2368</f>
        <v>0</v>
      </c>
      <c r="Q2368" s="1">
        <f>'[1]RC-1(PY)'!Q2368</f>
        <v>0</v>
      </c>
      <c r="R2368" s="1">
        <f>'[1]RC-1(PY)'!R2368</f>
        <v>0</v>
      </c>
      <c r="S2368" s="1">
        <f>'[1]RC-1(PY)'!S2368</f>
        <v>0</v>
      </c>
      <c r="T2368" s="1">
        <f>'[1]RC-1(PY)'!T2368</f>
        <v>0</v>
      </c>
      <c r="U2368" s="1">
        <f>'[1]RC-1(PY)'!U2368</f>
        <v>0</v>
      </c>
      <c r="V2368" s="1">
        <f>'[1]RC-1(PY)'!V2368</f>
        <v>0</v>
      </c>
      <c r="W2368" s="1">
        <f>'[1]RC-1(PY)'!W2368</f>
        <v>0</v>
      </c>
      <c r="X2368" s="1">
        <f>'[1]RC-1(PY)'!X2368</f>
        <v>0</v>
      </c>
      <c r="Y2368" s="1">
        <f>'[1]RC-1(PY)'!Y2368</f>
        <v>0</v>
      </c>
      <c r="Z2368" s="1">
        <f>'[1]RC-1(PY)'!Z2368</f>
        <v>0</v>
      </c>
      <c r="AA2368" s="1">
        <f>'[1]RC-1(PY)'!AA2368</f>
        <v>0</v>
      </c>
      <c r="AB2368" s="1">
        <f>'[1]RC-1(PY)'!AB2368</f>
        <v>0</v>
      </c>
      <c r="AC2368" s="1">
        <f>'[1]RC-1(PY)'!AC2368</f>
        <v>0</v>
      </c>
      <c r="AD2368" s="1">
        <f>'[1]RC-1(PY)'!AD2368</f>
        <v>0</v>
      </c>
      <c r="AE2368" s="1">
        <f>'[1]RC-1(PY)'!AE2368</f>
        <v>0</v>
      </c>
      <c r="AF2368" s="1">
        <f>'[1]RC-1(PY)'!AF2368</f>
        <v>0</v>
      </c>
      <c r="AG2368" s="1">
        <f>'[1]RC-1(PY)'!AG2368</f>
        <v>0</v>
      </c>
      <c r="AH2368" s="1">
        <f>'[1]RC-1(PY)'!AH2368</f>
        <v>0</v>
      </c>
      <c r="AI2368" s="1">
        <f>'[1]RC-1(PY)'!AI2368</f>
        <v>0</v>
      </c>
    </row>
    <row r="2369" spans="1:35" x14ac:dyDescent="0.3">
      <c r="A2369" s="1">
        <f>'[1]RC-1(PY)'!A2369</f>
        <v>0</v>
      </c>
      <c r="B2369" s="1">
        <f>'[1]RC-1(PY)'!B2369</f>
        <v>0</v>
      </c>
      <c r="C2369" s="1">
        <f>'[1]RC-1(PY)'!C2369</f>
        <v>0</v>
      </c>
      <c r="D2369" s="1">
        <f>'[1]RC-1(PY)'!D2369</f>
        <v>0</v>
      </c>
      <c r="E2369" s="1">
        <f>'[1]RC-1(PY)'!E2369</f>
        <v>0</v>
      </c>
      <c r="F2369" s="1">
        <f>'[1]RC-1(PY)'!F2369</f>
        <v>0</v>
      </c>
      <c r="G2369" s="1">
        <f>'[1]RC-1(PY)'!G2369</f>
        <v>0</v>
      </c>
      <c r="H2369" s="1">
        <f>'[1]RC-1(PY)'!H2369</f>
        <v>0</v>
      </c>
      <c r="I2369" s="1">
        <f>'[1]RC-1(PY)'!I2369</f>
        <v>0</v>
      </c>
      <c r="J2369" s="1">
        <f>'[1]RC-1(PY)'!J2369</f>
        <v>0</v>
      </c>
      <c r="K2369" s="1">
        <f>'[1]RC-1(PY)'!K2369</f>
        <v>0</v>
      </c>
      <c r="L2369" s="1">
        <f>'[1]RC-1(PY)'!L2369</f>
        <v>0</v>
      </c>
      <c r="M2369" s="1">
        <f>'[1]RC-1(PY)'!M2369</f>
        <v>0</v>
      </c>
      <c r="N2369" s="1">
        <f>'[1]RC-1(PY)'!N2369</f>
        <v>0</v>
      </c>
      <c r="O2369" s="1">
        <f>'[1]RC-1(PY)'!O2369</f>
        <v>0</v>
      </c>
      <c r="P2369" s="1">
        <f>'[1]RC-1(PY)'!P2369</f>
        <v>0</v>
      </c>
      <c r="Q2369" s="1">
        <f>'[1]RC-1(PY)'!Q2369</f>
        <v>0</v>
      </c>
      <c r="R2369" s="1">
        <f>'[1]RC-1(PY)'!R2369</f>
        <v>0</v>
      </c>
      <c r="S2369" s="1">
        <f>'[1]RC-1(PY)'!S2369</f>
        <v>0</v>
      </c>
      <c r="T2369" s="1">
        <f>'[1]RC-1(PY)'!T2369</f>
        <v>0</v>
      </c>
      <c r="U2369" s="1">
        <f>'[1]RC-1(PY)'!U2369</f>
        <v>0</v>
      </c>
      <c r="V2369" s="1">
        <f>'[1]RC-1(PY)'!V2369</f>
        <v>0</v>
      </c>
      <c r="W2369" s="1">
        <f>'[1]RC-1(PY)'!W2369</f>
        <v>0</v>
      </c>
      <c r="X2369" s="1">
        <f>'[1]RC-1(PY)'!X2369</f>
        <v>0</v>
      </c>
      <c r="Y2369" s="1">
        <f>'[1]RC-1(PY)'!Y2369</f>
        <v>0</v>
      </c>
      <c r="Z2369" s="1">
        <f>'[1]RC-1(PY)'!Z2369</f>
        <v>0</v>
      </c>
      <c r="AA2369" s="1">
        <f>'[1]RC-1(PY)'!AA2369</f>
        <v>0</v>
      </c>
      <c r="AB2369" s="1">
        <f>'[1]RC-1(PY)'!AB2369</f>
        <v>0</v>
      </c>
      <c r="AC2369" s="1">
        <f>'[1]RC-1(PY)'!AC2369</f>
        <v>0</v>
      </c>
      <c r="AD2369" s="1">
        <f>'[1]RC-1(PY)'!AD2369</f>
        <v>0</v>
      </c>
      <c r="AE2369" s="1">
        <f>'[1]RC-1(PY)'!AE2369</f>
        <v>0</v>
      </c>
      <c r="AF2369" s="1">
        <f>'[1]RC-1(PY)'!AF2369</f>
        <v>0</v>
      </c>
      <c r="AG2369" s="1">
        <f>'[1]RC-1(PY)'!AG2369</f>
        <v>0</v>
      </c>
      <c r="AH2369" s="1">
        <f>'[1]RC-1(PY)'!AH2369</f>
        <v>0</v>
      </c>
      <c r="AI2369" s="1">
        <f>'[1]RC-1(PY)'!AI2369</f>
        <v>0</v>
      </c>
    </row>
    <row r="2370" spans="1:35" x14ac:dyDescent="0.3">
      <c r="A2370" s="1">
        <f>'[1]RC-1(PY)'!A2370</f>
        <v>0</v>
      </c>
      <c r="B2370" s="1">
        <f>'[1]RC-1(PY)'!B2370</f>
        <v>0</v>
      </c>
      <c r="C2370" s="1">
        <f>'[1]RC-1(PY)'!C2370</f>
        <v>0</v>
      </c>
      <c r="D2370" s="1">
        <f>'[1]RC-1(PY)'!D2370</f>
        <v>0</v>
      </c>
      <c r="E2370" s="1">
        <f>'[1]RC-1(PY)'!E2370</f>
        <v>0</v>
      </c>
      <c r="F2370" s="1">
        <f>'[1]RC-1(PY)'!F2370</f>
        <v>0</v>
      </c>
      <c r="G2370" s="1">
        <f>'[1]RC-1(PY)'!G2370</f>
        <v>0</v>
      </c>
      <c r="H2370" s="1">
        <f>'[1]RC-1(PY)'!H2370</f>
        <v>0</v>
      </c>
      <c r="I2370" s="1">
        <f>'[1]RC-1(PY)'!I2370</f>
        <v>0</v>
      </c>
      <c r="J2370" s="1">
        <f>'[1]RC-1(PY)'!J2370</f>
        <v>0</v>
      </c>
      <c r="K2370" s="1">
        <f>'[1]RC-1(PY)'!K2370</f>
        <v>0</v>
      </c>
      <c r="L2370" s="1">
        <f>'[1]RC-1(PY)'!L2370</f>
        <v>0</v>
      </c>
      <c r="M2370" s="1">
        <f>'[1]RC-1(PY)'!M2370</f>
        <v>0</v>
      </c>
      <c r="N2370" s="1">
        <f>'[1]RC-1(PY)'!N2370</f>
        <v>0</v>
      </c>
      <c r="O2370" s="1">
        <f>'[1]RC-1(PY)'!O2370</f>
        <v>0</v>
      </c>
      <c r="P2370" s="1">
        <f>'[1]RC-1(PY)'!P2370</f>
        <v>0</v>
      </c>
      <c r="Q2370" s="1">
        <f>'[1]RC-1(PY)'!Q2370</f>
        <v>0</v>
      </c>
      <c r="R2370" s="1">
        <f>'[1]RC-1(PY)'!R2370</f>
        <v>0</v>
      </c>
      <c r="S2370" s="1">
        <f>'[1]RC-1(PY)'!S2370</f>
        <v>0</v>
      </c>
      <c r="T2370" s="1">
        <f>'[1]RC-1(PY)'!T2370</f>
        <v>0</v>
      </c>
      <c r="U2370" s="1">
        <f>'[1]RC-1(PY)'!U2370</f>
        <v>0</v>
      </c>
      <c r="V2370" s="1">
        <f>'[1]RC-1(PY)'!V2370</f>
        <v>0</v>
      </c>
      <c r="W2370" s="1">
        <f>'[1]RC-1(PY)'!W2370</f>
        <v>0</v>
      </c>
      <c r="X2370" s="1">
        <f>'[1]RC-1(PY)'!X2370</f>
        <v>0</v>
      </c>
      <c r="Y2370" s="1">
        <f>'[1]RC-1(PY)'!Y2370</f>
        <v>0</v>
      </c>
      <c r="Z2370" s="1">
        <f>'[1]RC-1(PY)'!Z2370</f>
        <v>0</v>
      </c>
      <c r="AA2370" s="1">
        <f>'[1]RC-1(PY)'!AA2370</f>
        <v>0</v>
      </c>
      <c r="AB2370" s="1">
        <f>'[1]RC-1(PY)'!AB2370</f>
        <v>0</v>
      </c>
      <c r="AC2370" s="1">
        <f>'[1]RC-1(PY)'!AC2370</f>
        <v>0</v>
      </c>
      <c r="AD2370" s="1">
        <f>'[1]RC-1(PY)'!AD2370</f>
        <v>0</v>
      </c>
      <c r="AE2370" s="1">
        <f>'[1]RC-1(PY)'!AE2370</f>
        <v>0</v>
      </c>
      <c r="AF2370" s="1">
        <f>'[1]RC-1(PY)'!AF2370</f>
        <v>0</v>
      </c>
      <c r="AG2370" s="1">
        <f>'[1]RC-1(PY)'!AG2370</f>
        <v>0</v>
      </c>
      <c r="AH2370" s="1">
        <f>'[1]RC-1(PY)'!AH2370</f>
        <v>0</v>
      </c>
      <c r="AI2370" s="1">
        <f>'[1]RC-1(PY)'!AI2370</f>
        <v>0</v>
      </c>
    </row>
    <row r="2371" spans="1:35" x14ac:dyDescent="0.3">
      <c r="A2371" s="1">
        <f>'[1]RC-1(PY)'!A2371</f>
        <v>0</v>
      </c>
      <c r="B2371" s="1">
        <f>'[1]RC-1(PY)'!B2371</f>
        <v>0</v>
      </c>
      <c r="C2371" s="1">
        <f>'[1]RC-1(PY)'!C2371</f>
        <v>0</v>
      </c>
      <c r="D2371" s="1">
        <f>'[1]RC-1(PY)'!D2371</f>
        <v>0</v>
      </c>
      <c r="E2371" s="1">
        <f>'[1]RC-1(PY)'!E2371</f>
        <v>0</v>
      </c>
      <c r="F2371" s="1">
        <f>'[1]RC-1(PY)'!F2371</f>
        <v>0</v>
      </c>
      <c r="G2371" s="1">
        <f>'[1]RC-1(PY)'!G2371</f>
        <v>0</v>
      </c>
      <c r="H2371" s="1">
        <f>'[1]RC-1(PY)'!H2371</f>
        <v>0</v>
      </c>
      <c r="I2371" s="1">
        <f>'[1]RC-1(PY)'!I2371</f>
        <v>0</v>
      </c>
      <c r="J2371" s="1">
        <f>'[1]RC-1(PY)'!J2371</f>
        <v>0</v>
      </c>
      <c r="K2371" s="1">
        <f>'[1]RC-1(PY)'!K2371</f>
        <v>0</v>
      </c>
      <c r="L2371" s="1">
        <f>'[1]RC-1(PY)'!L2371</f>
        <v>0</v>
      </c>
      <c r="M2371" s="1">
        <f>'[1]RC-1(PY)'!M2371</f>
        <v>0</v>
      </c>
      <c r="N2371" s="1">
        <f>'[1]RC-1(PY)'!N2371</f>
        <v>0</v>
      </c>
      <c r="O2371" s="1">
        <f>'[1]RC-1(PY)'!O2371</f>
        <v>0</v>
      </c>
      <c r="P2371" s="1">
        <f>'[1]RC-1(PY)'!P2371</f>
        <v>0</v>
      </c>
      <c r="Q2371" s="1">
        <f>'[1]RC-1(PY)'!Q2371</f>
        <v>0</v>
      </c>
      <c r="R2371" s="1">
        <f>'[1]RC-1(PY)'!R2371</f>
        <v>0</v>
      </c>
      <c r="S2371" s="1">
        <f>'[1]RC-1(PY)'!S2371</f>
        <v>0</v>
      </c>
      <c r="T2371" s="1">
        <f>'[1]RC-1(PY)'!T2371</f>
        <v>0</v>
      </c>
      <c r="U2371" s="1">
        <f>'[1]RC-1(PY)'!U2371</f>
        <v>0</v>
      </c>
      <c r="V2371" s="1">
        <f>'[1]RC-1(PY)'!V2371</f>
        <v>0</v>
      </c>
      <c r="W2371" s="1">
        <f>'[1]RC-1(PY)'!W2371</f>
        <v>0</v>
      </c>
      <c r="X2371" s="1">
        <f>'[1]RC-1(PY)'!X2371</f>
        <v>0</v>
      </c>
      <c r="Y2371" s="1">
        <f>'[1]RC-1(PY)'!Y2371</f>
        <v>0</v>
      </c>
      <c r="Z2371" s="1">
        <f>'[1]RC-1(PY)'!Z2371</f>
        <v>0</v>
      </c>
      <c r="AA2371" s="1">
        <f>'[1]RC-1(PY)'!AA2371</f>
        <v>0</v>
      </c>
      <c r="AB2371" s="1">
        <f>'[1]RC-1(PY)'!AB2371</f>
        <v>0</v>
      </c>
      <c r="AC2371" s="1">
        <f>'[1]RC-1(PY)'!AC2371</f>
        <v>0</v>
      </c>
      <c r="AD2371" s="1">
        <f>'[1]RC-1(PY)'!AD2371</f>
        <v>0</v>
      </c>
      <c r="AE2371" s="1">
        <f>'[1]RC-1(PY)'!AE2371</f>
        <v>0</v>
      </c>
      <c r="AF2371" s="1">
        <f>'[1]RC-1(PY)'!AF2371</f>
        <v>0</v>
      </c>
      <c r="AG2371" s="1">
        <f>'[1]RC-1(PY)'!AG2371</f>
        <v>0</v>
      </c>
      <c r="AH2371" s="1">
        <f>'[1]RC-1(PY)'!AH2371</f>
        <v>0</v>
      </c>
      <c r="AI2371" s="1">
        <f>'[1]RC-1(PY)'!AI2371</f>
        <v>0</v>
      </c>
    </row>
    <row r="2372" spans="1:35" x14ac:dyDescent="0.3">
      <c r="A2372" s="1">
        <f>'[1]RC-1(PY)'!A2372</f>
        <v>0</v>
      </c>
      <c r="B2372" s="1">
        <f>'[1]RC-1(PY)'!B2372</f>
        <v>0</v>
      </c>
      <c r="C2372" s="1">
        <f>'[1]RC-1(PY)'!C2372</f>
        <v>0</v>
      </c>
      <c r="D2372" s="1">
        <f>'[1]RC-1(PY)'!D2372</f>
        <v>0</v>
      </c>
      <c r="E2372" s="1">
        <f>'[1]RC-1(PY)'!E2372</f>
        <v>0</v>
      </c>
      <c r="F2372" s="1">
        <f>'[1]RC-1(PY)'!F2372</f>
        <v>0</v>
      </c>
      <c r="G2372" s="1">
        <f>'[1]RC-1(PY)'!G2372</f>
        <v>0</v>
      </c>
      <c r="H2372" s="1">
        <f>'[1]RC-1(PY)'!H2372</f>
        <v>0</v>
      </c>
      <c r="I2372" s="1">
        <f>'[1]RC-1(PY)'!I2372</f>
        <v>0</v>
      </c>
      <c r="J2372" s="1">
        <f>'[1]RC-1(PY)'!J2372</f>
        <v>0</v>
      </c>
      <c r="K2372" s="1">
        <f>'[1]RC-1(PY)'!K2372</f>
        <v>0</v>
      </c>
      <c r="L2372" s="1">
        <f>'[1]RC-1(PY)'!L2372</f>
        <v>0</v>
      </c>
      <c r="M2372" s="1">
        <f>'[1]RC-1(PY)'!M2372</f>
        <v>0</v>
      </c>
      <c r="N2372" s="1">
        <f>'[1]RC-1(PY)'!N2372</f>
        <v>0</v>
      </c>
      <c r="O2372" s="1">
        <f>'[1]RC-1(PY)'!O2372</f>
        <v>0</v>
      </c>
      <c r="P2372" s="1">
        <f>'[1]RC-1(PY)'!P2372</f>
        <v>0</v>
      </c>
      <c r="Q2372" s="1">
        <f>'[1]RC-1(PY)'!Q2372</f>
        <v>0</v>
      </c>
      <c r="R2372" s="1">
        <f>'[1]RC-1(PY)'!R2372</f>
        <v>0</v>
      </c>
      <c r="S2372" s="1">
        <f>'[1]RC-1(PY)'!S2372</f>
        <v>0</v>
      </c>
      <c r="T2372" s="1">
        <f>'[1]RC-1(PY)'!T2372</f>
        <v>0</v>
      </c>
      <c r="U2372" s="1">
        <f>'[1]RC-1(PY)'!U2372</f>
        <v>0</v>
      </c>
      <c r="V2372" s="1">
        <f>'[1]RC-1(PY)'!V2372</f>
        <v>0</v>
      </c>
      <c r="W2372" s="1">
        <f>'[1]RC-1(PY)'!W2372</f>
        <v>0</v>
      </c>
      <c r="X2372" s="1">
        <f>'[1]RC-1(PY)'!X2372</f>
        <v>0</v>
      </c>
      <c r="Y2372" s="1">
        <f>'[1]RC-1(PY)'!Y2372</f>
        <v>0</v>
      </c>
      <c r="Z2372" s="1">
        <f>'[1]RC-1(PY)'!Z2372</f>
        <v>0</v>
      </c>
      <c r="AA2372" s="1">
        <f>'[1]RC-1(PY)'!AA2372</f>
        <v>0</v>
      </c>
      <c r="AB2372" s="1">
        <f>'[1]RC-1(PY)'!AB2372</f>
        <v>0</v>
      </c>
      <c r="AC2372" s="1">
        <f>'[1]RC-1(PY)'!AC2372</f>
        <v>0</v>
      </c>
      <c r="AD2372" s="1">
        <f>'[1]RC-1(PY)'!AD2372</f>
        <v>0</v>
      </c>
      <c r="AE2372" s="1">
        <f>'[1]RC-1(PY)'!AE2372</f>
        <v>0</v>
      </c>
      <c r="AF2372" s="1">
        <f>'[1]RC-1(PY)'!AF2372</f>
        <v>0</v>
      </c>
      <c r="AG2372" s="1">
        <f>'[1]RC-1(PY)'!AG2372</f>
        <v>0</v>
      </c>
      <c r="AH2372" s="1">
        <f>'[1]RC-1(PY)'!AH2372</f>
        <v>0</v>
      </c>
      <c r="AI2372" s="1">
        <f>'[1]RC-1(PY)'!AI2372</f>
        <v>0</v>
      </c>
    </row>
    <row r="2373" spans="1:35" x14ac:dyDescent="0.3">
      <c r="A2373" s="1">
        <f>'[1]RC-1(PY)'!A2373</f>
        <v>0</v>
      </c>
      <c r="B2373" s="1">
        <f>'[1]RC-1(PY)'!B2373</f>
        <v>0</v>
      </c>
      <c r="C2373" s="1">
        <f>'[1]RC-1(PY)'!C2373</f>
        <v>0</v>
      </c>
      <c r="D2373" s="1">
        <f>'[1]RC-1(PY)'!D2373</f>
        <v>0</v>
      </c>
      <c r="E2373" s="1">
        <f>'[1]RC-1(PY)'!E2373</f>
        <v>0</v>
      </c>
      <c r="F2373" s="1">
        <f>'[1]RC-1(PY)'!F2373</f>
        <v>0</v>
      </c>
      <c r="G2373" s="1">
        <f>'[1]RC-1(PY)'!G2373</f>
        <v>0</v>
      </c>
      <c r="H2373" s="1">
        <f>'[1]RC-1(PY)'!H2373</f>
        <v>0</v>
      </c>
      <c r="I2373" s="1">
        <f>'[1]RC-1(PY)'!I2373</f>
        <v>0</v>
      </c>
      <c r="J2373" s="1">
        <f>'[1]RC-1(PY)'!J2373</f>
        <v>0</v>
      </c>
      <c r="K2373" s="1">
        <f>'[1]RC-1(PY)'!K2373</f>
        <v>0</v>
      </c>
      <c r="L2373" s="1">
        <f>'[1]RC-1(PY)'!L2373</f>
        <v>0</v>
      </c>
      <c r="M2373" s="1">
        <f>'[1]RC-1(PY)'!M2373</f>
        <v>0</v>
      </c>
      <c r="N2373" s="1">
        <f>'[1]RC-1(PY)'!N2373</f>
        <v>0</v>
      </c>
      <c r="O2373" s="1">
        <f>'[1]RC-1(PY)'!O2373</f>
        <v>0</v>
      </c>
      <c r="P2373" s="1">
        <f>'[1]RC-1(PY)'!P2373</f>
        <v>0</v>
      </c>
      <c r="Q2373" s="1">
        <f>'[1]RC-1(PY)'!Q2373</f>
        <v>0</v>
      </c>
      <c r="R2373" s="1">
        <f>'[1]RC-1(PY)'!R2373</f>
        <v>0</v>
      </c>
      <c r="S2373" s="1">
        <f>'[1]RC-1(PY)'!S2373</f>
        <v>0</v>
      </c>
      <c r="T2373" s="1">
        <f>'[1]RC-1(PY)'!T2373</f>
        <v>0</v>
      </c>
      <c r="U2373" s="1">
        <f>'[1]RC-1(PY)'!U2373</f>
        <v>0</v>
      </c>
      <c r="V2373" s="1">
        <f>'[1]RC-1(PY)'!V2373</f>
        <v>0</v>
      </c>
      <c r="W2373" s="1">
        <f>'[1]RC-1(PY)'!W2373</f>
        <v>0</v>
      </c>
      <c r="X2373" s="1">
        <f>'[1]RC-1(PY)'!X2373</f>
        <v>0</v>
      </c>
      <c r="Y2373" s="1">
        <f>'[1]RC-1(PY)'!Y2373</f>
        <v>0</v>
      </c>
      <c r="Z2373" s="1">
        <f>'[1]RC-1(PY)'!Z2373</f>
        <v>0</v>
      </c>
      <c r="AA2373" s="1">
        <f>'[1]RC-1(PY)'!AA2373</f>
        <v>0</v>
      </c>
      <c r="AB2373" s="1">
        <f>'[1]RC-1(PY)'!AB2373</f>
        <v>0</v>
      </c>
      <c r="AC2373" s="1">
        <f>'[1]RC-1(PY)'!AC2373</f>
        <v>0</v>
      </c>
      <c r="AD2373" s="1">
        <f>'[1]RC-1(PY)'!AD2373</f>
        <v>0</v>
      </c>
      <c r="AE2373" s="1">
        <f>'[1]RC-1(PY)'!AE2373</f>
        <v>0</v>
      </c>
      <c r="AF2373" s="1">
        <f>'[1]RC-1(PY)'!AF2373</f>
        <v>0</v>
      </c>
      <c r="AG2373" s="1">
        <f>'[1]RC-1(PY)'!AG2373</f>
        <v>0</v>
      </c>
      <c r="AH2373" s="1">
        <f>'[1]RC-1(PY)'!AH2373</f>
        <v>0</v>
      </c>
      <c r="AI2373" s="1">
        <f>'[1]RC-1(PY)'!AI2373</f>
        <v>0</v>
      </c>
    </row>
    <row r="2374" spans="1:35" x14ac:dyDescent="0.3">
      <c r="A2374" s="1">
        <f>'[1]RC-1(PY)'!A2374</f>
        <v>0</v>
      </c>
      <c r="B2374" s="1">
        <f>'[1]RC-1(PY)'!B2374</f>
        <v>0</v>
      </c>
      <c r="C2374" s="1">
        <f>'[1]RC-1(PY)'!C2374</f>
        <v>0</v>
      </c>
      <c r="D2374" s="1">
        <f>'[1]RC-1(PY)'!D2374</f>
        <v>0</v>
      </c>
      <c r="E2374" s="1">
        <f>'[1]RC-1(PY)'!E2374</f>
        <v>0</v>
      </c>
      <c r="F2374" s="1">
        <f>'[1]RC-1(PY)'!F2374</f>
        <v>0</v>
      </c>
      <c r="G2374" s="1">
        <f>'[1]RC-1(PY)'!G2374</f>
        <v>0</v>
      </c>
      <c r="H2374" s="1">
        <f>'[1]RC-1(PY)'!H2374</f>
        <v>0</v>
      </c>
      <c r="I2374" s="1">
        <f>'[1]RC-1(PY)'!I2374</f>
        <v>0</v>
      </c>
      <c r="J2374" s="1">
        <f>'[1]RC-1(PY)'!J2374</f>
        <v>0</v>
      </c>
      <c r="K2374" s="1">
        <f>'[1]RC-1(PY)'!K2374</f>
        <v>0</v>
      </c>
      <c r="L2374" s="1">
        <f>'[1]RC-1(PY)'!L2374</f>
        <v>0</v>
      </c>
      <c r="M2374" s="1">
        <f>'[1]RC-1(PY)'!M2374</f>
        <v>0</v>
      </c>
      <c r="N2374" s="1">
        <f>'[1]RC-1(PY)'!N2374</f>
        <v>0</v>
      </c>
      <c r="O2374" s="1">
        <f>'[1]RC-1(PY)'!O2374</f>
        <v>0</v>
      </c>
      <c r="P2374" s="1">
        <f>'[1]RC-1(PY)'!P2374</f>
        <v>0</v>
      </c>
      <c r="Q2374" s="1">
        <f>'[1]RC-1(PY)'!Q2374</f>
        <v>0</v>
      </c>
      <c r="R2374" s="1">
        <f>'[1]RC-1(PY)'!R2374</f>
        <v>0</v>
      </c>
      <c r="S2374" s="1">
        <f>'[1]RC-1(PY)'!S2374</f>
        <v>0</v>
      </c>
      <c r="T2374" s="1">
        <f>'[1]RC-1(PY)'!T2374</f>
        <v>0</v>
      </c>
      <c r="U2374" s="1">
        <f>'[1]RC-1(PY)'!U2374</f>
        <v>0</v>
      </c>
      <c r="V2374" s="1">
        <f>'[1]RC-1(PY)'!V2374</f>
        <v>0</v>
      </c>
      <c r="W2374" s="1">
        <f>'[1]RC-1(PY)'!W2374</f>
        <v>0</v>
      </c>
      <c r="X2374" s="1">
        <f>'[1]RC-1(PY)'!X2374</f>
        <v>0</v>
      </c>
      <c r="Y2374" s="1">
        <f>'[1]RC-1(PY)'!Y2374</f>
        <v>0</v>
      </c>
      <c r="Z2374" s="1">
        <f>'[1]RC-1(PY)'!Z2374</f>
        <v>0</v>
      </c>
      <c r="AA2374" s="1">
        <f>'[1]RC-1(PY)'!AA2374</f>
        <v>0</v>
      </c>
      <c r="AB2374" s="1">
        <f>'[1]RC-1(PY)'!AB2374</f>
        <v>0</v>
      </c>
      <c r="AC2374" s="1">
        <f>'[1]RC-1(PY)'!AC2374</f>
        <v>0</v>
      </c>
      <c r="AD2374" s="1">
        <f>'[1]RC-1(PY)'!AD2374</f>
        <v>0</v>
      </c>
      <c r="AE2374" s="1">
        <f>'[1]RC-1(PY)'!AE2374</f>
        <v>0</v>
      </c>
      <c r="AF2374" s="1">
        <f>'[1]RC-1(PY)'!AF2374</f>
        <v>0</v>
      </c>
      <c r="AG2374" s="1">
        <f>'[1]RC-1(PY)'!AG2374</f>
        <v>0</v>
      </c>
      <c r="AH2374" s="1">
        <f>'[1]RC-1(PY)'!AH2374</f>
        <v>0</v>
      </c>
      <c r="AI2374" s="1">
        <f>'[1]RC-1(PY)'!AI2374</f>
        <v>0</v>
      </c>
    </row>
    <row r="2375" spans="1:35" x14ac:dyDescent="0.3">
      <c r="A2375" s="1">
        <f>'[1]RC-1(PY)'!A2375</f>
        <v>0</v>
      </c>
      <c r="B2375" s="1">
        <f>'[1]RC-1(PY)'!B2375</f>
        <v>0</v>
      </c>
      <c r="C2375" s="1">
        <f>'[1]RC-1(PY)'!C2375</f>
        <v>0</v>
      </c>
      <c r="D2375" s="1">
        <f>'[1]RC-1(PY)'!D2375</f>
        <v>0</v>
      </c>
      <c r="E2375" s="1">
        <f>'[1]RC-1(PY)'!E2375</f>
        <v>0</v>
      </c>
      <c r="F2375" s="1">
        <f>'[1]RC-1(PY)'!F2375</f>
        <v>0</v>
      </c>
      <c r="G2375" s="1">
        <f>'[1]RC-1(PY)'!G2375</f>
        <v>0</v>
      </c>
      <c r="H2375" s="1">
        <f>'[1]RC-1(PY)'!H2375</f>
        <v>0</v>
      </c>
      <c r="I2375" s="1">
        <f>'[1]RC-1(PY)'!I2375</f>
        <v>0</v>
      </c>
      <c r="J2375" s="1">
        <f>'[1]RC-1(PY)'!J2375</f>
        <v>0</v>
      </c>
      <c r="K2375" s="1">
        <f>'[1]RC-1(PY)'!K2375</f>
        <v>0</v>
      </c>
      <c r="L2375" s="1">
        <f>'[1]RC-1(PY)'!L2375</f>
        <v>0</v>
      </c>
      <c r="M2375" s="1">
        <f>'[1]RC-1(PY)'!M2375</f>
        <v>0</v>
      </c>
      <c r="N2375" s="1">
        <f>'[1]RC-1(PY)'!N2375</f>
        <v>0</v>
      </c>
      <c r="O2375" s="1">
        <f>'[1]RC-1(PY)'!O2375</f>
        <v>0</v>
      </c>
      <c r="P2375" s="1">
        <f>'[1]RC-1(PY)'!P2375</f>
        <v>0</v>
      </c>
      <c r="Q2375" s="1">
        <f>'[1]RC-1(PY)'!Q2375</f>
        <v>0</v>
      </c>
      <c r="R2375" s="1">
        <f>'[1]RC-1(PY)'!R2375</f>
        <v>0</v>
      </c>
      <c r="S2375" s="1">
        <f>'[1]RC-1(PY)'!S2375</f>
        <v>0</v>
      </c>
      <c r="T2375" s="1">
        <f>'[1]RC-1(PY)'!T2375</f>
        <v>0</v>
      </c>
      <c r="U2375" s="1">
        <f>'[1]RC-1(PY)'!U2375</f>
        <v>0</v>
      </c>
      <c r="V2375" s="1">
        <f>'[1]RC-1(PY)'!V2375</f>
        <v>0</v>
      </c>
      <c r="W2375" s="1">
        <f>'[1]RC-1(PY)'!W2375</f>
        <v>0</v>
      </c>
      <c r="X2375" s="1">
        <f>'[1]RC-1(PY)'!X2375</f>
        <v>0</v>
      </c>
      <c r="Y2375" s="1">
        <f>'[1]RC-1(PY)'!Y2375</f>
        <v>0</v>
      </c>
      <c r="Z2375" s="1">
        <f>'[1]RC-1(PY)'!Z2375</f>
        <v>0</v>
      </c>
      <c r="AA2375" s="1">
        <f>'[1]RC-1(PY)'!AA2375</f>
        <v>0</v>
      </c>
      <c r="AB2375" s="1">
        <f>'[1]RC-1(PY)'!AB2375</f>
        <v>0</v>
      </c>
      <c r="AC2375" s="1">
        <f>'[1]RC-1(PY)'!AC2375</f>
        <v>0</v>
      </c>
      <c r="AD2375" s="1">
        <f>'[1]RC-1(PY)'!AD2375</f>
        <v>0</v>
      </c>
      <c r="AE2375" s="1">
        <f>'[1]RC-1(PY)'!AE2375</f>
        <v>0</v>
      </c>
      <c r="AF2375" s="1">
        <f>'[1]RC-1(PY)'!AF2375</f>
        <v>0</v>
      </c>
      <c r="AG2375" s="1">
        <f>'[1]RC-1(PY)'!AG2375</f>
        <v>0</v>
      </c>
      <c r="AH2375" s="1">
        <f>'[1]RC-1(PY)'!AH2375</f>
        <v>0</v>
      </c>
      <c r="AI2375" s="1">
        <f>'[1]RC-1(PY)'!AI2375</f>
        <v>0</v>
      </c>
    </row>
    <row r="2376" spans="1:35" x14ac:dyDescent="0.3">
      <c r="A2376" s="1">
        <f>'[1]RC-1(PY)'!A2376</f>
        <v>0</v>
      </c>
      <c r="B2376" s="1">
        <f>'[1]RC-1(PY)'!B2376</f>
        <v>0</v>
      </c>
      <c r="C2376" s="1">
        <f>'[1]RC-1(PY)'!C2376</f>
        <v>0</v>
      </c>
      <c r="D2376" s="1">
        <f>'[1]RC-1(PY)'!D2376</f>
        <v>0</v>
      </c>
      <c r="E2376" s="1">
        <f>'[1]RC-1(PY)'!E2376</f>
        <v>0</v>
      </c>
      <c r="F2376" s="1">
        <f>'[1]RC-1(PY)'!F2376</f>
        <v>0</v>
      </c>
      <c r="G2376" s="1">
        <f>'[1]RC-1(PY)'!G2376</f>
        <v>0</v>
      </c>
      <c r="H2376" s="1">
        <f>'[1]RC-1(PY)'!H2376</f>
        <v>0</v>
      </c>
      <c r="I2376" s="1">
        <f>'[1]RC-1(PY)'!I2376</f>
        <v>0</v>
      </c>
      <c r="J2376" s="1">
        <f>'[1]RC-1(PY)'!J2376</f>
        <v>0</v>
      </c>
      <c r="K2376" s="1">
        <f>'[1]RC-1(PY)'!K2376</f>
        <v>0</v>
      </c>
      <c r="L2376" s="1">
        <f>'[1]RC-1(PY)'!L2376</f>
        <v>0</v>
      </c>
      <c r="M2376" s="1">
        <f>'[1]RC-1(PY)'!M2376</f>
        <v>0</v>
      </c>
      <c r="N2376" s="1">
        <f>'[1]RC-1(PY)'!N2376</f>
        <v>0</v>
      </c>
      <c r="O2376" s="1">
        <f>'[1]RC-1(PY)'!O2376</f>
        <v>0</v>
      </c>
      <c r="P2376" s="1">
        <f>'[1]RC-1(PY)'!P2376</f>
        <v>0</v>
      </c>
      <c r="Q2376" s="1">
        <f>'[1]RC-1(PY)'!Q2376</f>
        <v>0</v>
      </c>
      <c r="R2376" s="1">
        <f>'[1]RC-1(PY)'!R2376</f>
        <v>0</v>
      </c>
      <c r="S2376" s="1">
        <f>'[1]RC-1(PY)'!S2376</f>
        <v>0</v>
      </c>
      <c r="T2376" s="1">
        <f>'[1]RC-1(PY)'!T2376</f>
        <v>0</v>
      </c>
      <c r="U2376" s="1">
        <f>'[1]RC-1(PY)'!U2376</f>
        <v>0</v>
      </c>
      <c r="V2376" s="1">
        <f>'[1]RC-1(PY)'!V2376</f>
        <v>0</v>
      </c>
      <c r="W2376" s="1">
        <f>'[1]RC-1(PY)'!W2376</f>
        <v>0</v>
      </c>
      <c r="X2376" s="1">
        <f>'[1]RC-1(PY)'!X2376</f>
        <v>0</v>
      </c>
      <c r="Y2376" s="1">
        <f>'[1]RC-1(PY)'!Y2376</f>
        <v>0</v>
      </c>
      <c r="Z2376" s="1">
        <f>'[1]RC-1(PY)'!Z2376</f>
        <v>0</v>
      </c>
      <c r="AA2376" s="1">
        <f>'[1]RC-1(PY)'!AA2376</f>
        <v>0</v>
      </c>
      <c r="AB2376" s="1">
        <f>'[1]RC-1(PY)'!AB2376</f>
        <v>0</v>
      </c>
      <c r="AC2376" s="1">
        <f>'[1]RC-1(PY)'!AC2376</f>
        <v>0</v>
      </c>
      <c r="AD2376" s="1">
        <f>'[1]RC-1(PY)'!AD2376</f>
        <v>0</v>
      </c>
      <c r="AE2376" s="1">
        <f>'[1]RC-1(PY)'!AE2376</f>
        <v>0</v>
      </c>
      <c r="AF2376" s="1">
        <f>'[1]RC-1(PY)'!AF2376</f>
        <v>0</v>
      </c>
      <c r="AG2376" s="1">
        <f>'[1]RC-1(PY)'!AG2376</f>
        <v>0</v>
      </c>
      <c r="AH2376" s="1">
        <f>'[1]RC-1(PY)'!AH2376</f>
        <v>0</v>
      </c>
      <c r="AI2376" s="1">
        <f>'[1]RC-1(PY)'!AI2376</f>
        <v>0</v>
      </c>
    </row>
    <row r="2377" spans="1:35" x14ac:dyDescent="0.3">
      <c r="A2377" s="1">
        <f>'[1]RC-1(PY)'!A2377</f>
        <v>0</v>
      </c>
      <c r="B2377" s="1">
        <f>'[1]RC-1(PY)'!B2377</f>
        <v>0</v>
      </c>
      <c r="C2377" s="1">
        <f>'[1]RC-1(PY)'!C2377</f>
        <v>0</v>
      </c>
      <c r="D2377" s="1">
        <f>'[1]RC-1(PY)'!D2377</f>
        <v>0</v>
      </c>
      <c r="E2377" s="1">
        <f>'[1]RC-1(PY)'!E2377</f>
        <v>0</v>
      </c>
      <c r="F2377" s="1">
        <f>'[1]RC-1(PY)'!F2377</f>
        <v>0</v>
      </c>
      <c r="G2377" s="1">
        <f>'[1]RC-1(PY)'!G2377</f>
        <v>0</v>
      </c>
      <c r="H2377" s="1">
        <f>'[1]RC-1(PY)'!H2377</f>
        <v>0</v>
      </c>
      <c r="I2377" s="1">
        <f>'[1]RC-1(PY)'!I2377</f>
        <v>0</v>
      </c>
      <c r="J2377" s="1">
        <f>'[1]RC-1(PY)'!J2377</f>
        <v>0</v>
      </c>
      <c r="K2377" s="1">
        <f>'[1]RC-1(PY)'!K2377</f>
        <v>0</v>
      </c>
      <c r="L2377" s="1">
        <f>'[1]RC-1(PY)'!L2377</f>
        <v>0</v>
      </c>
      <c r="M2377" s="1">
        <f>'[1]RC-1(PY)'!M2377</f>
        <v>0</v>
      </c>
      <c r="N2377" s="1">
        <f>'[1]RC-1(PY)'!N2377</f>
        <v>0</v>
      </c>
      <c r="O2377" s="1">
        <f>'[1]RC-1(PY)'!O2377</f>
        <v>0</v>
      </c>
      <c r="P2377" s="1">
        <f>'[1]RC-1(PY)'!P2377</f>
        <v>0</v>
      </c>
      <c r="Q2377" s="1">
        <f>'[1]RC-1(PY)'!Q2377</f>
        <v>0</v>
      </c>
      <c r="R2377" s="1">
        <f>'[1]RC-1(PY)'!R2377</f>
        <v>0</v>
      </c>
      <c r="S2377" s="1">
        <f>'[1]RC-1(PY)'!S2377</f>
        <v>0</v>
      </c>
      <c r="T2377" s="1">
        <f>'[1]RC-1(PY)'!T2377</f>
        <v>0</v>
      </c>
      <c r="U2377" s="1">
        <f>'[1]RC-1(PY)'!U2377</f>
        <v>0</v>
      </c>
      <c r="V2377" s="1">
        <f>'[1]RC-1(PY)'!V2377</f>
        <v>0</v>
      </c>
      <c r="W2377" s="1">
        <f>'[1]RC-1(PY)'!W2377</f>
        <v>0</v>
      </c>
      <c r="X2377" s="1">
        <f>'[1]RC-1(PY)'!X2377</f>
        <v>0</v>
      </c>
      <c r="Y2377" s="1">
        <f>'[1]RC-1(PY)'!Y2377</f>
        <v>0</v>
      </c>
      <c r="Z2377" s="1">
        <f>'[1]RC-1(PY)'!Z2377</f>
        <v>0</v>
      </c>
      <c r="AA2377" s="1">
        <f>'[1]RC-1(PY)'!AA2377</f>
        <v>0</v>
      </c>
      <c r="AB2377" s="1">
        <f>'[1]RC-1(PY)'!AB2377</f>
        <v>0</v>
      </c>
      <c r="AC2377" s="1">
        <f>'[1]RC-1(PY)'!AC2377</f>
        <v>0</v>
      </c>
      <c r="AD2377" s="1">
        <f>'[1]RC-1(PY)'!AD2377</f>
        <v>0</v>
      </c>
      <c r="AE2377" s="1">
        <f>'[1]RC-1(PY)'!AE2377</f>
        <v>0</v>
      </c>
      <c r="AF2377" s="1">
        <f>'[1]RC-1(PY)'!AF2377</f>
        <v>0</v>
      </c>
      <c r="AG2377" s="1">
        <f>'[1]RC-1(PY)'!AG2377</f>
        <v>0</v>
      </c>
      <c r="AH2377" s="1">
        <f>'[1]RC-1(PY)'!AH2377</f>
        <v>0</v>
      </c>
      <c r="AI2377" s="1">
        <f>'[1]RC-1(PY)'!AI2377</f>
        <v>0</v>
      </c>
    </row>
    <row r="2378" spans="1:35" x14ac:dyDescent="0.3">
      <c r="A2378" s="1">
        <f>'[1]RC-1(PY)'!A2378</f>
        <v>0</v>
      </c>
      <c r="B2378" s="1">
        <f>'[1]RC-1(PY)'!B2378</f>
        <v>0</v>
      </c>
      <c r="C2378" s="1">
        <f>'[1]RC-1(PY)'!C2378</f>
        <v>0</v>
      </c>
      <c r="D2378" s="1">
        <f>'[1]RC-1(PY)'!D2378</f>
        <v>0</v>
      </c>
      <c r="E2378" s="1">
        <f>'[1]RC-1(PY)'!E2378</f>
        <v>0</v>
      </c>
      <c r="F2378" s="1">
        <f>'[1]RC-1(PY)'!F2378</f>
        <v>0</v>
      </c>
      <c r="G2378" s="1">
        <f>'[1]RC-1(PY)'!G2378</f>
        <v>0</v>
      </c>
      <c r="H2378" s="1">
        <f>'[1]RC-1(PY)'!H2378</f>
        <v>0</v>
      </c>
      <c r="I2378" s="1">
        <f>'[1]RC-1(PY)'!I2378</f>
        <v>0</v>
      </c>
      <c r="J2378" s="1">
        <f>'[1]RC-1(PY)'!J2378</f>
        <v>0</v>
      </c>
      <c r="K2378" s="1">
        <f>'[1]RC-1(PY)'!K2378</f>
        <v>0</v>
      </c>
      <c r="L2378" s="1">
        <f>'[1]RC-1(PY)'!L2378</f>
        <v>0</v>
      </c>
      <c r="M2378" s="1">
        <f>'[1]RC-1(PY)'!M2378</f>
        <v>0</v>
      </c>
      <c r="N2378" s="1">
        <f>'[1]RC-1(PY)'!N2378</f>
        <v>0</v>
      </c>
      <c r="O2378" s="1">
        <f>'[1]RC-1(PY)'!O2378</f>
        <v>0</v>
      </c>
      <c r="P2378" s="1">
        <f>'[1]RC-1(PY)'!P2378</f>
        <v>0</v>
      </c>
      <c r="Q2378" s="1">
        <f>'[1]RC-1(PY)'!Q2378</f>
        <v>0</v>
      </c>
      <c r="R2378" s="1">
        <f>'[1]RC-1(PY)'!R2378</f>
        <v>0</v>
      </c>
      <c r="S2378" s="1">
        <f>'[1]RC-1(PY)'!S2378</f>
        <v>0</v>
      </c>
      <c r="T2378" s="1">
        <f>'[1]RC-1(PY)'!T2378</f>
        <v>0</v>
      </c>
      <c r="U2378" s="1">
        <f>'[1]RC-1(PY)'!U2378</f>
        <v>0</v>
      </c>
      <c r="V2378" s="1">
        <f>'[1]RC-1(PY)'!V2378</f>
        <v>0</v>
      </c>
      <c r="W2378" s="1">
        <f>'[1]RC-1(PY)'!W2378</f>
        <v>0</v>
      </c>
      <c r="X2378" s="1">
        <f>'[1]RC-1(PY)'!X2378</f>
        <v>0</v>
      </c>
      <c r="Y2378" s="1">
        <f>'[1]RC-1(PY)'!Y2378</f>
        <v>0</v>
      </c>
      <c r="Z2378" s="1">
        <f>'[1]RC-1(PY)'!Z2378</f>
        <v>0</v>
      </c>
      <c r="AA2378" s="1">
        <f>'[1]RC-1(PY)'!AA2378</f>
        <v>0</v>
      </c>
      <c r="AB2378" s="1">
        <f>'[1]RC-1(PY)'!AB2378</f>
        <v>0</v>
      </c>
      <c r="AC2378" s="1">
        <f>'[1]RC-1(PY)'!AC2378</f>
        <v>0</v>
      </c>
      <c r="AD2378" s="1">
        <f>'[1]RC-1(PY)'!AD2378</f>
        <v>0</v>
      </c>
      <c r="AE2378" s="1">
        <f>'[1]RC-1(PY)'!AE2378</f>
        <v>0</v>
      </c>
      <c r="AF2378" s="1">
        <f>'[1]RC-1(PY)'!AF2378</f>
        <v>0</v>
      </c>
      <c r="AG2378" s="1">
        <f>'[1]RC-1(PY)'!AG2378</f>
        <v>0</v>
      </c>
      <c r="AH2378" s="1">
        <f>'[1]RC-1(PY)'!AH2378</f>
        <v>0</v>
      </c>
      <c r="AI2378" s="1">
        <f>'[1]RC-1(PY)'!AI2378</f>
        <v>0</v>
      </c>
    </row>
    <row r="2379" spans="1:35" x14ac:dyDescent="0.3">
      <c r="A2379" s="1">
        <f>'[1]RC-1(PY)'!A2379</f>
        <v>0</v>
      </c>
      <c r="B2379" s="1">
        <f>'[1]RC-1(PY)'!B2379</f>
        <v>0</v>
      </c>
      <c r="C2379" s="1">
        <f>'[1]RC-1(PY)'!C2379</f>
        <v>0</v>
      </c>
      <c r="D2379" s="1">
        <f>'[1]RC-1(PY)'!D2379</f>
        <v>0</v>
      </c>
      <c r="E2379" s="1">
        <f>'[1]RC-1(PY)'!E2379</f>
        <v>0</v>
      </c>
      <c r="F2379" s="1">
        <f>'[1]RC-1(PY)'!F2379</f>
        <v>0</v>
      </c>
      <c r="G2379" s="1">
        <f>'[1]RC-1(PY)'!G2379</f>
        <v>0</v>
      </c>
      <c r="H2379" s="1">
        <f>'[1]RC-1(PY)'!H2379</f>
        <v>0</v>
      </c>
      <c r="I2379" s="1">
        <f>'[1]RC-1(PY)'!I2379</f>
        <v>0</v>
      </c>
      <c r="J2379" s="1">
        <f>'[1]RC-1(PY)'!J2379</f>
        <v>0</v>
      </c>
      <c r="K2379" s="1">
        <f>'[1]RC-1(PY)'!K2379</f>
        <v>0</v>
      </c>
      <c r="L2379" s="1">
        <f>'[1]RC-1(PY)'!L2379</f>
        <v>0</v>
      </c>
      <c r="M2379" s="1">
        <f>'[1]RC-1(PY)'!M2379</f>
        <v>0</v>
      </c>
      <c r="N2379" s="1">
        <f>'[1]RC-1(PY)'!N2379</f>
        <v>0</v>
      </c>
      <c r="O2379" s="1">
        <f>'[1]RC-1(PY)'!O2379</f>
        <v>0</v>
      </c>
      <c r="P2379" s="1">
        <f>'[1]RC-1(PY)'!P2379</f>
        <v>0</v>
      </c>
      <c r="Q2379" s="1">
        <f>'[1]RC-1(PY)'!Q2379</f>
        <v>0</v>
      </c>
      <c r="R2379" s="1">
        <f>'[1]RC-1(PY)'!R2379</f>
        <v>0</v>
      </c>
      <c r="S2379" s="1">
        <f>'[1]RC-1(PY)'!S2379</f>
        <v>0</v>
      </c>
      <c r="T2379" s="1">
        <f>'[1]RC-1(PY)'!T2379</f>
        <v>0</v>
      </c>
      <c r="U2379" s="1">
        <f>'[1]RC-1(PY)'!U2379</f>
        <v>0</v>
      </c>
      <c r="V2379" s="1">
        <f>'[1]RC-1(PY)'!V2379</f>
        <v>0</v>
      </c>
      <c r="W2379" s="1">
        <f>'[1]RC-1(PY)'!W2379</f>
        <v>0</v>
      </c>
      <c r="X2379" s="1">
        <f>'[1]RC-1(PY)'!X2379</f>
        <v>0</v>
      </c>
      <c r="Y2379" s="1">
        <f>'[1]RC-1(PY)'!Y2379</f>
        <v>0</v>
      </c>
      <c r="Z2379" s="1">
        <f>'[1]RC-1(PY)'!Z2379</f>
        <v>0</v>
      </c>
      <c r="AA2379" s="1">
        <f>'[1]RC-1(PY)'!AA2379</f>
        <v>0</v>
      </c>
      <c r="AB2379" s="1">
        <f>'[1]RC-1(PY)'!AB2379</f>
        <v>0</v>
      </c>
      <c r="AC2379" s="1">
        <f>'[1]RC-1(PY)'!AC2379</f>
        <v>0</v>
      </c>
      <c r="AD2379" s="1">
        <f>'[1]RC-1(PY)'!AD2379</f>
        <v>0</v>
      </c>
      <c r="AE2379" s="1">
        <f>'[1]RC-1(PY)'!AE2379</f>
        <v>0</v>
      </c>
      <c r="AF2379" s="1">
        <f>'[1]RC-1(PY)'!AF2379</f>
        <v>0</v>
      </c>
      <c r="AG2379" s="1">
        <f>'[1]RC-1(PY)'!AG2379</f>
        <v>0</v>
      </c>
      <c r="AH2379" s="1">
        <f>'[1]RC-1(PY)'!AH2379</f>
        <v>0</v>
      </c>
      <c r="AI2379" s="1">
        <f>'[1]RC-1(PY)'!AI2379</f>
        <v>0</v>
      </c>
    </row>
    <row r="2380" spans="1:35" x14ac:dyDescent="0.3">
      <c r="A2380" s="1">
        <f>'[1]RC-1(PY)'!A2380</f>
        <v>0</v>
      </c>
      <c r="B2380" s="1">
        <f>'[1]RC-1(PY)'!B2380</f>
        <v>0</v>
      </c>
      <c r="C2380" s="1">
        <f>'[1]RC-1(PY)'!C2380</f>
        <v>0</v>
      </c>
      <c r="D2380" s="1">
        <f>'[1]RC-1(PY)'!D2380</f>
        <v>0</v>
      </c>
      <c r="E2380" s="1">
        <f>'[1]RC-1(PY)'!E2380</f>
        <v>0</v>
      </c>
      <c r="F2380" s="1">
        <f>'[1]RC-1(PY)'!F2380</f>
        <v>0</v>
      </c>
      <c r="G2380" s="1">
        <f>'[1]RC-1(PY)'!G2380</f>
        <v>0</v>
      </c>
      <c r="H2380" s="1">
        <f>'[1]RC-1(PY)'!H2380</f>
        <v>0</v>
      </c>
      <c r="I2380" s="1">
        <f>'[1]RC-1(PY)'!I2380</f>
        <v>0</v>
      </c>
      <c r="J2380" s="1">
        <f>'[1]RC-1(PY)'!J2380</f>
        <v>0</v>
      </c>
      <c r="K2380" s="1">
        <f>'[1]RC-1(PY)'!K2380</f>
        <v>0</v>
      </c>
      <c r="L2380" s="1">
        <f>'[1]RC-1(PY)'!L2380</f>
        <v>0</v>
      </c>
      <c r="M2380" s="1">
        <f>'[1]RC-1(PY)'!M2380</f>
        <v>0</v>
      </c>
      <c r="N2380" s="1">
        <f>'[1]RC-1(PY)'!N2380</f>
        <v>0</v>
      </c>
      <c r="O2380" s="1">
        <f>'[1]RC-1(PY)'!O2380</f>
        <v>0</v>
      </c>
      <c r="P2380" s="1">
        <f>'[1]RC-1(PY)'!P2380</f>
        <v>0</v>
      </c>
      <c r="Q2380" s="1">
        <f>'[1]RC-1(PY)'!Q2380</f>
        <v>0</v>
      </c>
      <c r="R2380" s="1">
        <f>'[1]RC-1(PY)'!R2380</f>
        <v>0</v>
      </c>
      <c r="S2380" s="1">
        <f>'[1]RC-1(PY)'!S2380</f>
        <v>0</v>
      </c>
      <c r="T2380" s="1">
        <f>'[1]RC-1(PY)'!T2380</f>
        <v>0</v>
      </c>
      <c r="U2380" s="1">
        <f>'[1]RC-1(PY)'!U2380</f>
        <v>0</v>
      </c>
      <c r="V2380" s="1">
        <f>'[1]RC-1(PY)'!V2380</f>
        <v>0</v>
      </c>
      <c r="W2380" s="1">
        <f>'[1]RC-1(PY)'!W2380</f>
        <v>0</v>
      </c>
      <c r="X2380" s="1">
        <f>'[1]RC-1(PY)'!X2380</f>
        <v>0</v>
      </c>
      <c r="Y2380" s="1">
        <f>'[1]RC-1(PY)'!Y2380</f>
        <v>0</v>
      </c>
      <c r="Z2380" s="1">
        <f>'[1]RC-1(PY)'!Z2380</f>
        <v>0</v>
      </c>
      <c r="AA2380" s="1">
        <f>'[1]RC-1(PY)'!AA2380</f>
        <v>0</v>
      </c>
      <c r="AB2380" s="1">
        <f>'[1]RC-1(PY)'!AB2380</f>
        <v>0</v>
      </c>
      <c r="AC2380" s="1">
        <f>'[1]RC-1(PY)'!AC2380</f>
        <v>0</v>
      </c>
      <c r="AD2380" s="1">
        <f>'[1]RC-1(PY)'!AD2380</f>
        <v>0</v>
      </c>
      <c r="AE2380" s="1">
        <f>'[1]RC-1(PY)'!AE2380</f>
        <v>0</v>
      </c>
      <c r="AF2380" s="1">
        <f>'[1]RC-1(PY)'!AF2380</f>
        <v>0</v>
      </c>
      <c r="AG2380" s="1">
        <f>'[1]RC-1(PY)'!AG2380</f>
        <v>0</v>
      </c>
      <c r="AH2380" s="1">
        <f>'[1]RC-1(PY)'!AH2380</f>
        <v>0</v>
      </c>
      <c r="AI2380" s="1">
        <f>'[1]RC-1(PY)'!AI2380</f>
        <v>0</v>
      </c>
    </row>
    <row r="2381" spans="1:35" x14ac:dyDescent="0.3">
      <c r="A2381" s="1">
        <f>'[1]RC-1(PY)'!A2381</f>
        <v>0</v>
      </c>
      <c r="B2381" s="1">
        <f>'[1]RC-1(PY)'!B2381</f>
        <v>0</v>
      </c>
      <c r="C2381" s="1">
        <f>'[1]RC-1(PY)'!C2381</f>
        <v>0</v>
      </c>
      <c r="D2381" s="1">
        <f>'[1]RC-1(PY)'!D2381</f>
        <v>0</v>
      </c>
      <c r="E2381" s="1">
        <f>'[1]RC-1(PY)'!E2381</f>
        <v>0</v>
      </c>
      <c r="F2381" s="1">
        <f>'[1]RC-1(PY)'!F2381</f>
        <v>0</v>
      </c>
      <c r="G2381" s="1">
        <f>'[1]RC-1(PY)'!G2381</f>
        <v>0</v>
      </c>
      <c r="H2381" s="1">
        <f>'[1]RC-1(PY)'!H2381</f>
        <v>0</v>
      </c>
      <c r="I2381" s="1">
        <f>'[1]RC-1(PY)'!I2381</f>
        <v>0</v>
      </c>
      <c r="J2381" s="1">
        <f>'[1]RC-1(PY)'!J2381</f>
        <v>0</v>
      </c>
      <c r="K2381" s="1">
        <f>'[1]RC-1(PY)'!K2381</f>
        <v>0</v>
      </c>
      <c r="L2381" s="1">
        <f>'[1]RC-1(PY)'!L2381</f>
        <v>0</v>
      </c>
      <c r="M2381" s="1">
        <f>'[1]RC-1(PY)'!M2381</f>
        <v>0</v>
      </c>
      <c r="N2381" s="1">
        <f>'[1]RC-1(PY)'!N2381</f>
        <v>0</v>
      </c>
      <c r="O2381" s="1">
        <f>'[1]RC-1(PY)'!O2381</f>
        <v>0</v>
      </c>
      <c r="P2381" s="1">
        <f>'[1]RC-1(PY)'!P2381</f>
        <v>0</v>
      </c>
      <c r="Q2381" s="1">
        <f>'[1]RC-1(PY)'!Q2381</f>
        <v>0</v>
      </c>
      <c r="R2381" s="1">
        <f>'[1]RC-1(PY)'!R2381</f>
        <v>0</v>
      </c>
      <c r="S2381" s="1">
        <f>'[1]RC-1(PY)'!S2381</f>
        <v>0</v>
      </c>
      <c r="T2381" s="1">
        <f>'[1]RC-1(PY)'!T2381</f>
        <v>0</v>
      </c>
      <c r="U2381" s="1">
        <f>'[1]RC-1(PY)'!U2381</f>
        <v>0</v>
      </c>
      <c r="V2381" s="1">
        <f>'[1]RC-1(PY)'!V2381</f>
        <v>0</v>
      </c>
      <c r="W2381" s="1">
        <f>'[1]RC-1(PY)'!W2381</f>
        <v>0</v>
      </c>
      <c r="X2381" s="1">
        <f>'[1]RC-1(PY)'!X2381</f>
        <v>0</v>
      </c>
      <c r="Y2381" s="1">
        <f>'[1]RC-1(PY)'!Y2381</f>
        <v>0</v>
      </c>
      <c r="Z2381" s="1">
        <f>'[1]RC-1(PY)'!Z2381</f>
        <v>0</v>
      </c>
      <c r="AA2381" s="1">
        <f>'[1]RC-1(PY)'!AA2381</f>
        <v>0</v>
      </c>
      <c r="AB2381" s="1">
        <f>'[1]RC-1(PY)'!AB2381</f>
        <v>0</v>
      </c>
      <c r="AC2381" s="1">
        <f>'[1]RC-1(PY)'!AC2381</f>
        <v>0</v>
      </c>
      <c r="AD2381" s="1">
        <f>'[1]RC-1(PY)'!AD2381</f>
        <v>0</v>
      </c>
      <c r="AE2381" s="1">
        <f>'[1]RC-1(PY)'!AE2381</f>
        <v>0</v>
      </c>
      <c r="AF2381" s="1">
        <f>'[1]RC-1(PY)'!AF2381</f>
        <v>0</v>
      </c>
      <c r="AG2381" s="1">
        <f>'[1]RC-1(PY)'!AG2381</f>
        <v>0</v>
      </c>
      <c r="AH2381" s="1">
        <f>'[1]RC-1(PY)'!AH2381</f>
        <v>0</v>
      </c>
      <c r="AI2381" s="1">
        <f>'[1]RC-1(PY)'!AI2381</f>
        <v>0</v>
      </c>
    </row>
    <row r="2382" spans="1:35" x14ac:dyDescent="0.3">
      <c r="A2382" s="1">
        <f>'[1]RC-1(PY)'!A2382</f>
        <v>0</v>
      </c>
      <c r="B2382" s="1">
        <f>'[1]RC-1(PY)'!B2382</f>
        <v>0</v>
      </c>
      <c r="C2382" s="1">
        <f>'[1]RC-1(PY)'!C2382</f>
        <v>0</v>
      </c>
      <c r="D2382" s="1">
        <f>'[1]RC-1(PY)'!D2382</f>
        <v>0</v>
      </c>
      <c r="E2382" s="1">
        <f>'[1]RC-1(PY)'!E2382</f>
        <v>0</v>
      </c>
      <c r="F2382" s="1">
        <f>'[1]RC-1(PY)'!F2382</f>
        <v>0</v>
      </c>
      <c r="G2382" s="1">
        <f>'[1]RC-1(PY)'!G2382</f>
        <v>0</v>
      </c>
      <c r="H2382" s="1">
        <f>'[1]RC-1(PY)'!H2382</f>
        <v>0</v>
      </c>
      <c r="I2382" s="1">
        <f>'[1]RC-1(PY)'!I2382</f>
        <v>0</v>
      </c>
      <c r="J2382" s="1">
        <f>'[1]RC-1(PY)'!J2382</f>
        <v>0</v>
      </c>
      <c r="K2382" s="1">
        <f>'[1]RC-1(PY)'!K2382</f>
        <v>0</v>
      </c>
      <c r="L2382" s="1">
        <f>'[1]RC-1(PY)'!L2382</f>
        <v>0</v>
      </c>
      <c r="M2382" s="1">
        <f>'[1]RC-1(PY)'!M2382</f>
        <v>0</v>
      </c>
      <c r="N2382" s="1">
        <f>'[1]RC-1(PY)'!N2382</f>
        <v>0</v>
      </c>
      <c r="O2382" s="1">
        <f>'[1]RC-1(PY)'!O2382</f>
        <v>0</v>
      </c>
      <c r="P2382" s="1">
        <f>'[1]RC-1(PY)'!P2382</f>
        <v>0</v>
      </c>
      <c r="Q2382" s="1">
        <f>'[1]RC-1(PY)'!Q2382</f>
        <v>0</v>
      </c>
      <c r="R2382" s="1">
        <f>'[1]RC-1(PY)'!R2382</f>
        <v>0</v>
      </c>
      <c r="S2382" s="1">
        <f>'[1]RC-1(PY)'!S2382</f>
        <v>0</v>
      </c>
      <c r="T2382" s="1">
        <f>'[1]RC-1(PY)'!T2382</f>
        <v>0</v>
      </c>
      <c r="U2382" s="1">
        <f>'[1]RC-1(PY)'!U2382</f>
        <v>0</v>
      </c>
      <c r="V2382" s="1">
        <f>'[1]RC-1(PY)'!V2382</f>
        <v>0</v>
      </c>
      <c r="W2382" s="1">
        <f>'[1]RC-1(PY)'!W2382</f>
        <v>0</v>
      </c>
      <c r="X2382" s="1">
        <f>'[1]RC-1(PY)'!X2382</f>
        <v>0</v>
      </c>
      <c r="Y2382" s="1">
        <f>'[1]RC-1(PY)'!Y2382</f>
        <v>0</v>
      </c>
      <c r="Z2382" s="1">
        <f>'[1]RC-1(PY)'!Z2382</f>
        <v>0</v>
      </c>
      <c r="AA2382" s="1">
        <f>'[1]RC-1(PY)'!AA2382</f>
        <v>0</v>
      </c>
      <c r="AB2382" s="1">
        <f>'[1]RC-1(PY)'!AB2382</f>
        <v>0</v>
      </c>
      <c r="AC2382" s="1">
        <f>'[1]RC-1(PY)'!AC2382</f>
        <v>0</v>
      </c>
      <c r="AD2382" s="1">
        <f>'[1]RC-1(PY)'!AD2382</f>
        <v>0</v>
      </c>
      <c r="AE2382" s="1">
        <f>'[1]RC-1(PY)'!AE2382</f>
        <v>0</v>
      </c>
      <c r="AF2382" s="1">
        <f>'[1]RC-1(PY)'!AF2382</f>
        <v>0</v>
      </c>
      <c r="AG2382" s="1">
        <f>'[1]RC-1(PY)'!AG2382</f>
        <v>0</v>
      </c>
      <c r="AH2382" s="1">
        <f>'[1]RC-1(PY)'!AH2382</f>
        <v>0</v>
      </c>
      <c r="AI2382" s="1">
        <f>'[1]RC-1(PY)'!AI2382</f>
        <v>0</v>
      </c>
    </row>
    <row r="2383" spans="1:35" x14ac:dyDescent="0.3">
      <c r="A2383" s="1">
        <f>'[1]RC-1(PY)'!A2383</f>
        <v>0</v>
      </c>
      <c r="B2383" s="1">
        <f>'[1]RC-1(PY)'!B2383</f>
        <v>0</v>
      </c>
      <c r="C2383" s="1">
        <f>'[1]RC-1(PY)'!C2383</f>
        <v>0</v>
      </c>
      <c r="D2383" s="1">
        <f>'[1]RC-1(PY)'!D2383</f>
        <v>0</v>
      </c>
      <c r="E2383" s="1">
        <f>'[1]RC-1(PY)'!E2383</f>
        <v>0</v>
      </c>
      <c r="F2383" s="1">
        <f>'[1]RC-1(PY)'!F2383</f>
        <v>0</v>
      </c>
      <c r="G2383" s="1">
        <f>'[1]RC-1(PY)'!G2383</f>
        <v>0</v>
      </c>
      <c r="H2383" s="1">
        <f>'[1]RC-1(PY)'!H2383</f>
        <v>0</v>
      </c>
      <c r="I2383" s="1">
        <f>'[1]RC-1(PY)'!I2383</f>
        <v>0</v>
      </c>
      <c r="J2383" s="1">
        <f>'[1]RC-1(PY)'!J2383</f>
        <v>0</v>
      </c>
      <c r="K2383" s="1">
        <f>'[1]RC-1(PY)'!K2383</f>
        <v>0</v>
      </c>
      <c r="L2383" s="1">
        <f>'[1]RC-1(PY)'!L2383</f>
        <v>0</v>
      </c>
      <c r="M2383" s="1">
        <f>'[1]RC-1(PY)'!M2383</f>
        <v>0</v>
      </c>
      <c r="N2383" s="1">
        <f>'[1]RC-1(PY)'!N2383</f>
        <v>0</v>
      </c>
      <c r="O2383" s="1">
        <f>'[1]RC-1(PY)'!O2383</f>
        <v>0</v>
      </c>
      <c r="P2383" s="1">
        <f>'[1]RC-1(PY)'!P2383</f>
        <v>0</v>
      </c>
      <c r="Q2383" s="1">
        <f>'[1]RC-1(PY)'!Q2383</f>
        <v>0</v>
      </c>
      <c r="R2383" s="1">
        <f>'[1]RC-1(PY)'!R2383</f>
        <v>0</v>
      </c>
      <c r="S2383" s="1">
        <f>'[1]RC-1(PY)'!S2383</f>
        <v>0</v>
      </c>
      <c r="T2383" s="1">
        <f>'[1]RC-1(PY)'!T2383</f>
        <v>0</v>
      </c>
      <c r="U2383" s="1">
        <f>'[1]RC-1(PY)'!U2383</f>
        <v>0</v>
      </c>
      <c r="V2383" s="1">
        <f>'[1]RC-1(PY)'!V2383</f>
        <v>0</v>
      </c>
      <c r="W2383" s="1">
        <f>'[1]RC-1(PY)'!W2383</f>
        <v>0</v>
      </c>
      <c r="X2383" s="1">
        <f>'[1]RC-1(PY)'!X2383</f>
        <v>0</v>
      </c>
      <c r="Y2383" s="1">
        <f>'[1]RC-1(PY)'!Y2383</f>
        <v>0</v>
      </c>
      <c r="Z2383" s="1">
        <f>'[1]RC-1(PY)'!Z2383</f>
        <v>0</v>
      </c>
      <c r="AA2383" s="1">
        <f>'[1]RC-1(PY)'!AA2383</f>
        <v>0</v>
      </c>
      <c r="AB2383" s="1">
        <f>'[1]RC-1(PY)'!AB2383</f>
        <v>0</v>
      </c>
      <c r="AC2383" s="1">
        <f>'[1]RC-1(PY)'!AC2383</f>
        <v>0</v>
      </c>
      <c r="AD2383" s="1">
        <f>'[1]RC-1(PY)'!AD2383</f>
        <v>0</v>
      </c>
      <c r="AE2383" s="1">
        <f>'[1]RC-1(PY)'!AE2383</f>
        <v>0</v>
      </c>
      <c r="AF2383" s="1">
        <f>'[1]RC-1(PY)'!AF2383</f>
        <v>0</v>
      </c>
      <c r="AG2383" s="1">
        <f>'[1]RC-1(PY)'!AG2383</f>
        <v>0</v>
      </c>
      <c r="AH2383" s="1">
        <f>'[1]RC-1(PY)'!AH2383</f>
        <v>0</v>
      </c>
      <c r="AI2383" s="1">
        <f>'[1]RC-1(PY)'!AI2383</f>
        <v>0</v>
      </c>
    </row>
    <row r="2384" spans="1:35" x14ac:dyDescent="0.3">
      <c r="A2384" s="1">
        <f>'[1]RC-1(PY)'!A2384</f>
        <v>0</v>
      </c>
      <c r="B2384" s="1">
        <f>'[1]RC-1(PY)'!B2384</f>
        <v>0</v>
      </c>
      <c r="C2384" s="1">
        <f>'[1]RC-1(PY)'!C2384</f>
        <v>0</v>
      </c>
      <c r="D2384" s="1">
        <f>'[1]RC-1(PY)'!D2384</f>
        <v>0</v>
      </c>
      <c r="E2384" s="1">
        <f>'[1]RC-1(PY)'!E2384</f>
        <v>0</v>
      </c>
      <c r="F2384" s="1">
        <f>'[1]RC-1(PY)'!F2384</f>
        <v>0</v>
      </c>
      <c r="G2384" s="1">
        <f>'[1]RC-1(PY)'!G2384</f>
        <v>0</v>
      </c>
      <c r="H2384" s="1">
        <f>'[1]RC-1(PY)'!H2384</f>
        <v>0</v>
      </c>
      <c r="I2384" s="1">
        <f>'[1]RC-1(PY)'!I2384</f>
        <v>0</v>
      </c>
      <c r="J2384" s="1">
        <f>'[1]RC-1(PY)'!J2384</f>
        <v>0</v>
      </c>
      <c r="K2384" s="1">
        <f>'[1]RC-1(PY)'!K2384</f>
        <v>0</v>
      </c>
      <c r="L2384" s="1">
        <f>'[1]RC-1(PY)'!L2384</f>
        <v>0</v>
      </c>
      <c r="M2384" s="1">
        <f>'[1]RC-1(PY)'!M2384</f>
        <v>0</v>
      </c>
      <c r="N2384" s="1">
        <f>'[1]RC-1(PY)'!N2384</f>
        <v>0</v>
      </c>
      <c r="O2384" s="1">
        <f>'[1]RC-1(PY)'!O2384</f>
        <v>0</v>
      </c>
      <c r="P2384" s="1">
        <f>'[1]RC-1(PY)'!P2384</f>
        <v>0</v>
      </c>
      <c r="Q2384" s="1">
        <f>'[1]RC-1(PY)'!Q2384</f>
        <v>0</v>
      </c>
      <c r="R2384" s="1">
        <f>'[1]RC-1(PY)'!R2384</f>
        <v>0</v>
      </c>
      <c r="S2384" s="1">
        <f>'[1]RC-1(PY)'!S2384</f>
        <v>0</v>
      </c>
      <c r="T2384" s="1">
        <f>'[1]RC-1(PY)'!T2384</f>
        <v>0</v>
      </c>
      <c r="U2384" s="1">
        <f>'[1]RC-1(PY)'!U2384</f>
        <v>0</v>
      </c>
      <c r="V2384" s="1">
        <f>'[1]RC-1(PY)'!V2384</f>
        <v>0</v>
      </c>
      <c r="W2384" s="1">
        <f>'[1]RC-1(PY)'!W2384</f>
        <v>0</v>
      </c>
      <c r="X2384" s="1">
        <f>'[1]RC-1(PY)'!X2384</f>
        <v>0</v>
      </c>
      <c r="Y2384" s="1">
        <f>'[1]RC-1(PY)'!Y2384</f>
        <v>0</v>
      </c>
      <c r="Z2384" s="1">
        <f>'[1]RC-1(PY)'!Z2384</f>
        <v>0</v>
      </c>
      <c r="AA2384" s="1">
        <f>'[1]RC-1(PY)'!AA2384</f>
        <v>0</v>
      </c>
      <c r="AB2384" s="1">
        <f>'[1]RC-1(PY)'!AB2384</f>
        <v>0</v>
      </c>
      <c r="AC2384" s="1">
        <f>'[1]RC-1(PY)'!AC2384</f>
        <v>0</v>
      </c>
      <c r="AD2384" s="1">
        <f>'[1]RC-1(PY)'!AD2384</f>
        <v>0</v>
      </c>
      <c r="AE2384" s="1">
        <f>'[1]RC-1(PY)'!AE2384</f>
        <v>0</v>
      </c>
      <c r="AF2384" s="1">
        <f>'[1]RC-1(PY)'!AF2384</f>
        <v>0</v>
      </c>
      <c r="AG2384" s="1">
        <f>'[1]RC-1(PY)'!AG2384</f>
        <v>0</v>
      </c>
      <c r="AH2384" s="1">
        <f>'[1]RC-1(PY)'!AH2384</f>
        <v>0</v>
      </c>
      <c r="AI2384" s="1">
        <f>'[1]RC-1(PY)'!AI2384</f>
        <v>0</v>
      </c>
    </row>
    <row r="2385" spans="1:35" x14ac:dyDescent="0.3">
      <c r="A2385" s="1">
        <f>'[1]RC-1(PY)'!A2385</f>
        <v>0</v>
      </c>
      <c r="B2385" s="1">
        <f>'[1]RC-1(PY)'!B2385</f>
        <v>0</v>
      </c>
      <c r="C2385" s="1">
        <f>'[1]RC-1(PY)'!C2385</f>
        <v>0</v>
      </c>
      <c r="D2385" s="1">
        <f>'[1]RC-1(PY)'!D2385</f>
        <v>0</v>
      </c>
      <c r="E2385" s="1">
        <f>'[1]RC-1(PY)'!E2385</f>
        <v>0</v>
      </c>
      <c r="F2385" s="1">
        <f>'[1]RC-1(PY)'!F2385</f>
        <v>0</v>
      </c>
      <c r="G2385" s="1">
        <f>'[1]RC-1(PY)'!G2385</f>
        <v>0</v>
      </c>
      <c r="H2385" s="1">
        <f>'[1]RC-1(PY)'!H2385</f>
        <v>0</v>
      </c>
      <c r="I2385" s="1">
        <f>'[1]RC-1(PY)'!I2385</f>
        <v>0</v>
      </c>
      <c r="J2385" s="1">
        <f>'[1]RC-1(PY)'!J2385</f>
        <v>0</v>
      </c>
      <c r="K2385" s="1">
        <f>'[1]RC-1(PY)'!K2385</f>
        <v>0</v>
      </c>
      <c r="L2385" s="1">
        <f>'[1]RC-1(PY)'!L2385</f>
        <v>0</v>
      </c>
      <c r="M2385" s="1">
        <f>'[1]RC-1(PY)'!M2385</f>
        <v>0</v>
      </c>
      <c r="N2385" s="1">
        <f>'[1]RC-1(PY)'!N2385</f>
        <v>0</v>
      </c>
      <c r="O2385" s="1">
        <f>'[1]RC-1(PY)'!O2385</f>
        <v>0</v>
      </c>
      <c r="P2385" s="1">
        <f>'[1]RC-1(PY)'!P2385</f>
        <v>0</v>
      </c>
      <c r="Q2385" s="1">
        <f>'[1]RC-1(PY)'!Q2385</f>
        <v>0</v>
      </c>
      <c r="R2385" s="1">
        <f>'[1]RC-1(PY)'!R2385</f>
        <v>0</v>
      </c>
      <c r="S2385" s="1">
        <f>'[1]RC-1(PY)'!S2385</f>
        <v>0</v>
      </c>
      <c r="T2385" s="1">
        <f>'[1]RC-1(PY)'!T2385</f>
        <v>0</v>
      </c>
      <c r="U2385" s="1">
        <f>'[1]RC-1(PY)'!U2385</f>
        <v>0</v>
      </c>
      <c r="V2385" s="1">
        <f>'[1]RC-1(PY)'!V2385</f>
        <v>0</v>
      </c>
      <c r="W2385" s="1">
        <f>'[1]RC-1(PY)'!W2385</f>
        <v>0</v>
      </c>
      <c r="X2385" s="1">
        <f>'[1]RC-1(PY)'!X2385</f>
        <v>0</v>
      </c>
      <c r="Y2385" s="1">
        <f>'[1]RC-1(PY)'!Y2385</f>
        <v>0</v>
      </c>
      <c r="Z2385" s="1">
        <f>'[1]RC-1(PY)'!Z2385</f>
        <v>0</v>
      </c>
      <c r="AA2385" s="1">
        <f>'[1]RC-1(PY)'!AA2385</f>
        <v>0</v>
      </c>
      <c r="AB2385" s="1">
        <f>'[1]RC-1(PY)'!AB2385</f>
        <v>0</v>
      </c>
      <c r="AC2385" s="1">
        <f>'[1]RC-1(PY)'!AC2385</f>
        <v>0</v>
      </c>
      <c r="AD2385" s="1">
        <f>'[1]RC-1(PY)'!AD2385</f>
        <v>0</v>
      </c>
      <c r="AE2385" s="1">
        <f>'[1]RC-1(PY)'!AE2385</f>
        <v>0</v>
      </c>
      <c r="AF2385" s="1">
        <f>'[1]RC-1(PY)'!AF2385</f>
        <v>0</v>
      </c>
      <c r="AG2385" s="1">
        <f>'[1]RC-1(PY)'!AG2385</f>
        <v>0</v>
      </c>
      <c r="AH2385" s="1">
        <f>'[1]RC-1(PY)'!AH2385</f>
        <v>0</v>
      </c>
      <c r="AI2385" s="1">
        <f>'[1]RC-1(PY)'!AI2385</f>
        <v>0</v>
      </c>
    </row>
    <row r="2386" spans="1:35" x14ac:dyDescent="0.3">
      <c r="A2386" s="1">
        <f>'[1]RC-1(PY)'!A2386</f>
        <v>0</v>
      </c>
      <c r="B2386" s="1">
        <f>'[1]RC-1(PY)'!B2386</f>
        <v>0</v>
      </c>
      <c r="C2386" s="1">
        <f>'[1]RC-1(PY)'!C2386</f>
        <v>0</v>
      </c>
      <c r="D2386" s="1">
        <f>'[1]RC-1(PY)'!D2386</f>
        <v>0</v>
      </c>
      <c r="E2386" s="1">
        <f>'[1]RC-1(PY)'!E2386</f>
        <v>0</v>
      </c>
      <c r="F2386" s="1">
        <f>'[1]RC-1(PY)'!F2386</f>
        <v>0</v>
      </c>
      <c r="G2386" s="1">
        <f>'[1]RC-1(PY)'!G2386</f>
        <v>0</v>
      </c>
      <c r="H2386" s="1">
        <f>'[1]RC-1(PY)'!H2386</f>
        <v>0</v>
      </c>
      <c r="I2386" s="1">
        <f>'[1]RC-1(PY)'!I2386</f>
        <v>0</v>
      </c>
      <c r="J2386" s="1">
        <f>'[1]RC-1(PY)'!J2386</f>
        <v>0</v>
      </c>
      <c r="K2386" s="1">
        <f>'[1]RC-1(PY)'!K2386</f>
        <v>0</v>
      </c>
      <c r="L2386" s="1">
        <f>'[1]RC-1(PY)'!L2386</f>
        <v>0</v>
      </c>
      <c r="M2386" s="1">
        <f>'[1]RC-1(PY)'!M2386</f>
        <v>0</v>
      </c>
      <c r="N2386" s="1">
        <f>'[1]RC-1(PY)'!N2386</f>
        <v>0</v>
      </c>
      <c r="O2386" s="1">
        <f>'[1]RC-1(PY)'!O2386</f>
        <v>0</v>
      </c>
      <c r="P2386" s="1">
        <f>'[1]RC-1(PY)'!P2386</f>
        <v>0</v>
      </c>
      <c r="Q2386" s="1">
        <f>'[1]RC-1(PY)'!Q2386</f>
        <v>0</v>
      </c>
      <c r="R2386" s="1">
        <f>'[1]RC-1(PY)'!R2386</f>
        <v>0</v>
      </c>
      <c r="S2386" s="1">
        <f>'[1]RC-1(PY)'!S2386</f>
        <v>0</v>
      </c>
      <c r="T2386" s="1">
        <f>'[1]RC-1(PY)'!T2386</f>
        <v>0</v>
      </c>
      <c r="U2386" s="1">
        <f>'[1]RC-1(PY)'!U2386</f>
        <v>0</v>
      </c>
      <c r="V2386" s="1">
        <f>'[1]RC-1(PY)'!V2386</f>
        <v>0</v>
      </c>
      <c r="W2386" s="1">
        <f>'[1]RC-1(PY)'!W2386</f>
        <v>0</v>
      </c>
      <c r="X2386" s="1">
        <f>'[1]RC-1(PY)'!X2386</f>
        <v>0</v>
      </c>
      <c r="Y2386" s="1">
        <f>'[1]RC-1(PY)'!Y2386</f>
        <v>0</v>
      </c>
      <c r="Z2386" s="1">
        <f>'[1]RC-1(PY)'!Z2386</f>
        <v>0</v>
      </c>
      <c r="AA2386" s="1">
        <f>'[1]RC-1(PY)'!AA2386</f>
        <v>0</v>
      </c>
      <c r="AB2386" s="1">
        <f>'[1]RC-1(PY)'!AB2386</f>
        <v>0</v>
      </c>
      <c r="AC2386" s="1">
        <f>'[1]RC-1(PY)'!AC2386</f>
        <v>0</v>
      </c>
      <c r="AD2386" s="1">
        <f>'[1]RC-1(PY)'!AD2386</f>
        <v>0</v>
      </c>
      <c r="AE2386" s="1">
        <f>'[1]RC-1(PY)'!AE2386</f>
        <v>0</v>
      </c>
      <c r="AF2386" s="1">
        <f>'[1]RC-1(PY)'!AF2386</f>
        <v>0</v>
      </c>
      <c r="AG2386" s="1">
        <f>'[1]RC-1(PY)'!AG2386</f>
        <v>0</v>
      </c>
      <c r="AH2386" s="1">
        <f>'[1]RC-1(PY)'!AH2386</f>
        <v>0</v>
      </c>
      <c r="AI2386" s="1">
        <f>'[1]RC-1(PY)'!AI2386</f>
        <v>0</v>
      </c>
    </row>
    <row r="2387" spans="1:35" x14ac:dyDescent="0.3">
      <c r="A2387" s="1">
        <f>'[1]RC-1(PY)'!A2387</f>
        <v>0</v>
      </c>
      <c r="B2387" s="1">
        <f>'[1]RC-1(PY)'!B2387</f>
        <v>0</v>
      </c>
      <c r="C2387" s="1">
        <f>'[1]RC-1(PY)'!C2387</f>
        <v>0</v>
      </c>
      <c r="D2387" s="1">
        <f>'[1]RC-1(PY)'!D2387</f>
        <v>0</v>
      </c>
      <c r="E2387" s="1">
        <f>'[1]RC-1(PY)'!E2387</f>
        <v>0</v>
      </c>
      <c r="F2387" s="1">
        <f>'[1]RC-1(PY)'!F2387</f>
        <v>0</v>
      </c>
      <c r="G2387" s="1">
        <f>'[1]RC-1(PY)'!G2387</f>
        <v>0</v>
      </c>
      <c r="H2387" s="1">
        <f>'[1]RC-1(PY)'!H2387</f>
        <v>0</v>
      </c>
      <c r="I2387" s="1">
        <f>'[1]RC-1(PY)'!I2387</f>
        <v>0</v>
      </c>
      <c r="J2387" s="1">
        <f>'[1]RC-1(PY)'!J2387</f>
        <v>0</v>
      </c>
      <c r="K2387" s="1">
        <f>'[1]RC-1(PY)'!K2387</f>
        <v>0</v>
      </c>
      <c r="L2387" s="1">
        <f>'[1]RC-1(PY)'!L2387</f>
        <v>0</v>
      </c>
      <c r="M2387" s="1">
        <f>'[1]RC-1(PY)'!M2387</f>
        <v>0</v>
      </c>
      <c r="N2387" s="1">
        <f>'[1]RC-1(PY)'!N2387</f>
        <v>0</v>
      </c>
      <c r="O2387" s="1">
        <f>'[1]RC-1(PY)'!O2387</f>
        <v>0</v>
      </c>
      <c r="P2387" s="1">
        <f>'[1]RC-1(PY)'!P2387</f>
        <v>0</v>
      </c>
      <c r="Q2387" s="1">
        <f>'[1]RC-1(PY)'!Q2387</f>
        <v>0</v>
      </c>
      <c r="R2387" s="1">
        <f>'[1]RC-1(PY)'!R2387</f>
        <v>0</v>
      </c>
      <c r="S2387" s="1">
        <f>'[1]RC-1(PY)'!S2387</f>
        <v>0</v>
      </c>
      <c r="T2387" s="1">
        <f>'[1]RC-1(PY)'!T2387</f>
        <v>0</v>
      </c>
      <c r="U2387" s="1">
        <f>'[1]RC-1(PY)'!U2387</f>
        <v>0</v>
      </c>
      <c r="V2387" s="1">
        <f>'[1]RC-1(PY)'!V2387</f>
        <v>0</v>
      </c>
      <c r="W2387" s="1">
        <f>'[1]RC-1(PY)'!W2387</f>
        <v>0</v>
      </c>
      <c r="X2387" s="1">
        <f>'[1]RC-1(PY)'!X2387</f>
        <v>0</v>
      </c>
      <c r="Y2387" s="1">
        <f>'[1]RC-1(PY)'!Y2387</f>
        <v>0</v>
      </c>
      <c r="Z2387" s="1">
        <f>'[1]RC-1(PY)'!Z2387</f>
        <v>0</v>
      </c>
      <c r="AA2387" s="1">
        <f>'[1]RC-1(PY)'!AA2387</f>
        <v>0</v>
      </c>
      <c r="AB2387" s="1">
        <f>'[1]RC-1(PY)'!AB2387</f>
        <v>0</v>
      </c>
      <c r="AC2387" s="1">
        <f>'[1]RC-1(PY)'!AC2387</f>
        <v>0</v>
      </c>
      <c r="AD2387" s="1">
        <f>'[1]RC-1(PY)'!AD2387</f>
        <v>0</v>
      </c>
      <c r="AE2387" s="1">
        <f>'[1]RC-1(PY)'!AE2387</f>
        <v>0</v>
      </c>
      <c r="AF2387" s="1">
        <f>'[1]RC-1(PY)'!AF2387</f>
        <v>0</v>
      </c>
      <c r="AG2387" s="1">
        <f>'[1]RC-1(PY)'!AG2387</f>
        <v>0</v>
      </c>
      <c r="AH2387" s="1">
        <f>'[1]RC-1(PY)'!AH2387</f>
        <v>0</v>
      </c>
      <c r="AI2387" s="1">
        <f>'[1]RC-1(PY)'!AI2387</f>
        <v>0</v>
      </c>
    </row>
    <row r="2388" spans="1:35" x14ac:dyDescent="0.3">
      <c r="A2388" s="1">
        <f>'[1]RC-1(PY)'!A2388</f>
        <v>0</v>
      </c>
      <c r="B2388" s="1">
        <f>'[1]RC-1(PY)'!B2388</f>
        <v>0</v>
      </c>
      <c r="C2388" s="1">
        <f>'[1]RC-1(PY)'!C2388</f>
        <v>0</v>
      </c>
      <c r="D2388" s="1">
        <f>'[1]RC-1(PY)'!D2388</f>
        <v>0</v>
      </c>
      <c r="E2388" s="1">
        <f>'[1]RC-1(PY)'!E2388</f>
        <v>0</v>
      </c>
      <c r="F2388" s="1">
        <f>'[1]RC-1(PY)'!F2388</f>
        <v>0</v>
      </c>
      <c r="G2388" s="1">
        <f>'[1]RC-1(PY)'!G2388</f>
        <v>0</v>
      </c>
      <c r="H2388" s="1">
        <f>'[1]RC-1(PY)'!H2388</f>
        <v>0</v>
      </c>
      <c r="I2388" s="1">
        <f>'[1]RC-1(PY)'!I2388</f>
        <v>0</v>
      </c>
      <c r="J2388" s="1">
        <f>'[1]RC-1(PY)'!J2388</f>
        <v>0</v>
      </c>
      <c r="K2388" s="1">
        <f>'[1]RC-1(PY)'!K2388</f>
        <v>0</v>
      </c>
      <c r="L2388" s="1">
        <f>'[1]RC-1(PY)'!L2388</f>
        <v>0</v>
      </c>
      <c r="M2388" s="1">
        <f>'[1]RC-1(PY)'!M2388</f>
        <v>0</v>
      </c>
      <c r="N2388" s="1">
        <f>'[1]RC-1(PY)'!N2388</f>
        <v>0</v>
      </c>
      <c r="O2388" s="1">
        <f>'[1]RC-1(PY)'!O2388</f>
        <v>0</v>
      </c>
      <c r="P2388" s="1">
        <f>'[1]RC-1(PY)'!P2388</f>
        <v>0</v>
      </c>
      <c r="Q2388" s="1">
        <f>'[1]RC-1(PY)'!Q2388</f>
        <v>0</v>
      </c>
      <c r="R2388" s="1">
        <f>'[1]RC-1(PY)'!R2388</f>
        <v>0</v>
      </c>
      <c r="S2388" s="1">
        <f>'[1]RC-1(PY)'!S2388</f>
        <v>0</v>
      </c>
      <c r="T2388" s="1">
        <f>'[1]RC-1(PY)'!T2388</f>
        <v>0</v>
      </c>
      <c r="U2388" s="1">
        <f>'[1]RC-1(PY)'!U2388</f>
        <v>0</v>
      </c>
      <c r="V2388" s="1">
        <f>'[1]RC-1(PY)'!V2388</f>
        <v>0</v>
      </c>
      <c r="W2388" s="1">
        <f>'[1]RC-1(PY)'!W2388</f>
        <v>0</v>
      </c>
      <c r="X2388" s="1">
        <f>'[1]RC-1(PY)'!X2388</f>
        <v>0</v>
      </c>
      <c r="Y2388" s="1">
        <f>'[1]RC-1(PY)'!Y2388</f>
        <v>0</v>
      </c>
      <c r="Z2388" s="1">
        <f>'[1]RC-1(PY)'!Z2388</f>
        <v>0</v>
      </c>
      <c r="AA2388" s="1">
        <f>'[1]RC-1(PY)'!AA2388</f>
        <v>0</v>
      </c>
      <c r="AB2388" s="1">
        <f>'[1]RC-1(PY)'!AB2388</f>
        <v>0</v>
      </c>
      <c r="AC2388" s="1">
        <f>'[1]RC-1(PY)'!AC2388</f>
        <v>0</v>
      </c>
      <c r="AD2388" s="1">
        <f>'[1]RC-1(PY)'!AD2388</f>
        <v>0</v>
      </c>
      <c r="AE2388" s="1">
        <f>'[1]RC-1(PY)'!AE2388</f>
        <v>0</v>
      </c>
      <c r="AF2388" s="1">
        <f>'[1]RC-1(PY)'!AF2388</f>
        <v>0</v>
      </c>
      <c r="AG2388" s="1">
        <f>'[1]RC-1(PY)'!AG2388</f>
        <v>0</v>
      </c>
      <c r="AH2388" s="1">
        <f>'[1]RC-1(PY)'!AH2388</f>
        <v>0</v>
      </c>
      <c r="AI2388" s="1">
        <f>'[1]RC-1(PY)'!AI2388</f>
        <v>0</v>
      </c>
    </row>
    <row r="2389" spans="1:35" x14ac:dyDescent="0.3">
      <c r="A2389" s="1">
        <f>'[1]RC-1(PY)'!A2389</f>
        <v>0</v>
      </c>
      <c r="B2389" s="1">
        <f>'[1]RC-1(PY)'!B2389</f>
        <v>0</v>
      </c>
      <c r="C2389" s="1">
        <f>'[1]RC-1(PY)'!C2389</f>
        <v>0</v>
      </c>
      <c r="D2389" s="1">
        <f>'[1]RC-1(PY)'!D2389</f>
        <v>0</v>
      </c>
      <c r="E2389" s="1">
        <f>'[1]RC-1(PY)'!E2389</f>
        <v>0</v>
      </c>
      <c r="F2389" s="1">
        <f>'[1]RC-1(PY)'!F2389</f>
        <v>0</v>
      </c>
      <c r="G2389" s="1">
        <f>'[1]RC-1(PY)'!G2389</f>
        <v>0</v>
      </c>
      <c r="H2389" s="1">
        <f>'[1]RC-1(PY)'!H2389</f>
        <v>0</v>
      </c>
      <c r="I2389" s="1">
        <f>'[1]RC-1(PY)'!I2389</f>
        <v>0</v>
      </c>
      <c r="J2389" s="1">
        <f>'[1]RC-1(PY)'!J2389</f>
        <v>0</v>
      </c>
      <c r="K2389" s="1">
        <f>'[1]RC-1(PY)'!K2389</f>
        <v>0</v>
      </c>
      <c r="L2389" s="1">
        <f>'[1]RC-1(PY)'!L2389</f>
        <v>0</v>
      </c>
      <c r="M2389" s="1">
        <f>'[1]RC-1(PY)'!M2389</f>
        <v>0</v>
      </c>
      <c r="N2389" s="1">
        <f>'[1]RC-1(PY)'!N2389</f>
        <v>0</v>
      </c>
      <c r="O2389" s="1">
        <f>'[1]RC-1(PY)'!O2389</f>
        <v>0</v>
      </c>
      <c r="P2389" s="1">
        <f>'[1]RC-1(PY)'!P2389</f>
        <v>0</v>
      </c>
      <c r="Q2389" s="1">
        <f>'[1]RC-1(PY)'!Q2389</f>
        <v>0</v>
      </c>
      <c r="R2389" s="1">
        <f>'[1]RC-1(PY)'!R2389</f>
        <v>0</v>
      </c>
      <c r="S2389" s="1">
        <f>'[1]RC-1(PY)'!S2389</f>
        <v>0</v>
      </c>
      <c r="T2389" s="1">
        <f>'[1]RC-1(PY)'!T2389</f>
        <v>0</v>
      </c>
      <c r="U2389" s="1">
        <f>'[1]RC-1(PY)'!U2389</f>
        <v>0</v>
      </c>
      <c r="V2389" s="1">
        <f>'[1]RC-1(PY)'!V2389</f>
        <v>0</v>
      </c>
      <c r="W2389" s="1">
        <f>'[1]RC-1(PY)'!W2389</f>
        <v>0</v>
      </c>
      <c r="X2389" s="1">
        <f>'[1]RC-1(PY)'!X2389</f>
        <v>0</v>
      </c>
      <c r="Y2389" s="1">
        <f>'[1]RC-1(PY)'!Y2389</f>
        <v>0</v>
      </c>
      <c r="Z2389" s="1">
        <f>'[1]RC-1(PY)'!Z2389</f>
        <v>0</v>
      </c>
      <c r="AA2389" s="1">
        <f>'[1]RC-1(PY)'!AA2389</f>
        <v>0</v>
      </c>
      <c r="AB2389" s="1">
        <f>'[1]RC-1(PY)'!AB2389</f>
        <v>0</v>
      </c>
      <c r="AC2389" s="1">
        <f>'[1]RC-1(PY)'!AC2389</f>
        <v>0</v>
      </c>
      <c r="AD2389" s="1">
        <f>'[1]RC-1(PY)'!AD2389</f>
        <v>0</v>
      </c>
      <c r="AE2389" s="1">
        <f>'[1]RC-1(PY)'!AE2389</f>
        <v>0</v>
      </c>
      <c r="AF2389" s="1">
        <f>'[1]RC-1(PY)'!AF2389</f>
        <v>0</v>
      </c>
      <c r="AG2389" s="1">
        <f>'[1]RC-1(PY)'!AG2389</f>
        <v>0</v>
      </c>
      <c r="AH2389" s="1">
        <f>'[1]RC-1(PY)'!AH2389</f>
        <v>0</v>
      </c>
      <c r="AI2389" s="1">
        <f>'[1]RC-1(PY)'!AI2389</f>
        <v>0</v>
      </c>
    </row>
    <row r="2390" spans="1:35" x14ac:dyDescent="0.3">
      <c r="A2390" s="1">
        <f>'[1]RC-1(PY)'!A2390</f>
        <v>0</v>
      </c>
      <c r="B2390" s="1">
        <f>'[1]RC-1(PY)'!B2390</f>
        <v>0</v>
      </c>
      <c r="C2390" s="1">
        <f>'[1]RC-1(PY)'!C2390</f>
        <v>0</v>
      </c>
      <c r="D2390" s="1">
        <f>'[1]RC-1(PY)'!D2390</f>
        <v>0</v>
      </c>
      <c r="E2390" s="1">
        <f>'[1]RC-1(PY)'!E2390</f>
        <v>0</v>
      </c>
      <c r="F2390" s="1">
        <f>'[1]RC-1(PY)'!F2390</f>
        <v>0</v>
      </c>
      <c r="G2390" s="1">
        <f>'[1]RC-1(PY)'!G2390</f>
        <v>0</v>
      </c>
      <c r="H2390" s="1">
        <f>'[1]RC-1(PY)'!H2390</f>
        <v>0</v>
      </c>
      <c r="I2390" s="1">
        <f>'[1]RC-1(PY)'!I2390</f>
        <v>0</v>
      </c>
      <c r="J2390" s="1">
        <f>'[1]RC-1(PY)'!J2390</f>
        <v>0</v>
      </c>
      <c r="K2390" s="1">
        <f>'[1]RC-1(PY)'!K2390</f>
        <v>0</v>
      </c>
      <c r="L2390" s="1">
        <f>'[1]RC-1(PY)'!L2390</f>
        <v>0</v>
      </c>
      <c r="M2390" s="1">
        <f>'[1]RC-1(PY)'!M2390</f>
        <v>0</v>
      </c>
      <c r="N2390" s="1">
        <f>'[1]RC-1(PY)'!N2390</f>
        <v>0</v>
      </c>
      <c r="O2390" s="1">
        <f>'[1]RC-1(PY)'!O2390</f>
        <v>0</v>
      </c>
      <c r="P2390" s="1">
        <f>'[1]RC-1(PY)'!P2390</f>
        <v>0</v>
      </c>
      <c r="Q2390" s="1">
        <f>'[1]RC-1(PY)'!Q2390</f>
        <v>0</v>
      </c>
      <c r="R2390" s="1">
        <f>'[1]RC-1(PY)'!R2390</f>
        <v>0</v>
      </c>
      <c r="S2390" s="1">
        <f>'[1]RC-1(PY)'!S2390</f>
        <v>0</v>
      </c>
      <c r="T2390" s="1">
        <f>'[1]RC-1(PY)'!T2390</f>
        <v>0</v>
      </c>
      <c r="U2390" s="1">
        <f>'[1]RC-1(PY)'!U2390</f>
        <v>0</v>
      </c>
      <c r="V2390" s="1">
        <f>'[1]RC-1(PY)'!V2390</f>
        <v>0</v>
      </c>
      <c r="W2390" s="1">
        <f>'[1]RC-1(PY)'!W2390</f>
        <v>0</v>
      </c>
      <c r="X2390" s="1">
        <f>'[1]RC-1(PY)'!X2390</f>
        <v>0</v>
      </c>
      <c r="Y2390" s="1">
        <f>'[1]RC-1(PY)'!Y2390</f>
        <v>0</v>
      </c>
      <c r="Z2390" s="1">
        <f>'[1]RC-1(PY)'!Z2390</f>
        <v>0</v>
      </c>
      <c r="AA2390" s="1">
        <f>'[1]RC-1(PY)'!AA2390</f>
        <v>0</v>
      </c>
      <c r="AB2390" s="1">
        <f>'[1]RC-1(PY)'!AB2390</f>
        <v>0</v>
      </c>
      <c r="AC2390" s="1">
        <f>'[1]RC-1(PY)'!AC2390</f>
        <v>0</v>
      </c>
      <c r="AD2390" s="1">
        <f>'[1]RC-1(PY)'!AD2390</f>
        <v>0</v>
      </c>
      <c r="AE2390" s="1">
        <f>'[1]RC-1(PY)'!AE2390</f>
        <v>0</v>
      </c>
      <c r="AF2390" s="1">
        <f>'[1]RC-1(PY)'!AF2390</f>
        <v>0</v>
      </c>
      <c r="AG2390" s="1">
        <f>'[1]RC-1(PY)'!AG2390</f>
        <v>0</v>
      </c>
      <c r="AH2390" s="1">
        <f>'[1]RC-1(PY)'!AH2390</f>
        <v>0</v>
      </c>
      <c r="AI2390" s="1">
        <f>'[1]RC-1(PY)'!AI2390</f>
        <v>0</v>
      </c>
    </row>
    <row r="2391" spans="1:35" x14ac:dyDescent="0.3">
      <c r="A2391" s="1">
        <f>'[1]RC-1(PY)'!A2391</f>
        <v>0</v>
      </c>
      <c r="B2391" s="1">
        <f>'[1]RC-1(PY)'!B2391</f>
        <v>0</v>
      </c>
      <c r="C2391" s="1">
        <f>'[1]RC-1(PY)'!C2391</f>
        <v>0</v>
      </c>
      <c r="D2391" s="1">
        <f>'[1]RC-1(PY)'!D2391</f>
        <v>0</v>
      </c>
      <c r="E2391" s="1">
        <f>'[1]RC-1(PY)'!E2391</f>
        <v>0</v>
      </c>
      <c r="F2391" s="1">
        <f>'[1]RC-1(PY)'!F2391</f>
        <v>0</v>
      </c>
      <c r="G2391" s="1">
        <f>'[1]RC-1(PY)'!G2391</f>
        <v>0</v>
      </c>
      <c r="H2391" s="1">
        <f>'[1]RC-1(PY)'!H2391</f>
        <v>0</v>
      </c>
      <c r="I2391" s="1">
        <f>'[1]RC-1(PY)'!I2391</f>
        <v>0</v>
      </c>
      <c r="J2391" s="1">
        <f>'[1]RC-1(PY)'!J2391</f>
        <v>0</v>
      </c>
      <c r="K2391" s="1">
        <f>'[1]RC-1(PY)'!K2391</f>
        <v>0</v>
      </c>
      <c r="L2391" s="1">
        <f>'[1]RC-1(PY)'!L2391</f>
        <v>0</v>
      </c>
      <c r="M2391" s="1">
        <f>'[1]RC-1(PY)'!M2391</f>
        <v>0</v>
      </c>
      <c r="N2391" s="1">
        <f>'[1]RC-1(PY)'!N2391</f>
        <v>0</v>
      </c>
      <c r="O2391" s="1">
        <f>'[1]RC-1(PY)'!O2391</f>
        <v>0</v>
      </c>
      <c r="P2391" s="1">
        <f>'[1]RC-1(PY)'!P2391</f>
        <v>0</v>
      </c>
      <c r="Q2391" s="1">
        <f>'[1]RC-1(PY)'!Q2391</f>
        <v>0</v>
      </c>
      <c r="R2391" s="1">
        <f>'[1]RC-1(PY)'!R2391</f>
        <v>0</v>
      </c>
      <c r="S2391" s="1">
        <f>'[1]RC-1(PY)'!S2391</f>
        <v>0</v>
      </c>
      <c r="T2391" s="1">
        <f>'[1]RC-1(PY)'!T2391</f>
        <v>0</v>
      </c>
      <c r="U2391" s="1">
        <f>'[1]RC-1(PY)'!U2391</f>
        <v>0</v>
      </c>
      <c r="V2391" s="1">
        <f>'[1]RC-1(PY)'!V2391</f>
        <v>0</v>
      </c>
      <c r="W2391" s="1">
        <f>'[1]RC-1(PY)'!W2391</f>
        <v>0</v>
      </c>
      <c r="X2391" s="1">
        <f>'[1]RC-1(PY)'!X2391</f>
        <v>0</v>
      </c>
      <c r="Y2391" s="1">
        <f>'[1]RC-1(PY)'!Y2391</f>
        <v>0</v>
      </c>
      <c r="Z2391" s="1">
        <f>'[1]RC-1(PY)'!Z2391</f>
        <v>0</v>
      </c>
      <c r="AA2391" s="1">
        <f>'[1]RC-1(PY)'!AA2391</f>
        <v>0</v>
      </c>
      <c r="AB2391" s="1">
        <f>'[1]RC-1(PY)'!AB2391</f>
        <v>0</v>
      </c>
      <c r="AC2391" s="1">
        <f>'[1]RC-1(PY)'!AC2391</f>
        <v>0</v>
      </c>
      <c r="AD2391" s="1">
        <f>'[1]RC-1(PY)'!AD2391</f>
        <v>0</v>
      </c>
      <c r="AE2391" s="1">
        <f>'[1]RC-1(PY)'!AE2391</f>
        <v>0</v>
      </c>
      <c r="AF2391" s="1">
        <f>'[1]RC-1(PY)'!AF2391</f>
        <v>0</v>
      </c>
      <c r="AG2391" s="1">
        <f>'[1]RC-1(PY)'!AG2391</f>
        <v>0</v>
      </c>
      <c r="AH2391" s="1">
        <f>'[1]RC-1(PY)'!AH2391</f>
        <v>0</v>
      </c>
      <c r="AI2391" s="1">
        <f>'[1]RC-1(PY)'!AI2391</f>
        <v>0</v>
      </c>
    </row>
    <row r="2392" spans="1:35" x14ac:dyDescent="0.3">
      <c r="A2392" s="1">
        <f>'[1]RC-1(PY)'!A2392</f>
        <v>0</v>
      </c>
      <c r="B2392" s="1">
        <f>'[1]RC-1(PY)'!B2392</f>
        <v>0</v>
      </c>
      <c r="C2392" s="1">
        <f>'[1]RC-1(PY)'!C2392</f>
        <v>0</v>
      </c>
      <c r="D2392" s="1">
        <f>'[1]RC-1(PY)'!D2392</f>
        <v>0</v>
      </c>
      <c r="E2392" s="1">
        <f>'[1]RC-1(PY)'!E2392</f>
        <v>0</v>
      </c>
      <c r="F2392" s="1">
        <f>'[1]RC-1(PY)'!F2392</f>
        <v>0</v>
      </c>
      <c r="G2392" s="1">
        <f>'[1]RC-1(PY)'!G2392</f>
        <v>0</v>
      </c>
      <c r="H2392" s="1">
        <f>'[1]RC-1(PY)'!H2392</f>
        <v>0</v>
      </c>
      <c r="I2392" s="1">
        <f>'[1]RC-1(PY)'!I2392</f>
        <v>0</v>
      </c>
      <c r="J2392" s="1">
        <f>'[1]RC-1(PY)'!J2392</f>
        <v>0</v>
      </c>
      <c r="K2392" s="1">
        <f>'[1]RC-1(PY)'!K2392</f>
        <v>0</v>
      </c>
      <c r="L2392" s="1">
        <f>'[1]RC-1(PY)'!L2392</f>
        <v>0</v>
      </c>
      <c r="M2392" s="1">
        <f>'[1]RC-1(PY)'!M2392</f>
        <v>0</v>
      </c>
      <c r="N2392" s="1">
        <f>'[1]RC-1(PY)'!N2392</f>
        <v>0</v>
      </c>
      <c r="O2392" s="1">
        <f>'[1]RC-1(PY)'!O2392</f>
        <v>0</v>
      </c>
      <c r="P2392" s="1">
        <f>'[1]RC-1(PY)'!P2392</f>
        <v>0</v>
      </c>
      <c r="Q2392" s="1">
        <f>'[1]RC-1(PY)'!Q2392</f>
        <v>0</v>
      </c>
      <c r="R2392" s="1">
        <f>'[1]RC-1(PY)'!R2392</f>
        <v>0</v>
      </c>
      <c r="S2392" s="1">
        <f>'[1]RC-1(PY)'!S2392</f>
        <v>0</v>
      </c>
      <c r="T2392" s="1">
        <f>'[1]RC-1(PY)'!T2392</f>
        <v>0</v>
      </c>
      <c r="U2392" s="1">
        <f>'[1]RC-1(PY)'!U2392</f>
        <v>0</v>
      </c>
      <c r="V2392" s="1">
        <f>'[1]RC-1(PY)'!V2392</f>
        <v>0</v>
      </c>
      <c r="W2392" s="1">
        <f>'[1]RC-1(PY)'!W2392</f>
        <v>0</v>
      </c>
      <c r="X2392" s="1">
        <f>'[1]RC-1(PY)'!X2392</f>
        <v>0</v>
      </c>
      <c r="Y2392" s="1">
        <f>'[1]RC-1(PY)'!Y2392</f>
        <v>0</v>
      </c>
      <c r="Z2392" s="1">
        <f>'[1]RC-1(PY)'!Z2392</f>
        <v>0</v>
      </c>
      <c r="AA2392" s="1">
        <f>'[1]RC-1(PY)'!AA2392</f>
        <v>0</v>
      </c>
      <c r="AB2392" s="1">
        <f>'[1]RC-1(PY)'!AB2392</f>
        <v>0</v>
      </c>
      <c r="AC2392" s="1">
        <f>'[1]RC-1(PY)'!AC2392</f>
        <v>0</v>
      </c>
      <c r="AD2392" s="1">
        <f>'[1]RC-1(PY)'!AD2392</f>
        <v>0</v>
      </c>
      <c r="AE2392" s="1">
        <f>'[1]RC-1(PY)'!AE2392</f>
        <v>0</v>
      </c>
      <c r="AF2392" s="1">
        <f>'[1]RC-1(PY)'!AF2392</f>
        <v>0</v>
      </c>
      <c r="AG2392" s="1">
        <f>'[1]RC-1(PY)'!AG2392</f>
        <v>0</v>
      </c>
      <c r="AH2392" s="1">
        <f>'[1]RC-1(PY)'!AH2392</f>
        <v>0</v>
      </c>
      <c r="AI2392" s="1">
        <f>'[1]RC-1(PY)'!AI2392</f>
        <v>0</v>
      </c>
    </row>
    <row r="2393" spans="1:35" x14ac:dyDescent="0.3">
      <c r="A2393" s="1">
        <f>'[1]RC-1(PY)'!A2393</f>
        <v>0</v>
      </c>
      <c r="B2393" s="1">
        <f>'[1]RC-1(PY)'!B2393</f>
        <v>0</v>
      </c>
      <c r="C2393" s="1">
        <f>'[1]RC-1(PY)'!C2393</f>
        <v>0</v>
      </c>
      <c r="D2393" s="1">
        <f>'[1]RC-1(PY)'!D2393</f>
        <v>0</v>
      </c>
      <c r="E2393" s="1">
        <f>'[1]RC-1(PY)'!E2393</f>
        <v>0</v>
      </c>
      <c r="F2393" s="1">
        <f>'[1]RC-1(PY)'!F2393</f>
        <v>0</v>
      </c>
      <c r="G2393" s="1">
        <f>'[1]RC-1(PY)'!G2393</f>
        <v>0</v>
      </c>
      <c r="H2393" s="1">
        <f>'[1]RC-1(PY)'!H2393</f>
        <v>0</v>
      </c>
      <c r="I2393" s="1">
        <f>'[1]RC-1(PY)'!I2393</f>
        <v>0</v>
      </c>
      <c r="J2393" s="1">
        <f>'[1]RC-1(PY)'!J2393</f>
        <v>0</v>
      </c>
      <c r="K2393" s="1">
        <f>'[1]RC-1(PY)'!K2393</f>
        <v>0</v>
      </c>
      <c r="L2393" s="1">
        <f>'[1]RC-1(PY)'!L2393</f>
        <v>0</v>
      </c>
      <c r="M2393" s="1">
        <f>'[1]RC-1(PY)'!M2393</f>
        <v>0</v>
      </c>
      <c r="N2393" s="1">
        <f>'[1]RC-1(PY)'!N2393</f>
        <v>0</v>
      </c>
      <c r="O2393" s="1">
        <f>'[1]RC-1(PY)'!O2393</f>
        <v>0</v>
      </c>
      <c r="P2393" s="1">
        <f>'[1]RC-1(PY)'!P2393</f>
        <v>0</v>
      </c>
      <c r="Q2393" s="1">
        <f>'[1]RC-1(PY)'!Q2393</f>
        <v>0</v>
      </c>
      <c r="R2393" s="1">
        <f>'[1]RC-1(PY)'!R2393</f>
        <v>0</v>
      </c>
      <c r="S2393" s="1">
        <f>'[1]RC-1(PY)'!S2393</f>
        <v>0</v>
      </c>
      <c r="T2393" s="1">
        <f>'[1]RC-1(PY)'!T2393</f>
        <v>0</v>
      </c>
      <c r="U2393" s="1">
        <f>'[1]RC-1(PY)'!U2393</f>
        <v>0</v>
      </c>
      <c r="V2393" s="1">
        <f>'[1]RC-1(PY)'!V2393</f>
        <v>0</v>
      </c>
      <c r="W2393" s="1">
        <f>'[1]RC-1(PY)'!W2393</f>
        <v>0</v>
      </c>
      <c r="X2393" s="1">
        <f>'[1]RC-1(PY)'!X2393</f>
        <v>0</v>
      </c>
      <c r="Y2393" s="1">
        <f>'[1]RC-1(PY)'!Y2393</f>
        <v>0</v>
      </c>
      <c r="Z2393" s="1">
        <f>'[1]RC-1(PY)'!Z2393</f>
        <v>0</v>
      </c>
      <c r="AA2393" s="1">
        <f>'[1]RC-1(PY)'!AA2393</f>
        <v>0</v>
      </c>
      <c r="AB2393" s="1">
        <f>'[1]RC-1(PY)'!AB2393</f>
        <v>0</v>
      </c>
      <c r="AC2393" s="1">
        <f>'[1]RC-1(PY)'!AC2393</f>
        <v>0</v>
      </c>
      <c r="AD2393" s="1">
        <f>'[1]RC-1(PY)'!AD2393</f>
        <v>0</v>
      </c>
      <c r="AE2393" s="1">
        <f>'[1]RC-1(PY)'!AE2393</f>
        <v>0</v>
      </c>
      <c r="AF2393" s="1">
        <f>'[1]RC-1(PY)'!AF2393</f>
        <v>0</v>
      </c>
      <c r="AG2393" s="1">
        <f>'[1]RC-1(PY)'!AG2393</f>
        <v>0</v>
      </c>
      <c r="AH2393" s="1">
        <f>'[1]RC-1(PY)'!AH2393</f>
        <v>0</v>
      </c>
      <c r="AI2393" s="1">
        <f>'[1]RC-1(PY)'!AI2393</f>
        <v>0</v>
      </c>
    </row>
    <row r="2394" spans="1:35" x14ac:dyDescent="0.3">
      <c r="A2394" s="1">
        <f>'[1]RC-1(PY)'!A2394</f>
        <v>0</v>
      </c>
      <c r="B2394" s="1">
        <f>'[1]RC-1(PY)'!B2394</f>
        <v>0</v>
      </c>
      <c r="C2394" s="1">
        <f>'[1]RC-1(PY)'!C2394</f>
        <v>0</v>
      </c>
      <c r="D2394" s="1">
        <f>'[1]RC-1(PY)'!D2394</f>
        <v>0</v>
      </c>
      <c r="E2394" s="1">
        <f>'[1]RC-1(PY)'!E2394</f>
        <v>0</v>
      </c>
      <c r="F2394" s="1">
        <f>'[1]RC-1(PY)'!F2394</f>
        <v>0</v>
      </c>
      <c r="G2394" s="1">
        <f>'[1]RC-1(PY)'!G2394</f>
        <v>0</v>
      </c>
      <c r="H2394" s="1">
        <f>'[1]RC-1(PY)'!H2394</f>
        <v>0</v>
      </c>
      <c r="I2394" s="1">
        <f>'[1]RC-1(PY)'!I2394</f>
        <v>0</v>
      </c>
      <c r="J2394" s="1">
        <f>'[1]RC-1(PY)'!J2394</f>
        <v>0</v>
      </c>
      <c r="K2394" s="1">
        <f>'[1]RC-1(PY)'!K2394</f>
        <v>0</v>
      </c>
      <c r="L2394" s="1">
        <f>'[1]RC-1(PY)'!L2394</f>
        <v>0</v>
      </c>
      <c r="M2394" s="1">
        <f>'[1]RC-1(PY)'!M2394</f>
        <v>0</v>
      </c>
      <c r="N2394" s="1">
        <f>'[1]RC-1(PY)'!N2394</f>
        <v>0</v>
      </c>
      <c r="O2394" s="1">
        <f>'[1]RC-1(PY)'!O2394</f>
        <v>0</v>
      </c>
      <c r="P2394" s="1">
        <f>'[1]RC-1(PY)'!P2394</f>
        <v>0</v>
      </c>
      <c r="Q2394" s="1">
        <f>'[1]RC-1(PY)'!Q2394</f>
        <v>0</v>
      </c>
      <c r="R2394" s="1">
        <f>'[1]RC-1(PY)'!R2394</f>
        <v>0</v>
      </c>
      <c r="S2394" s="1">
        <f>'[1]RC-1(PY)'!S2394</f>
        <v>0</v>
      </c>
      <c r="T2394" s="1">
        <f>'[1]RC-1(PY)'!T2394</f>
        <v>0</v>
      </c>
      <c r="U2394" s="1">
        <f>'[1]RC-1(PY)'!U2394</f>
        <v>0</v>
      </c>
      <c r="V2394" s="1">
        <f>'[1]RC-1(PY)'!V2394</f>
        <v>0</v>
      </c>
      <c r="W2394" s="1">
        <f>'[1]RC-1(PY)'!W2394</f>
        <v>0</v>
      </c>
      <c r="X2394" s="1">
        <f>'[1]RC-1(PY)'!X2394</f>
        <v>0</v>
      </c>
      <c r="Y2394" s="1">
        <f>'[1]RC-1(PY)'!Y2394</f>
        <v>0</v>
      </c>
      <c r="Z2394" s="1">
        <f>'[1]RC-1(PY)'!Z2394</f>
        <v>0</v>
      </c>
      <c r="AA2394" s="1">
        <f>'[1]RC-1(PY)'!AA2394</f>
        <v>0</v>
      </c>
      <c r="AB2394" s="1">
        <f>'[1]RC-1(PY)'!AB2394</f>
        <v>0</v>
      </c>
      <c r="AC2394" s="1">
        <f>'[1]RC-1(PY)'!AC2394</f>
        <v>0</v>
      </c>
      <c r="AD2394" s="1">
        <f>'[1]RC-1(PY)'!AD2394</f>
        <v>0</v>
      </c>
      <c r="AE2394" s="1">
        <f>'[1]RC-1(PY)'!AE2394</f>
        <v>0</v>
      </c>
      <c r="AF2394" s="1">
        <f>'[1]RC-1(PY)'!AF2394</f>
        <v>0</v>
      </c>
      <c r="AG2394" s="1">
        <f>'[1]RC-1(PY)'!AG2394</f>
        <v>0</v>
      </c>
      <c r="AH2394" s="1">
        <f>'[1]RC-1(PY)'!AH2394</f>
        <v>0</v>
      </c>
      <c r="AI2394" s="1">
        <f>'[1]RC-1(PY)'!AI2394</f>
        <v>0</v>
      </c>
    </row>
    <row r="2395" spans="1:35" x14ac:dyDescent="0.3">
      <c r="A2395" s="1">
        <f>'[1]RC-1(PY)'!A2395</f>
        <v>0</v>
      </c>
      <c r="B2395" s="1">
        <f>'[1]RC-1(PY)'!B2395</f>
        <v>0</v>
      </c>
      <c r="C2395" s="1">
        <f>'[1]RC-1(PY)'!C2395</f>
        <v>0</v>
      </c>
      <c r="D2395" s="1">
        <f>'[1]RC-1(PY)'!D2395</f>
        <v>0</v>
      </c>
      <c r="E2395" s="1">
        <f>'[1]RC-1(PY)'!E2395</f>
        <v>0</v>
      </c>
      <c r="F2395" s="1">
        <f>'[1]RC-1(PY)'!F2395</f>
        <v>0</v>
      </c>
      <c r="G2395" s="1">
        <f>'[1]RC-1(PY)'!G2395</f>
        <v>0</v>
      </c>
      <c r="H2395" s="1">
        <f>'[1]RC-1(PY)'!H2395</f>
        <v>0</v>
      </c>
      <c r="I2395" s="1">
        <f>'[1]RC-1(PY)'!I2395</f>
        <v>0</v>
      </c>
      <c r="J2395" s="1">
        <f>'[1]RC-1(PY)'!J2395</f>
        <v>0</v>
      </c>
      <c r="K2395" s="1">
        <f>'[1]RC-1(PY)'!K2395</f>
        <v>0</v>
      </c>
      <c r="L2395" s="1">
        <f>'[1]RC-1(PY)'!L2395</f>
        <v>0</v>
      </c>
      <c r="M2395" s="1">
        <f>'[1]RC-1(PY)'!M2395</f>
        <v>0</v>
      </c>
      <c r="N2395" s="1">
        <f>'[1]RC-1(PY)'!N2395</f>
        <v>0</v>
      </c>
      <c r="O2395" s="1">
        <f>'[1]RC-1(PY)'!O2395</f>
        <v>0</v>
      </c>
      <c r="P2395" s="1">
        <f>'[1]RC-1(PY)'!P2395</f>
        <v>0</v>
      </c>
      <c r="Q2395" s="1">
        <f>'[1]RC-1(PY)'!Q2395</f>
        <v>0</v>
      </c>
      <c r="R2395" s="1">
        <f>'[1]RC-1(PY)'!R2395</f>
        <v>0</v>
      </c>
      <c r="S2395" s="1">
        <f>'[1]RC-1(PY)'!S2395</f>
        <v>0</v>
      </c>
      <c r="T2395" s="1">
        <f>'[1]RC-1(PY)'!T2395</f>
        <v>0</v>
      </c>
      <c r="U2395" s="1">
        <f>'[1]RC-1(PY)'!U2395</f>
        <v>0</v>
      </c>
      <c r="V2395" s="1">
        <f>'[1]RC-1(PY)'!V2395</f>
        <v>0</v>
      </c>
      <c r="W2395" s="1">
        <f>'[1]RC-1(PY)'!W2395</f>
        <v>0</v>
      </c>
      <c r="X2395" s="1">
        <f>'[1]RC-1(PY)'!X2395</f>
        <v>0</v>
      </c>
      <c r="Y2395" s="1">
        <f>'[1]RC-1(PY)'!Y2395</f>
        <v>0</v>
      </c>
      <c r="Z2395" s="1">
        <f>'[1]RC-1(PY)'!Z2395</f>
        <v>0</v>
      </c>
      <c r="AA2395" s="1">
        <f>'[1]RC-1(PY)'!AA2395</f>
        <v>0</v>
      </c>
      <c r="AB2395" s="1">
        <f>'[1]RC-1(PY)'!AB2395</f>
        <v>0</v>
      </c>
      <c r="AC2395" s="1">
        <f>'[1]RC-1(PY)'!AC2395</f>
        <v>0</v>
      </c>
      <c r="AD2395" s="1">
        <f>'[1]RC-1(PY)'!AD2395</f>
        <v>0</v>
      </c>
      <c r="AE2395" s="1">
        <f>'[1]RC-1(PY)'!AE2395</f>
        <v>0</v>
      </c>
      <c r="AF2395" s="1">
        <f>'[1]RC-1(PY)'!AF2395</f>
        <v>0</v>
      </c>
      <c r="AG2395" s="1">
        <f>'[1]RC-1(PY)'!AG2395</f>
        <v>0</v>
      </c>
      <c r="AH2395" s="1">
        <f>'[1]RC-1(PY)'!AH2395</f>
        <v>0</v>
      </c>
      <c r="AI2395" s="1">
        <f>'[1]RC-1(PY)'!AI2395</f>
        <v>0</v>
      </c>
    </row>
    <row r="2396" spans="1:35" x14ac:dyDescent="0.3">
      <c r="A2396" s="1">
        <f>'[1]RC-1(PY)'!A2396</f>
        <v>0</v>
      </c>
      <c r="B2396" s="1">
        <f>'[1]RC-1(PY)'!B2396</f>
        <v>0</v>
      </c>
      <c r="C2396" s="1">
        <f>'[1]RC-1(PY)'!C2396</f>
        <v>0</v>
      </c>
      <c r="D2396" s="1">
        <f>'[1]RC-1(PY)'!D2396</f>
        <v>0</v>
      </c>
      <c r="E2396" s="1">
        <f>'[1]RC-1(PY)'!E2396</f>
        <v>0</v>
      </c>
      <c r="F2396" s="1">
        <f>'[1]RC-1(PY)'!F2396</f>
        <v>0</v>
      </c>
      <c r="G2396" s="1">
        <f>'[1]RC-1(PY)'!G2396</f>
        <v>0</v>
      </c>
      <c r="H2396" s="1">
        <f>'[1]RC-1(PY)'!H2396</f>
        <v>0</v>
      </c>
      <c r="I2396" s="1">
        <f>'[1]RC-1(PY)'!I2396</f>
        <v>0</v>
      </c>
      <c r="J2396" s="1">
        <f>'[1]RC-1(PY)'!J2396</f>
        <v>0</v>
      </c>
      <c r="K2396" s="1">
        <f>'[1]RC-1(PY)'!K2396</f>
        <v>0</v>
      </c>
      <c r="L2396" s="1">
        <f>'[1]RC-1(PY)'!L2396</f>
        <v>0</v>
      </c>
      <c r="M2396" s="1">
        <f>'[1]RC-1(PY)'!M2396</f>
        <v>0</v>
      </c>
      <c r="N2396" s="1">
        <f>'[1]RC-1(PY)'!N2396</f>
        <v>0</v>
      </c>
      <c r="O2396" s="1">
        <f>'[1]RC-1(PY)'!O2396</f>
        <v>0</v>
      </c>
      <c r="P2396" s="1">
        <f>'[1]RC-1(PY)'!P2396</f>
        <v>0</v>
      </c>
      <c r="Q2396" s="1">
        <f>'[1]RC-1(PY)'!Q2396</f>
        <v>0</v>
      </c>
      <c r="R2396" s="1">
        <f>'[1]RC-1(PY)'!R2396</f>
        <v>0</v>
      </c>
      <c r="S2396" s="1">
        <f>'[1]RC-1(PY)'!S2396</f>
        <v>0</v>
      </c>
      <c r="T2396" s="1">
        <f>'[1]RC-1(PY)'!T2396</f>
        <v>0</v>
      </c>
      <c r="U2396" s="1">
        <f>'[1]RC-1(PY)'!U2396</f>
        <v>0</v>
      </c>
      <c r="V2396" s="1">
        <f>'[1]RC-1(PY)'!V2396</f>
        <v>0</v>
      </c>
      <c r="W2396" s="1">
        <f>'[1]RC-1(PY)'!W2396</f>
        <v>0</v>
      </c>
      <c r="X2396" s="1">
        <f>'[1]RC-1(PY)'!X2396</f>
        <v>0</v>
      </c>
      <c r="Y2396" s="1">
        <f>'[1]RC-1(PY)'!Y2396</f>
        <v>0</v>
      </c>
      <c r="Z2396" s="1">
        <f>'[1]RC-1(PY)'!Z2396</f>
        <v>0</v>
      </c>
      <c r="AA2396" s="1">
        <f>'[1]RC-1(PY)'!AA2396</f>
        <v>0</v>
      </c>
      <c r="AB2396" s="1">
        <f>'[1]RC-1(PY)'!AB2396</f>
        <v>0</v>
      </c>
      <c r="AC2396" s="1">
        <f>'[1]RC-1(PY)'!AC2396</f>
        <v>0</v>
      </c>
      <c r="AD2396" s="1">
        <f>'[1]RC-1(PY)'!AD2396</f>
        <v>0</v>
      </c>
      <c r="AE2396" s="1">
        <f>'[1]RC-1(PY)'!AE2396</f>
        <v>0</v>
      </c>
      <c r="AF2396" s="1">
        <f>'[1]RC-1(PY)'!AF2396</f>
        <v>0</v>
      </c>
      <c r="AG2396" s="1">
        <f>'[1]RC-1(PY)'!AG2396</f>
        <v>0</v>
      </c>
      <c r="AH2396" s="1">
        <f>'[1]RC-1(PY)'!AH2396</f>
        <v>0</v>
      </c>
      <c r="AI2396" s="1">
        <f>'[1]RC-1(PY)'!AI2396</f>
        <v>0</v>
      </c>
    </row>
    <row r="2397" spans="1:35" x14ac:dyDescent="0.3">
      <c r="A2397" s="1">
        <f>'[1]RC-1(PY)'!A2397</f>
        <v>0</v>
      </c>
      <c r="B2397" s="1">
        <f>'[1]RC-1(PY)'!B2397</f>
        <v>0</v>
      </c>
      <c r="C2397" s="1">
        <f>'[1]RC-1(PY)'!C2397</f>
        <v>0</v>
      </c>
      <c r="D2397" s="1">
        <f>'[1]RC-1(PY)'!D2397</f>
        <v>0</v>
      </c>
      <c r="E2397" s="1">
        <f>'[1]RC-1(PY)'!E2397</f>
        <v>0</v>
      </c>
      <c r="F2397" s="1">
        <f>'[1]RC-1(PY)'!F2397</f>
        <v>0</v>
      </c>
      <c r="G2397" s="1">
        <f>'[1]RC-1(PY)'!G2397</f>
        <v>0</v>
      </c>
      <c r="H2397" s="1">
        <f>'[1]RC-1(PY)'!H2397</f>
        <v>0</v>
      </c>
      <c r="I2397" s="1">
        <f>'[1]RC-1(PY)'!I2397</f>
        <v>0</v>
      </c>
      <c r="J2397" s="1">
        <f>'[1]RC-1(PY)'!J2397</f>
        <v>0</v>
      </c>
      <c r="K2397" s="1">
        <f>'[1]RC-1(PY)'!K2397</f>
        <v>0</v>
      </c>
      <c r="L2397" s="1">
        <f>'[1]RC-1(PY)'!L2397</f>
        <v>0</v>
      </c>
      <c r="M2397" s="1">
        <f>'[1]RC-1(PY)'!M2397</f>
        <v>0</v>
      </c>
      <c r="N2397" s="1">
        <f>'[1]RC-1(PY)'!N2397</f>
        <v>0</v>
      </c>
      <c r="O2397" s="1">
        <f>'[1]RC-1(PY)'!O2397</f>
        <v>0</v>
      </c>
      <c r="P2397" s="1">
        <f>'[1]RC-1(PY)'!P2397</f>
        <v>0</v>
      </c>
      <c r="Q2397" s="1">
        <f>'[1]RC-1(PY)'!Q2397</f>
        <v>0</v>
      </c>
      <c r="R2397" s="1">
        <f>'[1]RC-1(PY)'!R2397</f>
        <v>0</v>
      </c>
      <c r="S2397" s="1">
        <f>'[1]RC-1(PY)'!S2397</f>
        <v>0</v>
      </c>
      <c r="T2397" s="1">
        <f>'[1]RC-1(PY)'!T2397</f>
        <v>0</v>
      </c>
      <c r="U2397" s="1">
        <f>'[1]RC-1(PY)'!U2397</f>
        <v>0</v>
      </c>
      <c r="V2397" s="1">
        <f>'[1]RC-1(PY)'!V2397</f>
        <v>0</v>
      </c>
      <c r="W2397" s="1">
        <f>'[1]RC-1(PY)'!W2397</f>
        <v>0</v>
      </c>
      <c r="X2397" s="1">
        <f>'[1]RC-1(PY)'!X2397</f>
        <v>0</v>
      </c>
      <c r="Y2397" s="1">
        <f>'[1]RC-1(PY)'!Y2397</f>
        <v>0</v>
      </c>
      <c r="Z2397" s="1">
        <f>'[1]RC-1(PY)'!Z2397</f>
        <v>0</v>
      </c>
      <c r="AA2397" s="1">
        <f>'[1]RC-1(PY)'!AA2397</f>
        <v>0</v>
      </c>
      <c r="AB2397" s="1">
        <f>'[1]RC-1(PY)'!AB2397</f>
        <v>0</v>
      </c>
      <c r="AC2397" s="1">
        <f>'[1]RC-1(PY)'!AC2397</f>
        <v>0</v>
      </c>
      <c r="AD2397" s="1">
        <f>'[1]RC-1(PY)'!AD2397</f>
        <v>0</v>
      </c>
      <c r="AE2397" s="1">
        <f>'[1]RC-1(PY)'!AE2397</f>
        <v>0</v>
      </c>
      <c r="AF2397" s="1">
        <f>'[1]RC-1(PY)'!AF2397</f>
        <v>0</v>
      </c>
      <c r="AG2397" s="1">
        <f>'[1]RC-1(PY)'!AG2397</f>
        <v>0</v>
      </c>
      <c r="AH2397" s="1">
        <f>'[1]RC-1(PY)'!AH2397</f>
        <v>0</v>
      </c>
      <c r="AI2397" s="1">
        <f>'[1]RC-1(PY)'!AI2397</f>
        <v>0</v>
      </c>
    </row>
    <row r="2398" spans="1:35" x14ac:dyDescent="0.3">
      <c r="A2398" s="1">
        <f>'[1]RC-1(PY)'!A2398</f>
        <v>0</v>
      </c>
      <c r="B2398" s="1">
        <f>'[1]RC-1(PY)'!B2398</f>
        <v>0</v>
      </c>
      <c r="C2398" s="1">
        <f>'[1]RC-1(PY)'!C2398</f>
        <v>0</v>
      </c>
      <c r="D2398" s="1">
        <f>'[1]RC-1(PY)'!D2398</f>
        <v>0</v>
      </c>
      <c r="E2398" s="1">
        <f>'[1]RC-1(PY)'!E2398</f>
        <v>0</v>
      </c>
      <c r="F2398" s="1">
        <f>'[1]RC-1(PY)'!F2398</f>
        <v>0</v>
      </c>
      <c r="G2398" s="1">
        <f>'[1]RC-1(PY)'!G2398</f>
        <v>0</v>
      </c>
      <c r="H2398" s="1">
        <f>'[1]RC-1(PY)'!H2398</f>
        <v>0</v>
      </c>
      <c r="I2398" s="1">
        <f>'[1]RC-1(PY)'!I2398</f>
        <v>0</v>
      </c>
      <c r="J2398" s="1">
        <f>'[1]RC-1(PY)'!J2398</f>
        <v>0</v>
      </c>
      <c r="K2398" s="1">
        <f>'[1]RC-1(PY)'!K2398</f>
        <v>0</v>
      </c>
      <c r="L2398" s="1">
        <f>'[1]RC-1(PY)'!L2398</f>
        <v>0</v>
      </c>
      <c r="M2398" s="1">
        <f>'[1]RC-1(PY)'!M2398</f>
        <v>0</v>
      </c>
      <c r="N2398" s="1">
        <f>'[1]RC-1(PY)'!N2398</f>
        <v>0</v>
      </c>
      <c r="O2398" s="1">
        <f>'[1]RC-1(PY)'!O2398</f>
        <v>0</v>
      </c>
      <c r="P2398" s="1">
        <f>'[1]RC-1(PY)'!P2398</f>
        <v>0</v>
      </c>
      <c r="Q2398" s="1">
        <f>'[1]RC-1(PY)'!Q2398</f>
        <v>0</v>
      </c>
      <c r="R2398" s="1">
        <f>'[1]RC-1(PY)'!R2398</f>
        <v>0</v>
      </c>
      <c r="S2398" s="1">
        <f>'[1]RC-1(PY)'!S2398</f>
        <v>0</v>
      </c>
      <c r="T2398" s="1">
        <f>'[1]RC-1(PY)'!T2398</f>
        <v>0</v>
      </c>
      <c r="U2398" s="1">
        <f>'[1]RC-1(PY)'!U2398</f>
        <v>0</v>
      </c>
      <c r="V2398" s="1">
        <f>'[1]RC-1(PY)'!V2398</f>
        <v>0</v>
      </c>
      <c r="W2398" s="1">
        <f>'[1]RC-1(PY)'!W2398</f>
        <v>0</v>
      </c>
      <c r="X2398" s="1">
        <f>'[1]RC-1(PY)'!X2398</f>
        <v>0</v>
      </c>
      <c r="Y2398" s="1">
        <f>'[1]RC-1(PY)'!Y2398</f>
        <v>0</v>
      </c>
      <c r="Z2398" s="1">
        <f>'[1]RC-1(PY)'!Z2398</f>
        <v>0</v>
      </c>
      <c r="AA2398" s="1">
        <f>'[1]RC-1(PY)'!AA2398</f>
        <v>0</v>
      </c>
      <c r="AB2398" s="1">
        <f>'[1]RC-1(PY)'!AB2398</f>
        <v>0</v>
      </c>
      <c r="AC2398" s="1">
        <f>'[1]RC-1(PY)'!AC2398</f>
        <v>0</v>
      </c>
      <c r="AD2398" s="1">
        <f>'[1]RC-1(PY)'!AD2398</f>
        <v>0</v>
      </c>
      <c r="AE2398" s="1">
        <f>'[1]RC-1(PY)'!AE2398</f>
        <v>0</v>
      </c>
      <c r="AF2398" s="1">
        <f>'[1]RC-1(PY)'!AF2398</f>
        <v>0</v>
      </c>
      <c r="AG2398" s="1">
        <f>'[1]RC-1(PY)'!AG2398</f>
        <v>0</v>
      </c>
      <c r="AH2398" s="1">
        <f>'[1]RC-1(PY)'!AH2398</f>
        <v>0</v>
      </c>
      <c r="AI2398" s="1">
        <f>'[1]RC-1(PY)'!AI2398</f>
        <v>0</v>
      </c>
    </row>
    <row r="2399" spans="1:35" x14ac:dyDescent="0.3">
      <c r="A2399" s="1">
        <f>'[1]RC-1(PY)'!A2399</f>
        <v>0</v>
      </c>
      <c r="B2399" s="1">
        <f>'[1]RC-1(PY)'!B2399</f>
        <v>0</v>
      </c>
      <c r="C2399" s="1">
        <f>'[1]RC-1(PY)'!C2399</f>
        <v>0</v>
      </c>
      <c r="D2399" s="1">
        <f>'[1]RC-1(PY)'!D2399</f>
        <v>0</v>
      </c>
      <c r="E2399" s="1">
        <f>'[1]RC-1(PY)'!E2399</f>
        <v>0</v>
      </c>
      <c r="F2399" s="1">
        <f>'[1]RC-1(PY)'!F2399</f>
        <v>0</v>
      </c>
      <c r="G2399" s="1">
        <f>'[1]RC-1(PY)'!G2399</f>
        <v>0</v>
      </c>
      <c r="H2399" s="1">
        <f>'[1]RC-1(PY)'!H2399</f>
        <v>0</v>
      </c>
      <c r="I2399" s="1">
        <f>'[1]RC-1(PY)'!I2399</f>
        <v>0</v>
      </c>
      <c r="J2399" s="1">
        <f>'[1]RC-1(PY)'!J2399</f>
        <v>0</v>
      </c>
      <c r="K2399" s="1">
        <f>'[1]RC-1(PY)'!K2399</f>
        <v>0</v>
      </c>
      <c r="L2399" s="1">
        <f>'[1]RC-1(PY)'!L2399</f>
        <v>0</v>
      </c>
      <c r="M2399" s="1">
        <f>'[1]RC-1(PY)'!M2399</f>
        <v>0</v>
      </c>
      <c r="N2399" s="1">
        <f>'[1]RC-1(PY)'!N2399</f>
        <v>0</v>
      </c>
      <c r="O2399" s="1">
        <f>'[1]RC-1(PY)'!O2399</f>
        <v>0</v>
      </c>
      <c r="P2399" s="1">
        <f>'[1]RC-1(PY)'!P2399</f>
        <v>0</v>
      </c>
      <c r="Q2399" s="1">
        <f>'[1]RC-1(PY)'!Q2399</f>
        <v>0</v>
      </c>
      <c r="R2399" s="1">
        <f>'[1]RC-1(PY)'!R2399</f>
        <v>0</v>
      </c>
      <c r="S2399" s="1">
        <f>'[1]RC-1(PY)'!S2399</f>
        <v>0</v>
      </c>
      <c r="T2399" s="1">
        <f>'[1]RC-1(PY)'!T2399</f>
        <v>0</v>
      </c>
      <c r="U2399" s="1">
        <f>'[1]RC-1(PY)'!U2399</f>
        <v>0</v>
      </c>
      <c r="V2399" s="1">
        <f>'[1]RC-1(PY)'!V2399</f>
        <v>0</v>
      </c>
      <c r="W2399" s="1">
        <f>'[1]RC-1(PY)'!W2399</f>
        <v>0</v>
      </c>
      <c r="X2399" s="1">
        <f>'[1]RC-1(PY)'!X2399</f>
        <v>0</v>
      </c>
      <c r="Y2399" s="1">
        <f>'[1]RC-1(PY)'!Y2399</f>
        <v>0</v>
      </c>
      <c r="Z2399" s="1">
        <f>'[1]RC-1(PY)'!Z2399</f>
        <v>0</v>
      </c>
      <c r="AA2399" s="1">
        <f>'[1]RC-1(PY)'!AA2399</f>
        <v>0</v>
      </c>
      <c r="AB2399" s="1">
        <f>'[1]RC-1(PY)'!AB2399</f>
        <v>0</v>
      </c>
      <c r="AC2399" s="1">
        <f>'[1]RC-1(PY)'!AC2399</f>
        <v>0</v>
      </c>
      <c r="AD2399" s="1">
        <f>'[1]RC-1(PY)'!AD2399</f>
        <v>0</v>
      </c>
      <c r="AE2399" s="1">
        <f>'[1]RC-1(PY)'!AE2399</f>
        <v>0</v>
      </c>
      <c r="AF2399" s="1">
        <f>'[1]RC-1(PY)'!AF2399</f>
        <v>0</v>
      </c>
      <c r="AG2399" s="1">
        <f>'[1]RC-1(PY)'!AG2399</f>
        <v>0</v>
      </c>
      <c r="AH2399" s="1">
        <f>'[1]RC-1(PY)'!AH2399</f>
        <v>0</v>
      </c>
      <c r="AI2399" s="1">
        <f>'[1]RC-1(PY)'!AI2399</f>
        <v>0</v>
      </c>
    </row>
    <row r="2400" spans="1:35" x14ac:dyDescent="0.3">
      <c r="A2400" s="1">
        <f>'[1]RC-1(PY)'!A2400</f>
        <v>0</v>
      </c>
      <c r="B2400" s="1">
        <f>'[1]RC-1(PY)'!B2400</f>
        <v>0</v>
      </c>
      <c r="C2400" s="1">
        <f>'[1]RC-1(PY)'!C2400</f>
        <v>0</v>
      </c>
      <c r="D2400" s="1">
        <f>'[1]RC-1(PY)'!D2400</f>
        <v>0</v>
      </c>
      <c r="E2400" s="1">
        <f>'[1]RC-1(PY)'!E2400</f>
        <v>0</v>
      </c>
      <c r="F2400" s="1">
        <f>'[1]RC-1(PY)'!F2400</f>
        <v>0</v>
      </c>
      <c r="G2400" s="1">
        <f>'[1]RC-1(PY)'!G2400</f>
        <v>0</v>
      </c>
      <c r="H2400" s="1">
        <f>'[1]RC-1(PY)'!H2400</f>
        <v>0</v>
      </c>
      <c r="I2400" s="1">
        <f>'[1]RC-1(PY)'!I2400</f>
        <v>0</v>
      </c>
      <c r="J2400" s="1">
        <f>'[1]RC-1(PY)'!J2400</f>
        <v>0</v>
      </c>
      <c r="K2400" s="1">
        <f>'[1]RC-1(PY)'!K2400</f>
        <v>0</v>
      </c>
      <c r="L2400" s="1">
        <f>'[1]RC-1(PY)'!L2400</f>
        <v>0</v>
      </c>
      <c r="M2400" s="1">
        <f>'[1]RC-1(PY)'!M2400</f>
        <v>0</v>
      </c>
      <c r="N2400" s="1">
        <f>'[1]RC-1(PY)'!N2400</f>
        <v>0</v>
      </c>
      <c r="O2400" s="1">
        <f>'[1]RC-1(PY)'!O2400</f>
        <v>0</v>
      </c>
      <c r="P2400" s="1">
        <f>'[1]RC-1(PY)'!P2400</f>
        <v>0</v>
      </c>
      <c r="Q2400" s="1">
        <f>'[1]RC-1(PY)'!Q2400</f>
        <v>0</v>
      </c>
      <c r="R2400" s="1">
        <f>'[1]RC-1(PY)'!R2400</f>
        <v>0</v>
      </c>
      <c r="S2400" s="1">
        <f>'[1]RC-1(PY)'!S2400</f>
        <v>0</v>
      </c>
      <c r="T2400" s="1">
        <f>'[1]RC-1(PY)'!T2400</f>
        <v>0</v>
      </c>
      <c r="U2400" s="1">
        <f>'[1]RC-1(PY)'!U2400</f>
        <v>0</v>
      </c>
      <c r="V2400" s="1">
        <f>'[1]RC-1(PY)'!V2400</f>
        <v>0</v>
      </c>
      <c r="W2400" s="1">
        <f>'[1]RC-1(PY)'!W2400</f>
        <v>0</v>
      </c>
      <c r="X2400" s="1">
        <f>'[1]RC-1(PY)'!X2400</f>
        <v>0</v>
      </c>
      <c r="Y2400" s="1">
        <f>'[1]RC-1(PY)'!Y2400</f>
        <v>0</v>
      </c>
      <c r="Z2400" s="1">
        <f>'[1]RC-1(PY)'!Z2400</f>
        <v>0</v>
      </c>
      <c r="AA2400" s="1">
        <f>'[1]RC-1(PY)'!AA2400</f>
        <v>0</v>
      </c>
      <c r="AB2400" s="1">
        <f>'[1]RC-1(PY)'!AB2400</f>
        <v>0</v>
      </c>
      <c r="AC2400" s="1">
        <f>'[1]RC-1(PY)'!AC2400</f>
        <v>0</v>
      </c>
      <c r="AD2400" s="1">
        <f>'[1]RC-1(PY)'!AD2400</f>
        <v>0</v>
      </c>
      <c r="AE2400" s="1">
        <f>'[1]RC-1(PY)'!AE2400</f>
        <v>0</v>
      </c>
      <c r="AF2400" s="1">
        <f>'[1]RC-1(PY)'!AF2400</f>
        <v>0</v>
      </c>
      <c r="AG2400" s="1">
        <f>'[1]RC-1(PY)'!AG2400</f>
        <v>0</v>
      </c>
      <c r="AH2400" s="1">
        <f>'[1]RC-1(PY)'!AH2400</f>
        <v>0</v>
      </c>
      <c r="AI2400" s="1">
        <f>'[1]RC-1(PY)'!AI2400</f>
        <v>0</v>
      </c>
    </row>
    <row r="2401" spans="1:35" x14ac:dyDescent="0.3">
      <c r="A2401" s="1">
        <f>'[1]RC-1(PY)'!A2401</f>
        <v>0</v>
      </c>
      <c r="B2401" s="1">
        <f>'[1]RC-1(PY)'!B2401</f>
        <v>0</v>
      </c>
      <c r="C2401" s="1">
        <f>'[1]RC-1(PY)'!C2401</f>
        <v>0</v>
      </c>
      <c r="D2401" s="1">
        <f>'[1]RC-1(PY)'!D2401</f>
        <v>0</v>
      </c>
      <c r="E2401" s="1">
        <f>'[1]RC-1(PY)'!E2401</f>
        <v>0</v>
      </c>
      <c r="F2401" s="1">
        <f>'[1]RC-1(PY)'!F2401</f>
        <v>0</v>
      </c>
      <c r="G2401" s="1">
        <f>'[1]RC-1(PY)'!G2401</f>
        <v>0</v>
      </c>
      <c r="H2401" s="1">
        <f>'[1]RC-1(PY)'!H2401</f>
        <v>0</v>
      </c>
      <c r="I2401" s="1">
        <f>'[1]RC-1(PY)'!I2401</f>
        <v>0</v>
      </c>
      <c r="J2401" s="1">
        <f>'[1]RC-1(PY)'!J2401</f>
        <v>0</v>
      </c>
      <c r="K2401" s="1">
        <f>'[1]RC-1(PY)'!K2401</f>
        <v>0</v>
      </c>
      <c r="L2401" s="1">
        <f>'[1]RC-1(PY)'!L2401</f>
        <v>0</v>
      </c>
      <c r="M2401" s="1">
        <f>'[1]RC-1(PY)'!M2401</f>
        <v>0</v>
      </c>
      <c r="N2401" s="1">
        <f>'[1]RC-1(PY)'!N2401</f>
        <v>0</v>
      </c>
      <c r="O2401" s="1">
        <f>'[1]RC-1(PY)'!O2401</f>
        <v>0</v>
      </c>
      <c r="P2401" s="1">
        <f>'[1]RC-1(PY)'!P2401</f>
        <v>0</v>
      </c>
      <c r="Q2401" s="1">
        <f>'[1]RC-1(PY)'!Q2401</f>
        <v>0</v>
      </c>
      <c r="R2401" s="1">
        <f>'[1]RC-1(PY)'!R2401</f>
        <v>0</v>
      </c>
      <c r="S2401" s="1">
        <f>'[1]RC-1(PY)'!S2401</f>
        <v>0</v>
      </c>
      <c r="T2401" s="1">
        <f>'[1]RC-1(PY)'!T2401</f>
        <v>0</v>
      </c>
      <c r="U2401" s="1">
        <f>'[1]RC-1(PY)'!U2401</f>
        <v>0</v>
      </c>
      <c r="V2401" s="1">
        <f>'[1]RC-1(PY)'!V2401</f>
        <v>0</v>
      </c>
      <c r="W2401" s="1">
        <f>'[1]RC-1(PY)'!W2401</f>
        <v>0</v>
      </c>
      <c r="X2401" s="1">
        <f>'[1]RC-1(PY)'!X2401</f>
        <v>0</v>
      </c>
      <c r="Y2401" s="1">
        <f>'[1]RC-1(PY)'!Y2401</f>
        <v>0</v>
      </c>
      <c r="Z2401" s="1">
        <f>'[1]RC-1(PY)'!Z2401</f>
        <v>0</v>
      </c>
      <c r="AA2401" s="1">
        <f>'[1]RC-1(PY)'!AA2401</f>
        <v>0</v>
      </c>
      <c r="AB2401" s="1">
        <f>'[1]RC-1(PY)'!AB2401</f>
        <v>0</v>
      </c>
      <c r="AC2401" s="1">
        <f>'[1]RC-1(PY)'!AC2401</f>
        <v>0</v>
      </c>
      <c r="AD2401" s="1">
        <f>'[1]RC-1(PY)'!AD2401</f>
        <v>0</v>
      </c>
      <c r="AE2401" s="1">
        <f>'[1]RC-1(PY)'!AE2401</f>
        <v>0</v>
      </c>
      <c r="AF2401" s="1">
        <f>'[1]RC-1(PY)'!AF2401</f>
        <v>0</v>
      </c>
      <c r="AG2401" s="1">
        <f>'[1]RC-1(PY)'!AG2401</f>
        <v>0</v>
      </c>
      <c r="AH2401" s="1">
        <f>'[1]RC-1(PY)'!AH2401</f>
        <v>0</v>
      </c>
      <c r="AI2401" s="1">
        <f>'[1]RC-1(PY)'!AI2401</f>
        <v>0</v>
      </c>
    </row>
    <row r="2402" spans="1:35" x14ac:dyDescent="0.3">
      <c r="A2402" s="1">
        <f>'[1]RC-1(PY)'!A2402</f>
        <v>0</v>
      </c>
      <c r="B2402" s="1">
        <f>'[1]RC-1(PY)'!B2402</f>
        <v>0</v>
      </c>
      <c r="C2402" s="1">
        <f>'[1]RC-1(PY)'!C2402</f>
        <v>0</v>
      </c>
      <c r="D2402" s="1">
        <f>'[1]RC-1(PY)'!D2402</f>
        <v>0</v>
      </c>
      <c r="E2402" s="1">
        <f>'[1]RC-1(PY)'!E2402</f>
        <v>0</v>
      </c>
      <c r="F2402" s="1">
        <f>'[1]RC-1(PY)'!F2402</f>
        <v>0</v>
      </c>
      <c r="G2402" s="1">
        <f>'[1]RC-1(PY)'!G2402</f>
        <v>0</v>
      </c>
      <c r="H2402" s="1">
        <f>'[1]RC-1(PY)'!H2402</f>
        <v>0</v>
      </c>
      <c r="I2402" s="1">
        <f>'[1]RC-1(PY)'!I2402</f>
        <v>0</v>
      </c>
      <c r="J2402" s="1">
        <f>'[1]RC-1(PY)'!J2402</f>
        <v>0</v>
      </c>
      <c r="K2402" s="1">
        <f>'[1]RC-1(PY)'!K2402</f>
        <v>0</v>
      </c>
      <c r="L2402" s="1">
        <f>'[1]RC-1(PY)'!L2402</f>
        <v>0</v>
      </c>
      <c r="M2402" s="1">
        <f>'[1]RC-1(PY)'!M2402</f>
        <v>0</v>
      </c>
      <c r="N2402" s="1">
        <f>'[1]RC-1(PY)'!N2402</f>
        <v>0</v>
      </c>
      <c r="O2402" s="1">
        <f>'[1]RC-1(PY)'!O2402</f>
        <v>0</v>
      </c>
      <c r="P2402" s="1">
        <f>'[1]RC-1(PY)'!P2402</f>
        <v>0</v>
      </c>
      <c r="Q2402" s="1">
        <f>'[1]RC-1(PY)'!Q2402</f>
        <v>0</v>
      </c>
      <c r="R2402" s="1">
        <f>'[1]RC-1(PY)'!R2402</f>
        <v>0</v>
      </c>
      <c r="S2402" s="1">
        <f>'[1]RC-1(PY)'!S2402</f>
        <v>0</v>
      </c>
      <c r="T2402" s="1">
        <f>'[1]RC-1(PY)'!T2402</f>
        <v>0</v>
      </c>
      <c r="U2402" s="1">
        <f>'[1]RC-1(PY)'!U2402</f>
        <v>0</v>
      </c>
      <c r="V2402" s="1">
        <f>'[1]RC-1(PY)'!V2402</f>
        <v>0</v>
      </c>
      <c r="W2402" s="1">
        <f>'[1]RC-1(PY)'!W2402</f>
        <v>0</v>
      </c>
      <c r="X2402" s="1">
        <f>'[1]RC-1(PY)'!X2402</f>
        <v>0</v>
      </c>
      <c r="Y2402" s="1">
        <f>'[1]RC-1(PY)'!Y2402</f>
        <v>0</v>
      </c>
      <c r="Z2402" s="1">
        <f>'[1]RC-1(PY)'!Z2402</f>
        <v>0</v>
      </c>
      <c r="AA2402" s="1">
        <f>'[1]RC-1(PY)'!AA2402</f>
        <v>0</v>
      </c>
      <c r="AB2402" s="1">
        <f>'[1]RC-1(PY)'!AB2402</f>
        <v>0</v>
      </c>
      <c r="AC2402" s="1">
        <f>'[1]RC-1(PY)'!AC2402</f>
        <v>0</v>
      </c>
      <c r="AD2402" s="1">
        <f>'[1]RC-1(PY)'!AD2402</f>
        <v>0</v>
      </c>
      <c r="AE2402" s="1">
        <f>'[1]RC-1(PY)'!AE2402</f>
        <v>0</v>
      </c>
      <c r="AF2402" s="1">
        <f>'[1]RC-1(PY)'!AF2402</f>
        <v>0</v>
      </c>
      <c r="AG2402" s="1">
        <f>'[1]RC-1(PY)'!AG2402</f>
        <v>0</v>
      </c>
      <c r="AH2402" s="1">
        <f>'[1]RC-1(PY)'!AH2402</f>
        <v>0</v>
      </c>
      <c r="AI2402" s="1">
        <f>'[1]RC-1(PY)'!AI2402</f>
        <v>0</v>
      </c>
    </row>
    <row r="2403" spans="1:35" x14ac:dyDescent="0.3">
      <c r="A2403" s="1">
        <f>'[1]RC-1(PY)'!A2403</f>
        <v>0</v>
      </c>
      <c r="B2403" s="1">
        <f>'[1]RC-1(PY)'!B2403</f>
        <v>0</v>
      </c>
      <c r="C2403" s="1">
        <f>'[1]RC-1(PY)'!C2403</f>
        <v>0</v>
      </c>
      <c r="D2403" s="1">
        <f>'[1]RC-1(PY)'!D2403</f>
        <v>0</v>
      </c>
      <c r="E2403" s="1">
        <f>'[1]RC-1(PY)'!E2403</f>
        <v>0</v>
      </c>
      <c r="F2403" s="1">
        <f>'[1]RC-1(PY)'!F2403</f>
        <v>0</v>
      </c>
      <c r="G2403" s="1">
        <f>'[1]RC-1(PY)'!G2403</f>
        <v>0</v>
      </c>
      <c r="H2403" s="1">
        <f>'[1]RC-1(PY)'!H2403</f>
        <v>0</v>
      </c>
      <c r="I2403" s="1">
        <f>'[1]RC-1(PY)'!I2403</f>
        <v>0</v>
      </c>
      <c r="J2403" s="1">
        <f>'[1]RC-1(PY)'!J2403</f>
        <v>0</v>
      </c>
      <c r="K2403" s="1">
        <f>'[1]RC-1(PY)'!K2403</f>
        <v>0</v>
      </c>
      <c r="L2403" s="1">
        <f>'[1]RC-1(PY)'!L2403</f>
        <v>0</v>
      </c>
      <c r="M2403" s="1">
        <f>'[1]RC-1(PY)'!M2403</f>
        <v>0</v>
      </c>
      <c r="N2403" s="1">
        <f>'[1]RC-1(PY)'!N2403</f>
        <v>0</v>
      </c>
      <c r="O2403" s="1">
        <f>'[1]RC-1(PY)'!O2403</f>
        <v>0</v>
      </c>
      <c r="P2403" s="1">
        <f>'[1]RC-1(PY)'!P2403</f>
        <v>0</v>
      </c>
      <c r="Q2403" s="1">
        <f>'[1]RC-1(PY)'!Q2403</f>
        <v>0</v>
      </c>
      <c r="R2403" s="1">
        <f>'[1]RC-1(PY)'!R2403</f>
        <v>0</v>
      </c>
      <c r="S2403" s="1">
        <f>'[1]RC-1(PY)'!S2403</f>
        <v>0</v>
      </c>
      <c r="T2403" s="1">
        <f>'[1]RC-1(PY)'!T2403</f>
        <v>0</v>
      </c>
      <c r="U2403" s="1">
        <f>'[1]RC-1(PY)'!U2403</f>
        <v>0</v>
      </c>
      <c r="V2403" s="1">
        <f>'[1]RC-1(PY)'!V2403</f>
        <v>0</v>
      </c>
      <c r="W2403" s="1">
        <f>'[1]RC-1(PY)'!W2403</f>
        <v>0</v>
      </c>
      <c r="X2403" s="1">
        <f>'[1]RC-1(PY)'!X2403</f>
        <v>0</v>
      </c>
      <c r="Y2403" s="1">
        <f>'[1]RC-1(PY)'!Y2403</f>
        <v>0</v>
      </c>
      <c r="Z2403" s="1">
        <f>'[1]RC-1(PY)'!Z2403</f>
        <v>0</v>
      </c>
      <c r="AA2403" s="1">
        <f>'[1]RC-1(PY)'!AA2403</f>
        <v>0</v>
      </c>
      <c r="AB2403" s="1">
        <f>'[1]RC-1(PY)'!AB2403</f>
        <v>0</v>
      </c>
      <c r="AC2403" s="1">
        <f>'[1]RC-1(PY)'!AC2403</f>
        <v>0</v>
      </c>
      <c r="AD2403" s="1">
        <f>'[1]RC-1(PY)'!AD2403</f>
        <v>0</v>
      </c>
      <c r="AE2403" s="1">
        <f>'[1]RC-1(PY)'!AE2403</f>
        <v>0</v>
      </c>
      <c r="AF2403" s="1">
        <f>'[1]RC-1(PY)'!AF2403</f>
        <v>0</v>
      </c>
      <c r="AG2403" s="1">
        <f>'[1]RC-1(PY)'!AG2403</f>
        <v>0</v>
      </c>
      <c r="AH2403" s="1">
        <f>'[1]RC-1(PY)'!AH2403</f>
        <v>0</v>
      </c>
      <c r="AI2403" s="1">
        <f>'[1]RC-1(PY)'!AI2403</f>
        <v>0</v>
      </c>
    </row>
    <row r="2404" spans="1:35" x14ac:dyDescent="0.3">
      <c r="A2404" s="1">
        <f>'[1]RC-1(PY)'!A2404</f>
        <v>0</v>
      </c>
      <c r="B2404" s="1">
        <f>'[1]RC-1(PY)'!B2404</f>
        <v>0</v>
      </c>
      <c r="C2404" s="1">
        <f>'[1]RC-1(PY)'!C2404</f>
        <v>0</v>
      </c>
      <c r="D2404" s="1">
        <f>'[1]RC-1(PY)'!D2404</f>
        <v>0</v>
      </c>
      <c r="E2404" s="1">
        <f>'[1]RC-1(PY)'!E2404</f>
        <v>0</v>
      </c>
      <c r="F2404" s="1">
        <f>'[1]RC-1(PY)'!F2404</f>
        <v>0</v>
      </c>
      <c r="G2404" s="1">
        <f>'[1]RC-1(PY)'!G2404</f>
        <v>0</v>
      </c>
      <c r="H2404" s="1">
        <f>'[1]RC-1(PY)'!H2404</f>
        <v>0</v>
      </c>
      <c r="I2404" s="1">
        <f>'[1]RC-1(PY)'!I2404</f>
        <v>0</v>
      </c>
      <c r="J2404" s="1">
        <f>'[1]RC-1(PY)'!J2404</f>
        <v>0</v>
      </c>
      <c r="K2404" s="1">
        <f>'[1]RC-1(PY)'!K2404</f>
        <v>0</v>
      </c>
      <c r="L2404" s="1">
        <f>'[1]RC-1(PY)'!L2404</f>
        <v>0</v>
      </c>
      <c r="M2404" s="1">
        <f>'[1]RC-1(PY)'!M2404</f>
        <v>0</v>
      </c>
      <c r="N2404" s="1">
        <f>'[1]RC-1(PY)'!N2404</f>
        <v>0</v>
      </c>
      <c r="O2404" s="1">
        <f>'[1]RC-1(PY)'!O2404</f>
        <v>0</v>
      </c>
      <c r="P2404" s="1">
        <f>'[1]RC-1(PY)'!P2404</f>
        <v>0</v>
      </c>
      <c r="Q2404" s="1">
        <f>'[1]RC-1(PY)'!Q2404</f>
        <v>0</v>
      </c>
      <c r="R2404" s="1">
        <f>'[1]RC-1(PY)'!R2404</f>
        <v>0</v>
      </c>
      <c r="S2404" s="1">
        <f>'[1]RC-1(PY)'!S2404</f>
        <v>0</v>
      </c>
      <c r="T2404" s="1">
        <f>'[1]RC-1(PY)'!T2404</f>
        <v>0</v>
      </c>
      <c r="U2404" s="1">
        <f>'[1]RC-1(PY)'!U2404</f>
        <v>0</v>
      </c>
      <c r="V2404" s="1">
        <f>'[1]RC-1(PY)'!V2404</f>
        <v>0</v>
      </c>
      <c r="W2404" s="1">
        <f>'[1]RC-1(PY)'!W2404</f>
        <v>0</v>
      </c>
      <c r="X2404" s="1">
        <f>'[1]RC-1(PY)'!X2404</f>
        <v>0</v>
      </c>
      <c r="Y2404" s="1">
        <f>'[1]RC-1(PY)'!Y2404</f>
        <v>0</v>
      </c>
      <c r="Z2404" s="1">
        <f>'[1]RC-1(PY)'!Z2404</f>
        <v>0</v>
      </c>
      <c r="AA2404" s="1">
        <f>'[1]RC-1(PY)'!AA2404</f>
        <v>0</v>
      </c>
      <c r="AB2404" s="1">
        <f>'[1]RC-1(PY)'!AB2404</f>
        <v>0</v>
      </c>
      <c r="AC2404" s="1">
        <f>'[1]RC-1(PY)'!AC2404</f>
        <v>0</v>
      </c>
      <c r="AD2404" s="1">
        <f>'[1]RC-1(PY)'!AD2404</f>
        <v>0</v>
      </c>
      <c r="AE2404" s="1">
        <f>'[1]RC-1(PY)'!AE2404</f>
        <v>0</v>
      </c>
      <c r="AF2404" s="1">
        <f>'[1]RC-1(PY)'!AF2404</f>
        <v>0</v>
      </c>
      <c r="AG2404" s="1">
        <f>'[1]RC-1(PY)'!AG2404</f>
        <v>0</v>
      </c>
      <c r="AH2404" s="1">
        <f>'[1]RC-1(PY)'!AH2404</f>
        <v>0</v>
      </c>
      <c r="AI2404" s="1">
        <f>'[1]RC-1(PY)'!AI2404</f>
        <v>0</v>
      </c>
    </row>
    <row r="2405" spans="1:35" x14ac:dyDescent="0.3">
      <c r="A2405" s="1">
        <f>'[1]RC-1(PY)'!A2405</f>
        <v>0</v>
      </c>
      <c r="B2405" s="1">
        <f>'[1]RC-1(PY)'!B2405</f>
        <v>0</v>
      </c>
      <c r="C2405" s="1">
        <f>'[1]RC-1(PY)'!C2405</f>
        <v>0</v>
      </c>
      <c r="D2405" s="1">
        <f>'[1]RC-1(PY)'!D2405</f>
        <v>0</v>
      </c>
      <c r="E2405" s="1">
        <f>'[1]RC-1(PY)'!E2405</f>
        <v>0</v>
      </c>
      <c r="F2405" s="1">
        <f>'[1]RC-1(PY)'!F2405</f>
        <v>0</v>
      </c>
      <c r="G2405" s="1">
        <f>'[1]RC-1(PY)'!G2405</f>
        <v>0</v>
      </c>
      <c r="H2405" s="1">
        <f>'[1]RC-1(PY)'!H2405</f>
        <v>0</v>
      </c>
      <c r="I2405" s="1">
        <f>'[1]RC-1(PY)'!I2405</f>
        <v>0</v>
      </c>
      <c r="J2405" s="1">
        <f>'[1]RC-1(PY)'!J2405</f>
        <v>0</v>
      </c>
      <c r="K2405" s="1">
        <f>'[1]RC-1(PY)'!K2405</f>
        <v>0</v>
      </c>
      <c r="L2405" s="1">
        <f>'[1]RC-1(PY)'!L2405</f>
        <v>0</v>
      </c>
      <c r="M2405" s="1">
        <f>'[1]RC-1(PY)'!M2405</f>
        <v>0</v>
      </c>
      <c r="N2405" s="1">
        <f>'[1]RC-1(PY)'!N2405</f>
        <v>0</v>
      </c>
      <c r="O2405" s="1">
        <f>'[1]RC-1(PY)'!O2405</f>
        <v>0</v>
      </c>
      <c r="P2405" s="1">
        <f>'[1]RC-1(PY)'!P2405</f>
        <v>0</v>
      </c>
      <c r="Q2405" s="1">
        <f>'[1]RC-1(PY)'!Q2405</f>
        <v>0</v>
      </c>
      <c r="R2405" s="1">
        <f>'[1]RC-1(PY)'!R2405</f>
        <v>0</v>
      </c>
      <c r="S2405" s="1">
        <f>'[1]RC-1(PY)'!S2405</f>
        <v>0</v>
      </c>
      <c r="T2405" s="1">
        <f>'[1]RC-1(PY)'!T2405</f>
        <v>0</v>
      </c>
      <c r="U2405" s="1">
        <f>'[1]RC-1(PY)'!U2405</f>
        <v>0</v>
      </c>
      <c r="V2405" s="1">
        <f>'[1]RC-1(PY)'!V2405</f>
        <v>0</v>
      </c>
      <c r="W2405" s="1">
        <f>'[1]RC-1(PY)'!W2405</f>
        <v>0</v>
      </c>
      <c r="X2405" s="1">
        <f>'[1]RC-1(PY)'!X2405</f>
        <v>0</v>
      </c>
      <c r="Y2405" s="1">
        <f>'[1]RC-1(PY)'!Y2405</f>
        <v>0</v>
      </c>
      <c r="Z2405" s="1">
        <f>'[1]RC-1(PY)'!Z2405</f>
        <v>0</v>
      </c>
      <c r="AA2405" s="1">
        <f>'[1]RC-1(PY)'!AA2405</f>
        <v>0</v>
      </c>
      <c r="AB2405" s="1">
        <f>'[1]RC-1(PY)'!AB2405</f>
        <v>0</v>
      </c>
      <c r="AC2405" s="1">
        <f>'[1]RC-1(PY)'!AC2405</f>
        <v>0</v>
      </c>
      <c r="AD2405" s="1">
        <f>'[1]RC-1(PY)'!AD2405</f>
        <v>0</v>
      </c>
      <c r="AE2405" s="1">
        <f>'[1]RC-1(PY)'!AE2405</f>
        <v>0</v>
      </c>
      <c r="AF2405" s="1">
        <f>'[1]RC-1(PY)'!AF2405</f>
        <v>0</v>
      </c>
      <c r="AG2405" s="1">
        <f>'[1]RC-1(PY)'!AG2405</f>
        <v>0</v>
      </c>
      <c r="AH2405" s="1">
        <f>'[1]RC-1(PY)'!AH2405</f>
        <v>0</v>
      </c>
      <c r="AI2405" s="1">
        <f>'[1]RC-1(PY)'!AI2405</f>
        <v>0</v>
      </c>
    </row>
    <row r="2406" spans="1:35" x14ac:dyDescent="0.3">
      <c r="A2406" s="1">
        <f>'[1]RC-1(PY)'!A2406</f>
        <v>0</v>
      </c>
      <c r="B2406" s="1">
        <f>'[1]RC-1(PY)'!B2406</f>
        <v>0</v>
      </c>
      <c r="C2406" s="1">
        <f>'[1]RC-1(PY)'!C2406</f>
        <v>0</v>
      </c>
      <c r="D2406" s="1">
        <f>'[1]RC-1(PY)'!D2406</f>
        <v>0</v>
      </c>
      <c r="E2406" s="1">
        <f>'[1]RC-1(PY)'!E2406</f>
        <v>0</v>
      </c>
      <c r="F2406" s="1">
        <f>'[1]RC-1(PY)'!F2406</f>
        <v>0</v>
      </c>
      <c r="G2406" s="1">
        <f>'[1]RC-1(PY)'!G2406</f>
        <v>0</v>
      </c>
      <c r="H2406" s="1">
        <f>'[1]RC-1(PY)'!H2406</f>
        <v>0</v>
      </c>
      <c r="I2406" s="1">
        <f>'[1]RC-1(PY)'!I2406</f>
        <v>0</v>
      </c>
      <c r="J2406" s="1">
        <f>'[1]RC-1(PY)'!J2406</f>
        <v>0</v>
      </c>
      <c r="K2406" s="1">
        <f>'[1]RC-1(PY)'!K2406</f>
        <v>0</v>
      </c>
      <c r="L2406" s="1">
        <f>'[1]RC-1(PY)'!L2406</f>
        <v>0</v>
      </c>
      <c r="M2406" s="1">
        <f>'[1]RC-1(PY)'!M2406</f>
        <v>0</v>
      </c>
      <c r="N2406" s="1">
        <f>'[1]RC-1(PY)'!N2406</f>
        <v>0</v>
      </c>
      <c r="O2406" s="1">
        <f>'[1]RC-1(PY)'!O2406</f>
        <v>0</v>
      </c>
      <c r="P2406" s="1">
        <f>'[1]RC-1(PY)'!P2406</f>
        <v>0</v>
      </c>
      <c r="Q2406" s="1">
        <f>'[1]RC-1(PY)'!Q2406</f>
        <v>0</v>
      </c>
      <c r="R2406" s="1">
        <f>'[1]RC-1(PY)'!R2406</f>
        <v>0</v>
      </c>
      <c r="S2406" s="1">
        <f>'[1]RC-1(PY)'!S2406</f>
        <v>0</v>
      </c>
      <c r="T2406" s="1">
        <f>'[1]RC-1(PY)'!T2406</f>
        <v>0</v>
      </c>
      <c r="U2406" s="1">
        <f>'[1]RC-1(PY)'!U2406</f>
        <v>0</v>
      </c>
      <c r="V2406" s="1">
        <f>'[1]RC-1(PY)'!V2406</f>
        <v>0</v>
      </c>
      <c r="W2406" s="1">
        <f>'[1]RC-1(PY)'!W2406</f>
        <v>0</v>
      </c>
      <c r="X2406" s="1">
        <f>'[1]RC-1(PY)'!X2406</f>
        <v>0</v>
      </c>
      <c r="Y2406" s="1">
        <f>'[1]RC-1(PY)'!Y2406</f>
        <v>0</v>
      </c>
      <c r="Z2406" s="1">
        <f>'[1]RC-1(PY)'!Z2406</f>
        <v>0</v>
      </c>
      <c r="AA2406" s="1">
        <f>'[1]RC-1(PY)'!AA2406</f>
        <v>0</v>
      </c>
      <c r="AB2406" s="1">
        <f>'[1]RC-1(PY)'!AB2406</f>
        <v>0</v>
      </c>
      <c r="AC2406" s="1">
        <f>'[1]RC-1(PY)'!AC2406</f>
        <v>0</v>
      </c>
      <c r="AD2406" s="1">
        <f>'[1]RC-1(PY)'!AD2406</f>
        <v>0</v>
      </c>
      <c r="AE2406" s="1">
        <f>'[1]RC-1(PY)'!AE2406</f>
        <v>0</v>
      </c>
      <c r="AF2406" s="1">
        <f>'[1]RC-1(PY)'!AF2406</f>
        <v>0</v>
      </c>
      <c r="AG2406" s="1">
        <f>'[1]RC-1(PY)'!AG2406</f>
        <v>0</v>
      </c>
      <c r="AH2406" s="1">
        <f>'[1]RC-1(PY)'!AH2406</f>
        <v>0</v>
      </c>
      <c r="AI2406" s="1">
        <f>'[1]RC-1(PY)'!AI2406</f>
        <v>0</v>
      </c>
    </row>
    <row r="2407" spans="1:35" x14ac:dyDescent="0.3">
      <c r="A2407" s="1">
        <f>'[1]RC-1(PY)'!A2407</f>
        <v>0</v>
      </c>
      <c r="B2407" s="1">
        <f>'[1]RC-1(PY)'!B2407</f>
        <v>0</v>
      </c>
      <c r="C2407" s="1">
        <f>'[1]RC-1(PY)'!C2407</f>
        <v>0</v>
      </c>
      <c r="D2407" s="1">
        <f>'[1]RC-1(PY)'!D2407</f>
        <v>0</v>
      </c>
      <c r="E2407" s="1">
        <f>'[1]RC-1(PY)'!E2407</f>
        <v>0</v>
      </c>
      <c r="F2407" s="1">
        <f>'[1]RC-1(PY)'!F2407</f>
        <v>0</v>
      </c>
      <c r="G2407" s="1">
        <f>'[1]RC-1(PY)'!G2407</f>
        <v>0</v>
      </c>
      <c r="H2407" s="1">
        <f>'[1]RC-1(PY)'!H2407</f>
        <v>0</v>
      </c>
      <c r="I2407" s="1">
        <f>'[1]RC-1(PY)'!I2407</f>
        <v>0</v>
      </c>
      <c r="J2407" s="1">
        <f>'[1]RC-1(PY)'!J2407</f>
        <v>0</v>
      </c>
      <c r="K2407" s="1">
        <f>'[1]RC-1(PY)'!K2407</f>
        <v>0</v>
      </c>
      <c r="L2407" s="1">
        <f>'[1]RC-1(PY)'!L2407</f>
        <v>0</v>
      </c>
      <c r="M2407" s="1">
        <f>'[1]RC-1(PY)'!M2407</f>
        <v>0</v>
      </c>
      <c r="N2407" s="1">
        <f>'[1]RC-1(PY)'!N2407</f>
        <v>0</v>
      </c>
      <c r="O2407" s="1">
        <f>'[1]RC-1(PY)'!O2407</f>
        <v>0</v>
      </c>
      <c r="P2407" s="1">
        <f>'[1]RC-1(PY)'!P2407</f>
        <v>0</v>
      </c>
      <c r="Q2407" s="1">
        <f>'[1]RC-1(PY)'!Q2407</f>
        <v>0</v>
      </c>
      <c r="R2407" s="1">
        <f>'[1]RC-1(PY)'!R2407</f>
        <v>0</v>
      </c>
      <c r="S2407" s="1">
        <f>'[1]RC-1(PY)'!S2407</f>
        <v>0</v>
      </c>
      <c r="T2407" s="1">
        <f>'[1]RC-1(PY)'!T2407</f>
        <v>0</v>
      </c>
      <c r="U2407" s="1">
        <f>'[1]RC-1(PY)'!U2407</f>
        <v>0</v>
      </c>
      <c r="V2407" s="1">
        <f>'[1]RC-1(PY)'!V2407</f>
        <v>0</v>
      </c>
      <c r="W2407" s="1">
        <f>'[1]RC-1(PY)'!W2407</f>
        <v>0</v>
      </c>
      <c r="X2407" s="1">
        <f>'[1]RC-1(PY)'!X2407</f>
        <v>0</v>
      </c>
      <c r="Y2407" s="1">
        <f>'[1]RC-1(PY)'!Y2407</f>
        <v>0</v>
      </c>
      <c r="Z2407" s="1">
        <f>'[1]RC-1(PY)'!Z2407</f>
        <v>0</v>
      </c>
      <c r="AA2407" s="1">
        <f>'[1]RC-1(PY)'!AA2407</f>
        <v>0</v>
      </c>
      <c r="AB2407" s="1">
        <f>'[1]RC-1(PY)'!AB2407</f>
        <v>0</v>
      </c>
      <c r="AC2407" s="1">
        <f>'[1]RC-1(PY)'!AC2407</f>
        <v>0</v>
      </c>
      <c r="AD2407" s="1">
        <f>'[1]RC-1(PY)'!AD2407</f>
        <v>0</v>
      </c>
      <c r="AE2407" s="1">
        <f>'[1]RC-1(PY)'!AE2407</f>
        <v>0</v>
      </c>
      <c r="AF2407" s="1">
        <f>'[1]RC-1(PY)'!AF2407</f>
        <v>0</v>
      </c>
      <c r="AG2407" s="1">
        <f>'[1]RC-1(PY)'!AG2407</f>
        <v>0</v>
      </c>
      <c r="AH2407" s="1">
        <f>'[1]RC-1(PY)'!AH2407</f>
        <v>0</v>
      </c>
      <c r="AI2407" s="1">
        <f>'[1]RC-1(PY)'!AI2407</f>
        <v>0</v>
      </c>
    </row>
    <row r="2408" spans="1:35" x14ac:dyDescent="0.3">
      <c r="A2408" s="1">
        <f>'[1]RC-1(PY)'!A2408</f>
        <v>0</v>
      </c>
      <c r="B2408" s="1">
        <f>'[1]RC-1(PY)'!B2408</f>
        <v>0</v>
      </c>
      <c r="C2408" s="1">
        <f>'[1]RC-1(PY)'!C2408</f>
        <v>0</v>
      </c>
      <c r="D2408" s="1">
        <f>'[1]RC-1(PY)'!D2408</f>
        <v>0</v>
      </c>
      <c r="E2408" s="1">
        <f>'[1]RC-1(PY)'!E2408</f>
        <v>0</v>
      </c>
      <c r="F2408" s="1">
        <f>'[1]RC-1(PY)'!F2408</f>
        <v>0</v>
      </c>
      <c r="G2408" s="1">
        <f>'[1]RC-1(PY)'!G2408</f>
        <v>0</v>
      </c>
      <c r="H2408" s="1">
        <f>'[1]RC-1(PY)'!H2408</f>
        <v>0</v>
      </c>
      <c r="I2408" s="1">
        <f>'[1]RC-1(PY)'!I2408</f>
        <v>0</v>
      </c>
      <c r="J2408" s="1">
        <f>'[1]RC-1(PY)'!J2408</f>
        <v>0</v>
      </c>
      <c r="K2408" s="1">
        <f>'[1]RC-1(PY)'!K2408</f>
        <v>0</v>
      </c>
      <c r="L2408" s="1">
        <f>'[1]RC-1(PY)'!L2408</f>
        <v>0</v>
      </c>
      <c r="M2408" s="1">
        <f>'[1]RC-1(PY)'!M2408</f>
        <v>0</v>
      </c>
      <c r="N2408" s="1">
        <f>'[1]RC-1(PY)'!N2408</f>
        <v>0</v>
      </c>
      <c r="O2408" s="1">
        <f>'[1]RC-1(PY)'!O2408</f>
        <v>0</v>
      </c>
      <c r="P2408" s="1">
        <f>'[1]RC-1(PY)'!P2408</f>
        <v>0</v>
      </c>
      <c r="Q2408" s="1">
        <f>'[1]RC-1(PY)'!Q2408</f>
        <v>0</v>
      </c>
      <c r="R2408" s="1">
        <f>'[1]RC-1(PY)'!R2408</f>
        <v>0</v>
      </c>
      <c r="S2408" s="1">
        <f>'[1]RC-1(PY)'!S2408</f>
        <v>0</v>
      </c>
      <c r="T2408" s="1">
        <f>'[1]RC-1(PY)'!T2408</f>
        <v>0</v>
      </c>
      <c r="U2408" s="1">
        <f>'[1]RC-1(PY)'!U2408</f>
        <v>0</v>
      </c>
      <c r="V2408" s="1">
        <f>'[1]RC-1(PY)'!V2408</f>
        <v>0</v>
      </c>
      <c r="W2408" s="1">
        <f>'[1]RC-1(PY)'!W2408</f>
        <v>0</v>
      </c>
      <c r="X2408" s="1">
        <f>'[1]RC-1(PY)'!X2408</f>
        <v>0</v>
      </c>
      <c r="Y2408" s="1">
        <f>'[1]RC-1(PY)'!Y2408</f>
        <v>0</v>
      </c>
      <c r="Z2408" s="1">
        <f>'[1]RC-1(PY)'!Z2408</f>
        <v>0</v>
      </c>
      <c r="AA2408" s="1">
        <f>'[1]RC-1(PY)'!AA2408</f>
        <v>0</v>
      </c>
      <c r="AB2408" s="1">
        <f>'[1]RC-1(PY)'!AB2408</f>
        <v>0</v>
      </c>
      <c r="AC2408" s="1">
        <f>'[1]RC-1(PY)'!AC2408</f>
        <v>0</v>
      </c>
      <c r="AD2408" s="1">
        <f>'[1]RC-1(PY)'!AD2408</f>
        <v>0</v>
      </c>
      <c r="AE2408" s="1">
        <f>'[1]RC-1(PY)'!AE2408</f>
        <v>0</v>
      </c>
      <c r="AF2408" s="1">
        <f>'[1]RC-1(PY)'!AF2408</f>
        <v>0</v>
      </c>
      <c r="AG2408" s="1">
        <f>'[1]RC-1(PY)'!AG2408</f>
        <v>0</v>
      </c>
      <c r="AH2408" s="1">
        <f>'[1]RC-1(PY)'!AH2408</f>
        <v>0</v>
      </c>
      <c r="AI2408" s="1">
        <f>'[1]RC-1(PY)'!AI2408</f>
        <v>0</v>
      </c>
    </row>
    <row r="2409" spans="1:35" x14ac:dyDescent="0.3">
      <c r="A2409" s="1">
        <f>'[1]RC-1(PY)'!A2409</f>
        <v>0</v>
      </c>
      <c r="B2409" s="1">
        <f>'[1]RC-1(PY)'!B2409</f>
        <v>0</v>
      </c>
      <c r="C2409" s="1">
        <f>'[1]RC-1(PY)'!C2409</f>
        <v>0</v>
      </c>
      <c r="D2409" s="1">
        <f>'[1]RC-1(PY)'!D2409</f>
        <v>0</v>
      </c>
      <c r="E2409" s="1">
        <f>'[1]RC-1(PY)'!E2409</f>
        <v>0</v>
      </c>
      <c r="F2409" s="1">
        <f>'[1]RC-1(PY)'!F2409</f>
        <v>0</v>
      </c>
      <c r="G2409" s="1">
        <f>'[1]RC-1(PY)'!G2409</f>
        <v>0</v>
      </c>
      <c r="H2409" s="1">
        <f>'[1]RC-1(PY)'!H2409</f>
        <v>0</v>
      </c>
      <c r="I2409" s="1">
        <f>'[1]RC-1(PY)'!I2409</f>
        <v>0</v>
      </c>
      <c r="J2409" s="1">
        <f>'[1]RC-1(PY)'!J2409</f>
        <v>0</v>
      </c>
      <c r="K2409" s="1">
        <f>'[1]RC-1(PY)'!K2409</f>
        <v>0</v>
      </c>
      <c r="L2409" s="1">
        <f>'[1]RC-1(PY)'!L2409</f>
        <v>0</v>
      </c>
      <c r="M2409" s="1">
        <f>'[1]RC-1(PY)'!M2409</f>
        <v>0</v>
      </c>
      <c r="N2409" s="1">
        <f>'[1]RC-1(PY)'!N2409</f>
        <v>0</v>
      </c>
      <c r="O2409" s="1">
        <f>'[1]RC-1(PY)'!O2409</f>
        <v>0</v>
      </c>
      <c r="P2409" s="1">
        <f>'[1]RC-1(PY)'!P2409</f>
        <v>0</v>
      </c>
      <c r="Q2409" s="1">
        <f>'[1]RC-1(PY)'!Q2409</f>
        <v>0</v>
      </c>
      <c r="R2409" s="1">
        <f>'[1]RC-1(PY)'!R2409</f>
        <v>0</v>
      </c>
      <c r="S2409" s="1">
        <f>'[1]RC-1(PY)'!S2409</f>
        <v>0</v>
      </c>
      <c r="T2409" s="1">
        <f>'[1]RC-1(PY)'!T2409</f>
        <v>0</v>
      </c>
      <c r="U2409" s="1">
        <f>'[1]RC-1(PY)'!U2409</f>
        <v>0</v>
      </c>
      <c r="V2409" s="1">
        <f>'[1]RC-1(PY)'!V2409</f>
        <v>0</v>
      </c>
      <c r="W2409" s="1">
        <f>'[1]RC-1(PY)'!W2409</f>
        <v>0</v>
      </c>
      <c r="X2409" s="1">
        <f>'[1]RC-1(PY)'!X2409</f>
        <v>0</v>
      </c>
      <c r="Y2409" s="1">
        <f>'[1]RC-1(PY)'!Y2409</f>
        <v>0</v>
      </c>
      <c r="Z2409" s="1">
        <f>'[1]RC-1(PY)'!Z2409</f>
        <v>0</v>
      </c>
      <c r="AA2409" s="1">
        <f>'[1]RC-1(PY)'!AA2409</f>
        <v>0</v>
      </c>
      <c r="AB2409" s="1">
        <f>'[1]RC-1(PY)'!AB2409</f>
        <v>0</v>
      </c>
      <c r="AC2409" s="1">
        <f>'[1]RC-1(PY)'!AC2409</f>
        <v>0</v>
      </c>
      <c r="AD2409" s="1">
        <f>'[1]RC-1(PY)'!AD2409</f>
        <v>0</v>
      </c>
      <c r="AE2409" s="1">
        <f>'[1]RC-1(PY)'!AE2409</f>
        <v>0</v>
      </c>
      <c r="AF2409" s="1">
        <f>'[1]RC-1(PY)'!AF2409</f>
        <v>0</v>
      </c>
      <c r="AG2409" s="1">
        <f>'[1]RC-1(PY)'!AG2409</f>
        <v>0</v>
      </c>
      <c r="AH2409" s="1">
        <f>'[1]RC-1(PY)'!AH2409</f>
        <v>0</v>
      </c>
      <c r="AI2409" s="1">
        <f>'[1]RC-1(PY)'!AI2409</f>
        <v>0</v>
      </c>
    </row>
    <row r="2410" spans="1:35" x14ac:dyDescent="0.3">
      <c r="A2410" s="1">
        <f>'[1]RC-1(PY)'!A2410</f>
        <v>0</v>
      </c>
      <c r="B2410" s="1">
        <f>'[1]RC-1(PY)'!B2410</f>
        <v>0</v>
      </c>
      <c r="C2410" s="1">
        <f>'[1]RC-1(PY)'!C2410</f>
        <v>0</v>
      </c>
      <c r="D2410" s="1">
        <f>'[1]RC-1(PY)'!D2410</f>
        <v>0</v>
      </c>
      <c r="E2410" s="1">
        <f>'[1]RC-1(PY)'!E2410</f>
        <v>0</v>
      </c>
      <c r="F2410" s="1">
        <f>'[1]RC-1(PY)'!F2410</f>
        <v>0</v>
      </c>
      <c r="G2410" s="1">
        <f>'[1]RC-1(PY)'!G2410</f>
        <v>0</v>
      </c>
      <c r="H2410" s="1">
        <f>'[1]RC-1(PY)'!H2410</f>
        <v>0</v>
      </c>
      <c r="I2410" s="1">
        <f>'[1]RC-1(PY)'!I2410</f>
        <v>0</v>
      </c>
      <c r="J2410" s="1">
        <f>'[1]RC-1(PY)'!J2410</f>
        <v>0</v>
      </c>
      <c r="K2410" s="1">
        <f>'[1]RC-1(PY)'!K2410</f>
        <v>0</v>
      </c>
      <c r="L2410" s="1">
        <f>'[1]RC-1(PY)'!L2410</f>
        <v>0</v>
      </c>
      <c r="M2410" s="1">
        <f>'[1]RC-1(PY)'!M2410</f>
        <v>0</v>
      </c>
      <c r="N2410" s="1">
        <f>'[1]RC-1(PY)'!N2410</f>
        <v>0</v>
      </c>
      <c r="O2410" s="1">
        <f>'[1]RC-1(PY)'!O2410</f>
        <v>0</v>
      </c>
      <c r="P2410" s="1">
        <f>'[1]RC-1(PY)'!P2410</f>
        <v>0</v>
      </c>
      <c r="Q2410" s="1">
        <f>'[1]RC-1(PY)'!Q2410</f>
        <v>0</v>
      </c>
      <c r="R2410" s="1">
        <f>'[1]RC-1(PY)'!R2410</f>
        <v>0</v>
      </c>
      <c r="S2410" s="1">
        <f>'[1]RC-1(PY)'!S2410</f>
        <v>0</v>
      </c>
      <c r="T2410" s="1">
        <f>'[1]RC-1(PY)'!T2410</f>
        <v>0</v>
      </c>
      <c r="U2410" s="1">
        <f>'[1]RC-1(PY)'!U2410</f>
        <v>0</v>
      </c>
      <c r="V2410" s="1">
        <f>'[1]RC-1(PY)'!V2410</f>
        <v>0</v>
      </c>
      <c r="W2410" s="1">
        <f>'[1]RC-1(PY)'!W2410</f>
        <v>0</v>
      </c>
      <c r="X2410" s="1">
        <f>'[1]RC-1(PY)'!X2410</f>
        <v>0</v>
      </c>
      <c r="Y2410" s="1">
        <f>'[1]RC-1(PY)'!Y2410</f>
        <v>0</v>
      </c>
      <c r="Z2410" s="1">
        <f>'[1]RC-1(PY)'!Z2410</f>
        <v>0</v>
      </c>
      <c r="AA2410" s="1">
        <f>'[1]RC-1(PY)'!AA2410</f>
        <v>0</v>
      </c>
      <c r="AB2410" s="1">
        <f>'[1]RC-1(PY)'!AB2410</f>
        <v>0</v>
      </c>
      <c r="AC2410" s="1">
        <f>'[1]RC-1(PY)'!AC2410</f>
        <v>0</v>
      </c>
      <c r="AD2410" s="1">
        <f>'[1]RC-1(PY)'!AD2410</f>
        <v>0</v>
      </c>
      <c r="AE2410" s="1">
        <f>'[1]RC-1(PY)'!AE2410</f>
        <v>0</v>
      </c>
      <c r="AF2410" s="1">
        <f>'[1]RC-1(PY)'!AF2410</f>
        <v>0</v>
      </c>
      <c r="AG2410" s="1">
        <f>'[1]RC-1(PY)'!AG2410</f>
        <v>0</v>
      </c>
      <c r="AH2410" s="1">
        <f>'[1]RC-1(PY)'!AH2410</f>
        <v>0</v>
      </c>
      <c r="AI2410" s="1">
        <f>'[1]RC-1(PY)'!AI2410</f>
        <v>0</v>
      </c>
    </row>
    <row r="2411" spans="1:35" x14ac:dyDescent="0.3">
      <c r="A2411" s="1">
        <f>'[1]RC-1(PY)'!A2411</f>
        <v>0</v>
      </c>
      <c r="B2411" s="1">
        <f>'[1]RC-1(PY)'!B2411</f>
        <v>0</v>
      </c>
      <c r="C2411" s="1">
        <f>'[1]RC-1(PY)'!C2411</f>
        <v>0</v>
      </c>
      <c r="D2411" s="1">
        <f>'[1]RC-1(PY)'!D2411</f>
        <v>0</v>
      </c>
      <c r="E2411" s="1">
        <f>'[1]RC-1(PY)'!E2411</f>
        <v>0</v>
      </c>
      <c r="F2411" s="1">
        <f>'[1]RC-1(PY)'!F2411</f>
        <v>0</v>
      </c>
      <c r="G2411" s="1">
        <f>'[1]RC-1(PY)'!G2411</f>
        <v>0</v>
      </c>
      <c r="H2411" s="1">
        <f>'[1]RC-1(PY)'!H2411</f>
        <v>0</v>
      </c>
      <c r="I2411" s="1">
        <f>'[1]RC-1(PY)'!I2411</f>
        <v>0</v>
      </c>
      <c r="J2411" s="1">
        <f>'[1]RC-1(PY)'!J2411</f>
        <v>0</v>
      </c>
      <c r="K2411" s="1">
        <f>'[1]RC-1(PY)'!K2411</f>
        <v>0</v>
      </c>
      <c r="L2411" s="1">
        <f>'[1]RC-1(PY)'!L2411</f>
        <v>0</v>
      </c>
      <c r="M2411" s="1">
        <f>'[1]RC-1(PY)'!M2411</f>
        <v>0</v>
      </c>
      <c r="N2411" s="1">
        <f>'[1]RC-1(PY)'!N2411</f>
        <v>0</v>
      </c>
      <c r="O2411" s="1">
        <f>'[1]RC-1(PY)'!O2411</f>
        <v>0</v>
      </c>
      <c r="P2411" s="1">
        <f>'[1]RC-1(PY)'!P2411</f>
        <v>0</v>
      </c>
      <c r="Q2411" s="1">
        <f>'[1]RC-1(PY)'!Q2411</f>
        <v>0</v>
      </c>
      <c r="R2411" s="1">
        <f>'[1]RC-1(PY)'!R2411</f>
        <v>0</v>
      </c>
      <c r="S2411" s="1">
        <f>'[1]RC-1(PY)'!S2411</f>
        <v>0</v>
      </c>
      <c r="T2411" s="1">
        <f>'[1]RC-1(PY)'!T2411</f>
        <v>0</v>
      </c>
      <c r="U2411" s="1">
        <f>'[1]RC-1(PY)'!U2411</f>
        <v>0</v>
      </c>
      <c r="V2411" s="1">
        <f>'[1]RC-1(PY)'!V2411</f>
        <v>0</v>
      </c>
      <c r="W2411" s="1">
        <f>'[1]RC-1(PY)'!W2411</f>
        <v>0</v>
      </c>
      <c r="X2411" s="1">
        <f>'[1]RC-1(PY)'!X2411</f>
        <v>0</v>
      </c>
      <c r="Y2411" s="1">
        <f>'[1]RC-1(PY)'!Y2411</f>
        <v>0</v>
      </c>
      <c r="Z2411" s="1">
        <f>'[1]RC-1(PY)'!Z2411</f>
        <v>0</v>
      </c>
      <c r="AA2411" s="1">
        <f>'[1]RC-1(PY)'!AA2411</f>
        <v>0</v>
      </c>
      <c r="AB2411" s="1">
        <f>'[1]RC-1(PY)'!AB2411</f>
        <v>0</v>
      </c>
      <c r="AC2411" s="1">
        <f>'[1]RC-1(PY)'!AC2411</f>
        <v>0</v>
      </c>
      <c r="AD2411" s="1">
        <f>'[1]RC-1(PY)'!AD2411</f>
        <v>0</v>
      </c>
      <c r="AE2411" s="1">
        <f>'[1]RC-1(PY)'!AE2411</f>
        <v>0</v>
      </c>
      <c r="AF2411" s="1">
        <f>'[1]RC-1(PY)'!AF2411</f>
        <v>0</v>
      </c>
      <c r="AG2411" s="1">
        <f>'[1]RC-1(PY)'!AG2411</f>
        <v>0</v>
      </c>
      <c r="AH2411" s="1">
        <f>'[1]RC-1(PY)'!AH2411</f>
        <v>0</v>
      </c>
      <c r="AI2411" s="1">
        <f>'[1]RC-1(PY)'!AI2411</f>
        <v>0</v>
      </c>
    </row>
    <row r="2412" spans="1:35" x14ac:dyDescent="0.3">
      <c r="A2412" s="1">
        <f>'[1]RC-1(PY)'!A2412</f>
        <v>0</v>
      </c>
      <c r="B2412" s="1">
        <f>'[1]RC-1(PY)'!B2412</f>
        <v>0</v>
      </c>
      <c r="C2412" s="1">
        <f>'[1]RC-1(PY)'!C2412</f>
        <v>0</v>
      </c>
      <c r="D2412" s="1">
        <f>'[1]RC-1(PY)'!D2412</f>
        <v>0</v>
      </c>
      <c r="E2412" s="1">
        <f>'[1]RC-1(PY)'!E2412</f>
        <v>0</v>
      </c>
      <c r="F2412" s="1">
        <f>'[1]RC-1(PY)'!F2412</f>
        <v>0</v>
      </c>
      <c r="G2412" s="1">
        <f>'[1]RC-1(PY)'!G2412</f>
        <v>0</v>
      </c>
      <c r="H2412" s="1">
        <f>'[1]RC-1(PY)'!H2412</f>
        <v>0</v>
      </c>
      <c r="I2412" s="1">
        <f>'[1]RC-1(PY)'!I2412</f>
        <v>0</v>
      </c>
      <c r="J2412" s="1">
        <f>'[1]RC-1(PY)'!J2412</f>
        <v>0</v>
      </c>
      <c r="K2412" s="1">
        <f>'[1]RC-1(PY)'!K2412</f>
        <v>0</v>
      </c>
      <c r="L2412" s="1">
        <f>'[1]RC-1(PY)'!L2412</f>
        <v>0</v>
      </c>
      <c r="M2412" s="1">
        <f>'[1]RC-1(PY)'!M2412</f>
        <v>0</v>
      </c>
      <c r="N2412" s="1">
        <f>'[1]RC-1(PY)'!N2412</f>
        <v>0</v>
      </c>
      <c r="O2412" s="1">
        <f>'[1]RC-1(PY)'!O2412</f>
        <v>0</v>
      </c>
      <c r="P2412" s="1">
        <f>'[1]RC-1(PY)'!P2412</f>
        <v>0</v>
      </c>
      <c r="Q2412" s="1">
        <f>'[1]RC-1(PY)'!Q2412</f>
        <v>0</v>
      </c>
      <c r="R2412" s="1">
        <f>'[1]RC-1(PY)'!R2412</f>
        <v>0</v>
      </c>
      <c r="S2412" s="1">
        <f>'[1]RC-1(PY)'!S2412</f>
        <v>0</v>
      </c>
      <c r="T2412" s="1">
        <f>'[1]RC-1(PY)'!T2412</f>
        <v>0</v>
      </c>
      <c r="U2412" s="1">
        <f>'[1]RC-1(PY)'!U2412</f>
        <v>0</v>
      </c>
      <c r="V2412" s="1">
        <f>'[1]RC-1(PY)'!V2412</f>
        <v>0</v>
      </c>
      <c r="W2412" s="1">
        <f>'[1]RC-1(PY)'!W2412</f>
        <v>0</v>
      </c>
      <c r="X2412" s="1">
        <f>'[1]RC-1(PY)'!X2412</f>
        <v>0</v>
      </c>
      <c r="Y2412" s="1">
        <f>'[1]RC-1(PY)'!Y2412</f>
        <v>0</v>
      </c>
      <c r="Z2412" s="1">
        <f>'[1]RC-1(PY)'!Z2412</f>
        <v>0</v>
      </c>
      <c r="AA2412" s="1">
        <f>'[1]RC-1(PY)'!AA2412</f>
        <v>0</v>
      </c>
      <c r="AB2412" s="1">
        <f>'[1]RC-1(PY)'!AB2412</f>
        <v>0</v>
      </c>
      <c r="AC2412" s="1">
        <f>'[1]RC-1(PY)'!AC2412</f>
        <v>0</v>
      </c>
      <c r="AD2412" s="1">
        <f>'[1]RC-1(PY)'!AD2412</f>
        <v>0</v>
      </c>
      <c r="AE2412" s="1">
        <f>'[1]RC-1(PY)'!AE2412</f>
        <v>0</v>
      </c>
      <c r="AF2412" s="1">
        <f>'[1]RC-1(PY)'!AF2412</f>
        <v>0</v>
      </c>
      <c r="AG2412" s="1">
        <f>'[1]RC-1(PY)'!AG2412</f>
        <v>0</v>
      </c>
      <c r="AH2412" s="1">
        <f>'[1]RC-1(PY)'!AH2412</f>
        <v>0</v>
      </c>
      <c r="AI2412" s="1">
        <f>'[1]RC-1(PY)'!AI2412</f>
        <v>0</v>
      </c>
    </row>
    <row r="2413" spans="1:35" x14ac:dyDescent="0.3">
      <c r="A2413" s="1">
        <f>'[1]RC-1(PY)'!A2413</f>
        <v>0</v>
      </c>
      <c r="B2413" s="1">
        <f>'[1]RC-1(PY)'!B2413</f>
        <v>0</v>
      </c>
      <c r="C2413" s="1">
        <f>'[1]RC-1(PY)'!C2413</f>
        <v>0</v>
      </c>
      <c r="D2413" s="1">
        <f>'[1]RC-1(PY)'!D2413</f>
        <v>0</v>
      </c>
      <c r="E2413" s="1">
        <f>'[1]RC-1(PY)'!E2413</f>
        <v>0</v>
      </c>
      <c r="F2413" s="1">
        <f>'[1]RC-1(PY)'!F2413</f>
        <v>0</v>
      </c>
      <c r="G2413" s="1">
        <f>'[1]RC-1(PY)'!G2413</f>
        <v>0</v>
      </c>
      <c r="H2413" s="1">
        <f>'[1]RC-1(PY)'!H2413</f>
        <v>0</v>
      </c>
      <c r="I2413" s="1">
        <f>'[1]RC-1(PY)'!I2413</f>
        <v>0</v>
      </c>
      <c r="J2413" s="1">
        <f>'[1]RC-1(PY)'!J2413</f>
        <v>0</v>
      </c>
      <c r="K2413" s="1">
        <f>'[1]RC-1(PY)'!K2413</f>
        <v>0</v>
      </c>
      <c r="L2413" s="1">
        <f>'[1]RC-1(PY)'!L2413</f>
        <v>0</v>
      </c>
      <c r="M2413" s="1">
        <f>'[1]RC-1(PY)'!M2413</f>
        <v>0</v>
      </c>
      <c r="N2413" s="1">
        <f>'[1]RC-1(PY)'!N2413</f>
        <v>0</v>
      </c>
      <c r="O2413" s="1">
        <f>'[1]RC-1(PY)'!O2413</f>
        <v>0</v>
      </c>
      <c r="P2413" s="1">
        <f>'[1]RC-1(PY)'!P2413</f>
        <v>0</v>
      </c>
      <c r="Q2413" s="1">
        <f>'[1]RC-1(PY)'!Q2413</f>
        <v>0</v>
      </c>
      <c r="R2413" s="1">
        <f>'[1]RC-1(PY)'!R2413</f>
        <v>0</v>
      </c>
      <c r="S2413" s="1">
        <f>'[1]RC-1(PY)'!S2413</f>
        <v>0</v>
      </c>
      <c r="T2413" s="1">
        <f>'[1]RC-1(PY)'!T2413</f>
        <v>0</v>
      </c>
      <c r="U2413" s="1">
        <f>'[1]RC-1(PY)'!U2413</f>
        <v>0</v>
      </c>
      <c r="V2413" s="1">
        <f>'[1]RC-1(PY)'!V2413</f>
        <v>0</v>
      </c>
      <c r="W2413" s="1">
        <f>'[1]RC-1(PY)'!W2413</f>
        <v>0</v>
      </c>
      <c r="X2413" s="1">
        <f>'[1]RC-1(PY)'!X2413</f>
        <v>0</v>
      </c>
      <c r="Y2413" s="1">
        <f>'[1]RC-1(PY)'!Y2413</f>
        <v>0</v>
      </c>
      <c r="Z2413" s="1">
        <f>'[1]RC-1(PY)'!Z2413</f>
        <v>0</v>
      </c>
      <c r="AA2413" s="1">
        <f>'[1]RC-1(PY)'!AA2413</f>
        <v>0</v>
      </c>
      <c r="AB2413" s="1">
        <f>'[1]RC-1(PY)'!AB2413</f>
        <v>0</v>
      </c>
      <c r="AC2413" s="1">
        <f>'[1]RC-1(PY)'!AC2413</f>
        <v>0</v>
      </c>
      <c r="AD2413" s="1">
        <f>'[1]RC-1(PY)'!AD2413</f>
        <v>0</v>
      </c>
      <c r="AE2413" s="1">
        <f>'[1]RC-1(PY)'!AE2413</f>
        <v>0</v>
      </c>
      <c r="AF2413" s="1">
        <f>'[1]RC-1(PY)'!AF2413</f>
        <v>0</v>
      </c>
      <c r="AG2413" s="1">
        <f>'[1]RC-1(PY)'!AG2413</f>
        <v>0</v>
      </c>
      <c r="AH2413" s="1">
        <f>'[1]RC-1(PY)'!AH2413</f>
        <v>0</v>
      </c>
      <c r="AI2413" s="1">
        <f>'[1]RC-1(PY)'!AI2413</f>
        <v>0</v>
      </c>
    </row>
    <row r="2414" spans="1:35" x14ac:dyDescent="0.3">
      <c r="A2414" s="1">
        <f>'[1]RC-1(PY)'!A2414</f>
        <v>0</v>
      </c>
      <c r="B2414" s="1">
        <f>'[1]RC-1(PY)'!B2414</f>
        <v>0</v>
      </c>
      <c r="C2414" s="1">
        <f>'[1]RC-1(PY)'!C2414</f>
        <v>0</v>
      </c>
      <c r="D2414" s="1">
        <f>'[1]RC-1(PY)'!D2414</f>
        <v>0</v>
      </c>
      <c r="E2414" s="1">
        <f>'[1]RC-1(PY)'!E2414</f>
        <v>0</v>
      </c>
      <c r="F2414" s="1">
        <f>'[1]RC-1(PY)'!F2414</f>
        <v>0</v>
      </c>
      <c r="G2414" s="1">
        <f>'[1]RC-1(PY)'!G2414</f>
        <v>0</v>
      </c>
      <c r="H2414" s="1">
        <f>'[1]RC-1(PY)'!H2414</f>
        <v>0</v>
      </c>
      <c r="I2414" s="1">
        <f>'[1]RC-1(PY)'!I2414</f>
        <v>0</v>
      </c>
      <c r="J2414" s="1">
        <f>'[1]RC-1(PY)'!J2414</f>
        <v>0</v>
      </c>
      <c r="K2414" s="1">
        <f>'[1]RC-1(PY)'!K2414</f>
        <v>0</v>
      </c>
      <c r="L2414" s="1">
        <f>'[1]RC-1(PY)'!L2414</f>
        <v>0</v>
      </c>
      <c r="M2414" s="1">
        <f>'[1]RC-1(PY)'!M2414</f>
        <v>0</v>
      </c>
      <c r="N2414" s="1">
        <f>'[1]RC-1(PY)'!N2414</f>
        <v>0</v>
      </c>
      <c r="O2414" s="1">
        <f>'[1]RC-1(PY)'!O2414</f>
        <v>0</v>
      </c>
      <c r="P2414" s="1">
        <f>'[1]RC-1(PY)'!P2414</f>
        <v>0</v>
      </c>
      <c r="Q2414" s="1">
        <f>'[1]RC-1(PY)'!Q2414</f>
        <v>0</v>
      </c>
      <c r="R2414" s="1">
        <f>'[1]RC-1(PY)'!R2414</f>
        <v>0</v>
      </c>
      <c r="S2414" s="1">
        <f>'[1]RC-1(PY)'!S2414</f>
        <v>0</v>
      </c>
      <c r="T2414" s="1">
        <f>'[1]RC-1(PY)'!T2414</f>
        <v>0</v>
      </c>
      <c r="U2414" s="1">
        <f>'[1]RC-1(PY)'!U2414</f>
        <v>0</v>
      </c>
      <c r="V2414" s="1">
        <f>'[1]RC-1(PY)'!V2414</f>
        <v>0</v>
      </c>
      <c r="W2414" s="1">
        <f>'[1]RC-1(PY)'!W2414</f>
        <v>0</v>
      </c>
      <c r="X2414" s="1">
        <f>'[1]RC-1(PY)'!X2414</f>
        <v>0</v>
      </c>
      <c r="Y2414" s="1">
        <f>'[1]RC-1(PY)'!Y2414</f>
        <v>0</v>
      </c>
      <c r="Z2414" s="1">
        <f>'[1]RC-1(PY)'!Z2414</f>
        <v>0</v>
      </c>
      <c r="AA2414" s="1">
        <f>'[1]RC-1(PY)'!AA2414</f>
        <v>0</v>
      </c>
      <c r="AB2414" s="1">
        <f>'[1]RC-1(PY)'!AB2414</f>
        <v>0</v>
      </c>
      <c r="AC2414" s="1">
        <f>'[1]RC-1(PY)'!AC2414</f>
        <v>0</v>
      </c>
      <c r="AD2414" s="1">
        <f>'[1]RC-1(PY)'!AD2414</f>
        <v>0</v>
      </c>
      <c r="AE2414" s="1">
        <f>'[1]RC-1(PY)'!AE2414</f>
        <v>0</v>
      </c>
      <c r="AF2414" s="1">
        <f>'[1]RC-1(PY)'!AF2414</f>
        <v>0</v>
      </c>
      <c r="AG2414" s="1">
        <f>'[1]RC-1(PY)'!AG2414</f>
        <v>0</v>
      </c>
      <c r="AH2414" s="1">
        <f>'[1]RC-1(PY)'!AH2414</f>
        <v>0</v>
      </c>
      <c r="AI2414" s="1">
        <f>'[1]RC-1(PY)'!AI2414</f>
        <v>0</v>
      </c>
    </row>
    <row r="2415" spans="1:35" x14ac:dyDescent="0.3">
      <c r="A2415" s="1">
        <f>'[1]RC-1(PY)'!A2415</f>
        <v>0</v>
      </c>
      <c r="B2415" s="1">
        <f>'[1]RC-1(PY)'!B2415</f>
        <v>0</v>
      </c>
      <c r="C2415" s="1">
        <f>'[1]RC-1(PY)'!C2415</f>
        <v>0</v>
      </c>
      <c r="D2415" s="1">
        <f>'[1]RC-1(PY)'!D2415</f>
        <v>0</v>
      </c>
      <c r="E2415" s="1">
        <f>'[1]RC-1(PY)'!E2415</f>
        <v>0</v>
      </c>
      <c r="F2415" s="1">
        <f>'[1]RC-1(PY)'!F2415</f>
        <v>0</v>
      </c>
      <c r="G2415" s="1">
        <f>'[1]RC-1(PY)'!G2415</f>
        <v>0</v>
      </c>
      <c r="H2415" s="1">
        <f>'[1]RC-1(PY)'!H2415</f>
        <v>0</v>
      </c>
      <c r="I2415" s="1">
        <f>'[1]RC-1(PY)'!I2415</f>
        <v>0</v>
      </c>
      <c r="J2415" s="1">
        <f>'[1]RC-1(PY)'!J2415</f>
        <v>0</v>
      </c>
      <c r="K2415" s="1">
        <f>'[1]RC-1(PY)'!K2415</f>
        <v>0</v>
      </c>
      <c r="L2415" s="1">
        <f>'[1]RC-1(PY)'!L2415</f>
        <v>0</v>
      </c>
      <c r="M2415" s="1">
        <f>'[1]RC-1(PY)'!M2415</f>
        <v>0</v>
      </c>
      <c r="N2415" s="1">
        <f>'[1]RC-1(PY)'!N2415</f>
        <v>0</v>
      </c>
      <c r="O2415" s="1">
        <f>'[1]RC-1(PY)'!O2415</f>
        <v>0</v>
      </c>
      <c r="P2415" s="1">
        <f>'[1]RC-1(PY)'!P2415</f>
        <v>0</v>
      </c>
      <c r="Q2415" s="1">
        <f>'[1]RC-1(PY)'!Q2415</f>
        <v>0</v>
      </c>
      <c r="R2415" s="1">
        <f>'[1]RC-1(PY)'!R2415</f>
        <v>0</v>
      </c>
      <c r="S2415" s="1">
        <f>'[1]RC-1(PY)'!S2415</f>
        <v>0</v>
      </c>
      <c r="T2415" s="1">
        <f>'[1]RC-1(PY)'!T2415</f>
        <v>0</v>
      </c>
      <c r="U2415" s="1">
        <f>'[1]RC-1(PY)'!U2415</f>
        <v>0</v>
      </c>
      <c r="V2415" s="1">
        <f>'[1]RC-1(PY)'!V2415</f>
        <v>0</v>
      </c>
      <c r="W2415" s="1">
        <f>'[1]RC-1(PY)'!W2415</f>
        <v>0</v>
      </c>
      <c r="X2415" s="1">
        <f>'[1]RC-1(PY)'!X2415</f>
        <v>0</v>
      </c>
      <c r="Y2415" s="1">
        <f>'[1]RC-1(PY)'!Y2415</f>
        <v>0</v>
      </c>
      <c r="Z2415" s="1">
        <f>'[1]RC-1(PY)'!Z2415</f>
        <v>0</v>
      </c>
      <c r="AA2415" s="1">
        <f>'[1]RC-1(PY)'!AA2415</f>
        <v>0</v>
      </c>
      <c r="AB2415" s="1">
        <f>'[1]RC-1(PY)'!AB2415</f>
        <v>0</v>
      </c>
      <c r="AC2415" s="1">
        <f>'[1]RC-1(PY)'!AC2415</f>
        <v>0</v>
      </c>
      <c r="AD2415" s="1">
        <f>'[1]RC-1(PY)'!AD2415</f>
        <v>0</v>
      </c>
      <c r="AE2415" s="1">
        <f>'[1]RC-1(PY)'!AE2415</f>
        <v>0</v>
      </c>
      <c r="AF2415" s="1">
        <f>'[1]RC-1(PY)'!AF2415</f>
        <v>0</v>
      </c>
      <c r="AG2415" s="1">
        <f>'[1]RC-1(PY)'!AG2415</f>
        <v>0</v>
      </c>
      <c r="AH2415" s="1">
        <f>'[1]RC-1(PY)'!AH2415</f>
        <v>0</v>
      </c>
      <c r="AI2415" s="1">
        <f>'[1]RC-1(PY)'!AI2415</f>
        <v>0</v>
      </c>
    </row>
    <row r="2416" spans="1:35" x14ac:dyDescent="0.3">
      <c r="A2416" s="1">
        <f>'[1]RC-1(PY)'!A2416</f>
        <v>0</v>
      </c>
      <c r="B2416" s="1">
        <f>'[1]RC-1(PY)'!B2416</f>
        <v>0</v>
      </c>
      <c r="C2416" s="1">
        <f>'[1]RC-1(PY)'!C2416</f>
        <v>0</v>
      </c>
      <c r="D2416" s="1">
        <f>'[1]RC-1(PY)'!D2416</f>
        <v>0</v>
      </c>
      <c r="E2416" s="1">
        <f>'[1]RC-1(PY)'!E2416</f>
        <v>0</v>
      </c>
      <c r="F2416" s="1">
        <f>'[1]RC-1(PY)'!F2416</f>
        <v>0</v>
      </c>
      <c r="G2416" s="1">
        <f>'[1]RC-1(PY)'!G2416</f>
        <v>0</v>
      </c>
      <c r="H2416" s="1">
        <f>'[1]RC-1(PY)'!H2416</f>
        <v>0</v>
      </c>
      <c r="I2416" s="1">
        <f>'[1]RC-1(PY)'!I2416</f>
        <v>0</v>
      </c>
      <c r="J2416" s="1">
        <f>'[1]RC-1(PY)'!J2416</f>
        <v>0</v>
      </c>
      <c r="K2416" s="1">
        <f>'[1]RC-1(PY)'!K2416</f>
        <v>0</v>
      </c>
      <c r="L2416" s="1">
        <f>'[1]RC-1(PY)'!L2416</f>
        <v>0</v>
      </c>
      <c r="M2416" s="1">
        <f>'[1]RC-1(PY)'!M2416</f>
        <v>0</v>
      </c>
      <c r="N2416" s="1">
        <f>'[1]RC-1(PY)'!N2416</f>
        <v>0</v>
      </c>
      <c r="O2416" s="1">
        <f>'[1]RC-1(PY)'!O2416</f>
        <v>0</v>
      </c>
      <c r="P2416" s="1">
        <f>'[1]RC-1(PY)'!P2416</f>
        <v>0</v>
      </c>
      <c r="Q2416" s="1">
        <f>'[1]RC-1(PY)'!Q2416</f>
        <v>0</v>
      </c>
      <c r="R2416" s="1">
        <f>'[1]RC-1(PY)'!R2416</f>
        <v>0</v>
      </c>
      <c r="S2416" s="1">
        <f>'[1]RC-1(PY)'!S2416</f>
        <v>0</v>
      </c>
      <c r="T2416" s="1">
        <f>'[1]RC-1(PY)'!T2416</f>
        <v>0</v>
      </c>
      <c r="U2416" s="1">
        <f>'[1]RC-1(PY)'!U2416</f>
        <v>0</v>
      </c>
      <c r="V2416" s="1">
        <f>'[1]RC-1(PY)'!V2416</f>
        <v>0</v>
      </c>
      <c r="W2416" s="1">
        <f>'[1]RC-1(PY)'!W2416</f>
        <v>0</v>
      </c>
      <c r="X2416" s="1">
        <f>'[1]RC-1(PY)'!X2416</f>
        <v>0</v>
      </c>
      <c r="Y2416" s="1">
        <f>'[1]RC-1(PY)'!Y2416</f>
        <v>0</v>
      </c>
      <c r="Z2416" s="1">
        <f>'[1]RC-1(PY)'!Z2416</f>
        <v>0</v>
      </c>
      <c r="AA2416" s="1">
        <f>'[1]RC-1(PY)'!AA2416</f>
        <v>0</v>
      </c>
      <c r="AB2416" s="1">
        <f>'[1]RC-1(PY)'!AB2416</f>
        <v>0</v>
      </c>
      <c r="AC2416" s="1">
        <f>'[1]RC-1(PY)'!AC2416</f>
        <v>0</v>
      </c>
      <c r="AD2416" s="1">
        <f>'[1]RC-1(PY)'!AD2416</f>
        <v>0</v>
      </c>
      <c r="AE2416" s="1">
        <f>'[1]RC-1(PY)'!AE2416</f>
        <v>0</v>
      </c>
      <c r="AF2416" s="1">
        <f>'[1]RC-1(PY)'!AF2416</f>
        <v>0</v>
      </c>
      <c r="AG2416" s="1">
        <f>'[1]RC-1(PY)'!AG2416</f>
        <v>0</v>
      </c>
      <c r="AH2416" s="1">
        <f>'[1]RC-1(PY)'!AH2416</f>
        <v>0</v>
      </c>
      <c r="AI2416" s="1">
        <f>'[1]RC-1(PY)'!AI2416</f>
        <v>0</v>
      </c>
    </row>
    <row r="2417" spans="1:35" x14ac:dyDescent="0.3">
      <c r="A2417" s="1">
        <f>'[1]RC-1(PY)'!A2417</f>
        <v>0</v>
      </c>
      <c r="B2417" s="1">
        <f>'[1]RC-1(PY)'!B2417</f>
        <v>0</v>
      </c>
      <c r="C2417" s="1">
        <f>'[1]RC-1(PY)'!C2417</f>
        <v>0</v>
      </c>
      <c r="D2417" s="1">
        <f>'[1]RC-1(PY)'!D2417</f>
        <v>0</v>
      </c>
      <c r="E2417" s="1">
        <f>'[1]RC-1(PY)'!E2417</f>
        <v>0</v>
      </c>
      <c r="F2417" s="1">
        <f>'[1]RC-1(PY)'!F2417</f>
        <v>0</v>
      </c>
      <c r="G2417" s="1">
        <f>'[1]RC-1(PY)'!G2417</f>
        <v>0</v>
      </c>
      <c r="H2417" s="1">
        <f>'[1]RC-1(PY)'!H2417</f>
        <v>0</v>
      </c>
      <c r="I2417" s="1">
        <f>'[1]RC-1(PY)'!I2417</f>
        <v>0</v>
      </c>
      <c r="J2417" s="1">
        <f>'[1]RC-1(PY)'!J2417</f>
        <v>0</v>
      </c>
      <c r="K2417" s="1">
        <f>'[1]RC-1(PY)'!K2417</f>
        <v>0</v>
      </c>
      <c r="L2417" s="1">
        <f>'[1]RC-1(PY)'!L2417</f>
        <v>0</v>
      </c>
      <c r="M2417" s="1">
        <f>'[1]RC-1(PY)'!M2417</f>
        <v>0</v>
      </c>
      <c r="N2417" s="1">
        <f>'[1]RC-1(PY)'!N2417</f>
        <v>0</v>
      </c>
      <c r="O2417" s="1">
        <f>'[1]RC-1(PY)'!O2417</f>
        <v>0</v>
      </c>
      <c r="P2417" s="1">
        <f>'[1]RC-1(PY)'!P2417</f>
        <v>0</v>
      </c>
      <c r="Q2417" s="1">
        <f>'[1]RC-1(PY)'!Q2417</f>
        <v>0</v>
      </c>
      <c r="R2417" s="1">
        <f>'[1]RC-1(PY)'!R2417</f>
        <v>0</v>
      </c>
      <c r="S2417" s="1">
        <f>'[1]RC-1(PY)'!S2417</f>
        <v>0</v>
      </c>
      <c r="T2417" s="1">
        <f>'[1]RC-1(PY)'!T2417</f>
        <v>0</v>
      </c>
      <c r="U2417" s="1">
        <f>'[1]RC-1(PY)'!U2417</f>
        <v>0</v>
      </c>
      <c r="V2417" s="1">
        <f>'[1]RC-1(PY)'!V2417</f>
        <v>0</v>
      </c>
      <c r="W2417" s="1">
        <f>'[1]RC-1(PY)'!W2417</f>
        <v>0</v>
      </c>
      <c r="X2417" s="1">
        <f>'[1]RC-1(PY)'!X2417</f>
        <v>0</v>
      </c>
      <c r="Y2417" s="1">
        <f>'[1]RC-1(PY)'!Y2417</f>
        <v>0</v>
      </c>
      <c r="Z2417" s="1">
        <f>'[1]RC-1(PY)'!Z2417</f>
        <v>0</v>
      </c>
      <c r="AA2417" s="1">
        <f>'[1]RC-1(PY)'!AA2417</f>
        <v>0</v>
      </c>
      <c r="AB2417" s="1">
        <f>'[1]RC-1(PY)'!AB2417</f>
        <v>0</v>
      </c>
      <c r="AC2417" s="1">
        <f>'[1]RC-1(PY)'!AC2417</f>
        <v>0</v>
      </c>
      <c r="AD2417" s="1">
        <f>'[1]RC-1(PY)'!AD2417</f>
        <v>0</v>
      </c>
      <c r="AE2417" s="1">
        <f>'[1]RC-1(PY)'!AE2417</f>
        <v>0</v>
      </c>
      <c r="AF2417" s="1">
        <f>'[1]RC-1(PY)'!AF2417</f>
        <v>0</v>
      </c>
      <c r="AG2417" s="1">
        <f>'[1]RC-1(PY)'!AG2417</f>
        <v>0</v>
      </c>
      <c r="AH2417" s="1">
        <f>'[1]RC-1(PY)'!AH2417</f>
        <v>0</v>
      </c>
      <c r="AI2417" s="1">
        <f>'[1]RC-1(PY)'!AI2417</f>
        <v>0</v>
      </c>
    </row>
    <row r="2418" spans="1:35" x14ac:dyDescent="0.3">
      <c r="A2418" s="1">
        <f>'[1]RC-1(PY)'!A2418</f>
        <v>0</v>
      </c>
      <c r="B2418" s="1">
        <f>'[1]RC-1(PY)'!B2418</f>
        <v>0</v>
      </c>
      <c r="C2418" s="1">
        <f>'[1]RC-1(PY)'!C2418</f>
        <v>0</v>
      </c>
      <c r="D2418" s="1">
        <f>'[1]RC-1(PY)'!D2418</f>
        <v>0</v>
      </c>
      <c r="E2418" s="1">
        <f>'[1]RC-1(PY)'!E2418</f>
        <v>0</v>
      </c>
      <c r="F2418" s="1">
        <f>'[1]RC-1(PY)'!F2418</f>
        <v>0</v>
      </c>
      <c r="G2418" s="1">
        <f>'[1]RC-1(PY)'!G2418</f>
        <v>0</v>
      </c>
      <c r="H2418" s="1">
        <f>'[1]RC-1(PY)'!H2418</f>
        <v>0</v>
      </c>
      <c r="I2418" s="1">
        <f>'[1]RC-1(PY)'!I2418</f>
        <v>0</v>
      </c>
      <c r="J2418" s="1">
        <f>'[1]RC-1(PY)'!J2418</f>
        <v>0</v>
      </c>
      <c r="K2418" s="1">
        <f>'[1]RC-1(PY)'!K2418</f>
        <v>0</v>
      </c>
      <c r="L2418" s="1">
        <f>'[1]RC-1(PY)'!L2418</f>
        <v>0</v>
      </c>
      <c r="M2418" s="1">
        <f>'[1]RC-1(PY)'!M2418</f>
        <v>0</v>
      </c>
      <c r="N2418" s="1">
        <f>'[1]RC-1(PY)'!N2418</f>
        <v>0</v>
      </c>
      <c r="O2418" s="1">
        <f>'[1]RC-1(PY)'!O2418</f>
        <v>0</v>
      </c>
      <c r="P2418" s="1">
        <f>'[1]RC-1(PY)'!P2418</f>
        <v>0</v>
      </c>
      <c r="Q2418" s="1">
        <f>'[1]RC-1(PY)'!Q2418</f>
        <v>0</v>
      </c>
      <c r="R2418" s="1">
        <f>'[1]RC-1(PY)'!R2418</f>
        <v>0</v>
      </c>
      <c r="S2418" s="1">
        <f>'[1]RC-1(PY)'!S2418</f>
        <v>0</v>
      </c>
      <c r="T2418" s="1">
        <f>'[1]RC-1(PY)'!T2418</f>
        <v>0</v>
      </c>
      <c r="U2418" s="1">
        <f>'[1]RC-1(PY)'!U2418</f>
        <v>0</v>
      </c>
      <c r="V2418" s="1">
        <f>'[1]RC-1(PY)'!V2418</f>
        <v>0</v>
      </c>
      <c r="W2418" s="1">
        <f>'[1]RC-1(PY)'!W2418</f>
        <v>0</v>
      </c>
      <c r="X2418" s="1">
        <f>'[1]RC-1(PY)'!X2418</f>
        <v>0</v>
      </c>
      <c r="Y2418" s="1">
        <f>'[1]RC-1(PY)'!Y2418</f>
        <v>0</v>
      </c>
      <c r="Z2418" s="1">
        <f>'[1]RC-1(PY)'!Z2418</f>
        <v>0</v>
      </c>
      <c r="AA2418" s="1">
        <f>'[1]RC-1(PY)'!AA2418</f>
        <v>0</v>
      </c>
      <c r="AB2418" s="1">
        <f>'[1]RC-1(PY)'!AB2418</f>
        <v>0</v>
      </c>
      <c r="AC2418" s="1">
        <f>'[1]RC-1(PY)'!AC2418</f>
        <v>0</v>
      </c>
      <c r="AD2418" s="1">
        <f>'[1]RC-1(PY)'!AD2418</f>
        <v>0</v>
      </c>
      <c r="AE2418" s="1">
        <f>'[1]RC-1(PY)'!AE2418</f>
        <v>0</v>
      </c>
      <c r="AF2418" s="1">
        <f>'[1]RC-1(PY)'!AF2418</f>
        <v>0</v>
      </c>
      <c r="AG2418" s="1">
        <f>'[1]RC-1(PY)'!AG2418</f>
        <v>0</v>
      </c>
      <c r="AH2418" s="1">
        <f>'[1]RC-1(PY)'!AH2418</f>
        <v>0</v>
      </c>
      <c r="AI2418" s="1">
        <f>'[1]RC-1(PY)'!AI2418</f>
        <v>0</v>
      </c>
    </row>
    <row r="2419" spans="1:35" x14ac:dyDescent="0.3">
      <c r="A2419" s="1">
        <f>'[1]RC-1(PY)'!A2419</f>
        <v>0</v>
      </c>
      <c r="B2419" s="1">
        <f>'[1]RC-1(PY)'!B2419</f>
        <v>0</v>
      </c>
      <c r="C2419" s="1">
        <f>'[1]RC-1(PY)'!C2419</f>
        <v>0</v>
      </c>
      <c r="D2419" s="1">
        <f>'[1]RC-1(PY)'!D2419</f>
        <v>0</v>
      </c>
      <c r="E2419" s="1">
        <f>'[1]RC-1(PY)'!E2419</f>
        <v>0</v>
      </c>
      <c r="F2419" s="1">
        <f>'[1]RC-1(PY)'!F2419</f>
        <v>0</v>
      </c>
      <c r="G2419" s="1">
        <f>'[1]RC-1(PY)'!G2419</f>
        <v>0</v>
      </c>
      <c r="H2419" s="1">
        <f>'[1]RC-1(PY)'!H2419</f>
        <v>0</v>
      </c>
      <c r="I2419" s="1">
        <f>'[1]RC-1(PY)'!I2419</f>
        <v>0</v>
      </c>
      <c r="J2419" s="1">
        <f>'[1]RC-1(PY)'!J2419</f>
        <v>0</v>
      </c>
      <c r="K2419" s="1">
        <f>'[1]RC-1(PY)'!K2419</f>
        <v>0</v>
      </c>
      <c r="L2419" s="1">
        <f>'[1]RC-1(PY)'!L2419</f>
        <v>0</v>
      </c>
      <c r="M2419" s="1">
        <f>'[1]RC-1(PY)'!M2419</f>
        <v>0</v>
      </c>
      <c r="N2419" s="1">
        <f>'[1]RC-1(PY)'!N2419</f>
        <v>0</v>
      </c>
      <c r="O2419" s="1">
        <f>'[1]RC-1(PY)'!O2419</f>
        <v>0</v>
      </c>
      <c r="P2419" s="1">
        <f>'[1]RC-1(PY)'!P2419</f>
        <v>0</v>
      </c>
      <c r="Q2419" s="1">
        <f>'[1]RC-1(PY)'!Q2419</f>
        <v>0</v>
      </c>
      <c r="R2419" s="1">
        <f>'[1]RC-1(PY)'!R2419</f>
        <v>0</v>
      </c>
      <c r="S2419" s="1">
        <f>'[1]RC-1(PY)'!S2419</f>
        <v>0</v>
      </c>
      <c r="T2419" s="1">
        <f>'[1]RC-1(PY)'!T2419</f>
        <v>0</v>
      </c>
      <c r="U2419" s="1">
        <f>'[1]RC-1(PY)'!U2419</f>
        <v>0</v>
      </c>
      <c r="V2419" s="1">
        <f>'[1]RC-1(PY)'!V2419</f>
        <v>0</v>
      </c>
      <c r="W2419" s="1">
        <f>'[1]RC-1(PY)'!W2419</f>
        <v>0</v>
      </c>
      <c r="X2419" s="1">
        <f>'[1]RC-1(PY)'!X2419</f>
        <v>0</v>
      </c>
      <c r="Y2419" s="1">
        <f>'[1]RC-1(PY)'!Y2419</f>
        <v>0</v>
      </c>
      <c r="Z2419" s="1">
        <f>'[1]RC-1(PY)'!Z2419</f>
        <v>0</v>
      </c>
      <c r="AA2419" s="1">
        <f>'[1]RC-1(PY)'!AA2419</f>
        <v>0</v>
      </c>
      <c r="AB2419" s="1">
        <f>'[1]RC-1(PY)'!AB2419</f>
        <v>0</v>
      </c>
      <c r="AC2419" s="1">
        <f>'[1]RC-1(PY)'!AC2419</f>
        <v>0</v>
      </c>
      <c r="AD2419" s="1">
        <f>'[1]RC-1(PY)'!AD2419</f>
        <v>0</v>
      </c>
      <c r="AE2419" s="1">
        <f>'[1]RC-1(PY)'!AE2419</f>
        <v>0</v>
      </c>
      <c r="AF2419" s="1">
        <f>'[1]RC-1(PY)'!AF2419</f>
        <v>0</v>
      </c>
      <c r="AG2419" s="1">
        <f>'[1]RC-1(PY)'!AG2419</f>
        <v>0</v>
      </c>
      <c r="AH2419" s="1">
        <f>'[1]RC-1(PY)'!AH2419</f>
        <v>0</v>
      </c>
      <c r="AI2419" s="1">
        <f>'[1]RC-1(PY)'!AI2419</f>
        <v>0</v>
      </c>
    </row>
    <row r="2420" spans="1:35" x14ac:dyDescent="0.3">
      <c r="A2420" s="1">
        <f>'[1]RC-1(PY)'!A2420</f>
        <v>0</v>
      </c>
      <c r="B2420" s="1">
        <f>'[1]RC-1(PY)'!B2420</f>
        <v>0</v>
      </c>
      <c r="C2420" s="1">
        <f>'[1]RC-1(PY)'!C2420</f>
        <v>0</v>
      </c>
      <c r="D2420" s="1">
        <f>'[1]RC-1(PY)'!D2420</f>
        <v>0</v>
      </c>
      <c r="E2420" s="1">
        <f>'[1]RC-1(PY)'!E2420</f>
        <v>0</v>
      </c>
      <c r="F2420" s="1">
        <f>'[1]RC-1(PY)'!F2420</f>
        <v>0</v>
      </c>
      <c r="G2420" s="1">
        <f>'[1]RC-1(PY)'!G2420</f>
        <v>0</v>
      </c>
      <c r="H2420" s="1">
        <f>'[1]RC-1(PY)'!H2420</f>
        <v>0</v>
      </c>
      <c r="I2420" s="1">
        <f>'[1]RC-1(PY)'!I2420</f>
        <v>0</v>
      </c>
      <c r="J2420" s="1">
        <f>'[1]RC-1(PY)'!J2420</f>
        <v>0</v>
      </c>
      <c r="K2420" s="1">
        <f>'[1]RC-1(PY)'!K2420</f>
        <v>0</v>
      </c>
      <c r="L2420" s="1">
        <f>'[1]RC-1(PY)'!L2420</f>
        <v>0</v>
      </c>
      <c r="M2420" s="1">
        <f>'[1]RC-1(PY)'!M2420</f>
        <v>0</v>
      </c>
      <c r="N2420" s="1">
        <f>'[1]RC-1(PY)'!N2420</f>
        <v>0</v>
      </c>
      <c r="O2420" s="1">
        <f>'[1]RC-1(PY)'!O2420</f>
        <v>0</v>
      </c>
      <c r="P2420" s="1">
        <f>'[1]RC-1(PY)'!P2420</f>
        <v>0</v>
      </c>
      <c r="Q2420" s="1">
        <f>'[1]RC-1(PY)'!Q2420</f>
        <v>0</v>
      </c>
      <c r="R2420" s="1">
        <f>'[1]RC-1(PY)'!R2420</f>
        <v>0</v>
      </c>
      <c r="S2420" s="1">
        <f>'[1]RC-1(PY)'!S2420</f>
        <v>0</v>
      </c>
      <c r="T2420" s="1">
        <f>'[1]RC-1(PY)'!T2420</f>
        <v>0</v>
      </c>
      <c r="U2420" s="1">
        <f>'[1]RC-1(PY)'!U2420</f>
        <v>0</v>
      </c>
      <c r="V2420" s="1">
        <f>'[1]RC-1(PY)'!V2420</f>
        <v>0</v>
      </c>
      <c r="W2420" s="1">
        <f>'[1]RC-1(PY)'!W2420</f>
        <v>0</v>
      </c>
      <c r="X2420" s="1">
        <f>'[1]RC-1(PY)'!X2420</f>
        <v>0</v>
      </c>
      <c r="Y2420" s="1">
        <f>'[1]RC-1(PY)'!Y2420</f>
        <v>0</v>
      </c>
      <c r="Z2420" s="1">
        <f>'[1]RC-1(PY)'!Z2420</f>
        <v>0</v>
      </c>
      <c r="AA2420" s="1">
        <f>'[1]RC-1(PY)'!AA2420</f>
        <v>0</v>
      </c>
      <c r="AB2420" s="1">
        <f>'[1]RC-1(PY)'!AB2420</f>
        <v>0</v>
      </c>
      <c r="AC2420" s="1">
        <f>'[1]RC-1(PY)'!AC2420</f>
        <v>0</v>
      </c>
      <c r="AD2420" s="1">
        <f>'[1]RC-1(PY)'!AD2420</f>
        <v>0</v>
      </c>
      <c r="AE2420" s="1">
        <f>'[1]RC-1(PY)'!AE2420</f>
        <v>0</v>
      </c>
      <c r="AF2420" s="1">
        <f>'[1]RC-1(PY)'!AF2420</f>
        <v>0</v>
      </c>
      <c r="AG2420" s="1">
        <f>'[1]RC-1(PY)'!AG2420</f>
        <v>0</v>
      </c>
      <c r="AH2420" s="1">
        <f>'[1]RC-1(PY)'!AH2420</f>
        <v>0</v>
      </c>
      <c r="AI2420" s="1">
        <f>'[1]RC-1(PY)'!AI2420</f>
        <v>0</v>
      </c>
    </row>
    <row r="2421" spans="1:35" x14ac:dyDescent="0.3">
      <c r="A2421" s="1">
        <f>'[1]RC-1(PY)'!A2421</f>
        <v>0</v>
      </c>
      <c r="B2421" s="1">
        <f>'[1]RC-1(PY)'!B2421</f>
        <v>0</v>
      </c>
      <c r="C2421" s="1">
        <f>'[1]RC-1(PY)'!C2421</f>
        <v>0</v>
      </c>
      <c r="D2421" s="1">
        <f>'[1]RC-1(PY)'!D2421</f>
        <v>0</v>
      </c>
      <c r="E2421" s="1">
        <f>'[1]RC-1(PY)'!E2421</f>
        <v>0</v>
      </c>
      <c r="F2421" s="1">
        <f>'[1]RC-1(PY)'!F2421</f>
        <v>0</v>
      </c>
      <c r="G2421" s="1">
        <f>'[1]RC-1(PY)'!G2421</f>
        <v>0</v>
      </c>
      <c r="H2421" s="1">
        <f>'[1]RC-1(PY)'!H2421</f>
        <v>0</v>
      </c>
      <c r="I2421" s="1">
        <f>'[1]RC-1(PY)'!I2421</f>
        <v>0</v>
      </c>
      <c r="J2421" s="1">
        <f>'[1]RC-1(PY)'!J2421</f>
        <v>0</v>
      </c>
      <c r="K2421" s="1">
        <f>'[1]RC-1(PY)'!K2421</f>
        <v>0</v>
      </c>
      <c r="L2421" s="1">
        <f>'[1]RC-1(PY)'!L2421</f>
        <v>0</v>
      </c>
      <c r="M2421" s="1">
        <f>'[1]RC-1(PY)'!M2421</f>
        <v>0</v>
      </c>
      <c r="N2421" s="1">
        <f>'[1]RC-1(PY)'!N2421</f>
        <v>0</v>
      </c>
      <c r="O2421" s="1">
        <f>'[1]RC-1(PY)'!O2421</f>
        <v>0</v>
      </c>
      <c r="P2421" s="1">
        <f>'[1]RC-1(PY)'!P2421</f>
        <v>0</v>
      </c>
      <c r="Q2421" s="1">
        <f>'[1]RC-1(PY)'!Q2421</f>
        <v>0</v>
      </c>
      <c r="R2421" s="1">
        <f>'[1]RC-1(PY)'!R2421</f>
        <v>0</v>
      </c>
      <c r="S2421" s="1">
        <f>'[1]RC-1(PY)'!S2421</f>
        <v>0</v>
      </c>
      <c r="T2421" s="1">
        <f>'[1]RC-1(PY)'!T2421</f>
        <v>0</v>
      </c>
      <c r="U2421" s="1">
        <f>'[1]RC-1(PY)'!U2421</f>
        <v>0</v>
      </c>
      <c r="V2421" s="1">
        <f>'[1]RC-1(PY)'!V2421</f>
        <v>0</v>
      </c>
      <c r="W2421" s="1">
        <f>'[1]RC-1(PY)'!W2421</f>
        <v>0</v>
      </c>
      <c r="X2421" s="1">
        <f>'[1]RC-1(PY)'!X2421</f>
        <v>0</v>
      </c>
      <c r="Y2421" s="1">
        <f>'[1]RC-1(PY)'!Y2421</f>
        <v>0</v>
      </c>
      <c r="Z2421" s="1">
        <f>'[1]RC-1(PY)'!Z2421</f>
        <v>0</v>
      </c>
      <c r="AA2421" s="1">
        <f>'[1]RC-1(PY)'!AA2421</f>
        <v>0</v>
      </c>
      <c r="AB2421" s="1">
        <f>'[1]RC-1(PY)'!AB2421</f>
        <v>0</v>
      </c>
      <c r="AC2421" s="1">
        <f>'[1]RC-1(PY)'!AC2421</f>
        <v>0</v>
      </c>
      <c r="AD2421" s="1">
        <f>'[1]RC-1(PY)'!AD2421</f>
        <v>0</v>
      </c>
      <c r="AE2421" s="1">
        <f>'[1]RC-1(PY)'!AE2421</f>
        <v>0</v>
      </c>
      <c r="AF2421" s="1">
        <f>'[1]RC-1(PY)'!AF2421</f>
        <v>0</v>
      </c>
      <c r="AG2421" s="1">
        <f>'[1]RC-1(PY)'!AG2421</f>
        <v>0</v>
      </c>
      <c r="AH2421" s="1">
        <f>'[1]RC-1(PY)'!AH2421</f>
        <v>0</v>
      </c>
      <c r="AI2421" s="1">
        <f>'[1]RC-1(PY)'!AI2421</f>
        <v>0</v>
      </c>
    </row>
    <row r="2422" spans="1:35" x14ac:dyDescent="0.3">
      <c r="A2422" s="1">
        <f>'[1]RC-1(PY)'!A2422</f>
        <v>0</v>
      </c>
      <c r="B2422" s="1">
        <f>'[1]RC-1(PY)'!B2422</f>
        <v>0</v>
      </c>
      <c r="C2422" s="1">
        <f>'[1]RC-1(PY)'!C2422</f>
        <v>0</v>
      </c>
      <c r="D2422" s="1">
        <f>'[1]RC-1(PY)'!D2422</f>
        <v>0</v>
      </c>
      <c r="E2422" s="1">
        <f>'[1]RC-1(PY)'!E2422</f>
        <v>0</v>
      </c>
      <c r="F2422" s="1">
        <f>'[1]RC-1(PY)'!F2422</f>
        <v>0</v>
      </c>
      <c r="G2422" s="1">
        <f>'[1]RC-1(PY)'!G2422</f>
        <v>0</v>
      </c>
      <c r="H2422" s="1">
        <f>'[1]RC-1(PY)'!H2422</f>
        <v>0</v>
      </c>
      <c r="I2422" s="1">
        <f>'[1]RC-1(PY)'!I2422</f>
        <v>0</v>
      </c>
      <c r="J2422" s="1">
        <f>'[1]RC-1(PY)'!J2422</f>
        <v>0</v>
      </c>
      <c r="K2422" s="1">
        <f>'[1]RC-1(PY)'!K2422</f>
        <v>0</v>
      </c>
      <c r="L2422" s="1">
        <f>'[1]RC-1(PY)'!L2422</f>
        <v>0</v>
      </c>
      <c r="M2422" s="1">
        <f>'[1]RC-1(PY)'!M2422</f>
        <v>0</v>
      </c>
      <c r="N2422" s="1">
        <f>'[1]RC-1(PY)'!N2422</f>
        <v>0</v>
      </c>
      <c r="O2422" s="1">
        <f>'[1]RC-1(PY)'!O2422</f>
        <v>0</v>
      </c>
      <c r="P2422" s="1">
        <f>'[1]RC-1(PY)'!P2422</f>
        <v>0</v>
      </c>
      <c r="Q2422" s="1">
        <f>'[1]RC-1(PY)'!Q2422</f>
        <v>0</v>
      </c>
      <c r="R2422" s="1">
        <f>'[1]RC-1(PY)'!R2422</f>
        <v>0</v>
      </c>
      <c r="S2422" s="1">
        <f>'[1]RC-1(PY)'!S2422</f>
        <v>0</v>
      </c>
      <c r="T2422" s="1">
        <f>'[1]RC-1(PY)'!T2422</f>
        <v>0</v>
      </c>
      <c r="U2422" s="1">
        <f>'[1]RC-1(PY)'!U2422</f>
        <v>0</v>
      </c>
      <c r="V2422" s="1">
        <f>'[1]RC-1(PY)'!V2422</f>
        <v>0</v>
      </c>
      <c r="W2422" s="1">
        <f>'[1]RC-1(PY)'!W2422</f>
        <v>0</v>
      </c>
      <c r="X2422" s="1">
        <f>'[1]RC-1(PY)'!X2422</f>
        <v>0</v>
      </c>
      <c r="Y2422" s="1">
        <f>'[1]RC-1(PY)'!Y2422</f>
        <v>0</v>
      </c>
      <c r="Z2422" s="1">
        <f>'[1]RC-1(PY)'!Z2422</f>
        <v>0</v>
      </c>
      <c r="AA2422" s="1">
        <f>'[1]RC-1(PY)'!AA2422</f>
        <v>0</v>
      </c>
      <c r="AB2422" s="1">
        <f>'[1]RC-1(PY)'!AB2422</f>
        <v>0</v>
      </c>
      <c r="AC2422" s="1">
        <f>'[1]RC-1(PY)'!AC2422</f>
        <v>0</v>
      </c>
      <c r="AD2422" s="1">
        <f>'[1]RC-1(PY)'!AD2422</f>
        <v>0</v>
      </c>
      <c r="AE2422" s="1">
        <f>'[1]RC-1(PY)'!AE2422</f>
        <v>0</v>
      </c>
      <c r="AF2422" s="1">
        <f>'[1]RC-1(PY)'!AF2422</f>
        <v>0</v>
      </c>
      <c r="AG2422" s="1">
        <f>'[1]RC-1(PY)'!AG2422</f>
        <v>0</v>
      </c>
      <c r="AH2422" s="1">
        <f>'[1]RC-1(PY)'!AH2422</f>
        <v>0</v>
      </c>
      <c r="AI2422" s="1">
        <f>'[1]RC-1(PY)'!AI2422</f>
        <v>0</v>
      </c>
    </row>
    <row r="2423" spans="1:35" x14ac:dyDescent="0.3">
      <c r="A2423" s="1">
        <f>'[1]RC-1(PY)'!A2423</f>
        <v>0</v>
      </c>
      <c r="B2423" s="1">
        <f>'[1]RC-1(PY)'!B2423</f>
        <v>0</v>
      </c>
      <c r="C2423" s="1">
        <f>'[1]RC-1(PY)'!C2423</f>
        <v>0</v>
      </c>
      <c r="D2423" s="1">
        <f>'[1]RC-1(PY)'!D2423</f>
        <v>0</v>
      </c>
      <c r="E2423" s="1">
        <f>'[1]RC-1(PY)'!E2423</f>
        <v>0</v>
      </c>
      <c r="F2423" s="1">
        <f>'[1]RC-1(PY)'!F2423</f>
        <v>0</v>
      </c>
      <c r="G2423" s="1">
        <f>'[1]RC-1(PY)'!G2423</f>
        <v>0</v>
      </c>
      <c r="H2423" s="1">
        <f>'[1]RC-1(PY)'!H2423</f>
        <v>0</v>
      </c>
      <c r="I2423" s="1">
        <f>'[1]RC-1(PY)'!I2423</f>
        <v>0</v>
      </c>
      <c r="J2423" s="1">
        <f>'[1]RC-1(PY)'!J2423</f>
        <v>0</v>
      </c>
      <c r="K2423" s="1">
        <f>'[1]RC-1(PY)'!K2423</f>
        <v>0</v>
      </c>
      <c r="L2423" s="1">
        <f>'[1]RC-1(PY)'!L2423</f>
        <v>0</v>
      </c>
      <c r="M2423" s="1">
        <f>'[1]RC-1(PY)'!M2423</f>
        <v>0</v>
      </c>
      <c r="N2423" s="1">
        <f>'[1]RC-1(PY)'!N2423</f>
        <v>0</v>
      </c>
      <c r="O2423" s="1">
        <f>'[1]RC-1(PY)'!O2423</f>
        <v>0</v>
      </c>
      <c r="P2423" s="1">
        <f>'[1]RC-1(PY)'!P2423</f>
        <v>0</v>
      </c>
      <c r="Q2423" s="1">
        <f>'[1]RC-1(PY)'!Q2423</f>
        <v>0</v>
      </c>
      <c r="R2423" s="1">
        <f>'[1]RC-1(PY)'!R2423</f>
        <v>0</v>
      </c>
      <c r="S2423" s="1">
        <f>'[1]RC-1(PY)'!S2423</f>
        <v>0</v>
      </c>
      <c r="T2423" s="1">
        <f>'[1]RC-1(PY)'!T2423</f>
        <v>0</v>
      </c>
      <c r="U2423" s="1">
        <f>'[1]RC-1(PY)'!U2423</f>
        <v>0</v>
      </c>
      <c r="V2423" s="1">
        <f>'[1]RC-1(PY)'!V2423</f>
        <v>0</v>
      </c>
      <c r="W2423" s="1">
        <f>'[1]RC-1(PY)'!W2423</f>
        <v>0</v>
      </c>
      <c r="X2423" s="1">
        <f>'[1]RC-1(PY)'!X2423</f>
        <v>0</v>
      </c>
      <c r="Y2423" s="1">
        <f>'[1]RC-1(PY)'!Y2423</f>
        <v>0</v>
      </c>
      <c r="Z2423" s="1">
        <f>'[1]RC-1(PY)'!Z2423</f>
        <v>0</v>
      </c>
      <c r="AA2423" s="1">
        <f>'[1]RC-1(PY)'!AA2423</f>
        <v>0</v>
      </c>
      <c r="AB2423" s="1">
        <f>'[1]RC-1(PY)'!AB2423</f>
        <v>0</v>
      </c>
      <c r="AC2423" s="1">
        <f>'[1]RC-1(PY)'!AC2423</f>
        <v>0</v>
      </c>
      <c r="AD2423" s="1">
        <f>'[1]RC-1(PY)'!AD2423</f>
        <v>0</v>
      </c>
      <c r="AE2423" s="1">
        <f>'[1]RC-1(PY)'!AE2423</f>
        <v>0</v>
      </c>
      <c r="AF2423" s="1">
        <f>'[1]RC-1(PY)'!AF2423</f>
        <v>0</v>
      </c>
      <c r="AG2423" s="1">
        <f>'[1]RC-1(PY)'!AG2423</f>
        <v>0</v>
      </c>
      <c r="AH2423" s="1">
        <f>'[1]RC-1(PY)'!AH2423</f>
        <v>0</v>
      </c>
      <c r="AI2423" s="1">
        <f>'[1]RC-1(PY)'!AI2423</f>
        <v>0</v>
      </c>
    </row>
    <row r="2424" spans="1:35" x14ac:dyDescent="0.3">
      <c r="A2424" s="1">
        <f>'[1]RC-1(PY)'!A2424</f>
        <v>0</v>
      </c>
      <c r="B2424" s="1">
        <f>'[1]RC-1(PY)'!B2424</f>
        <v>0</v>
      </c>
      <c r="C2424" s="1">
        <f>'[1]RC-1(PY)'!C2424</f>
        <v>0</v>
      </c>
      <c r="D2424" s="1">
        <f>'[1]RC-1(PY)'!D2424</f>
        <v>0</v>
      </c>
      <c r="E2424" s="1">
        <f>'[1]RC-1(PY)'!E2424</f>
        <v>0</v>
      </c>
      <c r="F2424" s="1">
        <f>'[1]RC-1(PY)'!F2424</f>
        <v>0</v>
      </c>
      <c r="G2424" s="1">
        <f>'[1]RC-1(PY)'!G2424</f>
        <v>0</v>
      </c>
      <c r="H2424" s="1">
        <f>'[1]RC-1(PY)'!H2424</f>
        <v>0</v>
      </c>
      <c r="I2424" s="1">
        <f>'[1]RC-1(PY)'!I2424</f>
        <v>0</v>
      </c>
      <c r="J2424" s="1">
        <f>'[1]RC-1(PY)'!J2424</f>
        <v>0</v>
      </c>
      <c r="K2424" s="1">
        <f>'[1]RC-1(PY)'!K2424</f>
        <v>0</v>
      </c>
      <c r="L2424" s="1">
        <f>'[1]RC-1(PY)'!L2424</f>
        <v>0</v>
      </c>
      <c r="M2424" s="1">
        <f>'[1]RC-1(PY)'!M2424</f>
        <v>0</v>
      </c>
      <c r="N2424" s="1">
        <f>'[1]RC-1(PY)'!N2424</f>
        <v>0</v>
      </c>
      <c r="O2424" s="1">
        <f>'[1]RC-1(PY)'!O2424</f>
        <v>0</v>
      </c>
      <c r="P2424" s="1">
        <f>'[1]RC-1(PY)'!P2424</f>
        <v>0</v>
      </c>
      <c r="Q2424" s="1">
        <f>'[1]RC-1(PY)'!Q2424</f>
        <v>0</v>
      </c>
      <c r="R2424" s="1">
        <f>'[1]RC-1(PY)'!R2424</f>
        <v>0</v>
      </c>
      <c r="S2424" s="1">
        <f>'[1]RC-1(PY)'!S2424</f>
        <v>0</v>
      </c>
      <c r="T2424" s="1">
        <f>'[1]RC-1(PY)'!T2424</f>
        <v>0</v>
      </c>
      <c r="U2424" s="1">
        <f>'[1]RC-1(PY)'!U2424</f>
        <v>0</v>
      </c>
      <c r="V2424" s="1">
        <f>'[1]RC-1(PY)'!V2424</f>
        <v>0</v>
      </c>
      <c r="W2424" s="1">
        <f>'[1]RC-1(PY)'!W2424</f>
        <v>0</v>
      </c>
      <c r="X2424" s="1">
        <f>'[1]RC-1(PY)'!X2424</f>
        <v>0</v>
      </c>
      <c r="Y2424" s="1">
        <f>'[1]RC-1(PY)'!Y2424</f>
        <v>0</v>
      </c>
      <c r="Z2424" s="1">
        <f>'[1]RC-1(PY)'!Z2424</f>
        <v>0</v>
      </c>
      <c r="AA2424" s="1">
        <f>'[1]RC-1(PY)'!AA2424</f>
        <v>0</v>
      </c>
      <c r="AB2424" s="1">
        <f>'[1]RC-1(PY)'!AB2424</f>
        <v>0</v>
      </c>
      <c r="AC2424" s="1">
        <f>'[1]RC-1(PY)'!AC2424</f>
        <v>0</v>
      </c>
      <c r="AD2424" s="1">
        <f>'[1]RC-1(PY)'!AD2424</f>
        <v>0</v>
      </c>
      <c r="AE2424" s="1">
        <f>'[1]RC-1(PY)'!AE2424</f>
        <v>0</v>
      </c>
      <c r="AF2424" s="1">
        <f>'[1]RC-1(PY)'!AF2424</f>
        <v>0</v>
      </c>
      <c r="AG2424" s="1">
        <f>'[1]RC-1(PY)'!AG2424</f>
        <v>0</v>
      </c>
      <c r="AH2424" s="1">
        <f>'[1]RC-1(PY)'!AH2424</f>
        <v>0</v>
      </c>
      <c r="AI2424" s="1">
        <f>'[1]RC-1(PY)'!AI2424</f>
        <v>0</v>
      </c>
    </row>
    <row r="2425" spans="1:35" x14ac:dyDescent="0.3">
      <c r="A2425" s="1">
        <f>'[1]RC-1(PY)'!A2425</f>
        <v>0</v>
      </c>
      <c r="B2425" s="1">
        <f>'[1]RC-1(PY)'!B2425</f>
        <v>0</v>
      </c>
      <c r="C2425" s="1">
        <f>'[1]RC-1(PY)'!C2425</f>
        <v>0</v>
      </c>
      <c r="D2425" s="1">
        <f>'[1]RC-1(PY)'!D2425</f>
        <v>0</v>
      </c>
      <c r="E2425" s="1">
        <f>'[1]RC-1(PY)'!E2425</f>
        <v>0</v>
      </c>
      <c r="F2425" s="1">
        <f>'[1]RC-1(PY)'!F2425</f>
        <v>0</v>
      </c>
      <c r="G2425" s="1">
        <f>'[1]RC-1(PY)'!G2425</f>
        <v>0</v>
      </c>
      <c r="H2425" s="1">
        <f>'[1]RC-1(PY)'!H2425</f>
        <v>0</v>
      </c>
      <c r="I2425" s="1">
        <f>'[1]RC-1(PY)'!I2425</f>
        <v>0</v>
      </c>
      <c r="J2425" s="1">
        <f>'[1]RC-1(PY)'!J2425</f>
        <v>0</v>
      </c>
      <c r="K2425" s="1">
        <f>'[1]RC-1(PY)'!K2425</f>
        <v>0</v>
      </c>
      <c r="L2425" s="1">
        <f>'[1]RC-1(PY)'!L2425</f>
        <v>0</v>
      </c>
      <c r="M2425" s="1">
        <f>'[1]RC-1(PY)'!M2425</f>
        <v>0</v>
      </c>
      <c r="N2425" s="1">
        <f>'[1]RC-1(PY)'!N2425</f>
        <v>0</v>
      </c>
      <c r="O2425" s="1">
        <f>'[1]RC-1(PY)'!O2425</f>
        <v>0</v>
      </c>
      <c r="P2425" s="1">
        <f>'[1]RC-1(PY)'!P2425</f>
        <v>0</v>
      </c>
      <c r="Q2425" s="1">
        <f>'[1]RC-1(PY)'!Q2425</f>
        <v>0</v>
      </c>
      <c r="R2425" s="1">
        <f>'[1]RC-1(PY)'!R2425</f>
        <v>0</v>
      </c>
      <c r="S2425" s="1">
        <f>'[1]RC-1(PY)'!S2425</f>
        <v>0</v>
      </c>
      <c r="T2425" s="1">
        <f>'[1]RC-1(PY)'!T2425</f>
        <v>0</v>
      </c>
      <c r="U2425" s="1">
        <f>'[1]RC-1(PY)'!U2425</f>
        <v>0</v>
      </c>
      <c r="V2425" s="1">
        <f>'[1]RC-1(PY)'!V2425</f>
        <v>0</v>
      </c>
      <c r="W2425" s="1">
        <f>'[1]RC-1(PY)'!W2425</f>
        <v>0</v>
      </c>
      <c r="X2425" s="1">
        <f>'[1]RC-1(PY)'!X2425</f>
        <v>0</v>
      </c>
      <c r="Y2425" s="1">
        <f>'[1]RC-1(PY)'!Y2425</f>
        <v>0</v>
      </c>
      <c r="Z2425" s="1">
        <f>'[1]RC-1(PY)'!Z2425</f>
        <v>0</v>
      </c>
      <c r="AA2425" s="1">
        <f>'[1]RC-1(PY)'!AA2425</f>
        <v>0</v>
      </c>
      <c r="AB2425" s="1">
        <f>'[1]RC-1(PY)'!AB2425</f>
        <v>0</v>
      </c>
      <c r="AC2425" s="1">
        <f>'[1]RC-1(PY)'!AC2425</f>
        <v>0</v>
      </c>
      <c r="AD2425" s="1">
        <f>'[1]RC-1(PY)'!AD2425</f>
        <v>0</v>
      </c>
      <c r="AE2425" s="1">
        <f>'[1]RC-1(PY)'!AE2425</f>
        <v>0</v>
      </c>
      <c r="AF2425" s="1">
        <f>'[1]RC-1(PY)'!AF2425</f>
        <v>0</v>
      </c>
      <c r="AG2425" s="1">
        <f>'[1]RC-1(PY)'!AG2425</f>
        <v>0</v>
      </c>
      <c r="AH2425" s="1">
        <f>'[1]RC-1(PY)'!AH2425</f>
        <v>0</v>
      </c>
      <c r="AI2425" s="1">
        <f>'[1]RC-1(PY)'!AI2425</f>
        <v>0</v>
      </c>
    </row>
    <row r="2426" spans="1:35" x14ac:dyDescent="0.3">
      <c r="A2426" s="1">
        <f>'[1]RC-1(PY)'!A2426</f>
        <v>0</v>
      </c>
      <c r="B2426" s="1">
        <f>'[1]RC-1(PY)'!B2426</f>
        <v>0</v>
      </c>
      <c r="C2426" s="1">
        <f>'[1]RC-1(PY)'!C2426</f>
        <v>0</v>
      </c>
      <c r="D2426" s="1">
        <f>'[1]RC-1(PY)'!D2426</f>
        <v>0</v>
      </c>
      <c r="E2426" s="1">
        <f>'[1]RC-1(PY)'!E2426</f>
        <v>0</v>
      </c>
      <c r="F2426" s="1">
        <f>'[1]RC-1(PY)'!F2426</f>
        <v>0</v>
      </c>
      <c r="G2426" s="1">
        <f>'[1]RC-1(PY)'!G2426</f>
        <v>0</v>
      </c>
      <c r="H2426" s="1">
        <f>'[1]RC-1(PY)'!H2426</f>
        <v>0</v>
      </c>
      <c r="I2426" s="1">
        <f>'[1]RC-1(PY)'!I2426</f>
        <v>0</v>
      </c>
      <c r="J2426" s="1">
        <f>'[1]RC-1(PY)'!J2426</f>
        <v>0</v>
      </c>
      <c r="K2426" s="1">
        <f>'[1]RC-1(PY)'!K2426</f>
        <v>0</v>
      </c>
      <c r="L2426" s="1">
        <f>'[1]RC-1(PY)'!L2426</f>
        <v>0</v>
      </c>
      <c r="M2426" s="1">
        <f>'[1]RC-1(PY)'!M2426</f>
        <v>0</v>
      </c>
      <c r="N2426" s="1">
        <f>'[1]RC-1(PY)'!N2426</f>
        <v>0</v>
      </c>
      <c r="O2426" s="1">
        <f>'[1]RC-1(PY)'!O2426</f>
        <v>0</v>
      </c>
      <c r="P2426" s="1">
        <f>'[1]RC-1(PY)'!P2426</f>
        <v>0</v>
      </c>
      <c r="Q2426" s="1">
        <f>'[1]RC-1(PY)'!Q2426</f>
        <v>0</v>
      </c>
      <c r="R2426" s="1">
        <f>'[1]RC-1(PY)'!R2426</f>
        <v>0</v>
      </c>
      <c r="S2426" s="1">
        <f>'[1]RC-1(PY)'!S2426</f>
        <v>0</v>
      </c>
      <c r="T2426" s="1">
        <f>'[1]RC-1(PY)'!T2426</f>
        <v>0</v>
      </c>
      <c r="U2426" s="1">
        <f>'[1]RC-1(PY)'!U2426</f>
        <v>0</v>
      </c>
      <c r="V2426" s="1">
        <f>'[1]RC-1(PY)'!V2426</f>
        <v>0</v>
      </c>
      <c r="W2426" s="1">
        <f>'[1]RC-1(PY)'!W2426</f>
        <v>0</v>
      </c>
      <c r="X2426" s="1">
        <f>'[1]RC-1(PY)'!X2426</f>
        <v>0</v>
      </c>
      <c r="Y2426" s="1">
        <f>'[1]RC-1(PY)'!Y2426</f>
        <v>0</v>
      </c>
      <c r="Z2426" s="1">
        <f>'[1]RC-1(PY)'!Z2426</f>
        <v>0</v>
      </c>
      <c r="AA2426" s="1">
        <f>'[1]RC-1(PY)'!AA2426</f>
        <v>0</v>
      </c>
      <c r="AB2426" s="1">
        <f>'[1]RC-1(PY)'!AB2426</f>
        <v>0</v>
      </c>
      <c r="AC2426" s="1">
        <f>'[1]RC-1(PY)'!AC2426</f>
        <v>0</v>
      </c>
      <c r="AD2426" s="1">
        <f>'[1]RC-1(PY)'!AD2426</f>
        <v>0</v>
      </c>
      <c r="AE2426" s="1">
        <f>'[1]RC-1(PY)'!AE2426</f>
        <v>0</v>
      </c>
      <c r="AF2426" s="1">
        <f>'[1]RC-1(PY)'!AF2426</f>
        <v>0</v>
      </c>
      <c r="AG2426" s="1">
        <f>'[1]RC-1(PY)'!AG2426</f>
        <v>0</v>
      </c>
      <c r="AH2426" s="1">
        <f>'[1]RC-1(PY)'!AH2426</f>
        <v>0</v>
      </c>
      <c r="AI2426" s="1">
        <f>'[1]RC-1(PY)'!AI2426</f>
        <v>0</v>
      </c>
    </row>
    <row r="2427" spans="1:35" x14ac:dyDescent="0.3">
      <c r="A2427" s="1">
        <f>'[1]RC-1(PY)'!A2427</f>
        <v>0</v>
      </c>
      <c r="B2427" s="1">
        <f>'[1]RC-1(PY)'!B2427</f>
        <v>0</v>
      </c>
      <c r="C2427" s="1">
        <f>'[1]RC-1(PY)'!C2427</f>
        <v>0</v>
      </c>
      <c r="D2427" s="1">
        <f>'[1]RC-1(PY)'!D2427</f>
        <v>0</v>
      </c>
      <c r="E2427" s="1">
        <f>'[1]RC-1(PY)'!E2427</f>
        <v>0</v>
      </c>
      <c r="F2427" s="1">
        <f>'[1]RC-1(PY)'!F2427</f>
        <v>0</v>
      </c>
      <c r="G2427" s="1">
        <f>'[1]RC-1(PY)'!G2427</f>
        <v>0</v>
      </c>
      <c r="H2427" s="1">
        <f>'[1]RC-1(PY)'!H2427</f>
        <v>0</v>
      </c>
      <c r="I2427" s="1">
        <f>'[1]RC-1(PY)'!I2427</f>
        <v>0</v>
      </c>
      <c r="J2427" s="1">
        <f>'[1]RC-1(PY)'!J2427</f>
        <v>0</v>
      </c>
      <c r="K2427" s="1">
        <f>'[1]RC-1(PY)'!K2427</f>
        <v>0</v>
      </c>
      <c r="L2427" s="1">
        <f>'[1]RC-1(PY)'!L2427</f>
        <v>0</v>
      </c>
      <c r="M2427" s="1">
        <f>'[1]RC-1(PY)'!M2427</f>
        <v>0</v>
      </c>
      <c r="N2427" s="1">
        <f>'[1]RC-1(PY)'!N2427</f>
        <v>0</v>
      </c>
      <c r="O2427" s="1">
        <f>'[1]RC-1(PY)'!O2427</f>
        <v>0</v>
      </c>
      <c r="P2427" s="1">
        <f>'[1]RC-1(PY)'!P2427</f>
        <v>0</v>
      </c>
      <c r="Q2427" s="1">
        <f>'[1]RC-1(PY)'!Q2427</f>
        <v>0</v>
      </c>
      <c r="R2427" s="1">
        <f>'[1]RC-1(PY)'!R2427</f>
        <v>0</v>
      </c>
      <c r="S2427" s="1">
        <f>'[1]RC-1(PY)'!S2427</f>
        <v>0</v>
      </c>
      <c r="T2427" s="1">
        <f>'[1]RC-1(PY)'!T2427</f>
        <v>0</v>
      </c>
      <c r="U2427" s="1">
        <f>'[1]RC-1(PY)'!U2427</f>
        <v>0</v>
      </c>
      <c r="V2427" s="1">
        <f>'[1]RC-1(PY)'!V2427</f>
        <v>0</v>
      </c>
      <c r="W2427" s="1">
        <f>'[1]RC-1(PY)'!W2427</f>
        <v>0</v>
      </c>
      <c r="X2427" s="1">
        <f>'[1]RC-1(PY)'!X2427</f>
        <v>0</v>
      </c>
      <c r="Y2427" s="1">
        <f>'[1]RC-1(PY)'!Y2427</f>
        <v>0</v>
      </c>
      <c r="Z2427" s="1">
        <f>'[1]RC-1(PY)'!Z2427</f>
        <v>0</v>
      </c>
      <c r="AA2427" s="1">
        <f>'[1]RC-1(PY)'!AA2427</f>
        <v>0</v>
      </c>
      <c r="AB2427" s="1">
        <f>'[1]RC-1(PY)'!AB2427</f>
        <v>0</v>
      </c>
      <c r="AC2427" s="1">
        <f>'[1]RC-1(PY)'!AC2427</f>
        <v>0</v>
      </c>
      <c r="AD2427" s="1">
        <f>'[1]RC-1(PY)'!AD2427</f>
        <v>0</v>
      </c>
      <c r="AE2427" s="1">
        <f>'[1]RC-1(PY)'!AE2427</f>
        <v>0</v>
      </c>
      <c r="AF2427" s="1">
        <f>'[1]RC-1(PY)'!AF2427</f>
        <v>0</v>
      </c>
      <c r="AG2427" s="1">
        <f>'[1]RC-1(PY)'!AG2427</f>
        <v>0</v>
      </c>
      <c r="AH2427" s="1">
        <f>'[1]RC-1(PY)'!AH2427</f>
        <v>0</v>
      </c>
      <c r="AI2427" s="1">
        <f>'[1]RC-1(PY)'!AI2427</f>
        <v>0</v>
      </c>
    </row>
    <row r="2428" spans="1:35" x14ac:dyDescent="0.3">
      <c r="A2428" s="1">
        <f>'[1]RC-1(PY)'!A2428</f>
        <v>0</v>
      </c>
      <c r="B2428" s="1">
        <f>'[1]RC-1(PY)'!B2428</f>
        <v>0</v>
      </c>
      <c r="C2428" s="1">
        <f>'[1]RC-1(PY)'!C2428</f>
        <v>0</v>
      </c>
      <c r="D2428" s="1">
        <f>'[1]RC-1(PY)'!D2428</f>
        <v>0</v>
      </c>
      <c r="E2428" s="1">
        <f>'[1]RC-1(PY)'!E2428</f>
        <v>0</v>
      </c>
      <c r="F2428" s="1">
        <f>'[1]RC-1(PY)'!F2428</f>
        <v>0</v>
      </c>
      <c r="G2428" s="1">
        <f>'[1]RC-1(PY)'!G2428</f>
        <v>0</v>
      </c>
      <c r="H2428" s="1">
        <f>'[1]RC-1(PY)'!H2428</f>
        <v>0</v>
      </c>
      <c r="I2428" s="1">
        <f>'[1]RC-1(PY)'!I2428</f>
        <v>0</v>
      </c>
      <c r="J2428" s="1">
        <f>'[1]RC-1(PY)'!J2428</f>
        <v>0</v>
      </c>
      <c r="K2428" s="1">
        <f>'[1]RC-1(PY)'!K2428</f>
        <v>0</v>
      </c>
      <c r="L2428" s="1">
        <f>'[1]RC-1(PY)'!L2428</f>
        <v>0</v>
      </c>
      <c r="M2428" s="1">
        <f>'[1]RC-1(PY)'!M2428</f>
        <v>0</v>
      </c>
      <c r="N2428" s="1">
        <f>'[1]RC-1(PY)'!N2428</f>
        <v>0</v>
      </c>
      <c r="O2428" s="1">
        <f>'[1]RC-1(PY)'!O2428</f>
        <v>0</v>
      </c>
      <c r="P2428" s="1">
        <f>'[1]RC-1(PY)'!P2428</f>
        <v>0</v>
      </c>
      <c r="Q2428" s="1">
        <f>'[1]RC-1(PY)'!Q2428</f>
        <v>0</v>
      </c>
      <c r="R2428" s="1">
        <f>'[1]RC-1(PY)'!R2428</f>
        <v>0</v>
      </c>
      <c r="S2428" s="1">
        <f>'[1]RC-1(PY)'!S2428</f>
        <v>0</v>
      </c>
      <c r="T2428" s="1">
        <f>'[1]RC-1(PY)'!T2428</f>
        <v>0</v>
      </c>
      <c r="U2428" s="1">
        <f>'[1]RC-1(PY)'!U2428</f>
        <v>0</v>
      </c>
      <c r="V2428" s="1">
        <f>'[1]RC-1(PY)'!V2428</f>
        <v>0</v>
      </c>
      <c r="W2428" s="1">
        <f>'[1]RC-1(PY)'!W2428</f>
        <v>0</v>
      </c>
      <c r="X2428" s="1">
        <f>'[1]RC-1(PY)'!X2428</f>
        <v>0</v>
      </c>
      <c r="Y2428" s="1">
        <f>'[1]RC-1(PY)'!Y2428</f>
        <v>0</v>
      </c>
      <c r="Z2428" s="1">
        <f>'[1]RC-1(PY)'!Z2428</f>
        <v>0</v>
      </c>
      <c r="AA2428" s="1">
        <f>'[1]RC-1(PY)'!AA2428</f>
        <v>0</v>
      </c>
      <c r="AB2428" s="1">
        <f>'[1]RC-1(PY)'!AB2428</f>
        <v>0</v>
      </c>
      <c r="AC2428" s="1">
        <f>'[1]RC-1(PY)'!AC2428</f>
        <v>0</v>
      </c>
      <c r="AD2428" s="1">
        <f>'[1]RC-1(PY)'!AD2428</f>
        <v>0</v>
      </c>
      <c r="AE2428" s="1">
        <f>'[1]RC-1(PY)'!AE2428</f>
        <v>0</v>
      </c>
      <c r="AF2428" s="1">
        <f>'[1]RC-1(PY)'!AF2428</f>
        <v>0</v>
      </c>
      <c r="AG2428" s="1">
        <f>'[1]RC-1(PY)'!AG2428</f>
        <v>0</v>
      </c>
      <c r="AH2428" s="1">
        <f>'[1]RC-1(PY)'!AH2428</f>
        <v>0</v>
      </c>
      <c r="AI2428" s="1">
        <f>'[1]RC-1(PY)'!AI2428</f>
        <v>0</v>
      </c>
    </row>
    <row r="2429" spans="1:35" x14ac:dyDescent="0.3">
      <c r="A2429" s="1">
        <f>'[1]RC-1(PY)'!A2429</f>
        <v>0</v>
      </c>
      <c r="B2429" s="1">
        <f>'[1]RC-1(PY)'!B2429</f>
        <v>0</v>
      </c>
      <c r="C2429" s="1">
        <f>'[1]RC-1(PY)'!C2429</f>
        <v>0</v>
      </c>
      <c r="D2429" s="1">
        <f>'[1]RC-1(PY)'!D2429</f>
        <v>0</v>
      </c>
      <c r="E2429" s="1">
        <f>'[1]RC-1(PY)'!E2429</f>
        <v>0</v>
      </c>
      <c r="F2429" s="1">
        <f>'[1]RC-1(PY)'!F2429</f>
        <v>0</v>
      </c>
      <c r="G2429" s="1">
        <f>'[1]RC-1(PY)'!G2429</f>
        <v>0</v>
      </c>
      <c r="H2429" s="1">
        <f>'[1]RC-1(PY)'!H2429</f>
        <v>0</v>
      </c>
      <c r="I2429" s="1">
        <f>'[1]RC-1(PY)'!I2429</f>
        <v>0</v>
      </c>
      <c r="J2429" s="1">
        <f>'[1]RC-1(PY)'!J2429</f>
        <v>0</v>
      </c>
      <c r="K2429" s="1">
        <f>'[1]RC-1(PY)'!K2429</f>
        <v>0</v>
      </c>
      <c r="L2429" s="1">
        <f>'[1]RC-1(PY)'!L2429</f>
        <v>0</v>
      </c>
      <c r="M2429" s="1">
        <f>'[1]RC-1(PY)'!M2429</f>
        <v>0</v>
      </c>
      <c r="N2429" s="1">
        <f>'[1]RC-1(PY)'!N2429</f>
        <v>0</v>
      </c>
      <c r="O2429" s="1">
        <f>'[1]RC-1(PY)'!O2429</f>
        <v>0</v>
      </c>
      <c r="P2429" s="1">
        <f>'[1]RC-1(PY)'!P2429</f>
        <v>0</v>
      </c>
      <c r="Q2429" s="1">
        <f>'[1]RC-1(PY)'!Q2429</f>
        <v>0</v>
      </c>
      <c r="R2429" s="1">
        <f>'[1]RC-1(PY)'!R2429</f>
        <v>0</v>
      </c>
      <c r="S2429" s="1">
        <f>'[1]RC-1(PY)'!S2429</f>
        <v>0</v>
      </c>
      <c r="T2429" s="1">
        <f>'[1]RC-1(PY)'!T2429</f>
        <v>0</v>
      </c>
      <c r="U2429" s="1">
        <f>'[1]RC-1(PY)'!U2429</f>
        <v>0</v>
      </c>
      <c r="V2429" s="1">
        <f>'[1]RC-1(PY)'!V2429</f>
        <v>0</v>
      </c>
      <c r="W2429" s="1">
        <f>'[1]RC-1(PY)'!W2429</f>
        <v>0</v>
      </c>
      <c r="X2429" s="1">
        <f>'[1]RC-1(PY)'!X2429</f>
        <v>0</v>
      </c>
      <c r="Y2429" s="1">
        <f>'[1]RC-1(PY)'!Y2429</f>
        <v>0</v>
      </c>
      <c r="Z2429" s="1">
        <f>'[1]RC-1(PY)'!Z2429</f>
        <v>0</v>
      </c>
      <c r="AA2429" s="1">
        <f>'[1]RC-1(PY)'!AA2429</f>
        <v>0</v>
      </c>
      <c r="AB2429" s="1">
        <f>'[1]RC-1(PY)'!AB2429</f>
        <v>0</v>
      </c>
      <c r="AC2429" s="1">
        <f>'[1]RC-1(PY)'!AC2429</f>
        <v>0</v>
      </c>
      <c r="AD2429" s="1">
        <f>'[1]RC-1(PY)'!AD2429</f>
        <v>0</v>
      </c>
      <c r="AE2429" s="1">
        <f>'[1]RC-1(PY)'!AE2429</f>
        <v>0</v>
      </c>
      <c r="AF2429" s="1">
        <f>'[1]RC-1(PY)'!AF2429</f>
        <v>0</v>
      </c>
      <c r="AG2429" s="1">
        <f>'[1]RC-1(PY)'!AG2429</f>
        <v>0</v>
      </c>
      <c r="AH2429" s="1">
        <f>'[1]RC-1(PY)'!AH2429</f>
        <v>0</v>
      </c>
      <c r="AI2429" s="1">
        <f>'[1]RC-1(PY)'!AI2429</f>
        <v>0</v>
      </c>
    </row>
    <row r="2430" spans="1:35" x14ac:dyDescent="0.3">
      <c r="A2430" s="1">
        <f>'[1]RC-1(PY)'!A2430</f>
        <v>0</v>
      </c>
      <c r="B2430" s="1">
        <f>'[1]RC-1(PY)'!B2430</f>
        <v>0</v>
      </c>
      <c r="C2430" s="1">
        <f>'[1]RC-1(PY)'!C2430</f>
        <v>0</v>
      </c>
      <c r="D2430" s="1">
        <f>'[1]RC-1(PY)'!D2430</f>
        <v>0</v>
      </c>
      <c r="E2430" s="1">
        <f>'[1]RC-1(PY)'!E2430</f>
        <v>0</v>
      </c>
      <c r="F2430" s="1">
        <f>'[1]RC-1(PY)'!F2430</f>
        <v>0</v>
      </c>
      <c r="G2430" s="1">
        <f>'[1]RC-1(PY)'!G2430</f>
        <v>0</v>
      </c>
      <c r="H2430" s="1">
        <f>'[1]RC-1(PY)'!H2430</f>
        <v>0</v>
      </c>
      <c r="I2430" s="1">
        <f>'[1]RC-1(PY)'!I2430</f>
        <v>0</v>
      </c>
      <c r="J2430" s="1">
        <f>'[1]RC-1(PY)'!J2430</f>
        <v>0</v>
      </c>
      <c r="K2430" s="1">
        <f>'[1]RC-1(PY)'!K2430</f>
        <v>0</v>
      </c>
      <c r="L2430" s="1">
        <f>'[1]RC-1(PY)'!L2430</f>
        <v>0</v>
      </c>
      <c r="M2430" s="1">
        <f>'[1]RC-1(PY)'!M2430</f>
        <v>0</v>
      </c>
      <c r="N2430" s="1">
        <f>'[1]RC-1(PY)'!N2430</f>
        <v>0</v>
      </c>
      <c r="O2430" s="1">
        <f>'[1]RC-1(PY)'!O2430</f>
        <v>0</v>
      </c>
      <c r="P2430" s="1">
        <f>'[1]RC-1(PY)'!P2430</f>
        <v>0</v>
      </c>
      <c r="Q2430" s="1">
        <f>'[1]RC-1(PY)'!Q2430</f>
        <v>0</v>
      </c>
      <c r="R2430" s="1">
        <f>'[1]RC-1(PY)'!R2430</f>
        <v>0</v>
      </c>
      <c r="S2430" s="1">
        <f>'[1]RC-1(PY)'!S2430</f>
        <v>0</v>
      </c>
      <c r="T2430" s="1">
        <f>'[1]RC-1(PY)'!T2430</f>
        <v>0</v>
      </c>
      <c r="U2430" s="1">
        <f>'[1]RC-1(PY)'!U2430</f>
        <v>0</v>
      </c>
      <c r="V2430" s="1">
        <f>'[1]RC-1(PY)'!V2430</f>
        <v>0</v>
      </c>
      <c r="W2430" s="1">
        <f>'[1]RC-1(PY)'!W2430</f>
        <v>0</v>
      </c>
      <c r="X2430" s="1">
        <f>'[1]RC-1(PY)'!X2430</f>
        <v>0</v>
      </c>
      <c r="Y2430" s="1">
        <f>'[1]RC-1(PY)'!Y2430</f>
        <v>0</v>
      </c>
      <c r="Z2430" s="1">
        <f>'[1]RC-1(PY)'!Z2430</f>
        <v>0</v>
      </c>
      <c r="AA2430" s="1">
        <f>'[1]RC-1(PY)'!AA2430</f>
        <v>0</v>
      </c>
      <c r="AB2430" s="1">
        <f>'[1]RC-1(PY)'!AB2430</f>
        <v>0</v>
      </c>
      <c r="AC2430" s="1">
        <f>'[1]RC-1(PY)'!AC2430</f>
        <v>0</v>
      </c>
      <c r="AD2430" s="1">
        <f>'[1]RC-1(PY)'!AD2430</f>
        <v>0</v>
      </c>
      <c r="AE2430" s="1">
        <f>'[1]RC-1(PY)'!AE2430</f>
        <v>0</v>
      </c>
      <c r="AF2430" s="1">
        <f>'[1]RC-1(PY)'!AF2430</f>
        <v>0</v>
      </c>
      <c r="AG2430" s="1">
        <f>'[1]RC-1(PY)'!AG2430</f>
        <v>0</v>
      </c>
      <c r="AH2430" s="1">
        <f>'[1]RC-1(PY)'!AH2430</f>
        <v>0</v>
      </c>
      <c r="AI2430" s="1">
        <f>'[1]RC-1(PY)'!AI2430</f>
        <v>0</v>
      </c>
    </row>
    <row r="2431" spans="1:35" x14ac:dyDescent="0.3">
      <c r="A2431" s="1">
        <f>'[1]RC-1(PY)'!A2431</f>
        <v>0</v>
      </c>
      <c r="B2431" s="1">
        <f>'[1]RC-1(PY)'!B2431</f>
        <v>0</v>
      </c>
      <c r="C2431" s="1">
        <f>'[1]RC-1(PY)'!C2431</f>
        <v>0</v>
      </c>
      <c r="D2431" s="1">
        <f>'[1]RC-1(PY)'!D2431</f>
        <v>0</v>
      </c>
      <c r="E2431" s="1">
        <f>'[1]RC-1(PY)'!E2431</f>
        <v>0</v>
      </c>
      <c r="F2431" s="1">
        <f>'[1]RC-1(PY)'!F2431</f>
        <v>0</v>
      </c>
      <c r="G2431" s="1">
        <f>'[1]RC-1(PY)'!G2431</f>
        <v>0</v>
      </c>
      <c r="H2431" s="1">
        <f>'[1]RC-1(PY)'!H2431</f>
        <v>0</v>
      </c>
      <c r="I2431" s="1">
        <f>'[1]RC-1(PY)'!I2431</f>
        <v>0</v>
      </c>
      <c r="J2431" s="1">
        <f>'[1]RC-1(PY)'!J2431</f>
        <v>0</v>
      </c>
      <c r="K2431" s="1">
        <f>'[1]RC-1(PY)'!K2431</f>
        <v>0</v>
      </c>
      <c r="L2431" s="1">
        <f>'[1]RC-1(PY)'!L2431</f>
        <v>0</v>
      </c>
      <c r="M2431" s="1">
        <f>'[1]RC-1(PY)'!M2431</f>
        <v>0</v>
      </c>
      <c r="N2431" s="1">
        <f>'[1]RC-1(PY)'!N2431</f>
        <v>0</v>
      </c>
      <c r="O2431" s="1">
        <f>'[1]RC-1(PY)'!O2431</f>
        <v>0</v>
      </c>
      <c r="P2431" s="1">
        <f>'[1]RC-1(PY)'!P2431</f>
        <v>0</v>
      </c>
      <c r="Q2431" s="1">
        <f>'[1]RC-1(PY)'!Q2431</f>
        <v>0</v>
      </c>
      <c r="R2431" s="1">
        <f>'[1]RC-1(PY)'!R2431</f>
        <v>0</v>
      </c>
      <c r="S2431" s="1">
        <f>'[1]RC-1(PY)'!S2431</f>
        <v>0</v>
      </c>
      <c r="T2431" s="1">
        <f>'[1]RC-1(PY)'!T2431</f>
        <v>0</v>
      </c>
      <c r="U2431" s="1">
        <f>'[1]RC-1(PY)'!U2431</f>
        <v>0</v>
      </c>
      <c r="V2431" s="1">
        <f>'[1]RC-1(PY)'!V2431</f>
        <v>0</v>
      </c>
      <c r="W2431" s="1">
        <f>'[1]RC-1(PY)'!W2431</f>
        <v>0</v>
      </c>
      <c r="X2431" s="1">
        <f>'[1]RC-1(PY)'!X2431</f>
        <v>0</v>
      </c>
      <c r="Y2431" s="1">
        <f>'[1]RC-1(PY)'!Y2431</f>
        <v>0</v>
      </c>
      <c r="Z2431" s="1">
        <f>'[1]RC-1(PY)'!Z2431</f>
        <v>0</v>
      </c>
      <c r="AA2431" s="1">
        <f>'[1]RC-1(PY)'!AA2431</f>
        <v>0</v>
      </c>
      <c r="AB2431" s="1">
        <f>'[1]RC-1(PY)'!AB2431</f>
        <v>0</v>
      </c>
      <c r="AC2431" s="1">
        <f>'[1]RC-1(PY)'!AC2431</f>
        <v>0</v>
      </c>
      <c r="AD2431" s="1">
        <f>'[1]RC-1(PY)'!AD2431</f>
        <v>0</v>
      </c>
      <c r="AE2431" s="1">
        <f>'[1]RC-1(PY)'!AE2431</f>
        <v>0</v>
      </c>
      <c r="AF2431" s="1">
        <f>'[1]RC-1(PY)'!AF2431</f>
        <v>0</v>
      </c>
      <c r="AG2431" s="1">
        <f>'[1]RC-1(PY)'!AG2431</f>
        <v>0</v>
      </c>
      <c r="AH2431" s="1">
        <f>'[1]RC-1(PY)'!AH2431</f>
        <v>0</v>
      </c>
      <c r="AI2431" s="1">
        <f>'[1]RC-1(PY)'!AI2431</f>
        <v>0</v>
      </c>
    </row>
    <row r="2432" spans="1:35" x14ac:dyDescent="0.3">
      <c r="A2432" s="1">
        <f>'[1]RC-1(PY)'!A2432</f>
        <v>0</v>
      </c>
      <c r="B2432" s="1">
        <f>'[1]RC-1(PY)'!B2432</f>
        <v>0</v>
      </c>
      <c r="C2432" s="1">
        <f>'[1]RC-1(PY)'!C2432</f>
        <v>0</v>
      </c>
      <c r="D2432" s="1">
        <f>'[1]RC-1(PY)'!D2432</f>
        <v>0</v>
      </c>
      <c r="E2432" s="1">
        <f>'[1]RC-1(PY)'!E2432</f>
        <v>0</v>
      </c>
      <c r="F2432" s="1">
        <f>'[1]RC-1(PY)'!F2432</f>
        <v>0</v>
      </c>
      <c r="G2432" s="1">
        <f>'[1]RC-1(PY)'!G2432</f>
        <v>0</v>
      </c>
      <c r="H2432" s="1">
        <f>'[1]RC-1(PY)'!H2432</f>
        <v>0</v>
      </c>
      <c r="I2432" s="1">
        <f>'[1]RC-1(PY)'!I2432</f>
        <v>0</v>
      </c>
      <c r="J2432" s="1">
        <f>'[1]RC-1(PY)'!J2432</f>
        <v>0</v>
      </c>
      <c r="K2432" s="1">
        <f>'[1]RC-1(PY)'!K2432</f>
        <v>0</v>
      </c>
      <c r="L2432" s="1">
        <f>'[1]RC-1(PY)'!L2432</f>
        <v>0</v>
      </c>
      <c r="M2432" s="1">
        <f>'[1]RC-1(PY)'!M2432</f>
        <v>0</v>
      </c>
      <c r="N2432" s="1">
        <f>'[1]RC-1(PY)'!N2432</f>
        <v>0</v>
      </c>
      <c r="O2432" s="1">
        <f>'[1]RC-1(PY)'!O2432</f>
        <v>0</v>
      </c>
      <c r="P2432" s="1">
        <f>'[1]RC-1(PY)'!P2432</f>
        <v>0</v>
      </c>
      <c r="Q2432" s="1">
        <f>'[1]RC-1(PY)'!Q2432</f>
        <v>0</v>
      </c>
      <c r="R2432" s="1">
        <f>'[1]RC-1(PY)'!R2432</f>
        <v>0</v>
      </c>
      <c r="S2432" s="1">
        <f>'[1]RC-1(PY)'!S2432</f>
        <v>0</v>
      </c>
      <c r="T2432" s="1">
        <f>'[1]RC-1(PY)'!T2432</f>
        <v>0</v>
      </c>
      <c r="U2432" s="1">
        <f>'[1]RC-1(PY)'!U2432</f>
        <v>0</v>
      </c>
      <c r="V2432" s="1">
        <f>'[1]RC-1(PY)'!V2432</f>
        <v>0</v>
      </c>
      <c r="W2432" s="1">
        <f>'[1]RC-1(PY)'!W2432</f>
        <v>0</v>
      </c>
      <c r="X2432" s="1">
        <f>'[1]RC-1(PY)'!X2432</f>
        <v>0</v>
      </c>
      <c r="Y2432" s="1">
        <f>'[1]RC-1(PY)'!Y2432</f>
        <v>0</v>
      </c>
      <c r="Z2432" s="1">
        <f>'[1]RC-1(PY)'!Z2432</f>
        <v>0</v>
      </c>
      <c r="AA2432" s="1">
        <f>'[1]RC-1(PY)'!AA2432</f>
        <v>0</v>
      </c>
      <c r="AB2432" s="1">
        <f>'[1]RC-1(PY)'!AB2432</f>
        <v>0</v>
      </c>
      <c r="AC2432" s="1">
        <f>'[1]RC-1(PY)'!AC2432</f>
        <v>0</v>
      </c>
      <c r="AD2432" s="1">
        <f>'[1]RC-1(PY)'!AD2432</f>
        <v>0</v>
      </c>
      <c r="AE2432" s="1">
        <f>'[1]RC-1(PY)'!AE2432</f>
        <v>0</v>
      </c>
      <c r="AF2432" s="1">
        <f>'[1]RC-1(PY)'!AF2432</f>
        <v>0</v>
      </c>
      <c r="AG2432" s="1">
        <f>'[1]RC-1(PY)'!AG2432</f>
        <v>0</v>
      </c>
      <c r="AH2432" s="1">
        <f>'[1]RC-1(PY)'!AH2432</f>
        <v>0</v>
      </c>
      <c r="AI2432" s="1">
        <f>'[1]RC-1(PY)'!AI2432</f>
        <v>0</v>
      </c>
    </row>
    <row r="2433" spans="1:35" x14ac:dyDescent="0.3">
      <c r="A2433" s="1">
        <f>'[1]RC-1(PY)'!A2433</f>
        <v>0</v>
      </c>
      <c r="B2433" s="1">
        <f>'[1]RC-1(PY)'!B2433</f>
        <v>0</v>
      </c>
      <c r="C2433" s="1">
        <f>'[1]RC-1(PY)'!C2433</f>
        <v>0</v>
      </c>
      <c r="D2433" s="1">
        <f>'[1]RC-1(PY)'!D2433</f>
        <v>0</v>
      </c>
      <c r="E2433" s="1">
        <f>'[1]RC-1(PY)'!E2433</f>
        <v>0</v>
      </c>
      <c r="F2433" s="1">
        <f>'[1]RC-1(PY)'!F2433</f>
        <v>0</v>
      </c>
      <c r="G2433" s="1">
        <f>'[1]RC-1(PY)'!G2433</f>
        <v>0</v>
      </c>
      <c r="H2433" s="1">
        <f>'[1]RC-1(PY)'!H2433</f>
        <v>0</v>
      </c>
      <c r="I2433" s="1">
        <f>'[1]RC-1(PY)'!I2433</f>
        <v>0</v>
      </c>
      <c r="J2433" s="1">
        <f>'[1]RC-1(PY)'!J2433</f>
        <v>0</v>
      </c>
      <c r="K2433" s="1">
        <f>'[1]RC-1(PY)'!K2433</f>
        <v>0</v>
      </c>
      <c r="L2433" s="1">
        <f>'[1]RC-1(PY)'!L2433</f>
        <v>0</v>
      </c>
      <c r="M2433" s="1">
        <f>'[1]RC-1(PY)'!M2433</f>
        <v>0</v>
      </c>
      <c r="N2433" s="1">
        <f>'[1]RC-1(PY)'!N2433</f>
        <v>0</v>
      </c>
      <c r="O2433" s="1">
        <f>'[1]RC-1(PY)'!O2433</f>
        <v>0</v>
      </c>
      <c r="P2433" s="1">
        <f>'[1]RC-1(PY)'!P2433</f>
        <v>0</v>
      </c>
      <c r="Q2433" s="1">
        <f>'[1]RC-1(PY)'!Q2433</f>
        <v>0</v>
      </c>
      <c r="R2433" s="1">
        <f>'[1]RC-1(PY)'!R2433</f>
        <v>0</v>
      </c>
      <c r="S2433" s="1">
        <f>'[1]RC-1(PY)'!S2433</f>
        <v>0</v>
      </c>
      <c r="T2433" s="1">
        <f>'[1]RC-1(PY)'!T2433</f>
        <v>0</v>
      </c>
      <c r="U2433" s="1">
        <f>'[1]RC-1(PY)'!U2433</f>
        <v>0</v>
      </c>
      <c r="V2433" s="1">
        <f>'[1]RC-1(PY)'!V2433</f>
        <v>0</v>
      </c>
      <c r="W2433" s="1">
        <f>'[1]RC-1(PY)'!W2433</f>
        <v>0</v>
      </c>
      <c r="X2433" s="1">
        <f>'[1]RC-1(PY)'!X2433</f>
        <v>0</v>
      </c>
      <c r="Y2433" s="1">
        <f>'[1]RC-1(PY)'!Y2433</f>
        <v>0</v>
      </c>
      <c r="Z2433" s="1">
        <f>'[1]RC-1(PY)'!Z2433</f>
        <v>0</v>
      </c>
      <c r="AA2433" s="1">
        <f>'[1]RC-1(PY)'!AA2433</f>
        <v>0</v>
      </c>
      <c r="AB2433" s="1">
        <f>'[1]RC-1(PY)'!AB2433</f>
        <v>0</v>
      </c>
      <c r="AC2433" s="1">
        <f>'[1]RC-1(PY)'!AC2433</f>
        <v>0</v>
      </c>
      <c r="AD2433" s="1">
        <f>'[1]RC-1(PY)'!AD2433</f>
        <v>0</v>
      </c>
      <c r="AE2433" s="1">
        <f>'[1]RC-1(PY)'!AE2433</f>
        <v>0</v>
      </c>
      <c r="AF2433" s="1">
        <f>'[1]RC-1(PY)'!AF2433</f>
        <v>0</v>
      </c>
      <c r="AG2433" s="1">
        <f>'[1]RC-1(PY)'!AG2433</f>
        <v>0</v>
      </c>
      <c r="AH2433" s="1">
        <f>'[1]RC-1(PY)'!AH2433</f>
        <v>0</v>
      </c>
      <c r="AI2433" s="1">
        <f>'[1]RC-1(PY)'!AI2433</f>
        <v>0</v>
      </c>
    </row>
    <row r="2434" spans="1:35" x14ac:dyDescent="0.3">
      <c r="A2434" s="1">
        <f>'[1]RC-1(PY)'!A2434</f>
        <v>0</v>
      </c>
      <c r="B2434" s="1">
        <f>'[1]RC-1(PY)'!B2434</f>
        <v>0</v>
      </c>
      <c r="C2434" s="1">
        <f>'[1]RC-1(PY)'!C2434</f>
        <v>0</v>
      </c>
      <c r="D2434" s="1">
        <f>'[1]RC-1(PY)'!D2434</f>
        <v>0</v>
      </c>
      <c r="E2434" s="1">
        <f>'[1]RC-1(PY)'!E2434</f>
        <v>0</v>
      </c>
      <c r="F2434" s="1">
        <f>'[1]RC-1(PY)'!F2434</f>
        <v>0</v>
      </c>
      <c r="G2434" s="1">
        <f>'[1]RC-1(PY)'!G2434</f>
        <v>0</v>
      </c>
      <c r="H2434" s="1">
        <f>'[1]RC-1(PY)'!H2434</f>
        <v>0</v>
      </c>
      <c r="I2434" s="1">
        <f>'[1]RC-1(PY)'!I2434</f>
        <v>0</v>
      </c>
      <c r="J2434" s="1">
        <f>'[1]RC-1(PY)'!J2434</f>
        <v>0</v>
      </c>
      <c r="K2434" s="1">
        <f>'[1]RC-1(PY)'!K2434</f>
        <v>0</v>
      </c>
      <c r="L2434" s="1">
        <f>'[1]RC-1(PY)'!L2434</f>
        <v>0</v>
      </c>
      <c r="M2434" s="1">
        <f>'[1]RC-1(PY)'!M2434</f>
        <v>0</v>
      </c>
      <c r="N2434" s="1">
        <f>'[1]RC-1(PY)'!N2434</f>
        <v>0</v>
      </c>
      <c r="O2434" s="1">
        <f>'[1]RC-1(PY)'!O2434</f>
        <v>0</v>
      </c>
      <c r="P2434" s="1">
        <f>'[1]RC-1(PY)'!P2434</f>
        <v>0</v>
      </c>
      <c r="Q2434" s="1">
        <f>'[1]RC-1(PY)'!Q2434</f>
        <v>0</v>
      </c>
      <c r="R2434" s="1">
        <f>'[1]RC-1(PY)'!R2434</f>
        <v>0</v>
      </c>
      <c r="S2434" s="1">
        <f>'[1]RC-1(PY)'!S2434</f>
        <v>0</v>
      </c>
      <c r="T2434" s="1">
        <f>'[1]RC-1(PY)'!T2434</f>
        <v>0</v>
      </c>
      <c r="U2434" s="1">
        <f>'[1]RC-1(PY)'!U2434</f>
        <v>0</v>
      </c>
      <c r="V2434" s="1">
        <f>'[1]RC-1(PY)'!V2434</f>
        <v>0</v>
      </c>
      <c r="W2434" s="1">
        <f>'[1]RC-1(PY)'!W2434</f>
        <v>0</v>
      </c>
      <c r="X2434" s="1">
        <f>'[1]RC-1(PY)'!X2434</f>
        <v>0</v>
      </c>
      <c r="Y2434" s="1">
        <f>'[1]RC-1(PY)'!Y2434</f>
        <v>0</v>
      </c>
      <c r="Z2434" s="1">
        <f>'[1]RC-1(PY)'!Z2434</f>
        <v>0</v>
      </c>
      <c r="AA2434" s="1">
        <f>'[1]RC-1(PY)'!AA2434</f>
        <v>0</v>
      </c>
      <c r="AB2434" s="1">
        <f>'[1]RC-1(PY)'!AB2434</f>
        <v>0</v>
      </c>
      <c r="AC2434" s="1">
        <f>'[1]RC-1(PY)'!AC2434</f>
        <v>0</v>
      </c>
      <c r="AD2434" s="1">
        <f>'[1]RC-1(PY)'!AD2434</f>
        <v>0</v>
      </c>
      <c r="AE2434" s="1">
        <f>'[1]RC-1(PY)'!AE2434</f>
        <v>0</v>
      </c>
      <c r="AF2434" s="1">
        <f>'[1]RC-1(PY)'!AF2434</f>
        <v>0</v>
      </c>
      <c r="AG2434" s="1">
        <f>'[1]RC-1(PY)'!AG2434</f>
        <v>0</v>
      </c>
      <c r="AH2434" s="1">
        <f>'[1]RC-1(PY)'!AH2434</f>
        <v>0</v>
      </c>
      <c r="AI2434" s="1">
        <f>'[1]RC-1(PY)'!AI2434</f>
        <v>0</v>
      </c>
    </row>
    <row r="2435" spans="1:35" x14ac:dyDescent="0.3">
      <c r="A2435" s="1">
        <f>'[1]RC-1(PY)'!A2435</f>
        <v>0</v>
      </c>
      <c r="B2435" s="1">
        <f>'[1]RC-1(PY)'!B2435</f>
        <v>0</v>
      </c>
      <c r="C2435" s="1">
        <f>'[1]RC-1(PY)'!C2435</f>
        <v>0</v>
      </c>
      <c r="D2435" s="1">
        <f>'[1]RC-1(PY)'!D2435</f>
        <v>0</v>
      </c>
      <c r="E2435" s="1">
        <f>'[1]RC-1(PY)'!E2435</f>
        <v>0</v>
      </c>
      <c r="F2435" s="1">
        <f>'[1]RC-1(PY)'!F2435</f>
        <v>0</v>
      </c>
      <c r="G2435" s="1">
        <f>'[1]RC-1(PY)'!G2435</f>
        <v>0</v>
      </c>
      <c r="H2435" s="1">
        <f>'[1]RC-1(PY)'!H2435</f>
        <v>0</v>
      </c>
      <c r="I2435" s="1">
        <f>'[1]RC-1(PY)'!I2435</f>
        <v>0</v>
      </c>
      <c r="J2435" s="1">
        <f>'[1]RC-1(PY)'!J2435</f>
        <v>0</v>
      </c>
      <c r="K2435" s="1">
        <f>'[1]RC-1(PY)'!K2435</f>
        <v>0</v>
      </c>
      <c r="L2435" s="1">
        <f>'[1]RC-1(PY)'!L2435</f>
        <v>0</v>
      </c>
      <c r="M2435" s="1">
        <f>'[1]RC-1(PY)'!M2435</f>
        <v>0</v>
      </c>
      <c r="N2435" s="1">
        <f>'[1]RC-1(PY)'!N2435</f>
        <v>0</v>
      </c>
      <c r="O2435" s="1">
        <f>'[1]RC-1(PY)'!O2435</f>
        <v>0</v>
      </c>
      <c r="P2435" s="1">
        <f>'[1]RC-1(PY)'!P2435</f>
        <v>0</v>
      </c>
      <c r="Q2435" s="1">
        <f>'[1]RC-1(PY)'!Q2435</f>
        <v>0</v>
      </c>
      <c r="R2435" s="1">
        <f>'[1]RC-1(PY)'!R2435</f>
        <v>0</v>
      </c>
      <c r="S2435" s="1">
        <f>'[1]RC-1(PY)'!S2435</f>
        <v>0</v>
      </c>
      <c r="T2435" s="1">
        <f>'[1]RC-1(PY)'!T2435</f>
        <v>0</v>
      </c>
      <c r="U2435" s="1">
        <f>'[1]RC-1(PY)'!U2435</f>
        <v>0</v>
      </c>
      <c r="V2435" s="1">
        <f>'[1]RC-1(PY)'!V2435</f>
        <v>0</v>
      </c>
      <c r="W2435" s="1">
        <f>'[1]RC-1(PY)'!W2435</f>
        <v>0</v>
      </c>
      <c r="X2435" s="1">
        <f>'[1]RC-1(PY)'!X2435</f>
        <v>0</v>
      </c>
      <c r="Y2435" s="1">
        <f>'[1]RC-1(PY)'!Y2435</f>
        <v>0</v>
      </c>
      <c r="Z2435" s="1">
        <f>'[1]RC-1(PY)'!Z2435</f>
        <v>0</v>
      </c>
      <c r="AA2435" s="1">
        <f>'[1]RC-1(PY)'!AA2435</f>
        <v>0</v>
      </c>
      <c r="AB2435" s="1">
        <f>'[1]RC-1(PY)'!AB2435</f>
        <v>0</v>
      </c>
      <c r="AC2435" s="1">
        <f>'[1]RC-1(PY)'!AC2435</f>
        <v>0</v>
      </c>
      <c r="AD2435" s="1">
        <f>'[1]RC-1(PY)'!AD2435</f>
        <v>0</v>
      </c>
      <c r="AE2435" s="1">
        <f>'[1]RC-1(PY)'!AE2435</f>
        <v>0</v>
      </c>
      <c r="AF2435" s="1">
        <f>'[1]RC-1(PY)'!AF2435</f>
        <v>0</v>
      </c>
      <c r="AG2435" s="1">
        <f>'[1]RC-1(PY)'!AG2435</f>
        <v>0</v>
      </c>
      <c r="AH2435" s="1">
        <f>'[1]RC-1(PY)'!AH2435</f>
        <v>0</v>
      </c>
      <c r="AI2435" s="1">
        <f>'[1]RC-1(PY)'!AI2435</f>
        <v>0</v>
      </c>
    </row>
    <row r="2436" spans="1:35" x14ac:dyDescent="0.3">
      <c r="A2436" s="1">
        <f>'[1]RC-1(PY)'!A2436</f>
        <v>0</v>
      </c>
      <c r="B2436" s="1">
        <f>'[1]RC-1(PY)'!B2436</f>
        <v>0</v>
      </c>
      <c r="C2436" s="1">
        <f>'[1]RC-1(PY)'!C2436</f>
        <v>0</v>
      </c>
      <c r="D2436" s="1">
        <f>'[1]RC-1(PY)'!D2436</f>
        <v>0</v>
      </c>
      <c r="E2436" s="1">
        <f>'[1]RC-1(PY)'!E2436</f>
        <v>0</v>
      </c>
      <c r="F2436" s="1">
        <f>'[1]RC-1(PY)'!F2436</f>
        <v>0</v>
      </c>
      <c r="G2436" s="1">
        <f>'[1]RC-1(PY)'!G2436</f>
        <v>0</v>
      </c>
      <c r="H2436" s="1">
        <f>'[1]RC-1(PY)'!H2436</f>
        <v>0</v>
      </c>
      <c r="I2436" s="1">
        <f>'[1]RC-1(PY)'!I2436</f>
        <v>0</v>
      </c>
      <c r="J2436" s="1">
        <f>'[1]RC-1(PY)'!J2436</f>
        <v>0</v>
      </c>
      <c r="K2436" s="1">
        <f>'[1]RC-1(PY)'!K2436</f>
        <v>0</v>
      </c>
      <c r="L2436" s="1">
        <f>'[1]RC-1(PY)'!L2436</f>
        <v>0</v>
      </c>
      <c r="M2436" s="1">
        <f>'[1]RC-1(PY)'!M2436</f>
        <v>0</v>
      </c>
      <c r="N2436" s="1">
        <f>'[1]RC-1(PY)'!N2436</f>
        <v>0</v>
      </c>
      <c r="O2436" s="1">
        <f>'[1]RC-1(PY)'!O2436</f>
        <v>0</v>
      </c>
      <c r="P2436" s="1">
        <f>'[1]RC-1(PY)'!P2436</f>
        <v>0</v>
      </c>
      <c r="Q2436" s="1">
        <f>'[1]RC-1(PY)'!Q2436</f>
        <v>0</v>
      </c>
      <c r="R2436" s="1">
        <f>'[1]RC-1(PY)'!R2436</f>
        <v>0</v>
      </c>
      <c r="S2436" s="1">
        <f>'[1]RC-1(PY)'!S2436</f>
        <v>0</v>
      </c>
      <c r="T2436" s="1">
        <f>'[1]RC-1(PY)'!T2436</f>
        <v>0</v>
      </c>
      <c r="U2436" s="1">
        <f>'[1]RC-1(PY)'!U2436</f>
        <v>0</v>
      </c>
      <c r="V2436" s="1">
        <f>'[1]RC-1(PY)'!V2436</f>
        <v>0</v>
      </c>
      <c r="W2436" s="1">
        <f>'[1]RC-1(PY)'!W2436</f>
        <v>0</v>
      </c>
      <c r="X2436" s="1">
        <f>'[1]RC-1(PY)'!X2436</f>
        <v>0</v>
      </c>
      <c r="Y2436" s="1">
        <f>'[1]RC-1(PY)'!Y2436</f>
        <v>0</v>
      </c>
      <c r="Z2436" s="1">
        <f>'[1]RC-1(PY)'!Z2436</f>
        <v>0</v>
      </c>
      <c r="AA2436" s="1">
        <f>'[1]RC-1(PY)'!AA2436</f>
        <v>0</v>
      </c>
      <c r="AB2436" s="1">
        <f>'[1]RC-1(PY)'!AB2436</f>
        <v>0</v>
      </c>
      <c r="AC2436" s="1">
        <f>'[1]RC-1(PY)'!AC2436</f>
        <v>0</v>
      </c>
      <c r="AD2436" s="1">
        <f>'[1]RC-1(PY)'!AD2436</f>
        <v>0</v>
      </c>
      <c r="AE2436" s="1">
        <f>'[1]RC-1(PY)'!AE2436</f>
        <v>0</v>
      </c>
      <c r="AF2436" s="1">
        <f>'[1]RC-1(PY)'!AF2436</f>
        <v>0</v>
      </c>
      <c r="AG2436" s="1">
        <f>'[1]RC-1(PY)'!AG2436</f>
        <v>0</v>
      </c>
      <c r="AH2436" s="1">
        <f>'[1]RC-1(PY)'!AH2436</f>
        <v>0</v>
      </c>
      <c r="AI2436" s="1">
        <f>'[1]RC-1(PY)'!AI2436</f>
        <v>0</v>
      </c>
    </row>
    <row r="2437" spans="1:35" x14ac:dyDescent="0.3">
      <c r="A2437" s="1">
        <f>'[1]RC-1(PY)'!A2437</f>
        <v>0</v>
      </c>
      <c r="B2437" s="1">
        <f>'[1]RC-1(PY)'!B2437</f>
        <v>0</v>
      </c>
      <c r="C2437" s="1">
        <f>'[1]RC-1(PY)'!C2437</f>
        <v>0</v>
      </c>
      <c r="D2437" s="1">
        <f>'[1]RC-1(PY)'!D2437</f>
        <v>0</v>
      </c>
      <c r="E2437" s="1">
        <f>'[1]RC-1(PY)'!E2437</f>
        <v>0</v>
      </c>
      <c r="F2437" s="1">
        <f>'[1]RC-1(PY)'!F2437</f>
        <v>0</v>
      </c>
      <c r="G2437" s="1">
        <f>'[1]RC-1(PY)'!G2437</f>
        <v>0</v>
      </c>
      <c r="H2437" s="1">
        <f>'[1]RC-1(PY)'!H2437</f>
        <v>0</v>
      </c>
      <c r="I2437" s="1">
        <f>'[1]RC-1(PY)'!I2437</f>
        <v>0</v>
      </c>
      <c r="J2437" s="1">
        <f>'[1]RC-1(PY)'!J2437</f>
        <v>0</v>
      </c>
      <c r="K2437" s="1">
        <f>'[1]RC-1(PY)'!K2437</f>
        <v>0</v>
      </c>
      <c r="L2437" s="1">
        <f>'[1]RC-1(PY)'!L2437</f>
        <v>0</v>
      </c>
      <c r="M2437" s="1">
        <f>'[1]RC-1(PY)'!M2437</f>
        <v>0</v>
      </c>
      <c r="N2437" s="1">
        <f>'[1]RC-1(PY)'!N2437</f>
        <v>0</v>
      </c>
      <c r="O2437" s="1">
        <f>'[1]RC-1(PY)'!O2437</f>
        <v>0</v>
      </c>
      <c r="P2437" s="1">
        <f>'[1]RC-1(PY)'!P2437</f>
        <v>0</v>
      </c>
      <c r="Q2437" s="1">
        <f>'[1]RC-1(PY)'!Q2437</f>
        <v>0</v>
      </c>
      <c r="R2437" s="1">
        <f>'[1]RC-1(PY)'!R2437</f>
        <v>0</v>
      </c>
      <c r="S2437" s="1">
        <f>'[1]RC-1(PY)'!S2437</f>
        <v>0</v>
      </c>
      <c r="T2437" s="1">
        <f>'[1]RC-1(PY)'!T2437</f>
        <v>0</v>
      </c>
      <c r="U2437" s="1">
        <f>'[1]RC-1(PY)'!U2437</f>
        <v>0</v>
      </c>
      <c r="V2437" s="1">
        <f>'[1]RC-1(PY)'!V2437</f>
        <v>0</v>
      </c>
      <c r="W2437" s="1">
        <f>'[1]RC-1(PY)'!W2437</f>
        <v>0</v>
      </c>
      <c r="X2437" s="1">
        <f>'[1]RC-1(PY)'!X2437</f>
        <v>0</v>
      </c>
      <c r="Y2437" s="1">
        <f>'[1]RC-1(PY)'!Y2437</f>
        <v>0</v>
      </c>
      <c r="Z2437" s="1">
        <f>'[1]RC-1(PY)'!Z2437</f>
        <v>0</v>
      </c>
      <c r="AA2437" s="1">
        <f>'[1]RC-1(PY)'!AA2437</f>
        <v>0</v>
      </c>
      <c r="AB2437" s="1">
        <f>'[1]RC-1(PY)'!AB2437</f>
        <v>0</v>
      </c>
      <c r="AC2437" s="1">
        <f>'[1]RC-1(PY)'!AC2437</f>
        <v>0</v>
      </c>
      <c r="AD2437" s="1">
        <f>'[1]RC-1(PY)'!AD2437</f>
        <v>0</v>
      </c>
      <c r="AE2437" s="1">
        <f>'[1]RC-1(PY)'!AE2437</f>
        <v>0</v>
      </c>
      <c r="AF2437" s="1">
        <f>'[1]RC-1(PY)'!AF2437</f>
        <v>0</v>
      </c>
      <c r="AG2437" s="1">
        <f>'[1]RC-1(PY)'!AG2437</f>
        <v>0</v>
      </c>
      <c r="AH2437" s="1">
        <f>'[1]RC-1(PY)'!AH2437</f>
        <v>0</v>
      </c>
      <c r="AI2437" s="1">
        <f>'[1]RC-1(PY)'!AI2437</f>
        <v>0</v>
      </c>
    </row>
    <row r="2438" spans="1:35" x14ac:dyDescent="0.3">
      <c r="A2438" s="1">
        <f>'[1]RC-1(PY)'!A2438</f>
        <v>0</v>
      </c>
      <c r="B2438" s="1">
        <f>'[1]RC-1(PY)'!B2438</f>
        <v>0</v>
      </c>
      <c r="C2438" s="1">
        <f>'[1]RC-1(PY)'!C2438</f>
        <v>0</v>
      </c>
      <c r="D2438" s="1">
        <f>'[1]RC-1(PY)'!D2438</f>
        <v>0</v>
      </c>
      <c r="E2438" s="1">
        <f>'[1]RC-1(PY)'!E2438</f>
        <v>0</v>
      </c>
      <c r="F2438" s="1">
        <f>'[1]RC-1(PY)'!F2438</f>
        <v>0</v>
      </c>
      <c r="G2438" s="1">
        <f>'[1]RC-1(PY)'!G2438</f>
        <v>0</v>
      </c>
      <c r="H2438" s="1">
        <f>'[1]RC-1(PY)'!H2438</f>
        <v>0</v>
      </c>
      <c r="I2438" s="1">
        <f>'[1]RC-1(PY)'!I2438</f>
        <v>0</v>
      </c>
      <c r="J2438" s="1">
        <f>'[1]RC-1(PY)'!J2438</f>
        <v>0</v>
      </c>
      <c r="K2438" s="1">
        <f>'[1]RC-1(PY)'!K2438</f>
        <v>0</v>
      </c>
      <c r="L2438" s="1">
        <f>'[1]RC-1(PY)'!L2438</f>
        <v>0</v>
      </c>
      <c r="M2438" s="1">
        <f>'[1]RC-1(PY)'!M2438</f>
        <v>0</v>
      </c>
      <c r="N2438" s="1">
        <f>'[1]RC-1(PY)'!N2438</f>
        <v>0</v>
      </c>
      <c r="O2438" s="1">
        <f>'[1]RC-1(PY)'!O2438</f>
        <v>0</v>
      </c>
      <c r="P2438" s="1">
        <f>'[1]RC-1(PY)'!P2438</f>
        <v>0</v>
      </c>
      <c r="Q2438" s="1">
        <f>'[1]RC-1(PY)'!Q2438</f>
        <v>0</v>
      </c>
      <c r="R2438" s="1">
        <f>'[1]RC-1(PY)'!R2438</f>
        <v>0</v>
      </c>
      <c r="S2438" s="1">
        <f>'[1]RC-1(PY)'!S2438</f>
        <v>0</v>
      </c>
      <c r="T2438" s="1">
        <f>'[1]RC-1(PY)'!T2438</f>
        <v>0</v>
      </c>
      <c r="U2438" s="1">
        <f>'[1]RC-1(PY)'!U2438</f>
        <v>0</v>
      </c>
      <c r="V2438" s="1">
        <f>'[1]RC-1(PY)'!V2438</f>
        <v>0</v>
      </c>
      <c r="W2438" s="1">
        <f>'[1]RC-1(PY)'!W2438</f>
        <v>0</v>
      </c>
      <c r="X2438" s="1">
        <f>'[1]RC-1(PY)'!X2438</f>
        <v>0</v>
      </c>
      <c r="Y2438" s="1">
        <f>'[1]RC-1(PY)'!Y2438</f>
        <v>0</v>
      </c>
      <c r="Z2438" s="1">
        <f>'[1]RC-1(PY)'!Z2438</f>
        <v>0</v>
      </c>
      <c r="AA2438" s="1">
        <f>'[1]RC-1(PY)'!AA2438</f>
        <v>0</v>
      </c>
      <c r="AB2438" s="1">
        <f>'[1]RC-1(PY)'!AB2438</f>
        <v>0</v>
      </c>
      <c r="AC2438" s="1">
        <f>'[1]RC-1(PY)'!AC2438</f>
        <v>0</v>
      </c>
      <c r="AD2438" s="1">
        <f>'[1]RC-1(PY)'!AD2438</f>
        <v>0</v>
      </c>
      <c r="AE2438" s="1">
        <f>'[1]RC-1(PY)'!AE2438</f>
        <v>0</v>
      </c>
      <c r="AF2438" s="1">
        <f>'[1]RC-1(PY)'!AF2438</f>
        <v>0</v>
      </c>
      <c r="AG2438" s="1">
        <f>'[1]RC-1(PY)'!AG2438</f>
        <v>0</v>
      </c>
      <c r="AH2438" s="1">
        <f>'[1]RC-1(PY)'!AH2438</f>
        <v>0</v>
      </c>
      <c r="AI2438" s="1">
        <f>'[1]RC-1(PY)'!AI2438</f>
        <v>0</v>
      </c>
    </row>
    <row r="2439" spans="1:35" x14ac:dyDescent="0.3">
      <c r="A2439" s="1">
        <f>'[1]RC-1(PY)'!A2439</f>
        <v>0</v>
      </c>
      <c r="B2439" s="1">
        <f>'[1]RC-1(PY)'!B2439</f>
        <v>0</v>
      </c>
      <c r="C2439" s="1">
        <f>'[1]RC-1(PY)'!C2439</f>
        <v>0</v>
      </c>
      <c r="D2439" s="1">
        <f>'[1]RC-1(PY)'!D2439</f>
        <v>0</v>
      </c>
      <c r="E2439" s="1">
        <f>'[1]RC-1(PY)'!E2439</f>
        <v>0</v>
      </c>
      <c r="F2439" s="1">
        <f>'[1]RC-1(PY)'!F2439</f>
        <v>0</v>
      </c>
      <c r="G2439" s="1">
        <f>'[1]RC-1(PY)'!G2439</f>
        <v>0</v>
      </c>
      <c r="H2439" s="1">
        <f>'[1]RC-1(PY)'!H2439</f>
        <v>0</v>
      </c>
      <c r="I2439" s="1">
        <f>'[1]RC-1(PY)'!I2439</f>
        <v>0</v>
      </c>
      <c r="J2439" s="1">
        <f>'[1]RC-1(PY)'!J2439</f>
        <v>0</v>
      </c>
      <c r="K2439" s="1">
        <f>'[1]RC-1(PY)'!K2439</f>
        <v>0</v>
      </c>
      <c r="L2439" s="1">
        <f>'[1]RC-1(PY)'!L2439</f>
        <v>0</v>
      </c>
      <c r="M2439" s="1">
        <f>'[1]RC-1(PY)'!M2439</f>
        <v>0</v>
      </c>
      <c r="N2439" s="1">
        <f>'[1]RC-1(PY)'!N2439</f>
        <v>0</v>
      </c>
      <c r="O2439" s="1">
        <f>'[1]RC-1(PY)'!O2439</f>
        <v>0</v>
      </c>
      <c r="P2439" s="1">
        <f>'[1]RC-1(PY)'!P2439</f>
        <v>0</v>
      </c>
      <c r="Q2439" s="1">
        <f>'[1]RC-1(PY)'!Q2439</f>
        <v>0</v>
      </c>
      <c r="R2439" s="1">
        <f>'[1]RC-1(PY)'!R2439</f>
        <v>0</v>
      </c>
      <c r="S2439" s="1">
        <f>'[1]RC-1(PY)'!S2439</f>
        <v>0</v>
      </c>
      <c r="T2439" s="1">
        <f>'[1]RC-1(PY)'!T2439</f>
        <v>0</v>
      </c>
      <c r="U2439" s="1">
        <f>'[1]RC-1(PY)'!U2439</f>
        <v>0</v>
      </c>
      <c r="V2439" s="1">
        <f>'[1]RC-1(PY)'!V2439</f>
        <v>0</v>
      </c>
      <c r="W2439" s="1">
        <f>'[1]RC-1(PY)'!W2439</f>
        <v>0</v>
      </c>
      <c r="X2439" s="1">
        <f>'[1]RC-1(PY)'!X2439</f>
        <v>0</v>
      </c>
      <c r="Y2439" s="1">
        <f>'[1]RC-1(PY)'!Y2439</f>
        <v>0</v>
      </c>
      <c r="Z2439" s="1">
        <f>'[1]RC-1(PY)'!Z2439</f>
        <v>0</v>
      </c>
      <c r="AA2439" s="1">
        <f>'[1]RC-1(PY)'!AA2439</f>
        <v>0</v>
      </c>
      <c r="AB2439" s="1">
        <f>'[1]RC-1(PY)'!AB2439</f>
        <v>0</v>
      </c>
      <c r="AC2439" s="1">
        <f>'[1]RC-1(PY)'!AC2439</f>
        <v>0</v>
      </c>
      <c r="AD2439" s="1">
        <f>'[1]RC-1(PY)'!AD2439</f>
        <v>0</v>
      </c>
      <c r="AE2439" s="1">
        <f>'[1]RC-1(PY)'!AE2439</f>
        <v>0</v>
      </c>
      <c r="AF2439" s="1">
        <f>'[1]RC-1(PY)'!AF2439</f>
        <v>0</v>
      </c>
      <c r="AG2439" s="1">
        <f>'[1]RC-1(PY)'!AG2439</f>
        <v>0</v>
      </c>
      <c r="AH2439" s="1">
        <f>'[1]RC-1(PY)'!AH2439</f>
        <v>0</v>
      </c>
      <c r="AI2439" s="1">
        <f>'[1]RC-1(PY)'!AI2439</f>
        <v>0</v>
      </c>
    </row>
    <row r="2440" spans="1:35" x14ac:dyDescent="0.3">
      <c r="A2440" s="1">
        <f>'[1]RC-1(PY)'!A2440</f>
        <v>0</v>
      </c>
      <c r="B2440" s="1">
        <f>'[1]RC-1(PY)'!B2440</f>
        <v>0</v>
      </c>
      <c r="C2440" s="1">
        <f>'[1]RC-1(PY)'!C2440</f>
        <v>0</v>
      </c>
      <c r="D2440" s="1">
        <f>'[1]RC-1(PY)'!D2440</f>
        <v>0</v>
      </c>
      <c r="E2440" s="1">
        <f>'[1]RC-1(PY)'!E2440</f>
        <v>0</v>
      </c>
      <c r="F2440" s="1">
        <f>'[1]RC-1(PY)'!F2440</f>
        <v>0</v>
      </c>
      <c r="G2440" s="1">
        <f>'[1]RC-1(PY)'!G2440</f>
        <v>0</v>
      </c>
      <c r="H2440" s="1">
        <f>'[1]RC-1(PY)'!H2440</f>
        <v>0</v>
      </c>
      <c r="I2440" s="1">
        <f>'[1]RC-1(PY)'!I2440</f>
        <v>0</v>
      </c>
      <c r="J2440" s="1">
        <f>'[1]RC-1(PY)'!J2440</f>
        <v>0</v>
      </c>
      <c r="K2440" s="1">
        <f>'[1]RC-1(PY)'!K2440</f>
        <v>0</v>
      </c>
      <c r="L2440" s="1">
        <f>'[1]RC-1(PY)'!L2440</f>
        <v>0</v>
      </c>
      <c r="M2440" s="1">
        <f>'[1]RC-1(PY)'!M2440</f>
        <v>0</v>
      </c>
      <c r="N2440" s="1">
        <f>'[1]RC-1(PY)'!N2440</f>
        <v>0</v>
      </c>
      <c r="O2440" s="1">
        <f>'[1]RC-1(PY)'!O2440</f>
        <v>0</v>
      </c>
      <c r="P2440" s="1">
        <f>'[1]RC-1(PY)'!P2440</f>
        <v>0</v>
      </c>
      <c r="Q2440" s="1">
        <f>'[1]RC-1(PY)'!Q2440</f>
        <v>0</v>
      </c>
      <c r="R2440" s="1">
        <f>'[1]RC-1(PY)'!R2440</f>
        <v>0</v>
      </c>
      <c r="S2440" s="1">
        <f>'[1]RC-1(PY)'!S2440</f>
        <v>0</v>
      </c>
      <c r="T2440" s="1">
        <f>'[1]RC-1(PY)'!T2440</f>
        <v>0</v>
      </c>
      <c r="U2440" s="1">
        <f>'[1]RC-1(PY)'!U2440</f>
        <v>0</v>
      </c>
      <c r="V2440" s="1">
        <f>'[1]RC-1(PY)'!V2440</f>
        <v>0</v>
      </c>
      <c r="W2440" s="1">
        <f>'[1]RC-1(PY)'!W2440</f>
        <v>0</v>
      </c>
      <c r="X2440" s="1">
        <f>'[1]RC-1(PY)'!X2440</f>
        <v>0</v>
      </c>
      <c r="Y2440" s="1">
        <f>'[1]RC-1(PY)'!Y2440</f>
        <v>0</v>
      </c>
      <c r="Z2440" s="1">
        <f>'[1]RC-1(PY)'!Z2440</f>
        <v>0</v>
      </c>
      <c r="AA2440" s="1">
        <f>'[1]RC-1(PY)'!AA2440</f>
        <v>0</v>
      </c>
      <c r="AB2440" s="1">
        <f>'[1]RC-1(PY)'!AB2440</f>
        <v>0</v>
      </c>
      <c r="AC2440" s="1">
        <f>'[1]RC-1(PY)'!AC2440</f>
        <v>0</v>
      </c>
      <c r="AD2440" s="1">
        <f>'[1]RC-1(PY)'!AD2440</f>
        <v>0</v>
      </c>
      <c r="AE2440" s="1">
        <f>'[1]RC-1(PY)'!AE2440</f>
        <v>0</v>
      </c>
      <c r="AF2440" s="1">
        <f>'[1]RC-1(PY)'!AF2440</f>
        <v>0</v>
      </c>
      <c r="AG2440" s="1">
        <f>'[1]RC-1(PY)'!AG2440</f>
        <v>0</v>
      </c>
      <c r="AH2440" s="1">
        <f>'[1]RC-1(PY)'!AH2440</f>
        <v>0</v>
      </c>
      <c r="AI2440" s="1">
        <f>'[1]RC-1(PY)'!AI2440</f>
        <v>0</v>
      </c>
    </row>
    <row r="2441" spans="1:35" x14ac:dyDescent="0.3">
      <c r="A2441" s="1">
        <f>'[1]RC-1(PY)'!A2441</f>
        <v>0</v>
      </c>
      <c r="B2441" s="1">
        <f>'[1]RC-1(PY)'!B2441</f>
        <v>0</v>
      </c>
      <c r="C2441" s="1">
        <f>'[1]RC-1(PY)'!C2441</f>
        <v>0</v>
      </c>
      <c r="D2441" s="1">
        <f>'[1]RC-1(PY)'!D2441</f>
        <v>0</v>
      </c>
      <c r="E2441" s="1">
        <f>'[1]RC-1(PY)'!E2441</f>
        <v>0</v>
      </c>
      <c r="F2441" s="1">
        <f>'[1]RC-1(PY)'!F2441</f>
        <v>0</v>
      </c>
      <c r="G2441" s="1">
        <f>'[1]RC-1(PY)'!G2441</f>
        <v>0</v>
      </c>
      <c r="H2441" s="1">
        <f>'[1]RC-1(PY)'!H2441</f>
        <v>0</v>
      </c>
      <c r="I2441" s="1">
        <f>'[1]RC-1(PY)'!I2441</f>
        <v>0</v>
      </c>
      <c r="J2441" s="1">
        <f>'[1]RC-1(PY)'!J2441</f>
        <v>0</v>
      </c>
      <c r="K2441" s="1">
        <f>'[1]RC-1(PY)'!K2441</f>
        <v>0</v>
      </c>
      <c r="L2441" s="1">
        <f>'[1]RC-1(PY)'!L2441</f>
        <v>0</v>
      </c>
      <c r="M2441" s="1">
        <f>'[1]RC-1(PY)'!M2441</f>
        <v>0</v>
      </c>
      <c r="N2441" s="1">
        <f>'[1]RC-1(PY)'!N2441</f>
        <v>0</v>
      </c>
      <c r="O2441" s="1">
        <f>'[1]RC-1(PY)'!O2441</f>
        <v>0</v>
      </c>
      <c r="P2441" s="1">
        <f>'[1]RC-1(PY)'!P2441</f>
        <v>0</v>
      </c>
      <c r="Q2441" s="1">
        <f>'[1]RC-1(PY)'!Q2441</f>
        <v>0</v>
      </c>
      <c r="R2441" s="1">
        <f>'[1]RC-1(PY)'!R2441</f>
        <v>0</v>
      </c>
      <c r="S2441" s="1">
        <f>'[1]RC-1(PY)'!S2441</f>
        <v>0</v>
      </c>
      <c r="T2441" s="1">
        <f>'[1]RC-1(PY)'!T2441</f>
        <v>0</v>
      </c>
      <c r="U2441" s="1">
        <f>'[1]RC-1(PY)'!U2441</f>
        <v>0</v>
      </c>
      <c r="V2441" s="1">
        <f>'[1]RC-1(PY)'!V2441</f>
        <v>0</v>
      </c>
      <c r="W2441" s="1">
        <f>'[1]RC-1(PY)'!W2441</f>
        <v>0</v>
      </c>
      <c r="X2441" s="1">
        <f>'[1]RC-1(PY)'!X2441</f>
        <v>0</v>
      </c>
      <c r="Y2441" s="1">
        <f>'[1]RC-1(PY)'!Y2441</f>
        <v>0</v>
      </c>
      <c r="Z2441" s="1">
        <f>'[1]RC-1(PY)'!Z2441</f>
        <v>0</v>
      </c>
      <c r="AA2441" s="1">
        <f>'[1]RC-1(PY)'!AA2441</f>
        <v>0</v>
      </c>
      <c r="AB2441" s="1">
        <f>'[1]RC-1(PY)'!AB2441</f>
        <v>0</v>
      </c>
      <c r="AC2441" s="1">
        <f>'[1]RC-1(PY)'!AC2441</f>
        <v>0</v>
      </c>
      <c r="AD2441" s="1">
        <f>'[1]RC-1(PY)'!AD2441</f>
        <v>0</v>
      </c>
      <c r="AE2441" s="1">
        <f>'[1]RC-1(PY)'!AE2441</f>
        <v>0</v>
      </c>
      <c r="AF2441" s="1">
        <f>'[1]RC-1(PY)'!AF2441</f>
        <v>0</v>
      </c>
      <c r="AG2441" s="1">
        <f>'[1]RC-1(PY)'!AG2441</f>
        <v>0</v>
      </c>
      <c r="AH2441" s="1">
        <f>'[1]RC-1(PY)'!AH2441</f>
        <v>0</v>
      </c>
      <c r="AI2441" s="1">
        <f>'[1]RC-1(PY)'!AI2441</f>
        <v>0</v>
      </c>
    </row>
    <row r="2442" spans="1:35" x14ac:dyDescent="0.3">
      <c r="A2442" s="1">
        <f>'[1]RC-1(PY)'!A2442</f>
        <v>0</v>
      </c>
      <c r="B2442" s="1">
        <f>'[1]RC-1(PY)'!B2442</f>
        <v>0</v>
      </c>
      <c r="C2442" s="1">
        <f>'[1]RC-1(PY)'!C2442</f>
        <v>0</v>
      </c>
      <c r="D2442" s="1">
        <f>'[1]RC-1(PY)'!D2442</f>
        <v>0</v>
      </c>
      <c r="E2442" s="1">
        <f>'[1]RC-1(PY)'!E2442</f>
        <v>0</v>
      </c>
      <c r="F2442" s="1">
        <f>'[1]RC-1(PY)'!F2442</f>
        <v>0</v>
      </c>
      <c r="G2442" s="1">
        <f>'[1]RC-1(PY)'!G2442</f>
        <v>0</v>
      </c>
      <c r="H2442" s="1">
        <f>'[1]RC-1(PY)'!H2442</f>
        <v>0</v>
      </c>
      <c r="I2442" s="1">
        <f>'[1]RC-1(PY)'!I2442</f>
        <v>0</v>
      </c>
      <c r="J2442" s="1">
        <f>'[1]RC-1(PY)'!J2442</f>
        <v>0</v>
      </c>
      <c r="K2442" s="1">
        <f>'[1]RC-1(PY)'!K2442</f>
        <v>0</v>
      </c>
      <c r="L2442" s="1">
        <f>'[1]RC-1(PY)'!L2442</f>
        <v>0</v>
      </c>
      <c r="M2442" s="1">
        <f>'[1]RC-1(PY)'!M2442</f>
        <v>0</v>
      </c>
      <c r="N2442" s="1">
        <f>'[1]RC-1(PY)'!N2442</f>
        <v>0</v>
      </c>
      <c r="O2442" s="1">
        <f>'[1]RC-1(PY)'!O2442</f>
        <v>0</v>
      </c>
      <c r="P2442" s="1">
        <f>'[1]RC-1(PY)'!P2442</f>
        <v>0</v>
      </c>
      <c r="Q2442" s="1">
        <f>'[1]RC-1(PY)'!Q2442</f>
        <v>0</v>
      </c>
      <c r="R2442" s="1">
        <f>'[1]RC-1(PY)'!R2442</f>
        <v>0</v>
      </c>
      <c r="S2442" s="1">
        <f>'[1]RC-1(PY)'!S2442</f>
        <v>0</v>
      </c>
      <c r="T2442" s="1">
        <f>'[1]RC-1(PY)'!T2442</f>
        <v>0</v>
      </c>
      <c r="U2442" s="1">
        <f>'[1]RC-1(PY)'!U2442</f>
        <v>0</v>
      </c>
      <c r="V2442" s="1">
        <f>'[1]RC-1(PY)'!V2442</f>
        <v>0</v>
      </c>
      <c r="W2442" s="1">
        <f>'[1]RC-1(PY)'!W2442</f>
        <v>0</v>
      </c>
      <c r="X2442" s="1">
        <f>'[1]RC-1(PY)'!X2442</f>
        <v>0</v>
      </c>
      <c r="Y2442" s="1">
        <f>'[1]RC-1(PY)'!Y2442</f>
        <v>0</v>
      </c>
      <c r="Z2442" s="1">
        <f>'[1]RC-1(PY)'!Z2442</f>
        <v>0</v>
      </c>
      <c r="AA2442" s="1">
        <f>'[1]RC-1(PY)'!AA2442</f>
        <v>0</v>
      </c>
      <c r="AB2442" s="1">
        <f>'[1]RC-1(PY)'!AB2442</f>
        <v>0</v>
      </c>
      <c r="AC2442" s="1">
        <f>'[1]RC-1(PY)'!AC2442</f>
        <v>0</v>
      </c>
      <c r="AD2442" s="1">
        <f>'[1]RC-1(PY)'!AD2442</f>
        <v>0</v>
      </c>
      <c r="AE2442" s="1">
        <f>'[1]RC-1(PY)'!AE2442</f>
        <v>0</v>
      </c>
      <c r="AF2442" s="1">
        <f>'[1]RC-1(PY)'!AF2442</f>
        <v>0</v>
      </c>
      <c r="AG2442" s="1">
        <f>'[1]RC-1(PY)'!AG2442</f>
        <v>0</v>
      </c>
      <c r="AH2442" s="1">
        <f>'[1]RC-1(PY)'!AH2442</f>
        <v>0</v>
      </c>
      <c r="AI2442" s="1">
        <f>'[1]RC-1(PY)'!AI2442</f>
        <v>0</v>
      </c>
    </row>
    <row r="2443" spans="1:35" x14ac:dyDescent="0.3">
      <c r="A2443" s="1">
        <f>'[1]RC-1(PY)'!A2443</f>
        <v>0</v>
      </c>
      <c r="B2443" s="1">
        <f>'[1]RC-1(PY)'!B2443</f>
        <v>0</v>
      </c>
      <c r="C2443" s="1">
        <f>'[1]RC-1(PY)'!C2443</f>
        <v>0</v>
      </c>
      <c r="D2443" s="1">
        <f>'[1]RC-1(PY)'!D2443</f>
        <v>0</v>
      </c>
      <c r="E2443" s="1">
        <f>'[1]RC-1(PY)'!E2443</f>
        <v>0</v>
      </c>
      <c r="F2443" s="1">
        <f>'[1]RC-1(PY)'!F2443</f>
        <v>0</v>
      </c>
      <c r="G2443" s="1">
        <f>'[1]RC-1(PY)'!G2443</f>
        <v>0</v>
      </c>
      <c r="H2443" s="1">
        <f>'[1]RC-1(PY)'!H2443</f>
        <v>0</v>
      </c>
      <c r="I2443" s="1">
        <f>'[1]RC-1(PY)'!I2443</f>
        <v>0</v>
      </c>
      <c r="J2443" s="1">
        <f>'[1]RC-1(PY)'!J2443</f>
        <v>0</v>
      </c>
      <c r="K2443" s="1">
        <f>'[1]RC-1(PY)'!K2443</f>
        <v>0</v>
      </c>
      <c r="L2443" s="1">
        <f>'[1]RC-1(PY)'!L2443</f>
        <v>0</v>
      </c>
      <c r="M2443" s="1">
        <f>'[1]RC-1(PY)'!M2443</f>
        <v>0</v>
      </c>
      <c r="N2443" s="1">
        <f>'[1]RC-1(PY)'!N2443</f>
        <v>0</v>
      </c>
      <c r="O2443" s="1">
        <f>'[1]RC-1(PY)'!O2443</f>
        <v>0</v>
      </c>
      <c r="P2443" s="1">
        <f>'[1]RC-1(PY)'!P2443</f>
        <v>0</v>
      </c>
      <c r="Q2443" s="1">
        <f>'[1]RC-1(PY)'!Q2443</f>
        <v>0</v>
      </c>
      <c r="R2443" s="1">
        <f>'[1]RC-1(PY)'!R2443</f>
        <v>0</v>
      </c>
      <c r="S2443" s="1">
        <f>'[1]RC-1(PY)'!S2443</f>
        <v>0</v>
      </c>
      <c r="T2443" s="1">
        <f>'[1]RC-1(PY)'!T2443</f>
        <v>0</v>
      </c>
      <c r="U2443" s="1">
        <f>'[1]RC-1(PY)'!U2443</f>
        <v>0</v>
      </c>
      <c r="V2443" s="1">
        <f>'[1]RC-1(PY)'!V2443</f>
        <v>0</v>
      </c>
      <c r="W2443" s="1">
        <f>'[1]RC-1(PY)'!W2443</f>
        <v>0</v>
      </c>
      <c r="X2443" s="1">
        <f>'[1]RC-1(PY)'!X2443</f>
        <v>0</v>
      </c>
      <c r="Y2443" s="1">
        <f>'[1]RC-1(PY)'!Y2443</f>
        <v>0</v>
      </c>
      <c r="Z2443" s="1">
        <f>'[1]RC-1(PY)'!Z2443</f>
        <v>0</v>
      </c>
      <c r="AA2443" s="1">
        <f>'[1]RC-1(PY)'!AA2443</f>
        <v>0</v>
      </c>
      <c r="AB2443" s="1">
        <f>'[1]RC-1(PY)'!AB2443</f>
        <v>0</v>
      </c>
      <c r="AC2443" s="1">
        <f>'[1]RC-1(PY)'!AC2443</f>
        <v>0</v>
      </c>
      <c r="AD2443" s="1">
        <f>'[1]RC-1(PY)'!AD2443</f>
        <v>0</v>
      </c>
      <c r="AE2443" s="1">
        <f>'[1]RC-1(PY)'!AE2443</f>
        <v>0</v>
      </c>
      <c r="AF2443" s="1">
        <f>'[1]RC-1(PY)'!AF2443</f>
        <v>0</v>
      </c>
      <c r="AG2443" s="1">
        <f>'[1]RC-1(PY)'!AG2443</f>
        <v>0</v>
      </c>
      <c r="AH2443" s="1">
        <f>'[1]RC-1(PY)'!AH2443</f>
        <v>0</v>
      </c>
      <c r="AI2443" s="1">
        <f>'[1]RC-1(PY)'!AI2443</f>
        <v>0</v>
      </c>
    </row>
    <row r="2444" spans="1:35" x14ac:dyDescent="0.3">
      <c r="A2444" s="1">
        <f>'[1]RC-1(PY)'!A2444</f>
        <v>0</v>
      </c>
      <c r="B2444" s="1">
        <f>'[1]RC-1(PY)'!B2444</f>
        <v>0</v>
      </c>
      <c r="C2444" s="1">
        <f>'[1]RC-1(PY)'!C2444</f>
        <v>0</v>
      </c>
      <c r="D2444" s="1">
        <f>'[1]RC-1(PY)'!D2444</f>
        <v>0</v>
      </c>
      <c r="E2444" s="1">
        <f>'[1]RC-1(PY)'!E2444</f>
        <v>0</v>
      </c>
      <c r="F2444" s="1">
        <f>'[1]RC-1(PY)'!F2444</f>
        <v>0</v>
      </c>
      <c r="G2444" s="1">
        <f>'[1]RC-1(PY)'!G2444</f>
        <v>0</v>
      </c>
      <c r="H2444" s="1">
        <f>'[1]RC-1(PY)'!H2444</f>
        <v>0</v>
      </c>
      <c r="I2444" s="1">
        <f>'[1]RC-1(PY)'!I2444</f>
        <v>0</v>
      </c>
      <c r="J2444" s="1">
        <f>'[1]RC-1(PY)'!J2444</f>
        <v>0</v>
      </c>
      <c r="K2444" s="1">
        <f>'[1]RC-1(PY)'!K2444</f>
        <v>0</v>
      </c>
      <c r="L2444" s="1">
        <f>'[1]RC-1(PY)'!L2444</f>
        <v>0</v>
      </c>
      <c r="M2444" s="1">
        <f>'[1]RC-1(PY)'!M2444</f>
        <v>0</v>
      </c>
      <c r="N2444" s="1">
        <f>'[1]RC-1(PY)'!N2444</f>
        <v>0</v>
      </c>
      <c r="O2444" s="1">
        <f>'[1]RC-1(PY)'!O2444</f>
        <v>0</v>
      </c>
      <c r="P2444" s="1">
        <f>'[1]RC-1(PY)'!P2444</f>
        <v>0</v>
      </c>
      <c r="Q2444" s="1">
        <f>'[1]RC-1(PY)'!Q2444</f>
        <v>0</v>
      </c>
      <c r="R2444" s="1">
        <f>'[1]RC-1(PY)'!R2444</f>
        <v>0</v>
      </c>
      <c r="S2444" s="1">
        <f>'[1]RC-1(PY)'!S2444</f>
        <v>0</v>
      </c>
      <c r="T2444" s="1">
        <f>'[1]RC-1(PY)'!T2444</f>
        <v>0</v>
      </c>
      <c r="U2444" s="1">
        <f>'[1]RC-1(PY)'!U2444</f>
        <v>0</v>
      </c>
      <c r="V2444" s="1">
        <f>'[1]RC-1(PY)'!V2444</f>
        <v>0</v>
      </c>
      <c r="W2444" s="1">
        <f>'[1]RC-1(PY)'!W2444</f>
        <v>0</v>
      </c>
      <c r="X2444" s="1">
        <f>'[1]RC-1(PY)'!X2444</f>
        <v>0</v>
      </c>
      <c r="Y2444" s="1">
        <f>'[1]RC-1(PY)'!Y2444</f>
        <v>0</v>
      </c>
      <c r="Z2444" s="1">
        <f>'[1]RC-1(PY)'!Z2444</f>
        <v>0</v>
      </c>
      <c r="AA2444" s="1">
        <f>'[1]RC-1(PY)'!AA2444</f>
        <v>0</v>
      </c>
      <c r="AB2444" s="1">
        <f>'[1]RC-1(PY)'!AB2444</f>
        <v>0</v>
      </c>
      <c r="AC2444" s="1">
        <f>'[1]RC-1(PY)'!AC2444</f>
        <v>0</v>
      </c>
      <c r="AD2444" s="1">
        <f>'[1]RC-1(PY)'!AD2444</f>
        <v>0</v>
      </c>
      <c r="AE2444" s="1">
        <f>'[1]RC-1(PY)'!AE2444</f>
        <v>0</v>
      </c>
      <c r="AF2444" s="1">
        <f>'[1]RC-1(PY)'!AF2444</f>
        <v>0</v>
      </c>
      <c r="AG2444" s="1">
        <f>'[1]RC-1(PY)'!AG2444</f>
        <v>0</v>
      </c>
      <c r="AH2444" s="1">
        <f>'[1]RC-1(PY)'!AH2444</f>
        <v>0</v>
      </c>
      <c r="AI2444" s="1">
        <f>'[1]RC-1(PY)'!AI2444</f>
        <v>0</v>
      </c>
    </row>
    <row r="2445" spans="1:35" x14ac:dyDescent="0.3">
      <c r="A2445" s="1">
        <f>'[1]RC-1(PY)'!A2445</f>
        <v>0</v>
      </c>
      <c r="B2445" s="1">
        <f>'[1]RC-1(PY)'!B2445</f>
        <v>0</v>
      </c>
      <c r="C2445" s="1">
        <f>'[1]RC-1(PY)'!C2445</f>
        <v>0</v>
      </c>
      <c r="D2445" s="1">
        <f>'[1]RC-1(PY)'!D2445</f>
        <v>0</v>
      </c>
      <c r="E2445" s="1">
        <f>'[1]RC-1(PY)'!E2445</f>
        <v>0</v>
      </c>
      <c r="F2445" s="1">
        <f>'[1]RC-1(PY)'!F2445</f>
        <v>0</v>
      </c>
      <c r="G2445" s="1">
        <f>'[1]RC-1(PY)'!G2445</f>
        <v>0</v>
      </c>
      <c r="H2445" s="1">
        <f>'[1]RC-1(PY)'!H2445</f>
        <v>0</v>
      </c>
      <c r="I2445" s="1">
        <f>'[1]RC-1(PY)'!I2445</f>
        <v>0</v>
      </c>
      <c r="J2445" s="1">
        <f>'[1]RC-1(PY)'!J2445</f>
        <v>0</v>
      </c>
      <c r="K2445" s="1">
        <f>'[1]RC-1(PY)'!K2445</f>
        <v>0</v>
      </c>
      <c r="L2445" s="1">
        <f>'[1]RC-1(PY)'!L2445</f>
        <v>0</v>
      </c>
      <c r="M2445" s="1">
        <f>'[1]RC-1(PY)'!M2445</f>
        <v>0</v>
      </c>
      <c r="N2445" s="1">
        <f>'[1]RC-1(PY)'!N2445</f>
        <v>0</v>
      </c>
      <c r="O2445" s="1">
        <f>'[1]RC-1(PY)'!O2445</f>
        <v>0</v>
      </c>
      <c r="P2445" s="1">
        <f>'[1]RC-1(PY)'!P2445</f>
        <v>0</v>
      </c>
      <c r="Q2445" s="1">
        <f>'[1]RC-1(PY)'!Q2445</f>
        <v>0</v>
      </c>
      <c r="R2445" s="1">
        <f>'[1]RC-1(PY)'!R2445</f>
        <v>0</v>
      </c>
      <c r="S2445" s="1">
        <f>'[1]RC-1(PY)'!S2445</f>
        <v>0</v>
      </c>
      <c r="T2445" s="1">
        <f>'[1]RC-1(PY)'!T2445</f>
        <v>0</v>
      </c>
      <c r="U2445" s="1">
        <f>'[1]RC-1(PY)'!U2445</f>
        <v>0</v>
      </c>
      <c r="V2445" s="1">
        <f>'[1]RC-1(PY)'!V2445</f>
        <v>0</v>
      </c>
      <c r="W2445" s="1">
        <f>'[1]RC-1(PY)'!W2445</f>
        <v>0</v>
      </c>
      <c r="X2445" s="1">
        <f>'[1]RC-1(PY)'!X2445</f>
        <v>0</v>
      </c>
      <c r="Y2445" s="1">
        <f>'[1]RC-1(PY)'!Y2445</f>
        <v>0</v>
      </c>
      <c r="Z2445" s="1">
        <f>'[1]RC-1(PY)'!Z2445</f>
        <v>0</v>
      </c>
      <c r="AA2445" s="1">
        <f>'[1]RC-1(PY)'!AA2445</f>
        <v>0</v>
      </c>
      <c r="AB2445" s="1">
        <f>'[1]RC-1(PY)'!AB2445</f>
        <v>0</v>
      </c>
      <c r="AC2445" s="1">
        <f>'[1]RC-1(PY)'!AC2445</f>
        <v>0</v>
      </c>
      <c r="AD2445" s="1">
        <f>'[1]RC-1(PY)'!AD2445</f>
        <v>0</v>
      </c>
      <c r="AE2445" s="1">
        <f>'[1]RC-1(PY)'!AE2445</f>
        <v>0</v>
      </c>
      <c r="AF2445" s="1">
        <f>'[1]RC-1(PY)'!AF2445</f>
        <v>0</v>
      </c>
      <c r="AG2445" s="1">
        <f>'[1]RC-1(PY)'!AG2445</f>
        <v>0</v>
      </c>
      <c r="AH2445" s="1">
        <f>'[1]RC-1(PY)'!AH2445</f>
        <v>0</v>
      </c>
      <c r="AI2445" s="1">
        <f>'[1]RC-1(PY)'!AI2445</f>
        <v>0</v>
      </c>
    </row>
    <row r="2446" spans="1:35" x14ac:dyDescent="0.3">
      <c r="A2446" s="1">
        <f>'[1]RC-1(PY)'!A2446</f>
        <v>0</v>
      </c>
      <c r="B2446" s="1">
        <f>'[1]RC-1(PY)'!B2446</f>
        <v>0</v>
      </c>
      <c r="C2446" s="1">
        <f>'[1]RC-1(PY)'!C2446</f>
        <v>0</v>
      </c>
      <c r="D2446" s="1">
        <f>'[1]RC-1(PY)'!D2446</f>
        <v>0</v>
      </c>
      <c r="E2446" s="1">
        <f>'[1]RC-1(PY)'!E2446</f>
        <v>0</v>
      </c>
      <c r="F2446" s="1">
        <f>'[1]RC-1(PY)'!F2446</f>
        <v>0</v>
      </c>
      <c r="G2446" s="1">
        <f>'[1]RC-1(PY)'!G2446</f>
        <v>0</v>
      </c>
      <c r="H2446" s="1">
        <f>'[1]RC-1(PY)'!H2446</f>
        <v>0</v>
      </c>
      <c r="I2446" s="1">
        <f>'[1]RC-1(PY)'!I2446</f>
        <v>0</v>
      </c>
      <c r="J2446" s="1">
        <f>'[1]RC-1(PY)'!J2446</f>
        <v>0</v>
      </c>
      <c r="K2446" s="1">
        <f>'[1]RC-1(PY)'!K2446</f>
        <v>0</v>
      </c>
      <c r="L2446" s="1">
        <f>'[1]RC-1(PY)'!L2446</f>
        <v>0</v>
      </c>
      <c r="M2446" s="1">
        <f>'[1]RC-1(PY)'!M2446</f>
        <v>0</v>
      </c>
      <c r="N2446" s="1">
        <f>'[1]RC-1(PY)'!N2446</f>
        <v>0</v>
      </c>
      <c r="O2446" s="1">
        <f>'[1]RC-1(PY)'!O2446</f>
        <v>0</v>
      </c>
      <c r="P2446" s="1">
        <f>'[1]RC-1(PY)'!P2446</f>
        <v>0</v>
      </c>
      <c r="Q2446" s="1">
        <f>'[1]RC-1(PY)'!Q2446</f>
        <v>0</v>
      </c>
      <c r="R2446" s="1">
        <f>'[1]RC-1(PY)'!R2446</f>
        <v>0</v>
      </c>
      <c r="S2446" s="1">
        <f>'[1]RC-1(PY)'!S2446</f>
        <v>0</v>
      </c>
      <c r="T2446" s="1">
        <f>'[1]RC-1(PY)'!T2446</f>
        <v>0</v>
      </c>
      <c r="U2446" s="1">
        <f>'[1]RC-1(PY)'!U2446</f>
        <v>0</v>
      </c>
      <c r="V2446" s="1">
        <f>'[1]RC-1(PY)'!V2446</f>
        <v>0</v>
      </c>
      <c r="W2446" s="1">
        <f>'[1]RC-1(PY)'!W2446</f>
        <v>0</v>
      </c>
      <c r="X2446" s="1">
        <f>'[1]RC-1(PY)'!X2446</f>
        <v>0</v>
      </c>
      <c r="Y2446" s="1">
        <f>'[1]RC-1(PY)'!Y2446</f>
        <v>0</v>
      </c>
      <c r="Z2446" s="1">
        <f>'[1]RC-1(PY)'!Z2446</f>
        <v>0</v>
      </c>
      <c r="AA2446" s="1">
        <f>'[1]RC-1(PY)'!AA2446</f>
        <v>0</v>
      </c>
      <c r="AB2446" s="1">
        <f>'[1]RC-1(PY)'!AB2446</f>
        <v>0</v>
      </c>
      <c r="AC2446" s="1">
        <f>'[1]RC-1(PY)'!AC2446</f>
        <v>0</v>
      </c>
      <c r="AD2446" s="1">
        <f>'[1]RC-1(PY)'!AD2446</f>
        <v>0</v>
      </c>
      <c r="AE2446" s="1">
        <f>'[1]RC-1(PY)'!AE2446</f>
        <v>0</v>
      </c>
      <c r="AF2446" s="1">
        <f>'[1]RC-1(PY)'!AF2446</f>
        <v>0</v>
      </c>
      <c r="AG2446" s="1">
        <f>'[1]RC-1(PY)'!AG2446</f>
        <v>0</v>
      </c>
      <c r="AH2446" s="1">
        <f>'[1]RC-1(PY)'!AH2446</f>
        <v>0</v>
      </c>
      <c r="AI2446" s="1">
        <f>'[1]RC-1(PY)'!AI2446</f>
        <v>0</v>
      </c>
    </row>
    <row r="2447" spans="1:35" x14ac:dyDescent="0.3">
      <c r="A2447" s="1">
        <f>'[1]RC-1(PY)'!A2447</f>
        <v>0</v>
      </c>
      <c r="B2447" s="1">
        <f>'[1]RC-1(PY)'!B2447</f>
        <v>0</v>
      </c>
      <c r="C2447" s="1">
        <f>'[1]RC-1(PY)'!C2447</f>
        <v>0</v>
      </c>
      <c r="D2447" s="1">
        <f>'[1]RC-1(PY)'!D2447</f>
        <v>0</v>
      </c>
      <c r="E2447" s="1">
        <f>'[1]RC-1(PY)'!E2447</f>
        <v>0</v>
      </c>
      <c r="F2447" s="1">
        <f>'[1]RC-1(PY)'!F2447</f>
        <v>0</v>
      </c>
      <c r="G2447" s="1">
        <f>'[1]RC-1(PY)'!G2447</f>
        <v>0</v>
      </c>
      <c r="H2447" s="1">
        <f>'[1]RC-1(PY)'!H2447</f>
        <v>0</v>
      </c>
      <c r="I2447" s="1">
        <f>'[1]RC-1(PY)'!I2447</f>
        <v>0</v>
      </c>
      <c r="J2447" s="1">
        <f>'[1]RC-1(PY)'!J2447</f>
        <v>0</v>
      </c>
      <c r="K2447" s="1">
        <f>'[1]RC-1(PY)'!K2447</f>
        <v>0</v>
      </c>
      <c r="L2447" s="1">
        <f>'[1]RC-1(PY)'!L2447</f>
        <v>0</v>
      </c>
      <c r="M2447" s="1">
        <f>'[1]RC-1(PY)'!M2447</f>
        <v>0</v>
      </c>
      <c r="N2447" s="1">
        <f>'[1]RC-1(PY)'!N2447</f>
        <v>0</v>
      </c>
      <c r="O2447" s="1">
        <f>'[1]RC-1(PY)'!O2447</f>
        <v>0</v>
      </c>
      <c r="P2447" s="1">
        <f>'[1]RC-1(PY)'!P2447</f>
        <v>0</v>
      </c>
      <c r="Q2447" s="1">
        <f>'[1]RC-1(PY)'!Q2447</f>
        <v>0</v>
      </c>
      <c r="R2447" s="1">
        <f>'[1]RC-1(PY)'!R2447</f>
        <v>0</v>
      </c>
      <c r="S2447" s="1">
        <f>'[1]RC-1(PY)'!S2447</f>
        <v>0</v>
      </c>
      <c r="T2447" s="1">
        <f>'[1]RC-1(PY)'!T2447</f>
        <v>0</v>
      </c>
      <c r="U2447" s="1">
        <f>'[1]RC-1(PY)'!U2447</f>
        <v>0</v>
      </c>
      <c r="V2447" s="1">
        <f>'[1]RC-1(PY)'!V2447</f>
        <v>0</v>
      </c>
      <c r="W2447" s="1">
        <f>'[1]RC-1(PY)'!W2447</f>
        <v>0</v>
      </c>
      <c r="X2447" s="1">
        <f>'[1]RC-1(PY)'!X2447</f>
        <v>0</v>
      </c>
      <c r="Y2447" s="1">
        <f>'[1]RC-1(PY)'!Y2447</f>
        <v>0</v>
      </c>
      <c r="Z2447" s="1">
        <f>'[1]RC-1(PY)'!Z2447</f>
        <v>0</v>
      </c>
      <c r="AA2447" s="1">
        <f>'[1]RC-1(PY)'!AA2447</f>
        <v>0</v>
      </c>
      <c r="AB2447" s="1">
        <f>'[1]RC-1(PY)'!AB2447</f>
        <v>0</v>
      </c>
      <c r="AC2447" s="1">
        <f>'[1]RC-1(PY)'!AC2447</f>
        <v>0</v>
      </c>
      <c r="AD2447" s="1">
        <f>'[1]RC-1(PY)'!AD2447</f>
        <v>0</v>
      </c>
      <c r="AE2447" s="1">
        <f>'[1]RC-1(PY)'!AE2447</f>
        <v>0</v>
      </c>
      <c r="AF2447" s="1">
        <f>'[1]RC-1(PY)'!AF2447</f>
        <v>0</v>
      </c>
      <c r="AG2447" s="1">
        <f>'[1]RC-1(PY)'!AG2447</f>
        <v>0</v>
      </c>
      <c r="AH2447" s="1">
        <f>'[1]RC-1(PY)'!AH2447</f>
        <v>0</v>
      </c>
      <c r="AI2447" s="1">
        <f>'[1]RC-1(PY)'!AI2447</f>
        <v>0</v>
      </c>
    </row>
    <row r="2448" spans="1:35" x14ac:dyDescent="0.3">
      <c r="A2448" s="1">
        <f>'[1]RC-1(PY)'!A2448</f>
        <v>0</v>
      </c>
      <c r="B2448" s="1">
        <f>'[1]RC-1(PY)'!B2448</f>
        <v>0</v>
      </c>
      <c r="C2448" s="1">
        <f>'[1]RC-1(PY)'!C2448</f>
        <v>0</v>
      </c>
      <c r="D2448" s="1">
        <f>'[1]RC-1(PY)'!D2448</f>
        <v>0</v>
      </c>
      <c r="E2448" s="1">
        <f>'[1]RC-1(PY)'!E2448</f>
        <v>0</v>
      </c>
      <c r="F2448" s="1">
        <f>'[1]RC-1(PY)'!F2448</f>
        <v>0</v>
      </c>
      <c r="G2448" s="1">
        <f>'[1]RC-1(PY)'!G2448</f>
        <v>0</v>
      </c>
      <c r="H2448" s="1">
        <f>'[1]RC-1(PY)'!H2448</f>
        <v>0</v>
      </c>
      <c r="I2448" s="1">
        <f>'[1]RC-1(PY)'!I2448</f>
        <v>0</v>
      </c>
      <c r="J2448" s="1">
        <f>'[1]RC-1(PY)'!J2448</f>
        <v>0</v>
      </c>
      <c r="K2448" s="1">
        <f>'[1]RC-1(PY)'!K2448</f>
        <v>0</v>
      </c>
      <c r="L2448" s="1">
        <f>'[1]RC-1(PY)'!L2448</f>
        <v>0</v>
      </c>
      <c r="M2448" s="1">
        <f>'[1]RC-1(PY)'!M2448</f>
        <v>0</v>
      </c>
      <c r="N2448" s="1">
        <f>'[1]RC-1(PY)'!N2448</f>
        <v>0</v>
      </c>
      <c r="O2448" s="1">
        <f>'[1]RC-1(PY)'!O2448</f>
        <v>0</v>
      </c>
      <c r="P2448" s="1">
        <f>'[1]RC-1(PY)'!P2448</f>
        <v>0</v>
      </c>
      <c r="Q2448" s="1">
        <f>'[1]RC-1(PY)'!Q2448</f>
        <v>0</v>
      </c>
      <c r="R2448" s="1">
        <f>'[1]RC-1(PY)'!R2448</f>
        <v>0</v>
      </c>
      <c r="S2448" s="1">
        <f>'[1]RC-1(PY)'!S2448</f>
        <v>0</v>
      </c>
      <c r="T2448" s="1">
        <f>'[1]RC-1(PY)'!T2448</f>
        <v>0</v>
      </c>
      <c r="U2448" s="1">
        <f>'[1]RC-1(PY)'!U2448</f>
        <v>0</v>
      </c>
      <c r="V2448" s="1">
        <f>'[1]RC-1(PY)'!V2448</f>
        <v>0</v>
      </c>
      <c r="W2448" s="1">
        <f>'[1]RC-1(PY)'!W2448</f>
        <v>0</v>
      </c>
      <c r="X2448" s="1">
        <f>'[1]RC-1(PY)'!X2448</f>
        <v>0</v>
      </c>
      <c r="Y2448" s="1">
        <f>'[1]RC-1(PY)'!Y2448</f>
        <v>0</v>
      </c>
      <c r="Z2448" s="1">
        <f>'[1]RC-1(PY)'!Z2448</f>
        <v>0</v>
      </c>
      <c r="AA2448" s="1">
        <f>'[1]RC-1(PY)'!AA2448</f>
        <v>0</v>
      </c>
      <c r="AB2448" s="1">
        <f>'[1]RC-1(PY)'!AB2448</f>
        <v>0</v>
      </c>
      <c r="AC2448" s="1">
        <f>'[1]RC-1(PY)'!AC2448</f>
        <v>0</v>
      </c>
      <c r="AD2448" s="1">
        <f>'[1]RC-1(PY)'!AD2448</f>
        <v>0</v>
      </c>
      <c r="AE2448" s="1">
        <f>'[1]RC-1(PY)'!AE2448</f>
        <v>0</v>
      </c>
      <c r="AF2448" s="1">
        <f>'[1]RC-1(PY)'!AF2448</f>
        <v>0</v>
      </c>
      <c r="AG2448" s="1">
        <f>'[1]RC-1(PY)'!AG2448</f>
        <v>0</v>
      </c>
      <c r="AH2448" s="1">
        <f>'[1]RC-1(PY)'!AH2448</f>
        <v>0</v>
      </c>
      <c r="AI2448" s="1">
        <f>'[1]RC-1(PY)'!AI2448</f>
        <v>0</v>
      </c>
    </row>
    <row r="2449" spans="1:35" x14ac:dyDescent="0.3">
      <c r="A2449" s="1">
        <f>'[1]RC-1(PY)'!A2449</f>
        <v>0</v>
      </c>
      <c r="B2449" s="1">
        <f>'[1]RC-1(PY)'!B2449</f>
        <v>0</v>
      </c>
      <c r="C2449" s="1">
        <f>'[1]RC-1(PY)'!C2449</f>
        <v>0</v>
      </c>
      <c r="D2449" s="1">
        <f>'[1]RC-1(PY)'!D2449</f>
        <v>0</v>
      </c>
      <c r="E2449" s="1">
        <f>'[1]RC-1(PY)'!E2449</f>
        <v>0</v>
      </c>
      <c r="F2449" s="1">
        <f>'[1]RC-1(PY)'!F2449</f>
        <v>0</v>
      </c>
      <c r="G2449" s="1">
        <f>'[1]RC-1(PY)'!G2449</f>
        <v>0</v>
      </c>
      <c r="H2449" s="1">
        <f>'[1]RC-1(PY)'!H2449</f>
        <v>0</v>
      </c>
      <c r="I2449" s="1">
        <f>'[1]RC-1(PY)'!I2449</f>
        <v>0</v>
      </c>
      <c r="J2449" s="1">
        <f>'[1]RC-1(PY)'!J2449</f>
        <v>0</v>
      </c>
      <c r="K2449" s="1">
        <f>'[1]RC-1(PY)'!K2449</f>
        <v>0</v>
      </c>
      <c r="L2449" s="1">
        <f>'[1]RC-1(PY)'!L2449</f>
        <v>0</v>
      </c>
      <c r="M2449" s="1">
        <f>'[1]RC-1(PY)'!M2449</f>
        <v>0</v>
      </c>
      <c r="N2449" s="1">
        <f>'[1]RC-1(PY)'!N2449</f>
        <v>0</v>
      </c>
      <c r="O2449" s="1">
        <f>'[1]RC-1(PY)'!O2449</f>
        <v>0</v>
      </c>
      <c r="P2449" s="1">
        <f>'[1]RC-1(PY)'!P2449</f>
        <v>0</v>
      </c>
      <c r="Q2449" s="1">
        <f>'[1]RC-1(PY)'!Q2449</f>
        <v>0</v>
      </c>
      <c r="R2449" s="1">
        <f>'[1]RC-1(PY)'!R2449</f>
        <v>0</v>
      </c>
      <c r="S2449" s="1">
        <f>'[1]RC-1(PY)'!S2449</f>
        <v>0</v>
      </c>
      <c r="T2449" s="1">
        <f>'[1]RC-1(PY)'!T2449</f>
        <v>0</v>
      </c>
      <c r="U2449" s="1">
        <f>'[1]RC-1(PY)'!U2449</f>
        <v>0</v>
      </c>
      <c r="V2449" s="1">
        <f>'[1]RC-1(PY)'!V2449</f>
        <v>0</v>
      </c>
      <c r="W2449" s="1">
        <f>'[1]RC-1(PY)'!W2449</f>
        <v>0</v>
      </c>
      <c r="X2449" s="1">
        <f>'[1]RC-1(PY)'!X2449</f>
        <v>0</v>
      </c>
      <c r="Y2449" s="1">
        <f>'[1]RC-1(PY)'!Y2449</f>
        <v>0</v>
      </c>
      <c r="Z2449" s="1">
        <f>'[1]RC-1(PY)'!Z2449</f>
        <v>0</v>
      </c>
      <c r="AA2449" s="1">
        <f>'[1]RC-1(PY)'!AA2449</f>
        <v>0</v>
      </c>
      <c r="AB2449" s="1">
        <f>'[1]RC-1(PY)'!AB2449</f>
        <v>0</v>
      </c>
      <c r="AC2449" s="1">
        <f>'[1]RC-1(PY)'!AC2449</f>
        <v>0</v>
      </c>
      <c r="AD2449" s="1">
        <f>'[1]RC-1(PY)'!AD2449</f>
        <v>0</v>
      </c>
      <c r="AE2449" s="1">
        <f>'[1]RC-1(PY)'!AE2449</f>
        <v>0</v>
      </c>
      <c r="AF2449" s="1">
        <f>'[1]RC-1(PY)'!AF2449</f>
        <v>0</v>
      </c>
      <c r="AG2449" s="1">
        <f>'[1]RC-1(PY)'!AG2449</f>
        <v>0</v>
      </c>
      <c r="AH2449" s="1">
        <f>'[1]RC-1(PY)'!AH2449</f>
        <v>0</v>
      </c>
      <c r="AI2449" s="1">
        <f>'[1]RC-1(PY)'!AI2449</f>
        <v>0</v>
      </c>
    </row>
    <row r="2450" spans="1:35" x14ac:dyDescent="0.3">
      <c r="A2450" s="1">
        <f>'[1]RC-1(PY)'!A2450</f>
        <v>0</v>
      </c>
      <c r="B2450" s="1">
        <f>'[1]RC-1(PY)'!B2450</f>
        <v>0</v>
      </c>
      <c r="C2450" s="1">
        <f>'[1]RC-1(PY)'!C2450</f>
        <v>0</v>
      </c>
      <c r="D2450" s="1">
        <f>'[1]RC-1(PY)'!D2450</f>
        <v>0</v>
      </c>
      <c r="E2450" s="1">
        <f>'[1]RC-1(PY)'!E2450</f>
        <v>0</v>
      </c>
      <c r="F2450" s="1">
        <f>'[1]RC-1(PY)'!F2450</f>
        <v>0</v>
      </c>
      <c r="G2450" s="1">
        <f>'[1]RC-1(PY)'!G2450</f>
        <v>0</v>
      </c>
      <c r="H2450" s="1">
        <f>'[1]RC-1(PY)'!H2450</f>
        <v>0</v>
      </c>
      <c r="I2450" s="1">
        <f>'[1]RC-1(PY)'!I2450</f>
        <v>0</v>
      </c>
      <c r="J2450" s="1">
        <f>'[1]RC-1(PY)'!J2450</f>
        <v>0</v>
      </c>
      <c r="K2450" s="1">
        <f>'[1]RC-1(PY)'!K2450</f>
        <v>0</v>
      </c>
      <c r="L2450" s="1">
        <f>'[1]RC-1(PY)'!L2450</f>
        <v>0</v>
      </c>
      <c r="M2450" s="1">
        <f>'[1]RC-1(PY)'!M2450</f>
        <v>0</v>
      </c>
      <c r="N2450" s="1">
        <f>'[1]RC-1(PY)'!N2450</f>
        <v>0</v>
      </c>
      <c r="O2450" s="1">
        <f>'[1]RC-1(PY)'!O2450</f>
        <v>0</v>
      </c>
      <c r="P2450" s="1">
        <f>'[1]RC-1(PY)'!P2450</f>
        <v>0</v>
      </c>
      <c r="Q2450" s="1">
        <f>'[1]RC-1(PY)'!Q2450</f>
        <v>0</v>
      </c>
      <c r="R2450" s="1">
        <f>'[1]RC-1(PY)'!R2450</f>
        <v>0</v>
      </c>
      <c r="S2450" s="1">
        <f>'[1]RC-1(PY)'!S2450</f>
        <v>0</v>
      </c>
      <c r="T2450" s="1">
        <f>'[1]RC-1(PY)'!T2450</f>
        <v>0</v>
      </c>
      <c r="U2450" s="1">
        <f>'[1]RC-1(PY)'!U2450</f>
        <v>0</v>
      </c>
      <c r="V2450" s="1">
        <f>'[1]RC-1(PY)'!V2450</f>
        <v>0</v>
      </c>
      <c r="W2450" s="1">
        <f>'[1]RC-1(PY)'!W2450</f>
        <v>0</v>
      </c>
      <c r="X2450" s="1">
        <f>'[1]RC-1(PY)'!X2450</f>
        <v>0</v>
      </c>
      <c r="Y2450" s="1">
        <f>'[1]RC-1(PY)'!Y2450</f>
        <v>0</v>
      </c>
      <c r="Z2450" s="1">
        <f>'[1]RC-1(PY)'!Z2450</f>
        <v>0</v>
      </c>
      <c r="AA2450" s="1">
        <f>'[1]RC-1(PY)'!AA2450</f>
        <v>0</v>
      </c>
      <c r="AB2450" s="1">
        <f>'[1]RC-1(PY)'!AB2450</f>
        <v>0</v>
      </c>
      <c r="AC2450" s="1">
        <f>'[1]RC-1(PY)'!AC2450</f>
        <v>0</v>
      </c>
      <c r="AD2450" s="1">
        <f>'[1]RC-1(PY)'!AD2450</f>
        <v>0</v>
      </c>
      <c r="AE2450" s="1">
        <f>'[1]RC-1(PY)'!AE2450</f>
        <v>0</v>
      </c>
      <c r="AF2450" s="1">
        <f>'[1]RC-1(PY)'!AF2450</f>
        <v>0</v>
      </c>
      <c r="AG2450" s="1">
        <f>'[1]RC-1(PY)'!AG2450</f>
        <v>0</v>
      </c>
      <c r="AH2450" s="1">
        <f>'[1]RC-1(PY)'!AH2450</f>
        <v>0</v>
      </c>
      <c r="AI2450" s="1">
        <f>'[1]RC-1(PY)'!AI2450</f>
        <v>0</v>
      </c>
    </row>
    <row r="2451" spans="1:35" x14ac:dyDescent="0.3">
      <c r="A2451" s="1">
        <f>'[1]RC-1(PY)'!A2451</f>
        <v>0</v>
      </c>
      <c r="B2451" s="1">
        <f>'[1]RC-1(PY)'!B2451</f>
        <v>0</v>
      </c>
      <c r="C2451" s="1">
        <f>'[1]RC-1(PY)'!C2451</f>
        <v>0</v>
      </c>
      <c r="D2451" s="1">
        <f>'[1]RC-1(PY)'!D2451</f>
        <v>0</v>
      </c>
      <c r="E2451" s="1">
        <f>'[1]RC-1(PY)'!E2451</f>
        <v>0</v>
      </c>
      <c r="F2451" s="1">
        <f>'[1]RC-1(PY)'!F2451</f>
        <v>0</v>
      </c>
      <c r="G2451" s="1">
        <f>'[1]RC-1(PY)'!G2451</f>
        <v>0</v>
      </c>
      <c r="H2451" s="1">
        <f>'[1]RC-1(PY)'!H2451</f>
        <v>0</v>
      </c>
      <c r="I2451" s="1">
        <f>'[1]RC-1(PY)'!I2451</f>
        <v>0</v>
      </c>
      <c r="J2451" s="1">
        <f>'[1]RC-1(PY)'!J2451</f>
        <v>0</v>
      </c>
      <c r="K2451" s="1">
        <f>'[1]RC-1(PY)'!K2451</f>
        <v>0</v>
      </c>
      <c r="L2451" s="1">
        <f>'[1]RC-1(PY)'!L2451</f>
        <v>0</v>
      </c>
      <c r="M2451" s="1">
        <f>'[1]RC-1(PY)'!M2451</f>
        <v>0</v>
      </c>
      <c r="N2451" s="1">
        <f>'[1]RC-1(PY)'!N2451</f>
        <v>0</v>
      </c>
      <c r="O2451" s="1">
        <f>'[1]RC-1(PY)'!O2451</f>
        <v>0</v>
      </c>
      <c r="P2451" s="1">
        <f>'[1]RC-1(PY)'!P2451</f>
        <v>0</v>
      </c>
      <c r="Q2451" s="1">
        <f>'[1]RC-1(PY)'!Q2451</f>
        <v>0</v>
      </c>
      <c r="R2451" s="1">
        <f>'[1]RC-1(PY)'!R2451</f>
        <v>0</v>
      </c>
      <c r="S2451" s="1">
        <f>'[1]RC-1(PY)'!S2451</f>
        <v>0</v>
      </c>
      <c r="T2451" s="1">
        <f>'[1]RC-1(PY)'!T2451</f>
        <v>0</v>
      </c>
      <c r="U2451" s="1">
        <f>'[1]RC-1(PY)'!U2451</f>
        <v>0</v>
      </c>
      <c r="V2451" s="1">
        <f>'[1]RC-1(PY)'!V2451</f>
        <v>0</v>
      </c>
      <c r="W2451" s="1">
        <f>'[1]RC-1(PY)'!W2451</f>
        <v>0</v>
      </c>
      <c r="X2451" s="1">
        <f>'[1]RC-1(PY)'!X2451</f>
        <v>0</v>
      </c>
      <c r="Y2451" s="1">
        <f>'[1]RC-1(PY)'!Y2451</f>
        <v>0</v>
      </c>
      <c r="Z2451" s="1">
        <f>'[1]RC-1(PY)'!Z2451</f>
        <v>0</v>
      </c>
      <c r="AA2451" s="1">
        <f>'[1]RC-1(PY)'!AA2451</f>
        <v>0</v>
      </c>
      <c r="AB2451" s="1">
        <f>'[1]RC-1(PY)'!AB2451</f>
        <v>0</v>
      </c>
      <c r="AC2451" s="1">
        <f>'[1]RC-1(PY)'!AC2451</f>
        <v>0</v>
      </c>
      <c r="AD2451" s="1">
        <f>'[1]RC-1(PY)'!AD2451</f>
        <v>0</v>
      </c>
      <c r="AE2451" s="1">
        <f>'[1]RC-1(PY)'!AE2451</f>
        <v>0</v>
      </c>
      <c r="AF2451" s="1">
        <f>'[1]RC-1(PY)'!AF2451</f>
        <v>0</v>
      </c>
      <c r="AG2451" s="1">
        <f>'[1]RC-1(PY)'!AG2451</f>
        <v>0</v>
      </c>
      <c r="AH2451" s="1">
        <f>'[1]RC-1(PY)'!AH2451</f>
        <v>0</v>
      </c>
      <c r="AI2451" s="1">
        <f>'[1]RC-1(PY)'!AI2451</f>
        <v>0</v>
      </c>
    </row>
    <row r="2452" spans="1:35" x14ac:dyDescent="0.3">
      <c r="A2452" s="1">
        <f>'[1]RC-1(PY)'!A2452</f>
        <v>0</v>
      </c>
      <c r="B2452" s="1">
        <f>'[1]RC-1(PY)'!B2452</f>
        <v>0</v>
      </c>
      <c r="C2452" s="1">
        <f>'[1]RC-1(PY)'!C2452</f>
        <v>0</v>
      </c>
      <c r="D2452" s="1">
        <f>'[1]RC-1(PY)'!D2452</f>
        <v>0</v>
      </c>
      <c r="E2452" s="1">
        <f>'[1]RC-1(PY)'!E2452</f>
        <v>0</v>
      </c>
      <c r="F2452" s="1">
        <f>'[1]RC-1(PY)'!F2452</f>
        <v>0</v>
      </c>
      <c r="G2452" s="1">
        <f>'[1]RC-1(PY)'!G2452</f>
        <v>0</v>
      </c>
      <c r="H2452" s="1">
        <f>'[1]RC-1(PY)'!H2452</f>
        <v>0</v>
      </c>
      <c r="I2452" s="1">
        <f>'[1]RC-1(PY)'!I2452</f>
        <v>0</v>
      </c>
      <c r="J2452" s="1">
        <f>'[1]RC-1(PY)'!J2452</f>
        <v>0</v>
      </c>
      <c r="K2452" s="1">
        <f>'[1]RC-1(PY)'!K2452</f>
        <v>0</v>
      </c>
      <c r="L2452" s="1">
        <f>'[1]RC-1(PY)'!L2452</f>
        <v>0</v>
      </c>
      <c r="M2452" s="1">
        <f>'[1]RC-1(PY)'!M2452</f>
        <v>0</v>
      </c>
      <c r="N2452" s="1">
        <f>'[1]RC-1(PY)'!N2452</f>
        <v>0</v>
      </c>
      <c r="O2452" s="1">
        <f>'[1]RC-1(PY)'!O2452</f>
        <v>0</v>
      </c>
      <c r="P2452" s="1">
        <f>'[1]RC-1(PY)'!P2452</f>
        <v>0</v>
      </c>
      <c r="Q2452" s="1">
        <f>'[1]RC-1(PY)'!Q2452</f>
        <v>0</v>
      </c>
      <c r="R2452" s="1">
        <f>'[1]RC-1(PY)'!R2452</f>
        <v>0</v>
      </c>
      <c r="S2452" s="1">
        <f>'[1]RC-1(PY)'!S2452</f>
        <v>0</v>
      </c>
      <c r="T2452" s="1">
        <f>'[1]RC-1(PY)'!T2452</f>
        <v>0</v>
      </c>
      <c r="U2452" s="1">
        <f>'[1]RC-1(PY)'!U2452</f>
        <v>0</v>
      </c>
      <c r="V2452" s="1">
        <f>'[1]RC-1(PY)'!V2452</f>
        <v>0</v>
      </c>
      <c r="W2452" s="1">
        <f>'[1]RC-1(PY)'!W2452</f>
        <v>0</v>
      </c>
      <c r="X2452" s="1">
        <f>'[1]RC-1(PY)'!X2452</f>
        <v>0</v>
      </c>
      <c r="Y2452" s="1">
        <f>'[1]RC-1(PY)'!Y2452</f>
        <v>0</v>
      </c>
      <c r="Z2452" s="1">
        <f>'[1]RC-1(PY)'!Z2452</f>
        <v>0</v>
      </c>
      <c r="AA2452" s="1">
        <f>'[1]RC-1(PY)'!AA2452</f>
        <v>0</v>
      </c>
      <c r="AB2452" s="1">
        <f>'[1]RC-1(PY)'!AB2452</f>
        <v>0</v>
      </c>
      <c r="AC2452" s="1">
        <f>'[1]RC-1(PY)'!AC2452</f>
        <v>0</v>
      </c>
      <c r="AD2452" s="1">
        <f>'[1]RC-1(PY)'!AD2452</f>
        <v>0</v>
      </c>
      <c r="AE2452" s="1">
        <f>'[1]RC-1(PY)'!AE2452</f>
        <v>0</v>
      </c>
      <c r="AF2452" s="1">
        <f>'[1]RC-1(PY)'!AF2452</f>
        <v>0</v>
      </c>
      <c r="AG2452" s="1">
        <f>'[1]RC-1(PY)'!AG2452</f>
        <v>0</v>
      </c>
      <c r="AH2452" s="1">
        <f>'[1]RC-1(PY)'!AH2452</f>
        <v>0</v>
      </c>
      <c r="AI2452" s="1">
        <f>'[1]RC-1(PY)'!AI2452</f>
        <v>0</v>
      </c>
    </row>
    <row r="2453" spans="1:35" x14ac:dyDescent="0.3">
      <c r="A2453" s="1">
        <f>'[1]RC-1(PY)'!A2453</f>
        <v>0</v>
      </c>
      <c r="B2453" s="1">
        <f>'[1]RC-1(PY)'!B2453</f>
        <v>0</v>
      </c>
      <c r="C2453" s="1">
        <f>'[1]RC-1(PY)'!C2453</f>
        <v>0</v>
      </c>
      <c r="D2453" s="1">
        <f>'[1]RC-1(PY)'!D2453</f>
        <v>0</v>
      </c>
      <c r="E2453" s="1">
        <f>'[1]RC-1(PY)'!E2453</f>
        <v>0</v>
      </c>
      <c r="F2453" s="1">
        <f>'[1]RC-1(PY)'!F2453</f>
        <v>0</v>
      </c>
      <c r="G2453" s="1">
        <f>'[1]RC-1(PY)'!G2453</f>
        <v>0</v>
      </c>
      <c r="H2453" s="1">
        <f>'[1]RC-1(PY)'!H2453</f>
        <v>0</v>
      </c>
      <c r="I2453" s="1">
        <f>'[1]RC-1(PY)'!I2453</f>
        <v>0</v>
      </c>
      <c r="J2453" s="1">
        <f>'[1]RC-1(PY)'!J2453</f>
        <v>0</v>
      </c>
      <c r="K2453" s="1">
        <f>'[1]RC-1(PY)'!K2453</f>
        <v>0</v>
      </c>
      <c r="L2453" s="1">
        <f>'[1]RC-1(PY)'!L2453</f>
        <v>0</v>
      </c>
      <c r="M2453" s="1">
        <f>'[1]RC-1(PY)'!M2453</f>
        <v>0</v>
      </c>
      <c r="N2453" s="1">
        <f>'[1]RC-1(PY)'!N2453</f>
        <v>0</v>
      </c>
      <c r="O2453" s="1">
        <f>'[1]RC-1(PY)'!O2453</f>
        <v>0</v>
      </c>
      <c r="P2453" s="1">
        <f>'[1]RC-1(PY)'!P2453</f>
        <v>0</v>
      </c>
      <c r="Q2453" s="1">
        <f>'[1]RC-1(PY)'!Q2453</f>
        <v>0</v>
      </c>
      <c r="R2453" s="1">
        <f>'[1]RC-1(PY)'!R2453</f>
        <v>0</v>
      </c>
      <c r="S2453" s="1">
        <f>'[1]RC-1(PY)'!S2453</f>
        <v>0</v>
      </c>
      <c r="T2453" s="1">
        <f>'[1]RC-1(PY)'!T2453</f>
        <v>0</v>
      </c>
      <c r="U2453" s="1">
        <f>'[1]RC-1(PY)'!U2453</f>
        <v>0</v>
      </c>
      <c r="V2453" s="1">
        <f>'[1]RC-1(PY)'!V2453</f>
        <v>0</v>
      </c>
      <c r="W2453" s="1">
        <f>'[1]RC-1(PY)'!W2453</f>
        <v>0</v>
      </c>
      <c r="X2453" s="1">
        <f>'[1]RC-1(PY)'!X2453</f>
        <v>0</v>
      </c>
      <c r="Y2453" s="1">
        <f>'[1]RC-1(PY)'!Y2453</f>
        <v>0</v>
      </c>
      <c r="Z2453" s="1">
        <f>'[1]RC-1(PY)'!Z2453</f>
        <v>0</v>
      </c>
      <c r="AA2453" s="1">
        <f>'[1]RC-1(PY)'!AA2453</f>
        <v>0</v>
      </c>
      <c r="AB2453" s="1">
        <f>'[1]RC-1(PY)'!AB2453</f>
        <v>0</v>
      </c>
      <c r="AC2453" s="1">
        <f>'[1]RC-1(PY)'!AC2453</f>
        <v>0</v>
      </c>
      <c r="AD2453" s="1">
        <f>'[1]RC-1(PY)'!AD2453</f>
        <v>0</v>
      </c>
      <c r="AE2453" s="1">
        <f>'[1]RC-1(PY)'!AE2453</f>
        <v>0</v>
      </c>
      <c r="AF2453" s="1">
        <f>'[1]RC-1(PY)'!AF2453</f>
        <v>0</v>
      </c>
      <c r="AG2453" s="1">
        <f>'[1]RC-1(PY)'!AG2453</f>
        <v>0</v>
      </c>
      <c r="AH2453" s="1">
        <f>'[1]RC-1(PY)'!AH2453</f>
        <v>0</v>
      </c>
      <c r="AI2453" s="1">
        <f>'[1]RC-1(PY)'!AI2453</f>
        <v>0</v>
      </c>
    </row>
    <row r="2454" spans="1:35" x14ac:dyDescent="0.3">
      <c r="A2454" s="1">
        <f>'[1]RC-1(PY)'!A2454</f>
        <v>0</v>
      </c>
      <c r="B2454" s="1">
        <f>'[1]RC-1(PY)'!B2454</f>
        <v>0</v>
      </c>
      <c r="C2454" s="1">
        <f>'[1]RC-1(PY)'!C2454</f>
        <v>0</v>
      </c>
      <c r="D2454" s="1">
        <f>'[1]RC-1(PY)'!D2454</f>
        <v>0</v>
      </c>
      <c r="E2454" s="1">
        <f>'[1]RC-1(PY)'!E2454</f>
        <v>0</v>
      </c>
      <c r="F2454" s="1">
        <f>'[1]RC-1(PY)'!F2454</f>
        <v>0</v>
      </c>
      <c r="G2454" s="1">
        <f>'[1]RC-1(PY)'!G2454</f>
        <v>0</v>
      </c>
      <c r="H2454" s="1">
        <f>'[1]RC-1(PY)'!H2454</f>
        <v>0</v>
      </c>
      <c r="I2454" s="1">
        <f>'[1]RC-1(PY)'!I2454</f>
        <v>0</v>
      </c>
      <c r="J2454" s="1">
        <f>'[1]RC-1(PY)'!J2454</f>
        <v>0</v>
      </c>
      <c r="K2454" s="1">
        <f>'[1]RC-1(PY)'!K2454</f>
        <v>0</v>
      </c>
      <c r="L2454" s="1">
        <f>'[1]RC-1(PY)'!L2454</f>
        <v>0</v>
      </c>
      <c r="M2454" s="1">
        <f>'[1]RC-1(PY)'!M2454</f>
        <v>0</v>
      </c>
      <c r="N2454" s="1">
        <f>'[1]RC-1(PY)'!N2454</f>
        <v>0</v>
      </c>
      <c r="O2454" s="1">
        <f>'[1]RC-1(PY)'!O2454</f>
        <v>0</v>
      </c>
      <c r="P2454" s="1">
        <f>'[1]RC-1(PY)'!P2454</f>
        <v>0</v>
      </c>
      <c r="Q2454" s="1">
        <f>'[1]RC-1(PY)'!Q2454</f>
        <v>0</v>
      </c>
      <c r="R2454" s="1">
        <f>'[1]RC-1(PY)'!R2454</f>
        <v>0</v>
      </c>
      <c r="S2454" s="1">
        <f>'[1]RC-1(PY)'!S2454</f>
        <v>0</v>
      </c>
      <c r="T2454" s="1">
        <f>'[1]RC-1(PY)'!T2454</f>
        <v>0</v>
      </c>
      <c r="U2454" s="1">
        <f>'[1]RC-1(PY)'!U2454</f>
        <v>0</v>
      </c>
      <c r="V2454" s="1">
        <f>'[1]RC-1(PY)'!V2454</f>
        <v>0</v>
      </c>
      <c r="W2454" s="1">
        <f>'[1]RC-1(PY)'!W2454</f>
        <v>0</v>
      </c>
      <c r="X2454" s="1">
        <f>'[1]RC-1(PY)'!X2454</f>
        <v>0</v>
      </c>
      <c r="Y2454" s="1">
        <f>'[1]RC-1(PY)'!Y2454</f>
        <v>0</v>
      </c>
      <c r="Z2454" s="1">
        <f>'[1]RC-1(PY)'!Z2454</f>
        <v>0</v>
      </c>
      <c r="AA2454" s="1">
        <f>'[1]RC-1(PY)'!AA2454</f>
        <v>0</v>
      </c>
      <c r="AB2454" s="1">
        <f>'[1]RC-1(PY)'!AB2454</f>
        <v>0</v>
      </c>
      <c r="AC2454" s="1">
        <f>'[1]RC-1(PY)'!AC2454</f>
        <v>0</v>
      </c>
      <c r="AD2454" s="1">
        <f>'[1]RC-1(PY)'!AD2454</f>
        <v>0</v>
      </c>
      <c r="AE2454" s="1">
        <f>'[1]RC-1(PY)'!AE2454</f>
        <v>0</v>
      </c>
      <c r="AF2454" s="1">
        <f>'[1]RC-1(PY)'!AF2454</f>
        <v>0</v>
      </c>
      <c r="AG2454" s="1">
        <f>'[1]RC-1(PY)'!AG2454</f>
        <v>0</v>
      </c>
      <c r="AH2454" s="1">
        <f>'[1]RC-1(PY)'!AH2454</f>
        <v>0</v>
      </c>
      <c r="AI2454" s="1">
        <f>'[1]RC-1(PY)'!AI2454</f>
        <v>0</v>
      </c>
    </row>
    <row r="2455" spans="1:35" x14ac:dyDescent="0.3">
      <c r="A2455" s="1">
        <f>'[1]RC-1(PY)'!A2455</f>
        <v>0</v>
      </c>
      <c r="B2455" s="1">
        <f>'[1]RC-1(PY)'!B2455</f>
        <v>0</v>
      </c>
      <c r="C2455" s="1">
        <f>'[1]RC-1(PY)'!C2455</f>
        <v>0</v>
      </c>
      <c r="D2455" s="1">
        <f>'[1]RC-1(PY)'!D2455</f>
        <v>0</v>
      </c>
      <c r="E2455" s="1">
        <f>'[1]RC-1(PY)'!E2455</f>
        <v>0</v>
      </c>
      <c r="F2455" s="1">
        <f>'[1]RC-1(PY)'!F2455</f>
        <v>0</v>
      </c>
      <c r="G2455" s="1">
        <f>'[1]RC-1(PY)'!G2455</f>
        <v>0</v>
      </c>
      <c r="H2455" s="1">
        <f>'[1]RC-1(PY)'!H2455</f>
        <v>0</v>
      </c>
      <c r="I2455" s="1">
        <f>'[1]RC-1(PY)'!I2455</f>
        <v>0</v>
      </c>
      <c r="J2455" s="1">
        <f>'[1]RC-1(PY)'!J2455</f>
        <v>0</v>
      </c>
      <c r="K2455" s="1">
        <f>'[1]RC-1(PY)'!K2455</f>
        <v>0</v>
      </c>
      <c r="L2455" s="1">
        <f>'[1]RC-1(PY)'!L2455</f>
        <v>0</v>
      </c>
      <c r="M2455" s="1">
        <f>'[1]RC-1(PY)'!M2455</f>
        <v>0</v>
      </c>
      <c r="N2455" s="1">
        <f>'[1]RC-1(PY)'!N2455</f>
        <v>0</v>
      </c>
      <c r="O2455" s="1">
        <f>'[1]RC-1(PY)'!O2455</f>
        <v>0</v>
      </c>
      <c r="P2455" s="1">
        <f>'[1]RC-1(PY)'!P2455</f>
        <v>0</v>
      </c>
      <c r="Q2455" s="1">
        <f>'[1]RC-1(PY)'!Q2455</f>
        <v>0</v>
      </c>
      <c r="R2455" s="1">
        <f>'[1]RC-1(PY)'!R2455</f>
        <v>0</v>
      </c>
      <c r="S2455" s="1">
        <f>'[1]RC-1(PY)'!S2455</f>
        <v>0</v>
      </c>
      <c r="T2455" s="1">
        <f>'[1]RC-1(PY)'!T2455</f>
        <v>0</v>
      </c>
      <c r="U2455" s="1">
        <f>'[1]RC-1(PY)'!U2455</f>
        <v>0</v>
      </c>
      <c r="V2455" s="1">
        <f>'[1]RC-1(PY)'!V2455</f>
        <v>0</v>
      </c>
      <c r="W2455" s="1">
        <f>'[1]RC-1(PY)'!W2455</f>
        <v>0</v>
      </c>
      <c r="X2455" s="1">
        <f>'[1]RC-1(PY)'!X2455</f>
        <v>0</v>
      </c>
      <c r="Y2455" s="1">
        <f>'[1]RC-1(PY)'!Y2455</f>
        <v>0</v>
      </c>
      <c r="Z2455" s="1">
        <f>'[1]RC-1(PY)'!Z2455</f>
        <v>0</v>
      </c>
      <c r="AA2455" s="1">
        <f>'[1]RC-1(PY)'!AA2455</f>
        <v>0</v>
      </c>
      <c r="AB2455" s="1">
        <f>'[1]RC-1(PY)'!AB2455</f>
        <v>0</v>
      </c>
      <c r="AC2455" s="1">
        <f>'[1]RC-1(PY)'!AC2455</f>
        <v>0</v>
      </c>
      <c r="AD2455" s="1">
        <f>'[1]RC-1(PY)'!AD2455</f>
        <v>0</v>
      </c>
      <c r="AE2455" s="1">
        <f>'[1]RC-1(PY)'!AE2455</f>
        <v>0</v>
      </c>
      <c r="AF2455" s="1">
        <f>'[1]RC-1(PY)'!AF2455</f>
        <v>0</v>
      </c>
      <c r="AG2455" s="1">
        <f>'[1]RC-1(PY)'!AG2455</f>
        <v>0</v>
      </c>
      <c r="AH2455" s="1">
        <f>'[1]RC-1(PY)'!AH2455</f>
        <v>0</v>
      </c>
      <c r="AI2455" s="1">
        <f>'[1]RC-1(PY)'!AI2455</f>
        <v>0</v>
      </c>
    </row>
    <row r="2456" spans="1:35" x14ac:dyDescent="0.3">
      <c r="A2456" s="1">
        <f>'[1]RC-1(PY)'!A2456</f>
        <v>0</v>
      </c>
      <c r="B2456" s="1">
        <f>'[1]RC-1(PY)'!B2456</f>
        <v>0</v>
      </c>
      <c r="C2456" s="1">
        <f>'[1]RC-1(PY)'!C2456</f>
        <v>0</v>
      </c>
      <c r="D2456" s="1">
        <f>'[1]RC-1(PY)'!D2456</f>
        <v>0</v>
      </c>
      <c r="E2456" s="1">
        <f>'[1]RC-1(PY)'!E2456</f>
        <v>0</v>
      </c>
      <c r="F2456" s="1">
        <f>'[1]RC-1(PY)'!F2456</f>
        <v>0</v>
      </c>
      <c r="G2456" s="1">
        <f>'[1]RC-1(PY)'!G2456</f>
        <v>0</v>
      </c>
      <c r="H2456" s="1">
        <f>'[1]RC-1(PY)'!H2456</f>
        <v>0</v>
      </c>
      <c r="I2456" s="1">
        <f>'[1]RC-1(PY)'!I2456</f>
        <v>0</v>
      </c>
      <c r="J2456" s="1">
        <f>'[1]RC-1(PY)'!J2456</f>
        <v>0</v>
      </c>
      <c r="K2456" s="1">
        <f>'[1]RC-1(PY)'!K2456</f>
        <v>0</v>
      </c>
      <c r="L2456" s="1">
        <f>'[1]RC-1(PY)'!L2456</f>
        <v>0</v>
      </c>
      <c r="M2456" s="1">
        <f>'[1]RC-1(PY)'!M2456</f>
        <v>0</v>
      </c>
      <c r="N2456" s="1">
        <f>'[1]RC-1(PY)'!N2456</f>
        <v>0</v>
      </c>
      <c r="O2456" s="1">
        <f>'[1]RC-1(PY)'!O2456</f>
        <v>0</v>
      </c>
      <c r="P2456" s="1">
        <f>'[1]RC-1(PY)'!P2456</f>
        <v>0</v>
      </c>
      <c r="Q2456" s="1">
        <f>'[1]RC-1(PY)'!Q2456</f>
        <v>0</v>
      </c>
      <c r="R2456" s="1">
        <f>'[1]RC-1(PY)'!R2456</f>
        <v>0</v>
      </c>
      <c r="S2456" s="1">
        <f>'[1]RC-1(PY)'!S2456</f>
        <v>0</v>
      </c>
      <c r="T2456" s="1">
        <f>'[1]RC-1(PY)'!T2456</f>
        <v>0</v>
      </c>
      <c r="U2456" s="1">
        <f>'[1]RC-1(PY)'!U2456</f>
        <v>0</v>
      </c>
      <c r="V2456" s="1">
        <f>'[1]RC-1(PY)'!V2456</f>
        <v>0</v>
      </c>
      <c r="W2456" s="1">
        <f>'[1]RC-1(PY)'!W2456</f>
        <v>0</v>
      </c>
      <c r="X2456" s="1">
        <f>'[1]RC-1(PY)'!X2456</f>
        <v>0</v>
      </c>
      <c r="Y2456" s="1">
        <f>'[1]RC-1(PY)'!Y2456</f>
        <v>0</v>
      </c>
      <c r="Z2456" s="1">
        <f>'[1]RC-1(PY)'!Z2456</f>
        <v>0</v>
      </c>
      <c r="AA2456" s="1">
        <f>'[1]RC-1(PY)'!AA2456</f>
        <v>0</v>
      </c>
      <c r="AB2456" s="1">
        <f>'[1]RC-1(PY)'!AB2456</f>
        <v>0</v>
      </c>
      <c r="AC2456" s="1">
        <f>'[1]RC-1(PY)'!AC2456</f>
        <v>0</v>
      </c>
      <c r="AD2456" s="1">
        <f>'[1]RC-1(PY)'!AD2456</f>
        <v>0</v>
      </c>
      <c r="AE2456" s="1">
        <f>'[1]RC-1(PY)'!AE2456</f>
        <v>0</v>
      </c>
      <c r="AF2456" s="1">
        <f>'[1]RC-1(PY)'!AF2456</f>
        <v>0</v>
      </c>
      <c r="AG2456" s="1">
        <f>'[1]RC-1(PY)'!AG2456</f>
        <v>0</v>
      </c>
      <c r="AH2456" s="1">
        <f>'[1]RC-1(PY)'!AH2456</f>
        <v>0</v>
      </c>
      <c r="AI2456" s="1">
        <f>'[1]RC-1(PY)'!AI2456</f>
        <v>0</v>
      </c>
    </row>
    <row r="2457" spans="1:35" x14ac:dyDescent="0.3">
      <c r="A2457" s="1">
        <f>'[1]RC-1(PY)'!A2457</f>
        <v>0</v>
      </c>
      <c r="B2457" s="1">
        <f>'[1]RC-1(PY)'!B2457</f>
        <v>0</v>
      </c>
      <c r="C2457" s="1">
        <f>'[1]RC-1(PY)'!C2457</f>
        <v>0</v>
      </c>
      <c r="D2457" s="1">
        <f>'[1]RC-1(PY)'!D2457</f>
        <v>0</v>
      </c>
      <c r="E2457" s="1">
        <f>'[1]RC-1(PY)'!E2457</f>
        <v>0</v>
      </c>
      <c r="F2457" s="1">
        <f>'[1]RC-1(PY)'!F2457</f>
        <v>0</v>
      </c>
      <c r="G2457" s="1">
        <f>'[1]RC-1(PY)'!G2457</f>
        <v>0</v>
      </c>
      <c r="H2457" s="1">
        <f>'[1]RC-1(PY)'!H2457</f>
        <v>0</v>
      </c>
      <c r="I2457" s="1">
        <f>'[1]RC-1(PY)'!I2457</f>
        <v>0</v>
      </c>
      <c r="J2457" s="1">
        <f>'[1]RC-1(PY)'!J2457</f>
        <v>0</v>
      </c>
      <c r="K2457" s="1">
        <f>'[1]RC-1(PY)'!K2457</f>
        <v>0</v>
      </c>
      <c r="L2457" s="1">
        <f>'[1]RC-1(PY)'!L2457</f>
        <v>0</v>
      </c>
      <c r="M2457" s="1">
        <f>'[1]RC-1(PY)'!M2457</f>
        <v>0</v>
      </c>
      <c r="N2457" s="1">
        <f>'[1]RC-1(PY)'!N2457</f>
        <v>0</v>
      </c>
      <c r="O2457" s="1">
        <f>'[1]RC-1(PY)'!O2457</f>
        <v>0</v>
      </c>
      <c r="P2457" s="1">
        <f>'[1]RC-1(PY)'!P2457</f>
        <v>0</v>
      </c>
      <c r="Q2457" s="1">
        <f>'[1]RC-1(PY)'!Q2457</f>
        <v>0</v>
      </c>
      <c r="R2457" s="1">
        <f>'[1]RC-1(PY)'!R2457</f>
        <v>0</v>
      </c>
      <c r="S2457" s="1">
        <f>'[1]RC-1(PY)'!S2457</f>
        <v>0</v>
      </c>
      <c r="T2457" s="1">
        <f>'[1]RC-1(PY)'!T2457</f>
        <v>0</v>
      </c>
      <c r="U2457" s="1">
        <f>'[1]RC-1(PY)'!U2457</f>
        <v>0</v>
      </c>
      <c r="V2457" s="1">
        <f>'[1]RC-1(PY)'!V2457</f>
        <v>0</v>
      </c>
      <c r="W2457" s="1">
        <f>'[1]RC-1(PY)'!W2457</f>
        <v>0</v>
      </c>
      <c r="X2457" s="1">
        <f>'[1]RC-1(PY)'!X2457</f>
        <v>0</v>
      </c>
      <c r="Y2457" s="1">
        <f>'[1]RC-1(PY)'!Y2457</f>
        <v>0</v>
      </c>
      <c r="Z2457" s="1">
        <f>'[1]RC-1(PY)'!Z2457</f>
        <v>0</v>
      </c>
      <c r="AA2457" s="1">
        <f>'[1]RC-1(PY)'!AA2457</f>
        <v>0</v>
      </c>
      <c r="AB2457" s="1">
        <f>'[1]RC-1(PY)'!AB2457</f>
        <v>0</v>
      </c>
      <c r="AC2457" s="1">
        <f>'[1]RC-1(PY)'!AC2457</f>
        <v>0</v>
      </c>
      <c r="AD2457" s="1">
        <f>'[1]RC-1(PY)'!AD2457</f>
        <v>0</v>
      </c>
      <c r="AE2457" s="1">
        <f>'[1]RC-1(PY)'!AE2457</f>
        <v>0</v>
      </c>
      <c r="AF2457" s="1">
        <f>'[1]RC-1(PY)'!AF2457</f>
        <v>0</v>
      </c>
      <c r="AG2457" s="1">
        <f>'[1]RC-1(PY)'!AG2457</f>
        <v>0</v>
      </c>
      <c r="AH2457" s="1">
        <f>'[1]RC-1(PY)'!AH2457</f>
        <v>0</v>
      </c>
      <c r="AI2457" s="1">
        <f>'[1]RC-1(PY)'!AI2457</f>
        <v>0</v>
      </c>
    </row>
    <row r="2458" spans="1:35" x14ac:dyDescent="0.3">
      <c r="A2458" s="1">
        <f>'[1]RC-1(PY)'!A2458</f>
        <v>0</v>
      </c>
      <c r="B2458" s="1">
        <f>'[1]RC-1(PY)'!B2458</f>
        <v>0</v>
      </c>
      <c r="C2458" s="1">
        <f>'[1]RC-1(PY)'!C2458</f>
        <v>0</v>
      </c>
      <c r="D2458" s="1">
        <f>'[1]RC-1(PY)'!D2458</f>
        <v>0</v>
      </c>
      <c r="E2458" s="1">
        <f>'[1]RC-1(PY)'!E2458</f>
        <v>0</v>
      </c>
      <c r="F2458" s="1">
        <f>'[1]RC-1(PY)'!F2458</f>
        <v>0</v>
      </c>
      <c r="G2458" s="1">
        <f>'[1]RC-1(PY)'!G2458</f>
        <v>0</v>
      </c>
      <c r="H2458" s="1">
        <f>'[1]RC-1(PY)'!H2458</f>
        <v>0</v>
      </c>
      <c r="I2458" s="1">
        <f>'[1]RC-1(PY)'!I2458</f>
        <v>0</v>
      </c>
      <c r="J2458" s="1">
        <f>'[1]RC-1(PY)'!J2458</f>
        <v>0</v>
      </c>
      <c r="K2458" s="1">
        <f>'[1]RC-1(PY)'!K2458</f>
        <v>0</v>
      </c>
      <c r="L2458" s="1">
        <f>'[1]RC-1(PY)'!L2458</f>
        <v>0</v>
      </c>
      <c r="M2458" s="1">
        <f>'[1]RC-1(PY)'!M2458</f>
        <v>0</v>
      </c>
      <c r="N2458" s="1">
        <f>'[1]RC-1(PY)'!N2458</f>
        <v>0</v>
      </c>
      <c r="O2458" s="1">
        <f>'[1]RC-1(PY)'!O2458</f>
        <v>0</v>
      </c>
      <c r="P2458" s="1">
        <f>'[1]RC-1(PY)'!P2458</f>
        <v>0</v>
      </c>
      <c r="Q2458" s="1">
        <f>'[1]RC-1(PY)'!Q2458</f>
        <v>0</v>
      </c>
      <c r="R2458" s="1">
        <f>'[1]RC-1(PY)'!R2458</f>
        <v>0</v>
      </c>
      <c r="S2458" s="1">
        <f>'[1]RC-1(PY)'!S2458</f>
        <v>0</v>
      </c>
      <c r="T2458" s="1">
        <f>'[1]RC-1(PY)'!T2458</f>
        <v>0</v>
      </c>
      <c r="U2458" s="1">
        <f>'[1]RC-1(PY)'!U2458</f>
        <v>0</v>
      </c>
      <c r="V2458" s="1">
        <f>'[1]RC-1(PY)'!V2458</f>
        <v>0</v>
      </c>
      <c r="W2458" s="1">
        <f>'[1]RC-1(PY)'!W2458</f>
        <v>0</v>
      </c>
      <c r="X2458" s="1">
        <f>'[1]RC-1(PY)'!X2458</f>
        <v>0</v>
      </c>
      <c r="Y2458" s="1">
        <f>'[1]RC-1(PY)'!Y2458</f>
        <v>0</v>
      </c>
      <c r="Z2458" s="1">
        <f>'[1]RC-1(PY)'!Z2458</f>
        <v>0</v>
      </c>
      <c r="AA2458" s="1">
        <f>'[1]RC-1(PY)'!AA2458</f>
        <v>0</v>
      </c>
      <c r="AB2458" s="1">
        <f>'[1]RC-1(PY)'!AB2458</f>
        <v>0</v>
      </c>
      <c r="AC2458" s="1">
        <f>'[1]RC-1(PY)'!AC2458</f>
        <v>0</v>
      </c>
      <c r="AD2458" s="1">
        <f>'[1]RC-1(PY)'!AD2458</f>
        <v>0</v>
      </c>
      <c r="AE2458" s="1">
        <f>'[1]RC-1(PY)'!AE2458</f>
        <v>0</v>
      </c>
      <c r="AF2458" s="1">
        <f>'[1]RC-1(PY)'!AF2458</f>
        <v>0</v>
      </c>
      <c r="AG2458" s="1">
        <f>'[1]RC-1(PY)'!AG2458</f>
        <v>0</v>
      </c>
      <c r="AH2458" s="1">
        <f>'[1]RC-1(PY)'!AH2458</f>
        <v>0</v>
      </c>
      <c r="AI2458" s="1">
        <f>'[1]RC-1(PY)'!AI2458</f>
        <v>0</v>
      </c>
    </row>
    <row r="2459" spans="1:35" x14ac:dyDescent="0.3">
      <c r="A2459" s="1">
        <f>'[1]RC-1(PY)'!A2459</f>
        <v>0</v>
      </c>
      <c r="B2459" s="1">
        <f>'[1]RC-1(PY)'!B2459</f>
        <v>0</v>
      </c>
      <c r="C2459" s="1">
        <f>'[1]RC-1(PY)'!C2459</f>
        <v>0</v>
      </c>
      <c r="D2459" s="1">
        <f>'[1]RC-1(PY)'!D2459</f>
        <v>0</v>
      </c>
      <c r="E2459" s="1">
        <f>'[1]RC-1(PY)'!E2459</f>
        <v>0</v>
      </c>
      <c r="F2459" s="1">
        <f>'[1]RC-1(PY)'!F2459</f>
        <v>0</v>
      </c>
      <c r="G2459" s="1">
        <f>'[1]RC-1(PY)'!G2459</f>
        <v>0</v>
      </c>
      <c r="H2459" s="1">
        <f>'[1]RC-1(PY)'!H2459</f>
        <v>0</v>
      </c>
      <c r="I2459" s="1">
        <f>'[1]RC-1(PY)'!I2459</f>
        <v>0</v>
      </c>
      <c r="J2459" s="1">
        <f>'[1]RC-1(PY)'!J2459</f>
        <v>0</v>
      </c>
      <c r="K2459" s="1">
        <f>'[1]RC-1(PY)'!K2459</f>
        <v>0</v>
      </c>
      <c r="L2459" s="1">
        <f>'[1]RC-1(PY)'!L2459</f>
        <v>0</v>
      </c>
      <c r="M2459" s="1">
        <f>'[1]RC-1(PY)'!M2459</f>
        <v>0</v>
      </c>
      <c r="N2459" s="1">
        <f>'[1]RC-1(PY)'!N2459</f>
        <v>0</v>
      </c>
      <c r="O2459" s="1">
        <f>'[1]RC-1(PY)'!O2459</f>
        <v>0</v>
      </c>
      <c r="P2459" s="1">
        <f>'[1]RC-1(PY)'!P2459</f>
        <v>0</v>
      </c>
      <c r="Q2459" s="1">
        <f>'[1]RC-1(PY)'!Q2459</f>
        <v>0</v>
      </c>
      <c r="R2459" s="1">
        <f>'[1]RC-1(PY)'!R2459</f>
        <v>0</v>
      </c>
      <c r="S2459" s="1">
        <f>'[1]RC-1(PY)'!S2459</f>
        <v>0</v>
      </c>
      <c r="T2459" s="1">
        <f>'[1]RC-1(PY)'!T2459</f>
        <v>0</v>
      </c>
      <c r="U2459" s="1">
        <f>'[1]RC-1(PY)'!U2459</f>
        <v>0</v>
      </c>
      <c r="V2459" s="1">
        <f>'[1]RC-1(PY)'!V2459</f>
        <v>0</v>
      </c>
      <c r="W2459" s="1">
        <f>'[1]RC-1(PY)'!W2459</f>
        <v>0</v>
      </c>
      <c r="X2459" s="1">
        <f>'[1]RC-1(PY)'!X2459</f>
        <v>0</v>
      </c>
      <c r="Y2459" s="1">
        <f>'[1]RC-1(PY)'!Y2459</f>
        <v>0</v>
      </c>
      <c r="Z2459" s="1">
        <f>'[1]RC-1(PY)'!Z2459</f>
        <v>0</v>
      </c>
      <c r="AA2459" s="1">
        <f>'[1]RC-1(PY)'!AA2459</f>
        <v>0</v>
      </c>
      <c r="AB2459" s="1">
        <f>'[1]RC-1(PY)'!AB2459</f>
        <v>0</v>
      </c>
      <c r="AC2459" s="1">
        <f>'[1]RC-1(PY)'!AC2459</f>
        <v>0</v>
      </c>
      <c r="AD2459" s="1">
        <f>'[1]RC-1(PY)'!AD2459</f>
        <v>0</v>
      </c>
      <c r="AE2459" s="1">
        <f>'[1]RC-1(PY)'!AE2459</f>
        <v>0</v>
      </c>
      <c r="AF2459" s="1">
        <f>'[1]RC-1(PY)'!AF2459</f>
        <v>0</v>
      </c>
      <c r="AG2459" s="1">
        <f>'[1]RC-1(PY)'!AG2459</f>
        <v>0</v>
      </c>
      <c r="AH2459" s="1">
        <f>'[1]RC-1(PY)'!AH2459</f>
        <v>0</v>
      </c>
      <c r="AI2459" s="1">
        <f>'[1]RC-1(PY)'!AI2459</f>
        <v>0</v>
      </c>
    </row>
    <row r="2460" spans="1:35" x14ac:dyDescent="0.3">
      <c r="A2460" s="1">
        <f>'[1]RC-1(PY)'!A2460</f>
        <v>0</v>
      </c>
      <c r="B2460" s="1">
        <f>'[1]RC-1(PY)'!B2460</f>
        <v>0</v>
      </c>
      <c r="C2460" s="1">
        <f>'[1]RC-1(PY)'!C2460</f>
        <v>0</v>
      </c>
      <c r="D2460" s="1">
        <f>'[1]RC-1(PY)'!D2460</f>
        <v>0</v>
      </c>
      <c r="E2460" s="1">
        <f>'[1]RC-1(PY)'!E2460</f>
        <v>0</v>
      </c>
      <c r="F2460" s="1">
        <f>'[1]RC-1(PY)'!F2460</f>
        <v>0</v>
      </c>
      <c r="G2460" s="1">
        <f>'[1]RC-1(PY)'!G2460</f>
        <v>0</v>
      </c>
      <c r="H2460" s="1">
        <f>'[1]RC-1(PY)'!H2460</f>
        <v>0</v>
      </c>
      <c r="I2460" s="1">
        <f>'[1]RC-1(PY)'!I2460</f>
        <v>0</v>
      </c>
      <c r="J2460" s="1">
        <f>'[1]RC-1(PY)'!J2460</f>
        <v>0</v>
      </c>
      <c r="K2460" s="1">
        <f>'[1]RC-1(PY)'!K2460</f>
        <v>0</v>
      </c>
      <c r="L2460" s="1">
        <f>'[1]RC-1(PY)'!L2460</f>
        <v>0</v>
      </c>
      <c r="M2460" s="1">
        <f>'[1]RC-1(PY)'!M2460</f>
        <v>0</v>
      </c>
      <c r="N2460" s="1">
        <f>'[1]RC-1(PY)'!N2460</f>
        <v>0</v>
      </c>
      <c r="O2460" s="1">
        <f>'[1]RC-1(PY)'!O2460</f>
        <v>0</v>
      </c>
      <c r="P2460" s="1">
        <f>'[1]RC-1(PY)'!P2460</f>
        <v>0</v>
      </c>
      <c r="Q2460" s="1">
        <f>'[1]RC-1(PY)'!Q2460</f>
        <v>0</v>
      </c>
      <c r="R2460" s="1">
        <f>'[1]RC-1(PY)'!R2460</f>
        <v>0</v>
      </c>
      <c r="S2460" s="1">
        <f>'[1]RC-1(PY)'!S2460</f>
        <v>0</v>
      </c>
      <c r="T2460" s="1">
        <f>'[1]RC-1(PY)'!T2460</f>
        <v>0</v>
      </c>
      <c r="U2460" s="1">
        <f>'[1]RC-1(PY)'!U2460</f>
        <v>0</v>
      </c>
      <c r="V2460" s="1">
        <f>'[1]RC-1(PY)'!V2460</f>
        <v>0</v>
      </c>
      <c r="W2460" s="1">
        <f>'[1]RC-1(PY)'!W2460</f>
        <v>0</v>
      </c>
      <c r="X2460" s="1">
        <f>'[1]RC-1(PY)'!X2460</f>
        <v>0</v>
      </c>
      <c r="Y2460" s="1">
        <f>'[1]RC-1(PY)'!Y2460</f>
        <v>0</v>
      </c>
      <c r="Z2460" s="1">
        <f>'[1]RC-1(PY)'!Z2460</f>
        <v>0</v>
      </c>
      <c r="AA2460" s="1">
        <f>'[1]RC-1(PY)'!AA2460</f>
        <v>0</v>
      </c>
      <c r="AB2460" s="1">
        <f>'[1]RC-1(PY)'!AB2460</f>
        <v>0</v>
      </c>
      <c r="AC2460" s="1">
        <f>'[1]RC-1(PY)'!AC2460</f>
        <v>0</v>
      </c>
      <c r="AD2460" s="1">
        <f>'[1]RC-1(PY)'!AD2460</f>
        <v>0</v>
      </c>
      <c r="AE2460" s="1">
        <f>'[1]RC-1(PY)'!AE2460</f>
        <v>0</v>
      </c>
      <c r="AF2460" s="1">
        <f>'[1]RC-1(PY)'!AF2460</f>
        <v>0</v>
      </c>
      <c r="AG2460" s="1">
        <f>'[1]RC-1(PY)'!AG2460</f>
        <v>0</v>
      </c>
      <c r="AH2460" s="1">
        <f>'[1]RC-1(PY)'!AH2460</f>
        <v>0</v>
      </c>
      <c r="AI2460" s="1">
        <f>'[1]RC-1(PY)'!AI2460</f>
        <v>0</v>
      </c>
    </row>
    <row r="2461" spans="1:35" x14ac:dyDescent="0.3">
      <c r="A2461" s="1">
        <f>'[1]RC-1(PY)'!A2461</f>
        <v>0</v>
      </c>
      <c r="B2461" s="1">
        <f>'[1]RC-1(PY)'!B2461</f>
        <v>0</v>
      </c>
      <c r="C2461" s="1">
        <f>'[1]RC-1(PY)'!C2461</f>
        <v>0</v>
      </c>
      <c r="D2461" s="1">
        <f>'[1]RC-1(PY)'!D2461</f>
        <v>0</v>
      </c>
      <c r="E2461" s="1">
        <f>'[1]RC-1(PY)'!E2461</f>
        <v>0</v>
      </c>
      <c r="F2461" s="1">
        <f>'[1]RC-1(PY)'!F2461</f>
        <v>0</v>
      </c>
      <c r="G2461" s="1">
        <f>'[1]RC-1(PY)'!G2461</f>
        <v>0</v>
      </c>
      <c r="H2461" s="1">
        <f>'[1]RC-1(PY)'!H2461</f>
        <v>0</v>
      </c>
      <c r="I2461" s="1">
        <f>'[1]RC-1(PY)'!I2461</f>
        <v>0</v>
      </c>
      <c r="J2461" s="1">
        <f>'[1]RC-1(PY)'!J2461</f>
        <v>0</v>
      </c>
      <c r="K2461" s="1">
        <f>'[1]RC-1(PY)'!K2461</f>
        <v>0</v>
      </c>
      <c r="L2461" s="1">
        <f>'[1]RC-1(PY)'!L2461</f>
        <v>0</v>
      </c>
      <c r="M2461" s="1">
        <f>'[1]RC-1(PY)'!M2461</f>
        <v>0</v>
      </c>
      <c r="N2461" s="1">
        <f>'[1]RC-1(PY)'!N2461</f>
        <v>0</v>
      </c>
      <c r="O2461" s="1">
        <f>'[1]RC-1(PY)'!O2461</f>
        <v>0</v>
      </c>
      <c r="P2461" s="1">
        <f>'[1]RC-1(PY)'!P2461</f>
        <v>0</v>
      </c>
      <c r="Q2461" s="1">
        <f>'[1]RC-1(PY)'!Q2461</f>
        <v>0</v>
      </c>
      <c r="R2461" s="1">
        <f>'[1]RC-1(PY)'!R2461</f>
        <v>0</v>
      </c>
      <c r="S2461" s="1">
        <f>'[1]RC-1(PY)'!S2461</f>
        <v>0</v>
      </c>
      <c r="T2461" s="1">
        <f>'[1]RC-1(PY)'!T2461</f>
        <v>0</v>
      </c>
      <c r="U2461" s="1">
        <f>'[1]RC-1(PY)'!U2461</f>
        <v>0</v>
      </c>
      <c r="V2461" s="1">
        <f>'[1]RC-1(PY)'!V2461</f>
        <v>0</v>
      </c>
      <c r="W2461" s="1">
        <f>'[1]RC-1(PY)'!W2461</f>
        <v>0</v>
      </c>
      <c r="X2461" s="1">
        <f>'[1]RC-1(PY)'!X2461</f>
        <v>0</v>
      </c>
      <c r="Y2461" s="1">
        <f>'[1]RC-1(PY)'!Y2461</f>
        <v>0</v>
      </c>
      <c r="Z2461" s="1">
        <f>'[1]RC-1(PY)'!Z2461</f>
        <v>0</v>
      </c>
      <c r="AA2461" s="1">
        <f>'[1]RC-1(PY)'!AA2461</f>
        <v>0</v>
      </c>
      <c r="AB2461" s="1">
        <f>'[1]RC-1(PY)'!AB2461</f>
        <v>0</v>
      </c>
      <c r="AC2461" s="1">
        <f>'[1]RC-1(PY)'!AC2461</f>
        <v>0</v>
      </c>
      <c r="AD2461" s="1">
        <f>'[1]RC-1(PY)'!AD2461</f>
        <v>0</v>
      </c>
      <c r="AE2461" s="1">
        <f>'[1]RC-1(PY)'!AE2461</f>
        <v>0</v>
      </c>
      <c r="AF2461" s="1">
        <f>'[1]RC-1(PY)'!AF2461</f>
        <v>0</v>
      </c>
      <c r="AG2461" s="1">
        <f>'[1]RC-1(PY)'!AG2461</f>
        <v>0</v>
      </c>
      <c r="AH2461" s="1">
        <f>'[1]RC-1(PY)'!AH2461</f>
        <v>0</v>
      </c>
      <c r="AI2461" s="1">
        <f>'[1]RC-1(PY)'!AI2461</f>
        <v>0</v>
      </c>
    </row>
    <row r="2462" spans="1:35" x14ac:dyDescent="0.3">
      <c r="A2462" s="1">
        <f>'[1]RC-1(PY)'!A2462</f>
        <v>0</v>
      </c>
      <c r="B2462" s="1">
        <f>'[1]RC-1(PY)'!B2462</f>
        <v>0</v>
      </c>
      <c r="C2462" s="1">
        <f>'[1]RC-1(PY)'!C2462</f>
        <v>0</v>
      </c>
      <c r="D2462" s="1">
        <f>'[1]RC-1(PY)'!D2462</f>
        <v>0</v>
      </c>
      <c r="E2462" s="1">
        <f>'[1]RC-1(PY)'!E2462</f>
        <v>0</v>
      </c>
      <c r="F2462" s="1">
        <f>'[1]RC-1(PY)'!F2462</f>
        <v>0</v>
      </c>
      <c r="G2462" s="1">
        <f>'[1]RC-1(PY)'!G2462</f>
        <v>0</v>
      </c>
      <c r="H2462" s="1">
        <f>'[1]RC-1(PY)'!H2462</f>
        <v>0</v>
      </c>
      <c r="I2462" s="1">
        <f>'[1]RC-1(PY)'!I2462</f>
        <v>0</v>
      </c>
      <c r="J2462" s="1">
        <f>'[1]RC-1(PY)'!J2462</f>
        <v>0</v>
      </c>
      <c r="K2462" s="1">
        <f>'[1]RC-1(PY)'!K2462</f>
        <v>0</v>
      </c>
      <c r="L2462" s="1">
        <f>'[1]RC-1(PY)'!L2462</f>
        <v>0</v>
      </c>
      <c r="M2462" s="1">
        <f>'[1]RC-1(PY)'!M2462</f>
        <v>0</v>
      </c>
      <c r="N2462" s="1">
        <f>'[1]RC-1(PY)'!N2462</f>
        <v>0</v>
      </c>
      <c r="O2462" s="1">
        <f>'[1]RC-1(PY)'!O2462</f>
        <v>0</v>
      </c>
      <c r="P2462" s="1">
        <f>'[1]RC-1(PY)'!P2462</f>
        <v>0</v>
      </c>
      <c r="Q2462" s="1">
        <f>'[1]RC-1(PY)'!Q2462</f>
        <v>0</v>
      </c>
      <c r="R2462" s="1">
        <f>'[1]RC-1(PY)'!R2462</f>
        <v>0</v>
      </c>
      <c r="S2462" s="1">
        <f>'[1]RC-1(PY)'!S2462</f>
        <v>0</v>
      </c>
      <c r="T2462" s="1">
        <f>'[1]RC-1(PY)'!T2462</f>
        <v>0</v>
      </c>
      <c r="U2462" s="1">
        <f>'[1]RC-1(PY)'!U2462</f>
        <v>0</v>
      </c>
      <c r="V2462" s="1">
        <f>'[1]RC-1(PY)'!V2462</f>
        <v>0</v>
      </c>
      <c r="W2462" s="1">
        <f>'[1]RC-1(PY)'!W2462</f>
        <v>0</v>
      </c>
      <c r="X2462" s="1">
        <f>'[1]RC-1(PY)'!X2462</f>
        <v>0</v>
      </c>
      <c r="Y2462" s="1">
        <f>'[1]RC-1(PY)'!Y2462</f>
        <v>0</v>
      </c>
      <c r="Z2462" s="1">
        <f>'[1]RC-1(PY)'!Z2462</f>
        <v>0</v>
      </c>
      <c r="AA2462" s="1">
        <f>'[1]RC-1(PY)'!AA2462</f>
        <v>0</v>
      </c>
      <c r="AB2462" s="1">
        <f>'[1]RC-1(PY)'!AB2462</f>
        <v>0</v>
      </c>
      <c r="AC2462" s="1">
        <f>'[1]RC-1(PY)'!AC2462</f>
        <v>0</v>
      </c>
      <c r="AD2462" s="1">
        <f>'[1]RC-1(PY)'!AD2462</f>
        <v>0</v>
      </c>
      <c r="AE2462" s="1">
        <f>'[1]RC-1(PY)'!AE2462</f>
        <v>0</v>
      </c>
      <c r="AF2462" s="1">
        <f>'[1]RC-1(PY)'!AF2462</f>
        <v>0</v>
      </c>
      <c r="AG2462" s="1">
        <f>'[1]RC-1(PY)'!AG2462</f>
        <v>0</v>
      </c>
      <c r="AH2462" s="1">
        <f>'[1]RC-1(PY)'!AH2462</f>
        <v>0</v>
      </c>
      <c r="AI2462" s="1">
        <f>'[1]RC-1(PY)'!AI2462</f>
        <v>0</v>
      </c>
    </row>
    <row r="2463" spans="1:35" x14ac:dyDescent="0.3">
      <c r="A2463" s="1">
        <f>'[1]RC-1(PY)'!A2463</f>
        <v>0</v>
      </c>
      <c r="B2463" s="1">
        <f>'[1]RC-1(PY)'!B2463</f>
        <v>0</v>
      </c>
      <c r="C2463" s="1">
        <f>'[1]RC-1(PY)'!C2463</f>
        <v>0</v>
      </c>
      <c r="D2463" s="1">
        <f>'[1]RC-1(PY)'!D2463</f>
        <v>0</v>
      </c>
      <c r="E2463" s="1">
        <f>'[1]RC-1(PY)'!E2463</f>
        <v>0</v>
      </c>
      <c r="F2463" s="1">
        <f>'[1]RC-1(PY)'!F2463</f>
        <v>0</v>
      </c>
      <c r="G2463" s="1">
        <f>'[1]RC-1(PY)'!G2463</f>
        <v>0</v>
      </c>
      <c r="H2463" s="1">
        <f>'[1]RC-1(PY)'!H2463</f>
        <v>0</v>
      </c>
      <c r="I2463" s="1">
        <f>'[1]RC-1(PY)'!I2463</f>
        <v>0</v>
      </c>
      <c r="J2463" s="1">
        <f>'[1]RC-1(PY)'!J2463</f>
        <v>0</v>
      </c>
      <c r="K2463" s="1">
        <f>'[1]RC-1(PY)'!K2463</f>
        <v>0</v>
      </c>
      <c r="L2463" s="1">
        <f>'[1]RC-1(PY)'!L2463</f>
        <v>0</v>
      </c>
      <c r="M2463" s="1">
        <f>'[1]RC-1(PY)'!M2463</f>
        <v>0</v>
      </c>
      <c r="N2463" s="1">
        <f>'[1]RC-1(PY)'!N2463</f>
        <v>0</v>
      </c>
      <c r="O2463" s="1">
        <f>'[1]RC-1(PY)'!O2463</f>
        <v>0</v>
      </c>
      <c r="P2463" s="1">
        <f>'[1]RC-1(PY)'!P2463</f>
        <v>0</v>
      </c>
      <c r="Q2463" s="1">
        <f>'[1]RC-1(PY)'!Q2463</f>
        <v>0</v>
      </c>
      <c r="R2463" s="1">
        <f>'[1]RC-1(PY)'!R2463</f>
        <v>0</v>
      </c>
      <c r="S2463" s="1">
        <f>'[1]RC-1(PY)'!S2463</f>
        <v>0</v>
      </c>
      <c r="T2463" s="1">
        <f>'[1]RC-1(PY)'!T2463</f>
        <v>0</v>
      </c>
      <c r="U2463" s="1">
        <f>'[1]RC-1(PY)'!U2463</f>
        <v>0</v>
      </c>
      <c r="V2463" s="1">
        <f>'[1]RC-1(PY)'!V2463</f>
        <v>0</v>
      </c>
      <c r="W2463" s="1">
        <f>'[1]RC-1(PY)'!W2463</f>
        <v>0</v>
      </c>
      <c r="X2463" s="1">
        <f>'[1]RC-1(PY)'!X2463</f>
        <v>0</v>
      </c>
      <c r="Y2463" s="1">
        <f>'[1]RC-1(PY)'!Y2463</f>
        <v>0</v>
      </c>
      <c r="Z2463" s="1">
        <f>'[1]RC-1(PY)'!Z2463</f>
        <v>0</v>
      </c>
      <c r="AA2463" s="1">
        <f>'[1]RC-1(PY)'!AA2463</f>
        <v>0</v>
      </c>
      <c r="AB2463" s="1">
        <f>'[1]RC-1(PY)'!AB2463</f>
        <v>0</v>
      </c>
      <c r="AC2463" s="1">
        <f>'[1]RC-1(PY)'!AC2463</f>
        <v>0</v>
      </c>
      <c r="AD2463" s="1">
        <f>'[1]RC-1(PY)'!AD2463</f>
        <v>0</v>
      </c>
      <c r="AE2463" s="1">
        <f>'[1]RC-1(PY)'!AE2463</f>
        <v>0</v>
      </c>
      <c r="AF2463" s="1">
        <f>'[1]RC-1(PY)'!AF2463</f>
        <v>0</v>
      </c>
      <c r="AG2463" s="1">
        <f>'[1]RC-1(PY)'!AG2463</f>
        <v>0</v>
      </c>
      <c r="AH2463" s="1">
        <f>'[1]RC-1(PY)'!AH2463</f>
        <v>0</v>
      </c>
      <c r="AI2463" s="1">
        <f>'[1]RC-1(PY)'!AI2463</f>
        <v>0</v>
      </c>
    </row>
    <row r="2464" spans="1:35" x14ac:dyDescent="0.3">
      <c r="A2464" s="1">
        <f>'[1]RC-1(PY)'!A2464</f>
        <v>0</v>
      </c>
      <c r="B2464" s="1">
        <f>'[1]RC-1(PY)'!B2464</f>
        <v>0</v>
      </c>
      <c r="C2464" s="1">
        <f>'[1]RC-1(PY)'!C2464</f>
        <v>0</v>
      </c>
      <c r="D2464" s="1">
        <f>'[1]RC-1(PY)'!D2464</f>
        <v>0</v>
      </c>
      <c r="E2464" s="1">
        <f>'[1]RC-1(PY)'!E2464</f>
        <v>0</v>
      </c>
      <c r="F2464" s="1">
        <f>'[1]RC-1(PY)'!F2464</f>
        <v>0</v>
      </c>
      <c r="G2464" s="1">
        <f>'[1]RC-1(PY)'!G2464</f>
        <v>0</v>
      </c>
      <c r="H2464" s="1">
        <f>'[1]RC-1(PY)'!H2464</f>
        <v>0</v>
      </c>
      <c r="I2464" s="1">
        <f>'[1]RC-1(PY)'!I2464</f>
        <v>0</v>
      </c>
      <c r="J2464" s="1">
        <f>'[1]RC-1(PY)'!J2464</f>
        <v>0</v>
      </c>
      <c r="K2464" s="1">
        <f>'[1]RC-1(PY)'!K2464</f>
        <v>0</v>
      </c>
      <c r="L2464" s="1">
        <f>'[1]RC-1(PY)'!L2464</f>
        <v>0</v>
      </c>
      <c r="M2464" s="1">
        <f>'[1]RC-1(PY)'!M2464</f>
        <v>0</v>
      </c>
      <c r="N2464" s="1">
        <f>'[1]RC-1(PY)'!N2464</f>
        <v>0</v>
      </c>
      <c r="O2464" s="1">
        <f>'[1]RC-1(PY)'!O2464</f>
        <v>0</v>
      </c>
      <c r="P2464" s="1">
        <f>'[1]RC-1(PY)'!P2464</f>
        <v>0</v>
      </c>
      <c r="Q2464" s="1">
        <f>'[1]RC-1(PY)'!Q2464</f>
        <v>0</v>
      </c>
      <c r="R2464" s="1">
        <f>'[1]RC-1(PY)'!R2464</f>
        <v>0</v>
      </c>
      <c r="S2464" s="1">
        <f>'[1]RC-1(PY)'!S2464</f>
        <v>0</v>
      </c>
      <c r="T2464" s="1">
        <f>'[1]RC-1(PY)'!T2464</f>
        <v>0</v>
      </c>
      <c r="U2464" s="1">
        <f>'[1]RC-1(PY)'!U2464</f>
        <v>0</v>
      </c>
      <c r="V2464" s="1">
        <f>'[1]RC-1(PY)'!V2464</f>
        <v>0</v>
      </c>
      <c r="W2464" s="1">
        <f>'[1]RC-1(PY)'!W2464</f>
        <v>0</v>
      </c>
      <c r="X2464" s="1">
        <f>'[1]RC-1(PY)'!X2464</f>
        <v>0</v>
      </c>
      <c r="Y2464" s="1">
        <f>'[1]RC-1(PY)'!Y2464</f>
        <v>0</v>
      </c>
      <c r="Z2464" s="1">
        <f>'[1]RC-1(PY)'!Z2464</f>
        <v>0</v>
      </c>
      <c r="AA2464" s="1">
        <f>'[1]RC-1(PY)'!AA2464</f>
        <v>0</v>
      </c>
      <c r="AB2464" s="1">
        <f>'[1]RC-1(PY)'!AB2464</f>
        <v>0</v>
      </c>
      <c r="AC2464" s="1">
        <f>'[1]RC-1(PY)'!AC2464</f>
        <v>0</v>
      </c>
      <c r="AD2464" s="1">
        <f>'[1]RC-1(PY)'!AD2464</f>
        <v>0</v>
      </c>
      <c r="AE2464" s="1">
        <f>'[1]RC-1(PY)'!AE2464</f>
        <v>0</v>
      </c>
      <c r="AF2464" s="1">
        <f>'[1]RC-1(PY)'!AF2464</f>
        <v>0</v>
      </c>
      <c r="AG2464" s="1">
        <f>'[1]RC-1(PY)'!AG2464</f>
        <v>0</v>
      </c>
      <c r="AH2464" s="1">
        <f>'[1]RC-1(PY)'!AH2464</f>
        <v>0</v>
      </c>
      <c r="AI2464" s="1">
        <f>'[1]RC-1(PY)'!AI2464</f>
        <v>0</v>
      </c>
    </row>
    <row r="2465" spans="1:35" x14ac:dyDescent="0.3">
      <c r="A2465" s="1">
        <f>'[1]RC-1(PY)'!A2465</f>
        <v>0</v>
      </c>
      <c r="B2465" s="1">
        <f>'[1]RC-1(PY)'!B2465</f>
        <v>0</v>
      </c>
      <c r="C2465" s="1">
        <f>'[1]RC-1(PY)'!C2465</f>
        <v>0</v>
      </c>
      <c r="D2465" s="1">
        <f>'[1]RC-1(PY)'!D2465</f>
        <v>0</v>
      </c>
      <c r="E2465" s="1">
        <f>'[1]RC-1(PY)'!E2465</f>
        <v>0</v>
      </c>
      <c r="F2465" s="1">
        <f>'[1]RC-1(PY)'!F2465</f>
        <v>0</v>
      </c>
      <c r="G2465" s="1">
        <f>'[1]RC-1(PY)'!G2465</f>
        <v>0</v>
      </c>
      <c r="H2465" s="1">
        <f>'[1]RC-1(PY)'!H2465</f>
        <v>0</v>
      </c>
      <c r="I2465" s="1">
        <f>'[1]RC-1(PY)'!I2465</f>
        <v>0</v>
      </c>
      <c r="J2465" s="1">
        <f>'[1]RC-1(PY)'!J2465</f>
        <v>0</v>
      </c>
      <c r="K2465" s="1">
        <f>'[1]RC-1(PY)'!K2465</f>
        <v>0</v>
      </c>
      <c r="L2465" s="1">
        <f>'[1]RC-1(PY)'!L2465</f>
        <v>0</v>
      </c>
      <c r="M2465" s="1">
        <f>'[1]RC-1(PY)'!M2465</f>
        <v>0</v>
      </c>
      <c r="N2465" s="1">
        <f>'[1]RC-1(PY)'!N2465</f>
        <v>0</v>
      </c>
      <c r="O2465" s="1">
        <f>'[1]RC-1(PY)'!O2465</f>
        <v>0</v>
      </c>
      <c r="P2465" s="1">
        <f>'[1]RC-1(PY)'!P2465</f>
        <v>0</v>
      </c>
      <c r="Q2465" s="1">
        <f>'[1]RC-1(PY)'!Q2465</f>
        <v>0</v>
      </c>
      <c r="R2465" s="1">
        <f>'[1]RC-1(PY)'!R2465</f>
        <v>0</v>
      </c>
      <c r="S2465" s="1">
        <f>'[1]RC-1(PY)'!S2465</f>
        <v>0</v>
      </c>
      <c r="T2465" s="1">
        <f>'[1]RC-1(PY)'!T2465</f>
        <v>0</v>
      </c>
      <c r="U2465" s="1">
        <f>'[1]RC-1(PY)'!U2465</f>
        <v>0</v>
      </c>
      <c r="V2465" s="1">
        <f>'[1]RC-1(PY)'!V2465</f>
        <v>0</v>
      </c>
      <c r="W2465" s="1">
        <f>'[1]RC-1(PY)'!W2465</f>
        <v>0</v>
      </c>
      <c r="X2465" s="1">
        <f>'[1]RC-1(PY)'!X2465</f>
        <v>0</v>
      </c>
      <c r="Y2465" s="1">
        <f>'[1]RC-1(PY)'!Y2465</f>
        <v>0</v>
      </c>
      <c r="Z2465" s="1">
        <f>'[1]RC-1(PY)'!Z2465</f>
        <v>0</v>
      </c>
      <c r="AA2465" s="1">
        <f>'[1]RC-1(PY)'!AA2465</f>
        <v>0</v>
      </c>
      <c r="AB2465" s="1">
        <f>'[1]RC-1(PY)'!AB2465</f>
        <v>0</v>
      </c>
      <c r="AC2465" s="1">
        <f>'[1]RC-1(PY)'!AC2465</f>
        <v>0</v>
      </c>
      <c r="AD2465" s="1">
        <f>'[1]RC-1(PY)'!AD2465</f>
        <v>0</v>
      </c>
      <c r="AE2465" s="1">
        <f>'[1]RC-1(PY)'!AE2465</f>
        <v>0</v>
      </c>
      <c r="AF2465" s="1">
        <f>'[1]RC-1(PY)'!AF2465</f>
        <v>0</v>
      </c>
      <c r="AG2465" s="1">
        <f>'[1]RC-1(PY)'!AG2465</f>
        <v>0</v>
      </c>
      <c r="AH2465" s="1">
        <f>'[1]RC-1(PY)'!AH2465</f>
        <v>0</v>
      </c>
      <c r="AI2465" s="1">
        <f>'[1]RC-1(PY)'!AI2465</f>
        <v>0</v>
      </c>
    </row>
    <row r="2466" spans="1:35" x14ac:dyDescent="0.3">
      <c r="A2466" s="1">
        <f>'[1]RC-1(PY)'!A2466</f>
        <v>0</v>
      </c>
      <c r="B2466" s="1">
        <f>'[1]RC-1(PY)'!B2466</f>
        <v>0</v>
      </c>
      <c r="C2466" s="1">
        <f>'[1]RC-1(PY)'!C2466</f>
        <v>0</v>
      </c>
      <c r="D2466" s="1">
        <f>'[1]RC-1(PY)'!D2466</f>
        <v>0</v>
      </c>
      <c r="E2466" s="1">
        <f>'[1]RC-1(PY)'!E2466</f>
        <v>0</v>
      </c>
      <c r="F2466" s="1">
        <f>'[1]RC-1(PY)'!F2466</f>
        <v>0</v>
      </c>
      <c r="G2466" s="1">
        <f>'[1]RC-1(PY)'!G2466</f>
        <v>0</v>
      </c>
      <c r="H2466" s="1">
        <f>'[1]RC-1(PY)'!H2466</f>
        <v>0</v>
      </c>
      <c r="I2466" s="1">
        <f>'[1]RC-1(PY)'!I2466</f>
        <v>0</v>
      </c>
      <c r="J2466" s="1">
        <f>'[1]RC-1(PY)'!J2466</f>
        <v>0</v>
      </c>
      <c r="K2466" s="1">
        <f>'[1]RC-1(PY)'!K2466</f>
        <v>0</v>
      </c>
      <c r="L2466" s="1">
        <f>'[1]RC-1(PY)'!L2466</f>
        <v>0</v>
      </c>
      <c r="M2466" s="1">
        <f>'[1]RC-1(PY)'!M2466</f>
        <v>0</v>
      </c>
      <c r="N2466" s="1">
        <f>'[1]RC-1(PY)'!N2466</f>
        <v>0</v>
      </c>
      <c r="O2466" s="1">
        <f>'[1]RC-1(PY)'!O2466</f>
        <v>0</v>
      </c>
      <c r="P2466" s="1">
        <f>'[1]RC-1(PY)'!P2466</f>
        <v>0</v>
      </c>
      <c r="Q2466" s="1">
        <f>'[1]RC-1(PY)'!Q2466</f>
        <v>0</v>
      </c>
      <c r="R2466" s="1">
        <f>'[1]RC-1(PY)'!R2466</f>
        <v>0</v>
      </c>
      <c r="S2466" s="1">
        <f>'[1]RC-1(PY)'!S2466</f>
        <v>0</v>
      </c>
      <c r="T2466" s="1">
        <f>'[1]RC-1(PY)'!T2466</f>
        <v>0</v>
      </c>
      <c r="U2466" s="1">
        <f>'[1]RC-1(PY)'!U2466</f>
        <v>0</v>
      </c>
      <c r="V2466" s="1">
        <f>'[1]RC-1(PY)'!V2466</f>
        <v>0</v>
      </c>
      <c r="W2466" s="1">
        <f>'[1]RC-1(PY)'!W2466</f>
        <v>0</v>
      </c>
      <c r="X2466" s="1">
        <f>'[1]RC-1(PY)'!X2466</f>
        <v>0</v>
      </c>
      <c r="Y2466" s="1">
        <f>'[1]RC-1(PY)'!Y2466</f>
        <v>0</v>
      </c>
      <c r="Z2466" s="1">
        <f>'[1]RC-1(PY)'!Z2466</f>
        <v>0</v>
      </c>
      <c r="AA2466" s="1">
        <f>'[1]RC-1(PY)'!AA2466</f>
        <v>0</v>
      </c>
      <c r="AB2466" s="1">
        <f>'[1]RC-1(PY)'!AB2466</f>
        <v>0</v>
      </c>
      <c r="AC2466" s="1">
        <f>'[1]RC-1(PY)'!AC2466</f>
        <v>0</v>
      </c>
      <c r="AD2466" s="1">
        <f>'[1]RC-1(PY)'!AD2466</f>
        <v>0</v>
      </c>
      <c r="AE2466" s="1">
        <f>'[1]RC-1(PY)'!AE2466</f>
        <v>0</v>
      </c>
      <c r="AF2466" s="1">
        <f>'[1]RC-1(PY)'!AF2466</f>
        <v>0</v>
      </c>
      <c r="AG2466" s="1">
        <f>'[1]RC-1(PY)'!AG2466</f>
        <v>0</v>
      </c>
      <c r="AH2466" s="1">
        <f>'[1]RC-1(PY)'!AH2466</f>
        <v>0</v>
      </c>
      <c r="AI2466" s="1">
        <f>'[1]RC-1(PY)'!AI2466</f>
        <v>0</v>
      </c>
    </row>
    <row r="2467" spans="1:35" x14ac:dyDescent="0.3">
      <c r="A2467" s="1">
        <f>'[1]RC-1(PY)'!A2467</f>
        <v>0</v>
      </c>
      <c r="B2467" s="1">
        <f>'[1]RC-1(PY)'!B2467</f>
        <v>0</v>
      </c>
      <c r="C2467" s="1">
        <f>'[1]RC-1(PY)'!C2467</f>
        <v>0</v>
      </c>
      <c r="D2467" s="1">
        <f>'[1]RC-1(PY)'!D2467</f>
        <v>0</v>
      </c>
      <c r="E2467" s="1">
        <f>'[1]RC-1(PY)'!E2467</f>
        <v>0</v>
      </c>
      <c r="F2467" s="1">
        <f>'[1]RC-1(PY)'!F2467</f>
        <v>0</v>
      </c>
      <c r="G2467" s="1">
        <f>'[1]RC-1(PY)'!G2467</f>
        <v>0</v>
      </c>
      <c r="H2467" s="1">
        <f>'[1]RC-1(PY)'!H2467</f>
        <v>0</v>
      </c>
      <c r="I2467" s="1">
        <f>'[1]RC-1(PY)'!I2467</f>
        <v>0</v>
      </c>
      <c r="J2467" s="1">
        <f>'[1]RC-1(PY)'!J2467</f>
        <v>0</v>
      </c>
      <c r="K2467" s="1">
        <f>'[1]RC-1(PY)'!K2467</f>
        <v>0</v>
      </c>
      <c r="L2467" s="1">
        <f>'[1]RC-1(PY)'!L2467</f>
        <v>0</v>
      </c>
      <c r="M2467" s="1">
        <f>'[1]RC-1(PY)'!M2467</f>
        <v>0</v>
      </c>
      <c r="N2467" s="1">
        <f>'[1]RC-1(PY)'!N2467</f>
        <v>0</v>
      </c>
      <c r="O2467" s="1">
        <f>'[1]RC-1(PY)'!O2467</f>
        <v>0</v>
      </c>
      <c r="P2467" s="1">
        <f>'[1]RC-1(PY)'!P2467</f>
        <v>0</v>
      </c>
      <c r="Q2467" s="1">
        <f>'[1]RC-1(PY)'!Q2467</f>
        <v>0</v>
      </c>
      <c r="R2467" s="1">
        <f>'[1]RC-1(PY)'!R2467</f>
        <v>0</v>
      </c>
      <c r="S2467" s="1">
        <f>'[1]RC-1(PY)'!S2467</f>
        <v>0</v>
      </c>
      <c r="T2467" s="1">
        <f>'[1]RC-1(PY)'!T2467</f>
        <v>0</v>
      </c>
      <c r="U2467" s="1">
        <f>'[1]RC-1(PY)'!U2467</f>
        <v>0</v>
      </c>
      <c r="V2467" s="1">
        <f>'[1]RC-1(PY)'!V2467</f>
        <v>0</v>
      </c>
      <c r="W2467" s="1">
        <f>'[1]RC-1(PY)'!W2467</f>
        <v>0</v>
      </c>
      <c r="X2467" s="1">
        <f>'[1]RC-1(PY)'!X2467</f>
        <v>0</v>
      </c>
      <c r="Y2467" s="1">
        <f>'[1]RC-1(PY)'!Y2467</f>
        <v>0</v>
      </c>
      <c r="Z2467" s="1">
        <f>'[1]RC-1(PY)'!Z2467</f>
        <v>0</v>
      </c>
      <c r="AA2467" s="1">
        <f>'[1]RC-1(PY)'!AA2467</f>
        <v>0</v>
      </c>
      <c r="AB2467" s="1">
        <f>'[1]RC-1(PY)'!AB2467</f>
        <v>0</v>
      </c>
      <c r="AC2467" s="1">
        <f>'[1]RC-1(PY)'!AC2467</f>
        <v>0</v>
      </c>
      <c r="AD2467" s="1">
        <f>'[1]RC-1(PY)'!AD2467</f>
        <v>0</v>
      </c>
      <c r="AE2467" s="1">
        <f>'[1]RC-1(PY)'!AE2467</f>
        <v>0</v>
      </c>
      <c r="AF2467" s="1">
        <f>'[1]RC-1(PY)'!AF2467</f>
        <v>0</v>
      </c>
      <c r="AG2467" s="1">
        <f>'[1]RC-1(PY)'!AG2467</f>
        <v>0</v>
      </c>
      <c r="AH2467" s="1">
        <f>'[1]RC-1(PY)'!AH2467</f>
        <v>0</v>
      </c>
      <c r="AI2467" s="1">
        <f>'[1]RC-1(PY)'!AI2467</f>
        <v>0</v>
      </c>
    </row>
    <row r="2468" spans="1:35" x14ac:dyDescent="0.3">
      <c r="A2468" s="1">
        <f>'[1]RC-1(PY)'!A2468</f>
        <v>0</v>
      </c>
      <c r="B2468" s="1">
        <f>'[1]RC-1(PY)'!B2468</f>
        <v>0</v>
      </c>
      <c r="C2468" s="1">
        <f>'[1]RC-1(PY)'!C2468</f>
        <v>0</v>
      </c>
      <c r="D2468" s="1">
        <f>'[1]RC-1(PY)'!D2468</f>
        <v>0</v>
      </c>
      <c r="E2468" s="1">
        <f>'[1]RC-1(PY)'!E2468</f>
        <v>0</v>
      </c>
      <c r="F2468" s="1">
        <f>'[1]RC-1(PY)'!F2468</f>
        <v>0</v>
      </c>
      <c r="G2468" s="1">
        <f>'[1]RC-1(PY)'!G2468</f>
        <v>0</v>
      </c>
      <c r="H2468" s="1">
        <f>'[1]RC-1(PY)'!H2468</f>
        <v>0</v>
      </c>
      <c r="I2468" s="1">
        <f>'[1]RC-1(PY)'!I2468</f>
        <v>0</v>
      </c>
      <c r="J2468" s="1">
        <f>'[1]RC-1(PY)'!J2468</f>
        <v>0</v>
      </c>
      <c r="K2468" s="1">
        <f>'[1]RC-1(PY)'!K2468</f>
        <v>0</v>
      </c>
      <c r="L2468" s="1">
        <f>'[1]RC-1(PY)'!L2468</f>
        <v>0</v>
      </c>
      <c r="M2468" s="1">
        <f>'[1]RC-1(PY)'!M2468</f>
        <v>0</v>
      </c>
      <c r="N2468" s="1">
        <f>'[1]RC-1(PY)'!N2468</f>
        <v>0</v>
      </c>
      <c r="O2468" s="1">
        <f>'[1]RC-1(PY)'!O2468</f>
        <v>0</v>
      </c>
      <c r="P2468" s="1">
        <f>'[1]RC-1(PY)'!P2468</f>
        <v>0</v>
      </c>
      <c r="Q2468" s="1">
        <f>'[1]RC-1(PY)'!Q2468</f>
        <v>0</v>
      </c>
      <c r="R2468" s="1">
        <f>'[1]RC-1(PY)'!R2468</f>
        <v>0</v>
      </c>
      <c r="S2468" s="1">
        <f>'[1]RC-1(PY)'!S2468</f>
        <v>0</v>
      </c>
      <c r="T2468" s="1">
        <f>'[1]RC-1(PY)'!T2468</f>
        <v>0</v>
      </c>
      <c r="U2468" s="1">
        <f>'[1]RC-1(PY)'!U2468</f>
        <v>0</v>
      </c>
      <c r="V2468" s="1">
        <f>'[1]RC-1(PY)'!V2468</f>
        <v>0</v>
      </c>
      <c r="W2468" s="1">
        <f>'[1]RC-1(PY)'!W2468</f>
        <v>0</v>
      </c>
      <c r="X2468" s="1">
        <f>'[1]RC-1(PY)'!X2468</f>
        <v>0</v>
      </c>
      <c r="Y2468" s="1">
        <f>'[1]RC-1(PY)'!Y2468</f>
        <v>0</v>
      </c>
      <c r="Z2468" s="1">
        <f>'[1]RC-1(PY)'!Z2468</f>
        <v>0</v>
      </c>
      <c r="AA2468" s="1">
        <f>'[1]RC-1(PY)'!AA2468</f>
        <v>0</v>
      </c>
      <c r="AB2468" s="1">
        <f>'[1]RC-1(PY)'!AB2468</f>
        <v>0</v>
      </c>
      <c r="AC2468" s="1">
        <f>'[1]RC-1(PY)'!AC2468</f>
        <v>0</v>
      </c>
      <c r="AD2468" s="1">
        <f>'[1]RC-1(PY)'!AD2468</f>
        <v>0</v>
      </c>
      <c r="AE2468" s="1">
        <f>'[1]RC-1(PY)'!AE2468</f>
        <v>0</v>
      </c>
      <c r="AF2468" s="1">
        <f>'[1]RC-1(PY)'!AF2468</f>
        <v>0</v>
      </c>
      <c r="AG2468" s="1">
        <f>'[1]RC-1(PY)'!AG2468</f>
        <v>0</v>
      </c>
      <c r="AH2468" s="1">
        <f>'[1]RC-1(PY)'!AH2468</f>
        <v>0</v>
      </c>
      <c r="AI2468" s="1">
        <f>'[1]RC-1(PY)'!AI2468</f>
        <v>0</v>
      </c>
    </row>
    <row r="2469" spans="1:35" x14ac:dyDescent="0.3">
      <c r="A2469" s="1">
        <f>'[1]RC-1(PY)'!A2469</f>
        <v>0</v>
      </c>
      <c r="B2469" s="1">
        <f>'[1]RC-1(PY)'!B2469</f>
        <v>0</v>
      </c>
      <c r="C2469" s="1">
        <f>'[1]RC-1(PY)'!C2469</f>
        <v>0</v>
      </c>
      <c r="D2469" s="1">
        <f>'[1]RC-1(PY)'!D2469</f>
        <v>0</v>
      </c>
      <c r="E2469" s="1">
        <f>'[1]RC-1(PY)'!E2469</f>
        <v>0</v>
      </c>
      <c r="F2469" s="1">
        <f>'[1]RC-1(PY)'!F2469</f>
        <v>0</v>
      </c>
      <c r="G2469" s="1">
        <f>'[1]RC-1(PY)'!G2469</f>
        <v>0</v>
      </c>
      <c r="H2469" s="1">
        <f>'[1]RC-1(PY)'!H2469</f>
        <v>0</v>
      </c>
      <c r="I2469" s="1">
        <f>'[1]RC-1(PY)'!I2469</f>
        <v>0</v>
      </c>
      <c r="J2469" s="1">
        <f>'[1]RC-1(PY)'!J2469</f>
        <v>0</v>
      </c>
      <c r="K2469" s="1">
        <f>'[1]RC-1(PY)'!K2469</f>
        <v>0</v>
      </c>
      <c r="L2469" s="1">
        <f>'[1]RC-1(PY)'!L2469</f>
        <v>0</v>
      </c>
      <c r="M2469" s="1">
        <f>'[1]RC-1(PY)'!M2469</f>
        <v>0</v>
      </c>
      <c r="N2469" s="1">
        <f>'[1]RC-1(PY)'!N2469</f>
        <v>0</v>
      </c>
      <c r="O2469" s="1">
        <f>'[1]RC-1(PY)'!O2469</f>
        <v>0</v>
      </c>
      <c r="P2469" s="1">
        <f>'[1]RC-1(PY)'!P2469</f>
        <v>0</v>
      </c>
      <c r="Q2469" s="1">
        <f>'[1]RC-1(PY)'!Q2469</f>
        <v>0</v>
      </c>
      <c r="R2469" s="1">
        <f>'[1]RC-1(PY)'!R2469</f>
        <v>0</v>
      </c>
      <c r="S2469" s="1">
        <f>'[1]RC-1(PY)'!S2469</f>
        <v>0</v>
      </c>
      <c r="T2469" s="1">
        <f>'[1]RC-1(PY)'!T2469</f>
        <v>0</v>
      </c>
      <c r="U2469" s="1">
        <f>'[1]RC-1(PY)'!U2469</f>
        <v>0</v>
      </c>
      <c r="V2469" s="1">
        <f>'[1]RC-1(PY)'!V2469</f>
        <v>0</v>
      </c>
      <c r="W2469" s="1">
        <f>'[1]RC-1(PY)'!W2469</f>
        <v>0</v>
      </c>
      <c r="X2469" s="1">
        <f>'[1]RC-1(PY)'!X2469</f>
        <v>0</v>
      </c>
      <c r="Y2469" s="1">
        <f>'[1]RC-1(PY)'!Y2469</f>
        <v>0</v>
      </c>
      <c r="Z2469" s="1">
        <f>'[1]RC-1(PY)'!Z2469</f>
        <v>0</v>
      </c>
      <c r="AA2469" s="1">
        <f>'[1]RC-1(PY)'!AA2469</f>
        <v>0</v>
      </c>
      <c r="AB2469" s="1">
        <f>'[1]RC-1(PY)'!AB2469</f>
        <v>0</v>
      </c>
      <c r="AC2469" s="1">
        <f>'[1]RC-1(PY)'!AC2469</f>
        <v>0</v>
      </c>
      <c r="AD2469" s="1">
        <f>'[1]RC-1(PY)'!AD2469</f>
        <v>0</v>
      </c>
      <c r="AE2469" s="1">
        <f>'[1]RC-1(PY)'!AE2469</f>
        <v>0</v>
      </c>
      <c r="AF2469" s="1">
        <f>'[1]RC-1(PY)'!AF2469</f>
        <v>0</v>
      </c>
      <c r="AG2469" s="1">
        <f>'[1]RC-1(PY)'!AG2469</f>
        <v>0</v>
      </c>
      <c r="AH2469" s="1">
        <f>'[1]RC-1(PY)'!AH2469</f>
        <v>0</v>
      </c>
      <c r="AI2469" s="1">
        <f>'[1]RC-1(PY)'!AI2469</f>
        <v>0</v>
      </c>
    </row>
    <row r="2470" spans="1:35" x14ac:dyDescent="0.3">
      <c r="A2470" s="1">
        <f>'[1]RC-1(PY)'!A2470</f>
        <v>0</v>
      </c>
      <c r="B2470" s="1">
        <f>'[1]RC-1(PY)'!B2470</f>
        <v>0</v>
      </c>
      <c r="C2470" s="1">
        <f>'[1]RC-1(PY)'!C2470</f>
        <v>0</v>
      </c>
      <c r="D2470" s="1">
        <f>'[1]RC-1(PY)'!D2470</f>
        <v>0</v>
      </c>
      <c r="E2470" s="1">
        <f>'[1]RC-1(PY)'!E2470</f>
        <v>0</v>
      </c>
      <c r="F2470" s="1">
        <f>'[1]RC-1(PY)'!F2470</f>
        <v>0</v>
      </c>
      <c r="G2470" s="1">
        <f>'[1]RC-1(PY)'!G2470</f>
        <v>0</v>
      </c>
      <c r="H2470" s="1">
        <f>'[1]RC-1(PY)'!H2470</f>
        <v>0</v>
      </c>
      <c r="I2470" s="1">
        <f>'[1]RC-1(PY)'!I2470</f>
        <v>0</v>
      </c>
      <c r="J2470" s="1">
        <f>'[1]RC-1(PY)'!J2470</f>
        <v>0</v>
      </c>
      <c r="K2470" s="1">
        <f>'[1]RC-1(PY)'!K2470</f>
        <v>0</v>
      </c>
      <c r="L2470" s="1">
        <f>'[1]RC-1(PY)'!L2470</f>
        <v>0</v>
      </c>
      <c r="M2470" s="1">
        <f>'[1]RC-1(PY)'!M2470</f>
        <v>0</v>
      </c>
      <c r="N2470" s="1">
        <f>'[1]RC-1(PY)'!N2470</f>
        <v>0</v>
      </c>
      <c r="O2470" s="1">
        <f>'[1]RC-1(PY)'!O2470</f>
        <v>0</v>
      </c>
      <c r="P2470" s="1">
        <f>'[1]RC-1(PY)'!P2470</f>
        <v>0</v>
      </c>
      <c r="Q2470" s="1">
        <f>'[1]RC-1(PY)'!Q2470</f>
        <v>0</v>
      </c>
      <c r="R2470" s="1">
        <f>'[1]RC-1(PY)'!R2470</f>
        <v>0</v>
      </c>
      <c r="S2470" s="1">
        <f>'[1]RC-1(PY)'!S2470</f>
        <v>0</v>
      </c>
      <c r="T2470" s="1">
        <f>'[1]RC-1(PY)'!T2470</f>
        <v>0</v>
      </c>
      <c r="U2470" s="1">
        <f>'[1]RC-1(PY)'!U2470</f>
        <v>0</v>
      </c>
      <c r="V2470" s="1">
        <f>'[1]RC-1(PY)'!V2470</f>
        <v>0</v>
      </c>
      <c r="W2470" s="1">
        <f>'[1]RC-1(PY)'!W2470</f>
        <v>0</v>
      </c>
      <c r="X2470" s="1">
        <f>'[1]RC-1(PY)'!X2470</f>
        <v>0</v>
      </c>
      <c r="Y2470" s="1">
        <f>'[1]RC-1(PY)'!Y2470</f>
        <v>0</v>
      </c>
      <c r="Z2470" s="1">
        <f>'[1]RC-1(PY)'!Z2470</f>
        <v>0</v>
      </c>
      <c r="AA2470" s="1">
        <f>'[1]RC-1(PY)'!AA2470</f>
        <v>0</v>
      </c>
      <c r="AB2470" s="1">
        <f>'[1]RC-1(PY)'!AB2470</f>
        <v>0</v>
      </c>
      <c r="AC2470" s="1">
        <f>'[1]RC-1(PY)'!AC2470</f>
        <v>0</v>
      </c>
      <c r="AD2470" s="1">
        <f>'[1]RC-1(PY)'!AD2470</f>
        <v>0</v>
      </c>
      <c r="AE2470" s="1">
        <f>'[1]RC-1(PY)'!AE2470</f>
        <v>0</v>
      </c>
      <c r="AF2470" s="1">
        <f>'[1]RC-1(PY)'!AF2470</f>
        <v>0</v>
      </c>
      <c r="AG2470" s="1">
        <f>'[1]RC-1(PY)'!AG2470</f>
        <v>0</v>
      </c>
      <c r="AH2470" s="1">
        <f>'[1]RC-1(PY)'!AH2470</f>
        <v>0</v>
      </c>
      <c r="AI2470" s="1">
        <f>'[1]RC-1(PY)'!AI2470</f>
        <v>0</v>
      </c>
    </row>
    <row r="2471" spans="1:35" x14ac:dyDescent="0.3">
      <c r="A2471" s="1">
        <f>'[1]RC-1(PY)'!A2471</f>
        <v>0</v>
      </c>
      <c r="B2471" s="1">
        <f>'[1]RC-1(PY)'!B2471</f>
        <v>0</v>
      </c>
      <c r="C2471" s="1">
        <f>'[1]RC-1(PY)'!C2471</f>
        <v>0</v>
      </c>
      <c r="D2471" s="1">
        <f>'[1]RC-1(PY)'!D2471</f>
        <v>0</v>
      </c>
      <c r="E2471" s="1">
        <f>'[1]RC-1(PY)'!E2471</f>
        <v>0</v>
      </c>
      <c r="F2471" s="1">
        <f>'[1]RC-1(PY)'!F2471</f>
        <v>0</v>
      </c>
      <c r="G2471" s="1">
        <f>'[1]RC-1(PY)'!G2471</f>
        <v>0</v>
      </c>
      <c r="H2471" s="1">
        <f>'[1]RC-1(PY)'!H2471</f>
        <v>0</v>
      </c>
      <c r="I2471" s="1">
        <f>'[1]RC-1(PY)'!I2471</f>
        <v>0</v>
      </c>
      <c r="J2471" s="1">
        <f>'[1]RC-1(PY)'!J2471</f>
        <v>0</v>
      </c>
      <c r="K2471" s="1">
        <f>'[1]RC-1(PY)'!K2471</f>
        <v>0</v>
      </c>
      <c r="L2471" s="1">
        <f>'[1]RC-1(PY)'!L2471</f>
        <v>0</v>
      </c>
      <c r="M2471" s="1">
        <f>'[1]RC-1(PY)'!M2471</f>
        <v>0</v>
      </c>
      <c r="N2471" s="1">
        <f>'[1]RC-1(PY)'!N2471</f>
        <v>0</v>
      </c>
      <c r="O2471" s="1">
        <f>'[1]RC-1(PY)'!O2471</f>
        <v>0</v>
      </c>
      <c r="P2471" s="1">
        <f>'[1]RC-1(PY)'!P2471</f>
        <v>0</v>
      </c>
      <c r="Q2471" s="1">
        <f>'[1]RC-1(PY)'!Q2471</f>
        <v>0</v>
      </c>
      <c r="R2471" s="1">
        <f>'[1]RC-1(PY)'!R2471</f>
        <v>0</v>
      </c>
      <c r="S2471" s="1">
        <f>'[1]RC-1(PY)'!S2471</f>
        <v>0</v>
      </c>
      <c r="T2471" s="1">
        <f>'[1]RC-1(PY)'!T2471</f>
        <v>0</v>
      </c>
      <c r="U2471" s="1">
        <f>'[1]RC-1(PY)'!U2471</f>
        <v>0</v>
      </c>
      <c r="V2471" s="1">
        <f>'[1]RC-1(PY)'!V2471</f>
        <v>0</v>
      </c>
      <c r="W2471" s="1">
        <f>'[1]RC-1(PY)'!W2471</f>
        <v>0</v>
      </c>
      <c r="X2471" s="1">
        <f>'[1]RC-1(PY)'!X2471</f>
        <v>0</v>
      </c>
      <c r="Y2471" s="1">
        <f>'[1]RC-1(PY)'!Y2471</f>
        <v>0</v>
      </c>
      <c r="Z2471" s="1">
        <f>'[1]RC-1(PY)'!Z2471</f>
        <v>0</v>
      </c>
      <c r="AA2471" s="1">
        <f>'[1]RC-1(PY)'!AA2471</f>
        <v>0</v>
      </c>
      <c r="AB2471" s="1">
        <f>'[1]RC-1(PY)'!AB2471</f>
        <v>0</v>
      </c>
      <c r="AC2471" s="1">
        <f>'[1]RC-1(PY)'!AC2471</f>
        <v>0</v>
      </c>
      <c r="AD2471" s="1">
        <f>'[1]RC-1(PY)'!AD2471</f>
        <v>0</v>
      </c>
      <c r="AE2471" s="1">
        <f>'[1]RC-1(PY)'!AE2471</f>
        <v>0</v>
      </c>
      <c r="AF2471" s="1">
        <f>'[1]RC-1(PY)'!AF2471</f>
        <v>0</v>
      </c>
      <c r="AG2471" s="1">
        <f>'[1]RC-1(PY)'!AG2471</f>
        <v>0</v>
      </c>
      <c r="AH2471" s="1">
        <f>'[1]RC-1(PY)'!AH2471</f>
        <v>0</v>
      </c>
      <c r="AI2471" s="1">
        <f>'[1]RC-1(PY)'!AI2471</f>
        <v>0</v>
      </c>
    </row>
    <row r="2472" spans="1:35" x14ac:dyDescent="0.3">
      <c r="A2472" s="1">
        <f>'[1]RC-1(PY)'!A2472</f>
        <v>0</v>
      </c>
      <c r="B2472" s="1">
        <f>'[1]RC-1(PY)'!B2472</f>
        <v>0</v>
      </c>
      <c r="C2472" s="1">
        <f>'[1]RC-1(PY)'!C2472</f>
        <v>0</v>
      </c>
      <c r="D2472" s="1">
        <f>'[1]RC-1(PY)'!D2472</f>
        <v>0</v>
      </c>
      <c r="E2472" s="1">
        <f>'[1]RC-1(PY)'!E2472</f>
        <v>0</v>
      </c>
      <c r="F2472" s="1">
        <f>'[1]RC-1(PY)'!F2472</f>
        <v>0</v>
      </c>
      <c r="G2472" s="1">
        <f>'[1]RC-1(PY)'!G2472</f>
        <v>0</v>
      </c>
      <c r="H2472" s="1">
        <f>'[1]RC-1(PY)'!H2472</f>
        <v>0</v>
      </c>
      <c r="I2472" s="1">
        <f>'[1]RC-1(PY)'!I2472</f>
        <v>0</v>
      </c>
      <c r="J2472" s="1">
        <f>'[1]RC-1(PY)'!J2472</f>
        <v>0</v>
      </c>
      <c r="K2472" s="1">
        <f>'[1]RC-1(PY)'!K2472</f>
        <v>0</v>
      </c>
      <c r="L2472" s="1">
        <f>'[1]RC-1(PY)'!L2472</f>
        <v>0</v>
      </c>
      <c r="M2472" s="1">
        <f>'[1]RC-1(PY)'!M2472</f>
        <v>0</v>
      </c>
      <c r="N2472" s="1">
        <f>'[1]RC-1(PY)'!N2472</f>
        <v>0</v>
      </c>
      <c r="O2472" s="1">
        <f>'[1]RC-1(PY)'!O2472</f>
        <v>0</v>
      </c>
      <c r="P2472" s="1">
        <f>'[1]RC-1(PY)'!P2472</f>
        <v>0</v>
      </c>
      <c r="Q2472" s="1">
        <f>'[1]RC-1(PY)'!Q2472</f>
        <v>0</v>
      </c>
      <c r="R2472" s="1">
        <f>'[1]RC-1(PY)'!R2472</f>
        <v>0</v>
      </c>
      <c r="S2472" s="1">
        <f>'[1]RC-1(PY)'!S2472</f>
        <v>0</v>
      </c>
      <c r="T2472" s="1">
        <f>'[1]RC-1(PY)'!T2472</f>
        <v>0</v>
      </c>
      <c r="U2472" s="1">
        <f>'[1]RC-1(PY)'!U2472</f>
        <v>0</v>
      </c>
      <c r="V2472" s="1">
        <f>'[1]RC-1(PY)'!V2472</f>
        <v>0</v>
      </c>
      <c r="W2472" s="1">
        <f>'[1]RC-1(PY)'!W2472</f>
        <v>0</v>
      </c>
      <c r="X2472" s="1">
        <f>'[1]RC-1(PY)'!X2472</f>
        <v>0</v>
      </c>
      <c r="Y2472" s="1">
        <f>'[1]RC-1(PY)'!Y2472</f>
        <v>0</v>
      </c>
      <c r="Z2472" s="1">
        <f>'[1]RC-1(PY)'!Z2472</f>
        <v>0</v>
      </c>
      <c r="AA2472" s="1">
        <f>'[1]RC-1(PY)'!AA2472</f>
        <v>0</v>
      </c>
      <c r="AB2472" s="1">
        <f>'[1]RC-1(PY)'!AB2472</f>
        <v>0</v>
      </c>
      <c r="AC2472" s="1">
        <f>'[1]RC-1(PY)'!AC2472</f>
        <v>0</v>
      </c>
      <c r="AD2472" s="1">
        <f>'[1]RC-1(PY)'!AD2472</f>
        <v>0</v>
      </c>
      <c r="AE2472" s="1">
        <f>'[1]RC-1(PY)'!AE2472</f>
        <v>0</v>
      </c>
      <c r="AF2472" s="1">
        <f>'[1]RC-1(PY)'!AF2472</f>
        <v>0</v>
      </c>
      <c r="AG2472" s="1">
        <f>'[1]RC-1(PY)'!AG2472</f>
        <v>0</v>
      </c>
      <c r="AH2472" s="1">
        <f>'[1]RC-1(PY)'!AH2472</f>
        <v>0</v>
      </c>
      <c r="AI2472" s="1">
        <f>'[1]RC-1(PY)'!AI2472</f>
        <v>0</v>
      </c>
    </row>
    <row r="2473" spans="1:35" x14ac:dyDescent="0.3">
      <c r="A2473" s="1">
        <f>'[1]RC-1(PY)'!A2473</f>
        <v>0</v>
      </c>
      <c r="B2473" s="1">
        <f>'[1]RC-1(PY)'!B2473</f>
        <v>0</v>
      </c>
      <c r="C2473" s="1">
        <f>'[1]RC-1(PY)'!C2473</f>
        <v>0</v>
      </c>
      <c r="D2473" s="1">
        <f>'[1]RC-1(PY)'!D2473</f>
        <v>0</v>
      </c>
      <c r="E2473" s="1">
        <f>'[1]RC-1(PY)'!E2473</f>
        <v>0</v>
      </c>
      <c r="F2473" s="1">
        <f>'[1]RC-1(PY)'!F2473</f>
        <v>0</v>
      </c>
      <c r="G2473" s="1">
        <f>'[1]RC-1(PY)'!G2473</f>
        <v>0</v>
      </c>
      <c r="H2473" s="1">
        <f>'[1]RC-1(PY)'!H2473</f>
        <v>0</v>
      </c>
      <c r="I2473" s="1">
        <f>'[1]RC-1(PY)'!I2473</f>
        <v>0</v>
      </c>
      <c r="J2473" s="1">
        <f>'[1]RC-1(PY)'!J2473</f>
        <v>0</v>
      </c>
      <c r="K2473" s="1">
        <f>'[1]RC-1(PY)'!K2473</f>
        <v>0</v>
      </c>
      <c r="L2473" s="1">
        <f>'[1]RC-1(PY)'!L2473</f>
        <v>0</v>
      </c>
      <c r="M2473" s="1">
        <f>'[1]RC-1(PY)'!M2473</f>
        <v>0</v>
      </c>
      <c r="N2473" s="1">
        <f>'[1]RC-1(PY)'!N2473</f>
        <v>0</v>
      </c>
      <c r="O2473" s="1">
        <f>'[1]RC-1(PY)'!O2473</f>
        <v>0</v>
      </c>
      <c r="P2473" s="1">
        <f>'[1]RC-1(PY)'!P2473</f>
        <v>0</v>
      </c>
      <c r="Q2473" s="1">
        <f>'[1]RC-1(PY)'!Q2473</f>
        <v>0</v>
      </c>
      <c r="R2473" s="1">
        <f>'[1]RC-1(PY)'!R2473</f>
        <v>0</v>
      </c>
      <c r="S2473" s="1">
        <f>'[1]RC-1(PY)'!S2473</f>
        <v>0</v>
      </c>
      <c r="T2473" s="1">
        <f>'[1]RC-1(PY)'!T2473</f>
        <v>0</v>
      </c>
      <c r="U2473" s="1">
        <f>'[1]RC-1(PY)'!U2473</f>
        <v>0</v>
      </c>
      <c r="V2473" s="1">
        <f>'[1]RC-1(PY)'!V2473</f>
        <v>0</v>
      </c>
      <c r="W2473" s="1">
        <f>'[1]RC-1(PY)'!W2473</f>
        <v>0</v>
      </c>
      <c r="X2473" s="1">
        <f>'[1]RC-1(PY)'!X2473</f>
        <v>0</v>
      </c>
      <c r="Y2473" s="1">
        <f>'[1]RC-1(PY)'!Y2473</f>
        <v>0</v>
      </c>
      <c r="Z2473" s="1">
        <f>'[1]RC-1(PY)'!Z2473</f>
        <v>0</v>
      </c>
      <c r="AA2473" s="1">
        <f>'[1]RC-1(PY)'!AA2473</f>
        <v>0</v>
      </c>
      <c r="AB2473" s="1">
        <f>'[1]RC-1(PY)'!AB2473</f>
        <v>0</v>
      </c>
      <c r="AC2473" s="1">
        <f>'[1]RC-1(PY)'!AC2473</f>
        <v>0</v>
      </c>
      <c r="AD2473" s="1">
        <f>'[1]RC-1(PY)'!AD2473</f>
        <v>0</v>
      </c>
      <c r="AE2473" s="1">
        <f>'[1]RC-1(PY)'!AE2473</f>
        <v>0</v>
      </c>
      <c r="AF2473" s="1">
        <f>'[1]RC-1(PY)'!AF2473</f>
        <v>0</v>
      </c>
      <c r="AG2473" s="1">
        <f>'[1]RC-1(PY)'!AG2473</f>
        <v>0</v>
      </c>
      <c r="AH2473" s="1">
        <f>'[1]RC-1(PY)'!AH2473</f>
        <v>0</v>
      </c>
      <c r="AI2473" s="1">
        <f>'[1]RC-1(PY)'!AI2473</f>
        <v>0</v>
      </c>
    </row>
    <row r="2474" spans="1:35" x14ac:dyDescent="0.3">
      <c r="A2474" s="1">
        <f>'[1]RC-1(PY)'!A2474</f>
        <v>0</v>
      </c>
      <c r="B2474" s="1">
        <f>'[1]RC-1(PY)'!B2474</f>
        <v>0</v>
      </c>
      <c r="C2474" s="1">
        <f>'[1]RC-1(PY)'!C2474</f>
        <v>0</v>
      </c>
      <c r="D2474" s="1">
        <f>'[1]RC-1(PY)'!D2474</f>
        <v>0</v>
      </c>
      <c r="E2474" s="1">
        <f>'[1]RC-1(PY)'!E2474</f>
        <v>0</v>
      </c>
      <c r="F2474" s="1">
        <f>'[1]RC-1(PY)'!F2474</f>
        <v>0</v>
      </c>
      <c r="G2474" s="1">
        <f>'[1]RC-1(PY)'!G2474</f>
        <v>0</v>
      </c>
      <c r="H2474" s="1">
        <f>'[1]RC-1(PY)'!H2474</f>
        <v>0</v>
      </c>
      <c r="I2474" s="1">
        <f>'[1]RC-1(PY)'!I2474</f>
        <v>0</v>
      </c>
      <c r="J2474" s="1">
        <f>'[1]RC-1(PY)'!J2474</f>
        <v>0</v>
      </c>
      <c r="K2474" s="1">
        <f>'[1]RC-1(PY)'!K2474</f>
        <v>0</v>
      </c>
      <c r="L2474" s="1">
        <f>'[1]RC-1(PY)'!L2474</f>
        <v>0</v>
      </c>
      <c r="M2474" s="1">
        <f>'[1]RC-1(PY)'!M2474</f>
        <v>0</v>
      </c>
      <c r="N2474" s="1">
        <f>'[1]RC-1(PY)'!N2474</f>
        <v>0</v>
      </c>
      <c r="O2474" s="1">
        <f>'[1]RC-1(PY)'!O2474</f>
        <v>0</v>
      </c>
      <c r="P2474" s="1">
        <f>'[1]RC-1(PY)'!P2474</f>
        <v>0</v>
      </c>
      <c r="Q2474" s="1">
        <f>'[1]RC-1(PY)'!Q2474</f>
        <v>0</v>
      </c>
      <c r="R2474" s="1">
        <f>'[1]RC-1(PY)'!R2474</f>
        <v>0</v>
      </c>
      <c r="S2474" s="1">
        <f>'[1]RC-1(PY)'!S2474</f>
        <v>0</v>
      </c>
      <c r="T2474" s="1">
        <f>'[1]RC-1(PY)'!T2474</f>
        <v>0</v>
      </c>
      <c r="U2474" s="1">
        <f>'[1]RC-1(PY)'!U2474</f>
        <v>0</v>
      </c>
      <c r="V2474" s="1">
        <f>'[1]RC-1(PY)'!V2474</f>
        <v>0</v>
      </c>
      <c r="W2474" s="1">
        <f>'[1]RC-1(PY)'!W2474</f>
        <v>0</v>
      </c>
      <c r="X2474" s="1">
        <f>'[1]RC-1(PY)'!X2474</f>
        <v>0</v>
      </c>
      <c r="Y2474" s="1">
        <f>'[1]RC-1(PY)'!Y2474</f>
        <v>0</v>
      </c>
      <c r="Z2474" s="1">
        <f>'[1]RC-1(PY)'!Z2474</f>
        <v>0</v>
      </c>
      <c r="AA2474" s="1">
        <f>'[1]RC-1(PY)'!AA2474</f>
        <v>0</v>
      </c>
      <c r="AB2474" s="1">
        <f>'[1]RC-1(PY)'!AB2474</f>
        <v>0</v>
      </c>
      <c r="AC2474" s="1">
        <f>'[1]RC-1(PY)'!AC2474</f>
        <v>0</v>
      </c>
      <c r="AD2474" s="1">
        <f>'[1]RC-1(PY)'!AD2474</f>
        <v>0</v>
      </c>
      <c r="AE2474" s="1">
        <f>'[1]RC-1(PY)'!AE2474</f>
        <v>0</v>
      </c>
      <c r="AF2474" s="1">
        <f>'[1]RC-1(PY)'!AF2474</f>
        <v>0</v>
      </c>
      <c r="AG2474" s="1">
        <f>'[1]RC-1(PY)'!AG2474</f>
        <v>0</v>
      </c>
      <c r="AH2474" s="1">
        <f>'[1]RC-1(PY)'!AH2474</f>
        <v>0</v>
      </c>
      <c r="AI2474" s="1">
        <f>'[1]RC-1(PY)'!AI2474</f>
        <v>0</v>
      </c>
    </row>
    <row r="2475" spans="1:35" x14ac:dyDescent="0.3">
      <c r="A2475" s="1">
        <f>'[1]RC-1(PY)'!A2475</f>
        <v>0</v>
      </c>
      <c r="B2475" s="1">
        <f>'[1]RC-1(PY)'!B2475</f>
        <v>0</v>
      </c>
      <c r="C2475" s="1">
        <f>'[1]RC-1(PY)'!C2475</f>
        <v>0</v>
      </c>
      <c r="D2475" s="1">
        <f>'[1]RC-1(PY)'!D2475</f>
        <v>0</v>
      </c>
      <c r="E2475" s="1">
        <f>'[1]RC-1(PY)'!E2475</f>
        <v>0</v>
      </c>
      <c r="F2475" s="1">
        <f>'[1]RC-1(PY)'!F2475</f>
        <v>0</v>
      </c>
      <c r="G2475" s="1">
        <f>'[1]RC-1(PY)'!G2475</f>
        <v>0</v>
      </c>
      <c r="H2475" s="1">
        <f>'[1]RC-1(PY)'!H2475</f>
        <v>0</v>
      </c>
      <c r="I2475" s="1">
        <f>'[1]RC-1(PY)'!I2475</f>
        <v>0</v>
      </c>
      <c r="J2475" s="1">
        <f>'[1]RC-1(PY)'!J2475</f>
        <v>0</v>
      </c>
      <c r="K2475" s="1">
        <f>'[1]RC-1(PY)'!K2475</f>
        <v>0</v>
      </c>
      <c r="L2475" s="1">
        <f>'[1]RC-1(PY)'!L2475</f>
        <v>0</v>
      </c>
      <c r="M2475" s="1">
        <f>'[1]RC-1(PY)'!M2475</f>
        <v>0</v>
      </c>
      <c r="N2475" s="1">
        <f>'[1]RC-1(PY)'!N2475</f>
        <v>0</v>
      </c>
      <c r="O2475" s="1">
        <f>'[1]RC-1(PY)'!O2475</f>
        <v>0</v>
      </c>
      <c r="P2475" s="1">
        <f>'[1]RC-1(PY)'!P2475</f>
        <v>0</v>
      </c>
      <c r="Q2475" s="1">
        <f>'[1]RC-1(PY)'!Q2475</f>
        <v>0</v>
      </c>
      <c r="R2475" s="1">
        <f>'[1]RC-1(PY)'!R2475</f>
        <v>0</v>
      </c>
      <c r="S2475" s="1">
        <f>'[1]RC-1(PY)'!S2475</f>
        <v>0</v>
      </c>
      <c r="T2475" s="1">
        <f>'[1]RC-1(PY)'!T2475</f>
        <v>0</v>
      </c>
      <c r="U2475" s="1">
        <f>'[1]RC-1(PY)'!U2475</f>
        <v>0</v>
      </c>
      <c r="V2475" s="1">
        <f>'[1]RC-1(PY)'!V2475</f>
        <v>0</v>
      </c>
      <c r="W2475" s="1">
        <f>'[1]RC-1(PY)'!W2475</f>
        <v>0</v>
      </c>
      <c r="X2475" s="1">
        <f>'[1]RC-1(PY)'!X2475</f>
        <v>0</v>
      </c>
      <c r="Y2475" s="1">
        <f>'[1]RC-1(PY)'!Y2475</f>
        <v>0</v>
      </c>
      <c r="Z2475" s="1">
        <f>'[1]RC-1(PY)'!Z2475</f>
        <v>0</v>
      </c>
      <c r="AA2475" s="1">
        <f>'[1]RC-1(PY)'!AA2475</f>
        <v>0</v>
      </c>
      <c r="AB2475" s="1">
        <f>'[1]RC-1(PY)'!AB2475</f>
        <v>0</v>
      </c>
      <c r="AC2475" s="1">
        <f>'[1]RC-1(PY)'!AC2475</f>
        <v>0</v>
      </c>
      <c r="AD2475" s="1">
        <f>'[1]RC-1(PY)'!AD2475</f>
        <v>0</v>
      </c>
      <c r="AE2475" s="1">
        <f>'[1]RC-1(PY)'!AE2475</f>
        <v>0</v>
      </c>
      <c r="AF2475" s="1">
        <f>'[1]RC-1(PY)'!AF2475</f>
        <v>0</v>
      </c>
      <c r="AG2475" s="1">
        <f>'[1]RC-1(PY)'!AG2475</f>
        <v>0</v>
      </c>
      <c r="AH2475" s="1">
        <f>'[1]RC-1(PY)'!AH2475</f>
        <v>0</v>
      </c>
      <c r="AI2475" s="1">
        <f>'[1]RC-1(PY)'!AI2475</f>
        <v>0</v>
      </c>
    </row>
    <row r="2476" spans="1:35" x14ac:dyDescent="0.3">
      <c r="A2476" s="1">
        <f>'[1]RC-1(PY)'!A2476</f>
        <v>0</v>
      </c>
      <c r="B2476" s="1">
        <f>'[1]RC-1(PY)'!B2476</f>
        <v>0</v>
      </c>
      <c r="C2476" s="1">
        <f>'[1]RC-1(PY)'!C2476</f>
        <v>0</v>
      </c>
      <c r="D2476" s="1">
        <f>'[1]RC-1(PY)'!D2476</f>
        <v>0</v>
      </c>
      <c r="E2476" s="1">
        <f>'[1]RC-1(PY)'!E2476</f>
        <v>0</v>
      </c>
      <c r="F2476" s="1">
        <f>'[1]RC-1(PY)'!F2476</f>
        <v>0</v>
      </c>
      <c r="G2476" s="1">
        <f>'[1]RC-1(PY)'!G2476</f>
        <v>0</v>
      </c>
      <c r="H2476" s="1">
        <f>'[1]RC-1(PY)'!H2476</f>
        <v>0</v>
      </c>
      <c r="I2476" s="1">
        <f>'[1]RC-1(PY)'!I2476</f>
        <v>0</v>
      </c>
      <c r="J2476" s="1">
        <f>'[1]RC-1(PY)'!J2476</f>
        <v>0</v>
      </c>
      <c r="K2476" s="1">
        <f>'[1]RC-1(PY)'!K2476</f>
        <v>0</v>
      </c>
      <c r="L2476" s="1">
        <f>'[1]RC-1(PY)'!L2476</f>
        <v>0</v>
      </c>
      <c r="M2476" s="1">
        <f>'[1]RC-1(PY)'!M2476</f>
        <v>0</v>
      </c>
      <c r="N2476" s="1">
        <f>'[1]RC-1(PY)'!N2476</f>
        <v>0</v>
      </c>
      <c r="O2476" s="1">
        <f>'[1]RC-1(PY)'!O2476</f>
        <v>0</v>
      </c>
      <c r="P2476" s="1">
        <f>'[1]RC-1(PY)'!P2476</f>
        <v>0</v>
      </c>
      <c r="Q2476" s="1">
        <f>'[1]RC-1(PY)'!Q2476</f>
        <v>0</v>
      </c>
      <c r="R2476" s="1">
        <f>'[1]RC-1(PY)'!R2476</f>
        <v>0</v>
      </c>
      <c r="S2476" s="1">
        <f>'[1]RC-1(PY)'!S2476</f>
        <v>0</v>
      </c>
      <c r="T2476" s="1">
        <f>'[1]RC-1(PY)'!T2476</f>
        <v>0</v>
      </c>
      <c r="U2476" s="1">
        <f>'[1]RC-1(PY)'!U2476</f>
        <v>0</v>
      </c>
      <c r="V2476" s="1">
        <f>'[1]RC-1(PY)'!V2476</f>
        <v>0</v>
      </c>
      <c r="W2476" s="1">
        <f>'[1]RC-1(PY)'!W2476</f>
        <v>0</v>
      </c>
      <c r="X2476" s="1">
        <f>'[1]RC-1(PY)'!X2476</f>
        <v>0</v>
      </c>
      <c r="Y2476" s="1">
        <f>'[1]RC-1(PY)'!Y2476</f>
        <v>0</v>
      </c>
      <c r="Z2476" s="1">
        <f>'[1]RC-1(PY)'!Z2476</f>
        <v>0</v>
      </c>
      <c r="AA2476" s="1">
        <f>'[1]RC-1(PY)'!AA2476</f>
        <v>0</v>
      </c>
      <c r="AB2476" s="1">
        <f>'[1]RC-1(PY)'!AB2476</f>
        <v>0</v>
      </c>
      <c r="AC2476" s="1">
        <f>'[1]RC-1(PY)'!AC2476</f>
        <v>0</v>
      </c>
      <c r="AD2476" s="1">
        <f>'[1]RC-1(PY)'!AD2476</f>
        <v>0</v>
      </c>
      <c r="AE2476" s="1">
        <f>'[1]RC-1(PY)'!AE2476</f>
        <v>0</v>
      </c>
      <c r="AF2476" s="1">
        <f>'[1]RC-1(PY)'!AF2476</f>
        <v>0</v>
      </c>
      <c r="AG2476" s="1">
        <f>'[1]RC-1(PY)'!AG2476</f>
        <v>0</v>
      </c>
      <c r="AH2476" s="1">
        <f>'[1]RC-1(PY)'!AH2476</f>
        <v>0</v>
      </c>
      <c r="AI2476" s="1">
        <f>'[1]RC-1(PY)'!AI2476</f>
        <v>0</v>
      </c>
    </row>
    <row r="2477" spans="1:35" x14ac:dyDescent="0.3">
      <c r="A2477" s="1">
        <f>'[1]RC-1(PY)'!A2477</f>
        <v>0</v>
      </c>
      <c r="B2477" s="1">
        <f>'[1]RC-1(PY)'!B2477</f>
        <v>0</v>
      </c>
      <c r="C2477" s="1">
        <f>'[1]RC-1(PY)'!C2477</f>
        <v>0</v>
      </c>
      <c r="D2477" s="1">
        <f>'[1]RC-1(PY)'!D2477</f>
        <v>0</v>
      </c>
      <c r="E2477" s="1">
        <f>'[1]RC-1(PY)'!E2477</f>
        <v>0</v>
      </c>
      <c r="F2477" s="1">
        <f>'[1]RC-1(PY)'!F2477</f>
        <v>0</v>
      </c>
      <c r="G2477" s="1">
        <f>'[1]RC-1(PY)'!G2477</f>
        <v>0</v>
      </c>
      <c r="H2477" s="1">
        <f>'[1]RC-1(PY)'!H2477</f>
        <v>0</v>
      </c>
      <c r="I2477" s="1">
        <f>'[1]RC-1(PY)'!I2477</f>
        <v>0</v>
      </c>
      <c r="J2477" s="1">
        <f>'[1]RC-1(PY)'!J2477</f>
        <v>0</v>
      </c>
      <c r="K2477" s="1">
        <f>'[1]RC-1(PY)'!K2477</f>
        <v>0</v>
      </c>
      <c r="L2477" s="1">
        <f>'[1]RC-1(PY)'!L2477</f>
        <v>0</v>
      </c>
      <c r="M2477" s="1">
        <f>'[1]RC-1(PY)'!M2477</f>
        <v>0</v>
      </c>
      <c r="N2477" s="1">
        <f>'[1]RC-1(PY)'!N2477</f>
        <v>0</v>
      </c>
      <c r="O2477" s="1">
        <f>'[1]RC-1(PY)'!O2477</f>
        <v>0</v>
      </c>
      <c r="P2477" s="1">
        <f>'[1]RC-1(PY)'!P2477</f>
        <v>0</v>
      </c>
      <c r="Q2477" s="1">
        <f>'[1]RC-1(PY)'!Q2477</f>
        <v>0</v>
      </c>
      <c r="R2477" s="1">
        <f>'[1]RC-1(PY)'!R2477</f>
        <v>0</v>
      </c>
      <c r="S2477" s="1">
        <f>'[1]RC-1(PY)'!S2477</f>
        <v>0</v>
      </c>
      <c r="T2477" s="1">
        <f>'[1]RC-1(PY)'!T2477</f>
        <v>0</v>
      </c>
      <c r="U2477" s="1">
        <f>'[1]RC-1(PY)'!U2477</f>
        <v>0</v>
      </c>
      <c r="V2477" s="1">
        <f>'[1]RC-1(PY)'!V2477</f>
        <v>0</v>
      </c>
      <c r="W2477" s="1">
        <f>'[1]RC-1(PY)'!W2477</f>
        <v>0</v>
      </c>
      <c r="X2477" s="1">
        <f>'[1]RC-1(PY)'!X2477</f>
        <v>0</v>
      </c>
      <c r="Y2477" s="1">
        <f>'[1]RC-1(PY)'!Y2477</f>
        <v>0</v>
      </c>
      <c r="Z2477" s="1">
        <f>'[1]RC-1(PY)'!Z2477</f>
        <v>0</v>
      </c>
      <c r="AA2477" s="1">
        <f>'[1]RC-1(PY)'!AA2477</f>
        <v>0</v>
      </c>
      <c r="AB2477" s="1">
        <f>'[1]RC-1(PY)'!AB2477</f>
        <v>0</v>
      </c>
      <c r="AC2477" s="1">
        <f>'[1]RC-1(PY)'!AC2477</f>
        <v>0</v>
      </c>
      <c r="AD2477" s="1">
        <f>'[1]RC-1(PY)'!AD2477</f>
        <v>0</v>
      </c>
      <c r="AE2477" s="1">
        <f>'[1]RC-1(PY)'!AE2477</f>
        <v>0</v>
      </c>
      <c r="AF2477" s="1">
        <f>'[1]RC-1(PY)'!AF2477</f>
        <v>0</v>
      </c>
      <c r="AG2477" s="1">
        <f>'[1]RC-1(PY)'!AG2477</f>
        <v>0</v>
      </c>
      <c r="AH2477" s="1">
        <f>'[1]RC-1(PY)'!AH2477</f>
        <v>0</v>
      </c>
      <c r="AI2477" s="1">
        <f>'[1]RC-1(PY)'!AI2477</f>
        <v>0</v>
      </c>
    </row>
    <row r="2478" spans="1:35" x14ac:dyDescent="0.3">
      <c r="A2478" s="1">
        <f>'[1]RC-1(PY)'!A2478</f>
        <v>0</v>
      </c>
      <c r="B2478" s="1">
        <f>'[1]RC-1(PY)'!B2478</f>
        <v>0</v>
      </c>
      <c r="C2478" s="1">
        <f>'[1]RC-1(PY)'!C2478</f>
        <v>0</v>
      </c>
      <c r="D2478" s="1">
        <f>'[1]RC-1(PY)'!D2478</f>
        <v>0</v>
      </c>
      <c r="E2478" s="1">
        <f>'[1]RC-1(PY)'!E2478</f>
        <v>0</v>
      </c>
      <c r="F2478" s="1">
        <f>'[1]RC-1(PY)'!F2478</f>
        <v>0</v>
      </c>
      <c r="G2478" s="1">
        <f>'[1]RC-1(PY)'!G2478</f>
        <v>0</v>
      </c>
      <c r="H2478" s="1">
        <f>'[1]RC-1(PY)'!H2478</f>
        <v>0</v>
      </c>
      <c r="I2478" s="1">
        <f>'[1]RC-1(PY)'!I2478</f>
        <v>0</v>
      </c>
      <c r="J2478" s="1">
        <f>'[1]RC-1(PY)'!J2478</f>
        <v>0</v>
      </c>
      <c r="K2478" s="1">
        <f>'[1]RC-1(PY)'!K2478</f>
        <v>0</v>
      </c>
      <c r="L2478" s="1">
        <f>'[1]RC-1(PY)'!L2478</f>
        <v>0</v>
      </c>
      <c r="M2478" s="1">
        <f>'[1]RC-1(PY)'!M2478</f>
        <v>0</v>
      </c>
      <c r="N2478" s="1">
        <f>'[1]RC-1(PY)'!N2478</f>
        <v>0</v>
      </c>
      <c r="O2478" s="1">
        <f>'[1]RC-1(PY)'!O2478</f>
        <v>0</v>
      </c>
      <c r="P2478" s="1">
        <f>'[1]RC-1(PY)'!P2478</f>
        <v>0</v>
      </c>
      <c r="Q2478" s="1">
        <f>'[1]RC-1(PY)'!Q2478</f>
        <v>0</v>
      </c>
      <c r="R2478" s="1">
        <f>'[1]RC-1(PY)'!R2478</f>
        <v>0</v>
      </c>
      <c r="S2478" s="1">
        <f>'[1]RC-1(PY)'!S2478</f>
        <v>0</v>
      </c>
      <c r="T2478" s="1">
        <f>'[1]RC-1(PY)'!T2478</f>
        <v>0</v>
      </c>
      <c r="U2478" s="1">
        <f>'[1]RC-1(PY)'!U2478</f>
        <v>0</v>
      </c>
      <c r="V2478" s="1">
        <f>'[1]RC-1(PY)'!V2478</f>
        <v>0</v>
      </c>
      <c r="W2478" s="1">
        <f>'[1]RC-1(PY)'!W2478</f>
        <v>0</v>
      </c>
      <c r="X2478" s="1">
        <f>'[1]RC-1(PY)'!X2478</f>
        <v>0</v>
      </c>
      <c r="Y2478" s="1">
        <f>'[1]RC-1(PY)'!Y2478</f>
        <v>0</v>
      </c>
      <c r="Z2478" s="1">
        <f>'[1]RC-1(PY)'!Z2478</f>
        <v>0</v>
      </c>
      <c r="AA2478" s="1">
        <f>'[1]RC-1(PY)'!AA2478</f>
        <v>0</v>
      </c>
      <c r="AB2478" s="1">
        <f>'[1]RC-1(PY)'!AB2478</f>
        <v>0</v>
      </c>
      <c r="AC2478" s="1">
        <f>'[1]RC-1(PY)'!AC2478</f>
        <v>0</v>
      </c>
      <c r="AD2478" s="1">
        <f>'[1]RC-1(PY)'!AD2478</f>
        <v>0</v>
      </c>
      <c r="AE2478" s="1">
        <f>'[1]RC-1(PY)'!AE2478</f>
        <v>0</v>
      </c>
      <c r="AF2478" s="1">
        <f>'[1]RC-1(PY)'!AF2478</f>
        <v>0</v>
      </c>
      <c r="AG2478" s="1">
        <f>'[1]RC-1(PY)'!AG2478</f>
        <v>0</v>
      </c>
      <c r="AH2478" s="1">
        <f>'[1]RC-1(PY)'!AH2478</f>
        <v>0</v>
      </c>
      <c r="AI2478" s="1">
        <f>'[1]RC-1(PY)'!AI2478</f>
        <v>0</v>
      </c>
    </row>
    <row r="2479" spans="1:35" x14ac:dyDescent="0.3">
      <c r="A2479" s="1">
        <f>'[1]RC-1(PY)'!A2479</f>
        <v>0</v>
      </c>
      <c r="B2479" s="1">
        <f>'[1]RC-1(PY)'!B2479</f>
        <v>0</v>
      </c>
      <c r="C2479" s="1">
        <f>'[1]RC-1(PY)'!C2479</f>
        <v>0</v>
      </c>
      <c r="D2479" s="1">
        <f>'[1]RC-1(PY)'!D2479</f>
        <v>0</v>
      </c>
      <c r="E2479" s="1">
        <f>'[1]RC-1(PY)'!E2479</f>
        <v>0</v>
      </c>
      <c r="F2479" s="1">
        <f>'[1]RC-1(PY)'!F2479</f>
        <v>0</v>
      </c>
      <c r="G2479" s="1">
        <f>'[1]RC-1(PY)'!G2479</f>
        <v>0</v>
      </c>
      <c r="H2479" s="1">
        <f>'[1]RC-1(PY)'!H2479</f>
        <v>0</v>
      </c>
      <c r="I2479" s="1">
        <f>'[1]RC-1(PY)'!I2479</f>
        <v>0</v>
      </c>
      <c r="J2479" s="1">
        <f>'[1]RC-1(PY)'!J2479</f>
        <v>0</v>
      </c>
      <c r="K2479" s="1">
        <f>'[1]RC-1(PY)'!K2479</f>
        <v>0</v>
      </c>
      <c r="L2479" s="1">
        <f>'[1]RC-1(PY)'!L2479</f>
        <v>0</v>
      </c>
      <c r="M2479" s="1">
        <f>'[1]RC-1(PY)'!M2479</f>
        <v>0</v>
      </c>
      <c r="N2479" s="1">
        <f>'[1]RC-1(PY)'!N2479</f>
        <v>0</v>
      </c>
      <c r="O2479" s="1">
        <f>'[1]RC-1(PY)'!O2479</f>
        <v>0</v>
      </c>
      <c r="P2479" s="1">
        <f>'[1]RC-1(PY)'!P2479</f>
        <v>0</v>
      </c>
      <c r="Q2479" s="1">
        <f>'[1]RC-1(PY)'!Q2479</f>
        <v>0</v>
      </c>
      <c r="R2479" s="1">
        <f>'[1]RC-1(PY)'!R2479</f>
        <v>0</v>
      </c>
      <c r="S2479" s="1">
        <f>'[1]RC-1(PY)'!S2479</f>
        <v>0</v>
      </c>
      <c r="T2479" s="1">
        <f>'[1]RC-1(PY)'!T2479</f>
        <v>0</v>
      </c>
      <c r="U2479" s="1">
        <f>'[1]RC-1(PY)'!U2479</f>
        <v>0</v>
      </c>
      <c r="V2479" s="1">
        <f>'[1]RC-1(PY)'!V2479</f>
        <v>0</v>
      </c>
      <c r="W2479" s="1">
        <f>'[1]RC-1(PY)'!W2479</f>
        <v>0</v>
      </c>
      <c r="X2479" s="1">
        <f>'[1]RC-1(PY)'!X2479</f>
        <v>0</v>
      </c>
      <c r="Y2479" s="1">
        <f>'[1]RC-1(PY)'!Y2479</f>
        <v>0</v>
      </c>
      <c r="Z2479" s="1">
        <f>'[1]RC-1(PY)'!Z2479</f>
        <v>0</v>
      </c>
      <c r="AA2479" s="1">
        <f>'[1]RC-1(PY)'!AA2479</f>
        <v>0</v>
      </c>
      <c r="AB2479" s="1">
        <f>'[1]RC-1(PY)'!AB2479</f>
        <v>0</v>
      </c>
      <c r="AC2479" s="1">
        <f>'[1]RC-1(PY)'!AC2479</f>
        <v>0</v>
      </c>
      <c r="AD2479" s="1">
        <f>'[1]RC-1(PY)'!AD2479</f>
        <v>0</v>
      </c>
      <c r="AE2479" s="1">
        <f>'[1]RC-1(PY)'!AE2479</f>
        <v>0</v>
      </c>
      <c r="AF2479" s="1">
        <f>'[1]RC-1(PY)'!AF2479</f>
        <v>0</v>
      </c>
      <c r="AG2479" s="1">
        <f>'[1]RC-1(PY)'!AG2479</f>
        <v>0</v>
      </c>
      <c r="AH2479" s="1">
        <f>'[1]RC-1(PY)'!AH2479</f>
        <v>0</v>
      </c>
      <c r="AI2479" s="1">
        <f>'[1]RC-1(PY)'!AI2479</f>
        <v>0</v>
      </c>
    </row>
    <row r="2480" spans="1:35" x14ac:dyDescent="0.3">
      <c r="A2480" s="1">
        <f>'[1]RC-1(PY)'!A2480</f>
        <v>0</v>
      </c>
      <c r="B2480" s="1">
        <f>'[1]RC-1(PY)'!B2480</f>
        <v>0</v>
      </c>
      <c r="C2480" s="1">
        <f>'[1]RC-1(PY)'!C2480</f>
        <v>0</v>
      </c>
      <c r="D2480" s="1">
        <f>'[1]RC-1(PY)'!D2480</f>
        <v>0</v>
      </c>
      <c r="E2480" s="1">
        <f>'[1]RC-1(PY)'!E2480</f>
        <v>0</v>
      </c>
      <c r="F2480" s="1">
        <f>'[1]RC-1(PY)'!F2480</f>
        <v>0</v>
      </c>
      <c r="G2480" s="1">
        <f>'[1]RC-1(PY)'!G2480</f>
        <v>0</v>
      </c>
      <c r="H2480" s="1">
        <f>'[1]RC-1(PY)'!H2480</f>
        <v>0</v>
      </c>
      <c r="I2480" s="1">
        <f>'[1]RC-1(PY)'!I2480</f>
        <v>0</v>
      </c>
      <c r="J2480" s="1">
        <f>'[1]RC-1(PY)'!J2480</f>
        <v>0</v>
      </c>
      <c r="K2480" s="1">
        <f>'[1]RC-1(PY)'!K2480</f>
        <v>0</v>
      </c>
      <c r="L2480" s="1">
        <f>'[1]RC-1(PY)'!L2480</f>
        <v>0</v>
      </c>
      <c r="M2480" s="1">
        <f>'[1]RC-1(PY)'!M2480</f>
        <v>0</v>
      </c>
      <c r="N2480" s="1">
        <f>'[1]RC-1(PY)'!N2480</f>
        <v>0</v>
      </c>
      <c r="O2480" s="1">
        <f>'[1]RC-1(PY)'!O2480</f>
        <v>0</v>
      </c>
      <c r="P2480" s="1">
        <f>'[1]RC-1(PY)'!P2480</f>
        <v>0</v>
      </c>
      <c r="Q2480" s="1">
        <f>'[1]RC-1(PY)'!Q2480</f>
        <v>0</v>
      </c>
      <c r="R2480" s="1">
        <f>'[1]RC-1(PY)'!R2480</f>
        <v>0</v>
      </c>
      <c r="S2480" s="1">
        <f>'[1]RC-1(PY)'!S2480</f>
        <v>0</v>
      </c>
      <c r="T2480" s="1">
        <f>'[1]RC-1(PY)'!T2480</f>
        <v>0</v>
      </c>
      <c r="U2480" s="1">
        <f>'[1]RC-1(PY)'!U2480</f>
        <v>0</v>
      </c>
      <c r="V2480" s="1">
        <f>'[1]RC-1(PY)'!V2480</f>
        <v>0</v>
      </c>
      <c r="W2480" s="1">
        <f>'[1]RC-1(PY)'!W2480</f>
        <v>0</v>
      </c>
      <c r="X2480" s="1">
        <f>'[1]RC-1(PY)'!X2480</f>
        <v>0</v>
      </c>
      <c r="Y2480" s="1">
        <f>'[1]RC-1(PY)'!Y2480</f>
        <v>0</v>
      </c>
      <c r="Z2480" s="1">
        <f>'[1]RC-1(PY)'!Z2480</f>
        <v>0</v>
      </c>
      <c r="AA2480" s="1">
        <f>'[1]RC-1(PY)'!AA2480</f>
        <v>0</v>
      </c>
      <c r="AB2480" s="1">
        <f>'[1]RC-1(PY)'!AB2480</f>
        <v>0</v>
      </c>
      <c r="AC2480" s="1">
        <f>'[1]RC-1(PY)'!AC2480</f>
        <v>0</v>
      </c>
      <c r="AD2480" s="1">
        <f>'[1]RC-1(PY)'!AD2480</f>
        <v>0</v>
      </c>
      <c r="AE2480" s="1">
        <f>'[1]RC-1(PY)'!AE2480</f>
        <v>0</v>
      </c>
      <c r="AF2480" s="1">
        <f>'[1]RC-1(PY)'!AF2480</f>
        <v>0</v>
      </c>
      <c r="AG2480" s="1">
        <f>'[1]RC-1(PY)'!AG2480</f>
        <v>0</v>
      </c>
      <c r="AH2480" s="1">
        <f>'[1]RC-1(PY)'!AH2480</f>
        <v>0</v>
      </c>
      <c r="AI2480" s="1">
        <f>'[1]RC-1(PY)'!AI2480</f>
        <v>0</v>
      </c>
    </row>
    <row r="2481" spans="1:35" x14ac:dyDescent="0.3">
      <c r="A2481" s="1">
        <f>'[1]RC-1(PY)'!A2481</f>
        <v>0</v>
      </c>
      <c r="B2481" s="1">
        <f>'[1]RC-1(PY)'!B2481</f>
        <v>0</v>
      </c>
      <c r="C2481" s="1">
        <f>'[1]RC-1(PY)'!C2481</f>
        <v>0</v>
      </c>
      <c r="D2481" s="1">
        <f>'[1]RC-1(PY)'!D2481</f>
        <v>0</v>
      </c>
      <c r="E2481" s="1">
        <f>'[1]RC-1(PY)'!E2481</f>
        <v>0</v>
      </c>
      <c r="F2481" s="1">
        <f>'[1]RC-1(PY)'!F2481</f>
        <v>0</v>
      </c>
      <c r="G2481" s="1">
        <f>'[1]RC-1(PY)'!G2481</f>
        <v>0</v>
      </c>
      <c r="H2481" s="1">
        <f>'[1]RC-1(PY)'!H2481</f>
        <v>0</v>
      </c>
      <c r="I2481" s="1">
        <f>'[1]RC-1(PY)'!I2481</f>
        <v>0</v>
      </c>
      <c r="J2481" s="1">
        <f>'[1]RC-1(PY)'!J2481</f>
        <v>0</v>
      </c>
      <c r="K2481" s="1">
        <f>'[1]RC-1(PY)'!K2481</f>
        <v>0</v>
      </c>
      <c r="L2481" s="1">
        <f>'[1]RC-1(PY)'!L2481</f>
        <v>0</v>
      </c>
      <c r="M2481" s="1">
        <f>'[1]RC-1(PY)'!M2481</f>
        <v>0</v>
      </c>
      <c r="N2481" s="1">
        <f>'[1]RC-1(PY)'!N2481</f>
        <v>0</v>
      </c>
      <c r="O2481" s="1">
        <f>'[1]RC-1(PY)'!O2481</f>
        <v>0</v>
      </c>
      <c r="P2481" s="1">
        <f>'[1]RC-1(PY)'!P2481</f>
        <v>0</v>
      </c>
      <c r="Q2481" s="1">
        <f>'[1]RC-1(PY)'!Q2481</f>
        <v>0</v>
      </c>
      <c r="R2481" s="1">
        <f>'[1]RC-1(PY)'!R2481</f>
        <v>0</v>
      </c>
      <c r="S2481" s="1">
        <f>'[1]RC-1(PY)'!S2481</f>
        <v>0</v>
      </c>
      <c r="T2481" s="1">
        <f>'[1]RC-1(PY)'!T2481</f>
        <v>0</v>
      </c>
      <c r="U2481" s="1">
        <f>'[1]RC-1(PY)'!U2481</f>
        <v>0</v>
      </c>
      <c r="V2481" s="1">
        <f>'[1]RC-1(PY)'!V2481</f>
        <v>0</v>
      </c>
      <c r="W2481" s="1">
        <f>'[1]RC-1(PY)'!W2481</f>
        <v>0</v>
      </c>
      <c r="X2481" s="1">
        <f>'[1]RC-1(PY)'!X2481</f>
        <v>0</v>
      </c>
      <c r="Y2481" s="1">
        <f>'[1]RC-1(PY)'!Y2481</f>
        <v>0</v>
      </c>
      <c r="Z2481" s="1">
        <f>'[1]RC-1(PY)'!Z2481</f>
        <v>0</v>
      </c>
      <c r="AA2481" s="1">
        <f>'[1]RC-1(PY)'!AA2481</f>
        <v>0</v>
      </c>
      <c r="AB2481" s="1">
        <f>'[1]RC-1(PY)'!AB2481</f>
        <v>0</v>
      </c>
      <c r="AC2481" s="1">
        <f>'[1]RC-1(PY)'!AC2481</f>
        <v>0</v>
      </c>
      <c r="AD2481" s="1">
        <f>'[1]RC-1(PY)'!AD2481</f>
        <v>0</v>
      </c>
      <c r="AE2481" s="1">
        <f>'[1]RC-1(PY)'!AE2481</f>
        <v>0</v>
      </c>
      <c r="AF2481" s="1">
        <f>'[1]RC-1(PY)'!AF2481</f>
        <v>0</v>
      </c>
      <c r="AG2481" s="1">
        <f>'[1]RC-1(PY)'!AG2481</f>
        <v>0</v>
      </c>
      <c r="AH2481" s="1">
        <f>'[1]RC-1(PY)'!AH2481</f>
        <v>0</v>
      </c>
      <c r="AI2481" s="1">
        <f>'[1]RC-1(PY)'!AI2481</f>
        <v>0</v>
      </c>
    </row>
    <row r="2482" spans="1:35" x14ac:dyDescent="0.3">
      <c r="A2482" s="1">
        <f>'[1]RC-1(PY)'!A2482</f>
        <v>0</v>
      </c>
      <c r="B2482" s="1">
        <f>'[1]RC-1(PY)'!B2482</f>
        <v>0</v>
      </c>
      <c r="C2482" s="1">
        <f>'[1]RC-1(PY)'!C2482</f>
        <v>0</v>
      </c>
      <c r="D2482" s="1">
        <f>'[1]RC-1(PY)'!D2482</f>
        <v>0</v>
      </c>
      <c r="E2482" s="1">
        <f>'[1]RC-1(PY)'!E2482</f>
        <v>0</v>
      </c>
      <c r="F2482" s="1">
        <f>'[1]RC-1(PY)'!F2482</f>
        <v>0</v>
      </c>
      <c r="G2482" s="1">
        <f>'[1]RC-1(PY)'!G2482</f>
        <v>0</v>
      </c>
      <c r="H2482" s="1">
        <f>'[1]RC-1(PY)'!H2482</f>
        <v>0</v>
      </c>
      <c r="I2482" s="1">
        <f>'[1]RC-1(PY)'!I2482</f>
        <v>0</v>
      </c>
      <c r="J2482" s="1">
        <f>'[1]RC-1(PY)'!J2482</f>
        <v>0</v>
      </c>
      <c r="K2482" s="1">
        <f>'[1]RC-1(PY)'!K2482</f>
        <v>0</v>
      </c>
      <c r="L2482" s="1">
        <f>'[1]RC-1(PY)'!L2482</f>
        <v>0</v>
      </c>
      <c r="M2482" s="1">
        <f>'[1]RC-1(PY)'!M2482</f>
        <v>0</v>
      </c>
      <c r="N2482" s="1">
        <f>'[1]RC-1(PY)'!N2482</f>
        <v>0</v>
      </c>
      <c r="O2482" s="1">
        <f>'[1]RC-1(PY)'!O2482</f>
        <v>0</v>
      </c>
      <c r="P2482" s="1">
        <f>'[1]RC-1(PY)'!P2482</f>
        <v>0</v>
      </c>
      <c r="Q2482" s="1">
        <f>'[1]RC-1(PY)'!Q2482</f>
        <v>0</v>
      </c>
      <c r="R2482" s="1">
        <f>'[1]RC-1(PY)'!R2482</f>
        <v>0</v>
      </c>
      <c r="S2482" s="1">
        <f>'[1]RC-1(PY)'!S2482</f>
        <v>0</v>
      </c>
      <c r="T2482" s="1">
        <f>'[1]RC-1(PY)'!T2482</f>
        <v>0</v>
      </c>
      <c r="U2482" s="1">
        <f>'[1]RC-1(PY)'!U2482</f>
        <v>0</v>
      </c>
      <c r="V2482" s="1">
        <f>'[1]RC-1(PY)'!V2482</f>
        <v>0</v>
      </c>
      <c r="W2482" s="1">
        <f>'[1]RC-1(PY)'!W2482</f>
        <v>0</v>
      </c>
      <c r="X2482" s="1">
        <f>'[1]RC-1(PY)'!X2482</f>
        <v>0</v>
      </c>
      <c r="Y2482" s="1">
        <f>'[1]RC-1(PY)'!Y2482</f>
        <v>0</v>
      </c>
      <c r="Z2482" s="1">
        <f>'[1]RC-1(PY)'!Z2482</f>
        <v>0</v>
      </c>
      <c r="AA2482" s="1">
        <f>'[1]RC-1(PY)'!AA2482</f>
        <v>0</v>
      </c>
      <c r="AB2482" s="1">
        <f>'[1]RC-1(PY)'!AB2482</f>
        <v>0</v>
      </c>
      <c r="AC2482" s="1">
        <f>'[1]RC-1(PY)'!AC2482</f>
        <v>0</v>
      </c>
      <c r="AD2482" s="1">
        <f>'[1]RC-1(PY)'!AD2482</f>
        <v>0</v>
      </c>
      <c r="AE2482" s="1">
        <f>'[1]RC-1(PY)'!AE2482</f>
        <v>0</v>
      </c>
      <c r="AF2482" s="1">
        <f>'[1]RC-1(PY)'!AF2482</f>
        <v>0</v>
      </c>
      <c r="AG2482" s="1">
        <f>'[1]RC-1(PY)'!AG2482</f>
        <v>0</v>
      </c>
      <c r="AH2482" s="1">
        <f>'[1]RC-1(PY)'!AH2482</f>
        <v>0</v>
      </c>
      <c r="AI2482" s="1">
        <f>'[1]RC-1(PY)'!AI2482</f>
        <v>0</v>
      </c>
    </row>
    <row r="2483" spans="1:35" x14ac:dyDescent="0.3">
      <c r="A2483" s="1">
        <f>'[1]RC-1(PY)'!A2483</f>
        <v>0</v>
      </c>
      <c r="B2483" s="1">
        <f>'[1]RC-1(PY)'!B2483</f>
        <v>0</v>
      </c>
      <c r="C2483" s="1">
        <f>'[1]RC-1(PY)'!C2483</f>
        <v>0</v>
      </c>
      <c r="D2483" s="1">
        <f>'[1]RC-1(PY)'!D2483</f>
        <v>0</v>
      </c>
      <c r="E2483" s="1">
        <f>'[1]RC-1(PY)'!E2483</f>
        <v>0</v>
      </c>
      <c r="F2483" s="1">
        <f>'[1]RC-1(PY)'!F2483</f>
        <v>0</v>
      </c>
      <c r="G2483" s="1">
        <f>'[1]RC-1(PY)'!G2483</f>
        <v>0</v>
      </c>
      <c r="H2483" s="1">
        <f>'[1]RC-1(PY)'!H2483</f>
        <v>0</v>
      </c>
      <c r="I2483" s="1">
        <f>'[1]RC-1(PY)'!I2483</f>
        <v>0</v>
      </c>
      <c r="J2483" s="1">
        <f>'[1]RC-1(PY)'!J2483</f>
        <v>0</v>
      </c>
      <c r="K2483" s="1">
        <f>'[1]RC-1(PY)'!K2483</f>
        <v>0</v>
      </c>
      <c r="L2483" s="1">
        <f>'[1]RC-1(PY)'!L2483</f>
        <v>0</v>
      </c>
      <c r="M2483" s="1">
        <f>'[1]RC-1(PY)'!M2483</f>
        <v>0</v>
      </c>
      <c r="N2483" s="1">
        <f>'[1]RC-1(PY)'!N2483</f>
        <v>0</v>
      </c>
      <c r="O2483" s="1">
        <f>'[1]RC-1(PY)'!O2483</f>
        <v>0</v>
      </c>
      <c r="P2483" s="1">
        <f>'[1]RC-1(PY)'!P2483</f>
        <v>0</v>
      </c>
      <c r="Q2483" s="1">
        <f>'[1]RC-1(PY)'!Q2483</f>
        <v>0</v>
      </c>
      <c r="R2483" s="1">
        <f>'[1]RC-1(PY)'!R2483</f>
        <v>0</v>
      </c>
      <c r="S2483" s="1">
        <f>'[1]RC-1(PY)'!S2483</f>
        <v>0</v>
      </c>
      <c r="T2483" s="1">
        <f>'[1]RC-1(PY)'!T2483</f>
        <v>0</v>
      </c>
      <c r="U2483" s="1">
        <f>'[1]RC-1(PY)'!U2483</f>
        <v>0</v>
      </c>
      <c r="V2483" s="1">
        <f>'[1]RC-1(PY)'!V2483</f>
        <v>0</v>
      </c>
      <c r="W2483" s="1">
        <f>'[1]RC-1(PY)'!W2483</f>
        <v>0</v>
      </c>
      <c r="X2483" s="1">
        <f>'[1]RC-1(PY)'!X2483</f>
        <v>0</v>
      </c>
      <c r="Y2483" s="1">
        <f>'[1]RC-1(PY)'!Y2483</f>
        <v>0</v>
      </c>
      <c r="Z2483" s="1">
        <f>'[1]RC-1(PY)'!Z2483</f>
        <v>0</v>
      </c>
      <c r="AA2483" s="1">
        <f>'[1]RC-1(PY)'!AA2483</f>
        <v>0</v>
      </c>
      <c r="AB2483" s="1">
        <f>'[1]RC-1(PY)'!AB2483</f>
        <v>0</v>
      </c>
      <c r="AC2483" s="1">
        <f>'[1]RC-1(PY)'!AC2483</f>
        <v>0</v>
      </c>
      <c r="AD2483" s="1">
        <f>'[1]RC-1(PY)'!AD2483</f>
        <v>0</v>
      </c>
      <c r="AE2483" s="1">
        <f>'[1]RC-1(PY)'!AE2483</f>
        <v>0</v>
      </c>
      <c r="AF2483" s="1">
        <f>'[1]RC-1(PY)'!AF2483</f>
        <v>0</v>
      </c>
      <c r="AG2483" s="1">
        <f>'[1]RC-1(PY)'!AG2483</f>
        <v>0</v>
      </c>
      <c r="AH2483" s="1">
        <f>'[1]RC-1(PY)'!AH2483</f>
        <v>0</v>
      </c>
      <c r="AI2483" s="1">
        <f>'[1]RC-1(PY)'!AI2483</f>
        <v>0</v>
      </c>
    </row>
    <row r="2484" spans="1:35" x14ac:dyDescent="0.3">
      <c r="A2484" s="1">
        <f>'[1]RC-1(PY)'!A2484</f>
        <v>0</v>
      </c>
      <c r="B2484" s="1">
        <f>'[1]RC-1(PY)'!B2484</f>
        <v>0</v>
      </c>
      <c r="C2484" s="1">
        <f>'[1]RC-1(PY)'!C2484</f>
        <v>0</v>
      </c>
      <c r="D2484" s="1">
        <f>'[1]RC-1(PY)'!D2484</f>
        <v>0</v>
      </c>
      <c r="E2484" s="1">
        <f>'[1]RC-1(PY)'!E2484</f>
        <v>0</v>
      </c>
      <c r="F2484" s="1">
        <f>'[1]RC-1(PY)'!F2484</f>
        <v>0</v>
      </c>
      <c r="G2484" s="1">
        <f>'[1]RC-1(PY)'!G2484</f>
        <v>0</v>
      </c>
      <c r="H2484" s="1">
        <f>'[1]RC-1(PY)'!H2484</f>
        <v>0</v>
      </c>
      <c r="I2484" s="1">
        <f>'[1]RC-1(PY)'!I2484</f>
        <v>0</v>
      </c>
      <c r="J2484" s="1">
        <f>'[1]RC-1(PY)'!J2484</f>
        <v>0</v>
      </c>
      <c r="K2484" s="1">
        <f>'[1]RC-1(PY)'!K2484</f>
        <v>0</v>
      </c>
      <c r="L2484" s="1">
        <f>'[1]RC-1(PY)'!L2484</f>
        <v>0</v>
      </c>
      <c r="M2484" s="1">
        <f>'[1]RC-1(PY)'!M2484</f>
        <v>0</v>
      </c>
      <c r="N2484" s="1">
        <f>'[1]RC-1(PY)'!N2484</f>
        <v>0</v>
      </c>
      <c r="O2484" s="1">
        <f>'[1]RC-1(PY)'!O2484</f>
        <v>0</v>
      </c>
      <c r="P2484" s="1">
        <f>'[1]RC-1(PY)'!P2484</f>
        <v>0</v>
      </c>
      <c r="Q2484" s="1">
        <f>'[1]RC-1(PY)'!Q2484</f>
        <v>0</v>
      </c>
      <c r="R2484" s="1">
        <f>'[1]RC-1(PY)'!R2484</f>
        <v>0</v>
      </c>
      <c r="S2484" s="1">
        <f>'[1]RC-1(PY)'!S2484</f>
        <v>0</v>
      </c>
      <c r="T2484" s="1">
        <f>'[1]RC-1(PY)'!T2484</f>
        <v>0</v>
      </c>
      <c r="U2484" s="1">
        <f>'[1]RC-1(PY)'!U2484</f>
        <v>0</v>
      </c>
      <c r="V2484" s="1">
        <f>'[1]RC-1(PY)'!V2484</f>
        <v>0</v>
      </c>
      <c r="W2484" s="1">
        <f>'[1]RC-1(PY)'!W2484</f>
        <v>0</v>
      </c>
      <c r="X2484" s="1">
        <f>'[1]RC-1(PY)'!X2484</f>
        <v>0</v>
      </c>
      <c r="Y2484" s="1">
        <f>'[1]RC-1(PY)'!Y2484</f>
        <v>0</v>
      </c>
      <c r="Z2484" s="1">
        <f>'[1]RC-1(PY)'!Z2484</f>
        <v>0</v>
      </c>
      <c r="AA2484" s="1">
        <f>'[1]RC-1(PY)'!AA2484</f>
        <v>0</v>
      </c>
      <c r="AB2484" s="1">
        <f>'[1]RC-1(PY)'!AB2484</f>
        <v>0</v>
      </c>
      <c r="AC2484" s="1">
        <f>'[1]RC-1(PY)'!AC2484</f>
        <v>0</v>
      </c>
      <c r="AD2484" s="1">
        <f>'[1]RC-1(PY)'!AD2484</f>
        <v>0</v>
      </c>
      <c r="AE2484" s="1">
        <f>'[1]RC-1(PY)'!AE2484</f>
        <v>0</v>
      </c>
      <c r="AF2484" s="1">
        <f>'[1]RC-1(PY)'!AF2484</f>
        <v>0</v>
      </c>
      <c r="AG2484" s="1">
        <f>'[1]RC-1(PY)'!AG2484</f>
        <v>0</v>
      </c>
      <c r="AH2484" s="1">
        <f>'[1]RC-1(PY)'!AH2484</f>
        <v>0</v>
      </c>
      <c r="AI2484" s="1">
        <f>'[1]RC-1(PY)'!AI2484</f>
        <v>0</v>
      </c>
    </row>
    <row r="2485" spans="1:35" x14ac:dyDescent="0.3">
      <c r="A2485" s="1">
        <f>'[1]RC-1(PY)'!A2485</f>
        <v>0</v>
      </c>
      <c r="B2485" s="1">
        <f>'[1]RC-1(PY)'!B2485</f>
        <v>0</v>
      </c>
      <c r="C2485" s="1">
        <f>'[1]RC-1(PY)'!C2485</f>
        <v>0</v>
      </c>
      <c r="D2485" s="1">
        <f>'[1]RC-1(PY)'!D2485</f>
        <v>0</v>
      </c>
      <c r="E2485" s="1">
        <f>'[1]RC-1(PY)'!E2485</f>
        <v>0</v>
      </c>
      <c r="F2485" s="1">
        <f>'[1]RC-1(PY)'!F2485</f>
        <v>0</v>
      </c>
      <c r="G2485" s="1">
        <f>'[1]RC-1(PY)'!G2485</f>
        <v>0</v>
      </c>
      <c r="H2485" s="1">
        <f>'[1]RC-1(PY)'!H2485</f>
        <v>0</v>
      </c>
      <c r="I2485" s="1">
        <f>'[1]RC-1(PY)'!I2485</f>
        <v>0</v>
      </c>
      <c r="J2485" s="1">
        <f>'[1]RC-1(PY)'!J2485</f>
        <v>0</v>
      </c>
      <c r="K2485" s="1">
        <f>'[1]RC-1(PY)'!K2485</f>
        <v>0</v>
      </c>
      <c r="L2485" s="1">
        <f>'[1]RC-1(PY)'!L2485</f>
        <v>0</v>
      </c>
      <c r="M2485" s="1">
        <f>'[1]RC-1(PY)'!M2485</f>
        <v>0</v>
      </c>
      <c r="N2485" s="1">
        <f>'[1]RC-1(PY)'!N2485</f>
        <v>0</v>
      </c>
      <c r="O2485" s="1">
        <f>'[1]RC-1(PY)'!O2485</f>
        <v>0</v>
      </c>
      <c r="P2485" s="1">
        <f>'[1]RC-1(PY)'!P2485</f>
        <v>0</v>
      </c>
      <c r="Q2485" s="1">
        <f>'[1]RC-1(PY)'!Q2485</f>
        <v>0</v>
      </c>
      <c r="R2485" s="1">
        <f>'[1]RC-1(PY)'!R2485</f>
        <v>0</v>
      </c>
      <c r="S2485" s="1">
        <f>'[1]RC-1(PY)'!S2485</f>
        <v>0</v>
      </c>
      <c r="T2485" s="1">
        <f>'[1]RC-1(PY)'!T2485</f>
        <v>0</v>
      </c>
      <c r="U2485" s="1">
        <f>'[1]RC-1(PY)'!U2485</f>
        <v>0</v>
      </c>
      <c r="V2485" s="1">
        <f>'[1]RC-1(PY)'!V2485</f>
        <v>0</v>
      </c>
      <c r="W2485" s="1">
        <f>'[1]RC-1(PY)'!W2485</f>
        <v>0</v>
      </c>
      <c r="X2485" s="1">
        <f>'[1]RC-1(PY)'!X2485</f>
        <v>0</v>
      </c>
      <c r="Y2485" s="1">
        <f>'[1]RC-1(PY)'!Y2485</f>
        <v>0</v>
      </c>
      <c r="Z2485" s="1">
        <f>'[1]RC-1(PY)'!Z2485</f>
        <v>0</v>
      </c>
      <c r="AA2485" s="1">
        <f>'[1]RC-1(PY)'!AA2485</f>
        <v>0</v>
      </c>
      <c r="AB2485" s="1">
        <f>'[1]RC-1(PY)'!AB2485</f>
        <v>0</v>
      </c>
      <c r="AC2485" s="1">
        <f>'[1]RC-1(PY)'!AC2485</f>
        <v>0</v>
      </c>
      <c r="AD2485" s="1">
        <f>'[1]RC-1(PY)'!AD2485</f>
        <v>0</v>
      </c>
      <c r="AE2485" s="1">
        <f>'[1]RC-1(PY)'!AE2485</f>
        <v>0</v>
      </c>
      <c r="AF2485" s="1">
        <f>'[1]RC-1(PY)'!AF2485</f>
        <v>0</v>
      </c>
      <c r="AG2485" s="1">
        <f>'[1]RC-1(PY)'!AG2485</f>
        <v>0</v>
      </c>
      <c r="AH2485" s="1">
        <f>'[1]RC-1(PY)'!AH2485</f>
        <v>0</v>
      </c>
      <c r="AI2485" s="1">
        <f>'[1]RC-1(PY)'!AI2485</f>
        <v>0</v>
      </c>
    </row>
    <row r="2486" spans="1:35" x14ac:dyDescent="0.3">
      <c r="A2486" s="1">
        <f>'[1]RC-1(PY)'!A2486</f>
        <v>0</v>
      </c>
      <c r="B2486" s="1">
        <f>'[1]RC-1(PY)'!B2486</f>
        <v>0</v>
      </c>
      <c r="C2486" s="1">
        <f>'[1]RC-1(PY)'!C2486</f>
        <v>0</v>
      </c>
      <c r="D2486" s="1">
        <f>'[1]RC-1(PY)'!D2486</f>
        <v>0</v>
      </c>
      <c r="E2486" s="1">
        <f>'[1]RC-1(PY)'!E2486</f>
        <v>0</v>
      </c>
      <c r="F2486" s="1">
        <f>'[1]RC-1(PY)'!F2486</f>
        <v>0</v>
      </c>
      <c r="G2486" s="1">
        <f>'[1]RC-1(PY)'!G2486</f>
        <v>0</v>
      </c>
      <c r="H2486" s="1">
        <f>'[1]RC-1(PY)'!H2486</f>
        <v>0</v>
      </c>
      <c r="I2486" s="1">
        <f>'[1]RC-1(PY)'!I2486</f>
        <v>0</v>
      </c>
      <c r="J2486" s="1">
        <f>'[1]RC-1(PY)'!J2486</f>
        <v>0</v>
      </c>
      <c r="K2486" s="1">
        <f>'[1]RC-1(PY)'!K2486</f>
        <v>0</v>
      </c>
      <c r="L2486" s="1">
        <f>'[1]RC-1(PY)'!L2486</f>
        <v>0</v>
      </c>
      <c r="M2486" s="1">
        <f>'[1]RC-1(PY)'!M2486</f>
        <v>0</v>
      </c>
      <c r="N2486" s="1">
        <f>'[1]RC-1(PY)'!N2486</f>
        <v>0</v>
      </c>
      <c r="O2486" s="1">
        <f>'[1]RC-1(PY)'!O2486</f>
        <v>0</v>
      </c>
      <c r="P2486" s="1">
        <f>'[1]RC-1(PY)'!P2486</f>
        <v>0</v>
      </c>
      <c r="Q2486" s="1">
        <f>'[1]RC-1(PY)'!Q2486</f>
        <v>0</v>
      </c>
      <c r="R2486" s="1">
        <f>'[1]RC-1(PY)'!R2486</f>
        <v>0</v>
      </c>
      <c r="S2486" s="1">
        <f>'[1]RC-1(PY)'!S2486</f>
        <v>0</v>
      </c>
      <c r="T2486" s="1">
        <f>'[1]RC-1(PY)'!T2486</f>
        <v>0</v>
      </c>
      <c r="U2486" s="1">
        <f>'[1]RC-1(PY)'!U2486</f>
        <v>0</v>
      </c>
      <c r="V2486" s="1">
        <f>'[1]RC-1(PY)'!V2486</f>
        <v>0</v>
      </c>
      <c r="W2486" s="1">
        <f>'[1]RC-1(PY)'!W2486</f>
        <v>0</v>
      </c>
      <c r="X2486" s="1">
        <f>'[1]RC-1(PY)'!X2486</f>
        <v>0</v>
      </c>
      <c r="Y2486" s="1">
        <f>'[1]RC-1(PY)'!Y2486</f>
        <v>0</v>
      </c>
      <c r="Z2486" s="1">
        <f>'[1]RC-1(PY)'!Z2486</f>
        <v>0</v>
      </c>
      <c r="AA2486" s="1">
        <f>'[1]RC-1(PY)'!AA2486</f>
        <v>0</v>
      </c>
      <c r="AB2486" s="1">
        <f>'[1]RC-1(PY)'!AB2486</f>
        <v>0</v>
      </c>
      <c r="AC2486" s="1">
        <f>'[1]RC-1(PY)'!AC2486</f>
        <v>0</v>
      </c>
      <c r="AD2486" s="1">
        <f>'[1]RC-1(PY)'!AD2486</f>
        <v>0</v>
      </c>
      <c r="AE2486" s="1">
        <f>'[1]RC-1(PY)'!AE2486</f>
        <v>0</v>
      </c>
      <c r="AF2486" s="1">
        <f>'[1]RC-1(PY)'!AF2486</f>
        <v>0</v>
      </c>
      <c r="AG2486" s="1">
        <f>'[1]RC-1(PY)'!AG2486</f>
        <v>0</v>
      </c>
      <c r="AH2486" s="1">
        <f>'[1]RC-1(PY)'!AH2486</f>
        <v>0</v>
      </c>
      <c r="AI2486" s="1">
        <f>'[1]RC-1(PY)'!AI2486</f>
        <v>0</v>
      </c>
    </row>
    <row r="2487" spans="1:35" x14ac:dyDescent="0.3">
      <c r="A2487" s="1">
        <f>'[1]RC-1(PY)'!A2487</f>
        <v>0</v>
      </c>
      <c r="B2487" s="1">
        <f>'[1]RC-1(PY)'!B2487</f>
        <v>0</v>
      </c>
      <c r="C2487" s="1">
        <f>'[1]RC-1(PY)'!C2487</f>
        <v>0</v>
      </c>
      <c r="D2487" s="1">
        <f>'[1]RC-1(PY)'!D2487</f>
        <v>0</v>
      </c>
      <c r="E2487" s="1">
        <f>'[1]RC-1(PY)'!E2487</f>
        <v>0</v>
      </c>
      <c r="F2487" s="1">
        <f>'[1]RC-1(PY)'!F2487</f>
        <v>0</v>
      </c>
      <c r="G2487" s="1">
        <f>'[1]RC-1(PY)'!G2487</f>
        <v>0</v>
      </c>
      <c r="H2487" s="1">
        <f>'[1]RC-1(PY)'!H2487</f>
        <v>0</v>
      </c>
      <c r="I2487" s="1">
        <f>'[1]RC-1(PY)'!I2487</f>
        <v>0</v>
      </c>
      <c r="J2487" s="1">
        <f>'[1]RC-1(PY)'!J2487</f>
        <v>0</v>
      </c>
      <c r="K2487" s="1">
        <f>'[1]RC-1(PY)'!K2487</f>
        <v>0</v>
      </c>
      <c r="L2487" s="1">
        <f>'[1]RC-1(PY)'!L2487</f>
        <v>0</v>
      </c>
      <c r="M2487" s="1">
        <f>'[1]RC-1(PY)'!M2487</f>
        <v>0</v>
      </c>
      <c r="N2487" s="1">
        <f>'[1]RC-1(PY)'!N2487</f>
        <v>0</v>
      </c>
      <c r="O2487" s="1">
        <f>'[1]RC-1(PY)'!O2487</f>
        <v>0</v>
      </c>
      <c r="P2487" s="1">
        <f>'[1]RC-1(PY)'!P2487</f>
        <v>0</v>
      </c>
      <c r="Q2487" s="1">
        <f>'[1]RC-1(PY)'!Q2487</f>
        <v>0</v>
      </c>
      <c r="R2487" s="1">
        <f>'[1]RC-1(PY)'!R2487</f>
        <v>0</v>
      </c>
      <c r="S2487" s="1">
        <f>'[1]RC-1(PY)'!S2487</f>
        <v>0</v>
      </c>
      <c r="T2487" s="1">
        <f>'[1]RC-1(PY)'!T2487</f>
        <v>0</v>
      </c>
      <c r="U2487" s="1">
        <f>'[1]RC-1(PY)'!U2487</f>
        <v>0</v>
      </c>
      <c r="V2487" s="1">
        <f>'[1]RC-1(PY)'!V2487</f>
        <v>0</v>
      </c>
      <c r="W2487" s="1">
        <f>'[1]RC-1(PY)'!W2487</f>
        <v>0</v>
      </c>
      <c r="X2487" s="1">
        <f>'[1]RC-1(PY)'!X2487</f>
        <v>0</v>
      </c>
      <c r="Y2487" s="1">
        <f>'[1]RC-1(PY)'!Y2487</f>
        <v>0</v>
      </c>
      <c r="Z2487" s="1">
        <f>'[1]RC-1(PY)'!Z2487</f>
        <v>0</v>
      </c>
      <c r="AA2487" s="1">
        <f>'[1]RC-1(PY)'!AA2487</f>
        <v>0</v>
      </c>
      <c r="AB2487" s="1">
        <f>'[1]RC-1(PY)'!AB2487</f>
        <v>0</v>
      </c>
      <c r="AC2487" s="1">
        <f>'[1]RC-1(PY)'!AC2487</f>
        <v>0</v>
      </c>
      <c r="AD2487" s="1">
        <f>'[1]RC-1(PY)'!AD2487</f>
        <v>0</v>
      </c>
      <c r="AE2487" s="1">
        <f>'[1]RC-1(PY)'!AE2487</f>
        <v>0</v>
      </c>
      <c r="AF2487" s="1">
        <f>'[1]RC-1(PY)'!AF2487</f>
        <v>0</v>
      </c>
      <c r="AG2487" s="1">
        <f>'[1]RC-1(PY)'!AG2487</f>
        <v>0</v>
      </c>
      <c r="AH2487" s="1">
        <f>'[1]RC-1(PY)'!AH2487</f>
        <v>0</v>
      </c>
      <c r="AI2487" s="1">
        <f>'[1]RC-1(PY)'!AI2487</f>
        <v>0</v>
      </c>
    </row>
    <row r="2488" spans="1:35" x14ac:dyDescent="0.3">
      <c r="A2488" s="1">
        <f>'[1]RC-1(PY)'!A2488</f>
        <v>0</v>
      </c>
      <c r="B2488" s="1">
        <f>'[1]RC-1(PY)'!B2488</f>
        <v>0</v>
      </c>
      <c r="C2488" s="1">
        <f>'[1]RC-1(PY)'!C2488</f>
        <v>0</v>
      </c>
      <c r="D2488" s="1">
        <f>'[1]RC-1(PY)'!D2488</f>
        <v>0</v>
      </c>
      <c r="E2488" s="1">
        <f>'[1]RC-1(PY)'!E2488</f>
        <v>0</v>
      </c>
      <c r="F2488" s="1">
        <f>'[1]RC-1(PY)'!F2488</f>
        <v>0</v>
      </c>
      <c r="G2488" s="1">
        <f>'[1]RC-1(PY)'!G2488</f>
        <v>0</v>
      </c>
      <c r="H2488" s="1">
        <f>'[1]RC-1(PY)'!H2488</f>
        <v>0</v>
      </c>
      <c r="I2488" s="1">
        <f>'[1]RC-1(PY)'!I2488</f>
        <v>0</v>
      </c>
      <c r="J2488" s="1">
        <f>'[1]RC-1(PY)'!J2488</f>
        <v>0</v>
      </c>
      <c r="K2488" s="1">
        <f>'[1]RC-1(PY)'!K2488</f>
        <v>0</v>
      </c>
      <c r="L2488" s="1">
        <f>'[1]RC-1(PY)'!L2488</f>
        <v>0</v>
      </c>
      <c r="M2488" s="1">
        <f>'[1]RC-1(PY)'!M2488</f>
        <v>0</v>
      </c>
      <c r="N2488" s="1">
        <f>'[1]RC-1(PY)'!N2488</f>
        <v>0</v>
      </c>
      <c r="O2488" s="1">
        <f>'[1]RC-1(PY)'!O2488</f>
        <v>0</v>
      </c>
      <c r="P2488" s="1">
        <f>'[1]RC-1(PY)'!P2488</f>
        <v>0</v>
      </c>
      <c r="Q2488" s="1">
        <f>'[1]RC-1(PY)'!Q2488</f>
        <v>0</v>
      </c>
      <c r="R2488" s="1">
        <f>'[1]RC-1(PY)'!R2488</f>
        <v>0</v>
      </c>
      <c r="S2488" s="1">
        <f>'[1]RC-1(PY)'!S2488</f>
        <v>0</v>
      </c>
      <c r="T2488" s="1">
        <f>'[1]RC-1(PY)'!T2488</f>
        <v>0</v>
      </c>
      <c r="U2488" s="1">
        <f>'[1]RC-1(PY)'!U2488</f>
        <v>0</v>
      </c>
      <c r="V2488" s="1">
        <f>'[1]RC-1(PY)'!V2488</f>
        <v>0</v>
      </c>
      <c r="W2488" s="1">
        <f>'[1]RC-1(PY)'!W2488</f>
        <v>0</v>
      </c>
      <c r="X2488" s="1">
        <f>'[1]RC-1(PY)'!X2488</f>
        <v>0</v>
      </c>
      <c r="Y2488" s="1">
        <f>'[1]RC-1(PY)'!Y2488</f>
        <v>0</v>
      </c>
      <c r="Z2488" s="1">
        <f>'[1]RC-1(PY)'!Z2488</f>
        <v>0</v>
      </c>
      <c r="AA2488" s="1">
        <f>'[1]RC-1(PY)'!AA2488</f>
        <v>0</v>
      </c>
      <c r="AB2488" s="1">
        <f>'[1]RC-1(PY)'!AB2488</f>
        <v>0</v>
      </c>
      <c r="AC2488" s="1">
        <f>'[1]RC-1(PY)'!AC2488</f>
        <v>0</v>
      </c>
      <c r="AD2488" s="1">
        <f>'[1]RC-1(PY)'!AD2488</f>
        <v>0</v>
      </c>
      <c r="AE2488" s="1">
        <f>'[1]RC-1(PY)'!AE2488</f>
        <v>0</v>
      </c>
      <c r="AF2488" s="1">
        <f>'[1]RC-1(PY)'!AF2488</f>
        <v>0</v>
      </c>
      <c r="AG2488" s="1">
        <f>'[1]RC-1(PY)'!AG2488</f>
        <v>0</v>
      </c>
      <c r="AH2488" s="1">
        <f>'[1]RC-1(PY)'!AH2488</f>
        <v>0</v>
      </c>
      <c r="AI2488" s="1">
        <f>'[1]RC-1(PY)'!AI2488</f>
        <v>0</v>
      </c>
    </row>
    <row r="2489" spans="1:35" x14ac:dyDescent="0.3">
      <c r="A2489" s="1">
        <f>'[1]RC-1(PY)'!A2489</f>
        <v>0</v>
      </c>
      <c r="B2489" s="1">
        <f>'[1]RC-1(PY)'!B2489</f>
        <v>0</v>
      </c>
      <c r="C2489" s="1">
        <f>'[1]RC-1(PY)'!C2489</f>
        <v>0</v>
      </c>
      <c r="D2489" s="1">
        <f>'[1]RC-1(PY)'!D2489</f>
        <v>0</v>
      </c>
      <c r="E2489" s="1">
        <f>'[1]RC-1(PY)'!E2489</f>
        <v>0</v>
      </c>
      <c r="F2489" s="1">
        <f>'[1]RC-1(PY)'!F2489</f>
        <v>0</v>
      </c>
      <c r="G2489" s="1">
        <f>'[1]RC-1(PY)'!G2489</f>
        <v>0</v>
      </c>
      <c r="H2489" s="1">
        <f>'[1]RC-1(PY)'!H2489</f>
        <v>0</v>
      </c>
      <c r="I2489" s="1">
        <f>'[1]RC-1(PY)'!I2489</f>
        <v>0</v>
      </c>
      <c r="J2489" s="1">
        <f>'[1]RC-1(PY)'!J2489</f>
        <v>0</v>
      </c>
      <c r="K2489" s="1">
        <f>'[1]RC-1(PY)'!K2489</f>
        <v>0</v>
      </c>
      <c r="L2489" s="1">
        <f>'[1]RC-1(PY)'!L2489</f>
        <v>0</v>
      </c>
      <c r="M2489" s="1">
        <f>'[1]RC-1(PY)'!M2489</f>
        <v>0</v>
      </c>
      <c r="N2489" s="1">
        <f>'[1]RC-1(PY)'!N2489</f>
        <v>0</v>
      </c>
      <c r="O2489" s="1">
        <f>'[1]RC-1(PY)'!O2489</f>
        <v>0</v>
      </c>
      <c r="P2489" s="1">
        <f>'[1]RC-1(PY)'!P2489</f>
        <v>0</v>
      </c>
      <c r="Q2489" s="1">
        <f>'[1]RC-1(PY)'!Q2489</f>
        <v>0</v>
      </c>
      <c r="R2489" s="1">
        <f>'[1]RC-1(PY)'!R2489</f>
        <v>0</v>
      </c>
      <c r="S2489" s="1">
        <f>'[1]RC-1(PY)'!S2489</f>
        <v>0</v>
      </c>
      <c r="T2489" s="1">
        <f>'[1]RC-1(PY)'!T2489</f>
        <v>0</v>
      </c>
      <c r="U2489" s="1">
        <f>'[1]RC-1(PY)'!U2489</f>
        <v>0</v>
      </c>
      <c r="V2489" s="1">
        <f>'[1]RC-1(PY)'!V2489</f>
        <v>0</v>
      </c>
      <c r="W2489" s="1">
        <f>'[1]RC-1(PY)'!W2489</f>
        <v>0</v>
      </c>
      <c r="X2489" s="1">
        <f>'[1]RC-1(PY)'!X2489</f>
        <v>0</v>
      </c>
      <c r="Y2489" s="1">
        <f>'[1]RC-1(PY)'!Y2489</f>
        <v>0</v>
      </c>
      <c r="Z2489" s="1">
        <f>'[1]RC-1(PY)'!Z2489</f>
        <v>0</v>
      </c>
      <c r="AA2489" s="1">
        <f>'[1]RC-1(PY)'!AA2489</f>
        <v>0</v>
      </c>
      <c r="AB2489" s="1">
        <f>'[1]RC-1(PY)'!AB2489</f>
        <v>0</v>
      </c>
      <c r="AC2489" s="1">
        <f>'[1]RC-1(PY)'!AC2489</f>
        <v>0</v>
      </c>
      <c r="AD2489" s="1">
        <f>'[1]RC-1(PY)'!AD2489</f>
        <v>0</v>
      </c>
      <c r="AE2489" s="1">
        <f>'[1]RC-1(PY)'!AE2489</f>
        <v>0</v>
      </c>
      <c r="AF2489" s="1">
        <f>'[1]RC-1(PY)'!AF2489</f>
        <v>0</v>
      </c>
      <c r="AG2489" s="1">
        <f>'[1]RC-1(PY)'!AG2489</f>
        <v>0</v>
      </c>
      <c r="AH2489" s="1">
        <f>'[1]RC-1(PY)'!AH2489</f>
        <v>0</v>
      </c>
      <c r="AI2489" s="1">
        <f>'[1]RC-1(PY)'!AI2489</f>
        <v>0</v>
      </c>
    </row>
    <row r="2490" spans="1:35" x14ac:dyDescent="0.3">
      <c r="A2490" s="1">
        <f>'[1]RC-1(PY)'!A2490</f>
        <v>0</v>
      </c>
      <c r="B2490" s="1">
        <f>'[1]RC-1(PY)'!B2490</f>
        <v>0</v>
      </c>
      <c r="C2490" s="1">
        <f>'[1]RC-1(PY)'!C2490</f>
        <v>0</v>
      </c>
      <c r="D2490" s="1">
        <f>'[1]RC-1(PY)'!D2490</f>
        <v>0</v>
      </c>
      <c r="E2490" s="1">
        <f>'[1]RC-1(PY)'!E2490</f>
        <v>0</v>
      </c>
      <c r="F2490" s="1">
        <f>'[1]RC-1(PY)'!F2490</f>
        <v>0</v>
      </c>
      <c r="G2490" s="1">
        <f>'[1]RC-1(PY)'!G2490</f>
        <v>0</v>
      </c>
      <c r="H2490" s="1">
        <f>'[1]RC-1(PY)'!H2490</f>
        <v>0</v>
      </c>
      <c r="I2490" s="1">
        <f>'[1]RC-1(PY)'!I2490</f>
        <v>0</v>
      </c>
      <c r="J2490" s="1">
        <f>'[1]RC-1(PY)'!J2490</f>
        <v>0</v>
      </c>
      <c r="K2490" s="1">
        <f>'[1]RC-1(PY)'!K2490</f>
        <v>0</v>
      </c>
      <c r="L2490" s="1">
        <f>'[1]RC-1(PY)'!L2490</f>
        <v>0</v>
      </c>
      <c r="M2490" s="1">
        <f>'[1]RC-1(PY)'!M2490</f>
        <v>0</v>
      </c>
      <c r="N2490" s="1">
        <f>'[1]RC-1(PY)'!N2490</f>
        <v>0</v>
      </c>
      <c r="O2490" s="1">
        <f>'[1]RC-1(PY)'!O2490</f>
        <v>0</v>
      </c>
      <c r="P2490" s="1">
        <f>'[1]RC-1(PY)'!P2490</f>
        <v>0</v>
      </c>
      <c r="Q2490" s="1">
        <f>'[1]RC-1(PY)'!Q2490</f>
        <v>0</v>
      </c>
      <c r="R2490" s="1">
        <f>'[1]RC-1(PY)'!R2490</f>
        <v>0</v>
      </c>
      <c r="S2490" s="1">
        <f>'[1]RC-1(PY)'!S2490</f>
        <v>0</v>
      </c>
      <c r="T2490" s="1">
        <f>'[1]RC-1(PY)'!T2490</f>
        <v>0</v>
      </c>
      <c r="U2490" s="1">
        <f>'[1]RC-1(PY)'!U2490</f>
        <v>0</v>
      </c>
      <c r="V2490" s="1">
        <f>'[1]RC-1(PY)'!V2490</f>
        <v>0</v>
      </c>
      <c r="W2490" s="1">
        <f>'[1]RC-1(PY)'!W2490</f>
        <v>0</v>
      </c>
      <c r="X2490" s="1">
        <f>'[1]RC-1(PY)'!X2490</f>
        <v>0</v>
      </c>
      <c r="Y2490" s="1">
        <f>'[1]RC-1(PY)'!Y2490</f>
        <v>0</v>
      </c>
      <c r="Z2490" s="1">
        <f>'[1]RC-1(PY)'!Z2490</f>
        <v>0</v>
      </c>
      <c r="AA2490" s="1">
        <f>'[1]RC-1(PY)'!AA2490</f>
        <v>0</v>
      </c>
      <c r="AB2490" s="1">
        <f>'[1]RC-1(PY)'!AB2490</f>
        <v>0</v>
      </c>
      <c r="AC2490" s="1">
        <f>'[1]RC-1(PY)'!AC2490</f>
        <v>0</v>
      </c>
      <c r="AD2490" s="1">
        <f>'[1]RC-1(PY)'!AD2490</f>
        <v>0</v>
      </c>
      <c r="AE2490" s="1">
        <f>'[1]RC-1(PY)'!AE2490</f>
        <v>0</v>
      </c>
      <c r="AF2490" s="1">
        <f>'[1]RC-1(PY)'!AF2490</f>
        <v>0</v>
      </c>
      <c r="AG2490" s="1">
        <f>'[1]RC-1(PY)'!AG2490</f>
        <v>0</v>
      </c>
      <c r="AH2490" s="1">
        <f>'[1]RC-1(PY)'!AH2490</f>
        <v>0</v>
      </c>
      <c r="AI2490" s="1">
        <f>'[1]RC-1(PY)'!AI2490</f>
        <v>0</v>
      </c>
    </row>
    <row r="2491" spans="1:35" x14ac:dyDescent="0.3">
      <c r="A2491" s="1">
        <f>'[1]RC-1(PY)'!A2491</f>
        <v>0</v>
      </c>
      <c r="B2491" s="1">
        <f>'[1]RC-1(PY)'!B2491</f>
        <v>0</v>
      </c>
      <c r="C2491" s="1">
        <f>'[1]RC-1(PY)'!C2491</f>
        <v>0</v>
      </c>
      <c r="D2491" s="1">
        <f>'[1]RC-1(PY)'!D2491</f>
        <v>0</v>
      </c>
      <c r="E2491" s="1">
        <f>'[1]RC-1(PY)'!E2491</f>
        <v>0</v>
      </c>
      <c r="F2491" s="1">
        <f>'[1]RC-1(PY)'!F2491</f>
        <v>0</v>
      </c>
      <c r="G2491" s="1">
        <f>'[1]RC-1(PY)'!G2491</f>
        <v>0</v>
      </c>
      <c r="H2491" s="1">
        <f>'[1]RC-1(PY)'!H2491</f>
        <v>0</v>
      </c>
      <c r="I2491" s="1">
        <f>'[1]RC-1(PY)'!I2491</f>
        <v>0</v>
      </c>
      <c r="J2491" s="1">
        <f>'[1]RC-1(PY)'!J2491</f>
        <v>0</v>
      </c>
      <c r="K2491" s="1">
        <f>'[1]RC-1(PY)'!K2491</f>
        <v>0</v>
      </c>
      <c r="L2491" s="1">
        <f>'[1]RC-1(PY)'!L2491</f>
        <v>0</v>
      </c>
      <c r="M2491" s="1">
        <f>'[1]RC-1(PY)'!M2491</f>
        <v>0</v>
      </c>
      <c r="N2491" s="1">
        <f>'[1]RC-1(PY)'!N2491</f>
        <v>0</v>
      </c>
      <c r="O2491" s="1">
        <f>'[1]RC-1(PY)'!O2491</f>
        <v>0</v>
      </c>
      <c r="P2491" s="1">
        <f>'[1]RC-1(PY)'!P2491</f>
        <v>0</v>
      </c>
      <c r="Q2491" s="1">
        <f>'[1]RC-1(PY)'!Q2491</f>
        <v>0</v>
      </c>
      <c r="R2491" s="1">
        <f>'[1]RC-1(PY)'!R2491</f>
        <v>0</v>
      </c>
      <c r="S2491" s="1">
        <f>'[1]RC-1(PY)'!S2491</f>
        <v>0</v>
      </c>
      <c r="T2491" s="1">
        <f>'[1]RC-1(PY)'!T2491</f>
        <v>0</v>
      </c>
      <c r="U2491" s="1">
        <f>'[1]RC-1(PY)'!U2491</f>
        <v>0</v>
      </c>
      <c r="V2491" s="1">
        <f>'[1]RC-1(PY)'!V2491</f>
        <v>0</v>
      </c>
      <c r="W2491" s="1">
        <f>'[1]RC-1(PY)'!W2491</f>
        <v>0</v>
      </c>
      <c r="X2491" s="1">
        <f>'[1]RC-1(PY)'!X2491</f>
        <v>0</v>
      </c>
      <c r="Y2491" s="1">
        <f>'[1]RC-1(PY)'!Y2491</f>
        <v>0</v>
      </c>
      <c r="Z2491" s="1">
        <f>'[1]RC-1(PY)'!Z2491</f>
        <v>0</v>
      </c>
      <c r="AA2491" s="1">
        <f>'[1]RC-1(PY)'!AA2491</f>
        <v>0</v>
      </c>
      <c r="AB2491" s="1">
        <f>'[1]RC-1(PY)'!AB2491</f>
        <v>0</v>
      </c>
      <c r="AC2491" s="1">
        <f>'[1]RC-1(PY)'!AC2491</f>
        <v>0</v>
      </c>
      <c r="AD2491" s="1">
        <f>'[1]RC-1(PY)'!AD2491</f>
        <v>0</v>
      </c>
      <c r="AE2491" s="1">
        <f>'[1]RC-1(PY)'!AE2491</f>
        <v>0</v>
      </c>
      <c r="AF2491" s="1">
        <f>'[1]RC-1(PY)'!AF2491</f>
        <v>0</v>
      </c>
      <c r="AG2491" s="1">
        <f>'[1]RC-1(PY)'!AG2491</f>
        <v>0</v>
      </c>
      <c r="AH2491" s="1">
        <f>'[1]RC-1(PY)'!AH2491</f>
        <v>0</v>
      </c>
      <c r="AI2491" s="1">
        <f>'[1]RC-1(PY)'!AI2491</f>
        <v>0</v>
      </c>
    </row>
    <row r="2492" spans="1:35" x14ac:dyDescent="0.3">
      <c r="A2492" s="1">
        <f>'[1]RC-1(PY)'!A2492</f>
        <v>0</v>
      </c>
      <c r="B2492" s="1">
        <f>'[1]RC-1(PY)'!B2492</f>
        <v>0</v>
      </c>
      <c r="C2492" s="1">
        <f>'[1]RC-1(PY)'!C2492</f>
        <v>0</v>
      </c>
      <c r="D2492" s="1">
        <f>'[1]RC-1(PY)'!D2492</f>
        <v>0</v>
      </c>
      <c r="E2492" s="1">
        <f>'[1]RC-1(PY)'!E2492</f>
        <v>0</v>
      </c>
      <c r="F2492" s="1">
        <f>'[1]RC-1(PY)'!F2492</f>
        <v>0</v>
      </c>
      <c r="G2492" s="1">
        <f>'[1]RC-1(PY)'!G2492</f>
        <v>0</v>
      </c>
      <c r="H2492" s="1">
        <f>'[1]RC-1(PY)'!H2492</f>
        <v>0</v>
      </c>
      <c r="I2492" s="1">
        <f>'[1]RC-1(PY)'!I2492</f>
        <v>0</v>
      </c>
      <c r="J2492" s="1">
        <f>'[1]RC-1(PY)'!J2492</f>
        <v>0</v>
      </c>
      <c r="K2492" s="1">
        <f>'[1]RC-1(PY)'!K2492</f>
        <v>0</v>
      </c>
      <c r="L2492" s="1">
        <f>'[1]RC-1(PY)'!L2492</f>
        <v>0</v>
      </c>
      <c r="M2492" s="1">
        <f>'[1]RC-1(PY)'!M2492</f>
        <v>0</v>
      </c>
      <c r="N2492" s="1">
        <f>'[1]RC-1(PY)'!N2492</f>
        <v>0</v>
      </c>
      <c r="O2492" s="1">
        <f>'[1]RC-1(PY)'!O2492</f>
        <v>0</v>
      </c>
      <c r="P2492" s="1">
        <f>'[1]RC-1(PY)'!P2492</f>
        <v>0</v>
      </c>
      <c r="Q2492" s="1">
        <f>'[1]RC-1(PY)'!Q2492</f>
        <v>0</v>
      </c>
      <c r="R2492" s="1">
        <f>'[1]RC-1(PY)'!R2492</f>
        <v>0</v>
      </c>
      <c r="S2492" s="1">
        <f>'[1]RC-1(PY)'!S2492</f>
        <v>0</v>
      </c>
      <c r="T2492" s="1">
        <f>'[1]RC-1(PY)'!T2492</f>
        <v>0</v>
      </c>
      <c r="U2492" s="1">
        <f>'[1]RC-1(PY)'!U2492</f>
        <v>0</v>
      </c>
      <c r="V2492" s="1">
        <f>'[1]RC-1(PY)'!V2492</f>
        <v>0</v>
      </c>
      <c r="W2492" s="1">
        <f>'[1]RC-1(PY)'!W2492</f>
        <v>0</v>
      </c>
      <c r="X2492" s="1">
        <f>'[1]RC-1(PY)'!X2492</f>
        <v>0</v>
      </c>
      <c r="Y2492" s="1">
        <f>'[1]RC-1(PY)'!Y2492</f>
        <v>0</v>
      </c>
      <c r="Z2492" s="1">
        <f>'[1]RC-1(PY)'!Z2492</f>
        <v>0</v>
      </c>
      <c r="AA2492" s="1">
        <f>'[1]RC-1(PY)'!AA2492</f>
        <v>0</v>
      </c>
      <c r="AB2492" s="1">
        <f>'[1]RC-1(PY)'!AB2492</f>
        <v>0</v>
      </c>
      <c r="AC2492" s="1">
        <f>'[1]RC-1(PY)'!AC2492</f>
        <v>0</v>
      </c>
      <c r="AD2492" s="1">
        <f>'[1]RC-1(PY)'!AD2492</f>
        <v>0</v>
      </c>
      <c r="AE2492" s="1">
        <f>'[1]RC-1(PY)'!AE2492</f>
        <v>0</v>
      </c>
      <c r="AF2492" s="1">
        <f>'[1]RC-1(PY)'!AF2492</f>
        <v>0</v>
      </c>
      <c r="AG2492" s="1">
        <f>'[1]RC-1(PY)'!AG2492</f>
        <v>0</v>
      </c>
      <c r="AH2492" s="1">
        <f>'[1]RC-1(PY)'!AH2492</f>
        <v>0</v>
      </c>
      <c r="AI2492" s="1">
        <f>'[1]RC-1(PY)'!AI2492</f>
        <v>0</v>
      </c>
    </row>
    <row r="2493" spans="1:35" x14ac:dyDescent="0.3">
      <c r="A2493" s="1">
        <f>'[1]RC-1(PY)'!A2493</f>
        <v>0</v>
      </c>
      <c r="B2493" s="1">
        <f>'[1]RC-1(PY)'!B2493</f>
        <v>0</v>
      </c>
      <c r="C2493" s="1">
        <f>'[1]RC-1(PY)'!C2493</f>
        <v>0</v>
      </c>
      <c r="D2493" s="1">
        <f>'[1]RC-1(PY)'!D2493</f>
        <v>0</v>
      </c>
      <c r="E2493" s="1">
        <f>'[1]RC-1(PY)'!E2493</f>
        <v>0</v>
      </c>
      <c r="F2493" s="1">
        <f>'[1]RC-1(PY)'!F2493</f>
        <v>0</v>
      </c>
      <c r="G2493" s="1">
        <f>'[1]RC-1(PY)'!G2493</f>
        <v>0</v>
      </c>
      <c r="H2493" s="1">
        <f>'[1]RC-1(PY)'!H2493</f>
        <v>0</v>
      </c>
      <c r="I2493" s="1">
        <f>'[1]RC-1(PY)'!I2493</f>
        <v>0</v>
      </c>
      <c r="J2493" s="1">
        <f>'[1]RC-1(PY)'!J2493</f>
        <v>0</v>
      </c>
      <c r="K2493" s="1">
        <f>'[1]RC-1(PY)'!K2493</f>
        <v>0</v>
      </c>
      <c r="L2493" s="1">
        <f>'[1]RC-1(PY)'!L2493</f>
        <v>0</v>
      </c>
      <c r="M2493" s="1">
        <f>'[1]RC-1(PY)'!M2493</f>
        <v>0</v>
      </c>
      <c r="N2493" s="1">
        <f>'[1]RC-1(PY)'!N2493</f>
        <v>0</v>
      </c>
      <c r="O2493" s="1">
        <f>'[1]RC-1(PY)'!O2493</f>
        <v>0</v>
      </c>
      <c r="P2493" s="1">
        <f>'[1]RC-1(PY)'!P2493</f>
        <v>0</v>
      </c>
      <c r="Q2493" s="1">
        <f>'[1]RC-1(PY)'!Q2493</f>
        <v>0</v>
      </c>
      <c r="R2493" s="1">
        <f>'[1]RC-1(PY)'!R2493</f>
        <v>0</v>
      </c>
      <c r="S2493" s="1">
        <f>'[1]RC-1(PY)'!S2493</f>
        <v>0</v>
      </c>
      <c r="T2493" s="1">
        <f>'[1]RC-1(PY)'!T2493</f>
        <v>0</v>
      </c>
      <c r="U2493" s="1">
        <f>'[1]RC-1(PY)'!U2493</f>
        <v>0</v>
      </c>
      <c r="V2493" s="1">
        <f>'[1]RC-1(PY)'!V2493</f>
        <v>0</v>
      </c>
      <c r="W2493" s="1">
        <f>'[1]RC-1(PY)'!W2493</f>
        <v>0</v>
      </c>
      <c r="X2493" s="1">
        <f>'[1]RC-1(PY)'!X2493</f>
        <v>0</v>
      </c>
      <c r="Y2493" s="1">
        <f>'[1]RC-1(PY)'!Y2493</f>
        <v>0</v>
      </c>
      <c r="Z2493" s="1">
        <f>'[1]RC-1(PY)'!Z2493</f>
        <v>0</v>
      </c>
      <c r="AA2493" s="1">
        <f>'[1]RC-1(PY)'!AA2493</f>
        <v>0</v>
      </c>
      <c r="AB2493" s="1">
        <f>'[1]RC-1(PY)'!AB2493</f>
        <v>0</v>
      </c>
      <c r="AC2493" s="1">
        <f>'[1]RC-1(PY)'!AC2493</f>
        <v>0</v>
      </c>
      <c r="AD2493" s="1">
        <f>'[1]RC-1(PY)'!AD2493</f>
        <v>0</v>
      </c>
      <c r="AE2493" s="1">
        <f>'[1]RC-1(PY)'!AE2493</f>
        <v>0</v>
      </c>
      <c r="AF2493" s="1">
        <f>'[1]RC-1(PY)'!AF2493</f>
        <v>0</v>
      </c>
      <c r="AG2493" s="1">
        <f>'[1]RC-1(PY)'!AG2493</f>
        <v>0</v>
      </c>
      <c r="AH2493" s="1">
        <f>'[1]RC-1(PY)'!AH2493</f>
        <v>0</v>
      </c>
      <c r="AI2493" s="1">
        <f>'[1]RC-1(PY)'!AI2493</f>
        <v>0</v>
      </c>
    </row>
    <row r="2494" spans="1:35" x14ac:dyDescent="0.3">
      <c r="A2494" s="1">
        <f>'[1]RC-1(PY)'!A2494</f>
        <v>0</v>
      </c>
      <c r="B2494" s="1">
        <f>'[1]RC-1(PY)'!B2494</f>
        <v>0</v>
      </c>
      <c r="C2494" s="1">
        <f>'[1]RC-1(PY)'!C2494</f>
        <v>0</v>
      </c>
      <c r="D2494" s="1">
        <f>'[1]RC-1(PY)'!D2494</f>
        <v>0</v>
      </c>
      <c r="E2494" s="1">
        <f>'[1]RC-1(PY)'!E2494</f>
        <v>0</v>
      </c>
      <c r="F2494" s="1">
        <f>'[1]RC-1(PY)'!F2494</f>
        <v>0</v>
      </c>
      <c r="G2494" s="1">
        <f>'[1]RC-1(PY)'!G2494</f>
        <v>0</v>
      </c>
      <c r="H2494" s="1">
        <f>'[1]RC-1(PY)'!H2494</f>
        <v>0</v>
      </c>
      <c r="I2494" s="1">
        <f>'[1]RC-1(PY)'!I2494</f>
        <v>0</v>
      </c>
      <c r="J2494" s="1">
        <f>'[1]RC-1(PY)'!J2494</f>
        <v>0</v>
      </c>
      <c r="K2494" s="1">
        <f>'[1]RC-1(PY)'!K2494</f>
        <v>0</v>
      </c>
      <c r="L2494" s="1">
        <f>'[1]RC-1(PY)'!L2494</f>
        <v>0</v>
      </c>
      <c r="M2494" s="1">
        <f>'[1]RC-1(PY)'!M2494</f>
        <v>0</v>
      </c>
      <c r="N2494" s="1">
        <f>'[1]RC-1(PY)'!N2494</f>
        <v>0</v>
      </c>
      <c r="O2494" s="1">
        <f>'[1]RC-1(PY)'!O2494</f>
        <v>0</v>
      </c>
      <c r="P2494" s="1">
        <f>'[1]RC-1(PY)'!P2494</f>
        <v>0</v>
      </c>
      <c r="Q2494" s="1">
        <f>'[1]RC-1(PY)'!Q2494</f>
        <v>0</v>
      </c>
      <c r="R2494" s="1">
        <f>'[1]RC-1(PY)'!R2494</f>
        <v>0</v>
      </c>
      <c r="S2494" s="1">
        <f>'[1]RC-1(PY)'!S2494</f>
        <v>0</v>
      </c>
      <c r="T2494" s="1">
        <f>'[1]RC-1(PY)'!T2494</f>
        <v>0</v>
      </c>
      <c r="U2494" s="1">
        <f>'[1]RC-1(PY)'!U2494</f>
        <v>0</v>
      </c>
      <c r="V2494" s="1">
        <f>'[1]RC-1(PY)'!V2494</f>
        <v>0</v>
      </c>
      <c r="W2494" s="1">
        <f>'[1]RC-1(PY)'!W2494</f>
        <v>0</v>
      </c>
      <c r="X2494" s="1">
        <f>'[1]RC-1(PY)'!X2494</f>
        <v>0</v>
      </c>
      <c r="Y2494" s="1">
        <f>'[1]RC-1(PY)'!Y2494</f>
        <v>0</v>
      </c>
      <c r="Z2494" s="1">
        <f>'[1]RC-1(PY)'!Z2494</f>
        <v>0</v>
      </c>
      <c r="AA2494" s="1">
        <f>'[1]RC-1(PY)'!AA2494</f>
        <v>0</v>
      </c>
      <c r="AB2494" s="1">
        <f>'[1]RC-1(PY)'!AB2494</f>
        <v>0</v>
      </c>
      <c r="AC2494" s="1">
        <f>'[1]RC-1(PY)'!AC2494</f>
        <v>0</v>
      </c>
      <c r="AD2494" s="1">
        <f>'[1]RC-1(PY)'!AD2494</f>
        <v>0</v>
      </c>
      <c r="AE2494" s="1">
        <f>'[1]RC-1(PY)'!AE2494</f>
        <v>0</v>
      </c>
      <c r="AF2494" s="1">
        <f>'[1]RC-1(PY)'!AF2494</f>
        <v>0</v>
      </c>
      <c r="AG2494" s="1">
        <f>'[1]RC-1(PY)'!AG2494</f>
        <v>0</v>
      </c>
      <c r="AH2494" s="1">
        <f>'[1]RC-1(PY)'!AH2494</f>
        <v>0</v>
      </c>
      <c r="AI2494" s="1">
        <f>'[1]RC-1(PY)'!AI2494</f>
        <v>0</v>
      </c>
    </row>
    <row r="2495" spans="1:35" x14ac:dyDescent="0.3">
      <c r="A2495" s="1">
        <f>'[1]RC-1(PY)'!A2495</f>
        <v>0</v>
      </c>
      <c r="B2495" s="1">
        <f>'[1]RC-1(PY)'!B2495</f>
        <v>0</v>
      </c>
      <c r="C2495" s="1">
        <f>'[1]RC-1(PY)'!C2495</f>
        <v>0</v>
      </c>
      <c r="D2495" s="1">
        <f>'[1]RC-1(PY)'!D2495</f>
        <v>0</v>
      </c>
      <c r="E2495" s="1">
        <f>'[1]RC-1(PY)'!E2495</f>
        <v>0</v>
      </c>
      <c r="F2495" s="1">
        <f>'[1]RC-1(PY)'!F2495</f>
        <v>0</v>
      </c>
      <c r="G2495" s="1">
        <f>'[1]RC-1(PY)'!G2495</f>
        <v>0</v>
      </c>
      <c r="H2495" s="1">
        <f>'[1]RC-1(PY)'!H2495</f>
        <v>0</v>
      </c>
      <c r="I2495" s="1">
        <f>'[1]RC-1(PY)'!I2495</f>
        <v>0</v>
      </c>
      <c r="J2495" s="1">
        <f>'[1]RC-1(PY)'!J2495</f>
        <v>0</v>
      </c>
      <c r="K2495" s="1">
        <f>'[1]RC-1(PY)'!K2495</f>
        <v>0</v>
      </c>
      <c r="L2495" s="1">
        <f>'[1]RC-1(PY)'!L2495</f>
        <v>0</v>
      </c>
      <c r="M2495" s="1">
        <f>'[1]RC-1(PY)'!M2495</f>
        <v>0</v>
      </c>
      <c r="N2495" s="1">
        <f>'[1]RC-1(PY)'!N2495</f>
        <v>0</v>
      </c>
      <c r="O2495" s="1">
        <f>'[1]RC-1(PY)'!O2495</f>
        <v>0</v>
      </c>
      <c r="P2495" s="1">
        <f>'[1]RC-1(PY)'!P2495</f>
        <v>0</v>
      </c>
      <c r="Q2495" s="1">
        <f>'[1]RC-1(PY)'!Q2495</f>
        <v>0</v>
      </c>
      <c r="R2495" s="1">
        <f>'[1]RC-1(PY)'!R2495</f>
        <v>0</v>
      </c>
      <c r="S2495" s="1">
        <f>'[1]RC-1(PY)'!S2495</f>
        <v>0</v>
      </c>
      <c r="T2495" s="1">
        <f>'[1]RC-1(PY)'!T2495</f>
        <v>0</v>
      </c>
      <c r="U2495" s="1">
        <f>'[1]RC-1(PY)'!U2495</f>
        <v>0</v>
      </c>
      <c r="V2495" s="1">
        <f>'[1]RC-1(PY)'!V2495</f>
        <v>0</v>
      </c>
      <c r="W2495" s="1">
        <f>'[1]RC-1(PY)'!W2495</f>
        <v>0</v>
      </c>
      <c r="X2495" s="1">
        <f>'[1]RC-1(PY)'!X2495</f>
        <v>0</v>
      </c>
      <c r="Y2495" s="1">
        <f>'[1]RC-1(PY)'!Y2495</f>
        <v>0</v>
      </c>
      <c r="Z2495" s="1">
        <f>'[1]RC-1(PY)'!Z2495</f>
        <v>0</v>
      </c>
      <c r="AA2495" s="1">
        <f>'[1]RC-1(PY)'!AA2495</f>
        <v>0</v>
      </c>
      <c r="AB2495" s="1">
        <f>'[1]RC-1(PY)'!AB2495</f>
        <v>0</v>
      </c>
      <c r="AC2495" s="1">
        <f>'[1]RC-1(PY)'!AC2495</f>
        <v>0</v>
      </c>
      <c r="AD2495" s="1">
        <f>'[1]RC-1(PY)'!AD2495</f>
        <v>0</v>
      </c>
      <c r="AE2495" s="1">
        <f>'[1]RC-1(PY)'!AE2495</f>
        <v>0</v>
      </c>
      <c r="AF2495" s="1">
        <f>'[1]RC-1(PY)'!AF2495</f>
        <v>0</v>
      </c>
      <c r="AG2495" s="1">
        <f>'[1]RC-1(PY)'!AG2495</f>
        <v>0</v>
      </c>
      <c r="AH2495" s="1">
        <f>'[1]RC-1(PY)'!AH2495</f>
        <v>0</v>
      </c>
      <c r="AI2495" s="1">
        <f>'[1]RC-1(PY)'!AI2495</f>
        <v>0</v>
      </c>
    </row>
    <row r="2496" spans="1:35" x14ac:dyDescent="0.3">
      <c r="A2496" s="1">
        <f>'[1]RC-1(PY)'!A2496</f>
        <v>0</v>
      </c>
      <c r="B2496" s="1">
        <f>'[1]RC-1(PY)'!B2496</f>
        <v>0</v>
      </c>
      <c r="C2496" s="1">
        <f>'[1]RC-1(PY)'!C2496</f>
        <v>0</v>
      </c>
      <c r="D2496" s="1">
        <f>'[1]RC-1(PY)'!D2496</f>
        <v>0</v>
      </c>
      <c r="E2496" s="1">
        <f>'[1]RC-1(PY)'!E2496</f>
        <v>0</v>
      </c>
      <c r="F2496" s="1">
        <f>'[1]RC-1(PY)'!F2496</f>
        <v>0</v>
      </c>
      <c r="G2496" s="1">
        <f>'[1]RC-1(PY)'!G2496</f>
        <v>0</v>
      </c>
      <c r="H2496" s="1">
        <f>'[1]RC-1(PY)'!H2496</f>
        <v>0</v>
      </c>
      <c r="I2496" s="1">
        <f>'[1]RC-1(PY)'!I2496</f>
        <v>0</v>
      </c>
      <c r="J2496" s="1">
        <f>'[1]RC-1(PY)'!J2496</f>
        <v>0</v>
      </c>
      <c r="K2496" s="1">
        <f>'[1]RC-1(PY)'!K2496</f>
        <v>0</v>
      </c>
      <c r="L2496" s="1">
        <f>'[1]RC-1(PY)'!L2496</f>
        <v>0</v>
      </c>
      <c r="M2496" s="1">
        <f>'[1]RC-1(PY)'!M2496</f>
        <v>0</v>
      </c>
      <c r="N2496" s="1">
        <f>'[1]RC-1(PY)'!N2496</f>
        <v>0</v>
      </c>
      <c r="O2496" s="1">
        <f>'[1]RC-1(PY)'!O2496</f>
        <v>0</v>
      </c>
      <c r="P2496" s="1">
        <f>'[1]RC-1(PY)'!P2496</f>
        <v>0</v>
      </c>
      <c r="Q2496" s="1">
        <f>'[1]RC-1(PY)'!Q2496</f>
        <v>0</v>
      </c>
      <c r="R2496" s="1">
        <f>'[1]RC-1(PY)'!R2496</f>
        <v>0</v>
      </c>
      <c r="S2496" s="1">
        <f>'[1]RC-1(PY)'!S2496</f>
        <v>0</v>
      </c>
      <c r="T2496" s="1">
        <f>'[1]RC-1(PY)'!T2496</f>
        <v>0</v>
      </c>
      <c r="U2496" s="1">
        <f>'[1]RC-1(PY)'!U2496</f>
        <v>0</v>
      </c>
      <c r="V2496" s="1">
        <f>'[1]RC-1(PY)'!V2496</f>
        <v>0</v>
      </c>
      <c r="W2496" s="1">
        <f>'[1]RC-1(PY)'!W2496</f>
        <v>0</v>
      </c>
      <c r="X2496" s="1">
        <f>'[1]RC-1(PY)'!X2496</f>
        <v>0</v>
      </c>
      <c r="Y2496" s="1">
        <f>'[1]RC-1(PY)'!Y2496</f>
        <v>0</v>
      </c>
      <c r="Z2496" s="1">
        <f>'[1]RC-1(PY)'!Z2496</f>
        <v>0</v>
      </c>
      <c r="AA2496" s="1">
        <f>'[1]RC-1(PY)'!AA2496</f>
        <v>0</v>
      </c>
      <c r="AB2496" s="1">
        <f>'[1]RC-1(PY)'!AB2496</f>
        <v>0</v>
      </c>
      <c r="AC2496" s="1">
        <f>'[1]RC-1(PY)'!AC2496</f>
        <v>0</v>
      </c>
      <c r="AD2496" s="1">
        <f>'[1]RC-1(PY)'!AD2496</f>
        <v>0</v>
      </c>
      <c r="AE2496" s="1">
        <f>'[1]RC-1(PY)'!AE2496</f>
        <v>0</v>
      </c>
      <c r="AF2496" s="1">
        <f>'[1]RC-1(PY)'!AF2496</f>
        <v>0</v>
      </c>
      <c r="AG2496" s="1">
        <f>'[1]RC-1(PY)'!AG2496</f>
        <v>0</v>
      </c>
      <c r="AH2496" s="1">
        <f>'[1]RC-1(PY)'!AH2496</f>
        <v>0</v>
      </c>
      <c r="AI2496" s="1">
        <f>'[1]RC-1(PY)'!AI2496</f>
        <v>0</v>
      </c>
    </row>
    <row r="2497" spans="1:35" x14ac:dyDescent="0.3">
      <c r="A2497" s="1">
        <f>'[1]RC-1(PY)'!A2497</f>
        <v>0</v>
      </c>
      <c r="B2497" s="1">
        <f>'[1]RC-1(PY)'!B2497</f>
        <v>0</v>
      </c>
      <c r="C2497" s="1">
        <f>'[1]RC-1(PY)'!C2497</f>
        <v>0</v>
      </c>
      <c r="D2497" s="1">
        <f>'[1]RC-1(PY)'!D2497</f>
        <v>0</v>
      </c>
      <c r="E2497" s="1">
        <f>'[1]RC-1(PY)'!E2497</f>
        <v>0</v>
      </c>
      <c r="F2497" s="1">
        <f>'[1]RC-1(PY)'!F2497</f>
        <v>0</v>
      </c>
      <c r="G2497" s="1">
        <f>'[1]RC-1(PY)'!G2497</f>
        <v>0</v>
      </c>
      <c r="H2497" s="1">
        <f>'[1]RC-1(PY)'!H2497</f>
        <v>0</v>
      </c>
      <c r="I2497" s="1">
        <f>'[1]RC-1(PY)'!I2497</f>
        <v>0</v>
      </c>
      <c r="J2497" s="1">
        <f>'[1]RC-1(PY)'!J2497</f>
        <v>0</v>
      </c>
      <c r="K2497" s="1">
        <f>'[1]RC-1(PY)'!K2497</f>
        <v>0</v>
      </c>
      <c r="L2497" s="1">
        <f>'[1]RC-1(PY)'!L2497</f>
        <v>0</v>
      </c>
      <c r="M2497" s="1">
        <f>'[1]RC-1(PY)'!M2497</f>
        <v>0</v>
      </c>
      <c r="N2497" s="1">
        <f>'[1]RC-1(PY)'!N2497</f>
        <v>0</v>
      </c>
      <c r="O2497" s="1">
        <f>'[1]RC-1(PY)'!O2497</f>
        <v>0</v>
      </c>
      <c r="P2497" s="1">
        <f>'[1]RC-1(PY)'!P2497</f>
        <v>0</v>
      </c>
      <c r="Q2497" s="1">
        <f>'[1]RC-1(PY)'!Q2497</f>
        <v>0</v>
      </c>
      <c r="R2497" s="1">
        <f>'[1]RC-1(PY)'!R2497</f>
        <v>0</v>
      </c>
      <c r="S2497" s="1">
        <f>'[1]RC-1(PY)'!S2497</f>
        <v>0</v>
      </c>
      <c r="T2497" s="1">
        <f>'[1]RC-1(PY)'!T2497</f>
        <v>0</v>
      </c>
      <c r="U2497" s="1">
        <f>'[1]RC-1(PY)'!U2497</f>
        <v>0</v>
      </c>
      <c r="V2497" s="1">
        <f>'[1]RC-1(PY)'!V2497</f>
        <v>0</v>
      </c>
      <c r="W2497" s="1">
        <f>'[1]RC-1(PY)'!W2497</f>
        <v>0</v>
      </c>
      <c r="X2497" s="1">
        <f>'[1]RC-1(PY)'!X2497</f>
        <v>0</v>
      </c>
      <c r="Y2497" s="1">
        <f>'[1]RC-1(PY)'!Y2497</f>
        <v>0</v>
      </c>
      <c r="Z2497" s="1">
        <f>'[1]RC-1(PY)'!Z2497</f>
        <v>0</v>
      </c>
      <c r="AA2497" s="1">
        <f>'[1]RC-1(PY)'!AA2497</f>
        <v>0</v>
      </c>
      <c r="AB2497" s="1">
        <f>'[1]RC-1(PY)'!AB2497</f>
        <v>0</v>
      </c>
      <c r="AC2497" s="1">
        <f>'[1]RC-1(PY)'!AC2497</f>
        <v>0</v>
      </c>
      <c r="AD2497" s="1">
        <f>'[1]RC-1(PY)'!AD2497</f>
        <v>0</v>
      </c>
      <c r="AE2497" s="1">
        <f>'[1]RC-1(PY)'!AE2497</f>
        <v>0</v>
      </c>
      <c r="AF2497" s="1">
        <f>'[1]RC-1(PY)'!AF2497</f>
        <v>0</v>
      </c>
      <c r="AG2497" s="1">
        <f>'[1]RC-1(PY)'!AG2497</f>
        <v>0</v>
      </c>
      <c r="AH2497" s="1">
        <f>'[1]RC-1(PY)'!AH2497</f>
        <v>0</v>
      </c>
      <c r="AI2497" s="1">
        <f>'[1]RC-1(PY)'!AI2497</f>
        <v>0</v>
      </c>
    </row>
    <row r="2498" spans="1:35" x14ac:dyDescent="0.3">
      <c r="A2498" s="1">
        <f>'[1]RC-1(PY)'!A2498</f>
        <v>0</v>
      </c>
      <c r="B2498" s="1">
        <f>'[1]RC-1(PY)'!B2498</f>
        <v>0</v>
      </c>
      <c r="C2498" s="1">
        <f>'[1]RC-1(PY)'!C2498</f>
        <v>0</v>
      </c>
      <c r="D2498" s="1">
        <f>'[1]RC-1(PY)'!D2498</f>
        <v>0</v>
      </c>
      <c r="E2498" s="1">
        <f>'[1]RC-1(PY)'!E2498</f>
        <v>0</v>
      </c>
      <c r="F2498" s="1">
        <f>'[1]RC-1(PY)'!F2498</f>
        <v>0</v>
      </c>
      <c r="G2498" s="1">
        <f>'[1]RC-1(PY)'!G2498</f>
        <v>0</v>
      </c>
      <c r="H2498" s="1">
        <f>'[1]RC-1(PY)'!H2498</f>
        <v>0</v>
      </c>
      <c r="I2498" s="1">
        <f>'[1]RC-1(PY)'!I2498</f>
        <v>0</v>
      </c>
      <c r="J2498" s="1">
        <f>'[1]RC-1(PY)'!J2498</f>
        <v>0</v>
      </c>
      <c r="K2498" s="1">
        <f>'[1]RC-1(PY)'!K2498</f>
        <v>0</v>
      </c>
      <c r="L2498" s="1">
        <f>'[1]RC-1(PY)'!L2498</f>
        <v>0</v>
      </c>
      <c r="M2498" s="1">
        <f>'[1]RC-1(PY)'!M2498</f>
        <v>0</v>
      </c>
      <c r="N2498" s="1">
        <f>'[1]RC-1(PY)'!N2498</f>
        <v>0</v>
      </c>
      <c r="O2498" s="1">
        <f>'[1]RC-1(PY)'!O2498</f>
        <v>0</v>
      </c>
      <c r="P2498" s="1">
        <f>'[1]RC-1(PY)'!P2498</f>
        <v>0</v>
      </c>
      <c r="Q2498" s="1">
        <f>'[1]RC-1(PY)'!Q2498</f>
        <v>0</v>
      </c>
      <c r="R2498" s="1">
        <f>'[1]RC-1(PY)'!R2498</f>
        <v>0</v>
      </c>
      <c r="S2498" s="1">
        <f>'[1]RC-1(PY)'!S2498</f>
        <v>0</v>
      </c>
      <c r="T2498" s="1">
        <f>'[1]RC-1(PY)'!T2498</f>
        <v>0</v>
      </c>
      <c r="U2498" s="1">
        <f>'[1]RC-1(PY)'!U2498</f>
        <v>0</v>
      </c>
      <c r="V2498" s="1">
        <f>'[1]RC-1(PY)'!V2498</f>
        <v>0</v>
      </c>
      <c r="W2498" s="1">
        <f>'[1]RC-1(PY)'!W2498</f>
        <v>0</v>
      </c>
      <c r="X2498" s="1">
        <f>'[1]RC-1(PY)'!X2498</f>
        <v>0</v>
      </c>
      <c r="Y2498" s="1">
        <f>'[1]RC-1(PY)'!Y2498</f>
        <v>0</v>
      </c>
      <c r="Z2498" s="1">
        <f>'[1]RC-1(PY)'!Z2498</f>
        <v>0</v>
      </c>
      <c r="AA2498" s="1">
        <f>'[1]RC-1(PY)'!AA2498</f>
        <v>0</v>
      </c>
      <c r="AB2498" s="1">
        <f>'[1]RC-1(PY)'!AB2498</f>
        <v>0</v>
      </c>
      <c r="AC2498" s="1">
        <f>'[1]RC-1(PY)'!AC2498</f>
        <v>0</v>
      </c>
      <c r="AD2498" s="1">
        <f>'[1]RC-1(PY)'!AD2498</f>
        <v>0</v>
      </c>
      <c r="AE2498" s="1">
        <f>'[1]RC-1(PY)'!AE2498</f>
        <v>0</v>
      </c>
      <c r="AF2498" s="1">
        <f>'[1]RC-1(PY)'!AF2498</f>
        <v>0</v>
      </c>
      <c r="AG2498" s="1">
        <f>'[1]RC-1(PY)'!AG2498</f>
        <v>0</v>
      </c>
      <c r="AH2498" s="1">
        <f>'[1]RC-1(PY)'!AH2498</f>
        <v>0</v>
      </c>
      <c r="AI2498" s="1">
        <f>'[1]RC-1(PY)'!AI2498</f>
        <v>0</v>
      </c>
    </row>
    <row r="2499" spans="1:35" x14ac:dyDescent="0.3">
      <c r="A2499" s="1">
        <f>'[1]RC-1(PY)'!A2499</f>
        <v>0</v>
      </c>
      <c r="B2499" s="1">
        <f>'[1]RC-1(PY)'!B2499</f>
        <v>0</v>
      </c>
      <c r="C2499" s="1">
        <f>'[1]RC-1(PY)'!C2499</f>
        <v>0</v>
      </c>
      <c r="D2499" s="1">
        <f>'[1]RC-1(PY)'!D2499</f>
        <v>0</v>
      </c>
      <c r="E2499" s="1">
        <f>'[1]RC-1(PY)'!E2499</f>
        <v>0</v>
      </c>
      <c r="F2499" s="1">
        <f>'[1]RC-1(PY)'!F2499</f>
        <v>0</v>
      </c>
      <c r="G2499" s="1">
        <f>'[1]RC-1(PY)'!G2499</f>
        <v>0</v>
      </c>
      <c r="H2499" s="1">
        <f>'[1]RC-1(PY)'!H2499</f>
        <v>0</v>
      </c>
      <c r="I2499" s="1">
        <f>'[1]RC-1(PY)'!I2499</f>
        <v>0</v>
      </c>
      <c r="J2499" s="1">
        <f>'[1]RC-1(PY)'!J2499</f>
        <v>0</v>
      </c>
      <c r="K2499" s="1">
        <f>'[1]RC-1(PY)'!K2499</f>
        <v>0</v>
      </c>
      <c r="L2499" s="1">
        <f>'[1]RC-1(PY)'!L2499</f>
        <v>0</v>
      </c>
      <c r="M2499" s="1">
        <f>'[1]RC-1(PY)'!M2499</f>
        <v>0</v>
      </c>
      <c r="N2499" s="1">
        <f>'[1]RC-1(PY)'!N2499</f>
        <v>0</v>
      </c>
      <c r="O2499" s="1">
        <f>'[1]RC-1(PY)'!O2499</f>
        <v>0</v>
      </c>
      <c r="P2499" s="1">
        <f>'[1]RC-1(PY)'!P2499</f>
        <v>0</v>
      </c>
      <c r="Q2499" s="1">
        <f>'[1]RC-1(PY)'!Q2499</f>
        <v>0</v>
      </c>
      <c r="R2499" s="1">
        <f>'[1]RC-1(PY)'!R2499</f>
        <v>0</v>
      </c>
      <c r="S2499" s="1">
        <f>'[1]RC-1(PY)'!S2499</f>
        <v>0</v>
      </c>
      <c r="T2499" s="1">
        <f>'[1]RC-1(PY)'!T2499</f>
        <v>0</v>
      </c>
      <c r="U2499" s="1">
        <f>'[1]RC-1(PY)'!U2499</f>
        <v>0</v>
      </c>
      <c r="V2499" s="1">
        <f>'[1]RC-1(PY)'!V2499</f>
        <v>0</v>
      </c>
      <c r="W2499" s="1">
        <f>'[1]RC-1(PY)'!W2499</f>
        <v>0</v>
      </c>
      <c r="X2499" s="1">
        <f>'[1]RC-1(PY)'!X2499</f>
        <v>0</v>
      </c>
      <c r="Y2499" s="1">
        <f>'[1]RC-1(PY)'!Y2499</f>
        <v>0</v>
      </c>
      <c r="Z2499" s="1">
        <f>'[1]RC-1(PY)'!Z2499</f>
        <v>0</v>
      </c>
      <c r="AA2499" s="1">
        <f>'[1]RC-1(PY)'!AA2499</f>
        <v>0</v>
      </c>
      <c r="AB2499" s="1">
        <f>'[1]RC-1(PY)'!AB2499</f>
        <v>0</v>
      </c>
      <c r="AC2499" s="1">
        <f>'[1]RC-1(PY)'!AC2499</f>
        <v>0</v>
      </c>
      <c r="AD2499" s="1">
        <f>'[1]RC-1(PY)'!AD2499</f>
        <v>0</v>
      </c>
      <c r="AE2499" s="1">
        <f>'[1]RC-1(PY)'!AE2499</f>
        <v>0</v>
      </c>
      <c r="AF2499" s="1">
        <f>'[1]RC-1(PY)'!AF2499</f>
        <v>0</v>
      </c>
      <c r="AG2499" s="1">
        <f>'[1]RC-1(PY)'!AG2499</f>
        <v>0</v>
      </c>
      <c r="AH2499" s="1">
        <f>'[1]RC-1(PY)'!AH2499</f>
        <v>0</v>
      </c>
      <c r="AI2499" s="1">
        <f>'[1]RC-1(PY)'!AI2499</f>
        <v>0</v>
      </c>
    </row>
    <row r="2500" spans="1:35" x14ac:dyDescent="0.3">
      <c r="A2500" s="1">
        <f>'[1]RC-1(PY)'!A2500</f>
        <v>0</v>
      </c>
      <c r="B2500" s="1">
        <f>'[1]RC-1(PY)'!B2500</f>
        <v>0</v>
      </c>
      <c r="C2500" s="1">
        <f>'[1]RC-1(PY)'!C2500</f>
        <v>0</v>
      </c>
      <c r="D2500" s="1">
        <f>'[1]RC-1(PY)'!D2500</f>
        <v>0</v>
      </c>
      <c r="E2500" s="1">
        <f>'[1]RC-1(PY)'!E2500</f>
        <v>0</v>
      </c>
      <c r="F2500" s="1">
        <f>'[1]RC-1(PY)'!F2500</f>
        <v>0</v>
      </c>
      <c r="G2500" s="1">
        <f>'[1]RC-1(PY)'!G2500</f>
        <v>0</v>
      </c>
      <c r="H2500" s="1">
        <f>'[1]RC-1(PY)'!H2500</f>
        <v>0</v>
      </c>
      <c r="I2500" s="1">
        <f>'[1]RC-1(PY)'!I2500</f>
        <v>0</v>
      </c>
      <c r="J2500" s="1">
        <f>'[1]RC-1(PY)'!J2500</f>
        <v>0</v>
      </c>
      <c r="K2500" s="1">
        <f>'[1]RC-1(PY)'!K2500</f>
        <v>0</v>
      </c>
      <c r="L2500" s="1">
        <f>'[1]RC-1(PY)'!L2500</f>
        <v>0</v>
      </c>
      <c r="M2500" s="1">
        <f>'[1]RC-1(PY)'!M2500</f>
        <v>0</v>
      </c>
      <c r="N2500" s="1">
        <f>'[1]RC-1(PY)'!N2500</f>
        <v>0</v>
      </c>
      <c r="O2500" s="1">
        <f>'[1]RC-1(PY)'!O2500</f>
        <v>0</v>
      </c>
      <c r="P2500" s="1">
        <f>'[1]RC-1(PY)'!P2500</f>
        <v>0</v>
      </c>
      <c r="Q2500" s="1">
        <f>'[1]RC-1(PY)'!Q2500</f>
        <v>0</v>
      </c>
      <c r="R2500" s="1">
        <f>'[1]RC-1(PY)'!R2500</f>
        <v>0</v>
      </c>
      <c r="S2500" s="1">
        <f>'[1]RC-1(PY)'!S2500</f>
        <v>0</v>
      </c>
      <c r="T2500" s="1">
        <f>'[1]RC-1(PY)'!T2500</f>
        <v>0</v>
      </c>
      <c r="U2500" s="1">
        <f>'[1]RC-1(PY)'!U2500</f>
        <v>0</v>
      </c>
      <c r="V2500" s="1">
        <f>'[1]RC-1(PY)'!V2500</f>
        <v>0</v>
      </c>
      <c r="W2500" s="1">
        <f>'[1]RC-1(PY)'!W2500</f>
        <v>0</v>
      </c>
      <c r="X2500" s="1">
        <f>'[1]RC-1(PY)'!X2500</f>
        <v>0</v>
      </c>
      <c r="Y2500" s="1">
        <f>'[1]RC-1(PY)'!Y2500</f>
        <v>0</v>
      </c>
      <c r="Z2500" s="1">
        <f>'[1]RC-1(PY)'!Z2500</f>
        <v>0</v>
      </c>
      <c r="AA2500" s="1">
        <f>'[1]RC-1(PY)'!AA2500</f>
        <v>0</v>
      </c>
      <c r="AB2500" s="1">
        <f>'[1]RC-1(PY)'!AB2500</f>
        <v>0</v>
      </c>
      <c r="AC2500" s="1">
        <f>'[1]RC-1(PY)'!AC2500</f>
        <v>0</v>
      </c>
      <c r="AD2500" s="1">
        <f>'[1]RC-1(PY)'!AD2500</f>
        <v>0</v>
      </c>
      <c r="AE2500" s="1">
        <f>'[1]RC-1(PY)'!AE2500</f>
        <v>0</v>
      </c>
      <c r="AF2500" s="1">
        <f>'[1]RC-1(PY)'!AF2500</f>
        <v>0</v>
      </c>
      <c r="AG2500" s="1">
        <f>'[1]RC-1(PY)'!AG2500</f>
        <v>0</v>
      </c>
      <c r="AH2500" s="1">
        <f>'[1]RC-1(PY)'!AH2500</f>
        <v>0</v>
      </c>
      <c r="AI2500" s="1">
        <f>'[1]RC-1(PY)'!AI2500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M219"/>
  <sheetViews>
    <sheetView workbookViewId="0">
      <selection sqref="A1:D21"/>
    </sheetView>
  </sheetViews>
  <sheetFormatPr defaultRowHeight="14.4" x14ac:dyDescent="0.3"/>
  <cols>
    <col min="1" max="1" width="15" bestFit="1" customWidth="1"/>
    <col min="3" max="3" width="12.6640625" bestFit="1" customWidth="1"/>
    <col min="6" max="6" width="15.109375" customWidth="1"/>
    <col min="9" max="9" width="15.44140625" customWidth="1"/>
    <col min="11" max="11" width="18.6640625" customWidth="1"/>
  </cols>
  <sheetData>
    <row r="1" spans="1:13" x14ac:dyDescent="0.3">
      <c r="A1" s="3" t="str">
        <f>'[1]Crops(PY)'!A1</f>
        <v>STATE</v>
      </c>
      <c r="B1" s="3" t="str">
        <f>'[1]Crops(PY)'!B1</f>
        <v>Code</v>
      </c>
      <c r="C1" s="3" t="str">
        <f>'[1]Crops(PY)'!C1</f>
        <v xml:space="preserve">Sample Type </v>
      </c>
      <c r="D1" s="3" t="str">
        <f>'[1]Crops(PY)'!D1</f>
        <v>code</v>
      </c>
      <c r="M1" t="str">
        <f>[2]Crops!M1</f>
        <v>District</v>
      </c>
    </row>
    <row r="2" spans="1:13" x14ac:dyDescent="0.3">
      <c r="A2" s="3" t="str">
        <f>'[1]Crops(PY)'!A2</f>
        <v>GUJARAT</v>
      </c>
      <c r="B2" s="3">
        <f>'[1]Crops(PY)'!B2</f>
        <v>24</v>
      </c>
      <c r="C2" s="3" t="str">
        <f>'[1]Crops(PY)'!C2</f>
        <v>CENTRAL</v>
      </c>
      <c r="D2" s="3">
        <f>'[1]Crops(PY)'!D2</f>
        <v>1</v>
      </c>
      <c r="F2" s="111" t="s">
        <v>0</v>
      </c>
      <c r="G2" s="111"/>
      <c r="H2" s="111"/>
      <c r="I2" s="111"/>
      <c r="J2" s="111"/>
      <c r="K2" s="111"/>
      <c r="M2">
        <f>[2]Crops!M2</f>
        <v>1</v>
      </c>
    </row>
    <row r="3" spans="1:13" x14ac:dyDescent="0.3">
      <c r="A3" s="3" t="str">
        <f>'[1]Crops(PY)'!A3</f>
        <v>YEAR</v>
      </c>
      <c r="B3" s="3" t="str">
        <f>'[1]Crops(PY)'!B3</f>
        <v>2023-24</v>
      </c>
      <c r="C3" s="3" t="str">
        <f>'[1]Crops(PY)'!C3</f>
        <v>STATE</v>
      </c>
      <c r="D3" s="3">
        <f>'[1]Crops(PY)'!D3</f>
        <v>2</v>
      </c>
      <c r="F3" s="111"/>
      <c r="G3" s="111"/>
      <c r="H3" s="111"/>
      <c r="I3" s="111"/>
      <c r="J3" s="111"/>
      <c r="K3" s="111"/>
      <c r="M3">
        <f>[2]Crops!M3</f>
        <v>2</v>
      </c>
    </row>
    <row r="4" spans="1:13" x14ac:dyDescent="0.3">
      <c r="A4" s="3" t="str">
        <f>'[1]Crops(PY)'!A4</f>
        <v>Season</v>
      </c>
      <c r="B4" s="3" t="str">
        <f>'[1]Crops(PY)'!B4</f>
        <v>code</v>
      </c>
      <c r="C4" s="3" t="str">
        <f>'[1]Crops(PY)'!C4</f>
        <v>Season</v>
      </c>
      <c r="D4" s="3" t="str">
        <f>'[1]Crops(PY)'!D4</f>
        <v>code</v>
      </c>
      <c r="F4" s="111"/>
      <c r="G4" s="111"/>
      <c r="H4" s="111"/>
      <c r="I4" s="111"/>
      <c r="J4" s="111"/>
      <c r="K4" s="111"/>
      <c r="M4">
        <f>[2]Crops!M4</f>
        <v>3</v>
      </c>
    </row>
    <row r="5" spans="1:13" x14ac:dyDescent="0.3">
      <c r="A5" s="3" t="str">
        <f>'[1]Crops(PY)'!A5</f>
        <v>RABI</v>
      </c>
      <c r="B5" s="3">
        <f>'[1]Crops(PY)'!B5</f>
        <v>4</v>
      </c>
      <c r="C5" s="3" t="str">
        <f>'[1]Crops(PY)'!C5</f>
        <v>SUMMER</v>
      </c>
      <c r="D5" s="3">
        <f>'[1]Crops(PY)'!D5</f>
        <v>5</v>
      </c>
      <c r="F5" s="111"/>
      <c r="G5" s="111"/>
      <c r="H5" s="111"/>
      <c r="I5" s="111"/>
      <c r="J5" s="111"/>
      <c r="K5" s="111"/>
      <c r="M5">
        <f>[2]Crops!M5</f>
        <v>4</v>
      </c>
    </row>
    <row r="6" spans="1:13" x14ac:dyDescent="0.3">
      <c r="A6" s="3" t="str">
        <f>'[1]Crops(PY)'!A6</f>
        <v>Crop</v>
      </c>
      <c r="B6" s="3" t="str">
        <f>'[1]Crops(PY)'!B6</f>
        <v>Code</v>
      </c>
      <c r="C6" s="3" t="str">
        <f>'[1]Crops(PY)'!C6</f>
        <v>Crop</v>
      </c>
      <c r="D6" s="3" t="str">
        <f>'[1]Crops(PY)'!D6</f>
        <v>Code</v>
      </c>
      <c r="M6">
        <f>[2]Crops!M6</f>
        <v>5</v>
      </c>
    </row>
    <row r="7" spans="1:13" x14ac:dyDescent="0.3">
      <c r="A7" s="3" t="str">
        <f>'[1]Crops(PY)'!A7</f>
        <v>WHEAT</v>
      </c>
      <c r="B7" s="3">
        <f>'[1]Crops(PY)'!B7</f>
        <v>8</v>
      </c>
      <c r="C7" s="3" t="str">
        <f>'[1]Crops(PY)'!C7</f>
        <v>OTHERS</v>
      </c>
      <c r="D7" s="3">
        <f>'[1]Crops(PY)'!D7</f>
        <v>99</v>
      </c>
      <c r="M7">
        <f>[2]Crops!M7</f>
        <v>6</v>
      </c>
    </row>
    <row r="8" spans="1:13" x14ac:dyDescent="0.3">
      <c r="A8" s="3" t="str">
        <f>'[1]Crops(PY)'!A8</f>
        <v>GRAM</v>
      </c>
      <c r="B8" s="3">
        <f>'[1]Crops(PY)'!B8</f>
        <v>10</v>
      </c>
      <c r="C8" s="3">
        <f>'[1]Crops(PY)'!C8</f>
        <v>0</v>
      </c>
      <c r="D8" s="3">
        <f>'[1]Crops(PY)'!D8</f>
        <v>0</v>
      </c>
      <c r="M8">
        <f>[2]Crops!M8</f>
        <v>7</v>
      </c>
    </row>
    <row r="9" spans="1:13" x14ac:dyDescent="0.3">
      <c r="A9" s="3" t="str">
        <f>'[1]Crops(PY)'!A9</f>
        <v>R&amp;M</v>
      </c>
      <c r="B9" s="3">
        <f>'[1]Crops(PY)'!B9</f>
        <v>17</v>
      </c>
      <c r="C9" s="3">
        <f>'[1]Crops(PY)'!C9</f>
        <v>0</v>
      </c>
      <c r="D9" s="3">
        <f>'[1]Crops(PY)'!D9</f>
        <v>0</v>
      </c>
      <c r="M9">
        <f>[2]Crops!M9</f>
        <v>8</v>
      </c>
    </row>
    <row r="10" spans="1:13" x14ac:dyDescent="0.3">
      <c r="A10" s="3" t="str">
        <f>'[1]Crops(PY)'!A10</f>
        <v>OTHERS</v>
      </c>
      <c r="B10" s="3">
        <f>'[1]Crops(PY)'!B10</f>
        <v>99</v>
      </c>
      <c r="C10" s="3">
        <f>'[1]Crops(PY)'!C10</f>
        <v>0</v>
      </c>
      <c r="D10" s="3">
        <f>'[1]Crops(PY)'!D10</f>
        <v>0</v>
      </c>
      <c r="M10">
        <f>[2]Crops!M10</f>
        <v>9</v>
      </c>
    </row>
    <row r="11" spans="1:13" x14ac:dyDescent="0.3">
      <c r="A11" s="3">
        <f>'[1]Crops(PY)'!A11</f>
        <v>0</v>
      </c>
      <c r="B11" s="3">
        <f>'[1]Crops(PY)'!B11</f>
        <v>0</v>
      </c>
      <c r="C11" s="3">
        <f>'[1]Crops(PY)'!C11</f>
        <v>0</v>
      </c>
      <c r="D11" s="3">
        <f>'[1]Crops(PY)'!D11</f>
        <v>0</v>
      </c>
      <c r="M11">
        <f>[2]Crops!M11</f>
        <v>10</v>
      </c>
    </row>
    <row r="12" spans="1:13" x14ac:dyDescent="0.3">
      <c r="A12" s="3">
        <f>'[1]Crops(PY)'!A12</f>
        <v>0</v>
      </c>
      <c r="B12" s="3">
        <f>'[1]Crops(PY)'!B12</f>
        <v>0</v>
      </c>
      <c r="C12" s="3">
        <f>'[1]Crops(PY)'!C12</f>
        <v>0</v>
      </c>
      <c r="D12" s="3">
        <f>'[1]Crops(PY)'!D12</f>
        <v>0</v>
      </c>
      <c r="M12">
        <f>[2]Crops!M12</f>
        <v>11</v>
      </c>
    </row>
    <row r="13" spans="1:13" x14ac:dyDescent="0.3">
      <c r="A13" s="3">
        <f>'[1]Crops(PY)'!A13</f>
        <v>0</v>
      </c>
      <c r="B13" s="3">
        <f>'[1]Crops(PY)'!B13</f>
        <v>0</v>
      </c>
      <c r="C13" s="3">
        <f>'[1]Crops(PY)'!C13</f>
        <v>0</v>
      </c>
      <c r="D13" s="3">
        <f>'[1]Crops(PY)'!D13</f>
        <v>0</v>
      </c>
      <c r="M13">
        <f>[2]Crops!M13</f>
        <v>12</v>
      </c>
    </row>
    <row r="14" spans="1:13" x14ac:dyDescent="0.3">
      <c r="A14" s="3">
        <f>'[1]Crops(PY)'!A14</f>
        <v>0</v>
      </c>
      <c r="B14" s="3">
        <f>'[1]Crops(PY)'!B14</f>
        <v>0</v>
      </c>
      <c r="C14" s="3">
        <f>'[1]Crops(PY)'!C14</f>
        <v>0</v>
      </c>
      <c r="D14" s="3">
        <f>'[1]Crops(PY)'!D14</f>
        <v>0</v>
      </c>
      <c r="M14">
        <f>[2]Crops!M14</f>
        <v>13</v>
      </c>
    </row>
    <row r="15" spans="1:13" x14ac:dyDescent="0.3">
      <c r="A15" s="3">
        <f>'[1]Crops(PY)'!A15</f>
        <v>0</v>
      </c>
      <c r="B15" s="3">
        <f>'[1]Crops(PY)'!B15</f>
        <v>0</v>
      </c>
      <c r="C15" s="3">
        <f>'[1]Crops(PY)'!C15</f>
        <v>0</v>
      </c>
      <c r="D15" s="3">
        <f>'[1]Crops(PY)'!D15</f>
        <v>0</v>
      </c>
      <c r="M15">
        <f>[2]Crops!M15</f>
        <v>14</v>
      </c>
    </row>
    <row r="16" spans="1:13" x14ac:dyDescent="0.3">
      <c r="A16" s="3">
        <f>'[1]Crops(PY)'!A16</f>
        <v>0</v>
      </c>
      <c r="B16" s="3">
        <f>'[1]Crops(PY)'!B16</f>
        <v>0</v>
      </c>
      <c r="C16" s="3">
        <f>'[1]Crops(PY)'!C16</f>
        <v>0</v>
      </c>
      <c r="D16" s="3">
        <f>'[1]Crops(PY)'!D16</f>
        <v>0</v>
      </c>
      <c r="M16">
        <f>[2]Crops!M16</f>
        <v>15</v>
      </c>
    </row>
    <row r="17" spans="1:13" x14ac:dyDescent="0.3">
      <c r="A17" s="3">
        <f>'[1]Crops(PY)'!A17</f>
        <v>0</v>
      </c>
      <c r="B17" s="3">
        <f>'[1]Crops(PY)'!B17</f>
        <v>0</v>
      </c>
      <c r="C17" s="3">
        <f>'[1]Crops(PY)'!C17</f>
        <v>0</v>
      </c>
      <c r="D17" s="3">
        <f>'[1]Crops(PY)'!D17</f>
        <v>0</v>
      </c>
      <c r="M17">
        <f>[2]Crops!M17</f>
        <v>16</v>
      </c>
    </row>
    <row r="18" spans="1:13" x14ac:dyDescent="0.3">
      <c r="A18" s="3">
        <f>'[1]Crops(PY)'!A18</f>
        <v>0</v>
      </c>
      <c r="B18" s="3">
        <f>'[1]Crops(PY)'!B18</f>
        <v>0</v>
      </c>
      <c r="C18" s="3">
        <f>'[1]Crops(PY)'!C18</f>
        <v>0</v>
      </c>
      <c r="D18" s="3">
        <f>'[1]Crops(PY)'!D18</f>
        <v>0</v>
      </c>
      <c r="M18">
        <f>[2]Crops!M18</f>
        <v>17</v>
      </c>
    </row>
    <row r="19" spans="1:13" x14ac:dyDescent="0.3">
      <c r="A19" s="3">
        <f>'[1]Crops(PY)'!A19</f>
        <v>0</v>
      </c>
      <c r="B19" s="3">
        <f>'[1]Crops(PY)'!B19</f>
        <v>0</v>
      </c>
      <c r="C19" s="3">
        <f>'[1]Crops(PY)'!C19</f>
        <v>0</v>
      </c>
      <c r="D19" s="3">
        <f>'[1]Crops(PY)'!D19</f>
        <v>0</v>
      </c>
      <c r="M19">
        <f>[2]Crops!M19</f>
        <v>18</v>
      </c>
    </row>
    <row r="20" spans="1:13" x14ac:dyDescent="0.3">
      <c r="A20" s="3">
        <f>'[1]Crops(PY)'!A20</f>
        <v>0</v>
      </c>
      <c r="B20" s="3">
        <f>'[1]Crops(PY)'!B20</f>
        <v>0</v>
      </c>
      <c r="C20" s="3">
        <f>'[1]Crops(PY)'!C20</f>
        <v>0</v>
      </c>
      <c r="D20" s="3">
        <f>'[1]Crops(PY)'!D20</f>
        <v>0</v>
      </c>
      <c r="M20">
        <f>[2]Crops!M20</f>
        <v>19</v>
      </c>
    </row>
    <row r="21" spans="1:13" x14ac:dyDescent="0.3">
      <c r="A21" s="3">
        <f>'[1]Crops(PY)'!A21</f>
        <v>0</v>
      </c>
      <c r="B21" s="3">
        <f>'[1]Crops(PY)'!B21</f>
        <v>0</v>
      </c>
      <c r="C21" s="3">
        <f>'[1]Crops(PY)'!C21</f>
        <v>0</v>
      </c>
      <c r="D21" s="3">
        <f>'[1]Crops(PY)'!D21</f>
        <v>0</v>
      </c>
      <c r="M21">
        <f>[2]Crops!M21</f>
        <v>20</v>
      </c>
    </row>
    <row r="22" spans="1:13" x14ac:dyDescent="0.3">
      <c r="M22">
        <f>[2]Crops!M22</f>
        <v>21</v>
      </c>
    </row>
    <row r="23" spans="1:13" x14ac:dyDescent="0.3">
      <c r="M23">
        <f>[2]Crops!M23</f>
        <v>22</v>
      </c>
    </row>
    <row r="24" spans="1:13" x14ac:dyDescent="0.3">
      <c r="M24">
        <f>[2]Crops!M24</f>
        <v>23</v>
      </c>
    </row>
    <row r="25" spans="1:13" x14ac:dyDescent="0.3">
      <c r="M25">
        <f>[2]Crops!M25</f>
        <v>24</v>
      </c>
    </row>
    <row r="26" spans="1:13" x14ac:dyDescent="0.3">
      <c r="M26">
        <f>[2]Crops!M26</f>
        <v>25</v>
      </c>
    </row>
    <row r="27" spans="1:13" x14ac:dyDescent="0.3">
      <c r="M27">
        <f>[2]Crops!M27</f>
        <v>26</v>
      </c>
    </row>
    <row r="28" spans="1:13" x14ac:dyDescent="0.3">
      <c r="M28">
        <f>[2]Crops!M28</f>
        <v>27</v>
      </c>
    </row>
    <row r="29" spans="1:13" x14ac:dyDescent="0.3">
      <c r="M29">
        <f>[2]Crops!M29</f>
        <v>28</v>
      </c>
    </row>
    <row r="30" spans="1:13" x14ac:dyDescent="0.3">
      <c r="M30">
        <f>[2]Crops!M30</f>
        <v>29</v>
      </c>
    </row>
    <row r="31" spans="1:13" x14ac:dyDescent="0.3">
      <c r="M31">
        <f>[2]Crops!M31</f>
        <v>30</v>
      </c>
    </row>
    <row r="32" spans="1:13" x14ac:dyDescent="0.3">
      <c r="M32">
        <f>[2]Crops!M32</f>
        <v>31</v>
      </c>
    </row>
    <row r="33" spans="13:13" x14ac:dyDescent="0.3">
      <c r="M33">
        <f>[2]Crops!M33</f>
        <v>32</v>
      </c>
    </row>
    <row r="34" spans="13:13" x14ac:dyDescent="0.3">
      <c r="M34">
        <f>[2]Crops!M34</f>
        <v>33</v>
      </c>
    </row>
    <row r="35" spans="13:13" x14ac:dyDescent="0.3">
      <c r="M35">
        <f>[2]Crops!M35</f>
        <v>34</v>
      </c>
    </row>
    <row r="36" spans="13:13" x14ac:dyDescent="0.3">
      <c r="M36">
        <f>[2]Crops!M36</f>
        <v>35</v>
      </c>
    </row>
    <row r="37" spans="13:13" x14ac:dyDescent="0.3">
      <c r="M37">
        <f>[2]Crops!M37</f>
        <v>36</v>
      </c>
    </row>
    <row r="38" spans="13:13" x14ac:dyDescent="0.3">
      <c r="M38">
        <f>[2]Crops!M38</f>
        <v>37</v>
      </c>
    </row>
    <row r="39" spans="13:13" x14ac:dyDescent="0.3">
      <c r="M39">
        <f>[2]Crops!M39</f>
        <v>38</v>
      </c>
    </row>
    <row r="40" spans="13:13" x14ac:dyDescent="0.3">
      <c r="M40">
        <f>[2]Crops!M40</f>
        <v>39</v>
      </c>
    </row>
    <row r="41" spans="13:13" x14ac:dyDescent="0.3">
      <c r="M41">
        <f>[2]Crops!M41</f>
        <v>40</v>
      </c>
    </row>
    <row r="42" spans="13:13" x14ac:dyDescent="0.3">
      <c r="M42">
        <f>[2]Crops!M42</f>
        <v>41</v>
      </c>
    </row>
    <row r="43" spans="13:13" x14ac:dyDescent="0.3">
      <c r="M43">
        <f>[2]Crops!M43</f>
        <v>42</v>
      </c>
    </row>
    <row r="44" spans="13:13" x14ac:dyDescent="0.3">
      <c r="M44">
        <f>[2]Crops!M44</f>
        <v>43</v>
      </c>
    </row>
    <row r="45" spans="13:13" x14ac:dyDescent="0.3">
      <c r="M45">
        <f>[2]Crops!M45</f>
        <v>44</v>
      </c>
    </row>
    <row r="46" spans="13:13" x14ac:dyDescent="0.3">
      <c r="M46">
        <f>[2]Crops!M46</f>
        <v>45</v>
      </c>
    </row>
    <row r="47" spans="13:13" x14ac:dyDescent="0.3">
      <c r="M47">
        <f>[2]Crops!M47</f>
        <v>46</v>
      </c>
    </row>
    <row r="48" spans="13:13" x14ac:dyDescent="0.3">
      <c r="M48">
        <f>[2]Crops!M48</f>
        <v>47</v>
      </c>
    </row>
    <row r="49" spans="13:13" x14ac:dyDescent="0.3">
      <c r="M49">
        <f>[2]Crops!M49</f>
        <v>48</v>
      </c>
    </row>
    <row r="50" spans="13:13" x14ac:dyDescent="0.3">
      <c r="M50">
        <f>[2]Crops!M50</f>
        <v>49</v>
      </c>
    </row>
    <row r="51" spans="13:13" x14ac:dyDescent="0.3">
      <c r="M51">
        <f>[2]Crops!M51</f>
        <v>50</v>
      </c>
    </row>
    <row r="52" spans="13:13" x14ac:dyDescent="0.3">
      <c r="M52">
        <f>[2]Crops!M52</f>
        <v>51</v>
      </c>
    </row>
    <row r="53" spans="13:13" x14ac:dyDescent="0.3">
      <c r="M53">
        <f>[2]Crops!M53</f>
        <v>52</v>
      </c>
    </row>
    <row r="54" spans="13:13" x14ac:dyDescent="0.3">
      <c r="M54">
        <f>[2]Crops!M54</f>
        <v>53</v>
      </c>
    </row>
    <row r="55" spans="13:13" x14ac:dyDescent="0.3">
      <c r="M55">
        <f>[2]Crops!M55</f>
        <v>54</v>
      </c>
    </row>
    <row r="56" spans="13:13" x14ac:dyDescent="0.3">
      <c r="M56">
        <f>[2]Crops!M56</f>
        <v>55</v>
      </c>
    </row>
    <row r="57" spans="13:13" x14ac:dyDescent="0.3">
      <c r="M57">
        <f>[2]Crops!M57</f>
        <v>56</v>
      </c>
    </row>
    <row r="58" spans="13:13" x14ac:dyDescent="0.3">
      <c r="M58">
        <f>[2]Crops!M58</f>
        <v>57</v>
      </c>
    </row>
    <row r="59" spans="13:13" x14ac:dyDescent="0.3">
      <c r="M59">
        <f>[2]Crops!M59</f>
        <v>58</v>
      </c>
    </row>
    <row r="60" spans="13:13" x14ac:dyDescent="0.3">
      <c r="M60">
        <f>[2]Crops!M60</f>
        <v>59</v>
      </c>
    </row>
    <row r="61" spans="13:13" x14ac:dyDescent="0.3">
      <c r="M61">
        <f>[2]Crops!M61</f>
        <v>60</v>
      </c>
    </row>
    <row r="62" spans="13:13" x14ac:dyDescent="0.3">
      <c r="M62">
        <f>[2]Crops!M62</f>
        <v>61</v>
      </c>
    </row>
    <row r="63" spans="13:13" x14ac:dyDescent="0.3">
      <c r="M63">
        <f>[2]Crops!M63</f>
        <v>62</v>
      </c>
    </row>
    <row r="64" spans="13:13" x14ac:dyDescent="0.3">
      <c r="M64">
        <f>[2]Crops!M64</f>
        <v>63</v>
      </c>
    </row>
    <row r="65" spans="13:13" x14ac:dyDescent="0.3">
      <c r="M65">
        <f>[2]Crops!M65</f>
        <v>64</v>
      </c>
    </row>
    <row r="66" spans="13:13" x14ac:dyDescent="0.3">
      <c r="M66">
        <f>[2]Crops!M66</f>
        <v>65</v>
      </c>
    </row>
    <row r="67" spans="13:13" x14ac:dyDescent="0.3">
      <c r="M67">
        <f>[2]Crops!M67</f>
        <v>66</v>
      </c>
    </row>
    <row r="68" spans="13:13" x14ac:dyDescent="0.3">
      <c r="M68">
        <f>[2]Crops!M68</f>
        <v>67</v>
      </c>
    </row>
    <row r="69" spans="13:13" x14ac:dyDescent="0.3">
      <c r="M69">
        <f>[2]Crops!M69</f>
        <v>68</v>
      </c>
    </row>
    <row r="70" spans="13:13" x14ac:dyDescent="0.3">
      <c r="M70">
        <f>[2]Crops!M70</f>
        <v>69</v>
      </c>
    </row>
    <row r="71" spans="13:13" x14ac:dyDescent="0.3">
      <c r="M71">
        <f>[2]Crops!M71</f>
        <v>70</v>
      </c>
    </row>
    <row r="72" spans="13:13" x14ac:dyDescent="0.3">
      <c r="M72">
        <f>[2]Crops!M72</f>
        <v>71</v>
      </c>
    </row>
    <row r="73" spans="13:13" x14ac:dyDescent="0.3">
      <c r="M73">
        <f>[2]Crops!M73</f>
        <v>72</v>
      </c>
    </row>
    <row r="74" spans="13:13" x14ac:dyDescent="0.3">
      <c r="M74">
        <f>[2]Crops!M74</f>
        <v>73</v>
      </c>
    </row>
    <row r="75" spans="13:13" x14ac:dyDescent="0.3">
      <c r="M75">
        <f>[2]Crops!M75</f>
        <v>74</v>
      </c>
    </row>
    <row r="76" spans="13:13" x14ac:dyDescent="0.3">
      <c r="M76">
        <f>[2]Crops!M76</f>
        <v>75</v>
      </c>
    </row>
    <row r="77" spans="13:13" x14ac:dyDescent="0.3">
      <c r="M77">
        <f>[2]Crops!M77</f>
        <v>76</v>
      </c>
    </row>
    <row r="78" spans="13:13" x14ac:dyDescent="0.3">
      <c r="M78">
        <f>[2]Crops!M78</f>
        <v>77</v>
      </c>
    </row>
    <row r="79" spans="13:13" x14ac:dyDescent="0.3">
      <c r="M79">
        <f>[2]Crops!M79</f>
        <v>78</v>
      </c>
    </row>
    <row r="80" spans="13:13" x14ac:dyDescent="0.3">
      <c r="M80">
        <f>[2]Crops!M80</f>
        <v>79</v>
      </c>
    </row>
    <row r="81" spans="13:13" x14ac:dyDescent="0.3">
      <c r="M81">
        <f>[2]Crops!M81</f>
        <v>80</v>
      </c>
    </row>
    <row r="82" spans="13:13" x14ac:dyDescent="0.3">
      <c r="M82">
        <f>[2]Crops!M82</f>
        <v>81</v>
      </c>
    </row>
    <row r="83" spans="13:13" x14ac:dyDescent="0.3">
      <c r="M83">
        <f>[2]Crops!M83</f>
        <v>82</v>
      </c>
    </row>
    <row r="84" spans="13:13" x14ac:dyDescent="0.3">
      <c r="M84">
        <f>[2]Crops!M84</f>
        <v>83</v>
      </c>
    </row>
    <row r="85" spans="13:13" x14ac:dyDescent="0.3">
      <c r="M85">
        <f>[2]Crops!M85</f>
        <v>84</v>
      </c>
    </row>
    <row r="86" spans="13:13" x14ac:dyDescent="0.3">
      <c r="M86">
        <f>[2]Crops!M86</f>
        <v>85</v>
      </c>
    </row>
    <row r="87" spans="13:13" x14ac:dyDescent="0.3">
      <c r="M87">
        <f>[2]Crops!M87</f>
        <v>86</v>
      </c>
    </row>
    <row r="88" spans="13:13" x14ac:dyDescent="0.3">
      <c r="M88">
        <f>[2]Crops!M88</f>
        <v>87</v>
      </c>
    </row>
    <row r="89" spans="13:13" x14ac:dyDescent="0.3">
      <c r="M89">
        <f>[2]Crops!M89</f>
        <v>88</v>
      </c>
    </row>
    <row r="90" spans="13:13" x14ac:dyDescent="0.3">
      <c r="M90">
        <f>[2]Crops!M90</f>
        <v>89</v>
      </c>
    </row>
    <row r="91" spans="13:13" x14ac:dyDescent="0.3">
      <c r="M91">
        <f>[2]Crops!M91</f>
        <v>90</v>
      </c>
    </row>
    <row r="92" spans="13:13" x14ac:dyDescent="0.3">
      <c r="M92">
        <f>[2]Crops!M92</f>
        <v>91</v>
      </c>
    </row>
    <row r="93" spans="13:13" x14ac:dyDescent="0.3">
      <c r="M93">
        <f>[2]Crops!M93</f>
        <v>92</v>
      </c>
    </row>
    <row r="94" spans="13:13" x14ac:dyDescent="0.3">
      <c r="M94">
        <f>[2]Crops!M94</f>
        <v>93</v>
      </c>
    </row>
    <row r="95" spans="13:13" x14ac:dyDescent="0.3">
      <c r="M95">
        <f>[2]Crops!M95</f>
        <v>94</v>
      </c>
    </row>
    <row r="96" spans="13:13" x14ac:dyDescent="0.3">
      <c r="M96">
        <f>[2]Crops!M96</f>
        <v>95</v>
      </c>
    </row>
    <row r="97" spans="13:13" x14ac:dyDescent="0.3">
      <c r="M97">
        <f>[2]Crops!M97</f>
        <v>96</v>
      </c>
    </row>
    <row r="98" spans="13:13" x14ac:dyDescent="0.3">
      <c r="M98">
        <f>[2]Crops!M98</f>
        <v>97</v>
      </c>
    </row>
    <row r="99" spans="13:13" x14ac:dyDescent="0.3">
      <c r="M99">
        <f>[2]Crops!M99</f>
        <v>98</v>
      </c>
    </row>
    <row r="100" spans="13:13" x14ac:dyDescent="0.3">
      <c r="M100">
        <f>[2]Crops!M100</f>
        <v>99</v>
      </c>
    </row>
    <row r="101" spans="13:13" x14ac:dyDescent="0.3">
      <c r="M101">
        <f>[2]Crops!M101</f>
        <v>100</v>
      </c>
    </row>
    <row r="102" spans="13:13" x14ac:dyDescent="0.3">
      <c r="M102">
        <f>[2]Crops!M102</f>
        <v>101</v>
      </c>
    </row>
    <row r="103" spans="13:13" x14ac:dyDescent="0.3">
      <c r="M103">
        <f>[2]Crops!M103</f>
        <v>102</v>
      </c>
    </row>
    <row r="104" spans="13:13" x14ac:dyDescent="0.3">
      <c r="M104">
        <f>[2]Crops!M104</f>
        <v>103</v>
      </c>
    </row>
    <row r="105" spans="13:13" x14ac:dyDescent="0.3">
      <c r="M105">
        <f>[2]Crops!M105</f>
        <v>104</v>
      </c>
    </row>
    <row r="106" spans="13:13" x14ac:dyDescent="0.3">
      <c r="M106">
        <f>[2]Crops!M106</f>
        <v>105</v>
      </c>
    </row>
    <row r="107" spans="13:13" x14ac:dyDescent="0.3">
      <c r="M107">
        <f>[2]Crops!M107</f>
        <v>106</v>
      </c>
    </row>
    <row r="108" spans="13:13" x14ac:dyDescent="0.3">
      <c r="M108">
        <f>[2]Crops!M108</f>
        <v>107</v>
      </c>
    </row>
    <row r="109" spans="13:13" x14ac:dyDescent="0.3">
      <c r="M109">
        <f>[2]Crops!M109</f>
        <v>108</v>
      </c>
    </row>
    <row r="110" spans="13:13" x14ac:dyDescent="0.3">
      <c r="M110">
        <f>[2]Crops!M110</f>
        <v>109</v>
      </c>
    </row>
    <row r="111" spans="13:13" x14ac:dyDescent="0.3">
      <c r="M111">
        <f>[2]Crops!M111</f>
        <v>110</v>
      </c>
    </row>
    <row r="112" spans="13:13" x14ac:dyDescent="0.3">
      <c r="M112">
        <f>[2]Crops!M112</f>
        <v>111</v>
      </c>
    </row>
    <row r="113" spans="13:13" x14ac:dyDescent="0.3">
      <c r="M113">
        <f>[2]Crops!M113</f>
        <v>112</v>
      </c>
    </row>
    <row r="114" spans="13:13" x14ac:dyDescent="0.3">
      <c r="M114">
        <f>[2]Crops!M114</f>
        <v>113</v>
      </c>
    </row>
    <row r="115" spans="13:13" x14ac:dyDescent="0.3">
      <c r="M115">
        <f>[2]Crops!M115</f>
        <v>114</v>
      </c>
    </row>
    <row r="116" spans="13:13" x14ac:dyDescent="0.3">
      <c r="M116">
        <f>[2]Crops!M116</f>
        <v>115</v>
      </c>
    </row>
    <row r="117" spans="13:13" x14ac:dyDescent="0.3">
      <c r="M117">
        <f>[2]Crops!M117</f>
        <v>116</v>
      </c>
    </row>
    <row r="118" spans="13:13" x14ac:dyDescent="0.3">
      <c r="M118">
        <f>[2]Crops!M118</f>
        <v>117</v>
      </c>
    </row>
    <row r="119" spans="13:13" x14ac:dyDescent="0.3">
      <c r="M119">
        <f>[2]Crops!M119</f>
        <v>118</v>
      </c>
    </row>
    <row r="120" spans="13:13" x14ac:dyDescent="0.3">
      <c r="M120">
        <f>[2]Crops!M120</f>
        <v>119</v>
      </c>
    </row>
    <row r="121" spans="13:13" x14ac:dyDescent="0.3">
      <c r="M121">
        <f>[2]Crops!M121</f>
        <v>120</v>
      </c>
    </row>
    <row r="122" spans="13:13" x14ac:dyDescent="0.3">
      <c r="M122">
        <f>[2]Crops!M122</f>
        <v>121</v>
      </c>
    </row>
    <row r="123" spans="13:13" x14ac:dyDescent="0.3">
      <c r="M123">
        <f>[2]Crops!M123</f>
        <v>122</v>
      </c>
    </row>
    <row r="124" spans="13:13" x14ac:dyDescent="0.3">
      <c r="M124">
        <f>[2]Crops!M124</f>
        <v>123</v>
      </c>
    </row>
    <row r="125" spans="13:13" x14ac:dyDescent="0.3">
      <c r="M125">
        <f>[2]Crops!M125</f>
        <v>124</v>
      </c>
    </row>
    <row r="126" spans="13:13" x14ac:dyDescent="0.3">
      <c r="M126">
        <f>[2]Crops!M126</f>
        <v>125</v>
      </c>
    </row>
    <row r="127" spans="13:13" x14ac:dyDescent="0.3">
      <c r="M127">
        <f>[2]Crops!M127</f>
        <v>126</v>
      </c>
    </row>
    <row r="128" spans="13:13" x14ac:dyDescent="0.3">
      <c r="M128">
        <f>[2]Crops!M128</f>
        <v>127</v>
      </c>
    </row>
    <row r="129" spans="13:13" x14ac:dyDescent="0.3">
      <c r="M129">
        <f>[2]Crops!M129</f>
        <v>128</v>
      </c>
    </row>
    <row r="130" spans="13:13" x14ac:dyDescent="0.3">
      <c r="M130">
        <f>[2]Crops!M130</f>
        <v>129</v>
      </c>
    </row>
    <row r="131" spans="13:13" x14ac:dyDescent="0.3">
      <c r="M131">
        <f>[2]Crops!M131</f>
        <v>130</v>
      </c>
    </row>
    <row r="132" spans="13:13" x14ac:dyDescent="0.3">
      <c r="M132">
        <f>[2]Crops!M132</f>
        <v>131</v>
      </c>
    </row>
    <row r="133" spans="13:13" x14ac:dyDescent="0.3">
      <c r="M133">
        <f>[2]Crops!M133</f>
        <v>132</v>
      </c>
    </row>
    <row r="134" spans="13:13" x14ac:dyDescent="0.3">
      <c r="M134">
        <f>[2]Crops!M134</f>
        <v>133</v>
      </c>
    </row>
    <row r="135" spans="13:13" x14ac:dyDescent="0.3">
      <c r="M135">
        <f>[2]Crops!M135</f>
        <v>134</v>
      </c>
    </row>
    <row r="136" spans="13:13" x14ac:dyDescent="0.3">
      <c r="M136">
        <f>[2]Crops!M136</f>
        <v>135</v>
      </c>
    </row>
    <row r="137" spans="13:13" x14ac:dyDescent="0.3">
      <c r="M137">
        <f>[2]Crops!M137</f>
        <v>136</v>
      </c>
    </row>
    <row r="138" spans="13:13" x14ac:dyDescent="0.3">
      <c r="M138">
        <f>[2]Crops!M138</f>
        <v>137</v>
      </c>
    </row>
    <row r="139" spans="13:13" x14ac:dyDescent="0.3">
      <c r="M139">
        <f>[2]Crops!M139</f>
        <v>138</v>
      </c>
    </row>
    <row r="140" spans="13:13" x14ac:dyDescent="0.3">
      <c r="M140">
        <f>[2]Crops!M140</f>
        <v>139</v>
      </c>
    </row>
    <row r="141" spans="13:13" x14ac:dyDescent="0.3">
      <c r="M141">
        <f>[2]Crops!M141</f>
        <v>140</v>
      </c>
    </row>
    <row r="142" spans="13:13" x14ac:dyDescent="0.3">
      <c r="M142">
        <f>[2]Crops!M142</f>
        <v>141</v>
      </c>
    </row>
    <row r="143" spans="13:13" x14ac:dyDescent="0.3">
      <c r="M143">
        <f>[2]Crops!M143</f>
        <v>142</v>
      </c>
    </row>
    <row r="144" spans="13:13" x14ac:dyDescent="0.3">
      <c r="M144">
        <f>[2]Crops!M144</f>
        <v>143</v>
      </c>
    </row>
    <row r="145" spans="13:13" x14ac:dyDescent="0.3">
      <c r="M145">
        <f>[2]Crops!M145</f>
        <v>144</v>
      </c>
    </row>
    <row r="146" spans="13:13" x14ac:dyDescent="0.3">
      <c r="M146">
        <f>[2]Crops!M146</f>
        <v>145</v>
      </c>
    </row>
    <row r="147" spans="13:13" x14ac:dyDescent="0.3">
      <c r="M147">
        <f>[2]Crops!M147</f>
        <v>146</v>
      </c>
    </row>
    <row r="148" spans="13:13" x14ac:dyDescent="0.3">
      <c r="M148">
        <f>[2]Crops!M148</f>
        <v>147</v>
      </c>
    </row>
    <row r="149" spans="13:13" x14ac:dyDescent="0.3">
      <c r="M149">
        <f>[2]Crops!M149</f>
        <v>148</v>
      </c>
    </row>
    <row r="150" spans="13:13" x14ac:dyDescent="0.3">
      <c r="M150">
        <f>[2]Crops!M150</f>
        <v>149</v>
      </c>
    </row>
    <row r="151" spans="13:13" x14ac:dyDescent="0.3">
      <c r="M151">
        <f>[2]Crops!M151</f>
        <v>150</v>
      </c>
    </row>
    <row r="152" spans="13:13" x14ac:dyDescent="0.3">
      <c r="M152">
        <f>[2]Crops!M152</f>
        <v>151</v>
      </c>
    </row>
    <row r="153" spans="13:13" x14ac:dyDescent="0.3">
      <c r="M153">
        <f>[2]Crops!M153</f>
        <v>152</v>
      </c>
    </row>
    <row r="154" spans="13:13" x14ac:dyDescent="0.3">
      <c r="M154">
        <f>[2]Crops!M154</f>
        <v>153</v>
      </c>
    </row>
    <row r="155" spans="13:13" x14ac:dyDescent="0.3">
      <c r="M155">
        <f>[2]Crops!M155</f>
        <v>154</v>
      </c>
    </row>
    <row r="156" spans="13:13" x14ac:dyDescent="0.3">
      <c r="M156">
        <f>[2]Crops!M156</f>
        <v>155</v>
      </c>
    </row>
    <row r="157" spans="13:13" x14ac:dyDescent="0.3">
      <c r="M157">
        <f>[2]Crops!M157</f>
        <v>156</v>
      </c>
    </row>
    <row r="158" spans="13:13" x14ac:dyDescent="0.3">
      <c r="M158">
        <f>[2]Crops!M158</f>
        <v>157</v>
      </c>
    </row>
    <row r="159" spans="13:13" x14ac:dyDescent="0.3">
      <c r="M159">
        <f>[2]Crops!M159</f>
        <v>158</v>
      </c>
    </row>
    <row r="160" spans="13:13" x14ac:dyDescent="0.3">
      <c r="M160">
        <f>[2]Crops!M160</f>
        <v>159</v>
      </c>
    </row>
    <row r="161" spans="13:13" x14ac:dyDescent="0.3">
      <c r="M161">
        <f>[2]Crops!M161</f>
        <v>160</v>
      </c>
    </row>
    <row r="162" spans="13:13" x14ac:dyDescent="0.3">
      <c r="M162">
        <f>[2]Crops!M162</f>
        <v>161</v>
      </c>
    </row>
    <row r="163" spans="13:13" x14ac:dyDescent="0.3">
      <c r="M163">
        <f>[2]Crops!M163</f>
        <v>162</v>
      </c>
    </row>
    <row r="164" spans="13:13" x14ac:dyDescent="0.3">
      <c r="M164">
        <f>[2]Crops!M164</f>
        <v>163</v>
      </c>
    </row>
    <row r="165" spans="13:13" x14ac:dyDescent="0.3">
      <c r="M165">
        <f>[2]Crops!M165</f>
        <v>164</v>
      </c>
    </row>
    <row r="166" spans="13:13" x14ac:dyDescent="0.3">
      <c r="M166">
        <f>[2]Crops!M166</f>
        <v>165</v>
      </c>
    </row>
    <row r="167" spans="13:13" x14ac:dyDescent="0.3">
      <c r="M167">
        <f>[2]Crops!M167</f>
        <v>166</v>
      </c>
    </row>
    <row r="168" spans="13:13" x14ac:dyDescent="0.3">
      <c r="M168">
        <f>[2]Crops!M168</f>
        <v>167</v>
      </c>
    </row>
    <row r="169" spans="13:13" x14ac:dyDescent="0.3">
      <c r="M169">
        <f>[2]Crops!M169</f>
        <v>168</v>
      </c>
    </row>
    <row r="170" spans="13:13" x14ac:dyDescent="0.3">
      <c r="M170">
        <f>[2]Crops!M170</f>
        <v>169</v>
      </c>
    </row>
    <row r="171" spans="13:13" x14ac:dyDescent="0.3">
      <c r="M171">
        <f>[2]Crops!M171</f>
        <v>170</v>
      </c>
    </row>
    <row r="172" spans="13:13" x14ac:dyDescent="0.3">
      <c r="M172">
        <f>[2]Crops!M172</f>
        <v>171</v>
      </c>
    </row>
    <row r="173" spans="13:13" x14ac:dyDescent="0.3">
      <c r="M173">
        <f>[2]Crops!M173</f>
        <v>172</v>
      </c>
    </row>
    <row r="174" spans="13:13" x14ac:dyDescent="0.3">
      <c r="M174">
        <f>[2]Crops!M174</f>
        <v>173</v>
      </c>
    </row>
    <row r="175" spans="13:13" x14ac:dyDescent="0.3">
      <c r="M175">
        <f>[2]Crops!M175</f>
        <v>174</v>
      </c>
    </row>
    <row r="176" spans="13:13" x14ac:dyDescent="0.3">
      <c r="M176">
        <f>[2]Crops!M176</f>
        <v>175</v>
      </c>
    </row>
    <row r="177" spans="13:13" x14ac:dyDescent="0.3">
      <c r="M177">
        <f>[2]Crops!M177</f>
        <v>176</v>
      </c>
    </row>
    <row r="178" spans="13:13" x14ac:dyDescent="0.3">
      <c r="M178">
        <f>[2]Crops!M178</f>
        <v>177</v>
      </c>
    </row>
    <row r="179" spans="13:13" x14ac:dyDescent="0.3">
      <c r="M179">
        <f>[2]Crops!M179</f>
        <v>178</v>
      </c>
    </row>
    <row r="180" spans="13:13" x14ac:dyDescent="0.3">
      <c r="M180">
        <f>[2]Crops!M180</f>
        <v>179</v>
      </c>
    </row>
    <row r="181" spans="13:13" x14ac:dyDescent="0.3">
      <c r="M181">
        <f>[2]Crops!M181</f>
        <v>180</v>
      </c>
    </row>
    <row r="182" spans="13:13" x14ac:dyDescent="0.3">
      <c r="M182">
        <f>[2]Crops!M182</f>
        <v>181</v>
      </c>
    </row>
    <row r="183" spans="13:13" x14ac:dyDescent="0.3">
      <c r="M183">
        <f>[2]Crops!M183</f>
        <v>182</v>
      </c>
    </row>
    <row r="184" spans="13:13" x14ac:dyDescent="0.3">
      <c r="M184">
        <f>[2]Crops!M184</f>
        <v>183</v>
      </c>
    </row>
    <row r="185" spans="13:13" x14ac:dyDescent="0.3">
      <c r="M185">
        <f>[2]Crops!M185</f>
        <v>184</v>
      </c>
    </row>
    <row r="186" spans="13:13" x14ac:dyDescent="0.3">
      <c r="M186">
        <f>[2]Crops!M186</f>
        <v>185</v>
      </c>
    </row>
    <row r="187" spans="13:13" x14ac:dyDescent="0.3">
      <c r="M187">
        <f>[2]Crops!M187</f>
        <v>186</v>
      </c>
    </row>
    <row r="188" spans="13:13" x14ac:dyDescent="0.3">
      <c r="M188">
        <f>[2]Crops!M188</f>
        <v>187</v>
      </c>
    </row>
    <row r="189" spans="13:13" x14ac:dyDescent="0.3">
      <c r="M189">
        <f>[2]Crops!M189</f>
        <v>188</v>
      </c>
    </row>
    <row r="190" spans="13:13" x14ac:dyDescent="0.3">
      <c r="M190">
        <f>[2]Crops!M190</f>
        <v>189</v>
      </c>
    </row>
    <row r="191" spans="13:13" x14ac:dyDescent="0.3">
      <c r="M191">
        <f>[2]Crops!M191</f>
        <v>190</v>
      </c>
    </row>
    <row r="192" spans="13:13" x14ac:dyDescent="0.3">
      <c r="M192">
        <f>[2]Crops!M192</f>
        <v>191</v>
      </c>
    </row>
    <row r="193" spans="13:13" x14ac:dyDescent="0.3">
      <c r="M193">
        <f>[2]Crops!M193</f>
        <v>192</v>
      </c>
    </row>
    <row r="194" spans="13:13" x14ac:dyDescent="0.3">
      <c r="M194">
        <f>[2]Crops!M194</f>
        <v>193</v>
      </c>
    </row>
    <row r="195" spans="13:13" x14ac:dyDescent="0.3">
      <c r="M195">
        <f>[2]Crops!M195</f>
        <v>194</v>
      </c>
    </row>
    <row r="196" spans="13:13" x14ac:dyDescent="0.3">
      <c r="M196">
        <f>[2]Crops!M196</f>
        <v>195</v>
      </c>
    </row>
    <row r="197" spans="13:13" x14ac:dyDescent="0.3">
      <c r="M197">
        <f>[2]Crops!M197</f>
        <v>196</v>
      </c>
    </row>
    <row r="198" spans="13:13" x14ac:dyDescent="0.3">
      <c r="M198">
        <f>[2]Crops!M198</f>
        <v>197</v>
      </c>
    </row>
    <row r="199" spans="13:13" x14ac:dyDescent="0.3">
      <c r="M199">
        <f>[2]Crops!M199</f>
        <v>198</v>
      </c>
    </row>
    <row r="200" spans="13:13" x14ac:dyDescent="0.3">
      <c r="M200">
        <f>[2]Crops!M200</f>
        <v>199</v>
      </c>
    </row>
    <row r="201" spans="13:13" x14ac:dyDescent="0.3">
      <c r="M201">
        <f>[2]Crops!M201</f>
        <v>200</v>
      </c>
    </row>
    <row r="202" spans="13:13" x14ac:dyDescent="0.3">
      <c r="M202">
        <f>[2]Crops!M202</f>
        <v>201</v>
      </c>
    </row>
    <row r="203" spans="13:13" x14ac:dyDescent="0.3">
      <c r="M203">
        <f>[2]Crops!M203</f>
        <v>202</v>
      </c>
    </row>
    <row r="204" spans="13:13" x14ac:dyDescent="0.3">
      <c r="M204">
        <f>[2]Crops!M204</f>
        <v>203</v>
      </c>
    </row>
    <row r="205" spans="13:13" x14ac:dyDescent="0.3">
      <c r="M205">
        <f>[2]Crops!M205</f>
        <v>204</v>
      </c>
    </row>
    <row r="206" spans="13:13" x14ac:dyDescent="0.3">
      <c r="M206">
        <f>[2]Crops!M206</f>
        <v>205</v>
      </c>
    </row>
    <row r="207" spans="13:13" x14ac:dyDescent="0.3">
      <c r="M207">
        <f>[2]Crops!M207</f>
        <v>206</v>
      </c>
    </row>
    <row r="208" spans="13:13" x14ac:dyDescent="0.3">
      <c r="M208">
        <f>[2]Crops!M208</f>
        <v>207</v>
      </c>
    </row>
    <row r="209" spans="13:13" x14ac:dyDescent="0.3">
      <c r="M209">
        <f>[2]Crops!M209</f>
        <v>208</v>
      </c>
    </row>
    <row r="210" spans="13:13" x14ac:dyDescent="0.3">
      <c r="M210">
        <f>[2]Crops!M210</f>
        <v>209</v>
      </c>
    </row>
    <row r="211" spans="13:13" x14ac:dyDescent="0.3">
      <c r="M211">
        <f>[2]Crops!M211</f>
        <v>210</v>
      </c>
    </row>
    <row r="212" spans="13:13" x14ac:dyDescent="0.3">
      <c r="M212">
        <f>[2]Crops!M212</f>
        <v>211</v>
      </c>
    </row>
    <row r="213" spans="13:13" x14ac:dyDescent="0.3">
      <c r="M213">
        <f>[2]Crops!M213</f>
        <v>212</v>
      </c>
    </row>
    <row r="214" spans="13:13" x14ac:dyDescent="0.3">
      <c r="M214">
        <f>[2]Crops!M214</f>
        <v>213</v>
      </c>
    </row>
    <row r="215" spans="13:13" x14ac:dyDescent="0.3">
      <c r="M215">
        <f>[2]Crops!M215</f>
        <v>214</v>
      </c>
    </row>
    <row r="216" spans="13:13" x14ac:dyDescent="0.3">
      <c r="M216">
        <f>[2]Crops!M216</f>
        <v>215</v>
      </c>
    </row>
    <row r="217" spans="13:13" x14ac:dyDescent="0.3">
      <c r="M217">
        <f>[2]Crops!M217</f>
        <v>216</v>
      </c>
    </row>
    <row r="218" spans="13:13" x14ac:dyDescent="0.3">
      <c r="M218">
        <f>[2]Crops!M218</f>
        <v>217</v>
      </c>
    </row>
    <row r="219" spans="13:13" x14ac:dyDescent="0.3">
      <c r="M219">
        <f>[2]Crops!M219</f>
        <v>218</v>
      </c>
    </row>
  </sheetData>
  <mergeCells count="1">
    <mergeCell ref="F2:K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W100"/>
  <sheetViews>
    <sheetView topLeftCell="X1" workbookViewId="0">
      <selection sqref="A1:W1048576"/>
    </sheetView>
  </sheetViews>
  <sheetFormatPr defaultRowHeight="14.4" x14ac:dyDescent="0.3"/>
  <cols>
    <col min="1" max="1" width="6.6640625" style="45" hidden="1" customWidth="1"/>
    <col min="2" max="2" width="11.6640625" hidden="1" customWidth="1"/>
    <col min="3" max="3" width="9.109375" hidden="1" customWidth="1"/>
    <col min="4" max="4" width="10.109375" hidden="1" customWidth="1"/>
    <col min="5" max="7" width="9.109375" hidden="1" customWidth="1"/>
    <col min="8" max="8" width="10" hidden="1" customWidth="1"/>
    <col min="9" max="10" width="9.109375" hidden="1" customWidth="1"/>
    <col min="11" max="11" width="1.33203125" style="44" hidden="1" customWidth="1"/>
    <col min="12" max="12" width="6.6640625" style="45" hidden="1" customWidth="1"/>
    <col min="13" max="13" width="11.6640625" hidden="1" customWidth="1"/>
    <col min="14" max="14" width="9.109375" hidden="1" customWidth="1"/>
    <col min="15" max="15" width="10.109375" hidden="1" customWidth="1"/>
    <col min="16" max="18" width="9.109375" hidden="1" customWidth="1"/>
    <col min="19" max="19" width="10" hidden="1" customWidth="1"/>
    <col min="20" max="21" width="9.109375" hidden="1" customWidth="1"/>
    <col min="22" max="22" width="1.33203125" style="44" hidden="1" customWidth="1"/>
    <col min="23" max="23" width="9.109375" hidden="1" customWidth="1"/>
  </cols>
  <sheetData>
    <row r="2" spans="1:21" ht="30.75" customHeight="1" x14ac:dyDescent="0.3">
      <c r="A2" s="112" t="s">
        <v>142</v>
      </c>
      <c r="B2" s="112"/>
      <c r="C2" s="112"/>
      <c r="D2" s="112"/>
      <c r="E2" s="112"/>
      <c r="F2" s="112"/>
      <c r="G2" s="112"/>
      <c r="H2" s="112"/>
      <c r="I2" s="112"/>
      <c r="J2" s="112"/>
      <c r="K2" s="41"/>
      <c r="L2" s="112" t="s">
        <v>142</v>
      </c>
      <c r="M2" s="112"/>
      <c r="N2" s="112"/>
      <c r="O2" s="112"/>
      <c r="P2" s="112"/>
      <c r="Q2" s="112"/>
      <c r="R2" s="112"/>
      <c r="S2" s="112"/>
      <c r="T2" s="112"/>
      <c r="U2" s="112"/>
    </row>
    <row r="3" spans="1:21" x14ac:dyDescent="0.3">
      <c r="A3" s="57" t="s">
        <v>6</v>
      </c>
      <c r="B3" s="109" t="str">
        <f>Crops!$A$2&amp;"("&amp;Crops!$B$2&amp;")"</f>
        <v>GUJARAT(24)</v>
      </c>
      <c r="C3" s="114"/>
      <c r="D3" s="53" t="s">
        <v>1</v>
      </c>
      <c r="E3" s="52" t="str">
        <f>Crops!$B$3</f>
        <v>2023-24</v>
      </c>
      <c r="F3" s="53" t="s">
        <v>47</v>
      </c>
      <c r="G3" s="52" t="str">
        <f>Crops!$C$5&amp;"("&amp;Crops!$D$5&amp;")"</f>
        <v>SUMMER(5)</v>
      </c>
      <c r="H3" s="53" t="s">
        <v>3</v>
      </c>
      <c r="I3" s="114" t="str">
        <f>"CENTRAL"&amp;"("&amp;1&amp;")"</f>
        <v>CENTRAL(1)</v>
      </c>
      <c r="J3" s="114"/>
      <c r="K3" s="42"/>
      <c r="L3" s="57" t="s">
        <v>6</v>
      </c>
      <c r="M3" s="109" t="str">
        <f>Crops!$A$2&amp;"("&amp;Crops!$B$2&amp;")"</f>
        <v>GUJARAT(24)</v>
      </c>
      <c r="N3" s="109"/>
      <c r="O3" s="51" t="s">
        <v>1</v>
      </c>
      <c r="P3" s="54" t="str">
        <f>Crops!$B$3</f>
        <v>2023-24</v>
      </c>
      <c r="Q3" s="51" t="s">
        <v>47</v>
      </c>
      <c r="R3" s="54" t="str">
        <f>Crops!$C$5&amp;"("&amp;Crops!$D$5&amp;")"</f>
        <v>SUMMER(5)</v>
      </c>
      <c r="S3" s="51" t="s">
        <v>3</v>
      </c>
      <c r="T3" s="109" t="str">
        <f>"STATE"&amp;"("&amp;2&amp;")"</f>
        <v>STATE(2)</v>
      </c>
      <c r="U3" s="109"/>
    </row>
    <row r="4" spans="1:21" ht="30.75" customHeight="1" x14ac:dyDescent="0.3">
      <c r="A4" s="102" t="s">
        <v>63</v>
      </c>
      <c r="B4" s="102" t="s">
        <v>155</v>
      </c>
      <c r="C4" s="101" t="s">
        <v>156</v>
      </c>
      <c r="D4" s="101"/>
      <c r="E4" s="101"/>
      <c r="F4" s="101"/>
      <c r="G4" s="113" t="s">
        <v>64</v>
      </c>
      <c r="H4" s="113"/>
      <c r="I4" s="113"/>
      <c r="J4" s="113"/>
      <c r="K4" s="43"/>
      <c r="L4" s="102" t="s">
        <v>63</v>
      </c>
      <c r="M4" s="102" t="s">
        <v>155</v>
      </c>
      <c r="N4" s="101" t="s">
        <v>156</v>
      </c>
      <c r="O4" s="101"/>
      <c r="P4" s="101"/>
      <c r="Q4" s="101"/>
      <c r="R4" s="113" t="s">
        <v>64</v>
      </c>
      <c r="S4" s="113"/>
      <c r="T4" s="113"/>
      <c r="U4" s="113"/>
    </row>
    <row r="5" spans="1:21" ht="15" customHeight="1" x14ac:dyDescent="0.3">
      <c r="A5" s="104"/>
      <c r="B5" s="104"/>
      <c r="C5" s="107" t="s">
        <v>152</v>
      </c>
      <c r="D5" s="107" t="s">
        <v>153</v>
      </c>
      <c r="E5" s="107" t="s">
        <v>154</v>
      </c>
      <c r="F5" s="115" t="s">
        <v>23</v>
      </c>
      <c r="G5" s="107" t="s">
        <v>152</v>
      </c>
      <c r="H5" s="107" t="s">
        <v>153</v>
      </c>
      <c r="I5" s="107" t="s">
        <v>154</v>
      </c>
      <c r="J5" s="115" t="s">
        <v>23</v>
      </c>
      <c r="K5" s="43"/>
      <c r="L5" s="104"/>
      <c r="M5" s="104"/>
      <c r="N5" s="107" t="s">
        <v>152</v>
      </c>
      <c r="O5" s="107" t="s">
        <v>153</v>
      </c>
      <c r="P5" s="107" t="s">
        <v>154</v>
      </c>
      <c r="Q5" s="115" t="s">
        <v>23</v>
      </c>
      <c r="R5" s="107" t="s">
        <v>152</v>
      </c>
      <c r="S5" s="107" t="s">
        <v>153</v>
      </c>
      <c r="T5" s="107" t="s">
        <v>154</v>
      </c>
      <c r="U5" s="115" t="s">
        <v>23</v>
      </c>
    </row>
    <row r="6" spans="1:21" x14ac:dyDescent="0.3">
      <c r="A6" s="104"/>
      <c r="B6" s="104"/>
      <c r="C6" s="107"/>
      <c r="D6" s="107"/>
      <c r="E6" s="107"/>
      <c r="F6" s="115"/>
      <c r="G6" s="107"/>
      <c r="H6" s="107"/>
      <c r="I6" s="107"/>
      <c r="J6" s="115"/>
      <c r="K6" s="43"/>
      <c r="L6" s="104"/>
      <c r="M6" s="104"/>
      <c r="N6" s="107"/>
      <c r="O6" s="107"/>
      <c r="P6" s="107"/>
      <c r="Q6" s="115"/>
      <c r="R6" s="107"/>
      <c r="S6" s="107"/>
      <c r="T6" s="107"/>
      <c r="U6" s="115"/>
    </row>
    <row r="7" spans="1:21" x14ac:dyDescent="0.3">
      <c r="A7" s="104"/>
      <c r="B7" s="104"/>
      <c r="C7" s="107"/>
      <c r="D7" s="107"/>
      <c r="E7" s="107"/>
      <c r="F7" s="115"/>
      <c r="G7" s="107"/>
      <c r="H7" s="107"/>
      <c r="I7" s="107"/>
      <c r="J7" s="115"/>
      <c r="K7" s="43"/>
      <c r="L7" s="104"/>
      <c r="M7" s="104"/>
      <c r="N7" s="107"/>
      <c r="O7" s="107"/>
      <c r="P7" s="107"/>
      <c r="Q7" s="115"/>
      <c r="R7" s="107"/>
      <c r="S7" s="107"/>
      <c r="T7" s="107"/>
      <c r="U7" s="115"/>
    </row>
    <row r="8" spans="1:21" x14ac:dyDescent="0.3">
      <c r="A8" s="104"/>
      <c r="B8" s="104"/>
      <c r="C8" s="107"/>
      <c r="D8" s="107"/>
      <c r="E8" s="107"/>
      <c r="F8" s="115"/>
      <c r="G8" s="107"/>
      <c r="H8" s="107"/>
      <c r="I8" s="107"/>
      <c r="J8" s="115"/>
      <c r="K8" s="43"/>
      <c r="L8" s="104"/>
      <c r="M8" s="104"/>
      <c r="N8" s="107"/>
      <c r="O8" s="107"/>
      <c r="P8" s="107"/>
      <c r="Q8" s="115"/>
      <c r="R8" s="107"/>
      <c r="S8" s="107"/>
      <c r="T8" s="107"/>
      <c r="U8" s="115"/>
    </row>
    <row r="9" spans="1:21" x14ac:dyDescent="0.3">
      <c r="A9" s="103"/>
      <c r="B9" s="103"/>
      <c r="C9" s="108"/>
      <c r="D9" s="108"/>
      <c r="E9" s="108"/>
      <c r="F9" s="116"/>
      <c r="G9" s="108"/>
      <c r="H9" s="108"/>
      <c r="I9" s="108"/>
      <c r="J9" s="116"/>
      <c r="K9" s="43"/>
      <c r="L9" s="103"/>
      <c r="M9" s="103"/>
      <c r="N9" s="108"/>
      <c r="O9" s="108"/>
      <c r="P9" s="108"/>
      <c r="Q9" s="116"/>
      <c r="R9" s="108"/>
      <c r="S9" s="108"/>
      <c r="T9" s="108"/>
      <c r="U9" s="116"/>
    </row>
    <row r="10" spans="1:21" x14ac:dyDescent="0.3">
      <c r="A10" s="4">
        <v>1</v>
      </c>
      <c r="B10" s="4">
        <v>2</v>
      </c>
      <c r="C10" s="4">
        <v>3</v>
      </c>
      <c r="D10" s="4">
        <v>4</v>
      </c>
      <c r="E10" s="4">
        <v>5</v>
      </c>
      <c r="F10" s="4">
        <v>7</v>
      </c>
      <c r="G10" s="4">
        <v>8</v>
      </c>
      <c r="H10" s="4">
        <v>9</v>
      </c>
      <c r="I10" s="4">
        <v>10</v>
      </c>
      <c r="J10" s="4">
        <v>11</v>
      </c>
      <c r="L10" s="4">
        <v>1</v>
      </c>
      <c r="M10" s="4">
        <v>2</v>
      </c>
      <c r="N10" s="4">
        <v>3</v>
      </c>
      <c r="O10" s="4">
        <v>4</v>
      </c>
      <c r="P10" s="4">
        <v>5</v>
      </c>
      <c r="Q10" s="4">
        <v>7</v>
      </c>
      <c r="R10" s="4">
        <v>8</v>
      </c>
      <c r="S10" s="4">
        <v>9</v>
      </c>
      <c r="T10" s="4">
        <v>10</v>
      </c>
      <c r="U10" s="4">
        <v>11</v>
      </c>
    </row>
    <row r="11" spans="1:21" x14ac:dyDescent="0.3">
      <c r="A11" s="45">
        <f>IF(COUNTIFS(Basicdata!$B$2:$B$2500,1,Basicdata!$D$2:$D$2500,Crops!$D$5,Basicdata!$H$2:$H$2500,Crops!$M2)&gt;0,Crops!$M2,"")</f>
        <v>1</v>
      </c>
      <c r="B11">
        <f>IF(A11="","",COUNTIFS(Basicdata!$B$2:$B$2500,1,Basicdata!$D$2:$D$2500,Crops!$D$5,Basicdata!$H$2:$H$2500,Crops!$M2))</f>
        <v>17</v>
      </c>
      <c r="C11">
        <f>IF(A11="","",COUNTIFS(Basicdata!$B$2:$B$2500,1,Basicdata!$D$2:$D$2500,Crops!$D$5,Basicdata!$H$2:$H$2500,Crops!$M2,Basicdata!$K$2:$K$2500,1,Basicdata!$AI$2:$AI$2500,0))</f>
        <v>0</v>
      </c>
      <c r="D11">
        <f>IF(A11="","",COUNTIFS(Basicdata!$B$2:$B$2500,1,Basicdata!$D$2:$D$2500,Crops!$D$5,Basicdata!$H$2:$H$2500,Crops!$M2,Basicdata!$K$2:$K$2500,2,Basicdata!$AI$2:$AI$2500,0))</f>
        <v>0</v>
      </c>
      <c r="E11">
        <f>IF(A11="","",COUNTIFS(Basicdata!$B$2:$B$2500,1,Basicdata!$D$2:$D$2500,Crops!$D$5,Basicdata!$H$2:$H$2500,Crops!$M2,Basicdata!$K$2:$K$2500,3,Basicdata!$AI$2:$AI$2500,0))</f>
        <v>17</v>
      </c>
      <c r="F11">
        <f>IF(A11="","",C11+D11+E11)</f>
        <v>17</v>
      </c>
      <c r="G11" s="46">
        <f>IF(OR(F11="",F11=0),"",C11*100/B11)</f>
        <v>0</v>
      </c>
      <c r="H11" s="46">
        <f>IF(OR(F11="",F11=0),"",D11*100/B11)</f>
        <v>0</v>
      </c>
      <c r="I11" s="46">
        <f>IF(OR(F11="",F11=0),"",J11-G11-H11)</f>
        <v>100</v>
      </c>
      <c r="J11" s="46">
        <f>IF(OR(F11="",F11=0),"",F11*100/B11)</f>
        <v>100</v>
      </c>
      <c r="L11" s="45">
        <f>IF(COUNTIFS(Basicdata!$B$2:$B$2500,2,Basicdata!$D$2:$D$2500,Crops!$D$5,Basicdata!$H$2:$H$2500,Crops!$M2)&gt;0,Crops!$M2,"")</f>
        <v>1</v>
      </c>
      <c r="M11">
        <f>IF(L11="","",COUNTIFS(Basicdata!$B$2:$B$2500,2,Basicdata!$D$2:$D$2500,Crops!$D$5,Basicdata!$H$2:$H$2500,Crops!$M2))</f>
        <v>17</v>
      </c>
      <c r="N11">
        <f>IF(L11="","",COUNTIFS(Basicdata!$B$2:$B$2500,2,Basicdata!$D$2:$D$2500,Crops!$D$5,Basicdata!$H$2:$H$2500,Crops!$M2,Basicdata!$K$2:$K$2500,1,Basicdata!$AI$2:$AI$2500,0))</f>
        <v>0</v>
      </c>
      <c r="O11">
        <f>IF(L11="","",COUNTIFS(Basicdata!$B$2:$B$2500,2,Basicdata!$D$2:$D$2500,Crops!$D$5,Basicdata!$H$2:$H$2500,Crops!$M2,Basicdata!$K$2:$K$2500,2,Basicdata!$AI$2:$AI$2500,0))</f>
        <v>0</v>
      </c>
      <c r="P11">
        <f>IF(L11="","",COUNTIFS(Basicdata!$B$2:$B$2500,2,Basicdata!$D$2:$D$2500,Crops!$D$5,Basicdata!$H$2:$H$2500,Crops!$M2,Basicdata!$K$2:$K$2500,3,Basicdata!$AI$2:$AI$2500,0))</f>
        <v>17</v>
      </c>
      <c r="Q11">
        <f>IF(L11="","",N11+O11+P11)</f>
        <v>17</v>
      </c>
      <c r="R11" s="46">
        <f>IF(OR(Q11="",Q11=0),"",N11*100/M11)</f>
        <v>0</v>
      </c>
      <c r="S11" s="46">
        <f>IF(OR(Q11="",Q11=0),"",O11*100/M11)</f>
        <v>0</v>
      </c>
      <c r="T11" s="46">
        <f>IF(OR(Q11="",Q11=0),"",U11-R11-S11)</f>
        <v>100</v>
      </c>
      <c r="U11" s="46">
        <f>IF(OR(Q11="",Q11=0),"",Q11*100/M11)</f>
        <v>100</v>
      </c>
    </row>
    <row r="12" spans="1:21" x14ac:dyDescent="0.3">
      <c r="A12" s="45">
        <f>IF(COUNTIFS(Basicdata!$B$2:$B$2500,1,Basicdata!$D$2:$D$2500,Crops!$D$5,Basicdata!$H$2:$H$2500,Crops!$M3)&gt;0,Crops!$M3,"")</f>
        <v>2</v>
      </c>
      <c r="B12">
        <f>IF(A12="","",COUNTIFS(Basicdata!$B$2:$B$2500,1,Basicdata!$D$2:$D$2500,Crops!$D$5,Basicdata!$H$2:$H$2500,Crops!$M3))</f>
        <v>33</v>
      </c>
      <c r="C12">
        <f>IF(A12="","",COUNTIFS(Basicdata!$B$2:$B$2500,1,Basicdata!$D$2:$D$2500,Crops!$D$5,Basicdata!$H$2:$H$2500,Crops!$M3,Basicdata!$K$2:$K$2500,1,Basicdata!$AI$2:$AI$2500,0))</f>
        <v>0</v>
      </c>
      <c r="D12">
        <f>IF(A12="","",COUNTIFS(Basicdata!$B$2:$B$2500,1,Basicdata!$D$2:$D$2500,Crops!$D$5,Basicdata!$H$2:$H$2500,Crops!$M3,Basicdata!$K$2:$K$2500,2,Basicdata!$AI$2:$AI$2500,0))</f>
        <v>0</v>
      </c>
      <c r="E12">
        <f>IF(A12="","",COUNTIFS(Basicdata!$B$2:$B$2500,1,Basicdata!$D$2:$D$2500,Crops!$D$5,Basicdata!$H$2:$H$2500,Crops!$M3,Basicdata!$K$2:$K$2500,3,Basicdata!$AI$2:$AI$2500,0))</f>
        <v>32</v>
      </c>
      <c r="F12">
        <f t="shared" ref="F12:F75" si="0">IF(A12="","",C12+D12+E12)</f>
        <v>32</v>
      </c>
      <c r="G12" s="46">
        <f t="shared" ref="G12:G75" si="1">IF(OR(F12="",F12=0),"",C12*100/B12)</f>
        <v>0</v>
      </c>
      <c r="H12" s="46">
        <f t="shared" ref="H12:H75" si="2">IF(OR(F12="",F12=0),"",D12*100/B12)</f>
        <v>0</v>
      </c>
      <c r="I12" s="46">
        <f t="shared" ref="I12:I75" si="3">IF(OR(F12="",F12=0),"",J12-G12-H12)</f>
        <v>96.969696969696969</v>
      </c>
      <c r="J12" s="46">
        <f t="shared" ref="J12:J75" si="4">IF(OR(F12="",F12=0),"",F12*100/B12)</f>
        <v>96.969696969696969</v>
      </c>
      <c r="L12" s="45">
        <f>IF(COUNTIFS(Basicdata!$B$2:$B$2500,2,Basicdata!$D$2:$D$2500,Crops!$D$5,Basicdata!$H$2:$H$2500,Crops!$M3)&gt;0,Crops!$M3,"")</f>
        <v>2</v>
      </c>
      <c r="M12">
        <f>IF(L12="","",COUNTIFS(Basicdata!$B$2:$B$2500,2,Basicdata!$D$2:$D$2500,Crops!$D$5,Basicdata!$H$2:$H$2500,Crops!$M3))</f>
        <v>33</v>
      </c>
      <c r="N12">
        <f>IF(L12="","",COUNTIFS(Basicdata!$B$2:$B$2500,2,Basicdata!$D$2:$D$2500,Crops!$D$5,Basicdata!$H$2:$H$2500,Crops!$M3,Basicdata!$K$2:$K$2500,1,Basicdata!$AI$2:$AI$2500,0))</f>
        <v>0</v>
      </c>
      <c r="O12">
        <f>IF(L12="","",COUNTIFS(Basicdata!$B$2:$B$2500,2,Basicdata!$D$2:$D$2500,Crops!$D$5,Basicdata!$H$2:$H$2500,Crops!$M3,Basicdata!$K$2:$K$2500,2,Basicdata!$AI$2:$AI$2500,0))</f>
        <v>0</v>
      </c>
      <c r="P12">
        <f>IF(L12="","",COUNTIFS(Basicdata!$B$2:$B$2500,2,Basicdata!$D$2:$D$2500,Crops!$D$5,Basicdata!$H$2:$H$2500,Crops!$M3,Basicdata!$K$2:$K$2500,3,Basicdata!$AI$2:$AI$2500,0))</f>
        <v>33</v>
      </c>
      <c r="Q12">
        <f t="shared" ref="Q12:Q75" si="5">IF(L12="","",N12+O12+P12)</f>
        <v>33</v>
      </c>
      <c r="R12" s="46">
        <f t="shared" ref="R12:R75" si="6">IF(OR(Q12="",Q12=0),"",N12*100/M12)</f>
        <v>0</v>
      </c>
      <c r="S12" s="46">
        <f t="shared" ref="S12:S75" si="7">IF(OR(Q12="",Q12=0),"",O12*100/M12)</f>
        <v>0</v>
      </c>
      <c r="T12" s="46">
        <f t="shared" ref="T12:T75" si="8">IF(OR(Q12="",Q12=0),"",U12-R12-S12)</f>
        <v>100</v>
      </c>
      <c r="U12" s="46">
        <f t="shared" ref="U12:U75" si="9">IF(OR(Q12="",Q12=0),"",Q12*100/M12)</f>
        <v>100</v>
      </c>
    </row>
    <row r="13" spans="1:21" x14ac:dyDescent="0.3">
      <c r="A13" s="45">
        <f>IF(COUNTIFS(Basicdata!$B$2:$B$2500,1,Basicdata!$D$2:$D$2500,Crops!$D$5,Basicdata!$H$2:$H$2500,Crops!$M4)&gt;0,Crops!$M4,"")</f>
        <v>3</v>
      </c>
      <c r="B13">
        <f>IF(A13="","",COUNTIFS(Basicdata!$B$2:$B$2500,1,Basicdata!$D$2:$D$2500,Crops!$D$5,Basicdata!$H$2:$H$2500,Crops!$M4))</f>
        <v>18</v>
      </c>
      <c r="C13">
        <f>IF(A13="","",COUNTIFS(Basicdata!$B$2:$B$2500,1,Basicdata!$D$2:$D$2500,Crops!$D$5,Basicdata!$H$2:$H$2500,Crops!$M4,Basicdata!$K$2:$K$2500,1,Basicdata!$AI$2:$AI$2500,0))</f>
        <v>0</v>
      </c>
      <c r="D13">
        <f>IF(A13="","",COUNTIFS(Basicdata!$B$2:$B$2500,1,Basicdata!$D$2:$D$2500,Crops!$D$5,Basicdata!$H$2:$H$2500,Crops!$M4,Basicdata!$K$2:$K$2500,2,Basicdata!$AI$2:$AI$2500,0))</f>
        <v>0</v>
      </c>
      <c r="E13">
        <f>IF(A13="","",COUNTIFS(Basicdata!$B$2:$B$2500,1,Basicdata!$D$2:$D$2500,Crops!$D$5,Basicdata!$H$2:$H$2500,Crops!$M4,Basicdata!$K$2:$K$2500,3,Basicdata!$AI$2:$AI$2500,0))</f>
        <v>18</v>
      </c>
      <c r="F13">
        <f t="shared" si="0"/>
        <v>18</v>
      </c>
      <c r="G13" s="46">
        <f t="shared" si="1"/>
        <v>0</v>
      </c>
      <c r="H13" s="46">
        <f t="shared" si="2"/>
        <v>0</v>
      </c>
      <c r="I13" s="46">
        <f t="shared" si="3"/>
        <v>100</v>
      </c>
      <c r="J13" s="46">
        <f t="shared" si="4"/>
        <v>100</v>
      </c>
      <c r="L13" s="45">
        <f>IF(COUNTIFS(Basicdata!$B$2:$B$2500,2,Basicdata!$D$2:$D$2500,Crops!$D$5,Basicdata!$H$2:$H$2500,Crops!$M4)&gt;0,Crops!$M4,"")</f>
        <v>3</v>
      </c>
      <c r="M13">
        <f>IF(L13="","",COUNTIFS(Basicdata!$B$2:$B$2500,2,Basicdata!$D$2:$D$2500,Crops!$D$5,Basicdata!$H$2:$H$2500,Crops!$M4))</f>
        <v>18</v>
      </c>
      <c r="N13">
        <f>IF(L13="","",COUNTIFS(Basicdata!$B$2:$B$2500,2,Basicdata!$D$2:$D$2500,Crops!$D$5,Basicdata!$H$2:$H$2500,Crops!$M4,Basicdata!$K$2:$K$2500,1,Basicdata!$AI$2:$AI$2500,0))</f>
        <v>0</v>
      </c>
      <c r="O13">
        <f>IF(L13="","",COUNTIFS(Basicdata!$B$2:$B$2500,2,Basicdata!$D$2:$D$2500,Crops!$D$5,Basicdata!$H$2:$H$2500,Crops!$M4,Basicdata!$K$2:$K$2500,2,Basicdata!$AI$2:$AI$2500,0))</f>
        <v>0</v>
      </c>
      <c r="P13">
        <f>IF(L13="","",COUNTIFS(Basicdata!$B$2:$B$2500,2,Basicdata!$D$2:$D$2500,Crops!$D$5,Basicdata!$H$2:$H$2500,Crops!$M4,Basicdata!$K$2:$K$2500,3,Basicdata!$AI$2:$AI$2500,0))</f>
        <v>18</v>
      </c>
      <c r="Q13">
        <f t="shared" si="5"/>
        <v>18</v>
      </c>
      <c r="R13" s="46">
        <f t="shared" si="6"/>
        <v>0</v>
      </c>
      <c r="S13" s="46">
        <f t="shared" si="7"/>
        <v>0</v>
      </c>
      <c r="T13" s="46">
        <f t="shared" si="8"/>
        <v>100</v>
      </c>
      <c r="U13" s="46">
        <f t="shared" si="9"/>
        <v>100</v>
      </c>
    </row>
    <row r="14" spans="1:21" x14ac:dyDescent="0.3">
      <c r="A14" s="45">
        <f>IF(COUNTIFS(Basicdata!$B$2:$B$2500,1,Basicdata!$D$2:$D$2500,Crops!$D$5,Basicdata!$H$2:$H$2500,Crops!$M5)&gt;0,Crops!$M5,"")</f>
        <v>4</v>
      </c>
      <c r="B14">
        <f>IF(A14="","",COUNTIFS(Basicdata!$B$2:$B$2500,1,Basicdata!$D$2:$D$2500,Crops!$D$5,Basicdata!$H$2:$H$2500,Crops!$M5))</f>
        <v>14</v>
      </c>
      <c r="C14">
        <f>IF(A14="","",COUNTIFS(Basicdata!$B$2:$B$2500,1,Basicdata!$D$2:$D$2500,Crops!$D$5,Basicdata!$H$2:$H$2500,Crops!$M5,Basicdata!$K$2:$K$2500,1,Basicdata!$AI$2:$AI$2500,0))</f>
        <v>0</v>
      </c>
      <c r="D14">
        <f>IF(A14="","",COUNTIFS(Basicdata!$B$2:$B$2500,1,Basicdata!$D$2:$D$2500,Crops!$D$5,Basicdata!$H$2:$H$2500,Crops!$M5,Basicdata!$K$2:$K$2500,2,Basicdata!$AI$2:$AI$2500,0))</f>
        <v>0</v>
      </c>
      <c r="E14">
        <f>IF(A14="","",COUNTIFS(Basicdata!$B$2:$B$2500,1,Basicdata!$D$2:$D$2500,Crops!$D$5,Basicdata!$H$2:$H$2500,Crops!$M5,Basicdata!$K$2:$K$2500,3,Basicdata!$AI$2:$AI$2500,0))</f>
        <v>14</v>
      </c>
      <c r="F14">
        <f t="shared" si="0"/>
        <v>14</v>
      </c>
      <c r="G14" s="46">
        <f t="shared" si="1"/>
        <v>0</v>
      </c>
      <c r="H14" s="46">
        <f t="shared" si="2"/>
        <v>0</v>
      </c>
      <c r="I14" s="46">
        <f t="shared" si="3"/>
        <v>100</v>
      </c>
      <c r="J14" s="46">
        <f t="shared" si="4"/>
        <v>100</v>
      </c>
      <c r="L14" s="45">
        <f>IF(COUNTIFS(Basicdata!$B$2:$B$2500,2,Basicdata!$D$2:$D$2500,Crops!$D$5,Basicdata!$H$2:$H$2500,Crops!$M5)&gt;0,Crops!$M5,"")</f>
        <v>4</v>
      </c>
      <c r="M14">
        <f>IF(L14="","",COUNTIFS(Basicdata!$B$2:$B$2500,2,Basicdata!$D$2:$D$2500,Crops!$D$5,Basicdata!$H$2:$H$2500,Crops!$M5))</f>
        <v>14</v>
      </c>
      <c r="N14">
        <f>IF(L14="","",COUNTIFS(Basicdata!$B$2:$B$2500,2,Basicdata!$D$2:$D$2500,Crops!$D$5,Basicdata!$H$2:$H$2500,Crops!$M5,Basicdata!$K$2:$K$2500,1,Basicdata!$AI$2:$AI$2500,0))</f>
        <v>0</v>
      </c>
      <c r="O14">
        <f>IF(L14="","",COUNTIFS(Basicdata!$B$2:$B$2500,2,Basicdata!$D$2:$D$2500,Crops!$D$5,Basicdata!$H$2:$H$2500,Crops!$M5,Basicdata!$K$2:$K$2500,2,Basicdata!$AI$2:$AI$2500,0))</f>
        <v>0</v>
      </c>
      <c r="P14">
        <f>IF(L14="","",COUNTIFS(Basicdata!$B$2:$B$2500,2,Basicdata!$D$2:$D$2500,Crops!$D$5,Basicdata!$H$2:$H$2500,Crops!$M5,Basicdata!$K$2:$K$2500,3,Basicdata!$AI$2:$AI$2500,0))</f>
        <v>14</v>
      </c>
      <c r="Q14">
        <f t="shared" si="5"/>
        <v>14</v>
      </c>
      <c r="R14" s="46">
        <f t="shared" si="6"/>
        <v>0</v>
      </c>
      <c r="S14" s="46">
        <f t="shared" si="7"/>
        <v>0</v>
      </c>
      <c r="T14" s="46">
        <f t="shared" si="8"/>
        <v>100</v>
      </c>
      <c r="U14" s="46">
        <f t="shared" si="9"/>
        <v>100</v>
      </c>
    </row>
    <row r="15" spans="1:21" x14ac:dyDescent="0.3">
      <c r="A15" s="45">
        <f>IF(COUNTIFS(Basicdata!$B$2:$B$2500,1,Basicdata!$D$2:$D$2500,Crops!$D$5,Basicdata!$H$2:$H$2500,Crops!$M6)&gt;0,Crops!$M6,"")</f>
        <v>5</v>
      </c>
      <c r="B15">
        <f>IF(A15="","",COUNTIFS(Basicdata!$B$2:$B$2500,1,Basicdata!$D$2:$D$2500,Crops!$D$5,Basicdata!$H$2:$H$2500,Crops!$M6))</f>
        <v>10</v>
      </c>
      <c r="C15">
        <f>IF(A15="","",COUNTIFS(Basicdata!$B$2:$B$2500,1,Basicdata!$D$2:$D$2500,Crops!$D$5,Basicdata!$H$2:$H$2500,Crops!$M6,Basicdata!$K$2:$K$2500,1,Basicdata!$AI$2:$AI$2500,0))</f>
        <v>0</v>
      </c>
      <c r="D15">
        <f>IF(A15="","",COUNTIFS(Basicdata!$B$2:$B$2500,1,Basicdata!$D$2:$D$2500,Crops!$D$5,Basicdata!$H$2:$H$2500,Crops!$M6,Basicdata!$K$2:$K$2500,2,Basicdata!$AI$2:$AI$2500,0))</f>
        <v>0</v>
      </c>
      <c r="E15">
        <f>IF(A15="","",COUNTIFS(Basicdata!$B$2:$B$2500,1,Basicdata!$D$2:$D$2500,Crops!$D$5,Basicdata!$H$2:$H$2500,Crops!$M6,Basicdata!$K$2:$K$2500,3,Basicdata!$AI$2:$AI$2500,0))</f>
        <v>10</v>
      </c>
      <c r="F15">
        <f t="shared" si="0"/>
        <v>10</v>
      </c>
      <c r="G15" s="46">
        <f t="shared" si="1"/>
        <v>0</v>
      </c>
      <c r="H15" s="46">
        <f t="shared" si="2"/>
        <v>0</v>
      </c>
      <c r="I15" s="46">
        <f t="shared" si="3"/>
        <v>100</v>
      </c>
      <c r="J15" s="46">
        <f t="shared" si="4"/>
        <v>100</v>
      </c>
      <c r="L15" s="45">
        <f>IF(COUNTIFS(Basicdata!$B$2:$B$2500,2,Basicdata!$D$2:$D$2500,Crops!$D$5,Basicdata!$H$2:$H$2500,Crops!$M6)&gt;0,Crops!$M6,"")</f>
        <v>5</v>
      </c>
      <c r="M15">
        <f>IF(L15="","",COUNTIFS(Basicdata!$B$2:$B$2500,2,Basicdata!$D$2:$D$2500,Crops!$D$5,Basicdata!$H$2:$H$2500,Crops!$M6))</f>
        <v>10</v>
      </c>
      <c r="N15">
        <f>IF(L15="","",COUNTIFS(Basicdata!$B$2:$B$2500,2,Basicdata!$D$2:$D$2500,Crops!$D$5,Basicdata!$H$2:$H$2500,Crops!$M6,Basicdata!$K$2:$K$2500,1,Basicdata!$AI$2:$AI$2500,0))</f>
        <v>0</v>
      </c>
      <c r="O15">
        <f>IF(L15="","",COUNTIFS(Basicdata!$B$2:$B$2500,2,Basicdata!$D$2:$D$2500,Crops!$D$5,Basicdata!$H$2:$H$2500,Crops!$M6,Basicdata!$K$2:$K$2500,2,Basicdata!$AI$2:$AI$2500,0))</f>
        <v>0</v>
      </c>
      <c r="P15">
        <f>IF(L15="","",COUNTIFS(Basicdata!$B$2:$B$2500,2,Basicdata!$D$2:$D$2500,Crops!$D$5,Basicdata!$H$2:$H$2500,Crops!$M6,Basicdata!$K$2:$K$2500,3,Basicdata!$AI$2:$AI$2500,0))</f>
        <v>10</v>
      </c>
      <c r="Q15">
        <f t="shared" si="5"/>
        <v>10</v>
      </c>
      <c r="R15" s="46">
        <f t="shared" si="6"/>
        <v>0</v>
      </c>
      <c r="S15" s="46">
        <f t="shared" si="7"/>
        <v>0</v>
      </c>
      <c r="T15" s="46">
        <f t="shared" si="8"/>
        <v>100</v>
      </c>
      <c r="U15" s="46">
        <f t="shared" si="9"/>
        <v>100</v>
      </c>
    </row>
    <row r="16" spans="1:21" x14ac:dyDescent="0.3">
      <c r="A16" s="45">
        <f>IF(COUNTIFS(Basicdata!$B$2:$B$2500,1,Basicdata!$D$2:$D$2500,Crops!$D$5,Basicdata!$H$2:$H$2500,Crops!$M7)&gt;0,Crops!$M7,"")</f>
        <v>6</v>
      </c>
      <c r="B16">
        <f>IF(A16="","",COUNTIFS(Basicdata!$B$2:$B$2500,1,Basicdata!$D$2:$D$2500,Crops!$D$5,Basicdata!$H$2:$H$2500,Crops!$M7))</f>
        <v>8</v>
      </c>
      <c r="C16">
        <f>IF(A16="","",COUNTIFS(Basicdata!$B$2:$B$2500,1,Basicdata!$D$2:$D$2500,Crops!$D$5,Basicdata!$H$2:$H$2500,Crops!$M7,Basicdata!$K$2:$K$2500,1,Basicdata!$AI$2:$AI$2500,0))</f>
        <v>0</v>
      </c>
      <c r="D16">
        <f>IF(A16="","",COUNTIFS(Basicdata!$B$2:$B$2500,1,Basicdata!$D$2:$D$2500,Crops!$D$5,Basicdata!$H$2:$H$2500,Crops!$M7,Basicdata!$K$2:$K$2500,2,Basicdata!$AI$2:$AI$2500,0))</f>
        <v>0</v>
      </c>
      <c r="E16">
        <f>IF(A16="","",COUNTIFS(Basicdata!$B$2:$B$2500,1,Basicdata!$D$2:$D$2500,Crops!$D$5,Basicdata!$H$2:$H$2500,Crops!$M7,Basicdata!$K$2:$K$2500,3,Basicdata!$AI$2:$AI$2500,0))</f>
        <v>8</v>
      </c>
      <c r="F16">
        <f t="shared" si="0"/>
        <v>8</v>
      </c>
      <c r="G16" s="46">
        <f t="shared" si="1"/>
        <v>0</v>
      </c>
      <c r="H16" s="46">
        <f t="shared" si="2"/>
        <v>0</v>
      </c>
      <c r="I16" s="46">
        <f t="shared" si="3"/>
        <v>100</v>
      </c>
      <c r="J16" s="46">
        <f t="shared" si="4"/>
        <v>100</v>
      </c>
      <c r="L16" s="45">
        <f>IF(COUNTIFS(Basicdata!$B$2:$B$2500,2,Basicdata!$D$2:$D$2500,Crops!$D$5,Basicdata!$H$2:$H$2500,Crops!$M7)&gt;0,Crops!$M7,"")</f>
        <v>6</v>
      </c>
      <c r="M16">
        <f>IF(L16="","",COUNTIFS(Basicdata!$B$2:$B$2500,2,Basicdata!$D$2:$D$2500,Crops!$D$5,Basicdata!$H$2:$H$2500,Crops!$M7))</f>
        <v>8</v>
      </c>
      <c r="N16">
        <f>IF(L16="","",COUNTIFS(Basicdata!$B$2:$B$2500,2,Basicdata!$D$2:$D$2500,Crops!$D$5,Basicdata!$H$2:$H$2500,Crops!$M7,Basicdata!$K$2:$K$2500,1,Basicdata!$AI$2:$AI$2500,0))</f>
        <v>0</v>
      </c>
      <c r="O16">
        <f>IF(L16="","",COUNTIFS(Basicdata!$B$2:$B$2500,2,Basicdata!$D$2:$D$2500,Crops!$D$5,Basicdata!$H$2:$H$2500,Crops!$M7,Basicdata!$K$2:$K$2500,2,Basicdata!$AI$2:$AI$2500,0))</f>
        <v>0</v>
      </c>
      <c r="P16">
        <f>IF(L16="","",COUNTIFS(Basicdata!$B$2:$B$2500,2,Basicdata!$D$2:$D$2500,Crops!$D$5,Basicdata!$H$2:$H$2500,Crops!$M7,Basicdata!$K$2:$K$2500,3,Basicdata!$AI$2:$AI$2500,0))</f>
        <v>8</v>
      </c>
      <c r="Q16">
        <f t="shared" si="5"/>
        <v>8</v>
      </c>
      <c r="R16" s="46">
        <f t="shared" si="6"/>
        <v>0</v>
      </c>
      <c r="S16" s="46">
        <f t="shared" si="7"/>
        <v>0</v>
      </c>
      <c r="T16" s="46">
        <f t="shared" si="8"/>
        <v>100</v>
      </c>
      <c r="U16" s="46">
        <f t="shared" si="9"/>
        <v>100</v>
      </c>
    </row>
    <row r="17" spans="1:21" x14ac:dyDescent="0.3">
      <c r="A17" s="45">
        <f>IF(COUNTIFS(Basicdata!$B$2:$B$2500,1,Basicdata!$D$2:$D$2500,Crops!$D$5,Basicdata!$H$2:$H$2500,Crops!$M8)&gt;0,Crops!$M8,"")</f>
        <v>7</v>
      </c>
      <c r="B17">
        <f>IF(A17="","",COUNTIFS(Basicdata!$B$2:$B$2500,1,Basicdata!$D$2:$D$2500,Crops!$D$5,Basicdata!$H$2:$H$2500,Crops!$M8))</f>
        <v>16</v>
      </c>
      <c r="C17">
        <f>IF(A17="","",COUNTIFS(Basicdata!$B$2:$B$2500,1,Basicdata!$D$2:$D$2500,Crops!$D$5,Basicdata!$H$2:$H$2500,Crops!$M8,Basicdata!$K$2:$K$2500,1,Basicdata!$AI$2:$AI$2500,0))</f>
        <v>0</v>
      </c>
      <c r="D17">
        <f>IF(A17="","",COUNTIFS(Basicdata!$B$2:$B$2500,1,Basicdata!$D$2:$D$2500,Crops!$D$5,Basicdata!$H$2:$H$2500,Crops!$M8,Basicdata!$K$2:$K$2500,2,Basicdata!$AI$2:$AI$2500,0))</f>
        <v>0</v>
      </c>
      <c r="E17">
        <f>IF(A17="","",COUNTIFS(Basicdata!$B$2:$B$2500,1,Basicdata!$D$2:$D$2500,Crops!$D$5,Basicdata!$H$2:$H$2500,Crops!$M8,Basicdata!$K$2:$K$2500,3,Basicdata!$AI$2:$AI$2500,0))</f>
        <v>16</v>
      </c>
      <c r="F17">
        <f t="shared" si="0"/>
        <v>16</v>
      </c>
      <c r="G17" s="46">
        <f t="shared" si="1"/>
        <v>0</v>
      </c>
      <c r="H17" s="46">
        <f t="shared" si="2"/>
        <v>0</v>
      </c>
      <c r="I17" s="46">
        <f t="shared" si="3"/>
        <v>100</v>
      </c>
      <c r="J17" s="46">
        <f t="shared" si="4"/>
        <v>100</v>
      </c>
      <c r="L17" s="45">
        <f>IF(COUNTIFS(Basicdata!$B$2:$B$2500,2,Basicdata!$D$2:$D$2500,Crops!$D$5,Basicdata!$H$2:$H$2500,Crops!$M8)&gt;0,Crops!$M8,"")</f>
        <v>7</v>
      </c>
      <c r="M17">
        <f>IF(L17="","",COUNTIFS(Basicdata!$B$2:$B$2500,2,Basicdata!$D$2:$D$2500,Crops!$D$5,Basicdata!$H$2:$H$2500,Crops!$M8))</f>
        <v>16</v>
      </c>
      <c r="N17">
        <f>IF(L17="","",COUNTIFS(Basicdata!$B$2:$B$2500,2,Basicdata!$D$2:$D$2500,Crops!$D$5,Basicdata!$H$2:$H$2500,Crops!$M8,Basicdata!$K$2:$K$2500,1,Basicdata!$AI$2:$AI$2500,0))</f>
        <v>0</v>
      </c>
      <c r="O17">
        <f>IF(L17="","",COUNTIFS(Basicdata!$B$2:$B$2500,2,Basicdata!$D$2:$D$2500,Crops!$D$5,Basicdata!$H$2:$H$2500,Crops!$M8,Basicdata!$K$2:$K$2500,2,Basicdata!$AI$2:$AI$2500,0))</f>
        <v>0</v>
      </c>
      <c r="P17">
        <f>IF(L17="","",COUNTIFS(Basicdata!$B$2:$B$2500,2,Basicdata!$D$2:$D$2500,Crops!$D$5,Basicdata!$H$2:$H$2500,Crops!$M8,Basicdata!$K$2:$K$2500,3,Basicdata!$AI$2:$AI$2500,0))</f>
        <v>16</v>
      </c>
      <c r="Q17">
        <f t="shared" si="5"/>
        <v>16</v>
      </c>
      <c r="R17" s="46">
        <f t="shared" si="6"/>
        <v>0</v>
      </c>
      <c r="S17" s="46">
        <f t="shared" si="7"/>
        <v>0</v>
      </c>
      <c r="T17" s="46">
        <f t="shared" si="8"/>
        <v>100</v>
      </c>
      <c r="U17" s="46">
        <f t="shared" si="9"/>
        <v>100</v>
      </c>
    </row>
    <row r="18" spans="1:21" x14ac:dyDescent="0.3">
      <c r="A18" s="45">
        <f>IF(COUNTIFS(Basicdata!$B$2:$B$2500,1,Basicdata!$D$2:$D$2500,Crops!$D$5,Basicdata!$H$2:$H$2500,Crops!$M9)&gt;0,Crops!$M9,"")</f>
        <v>8</v>
      </c>
      <c r="B18">
        <f>IF(A18="","",COUNTIFS(Basicdata!$B$2:$B$2500,1,Basicdata!$D$2:$D$2500,Crops!$D$5,Basicdata!$H$2:$H$2500,Crops!$M9))</f>
        <v>20</v>
      </c>
      <c r="C18">
        <f>IF(A18="","",COUNTIFS(Basicdata!$B$2:$B$2500,1,Basicdata!$D$2:$D$2500,Crops!$D$5,Basicdata!$H$2:$H$2500,Crops!$M9,Basicdata!$K$2:$K$2500,1,Basicdata!$AI$2:$AI$2500,0))</f>
        <v>0</v>
      </c>
      <c r="D18">
        <f>IF(A18="","",COUNTIFS(Basicdata!$B$2:$B$2500,1,Basicdata!$D$2:$D$2500,Crops!$D$5,Basicdata!$H$2:$H$2500,Crops!$M9,Basicdata!$K$2:$K$2500,2,Basicdata!$AI$2:$AI$2500,0))</f>
        <v>0</v>
      </c>
      <c r="E18">
        <f>IF(A18="","",COUNTIFS(Basicdata!$B$2:$B$2500,1,Basicdata!$D$2:$D$2500,Crops!$D$5,Basicdata!$H$2:$H$2500,Crops!$M9,Basicdata!$K$2:$K$2500,3,Basicdata!$AI$2:$AI$2500,0))</f>
        <v>20</v>
      </c>
      <c r="F18">
        <f t="shared" si="0"/>
        <v>20</v>
      </c>
      <c r="G18" s="46">
        <f t="shared" si="1"/>
        <v>0</v>
      </c>
      <c r="H18" s="46">
        <f t="shared" si="2"/>
        <v>0</v>
      </c>
      <c r="I18" s="46">
        <f t="shared" si="3"/>
        <v>100</v>
      </c>
      <c r="J18" s="46">
        <f t="shared" si="4"/>
        <v>100</v>
      </c>
      <c r="L18" s="45">
        <f>IF(COUNTIFS(Basicdata!$B$2:$B$2500,2,Basicdata!$D$2:$D$2500,Crops!$D$5,Basicdata!$H$2:$H$2500,Crops!$M9)&gt;0,Crops!$M9,"")</f>
        <v>8</v>
      </c>
      <c r="M18">
        <f>IF(L18="","",COUNTIFS(Basicdata!$B$2:$B$2500,2,Basicdata!$D$2:$D$2500,Crops!$D$5,Basicdata!$H$2:$H$2500,Crops!$M9))</f>
        <v>20</v>
      </c>
      <c r="N18">
        <f>IF(L18="","",COUNTIFS(Basicdata!$B$2:$B$2500,2,Basicdata!$D$2:$D$2500,Crops!$D$5,Basicdata!$H$2:$H$2500,Crops!$M9,Basicdata!$K$2:$K$2500,1,Basicdata!$AI$2:$AI$2500,0))</f>
        <v>0</v>
      </c>
      <c r="O18">
        <f>IF(L18="","",COUNTIFS(Basicdata!$B$2:$B$2500,2,Basicdata!$D$2:$D$2500,Crops!$D$5,Basicdata!$H$2:$H$2500,Crops!$M9,Basicdata!$K$2:$K$2500,2,Basicdata!$AI$2:$AI$2500,0))</f>
        <v>0</v>
      </c>
      <c r="P18">
        <f>IF(L18="","",COUNTIFS(Basicdata!$B$2:$B$2500,2,Basicdata!$D$2:$D$2500,Crops!$D$5,Basicdata!$H$2:$H$2500,Crops!$M9,Basicdata!$K$2:$K$2500,3,Basicdata!$AI$2:$AI$2500,0))</f>
        <v>20</v>
      </c>
      <c r="Q18">
        <f t="shared" si="5"/>
        <v>20</v>
      </c>
      <c r="R18" s="46">
        <f t="shared" si="6"/>
        <v>0</v>
      </c>
      <c r="S18" s="46">
        <f t="shared" si="7"/>
        <v>0</v>
      </c>
      <c r="T18" s="46">
        <f t="shared" si="8"/>
        <v>100</v>
      </c>
      <c r="U18" s="46">
        <f t="shared" si="9"/>
        <v>100</v>
      </c>
    </row>
    <row r="19" spans="1:21" x14ac:dyDescent="0.3">
      <c r="A19" s="45">
        <f>IF(COUNTIFS(Basicdata!$B$2:$B$2500,1,Basicdata!$D$2:$D$2500,Crops!$D$5,Basicdata!$H$2:$H$2500,Crops!$M10)&gt;0,Crops!$M10,"")</f>
        <v>9</v>
      </c>
      <c r="B19">
        <f>IF(A19="","",COUNTIFS(Basicdata!$B$2:$B$2500,1,Basicdata!$D$2:$D$2500,Crops!$D$5,Basicdata!$H$2:$H$2500,Crops!$M10))</f>
        <v>16</v>
      </c>
      <c r="C19">
        <f>IF(A19="","",COUNTIFS(Basicdata!$B$2:$B$2500,1,Basicdata!$D$2:$D$2500,Crops!$D$5,Basicdata!$H$2:$H$2500,Crops!$M10,Basicdata!$K$2:$K$2500,1,Basicdata!$AI$2:$AI$2500,0))</f>
        <v>0</v>
      </c>
      <c r="D19">
        <f>IF(A19="","",COUNTIFS(Basicdata!$B$2:$B$2500,1,Basicdata!$D$2:$D$2500,Crops!$D$5,Basicdata!$H$2:$H$2500,Crops!$M10,Basicdata!$K$2:$K$2500,2,Basicdata!$AI$2:$AI$2500,0))</f>
        <v>0</v>
      </c>
      <c r="E19">
        <f>IF(A19="","",COUNTIFS(Basicdata!$B$2:$B$2500,1,Basicdata!$D$2:$D$2500,Crops!$D$5,Basicdata!$H$2:$H$2500,Crops!$M10,Basicdata!$K$2:$K$2500,3,Basicdata!$AI$2:$AI$2500,0))</f>
        <v>16</v>
      </c>
      <c r="F19">
        <f t="shared" si="0"/>
        <v>16</v>
      </c>
      <c r="G19" s="46">
        <f t="shared" si="1"/>
        <v>0</v>
      </c>
      <c r="H19" s="46">
        <f t="shared" si="2"/>
        <v>0</v>
      </c>
      <c r="I19" s="46">
        <f t="shared" si="3"/>
        <v>100</v>
      </c>
      <c r="J19" s="46">
        <f t="shared" si="4"/>
        <v>100</v>
      </c>
      <c r="L19" s="45">
        <f>IF(COUNTIFS(Basicdata!$B$2:$B$2500,2,Basicdata!$D$2:$D$2500,Crops!$D$5,Basicdata!$H$2:$H$2500,Crops!$M10)&gt;0,Crops!$M10,"")</f>
        <v>9</v>
      </c>
      <c r="M19">
        <f>IF(L19="","",COUNTIFS(Basicdata!$B$2:$B$2500,2,Basicdata!$D$2:$D$2500,Crops!$D$5,Basicdata!$H$2:$H$2500,Crops!$M10))</f>
        <v>16</v>
      </c>
      <c r="N19">
        <f>IF(L19="","",COUNTIFS(Basicdata!$B$2:$B$2500,2,Basicdata!$D$2:$D$2500,Crops!$D$5,Basicdata!$H$2:$H$2500,Crops!$M10,Basicdata!$K$2:$K$2500,1,Basicdata!$AI$2:$AI$2500,0))</f>
        <v>0</v>
      </c>
      <c r="O19">
        <f>IF(L19="","",COUNTIFS(Basicdata!$B$2:$B$2500,2,Basicdata!$D$2:$D$2500,Crops!$D$5,Basicdata!$H$2:$H$2500,Crops!$M10,Basicdata!$K$2:$K$2500,2,Basicdata!$AI$2:$AI$2500,0))</f>
        <v>0</v>
      </c>
      <c r="P19">
        <f>IF(L19="","",COUNTIFS(Basicdata!$B$2:$B$2500,2,Basicdata!$D$2:$D$2500,Crops!$D$5,Basicdata!$H$2:$H$2500,Crops!$M10,Basicdata!$K$2:$K$2500,3,Basicdata!$AI$2:$AI$2500,0))</f>
        <v>16</v>
      </c>
      <c r="Q19">
        <f t="shared" si="5"/>
        <v>16</v>
      </c>
      <c r="R19" s="46">
        <f t="shared" si="6"/>
        <v>0</v>
      </c>
      <c r="S19" s="46">
        <f t="shared" si="7"/>
        <v>0</v>
      </c>
      <c r="T19" s="46">
        <f t="shared" si="8"/>
        <v>100</v>
      </c>
      <c r="U19" s="46">
        <f t="shared" si="9"/>
        <v>100</v>
      </c>
    </row>
    <row r="20" spans="1:21" x14ac:dyDescent="0.3">
      <c r="A20" s="45">
        <f>IF(COUNTIFS(Basicdata!$B$2:$B$2500,1,Basicdata!$D$2:$D$2500,Crops!$D$5,Basicdata!$H$2:$H$2500,Crops!$M11)&gt;0,Crops!$M11,"")</f>
        <v>10</v>
      </c>
      <c r="B20">
        <f>IF(A20="","",COUNTIFS(Basicdata!$B$2:$B$2500,1,Basicdata!$D$2:$D$2500,Crops!$D$5,Basicdata!$H$2:$H$2500,Crops!$M11))</f>
        <v>10</v>
      </c>
      <c r="C20">
        <f>IF(A20="","",COUNTIFS(Basicdata!$B$2:$B$2500,1,Basicdata!$D$2:$D$2500,Crops!$D$5,Basicdata!$H$2:$H$2500,Crops!$M11,Basicdata!$K$2:$K$2500,1,Basicdata!$AI$2:$AI$2500,0))</f>
        <v>0</v>
      </c>
      <c r="D20">
        <f>IF(A20="","",COUNTIFS(Basicdata!$B$2:$B$2500,1,Basicdata!$D$2:$D$2500,Crops!$D$5,Basicdata!$H$2:$H$2500,Crops!$M11,Basicdata!$K$2:$K$2500,2,Basicdata!$AI$2:$AI$2500,0))</f>
        <v>0</v>
      </c>
      <c r="E20">
        <f>IF(A20="","",COUNTIFS(Basicdata!$B$2:$B$2500,1,Basicdata!$D$2:$D$2500,Crops!$D$5,Basicdata!$H$2:$H$2500,Crops!$M11,Basicdata!$K$2:$K$2500,3,Basicdata!$AI$2:$AI$2500,0))</f>
        <v>10</v>
      </c>
      <c r="F20">
        <f t="shared" si="0"/>
        <v>10</v>
      </c>
      <c r="G20" s="46">
        <f t="shared" si="1"/>
        <v>0</v>
      </c>
      <c r="H20" s="46">
        <f t="shared" si="2"/>
        <v>0</v>
      </c>
      <c r="I20" s="46">
        <f t="shared" si="3"/>
        <v>100</v>
      </c>
      <c r="J20" s="46">
        <f t="shared" si="4"/>
        <v>100</v>
      </c>
      <c r="L20" s="45">
        <f>IF(COUNTIFS(Basicdata!$B$2:$B$2500,2,Basicdata!$D$2:$D$2500,Crops!$D$5,Basicdata!$H$2:$H$2500,Crops!$M11)&gt;0,Crops!$M11,"")</f>
        <v>10</v>
      </c>
      <c r="M20">
        <f>IF(L20="","",COUNTIFS(Basicdata!$B$2:$B$2500,2,Basicdata!$D$2:$D$2500,Crops!$D$5,Basicdata!$H$2:$H$2500,Crops!$M11))</f>
        <v>10</v>
      </c>
      <c r="N20">
        <f>IF(L20="","",COUNTIFS(Basicdata!$B$2:$B$2500,2,Basicdata!$D$2:$D$2500,Crops!$D$5,Basicdata!$H$2:$H$2500,Crops!$M11,Basicdata!$K$2:$K$2500,1,Basicdata!$AI$2:$AI$2500,0))</f>
        <v>0</v>
      </c>
      <c r="O20">
        <f>IF(L20="","",COUNTIFS(Basicdata!$B$2:$B$2500,2,Basicdata!$D$2:$D$2500,Crops!$D$5,Basicdata!$H$2:$H$2500,Crops!$M11,Basicdata!$K$2:$K$2500,2,Basicdata!$AI$2:$AI$2500,0))</f>
        <v>0</v>
      </c>
      <c r="P20">
        <f>IF(L20="","",COUNTIFS(Basicdata!$B$2:$B$2500,2,Basicdata!$D$2:$D$2500,Crops!$D$5,Basicdata!$H$2:$H$2500,Crops!$M11,Basicdata!$K$2:$K$2500,3,Basicdata!$AI$2:$AI$2500,0))</f>
        <v>10</v>
      </c>
      <c r="Q20">
        <f t="shared" si="5"/>
        <v>10</v>
      </c>
      <c r="R20" s="46">
        <f t="shared" si="6"/>
        <v>0</v>
      </c>
      <c r="S20" s="46">
        <f t="shared" si="7"/>
        <v>0</v>
      </c>
      <c r="T20" s="46">
        <f t="shared" si="8"/>
        <v>100</v>
      </c>
      <c r="U20" s="46">
        <f t="shared" si="9"/>
        <v>100</v>
      </c>
    </row>
    <row r="21" spans="1:21" x14ac:dyDescent="0.3">
      <c r="A21" s="45">
        <f>IF(COUNTIFS(Basicdata!$B$2:$B$2500,1,Basicdata!$D$2:$D$2500,Crops!$D$5,Basicdata!$H$2:$H$2500,Crops!$M12)&gt;0,Crops!$M12,"")</f>
        <v>11</v>
      </c>
      <c r="B21">
        <f>IF(A21="","",COUNTIFS(Basicdata!$B$2:$B$2500,1,Basicdata!$D$2:$D$2500,Crops!$D$5,Basicdata!$H$2:$H$2500,Crops!$M12))</f>
        <v>5</v>
      </c>
      <c r="C21">
        <f>IF(A21="","",COUNTIFS(Basicdata!$B$2:$B$2500,1,Basicdata!$D$2:$D$2500,Crops!$D$5,Basicdata!$H$2:$H$2500,Crops!$M12,Basicdata!$K$2:$K$2500,1,Basicdata!$AI$2:$AI$2500,0))</f>
        <v>0</v>
      </c>
      <c r="D21">
        <f>IF(A21="","",COUNTIFS(Basicdata!$B$2:$B$2500,1,Basicdata!$D$2:$D$2500,Crops!$D$5,Basicdata!$H$2:$H$2500,Crops!$M12,Basicdata!$K$2:$K$2500,2,Basicdata!$AI$2:$AI$2500,0))</f>
        <v>0</v>
      </c>
      <c r="E21">
        <f>IF(A21="","",COUNTIFS(Basicdata!$B$2:$B$2500,1,Basicdata!$D$2:$D$2500,Crops!$D$5,Basicdata!$H$2:$H$2500,Crops!$M12,Basicdata!$K$2:$K$2500,3,Basicdata!$AI$2:$AI$2500,0))</f>
        <v>5</v>
      </c>
      <c r="F21">
        <f t="shared" si="0"/>
        <v>5</v>
      </c>
      <c r="G21" s="46">
        <f t="shared" si="1"/>
        <v>0</v>
      </c>
      <c r="H21" s="46">
        <f t="shared" si="2"/>
        <v>0</v>
      </c>
      <c r="I21" s="46">
        <f t="shared" si="3"/>
        <v>100</v>
      </c>
      <c r="J21" s="46">
        <f t="shared" si="4"/>
        <v>100</v>
      </c>
      <c r="L21" s="45">
        <f>IF(COUNTIFS(Basicdata!$B$2:$B$2500,2,Basicdata!$D$2:$D$2500,Crops!$D$5,Basicdata!$H$2:$H$2500,Crops!$M12)&gt;0,Crops!$M12,"")</f>
        <v>11</v>
      </c>
      <c r="M21">
        <f>IF(L21="","",COUNTIFS(Basicdata!$B$2:$B$2500,2,Basicdata!$D$2:$D$2500,Crops!$D$5,Basicdata!$H$2:$H$2500,Crops!$M12))</f>
        <v>5</v>
      </c>
      <c r="N21">
        <f>IF(L21="","",COUNTIFS(Basicdata!$B$2:$B$2500,2,Basicdata!$D$2:$D$2500,Crops!$D$5,Basicdata!$H$2:$H$2500,Crops!$M12,Basicdata!$K$2:$K$2500,1,Basicdata!$AI$2:$AI$2500,0))</f>
        <v>0</v>
      </c>
      <c r="O21">
        <f>IF(L21="","",COUNTIFS(Basicdata!$B$2:$B$2500,2,Basicdata!$D$2:$D$2500,Crops!$D$5,Basicdata!$H$2:$H$2500,Crops!$M12,Basicdata!$K$2:$K$2500,2,Basicdata!$AI$2:$AI$2500,0))</f>
        <v>0</v>
      </c>
      <c r="P21">
        <f>IF(L21="","",COUNTIFS(Basicdata!$B$2:$B$2500,2,Basicdata!$D$2:$D$2500,Crops!$D$5,Basicdata!$H$2:$H$2500,Crops!$M12,Basicdata!$K$2:$K$2500,3,Basicdata!$AI$2:$AI$2500,0))</f>
        <v>5</v>
      </c>
      <c r="Q21">
        <f t="shared" si="5"/>
        <v>5</v>
      </c>
      <c r="R21" s="46">
        <f t="shared" si="6"/>
        <v>0</v>
      </c>
      <c r="S21" s="46">
        <f t="shared" si="7"/>
        <v>0</v>
      </c>
      <c r="T21" s="46">
        <f t="shared" si="8"/>
        <v>100</v>
      </c>
      <c r="U21" s="46">
        <f t="shared" si="9"/>
        <v>100</v>
      </c>
    </row>
    <row r="22" spans="1:21" x14ac:dyDescent="0.3">
      <c r="A22" s="45">
        <f>IF(COUNTIFS(Basicdata!$B$2:$B$2500,1,Basicdata!$D$2:$D$2500,Crops!$D$5,Basicdata!$H$2:$H$2500,Crops!$M13)&gt;0,Crops!$M13,"")</f>
        <v>12</v>
      </c>
      <c r="B22">
        <f>IF(A22="","",COUNTIFS(Basicdata!$B$2:$B$2500,1,Basicdata!$D$2:$D$2500,Crops!$D$5,Basicdata!$H$2:$H$2500,Crops!$M13))</f>
        <v>14</v>
      </c>
      <c r="C22">
        <f>IF(A22="","",COUNTIFS(Basicdata!$B$2:$B$2500,1,Basicdata!$D$2:$D$2500,Crops!$D$5,Basicdata!$H$2:$H$2500,Crops!$M13,Basicdata!$K$2:$K$2500,1,Basicdata!$AI$2:$AI$2500,0))</f>
        <v>0</v>
      </c>
      <c r="D22">
        <f>IF(A22="","",COUNTIFS(Basicdata!$B$2:$B$2500,1,Basicdata!$D$2:$D$2500,Crops!$D$5,Basicdata!$H$2:$H$2500,Crops!$M13,Basicdata!$K$2:$K$2500,2,Basicdata!$AI$2:$AI$2500,0))</f>
        <v>0</v>
      </c>
      <c r="E22">
        <f>IF(A22="","",COUNTIFS(Basicdata!$B$2:$B$2500,1,Basicdata!$D$2:$D$2500,Crops!$D$5,Basicdata!$H$2:$H$2500,Crops!$M13,Basicdata!$K$2:$K$2500,3,Basicdata!$AI$2:$AI$2500,0))</f>
        <v>14</v>
      </c>
      <c r="F22">
        <f t="shared" si="0"/>
        <v>14</v>
      </c>
      <c r="G22" s="46">
        <f t="shared" si="1"/>
        <v>0</v>
      </c>
      <c r="H22" s="46">
        <f t="shared" si="2"/>
        <v>0</v>
      </c>
      <c r="I22" s="46">
        <f t="shared" si="3"/>
        <v>100</v>
      </c>
      <c r="J22" s="46">
        <f t="shared" si="4"/>
        <v>100</v>
      </c>
      <c r="L22" s="45">
        <f>IF(COUNTIFS(Basicdata!$B$2:$B$2500,2,Basicdata!$D$2:$D$2500,Crops!$D$5,Basicdata!$H$2:$H$2500,Crops!$M13)&gt;0,Crops!$M13,"")</f>
        <v>12</v>
      </c>
      <c r="M22">
        <f>IF(L22="","",COUNTIFS(Basicdata!$B$2:$B$2500,2,Basicdata!$D$2:$D$2500,Crops!$D$5,Basicdata!$H$2:$H$2500,Crops!$M13))</f>
        <v>14</v>
      </c>
      <c r="N22">
        <f>IF(L22="","",COUNTIFS(Basicdata!$B$2:$B$2500,2,Basicdata!$D$2:$D$2500,Crops!$D$5,Basicdata!$H$2:$H$2500,Crops!$M13,Basicdata!$K$2:$K$2500,1,Basicdata!$AI$2:$AI$2500,0))</f>
        <v>0</v>
      </c>
      <c r="O22">
        <f>IF(L22="","",COUNTIFS(Basicdata!$B$2:$B$2500,2,Basicdata!$D$2:$D$2500,Crops!$D$5,Basicdata!$H$2:$H$2500,Crops!$M13,Basicdata!$K$2:$K$2500,2,Basicdata!$AI$2:$AI$2500,0))</f>
        <v>0</v>
      </c>
      <c r="P22">
        <f>IF(L22="","",COUNTIFS(Basicdata!$B$2:$B$2500,2,Basicdata!$D$2:$D$2500,Crops!$D$5,Basicdata!$H$2:$H$2500,Crops!$M13,Basicdata!$K$2:$K$2500,3,Basicdata!$AI$2:$AI$2500,0))</f>
        <v>14</v>
      </c>
      <c r="Q22">
        <f t="shared" si="5"/>
        <v>14</v>
      </c>
      <c r="R22" s="46">
        <f t="shared" si="6"/>
        <v>0</v>
      </c>
      <c r="S22" s="46">
        <f t="shared" si="7"/>
        <v>0</v>
      </c>
      <c r="T22" s="46">
        <f t="shared" si="8"/>
        <v>100</v>
      </c>
      <c r="U22" s="46">
        <f t="shared" si="9"/>
        <v>100</v>
      </c>
    </row>
    <row r="23" spans="1:21" x14ac:dyDescent="0.3">
      <c r="A23" s="45">
        <f>IF(COUNTIFS(Basicdata!$B$2:$B$2500,1,Basicdata!$D$2:$D$2500,Crops!$D$5,Basicdata!$H$2:$H$2500,Crops!$M14)&gt;0,Crops!$M14,"")</f>
        <v>13</v>
      </c>
      <c r="B23">
        <f>IF(A23="","",COUNTIFS(Basicdata!$B$2:$B$2500,1,Basicdata!$D$2:$D$2500,Crops!$D$5,Basicdata!$H$2:$H$2500,Crops!$M14))</f>
        <v>14</v>
      </c>
      <c r="C23">
        <f>IF(A23="","",COUNTIFS(Basicdata!$B$2:$B$2500,1,Basicdata!$D$2:$D$2500,Crops!$D$5,Basicdata!$H$2:$H$2500,Crops!$M14,Basicdata!$K$2:$K$2500,1,Basicdata!$AI$2:$AI$2500,0))</f>
        <v>0</v>
      </c>
      <c r="D23">
        <f>IF(A23="","",COUNTIFS(Basicdata!$B$2:$B$2500,1,Basicdata!$D$2:$D$2500,Crops!$D$5,Basicdata!$H$2:$H$2500,Crops!$M14,Basicdata!$K$2:$K$2500,2,Basicdata!$AI$2:$AI$2500,0))</f>
        <v>0</v>
      </c>
      <c r="E23">
        <f>IF(A23="","",COUNTIFS(Basicdata!$B$2:$B$2500,1,Basicdata!$D$2:$D$2500,Crops!$D$5,Basicdata!$H$2:$H$2500,Crops!$M14,Basicdata!$K$2:$K$2500,3,Basicdata!$AI$2:$AI$2500,0))</f>
        <v>14</v>
      </c>
      <c r="F23">
        <f t="shared" si="0"/>
        <v>14</v>
      </c>
      <c r="G23" s="46">
        <f t="shared" si="1"/>
        <v>0</v>
      </c>
      <c r="H23" s="46">
        <f t="shared" si="2"/>
        <v>0</v>
      </c>
      <c r="I23" s="46">
        <f t="shared" si="3"/>
        <v>100</v>
      </c>
      <c r="J23" s="46">
        <f t="shared" si="4"/>
        <v>100</v>
      </c>
      <c r="L23" s="45">
        <f>IF(COUNTIFS(Basicdata!$B$2:$B$2500,2,Basicdata!$D$2:$D$2500,Crops!$D$5,Basicdata!$H$2:$H$2500,Crops!$M14)&gt;0,Crops!$M14,"")</f>
        <v>13</v>
      </c>
      <c r="M23">
        <f>IF(L23="","",COUNTIFS(Basicdata!$B$2:$B$2500,2,Basicdata!$D$2:$D$2500,Crops!$D$5,Basicdata!$H$2:$H$2500,Crops!$M14))</f>
        <v>14</v>
      </c>
      <c r="N23">
        <f>IF(L23="","",COUNTIFS(Basicdata!$B$2:$B$2500,2,Basicdata!$D$2:$D$2500,Crops!$D$5,Basicdata!$H$2:$H$2500,Crops!$M14,Basicdata!$K$2:$K$2500,1,Basicdata!$AI$2:$AI$2500,0))</f>
        <v>0</v>
      </c>
      <c r="O23">
        <f>IF(L23="","",COUNTIFS(Basicdata!$B$2:$B$2500,2,Basicdata!$D$2:$D$2500,Crops!$D$5,Basicdata!$H$2:$H$2500,Crops!$M14,Basicdata!$K$2:$K$2500,2,Basicdata!$AI$2:$AI$2500,0))</f>
        <v>0</v>
      </c>
      <c r="P23">
        <f>IF(L23="","",COUNTIFS(Basicdata!$B$2:$B$2500,2,Basicdata!$D$2:$D$2500,Crops!$D$5,Basicdata!$H$2:$H$2500,Crops!$M14,Basicdata!$K$2:$K$2500,3,Basicdata!$AI$2:$AI$2500,0))</f>
        <v>14</v>
      </c>
      <c r="Q23">
        <f t="shared" si="5"/>
        <v>14</v>
      </c>
      <c r="R23" s="46">
        <f t="shared" si="6"/>
        <v>0</v>
      </c>
      <c r="S23" s="46">
        <f t="shared" si="7"/>
        <v>0</v>
      </c>
      <c r="T23" s="46">
        <f t="shared" si="8"/>
        <v>100</v>
      </c>
      <c r="U23" s="46">
        <f t="shared" si="9"/>
        <v>100</v>
      </c>
    </row>
    <row r="24" spans="1:21" x14ac:dyDescent="0.3">
      <c r="A24" s="45">
        <f>IF(COUNTIFS(Basicdata!$B$2:$B$2500,1,Basicdata!$D$2:$D$2500,Crops!$D$5,Basicdata!$H$2:$H$2500,Crops!$M15)&gt;0,Crops!$M15,"")</f>
        <v>14</v>
      </c>
      <c r="B24">
        <f>IF(A24="","",COUNTIFS(Basicdata!$B$2:$B$2500,1,Basicdata!$D$2:$D$2500,Crops!$D$5,Basicdata!$H$2:$H$2500,Crops!$M15))</f>
        <v>11</v>
      </c>
      <c r="C24">
        <f>IF(A24="","",COUNTIFS(Basicdata!$B$2:$B$2500,1,Basicdata!$D$2:$D$2500,Crops!$D$5,Basicdata!$H$2:$H$2500,Crops!$M15,Basicdata!$K$2:$K$2500,1,Basicdata!$AI$2:$AI$2500,0))</f>
        <v>0</v>
      </c>
      <c r="D24">
        <f>IF(A24="","",COUNTIFS(Basicdata!$B$2:$B$2500,1,Basicdata!$D$2:$D$2500,Crops!$D$5,Basicdata!$H$2:$H$2500,Crops!$M15,Basicdata!$K$2:$K$2500,2,Basicdata!$AI$2:$AI$2500,0))</f>
        <v>0</v>
      </c>
      <c r="E24">
        <f>IF(A24="","",COUNTIFS(Basicdata!$B$2:$B$2500,1,Basicdata!$D$2:$D$2500,Crops!$D$5,Basicdata!$H$2:$H$2500,Crops!$M15,Basicdata!$K$2:$K$2500,3,Basicdata!$AI$2:$AI$2500,0))</f>
        <v>11</v>
      </c>
      <c r="F24">
        <f t="shared" si="0"/>
        <v>11</v>
      </c>
      <c r="G24" s="46">
        <f t="shared" si="1"/>
        <v>0</v>
      </c>
      <c r="H24" s="46">
        <f t="shared" si="2"/>
        <v>0</v>
      </c>
      <c r="I24" s="46">
        <f t="shared" si="3"/>
        <v>100</v>
      </c>
      <c r="J24" s="46">
        <f t="shared" si="4"/>
        <v>100</v>
      </c>
      <c r="L24" s="45">
        <f>IF(COUNTIFS(Basicdata!$B$2:$B$2500,2,Basicdata!$D$2:$D$2500,Crops!$D$5,Basicdata!$H$2:$H$2500,Crops!$M15)&gt;0,Crops!$M15,"")</f>
        <v>14</v>
      </c>
      <c r="M24">
        <f>IF(L24="","",COUNTIFS(Basicdata!$B$2:$B$2500,2,Basicdata!$D$2:$D$2500,Crops!$D$5,Basicdata!$H$2:$H$2500,Crops!$M15))</f>
        <v>11</v>
      </c>
      <c r="N24">
        <f>IF(L24="","",COUNTIFS(Basicdata!$B$2:$B$2500,2,Basicdata!$D$2:$D$2500,Crops!$D$5,Basicdata!$H$2:$H$2500,Crops!$M15,Basicdata!$K$2:$K$2500,1,Basicdata!$AI$2:$AI$2500,0))</f>
        <v>0</v>
      </c>
      <c r="O24">
        <f>IF(L24="","",COUNTIFS(Basicdata!$B$2:$B$2500,2,Basicdata!$D$2:$D$2500,Crops!$D$5,Basicdata!$H$2:$H$2500,Crops!$M15,Basicdata!$K$2:$K$2500,2,Basicdata!$AI$2:$AI$2500,0))</f>
        <v>0</v>
      </c>
      <c r="P24">
        <f>IF(L24="","",COUNTIFS(Basicdata!$B$2:$B$2500,2,Basicdata!$D$2:$D$2500,Crops!$D$5,Basicdata!$H$2:$H$2500,Crops!$M15,Basicdata!$K$2:$K$2500,3,Basicdata!$AI$2:$AI$2500,0))</f>
        <v>11</v>
      </c>
      <c r="Q24">
        <f t="shared" si="5"/>
        <v>11</v>
      </c>
      <c r="R24" s="46">
        <f t="shared" si="6"/>
        <v>0</v>
      </c>
      <c r="S24" s="46">
        <f t="shared" si="7"/>
        <v>0</v>
      </c>
      <c r="T24" s="46">
        <f t="shared" si="8"/>
        <v>100</v>
      </c>
      <c r="U24" s="46">
        <f t="shared" si="9"/>
        <v>100</v>
      </c>
    </row>
    <row r="25" spans="1:21" x14ac:dyDescent="0.3">
      <c r="A25" s="45">
        <f>IF(COUNTIFS(Basicdata!$B$2:$B$2500,1,Basicdata!$D$2:$D$2500,Crops!$D$5,Basicdata!$H$2:$H$2500,Crops!$M16)&gt;0,Crops!$M16,"")</f>
        <v>15</v>
      </c>
      <c r="B25">
        <f>IF(A25="","",COUNTIFS(Basicdata!$B$2:$B$2500,1,Basicdata!$D$2:$D$2500,Crops!$D$5,Basicdata!$H$2:$H$2500,Crops!$M16))</f>
        <v>12</v>
      </c>
      <c r="C25">
        <f>IF(A25="","",COUNTIFS(Basicdata!$B$2:$B$2500,1,Basicdata!$D$2:$D$2500,Crops!$D$5,Basicdata!$H$2:$H$2500,Crops!$M16,Basicdata!$K$2:$K$2500,1,Basicdata!$AI$2:$AI$2500,0))</f>
        <v>0</v>
      </c>
      <c r="D25">
        <f>IF(A25="","",COUNTIFS(Basicdata!$B$2:$B$2500,1,Basicdata!$D$2:$D$2500,Crops!$D$5,Basicdata!$H$2:$H$2500,Crops!$M16,Basicdata!$K$2:$K$2500,2,Basicdata!$AI$2:$AI$2500,0))</f>
        <v>0</v>
      </c>
      <c r="E25">
        <f>IF(A25="","",COUNTIFS(Basicdata!$B$2:$B$2500,1,Basicdata!$D$2:$D$2500,Crops!$D$5,Basicdata!$H$2:$H$2500,Crops!$M16,Basicdata!$K$2:$K$2500,3,Basicdata!$AI$2:$AI$2500,0))</f>
        <v>12</v>
      </c>
      <c r="F25">
        <f t="shared" si="0"/>
        <v>12</v>
      </c>
      <c r="G25" s="46">
        <f t="shared" si="1"/>
        <v>0</v>
      </c>
      <c r="H25" s="46">
        <f t="shared" si="2"/>
        <v>0</v>
      </c>
      <c r="I25" s="46">
        <f t="shared" si="3"/>
        <v>100</v>
      </c>
      <c r="J25" s="46">
        <f t="shared" si="4"/>
        <v>100</v>
      </c>
      <c r="L25" s="45">
        <f>IF(COUNTIFS(Basicdata!$B$2:$B$2500,2,Basicdata!$D$2:$D$2500,Crops!$D$5,Basicdata!$H$2:$H$2500,Crops!$M16)&gt;0,Crops!$M16,"")</f>
        <v>15</v>
      </c>
      <c r="M25">
        <f>IF(L25="","",COUNTIFS(Basicdata!$B$2:$B$2500,2,Basicdata!$D$2:$D$2500,Crops!$D$5,Basicdata!$H$2:$H$2500,Crops!$M16))</f>
        <v>12</v>
      </c>
      <c r="N25">
        <f>IF(L25="","",COUNTIFS(Basicdata!$B$2:$B$2500,2,Basicdata!$D$2:$D$2500,Crops!$D$5,Basicdata!$H$2:$H$2500,Crops!$M16,Basicdata!$K$2:$K$2500,1,Basicdata!$AI$2:$AI$2500,0))</f>
        <v>0</v>
      </c>
      <c r="O25">
        <f>IF(L25="","",COUNTIFS(Basicdata!$B$2:$B$2500,2,Basicdata!$D$2:$D$2500,Crops!$D$5,Basicdata!$H$2:$H$2500,Crops!$M16,Basicdata!$K$2:$K$2500,2,Basicdata!$AI$2:$AI$2500,0))</f>
        <v>0</v>
      </c>
      <c r="P25">
        <f>IF(L25="","",COUNTIFS(Basicdata!$B$2:$B$2500,2,Basicdata!$D$2:$D$2500,Crops!$D$5,Basicdata!$H$2:$H$2500,Crops!$M16,Basicdata!$K$2:$K$2500,3,Basicdata!$AI$2:$AI$2500,0))</f>
        <v>12</v>
      </c>
      <c r="Q25">
        <f t="shared" si="5"/>
        <v>12</v>
      </c>
      <c r="R25" s="46">
        <f t="shared" si="6"/>
        <v>0</v>
      </c>
      <c r="S25" s="46">
        <f t="shared" si="7"/>
        <v>0</v>
      </c>
      <c r="T25" s="46">
        <f t="shared" si="8"/>
        <v>100</v>
      </c>
      <c r="U25" s="46">
        <f t="shared" si="9"/>
        <v>100</v>
      </c>
    </row>
    <row r="26" spans="1:21" x14ac:dyDescent="0.3">
      <c r="A26" s="45">
        <f>IF(COUNTIFS(Basicdata!$B$2:$B$2500,1,Basicdata!$D$2:$D$2500,Crops!$D$5,Basicdata!$H$2:$H$2500,Crops!$M17)&gt;0,Crops!$M17,"")</f>
        <v>16</v>
      </c>
      <c r="B26">
        <f>IF(A26="","",COUNTIFS(Basicdata!$B$2:$B$2500,1,Basicdata!$D$2:$D$2500,Crops!$D$5,Basicdata!$H$2:$H$2500,Crops!$M17))</f>
        <v>12</v>
      </c>
      <c r="C26">
        <f>IF(A26="","",COUNTIFS(Basicdata!$B$2:$B$2500,1,Basicdata!$D$2:$D$2500,Crops!$D$5,Basicdata!$H$2:$H$2500,Crops!$M17,Basicdata!$K$2:$K$2500,1,Basicdata!$AI$2:$AI$2500,0))</f>
        <v>0</v>
      </c>
      <c r="D26">
        <f>IF(A26="","",COUNTIFS(Basicdata!$B$2:$B$2500,1,Basicdata!$D$2:$D$2500,Crops!$D$5,Basicdata!$H$2:$H$2500,Crops!$M17,Basicdata!$K$2:$K$2500,2,Basicdata!$AI$2:$AI$2500,0))</f>
        <v>0</v>
      </c>
      <c r="E26">
        <f>IF(A26="","",COUNTIFS(Basicdata!$B$2:$B$2500,1,Basicdata!$D$2:$D$2500,Crops!$D$5,Basicdata!$H$2:$H$2500,Crops!$M17,Basicdata!$K$2:$K$2500,3,Basicdata!$AI$2:$AI$2500,0))</f>
        <v>12</v>
      </c>
      <c r="F26">
        <f t="shared" si="0"/>
        <v>12</v>
      </c>
      <c r="G26" s="46">
        <f t="shared" si="1"/>
        <v>0</v>
      </c>
      <c r="H26" s="46">
        <f t="shared" si="2"/>
        <v>0</v>
      </c>
      <c r="I26" s="46">
        <f t="shared" si="3"/>
        <v>100</v>
      </c>
      <c r="J26" s="46">
        <f t="shared" si="4"/>
        <v>100</v>
      </c>
      <c r="L26" s="45">
        <f>IF(COUNTIFS(Basicdata!$B$2:$B$2500,2,Basicdata!$D$2:$D$2500,Crops!$D$5,Basicdata!$H$2:$H$2500,Crops!$M17)&gt;0,Crops!$M17,"")</f>
        <v>16</v>
      </c>
      <c r="M26">
        <f>IF(L26="","",COUNTIFS(Basicdata!$B$2:$B$2500,2,Basicdata!$D$2:$D$2500,Crops!$D$5,Basicdata!$H$2:$H$2500,Crops!$M17))</f>
        <v>12</v>
      </c>
      <c r="N26">
        <f>IF(L26="","",COUNTIFS(Basicdata!$B$2:$B$2500,2,Basicdata!$D$2:$D$2500,Crops!$D$5,Basicdata!$H$2:$H$2500,Crops!$M17,Basicdata!$K$2:$K$2500,1,Basicdata!$AI$2:$AI$2500,0))</f>
        <v>0</v>
      </c>
      <c r="O26">
        <f>IF(L26="","",COUNTIFS(Basicdata!$B$2:$B$2500,2,Basicdata!$D$2:$D$2500,Crops!$D$5,Basicdata!$H$2:$H$2500,Crops!$M17,Basicdata!$K$2:$K$2500,2,Basicdata!$AI$2:$AI$2500,0))</f>
        <v>0</v>
      </c>
      <c r="P26">
        <f>IF(L26="","",COUNTIFS(Basicdata!$B$2:$B$2500,2,Basicdata!$D$2:$D$2500,Crops!$D$5,Basicdata!$H$2:$H$2500,Crops!$M17,Basicdata!$K$2:$K$2500,3,Basicdata!$AI$2:$AI$2500,0))</f>
        <v>12</v>
      </c>
      <c r="Q26">
        <f t="shared" si="5"/>
        <v>12</v>
      </c>
      <c r="R26" s="46">
        <f t="shared" si="6"/>
        <v>0</v>
      </c>
      <c r="S26" s="46">
        <f t="shared" si="7"/>
        <v>0</v>
      </c>
      <c r="T26" s="46">
        <f t="shared" si="8"/>
        <v>100</v>
      </c>
      <c r="U26" s="46">
        <f t="shared" si="9"/>
        <v>100</v>
      </c>
    </row>
    <row r="27" spans="1:21" x14ac:dyDescent="0.3">
      <c r="A27" s="45">
        <f>IF(COUNTIFS(Basicdata!$B$2:$B$2500,1,Basicdata!$D$2:$D$2500,Crops!$D$5,Basicdata!$H$2:$H$2500,Crops!$M18)&gt;0,Crops!$M18,"")</f>
        <v>17</v>
      </c>
      <c r="B27">
        <f>IF(A27="","",COUNTIFS(Basicdata!$B$2:$B$2500,1,Basicdata!$D$2:$D$2500,Crops!$D$5,Basicdata!$H$2:$H$2500,Crops!$M18))</f>
        <v>6</v>
      </c>
      <c r="C27">
        <f>IF(A27="","",COUNTIFS(Basicdata!$B$2:$B$2500,1,Basicdata!$D$2:$D$2500,Crops!$D$5,Basicdata!$H$2:$H$2500,Crops!$M18,Basicdata!$K$2:$K$2500,1,Basicdata!$AI$2:$AI$2500,0))</f>
        <v>0</v>
      </c>
      <c r="D27">
        <f>IF(A27="","",COUNTIFS(Basicdata!$B$2:$B$2500,1,Basicdata!$D$2:$D$2500,Crops!$D$5,Basicdata!$H$2:$H$2500,Crops!$M18,Basicdata!$K$2:$K$2500,2,Basicdata!$AI$2:$AI$2500,0))</f>
        <v>0</v>
      </c>
      <c r="E27">
        <f>IF(A27="","",COUNTIFS(Basicdata!$B$2:$B$2500,1,Basicdata!$D$2:$D$2500,Crops!$D$5,Basicdata!$H$2:$H$2500,Crops!$M18,Basicdata!$K$2:$K$2500,3,Basicdata!$AI$2:$AI$2500,0))</f>
        <v>6</v>
      </c>
      <c r="F27">
        <f t="shared" si="0"/>
        <v>6</v>
      </c>
      <c r="G27" s="46">
        <f t="shared" si="1"/>
        <v>0</v>
      </c>
      <c r="H27" s="46">
        <f t="shared" si="2"/>
        <v>0</v>
      </c>
      <c r="I27" s="46">
        <f t="shared" si="3"/>
        <v>100</v>
      </c>
      <c r="J27" s="46">
        <f t="shared" si="4"/>
        <v>100</v>
      </c>
      <c r="L27" s="45">
        <f>IF(COUNTIFS(Basicdata!$B$2:$B$2500,2,Basicdata!$D$2:$D$2500,Crops!$D$5,Basicdata!$H$2:$H$2500,Crops!$M18)&gt;0,Crops!$M18,"")</f>
        <v>17</v>
      </c>
      <c r="M27">
        <f>IF(L27="","",COUNTIFS(Basicdata!$B$2:$B$2500,2,Basicdata!$D$2:$D$2500,Crops!$D$5,Basicdata!$H$2:$H$2500,Crops!$M18))</f>
        <v>6</v>
      </c>
      <c r="N27">
        <f>IF(L27="","",COUNTIFS(Basicdata!$B$2:$B$2500,2,Basicdata!$D$2:$D$2500,Crops!$D$5,Basicdata!$H$2:$H$2500,Crops!$M18,Basicdata!$K$2:$K$2500,1,Basicdata!$AI$2:$AI$2500,0))</f>
        <v>0</v>
      </c>
      <c r="O27">
        <f>IF(L27="","",COUNTIFS(Basicdata!$B$2:$B$2500,2,Basicdata!$D$2:$D$2500,Crops!$D$5,Basicdata!$H$2:$H$2500,Crops!$M18,Basicdata!$K$2:$K$2500,2,Basicdata!$AI$2:$AI$2500,0))</f>
        <v>0</v>
      </c>
      <c r="P27">
        <f>IF(L27="","",COUNTIFS(Basicdata!$B$2:$B$2500,2,Basicdata!$D$2:$D$2500,Crops!$D$5,Basicdata!$H$2:$H$2500,Crops!$M18,Basicdata!$K$2:$K$2500,3,Basicdata!$AI$2:$AI$2500,0))</f>
        <v>6</v>
      </c>
      <c r="Q27">
        <f t="shared" si="5"/>
        <v>6</v>
      </c>
      <c r="R27" s="46">
        <f t="shared" si="6"/>
        <v>0</v>
      </c>
      <c r="S27" s="46">
        <f t="shared" si="7"/>
        <v>0</v>
      </c>
      <c r="T27" s="46">
        <f t="shared" si="8"/>
        <v>100</v>
      </c>
      <c r="U27" s="46">
        <f t="shared" si="9"/>
        <v>100</v>
      </c>
    </row>
    <row r="28" spans="1:21" x14ac:dyDescent="0.3">
      <c r="A28" s="45">
        <f>IF(COUNTIFS(Basicdata!$B$2:$B$2500,1,Basicdata!$D$2:$D$2500,Crops!$D$5,Basicdata!$H$2:$H$2500,Crops!$M19)&gt;0,Crops!$M19,"")</f>
        <v>18</v>
      </c>
      <c r="B28">
        <f>IF(A28="","",COUNTIFS(Basicdata!$B$2:$B$2500,1,Basicdata!$D$2:$D$2500,Crops!$D$5,Basicdata!$H$2:$H$2500,Crops!$M19))</f>
        <v>12</v>
      </c>
      <c r="C28">
        <f>IF(A28="","",COUNTIFS(Basicdata!$B$2:$B$2500,1,Basicdata!$D$2:$D$2500,Crops!$D$5,Basicdata!$H$2:$H$2500,Crops!$M19,Basicdata!$K$2:$K$2500,1,Basicdata!$AI$2:$AI$2500,0))</f>
        <v>0</v>
      </c>
      <c r="D28">
        <f>IF(A28="","",COUNTIFS(Basicdata!$B$2:$B$2500,1,Basicdata!$D$2:$D$2500,Crops!$D$5,Basicdata!$H$2:$H$2500,Crops!$M19,Basicdata!$K$2:$K$2500,2,Basicdata!$AI$2:$AI$2500,0))</f>
        <v>0</v>
      </c>
      <c r="E28">
        <f>IF(A28="","",COUNTIFS(Basicdata!$B$2:$B$2500,1,Basicdata!$D$2:$D$2500,Crops!$D$5,Basicdata!$H$2:$H$2500,Crops!$M19,Basicdata!$K$2:$K$2500,3,Basicdata!$AI$2:$AI$2500,0))</f>
        <v>12</v>
      </c>
      <c r="F28">
        <f t="shared" si="0"/>
        <v>12</v>
      </c>
      <c r="G28" s="46">
        <f t="shared" si="1"/>
        <v>0</v>
      </c>
      <c r="H28" s="46">
        <f t="shared" si="2"/>
        <v>0</v>
      </c>
      <c r="I28" s="46">
        <f t="shared" si="3"/>
        <v>100</v>
      </c>
      <c r="J28" s="46">
        <f t="shared" si="4"/>
        <v>100</v>
      </c>
      <c r="L28" s="45">
        <f>IF(COUNTIFS(Basicdata!$B$2:$B$2500,2,Basicdata!$D$2:$D$2500,Crops!$D$5,Basicdata!$H$2:$H$2500,Crops!$M19)&gt;0,Crops!$M19,"")</f>
        <v>18</v>
      </c>
      <c r="M28">
        <f>IF(L28="","",COUNTIFS(Basicdata!$B$2:$B$2500,2,Basicdata!$D$2:$D$2500,Crops!$D$5,Basicdata!$H$2:$H$2500,Crops!$M19))</f>
        <v>12</v>
      </c>
      <c r="N28">
        <f>IF(L28="","",COUNTIFS(Basicdata!$B$2:$B$2500,2,Basicdata!$D$2:$D$2500,Crops!$D$5,Basicdata!$H$2:$H$2500,Crops!$M19,Basicdata!$K$2:$K$2500,1,Basicdata!$AI$2:$AI$2500,0))</f>
        <v>0</v>
      </c>
      <c r="O28">
        <f>IF(L28="","",COUNTIFS(Basicdata!$B$2:$B$2500,2,Basicdata!$D$2:$D$2500,Crops!$D$5,Basicdata!$H$2:$H$2500,Crops!$M19,Basicdata!$K$2:$K$2500,2,Basicdata!$AI$2:$AI$2500,0))</f>
        <v>0</v>
      </c>
      <c r="P28">
        <f>IF(L28="","",COUNTIFS(Basicdata!$B$2:$B$2500,2,Basicdata!$D$2:$D$2500,Crops!$D$5,Basicdata!$H$2:$H$2500,Crops!$M19,Basicdata!$K$2:$K$2500,3,Basicdata!$AI$2:$AI$2500,0))</f>
        <v>12</v>
      </c>
      <c r="Q28">
        <f t="shared" si="5"/>
        <v>12</v>
      </c>
      <c r="R28" s="46">
        <f t="shared" si="6"/>
        <v>0</v>
      </c>
      <c r="S28" s="46">
        <f t="shared" si="7"/>
        <v>0</v>
      </c>
      <c r="T28" s="46">
        <f t="shared" si="8"/>
        <v>100</v>
      </c>
      <c r="U28" s="46">
        <f t="shared" si="9"/>
        <v>100</v>
      </c>
    </row>
    <row r="29" spans="1:21" x14ac:dyDescent="0.3">
      <c r="A29" s="45">
        <f>IF(COUNTIFS(Basicdata!$B$2:$B$2500,1,Basicdata!$D$2:$D$2500,Crops!$D$5,Basicdata!$H$2:$H$2500,Crops!$M20)&gt;0,Crops!$M20,"")</f>
        <v>19</v>
      </c>
      <c r="B29">
        <f>IF(A29="","",COUNTIFS(Basicdata!$B$2:$B$2500,1,Basicdata!$D$2:$D$2500,Crops!$D$5,Basicdata!$H$2:$H$2500,Crops!$M20))</f>
        <v>10</v>
      </c>
      <c r="C29">
        <f>IF(A29="","",COUNTIFS(Basicdata!$B$2:$B$2500,1,Basicdata!$D$2:$D$2500,Crops!$D$5,Basicdata!$H$2:$H$2500,Crops!$M20,Basicdata!$K$2:$K$2500,1,Basicdata!$AI$2:$AI$2500,0))</f>
        <v>0</v>
      </c>
      <c r="D29">
        <f>IF(A29="","",COUNTIFS(Basicdata!$B$2:$B$2500,1,Basicdata!$D$2:$D$2500,Crops!$D$5,Basicdata!$H$2:$H$2500,Crops!$M20,Basicdata!$K$2:$K$2500,2,Basicdata!$AI$2:$AI$2500,0))</f>
        <v>0</v>
      </c>
      <c r="E29">
        <f>IF(A29="","",COUNTIFS(Basicdata!$B$2:$B$2500,1,Basicdata!$D$2:$D$2500,Crops!$D$5,Basicdata!$H$2:$H$2500,Crops!$M20,Basicdata!$K$2:$K$2500,3,Basicdata!$AI$2:$AI$2500,0))</f>
        <v>10</v>
      </c>
      <c r="F29">
        <f t="shared" si="0"/>
        <v>10</v>
      </c>
      <c r="G29" s="46">
        <f t="shared" si="1"/>
        <v>0</v>
      </c>
      <c r="H29" s="46">
        <f t="shared" si="2"/>
        <v>0</v>
      </c>
      <c r="I29" s="46">
        <f t="shared" si="3"/>
        <v>100</v>
      </c>
      <c r="J29" s="46">
        <f t="shared" si="4"/>
        <v>100</v>
      </c>
      <c r="L29" s="45">
        <f>IF(COUNTIFS(Basicdata!$B$2:$B$2500,2,Basicdata!$D$2:$D$2500,Crops!$D$5,Basicdata!$H$2:$H$2500,Crops!$M20)&gt;0,Crops!$M20,"")</f>
        <v>19</v>
      </c>
      <c r="M29">
        <f>IF(L29="","",COUNTIFS(Basicdata!$B$2:$B$2500,2,Basicdata!$D$2:$D$2500,Crops!$D$5,Basicdata!$H$2:$H$2500,Crops!$M20))</f>
        <v>10</v>
      </c>
      <c r="N29">
        <f>IF(L29="","",COUNTIFS(Basicdata!$B$2:$B$2500,2,Basicdata!$D$2:$D$2500,Crops!$D$5,Basicdata!$H$2:$H$2500,Crops!$M20,Basicdata!$K$2:$K$2500,1,Basicdata!$AI$2:$AI$2500,0))</f>
        <v>0</v>
      </c>
      <c r="O29">
        <f>IF(L29="","",COUNTIFS(Basicdata!$B$2:$B$2500,2,Basicdata!$D$2:$D$2500,Crops!$D$5,Basicdata!$H$2:$H$2500,Crops!$M20,Basicdata!$K$2:$K$2500,2,Basicdata!$AI$2:$AI$2500,0))</f>
        <v>0</v>
      </c>
      <c r="P29">
        <f>IF(L29="","",COUNTIFS(Basicdata!$B$2:$B$2500,2,Basicdata!$D$2:$D$2500,Crops!$D$5,Basicdata!$H$2:$H$2500,Crops!$M20,Basicdata!$K$2:$K$2500,3,Basicdata!$AI$2:$AI$2500,0))</f>
        <v>10</v>
      </c>
      <c r="Q29">
        <f t="shared" si="5"/>
        <v>10</v>
      </c>
      <c r="R29" s="46">
        <f t="shared" si="6"/>
        <v>0</v>
      </c>
      <c r="S29" s="46">
        <f t="shared" si="7"/>
        <v>0</v>
      </c>
      <c r="T29" s="46">
        <f t="shared" si="8"/>
        <v>100</v>
      </c>
      <c r="U29" s="46">
        <f t="shared" si="9"/>
        <v>100</v>
      </c>
    </row>
    <row r="30" spans="1:21" x14ac:dyDescent="0.3">
      <c r="A30" s="45">
        <f>IF(COUNTIFS(Basicdata!$B$2:$B$2500,1,Basicdata!$D$2:$D$2500,Crops!$D$5,Basicdata!$H$2:$H$2500,Crops!$M21)&gt;0,Crops!$M21,"")</f>
        <v>20</v>
      </c>
      <c r="B30">
        <f>IF(A30="","",COUNTIFS(Basicdata!$B$2:$B$2500,1,Basicdata!$D$2:$D$2500,Crops!$D$5,Basicdata!$H$2:$H$2500,Crops!$M21))</f>
        <v>4</v>
      </c>
      <c r="C30">
        <f>IF(A30="","",COUNTIFS(Basicdata!$B$2:$B$2500,1,Basicdata!$D$2:$D$2500,Crops!$D$5,Basicdata!$H$2:$H$2500,Crops!$M21,Basicdata!$K$2:$K$2500,1,Basicdata!$AI$2:$AI$2500,0))</f>
        <v>0</v>
      </c>
      <c r="D30">
        <f>IF(A30="","",COUNTIFS(Basicdata!$B$2:$B$2500,1,Basicdata!$D$2:$D$2500,Crops!$D$5,Basicdata!$H$2:$H$2500,Crops!$M21,Basicdata!$K$2:$K$2500,2,Basicdata!$AI$2:$AI$2500,0))</f>
        <v>0</v>
      </c>
      <c r="E30">
        <f>IF(A30="","",COUNTIFS(Basicdata!$B$2:$B$2500,1,Basicdata!$D$2:$D$2500,Crops!$D$5,Basicdata!$H$2:$H$2500,Crops!$M21,Basicdata!$K$2:$K$2500,3,Basicdata!$AI$2:$AI$2500,0))</f>
        <v>4</v>
      </c>
      <c r="F30">
        <f t="shared" si="0"/>
        <v>4</v>
      </c>
      <c r="G30" s="46">
        <f t="shared" si="1"/>
        <v>0</v>
      </c>
      <c r="H30" s="46">
        <f t="shared" si="2"/>
        <v>0</v>
      </c>
      <c r="I30" s="46">
        <f t="shared" si="3"/>
        <v>100</v>
      </c>
      <c r="J30" s="46">
        <f t="shared" si="4"/>
        <v>100</v>
      </c>
      <c r="L30" s="45">
        <f>IF(COUNTIFS(Basicdata!$B$2:$B$2500,2,Basicdata!$D$2:$D$2500,Crops!$D$5,Basicdata!$H$2:$H$2500,Crops!$M21)&gt;0,Crops!$M21,"")</f>
        <v>20</v>
      </c>
      <c r="M30">
        <f>IF(L30="","",COUNTIFS(Basicdata!$B$2:$B$2500,2,Basicdata!$D$2:$D$2500,Crops!$D$5,Basicdata!$H$2:$H$2500,Crops!$M21))</f>
        <v>4</v>
      </c>
      <c r="N30">
        <f>IF(L30="","",COUNTIFS(Basicdata!$B$2:$B$2500,2,Basicdata!$D$2:$D$2500,Crops!$D$5,Basicdata!$H$2:$H$2500,Crops!$M21,Basicdata!$K$2:$K$2500,1,Basicdata!$AI$2:$AI$2500,0))</f>
        <v>0</v>
      </c>
      <c r="O30">
        <f>IF(L30="","",COUNTIFS(Basicdata!$B$2:$B$2500,2,Basicdata!$D$2:$D$2500,Crops!$D$5,Basicdata!$H$2:$H$2500,Crops!$M21,Basicdata!$K$2:$K$2500,2,Basicdata!$AI$2:$AI$2500,0))</f>
        <v>0</v>
      </c>
      <c r="P30">
        <f>IF(L30="","",COUNTIFS(Basicdata!$B$2:$B$2500,2,Basicdata!$D$2:$D$2500,Crops!$D$5,Basicdata!$H$2:$H$2500,Crops!$M21,Basicdata!$K$2:$K$2500,3,Basicdata!$AI$2:$AI$2500,0))</f>
        <v>4</v>
      </c>
      <c r="Q30">
        <f t="shared" si="5"/>
        <v>4</v>
      </c>
      <c r="R30" s="46">
        <f t="shared" si="6"/>
        <v>0</v>
      </c>
      <c r="S30" s="46">
        <f t="shared" si="7"/>
        <v>0</v>
      </c>
      <c r="T30" s="46">
        <f t="shared" si="8"/>
        <v>100</v>
      </c>
      <c r="U30" s="46">
        <f t="shared" si="9"/>
        <v>100</v>
      </c>
    </row>
    <row r="31" spans="1:21" x14ac:dyDescent="0.3">
      <c r="A31" s="45">
        <f>IF(COUNTIFS(Basicdata!$B$2:$B$2500,1,Basicdata!$D$2:$D$2500,Crops!$D$5,Basicdata!$H$2:$H$2500,Crops!$M22)&gt;0,Crops!$M22,"")</f>
        <v>21</v>
      </c>
      <c r="B31">
        <f>IF(A31="","",COUNTIFS(Basicdata!$B$2:$B$2500,1,Basicdata!$D$2:$D$2500,Crops!$D$5,Basicdata!$H$2:$H$2500,Crops!$M22))</f>
        <v>8</v>
      </c>
      <c r="C31">
        <f>IF(A31="","",COUNTIFS(Basicdata!$B$2:$B$2500,1,Basicdata!$D$2:$D$2500,Crops!$D$5,Basicdata!$H$2:$H$2500,Crops!$M22,Basicdata!$K$2:$K$2500,1,Basicdata!$AI$2:$AI$2500,0))</f>
        <v>0</v>
      </c>
      <c r="D31">
        <f>IF(A31="","",COUNTIFS(Basicdata!$B$2:$B$2500,1,Basicdata!$D$2:$D$2500,Crops!$D$5,Basicdata!$H$2:$H$2500,Crops!$M22,Basicdata!$K$2:$K$2500,2,Basicdata!$AI$2:$AI$2500,0))</f>
        <v>0</v>
      </c>
      <c r="E31">
        <f>IF(A31="","",COUNTIFS(Basicdata!$B$2:$B$2500,1,Basicdata!$D$2:$D$2500,Crops!$D$5,Basicdata!$H$2:$H$2500,Crops!$M22,Basicdata!$K$2:$K$2500,3,Basicdata!$AI$2:$AI$2500,0))</f>
        <v>8</v>
      </c>
      <c r="F31">
        <f t="shared" si="0"/>
        <v>8</v>
      </c>
      <c r="G31" s="46">
        <f t="shared" si="1"/>
        <v>0</v>
      </c>
      <c r="H31" s="46">
        <f t="shared" si="2"/>
        <v>0</v>
      </c>
      <c r="I31" s="46">
        <f t="shared" si="3"/>
        <v>100</v>
      </c>
      <c r="J31" s="46">
        <f t="shared" si="4"/>
        <v>100</v>
      </c>
      <c r="L31" s="45">
        <f>IF(COUNTIFS(Basicdata!$B$2:$B$2500,2,Basicdata!$D$2:$D$2500,Crops!$D$5,Basicdata!$H$2:$H$2500,Crops!$M22)&gt;0,Crops!$M22,"")</f>
        <v>21</v>
      </c>
      <c r="M31">
        <f>IF(L31="","",COUNTIFS(Basicdata!$B$2:$B$2500,2,Basicdata!$D$2:$D$2500,Crops!$D$5,Basicdata!$H$2:$H$2500,Crops!$M22))</f>
        <v>8</v>
      </c>
      <c r="N31">
        <f>IF(L31="","",COUNTIFS(Basicdata!$B$2:$B$2500,2,Basicdata!$D$2:$D$2500,Crops!$D$5,Basicdata!$H$2:$H$2500,Crops!$M22,Basicdata!$K$2:$K$2500,1,Basicdata!$AI$2:$AI$2500,0))</f>
        <v>0</v>
      </c>
      <c r="O31">
        <f>IF(L31="","",COUNTIFS(Basicdata!$B$2:$B$2500,2,Basicdata!$D$2:$D$2500,Crops!$D$5,Basicdata!$H$2:$H$2500,Crops!$M22,Basicdata!$K$2:$K$2500,2,Basicdata!$AI$2:$AI$2500,0))</f>
        <v>0</v>
      </c>
      <c r="P31">
        <f>IF(L31="","",COUNTIFS(Basicdata!$B$2:$B$2500,2,Basicdata!$D$2:$D$2500,Crops!$D$5,Basicdata!$H$2:$H$2500,Crops!$M22,Basicdata!$K$2:$K$2500,3,Basicdata!$AI$2:$AI$2500,0))</f>
        <v>8</v>
      </c>
      <c r="Q31">
        <f t="shared" si="5"/>
        <v>8</v>
      </c>
      <c r="R31" s="46">
        <f t="shared" si="6"/>
        <v>0</v>
      </c>
      <c r="S31" s="46">
        <f t="shared" si="7"/>
        <v>0</v>
      </c>
      <c r="T31" s="46">
        <f t="shared" si="8"/>
        <v>100</v>
      </c>
      <c r="U31" s="46">
        <f t="shared" si="9"/>
        <v>100</v>
      </c>
    </row>
    <row r="32" spans="1:21" x14ac:dyDescent="0.3">
      <c r="A32" s="45">
        <f>IF(COUNTIFS(Basicdata!$B$2:$B$2500,1,Basicdata!$D$2:$D$2500,Crops!$D$5,Basicdata!$H$2:$H$2500,Crops!$M23)&gt;0,Crops!$M23,"")</f>
        <v>22</v>
      </c>
      <c r="B32">
        <f>IF(A32="","",COUNTIFS(Basicdata!$B$2:$B$2500,1,Basicdata!$D$2:$D$2500,Crops!$D$5,Basicdata!$H$2:$H$2500,Crops!$M23))</f>
        <v>6</v>
      </c>
      <c r="C32">
        <f>IF(A32="","",COUNTIFS(Basicdata!$B$2:$B$2500,1,Basicdata!$D$2:$D$2500,Crops!$D$5,Basicdata!$H$2:$H$2500,Crops!$M23,Basicdata!$K$2:$K$2500,1,Basicdata!$AI$2:$AI$2500,0))</f>
        <v>0</v>
      </c>
      <c r="D32">
        <f>IF(A32="","",COUNTIFS(Basicdata!$B$2:$B$2500,1,Basicdata!$D$2:$D$2500,Crops!$D$5,Basicdata!$H$2:$H$2500,Crops!$M23,Basicdata!$K$2:$K$2500,2,Basicdata!$AI$2:$AI$2500,0))</f>
        <v>0</v>
      </c>
      <c r="E32">
        <f>IF(A32="","",COUNTIFS(Basicdata!$B$2:$B$2500,1,Basicdata!$D$2:$D$2500,Crops!$D$5,Basicdata!$H$2:$H$2500,Crops!$M23,Basicdata!$K$2:$K$2500,3,Basicdata!$AI$2:$AI$2500,0))</f>
        <v>6</v>
      </c>
      <c r="F32">
        <f t="shared" si="0"/>
        <v>6</v>
      </c>
      <c r="G32" s="46">
        <f t="shared" si="1"/>
        <v>0</v>
      </c>
      <c r="H32" s="46">
        <f t="shared" si="2"/>
        <v>0</v>
      </c>
      <c r="I32" s="46">
        <f t="shared" si="3"/>
        <v>100</v>
      </c>
      <c r="J32" s="46">
        <f t="shared" si="4"/>
        <v>100</v>
      </c>
      <c r="L32" s="45">
        <f>IF(COUNTIFS(Basicdata!$B$2:$B$2500,2,Basicdata!$D$2:$D$2500,Crops!$D$5,Basicdata!$H$2:$H$2500,Crops!$M23)&gt;0,Crops!$M23,"")</f>
        <v>22</v>
      </c>
      <c r="M32">
        <f>IF(L32="","",COUNTIFS(Basicdata!$B$2:$B$2500,2,Basicdata!$D$2:$D$2500,Crops!$D$5,Basicdata!$H$2:$H$2500,Crops!$M23))</f>
        <v>6</v>
      </c>
      <c r="N32">
        <f>IF(L32="","",COUNTIFS(Basicdata!$B$2:$B$2500,2,Basicdata!$D$2:$D$2500,Crops!$D$5,Basicdata!$H$2:$H$2500,Crops!$M23,Basicdata!$K$2:$K$2500,1,Basicdata!$AI$2:$AI$2500,0))</f>
        <v>0</v>
      </c>
      <c r="O32">
        <f>IF(L32="","",COUNTIFS(Basicdata!$B$2:$B$2500,2,Basicdata!$D$2:$D$2500,Crops!$D$5,Basicdata!$H$2:$H$2500,Crops!$M23,Basicdata!$K$2:$K$2500,2,Basicdata!$AI$2:$AI$2500,0))</f>
        <v>0</v>
      </c>
      <c r="P32">
        <f>IF(L32="","",COUNTIFS(Basicdata!$B$2:$B$2500,2,Basicdata!$D$2:$D$2500,Crops!$D$5,Basicdata!$H$2:$H$2500,Crops!$M23,Basicdata!$K$2:$K$2500,3,Basicdata!$AI$2:$AI$2500,0))</f>
        <v>6</v>
      </c>
      <c r="Q32">
        <f t="shared" si="5"/>
        <v>6</v>
      </c>
      <c r="R32" s="46">
        <f t="shared" si="6"/>
        <v>0</v>
      </c>
      <c r="S32" s="46">
        <f t="shared" si="7"/>
        <v>0</v>
      </c>
      <c r="T32" s="46">
        <f t="shared" si="8"/>
        <v>100</v>
      </c>
      <c r="U32" s="46">
        <f t="shared" si="9"/>
        <v>100</v>
      </c>
    </row>
    <row r="33" spans="1:21" x14ac:dyDescent="0.3">
      <c r="A33" s="45">
        <f>IF(COUNTIFS(Basicdata!$B$2:$B$2500,1,Basicdata!$D$2:$D$2500,Crops!$D$5,Basicdata!$H$2:$H$2500,Crops!$M24)&gt;0,Crops!$M24,"")</f>
        <v>23</v>
      </c>
      <c r="B33">
        <f>IF(A33="","",COUNTIFS(Basicdata!$B$2:$B$2500,1,Basicdata!$D$2:$D$2500,Crops!$D$5,Basicdata!$H$2:$H$2500,Crops!$M24))</f>
        <v>2</v>
      </c>
      <c r="C33">
        <f>IF(A33="","",COUNTIFS(Basicdata!$B$2:$B$2500,1,Basicdata!$D$2:$D$2500,Crops!$D$5,Basicdata!$H$2:$H$2500,Crops!$M24,Basicdata!$K$2:$K$2500,1,Basicdata!$AI$2:$AI$2500,0))</f>
        <v>0</v>
      </c>
      <c r="D33">
        <f>IF(A33="","",COUNTIFS(Basicdata!$B$2:$B$2500,1,Basicdata!$D$2:$D$2500,Crops!$D$5,Basicdata!$H$2:$H$2500,Crops!$M24,Basicdata!$K$2:$K$2500,2,Basicdata!$AI$2:$AI$2500,0))</f>
        <v>0</v>
      </c>
      <c r="E33">
        <f>IF(A33="","",COUNTIFS(Basicdata!$B$2:$B$2500,1,Basicdata!$D$2:$D$2500,Crops!$D$5,Basicdata!$H$2:$H$2500,Crops!$M24,Basicdata!$K$2:$K$2500,3,Basicdata!$AI$2:$AI$2500,0))</f>
        <v>2</v>
      </c>
      <c r="F33">
        <f t="shared" si="0"/>
        <v>2</v>
      </c>
      <c r="G33" s="46">
        <f t="shared" si="1"/>
        <v>0</v>
      </c>
      <c r="H33" s="46">
        <f t="shared" si="2"/>
        <v>0</v>
      </c>
      <c r="I33" s="46">
        <f t="shared" si="3"/>
        <v>100</v>
      </c>
      <c r="J33" s="46">
        <f t="shared" si="4"/>
        <v>100</v>
      </c>
      <c r="L33" s="45">
        <f>IF(COUNTIFS(Basicdata!$B$2:$B$2500,2,Basicdata!$D$2:$D$2500,Crops!$D$5,Basicdata!$H$2:$H$2500,Crops!$M24)&gt;0,Crops!$M24,"")</f>
        <v>23</v>
      </c>
      <c r="M33">
        <f>IF(L33="","",COUNTIFS(Basicdata!$B$2:$B$2500,2,Basicdata!$D$2:$D$2500,Crops!$D$5,Basicdata!$H$2:$H$2500,Crops!$M24))</f>
        <v>2</v>
      </c>
      <c r="N33">
        <f>IF(L33="","",COUNTIFS(Basicdata!$B$2:$B$2500,2,Basicdata!$D$2:$D$2500,Crops!$D$5,Basicdata!$H$2:$H$2500,Crops!$M24,Basicdata!$K$2:$K$2500,1,Basicdata!$AI$2:$AI$2500,0))</f>
        <v>0</v>
      </c>
      <c r="O33">
        <f>IF(L33="","",COUNTIFS(Basicdata!$B$2:$B$2500,2,Basicdata!$D$2:$D$2500,Crops!$D$5,Basicdata!$H$2:$H$2500,Crops!$M24,Basicdata!$K$2:$K$2500,2,Basicdata!$AI$2:$AI$2500,0))</f>
        <v>0</v>
      </c>
      <c r="P33">
        <f>IF(L33="","",COUNTIFS(Basicdata!$B$2:$B$2500,2,Basicdata!$D$2:$D$2500,Crops!$D$5,Basicdata!$H$2:$H$2500,Crops!$M24,Basicdata!$K$2:$K$2500,3,Basicdata!$AI$2:$AI$2500,0))</f>
        <v>2</v>
      </c>
      <c r="Q33">
        <f t="shared" si="5"/>
        <v>2</v>
      </c>
      <c r="R33" s="46">
        <f t="shared" si="6"/>
        <v>0</v>
      </c>
      <c r="S33" s="46">
        <f t="shared" si="7"/>
        <v>0</v>
      </c>
      <c r="T33" s="46">
        <f t="shared" si="8"/>
        <v>100</v>
      </c>
      <c r="U33" s="46">
        <f t="shared" si="9"/>
        <v>100</v>
      </c>
    </row>
    <row r="34" spans="1:21" x14ac:dyDescent="0.3">
      <c r="A34" s="45">
        <f>IF(COUNTIFS(Basicdata!$B$2:$B$2500,1,Basicdata!$D$2:$D$2500,Crops!$D$5,Basicdata!$H$2:$H$2500,Crops!$M25)&gt;0,Crops!$M25,"")</f>
        <v>24</v>
      </c>
      <c r="B34">
        <f>IF(A34="","",COUNTIFS(Basicdata!$B$2:$B$2500,1,Basicdata!$D$2:$D$2500,Crops!$D$5,Basicdata!$H$2:$H$2500,Crops!$M25))</f>
        <v>2</v>
      </c>
      <c r="C34">
        <f>IF(A34="","",COUNTIFS(Basicdata!$B$2:$B$2500,1,Basicdata!$D$2:$D$2500,Crops!$D$5,Basicdata!$H$2:$H$2500,Crops!$M25,Basicdata!$K$2:$K$2500,1,Basicdata!$AI$2:$AI$2500,0))</f>
        <v>0</v>
      </c>
      <c r="D34">
        <f>IF(A34="","",COUNTIFS(Basicdata!$B$2:$B$2500,1,Basicdata!$D$2:$D$2500,Crops!$D$5,Basicdata!$H$2:$H$2500,Crops!$M25,Basicdata!$K$2:$K$2500,2,Basicdata!$AI$2:$AI$2500,0))</f>
        <v>0</v>
      </c>
      <c r="E34">
        <f>IF(A34="","",COUNTIFS(Basicdata!$B$2:$B$2500,1,Basicdata!$D$2:$D$2500,Crops!$D$5,Basicdata!$H$2:$H$2500,Crops!$M25,Basicdata!$K$2:$K$2500,3,Basicdata!$AI$2:$AI$2500,0))</f>
        <v>2</v>
      </c>
      <c r="F34">
        <f t="shared" si="0"/>
        <v>2</v>
      </c>
      <c r="G34" s="46">
        <f t="shared" si="1"/>
        <v>0</v>
      </c>
      <c r="H34" s="46">
        <f t="shared" si="2"/>
        <v>0</v>
      </c>
      <c r="I34" s="46">
        <f t="shared" si="3"/>
        <v>100</v>
      </c>
      <c r="J34" s="46">
        <f t="shared" si="4"/>
        <v>100</v>
      </c>
      <c r="L34" s="45">
        <f>IF(COUNTIFS(Basicdata!$B$2:$B$2500,2,Basicdata!$D$2:$D$2500,Crops!$D$5,Basicdata!$H$2:$H$2500,Crops!$M25)&gt;0,Crops!$M25,"")</f>
        <v>24</v>
      </c>
      <c r="M34">
        <f>IF(L34="","",COUNTIFS(Basicdata!$B$2:$B$2500,2,Basicdata!$D$2:$D$2500,Crops!$D$5,Basicdata!$H$2:$H$2500,Crops!$M25))</f>
        <v>2</v>
      </c>
      <c r="N34">
        <f>IF(L34="","",COUNTIFS(Basicdata!$B$2:$B$2500,2,Basicdata!$D$2:$D$2500,Crops!$D$5,Basicdata!$H$2:$H$2500,Crops!$M25,Basicdata!$K$2:$K$2500,1,Basicdata!$AI$2:$AI$2500,0))</f>
        <v>0</v>
      </c>
      <c r="O34">
        <f>IF(L34="","",COUNTIFS(Basicdata!$B$2:$B$2500,2,Basicdata!$D$2:$D$2500,Crops!$D$5,Basicdata!$H$2:$H$2500,Crops!$M25,Basicdata!$K$2:$K$2500,2,Basicdata!$AI$2:$AI$2500,0))</f>
        <v>0</v>
      </c>
      <c r="P34">
        <f>IF(L34="","",COUNTIFS(Basicdata!$B$2:$B$2500,2,Basicdata!$D$2:$D$2500,Crops!$D$5,Basicdata!$H$2:$H$2500,Crops!$M25,Basicdata!$K$2:$K$2500,3,Basicdata!$AI$2:$AI$2500,0))</f>
        <v>2</v>
      </c>
      <c r="Q34">
        <f t="shared" si="5"/>
        <v>2</v>
      </c>
      <c r="R34" s="46">
        <f t="shared" si="6"/>
        <v>0</v>
      </c>
      <c r="S34" s="46">
        <f t="shared" si="7"/>
        <v>0</v>
      </c>
      <c r="T34" s="46">
        <f t="shared" si="8"/>
        <v>100</v>
      </c>
      <c r="U34" s="46">
        <f t="shared" si="9"/>
        <v>100</v>
      </c>
    </row>
    <row r="35" spans="1:21" x14ac:dyDescent="0.3">
      <c r="A35" s="45">
        <f>IF(COUNTIFS(Basicdata!$B$2:$B$2500,1,Basicdata!$D$2:$D$2500,Crops!$D$5,Basicdata!$H$2:$H$2500,Crops!$M26)&gt;0,Crops!$M26,"")</f>
        <v>25</v>
      </c>
      <c r="B35">
        <f>IF(A35="","",COUNTIFS(Basicdata!$B$2:$B$2500,1,Basicdata!$D$2:$D$2500,Crops!$D$5,Basicdata!$H$2:$H$2500,Crops!$M26))</f>
        <v>4</v>
      </c>
      <c r="C35">
        <f>IF(A35="","",COUNTIFS(Basicdata!$B$2:$B$2500,1,Basicdata!$D$2:$D$2500,Crops!$D$5,Basicdata!$H$2:$H$2500,Crops!$M26,Basicdata!$K$2:$K$2500,1,Basicdata!$AI$2:$AI$2500,0))</f>
        <v>0</v>
      </c>
      <c r="D35">
        <f>IF(A35="","",COUNTIFS(Basicdata!$B$2:$B$2500,1,Basicdata!$D$2:$D$2500,Crops!$D$5,Basicdata!$H$2:$H$2500,Crops!$M26,Basicdata!$K$2:$K$2500,2,Basicdata!$AI$2:$AI$2500,0))</f>
        <v>0</v>
      </c>
      <c r="E35">
        <f>IF(A35="","",COUNTIFS(Basicdata!$B$2:$B$2500,1,Basicdata!$D$2:$D$2500,Crops!$D$5,Basicdata!$H$2:$H$2500,Crops!$M26,Basicdata!$K$2:$K$2500,3,Basicdata!$AI$2:$AI$2500,0))</f>
        <v>4</v>
      </c>
      <c r="F35">
        <f t="shared" si="0"/>
        <v>4</v>
      </c>
      <c r="G35" s="46">
        <f t="shared" si="1"/>
        <v>0</v>
      </c>
      <c r="H35" s="46">
        <f t="shared" si="2"/>
        <v>0</v>
      </c>
      <c r="I35" s="46">
        <f t="shared" si="3"/>
        <v>100</v>
      </c>
      <c r="J35" s="46">
        <f t="shared" si="4"/>
        <v>100</v>
      </c>
      <c r="L35" s="45">
        <f>IF(COUNTIFS(Basicdata!$B$2:$B$2500,2,Basicdata!$D$2:$D$2500,Crops!$D$5,Basicdata!$H$2:$H$2500,Crops!$M26)&gt;0,Crops!$M26,"")</f>
        <v>25</v>
      </c>
      <c r="M35">
        <f>IF(L35="","",COUNTIFS(Basicdata!$B$2:$B$2500,2,Basicdata!$D$2:$D$2500,Crops!$D$5,Basicdata!$H$2:$H$2500,Crops!$M26))</f>
        <v>4</v>
      </c>
      <c r="N35">
        <f>IF(L35="","",COUNTIFS(Basicdata!$B$2:$B$2500,2,Basicdata!$D$2:$D$2500,Crops!$D$5,Basicdata!$H$2:$H$2500,Crops!$M26,Basicdata!$K$2:$K$2500,1,Basicdata!$AI$2:$AI$2500,0))</f>
        <v>0</v>
      </c>
      <c r="O35">
        <f>IF(L35="","",COUNTIFS(Basicdata!$B$2:$B$2500,2,Basicdata!$D$2:$D$2500,Crops!$D$5,Basicdata!$H$2:$H$2500,Crops!$M26,Basicdata!$K$2:$K$2500,2,Basicdata!$AI$2:$AI$2500,0))</f>
        <v>0</v>
      </c>
      <c r="P35">
        <f>IF(L35="","",COUNTIFS(Basicdata!$B$2:$B$2500,2,Basicdata!$D$2:$D$2500,Crops!$D$5,Basicdata!$H$2:$H$2500,Crops!$M26,Basicdata!$K$2:$K$2500,3,Basicdata!$AI$2:$AI$2500,0))</f>
        <v>4</v>
      </c>
      <c r="Q35">
        <f t="shared" si="5"/>
        <v>4</v>
      </c>
      <c r="R35" s="46">
        <f t="shared" si="6"/>
        <v>0</v>
      </c>
      <c r="S35" s="46">
        <f t="shared" si="7"/>
        <v>0</v>
      </c>
      <c r="T35" s="46">
        <f t="shared" si="8"/>
        <v>100</v>
      </c>
      <c r="U35" s="46">
        <f t="shared" si="9"/>
        <v>100</v>
      </c>
    </row>
    <row r="36" spans="1:21" x14ac:dyDescent="0.3">
      <c r="A36" s="45">
        <f>IF(COUNTIFS(Basicdata!$B$2:$B$2500,1,Basicdata!$D$2:$D$2500,Crops!$D$5,Basicdata!$H$2:$H$2500,Crops!$M27)&gt;0,Crops!$M27,"")</f>
        <v>26</v>
      </c>
      <c r="B36">
        <f>IF(A36="","",COUNTIFS(Basicdata!$B$2:$B$2500,1,Basicdata!$D$2:$D$2500,Crops!$D$5,Basicdata!$H$2:$H$2500,Crops!$M27))</f>
        <v>4</v>
      </c>
      <c r="C36">
        <f>IF(A36="","",COUNTIFS(Basicdata!$B$2:$B$2500,1,Basicdata!$D$2:$D$2500,Crops!$D$5,Basicdata!$H$2:$H$2500,Crops!$M27,Basicdata!$K$2:$K$2500,1,Basicdata!$AI$2:$AI$2500,0))</f>
        <v>0</v>
      </c>
      <c r="D36">
        <f>IF(A36="","",COUNTIFS(Basicdata!$B$2:$B$2500,1,Basicdata!$D$2:$D$2500,Crops!$D$5,Basicdata!$H$2:$H$2500,Crops!$M27,Basicdata!$K$2:$K$2500,2,Basicdata!$AI$2:$AI$2500,0))</f>
        <v>0</v>
      </c>
      <c r="E36">
        <f>IF(A36="","",COUNTIFS(Basicdata!$B$2:$B$2500,1,Basicdata!$D$2:$D$2500,Crops!$D$5,Basicdata!$H$2:$H$2500,Crops!$M27,Basicdata!$K$2:$K$2500,3,Basicdata!$AI$2:$AI$2500,0))</f>
        <v>4</v>
      </c>
      <c r="F36">
        <f t="shared" si="0"/>
        <v>4</v>
      </c>
      <c r="G36" s="46">
        <f t="shared" si="1"/>
        <v>0</v>
      </c>
      <c r="H36" s="46">
        <f t="shared" si="2"/>
        <v>0</v>
      </c>
      <c r="I36" s="46">
        <f t="shared" si="3"/>
        <v>100</v>
      </c>
      <c r="J36" s="46">
        <f t="shared" si="4"/>
        <v>100</v>
      </c>
      <c r="L36" s="45">
        <f>IF(COUNTIFS(Basicdata!$B$2:$B$2500,2,Basicdata!$D$2:$D$2500,Crops!$D$5,Basicdata!$H$2:$H$2500,Crops!$M27)&gt;0,Crops!$M27,"")</f>
        <v>26</v>
      </c>
      <c r="M36">
        <f>IF(L36="","",COUNTIFS(Basicdata!$B$2:$B$2500,2,Basicdata!$D$2:$D$2500,Crops!$D$5,Basicdata!$H$2:$H$2500,Crops!$M27))</f>
        <v>4</v>
      </c>
      <c r="N36">
        <f>IF(L36="","",COUNTIFS(Basicdata!$B$2:$B$2500,2,Basicdata!$D$2:$D$2500,Crops!$D$5,Basicdata!$H$2:$H$2500,Crops!$M27,Basicdata!$K$2:$K$2500,1,Basicdata!$AI$2:$AI$2500,0))</f>
        <v>0</v>
      </c>
      <c r="O36">
        <f>IF(L36="","",COUNTIFS(Basicdata!$B$2:$B$2500,2,Basicdata!$D$2:$D$2500,Crops!$D$5,Basicdata!$H$2:$H$2500,Crops!$M27,Basicdata!$K$2:$K$2500,2,Basicdata!$AI$2:$AI$2500,0))</f>
        <v>0</v>
      </c>
      <c r="P36">
        <f>IF(L36="","",COUNTIFS(Basicdata!$B$2:$B$2500,2,Basicdata!$D$2:$D$2500,Crops!$D$5,Basicdata!$H$2:$H$2500,Crops!$M27,Basicdata!$K$2:$K$2500,3,Basicdata!$AI$2:$AI$2500,0))</f>
        <v>4</v>
      </c>
      <c r="Q36">
        <f t="shared" si="5"/>
        <v>4</v>
      </c>
      <c r="R36" s="46">
        <f t="shared" si="6"/>
        <v>0</v>
      </c>
      <c r="S36" s="46">
        <f t="shared" si="7"/>
        <v>0</v>
      </c>
      <c r="T36" s="46">
        <f t="shared" si="8"/>
        <v>100</v>
      </c>
      <c r="U36" s="46">
        <f t="shared" si="9"/>
        <v>100</v>
      </c>
    </row>
    <row r="37" spans="1:21" x14ac:dyDescent="0.3">
      <c r="A37" s="45">
        <f>IF(COUNTIFS(Basicdata!$B$2:$B$2500,1,Basicdata!$D$2:$D$2500,Crops!$D$5,Basicdata!$H$2:$H$2500,Crops!$M28)&gt;0,Crops!$M28,"")</f>
        <v>27</v>
      </c>
      <c r="B37">
        <f>IF(A37="","",COUNTIFS(Basicdata!$B$2:$B$2500,1,Basicdata!$D$2:$D$2500,Crops!$D$5,Basicdata!$H$2:$H$2500,Crops!$M28))</f>
        <v>8</v>
      </c>
      <c r="C37">
        <f>IF(A37="","",COUNTIFS(Basicdata!$B$2:$B$2500,1,Basicdata!$D$2:$D$2500,Crops!$D$5,Basicdata!$H$2:$H$2500,Crops!$M28,Basicdata!$K$2:$K$2500,1,Basicdata!$AI$2:$AI$2500,0))</f>
        <v>0</v>
      </c>
      <c r="D37">
        <f>IF(A37="","",COUNTIFS(Basicdata!$B$2:$B$2500,1,Basicdata!$D$2:$D$2500,Crops!$D$5,Basicdata!$H$2:$H$2500,Crops!$M28,Basicdata!$K$2:$K$2500,2,Basicdata!$AI$2:$AI$2500,0))</f>
        <v>0</v>
      </c>
      <c r="E37">
        <f>IF(A37="","",COUNTIFS(Basicdata!$B$2:$B$2500,1,Basicdata!$D$2:$D$2500,Crops!$D$5,Basicdata!$H$2:$H$2500,Crops!$M28,Basicdata!$K$2:$K$2500,3,Basicdata!$AI$2:$AI$2500,0))</f>
        <v>8</v>
      </c>
      <c r="F37">
        <f t="shared" si="0"/>
        <v>8</v>
      </c>
      <c r="G37" s="46">
        <f t="shared" si="1"/>
        <v>0</v>
      </c>
      <c r="H37" s="46">
        <f t="shared" si="2"/>
        <v>0</v>
      </c>
      <c r="I37" s="46">
        <f t="shared" si="3"/>
        <v>100</v>
      </c>
      <c r="J37" s="46">
        <f t="shared" si="4"/>
        <v>100</v>
      </c>
      <c r="L37" s="45">
        <f>IF(COUNTIFS(Basicdata!$B$2:$B$2500,2,Basicdata!$D$2:$D$2500,Crops!$D$5,Basicdata!$H$2:$H$2500,Crops!$M28)&gt;0,Crops!$M28,"")</f>
        <v>27</v>
      </c>
      <c r="M37">
        <f>IF(L37="","",COUNTIFS(Basicdata!$B$2:$B$2500,2,Basicdata!$D$2:$D$2500,Crops!$D$5,Basicdata!$H$2:$H$2500,Crops!$M28))</f>
        <v>8</v>
      </c>
      <c r="N37">
        <f>IF(L37="","",COUNTIFS(Basicdata!$B$2:$B$2500,2,Basicdata!$D$2:$D$2500,Crops!$D$5,Basicdata!$H$2:$H$2500,Crops!$M28,Basicdata!$K$2:$K$2500,1,Basicdata!$AI$2:$AI$2500,0))</f>
        <v>0</v>
      </c>
      <c r="O37">
        <f>IF(L37="","",COUNTIFS(Basicdata!$B$2:$B$2500,2,Basicdata!$D$2:$D$2500,Crops!$D$5,Basicdata!$H$2:$H$2500,Crops!$M28,Basicdata!$K$2:$K$2500,2,Basicdata!$AI$2:$AI$2500,0))</f>
        <v>0</v>
      </c>
      <c r="P37">
        <f>IF(L37="","",COUNTIFS(Basicdata!$B$2:$B$2500,2,Basicdata!$D$2:$D$2500,Crops!$D$5,Basicdata!$H$2:$H$2500,Crops!$M28,Basicdata!$K$2:$K$2500,3,Basicdata!$AI$2:$AI$2500,0))</f>
        <v>7</v>
      </c>
      <c r="Q37">
        <f t="shared" si="5"/>
        <v>7</v>
      </c>
      <c r="R37" s="46">
        <f t="shared" si="6"/>
        <v>0</v>
      </c>
      <c r="S37" s="46">
        <f t="shared" si="7"/>
        <v>0</v>
      </c>
      <c r="T37" s="46">
        <f t="shared" si="8"/>
        <v>87.5</v>
      </c>
      <c r="U37" s="46">
        <f t="shared" si="9"/>
        <v>87.5</v>
      </c>
    </row>
    <row r="38" spans="1:21" x14ac:dyDescent="0.3">
      <c r="A38" s="45">
        <f>IF(COUNTIFS(Basicdata!$B$2:$B$2500,1,Basicdata!$D$2:$D$2500,Crops!$D$5,Basicdata!$H$2:$H$2500,Crops!$M29)&gt;0,Crops!$M29,"")</f>
        <v>28</v>
      </c>
      <c r="B38">
        <f>IF(A38="","",COUNTIFS(Basicdata!$B$2:$B$2500,1,Basicdata!$D$2:$D$2500,Crops!$D$5,Basicdata!$H$2:$H$2500,Crops!$M29))</f>
        <v>6</v>
      </c>
      <c r="C38">
        <f>IF(A38="","",COUNTIFS(Basicdata!$B$2:$B$2500,1,Basicdata!$D$2:$D$2500,Crops!$D$5,Basicdata!$H$2:$H$2500,Crops!$M29,Basicdata!$K$2:$K$2500,1,Basicdata!$AI$2:$AI$2500,0))</f>
        <v>0</v>
      </c>
      <c r="D38">
        <f>IF(A38="","",COUNTIFS(Basicdata!$B$2:$B$2500,1,Basicdata!$D$2:$D$2500,Crops!$D$5,Basicdata!$H$2:$H$2500,Crops!$M29,Basicdata!$K$2:$K$2500,2,Basicdata!$AI$2:$AI$2500,0))</f>
        <v>0</v>
      </c>
      <c r="E38">
        <f>IF(A38="","",COUNTIFS(Basicdata!$B$2:$B$2500,1,Basicdata!$D$2:$D$2500,Crops!$D$5,Basicdata!$H$2:$H$2500,Crops!$M29,Basicdata!$K$2:$K$2500,3,Basicdata!$AI$2:$AI$2500,0))</f>
        <v>6</v>
      </c>
      <c r="F38">
        <f t="shared" si="0"/>
        <v>6</v>
      </c>
      <c r="G38" s="46">
        <f t="shared" si="1"/>
        <v>0</v>
      </c>
      <c r="H38" s="46">
        <f t="shared" si="2"/>
        <v>0</v>
      </c>
      <c r="I38" s="46">
        <f t="shared" si="3"/>
        <v>100</v>
      </c>
      <c r="J38" s="46">
        <f t="shared" si="4"/>
        <v>100</v>
      </c>
      <c r="L38" s="45">
        <f>IF(COUNTIFS(Basicdata!$B$2:$B$2500,2,Basicdata!$D$2:$D$2500,Crops!$D$5,Basicdata!$H$2:$H$2500,Crops!$M29)&gt;0,Crops!$M29,"")</f>
        <v>28</v>
      </c>
      <c r="M38">
        <f>IF(L38="","",COUNTIFS(Basicdata!$B$2:$B$2500,2,Basicdata!$D$2:$D$2500,Crops!$D$5,Basicdata!$H$2:$H$2500,Crops!$M29))</f>
        <v>6</v>
      </c>
      <c r="N38">
        <f>IF(L38="","",COUNTIFS(Basicdata!$B$2:$B$2500,2,Basicdata!$D$2:$D$2500,Crops!$D$5,Basicdata!$H$2:$H$2500,Crops!$M29,Basicdata!$K$2:$K$2500,1,Basicdata!$AI$2:$AI$2500,0))</f>
        <v>0</v>
      </c>
      <c r="O38">
        <f>IF(L38="","",COUNTIFS(Basicdata!$B$2:$B$2500,2,Basicdata!$D$2:$D$2500,Crops!$D$5,Basicdata!$H$2:$H$2500,Crops!$M29,Basicdata!$K$2:$K$2500,2,Basicdata!$AI$2:$AI$2500,0))</f>
        <v>0</v>
      </c>
      <c r="P38">
        <f>IF(L38="","",COUNTIFS(Basicdata!$B$2:$B$2500,2,Basicdata!$D$2:$D$2500,Crops!$D$5,Basicdata!$H$2:$H$2500,Crops!$M29,Basicdata!$K$2:$K$2500,3,Basicdata!$AI$2:$AI$2500,0))</f>
        <v>6</v>
      </c>
      <c r="Q38">
        <f t="shared" si="5"/>
        <v>6</v>
      </c>
      <c r="R38" s="46">
        <f t="shared" si="6"/>
        <v>0</v>
      </c>
      <c r="S38" s="46">
        <f t="shared" si="7"/>
        <v>0</v>
      </c>
      <c r="T38" s="46">
        <f t="shared" si="8"/>
        <v>100</v>
      </c>
      <c r="U38" s="46">
        <f t="shared" si="9"/>
        <v>100</v>
      </c>
    </row>
    <row r="39" spans="1:21" x14ac:dyDescent="0.3">
      <c r="A39" s="45">
        <f>IF(COUNTIFS(Basicdata!$B$2:$B$2500,1,Basicdata!$D$2:$D$2500,Crops!$D$5,Basicdata!$H$2:$H$2500,Crops!$M30)&gt;0,Crops!$M30,"")</f>
        <v>29</v>
      </c>
      <c r="B39">
        <f>IF(A39="","",COUNTIFS(Basicdata!$B$2:$B$2500,1,Basicdata!$D$2:$D$2500,Crops!$D$5,Basicdata!$H$2:$H$2500,Crops!$M30))</f>
        <v>8</v>
      </c>
      <c r="C39">
        <f>IF(A39="","",COUNTIFS(Basicdata!$B$2:$B$2500,1,Basicdata!$D$2:$D$2500,Crops!$D$5,Basicdata!$H$2:$H$2500,Crops!$M30,Basicdata!$K$2:$K$2500,1,Basicdata!$AI$2:$AI$2500,0))</f>
        <v>0</v>
      </c>
      <c r="D39">
        <f>IF(A39="","",COUNTIFS(Basicdata!$B$2:$B$2500,1,Basicdata!$D$2:$D$2500,Crops!$D$5,Basicdata!$H$2:$H$2500,Crops!$M30,Basicdata!$K$2:$K$2500,2,Basicdata!$AI$2:$AI$2500,0))</f>
        <v>0</v>
      </c>
      <c r="E39">
        <f>IF(A39="","",COUNTIFS(Basicdata!$B$2:$B$2500,1,Basicdata!$D$2:$D$2500,Crops!$D$5,Basicdata!$H$2:$H$2500,Crops!$M30,Basicdata!$K$2:$K$2500,3,Basicdata!$AI$2:$AI$2500,0))</f>
        <v>8</v>
      </c>
      <c r="F39">
        <f t="shared" si="0"/>
        <v>8</v>
      </c>
      <c r="G39" s="46">
        <f t="shared" si="1"/>
        <v>0</v>
      </c>
      <c r="H39" s="46">
        <f t="shared" si="2"/>
        <v>0</v>
      </c>
      <c r="I39" s="46">
        <f t="shared" si="3"/>
        <v>100</v>
      </c>
      <c r="J39" s="46">
        <f t="shared" si="4"/>
        <v>100</v>
      </c>
      <c r="L39" s="45">
        <f>IF(COUNTIFS(Basicdata!$B$2:$B$2500,2,Basicdata!$D$2:$D$2500,Crops!$D$5,Basicdata!$H$2:$H$2500,Crops!$M30)&gt;0,Crops!$M30,"")</f>
        <v>29</v>
      </c>
      <c r="M39">
        <f>IF(L39="","",COUNTIFS(Basicdata!$B$2:$B$2500,2,Basicdata!$D$2:$D$2500,Crops!$D$5,Basicdata!$H$2:$H$2500,Crops!$M30))</f>
        <v>8</v>
      </c>
      <c r="N39">
        <f>IF(L39="","",COUNTIFS(Basicdata!$B$2:$B$2500,2,Basicdata!$D$2:$D$2500,Crops!$D$5,Basicdata!$H$2:$H$2500,Crops!$M30,Basicdata!$K$2:$K$2500,1,Basicdata!$AI$2:$AI$2500,0))</f>
        <v>0</v>
      </c>
      <c r="O39">
        <f>IF(L39="","",COUNTIFS(Basicdata!$B$2:$B$2500,2,Basicdata!$D$2:$D$2500,Crops!$D$5,Basicdata!$H$2:$H$2500,Crops!$M30,Basicdata!$K$2:$K$2500,2,Basicdata!$AI$2:$AI$2500,0))</f>
        <v>0</v>
      </c>
      <c r="P39">
        <f>IF(L39="","",COUNTIFS(Basicdata!$B$2:$B$2500,2,Basicdata!$D$2:$D$2500,Crops!$D$5,Basicdata!$H$2:$H$2500,Crops!$M30,Basicdata!$K$2:$K$2500,3,Basicdata!$AI$2:$AI$2500,0))</f>
        <v>8</v>
      </c>
      <c r="Q39">
        <f t="shared" si="5"/>
        <v>8</v>
      </c>
      <c r="R39" s="46">
        <f t="shared" si="6"/>
        <v>0</v>
      </c>
      <c r="S39" s="46">
        <f t="shared" si="7"/>
        <v>0</v>
      </c>
      <c r="T39" s="46">
        <f t="shared" si="8"/>
        <v>100</v>
      </c>
      <c r="U39" s="46">
        <f t="shared" si="9"/>
        <v>100</v>
      </c>
    </row>
    <row r="40" spans="1:21" x14ac:dyDescent="0.3">
      <c r="A40" s="45">
        <f>IF(COUNTIFS(Basicdata!$B$2:$B$2500,1,Basicdata!$D$2:$D$2500,Crops!$D$5,Basicdata!$H$2:$H$2500,Crops!$M31)&gt;0,Crops!$M31,"")</f>
        <v>30</v>
      </c>
      <c r="B40">
        <f>IF(A40="","",COUNTIFS(Basicdata!$B$2:$B$2500,1,Basicdata!$D$2:$D$2500,Crops!$D$5,Basicdata!$H$2:$H$2500,Crops!$M31))</f>
        <v>7</v>
      </c>
      <c r="C40">
        <f>IF(A40="","",COUNTIFS(Basicdata!$B$2:$B$2500,1,Basicdata!$D$2:$D$2500,Crops!$D$5,Basicdata!$H$2:$H$2500,Crops!$M31,Basicdata!$K$2:$K$2500,1,Basicdata!$AI$2:$AI$2500,0))</f>
        <v>0</v>
      </c>
      <c r="D40">
        <f>IF(A40="","",COUNTIFS(Basicdata!$B$2:$B$2500,1,Basicdata!$D$2:$D$2500,Crops!$D$5,Basicdata!$H$2:$H$2500,Crops!$M31,Basicdata!$K$2:$K$2500,2,Basicdata!$AI$2:$AI$2500,0))</f>
        <v>0</v>
      </c>
      <c r="E40">
        <f>IF(A40="","",COUNTIFS(Basicdata!$B$2:$B$2500,1,Basicdata!$D$2:$D$2500,Crops!$D$5,Basicdata!$H$2:$H$2500,Crops!$M31,Basicdata!$K$2:$K$2500,3,Basicdata!$AI$2:$AI$2500,0))</f>
        <v>7</v>
      </c>
      <c r="F40">
        <f t="shared" si="0"/>
        <v>7</v>
      </c>
      <c r="G40" s="46">
        <f t="shared" si="1"/>
        <v>0</v>
      </c>
      <c r="H40" s="46">
        <f t="shared" si="2"/>
        <v>0</v>
      </c>
      <c r="I40" s="46">
        <f t="shared" si="3"/>
        <v>100</v>
      </c>
      <c r="J40" s="46">
        <f t="shared" si="4"/>
        <v>100</v>
      </c>
      <c r="L40" s="45">
        <f>IF(COUNTIFS(Basicdata!$B$2:$B$2500,2,Basicdata!$D$2:$D$2500,Crops!$D$5,Basicdata!$H$2:$H$2500,Crops!$M31)&gt;0,Crops!$M31,"")</f>
        <v>30</v>
      </c>
      <c r="M40">
        <f>IF(L40="","",COUNTIFS(Basicdata!$B$2:$B$2500,2,Basicdata!$D$2:$D$2500,Crops!$D$5,Basicdata!$H$2:$H$2500,Crops!$M31))</f>
        <v>7</v>
      </c>
      <c r="N40">
        <f>IF(L40="","",COUNTIFS(Basicdata!$B$2:$B$2500,2,Basicdata!$D$2:$D$2500,Crops!$D$5,Basicdata!$H$2:$H$2500,Crops!$M31,Basicdata!$K$2:$K$2500,1,Basicdata!$AI$2:$AI$2500,0))</f>
        <v>0</v>
      </c>
      <c r="O40">
        <f>IF(L40="","",COUNTIFS(Basicdata!$B$2:$B$2500,2,Basicdata!$D$2:$D$2500,Crops!$D$5,Basicdata!$H$2:$H$2500,Crops!$M31,Basicdata!$K$2:$K$2500,2,Basicdata!$AI$2:$AI$2500,0))</f>
        <v>0</v>
      </c>
      <c r="P40">
        <f>IF(L40="","",COUNTIFS(Basicdata!$B$2:$B$2500,2,Basicdata!$D$2:$D$2500,Crops!$D$5,Basicdata!$H$2:$H$2500,Crops!$M31,Basicdata!$K$2:$K$2500,3,Basicdata!$AI$2:$AI$2500,0))</f>
        <v>7</v>
      </c>
      <c r="Q40">
        <f t="shared" si="5"/>
        <v>7</v>
      </c>
      <c r="R40" s="46">
        <f t="shared" si="6"/>
        <v>0</v>
      </c>
      <c r="S40" s="46">
        <f t="shared" si="7"/>
        <v>0</v>
      </c>
      <c r="T40" s="46">
        <f t="shared" si="8"/>
        <v>100</v>
      </c>
      <c r="U40" s="46">
        <f t="shared" si="9"/>
        <v>100</v>
      </c>
    </row>
    <row r="41" spans="1:21" x14ac:dyDescent="0.3">
      <c r="A41" s="45">
        <f>IF(COUNTIFS(Basicdata!$B$2:$B$2500,1,Basicdata!$D$2:$D$2500,Crops!$D$5,Basicdata!$H$2:$H$2500,Crops!$M32)&gt;0,Crops!$M32,"")</f>
        <v>31</v>
      </c>
      <c r="B41">
        <f>IF(A41="","",COUNTIFS(Basicdata!$B$2:$B$2500,1,Basicdata!$D$2:$D$2500,Crops!$D$5,Basicdata!$H$2:$H$2500,Crops!$M32))</f>
        <v>8</v>
      </c>
      <c r="C41">
        <f>IF(A41="","",COUNTIFS(Basicdata!$B$2:$B$2500,1,Basicdata!$D$2:$D$2500,Crops!$D$5,Basicdata!$H$2:$H$2500,Crops!$M32,Basicdata!$K$2:$K$2500,1,Basicdata!$AI$2:$AI$2500,0))</f>
        <v>0</v>
      </c>
      <c r="D41">
        <f>IF(A41="","",COUNTIFS(Basicdata!$B$2:$B$2500,1,Basicdata!$D$2:$D$2500,Crops!$D$5,Basicdata!$H$2:$H$2500,Crops!$M32,Basicdata!$K$2:$K$2500,2,Basicdata!$AI$2:$AI$2500,0))</f>
        <v>0</v>
      </c>
      <c r="E41">
        <f>IF(A41="","",COUNTIFS(Basicdata!$B$2:$B$2500,1,Basicdata!$D$2:$D$2500,Crops!$D$5,Basicdata!$H$2:$H$2500,Crops!$M32,Basicdata!$K$2:$K$2500,3,Basicdata!$AI$2:$AI$2500,0))</f>
        <v>8</v>
      </c>
      <c r="F41">
        <f t="shared" si="0"/>
        <v>8</v>
      </c>
      <c r="G41" s="46">
        <f t="shared" si="1"/>
        <v>0</v>
      </c>
      <c r="H41" s="46">
        <f t="shared" si="2"/>
        <v>0</v>
      </c>
      <c r="I41" s="46">
        <f t="shared" si="3"/>
        <v>100</v>
      </c>
      <c r="J41" s="46">
        <f t="shared" si="4"/>
        <v>100</v>
      </c>
      <c r="L41" s="45">
        <f>IF(COUNTIFS(Basicdata!$B$2:$B$2500,2,Basicdata!$D$2:$D$2500,Crops!$D$5,Basicdata!$H$2:$H$2500,Crops!$M32)&gt;0,Crops!$M32,"")</f>
        <v>31</v>
      </c>
      <c r="M41">
        <f>IF(L41="","",COUNTIFS(Basicdata!$B$2:$B$2500,2,Basicdata!$D$2:$D$2500,Crops!$D$5,Basicdata!$H$2:$H$2500,Crops!$M32))</f>
        <v>8</v>
      </c>
      <c r="N41">
        <f>IF(L41="","",COUNTIFS(Basicdata!$B$2:$B$2500,2,Basicdata!$D$2:$D$2500,Crops!$D$5,Basicdata!$H$2:$H$2500,Crops!$M32,Basicdata!$K$2:$K$2500,1,Basicdata!$AI$2:$AI$2500,0))</f>
        <v>0</v>
      </c>
      <c r="O41">
        <f>IF(L41="","",COUNTIFS(Basicdata!$B$2:$B$2500,2,Basicdata!$D$2:$D$2500,Crops!$D$5,Basicdata!$H$2:$H$2500,Crops!$M32,Basicdata!$K$2:$K$2500,2,Basicdata!$AI$2:$AI$2500,0))</f>
        <v>0</v>
      </c>
      <c r="P41">
        <f>IF(L41="","",COUNTIFS(Basicdata!$B$2:$B$2500,2,Basicdata!$D$2:$D$2500,Crops!$D$5,Basicdata!$H$2:$H$2500,Crops!$M32,Basicdata!$K$2:$K$2500,3,Basicdata!$AI$2:$AI$2500,0))</f>
        <v>8</v>
      </c>
      <c r="Q41">
        <f t="shared" si="5"/>
        <v>8</v>
      </c>
      <c r="R41" s="46">
        <f t="shared" si="6"/>
        <v>0</v>
      </c>
      <c r="S41" s="46">
        <f t="shared" si="7"/>
        <v>0</v>
      </c>
      <c r="T41" s="46">
        <f t="shared" si="8"/>
        <v>100</v>
      </c>
      <c r="U41" s="46">
        <f t="shared" si="9"/>
        <v>100</v>
      </c>
    </row>
    <row r="42" spans="1:21" x14ac:dyDescent="0.3">
      <c r="A42" s="45">
        <f>IF(COUNTIFS(Basicdata!$B$2:$B$2500,1,Basicdata!$D$2:$D$2500,Crops!$D$5,Basicdata!$H$2:$H$2500,Crops!$M33)&gt;0,Crops!$M33,"")</f>
        <v>32</v>
      </c>
      <c r="B42">
        <f>IF(A42="","",COUNTIFS(Basicdata!$B$2:$B$2500,1,Basicdata!$D$2:$D$2500,Crops!$D$5,Basicdata!$H$2:$H$2500,Crops!$M33))</f>
        <v>4</v>
      </c>
      <c r="C42">
        <f>IF(A42="","",COUNTIFS(Basicdata!$B$2:$B$2500,1,Basicdata!$D$2:$D$2500,Crops!$D$5,Basicdata!$H$2:$H$2500,Crops!$M33,Basicdata!$K$2:$K$2500,1,Basicdata!$AI$2:$AI$2500,0))</f>
        <v>0</v>
      </c>
      <c r="D42">
        <f>IF(A42="","",COUNTIFS(Basicdata!$B$2:$B$2500,1,Basicdata!$D$2:$D$2500,Crops!$D$5,Basicdata!$H$2:$H$2500,Crops!$M33,Basicdata!$K$2:$K$2500,2,Basicdata!$AI$2:$AI$2500,0))</f>
        <v>0</v>
      </c>
      <c r="E42">
        <f>IF(A42="","",COUNTIFS(Basicdata!$B$2:$B$2500,1,Basicdata!$D$2:$D$2500,Crops!$D$5,Basicdata!$H$2:$H$2500,Crops!$M33,Basicdata!$K$2:$K$2500,3,Basicdata!$AI$2:$AI$2500,0))</f>
        <v>4</v>
      </c>
      <c r="F42">
        <f t="shared" si="0"/>
        <v>4</v>
      </c>
      <c r="G42" s="46">
        <f t="shared" si="1"/>
        <v>0</v>
      </c>
      <c r="H42" s="46">
        <f t="shared" si="2"/>
        <v>0</v>
      </c>
      <c r="I42" s="46">
        <f t="shared" si="3"/>
        <v>100</v>
      </c>
      <c r="J42" s="46">
        <f t="shared" si="4"/>
        <v>100</v>
      </c>
      <c r="L42" s="45">
        <f>IF(COUNTIFS(Basicdata!$B$2:$B$2500,2,Basicdata!$D$2:$D$2500,Crops!$D$5,Basicdata!$H$2:$H$2500,Crops!$M33)&gt;0,Crops!$M33,"")</f>
        <v>32</v>
      </c>
      <c r="M42">
        <f>IF(L42="","",COUNTIFS(Basicdata!$B$2:$B$2500,2,Basicdata!$D$2:$D$2500,Crops!$D$5,Basicdata!$H$2:$H$2500,Crops!$M33))</f>
        <v>4</v>
      </c>
      <c r="N42">
        <f>IF(L42="","",COUNTIFS(Basicdata!$B$2:$B$2500,2,Basicdata!$D$2:$D$2500,Crops!$D$5,Basicdata!$H$2:$H$2500,Crops!$M33,Basicdata!$K$2:$K$2500,1,Basicdata!$AI$2:$AI$2500,0))</f>
        <v>0</v>
      </c>
      <c r="O42">
        <f>IF(L42="","",COUNTIFS(Basicdata!$B$2:$B$2500,2,Basicdata!$D$2:$D$2500,Crops!$D$5,Basicdata!$H$2:$H$2500,Crops!$M33,Basicdata!$K$2:$K$2500,2,Basicdata!$AI$2:$AI$2500,0))</f>
        <v>0</v>
      </c>
      <c r="P42">
        <f>IF(L42="","",COUNTIFS(Basicdata!$B$2:$B$2500,2,Basicdata!$D$2:$D$2500,Crops!$D$5,Basicdata!$H$2:$H$2500,Crops!$M33,Basicdata!$K$2:$K$2500,3,Basicdata!$AI$2:$AI$2500,0))</f>
        <v>4</v>
      </c>
      <c r="Q42">
        <f t="shared" si="5"/>
        <v>4</v>
      </c>
      <c r="R42" s="46">
        <f t="shared" si="6"/>
        <v>0</v>
      </c>
      <c r="S42" s="46">
        <f t="shared" si="7"/>
        <v>0</v>
      </c>
      <c r="T42" s="46">
        <f t="shared" si="8"/>
        <v>100</v>
      </c>
      <c r="U42" s="46">
        <f t="shared" si="9"/>
        <v>100</v>
      </c>
    </row>
    <row r="43" spans="1:21" x14ac:dyDescent="0.3">
      <c r="A43" s="45">
        <f>IF(COUNTIFS(Basicdata!$B$2:$B$2500,1,Basicdata!$D$2:$D$2500,Crops!$D$5,Basicdata!$H$2:$H$2500,Crops!$M34)&gt;0,Crops!$M34,"")</f>
        <v>33</v>
      </c>
      <c r="B43">
        <f>IF(A43="","",COUNTIFS(Basicdata!$B$2:$B$2500,1,Basicdata!$D$2:$D$2500,Crops!$D$5,Basicdata!$H$2:$H$2500,Crops!$M34))</f>
        <v>11</v>
      </c>
      <c r="C43">
        <f>IF(A43="","",COUNTIFS(Basicdata!$B$2:$B$2500,1,Basicdata!$D$2:$D$2500,Crops!$D$5,Basicdata!$H$2:$H$2500,Crops!$M34,Basicdata!$K$2:$K$2500,1,Basicdata!$AI$2:$AI$2500,0))</f>
        <v>0</v>
      </c>
      <c r="D43">
        <f>IF(A43="","",COUNTIFS(Basicdata!$B$2:$B$2500,1,Basicdata!$D$2:$D$2500,Crops!$D$5,Basicdata!$H$2:$H$2500,Crops!$M34,Basicdata!$K$2:$K$2500,2,Basicdata!$AI$2:$AI$2500,0))</f>
        <v>0</v>
      </c>
      <c r="E43">
        <f>IF(A43="","",COUNTIFS(Basicdata!$B$2:$B$2500,1,Basicdata!$D$2:$D$2500,Crops!$D$5,Basicdata!$H$2:$H$2500,Crops!$M34,Basicdata!$K$2:$K$2500,3,Basicdata!$AI$2:$AI$2500,0))</f>
        <v>11</v>
      </c>
      <c r="F43">
        <f t="shared" si="0"/>
        <v>11</v>
      </c>
      <c r="G43" s="46">
        <f t="shared" si="1"/>
        <v>0</v>
      </c>
      <c r="H43" s="46">
        <f t="shared" si="2"/>
        <v>0</v>
      </c>
      <c r="I43" s="46">
        <f t="shared" si="3"/>
        <v>100</v>
      </c>
      <c r="J43" s="46">
        <f t="shared" si="4"/>
        <v>100</v>
      </c>
      <c r="L43" s="45">
        <f>IF(COUNTIFS(Basicdata!$B$2:$B$2500,2,Basicdata!$D$2:$D$2500,Crops!$D$5,Basicdata!$H$2:$H$2500,Crops!$M34)&gt;0,Crops!$M34,"")</f>
        <v>33</v>
      </c>
      <c r="M43">
        <f>IF(L43="","",COUNTIFS(Basicdata!$B$2:$B$2500,2,Basicdata!$D$2:$D$2500,Crops!$D$5,Basicdata!$H$2:$H$2500,Crops!$M34))</f>
        <v>11</v>
      </c>
      <c r="N43">
        <f>IF(L43="","",COUNTIFS(Basicdata!$B$2:$B$2500,2,Basicdata!$D$2:$D$2500,Crops!$D$5,Basicdata!$H$2:$H$2500,Crops!$M34,Basicdata!$K$2:$K$2500,1,Basicdata!$AI$2:$AI$2500,0))</f>
        <v>0</v>
      </c>
      <c r="O43">
        <f>IF(L43="","",COUNTIFS(Basicdata!$B$2:$B$2500,2,Basicdata!$D$2:$D$2500,Crops!$D$5,Basicdata!$H$2:$H$2500,Crops!$M34,Basicdata!$K$2:$K$2500,2,Basicdata!$AI$2:$AI$2500,0))</f>
        <v>0</v>
      </c>
      <c r="P43">
        <f>IF(L43="","",COUNTIFS(Basicdata!$B$2:$B$2500,2,Basicdata!$D$2:$D$2500,Crops!$D$5,Basicdata!$H$2:$H$2500,Crops!$M34,Basicdata!$K$2:$K$2500,3,Basicdata!$AI$2:$AI$2500,0))</f>
        <v>11</v>
      </c>
      <c r="Q43">
        <f t="shared" si="5"/>
        <v>11</v>
      </c>
      <c r="R43" s="46">
        <f t="shared" si="6"/>
        <v>0</v>
      </c>
      <c r="S43" s="46">
        <f t="shared" si="7"/>
        <v>0</v>
      </c>
      <c r="T43" s="46">
        <f t="shared" si="8"/>
        <v>100</v>
      </c>
      <c r="U43" s="46">
        <f t="shared" si="9"/>
        <v>100</v>
      </c>
    </row>
    <row r="44" spans="1:21" x14ac:dyDescent="0.3">
      <c r="A44" s="45" t="str">
        <f>IF(COUNTIFS(Basicdata!$B$2:$B$2500,1,Basicdata!$D$2:$D$2500,Crops!$D$5,Basicdata!$H$2:$H$2500,Crops!$M35)&gt;0,Crops!$M35,"")</f>
        <v/>
      </c>
      <c r="B44" t="str">
        <f>IF(A44="","",COUNTIFS(Basicdata!$B$2:$B$2500,1,Basicdata!$D$2:$D$2500,Crops!$D$5,Basicdata!$H$2:$H$2500,Crops!$M35))</f>
        <v/>
      </c>
      <c r="C44" t="str">
        <f>IF(A44="","",COUNTIFS(Basicdata!$B$2:$B$2500,1,Basicdata!$D$2:$D$2500,Crops!$D$5,Basicdata!$H$2:$H$2500,Crops!$M35,Basicdata!$K$2:$K$2500,1,Basicdata!$AI$2:$AI$2500,0))</f>
        <v/>
      </c>
      <c r="D44" t="str">
        <f>IF(A44="","",COUNTIFS(Basicdata!$B$2:$B$2500,1,Basicdata!$D$2:$D$2500,Crops!$D$5,Basicdata!$H$2:$H$2500,Crops!$M35,Basicdata!$K$2:$K$2500,2,Basicdata!$AI$2:$AI$2500,0))</f>
        <v/>
      </c>
      <c r="E44" t="str">
        <f>IF(A44="","",COUNTIFS(Basicdata!$B$2:$B$2500,1,Basicdata!$D$2:$D$2500,Crops!$D$5,Basicdata!$H$2:$H$2500,Crops!$M35,Basicdata!$K$2:$K$2500,3,Basicdata!$AI$2:$AI$2500,0))</f>
        <v/>
      </c>
      <c r="F44" t="str">
        <f t="shared" si="0"/>
        <v/>
      </c>
      <c r="G44" s="46" t="str">
        <f t="shared" si="1"/>
        <v/>
      </c>
      <c r="H44" s="46" t="str">
        <f t="shared" si="2"/>
        <v/>
      </c>
      <c r="I44" s="46" t="str">
        <f t="shared" si="3"/>
        <v/>
      </c>
      <c r="J44" s="46" t="str">
        <f t="shared" si="4"/>
        <v/>
      </c>
      <c r="L44" s="45" t="str">
        <f>IF(COUNTIFS(Basicdata!$B$2:$B$2500,2,Basicdata!$D$2:$D$2500,Crops!$D$5,Basicdata!$H$2:$H$2500,Crops!$M35)&gt;0,Crops!$M35,"")</f>
        <v/>
      </c>
      <c r="M44" t="str">
        <f>IF(L44="","",COUNTIFS(Basicdata!$B$2:$B$2500,2,Basicdata!$D$2:$D$2500,Crops!$D$5,Basicdata!$H$2:$H$2500,Crops!$M35))</f>
        <v/>
      </c>
      <c r="N44" t="str">
        <f>IF(L44="","",COUNTIFS(Basicdata!$B$2:$B$2500,2,Basicdata!$D$2:$D$2500,Crops!$D$5,Basicdata!$H$2:$H$2500,Crops!$M35,Basicdata!$K$2:$K$2500,1,Basicdata!$AI$2:$AI$2500,0))</f>
        <v/>
      </c>
      <c r="O44" t="str">
        <f>IF(L44="","",COUNTIFS(Basicdata!$B$2:$B$2500,2,Basicdata!$D$2:$D$2500,Crops!$D$5,Basicdata!$H$2:$H$2500,Crops!$M35,Basicdata!$K$2:$K$2500,2,Basicdata!$AI$2:$AI$2500,0))</f>
        <v/>
      </c>
      <c r="P44" t="str">
        <f>IF(L44="","",COUNTIFS(Basicdata!$B$2:$B$2500,2,Basicdata!$D$2:$D$2500,Crops!$D$5,Basicdata!$H$2:$H$2500,Crops!$M35,Basicdata!$K$2:$K$2500,3,Basicdata!$AI$2:$AI$2500,0))</f>
        <v/>
      </c>
      <c r="Q44" t="str">
        <f t="shared" si="5"/>
        <v/>
      </c>
      <c r="R44" s="46" t="str">
        <f t="shared" si="6"/>
        <v/>
      </c>
      <c r="S44" s="46" t="str">
        <f t="shared" si="7"/>
        <v/>
      </c>
      <c r="T44" s="46" t="str">
        <f t="shared" si="8"/>
        <v/>
      </c>
      <c r="U44" s="46" t="str">
        <f t="shared" si="9"/>
        <v/>
      </c>
    </row>
    <row r="45" spans="1:21" x14ac:dyDescent="0.3">
      <c r="A45" s="45" t="str">
        <f>IF(COUNTIFS(Basicdata!$B$2:$B$2500,1,Basicdata!$D$2:$D$2500,Crops!$D$5,Basicdata!$H$2:$H$2500,Crops!$M36)&gt;0,Crops!$M36,"")</f>
        <v/>
      </c>
      <c r="B45" t="str">
        <f>IF(A45="","",COUNTIFS(Basicdata!$B$2:$B$2500,1,Basicdata!$D$2:$D$2500,Crops!$D$5,Basicdata!$H$2:$H$2500,Crops!$M36))</f>
        <v/>
      </c>
      <c r="C45" t="str">
        <f>IF(A45="","",COUNTIFS(Basicdata!$B$2:$B$2500,1,Basicdata!$D$2:$D$2500,Crops!$D$5,Basicdata!$H$2:$H$2500,Crops!$M36,Basicdata!$K$2:$K$2500,1,Basicdata!$AI$2:$AI$2500,0))</f>
        <v/>
      </c>
      <c r="D45" t="str">
        <f>IF(A45="","",COUNTIFS(Basicdata!$B$2:$B$2500,1,Basicdata!$D$2:$D$2500,Crops!$D$5,Basicdata!$H$2:$H$2500,Crops!$M36,Basicdata!$K$2:$K$2500,2,Basicdata!$AI$2:$AI$2500,0))</f>
        <v/>
      </c>
      <c r="E45" t="str">
        <f>IF(A45="","",COUNTIFS(Basicdata!$B$2:$B$2500,1,Basicdata!$D$2:$D$2500,Crops!$D$5,Basicdata!$H$2:$H$2500,Crops!$M36,Basicdata!$K$2:$K$2500,3,Basicdata!$AI$2:$AI$2500,0))</f>
        <v/>
      </c>
      <c r="F45" t="str">
        <f t="shared" si="0"/>
        <v/>
      </c>
      <c r="G45" s="46" t="str">
        <f t="shared" si="1"/>
        <v/>
      </c>
      <c r="H45" s="46" t="str">
        <f t="shared" si="2"/>
        <v/>
      </c>
      <c r="I45" s="46" t="str">
        <f t="shared" si="3"/>
        <v/>
      </c>
      <c r="J45" s="46" t="str">
        <f t="shared" si="4"/>
        <v/>
      </c>
      <c r="L45" s="45" t="str">
        <f>IF(COUNTIFS(Basicdata!$B$2:$B$2500,2,Basicdata!$D$2:$D$2500,Crops!$D$5,Basicdata!$H$2:$H$2500,Crops!$M36)&gt;0,Crops!$M36,"")</f>
        <v/>
      </c>
      <c r="M45" t="str">
        <f>IF(L45="","",COUNTIFS(Basicdata!$B$2:$B$2500,2,Basicdata!$D$2:$D$2500,Crops!$D$5,Basicdata!$H$2:$H$2500,Crops!$M36))</f>
        <v/>
      </c>
      <c r="N45" t="str">
        <f>IF(L45="","",COUNTIFS(Basicdata!$B$2:$B$2500,2,Basicdata!$D$2:$D$2500,Crops!$D$5,Basicdata!$H$2:$H$2500,Crops!$M36,Basicdata!$K$2:$K$2500,1,Basicdata!$AI$2:$AI$2500,0))</f>
        <v/>
      </c>
      <c r="O45" t="str">
        <f>IF(L45="","",COUNTIFS(Basicdata!$B$2:$B$2500,2,Basicdata!$D$2:$D$2500,Crops!$D$5,Basicdata!$H$2:$H$2500,Crops!$M36,Basicdata!$K$2:$K$2500,2,Basicdata!$AI$2:$AI$2500,0))</f>
        <v/>
      </c>
      <c r="P45" t="str">
        <f>IF(L45="","",COUNTIFS(Basicdata!$B$2:$B$2500,2,Basicdata!$D$2:$D$2500,Crops!$D$5,Basicdata!$H$2:$H$2500,Crops!$M36,Basicdata!$K$2:$K$2500,3,Basicdata!$AI$2:$AI$2500,0))</f>
        <v/>
      </c>
      <c r="Q45" t="str">
        <f t="shared" si="5"/>
        <v/>
      </c>
      <c r="R45" s="46" t="str">
        <f t="shared" si="6"/>
        <v/>
      </c>
      <c r="S45" s="46" t="str">
        <f t="shared" si="7"/>
        <v/>
      </c>
      <c r="T45" s="46" t="str">
        <f t="shared" si="8"/>
        <v/>
      </c>
      <c r="U45" s="46" t="str">
        <f t="shared" si="9"/>
        <v/>
      </c>
    </row>
    <row r="46" spans="1:21" x14ac:dyDescent="0.3">
      <c r="A46" s="45" t="str">
        <f>IF(COUNTIFS(Basicdata!$B$2:$B$2500,1,Basicdata!$D$2:$D$2500,Crops!$D$5,Basicdata!$H$2:$H$2500,Crops!$M37)&gt;0,Crops!$M37,"")</f>
        <v/>
      </c>
      <c r="B46" t="str">
        <f>IF(A46="","",COUNTIFS(Basicdata!$B$2:$B$2500,1,Basicdata!$D$2:$D$2500,Crops!$D$5,Basicdata!$H$2:$H$2500,Crops!$M37))</f>
        <v/>
      </c>
      <c r="C46" t="str">
        <f>IF(A46="","",COUNTIFS(Basicdata!$B$2:$B$2500,1,Basicdata!$D$2:$D$2500,Crops!$D$5,Basicdata!$H$2:$H$2500,Crops!$M37,Basicdata!$K$2:$K$2500,1,Basicdata!$AI$2:$AI$2500,0))</f>
        <v/>
      </c>
      <c r="D46" t="str">
        <f>IF(A46="","",COUNTIFS(Basicdata!$B$2:$B$2500,1,Basicdata!$D$2:$D$2500,Crops!$D$5,Basicdata!$H$2:$H$2500,Crops!$M37,Basicdata!$K$2:$K$2500,2,Basicdata!$AI$2:$AI$2500,0))</f>
        <v/>
      </c>
      <c r="E46" t="str">
        <f>IF(A46="","",COUNTIFS(Basicdata!$B$2:$B$2500,1,Basicdata!$D$2:$D$2500,Crops!$D$5,Basicdata!$H$2:$H$2500,Crops!$M37,Basicdata!$K$2:$K$2500,3,Basicdata!$AI$2:$AI$2500,0))</f>
        <v/>
      </c>
      <c r="F46" t="str">
        <f t="shared" si="0"/>
        <v/>
      </c>
      <c r="G46" s="46" t="str">
        <f t="shared" si="1"/>
        <v/>
      </c>
      <c r="H46" s="46" t="str">
        <f t="shared" si="2"/>
        <v/>
      </c>
      <c r="I46" s="46" t="str">
        <f t="shared" si="3"/>
        <v/>
      </c>
      <c r="J46" s="46" t="str">
        <f t="shared" si="4"/>
        <v/>
      </c>
      <c r="L46" s="45" t="str">
        <f>IF(COUNTIFS(Basicdata!$B$2:$B$2500,2,Basicdata!$D$2:$D$2500,Crops!$D$5,Basicdata!$H$2:$H$2500,Crops!$M37)&gt;0,Crops!$M37,"")</f>
        <v/>
      </c>
      <c r="M46" t="str">
        <f>IF(L46="","",COUNTIFS(Basicdata!$B$2:$B$2500,2,Basicdata!$D$2:$D$2500,Crops!$D$5,Basicdata!$H$2:$H$2500,Crops!$M37))</f>
        <v/>
      </c>
      <c r="N46" t="str">
        <f>IF(L46="","",COUNTIFS(Basicdata!$B$2:$B$2500,2,Basicdata!$D$2:$D$2500,Crops!$D$5,Basicdata!$H$2:$H$2500,Crops!$M37,Basicdata!$K$2:$K$2500,1,Basicdata!$AI$2:$AI$2500,0))</f>
        <v/>
      </c>
      <c r="O46" t="str">
        <f>IF(L46="","",COUNTIFS(Basicdata!$B$2:$B$2500,2,Basicdata!$D$2:$D$2500,Crops!$D$5,Basicdata!$H$2:$H$2500,Crops!$M37,Basicdata!$K$2:$K$2500,2,Basicdata!$AI$2:$AI$2500,0))</f>
        <v/>
      </c>
      <c r="P46" t="str">
        <f>IF(L46="","",COUNTIFS(Basicdata!$B$2:$B$2500,2,Basicdata!$D$2:$D$2500,Crops!$D$5,Basicdata!$H$2:$H$2500,Crops!$M37,Basicdata!$K$2:$K$2500,3,Basicdata!$AI$2:$AI$2500,0))</f>
        <v/>
      </c>
      <c r="Q46" t="str">
        <f t="shared" si="5"/>
        <v/>
      </c>
      <c r="R46" s="46" t="str">
        <f t="shared" si="6"/>
        <v/>
      </c>
      <c r="S46" s="46" t="str">
        <f t="shared" si="7"/>
        <v/>
      </c>
      <c r="T46" s="46" t="str">
        <f t="shared" si="8"/>
        <v/>
      </c>
      <c r="U46" s="46" t="str">
        <f t="shared" si="9"/>
        <v/>
      </c>
    </row>
    <row r="47" spans="1:21" x14ac:dyDescent="0.3">
      <c r="A47" s="45" t="str">
        <f>IF(COUNTIFS(Basicdata!$B$2:$B$2500,1,Basicdata!$D$2:$D$2500,Crops!$D$5,Basicdata!$H$2:$H$2500,Crops!$M38)&gt;0,Crops!$M38,"")</f>
        <v/>
      </c>
      <c r="B47" t="str">
        <f>IF(A47="","",COUNTIFS(Basicdata!$B$2:$B$2500,1,Basicdata!$D$2:$D$2500,Crops!$D$5,Basicdata!$H$2:$H$2500,Crops!$M38))</f>
        <v/>
      </c>
      <c r="C47" t="str">
        <f>IF(A47="","",COUNTIFS(Basicdata!$B$2:$B$2500,1,Basicdata!$D$2:$D$2500,Crops!$D$5,Basicdata!$H$2:$H$2500,Crops!$M38,Basicdata!$K$2:$K$2500,1,Basicdata!$AI$2:$AI$2500,0))</f>
        <v/>
      </c>
      <c r="D47" t="str">
        <f>IF(A47="","",COUNTIFS(Basicdata!$B$2:$B$2500,1,Basicdata!$D$2:$D$2500,Crops!$D$5,Basicdata!$H$2:$H$2500,Crops!$M38,Basicdata!$K$2:$K$2500,2,Basicdata!$AI$2:$AI$2500,0))</f>
        <v/>
      </c>
      <c r="E47" t="str">
        <f>IF(A47="","",COUNTIFS(Basicdata!$B$2:$B$2500,1,Basicdata!$D$2:$D$2500,Crops!$D$5,Basicdata!$H$2:$H$2500,Crops!$M38,Basicdata!$K$2:$K$2500,3,Basicdata!$AI$2:$AI$2500,0))</f>
        <v/>
      </c>
      <c r="F47" t="str">
        <f t="shared" si="0"/>
        <v/>
      </c>
      <c r="G47" s="46" t="str">
        <f t="shared" si="1"/>
        <v/>
      </c>
      <c r="H47" s="46" t="str">
        <f t="shared" si="2"/>
        <v/>
      </c>
      <c r="I47" s="46" t="str">
        <f t="shared" si="3"/>
        <v/>
      </c>
      <c r="J47" s="46" t="str">
        <f t="shared" si="4"/>
        <v/>
      </c>
      <c r="L47" s="45" t="str">
        <f>IF(COUNTIFS(Basicdata!$B$2:$B$2500,2,Basicdata!$D$2:$D$2500,Crops!$D$5,Basicdata!$H$2:$H$2500,Crops!$M38)&gt;0,Crops!$M38,"")</f>
        <v/>
      </c>
      <c r="M47" t="str">
        <f>IF(L47="","",COUNTIFS(Basicdata!$B$2:$B$2500,2,Basicdata!$D$2:$D$2500,Crops!$D$5,Basicdata!$H$2:$H$2500,Crops!$M38))</f>
        <v/>
      </c>
      <c r="N47" t="str">
        <f>IF(L47="","",COUNTIFS(Basicdata!$B$2:$B$2500,2,Basicdata!$D$2:$D$2500,Crops!$D$5,Basicdata!$H$2:$H$2500,Crops!$M38,Basicdata!$K$2:$K$2500,1,Basicdata!$AI$2:$AI$2500,0))</f>
        <v/>
      </c>
      <c r="O47" t="str">
        <f>IF(L47="","",COUNTIFS(Basicdata!$B$2:$B$2500,2,Basicdata!$D$2:$D$2500,Crops!$D$5,Basicdata!$H$2:$H$2500,Crops!$M38,Basicdata!$K$2:$K$2500,2,Basicdata!$AI$2:$AI$2500,0))</f>
        <v/>
      </c>
      <c r="P47" t="str">
        <f>IF(L47="","",COUNTIFS(Basicdata!$B$2:$B$2500,2,Basicdata!$D$2:$D$2500,Crops!$D$5,Basicdata!$H$2:$H$2500,Crops!$M38,Basicdata!$K$2:$K$2500,3,Basicdata!$AI$2:$AI$2500,0))</f>
        <v/>
      </c>
      <c r="Q47" t="str">
        <f t="shared" si="5"/>
        <v/>
      </c>
      <c r="R47" s="46" t="str">
        <f t="shared" si="6"/>
        <v/>
      </c>
      <c r="S47" s="46" t="str">
        <f t="shared" si="7"/>
        <v/>
      </c>
      <c r="T47" s="46" t="str">
        <f t="shared" si="8"/>
        <v/>
      </c>
      <c r="U47" s="46" t="str">
        <f t="shared" si="9"/>
        <v/>
      </c>
    </row>
    <row r="48" spans="1:21" x14ac:dyDescent="0.3">
      <c r="A48" s="45" t="str">
        <f>IF(COUNTIFS(Basicdata!$B$2:$B$2500,1,Basicdata!$D$2:$D$2500,Crops!$D$5,Basicdata!$H$2:$H$2500,Crops!$M39)&gt;0,Crops!$M39,"")</f>
        <v/>
      </c>
      <c r="B48" t="str">
        <f>IF(A48="","",COUNTIFS(Basicdata!$B$2:$B$2500,1,Basicdata!$D$2:$D$2500,Crops!$D$5,Basicdata!$H$2:$H$2500,Crops!$M39))</f>
        <v/>
      </c>
      <c r="C48" t="str">
        <f>IF(A48="","",COUNTIFS(Basicdata!$B$2:$B$2500,1,Basicdata!$D$2:$D$2500,Crops!$D$5,Basicdata!$H$2:$H$2500,Crops!$M39,Basicdata!$K$2:$K$2500,1,Basicdata!$AI$2:$AI$2500,0))</f>
        <v/>
      </c>
      <c r="D48" t="str">
        <f>IF(A48="","",COUNTIFS(Basicdata!$B$2:$B$2500,1,Basicdata!$D$2:$D$2500,Crops!$D$5,Basicdata!$H$2:$H$2500,Crops!$M39,Basicdata!$K$2:$K$2500,2,Basicdata!$AI$2:$AI$2500,0))</f>
        <v/>
      </c>
      <c r="E48" t="str">
        <f>IF(A48="","",COUNTIFS(Basicdata!$B$2:$B$2500,1,Basicdata!$D$2:$D$2500,Crops!$D$5,Basicdata!$H$2:$H$2500,Crops!$M39,Basicdata!$K$2:$K$2500,3,Basicdata!$AI$2:$AI$2500,0))</f>
        <v/>
      </c>
      <c r="F48" t="str">
        <f t="shared" si="0"/>
        <v/>
      </c>
      <c r="G48" s="46" t="str">
        <f t="shared" si="1"/>
        <v/>
      </c>
      <c r="H48" s="46" t="str">
        <f t="shared" si="2"/>
        <v/>
      </c>
      <c r="I48" s="46" t="str">
        <f t="shared" si="3"/>
        <v/>
      </c>
      <c r="J48" s="46" t="str">
        <f t="shared" si="4"/>
        <v/>
      </c>
      <c r="L48" s="45" t="str">
        <f>IF(COUNTIFS(Basicdata!$B$2:$B$2500,2,Basicdata!$D$2:$D$2500,Crops!$D$5,Basicdata!$H$2:$H$2500,Crops!$M39)&gt;0,Crops!$M39,"")</f>
        <v/>
      </c>
      <c r="M48" t="str">
        <f>IF(L48="","",COUNTIFS(Basicdata!$B$2:$B$2500,2,Basicdata!$D$2:$D$2500,Crops!$D$5,Basicdata!$H$2:$H$2500,Crops!$M39))</f>
        <v/>
      </c>
      <c r="N48" t="str">
        <f>IF(L48="","",COUNTIFS(Basicdata!$B$2:$B$2500,2,Basicdata!$D$2:$D$2500,Crops!$D$5,Basicdata!$H$2:$H$2500,Crops!$M39,Basicdata!$K$2:$K$2500,1,Basicdata!$AI$2:$AI$2500,0))</f>
        <v/>
      </c>
      <c r="O48" t="str">
        <f>IF(L48="","",COUNTIFS(Basicdata!$B$2:$B$2500,2,Basicdata!$D$2:$D$2500,Crops!$D$5,Basicdata!$H$2:$H$2500,Crops!$M39,Basicdata!$K$2:$K$2500,2,Basicdata!$AI$2:$AI$2500,0))</f>
        <v/>
      </c>
      <c r="P48" t="str">
        <f>IF(L48="","",COUNTIFS(Basicdata!$B$2:$B$2500,2,Basicdata!$D$2:$D$2500,Crops!$D$5,Basicdata!$H$2:$H$2500,Crops!$M39,Basicdata!$K$2:$K$2500,3,Basicdata!$AI$2:$AI$2500,0))</f>
        <v/>
      </c>
      <c r="Q48" t="str">
        <f t="shared" si="5"/>
        <v/>
      </c>
      <c r="R48" s="46" t="str">
        <f t="shared" si="6"/>
        <v/>
      </c>
      <c r="S48" s="46" t="str">
        <f t="shared" si="7"/>
        <v/>
      </c>
      <c r="T48" s="46" t="str">
        <f t="shared" si="8"/>
        <v/>
      </c>
      <c r="U48" s="46" t="str">
        <f t="shared" si="9"/>
        <v/>
      </c>
    </row>
    <row r="49" spans="1:21" x14ac:dyDescent="0.3">
      <c r="A49" s="45" t="str">
        <f>IF(COUNTIFS(Basicdata!$B$2:$B$2500,1,Basicdata!$D$2:$D$2500,Crops!$D$5,Basicdata!$H$2:$H$2500,Crops!$M40)&gt;0,Crops!$M40,"")</f>
        <v/>
      </c>
      <c r="B49" t="str">
        <f>IF(A49="","",COUNTIFS(Basicdata!$B$2:$B$2500,1,Basicdata!$D$2:$D$2500,Crops!$D$5,Basicdata!$H$2:$H$2500,Crops!$M40))</f>
        <v/>
      </c>
      <c r="C49" t="str">
        <f>IF(A49="","",COUNTIFS(Basicdata!$B$2:$B$2500,1,Basicdata!$D$2:$D$2500,Crops!$D$5,Basicdata!$H$2:$H$2500,Crops!$M40,Basicdata!$K$2:$K$2500,1,Basicdata!$AI$2:$AI$2500,0))</f>
        <v/>
      </c>
      <c r="D49" t="str">
        <f>IF(A49="","",COUNTIFS(Basicdata!$B$2:$B$2500,1,Basicdata!$D$2:$D$2500,Crops!$D$5,Basicdata!$H$2:$H$2500,Crops!$M40,Basicdata!$K$2:$K$2500,2,Basicdata!$AI$2:$AI$2500,0))</f>
        <v/>
      </c>
      <c r="E49" t="str">
        <f>IF(A49="","",COUNTIFS(Basicdata!$B$2:$B$2500,1,Basicdata!$D$2:$D$2500,Crops!$D$5,Basicdata!$H$2:$H$2500,Crops!$M40,Basicdata!$K$2:$K$2500,3,Basicdata!$AI$2:$AI$2500,0))</f>
        <v/>
      </c>
      <c r="F49" t="str">
        <f t="shared" si="0"/>
        <v/>
      </c>
      <c r="G49" s="46" t="str">
        <f t="shared" si="1"/>
        <v/>
      </c>
      <c r="H49" s="46" t="str">
        <f t="shared" si="2"/>
        <v/>
      </c>
      <c r="I49" s="46" t="str">
        <f t="shared" si="3"/>
        <v/>
      </c>
      <c r="J49" s="46" t="str">
        <f t="shared" si="4"/>
        <v/>
      </c>
      <c r="L49" s="45" t="str">
        <f>IF(COUNTIFS(Basicdata!$B$2:$B$2500,2,Basicdata!$D$2:$D$2500,Crops!$D$5,Basicdata!$H$2:$H$2500,Crops!$M40)&gt;0,Crops!$M40,"")</f>
        <v/>
      </c>
      <c r="M49" t="str">
        <f>IF(L49="","",COUNTIFS(Basicdata!$B$2:$B$2500,2,Basicdata!$D$2:$D$2500,Crops!$D$5,Basicdata!$H$2:$H$2500,Crops!$M40))</f>
        <v/>
      </c>
      <c r="N49" t="str">
        <f>IF(L49="","",COUNTIFS(Basicdata!$B$2:$B$2500,2,Basicdata!$D$2:$D$2500,Crops!$D$5,Basicdata!$H$2:$H$2500,Crops!$M40,Basicdata!$K$2:$K$2500,1,Basicdata!$AI$2:$AI$2500,0))</f>
        <v/>
      </c>
      <c r="O49" t="str">
        <f>IF(L49="","",COUNTIFS(Basicdata!$B$2:$B$2500,2,Basicdata!$D$2:$D$2500,Crops!$D$5,Basicdata!$H$2:$H$2500,Crops!$M40,Basicdata!$K$2:$K$2500,2,Basicdata!$AI$2:$AI$2500,0))</f>
        <v/>
      </c>
      <c r="P49" t="str">
        <f>IF(L49="","",COUNTIFS(Basicdata!$B$2:$B$2500,2,Basicdata!$D$2:$D$2500,Crops!$D$5,Basicdata!$H$2:$H$2500,Crops!$M40,Basicdata!$K$2:$K$2500,3,Basicdata!$AI$2:$AI$2500,0))</f>
        <v/>
      </c>
      <c r="Q49" t="str">
        <f t="shared" si="5"/>
        <v/>
      </c>
      <c r="R49" s="46" t="str">
        <f t="shared" si="6"/>
        <v/>
      </c>
      <c r="S49" s="46" t="str">
        <f t="shared" si="7"/>
        <v/>
      </c>
      <c r="T49" s="46" t="str">
        <f t="shared" si="8"/>
        <v/>
      </c>
      <c r="U49" s="46" t="str">
        <f t="shared" si="9"/>
        <v/>
      </c>
    </row>
    <row r="50" spans="1:21" x14ac:dyDescent="0.3">
      <c r="A50" s="45" t="str">
        <f>IF(COUNTIFS(Basicdata!$B$2:$B$2500,1,Basicdata!$D$2:$D$2500,Crops!$D$5,Basicdata!$H$2:$H$2500,Crops!$M41)&gt;0,Crops!$M41,"")</f>
        <v/>
      </c>
      <c r="B50" t="str">
        <f>IF(A50="","",COUNTIFS(Basicdata!$B$2:$B$2500,1,Basicdata!$D$2:$D$2500,Crops!$D$5,Basicdata!$H$2:$H$2500,Crops!$M41))</f>
        <v/>
      </c>
      <c r="C50" t="str">
        <f>IF(A50="","",COUNTIFS(Basicdata!$B$2:$B$2500,1,Basicdata!$D$2:$D$2500,Crops!$D$5,Basicdata!$H$2:$H$2500,Crops!$M41,Basicdata!$K$2:$K$2500,1,Basicdata!$AI$2:$AI$2500,0))</f>
        <v/>
      </c>
      <c r="D50" t="str">
        <f>IF(A50="","",COUNTIFS(Basicdata!$B$2:$B$2500,1,Basicdata!$D$2:$D$2500,Crops!$D$5,Basicdata!$H$2:$H$2500,Crops!$M41,Basicdata!$K$2:$K$2500,2,Basicdata!$AI$2:$AI$2500,0))</f>
        <v/>
      </c>
      <c r="E50" t="str">
        <f>IF(A50="","",COUNTIFS(Basicdata!$B$2:$B$2500,1,Basicdata!$D$2:$D$2500,Crops!$D$5,Basicdata!$H$2:$H$2500,Crops!$M41,Basicdata!$K$2:$K$2500,3,Basicdata!$AI$2:$AI$2500,0))</f>
        <v/>
      </c>
      <c r="F50" t="str">
        <f t="shared" si="0"/>
        <v/>
      </c>
      <c r="G50" s="46" t="str">
        <f t="shared" si="1"/>
        <v/>
      </c>
      <c r="H50" s="46" t="str">
        <f t="shared" si="2"/>
        <v/>
      </c>
      <c r="I50" s="46" t="str">
        <f t="shared" si="3"/>
        <v/>
      </c>
      <c r="J50" s="46" t="str">
        <f t="shared" si="4"/>
        <v/>
      </c>
      <c r="L50" s="45" t="str">
        <f>IF(COUNTIFS(Basicdata!$B$2:$B$2500,2,Basicdata!$D$2:$D$2500,Crops!$D$5,Basicdata!$H$2:$H$2500,Crops!$M41)&gt;0,Crops!$M41,"")</f>
        <v/>
      </c>
      <c r="M50" t="str">
        <f>IF(L50="","",COUNTIFS(Basicdata!$B$2:$B$2500,2,Basicdata!$D$2:$D$2500,Crops!$D$5,Basicdata!$H$2:$H$2500,Crops!$M41))</f>
        <v/>
      </c>
      <c r="N50" t="str">
        <f>IF(L50="","",COUNTIFS(Basicdata!$B$2:$B$2500,2,Basicdata!$D$2:$D$2500,Crops!$D$5,Basicdata!$H$2:$H$2500,Crops!$M41,Basicdata!$K$2:$K$2500,1,Basicdata!$AI$2:$AI$2500,0))</f>
        <v/>
      </c>
      <c r="O50" t="str">
        <f>IF(L50="","",COUNTIFS(Basicdata!$B$2:$B$2500,2,Basicdata!$D$2:$D$2500,Crops!$D$5,Basicdata!$H$2:$H$2500,Crops!$M41,Basicdata!$K$2:$K$2500,2,Basicdata!$AI$2:$AI$2500,0))</f>
        <v/>
      </c>
      <c r="P50" t="str">
        <f>IF(L50="","",COUNTIFS(Basicdata!$B$2:$B$2500,2,Basicdata!$D$2:$D$2500,Crops!$D$5,Basicdata!$H$2:$H$2500,Crops!$M41,Basicdata!$K$2:$K$2500,3,Basicdata!$AI$2:$AI$2500,0))</f>
        <v/>
      </c>
      <c r="Q50" t="str">
        <f t="shared" si="5"/>
        <v/>
      </c>
      <c r="R50" s="46" t="str">
        <f t="shared" si="6"/>
        <v/>
      </c>
      <c r="S50" s="46" t="str">
        <f t="shared" si="7"/>
        <v/>
      </c>
      <c r="T50" s="46" t="str">
        <f t="shared" si="8"/>
        <v/>
      </c>
      <c r="U50" s="46" t="str">
        <f t="shared" si="9"/>
        <v/>
      </c>
    </row>
    <row r="51" spans="1:21" x14ac:dyDescent="0.3">
      <c r="A51" s="45" t="str">
        <f>IF(COUNTIFS(Basicdata!$B$2:$B$2500,1,Basicdata!$D$2:$D$2500,Crops!$D$5,Basicdata!$H$2:$H$2500,Crops!$M42)&gt;0,Crops!$M42,"")</f>
        <v/>
      </c>
      <c r="B51" t="str">
        <f>IF(A51="","",COUNTIFS(Basicdata!$B$2:$B$2500,1,Basicdata!$D$2:$D$2500,Crops!$D$5,Basicdata!$H$2:$H$2500,Crops!$M42))</f>
        <v/>
      </c>
      <c r="C51" t="str">
        <f>IF(A51="","",COUNTIFS(Basicdata!$B$2:$B$2500,1,Basicdata!$D$2:$D$2500,Crops!$D$5,Basicdata!$H$2:$H$2500,Crops!$M42,Basicdata!$K$2:$K$2500,1,Basicdata!$AI$2:$AI$2500,0))</f>
        <v/>
      </c>
      <c r="D51" t="str">
        <f>IF(A51="","",COUNTIFS(Basicdata!$B$2:$B$2500,1,Basicdata!$D$2:$D$2500,Crops!$D$5,Basicdata!$H$2:$H$2500,Crops!$M42,Basicdata!$K$2:$K$2500,2,Basicdata!$AI$2:$AI$2500,0))</f>
        <v/>
      </c>
      <c r="E51" t="str">
        <f>IF(A51="","",COUNTIFS(Basicdata!$B$2:$B$2500,1,Basicdata!$D$2:$D$2500,Crops!$D$5,Basicdata!$H$2:$H$2500,Crops!$M42,Basicdata!$K$2:$K$2500,3,Basicdata!$AI$2:$AI$2500,0))</f>
        <v/>
      </c>
      <c r="F51" t="str">
        <f t="shared" si="0"/>
        <v/>
      </c>
      <c r="G51" s="46" t="str">
        <f t="shared" si="1"/>
        <v/>
      </c>
      <c r="H51" s="46" t="str">
        <f t="shared" si="2"/>
        <v/>
      </c>
      <c r="I51" s="46" t="str">
        <f t="shared" si="3"/>
        <v/>
      </c>
      <c r="J51" s="46" t="str">
        <f t="shared" si="4"/>
        <v/>
      </c>
      <c r="L51" s="45" t="str">
        <f>IF(COUNTIFS(Basicdata!$B$2:$B$2500,2,Basicdata!$D$2:$D$2500,Crops!$D$5,Basicdata!$H$2:$H$2500,Crops!$M42)&gt;0,Crops!$M42,"")</f>
        <v/>
      </c>
      <c r="M51" t="str">
        <f>IF(L51="","",COUNTIFS(Basicdata!$B$2:$B$2500,2,Basicdata!$D$2:$D$2500,Crops!$D$5,Basicdata!$H$2:$H$2500,Crops!$M42))</f>
        <v/>
      </c>
      <c r="N51" t="str">
        <f>IF(L51="","",COUNTIFS(Basicdata!$B$2:$B$2500,2,Basicdata!$D$2:$D$2500,Crops!$D$5,Basicdata!$H$2:$H$2500,Crops!$M42,Basicdata!$K$2:$K$2500,1,Basicdata!$AI$2:$AI$2500,0))</f>
        <v/>
      </c>
      <c r="O51" t="str">
        <f>IF(L51="","",COUNTIFS(Basicdata!$B$2:$B$2500,2,Basicdata!$D$2:$D$2500,Crops!$D$5,Basicdata!$H$2:$H$2500,Crops!$M42,Basicdata!$K$2:$K$2500,2,Basicdata!$AI$2:$AI$2500,0))</f>
        <v/>
      </c>
      <c r="P51" t="str">
        <f>IF(L51="","",COUNTIFS(Basicdata!$B$2:$B$2500,2,Basicdata!$D$2:$D$2500,Crops!$D$5,Basicdata!$H$2:$H$2500,Crops!$M42,Basicdata!$K$2:$K$2500,3,Basicdata!$AI$2:$AI$2500,0))</f>
        <v/>
      </c>
      <c r="Q51" t="str">
        <f t="shared" si="5"/>
        <v/>
      </c>
      <c r="R51" s="46" t="str">
        <f t="shared" si="6"/>
        <v/>
      </c>
      <c r="S51" s="46" t="str">
        <f t="shared" si="7"/>
        <v/>
      </c>
      <c r="T51" s="46" t="str">
        <f t="shared" si="8"/>
        <v/>
      </c>
      <c r="U51" s="46" t="str">
        <f t="shared" si="9"/>
        <v/>
      </c>
    </row>
    <row r="52" spans="1:21" x14ac:dyDescent="0.3">
      <c r="A52" s="45" t="str">
        <f>IF(COUNTIFS(Basicdata!$B$2:$B$2500,1,Basicdata!$D$2:$D$2500,Crops!$D$5,Basicdata!$H$2:$H$2500,Crops!$M43)&gt;0,Crops!$M43,"")</f>
        <v/>
      </c>
      <c r="B52" t="str">
        <f>IF(A52="","",COUNTIFS(Basicdata!$B$2:$B$2500,1,Basicdata!$D$2:$D$2500,Crops!$D$5,Basicdata!$H$2:$H$2500,Crops!$M43))</f>
        <v/>
      </c>
      <c r="C52" t="str">
        <f>IF(A52="","",COUNTIFS(Basicdata!$B$2:$B$2500,1,Basicdata!$D$2:$D$2500,Crops!$D$5,Basicdata!$H$2:$H$2500,Crops!$M43,Basicdata!$K$2:$K$2500,1,Basicdata!$AI$2:$AI$2500,0))</f>
        <v/>
      </c>
      <c r="D52" t="str">
        <f>IF(A52="","",COUNTIFS(Basicdata!$B$2:$B$2500,1,Basicdata!$D$2:$D$2500,Crops!$D$5,Basicdata!$H$2:$H$2500,Crops!$M43,Basicdata!$K$2:$K$2500,2,Basicdata!$AI$2:$AI$2500,0))</f>
        <v/>
      </c>
      <c r="E52" t="str">
        <f>IF(A52="","",COUNTIFS(Basicdata!$B$2:$B$2500,1,Basicdata!$D$2:$D$2500,Crops!$D$5,Basicdata!$H$2:$H$2500,Crops!$M43,Basicdata!$K$2:$K$2500,3,Basicdata!$AI$2:$AI$2500,0))</f>
        <v/>
      </c>
      <c r="F52" t="str">
        <f t="shared" si="0"/>
        <v/>
      </c>
      <c r="G52" s="46" t="str">
        <f t="shared" si="1"/>
        <v/>
      </c>
      <c r="H52" s="46" t="str">
        <f t="shared" si="2"/>
        <v/>
      </c>
      <c r="I52" s="46" t="str">
        <f t="shared" si="3"/>
        <v/>
      </c>
      <c r="J52" s="46" t="str">
        <f t="shared" si="4"/>
        <v/>
      </c>
      <c r="L52" s="45" t="str">
        <f>IF(COUNTIFS(Basicdata!$B$2:$B$2500,2,Basicdata!$D$2:$D$2500,Crops!$D$5,Basicdata!$H$2:$H$2500,Crops!$M43)&gt;0,Crops!$M43,"")</f>
        <v/>
      </c>
      <c r="M52" t="str">
        <f>IF(L52="","",COUNTIFS(Basicdata!$B$2:$B$2500,2,Basicdata!$D$2:$D$2500,Crops!$D$5,Basicdata!$H$2:$H$2500,Crops!$M43))</f>
        <v/>
      </c>
      <c r="N52" t="str">
        <f>IF(L52="","",COUNTIFS(Basicdata!$B$2:$B$2500,2,Basicdata!$D$2:$D$2500,Crops!$D$5,Basicdata!$H$2:$H$2500,Crops!$M43,Basicdata!$K$2:$K$2500,1,Basicdata!$AI$2:$AI$2500,0))</f>
        <v/>
      </c>
      <c r="O52" t="str">
        <f>IF(L52="","",COUNTIFS(Basicdata!$B$2:$B$2500,2,Basicdata!$D$2:$D$2500,Crops!$D$5,Basicdata!$H$2:$H$2500,Crops!$M43,Basicdata!$K$2:$K$2500,2,Basicdata!$AI$2:$AI$2500,0))</f>
        <v/>
      </c>
      <c r="P52" t="str">
        <f>IF(L52="","",COUNTIFS(Basicdata!$B$2:$B$2500,2,Basicdata!$D$2:$D$2500,Crops!$D$5,Basicdata!$H$2:$H$2500,Crops!$M43,Basicdata!$K$2:$K$2500,3,Basicdata!$AI$2:$AI$2500,0))</f>
        <v/>
      </c>
      <c r="Q52" t="str">
        <f t="shared" si="5"/>
        <v/>
      </c>
      <c r="R52" s="46" t="str">
        <f t="shared" si="6"/>
        <v/>
      </c>
      <c r="S52" s="46" t="str">
        <f t="shared" si="7"/>
        <v/>
      </c>
      <c r="T52" s="46" t="str">
        <f t="shared" si="8"/>
        <v/>
      </c>
      <c r="U52" s="46" t="str">
        <f t="shared" si="9"/>
        <v/>
      </c>
    </row>
    <row r="53" spans="1:21" x14ac:dyDescent="0.3">
      <c r="A53" s="45" t="str">
        <f>IF(COUNTIFS(Basicdata!$B$2:$B$2500,1,Basicdata!$D$2:$D$2500,Crops!$D$5,Basicdata!$H$2:$H$2500,Crops!$M44)&gt;0,Crops!$M44,"")</f>
        <v/>
      </c>
      <c r="B53" t="str">
        <f>IF(A53="","",COUNTIFS(Basicdata!$B$2:$B$2500,1,Basicdata!$D$2:$D$2500,Crops!$D$5,Basicdata!$H$2:$H$2500,Crops!$M44))</f>
        <v/>
      </c>
      <c r="C53" t="str">
        <f>IF(A53="","",COUNTIFS(Basicdata!$B$2:$B$2500,1,Basicdata!$D$2:$D$2500,Crops!$D$5,Basicdata!$H$2:$H$2500,Crops!$M44,Basicdata!$K$2:$K$2500,1,Basicdata!$AI$2:$AI$2500,0))</f>
        <v/>
      </c>
      <c r="D53" t="str">
        <f>IF(A53="","",COUNTIFS(Basicdata!$B$2:$B$2500,1,Basicdata!$D$2:$D$2500,Crops!$D$5,Basicdata!$H$2:$H$2500,Crops!$M44,Basicdata!$K$2:$K$2500,2,Basicdata!$AI$2:$AI$2500,0))</f>
        <v/>
      </c>
      <c r="E53" t="str">
        <f>IF(A53="","",COUNTIFS(Basicdata!$B$2:$B$2500,1,Basicdata!$D$2:$D$2500,Crops!$D$5,Basicdata!$H$2:$H$2500,Crops!$M44,Basicdata!$K$2:$K$2500,3,Basicdata!$AI$2:$AI$2500,0))</f>
        <v/>
      </c>
      <c r="F53" t="str">
        <f t="shared" si="0"/>
        <v/>
      </c>
      <c r="G53" s="46" t="str">
        <f t="shared" si="1"/>
        <v/>
      </c>
      <c r="H53" s="46" t="str">
        <f t="shared" si="2"/>
        <v/>
      </c>
      <c r="I53" s="46" t="str">
        <f t="shared" si="3"/>
        <v/>
      </c>
      <c r="J53" s="46" t="str">
        <f t="shared" si="4"/>
        <v/>
      </c>
      <c r="L53" s="45" t="str">
        <f>IF(COUNTIFS(Basicdata!$B$2:$B$2500,2,Basicdata!$D$2:$D$2500,Crops!$D$5,Basicdata!$H$2:$H$2500,Crops!$M44)&gt;0,Crops!$M44,"")</f>
        <v/>
      </c>
      <c r="M53" t="str">
        <f>IF(L53="","",COUNTIFS(Basicdata!$B$2:$B$2500,2,Basicdata!$D$2:$D$2500,Crops!$D$5,Basicdata!$H$2:$H$2500,Crops!$M44))</f>
        <v/>
      </c>
      <c r="N53" t="str">
        <f>IF(L53="","",COUNTIFS(Basicdata!$B$2:$B$2500,2,Basicdata!$D$2:$D$2500,Crops!$D$5,Basicdata!$H$2:$H$2500,Crops!$M44,Basicdata!$K$2:$K$2500,1,Basicdata!$AI$2:$AI$2500,0))</f>
        <v/>
      </c>
      <c r="O53" t="str">
        <f>IF(L53="","",COUNTIFS(Basicdata!$B$2:$B$2500,2,Basicdata!$D$2:$D$2500,Crops!$D$5,Basicdata!$H$2:$H$2500,Crops!$M44,Basicdata!$K$2:$K$2500,2,Basicdata!$AI$2:$AI$2500,0))</f>
        <v/>
      </c>
      <c r="P53" t="str">
        <f>IF(L53="","",COUNTIFS(Basicdata!$B$2:$B$2500,2,Basicdata!$D$2:$D$2500,Crops!$D$5,Basicdata!$H$2:$H$2500,Crops!$M44,Basicdata!$K$2:$K$2500,3,Basicdata!$AI$2:$AI$2500,0))</f>
        <v/>
      </c>
      <c r="Q53" t="str">
        <f t="shared" si="5"/>
        <v/>
      </c>
      <c r="R53" s="46" t="str">
        <f t="shared" si="6"/>
        <v/>
      </c>
      <c r="S53" s="46" t="str">
        <f t="shared" si="7"/>
        <v/>
      </c>
      <c r="T53" s="46" t="str">
        <f t="shared" si="8"/>
        <v/>
      </c>
      <c r="U53" s="46" t="str">
        <f t="shared" si="9"/>
        <v/>
      </c>
    </row>
    <row r="54" spans="1:21" x14ac:dyDescent="0.3">
      <c r="A54" s="45" t="str">
        <f>IF(COUNTIFS(Basicdata!$B$2:$B$2500,1,Basicdata!$D$2:$D$2500,Crops!$D$5,Basicdata!$H$2:$H$2500,Crops!$M45)&gt;0,Crops!$M45,"")</f>
        <v/>
      </c>
      <c r="B54" t="str">
        <f>IF(A54="","",COUNTIFS(Basicdata!$B$2:$B$2500,1,Basicdata!$D$2:$D$2500,Crops!$D$5,Basicdata!$H$2:$H$2500,Crops!$M45))</f>
        <v/>
      </c>
      <c r="C54" t="str">
        <f>IF(A54="","",COUNTIFS(Basicdata!$B$2:$B$2500,1,Basicdata!$D$2:$D$2500,Crops!$D$5,Basicdata!$H$2:$H$2500,Crops!$M45,Basicdata!$K$2:$K$2500,1,Basicdata!$AI$2:$AI$2500,0))</f>
        <v/>
      </c>
      <c r="D54" t="str">
        <f>IF(A54="","",COUNTIFS(Basicdata!$B$2:$B$2500,1,Basicdata!$D$2:$D$2500,Crops!$D$5,Basicdata!$H$2:$H$2500,Crops!$M45,Basicdata!$K$2:$K$2500,2,Basicdata!$AI$2:$AI$2500,0))</f>
        <v/>
      </c>
      <c r="E54" t="str">
        <f>IF(A54="","",COUNTIFS(Basicdata!$B$2:$B$2500,1,Basicdata!$D$2:$D$2500,Crops!$D$5,Basicdata!$H$2:$H$2500,Crops!$M45,Basicdata!$K$2:$K$2500,3,Basicdata!$AI$2:$AI$2500,0))</f>
        <v/>
      </c>
      <c r="F54" t="str">
        <f t="shared" si="0"/>
        <v/>
      </c>
      <c r="G54" s="46" t="str">
        <f t="shared" si="1"/>
        <v/>
      </c>
      <c r="H54" s="46" t="str">
        <f t="shared" si="2"/>
        <v/>
      </c>
      <c r="I54" s="46" t="str">
        <f t="shared" si="3"/>
        <v/>
      </c>
      <c r="J54" s="46" t="str">
        <f t="shared" si="4"/>
        <v/>
      </c>
      <c r="L54" s="45" t="str">
        <f>IF(COUNTIFS(Basicdata!$B$2:$B$2500,2,Basicdata!$D$2:$D$2500,Crops!$D$5,Basicdata!$H$2:$H$2500,Crops!$M45)&gt;0,Crops!$M45,"")</f>
        <v/>
      </c>
      <c r="M54" t="str">
        <f>IF(L54="","",COUNTIFS(Basicdata!$B$2:$B$2500,2,Basicdata!$D$2:$D$2500,Crops!$D$5,Basicdata!$H$2:$H$2500,Crops!$M45))</f>
        <v/>
      </c>
      <c r="N54" t="str">
        <f>IF(L54="","",COUNTIFS(Basicdata!$B$2:$B$2500,2,Basicdata!$D$2:$D$2500,Crops!$D$5,Basicdata!$H$2:$H$2500,Crops!$M45,Basicdata!$K$2:$K$2500,1,Basicdata!$AI$2:$AI$2500,0))</f>
        <v/>
      </c>
      <c r="O54" t="str">
        <f>IF(L54="","",COUNTIFS(Basicdata!$B$2:$B$2500,2,Basicdata!$D$2:$D$2500,Crops!$D$5,Basicdata!$H$2:$H$2500,Crops!$M45,Basicdata!$K$2:$K$2500,2,Basicdata!$AI$2:$AI$2500,0))</f>
        <v/>
      </c>
      <c r="P54" t="str">
        <f>IF(L54="","",COUNTIFS(Basicdata!$B$2:$B$2500,2,Basicdata!$D$2:$D$2500,Crops!$D$5,Basicdata!$H$2:$H$2500,Crops!$M45,Basicdata!$K$2:$K$2500,3,Basicdata!$AI$2:$AI$2500,0))</f>
        <v/>
      </c>
      <c r="Q54" t="str">
        <f t="shared" si="5"/>
        <v/>
      </c>
      <c r="R54" s="46" t="str">
        <f t="shared" si="6"/>
        <v/>
      </c>
      <c r="S54" s="46" t="str">
        <f t="shared" si="7"/>
        <v/>
      </c>
      <c r="T54" s="46" t="str">
        <f t="shared" si="8"/>
        <v/>
      </c>
      <c r="U54" s="46" t="str">
        <f t="shared" si="9"/>
        <v/>
      </c>
    </row>
    <row r="55" spans="1:21" x14ac:dyDescent="0.3">
      <c r="A55" s="45" t="str">
        <f>IF(COUNTIFS(Basicdata!$B$2:$B$2500,1,Basicdata!$D$2:$D$2500,Crops!$D$5,Basicdata!$H$2:$H$2500,Crops!$M46)&gt;0,Crops!$M46,"")</f>
        <v/>
      </c>
      <c r="B55" t="str">
        <f>IF(A55="","",COUNTIFS(Basicdata!$B$2:$B$2500,1,Basicdata!$D$2:$D$2500,Crops!$D$5,Basicdata!$H$2:$H$2500,Crops!$M46))</f>
        <v/>
      </c>
      <c r="C55" t="str">
        <f>IF(A55="","",COUNTIFS(Basicdata!$B$2:$B$2500,1,Basicdata!$D$2:$D$2500,Crops!$D$5,Basicdata!$H$2:$H$2500,Crops!$M46,Basicdata!$K$2:$K$2500,1,Basicdata!$AI$2:$AI$2500,0))</f>
        <v/>
      </c>
      <c r="D55" t="str">
        <f>IF(A55="","",COUNTIFS(Basicdata!$B$2:$B$2500,1,Basicdata!$D$2:$D$2500,Crops!$D$5,Basicdata!$H$2:$H$2500,Crops!$M46,Basicdata!$K$2:$K$2500,2,Basicdata!$AI$2:$AI$2500,0))</f>
        <v/>
      </c>
      <c r="E55" t="str">
        <f>IF(A55="","",COUNTIFS(Basicdata!$B$2:$B$2500,1,Basicdata!$D$2:$D$2500,Crops!$D$5,Basicdata!$H$2:$H$2500,Crops!$M46,Basicdata!$K$2:$K$2500,3,Basicdata!$AI$2:$AI$2500,0))</f>
        <v/>
      </c>
      <c r="F55" t="str">
        <f t="shared" si="0"/>
        <v/>
      </c>
      <c r="G55" s="46" t="str">
        <f t="shared" si="1"/>
        <v/>
      </c>
      <c r="H55" s="46" t="str">
        <f t="shared" si="2"/>
        <v/>
      </c>
      <c r="I55" s="46" t="str">
        <f t="shared" si="3"/>
        <v/>
      </c>
      <c r="J55" s="46" t="str">
        <f t="shared" si="4"/>
        <v/>
      </c>
      <c r="L55" s="45" t="str">
        <f>IF(COUNTIFS(Basicdata!$B$2:$B$2500,2,Basicdata!$D$2:$D$2500,Crops!$D$5,Basicdata!$H$2:$H$2500,Crops!$M46)&gt;0,Crops!$M46,"")</f>
        <v/>
      </c>
      <c r="M55" t="str">
        <f>IF(L55="","",COUNTIFS(Basicdata!$B$2:$B$2500,2,Basicdata!$D$2:$D$2500,Crops!$D$5,Basicdata!$H$2:$H$2500,Crops!$M46))</f>
        <v/>
      </c>
      <c r="N55" t="str">
        <f>IF(L55="","",COUNTIFS(Basicdata!$B$2:$B$2500,2,Basicdata!$D$2:$D$2500,Crops!$D$5,Basicdata!$H$2:$H$2500,Crops!$M46,Basicdata!$K$2:$K$2500,1,Basicdata!$AI$2:$AI$2500,0))</f>
        <v/>
      </c>
      <c r="O55" t="str">
        <f>IF(L55="","",COUNTIFS(Basicdata!$B$2:$B$2500,2,Basicdata!$D$2:$D$2500,Crops!$D$5,Basicdata!$H$2:$H$2500,Crops!$M46,Basicdata!$K$2:$K$2500,2,Basicdata!$AI$2:$AI$2500,0))</f>
        <v/>
      </c>
      <c r="P55" t="str">
        <f>IF(L55="","",COUNTIFS(Basicdata!$B$2:$B$2500,2,Basicdata!$D$2:$D$2500,Crops!$D$5,Basicdata!$H$2:$H$2500,Crops!$M46,Basicdata!$K$2:$K$2500,3,Basicdata!$AI$2:$AI$2500,0))</f>
        <v/>
      </c>
      <c r="Q55" t="str">
        <f t="shared" si="5"/>
        <v/>
      </c>
      <c r="R55" s="46" t="str">
        <f t="shared" si="6"/>
        <v/>
      </c>
      <c r="S55" s="46" t="str">
        <f t="shared" si="7"/>
        <v/>
      </c>
      <c r="T55" s="46" t="str">
        <f t="shared" si="8"/>
        <v/>
      </c>
      <c r="U55" s="46" t="str">
        <f t="shared" si="9"/>
        <v/>
      </c>
    </row>
    <row r="56" spans="1:21" x14ac:dyDescent="0.3">
      <c r="A56" s="45" t="str">
        <f>IF(COUNTIFS(Basicdata!$B$2:$B$2500,1,Basicdata!$D$2:$D$2500,Crops!$D$5,Basicdata!$H$2:$H$2500,Crops!$M47)&gt;0,Crops!$M47,"")</f>
        <v/>
      </c>
      <c r="B56" t="str">
        <f>IF(A56="","",COUNTIFS(Basicdata!$B$2:$B$2500,1,Basicdata!$D$2:$D$2500,Crops!$D$5,Basicdata!$H$2:$H$2500,Crops!$M47))</f>
        <v/>
      </c>
      <c r="C56" t="str">
        <f>IF(A56="","",COUNTIFS(Basicdata!$B$2:$B$2500,1,Basicdata!$D$2:$D$2500,Crops!$D$5,Basicdata!$H$2:$H$2500,Crops!$M47,Basicdata!$K$2:$K$2500,1,Basicdata!$AI$2:$AI$2500,0))</f>
        <v/>
      </c>
      <c r="D56" t="str">
        <f>IF(A56="","",COUNTIFS(Basicdata!$B$2:$B$2500,1,Basicdata!$D$2:$D$2500,Crops!$D$5,Basicdata!$H$2:$H$2500,Crops!$M47,Basicdata!$K$2:$K$2500,2,Basicdata!$AI$2:$AI$2500,0))</f>
        <v/>
      </c>
      <c r="E56" t="str">
        <f>IF(A56="","",COUNTIFS(Basicdata!$B$2:$B$2500,1,Basicdata!$D$2:$D$2500,Crops!$D$5,Basicdata!$H$2:$H$2500,Crops!$M47,Basicdata!$K$2:$K$2500,3,Basicdata!$AI$2:$AI$2500,0))</f>
        <v/>
      </c>
      <c r="F56" t="str">
        <f t="shared" si="0"/>
        <v/>
      </c>
      <c r="G56" s="46" t="str">
        <f t="shared" si="1"/>
        <v/>
      </c>
      <c r="H56" s="46" t="str">
        <f t="shared" si="2"/>
        <v/>
      </c>
      <c r="I56" s="46" t="str">
        <f t="shared" si="3"/>
        <v/>
      </c>
      <c r="J56" s="46" t="str">
        <f t="shared" si="4"/>
        <v/>
      </c>
      <c r="L56" s="45" t="str">
        <f>IF(COUNTIFS(Basicdata!$B$2:$B$2500,2,Basicdata!$D$2:$D$2500,Crops!$D$5,Basicdata!$H$2:$H$2500,Crops!$M47)&gt;0,Crops!$M47,"")</f>
        <v/>
      </c>
      <c r="M56" t="str">
        <f>IF(L56="","",COUNTIFS(Basicdata!$B$2:$B$2500,2,Basicdata!$D$2:$D$2500,Crops!$D$5,Basicdata!$H$2:$H$2500,Crops!$M47))</f>
        <v/>
      </c>
      <c r="N56" t="str">
        <f>IF(L56="","",COUNTIFS(Basicdata!$B$2:$B$2500,2,Basicdata!$D$2:$D$2500,Crops!$D$5,Basicdata!$H$2:$H$2500,Crops!$M47,Basicdata!$K$2:$K$2500,1,Basicdata!$AI$2:$AI$2500,0))</f>
        <v/>
      </c>
      <c r="O56" t="str">
        <f>IF(L56="","",COUNTIFS(Basicdata!$B$2:$B$2500,2,Basicdata!$D$2:$D$2500,Crops!$D$5,Basicdata!$H$2:$H$2500,Crops!$M47,Basicdata!$K$2:$K$2500,2,Basicdata!$AI$2:$AI$2500,0))</f>
        <v/>
      </c>
      <c r="P56" t="str">
        <f>IF(L56="","",COUNTIFS(Basicdata!$B$2:$B$2500,2,Basicdata!$D$2:$D$2500,Crops!$D$5,Basicdata!$H$2:$H$2500,Crops!$M47,Basicdata!$K$2:$K$2500,3,Basicdata!$AI$2:$AI$2500,0))</f>
        <v/>
      </c>
      <c r="Q56" t="str">
        <f t="shared" si="5"/>
        <v/>
      </c>
      <c r="R56" s="46" t="str">
        <f t="shared" si="6"/>
        <v/>
      </c>
      <c r="S56" s="46" t="str">
        <f t="shared" si="7"/>
        <v/>
      </c>
      <c r="T56" s="46" t="str">
        <f t="shared" si="8"/>
        <v/>
      </c>
      <c r="U56" s="46" t="str">
        <f t="shared" si="9"/>
        <v/>
      </c>
    </row>
    <row r="57" spans="1:21" x14ac:dyDescent="0.3">
      <c r="A57" s="45" t="str">
        <f>IF(COUNTIFS(Basicdata!$B$2:$B$2500,1,Basicdata!$D$2:$D$2500,Crops!$D$5,Basicdata!$H$2:$H$2500,Crops!$M48)&gt;0,Crops!$M48,"")</f>
        <v/>
      </c>
      <c r="B57" t="str">
        <f>IF(A57="","",COUNTIFS(Basicdata!$B$2:$B$2500,1,Basicdata!$D$2:$D$2500,Crops!$D$5,Basicdata!$H$2:$H$2500,Crops!$M48))</f>
        <v/>
      </c>
      <c r="C57" t="str">
        <f>IF(A57="","",COUNTIFS(Basicdata!$B$2:$B$2500,1,Basicdata!$D$2:$D$2500,Crops!$D$5,Basicdata!$H$2:$H$2500,Crops!$M48,Basicdata!$K$2:$K$2500,1,Basicdata!$AI$2:$AI$2500,0))</f>
        <v/>
      </c>
      <c r="D57" t="str">
        <f>IF(A57="","",COUNTIFS(Basicdata!$B$2:$B$2500,1,Basicdata!$D$2:$D$2500,Crops!$D$5,Basicdata!$H$2:$H$2500,Crops!$M48,Basicdata!$K$2:$K$2500,2,Basicdata!$AI$2:$AI$2500,0))</f>
        <v/>
      </c>
      <c r="E57" t="str">
        <f>IF(A57="","",COUNTIFS(Basicdata!$B$2:$B$2500,1,Basicdata!$D$2:$D$2500,Crops!$D$5,Basicdata!$H$2:$H$2500,Crops!$M48,Basicdata!$K$2:$K$2500,3,Basicdata!$AI$2:$AI$2500,0))</f>
        <v/>
      </c>
      <c r="F57" t="str">
        <f t="shared" si="0"/>
        <v/>
      </c>
      <c r="G57" s="46" t="str">
        <f t="shared" si="1"/>
        <v/>
      </c>
      <c r="H57" s="46" t="str">
        <f t="shared" si="2"/>
        <v/>
      </c>
      <c r="I57" s="46" t="str">
        <f t="shared" si="3"/>
        <v/>
      </c>
      <c r="J57" s="46" t="str">
        <f t="shared" si="4"/>
        <v/>
      </c>
      <c r="L57" s="45" t="str">
        <f>IF(COUNTIFS(Basicdata!$B$2:$B$2500,2,Basicdata!$D$2:$D$2500,Crops!$D$5,Basicdata!$H$2:$H$2500,Crops!$M48)&gt;0,Crops!$M48,"")</f>
        <v/>
      </c>
      <c r="M57" t="str">
        <f>IF(L57="","",COUNTIFS(Basicdata!$B$2:$B$2500,2,Basicdata!$D$2:$D$2500,Crops!$D$5,Basicdata!$H$2:$H$2500,Crops!$M48))</f>
        <v/>
      </c>
      <c r="N57" t="str">
        <f>IF(L57="","",COUNTIFS(Basicdata!$B$2:$B$2500,2,Basicdata!$D$2:$D$2500,Crops!$D$5,Basicdata!$H$2:$H$2500,Crops!$M48,Basicdata!$K$2:$K$2500,1,Basicdata!$AI$2:$AI$2500,0))</f>
        <v/>
      </c>
      <c r="O57" t="str">
        <f>IF(L57="","",COUNTIFS(Basicdata!$B$2:$B$2500,2,Basicdata!$D$2:$D$2500,Crops!$D$5,Basicdata!$H$2:$H$2500,Crops!$M48,Basicdata!$K$2:$K$2500,2,Basicdata!$AI$2:$AI$2500,0))</f>
        <v/>
      </c>
      <c r="P57" t="str">
        <f>IF(L57="","",COUNTIFS(Basicdata!$B$2:$B$2500,2,Basicdata!$D$2:$D$2500,Crops!$D$5,Basicdata!$H$2:$H$2500,Crops!$M48,Basicdata!$K$2:$K$2500,3,Basicdata!$AI$2:$AI$2500,0))</f>
        <v/>
      </c>
      <c r="Q57" t="str">
        <f t="shared" si="5"/>
        <v/>
      </c>
      <c r="R57" s="46" t="str">
        <f t="shared" si="6"/>
        <v/>
      </c>
      <c r="S57" s="46" t="str">
        <f t="shared" si="7"/>
        <v/>
      </c>
      <c r="T57" s="46" t="str">
        <f t="shared" si="8"/>
        <v/>
      </c>
      <c r="U57" s="46" t="str">
        <f t="shared" si="9"/>
        <v/>
      </c>
    </row>
    <row r="58" spans="1:21" x14ac:dyDescent="0.3">
      <c r="A58" s="45" t="str">
        <f>IF(COUNTIFS(Basicdata!$B$2:$B$2500,1,Basicdata!$D$2:$D$2500,Crops!$D$5,Basicdata!$H$2:$H$2500,Crops!$M49)&gt;0,Crops!$M49,"")</f>
        <v/>
      </c>
      <c r="B58" t="str">
        <f>IF(A58="","",COUNTIFS(Basicdata!$B$2:$B$2500,1,Basicdata!$D$2:$D$2500,Crops!$D$5,Basicdata!$H$2:$H$2500,Crops!$M49))</f>
        <v/>
      </c>
      <c r="C58" t="str">
        <f>IF(A58="","",COUNTIFS(Basicdata!$B$2:$B$2500,1,Basicdata!$D$2:$D$2500,Crops!$D$5,Basicdata!$H$2:$H$2500,Crops!$M49,Basicdata!$K$2:$K$2500,1,Basicdata!$AI$2:$AI$2500,0))</f>
        <v/>
      </c>
      <c r="D58" t="str">
        <f>IF(A58="","",COUNTIFS(Basicdata!$B$2:$B$2500,1,Basicdata!$D$2:$D$2500,Crops!$D$5,Basicdata!$H$2:$H$2500,Crops!$M49,Basicdata!$K$2:$K$2500,2,Basicdata!$AI$2:$AI$2500,0))</f>
        <v/>
      </c>
      <c r="E58" t="str">
        <f>IF(A58="","",COUNTIFS(Basicdata!$B$2:$B$2500,1,Basicdata!$D$2:$D$2500,Crops!$D$5,Basicdata!$H$2:$H$2500,Crops!$M49,Basicdata!$K$2:$K$2500,3,Basicdata!$AI$2:$AI$2500,0))</f>
        <v/>
      </c>
      <c r="F58" t="str">
        <f t="shared" si="0"/>
        <v/>
      </c>
      <c r="G58" s="46" t="str">
        <f t="shared" si="1"/>
        <v/>
      </c>
      <c r="H58" s="46" t="str">
        <f t="shared" si="2"/>
        <v/>
      </c>
      <c r="I58" s="46" t="str">
        <f t="shared" si="3"/>
        <v/>
      </c>
      <c r="J58" s="46" t="str">
        <f t="shared" si="4"/>
        <v/>
      </c>
      <c r="L58" s="45" t="str">
        <f>IF(COUNTIFS(Basicdata!$B$2:$B$2500,2,Basicdata!$D$2:$D$2500,Crops!$D$5,Basicdata!$H$2:$H$2500,Crops!$M49)&gt;0,Crops!$M49,"")</f>
        <v/>
      </c>
      <c r="M58" t="str">
        <f>IF(L58="","",COUNTIFS(Basicdata!$B$2:$B$2500,2,Basicdata!$D$2:$D$2500,Crops!$D$5,Basicdata!$H$2:$H$2500,Crops!$M49))</f>
        <v/>
      </c>
      <c r="N58" t="str">
        <f>IF(L58="","",COUNTIFS(Basicdata!$B$2:$B$2500,2,Basicdata!$D$2:$D$2500,Crops!$D$5,Basicdata!$H$2:$H$2500,Crops!$M49,Basicdata!$K$2:$K$2500,1,Basicdata!$AI$2:$AI$2500,0))</f>
        <v/>
      </c>
      <c r="O58" t="str">
        <f>IF(L58="","",COUNTIFS(Basicdata!$B$2:$B$2500,2,Basicdata!$D$2:$D$2500,Crops!$D$5,Basicdata!$H$2:$H$2500,Crops!$M49,Basicdata!$K$2:$K$2500,2,Basicdata!$AI$2:$AI$2500,0))</f>
        <v/>
      </c>
      <c r="P58" t="str">
        <f>IF(L58="","",COUNTIFS(Basicdata!$B$2:$B$2500,2,Basicdata!$D$2:$D$2500,Crops!$D$5,Basicdata!$H$2:$H$2500,Crops!$M49,Basicdata!$K$2:$K$2500,3,Basicdata!$AI$2:$AI$2500,0))</f>
        <v/>
      </c>
      <c r="Q58" t="str">
        <f t="shared" si="5"/>
        <v/>
      </c>
      <c r="R58" s="46" t="str">
        <f t="shared" si="6"/>
        <v/>
      </c>
      <c r="S58" s="46" t="str">
        <f t="shared" si="7"/>
        <v/>
      </c>
      <c r="T58" s="46" t="str">
        <f t="shared" si="8"/>
        <v/>
      </c>
      <c r="U58" s="46" t="str">
        <f t="shared" si="9"/>
        <v/>
      </c>
    </row>
    <row r="59" spans="1:21" x14ac:dyDescent="0.3">
      <c r="A59" s="45" t="str">
        <f>IF(COUNTIFS(Basicdata!$B$2:$B$2500,1,Basicdata!$D$2:$D$2500,Crops!$D$5,Basicdata!$H$2:$H$2500,Crops!$M50)&gt;0,Crops!$M50,"")</f>
        <v/>
      </c>
      <c r="B59" t="str">
        <f>IF(A59="","",COUNTIFS(Basicdata!$B$2:$B$2500,1,Basicdata!$D$2:$D$2500,Crops!$D$5,Basicdata!$H$2:$H$2500,Crops!$M50))</f>
        <v/>
      </c>
      <c r="C59" t="str">
        <f>IF(A59="","",COUNTIFS(Basicdata!$B$2:$B$2500,1,Basicdata!$D$2:$D$2500,Crops!$D$5,Basicdata!$H$2:$H$2500,Crops!$M50,Basicdata!$K$2:$K$2500,1,Basicdata!$AI$2:$AI$2500,0))</f>
        <v/>
      </c>
      <c r="D59" t="str">
        <f>IF(A59="","",COUNTIFS(Basicdata!$B$2:$B$2500,1,Basicdata!$D$2:$D$2500,Crops!$D$5,Basicdata!$H$2:$H$2500,Crops!$M50,Basicdata!$K$2:$K$2500,2,Basicdata!$AI$2:$AI$2500,0))</f>
        <v/>
      </c>
      <c r="E59" t="str">
        <f>IF(A59="","",COUNTIFS(Basicdata!$B$2:$B$2500,1,Basicdata!$D$2:$D$2500,Crops!$D$5,Basicdata!$H$2:$H$2500,Crops!$M50,Basicdata!$K$2:$K$2500,3,Basicdata!$AI$2:$AI$2500,0))</f>
        <v/>
      </c>
      <c r="F59" t="str">
        <f t="shared" si="0"/>
        <v/>
      </c>
      <c r="G59" s="46" t="str">
        <f t="shared" si="1"/>
        <v/>
      </c>
      <c r="H59" s="46" t="str">
        <f t="shared" si="2"/>
        <v/>
      </c>
      <c r="I59" s="46" t="str">
        <f t="shared" si="3"/>
        <v/>
      </c>
      <c r="J59" s="46" t="str">
        <f t="shared" si="4"/>
        <v/>
      </c>
      <c r="L59" s="45" t="str">
        <f>IF(COUNTIFS(Basicdata!$B$2:$B$2500,2,Basicdata!$D$2:$D$2500,Crops!$D$5,Basicdata!$H$2:$H$2500,Crops!$M50)&gt;0,Crops!$M50,"")</f>
        <v/>
      </c>
      <c r="M59" t="str">
        <f>IF(L59="","",COUNTIFS(Basicdata!$B$2:$B$2500,2,Basicdata!$D$2:$D$2500,Crops!$D$5,Basicdata!$H$2:$H$2500,Crops!$M50))</f>
        <v/>
      </c>
      <c r="N59" t="str">
        <f>IF(L59="","",COUNTIFS(Basicdata!$B$2:$B$2500,2,Basicdata!$D$2:$D$2500,Crops!$D$5,Basicdata!$H$2:$H$2500,Crops!$M50,Basicdata!$K$2:$K$2500,1,Basicdata!$AI$2:$AI$2500,0))</f>
        <v/>
      </c>
      <c r="O59" t="str">
        <f>IF(L59="","",COUNTIFS(Basicdata!$B$2:$B$2500,2,Basicdata!$D$2:$D$2500,Crops!$D$5,Basicdata!$H$2:$H$2500,Crops!$M50,Basicdata!$K$2:$K$2500,2,Basicdata!$AI$2:$AI$2500,0))</f>
        <v/>
      </c>
      <c r="P59" t="str">
        <f>IF(L59="","",COUNTIFS(Basicdata!$B$2:$B$2500,2,Basicdata!$D$2:$D$2500,Crops!$D$5,Basicdata!$H$2:$H$2500,Crops!$M50,Basicdata!$K$2:$K$2500,3,Basicdata!$AI$2:$AI$2500,0))</f>
        <v/>
      </c>
      <c r="Q59" t="str">
        <f t="shared" si="5"/>
        <v/>
      </c>
      <c r="R59" s="46" t="str">
        <f t="shared" si="6"/>
        <v/>
      </c>
      <c r="S59" s="46" t="str">
        <f t="shared" si="7"/>
        <v/>
      </c>
      <c r="T59" s="46" t="str">
        <f t="shared" si="8"/>
        <v/>
      </c>
      <c r="U59" s="46" t="str">
        <f t="shared" si="9"/>
        <v/>
      </c>
    </row>
    <row r="60" spans="1:21" x14ac:dyDescent="0.3">
      <c r="A60" s="45" t="str">
        <f>IF(COUNTIFS(Basicdata!$B$2:$B$2500,1,Basicdata!$D$2:$D$2500,Crops!$D$5,Basicdata!$H$2:$H$2500,Crops!$M51)&gt;0,Crops!$M51,"")</f>
        <v/>
      </c>
      <c r="B60" t="str">
        <f>IF(A60="","",COUNTIFS(Basicdata!$B$2:$B$2500,1,Basicdata!$D$2:$D$2500,Crops!$D$5,Basicdata!$H$2:$H$2500,Crops!$M51))</f>
        <v/>
      </c>
      <c r="C60" t="str">
        <f>IF(A60="","",COUNTIFS(Basicdata!$B$2:$B$2500,1,Basicdata!$D$2:$D$2500,Crops!$D$5,Basicdata!$H$2:$H$2500,Crops!$M51,Basicdata!$K$2:$K$2500,1,Basicdata!$AI$2:$AI$2500,0))</f>
        <v/>
      </c>
      <c r="D60" t="str">
        <f>IF(A60="","",COUNTIFS(Basicdata!$B$2:$B$2500,1,Basicdata!$D$2:$D$2500,Crops!$D$5,Basicdata!$H$2:$H$2500,Crops!$M51,Basicdata!$K$2:$K$2500,2,Basicdata!$AI$2:$AI$2500,0))</f>
        <v/>
      </c>
      <c r="E60" t="str">
        <f>IF(A60="","",COUNTIFS(Basicdata!$B$2:$B$2500,1,Basicdata!$D$2:$D$2500,Crops!$D$5,Basicdata!$H$2:$H$2500,Crops!$M51,Basicdata!$K$2:$K$2500,3,Basicdata!$AI$2:$AI$2500,0))</f>
        <v/>
      </c>
      <c r="F60" t="str">
        <f t="shared" si="0"/>
        <v/>
      </c>
      <c r="G60" s="46" t="str">
        <f t="shared" si="1"/>
        <v/>
      </c>
      <c r="H60" s="46" t="str">
        <f t="shared" si="2"/>
        <v/>
      </c>
      <c r="I60" s="46" t="str">
        <f t="shared" si="3"/>
        <v/>
      </c>
      <c r="J60" s="46" t="str">
        <f t="shared" si="4"/>
        <v/>
      </c>
      <c r="L60" s="45" t="str">
        <f>IF(COUNTIFS(Basicdata!$B$2:$B$2500,2,Basicdata!$D$2:$D$2500,Crops!$D$5,Basicdata!$H$2:$H$2500,Crops!$M51)&gt;0,Crops!$M51,"")</f>
        <v/>
      </c>
      <c r="M60" t="str">
        <f>IF(L60="","",COUNTIFS(Basicdata!$B$2:$B$2500,2,Basicdata!$D$2:$D$2500,Crops!$D$5,Basicdata!$H$2:$H$2500,Crops!$M51))</f>
        <v/>
      </c>
      <c r="N60" t="str">
        <f>IF(L60="","",COUNTIFS(Basicdata!$B$2:$B$2500,2,Basicdata!$D$2:$D$2500,Crops!$D$5,Basicdata!$H$2:$H$2500,Crops!$M51,Basicdata!$K$2:$K$2500,1,Basicdata!$AI$2:$AI$2500,0))</f>
        <v/>
      </c>
      <c r="O60" t="str">
        <f>IF(L60="","",COUNTIFS(Basicdata!$B$2:$B$2500,2,Basicdata!$D$2:$D$2500,Crops!$D$5,Basicdata!$H$2:$H$2500,Crops!$M51,Basicdata!$K$2:$K$2500,2,Basicdata!$AI$2:$AI$2500,0))</f>
        <v/>
      </c>
      <c r="P60" t="str">
        <f>IF(L60="","",COUNTIFS(Basicdata!$B$2:$B$2500,2,Basicdata!$D$2:$D$2500,Crops!$D$5,Basicdata!$H$2:$H$2500,Crops!$M51,Basicdata!$K$2:$K$2500,3,Basicdata!$AI$2:$AI$2500,0))</f>
        <v/>
      </c>
      <c r="Q60" t="str">
        <f t="shared" si="5"/>
        <v/>
      </c>
      <c r="R60" s="46" t="str">
        <f t="shared" si="6"/>
        <v/>
      </c>
      <c r="S60" s="46" t="str">
        <f t="shared" si="7"/>
        <v/>
      </c>
      <c r="T60" s="46" t="str">
        <f t="shared" si="8"/>
        <v/>
      </c>
      <c r="U60" s="46" t="str">
        <f t="shared" si="9"/>
        <v/>
      </c>
    </row>
    <row r="61" spans="1:21" x14ac:dyDescent="0.3">
      <c r="A61" s="45" t="str">
        <f>IF(COUNTIFS(Basicdata!$B$2:$B$2500,1,Basicdata!$D$2:$D$2500,Crops!$D$5,Basicdata!$H$2:$H$2500,Crops!$M52)&gt;0,Crops!$M52,"")</f>
        <v/>
      </c>
      <c r="B61" t="str">
        <f>IF(A61="","",COUNTIFS(Basicdata!$B$2:$B$2500,1,Basicdata!$D$2:$D$2500,Crops!$D$5,Basicdata!$H$2:$H$2500,Crops!$M52))</f>
        <v/>
      </c>
      <c r="C61" t="str">
        <f>IF(A61="","",COUNTIFS(Basicdata!$B$2:$B$2500,1,Basicdata!$D$2:$D$2500,Crops!$D$5,Basicdata!$H$2:$H$2500,Crops!$M52,Basicdata!$K$2:$K$2500,1,Basicdata!$AI$2:$AI$2500,0))</f>
        <v/>
      </c>
      <c r="D61" t="str">
        <f>IF(A61="","",COUNTIFS(Basicdata!$B$2:$B$2500,1,Basicdata!$D$2:$D$2500,Crops!$D$5,Basicdata!$H$2:$H$2500,Crops!$M52,Basicdata!$K$2:$K$2500,2,Basicdata!$AI$2:$AI$2500,0))</f>
        <v/>
      </c>
      <c r="E61" t="str">
        <f>IF(A61="","",COUNTIFS(Basicdata!$B$2:$B$2500,1,Basicdata!$D$2:$D$2500,Crops!$D$5,Basicdata!$H$2:$H$2500,Crops!$M52,Basicdata!$K$2:$K$2500,3,Basicdata!$AI$2:$AI$2500,0))</f>
        <v/>
      </c>
      <c r="F61" t="str">
        <f t="shared" si="0"/>
        <v/>
      </c>
      <c r="G61" s="46" t="str">
        <f t="shared" si="1"/>
        <v/>
      </c>
      <c r="H61" s="46" t="str">
        <f t="shared" si="2"/>
        <v/>
      </c>
      <c r="I61" s="46" t="str">
        <f t="shared" si="3"/>
        <v/>
      </c>
      <c r="J61" s="46" t="str">
        <f t="shared" si="4"/>
        <v/>
      </c>
      <c r="L61" s="45" t="str">
        <f>IF(COUNTIFS(Basicdata!$B$2:$B$2500,2,Basicdata!$D$2:$D$2500,Crops!$D$5,Basicdata!$H$2:$H$2500,Crops!$M52)&gt;0,Crops!$M52,"")</f>
        <v/>
      </c>
      <c r="M61" t="str">
        <f>IF(L61="","",COUNTIFS(Basicdata!$B$2:$B$2500,2,Basicdata!$D$2:$D$2500,Crops!$D$5,Basicdata!$H$2:$H$2500,Crops!$M52))</f>
        <v/>
      </c>
      <c r="N61" t="str">
        <f>IF(L61="","",COUNTIFS(Basicdata!$B$2:$B$2500,2,Basicdata!$D$2:$D$2500,Crops!$D$5,Basicdata!$H$2:$H$2500,Crops!$M52,Basicdata!$K$2:$K$2500,1,Basicdata!$AI$2:$AI$2500,0))</f>
        <v/>
      </c>
      <c r="O61" t="str">
        <f>IF(L61="","",COUNTIFS(Basicdata!$B$2:$B$2500,2,Basicdata!$D$2:$D$2500,Crops!$D$5,Basicdata!$H$2:$H$2500,Crops!$M52,Basicdata!$K$2:$K$2500,2,Basicdata!$AI$2:$AI$2500,0))</f>
        <v/>
      </c>
      <c r="P61" t="str">
        <f>IF(L61="","",COUNTIFS(Basicdata!$B$2:$B$2500,2,Basicdata!$D$2:$D$2500,Crops!$D$5,Basicdata!$H$2:$H$2500,Crops!$M52,Basicdata!$K$2:$K$2500,3,Basicdata!$AI$2:$AI$2500,0))</f>
        <v/>
      </c>
      <c r="Q61" t="str">
        <f t="shared" si="5"/>
        <v/>
      </c>
      <c r="R61" s="46" t="str">
        <f t="shared" si="6"/>
        <v/>
      </c>
      <c r="S61" s="46" t="str">
        <f t="shared" si="7"/>
        <v/>
      </c>
      <c r="T61" s="46" t="str">
        <f t="shared" si="8"/>
        <v/>
      </c>
      <c r="U61" s="46" t="str">
        <f t="shared" si="9"/>
        <v/>
      </c>
    </row>
    <row r="62" spans="1:21" x14ac:dyDescent="0.3">
      <c r="A62" s="45" t="str">
        <f>IF(COUNTIFS(Basicdata!$B$2:$B$2500,1,Basicdata!$D$2:$D$2500,Crops!$D$5,Basicdata!$H$2:$H$2500,Crops!$M53)&gt;0,Crops!$M53,"")</f>
        <v/>
      </c>
      <c r="B62" t="str">
        <f>IF(A62="","",COUNTIFS(Basicdata!$B$2:$B$2500,1,Basicdata!$D$2:$D$2500,Crops!$D$5,Basicdata!$H$2:$H$2500,Crops!$M53))</f>
        <v/>
      </c>
      <c r="C62" t="str">
        <f>IF(A62="","",COUNTIFS(Basicdata!$B$2:$B$2500,1,Basicdata!$D$2:$D$2500,Crops!$D$5,Basicdata!$H$2:$H$2500,Crops!$M53,Basicdata!$K$2:$K$2500,1,Basicdata!$AI$2:$AI$2500,0))</f>
        <v/>
      </c>
      <c r="D62" t="str">
        <f>IF(A62="","",COUNTIFS(Basicdata!$B$2:$B$2500,1,Basicdata!$D$2:$D$2500,Crops!$D$5,Basicdata!$H$2:$H$2500,Crops!$M53,Basicdata!$K$2:$K$2500,2,Basicdata!$AI$2:$AI$2500,0))</f>
        <v/>
      </c>
      <c r="E62" t="str">
        <f>IF(A62="","",COUNTIFS(Basicdata!$B$2:$B$2500,1,Basicdata!$D$2:$D$2500,Crops!$D$5,Basicdata!$H$2:$H$2500,Crops!$M53,Basicdata!$K$2:$K$2500,3,Basicdata!$AI$2:$AI$2500,0))</f>
        <v/>
      </c>
      <c r="F62" t="str">
        <f t="shared" si="0"/>
        <v/>
      </c>
      <c r="G62" s="46" t="str">
        <f t="shared" si="1"/>
        <v/>
      </c>
      <c r="H62" s="46" t="str">
        <f t="shared" si="2"/>
        <v/>
      </c>
      <c r="I62" s="46" t="str">
        <f t="shared" si="3"/>
        <v/>
      </c>
      <c r="J62" s="46" t="str">
        <f t="shared" si="4"/>
        <v/>
      </c>
      <c r="L62" s="45" t="str">
        <f>IF(COUNTIFS(Basicdata!$B$2:$B$2500,2,Basicdata!$D$2:$D$2500,Crops!$D$5,Basicdata!$H$2:$H$2500,Crops!$M53)&gt;0,Crops!$M53,"")</f>
        <v/>
      </c>
      <c r="M62" t="str">
        <f>IF(L62="","",COUNTIFS(Basicdata!$B$2:$B$2500,2,Basicdata!$D$2:$D$2500,Crops!$D$5,Basicdata!$H$2:$H$2500,Crops!$M53))</f>
        <v/>
      </c>
      <c r="N62" t="str">
        <f>IF(L62="","",COUNTIFS(Basicdata!$B$2:$B$2500,2,Basicdata!$D$2:$D$2500,Crops!$D$5,Basicdata!$H$2:$H$2500,Crops!$M53,Basicdata!$K$2:$K$2500,1,Basicdata!$AI$2:$AI$2500,0))</f>
        <v/>
      </c>
      <c r="O62" t="str">
        <f>IF(L62="","",COUNTIFS(Basicdata!$B$2:$B$2500,2,Basicdata!$D$2:$D$2500,Crops!$D$5,Basicdata!$H$2:$H$2500,Crops!$M53,Basicdata!$K$2:$K$2500,2,Basicdata!$AI$2:$AI$2500,0))</f>
        <v/>
      </c>
      <c r="P62" t="str">
        <f>IF(L62="","",COUNTIFS(Basicdata!$B$2:$B$2500,2,Basicdata!$D$2:$D$2500,Crops!$D$5,Basicdata!$H$2:$H$2500,Crops!$M53,Basicdata!$K$2:$K$2500,3,Basicdata!$AI$2:$AI$2500,0))</f>
        <v/>
      </c>
      <c r="Q62" t="str">
        <f t="shared" si="5"/>
        <v/>
      </c>
      <c r="R62" s="46" t="str">
        <f t="shared" si="6"/>
        <v/>
      </c>
      <c r="S62" s="46" t="str">
        <f t="shared" si="7"/>
        <v/>
      </c>
      <c r="T62" s="46" t="str">
        <f t="shared" si="8"/>
        <v/>
      </c>
      <c r="U62" s="46" t="str">
        <f t="shared" si="9"/>
        <v/>
      </c>
    </row>
    <row r="63" spans="1:21" x14ac:dyDescent="0.3">
      <c r="A63" s="45" t="str">
        <f>IF(COUNTIFS(Basicdata!$B$2:$B$2500,1,Basicdata!$D$2:$D$2500,Crops!$D$5,Basicdata!$H$2:$H$2500,Crops!$M54)&gt;0,Crops!$M54,"")</f>
        <v/>
      </c>
      <c r="B63" t="str">
        <f>IF(A63="","",COUNTIFS(Basicdata!$B$2:$B$2500,1,Basicdata!$D$2:$D$2500,Crops!$D$5,Basicdata!$H$2:$H$2500,Crops!$M54))</f>
        <v/>
      </c>
      <c r="C63" t="str">
        <f>IF(A63="","",COUNTIFS(Basicdata!$B$2:$B$2500,1,Basicdata!$D$2:$D$2500,Crops!$D$5,Basicdata!$H$2:$H$2500,Crops!$M54,Basicdata!$K$2:$K$2500,1,Basicdata!$AI$2:$AI$2500,0))</f>
        <v/>
      </c>
      <c r="D63" t="str">
        <f>IF(A63="","",COUNTIFS(Basicdata!$B$2:$B$2500,1,Basicdata!$D$2:$D$2500,Crops!$D$5,Basicdata!$H$2:$H$2500,Crops!$M54,Basicdata!$K$2:$K$2500,2,Basicdata!$AI$2:$AI$2500,0))</f>
        <v/>
      </c>
      <c r="E63" t="str">
        <f>IF(A63="","",COUNTIFS(Basicdata!$B$2:$B$2500,1,Basicdata!$D$2:$D$2500,Crops!$D$5,Basicdata!$H$2:$H$2500,Crops!$M54,Basicdata!$K$2:$K$2500,3,Basicdata!$AI$2:$AI$2500,0))</f>
        <v/>
      </c>
      <c r="F63" t="str">
        <f t="shared" si="0"/>
        <v/>
      </c>
      <c r="G63" s="46" t="str">
        <f t="shared" si="1"/>
        <v/>
      </c>
      <c r="H63" s="46" t="str">
        <f t="shared" si="2"/>
        <v/>
      </c>
      <c r="I63" s="46" t="str">
        <f t="shared" si="3"/>
        <v/>
      </c>
      <c r="J63" s="46" t="str">
        <f t="shared" si="4"/>
        <v/>
      </c>
      <c r="L63" s="45" t="str">
        <f>IF(COUNTIFS(Basicdata!$B$2:$B$2500,2,Basicdata!$D$2:$D$2500,Crops!$D$5,Basicdata!$H$2:$H$2500,Crops!$M54)&gt;0,Crops!$M54,"")</f>
        <v/>
      </c>
      <c r="M63" t="str">
        <f>IF(L63="","",COUNTIFS(Basicdata!$B$2:$B$2500,2,Basicdata!$D$2:$D$2500,Crops!$D$5,Basicdata!$H$2:$H$2500,Crops!$M54))</f>
        <v/>
      </c>
      <c r="N63" t="str">
        <f>IF(L63="","",COUNTIFS(Basicdata!$B$2:$B$2500,2,Basicdata!$D$2:$D$2500,Crops!$D$5,Basicdata!$H$2:$H$2500,Crops!$M54,Basicdata!$K$2:$K$2500,1,Basicdata!$AI$2:$AI$2500,0))</f>
        <v/>
      </c>
      <c r="O63" t="str">
        <f>IF(L63="","",COUNTIFS(Basicdata!$B$2:$B$2500,2,Basicdata!$D$2:$D$2500,Crops!$D$5,Basicdata!$H$2:$H$2500,Crops!$M54,Basicdata!$K$2:$K$2500,2,Basicdata!$AI$2:$AI$2500,0))</f>
        <v/>
      </c>
      <c r="P63" t="str">
        <f>IF(L63="","",COUNTIFS(Basicdata!$B$2:$B$2500,2,Basicdata!$D$2:$D$2500,Crops!$D$5,Basicdata!$H$2:$H$2500,Crops!$M54,Basicdata!$K$2:$K$2500,3,Basicdata!$AI$2:$AI$2500,0))</f>
        <v/>
      </c>
      <c r="Q63" t="str">
        <f t="shared" si="5"/>
        <v/>
      </c>
      <c r="R63" s="46" t="str">
        <f t="shared" si="6"/>
        <v/>
      </c>
      <c r="S63" s="46" t="str">
        <f t="shared" si="7"/>
        <v/>
      </c>
      <c r="T63" s="46" t="str">
        <f t="shared" si="8"/>
        <v/>
      </c>
      <c r="U63" s="46" t="str">
        <f t="shared" si="9"/>
        <v/>
      </c>
    </row>
    <row r="64" spans="1:21" x14ac:dyDescent="0.3">
      <c r="A64" s="45" t="str">
        <f>IF(COUNTIFS(Basicdata!$B$2:$B$2500,1,Basicdata!$D$2:$D$2500,Crops!$D$5,Basicdata!$H$2:$H$2500,Crops!$M55)&gt;0,Crops!$M55,"")</f>
        <v/>
      </c>
      <c r="B64" t="str">
        <f>IF(A64="","",COUNTIFS(Basicdata!$B$2:$B$2500,1,Basicdata!$D$2:$D$2500,Crops!$D$5,Basicdata!$H$2:$H$2500,Crops!$M55))</f>
        <v/>
      </c>
      <c r="C64" t="str">
        <f>IF(A64="","",COUNTIFS(Basicdata!$B$2:$B$2500,1,Basicdata!$D$2:$D$2500,Crops!$D$5,Basicdata!$H$2:$H$2500,Crops!$M55,Basicdata!$K$2:$K$2500,1,Basicdata!$AI$2:$AI$2500,0))</f>
        <v/>
      </c>
      <c r="D64" t="str">
        <f>IF(A64="","",COUNTIFS(Basicdata!$B$2:$B$2500,1,Basicdata!$D$2:$D$2500,Crops!$D$5,Basicdata!$H$2:$H$2500,Crops!$M55,Basicdata!$K$2:$K$2500,2,Basicdata!$AI$2:$AI$2500,0))</f>
        <v/>
      </c>
      <c r="E64" t="str">
        <f>IF(A64="","",COUNTIFS(Basicdata!$B$2:$B$2500,1,Basicdata!$D$2:$D$2500,Crops!$D$5,Basicdata!$H$2:$H$2500,Crops!$M55,Basicdata!$K$2:$K$2500,3,Basicdata!$AI$2:$AI$2500,0))</f>
        <v/>
      </c>
      <c r="F64" t="str">
        <f t="shared" si="0"/>
        <v/>
      </c>
      <c r="G64" s="46" t="str">
        <f t="shared" si="1"/>
        <v/>
      </c>
      <c r="H64" s="46" t="str">
        <f t="shared" si="2"/>
        <v/>
      </c>
      <c r="I64" s="46" t="str">
        <f t="shared" si="3"/>
        <v/>
      </c>
      <c r="J64" s="46" t="str">
        <f t="shared" si="4"/>
        <v/>
      </c>
      <c r="L64" s="45" t="str">
        <f>IF(COUNTIFS(Basicdata!$B$2:$B$2500,2,Basicdata!$D$2:$D$2500,Crops!$D$5,Basicdata!$H$2:$H$2500,Crops!$M55)&gt;0,Crops!$M55,"")</f>
        <v/>
      </c>
      <c r="M64" t="str">
        <f>IF(L64="","",COUNTIFS(Basicdata!$B$2:$B$2500,2,Basicdata!$D$2:$D$2500,Crops!$D$5,Basicdata!$H$2:$H$2500,Crops!$M55))</f>
        <v/>
      </c>
      <c r="N64" t="str">
        <f>IF(L64="","",COUNTIFS(Basicdata!$B$2:$B$2500,2,Basicdata!$D$2:$D$2500,Crops!$D$5,Basicdata!$H$2:$H$2500,Crops!$M55,Basicdata!$K$2:$K$2500,1,Basicdata!$AI$2:$AI$2500,0))</f>
        <v/>
      </c>
      <c r="O64" t="str">
        <f>IF(L64="","",COUNTIFS(Basicdata!$B$2:$B$2500,2,Basicdata!$D$2:$D$2500,Crops!$D$5,Basicdata!$H$2:$H$2500,Crops!$M55,Basicdata!$K$2:$K$2500,2,Basicdata!$AI$2:$AI$2500,0))</f>
        <v/>
      </c>
      <c r="P64" t="str">
        <f>IF(L64="","",COUNTIFS(Basicdata!$B$2:$B$2500,2,Basicdata!$D$2:$D$2500,Crops!$D$5,Basicdata!$H$2:$H$2500,Crops!$M55,Basicdata!$K$2:$K$2500,3,Basicdata!$AI$2:$AI$2500,0))</f>
        <v/>
      </c>
      <c r="Q64" t="str">
        <f t="shared" si="5"/>
        <v/>
      </c>
      <c r="R64" s="46" t="str">
        <f t="shared" si="6"/>
        <v/>
      </c>
      <c r="S64" s="46" t="str">
        <f t="shared" si="7"/>
        <v/>
      </c>
      <c r="T64" s="46" t="str">
        <f t="shared" si="8"/>
        <v/>
      </c>
      <c r="U64" s="46" t="str">
        <f t="shared" si="9"/>
        <v/>
      </c>
    </row>
    <row r="65" spans="1:21" x14ac:dyDescent="0.3">
      <c r="A65" s="45" t="str">
        <f>IF(COUNTIFS(Basicdata!$B$2:$B$2500,1,Basicdata!$D$2:$D$2500,Crops!$D$5,Basicdata!$H$2:$H$2500,Crops!$M56)&gt;0,Crops!$M56,"")</f>
        <v/>
      </c>
      <c r="B65" t="str">
        <f>IF(A65="","",COUNTIFS(Basicdata!$B$2:$B$2500,1,Basicdata!$D$2:$D$2500,Crops!$D$5,Basicdata!$H$2:$H$2500,Crops!$M56))</f>
        <v/>
      </c>
      <c r="C65" t="str">
        <f>IF(A65="","",COUNTIFS(Basicdata!$B$2:$B$2500,1,Basicdata!$D$2:$D$2500,Crops!$D$5,Basicdata!$H$2:$H$2500,Crops!$M56,Basicdata!$K$2:$K$2500,1,Basicdata!$AI$2:$AI$2500,0))</f>
        <v/>
      </c>
      <c r="D65" t="str">
        <f>IF(A65="","",COUNTIFS(Basicdata!$B$2:$B$2500,1,Basicdata!$D$2:$D$2500,Crops!$D$5,Basicdata!$H$2:$H$2500,Crops!$M56,Basicdata!$K$2:$K$2500,2,Basicdata!$AI$2:$AI$2500,0))</f>
        <v/>
      </c>
      <c r="E65" t="str">
        <f>IF(A65="","",COUNTIFS(Basicdata!$B$2:$B$2500,1,Basicdata!$D$2:$D$2500,Crops!$D$5,Basicdata!$H$2:$H$2500,Crops!$M56,Basicdata!$K$2:$K$2500,3,Basicdata!$AI$2:$AI$2500,0))</f>
        <v/>
      </c>
      <c r="F65" t="str">
        <f t="shared" si="0"/>
        <v/>
      </c>
      <c r="G65" s="46" t="str">
        <f t="shared" si="1"/>
        <v/>
      </c>
      <c r="H65" s="46" t="str">
        <f t="shared" si="2"/>
        <v/>
      </c>
      <c r="I65" s="46" t="str">
        <f t="shared" si="3"/>
        <v/>
      </c>
      <c r="J65" s="46" t="str">
        <f t="shared" si="4"/>
        <v/>
      </c>
      <c r="L65" s="45" t="str">
        <f>IF(COUNTIFS(Basicdata!$B$2:$B$2500,2,Basicdata!$D$2:$D$2500,Crops!$D$5,Basicdata!$H$2:$H$2500,Crops!$M56)&gt;0,Crops!$M56,"")</f>
        <v/>
      </c>
      <c r="M65" t="str">
        <f>IF(L65="","",COUNTIFS(Basicdata!$B$2:$B$2500,2,Basicdata!$D$2:$D$2500,Crops!$D$5,Basicdata!$H$2:$H$2500,Crops!$M56))</f>
        <v/>
      </c>
      <c r="N65" t="str">
        <f>IF(L65="","",COUNTIFS(Basicdata!$B$2:$B$2500,2,Basicdata!$D$2:$D$2500,Crops!$D$5,Basicdata!$H$2:$H$2500,Crops!$M56,Basicdata!$K$2:$K$2500,1,Basicdata!$AI$2:$AI$2500,0))</f>
        <v/>
      </c>
      <c r="O65" t="str">
        <f>IF(L65="","",COUNTIFS(Basicdata!$B$2:$B$2500,2,Basicdata!$D$2:$D$2500,Crops!$D$5,Basicdata!$H$2:$H$2500,Crops!$M56,Basicdata!$K$2:$K$2500,2,Basicdata!$AI$2:$AI$2500,0))</f>
        <v/>
      </c>
      <c r="P65" t="str">
        <f>IF(L65="","",COUNTIFS(Basicdata!$B$2:$B$2500,2,Basicdata!$D$2:$D$2500,Crops!$D$5,Basicdata!$H$2:$H$2500,Crops!$M56,Basicdata!$K$2:$K$2500,3,Basicdata!$AI$2:$AI$2500,0))</f>
        <v/>
      </c>
      <c r="Q65" t="str">
        <f t="shared" si="5"/>
        <v/>
      </c>
      <c r="R65" s="46" t="str">
        <f t="shared" si="6"/>
        <v/>
      </c>
      <c r="S65" s="46" t="str">
        <f t="shared" si="7"/>
        <v/>
      </c>
      <c r="T65" s="46" t="str">
        <f t="shared" si="8"/>
        <v/>
      </c>
      <c r="U65" s="46" t="str">
        <f t="shared" si="9"/>
        <v/>
      </c>
    </row>
    <row r="66" spans="1:21" x14ac:dyDescent="0.3">
      <c r="A66" s="45" t="str">
        <f>IF(COUNTIFS(Basicdata!$B$2:$B$2500,1,Basicdata!$D$2:$D$2500,Crops!$D$5,Basicdata!$H$2:$H$2500,Crops!$M57)&gt;0,Crops!$M57,"")</f>
        <v/>
      </c>
      <c r="B66" t="str">
        <f>IF(A66="","",COUNTIFS(Basicdata!$B$2:$B$2500,1,Basicdata!$D$2:$D$2500,Crops!$D$5,Basicdata!$H$2:$H$2500,Crops!$M57))</f>
        <v/>
      </c>
      <c r="C66" t="str">
        <f>IF(A66="","",COUNTIFS(Basicdata!$B$2:$B$2500,1,Basicdata!$D$2:$D$2500,Crops!$D$5,Basicdata!$H$2:$H$2500,Crops!$M57,Basicdata!$K$2:$K$2500,1,Basicdata!$AI$2:$AI$2500,0))</f>
        <v/>
      </c>
      <c r="D66" t="str">
        <f>IF(A66="","",COUNTIFS(Basicdata!$B$2:$B$2500,1,Basicdata!$D$2:$D$2500,Crops!$D$5,Basicdata!$H$2:$H$2500,Crops!$M57,Basicdata!$K$2:$K$2500,2,Basicdata!$AI$2:$AI$2500,0))</f>
        <v/>
      </c>
      <c r="E66" t="str">
        <f>IF(A66="","",COUNTIFS(Basicdata!$B$2:$B$2500,1,Basicdata!$D$2:$D$2500,Crops!$D$5,Basicdata!$H$2:$H$2500,Crops!$M57,Basicdata!$K$2:$K$2500,3,Basicdata!$AI$2:$AI$2500,0))</f>
        <v/>
      </c>
      <c r="F66" t="str">
        <f t="shared" si="0"/>
        <v/>
      </c>
      <c r="G66" s="46" t="str">
        <f t="shared" si="1"/>
        <v/>
      </c>
      <c r="H66" s="46" t="str">
        <f t="shared" si="2"/>
        <v/>
      </c>
      <c r="I66" s="46" t="str">
        <f t="shared" si="3"/>
        <v/>
      </c>
      <c r="J66" s="46" t="str">
        <f t="shared" si="4"/>
        <v/>
      </c>
      <c r="L66" s="45" t="str">
        <f>IF(COUNTIFS(Basicdata!$B$2:$B$2500,2,Basicdata!$D$2:$D$2500,Crops!$D$5,Basicdata!$H$2:$H$2500,Crops!$M57)&gt;0,Crops!$M57,"")</f>
        <v/>
      </c>
      <c r="M66" t="str">
        <f>IF(L66="","",COUNTIFS(Basicdata!$B$2:$B$2500,2,Basicdata!$D$2:$D$2500,Crops!$D$5,Basicdata!$H$2:$H$2500,Crops!$M57))</f>
        <v/>
      </c>
      <c r="N66" t="str">
        <f>IF(L66="","",COUNTIFS(Basicdata!$B$2:$B$2500,2,Basicdata!$D$2:$D$2500,Crops!$D$5,Basicdata!$H$2:$H$2500,Crops!$M57,Basicdata!$K$2:$K$2500,1,Basicdata!$AI$2:$AI$2500,0))</f>
        <v/>
      </c>
      <c r="O66" t="str">
        <f>IF(L66="","",COUNTIFS(Basicdata!$B$2:$B$2500,2,Basicdata!$D$2:$D$2500,Crops!$D$5,Basicdata!$H$2:$H$2500,Crops!$M57,Basicdata!$K$2:$K$2500,2,Basicdata!$AI$2:$AI$2500,0))</f>
        <v/>
      </c>
      <c r="P66" t="str">
        <f>IF(L66="","",COUNTIFS(Basicdata!$B$2:$B$2500,2,Basicdata!$D$2:$D$2500,Crops!$D$5,Basicdata!$H$2:$H$2500,Crops!$M57,Basicdata!$K$2:$K$2500,3,Basicdata!$AI$2:$AI$2500,0))</f>
        <v/>
      </c>
      <c r="Q66" t="str">
        <f t="shared" si="5"/>
        <v/>
      </c>
      <c r="R66" s="46" t="str">
        <f t="shared" si="6"/>
        <v/>
      </c>
      <c r="S66" s="46" t="str">
        <f t="shared" si="7"/>
        <v/>
      </c>
      <c r="T66" s="46" t="str">
        <f t="shared" si="8"/>
        <v/>
      </c>
      <c r="U66" s="46" t="str">
        <f t="shared" si="9"/>
        <v/>
      </c>
    </row>
    <row r="67" spans="1:21" x14ac:dyDescent="0.3">
      <c r="A67" s="45" t="str">
        <f>IF(COUNTIFS(Basicdata!$B$2:$B$2500,1,Basicdata!$D$2:$D$2500,Crops!$D$5,Basicdata!$H$2:$H$2500,Crops!$M58)&gt;0,Crops!$M58,"")</f>
        <v/>
      </c>
      <c r="B67" t="str">
        <f>IF(A67="","",COUNTIFS(Basicdata!$B$2:$B$2500,1,Basicdata!$D$2:$D$2500,Crops!$D$5,Basicdata!$H$2:$H$2500,Crops!$M58))</f>
        <v/>
      </c>
      <c r="C67" t="str">
        <f>IF(A67="","",COUNTIFS(Basicdata!$B$2:$B$2500,1,Basicdata!$D$2:$D$2500,Crops!$D$5,Basicdata!$H$2:$H$2500,Crops!$M58,Basicdata!$K$2:$K$2500,1,Basicdata!$AI$2:$AI$2500,0))</f>
        <v/>
      </c>
      <c r="D67" t="str">
        <f>IF(A67="","",COUNTIFS(Basicdata!$B$2:$B$2500,1,Basicdata!$D$2:$D$2500,Crops!$D$5,Basicdata!$H$2:$H$2500,Crops!$M58,Basicdata!$K$2:$K$2500,2,Basicdata!$AI$2:$AI$2500,0))</f>
        <v/>
      </c>
      <c r="E67" t="str">
        <f>IF(A67="","",COUNTIFS(Basicdata!$B$2:$B$2500,1,Basicdata!$D$2:$D$2500,Crops!$D$5,Basicdata!$H$2:$H$2500,Crops!$M58,Basicdata!$K$2:$K$2500,3,Basicdata!$AI$2:$AI$2500,0))</f>
        <v/>
      </c>
      <c r="F67" t="str">
        <f t="shared" si="0"/>
        <v/>
      </c>
      <c r="G67" s="46" t="str">
        <f t="shared" si="1"/>
        <v/>
      </c>
      <c r="H67" s="46" t="str">
        <f t="shared" si="2"/>
        <v/>
      </c>
      <c r="I67" s="46" t="str">
        <f t="shared" si="3"/>
        <v/>
      </c>
      <c r="J67" s="46" t="str">
        <f t="shared" si="4"/>
        <v/>
      </c>
      <c r="L67" s="45" t="str">
        <f>IF(COUNTIFS(Basicdata!$B$2:$B$2500,2,Basicdata!$D$2:$D$2500,Crops!$D$5,Basicdata!$H$2:$H$2500,Crops!$M58)&gt;0,Crops!$M58,"")</f>
        <v/>
      </c>
      <c r="M67" t="str">
        <f>IF(L67="","",COUNTIFS(Basicdata!$B$2:$B$2500,2,Basicdata!$D$2:$D$2500,Crops!$D$5,Basicdata!$H$2:$H$2500,Crops!$M58))</f>
        <v/>
      </c>
      <c r="N67" t="str">
        <f>IF(L67="","",COUNTIFS(Basicdata!$B$2:$B$2500,2,Basicdata!$D$2:$D$2500,Crops!$D$5,Basicdata!$H$2:$H$2500,Crops!$M58,Basicdata!$K$2:$K$2500,1,Basicdata!$AI$2:$AI$2500,0))</f>
        <v/>
      </c>
      <c r="O67" t="str">
        <f>IF(L67="","",COUNTIFS(Basicdata!$B$2:$B$2500,2,Basicdata!$D$2:$D$2500,Crops!$D$5,Basicdata!$H$2:$H$2500,Crops!$M58,Basicdata!$K$2:$K$2500,2,Basicdata!$AI$2:$AI$2500,0))</f>
        <v/>
      </c>
      <c r="P67" t="str">
        <f>IF(L67="","",COUNTIFS(Basicdata!$B$2:$B$2500,2,Basicdata!$D$2:$D$2500,Crops!$D$5,Basicdata!$H$2:$H$2500,Crops!$M58,Basicdata!$K$2:$K$2500,3,Basicdata!$AI$2:$AI$2500,0))</f>
        <v/>
      </c>
      <c r="Q67" t="str">
        <f t="shared" si="5"/>
        <v/>
      </c>
      <c r="R67" s="46" t="str">
        <f t="shared" si="6"/>
        <v/>
      </c>
      <c r="S67" s="46" t="str">
        <f t="shared" si="7"/>
        <v/>
      </c>
      <c r="T67" s="46" t="str">
        <f t="shared" si="8"/>
        <v/>
      </c>
      <c r="U67" s="46" t="str">
        <f t="shared" si="9"/>
        <v/>
      </c>
    </row>
    <row r="68" spans="1:21" x14ac:dyDescent="0.3">
      <c r="A68" s="45" t="str">
        <f>IF(COUNTIFS(Basicdata!$B$2:$B$2500,1,Basicdata!$D$2:$D$2500,Crops!$D$5,Basicdata!$H$2:$H$2500,Crops!$M59)&gt;0,Crops!$M59,"")</f>
        <v/>
      </c>
      <c r="B68" t="str">
        <f>IF(A68="","",COUNTIFS(Basicdata!$B$2:$B$2500,1,Basicdata!$D$2:$D$2500,Crops!$D$5,Basicdata!$H$2:$H$2500,Crops!$M59))</f>
        <v/>
      </c>
      <c r="C68" t="str">
        <f>IF(A68="","",COUNTIFS(Basicdata!$B$2:$B$2500,1,Basicdata!$D$2:$D$2500,Crops!$D$5,Basicdata!$H$2:$H$2500,Crops!$M59,Basicdata!$K$2:$K$2500,1,Basicdata!$AI$2:$AI$2500,0))</f>
        <v/>
      </c>
      <c r="D68" t="str">
        <f>IF(A68="","",COUNTIFS(Basicdata!$B$2:$B$2500,1,Basicdata!$D$2:$D$2500,Crops!$D$5,Basicdata!$H$2:$H$2500,Crops!$M59,Basicdata!$K$2:$K$2500,2,Basicdata!$AI$2:$AI$2500,0))</f>
        <v/>
      </c>
      <c r="E68" t="str">
        <f>IF(A68="","",COUNTIFS(Basicdata!$B$2:$B$2500,1,Basicdata!$D$2:$D$2500,Crops!$D$5,Basicdata!$H$2:$H$2500,Crops!$M59,Basicdata!$K$2:$K$2500,3,Basicdata!$AI$2:$AI$2500,0))</f>
        <v/>
      </c>
      <c r="F68" t="str">
        <f t="shared" si="0"/>
        <v/>
      </c>
      <c r="G68" s="46" t="str">
        <f t="shared" si="1"/>
        <v/>
      </c>
      <c r="H68" s="46" t="str">
        <f t="shared" si="2"/>
        <v/>
      </c>
      <c r="I68" s="46" t="str">
        <f t="shared" si="3"/>
        <v/>
      </c>
      <c r="J68" s="46" t="str">
        <f t="shared" si="4"/>
        <v/>
      </c>
      <c r="L68" s="45" t="str">
        <f>IF(COUNTIFS(Basicdata!$B$2:$B$2500,2,Basicdata!$D$2:$D$2500,Crops!$D$5,Basicdata!$H$2:$H$2500,Crops!$M59)&gt;0,Crops!$M59,"")</f>
        <v/>
      </c>
      <c r="M68" t="str">
        <f>IF(L68="","",COUNTIFS(Basicdata!$B$2:$B$2500,2,Basicdata!$D$2:$D$2500,Crops!$D$5,Basicdata!$H$2:$H$2500,Crops!$M59))</f>
        <v/>
      </c>
      <c r="N68" t="str">
        <f>IF(L68="","",COUNTIFS(Basicdata!$B$2:$B$2500,2,Basicdata!$D$2:$D$2500,Crops!$D$5,Basicdata!$H$2:$H$2500,Crops!$M59,Basicdata!$K$2:$K$2500,1,Basicdata!$AI$2:$AI$2500,0))</f>
        <v/>
      </c>
      <c r="O68" t="str">
        <f>IF(L68="","",COUNTIFS(Basicdata!$B$2:$B$2500,2,Basicdata!$D$2:$D$2500,Crops!$D$5,Basicdata!$H$2:$H$2500,Crops!$M59,Basicdata!$K$2:$K$2500,2,Basicdata!$AI$2:$AI$2500,0))</f>
        <v/>
      </c>
      <c r="P68" t="str">
        <f>IF(L68="","",COUNTIFS(Basicdata!$B$2:$B$2500,2,Basicdata!$D$2:$D$2500,Crops!$D$5,Basicdata!$H$2:$H$2500,Crops!$M59,Basicdata!$K$2:$K$2500,3,Basicdata!$AI$2:$AI$2500,0))</f>
        <v/>
      </c>
      <c r="Q68" t="str">
        <f t="shared" si="5"/>
        <v/>
      </c>
      <c r="R68" s="46" t="str">
        <f t="shared" si="6"/>
        <v/>
      </c>
      <c r="S68" s="46" t="str">
        <f t="shared" si="7"/>
        <v/>
      </c>
      <c r="T68" s="46" t="str">
        <f t="shared" si="8"/>
        <v/>
      </c>
      <c r="U68" s="46" t="str">
        <f t="shared" si="9"/>
        <v/>
      </c>
    </row>
    <row r="69" spans="1:21" x14ac:dyDescent="0.3">
      <c r="A69" s="45" t="str">
        <f>IF(COUNTIFS(Basicdata!$B$2:$B$2500,1,Basicdata!$D$2:$D$2500,Crops!$D$5,Basicdata!$H$2:$H$2500,Crops!$M60)&gt;0,Crops!$M60,"")</f>
        <v/>
      </c>
      <c r="B69" t="str">
        <f>IF(A69="","",COUNTIFS(Basicdata!$B$2:$B$2500,1,Basicdata!$D$2:$D$2500,Crops!$D$5,Basicdata!$H$2:$H$2500,Crops!$M60))</f>
        <v/>
      </c>
      <c r="C69" t="str">
        <f>IF(A69="","",COUNTIFS(Basicdata!$B$2:$B$2500,1,Basicdata!$D$2:$D$2500,Crops!$D$5,Basicdata!$H$2:$H$2500,Crops!$M60,Basicdata!$K$2:$K$2500,1,Basicdata!$AI$2:$AI$2500,0))</f>
        <v/>
      </c>
      <c r="D69" t="str">
        <f>IF(A69="","",COUNTIFS(Basicdata!$B$2:$B$2500,1,Basicdata!$D$2:$D$2500,Crops!$D$5,Basicdata!$H$2:$H$2500,Crops!$M60,Basicdata!$K$2:$K$2500,2,Basicdata!$AI$2:$AI$2500,0))</f>
        <v/>
      </c>
      <c r="E69" t="str">
        <f>IF(A69="","",COUNTIFS(Basicdata!$B$2:$B$2500,1,Basicdata!$D$2:$D$2500,Crops!$D$5,Basicdata!$H$2:$H$2500,Crops!$M60,Basicdata!$K$2:$K$2500,3,Basicdata!$AI$2:$AI$2500,0))</f>
        <v/>
      </c>
      <c r="F69" t="str">
        <f t="shared" si="0"/>
        <v/>
      </c>
      <c r="G69" s="46" t="str">
        <f t="shared" si="1"/>
        <v/>
      </c>
      <c r="H69" s="46" t="str">
        <f t="shared" si="2"/>
        <v/>
      </c>
      <c r="I69" s="46" t="str">
        <f t="shared" si="3"/>
        <v/>
      </c>
      <c r="J69" s="46" t="str">
        <f t="shared" si="4"/>
        <v/>
      </c>
      <c r="L69" s="45" t="str">
        <f>IF(COUNTIFS(Basicdata!$B$2:$B$2500,2,Basicdata!$D$2:$D$2500,Crops!$D$5,Basicdata!$H$2:$H$2500,Crops!$M60)&gt;0,Crops!$M60,"")</f>
        <v/>
      </c>
      <c r="M69" t="str">
        <f>IF(L69="","",COUNTIFS(Basicdata!$B$2:$B$2500,2,Basicdata!$D$2:$D$2500,Crops!$D$5,Basicdata!$H$2:$H$2500,Crops!$M60))</f>
        <v/>
      </c>
      <c r="N69" t="str">
        <f>IF(L69="","",COUNTIFS(Basicdata!$B$2:$B$2500,2,Basicdata!$D$2:$D$2500,Crops!$D$5,Basicdata!$H$2:$H$2500,Crops!$M60,Basicdata!$K$2:$K$2500,1,Basicdata!$AI$2:$AI$2500,0))</f>
        <v/>
      </c>
      <c r="O69" t="str">
        <f>IF(L69="","",COUNTIFS(Basicdata!$B$2:$B$2500,2,Basicdata!$D$2:$D$2500,Crops!$D$5,Basicdata!$H$2:$H$2500,Crops!$M60,Basicdata!$K$2:$K$2500,2,Basicdata!$AI$2:$AI$2500,0))</f>
        <v/>
      </c>
      <c r="P69" t="str">
        <f>IF(L69="","",COUNTIFS(Basicdata!$B$2:$B$2500,2,Basicdata!$D$2:$D$2500,Crops!$D$5,Basicdata!$H$2:$H$2500,Crops!$M60,Basicdata!$K$2:$K$2500,3,Basicdata!$AI$2:$AI$2500,0))</f>
        <v/>
      </c>
      <c r="Q69" t="str">
        <f t="shared" si="5"/>
        <v/>
      </c>
      <c r="R69" s="46" t="str">
        <f t="shared" si="6"/>
        <v/>
      </c>
      <c r="S69" s="46" t="str">
        <f t="shared" si="7"/>
        <v/>
      </c>
      <c r="T69" s="46" t="str">
        <f t="shared" si="8"/>
        <v/>
      </c>
      <c r="U69" s="46" t="str">
        <f t="shared" si="9"/>
        <v/>
      </c>
    </row>
    <row r="70" spans="1:21" x14ac:dyDescent="0.3">
      <c r="A70" s="45" t="str">
        <f>IF(COUNTIFS(Basicdata!$B$2:$B$2500,1,Basicdata!$D$2:$D$2500,Crops!$D$5,Basicdata!$H$2:$H$2500,Crops!$M61)&gt;0,Crops!$M61,"")</f>
        <v/>
      </c>
      <c r="B70" t="str">
        <f>IF(A70="","",COUNTIFS(Basicdata!$B$2:$B$2500,1,Basicdata!$D$2:$D$2500,Crops!$D$5,Basicdata!$H$2:$H$2500,Crops!$M61))</f>
        <v/>
      </c>
      <c r="C70" t="str">
        <f>IF(A70="","",COUNTIFS(Basicdata!$B$2:$B$2500,1,Basicdata!$D$2:$D$2500,Crops!$D$5,Basicdata!$H$2:$H$2500,Crops!$M61,Basicdata!$K$2:$K$2500,1,Basicdata!$AI$2:$AI$2500,0))</f>
        <v/>
      </c>
      <c r="D70" t="str">
        <f>IF(A70="","",COUNTIFS(Basicdata!$B$2:$B$2500,1,Basicdata!$D$2:$D$2500,Crops!$D$5,Basicdata!$H$2:$H$2500,Crops!$M61,Basicdata!$K$2:$K$2500,2,Basicdata!$AI$2:$AI$2500,0))</f>
        <v/>
      </c>
      <c r="E70" t="str">
        <f>IF(A70="","",COUNTIFS(Basicdata!$B$2:$B$2500,1,Basicdata!$D$2:$D$2500,Crops!$D$5,Basicdata!$H$2:$H$2500,Crops!$M61,Basicdata!$K$2:$K$2500,3,Basicdata!$AI$2:$AI$2500,0))</f>
        <v/>
      </c>
      <c r="F70" t="str">
        <f t="shared" si="0"/>
        <v/>
      </c>
      <c r="G70" s="46" t="str">
        <f t="shared" si="1"/>
        <v/>
      </c>
      <c r="H70" s="46" t="str">
        <f t="shared" si="2"/>
        <v/>
      </c>
      <c r="I70" s="46" t="str">
        <f t="shared" si="3"/>
        <v/>
      </c>
      <c r="J70" s="46" t="str">
        <f t="shared" si="4"/>
        <v/>
      </c>
      <c r="L70" s="45" t="str">
        <f>IF(COUNTIFS(Basicdata!$B$2:$B$2500,2,Basicdata!$D$2:$D$2500,Crops!$D$5,Basicdata!$H$2:$H$2500,Crops!$M61)&gt;0,Crops!$M61,"")</f>
        <v/>
      </c>
      <c r="M70" t="str">
        <f>IF(L70="","",COUNTIFS(Basicdata!$B$2:$B$2500,2,Basicdata!$D$2:$D$2500,Crops!$D$5,Basicdata!$H$2:$H$2500,Crops!$M61))</f>
        <v/>
      </c>
      <c r="N70" t="str">
        <f>IF(L70="","",COUNTIFS(Basicdata!$B$2:$B$2500,2,Basicdata!$D$2:$D$2500,Crops!$D$5,Basicdata!$H$2:$H$2500,Crops!$M61,Basicdata!$K$2:$K$2500,1,Basicdata!$AI$2:$AI$2500,0))</f>
        <v/>
      </c>
      <c r="O70" t="str">
        <f>IF(L70="","",COUNTIFS(Basicdata!$B$2:$B$2500,2,Basicdata!$D$2:$D$2500,Crops!$D$5,Basicdata!$H$2:$H$2500,Crops!$M61,Basicdata!$K$2:$K$2500,2,Basicdata!$AI$2:$AI$2500,0))</f>
        <v/>
      </c>
      <c r="P70" t="str">
        <f>IF(L70="","",COUNTIFS(Basicdata!$B$2:$B$2500,2,Basicdata!$D$2:$D$2500,Crops!$D$5,Basicdata!$H$2:$H$2500,Crops!$M61,Basicdata!$K$2:$K$2500,3,Basicdata!$AI$2:$AI$2500,0))</f>
        <v/>
      </c>
      <c r="Q70" t="str">
        <f t="shared" si="5"/>
        <v/>
      </c>
      <c r="R70" s="46" t="str">
        <f t="shared" si="6"/>
        <v/>
      </c>
      <c r="S70" s="46" t="str">
        <f t="shared" si="7"/>
        <v/>
      </c>
      <c r="T70" s="46" t="str">
        <f t="shared" si="8"/>
        <v/>
      </c>
      <c r="U70" s="46" t="str">
        <f t="shared" si="9"/>
        <v/>
      </c>
    </row>
    <row r="71" spans="1:21" x14ac:dyDescent="0.3">
      <c r="A71" s="45" t="str">
        <f>IF(COUNTIFS(Basicdata!$B$2:$B$2500,1,Basicdata!$D$2:$D$2500,Crops!$D$5,Basicdata!$H$2:$H$2500,Crops!$M62)&gt;0,Crops!$M62,"")</f>
        <v/>
      </c>
      <c r="B71" t="str">
        <f>IF(A71="","",COUNTIFS(Basicdata!$B$2:$B$2500,1,Basicdata!$D$2:$D$2500,Crops!$D$5,Basicdata!$H$2:$H$2500,Crops!$M62))</f>
        <v/>
      </c>
      <c r="C71" t="str">
        <f>IF(A71="","",COUNTIFS(Basicdata!$B$2:$B$2500,1,Basicdata!$D$2:$D$2500,Crops!$D$5,Basicdata!$H$2:$H$2500,Crops!$M62,Basicdata!$K$2:$K$2500,1,Basicdata!$AI$2:$AI$2500,0))</f>
        <v/>
      </c>
      <c r="D71" t="str">
        <f>IF(A71="","",COUNTIFS(Basicdata!$B$2:$B$2500,1,Basicdata!$D$2:$D$2500,Crops!$D$5,Basicdata!$H$2:$H$2500,Crops!$M62,Basicdata!$K$2:$K$2500,2,Basicdata!$AI$2:$AI$2500,0))</f>
        <v/>
      </c>
      <c r="E71" t="str">
        <f>IF(A71="","",COUNTIFS(Basicdata!$B$2:$B$2500,1,Basicdata!$D$2:$D$2500,Crops!$D$5,Basicdata!$H$2:$H$2500,Crops!$M62,Basicdata!$K$2:$K$2500,3,Basicdata!$AI$2:$AI$2500,0))</f>
        <v/>
      </c>
      <c r="F71" t="str">
        <f t="shared" si="0"/>
        <v/>
      </c>
      <c r="G71" s="46" t="str">
        <f t="shared" si="1"/>
        <v/>
      </c>
      <c r="H71" s="46" t="str">
        <f t="shared" si="2"/>
        <v/>
      </c>
      <c r="I71" s="46" t="str">
        <f t="shared" si="3"/>
        <v/>
      </c>
      <c r="J71" s="46" t="str">
        <f t="shared" si="4"/>
        <v/>
      </c>
      <c r="L71" s="45" t="str">
        <f>IF(COUNTIFS(Basicdata!$B$2:$B$2500,2,Basicdata!$D$2:$D$2500,Crops!$D$5,Basicdata!$H$2:$H$2500,Crops!$M62)&gt;0,Crops!$M62,"")</f>
        <v/>
      </c>
      <c r="M71" t="str">
        <f>IF(L71="","",COUNTIFS(Basicdata!$B$2:$B$2500,2,Basicdata!$D$2:$D$2500,Crops!$D$5,Basicdata!$H$2:$H$2500,Crops!$M62))</f>
        <v/>
      </c>
      <c r="N71" t="str">
        <f>IF(L71="","",COUNTIFS(Basicdata!$B$2:$B$2500,2,Basicdata!$D$2:$D$2500,Crops!$D$5,Basicdata!$H$2:$H$2500,Crops!$M62,Basicdata!$K$2:$K$2500,1,Basicdata!$AI$2:$AI$2500,0))</f>
        <v/>
      </c>
      <c r="O71" t="str">
        <f>IF(L71="","",COUNTIFS(Basicdata!$B$2:$B$2500,2,Basicdata!$D$2:$D$2500,Crops!$D$5,Basicdata!$H$2:$H$2500,Crops!$M62,Basicdata!$K$2:$K$2500,2,Basicdata!$AI$2:$AI$2500,0))</f>
        <v/>
      </c>
      <c r="P71" t="str">
        <f>IF(L71="","",COUNTIFS(Basicdata!$B$2:$B$2500,2,Basicdata!$D$2:$D$2500,Crops!$D$5,Basicdata!$H$2:$H$2500,Crops!$M62,Basicdata!$K$2:$K$2500,3,Basicdata!$AI$2:$AI$2500,0))</f>
        <v/>
      </c>
      <c r="Q71" t="str">
        <f t="shared" si="5"/>
        <v/>
      </c>
      <c r="R71" s="46" t="str">
        <f t="shared" si="6"/>
        <v/>
      </c>
      <c r="S71" s="46" t="str">
        <f t="shared" si="7"/>
        <v/>
      </c>
      <c r="T71" s="46" t="str">
        <f t="shared" si="8"/>
        <v/>
      </c>
      <c r="U71" s="46" t="str">
        <f t="shared" si="9"/>
        <v/>
      </c>
    </row>
    <row r="72" spans="1:21" x14ac:dyDescent="0.3">
      <c r="A72" s="45" t="str">
        <f>IF(COUNTIFS(Basicdata!$B$2:$B$2500,1,Basicdata!$D$2:$D$2500,Crops!$D$5,Basicdata!$H$2:$H$2500,Crops!$M63)&gt;0,Crops!$M63,"")</f>
        <v/>
      </c>
      <c r="B72" t="str">
        <f>IF(A72="","",COUNTIFS(Basicdata!$B$2:$B$2500,1,Basicdata!$D$2:$D$2500,Crops!$D$5,Basicdata!$H$2:$H$2500,Crops!$M63))</f>
        <v/>
      </c>
      <c r="C72" t="str">
        <f>IF(A72="","",COUNTIFS(Basicdata!$B$2:$B$2500,1,Basicdata!$D$2:$D$2500,Crops!$D$5,Basicdata!$H$2:$H$2500,Crops!$M63,Basicdata!$K$2:$K$2500,1,Basicdata!$AI$2:$AI$2500,0))</f>
        <v/>
      </c>
      <c r="D72" t="str">
        <f>IF(A72="","",COUNTIFS(Basicdata!$B$2:$B$2500,1,Basicdata!$D$2:$D$2500,Crops!$D$5,Basicdata!$H$2:$H$2500,Crops!$M63,Basicdata!$K$2:$K$2500,2,Basicdata!$AI$2:$AI$2500,0))</f>
        <v/>
      </c>
      <c r="E72" t="str">
        <f>IF(A72="","",COUNTIFS(Basicdata!$B$2:$B$2500,1,Basicdata!$D$2:$D$2500,Crops!$D$5,Basicdata!$H$2:$H$2500,Crops!$M63,Basicdata!$K$2:$K$2500,3,Basicdata!$AI$2:$AI$2500,0))</f>
        <v/>
      </c>
      <c r="F72" t="str">
        <f t="shared" si="0"/>
        <v/>
      </c>
      <c r="G72" s="46" t="str">
        <f t="shared" si="1"/>
        <v/>
      </c>
      <c r="H72" s="46" t="str">
        <f t="shared" si="2"/>
        <v/>
      </c>
      <c r="I72" s="46" t="str">
        <f t="shared" si="3"/>
        <v/>
      </c>
      <c r="J72" s="46" t="str">
        <f t="shared" si="4"/>
        <v/>
      </c>
      <c r="L72" s="45" t="str">
        <f>IF(COUNTIFS(Basicdata!$B$2:$B$2500,2,Basicdata!$D$2:$D$2500,Crops!$D$5,Basicdata!$H$2:$H$2500,Crops!$M63)&gt;0,Crops!$M63,"")</f>
        <v/>
      </c>
      <c r="M72" t="str">
        <f>IF(L72="","",COUNTIFS(Basicdata!$B$2:$B$2500,2,Basicdata!$D$2:$D$2500,Crops!$D$5,Basicdata!$H$2:$H$2500,Crops!$M63))</f>
        <v/>
      </c>
      <c r="N72" t="str">
        <f>IF(L72="","",COUNTIFS(Basicdata!$B$2:$B$2500,2,Basicdata!$D$2:$D$2500,Crops!$D$5,Basicdata!$H$2:$H$2500,Crops!$M63,Basicdata!$K$2:$K$2500,1,Basicdata!$AI$2:$AI$2500,0))</f>
        <v/>
      </c>
      <c r="O72" t="str">
        <f>IF(L72="","",COUNTIFS(Basicdata!$B$2:$B$2500,2,Basicdata!$D$2:$D$2500,Crops!$D$5,Basicdata!$H$2:$H$2500,Crops!$M63,Basicdata!$K$2:$K$2500,2,Basicdata!$AI$2:$AI$2500,0))</f>
        <v/>
      </c>
      <c r="P72" t="str">
        <f>IF(L72="","",COUNTIFS(Basicdata!$B$2:$B$2500,2,Basicdata!$D$2:$D$2500,Crops!$D$5,Basicdata!$H$2:$H$2500,Crops!$M63,Basicdata!$K$2:$K$2500,3,Basicdata!$AI$2:$AI$2500,0))</f>
        <v/>
      </c>
      <c r="Q72" t="str">
        <f t="shared" si="5"/>
        <v/>
      </c>
      <c r="R72" s="46" t="str">
        <f t="shared" si="6"/>
        <v/>
      </c>
      <c r="S72" s="46" t="str">
        <f t="shared" si="7"/>
        <v/>
      </c>
      <c r="T72" s="46" t="str">
        <f t="shared" si="8"/>
        <v/>
      </c>
      <c r="U72" s="46" t="str">
        <f t="shared" si="9"/>
        <v/>
      </c>
    </row>
    <row r="73" spans="1:21" x14ac:dyDescent="0.3">
      <c r="A73" s="45" t="str">
        <f>IF(COUNTIFS(Basicdata!$B$2:$B$2500,1,Basicdata!$D$2:$D$2500,Crops!$D$5,Basicdata!$H$2:$H$2500,Crops!$M64)&gt;0,Crops!$M64,"")</f>
        <v/>
      </c>
      <c r="B73" t="str">
        <f>IF(A73="","",COUNTIFS(Basicdata!$B$2:$B$2500,1,Basicdata!$D$2:$D$2500,Crops!$D$5,Basicdata!$H$2:$H$2500,Crops!$M64))</f>
        <v/>
      </c>
      <c r="C73" t="str">
        <f>IF(A73="","",COUNTIFS(Basicdata!$B$2:$B$2500,1,Basicdata!$D$2:$D$2500,Crops!$D$5,Basicdata!$H$2:$H$2500,Crops!$M64,Basicdata!$K$2:$K$2500,1,Basicdata!$AI$2:$AI$2500,0))</f>
        <v/>
      </c>
      <c r="D73" t="str">
        <f>IF(A73="","",COUNTIFS(Basicdata!$B$2:$B$2500,1,Basicdata!$D$2:$D$2500,Crops!$D$5,Basicdata!$H$2:$H$2500,Crops!$M64,Basicdata!$K$2:$K$2500,2,Basicdata!$AI$2:$AI$2500,0))</f>
        <v/>
      </c>
      <c r="E73" t="str">
        <f>IF(A73="","",COUNTIFS(Basicdata!$B$2:$B$2500,1,Basicdata!$D$2:$D$2500,Crops!$D$5,Basicdata!$H$2:$H$2500,Crops!$M64,Basicdata!$K$2:$K$2500,3,Basicdata!$AI$2:$AI$2500,0))</f>
        <v/>
      </c>
      <c r="F73" t="str">
        <f t="shared" si="0"/>
        <v/>
      </c>
      <c r="G73" s="46" t="str">
        <f t="shared" si="1"/>
        <v/>
      </c>
      <c r="H73" s="46" t="str">
        <f t="shared" si="2"/>
        <v/>
      </c>
      <c r="I73" s="46" t="str">
        <f t="shared" si="3"/>
        <v/>
      </c>
      <c r="J73" s="46" t="str">
        <f t="shared" si="4"/>
        <v/>
      </c>
      <c r="L73" s="45" t="str">
        <f>IF(COUNTIFS(Basicdata!$B$2:$B$2500,2,Basicdata!$D$2:$D$2500,Crops!$D$5,Basicdata!$H$2:$H$2500,Crops!$M64)&gt;0,Crops!$M64,"")</f>
        <v/>
      </c>
      <c r="M73" t="str">
        <f>IF(L73="","",COUNTIFS(Basicdata!$B$2:$B$2500,2,Basicdata!$D$2:$D$2500,Crops!$D$5,Basicdata!$H$2:$H$2500,Crops!$M64))</f>
        <v/>
      </c>
      <c r="N73" t="str">
        <f>IF(L73="","",COUNTIFS(Basicdata!$B$2:$B$2500,2,Basicdata!$D$2:$D$2500,Crops!$D$5,Basicdata!$H$2:$H$2500,Crops!$M64,Basicdata!$K$2:$K$2500,1,Basicdata!$AI$2:$AI$2500,0))</f>
        <v/>
      </c>
      <c r="O73" t="str">
        <f>IF(L73="","",COUNTIFS(Basicdata!$B$2:$B$2500,2,Basicdata!$D$2:$D$2500,Crops!$D$5,Basicdata!$H$2:$H$2500,Crops!$M64,Basicdata!$K$2:$K$2500,2,Basicdata!$AI$2:$AI$2500,0))</f>
        <v/>
      </c>
      <c r="P73" t="str">
        <f>IF(L73="","",COUNTIFS(Basicdata!$B$2:$B$2500,2,Basicdata!$D$2:$D$2500,Crops!$D$5,Basicdata!$H$2:$H$2500,Crops!$M64,Basicdata!$K$2:$K$2500,3,Basicdata!$AI$2:$AI$2500,0))</f>
        <v/>
      </c>
      <c r="Q73" t="str">
        <f t="shared" si="5"/>
        <v/>
      </c>
      <c r="R73" s="46" t="str">
        <f t="shared" si="6"/>
        <v/>
      </c>
      <c r="S73" s="46" t="str">
        <f t="shared" si="7"/>
        <v/>
      </c>
      <c r="T73" s="46" t="str">
        <f t="shared" si="8"/>
        <v/>
      </c>
      <c r="U73" s="46" t="str">
        <f t="shared" si="9"/>
        <v/>
      </c>
    </row>
    <row r="74" spans="1:21" x14ac:dyDescent="0.3">
      <c r="A74" s="45" t="str">
        <f>IF(COUNTIFS(Basicdata!$B$2:$B$2500,1,Basicdata!$D$2:$D$2500,Crops!$D$5,Basicdata!$H$2:$H$2500,Crops!$M65)&gt;0,Crops!$M65,"")</f>
        <v/>
      </c>
      <c r="B74" t="str">
        <f>IF(A74="","",COUNTIFS(Basicdata!$B$2:$B$2500,1,Basicdata!$D$2:$D$2500,Crops!$D$5,Basicdata!$H$2:$H$2500,Crops!$M65))</f>
        <v/>
      </c>
      <c r="C74" t="str">
        <f>IF(A74="","",COUNTIFS(Basicdata!$B$2:$B$2500,1,Basicdata!$D$2:$D$2500,Crops!$D$5,Basicdata!$H$2:$H$2500,Crops!$M65,Basicdata!$K$2:$K$2500,1,Basicdata!$AI$2:$AI$2500,0))</f>
        <v/>
      </c>
      <c r="D74" t="str">
        <f>IF(A74="","",COUNTIFS(Basicdata!$B$2:$B$2500,1,Basicdata!$D$2:$D$2500,Crops!$D$5,Basicdata!$H$2:$H$2500,Crops!$M65,Basicdata!$K$2:$K$2500,2,Basicdata!$AI$2:$AI$2500,0))</f>
        <v/>
      </c>
      <c r="E74" t="str">
        <f>IF(A74="","",COUNTIFS(Basicdata!$B$2:$B$2500,1,Basicdata!$D$2:$D$2500,Crops!$D$5,Basicdata!$H$2:$H$2500,Crops!$M65,Basicdata!$K$2:$K$2500,3,Basicdata!$AI$2:$AI$2500,0))</f>
        <v/>
      </c>
      <c r="F74" t="str">
        <f t="shared" si="0"/>
        <v/>
      </c>
      <c r="G74" s="46" t="str">
        <f t="shared" si="1"/>
        <v/>
      </c>
      <c r="H74" s="46" t="str">
        <f t="shared" si="2"/>
        <v/>
      </c>
      <c r="I74" s="46" t="str">
        <f t="shared" si="3"/>
        <v/>
      </c>
      <c r="J74" s="46" t="str">
        <f t="shared" si="4"/>
        <v/>
      </c>
      <c r="L74" s="45" t="str">
        <f>IF(COUNTIFS(Basicdata!$B$2:$B$2500,2,Basicdata!$D$2:$D$2500,Crops!$D$5,Basicdata!$H$2:$H$2500,Crops!$M65)&gt;0,Crops!$M65,"")</f>
        <v/>
      </c>
      <c r="M74" t="str">
        <f>IF(L74="","",COUNTIFS(Basicdata!$B$2:$B$2500,2,Basicdata!$D$2:$D$2500,Crops!$D$5,Basicdata!$H$2:$H$2500,Crops!$M65))</f>
        <v/>
      </c>
      <c r="N74" t="str">
        <f>IF(L74="","",COUNTIFS(Basicdata!$B$2:$B$2500,2,Basicdata!$D$2:$D$2500,Crops!$D$5,Basicdata!$H$2:$H$2500,Crops!$M65,Basicdata!$K$2:$K$2500,1,Basicdata!$AI$2:$AI$2500,0))</f>
        <v/>
      </c>
      <c r="O74" t="str">
        <f>IF(L74="","",COUNTIFS(Basicdata!$B$2:$B$2500,2,Basicdata!$D$2:$D$2500,Crops!$D$5,Basicdata!$H$2:$H$2500,Crops!$M65,Basicdata!$K$2:$K$2500,2,Basicdata!$AI$2:$AI$2500,0))</f>
        <v/>
      </c>
      <c r="P74" t="str">
        <f>IF(L74="","",COUNTIFS(Basicdata!$B$2:$B$2500,2,Basicdata!$D$2:$D$2500,Crops!$D$5,Basicdata!$H$2:$H$2500,Crops!$M65,Basicdata!$K$2:$K$2500,3,Basicdata!$AI$2:$AI$2500,0))</f>
        <v/>
      </c>
      <c r="Q74" t="str">
        <f t="shared" si="5"/>
        <v/>
      </c>
      <c r="R74" s="46" t="str">
        <f t="shared" si="6"/>
        <v/>
      </c>
      <c r="S74" s="46" t="str">
        <f t="shared" si="7"/>
        <v/>
      </c>
      <c r="T74" s="46" t="str">
        <f t="shared" si="8"/>
        <v/>
      </c>
      <c r="U74" s="46" t="str">
        <f t="shared" si="9"/>
        <v/>
      </c>
    </row>
    <row r="75" spans="1:21" x14ac:dyDescent="0.3">
      <c r="A75" s="45" t="str">
        <f>IF(COUNTIFS(Basicdata!$B$2:$B$2500,1,Basicdata!$D$2:$D$2500,Crops!$D$5,Basicdata!$H$2:$H$2500,Crops!$M66)&gt;0,Crops!$M66,"")</f>
        <v/>
      </c>
      <c r="B75" t="str">
        <f>IF(A75="","",COUNTIFS(Basicdata!$B$2:$B$2500,1,Basicdata!$D$2:$D$2500,Crops!$D$5,Basicdata!$H$2:$H$2500,Crops!$M66))</f>
        <v/>
      </c>
      <c r="C75" t="str">
        <f>IF(A75="","",COUNTIFS(Basicdata!$B$2:$B$2500,1,Basicdata!$D$2:$D$2500,Crops!$D$5,Basicdata!$H$2:$H$2500,Crops!$M66,Basicdata!$K$2:$K$2500,1,Basicdata!$AI$2:$AI$2500,0))</f>
        <v/>
      </c>
      <c r="D75" t="str">
        <f>IF(A75="","",COUNTIFS(Basicdata!$B$2:$B$2500,1,Basicdata!$D$2:$D$2500,Crops!$D$5,Basicdata!$H$2:$H$2500,Crops!$M66,Basicdata!$K$2:$K$2500,2,Basicdata!$AI$2:$AI$2500,0))</f>
        <v/>
      </c>
      <c r="E75" t="str">
        <f>IF(A75="","",COUNTIFS(Basicdata!$B$2:$B$2500,1,Basicdata!$D$2:$D$2500,Crops!$D$5,Basicdata!$H$2:$H$2500,Crops!$M66,Basicdata!$K$2:$K$2500,3,Basicdata!$AI$2:$AI$2500,0))</f>
        <v/>
      </c>
      <c r="F75" t="str">
        <f t="shared" si="0"/>
        <v/>
      </c>
      <c r="G75" s="46" t="str">
        <f t="shared" si="1"/>
        <v/>
      </c>
      <c r="H75" s="46" t="str">
        <f t="shared" si="2"/>
        <v/>
      </c>
      <c r="I75" s="46" t="str">
        <f t="shared" si="3"/>
        <v/>
      </c>
      <c r="J75" s="46" t="str">
        <f t="shared" si="4"/>
        <v/>
      </c>
      <c r="L75" s="45" t="str">
        <f>IF(COUNTIFS(Basicdata!$B$2:$B$2500,2,Basicdata!$D$2:$D$2500,Crops!$D$5,Basicdata!$H$2:$H$2500,Crops!$M66)&gt;0,Crops!$M66,"")</f>
        <v/>
      </c>
      <c r="M75" t="str">
        <f>IF(L75="","",COUNTIFS(Basicdata!$B$2:$B$2500,2,Basicdata!$D$2:$D$2500,Crops!$D$5,Basicdata!$H$2:$H$2500,Crops!$M66))</f>
        <v/>
      </c>
      <c r="N75" t="str">
        <f>IF(L75="","",COUNTIFS(Basicdata!$B$2:$B$2500,2,Basicdata!$D$2:$D$2500,Crops!$D$5,Basicdata!$H$2:$H$2500,Crops!$M66,Basicdata!$K$2:$K$2500,1,Basicdata!$AI$2:$AI$2500,0))</f>
        <v/>
      </c>
      <c r="O75" t="str">
        <f>IF(L75="","",COUNTIFS(Basicdata!$B$2:$B$2500,2,Basicdata!$D$2:$D$2500,Crops!$D$5,Basicdata!$H$2:$H$2500,Crops!$M66,Basicdata!$K$2:$K$2500,2,Basicdata!$AI$2:$AI$2500,0))</f>
        <v/>
      </c>
      <c r="P75" t="str">
        <f>IF(L75="","",COUNTIFS(Basicdata!$B$2:$B$2500,2,Basicdata!$D$2:$D$2500,Crops!$D$5,Basicdata!$H$2:$H$2500,Crops!$M66,Basicdata!$K$2:$K$2500,3,Basicdata!$AI$2:$AI$2500,0))</f>
        <v/>
      </c>
      <c r="Q75" t="str">
        <f t="shared" si="5"/>
        <v/>
      </c>
      <c r="R75" s="46" t="str">
        <f t="shared" si="6"/>
        <v/>
      </c>
      <c r="S75" s="46" t="str">
        <f t="shared" si="7"/>
        <v/>
      </c>
      <c r="T75" s="46" t="str">
        <f t="shared" si="8"/>
        <v/>
      </c>
      <c r="U75" s="46" t="str">
        <f t="shared" si="9"/>
        <v/>
      </c>
    </row>
    <row r="76" spans="1:21" x14ac:dyDescent="0.3">
      <c r="A76" s="45" t="str">
        <f>IF(COUNTIFS(Basicdata!$B$2:$B$2500,1,Basicdata!$D$2:$D$2500,Crops!$D$5,Basicdata!$H$2:$H$2500,Crops!$M67)&gt;0,Crops!$M67,"")</f>
        <v/>
      </c>
      <c r="B76" t="str">
        <f>IF(A76="","",COUNTIFS(Basicdata!$B$2:$B$2500,1,Basicdata!$D$2:$D$2500,Crops!$D$5,Basicdata!$H$2:$H$2500,Crops!$M67))</f>
        <v/>
      </c>
      <c r="C76" t="str">
        <f>IF(A76="","",COUNTIFS(Basicdata!$B$2:$B$2500,1,Basicdata!$D$2:$D$2500,Crops!$D$5,Basicdata!$H$2:$H$2500,Crops!$M67,Basicdata!$K$2:$K$2500,1,Basicdata!$AI$2:$AI$2500,0))</f>
        <v/>
      </c>
      <c r="D76" t="str">
        <f>IF(A76="","",COUNTIFS(Basicdata!$B$2:$B$2500,1,Basicdata!$D$2:$D$2500,Crops!$D$5,Basicdata!$H$2:$H$2500,Crops!$M67,Basicdata!$K$2:$K$2500,2,Basicdata!$AI$2:$AI$2500,0))</f>
        <v/>
      </c>
      <c r="E76" t="str">
        <f>IF(A76="","",COUNTIFS(Basicdata!$B$2:$B$2500,1,Basicdata!$D$2:$D$2500,Crops!$D$5,Basicdata!$H$2:$H$2500,Crops!$M67,Basicdata!$K$2:$K$2500,3,Basicdata!$AI$2:$AI$2500,0))</f>
        <v/>
      </c>
      <c r="F76" t="str">
        <f t="shared" ref="F76:F97" si="10">IF(A76="","",C76+D76+E76)</f>
        <v/>
      </c>
      <c r="G76" s="46" t="str">
        <f t="shared" ref="G76:G97" si="11">IF(OR(F76="",F76=0),"",C76*100/B76)</f>
        <v/>
      </c>
      <c r="H76" s="46" t="str">
        <f t="shared" ref="H76:H97" si="12">IF(OR(F76="",F76=0),"",D76*100/B76)</f>
        <v/>
      </c>
      <c r="I76" s="46" t="str">
        <f t="shared" ref="I76:I97" si="13">IF(OR(F76="",F76=0),"",J76-G76-H76)</f>
        <v/>
      </c>
      <c r="J76" s="46" t="str">
        <f t="shared" ref="J76:J97" si="14">IF(OR(F76="",F76=0),"",F76*100/B76)</f>
        <v/>
      </c>
      <c r="L76" s="45" t="str">
        <f>IF(COUNTIFS(Basicdata!$B$2:$B$2500,2,Basicdata!$D$2:$D$2500,Crops!$D$5,Basicdata!$H$2:$H$2500,Crops!$M67)&gt;0,Crops!$M67,"")</f>
        <v/>
      </c>
      <c r="M76" t="str">
        <f>IF(L76="","",COUNTIFS(Basicdata!$B$2:$B$2500,2,Basicdata!$D$2:$D$2500,Crops!$D$5,Basicdata!$H$2:$H$2500,Crops!$M67))</f>
        <v/>
      </c>
      <c r="N76" t="str">
        <f>IF(L76="","",COUNTIFS(Basicdata!$B$2:$B$2500,2,Basicdata!$D$2:$D$2500,Crops!$D$5,Basicdata!$H$2:$H$2500,Crops!$M67,Basicdata!$K$2:$K$2500,1,Basicdata!$AI$2:$AI$2500,0))</f>
        <v/>
      </c>
      <c r="O76" t="str">
        <f>IF(L76="","",COUNTIFS(Basicdata!$B$2:$B$2500,2,Basicdata!$D$2:$D$2500,Crops!$D$5,Basicdata!$H$2:$H$2500,Crops!$M67,Basicdata!$K$2:$K$2500,2,Basicdata!$AI$2:$AI$2500,0))</f>
        <v/>
      </c>
      <c r="P76" t="str">
        <f>IF(L76="","",COUNTIFS(Basicdata!$B$2:$B$2500,2,Basicdata!$D$2:$D$2500,Crops!$D$5,Basicdata!$H$2:$H$2500,Crops!$M67,Basicdata!$K$2:$K$2500,3,Basicdata!$AI$2:$AI$2500,0))</f>
        <v/>
      </c>
      <c r="Q76" t="str">
        <f t="shared" ref="Q76:Q97" si="15">IF(L76="","",N76+O76+P76)</f>
        <v/>
      </c>
      <c r="R76" s="46" t="str">
        <f t="shared" ref="R76:R97" si="16">IF(OR(Q76="",Q76=0),"",N76*100/M76)</f>
        <v/>
      </c>
      <c r="S76" s="46" t="str">
        <f t="shared" ref="S76:S97" si="17">IF(OR(Q76="",Q76=0),"",O76*100/M76)</f>
        <v/>
      </c>
      <c r="T76" s="46" t="str">
        <f t="shared" ref="T76:T97" si="18">IF(OR(Q76="",Q76=0),"",U76-R76-S76)</f>
        <v/>
      </c>
      <c r="U76" s="46" t="str">
        <f t="shared" ref="U76:U97" si="19">IF(OR(Q76="",Q76=0),"",Q76*100/M76)</f>
        <v/>
      </c>
    </row>
    <row r="77" spans="1:21" x14ac:dyDescent="0.3">
      <c r="A77" s="45" t="str">
        <f>IF(COUNTIFS(Basicdata!$B$2:$B$2500,1,Basicdata!$D$2:$D$2500,Crops!$D$5,Basicdata!$H$2:$H$2500,Crops!$M68)&gt;0,Crops!$M68,"")</f>
        <v/>
      </c>
      <c r="B77" t="str">
        <f>IF(A77="","",COUNTIFS(Basicdata!$B$2:$B$2500,1,Basicdata!$D$2:$D$2500,Crops!$D$5,Basicdata!$H$2:$H$2500,Crops!$M68))</f>
        <v/>
      </c>
      <c r="C77" t="str">
        <f>IF(A77="","",COUNTIFS(Basicdata!$B$2:$B$2500,1,Basicdata!$D$2:$D$2500,Crops!$D$5,Basicdata!$H$2:$H$2500,Crops!$M68,Basicdata!$K$2:$K$2500,1,Basicdata!$AI$2:$AI$2500,0))</f>
        <v/>
      </c>
      <c r="D77" t="str">
        <f>IF(A77="","",COUNTIFS(Basicdata!$B$2:$B$2500,1,Basicdata!$D$2:$D$2500,Crops!$D$5,Basicdata!$H$2:$H$2500,Crops!$M68,Basicdata!$K$2:$K$2500,2,Basicdata!$AI$2:$AI$2500,0))</f>
        <v/>
      </c>
      <c r="E77" t="str">
        <f>IF(A77="","",COUNTIFS(Basicdata!$B$2:$B$2500,1,Basicdata!$D$2:$D$2500,Crops!$D$5,Basicdata!$H$2:$H$2500,Crops!$M68,Basicdata!$K$2:$K$2500,3,Basicdata!$AI$2:$AI$2500,0))</f>
        <v/>
      </c>
      <c r="F77" t="str">
        <f t="shared" si="10"/>
        <v/>
      </c>
      <c r="G77" s="46" t="str">
        <f t="shared" si="11"/>
        <v/>
      </c>
      <c r="H77" s="46" t="str">
        <f t="shared" si="12"/>
        <v/>
      </c>
      <c r="I77" s="46" t="str">
        <f t="shared" si="13"/>
        <v/>
      </c>
      <c r="J77" s="46" t="str">
        <f t="shared" si="14"/>
        <v/>
      </c>
      <c r="L77" s="45" t="str">
        <f>IF(COUNTIFS(Basicdata!$B$2:$B$2500,2,Basicdata!$D$2:$D$2500,Crops!$D$5,Basicdata!$H$2:$H$2500,Crops!$M68)&gt;0,Crops!$M68,"")</f>
        <v/>
      </c>
      <c r="M77" t="str">
        <f>IF(L77="","",COUNTIFS(Basicdata!$B$2:$B$2500,2,Basicdata!$D$2:$D$2500,Crops!$D$5,Basicdata!$H$2:$H$2500,Crops!$M68))</f>
        <v/>
      </c>
      <c r="N77" t="str">
        <f>IF(L77="","",COUNTIFS(Basicdata!$B$2:$B$2500,2,Basicdata!$D$2:$D$2500,Crops!$D$5,Basicdata!$H$2:$H$2500,Crops!$M68,Basicdata!$K$2:$K$2500,1,Basicdata!$AI$2:$AI$2500,0))</f>
        <v/>
      </c>
      <c r="O77" t="str">
        <f>IF(L77="","",COUNTIFS(Basicdata!$B$2:$B$2500,2,Basicdata!$D$2:$D$2500,Crops!$D$5,Basicdata!$H$2:$H$2500,Crops!$M68,Basicdata!$K$2:$K$2500,2,Basicdata!$AI$2:$AI$2500,0))</f>
        <v/>
      </c>
      <c r="P77" t="str">
        <f>IF(L77="","",COUNTIFS(Basicdata!$B$2:$B$2500,2,Basicdata!$D$2:$D$2500,Crops!$D$5,Basicdata!$H$2:$H$2500,Crops!$M68,Basicdata!$K$2:$K$2500,3,Basicdata!$AI$2:$AI$2500,0))</f>
        <v/>
      </c>
      <c r="Q77" t="str">
        <f t="shared" si="15"/>
        <v/>
      </c>
      <c r="R77" s="46" t="str">
        <f t="shared" si="16"/>
        <v/>
      </c>
      <c r="S77" s="46" t="str">
        <f t="shared" si="17"/>
        <v/>
      </c>
      <c r="T77" s="46" t="str">
        <f t="shared" si="18"/>
        <v/>
      </c>
      <c r="U77" s="46" t="str">
        <f t="shared" si="19"/>
        <v/>
      </c>
    </row>
    <row r="78" spans="1:21" x14ac:dyDescent="0.3">
      <c r="A78" s="45" t="str">
        <f>IF(COUNTIFS(Basicdata!$B$2:$B$2500,1,Basicdata!$D$2:$D$2500,Crops!$D$5,Basicdata!$H$2:$H$2500,Crops!$M69)&gt;0,Crops!$M69,"")</f>
        <v/>
      </c>
      <c r="B78" t="str">
        <f>IF(A78="","",COUNTIFS(Basicdata!$B$2:$B$2500,1,Basicdata!$D$2:$D$2500,Crops!$D$5,Basicdata!$H$2:$H$2500,Crops!$M69))</f>
        <v/>
      </c>
      <c r="C78" t="str">
        <f>IF(A78="","",COUNTIFS(Basicdata!$B$2:$B$2500,1,Basicdata!$D$2:$D$2500,Crops!$D$5,Basicdata!$H$2:$H$2500,Crops!$M69,Basicdata!$K$2:$K$2500,1,Basicdata!$AI$2:$AI$2500,0))</f>
        <v/>
      </c>
      <c r="D78" t="str">
        <f>IF(A78="","",COUNTIFS(Basicdata!$B$2:$B$2500,1,Basicdata!$D$2:$D$2500,Crops!$D$5,Basicdata!$H$2:$H$2500,Crops!$M69,Basicdata!$K$2:$K$2500,2,Basicdata!$AI$2:$AI$2500,0))</f>
        <v/>
      </c>
      <c r="E78" t="str">
        <f>IF(A78="","",COUNTIFS(Basicdata!$B$2:$B$2500,1,Basicdata!$D$2:$D$2500,Crops!$D$5,Basicdata!$H$2:$H$2500,Crops!$M69,Basicdata!$K$2:$K$2500,3,Basicdata!$AI$2:$AI$2500,0))</f>
        <v/>
      </c>
      <c r="F78" t="str">
        <f t="shared" si="10"/>
        <v/>
      </c>
      <c r="G78" s="46" t="str">
        <f t="shared" si="11"/>
        <v/>
      </c>
      <c r="H78" s="46" t="str">
        <f t="shared" si="12"/>
        <v/>
      </c>
      <c r="I78" s="46" t="str">
        <f t="shared" si="13"/>
        <v/>
      </c>
      <c r="J78" s="46" t="str">
        <f t="shared" si="14"/>
        <v/>
      </c>
      <c r="L78" s="45" t="str">
        <f>IF(COUNTIFS(Basicdata!$B$2:$B$2500,2,Basicdata!$D$2:$D$2500,Crops!$D$5,Basicdata!$H$2:$H$2500,Crops!$M69)&gt;0,Crops!$M69,"")</f>
        <v/>
      </c>
      <c r="M78" t="str">
        <f>IF(L78="","",COUNTIFS(Basicdata!$B$2:$B$2500,2,Basicdata!$D$2:$D$2500,Crops!$D$5,Basicdata!$H$2:$H$2500,Crops!$M69))</f>
        <v/>
      </c>
      <c r="N78" t="str">
        <f>IF(L78="","",COUNTIFS(Basicdata!$B$2:$B$2500,2,Basicdata!$D$2:$D$2500,Crops!$D$5,Basicdata!$H$2:$H$2500,Crops!$M69,Basicdata!$K$2:$K$2500,1,Basicdata!$AI$2:$AI$2500,0))</f>
        <v/>
      </c>
      <c r="O78" t="str">
        <f>IF(L78="","",COUNTIFS(Basicdata!$B$2:$B$2500,2,Basicdata!$D$2:$D$2500,Crops!$D$5,Basicdata!$H$2:$H$2500,Crops!$M69,Basicdata!$K$2:$K$2500,2,Basicdata!$AI$2:$AI$2500,0))</f>
        <v/>
      </c>
      <c r="P78" t="str">
        <f>IF(L78="","",COUNTIFS(Basicdata!$B$2:$B$2500,2,Basicdata!$D$2:$D$2500,Crops!$D$5,Basicdata!$H$2:$H$2500,Crops!$M69,Basicdata!$K$2:$K$2500,3,Basicdata!$AI$2:$AI$2500,0))</f>
        <v/>
      </c>
      <c r="Q78" t="str">
        <f t="shared" si="15"/>
        <v/>
      </c>
      <c r="R78" s="46" t="str">
        <f t="shared" si="16"/>
        <v/>
      </c>
      <c r="S78" s="46" t="str">
        <f t="shared" si="17"/>
        <v/>
      </c>
      <c r="T78" s="46" t="str">
        <f t="shared" si="18"/>
        <v/>
      </c>
      <c r="U78" s="46" t="str">
        <f t="shared" si="19"/>
        <v/>
      </c>
    </row>
    <row r="79" spans="1:21" x14ac:dyDescent="0.3">
      <c r="A79" s="45" t="str">
        <f>IF(COUNTIFS(Basicdata!$B$2:$B$2500,1,Basicdata!$D$2:$D$2500,Crops!$D$5,Basicdata!$H$2:$H$2500,Crops!$M70)&gt;0,Crops!$M70,"")</f>
        <v/>
      </c>
      <c r="B79" t="str">
        <f>IF(A79="","",COUNTIFS(Basicdata!$B$2:$B$2500,1,Basicdata!$D$2:$D$2500,Crops!$D$5,Basicdata!$H$2:$H$2500,Crops!$M70))</f>
        <v/>
      </c>
      <c r="C79" t="str">
        <f>IF(A79="","",COUNTIFS(Basicdata!$B$2:$B$2500,1,Basicdata!$D$2:$D$2500,Crops!$D$5,Basicdata!$H$2:$H$2500,Crops!$M70,Basicdata!$K$2:$K$2500,1,Basicdata!$AI$2:$AI$2500,0))</f>
        <v/>
      </c>
      <c r="D79" t="str">
        <f>IF(A79="","",COUNTIFS(Basicdata!$B$2:$B$2500,1,Basicdata!$D$2:$D$2500,Crops!$D$5,Basicdata!$H$2:$H$2500,Crops!$M70,Basicdata!$K$2:$K$2500,2,Basicdata!$AI$2:$AI$2500,0))</f>
        <v/>
      </c>
      <c r="E79" t="str">
        <f>IF(A79="","",COUNTIFS(Basicdata!$B$2:$B$2500,1,Basicdata!$D$2:$D$2500,Crops!$D$5,Basicdata!$H$2:$H$2500,Crops!$M70,Basicdata!$K$2:$K$2500,3,Basicdata!$AI$2:$AI$2500,0))</f>
        <v/>
      </c>
      <c r="F79" t="str">
        <f t="shared" si="10"/>
        <v/>
      </c>
      <c r="G79" s="46" t="str">
        <f t="shared" si="11"/>
        <v/>
      </c>
      <c r="H79" s="46" t="str">
        <f t="shared" si="12"/>
        <v/>
      </c>
      <c r="I79" s="46" t="str">
        <f t="shared" si="13"/>
        <v/>
      </c>
      <c r="J79" s="46" t="str">
        <f t="shared" si="14"/>
        <v/>
      </c>
      <c r="L79" s="45" t="str">
        <f>IF(COUNTIFS(Basicdata!$B$2:$B$2500,2,Basicdata!$D$2:$D$2500,Crops!$D$5,Basicdata!$H$2:$H$2500,Crops!$M70)&gt;0,Crops!$M70,"")</f>
        <v/>
      </c>
      <c r="M79" t="str">
        <f>IF(L79="","",COUNTIFS(Basicdata!$B$2:$B$2500,2,Basicdata!$D$2:$D$2500,Crops!$D$5,Basicdata!$H$2:$H$2500,Crops!$M70))</f>
        <v/>
      </c>
      <c r="N79" t="str">
        <f>IF(L79="","",COUNTIFS(Basicdata!$B$2:$B$2500,2,Basicdata!$D$2:$D$2500,Crops!$D$5,Basicdata!$H$2:$H$2500,Crops!$M70,Basicdata!$K$2:$K$2500,1,Basicdata!$AI$2:$AI$2500,0))</f>
        <v/>
      </c>
      <c r="O79" t="str">
        <f>IF(L79="","",COUNTIFS(Basicdata!$B$2:$B$2500,2,Basicdata!$D$2:$D$2500,Crops!$D$5,Basicdata!$H$2:$H$2500,Crops!$M70,Basicdata!$K$2:$K$2500,2,Basicdata!$AI$2:$AI$2500,0))</f>
        <v/>
      </c>
      <c r="P79" t="str">
        <f>IF(L79="","",COUNTIFS(Basicdata!$B$2:$B$2500,2,Basicdata!$D$2:$D$2500,Crops!$D$5,Basicdata!$H$2:$H$2500,Crops!$M70,Basicdata!$K$2:$K$2500,3,Basicdata!$AI$2:$AI$2500,0))</f>
        <v/>
      </c>
      <c r="Q79" t="str">
        <f t="shared" si="15"/>
        <v/>
      </c>
      <c r="R79" s="46" t="str">
        <f t="shared" si="16"/>
        <v/>
      </c>
      <c r="S79" s="46" t="str">
        <f t="shared" si="17"/>
        <v/>
      </c>
      <c r="T79" s="46" t="str">
        <f t="shared" si="18"/>
        <v/>
      </c>
      <c r="U79" s="46" t="str">
        <f t="shared" si="19"/>
        <v/>
      </c>
    </row>
    <row r="80" spans="1:21" x14ac:dyDescent="0.3">
      <c r="A80" s="45" t="str">
        <f>IF(COUNTIFS(Basicdata!$B$2:$B$2500,1,Basicdata!$D$2:$D$2500,Crops!$D$5,Basicdata!$H$2:$H$2500,Crops!$M71)&gt;0,Crops!$M71,"")</f>
        <v/>
      </c>
      <c r="B80" t="str">
        <f>IF(A80="","",COUNTIFS(Basicdata!$B$2:$B$2500,1,Basicdata!$D$2:$D$2500,Crops!$D$5,Basicdata!$H$2:$H$2500,Crops!$M71))</f>
        <v/>
      </c>
      <c r="C80" t="str">
        <f>IF(A80="","",COUNTIFS(Basicdata!$B$2:$B$2500,1,Basicdata!$D$2:$D$2500,Crops!$D$5,Basicdata!$H$2:$H$2500,Crops!$M71,Basicdata!$K$2:$K$2500,1,Basicdata!$AI$2:$AI$2500,0))</f>
        <v/>
      </c>
      <c r="D80" t="str">
        <f>IF(A80="","",COUNTIFS(Basicdata!$B$2:$B$2500,1,Basicdata!$D$2:$D$2500,Crops!$D$5,Basicdata!$H$2:$H$2500,Crops!$M71,Basicdata!$K$2:$K$2500,2,Basicdata!$AI$2:$AI$2500,0))</f>
        <v/>
      </c>
      <c r="E80" t="str">
        <f>IF(A80="","",COUNTIFS(Basicdata!$B$2:$B$2500,1,Basicdata!$D$2:$D$2500,Crops!$D$5,Basicdata!$H$2:$H$2500,Crops!$M71,Basicdata!$K$2:$K$2500,3,Basicdata!$AI$2:$AI$2500,0))</f>
        <v/>
      </c>
      <c r="F80" t="str">
        <f t="shared" si="10"/>
        <v/>
      </c>
      <c r="G80" s="46" t="str">
        <f t="shared" si="11"/>
        <v/>
      </c>
      <c r="H80" s="46" t="str">
        <f t="shared" si="12"/>
        <v/>
      </c>
      <c r="I80" s="46" t="str">
        <f t="shared" si="13"/>
        <v/>
      </c>
      <c r="J80" s="46" t="str">
        <f t="shared" si="14"/>
        <v/>
      </c>
      <c r="L80" s="45" t="str">
        <f>IF(COUNTIFS(Basicdata!$B$2:$B$2500,2,Basicdata!$D$2:$D$2500,Crops!$D$5,Basicdata!$H$2:$H$2500,Crops!$M71)&gt;0,Crops!$M71,"")</f>
        <v/>
      </c>
      <c r="M80" t="str">
        <f>IF(L80="","",COUNTIFS(Basicdata!$B$2:$B$2500,2,Basicdata!$D$2:$D$2500,Crops!$D$5,Basicdata!$H$2:$H$2500,Crops!$M71))</f>
        <v/>
      </c>
      <c r="N80" t="str">
        <f>IF(L80="","",COUNTIFS(Basicdata!$B$2:$B$2500,2,Basicdata!$D$2:$D$2500,Crops!$D$5,Basicdata!$H$2:$H$2500,Crops!$M71,Basicdata!$K$2:$K$2500,1,Basicdata!$AI$2:$AI$2500,0))</f>
        <v/>
      </c>
      <c r="O80" t="str">
        <f>IF(L80="","",COUNTIFS(Basicdata!$B$2:$B$2500,2,Basicdata!$D$2:$D$2500,Crops!$D$5,Basicdata!$H$2:$H$2500,Crops!$M71,Basicdata!$K$2:$K$2500,2,Basicdata!$AI$2:$AI$2500,0))</f>
        <v/>
      </c>
      <c r="P80" t="str">
        <f>IF(L80="","",COUNTIFS(Basicdata!$B$2:$B$2500,2,Basicdata!$D$2:$D$2500,Crops!$D$5,Basicdata!$H$2:$H$2500,Crops!$M71,Basicdata!$K$2:$K$2500,3,Basicdata!$AI$2:$AI$2500,0))</f>
        <v/>
      </c>
      <c r="Q80" t="str">
        <f t="shared" si="15"/>
        <v/>
      </c>
      <c r="R80" s="46" t="str">
        <f t="shared" si="16"/>
        <v/>
      </c>
      <c r="S80" s="46" t="str">
        <f t="shared" si="17"/>
        <v/>
      </c>
      <c r="T80" s="46" t="str">
        <f t="shared" si="18"/>
        <v/>
      </c>
      <c r="U80" s="46" t="str">
        <f t="shared" si="19"/>
        <v/>
      </c>
    </row>
    <row r="81" spans="1:21" x14ac:dyDescent="0.3">
      <c r="A81" s="45" t="str">
        <f>IF(COUNTIFS(Basicdata!$B$2:$B$2500,1,Basicdata!$D$2:$D$2500,Crops!$D$5,Basicdata!$H$2:$H$2500,Crops!$M72)&gt;0,Crops!$M72,"")</f>
        <v/>
      </c>
      <c r="B81" t="str">
        <f>IF(A81="","",COUNTIFS(Basicdata!$B$2:$B$2500,1,Basicdata!$D$2:$D$2500,Crops!$D$5,Basicdata!$H$2:$H$2500,Crops!$M72))</f>
        <v/>
      </c>
      <c r="C81" t="str">
        <f>IF(A81="","",COUNTIFS(Basicdata!$B$2:$B$2500,1,Basicdata!$D$2:$D$2500,Crops!$D$5,Basicdata!$H$2:$H$2500,Crops!$M72,Basicdata!$K$2:$K$2500,1,Basicdata!$AI$2:$AI$2500,0))</f>
        <v/>
      </c>
      <c r="D81" t="str">
        <f>IF(A81="","",COUNTIFS(Basicdata!$B$2:$B$2500,1,Basicdata!$D$2:$D$2500,Crops!$D$5,Basicdata!$H$2:$H$2500,Crops!$M72,Basicdata!$K$2:$K$2500,2,Basicdata!$AI$2:$AI$2500,0))</f>
        <v/>
      </c>
      <c r="E81" t="str">
        <f>IF(A81="","",COUNTIFS(Basicdata!$B$2:$B$2500,1,Basicdata!$D$2:$D$2500,Crops!$D$5,Basicdata!$H$2:$H$2500,Crops!$M72,Basicdata!$K$2:$K$2500,3,Basicdata!$AI$2:$AI$2500,0))</f>
        <v/>
      </c>
      <c r="F81" t="str">
        <f t="shared" si="10"/>
        <v/>
      </c>
      <c r="G81" s="46" t="str">
        <f t="shared" si="11"/>
        <v/>
      </c>
      <c r="H81" s="46" t="str">
        <f t="shared" si="12"/>
        <v/>
      </c>
      <c r="I81" s="46" t="str">
        <f t="shared" si="13"/>
        <v/>
      </c>
      <c r="J81" s="46" t="str">
        <f t="shared" si="14"/>
        <v/>
      </c>
      <c r="L81" s="45" t="str">
        <f>IF(COUNTIFS(Basicdata!$B$2:$B$2500,2,Basicdata!$D$2:$D$2500,Crops!$D$5,Basicdata!$H$2:$H$2500,Crops!$M72)&gt;0,Crops!$M72,"")</f>
        <v/>
      </c>
      <c r="M81" t="str">
        <f>IF(L81="","",COUNTIFS(Basicdata!$B$2:$B$2500,2,Basicdata!$D$2:$D$2500,Crops!$D$5,Basicdata!$H$2:$H$2500,Crops!$M72))</f>
        <v/>
      </c>
      <c r="N81" t="str">
        <f>IF(L81="","",COUNTIFS(Basicdata!$B$2:$B$2500,2,Basicdata!$D$2:$D$2500,Crops!$D$5,Basicdata!$H$2:$H$2500,Crops!$M72,Basicdata!$K$2:$K$2500,1,Basicdata!$AI$2:$AI$2500,0))</f>
        <v/>
      </c>
      <c r="O81" t="str">
        <f>IF(L81="","",COUNTIFS(Basicdata!$B$2:$B$2500,2,Basicdata!$D$2:$D$2500,Crops!$D$5,Basicdata!$H$2:$H$2500,Crops!$M72,Basicdata!$K$2:$K$2500,2,Basicdata!$AI$2:$AI$2500,0))</f>
        <v/>
      </c>
      <c r="P81" t="str">
        <f>IF(L81="","",COUNTIFS(Basicdata!$B$2:$B$2500,2,Basicdata!$D$2:$D$2500,Crops!$D$5,Basicdata!$H$2:$H$2500,Crops!$M72,Basicdata!$K$2:$K$2500,3,Basicdata!$AI$2:$AI$2500,0))</f>
        <v/>
      </c>
      <c r="Q81" t="str">
        <f t="shared" si="15"/>
        <v/>
      </c>
      <c r="R81" s="46" t="str">
        <f t="shared" si="16"/>
        <v/>
      </c>
      <c r="S81" s="46" t="str">
        <f t="shared" si="17"/>
        <v/>
      </c>
      <c r="T81" s="46" t="str">
        <f t="shared" si="18"/>
        <v/>
      </c>
      <c r="U81" s="46" t="str">
        <f t="shared" si="19"/>
        <v/>
      </c>
    </row>
    <row r="82" spans="1:21" x14ac:dyDescent="0.3">
      <c r="A82" s="45" t="str">
        <f>IF(COUNTIFS(Basicdata!$B$2:$B$2500,1,Basicdata!$D$2:$D$2500,Crops!$D$5,Basicdata!$H$2:$H$2500,Crops!$M73)&gt;0,Crops!$M73,"")</f>
        <v/>
      </c>
      <c r="B82" t="str">
        <f>IF(A82="","",COUNTIFS(Basicdata!$B$2:$B$2500,1,Basicdata!$D$2:$D$2500,Crops!$D$5,Basicdata!$H$2:$H$2500,Crops!$M73))</f>
        <v/>
      </c>
      <c r="C82" t="str">
        <f>IF(A82="","",COUNTIFS(Basicdata!$B$2:$B$2500,1,Basicdata!$D$2:$D$2500,Crops!$D$5,Basicdata!$H$2:$H$2500,Crops!$M73,Basicdata!$K$2:$K$2500,1,Basicdata!$AI$2:$AI$2500,0))</f>
        <v/>
      </c>
      <c r="D82" t="str">
        <f>IF(A82="","",COUNTIFS(Basicdata!$B$2:$B$2500,1,Basicdata!$D$2:$D$2500,Crops!$D$5,Basicdata!$H$2:$H$2500,Crops!$M73,Basicdata!$K$2:$K$2500,2,Basicdata!$AI$2:$AI$2500,0))</f>
        <v/>
      </c>
      <c r="E82" t="str">
        <f>IF(A82="","",COUNTIFS(Basicdata!$B$2:$B$2500,1,Basicdata!$D$2:$D$2500,Crops!$D$5,Basicdata!$H$2:$H$2500,Crops!$M73,Basicdata!$K$2:$K$2500,3,Basicdata!$AI$2:$AI$2500,0))</f>
        <v/>
      </c>
      <c r="F82" t="str">
        <f t="shared" si="10"/>
        <v/>
      </c>
      <c r="G82" s="46" t="str">
        <f t="shared" si="11"/>
        <v/>
      </c>
      <c r="H82" s="46" t="str">
        <f t="shared" si="12"/>
        <v/>
      </c>
      <c r="I82" s="46" t="str">
        <f t="shared" si="13"/>
        <v/>
      </c>
      <c r="J82" s="46" t="str">
        <f t="shared" si="14"/>
        <v/>
      </c>
      <c r="L82" s="45" t="str">
        <f>IF(COUNTIFS(Basicdata!$B$2:$B$2500,2,Basicdata!$D$2:$D$2500,Crops!$D$5,Basicdata!$H$2:$H$2500,Crops!$M73)&gt;0,Crops!$M73,"")</f>
        <v/>
      </c>
      <c r="M82" t="str">
        <f>IF(L82="","",COUNTIFS(Basicdata!$B$2:$B$2500,2,Basicdata!$D$2:$D$2500,Crops!$D$5,Basicdata!$H$2:$H$2500,Crops!$M73))</f>
        <v/>
      </c>
      <c r="N82" t="str">
        <f>IF(L82="","",COUNTIFS(Basicdata!$B$2:$B$2500,2,Basicdata!$D$2:$D$2500,Crops!$D$5,Basicdata!$H$2:$H$2500,Crops!$M73,Basicdata!$K$2:$K$2500,1,Basicdata!$AI$2:$AI$2500,0))</f>
        <v/>
      </c>
      <c r="O82" t="str">
        <f>IF(L82="","",COUNTIFS(Basicdata!$B$2:$B$2500,2,Basicdata!$D$2:$D$2500,Crops!$D$5,Basicdata!$H$2:$H$2500,Crops!$M73,Basicdata!$K$2:$K$2500,2,Basicdata!$AI$2:$AI$2500,0))</f>
        <v/>
      </c>
      <c r="P82" t="str">
        <f>IF(L82="","",COUNTIFS(Basicdata!$B$2:$B$2500,2,Basicdata!$D$2:$D$2500,Crops!$D$5,Basicdata!$H$2:$H$2500,Crops!$M73,Basicdata!$K$2:$K$2500,3,Basicdata!$AI$2:$AI$2500,0))</f>
        <v/>
      </c>
      <c r="Q82" t="str">
        <f t="shared" si="15"/>
        <v/>
      </c>
      <c r="R82" s="46" t="str">
        <f t="shared" si="16"/>
        <v/>
      </c>
      <c r="S82" s="46" t="str">
        <f t="shared" si="17"/>
        <v/>
      </c>
      <c r="T82" s="46" t="str">
        <f t="shared" si="18"/>
        <v/>
      </c>
      <c r="U82" s="46" t="str">
        <f t="shared" si="19"/>
        <v/>
      </c>
    </row>
    <row r="83" spans="1:21" x14ac:dyDescent="0.3">
      <c r="A83" s="45" t="str">
        <f>IF(COUNTIFS(Basicdata!$B$2:$B$2500,1,Basicdata!$D$2:$D$2500,Crops!$D$5,Basicdata!$H$2:$H$2500,Crops!$M74)&gt;0,Crops!$M74,"")</f>
        <v/>
      </c>
      <c r="B83" t="str">
        <f>IF(A83="","",COUNTIFS(Basicdata!$B$2:$B$2500,1,Basicdata!$D$2:$D$2500,Crops!$D$5,Basicdata!$H$2:$H$2500,Crops!$M74))</f>
        <v/>
      </c>
      <c r="C83" t="str">
        <f>IF(A83="","",COUNTIFS(Basicdata!$B$2:$B$2500,1,Basicdata!$D$2:$D$2500,Crops!$D$5,Basicdata!$H$2:$H$2500,Crops!$M74,Basicdata!$K$2:$K$2500,1,Basicdata!$AI$2:$AI$2500,0))</f>
        <v/>
      </c>
      <c r="D83" t="str">
        <f>IF(A83="","",COUNTIFS(Basicdata!$B$2:$B$2500,1,Basicdata!$D$2:$D$2500,Crops!$D$5,Basicdata!$H$2:$H$2500,Crops!$M74,Basicdata!$K$2:$K$2500,2,Basicdata!$AI$2:$AI$2500,0))</f>
        <v/>
      </c>
      <c r="E83" t="str">
        <f>IF(A83="","",COUNTIFS(Basicdata!$B$2:$B$2500,1,Basicdata!$D$2:$D$2500,Crops!$D$5,Basicdata!$H$2:$H$2500,Crops!$M74,Basicdata!$K$2:$K$2500,3,Basicdata!$AI$2:$AI$2500,0))</f>
        <v/>
      </c>
      <c r="F83" t="str">
        <f t="shared" si="10"/>
        <v/>
      </c>
      <c r="G83" s="46" t="str">
        <f t="shared" si="11"/>
        <v/>
      </c>
      <c r="H83" s="46" t="str">
        <f t="shared" si="12"/>
        <v/>
      </c>
      <c r="I83" s="46" t="str">
        <f t="shared" si="13"/>
        <v/>
      </c>
      <c r="J83" s="46" t="str">
        <f t="shared" si="14"/>
        <v/>
      </c>
      <c r="L83" s="45" t="str">
        <f>IF(COUNTIFS(Basicdata!$B$2:$B$2500,2,Basicdata!$D$2:$D$2500,Crops!$D$5,Basicdata!$H$2:$H$2500,Crops!$M74)&gt;0,Crops!$M74,"")</f>
        <v/>
      </c>
      <c r="M83" t="str">
        <f>IF(L83="","",COUNTIFS(Basicdata!$B$2:$B$2500,2,Basicdata!$D$2:$D$2500,Crops!$D$5,Basicdata!$H$2:$H$2500,Crops!$M74))</f>
        <v/>
      </c>
      <c r="N83" t="str">
        <f>IF(L83="","",COUNTIFS(Basicdata!$B$2:$B$2500,2,Basicdata!$D$2:$D$2500,Crops!$D$5,Basicdata!$H$2:$H$2500,Crops!$M74,Basicdata!$K$2:$K$2500,1,Basicdata!$AI$2:$AI$2500,0))</f>
        <v/>
      </c>
      <c r="O83" t="str">
        <f>IF(L83="","",COUNTIFS(Basicdata!$B$2:$B$2500,2,Basicdata!$D$2:$D$2500,Crops!$D$5,Basicdata!$H$2:$H$2500,Crops!$M74,Basicdata!$K$2:$K$2500,2,Basicdata!$AI$2:$AI$2500,0))</f>
        <v/>
      </c>
      <c r="P83" t="str">
        <f>IF(L83="","",COUNTIFS(Basicdata!$B$2:$B$2500,2,Basicdata!$D$2:$D$2500,Crops!$D$5,Basicdata!$H$2:$H$2500,Crops!$M74,Basicdata!$K$2:$K$2500,3,Basicdata!$AI$2:$AI$2500,0))</f>
        <v/>
      </c>
      <c r="Q83" t="str">
        <f t="shared" si="15"/>
        <v/>
      </c>
      <c r="R83" s="46" t="str">
        <f t="shared" si="16"/>
        <v/>
      </c>
      <c r="S83" s="46" t="str">
        <f t="shared" si="17"/>
        <v/>
      </c>
      <c r="T83" s="46" t="str">
        <f t="shared" si="18"/>
        <v/>
      </c>
      <c r="U83" s="46" t="str">
        <f t="shared" si="19"/>
        <v/>
      </c>
    </row>
    <row r="84" spans="1:21" x14ac:dyDescent="0.3">
      <c r="A84" s="45" t="str">
        <f>IF(COUNTIFS(Basicdata!$B$2:$B$2500,1,Basicdata!$D$2:$D$2500,Crops!$D$5,Basicdata!$H$2:$H$2500,Crops!$M75)&gt;0,Crops!$M75,"")</f>
        <v/>
      </c>
      <c r="B84" t="str">
        <f>IF(A84="","",COUNTIFS(Basicdata!$B$2:$B$2500,1,Basicdata!$D$2:$D$2500,Crops!$D$5,Basicdata!$H$2:$H$2500,Crops!$M75))</f>
        <v/>
      </c>
      <c r="C84" t="str">
        <f>IF(A84="","",COUNTIFS(Basicdata!$B$2:$B$2500,1,Basicdata!$D$2:$D$2500,Crops!$D$5,Basicdata!$H$2:$H$2500,Crops!$M75,Basicdata!$K$2:$K$2500,1,Basicdata!$AI$2:$AI$2500,0))</f>
        <v/>
      </c>
      <c r="D84" t="str">
        <f>IF(A84="","",COUNTIFS(Basicdata!$B$2:$B$2500,1,Basicdata!$D$2:$D$2500,Crops!$D$5,Basicdata!$H$2:$H$2500,Crops!$M75,Basicdata!$K$2:$K$2500,2,Basicdata!$AI$2:$AI$2500,0))</f>
        <v/>
      </c>
      <c r="E84" t="str">
        <f>IF(A84="","",COUNTIFS(Basicdata!$B$2:$B$2500,1,Basicdata!$D$2:$D$2500,Crops!$D$5,Basicdata!$H$2:$H$2500,Crops!$M75,Basicdata!$K$2:$K$2500,3,Basicdata!$AI$2:$AI$2500,0))</f>
        <v/>
      </c>
      <c r="F84" t="str">
        <f t="shared" si="10"/>
        <v/>
      </c>
      <c r="G84" s="46" t="str">
        <f t="shared" si="11"/>
        <v/>
      </c>
      <c r="H84" s="46" t="str">
        <f t="shared" si="12"/>
        <v/>
      </c>
      <c r="I84" s="46" t="str">
        <f t="shared" si="13"/>
        <v/>
      </c>
      <c r="J84" s="46" t="str">
        <f t="shared" si="14"/>
        <v/>
      </c>
      <c r="L84" s="45" t="str">
        <f>IF(COUNTIFS(Basicdata!$B$2:$B$2500,2,Basicdata!$D$2:$D$2500,Crops!$D$5,Basicdata!$H$2:$H$2500,Crops!$M75)&gt;0,Crops!$M75,"")</f>
        <v/>
      </c>
      <c r="M84" t="str">
        <f>IF(L84="","",COUNTIFS(Basicdata!$B$2:$B$2500,2,Basicdata!$D$2:$D$2500,Crops!$D$5,Basicdata!$H$2:$H$2500,Crops!$M75))</f>
        <v/>
      </c>
      <c r="N84" t="str">
        <f>IF(L84="","",COUNTIFS(Basicdata!$B$2:$B$2500,2,Basicdata!$D$2:$D$2500,Crops!$D$5,Basicdata!$H$2:$H$2500,Crops!$M75,Basicdata!$K$2:$K$2500,1,Basicdata!$AI$2:$AI$2500,0))</f>
        <v/>
      </c>
      <c r="O84" t="str">
        <f>IF(L84="","",COUNTIFS(Basicdata!$B$2:$B$2500,2,Basicdata!$D$2:$D$2500,Crops!$D$5,Basicdata!$H$2:$H$2500,Crops!$M75,Basicdata!$K$2:$K$2500,2,Basicdata!$AI$2:$AI$2500,0))</f>
        <v/>
      </c>
      <c r="P84" t="str">
        <f>IF(L84="","",COUNTIFS(Basicdata!$B$2:$B$2500,2,Basicdata!$D$2:$D$2500,Crops!$D$5,Basicdata!$H$2:$H$2500,Crops!$M75,Basicdata!$K$2:$K$2500,3,Basicdata!$AI$2:$AI$2500,0))</f>
        <v/>
      </c>
      <c r="Q84" t="str">
        <f t="shared" si="15"/>
        <v/>
      </c>
      <c r="R84" s="46" t="str">
        <f t="shared" si="16"/>
        <v/>
      </c>
      <c r="S84" s="46" t="str">
        <f t="shared" si="17"/>
        <v/>
      </c>
      <c r="T84" s="46" t="str">
        <f t="shared" si="18"/>
        <v/>
      </c>
      <c r="U84" s="46" t="str">
        <f t="shared" si="19"/>
        <v/>
      </c>
    </row>
    <row r="85" spans="1:21" x14ac:dyDescent="0.3">
      <c r="A85" s="45" t="str">
        <f>IF(COUNTIFS(Basicdata!$B$2:$B$2500,1,Basicdata!$D$2:$D$2500,Crops!$D$5,Basicdata!$H$2:$H$2500,Crops!$M76)&gt;0,Crops!$M76,"")</f>
        <v/>
      </c>
      <c r="B85" t="str">
        <f>IF(A85="","",COUNTIFS(Basicdata!$B$2:$B$2500,1,Basicdata!$D$2:$D$2500,Crops!$D$5,Basicdata!$H$2:$H$2500,Crops!$M76))</f>
        <v/>
      </c>
      <c r="C85" t="str">
        <f>IF(A85="","",COUNTIFS(Basicdata!$B$2:$B$2500,1,Basicdata!$D$2:$D$2500,Crops!$D$5,Basicdata!$H$2:$H$2500,Crops!$M76,Basicdata!$K$2:$K$2500,1,Basicdata!$AI$2:$AI$2500,0))</f>
        <v/>
      </c>
      <c r="D85" t="str">
        <f>IF(A85="","",COUNTIFS(Basicdata!$B$2:$B$2500,1,Basicdata!$D$2:$D$2500,Crops!$D$5,Basicdata!$H$2:$H$2500,Crops!$M76,Basicdata!$K$2:$K$2500,2,Basicdata!$AI$2:$AI$2500,0))</f>
        <v/>
      </c>
      <c r="E85" t="str">
        <f>IF(A85="","",COUNTIFS(Basicdata!$B$2:$B$2500,1,Basicdata!$D$2:$D$2500,Crops!$D$5,Basicdata!$H$2:$H$2500,Crops!$M76,Basicdata!$K$2:$K$2500,3,Basicdata!$AI$2:$AI$2500,0))</f>
        <v/>
      </c>
      <c r="F85" t="str">
        <f t="shared" si="10"/>
        <v/>
      </c>
      <c r="G85" s="46" t="str">
        <f t="shared" si="11"/>
        <v/>
      </c>
      <c r="H85" s="46" t="str">
        <f t="shared" si="12"/>
        <v/>
      </c>
      <c r="I85" s="46" t="str">
        <f t="shared" si="13"/>
        <v/>
      </c>
      <c r="J85" s="46" t="str">
        <f t="shared" si="14"/>
        <v/>
      </c>
      <c r="L85" s="45" t="str">
        <f>IF(COUNTIFS(Basicdata!$B$2:$B$2500,2,Basicdata!$D$2:$D$2500,Crops!$D$5,Basicdata!$H$2:$H$2500,Crops!$M76)&gt;0,Crops!$M76,"")</f>
        <v/>
      </c>
      <c r="M85" t="str">
        <f>IF(L85="","",COUNTIFS(Basicdata!$B$2:$B$2500,2,Basicdata!$D$2:$D$2500,Crops!$D$5,Basicdata!$H$2:$H$2500,Crops!$M76))</f>
        <v/>
      </c>
      <c r="N85" t="str">
        <f>IF(L85="","",COUNTIFS(Basicdata!$B$2:$B$2500,2,Basicdata!$D$2:$D$2500,Crops!$D$5,Basicdata!$H$2:$H$2500,Crops!$M76,Basicdata!$K$2:$K$2500,1,Basicdata!$AI$2:$AI$2500,0))</f>
        <v/>
      </c>
      <c r="O85" t="str">
        <f>IF(L85="","",COUNTIFS(Basicdata!$B$2:$B$2500,2,Basicdata!$D$2:$D$2500,Crops!$D$5,Basicdata!$H$2:$H$2500,Crops!$M76,Basicdata!$K$2:$K$2500,2,Basicdata!$AI$2:$AI$2500,0))</f>
        <v/>
      </c>
      <c r="P85" t="str">
        <f>IF(L85="","",COUNTIFS(Basicdata!$B$2:$B$2500,2,Basicdata!$D$2:$D$2500,Crops!$D$5,Basicdata!$H$2:$H$2500,Crops!$M76,Basicdata!$K$2:$K$2500,3,Basicdata!$AI$2:$AI$2500,0))</f>
        <v/>
      </c>
      <c r="Q85" t="str">
        <f t="shared" si="15"/>
        <v/>
      </c>
      <c r="R85" s="46" t="str">
        <f t="shared" si="16"/>
        <v/>
      </c>
      <c r="S85" s="46" t="str">
        <f t="shared" si="17"/>
        <v/>
      </c>
      <c r="T85" s="46" t="str">
        <f t="shared" si="18"/>
        <v/>
      </c>
      <c r="U85" s="46" t="str">
        <f t="shared" si="19"/>
        <v/>
      </c>
    </row>
    <row r="86" spans="1:21" x14ac:dyDescent="0.3">
      <c r="A86" s="45" t="str">
        <f>IF(COUNTIFS(Basicdata!$B$2:$B$2500,1,Basicdata!$D$2:$D$2500,Crops!$D$5,Basicdata!$H$2:$H$2500,Crops!$M77)&gt;0,Crops!$M77,"")</f>
        <v/>
      </c>
      <c r="B86" t="str">
        <f>IF(A86="","",COUNTIFS(Basicdata!$B$2:$B$2500,1,Basicdata!$D$2:$D$2500,Crops!$D$5,Basicdata!$H$2:$H$2500,Crops!$M77))</f>
        <v/>
      </c>
      <c r="C86" t="str">
        <f>IF(A86="","",COUNTIFS(Basicdata!$B$2:$B$2500,1,Basicdata!$D$2:$D$2500,Crops!$D$5,Basicdata!$H$2:$H$2500,Crops!$M77,Basicdata!$K$2:$K$2500,1,Basicdata!$AI$2:$AI$2500,0))</f>
        <v/>
      </c>
      <c r="D86" t="str">
        <f>IF(A86="","",COUNTIFS(Basicdata!$B$2:$B$2500,1,Basicdata!$D$2:$D$2500,Crops!$D$5,Basicdata!$H$2:$H$2500,Crops!$M77,Basicdata!$K$2:$K$2500,2,Basicdata!$AI$2:$AI$2500,0))</f>
        <v/>
      </c>
      <c r="E86" t="str">
        <f>IF(A86="","",COUNTIFS(Basicdata!$B$2:$B$2500,1,Basicdata!$D$2:$D$2500,Crops!$D$5,Basicdata!$H$2:$H$2500,Crops!$M77,Basicdata!$K$2:$K$2500,3,Basicdata!$AI$2:$AI$2500,0))</f>
        <v/>
      </c>
      <c r="F86" t="str">
        <f t="shared" si="10"/>
        <v/>
      </c>
      <c r="G86" s="46" t="str">
        <f t="shared" si="11"/>
        <v/>
      </c>
      <c r="H86" s="46" t="str">
        <f t="shared" si="12"/>
        <v/>
      </c>
      <c r="I86" s="46" t="str">
        <f t="shared" si="13"/>
        <v/>
      </c>
      <c r="J86" s="46" t="str">
        <f t="shared" si="14"/>
        <v/>
      </c>
      <c r="L86" s="45" t="str">
        <f>IF(COUNTIFS(Basicdata!$B$2:$B$2500,2,Basicdata!$D$2:$D$2500,Crops!$D$5,Basicdata!$H$2:$H$2500,Crops!$M77)&gt;0,Crops!$M77,"")</f>
        <v/>
      </c>
      <c r="M86" t="str">
        <f>IF(L86="","",COUNTIFS(Basicdata!$B$2:$B$2500,2,Basicdata!$D$2:$D$2500,Crops!$D$5,Basicdata!$H$2:$H$2500,Crops!$M77))</f>
        <v/>
      </c>
      <c r="N86" t="str">
        <f>IF(L86="","",COUNTIFS(Basicdata!$B$2:$B$2500,2,Basicdata!$D$2:$D$2500,Crops!$D$5,Basicdata!$H$2:$H$2500,Crops!$M77,Basicdata!$K$2:$K$2500,1,Basicdata!$AI$2:$AI$2500,0))</f>
        <v/>
      </c>
      <c r="O86" t="str">
        <f>IF(L86="","",COUNTIFS(Basicdata!$B$2:$B$2500,2,Basicdata!$D$2:$D$2500,Crops!$D$5,Basicdata!$H$2:$H$2500,Crops!$M77,Basicdata!$K$2:$K$2500,2,Basicdata!$AI$2:$AI$2500,0))</f>
        <v/>
      </c>
      <c r="P86" t="str">
        <f>IF(L86="","",COUNTIFS(Basicdata!$B$2:$B$2500,2,Basicdata!$D$2:$D$2500,Crops!$D$5,Basicdata!$H$2:$H$2500,Crops!$M77,Basicdata!$K$2:$K$2500,3,Basicdata!$AI$2:$AI$2500,0))</f>
        <v/>
      </c>
      <c r="Q86" t="str">
        <f t="shared" si="15"/>
        <v/>
      </c>
      <c r="R86" s="46" t="str">
        <f t="shared" si="16"/>
        <v/>
      </c>
      <c r="S86" s="46" t="str">
        <f t="shared" si="17"/>
        <v/>
      </c>
      <c r="T86" s="46" t="str">
        <f t="shared" si="18"/>
        <v/>
      </c>
      <c r="U86" s="46" t="str">
        <f t="shared" si="19"/>
        <v/>
      </c>
    </row>
    <row r="87" spans="1:21" x14ac:dyDescent="0.3">
      <c r="A87" s="45" t="str">
        <f>IF(COUNTIFS(Basicdata!$B$2:$B$2500,1,Basicdata!$D$2:$D$2500,Crops!$D$5,Basicdata!$H$2:$H$2500,Crops!$M78)&gt;0,Crops!$M78,"")</f>
        <v/>
      </c>
      <c r="B87" t="str">
        <f>IF(A87="","",COUNTIFS(Basicdata!$B$2:$B$2500,1,Basicdata!$D$2:$D$2500,Crops!$D$5,Basicdata!$H$2:$H$2500,Crops!$M78))</f>
        <v/>
      </c>
      <c r="C87" t="str">
        <f>IF(A87="","",COUNTIFS(Basicdata!$B$2:$B$2500,1,Basicdata!$D$2:$D$2500,Crops!$D$5,Basicdata!$H$2:$H$2500,Crops!$M78,Basicdata!$K$2:$K$2500,1,Basicdata!$AI$2:$AI$2500,0))</f>
        <v/>
      </c>
      <c r="D87" t="str">
        <f>IF(A87="","",COUNTIFS(Basicdata!$B$2:$B$2500,1,Basicdata!$D$2:$D$2500,Crops!$D$5,Basicdata!$H$2:$H$2500,Crops!$M78,Basicdata!$K$2:$K$2500,2,Basicdata!$AI$2:$AI$2500,0))</f>
        <v/>
      </c>
      <c r="E87" t="str">
        <f>IF(A87="","",COUNTIFS(Basicdata!$B$2:$B$2500,1,Basicdata!$D$2:$D$2500,Crops!$D$5,Basicdata!$H$2:$H$2500,Crops!$M78,Basicdata!$K$2:$K$2500,3,Basicdata!$AI$2:$AI$2500,0))</f>
        <v/>
      </c>
      <c r="F87" t="str">
        <f t="shared" si="10"/>
        <v/>
      </c>
      <c r="G87" s="46" t="str">
        <f t="shared" si="11"/>
        <v/>
      </c>
      <c r="H87" s="46" t="str">
        <f t="shared" si="12"/>
        <v/>
      </c>
      <c r="I87" s="46" t="str">
        <f t="shared" si="13"/>
        <v/>
      </c>
      <c r="J87" s="46" t="str">
        <f t="shared" si="14"/>
        <v/>
      </c>
      <c r="L87" s="45" t="str">
        <f>IF(COUNTIFS(Basicdata!$B$2:$B$2500,2,Basicdata!$D$2:$D$2500,Crops!$D$5,Basicdata!$H$2:$H$2500,Crops!$M78)&gt;0,Crops!$M78,"")</f>
        <v/>
      </c>
      <c r="M87" t="str">
        <f>IF(L87="","",COUNTIFS(Basicdata!$B$2:$B$2500,2,Basicdata!$D$2:$D$2500,Crops!$D$5,Basicdata!$H$2:$H$2500,Crops!$M78))</f>
        <v/>
      </c>
      <c r="N87" t="str">
        <f>IF(L87="","",COUNTIFS(Basicdata!$B$2:$B$2500,2,Basicdata!$D$2:$D$2500,Crops!$D$5,Basicdata!$H$2:$H$2500,Crops!$M78,Basicdata!$K$2:$K$2500,1,Basicdata!$AI$2:$AI$2500,0))</f>
        <v/>
      </c>
      <c r="O87" t="str">
        <f>IF(L87="","",COUNTIFS(Basicdata!$B$2:$B$2500,2,Basicdata!$D$2:$D$2500,Crops!$D$5,Basicdata!$H$2:$H$2500,Crops!$M78,Basicdata!$K$2:$K$2500,2,Basicdata!$AI$2:$AI$2500,0))</f>
        <v/>
      </c>
      <c r="P87" t="str">
        <f>IF(L87="","",COUNTIFS(Basicdata!$B$2:$B$2500,2,Basicdata!$D$2:$D$2500,Crops!$D$5,Basicdata!$H$2:$H$2500,Crops!$M78,Basicdata!$K$2:$K$2500,3,Basicdata!$AI$2:$AI$2500,0))</f>
        <v/>
      </c>
      <c r="Q87" t="str">
        <f t="shared" si="15"/>
        <v/>
      </c>
      <c r="R87" s="46" t="str">
        <f t="shared" si="16"/>
        <v/>
      </c>
      <c r="S87" s="46" t="str">
        <f t="shared" si="17"/>
        <v/>
      </c>
      <c r="T87" s="46" t="str">
        <f t="shared" si="18"/>
        <v/>
      </c>
      <c r="U87" s="46" t="str">
        <f t="shared" si="19"/>
        <v/>
      </c>
    </row>
    <row r="88" spans="1:21" x14ac:dyDescent="0.3">
      <c r="A88" s="45" t="str">
        <f>IF(COUNTIFS(Basicdata!$B$2:$B$2500,1,Basicdata!$D$2:$D$2500,Crops!$D$5,Basicdata!$H$2:$H$2500,Crops!$M79)&gt;0,Crops!$M79,"")</f>
        <v/>
      </c>
      <c r="B88" t="str">
        <f>IF(A88="","",COUNTIFS(Basicdata!$B$2:$B$2500,1,Basicdata!$D$2:$D$2500,Crops!$D$5,Basicdata!$H$2:$H$2500,Crops!$M79))</f>
        <v/>
      </c>
      <c r="C88" t="str">
        <f>IF(A88="","",COUNTIFS(Basicdata!$B$2:$B$2500,1,Basicdata!$D$2:$D$2500,Crops!$D$5,Basicdata!$H$2:$H$2500,Crops!$M79,Basicdata!$K$2:$K$2500,1,Basicdata!$AI$2:$AI$2500,0))</f>
        <v/>
      </c>
      <c r="D88" t="str">
        <f>IF(A88="","",COUNTIFS(Basicdata!$B$2:$B$2500,1,Basicdata!$D$2:$D$2500,Crops!$D$5,Basicdata!$H$2:$H$2500,Crops!$M79,Basicdata!$K$2:$K$2500,2,Basicdata!$AI$2:$AI$2500,0))</f>
        <v/>
      </c>
      <c r="E88" t="str">
        <f>IF(A88="","",COUNTIFS(Basicdata!$B$2:$B$2500,1,Basicdata!$D$2:$D$2500,Crops!$D$5,Basicdata!$H$2:$H$2500,Crops!$M79,Basicdata!$K$2:$K$2500,3,Basicdata!$AI$2:$AI$2500,0))</f>
        <v/>
      </c>
      <c r="F88" t="str">
        <f t="shared" si="10"/>
        <v/>
      </c>
      <c r="G88" s="46" t="str">
        <f t="shared" si="11"/>
        <v/>
      </c>
      <c r="H88" s="46" t="str">
        <f t="shared" si="12"/>
        <v/>
      </c>
      <c r="I88" s="46" t="str">
        <f t="shared" si="13"/>
        <v/>
      </c>
      <c r="J88" s="46" t="str">
        <f t="shared" si="14"/>
        <v/>
      </c>
      <c r="L88" s="45" t="str">
        <f>IF(COUNTIFS(Basicdata!$B$2:$B$2500,2,Basicdata!$D$2:$D$2500,Crops!$D$5,Basicdata!$H$2:$H$2500,Crops!$M79)&gt;0,Crops!$M79,"")</f>
        <v/>
      </c>
      <c r="M88" t="str">
        <f>IF(L88="","",COUNTIFS(Basicdata!$B$2:$B$2500,2,Basicdata!$D$2:$D$2500,Crops!$D$5,Basicdata!$H$2:$H$2500,Crops!$M79))</f>
        <v/>
      </c>
      <c r="N88" t="str">
        <f>IF(L88="","",COUNTIFS(Basicdata!$B$2:$B$2500,2,Basicdata!$D$2:$D$2500,Crops!$D$5,Basicdata!$H$2:$H$2500,Crops!$M79,Basicdata!$K$2:$K$2500,1,Basicdata!$AI$2:$AI$2500,0))</f>
        <v/>
      </c>
      <c r="O88" t="str">
        <f>IF(L88="","",COUNTIFS(Basicdata!$B$2:$B$2500,2,Basicdata!$D$2:$D$2500,Crops!$D$5,Basicdata!$H$2:$H$2500,Crops!$M79,Basicdata!$K$2:$K$2500,2,Basicdata!$AI$2:$AI$2500,0))</f>
        <v/>
      </c>
      <c r="P88" t="str">
        <f>IF(L88="","",COUNTIFS(Basicdata!$B$2:$B$2500,2,Basicdata!$D$2:$D$2500,Crops!$D$5,Basicdata!$H$2:$H$2500,Crops!$M79,Basicdata!$K$2:$K$2500,3,Basicdata!$AI$2:$AI$2500,0))</f>
        <v/>
      </c>
      <c r="Q88" t="str">
        <f t="shared" si="15"/>
        <v/>
      </c>
      <c r="R88" s="46" t="str">
        <f t="shared" si="16"/>
        <v/>
      </c>
      <c r="S88" s="46" t="str">
        <f t="shared" si="17"/>
        <v/>
      </c>
      <c r="T88" s="46" t="str">
        <f t="shared" si="18"/>
        <v/>
      </c>
      <c r="U88" s="46" t="str">
        <f t="shared" si="19"/>
        <v/>
      </c>
    </row>
    <row r="89" spans="1:21" x14ac:dyDescent="0.3">
      <c r="A89" s="45" t="str">
        <f>IF(COUNTIFS(Basicdata!$B$2:$B$2500,1,Basicdata!$D$2:$D$2500,Crops!$D$5,Basicdata!$H$2:$H$2500,Crops!$M80)&gt;0,Crops!$M80,"")</f>
        <v/>
      </c>
      <c r="B89" t="str">
        <f>IF(A89="","",COUNTIFS(Basicdata!$B$2:$B$2500,1,Basicdata!$D$2:$D$2500,Crops!$D$5,Basicdata!$H$2:$H$2500,Crops!$M80))</f>
        <v/>
      </c>
      <c r="C89" t="str">
        <f>IF(A89="","",COUNTIFS(Basicdata!$B$2:$B$2500,1,Basicdata!$D$2:$D$2500,Crops!$D$5,Basicdata!$H$2:$H$2500,Crops!$M80,Basicdata!$K$2:$K$2500,1,Basicdata!$AI$2:$AI$2500,0))</f>
        <v/>
      </c>
      <c r="D89" t="str">
        <f>IF(A89="","",COUNTIFS(Basicdata!$B$2:$B$2500,1,Basicdata!$D$2:$D$2500,Crops!$D$5,Basicdata!$H$2:$H$2500,Crops!$M80,Basicdata!$K$2:$K$2500,2,Basicdata!$AI$2:$AI$2500,0))</f>
        <v/>
      </c>
      <c r="E89" t="str">
        <f>IF(A89="","",COUNTIFS(Basicdata!$B$2:$B$2500,1,Basicdata!$D$2:$D$2500,Crops!$D$5,Basicdata!$H$2:$H$2500,Crops!$M80,Basicdata!$K$2:$K$2500,3,Basicdata!$AI$2:$AI$2500,0))</f>
        <v/>
      </c>
      <c r="F89" t="str">
        <f t="shared" si="10"/>
        <v/>
      </c>
      <c r="G89" s="46" t="str">
        <f t="shared" si="11"/>
        <v/>
      </c>
      <c r="H89" s="46" t="str">
        <f t="shared" si="12"/>
        <v/>
      </c>
      <c r="I89" s="46" t="str">
        <f t="shared" si="13"/>
        <v/>
      </c>
      <c r="J89" s="46" t="str">
        <f t="shared" si="14"/>
        <v/>
      </c>
      <c r="L89" s="45" t="str">
        <f>IF(COUNTIFS(Basicdata!$B$2:$B$2500,2,Basicdata!$D$2:$D$2500,Crops!$D$5,Basicdata!$H$2:$H$2500,Crops!$M80)&gt;0,Crops!$M80,"")</f>
        <v/>
      </c>
      <c r="M89" t="str">
        <f>IF(L89="","",COUNTIFS(Basicdata!$B$2:$B$2500,2,Basicdata!$D$2:$D$2500,Crops!$D$5,Basicdata!$H$2:$H$2500,Crops!$M80))</f>
        <v/>
      </c>
      <c r="N89" t="str">
        <f>IF(L89="","",COUNTIFS(Basicdata!$B$2:$B$2500,2,Basicdata!$D$2:$D$2500,Crops!$D$5,Basicdata!$H$2:$H$2500,Crops!$M80,Basicdata!$K$2:$K$2500,1,Basicdata!$AI$2:$AI$2500,0))</f>
        <v/>
      </c>
      <c r="O89" t="str">
        <f>IF(L89="","",COUNTIFS(Basicdata!$B$2:$B$2500,2,Basicdata!$D$2:$D$2500,Crops!$D$5,Basicdata!$H$2:$H$2500,Crops!$M80,Basicdata!$K$2:$K$2500,2,Basicdata!$AI$2:$AI$2500,0))</f>
        <v/>
      </c>
      <c r="P89" t="str">
        <f>IF(L89="","",COUNTIFS(Basicdata!$B$2:$B$2500,2,Basicdata!$D$2:$D$2500,Crops!$D$5,Basicdata!$H$2:$H$2500,Crops!$M80,Basicdata!$K$2:$K$2500,3,Basicdata!$AI$2:$AI$2500,0))</f>
        <v/>
      </c>
      <c r="Q89" t="str">
        <f t="shared" si="15"/>
        <v/>
      </c>
      <c r="R89" s="46" t="str">
        <f t="shared" si="16"/>
        <v/>
      </c>
      <c r="S89" s="46" t="str">
        <f t="shared" si="17"/>
        <v/>
      </c>
      <c r="T89" s="46" t="str">
        <f t="shared" si="18"/>
        <v/>
      </c>
      <c r="U89" s="46" t="str">
        <f t="shared" si="19"/>
        <v/>
      </c>
    </row>
    <row r="90" spans="1:21" x14ac:dyDescent="0.3">
      <c r="A90" s="45" t="str">
        <f>IF(COUNTIFS(Basicdata!$B$2:$B$2500,1,Basicdata!$D$2:$D$2500,Crops!$D$5,Basicdata!$H$2:$H$2500,Crops!$M81)&gt;0,Crops!$M81,"")</f>
        <v/>
      </c>
      <c r="B90" t="str">
        <f>IF(A90="","",COUNTIFS(Basicdata!$B$2:$B$2500,1,Basicdata!$D$2:$D$2500,Crops!$D$5,Basicdata!$H$2:$H$2500,Crops!$M81))</f>
        <v/>
      </c>
      <c r="C90" t="str">
        <f>IF(A90="","",COUNTIFS(Basicdata!$B$2:$B$2500,1,Basicdata!$D$2:$D$2500,Crops!$D$5,Basicdata!$H$2:$H$2500,Crops!$M81,Basicdata!$K$2:$K$2500,1,Basicdata!$AI$2:$AI$2500,0))</f>
        <v/>
      </c>
      <c r="D90" t="str">
        <f>IF(A90="","",COUNTIFS(Basicdata!$B$2:$B$2500,1,Basicdata!$D$2:$D$2500,Crops!$D$5,Basicdata!$H$2:$H$2500,Crops!$M81,Basicdata!$K$2:$K$2500,2,Basicdata!$AI$2:$AI$2500,0))</f>
        <v/>
      </c>
      <c r="E90" t="str">
        <f>IF(A90="","",COUNTIFS(Basicdata!$B$2:$B$2500,1,Basicdata!$D$2:$D$2500,Crops!$D$5,Basicdata!$H$2:$H$2500,Crops!$M81,Basicdata!$K$2:$K$2500,3,Basicdata!$AI$2:$AI$2500,0))</f>
        <v/>
      </c>
      <c r="F90" t="str">
        <f t="shared" si="10"/>
        <v/>
      </c>
      <c r="G90" s="46" t="str">
        <f t="shared" si="11"/>
        <v/>
      </c>
      <c r="H90" s="46" t="str">
        <f t="shared" si="12"/>
        <v/>
      </c>
      <c r="I90" s="46" t="str">
        <f t="shared" si="13"/>
        <v/>
      </c>
      <c r="J90" s="46" t="str">
        <f t="shared" si="14"/>
        <v/>
      </c>
      <c r="L90" s="45" t="str">
        <f>IF(COUNTIFS(Basicdata!$B$2:$B$2500,2,Basicdata!$D$2:$D$2500,Crops!$D$5,Basicdata!$H$2:$H$2500,Crops!$M81)&gt;0,Crops!$M81,"")</f>
        <v/>
      </c>
      <c r="M90" t="str">
        <f>IF(L90="","",COUNTIFS(Basicdata!$B$2:$B$2500,2,Basicdata!$D$2:$D$2500,Crops!$D$5,Basicdata!$H$2:$H$2500,Crops!$M81))</f>
        <v/>
      </c>
      <c r="N90" t="str">
        <f>IF(L90="","",COUNTIFS(Basicdata!$B$2:$B$2500,2,Basicdata!$D$2:$D$2500,Crops!$D$5,Basicdata!$H$2:$H$2500,Crops!$M81,Basicdata!$K$2:$K$2500,1,Basicdata!$AI$2:$AI$2500,0))</f>
        <v/>
      </c>
      <c r="O90" t="str">
        <f>IF(L90="","",COUNTIFS(Basicdata!$B$2:$B$2500,2,Basicdata!$D$2:$D$2500,Crops!$D$5,Basicdata!$H$2:$H$2500,Crops!$M81,Basicdata!$K$2:$K$2500,2,Basicdata!$AI$2:$AI$2500,0))</f>
        <v/>
      </c>
      <c r="P90" t="str">
        <f>IF(L90="","",COUNTIFS(Basicdata!$B$2:$B$2500,2,Basicdata!$D$2:$D$2500,Crops!$D$5,Basicdata!$H$2:$H$2500,Crops!$M81,Basicdata!$K$2:$K$2500,3,Basicdata!$AI$2:$AI$2500,0))</f>
        <v/>
      </c>
      <c r="Q90" t="str">
        <f t="shared" si="15"/>
        <v/>
      </c>
      <c r="R90" s="46" t="str">
        <f t="shared" si="16"/>
        <v/>
      </c>
      <c r="S90" s="46" t="str">
        <f t="shared" si="17"/>
        <v/>
      </c>
      <c r="T90" s="46" t="str">
        <f t="shared" si="18"/>
        <v/>
      </c>
      <c r="U90" s="46" t="str">
        <f t="shared" si="19"/>
        <v/>
      </c>
    </row>
    <row r="91" spans="1:21" x14ac:dyDescent="0.3">
      <c r="A91" s="45" t="str">
        <f>IF(COUNTIFS(Basicdata!$B$2:$B$2500,1,Basicdata!$D$2:$D$2500,Crops!$D$5,Basicdata!$H$2:$H$2500,Crops!$M82)&gt;0,Crops!$M82,"")</f>
        <v/>
      </c>
      <c r="B91" t="str">
        <f>IF(A91="","",COUNTIFS(Basicdata!$B$2:$B$2500,1,Basicdata!$D$2:$D$2500,Crops!$D$5,Basicdata!$H$2:$H$2500,Crops!$M82))</f>
        <v/>
      </c>
      <c r="C91" t="str">
        <f>IF(A91="","",COUNTIFS(Basicdata!$B$2:$B$2500,1,Basicdata!$D$2:$D$2500,Crops!$D$5,Basicdata!$H$2:$H$2500,Crops!$M82,Basicdata!$K$2:$K$2500,1,Basicdata!$AI$2:$AI$2500,0))</f>
        <v/>
      </c>
      <c r="D91" t="str">
        <f>IF(A91="","",COUNTIFS(Basicdata!$B$2:$B$2500,1,Basicdata!$D$2:$D$2500,Crops!$D$5,Basicdata!$H$2:$H$2500,Crops!$M82,Basicdata!$K$2:$K$2500,2,Basicdata!$AI$2:$AI$2500,0))</f>
        <v/>
      </c>
      <c r="E91" t="str">
        <f>IF(A91="","",COUNTIFS(Basicdata!$B$2:$B$2500,1,Basicdata!$D$2:$D$2500,Crops!$D$5,Basicdata!$H$2:$H$2500,Crops!$M82,Basicdata!$K$2:$K$2500,3,Basicdata!$AI$2:$AI$2500,0))</f>
        <v/>
      </c>
      <c r="F91" t="str">
        <f t="shared" si="10"/>
        <v/>
      </c>
      <c r="G91" s="46" t="str">
        <f t="shared" si="11"/>
        <v/>
      </c>
      <c r="H91" s="46" t="str">
        <f t="shared" si="12"/>
        <v/>
      </c>
      <c r="I91" s="46" t="str">
        <f t="shared" si="13"/>
        <v/>
      </c>
      <c r="J91" s="46" t="str">
        <f t="shared" si="14"/>
        <v/>
      </c>
      <c r="L91" s="45" t="str">
        <f>IF(COUNTIFS(Basicdata!$B$2:$B$2500,2,Basicdata!$D$2:$D$2500,Crops!$D$5,Basicdata!$H$2:$H$2500,Crops!$M82)&gt;0,Crops!$M82,"")</f>
        <v/>
      </c>
      <c r="M91" t="str">
        <f>IF(L91="","",COUNTIFS(Basicdata!$B$2:$B$2500,2,Basicdata!$D$2:$D$2500,Crops!$D$5,Basicdata!$H$2:$H$2500,Crops!$M82))</f>
        <v/>
      </c>
      <c r="N91" t="str">
        <f>IF(L91="","",COUNTIFS(Basicdata!$B$2:$B$2500,2,Basicdata!$D$2:$D$2500,Crops!$D$5,Basicdata!$H$2:$H$2500,Crops!$M82,Basicdata!$K$2:$K$2500,1,Basicdata!$AI$2:$AI$2500,0))</f>
        <v/>
      </c>
      <c r="O91" t="str">
        <f>IF(L91="","",COUNTIFS(Basicdata!$B$2:$B$2500,2,Basicdata!$D$2:$D$2500,Crops!$D$5,Basicdata!$H$2:$H$2500,Crops!$M82,Basicdata!$K$2:$K$2500,2,Basicdata!$AI$2:$AI$2500,0))</f>
        <v/>
      </c>
      <c r="P91" t="str">
        <f>IF(L91="","",COUNTIFS(Basicdata!$B$2:$B$2500,2,Basicdata!$D$2:$D$2500,Crops!$D$5,Basicdata!$H$2:$H$2500,Crops!$M82,Basicdata!$K$2:$K$2500,3,Basicdata!$AI$2:$AI$2500,0))</f>
        <v/>
      </c>
      <c r="Q91" t="str">
        <f t="shared" si="15"/>
        <v/>
      </c>
      <c r="R91" s="46" t="str">
        <f t="shared" si="16"/>
        <v/>
      </c>
      <c r="S91" s="46" t="str">
        <f t="shared" si="17"/>
        <v/>
      </c>
      <c r="T91" s="46" t="str">
        <f t="shared" si="18"/>
        <v/>
      </c>
      <c r="U91" s="46" t="str">
        <f t="shared" si="19"/>
        <v/>
      </c>
    </row>
    <row r="92" spans="1:21" x14ac:dyDescent="0.3">
      <c r="A92" s="45" t="str">
        <f>IF(COUNTIFS(Basicdata!$B$2:$B$2500,1,Basicdata!$D$2:$D$2500,Crops!$D$5,Basicdata!$H$2:$H$2500,Crops!$M83)&gt;0,Crops!$M83,"")</f>
        <v/>
      </c>
      <c r="B92" t="str">
        <f>IF(A92="","",COUNTIFS(Basicdata!$B$2:$B$2500,1,Basicdata!$D$2:$D$2500,Crops!$D$5,Basicdata!$H$2:$H$2500,Crops!$M83))</f>
        <v/>
      </c>
      <c r="C92" t="str">
        <f>IF(A92="","",COUNTIFS(Basicdata!$B$2:$B$2500,1,Basicdata!$D$2:$D$2500,Crops!$D$5,Basicdata!$H$2:$H$2500,Crops!$M83,Basicdata!$K$2:$K$2500,1,Basicdata!$AI$2:$AI$2500,0))</f>
        <v/>
      </c>
      <c r="D92" t="str">
        <f>IF(A92="","",COUNTIFS(Basicdata!$B$2:$B$2500,1,Basicdata!$D$2:$D$2500,Crops!$D$5,Basicdata!$H$2:$H$2500,Crops!$M83,Basicdata!$K$2:$K$2500,2,Basicdata!$AI$2:$AI$2500,0))</f>
        <v/>
      </c>
      <c r="E92" t="str">
        <f>IF(A92="","",COUNTIFS(Basicdata!$B$2:$B$2500,1,Basicdata!$D$2:$D$2500,Crops!$D$5,Basicdata!$H$2:$H$2500,Crops!$M83,Basicdata!$K$2:$K$2500,3,Basicdata!$AI$2:$AI$2500,0))</f>
        <v/>
      </c>
      <c r="F92" t="str">
        <f t="shared" si="10"/>
        <v/>
      </c>
      <c r="G92" s="46" t="str">
        <f t="shared" si="11"/>
        <v/>
      </c>
      <c r="H92" s="46" t="str">
        <f t="shared" si="12"/>
        <v/>
      </c>
      <c r="I92" s="46" t="str">
        <f t="shared" si="13"/>
        <v/>
      </c>
      <c r="J92" s="46" t="str">
        <f t="shared" si="14"/>
        <v/>
      </c>
      <c r="L92" s="45" t="str">
        <f>IF(COUNTIFS(Basicdata!$B$2:$B$2500,2,Basicdata!$D$2:$D$2500,Crops!$D$5,Basicdata!$H$2:$H$2500,Crops!$M83)&gt;0,Crops!$M83,"")</f>
        <v/>
      </c>
      <c r="M92" t="str">
        <f>IF(L92="","",COUNTIFS(Basicdata!$B$2:$B$2500,2,Basicdata!$D$2:$D$2500,Crops!$D$5,Basicdata!$H$2:$H$2500,Crops!$M83))</f>
        <v/>
      </c>
      <c r="N92" t="str">
        <f>IF(L92="","",COUNTIFS(Basicdata!$B$2:$B$2500,2,Basicdata!$D$2:$D$2500,Crops!$D$5,Basicdata!$H$2:$H$2500,Crops!$M83,Basicdata!$K$2:$K$2500,1,Basicdata!$AI$2:$AI$2500,0))</f>
        <v/>
      </c>
      <c r="O92" t="str">
        <f>IF(L92="","",COUNTIFS(Basicdata!$B$2:$B$2500,2,Basicdata!$D$2:$D$2500,Crops!$D$5,Basicdata!$H$2:$H$2500,Crops!$M83,Basicdata!$K$2:$K$2500,2,Basicdata!$AI$2:$AI$2500,0))</f>
        <v/>
      </c>
      <c r="P92" t="str">
        <f>IF(L92="","",COUNTIFS(Basicdata!$B$2:$B$2500,2,Basicdata!$D$2:$D$2500,Crops!$D$5,Basicdata!$H$2:$H$2500,Crops!$M83,Basicdata!$K$2:$K$2500,3,Basicdata!$AI$2:$AI$2500,0))</f>
        <v/>
      </c>
      <c r="Q92" t="str">
        <f t="shared" si="15"/>
        <v/>
      </c>
      <c r="R92" s="46" t="str">
        <f t="shared" si="16"/>
        <v/>
      </c>
      <c r="S92" s="46" t="str">
        <f t="shared" si="17"/>
        <v/>
      </c>
      <c r="T92" s="46" t="str">
        <f t="shared" si="18"/>
        <v/>
      </c>
      <c r="U92" s="46" t="str">
        <f t="shared" si="19"/>
        <v/>
      </c>
    </row>
    <row r="93" spans="1:21" x14ac:dyDescent="0.3">
      <c r="A93" s="45" t="str">
        <f>IF(COUNTIFS(Basicdata!$B$2:$B$2500,1,Basicdata!$D$2:$D$2500,Crops!$D$5,Basicdata!$H$2:$H$2500,Crops!$M84)&gt;0,Crops!$M84,"")</f>
        <v/>
      </c>
      <c r="B93" t="str">
        <f>IF(A93="","",COUNTIFS(Basicdata!$B$2:$B$2500,1,Basicdata!$D$2:$D$2500,Crops!$D$5,Basicdata!$H$2:$H$2500,Crops!$M84))</f>
        <v/>
      </c>
      <c r="C93" t="str">
        <f>IF(A93="","",COUNTIFS(Basicdata!$B$2:$B$2500,1,Basicdata!$D$2:$D$2500,Crops!$D$5,Basicdata!$H$2:$H$2500,Crops!$M84,Basicdata!$K$2:$K$2500,1,Basicdata!$AI$2:$AI$2500,0))</f>
        <v/>
      </c>
      <c r="D93" t="str">
        <f>IF(A93="","",COUNTIFS(Basicdata!$B$2:$B$2500,1,Basicdata!$D$2:$D$2500,Crops!$D$5,Basicdata!$H$2:$H$2500,Crops!$M84,Basicdata!$K$2:$K$2500,2,Basicdata!$AI$2:$AI$2500,0))</f>
        <v/>
      </c>
      <c r="E93" t="str">
        <f>IF(A93="","",COUNTIFS(Basicdata!$B$2:$B$2500,1,Basicdata!$D$2:$D$2500,Crops!$D$5,Basicdata!$H$2:$H$2500,Crops!$M84,Basicdata!$K$2:$K$2500,3,Basicdata!$AI$2:$AI$2500,0))</f>
        <v/>
      </c>
      <c r="F93" t="str">
        <f t="shared" si="10"/>
        <v/>
      </c>
      <c r="G93" s="46" t="str">
        <f t="shared" si="11"/>
        <v/>
      </c>
      <c r="H93" s="46" t="str">
        <f t="shared" si="12"/>
        <v/>
      </c>
      <c r="I93" s="46" t="str">
        <f t="shared" si="13"/>
        <v/>
      </c>
      <c r="J93" s="46" t="str">
        <f t="shared" si="14"/>
        <v/>
      </c>
      <c r="L93" s="45" t="str">
        <f>IF(COUNTIFS(Basicdata!$B$2:$B$2500,2,Basicdata!$D$2:$D$2500,Crops!$D$5,Basicdata!$H$2:$H$2500,Crops!$M84)&gt;0,Crops!$M84,"")</f>
        <v/>
      </c>
      <c r="M93" t="str">
        <f>IF(L93="","",COUNTIFS(Basicdata!$B$2:$B$2500,2,Basicdata!$D$2:$D$2500,Crops!$D$5,Basicdata!$H$2:$H$2500,Crops!$M84))</f>
        <v/>
      </c>
      <c r="N93" t="str">
        <f>IF(L93="","",COUNTIFS(Basicdata!$B$2:$B$2500,2,Basicdata!$D$2:$D$2500,Crops!$D$5,Basicdata!$H$2:$H$2500,Crops!$M84,Basicdata!$K$2:$K$2500,1,Basicdata!$AI$2:$AI$2500,0))</f>
        <v/>
      </c>
      <c r="O93" t="str">
        <f>IF(L93="","",COUNTIFS(Basicdata!$B$2:$B$2500,2,Basicdata!$D$2:$D$2500,Crops!$D$5,Basicdata!$H$2:$H$2500,Crops!$M84,Basicdata!$K$2:$K$2500,2,Basicdata!$AI$2:$AI$2500,0))</f>
        <v/>
      </c>
      <c r="P93" t="str">
        <f>IF(L93="","",COUNTIFS(Basicdata!$B$2:$B$2500,2,Basicdata!$D$2:$D$2500,Crops!$D$5,Basicdata!$H$2:$H$2500,Crops!$M84,Basicdata!$K$2:$K$2500,3,Basicdata!$AI$2:$AI$2500,0))</f>
        <v/>
      </c>
      <c r="Q93" t="str">
        <f t="shared" si="15"/>
        <v/>
      </c>
      <c r="R93" s="46" t="str">
        <f t="shared" si="16"/>
        <v/>
      </c>
      <c r="S93" s="46" t="str">
        <f t="shared" si="17"/>
        <v/>
      </c>
      <c r="T93" s="46" t="str">
        <f t="shared" si="18"/>
        <v/>
      </c>
      <c r="U93" s="46" t="str">
        <f t="shared" si="19"/>
        <v/>
      </c>
    </row>
    <row r="94" spans="1:21" x14ac:dyDescent="0.3">
      <c r="A94" s="45" t="str">
        <f>IF(COUNTIFS(Basicdata!$B$2:$B$2500,1,Basicdata!$D$2:$D$2500,Crops!$D$5,Basicdata!$H$2:$H$2500,Crops!$M85)&gt;0,Crops!$M85,"")</f>
        <v/>
      </c>
      <c r="B94" t="str">
        <f>IF(A94="","",COUNTIFS(Basicdata!$B$2:$B$2500,1,Basicdata!$D$2:$D$2500,Crops!$D$5,Basicdata!$H$2:$H$2500,Crops!$M85))</f>
        <v/>
      </c>
      <c r="C94" t="str">
        <f>IF(A94="","",COUNTIFS(Basicdata!$B$2:$B$2500,1,Basicdata!$D$2:$D$2500,Crops!$D$5,Basicdata!$H$2:$H$2500,Crops!$M85,Basicdata!$K$2:$K$2500,1,Basicdata!$AI$2:$AI$2500,0))</f>
        <v/>
      </c>
      <c r="D94" t="str">
        <f>IF(A94="","",COUNTIFS(Basicdata!$B$2:$B$2500,1,Basicdata!$D$2:$D$2500,Crops!$D$5,Basicdata!$H$2:$H$2500,Crops!$M85,Basicdata!$K$2:$K$2500,2,Basicdata!$AI$2:$AI$2500,0))</f>
        <v/>
      </c>
      <c r="E94" t="str">
        <f>IF(A94="","",COUNTIFS(Basicdata!$B$2:$B$2500,1,Basicdata!$D$2:$D$2500,Crops!$D$5,Basicdata!$H$2:$H$2500,Crops!$M85,Basicdata!$K$2:$K$2500,3,Basicdata!$AI$2:$AI$2500,0))</f>
        <v/>
      </c>
      <c r="F94" t="str">
        <f t="shared" si="10"/>
        <v/>
      </c>
      <c r="G94" s="46" t="str">
        <f t="shared" si="11"/>
        <v/>
      </c>
      <c r="H94" s="46" t="str">
        <f t="shared" si="12"/>
        <v/>
      </c>
      <c r="I94" s="46" t="str">
        <f t="shared" si="13"/>
        <v/>
      </c>
      <c r="J94" s="46" t="str">
        <f t="shared" si="14"/>
        <v/>
      </c>
      <c r="L94" s="45" t="str">
        <f>IF(COUNTIFS(Basicdata!$B$2:$B$2500,2,Basicdata!$D$2:$D$2500,Crops!$D$5,Basicdata!$H$2:$H$2500,Crops!$M85)&gt;0,Crops!$M85,"")</f>
        <v/>
      </c>
      <c r="M94" t="str">
        <f>IF(L94="","",COUNTIFS(Basicdata!$B$2:$B$2500,2,Basicdata!$D$2:$D$2500,Crops!$D$5,Basicdata!$H$2:$H$2500,Crops!$M85))</f>
        <v/>
      </c>
      <c r="N94" t="str">
        <f>IF(L94="","",COUNTIFS(Basicdata!$B$2:$B$2500,2,Basicdata!$D$2:$D$2500,Crops!$D$5,Basicdata!$H$2:$H$2500,Crops!$M85,Basicdata!$K$2:$K$2500,1,Basicdata!$AI$2:$AI$2500,0))</f>
        <v/>
      </c>
      <c r="O94" t="str">
        <f>IF(L94="","",COUNTIFS(Basicdata!$B$2:$B$2500,2,Basicdata!$D$2:$D$2500,Crops!$D$5,Basicdata!$H$2:$H$2500,Crops!$M85,Basicdata!$K$2:$K$2500,2,Basicdata!$AI$2:$AI$2500,0))</f>
        <v/>
      </c>
      <c r="P94" t="str">
        <f>IF(L94="","",COUNTIFS(Basicdata!$B$2:$B$2500,2,Basicdata!$D$2:$D$2500,Crops!$D$5,Basicdata!$H$2:$H$2500,Crops!$M85,Basicdata!$K$2:$K$2500,3,Basicdata!$AI$2:$AI$2500,0))</f>
        <v/>
      </c>
      <c r="Q94" t="str">
        <f t="shared" si="15"/>
        <v/>
      </c>
      <c r="R94" s="46" t="str">
        <f t="shared" si="16"/>
        <v/>
      </c>
      <c r="S94" s="46" t="str">
        <f t="shared" si="17"/>
        <v/>
      </c>
      <c r="T94" s="46" t="str">
        <f t="shared" si="18"/>
        <v/>
      </c>
      <c r="U94" s="46" t="str">
        <f t="shared" si="19"/>
        <v/>
      </c>
    </row>
    <row r="95" spans="1:21" x14ac:dyDescent="0.3">
      <c r="A95" s="45" t="str">
        <f>IF(COUNTIFS(Basicdata!$B$2:$B$2500,1,Basicdata!$D$2:$D$2500,Crops!$D$5,Basicdata!$H$2:$H$2500,Crops!$M86)&gt;0,Crops!$M86,"")</f>
        <v/>
      </c>
      <c r="B95" t="str">
        <f>IF(A95="","",COUNTIFS(Basicdata!$B$2:$B$2500,1,Basicdata!$D$2:$D$2500,Crops!$D$5,Basicdata!$H$2:$H$2500,Crops!$M86))</f>
        <v/>
      </c>
      <c r="C95" t="str">
        <f>IF(A95="","",COUNTIFS(Basicdata!$B$2:$B$2500,1,Basicdata!$D$2:$D$2500,Crops!$D$5,Basicdata!$H$2:$H$2500,Crops!$M86,Basicdata!$K$2:$K$2500,1,Basicdata!$AI$2:$AI$2500,0))</f>
        <v/>
      </c>
      <c r="D95" t="str">
        <f>IF(A95="","",COUNTIFS(Basicdata!$B$2:$B$2500,1,Basicdata!$D$2:$D$2500,Crops!$D$5,Basicdata!$H$2:$H$2500,Crops!$M86,Basicdata!$K$2:$K$2500,2,Basicdata!$AI$2:$AI$2500,0))</f>
        <v/>
      </c>
      <c r="E95" t="str">
        <f>IF(A95="","",COUNTIFS(Basicdata!$B$2:$B$2500,1,Basicdata!$D$2:$D$2500,Crops!$D$5,Basicdata!$H$2:$H$2500,Crops!$M86,Basicdata!$K$2:$K$2500,3,Basicdata!$AI$2:$AI$2500,0))</f>
        <v/>
      </c>
      <c r="F95" t="str">
        <f t="shared" si="10"/>
        <v/>
      </c>
      <c r="G95" s="46" t="str">
        <f t="shared" si="11"/>
        <v/>
      </c>
      <c r="H95" s="46" t="str">
        <f t="shared" si="12"/>
        <v/>
      </c>
      <c r="I95" s="46" t="str">
        <f t="shared" si="13"/>
        <v/>
      </c>
      <c r="J95" s="46" t="str">
        <f t="shared" si="14"/>
        <v/>
      </c>
      <c r="L95" s="45" t="str">
        <f>IF(COUNTIFS(Basicdata!$B$2:$B$2500,2,Basicdata!$D$2:$D$2500,Crops!$D$5,Basicdata!$H$2:$H$2500,Crops!$M86)&gt;0,Crops!$M86,"")</f>
        <v/>
      </c>
      <c r="M95" t="str">
        <f>IF(L95="","",COUNTIFS(Basicdata!$B$2:$B$2500,2,Basicdata!$D$2:$D$2500,Crops!$D$5,Basicdata!$H$2:$H$2500,Crops!$M86))</f>
        <v/>
      </c>
      <c r="N95" t="str">
        <f>IF(L95="","",COUNTIFS(Basicdata!$B$2:$B$2500,2,Basicdata!$D$2:$D$2500,Crops!$D$5,Basicdata!$H$2:$H$2500,Crops!$M86,Basicdata!$K$2:$K$2500,1,Basicdata!$AI$2:$AI$2500,0))</f>
        <v/>
      </c>
      <c r="O95" t="str">
        <f>IF(L95="","",COUNTIFS(Basicdata!$B$2:$B$2500,2,Basicdata!$D$2:$D$2500,Crops!$D$5,Basicdata!$H$2:$H$2500,Crops!$M86,Basicdata!$K$2:$K$2500,2,Basicdata!$AI$2:$AI$2500,0))</f>
        <v/>
      </c>
      <c r="P95" t="str">
        <f>IF(L95="","",COUNTIFS(Basicdata!$B$2:$B$2500,2,Basicdata!$D$2:$D$2500,Crops!$D$5,Basicdata!$H$2:$H$2500,Crops!$M86,Basicdata!$K$2:$K$2500,3,Basicdata!$AI$2:$AI$2500,0))</f>
        <v/>
      </c>
      <c r="Q95" t="str">
        <f t="shared" si="15"/>
        <v/>
      </c>
      <c r="R95" s="46" t="str">
        <f t="shared" si="16"/>
        <v/>
      </c>
      <c r="S95" s="46" t="str">
        <f t="shared" si="17"/>
        <v/>
      </c>
      <c r="T95" s="46" t="str">
        <f t="shared" si="18"/>
        <v/>
      </c>
      <c r="U95" s="46" t="str">
        <f t="shared" si="19"/>
        <v/>
      </c>
    </row>
    <row r="96" spans="1:21" x14ac:dyDescent="0.3">
      <c r="A96" s="45" t="str">
        <f>IF(COUNTIFS(Basicdata!$B$2:$B$2500,1,Basicdata!$D$2:$D$2500,Crops!$D$5,Basicdata!$H$2:$H$2500,Crops!$M87)&gt;0,Crops!$M87,"")</f>
        <v/>
      </c>
      <c r="B96" t="str">
        <f>IF(A96="","",COUNTIFS(Basicdata!$B$2:$B$2500,1,Basicdata!$D$2:$D$2500,Crops!$D$5,Basicdata!$H$2:$H$2500,Crops!$M87))</f>
        <v/>
      </c>
      <c r="C96" t="str">
        <f>IF(A96="","",COUNTIFS(Basicdata!$B$2:$B$2500,1,Basicdata!$D$2:$D$2500,Crops!$D$5,Basicdata!$H$2:$H$2500,Crops!$M87,Basicdata!$K$2:$K$2500,1,Basicdata!$AI$2:$AI$2500,0))</f>
        <v/>
      </c>
      <c r="D96" t="str">
        <f>IF(A96="","",COUNTIFS(Basicdata!$B$2:$B$2500,1,Basicdata!$D$2:$D$2500,Crops!$D$5,Basicdata!$H$2:$H$2500,Crops!$M87,Basicdata!$K$2:$K$2500,2,Basicdata!$AI$2:$AI$2500,0))</f>
        <v/>
      </c>
      <c r="E96" t="str">
        <f>IF(A96="","",COUNTIFS(Basicdata!$B$2:$B$2500,1,Basicdata!$D$2:$D$2500,Crops!$D$5,Basicdata!$H$2:$H$2500,Crops!$M87,Basicdata!$K$2:$K$2500,3,Basicdata!$AI$2:$AI$2500,0))</f>
        <v/>
      </c>
      <c r="F96" t="str">
        <f t="shared" si="10"/>
        <v/>
      </c>
      <c r="G96" s="46" t="str">
        <f t="shared" si="11"/>
        <v/>
      </c>
      <c r="H96" s="46" t="str">
        <f t="shared" si="12"/>
        <v/>
      </c>
      <c r="I96" s="46" t="str">
        <f t="shared" si="13"/>
        <v/>
      </c>
      <c r="J96" s="46" t="str">
        <f t="shared" si="14"/>
        <v/>
      </c>
      <c r="L96" s="45" t="str">
        <f>IF(COUNTIFS(Basicdata!$B$2:$B$2500,2,Basicdata!$D$2:$D$2500,Crops!$D$5,Basicdata!$H$2:$H$2500,Crops!$M87)&gt;0,Crops!$M87,"")</f>
        <v/>
      </c>
      <c r="M96" t="str">
        <f>IF(L96="","",COUNTIFS(Basicdata!$B$2:$B$2500,2,Basicdata!$D$2:$D$2500,Crops!$D$5,Basicdata!$H$2:$H$2500,Crops!$M87))</f>
        <v/>
      </c>
      <c r="N96" t="str">
        <f>IF(L96="","",COUNTIFS(Basicdata!$B$2:$B$2500,2,Basicdata!$D$2:$D$2500,Crops!$D$5,Basicdata!$H$2:$H$2500,Crops!$M87,Basicdata!$K$2:$K$2500,1,Basicdata!$AI$2:$AI$2500,0))</f>
        <v/>
      </c>
      <c r="O96" t="str">
        <f>IF(L96="","",COUNTIFS(Basicdata!$B$2:$B$2500,2,Basicdata!$D$2:$D$2500,Crops!$D$5,Basicdata!$H$2:$H$2500,Crops!$M87,Basicdata!$K$2:$K$2500,2,Basicdata!$AI$2:$AI$2500,0))</f>
        <v/>
      </c>
      <c r="P96" t="str">
        <f>IF(L96="","",COUNTIFS(Basicdata!$B$2:$B$2500,2,Basicdata!$D$2:$D$2500,Crops!$D$5,Basicdata!$H$2:$H$2500,Crops!$M87,Basicdata!$K$2:$K$2500,3,Basicdata!$AI$2:$AI$2500,0))</f>
        <v/>
      </c>
      <c r="Q96" t="str">
        <f t="shared" si="15"/>
        <v/>
      </c>
      <c r="R96" s="46" t="str">
        <f t="shared" si="16"/>
        <v/>
      </c>
      <c r="S96" s="46" t="str">
        <f t="shared" si="17"/>
        <v/>
      </c>
      <c r="T96" s="46" t="str">
        <f t="shared" si="18"/>
        <v/>
      </c>
      <c r="U96" s="46" t="str">
        <f t="shared" si="19"/>
        <v/>
      </c>
    </row>
    <row r="97" spans="1:21" x14ac:dyDescent="0.3">
      <c r="A97" s="45" t="str">
        <f>IF(COUNTIFS(Basicdata!$B$2:$B$2500,1,Basicdata!$D$2:$D$2500,Crops!$D$5,Basicdata!$H$2:$H$2500,Crops!$M88)&gt;0,Crops!$M88,"")</f>
        <v/>
      </c>
      <c r="B97" t="str">
        <f>IF(A97="","",COUNTIFS(Basicdata!$B$2:$B$2500,1,Basicdata!$D$2:$D$2500,Crops!$D$5,Basicdata!$H$2:$H$2500,Crops!$M88))</f>
        <v/>
      </c>
      <c r="C97" t="str">
        <f>IF(A97="","",COUNTIFS(Basicdata!$B$2:$B$2500,1,Basicdata!$D$2:$D$2500,Crops!$D$5,Basicdata!$H$2:$H$2500,Crops!$M88,Basicdata!$K$2:$K$2500,1,Basicdata!$AI$2:$AI$2500,0))</f>
        <v/>
      </c>
      <c r="D97" t="str">
        <f>IF(A97="","",COUNTIFS(Basicdata!$B$2:$B$2500,1,Basicdata!$D$2:$D$2500,Crops!$D$5,Basicdata!$H$2:$H$2500,Crops!$M88,Basicdata!$K$2:$K$2500,2,Basicdata!$AI$2:$AI$2500,0))</f>
        <v/>
      </c>
      <c r="E97" t="str">
        <f>IF(A97="","",COUNTIFS(Basicdata!$B$2:$B$2500,1,Basicdata!$D$2:$D$2500,Crops!$D$5,Basicdata!$H$2:$H$2500,Crops!$M88,Basicdata!$K$2:$K$2500,3,Basicdata!$AI$2:$AI$2500,0))</f>
        <v/>
      </c>
      <c r="F97" t="str">
        <f t="shared" si="10"/>
        <v/>
      </c>
      <c r="G97" s="46" t="str">
        <f t="shared" si="11"/>
        <v/>
      </c>
      <c r="H97" s="46" t="str">
        <f t="shared" si="12"/>
        <v/>
      </c>
      <c r="I97" s="46" t="str">
        <f t="shared" si="13"/>
        <v/>
      </c>
      <c r="J97" s="46" t="str">
        <f t="shared" si="14"/>
        <v/>
      </c>
      <c r="L97" s="45" t="str">
        <f>IF(COUNTIFS(Basicdata!$B$2:$B$2500,2,Basicdata!$D$2:$D$2500,Crops!$D$5,Basicdata!$H$2:$H$2500,Crops!$M88)&gt;0,Crops!$M88,"")</f>
        <v/>
      </c>
      <c r="M97" t="str">
        <f>IF(L97="","",COUNTIFS(Basicdata!$B$2:$B$2500,2,Basicdata!$D$2:$D$2500,Crops!$D$5,Basicdata!$H$2:$H$2500,Crops!$M88))</f>
        <v/>
      </c>
      <c r="N97" t="str">
        <f>IF(L97="","",COUNTIFS(Basicdata!$B$2:$B$2500,2,Basicdata!$D$2:$D$2500,Crops!$D$5,Basicdata!$H$2:$H$2500,Crops!$M88,Basicdata!$K$2:$K$2500,1,Basicdata!$AI$2:$AI$2500,0))</f>
        <v/>
      </c>
      <c r="O97" t="str">
        <f>IF(L97="","",COUNTIFS(Basicdata!$B$2:$B$2500,2,Basicdata!$D$2:$D$2500,Crops!$D$5,Basicdata!$H$2:$H$2500,Crops!$M88,Basicdata!$K$2:$K$2500,2,Basicdata!$AI$2:$AI$2500,0))</f>
        <v/>
      </c>
      <c r="P97" t="str">
        <f>IF(L97="","",COUNTIFS(Basicdata!$B$2:$B$2500,2,Basicdata!$D$2:$D$2500,Crops!$D$5,Basicdata!$H$2:$H$2500,Crops!$M88,Basicdata!$K$2:$K$2500,3,Basicdata!$AI$2:$AI$2500,0))</f>
        <v/>
      </c>
      <c r="Q97" t="str">
        <f t="shared" si="15"/>
        <v/>
      </c>
      <c r="R97" s="46" t="str">
        <f t="shared" si="16"/>
        <v/>
      </c>
      <c r="S97" s="46" t="str">
        <f t="shared" si="17"/>
        <v/>
      </c>
      <c r="T97" s="46" t="str">
        <f t="shared" si="18"/>
        <v/>
      </c>
      <c r="U97" s="46" t="str">
        <f t="shared" si="19"/>
        <v/>
      </c>
    </row>
    <row r="98" spans="1:21" x14ac:dyDescent="0.3">
      <c r="A98" s="4" t="s">
        <v>6</v>
      </c>
      <c r="B98" s="5">
        <f t="shared" ref="B98:E98" si="20">SUM(B11:B97)</f>
        <v>340</v>
      </c>
      <c r="C98" s="5">
        <f t="shared" si="20"/>
        <v>0</v>
      </c>
      <c r="D98" s="5">
        <f t="shared" si="20"/>
        <v>0</v>
      </c>
      <c r="E98" s="5">
        <f t="shared" si="20"/>
        <v>339</v>
      </c>
      <c r="F98" s="5">
        <f>SUM(F11:F97)</f>
        <v>339</v>
      </c>
      <c r="G98" s="15">
        <f>ROUND(C98*100/$B98,2)</f>
        <v>0</v>
      </c>
      <c r="H98" s="15">
        <f>ROUND(D98*100/$B98,2)</f>
        <v>0</v>
      </c>
      <c r="I98" s="15">
        <f>J98-G98-H98</f>
        <v>99.71</v>
      </c>
      <c r="J98" s="15">
        <f>ROUND(F98*100/$B98,2)</f>
        <v>99.71</v>
      </c>
      <c r="L98" s="4" t="s">
        <v>6</v>
      </c>
      <c r="M98" s="5">
        <f t="shared" ref="M98:P98" si="21">SUM(M11:M97)</f>
        <v>340</v>
      </c>
      <c r="N98" s="5">
        <f t="shared" si="21"/>
        <v>0</v>
      </c>
      <c r="O98" s="5">
        <f t="shared" si="21"/>
        <v>0</v>
      </c>
      <c r="P98" s="5">
        <f t="shared" si="21"/>
        <v>339</v>
      </c>
      <c r="Q98" s="5">
        <f>SUM(Q11:Q97)</f>
        <v>339</v>
      </c>
      <c r="R98" s="15">
        <f>ROUND(N98*100/$M98,2)</f>
        <v>0</v>
      </c>
      <c r="S98" s="15">
        <f>ROUND(O98*100/$M98,2)</f>
        <v>0</v>
      </c>
      <c r="T98" s="15">
        <f>U98-R98-S98</f>
        <v>99.71</v>
      </c>
      <c r="U98" s="15">
        <f>ROUND(Q98*100/$M98,2)</f>
        <v>99.71</v>
      </c>
    </row>
    <row r="99" spans="1:21" x14ac:dyDescent="0.3">
      <c r="A99" s="117" t="s">
        <v>65</v>
      </c>
      <c r="B99" s="117"/>
      <c r="C99" s="117"/>
      <c r="D99" s="117"/>
      <c r="E99" s="117"/>
      <c r="F99" s="117"/>
      <c r="G99" s="117"/>
      <c r="H99" s="117"/>
      <c r="I99" s="117"/>
      <c r="J99" s="117"/>
      <c r="L99" s="117" t="s">
        <v>65</v>
      </c>
      <c r="M99" s="117"/>
      <c r="N99" s="117"/>
      <c r="O99" s="117"/>
      <c r="P99" s="117"/>
      <c r="Q99" s="117"/>
      <c r="R99" s="117"/>
      <c r="S99" s="117"/>
      <c r="T99" s="117"/>
      <c r="U99" s="117"/>
    </row>
    <row r="100" spans="1:21" x14ac:dyDescent="0.3">
      <c r="A100" s="118" t="s">
        <v>49</v>
      </c>
      <c r="B100" s="118"/>
      <c r="C100" s="118"/>
      <c r="D100" s="118"/>
      <c r="E100" s="118"/>
      <c r="F100" s="118"/>
      <c r="G100" s="118"/>
      <c r="H100" s="118"/>
      <c r="I100" s="118"/>
      <c r="J100" s="118"/>
      <c r="L100" s="118" t="s">
        <v>49</v>
      </c>
      <c r="M100" s="118"/>
      <c r="N100" s="118"/>
      <c r="O100" s="118"/>
      <c r="P100" s="118"/>
      <c r="Q100" s="118"/>
      <c r="R100" s="118"/>
      <c r="S100" s="118"/>
      <c r="T100" s="118"/>
      <c r="U100" s="118"/>
    </row>
  </sheetData>
  <sheetProtection password="CE75" sheet="1" objects="1" scenarios="1"/>
  <mergeCells count="34">
    <mergeCell ref="L99:U99"/>
    <mergeCell ref="L100:U100"/>
    <mergeCell ref="R5:R9"/>
    <mergeCell ref="S5:S9"/>
    <mergeCell ref="T5:T9"/>
    <mergeCell ref="U5:U9"/>
    <mergeCell ref="N5:N9"/>
    <mergeCell ref="O5:O9"/>
    <mergeCell ref="P5:P9"/>
    <mergeCell ref="Q5:Q9"/>
    <mergeCell ref="A99:J99"/>
    <mergeCell ref="A100:J100"/>
    <mergeCell ref="H5:H9"/>
    <mergeCell ref="A4:A9"/>
    <mergeCell ref="B4:B9"/>
    <mergeCell ref="D5:D9"/>
    <mergeCell ref="E5:E9"/>
    <mergeCell ref="C4:F4"/>
    <mergeCell ref="F5:F9"/>
    <mergeCell ref="L2:U2"/>
    <mergeCell ref="T3:U3"/>
    <mergeCell ref="N4:Q4"/>
    <mergeCell ref="R4:U4"/>
    <mergeCell ref="A2:J2"/>
    <mergeCell ref="M3:N3"/>
    <mergeCell ref="I3:J3"/>
    <mergeCell ref="B3:C3"/>
    <mergeCell ref="G4:J4"/>
    <mergeCell ref="L4:L9"/>
    <mergeCell ref="M4:M9"/>
    <mergeCell ref="I5:I9"/>
    <mergeCell ref="J5:J9"/>
    <mergeCell ref="C5:C9"/>
    <mergeCell ref="G5:G9"/>
  </mergeCells>
  <pageMargins left="0.59055118110236227" right="0.19685039370078741" top="0.39370078740157483" bottom="0.19685039370078741" header="0.31496062992125984" footer="0.31496062992125984"/>
  <pageSetup paperSize="9" scale="95" orientation="portrait" verticalDpi="0" r:id="rId1"/>
  <colBreaks count="2" manualBreakCount="2">
    <brk id="10" max="1048575" man="1"/>
    <brk id="2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1"/>
  <sheetViews>
    <sheetView topLeftCell="A189" workbookViewId="0">
      <selection activeCell="F198" sqref="F198"/>
    </sheetView>
  </sheetViews>
  <sheetFormatPr defaultRowHeight="14.4" x14ac:dyDescent="0.3"/>
  <cols>
    <col min="1" max="1" width="6.6640625" customWidth="1"/>
    <col min="2" max="2" width="11.6640625" customWidth="1"/>
    <col min="4" max="4" width="10.109375" customWidth="1"/>
    <col min="8" max="8" width="10" customWidth="1"/>
  </cols>
  <sheetData>
    <row r="1" spans="1:10" x14ac:dyDescent="0.3">
      <c r="A1" s="45"/>
    </row>
    <row r="2" spans="1:10" ht="15" customHeight="1" x14ac:dyDescent="0.3">
      <c r="A2" s="112" t="s">
        <v>142</v>
      </c>
      <c r="B2" s="112"/>
      <c r="C2" s="112"/>
      <c r="D2" s="112"/>
      <c r="E2" s="112"/>
      <c r="F2" s="112"/>
      <c r="G2" s="112"/>
      <c r="H2" s="112"/>
      <c r="I2" s="112"/>
      <c r="J2" s="112"/>
    </row>
    <row r="3" spans="1:10" x14ac:dyDescent="0.3">
      <c r="A3" s="57" t="s">
        <v>6</v>
      </c>
      <c r="B3" s="109" t="str">
        <f>'Table-1'!B3</f>
        <v>GUJARAT(24)</v>
      </c>
      <c r="C3" s="114"/>
      <c r="D3" s="53" t="s">
        <v>1</v>
      </c>
      <c r="E3" s="52" t="str">
        <f>'Table-1'!E3</f>
        <v>2023-24</v>
      </c>
      <c r="F3" s="53" t="s">
        <v>47</v>
      </c>
      <c r="G3" s="52" t="str">
        <f>'Table-1'!G3</f>
        <v>SUMMER(5)</v>
      </c>
      <c r="H3" s="53" t="s">
        <v>3</v>
      </c>
      <c r="I3" s="114" t="str">
        <f>'Table-1'!I3</f>
        <v>CENTRAL(1)</v>
      </c>
      <c r="J3" s="114"/>
    </row>
    <row r="4" spans="1:10" ht="15" customHeight="1" x14ac:dyDescent="0.3">
      <c r="A4" s="102" t="s">
        <v>63</v>
      </c>
      <c r="B4" s="102" t="s">
        <v>155</v>
      </c>
      <c r="C4" s="101" t="s">
        <v>156</v>
      </c>
      <c r="D4" s="101"/>
      <c r="E4" s="101"/>
      <c r="F4" s="101"/>
      <c r="G4" s="113" t="s">
        <v>64</v>
      </c>
      <c r="H4" s="113"/>
      <c r="I4" s="113"/>
      <c r="J4" s="113"/>
    </row>
    <row r="5" spans="1:10" ht="15" customHeight="1" x14ac:dyDescent="0.3">
      <c r="A5" s="104"/>
      <c r="B5" s="104"/>
      <c r="C5" s="107" t="s">
        <v>152</v>
      </c>
      <c r="D5" s="107" t="s">
        <v>153</v>
      </c>
      <c r="E5" s="107" t="s">
        <v>154</v>
      </c>
      <c r="F5" s="115" t="s">
        <v>23</v>
      </c>
      <c r="G5" s="107" t="s">
        <v>152</v>
      </c>
      <c r="H5" s="107" t="s">
        <v>153</v>
      </c>
      <c r="I5" s="107" t="s">
        <v>154</v>
      </c>
      <c r="J5" s="115" t="s">
        <v>23</v>
      </c>
    </row>
    <row r="6" spans="1:10" ht="15" customHeight="1" x14ac:dyDescent="0.3">
      <c r="A6" s="104"/>
      <c r="B6" s="104"/>
      <c r="C6" s="107"/>
      <c r="D6" s="107"/>
      <c r="E6" s="107"/>
      <c r="F6" s="115"/>
      <c r="G6" s="107"/>
      <c r="H6" s="107"/>
      <c r="I6" s="107"/>
      <c r="J6" s="115"/>
    </row>
    <row r="7" spans="1:10" ht="15" customHeight="1" x14ac:dyDescent="0.3">
      <c r="A7" s="104"/>
      <c r="B7" s="104"/>
      <c r="C7" s="107"/>
      <c r="D7" s="107"/>
      <c r="E7" s="107"/>
      <c r="F7" s="115"/>
      <c r="G7" s="107"/>
      <c r="H7" s="107"/>
      <c r="I7" s="107"/>
      <c r="J7" s="115"/>
    </row>
    <row r="8" spans="1:10" ht="15" customHeight="1" x14ac:dyDescent="0.3">
      <c r="A8" s="104"/>
      <c r="B8" s="104"/>
      <c r="C8" s="107"/>
      <c r="D8" s="107"/>
      <c r="E8" s="107"/>
      <c r="F8" s="115"/>
      <c r="G8" s="107"/>
      <c r="H8" s="107"/>
      <c r="I8" s="107"/>
      <c r="J8" s="115"/>
    </row>
    <row r="9" spans="1:10" x14ac:dyDescent="0.3">
      <c r="A9" s="103"/>
      <c r="B9" s="103"/>
      <c r="C9" s="108"/>
      <c r="D9" s="108"/>
      <c r="E9" s="108"/>
      <c r="F9" s="116"/>
      <c r="G9" s="108"/>
      <c r="H9" s="108"/>
      <c r="I9" s="108"/>
      <c r="J9" s="116"/>
    </row>
    <row r="10" spans="1:10" x14ac:dyDescent="0.3">
      <c r="A10" s="4">
        <v>1</v>
      </c>
      <c r="B10" s="4">
        <v>2</v>
      </c>
      <c r="C10" s="4">
        <v>3</v>
      </c>
      <c r="D10" s="4">
        <v>4</v>
      </c>
      <c r="E10" s="4">
        <v>5</v>
      </c>
      <c r="F10" s="4">
        <v>7</v>
      </c>
      <c r="G10" s="4">
        <v>8</v>
      </c>
      <c r="H10" s="4">
        <v>9</v>
      </c>
      <c r="I10" s="4">
        <v>10</v>
      </c>
      <c r="J10" s="4">
        <v>11</v>
      </c>
    </row>
    <row r="11" spans="1:10" x14ac:dyDescent="0.3">
      <c r="A11" s="45">
        <f>'Table-1'!A11</f>
        <v>1</v>
      </c>
      <c r="B11" s="86">
        <f>'Table-1'!B11</f>
        <v>17</v>
      </c>
      <c r="C11" s="86">
        <f>'Table-1'!C11</f>
        <v>0</v>
      </c>
      <c r="D11" s="86">
        <f>'Table-1'!D11</f>
        <v>0</v>
      </c>
      <c r="E11" s="86">
        <f>'Table-1'!E11</f>
        <v>17</v>
      </c>
      <c r="F11" s="86">
        <f>'Table-1'!F11</f>
        <v>17</v>
      </c>
      <c r="G11" s="10">
        <f>'Table-1'!G11</f>
        <v>0</v>
      </c>
      <c r="H11" s="10">
        <f>'Table-1'!H11</f>
        <v>0</v>
      </c>
      <c r="I11" s="10">
        <f>'Table-1'!I11</f>
        <v>100</v>
      </c>
      <c r="J11" s="10">
        <f>'Table-1'!J11</f>
        <v>100</v>
      </c>
    </row>
    <row r="12" spans="1:10" x14ac:dyDescent="0.3">
      <c r="A12" s="45">
        <f>'Table-1'!A12</f>
        <v>2</v>
      </c>
      <c r="B12" s="86">
        <f>'Table-1'!B12</f>
        <v>33</v>
      </c>
      <c r="C12" s="86">
        <f>'Table-1'!C12</f>
        <v>0</v>
      </c>
      <c r="D12" s="86">
        <f>'Table-1'!D12</f>
        <v>0</v>
      </c>
      <c r="E12" s="86">
        <f>'Table-1'!E12</f>
        <v>32</v>
      </c>
      <c r="F12" s="86">
        <f>'Table-1'!F12</f>
        <v>32</v>
      </c>
      <c r="G12" s="10">
        <f>'Table-1'!G12</f>
        <v>0</v>
      </c>
      <c r="H12" s="10">
        <f>'Table-1'!H12</f>
        <v>0</v>
      </c>
      <c r="I12" s="10">
        <f>'Table-1'!I12</f>
        <v>96.969696969696969</v>
      </c>
      <c r="J12" s="10">
        <f>'Table-1'!J12</f>
        <v>96.969696969696969</v>
      </c>
    </row>
    <row r="13" spans="1:10" x14ac:dyDescent="0.3">
      <c r="A13" s="45">
        <f>'Table-1'!A13</f>
        <v>3</v>
      </c>
      <c r="B13" s="86">
        <f>'Table-1'!B13</f>
        <v>18</v>
      </c>
      <c r="C13" s="86">
        <f>'Table-1'!C13</f>
        <v>0</v>
      </c>
      <c r="D13" s="86">
        <f>'Table-1'!D13</f>
        <v>0</v>
      </c>
      <c r="E13" s="86">
        <f>'Table-1'!E13</f>
        <v>18</v>
      </c>
      <c r="F13" s="86">
        <f>'Table-1'!F13</f>
        <v>18</v>
      </c>
      <c r="G13" s="10">
        <f>'Table-1'!G13</f>
        <v>0</v>
      </c>
      <c r="H13" s="10">
        <f>'Table-1'!H13</f>
        <v>0</v>
      </c>
      <c r="I13" s="10">
        <f>'Table-1'!I13</f>
        <v>100</v>
      </c>
      <c r="J13" s="10">
        <f>'Table-1'!J13</f>
        <v>100</v>
      </c>
    </row>
    <row r="14" spans="1:10" x14ac:dyDescent="0.3">
      <c r="A14" s="45">
        <f>'Table-1'!A14</f>
        <v>4</v>
      </c>
      <c r="B14" s="86">
        <f>'Table-1'!B14</f>
        <v>14</v>
      </c>
      <c r="C14" s="86">
        <f>'Table-1'!C14</f>
        <v>0</v>
      </c>
      <c r="D14" s="86">
        <f>'Table-1'!D14</f>
        <v>0</v>
      </c>
      <c r="E14" s="86">
        <f>'Table-1'!E14</f>
        <v>14</v>
      </c>
      <c r="F14" s="86">
        <f>'Table-1'!F14</f>
        <v>14</v>
      </c>
      <c r="G14" s="10">
        <f>'Table-1'!G14</f>
        <v>0</v>
      </c>
      <c r="H14" s="10">
        <f>'Table-1'!H14</f>
        <v>0</v>
      </c>
      <c r="I14" s="10">
        <f>'Table-1'!I14</f>
        <v>100</v>
      </c>
      <c r="J14" s="10">
        <f>'Table-1'!J14</f>
        <v>100</v>
      </c>
    </row>
    <row r="15" spans="1:10" x14ac:dyDescent="0.3">
      <c r="A15" s="45">
        <f>'Table-1'!A15</f>
        <v>5</v>
      </c>
      <c r="B15" s="86">
        <f>'Table-1'!B15</f>
        <v>10</v>
      </c>
      <c r="C15" s="86">
        <f>'Table-1'!C15</f>
        <v>0</v>
      </c>
      <c r="D15" s="86">
        <f>'Table-1'!D15</f>
        <v>0</v>
      </c>
      <c r="E15" s="86">
        <f>'Table-1'!E15</f>
        <v>10</v>
      </c>
      <c r="F15" s="86">
        <f>'Table-1'!F15</f>
        <v>10</v>
      </c>
      <c r="G15" s="10">
        <f>'Table-1'!G15</f>
        <v>0</v>
      </c>
      <c r="H15" s="10">
        <f>'Table-1'!H15</f>
        <v>0</v>
      </c>
      <c r="I15" s="10">
        <f>'Table-1'!I15</f>
        <v>100</v>
      </c>
      <c r="J15" s="10">
        <f>'Table-1'!J15</f>
        <v>100</v>
      </c>
    </row>
    <row r="16" spans="1:10" x14ac:dyDescent="0.3">
      <c r="A16" s="45">
        <f>'Table-1'!A16</f>
        <v>6</v>
      </c>
      <c r="B16" s="86">
        <f>'Table-1'!B16</f>
        <v>8</v>
      </c>
      <c r="C16" s="86">
        <f>'Table-1'!C16</f>
        <v>0</v>
      </c>
      <c r="D16" s="86">
        <f>'Table-1'!D16</f>
        <v>0</v>
      </c>
      <c r="E16" s="86">
        <f>'Table-1'!E16</f>
        <v>8</v>
      </c>
      <c r="F16" s="86">
        <f>'Table-1'!F16</f>
        <v>8</v>
      </c>
      <c r="G16" s="10">
        <f>'Table-1'!G16</f>
        <v>0</v>
      </c>
      <c r="H16" s="10">
        <f>'Table-1'!H16</f>
        <v>0</v>
      </c>
      <c r="I16" s="10">
        <f>'Table-1'!I16</f>
        <v>100</v>
      </c>
      <c r="J16" s="10">
        <f>'Table-1'!J16</f>
        <v>100</v>
      </c>
    </row>
    <row r="17" spans="1:10" x14ac:dyDescent="0.3">
      <c r="A17" s="45">
        <f>'Table-1'!A17</f>
        <v>7</v>
      </c>
      <c r="B17" s="86">
        <f>'Table-1'!B17</f>
        <v>16</v>
      </c>
      <c r="C17" s="86">
        <f>'Table-1'!C17</f>
        <v>0</v>
      </c>
      <c r="D17" s="86">
        <f>'Table-1'!D17</f>
        <v>0</v>
      </c>
      <c r="E17" s="86">
        <f>'Table-1'!E17</f>
        <v>16</v>
      </c>
      <c r="F17" s="86">
        <f>'Table-1'!F17</f>
        <v>16</v>
      </c>
      <c r="G17" s="10">
        <f>'Table-1'!G17</f>
        <v>0</v>
      </c>
      <c r="H17" s="10">
        <f>'Table-1'!H17</f>
        <v>0</v>
      </c>
      <c r="I17" s="10">
        <f>'Table-1'!I17</f>
        <v>100</v>
      </c>
      <c r="J17" s="10">
        <f>'Table-1'!J17</f>
        <v>100</v>
      </c>
    </row>
    <row r="18" spans="1:10" x14ac:dyDescent="0.3">
      <c r="A18" s="45">
        <f>'Table-1'!A18</f>
        <v>8</v>
      </c>
      <c r="B18" s="86">
        <f>'Table-1'!B18</f>
        <v>20</v>
      </c>
      <c r="C18" s="86">
        <f>'Table-1'!C18</f>
        <v>0</v>
      </c>
      <c r="D18" s="86">
        <f>'Table-1'!D18</f>
        <v>0</v>
      </c>
      <c r="E18" s="86">
        <f>'Table-1'!E18</f>
        <v>20</v>
      </c>
      <c r="F18" s="86">
        <f>'Table-1'!F18</f>
        <v>20</v>
      </c>
      <c r="G18" s="10">
        <f>'Table-1'!G18</f>
        <v>0</v>
      </c>
      <c r="H18" s="10">
        <f>'Table-1'!H18</f>
        <v>0</v>
      </c>
      <c r="I18" s="10">
        <f>'Table-1'!I18</f>
        <v>100</v>
      </c>
      <c r="J18" s="10">
        <f>'Table-1'!J18</f>
        <v>100</v>
      </c>
    </row>
    <row r="19" spans="1:10" x14ac:dyDescent="0.3">
      <c r="A19" s="45">
        <f>'Table-1'!A19</f>
        <v>9</v>
      </c>
      <c r="B19" s="86">
        <f>'Table-1'!B19</f>
        <v>16</v>
      </c>
      <c r="C19" s="86">
        <f>'Table-1'!C19</f>
        <v>0</v>
      </c>
      <c r="D19" s="86">
        <f>'Table-1'!D19</f>
        <v>0</v>
      </c>
      <c r="E19" s="86">
        <f>'Table-1'!E19</f>
        <v>16</v>
      </c>
      <c r="F19" s="86">
        <f>'Table-1'!F19</f>
        <v>16</v>
      </c>
      <c r="G19" s="10">
        <f>'Table-1'!G19</f>
        <v>0</v>
      </c>
      <c r="H19" s="10">
        <f>'Table-1'!H19</f>
        <v>0</v>
      </c>
      <c r="I19" s="10">
        <f>'Table-1'!I19</f>
        <v>100</v>
      </c>
      <c r="J19" s="10">
        <f>'Table-1'!J19</f>
        <v>100</v>
      </c>
    </row>
    <row r="20" spans="1:10" x14ac:dyDescent="0.3">
      <c r="A20" s="45">
        <f>'Table-1'!A20</f>
        <v>10</v>
      </c>
      <c r="B20" s="86">
        <f>'Table-1'!B20</f>
        <v>10</v>
      </c>
      <c r="C20" s="86">
        <f>'Table-1'!C20</f>
        <v>0</v>
      </c>
      <c r="D20" s="86">
        <f>'Table-1'!D20</f>
        <v>0</v>
      </c>
      <c r="E20" s="86">
        <f>'Table-1'!E20</f>
        <v>10</v>
      </c>
      <c r="F20" s="86">
        <f>'Table-1'!F20</f>
        <v>10</v>
      </c>
      <c r="G20" s="10">
        <f>'Table-1'!G20</f>
        <v>0</v>
      </c>
      <c r="H20" s="10">
        <f>'Table-1'!H20</f>
        <v>0</v>
      </c>
      <c r="I20" s="10">
        <f>'Table-1'!I20</f>
        <v>100</v>
      </c>
      <c r="J20" s="10">
        <f>'Table-1'!J20</f>
        <v>100</v>
      </c>
    </row>
    <row r="21" spans="1:10" x14ac:dyDescent="0.3">
      <c r="A21" s="45">
        <f>'Table-1'!A21</f>
        <v>11</v>
      </c>
      <c r="B21" s="86">
        <f>'Table-1'!B21</f>
        <v>5</v>
      </c>
      <c r="C21" s="86">
        <f>'Table-1'!C21</f>
        <v>0</v>
      </c>
      <c r="D21" s="86">
        <f>'Table-1'!D21</f>
        <v>0</v>
      </c>
      <c r="E21" s="86">
        <f>'Table-1'!E21</f>
        <v>5</v>
      </c>
      <c r="F21" s="86">
        <f>'Table-1'!F21</f>
        <v>5</v>
      </c>
      <c r="G21" s="10">
        <f>'Table-1'!G21</f>
        <v>0</v>
      </c>
      <c r="H21" s="10">
        <f>'Table-1'!H21</f>
        <v>0</v>
      </c>
      <c r="I21" s="10">
        <f>'Table-1'!I21</f>
        <v>100</v>
      </c>
      <c r="J21" s="10">
        <f>'Table-1'!J21</f>
        <v>100</v>
      </c>
    </row>
    <row r="22" spans="1:10" x14ac:dyDescent="0.3">
      <c r="A22" s="45">
        <f>'Table-1'!A22</f>
        <v>12</v>
      </c>
      <c r="B22" s="86">
        <f>'Table-1'!B22</f>
        <v>14</v>
      </c>
      <c r="C22" s="86">
        <f>'Table-1'!C22</f>
        <v>0</v>
      </c>
      <c r="D22" s="86">
        <f>'Table-1'!D22</f>
        <v>0</v>
      </c>
      <c r="E22" s="86">
        <f>'Table-1'!E22</f>
        <v>14</v>
      </c>
      <c r="F22" s="86">
        <f>'Table-1'!F22</f>
        <v>14</v>
      </c>
      <c r="G22" s="10">
        <f>'Table-1'!G22</f>
        <v>0</v>
      </c>
      <c r="H22" s="10">
        <f>'Table-1'!H22</f>
        <v>0</v>
      </c>
      <c r="I22" s="10">
        <f>'Table-1'!I22</f>
        <v>100</v>
      </c>
      <c r="J22" s="10">
        <f>'Table-1'!J22</f>
        <v>100</v>
      </c>
    </row>
    <row r="23" spans="1:10" x14ac:dyDescent="0.3">
      <c r="A23" s="45">
        <f>'Table-1'!A23</f>
        <v>13</v>
      </c>
      <c r="B23" s="86">
        <f>'Table-1'!B23</f>
        <v>14</v>
      </c>
      <c r="C23" s="86">
        <f>'Table-1'!C23</f>
        <v>0</v>
      </c>
      <c r="D23" s="86">
        <f>'Table-1'!D23</f>
        <v>0</v>
      </c>
      <c r="E23" s="86">
        <f>'Table-1'!E23</f>
        <v>14</v>
      </c>
      <c r="F23" s="86">
        <f>'Table-1'!F23</f>
        <v>14</v>
      </c>
      <c r="G23" s="10">
        <f>'Table-1'!G23</f>
        <v>0</v>
      </c>
      <c r="H23" s="10">
        <f>'Table-1'!H23</f>
        <v>0</v>
      </c>
      <c r="I23" s="10">
        <f>'Table-1'!I23</f>
        <v>100</v>
      </c>
      <c r="J23" s="10">
        <f>'Table-1'!J23</f>
        <v>100</v>
      </c>
    </row>
    <row r="24" spans="1:10" x14ac:dyDescent="0.3">
      <c r="A24" s="45">
        <f>'Table-1'!A24</f>
        <v>14</v>
      </c>
      <c r="B24" s="86">
        <f>'Table-1'!B24</f>
        <v>11</v>
      </c>
      <c r="C24" s="86">
        <f>'Table-1'!C24</f>
        <v>0</v>
      </c>
      <c r="D24" s="86">
        <f>'Table-1'!D24</f>
        <v>0</v>
      </c>
      <c r="E24" s="86">
        <f>'Table-1'!E24</f>
        <v>11</v>
      </c>
      <c r="F24" s="86">
        <f>'Table-1'!F24</f>
        <v>11</v>
      </c>
      <c r="G24" s="10">
        <f>'Table-1'!G24</f>
        <v>0</v>
      </c>
      <c r="H24" s="10">
        <f>'Table-1'!H24</f>
        <v>0</v>
      </c>
      <c r="I24" s="10">
        <f>'Table-1'!I24</f>
        <v>100</v>
      </c>
      <c r="J24" s="10">
        <f>'Table-1'!J24</f>
        <v>100</v>
      </c>
    </row>
    <row r="25" spans="1:10" x14ac:dyDescent="0.3">
      <c r="A25" s="45">
        <f>'Table-1'!A25</f>
        <v>15</v>
      </c>
      <c r="B25" s="86">
        <f>'Table-1'!B25</f>
        <v>12</v>
      </c>
      <c r="C25" s="86">
        <f>'Table-1'!C25</f>
        <v>0</v>
      </c>
      <c r="D25" s="86">
        <f>'Table-1'!D25</f>
        <v>0</v>
      </c>
      <c r="E25" s="86">
        <f>'Table-1'!E25</f>
        <v>12</v>
      </c>
      <c r="F25" s="86">
        <f>'Table-1'!F25</f>
        <v>12</v>
      </c>
      <c r="G25" s="10">
        <f>'Table-1'!G25</f>
        <v>0</v>
      </c>
      <c r="H25" s="10">
        <f>'Table-1'!H25</f>
        <v>0</v>
      </c>
      <c r="I25" s="10">
        <f>'Table-1'!I25</f>
        <v>100</v>
      </c>
      <c r="J25" s="10">
        <f>'Table-1'!J25</f>
        <v>100</v>
      </c>
    </row>
    <row r="26" spans="1:10" x14ac:dyDescent="0.3">
      <c r="A26" s="45">
        <f>'Table-1'!A26</f>
        <v>16</v>
      </c>
      <c r="B26" s="86">
        <f>'Table-1'!B26</f>
        <v>12</v>
      </c>
      <c r="C26" s="86">
        <f>'Table-1'!C26</f>
        <v>0</v>
      </c>
      <c r="D26" s="86">
        <f>'Table-1'!D26</f>
        <v>0</v>
      </c>
      <c r="E26" s="86">
        <f>'Table-1'!E26</f>
        <v>12</v>
      </c>
      <c r="F26" s="86">
        <f>'Table-1'!F26</f>
        <v>12</v>
      </c>
      <c r="G26" s="10">
        <f>'Table-1'!G26</f>
        <v>0</v>
      </c>
      <c r="H26" s="10">
        <f>'Table-1'!H26</f>
        <v>0</v>
      </c>
      <c r="I26" s="10">
        <f>'Table-1'!I26</f>
        <v>100</v>
      </c>
      <c r="J26" s="10">
        <f>'Table-1'!J26</f>
        <v>100</v>
      </c>
    </row>
    <row r="27" spans="1:10" x14ac:dyDescent="0.3">
      <c r="A27" s="45">
        <f>'Table-1'!A27</f>
        <v>17</v>
      </c>
      <c r="B27" s="86">
        <f>'Table-1'!B27</f>
        <v>6</v>
      </c>
      <c r="C27" s="86">
        <f>'Table-1'!C27</f>
        <v>0</v>
      </c>
      <c r="D27" s="86">
        <f>'Table-1'!D27</f>
        <v>0</v>
      </c>
      <c r="E27" s="86">
        <f>'Table-1'!E27</f>
        <v>6</v>
      </c>
      <c r="F27" s="86">
        <f>'Table-1'!F27</f>
        <v>6</v>
      </c>
      <c r="G27" s="10">
        <f>'Table-1'!G27</f>
        <v>0</v>
      </c>
      <c r="H27" s="10">
        <f>'Table-1'!H27</f>
        <v>0</v>
      </c>
      <c r="I27" s="10">
        <f>'Table-1'!I27</f>
        <v>100</v>
      </c>
      <c r="J27" s="10">
        <f>'Table-1'!J27</f>
        <v>100</v>
      </c>
    </row>
    <row r="28" spans="1:10" x14ac:dyDescent="0.3">
      <c r="A28" s="45">
        <f>'Table-1'!A28</f>
        <v>18</v>
      </c>
      <c r="B28" s="86">
        <f>'Table-1'!B28</f>
        <v>12</v>
      </c>
      <c r="C28" s="86">
        <f>'Table-1'!C28</f>
        <v>0</v>
      </c>
      <c r="D28" s="86">
        <f>'Table-1'!D28</f>
        <v>0</v>
      </c>
      <c r="E28" s="86">
        <f>'Table-1'!E28</f>
        <v>12</v>
      </c>
      <c r="F28" s="86">
        <f>'Table-1'!F28</f>
        <v>12</v>
      </c>
      <c r="G28" s="10">
        <f>'Table-1'!G28</f>
        <v>0</v>
      </c>
      <c r="H28" s="10">
        <f>'Table-1'!H28</f>
        <v>0</v>
      </c>
      <c r="I28" s="10">
        <f>'Table-1'!I28</f>
        <v>100</v>
      </c>
      <c r="J28" s="10">
        <f>'Table-1'!J28</f>
        <v>100</v>
      </c>
    </row>
    <row r="29" spans="1:10" x14ac:dyDescent="0.3">
      <c r="A29" s="45">
        <f>'Table-1'!A29</f>
        <v>19</v>
      </c>
      <c r="B29" s="86">
        <f>'Table-1'!B29</f>
        <v>10</v>
      </c>
      <c r="C29" s="86">
        <f>'Table-1'!C29</f>
        <v>0</v>
      </c>
      <c r="D29" s="86">
        <f>'Table-1'!D29</f>
        <v>0</v>
      </c>
      <c r="E29" s="86">
        <f>'Table-1'!E29</f>
        <v>10</v>
      </c>
      <c r="F29" s="86">
        <f>'Table-1'!F29</f>
        <v>10</v>
      </c>
      <c r="G29" s="10">
        <f>'Table-1'!G29</f>
        <v>0</v>
      </c>
      <c r="H29" s="10">
        <f>'Table-1'!H29</f>
        <v>0</v>
      </c>
      <c r="I29" s="10">
        <f>'Table-1'!I29</f>
        <v>100</v>
      </c>
      <c r="J29" s="10">
        <f>'Table-1'!J29</f>
        <v>100</v>
      </c>
    </row>
    <row r="30" spans="1:10" x14ac:dyDescent="0.3">
      <c r="A30" s="45">
        <f>'Table-1'!A30</f>
        <v>20</v>
      </c>
      <c r="B30" s="86">
        <f>'Table-1'!B30</f>
        <v>4</v>
      </c>
      <c r="C30" s="86">
        <f>'Table-1'!C30</f>
        <v>0</v>
      </c>
      <c r="D30" s="86">
        <f>'Table-1'!D30</f>
        <v>0</v>
      </c>
      <c r="E30" s="86">
        <f>'Table-1'!E30</f>
        <v>4</v>
      </c>
      <c r="F30" s="86">
        <f>'Table-1'!F30</f>
        <v>4</v>
      </c>
      <c r="G30" s="10">
        <f>'Table-1'!G30</f>
        <v>0</v>
      </c>
      <c r="H30" s="10">
        <f>'Table-1'!H30</f>
        <v>0</v>
      </c>
      <c r="I30" s="10">
        <f>'Table-1'!I30</f>
        <v>100</v>
      </c>
      <c r="J30" s="10">
        <f>'Table-1'!J30</f>
        <v>100</v>
      </c>
    </row>
    <row r="31" spans="1:10" x14ac:dyDescent="0.3">
      <c r="A31" s="45">
        <f>'Table-1'!A31</f>
        <v>21</v>
      </c>
      <c r="B31" s="86">
        <f>'Table-1'!B31</f>
        <v>8</v>
      </c>
      <c r="C31" s="86">
        <f>'Table-1'!C31</f>
        <v>0</v>
      </c>
      <c r="D31" s="86">
        <f>'Table-1'!D31</f>
        <v>0</v>
      </c>
      <c r="E31" s="86">
        <f>'Table-1'!E31</f>
        <v>8</v>
      </c>
      <c r="F31" s="86">
        <f>'Table-1'!F31</f>
        <v>8</v>
      </c>
      <c r="G31" s="10">
        <f>'Table-1'!G31</f>
        <v>0</v>
      </c>
      <c r="H31" s="10">
        <f>'Table-1'!H31</f>
        <v>0</v>
      </c>
      <c r="I31" s="10">
        <f>'Table-1'!I31</f>
        <v>100</v>
      </c>
      <c r="J31" s="10">
        <f>'Table-1'!J31</f>
        <v>100</v>
      </c>
    </row>
    <row r="32" spans="1:10" x14ac:dyDescent="0.3">
      <c r="A32" s="45">
        <f>'Table-1'!A32</f>
        <v>22</v>
      </c>
      <c r="B32" s="86">
        <f>'Table-1'!B32</f>
        <v>6</v>
      </c>
      <c r="C32" s="86">
        <f>'Table-1'!C32</f>
        <v>0</v>
      </c>
      <c r="D32" s="86">
        <f>'Table-1'!D32</f>
        <v>0</v>
      </c>
      <c r="E32" s="86">
        <f>'Table-1'!E32</f>
        <v>6</v>
      </c>
      <c r="F32" s="86">
        <f>'Table-1'!F32</f>
        <v>6</v>
      </c>
      <c r="G32" s="10">
        <f>'Table-1'!G32</f>
        <v>0</v>
      </c>
      <c r="H32" s="10">
        <f>'Table-1'!H32</f>
        <v>0</v>
      </c>
      <c r="I32" s="10">
        <f>'Table-1'!I32</f>
        <v>100</v>
      </c>
      <c r="J32" s="10">
        <f>'Table-1'!J32</f>
        <v>100</v>
      </c>
    </row>
    <row r="33" spans="1:10" x14ac:dyDescent="0.3">
      <c r="A33" s="45">
        <f>'Table-1'!A33</f>
        <v>23</v>
      </c>
      <c r="B33" s="86">
        <f>'Table-1'!B33</f>
        <v>2</v>
      </c>
      <c r="C33" s="86">
        <f>'Table-1'!C33</f>
        <v>0</v>
      </c>
      <c r="D33" s="86">
        <f>'Table-1'!D33</f>
        <v>0</v>
      </c>
      <c r="E33" s="86">
        <f>'Table-1'!E33</f>
        <v>2</v>
      </c>
      <c r="F33" s="86">
        <f>'Table-1'!F33</f>
        <v>2</v>
      </c>
      <c r="G33" s="10">
        <f>'Table-1'!G33</f>
        <v>0</v>
      </c>
      <c r="H33" s="10">
        <f>'Table-1'!H33</f>
        <v>0</v>
      </c>
      <c r="I33" s="10">
        <f>'Table-1'!I33</f>
        <v>100</v>
      </c>
      <c r="J33" s="10">
        <f>'Table-1'!J33</f>
        <v>100</v>
      </c>
    </row>
    <row r="34" spans="1:10" x14ac:dyDescent="0.3">
      <c r="A34" s="45">
        <f>'Table-1'!A34</f>
        <v>24</v>
      </c>
      <c r="B34" s="86">
        <f>'Table-1'!B34</f>
        <v>2</v>
      </c>
      <c r="C34" s="86">
        <f>'Table-1'!C34</f>
        <v>0</v>
      </c>
      <c r="D34" s="86">
        <f>'Table-1'!D34</f>
        <v>0</v>
      </c>
      <c r="E34" s="86">
        <f>'Table-1'!E34</f>
        <v>2</v>
      </c>
      <c r="F34" s="86">
        <f>'Table-1'!F34</f>
        <v>2</v>
      </c>
      <c r="G34" s="10">
        <f>'Table-1'!G34</f>
        <v>0</v>
      </c>
      <c r="H34" s="10">
        <f>'Table-1'!H34</f>
        <v>0</v>
      </c>
      <c r="I34" s="10">
        <f>'Table-1'!I34</f>
        <v>100</v>
      </c>
      <c r="J34" s="10">
        <f>'Table-1'!J34</f>
        <v>100</v>
      </c>
    </row>
    <row r="35" spans="1:10" x14ac:dyDescent="0.3">
      <c r="A35" s="45">
        <f>'Table-1'!A35</f>
        <v>25</v>
      </c>
      <c r="B35" s="86">
        <f>'Table-1'!B35</f>
        <v>4</v>
      </c>
      <c r="C35" s="86">
        <f>'Table-1'!C35</f>
        <v>0</v>
      </c>
      <c r="D35" s="86">
        <f>'Table-1'!D35</f>
        <v>0</v>
      </c>
      <c r="E35" s="86">
        <f>'Table-1'!E35</f>
        <v>4</v>
      </c>
      <c r="F35" s="86">
        <f>'Table-1'!F35</f>
        <v>4</v>
      </c>
      <c r="G35" s="10">
        <f>'Table-1'!G35</f>
        <v>0</v>
      </c>
      <c r="H35" s="10">
        <f>'Table-1'!H35</f>
        <v>0</v>
      </c>
      <c r="I35" s="10">
        <f>'Table-1'!I35</f>
        <v>100</v>
      </c>
      <c r="J35" s="10">
        <f>'Table-1'!J35</f>
        <v>100</v>
      </c>
    </row>
    <row r="36" spans="1:10" x14ac:dyDescent="0.3">
      <c r="A36" s="45">
        <f>'Table-1'!A36</f>
        <v>26</v>
      </c>
      <c r="B36" s="86">
        <f>'Table-1'!B36</f>
        <v>4</v>
      </c>
      <c r="C36" s="86">
        <f>'Table-1'!C36</f>
        <v>0</v>
      </c>
      <c r="D36" s="86">
        <f>'Table-1'!D36</f>
        <v>0</v>
      </c>
      <c r="E36" s="86">
        <f>'Table-1'!E36</f>
        <v>4</v>
      </c>
      <c r="F36" s="86">
        <f>'Table-1'!F36</f>
        <v>4</v>
      </c>
      <c r="G36" s="10">
        <f>'Table-1'!G36</f>
        <v>0</v>
      </c>
      <c r="H36" s="10">
        <f>'Table-1'!H36</f>
        <v>0</v>
      </c>
      <c r="I36" s="10">
        <f>'Table-1'!I36</f>
        <v>100</v>
      </c>
      <c r="J36" s="10">
        <f>'Table-1'!J36</f>
        <v>100</v>
      </c>
    </row>
    <row r="37" spans="1:10" x14ac:dyDescent="0.3">
      <c r="A37" s="45">
        <f>'Table-1'!A37</f>
        <v>27</v>
      </c>
      <c r="B37" s="86">
        <f>'Table-1'!B37</f>
        <v>8</v>
      </c>
      <c r="C37" s="86">
        <f>'Table-1'!C37</f>
        <v>0</v>
      </c>
      <c r="D37" s="86">
        <f>'Table-1'!D37</f>
        <v>0</v>
      </c>
      <c r="E37" s="86">
        <f>'Table-1'!E37</f>
        <v>8</v>
      </c>
      <c r="F37" s="86">
        <f>'Table-1'!F37</f>
        <v>8</v>
      </c>
      <c r="G37" s="10">
        <f>'Table-1'!G37</f>
        <v>0</v>
      </c>
      <c r="H37" s="10">
        <f>'Table-1'!H37</f>
        <v>0</v>
      </c>
      <c r="I37" s="10">
        <f>'Table-1'!I37</f>
        <v>100</v>
      </c>
      <c r="J37" s="10">
        <f>'Table-1'!J37</f>
        <v>100</v>
      </c>
    </row>
    <row r="38" spans="1:10" x14ac:dyDescent="0.3">
      <c r="A38" s="45">
        <f>'Table-1'!A38</f>
        <v>28</v>
      </c>
      <c r="B38" s="86">
        <f>'Table-1'!B38</f>
        <v>6</v>
      </c>
      <c r="C38" s="86">
        <f>'Table-1'!C38</f>
        <v>0</v>
      </c>
      <c r="D38" s="86">
        <f>'Table-1'!D38</f>
        <v>0</v>
      </c>
      <c r="E38" s="86">
        <f>'Table-1'!E38</f>
        <v>6</v>
      </c>
      <c r="F38" s="86">
        <f>'Table-1'!F38</f>
        <v>6</v>
      </c>
      <c r="G38" s="10">
        <f>'Table-1'!G38</f>
        <v>0</v>
      </c>
      <c r="H38" s="10">
        <f>'Table-1'!H38</f>
        <v>0</v>
      </c>
      <c r="I38" s="10">
        <f>'Table-1'!I38</f>
        <v>100</v>
      </c>
      <c r="J38" s="10">
        <f>'Table-1'!J38</f>
        <v>100</v>
      </c>
    </row>
    <row r="39" spans="1:10" x14ac:dyDescent="0.3">
      <c r="A39" s="45">
        <f>'Table-1'!A39</f>
        <v>29</v>
      </c>
      <c r="B39" s="86">
        <f>'Table-1'!B39</f>
        <v>8</v>
      </c>
      <c r="C39" s="86">
        <f>'Table-1'!C39</f>
        <v>0</v>
      </c>
      <c r="D39" s="86">
        <f>'Table-1'!D39</f>
        <v>0</v>
      </c>
      <c r="E39" s="86">
        <f>'Table-1'!E39</f>
        <v>8</v>
      </c>
      <c r="F39" s="86">
        <f>'Table-1'!F39</f>
        <v>8</v>
      </c>
      <c r="G39" s="10">
        <f>'Table-1'!G39</f>
        <v>0</v>
      </c>
      <c r="H39" s="10">
        <f>'Table-1'!H39</f>
        <v>0</v>
      </c>
      <c r="I39" s="10">
        <f>'Table-1'!I39</f>
        <v>100</v>
      </c>
      <c r="J39" s="10">
        <f>'Table-1'!J39</f>
        <v>100</v>
      </c>
    </row>
    <row r="40" spans="1:10" x14ac:dyDescent="0.3">
      <c r="A40" s="45">
        <f>'Table-1'!A40</f>
        <v>30</v>
      </c>
      <c r="B40" s="86">
        <f>'Table-1'!B40</f>
        <v>7</v>
      </c>
      <c r="C40" s="86">
        <f>'Table-1'!C40</f>
        <v>0</v>
      </c>
      <c r="D40" s="86">
        <f>'Table-1'!D40</f>
        <v>0</v>
      </c>
      <c r="E40" s="86">
        <f>'Table-1'!E40</f>
        <v>7</v>
      </c>
      <c r="F40" s="86">
        <f>'Table-1'!F40</f>
        <v>7</v>
      </c>
      <c r="G40" s="10">
        <f>'Table-1'!G40</f>
        <v>0</v>
      </c>
      <c r="H40" s="10">
        <f>'Table-1'!H40</f>
        <v>0</v>
      </c>
      <c r="I40" s="10">
        <f>'Table-1'!I40</f>
        <v>100</v>
      </c>
      <c r="J40" s="10">
        <f>'Table-1'!J40</f>
        <v>100</v>
      </c>
    </row>
    <row r="41" spans="1:10" x14ac:dyDescent="0.3">
      <c r="A41" s="45">
        <f>'Table-1'!A41</f>
        <v>31</v>
      </c>
      <c r="B41" s="86">
        <f>'Table-1'!B41</f>
        <v>8</v>
      </c>
      <c r="C41" s="86">
        <f>'Table-1'!C41</f>
        <v>0</v>
      </c>
      <c r="D41" s="86">
        <f>'Table-1'!D41</f>
        <v>0</v>
      </c>
      <c r="E41" s="86">
        <f>'Table-1'!E41</f>
        <v>8</v>
      </c>
      <c r="F41" s="86">
        <f>'Table-1'!F41</f>
        <v>8</v>
      </c>
      <c r="G41" s="10">
        <f>'Table-1'!G41</f>
        <v>0</v>
      </c>
      <c r="H41" s="10">
        <f>'Table-1'!H41</f>
        <v>0</v>
      </c>
      <c r="I41" s="10">
        <f>'Table-1'!I41</f>
        <v>100</v>
      </c>
      <c r="J41" s="10">
        <f>'Table-1'!J41</f>
        <v>100</v>
      </c>
    </row>
    <row r="42" spans="1:10" x14ac:dyDescent="0.3">
      <c r="A42" s="45">
        <f>'Table-1'!A42</f>
        <v>32</v>
      </c>
      <c r="B42" s="86">
        <f>'Table-1'!B42</f>
        <v>4</v>
      </c>
      <c r="C42" s="86">
        <f>'Table-1'!C42</f>
        <v>0</v>
      </c>
      <c r="D42" s="86">
        <f>'Table-1'!D42</f>
        <v>0</v>
      </c>
      <c r="E42" s="86">
        <f>'Table-1'!E42</f>
        <v>4</v>
      </c>
      <c r="F42" s="86">
        <f>'Table-1'!F42</f>
        <v>4</v>
      </c>
      <c r="G42" s="10">
        <f>'Table-1'!G42</f>
        <v>0</v>
      </c>
      <c r="H42" s="10">
        <f>'Table-1'!H42</f>
        <v>0</v>
      </c>
      <c r="I42" s="10">
        <f>'Table-1'!I42</f>
        <v>100</v>
      </c>
      <c r="J42" s="10">
        <f>'Table-1'!J42</f>
        <v>100</v>
      </c>
    </row>
    <row r="43" spans="1:10" x14ac:dyDescent="0.3">
      <c r="A43" s="45">
        <f>'Table-1'!A43</f>
        <v>33</v>
      </c>
      <c r="B43" s="86">
        <f>'Table-1'!B43</f>
        <v>11</v>
      </c>
      <c r="C43" s="86">
        <f>'Table-1'!C43</f>
        <v>0</v>
      </c>
      <c r="D43" s="86">
        <f>'Table-1'!D43</f>
        <v>0</v>
      </c>
      <c r="E43" s="86">
        <f>'Table-1'!E43</f>
        <v>11</v>
      </c>
      <c r="F43" s="86">
        <f>'Table-1'!F43</f>
        <v>11</v>
      </c>
      <c r="G43" s="10">
        <f>'Table-1'!G43</f>
        <v>0</v>
      </c>
      <c r="H43" s="10">
        <f>'Table-1'!H43</f>
        <v>0</v>
      </c>
      <c r="I43" s="10">
        <f>'Table-1'!I43</f>
        <v>100</v>
      </c>
      <c r="J43" s="10">
        <f>'Table-1'!J43</f>
        <v>100</v>
      </c>
    </row>
    <row r="44" spans="1:10" x14ac:dyDescent="0.3">
      <c r="A44" s="45" t="str">
        <f>'Table-1'!A44</f>
        <v/>
      </c>
      <c r="B44" s="86" t="str">
        <f>'Table-1'!B44</f>
        <v/>
      </c>
      <c r="C44" s="86" t="str">
        <f>'Table-1'!C44</f>
        <v/>
      </c>
      <c r="D44" s="86" t="str">
        <f>'Table-1'!D44</f>
        <v/>
      </c>
      <c r="E44" s="86" t="str">
        <f>'Table-1'!E44</f>
        <v/>
      </c>
      <c r="F44" s="86" t="str">
        <f>'Table-1'!F44</f>
        <v/>
      </c>
      <c r="G44" s="10" t="str">
        <f>'Table-1'!G44</f>
        <v/>
      </c>
      <c r="H44" s="10" t="str">
        <f>'Table-1'!H44</f>
        <v/>
      </c>
      <c r="I44" s="10" t="str">
        <f>'Table-1'!I44</f>
        <v/>
      </c>
      <c r="J44" s="10" t="str">
        <f>'Table-1'!J44</f>
        <v/>
      </c>
    </row>
    <row r="45" spans="1:10" x14ac:dyDescent="0.3">
      <c r="A45" s="45" t="str">
        <f>'Table-1'!A45</f>
        <v/>
      </c>
      <c r="B45" s="86" t="str">
        <f>'Table-1'!B45</f>
        <v/>
      </c>
      <c r="C45" s="86" t="str">
        <f>'Table-1'!C45</f>
        <v/>
      </c>
      <c r="D45" s="86" t="str">
        <f>'Table-1'!D45</f>
        <v/>
      </c>
      <c r="E45" s="86" t="str">
        <f>'Table-1'!E45</f>
        <v/>
      </c>
      <c r="F45" s="86" t="str">
        <f>'Table-1'!F45</f>
        <v/>
      </c>
      <c r="G45" s="10" t="str">
        <f>'Table-1'!G45</f>
        <v/>
      </c>
      <c r="H45" s="10" t="str">
        <f>'Table-1'!H45</f>
        <v/>
      </c>
      <c r="I45" s="10" t="str">
        <f>'Table-1'!I45</f>
        <v/>
      </c>
      <c r="J45" s="10" t="str">
        <f>'Table-1'!J45</f>
        <v/>
      </c>
    </row>
    <row r="46" spans="1:10" x14ac:dyDescent="0.3">
      <c r="A46" s="45" t="str">
        <f>'Table-1'!A46</f>
        <v/>
      </c>
      <c r="B46" s="86" t="str">
        <f>'Table-1'!B46</f>
        <v/>
      </c>
      <c r="C46" s="86" t="str">
        <f>'Table-1'!C46</f>
        <v/>
      </c>
      <c r="D46" s="86" t="str">
        <f>'Table-1'!D46</f>
        <v/>
      </c>
      <c r="E46" s="86" t="str">
        <f>'Table-1'!E46</f>
        <v/>
      </c>
      <c r="F46" s="86" t="str">
        <f>'Table-1'!F46</f>
        <v/>
      </c>
      <c r="G46" s="10" t="str">
        <f>'Table-1'!G46</f>
        <v/>
      </c>
      <c r="H46" s="10" t="str">
        <f>'Table-1'!H46</f>
        <v/>
      </c>
      <c r="I46" s="10" t="str">
        <f>'Table-1'!I46</f>
        <v/>
      </c>
      <c r="J46" s="10" t="str">
        <f>'Table-1'!J46</f>
        <v/>
      </c>
    </row>
    <row r="47" spans="1:10" x14ac:dyDescent="0.3">
      <c r="A47" s="45" t="str">
        <f>'Table-1'!A47</f>
        <v/>
      </c>
      <c r="B47" s="86" t="str">
        <f>'Table-1'!B47</f>
        <v/>
      </c>
      <c r="C47" s="86" t="str">
        <f>'Table-1'!C47</f>
        <v/>
      </c>
      <c r="D47" s="86" t="str">
        <f>'Table-1'!D47</f>
        <v/>
      </c>
      <c r="E47" s="86" t="str">
        <f>'Table-1'!E47</f>
        <v/>
      </c>
      <c r="F47" s="86" t="str">
        <f>'Table-1'!F47</f>
        <v/>
      </c>
      <c r="G47" s="10" t="str">
        <f>'Table-1'!G47</f>
        <v/>
      </c>
      <c r="H47" s="10" t="str">
        <f>'Table-1'!H47</f>
        <v/>
      </c>
      <c r="I47" s="10" t="str">
        <f>'Table-1'!I47</f>
        <v/>
      </c>
      <c r="J47" s="10" t="str">
        <f>'Table-1'!J47</f>
        <v/>
      </c>
    </row>
    <row r="48" spans="1:10" x14ac:dyDescent="0.3">
      <c r="A48" s="45" t="str">
        <f>'Table-1'!A48</f>
        <v/>
      </c>
      <c r="B48" s="86" t="str">
        <f>'Table-1'!B48</f>
        <v/>
      </c>
      <c r="C48" s="86" t="str">
        <f>'Table-1'!C48</f>
        <v/>
      </c>
      <c r="D48" s="86" t="str">
        <f>'Table-1'!D48</f>
        <v/>
      </c>
      <c r="E48" s="86" t="str">
        <f>'Table-1'!E48</f>
        <v/>
      </c>
      <c r="F48" s="86" t="str">
        <f>'Table-1'!F48</f>
        <v/>
      </c>
      <c r="G48" s="10" t="str">
        <f>'Table-1'!G48</f>
        <v/>
      </c>
      <c r="H48" s="10" t="str">
        <f>'Table-1'!H48</f>
        <v/>
      </c>
      <c r="I48" s="10" t="str">
        <f>'Table-1'!I48</f>
        <v/>
      </c>
      <c r="J48" s="10" t="str">
        <f>'Table-1'!J48</f>
        <v/>
      </c>
    </row>
    <row r="49" spans="1:10" x14ac:dyDescent="0.3">
      <c r="A49" s="45" t="str">
        <f>'Table-1'!A49</f>
        <v/>
      </c>
      <c r="B49" s="86" t="str">
        <f>'Table-1'!B49</f>
        <v/>
      </c>
      <c r="C49" s="86" t="str">
        <f>'Table-1'!C49</f>
        <v/>
      </c>
      <c r="D49" s="86" t="str">
        <f>'Table-1'!D49</f>
        <v/>
      </c>
      <c r="E49" s="86" t="str">
        <f>'Table-1'!E49</f>
        <v/>
      </c>
      <c r="F49" s="86" t="str">
        <f>'Table-1'!F49</f>
        <v/>
      </c>
      <c r="G49" s="10" t="str">
        <f>'Table-1'!G49</f>
        <v/>
      </c>
      <c r="H49" s="10" t="str">
        <f>'Table-1'!H49</f>
        <v/>
      </c>
      <c r="I49" s="10" t="str">
        <f>'Table-1'!I49</f>
        <v/>
      </c>
      <c r="J49" s="10" t="str">
        <f>'Table-1'!J49</f>
        <v/>
      </c>
    </row>
    <row r="50" spans="1:10" x14ac:dyDescent="0.3">
      <c r="A50" s="45" t="str">
        <f>'Table-1'!A50</f>
        <v/>
      </c>
      <c r="B50" s="86" t="str">
        <f>'Table-1'!B50</f>
        <v/>
      </c>
      <c r="C50" s="86" t="str">
        <f>'Table-1'!C50</f>
        <v/>
      </c>
      <c r="D50" s="86" t="str">
        <f>'Table-1'!D50</f>
        <v/>
      </c>
      <c r="E50" s="86" t="str">
        <f>'Table-1'!E50</f>
        <v/>
      </c>
      <c r="F50" s="86" t="str">
        <f>'Table-1'!F50</f>
        <v/>
      </c>
      <c r="G50" s="10" t="str">
        <f>'Table-1'!G50</f>
        <v/>
      </c>
      <c r="H50" s="10" t="str">
        <f>'Table-1'!H50</f>
        <v/>
      </c>
      <c r="I50" s="10" t="str">
        <f>'Table-1'!I50</f>
        <v/>
      </c>
      <c r="J50" s="10" t="str">
        <f>'Table-1'!J50</f>
        <v/>
      </c>
    </row>
    <row r="51" spans="1:10" x14ac:dyDescent="0.3">
      <c r="A51" s="45" t="str">
        <f>'Table-1'!A51</f>
        <v/>
      </c>
      <c r="B51" s="86" t="str">
        <f>'Table-1'!B51</f>
        <v/>
      </c>
      <c r="C51" s="86" t="str">
        <f>'Table-1'!C51</f>
        <v/>
      </c>
      <c r="D51" s="86" t="str">
        <f>'Table-1'!D51</f>
        <v/>
      </c>
      <c r="E51" s="86" t="str">
        <f>'Table-1'!E51</f>
        <v/>
      </c>
      <c r="F51" s="86" t="str">
        <f>'Table-1'!F51</f>
        <v/>
      </c>
      <c r="G51" s="10" t="str">
        <f>'Table-1'!G51</f>
        <v/>
      </c>
      <c r="H51" s="10" t="str">
        <f>'Table-1'!H51</f>
        <v/>
      </c>
      <c r="I51" s="10" t="str">
        <f>'Table-1'!I51</f>
        <v/>
      </c>
      <c r="J51" s="10" t="str">
        <f>'Table-1'!J51</f>
        <v/>
      </c>
    </row>
    <row r="52" spans="1:10" x14ac:dyDescent="0.3">
      <c r="A52" s="45" t="str">
        <f>'Table-1'!A52</f>
        <v/>
      </c>
      <c r="B52" s="86" t="str">
        <f>'Table-1'!B52</f>
        <v/>
      </c>
      <c r="C52" s="86" t="str">
        <f>'Table-1'!C52</f>
        <v/>
      </c>
      <c r="D52" s="86" t="str">
        <f>'Table-1'!D52</f>
        <v/>
      </c>
      <c r="E52" s="86" t="str">
        <f>'Table-1'!E52</f>
        <v/>
      </c>
      <c r="F52" s="86" t="str">
        <f>'Table-1'!F52</f>
        <v/>
      </c>
      <c r="G52" s="10" t="str">
        <f>'Table-1'!G52</f>
        <v/>
      </c>
      <c r="H52" s="10" t="str">
        <f>'Table-1'!H52</f>
        <v/>
      </c>
      <c r="I52" s="10" t="str">
        <f>'Table-1'!I52</f>
        <v/>
      </c>
      <c r="J52" s="10" t="str">
        <f>'Table-1'!J52</f>
        <v/>
      </c>
    </row>
    <row r="53" spans="1:10" x14ac:dyDescent="0.3">
      <c r="A53" s="45" t="str">
        <f>'Table-1'!A53</f>
        <v/>
      </c>
      <c r="B53" s="86" t="str">
        <f>'Table-1'!B53</f>
        <v/>
      </c>
      <c r="C53" s="86" t="str">
        <f>'Table-1'!C53</f>
        <v/>
      </c>
      <c r="D53" s="86" t="str">
        <f>'Table-1'!D53</f>
        <v/>
      </c>
      <c r="E53" s="86" t="str">
        <f>'Table-1'!E53</f>
        <v/>
      </c>
      <c r="F53" s="86" t="str">
        <f>'Table-1'!F53</f>
        <v/>
      </c>
      <c r="G53" s="10" t="str">
        <f>'Table-1'!G53</f>
        <v/>
      </c>
      <c r="H53" s="10" t="str">
        <f>'Table-1'!H53</f>
        <v/>
      </c>
      <c r="I53" s="10" t="str">
        <f>'Table-1'!I53</f>
        <v/>
      </c>
      <c r="J53" s="10" t="str">
        <f>'Table-1'!J53</f>
        <v/>
      </c>
    </row>
    <row r="54" spans="1:10" x14ac:dyDescent="0.3">
      <c r="A54" s="45" t="str">
        <f>'Table-1'!A54</f>
        <v/>
      </c>
      <c r="B54" s="86" t="str">
        <f>'Table-1'!B54</f>
        <v/>
      </c>
      <c r="C54" s="86" t="str">
        <f>'Table-1'!C54</f>
        <v/>
      </c>
      <c r="D54" s="86" t="str">
        <f>'Table-1'!D54</f>
        <v/>
      </c>
      <c r="E54" s="86" t="str">
        <f>'Table-1'!E54</f>
        <v/>
      </c>
      <c r="F54" s="86" t="str">
        <f>'Table-1'!F54</f>
        <v/>
      </c>
      <c r="G54" s="10" t="str">
        <f>'Table-1'!G54</f>
        <v/>
      </c>
      <c r="H54" s="10" t="str">
        <f>'Table-1'!H54</f>
        <v/>
      </c>
      <c r="I54" s="10" t="str">
        <f>'Table-1'!I54</f>
        <v/>
      </c>
      <c r="J54" s="10" t="str">
        <f>'Table-1'!J54</f>
        <v/>
      </c>
    </row>
    <row r="55" spans="1:10" x14ac:dyDescent="0.3">
      <c r="A55" s="45" t="str">
        <f>'Table-1'!A55</f>
        <v/>
      </c>
      <c r="B55" s="86" t="str">
        <f>'Table-1'!B55</f>
        <v/>
      </c>
      <c r="C55" s="86" t="str">
        <f>'Table-1'!C55</f>
        <v/>
      </c>
      <c r="D55" s="86" t="str">
        <f>'Table-1'!D55</f>
        <v/>
      </c>
      <c r="E55" s="86" t="str">
        <f>'Table-1'!E55</f>
        <v/>
      </c>
      <c r="F55" s="86" t="str">
        <f>'Table-1'!F55</f>
        <v/>
      </c>
      <c r="G55" s="10" t="str">
        <f>'Table-1'!G55</f>
        <v/>
      </c>
      <c r="H55" s="10" t="str">
        <f>'Table-1'!H55</f>
        <v/>
      </c>
      <c r="I55" s="10" t="str">
        <f>'Table-1'!I55</f>
        <v/>
      </c>
      <c r="J55" s="10" t="str">
        <f>'Table-1'!J55</f>
        <v/>
      </c>
    </row>
    <row r="56" spans="1:10" x14ac:dyDescent="0.3">
      <c r="A56" s="45" t="str">
        <f>'Table-1'!A56</f>
        <v/>
      </c>
      <c r="B56" s="86" t="str">
        <f>'Table-1'!B56</f>
        <v/>
      </c>
      <c r="C56" s="86" t="str">
        <f>'Table-1'!C56</f>
        <v/>
      </c>
      <c r="D56" s="86" t="str">
        <f>'Table-1'!D56</f>
        <v/>
      </c>
      <c r="E56" s="86" t="str">
        <f>'Table-1'!E56</f>
        <v/>
      </c>
      <c r="F56" s="86" t="str">
        <f>'Table-1'!F56</f>
        <v/>
      </c>
      <c r="G56" s="10" t="str">
        <f>'Table-1'!G56</f>
        <v/>
      </c>
      <c r="H56" s="10" t="str">
        <f>'Table-1'!H56</f>
        <v/>
      </c>
      <c r="I56" s="10" t="str">
        <f>'Table-1'!I56</f>
        <v/>
      </c>
      <c r="J56" s="10" t="str">
        <f>'Table-1'!J56</f>
        <v/>
      </c>
    </row>
    <row r="57" spans="1:10" x14ac:dyDescent="0.3">
      <c r="A57" s="45" t="str">
        <f>'Table-1'!A57</f>
        <v/>
      </c>
      <c r="B57" s="86" t="str">
        <f>'Table-1'!B57</f>
        <v/>
      </c>
      <c r="C57" s="86" t="str">
        <f>'Table-1'!C57</f>
        <v/>
      </c>
      <c r="D57" s="86" t="str">
        <f>'Table-1'!D57</f>
        <v/>
      </c>
      <c r="E57" s="86" t="str">
        <f>'Table-1'!E57</f>
        <v/>
      </c>
      <c r="F57" s="86" t="str">
        <f>'Table-1'!F57</f>
        <v/>
      </c>
      <c r="G57" s="10" t="str">
        <f>'Table-1'!G57</f>
        <v/>
      </c>
      <c r="H57" s="10" t="str">
        <f>'Table-1'!H57</f>
        <v/>
      </c>
      <c r="I57" s="10" t="str">
        <f>'Table-1'!I57</f>
        <v/>
      </c>
      <c r="J57" s="10" t="str">
        <f>'Table-1'!J57</f>
        <v/>
      </c>
    </row>
    <row r="58" spans="1:10" x14ac:dyDescent="0.3">
      <c r="A58" s="45" t="str">
        <f>'Table-1'!A58</f>
        <v/>
      </c>
      <c r="B58" s="86" t="str">
        <f>'Table-1'!B58</f>
        <v/>
      </c>
      <c r="C58" s="86" t="str">
        <f>'Table-1'!C58</f>
        <v/>
      </c>
      <c r="D58" s="86" t="str">
        <f>'Table-1'!D58</f>
        <v/>
      </c>
      <c r="E58" s="86" t="str">
        <f>'Table-1'!E58</f>
        <v/>
      </c>
      <c r="F58" s="86" t="str">
        <f>'Table-1'!F58</f>
        <v/>
      </c>
      <c r="G58" s="10" t="str">
        <f>'Table-1'!G58</f>
        <v/>
      </c>
      <c r="H58" s="10" t="str">
        <f>'Table-1'!H58</f>
        <v/>
      </c>
      <c r="I58" s="10" t="str">
        <f>'Table-1'!I58</f>
        <v/>
      </c>
      <c r="J58" s="10" t="str">
        <f>'Table-1'!J58</f>
        <v/>
      </c>
    </row>
    <row r="59" spans="1:10" x14ac:dyDescent="0.3">
      <c r="A59" s="45" t="str">
        <f>'Table-1'!A59</f>
        <v/>
      </c>
      <c r="B59" s="86" t="str">
        <f>'Table-1'!B59</f>
        <v/>
      </c>
      <c r="C59" s="86" t="str">
        <f>'Table-1'!C59</f>
        <v/>
      </c>
      <c r="D59" s="86" t="str">
        <f>'Table-1'!D59</f>
        <v/>
      </c>
      <c r="E59" s="86" t="str">
        <f>'Table-1'!E59</f>
        <v/>
      </c>
      <c r="F59" s="86" t="str">
        <f>'Table-1'!F59</f>
        <v/>
      </c>
      <c r="G59" s="10" t="str">
        <f>'Table-1'!G59</f>
        <v/>
      </c>
      <c r="H59" s="10" t="str">
        <f>'Table-1'!H59</f>
        <v/>
      </c>
      <c r="I59" s="10" t="str">
        <f>'Table-1'!I59</f>
        <v/>
      </c>
      <c r="J59" s="10" t="str">
        <f>'Table-1'!J59</f>
        <v/>
      </c>
    </row>
    <row r="60" spans="1:10" x14ac:dyDescent="0.3">
      <c r="A60" s="45" t="str">
        <f>'Table-1'!A60</f>
        <v/>
      </c>
      <c r="B60" s="86" t="str">
        <f>'Table-1'!B60</f>
        <v/>
      </c>
      <c r="C60" s="86" t="str">
        <f>'Table-1'!C60</f>
        <v/>
      </c>
      <c r="D60" s="86" t="str">
        <f>'Table-1'!D60</f>
        <v/>
      </c>
      <c r="E60" s="86" t="str">
        <f>'Table-1'!E60</f>
        <v/>
      </c>
      <c r="F60" s="86" t="str">
        <f>'Table-1'!F60</f>
        <v/>
      </c>
      <c r="G60" s="10" t="str">
        <f>'Table-1'!G60</f>
        <v/>
      </c>
      <c r="H60" s="10" t="str">
        <f>'Table-1'!H60</f>
        <v/>
      </c>
      <c r="I60" s="10" t="str">
        <f>'Table-1'!I60</f>
        <v/>
      </c>
      <c r="J60" s="10" t="str">
        <f>'Table-1'!J60</f>
        <v/>
      </c>
    </row>
    <row r="61" spans="1:10" x14ac:dyDescent="0.3">
      <c r="A61" s="45" t="str">
        <f>'Table-1'!A61</f>
        <v/>
      </c>
      <c r="B61" s="86" t="str">
        <f>'Table-1'!B61</f>
        <v/>
      </c>
      <c r="C61" s="86" t="str">
        <f>'Table-1'!C61</f>
        <v/>
      </c>
      <c r="D61" s="86" t="str">
        <f>'Table-1'!D61</f>
        <v/>
      </c>
      <c r="E61" s="86" t="str">
        <f>'Table-1'!E61</f>
        <v/>
      </c>
      <c r="F61" s="86" t="str">
        <f>'Table-1'!F61</f>
        <v/>
      </c>
      <c r="G61" s="10" t="str">
        <f>'Table-1'!G61</f>
        <v/>
      </c>
      <c r="H61" s="10" t="str">
        <f>'Table-1'!H61</f>
        <v/>
      </c>
      <c r="I61" s="10" t="str">
        <f>'Table-1'!I61</f>
        <v/>
      </c>
      <c r="J61" s="10" t="str">
        <f>'Table-1'!J61</f>
        <v/>
      </c>
    </row>
    <row r="62" spans="1:10" x14ac:dyDescent="0.3">
      <c r="A62" s="45" t="str">
        <f>'Table-1'!A62</f>
        <v/>
      </c>
      <c r="B62" s="86" t="str">
        <f>'Table-1'!B62</f>
        <v/>
      </c>
      <c r="C62" s="86" t="str">
        <f>'Table-1'!C62</f>
        <v/>
      </c>
      <c r="D62" s="86" t="str">
        <f>'Table-1'!D62</f>
        <v/>
      </c>
      <c r="E62" s="86" t="str">
        <f>'Table-1'!E62</f>
        <v/>
      </c>
      <c r="F62" s="86" t="str">
        <f>'Table-1'!F62</f>
        <v/>
      </c>
      <c r="G62" s="10" t="str">
        <f>'Table-1'!G62</f>
        <v/>
      </c>
      <c r="H62" s="10" t="str">
        <f>'Table-1'!H62</f>
        <v/>
      </c>
      <c r="I62" s="10" t="str">
        <f>'Table-1'!I62</f>
        <v/>
      </c>
      <c r="J62" s="10" t="str">
        <f>'Table-1'!J62</f>
        <v/>
      </c>
    </row>
    <row r="63" spans="1:10" x14ac:dyDescent="0.3">
      <c r="A63" s="45" t="str">
        <f>'Table-1'!A63</f>
        <v/>
      </c>
      <c r="B63" s="86" t="str">
        <f>'Table-1'!B63</f>
        <v/>
      </c>
      <c r="C63" s="86" t="str">
        <f>'Table-1'!C63</f>
        <v/>
      </c>
      <c r="D63" s="86" t="str">
        <f>'Table-1'!D63</f>
        <v/>
      </c>
      <c r="E63" s="86" t="str">
        <f>'Table-1'!E63</f>
        <v/>
      </c>
      <c r="F63" s="86" t="str">
        <f>'Table-1'!F63</f>
        <v/>
      </c>
      <c r="G63" s="10" t="str">
        <f>'Table-1'!G63</f>
        <v/>
      </c>
      <c r="H63" s="10" t="str">
        <f>'Table-1'!H63</f>
        <v/>
      </c>
      <c r="I63" s="10" t="str">
        <f>'Table-1'!I63</f>
        <v/>
      </c>
      <c r="J63" s="10" t="str">
        <f>'Table-1'!J63</f>
        <v/>
      </c>
    </row>
    <row r="64" spans="1:10" x14ac:dyDescent="0.3">
      <c r="A64" s="45" t="str">
        <f>'Table-1'!A64</f>
        <v/>
      </c>
      <c r="B64" s="86" t="str">
        <f>'Table-1'!B64</f>
        <v/>
      </c>
      <c r="C64" s="86" t="str">
        <f>'Table-1'!C64</f>
        <v/>
      </c>
      <c r="D64" s="86" t="str">
        <f>'Table-1'!D64</f>
        <v/>
      </c>
      <c r="E64" s="86" t="str">
        <f>'Table-1'!E64</f>
        <v/>
      </c>
      <c r="F64" s="86" t="str">
        <f>'Table-1'!F64</f>
        <v/>
      </c>
      <c r="G64" s="10" t="str">
        <f>'Table-1'!G64</f>
        <v/>
      </c>
      <c r="H64" s="10" t="str">
        <f>'Table-1'!H64</f>
        <v/>
      </c>
      <c r="I64" s="10" t="str">
        <f>'Table-1'!I64</f>
        <v/>
      </c>
      <c r="J64" s="10" t="str">
        <f>'Table-1'!J64</f>
        <v/>
      </c>
    </row>
    <row r="65" spans="1:10" x14ac:dyDescent="0.3">
      <c r="A65" s="45" t="str">
        <f>'Table-1'!A65</f>
        <v/>
      </c>
      <c r="B65" s="86" t="str">
        <f>'Table-1'!B65</f>
        <v/>
      </c>
      <c r="C65" s="86" t="str">
        <f>'Table-1'!C65</f>
        <v/>
      </c>
      <c r="D65" s="86" t="str">
        <f>'Table-1'!D65</f>
        <v/>
      </c>
      <c r="E65" s="86" t="str">
        <f>'Table-1'!E65</f>
        <v/>
      </c>
      <c r="F65" s="86" t="str">
        <f>'Table-1'!F65</f>
        <v/>
      </c>
      <c r="G65" s="10" t="str">
        <f>'Table-1'!G65</f>
        <v/>
      </c>
      <c r="H65" s="10" t="str">
        <f>'Table-1'!H65</f>
        <v/>
      </c>
      <c r="I65" s="10" t="str">
        <f>'Table-1'!I65</f>
        <v/>
      </c>
      <c r="J65" s="10" t="str">
        <f>'Table-1'!J65</f>
        <v/>
      </c>
    </row>
    <row r="66" spans="1:10" x14ac:dyDescent="0.3">
      <c r="A66" s="45" t="str">
        <f>'Table-1'!A66</f>
        <v/>
      </c>
      <c r="B66" s="86" t="str">
        <f>'Table-1'!B66</f>
        <v/>
      </c>
      <c r="C66" s="86" t="str">
        <f>'Table-1'!C66</f>
        <v/>
      </c>
      <c r="D66" s="86" t="str">
        <f>'Table-1'!D66</f>
        <v/>
      </c>
      <c r="E66" s="86" t="str">
        <f>'Table-1'!E66</f>
        <v/>
      </c>
      <c r="F66" s="86" t="str">
        <f>'Table-1'!F66</f>
        <v/>
      </c>
      <c r="G66" s="10" t="str">
        <f>'Table-1'!G66</f>
        <v/>
      </c>
      <c r="H66" s="10" t="str">
        <f>'Table-1'!H66</f>
        <v/>
      </c>
      <c r="I66" s="10" t="str">
        <f>'Table-1'!I66</f>
        <v/>
      </c>
      <c r="J66" s="10" t="str">
        <f>'Table-1'!J66</f>
        <v/>
      </c>
    </row>
    <row r="67" spans="1:10" x14ac:dyDescent="0.3">
      <c r="A67" s="45" t="str">
        <f>'Table-1'!A67</f>
        <v/>
      </c>
      <c r="B67" s="86" t="str">
        <f>'Table-1'!B67</f>
        <v/>
      </c>
      <c r="C67" s="86" t="str">
        <f>'Table-1'!C67</f>
        <v/>
      </c>
      <c r="D67" s="86" t="str">
        <f>'Table-1'!D67</f>
        <v/>
      </c>
      <c r="E67" s="86" t="str">
        <f>'Table-1'!E67</f>
        <v/>
      </c>
      <c r="F67" s="86" t="str">
        <f>'Table-1'!F67</f>
        <v/>
      </c>
      <c r="G67" s="10" t="str">
        <f>'Table-1'!G67</f>
        <v/>
      </c>
      <c r="H67" s="10" t="str">
        <f>'Table-1'!H67</f>
        <v/>
      </c>
      <c r="I67" s="10" t="str">
        <f>'Table-1'!I67</f>
        <v/>
      </c>
      <c r="J67" s="10" t="str">
        <f>'Table-1'!J67</f>
        <v/>
      </c>
    </row>
    <row r="68" spans="1:10" x14ac:dyDescent="0.3">
      <c r="A68" s="45" t="str">
        <f>'Table-1'!A68</f>
        <v/>
      </c>
      <c r="B68" s="86" t="str">
        <f>'Table-1'!B68</f>
        <v/>
      </c>
      <c r="C68" s="86" t="str">
        <f>'Table-1'!C68</f>
        <v/>
      </c>
      <c r="D68" s="86" t="str">
        <f>'Table-1'!D68</f>
        <v/>
      </c>
      <c r="E68" s="86" t="str">
        <f>'Table-1'!E68</f>
        <v/>
      </c>
      <c r="F68" s="86" t="str">
        <f>'Table-1'!F68</f>
        <v/>
      </c>
      <c r="G68" s="10" t="str">
        <f>'Table-1'!G68</f>
        <v/>
      </c>
      <c r="H68" s="10" t="str">
        <f>'Table-1'!H68</f>
        <v/>
      </c>
      <c r="I68" s="10" t="str">
        <f>'Table-1'!I68</f>
        <v/>
      </c>
      <c r="J68" s="10" t="str">
        <f>'Table-1'!J68</f>
        <v/>
      </c>
    </row>
    <row r="69" spans="1:10" x14ac:dyDescent="0.3">
      <c r="A69" s="45" t="str">
        <f>'Table-1'!A69</f>
        <v/>
      </c>
      <c r="B69" s="86" t="str">
        <f>'Table-1'!B69</f>
        <v/>
      </c>
      <c r="C69" s="86" t="str">
        <f>'Table-1'!C69</f>
        <v/>
      </c>
      <c r="D69" s="86" t="str">
        <f>'Table-1'!D69</f>
        <v/>
      </c>
      <c r="E69" s="86" t="str">
        <f>'Table-1'!E69</f>
        <v/>
      </c>
      <c r="F69" s="86" t="str">
        <f>'Table-1'!F69</f>
        <v/>
      </c>
      <c r="G69" s="10" t="str">
        <f>'Table-1'!G69</f>
        <v/>
      </c>
      <c r="H69" s="10" t="str">
        <f>'Table-1'!H69</f>
        <v/>
      </c>
      <c r="I69" s="10" t="str">
        <f>'Table-1'!I69</f>
        <v/>
      </c>
      <c r="J69" s="10" t="str">
        <f>'Table-1'!J69</f>
        <v/>
      </c>
    </row>
    <row r="70" spans="1:10" x14ac:dyDescent="0.3">
      <c r="A70" s="45" t="str">
        <f>'Table-1'!A70</f>
        <v/>
      </c>
      <c r="B70" s="86" t="str">
        <f>'Table-1'!B70</f>
        <v/>
      </c>
      <c r="C70" s="86" t="str">
        <f>'Table-1'!C70</f>
        <v/>
      </c>
      <c r="D70" s="86" t="str">
        <f>'Table-1'!D70</f>
        <v/>
      </c>
      <c r="E70" s="86" t="str">
        <f>'Table-1'!E70</f>
        <v/>
      </c>
      <c r="F70" s="86" t="str">
        <f>'Table-1'!F70</f>
        <v/>
      </c>
      <c r="G70" s="10" t="str">
        <f>'Table-1'!G70</f>
        <v/>
      </c>
      <c r="H70" s="10" t="str">
        <f>'Table-1'!H70</f>
        <v/>
      </c>
      <c r="I70" s="10" t="str">
        <f>'Table-1'!I70</f>
        <v/>
      </c>
      <c r="J70" s="10" t="str">
        <f>'Table-1'!J70</f>
        <v/>
      </c>
    </row>
    <row r="71" spans="1:10" x14ac:dyDescent="0.3">
      <c r="A71" s="45" t="str">
        <f>'Table-1'!A71</f>
        <v/>
      </c>
      <c r="B71" s="86" t="str">
        <f>'Table-1'!B71</f>
        <v/>
      </c>
      <c r="C71" s="86" t="str">
        <f>'Table-1'!C71</f>
        <v/>
      </c>
      <c r="D71" s="86" t="str">
        <f>'Table-1'!D71</f>
        <v/>
      </c>
      <c r="E71" s="86" t="str">
        <f>'Table-1'!E71</f>
        <v/>
      </c>
      <c r="F71" s="86" t="str">
        <f>'Table-1'!F71</f>
        <v/>
      </c>
      <c r="G71" s="10" t="str">
        <f>'Table-1'!G71</f>
        <v/>
      </c>
      <c r="H71" s="10" t="str">
        <f>'Table-1'!H71</f>
        <v/>
      </c>
      <c r="I71" s="10" t="str">
        <f>'Table-1'!I71</f>
        <v/>
      </c>
      <c r="J71" s="10" t="str">
        <f>'Table-1'!J71</f>
        <v/>
      </c>
    </row>
    <row r="72" spans="1:10" x14ac:dyDescent="0.3">
      <c r="A72" s="45" t="str">
        <f>'Table-1'!A72</f>
        <v/>
      </c>
      <c r="B72" s="86" t="str">
        <f>'Table-1'!B72</f>
        <v/>
      </c>
      <c r="C72" s="86" t="str">
        <f>'Table-1'!C72</f>
        <v/>
      </c>
      <c r="D72" s="86" t="str">
        <f>'Table-1'!D72</f>
        <v/>
      </c>
      <c r="E72" s="86" t="str">
        <f>'Table-1'!E72</f>
        <v/>
      </c>
      <c r="F72" s="86" t="str">
        <f>'Table-1'!F72</f>
        <v/>
      </c>
      <c r="G72" s="10" t="str">
        <f>'Table-1'!G72</f>
        <v/>
      </c>
      <c r="H72" s="10" t="str">
        <f>'Table-1'!H72</f>
        <v/>
      </c>
      <c r="I72" s="10" t="str">
        <f>'Table-1'!I72</f>
        <v/>
      </c>
      <c r="J72" s="10" t="str">
        <f>'Table-1'!J72</f>
        <v/>
      </c>
    </row>
    <row r="73" spans="1:10" x14ac:dyDescent="0.3">
      <c r="A73" s="45" t="str">
        <f>'Table-1'!A73</f>
        <v/>
      </c>
      <c r="B73" s="86" t="str">
        <f>'Table-1'!B73</f>
        <v/>
      </c>
      <c r="C73" s="86" t="str">
        <f>'Table-1'!C73</f>
        <v/>
      </c>
      <c r="D73" s="86" t="str">
        <f>'Table-1'!D73</f>
        <v/>
      </c>
      <c r="E73" s="86" t="str">
        <f>'Table-1'!E73</f>
        <v/>
      </c>
      <c r="F73" s="86" t="str">
        <f>'Table-1'!F73</f>
        <v/>
      </c>
      <c r="G73" s="10" t="str">
        <f>'Table-1'!G73</f>
        <v/>
      </c>
      <c r="H73" s="10" t="str">
        <f>'Table-1'!H73</f>
        <v/>
      </c>
      <c r="I73" s="10" t="str">
        <f>'Table-1'!I73</f>
        <v/>
      </c>
      <c r="J73" s="10" t="str">
        <f>'Table-1'!J73</f>
        <v/>
      </c>
    </row>
    <row r="74" spans="1:10" x14ac:dyDescent="0.3">
      <c r="A74" s="45" t="str">
        <f>'Table-1'!A74</f>
        <v/>
      </c>
      <c r="B74" s="86" t="str">
        <f>'Table-1'!B74</f>
        <v/>
      </c>
      <c r="C74" s="86" t="str">
        <f>'Table-1'!C74</f>
        <v/>
      </c>
      <c r="D74" s="86" t="str">
        <f>'Table-1'!D74</f>
        <v/>
      </c>
      <c r="E74" s="86" t="str">
        <f>'Table-1'!E74</f>
        <v/>
      </c>
      <c r="F74" s="86" t="str">
        <f>'Table-1'!F74</f>
        <v/>
      </c>
      <c r="G74" s="10" t="str">
        <f>'Table-1'!G74</f>
        <v/>
      </c>
      <c r="H74" s="10" t="str">
        <f>'Table-1'!H74</f>
        <v/>
      </c>
      <c r="I74" s="10" t="str">
        <f>'Table-1'!I74</f>
        <v/>
      </c>
      <c r="J74" s="10" t="str">
        <f>'Table-1'!J74</f>
        <v/>
      </c>
    </row>
    <row r="75" spans="1:10" x14ac:dyDescent="0.3">
      <c r="A75" s="45" t="str">
        <f>'Table-1'!A75</f>
        <v/>
      </c>
      <c r="B75" s="86" t="str">
        <f>'Table-1'!B75</f>
        <v/>
      </c>
      <c r="C75" s="86" t="str">
        <f>'Table-1'!C75</f>
        <v/>
      </c>
      <c r="D75" s="86" t="str">
        <f>'Table-1'!D75</f>
        <v/>
      </c>
      <c r="E75" s="86" t="str">
        <f>'Table-1'!E75</f>
        <v/>
      </c>
      <c r="F75" s="86" t="str">
        <f>'Table-1'!F75</f>
        <v/>
      </c>
      <c r="G75" s="10" t="str">
        <f>'Table-1'!G75</f>
        <v/>
      </c>
      <c r="H75" s="10" t="str">
        <f>'Table-1'!H75</f>
        <v/>
      </c>
      <c r="I75" s="10" t="str">
        <f>'Table-1'!I75</f>
        <v/>
      </c>
      <c r="J75" s="10" t="str">
        <f>'Table-1'!J75</f>
        <v/>
      </c>
    </row>
    <row r="76" spans="1:10" x14ac:dyDescent="0.3">
      <c r="A76" s="45" t="str">
        <f>'Table-1'!A76</f>
        <v/>
      </c>
      <c r="B76" s="86" t="str">
        <f>'Table-1'!B76</f>
        <v/>
      </c>
      <c r="C76" s="86" t="str">
        <f>'Table-1'!C76</f>
        <v/>
      </c>
      <c r="D76" s="86" t="str">
        <f>'Table-1'!D76</f>
        <v/>
      </c>
      <c r="E76" s="86" t="str">
        <f>'Table-1'!E76</f>
        <v/>
      </c>
      <c r="F76" s="86" t="str">
        <f>'Table-1'!F76</f>
        <v/>
      </c>
      <c r="G76" s="10" t="str">
        <f>'Table-1'!G76</f>
        <v/>
      </c>
      <c r="H76" s="10" t="str">
        <f>'Table-1'!H76</f>
        <v/>
      </c>
      <c r="I76" s="10" t="str">
        <f>'Table-1'!I76</f>
        <v/>
      </c>
      <c r="J76" s="10" t="str">
        <f>'Table-1'!J76</f>
        <v/>
      </c>
    </row>
    <row r="77" spans="1:10" x14ac:dyDescent="0.3">
      <c r="A77" s="45" t="str">
        <f>'Table-1'!A77</f>
        <v/>
      </c>
      <c r="B77" s="86" t="str">
        <f>'Table-1'!B77</f>
        <v/>
      </c>
      <c r="C77" s="86" t="str">
        <f>'Table-1'!C77</f>
        <v/>
      </c>
      <c r="D77" s="86" t="str">
        <f>'Table-1'!D77</f>
        <v/>
      </c>
      <c r="E77" s="86" t="str">
        <f>'Table-1'!E77</f>
        <v/>
      </c>
      <c r="F77" s="86" t="str">
        <f>'Table-1'!F77</f>
        <v/>
      </c>
      <c r="G77" s="10" t="str">
        <f>'Table-1'!G77</f>
        <v/>
      </c>
      <c r="H77" s="10" t="str">
        <f>'Table-1'!H77</f>
        <v/>
      </c>
      <c r="I77" s="10" t="str">
        <f>'Table-1'!I77</f>
        <v/>
      </c>
      <c r="J77" s="10" t="str">
        <f>'Table-1'!J77</f>
        <v/>
      </c>
    </row>
    <row r="78" spans="1:10" x14ac:dyDescent="0.3">
      <c r="A78" s="45" t="str">
        <f>'Table-1'!A78</f>
        <v/>
      </c>
      <c r="B78" s="86" t="str">
        <f>'Table-1'!B78</f>
        <v/>
      </c>
      <c r="C78" s="86" t="str">
        <f>'Table-1'!C78</f>
        <v/>
      </c>
      <c r="D78" s="86" t="str">
        <f>'Table-1'!D78</f>
        <v/>
      </c>
      <c r="E78" s="86" t="str">
        <f>'Table-1'!E78</f>
        <v/>
      </c>
      <c r="F78" s="86" t="str">
        <f>'Table-1'!F78</f>
        <v/>
      </c>
      <c r="G78" s="10" t="str">
        <f>'Table-1'!G78</f>
        <v/>
      </c>
      <c r="H78" s="10" t="str">
        <f>'Table-1'!H78</f>
        <v/>
      </c>
      <c r="I78" s="10" t="str">
        <f>'Table-1'!I78</f>
        <v/>
      </c>
      <c r="J78" s="10" t="str">
        <f>'Table-1'!J78</f>
        <v/>
      </c>
    </row>
    <row r="79" spans="1:10" x14ac:dyDescent="0.3">
      <c r="A79" s="45" t="str">
        <f>'Table-1'!A79</f>
        <v/>
      </c>
      <c r="B79" s="86" t="str">
        <f>'Table-1'!B79</f>
        <v/>
      </c>
      <c r="C79" s="86" t="str">
        <f>'Table-1'!C79</f>
        <v/>
      </c>
      <c r="D79" s="86" t="str">
        <f>'Table-1'!D79</f>
        <v/>
      </c>
      <c r="E79" s="86" t="str">
        <f>'Table-1'!E79</f>
        <v/>
      </c>
      <c r="F79" s="86" t="str">
        <f>'Table-1'!F79</f>
        <v/>
      </c>
      <c r="G79" s="10" t="str">
        <f>'Table-1'!G79</f>
        <v/>
      </c>
      <c r="H79" s="10" t="str">
        <f>'Table-1'!H79</f>
        <v/>
      </c>
      <c r="I79" s="10" t="str">
        <f>'Table-1'!I79</f>
        <v/>
      </c>
      <c r="J79" s="10" t="str">
        <f>'Table-1'!J79</f>
        <v/>
      </c>
    </row>
    <row r="80" spans="1:10" x14ac:dyDescent="0.3">
      <c r="A80" s="45" t="str">
        <f>'Table-1'!A80</f>
        <v/>
      </c>
      <c r="B80" s="86" t="str">
        <f>'Table-1'!B80</f>
        <v/>
      </c>
      <c r="C80" s="86" t="str">
        <f>'Table-1'!C80</f>
        <v/>
      </c>
      <c r="D80" s="86" t="str">
        <f>'Table-1'!D80</f>
        <v/>
      </c>
      <c r="E80" s="86" t="str">
        <f>'Table-1'!E80</f>
        <v/>
      </c>
      <c r="F80" s="86" t="str">
        <f>'Table-1'!F80</f>
        <v/>
      </c>
      <c r="G80" s="10" t="str">
        <f>'Table-1'!G80</f>
        <v/>
      </c>
      <c r="H80" s="10" t="str">
        <f>'Table-1'!H80</f>
        <v/>
      </c>
      <c r="I80" s="10" t="str">
        <f>'Table-1'!I80</f>
        <v/>
      </c>
      <c r="J80" s="10" t="str">
        <f>'Table-1'!J80</f>
        <v/>
      </c>
    </row>
    <row r="81" spans="1:10" x14ac:dyDescent="0.3">
      <c r="A81" s="45" t="str">
        <f>'Table-1'!A81</f>
        <v/>
      </c>
      <c r="B81" s="86" t="str">
        <f>'Table-1'!B81</f>
        <v/>
      </c>
      <c r="C81" s="86" t="str">
        <f>'Table-1'!C81</f>
        <v/>
      </c>
      <c r="D81" s="86" t="str">
        <f>'Table-1'!D81</f>
        <v/>
      </c>
      <c r="E81" s="86" t="str">
        <f>'Table-1'!E81</f>
        <v/>
      </c>
      <c r="F81" s="86" t="str">
        <f>'Table-1'!F81</f>
        <v/>
      </c>
      <c r="G81" s="10" t="str">
        <f>'Table-1'!G81</f>
        <v/>
      </c>
      <c r="H81" s="10" t="str">
        <f>'Table-1'!H81</f>
        <v/>
      </c>
      <c r="I81" s="10" t="str">
        <f>'Table-1'!I81</f>
        <v/>
      </c>
      <c r="J81" s="10" t="str">
        <f>'Table-1'!J81</f>
        <v/>
      </c>
    </row>
    <row r="82" spans="1:10" x14ac:dyDescent="0.3">
      <c r="A82" s="45" t="str">
        <f>'Table-1'!A82</f>
        <v/>
      </c>
      <c r="B82" s="86" t="str">
        <f>'Table-1'!B82</f>
        <v/>
      </c>
      <c r="C82" s="86" t="str">
        <f>'Table-1'!C82</f>
        <v/>
      </c>
      <c r="D82" s="86" t="str">
        <f>'Table-1'!D82</f>
        <v/>
      </c>
      <c r="E82" s="86" t="str">
        <f>'Table-1'!E82</f>
        <v/>
      </c>
      <c r="F82" s="86" t="str">
        <f>'Table-1'!F82</f>
        <v/>
      </c>
      <c r="G82" s="10" t="str">
        <f>'Table-1'!G82</f>
        <v/>
      </c>
      <c r="H82" s="10" t="str">
        <f>'Table-1'!H82</f>
        <v/>
      </c>
      <c r="I82" s="10" t="str">
        <f>'Table-1'!I82</f>
        <v/>
      </c>
      <c r="J82" s="10" t="str">
        <f>'Table-1'!J82</f>
        <v/>
      </c>
    </row>
    <row r="83" spans="1:10" x14ac:dyDescent="0.3">
      <c r="A83" s="45" t="str">
        <f>'Table-1'!A83</f>
        <v/>
      </c>
      <c r="B83" s="86" t="str">
        <f>'Table-1'!B83</f>
        <v/>
      </c>
      <c r="C83" s="86" t="str">
        <f>'Table-1'!C83</f>
        <v/>
      </c>
      <c r="D83" s="86" t="str">
        <f>'Table-1'!D83</f>
        <v/>
      </c>
      <c r="E83" s="86" t="str">
        <f>'Table-1'!E83</f>
        <v/>
      </c>
      <c r="F83" s="86" t="str">
        <f>'Table-1'!F83</f>
        <v/>
      </c>
      <c r="G83" s="10" t="str">
        <f>'Table-1'!G83</f>
        <v/>
      </c>
      <c r="H83" s="10" t="str">
        <f>'Table-1'!H83</f>
        <v/>
      </c>
      <c r="I83" s="10" t="str">
        <f>'Table-1'!I83</f>
        <v/>
      </c>
      <c r="J83" s="10" t="str">
        <f>'Table-1'!J83</f>
        <v/>
      </c>
    </row>
    <row r="84" spans="1:10" x14ac:dyDescent="0.3">
      <c r="A84" s="45" t="str">
        <f>'Table-1'!A84</f>
        <v/>
      </c>
      <c r="B84" s="86" t="str">
        <f>'Table-1'!B84</f>
        <v/>
      </c>
      <c r="C84" s="86" t="str">
        <f>'Table-1'!C84</f>
        <v/>
      </c>
      <c r="D84" s="86" t="str">
        <f>'Table-1'!D84</f>
        <v/>
      </c>
      <c r="E84" s="86" t="str">
        <f>'Table-1'!E84</f>
        <v/>
      </c>
      <c r="F84" s="86" t="str">
        <f>'Table-1'!F84</f>
        <v/>
      </c>
      <c r="G84" s="10" t="str">
        <f>'Table-1'!G84</f>
        <v/>
      </c>
      <c r="H84" s="10" t="str">
        <f>'Table-1'!H84</f>
        <v/>
      </c>
      <c r="I84" s="10" t="str">
        <f>'Table-1'!I84</f>
        <v/>
      </c>
      <c r="J84" s="10" t="str">
        <f>'Table-1'!J84</f>
        <v/>
      </c>
    </row>
    <row r="85" spans="1:10" x14ac:dyDescent="0.3">
      <c r="A85" s="45" t="str">
        <f>'Table-1'!A85</f>
        <v/>
      </c>
      <c r="B85" s="86" t="str">
        <f>'Table-1'!B85</f>
        <v/>
      </c>
      <c r="C85" s="86" t="str">
        <f>'Table-1'!C85</f>
        <v/>
      </c>
      <c r="D85" s="86" t="str">
        <f>'Table-1'!D85</f>
        <v/>
      </c>
      <c r="E85" s="86" t="str">
        <f>'Table-1'!E85</f>
        <v/>
      </c>
      <c r="F85" s="86" t="str">
        <f>'Table-1'!F85</f>
        <v/>
      </c>
      <c r="G85" s="10" t="str">
        <f>'Table-1'!G85</f>
        <v/>
      </c>
      <c r="H85" s="10" t="str">
        <f>'Table-1'!H85</f>
        <v/>
      </c>
      <c r="I85" s="10" t="str">
        <f>'Table-1'!I85</f>
        <v/>
      </c>
      <c r="J85" s="10" t="str">
        <f>'Table-1'!J85</f>
        <v/>
      </c>
    </row>
    <row r="86" spans="1:10" x14ac:dyDescent="0.3">
      <c r="A86" s="45" t="str">
        <f>'Table-1'!A86</f>
        <v/>
      </c>
      <c r="B86" s="86" t="str">
        <f>'Table-1'!B86</f>
        <v/>
      </c>
      <c r="C86" s="86" t="str">
        <f>'Table-1'!C86</f>
        <v/>
      </c>
      <c r="D86" s="86" t="str">
        <f>'Table-1'!D86</f>
        <v/>
      </c>
      <c r="E86" s="86" t="str">
        <f>'Table-1'!E86</f>
        <v/>
      </c>
      <c r="F86" s="86" t="str">
        <f>'Table-1'!F86</f>
        <v/>
      </c>
      <c r="G86" s="10" t="str">
        <f>'Table-1'!G86</f>
        <v/>
      </c>
      <c r="H86" s="10" t="str">
        <f>'Table-1'!H86</f>
        <v/>
      </c>
      <c r="I86" s="10" t="str">
        <f>'Table-1'!I86</f>
        <v/>
      </c>
      <c r="J86" s="10" t="str">
        <f>'Table-1'!J86</f>
        <v/>
      </c>
    </row>
    <row r="87" spans="1:10" x14ac:dyDescent="0.3">
      <c r="A87" s="45" t="str">
        <f>'Table-1'!A87</f>
        <v/>
      </c>
      <c r="B87" s="86" t="str">
        <f>'Table-1'!B87</f>
        <v/>
      </c>
      <c r="C87" s="86" t="str">
        <f>'Table-1'!C87</f>
        <v/>
      </c>
      <c r="D87" s="86" t="str">
        <f>'Table-1'!D87</f>
        <v/>
      </c>
      <c r="E87" s="86" t="str">
        <f>'Table-1'!E87</f>
        <v/>
      </c>
      <c r="F87" s="86" t="str">
        <f>'Table-1'!F87</f>
        <v/>
      </c>
      <c r="G87" s="10" t="str">
        <f>'Table-1'!G87</f>
        <v/>
      </c>
      <c r="H87" s="10" t="str">
        <f>'Table-1'!H87</f>
        <v/>
      </c>
      <c r="I87" s="10" t="str">
        <f>'Table-1'!I87</f>
        <v/>
      </c>
      <c r="J87" s="10" t="str">
        <f>'Table-1'!J87</f>
        <v/>
      </c>
    </row>
    <row r="88" spans="1:10" x14ac:dyDescent="0.3">
      <c r="A88" s="45" t="str">
        <f>'Table-1'!A88</f>
        <v/>
      </c>
      <c r="B88" s="86" t="str">
        <f>'Table-1'!B88</f>
        <v/>
      </c>
      <c r="C88" s="86" t="str">
        <f>'Table-1'!C88</f>
        <v/>
      </c>
      <c r="D88" s="86" t="str">
        <f>'Table-1'!D88</f>
        <v/>
      </c>
      <c r="E88" s="86" t="str">
        <f>'Table-1'!E88</f>
        <v/>
      </c>
      <c r="F88" s="86" t="str">
        <f>'Table-1'!F88</f>
        <v/>
      </c>
      <c r="G88" s="10" t="str">
        <f>'Table-1'!G88</f>
        <v/>
      </c>
      <c r="H88" s="10" t="str">
        <f>'Table-1'!H88</f>
        <v/>
      </c>
      <c r="I88" s="10" t="str">
        <f>'Table-1'!I88</f>
        <v/>
      </c>
      <c r="J88" s="10" t="str">
        <f>'Table-1'!J88</f>
        <v/>
      </c>
    </row>
    <row r="89" spans="1:10" x14ac:dyDescent="0.3">
      <c r="A89" s="45" t="str">
        <f>'Table-1'!A89</f>
        <v/>
      </c>
      <c r="B89" s="86" t="str">
        <f>'Table-1'!B89</f>
        <v/>
      </c>
      <c r="C89" s="86" t="str">
        <f>'Table-1'!C89</f>
        <v/>
      </c>
      <c r="D89" s="86" t="str">
        <f>'Table-1'!D89</f>
        <v/>
      </c>
      <c r="E89" s="86" t="str">
        <f>'Table-1'!E89</f>
        <v/>
      </c>
      <c r="F89" s="86" t="str">
        <f>'Table-1'!F89</f>
        <v/>
      </c>
      <c r="G89" s="10" t="str">
        <f>'Table-1'!G89</f>
        <v/>
      </c>
      <c r="H89" s="10" t="str">
        <f>'Table-1'!H89</f>
        <v/>
      </c>
      <c r="I89" s="10" t="str">
        <f>'Table-1'!I89</f>
        <v/>
      </c>
      <c r="J89" s="10" t="str">
        <f>'Table-1'!J89</f>
        <v/>
      </c>
    </row>
    <row r="90" spans="1:10" x14ac:dyDescent="0.3">
      <c r="A90" s="45" t="str">
        <f>'Table-1'!A90</f>
        <v/>
      </c>
      <c r="B90" s="86" t="str">
        <f>'Table-1'!B90</f>
        <v/>
      </c>
      <c r="C90" s="86" t="str">
        <f>'Table-1'!C90</f>
        <v/>
      </c>
      <c r="D90" s="86" t="str">
        <f>'Table-1'!D90</f>
        <v/>
      </c>
      <c r="E90" s="86" t="str">
        <f>'Table-1'!E90</f>
        <v/>
      </c>
      <c r="F90" s="86" t="str">
        <f>'Table-1'!F90</f>
        <v/>
      </c>
      <c r="G90" s="10" t="str">
        <f>'Table-1'!G90</f>
        <v/>
      </c>
      <c r="H90" s="10" t="str">
        <f>'Table-1'!H90</f>
        <v/>
      </c>
      <c r="I90" s="10" t="str">
        <f>'Table-1'!I90</f>
        <v/>
      </c>
      <c r="J90" s="10" t="str">
        <f>'Table-1'!J90</f>
        <v/>
      </c>
    </row>
    <row r="91" spans="1:10" x14ac:dyDescent="0.3">
      <c r="A91" s="45" t="str">
        <f>'Table-1'!A91</f>
        <v/>
      </c>
      <c r="B91" s="86" t="str">
        <f>'Table-1'!B91</f>
        <v/>
      </c>
      <c r="C91" s="86" t="str">
        <f>'Table-1'!C91</f>
        <v/>
      </c>
      <c r="D91" s="86" t="str">
        <f>'Table-1'!D91</f>
        <v/>
      </c>
      <c r="E91" s="86" t="str">
        <f>'Table-1'!E91</f>
        <v/>
      </c>
      <c r="F91" s="86" t="str">
        <f>'Table-1'!F91</f>
        <v/>
      </c>
      <c r="G91" s="10" t="str">
        <f>'Table-1'!G91</f>
        <v/>
      </c>
      <c r="H91" s="10" t="str">
        <f>'Table-1'!H91</f>
        <v/>
      </c>
      <c r="I91" s="10" t="str">
        <f>'Table-1'!I91</f>
        <v/>
      </c>
      <c r="J91" s="10" t="str">
        <f>'Table-1'!J91</f>
        <v/>
      </c>
    </row>
    <row r="92" spans="1:10" x14ac:dyDescent="0.3">
      <c r="A92" s="45" t="str">
        <f>'Table-1'!A92</f>
        <v/>
      </c>
      <c r="B92" s="86" t="str">
        <f>'Table-1'!B92</f>
        <v/>
      </c>
      <c r="C92" s="86" t="str">
        <f>'Table-1'!C92</f>
        <v/>
      </c>
      <c r="D92" s="86" t="str">
        <f>'Table-1'!D92</f>
        <v/>
      </c>
      <c r="E92" s="86" t="str">
        <f>'Table-1'!E92</f>
        <v/>
      </c>
      <c r="F92" s="86" t="str">
        <f>'Table-1'!F92</f>
        <v/>
      </c>
      <c r="G92" s="10" t="str">
        <f>'Table-1'!G92</f>
        <v/>
      </c>
      <c r="H92" s="10" t="str">
        <f>'Table-1'!H92</f>
        <v/>
      </c>
      <c r="I92" s="10" t="str">
        <f>'Table-1'!I92</f>
        <v/>
      </c>
      <c r="J92" s="10" t="str">
        <f>'Table-1'!J92</f>
        <v/>
      </c>
    </row>
    <row r="93" spans="1:10" x14ac:dyDescent="0.3">
      <c r="A93" s="45" t="str">
        <f>'Table-1'!A93</f>
        <v/>
      </c>
      <c r="B93" s="86" t="str">
        <f>'Table-1'!B93</f>
        <v/>
      </c>
      <c r="C93" s="86" t="str">
        <f>'Table-1'!C93</f>
        <v/>
      </c>
      <c r="D93" s="86" t="str">
        <f>'Table-1'!D93</f>
        <v/>
      </c>
      <c r="E93" s="86" t="str">
        <f>'Table-1'!E93</f>
        <v/>
      </c>
      <c r="F93" s="86" t="str">
        <f>'Table-1'!F93</f>
        <v/>
      </c>
      <c r="G93" s="10" t="str">
        <f>'Table-1'!G93</f>
        <v/>
      </c>
      <c r="H93" s="10" t="str">
        <f>'Table-1'!H93</f>
        <v/>
      </c>
      <c r="I93" s="10" t="str">
        <f>'Table-1'!I93</f>
        <v/>
      </c>
      <c r="J93" s="10" t="str">
        <f>'Table-1'!J93</f>
        <v/>
      </c>
    </row>
    <row r="94" spans="1:10" x14ac:dyDescent="0.3">
      <c r="A94" s="45" t="str">
        <f>'Table-1'!A94</f>
        <v/>
      </c>
      <c r="B94" s="86" t="str">
        <f>'Table-1'!B94</f>
        <v/>
      </c>
      <c r="C94" s="86" t="str">
        <f>'Table-1'!C94</f>
        <v/>
      </c>
      <c r="D94" s="86" t="str">
        <f>'Table-1'!D94</f>
        <v/>
      </c>
      <c r="E94" s="86" t="str">
        <f>'Table-1'!E94</f>
        <v/>
      </c>
      <c r="F94" s="86" t="str">
        <f>'Table-1'!F94</f>
        <v/>
      </c>
      <c r="G94" s="10" t="str">
        <f>'Table-1'!G94</f>
        <v/>
      </c>
      <c r="H94" s="10" t="str">
        <f>'Table-1'!H94</f>
        <v/>
      </c>
      <c r="I94" s="10" t="str">
        <f>'Table-1'!I94</f>
        <v/>
      </c>
      <c r="J94" s="10" t="str">
        <f>'Table-1'!J94</f>
        <v/>
      </c>
    </row>
    <row r="95" spans="1:10" x14ac:dyDescent="0.3">
      <c r="A95" s="45" t="str">
        <f>'Table-1'!A95</f>
        <v/>
      </c>
      <c r="B95" s="86" t="str">
        <f>'Table-1'!B95</f>
        <v/>
      </c>
      <c r="C95" s="86" t="str">
        <f>'Table-1'!C95</f>
        <v/>
      </c>
      <c r="D95" s="86" t="str">
        <f>'Table-1'!D95</f>
        <v/>
      </c>
      <c r="E95" s="86" t="str">
        <f>'Table-1'!E95</f>
        <v/>
      </c>
      <c r="F95" s="86" t="str">
        <f>'Table-1'!F95</f>
        <v/>
      </c>
      <c r="G95" s="10" t="str">
        <f>'Table-1'!G95</f>
        <v/>
      </c>
      <c r="H95" s="10" t="str">
        <f>'Table-1'!H95</f>
        <v/>
      </c>
      <c r="I95" s="10" t="str">
        <f>'Table-1'!I95</f>
        <v/>
      </c>
      <c r="J95" s="10" t="str">
        <f>'Table-1'!J95</f>
        <v/>
      </c>
    </row>
    <row r="96" spans="1:10" x14ac:dyDescent="0.3">
      <c r="A96" s="45" t="str">
        <f>'Table-1'!A96</f>
        <v/>
      </c>
      <c r="B96" s="86" t="str">
        <f>'Table-1'!B96</f>
        <v/>
      </c>
      <c r="C96" s="86" t="str">
        <f>'Table-1'!C96</f>
        <v/>
      </c>
      <c r="D96" s="86" t="str">
        <f>'Table-1'!D96</f>
        <v/>
      </c>
      <c r="E96" s="86" t="str">
        <f>'Table-1'!E96</f>
        <v/>
      </c>
      <c r="F96" s="86" t="str">
        <f>'Table-1'!F96</f>
        <v/>
      </c>
      <c r="G96" s="10" t="str">
        <f>'Table-1'!G96</f>
        <v/>
      </c>
      <c r="H96" s="10" t="str">
        <f>'Table-1'!H96</f>
        <v/>
      </c>
      <c r="I96" s="10" t="str">
        <f>'Table-1'!I96</f>
        <v/>
      </c>
      <c r="J96" s="10" t="str">
        <f>'Table-1'!J96</f>
        <v/>
      </c>
    </row>
    <row r="97" spans="1:10" x14ac:dyDescent="0.3">
      <c r="A97" s="45" t="str">
        <f>'Table-1'!A97</f>
        <v/>
      </c>
      <c r="B97" s="86" t="str">
        <f>'Table-1'!B97</f>
        <v/>
      </c>
      <c r="C97" s="86" t="str">
        <f>'Table-1'!C97</f>
        <v/>
      </c>
      <c r="D97" s="86" t="str">
        <f>'Table-1'!D97</f>
        <v/>
      </c>
      <c r="E97" s="86" t="str">
        <f>'Table-1'!E97</f>
        <v/>
      </c>
      <c r="F97" s="86" t="str">
        <f>'Table-1'!F97</f>
        <v/>
      </c>
      <c r="G97" s="10" t="str">
        <f>'Table-1'!G97</f>
        <v/>
      </c>
      <c r="H97" s="10" t="str">
        <f>'Table-1'!H97</f>
        <v/>
      </c>
      <c r="I97" s="10" t="str">
        <f>'Table-1'!I97</f>
        <v/>
      </c>
      <c r="J97" s="10" t="str">
        <f>'Table-1'!J97</f>
        <v/>
      </c>
    </row>
    <row r="98" spans="1:10" x14ac:dyDescent="0.3">
      <c r="A98" s="4" t="str">
        <f>'Table-1'!A98</f>
        <v>STATE:</v>
      </c>
      <c r="B98" s="84">
        <f>'Table-1'!B98</f>
        <v>340</v>
      </c>
      <c r="C98" s="84">
        <f>'Table-1'!C98</f>
        <v>0</v>
      </c>
      <c r="D98" s="84">
        <f>'Table-1'!D98</f>
        <v>0</v>
      </c>
      <c r="E98" s="84">
        <f>'Table-1'!E98</f>
        <v>339</v>
      </c>
      <c r="F98" s="84">
        <f>'Table-1'!F98</f>
        <v>339</v>
      </c>
      <c r="G98" s="85">
        <f>'Table-1'!G98</f>
        <v>0</v>
      </c>
      <c r="H98" s="85">
        <f>'Table-1'!H98</f>
        <v>0</v>
      </c>
      <c r="I98" s="85">
        <f>'Table-1'!I98</f>
        <v>99.71</v>
      </c>
      <c r="J98" s="85">
        <f>'Table-1'!J98</f>
        <v>99.71</v>
      </c>
    </row>
    <row r="99" spans="1:10" x14ac:dyDescent="0.3">
      <c r="A99" s="117" t="s">
        <v>65</v>
      </c>
      <c r="B99" s="117"/>
      <c r="C99" s="117"/>
      <c r="D99" s="117"/>
      <c r="E99" s="117"/>
      <c r="F99" s="117"/>
      <c r="G99" s="117"/>
      <c r="H99" s="117"/>
      <c r="I99" s="117"/>
      <c r="J99" s="117"/>
    </row>
    <row r="100" spans="1:10" x14ac:dyDescent="0.3">
      <c r="A100" s="118" t="s">
        <v>49</v>
      </c>
      <c r="B100" s="118"/>
      <c r="C100" s="118"/>
      <c r="D100" s="118"/>
      <c r="E100" s="118"/>
      <c r="F100" s="118"/>
      <c r="G100" s="118"/>
      <c r="H100" s="118"/>
      <c r="I100" s="118"/>
      <c r="J100" s="118"/>
    </row>
    <row r="101" spans="1:10" s="44" customFormat="1" ht="3" customHeight="1" x14ac:dyDescent="0.3"/>
    <row r="102" spans="1:10" x14ac:dyDescent="0.3">
      <c r="A102" s="112" t="s">
        <v>142</v>
      </c>
      <c r="B102" s="112"/>
      <c r="C102" s="112"/>
      <c r="D102" s="112"/>
      <c r="E102" s="112"/>
      <c r="F102" s="112"/>
      <c r="G102" s="112"/>
      <c r="H102" s="112"/>
      <c r="I102" s="112"/>
      <c r="J102" s="112"/>
    </row>
    <row r="103" spans="1:10" x14ac:dyDescent="0.3">
      <c r="A103" s="57" t="s">
        <v>6</v>
      </c>
      <c r="B103" s="109" t="str">
        <f>'Table-1'!M3</f>
        <v>GUJARAT(24)</v>
      </c>
      <c r="C103" s="114"/>
      <c r="D103" s="53" t="s">
        <v>1</v>
      </c>
      <c r="E103" s="52" t="str">
        <f>'Table-1'!P3</f>
        <v>2023-24</v>
      </c>
      <c r="F103" s="53" t="s">
        <v>47</v>
      </c>
      <c r="G103" s="52" t="str">
        <f>'Table-1'!R3</f>
        <v>SUMMER(5)</v>
      </c>
      <c r="H103" s="53" t="s">
        <v>3</v>
      </c>
      <c r="I103" s="114" t="str">
        <f>'Table-1'!T3</f>
        <v>STATE(2)</v>
      </c>
      <c r="J103" s="114"/>
    </row>
    <row r="104" spans="1:10" x14ac:dyDescent="0.3">
      <c r="A104" s="102" t="s">
        <v>63</v>
      </c>
      <c r="B104" s="102" t="s">
        <v>155</v>
      </c>
      <c r="C104" s="101" t="s">
        <v>156</v>
      </c>
      <c r="D104" s="101"/>
      <c r="E104" s="101"/>
      <c r="F104" s="101"/>
      <c r="G104" s="113" t="s">
        <v>64</v>
      </c>
      <c r="H104" s="113"/>
      <c r="I104" s="113"/>
      <c r="J104" s="113"/>
    </row>
    <row r="105" spans="1:10" x14ac:dyDescent="0.3">
      <c r="A105" s="104"/>
      <c r="B105" s="104"/>
      <c r="C105" s="107" t="s">
        <v>152</v>
      </c>
      <c r="D105" s="107" t="s">
        <v>153</v>
      </c>
      <c r="E105" s="107" t="s">
        <v>154</v>
      </c>
      <c r="F105" s="115" t="s">
        <v>23</v>
      </c>
      <c r="G105" s="107" t="s">
        <v>152</v>
      </c>
      <c r="H105" s="107" t="s">
        <v>153</v>
      </c>
      <c r="I105" s="107" t="s">
        <v>154</v>
      </c>
      <c r="J105" s="115" t="s">
        <v>23</v>
      </c>
    </row>
    <row r="106" spans="1:10" x14ac:dyDescent="0.3">
      <c r="A106" s="104"/>
      <c r="B106" s="104"/>
      <c r="C106" s="107"/>
      <c r="D106" s="107"/>
      <c r="E106" s="107"/>
      <c r="F106" s="115"/>
      <c r="G106" s="107"/>
      <c r="H106" s="107"/>
      <c r="I106" s="107"/>
      <c r="J106" s="115"/>
    </row>
    <row r="107" spans="1:10" x14ac:dyDescent="0.3">
      <c r="A107" s="104"/>
      <c r="B107" s="104"/>
      <c r="C107" s="107"/>
      <c r="D107" s="107"/>
      <c r="E107" s="107"/>
      <c r="F107" s="115"/>
      <c r="G107" s="107"/>
      <c r="H107" s="107"/>
      <c r="I107" s="107"/>
      <c r="J107" s="115"/>
    </row>
    <row r="108" spans="1:10" x14ac:dyDescent="0.3">
      <c r="A108" s="104"/>
      <c r="B108" s="104"/>
      <c r="C108" s="107"/>
      <c r="D108" s="107"/>
      <c r="E108" s="107"/>
      <c r="F108" s="115"/>
      <c r="G108" s="107"/>
      <c r="H108" s="107"/>
      <c r="I108" s="107"/>
      <c r="J108" s="115"/>
    </row>
    <row r="109" spans="1:10" x14ac:dyDescent="0.3">
      <c r="A109" s="103"/>
      <c r="B109" s="103"/>
      <c r="C109" s="108"/>
      <c r="D109" s="108"/>
      <c r="E109" s="108"/>
      <c r="F109" s="116"/>
      <c r="G109" s="108"/>
      <c r="H109" s="108"/>
      <c r="I109" s="108"/>
      <c r="J109" s="116"/>
    </row>
    <row r="110" spans="1:10" x14ac:dyDescent="0.3">
      <c r="A110" s="4">
        <v>1</v>
      </c>
      <c r="B110" s="4">
        <v>2</v>
      </c>
      <c r="C110" s="4">
        <v>3</v>
      </c>
      <c r="D110" s="4">
        <v>4</v>
      </c>
      <c r="E110" s="4">
        <v>5</v>
      </c>
      <c r="F110" s="4">
        <v>7</v>
      </c>
      <c r="G110" s="4">
        <v>8</v>
      </c>
      <c r="H110" s="4">
        <v>9</v>
      </c>
      <c r="I110" s="4">
        <v>10</v>
      </c>
      <c r="J110" s="4">
        <v>11</v>
      </c>
    </row>
    <row r="111" spans="1:10" x14ac:dyDescent="0.3">
      <c r="A111" s="45">
        <f>'Table-1'!L11</f>
        <v>1</v>
      </c>
      <c r="B111" s="86">
        <f>'Table-1'!M11</f>
        <v>17</v>
      </c>
      <c r="C111" s="86">
        <f>'Table-1'!N11</f>
        <v>0</v>
      </c>
      <c r="D111" s="86">
        <f>'Table-1'!O11</f>
        <v>0</v>
      </c>
      <c r="E111" s="86">
        <f>'Table-1'!P11</f>
        <v>17</v>
      </c>
      <c r="F111" s="86">
        <f>'Table-1'!Q11</f>
        <v>17</v>
      </c>
      <c r="G111" s="10">
        <f>'Table-1'!R11</f>
        <v>0</v>
      </c>
      <c r="H111" s="10">
        <f>'Table-1'!S11</f>
        <v>0</v>
      </c>
      <c r="I111" s="10">
        <f>'Table-1'!T11</f>
        <v>100</v>
      </c>
      <c r="J111" s="10">
        <f>'Table-1'!U11</f>
        <v>100</v>
      </c>
    </row>
    <row r="112" spans="1:10" x14ac:dyDescent="0.3">
      <c r="A112" s="45">
        <f>'Table-1'!L12</f>
        <v>2</v>
      </c>
      <c r="B112" s="86">
        <f>'Table-1'!M12</f>
        <v>33</v>
      </c>
      <c r="C112" s="86">
        <f>'Table-1'!N12</f>
        <v>0</v>
      </c>
      <c r="D112" s="86">
        <f>'Table-1'!O12</f>
        <v>0</v>
      </c>
      <c r="E112" s="86">
        <f>'Table-1'!P12</f>
        <v>33</v>
      </c>
      <c r="F112" s="86">
        <f>'Table-1'!Q12</f>
        <v>33</v>
      </c>
      <c r="G112" s="10">
        <f>'Table-1'!R12</f>
        <v>0</v>
      </c>
      <c r="H112" s="10">
        <f>'Table-1'!S12</f>
        <v>0</v>
      </c>
      <c r="I112" s="10">
        <f>'Table-1'!T12</f>
        <v>100</v>
      </c>
      <c r="J112" s="10">
        <f>'Table-1'!U12</f>
        <v>100</v>
      </c>
    </row>
    <row r="113" spans="1:10" x14ac:dyDescent="0.3">
      <c r="A113" s="45">
        <f>'Table-1'!L13</f>
        <v>3</v>
      </c>
      <c r="B113" s="86">
        <f>'Table-1'!M13</f>
        <v>18</v>
      </c>
      <c r="C113" s="86">
        <f>'Table-1'!N13</f>
        <v>0</v>
      </c>
      <c r="D113" s="86">
        <f>'Table-1'!O13</f>
        <v>0</v>
      </c>
      <c r="E113" s="86">
        <f>'Table-1'!P13</f>
        <v>18</v>
      </c>
      <c r="F113" s="86">
        <f>'Table-1'!Q13</f>
        <v>18</v>
      </c>
      <c r="G113" s="10">
        <f>'Table-1'!R13</f>
        <v>0</v>
      </c>
      <c r="H113" s="10">
        <f>'Table-1'!S13</f>
        <v>0</v>
      </c>
      <c r="I113" s="10">
        <f>'Table-1'!T13</f>
        <v>100</v>
      </c>
      <c r="J113" s="10">
        <f>'Table-1'!U13</f>
        <v>100</v>
      </c>
    </row>
    <row r="114" spans="1:10" x14ac:dyDescent="0.3">
      <c r="A114" s="45">
        <f>'Table-1'!L14</f>
        <v>4</v>
      </c>
      <c r="B114" s="86">
        <f>'Table-1'!M14</f>
        <v>14</v>
      </c>
      <c r="C114" s="86">
        <f>'Table-1'!N14</f>
        <v>0</v>
      </c>
      <c r="D114" s="86">
        <f>'Table-1'!O14</f>
        <v>0</v>
      </c>
      <c r="E114" s="86">
        <f>'Table-1'!P14</f>
        <v>14</v>
      </c>
      <c r="F114" s="86">
        <f>'Table-1'!Q14</f>
        <v>14</v>
      </c>
      <c r="G114" s="10">
        <f>'Table-1'!R14</f>
        <v>0</v>
      </c>
      <c r="H114" s="10">
        <f>'Table-1'!S14</f>
        <v>0</v>
      </c>
      <c r="I114" s="10">
        <f>'Table-1'!T14</f>
        <v>100</v>
      </c>
      <c r="J114" s="10">
        <f>'Table-1'!U14</f>
        <v>100</v>
      </c>
    </row>
    <row r="115" spans="1:10" x14ac:dyDescent="0.3">
      <c r="A115" s="45">
        <f>'Table-1'!L15</f>
        <v>5</v>
      </c>
      <c r="B115" s="86">
        <f>'Table-1'!M15</f>
        <v>10</v>
      </c>
      <c r="C115" s="86">
        <f>'Table-1'!N15</f>
        <v>0</v>
      </c>
      <c r="D115" s="86">
        <f>'Table-1'!O15</f>
        <v>0</v>
      </c>
      <c r="E115" s="86">
        <f>'Table-1'!P15</f>
        <v>10</v>
      </c>
      <c r="F115" s="86">
        <f>'Table-1'!Q15</f>
        <v>10</v>
      </c>
      <c r="G115" s="10">
        <f>'Table-1'!R15</f>
        <v>0</v>
      </c>
      <c r="H115" s="10">
        <f>'Table-1'!S15</f>
        <v>0</v>
      </c>
      <c r="I115" s="10">
        <f>'Table-1'!T15</f>
        <v>100</v>
      </c>
      <c r="J115" s="10">
        <f>'Table-1'!U15</f>
        <v>100</v>
      </c>
    </row>
    <row r="116" spans="1:10" x14ac:dyDescent="0.3">
      <c r="A116" s="45">
        <f>'Table-1'!L16</f>
        <v>6</v>
      </c>
      <c r="B116" s="86">
        <f>'Table-1'!M16</f>
        <v>8</v>
      </c>
      <c r="C116" s="86">
        <f>'Table-1'!N16</f>
        <v>0</v>
      </c>
      <c r="D116" s="86">
        <f>'Table-1'!O16</f>
        <v>0</v>
      </c>
      <c r="E116" s="86">
        <f>'Table-1'!P16</f>
        <v>8</v>
      </c>
      <c r="F116" s="86">
        <f>'Table-1'!Q16</f>
        <v>8</v>
      </c>
      <c r="G116" s="10">
        <f>'Table-1'!R16</f>
        <v>0</v>
      </c>
      <c r="H116" s="10">
        <f>'Table-1'!S16</f>
        <v>0</v>
      </c>
      <c r="I116" s="10">
        <f>'Table-1'!T16</f>
        <v>100</v>
      </c>
      <c r="J116" s="10">
        <f>'Table-1'!U16</f>
        <v>100</v>
      </c>
    </row>
    <row r="117" spans="1:10" x14ac:dyDescent="0.3">
      <c r="A117" s="45">
        <f>'Table-1'!L17</f>
        <v>7</v>
      </c>
      <c r="B117" s="86">
        <f>'Table-1'!M17</f>
        <v>16</v>
      </c>
      <c r="C117" s="86">
        <f>'Table-1'!N17</f>
        <v>0</v>
      </c>
      <c r="D117" s="86">
        <f>'Table-1'!O17</f>
        <v>0</v>
      </c>
      <c r="E117" s="86">
        <f>'Table-1'!P17</f>
        <v>16</v>
      </c>
      <c r="F117" s="86">
        <f>'Table-1'!Q17</f>
        <v>16</v>
      </c>
      <c r="G117" s="10">
        <f>'Table-1'!R17</f>
        <v>0</v>
      </c>
      <c r="H117" s="10">
        <f>'Table-1'!S17</f>
        <v>0</v>
      </c>
      <c r="I117" s="10">
        <f>'Table-1'!T17</f>
        <v>100</v>
      </c>
      <c r="J117" s="10">
        <f>'Table-1'!U17</f>
        <v>100</v>
      </c>
    </row>
    <row r="118" spans="1:10" x14ac:dyDescent="0.3">
      <c r="A118" s="45">
        <f>'Table-1'!L18</f>
        <v>8</v>
      </c>
      <c r="B118" s="86">
        <f>'Table-1'!M18</f>
        <v>20</v>
      </c>
      <c r="C118" s="86">
        <f>'Table-1'!N18</f>
        <v>0</v>
      </c>
      <c r="D118" s="86">
        <f>'Table-1'!O18</f>
        <v>0</v>
      </c>
      <c r="E118" s="86">
        <f>'Table-1'!P18</f>
        <v>20</v>
      </c>
      <c r="F118" s="86">
        <f>'Table-1'!Q18</f>
        <v>20</v>
      </c>
      <c r="G118" s="10">
        <f>'Table-1'!R18</f>
        <v>0</v>
      </c>
      <c r="H118" s="10">
        <f>'Table-1'!S18</f>
        <v>0</v>
      </c>
      <c r="I118" s="10">
        <f>'Table-1'!T18</f>
        <v>100</v>
      </c>
      <c r="J118" s="10">
        <f>'Table-1'!U18</f>
        <v>100</v>
      </c>
    </row>
    <row r="119" spans="1:10" x14ac:dyDescent="0.3">
      <c r="A119" s="45">
        <f>'Table-1'!L19</f>
        <v>9</v>
      </c>
      <c r="B119" s="86">
        <f>'Table-1'!M19</f>
        <v>16</v>
      </c>
      <c r="C119" s="86">
        <f>'Table-1'!N19</f>
        <v>0</v>
      </c>
      <c r="D119" s="86">
        <f>'Table-1'!O19</f>
        <v>0</v>
      </c>
      <c r="E119" s="86">
        <f>'Table-1'!P19</f>
        <v>16</v>
      </c>
      <c r="F119" s="86">
        <f>'Table-1'!Q19</f>
        <v>16</v>
      </c>
      <c r="G119" s="10">
        <f>'Table-1'!R19</f>
        <v>0</v>
      </c>
      <c r="H119" s="10">
        <f>'Table-1'!S19</f>
        <v>0</v>
      </c>
      <c r="I119" s="10">
        <f>'Table-1'!T19</f>
        <v>100</v>
      </c>
      <c r="J119" s="10">
        <f>'Table-1'!U19</f>
        <v>100</v>
      </c>
    </row>
    <row r="120" spans="1:10" x14ac:dyDescent="0.3">
      <c r="A120" s="45">
        <f>'Table-1'!L20</f>
        <v>10</v>
      </c>
      <c r="B120" s="86">
        <f>'Table-1'!M20</f>
        <v>10</v>
      </c>
      <c r="C120" s="86">
        <f>'Table-1'!N20</f>
        <v>0</v>
      </c>
      <c r="D120" s="86">
        <f>'Table-1'!O20</f>
        <v>0</v>
      </c>
      <c r="E120" s="86">
        <f>'Table-1'!P20</f>
        <v>10</v>
      </c>
      <c r="F120" s="86">
        <f>'Table-1'!Q20</f>
        <v>10</v>
      </c>
      <c r="G120" s="10">
        <f>'Table-1'!R20</f>
        <v>0</v>
      </c>
      <c r="H120" s="10">
        <f>'Table-1'!S20</f>
        <v>0</v>
      </c>
      <c r="I120" s="10">
        <f>'Table-1'!T20</f>
        <v>100</v>
      </c>
      <c r="J120" s="10">
        <f>'Table-1'!U20</f>
        <v>100</v>
      </c>
    </row>
    <row r="121" spans="1:10" x14ac:dyDescent="0.3">
      <c r="A121" s="45">
        <f>'Table-1'!L21</f>
        <v>11</v>
      </c>
      <c r="B121" s="86">
        <f>'Table-1'!M21</f>
        <v>5</v>
      </c>
      <c r="C121" s="86">
        <f>'Table-1'!N21</f>
        <v>0</v>
      </c>
      <c r="D121" s="86">
        <f>'Table-1'!O21</f>
        <v>0</v>
      </c>
      <c r="E121" s="86">
        <f>'Table-1'!P21</f>
        <v>5</v>
      </c>
      <c r="F121" s="86">
        <f>'Table-1'!Q21</f>
        <v>5</v>
      </c>
      <c r="G121" s="10">
        <f>'Table-1'!R21</f>
        <v>0</v>
      </c>
      <c r="H121" s="10">
        <f>'Table-1'!S21</f>
        <v>0</v>
      </c>
      <c r="I121" s="10">
        <f>'Table-1'!T21</f>
        <v>100</v>
      </c>
      <c r="J121" s="10">
        <f>'Table-1'!U21</f>
        <v>100</v>
      </c>
    </row>
    <row r="122" spans="1:10" x14ac:dyDescent="0.3">
      <c r="A122" s="45">
        <f>'Table-1'!L22</f>
        <v>12</v>
      </c>
      <c r="B122" s="86">
        <f>'Table-1'!M22</f>
        <v>14</v>
      </c>
      <c r="C122" s="86">
        <f>'Table-1'!N22</f>
        <v>0</v>
      </c>
      <c r="D122" s="86">
        <f>'Table-1'!O22</f>
        <v>0</v>
      </c>
      <c r="E122" s="86">
        <f>'Table-1'!P22</f>
        <v>14</v>
      </c>
      <c r="F122" s="86">
        <f>'Table-1'!Q22</f>
        <v>14</v>
      </c>
      <c r="G122" s="10">
        <f>'Table-1'!R22</f>
        <v>0</v>
      </c>
      <c r="H122" s="10">
        <f>'Table-1'!S22</f>
        <v>0</v>
      </c>
      <c r="I122" s="10">
        <f>'Table-1'!T22</f>
        <v>100</v>
      </c>
      <c r="J122" s="10">
        <f>'Table-1'!U22</f>
        <v>100</v>
      </c>
    </row>
    <row r="123" spans="1:10" x14ac:dyDescent="0.3">
      <c r="A123" s="45">
        <f>'Table-1'!L23</f>
        <v>13</v>
      </c>
      <c r="B123" s="86">
        <f>'Table-1'!M23</f>
        <v>14</v>
      </c>
      <c r="C123" s="86">
        <f>'Table-1'!N23</f>
        <v>0</v>
      </c>
      <c r="D123" s="86">
        <f>'Table-1'!O23</f>
        <v>0</v>
      </c>
      <c r="E123" s="86">
        <f>'Table-1'!P23</f>
        <v>14</v>
      </c>
      <c r="F123" s="86">
        <f>'Table-1'!Q23</f>
        <v>14</v>
      </c>
      <c r="G123" s="10">
        <f>'Table-1'!R23</f>
        <v>0</v>
      </c>
      <c r="H123" s="10">
        <f>'Table-1'!S23</f>
        <v>0</v>
      </c>
      <c r="I123" s="10">
        <f>'Table-1'!T23</f>
        <v>100</v>
      </c>
      <c r="J123" s="10">
        <f>'Table-1'!U23</f>
        <v>100</v>
      </c>
    </row>
    <row r="124" spans="1:10" x14ac:dyDescent="0.3">
      <c r="A124" s="45">
        <f>'Table-1'!L24</f>
        <v>14</v>
      </c>
      <c r="B124" s="86">
        <f>'Table-1'!M24</f>
        <v>11</v>
      </c>
      <c r="C124" s="86">
        <f>'Table-1'!N24</f>
        <v>0</v>
      </c>
      <c r="D124" s="86">
        <f>'Table-1'!O24</f>
        <v>0</v>
      </c>
      <c r="E124" s="86">
        <f>'Table-1'!P24</f>
        <v>11</v>
      </c>
      <c r="F124" s="86">
        <f>'Table-1'!Q24</f>
        <v>11</v>
      </c>
      <c r="G124" s="10">
        <f>'Table-1'!R24</f>
        <v>0</v>
      </c>
      <c r="H124" s="10">
        <f>'Table-1'!S24</f>
        <v>0</v>
      </c>
      <c r="I124" s="10">
        <f>'Table-1'!T24</f>
        <v>100</v>
      </c>
      <c r="J124" s="10">
        <f>'Table-1'!U24</f>
        <v>100</v>
      </c>
    </row>
    <row r="125" spans="1:10" x14ac:dyDescent="0.3">
      <c r="A125" s="45">
        <f>'Table-1'!L25</f>
        <v>15</v>
      </c>
      <c r="B125" s="86">
        <f>'Table-1'!M25</f>
        <v>12</v>
      </c>
      <c r="C125" s="86">
        <f>'Table-1'!N25</f>
        <v>0</v>
      </c>
      <c r="D125" s="86">
        <f>'Table-1'!O25</f>
        <v>0</v>
      </c>
      <c r="E125" s="86">
        <f>'Table-1'!P25</f>
        <v>12</v>
      </c>
      <c r="F125" s="86">
        <f>'Table-1'!Q25</f>
        <v>12</v>
      </c>
      <c r="G125" s="10">
        <f>'Table-1'!R25</f>
        <v>0</v>
      </c>
      <c r="H125" s="10">
        <f>'Table-1'!S25</f>
        <v>0</v>
      </c>
      <c r="I125" s="10">
        <f>'Table-1'!T25</f>
        <v>100</v>
      </c>
      <c r="J125" s="10">
        <f>'Table-1'!U25</f>
        <v>100</v>
      </c>
    </row>
    <row r="126" spans="1:10" x14ac:dyDescent="0.3">
      <c r="A126" s="45">
        <f>'Table-1'!L26</f>
        <v>16</v>
      </c>
      <c r="B126" s="86">
        <f>'Table-1'!M26</f>
        <v>12</v>
      </c>
      <c r="C126" s="86">
        <f>'Table-1'!N26</f>
        <v>0</v>
      </c>
      <c r="D126" s="86">
        <f>'Table-1'!O26</f>
        <v>0</v>
      </c>
      <c r="E126" s="86">
        <f>'Table-1'!P26</f>
        <v>12</v>
      </c>
      <c r="F126" s="86">
        <f>'Table-1'!Q26</f>
        <v>12</v>
      </c>
      <c r="G126" s="10">
        <f>'Table-1'!R26</f>
        <v>0</v>
      </c>
      <c r="H126" s="10">
        <f>'Table-1'!S26</f>
        <v>0</v>
      </c>
      <c r="I126" s="10">
        <f>'Table-1'!T26</f>
        <v>100</v>
      </c>
      <c r="J126" s="10">
        <f>'Table-1'!U26</f>
        <v>100</v>
      </c>
    </row>
    <row r="127" spans="1:10" x14ac:dyDescent="0.3">
      <c r="A127" s="45">
        <f>'Table-1'!L27</f>
        <v>17</v>
      </c>
      <c r="B127" s="86">
        <f>'Table-1'!M27</f>
        <v>6</v>
      </c>
      <c r="C127" s="86">
        <f>'Table-1'!N27</f>
        <v>0</v>
      </c>
      <c r="D127" s="86">
        <f>'Table-1'!O27</f>
        <v>0</v>
      </c>
      <c r="E127" s="86">
        <f>'Table-1'!P27</f>
        <v>6</v>
      </c>
      <c r="F127" s="86">
        <f>'Table-1'!Q27</f>
        <v>6</v>
      </c>
      <c r="G127" s="10">
        <f>'Table-1'!R27</f>
        <v>0</v>
      </c>
      <c r="H127" s="10">
        <f>'Table-1'!S27</f>
        <v>0</v>
      </c>
      <c r="I127" s="10">
        <f>'Table-1'!T27</f>
        <v>100</v>
      </c>
      <c r="J127" s="10">
        <f>'Table-1'!U27</f>
        <v>100</v>
      </c>
    </row>
    <row r="128" spans="1:10" x14ac:dyDescent="0.3">
      <c r="A128" s="45">
        <f>'Table-1'!L28</f>
        <v>18</v>
      </c>
      <c r="B128" s="86">
        <f>'Table-1'!M28</f>
        <v>12</v>
      </c>
      <c r="C128" s="86">
        <f>'Table-1'!N28</f>
        <v>0</v>
      </c>
      <c r="D128" s="86">
        <f>'Table-1'!O28</f>
        <v>0</v>
      </c>
      <c r="E128" s="86">
        <f>'Table-1'!P28</f>
        <v>12</v>
      </c>
      <c r="F128" s="86">
        <f>'Table-1'!Q28</f>
        <v>12</v>
      </c>
      <c r="G128" s="10">
        <f>'Table-1'!R28</f>
        <v>0</v>
      </c>
      <c r="H128" s="10">
        <f>'Table-1'!S28</f>
        <v>0</v>
      </c>
      <c r="I128" s="10">
        <f>'Table-1'!T28</f>
        <v>100</v>
      </c>
      <c r="J128" s="10">
        <f>'Table-1'!U28</f>
        <v>100</v>
      </c>
    </row>
    <row r="129" spans="1:10" x14ac:dyDescent="0.3">
      <c r="A129" s="45">
        <f>'Table-1'!L29</f>
        <v>19</v>
      </c>
      <c r="B129" s="86">
        <f>'Table-1'!M29</f>
        <v>10</v>
      </c>
      <c r="C129" s="86">
        <f>'Table-1'!N29</f>
        <v>0</v>
      </c>
      <c r="D129" s="86">
        <f>'Table-1'!O29</f>
        <v>0</v>
      </c>
      <c r="E129" s="86">
        <f>'Table-1'!P29</f>
        <v>10</v>
      </c>
      <c r="F129" s="86">
        <f>'Table-1'!Q29</f>
        <v>10</v>
      </c>
      <c r="G129" s="10">
        <f>'Table-1'!R29</f>
        <v>0</v>
      </c>
      <c r="H129" s="10">
        <f>'Table-1'!S29</f>
        <v>0</v>
      </c>
      <c r="I129" s="10">
        <f>'Table-1'!T29</f>
        <v>100</v>
      </c>
      <c r="J129" s="10">
        <f>'Table-1'!U29</f>
        <v>100</v>
      </c>
    </row>
    <row r="130" spans="1:10" x14ac:dyDescent="0.3">
      <c r="A130" s="45">
        <f>'Table-1'!L30</f>
        <v>20</v>
      </c>
      <c r="B130" s="86">
        <f>'Table-1'!M30</f>
        <v>4</v>
      </c>
      <c r="C130" s="86">
        <f>'Table-1'!N30</f>
        <v>0</v>
      </c>
      <c r="D130" s="86">
        <f>'Table-1'!O30</f>
        <v>0</v>
      </c>
      <c r="E130" s="86">
        <f>'Table-1'!P30</f>
        <v>4</v>
      </c>
      <c r="F130" s="86">
        <f>'Table-1'!Q30</f>
        <v>4</v>
      </c>
      <c r="G130" s="10">
        <f>'Table-1'!R30</f>
        <v>0</v>
      </c>
      <c r="H130" s="10">
        <f>'Table-1'!S30</f>
        <v>0</v>
      </c>
      <c r="I130" s="10">
        <f>'Table-1'!T30</f>
        <v>100</v>
      </c>
      <c r="J130" s="10">
        <f>'Table-1'!U30</f>
        <v>100</v>
      </c>
    </row>
    <row r="131" spans="1:10" x14ac:dyDescent="0.3">
      <c r="A131" s="45">
        <f>'Table-1'!L31</f>
        <v>21</v>
      </c>
      <c r="B131" s="86">
        <f>'Table-1'!M31</f>
        <v>8</v>
      </c>
      <c r="C131" s="86">
        <f>'Table-1'!N31</f>
        <v>0</v>
      </c>
      <c r="D131" s="86">
        <f>'Table-1'!O31</f>
        <v>0</v>
      </c>
      <c r="E131" s="86">
        <f>'Table-1'!P31</f>
        <v>8</v>
      </c>
      <c r="F131" s="86">
        <f>'Table-1'!Q31</f>
        <v>8</v>
      </c>
      <c r="G131" s="10">
        <f>'Table-1'!R31</f>
        <v>0</v>
      </c>
      <c r="H131" s="10">
        <f>'Table-1'!S31</f>
        <v>0</v>
      </c>
      <c r="I131" s="10">
        <f>'Table-1'!T31</f>
        <v>100</v>
      </c>
      <c r="J131" s="10">
        <f>'Table-1'!U31</f>
        <v>100</v>
      </c>
    </row>
    <row r="132" spans="1:10" x14ac:dyDescent="0.3">
      <c r="A132" s="45">
        <f>'Table-1'!L32</f>
        <v>22</v>
      </c>
      <c r="B132" s="86">
        <f>'Table-1'!M32</f>
        <v>6</v>
      </c>
      <c r="C132" s="86">
        <f>'Table-1'!N32</f>
        <v>0</v>
      </c>
      <c r="D132" s="86">
        <f>'Table-1'!O32</f>
        <v>0</v>
      </c>
      <c r="E132" s="86">
        <f>'Table-1'!P32</f>
        <v>6</v>
      </c>
      <c r="F132" s="86">
        <f>'Table-1'!Q32</f>
        <v>6</v>
      </c>
      <c r="G132" s="10">
        <f>'Table-1'!R32</f>
        <v>0</v>
      </c>
      <c r="H132" s="10">
        <f>'Table-1'!S32</f>
        <v>0</v>
      </c>
      <c r="I132" s="10">
        <f>'Table-1'!T32</f>
        <v>100</v>
      </c>
      <c r="J132" s="10">
        <f>'Table-1'!U32</f>
        <v>100</v>
      </c>
    </row>
    <row r="133" spans="1:10" x14ac:dyDescent="0.3">
      <c r="A133" s="45">
        <f>'Table-1'!L33</f>
        <v>23</v>
      </c>
      <c r="B133" s="86">
        <f>'Table-1'!M33</f>
        <v>2</v>
      </c>
      <c r="C133" s="86">
        <f>'Table-1'!N33</f>
        <v>0</v>
      </c>
      <c r="D133" s="86">
        <f>'Table-1'!O33</f>
        <v>0</v>
      </c>
      <c r="E133" s="86">
        <f>'Table-1'!P33</f>
        <v>2</v>
      </c>
      <c r="F133" s="86">
        <f>'Table-1'!Q33</f>
        <v>2</v>
      </c>
      <c r="G133" s="10">
        <f>'Table-1'!R33</f>
        <v>0</v>
      </c>
      <c r="H133" s="10">
        <f>'Table-1'!S33</f>
        <v>0</v>
      </c>
      <c r="I133" s="10">
        <f>'Table-1'!T33</f>
        <v>100</v>
      </c>
      <c r="J133" s="10">
        <f>'Table-1'!U33</f>
        <v>100</v>
      </c>
    </row>
    <row r="134" spans="1:10" x14ac:dyDescent="0.3">
      <c r="A134" s="45">
        <f>'Table-1'!L34</f>
        <v>24</v>
      </c>
      <c r="B134" s="86">
        <f>'Table-1'!M34</f>
        <v>2</v>
      </c>
      <c r="C134" s="86">
        <f>'Table-1'!N34</f>
        <v>0</v>
      </c>
      <c r="D134" s="86">
        <f>'Table-1'!O34</f>
        <v>0</v>
      </c>
      <c r="E134" s="86">
        <f>'Table-1'!P34</f>
        <v>2</v>
      </c>
      <c r="F134" s="86">
        <f>'Table-1'!Q34</f>
        <v>2</v>
      </c>
      <c r="G134" s="10">
        <f>'Table-1'!R34</f>
        <v>0</v>
      </c>
      <c r="H134" s="10">
        <f>'Table-1'!S34</f>
        <v>0</v>
      </c>
      <c r="I134" s="10">
        <f>'Table-1'!T34</f>
        <v>100</v>
      </c>
      <c r="J134" s="10">
        <f>'Table-1'!U34</f>
        <v>100</v>
      </c>
    </row>
    <row r="135" spans="1:10" x14ac:dyDescent="0.3">
      <c r="A135" s="45">
        <f>'Table-1'!L35</f>
        <v>25</v>
      </c>
      <c r="B135" s="86">
        <f>'Table-1'!M35</f>
        <v>4</v>
      </c>
      <c r="C135" s="86">
        <f>'Table-1'!N35</f>
        <v>0</v>
      </c>
      <c r="D135" s="86">
        <f>'Table-1'!O35</f>
        <v>0</v>
      </c>
      <c r="E135" s="86">
        <f>'Table-1'!P35</f>
        <v>4</v>
      </c>
      <c r="F135" s="86">
        <f>'Table-1'!Q35</f>
        <v>4</v>
      </c>
      <c r="G135" s="10">
        <f>'Table-1'!R35</f>
        <v>0</v>
      </c>
      <c r="H135" s="10">
        <f>'Table-1'!S35</f>
        <v>0</v>
      </c>
      <c r="I135" s="10">
        <f>'Table-1'!T35</f>
        <v>100</v>
      </c>
      <c r="J135" s="10">
        <f>'Table-1'!U35</f>
        <v>100</v>
      </c>
    </row>
    <row r="136" spans="1:10" x14ac:dyDescent="0.3">
      <c r="A136" s="45">
        <f>'Table-1'!L36</f>
        <v>26</v>
      </c>
      <c r="B136" s="86">
        <f>'Table-1'!M36</f>
        <v>4</v>
      </c>
      <c r="C136" s="86">
        <f>'Table-1'!N36</f>
        <v>0</v>
      </c>
      <c r="D136" s="86">
        <f>'Table-1'!O36</f>
        <v>0</v>
      </c>
      <c r="E136" s="86">
        <f>'Table-1'!P36</f>
        <v>4</v>
      </c>
      <c r="F136" s="86">
        <f>'Table-1'!Q36</f>
        <v>4</v>
      </c>
      <c r="G136" s="10">
        <f>'Table-1'!R36</f>
        <v>0</v>
      </c>
      <c r="H136" s="10">
        <f>'Table-1'!S36</f>
        <v>0</v>
      </c>
      <c r="I136" s="10">
        <f>'Table-1'!T36</f>
        <v>100</v>
      </c>
      <c r="J136" s="10">
        <f>'Table-1'!U36</f>
        <v>100</v>
      </c>
    </row>
    <row r="137" spans="1:10" x14ac:dyDescent="0.3">
      <c r="A137" s="45">
        <f>'Table-1'!L37</f>
        <v>27</v>
      </c>
      <c r="B137" s="86">
        <f>'Table-1'!M37</f>
        <v>8</v>
      </c>
      <c r="C137" s="86">
        <f>'Table-1'!N37</f>
        <v>0</v>
      </c>
      <c r="D137" s="86">
        <f>'Table-1'!O37</f>
        <v>0</v>
      </c>
      <c r="E137" s="86">
        <f>'Table-1'!P37</f>
        <v>7</v>
      </c>
      <c r="F137" s="86">
        <f>'Table-1'!Q37</f>
        <v>7</v>
      </c>
      <c r="G137" s="10">
        <f>'Table-1'!R37</f>
        <v>0</v>
      </c>
      <c r="H137" s="10">
        <f>'Table-1'!S37</f>
        <v>0</v>
      </c>
      <c r="I137" s="10">
        <f>'Table-1'!T37</f>
        <v>87.5</v>
      </c>
      <c r="J137" s="10">
        <f>'Table-1'!U37</f>
        <v>87.5</v>
      </c>
    </row>
    <row r="138" spans="1:10" x14ac:dyDescent="0.3">
      <c r="A138" s="45">
        <f>'Table-1'!L38</f>
        <v>28</v>
      </c>
      <c r="B138" s="86">
        <f>'Table-1'!M38</f>
        <v>6</v>
      </c>
      <c r="C138" s="86">
        <f>'Table-1'!N38</f>
        <v>0</v>
      </c>
      <c r="D138" s="86">
        <f>'Table-1'!O38</f>
        <v>0</v>
      </c>
      <c r="E138" s="86">
        <f>'Table-1'!P38</f>
        <v>6</v>
      </c>
      <c r="F138" s="86">
        <f>'Table-1'!Q38</f>
        <v>6</v>
      </c>
      <c r="G138" s="10">
        <f>'Table-1'!R38</f>
        <v>0</v>
      </c>
      <c r="H138" s="10">
        <f>'Table-1'!S38</f>
        <v>0</v>
      </c>
      <c r="I138" s="10">
        <f>'Table-1'!T38</f>
        <v>100</v>
      </c>
      <c r="J138" s="10">
        <f>'Table-1'!U38</f>
        <v>100</v>
      </c>
    </row>
    <row r="139" spans="1:10" x14ac:dyDescent="0.3">
      <c r="A139" s="45">
        <f>'Table-1'!L39</f>
        <v>29</v>
      </c>
      <c r="B139" s="86">
        <f>'Table-1'!M39</f>
        <v>8</v>
      </c>
      <c r="C139" s="86">
        <f>'Table-1'!N39</f>
        <v>0</v>
      </c>
      <c r="D139" s="86">
        <f>'Table-1'!O39</f>
        <v>0</v>
      </c>
      <c r="E139" s="86">
        <f>'Table-1'!P39</f>
        <v>8</v>
      </c>
      <c r="F139" s="86">
        <f>'Table-1'!Q39</f>
        <v>8</v>
      </c>
      <c r="G139" s="10">
        <f>'Table-1'!R39</f>
        <v>0</v>
      </c>
      <c r="H139" s="10">
        <f>'Table-1'!S39</f>
        <v>0</v>
      </c>
      <c r="I139" s="10">
        <f>'Table-1'!T39</f>
        <v>100</v>
      </c>
      <c r="J139" s="10">
        <f>'Table-1'!U39</f>
        <v>100</v>
      </c>
    </row>
    <row r="140" spans="1:10" x14ac:dyDescent="0.3">
      <c r="A140" s="45">
        <f>'Table-1'!L40</f>
        <v>30</v>
      </c>
      <c r="B140" s="86">
        <f>'Table-1'!M40</f>
        <v>7</v>
      </c>
      <c r="C140" s="86">
        <f>'Table-1'!N40</f>
        <v>0</v>
      </c>
      <c r="D140" s="86">
        <f>'Table-1'!O40</f>
        <v>0</v>
      </c>
      <c r="E140" s="86">
        <f>'Table-1'!P40</f>
        <v>7</v>
      </c>
      <c r="F140" s="86">
        <f>'Table-1'!Q40</f>
        <v>7</v>
      </c>
      <c r="G140" s="10">
        <f>'Table-1'!R40</f>
        <v>0</v>
      </c>
      <c r="H140" s="10">
        <f>'Table-1'!S40</f>
        <v>0</v>
      </c>
      <c r="I140" s="10">
        <f>'Table-1'!T40</f>
        <v>100</v>
      </c>
      <c r="J140" s="10">
        <f>'Table-1'!U40</f>
        <v>100</v>
      </c>
    </row>
    <row r="141" spans="1:10" x14ac:dyDescent="0.3">
      <c r="A141" s="45">
        <f>'Table-1'!L41</f>
        <v>31</v>
      </c>
      <c r="B141" s="86">
        <f>'Table-1'!M41</f>
        <v>8</v>
      </c>
      <c r="C141" s="86">
        <f>'Table-1'!N41</f>
        <v>0</v>
      </c>
      <c r="D141" s="86">
        <f>'Table-1'!O41</f>
        <v>0</v>
      </c>
      <c r="E141" s="86">
        <f>'Table-1'!P41</f>
        <v>8</v>
      </c>
      <c r="F141" s="86">
        <f>'Table-1'!Q41</f>
        <v>8</v>
      </c>
      <c r="G141" s="10">
        <f>'Table-1'!R41</f>
        <v>0</v>
      </c>
      <c r="H141" s="10">
        <f>'Table-1'!S41</f>
        <v>0</v>
      </c>
      <c r="I141" s="10">
        <f>'Table-1'!T41</f>
        <v>100</v>
      </c>
      <c r="J141" s="10">
        <f>'Table-1'!U41</f>
        <v>100</v>
      </c>
    </row>
    <row r="142" spans="1:10" x14ac:dyDescent="0.3">
      <c r="A142" s="45">
        <f>'Table-1'!L42</f>
        <v>32</v>
      </c>
      <c r="B142" s="86">
        <f>'Table-1'!M42</f>
        <v>4</v>
      </c>
      <c r="C142" s="86">
        <f>'Table-1'!N42</f>
        <v>0</v>
      </c>
      <c r="D142" s="86">
        <f>'Table-1'!O42</f>
        <v>0</v>
      </c>
      <c r="E142" s="86">
        <f>'Table-1'!P42</f>
        <v>4</v>
      </c>
      <c r="F142" s="86">
        <f>'Table-1'!Q42</f>
        <v>4</v>
      </c>
      <c r="G142" s="10">
        <f>'Table-1'!R42</f>
        <v>0</v>
      </c>
      <c r="H142" s="10">
        <f>'Table-1'!S42</f>
        <v>0</v>
      </c>
      <c r="I142" s="10">
        <f>'Table-1'!T42</f>
        <v>100</v>
      </c>
      <c r="J142" s="10">
        <f>'Table-1'!U42</f>
        <v>100</v>
      </c>
    </row>
    <row r="143" spans="1:10" x14ac:dyDescent="0.3">
      <c r="A143" s="45">
        <f>'Table-1'!L43</f>
        <v>33</v>
      </c>
      <c r="B143" s="86">
        <f>'Table-1'!M43</f>
        <v>11</v>
      </c>
      <c r="C143" s="86">
        <f>'Table-1'!N43</f>
        <v>0</v>
      </c>
      <c r="D143" s="86">
        <f>'Table-1'!O43</f>
        <v>0</v>
      </c>
      <c r="E143" s="86">
        <f>'Table-1'!P43</f>
        <v>11</v>
      </c>
      <c r="F143" s="86">
        <f>'Table-1'!Q43</f>
        <v>11</v>
      </c>
      <c r="G143" s="10">
        <f>'Table-1'!R43</f>
        <v>0</v>
      </c>
      <c r="H143" s="10">
        <f>'Table-1'!S43</f>
        <v>0</v>
      </c>
      <c r="I143" s="10">
        <f>'Table-1'!T43</f>
        <v>100</v>
      </c>
      <c r="J143" s="10">
        <f>'Table-1'!U43</f>
        <v>100</v>
      </c>
    </row>
    <row r="144" spans="1:10" x14ac:dyDescent="0.3">
      <c r="A144" s="45" t="str">
        <f>'Table-1'!L44</f>
        <v/>
      </c>
      <c r="B144" s="86" t="str">
        <f>'Table-1'!M44</f>
        <v/>
      </c>
      <c r="C144" s="86" t="str">
        <f>'Table-1'!N44</f>
        <v/>
      </c>
      <c r="D144" s="86" t="str">
        <f>'Table-1'!O44</f>
        <v/>
      </c>
      <c r="E144" s="86" t="str">
        <f>'Table-1'!P44</f>
        <v/>
      </c>
      <c r="F144" s="86" t="str">
        <f>'Table-1'!Q44</f>
        <v/>
      </c>
      <c r="G144" s="10" t="str">
        <f>'Table-1'!R44</f>
        <v/>
      </c>
      <c r="H144" s="10" t="str">
        <f>'Table-1'!S44</f>
        <v/>
      </c>
      <c r="I144" s="10" t="str">
        <f>'Table-1'!T44</f>
        <v/>
      </c>
      <c r="J144" s="10" t="str">
        <f>'Table-1'!U44</f>
        <v/>
      </c>
    </row>
    <row r="145" spans="1:10" x14ac:dyDescent="0.3">
      <c r="A145" s="45" t="str">
        <f>'Table-1'!L45</f>
        <v/>
      </c>
      <c r="B145" s="86" t="str">
        <f>'Table-1'!M45</f>
        <v/>
      </c>
      <c r="C145" s="86" t="str">
        <f>'Table-1'!N45</f>
        <v/>
      </c>
      <c r="D145" s="86" t="str">
        <f>'Table-1'!O45</f>
        <v/>
      </c>
      <c r="E145" s="86" t="str">
        <f>'Table-1'!P45</f>
        <v/>
      </c>
      <c r="F145" s="86" t="str">
        <f>'Table-1'!Q45</f>
        <v/>
      </c>
      <c r="G145" s="10" t="str">
        <f>'Table-1'!R45</f>
        <v/>
      </c>
      <c r="H145" s="10" t="str">
        <f>'Table-1'!S45</f>
        <v/>
      </c>
      <c r="I145" s="10" t="str">
        <f>'Table-1'!T45</f>
        <v/>
      </c>
      <c r="J145" s="10" t="str">
        <f>'Table-1'!U45</f>
        <v/>
      </c>
    </row>
    <row r="146" spans="1:10" x14ac:dyDescent="0.3">
      <c r="A146" s="45" t="str">
        <f>'Table-1'!L46</f>
        <v/>
      </c>
      <c r="B146" s="86" t="str">
        <f>'Table-1'!M46</f>
        <v/>
      </c>
      <c r="C146" s="86" t="str">
        <f>'Table-1'!N46</f>
        <v/>
      </c>
      <c r="D146" s="86" t="str">
        <f>'Table-1'!O46</f>
        <v/>
      </c>
      <c r="E146" s="86" t="str">
        <f>'Table-1'!P46</f>
        <v/>
      </c>
      <c r="F146" s="86" t="str">
        <f>'Table-1'!Q46</f>
        <v/>
      </c>
      <c r="G146" s="10" t="str">
        <f>'Table-1'!R46</f>
        <v/>
      </c>
      <c r="H146" s="10" t="str">
        <f>'Table-1'!S46</f>
        <v/>
      </c>
      <c r="I146" s="10" t="str">
        <f>'Table-1'!T46</f>
        <v/>
      </c>
      <c r="J146" s="10" t="str">
        <f>'Table-1'!U46</f>
        <v/>
      </c>
    </row>
    <row r="147" spans="1:10" x14ac:dyDescent="0.3">
      <c r="A147" s="45" t="str">
        <f>'Table-1'!L47</f>
        <v/>
      </c>
      <c r="B147" s="86" t="str">
        <f>'Table-1'!M47</f>
        <v/>
      </c>
      <c r="C147" s="86" t="str">
        <f>'Table-1'!N47</f>
        <v/>
      </c>
      <c r="D147" s="86" t="str">
        <f>'Table-1'!O47</f>
        <v/>
      </c>
      <c r="E147" s="86" t="str">
        <f>'Table-1'!P47</f>
        <v/>
      </c>
      <c r="F147" s="86" t="str">
        <f>'Table-1'!Q47</f>
        <v/>
      </c>
      <c r="G147" s="10" t="str">
        <f>'Table-1'!R47</f>
        <v/>
      </c>
      <c r="H147" s="10" t="str">
        <f>'Table-1'!S47</f>
        <v/>
      </c>
      <c r="I147" s="10" t="str">
        <f>'Table-1'!T47</f>
        <v/>
      </c>
      <c r="J147" s="10" t="str">
        <f>'Table-1'!U47</f>
        <v/>
      </c>
    </row>
    <row r="148" spans="1:10" x14ac:dyDescent="0.3">
      <c r="A148" s="45" t="str">
        <f>'Table-1'!L48</f>
        <v/>
      </c>
      <c r="B148" s="86" t="str">
        <f>'Table-1'!M48</f>
        <v/>
      </c>
      <c r="C148" s="86" t="str">
        <f>'Table-1'!N48</f>
        <v/>
      </c>
      <c r="D148" s="86" t="str">
        <f>'Table-1'!O48</f>
        <v/>
      </c>
      <c r="E148" s="86" t="str">
        <f>'Table-1'!P48</f>
        <v/>
      </c>
      <c r="F148" s="86" t="str">
        <f>'Table-1'!Q48</f>
        <v/>
      </c>
      <c r="G148" s="10" t="str">
        <f>'Table-1'!R48</f>
        <v/>
      </c>
      <c r="H148" s="10" t="str">
        <f>'Table-1'!S48</f>
        <v/>
      </c>
      <c r="I148" s="10" t="str">
        <f>'Table-1'!T48</f>
        <v/>
      </c>
      <c r="J148" s="10" t="str">
        <f>'Table-1'!U48</f>
        <v/>
      </c>
    </row>
    <row r="149" spans="1:10" x14ac:dyDescent="0.3">
      <c r="A149" s="45" t="str">
        <f>'Table-1'!L49</f>
        <v/>
      </c>
      <c r="B149" s="86" t="str">
        <f>'Table-1'!M49</f>
        <v/>
      </c>
      <c r="C149" s="86" t="str">
        <f>'Table-1'!N49</f>
        <v/>
      </c>
      <c r="D149" s="86" t="str">
        <f>'Table-1'!O49</f>
        <v/>
      </c>
      <c r="E149" s="86" t="str">
        <f>'Table-1'!P49</f>
        <v/>
      </c>
      <c r="F149" s="86" t="str">
        <f>'Table-1'!Q49</f>
        <v/>
      </c>
      <c r="G149" s="10" t="str">
        <f>'Table-1'!R49</f>
        <v/>
      </c>
      <c r="H149" s="10" t="str">
        <f>'Table-1'!S49</f>
        <v/>
      </c>
      <c r="I149" s="10" t="str">
        <f>'Table-1'!T49</f>
        <v/>
      </c>
      <c r="J149" s="10" t="str">
        <f>'Table-1'!U49</f>
        <v/>
      </c>
    </row>
    <row r="150" spans="1:10" x14ac:dyDescent="0.3">
      <c r="A150" s="45" t="str">
        <f>'Table-1'!L50</f>
        <v/>
      </c>
      <c r="B150" s="86" t="str">
        <f>'Table-1'!M50</f>
        <v/>
      </c>
      <c r="C150" s="86" t="str">
        <f>'Table-1'!N50</f>
        <v/>
      </c>
      <c r="D150" s="86" t="str">
        <f>'Table-1'!O50</f>
        <v/>
      </c>
      <c r="E150" s="86" t="str">
        <f>'Table-1'!P50</f>
        <v/>
      </c>
      <c r="F150" s="86" t="str">
        <f>'Table-1'!Q50</f>
        <v/>
      </c>
      <c r="G150" s="10" t="str">
        <f>'Table-1'!R50</f>
        <v/>
      </c>
      <c r="H150" s="10" t="str">
        <f>'Table-1'!S50</f>
        <v/>
      </c>
      <c r="I150" s="10" t="str">
        <f>'Table-1'!T50</f>
        <v/>
      </c>
      <c r="J150" s="10" t="str">
        <f>'Table-1'!U50</f>
        <v/>
      </c>
    </row>
    <row r="151" spans="1:10" x14ac:dyDescent="0.3">
      <c r="A151" s="45" t="str">
        <f>'Table-1'!L51</f>
        <v/>
      </c>
      <c r="B151" s="86" t="str">
        <f>'Table-1'!M51</f>
        <v/>
      </c>
      <c r="C151" s="86" t="str">
        <f>'Table-1'!N51</f>
        <v/>
      </c>
      <c r="D151" s="86" t="str">
        <f>'Table-1'!O51</f>
        <v/>
      </c>
      <c r="E151" s="86" t="str">
        <f>'Table-1'!P51</f>
        <v/>
      </c>
      <c r="F151" s="86" t="str">
        <f>'Table-1'!Q51</f>
        <v/>
      </c>
      <c r="G151" s="10" t="str">
        <f>'Table-1'!R51</f>
        <v/>
      </c>
      <c r="H151" s="10" t="str">
        <f>'Table-1'!S51</f>
        <v/>
      </c>
      <c r="I151" s="10" t="str">
        <f>'Table-1'!T51</f>
        <v/>
      </c>
      <c r="J151" s="10" t="str">
        <f>'Table-1'!U51</f>
        <v/>
      </c>
    </row>
    <row r="152" spans="1:10" x14ac:dyDescent="0.3">
      <c r="A152" s="45" t="str">
        <f>'Table-1'!L52</f>
        <v/>
      </c>
      <c r="B152" s="86" t="str">
        <f>'Table-1'!M52</f>
        <v/>
      </c>
      <c r="C152" s="86" t="str">
        <f>'Table-1'!N52</f>
        <v/>
      </c>
      <c r="D152" s="86" t="str">
        <f>'Table-1'!O52</f>
        <v/>
      </c>
      <c r="E152" s="86" t="str">
        <f>'Table-1'!P52</f>
        <v/>
      </c>
      <c r="F152" s="86" t="str">
        <f>'Table-1'!Q52</f>
        <v/>
      </c>
      <c r="G152" s="10" t="str">
        <f>'Table-1'!R52</f>
        <v/>
      </c>
      <c r="H152" s="10" t="str">
        <f>'Table-1'!S52</f>
        <v/>
      </c>
      <c r="I152" s="10" t="str">
        <f>'Table-1'!T52</f>
        <v/>
      </c>
      <c r="J152" s="10" t="str">
        <f>'Table-1'!U52</f>
        <v/>
      </c>
    </row>
    <row r="153" spans="1:10" x14ac:dyDescent="0.3">
      <c r="A153" s="45" t="str">
        <f>'Table-1'!L53</f>
        <v/>
      </c>
      <c r="B153" s="86" t="str">
        <f>'Table-1'!M53</f>
        <v/>
      </c>
      <c r="C153" s="86" t="str">
        <f>'Table-1'!N53</f>
        <v/>
      </c>
      <c r="D153" s="86" t="str">
        <f>'Table-1'!O53</f>
        <v/>
      </c>
      <c r="E153" s="86" t="str">
        <f>'Table-1'!P53</f>
        <v/>
      </c>
      <c r="F153" s="86" t="str">
        <f>'Table-1'!Q53</f>
        <v/>
      </c>
      <c r="G153" s="10" t="str">
        <f>'Table-1'!R53</f>
        <v/>
      </c>
      <c r="H153" s="10" t="str">
        <f>'Table-1'!S53</f>
        <v/>
      </c>
      <c r="I153" s="10" t="str">
        <f>'Table-1'!T53</f>
        <v/>
      </c>
      <c r="J153" s="10" t="str">
        <f>'Table-1'!U53</f>
        <v/>
      </c>
    </row>
    <row r="154" spans="1:10" x14ac:dyDescent="0.3">
      <c r="A154" s="45" t="str">
        <f>'Table-1'!L54</f>
        <v/>
      </c>
      <c r="B154" s="86" t="str">
        <f>'Table-1'!M54</f>
        <v/>
      </c>
      <c r="C154" s="86" t="str">
        <f>'Table-1'!N54</f>
        <v/>
      </c>
      <c r="D154" s="86" t="str">
        <f>'Table-1'!O54</f>
        <v/>
      </c>
      <c r="E154" s="86" t="str">
        <f>'Table-1'!P54</f>
        <v/>
      </c>
      <c r="F154" s="86" t="str">
        <f>'Table-1'!Q54</f>
        <v/>
      </c>
      <c r="G154" s="10" t="str">
        <f>'Table-1'!R54</f>
        <v/>
      </c>
      <c r="H154" s="10" t="str">
        <f>'Table-1'!S54</f>
        <v/>
      </c>
      <c r="I154" s="10" t="str">
        <f>'Table-1'!T54</f>
        <v/>
      </c>
      <c r="J154" s="10" t="str">
        <f>'Table-1'!U54</f>
        <v/>
      </c>
    </row>
    <row r="155" spans="1:10" x14ac:dyDescent="0.3">
      <c r="A155" s="45" t="str">
        <f>'Table-1'!L55</f>
        <v/>
      </c>
      <c r="B155" s="86" t="str">
        <f>'Table-1'!M55</f>
        <v/>
      </c>
      <c r="C155" s="86" t="str">
        <f>'Table-1'!N55</f>
        <v/>
      </c>
      <c r="D155" s="86" t="str">
        <f>'Table-1'!O55</f>
        <v/>
      </c>
      <c r="E155" s="86" t="str">
        <f>'Table-1'!P55</f>
        <v/>
      </c>
      <c r="F155" s="86" t="str">
        <f>'Table-1'!Q55</f>
        <v/>
      </c>
      <c r="G155" s="10" t="str">
        <f>'Table-1'!R55</f>
        <v/>
      </c>
      <c r="H155" s="10" t="str">
        <f>'Table-1'!S55</f>
        <v/>
      </c>
      <c r="I155" s="10" t="str">
        <f>'Table-1'!T55</f>
        <v/>
      </c>
      <c r="J155" s="10" t="str">
        <f>'Table-1'!U55</f>
        <v/>
      </c>
    </row>
    <row r="156" spans="1:10" x14ac:dyDescent="0.3">
      <c r="A156" s="45" t="str">
        <f>'Table-1'!L56</f>
        <v/>
      </c>
      <c r="B156" s="86" t="str">
        <f>'Table-1'!M56</f>
        <v/>
      </c>
      <c r="C156" s="86" t="str">
        <f>'Table-1'!N56</f>
        <v/>
      </c>
      <c r="D156" s="86" t="str">
        <f>'Table-1'!O56</f>
        <v/>
      </c>
      <c r="E156" s="86" t="str">
        <f>'Table-1'!P56</f>
        <v/>
      </c>
      <c r="F156" s="86" t="str">
        <f>'Table-1'!Q56</f>
        <v/>
      </c>
      <c r="G156" s="10" t="str">
        <f>'Table-1'!R56</f>
        <v/>
      </c>
      <c r="H156" s="10" t="str">
        <f>'Table-1'!S56</f>
        <v/>
      </c>
      <c r="I156" s="10" t="str">
        <f>'Table-1'!T56</f>
        <v/>
      </c>
      <c r="J156" s="10" t="str">
        <f>'Table-1'!U56</f>
        <v/>
      </c>
    </row>
    <row r="157" spans="1:10" x14ac:dyDescent="0.3">
      <c r="A157" s="45" t="str">
        <f>'Table-1'!L57</f>
        <v/>
      </c>
      <c r="B157" s="86" t="str">
        <f>'Table-1'!M57</f>
        <v/>
      </c>
      <c r="C157" s="86" t="str">
        <f>'Table-1'!N57</f>
        <v/>
      </c>
      <c r="D157" s="86" t="str">
        <f>'Table-1'!O57</f>
        <v/>
      </c>
      <c r="E157" s="86" t="str">
        <f>'Table-1'!P57</f>
        <v/>
      </c>
      <c r="F157" s="86" t="str">
        <f>'Table-1'!Q57</f>
        <v/>
      </c>
      <c r="G157" s="10" t="str">
        <f>'Table-1'!R57</f>
        <v/>
      </c>
      <c r="H157" s="10" t="str">
        <f>'Table-1'!S57</f>
        <v/>
      </c>
      <c r="I157" s="10" t="str">
        <f>'Table-1'!T57</f>
        <v/>
      </c>
      <c r="J157" s="10" t="str">
        <f>'Table-1'!U57</f>
        <v/>
      </c>
    </row>
    <row r="158" spans="1:10" x14ac:dyDescent="0.3">
      <c r="A158" s="45" t="str">
        <f>'Table-1'!L58</f>
        <v/>
      </c>
      <c r="B158" s="86" t="str">
        <f>'Table-1'!M58</f>
        <v/>
      </c>
      <c r="C158" s="86" t="str">
        <f>'Table-1'!N58</f>
        <v/>
      </c>
      <c r="D158" s="86" t="str">
        <f>'Table-1'!O58</f>
        <v/>
      </c>
      <c r="E158" s="86" t="str">
        <f>'Table-1'!P58</f>
        <v/>
      </c>
      <c r="F158" s="86" t="str">
        <f>'Table-1'!Q58</f>
        <v/>
      </c>
      <c r="G158" s="10" t="str">
        <f>'Table-1'!R58</f>
        <v/>
      </c>
      <c r="H158" s="10" t="str">
        <f>'Table-1'!S58</f>
        <v/>
      </c>
      <c r="I158" s="10" t="str">
        <f>'Table-1'!T58</f>
        <v/>
      </c>
      <c r="J158" s="10" t="str">
        <f>'Table-1'!U58</f>
        <v/>
      </c>
    </row>
    <row r="159" spans="1:10" x14ac:dyDescent="0.3">
      <c r="A159" s="45" t="str">
        <f>'Table-1'!L59</f>
        <v/>
      </c>
      <c r="B159" s="86" t="str">
        <f>'Table-1'!M59</f>
        <v/>
      </c>
      <c r="C159" s="86" t="str">
        <f>'Table-1'!N59</f>
        <v/>
      </c>
      <c r="D159" s="86" t="str">
        <f>'Table-1'!O59</f>
        <v/>
      </c>
      <c r="E159" s="86" t="str">
        <f>'Table-1'!P59</f>
        <v/>
      </c>
      <c r="F159" s="86" t="str">
        <f>'Table-1'!Q59</f>
        <v/>
      </c>
      <c r="G159" s="10" t="str">
        <f>'Table-1'!R59</f>
        <v/>
      </c>
      <c r="H159" s="10" t="str">
        <f>'Table-1'!S59</f>
        <v/>
      </c>
      <c r="I159" s="10" t="str">
        <f>'Table-1'!T59</f>
        <v/>
      </c>
      <c r="J159" s="10" t="str">
        <f>'Table-1'!U59</f>
        <v/>
      </c>
    </row>
    <row r="160" spans="1:10" x14ac:dyDescent="0.3">
      <c r="A160" s="45" t="str">
        <f>'Table-1'!L60</f>
        <v/>
      </c>
      <c r="B160" s="86" t="str">
        <f>'Table-1'!M60</f>
        <v/>
      </c>
      <c r="C160" s="86" t="str">
        <f>'Table-1'!N60</f>
        <v/>
      </c>
      <c r="D160" s="86" t="str">
        <f>'Table-1'!O60</f>
        <v/>
      </c>
      <c r="E160" s="86" t="str">
        <f>'Table-1'!P60</f>
        <v/>
      </c>
      <c r="F160" s="86" t="str">
        <f>'Table-1'!Q60</f>
        <v/>
      </c>
      <c r="G160" s="10" t="str">
        <f>'Table-1'!R60</f>
        <v/>
      </c>
      <c r="H160" s="10" t="str">
        <f>'Table-1'!S60</f>
        <v/>
      </c>
      <c r="I160" s="10" t="str">
        <f>'Table-1'!T60</f>
        <v/>
      </c>
      <c r="J160" s="10" t="str">
        <f>'Table-1'!U60</f>
        <v/>
      </c>
    </row>
    <row r="161" spans="1:10" x14ac:dyDescent="0.3">
      <c r="A161" s="45" t="str">
        <f>'Table-1'!L61</f>
        <v/>
      </c>
      <c r="B161" s="86" t="str">
        <f>'Table-1'!M61</f>
        <v/>
      </c>
      <c r="C161" s="86" t="str">
        <f>'Table-1'!N61</f>
        <v/>
      </c>
      <c r="D161" s="86" t="str">
        <f>'Table-1'!O61</f>
        <v/>
      </c>
      <c r="E161" s="86" t="str">
        <f>'Table-1'!P61</f>
        <v/>
      </c>
      <c r="F161" s="86" t="str">
        <f>'Table-1'!Q61</f>
        <v/>
      </c>
      <c r="G161" s="10" t="str">
        <f>'Table-1'!R61</f>
        <v/>
      </c>
      <c r="H161" s="10" t="str">
        <f>'Table-1'!S61</f>
        <v/>
      </c>
      <c r="I161" s="10" t="str">
        <f>'Table-1'!T61</f>
        <v/>
      </c>
      <c r="J161" s="10" t="str">
        <f>'Table-1'!U61</f>
        <v/>
      </c>
    </row>
    <row r="162" spans="1:10" x14ac:dyDescent="0.3">
      <c r="A162" s="45" t="str">
        <f>'Table-1'!L62</f>
        <v/>
      </c>
      <c r="B162" s="86" t="str">
        <f>'Table-1'!M62</f>
        <v/>
      </c>
      <c r="C162" s="86" t="str">
        <f>'Table-1'!N62</f>
        <v/>
      </c>
      <c r="D162" s="86" t="str">
        <f>'Table-1'!O62</f>
        <v/>
      </c>
      <c r="E162" s="86" t="str">
        <f>'Table-1'!P62</f>
        <v/>
      </c>
      <c r="F162" s="86" t="str">
        <f>'Table-1'!Q62</f>
        <v/>
      </c>
      <c r="G162" s="10" t="str">
        <f>'Table-1'!R62</f>
        <v/>
      </c>
      <c r="H162" s="10" t="str">
        <f>'Table-1'!S62</f>
        <v/>
      </c>
      <c r="I162" s="10" t="str">
        <f>'Table-1'!T62</f>
        <v/>
      </c>
      <c r="J162" s="10" t="str">
        <f>'Table-1'!U62</f>
        <v/>
      </c>
    </row>
    <row r="163" spans="1:10" x14ac:dyDescent="0.3">
      <c r="A163" s="45" t="str">
        <f>'Table-1'!L63</f>
        <v/>
      </c>
      <c r="B163" s="86" t="str">
        <f>'Table-1'!M63</f>
        <v/>
      </c>
      <c r="C163" s="86" t="str">
        <f>'Table-1'!N63</f>
        <v/>
      </c>
      <c r="D163" s="86" t="str">
        <f>'Table-1'!O63</f>
        <v/>
      </c>
      <c r="E163" s="86" t="str">
        <f>'Table-1'!P63</f>
        <v/>
      </c>
      <c r="F163" s="86" t="str">
        <f>'Table-1'!Q63</f>
        <v/>
      </c>
      <c r="G163" s="10" t="str">
        <f>'Table-1'!R63</f>
        <v/>
      </c>
      <c r="H163" s="10" t="str">
        <f>'Table-1'!S63</f>
        <v/>
      </c>
      <c r="I163" s="10" t="str">
        <f>'Table-1'!T63</f>
        <v/>
      </c>
      <c r="J163" s="10" t="str">
        <f>'Table-1'!U63</f>
        <v/>
      </c>
    </row>
    <row r="164" spans="1:10" x14ac:dyDescent="0.3">
      <c r="A164" s="45" t="str">
        <f>'Table-1'!L64</f>
        <v/>
      </c>
      <c r="B164" s="86" t="str">
        <f>'Table-1'!M64</f>
        <v/>
      </c>
      <c r="C164" s="86" t="str">
        <f>'Table-1'!N64</f>
        <v/>
      </c>
      <c r="D164" s="86" t="str">
        <f>'Table-1'!O64</f>
        <v/>
      </c>
      <c r="E164" s="86" t="str">
        <f>'Table-1'!P64</f>
        <v/>
      </c>
      <c r="F164" s="86" t="str">
        <f>'Table-1'!Q64</f>
        <v/>
      </c>
      <c r="G164" s="10" t="str">
        <f>'Table-1'!R64</f>
        <v/>
      </c>
      <c r="H164" s="10" t="str">
        <f>'Table-1'!S64</f>
        <v/>
      </c>
      <c r="I164" s="10" t="str">
        <f>'Table-1'!T64</f>
        <v/>
      </c>
      <c r="J164" s="10" t="str">
        <f>'Table-1'!U64</f>
        <v/>
      </c>
    </row>
    <row r="165" spans="1:10" x14ac:dyDescent="0.3">
      <c r="A165" s="45" t="str">
        <f>'Table-1'!L65</f>
        <v/>
      </c>
      <c r="B165" s="86" t="str">
        <f>'Table-1'!M65</f>
        <v/>
      </c>
      <c r="C165" s="86" t="str">
        <f>'Table-1'!N65</f>
        <v/>
      </c>
      <c r="D165" s="86" t="str">
        <f>'Table-1'!O65</f>
        <v/>
      </c>
      <c r="E165" s="86" t="str">
        <f>'Table-1'!P65</f>
        <v/>
      </c>
      <c r="F165" s="86" t="str">
        <f>'Table-1'!Q65</f>
        <v/>
      </c>
      <c r="G165" s="10" t="str">
        <f>'Table-1'!R65</f>
        <v/>
      </c>
      <c r="H165" s="10" t="str">
        <f>'Table-1'!S65</f>
        <v/>
      </c>
      <c r="I165" s="10" t="str">
        <f>'Table-1'!T65</f>
        <v/>
      </c>
      <c r="J165" s="10" t="str">
        <f>'Table-1'!U65</f>
        <v/>
      </c>
    </row>
    <row r="166" spans="1:10" x14ac:dyDescent="0.3">
      <c r="A166" s="45" t="str">
        <f>'Table-1'!L66</f>
        <v/>
      </c>
      <c r="B166" s="86" t="str">
        <f>'Table-1'!M66</f>
        <v/>
      </c>
      <c r="C166" s="86" t="str">
        <f>'Table-1'!N66</f>
        <v/>
      </c>
      <c r="D166" s="86" t="str">
        <f>'Table-1'!O66</f>
        <v/>
      </c>
      <c r="E166" s="86" t="str">
        <f>'Table-1'!P66</f>
        <v/>
      </c>
      <c r="F166" s="86" t="str">
        <f>'Table-1'!Q66</f>
        <v/>
      </c>
      <c r="G166" s="10" t="str">
        <f>'Table-1'!R66</f>
        <v/>
      </c>
      <c r="H166" s="10" t="str">
        <f>'Table-1'!S66</f>
        <v/>
      </c>
      <c r="I166" s="10" t="str">
        <f>'Table-1'!T66</f>
        <v/>
      </c>
      <c r="J166" s="10" t="str">
        <f>'Table-1'!U66</f>
        <v/>
      </c>
    </row>
    <row r="167" spans="1:10" x14ac:dyDescent="0.3">
      <c r="A167" s="45" t="str">
        <f>'Table-1'!L67</f>
        <v/>
      </c>
      <c r="B167" s="86" t="str">
        <f>'Table-1'!M67</f>
        <v/>
      </c>
      <c r="C167" s="86" t="str">
        <f>'Table-1'!N67</f>
        <v/>
      </c>
      <c r="D167" s="86" t="str">
        <f>'Table-1'!O67</f>
        <v/>
      </c>
      <c r="E167" s="86" t="str">
        <f>'Table-1'!P67</f>
        <v/>
      </c>
      <c r="F167" s="86" t="str">
        <f>'Table-1'!Q67</f>
        <v/>
      </c>
      <c r="G167" s="10" t="str">
        <f>'Table-1'!R67</f>
        <v/>
      </c>
      <c r="H167" s="10" t="str">
        <f>'Table-1'!S67</f>
        <v/>
      </c>
      <c r="I167" s="10" t="str">
        <f>'Table-1'!T67</f>
        <v/>
      </c>
      <c r="J167" s="10" t="str">
        <f>'Table-1'!U67</f>
        <v/>
      </c>
    </row>
    <row r="168" spans="1:10" x14ac:dyDescent="0.3">
      <c r="A168" s="45" t="str">
        <f>'Table-1'!L68</f>
        <v/>
      </c>
      <c r="B168" s="86" t="str">
        <f>'Table-1'!M68</f>
        <v/>
      </c>
      <c r="C168" s="86" t="str">
        <f>'Table-1'!N68</f>
        <v/>
      </c>
      <c r="D168" s="86" t="str">
        <f>'Table-1'!O68</f>
        <v/>
      </c>
      <c r="E168" s="86" t="str">
        <f>'Table-1'!P68</f>
        <v/>
      </c>
      <c r="F168" s="86" t="str">
        <f>'Table-1'!Q68</f>
        <v/>
      </c>
      <c r="G168" s="10" t="str">
        <f>'Table-1'!R68</f>
        <v/>
      </c>
      <c r="H168" s="10" t="str">
        <f>'Table-1'!S68</f>
        <v/>
      </c>
      <c r="I168" s="10" t="str">
        <f>'Table-1'!T68</f>
        <v/>
      </c>
      <c r="J168" s="10" t="str">
        <f>'Table-1'!U68</f>
        <v/>
      </c>
    </row>
    <row r="169" spans="1:10" x14ac:dyDescent="0.3">
      <c r="A169" s="45" t="str">
        <f>'Table-1'!L69</f>
        <v/>
      </c>
      <c r="B169" s="86" t="str">
        <f>'Table-1'!M69</f>
        <v/>
      </c>
      <c r="C169" s="86" t="str">
        <f>'Table-1'!N69</f>
        <v/>
      </c>
      <c r="D169" s="86" t="str">
        <f>'Table-1'!O69</f>
        <v/>
      </c>
      <c r="E169" s="86" t="str">
        <f>'Table-1'!P69</f>
        <v/>
      </c>
      <c r="F169" s="86" t="str">
        <f>'Table-1'!Q69</f>
        <v/>
      </c>
      <c r="G169" s="10" t="str">
        <f>'Table-1'!R69</f>
        <v/>
      </c>
      <c r="H169" s="10" t="str">
        <f>'Table-1'!S69</f>
        <v/>
      </c>
      <c r="I169" s="10" t="str">
        <f>'Table-1'!T69</f>
        <v/>
      </c>
      <c r="J169" s="10" t="str">
        <f>'Table-1'!U69</f>
        <v/>
      </c>
    </row>
    <row r="170" spans="1:10" x14ac:dyDescent="0.3">
      <c r="A170" s="45" t="str">
        <f>'Table-1'!L70</f>
        <v/>
      </c>
      <c r="B170" s="86" t="str">
        <f>'Table-1'!M70</f>
        <v/>
      </c>
      <c r="C170" s="86" t="str">
        <f>'Table-1'!N70</f>
        <v/>
      </c>
      <c r="D170" s="86" t="str">
        <f>'Table-1'!O70</f>
        <v/>
      </c>
      <c r="E170" s="86" t="str">
        <f>'Table-1'!P70</f>
        <v/>
      </c>
      <c r="F170" s="86" t="str">
        <f>'Table-1'!Q70</f>
        <v/>
      </c>
      <c r="G170" s="10" t="str">
        <f>'Table-1'!R70</f>
        <v/>
      </c>
      <c r="H170" s="10" t="str">
        <f>'Table-1'!S70</f>
        <v/>
      </c>
      <c r="I170" s="10" t="str">
        <f>'Table-1'!T70</f>
        <v/>
      </c>
      <c r="J170" s="10" t="str">
        <f>'Table-1'!U70</f>
        <v/>
      </c>
    </row>
    <row r="171" spans="1:10" x14ac:dyDescent="0.3">
      <c r="A171" s="45" t="str">
        <f>'Table-1'!L71</f>
        <v/>
      </c>
      <c r="B171" s="86" t="str">
        <f>'Table-1'!M71</f>
        <v/>
      </c>
      <c r="C171" s="86" t="str">
        <f>'Table-1'!N71</f>
        <v/>
      </c>
      <c r="D171" s="86" t="str">
        <f>'Table-1'!O71</f>
        <v/>
      </c>
      <c r="E171" s="86" t="str">
        <f>'Table-1'!P71</f>
        <v/>
      </c>
      <c r="F171" s="86" t="str">
        <f>'Table-1'!Q71</f>
        <v/>
      </c>
      <c r="G171" s="10" t="str">
        <f>'Table-1'!R71</f>
        <v/>
      </c>
      <c r="H171" s="10" t="str">
        <f>'Table-1'!S71</f>
        <v/>
      </c>
      <c r="I171" s="10" t="str">
        <f>'Table-1'!T71</f>
        <v/>
      </c>
      <c r="J171" s="10" t="str">
        <f>'Table-1'!U71</f>
        <v/>
      </c>
    </row>
    <row r="172" spans="1:10" x14ac:dyDescent="0.3">
      <c r="A172" s="45" t="str">
        <f>'Table-1'!L72</f>
        <v/>
      </c>
      <c r="B172" s="86" t="str">
        <f>'Table-1'!M72</f>
        <v/>
      </c>
      <c r="C172" s="86" t="str">
        <f>'Table-1'!N72</f>
        <v/>
      </c>
      <c r="D172" s="86" t="str">
        <f>'Table-1'!O72</f>
        <v/>
      </c>
      <c r="E172" s="86" t="str">
        <f>'Table-1'!P72</f>
        <v/>
      </c>
      <c r="F172" s="86" t="str">
        <f>'Table-1'!Q72</f>
        <v/>
      </c>
      <c r="G172" s="10" t="str">
        <f>'Table-1'!R72</f>
        <v/>
      </c>
      <c r="H172" s="10" t="str">
        <f>'Table-1'!S72</f>
        <v/>
      </c>
      <c r="I172" s="10" t="str">
        <f>'Table-1'!T72</f>
        <v/>
      </c>
      <c r="J172" s="10" t="str">
        <f>'Table-1'!U72</f>
        <v/>
      </c>
    </row>
    <row r="173" spans="1:10" x14ac:dyDescent="0.3">
      <c r="A173" s="45" t="str">
        <f>'Table-1'!L73</f>
        <v/>
      </c>
      <c r="B173" s="86" t="str">
        <f>'Table-1'!M73</f>
        <v/>
      </c>
      <c r="C173" s="86" t="str">
        <f>'Table-1'!N73</f>
        <v/>
      </c>
      <c r="D173" s="86" t="str">
        <f>'Table-1'!O73</f>
        <v/>
      </c>
      <c r="E173" s="86" t="str">
        <f>'Table-1'!P73</f>
        <v/>
      </c>
      <c r="F173" s="86" t="str">
        <f>'Table-1'!Q73</f>
        <v/>
      </c>
      <c r="G173" s="10" t="str">
        <f>'Table-1'!R73</f>
        <v/>
      </c>
      <c r="H173" s="10" t="str">
        <f>'Table-1'!S73</f>
        <v/>
      </c>
      <c r="I173" s="10" t="str">
        <f>'Table-1'!T73</f>
        <v/>
      </c>
      <c r="J173" s="10" t="str">
        <f>'Table-1'!U73</f>
        <v/>
      </c>
    </row>
    <row r="174" spans="1:10" x14ac:dyDescent="0.3">
      <c r="A174" s="45" t="str">
        <f>'Table-1'!L74</f>
        <v/>
      </c>
      <c r="B174" s="86" t="str">
        <f>'Table-1'!M74</f>
        <v/>
      </c>
      <c r="C174" s="86" t="str">
        <f>'Table-1'!N74</f>
        <v/>
      </c>
      <c r="D174" s="86" t="str">
        <f>'Table-1'!O74</f>
        <v/>
      </c>
      <c r="E174" s="86" t="str">
        <f>'Table-1'!P74</f>
        <v/>
      </c>
      <c r="F174" s="86" t="str">
        <f>'Table-1'!Q74</f>
        <v/>
      </c>
      <c r="G174" s="10" t="str">
        <f>'Table-1'!R74</f>
        <v/>
      </c>
      <c r="H174" s="10" t="str">
        <f>'Table-1'!S74</f>
        <v/>
      </c>
      <c r="I174" s="10" t="str">
        <f>'Table-1'!T74</f>
        <v/>
      </c>
      <c r="J174" s="10" t="str">
        <f>'Table-1'!U74</f>
        <v/>
      </c>
    </row>
    <row r="175" spans="1:10" x14ac:dyDescent="0.3">
      <c r="A175" s="45" t="str">
        <f>'Table-1'!L75</f>
        <v/>
      </c>
      <c r="B175" s="86" t="str">
        <f>'Table-1'!M75</f>
        <v/>
      </c>
      <c r="C175" s="86" t="str">
        <f>'Table-1'!N75</f>
        <v/>
      </c>
      <c r="D175" s="86" t="str">
        <f>'Table-1'!O75</f>
        <v/>
      </c>
      <c r="E175" s="86" t="str">
        <f>'Table-1'!P75</f>
        <v/>
      </c>
      <c r="F175" s="86" t="str">
        <f>'Table-1'!Q75</f>
        <v/>
      </c>
      <c r="G175" s="10" t="str">
        <f>'Table-1'!R75</f>
        <v/>
      </c>
      <c r="H175" s="10" t="str">
        <f>'Table-1'!S75</f>
        <v/>
      </c>
      <c r="I175" s="10" t="str">
        <f>'Table-1'!T75</f>
        <v/>
      </c>
      <c r="J175" s="10" t="str">
        <f>'Table-1'!U75</f>
        <v/>
      </c>
    </row>
    <row r="176" spans="1:10" x14ac:dyDescent="0.3">
      <c r="A176" s="45" t="str">
        <f>'Table-1'!L76</f>
        <v/>
      </c>
      <c r="B176" s="86" t="str">
        <f>'Table-1'!M76</f>
        <v/>
      </c>
      <c r="C176" s="86" t="str">
        <f>'Table-1'!N76</f>
        <v/>
      </c>
      <c r="D176" s="86" t="str">
        <f>'Table-1'!O76</f>
        <v/>
      </c>
      <c r="E176" s="86" t="str">
        <f>'Table-1'!P76</f>
        <v/>
      </c>
      <c r="F176" s="86" t="str">
        <f>'Table-1'!Q76</f>
        <v/>
      </c>
      <c r="G176" s="10" t="str">
        <f>'Table-1'!R76</f>
        <v/>
      </c>
      <c r="H176" s="10" t="str">
        <f>'Table-1'!S76</f>
        <v/>
      </c>
      <c r="I176" s="10" t="str">
        <f>'Table-1'!T76</f>
        <v/>
      </c>
      <c r="J176" s="10" t="str">
        <f>'Table-1'!U76</f>
        <v/>
      </c>
    </row>
    <row r="177" spans="1:10" x14ac:dyDescent="0.3">
      <c r="A177" s="45" t="str">
        <f>'Table-1'!L77</f>
        <v/>
      </c>
      <c r="B177" s="86" t="str">
        <f>'Table-1'!M77</f>
        <v/>
      </c>
      <c r="C177" s="86" t="str">
        <f>'Table-1'!N77</f>
        <v/>
      </c>
      <c r="D177" s="86" t="str">
        <f>'Table-1'!O77</f>
        <v/>
      </c>
      <c r="E177" s="86" t="str">
        <f>'Table-1'!P77</f>
        <v/>
      </c>
      <c r="F177" s="86" t="str">
        <f>'Table-1'!Q77</f>
        <v/>
      </c>
      <c r="G177" s="10" t="str">
        <f>'Table-1'!R77</f>
        <v/>
      </c>
      <c r="H177" s="10" t="str">
        <f>'Table-1'!S77</f>
        <v/>
      </c>
      <c r="I177" s="10" t="str">
        <f>'Table-1'!T77</f>
        <v/>
      </c>
      <c r="J177" s="10" t="str">
        <f>'Table-1'!U77</f>
        <v/>
      </c>
    </row>
    <row r="178" spans="1:10" x14ac:dyDescent="0.3">
      <c r="A178" s="45" t="str">
        <f>'Table-1'!L78</f>
        <v/>
      </c>
      <c r="B178" s="86" t="str">
        <f>'Table-1'!M78</f>
        <v/>
      </c>
      <c r="C178" s="86" t="str">
        <f>'Table-1'!N78</f>
        <v/>
      </c>
      <c r="D178" s="86" t="str">
        <f>'Table-1'!O78</f>
        <v/>
      </c>
      <c r="E178" s="86" t="str">
        <f>'Table-1'!P78</f>
        <v/>
      </c>
      <c r="F178" s="86" t="str">
        <f>'Table-1'!Q78</f>
        <v/>
      </c>
      <c r="G178" s="10" t="str">
        <f>'Table-1'!R78</f>
        <v/>
      </c>
      <c r="H178" s="10" t="str">
        <f>'Table-1'!S78</f>
        <v/>
      </c>
      <c r="I178" s="10" t="str">
        <f>'Table-1'!T78</f>
        <v/>
      </c>
      <c r="J178" s="10" t="str">
        <f>'Table-1'!U78</f>
        <v/>
      </c>
    </row>
    <row r="179" spans="1:10" x14ac:dyDescent="0.3">
      <c r="A179" s="45" t="str">
        <f>'Table-1'!L79</f>
        <v/>
      </c>
      <c r="B179" s="86" t="str">
        <f>'Table-1'!M79</f>
        <v/>
      </c>
      <c r="C179" s="86" t="str">
        <f>'Table-1'!N79</f>
        <v/>
      </c>
      <c r="D179" s="86" t="str">
        <f>'Table-1'!O79</f>
        <v/>
      </c>
      <c r="E179" s="86" t="str">
        <f>'Table-1'!P79</f>
        <v/>
      </c>
      <c r="F179" s="86" t="str">
        <f>'Table-1'!Q79</f>
        <v/>
      </c>
      <c r="G179" s="10" t="str">
        <f>'Table-1'!R79</f>
        <v/>
      </c>
      <c r="H179" s="10" t="str">
        <f>'Table-1'!S79</f>
        <v/>
      </c>
      <c r="I179" s="10" t="str">
        <f>'Table-1'!T79</f>
        <v/>
      </c>
      <c r="J179" s="10" t="str">
        <f>'Table-1'!U79</f>
        <v/>
      </c>
    </row>
    <row r="180" spans="1:10" x14ac:dyDescent="0.3">
      <c r="A180" s="45" t="str">
        <f>'Table-1'!L80</f>
        <v/>
      </c>
      <c r="B180" s="86" t="str">
        <f>'Table-1'!M80</f>
        <v/>
      </c>
      <c r="C180" s="86" t="str">
        <f>'Table-1'!N80</f>
        <v/>
      </c>
      <c r="D180" s="86" t="str">
        <f>'Table-1'!O80</f>
        <v/>
      </c>
      <c r="E180" s="86" t="str">
        <f>'Table-1'!P80</f>
        <v/>
      </c>
      <c r="F180" s="86" t="str">
        <f>'Table-1'!Q80</f>
        <v/>
      </c>
      <c r="G180" s="10" t="str">
        <f>'Table-1'!R80</f>
        <v/>
      </c>
      <c r="H180" s="10" t="str">
        <f>'Table-1'!S80</f>
        <v/>
      </c>
      <c r="I180" s="10" t="str">
        <f>'Table-1'!T80</f>
        <v/>
      </c>
      <c r="J180" s="10" t="str">
        <f>'Table-1'!U80</f>
        <v/>
      </c>
    </row>
    <row r="181" spans="1:10" x14ac:dyDescent="0.3">
      <c r="A181" s="45" t="str">
        <f>'Table-1'!L81</f>
        <v/>
      </c>
      <c r="B181" s="86" t="str">
        <f>'Table-1'!M81</f>
        <v/>
      </c>
      <c r="C181" s="86" t="str">
        <f>'Table-1'!N81</f>
        <v/>
      </c>
      <c r="D181" s="86" t="str">
        <f>'Table-1'!O81</f>
        <v/>
      </c>
      <c r="E181" s="86" t="str">
        <f>'Table-1'!P81</f>
        <v/>
      </c>
      <c r="F181" s="86" t="str">
        <f>'Table-1'!Q81</f>
        <v/>
      </c>
      <c r="G181" s="10" t="str">
        <f>'Table-1'!R81</f>
        <v/>
      </c>
      <c r="H181" s="10" t="str">
        <f>'Table-1'!S81</f>
        <v/>
      </c>
      <c r="I181" s="10" t="str">
        <f>'Table-1'!T81</f>
        <v/>
      </c>
      <c r="J181" s="10" t="str">
        <f>'Table-1'!U81</f>
        <v/>
      </c>
    </row>
    <row r="182" spans="1:10" x14ac:dyDescent="0.3">
      <c r="A182" s="45" t="str">
        <f>'Table-1'!L82</f>
        <v/>
      </c>
      <c r="B182" s="86" t="str">
        <f>'Table-1'!M82</f>
        <v/>
      </c>
      <c r="C182" s="86" t="str">
        <f>'Table-1'!N82</f>
        <v/>
      </c>
      <c r="D182" s="86" t="str">
        <f>'Table-1'!O82</f>
        <v/>
      </c>
      <c r="E182" s="86" t="str">
        <f>'Table-1'!P82</f>
        <v/>
      </c>
      <c r="F182" s="86" t="str">
        <f>'Table-1'!Q82</f>
        <v/>
      </c>
      <c r="G182" s="10" t="str">
        <f>'Table-1'!R82</f>
        <v/>
      </c>
      <c r="H182" s="10" t="str">
        <f>'Table-1'!S82</f>
        <v/>
      </c>
      <c r="I182" s="10" t="str">
        <f>'Table-1'!T82</f>
        <v/>
      </c>
      <c r="J182" s="10" t="str">
        <f>'Table-1'!U82</f>
        <v/>
      </c>
    </row>
    <row r="183" spans="1:10" x14ac:dyDescent="0.3">
      <c r="A183" s="45" t="str">
        <f>'Table-1'!L83</f>
        <v/>
      </c>
      <c r="B183" s="86" t="str">
        <f>'Table-1'!M83</f>
        <v/>
      </c>
      <c r="C183" s="86" t="str">
        <f>'Table-1'!N83</f>
        <v/>
      </c>
      <c r="D183" s="86" t="str">
        <f>'Table-1'!O83</f>
        <v/>
      </c>
      <c r="E183" s="86" t="str">
        <f>'Table-1'!P83</f>
        <v/>
      </c>
      <c r="F183" s="86" t="str">
        <f>'Table-1'!Q83</f>
        <v/>
      </c>
      <c r="G183" s="10" t="str">
        <f>'Table-1'!R83</f>
        <v/>
      </c>
      <c r="H183" s="10" t="str">
        <f>'Table-1'!S83</f>
        <v/>
      </c>
      <c r="I183" s="10" t="str">
        <f>'Table-1'!T83</f>
        <v/>
      </c>
      <c r="J183" s="10" t="str">
        <f>'Table-1'!U83</f>
        <v/>
      </c>
    </row>
    <row r="184" spans="1:10" x14ac:dyDescent="0.3">
      <c r="A184" s="45" t="str">
        <f>'Table-1'!L84</f>
        <v/>
      </c>
      <c r="B184" s="86" t="str">
        <f>'Table-1'!M84</f>
        <v/>
      </c>
      <c r="C184" s="86" t="str">
        <f>'Table-1'!N84</f>
        <v/>
      </c>
      <c r="D184" s="86" t="str">
        <f>'Table-1'!O84</f>
        <v/>
      </c>
      <c r="E184" s="86" t="str">
        <f>'Table-1'!P84</f>
        <v/>
      </c>
      <c r="F184" s="86" t="str">
        <f>'Table-1'!Q84</f>
        <v/>
      </c>
      <c r="G184" s="10" t="str">
        <f>'Table-1'!R84</f>
        <v/>
      </c>
      <c r="H184" s="10" t="str">
        <f>'Table-1'!S84</f>
        <v/>
      </c>
      <c r="I184" s="10" t="str">
        <f>'Table-1'!T84</f>
        <v/>
      </c>
      <c r="J184" s="10" t="str">
        <f>'Table-1'!U84</f>
        <v/>
      </c>
    </row>
    <row r="185" spans="1:10" x14ac:dyDescent="0.3">
      <c r="A185" s="45" t="str">
        <f>'Table-1'!L85</f>
        <v/>
      </c>
      <c r="B185" s="86" t="str">
        <f>'Table-1'!M85</f>
        <v/>
      </c>
      <c r="C185" s="86" t="str">
        <f>'Table-1'!N85</f>
        <v/>
      </c>
      <c r="D185" s="86" t="str">
        <f>'Table-1'!O85</f>
        <v/>
      </c>
      <c r="E185" s="86" t="str">
        <f>'Table-1'!P85</f>
        <v/>
      </c>
      <c r="F185" s="86" t="str">
        <f>'Table-1'!Q85</f>
        <v/>
      </c>
      <c r="G185" s="10" t="str">
        <f>'Table-1'!R85</f>
        <v/>
      </c>
      <c r="H185" s="10" t="str">
        <f>'Table-1'!S85</f>
        <v/>
      </c>
      <c r="I185" s="10" t="str">
        <f>'Table-1'!T85</f>
        <v/>
      </c>
      <c r="J185" s="10" t="str">
        <f>'Table-1'!U85</f>
        <v/>
      </c>
    </row>
    <row r="186" spans="1:10" x14ac:dyDescent="0.3">
      <c r="A186" s="45" t="str">
        <f>'Table-1'!L86</f>
        <v/>
      </c>
      <c r="B186" s="86" t="str">
        <f>'Table-1'!M86</f>
        <v/>
      </c>
      <c r="C186" s="86" t="str">
        <f>'Table-1'!N86</f>
        <v/>
      </c>
      <c r="D186" s="86" t="str">
        <f>'Table-1'!O86</f>
        <v/>
      </c>
      <c r="E186" s="86" t="str">
        <f>'Table-1'!P86</f>
        <v/>
      </c>
      <c r="F186" s="86" t="str">
        <f>'Table-1'!Q86</f>
        <v/>
      </c>
      <c r="G186" s="10" t="str">
        <f>'Table-1'!R86</f>
        <v/>
      </c>
      <c r="H186" s="10" t="str">
        <f>'Table-1'!S86</f>
        <v/>
      </c>
      <c r="I186" s="10" t="str">
        <f>'Table-1'!T86</f>
        <v/>
      </c>
      <c r="J186" s="10" t="str">
        <f>'Table-1'!U86</f>
        <v/>
      </c>
    </row>
    <row r="187" spans="1:10" x14ac:dyDescent="0.3">
      <c r="A187" s="45" t="str">
        <f>'Table-1'!L87</f>
        <v/>
      </c>
      <c r="B187" s="86" t="str">
        <f>'Table-1'!M87</f>
        <v/>
      </c>
      <c r="C187" s="86" t="str">
        <f>'Table-1'!N87</f>
        <v/>
      </c>
      <c r="D187" s="86" t="str">
        <f>'Table-1'!O87</f>
        <v/>
      </c>
      <c r="E187" s="86" t="str">
        <f>'Table-1'!P87</f>
        <v/>
      </c>
      <c r="F187" s="86" t="str">
        <f>'Table-1'!Q87</f>
        <v/>
      </c>
      <c r="G187" s="10" t="str">
        <f>'Table-1'!R87</f>
        <v/>
      </c>
      <c r="H187" s="10" t="str">
        <f>'Table-1'!S87</f>
        <v/>
      </c>
      <c r="I187" s="10" t="str">
        <f>'Table-1'!T87</f>
        <v/>
      </c>
      <c r="J187" s="10" t="str">
        <f>'Table-1'!U87</f>
        <v/>
      </c>
    </row>
    <row r="188" spans="1:10" x14ac:dyDescent="0.3">
      <c r="A188" s="45" t="str">
        <f>'Table-1'!L88</f>
        <v/>
      </c>
      <c r="B188" s="86" t="str">
        <f>'Table-1'!M88</f>
        <v/>
      </c>
      <c r="C188" s="86" t="str">
        <f>'Table-1'!N88</f>
        <v/>
      </c>
      <c r="D188" s="86" t="str">
        <f>'Table-1'!O88</f>
        <v/>
      </c>
      <c r="E188" s="86" t="str">
        <f>'Table-1'!P88</f>
        <v/>
      </c>
      <c r="F188" s="86" t="str">
        <f>'Table-1'!Q88</f>
        <v/>
      </c>
      <c r="G188" s="10" t="str">
        <f>'Table-1'!R88</f>
        <v/>
      </c>
      <c r="H188" s="10" t="str">
        <f>'Table-1'!S88</f>
        <v/>
      </c>
      <c r="I188" s="10" t="str">
        <f>'Table-1'!T88</f>
        <v/>
      </c>
      <c r="J188" s="10" t="str">
        <f>'Table-1'!U88</f>
        <v/>
      </c>
    </row>
    <row r="189" spans="1:10" x14ac:dyDescent="0.3">
      <c r="A189" s="45" t="str">
        <f>'Table-1'!L89</f>
        <v/>
      </c>
      <c r="B189" s="86" t="str">
        <f>'Table-1'!M89</f>
        <v/>
      </c>
      <c r="C189" s="86" t="str">
        <f>'Table-1'!N89</f>
        <v/>
      </c>
      <c r="D189" s="86" t="str">
        <f>'Table-1'!O89</f>
        <v/>
      </c>
      <c r="E189" s="86" t="str">
        <f>'Table-1'!P89</f>
        <v/>
      </c>
      <c r="F189" s="86" t="str">
        <f>'Table-1'!Q89</f>
        <v/>
      </c>
      <c r="G189" s="10" t="str">
        <f>'Table-1'!R89</f>
        <v/>
      </c>
      <c r="H189" s="10" t="str">
        <f>'Table-1'!S89</f>
        <v/>
      </c>
      <c r="I189" s="10" t="str">
        <f>'Table-1'!T89</f>
        <v/>
      </c>
      <c r="J189" s="10" t="str">
        <f>'Table-1'!U89</f>
        <v/>
      </c>
    </row>
    <row r="190" spans="1:10" x14ac:dyDescent="0.3">
      <c r="A190" s="45" t="str">
        <f>'Table-1'!L90</f>
        <v/>
      </c>
      <c r="B190" s="86" t="str">
        <f>'Table-1'!M90</f>
        <v/>
      </c>
      <c r="C190" s="86" t="str">
        <f>'Table-1'!N90</f>
        <v/>
      </c>
      <c r="D190" s="86" t="str">
        <f>'Table-1'!O90</f>
        <v/>
      </c>
      <c r="E190" s="86" t="str">
        <f>'Table-1'!P90</f>
        <v/>
      </c>
      <c r="F190" s="86" t="str">
        <f>'Table-1'!Q90</f>
        <v/>
      </c>
      <c r="G190" s="10" t="str">
        <f>'Table-1'!R90</f>
        <v/>
      </c>
      <c r="H190" s="10" t="str">
        <f>'Table-1'!S90</f>
        <v/>
      </c>
      <c r="I190" s="10" t="str">
        <f>'Table-1'!T90</f>
        <v/>
      </c>
      <c r="J190" s="10" t="str">
        <f>'Table-1'!U90</f>
        <v/>
      </c>
    </row>
    <row r="191" spans="1:10" x14ac:dyDescent="0.3">
      <c r="A191" s="45" t="str">
        <f>'Table-1'!L91</f>
        <v/>
      </c>
      <c r="B191" s="86" t="str">
        <f>'Table-1'!M91</f>
        <v/>
      </c>
      <c r="C191" s="86" t="str">
        <f>'Table-1'!N91</f>
        <v/>
      </c>
      <c r="D191" s="86" t="str">
        <f>'Table-1'!O91</f>
        <v/>
      </c>
      <c r="E191" s="86" t="str">
        <f>'Table-1'!P91</f>
        <v/>
      </c>
      <c r="F191" s="86" t="str">
        <f>'Table-1'!Q91</f>
        <v/>
      </c>
      <c r="G191" s="10" t="str">
        <f>'Table-1'!R91</f>
        <v/>
      </c>
      <c r="H191" s="10" t="str">
        <f>'Table-1'!S91</f>
        <v/>
      </c>
      <c r="I191" s="10" t="str">
        <f>'Table-1'!T91</f>
        <v/>
      </c>
      <c r="J191" s="10" t="str">
        <f>'Table-1'!U91</f>
        <v/>
      </c>
    </row>
    <row r="192" spans="1:10" x14ac:dyDescent="0.3">
      <c r="A192" s="45" t="str">
        <f>'Table-1'!L92</f>
        <v/>
      </c>
      <c r="B192" s="86" t="str">
        <f>'Table-1'!M92</f>
        <v/>
      </c>
      <c r="C192" s="86" t="str">
        <f>'Table-1'!N92</f>
        <v/>
      </c>
      <c r="D192" s="86" t="str">
        <f>'Table-1'!O92</f>
        <v/>
      </c>
      <c r="E192" s="86" t="str">
        <f>'Table-1'!P92</f>
        <v/>
      </c>
      <c r="F192" s="86" t="str">
        <f>'Table-1'!Q92</f>
        <v/>
      </c>
      <c r="G192" s="10" t="str">
        <f>'Table-1'!R92</f>
        <v/>
      </c>
      <c r="H192" s="10" t="str">
        <f>'Table-1'!S92</f>
        <v/>
      </c>
      <c r="I192" s="10" t="str">
        <f>'Table-1'!T92</f>
        <v/>
      </c>
      <c r="J192" s="10" t="str">
        <f>'Table-1'!U92</f>
        <v/>
      </c>
    </row>
    <row r="193" spans="1:10" x14ac:dyDescent="0.3">
      <c r="A193" s="45" t="str">
        <f>'Table-1'!L93</f>
        <v/>
      </c>
      <c r="B193" s="86" t="str">
        <f>'Table-1'!M93</f>
        <v/>
      </c>
      <c r="C193" s="86" t="str">
        <f>'Table-1'!N93</f>
        <v/>
      </c>
      <c r="D193" s="86" t="str">
        <f>'Table-1'!O93</f>
        <v/>
      </c>
      <c r="E193" s="86" t="str">
        <f>'Table-1'!P93</f>
        <v/>
      </c>
      <c r="F193" s="86" t="str">
        <f>'Table-1'!Q93</f>
        <v/>
      </c>
      <c r="G193" s="10" t="str">
        <f>'Table-1'!R93</f>
        <v/>
      </c>
      <c r="H193" s="10" t="str">
        <f>'Table-1'!S93</f>
        <v/>
      </c>
      <c r="I193" s="10" t="str">
        <f>'Table-1'!T93</f>
        <v/>
      </c>
      <c r="J193" s="10" t="str">
        <f>'Table-1'!U93</f>
        <v/>
      </c>
    </row>
    <row r="194" spans="1:10" x14ac:dyDescent="0.3">
      <c r="A194" s="45" t="str">
        <f>'Table-1'!L94</f>
        <v/>
      </c>
      <c r="B194" s="86" t="str">
        <f>'Table-1'!M94</f>
        <v/>
      </c>
      <c r="C194" s="86" t="str">
        <f>'Table-1'!N94</f>
        <v/>
      </c>
      <c r="D194" s="86" t="str">
        <f>'Table-1'!O94</f>
        <v/>
      </c>
      <c r="E194" s="86" t="str">
        <f>'Table-1'!P94</f>
        <v/>
      </c>
      <c r="F194" s="86" t="str">
        <f>'Table-1'!Q94</f>
        <v/>
      </c>
      <c r="G194" s="10" t="str">
        <f>'Table-1'!R94</f>
        <v/>
      </c>
      <c r="H194" s="10" t="str">
        <f>'Table-1'!S94</f>
        <v/>
      </c>
      <c r="I194" s="10" t="str">
        <f>'Table-1'!T94</f>
        <v/>
      </c>
      <c r="J194" s="10" t="str">
        <f>'Table-1'!U94</f>
        <v/>
      </c>
    </row>
    <row r="195" spans="1:10" x14ac:dyDescent="0.3">
      <c r="A195" s="45" t="str">
        <f>'Table-1'!L95</f>
        <v/>
      </c>
      <c r="B195" s="86" t="str">
        <f>'Table-1'!M95</f>
        <v/>
      </c>
      <c r="C195" s="86" t="str">
        <f>'Table-1'!N95</f>
        <v/>
      </c>
      <c r="D195" s="86" t="str">
        <f>'Table-1'!O95</f>
        <v/>
      </c>
      <c r="E195" s="86" t="str">
        <f>'Table-1'!P95</f>
        <v/>
      </c>
      <c r="F195" s="86" t="str">
        <f>'Table-1'!Q95</f>
        <v/>
      </c>
      <c r="G195" s="10" t="str">
        <f>'Table-1'!R95</f>
        <v/>
      </c>
      <c r="H195" s="10" t="str">
        <f>'Table-1'!S95</f>
        <v/>
      </c>
      <c r="I195" s="10" t="str">
        <f>'Table-1'!T95</f>
        <v/>
      </c>
      <c r="J195" s="10" t="str">
        <f>'Table-1'!U95</f>
        <v/>
      </c>
    </row>
    <row r="196" spans="1:10" x14ac:dyDescent="0.3">
      <c r="A196" s="45" t="str">
        <f>'Table-1'!L96</f>
        <v/>
      </c>
      <c r="B196" s="86" t="str">
        <f>'Table-1'!M96</f>
        <v/>
      </c>
      <c r="C196" s="86" t="str">
        <f>'Table-1'!N96</f>
        <v/>
      </c>
      <c r="D196" s="86" t="str">
        <f>'Table-1'!O96</f>
        <v/>
      </c>
      <c r="E196" s="86" t="str">
        <f>'Table-1'!P96</f>
        <v/>
      </c>
      <c r="F196" s="86" t="str">
        <f>'Table-1'!Q96</f>
        <v/>
      </c>
      <c r="G196" s="10" t="str">
        <f>'Table-1'!R96</f>
        <v/>
      </c>
      <c r="H196" s="10" t="str">
        <f>'Table-1'!S96</f>
        <v/>
      </c>
      <c r="I196" s="10" t="str">
        <f>'Table-1'!T96</f>
        <v/>
      </c>
      <c r="J196" s="10" t="str">
        <f>'Table-1'!U96</f>
        <v/>
      </c>
    </row>
    <row r="197" spans="1:10" x14ac:dyDescent="0.3">
      <c r="A197" s="45" t="str">
        <f>'Table-1'!L97</f>
        <v/>
      </c>
      <c r="B197" s="86" t="str">
        <f>'Table-1'!M97</f>
        <v/>
      </c>
      <c r="C197" s="86" t="str">
        <f>'Table-1'!N97</f>
        <v/>
      </c>
      <c r="D197" s="86" t="str">
        <f>'Table-1'!O97</f>
        <v/>
      </c>
      <c r="E197" s="86" t="str">
        <f>'Table-1'!P97</f>
        <v/>
      </c>
      <c r="F197" s="86" t="str">
        <f>'Table-1'!Q97</f>
        <v/>
      </c>
      <c r="G197" s="10" t="str">
        <f>'Table-1'!R97</f>
        <v/>
      </c>
      <c r="H197" s="10" t="str">
        <f>'Table-1'!S97</f>
        <v/>
      </c>
      <c r="I197" s="10" t="str">
        <f>'Table-1'!T97</f>
        <v/>
      </c>
      <c r="J197" s="10" t="str">
        <f>'Table-1'!U97</f>
        <v/>
      </c>
    </row>
    <row r="198" spans="1:10" x14ac:dyDescent="0.3">
      <c r="A198" s="84" t="str">
        <f>'Table-1'!L98</f>
        <v>STATE:</v>
      </c>
      <c r="B198" s="84">
        <f>'Table-1'!M98</f>
        <v>340</v>
      </c>
      <c r="C198" s="84">
        <f>'Table-1'!N98</f>
        <v>0</v>
      </c>
      <c r="D198" s="84">
        <f>'Table-1'!O98</f>
        <v>0</v>
      </c>
      <c r="E198" s="84">
        <f>'Table-1'!P98</f>
        <v>339</v>
      </c>
      <c r="F198" s="84">
        <f>'Table-1'!Q98</f>
        <v>339</v>
      </c>
      <c r="G198" s="84">
        <f>'Table-1'!R98</f>
        <v>0</v>
      </c>
      <c r="H198" s="84">
        <f>'Table-1'!S98</f>
        <v>0</v>
      </c>
      <c r="I198" s="84">
        <f>'Table-1'!T98</f>
        <v>99.71</v>
      </c>
      <c r="J198" s="84">
        <f>'Table-1'!U98</f>
        <v>99.71</v>
      </c>
    </row>
    <row r="199" spans="1:10" x14ac:dyDescent="0.3">
      <c r="A199" s="117" t="s">
        <v>65</v>
      </c>
      <c r="B199" s="117"/>
      <c r="C199" s="117"/>
      <c r="D199" s="117"/>
      <c r="E199" s="117"/>
      <c r="F199" s="117"/>
      <c r="G199" s="117"/>
      <c r="H199" s="117"/>
      <c r="I199" s="117"/>
      <c r="J199" s="117"/>
    </row>
    <row r="200" spans="1:10" x14ac:dyDescent="0.3">
      <c r="A200" s="118" t="s">
        <v>49</v>
      </c>
      <c r="B200" s="118"/>
      <c r="C200" s="118"/>
      <c r="D200" s="118"/>
      <c r="E200" s="118"/>
      <c r="F200" s="118"/>
      <c r="G200" s="118"/>
      <c r="H200" s="118"/>
      <c r="I200" s="118"/>
      <c r="J200" s="118"/>
    </row>
    <row r="201" spans="1:10" s="44" customFormat="1" ht="3" customHeight="1" x14ac:dyDescent="0.3"/>
  </sheetData>
  <mergeCells count="34">
    <mergeCell ref="A2:J2"/>
    <mergeCell ref="B3:C3"/>
    <mergeCell ref="I3:J3"/>
    <mergeCell ref="A4:A9"/>
    <mergeCell ref="B4:B9"/>
    <mergeCell ref="C4:F4"/>
    <mergeCell ref="G4:J4"/>
    <mergeCell ref="C5:C9"/>
    <mergeCell ref="D5:D9"/>
    <mergeCell ref="E5:E9"/>
    <mergeCell ref="I103:J103"/>
    <mergeCell ref="A100:J100"/>
    <mergeCell ref="F5:F9"/>
    <mergeCell ref="G5:G9"/>
    <mergeCell ref="H5:H9"/>
    <mergeCell ref="I5:I9"/>
    <mergeCell ref="J5:J9"/>
    <mergeCell ref="A99:J99"/>
    <mergeCell ref="A199:J199"/>
    <mergeCell ref="A200:J200"/>
    <mergeCell ref="A102:J102"/>
    <mergeCell ref="B103:C103"/>
    <mergeCell ref="A104:A109"/>
    <mergeCell ref="B104:B109"/>
    <mergeCell ref="C104:F104"/>
    <mergeCell ref="G104:J104"/>
    <mergeCell ref="C105:C109"/>
    <mergeCell ref="D105:D109"/>
    <mergeCell ref="E105:E109"/>
    <mergeCell ref="F105:F109"/>
    <mergeCell ref="G105:G109"/>
    <mergeCell ref="H105:H109"/>
    <mergeCell ref="I105:I109"/>
    <mergeCell ref="J105:J109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C105"/>
  <sheetViews>
    <sheetView topLeftCell="AD1" workbookViewId="0">
      <selection sqref="A1:AC1048576"/>
    </sheetView>
  </sheetViews>
  <sheetFormatPr defaultRowHeight="14.4" x14ac:dyDescent="0.3"/>
  <cols>
    <col min="1" max="1" width="7.109375" style="45" hidden="1" customWidth="1"/>
    <col min="2" max="7" width="8.6640625" hidden="1" customWidth="1"/>
    <col min="8" max="8" width="10.6640625" hidden="1" customWidth="1"/>
    <col min="9" max="13" width="8.6640625" hidden="1" customWidth="1"/>
    <col min="14" max="14" width="1.109375" style="44" hidden="1" customWidth="1"/>
    <col min="15" max="15" width="7.109375" style="45" hidden="1" customWidth="1"/>
    <col min="16" max="21" width="8.6640625" hidden="1" customWidth="1"/>
    <col min="22" max="22" width="10.6640625" hidden="1" customWidth="1"/>
    <col min="23" max="27" width="8.6640625" hidden="1" customWidth="1"/>
    <col min="28" max="28" width="1.109375" style="44" hidden="1" customWidth="1"/>
    <col min="29" max="29" width="9.109375" hidden="1" customWidth="1"/>
    <col min="30" max="34" width="9.109375" customWidth="1"/>
  </cols>
  <sheetData>
    <row r="2" spans="1:27" ht="30.75" customHeight="1" x14ac:dyDescent="0.3">
      <c r="A2" s="121" t="s">
        <v>48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O2" s="121" t="s">
        <v>48</v>
      </c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</row>
    <row r="3" spans="1:27" ht="15" customHeight="1" x14ac:dyDescent="0.3">
      <c r="A3" s="55" t="s">
        <v>4</v>
      </c>
      <c r="B3" s="114" t="str">
        <f>Crops!$A$2&amp;"("&amp;Crops!$B$2&amp;")"</f>
        <v>GUJARAT(24)</v>
      </c>
      <c r="C3" s="114"/>
      <c r="D3" s="114"/>
      <c r="E3" s="53" t="s">
        <v>1</v>
      </c>
      <c r="F3" s="114" t="str">
        <f>Crops!$B$3</f>
        <v>2023-24</v>
      </c>
      <c r="G3" s="114"/>
      <c r="H3" s="53" t="s">
        <v>2</v>
      </c>
      <c r="I3" s="114" t="str">
        <f>Crops!$C$5&amp;"("&amp;Crops!$D$5&amp;")"</f>
        <v>SUMMER(5)</v>
      </c>
      <c r="J3" s="114"/>
      <c r="K3" s="56" t="s">
        <v>5</v>
      </c>
      <c r="L3" s="114" t="str">
        <f>"CENTRAL"&amp;"("&amp;1&amp;")"</f>
        <v>CENTRAL(1)</v>
      </c>
      <c r="M3" s="114"/>
      <c r="O3" s="57" t="s">
        <v>4</v>
      </c>
      <c r="P3" s="109" t="str">
        <f>Crops!$A$2&amp;"("&amp;Crops!$B$2&amp;")"</f>
        <v>GUJARAT(24)</v>
      </c>
      <c r="Q3" s="109"/>
      <c r="R3" s="109"/>
      <c r="S3" s="51" t="s">
        <v>1</v>
      </c>
      <c r="T3" s="109" t="str">
        <f>Crops!$B$3</f>
        <v>2023-24</v>
      </c>
      <c r="U3" s="109"/>
      <c r="V3" s="51" t="s">
        <v>2</v>
      </c>
      <c r="W3" s="109" t="str">
        <f>Crops!$C$5&amp;"("&amp;Crops!$D$5&amp;")"</f>
        <v>SUMMER(5)</v>
      </c>
      <c r="X3" s="109"/>
      <c r="Y3" s="58" t="s">
        <v>5</v>
      </c>
      <c r="Z3" s="109" t="str">
        <f>"STATE"&amp;"("&amp;2&amp;")"</f>
        <v>STATE(2)</v>
      </c>
      <c r="AA3" s="109"/>
    </row>
    <row r="4" spans="1:27" ht="15" customHeight="1" x14ac:dyDescent="0.3">
      <c r="A4" s="102" t="s">
        <v>69</v>
      </c>
      <c r="B4" s="102" t="s">
        <v>70</v>
      </c>
      <c r="C4" s="102" t="s">
        <v>83</v>
      </c>
      <c r="D4" s="102"/>
      <c r="E4" s="102"/>
      <c r="F4" s="102"/>
      <c r="G4" s="102"/>
      <c r="H4" s="101" t="s">
        <v>71</v>
      </c>
      <c r="I4" s="101"/>
      <c r="J4" s="101" t="s">
        <v>72</v>
      </c>
      <c r="K4" s="101"/>
      <c r="L4" s="101"/>
      <c r="M4" s="101"/>
      <c r="O4" s="102" t="s">
        <v>69</v>
      </c>
      <c r="P4" s="102" t="s">
        <v>70</v>
      </c>
      <c r="Q4" s="102" t="s">
        <v>83</v>
      </c>
      <c r="R4" s="102"/>
      <c r="S4" s="102"/>
      <c r="T4" s="102"/>
      <c r="U4" s="102"/>
      <c r="V4" s="101" t="s">
        <v>71</v>
      </c>
      <c r="W4" s="101"/>
      <c r="X4" s="101" t="s">
        <v>72</v>
      </c>
      <c r="Y4" s="101"/>
      <c r="Z4" s="101"/>
      <c r="AA4" s="101"/>
    </row>
    <row r="5" spans="1:27" ht="60" customHeight="1" x14ac:dyDescent="0.3">
      <c r="A5" s="104"/>
      <c r="B5" s="104"/>
      <c r="C5" s="104"/>
      <c r="D5" s="104"/>
      <c r="E5" s="104"/>
      <c r="F5" s="104"/>
      <c r="G5" s="104"/>
      <c r="H5" s="107" t="s">
        <v>73</v>
      </c>
      <c r="I5" s="107" t="s">
        <v>74</v>
      </c>
      <c r="J5" s="104" t="s">
        <v>75</v>
      </c>
      <c r="K5" s="104"/>
      <c r="L5" s="104"/>
      <c r="M5" s="107" t="s">
        <v>76</v>
      </c>
      <c r="O5" s="104"/>
      <c r="P5" s="104"/>
      <c r="Q5" s="104"/>
      <c r="R5" s="104"/>
      <c r="S5" s="104"/>
      <c r="T5" s="104"/>
      <c r="U5" s="104"/>
      <c r="V5" s="107" t="s">
        <v>73</v>
      </c>
      <c r="W5" s="107" t="s">
        <v>74</v>
      </c>
      <c r="X5" s="104" t="s">
        <v>75</v>
      </c>
      <c r="Y5" s="104"/>
      <c r="Z5" s="104"/>
      <c r="AA5" s="107" t="s">
        <v>76</v>
      </c>
    </row>
    <row r="6" spans="1:27" ht="30" customHeight="1" x14ac:dyDescent="0.3">
      <c r="A6" s="103"/>
      <c r="B6" s="103"/>
      <c r="C6" s="29">
        <v>1</v>
      </c>
      <c r="D6" s="29" t="s">
        <v>77</v>
      </c>
      <c r="E6" s="29" t="s">
        <v>78</v>
      </c>
      <c r="F6" s="29" t="s">
        <v>79</v>
      </c>
      <c r="G6" s="30" t="s">
        <v>80</v>
      </c>
      <c r="H6" s="108"/>
      <c r="I6" s="108"/>
      <c r="J6" s="29" t="s">
        <v>81</v>
      </c>
      <c r="K6" s="29" t="s">
        <v>82</v>
      </c>
      <c r="L6" s="29" t="s">
        <v>23</v>
      </c>
      <c r="M6" s="108"/>
      <c r="O6" s="103"/>
      <c r="P6" s="103"/>
      <c r="Q6" s="29">
        <v>1</v>
      </c>
      <c r="R6" s="29" t="s">
        <v>77</v>
      </c>
      <c r="S6" s="29" t="s">
        <v>78</v>
      </c>
      <c r="T6" s="29" t="s">
        <v>79</v>
      </c>
      <c r="U6" s="30" t="s">
        <v>80</v>
      </c>
      <c r="V6" s="108"/>
      <c r="W6" s="108"/>
      <c r="X6" s="29" t="s">
        <v>81</v>
      </c>
      <c r="Y6" s="29" t="s">
        <v>82</v>
      </c>
      <c r="Z6" s="29" t="s">
        <v>23</v>
      </c>
      <c r="AA6" s="108"/>
    </row>
    <row r="7" spans="1:27" x14ac:dyDescent="0.3">
      <c r="A7" s="17">
        <v>1</v>
      </c>
      <c r="B7" s="17">
        <v>2</v>
      </c>
      <c r="C7" s="17">
        <v>3</v>
      </c>
      <c r="D7" s="17">
        <v>4</v>
      </c>
      <c r="E7" s="17">
        <v>5</v>
      </c>
      <c r="F7" s="17">
        <v>6</v>
      </c>
      <c r="G7" s="28">
        <v>7</v>
      </c>
      <c r="H7" s="17">
        <v>8</v>
      </c>
      <c r="I7" s="17">
        <v>9</v>
      </c>
      <c r="J7" s="17">
        <v>10</v>
      </c>
      <c r="K7" s="17">
        <v>11</v>
      </c>
      <c r="L7" s="17">
        <v>12</v>
      </c>
      <c r="M7" s="17">
        <v>13</v>
      </c>
      <c r="O7" s="4">
        <v>1</v>
      </c>
      <c r="P7" s="4">
        <v>2</v>
      </c>
      <c r="Q7" s="4">
        <v>3</v>
      </c>
      <c r="R7" s="4">
        <v>4</v>
      </c>
      <c r="S7" s="4">
        <v>5</v>
      </c>
      <c r="T7" s="4">
        <v>6</v>
      </c>
      <c r="U7" s="6">
        <v>7</v>
      </c>
      <c r="V7" s="4">
        <v>8</v>
      </c>
      <c r="W7" s="4">
        <v>9</v>
      </c>
      <c r="X7" s="4">
        <v>10</v>
      </c>
      <c r="Y7" s="4">
        <v>11</v>
      </c>
      <c r="Z7" s="4">
        <v>12</v>
      </c>
      <c r="AA7" s="4">
        <v>13</v>
      </c>
    </row>
    <row r="8" spans="1:27" x14ac:dyDescent="0.3">
      <c r="A8" s="45">
        <f>IF(COUNTIFS(Basicdata!$B$2:$B$2500,1,Basicdata!$D$2:$D$2500,Crops!$D$5,Basicdata!$H$2:$H$2500,Crops!$M2,Basicdata!$AI$2:$AI$2500,0)&gt;0,Crops!$M2,"")</f>
        <v>1</v>
      </c>
      <c r="B8">
        <f>IF(A8="","",COUNTIFS(Basicdata!$B$2:$B$2500,1,Basicdata!$D$2:$D$2500,Crops!$D$5,Basicdata!$H$2:$H$2500,Crops!$M2,Basicdata!$AI$2:$AI$2500,0))</f>
        <v>17</v>
      </c>
      <c r="C8">
        <f>IF(A8="","",COUNTIFS(Basicdata!$B$2:$B$2500,1,Basicdata!$D$2:$D$2500,Crops!$D$5,Basicdata!$H$2:$H$2500,Crops!$M2,Basicdata!$O$2:$O$2500,1,Basicdata!$AI$2:$AI$2500,0))</f>
        <v>0</v>
      </c>
      <c r="D8">
        <f>IF(A8="","",COUNTIFS(Basicdata!$B$2:$B$2500,1,Basicdata!$D$2:$D$2500,Crops!$D$5,Basicdata!$H$2:$H$2500,Crops!$M2,Basicdata!$O$2:$O$2500,2,Basicdata!$AI$2:$AI$2500,0))</f>
        <v>0</v>
      </c>
      <c r="E8">
        <f>IF(A8="","",COUNTIFS(Basicdata!$B$2:$B$2500,1,Basicdata!$D$2:$D$2500,Crops!$D$5,Basicdata!$H$2:$H$2500,Crops!$M2,Basicdata!$O$2:$O$2500,3,Basicdata!$AI$2:$AI$2500,0))</f>
        <v>4</v>
      </c>
      <c r="F8">
        <f>IF(A8="","",COUNTIFS(Basicdata!$B$2:$B$2500,1,Basicdata!$D$2:$D$2500,Crops!$D$5,Basicdata!$H$2:$H$2500,Crops!$M2,Basicdata!$O$2:$O$2500,4,Basicdata!$AI$2:$AI$2500,0))</f>
        <v>1</v>
      </c>
      <c r="G8">
        <f>IF(A8="","",COUNTIFS(Basicdata!$B$2:$B$2500,1,Basicdata!$D$2:$D$2500,Crops!$D$5,Basicdata!$H$2:$H$2500,Crops!$M2,Basicdata!$O$2:$O$2500,5,Basicdata!$AI$2:$AI$2500,0))</f>
        <v>4</v>
      </c>
      <c r="H8" s="1">
        <f>IF(A8="","",COUNTIFS(Basicdata!$B$2:$B$2500,1,Basicdata!$D$2:$D$2500,Crops!$D$5,Basicdata!$H$2:$H$2500,Crops!$M2,Basicdata!$N$2:$N$2500,3,Basicdata!$AI$2:$AI$2500,0))</f>
        <v>4</v>
      </c>
      <c r="I8" s="1">
        <f>IF(A8="","",B8-C8-D8-E8-F8-G8-H8)</f>
        <v>4</v>
      </c>
      <c r="J8" s="1">
        <f>IF(A8="","",COUNTIFS(Basicdata!$B$2:$B$2500,1,Basicdata!$D$2:$D$2500,Crops!$D$5,Basicdata!$H$2:$H$2500,Crops!$M2,Basicdata!$P$2:$P$2500,1,Basicdata!$Q$2:$Q$2500,1,Basicdata!$AI$2:$AI$2500,0))</f>
        <v>17</v>
      </c>
      <c r="K8" s="1">
        <f>IF(A8="","",COUNTIFS(Basicdata!$B$2:$B$2500,1,Basicdata!$D$2:$D$2500,Crops!$D$5,Basicdata!$H$2:$H$2500,Crops!$M2,Basicdata!$P$2:$P$2500,1,Basicdata!$Q$2:$Q$2500,0,Basicdata!$AI$2:$AI$2500,0))</f>
        <v>0</v>
      </c>
      <c r="L8" s="1">
        <f>IF(A8="","",J8+K8)</f>
        <v>17</v>
      </c>
      <c r="M8" s="1">
        <f>IF(A8="","",B8-L8)</f>
        <v>0</v>
      </c>
      <c r="O8" s="45">
        <f>IF(COUNTIFS(Basicdata!$B$2:$B$2500,2,Basicdata!$D$2:$D$2500,Crops!$D$5,Basicdata!$H$2:$H$2500,Crops!$M2,Basicdata!$AI$2:$AI$2500,0)&gt;0,Crops!$M2,"")</f>
        <v>1</v>
      </c>
      <c r="P8">
        <f>IF(O8="","",COUNTIFS(Basicdata!$B$2:$B$2500,2,Basicdata!$D$2:$D$2500,Crops!$D$5,Basicdata!$H$2:$H$2500,Crops!$M2,Basicdata!$AI$2:$AI$2500,0))</f>
        <v>17</v>
      </c>
      <c r="Q8">
        <f>IF(O8="","",COUNTIFS(Basicdata!$B$2:$B$2500,2,Basicdata!$D$2:$D$2500,Crops!$D$5,Basicdata!$H$2:$H$2500,Crops!$M2,Basicdata!$O$2:$O$2500,1,Basicdata!$AI$2:$AI$2500,0))</f>
        <v>0</v>
      </c>
      <c r="R8">
        <f>IF(O8="","",COUNTIFS(Basicdata!$B$2:$B$2500,2,Basicdata!$D$2:$D$2500,Crops!$D$5,Basicdata!$H$2:$H$2500,Crops!$M2,Basicdata!$O$2:$O$2500,2,Basicdata!$AI$2:$AI$2500,0))</f>
        <v>0</v>
      </c>
      <c r="S8">
        <f>IF(O8="","",COUNTIFS(Basicdata!$B$2:$B$2500,2,Basicdata!$D$2:$D$2500,Crops!$D$5,Basicdata!$H$2:$H$2500,Crops!$M2,Basicdata!$O$2:$O$2500,3,Basicdata!$AI$2:$AI$2500,0))</f>
        <v>0</v>
      </c>
      <c r="T8">
        <f>IF(O8="","",COUNTIFS(Basicdata!$B$2:$B$2500,2,Basicdata!$D$2:$D$2500,Crops!$D$5,Basicdata!$H$2:$H$2500,Crops!$M2,Basicdata!$O$2:$O$2500,4,Basicdata!$AI$2:$AI$2500,0))</f>
        <v>0</v>
      </c>
      <c r="U8">
        <f>IF(O8="","",COUNTIFS(Basicdata!$B$2:$B$2500,2,Basicdata!$D$2:$D$2500,Crops!$D$5,Basicdata!$H$2:$H$2500,Crops!$M2,Basicdata!$O$2:$O$2500,5,Basicdata!$AI$2:$AI$2500,0))</f>
        <v>17</v>
      </c>
      <c r="V8" s="1">
        <f>IF(O8="","",COUNTIFS(Basicdata!$B$2:$B$2500,2,Basicdata!$D$2:$D$2500,Crops!$D$5,Basicdata!$H$2:$H$2500,Crops!$M2,Basicdata!$N$2:$N$2500,3,Basicdata!$AI$2:$AI$2500,0))</f>
        <v>0</v>
      </c>
      <c r="W8" s="1">
        <f>IF(O8="","",P8-Q8-R8-S8-T8-U8-V8)</f>
        <v>0</v>
      </c>
      <c r="X8" s="1">
        <f>IF(O8="","",COUNTIFS(Basicdata!$B$2:$B$2500,2,Basicdata!$D$2:$D$2500,Crops!$D$5,Basicdata!$H$2:$H$2500,Crops!$M2,Basicdata!$P$2:$P$2500,1,Basicdata!$Q$2:$Q$2500,1,Basicdata!$AI$2:$AI$2500,0))</f>
        <v>5</v>
      </c>
      <c r="Y8" s="1">
        <f>IF(O8="","",COUNTIFS(Basicdata!$B$2:$B$2500,2,Basicdata!$D$2:$D$2500,Crops!$D$5,Basicdata!$H$2:$H$2500,Crops!$M2,Basicdata!$P$2:$P$2500,1,Basicdata!$Q$2:$Q$2500,0,Basicdata!$AI$2:$AI$2500,0))</f>
        <v>0</v>
      </c>
      <c r="Z8" s="1">
        <f>IF(O8="","",X8+Y8)</f>
        <v>5</v>
      </c>
      <c r="AA8" s="1">
        <f>IF(O8="","",P8-Z8)</f>
        <v>12</v>
      </c>
    </row>
    <row r="9" spans="1:27" x14ac:dyDescent="0.3">
      <c r="A9" s="45">
        <f>IF(COUNTIFS(Basicdata!$B$2:$B$2500,1,Basicdata!$D$2:$D$2500,Crops!$D$5,Basicdata!$H$2:$H$2500,Crops!$M3,Basicdata!$AI$2:$AI$2500,0)&gt;0,Crops!$M3,"")</f>
        <v>2</v>
      </c>
      <c r="B9">
        <f>IF(A9="","",COUNTIFS(Basicdata!$B$2:$B$2500,1,Basicdata!$D$2:$D$2500,Crops!$D$5,Basicdata!$H$2:$H$2500,Crops!$M3,Basicdata!$AI$2:$AI$2500,0))</f>
        <v>32</v>
      </c>
      <c r="C9">
        <f>IF(A9="","",COUNTIFS(Basicdata!$B$2:$B$2500,1,Basicdata!$D$2:$D$2500,Crops!$D$5,Basicdata!$H$2:$H$2500,Crops!$M3,Basicdata!$O$2:$O$2500,1,Basicdata!$AI$2:$AI$2500,0))</f>
        <v>0</v>
      </c>
      <c r="D9">
        <f>IF(A9="","",COUNTIFS(Basicdata!$B$2:$B$2500,1,Basicdata!$D$2:$D$2500,Crops!$D$5,Basicdata!$H$2:$H$2500,Crops!$M3,Basicdata!$O$2:$O$2500,2,Basicdata!$AI$2:$AI$2500,0))</f>
        <v>25</v>
      </c>
      <c r="E9">
        <f>IF(A9="","",COUNTIFS(Basicdata!$B$2:$B$2500,1,Basicdata!$D$2:$D$2500,Crops!$D$5,Basicdata!$H$2:$H$2500,Crops!$M3,Basicdata!$O$2:$O$2500,3,Basicdata!$AI$2:$AI$2500,0))</f>
        <v>0</v>
      </c>
      <c r="F9">
        <f>IF(A9="","",COUNTIFS(Basicdata!$B$2:$B$2500,1,Basicdata!$D$2:$D$2500,Crops!$D$5,Basicdata!$H$2:$H$2500,Crops!$M3,Basicdata!$O$2:$O$2500,4,Basicdata!$AI$2:$AI$2500,0))</f>
        <v>7</v>
      </c>
      <c r="G9">
        <f>IF(A9="","",COUNTIFS(Basicdata!$B$2:$B$2500,1,Basicdata!$D$2:$D$2500,Crops!$D$5,Basicdata!$H$2:$H$2500,Crops!$M3,Basicdata!$O$2:$O$2500,5,Basicdata!$AI$2:$AI$2500,0))</f>
        <v>0</v>
      </c>
      <c r="H9" s="1">
        <f>IF(A9="","",COUNTIFS(Basicdata!$B$2:$B$2500,1,Basicdata!$D$2:$D$2500,Crops!$D$5,Basicdata!$H$2:$H$2500,Crops!$M3,Basicdata!$N$2:$N$2500,3,Basicdata!$AI$2:$AI$2500,0))</f>
        <v>0</v>
      </c>
      <c r="I9" s="1">
        <f t="shared" ref="I9:I72" si="0">IF(A9="","",B9-C9-D9-E9-F9-G9-H9)</f>
        <v>0</v>
      </c>
      <c r="J9" s="1">
        <f>IF(A9="","",COUNTIFS(Basicdata!$B$2:$B$2500,1,Basicdata!$D$2:$D$2500,Crops!$D$5,Basicdata!$H$2:$H$2500,Crops!$M3,Basicdata!$P$2:$P$2500,1,Basicdata!$Q$2:$Q$2500,1,Basicdata!$AI$2:$AI$2500,0))</f>
        <v>25</v>
      </c>
      <c r="K9" s="1">
        <f>IF(A9="","",COUNTIFS(Basicdata!$B$2:$B$2500,1,Basicdata!$D$2:$D$2500,Crops!$D$5,Basicdata!$H$2:$H$2500,Crops!$M3,Basicdata!$P$2:$P$2500,1,Basicdata!$Q$2:$Q$2500,0,Basicdata!$AI$2:$AI$2500,0))</f>
        <v>7</v>
      </c>
      <c r="L9" s="1">
        <f t="shared" ref="L9:L72" si="1">IF(A9="","",J9+K9)</f>
        <v>32</v>
      </c>
      <c r="M9" s="1">
        <f t="shared" ref="M9:M72" si="2">IF(A9="","",B9-L9)</f>
        <v>0</v>
      </c>
      <c r="O9" s="45">
        <f>IF(COUNTIFS(Basicdata!$B$2:$B$2500,2,Basicdata!$D$2:$D$2500,Crops!$D$5,Basicdata!$H$2:$H$2500,Crops!$M3,Basicdata!$AI$2:$AI$2500,0)&gt;0,Crops!$M3,"")</f>
        <v>2</v>
      </c>
      <c r="P9">
        <f>IF(O9="","",COUNTIFS(Basicdata!$B$2:$B$2500,2,Basicdata!$D$2:$D$2500,Crops!$D$5,Basicdata!$H$2:$H$2500,Crops!$M3,Basicdata!$AI$2:$AI$2500,0))</f>
        <v>33</v>
      </c>
      <c r="Q9">
        <f>IF(O9="","",COUNTIFS(Basicdata!$B$2:$B$2500,2,Basicdata!$D$2:$D$2500,Crops!$D$5,Basicdata!$H$2:$H$2500,Crops!$M3,Basicdata!$O$2:$O$2500,1,Basicdata!$AI$2:$AI$2500,0))</f>
        <v>0</v>
      </c>
      <c r="R9">
        <f>IF(O9="","",COUNTIFS(Basicdata!$B$2:$B$2500,2,Basicdata!$D$2:$D$2500,Crops!$D$5,Basicdata!$H$2:$H$2500,Crops!$M3,Basicdata!$O$2:$O$2500,2,Basicdata!$AI$2:$AI$2500,0))</f>
        <v>0</v>
      </c>
      <c r="S9">
        <f>IF(O9="","",COUNTIFS(Basicdata!$B$2:$B$2500,2,Basicdata!$D$2:$D$2500,Crops!$D$5,Basicdata!$H$2:$H$2500,Crops!$M3,Basicdata!$O$2:$O$2500,3,Basicdata!$AI$2:$AI$2500,0))</f>
        <v>0</v>
      </c>
      <c r="T9">
        <f>IF(O9="","",COUNTIFS(Basicdata!$B$2:$B$2500,2,Basicdata!$D$2:$D$2500,Crops!$D$5,Basicdata!$H$2:$H$2500,Crops!$M3,Basicdata!$O$2:$O$2500,4,Basicdata!$AI$2:$AI$2500,0))</f>
        <v>0</v>
      </c>
      <c r="U9">
        <f>IF(O9="","",COUNTIFS(Basicdata!$B$2:$B$2500,2,Basicdata!$D$2:$D$2500,Crops!$D$5,Basicdata!$H$2:$H$2500,Crops!$M3,Basicdata!$O$2:$O$2500,5,Basicdata!$AI$2:$AI$2500,0))</f>
        <v>0</v>
      </c>
      <c r="V9" s="1">
        <f>IF(O9="","",COUNTIFS(Basicdata!$B$2:$B$2500,2,Basicdata!$D$2:$D$2500,Crops!$D$5,Basicdata!$H$2:$H$2500,Crops!$M3,Basicdata!$N$2:$N$2500,3,Basicdata!$AI$2:$AI$2500,0))</f>
        <v>0</v>
      </c>
      <c r="W9" s="1">
        <f t="shared" ref="W9:W72" si="3">IF(O9="","",P9-Q9-R9-S9-T9-U9-V9)</f>
        <v>33</v>
      </c>
      <c r="X9" s="1">
        <f>IF(O9="","",COUNTIFS(Basicdata!$B$2:$B$2500,2,Basicdata!$D$2:$D$2500,Crops!$D$5,Basicdata!$H$2:$H$2500,Crops!$M3,Basicdata!$P$2:$P$2500,1,Basicdata!$Q$2:$Q$2500,1,Basicdata!$AI$2:$AI$2500,0))</f>
        <v>3</v>
      </c>
      <c r="Y9" s="1">
        <f>IF(O9="","",COUNTIFS(Basicdata!$B$2:$B$2500,2,Basicdata!$D$2:$D$2500,Crops!$D$5,Basicdata!$H$2:$H$2500,Crops!$M3,Basicdata!$P$2:$P$2500,1,Basicdata!$Q$2:$Q$2500,0,Basicdata!$AI$2:$AI$2500,0))</f>
        <v>24</v>
      </c>
      <c r="Z9" s="1">
        <f t="shared" ref="Z9:Z72" si="4">IF(O9="","",X9+Y9)</f>
        <v>27</v>
      </c>
      <c r="AA9" s="1">
        <f t="shared" ref="AA9:AA72" si="5">IF(O9="","",P9-Z9)</f>
        <v>6</v>
      </c>
    </row>
    <row r="10" spans="1:27" x14ac:dyDescent="0.3">
      <c r="A10" s="45">
        <f>IF(COUNTIFS(Basicdata!$B$2:$B$2500,1,Basicdata!$D$2:$D$2500,Crops!$D$5,Basicdata!$H$2:$H$2500,Crops!$M4,Basicdata!$AI$2:$AI$2500,0)&gt;0,Crops!$M4,"")</f>
        <v>3</v>
      </c>
      <c r="B10">
        <f>IF(A10="","",COUNTIFS(Basicdata!$B$2:$B$2500,1,Basicdata!$D$2:$D$2500,Crops!$D$5,Basicdata!$H$2:$H$2500,Crops!$M4,Basicdata!$AI$2:$AI$2500,0))</f>
        <v>18</v>
      </c>
      <c r="C10">
        <f>IF(A10="","",COUNTIFS(Basicdata!$B$2:$B$2500,1,Basicdata!$D$2:$D$2500,Crops!$D$5,Basicdata!$H$2:$H$2500,Crops!$M4,Basicdata!$O$2:$O$2500,1,Basicdata!$AI$2:$AI$2500,0))</f>
        <v>12</v>
      </c>
      <c r="D10">
        <f>IF(A10="","",COUNTIFS(Basicdata!$B$2:$B$2500,1,Basicdata!$D$2:$D$2500,Crops!$D$5,Basicdata!$H$2:$H$2500,Crops!$M4,Basicdata!$O$2:$O$2500,2,Basicdata!$AI$2:$AI$2500,0))</f>
        <v>4</v>
      </c>
      <c r="E10">
        <f>IF(A10="","",COUNTIFS(Basicdata!$B$2:$B$2500,1,Basicdata!$D$2:$D$2500,Crops!$D$5,Basicdata!$H$2:$H$2500,Crops!$M4,Basicdata!$O$2:$O$2500,3,Basicdata!$AI$2:$AI$2500,0))</f>
        <v>0</v>
      </c>
      <c r="F10">
        <f>IF(A10="","",COUNTIFS(Basicdata!$B$2:$B$2500,1,Basicdata!$D$2:$D$2500,Crops!$D$5,Basicdata!$H$2:$H$2500,Crops!$M4,Basicdata!$O$2:$O$2500,4,Basicdata!$AI$2:$AI$2500,0))</f>
        <v>2</v>
      </c>
      <c r="G10">
        <f>IF(A10="","",COUNTIFS(Basicdata!$B$2:$B$2500,1,Basicdata!$D$2:$D$2500,Crops!$D$5,Basicdata!$H$2:$H$2500,Crops!$M4,Basicdata!$O$2:$O$2500,5,Basicdata!$AI$2:$AI$2500,0))</f>
        <v>0</v>
      </c>
      <c r="H10" s="1">
        <f>IF(A10="","",COUNTIFS(Basicdata!$B$2:$B$2500,1,Basicdata!$D$2:$D$2500,Crops!$D$5,Basicdata!$H$2:$H$2500,Crops!$M4,Basicdata!$N$2:$N$2500,3,Basicdata!$AI$2:$AI$2500,0))</f>
        <v>0</v>
      </c>
      <c r="I10" s="1">
        <f t="shared" si="0"/>
        <v>0</v>
      </c>
      <c r="J10" s="1">
        <f>IF(A10="","",COUNTIFS(Basicdata!$B$2:$B$2500,1,Basicdata!$D$2:$D$2500,Crops!$D$5,Basicdata!$H$2:$H$2500,Crops!$M4,Basicdata!$P$2:$P$2500,1,Basicdata!$Q$2:$Q$2500,1,Basicdata!$AI$2:$AI$2500,0))</f>
        <v>16</v>
      </c>
      <c r="K10" s="1">
        <f>IF(A10="","",COUNTIFS(Basicdata!$B$2:$B$2500,1,Basicdata!$D$2:$D$2500,Crops!$D$5,Basicdata!$H$2:$H$2500,Crops!$M4,Basicdata!$P$2:$P$2500,1,Basicdata!$Q$2:$Q$2500,0,Basicdata!$AI$2:$AI$2500,0))</f>
        <v>1</v>
      </c>
      <c r="L10" s="1">
        <f t="shared" si="1"/>
        <v>17</v>
      </c>
      <c r="M10" s="1">
        <f t="shared" si="2"/>
        <v>1</v>
      </c>
      <c r="O10" s="45">
        <f>IF(COUNTIFS(Basicdata!$B$2:$B$2500,2,Basicdata!$D$2:$D$2500,Crops!$D$5,Basicdata!$H$2:$H$2500,Crops!$M4,Basicdata!$AI$2:$AI$2500,0)&gt;0,Crops!$M4,"")</f>
        <v>3</v>
      </c>
      <c r="P10">
        <f>IF(O10="","",COUNTIFS(Basicdata!$B$2:$B$2500,2,Basicdata!$D$2:$D$2500,Crops!$D$5,Basicdata!$H$2:$H$2500,Crops!$M4,Basicdata!$AI$2:$AI$2500,0))</f>
        <v>18</v>
      </c>
      <c r="Q10">
        <f>IF(O10="","",COUNTIFS(Basicdata!$B$2:$B$2500,2,Basicdata!$D$2:$D$2500,Crops!$D$5,Basicdata!$H$2:$H$2500,Crops!$M4,Basicdata!$O$2:$O$2500,1,Basicdata!$AI$2:$AI$2500,0))</f>
        <v>0</v>
      </c>
      <c r="R10">
        <f>IF(O10="","",COUNTIFS(Basicdata!$B$2:$B$2500,2,Basicdata!$D$2:$D$2500,Crops!$D$5,Basicdata!$H$2:$H$2500,Crops!$M4,Basicdata!$O$2:$O$2500,2,Basicdata!$AI$2:$AI$2500,0))</f>
        <v>0</v>
      </c>
      <c r="S10">
        <f>IF(O10="","",COUNTIFS(Basicdata!$B$2:$B$2500,2,Basicdata!$D$2:$D$2500,Crops!$D$5,Basicdata!$H$2:$H$2500,Crops!$M4,Basicdata!$O$2:$O$2500,3,Basicdata!$AI$2:$AI$2500,0))</f>
        <v>0</v>
      </c>
      <c r="T10">
        <f>IF(O10="","",COUNTIFS(Basicdata!$B$2:$B$2500,2,Basicdata!$D$2:$D$2500,Crops!$D$5,Basicdata!$H$2:$H$2500,Crops!$M4,Basicdata!$O$2:$O$2500,4,Basicdata!$AI$2:$AI$2500,0))</f>
        <v>0</v>
      </c>
      <c r="U10">
        <f>IF(O10="","",COUNTIFS(Basicdata!$B$2:$B$2500,2,Basicdata!$D$2:$D$2500,Crops!$D$5,Basicdata!$H$2:$H$2500,Crops!$M4,Basicdata!$O$2:$O$2500,5,Basicdata!$AI$2:$AI$2500,0))</f>
        <v>1</v>
      </c>
      <c r="V10" s="1">
        <f>IF(O10="","",COUNTIFS(Basicdata!$B$2:$B$2500,2,Basicdata!$D$2:$D$2500,Crops!$D$5,Basicdata!$H$2:$H$2500,Crops!$M4,Basicdata!$N$2:$N$2500,3,Basicdata!$AI$2:$AI$2500,0))</f>
        <v>0</v>
      </c>
      <c r="W10" s="1">
        <f t="shared" si="3"/>
        <v>17</v>
      </c>
      <c r="X10" s="1">
        <f>IF(O10="","",COUNTIFS(Basicdata!$B$2:$B$2500,2,Basicdata!$D$2:$D$2500,Crops!$D$5,Basicdata!$H$2:$H$2500,Crops!$M4,Basicdata!$P$2:$P$2500,1,Basicdata!$Q$2:$Q$2500,1,Basicdata!$AI$2:$AI$2500,0))</f>
        <v>1</v>
      </c>
      <c r="Y10" s="1">
        <f>IF(O10="","",COUNTIFS(Basicdata!$B$2:$B$2500,2,Basicdata!$D$2:$D$2500,Crops!$D$5,Basicdata!$H$2:$H$2500,Crops!$M4,Basicdata!$P$2:$P$2500,1,Basicdata!$Q$2:$Q$2500,0,Basicdata!$AI$2:$AI$2500,0))</f>
        <v>0</v>
      </c>
      <c r="Z10" s="1">
        <f t="shared" si="4"/>
        <v>1</v>
      </c>
      <c r="AA10" s="1">
        <f t="shared" si="5"/>
        <v>17</v>
      </c>
    </row>
    <row r="11" spans="1:27" x14ac:dyDescent="0.3">
      <c r="A11" s="45">
        <f>IF(COUNTIFS(Basicdata!$B$2:$B$2500,1,Basicdata!$D$2:$D$2500,Crops!$D$5,Basicdata!$H$2:$H$2500,Crops!$M5,Basicdata!$AI$2:$AI$2500,0)&gt;0,Crops!$M5,"")</f>
        <v>4</v>
      </c>
      <c r="B11">
        <f>IF(A11="","",COUNTIFS(Basicdata!$B$2:$B$2500,1,Basicdata!$D$2:$D$2500,Crops!$D$5,Basicdata!$H$2:$H$2500,Crops!$M5,Basicdata!$AI$2:$AI$2500,0))</f>
        <v>14</v>
      </c>
      <c r="C11">
        <f>IF(A11="","",COUNTIFS(Basicdata!$B$2:$B$2500,1,Basicdata!$D$2:$D$2500,Crops!$D$5,Basicdata!$H$2:$H$2500,Crops!$M5,Basicdata!$O$2:$O$2500,1,Basicdata!$AI$2:$AI$2500,0))</f>
        <v>5</v>
      </c>
      <c r="D11">
        <f>IF(A11="","",COUNTIFS(Basicdata!$B$2:$B$2500,1,Basicdata!$D$2:$D$2500,Crops!$D$5,Basicdata!$H$2:$H$2500,Crops!$M5,Basicdata!$O$2:$O$2500,2,Basicdata!$AI$2:$AI$2500,0))</f>
        <v>9</v>
      </c>
      <c r="E11">
        <f>IF(A11="","",COUNTIFS(Basicdata!$B$2:$B$2500,1,Basicdata!$D$2:$D$2500,Crops!$D$5,Basicdata!$H$2:$H$2500,Crops!$M5,Basicdata!$O$2:$O$2500,3,Basicdata!$AI$2:$AI$2500,0))</f>
        <v>0</v>
      </c>
      <c r="F11">
        <f>IF(A11="","",COUNTIFS(Basicdata!$B$2:$B$2500,1,Basicdata!$D$2:$D$2500,Crops!$D$5,Basicdata!$H$2:$H$2500,Crops!$M5,Basicdata!$O$2:$O$2500,4,Basicdata!$AI$2:$AI$2500,0))</f>
        <v>0</v>
      </c>
      <c r="G11">
        <f>IF(A11="","",COUNTIFS(Basicdata!$B$2:$B$2500,1,Basicdata!$D$2:$D$2500,Crops!$D$5,Basicdata!$H$2:$H$2500,Crops!$M5,Basicdata!$O$2:$O$2500,5,Basicdata!$AI$2:$AI$2500,0))</f>
        <v>0</v>
      </c>
      <c r="H11" s="1">
        <f>IF(A11="","",COUNTIFS(Basicdata!$B$2:$B$2500,1,Basicdata!$D$2:$D$2500,Crops!$D$5,Basicdata!$H$2:$H$2500,Crops!$M5,Basicdata!$N$2:$N$2500,3,Basicdata!$AI$2:$AI$2500,0))</f>
        <v>0</v>
      </c>
      <c r="I11" s="1">
        <f t="shared" si="0"/>
        <v>0</v>
      </c>
      <c r="J11" s="1">
        <f>IF(A11="","",COUNTIFS(Basicdata!$B$2:$B$2500,1,Basicdata!$D$2:$D$2500,Crops!$D$5,Basicdata!$H$2:$H$2500,Crops!$M5,Basicdata!$P$2:$P$2500,1,Basicdata!$Q$2:$Q$2500,1,Basicdata!$AI$2:$AI$2500,0))</f>
        <v>12</v>
      </c>
      <c r="K11" s="1">
        <f>IF(A11="","",COUNTIFS(Basicdata!$B$2:$B$2500,1,Basicdata!$D$2:$D$2500,Crops!$D$5,Basicdata!$H$2:$H$2500,Crops!$M5,Basicdata!$P$2:$P$2500,1,Basicdata!$Q$2:$Q$2500,0,Basicdata!$AI$2:$AI$2500,0))</f>
        <v>2</v>
      </c>
      <c r="L11" s="1">
        <f t="shared" si="1"/>
        <v>14</v>
      </c>
      <c r="M11" s="1">
        <f t="shared" si="2"/>
        <v>0</v>
      </c>
      <c r="O11" s="45">
        <f>IF(COUNTIFS(Basicdata!$B$2:$B$2500,2,Basicdata!$D$2:$D$2500,Crops!$D$5,Basicdata!$H$2:$H$2500,Crops!$M5,Basicdata!$AI$2:$AI$2500,0)&gt;0,Crops!$M5,"")</f>
        <v>4</v>
      </c>
      <c r="P11">
        <f>IF(O11="","",COUNTIFS(Basicdata!$B$2:$B$2500,2,Basicdata!$D$2:$D$2500,Crops!$D$5,Basicdata!$H$2:$H$2500,Crops!$M5,Basicdata!$AI$2:$AI$2500,0))</f>
        <v>14</v>
      </c>
      <c r="Q11">
        <f>IF(O11="","",COUNTIFS(Basicdata!$B$2:$B$2500,2,Basicdata!$D$2:$D$2500,Crops!$D$5,Basicdata!$H$2:$H$2500,Crops!$M5,Basicdata!$O$2:$O$2500,1,Basicdata!$AI$2:$AI$2500,0))</f>
        <v>0</v>
      </c>
      <c r="R11">
        <f>IF(O11="","",COUNTIFS(Basicdata!$B$2:$B$2500,2,Basicdata!$D$2:$D$2500,Crops!$D$5,Basicdata!$H$2:$H$2500,Crops!$M5,Basicdata!$O$2:$O$2500,2,Basicdata!$AI$2:$AI$2500,0))</f>
        <v>0</v>
      </c>
      <c r="S11">
        <f>IF(O11="","",COUNTIFS(Basicdata!$B$2:$B$2500,2,Basicdata!$D$2:$D$2500,Crops!$D$5,Basicdata!$H$2:$H$2500,Crops!$M5,Basicdata!$O$2:$O$2500,3,Basicdata!$AI$2:$AI$2500,0))</f>
        <v>0</v>
      </c>
      <c r="T11">
        <f>IF(O11="","",COUNTIFS(Basicdata!$B$2:$B$2500,2,Basicdata!$D$2:$D$2500,Crops!$D$5,Basicdata!$H$2:$H$2500,Crops!$M5,Basicdata!$O$2:$O$2500,4,Basicdata!$AI$2:$AI$2500,0))</f>
        <v>0</v>
      </c>
      <c r="U11">
        <f>IF(O11="","",COUNTIFS(Basicdata!$B$2:$B$2500,2,Basicdata!$D$2:$D$2500,Crops!$D$5,Basicdata!$H$2:$H$2500,Crops!$M5,Basicdata!$O$2:$O$2500,5,Basicdata!$AI$2:$AI$2500,0))</f>
        <v>14</v>
      </c>
      <c r="V11" s="1">
        <f>IF(O11="","",COUNTIFS(Basicdata!$B$2:$B$2500,2,Basicdata!$D$2:$D$2500,Crops!$D$5,Basicdata!$H$2:$H$2500,Crops!$M5,Basicdata!$N$2:$N$2500,3,Basicdata!$AI$2:$AI$2500,0))</f>
        <v>0</v>
      </c>
      <c r="W11" s="1">
        <f t="shared" si="3"/>
        <v>0</v>
      </c>
      <c r="X11" s="1">
        <f>IF(O11="","",COUNTIFS(Basicdata!$B$2:$B$2500,2,Basicdata!$D$2:$D$2500,Crops!$D$5,Basicdata!$H$2:$H$2500,Crops!$M5,Basicdata!$P$2:$P$2500,1,Basicdata!$Q$2:$Q$2500,1,Basicdata!$AI$2:$AI$2500,0))</f>
        <v>0</v>
      </c>
      <c r="Y11" s="1">
        <f>IF(O11="","",COUNTIFS(Basicdata!$B$2:$B$2500,2,Basicdata!$D$2:$D$2500,Crops!$D$5,Basicdata!$H$2:$H$2500,Crops!$M5,Basicdata!$P$2:$P$2500,1,Basicdata!$Q$2:$Q$2500,0,Basicdata!$AI$2:$AI$2500,0))</f>
        <v>13</v>
      </c>
      <c r="Z11" s="1">
        <f t="shared" si="4"/>
        <v>13</v>
      </c>
      <c r="AA11" s="1">
        <f t="shared" si="5"/>
        <v>1</v>
      </c>
    </row>
    <row r="12" spans="1:27" x14ac:dyDescent="0.3">
      <c r="A12" s="45">
        <f>IF(COUNTIFS(Basicdata!$B$2:$B$2500,1,Basicdata!$D$2:$D$2500,Crops!$D$5,Basicdata!$H$2:$H$2500,Crops!$M6,Basicdata!$AI$2:$AI$2500,0)&gt;0,Crops!$M6,"")</f>
        <v>5</v>
      </c>
      <c r="B12">
        <f>IF(A12="","",COUNTIFS(Basicdata!$B$2:$B$2500,1,Basicdata!$D$2:$D$2500,Crops!$D$5,Basicdata!$H$2:$H$2500,Crops!$M6,Basicdata!$AI$2:$AI$2500,0))</f>
        <v>10</v>
      </c>
      <c r="C12">
        <f>IF(A12="","",COUNTIFS(Basicdata!$B$2:$B$2500,1,Basicdata!$D$2:$D$2500,Crops!$D$5,Basicdata!$H$2:$H$2500,Crops!$M6,Basicdata!$O$2:$O$2500,1,Basicdata!$AI$2:$AI$2500,0))</f>
        <v>0</v>
      </c>
      <c r="D12">
        <f>IF(A12="","",COUNTIFS(Basicdata!$B$2:$B$2500,1,Basicdata!$D$2:$D$2500,Crops!$D$5,Basicdata!$H$2:$H$2500,Crops!$M6,Basicdata!$O$2:$O$2500,2,Basicdata!$AI$2:$AI$2500,0))</f>
        <v>2</v>
      </c>
      <c r="E12">
        <f>IF(A12="","",COUNTIFS(Basicdata!$B$2:$B$2500,1,Basicdata!$D$2:$D$2500,Crops!$D$5,Basicdata!$H$2:$H$2500,Crops!$M6,Basicdata!$O$2:$O$2500,3,Basicdata!$AI$2:$AI$2500,0))</f>
        <v>7</v>
      </c>
      <c r="F12">
        <f>IF(A12="","",COUNTIFS(Basicdata!$B$2:$B$2500,1,Basicdata!$D$2:$D$2500,Crops!$D$5,Basicdata!$H$2:$H$2500,Crops!$M6,Basicdata!$O$2:$O$2500,4,Basicdata!$AI$2:$AI$2500,0))</f>
        <v>0</v>
      </c>
      <c r="G12">
        <f>IF(A12="","",COUNTIFS(Basicdata!$B$2:$B$2500,1,Basicdata!$D$2:$D$2500,Crops!$D$5,Basicdata!$H$2:$H$2500,Crops!$M6,Basicdata!$O$2:$O$2500,5,Basicdata!$AI$2:$AI$2500,0))</f>
        <v>0</v>
      </c>
      <c r="H12" s="1">
        <f>IF(A12="","",COUNTIFS(Basicdata!$B$2:$B$2500,1,Basicdata!$D$2:$D$2500,Crops!$D$5,Basicdata!$H$2:$H$2500,Crops!$M6,Basicdata!$N$2:$N$2500,3,Basicdata!$AI$2:$AI$2500,0))</f>
        <v>0</v>
      </c>
      <c r="I12" s="1">
        <f t="shared" si="0"/>
        <v>1</v>
      </c>
      <c r="J12" s="1">
        <f>IF(A12="","",COUNTIFS(Basicdata!$B$2:$B$2500,1,Basicdata!$D$2:$D$2500,Crops!$D$5,Basicdata!$H$2:$H$2500,Crops!$M6,Basicdata!$P$2:$P$2500,1,Basicdata!$Q$2:$Q$2500,1,Basicdata!$AI$2:$AI$2500,0))</f>
        <v>9</v>
      </c>
      <c r="K12" s="1">
        <f>IF(A12="","",COUNTIFS(Basicdata!$B$2:$B$2500,1,Basicdata!$D$2:$D$2500,Crops!$D$5,Basicdata!$H$2:$H$2500,Crops!$M6,Basicdata!$P$2:$P$2500,1,Basicdata!$Q$2:$Q$2500,0,Basicdata!$AI$2:$AI$2500,0))</f>
        <v>0</v>
      </c>
      <c r="L12" s="1">
        <f t="shared" si="1"/>
        <v>9</v>
      </c>
      <c r="M12" s="1">
        <f t="shared" si="2"/>
        <v>1</v>
      </c>
      <c r="O12" s="45">
        <f>IF(COUNTIFS(Basicdata!$B$2:$B$2500,2,Basicdata!$D$2:$D$2500,Crops!$D$5,Basicdata!$H$2:$H$2500,Crops!$M6,Basicdata!$AI$2:$AI$2500,0)&gt;0,Crops!$M6,"")</f>
        <v>5</v>
      </c>
      <c r="P12">
        <f>IF(O12="","",COUNTIFS(Basicdata!$B$2:$B$2500,2,Basicdata!$D$2:$D$2500,Crops!$D$5,Basicdata!$H$2:$H$2500,Crops!$M6,Basicdata!$AI$2:$AI$2500,0))</f>
        <v>10</v>
      </c>
      <c r="Q12">
        <f>IF(O12="","",COUNTIFS(Basicdata!$B$2:$B$2500,2,Basicdata!$D$2:$D$2500,Crops!$D$5,Basicdata!$H$2:$H$2500,Crops!$M6,Basicdata!$O$2:$O$2500,1,Basicdata!$AI$2:$AI$2500,0))</f>
        <v>0</v>
      </c>
      <c r="R12">
        <f>IF(O12="","",COUNTIFS(Basicdata!$B$2:$B$2500,2,Basicdata!$D$2:$D$2500,Crops!$D$5,Basicdata!$H$2:$H$2500,Crops!$M6,Basicdata!$O$2:$O$2500,2,Basicdata!$AI$2:$AI$2500,0))</f>
        <v>0</v>
      </c>
      <c r="S12">
        <f>IF(O12="","",COUNTIFS(Basicdata!$B$2:$B$2500,2,Basicdata!$D$2:$D$2500,Crops!$D$5,Basicdata!$H$2:$H$2500,Crops!$M6,Basicdata!$O$2:$O$2500,3,Basicdata!$AI$2:$AI$2500,0))</f>
        <v>0</v>
      </c>
      <c r="T12">
        <f>IF(O12="","",COUNTIFS(Basicdata!$B$2:$B$2500,2,Basicdata!$D$2:$D$2500,Crops!$D$5,Basicdata!$H$2:$H$2500,Crops!$M6,Basicdata!$O$2:$O$2500,4,Basicdata!$AI$2:$AI$2500,0))</f>
        <v>0</v>
      </c>
      <c r="U12">
        <f>IF(O12="","",COUNTIFS(Basicdata!$B$2:$B$2500,2,Basicdata!$D$2:$D$2500,Crops!$D$5,Basicdata!$H$2:$H$2500,Crops!$M6,Basicdata!$O$2:$O$2500,5,Basicdata!$AI$2:$AI$2500,0))</f>
        <v>2</v>
      </c>
      <c r="V12" s="1">
        <f>IF(O12="","",COUNTIFS(Basicdata!$B$2:$B$2500,2,Basicdata!$D$2:$D$2500,Crops!$D$5,Basicdata!$H$2:$H$2500,Crops!$M6,Basicdata!$N$2:$N$2500,3,Basicdata!$AI$2:$AI$2500,0))</f>
        <v>0</v>
      </c>
      <c r="W12" s="1">
        <f t="shared" si="3"/>
        <v>8</v>
      </c>
      <c r="X12" s="1">
        <f>IF(O12="","",COUNTIFS(Basicdata!$B$2:$B$2500,2,Basicdata!$D$2:$D$2500,Crops!$D$5,Basicdata!$H$2:$H$2500,Crops!$M6,Basicdata!$P$2:$P$2500,1,Basicdata!$Q$2:$Q$2500,1,Basicdata!$AI$2:$AI$2500,0))</f>
        <v>8</v>
      </c>
      <c r="Y12" s="1">
        <f>IF(O12="","",COUNTIFS(Basicdata!$B$2:$B$2500,2,Basicdata!$D$2:$D$2500,Crops!$D$5,Basicdata!$H$2:$H$2500,Crops!$M6,Basicdata!$P$2:$P$2500,1,Basicdata!$Q$2:$Q$2500,0,Basicdata!$AI$2:$AI$2500,0))</f>
        <v>0</v>
      </c>
      <c r="Z12" s="1">
        <f t="shared" si="4"/>
        <v>8</v>
      </c>
      <c r="AA12" s="1">
        <f t="shared" si="5"/>
        <v>2</v>
      </c>
    </row>
    <row r="13" spans="1:27" x14ac:dyDescent="0.3">
      <c r="A13" s="45">
        <f>IF(COUNTIFS(Basicdata!$B$2:$B$2500,1,Basicdata!$D$2:$D$2500,Crops!$D$5,Basicdata!$H$2:$H$2500,Crops!$M7,Basicdata!$AI$2:$AI$2500,0)&gt;0,Crops!$M7,"")</f>
        <v>6</v>
      </c>
      <c r="B13">
        <f>IF(A13="","",COUNTIFS(Basicdata!$B$2:$B$2500,1,Basicdata!$D$2:$D$2500,Crops!$D$5,Basicdata!$H$2:$H$2500,Crops!$M7,Basicdata!$AI$2:$AI$2500,0))</f>
        <v>8</v>
      </c>
      <c r="C13">
        <f>IF(A13="","",COUNTIFS(Basicdata!$B$2:$B$2500,1,Basicdata!$D$2:$D$2500,Crops!$D$5,Basicdata!$H$2:$H$2500,Crops!$M7,Basicdata!$O$2:$O$2500,1,Basicdata!$AI$2:$AI$2500,0))</f>
        <v>0</v>
      </c>
      <c r="D13">
        <f>IF(A13="","",COUNTIFS(Basicdata!$B$2:$B$2500,1,Basicdata!$D$2:$D$2500,Crops!$D$5,Basicdata!$H$2:$H$2500,Crops!$M7,Basicdata!$O$2:$O$2500,2,Basicdata!$AI$2:$AI$2500,0))</f>
        <v>0</v>
      </c>
      <c r="E13">
        <f>IF(A13="","",COUNTIFS(Basicdata!$B$2:$B$2500,1,Basicdata!$D$2:$D$2500,Crops!$D$5,Basicdata!$H$2:$H$2500,Crops!$M7,Basicdata!$O$2:$O$2500,3,Basicdata!$AI$2:$AI$2500,0))</f>
        <v>1</v>
      </c>
      <c r="F13">
        <f>IF(A13="","",COUNTIFS(Basicdata!$B$2:$B$2500,1,Basicdata!$D$2:$D$2500,Crops!$D$5,Basicdata!$H$2:$H$2500,Crops!$M7,Basicdata!$O$2:$O$2500,4,Basicdata!$AI$2:$AI$2500,0))</f>
        <v>0</v>
      </c>
      <c r="G13">
        <f>IF(A13="","",COUNTIFS(Basicdata!$B$2:$B$2500,1,Basicdata!$D$2:$D$2500,Crops!$D$5,Basicdata!$H$2:$H$2500,Crops!$M7,Basicdata!$O$2:$O$2500,5,Basicdata!$AI$2:$AI$2500,0))</f>
        <v>4</v>
      </c>
      <c r="H13" s="1">
        <f>IF(A13="","",COUNTIFS(Basicdata!$B$2:$B$2500,1,Basicdata!$D$2:$D$2500,Crops!$D$5,Basicdata!$H$2:$H$2500,Crops!$M7,Basicdata!$N$2:$N$2500,3,Basicdata!$AI$2:$AI$2500,0))</f>
        <v>0</v>
      </c>
      <c r="I13" s="1">
        <f t="shared" si="0"/>
        <v>3</v>
      </c>
      <c r="J13" s="1">
        <f>IF(A13="","",COUNTIFS(Basicdata!$B$2:$B$2500,1,Basicdata!$D$2:$D$2500,Crops!$D$5,Basicdata!$H$2:$H$2500,Crops!$M7,Basicdata!$P$2:$P$2500,1,Basicdata!$Q$2:$Q$2500,1,Basicdata!$AI$2:$AI$2500,0))</f>
        <v>4</v>
      </c>
      <c r="K13" s="1">
        <f>IF(A13="","",COUNTIFS(Basicdata!$B$2:$B$2500,1,Basicdata!$D$2:$D$2500,Crops!$D$5,Basicdata!$H$2:$H$2500,Crops!$M7,Basicdata!$P$2:$P$2500,1,Basicdata!$Q$2:$Q$2500,0,Basicdata!$AI$2:$AI$2500,0))</f>
        <v>1</v>
      </c>
      <c r="L13" s="1">
        <f t="shared" si="1"/>
        <v>5</v>
      </c>
      <c r="M13" s="1">
        <f t="shared" si="2"/>
        <v>3</v>
      </c>
      <c r="O13" s="45">
        <f>IF(COUNTIFS(Basicdata!$B$2:$B$2500,2,Basicdata!$D$2:$D$2500,Crops!$D$5,Basicdata!$H$2:$H$2500,Crops!$M7,Basicdata!$AI$2:$AI$2500,0)&gt;0,Crops!$M7,"")</f>
        <v>6</v>
      </c>
      <c r="P13">
        <f>IF(O13="","",COUNTIFS(Basicdata!$B$2:$B$2500,2,Basicdata!$D$2:$D$2500,Crops!$D$5,Basicdata!$H$2:$H$2500,Crops!$M7,Basicdata!$AI$2:$AI$2500,0))</f>
        <v>8</v>
      </c>
      <c r="Q13">
        <f>IF(O13="","",COUNTIFS(Basicdata!$B$2:$B$2500,2,Basicdata!$D$2:$D$2500,Crops!$D$5,Basicdata!$H$2:$H$2500,Crops!$M7,Basicdata!$O$2:$O$2500,1,Basicdata!$AI$2:$AI$2500,0))</f>
        <v>0</v>
      </c>
      <c r="R13">
        <f>IF(O13="","",COUNTIFS(Basicdata!$B$2:$B$2500,2,Basicdata!$D$2:$D$2500,Crops!$D$5,Basicdata!$H$2:$H$2500,Crops!$M7,Basicdata!$O$2:$O$2500,2,Basicdata!$AI$2:$AI$2500,0))</f>
        <v>0</v>
      </c>
      <c r="S13">
        <f>IF(O13="","",COUNTIFS(Basicdata!$B$2:$B$2500,2,Basicdata!$D$2:$D$2500,Crops!$D$5,Basicdata!$H$2:$H$2500,Crops!$M7,Basicdata!$O$2:$O$2500,3,Basicdata!$AI$2:$AI$2500,0))</f>
        <v>0</v>
      </c>
      <c r="T13">
        <f>IF(O13="","",COUNTIFS(Basicdata!$B$2:$B$2500,2,Basicdata!$D$2:$D$2500,Crops!$D$5,Basicdata!$H$2:$H$2500,Crops!$M7,Basicdata!$O$2:$O$2500,4,Basicdata!$AI$2:$AI$2500,0))</f>
        <v>0</v>
      </c>
      <c r="U13">
        <f>IF(O13="","",COUNTIFS(Basicdata!$B$2:$B$2500,2,Basicdata!$D$2:$D$2500,Crops!$D$5,Basicdata!$H$2:$H$2500,Crops!$M7,Basicdata!$O$2:$O$2500,5,Basicdata!$AI$2:$AI$2500,0))</f>
        <v>8</v>
      </c>
      <c r="V13" s="1">
        <f>IF(O13="","",COUNTIFS(Basicdata!$B$2:$B$2500,2,Basicdata!$D$2:$D$2500,Crops!$D$5,Basicdata!$H$2:$H$2500,Crops!$M7,Basicdata!$N$2:$N$2500,3,Basicdata!$AI$2:$AI$2500,0))</f>
        <v>0</v>
      </c>
      <c r="W13" s="1">
        <f t="shared" si="3"/>
        <v>0</v>
      </c>
      <c r="X13" s="1">
        <f>IF(O13="","",COUNTIFS(Basicdata!$B$2:$B$2500,2,Basicdata!$D$2:$D$2500,Crops!$D$5,Basicdata!$H$2:$H$2500,Crops!$M7,Basicdata!$P$2:$P$2500,1,Basicdata!$Q$2:$Q$2500,1,Basicdata!$AI$2:$AI$2500,0))</f>
        <v>2</v>
      </c>
      <c r="Y13" s="1">
        <f>IF(O13="","",COUNTIFS(Basicdata!$B$2:$B$2500,2,Basicdata!$D$2:$D$2500,Crops!$D$5,Basicdata!$H$2:$H$2500,Crops!$M7,Basicdata!$P$2:$P$2500,1,Basicdata!$Q$2:$Q$2500,0,Basicdata!$AI$2:$AI$2500,0))</f>
        <v>5</v>
      </c>
      <c r="Z13" s="1">
        <f t="shared" si="4"/>
        <v>7</v>
      </c>
      <c r="AA13" s="1">
        <f t="shared" si="5"/>
        <v>1</v>
      </c>
    </row>
    <row r="14" spans="1:27" x14ac:dyDescent="0.3">
      <c r="A14" s="45">
        <f>IF(COUNTIFS(Basicdata!$B$2:$B$2500,1,Basicdata!$D$2:$D$2500,Crops!$D$5,Basicdata!$H$2:$H$2500,Crops!$M8,Basicdata!$AI$2:$AI$2500,0)&gt;0,Crops!$M8,"")</f>
        <v>7</v>
      </c>
      <c r="B14">
        <f>IF(A14="","",COUNTIFS(Basicdata!$B$2:$B$2500,1,Basicdata!$D$2:$D$2500,Crops!$D$5,Basicdata!$H$2:$H$2500,Crops!$M8,Basicdata!$AI$2:$AI$2500,0))</f>
        <v>16</v>
      </c>
      <c r="C14">
        <f>IF(A14="","",COUNTIFS(Basicdata!$B$2:$B$2500,1,Basicdata!$D$2:$D$2500,Crops!$D$5,Basicdata!$H$2:$H$2500,Crops!$M8,Basicdata!$O$2:$O$2500,1,Basicdata!$AI$2:$AI$2500,0))</f>
        <v>0</v>
      </c>
      <c r="D14">
        <f>IF(A14="","",COUNTIFS(Basicdata!$B$2:$B$2500,1,Basicdata!$D$2:$D$2500,Crops!$D$5,Basicdata!$H$2:$H$2500,Crops!$M8,Basicdata!$O$2:$O$2500,2,Basicdata!$AI$2:$AI$2500,0))</f>
        <v>0</v>
      </c>
      <c r="E14">
        <f>IF(A14="","",COUNTIFS(Basicdata!$B$2:$B$2500,1,Basicdata!$D$2:$D$2500,Crops!$D$5,Basicdata!$H$2:$H$2500,Crops!$M8,Basicdata!$O$2:$O$2500,3,Basicdata!$AI$2:$AI$2500,0))</f>
        <v>0</v>
      </c>
      <c r="F14">
        <f>IF(A14="","",COUNTIFS(Basicdata!$B$2:$B$2500,1,Basicdata!$D$2:$D$2500,Crops!$D$5,Basicdata!$H$2:$H$2500,Crops!$M8,Basicdata!$O$2:$O$2500,4,Basicdata!$AI$2:$AI$2500,0))</f>
        <v>0</v>
      </c>
      <c r="G14">
        <f>IF(A14="","",COUNTIFS(Basicdata!$B$2:$B$2500,1,Basicdata!$D$2:$D$2500,Crops!$D$5,Basicdata!$H$2:$H$2500,Crops!$M8,Basicdata!$O$2:$O$2500,5,Basicdata!$AI$2:$AI$2500,0))</f>
        <v>5</v>
      </c>
      <c r="H14" s="1">
        <f>IF(A14="","",COUNTIFS(Basicdata!$B$2:$B$2500,1,Basicdata!$D$2:$D$2500,Crops!$D$5,Basicdata!$H$2:$H$2500,Crops!$M8,Basicdata!$N$2:$N$2500,3,Basicdata!$AI$2:$AI$2500,0))</f>
        <v>1</v>
      </c>
      <c r="I14" s="1">
        <f t="shared" si="0"/>
        <v>10</v>
      </c>
      <c r="J14" s="1">
        <f>IF(A14="","",COUNTIFS(Basicdata!$B$2:$B$2500,1,Basicdata!$D$2:$D$2500,Crops!$D$5,Basicdata!$H$2:$H$2500,Crops!$M8,Basicdata!$P$2:$P$2500,1,Basicdata!$Q$2:$Q$2500,1,Basicdata!$AI$2:$AI$2500,0))</f>
        <v>6</v>
      </c>
      <c r="K14" s="1">
        <f>IF(A14="","",COUNTIFS(Basicdata!$B$2:$B$2500,1,Basicdata!$D$2:$D$2500,Crops!$D$5,Basicdata!$H$2:$H$2500,Crops!$M8,Basicdata!$P$2:$P$2500,1,Basicdata!$Q$2:$Q$2500,0,Basicdata!$AI$2:$AI$2500,0))</f>
        <v>1</v>
      </c>
      <c r="L14" s="1">
        <f t="shared" si="1"/>
        <v>7</v>
      </c>
      <c r="M14" s="1">
        <f t="shared" si="2"/>
        <v>9</v>
      </c>
      <c r="O14" s="45">
        <f>IF(COUNTIFS(Basicdata!$B$2:$B$2500,2,Basicdata!$D$2:$D$2500,Crops!$D$5,Basicdata!$H$2:$H$2500,Crops!$M8,Basicdata!$AI$2:$AI$2500,0)&gt;0,Crops!$M8,"")</f>
        <v>7</v>
      </c>
      <c r="P14">
        <f>IF(O14="","",COUNTIFS(Basicdata!$B$2:$B$2500,2,Basicdata!$D$2:$D$2500,Crops!$D$5,Basicdata!$H$2:$H$2500,Crops!$M8,Basicdata!$AI$2:$AI$2500,0))</f>
        <v>16</v>
      </c>
      <c r="Q14">
        <f>IF(O14="","",COUNTIFS(Basicdata!$B$2:$B$2500,2,Basicdata!$D$2:$D$2500,Crops!$D$5,Basicdata!$H$2:$H$2500,Crops!$M8,Basicdata!$O$2:$O$2500,1,Basicdata!$AI$2:$AI$2500,0))</f>
        <v>0</v>
      </c>
      <c r="R14">
        <f>IF(O14="","",COUNTIFS(Basicdata!$B$2:$B$2500,2,Basicdata!$D$2:$D$2500,Crops!$D$5,Basicdata!$H$2:$H$2500,Crops!$M8,Basicdata!$O$2:$O$2500,2,Basicdata!$AI$2:$AI$2500,0))</f>
        <v>0</v>
      </c>
      <c r="S14">
        <f>IF(O14="","",COUNTIFS(Basicdata!$B$2:$B$2500,2,Basicdata!$D$2:$D$2500,Crops!$D$5,Basicdata!$H$2:$H$2500,Crops!$M8,Basicdata!$O$2:$O$2500,3,Basicdata!$AI$2:$AI$2500,0))</f>
        <v>0</v>
      </c>
      <c r="T14">
        <f>IF(O14="","",COUNTIFS(Basicdata!$B$2:$B$2500,2,Basicdata!$D$2:$D$2500,Crops!$D$5,Basicdata!$H$2:$H$2500,Crops!$M8,Basicdata!$O$2:$O$2500,4,Basicdata!$AI$2:$AI$2500,0))</f>
        <v>0</v>
      </c>
      <c r="U14">
        <f>IF(O14="","",COUNTIFS(Basicdata!$B$2:$B$2500,2,Basicdata!$D$2:$D$2500,Crops!$D$5,Basicdata!$H$2:$H$2500,Crops!$M8,Basicdata!$O$2:$O$2500,5,Basicdata!$AI$2:$AI$2500,0))</f>
        <v>16</v>
      </c>
      <c r="V14" s="1">
        <f>IF(O14="","",COUNTIFS(Basicdata!$B$2:$B$2500,2,Basicdata!$D$2:$D$2500,Crops!$D$5,Basicdata!$H$2:$H$2500,Crops!$M8,Basicdata!$N$2:$N$2500,3,Basicdata!$AI$2:$AI$2500,0))</f>
        <v>0</v>
      </c>
      <c r="W14" s="1">
        <f t="shared" si="3"/>
        <v>0</v>
      </c>
      <c r="X14" s="1">
        <f>IF(O14="","",COUNTIFS(Basicdata!$B$2:$B$2500,2,Basicdata!$D$2:$D$2500,Crops!$D$5,Basicdata!$H$2:$H$2500,Crops!$M8,Basicdata!$P$2:$P$2500,1,Basicdata!$Q$2:$Q$2500,1,Basicdata!$AI$2:$AI$2500,0))</f>
        <v>16</v>
      </c>
      <c r="Y14" s="1">
        <f>IF(O14="","",COUNTIFS(Basicdata!$B$2:$B$2500,2,Basicdata!$D$2:$D$2500,Crops!$D$5,Basicdata!$H$2:$H$2500,Crops!$M8,Basicdata!$P$2:$P$2500,1,Basicdata!$Q$2:$Q$2500,0,Basicdata!$AI$2:$AI$2500,0))</f>
        <v>0</v>
      </c>
      <c r="Z14" s="1">
        <f t="shared" si="4"/>
        <v>16</v>
      </c>
      <c r="AA14" s="1">
        <f t="shared" si="5"/>
        <v>0</v>
      </c>
    </row>
    <row r="15" spans="1:27" x14ac:dyDescent="0.3">
      <c r="A15" s="45">
        <f>IF(COUNTIFS(Basicdata!$B$2:$B$2500,1,Basicdata!$D$2:$D$2500,Crops!$D$5,Basicdata!$H$2:$H$2500,Crops!$M9,Basicdata!$AI$2:$AI$2500,0)&gt;0,Crops!$M9,"")</f>
        <v>8</v>
      </c>
      <c r="B15">
        <f>IF(A15="","",COUNTIFS(Basicdata!$B$2:$B$2500,1,Basicdata!$D$2:$D$2500,Crops!$D$5,Basicdata!$H$2:$H$2500,Crops!$M9,Basicdata!$AI$2:$AI$2500,0))</f>
        <v>20</v>
      </c>
      <c r="C15">
        <f>IF(A15="","",COUNTIFS(Basicdata!$B$2:$B$2500,1,Basicdata!$D$2:$D$2500,Crops!$D$5,Basicdata!$H$2:$H$2500,Crops!$M9,Basicdata!$O$2:$O$2500,1,Basicdata!$AI$2:$AI$2500,0))</f>
        <v>1</v>
      </c>
      <c r="D15">
        <f>IF(A15="","",COUNTIFS(Basicdata!$B$2:$B$2500,1,Basicdata!$D$2:$D$2500,Crops!$D$5,Basicdata!$H$2:$H$2500,Crops!$M9,Basicdata!$O$2:$O$2500,2,Basicdata!$AI$2:$AI$2500,0))</f>
        <v>10</v>
      </c>
      <c r="E15">
        <f>IF(A15="","",COUNTIFS(Basicdata!$B$2:$B$2500,1,Basicdata!$D$2:$D$2500,Crops!$D$5,Basicdata!$H$2:$H$2500,Crops!$M9,Basicdata!$O$2:$O$2500,3,Basicdata!$AI$2:$AI$2500,0))</f>
        <v>6</v>
      </c>
      <c r="F15">
        <f>IF(A15="","",COUNTIFS(Basicdata!$B$2:$B$2500,1,Basicdata!$D$2:$D$2500,Crops!$D$5,Basicdata!$H$2:$H$2500,Crops!$M9,Basicdata!$O$2:$O$2500,4,Basicdata!$AI$2:$AI$2500,0))</f>
        <v>0</v>
      </c>
      <c r="G15">
        <f>IF(A15="","",COUNTIFS(Basicdata!$B$2:$B$2500,1,Basicdata!$D$2:$D$2500,Crops!$D$5,Basicdata!$H$2:$H$2500,Crops!$M9,Basicdata!$O$2:$O$2500,5,Basicdata!$AI$2:$AI$2500,0))</f>
        <v>3</v>
      </c>
      <c r="H15" s="1">
        <f>IF(A15="","",COUNTIFS(Basicdata!$B$2:$B$2500,1,Basicdata!$D$2:$D$2500,Crops!$D$5,Basicdata!$H$2:$H$2500,Crops!$M9,Basicdata!$N$2:$N$2500,3,Basicdata!$AI$2:$AI$2500,0))</f>
        <v>0</v>
      </c>
      <c r="I15" s="1">
        <f t="shared" si="0"/>
        <v>0</v>
      </c>
      <c r="J15" s="1">
        <f>IF(A15="","",COUNTIFS(Basicdata!$B$2:$B$2500,1,Basicdata!$D$2:$D$2500,Crops!$D$5,Basicdata!$H$2:$H$2500,Crops!$M9,Basicdata!$P$2:$P$2500,1,Basicdata!$Q$2:$Q$2500,1,Basicdata!$AI$2:$AI$2500,0))</f>
        <v>15</v>
      </c>
      <c r="K15" s="1">
        <f>IF(A15="","",COUNTIFS(Basicdata!$B$2:$B$2500,1,Basicdata!$D$2:$D$2500,Crops!$D$5,Basicdata!$H$2:$H$2500,Crops!$M9,Basicdata!$P$2:$P$2500,1,Basicdata!$Q$2:$Q$2500,0,Basicdata!$AI$2:$AI$2500,0))</f>
        <v>3</v>
      </c>
      <c r="L15" s="1">
        <f t="shared" si="1"/>
        <v>18</v>
      </c>
      <c r="M15" s="1">
        <f t="shared" si="2"/>
        <v>2</v>
      </c>
      <c r="O15" s="45">
        <f>IF(COUNTIFS(Basicdata!$B$2:$B$2500,2,Basicdata!$D$2:$D$2500,Crops!$D$5,Basicdata!$H$2:$H$2500,Crops!$M9,Basicdata!$AI$2:$AI$2500,0)&gt;0,Crops!$M9,"")</f>
        <v>8</v>
      </c>
      <c r="P15">
        <f>IF(O15="","",COUNTIFS(Basicdata!$B$2:$B$2500,2,Basicdata!$D$2:$D$2500,Crops!$D$5,Basicdata!$H$2:$H$2500,Crops!$M9,Basicdata!$AI$2:$AI$2500,0))</f>
        <v>20</v>
      </c>
      <c r="Q15">
        <f>IF(O15="","",COUNTIFS(Basicdata!$B$2:$B$2500,2,Basicdata!$D$2:$D$2500,Crops!$D$5,Basicdata!$H$2:$H$2500,Crops!$M9,Basicdata!$O$2:$O$2500,1,Basicdata!$AI$2:$AI$2500,0))</f>
        <v>0</v>
      </c>
      <c r="R15">
        <f>IF(O15="","",COUNTIFS(Basicdata!$B$2:$B$2500,2,Basicdata!$D$2:$D$2500,Crops!$D$5,Basicdata!$H$2:$H$2500,Crops!$M9,Basicdata!$O$2:$O$2500,2,Basicdata!$AI$2:$AI$2500,0))</f>
        <v>0</v>
      </c>
      <c r="S15">
        <f>IF(O15="","",COUNTIFS(Basicdata!$B$2:$B$2500,2,Basicdata!$D$2:$D$2500,Crops!$D$5,Basicdata!$H$2:$H$2500,Crops!$M9,Basicdata!$O$2:$O$2500,3,Basicdata!$AI$2:$AI$2500,0))</f>
        <v>0</v>
      </c>
      <c r="T15">
        <f>IF(O15="","",COUNTIFS(Basicdata!$B$2:$B$2500,2,Basicdata!$D$2:$D$2500,Crops!$D$5,Basicdata!$H$2:$H$2500,Crops!$M9,Basicdata!$O$2:$O$2500,4,Basicdata!$AI$2:$AI$2500,0))</f>
        <v>0</v>
      </c>
      <c r="U15">
        <f>IF(O15="","",COUNTIFS(Basicdata!$B$2:$B$2500,2,Basicdata!$D$2:$D$2500,Crops!$D$5,Basicdata!$H$2:$H$2500,Crops!$M9,Basicdata!$O$2:$O$2500,5,Basicdata!$AI$2:$AI$2500,0))</f>
        <v>19</v>
      </c>
      <c r="V15" s="1">
        <f>IF(O15="","",COUNTIFS(Basicdata!$B$2:$B$2500,2,Basicdata!$D$2:$D$2500,Crops!$D$5,Basicdata!$H$2:$H$2500,Crops!$M9,Basicdata!$N$2:$N$2500,3,Basicdata!$AI$2:$AI$2500,0))</f>
        <v>0</v>
      </c>
      <c r="W15" s="1">
        <f t="shared" si="3"/>
        <v>1</v>
      </c>
      <c r="X15" s="1">
        <f>IF(O15="","",COUNTIFS(Basicdata!$B$2:$B$2500,2,Basicdata!$D$2:$D$2500,Crops!$D$5,Basicdata!$H$2:$H$2500,Crops!$M9,Basicdata!$P$2:$P$2500,1,Basicdata!$Q$2:$Q$2500,1,Basicdata!$AI$2:$AI$2500,0))</f>
        <v>2</v>
      </c>
      <c r="Y15" s="1">
        <f>IF(O15="","",COUNTIFS(Basicdata!$B$2:$B$2500,2,Basicdata!$D$2:$D$2500,Crops!$D$5,Basicdata!$H$2:$H$2500,Crops!$M9,Basicdata!$P$2:$P$2500,1,Basicdata!$Q$2:$Q$2500,0,Basicdata!$AI$2:$AI$2500,0))</f>
        <v>0</v>
      </c>
      <c r="Z15" s="1">
        <f t="shared" si="4"/>
        <v>2</v>
      </c>
      <c r="AA15" s="1">
        <f t="shared" si="5"/>
        <v>18</v>
      </c>
    </row>
    <row r="16" spans="1:27" x14ac:dyDescent="0.3">
      <c r="A16" s="45">
        <f>IF(COUNTIFS(Basicdata!$B$2:$B$2500,1,Basicdata!$D$2:$D$2500,Crops!$D$5,Basicdata!$H$2:$H$2500,Crops!$M10,Basicdata!$AI$2:$AI$2500,0)&gt;0,Crops!$M10,"")</f>
        <v>9</v>
      </c>
      <c r="B16">
        <f>IF(A16="","",COUNTIFS(Basicdata!$B$2:$B$2500,1,Basicdata!$D$2:$D$2500,Crops!$D$5,Basicdata!$H$2:$H$2500,Crops!$M10,Basicdata!$AI$2:$AI$2500,0))</f>
        <v>16</v>
      </c>
      <c r="C16">
        <f>IF(A16="","",COUNTIFS(Basicdata!$B$2:$B$2500,1,Basicdata!$D$2:$D$2500,Crops!$D$5,Basicdata!$H$2:$H$2500,Crops!$M10,Basicdata!$O$2:$O$2500,1,Basicdata!$AI$2:$AI$2500,0))</f>
        <v>0</v>
      </c>
      <c r="D16">
        <f>IF(A16="","",COUNTIFS(Basicdata!$B$2:$B$2500,1,Basicdata!$D$2:$D$2500,Crops!$D$5,Basicdata!$H$2:$H$2500,Crops!$M10,Basicdata!$O$2:$O$2500,2,Basicdata!$AI$2:$AI$2500,0))</f>
        <v>0</v>
      </c>
      <c r="E16">
        <f>IF(A16="","",COUNTIFS(Basicdata!$B$2:$B$2500,1,Basicdata!$D$2:$D$2500,Crops!$D$5,Basicdata!$H$2:$H$2500,Crops!$M10,Basicdata!$O$2:$O$2500,3,Basicdata!$AI$2:$AI$2500,0))</f>
        <v>0</v>
      </c>
      <c r="F16">
        <f>IF(A16="","",COUNTIFS(Basicdata!$B$2:$B$2500,1,Basicdata!$D$2:$D$2500,Crops!$D$5,Basicdata!$H$2:$H$2500,Crops!$M10,Basicdata!$O$2:$O$2500,4,Basicdata!$AI$2:$AI$2500,0))</f>
        <v>0</v>
      </c>
      <c r="G16">
        <f>IF(A16="","",COUNTIFS(Basicdata!$B$2:$B$2500,1,Basicdata!$D$2:$D$2500,Crops!$D$5,Basicdata!$H$2:$H$2500,Crops!$M10,Basicdata!$O$2:$O$2500,5,Basicdata!$AI$2:$AI$2500,0))</f>
        <v>6</v>
      </c>
      <c r="H16" s="1">
        <f>IF(A16="","",COUNTIFS(Basicdata!$B$2:$B$2500,1,Basicdata!$D$2:$D$2500,Crops!$D$5,Basicdata!$H$2:$H$2500,Crops!$M10,Basicdata!$N$2:$N$2500,3,Basicdata!$AI$2:$AI$2500,0))</f>
        <v>10</v>
      </c>
      <c r="I16" s="1">
        <f t="shared" si="0"/>
        <v>0</v>
      </c>
      <c r="J16" s="1">
        <f>IF(A16="","",COUNTIFS(Basicdata!$B$2:$B$2500,1,Basicdata!$D$2:$D$2500,Crops!$D$5,Basicdata!$H$2:$H$2500,Crops!$M10,Basicdata!$P$2:$P$2500,1,Basicdata!$Q$2:$Q$2500,1,Basicdata!$AI$2:$AI$2500,0))</f>
        <v>16</v>
      </c>
      <c r="K16" s="1">
        <f>IF(A16="","",COUNTIFS(Basicdata!$B$2:$B$2500,1,Basicdata!$D$2:$D$2500,Crops!$D$5,Basicdata!$H$2:$H$2500,Crops!$M10,Basicdata!$P$2:$P$2500,1,Basicdata!$Q$2:$Q$2500,0,Basicdata!$AI$2:$AI$2500,0))</f>
        <v>0</v>
      </c>
      <c r="L16" s="1">
        <f t="shared" si="1"/>
        <v>16</v>
      </c>
      <c r="M16" s="1">
        <f t="shared" si="2"/>
        <v>0</v>
      </c>
      <c r="O16" s="45">
        <f>IF(COUNTIFS(Basicdata!$B$2:$B$2500,2,Basicdata!$D$2:$D$2500,Crops!$D$5,Basicdata!$H$2:$H$2500,Crops!$M10,Basicdata!$AI$2:$AI$2500,0)&gt;0,Crops!$M10,"")</f>
        <v>9</v>
      </c>
      <c r="P16">
        <f>IF(O16="","",COUNTIFS(Basicdata!$B$2:$B$2500,2,Basicdata!$D$2:$D$2500,Crops!$D$5,Basicdata!$H$2:$H$2500,Crops!$M10,Basicdata!$AI$2:$AI$2500,0))</f>
        <v>16</v>
      </c>
      <c r="Q16">
        <f>IF(O16="","",COUNTIFS(Basicdata!$B$2:$B$2500,2,Basicdata!$D$2:$D$2500,Crops!$D$5,Basicdata!$H$2:$H$2500,Crops!$M10,Basicdata!$O$2:$O$2500,1,Basicdata!$AI$2:$AI$2500,0))</f>
        <v>0</v>
      </c>
      <c r="R16">
        <f>IF(O16="","",COUNTIFS(Basicdata!$B$2:$B$2500,2,Basicdata!$D$2:$D$2500,Crops!$D$5,Basicdata!$H$2:$H$2500,Crops!$M10,Basicdata!$O$2:$O$2500,2,Basicdata!$AI$2:$AI$2500,0))</f>
        <v>0</v>
      </c>
      <c r="S16">
        <f>IF(O16="","",COUNTIFS(Basicdata!$B$2:$B$2500,2,Basicdata!$D$2:$D$2500,Crops!$D$5,Basicdata!$H$2:$H$2500,Crops!$M10,Basicdata!$O$2:$O$2500,3,Basicdata!$AI$2:$AI$2500,0))</f>
        <v>0</v>
      </c>
      <c r="T16">
        <f>IF(O16="","",COUNTIFS(Basicdata!$B$2:$B$2500,2,Basicdata!$D$2:$D$2500,Crops!$D$5,Basicdata!$H$2:$H$2500,Crops!$M10,Basicdata!$O$2:$O$2500,4,Basicdata!$AI$2:$AI$2500,0))</f>
        <v>0</v>
      </c>
      <c r="U16">
        <f>IF(O16="","",COUNTIFS(Basicdata!$B$2:$B$2500,2,Basicdata!$D$2:$D$2500,Crops!$D$5,Basicdata!$H$2:$H$2500,Crops!$M10,Basicdata!$O$2:$O$2500,5,Basicdata!$AI$2:$AI$2500,0))</f>
        <v>13</v>
      </c>
      <c r="V16" s="1">
        <f>IF(O16="","",COUNTIFS(Basicdata!$B$2:$B$2500,2,Basicdata!$D$2:$D$2500,Crops!$D$5,Basicdata!$H$2:$H$2500,Crops!$M10,Basicdata!$N$2:$N$2500,3,Basicdata!$AI$2:$AI$2500,0))</f>
        <v>0</v>
      </c>
      <c r="W16" s="1">
        <f t="shared" si="3"/>
        <v>3</v>
      </c>
      <c r="X16" s="1">
        <f>IF(O16="","",COUNTIFS(Basicdata!$B$2:$B$2500,2,Basicdata!$D$2:$D$2500,Crops!$D$5,Basicdata!$H$2:$H$2500,Crops!$M10,Basicdata!$P$2:$P$2500,1,Basicdata!$Q$2:$Q$2500,1,Basicdata!$AI$2:$AI$2500,0))</f>
        <v>13</v>
      </c>
      <c r="Y16" s="1">
        <f>IF(O16="","",COUNTIFS(Basicdata!$B$2:$B$2500,2,Basicdata!$D$2:$D$2500,Crops!$D$5,Basicdata!$H$2:$H$2500,Crops!$M10,Basicdata!$P$2:$P$2500,1,Basicdata!$Q$2:$Q$2500,0,Basicdata!$AI$2:$AI$2500,0))</f>
        <v>0</v>
      </c>
      <c r="Z16" s="1">
        <f t="shared" si="4"/>
        <v>13</v>
      </c>
      <c r="AA16" s="1">
        <f t="shared" si="5"/>
        <v>3</v>
      </c>
    </row>
    <row r="17" spans="1:27" x14ac:dyDescent="0.3">
      <c r="A17" s="45">
        <f>IF(COUNTIFS(Basicdata!$B$2:$B$2500,1,Basicdata!$D$2:$D$2500,Crops!$D$5,Basicdata!$H$2:$H$2500,Crops!$M11,Basicdata!$AI$2:$AI$2500,0)&gt;0,Crops!$M11,"")</f>
        <v>10</v>
      </c>
      <c r="B17">
        <f>IF(A17="","",COUNTIFS(Basicdata!$B$2:$B$2500,1,Basicdata!$D$2:$D$2500,Crops!$D$5,Basicdata!$H$2:$H$2500,Crops!$M11,Basicdata!$AI$2:$AI$2500,0))</f>
        <v>10</v>
      </c>
      <c r="C17">
        <f>IF(A17="","",COUNTIFS(Basicdata!$B$2:$B$2500,1,Basicdata!$D$2:$D$2500,Crops!$D$5,Basicdata!$H$2:$H$2500,Crops!$M11,Basicdata!$O$2:$O$2500,1,Basicdata!$AI$2:$AI$2500,0))</f>
        <v>0</v>
      </c>
      <c r="D17">
        <f>IF(A17="","",COUNTIFS(Basicdata!$B$2:$B$2500,1,Basicdata!$D$2:$D$2500,Crops!$D$5,Basicdata!$H$2:$H$2500,Crops!$M11,Basicdata!$O$2:$O$2500,2,Basicdata!$AI$2:$AI$2500,0))</f>
        <v>0</v>
      </c>
      <c r="E17">
        <f>IF(A17="","",COUNTIFS(Basicdata!$B$2:$B$2500,1,Basicdata!$D$2:$D$2500,Crops!$D$5,Basicdata!$H$2:$H$2500,Crops!$M11,Basicdata!$O$2:$O$2500,3,Basicdata!$AI$2:$AI$2500,0))</f>
        <v>0</v>
      </c>
      <c r="F17">
        <f>IF(A17="","",COUNTIFS(Basicdata!$B$2:$B$2500,1,Basicdata!$D$2:$D$2500,Crops!$D$5,Basicdata!$H$2:$H$2500,Crops!$M11,Basicdata!$O$2:$O$2500,4,Basicdata!$AI$2:$AI$2500,0))</f>
        <v>0</v>
      </c>
      <c r="G17">
        <f>IF(A17="","",COUNTIFS(Basicdata!$B$2:$B$2500,1,Basicdata!$D$2:$D$2500,Crops!$D$5,Basicdata!$H$2:$H$2500,Crops!$M11,Basicdata!$O$2:$O$2500,5,Basicdata!$AI$2:$AI$2500,0))</f>
        <v>2</v>
      </c>
      <c r="H17" s="1">
        <f>IF(A17="","",COUNTIFS(Basicdata!$B$2:$B$2500,1,Basicdata!$D$2:$D$2500,Crops!$D$5,Basicdata!$H$2:$H$2500,Crops!$M11,Basicdata!$N$2:$N$2500,3,Basicdata!$AI$2:$AI$2500,0))</f>
        <v>8</v>
      </c>
      <c r="I17" s="1">
        <f t="shared" si="0"/>
        <v>0</v>
      </c>
      <c r="J17" s="1">
        <f>IF(A17="","",COUNTIFS(Basicdata!$B$2:$B$2500,1,Basicdata!$D$2:$D$2500,Crops!$D$5,Basicdata!$H$2:$H$2500,Crops!$M11,Basicdata!$P$2:$P$2500,1,Basicdata!$Q$2:$Q$2500,1,Basicdata!$AI$2:$AI$2500,0))</f>
        <v>9</v>
      </c>
      <c r="K17" s="1">
        <f>IF(A17="","",COUNTIFS(Basicdata!$B$2:$B$2500,1,Basicdata!$D$2:$D$2500,Crops!$D$5,Basicdata!$H$2:$H$2500,Crops!$M11,Basicdata!$P$2:$P$2500,1,Basicdata!$Q$2:$Q$2500,0,Basicdata!$AI$2:$AI$2500,0))</f>
        <v>0</v>
      </c>
      <c r="L17" s="1">
        <f t="shared" si="1"/>
        <v>9</v>
      </c>
      <c r="M17" s="1">
        <f t="shared" si="2"/>
        <v>1</v>
      </c>
      <c r="O17" s="45">
        <f>IF(COUNTIFS(Basicdata!$B$2:$B$2500,2,Basicdata!$D$2:$D$2500,Crops!$D$5,Basicdata!$H$2:$H$2500,Crops!$M11,Basicdata!$AI$2:$AI$2500,0)&gt;0,Crops!$M11,"")</f>
        <v>10</v>
      </c>
      <c r="P17">
        <f>IF(O17="","",COUNTIFS(Basicdata!$B$2:$B$2500,2,Basicdata!$D$2:$D$2500,Crops!$D$5,Basicdata!$H$2:$H$2500,Crops!$M11,Basicdata!$AI$2:$AI$2500,0))</f>
        <v>10</v>
      </c>
      <c r="Q17">
        <f>IF(O17="","",COUNTIFS(Basicdata!$B$2:$B$2500,2,Basicdata!$D$2:$D$2500,Crops!$D$5,Basicdata!$H$2:$H$2500,Crops!$M11,Basicdata!$O$2:$O$2500,1,Basicdata!$AI$2:$AI$2500,0))</f>
        <v>0</v>
      </c>
      <c r="R17">
        <f>IF(O17="","",COUNTIFS(Basicdata!$B$2:$B$2500,2,Basicdata!$D$2:$D$2500,Crops!$D$5,Basicdata!$H$2:$H$2500,Crops!$M11,Basicdata!$O$2:$O$2500,2,Basicdata!$AI$2:$AI$2500,0))</f>
        <v>0</v>
      </c>
      <c r="S17">
        <f>IF(O17="","",COUNTIFS(Basicdata!$B$2:$B$2500,2,Basicdata!$D$2:$D$2500,Crops!$D$5,Basicdata!$H$2:$H$2500,Crops!$M11,Basicdata!$O$2:$O$2500,3,Basicdata!$AI$2:$AI$2500,0))</f>
        <v>0</v>
      </c>
      <c r="T17">
        <f>IF(O17="","",COUNTIFS(Basicdata!$B$2:$B$2500,2,Basicdata!$D$2:$D$2500,Crops!$D$5,Basicdata!$H$2:$H$2500,Crops!$M11,Basicdata!$O$2:$O$2500,4,Basicdata!$AI$2:$AI$2500,0))</f>
        <v>0</v>
      </c>
      <c r="U17">
        <f>IF(O17="","",COUNTIFS(Basicdata!$B$2:$B$2500,2,Basicdata!$D$2:$D$2500,Crops!$D$5,Basicdata!$H$2:$H$2500,Crops!$M11,Basicdata!$O$2:$O$2500,5,Basicdata!$AI$2:$AI$2500,0))</f>
        <v>10</v>
      </c>
      <c r="V17" s="1">
        <f>IF(O17="","",COUNTIFS(Basicdata!$B$2:$B$2500,2,Basicdata!$D$2:$D$2500,Crops!$D$5,Basicdata!$H$2:$H$2500,Crops!$M11,Basicdata!$N$2:$N$2500,3,Basicdata!$AI$2:$AI$2500,0))</f>
        <v>0</v>
      </c>
      <c r="W17" s="1">
        <f t="shared" si="3"/>
        <v>0</v>
      </c>
      <c r="X17" s="1">
        <f>IF(O17="","",COUNTIFS(Basicdata!$B$2:$B$2500,2,Basicdata!$D$2:$D$2500,Crops!$D$5,Basicdata!$H$2:$H$2500,Crops!$M11,Basicdata!$P$2:$P$2500,1,Basicdata!$Q$2:$Q$2500,1,Basicdata!$AI$2:$AI$2500,0))</f>
        <v>10</v>
      </c>
      <c r="Y17" s="1">
        <f>IF(O17="","",COUNTIFS(Basicdata!$B$2:$B$2500,2,Basicdata!$D$2:$D$2500,Crops!$D$5,Basicdata!$H$2:$H$2500,Crops!$M11,Basicdata!$P$2:$P$2500,1,Basicdata!$Q$2:$Q$2500,0,Basicdata!$AI$2:$AI$2500,0))</f>
        <v>0</v>
      </c>
      <c r="Z17" s="1">
        <f t="shared" si="4"/>
        <v>10</v>
      </c>
      <c r="AA17" s="1">
        <f t="shared" si="5"/>
        <v>0</v>
      </c>
    </row>
    <row r="18" spans="1:27" x14ac:dyDescent="0.3">
      <c r="A18" s="45">
        <f>IF(COUNTIFS(Basicdata!$B$2:$B$2500,1,Basicdata!$D$2:$D$2500,Crops!$D$5,Basicdata!$H$2:$H$2500,Crops!$M12,Basicdata!$AI$2:$AI$2500,0)&gt;0,Crops!$M12,"")</f>
        <v>11</v>
      </c>
      <c r="B18">
        <f>IF(A18="","",COUNTIFS(Basicdata!$B$2:$B$2500,1,Basicdata!$D$2:$D$2500,Crops!$D$5,Basicdata!$H$2:$H$2500,Crops!$M12,Basicdata!$AI$2:$AI$2500,0))</f>
        <v>5</v>
      </c>
      <c r="C18">
        <f>IF(A18="","",COUNTIFS(Basicdata!$B$2:$B$2500,1,Basicdata!$D$2:$D$2500,Crops!$D$5,Basicdata!$H$2:$H$2500,Crops!$M12,Basicdata!$O$2:$O$2500,1,Basicdata!$AI$2:$AI$2500,0))</f>
        <v>0</v>
      </c>
      <c r="D18">
        <f>IF(A18="","",COUNTIFS(Basicdata!$B$2:$B$2500,1,Basicdata!$D$2:$D$2500,Crops!$D$5,Basicdata!$H$2:$H$2500,Crops!$M12,Basicdata!$O$2:$O$2500,2,Basicdata!$AI$2:$AI$2500,0))</f>
        <v>0</v>
      </c>
      <c r="E18">
        <f>IF(A18="","",COUNTIFS(Basicdata!$B$2:$B$2500,1,Basicdata!$D$2:$D$2500,Crops!$D$5,Basicdata!$H$2:$H$2500,Crops!$M12,Basicdata!$O$2:$O$2500,3,Basicdata!$AI$2:$AI$2500,0))</f>
        <v>0</v>
      </c>
      <c r="F18">
        <f>IF(A18="","",COUNTIFS(Basicdata!$B$2:$B$2500,1,Basicdata!$D$2:$D$2500,Crops!$D$5,Basicdata!$H$2:$H$2500,Crops!$M12,Basicdata!$O$2:$O$2500,4,Basicdata!$AI$2:$AI$2500,0))</f>
        <v>0</v>
      </c>
      <c r="G18">
        <f>IF(A18="","",COUNTIFS(Basicdata!$B$2:$B$2500,1,Basicdata!$D$2:$D$2500,Crops!$D$5,Basicdata!$H$2:$H$2500,Crops!$M12,Basicdata!$O$2:$O$2500,5,Basicdata!$AI$2:$AI$2500,0))</f>
        <v>0</v>
      </c>
      <c r="H18" s="1">
        <f>IF(A18="","",COUNTIFS(Basicdata!$B$2:$B$2500,1,Basicdata!$D$2:$D$2500,Crops!$D$5,Basicdata!$H$2:$H$2500,Crops!$M12,Basicdata!$N$2:$N$2500,3,Basicdata!$AI$2:$AI$2500,0))</f>
        <v>5</v>
      </c>
      <c r="I18" s="1">
        <f t="shared" si="0"/>
        <v>0</v>
      </c>
      <c r="J18" s="1">
        <f>IF(A18="","",COUNTIFS(Basicdata!$B$2:$B$2500,1,Basicdata!$D$2:$D$2500,Crops!$D$5,Basicdata!$H$2:$H$2500,Crops!$M12,Basicdata!$P$2:$P$2500,1,Basicdata!$Q$2:$Q$2500,1,Basicdata!$AI$2:$AI$2500,0))</f>
        <v>5</v>
      </c>
      <c r="K18" s="1">
        <f>IF(A18="","",COUNTIFS(Basicdata!$B$2:$B$2500,1,Basicdata!$D$2:$D$2500,Crops!$D$5,Basicdata!$H$2:$H$2500,Crops!$M12,Basicdata!$P$2:$P$2500,1,Basicdata!$Q$2:$Q$2500,0,Basicdata!$AI$2:$AI$2500,0))</f>
        <v>0</v>
      </c>
      <c r="L18" s="1">
        <f t="shared" si="1"/>
        <v>5</v>
      </c>
      <c r="M18" s="1">
        <f t="shared" si="2"/>
        <v>0</v>
      </c>
      <c r="O18" s="45">
        <f>IF(COUNTIFS(Basicdata!$B$2:$B$2500,2,Basicdata!$D$2:$D$2500,Crops!$D$5,Basicdata!$H$2:$H$2500,Crops!$M12,Basicdata!$AI$2:$AI$2500,0)&gt;0,Crops!$M12,"")</f>
        <v>11</v>
      </c>
      <c r="P18">
        <f>IF(O18="","",COUNTIFS(Basicdata!$B$2:$B$2500,2,Basicdata!$D$2:$D$2500,Crops!$D$5,Basicdata!$H$2:$H$2500,Crops!$M12,Basicdata!$AI$2:$AI$2500,0))</f>
        <v>5</v>
      </c>
      <c r="Q18">
        <f>IF(O18="","",COUNTIFS(Basicdata!$B$2:$B$2500,2,Basicdata!$D$2:$D$2500,Crops!$D$5,Basicdata!$H$2:$H$2500,Crops!$M12,Basicdata!$O$2:$O$2500,1,Basicdata!$AI$2:$AI$2500,0))</f>
        <v>0</v>
      </c>
      <c r="R18">
        <f>IF(O18="","",COUNTIFS(Basicdata!$B$2:$B$2500,2,Basicdata!$D$2:$D$2500,Crops!$D$5,Basicdata!$H$2:$H$2500,Crops!$M12,Basicdata!$O$2:$O$2500,2,Basicdata!$AI$2:$AI$2500,0))</f>
        <v>0</v>
      </c>
      <c r="S18">
        <f>IF(O18="","",COUNTIFS(Basicdata!$B$2:$B$2500,2,Basicdata!$D$2:$D$2500,Crops!$D$5,Basicdata!$H$2:$H$2500,Crops!$M12,Basicdata!$O$2:$O$2500,3,Basicdata!$AI$2:$AI$2500,0))</f>
        <v>0</v>
      </c>
      <c r="T18">
        <f>IF(O18="","",COUNTIFS(Basicdata!$B$2:$B$2500,2,Basicdata!$D$2:$D$2500,Crops!$D$5,Basicdata!$H$2:$H$2500,Crops!$M12,Basicdata!$O$2:$O$2500,4,Basicdata!$AI$2:$AI$2500,0))</f>
        <v>0</v>
      </c>
      <c r="U18">
        <f>IF(O18="","",COUNTIFS(Basicdata!$B$2:$B$2500,2,Basicdata!$D$2:$D$2500,Crops!$D$5,Basicdata!$H$2:$H$2500,Crops!$M12,Basicdata!$O$2:$O$2500,5,Basicdata!$AI$2:$AI$2500,0))</f>
        <v>5</v>
      </c>
      <c r="V18" s="1">
        <f>IF(O18="","",COUNTIFS(Basicdata!$B$2:$B$2500,2,Basicdata!$D$2:$D$2500,Crops!$D$5,Basicdata!$H$2:$H$2500,Crops!$M12,Basicdata!$N$2:$N$2500,3,Basicdata!$AI$2:$AI$2500,0))</f>
        <v>0</v>
      </c>
      <c r="W18" s="1">
        <f t="shared" si="3"/>
        <v>0</v>
      </c>
      <c r="X18" s="1">
        <f>IF(O18="","",COUNTIFS(Basicdata!$B$2:$B$2500,2,Basicdata!$D$2:$D$2500,Crops!$D$5,Basicdata!$H$2:$H$2500,Crops!$M12,Basicdata!$P$2:$P$2500,1,Basicdata!$Q$2:$Q$2500,1,Basicdata!$AI$2:$AI$2500,0))</f>
        <v>5</v>
      </c>
      <c r="Y18" s="1">
        <f>IF(O18="","",COUNTIFS(Basicdata!$B$2:$B$2500,2,Basicdata!$D$2:$D$2500,Crops!$D$5,Basicdata!$H$2:$H$2500,Crops!$M12,Basicdata!$P$2:$P$2500,1,Basicdata!$Q$2:$Q$2500,0,Basicdata!$AI$2:$AI$2500,0))</f>
        <v>0</v>
      </c>
      <c r="Z18" s="1">
        <f t="shared" si="4"/>
        <v>5</v>
      </c>
      <c r="AA18" s="1">
        <f t="shared" si="5"/>
        <v>0</v>
      </c>
    </row>
    <row r="19" spans="1:27" x14ac:dyDescent="0.3">
      <c r="A19" s="45">
        <f>IF(COUNTIFS(Basicdata!$B$2:$B$2500,1,Basicdata!$D$2:$D$2500,Crops!$D$5,Basicdata!$H$2:$H$2500,Crops!$M13,Basicdata!$AI$2:$AI$2500,0)&gt;0,Crops!$M13,"")</f>
        <v>12</v>
      </c>
      <c r="B19">
        <f>IF(A19="","",COUNTIFS(Basicdata!$B$2:$B$2500,1,Basicdata!$D$2:$D$2500,Crops!$D$5,Basicdata!$H$2:$H$2500,Crops!$M13,Basicdata!$AI$2:$AI$2500,0))</f>
        <v>14</v>
      </c>
      <c r="C19">
        <f>IF(A19="","",COUNTIFS(Basicdata!$B$2:$B$2500,1,Basicdata!$D$2:$D$2500,Crops!$D$5,Basicdata!$H$2:$H$2500,Crops!$M13,Basicdata!$O$2:$O$2500,1,Basicdata!$AI$2:$AI$2500,0))</f>
        <v>0</v>
      </c>
      <c r="D19">
        <f>IF(A19="","",COUNTIFS(Basicdata!$B$2:$B$2500,1,Basicdata!$D$2:$D$2500,Crops!$D$5,Basicdata!$H$2:$H$2500,Crops!$M13,Basicdata!$O$2:$O$2500,2,Basicdata!$AI$2:$AI$2500,0))</f>
        <v>0</v>
      </c>
      <c r="E19">
        <f>IF(A19="","",COUNTIFS(Basicdata!$B$2:$B$2500,1,Basicdata!$D$2:$D$2500,Crops!$D$5,Basicdata!$H$2:$H$2500,Crops!$M13,Basicdata!$O$2:$O$2500,3,Basicdata!$AI$2:$AI$2500,0))</f>
        <v>0</v>
      </c>
      <c r="F19">
        <f>IF(A19="","",COUNTIFS(Basicdata!$B$2:$B$2500,1,Basicdata!$D$2:$D$2500,Crops!$D$5,Basicdata!$H$2:$H$2500,Crops!$M13,Basicdata!$O$2:$O$2500,4,Basicdata!$AI$2:$AI$2500,0))</f>
        <v>0</v>
      </c>
      <c r="G19">
        <f>IF(A19="","",COUNTIFS(Basicdata!$B$2:$B$2500,1,Basicdata!$D$2:$D$2500,Crops!$D$5,Basicdata!$H$2:$H$2500,Crops!$M13,Basicdata!$O$2:$O$2500,5,Basicdata!$AI$2:$AI$2500,0))</f>
        <v>14</v>
      </c>
      <c r="H19" s="1">
        <f>IF(A19="","",COUNTIFS(Basicdata!$B$2:$B$2500,1,Basicdata!$D$2:$D$2500,Crops!$D$5,Basicdata!$H$2:$H$2500,Crops!$M13,Basicdata!$N$2:$N$2500,3,Basicdata!$AI$2:$AI$2500,0))</f>
        <v>0</v>
      </c>
      <c r="I19" s="1">
        <f t="shared" si="0"/>
        <v>0</v>
      </c>
      <c r="J19" s="1">
        <f>IF(A19="","",COUNTIFS(Basicdata!$B$2:$B$2500,1,Basicdata!$D$2:$D$2500,Crops!$D$5,Basicdata!$H$2:$H$2500,Crops!$M13,Basicdata!$P$2:$P$2500,1,Basicdata!$Q$2:$Q$2500,1,Basicdata!$AI$2:$AI$2500,0))</f>
        <v>7</v>
      </c>
      <c r="K19" s="1">
        <f>IF(A19="","",COUNTIFS(Basicdata!$B$2:$B$2500,1,Basicdata!$D$2:$D$2500,Crops!$D$5,Basicdata!$H$2:$H$2500,Crops!$M13,Basicdata!$P$2:$P$2500,1,Basicdata!$Q$2:$Q$2500,0,Basicdata!$AI$2:$AI$2500,0))</f>
        <v>6</v>
      </c>
      <c r="L19" s="1">
        <f t="shared" si="1"/>
        <v>13</v>
      </c>
      <c r="M19" s="1">
        <f t="shared" si="2"/>
        <v>1</v>
      </c>
      <c r="O19" s="45">
        <f>IF(COUNTIFS(Basicdata!$B$2:$B$2500,2,Basicdata!$D$2:$D$2500,Crops!$D$5,Basicdata!$H$2:$H$2500,Crops!$M13,Basicdata!$AI$2:$AI$2500,0)&gt;0,Crops!$M13,"")</f>
        <v>12</v>
      </c>
      <c r="P19">
        <f>IF(O19="","",COUNTIFS(Basicdata!$B$2:$B$2500,2,Basicdata!$D$2:$D$2500,Crops!$D$5,Basicdata!$H$2:$H$2500,Crops!$M13,Basicdata!$AI$2:$AI$2500,0))</f>
        <v>14</v>
      </c>
      <c r="Q19">
        <f>IF(O19="","",COUNTIFS(Basicdata!$B$2:$B$2500,2,Basicdata!$D$2:$D$2500,Crops!$D$5,Basicdata!$H$2:$H$2500,Crops!$M13,Basicdata!$O$2:$O$2500,1,Basicdata!$AI$2:$AI$2500,0))</f>
        <v>0</v>
      </c>
      <c r="R19">
        <f>IF(O19="","",COUNTIFS(Basicdata!$B$2:$B$2500,2,Basicdata!$D$2:$D$2500,Crops!$D$5,Basicdata!$H$2:$H$2500,Crops!$M13,Basicdata!$O$2:$O$2500,2,Basicdata!$AI$2:$AI$2500,0))</f>
        <v>0</v>
      </c>
      <c r="S19">
        <f>IF(O19="","",COUNTIFS(Basicdata!$B$2:$B$2500,2,Basicdata!$D$2:$D$2500,Crops!$D$5,Basicdata!$H$2:$H$2500,Crops!$M13,Basicdata!$O$2:$O$2500,3,Basicdata!$AI$2:$AI$2500,0))</f>
        <v>0</v>
      </c>
      <c r="T19">
        <f>IF(O19="","",COUNTIFS(Basicdata!$B$2:$B$2500,2,Basicdata!$D$2:$D$2500,Crops!$D$5,Basicdata!$H$2:$H$2500,Crops!$M13,Basicdata!$O$2:$O$2500,4,Basicdata!$AI$2:$AI$2500,0))</f>
        <v>0</v>
      </c>
      <c r="U19">
        <f>IF(O19="","",COUNTIFS(Basicdata!$B$2:$B$2500,2,Basicdata!$D$2:$D$2500,Crops!$D$5,Basicdata!$H$2:$H$2500,Crops!$M13,Basicdata!$O$2:$O$2500,5,Basicdata!$AI$2:$AI$2500,0))</f>
        <v>14</v>
      </c>
      <c r="V19" s="1">
        <f>IF(O19="","",COUNTIFS(Basicdata!$B$2:$B$2500,2,Basicdata!$D$2:$D$2500,Crops!$D$5,Basicdata!$H$2:$H$2500,Crops!$M13,Basicdata!$N$2:$N$2500,3,Basicdata!$AI$2:$AI$2500,0))</f>
        <v>0</v>
      </c>
      <c r="W19" s="1">
        <f t="shared" si="3"/>
        <v>0</v>
      </c>
      <c r="X19" s="1">
        <f>IF(O19="","",COUNTIFS(Basicdata!$B$2:$B$2500,2,Basicdata!$D$2:$D$2500,Crops!$D$5,Basicdata!$H$2:$H$2500,Crops!$M13,Basicdata!$P$2:$P$2500,1,Basicdata!$Q$2:$Q$2500,1,Basicdata!$AI$2:$AI$2500,0))</f>
        <v>14</v>
      </c>
      <c r="Y19" s="1">
        <f>IF(O19="","",COUNTIFS(Basicdata!$B$2:$B$2500,2,Basicdata!$D$2:$D$2500,Crops!$D$5,Basicdata!$H$2:$H$2500,Crops!$M13,Basicdata!$P$2:$P$2500,1,Basicdata!$Q$2:$Q$2500,0,Basicdata!$AI$2:$AI$2500,0))</f>
        <v>0</v>
      </c>
      <c r="Z19" s="1">
        <f t="shared" si="4"/>
        <v>14</v>
      </c>
      <c r="AA19" s="1">
        <f t="shared" si="5"/>
        <v>0</v>
      </c>
    </row>
    <row r="20" spans="1:27" x14ac:dyDescent="0.3">
      <c r="A20" s="45">
        <f>IF(COUNTIFS(Basicdata!$B$2:$B$2500,1,Basicdata!$D$2:$D$2500,Crops!$D$5,Basicdata!$H$2:$H$2500,Crops!$M14,Basicdata!$AI$2:$AI$2500,0)&gt;0,Crops!$M14,"")</f>
        <v>13</v>
      </c>
      <c r="B20">
        <f>IF(A20="","",COUNTIFS(Basicdata!$B$2:$B$2500,1,Basicdata!$D$2:$D$2500,Crops!$D$5,Basicdata!$H$2:$H$2500,Crops!$M14,Basicdata!$AI$2:$AI$2500,0))</f>
        <v>14</v>
      </c>
      <c r="C20">
        <f>IF(A20="","",COUNTIFS(Basicdata!$B$2:$B$2500,1,Basicdata!$D$2:$D$2500,Crops!$D$5,Basicdata!$H$2:$H$2500,Crops!$M14,Basicdata!$O$2:$O$2500,1,Basicdata!$AI$2:$AI$2500,0))</f>
        <v>0</v>
      </c>
      <c r="D20">
        <f>IF(A20="","",COUNTIFS(Basicdata!$B$2:$B$2500,1,Basicdata!$D$2:$D$2500,Crops!$D$5,Basicdata!$H$2:$H$2500,Crops!$M14,Basicdata!$O$2:$O$2500,2,Basicdata!$AI$2:$AI$2500,0))</f>
        <v>0</v>
      </c>
      <c r="E20">
        <f>IF(A20="","",COUNTIFS(Basicdata!$B$2:$B$2500,1,Basicdata!$D$2:$D$2500,Crops!$D$5,Basicdata!$H$2:$H$2500,Crops!$M14,Basicdata!$O$2:$O$2500,3,Basicdata!$AI$2:$AI$2500,0))</f>
        <v>0</v>
      </c>
      <c r="F20">
        <f>IF(A20="","",COUNTIFS(Basicdata!$B$2:$B$2500,1,Basicdata!$D$2:$D$2500,Crops!$D$5,Basicdata!$H$2:$H$2500,Crops!$M14,Basicdata!$O$2:$O$2500,4,Basicdata!$AI$2:$AI$2500,0))</f>
        <v>0</v>
      </c>
      <c r="G20">
        <f>IF(A20="","",COUNTIFS(Basicdata!$B$2:$B$2500,1,Basicdata!$D$2:$D$2500,Crops!$D$5,Basicdata!$H$2:$H$2500,Crops!$M14,Basicdata!$O$2:$O$2500,5,Basicdata!$AI$2:$AI$2500,0))</f>
        <v>14</v>
      </c>
      <c r="H20" s="1">
        <f>IF(A20="","",COUNTIFS(Basicdata!$B$2:$B$2500,1,Basicdata!$D$2:$D$2500,Crops!$D$5,Basicdata!$H$2:$H$2500,Crops!$M14,Basicdata!$N$2:$N$2500,3,Basicdata!$AI$2:$AI$2500,0))</f>
        <v>0</v>
      </c>
      <c r="I20" s="1">
        <f t="shared" si="0"/>
        <v>0</v>
      </c>
      <c r="J20" s="1">
        <f>IF(A20="","",COUNTIFS(Basicdata!$B$2:$B$2500,1,Basicdata!$D$2:$D$2500,Crops!$D$5,Basicdata!$H$2:$H$2500,Crops!$M14,Basicdata!$P$2:$P$2500,1,Basicdata!$Q$2:$Q$2500,1,Basicdata!$AI$2:$AI$2500,0))</f>
        <v>0</v>
      </c>
      <c r="K20" s="1">
        <f>IF(A20="","",COUNTIFS(Basicdata!$B$2:$B$2500,1,Basicdata!$D$2:$D$2500,Crops!$D$5,Basicdata!$H$2:$H$2500,Crops!$M14,Basicdata!$P$2:$P$2500,1,Basicdata!$Q$2:$Q$2500,0,Basicdata!$AI$2:$AI$2500,0))</f>
        <v>6</v>
      </c>
      <c r="L20" s="1">
        <f t="shared" si="1"/>
        <v>6</v>
      </c>
      <c r="M20" s="1">
        <f t="shared" si="2"/>
        <v>8</v>
      </c>
      <c r="O20" s="45">
        <f>IF(COUNTIFS(Basicdata!$B$2:$B$2500,2,Basicdata!$D$2:$D$2500,Crops!$D$5,Basicdata!$H$2:$H$2500,Crops!$M14,Basicdata!$AI$2:$AI$2500,0)&gt;0,Crops!$M14,"")</f>
        <v>13</v>
      </c>
      <c r="P20">
        <f>IF(O20="","",COUNTIFS(Basicdata!$B$2:$B$2500,2,Basicdata!$D$2:$D$2500,Crops!$D$5,Basicdata!$H$2:$H$2500,Crops!$M14,Basicdata!$AI$2:$AI$2500,0))</f>
        <v>14</v>
      </c>
      <c r="Q20">
        <f>IF(O20="","",COUNTIFS(Basicdata!$B$2:$B$2500,2,Basicdata!$D$2:$D$2500,Crops!$D$5,Basicdata!$H$2:$H$2500,Crops!$M14,Basicdata!$O$2:$O$2500,1,Basicdata!$AI$2:$AI$2500,0))</f>
        <v>0</v>
      </c>
      <c r="R20">
        <f>IF(O20="","",COUNTIFS(Basicdata!$B$2:$B$2500,2,Basicdata!$D$2:$D$2500,Crops!$D$5,Basicdata!$H$2:$H$2500,Crops!$M14,Basicdata!$O$2:$O$2500,2,Basicdata!$AI$2:$AI$2500,0))</f>
        <v>0</v>
      </c>
      <c r="S20">
        <f>IF(O20="","",COUNTIFS(Basicdata!$B$2:$B$2500,2,Basicdata!$D$2:$D$2500,Crops!$D$5,Basicdata!$H$2:$H$2500,Crops!$M14,Basicdata!$O$2:$O$2500,3,Basicdata!$AI$2:$AI$2500,0))</f>
        <v>0</v>
      </c>
      <c r="T20">
        <f>IF(O20="","",COUNTIFS(Basicdata!$B$2:$B$2500,2,Basicdata!$D$2:$D$2500,Crops!$D$5,Basicdata!$H$2:$H$2500,Crops!$M14,Basicdata!$O$2:$O$2500,4,Basicdata!$AI$2:$AI$2500,0))</f>
        <v>0</v>
      </c>
      <c r="U20">
        <f>IF(O20="","",COUNTIFS(Basicdata!$B$2:$B$2500,2,Basicdata!$D$2:$D$2500,Crops!$D$5,Basicdata!$H$2:$H$2500,Crops!$M14,Basicdata!$O$2:$O$2500,5,Basicdata!$AI$2:$AI$2500,0))</f>
        <v>13</v>
      </c>
      <c r="V20" s="1">
        <f>IF(O20="","",COUNTIFS(Basicdata!$B$2:$B$2500,2,Basicdata!$D$2:$D$2500,Crops!$D$5,Basicdata!$H$2:$H$2500,Crops!$M14,Basicdata!$N$2:$N$2500,3,Basicdata!$AI$2:$AI$2500,0))</f>
        <v>0</v>
      </c>
      <c r="W20" s="1">
        <f t="shared" si="3"/>
        <v>1</v>
      </c>
      <c r="X20" s="1">
        <f>IF(O20="","",COUNTIFS(Basicdata!$B$2:$B$2500,2,Basicdata!$D$2:$D$2500,Crops!$D$5,Basicdata!$H$2:$H$2500,Crops!$M14,Basicdata!$P$2:$P$2500,1,Basicdata!$Q$2:$Q$2500,1,Basicdata!$AI$2:$AI$2500,0))</f>
        <v>9</v>
      </c>
      <c r="Y20" s="1">
        <f>IF(O20="","",COUNTIFS(Basicdata!$B$2:$B$2500,2,Basicdata!$D$2:$D$2500,Crops!$D$5,Basicdata!$H$2:$H$2500,Crops!$M14,Basicdata!$P$2:$P$2500,1,Basicdata!$Q$2:$Q$2500,0,Basicdata!$AI$2:$AI$2500,0))</f>
        <v>0</v>
      </c>
      <c r="Z20" s="1">
        <f t="shared" si="4"/>
        <v>9</v>
      </c>
      <c r="AA20" s="1">
        <f t="shared" si="5"/>
        <v>5</v>
      </c>
    </row>
    <row r="21" spans="1:27" x14ac:dyDescent="0.3">
      <c r="A21" s="45">
        <f>IF(COUNTIFS(Basicdata!$B$2:$B$2500,1,Basicdata!$D$2:$D$2500,Crops!$D$5,Basicdata!$H$2:$H$2500,Crops!$M15,Basicdata!$AI$2:$AI$2500,0)&gt;0,Crops!$M15,"")</f>
        <v>14</v>
      </c>
      <c r="B21">
        <f>IF(A21="","",COUNTIFS(Basicdata!$B$2:$B$2500,1,Basicdata!$D$2:$D$2500,Crops!$D$5,Basicdata!$H$2:$H$2500,Crops!$M15,Basicdata!$AI$2:$AI$2500,0))</f>
        <v>11</v>
      </c>
      <c r="C21">
        <f>IF(A21="","",COUNTIFS(Basicdata!$B$2:$B$2500,1,Basicdata!$D$2:$D$2500,Crops!$D$5,Basicdata!$H$2:$H$2500,Crops!$M15,Basicdata!$O$2:$O$2500,1,Basicdata!$AI$2:$AI$2500,0))</f>
        <v>0</v>
      </c>
      <c r="D21">
        <f>IF(A21="","",COUNTIFS(Basicdata!$B$2:$B$2500,1,Basicdata!$D$2:$D$2500,Crops!$D$5,Basicdata!$H$2:$H$2500,Crops!$M15,Basicdata!$O$2:$O$2500,2,Basicdata!$AI$2:$AI$2500,0))</f>
        <v>3</v>
      </c>
      <c r="E21">
        <f>IF(A21="","",COUNTIFS(Basicdata!$B$2:$B$2500,1,Basicdata!$D$2:$D$2500,Crops!$D$5,Basicdata!$H$2:$H$2500,Crops!$M15,Basicdata!$O$2:$O$2500,3,Basicdata!$AI$2:$AI$2500,0))</f>
        <v>0</v>
      </c>
      <c r="F21">
        <f>IF(A21="","",COUNTIFS(Basicdata!$B$2:$B$2500,1,Basicdata!$D$2:$D$2500,Crops!$D$5,Basicdata!$H$2:$H$2500,Crops!$M15,Basicdata!$O$2:$O$2500,4,Basicdata!$AI$2:$AI$2500,0))</f>
        <v>0</v>
      </c>
      <c r="G21">
        <f>IF(A21="","",COUNTIFS(Basicdata!$B$2:$B$2500,1,Basicdata!$D$2:$D$2500,Crops!$D$5,Basicdata!$H$2:$H$2500,Crops!$M15,Basicdata!$O$2:$O$2500,5,Basicdata!$AI$2:$AI$2500,0))</f>
        <v>8</v>
      </c>
      <c r="H21" s="1">
        <f>IF(A21="","",COUNTIFS(Basicdata!$B$2:$B$2500,1,Basicdata!$D$2:$D$2500,Crops!$D$5,Basicdata!$H$2:$H$2500,Crops!$M15,Basicdata!$N$2:$N$2500,3,Basicdata!$AI$2:$AI$2500,0))</f>
        <v>0</v>
      </c>
      <c r="I21" s="1">
        <f t="shared" si="0"/>
        <v>0</v>
      </c>
      <c r="J21" s="1">
        <f>IF(A21="","",COUNTIFS(Basicdata!$B$2:$B$2500,1,Basicdata!$D$2:$D$2500,Crops!$D$5,Basicdata!$H$2:$H$2500,Crops!$M15,Basicdata!$P$2:$P$2500,1,Basicdata!$Q$2:$Q$2500,1,Basicdata!$AI$2:$AI$2500,0))</f>
        <v>2</v>
      </c>
      <c r="K21" s="1">
        <f>IF(A21="","",COUNTIFS(Basicdata!$B$2:$B$2500,1,Basicdata!$D$2:$D$2500,Crops!$D$5,Basicdata!$H$2:$H$2500,Crops!$M15,Basicdata!$P$2:$P$2500,1,Basicdata!$Q$2:$Q$2500,0,Basicdata!$AI$2:$AI$2500,0))</f>
        <v>1</v>
      </c>
      <c r="L21" s="1">
        <f t="shared" si="1"/>
        <v>3</v>
      </c>
      <c r="M21" s="1">
        <f t="shared" si="2"/>
        <v>8</v>
      </c>
      <c r="O21" s="45">
        <f>IF(COUNTIFS(Basicdata!$B$2:$B$2500,2,Basicdata!$D$2:$D$2500,Crops!$D$5,Basicdata!$H$2:$H$2500,Crops!$M15,Basicdata!$AI$2:$AI$2500,0)&gt;0,Crops!$M15,"")</f>
        <v>14</v>
      </c>
      <c r="P21">
        <f>IF(O21="","",COUNTIFS(Basicdata!$B$2:$B$2500,2,Basicdata!$D$2:$D$2500,Crops!$D$5,Basicdata!$H$2:$H$2500,Crops!$M15,Basicdata!$AI$2:$AI$2500,0))</f>
        <v>11</v>
      </c>
      <c r="Q21">
        <f>IF(O21="","",COUNTIFS(Basicdata!$B$2:$B$2500,2,Basicdata!$D$2:$D$2500,Crops!$D$5,Basicdata!$H$2:$H$2500,Crops!$M15,Basicdata!$O$2:$O$2500,1,Basicdata!$AI$2:$AI$2500,0))</f>
        <v>0</v>
      </c>
      <c r="R21">
        <f>IF(O21="","",COUNTIFS(Basicdata!$B$2:$B$2500,2,Basicdata!$D$2:$D$2500,Crops!$D$5,Basicdata!$H$2:$H$2500,Crops!$M15,Basicdata!$O$2:$O$2500,2,Basicdata!$AI$2:$AI$2500,0))</f>
        <v>0</v>
      </c>
      <c r="S21">
        <f>IF(O21="","",COUNTIFS(Basicdata!$B$2:$B$2500,2,Basicdata!$D$2:$D$2500,Crops!$D$5,Basicdata!$H$2:$H$2500,Crops!$M15,Basicdata!$O$2:$O$2500,3,Basicdata!$AI$2:$AI$2500,0))</f>
        <v>0</v>
      </c>
      <c r="T21">
        <f>IF(O21="","",COUNTIFS(Basicdata!$B$2:$B$2500,2,Basicdata!$D$2:$D$2500,Crops!$D$5,Basicdata!$H$2:$H$2500,Crops!$M15,Basicdata!$O$2:$O$2500,4,Basicdata!$AI$2:$AI$2500,0))</f>
        <v>0</v>
      </c>
      <c r="U21">
        <f>IF(O21="","",COUNTIFS(Basicdata!$B$2:$B$2500,2,Basicdata!$D$2:$D$2500,Crops!$D$5,Basicdata!$H$2:$H$2500,Crops!$M15,Basicdata!$O$2:$O$2500,5,Basicdata!$AI$2:$AI$2500,0))</f>
        <v>11</v>
      </c>
      <c r="V21" s="1">
        <f>IF(O21="","",COUNTIFS(Basicdata!$B$2:$B$2500,2,Basicdata!$D$2:$D$2500,Crops!$D$5,Basicdata!$H$2:$H$2500,Crops!$M15,Basicdata!$N$2:$N$2500,3,Basicdata!$AI$2:$AI$2500,0))</f>
        <v>0</v>
      </c>
      <c r="W21" s="1">
        <f t="shared" si="3"/>
        <v>0</v>
      </c>
      <c r="X21" s="1">
        <f>IF(O21="","",COUNTIFS(Basicdata!$B$2:$B$2500,2,Basicdata!$D$2:$D$2500,Crops!$D$5,Basicdata!$H$2:$H$2500,Crops!$M15,Basicdata!$P$2:$P$2500,1,Basicdata!$Q$2:$Q$2500,1,Basicdata!$AI$2:$AI$2500,0))</f>
        <v>11</v>
      </c>
      <c r="Y21" s="1">
        <f>IF(O21="","",COUNTIFS(Basicdata!$B$2:$B$2500,2,Basicdata!$D$2:$D$2500,Crops!$D$5,Basicdata!$H$2:$H$2500,Crops!$M15,Basicdata!$P$2:$P$2500,1,Basicdata!$Q$2:$Q$2500,0,Basicdata!$AI$2:$AI$2500,0))</f>
        <v>0</v>
      </c>
      <c r="Z21" s="1">
        <f t="shared" si="4"/>
        <v>11</v>
      </c>
      <c r="AA21" s="1">
        <f t="shared" si="5"/>
        <v>0</v>
      </c>
    </row>
    <row r="22" spans="1:27" x14ac:dyDescent="0.3">
      <c r="A22" s="45">
        <f>IF(COUNTIFS(Basicdata!$B$2:$B$2500,1,Basicdata!$D$2:$D$2500,Crops!$D$5,Basicdata!$H$2:$H$2500,Crops!$M16,Basicdata!$AI$2:$AI$2500,0)&gt;0,Crops!$M16,"")</f>
        <v>15</v>
      </c>
      <c r="B22">
        <f>IF(A22="","",COUNTIFS(Basicdata!$B$2:$B$2500,1,Basicdata!$D$2:$D$2500,Crops!$D$5,Basicdata!$H$2:$H$2500,Crops!$M16,Basicdata!$AI$2:$AI$2500,0))</f>
        <v>12</v>
      </c>
      <c r="C22">
        <f>IF(A22="","",COUNTIFS(Basicdata!$B$2:$B$2500,1,Basicdata!$D$2:$D$2500,Crops!$D$5,Basicdata!$H$2:$H$2500,Crops!$M16,Basicdata!$O$2:$O$2500,1,Basicdata!$AI$2:$AI$2500,0))</f>
        <v>0</v>
      </c>
      <c r="D22">
        <f>IF(A22="","",COUNTIFS(Basicdata!$B$2:$B$2500,1,Basicdata!$D$2:$D$2500,Crops!$D$5,Basicdata!$H$2:$H$2500,Crops!$M16,Basicdata!$O$2:$O$2500,2,Basicdata!$AI$2:$AI$2500,0))</f>
        <v>1</v>
      </c>
      <c r="E22">
        <f>IF(A22="","",COUNTIFS(Basicdata!$B$2:$B$2500,1,Basicdata!$D$2:$D$2500,Crops!$D$5,Basicdata!$H$2:$H$2500,Crops!$M16,Basicdata!$O$2:$O$2500,3,Basicdata!$AI$2:$AI$2500,0))</f>
        <v>7</v>
      </c>
      <c r="F22">
        <f>IF(A22="","",COUNTIFS(Basicdata!$B$2:$B$2500,1,Basicdata!$D$2:$D$2500,Crops!$D$5,Basicdata!$H$2:$H$2500,Crops!$M16,Basicdata!$O$2:$O$2500,4,Basicdata!$AI$2:$AI$2500,0))</f>
        <v>3</v>
      </c>
      <c r="G22">
        <f>IF(A22="","",COUNTIFS(Basicdata!$B$2:$B$2500,1,Basicdata!$D$2:$D$2500,Crops!$D$5,Basicdata!$H$2:$H$2500,Crops!$M16,Basicdata!$O$2:$O$2500,5,Basicdata!$AI$2:$AI$2500,0))</f>
        <v>0</v>
      </c>
      <c r="H22" s="1">
        <f>IF(A22="","",COUNTIFS(Basicdata!$B$2:$B$2500,1,Basicdata!$D$2:$D$2500,Crops!$D$5,Basicdata!$H$2:$H$2500,Crops!$M16,Basicdata!$N$2:$N$2500,3,Basicdata!$AI$2:$AI$2500,0))</f>
        <v>0</v>
      </c>
      <c r="I22" s="1">
        <f t="shared" si="0"/>
        <v>1</v>
      </c>
      <c r="J22" s="1">
        <f>IF(A22="","",COUNTIFS(Basicdata!$B$2:$B$2500,1,Basicdata!$D$2:$D$2500,Crops!$D$5,Basicdata!$H$2:$H$2500,Crops!$M16,Basicdata!$P$2:$P$2500,1,Basicdata!$Q$2:$Q$2500,1,Basicdata!$AI$2:$AI$2500,0))</f>
        <v>11</v>
      </c>
      <c r="K22" s="1">
        <f>IF(A22="","",COUNTIFS(Basicdata!$B$2:$B$2500,1,Basicdata!$D$2:$D$2500,Crops!$D$5,Basicdata!$H$2:$H$2500,Crops!$M16,Basicdata!$P$2:$P$2500,1,Basicdata!$Q$2:$Q$2500,0,Basicdata!$AI$2:$AI$2500,0))</f>
        <v>0</v>
      </c>
      <c r="L22" s="1">
        <f t="shared" si="1"/>
        <v>11</v>
      </c>
      <c r="M22" s="1">
        <f t="shared" si="2"/>
        <v>1</v>
      </c>
      <c r="O22" s="45">
        <f>IF(COUNTIFS(Basicdata!$B$2:$B$2500,2,Basicdata!$D$2:$D$2500,Crops!$D$5,Basicdata!$H$2:$H$2500,Crops!$M16,Basicdata!$AI$2:$AI$2500,0)&gt;0,Crops!$M16,"")</f>
        <v>15</v>
      </c>
      <c r="P22">
        <f>IF(O22="","",COUNTIFS(Basicdata!$B$2:$B$2500,2,Basicdata!$D$2:$D$2500,Crops!$D$5,Basicdata!$H$2:$H$2500,Crops!$M16,Basicdata!$AI$2:$AI$2500,0))</f>
        <v>12</v>
      </c>
      <c r="Q22">
        <f>IF(O22="","",COUNTIFS(Basicdata!$B$2:$B$2500,2,Basicdata!$D$2:$D$2500,Crops!$D$5,Basicdata!$H$2:$H$2500,Crops!$M16,Basicdata!$O$2:$O$2500,1,Basicdata!$AI$2:$AI$2500,0))</f>
        <v>0</v>
      </c>
      <c r="R22">
        <f>IF(O22="","",COUNTIFS(Basicdata!$B$2:$B$2500,2,Basicdata!$D$2:$D$2500,Crops!$D$5,Basicdata!$H$2:$H$2500,Crops!$M16,Basicdata!$O$2:$O$2500,2,Basicdata!$AI$2:$AI$2500,0))</f>
        <v>0</v>
      </c>
      <c r="S22">
        <f>IF(O22="","",COUNTIFS(Basicdata!$B$2:$B$2500,2,Basicdata!$D$2:$D$2500,Crops!$D$5,Basicdata!$H$2:$H$2500,Crops!$M16,Basicdata!$O$2:$O$2500,3,Basicdata!$AI$2:$AI$2500,0))</f>
        <v>0</v>
      </c>
      <c r="T22">
        <f>IF(O22="","",COUNTIFS(Basicdata!$B$2:$B$2500,2,Basicdata!$D$2:$D$2500,Crops!$D$5,Basicdata!$H$2:$H$2500,Crops!$M16,Basicdata!$O$2:$O$2500,4,Basicdata!$AI$2:$AI$2500,0))</f>
        <v>0</v>
      </c>
      <c r="U22">
        <f>IF(O22="","",COUNTIFS(Basicdata!$B$2:$B$2500,2,Basicdata!$D$2:$D$2500,Crops!$D$5,Basicdata!$H$2:$H$2500,Crops!$M16,Basicdata!$O$2:$O$2500,5,Basicdata!$AI$2:$AI$2500,0))</f>
        <v>0</v>
      </c>
      <c r="V22" s="1">
        <f>IF(O22="","",COUNTIFS(Basicdata!$B$2:$B$2500,2,Basicdata!$D$2:$D$2500,Crops!$D$5,Basicdata!$H$2:$H$2500,Crops!$M16,Basicdata!$N$2:$N$2500,3,Basicdata!$AI$2:$AI$2500,0))</f>
        <v>0</v>
      </c>
      <c r="W22" s="1">
        <f t="shared" si="3"/>
        <v>12</v>
      </c>
      <c r="X22" s="1">
        <f>IF(O22="","",COUNTIFS(Basicdata!$B$2:$B$2500,2,Basicdata!$D$2:$D$2500,Crops!$D$5,Basicdata!$H$2:$H$2500,Crops!$M16,Basicdata!$P$2:$P$2500,1,Basicdata!$Q$2:$Q$2500,1,Basicdata!$AI$2:$AI$2500,0))</f>
        <v>0</v>
      </c>
      <c r="Y22" s="1">
        <f>IF(O22="","",COUNTIFS(Basicdata!$B$2:$B$2500,2,Basicdata!$D$2:$D$2500,Crops!$D$5,Basicdata!$H$2:$H$2500,Crops!$M16,Basicdata!$P$2:$P$2500,1,Basicdata!$Q$2:$Q$2500,0,Basicdata!$AI$2:$AI$2500,0))</f>
        <v>0</v>
      </c>
      <c r="Z22" s="1">
        <f t="shared" si="4"/>
        <v>0</v>
      </c>
      <c r="AA22" s="1">
        <f t="shared" si="5"/>
        <v>12</v>
      </c>
    </row>
    <row r="23" spans="1:27" x14ac:dyDescent="0.3">
      <c r="A23" s="45">
        <f>IF(COUNTIFS(Basicdata!$B$2:$B$2500,1,Basicdata!$D$2:$D$2500,Crops!$D$5,Basicdata!$H$2:$H$2500,Crops!$M17,Basicdata!$AI$2:$AI$2500,0)&gt;0,Crops!$M17,"")</f>
        <v>16</v>
      </c>
      <c r="B23">
        <f>IF(A23="","",COUNTIFS(Basicdata!$B$2:$B$2500,1,Basicdata!$D$2:$D$2500,Crops!$D$5,Basicdata!$H$2:$H$2500,Crops!$M17,Basicdata!$AI$2:$AI$2500,0))</f>
        <v>12</v>
      </c>
      <c r="C23">
        <f>IF(A23="","",COUNTIFS(Basicdata!$B$2:$B$2500,1,Basicdata!$D$2:$D$2500,Crops!$D$5,Basicdata!$H$2:$H$2500,Crops!$M17,Basicdata!$O$2:$O$2500,1,Basicdata!$AI$2:$AI$2500,0))</f>
        <v>0</v>
      </c>
      <c r="D23">
        <f>IF(A23="","",COUNTIFS(Basicdata!$B$2:$B$2500,1,Basicdata!$D$2:$D$2500,Crops!$D$5,Basicdata!$H$2:$H$2500,Crops!$M17,Basicdata!$O$2:$O$2500,2,Basicdata!$AI$2:$AI$2500,0))</f>
        <v>2</v>
      </c>
      <c r="E23">
        <f>IF(A23="","",COUNTIFS(Basicdata!$B$2:$B$2500,1,Basicdata!$D$2:$D$2500,Crops!$D$5,Basicdata!$H$2:$H$2500,Crops!$M17,Basicdata!$O$2:$O$2500,3,Basicdata!$AI$2:$AI$2500,0))</f>
        <v>10</v>
      </c>
      <c r="F23">
        <f>IF(A23="","",COUNTIFS(Basicdata!$B$2:$B$2500,1,Basicdata!$D$2:$D$2500,Crops!$D$5,Basicdata!$H$2:$H$2500,Crops!$M17,Basicdata!$O$2:$O$2500,4,Basicdata!$AI$2:$AI$2500,0))</f>
        <v>0</v>
      </c>
      <c r="G23">
        <f>IF(A23="","",COUNTIFS(Basicdata!$B$2:$B$2500,1,Basicdata!$D$2:$D$2500,Crops!$D$5,Basicdata!$H$2:$H$2500,Crops!$M17,Basicdata!$O$2:$O$2500,5,Basicdata!$AI$2:$AI$2500,0))</f>
        <v>0</v>
      </c>
      <c r="H23" s="1">
        <f>IF(A23="","",COUNTIFS(Basicdata!$B$2:$B$2500,1,Basicdata!$D$2:$D$2500,Crops!$D$5,Basicdata!$H$2:$H$2500,Crops!$M17,Basicdata!$N$2:$N$2500,3,Basicdata!$AI$2:$AI$2500,0))</f>
        <v>0</v>
      </c>
      <c r="I23" s="1">
        <f t="shared" si="0"/>
        <v>0</v>
      </c>
      <c r="J23" s="1">
        <f>IF(A23="","",COUNTIFS(Basicdata!$B$2:$B$2500,1,Basicdata!$D$2:$D$2500,Crops!$D$5,Basicdata!$H$2:$H$2500,Crops!$M17,Basicdata!$P$2:$P$2500,1,Basicdata!$Q$2:$Q$2500,1,Basicdata!$AI$2:$AI$2500,0))</f>
        <v>12</v>
      </c>
      <c r="K23" s="1">
        <f>IF(A23="","",COUNTIFS(Basicdata!$B$2:$B$2500,1,Basicdata!$D$2:$D$2500,Crops!$D$5,Basicdata!$H$2:$H$2500,Crops!$M17,Basicdata!$P$2:$P$2500,1,Basicdata!$Q$2:$Q$2500,0,Basicdata!$AI$2:$AI$2500,0))</f>
        <v>0</v>
      </c>
      <c r="L23" s="1">
        <f t="shared" si="1"/>
        <v>12</v>
      </c>
      <c r="M23" s="1">
        <f t="shared" si="2"/>
        <v>0</v>
      </c>
      <c r="O23" s="45">
        <f>IF(COUNTIFS(Basicdata!$B$2:$B$2500,2,Basicdata!$D$2:$D$2500,Crops!$D$5,Basicdata!$H$2:$H$2500,Crops!$M17,Basicdata!$AI$2:$AI$2500,0)&gt;0,Crops!$M17,"")</f>
        <v>16</v>
      </c>
      <c r="P23">
        <f>IF(O23="","",COUNTIFS(Basicdata!$B$2:$B$2500,2,Basicdata!$D$2:$D$2500,Crops!$D$5,Basicdata!$H$2:$H$2500,Crops!$M17,Basicdata!$AI$2:$AI$2500,0))</f>
        <v>12</v>
      </c>
      <c r="Q23">
        <f>IF(O23="","",COUNTIFS(Basicdata!$B$2:$B$2500,2,Basicdata!$D$2:$D$2500,Crops!$D$5,Basicdata!$H$2:$H$2500,Crops!$M17,Basicdata!$O$2:$O$2500,1,Basicdata!$AI$2:$AI$2500,0))</f>
        <v>0</v>
      </c>
      <c r="R23">
        <f>IF(O23="","",COUNTIFS(Basicdata!$B$2:$B$2500,2,Basicdata!$D$2:$D$2500,Crops!$D$5,Basicdata!$H$2:$H$2500,Crops!$M17,Basicdata!$O$2:$O$2500,2,Basicdata!$AI$2:$AI$2500,0))</f>
        <v>0</v>
      </c>
      <c r="S23">
        <f>IF(O23="","",COUNTIFS(Basicdata!$B$2:$B$2500,2,Basicdata!$D$2:$D$2500,Crops!$D$5,Basicdata!$H$2:$H$2500,Crops!$M17,Basicdata!$O$2:$O$2500,3,Basicdata!$AI$2:$AI$2500,0))</f>
        <v>0</v>
      </c>
      <c r="T23">
        <f>IF(O23="","",COUNTIFS(Basicdata!$B$2:$B$2500,2,Basicdata!$D$2:$D$2500,Crops!$D$5,Basicdata!$H$2:$H$2500,Crops!$M17,Basicdata!$O$2:$O$2500,4,Basicdata!$AI$2:$AI$2500,0))</f>
        <v>0</v>
      </c>
      <c r="U23">
        <f>IF(O23="","",COUNTIFS(Basicdata!$B$2:$B$2500,2,Basicdata!$D$2:$D$2500,Crops!$D$5,Basicdata!$H$2:$H$2500,Crops!$M17,Basicdata!$O$2:$O$2500,5,Basicdata!$AI$2:$AI$2500,0))</f>
        <v>12</v>
      </c>
      <c r="V23" s="1">
        <f>IF(O23="","",COUNTIFS(Basicdata!$B$2:$B$2500,2,Basicdata!$D$2:$D$2500,Crops!$D$5,Basicdata!$H$2:$H$2500,Crops!$M17,Basicdata!$N$2:$N$2500,3,Basicdata!$AI$2:$AI$2500,0))</f>
        <v>0</v>
      </c>
      <c r="W23" s="1">
        <f t="shared" si="3"/>
        <v>0</v>
      </c>
      <c r="X23" s="1">
        <f>IF(O23="","",COUNTIFS(Basicdata!$B$2:$B$2500,2,Basicdata!$D$2:$D$2500,Crops!$D$5,Basicdata!$H$2:$H$2500,Crops!$M17,Basicdata!$P$2:$P$2500,1,Basicdata!$Q$2:$Q$2500,1,Basicdata!$AI$2:$AI$2500,0))</f>
        <v>12</v>
      </c>
      <c r="Y23" s="1">
        <f>IF(O23="","",COUNTIFS(Basicdata!$B$2:$B$2500,2,Basicdata!$D$2:$D$2500,Crops!$D$5,Basicdata!$H$2:$H$2500,Crops!$M17,Basicdata!$P$2:$P$2500,1,Basicdata!$Q$2:$Q$2500,0,Basicdata!$AI$2:$AI$2500,0))</f>
        <v>0</v>
      </c>
      <c r="Z23" s="1">
        <f t="shared" si="4"/>
        <v>12</v>
      </c>
      <c r="AA23" s="1">
        <f t="shared" si="5"/>
        <v>0</v>
      </c>
    </row>
    <row r="24" spans="1:27" x14ac:dyDescent="0.3">
      <c r="A24" s="45">
        <f>IF(COUNTIFS(Basicdata!$B$2:$B$2500,1,Basicdata!$D$2:$D$2500,Crops!$D$5,Basicdata!$H$2:$H$2500,Crops!$M18,Basicdata!$AI$2:$AI$2500,0)&gt;0,Crops!$M18,"")</f>
        <v>17</v>
      </c>
      <c r="B24">
        <f>IF(A24="","",COUNTIFS(Basicdata!$B$2:$B$2500,1,Basicdata!$D$2:$D$2500,Crops!$D$5,Basicdata!$H$2:$H$2500,Crops!$M18,Basicdata!$AI$2:$AI$2500,0))</f>
        <v>6</v>
      </c>
      <c r="C24">
        <f>IF(A24="","",COUNTIFS(Basicdata!$B$2:$B$2500,1,Basicdata!$D$2:$D$2500,Crops!$D$5,Basicdata!$H$2:$H$2500,Crops!$M18,Basicdata!$O$2:$O$2500,1,Basicdata!$AI$2:$AI$2500,0))</f>
        <v>0</v>
      </c>
      <c r="D24">
        <f>IF(A24="","",COUNTIFS(Basicdata!$B$2:$B$2500,1,Basicdata!$D$2:$D$2500,Crops!$D$5,Basicdata!$H$2:$H$2500,Crops!$M18,Basicdata!$O$2:$O$2500,2,Basicdata!$AI$2:$AI$2500,0))</f>
        <v>0</v>
      </c>
      <c r="E24">
        <f>IF(A24="","",COUNTIFS(Basicdata!$B$2:$B$2500,1,Basicdata!$D$2:$D$2500,Crops!$D$5,Basicdata!$H$2:$H$2500,Crops!$M18,Basicdata!$O$2:$O$2500,3,Basicdata!$AI$2:$AI$2500,0))</f>
        <v>3</v>
      </c>
      <c r="F24">
        <f>IF(A24="","",COUNTIFS(Basicdata!$B$2:$B$2500,1,Basicdata!$D$2:$D$2500,Crops!$D$5,Basicdata!$H$2:$H$2500,Crops!$M18,Basicdata!$O$2:$O$2500,4,Basicdata!$AI$2:$AI$2500,0))</f>
        <v>2</v>
      </c>
      <c r="G24">
        <f>IF(A24="","",COUNTIFS(Basicdata!$B$2:$B$2500,1,Basicdata!$D$2:$D$2500,Crops!$D$5,Basicdata!$H$2:$H$2500,Crops!$M18,Basicdata!$O$2:$O$2500,5,Basicdata!$AI$2:$AI$2500,0))</f>
        <v>0</v>
      </c>
      <c r="H24" s="1">
        <f>IF(A24="","",COUNTIFS(Basicdata!$B$2:$B$2500,1,Basicdata!$D$2:$D$2500,Crops!$D$5,Basicdata!$H$2:$H$2500,Crops!$M18,Basicdata!$N$2:$N$2500,3,Basicdata!$AI$2:$AI$2500,0))</f>
        <v>0</v>
      </c>
      <c r="I24" s="1">
        <f t="shared" si="0"/>
        <v>1</v>
      </c>
      <c r="J24" s="1">
        <f>IF(A24="","",COUNTIFS(Basicdata!$B$2:$B$2500,1,Basicdata!$D$2:$D$2500,Crops!$D$5,Basicdata!$H$2:$H$2500,Crops!$M18,Basicdata!$P$2:$P$2500,1,Basicdata!$Q$2:$Q$2500,1,Basicdata!$AI$2:$AI$2500,0))</f>
        <v>4</v>
      </c>
      <c r="K24" s="1">
        <f>IF(A24="","",COUNTIFS(Basicdata!$B$2:$B$2500,1,Basicdata!$D$2:$D$2500,Crops!$D$5,Basicdata!$H$2:$H$2500,Crops!$M18,Basicdata!$P$2:$P$2500,1,Basicdata!$Q$2:$Q$2500,0,Basicdata!$AI$2:$AI$2500,0))</f>
        <v>0</v>
      </c>
      <c r="L24" s="1">
        <f t="shared" si="1"/>
        <v>4</v>
      </c>
      <c r="M24" s="1">
        <f t="shared" si="2"/>
        <v>2</v>
      </c>
      <c r="O24" s="45">
        <f>IF(COUNTIFS(Basicdata!$B$2:$B$2500,2,Basicdata!$D$2:$D$2500,Crops!$D$5,Basicdata!$H$2:$H$2500,Crops!$M18,Basicdata!$AI$2:$AI$2500,0)&gt;0,Crops!$M18,"")</f>
        <v>17</v>
      </c>
      <c r="P24">
        <f>IF(O24="","",COUNTIFS(Basicdata!$B$2:$B$2500,2,Basicdata!$D$2:$D$2500,Crops!$D$5,Basicdata!$H$2:$H$2500,Crops!$M18,Basicdata!$AI$2:$AI$2500,0))</f>
        <v>6</v>
      </c>
      <c r="Q24">
        <f>IF(O24="","",COUNTIFS(Basicdata!$B$2:$B$2500,2,Basicdata!$D$2:$D$2500,Crops!$D$5,Basicdata!$H$2:$H$2500,Crops!$M18,Basicdata!$O$2:$O$2500,1,Basicdata!$AI$2:$AI$2500,0))</f>
        <v>0</v>
      </c>
      <c r="R24">
        <f>IF(O24="","",COUNTIFS(Basicdata!$B$2:$B$2500,2,Basicdata!$D$2:$D$2500,Crops!$D$5,Basicdata!$H$2:$H$2500,Crops!$M18,Basicdata!$O$2:$O$2500,2,Basicdata!$AI$2:$AI$2500,0))</f>
        <v>0</v>
      </c>
      <c r="S24">
        <f>IF(O24="","",COUNTIFS(Basicdata!$B$2:$B$2500,2,Basicdata!$D$2:$D$2500,Crops!$D$5,Basicdata!$H$2:$H$2500,Crops!$M18,Basicdata!$O$2:$O$2500,3,Basicdata!$AI$2:$AI$2500,0))</f>
        <v>0</v>
      </c>
      <c r="T24">
        <f>IF(O24="","",COUNTIFS(Basicdata!$B$2:$B$2500,2,Basicdata!$D$2:$D$2500,Crops!$D$5,Basicdata!$H$2:$H$2500,Crops!$M18,Basicdata!$O$2:$O$2500,4,Basicdata!$AI$2:$AI$2500,0))</f>
        <v>0</v>
      </c>
      <c r="U24">
        <f>IF(O24="","",COUNTIFS(Basicdata!$B$2:$B$2500,2,Basicdata!$D$2:$D$2500,Crops!$D$5,Basicdata!$H$2:$H$2500,Crops!$M18,Basicdata!$O$2:$O$2500,5,Basicdata!$AI$2:$AI$2500,0))</f>
        <v>5</v>
      </c>
      <c r="V24" s="1">
        <f>IF(O24="","",COUNTIFS(Basicdata!$B$2:$B$2500,2,Basicdata!$D$2:$D$2500,Crops!$D$5,Basicdata!$H$2:$H$2500,Crops!$M18,Basicdata!$N$2:$N$2500,3,Basicdata!$AI$2:$AI$2500,0))</f>
        <v>0</v>
      </c>
      <c r="W24" s="1">
        <f t="shared" si="3"/>
        <v>1</v>
      </c>
      <c r="X24" s="1">
        <f>IF(O24="","",COUNTIFS(Basicdata!$B$2:$B$2500,2,Basicdata!$D$2:$D$2500,Crops!$D$5,Basicdata!$H$2:$H$2500,Crops!$M18,Basicdata!$P$2:$P$2500,1,Basicdata!$Q$2:$Q$2500,1,Basicdata!$AI$2:$AI$2500,0))</f>
        <v>6</v>
      </c>
      <c r="Y24" s="1">
        <f>IF(O24="","",COUNTIFS(Basicdata!$B$2:$B$2500,2,Basicdata!$D$2:$D$2500,Crops!$D$5,Basicdata!$H$2:$H$2500,Crops!$M18,Basicdata!$P$2:$P$2500,1,Basicdata!$Q$2:$Q$2500,0,Basicdata!$AI$2:$AI$2500,0))</f>
        <v>0</v>
      </c>
      <c r="Z24" s="1">
        <f t="shared" si="4"/>
        <v>6</v>
      </c>
      <c r="AA24" s="1">
        <f t="shared" si="5"/>
        <v>0</v>
      </c>
    </row>
    <row r="25" spans="1:27" x14ac:dyDescent="0.3">
      <c r="A25" s="45">
        <f>IF(COUNTIFS(Basicdata!$B$2:$B$2500,1,Basicdata!$D$2:$D$2500,Crops!$D$5,Basicdata!$H$2:$H$2500,Crops!$M19,Basicdata!$AI$2:$AI$2500,0)&gt;0,Crops!$M19,"")</f>
        <v>18</v>
      </c>
      <c r="B25">
        <f>IF(A25="","",COUNTIFS(Basicdata!$B$2:$B$2500,1,Basicdata!$D$2:$D$2500,Crops!$D$5,Basicdata!$H$2:$H$2500,Crops!$M19,Basicdata!$AI$2:$AI$2500,0))</f>
        <v>12</v>
      </c>
      <c r="C25">
        <f>IF(A25="","",COUNTIFS(Basicdata!$B$2:$B$2500,1,Basicdata!$D$2:$D$2500,Crops!$D$5,Basicdata!$H$2:$H$2500,Crops!$M19,Basicdata!$O$2:$O$2500,1,Basicdata!$AI$2:$AI$2500,0))</f>
        <v>0</v>
      </c>
      <c r="D25">
        <f>IF(A25="","",COUNTIFS(Basicdata!$B$2:$B$2500,1,Basicdata!$D$2:$D$2500,Crops!$D$5,Basicdata!$H$2:$H$2500,Crops!$M19,Basicdata!$O$2:$O$2500,2,Basicdata!$AI$2:$AI$2500,0))</f>
        <v>0</v>
      </c>
      <c r="E25">
        <f>IF(A25="","",COUNTIFS(Basicdata!$B$2:$B$2500,1,Basicdata!$D$2:$D$2500,Crops!$D$5,Basicdata!$H$2:$H$2500,Crops!$M19,Basicdata!$O$2:$O$2500,3,Basicdata!$AI$2:$AI$2500,0))</f>
        <v>4</v>
      </c>
      <c r="F25">
        <f>IF(A25="","",COUNTIFS(Basicdata!$B$2:$B$2500,1,Basicdata!$D$2:$D$2500,Crops!$D$5,Basicdata!$H$2:$H$2500,Crops!$M19,Basicdata!$O$2:$O$2500,4,Basicdata!$AI$2:$AI$2500,0))</f>
        <v>0</v>
      </c>
      <c r="G25">
        <f>IF(A25="","",COUNTIFS(Basicdata!$B$2:$B$2500,1,Basicdata!$D$2:$D$2500,Crops!$D$5,Basicdata!$H$2:$H$2500,Crops!$M19,Basicdata!$O$2:$O$2500,5,Basicdata!$AI$2:$AI$2500,0))</f>
        <v>8</v>
      </c>
      <c r="H25" s="1">
        <f>IF(A25="","",COUNTIFS(Basicdata!$B$2:$B$2500,1,Basicdata!$D$2:$D$2500,Crops!$D$5,Basicdata!$H$2:$H$2500,Crops!$M19,Basicdata!$N$2:$N$2500,3,Basicdata!$AI$2:$AI$2500,0))</f>
        <v>0</v>
      </c>
      <c r="I25" s="1">
        <f t="shared" si="0"/>
        <v>0</v>
      </c>
      <c r="J25" s="1">
        <f>IF(A25="","",COUNTIFS(Basicdata!$B$2:$B$2500,1,Basicdata!$D$2:$D$2500,Crops!$D$5,Basicdata!$H$2:$H$2500,Crops!$M19,Basicdata!$P$2:$P$2500,1,Basicdata!$Q$2:$Q$2500,1,Basicdata!$AI$2:$AI$2500,0))</f>
        <v>10</v>
      </c>
      <c r="K25" s="1">
        <f>IF(A25="","",COUNTIFS(Basicdata!$B$2:$B$2500,1,Basicdata!$D$2:$D$2500,Crops!$D$5,Basicdata!$H$2:$H$2500,Crops!$M19,Basicdata!$P$2:$P$2500,1,Basicdata!$Q$2:$Q$2500,0,Basicdata!$AI$2:$AI$2500,0))</f>
        <v>0</v>
      </c>
      <c r="L25" s="1">
        <f t="shared" si="1"/>
        <v>10</v>
      </c>
      <c r="M25" s="1">
        <f t="shared" si="2"/>
        <v>2</v>
      </c>
      <c r="O25" s="45">
        <f>IF(COUNTIFS(Basicdata!$B$2:$B$2500,2,Basicdata!$D$2:$D$2500,Crops!$D$5,Basicdata!$H$2:$H$2500,Crops!$M19,Basicdata!$AI$2:$AI$2500,0)&gt;0,Crops!$M19,"")</f>
        <v>18</v>
      </c>
      <c r="P25">
        <f>IF(O25="","",COUNTIFS(Basicdata!$B$2:$B$2500,2,Basicdata!$D$2:$D$2500,Crops!$D$5,Basicdata!$H$2:$H$2500,Crops!$M19,Basicdata!$AI$2:$AI$2500,0))</f>
        <v>12</v>
      </c>
      <c r="Q25">
        <f>IF(O25="","",COUNTIFS(Basicdata!$B$2:$B$2500,2,Basicdata!$D$2:$D$2500,Crops!$D$5,Basicdata!$H$2:$H$2500,Crops!$M19,Basicdata!$O$2:$O$2500,1,Basicdata!$AI$2:$AI$2500,0))</f>
        <v>0</v>
      </c>
      <c r="R25">
        <f>IF(O25="","",COUNTIFS(Basicdata!$B$2:$B$2500,2,Basicdata!$D$2:$D$2500,Crops!$D$5,Basicdata!$H$2:$H$2500,Crops!$M19,Basicdata!$O$2:$O$2500,2,Basicdata!$AI$2:$AI$2500,0))</f>
        <v>0</v>
      </c>
      <c r="S25">
        <f>IF(O25="","",COUNTIFS(Basicdata!$B$2:$B$2500,2,Basicdata!$D$2:$D$2500,Crops!$D$5,Basicdata!$H$2:$H$2500,Crops!$M19,Basicdata!$O$2:$O$2500,3,Basicdata!$AI$2:$AI$2500,0))</f>
        <v>0</v>
      </c>
      <c r="T25">
        <f>IF(O25="","",COUNTIFS(Basicdata!$B$2:$B$2500,2,Basicdata!$D$2:$D$2500,Crops!$D$5,Basicdata!$H$2:$H$2500,Crops!$M19,Basicdata!$O$2:$O$2500,4,Basicdata!$AI$2:$AI$2500,0))</f>
        <v>0</v>
      </c>
      <c r="U25">
        <f>IF(O25="","",COUNTIFS(Basicdata!$B$2:$B$2500,2,Basicdata!$D$2:$D$2500,Crops!$D$5,Basicdata!$H$2:$H$2500,Crops!$M19,Basicdata!$O$2:$O$2500,5,Basicdata!$AI$2:$AI$2500,0))</f>
        <v>12</v>
      </c>
      <c r="V25" s="1">
        <f>IF(O25="","",COUNTIFS(Basicdata!$B$2:$B$2500,2,Basicdata!$D$2:$D$2500,Crops!$D$5,Basicdata!$H$2:$H$2500,Crops!$M19,Basicdata!$N$2:$N$2500,3,Basicdata!$AI$2:$AI$2500,0))</f>
        <v>0</v>
      </c>
      <c r="W25" s="1">
        <f t="shared" si="3"/>
        <v>0</v>
      </c>
      <c r="X25" s="1">
        <f>IF(O25="","",COUNTIFS(Basicdata!$B$2:$B$2500,2,Basicdata!$D$2:$D$2500,Crops!$D$5,Basicdata!$H$2:$H$2500,Crops!$M19,Basicdata!$P$2:$P$2500,1,Basicdata!$Q$2:$Q$2500,1,Basicdata!$AI$2:$AI$2500,0))</f>
        <v>6</v>
      </c>
      <c r="Y25" s="1">
        <f>IF(O25="","",COUNTIFS(Basicdata!$B$2:$B$2500,2,Basicdata!$D$2:$D$2500,Crops!$D$5,Basicdata!$H$2:$H$2500,Crops!$M19,Basicdata!$P$2:$P$2500,1,Basicdata!$Q$2:$Q$2500,0,Basicdata!$AI$2:$AI$2500,0))</f>
        <v>0</v>
      </c>
      <c r="Z25" s="1">
        <f t="shared" si="4"/>
        <v>6</v>
      </c>
      <c r="AA25" s="1">
        <f t="shared" si="5"/>
        <v>6</v>
      </c>
    </row>
    <row r="26" spans="1:27" x14ac:dyDescent="0.3">
      <c r="A26" s="45">
        <f>IF(COUNTIFS(Basicdata!$B$2:$B$2500,1,Basicdata!$D$2:$D$2500,Crops!$D$5,Basicdata!$H$2:$H$2500,Crops!$M20,Basicdata!$AI$2:$AI$2500,0)&gt;0,Crops!$M20,"")</f>
        <v>19</v>
      </c>
      <c r="B26">
        <f>IF(A26="","",COUNTIFS(Basicdata!$B$2:$B$2500,1,Basicdata!$D$2:$D$2500,Crops!$D$5,Basicdata!$H$2:$H$2500,Crops!$M20,Basicdata!$AI$2:$AI$2500,0))</f>
        <v>10</v>
      </c>
      <c r="C26">
        <f>IF(A26="","",COUNTIFS(Basicdata!$B$2:$B$2500,1,Basicdata!$D$2:$D$2500,Crops!$D$5,Basicdata!$H$2:$H$2500,Crops!$M20,Basicdata!$O$2:$O$2500,1,Basicdata!$AI$2:$AI$2500,0))</f>
        <v>0</v>
      </c>
      <c r="D26">
        <f>IF(A26="","",COUNTIFS(Basicdata!$B$2:$B$2500,1,Basicdata!$D$2:$D$2500,Crops!$D$5,Basicdata!$H$2:$H$2500,Crops!$M20,Basicdata!$O$2:$O$2500,2,Basicdata!$AI$2:$AI$2500,0))</f>
        <v>0</v>
      </c>
      <c r="E26">
        <f>IF(A26="","",COUNTIFS(Basicdata!$B$2:$B$2500,1,Basicdata!$D$2:$D$2500,Crops!$D$5,Basicdata!$H$2:$H$2500,Crops!$M20,Basicdata!$O$2:$O$2500,3,Basicdata!$AI$2:$AI$2500,0))</f>
        <v>2</v>
      </c>
      <c r="F26">
        <f>IF(A26="","",COUNTIFS(Basicdata!$B$2:$B$2500,1,Basicdata!$D$2:$D$2500,Crops!$D$5,Basicdata!$H$2:$H$2500,Crops!$M20,Basicdata!$O$2:$O$2500,4,Basicdata!$AI$2:$AI$2500,0))</f>
        <v>0</v>
      </c>
      <c r="G26">
        <f>IF(A26="","",COUNTIFS(Basicdata!$B$2:$B$2500,1,Basicdata!$D$2:$D$2500,Crops!$D$5,Basicdata!$H$2:$H$2500,Crops!$M20,Basicdata!$O$2:$O$2500,5,Basicdata!$AI$2:$AI$2500,0))</f>
        <v>7</v>
      </c>
      <c r="H26" s="1">
        <f>IF(A26="","",COUNTIFS(Basicdata!$B$2:$B$2500,1,Basicdata!$D$2:$D$2500,Crops!$D$5,Basicdata!$H$2:$H$2500,Crops!$M20,Basicdata!$N$2:$N$2500,3,Basicdata!$AI$2:$AI$2500,0))</f>
        <v>0</v>
      </c>
      <c r="I26" s="1">
        <f t="shared" si="0"/>
        <v>1</v>
      </c>
      <c r="J26" s="1">
        <f>IF(A26="","",COUNTIFS(Basicdata!$B$2:$B$2500,1,Basicdata!$D$2:$D$2500,Crops!$D$5,Basicdata!$H$2:$H$2500,Crops!$M20,Basicdata!$P$2:$P$2500,1,Basicdata!$Q$2:$Q$2500,1,Basicdata!$AI$2:$AI$2500,0))</f>
        <v>8</v>
      </c>
      <c r="K26" s="1">
        <f>IF(A26="","",COUNTIFS(Basicdata!$B$2:$B$2500,1,Basicdata!$D$2:$D$2500,Crops!$D$5,Basicdata!$H$2:$H$2500,Crops!$M20,Basicdata!$P$2:$P$2500,1,Basicdata!$Q$2:$Q$2500,0,Basicdata!$AI$2:$AI$2500,0))</f>
        <v>2</v>
      </c>
      <c r="L26" s="1">
        <f t="shared" si="1"/>
        <v>10</v>
      </c>
      <c r="M26" s="1">
        <f t="shared" si="2"/>
        <v>0</v>
      </c>
      <c r="O26" s="45">
        <f>IF(COUNTIFS(Basicdata!$B$2:$B$2500,2,Basicdata!$D$2:$D$2500,Crops!$D$5,Basicdata!$H$2:$H$2500,Crops!$M20,Basicdata!$AI$2:$AI$2500,0)&gt;0,Crops!$M20,"")</f>
        <v>19</v>
      </c>
      <c r="P26">
        <f>IF(O26="","",COUNTIFS(Basicdata!$B$2:$B$2500,2,Basicdata!$D$2:$D$2500,Crops!$D$5,Basicdata!$H$2:$H$2500,Crops!$M20,Basicdata!$AI$2:$AI$2500,0))</f>
        <v>10</v>
      </c>
      <c r="Q26">
        <f>IF(O26="","",COUNTIFS(Basicdata!$B$2:$B$2500,2,Basicdata!$D$2:$D$2500,Crops!$D$5,Basicdata!$H$2:$H$2500,Crops!$M20,Basicdata!$O$2:$O$2500,1,Basicdata!$AI$2:$AI$2500,0))</f>
        <v>0</v>
      </c>
      <c r="R26">
        <f>IF(O26="","",COUNTIFS(Basicdata!$B$2:$B$2500,2,Basicdata!$D$2:$D$2500,Crops!$D$5,Basicdata!$H$2:$H$2500,Crops!$M20,Basicdata!$O$2:$O$2500,2,Basicdata!$AI$2:$AI$2500,0))</f>
        <v>0</v>
      </c>
      <c r="S26">
        <f>IF(O26="","",COUNTIFS(Basicdata!$B$2:$B$2500,2,Basicdata!$D$2:$D$2500,Crops!$D$5,Basicdata!$H$2:$H$2500,Crops!$M20,Basicdata!$O$2:$O$2500,3,Basicdata!$AI$2:$AI$2500,0))</f>
        <v>0</v>
      </c>
      <c r="T26">
        <f>IF(O26="","",COUNTIFS(Basicdata!$B$2:$B$2500,2,Basicdata!$D$2:$D$2500,Crops!$D$5,Basicdata!$H$2:$H$2500,Crops!$M20,Basicdata!$O$2:$O$2500,4,Basicdata!$AI$2:$AI$2500,0))</f>
        <v>0</v>
      </c>
      <c r="U26">
        <f>IF(O26="","",COUNTIFS(Basicdata!$B$2:$B$2500,2,Basicdata!$D$2:$D$2500,Crops!$D$5,Basicdata!$H$2:$H$2500,Crops!$M20,Basicdata!$O$2:$O$2500,5,Basicdata!$AI$2:$AI$2500,0))</f>
        <v>10</v>
      </c>
      <c r="V26" s="1">
        <f>IF(O26="","",COUNTIFS(Basicdata!$B$2:$B$2500,2,Basicdata!$D$2:$D$2500,Crops!$D$5,Basicdata!$H$2:$H$2500,Crops!$M20,Basicdata!$N$2:$N$2500,3,Basicdata!$AI$2:$AI$2500,0))</f>
        <v>0</v>
      </c>
      <c r="W26" s="1">
        <f t="shared" si="3"/>
        <v>0</v>
      </c>
      <c r="X26" s="1">
        <f>IF(O26="","",COUNTIFS(Basicdata!$B$2:$B$2500,2,Basicdata!$D$2:$D$2500,Crops!$D$5,Basicdata!$H$2:$H$2500,Crops!$M20,Basicdata!$P$2:$P$2500,1,Basicdata!$Q$2:$Q$2500,1,Basicdata!$AI$2:$AI$2500,0))</f>
        <v>10</v>
      </c>
      <c r="Y26" s="1">
        <f>IF(O26="","",COUNTIFS(Basicdata!$B$2:$B$2500,2,Basicdata!$D$2:$D$2500,Crops!$D$5,Basicdata!$H$2:$H$2500,Crops!$M20,Basicdata!$P$2:$P$2500,1,Basicdata!$Q$2:$Q$2500,0,Basicdata!$AI$2:$AI$2500,0))</f>
        <v>0</v>
      </c>
      <c r="Z26" s="1">
        <f t="shared" si="4"/>
        <v>10</v>
      </c>
      <c r="AA26" s="1">
        <f t="shared" si="5"/>
        <v>0</v>
      </c>
    </row>
    <row r="27" spans="1:27" x14ac:dyDescent="0.3">
      <c r="A27" s="45">
        <f>IF(COUNTIFS(Basicdata!$B$2:$B$2500,1,Basicdata!$D$2:$D$2500,Crops!$D$5,Basicdata!$H$2:$H$2500,Crops!$M21,Basicdata!$AI$2:$AI$2500,0)&gt;0,Crops!$M21,"")</f>
        <v>20</v>
      </c>
      <c r="B27">
        <f>IF(A27="","",COUNTIFS(Basicdata!$B$2:$B$2500,1,Basicdata!$D$2:$D$2500,Crops!$D$5,Basicdata!$H$2:$H$2500,Crops!$M21,Basicdata!$AI$2:$AI$2500,0))</f>
        <v>4</v>
      </c>
      <c r="C27">
        <f>IF(A27="","",COUNTIFS(Basicdata!$B$2:$B$2500,1,Basicdata!$D$2:$D$2500,Crops!$D$5,Basicdata!$H$2:$H$2500,Crops!$M21,Basicdata!$O$2:$O$2500,1,Basicdata!$AI$2:$AI$2500,0))</f>
        <v>0</v>
      </c>
      <c r="D27">
        <f>IF(A27="","",COUNTIFS(Basicdata!$B$2:$B$2500,1,Basicdata!$D$2:$D$2500,Crops!$D$5,Basicdata!$H$2:$H$2500,Crops!$M21,Basicdata!$O$2:$O$2500,2,Basicdata!$AI$2:$AI$2500,0))</f>
        <v>0</v>
      </c>
      <c r="E27">
        <f>IF(A27="","",COUNTIFS(Basicdata!$B$2:$B$2500,1,Basicdata!$D$2:$D$2500,Crops!$D$5,Basicdata!$H$2:$H$2500,Crops!$M21,Basicdata!$O$2:$O$2500,3,Basicdata!$AI$2:$AI$2500,0))</f>
        <v>1</v>
      </c>
      <c r="F27">
        <f>IF(A27="","",COUNTIFS(Basicdata!$B$2:$B$2500,1,Basicdata!$D$2:$D$2500,Crops!$D$5,Basicdata!$H$2:$H$2500,Crops!$M21,Basicdata!$O$2:$O$2500,4,Basicdata!$AI$2:$AI$2500,0))</f>
        <v>0</v>
      </c>
      <c r="G27">
        <f>IF(A27="","",COUNTIFS(Basicdata!$B$2:$B$2500,1,Basicdata!$D$2:$D$2500,Crops!$D$5,Basicdata!$H$2:$H$2500,Crops!$M21,Basicdata!$O$2:$O$2500,5,Basicdata!$AI$2:$AI$2500,0))</f>
        <v>3</v>
      </c>
      <c r="H27" s="1">
        <f>IF(A27="","",COUNTIFS(Basicdata!$B$2:$B$2500,1,Basicdata!$D$2:$D$2500,Crops!$D$5,Basicdata!$H$2:$H$2500,Crops!$M21,Basicdata!$N$2:$N$2500,3,Basicdata!$AI$2:$AI$2500,0))</f>
        <v>0</v>
      </c>
      <c r="I27" s="1">
        <f t="shared" si="0"/>
        <v>0</v>
      </c>
      <c r="J27" s="1">
        <f>IF(A27="","",COUNTIFS(Basicdata!$B$2:$B$2500,1,Basicdata!$D$2:$D$2500,Crops!$D$5,Basicdata!$H$2:$H$2500,Crops!$M21,Basicdata!$P$2:$P$2500,1,Basicdata!$Q$2:$Q$2500,1,Basicdata!$AI$2:$AI$2500,0))</f>
        <v>3</v>
      </c>
      <c r="K27" s="1">
        <f>IF(A27="","",COUNTIFS(Basicdata!$B$2:$B$2500,1,Basicdata!$D$2:$D$2500,Crops!$D$5,Basicdata!$H$2:$H$2500,Crops!$M21,Basicdata!$P$2:$P$2500,1,Basicdata!$Q$2:$Q$2500,0,Basicdata!$AI$2:$AI$2500,0))</f>
        <v>1</v>
      </c>
      <c r="L27" s="1">
        <f t="shared" si="1"/>
        <v>4</v>
      </c>
      <c r="M27" s="1">
        <f t="shared" si="2"/>
        <v>0</v>
      </c>
      <c r="O27" s="45">
        <f>IF(COUNTIFS(Basicdata!$B$2:$B$2500,2,Basicdata!$D$2:$D$2500,Crops!$D$5,Basicdata!$H$2:$H$2500,Crops!$M21,Basicdata!$AI$2:$AI$2500,0)&gt;0,Crops!$M21,"")</f>
        <v>20</v>
      </c>
      <c r="P27">
        <f>IF(O27="","",COUNTIFS(Basicdata!$B$2:$B$2500,2,Basicdata!$D$2:$D$2500,Crops!$D$5,Basicdata!$H$2:$H$2500,Crops!$M21,Basicdata!$AI$2:$AI$2500,0))</f>
        <v>4</v>
      </c>
      <c r="Q27">
        <f>IF(O27="","",COUNTIFS(Basicdata!$B$2:$B$2500,2,Basicdata!$D$2:$D$2500,Crops!$D$5,Basicdata!$H$2:$H$2500,Crops!$M21,Basicdata!$O$2:$O$2500,1,Basicdata!$AI$2:$AI$2500,0))</f>
        <v>0</v>
      </c>
      <c r="R27">
        <f>IF(O27="","",COUNTIFS(Basicdata!$B$2:$B$2500,2,Basicdata!$D$2:$D$2500,Crops!$D$5,Basicdata!$H$2:$H$2500,Crops!$M21,Basicdata!$O$2:$O$2500,2,Basicdata!$AI$2:$AI$2500,0))</f>
        <v>0</v>
      </c>
      <c r="S27">
        <f>IF(O27="","",COUNTIFS(Basicdata!$B$2:$B$2500,2,Basicdata!$D$2:$D$2500,Crops!$D$5,Basicdata!$H$2:$H$2500,Crops!$M21,Basicdata!$O$2:$O$2500,3,Basicdata!$AI$2:$AI$2500,0))</f>
        <v>0</v>
      </c>
      <c r="T27">
        <f>IF(O27="","",COUNTIFS(Basicdata!$B$2:$B$2500,2,Basicdata!$D$2:$D$2500,Crops!$D$5,Basicdata!$H$2:$H$2500,Crops!$M21,Basicdata!$O$2:$O$2500,4,Basicdata!$AI$2:$AI$2500,0))</f>
        <v>0</v>
      </c>
      <c r="U27">
        <f>IF(O27="","",COUNTIFS(Basicdata!$B$2:$B$2500,2,Basicdata!$D$2:$D$2500,Crops!$D$5,Basicdata!$H$2:$H$2500,Crops!$M21,Basicdata!$O$2:$O$2500,5,Basicdata!$AI$2:$AI$2500,0))</f>
        <v>0</v>
      </c>
      <c r="V27" s="1">
        <f>IF(O27="","",COUNTIFS(Basicdata!$B$2:$B$2500,2,Basicdata!$D$2:$D$2500,Crops!$D$5,Basicdata!$H$2:$H$2500,Crops!$M21,Basicdata!$N$2:$N$2500,3,Basicdata!$AI$2:$AI$2500,0))</f>
        <v>0</v>
      </c>
      <c r="W27" s="1">
        <f t="shared" si="3"/>
        <v>4</v>
      </c>
      <c r="X27" s="1">
        <f>IF(O27="","",COUNTIFS(Basicdata!$B$2:$B$2500,2,Basicdata!$D$2:$D$2500,Crops!$D$5,Basicdata!$H$2:$H$2500,Crops!$M21,Basicdata!$P$2:$P$2500,1,Basicdata!$Q$2:$Q$2500,1,Basicdata!$AI$2:$AI$2500,0))</f>
        <v>0</v>
      </c>
      <c r="Y27" s="1">
        <f>IF(O27="","",COUNTIFS(Basicdata!$B$2:$B$2500,2,Basicdata!$D$2:$D$2500,Crops!$D$5,Basicdata!$H$2:$H$2500,Crops!$M21,Basicdata!$P$2:$P$2500,1,Basicdata!$Q$2:$Q$2500,0,Basicdata!$AI$2:$AI$2500,0))</f>
        <v>0</v>
      </c>
      <c r="Z27" s="1">
        <f t="shared" si="4"/>
        <v>0</v>
      </c>
      <c r="AA27" s="1">
        <f t="shared" si="5"/>
        <v>4</v>
      </c>
    </row>
    <row r="28" spans="1:27" x14ac:dyDescent="0.3">
      <c r="A28" s="45">
        <f>IF(COUNTIFS(Basicdata!$B$2:$B$2500,1,Basicdata!$D$2:$D$2500,Crops!$D$5,Basicdata!$H$2:$H$2500,Crops!$M22,Basicdata!$AI$2:$AI$2500,0)&gt;0,Crops!$M22,"")</f>
        <v>21</v>
      </c>
      <c r="B28">
        <f>IF(A28="","",COUNTIFS(Basicdata!$B$2:$B$2500,1,Basicdata!$D$2:$D$2500,Crops!$D$5,Basicdata!$H$2:$H$2500,Crops!$M22,Basicdata!$AI$2:$AI$2500,0))</f>
        <v>8</v>
      </c>
      <c r="C28">
        <f>IF(A28="","",COUNTIFS(Basicdata!$B$2:$B$2500,1,Basicdata!$D$2:$D$2500,Crops!$D$5,Basicdata!$H$2:$H$2500,Crops!$M22,Basicdata!$O$2:$O$2500,1,Basicdata!$AI$2:$AI$2500,0))</f>
        <v>0</v>
      </c>
      <c r="D28">
        <f>IF(A28="","",COUNTIFS(Basicdata!$B$2:$B$2500,1,Basicdata!$D$2:$D$2500,Crops!$D$5,Basicdata!$H$2:$H$2500,Crops!$M22,Basicdata!$O$2:$O$2500,2,Basicdata!$AI$2:$AI$2500,0))</f>
        <v>2</v>
      </c>
      <c r="E28">
        <f>IF(A28="","",COUNTIFS(Basicdata!$B$2:$B$2500,1,Basicdata!$D$2:$D$2500,Crops!$D$5,Basicdata!$H$2:$H$2500,Crops!$M22,Basicdata!$O$2:$O$2500,3,Basicdata!$AI$2:$AI$2500,0))</f>
        <v>4</v>
      </c>
      <c r="F28">
        <f>IF(A28="","",COUNTIFS(Basicdata!$B$2:$B$2500,1,Basicdata!$D$2:$D$2500,Crops!$D$5,Basicdata!$H$2:$H$2500,Crops!$M22,Basicdata!$O$2:$O$2500,4,Basicdata!$AI$2:$AI$2500,0))</f>
        <v>0</v>
      </c>
      <c r="G28">
        <f>IF(A28="","",COUNTIFS(Basicdata!$B$2:$B$2500,1,Basicdata!$D$2:$D$2500,Crops!$D$5,Basicdata!$H$2:$H$2500,Crops!$M22,Basicdata!$O$2:$O$2500,5,Basicdata!$AI$2:$AI$2500,0))</f>
        <v>2</v>
      </c>
      <c r="H28" s="1">
        <f>IF(A28="","",COUNTIFS(Basicdata!$B$2:$B$2500,1,Basicdata!$D$2:$D$2500,Crops!$D$5,Basicdata!$H$2:$H$2500,Crops!$M22,Basicdata!$N$2:$N$2500,3,Basicdata!$AI$2:$AI$2500,0))</f>
        <v>0</v>
      </c>
      <c r="I28" s="1">
        <f t="shared" si="0"/>
        <v>0</v>
      </c>
      <c r="J28" s="1">
        <f>IF(A28="","",COUNTIFS(Basicdata!$B$2:$B$2500,1,Basicdata!$D$2:$D$2500,Crops!$D$5,Basicdata!$H$2:$H$2500,Crops!$M22,Basicdata!$P$2:$P$2500,1,Basicdata!$Q$2:$Q$2500,1,Basicdata!$AI$2:$AI$2500,0))</f>
        <v>5</v>
      </c>
      <c r="K28" s="1">
        <f>IF(A28="","",COUNTIFS(Basicdata!$B$2:$B$2500,1,Basicdata!$D$2:$D$2500,Crops!$D$5,Basicdata!$H$2:$H$2500,Crops!$M22,Basicdata!$P$2:$P$2500,1,Basicdata!$Q$2:$Q$2500,0,Basicdata!$AI$2:$AI$2500,0))</f>
        <v>3</v>
      </c>
      <c r="L28" s="1">
        <f t="shared" si="1"/>
        <v>8</v>
      </c>
      <c r="M28" s="1">
        <f t="shared" si="2"/>
        <v>0</v>
      </c>
      <c r="O28" s="45">
        <f>IF(COUNTIFS(Basicdata!$B$2:$B$2500,2,Basicdata!$D$2:$D$2500,Crops!$D$5,Basicdata!$H$2:$H$2500,Crops!$M22,Basicdata!$AI$2:$AI$2500,0)&gt;0,Crops!$M22,"")</f>
        <v>21</v>
      </c>
      <c r="P28">
        <f>IF(O28="","",COUNTIFS(Basicdata!$B$2:$B$2500,2,Basicdata!$D$2:$D$2500,Crops!$D$5,Basicdata!$H$2:$H$2500,Crops!$M22,Basicdata!$AI$2:$AI$2500,0))</f>
        <v>8</v>
      </c>
      <c r="Q28">
        <f>IF(O28="","",COUNTIFS(Basicdata!$B$2:$B$2500,2,Basicdata!$D$2:$D$2500,Crops!$D$5,Basicdata!$H$2:$H$2500,Crops!$M22,Basicdata!$O$2:$O$2500,1,Basicdata!$AI$2:$AI$2500,0))</f>
        <v>0</v>
      </c>
      <c r="R28">
        <f>IF(O28="","",COUNTIFS(Basicdata!$B$2:$B$2500,2,Basicdata!$D$2:$D$2500,Crops!$D$5,Basicdata!$H$2:$H$2500,Crops!$M22,Basicdata!$O$2:$O$2500,2,Basicdata!$AI$2:$AI$2500,0))</f>
        <v>0</v>
      </c>
      <c r="S28">
        <f>IF(O28="","",COUNTIFS(Basicdata!$B$2:$B$2500,2,Basicdata!$D$2:$D$2500,Crops!$D$5,Basicdata!$H$2:$H$2500,Crops!$M22,Basicdata!$O$2:$O$2500,3,Basicdata!$AI$2:$AI$2500,0))</f>
        <v>0</v>
      </c>
      <c r="T28">
        <f>IF(O28="","",COUNTIFS(Basicdata!$B$2:$B$2500,2,Basicdata!$D$2:$D$2500,Crops!$D$5,Basicdata!$H$2:$H$2500,Crops!$M22,Basicdata!$O$2:$O$2500,4,Basicdata!$AI$2:$AI$2500,0))</f>
        <v>0</v>
      </c>
      <c r="U28">
        <f>IF(O28="","",COUNTIFS(Basicdata!$B$2:$B$2500,2,Basicdata!$D$2:$D$2500,Crops!$D$5,Basicdata!$H$2:$H$2500,Crops!$M22,Basicdata!$O$2:$O$2500,5,Basicdata!$AI$2:$AI$2500,0))</f>
        <v>6</v>
      </c>
      <c r="V28" s="1">
        <f>IF(O28="","",COUNTIFS(Basicdata!$B$2:$B$2500,2,Basicdata!$D$2:$D$2500,Crops!$D$5,Basicdata!$H$2:$H$2500,Crops!$M22,Basicdata!$N$2:$N$2500,3,Basicdata!$AI$2:$AI$2500,0))</f>
        <v>0</v>
      </c>
      <c r="W28" s="1">
        <f t="shared" si="3"/>
        <v>2</v>
      </c>
      <c r="X28" s="1">
        <f>IF(O28="","",COUNTIFS(Basicdata!$B$2:$B$2500,2,Basicdata!$D$2:$D$2500,Crops!$D$5,Basicdata!$H$2:$H$2500,Crops!$M22,Basicdata!$P$2:$P$2500,1,Basicdata!$Q$2:$Q$2500,1,Basicdata!$AI$2:$AI$2500,0))</f>
        <v>5</v>
      </c>
      <c r="Y28" s="1">
        <f>IF(O28="","",COUNTIFS(Basicdata!$B$2:$B$2500,2,Basicdata!$D$2:$D$2500,Crops!$D$5,Basicdata!$H$2:$H$2500,Crops!$M22,Basicdata!$P$2:$P$2500,1,Basicdata!$Q$2:$Q$2500,0,Basicdata!$AI$2:$AI$2500,0))</f>
        <v>0</v>
      </c>
      <c r="Z28" s="1">
        <f t="shared" si="4"/>
        <v>5</v>
      </c>
      <c r="AA28" s="1">
        <f t="shared" si="5"/>
        <v>3</v>
      </c>
    </row>
    <row r="29" spans="1:27" x14ac:dyDescent="0.3">
      <c r="A29" s="45">
        <f>IF(COUNTIFS(Basicdata!$B$2:$B$2500,1,Basicdata!$D$2:$D$2500,Crops!$D$5,Basicdata!$H$2:$H$2500,Crops!$M23,Basicdata!$AI$2:$AI$2500,0)&gt;0,Crops!$M23,"")</f>
        <v>22</v>
      </c>
      <c r="B29">
        <f>IF(A29="","",COUNTIFS(Basicdata!$B$2:$B$2500,1,Basicdata!$D$2:$D$2500,Crops!$D$5,Basicdata!$H$2:$H$2500,Crops!$M23,Basicdata!$AI$2:$AI$2500,0))</f>
        <v>6</v>
      </c>
      <c r="C29">
        <f>IF(A29="","",COUNTIFS(Basicdata!$B$2:$B$2500,1,Basicdata!$D$2:$D$2500,Crops!$D$5,Basicdata!$H$2:$H$2500,Crops!$M23,Basicdata!$O$2:$O$2500,1,Basicdata!$AI$2:$AI$2500,0))</f>
        <v>0</v>
      </c>
      <c r="D29">
        <f>IF(A29="","",COUNTIFS(Basicdata!$B$2:$B$2500,1,Basicdata!$D$2:$D$2500,Crops!$D$5,Basicdata!$H$2:$H$2500,Crops!$M23,Basicdata!$O$2:$O$2500,2,Basicdata!$AI$2:$AI$2500,0))</f>
        <v>1</v>
      </c>
      <c r="E29">
        <f>IF(A29="","",COUNTIFS(Basicdata!$B$2:$B$2500,1,Basicdata!$D$2:$D$2500,Crops!$D$5,Basicdata!$H$2:$H$2500,Crops!$M23,Basicdata!$O$2:$O$2500,3,Basicdata!$AI$2:$AI$2500,0))</f>
        <v>2</v>
      </c>
      <c r="F29">
        <f>IF(A29="","",COUNTIFS(Basicdata!$B$2:$B$2500,1,Basicdata!$D$2:$D$2500,Crops!$D$5,Basicdata!$H$2:$H$2500,Crops!$M23,Basicdata!$O$2:$O$2500,4,Basicdata!$AI$2:$AI$2500,0))</f>
        <v>0</v>
      </c>
      <c r="G29">
        <f>IF(A29="","",COUNTIFS(Basicdata!$B$2:$B$2500,1,Basicdata!$D$2:$D$2500,Crops!$D$5,Basicdata!$H$2:$H$2500,Crops!$M23,Basicdata!$O$2:$O$2500,5,Basicdata!$AI$2:$AI$2500,0))</f>
        <v>0</v>
      </c>
      <c r="H29" s="1">
        <f>IF(A29="","",COUNTIFS(Basicdata!$B$2:$B$2500,1,Basicdata!$D$2:$D$2500,Crops!$D$5,Basicdata!$H$2:$H$2500,Crops!$M23,Basicdata!$N$2:$N$2500,3,Basicdata!$AI$2:$AI$2500,0))</f>
        <v>0</v>
      </c>
      <c r="I29" s="1">
        <f t="shared" si="0"/>
        <v>3</v>
      </c>
      <c r="J29" s="1">
        <f>IF(A29="","",COUNTIFS(Basicdata!$B$2:$B$2500,1,Basicdata!$D$2:$D$2500,Crops!$D$5,Basicdata!$H$2:$H$2500,Crops!$M23,Basicdata!$P$2:$P$2500,1,Basicdata!$Q$2:$Q$2500,1,Basicdata!$AI$2:$AI$2500,0))</f>
        <v>6</v>
      </c>
      <c r="K29" s="1">
        <f>IF(A29="","",COUNTIFS(Basicdata!$B$2:$B$2500,1,Basicdata!$D$2:$D$2500,Crops!$D$5,Basicdata!$H$2:$H$2500,Crops!$M23,Basicdata!$P$2:$P$2500,1,Basicdata!$Q$2:$Q$2500,0,Basicdata!$AI$2:$AI$2500,0))</f>
        <v>0</v>
      </c>
      <c r="L29" s="1">
        <f t="shared" si="1"/>
        <v>6</v>
      </c>
      <c r="M29" s="1">
        <f t="shared" si="2"/>
        <v>0</v>
      </c>
      <c r="O29" s="45">
        <f>IF(COUNTIFS(Basicdata!$B$2:$B$2500,2,Basicdata!$D$2:$D$2500,Crops!$D$5,Basicdata!$H$2:$H$2500,Crops!$M23,Basicdata!$AI$2:$AI$2500,0)&gt;0,Crops!$M23,"")</f>
        <v>22</v>
      </c>
      <c r="P29">
        <f>IF(O29="","",COUNTIFS(Basicdata!$B$2:$B$2500,2,Basicdata!$D$2:$D$2500,Crops!$D$5,Basicdata!$H$2:$H$2500,Crops!$M23,Basicdata!$AI$2:$AI$2500,0))</f>
        <v>6</v>
      </c>
      <c r="Q29">
        <f>IF(O29="","",COUNTIFS(Basicdata!$B$2:$B$2500,2,Basicdata!$D$2:$D$2500,Crops!$D$5,Basicdata!$H$2:$H$2500,Crops!$M23,Basicdata!$O$2:$O$2500,1,Basicdata!$AI$2:$AI$2500,0))</f>
        <v>0</v>
      </c>
      <c r="R29">
        <f>IF(O29="","",COUNTIFS(Basicdata!$B$2:$B$2500,2,Basicdata!$D$2:$D$2500,Crops!$D$5,Basicdata!$H$2:$H$2500,Crops!$M23,Basicdata!$O$2:$O$2500,2,Basicdata!$AI$2:$AI$2500,0))</f>
        <v>0</v>
      </c>
      <c r="S29">
        <f>IF(O29="","",COUNTIFS(Basicdata!$B$2:$B$2500,2,Basicdata!$D$2:$D$2500,Crops!$D$5,Basicdata!$H$2:$H$2500,Crops!$M23,Basicdata!$O$2:$O$2500,3,Basicdata!$AI$2:$AI$2500,0))</f>
        <v>0</v>
      </c>
      <c r="T29">
        <f>IF(O29="","",COUNTIFS(Basicdata!$B$2:$B$2500,2,Basicdata!$D$2:$D$2500,Crops!$D$5,Basicdata!$H$2:$H$2500,Crops!$M23,Basicdata!$O$2:$O$2500,4,Basicdata!$AI$2:$AI$2500,0))</f>
        <v>0</v>
      </c>
      <c r="U29">
        <f>IF(O29="","",COUNTIFS(Basicdata!$B$2:$B$2500,2,Basicdata!$D$2:$D$2500,Crops!$D$5,Basicdata!$H$2:$H$2500,Crops!$M23,Basicdata!$O$2:$O$2500,5,Basicdata!$AI$2:$AI$2500,0))</f>
        <v>6</v>
      </c>
      <c r="V29" s="1">
        <f>IF(O29="","",COUNTIFS(Basicdata!$B$2:$B$2500,2,Basicdata!$D$2:$D$2500,Crops!$D$5,Basicdata!$H$2:$H$2500,Crops!$M23,Basicdata!$N$2:$N$2500,3,Basicdata!$AI$2:$AI$2500,0))</f>
        <v>0</v>
      </c>
      <c r="W29" s="1">
        <f t="shared" si="3"/>
        <v>0</v>
      </c>
      <c r="X29" s="1">
        <f>IF(O29="","",COUNTIFS(Basicdata!$B$2:$B$2500,2,Basicdata!$D$2:$D$2500,Crops!$D$5,Basicdata!$H$2:$H$2500,Crops!$M23,Basicdata!$P$2:$P$2500,1,Basicdata!$Q$2:$Q$2500,1,Basicdata!$AI$2:$AI$2500,0))</f>
        <v>1</v>
      </c>
      <c r="Y29" s="1">
        <f>IF(O29="","",COUNTIFS(Basicdata!$B$2:$B$2500,2,Basicdata!$D$2:$D$2500,Crops!$D$5,Basicdata!$H$2:$H$2500,Crops!$M23,Basicdata!$P$2:$P$2500,1,Basicdata!$Q$2:$Q$2500,0,Basicdata!$AI$2:$AI$2500,0))</f>
        <v>0</v>
      </c>
      <c r="Z29" s="1">
        <f t="shared" si="4"/>
        <v>1</v>
      </c>
      <c r="AA29" s="1">
        <f t="shared" si="5"/>
        <v>5</v>
      </c>
    </row>
    <row r="30" spans="1:27" x14ac:dyDescent="0.3">
      <c r="A30" s="45">
        <f>IF(COUNTIFS(Basicdata!$B$2:$B$2500,1,Basicdata!$D$2:$D$2500,Crops!$D$5,Basicdata!$H$2:$H$2500,Crops!$M24,Basicdata!$AI$2:$AI$2500,0)&gt;0,Crops!$M24,"")</f>
        <v>23</v>
      </c>
      <c r="B30">
        <f>IF(A30="","",COUNTIFS(Basicdata!$B$2:$B$2500,1,Basicdata!$D$2:$D$2500,Crops!$D$5,Basicdata!$H$2:$H$2500,Crops!$M24,Basicdata!$AI$2:$AI$2500,0))</f>
        <v>2</v>
      </c>
      <c r="C30">
        <f>IF(A30="","",COUNTIFS(Basicdata!$B$2:$B$2500,1,Basicdata!$D$2:$D$2500,Crops!$D$5,Basicdata!$H$2:$H$2500,Crops!$M24,Basicdata!$O$2:$O$2500,1,Basicdata!$AI$2:$AI$2500,0))</f>
        <v>0</v>
      </c>
      <c r="D30">
        <f>IF(A30="","",COUNTIFS(Basicdata!$B$2:$B$2500,1,Basicdata!$D$2:$D$2500,Crops!$D$5,Basicdata!$H$2:$H$2500,Crops!$M24,Basicdata!$O$2:$O$2500,2,Basicdata!$AI$2:$AI$2500,0))</f>
        <v>0</v>
      </c>
      <c r="E30">
        <f>IF(A30="","",COUNTIFS(Basicdata!$B$2:$B$2500,1,Basicdata!$D$2:$D$2500,Crops!$D$5,Basicdata!$H$2:$H$2500,Crops!$M24,Basicdata!$O$2:$O$2500,3,Basicdata!$AI$2:$AI$2500,0))</f>
        <v>2</v>
      </c>
      <c r="F30">
        <f>IF(A30="","",COUNTIFS(Basicdata!$B$2:$B$2500,1,Basicdata!$D$2:$D$2500,Crops!$D$5,Basicdata!$H$2:$H$2500,Crops!$M24,Basicdata!$O$2:$O$2500,4,Basicdata!$AI$2:$AI$2500,0))</f>
        <v>0</v>
      </c>
      <c r="G30">
        <f>IF(A30="","",COUNTIFS(Basicdata!$B$2:$B$2500,1,Basicdata!$D$2:$D$2500,Crops!$D$5,Basicdata!$H$2:$H$2500,Crops!$M24,Basicdata!$O$2:$O$2500,5,Basicdata!$AI$2:$AI$2500,0))</f>
        <v>0</v>
      </c>
      <c r="H30" s="1">
        <f>IF(A30="","",COUNTIFS(Basicdata!$B$2:$B$2500,1,Basicdata!$D$2:$D$2500,Crops!$D$5,Basicdata!$H$2:$H$2500,Crops!$M24,Basicdata!$N$2:$N$2500,3,Basicdata!$AI$2:$AI$2500,0))</f>
        <v>0</v>
      </c>
      <c r="I30" s="1">
        <f t="shared" si="0"/>
        <v>0</v>
      </c>
      <c r="J30" s="1">
        <f>IF(A30="","",COUNTIFS(Basicdata!$B$2:$B$2500,1,Basicdata!$D$2:$D$2500,Crops!$D$5,Basicdata!$H$2:$H$2500,Crops!$M24,Basicdata!$P$2:$P$2500,1,Basicdata!$Q$2:$Q$2500,1,Basicdata!$AI$2:$AI$2500,0))</f>
        <v>2</v>
      </c>
      <c r="K30" s="1">
        <f>IF(A30="","",COUNTIFS(Basicdata!$B$2:$B$2500,1,Basicdata!$D$2:$D$2500,Crops!$D$5,Basicdata!$H$2:$H$2500,Crops!$M24,Basicdata!$P$2:$P$2500,1,Basicdata!$Q$2:$Q$2500,0,Basicdata!$AI$2:$AI$2500,0))</f>
        <v>0</v>
      </c>
      <c r="L30" s="1">
        <f t="shared" si="1"/>
        <v>2</v>
      </c>
      <c r="M30" s="1">
        <f t="shared" si="2"/>
        <v>0</v>
      </c>
      <c r="O30" s="45">
        <f>IF(COUNTIFS(Basicdata!$B$2:$B$2500,2,Basicdata!$D$2:$D$2500,Crops!$D$5,Basicdata!$H$2:$H$2500,Crops!$M24,Basicdata!$AI$2:$AI$2500,0)&gt;0,Crops!$M24,"")</f>
        <v>23</v>
      </c>
      <c r="P30">
        <f>IF(O30="","",COUNTIFS(Basicdata!$B$2:$B$2500,2,Basicdata!$D$2:$D$2500,Crops!$D$5,Basicdata!$H$2:$H$2500,Crops!$M24,Basicdata!$AI$2:$AI$2500,0))</f>
        <v>2</v>
      </c>
      <c r="Q30">
        <f>IF(O30="","",COUNTIFS(Basicdata!$B$2:$B$2500,2,Basicdata!$D$2:$D$2500,Crops!$D$5,Basicdata!$H$2:$H$2500,Crops!$M24,Basicdata!$O$2:$O$2500,1,Basicdata!$AI$2:$AI$2500,0))</f>
        <v>0</v>
      </c>
      <c r="R30">
        <f>IF(O30="","",COUNTIFS(Basicdata!$B$2:$B$2500,2,Basicdata!$D$2:$D$2500,Crops!$D$5,Basicdata!$H$2:$H$2500,Crops!$M24,Basicdata!$O$2:$O$2500,2,Basicdata!$AI$2:$AI$2500,0))</f>
        <v>0</v>
      </c>
      <c r="S30">
        <f>IF(O30="","",COUNTIFS(Basicdata!$B$2:$B$2500,2,Basicdata!$D$2:$D$2500,Crops!$D$5,Basicdata!$H$2:$H$2500,Crops!$M24,Basicdata!$O$2:$O$2500,3,Basicdata!$AI$2:$AI$2500,0))</f>
        <v>0</v>
      </c>
      <c r="T30">
        <f>IF(O30="","",COUNTIFS(Basicdata!$B$2:$B$2500,2,Basicdata!$D$2:$D$2500,Crops!$D$5,Basicdata!$H$2:$H$2500,Crops!$M24,Basicdata!$O$2:$O$2500,4,Basicdata!$AI$2:$AI$2500,0))</f>
        <v>0</v>
      </c>
      <c r="U30">
        <f>IF(O30="","",COUNTIFS(Basicdata!$B$2:$B$2500,2,Basicdata!$D$2:$D$2500,Crops!$D$5,Basicdata!$H$2:$H$2500,Crops!$M24,Basicdata!$O$2:$O$2500,5,Basicdata!$AI$2:$AI$2500,0))</f>
        <v>2</v>
      </c>
      <c r="V30" s="1">
        <f>IF(O30="","",COUNTIFS(Basicdata!$B$2:$B$2500,2,Basicdata!$D$2:$D$2500,Crops!$D$5,Basicdata!$H$2:$H$2500,Crops!$M24,Basicdata!$N$2:$N$2500,3,Basicdata!$AI$2:$AI$2500,0))</f>
        <v>0</v>
      </c>
      <c r="W30" s="1">
        <f t="shared" si="3"/>
        <v>0</v>
      </c>
      <c r="X30" s="1">
        <f>IF(O30="","",COUNTIFS(Basicdata!$B$2:$B$2500,2,Basicdata!$D$2:$D$2500,Crops!$D$5,Basicdata!$H$2:$H$2500,Crops!$M24,Basicdata!$P$2:$P$2500,1,Basicdata!$Q$2:$Q$2500,1,Basicdata!$AI$2:$AI$2500,0))</f>
        <v>2</v>
      </c>
      <c r="Y30" s="1">
        <f>IF(O30="","",COUNTIFS(Basicdata!$B$2:$B$2500,2,Basicdata!$D$2:$D$2500,Crops!$D$5,Basicdata!$H$2:$H$2500,Crops!$M24,Basicdata!$P$2:$P$2500,1,Basicdata!$Q$2:$Q$2500,0,Basicdata!$AI$2:$AI$2500,0))</f>
        <v>0</v>
      </c>
      <c r="Z30" s="1">
        <f t="shared" si="4"/>
        <v>2</v>
      </c>
      <c r="AA30" s="1">
        <f t="shared" si="5"/>
        <v>0</v>
      </c>
    </row>
    <row r="31" spans="1:27" x14ac:dyDescent="0.3">
      <c r="A31" s="45">
        <f>IF(COUNTIFS(Basicdata!$B$2:$B$2500,1,Basicdata!$D$2:$D$2500,Crops!$D$5,Basicdata!$H$2:$H$2500,Crops!$M25,Basicdata!$AI$2:$AI$2500,0)&gt;0,Crops!$M25,"")</f>
        <v>24</v>
      </c>
      <c r="B31">
        <f>IF(A31="","",COUNTIFS(Basicdata!$B$2:$B$2500,1,Basicdata!$D$2:$D$2500,Crops!$D$5,Basicdata!$H$2:$H$2500,Crops!$M25,Basicdata!$AI$2:$AI$2500,0))</f>
        <v>2</v>
      </c>
      <c r="C31">
        <f>IF(A31="","",COUNTIFS(Basicdata!$B$2:$B$2500,1,Basicdata!$D$2:$D$2500,Crops!$D$5,Basicdata!$H$2:$H$2500,Crops!$M25,Basicdata!$O$2:$O$2500,1,Basicdata!$AI$2:$AI$2500,0))</f>
        <v>0</v>
      </c>
      <c r="D31">
        <f>IF(A31="","",COUNTIFS(Basicdata!$B$2:$B$2500,1,Basicdata!$D$2:$D$2500,Crops!$D$5,Basicdata!$H$2:$H$2500,Crops!$M25,Basicdata!$O$2:$O$2500,2,Basicdata!$AI$2:$AI$2500,0))</f>
        <v>0</v>
      </c>
      <c r="E31">
        <f>IF(A31="","",COUNTIFS(Basicdata!$B$2:$B$2500,1,Basicdata!$D$2:$D$2500,Crops!$D$5,Basicdata!$H$2:$H$2500,Crops!$M25,Basicdata!$O$2:$O$2500,3,Basicdata!$AI$2:$AI$2500,0))</f>
        <v>2</v>
      </c>
      <c r="F31">
        <f>IF(A31="","",COUNTIFS(Basicdata!$B$2:$B$2500,1,Basicdata!$D$2:$D$2500,Crops!$D$5,Basicdata!$H$2:$H$2500,Crops!$M25,Basicdata!$O$2:$O$2500,4,Basicdata!$AI$2:$AI$2500,0))</f>
        <v>0</v>
      </c>
      <c r="G31">
        <f>IF(A31="","",COUNTIFS(Basicdata!$B$2:$B$2500,1,Basicdata!$D$2:$D$2500,Crops!$D$5,Basicdata!$H$2:$H$2500,Crops!$M25,Basicdata!$O$2:$O$2500,5,Basicdata!$AI$2:$AI$2500,0))</f>
        <v>0</v>
      </c>
      <c r="H31" s="1">
        <f>IF(A31="","",COUNTIFS(Basicdata!$B$2:$B$2500,1,Basicdata!$D$2:$D$2500,Crops!$D$5,Basicdata!$H$2:$H$2500,Crops!$M25,Basicdata!$N$2:$N$2500,3,Basicdata!$AI$2:$AI$2500,0))</f>
        <v>0</v>
      </c>
      <c r="I31" s="1">
        <f t="shared" si="0"/>
        <v>0</v>
      </c>
      <c r="J31" s="1">
        <f>IF(A31="","",COUNTIFS(Basicdata!$B$2:$B$2500,1,Basicdata!$D$2:$D$2500,Crops!$D$5,Basicdata!$H$2:$H$2500,Crops!$M25,Basicdata!$P$2:$P$2500,1,Basicdata!$Q$2:$Q$2500,1,Basicdata!$AI$2:$AI$2500,0))</f>
        <v>2</v>
      </c>
      <c r="K31" s="1">
        <f>IF(A31="","",COUNTIFS(Basicdata!$B$2:$B$2500,1,Basicdata!$D$2:$D$2500,Crops!$D$5,Basicdata!$H$2:$H$2500,Crops!$M25,Basicdata!$P$2:$P$2500,1,Basicdata!$Q$2:$Q$2500,0,Basicdata!$AI$2:$AI$2500,0))</f>
        <v>0</v>
      </c>
      <c r="L31" s="1">
        <f t="shared" si="1"/>
        <v>2</v>
      </c>
      <c r="M31" s="1">
        <f t="shared" si="2"/>
        <v>0</v>
      </c>
      <c r="O31" s="45">
        <f>IF(COUNTIFS(Basicdata!$B$2:$B$2500,2,Basicdata!$D$2:$D$2500,Crops!$D$5,Basicdata!$H$2:$H$2500,Crops!$M25,Basicdata!$AI$2:$AI$2500,0)&gt;0,Crops!$M25,"")</f>
        <v>24</v>
      </c>
      <c r="P31">
        <f>IF(O31="","",COUNTIFS(Basicdata!$B$2:$B$2500,2,Basicdata!$D$2:$D$2500,Crops!$D$5,Basicdata!$H$2:$H$2500,Crops!$M25,Basicdata!$AI$2:$AI$2500,0))</f>
        <v>2</v>
      </c>
      <c r="Q31">
        <f>IF(O31="","",COUNTIFS(Basicdata!$B$2:$B$2500,2,Basicdata!$D$2:$D$2500,Crops!$D$5,Basicdata!$H$2:$H$2500,Crops!$M25,Basicdata!$O$2:$O$2500,1,Basicdata!$AI$2:$AI$2500,0))</f>
        <v>0</v>
      </c>
      <c r="R31">
        <f>IF(O31="","",COUNTIFS(Basicdata!$B$2:$B$2500,2,Basicdata!$D$2:$D$2500,Crops!$D$5,Basicdata!$H$2:$H$2500,Crops!$M25,Basicdata!$O$2:$O$2500,2,Basicdata!$AI$2:$AI$2500,0))</f>
        <v>0</v>
      </c>
      <c r="S31">
        <f>IF(O31="","",COUNTIFS(Basicdata!$B$2:$B$2500,2,Basicdata!$D$2:$D$2500,Crops!$D$5,Basicdata!$H$2:$H$2500,Crops!$M25,Basicdata!$O$2:$O$2500,3,Basicdata!$AI$2:$AI$2500,0))</f>
        <v>0</v>
      </c>
      <c r="T31">
        <f>IF(O31="","",COUNTIFS(Basicdata!$B$2:$B$2500,2,Basicdata!$D$2:$D$2500,Crops!$D$5,Basicdata!$H$2:$H$2500,Crops!$M25,Basicdata!$O$2:$O$2500,4,Basicdata!$AI$2:$AI$2500,0))</f>
        <v>0</v>
      </c>
      <c r="U31">
        <f>IF(O31="","",COUNTIFS(Basicdata!$B$2:$B$2500,2,Basicdata!$D$2:$D$2500,Crops!$D$5,Basicdata!$H$2:$H$2500,Crops!$M25,Basicdata!$O$2:$O$2500,5,Basicdata!$AI$2:$AI$2500,0))</f>
        <v>2</v>
      </c>
      <c r="V31" s="1">
        <f>IF(O31="","",COUNTIFS(Basicdata!$B$2:$B$2500,2,Basicdata!$D$2:$D$2500,Crops!$D$5,Basicdata!$H$2:$H$2500,Crops!$M25,Basicdata!$N$2:$N$2500,3,Basicdata!$AI$2:$AI$2500,0))</f>
        <v>0</v>
      </c>
      <c r="W31" s="1">
        <f t="shared" si="3"/>
        <v>0</v>
      </c>
      <c r="X31" s="1">
        <f>IF(O31="","",COUNTIFS(Basicdata!$B$2:$B$2500,2,Basicdata!$D$2:$D$2500,Crops!$D$5,Basicdata!$H$2:$H$2500,Crops!$M25,Basicdata!$P$2:$P$2500,1,Basicdata!$Q$2:$Q$2500,1,Basicdata!$AI$2:$AI$2500,0))</f>
        <v>2</v>
      </c>
      <c r="Y31" s="1">
        <f>IF(O31="","",COUNTIFS(Basicdata!$B$2:$B$2500,2,Basicdata!$D$2:$D$2500,Crops!$D$5,Basicdata!$H$2:$H$2500,Crops!$M25,Basicdata!$P$2:$P$2500,1,Basicdata!$Q$2:$Q$2500,0,Basicdata!$AI$2:$AI$2500,0))</f>
        <v>0</v>
      </c>
      <c r="Z31" s="1">
        <f t="shared" si="4"/>
        <v>2</v>
      </c>
      <c r="AA31" s="1">
        <f t="shared" si="5"/>
        <v>0</v>
      </c>
    </row>
    <row r="32" spans="1:27" x14ac:dyDescent="0.3">
      <c r="A32" s="45">
        <f>IF(COUNTIFS(Basicdata!$B$2:$B$2500,1,Basicdata!$D$2:$D$2500,Crops!$D$5,Basicdata!$H$2:$H$2500,Crops!$M26,Basicdata!$AI$2:$AI$2500,0)&gt;0,Crops!$M26,"")</f>
        <v>25</v>
      </c>
      <c r="B32">
        <f>IF(A32="","",COUNTIFS(Basicdata!$B$2:$B$2500,1,Basicdata!$D$2:$D$2500,Crops!$D$5,Basicdata!$H$2:$H$2500,Crops!$M26,Basicdata!$AI$2:$AI$2500,0))</f>
        <v>4</v>
      </c>
      <c r="C32">
        <f>IF(A32="","",COUNTIFS(Basicdata!$B$2:$B$2500,1,Basicdata!$D$2:$D$2500,Crops!$D$5,Basicdata!$H$2:$H$2500,Crops!$M26,Basicdata!$O$2:$O$2500,1,Basicdata!$AI$2:$AI$2500,0))</f>
        <v>0</v>
      </c>
      <c r="D32">
        <f>IF(A32="","",COUNTIFS(Basicdata!$B$2:$B$2500,1,Basicdata!$D$2:$D$2500,Crops!$D$5,Basicdata!$H$2:$H$2500,Crops!$M26,Basicdata!$O$2:$O$2500,2,Basicdata!$AI$2:$AI$2500,0))</f>
        <v>0</v>
      </c>
      <c r="E32">
        <f>IF(A32="","",COUNTIFS(Basicdata!$B$2:$B$2500,1,Basicdata!$D$2:$D$2500,Crops!$D$5,Basicdata!$H$2:$H$2500,Crops!$M26,Basicdata!$O$2:$O$2500,3,Basicdata!$AI$2:$AI$2500,0))</f>
        <v>1</v>
      </c>
      <c r="F32">
        <f>IF(A32="","",COUNTIFS(Basicdata!$B$2:$B$2500,1,Basicdata!$D$2:$D$2500,Crops!$D$5,Basicdata!$H$2:$H$2500,Crops!$M26,Basicdata!$O$2:$O$2500,4,Basicdata!$AI$2:$AI$2500,0))</f>
        <v>0</v>
      </c>
      <c r="G32">
        <f>IF(A32="","",COUNTIFS(Basicdata!$B$2:$B$2500,1,Basicdata!$D$2:$D$2500,Crops!$D$5,Basicdata!$H$2:$H$2500,Crops!$M26,Basicdata!$O$2:$O$2500,5,Basicdata!$AI$2:$AI$2500,0))</f>
        <v>1</v>
      </c>
      <c r="H32" s="1">
        <f>IF(A32="","",COUNTIFS(Basicdata!$B$2:$B$2500,1,Basicdata!$D$2:$D$2500,Crops!$D$5,Basicdata!$H$2:$H$2500,Crops!$M26,Basicdata!$N$2:$N$2500,3,Basicdata!$AI$2:$AI$2500,0))</f>
        <v>0</v>
      </c>
      <c r="I32" s="1">
        <f t="shared" si="0"/>
        <v>2</v>
      </c>
      <c r="J32" s="1">
        <f>IF(A32="","",COUNTIFS(Basicdata!$B$2:$B$2500,1,Basicdata!$D$2:$D$2500,Crops!$D$5,Basicdata!$H$2:$H$2500,Crops!$M26,Basicdata!$P$2:$P$2500,1,Basicdata!$Q$2:$Q$2500,1,Basicdata!$AI$2:$AI$2500,0))</f>
        <v>3</v>
      </c>
      <c r="K32" s="1">
        <f>IF(A32="","",COUNTIFS(Basicdata!$B$2:$B$2500,1,Basicdata!$D$2:$D$2500,Crops!$D$5,Basicdata!$H$2:$H$2500,Crops!$M26,Basicdata!$P$2:$P$2500,1,Basicdata!$Q$2:$Q$2500,0,Basicdata!$AI$2:$AI$2500,0))</f>
        <v>0</v>
      </c>
      <c r="L32" s="1">
        <f t="shared" si="1"/>
        <v>3</v>
      </c>
      <c r="M32" s="1">
        <f t="shared" si="2"/>
        <v>1</v>
      </c>
      <c r="O32" s="45">
        <f>IF(COUNTIFS(Basicdata!$B$2:$B$2500,2,Basicdata!$D$2:$D$2500,Crops!$D$5,Basicdata!$H$2:$H$2500,Crops!$M26,Basicdata!$AI$2:$AI$2500,0)&gt;0,Crops!$M26,"")</f>
        <v>25</v>
      </c>
      <c r="P32">
        <f>IF(O32="","",COUNTIFS(Basicdata!$B$2:$B$2500,2,Basicdata!$D$2:$D$2500,Crops!$D$5,Basicdata!$H$2:$H$2500,Crops!$M26,Basicdata!$AI$2:$AI$2500,0))</f>
        <v>4</v>
      </c>
      <c r="Q32">
        <f>IF(O32="","",COUNTIFS(Basicdata!$B$2:$B$2500,2,Basicdata!$D$2:$D$2500,Crops!$D$5,Basicdata!$H$2:$H$2500,Crops!$M26,Basicdata!$O$2:$O$2500,1,Basicdata!$AI$2:$AI$2500,0))</f>
        <v>0</v>
      </c>
      <c r="R32">
        <f>IF(O32="","",COUNTIFS(Basicdata!$B$2:$B$2500,2,Basicdata!$D$2:$D$2500,Crops!$D$5,Basicdata!$H$2:$H$2500,Crops!$M26,Basicdata!$O$2:$O$2500,2,Basicdata!$AI$2:$AI$2500,0))</f>
        <v>0</v>
      </c>
      <c r="S32">
        <f>IF(O32="","",COUNTIFS(Basicdata!$B$2:$B$2500,2,Basicdata!$D$2:$D$2500,Crops!$D$5,Basicdata!$H$2:$H$2500,Crops!$M26,Basicdata!$O$2:$O$2500,3,Basicdata!$AI$2:$AI$2500,0))</f>
        <v>0</v>
      </c>
      <c r="T32">
        <f>IF(O32="","",COUNTIFS(Basicdata!$B$2:$B$2500,2,Basicdata!$D$2:$D$2500,Crops!$D$5,Basicdata!$H$2:$H$2500,Crops!$M26,Basicdata!$O$2:$O$2500,4,Basicdata!$AI$2:$AI$2500,0))</f>
        <v>0</v>
      </c>
      <c r="U32">
        <f>IF(O32="","",COUNTIFS(Basicdata!$B$2:$B$2500,2,Basicdata!$D$2:$D$2500,Crops!$D$5,Basicdata!$H$2:$H$2500,Crops!$M26,Basicdata!$O$2:$O$2500,5,Basicdata!$AI$2:$AI$2500,0))</f>
        <v>4</v>
      </c>
      <c r="V32" s="1">
        <f>IF(O32="","",COUNTIFS(Basicdata!$B$2:$B$2500,2,Basicdata!$D$2:$D$2500,Crops!$D$5,Basicdata!$H$2:$H$2500,Crops!$M26,Basicdata!$N$2:$N$2500,3,Basicdata!$AI$2:$AI$2500,0))</f>
        <v>0</v>
      </c>
      <c r="W32" s="1">
        <f t="shared" si="3"/>
        <v>0</v>
      </c>
      <c r="X32" s="1">
        <f>IF(O32="","",COUNTIFS(Basicdata!$B$2:$B$2500,2,Basicdata!$D$2:$D$2500,Crops!$D$5,Basicdata!$H$2:$H$2500,Crops!$M26,Basicdata!$P$2:$P$2500,1,Basicdata!$Q$2:$Q$2500,1,Basicdata!$AI$2:$AI$2500,0))</f>
        <v>3</v>
      </c>
      <c r="Y32" s="1">
        <f>IF(O32="","",COUNTIFS(Basicdata!$B$2:$B$2500,2,Basicdata!$D$2:$D$2500,Crops!$D$5,Basicdata!$H$2:$H$2500,Crops!$M26,Basicdata!$P$2:$P$2500,1,Basicdata!$Q$2:$Q$2500,0,Basicdata!$AI$2:$AI$2500,0))</f>
        <v>1</v>
      </c>
      <c r="Z32" s="1">
        <f t="shared" si="4"/>
        <v>4</v>
      </c>
      <c r="AA32" s="1">
        <f t="shared" si="5"/>
        <v>0</v>
      </c>
    </row>
    <row r="33" spans="1:27" x14ac:dyDescent="0.3">
      <c r="A33" s="45">
        <f>IF(COUNTIFS(Basicdata!$B$2:$B$2500,1,Basicdata!$D$2:$D$2500,Crops!$D$5,Basicdata!$H$2:$H$2500,Crops!$M27,Basicdata!$AI$2:$AI$2500,0)&gt;0,Crops!$M27,"")</f>
        <v>26</v>
      </c>
      <c r="B33">
        <f>IF(A33="","",COUNTIFS(Basicdata!$B$2:$B$2500,1,Basicdata!$D$2:$D$2500,Crops!$D$5,Basicdata!$H$2:$H$2500,Crops!$M27,Basicdata!$AI$2:$AI$2500,0))</f>
        <v>4</v>
      </c>
      <c r="C33">
        <f>IF(A33="","",COUNTIFS(Basicdata!$B$2:$B$2500,1,Basicdata!$D$2:$D$2500,Crops!$D$5,Basicdata!$H$2:$H$2500,Crops!$M27,Basicdata!$O$2:$O$2500,1,Basicdata!$AI$2:$AI$2500,0))</f>
        <v>0</v>
      </c>
      <c r="D33">
        <f>IF(A33="","",COUNTIFS(Basicdata!$B$2:$B$2500,1,Basicdata!$D$2:$D$2500,Crops!$D$5,Basicdata!$H$2:$H$2500,Crops!$M27,Basicdata!$O$2:$O$2500,2,Basicdata!$AI$2:$AI$2500,0))</f>
        <v>1</v>
      </c>
      <c r="E33">
        <f>IF(A33="","",COUNTIFS(Basicdata!$B$2:$B$2500,1,Basicdata!$D$2:$D$2500,Crops!$D$5,Basicdata!$H$2:$H$2500,Crops!$M27,Basicdata!$O$2:$O$2500,3,Basicdata!$AI$2:$AI$2500,0))</f>
        <v>0</v>
      </c>
      <c r="F33">
        <f>IF(A33="","",COUNTIFS(Basicdata!$B$2:$B$2500,1,Basicdata!$D$2:$D$2500,Crops!$D$5,Basicdata!$H$2:$H$2500,Crops!$M27,Basicdata!$O$2:$O$2500,4,Basicdata!$AI$2:$AI$2500,0))</f>
        <v>0</v>
      </c>
      <c r="G33">
        <f>IF(A33="","",COUNTIFS(Basicdata!$B$2:$B$2500,1,Basicdata!$D$2:$D$2500,Crops!$D$5,Basicdata!$H$2:$H$2500,Crops!$M27,Basicdata!$O$2:$O$2500,5,Basicdata!$AI$2:$AI$2500,0))</f>
        <v>1</v>
      </c>
      <c r="H33" s="1">
        <f>IF(A33="","",COUNTIFS(Basicdata!$B$2:$B$2500,1,Basicdata!$D$2:$D$2500,Crops!$D$5,Basicdata!$H$2:$H$2500,Crops!$M27,Basicdata!$N$2:$N$2500,3,Basicdata!$AI$2:$AI$2500,0))</f>
        <v>0</v>
      </c>
      <c r="I33" s="1">
        <f t="shared" si="0"/>
        <v>2</v>
      </c>
      <c r="J33" s="1">
        <f>IF(A33="","",COUNTIFS(Basicdata!$B$2:$B$2500,1,Basicdata!$D$2:$D$2500,Crops!$D$5,Basicdata!$H$2:$H$2500,Crops!$M27,Basicdata!$P$2:$P$2500,1,Basicdata!$Q$2:$Q$2500,1,Basicdata!$AI$2:$AI$2500,0))</f>
        <v>3</v>
      </c>
      <c r="K33" s="1">
        <f>IF(A33="","",COUNTIFS(Basicdata!$B$2:$B$2500,1,Basicdata!$D$2:$D$2500,Crops!$D$5,Basicdata!$H$2:$H$2500,Crops!$M27,Basicdata!$P$2:$P$2500,1,Basicdata!$Q$2:$Q$2500,0,Basicdata!$AI$2:$AI$2500,0))</f>
        <v>0</v>
      </c>
      <c r="L33" s="1">
        <f t="shared" si="1"/>
        <v>3</v>
      </c>
      <c r="M33" s="1">
        <f t="shared" si="2"/>
        <v>1</v>
      </c>
      <c r="O33" s="45">
        <f>IF(COUNTIFS(Basicdata!$B$2:$B$2500,2,Basicdata!$D$2:$D$2500,Crops!$D$5,Basicdata!$H$2:$H$2500,Crops!$M27,Basicdata!$AI$2:$AI$2500,0)&gt;0,Crops!$M27,"")</f>
        <v>26</v>
      </c>
      <c r="P33">
        <f>IF(O33="","",COUNTIFS(Basicdata!$B$2:$B$2500,2,Basicdata!$D$2:$D$2500,Crops!$D$5,Basicdata!$H$2:$H$2500,Crops!$M27,Basicdata!$AI$2:$AI$2500,0))</f>
        <v>4</v>
      </c>
      <c r="Q33">
        <f>IF(O33="","",COUNTIFS(Basicdata!$B$2:$B$2500,2,Basicdata!$D$2:$D$2500,Crops!$D$5,Basicdata!$H$2:$H$2500,Crops!$M27,Basicdata!$O$2:$O$2500,1,Basicdata!$AI$2:$AI$2500,0))</f>
        <v>0</v>
      </c>
      <c r="R33">
        <f>IF(O33="","",COUNTIFS(Basicdata!$B$2:$B$2500,2,Basicdata!$D$2:$D$2500,Crops!$D$5,Basicdata!$H$2:$H$2500,Crops!$M27,Basicdata!$O$2:$O$2500,2,Basicdata!$AI$2:$AI$2500,0))</f>
        <v>0</v>
      </c>
      <c r="S33">
        <f>IF(O33="","",COUNTIFS(Basicdata!$B$2:$B$2500,2,Basicdata!$D$2:$D$2500,Crops!$D$5,Basicdata!$H$2:$H$2500,Crops!$M27,Basicdata!$O$2:$O$2500,3,Basicdata!$AI$2:$AI$2500,0))</f>
        <v>0</v>
      </c>
      <c r="T33">
        <f>IF(O33="","",COUNTIFS(Basicdata!$B$2:$B$2500,2,Basicdata!$D$2:$D$2500,Crops!$D$5,Basicdata!$H$2:$H$2500,Crops!$M27,Basicdata!$O$2:$O$2500,4,Basicdata!$AI$2:$AI$2500,0))</f>
        <v>0</v>
      </c>
      <c r="U33">
        <f>IF(O33="","",COUNTIFS(Basicdata!$B$2:$B$2500,2,Basicdata!$D$2:$D$2500,Crops!$D$5,Basicdata!$H$2:$H$2500,Crops!$M27,Basicdata!$O$2:$O$2500,5,Basicdata!$AI$2:$AI$2500,0))</f>
        <v>4</v>
      </c>
      <c r="V33" s="1">
        <f>IF(O33="","",COUNTIFS(Basicdata!$B$2:$B$2500,2,Basicdata!$D$2:$D$2500,Crops!$D$5,Basicdata!$H$2:$H$2500,Crops!$M27,Basicdata!$N$2:$N$2500,3,Basicdata!$AI$2:$AI$2500,0))</f>
        <v>0</v>
      </c>
      <c r="W33" s="1">
        <f t="shared" si="3"/>
        <v>0</v>
      </c>
      <c r="X33" s="1">
        <f>IF(O33="","",COUNTIFS(Basicdata!$B$2:$B$2500,2,Basicdata!$D$2:$D$2500,Crops!$D$5,Basicdata!$H$2:$H$2500,Crops!$M27,Basicdata!$P$2:$P$2500,1,Basicdata!$Q$2:$Q$2500,1,Basicdata!$AI$2:$AI$2500,0))</f>
        <v>1</v>
      </c>
      <c r="Y33" s="1">
        <f>IF(O33="","",COUNTIFS(Basicdata!$B$2:$B$2500,2,Basicdata!$D$2:$D$2500,Crops!$D$5,Basicdata!$H$2:$H$2500,Crops!$M27,Basicdata!$P$2:$P$2500,1,Basicdata!$Q$2:$Q$2500,0,Basicdata!$AI$2:$AI$2500,0))</f>
        <v>2</v>
      </c>
      <c r="Z33" s="1">
        <f t="shared" si="4"/>
        <v>3</v>
      </c>
      <c r="AA33" s="1">
        <f t="shared" si="5"/>
        <v>1</v>
      </c>
    </row>
    <row r="34" spans="1:27" x14ac:dyDescent="0.3">
      <c r="A34" s="45">
        <f>IF(COUNTIFS(Basicdata!$B$2:$B$2500,1,Basicdata!$D$2:$D$2500,Crops!$D$5,Basicdata!$H$2:$H$2500,Crops!$M28,Basicdata!$AI$2:$AI$2500,0)&gt;0,Crops!$M28,"")</f>
        <v>27</v>
      </c>
      <c r="B34">
        <f>IF(A34="","",COUNTIFS(Basicdata!$B$2:$B$2500,1,Basicdata!$D$2:$D$2500,Crops!$D$5,Basicdata!$H$2:$H$2500,Crops!$M28,Basicdata!$AI$2:$AI$2500,0))</f>
        <v>8</v>
      </c>
      <c r="C34">
        <f>IF(A34="","",COUNTIFS(Basicdata!$B$2:$B$2500,1,Basicdata!$D$2:$D$2500,Crops!$D$5,Basicdata!$H$2:$H$2500,Crops!$M28,Basicdata!$O$2:$O$2500,1,Basicdata!$AI$2:$AI$2500,0))</f>
        <v>0</v>
      </c>
      <c r="D34">
        <f>IF(A34="","",COUNTIFS(Basicdata!$B$2:$B$2500,1,Basicdata!$D$2:$D$2500,Crops!$D$5,Basicdata!$H$2:$H$2500,Crops!$M28,Basicdata!$O$2:$O$2500,2,Basicdata!$AI$2:$AI$2500,0))</f>
        <v>0</v>
      </c>
      <c r="E34">
        <f>IF(A34="","",COUNTIFS(Basicdata!$B$2:$B$2500,1,Basicdata!$D$2:$D$2500,Crops!$D$5,Basicdata!$H$2:$H$2500,Crops!$M28,Basicdata!$O$2:$O$2500,3,Basicdata!$AI$2:$AI$2500,0))</f>
        <v>4</v>
      </c>
      <c r="F34">
        <f>IF(A34="","",COUNTIFS(Basicdata!$B$2:$B$2500,1,Basicdata!$D$2:$D$2500,Crops!$D$5,Basicdata!$H$2:$H$2500,Crops!$M28,Basicdata!$O$2:$O$2500,4,Basicdata!$AI$2:$AI$2500,0))</f>
        <v>0</v>
      </c>
      <c r="G34">
        <f>IF(A34="","",COUNTIFS(Basicdata!$B$2:$B$2500,1,Basicdata!$D$2:$D$2500,Crops!$D$5,Basicdata!$H$2:$H$2500,Crops!$M28,Basicdata!$O$2:$O$2500,5,Basicdata!$AI$2:$AI$2500,0))</f>
        <v>1</v>
      </c>
      <c r="H34" s="1">
        <f>IF(A34="","",COUNTIFS(Basicdata!$B$2:$B$2500,1,Basicdata!$D$2:$D$2500,Crops!$D$5,Basicdata!$H$2:$H$2500,Crops!$M28,Basicdata!$N$2:$N$2500,3,Basicdata!$AI$2:$AI$2500,0))</f>
        <v>0</v>
      </c>
      <c r="I34" s="1">
        <f t="shared" si="0"/>
        <v>3</v>
      </c>
      <c r="J34" s="1">
        <f>IF(A34="","",COUNTIFS(Basicdata!$B$2:$B$2500,1,Basicdata!$D$2:$D$2500,Crops!$D$5,Basicdata!$H$2:$H$2500,Crops!$M28,Basicdata!$P$2:$P$2500,1,Basicdata!$Q$2:$Q$2500,1,Basicdata!$AI$2:$AI$2500,0))</f>
        <v>5</v>
      </c>
      <c r="K34" s="1">
        <f>IF(A34="","",COUNTIFS(Basicdata!$B$2:$B$2500,1,Basicdata!$D$2:$D$2500,Crops!$D$5,Basicdata!$H$2:$H$2500,Crops!$M28,Basicdata!$P$2:$P$2500,1,Basicdata!$Q$2:$Q$2500,0,Basicdata!$AI$2:$AI$2500,0))</f>
        <v>0</v>
      </c>
      <c r="L34" s="1">
        <f t="shared" si="1"/>
        <v>5</v>
      </c>
      <c r="M34" s="1">
        <f t="shared" si="2"/>
        <v>3</v>
      </c>
      <c r="O34" s="45">
        <f>IF(COUNTIFS(Basicdata!$B$2:$B$2500,2,Basicdata!$D$2:$D$2500,Crops!$D$5,Basicdata!$H$2:$H$2500,Crops!$M28,Basicdata!$AI$2:$AI$2500,0)&gt;0,Crops!$M28,"")</f>
        <v>27</v>
      </c>
      <c r="P34">
        <f>IF(O34="","",COUNTIFS(Basicdata!$B$2:$B$2500,2,Basicdata!$D$2:$D$2500,Crops!$D$5,Basicdata!$H$2:$H$2500,Crops!$M28,Basicdata!$AI$2:$AI$2500,0))</f>
        <v>7</v>
      </c>
      <c r="Q34">
        <f>IF(O34="","",COUNTIFS(Basicdata!$B$2:$B$2500,2,Basicdata!$D$2:$D$2500,Crops!$D$5,Basicdata!$H$2:$H$2500,Crops!$M28,Basicdata!$O$2:$O$2500,1,Basicdata!$AI$2:$AI$2500,0))</f>
        <v>0</v>
      </c>
      <c r="R34">
        <f>IF(O34="","",COUNTIFS(Basicdata!$B$2:$B$2500,2,Basicdata!$D$2:$D$2500,Crops!$D$5,Basicdata!$H$2:$H$2500,Crops!$M28,Basicdata!$O$2:$O$2500,2,Basicdata!$AI$2:$AI$2500,0))</f>
        <v>0</v>
      </c>
      <c r="S34">
        <f>IF(O34="","",COUNTIFS(Basicdata!$B$2:$B$2500,2,Basicdata!$D$2:$D$2500,Crops!$D$5,Basicdata!$H$2:$H$2500,Crops!$M28,Basicdata!$O$2:$O$2500,3,Basicdata!$AI$2:$AI$2500,0))</f>
        <v>0</v>
      </c>
      <c r="T34">
        <f>IF(O34="","",COUNTIFS(Basicdata!$B$2:$B$2500,2,Basicdata!$D$2:$D$2500,Crops!$D$5,Basicdata!$H$2:$H$2500,Crops!$M28,Basicdata!$O$2:$O$2500,4,Basicdata!$AI$2:$AI$2500,0))</f>
        <v>0</v>
      </c>
      <c r="U34">
        <f>IF(O34="","",COUNTIFS(Basicdata!$B$2:$B$2500,2,Basicdata!$D$2:$D$2500,Crops!$D$5,Basicdata!$H$2:$H$2500,Crops!$M28,Basicdata!$O$2:$O$2500,5,Basicdata!$AI$2:$AI$2500,0))</f>
        <v>0</v>
      </c>
      <c r="V34" s="1">
        <f>IF(O34="","",COUNTIFS(Basicdata!$B$2:$B$2500,2,Basicdata!$D$2:$D$2500,Crops!$D$5,Basicdata!$H$2:$H$2500,Crops!$M28,Basicdata!$N$2:$N$2500,3,Basicdata!$AI$2:$AI$2500,0))</f>
        <v>7</v>
      </c>
      <c r="W34" s="1">
        <f t="shared" si="3"/>
        <v>0</v>
      </c>
      <c r="X34" s="1">
        <f>IF(O34="","",COUNTIFS(Basicdata!$B$2:$B$2500,2,Basicdata!$D$2:$D$2500,Crops!$D$5,Basicdata!$H$2:$H$2500,Crops!$M28,Basicdata!$P$2:$P$2500,1,Basicdata!$Q$2:$Q$2500,1,Basicdata!$AI$2:$AI$2500,0))</f>
        <v>2</v>
      </c>
      <c r="Y34" s="1">
        <f>IF(O34="","",COUNTIFS(Basicdata!$B$2:$B$2500,2,Basicdata!$D$2:$D$2500,Crops!$D$5,Basicdata!$H$2:$H$2500,Crops!$M28,Basicdata!$P$2:$P$2500,1,Basicdata!$Q$2:$Q$2500,0,Basicdata!$AI$2:$AI$2500,0))</f>
        <v>1</v>
      </c>
      <c r="Z34" s="1">
        <f t="shared" si="4"/>
        <v>3</v>
      </c>
      <c r="AA34" s="1">
        <f t="shared" si="5"/>
        <v>4</v>
      </c>
    </row>
    <row r="35" spans="1:27" x14ac:dyDescent="0.3">
      <c r="A35" s="45">
        <f>IF(COUNTIFS(Basicdata!$B$2:$B$2500,1,Basicdata!$D$2:$D$2500,Crops!$D$5,Basicdata!$H$2:$H$2500,Crops!$M29,Basicdata!$AI$2:$AI$2500,0)&gt;0,Crops!$M29,"")</f>
        <v>28</v>
      </c>
      <c r="B35">
        <f>IF(A35="","",COUNTIFS(Basicdata!$B$2:$B$2500,1,Basicdata!$D$2:$D$2500,Crops!$D$5,Basicdata!$H$2:$H$2500,Crops!$M29,Basicdata!$AI$2:$AI$2500,0))</f>
        <v>6</v>
      </c>
      <c r="C35">
        <f>IF(A35="","",COUNTIFS(Basicdata!$B$2:$B$2500,1,Basicdata!$D$2:$D$2500,Crops!$D$5,Basicdata!$H$2:$H$2500,Crops!$M29,Basicdata!$O$2:$O$2500,1,Basicdata!$AI$2:$AI$2500,0))</f>
        <v>0</v>
      </c>
      <c r="D35">
        <f>IF(A35="","",COUNTIFS(Basicdata!$B$2:$B$2500,1,Basicdata!$D$2:$D$2500,Crops!$D$5,Basicdata!$H$2:$H$2500,Crops!$M29,Basicdata!$O$2:$O$2500,2,Basicdata!$AI$2:$AI$2500,0))</f>
        <v>2</v>
      </c>
      <c r="E35">
        <f>IF(A35="","",COUNTIFS(Basicdata!$B$2:$B$2500,1,Basicdata!$D$2:$D$2500,Crops!$D$5,Basicdata!$H$2:$H$2500,Crops!$M29,Basicdata!$O$2:$O$2500,3,Basicdata!$AI$2:$AI$2500,0))</f>
        <v>0</v>
      </c>
      <c r="F35">
        <f>IF(A35="","",COUNTIFS(Basicdata!$B$2:$B$2500,1,Basicdata!$D$2:$D$2500,Crops!$D$5,Basicdata!$H$2:$H$2500,Crops!$M29,Basicdata!$O$2:$O$2500,4,Basicdata!$AI$2:$AI$2500,0))</f>
        <v>0</v>
      </c>
      <c r="G35">
        <f>IF(A35="","",COUNTIFS(Basicdata!$B$2:$B$2500,1,Basicdata!$D$2:$D$2500,Crops!$D$5,Basicdata!$H$2:$H$2500,Crops!$M29,Basicdata!$O$2:$O$2500,5,Basicdata!$AI$2:$AI$2500,0))</f>
        <v>4</v>
      </c>
      <c r="H35" s="1">
        <f>IF(A35="","",COUNTIFS(Basicdata!$B$2:$B$2500,1,Basicdata!$D$2:$D$2500,Crops!$D$5,Basicdata!$H$2:$H$2500,Crops!$M29,Basicdata!$N$2:$N$2500,3,Basicdata!$AI$2:$AI$2500,0))</f>
        <v>0</v>
      </c>
      <c r="I35" s="1">
        <f t="shared" si="0"/>
        <v>0</v>
      </c>
      <c r="J35" s="1">
        <f>IF(A35="","",COUNTIFS(Basicdata!$B$2:$B$2500,1,Basicdata!$D$2:$D$2500,Crops!$D$5,Basicdata!$H$2:$H$2500,Crops!$M29,Basicdata!$P$2:$P$2500,1,Basicdata!$Q$2:$Q$2500,1,Basicdata!$AI$2:$AI$2500,0))</f>
        <v>0</v>
      </c>
      <c r="K35" s="1">
        <f>IF(A35="","",COUNTIFS(Basicdata!$B$2:$B$2500,1,Basicdata!$D$2:$D$2500,Crops!$D$5,Basicdata!$H$2:$H$2500,Crops!$M29,Basicdata!$P$2:$P$2500,1,Basicdata!$Q$2:$Q$2500,0,Basicdata!$AI$2:$AI$2500,0))</f>
        <v>4</v>
      </c>
      <c r="L35" s="1">
        <f t="shared" si="1"/>
        <v>4</v>
      </c>
      <c r="M35" s="1">
        <f t="shared" si="2"/>
        <v>2</v>
      </c>
      <c r="O35" s="45">
        <f>IF(COUNTIFS(Basicdata!$B$2:$B$2500,2,Basicdata!$D$2:$D$2500,Crops!$D$5,Basicdata!$H$2:$H$2500,Crops!$M29,Basicdata!$AI$2:$AI$2500,0)&gt;0,Crops!$M29,"")</f>
        <v>28</v>
      </c>
      <c r="P35">
        <f>IF(O35="","",COUNTIFS(Basicdata!$B$2:$B$2500,2,Basicdata!$D$2:$D$2500,Crops!$D$5,Basicdata!$H$2:$H$2500,Crops!$M29,Basicdata!$AI$2:$AI$2500,0))</f>
        <v>6</v>
      </c>
      <c r="Q35">
        <f>IF(O35="","",COUNTIFS(Basicdata!$B$2:$B$2500,2,Basicdata!$D$2:$D$2500,Crops!$D$5,Basicdata!$H$2:$H$2500,Crops!$M29,Basicdata!$O$2:$O$2500,1,Basicdata!$AI$2:$AI$2500,0))</f>
        <v>0</v>
      </c>
      <c r="R35">
        <f>IF(O35="","",COUNTIFS(Basicdata!$B$2:$B$2500,2,Basicdata!$D$2:$D$2500,Crops!$D$5,Basicdata!$H$2:$H$2500,Crops!$M29,Basicdata!$O$2:$O$2500,2,Basicdata!$AI$2:$AI$2500,0))</f>
        <v>0</v>
      </c>
      <c r="S35">
        <f>IF(O35="","",COUNTIFS(Basicdata!$B$2:$B$2500,2,Basicdata!$D$2:$D$2500,Crops!$D$5,Basicdata!$H$2:$H$2500,Crops!$M29,Basicdata!$O$2:$O$2500,3,Basicdata!$AI$2:$AI$2500,0))</f>
        <v>0</v>
      </c>
      <c r="T35">
        <f>IF(O35="","",COUNTIFS(Basicdata!$B$2:$B$2500,2,Basicdata!$D$2:$D$2500,Crops!$D$5,Basicdata!$H$2:$H$2500,Crops!$M29,Basicdata!$O$2:$O$2500,4,Basicdata!$AI$2:$AI$2500,0))</f>
        <v>0</v>
      </c>
      <c r="U35">
        <f>IF(O35="","",COUNTIFS(Basicdata!$B$2:$B$2500,2,Basicdata!$D$2:$D$2500,Crops!$D$5,Basicdata!$H$2:$H$2500,Crops!$M29,Basicdata!$O$2:$O$2500,5,Basicdata!$AI$2:$AI$2500,0))</f>
        <v>6</v>
      </c>
      <c r="V35" s="1">
        <f>IF(O35="","",COUNTIFS(Basicdata!$B$2:$B$2500,2,Basicdata!$D$2:$D$2500,Crops!$D$5,Basicdata!$H$2:$H$2500,Crops!$M29,Basicdata!$N$2:$N$2500,3,Basicdata!$AI$2:$AI$2500,0))</f>
        <v>0</v>
      </c>
      <c r="W35" s="1">
        <f t="shared" si="3"/>
        <v>0</v>
      </c>
      <c r="X35" s="1">
        <f>IF(O35="","",COUNTIFS(Basicdata!$B$2:$B$2500,2,Basicdata!$D$2:$D$2500,Crops!$D$5,Basicdata!$H$2:$H$2500,Crops!$M29,Basicdata!$P$2:$P$2500,1,Basicdata!$Q$2:$Q$2500,1,Basicdata!$AI$2:$AI$2500,0))</f>
        <v>5</v>
      </c>
      <c r="Y35" s="1">
        <f>IF(O35="","",COUNTIFS(Basicdata!$B$2:$B$2500,2,Basicdata!$D$2:$D$2500,Crops!$D$5,Basicdata!$H$2:$H$2500,Crops!$M29,Basicdata!$P$2:$P$2500,1,Basicdata!$Q$2:$Q$2500,0,Basicdata!$AI$2:$AI$2500,0))</f>
        <v>0</v>
      </c>
      <c r="Z35" s="1">
        <f t="shared" si="4"/>
        <v>5</v>
      </c>
      <c r="AA35" s="1">
        <f t="shared" si="5"/>
        <v>1</v>
      </c>
    </row>
    <row r="36" spans="1:27" x14ac:dyDescent="0.3">
      <c r="A36" s="45">
        <f>IF(COUNTIFS(Basicdata!$B$2:$B$2500,1,Basicdata!$D$2:$D$2500,Crops!$D$5,Basicdata!$H$2:$H$2500,Crops!$M30,Basicdata!$AI$2:$AI$2500,0)&gt;0,Crops!$M30,"")</f>
        <v>29</v>
      </c>
      <c r="B36">
        <f>IF(A36="","",COUNTIFS(Basicdata!$B$2:$B$2500,1,Basicdata!$D$2:$D$2500,Crops!$D$5,Basicdata!$H$2:$H$2500,Crops!$M30,Basicdata!$AI$2:$AI$2500,0))</f>
        <v>8</v>
      </c>
      <c r="C36">
        <f>IF(A36="","",COUNTIFS(Basicdata!$B$2:$B$2500,1,Basicdata!$D$2:$D$2500,Crops!$D$5,Basicdata!$H$2:$H$2500,Crops!$M30,Basicdata!$O$2:$O$2500,1,Basicdata!$AI$2:$AI$2500,0))</f>
        <v>0</v>
      </c>
      <c r="D36">
        <f>IF(A36="","",COUNTIFS(Basicdata!$B$2:$B$2500,1,Basicdata!$D$2:$D$2500,Crops!$D$5,Basicdata!$H$2:$H$2500,Crops!$M30,Basicdata!$O$2:$O$2500,2,Basicdata!$AI$2:$AI$2500,0))</f>
        <v>0</v>
      </c>
      <c r="E36">
        <f>IF(A36="","",COUNTIFS(Basicdata!$B$2:$B$2500,1,Basicdata!$D$2:$D$2500,Crops!$D$5,Basicdata!$H$2:$H$2500,Crops!$M30,Basicdata!$O$2:$O$2500,3,Basicdata!$AI$2:$AI$2500,0))</f>
        <v>0</v>
      </c>
      <c r="F36">
        <f>IF(A36="","",COUNTIFS(Basicdata!$B$2:$B$2500,1,Basicdata!$D$2:$D$2500,Crops!$D$5,Basicdata!$H$2:$H$2500,Crops!$M30,Basicdata!$O$2:$O$2500,4,Basicdata!$AI$2:$AI$2500,0))</f>
        <v>0</v>
      </c>
      <c r="G36">
        <f>IF(A36="","",COUNTIFS(Basicdata!$B$2:$B$2500,1,Basicdata!$D$2:$D$2500,Crops!$D$5,Basicdata!$H$2:$H$2500,Crops!$M30,Basicdata!$O$2:$O$2500,5,Basicdata!$AI$2:$AI$2500,0))</f>
        <v>7</v>
      </c>
      <c r="H36" s="1">
        <f>IF(A36="","",COUNTIFS(Basicdata!$B$2:$B$2500,1,Basicdata!$D$2:$D$2500,Crops!$D$5,Basicdata!$H$2:$H$2500,Crops!$M30,Basicdata!$N$2:$N$2500,3,Basicdata!$AI$2:$AI$2500,0))</f>
        <v>0</v>
      </c>
      <c r="I36" s="1">
        <f t="shared" si="0"/>
        <v>1</v>
      </c>
      <c r="J36" s="1">
        <f>IF(A36="","",COUNTIFS(Basicdata!$B$2:$B$2500,1,Basicdata!$D$2:$D$2500,Crops!$D$5,Basicdata!$H$2:$H$2500,Crops!$M30,Basicdata!$P$2:$P$2500,1,Basicdata!$Q$2:$Q$2500,1,Basicdata!$AI$2:$AI$2500,0))</f>
        <v>6</v>
      </c>
      <c r="K36" s="1">
        <f>IF(A36="","",COUNTIFS(Basicdata!$B$2:$B$2500,1,Basicdata!$D$2:$D$2500,Crops!$D$5,Basicdata!$H$2:$H$2500,Crops!$M30,Basicdata!$P$2:$P$2500,1,Basicdata!$Q$2:$Q$2500,0,Basicdata!$AI$2:$AI$2500,0))</f>
        <v>0</v>
      </c>
      <c r="L36" s="1">
        <f t="shared" si="1"/>
        <v>6</v>
      </c>
      <c r="M36" s="1">
        <f t="shared" si="2"/>
        <v>2</v>
      </c>
      <c r="O36" s="45">
        <f>IF(COUNTIFS(Basicdata!$B$2:$B$2500,2,Basicdata!$D$2:$D$2500,Crops!$D$5,Basicdata!$H$2:$H$2500,Crops!$M30,Basicdata!$AI$2:$AI$2500,0)&gt;0,Crops!$M30,"")</f>
        <v>29</v>
      </c>
      <c r="P36">
        <f>IF(O36="","",COUNTIFS(Basicdata!$B$2:$B$2500,2,Basicdata!$D$2:$D$2500,Crops!$D$5,Basicdata!$H$2:$H$2500,Crops!$M30,Basicdata!$AI$2:$AI$2500,0))</f>
        <v>8</v>
      </c>
      <c r="Q36">
        <f>IF(O36="","",COUNTIFS(Basicdata!$B$2:$B$2500,2,Basicdata!$D$2:$D$2500,Crops!$D$5,Basicdata!$H$2:$H$2500,Crops!$M30,Basicdata!$O$2:$O$2500,1,Basicdata!$AI$2:$AI$2500,0))</f>
        <v>0</v>
      </c>
      <c r="R36">
        <f>IF(O36="","",COUNTIFS(Basicdata!$B$2:$B$2500,2,Basicdata!$D$2:$D$2500,Crops!$D$5,Basicdata!$H$2:$H$2500,Crops!$M30,Basicdata!$O$2:$O$2500,2,Basicdata!$AI$2:$AI$2500,0))</f>
        <v>0</v>
      </c>
      <c r="S36">
        <f>IF(O36="","",COUNTIFS(Basicdata!$B$2:$B$2500,2,Basicdata!$D$2:$D$2500,Crops!$D$5,Basicdata!$H$2:$H$2500,Crops!$M30,Basicdata!$O$2:$O$2500,3,Basicdata!$AI$2:$AI$2500,0))</f>
        <v>0</v>
      </c>
      <c r="T36">
        <f>IF(O36="","",COUNTIFS(Basicdata!$B$2:$B$2500,2,Basicdata!$D$2:$D$2500,Crops!$D$5,Basicdata!$H$2:$H$2500,Crops!$M30,Basicdata!$O$2:$O$2500,4,Basicdata!$AI$2:$AI$2500,0))</f>
        <v>0</v>
      </c>
      <c r="U36">
        <f>IF(O36="","",COUNTIFS(Basicdata!$B$2:$B$2500,2,Basicdata!$D$2:$D$2500,Crops!$D$5,Basicdata!$H$2:$H$2500,Crops!$M30,Basicdata!$O$2:$O$2500,5,Basicdata!$AI$2:$AI$2500,0))</f>
        <v>8</v>
      </c>
      <c r="V36" s="1">
        <f>IF(O36="","",COUNTIFS(Basicdata!$B$2:$B$2500,2,Basicdata!$D$2:$D$2500,Crops!$D$5,Basicdata!$H$2:$H$2500,Crops!$M30,Basicdata!$N$2:$N$2500,3,Basicdata!$AI$2:$AI$2500,0))</f>
        <v>0</v>
      </c>
      <c r="W36" s="1">
        <f t="shared" si="3"/>
        <v>0</v>
      </c>
      <c r="X36" s="1">
        <f>IF(O36="","",COUNTIFS(Basicdata!$B$2:$B$2500,2,Basicdata!$D$2:$D$2500,Crops!$D$5,Basicdata!$H$2:$H$2500,Crops!$M30,Basicdata!$P$2:$P$2500,1,Basicdata!$Q$2:$Q$2500,1,Basicdata!$AI$2:$AI$2500,0))</f>
        <v>8</v>
      </c>
      <c r="Y36" s="1">
        <f>IF(O36="","",COUNTIFS(Basicdata!$B$2:$B$2500,2,Basicdata!$D$2:$D$2500,Crops!$D$5,Basicdata!$H$2:$H$2500,Crops!$M30,Basicdata!$P$2:$P$2500,1,Basicdata!$Q$2:$Q$2500,0,Basicdata!$AI$2:$AI$2500,0))</f>
        <v>0</v>
      </c>
      <c r="Z36" s="1">
        <f t="shared" si="4"/>
        <v>8</v>
      </c>
      <c r="AA36" s="1">
        <f t="shared" si="5"/>
        <v>0</v>
      </c>
    </row>
    <row r="37" spans="1:27" x14ac:dyDescent="0.3">
      <c r="A37" s="45">
        <f>IF(COUNTIFS(Basicdata!$B$2:$B$2500,1,Basicdata!$D$2:$D$2500,Crops!$D$5,Basicdata!$H$2:$H$2500,Crops!$M31,Basicdata!$AI$2:$AI$2500,0)&gt;0,Crops!$M31,"")</f>
        <v>30</v>
      </c>
      <c r="B37">
        <f>IF(A37="","",COUNTIFS(Basicdata!$B$2:$B$2500,1,Basicdata!$D$2:$D$2500,Crops!$D$5,Basicdata!$H$2:$H$2500,Crops!$M31,Basicdata!$AI$2:$AI$2500,0))</f>
        <v>7</v>
      </c>
      <c r="C37">
        <f>IF(A37="","",COUNTIFS(Basicdata!$B$2:$B$2500,1,Basicdata!$D$2:$D$2500,Crops!$D$5,Basicdata!$H$2:$H$2500,Crops!$M31,Basicdata!$O$2:$O$2500,1,Basicdata!$AI$2:$AI$2500,0))</f>
        <v>0</v>
      </c>
      <c r="D37">
        <f>IF(A37="","",COUNTIFS(Basicdata!$B$2:$B$2500,1,Basicdata!$D$2:$D$2500,Crops!$D$5,Basicdata!$H$2:$H$2500,Crops!$M31,Basicdata!$O$2:$O$2500,2,Basicdata!$AI$2:$AI$2500,0))</f>
        <v>0</v>
      </c>
      <c r="E37">
        <f>IF(A37="","",COUNTIFS(Basicdata!$B$2:$B$2500,1,Basicdata!$D$2:$D$2500,Crops!$D$5,Basicdata!$H$2:$H$2500,Crops!$M31,Basicdata!$O$2:$O$2500,3,Basicdata!$AI$2:$AI$2500,0))</f>
        <v>0</v>
      </c>
      <c r="F37">
        <f>IF(A37="","",COUNTIFS(Basicdata!$B$2:$B$2500,1,Basicdata!$D$2:$D$2500,Crops!$D$5,Basicdata!$H$2:$H$2500,Crops!$M31,Basicdata!$O$2:$O$2500,4,Basicdata!$AI$2:$AI$2500,0))</f>
        <v>0</v>
      </c>
      <c r="G37">
        <f>IF(A37="","",COUNTIFS(Basicdata!$B$2:$B$2500,1,Basicdata!$D$2:$D$2500,Crops!$D$5,Basicdata!$H$2:$H$2500,Crops!$M31,Basicdata!$O$2:$O$2500,5,Basicdata!$AI$2:$AI$2500,0))</f>
        <v>0</v>
      </c>
      <c r="H37" s="1">
        <f>IF(A37="","",COUNTIFS(Basicdata!$B$2:$B$2500,1,Basicdata!$D$2:$D$2500,Crops!$D$5,Basicdata!$H$2:$H$2500,Crops!$M31,Basicdata!$N$2:$N$2500,3,Basicdata!$AI$2:$AI$2500,0))</f>
        <v>7</v>
      </c>
      <c r="I37" s="1">
        <f t="shared" si="0"/>
        <v>0</v>
      </c>
      <c r="J37" s="1">
        <f>IF(A37="","",COUNTIFS(Basicdata!$B$2:$B$2500,1,Basicdata!$D$2:$D$2500,Crops!$D$5,Basicdata!$H$2:$H$2500,Crops!$M31,Basicdata!$P$2:$P$2500,1,Basicdata!$Q$2:$Q$2500,1,Basicdata!$AI$2:$AI$2500,0))</f>
        <v>7</v>
      </c>
      <c r="K37" s="1">
        <f>IF(A37="","",COUNTIFS(Basicdata!$B$2:$B$2500,1,Basicdata!$D$2:$D$2500,Crops!$D$5,Basicdata!$H$2:$H$2500,Crops!$M31,Basicdata!$P$2:$P$2500,1,Basicdata!$Q$2:$Q$2500,0,Basicdata!$AI$2:$AI$2500,0))</f>
        <v>0</v>
      </c>
      <c r="L37" s="1">
        <f t="shared" si="1"/>
        <v>7</v>
      </c>
      <c r="M37" s="1">
        <f t="shared" si="2"/>
        <v>0</v>
      </c>
      <c r="O37" s="45">
        <f>IF(COUNTIFS(Basicdata!$B$2:$B$2500,2,Basicdata!$D$2:$D$2500,Crops!$D$5,Basicdata!$H$2:$H$2500,Crops!$M31,Basicdata!$AI$2:$AI$2500,0)&gt;0,Crops!$M31,"")</f>
        <v>30</v>
      </c>
      <c r="P37">
        <f>IF(O37="","",COUNTIFS(Basicdata!$B$2:$B$2500,2,Basicdata!$D$2:$D$2500,Crops!$D$5,Basicdata!$H$2:$H$2500,Crops!$M31,Basicdata!$AI$2:$AI$2500,0))</f>
        <v>7</v>
      </c>
      <c r="Q37">
        <f>IF(O37="","",COUNTIFS(Basicdata!$B$2:$B$2500,2,Basicdata!$D$2:$D$2500,Crops!$D$5,Basicdata!$H$2:$H$2500,Crops!$M31,Basicdata!$O$2:$O$2500,1,Basicdata!$AI$2:$AI$2500,0))</f>
        <v>0</v>
      </c>
      <c r="R37">
        <f>IF(O37="","",COUNTIFS(Basicdata!$B$2:$B$2500,2,Basicdata!$D$2:$D$2500,Crops!$D$5,Basicdata!$H$2:$H$2500,Crops!$M31,Basicdata!$O$2:$O$2500,2,Basicdata!$AI$2:$AI$2500,0))</f>
        <v>0</v>
      </c>
      <c r="S37">
        <f>IF(O37="","",COUNTIFS(Basicdata!$B$2:$B$2500,2,Basicdata!$D$2:$D$2500,Crops!$D$5,Basicdata!$H$2:$H$2500,Crops!$M31,Basicdata!$O$2:$O$2500,3,Basicdata!$AI$2:$AI$2500,0))</f>
        <v>0</v>
      </c>
      <c r="T37">
        <f>IF(O37="","",COUNTIFS(Basicdata!$B$2:$B$2500,2,Basicdata!$D$2:$D$2500,Crops!$D$5,Basicdata!$H$2:$H$2500,Crops!$M31,Basicdata!$O$2:$O$2500,4,Basicdata!$AI$2:$AI$2500,0))</f>
        <v>0</v>
      </c>
      <c r="U37">
        <f>IF(O37="","",COUNTIFS(Basicdata!$B$2:$B$2500,2,Basicdata!$D$2:$D$2500,Crops!$D$5,Basicdata!$H$2:$H$2500,Crops!$M31,Basicdata!$O$2:$O$2500,5,Basicdata!$AI$2:$AI$2500,0))</f>
        <v>6</v>
      </c>
      <c r="V37" s="1">
        <f>IF(O37="","",COUNTIFS(Basicdata!$B$2:$B$2500,2,Basicdata!$D$2:$D$2500,Crops!$D$5,Basicdata!$H$2:$H$2500,Crops!$M31,Basicdata!$N$2:$N$2500,3,Basicdata!$AI$2:$AI$2500,0))</f>
        <v>0</v>
      </c>
      <c r="W37" s="1">
        <f t="shared" si="3"/>
        <v>1</v>
      </c>
      <c r="X37" s="1">
        <f>IF(O37="","",COUNTIFS(Basicdata!$B$2:$B$2500,2,Basicdata!$D$2:$D$2500,Crops!$D$5,Basicdata!$H$2:$H$2500,Crops!$M31,Basicdata!$P$2:$P$2500,1,Basicdata!$Q$2:$Q$2500,1,Basicdata!$AI$2:$AI$2500,0))</f>
        <v>7</v>
      </c>
      <c r="Y37" s="1">
        <f>IF(O37="","",COUNTIFS(Basicdata!$B$2:$B$2500,2,Basicdata!$D$2:$D$2500,Crops!$D$5,Basicdata!$H$2:$H$2500,Crops!$M31,Basicdata!$P$2:$P$2500,1,Basicdata!$Q$2:$Q$2500,0,Basicdata!$AI$2:$AI$2500,0))</f>
        <v>0</v>
      </c>
      <c r="Z37" s="1">
        <f t="shared" si="4"/>
        <v>7</v>
      </c>
      <c r="AA37" s="1">
        <f t="shared" si="5"/>
        <v>0</v>
      </c>
    </row>
    <row r="38" spans="1:27" x14ac:dyDescent="0.3">
      <c r="A38" s="45">
        <f>IF(COUNTIFS(Basicdata!$B$2:$B$2500,1,Basicdata!$D$2:$D$2500,Crops!$D$5,Basicdata!$H$2:$H$2500,Crops!$M32,Basicdata!$AI$2:$AI$2500,0)&gt;0,Crops!$M32,"")</f>
        <v>31</v>
      </c>
      <c r="B38">
        <f>IF(A38="","",COUNTIFS(Basicdata!$B$2:$B$2500,1,Basicdata!$D$2:$D$2500,Crops!$D$5,Basicdata!$H$2:$H$2500,Crops!$M32,Basicdata!$AI$2:$AI$2500,0))</f>
        <v>8</v>
      </c>
      <c r="C38">
        <f>IF(A38="","",COUNTIFS(Basicdata!$B$2:$B$2500,1,Basicdata!$D$2:$D$2500,Crops!$D$5,Basicdata!$H$2:$H$2500,Crops!$M32,Basicdata!$O$2:$O$2500,1,Basicdata!$AI$2:$AI$2500,0))</f>
        <v>0</v>
      </c>
      <c r="D38">
        <f>IF(A38="","",COUNTIFS(Basicdata!$B$2:$B$2500,1,Basicdata!$D$2:$D$2500,Crops!$D$5,Basicdata!$H$2:$H$2500,Crops!$M32,Basicdata!$O$2:$O$2500,2,Basicdata!$AI$2:$AI$2500,0))</f>
        <v>0</v>
      </c>
      <c r="E38">
        <f>IF(A38="","",COUNTIFS(Basicdata!$B$2:$B$2500,1,Basicdata!$D$2:$D$2500,Crops!$D$5,Basicdata!$H$2:$H$2500,Crops!$M32,Basicdata!$O$2:$O$2500,3,Basicdata!$AI$2:$AI$2500,0))</f>
        <v>0</v>
      </c>
      <c r="F38">
        <f>IF(A38="","",COUNTIFS(Basicdata!$B$2:$B$2500,1,Basicdata!$D$2:$D$2500,Crops!$D$5,Basicdata!$H$2:$H$2500,Crops!$M32,Basicdata!$O$2:$O$2500,4,Basicdata!$AI$2:$AI$2500,0))</f>
        <v>0</v>
      </c>
      <c r="G38">
        <f>IF(A38="","",COUNTIFS(Basicdata!$B$2:$B$2500,1,Basicdata!$D$2:$D$2500,Crops!$D$5,Basicdata!$H$2:$H$2500,Crops!$M32,Basicdata!$O$2:$O$2500,5,Basicdata!$AI$2:$AI$2500,0))</f>
        <v>4</v>
      </c>
      <c r="H38" s="1">
        <f>IF(A38="","",COUNTIFS(Basicdata!$B$2:$B$2500,1,Basicdata!$D$2:$D$2500,Crops!$D$5,Basicdata!$H$2:$H$2500,Crops!$M32,Basicdata!$N$2:$N$2500,3,Basicdata!$AI$2:$AI$2500,0))</f>
        <v>4</v>
      </c>
      <c r="I38" s="1">
        <f t="shared" si="0"/>
        <v>0</v>
      </c>
      <c r="J38" s="1">
        <f>IF(A38="","",COUNTIFS(Basicdata!$B$2:$B$2500,1,Basicdata!$D$2:$D$2500,Crops!$D$5,Basicdata!$H$2:$H$2500,Crops!$M32,Basicdata!$P$2:$P$2500,1,Basicdata!$Q$2:$Q$2500,1,Basicdata!$AI$2:$AI$2500,0))</f>
        <v>8</v>
      </c>
      <c r="K38" s="1">
        <f>IF(A38="","",COUNTIFS(Basicdata!$B$2:$B$2500,1,Basicdata!$D$2:$D$2500,Crops!$D$5,Basicdata!$H$2:$H$2500,Crops!$M32,Basicdata!$P$2:$P$2500,1,Basicdata!$Q$2:$Q$2500,0,Basicdata!$AI$2:$AI$2500,0))</f>
        <v>0</v>
      </c>
      <c r="L38" s="1">
        <f t="shared" si="1"/>
        <v>8</v>
      </c>
      <c r="M38" s="1">
        <f t="shared" si="2"/>
        <v>0</v>
      </c>
      <c r="O38" s="45">
        <f>IF(COUNTIFS(Basicdata!$B$2:$B$2500,2,Basicdata!$D$2:$D$2500,Crops!$D$5,Basicdata!$H$2:$H$2500,Crops!$M32,Basicdata!$AI$2:$AI$2500,0)&gt;0,Crops!$M32,"")</f>
        <v>31</v>
      </c>
      <c r="P38">
        <f>IF(O38="","",COUNTIFS(Basicdata!$B$2:$B$2500,2,Basicdata!$D$2:$D$2500,Crops!$D$5,Basicdata!$H$2:$H$2500,Crops!$M32,Basicdata!$AI$2:$AI$2500,0))</f>
        <v>8</v>
      </c>
      <c r="Q38">
        <f>IF(O38="","",COUNTIFS(Basicdata!$B$2:$B$2500,2,Basicdata!$D$2:$D$2500,Crops!$D$5,Basicdata!$H$2:$H$2500,Crops!$M32,Basicdata!$O$2:$O$2500,1,Basicdata!$AI$2:$AI$2500,0))</f>
        <v>0</v>
      </c>
      <c r="R38">
        <f>IF(O38="","",COUNTIFS(Basicdata!$B$2:$B$2500,2,Basicdata!$D$2:$D$2500,Crops!$D$5,Basicdata!$H$2:$H$2500,Crops!$M32,Basicdata!$O$2:$O$2500,2,Basicdata!$AI$2:$AI$2500,0))</f>
        <v>0</v>
      </c>
      <c r="S38">
        <f>IF(O38="","",COUNTIFS(Basicdata!$B$2:$B$2500,2,Basicdata!$D$2:$D$2500,Crops!$D$5,Basicdata!$H$2:$H$2500,Crops!$M32,Basicdata!$O$2:$O$2500,3,Basicdata!$AI$2:$AI$2500,0))</f>
        <v>0</v>
      </c>
      <c r="T38">
        <f>IF(O38="","",COUNTIFS(Basicdata!$B$2:$B$2500,2,Basicdata!$D$2:$D$2500,Crops!$D$5,Basicdata!$H$2:$H$2500,Crops!$M32,Basicdata!$O$2:$O$2500,4,Basicdata!$AI$2:$AI$2500,0))</f>
        <v>0</v>
      </c>
      <c r="U38">
        <f>IF(O38="","",COUNTIFS(Basicdata!$B$2:$B$2500,2,Basicdata!$D$2:$D$2500,Crops!$D$5,Basicdata!$H$2:$H$2500,Crops!$M32,Basicdata!$O$2:$O$2500,5,Basicdata!$AI$2:$AI$2500,0))</f>
        <v>5</v>
      </c>
      <c r="V38" s="1">
        <f>IF(O38="","",COUNTIFS(Basicdata!$B$2:$B$2500,2,Basicdata!$D$2:$D$2500,Crops!$D$5,Basicdata!$H$2:$H$2500,Crops!$M32,Basicdata!$N$2:$N$2500,3,Basicdata!$AI$2:$AI$2500,0))</f>
        <v>3</v>
      </c>
      <c r="W38" s="1">
        <f t="shared" si="3"/>
        <v>0</v>
      </c>
      <c r="X38" s="1">
        <f>IF(O38="","",COUNTIFS(Basicdata!$B$2:$B$2500,2,Basicdata!$D$2:$D$2500,Crops!$D$5,Basicdata!$H$2:$H$2500,Crops!$M32,Basicdata!$P$2:$P$2500,1,Basicdata!$Q$2:$Q$2500,1,Basicdata!$AI$2:$AI$2500,0))</f>
        <v>8</v>
      </c>
      <c r="Y38" s="1">
        <f>IF(O38="","",COUNTIFS(Basicdata!$B$2:$B$2500,2,Basicdata!$D$2:$D$2500,Crops!$D$5,Basicdata!$H$2:$H$2500,Crops!$M32,Basicdata!$P$2:$P$2500,1,Basicdata!$Q$2:$Q$2500,0,Basicdata!$AI$2:$AI$2500,0))</f>
        <v>0</v>
      </c>
      <c r="Z38" s="1">
        <f t="shared" si="4"/>
        <v>8</v>
      </c>
      <c r="AA38" s="1">
        <f t="shared" si="5"/>
        <v>0</v>
      </c>
    </row>
    <row r="39" spans="1:27" x14ac:dyDescent="0.3">
      <c r="A39" s="45">
        <f>IF(COUNTIFS(Basicdata!$B$2:$B$2500,1,Basicdata!$D$2:$D$2500,Crops!$D$5,Basicdata!$H$2:$H$2500,Crops!$M33,Basicdata!$AI$2:$AI$2500,0)&gt;0,Crops!$M33,"")</f>
        <v>32</v>
      </c>
      <c r="B39">
        <f>IF(A39="","",COUNTIFS(Basicdata!$B$2:$B$2500,1,Basicdata!$D$2:$D$2500,Crops!$D$5,Basicdata!$H$2:$H$2500,Crops!$M33,Basicdata!$AI$2:$AI$2500,0))</f>
        <v>4</v>
      </c>
      <c r="C39">
        <f>IF(A39="","",COUNTIFS(Basicdata!$B$2:$B$2500,1,Basicdata!$D$2:$D$2500,Crops!$D$5,Basicdata!$H$2:$H$2500,Crops!$M33,Basicdata!$O$2:$O$2500,1,Basicdata!$AI$2:$AI$2500,0))</f>
        <v>0</v>
      </c>
      <c r="D39">
        <f>IF(A39="","",COUNTIFS(Basicdata!$B$2:$B$2500,1,Basicdata!$D$2:$D$2500,Crops!$D$5,Basicdata!$H$2:$H$2500,Crops!$M33,Basicdata!$O$2:$O$2500,2,Basicdata!$AI$2:$AI$2500,0))</f>
        <v>2</v>
      </c>
      <c r="E39">
        <f>IF(A39="","",COUNTIFS(Basicdata!$B$2:$B$2500,1,Basicdata!$D$2:$D$2500,Crops!$D$5,Basicdata!$H$2:$H$2500,Crops!$M33,Basicdata!$O$2:$O$2500,3,Basicdata!$AI$2:$AI$2500,0))</f>
        <v>0</v>
      </c>
      <c r="F39">
        <f>IF(A39="","",COUNTIFS(Basicdata!$B$2:$B$2500,1,Basicdata!$D$2:$D$2500,Crops!$D$5,Basicdata!$H$2:$H$2500,Crops!$M33,Basicdata!$O$2:$O$2500,4,Basicdata!$AI$2:$AI$2500,0))</f>
        <v>0</v>
      </c>
      <c r="G39">
        <f>IF(A39="","",COUNTIFS(Basicdata!$B$2:$B$2500,1,Basicdata!$D$2:$D$2500,Crops!$D$5,Basicdata!$H$2:$H$2500,Crops!$M33,Basicdata!$O$2:$O$2500,5,Basicdata!$AI$2:$AI$2500,0))</f>
        <v>0</v>
      </c>
      <c r="H39" s="1">
        <f>IF(A39="","",COUNTIFS(Basicdata!$B$2:$B$2500,1,Basicdata!$D$2:$D$2500,Crops!$D$5,Basicdata!$H$2:$H$2500,Crops!$M33,Basicdata!$N$2:$N$2500,3,Basicdata!$AI$2:$AI$2500,0))</f>
        <v>1</v>
      </c>
      <c r="I39" s="1">
        <f t="shared" si="0"/>
        <v>1</v>
      </c>
      <c r="J39" s="1">
        <f>IF(A39="","",COUNTIFS(Basicdata!$B$2:$B$2500,1,Basicdata!$D$2:$D$2500,Crops!$D$5,Basicdata!$H$2:$H$2500,Crops!$M33,Basicdata!$P$2:$P$2500,1,Basicdata!$Q$2:$Q$2500,1,Basicdata!$AI$2:$AI$2500,0))</f>
        <v>2</v>
      </c>
      <c r="K39" s="1">
        <f>IF(A39="","",COUNTIFS(Basicdata!$B$2:$B$2500,1,Basicdata!$D$2:$D$2500,Crops!$D$5,Basicdata!$H$2:$H$2500,Crops!$M33,Basicdata!$P$2:$P$2500,1,Basicdata!$Q$2:$Q$2500,0,Basicdata!$AI$2:$AI$2500,0))</f>
        <v>0</v>
      </c>
      <c r="L39" s="1">
        <f t="shared" si="1"/>
        <v>2</v>
      </c>
      <c r="M39" s="1">
        <f t="shared" si="2"/>
        <v>2</v>
      </c>
      <c r="O39" s="45">
        <f>IF(COUNTIFS(Basicdata!$B$2:$B$2500,2,Basicdata!$D$2:$D$2500,Crops!$D$5,Basicdata!$H$2:$H$2500,Crops!$M33,Basicdata!$AI$2:$AI$2500,0)&gt;0,Crops!$M33,"")</f>
        <v>32</v>
      </c>
      <c r="P39">
        <f>IF(O39="","",COUNTIFS(Basicdata!$B$2:$B$2500,2,Basicdata!$D$2:$D$2500,Crops!$D$5,Basicdata!$H$2:$H$2500,Crops!$M33,Basicdata!$AI$2:$AI$2500,0))</f>
        <v>4</v>
      </c>
      <c r="Q39">
        <f>IF(O39="","",COUNTIFS(Basicdata!$B$2:$B$2500,2,Basicdata!$D$2:$D$2500,Crops!$D$5,Basicdata!$H$2:$H$2500,Crops!$M33,Basicdata!$O$2:$O$2500,1,Basicdata!$AI$2:$AI$2500,0))</f>
        <v>0</v>
      </c>
      <c r="R39">
        <f>IF(O39="","",COUNTIFS(Basicdata!$B$2:$B$2500,2,Basicdata!$D$2:$D$2500,Crops!$D$5,Basicdata!$H$2:$H$2500,Crops!$M33,Basicdata!$O$2:$O$2500,2,Basicdata!$AI$2:$AI$2500,0))</f>
        <v>0</v>
      </c>
      <c r="S39">
        <f>IF(O39="","",COUNTIFS(Basicdata!$B$2:$B$2500,2,Basicdata!$D$2:$D$2500,Crops!$D$5,Basicdata!$H$2:$H$2500,Crops!$M33,Basicdata!$O$2:$O$2500,3,Basicdata!$AI$2:$AI$2500,0))</f>
        <v>0</v>
      </c>
      <c r="T39">
        <f>IF(O39="","",COUNTIFS(Basicdata!$B$2:$B$2500,2,Basicdata!$D$2:$D$2500,Crops!$D$5,Basicdata!$H$2:$H$2500,Crops!$M33,Basicdata!$O$2:$O$2500,4,Basicdata!$AI$2:$AI$2500,0))</f>
        <v>0</v>
      </c>
      <c r="U39">
        <f>IF(O39="","",COUNTIFS(Basicdata!$B$2:$B$2500,2,Basicdata!$D$2:$D$2500,Crops!$D$5,Basicdata!$H$2:$H$2500,Crops!$M33,Basicdata!$O$2:$O$2500,5,Basicdata!$AI$2:$AI$2500,0))</f>
        <v>4</v>
      </c>
      <c r="V39" s="1">
        <f>IF(O39="","",COUNTIFS(Basicdata!$B$2:$B$2500,2,Basicdata!$D$2:$D$2500,Crops!$D$5,Basicdata!$H$2:$H$2500,Crops!$M33,Basicdata!$N$2:$N$2500,3,Basicdata!$AI$2:$AI$2500,0))</f>
        <v>0</v>
      </c>
      <c r="W39" s="1">
        <f t="shared" si="3"/>
        <v>0</v>
      </c>
      <c r="X39" s="1">
        <f>IF(O39="","",COUNTIFS(Basicdata!$B$2:$B$2500,2,Basicdata!$D$2:$D$2500,Crops!$D$5,Basicdata!$H$2:$H$2500,Crops!$M33,Basicdata!$P$2:$P$2500,1,Basicdata!$Q$2:$Q$2500,1,Basicdata!$AI$2:$AI$2500,0))</f>
        <v>0</v>
      </c>
      <c r="Y39" s="1">
        <f>IF(O39="","",COUNTIFS(Basicdata!$B$2:$B$2500,2,Basicdata!$D$2:$D$2500,Crops!$D$5,Basicdata!$H$2:$H$2500,Crops!$M33,Basicdata!$P$2:$P$2500,1,Basicdata!$Q$2:$Q$2500,0,Basicdata!$AI$2:$AI$2500,0))</f>
        <v>1</v>
      </c>
      <c r="Z39" s="1">
        <f t="shared" si="4"/>
        <v>1</v>
      </c>
      <c r="AA39" s="1">
        <f t="shared" si="5"/>
        <v>3</v>
      </c>
    </row>
    <row r="40" spans="1:27" x14ac:dyDescent="0.3">
      <c r="A40" s="45">
        <f>IF(COUNTIFS(Basicdata!$B$2:$B$2500,1,Basicdata!$D$2:$D$2500,Crops!$D$5,Basicdata!$H$2:$H$2500,Crops!$M34,Basicdata!$AI$2:$AI$2500,0)&gt;0,Crops!$M34,"")</f>
        <v>33</v>
      </c>
      <c r="B40">
        <f>IF(A40="","",COUNTIFS(Basicdata!$B$2:$B$2500,1,Basicdata!$D$2:$D$2500,Crops!$D$5,Basicdata!$H$2:$H$2500,Crops!$M34,Basicdata!$AI$2:$AI$2500,0))</f>
        <v>11</v>
      </c>
      <c r="C40">
        <f>IF(A40="","",COUNTIFS(Basicdata!$B$2:$B$2500,1,Basicdata!$D$2:$D$2500,Crops!$D$5,Basicdata!$H$2:$H$2500,Crops!$M34,Basicdata!$O$2:$O$2500,1,Basicdata!$AI$2:$AI$2500,0))</f>
        <v>0</v>
      </c>
      <c r="D40">
        <f>IF(A40="","",COUNTIFS(Basicdata!$B$2:$B$2500,1,Basicdata!$D$2:$D$2500,Crops!$D$5,Basicdata!$H$2:$H$2500,Crops!$M34,Basicdata!$O$2:$O$2500,2,Basicdata!$AI$2:$AI$2500,0))</f>
        <v>0</v>
      </c>
      <c r="E40">
        <f>IF(A40="","",COUNTIFS(Basicdata!$B$2:$B$2500,1,Basicdata!$D$2:$D$2500,Crops!$D$5,Basicdata!$H$2:$H$2500,Crops!$M34,Basicdata!$O$2:$O$2500,3,Basicdata!$AI$2:$AI$2500,0))</f>
        <v>0</v>
      </c>
      <c r="F40">
        <f>IF(A40="","",COUNTIFS(Basicdata!$B$2:$B$2500,1,Basicdata!$D$2:$D$2500,Crops!$D$5,Basicdata!$H$2:$H$2500,Crops!$M34,Basicdata!$O$2:$O$2500,4,Basicdata!$AI$2:$AI$2500,0))</f>
        <v>0</v>
      </c>
      <c r="G40">
        <f>IF(A40="","",COUNTIFS(Basicdata!$B$2:$B$2500,1,Basicdata!$D$2:$D$2500,Crops!$D$5,Basicdata!$H$2:$H$2500,Crops!$M34,Basicdata!$O$2:$O$2500,5,Basicdata!$AI$2:$AI$2500,0))</f>
        <v>7</v>
      </c>
      <c r="H40" s="1">
        <f>IF(A40="","",COUNTIFS(Basicdata!$B$2:$B$2500,1,Basicdata!$D$2:$D$2500,Crops!$D$5,Basicdata!$H$2:$H$2500,Crops!$M34,Basicdata!$N$2:$N$2500,3,Basicdata!$AI$2:$AI$2500,0))</f>
        <v>4</v>
      </c>
      <c r="I40" s="1">
        <f t="shared" si="0"/>
        <v>0</v>
      </c>
      <c r="J40" s="1">
        <f>IF(A40="","",COUNTIFS(Basicdata!$B$2:$B$2500,1,Basicdata!$D$2:$D$2500,Crops!$D$5,Basicdata!$H$2:$H$2500,Crops!$M34,Basicdata!$P$2:$P$2500,1,Basicdata!$Q$2:$Q$2500,1,Basicdata!$AI$2:$AI$2500,0))</f>
        <v>10</v>
      </c>
      <c r="K40" s="1">
        <f>IF(A40="","",COUNTIFS(Basicdata!$B$2:$B$2500,1,Basicdata!$D$2:$D$2500,Crops!$D$5,Basicdata!$H$2:$H$2500,Crops!$M34,Basicdata!$P$2:$P$2500,1,Basicdata!$Q$2:$Q$2500,0,Basicdata!$AI$2:$AI$2500,0))</f>
        <v>1</v>
      </c>
      <c r="L40" s="1">
        <f t="shared" si="1"/>
        <v>11</v>
      </c>
      <c r="M40" s="1">
        <f t="shared" si="2"/>
        <v>0</v>
      </c>
      <c r="O40" s="45">
        <f>IF(COUNTIFS(Basicdata!$B$2:$B$2500,2,Basicdata!$D$2:$D$2500,Crops!$D$5,Basicdata!$H$2:$H$2500,Crops!$M34,Basicdata!$AI$2:$AI$2500,0)&gt;0,Crops!$M34,"")</f>
        <v>33</v>
      </c>
      <c r="P40">
        <f>IF(O40="","",COUNTIFS(Basicdata!$B$2:$B$2500,2,Basicdata!$D$2:$D$2500,Crops!$D$5,Basicdata!$H$2:$H$2500,Crops!$M34,Basicdata!$AI$2:$AI$2500,0))</f>
        <v>11</v>
      </c>
      <c r="Q40">
        <f>IF(O40="","",COUNTIFS(Basicdata!$B$2:$B$2500,2,Basicdata!$D$2:$D$2500,Crops!$D$5,Basicdata!$H$2:$H$2500,Crops!$M34,Basicdata!$O$2:$O$2500,1,Basicdata!$AI$2:$AI$2500,0))</f>
        <v>0</v>
      </c>
      <c r="R40">
        <f>IF(O40="","",COUNTIFS(Basicdata!$B$2:$B$2500,2,Basicdata!$D$2:$D$2500,Crops!$D$5,Basicdata!$H$2:$H$2500,Crops!$M34,Basicdata!$O$2:$O$2500,2,Basicdata!$AI$2:$AI$2500,0))</f>
        <v>0</v>
      </c>
      <c r="S40">
        <f>IF(O40="","",COUNTIFS(Basicdata!$B$2:$B$2500,2,Basicdata!$D$2:$D$2500,Crops!$D$5,Basicdata!$H$2:$H$2500,Crops!$M34,Basicdata!$O$2:$O$2500,3,Basicdata!$AI$2:$AI$2500,0))</f>
        <v>0</v>
      </c>
      <c r="T40">
        <f>IF(O40="","",COUNTIFS(Basicdata!$B$2:$B$2500,2,Basicdata!$D$2:$D$2500,Crops!$D$5,Basicdata!$H$2:$H$2500,Crops!$M34,Basicdata!$O$2:$O$2500,4,Basicdata!$AI$2:$AI$2500,0))</f>
        <v>0</v>
      </c>
      <c r="U40">
        <f>IF(O40="","",COUNTIFS(Basicdata!$B$2:$B$2500,2,Basicdata!$D$2:$D$2500,Crops!$D$5,Basicdata!$H$2:$H$2500,Crops!$M34,Basicdata!$O$2:$O$2500,5,Basicdata!$AI$2:$AI$2500,0))</f>
        <v>11</v>
      </c>
      <c r="V40" s="1">
        <f>IF(O40="","",COUNTIFS(Basicdata!$B$2:$B$2500,2,Basicdata!$D$2:$D$2500,Crops!$D$5,Basicdata!$H$2:$H$2500,Crops!$M34,Basicdata!$N$2:$N$2500,3,Basicdata!$AI$2:$AI$2500,0))</f>
        <v>0</v>
      </c>
      <c r="W40" s="1">
        <f t="shared" si="3"/>
        <v>0</v>
      </c>
      <c r="X40" s="1">
        <f>IF(O40="","",COUNTIFS(Basicdata!$B$2:$B$2500,2,Basicdata!$D$2:$D$2500,Crops!$D$5,Basicdata!$H$2:$H$2500,Crops!$M34,Basicdata!$P$2:$P$2500,1,Basicdata!$Q$2:$Q$2500,1,Basicdata!$AI$2:$AI$2500,0))</f>
        <v>11</v>
      </c>
      <c r="Y40" s="1">
        <f>IF(O40="","",COUNTIFS(Basicdata!$B$2:$B$2500,2,Basicdata!$D$2:$D$2500,Crops!$D$5,Basicdata!$H$2:$H$2500,Crops!$M34,Basicdata!$P$2:$P$2500,1,Basicdata!$Q$2:$Q$2500,0,Basicdata!$AI$2:$AI$2500,0))</f>
        <v>0</v>
      </c>
      <c r="Z40" s="1">
        <f t="shared" si="4"/>
        <v>11</v>
      </c>
      <c r="AA40" s="1">
        <f t="shared" si="5"/>
        <v>0</v>
      </c>
    </row>
    <row r="41" spans="1:27" x14ac:dyDescent="0.3">
      <c r="A41" s="45" t="str">
        <f>IF(COUNTIFS(Basicdata!$B$2:$B$2500,1,Basicdata!$D$2:$D$2500,Crops!$D$5,Basicdata!$H$2:$H$2500,Crops!$M35,Basicdata!$AI$2:$AI$2500,0)&gt;0,Crops!$M35,"")</f>
        <v/>
      </c>
      <c r="B41" t="str">
        <f>IF(A41="","",COUNTIFS(Basicdata!$B$2:$B$2500,1,Basicdata!$D$2:$D$2500,Crops!$D$5,Basicdata!$H$2:$H$2500,Crops!$M35,Basicdata!$AI$2:$AI$2500,0))</f>
        <v/>
      </c>
      <c r="C41" t="str">
        <f>IF(A41="","",COUNTIFS(Basicdata!$B$2:$B$2500,1,Basicdata!$D$2:$D$2500,Crops!$D$5,Basicdata!$H$2:$H$2500,Crops!$M35,Basicdata!$O$2:$O$2500,1,Basicdata!$AI$2:$AI$2500,0))</f>
        <v/>
      </c>
      <c r="D41" t="str">
        <f>IF(A41="","",COUNTIFS(Basicdata!$B$2:$B$2500,1,Basicdata!$D$2:$D$2500,Crops!$D$5,Basicdata!$H$2:$H$2500,Crops!$M35,Basicdata!$O$2:$O$2500,2,Basicdata!$AI$2:$AI$2500,0))</f>
        <v/>
      </c>
      <c r="E41" t="str">
        <f>IF(A41="","",COUNTIFS(Basicdata!$B$2:$B$2500,1,Basicdata!$D$2:$D$2500,Crops!$D$5,Basicdata!$H$2:$H$2500,Crops!$M35,Basicdata!$O$2:$O$2500,3,Basicdata!$AI$2:$AI$2500,0))</f>
        <v/>
      </c>
      <c r="F41" t="str">
        <f>IF(A41="","",COUNTIFS(Basicdata!$B$2:$B$2500,1,Basicdata!$D$2:$D$2500,Crops!$D$5,Basicdata!$H$2:$H$2500,Crops!$M35,Basicdata!$O$2:$O$2500,4,Basicdata!$AI$2:$AI$2500,0))</f>
        <v/>
      </c>
      <c r="G41" t="str">
        <f>IF(A41="","",COUNTIFS(Basicdata!$B$2:$B$2500,1,Basicdata!$D$2:$D$2500,Crops!$D$5,Basicdata!$H$2:$H$2500,Crops!$M35,Basicdata!$O$2:$O$2500,5,Basicdata!$AI$2:$AI$2500,0))</f>
        <v/>
      </c>
      <c r="H41" s="1" t="str">
        <f>IF(A41="","",COUNTIFS(Basicdata!$B$2:$B$2500,1,Basicdata!$D$2:$D$2500,Crops!$D$5,Basicdata!$H$2:$H$2500,Crops!$M35,Basicdata!$N$2:$N$2500,3,Basicdata!$AI$2:$AI$2500,0))</f>
        <v/>
      </c>
      <c r="I41" s="1" t="str">
        <f t="shared" si="0"/>
        <v/>
      </c>
      <c r="J41" s="1" t="str">
        <f>IF(A41="","",COUNTIFS(Basicdata!$B$2:$B$2500,1,Basicdata!$D$2:$D$2500,Crops!$D$5,Basicdata!$H$2:$H$2500,Crops!$M35,Basicdata!$P$2:$P$2500,1,Basicdata!$Q$2:$Q$2500,1,Basicdata!$AI$2:$AI$2500,0))</f>
        <v/>
      </c>
      <c r="K41" s="1" t="str">
        <f>IF(A41="","",COUNTIFS(Basicdata!$B$2:$B$2500,1,Basicdata!$D$2:$D$2500,Crops!$D$5,Basicdata!$H$2:$H$2500,Crops!$M35,Basicdata!$P$2:$P$2500,1,Basicdata!$Q$2:$Q$2500,0,Basicdata!$AI$2:$AI$2500,0))</f>
        <v/>
      </c>
      <c r="L41" s="1" t="str">
        <f t="shared" si="1"/>
        <v/>
      </c>
      <c r="M41" s="1" t="str">
        <f t="shared" si="2"/>
        <v/>
      </c>
      <c r="O41" s="45" t="str">
        <f>IF(COUNTIFS(Basicdata!$B$2:$B$2500,2,Basicdata!$D$2:$D$2500,Crops!$D$5,Basicdata!$H$2:$H$2500,Crops!$M35,Basicdata!$AI$2:$AI$2500,0)&gt;0,Crops!$M35,"")</f>
        <v/>
      </c>
      <c r="P41" t="str">
        <f>IF(O41="","",COUNTIFS(Basicdata!$B$2:$B$2500,2,Basicdata!$D$2:$D$2500,Crops!$D$5,Basicdata!$H$2:$H$2500,Crops!$M35,Basicdata!$AI$2:$AI$2500,0))</f>
        <v/>
      </c>
      <c r="Q41" t="str">
        <f>IF(O41="","",COUNTIFS(Basicdata!$B$2:$B$2500,2,Basicdata!$D$2:$D$2500,Crops!$D$5,Basicdata!$H$2:$H$2500,Crops!$M35,Basicdata!$O$2:$O$2500,1,Basicdata!$AI$2:$AI$2500,0))</f>
        <v/>
      </c>
      <c r="R41" t="str">
        <f>IF(O41="","",COUNTIFS(Basicdata!$B$2:$B$2500,2,Basicdata!$D$2:$D$2500,Crops!$D$5,Basicdata!$H$2:$H$2500,Crops!$M35,Basicdata!$O$2:$O$2500,2,Basicdata!$AI$2:$AI$2500,0))</f>
        <v/>
      </c>
      <c r="S41" t="str">
        <f>IF(O41="","",COUNTIFS(Basicdata!$B$2:$B$2500,2,Basicdata!$D$2:$D$2500,Crops!$D$5,Basicdata!$H$2:$H$2500,Crops!$M35,Basicdata!$O$2:$O$2500,3,Basicdata!$AI$2:$AI$2500,0))</f>
        <v/>
      </c>
      <c r="T41" t="str">
        <f>IF(O41="","",COUNTIFS(Basicdata!$B$2:$B$2500,2,Basicdata!$D$2:$D$2500,Crops!$D$5,Basicdata!$H$2:$H$2500,Crops!$M35,Basicdata!$O$2:$O$2500,4,Basicdata!$AI$2:$AI$2500,0))</f>
        <v/>
      </c>
      <c r="U41" t="str">
        <f>IF(O41="","",COUNTIFS(Basicdata!$B$2:$B$2500,2,Basicdata!$D$2:$D$2500,Crops!$D$5,Basicdata!$H$2:$H$2500,Crops!$M35,Basicdata!$O$2:$O$2500,5,Basicdata!$AI$2:$AI$2500,0))</f>
        <v/>
      </c>
      <c r="V41" s="1" t="str">
        <f>IF(O41="","",COUNTIFS(Basicdata!$B$2:$B$2500,2,Basicdata!$D$2:$D$2500,Crops!$D$5,Basicdata!$H$2:$H$2500,Crops!$M35,Basicdata!$N$2:$N$2500,3,Basicdata!$AI$2:$AI$2500,0))</f>
        <v/>
      </c>
      <c r="W41" s="1" t="str">
        <f t="shared" si="3"/>
        <v/>
      </c>
      <c r="X41" s="1" t="str">
        <f>IF(O41="","",COUNTIFS(Basicdata!$B$2:$B$2500,2,Basicdata!$D$2:$D$2500,Crops!$D$5,Basicdata!$H$2:$H$2500,Crops!$M35,Basicdata!$P$2:$P$2500,1,Basicdata!$Q$2:$Q$2500,1,Basicdata!$AI$2:$AI$2500,0))</f>
        <v/>
      </c>
      <c r="Y41" s="1" t="str">
        <f>IF(O41="","",COUNTIFS(Basicdata!$B$2:$B$2500,2,Basicdata!$D$2:$D$2500,Crops!$D$5,Basicdata!$H$2:$H$2500,Crops!$M35,Basicdata!$P$2:$P$2500,1,Basicdata!$Q$2:$Q$2500,0,Basicdata!$AI$2:$AI$2500,0))</f>
        <v/>
      </c>
      <c r="Z41" s="1" t="str">
        <f t="shared" si="4"/>
        <v/>
      </c>
      <c r="AA41" s="1" t="str">
        <f t="shared" si="5"/>
        <v/>
      </c>
    </row>
    <row r="42" spans="1:27" x14ac:dyDescent="0.3">
      <c r="A42" s="45" t="str">
        <f>IF(COUNTIFS(Basicdata!$B$2:$B$2500,1,Basicdata!$D$2:$D$2500,Crops!$D$5,Basicdata!$H$2:$H$2500,Crops!$M36,Basicdata!$AI$2:$AI$2500,0)&gt;0,Crops!$M36,"")</f>
        <v/>
      </c>
      <c r="B42" t="str">
        <f>IF(A42="","",COUNTIFS(Basicdata!$B$2:$B$2500,1,Basicdata!$D$2:$D$2500,Crops!$D$5,Basicdata!$H$2:$H$2500,Crops!$M36,Basicdata!$AI$2:$AI$2500,0))</f>
        <v/>
      </c>
      <c r="C42" t="str">
        <f>IF(A42="","",COUNTIFS(Basicdata!$B$2:$B$2500,1,Basicdata!$D$2:$D$2500,Crops!$D$5,Basicdata!$H$2:$H$2500,Crops!$M36,Basicdata!$O$2:$O$2500,1,Basicdata!$AI$2:$AI$2500,0))</f>
        <v/>
      </c>
      <c r="D42" t="str">
        <f>IF(A42="","",COUNTIFS(Basicdata!$B$2:$B$2500,1,Basicdata!$D$2:$D$2500,Crops!$D$5,Basicdata!$H$2:$H$2500,Crops!$M36,Basicdata!$O$2:$O$2500,2,Basicdata!$AI$2:$AI$2500,0))</f>
        <v/>
      </c>
      <c r="E42" t="str">
        <f>IF(A42="","",COUNTIFS(Basicdata!$B$2:$B$2500,1,Basicdata!$D$2:$D$2500,Crops!$D$5,Basicdata!$H$2:$H$2500,Crops!$M36,Basicdata!$O$2:$O$2500,3,Basicdata!$AI$2:$AI$2500,0))</f>
        <v/>
      </c>
      <c r="F42" t="str">
        <f>IF(A42="","",COUNTIFS(Basicdata!$B$2:$B$2500,1,Basicdata!$D$2:$D$2500,Crops!$D$5,Basicdata!$H$2:$H$2500,Crops!$M36,Basicdata!$O$2:$O$2500,4,Basicdata!$AI$2:$AI$2500,0))</f>
        <v/>
      </c>
      <c r="G42" t="str">
        <f>IF(A42="","",COUNTIFS(Basicdata!$B$2:$B$2500,1,Basicdata!$D$2:$D$2500,Crops!$D$5,Basicdata!$H$2:$H$2500,Crops!$M36,Basicdata!$O$2:$O$2500,5,Basicdata!$AI$2:$AI$2500,0))</f>
        <v/>
      </c>
      <c r="H42" s="1" t="str">
        <f>IF(A42="","",COUNTIFS(Basicdata!$B$2:$B$2500,1,Basicdata!$D$2:$D$2500,Crops!$D$5,Basicdata!$H$2:$H$2500,Crops!$M36,Basicdata!$N$2:$N$2500,3,Basicdata!$AI$2:$AI$2500,0))</f>
        <v/>
      </c>
      <c r="I42" s="1" t="str">
        <f t="shared" si="0"/>
        <v/>
      </c>
      <c r="J42" s="1" t="str">
        <f>IF(A42="","",COUNTIFS(Basicdata!$B$2:$B$2500,1,Basicdata!$D$2:$D$2500,Crops!$D$5,Basicdata!$H$2:$H$2500,Crops!$M36,Basicdata!$P$2:$P$2500,1,Basicdata!$Q$2:$Q$2500,1,Basicdata!$AI$2:$AI$2500,0))</f>
        <v/>
      </c>
      <c r="K42" s="1" t="str">
        <f>IF(A42="","",COUNTIFS(Basicdata!$B$2:$B$2500,1,Basicdata!$D$2:$D$2500,Crops!$D$5,Basicdata!$H$2:$H$2500,Crops!$M36,Basicdata!$P$2:$P$2500,1,Basicdata!$Q$2:$Q$2500,0,Basicdata!$AI$2:$AI$2500,0))</f>
        <v/>
      </c>
      <c r="L42" s="1" t="str">
        <f t="shared" si="1"/>
        <v/>
      </c>
      <c r="M42" s="1" t="str">
        <f t="shared" si="2"/>
        <v/>
      </c>
      <c r="O42" s="45" t="str">
        <f>IF(COUNTIFS(Basicdata!$B$2:$B$2500,2,Basicdata!$D$2:$D$2500,Crops!$D$5,Basicdata!$H$2:$H$2500,Crops!$M36,Basicdata!$AI$2:$AI$2500,0)&gt;0,Crops!$M36,"")</f>
        <v/>
      </c>
      <c r="P42" t="str">
        <f>IF(O42="","",COUNTIFS(Basicdata!$B$2:$B$2500,2,Basicdata!$D$2:$D$2500,Crops!$D$5,Basicdata!$H$2:$H$2500,Crops!$M36,Basicdata!$AI$2:$AI$2500,0))</f>
        <v/>
      </c>
      <c r="Q42" t="str">
        <f>IF(O42="","",COUNTIFS(Basicdata!$B$2:$B$2500,2,Basicdata!$D$2:$D$2500,Crops!$D$5,Basicdata!$H$2:$H$2500,Crops!$M36,Basicdata!$O$2:$O$2500,1,Basicdata!$AI$2:$AI$2500,0))</f>
        <v/>
      </c>
      <c r="R42" t="str">
        <f>IF(O42="","",COUNTIFS(Basicdata!$B$2:$B$2500,2,Basicdata!$D$2:$D$2500,Crops!$D$5,Basicdata!$H$2:$H$2500,Crops!$M36,Basicdata!$O$2:$O$2500,2,Basicdata!$AI$2:$AI$2500,0))</f>
        <v/>
      </c>
      <c r="S42" t="str">
        <f>IF(O42="","",COUNTIFS(Basicdata!$B$2:$B$2500,2,Basicdata!$D$2:$D$2500,Crops!$D$5,Basicdata!$H$2:$H$2500,Crops!$M36,Basicdata!$O$2:$O$2500,3,Basicdata!$AI$2:$AI$2500,0))</f>
        <v/>
      </c>
      <c r="T42" t="str">
        <f>IF(O42="","",COUNTIFS(Basicdata!$B$2:$B$2500,2,Basicdata!$D$2:$D$2500,Crops!$D$5,Basicdata!$H$2:$H$2500,Crops!$M36,Basicdata!$O$2:$O$2500,4,Basicdata!$AI$2:$AI$2500,0))</f>
        <v/>
      </c>
      <c r="U42" t="str">
        <f>IF(O42="","",COUNTIFS(Basicdata!$B$2:$B$2500,2,Basicdata!$D$2:$D$2500,Crops!$D$5,Basicdata!$H$2:$H$2500,Crops!$M36,Basicdata!$O$2:$O$2500,5,Basicdata!$AI$2:$AI$2500,0))</f>
        <v/>
      </c>
      <c r="V42" s="1" t="str">
        <f>IF(O42="","",COUNTIFS(Basicdata!$B$2:$B$2500,2,Basicdata!$D$2:$D$2500,Crops!$D$5,Basicdata!$H$2:$H$2500,Crops!$M36,Basicdata!$N$2:$N$2500,3,Basicdata!$AI$2:$AI$2500,0))</f>
        <v/>
      </c>
      <c r="W42" s="1" t="str">
        <f t="shared" si="3"/>
        <v/>
      </c>
      <c r="X42" s="1" t="str">
        <f>IF(O42="","",COUNTIFS(Basicdata!$B$2:$B$2500,2,Basicdata!$D$2:$D$2500,Crops!$D$5,Basicdata!$H$2:$H$2500,Crops!$M36,Basicdata!$P$2:$P$2500,1,Basicdata!$Q$2:$Q$2500,1,Basicdata!$AI$2:$AI$2500,0))</f>
        <v/>
      </c>
      <c r="Y42" s="1" t="str">
        <f>IF(O42="","",COUNTIFS(Basicdata!$B$2:$B$2500,2,Basicdata!$D$2:$D$2500,Crops!$D$5,Basicdata!$H$2:$H$2500,Crops!$M36,Basicdata!$P$2:$P$2500,1,Basicdata!$Q$2:$Q$2500,0,Basicdata!$AI$2:$AI$2500,0))</f>
        <v/>
      </c>
      <c r="Z42" s="1" t="str">
        <f t="shared" si="4"/>
        <v/>
      </c>
      <c r="AA42" s="1" t="str">
        <f t="shared" si="5"/>
        <v/>
      </c>
    </row>
    <row r="43" spans="1:27" x14ac:dyDescent="0.3">
      <c r="A43" s="45" t="str">
        <f>IF(COUNTIFS(Basicdata!$B$2:$B$2500,1,Basicdata!$D$2:$D$2500,Crops!$D$5,Basicdata!$H$2:$H$2500,Crops!$M37,Basicdata!$AI$2:$AI$2500,0)&gt;0,Crops!$M37,"")</f>
        <v/>
      </c>
      <c r="B43" t="str">
        <f>IF(A43="","",COUNTIFS(Basicdata!$B$2:$B$2500,1,Basicdata!$D$2:$D$2500,Crops!$D$5,Basicdata!$H$2:$H$2500,Crops!$M37,Basicdata!$AI$2:$AI$2500,0))</f>
        <v/>
      </c>
      <c r="C43" t="str">
        <f>IF(A43="","",COUNTIFS(Basicdata!$B$2:$B$2500,1,Basicdata!$D$2:$D$2500,Crops!$D$5,Basicdata!$H$2:$H$2500,Crops!$M37,Basicdata!$O$2:$O$2500,1,Basicdata!$AI$2:$AI$2500,0))</f>
        <v/>
      </c>
      <c r="D43" t="str">
        <f>IF(A43="","",COUNTIFS(Basicdata!$B$2:$B$2500,1,Basicdata!$D$2:$D$2500,Crops!$D$5,Basicdata!$H$2:$H$2500,Crops!$M37,Basicdata!$O$2:$O$2500,2,Basicdata!$AI$2:$AI$2500,0))</f>
        <v/>
      </c>
      <c r="E43" t="str">
        <f>IF(A43="","",COUNTIFS(Basicdata!$B$2:$B$2500,1,Basicdata!$D$2:$D$2500,Crops!$D$5,Basicdata!$H$2:$H$2500,Crops!$M37,Basicdata!$O$2:$O$2500,3,Basicdata!$AI$2:$AI$2500,0))</f>
        <v/>
      </c>
      <c r="F43" t="str">
        <f>IF(A43="","",COUNTIFS(Basicdata!$B$2:$B$2500,1,Basicdata!$D$2:$D$2500,Crops!$D$5,Basicdata!$H$2:$H$2500,Crops!$M37,Basicdata!$O$2:$O$2500,4,Basicdata!$AI$2:$AI$2500,0))</f>
        <v/>
      </c>
      <c r="G43" t="str">
        <f>IF(A43="","",COUNTIFS(Basicdata!$B$2:$B$2500,1,Basicdata!$D$2:$D$2500,Crops!$D$5,Basicdata!$H$2:$H$2500,Crops!$M37,Basicdata!$O$2:$O$2500,5,Basicdata!$AI$2:$AI$2500,0))</f>
        <v/>
      </c>
      <c r="H43" s="1" t="str">
        <f>IF(A43="","",COUNTIFS(Basicdata!$B$2:$B$2500,1,Basicdata!$D$2:$D$2500,Crops!$D$5,Basicdata!$H$2:$H$2500,Crops!$M37,Basicdata!$N$2:$N$2500,3,Basicdata!$AI$2:$AI$2500,0))</f>
        <v/>
      </c>
      <c r="I43" s="1" t="str">
        <f t="shared" si="0"/>
        <v/>
      </c>
      <c r="J43" s="1" t="str">
        <f>IF(A43="","",COUNTIFS(Basicdata!$B$2:$B$2500,1,Basicdata!$D$2:$D$2500,Crops!$D$5,Basicdata!$H$2:$H$2500,Crops!$M37,Basicdata!$P$2:$P$2500,1,Basicdata!$Q$2:$Q$2500,1,Basicdata!$AI$2:$AI$2500,0))</f>
        <v/>
      </c>
      <c r="K43" s="1" t="str">
        <f>IF(A43="","",COUNTIFS(Basicdata!$B$2:$B$2500,1,Basicdata!$D$2:$D$2500,Crops!$D$5,Basicdata!$H$2:$H$2500,Crops!$M37,Basicdata!$P$2:$P$2500,1,Basicdata!$Q$2:$Q$2500,0,Basicdata!$AI$2:$AI$2500,0))</f>
        <v/>
      </c>
      <c r="L43" s="1" t="str">
        <f t="shared" si="1"/>
        <v/>
      </c>
      <c r="M43" s="1" t="str">
        <f t="shared" si="2"/>
        <v/>
      </c>
      <c r="O43" s="45" t="str">
        <f>IF(COUNTIFS(Basicdata!$B$2:$B$2500,2,Basicdata!$D$2:$D$2500,Crops!$D$5,Basicdata!$H$2:$H$2500,Crops!$M37,Basicdata!$AI$2:$AI$2500,0)&gt;0,Crops!$M37,"")</f>
        <v/>
      </c>
      <c r="P43" t="str">
        <f>IF(O43="","",COUNTIFS(Basicdata!$B$2:$B$2500,2,Basicdata!$D$2:$D$2500,Crops!$D$5,Basicdata!$H$2:$H$2500,Crops!$M37,Basicdata!$AI$2:$AI$2500,0))</f>
        <v/>
      </c>
      <c r="Q43" t="str">
        <f>IF(O43="","",COUNTIFS(Basicdata!$B$2:$B$2500,2,Basicdata!$D$2:$D$2500,Crops!$D$5,Basicdata!$H$2:$H$2500,Crops!$M37,Basicdata!$O$2:$O$2500,1,Basicdata!$AI$2:$AI$2500,0))</f>
        <v/>
      </c>
      <c r="R43" t="str">
        <f>IF(O43="","",COUNTIFS(Basicdata!$B$2:$B$2500,2,Basicdata!$D$2:$D$2500,Crops!$D$5,Basicdata!$H$2:$H$2500,Crops!$M37,Basicdata!$O$2:$O$2500,2,Basicdata!$AI$2:$AI$2500,0))</f>
        <v/>
      </c>
      <c r="S43" t="str">
        <f>IF(O43="","",COUNTIFS(Basicdata!$B$2:$B$2500,2,Basicdata!$D$2:$D$2500,Crops!$D$5,Basicdata!$H$2:$H$2500,Crops!$M37,Basicdata!$O$2:$O$2500,3,Basicdata!$AI$2:$AI$2500,0))</f>
        <v/>
      </c>
      <c r="T43" t="str">
        <f>IF(O43="","",COUNTIFS(Basicdata!$B$2:$B$2500,2,Basicdata!$D$2:$D$2500,Crops!$D$5,Basicdata!$H$2:$H$2500,Crops!$M37,Basicdata!$O$2:$O$2500,4,Basicdata!$AI$2:$AI$2500,0))</f>
        <v/>
      </c>
      <c r="U43" t="str">
        <f>IF(O43="","",COUNTIFS(Basicdata!$B$2:$B$2500,2,Basicdata!$D$2:$D$2500,Crops!$D$5,Basicdata!$H$2:$H$2500,Crops!$M37,Basicdata!$O$2:$O$2500,5,Basicdata!$AI$2:$AI$2500,0))</f>
        <v/>
      </c>
      <c r="V43" s="1" t="str">
        <f>IF(O43="","",COUNTIFS(Basicdata!$B$2:$B$2500,2,Basicdata!$D$2:$D$2500,Crops!$D$5,Basicdata!$H$2:$H$2500,Crops!$M37,Basicdata!$N$2:$N$2500,3,Basicdata!$AI$2:$AI$2500,0))</f>
        <v/>
      </c>
      <c r="W43" s="1" t="str">
        <f t="shared" si="3"/>
        <v/>
      </c>
      <c r="X43" s="1" t="str">
        <f>IF(O43="","",COUNTIFS(Basicdata!$B$2:$B$2500,2,Basicdata!$D$2:$D$2500,Crops!$D$5,Basicdata!$H$2:$H$2500,Crops!$M37,Basicdata!$P$2:$P$2500,1,Basicdata!$Q$2:$Q$2500,1,Basicdata!$AI$2:$AI$2500,0))</f>
        <v/>
      </c>
      <c r="Y43" s="1" t="str">
        <f>IF(O43="","",COUNTIFS(Basicdata!$B$2:$B$2500,2,Basicdata!$D$2:$D$2500,Crops!$D$5,Basicdata!$H$2:$H$2500,Crops!$M37,Basicdata!$P$2:$P$2500,1,Basicdata!$Q$2:$Q$2500,0,Basicdata!$AI$2:$AI$2500,0))</f>
        <v/>
      </c>
      <c r="Z43" s="1" t="str">
        <f t="shared" si="4"/>
        <v/>
      </c>
      <c r="AA43" s="1" t="str">
        <f t="shared" si="5"/>
        <v/>
      </c>
    </row>
    <row r="44" spans="1:27" x14ac:dyDescent="0.3">
      <c r="A44" s="45" t="str">
        <f>IF(COUNTIFS(Basicdata!$B$2:$B$2500,1,Basicdata!$D$2:$D$2500,Crops!$D$5,Basicdata!$H$2:$H$2500,Crops!$M38,Basicdata!$AI$2:$AI$2500,0)&gt;0,Crops!$M38,"")</f>
        <v/>
      </c>
      <c r="B44" t="str">
        <f>IF(A44="","",COUNTIFS(Basicdata!$B$2:$B$2500,1,Basicdata!$D$2:$D$2500,Crops!$D$5,Basicdata!$H$2:$H$2500,Crops!$M38,Basicdata!$AI$2:$AI$2500,0))</f>
        <v/>
      </c>
      <c r="C44" t="str">
        <f>IF(A44="","",COUNTIFS(Basicdata!$B$2:$B$2500,1,Basicdata!$D$2:$D$2500,Crops!$D$5,Basicdata!$H$2:$H$2500,Crops!$M38,Basicdata!$O$2:$O$2500,1,Basicdata!$AI$2:$AI$2500,0))</f>
        <v/>
      </c>
      <c r="D44" t="str">
        <f>IF(A44="","",COUNTIFS(Basicdata!$B$2:$B$2500,1,Basicdata!$D$2:$D$2500,Crops!$D$5,Basicdata!$H$2:$H$2500,Crops!$M38,Basicdata!$O$2:$O$2500,2,Basicdata!$AI$2:$AI$2500,0))</f>
        <v/>
      </c>
      <c r="E44" t="str">
        <f>IF(A44="","",COUNTIFS(Basicdata!$B$2:$B$2500,1,Basicdata!$D$2:$D$2500,Crops!$D$5,Basicdata!$H$2:$H$2500,Crops!$M38,Basicdata!$O$2:$O$2500,3,Basicdata!$AI$2:$AI$2500,0))</f>
        <v/>
      </c>
      <c r="F44" t="str">
        <f>IF(A44="","",COUNTIFS(Basicdata!$B$2:$B$2500,1,Basicdata!$D$2:$D$2500,Crops!$D$5,Basicdata!$H$2:$H$2500,Crops!$M38,Basicdata!$O$2:$O$2500,4,Basicdata!$AI$2:$AI$2500,0))</f>
        <v/>
      </c>
      <c r="G44" t="str">
        <f>IF(A44="","",COUNTIFS(Basicdata!$B$2:$B$2500,1,Basicdata!$D$2:$D$2500,Crops!$D$5,Basicdata!$H$2:$H$2500,Crops!$M38,Basicdata!$O$2:$O$2500,5,Basicdata!$AI$2:$AI$2500,0))</f>
        <v/>
      </c>
      <c r="H44" s="1" t="str">
        <f>IF(A44="","",COUNTIFS(Basicdata!$B$2:$B$2500,1,Basicdata!$D$2:$D$2500,Crops!$D$5,Basicdata!$H$2:$H$2500,Crops!$M38,Basicdata!$N$2:$N$2500,3,Basicdata!$AI$2:$AI$2500,0))</f>
        <v/>
      </c>
      <c r="I44" s="1" t="str">
        <f t="shared" si="0"/>
        <v/>
      </c>
      <c r="J44" s="1" t="str">
        <f>IF(A44="","",COUNTIFS(Basicdata!$B$2:$B$2500,1,Basicdata!$D$2:$D$2500,Crops!$D$5,Basicdata!$H$2:$H$2500,Crops!$M38,Basicdata!$P$2:$P$2500,1,Basicdata!$Q$2:$Q$2500,1,Basicdata!$AI$2:$AI$2500,0))</f>
        <v/>
      </c>
      <c r="K44" s="1" t="str">
        <f>IF(A44="","",COUNTIFS(Basicdata!$B$2:$B$2500,1,Basicdata!$D$2:$D$2500,Crops!$D$5,Basicdata!$H$2:$H$2500,Crops!$M38,Basicdata!$P$2:$P$2500,1,Basicdata!$Q$2:$Q$2500,0,Basicdata!$AI$2:$AI$2500,0))</f>
        <v/>
      </c>
      <c r="L44" s="1" t="str">
        <f t="shared" si="1"/>
        <v/>
      </c>
      <c r="M44" s="1" t="str">
        <f t="shared" si="2"/>
        <v/>
      </c>
      <c r="O44" s="45" t="str">
        <f>IF(COUNTIFS(Basicdata!$B$2:$B$2500,2,Basicdata!$D$2:$D$2500,Crops!$D$5,Basicdata!$H$2:$H$2500,Crops!$M38,Basicdata!$AI$2:$AI$2500,0)&gt;0,Crops!$M38,"")</f>
        <v/>
      </c>
      <c r="P44" t="str">
        <f>IF(O44="","",COUNTIFS(Basicdata!$B$2:$B$2500,2,Basicdata!$D$2:$D$2500,Crops!$D$5,Basicdata!$H$2:$H$2500,Crops!$M38,Basicdata!$AI$2:$AI$2500,0))</f>
        <v/>
      </c>
      <c r="Q44" t="str">
        <f>IF(O44="","",COUNTIFS(Basicdata!$B$2:$B$2500,2,Basicdata!$D$2:$D$2500,Crops!$D$5,Basicdata!$H$2:$H$2500,Crops!$M38,Basicdata!$O$2:$O$2500,1,Basicdata!$AI$2:$AI$2500,0))</f>
        <v/>
      </c>
      <c r="R44" t="str">
        <f>IF(O44="","",COUNTIFS(Basicdata!$B$2:$B$2500,2,Basicdata!$D$2:$D$2500,Crops!$D$5,Basicdata!$H$2:$H$2500,Crops!$M38,Basicdata!$O$2:$O$2500,2,Basicdata!$AI$2:$AI$2500,0))</f>
        <v/>
      </c>
      <c r="S44" t="str">
        <f>IF(O44="","",COUNTIFS(Basicdata!$B$2:$B$2500,2,Basicdata!$D$2:$D$2500,Crops!$D$5,Basicdata!$H$2:$H$2500,Crops!$M38,Basicdata!$O$2:$O$2500,3,Basicdata!$AI$2:$AI$2500,0))</f>
        <v/>
      </c>
      <c r="T44" t="str">
        <f>IF(O44="","",COUNTIFS(Basicdata!$B$2:$B$2500,2,Basicdata!$D$2:$D$2500,Crops!$D$5,Basicdata!$H$2:$H$2500,Crops!$M38,Basicdata!$O$2:$O$2500,4,Basicdata!$AI$2:$AI$2500,0))</f>
        <v/>
      </c>
      <c r="U44" t="str">
        <f>IF(O44="","",COUNTIFS(Basicdata!$B$2:$B$2500,2,Basicdata!$D$2:$D$2500,Crops!$D$5,Basicdata!$H$2:$H$2500,Crops!$M38,Basicdata!$O$2:$O$2500,5,Basicdata!$AI$2:$AI$2500,0))</f>
        <v/>
      </c>
      <c r="V44" s="1" t="str">
        <f>IF(O44="","",COUNTIFS(Basicdata!$B$2:$B$2500,2,Basicdata!$D$2:$D$2500,Crops!$D$5,Basicdata!$H$2:$H$2500,Crops!$M38,Basicdata!$N$2:$N$2500,3,Basicdata!$AI$2:$AI$2500,0))</f>
        <v/>
      </c>
      <c r="W44" s="1" t="str">
        <f t="shared" si="3"/>
        <v/>
      </c>
      <c r="X44" s="1" t="str">
        <f>IF(O44="","",COUNTIFS(Basicdata!$B$2:$B$2500,2,Basicdata!$D$2:$D$2500,Crops!$D$5,Basicdata!$H$2:$H$2500,Crops!$M38,Basicdata!$P$2:$P$2500,1,Basicdata!$Q$2:$Q$2500,1,Basicdata!$AI$2:$AI$2500,0))</f>
        <v/>
      </c>
      <c r="Y44" s="1" t="str">
        <f>IF(O44="","",COUNTIFS(Basicdata!$B$2:$B$2500,2,Basicdata!$D$2:$D$2500,Crops!$D$5,Basicdata!$H$2:$H$2500,Crops!$M38,Basicdata!$P$2:$P$2500,1,Basicdata!$Q$2:$Q$2500,0,Basicdata!$AI$2:$AI$2500,0))</f>
        <v/>
      </c>
      <c r="Z44" s="1" t="str">
        <f t="shared" si="4"/>
        <v/>
      </c>
      <c r="AA44" s="1" t="str">
        <f t="shared" si="5"/>
        <v/>
      </c>
    </row>
    <row r="45" spans="1:27" x14ac:dyDescent="0.3">
      <c r="A45" s="45" t="str">
        <f>IF(COUNTIFS(Basicdata!$B$2:$B$2500,1,Basicdata!$D$2:$D$2500,Crops!$D$5,Basicdata!$H$2:$H$2500,Crops!$M39,Basicdata!$AI$2:$AI$2500,0)&gt;0,Crops!$M39,"")</f>
        <v/>
      </c>
      <c r="B45" t="str">
        <f>IF(A45="","",COUNTIFS(Basicdata!$B$2:$B$2500,1,Basicdata!$D$2:$D$2500,Crops!$D$5,Basicdata!$H$2:$H$2500,Crops!$M39,Basicdata!$AI$2:$AI$2500,0))</f>
        <v/>
      </c>
      <c r="C45" t="str">
        <f>IF(A45="","",COUNTIFS(Basicdata!$B$2:$B$2500,1,Basicdata!$D$2:$D$2500,Crops!$D$5,Basicdata!$H$2:$H$2500,Crops!$M39,Basicdata!$O$2:$O$2500,1,Basicdata!$AI$2:$AI$2500,0))</f>
        <v/>
      </c>
      <c r="D45" t="str">
        <f>IF(A45="","",COUNTIFS(Basicdata!$B$2:$B$2500,1,Basicdata!$D$2:$D$2500,Crops!$D$5,Basicdata!$H$2:$H$2500,Crops!$M39,Basicdata!$O$2:$O$2500,2,Basicdata!$AI$2:$AI$2500,0))</f>
        <v/>
      </c>
      <c r="E45" t="str">
        <f>IF(A45="","",COUNTIFS(Basicdata!$B$2:$B$2500,1,Basicdata!$D$2:$D$2500,Crops!$D$5,Basicdata!$H$2:$H$2500,Crops!$M39,Basicdata!$O$2:$O$2500,3,Basicdata!$AI$2:$AI$2500,0))</f>
        <v/>
      </c>
      <c r="F45" t="str">
        <f>IF(A45="","",COUNTIFS(Basicdata!$B$2:$B$2500,1,Basicdata!$D$2:$D$2500,Crops!$D$5,Basicdata!$H$2:$H$2500,Crops!$M39,Basicdata!$O$2:$O$2500,4,Basicdata!$AI$2:$AI$2500,0))</f>
        <v/>
      </c>
      <c r="G45" t="str">
        <f>IF(A45="","",COUNTIFS(Basicdata!$B$2:$B$2500,1,Basicdata!$D$2:$D$2500,Crops!$D$5,Basicdata!$H$2:$H$2500,Crops!$M39,Basicdata!$O$2:$O$2500,5,Basicdata!$AI$2:$AI$2500,0))</f>
        <v/>
      </c>
      <c r="H45" s="1" t="str">
        <f>IF(A45="","",COUNTIFS(Basicdata!$B$2:$B$2500,1,Basicdata!$D$2:$D$2500,Crops!$D$5,Basicdata!$H$2:$H$2500,Crops!$M39,Basicdata!$N$2:$N$2500,3,Basicdata!$AI$2:$AI$2500,0))</f>
        <v/>
      </c>
      <c r="I45" s="1" t="str">
        <f t="shared" si="0"/>
        <v/>
      </c>
      <c r="J45" s="1" t="str">
        <f>IF(A45="","",COUNTIFS(Basicdata!$B$2:$B$2500,1,Basicdata!$D$2:$D$2500,Crops!$D$5,Basicdata!$H$2:$H$2500,Crops!$M39,Basicdata!$P$2:$P$2500,1,Basicdata!$Q$2:$Q$2500,1,Basicdata!$AI$2:$AI$2500,0))</f>
        <v/>
      </c>
      <c r="K45" s="1" t="str">
        <f>IF(A45="","",COUNTIFS(Basicdata!$B$2:$B$2500,1,Basicdata!$D$2:$D$2500,Crops!$D$5,Basicdata!$H$2:$H$2500,Crops!$M39,Basicdata!$P$2:$P$2500,1,Basicdata!$Q$2:$Q$2500,0,Basicdata!$AI$2:$AI$2500,0))</f>
        <v/>
      </c>
      <c r="L45" s="1" t="str">
        <f t="shared" si="1"/>
        <v/>
      </c>
      <c r="M45" s="1" t="str">
        <f t="shared" si="2"/>
        <v/>
      </c>
      <c r="O45" s="45" t="str">
        <f>IF(COUNTIFS(Basicdata!$B$2:$B$2500,2,Basicdata!$D$2:$D$2500,Crops!$D$5,Basicdata!$H$2:$H$2500,Crops!$M39,Basicdata!$AI$2:$AI$2500,0)&gt;0,Crops!$M39,"")</f>
        <v/>
      </c>
      <c r="P45" t="str">
        <f>IF(O45="","",COUNTIFS(Basicdata!$B$2:$B$2500,2,Basicdata!$D$2:$D$2500,Crops!$D$5,Basicdata!$H$2:$H$2500,Crops!$M39,Basicdata!$AI$2:$AI$2500,0))</f>
        <v/>
      </c>
      <c r="Q45" t="str">
        <f>IF(O45="","",COUNTIFS(Basicdata!$B$2:$B$2500,2,Basicdata!$D$2:$D$2500,Crops!$D$5,Basicdata!$H$2:$H$2500,Crops!$M39,Basicdata!$O$2:$O$2500,1,Basicdata!$AI$2:$AI$2500,0))</f>
        <v/>
      </c>
      <c r="R45" t="str">
        <f>IF(O45="","",COUNTIFS(Basicdata!$B$2:$B$2500,2,Basicdata!$D$2:$D$2500,Crops!$D$5,Basicdata!$H$2:$H$2500,Crops!$M39,Basicdata!$O$2:$O$2500,2,Basicdata!$AI$2:$AI$2500,0))</f>
        <v/>
      </c>
      <c r="S45" t="str">
        <f>IF(O45="","",COUNTIFS(Basicdata!$B$2:$B$2500,2,Basicdata!$D$2:$D$2500,Crops!$D$5,Basicdata!$H$2:$H$2500,Crops!$M39,Basicdata!$O$2:$O$2500,3,Basicdata!$AI$2:$AI$2500,0))</f>
        <v/>
      </c>
      <c r="T45" t="str">
        <f>IF(O45="","",COUNTIFS(Basicdata!$B$2:$B$2500,2,Basicdata!$D$2:$D$2500,Crops!$D$5,Basicdata!$H$2:$H$2500,Crops!$M39,Basicdata!$O$2:$O$2500,4,Basicdata!$AI$2:$AI$2500,0))</f>
        <v/>
      </c>
      <c r="U45" t="str">
        <f>IF(O45="","",COUNTIFS(Basicdata!$B$2:$B$2500,2,Basicdata!$D$2:$D$2500,Crops!$D$5,Basicdata!$H$2:$H$2500,Crops!$M39,Basicdata!$O$2:$O$2500,5,Basicdata!$AI$2:$AI$2500,0))</f>
        <v/>
      </c>
      <c r="V45" s="1" t="str">
        <f>IF(O45="","",COUNTIFS(Basicdata!$B$2:$B$2500,2,Basicdata!$D$2:$D$2500,Crops!$D$5,Basicdata!$H$2:$H$2500,Crops!$M39,Basicdata!$N$2:$N$2500,3,Basicdata!$AI$2:$AI$2500,0))</f>
        <v/>
      </c>
      <c r="W45" s="1" t="str">
        <f t="shared" si="3"/>
        <v/>
      </c>
      <c r="X45" s="1" t="str">
        <f>IF(O45="","",COUNTIFS(Basicdata!$B$2:$B$2500,2,Basicdata!$D$2:$D$2500,Crops!$D$5,Basicdata!$H$2:$H$2500,Crops!$M39,Basicdata!$P$2:$P$2500,1,Basicdata!$Q$2:$Q$2500,1,Basicdata!$AI$2:$AI$2500,0))</f>
        <v/>
      </c>
      <c r="Y45" s="1" t="str">
        <f>IF(O45="","",COUNTIFS(Basicdata!$B$2:$B$2500,2,Basicdata!$D$2:$D$2500,Crops!$D$5,Basicdata!$H$2:$H$2500,Crops!$M39,Basicdata!$P$2:$P$2500,1,Basicdata!$Q$2:$Q$2500,0,Basicdata!$AI$2:$AI$2500,0))</f>
        <v/>
      </c>
      <c r="Z45" s="1" t="str">
        <f t="shared" si="4"/>
        <v/>
      </c>
      <c r="AA45" s="1" t="str">
        <f t="shared" si="5"/>
        <v/>
      </c>
    </row>
    <row r="46" spans="1:27" x14ac:dyDescent="0.3">
      <c r="A46" s="45" t="str">
        <f>IF(COUNTIFS(Basicdata!$B$2:$B$2500,1,Basicdata!$D$2:$D$2500,Crops!$D$5,Basicdata!$H$2:$H$2500,Crops!$M40,Basicdata!$AI$2:$AI$2500,0)&gt;0,Crops!$M40,"")</f>
        <v/>
      </c>
      <c r="B46" t="str">
        <f>IF(A46="","",COUNTIFS(Basicdata!$B$2:$B$2500,1,Basicdata!$D$2:$D$2500,Crops!$D$5,Basicdata!$H$2:$H$2500,Crops!$M40,Basicdata!$AI$2:$AI$2500,0))</f>
        <v/>
      </c>
      <c r="C46" t="str">
        <f>IF(A46="","",COUNTIFS(Basicdata!$B$2:$B$2500,1,Basicdata!$D$2:$D$2500,Crops!$D$5,Basicdata!$H$2:$H$2500,Crops!$M40,Basicdata!$O$2:$O$2500,1,Basicdata!$AI$2:$AI$2500,0))</f>
        <v/>
      </c>
      <c r="D46" t="str">
        <f>IF(A46="","",COUNTIFS(Basicdata!$B$2:$B$2500,1,Basicdata!$D$2:$D$2500,Crops!$D$5,Basicdata!$H$2:$H$2500,Crops!$M40,Basicdata!$O$2:$O$2500,2,Basicdata!$AI$2:$AI$2500,0))</f>
        <v/>
      </c>
      <c r="E46" t="str">
        <f>IF(A46="","",COUNTIFS(Basicdata!$B$2:$B$2500,1,Basicdata!$D$2:$D$2500,Crops!$D$5,Basicdata!$H$2:$H$2500,Crops!$M40,Basicdata!$O$2:$O$2500,3,Basicdata!$AI$2:$AI$2500,0))</f>
        <v/>
      </c>
      <c r="F46" t="str">
        <f>IF(A46="","",COUNTIFS(Basicdata!$B$2:$B$2500,1,Basicdata!$D$2:$D$2500,Crops!$D$5,Basicdata!$H$2:$H$2500,Crops!$M40,Basicdata!$O$2:$O$2500,4,Basicdata!$AI$2:$AI$2500,0))</f>
        <v/>
      </c>
      <c r="G46" t="str">
        <f>IF(A46="","",COUNTIFS(Basicdata!$B$2:$B$2500,1,Basicdata!$D$2:$D$2500,Crops!$D$5,Basicdata!$H$2:$H$2500,Crops!$M40,Basicdata!$O$2:$O$2500,5,Basicdata!$AI$2:$AI$2500,0))</f>
        <v/>
      </c>
      <c r="H46" s="1" t="str">
        <f>IF(A46="","",COUNTIFS(Basicdata!$B$2:$B$2500,1,Basicdata!$D$2:$D$2500,Crops!$D$5,Basicdata!$H$2:$H$2500,Crops!$M40,Basicdata!$N$2:$N$2500,3,Basicdata!$AI$2:$AI$2500,0))</f>
        <v/>
      </c>
      <c r="I46" s="1" t="str">
        <f t="shared" si="0"/>
        <v/>
      </c>
      <c r="J46" s="1" t="str">
        <f>IF(A46="","",COUNTIFS(Basicdata!$B$2:$B$2500,1,Basicdata!$D$2:$D$2500,Crops!$D$5,Basicdata!$H$2:$H$2500,Crops!$M40,Basicdata!$P$2:$P$2500,1,Basicdata!$Q$2:$Q$2500,1,Basicdata!$AI$2:$AI$2500,0))</f>
        <v/>
      </c>
      <c r="K46" s="1" t="str">
        <f>IF(A46="","",COUNTIFS(Basicdata!$B$2:$B$2500,1,Basicdata!$D$2:$D$2500,Crops!$D$5,Basicdata!$H$2:$H$2500,Crops!$M40,Basicdata!$P$2:$P$2500,1,Basicdata!$Q$2:$Q$2500,0,Basicdata!$AI$2:$AI$2500,0))</f>
        <v/>
      </c>
      <c r="L46" s="1" t="str">
        <f t="shared" si="1"/>
        <v/>
      </c>
      <c r="M46" s="1" t="str">
        <f t="shared" si="2"/>
        <v/>
      </c>
      <c r="O46" s="45" t="str">
        <f>IF(COUNTIFS(Basicdata!$B$2:$B$2500,2,Basicdata!$D$2:$D$2500,Crops!$D$5,Basicdata!$H$2:$H$2500,Crops!$M40,Basicdata!$AI$2:$AI$2500,0)&gt;0,Crops!$M40,"")</f>
        <v/>
      </c>
      <c r="P46" t="str">
        <f>IF(O46="","",COUNTIFS(Basicdata!$B$2:$B$2500,2,Basicdata!$D$2:$D$2500,Crops!$D$5,Basicdata!$H$2:$H$2500,Crops!$M40,Basicdata!$AI$2:$AI$2500,0))</f>
        <v/>
      </c>
      <c r="Q46" t="str">
        <f>IF(O46="","",COUNTIFS(Basicdata!$B$2:$B$2500,2,Basicdata!$D$2:$D$2500,Crops!$D$5,Basicdata!$H$2:$H$2500,Crops!$M40,Basicdata!$O$2:$O$2500,1,Basicdata!$AI$2:$AI$2500,0))</f>
        <v/>
      </c>
      <c r="R46" t="str">
        <f>IF(O46="","",COUNTIFS(Basicdata!$B$2:$B$2500,2,Basicdata!$D$2:$D$2500,Crops!$D$5,Basicdata!$H$2:$H$2500,Crops!$M40,Basicdata!$O$2:$O$2500,2,Basicdata!$AI$2:$AI$2500,0))</f>
        <v/>
      </c>
      <c r="S46" t="str">
        <f>IF(O46="","",COUNTIFS(Basicdata!$B$2:$B$2500,2,Basicdata!$D$2:$D$2500,Crops!$D$5,Basicdata!$H$2:$H$2500,Crops!$M40,Basicdata!$O$2:$O$2500,3,Basicdata!$AI$2:$AI$2500,0))</f>
        <v/>
      </c>
      <c r="T46" t="str">
        <f>IF(O46="","",COUNTIFS(Basicdata!$B$2:$B$2500,2,Basicdata!$D$2:$D$2500,Crops!$D$5,Basicdata!$H$2:$H$2500,Crops!$M40,Basicdata!$O$2:$O$2500,4,Basicdata!$AI$2:$AI$2500,0))</f>
        <v/>
      </c>
      <c r="U46" t="str">
        <f>IF(O46="","",COUNTIFS(Basicdata!$B$2:$B$2500,2,Basicdata!$D$2:$D$2500,Crops!$D$5,Basicdata!$H$2:$H$2500,Crops!$M40,Basicdata!$O$2:$O$2500,5,Basicdata!$AI$2:$AI$2500,0))</f>
        <v/>
      </c>
      <c r="V46" s="1" t="str">
        <f>IF(O46="","",COUNTIFS(Basicdata!$B$2:$B$2500,2,Basicdata!$D$2:$D$2500,Crops!$D$5,Basicdata!$H$2:$H$2500,Crops!$M40,Basicdata!$N$2:$N$2500,3,Basicdata!$AI$2:$AI$2500,0))</f>
        <v/>
      </c>
      <c r="W46" s="1" t="str">
        <f t="shared" si="3"/>
        <v/>
      </c>
      <c r="X46" s="1" t="str">
        <f>IF(O46="","",COUNTIFS(Basicdata!$B$2:$B$2500,2,Basicdata!$D$2:$D$2500,Crops!$D$5,Basicdata!$H$2:$H$2500,Crops!$M40,Basicdata!$P$2:$P$2500,1,Basicdata!$Q$2:$Q$2500,1,Basicdata!$AI$2:$AI$2500,0))</f>
        <v/>
      </c>
      <c r="Y46" s="1" t="str">
        <f>IF(O46="","",COUNTIFS(Basicdata!$B$2:$B$2500,2,Basicdata!$D$2:$D$2500,Crops!$D$5,Basicdata!$H$2:$H$2500,Crops!$M40,Basicdata!$P$2:$P$2500,1,Basicdata!$Q$2:$Q$2500,0,Basicdata!$AI$2:$AI$2500,0))</f>
        <v/>
      </c>
      <c r="Z46" s="1" t="str">
        <f t="shared" si="4"/>
        <v/>
      </c>
      <c r="AA46" s="1" t="str">
        <f t="shared" si="5"/>
        <v/>
      </c>
    </row>
    <row r="47" spans="1:27" x14ac:dyDescent="0.3">
      <c r="A47" s="45" t="str">
        <f>IF(COUNTIFS(Basicdata!$B$2:$B$2500,1,Basicdata!$D$2:$D$2500,Crops!$D$5,Basicdata!$H$2:$H$2500,Crops!$M41,Basicdata!$AI$2:$AI$2500,0)&gt;0,Crops!$M41,"")</f>
        <v/>
      </c>
      <c r="B47" t="str">
        <f>IF(A47="","",COUNTIFS(Basicdata!$B$2:$B$2500,1,Basicdata!$D$2:$D$2500,Crops!$D$5,Basicdata!$H$2:$H$2500,Crops!$M41,Basicdata!$AI$2:$AI$2500,0))</f>
        <v/>
      </c>
      <c r="C47" t="str">
        <f>IF(A47="","",COUNTIFS(Basicdata!$B$2:$B$2500,1,Basicdata!$D$2:$D$2500,Crops!$D$5,Basicdata!$H$2:$H$2500,Crops!$M41,Basicdata!$O$2:$O$2500,1,Basicdata!$AI$2:$AI$2500,0))</f>
        <v/>
      </c>
      <c r="D47" t="str">
        <f>IF(A47="","",COUNTIFS(Basicdata!$B$2:$B$2500,1,Basicdata!$D$2:$D$2500,Crops!$D$5,Basicdata!$H$2:$H$2500,Crops!$M41,Basicdata!$O$2:$O$2500,2,Basicdata!$AI$2:$AI$2500,0))</f>
        <v/>
      </c>
      <c r="E47" t="str">
        <f>IF(A47="","",COUNTIFS(Basicdata!$B$2:$B$2500,1,Basicdata!$D$2:$D$2500,Crops!$D$5,Basicdata!$H$2:$H$2500,Crops!$M41,Basicdata!$O$2:$O$2500,3,Basicdata!$AI$2:$AI$2500,0))</f>
        <v/>
      </c>
      <c r="F47" t="str">
        <f>IF(A47="","",COUNTIFS(Basicdata!$B$2:$B$2500,1,Basicdata!$D$2:$D$2500,Crops!$D$5,Basicdata!$H$2:$H$2500,Crops!$M41,Basicdata!$O$2:$O$2500,4,Basicdata!$AI$2:$AI$2500,0))</f>
        <v/>
      </c>
      <c r="G47" t="str">
        <f>IF(A47="","",COUNTIFS(Basicdata!$B$2:$B$2500,1,Basicdata!$D$2:$D$2500,Crops!$D$5,Basicdata!$H$2:$H$2500,Crops!$M41,Basicdata!$O$2:$O$2500,5,Basicdata!$AI$2:$AI$2500,0))</f>
        <v/>
      </c>
      <c r="H47" s="1" t="str">
        <f>IF(A47="","",COUNTIFS(Basicdata!$B$2:$B$2500,1,Basicdata!$D$2:$D$2500,Crops!$D$5,Basicdata!$H$2:$H$2500,Crops!$M41,Basicdata!$N$2:$N$2500,3,Basicdata!$AI$2:$AI$2500,0))</f>
        <v/>
      </c>
      <c r="I47" s="1" t="str">
        <f t="shared" si="0"/>
        <v/>
      </c>
      <c r="J47" s="1" t="str">
        <f>IF(A47="","",COUNTIFS(Basicdata!$B$2:$B$2500,1,Basicdata!$D$2:$D$2500,Crops!$D$5,Basicdata!$H$2:$H$2500,Crops!$M41,Basicdata!$P$2:$P$2500,1,Basicdata!$Q$2:$Q$2500,1,Basicdata!$AI$2:$AI$2500,0))</f>
        <v/>
      </c>
      <c r="K47" s="1" t="str">
        <f>IF(A47="","",COUNTIFS(Basicdata!$B$2:$B$2500,1,Basicdata!$D$2:$D$2500,Crops!$D$5,Basicdata!$H$2:$H$2500,Crops!$M41,Basicdata!$P$2:$P$2500,1,Basicdata!$Q$2:$Q$2500,0,Basicdata!$AI$2:$AI$2500,0))</f>
        <v/>
      </c>
      <c r="L47" s="1" t="str">
        <f t="shared" si="1"/>
        <v/>
      </c>
      <c r="M47" s="1" t="str">
        <f t="shared" si="2"/>
        <v/>
      </c>
      <c r="O47" s="45" t="str">
        <f>IF(COUNTIFS(Basicdata!$B$2:$B$2500,2,Basicdata!$D$2:$D$2500,Crops!$D$5,Basicdata!$H$2:$H$2500,Crops!$M41,Basicdata!$AI$2:$AI$2500,0)&gt;0,Crops!$M41,"")</f>
        <v/>
      </c>
      <c r="P47" t="str">
        <f>IF(O47="","",COUNTIFS(Basicdata!$B$2:$B$2500,2,Basicdata!$D$2:$D$2500,Crops!$D$5,Basicdata!$H$2:$H$2500,Crops!$M41,Basicdata!$AI$2:$AI$2500,0))</f>
        <v/>
      </c>
      <c r="Q47" t="str">
        <f>IF(O47="","",COUNTIFS(Basicdata!$B$2:$B$2500,2,Basicdata!$D$2:$D$2500,Crops!$D$5,Basicdata!$H$2:$H$2500,Crops!$M41,Basicdata!$O$2:$O$2500,1,Basicdata!$AI$2:$AI$2500,0))</f>
        <v/>
      </c>
      <c r="R47" t="str">
        <f>IF(O47="","",COUNTIFS(Basicdata!$B$2:$B$2500,2,Basicdata!$D$2:$D$2500,Crops!$D$5,Basicdata!$H$2:$H$2500,Crops!$M41,Basicdata!$O$2:$O$2500,2,Basicdata!$AI$2:$AI$2500,0))</f>
        <v/>
      </c>
      <c r="S47" t="str">
        <f>IF(O47="","",COUNTIFS(Basicdata!$B$2:$B$2500,2,Basicdata!$D$2:$D$2500,Crops!$D$5,Basicdata!$H$2:$H$2500,Crops!$M41,Basicdata!$O$2:$O$2500,3,Basicdata!$AI$2:$AI$2500,0))</f>
        <v/>
      </c>
      <c r="T47" t="str">
        <f>IF(O47="","",COUNTIFS(Basicdata!$B$2:$B$2500,2,Basicdata!$D$2:$D$2500,Crops!$D$5,Basicdata!$H$2:$H$2500,Crops!$M41,Basicdata!$O$2:$O$2500,4,Basicdata!$AI$2:$AI$2500,0))</f>
        <v/>
      </c>
      <c r="U47" t="str">
        <f>IF(O47="","",COUNTIFS(Basicdata!$B$2:$B$2500,2,Basicdata!$D$2:$D$2500,Crops!$D$5,Basicdata!$H$2:$H$2500,Crops!$M41,Basicdata!$O$2:$O$2500,5,Basicdata!$AI$2:$AI$2500,0))</f>
        <v/>
      </c>
      <c r="V47" s="1" t="str">
        <f>IF(O47="","",COUNTIFS(Basicdata!$B$2:$B$2500,2,Basicdata!$D$2:$D$2500,Crops!$D$5,Basicdata!$H$2:$H$2500,Crops!$M41,Basicdata!$N$2:$N$2500,3,Basicdata!$AI$2:$AI$2500,0))</f>
        <v/>
      </c>
      <c r="W47" s="1" t="str">
        <f t="shared" si="3"/>
        <v/>
      </c>
      <c r="X47" s="1" t="str">
        <f>IF(O47="","",COUNTIFS(Basicdata!$B$2:$B$2500,2,Basicdata!$D$2:$D$2500,Crops!$D$5,Basicdata!$H$2:$H$2500,Crops!$M41,Basicdata!$P$2:$P$2500,1,Basicdata!$Q$2:$Q$2500,1,Basicdata!$AI$2:$AI$2500,0))</f>
        <v/>
      </c>
      <c r="Y47" s="1" t="str">
        <f>IF(O47="","",COUNTIFS(Basicdata!$B$2:$B$2500,2,Basicdata!$D$2:$D$2500,Crops!$D$5,Basicdata!$H$2:$H$2500,Crops!$M41,Basicdata!$P$2:$P$2500,1,Basicdata!$Q$2:$Q$2500,0,Basicdata!$AI$2:$AI$2500,0))</f>
        <v/>
      </c>
      <c r="Z47" s="1" t="str">
        <f t="shared" si="4"/>
        <v/>
      </c>
      <c r="AA47" s="1" t="str">
        <f t="shared" si="5"/>
        <v/>
      </c>
    </row>
    <row r="48" spans="1:27" x14ac:dyDescent="0.3">
      <c r="A48" s="45" t="str">
        <f>IF(COUNTIFS(Basicdata!$B$2:$B$2500,1,Basicdata!$D$2:$D$2500,Crops!$D$5,Basicdata!$H$2:$H$2500,Crops!$M42,Basicdata!$AI$2:$AI$2500,0)&gt;0,Crops!$M42,"")</f>
        <v/>
      </c>
      <c r="B48" t="str">
        <f>IF(A48="","",COUNTIFS(Basicdata!$B$2:$B$2500,1,Basicdata!$D$2:$D$2500,Crops!$D$5,Basicdata!$H$2:$H$2500,Crops!$M42,Basicdata!$AI$2:$AI$2500,0))</f>
        <v/>
      </c>
      <c r="C48" t="str">
        <f>IF(A48="","",COUNTIFS(Basicdata!$B$2:$B$2500,1,Basicdata!$D$2:$D$2500,Crops!$D$5,Basicdata!$H$2:$H$2500,Crops!$M42,Basicdata!$O$2:$O$2500,1,Basicdata!$AI$2:$AI$2500,0))</f>
        <v/>
      </c>
      <c r="D48" t="str">
        <f>IF(A48="","",COUNTIFS(Basicdata!$B$2:$B$2500,1,Basicdata!$D$2:$D$2500,Crops!$D$5,Basicdata!$H$2:$H$2500,Crops!$M42,Basicdata!$O$2:$O$2500,2,Basicdata!$AI$2:$AI$2500,0))</f>
        <v/>
      </c>
      <c r="E48" t="str">
        <f>IF(A48="","",COUNTIFS(Basicdata!$B$2:$B$2500,1,Basicdata!$D$2:$D$2500,Crops!$D$5,Basicdata!$H$2:$H$2500,Crops!$M42,Basicdata!$O$2:$O$2500,3,Basicdata!$AI$2:$AI$2500,0))</f>
        <v/>
      </c>
      <c r="F48" t="str">
        <f>IF(A48="","",COUNTIFS(Basicdata!$B$2:$B$2500,1,Basicdata!$D$2:$D$2500,Crops!$D$5,Basicdata!$H$2:$H$2500,Crops!$M42,Basicdata!$O$2:$O$2500,4,Basicdata!$AI$2:$AI$2500,0))</f>
        <v/>
      </c>
      <c r="G48" t="str">
        <f>IF(A48="","",COUNTIFS(Basicdata!$B$2:$B$2500,1,Basicdata!$D$2:$D$2500,Crops!$D$5,Basicdata!$H$2:$H$2500,Crops!$M42,Basicdata!$O$2:$O$2500,5,Basicdata!$AI$2:$AI$2500,0))</f>
        <v/>
      </c>
      <c r="H48" s="1" t="str">
        <f>IF(A48="","",COUNTIFS(Basicdata!$B$2:$B$2500,1,Basicdata!$D$2:$D$2500,Crops!$D$5,Basicdata!$H$2:$H$2500,Crops!$M42,Basicdata!$N$2:$N$2500,3,Basicdata!$AI$2:$AI$2500,0))</f>
        <v/>
      </c>
      <c r="I48" s="1" t="str">
        <f t="shared" si="0"/>
        <v/>
      </c>
      <c r="J48" s="1" t="str">
        <f>IF(A48="","",COUNTIFS(Basicdata!$B$2:$B$2500,1,Basicdata!$D$2:$D$2500,Crops!$D$5,Basicdata!$H$2:$H$2500,Crops!$M42,Basicdata!$P$2:$P$2500,1,Basicdata!$Q$2:$Q$2500,1,Basicdata!$AI$2:$AI$2500,0))</f>
        <v/>
      </c>
      <c r="K48" s="1" t="str">
        <f>IF(A48="","",COUNTIFS(Basicdata!$B$2:$B$2500,1,Basicdata!$D$2:$D$2500,Crops!$D$5,Basicdata!$H$2:$H$2500,Crops!$M42,Basicdata!$P$2:$P$2500,1,Basicdata!$Q$2:$Q$2500,0,Basicdata!$AI$2:$AI$2500,0))</f>
        <v/>
      </c>
      <c r="L48" s="1" t="str">
        <f t="shared" si="1"/>
        <v/>
      </c>
      <c r="M48" s="1" t="str">
        <f t="shared" si="2"/>
        <v/>
      </c>
      <c r="O48" s="45" t="str">
        <f>IF(COUNTIFS(Basicdata!$B$2:$B$2500,2,Basicdata!$D$2:$D$2500,Crops!$D$5,Basicdata!$H$2:$H$2500,Crops!$M42,Basicdata!$AI$2:$AI$2500,0)&gt;0,Crops!$M42,"")</f>
        <v/>
      </c>
      <c r="P48" t="str">
        <f>IF(O48="","",COUNTIFS(Basicdata!$B$2:$B$2500,2,Basicdata!$D$2:$D$2500,Crops!$D$5,Basicdata!$H$2:$H$2500,Crops!$M42,Basicdata!$AI$2:$AI$2500,0))</f>
        <v/>
      </c>
      <c r="Q48" t="str">
        <f>IF(O48="","",COUNTIFS(Basicdata!$B$2:$B$2500,2,Basicdata!$D$2:$D$2500,Crops!$D$5,Basicdata!$H$2:$H$2500,Crops!$M42,Basicdata!$O$2:$O$2500,1,Basicdata!$AI$2:$AI$2500,0))</f>
        <v/>
      </c>
      <c r="R48" t="str">
        <f>IF(O48="","",COUNTIFS(Basicdata!$B$2:$B$2500,2,Basicdata!$D$2:$D$2500,Crops!$D$5,Basicdata!$H$2:$H$2500,Crops!$M42,Basicdata!$O$2:$O$2500,2,Basicdata!$AI$2:$AI$2500,0))</f>
        <v/>
      </c>
      <c r="S48" t="str">
        <f>IF(O48="","",COUNTIFS(Basicdata!$B$2:$B$2500,2,Basicdata!$D$2:$D$2500,Crops!$D$5,Basicdata!$H$2:$H$2500,Crops!$M42,Basicdata!$O$2:$O$2500,3,Basicdata!$AI$2:$AI$2500,0))</f>
        <v/>
      </c>
      <c r="T48" t="str">
        <f>IF(O48="","",COUNTIFS(Basicdata!$B$2:$B$2500,2,Basicdata!$D$2:$D$2500,Crops!$D$5,Basicdata!$H$2:$H$2500,Crops!$M42,Basicdata!$O$2:$O$2500,4,Basicdata!$AI$2:$AI$2500,0))</f>
        <v/>
      </c>
      <c r="U48" t="str">
        <f>IF(O48="","",COUNTIFS(Basicdata!$B$2:$B$2500,2,Basicdata!$D$2:$D$2500,Crops!$D$5,Basicdata!$H$2:$H$2500,Crops!$M42,Basicdata!$O$2:$O$2500,5,Basicdata!$AI$2:$AI$2500,0))</f>
        <v/>
      </c>
      <c r="V48" s="1" t="str">
        <f>IF(O48="","",COUNTIFS(Basicdata!$B$2:$B$2500,2,Basicdata!$D$2:$D$2500,Crops!$D$5,Basicdata!$H$2:$H$2500,Crops!$M42,Basicdata!$N$2:$N$2500,3,Basicdata!$AI$2:$AI$2500,0))</f>
        <v/>
      </c>
      <c r="W48" s="1" t="str">
        <f t="shared" si="3"/>
        <v/>
      </c>
      <c r="X48" s="1" t="str">
        <f>IF(O48="","",COUNTIFS(Basicdata!$B$2:$B$2500,2,Basicdata!$D$2:$D$2500,Crops!$D$5,Basicdata!$H$2:$H$2500,Crops!$M42,Basicdata!$P$2:$P$2500,1,Basicdata!$Q$2:$Q$2500,1,Basicdata!$AI$2:$AI$2500,0))</f>
        <v/>
      </c>
      <c r="Y48" s="1" t="str">
        <f>IF(O48="","",COUNTIFS(Basicdata!$B$2:$B$2500,2,Basicdata!$D$2:$D$2500,Crops!$D$5,Basicdata!$H$2:$H$2500,Crops!$M42,Basicdata!$P$2:$P$2500,1,Basicdata!$Q$2:$Q$2500,0,Basicdata!$AI$2:$AI$2500,0))</f>
        <v/>
      </c>
      <c r="Z48" s="1" t="str">
        <f t="shared" si="4"/>
        <v/>
      </c>
      <c r="AA48" s="1" t="str">
        <f t="shared" si="5"/>
        <v/>
      </c>
    </row>
    <row r="49" spans="1:27" x14ac:dyDescent="0.3">
      <c r="A49" s="45" t="str">
        <f>IF(COUNTIFS(Basicdata!$B$2:$B$2500,1,Basicdata!$D$2:$D$2500,Crops!$D$5,Basicdata!$H$2:$H$2500,Crops!$M43,Basicdata!$AI$2:$AI$2500,0)&gt;0,Crops!$M43,"")</f>
        <v/>
      </c>
      <c r="B49" t="str">
        <f>IF(A49="","",COUNTIFS(Basicdata!$B$2:$B$2500,1,Basicdata!$D$2:$D$2500,Crops!$D$5,Basicdata!$H$2:$H$2500,Crops!$M43,Basicdata!$AI$2:$AI$2500,0))</f>
        <v/>
      </c>
      <c r="C49" t="str">
        <f>IF(A49="","",COUNTIFS(Basicdata!$B$2:$B$2500,1,Basicdata!$D$2:$D$2500,Crops!$D$5,Basicdata!$H$2:$H$2500,Crops!$M43,Basicdata!$O$2:$O$2500,1,Basicdata!$AI$2:$AI$2500,0))</f>
        <v/>
      </c>
      <c r="D49" t="str">
        <f>IF(A49="","",COUNTIFS(Basicdata!$B$2:$B$2500,1,Basicdata!$D$2:$D$2500,Crops!$D$5,Basicdata!$H$2:$H$2500,Crops!$M43,Basicdata!$O$2:$O$2500,2,Basicdata!$AI$2:$AI$2500,0))</f>
        <v/>
      </c>
      <c r="E49" t="str">
        <f>IF(A49="","",COUNTIFS(Basicdata!$B$2:$B$2500,1,Basicdata!$D$2:$D$2500,Crops!$D$5,Basicdata!$H$2:$H$2500,Crops!$M43,Basicdata!$O$2:$O$2500,3,Basicdata!$AI$2:$AI$2500,0))</f>
        <v/>
      </c>
      <c r="F49" t="str">
        <f>IF(A49="","",COUNTIFS(Basicdata!$B$2:$B$2500,1,Basicdata!$D$2:$D$2500,Crops!$D$5,Basicdata!$H$2:$H$2500,Crops!$M43,Basicdata!$O$2:$O$2500,4,Basicdata!$AI$2:$AI$2500,0))</f>
        <v/>
      </c>
      <c r="G49" t="str">
        <f>IF(A49="","",COUNTIFS(Basicdata!$B$2:$B$2500,1,Basicdata!$D$2:$D$2500,Crops!$D$5,Basicdata!$H$2:$H$2500,Crops!$M43,Basicdata!$O$2:$O$2500,5,Basicdata!$AI$2:$AI$2500,0))</f>
        <v/>
      </c>
      <c r="H49" s="1" t="str">
        <f>IF(A49="","",COUNTIFS(Basicdata!$B$2:$B$2500,1,Basicdata!$D$2:$D$2500,Crops!$D$5,Basicdata!$H$2:$H$2500,Crops!$M43,Basicdata!$N$2:$N$2500,3,Basicdata!$AI$2:$AI$2500,0))</f>
        <v/>
      </c>
      <c r="I49" s="1" t="str">
        <f t="shared" si="0"/>
        <v/>
      </c>
      <c r="J49" s="1" t="str">
        <f>IF(A49="","",COUNTIFS(Basicdata!$B$2:$B$2500,1,Basicdata!$D$2:$D$2500,Crops!$D$5,Basicdata!$H$2:$H$2500,Crops!$M43,Basicdata!$P$2:$P$2500,1,Basicdata!$Q$2:$Q$2500,1,Basicdata!$AI$2:$AI$2500,0))</f>
        <v/>
      </c>
      <c r="K49" s="1" t="str">
        <f>IF(A49="","",COUNTIFS(Basicdata!$B$2:$B$2500,1,Basicdata!$D$2:$D$2500,Crops!$D$5,Basicdata!$H$2:$H$2500,Crops!$M43,Basicdata!$P$2:$P$2500,1,Basicdata!$Q$2:$Q$2500,0,Basicdata!$AI$2:$AI$2500,0))</f>
        <v/>
      </c>
      <c r="L49" s="1" t="str">
        <f t="shared" si="1"/>
        <v/>
      </c>
      <c r="M49" s="1" t="str">
        <f t="shared" si="2"/>
        <v/>
      </c>
      <c r="O49" s="45" t="str">
        <f>IF(COUNTIFS(Basicdata!$B$2:$B$2500,2,Basicdata!$D$2:$D$2500,Crops!$D$5,Basicdata!$H$2:$H$2500,Crops!$M43,Basicdata!$AI$2:$AI$2500,0)&gt;0,Crops!$M43,"")</f>
        <v/>
      </c>
      <c r="P49" t="str">
        <f>IF(O49="","",COUNTIFS(Basicdata!$B$2:$B$2500,2,Basicdata!$D$2:$D$2500,Crops!$D$5,Basicdata!$H$2:$H$2500,Crops!$M43,Basicdata!$AI$2:$AI$2500,0))</f>
        <v/>
      </c>
      <c r="Q49" t="str">
        <f>IF(O49="","",COUNTIFS(Basicdata!$B$2:$B$2500,2,Basicdata!$D$2:$D$2500,Crops!$D$5,Basicdata!$H$2:$H$2500,Crops!$M43,Basicdata!$O$2:$O$2500,1,Basicdata!$AI$2:$AI$2500,0))</f>
        <v/>
      </c>
      <c r="R49" t="str">
        <f>IF(O49="","",COUNTIFS(Basicdata!$B$2:$B$2500,2,Basicdata!$D$2:$D$2500,Crops!$D$5,Basicdata!$H$2:$H$2500,Crops!$M43,Basicdata!$O$2:$O$2500,2,Basicdata!$AI$2:$AI$2500,0))</f>
        <v/>
      </c>
      <c r="S49" t="str">
        <f>IF(O49="","",COUNTIFS(Basicdata!$B$2:$B$2500,2,Basicdata!$D$2:$D$2500,Crops!$D$5,Basicdata!$H$2:$H$2500,Crops!$M43,Basicdata!$O$2:$O$2500,3,Basicdata!$AI$2:$AI$2500,0))</f>
        <v/>
      </c>
      <c r="T49" t="str">
        <f>IF(O49="","",COUNTIFS(Basicdata!$B$2:$B$2500,2,Basicdata!$D$2:$D$2500,Crops!$D$5,Basicdata!$H$2:$H$2500,Crops!$M43,Basicdata!$O$2:$O$2500,4,Basicdata!$AI$2:$AI$2500,0))</f>
        <v/>
      </c>
      <c r="U49" t="str">
        <f>IF(O49="","",COUNTIFS(Basicdata!$B$2:$B$2500,2,Basicdata!$D$2:$D$2500,Crops!$D$5,Basicdata!$H$2:$H$2500,Crops!$M43,Basicdata!$O$2:$O$2500,5,Basicdata!$AI$2:$AI$2500,0))</f>
        <v/>
      </c>
      <c r="V49" s="1" t="str">
        <f>IF(O49="","",COUNTIFS(Basicdata!$B$2:$B$2500,2,Basicdata!$D$2:$D$2500,Crops!$D$5,Basicdata!$H$2:$H$2500,Crops!$M43,Basicdata!$N$2:$N$2500,3,Basicdata!$AI$2:$AI$2500,0))</f>
        <v/>
      </c>
      <c r="W49" s="1" t="str">
        <f t="shared" si="3"/>
        <v/>
      </c>
      <c r="X49" s="1" t="str">
        <f>IF(O49="","",COUNTIFS(Basicdata!$B$2:$B$2500,2,Basicdata!$D$2:$D$2500,Crops!$D$5,Basicdata!$H$2:$H$2500,Crops!$M43,Basicdata!$P$2:$P$2500,1,Basicdata!$Q$2:$Q$2500,1,Basicdata!$AI$2:$AI$2500,0))</f>
        <v/>
      </c>
      <c r="Y49" s="1" t="str">
        <f>IF(O49="","",COUNTIFS(Basicdata!$B$2:$B$2500,2,Basicdata!$D$2:$D$2500,Crops!$D$5,Basicdata!$H$2:$H$2500,Crops!$M43,Basicdata!$P$2:$P$2500,1,Basicdata!$Q$2:$Q$2500,0,Basicdata!$AI$2:$AI$2500,0))</f>
        <v/>
      </c>
      <c r="Z49" s="1" t="str">
        <f t="shared" si="4"/>
        <v/>
      </c>
      <c r="AA49" s="1" t="str">
        <f t="shared" si="5"/>
        <v/>
      </c>
    </row>
    <row r="50" spans="1:27" x14ac:dyDescent="0.3">
      <c r="A50" s="45" t="str">
        <f>IF(COUNTIFS(Basicdata!$B$2:$B$2500,1,Basicdata!$D$2:$D$2500,Crops!$D$5,Basicdata!$H$2:$H$2500,Crops!$M44,Basicdata!$AI$2:$AI$2500,0)&gt;0,Crops!$M44,"")</f>
        <v/>
      </c>
      <c r="B50" t="str">
        <f>IF(A50="","",COUNTIFS(Basicdata!$B$2:$B$2500,1,Basicdata!$D$2:$D$2500,Crops!$D$5,Basicdata!$H$2:$H$2500,Crops!$M44,Basicdata!$AI$2:$AI$2500,0))</f>
        <v/>
      </c>
      <c r="C50" t="str">
        <f>IF(A50="","",COUNTIFS(Basicdata!$B$2:$B$2500,1,Basicdata!$D$2:$D$2500,Crops!$D$5,Basicdata!$H$2:$H$2500,Crops!$M44,Basicdata!$O$2:$O$2500,1,Basicdata!$AI$2:$AI$2500,0))</f>
        <v/>
      </c>
      <c r="D50" t="str">
        <f>IF(A50="","",COUNTIFS(Basicdata!$B$2:$B$2500,1,Basicdata!$D$2:$D$2500,Crops!$D$5,Basicdata!$H$2:$H$2500,Crops!$M44,Basicdata!$O$2:$O$2500,2,Basicdata!$AI$2:$AI$2500,0))</f>
        <v/>
      </c>
      <c r="E50" t="str">
        <f>IF(A50="","",COUNTIFS(Basicdata!$B$2:$B$2500,1,Basicdata!$D$2:$D$2500,Crops!$D$5,Basicdata!$H$2:$H$2500,Crops!$M44,Basicdata!$O$2:$O$2500,3,Basicdata!$AI$2:$AI$2500,0))</f>
        <v/>
      </c>
      <c r="F50" t="str">
        <f>IF(A50="","",COUNTIFS(Basicdata!$B$2:$B$2500,1,Basicdata!$D$2:$D$2500,Crops!$D$5,Basicdata!$H$2:$H$2500,Crops!$M44,Basicdata!$O$2:$O$2500,4,Basicdata!$AI$2:$AI$2500,0))</f>
        <v/>
      </c>
      <c r="G50" t="str">
        <f>IF(A50="","",COUNTIFS(Basicdata!$B$2:$B$2500,1,Basicdata!$D$2:$D$2500,Crops!$D$5,Basicdata!$H$2:$H$2500,Crops!$M44,Basicdata!$O$2:$O$2500,5,Basicdata!$AI$2:$AI$2500,0))</f>
        <v/>
      </c>
      <c r="H50" s="1" t="str">
        <f>IF(A50="","",COUNTIFS(Basicdata!$B$2:$B$2500,1,Basicdata!$D$2:$D$2500,Crops!$D$5,Basicdata!$H$2:$H$2500,Crops!$M44,Basicdata!$N$2:$N$2500,3,Basicdata!$AI$2:$AI$2500,0))</f>
        <v/>
      </c>
      <c r="I50" s="1" t="str">
        <f t="shared" si="0"/>
        <v/>
      </c>
      <c r="J50" s="1" t="str">
        <f>IF(A50="","",COUNTIFS(Basicdata!$B$2:$B$2500,1,Basicdata!$D$2:$D$2500,Crops!$D$5,Basicdata!$H$2:$H$2500,Crops!$M44,Basicdata!$P$2:$P$2500,1,Basicdata!$Q$2:$Q$2500,1,Basicdata!$AI$2:$AI$2500,0))</f>
        <v/>
      </c>
      <c r="K50" s="1" t="str">
        <f>IF(A50="","",COUNTIFS(Basicdata!$B$2:$B$2500,1,Basicdata!$D$2:$D$2500,Crops!$D$5,Basicdata!$H$2:$H$2500,Crops!$M44,Basicdata!$P$2:$P$2500,1,Basicdata!$Q$2:$Q$2500,0,Basicdata!$AI$2:$AI$2500,0))</f>
        <v/>
      </c>
      <c r="L50" s="1" t="str">
        <f t="shared" si="1"/>
        <v/>
      </c>
      <c r="M50" s="1" t="str">
        <f t="shared" si="2"/>
        <v/>
      </c>
      <c r="O50" s="45" t="str">
        <f>IF(COUNTIFS(Basicdata!$B$2:$B$2500,2,Basicdata!$D$2:$D$2500,Crops!$D$5,Basicdata!$H$2:$H$2500,Crops!$M44,Basicdata!$AI$2:$AI$2500,0)&gt;0,Crops!$M44,"")</f>
        <v/>
      </c>
      <c r="P50" t="str">
        <f>IF(O50="","",COUNTIFS(Basicdata!$B$2:$B$2500,2,Basicdata!$D$2:$D$2500,Crops!$D$5,Basicdata!$H$2:$H$2500,Crops!$M44,Basicdata!$AI$2:$AI$2500,0))</f>
        <v/>
      </c>
      <c r="Q50" t="str">
        <f>IF(O50="","",COUNTIFS(Basicdata!$B$2:$B$2500,2,Basicdata!$D$2:$D$2500,Crops!$D$5,Basicdata!$H$2:$H$2500,Crops!$M44,Basicdata!$O$2:$O$2500,1,Basicdata!$AI$2:$AI$2500,0))</f>
        <v/>
      </c>
      <c r="R50" t="str">
        <f>IF(O50="","",COUNTIFS(Basicdata!$B$2:$B$2500,2,Basicdata!$D$2:$D$2500,Crops!$D$5,Basicdata!$H$2:$H$2500,Crops!$M44,Basicdata!$O$2:$O$2500,2,Basicdata!$AI$2:$AI$2500,0))</f>
        <v/>
      </c>
      <c r="S50" t="str">
        <f>IF(O50="","",COUNTIFS(Basicdata!$B$2:$B$2500,2,Basicdata!$D$2:$D$2500,Crops!$D$5,Basicdata!$H$2:$H$2500,Crops!$M44,Basicdata!$O$2:$O$2500,3,Basicdata!$AI$2:$AI$2500,0))</f>
        <v/>
      </c>
      <c r="T50" t="str">
        <f>IF(O50="","",COUNTIFS(Basicdata!$B$2:$B$2500,2,Basicdata!$D$2:$D$2500,Crops!$D$5,Basicdata!$H$2:$H$2500,Crops!$M44,Basicdata!$O$2:$O$2500,4,Basicdata!$AI$2:$AI$2500,0))</f>
        <v/>
      </c>
      <c r="U50" t="str">
        <f>IF(O50="","",COUNTIFS(Basicdata!$B$2:$B$2500,2,Basicdata!$D$2:$D$2500,Crops!$D$5,Basicdata!$H$2:$H$2500,Crops!$M44,Basicdata!$O$2:$O$2500,5,Basicdata!$AI$2:$AI$2500,0))</f>
        <v/>
      </c>
      <c r="V50" s="1" t="str">
        <f>IF(O50="","",COUNTIFS(Basicdata!$B$2:$B$2500,2,Basicdata!$D$2:$D$2500,Crops!$D$5,Basicdata!$H$2:$H$2500,Crops!$M44,Basicdata!$N$2:$N$2500,3,Basicdata!$AI$2:$AI$2500,0))</f>
        <v/>
      </c>
      <c r="W50" s="1" t="str">
        <f t="shared" si="3"/>
        <v/>
      </c>
      <c r="X50" s="1" t="str">
        <f>IF(O50="","",COUNTIFS(Basicdata!$B$2:$B$2500,2,Basicdata!$D$2:$D$2500,Crops!$D$5,Basicdata!$H$2:$H$2500,Crops!$M44,Basicdata!$P$2:$P$2500,1,Basicdata!$Q$2:$Q$2500,1,Basicdata!$AI$2:$AI$2500,0))</f>
        <v/>
      </c>
      <c r="Y50" s="1" t="str">
        <f>IF(O50="","",COUNTIFS(Basicdata!$B$2:$B$2500,2,Basicdata!$D$2:$D$2500,Crops!$D$5,Basicdata!$H$2:$H$2500,Crops!$M44,Basicdata!$P$2:$P$2500,1,Basicdata!$Q$2:$Q$2500,0,Basicdata!$AI$2:$AI$2500,0))</f>
        <v/>
      </c>
      <c r="Z50" s="1" t="str">
        <f t="shared" si="4"/>
        <v/>
      </c>
      <c r="AA50" s="1" t="str">
        <f t="shared" si="5"/>
        <v/>
      </c>
    </row>
    <row r="51" spans="1:27" x14ac:dyDescent="0.3">
      <c r="A51" s="45" t="str">
        <f>IF(COUNTIFS(Basicdata!$B$2:$B$2500,1,Basicdata!$D$2:$D$2500,Crops!$D$5,Basicdata!$H$2:$H$2500,Crops!$M45,Basicdata!$AI$2:$AI$2500,0)&gt;0,Crops!$M45,"")</f>
        <v/>
      </c>
      <c r="B51" t="str">
        <f>IF(A51="","",COUNTIFS(Basicdata!$B$2:$B$2500,1,Basicdata!$D$2:$D$2500,Crops!$D$5,Basicdata!$H$2:$H$2500,Crops!$M45,Basicdata!$AI$2:$AI$2500,0))</f>
        <v/>
      </c>
      <c r="C51" t="str">
        <f>IF(A51="","",COUNTIFS(Basicdata!$B$2:$B$2500,1,Basicdata!$D$2:$D$2500,Crops!$D$5,Basicdata!$H$2:$H$2500,Crops!$M45,Basicdata!$O$2:$O$2500,1,Basicdata!$AI$2:$AI$2500,0))</f>
        <v/>
      </c>
      <c r="D51" t="str">
        <f>IF(A51="","",COUNTIFS(Basicdata!$B$2:$B$2500,1,Basicdata!$D$2:$D$2500,Crops!$D$5,Basicdata!$H$2:$H$2500,Crops!$M45,Basicdata!$O$2:$O$2500,2,Basicdata!$AI$2:$AI$2500,0))</f>
        <v/>
      </c>
      <c r="E51" t="str">
        <f>IF(A51="","",COUNTIFS(Basicdata!$B$2:$B$2500,1,Basicdata!$D$2:$D$2500,Crops!$D$5,Basicdata!$H$2:$H$2500,Crops!$M45,Basicdata!$O$2:$O$2500,3,Basicdata!$AI$2:$AI$2500,0))</f>
        <v/>
      </c>
      <c r="F51" t="str">
        <f>IF(A51="","",COUNTIFS(Basicdata!$B$2:$B$2500,1,Basicdata!$D$2:$D$2500,Crops!$D$5,Basicdata!$H$2:$H$2500,Crops!$M45,Basicdata!$O$2:$O$2500,4,Basicdata!$AI$2:$AI$2500,0))</f>
        <v/>
      </c>
      <c r="G51" t="str">
        <f>IF(A51="","",COUNTIFS(Basicdata!$B$2:$B$2500,1,Basicdata!$D$2:$D$2500,Crops!$D$5,Basicdata!$H$2:$H$2500,Crops!$M45,Basicdata!$O$2:$O$2500,5,Basicdata!$AI$2:$AI$2500,0))</f>
        <v/>
      </c>
      <c r="H51" s="1" t="str">
        <f>IF(A51="","",COUNTIFS(Basicdata!$B$2:$B$2500,1,Basicdata!$D$2:$D$2500,Crops!$D$5,Basicdata!$H$2:$H$2500,Crops!$M45,Basicdata!$N$2:$N$2500,3,Basicdata!$AI$2:$AI$2500,0))</f>
        <v/>
      </c>
      <c r="I51" s="1" t="str">
        <f t="shared" si="0"/>
        <v/>
      </c>
      <c r="J51" s="1" t="str">
        <f>IF(A51="","",COUNTIFS(Basicdata!$B$2:$B$2500,1,Basicdata!$D$2:$D$2500,Crops!$D$5,Basicdata!$H$2:$H$2500,Crops!$M45,Basicdata!$P$2:$P$2500,1,Basicdata!$Q$2:$Q$2500,1,Basicdata!$AI$2:$AI$2500,0))</f>
        <v/>
      </c>
      <c r="K51" s="1" t="str">
        <f>IF(A51="","",COUNTIFS(Basicdata!$B$2:$B$2500,1,Basicdata!$D$2:$D$2500,Crops!$D$5,Basicdata!$H$2:$H$2500,Crops!$M45,Basicdata!$P$2:$P$2500,1,Basicdata!$Q$2:$Q$2500,0,Basicdata!$AI$2:$AI$2500,0))</f>
        <v/>
      </c>
      <c r="L51" s="1" t="str">
        <f t="shared" si="1"/>
        <v/>
      </c>
      <c r="M51" s="1" t="str">
        <f t="shared" si="2"/>
        <v/>
      </c>
      <c r="O51" s="45" t="str">
        <f>IF(COUNTIFS(Basicdata!$B$2:$B$2500,2,Basicdata!$D$2:$D$2500,Crops!$D$5,Basicdata!$H$2:$H$2500,Crops!$M45,Basicdata!$AI$2:$AI$2500,0)&gt;0,Crops!$M45,"")</f>
        <v/>
      </c>
      <c r="P51" t="str">
        <f>IF(O51="","",COUNTIFS(Basicdata!$B$2:$B$2500,2,Basicdata!$D$2:$D$2500,Crops!$D$5,Basicdata!$H$2:$H$2500,Crops!$M45,Basicdata!$AI$2:$AI$2500,0))</f>
        <v/>
      </c>
      <c r="Q51" t="str">
        <f>IF(O51="","",COUNTIFS(Basicdata!$B$2:$B$2500,2,Basicdata!$D$2:$D$2500,Crops!$D$5,Basicdata!$H$2:$H$2500,Crops!$M45,Basicdata!$O$2:$O$2500,1,Basicdata!$AI$2:$AI$2500,0))</f>
        <v/>
      </c>
      <c r="R51" t="str">
        <f>IF(O51="","",COUNTIFS(Basicdata!$B$2:$B$2500,2,Basicdata!$D$2:$D$2500,Crops!$D$5,Basicdata!$H$2:$H$2500,Crops!$M45,Basicdata!$O$2:$O$2500,2,Basicdata!$AI$2:$AI$2500,0))</f>
        <v/>
      </c>
      <c r="S51" t="str">
        <f>IF(O51="","",COUNTIFS(Basicdata!$B$2:$B$2500,2,Basicdata!$D$2:$D$2500,Crops!$D$5,Basicdata!$H$2:$H$2500,Crops!$M45,Basicdata!$O$2:$O$2500,3,Basicdata!$AI$2:$AI$2500,0))</f>
        <v/>
      </c>
      <c r="T51" t="str">
        <f>IF(O51="","",COUNTIFS(Basicdata!$B$2:$B$2500,2,Basicdata!$D$2:$D$2500,Crops!$D$5,Basicdata!$H$2:$H$2500,Crops!$M45,Basicdata!$O$2:$O$2500,4,Basicdata!$AI$2:$AI$2500,0))</f>
        <v/>
      </c>
      <c r="U51" t="str">
        <f>IF(O51="","",COUNTIFS(Basicdata!$B$2:$B$2500,2,Basicdata!$D$2:$D$2500,Crops!$D$5,Basicdata!$H$2:$H$2500,Crops!$M45,Basicdata!$O$2:$O$2500,5,Basicdata!$AI$2:$AI$2500,0))</f>
        <v/>
      </c>
      <c r="V51" s="1" t="str">
        <f>IF(O51="","",COUNTIFS(Basicdata!$B$2:$B$2500,2,Basicdata!$D$2:$D$2500,Crops!$D$5,Basicdata!$H$2:$H$2500,Crops!$M45,Basicdata!$N$2:$N$2500,3,Basicdata!$AI$2:$AI$2500,0))</f>
        <v/>
      </c>
      <c r="W51" s="1" t="str">
        <f t="shared" si="3"/>
        <v/>
      </c>
      <c r="X51" s="1" t="str">
        <f>IF(O51="","",COUNTIFS(Basicdata!$B$2:$B$2500,2,Basicdata!$D$2:$D$2500,Crops!$D$5,Basicdata!$H$2:$H$2500,Crops!$M45,Basicdata!$P$2:$P$2500,1,Basicdata!$Q$2:$Q$2500,1,Basicdata!$AI$2:$AI$2500,0))</f>
        <v/>
      </c>
      <c r="Y51" s="1" t="str">
        <f>IF(O51="","",COUNTIFS(Basicdata!$B$2:$B$2500,2,Basicdata!$D$2:$D$2500,Crops!$D$5,Basicdata!$H$2:$H$2500,Crops!$M45,Basicdata!$P$2:$P$2500,1,Basicdata!$Q$2:$Q$2500,0,Basicdata!$AI$2:$AI$2500,0))</f>
        <v/>
      </c>
      <c r="Z51" s="1" t="str">
        <f t="shared" si="4"/>
        <v/>
      </c>
      <c r="AA51" s="1" t="str">
        <f t="shared" si="5"/>
        <v/>
      </c>
    </row>
    <row r="52" spans="1:27" x14ac:dyDescent="0.3">
      <c r="A52" s="45" t="str">
        <f>IF(COUNTIFS(Basicdata!$B$2:$B$2500,1,Basicdata!$D$2:$D$2500,Crops!$D$5,Basicdata!$H$2:$H$2500,Crops!$M46,Basicdata!$AI$2:$AI$2500,0)&gt;0,Crops!$M46,"")</f>
        <v/>
      </c>
      <c r="B52" t="str">
        <f>IF(A52="","",COUNTIFS(Basicdata!$B$2:$B$2500,1,Basicdata!$D$2:$D$2500,Crops!$D$5,Basicdata!$H$2:$H$2500,Crops!$M46,Basicdata!$AI$2:$AI$2500,0))</f>
        <v/>
      </c>
      <c r="C52" t="str">
        <f>IF(A52="","",COUNTIFS(Basicdata!$B$2:$B$2500,1,Basicdata!$D$2:$D$2500,Crops!$D$5,Basicdata!$H$2:$H$2500,Crops!$M46,Basicdata!$O$2:$O$2500,1,Basicdata!$AI$2:$AI$2500,0))</f>
        <v/>
      </c>
      <c r="D52" t="str">
        <f>IF(A52="","",COUNTIFS(Basicdata!$B$2:$B$2500,1,Basicdata!$D$2:$D$2500,Crops!$D$5,Basicdata!$H$2:$H$2500,Crops!$M46,Basicdata!$O$2:$O$2500,2,Basicdata!$AI$2:$AI$2500,0))</f>
        <v/>
      </c>
      <c r="E52" t="str">
        <f>IF(A52="","",COUNTIFS(Basicdata!$B$2:$B$2500,1,Basicdata!$D$2:$D$2500,Crops!$D$5,Basicdata!$H$2:$H$2500,Crops!$M46,Basicdata!$O$2:$O$2500,3,Basicdata!$AI$2:$AI$2500,0))</f>
        <v/>
      </c>
      <c r="F52" t="str">
        <f>IF(A52="","",COUNTIFS(Basicdata!$B$2:$B$2500,1,Basicdata!$D$2:$D$2500,Crops!$D$5,Basicdata!$H$2:$H$2500,Crops!$M46,Basicdata!$O$2:$O$2500,4,Basicdata!$AI$2:$AI$2500,0))</f>
        <v/>
      </c>
      <c r="G52" t="str">
        <f>IF(A52="","",COUNTIFS(Basicdata!$B$2:$B$2500,1,Basicdata!$D$2:$D$2500,Crops!$D$5,Basicdata!$H$2:$H$2500,Crops!$M46,Basicdata!$O$2:$O$2500,5,Basicdata!$AI$2:$AI$2500,0))</f>
        <v/>
      </c>
      <c r="H52" s="1" t="str">
        <f>IF(A52="","",COUNTIFS(Basicdata!$B$2:$B$2500,1,Basicdata!$D$2:$D$2500,Crops!$D$5,Basicdata!$H$2:$H$2500,Crops!$M46,Basicdata!$N$2:$N$2500,3,Basicdata!$AI$2:$AI$2500,0))</f>
        <v/>
      </c>
      <c r="I52" s="1" t="str">
        <f t="shared" si="0"/>
        <v/>
      </c>
      <c r="J52" s="1" t="str">
        <f>IF(A52="","",COUNTIFS(Basicdata!$B$2:$B$2500,1,Basicdata!$D$2:$D$2500,Crops!$D$5,Basicdata!$H$2:$H$2500,Crops!$M46,Basicdata!$P$2:$P$2500,1,Basicdata!$Q$2:$Q$2500,1,Basicdata!$AI$2:$AI$2500,0))</f>
        <v/>
      </c>
      <c r="K52" s="1" t="str">
        <f>IF(A52="","",COUNTIFS(Basicdata!$B$2:$B$2500,1,Basicdata!$D$2:$D$2500,Crops!$D$5,Basicdata!$H$2:$H$2500,Crops!$M46,Basicdata!$P$2:$P$2500,1,Basicdata!$Q$2:$Q$2500,0,Basicdata!$AI$2:$AI$2500,0))</f>
        <v/>
      </c>
      <c r="L52" s="1" t="str">
        <f t="shared" si="1"/>
        <v/>
      </c>
      <c r="M52" s="1" t="str">
        <f t="shared" si="2"/>
        <v/>
      </c>
      <c r="O52" s="45" t="str">
        <f>IF(COUNTIFS(Basicdata!$B$2:$B$2500,2,Basicdata!$D$2:$D$2500,Crops!$D$5,Basicdata!$H$2:$H$2500,Crops!$M46,Basicdata!$AI$2:$AI$2500,0)&gt;0,Crops!$M46,"")</f>
        <v/>
      </c>
      <c r="P52" t="str">
        <f>IF(O52="","",COUNTIFS(Basicdata!$B$2:$B$2500,2,Basicdata!$D$2:$D$2500,Crops!$D$5,Basicdata!$H$2:$H$2500,Crops!$M46,Basicdata!$AI$2:$AI$2500,0))</f>
        <v/>
      </c>
      <c r="Q52" t="str">
        <f>IF(O52="","",COUNTIFS(Basicdata!$B$2:$B$2500,2,Basicdata!$D$2:$D$2500,Crops!$D$5,Basicdata!$H$2:$H$2500,Crops!$M46,Basicdata!$O$2:$O$2500,1,Basicdata!$AI$2:$AI$2500,0))</f>
        <v/>
      </c>
      <c r="R52" t="str">
        <f>IF(O52="","",COUNTIFS(Basicdata!$B$2:$B$2500,2,Basicdata!$D$2:$D$2500,Crops!$D$5,Basicdata!$H$2:$H$2500,Crops!$M46,Basicdata!$O$2:$O$2500,2,Basicdata!$AI$2:$AI$2500,0))</f>
        <v/>
      </c>
      <c r="S52" t="str">
        <f>IF(O52="","",COUNTIFS(Basicdata!$B$2:$B$2500,2,Basicdata!$D$2:$D$2500,Crops!$D$5,Basicdata!$H$2:$H$2500,Crops!$M46,Basicdata!$O$2:$O$2500,3,Basicdata!$AI$2:$AI$2500,0))</f>
        <v/>
      </c>
      <c r="T52" t="str">
        <f>IF(O52="","",COUNTIFS(Basicdata!$B$2:$B$2500,2,Basicdata!$D$2:$D$2500,Crops!$D$5,Basicdata!$H$2:$H$2500,Crops!$M46,Basicdata!$O$2:$O$2500,4,Basicdata!$AI$2:$AI$2500,0))</f>
        <v/>
      </c>
      <c r="U52" t="str">
        <f>IF(O52="","",COUNTIFS(Basicdata!$B$2:$B$2500,2,Basicdata!$D$2:$D$2500,Crops!$D$5,Basicdata!$H$2:$H$2500,Crops!$M46,Basicdata!$O$2:$O$2500,5,Basicdata!$AI$2:$AI$2500,0))</f>
        <v/>
      </c>
      <c r="V52" s="1" t="str">
        <f>IF(O52="","",COUNTIFS(Basicdata!$B$2:$B$2500,2,Basicdata!$D$2:$D$2500,Crops!$D$5,Basicdata!$H$2:$H$2500,Crops!$M46,Basicdata!$N$2:$N$2500,3,Basicdata!$AI$2:$AI$2500,0))</f>
        <v/>
      </c>
      <c r="W52" s="1" t="str">
        <f t="shared" si="3"/>
        <v/>
      </c>
      <c r="X52" s="1" t="str">
        <f>IF(O52="","",COUNTIFS(Basicdata!$B$2:$B$2500,2,Basicdata!$D$2:$D$2500,Crops!$D$5,Basicdata!$H$2:$H$2500,Crops!$M46,Basicdata!$P$2:$P$2500,1,Basicdata!$Q$2:$Q$2500,1,Basicdata!$AI$2:$AI$2500,0))</f>
        <v/>
      </c>
      <c r="Y52" s="1" t="str">
        <f>IF(O52="","",COUNTIFS(Basicdata!$B$2:$B$2500,2,Basicdata!$D$2:$D$2500,Crops!$D$5,Basicdata!$H$2:$H$2500,Crops!$M46,Basicdata!$P$2:$P$2500,1,Basicdata!$Q$2:$Q$2500,0,Basicdata!$AI$2:$AI$2500,0))</f>
        <v/>
      </c>
      <c r="Z52" s="1" t="str">
        <f t="shared" si="4"/>
        <v/>
      </c>
      <c r="AA52" s="1" t="str">
        <f t="shared" si="5"/>
        <v/>
      </c>
    </row>
    <row r="53" spans="1:27" x14ac:dyDescent="0.3">
      <c r="A53" s="45" t="str">
        <f>IF(COUNTIFS(Basicdata!$B$2:$B$2500,1,Basicdata!$D$2:$D$2500,Crops!$D$5,Basicdata!$H$2:$H$2500,Crops!$M47,Basicdata!$AI$2:$AI$2500,0)&gt;0,Crops!$M47,"")</f>
        <v/>
      </c>
      <c r="B53" t="str">
        <f>IF(A53="","",COUNTIFS(Basicdata!$B$2:$B$2500,1,Basicdata!$D$2:$D$2500,Crops!$D$5,Basicdata!$H$2:$H$2500,Crops!$M47,Basicdata!$AI$2:$AI$2500,0))</f>
        <v/>
      </c>
      <c r="C53" t="str">
        <f>IF(A53="","",COUNTIFS(Basicdata!$B$2:$B$2500,1,Basicdata!$D$2:$D$2500,Crops!$D$5,Basicdata!$H$2:$H$2500,Crops!$M47,Basicdata!$O$2:$O$2500,1,Basicdata!$AI$2:$AI$2500,0))</f>
        <v/>
      </c>
      <c r="D53" t="str">
        <f>IF(A53="","",COUNTIFS(Basicdata!$B$2:$B$2500,1,Basicdata!$D$2:$D$2500,Crops!$D$5,Basicdata!$H$2:$H$2500,Crops!$M47,Basicdata!$O$2:$O$2500,2,Basicdata!$AI$2:$AI$2500,0))</f>
        <v/>
      </c>
      <c r="E53" t="str">
        <f>IF(A53="","",COUNTIFS(Basicdata!$B$2:$B$2500,1,Basicdata!$D$2:$D$2500,Crops!$D$5,Basicdata!$H$2:$H$2500,Crops!$M47,Basicdata!$O$2:$O$2500,3,Basicdata!$AI$2:$AI$2500,0))</f>
        <v/>
      </c>
      <c r="F53" t="str">
        <f>IF(A53="","",COUNTIFS(Basicdata!$B$2:$B$2500,1,Basicdata!$D$2:$D$2500,Crops!$D$5,Basicdata!$H$2:$H$2500,Crops!$M47,Basicdata!$O$2:$O$2500,4,Basicdata!$AI$2:$AI$2500,0))</f>
        <v/>
      </c>
      <c r="G53" t="str">
        <f>IF(A53="","",COUNTIFS(Basicdata!$B$2:$B$2500,1,Basicdata!$D$2:$D$2500,Crops!$D$5,Basicdata!$H$2:$H$2500,Crops!$M47,Basicdata!$O$2:$O$2500,5,Basicdata!$AI$2:$AI$2500,0))</f>
        <v/>
      </c>
      <c r="H53" s="1" t="str">
        <f>IF(A53="","",COUNTIFS(Basicdata!$B$2:$B$2500,1,Basicdata!$D$2:$D$2500,Crops!$D$5,Basicdata!$H$2:$H$2500,Crops!$M47,Basicdata!$N$2:$N$2500,3,Basicdata!$AI$2:$AI$2500,0))</f>
        <v/>
      </c>
      <c r="I53" s="1" t="str">
        <f t="shared" si="0"/>
        <v/>
      </c>
      <c r="J53" s="1" t="str">
        <f>IF(A53="","",COUNTIFS(Basicdata!$B$2:$B$2500,1,Basicdata!$D$2:$D$2500,Crops!$D$5,Basicdata!$H$2:$H$2500,Crops!$M47,Basicdata!$P$2:$P$2500,1,Basicdata!$Q$2:$Q$2500,1,Basicdata!$AI$2:$AI$2500,0))</f>
        <v/>
      </c>
      <c r="K53" s="1" t="str">
        <f>IF(A53="","",COUNTIFS(Basicdata!$B$2:$B$2500,1,Basicdata!$D$2:$D$2500,Crops!$D$5,Basicdata!$H$2:$H$2500,Crops!$M47,Basicdata!$P$2:$P$2500,1,Basicdata!$Q$2:$Q$2500,0,Basicdata!$AI$2:$AI$2500,0))</f>
        <v/>
      </c>
      <c r="L53" s="1" t="str">
        <f t="shared" si="1"/>
        <v/>
      </c>
      <c r="M53" s="1" t="str">
        <f t="shared" si="2"/>
        <v/>
      </c>
      <c r="O53" s="45" t="str">
        <f>IF(COUNTIFS(Basicdata!$B$2:$B$2500,2,Basicdata!$D$2:$D$2500,Crops!$D$5,Basicdata!$H$2:$H$2500,Crops!$M47,Basicdata!$AI$2:$AI$2500,0)&gt;0,Crops!$M47,"")</f>
        <v/>
      </c>
      <c r="P53" t="str">
        <f>IF(O53="","",COUNTIFS(Basicdata!$B$2:$B$2500,2,Basicdata!$D$2:$D$2500,Crops!$D$5,Basicdata!$H$2:$H$2500,Crops!$M47,Basicdata!$AI$2:$AI$2500,0))</f>
        <v/>
      </c>
      <c r="Q53" t="str">
        <f>IF(O53="","",COUNTIFS(Basicdata!$B$2:$B$2500,2,Basicdata!$D$2:$D$2500,Crops!$D$5,Basicdata!$H$2:$H$2500,Crops!$M47,Basicdata!$O$2:$O$2500,1,Basicdata!$AI$2:$AI$2500,0))</f>
        <v/>
      </c>
      <c r="R53" t="str">
        <f>IF(O53="","",COUNTIFS(Basicdata!$B$2:$B$2500,2,Basicdata!$D$2:$D$2500,Crops!$D$5,Basicdata!$H$2:$H$2500,Crops!$M47,Basicdata!$O$2:$O$2500,2,Basicdata!$AI$2:$AI$2500,0))</f>
        <v/>
      </c>
      <c r="S53" t="str">
        <f>IF(O53="","",COUNTIFS(Basicdata!$B$2:$B$2500,2,Basicdata!$D$2:$D$2500,Crops!$D$5,Basicdata!$H$2:$H$2500,Crops!$M47,Basicdata!$O$2:$O$2500,3,Basicdata!$AI$2:$AI$2500,0))</f>
        <v/>
      </c>
      <c r="T53" t="str">
        <f>IF(O53="","",COUNTIFS(Basicdata!$B$2:$B$2500,2,Basicdata!$D$2:$D$2500,Crops!$D$5,Basicdata!$H$2:$H$2500,Crops!$M47,Basicdata!$O$2:$O$2500,4,Basicdata!$AI$2:$AI$2500,0))</f>
        <v/>
      </c>
      <c r="U53" t="str">
        <f>IF(O53="","",COUNTIFS(Basicdata!$B$2:$B$2500,2,Basicdata!$D$2:$D$2500,Crops!$D$5,Basicdata!$H$2:$H$2500,Crops!$M47,Basicdata!$O$2:$O$2500,5,Basicdata!$AI$2:$AI$2500,0))</f>
        <v/>
      </c>
      <c r="V53" s="1" t="str">
        <f>IF(O53="","",COUNTIFS(Basicdata!$B$2:$B$2500,2,Basicdata!$D$2:$D$2500,Crops!$D$5,Basicdata!$H$2:$H$2500,Crops!$M47,Basicdata!$N$2:$N$2500,3,Basicdata!$AI$2:$AI$2500,0))</f>
        <v/>
      </c>
      <c r="W53" s="1" t="str">
        <f t="shared" si="3"/>
        <v/>
      </c>
      <c r="X53" s="1" t="str">
        <f>IF(O53="","",COUNTIFS(Basicdata!$B$2:$B$2500,2,Basicdata!$D$2:$D$2500,Crops!$D$5,Basicdata!$H$2:$H$2500,Crops!$M47,Basicdata!$P$2:$P$2500,1,Basicdata!$Q$2:$Q$2500,1,Basicdata!$AI$2:$AI$2500,0))</f>
        <v/>
      </c>
      <c r="Y53" s="1" t="str">
        <f>IF(O53="","",COUNTIFS(Basicdata!$B$2:$B$2500,2,Basicdata!$D$2:$D$2500,Crops!$D$5,Basicdata!$H$2:$H$2500,Crops!$M47,Basicdata!$P$2:$P$2500,1,Basicdata!$Q$2:$Q$2500,0,Basicdata!$AI$2:$AI$2500,0))</f>
        <v/>
      </c>
      <c r="Z53" s="1" t="str">
        <f t="shared" si="4"/>
        <v/>
      </c>
      <c r="AA53" s="1" t="str">
        <f t="shared" si="5"/>
        <v/>
      </c>
    </row>
    <row r="54" spans="1:27" x14ac:dyDescent="0.3">
      <c r="A54" s="45" t="str">
        <f>IF(COUNTIFS(Basicdata!$B$2:$B$2500,1,Basicdata!$D$2:$D$2500,Crops!$D$5,Basicdata!$H$2:$H$2500,Crops!$M48,Basicdata!$AI$2:$AI$2500,0)&gt;0,Crops!$M48,"")</f>
        <v/>
      </c>
      <c r="B54" t="str">
        <f>IF(A54="","",COUNTIFS(Basicdata!$B$2:$B$2500,1,Basicdata!$D$2:$D$2500,Crops!$D$5,Basicdata!$H$2:$H$2500,Crops!$M48,Basicdata!$AI$2:$AI$2500,0))</f>
        <v/>
      </c>
      <c r="C54" t="str">
        <f>IF(A54="","",COUNTIFS(Basicdata!$B$2:$B$2500,1,Basicdata!$D$2:$D$2500,Crops!$D$5,Basicdata!$H$2:$H$2500,Crops!$M48,Basicdata!$O$2:$O$2500,1,Basicdata!$AI$2:$AI$2500,0))</f>
        <v/>
      </c>
      <c r="D54" t="str">
        <f>IF(A54="","",COUNTIFS(Basicdata!$B$2:$B$2500,1,Basicdata!$D$2:$D$2500,Crops!$D$5,Basicdata!$H$2:$H$2500,Crops!$M48,Basicdata!$O$2:$O$2500,2,Basicdata!$AI$2:$AI$2500,0))</f>
        <v/>
      </c>
      <c r="E54" t="str">
        <f>IF(A54="","",COUNTIFS(Basicdata!$B$2:$B$2500,1,Basicdata!$D$2:$D$2500,Crops!$D$5,Basicdata!$H$2:$H$2500,Crops!$M48,Basicdata!$O$2:$O$2500,3,Basicdata!$AI$2:$AI$2500,0))</f>
        <v/>
      </c>
      <c r="F54" t="str">
        <f>IF(A54="","",COUNTIFS(Basicdata!$B$2:$B$2500,1,Basicdata!$D$2:$D$2500,Crops!$D$5,Basicdata!$H$2:$H$2500,Crops!$M48,Basicdata!$O$2:$O$2500,4,Basicdata!$AI$2:$AI$2500,0))</f>
        <v/>
      </c>
      <c r="G54" t="str">
        <f>IF(A54="","",COUNTIFS(Basicdata!$B$2:$B$2500,1,Basicdata!$D$2:$D$2500,Crops!$D$5,Basicdata!$H$2:$H$2500,Crops!$M48,Basicdata!$O$2:$O$2500,5,Basicdata!$AI$2:$AI$2500,0))</f>
        <v/>
      </c>
      <c r="H54" s="1" t="str">
        <f>IF(A54="","",COUNTIFS(Basicdata!$B$2:$B$2500,1,Basicdata!$D$2:$D$2500,Crops!$D$5,Basicdata!$H$2:$H$2500,Crops!$M48,Basicdata!$N$2:$N$2500,3,Basicdata!$AI$2:$AI$2500,0))</f>
        <v/>
      </c>
      <c r="I54" s="1" t="str">
        <f t="shared" si="0"/>
        <v/>
      </c>
      <c r="J54" s="1" t="str">
        <f>IF(A54="","",COUNTIFS(Basicdata!$B$2:$B$2500,1,Basicdata!$D$2:$D$2500,Crops!$D$5,Basicdata!$H$2:$H$2500,Crops!$M48,Basicdata!$P$2:$P$2500,1,Basicdata!$Q$2:$Q$2500,1,Basicdata!$AI$2:$AI$2500,0))</f>
        <v/>
      </c>
      <c r="K54" s="1" t="str">
        <f>IF(A54="","",COUNTIFS(Basicdata!$B$2:$B$2500,1,Basicdata!$D$2:$D$2500,Crops!$D$5,Basicdata!$H$2:$H$2500,Crops!$M48,Basicdata!$P$2:$P$2500,1,Basicdata!$Q$2:$Q$2500,0,Basicdata!$AI$2:$AI$2500,0))</f>
        <v/>
      </c>
      <c r="L54" s="1" t="str">
        <f t="shared" si="1"/>
        <v/>
      </c>
      <c r="M54" s="1" t="str">
        <f t="shared" si="2"/>
        <v/>
      </c>
      <c r="O54" s="45" t="str">
        <f>IF(COUNTIFS(Basicdata!$B$2:$B$2500,2,Basicdata!$D$2:$D$2500,Crops!$D$5,Basicdata!$H$2:$H$2500,Crops!$M48,Basicdata!$AI$2:$AI$2500,0)&gt;0,Crops!$M48,"")</f>
        <v/>
      </c>
      <c r="P54" t="str">
        <f>IF(O54="","",COUNTIFS(Basicdata!$B$2:$B$2500,2,Basicdata!$D$2:$D$2500,Crops!$D$5,Basicdata!$H$2:$H$2500,Crops!$M48,Basicdata!$AI$2:$AI$2500,0))</f>
        <v/>
      </c>
      <c r="Q54" t="str">
        <f>IF(O54="","",COUNTIFS(Basicdata!$B$2:$B$2500,2,Basicdata!$D$2:$D$2500,Crops!$D$5,Basicdata!$H$2:$H$2500,Crops!$M48,Basicdata!$O$2:$O$2500,1,Basicdata!$AI$2:$AI$2500,0))</f>
        <v/>
      </c>
      <c r="R54" t="str">
        <f>IF(O54="","",COUNTIFS(Basicdata!$B$2:$B$2500,2,Basicdata!$D$2:$D$2500,Crops!$D$5,Basicdata!$H$2:$H$2500,Crops!$M48,Basicdata!$O$2:$O$2500,2,Basicdata!$AI$2:$AI$2500,0))</f>
        <v/>
      </c>
      <c r="S54" t="str">
        <f>IF(O54="","",COUNTIFS(Basicdata!$B$2:$B$2500,2,Basicdata!$D$2:$D$2500,Crops!$D$5,Basicdata!$H$2:$H$2500,Crops!$M48,Basicdata!$O$2:$O$2500,3,Basicdata!$AI$2:$AI$2500,0))</f>
        <v/>
      </c>
      <c r="T54" t="str">
        <f>IF(O54="","",COUNTIFS(Basicdata!$B$2:$B$2500,2,Basicdata!$D$2:$D$2500,Crops!$D$5,Basicdata!$H$2:$H$2500,Crops!$M48,Basicdata!$O$2:$O$2500,4,Basicdata!$AI$2:$AI$2500,0))</f>
        <v/>
      </c>
      <c r="U54" t="str">
        <f>IF(O54="","",COUNTIFS(Basicdata!$B$2:$B$2500,2,Basicdata!$D$2:$D$2500,Crops!$D$5,Basicdata!$H$2:$H$2500,Crops!$M48,Basicdata!$O$2:$O$2500,5,Basicdata!$AI$2:$AI$2500,0))</f>
        <v/>
      </c>
      <c r="V54" s="1" t="str">
        <f>IF(O54="","",COUNTIFS(Basicdata!$B$2:$B$2500,2,Basicdata!$D$2:$D$2500,Crops!$D$5,Basicdata!$H$2:$H$2500,Crops!$M48,Basicdata!$N$2:$N$2500,3,Basicdata!$AI$2:$AI$2500,0))</f>
        <v/>
      </c>
      <c r="W54" s="1" t="str">
        <f t="shared" si="3"/>
        <v/>
      </c>
      <c r="X54" s="1" t="str">
        <f>IF(O54="","",COUNTIFS(Basicdata!$B$2:$B$2500,2,Basicdata!$D$2:$D$2500,Crops!$D$5,Basicdata!$H$2:$H$2500,Crops!$M48,Basicdata!$P$2:$P$2500,1,Basicdata!$Q$2:$Q$2500,1,Basicdata!$AI$2:$AI$2500,0))</f>
        <v/>
      </c>
      <c r="Y54" s="1" t="str">
        <f>IF(O54="","",COUNTIFS(Basicdata!$B$2:$B$2500,2,Basicdata!$D$2:$D$2500,Crops!$D$5,Basicdata!$H$2:$H$2500,Crops!$M48,Basicdata!$P$2:$P$2500,1,Basicdata!$Q$2:$Q$2500,0,Basicdata!$AI$2:$AI$2500,0))</f>
        <v/>
      </c>
      <c r="Z54" s="1" t="str">
        <f t="shared" si="4"/>
        <v/>
      </c>
      <c r="AA54" s="1" t="str">
        <f t="shared" si="5"/>
        <v/>
      </c>
    </row>
    <row r="55" spans="1:27" x14ac:dyDescent="0.3">
      <c r="A55" s="45" t="str">
        <f>IF(COUNTIFS(Basicdata!$B$2:$B$2500,1,Basicdata!$D$2:$D$2500,Crops!$D$5,Basicdata!$H$2:$H$2500,Crops!$M49,Basicdata!$AI$2:$AI$2500,0)&gt;0,Crops!$M49,"")</f>
        <v/>
      </c>
      <c r="B55" t="str">
        <f>IF(A55="","",COUNTIFS(Basicdata!$B$2:$B$2500,1,Basicdata!$D$2:$D$2500,Crops!$D$5,Basicdata!$H$2:$H$2500,Crops!$M49,Basicdata!$AI$2:$AI$2500,0))</f>
        <v/>
      </c>
      <c r="C55" t="str">
        <f>IF(A55="","",COUNTIFS(Basicdata!$B$2:$B$2500,1,Basicdata!$D$2:$D$2500,Crops!$D$5,Basicdata!$H$2:$H$2500,Crops!$M49,Basicdata!$O$2:$O$2500,1,Basicdata!$AI$2:$AI$2500,0))</f>
        <v/>
      </c>
      <c r="D55" t="str">
        <f>IF(A55="","",COUNTIFS(Basicdata!$B$2:$B$2500,1,Basicdata!$D$2:$D$2500,Crops!$D$5,Basicdata!$H$2:$H$2500,Crops!$M49,Basicdata!$O$2:$O$2500,2,Basicdata!$AI$2:$AI$2500,0))</f>
        <v/>
      </c>
      <c r="E55" t="str">
        <f>IF(A55="","",COUNTIFS(Basicdata!$B$2:$B$2500,1,Basicdata!$D$2:$D$2500,Crops!$D$5,Basicdata!$H$2:$H$2500,Crops!$M49,Basicdata!$O$2:$O$2500,3,Basicdata!$AI$2:$AI$2500,0))</f>
        <v/>
      </c>
      <c r="F55" t="str">
        <f>IF(A55="","",COUNTIFS(Basicdata!$B$2:$B$2500,1,Basicdata!$D$2:$D$2500,Crops!$D$5,Basicdata!$H$2:$H$2500,Crops!$M49,Basicdata!$O$2:$O$2500,4,Basicdata!$AI$2:$AI$2500,0))</f>
        <v/>
      </c>
      <c r="G55" t="str">
        <f>IF(A55="","",COUNTIFS(Basicdata!$B$2:$B$2500,1,Basicdata!$D$2:$D$2500,Crops!$D$5,Basicdata!$H$2:$H$2500,Crops!$M49,Basicdata!$O$2:$O$2500,5,Basicdata!$AI$2:$AI$2500,0))</f>
        <v/>
      </c>
      <c r="H55" s="1" t="str">
        <f>IF(A55="","",COUNTIFS(Basicdata!$B$2:$B$2500,1,Basicdata!$D$2:$D$2500,Crops!$D$5,Basicdata!$H$2:$H$2500,Crops!$M49,Basicdata!$N$2:$N$2500,3,Basicdata!$AI$2:$AI$2500,0))</f>
        <v/>
      </c>
      <c r="I55" s="1" t="str">
        <f t="shared" si="0"/>
        <v/>
      </c>
      <c r="J55" s="1" t="str">
        <f>IF(A55="","",COUNTIFS(Basicdata!$B$2:$B$2500,1,Basicdata!$D$2:$D$2500,Crops!$D$5,Basicdata!$H$2:$H$2500,Crops!$M49,Basicdata!$P$2:$P$2500,1,Basicdata!$Q$2:$Q$2500,1,Basicdata!$AI$2:$AI$2500,0))</f>
        <v/>
      </c>
      <c r="K55" s="1" t="str">
        <f>IF(A55="","",COUNTIFS(Basicdata!$B$2:$B$2500,1,Basicdata!$D$2:$D$2500,Crops!$D$5,Basicdata!$H$2:$H$2500,Crops!$M49,Basicdata!$P$2:$P$2500,1,Basicdata!$Q$2:$Q$2500,0,Basicdata!$AI$2:$AI$2500,0))</f>
        <v/>
      </c>
      <c r="L55" s="1" t="str">
        <f t="shared" si="1"/>
        <v/>
      </c>
      <c r="M55" s="1" t="str">
        <f t="shared" si="2"/>
        <v/>
      </c>
      <c r="O55" s="45" t="str">
        <f>IF(COUNTIFS(Basicdata!$B$2:$B$2500,2,Basicdata!$D$2:$D$2500,Crops!$D$5,Basicdata!$H$2:$H$2500,Crops!$M49,Basicdata!$AI$2:$AI$2500,0)&gt;0,Crops!$M49,"")</f>
        <v/>
      </c>
      <c r="P55" t="str">
        <f>IF(O55="","",COUNTIFS(Basicdata!$B$2:$B$2500,2,Basicdata!$D$2:$D$2500,Crops!$D$5,Basicdata!$H$2:$H$2500,Crops!$M49,Basicdata!$AI$2:$AI$2500,0))</f>
        <v/>
      </c>
      <c r="Q55" t="str">
        <f>IF(O55="","",COUNTIFS(Basicdata!$B$2:$B$2500,2,Basicdata!$D$2:$D$2500,Crops!$D$5,Basicdata!$H$2:$H$2500,Crops!$M49,Basicdata!$O$2:$O$2500,1,Basicdata!$AI$2:$AI$2500,0))</f>
        <v/>
      </c>
      <c r="R55" t="str">
        <f>IF(O55="","",COUNTIFS(Basicdata!$B$2:$B$2500,2,Basicdata!$D$2:$D$2500,Crops!$D$5,Basicdata!$H$2:$H$2500,Crops!$M49,Basicdata!$O$2:$O$2500,2,Basicdata!$AI$2:$AI$2500,0))</f>
        <v/>
      </c>
      <c r="S55" t="str">
        <f>IF(O55="","",COUNTIFS(Basicdata!$B$2:$B$2500,2,Basicdata!$D$2:$D$2500,Crops!$D$5,Basicdata!$H$2:$H$2500,Crops!$M49,Basicdata!$O$2:$O$2500,3,Basicdata!$AI$2:$AI$2500,0))</f>
        <v/>
      </c>
      <c r="T55" t="str">
        <f>IF(O55="","",COUNTIFS(Basicdata!$B$2:$B$2500,2,Basicdata!$D$2:$D$2500,Crops!$D$5,Basicdata!$H$2:$H$2500,Crops!$M49,Basicdata!$O$2:$O$2500,4,Basicdata!$AI$2:$AI$2500,0))</f>
        <v/>
      </c>
      <c r="U55" t="str">
        <f>IF(O55="","",COUNTIFS(Basicdata!$B$2:$B$2500,2,Basicdata!$D$2:$D$2500,Crops!$D$5,Basicdata!$H$2:$H$2500,Crops!$M49,Basicdata!$O$2:$O$2500,5,Basicdata!$AI$2:$AI$2500,0))</f>
        <v/>
      </c>
      <c r="V55" s="1" t="str">
        <f>IF(O55="","",COUNTIFS(Basicdata!$B$2:$B$2500,2,Basicdata!$D$2:$D$2500,Crops!$D$5,Basicdata!$H$2:$H$2500,Crops!$M49,Basicdata!$N$2:$N$2500,3,Basicdata!$AI$2:$AI$2500,0))</f>
        <v/>
      </c>
      <c r="W55" s="1" t="str">
        <f t="shared" si="3"/>
        <v/>
      </c>
      <c r="X55" s="1" t="str">
        <f>IF(O55="","",COUNTIFS(Basicdata!$B$2:$B$2500,2,Basicdata!$D$2:$D$2500,Crops!$D$5,Basicdata!$H$2:$H$2500,Crops!$M49,Basicdata!$P$2:$P$2500,1,Basicdata!$Q$2:$Q$2500,1,Basicdata!$AI$2:$AI$2500,0))</f>
        <v/>
      </c>
      <c r="Y55" s="1" t="str">
        <f>IF(O55="","",COUNTIFS(Basicdata!$B$2:$B$2500,2,Basicdata!$D$2:$D$2500,Crops!$D$5,Basicdata!$H$2:$H$2500,Crops!$M49,Basicdata!$P$2:$P$2500,1,Basicdata!$Q$2:$Q$2500,0,Basicdata!$AI$2:$AI$2500,0))</f>
        <v/>
      </c>
      <c r="Z55" s="1" t="str">
        <f t="shared" si="4"/>
        <v/>
      </c>
      <c r="AA55" s="1" t="str">
        <f t="shared" si="5"/>
        <v/>
      </c>
    </row>
    <row r="56" spans="1:27" x14ac:dyDescent="0.3">
      <c r="A56" s="45" t="str">
        <f>IF(COUNTIFS(Basicdata!$B$2:$B$2500,1,Basicdata!$D$2:$D$2500,Crops!$D$5,Basicdata!$H$2:$H$2500,Crops!$M50,Basicdata!$AI$2:$AI$2500,0)&gt;0,Crops!$M50,"")</f>
        <v/>
      </c>
      <c r="B56" t="str">
        <f>IF(A56="","",COUNTIFS(Basicdata!$B$2:$B$2500,1,Basicdata!$D$2:$D$2500,Crops!$D$5,Basicdata!$H$2:$H$2500,Crops!$M50,Basicdata!$AI$2:$AI$2500,0))</f>
        <v/>
      </c>
      <c r="C56" t="str">
        <f>IF(A56="","",COUNTIFS(Basicdata!$B$2:$B$2500,1,Basicdata!$D$2:$D$2500,Crops!$D$5,Basicdata!$H$2:$H$2500,Crops!$M50,Basicdata!$O$2:$O$2500,1,Basicdata!$AI$2:$AI$2500,0))</f>
        <v/>
      </c>
      <c r="D56" t="str">
        <f>IF(A56="","",COUNTIFS(Basicdata!$B$2:$B$2500,1,Basicdata!$D$2:$D$2500,Crops!$D$5,Basicdata!$H$2:$H$2500,Crops!$M50,Basicdata!$O$2:$O$2500,2,Basicdata!$AI$2:$AI$2500,0))</f>
        <v/>
      </c>
      <c r="E56" t="str">
        <f>IF(A56="","",COUNTIFS(Basicdata!$B$2:$B$2500,1,Basicdata!$D$2:$D$2500,Crops!$D$5,Basicdata!$H$2:$H$2500,Crops!$M50,Basicdata!$O$2:$O$2500,3,Basicdata!$AI$2:$AI$2500,0))</f>
        <v/>
      </c>
      <c r="F56" t="str">
        <f>IF(A56="","",COUNTIFS(Basicdata!$B$2:$B$2500,1,Basicdata!$D$2:$D$2500,Crops!$D$5,Basicdata!$H$2:$H$2500,Crops!$M50,Basicdata!$O$2:$O$2500,4,Basicdata!$AI$2:$AI$2500,0))</f>
        <v/>
      </c>
      <c r="G56" t="str">
        <f>IF(A56="","",COUNTIFS(Basicdata!$B$2:$B$2500,1,Basicdata!$D$2:$D$2500,Crops!$D$5,Basicdata!$H$2:$H$2500,Crops!$M50,Basicdata!$O$2:$O$2500,5,Basicdata!$AI$2:$AI$2500,0))</f>
        <v/>
      </c>
      <c r="H56" s="1" t="str">
        <f>IF(A56="","",COUNTIFS(Basicdata!$B$2:$B$2500,1,Basicdata!$D$2:$D$2500,Crops!$D$5,Basicdata!$H$2:$H$2500,Crops!$M50,Basicdata!$N$2:$N$2500,3,Basicdata!$AI$2:$AI$2500,0))</f>
        <v/>
      </c>
      <c r="I56" s="1" t="str">
        <f t="shared" si="0"/>
        <v/>
      </c>
      <c r="J56" s="1" t="str">
        <f>IF(A56="","",COUNTIFS(Basicdata!$B$2:$B$2500,1,Basicdata!$D$2:$D$2500,Crops!$D$5,Basicdata!$H$2:$H$2500,Crops!$M50,Basicdata!$P$2:$P$2500,1,Basicdata!$Q$2:$Q$2500,1,Basicdata!$AI$2:$AI$2500,0))</f>
        <v/>
      </c>
      <c r="K56" s="1" t="str">
        <f>IF(A56="","",COUNTIFS(Basicdata!$B$2:$B$2500,1,Basicdata!$D$2:$D$2500,Crops!$D$5,Basicdata!$H$2:$H$2500,Crops!$M50,Basicdata!$P$2:$P$2500,1,Basicdata!$Q$2:$Q$2500,0,Basicdata!$AI$2:$AI$2500,0))</f>
        <v/>
      </c>
      <c r="L56" s="1" t="str">
        <f t="shared" si="1"/>
        <v/>
      </c>
      <c r="M56" s="1" t="str">
        <f t="shared" si="2"/>
        <v/>
      </c>
      <c r="O56" s="45" t="str">
        <f>IF(COUNTIFS(Basicdata!$B$2:$B$2500,2,Basicdata!$D$2:$D$2500,Crops!$D$5,Basicdata!$H$2:$H$2500,Crops!$M50,Basicdata!$AI$2:$AI$2500,0)&gt;0,Crops!$M50,"")</f>
        <v/>
      </c>
      <c r="P56" t="str">
        <f>IF(O56="","",COUNTIFS(Basicdata!$B$2:$B$2500,2,Basicdata!$D$2:$D$2500,Crops!$D$5,Basicdata!$H$2:$H$2500,Crops!$M50,Basicdata!$AI$2:$AI$2500,0))</f>
        <v/>
      </c>
      <c r="Q56" t="str">
        <f>IF(O56="","",COUNTIFS(Basicdata!$B$2:$B$2500,2,Basicdata!$D$2:$D$2500,Crops!$D$5,Basicdata!$H$2:$H$2500,Crops!$M50,Basicdata!$O$2:$O$2500,1,Basicdata!$AI$2:$AI$2500,0))</f>
        <v/>
      </c>
      <c r="R56" t="str">
        <f>IF(O56="","",COUNTIFS(Basicdata!$B$2:$B$2500,2,Basicdata!$D$2:$D$2500,Crops!$D$5,Basicdata!$H$2:$H$2500,Crops!$M50,Basicdata!$O$2:$O$2500,2,Basicdata!$AI$2:$AI$2500,0))</f>
        <v/>
      </c>
      <c r="S56" t="str">
        <f>IF(O56="","",COUNTIFS(Basicdata!$B$2:$B$2500,2,Basicdata!$D$2:$D$2500,Crops!$D$5,Basicdata!$H$2:$H$2500,Crops!$M50,Basicdata!$O$2:$O$2500,3,Basicdata!$AI$2:$AI$2500,0))</f>
        <v/>
      </c>
      <c r="T56" t="str">
        <f>IF(O56="","",COUNTIFS(Basicdata!$B$2:$B$2500,2,Basicdata!$D$2:$D$2500,Crops!$D$5,Basicdata!$H$2:$H$2500,Crops!$M50,Basicdata!$O$2:$O$2500,4,Basicdata!$AI$2:$AI$2500,0))</f>
        <v/>
      </c>
      <c r="U56" t="str">
        <f>IF(O56="","",COUNTIFS(Basicdata!$B$2:$B$2500,2,Basicdata!$D$2:$D$2500,Crops!$D$5,Basicdata!$H$2:$H$2500,Crops!$M50,Basicdata!$O$2:$O$2500,5,Basicdata!$AI$2:$AI$2500,0))</f>
        <v/>
      </c>
      <c r="V56" s="1" t="str">
        <f>IF(O56="","",COUNTIFS(Basicdata!$B$2:$B$2500,2,Basicdata!$D$2:$D$2500,Crops!$D$5,Basicdata!$H$2:$H$2500,Crops!$M50,Basicdata!$N$2:$N$2500,3,Basicdata!$AI$2:$AI$2500,0))</f>
        <v/>
      </c>
      <c r="W56" s="1" t="str">
        <f t="shared" si="3"/>
        <v/>
      </c>
      <c r="X56" s="1" t="str">
        <f>IF(O56="","",COUNTIFS(Basicdata!$B$2:$B$2500,2,Basicdata!$D$2:$D$2500,Crops!$D$5,Basicdata!$H$2:$H$2500,Crops!$M50,Basicdata!$P$2:$P$2500,1,Basicdata!$Q$2:$Q$2500,1,Basicdata!$AI$2:$AI$2500,0))</f>
        <v/>
      </c>
      <c r="Y56" s="1" t="str">
        <f>IF(O56="","",COUNTIFS(Basicdata!$B$2:$B$2500,2,Basicdata!$D$2:$D$2500,Crops!$D$5,Basicdata!$H$2:$H$2500,Crops!$M50,Basicdata!$P$2:$P$2500,1,Basicdata!$Q$2:$Q$2500,0,Basicdata!$AI$2:$AI$2500,0))</f>
        <v/>
      </c>
      <c r="Z56" s="1" t="str">
        <f t="shared" si="4"/>
        <v/>
      </c>
      <c r="AA56" s="1" t="str">
        <f t="shared" si="5"/>
        <v/>
      </c>
    </row>
    <row r="57" spans="1:27" x14ac:dyDescent="0.3">
      <c r="A57" s="45" t="str">
        <f>IF(COUNTIFS(Basicdata!$B$2:$B$2500,1,Basicdata!$D$2:$D$2500,Crops!$D$5,Basicdata!$H$2:$H$2500,Crops!$M51,Basicdata!$AI$2:$AI$2500,0)&gt;0,Crops!$M51,"")</f>
        <v/>
      </c>
      <c r="B57" t="str">
        <f>IF(A57="","",COUNTIFS(Basicdata!$B$2:$B$2500,1,Basicdata!$D$2:$D$2500,Crops!$D$5,Basicdata!$H$2:$H$2500,Crops!$M51,Basicdata!$AI$2:$AI$2500,0))</f>
        <v/>
      </c>
      <c r="C57" t="str">
        <f>IF(A57="","",COUNTIFS(Basicdata!$B$2:$B$2500,1,Basicdata!$D$2:$D$2500,Crops!$D$5,Basicdata!$H$2:$H$2500,Crops!$M51,Basicdata!$O$2:$O$2500,1,Basicdata!$AI$2:$AI$2500,0))</f>
        <v/>
      </c>
      <c r="D57" t="str">
        <f>IF(A57="","",COUNTIFS(Basicdata!$B$2:$B$2500,1,Basicdata!$D$2:$D$2500,Crops!$D$5,Basicdata!$H$2:$H$2500,Crops!$M51,Basicdata!$O$2:$O$2500,2,Basicdata!$AI$2:$AI$2500,0))</f>
        <v/>
      </c>
      <c r="E57" t="str">
        <f>IF(A57="","",COUNTIFS(Basicdata!$B$2:$B$2500,1,Basicdata!$D$2:$D$2500,Crops!$D$5,Basicdata!$H$2:$H$2500,Crops!$M51,Basicdata!$O$2:$O$2500,3,Basicdata!$AI$2:$AI$2500,0))</f>
        <v/>
      </c>
      <c r="F57" t="str">
        <f>IF(A57="","",COUNTIFS(Basicdata!$B$2:$B$2500,1,Basicdata!$D$2:$D$2500,Crops!$D$5,Basicdata!$H$2:$H$2500,Crops!$M51,Basicdata!$O$2:$O$2500,4,Basicdata!$AI$2:$AI$2500,0))</f>
        <v/>
      </c>
      <c r="G57" t="str">
        <f>IF(A57="","",COUNTIFS(Basicdata!$B$2:$B$2500,1,Basicdata!$D$2:$D$2500,Crops!$D$5,Basicdata!$H$2:$H$2500,Crops!$M51,Basicdata!$O$2:$O$2500,5,Basicdata!$AI$2:$AI$2500,0))</f>
        <v/>
      </c>
      <c r="H57" s="1" t="str">
        <f>IF(A57="","",COUNTIFS(Basicdata!$B$2:$B$2500,1,Basicdata!$D$2:$D$2500,Crops!$D$5,Basicdata!$H$2:$H$2500,Crops!$M51,Basicdata!$N$2:$N$2500,3,Basicdata!$AI$2:$AI$2500,0))</f>
        <v/>
      </c>
      <c r="I57" s="1" t="str">
        <f t="shared" si="0"/>
        <v/>
      </c>
      <c r="J57" s="1" t="str">
        <f>IF(A57="","",COUNTIFS(Basicdata!$B$2:$B$2500,1,Basicdata!$D$2:$D$2500,Crops!$D$5,Basicdata!$H$2:$H$2500,Crops!$M51,Basicdata!$P$2:$P$2500,1,Basicdata!$Q$2:$Q$2500,1,Basicdata!$AI$2:$AI$2500,0))</f>
        <v/>
      </c>
      <c r="K57" s="1" t="str">
        <f>IF(A57="","",COUNTIFS(Basicdata!$B$2:$B$2500,1,Basicdata!$D$2:$D$2500,Crops!$D$5,Basicdata!$H$2:$H$2500,Crops!$M51,Basicdata!$P$2:$P$2500,1,Basicdata!$Q$2:$Q$2500,0,Basicdata!$AI$2:$AI$2500,0))</f>
        <v/>
      </c>
      <c r="L57" s="1" t="str">
        <f t="shared" si="1"/>
        <v/>
      </c>
      <c r="M57" s="1" t="str">
        <f t="shared" si="2"/>
        <v/>
      </c>
      <c r="O57" s="45" t="str">
        <f>IF(COUNTIFS(Basicdata!$B$2:$B$2500,2,Basicdata!$D$2:$D$2500,Crops!$D$5,Basicdata!$H$2:$H$2500,Crops!$M51,Basicdata!$AI$2:$AI$2500,0)&gt;0,Crops!$M51,"")</f>
        <v/>
      </c>
      <c r="P57" t="str">
        <f>IF(O57="","",COUNTIFS(Basicdata!$B$2:$B$2500,2,Basicdata!$D$2:$D$2500,Crops!$D$5,Basicdata!$H$2:$H$2500,Crops!$M51,Basicdata!$AI$2:$AI$2500,0))</f>
        <v/>
      </c>
      <c r="Q57" t="str">
        <f>IF(O57="","",COUNTIFS(Basicdata!$B$2:$B$2500,2,Basicdata!$D$2:$D$2500,Crops!$D$5,Basicdata!$H$2:$H$2500,Crops!$M51,Basicdata!$O$2:$O$2500,1,Basicdata!$AI$2:$AI$2500,0))</f>
        <v/>
      </c>
      <c r="R57" t="str">
        <f>IF(O57="","",COUNTIFS(Basicdata!$B$2:$B$2500,2,Basicdata!$D$2:$D$2500,Crops!$D$5,Basicdata!$H$2:$H$2500,Crops!$M51,Basicdata!$O$2:$O$2500,2,Basicdata!$AI$2:$AI$2500,0))</f>
        <v/>
      </c>
      <c r="S57" t="str">
        <f>IF(O57="","",COUNTIFS(Basicdata!$B$2:$B$2500,2,Basicdata!$D$2:$D$2500,Crops!$D$5,Basicdata!$H$2:$H$2500,Crops!$M51,Basicdata!$O$2:$O$2500,3,Basicdata!$AI$2:$AI$2500,0))</f>
        <v/>
      </c>
      <c r="T57" t="str">
        <f>IF(O57="","",COUNTIFS(Basicdata!$B$2:$B$2500,2,Basicdata!$D$2:$D$2500,Crops!$D$5,Basicdata!$H$2:$H$2500,Crops!$M51,Basicdata!$O$2:$O$2500,4,Basicdata!$AI$2:$AI$2500,0))</f>
        <v/>
      </c>
      <c r="U57" t="str">
        <f>IF(O57="","",COUNTIFS(Basicdata!$B$2:$B$2500,2,Basicdata!$D$2:$D$2500,Crops!$D$5,Basicdata!$H$2:$H$2500,Crops!$M51,Basicdata!$O$2:$O$2500,5,Basicdata!$AI$2:$AI$2500,0))</f>
        <v/>
      </c>
      <c r="V57" s="1" t="str">
        <f>IF(O57="","",COUNTIFS(Basicdata!$B$2:$B$2500,2,Basicdata!$D$2:$D$2500,Crops!$D$5,Basicdata!$H$2:$H$2500,Crops!$M51,Basicdata!$N$2:$N$2500,3,Basicdata!$AI$2:$AI$2500,0))</f>
        <v/>
      </c>
      <c r="W57" s="1" t="str">
        <f t="shared" si="3"/>
        <v/>
      </c>
      <c r="X57" s="1" t="str">
        <f>IF(O57="","",COUNTIFS(Basicdata!$B$2:$B$2500,2,Basicdata!$D$2:$D$2500,Crops!$D$5,Basicdata!$H$2:$H$2500,Crops!$M51,Basicdata!$P$2:$P$2500,1,Basicdata!$Q$2:$Q$2500,1,Basicdata!$AI$2:$AI$2500,0))</f>
        <v/>
      </c>
      <c r="Y57" s="1" t="str">
        <f>IF(O57="","",COUNTIFS(Basicdata!$B$2:$B$2500,2,Basicdata!$D$2:$D$2500,Crops!$D$5,Basicdata!$H$2:$H$2500,Crops!$M51,Basicdata!$P$2:$P$2500,1,Basicdata!$Q$2:$Q$2500,0,Basicdata!$AI$2:$AI$2500,0))</f>
        <v/>
      </c>
      <c r="Z57" s="1" t="str">
        <f t="shared" si="4"/>
        <v/>
      </c>
      <c r="AA57" s="1" t="str">
        <f t="shared" si="5"/>
        <v/>
      </c>
    </row>
    <row r="58" spans="1:27" x14ac:dyDescent="0.3">
      <c r="A58" s="45" t="str">
        <f>IF(COUNTIFS(Basicdata!$B$2:$B$2500,1,Basicdata!$D$2:$D$2500,Crops!$D$5,Basicdata!$H$2:$H$2500,Crops!$M52,Basicdata!$AI$2:$AI$2500,0)&gt;0,Crops!$M52,"")</f>
        <v/>
      </c>
      <c r="B58" t="str">
        <f>IF(A58="","",COUNTIFS(Basicdata!$B$2:$B$2500,1,Basicdata!$D$2:$D$2500,Crops!$D$5,Basicdata!$H$2:$H$2500,Crops!$M52,Basicdata!$AI$2:$AI$2500,0))</f>
        <v/>
      </c>
      <c r="C58" t="str">
        <f>IF(A58="","",COUNTIFS(Basicdata!$B$2:$B$2500,1,Basicdata!$D$2:$D$2500,Crops!$D$5,Basicdata!$H$2:$H$2500,Crops!$M52,Basicdata!$O$2:$O$2500,1,Basicdata!$AI$2:$AI$2500,0))</f>
        <v/>
      </c>
      <c r="D58" t="str">
        <f>IF(A58="","",COUNTIFS(Basicdata!$B$2:$B$2500,1,Basicdata!$D$2:$D$2500,Crops!$D$5,Basicdata!$H$2:$H$2500,Crops!$M52,Basicdata!$O$2:$O$2500,2,Basicdata!$AI$2:$AI$2500,0))</f>
        <v/>
      </c>
      <c r="E58" t="str">
        <f>IF(A58="","",COUNTIFS(Basicdata!$B$2:$B$2500,1,Basicdata!$D$2:$D$2500,Crops!$D$5,Basicdata!$H$2:$H$2500,Crops!$M52,Basicdata!$O$2:$O$2500,3,Basicdata!$AI$2:$AI$2500,0))</f>
        <v/>
      </c>
      <c r="F58" t="str">
        <f>IF(A58="","",COUNTIFS(Basicdata!$B$2:$B$2500,1,Basicdata!$D$2:$D$2500,Crops!$D$5,Basicdata!$H$2:$H$2500,Crops!$M52,Basicdata!$O$2:$O$2500,4,Basicdata!$AI$2:$AI$2500,0))</f>
        <v/>
      </c>
      <c r="G58" t="str">
        <f>IF(A58="","",COUNTIFS(Basicdata!$B$2:$B$2500,1,Basicdata!$D$2:$D$2500,Crops!$D$5,Basicdata!$H$2:$H$2500,Crops!$M52,Basicdata!$O$2:$O$2500,5,Basicdata!$AI$2:$AI$2500,0))</f>
        <v/>
      </c>
      <c r="H58" s="1" t="str">
        <f>IF(A58="","",COUNTIFS(Basicdata!$B$2:$B$2500,1,Basicdata!$D$2:$D$2500,Crops!$D$5,Basicdata!$H$2:$H$2500,Crops!$M52,Basicdata!$N$2:$N$2500,3,Basicdata!$AI$2:$AI$2500,0))</f>
        <v/>
      </c>
      <c r="I58" s="1" t="str">
        <f t="shared" si="0"/>
        <v/>
      </c>
      <c r="J58" s="1" t="str">
        <f>IF(A58="","",COUNTIFS(Basicdata!$B$2:$B$2500,1,Basicdata!$D$2:$D$2500,Crops!$D$5,Basicdata!$H$2:$H$2500,Crops!$M52,Basicdata!$P$2:$P$2500,1,Basicdata!$Q$2:$Q$2500,1,Basicdata!$AI$2:$AI$2500,0))</f>
        <v/>
      </c>
      <c r="K58" s="1" t="str">
        <f>IF(A58="","",COUNTIFS(Basicdata!$B$2:$B$2500,1,Basicdata!$D$2:$D$2500,Crops!$D$5,Basicdata!$H$2:$H$2500,Crops!$M52,Basicdata!$P$2:$P$2500,1,Basicdata!$Q$2:$Q$2500,0,Basicdata!$AI$2:$AI$2500,0))</f>
        <v/>
      </c>
      <c r="L58" s="1" t="str">
        <f t="shared" si="1"/>
        <v/>
      </c>
      <c r="M58" s="1" t="str">
        <f t="shared" si="2"/>
        <v/>
      </c>
      <c r="O58" s="45" t="str">
        <f>IF(COUNTIFS(Basicdata!$B$2:$B$2500,2,Basicdata!$D$2:$D$2500,Crops!$D$5,Basicdata!$H$2:$H$2500,Crops!$M52,Basicdata!$AI$2:$AI$2500,0)&gt;0,Crops!$M52,"")</f>
        <v/>
      </c>
      <c r="P58" t="str">
        <f>IF(O58="","",COUNTIFS(Basicdata!$B$2:$B$2500,2,Basicdata!$D$2:$D$2500,Crops!$D$5,Basicdata!$H$2:$H$2500,Crops!$M52,Basicdata!$AI$2:$AI$2500,0))</f>
        <v/>
      </c>
      <c r="Q58" t="str">
        <f>IF(O58="","",COUNTIFS(Basicdata!$B$2:$B$2500,2,Basicdata!$D$2:$D$2500,Crops!$D$5,Basicdata!$H$2:$H$2500,Crops!$M52,Basicdata!$O$2:$O$2500,1,Basicdata!$AI$2:$AI$2500,0))</f>
        <v/>
      </c>
      <c r="R58" t="str">
        <f>IF(O58="","",COUNTIFS(Basicdata!$B$2:$B$2500,2,Basicdata!$D$2:$D$2500,Crops!$D$5,Basicdata!$H$2:$H$2500,Crops!$M52,Basicdata!$O$2:$O$2500,2,Basicdata!$AI$2:$AI$2500,0))</f>
        <v/>
      </c>
      <c r="S58" t="str">
        <f>IF(O58="","",COUNTIFS(Basicdata!$B$2:$B$2500,2,Basicdata!$D$2:$D$2500,Crops!$D$5,Basicdata!$H$2:$H$2500,Crops!$M52,Basicdata!$O$2:$O$2500,3,Basicdata!$AI$2:$AI$2500,0))</f>
        <v/>
      </c>
      <c r="T58" t="str">
        <f>IF(O58="","",COUNTIFS(Basicdata!$B$2:$B$2500,2,Basicdata!$D$2:$D$2500,Crops!$D$5,Basicdata!$H$2:$H$2500,Crops!$M52,Basicdata!$O$2:$O$2500,4,Basicdata!$AI$2:$AI$2500,0))</f>
        <v/>
      </c>
      <c r="U58" t="str">
        <f>IF(O58="","",COUNTIFS(Basicdata!$B$2:$B$2500,2,Basicdata!$D$2:$D$2500,Crops!$D$5,Basicdata!$H$2:$H$2500,Crops!$M52,Basicdata!$O$2:$O$2500,5,Basicdata!$AI$2:$AI$2500,0))</f>
        <v/>
      </c>
      <c r="V58" s="1" t="str">
        <f>IF(O58="","",COUNTIFS(Basicdata!$B$2:$B$2500,2,Basicdata!$D$2:$D$2500,Crops!$D$5,Basicdata!$H$2:$H$2500,Crops!$M52,Basicdata!$N$2:$N$2500,3,Basicdata!$AI$2:$AI$2500,0))</f>
        <v/>
      </c>
      <c r="W58" s="1" t="str">
        <f t="shared" si="3"/>
        <v/>
      </c>
      <c r="X58" s="1" t="str">
        <f>IF(O58="","",COUNTIFS(Basicdata!$B$2:$B$2500,2,Basicdata!$D$2:$D$2500,Crops!$D$5,Basicdata!$H$2:$H$2500,Crops!$M52,Basicdata!$P$2:$P$2500,1,Basicdata!$Q$2:$Q$2500,1,Basicdata!$AI$2:$AI$2500,0))</f>
        <v/>
      </c>
      <c r="Y58" s="1" t="str">
        <f>IF(O58="","",COUNTIFS(Basicdata!$B$2:$B$2500,2,Basicdata!$D$2:$D$2500,Crops!$D$5,Basicdata!$H$2:$H$2500,Crops!$M52,Basicdata!$P$2:$P$2500,1,Basicdata!$Q$2:$Q$2500,0,Basicdata!$AI$2:$AI$2500,0))</f>
        <v/>
      </c>
      <c r="Z58" s="1" t="str">
        <f t="shared" si="4"/>
        <v/>
      </c>
      <c r="AA58" s="1" t="str">
        <f t="shared" si="5"/>
        <v/>
      </c>
    </row>
    <row r="59" spans="1:27" x14ac:dyDescent="0.3">
      <c r="A59" s="45" t="str">
        <f>IF(COUNTIFS(Basicdata!$B$2:$B$2500,1,Basicdata!$D$2:$D$2500,Crops!$D$5,Basicdata!$H$2:$H$2500,Crops!$M53,Basicdata!$AI$2:$AI$2500,0)&gt;0,Crops!$M53,"")</f>
        <v/>
      </c>
      <c r="B59" t="str">
        <f>IF(A59="","",COUNTIFS(Basicdata!$B$2:$B$2500,1,Basicdata!$D$2:$D$2500,Crops!$D$5,Basicdata!$H$2:$H$2500,Crops!$M53,Basicdata!$AI$2:$AI$2500,0))</f>
        <v/>
      </c>
      <c r="C59" t="str">
        <f>IF(A59="","",COUNTIFS(Basicdata!$B$2:$B$2500,1,Basicdata!$D$2:$D$2500,Crops!$D$5,Basicdata!$H$2:$H$2500,Crops!$M53,Basicdata!$O$2:$O$2500,1,Basicdata!$AI$2:$AI$2500,0))</f>
        <v/>
      </c>
      <c r="D59" t="str">
        <f>IF(A59="","",COUNTIFS(Basicdata!$B$2:$B$2500,1,Basicdata!$D$2:$D$2500,Crops!$D$5,Basicdata!$H$2:$H$2500,Crops!$M53,Basicdata!$O$2:$O$2500,2,Basicdata!$AI$2:$AI$2500,0))</f>
        <v/>
      </c>
      <c r="E59" t="str">
        <f>IF(A59="","",COUNTIFS(Basicdata!$B$2:$B$2500,1,Basicdata!$D$2:$D$2500,Crops!$D$5,Basicdata!$H$2:$H$2500,Crops!$M53,Basicdata!$O$2:$O$2500,3,Basicdata!$AI$2:$AI$2500,0))</f>
        <v/>
      </c>
      <c r="F59" t="str">
        <f>IF(A59="","",COUNTIFS(Basicdata!$B$2:$B$2500,1,Basicdata!$D$2:$D$2500,Crops!$D$5,Basicdata!$H$2:$H$2500,Crops!$M53,Basicdata!$O$2:$O$2500,4,Basicdata!$AI$2:$AI$2500,0))</f>
        <v/>
      </c>
      <c r="G59" t="str">
        <f>IF(A59="","",COUNTIFS(Basicdata!$B$2:$B$2500,1,Basicdata!$D$2:$D$2500,Crops!$D$5,Basicdata!$H$2:$H$2500,Crops!$M53,Basicdata!$O$2:$O$2500,5,Basicdata!$AI$2:$AI$2500,0))</f>
        <v/>
      </c>
      <c r="H59" s="1" t="str">
        <f>IF(A59="","",COUNTIFS(Basicdata!$B$2:$B$2500,1,Basicdata!$D$2:$D$2500,Crops!$D$5,Basicdata!$H$2:$H$2500,Crops!$M53,Basicdata!$N$2:$N$2500,3,Basicdata!$AI$2:$AI$2500,0))</f>
        <v/>
      </c>
      <c r="I59" s="1" t="str">
        <f t="shared" si="0"/>
        <v/>
      </c>
      <c r="J59" s="1" t="str">
        <f>IF(A59="","",COUNTIFS(Basicdata!$B$2:$B$2500,1,Basicdata!$D$2:$D$2500,Crops!$D$5,Basicdata!$H$2:$H$2500,Crops!$M53,Basicdata!$P$2:$P$2500,1,Basicdata!$Q$2:$Q$2500,1,Basicdata!$AI$2:$AI$2500,0))</f>
        <v/>
      </c>
      <c r="K59" s="1" t="str">
        <f>IF(A59="","",COUNTIFS(Basicdata!$B$2:$B$2500,1,Basicdata!$D$2:$D$2500,Crops!$D$5,Basicdata!$H$2:$H$2500,Crops!$M53,Basicdata!$P$2:$P$2500,1,Basicdata!$Q$2:$Q$2500,0,Basicdata!$AI$2:$AI$2500,0))</f>
        <v/>
      </c>
      <c r="L59" s="1" t="str">
        <f t="shared" si="1"/>
        <v/>
      </c>
      <c r="M59" s="1" t="str">
        <f t="shared" si="2"/>
        <v/>
      </c>
      <c r="O59" s="45" t="str">
        <f>IF(COUNTIFS(Basicdata!$B$2:$B$2500,2,Basicdata!$D$2:$D$2500,Crops!$D$5,Basicdata!$H$2:$H$2500,Crops!$M53,Basicdata!$AI$2:$AI$2500,0)&gt;0,Crops!$M53,"")</f>
        <v/>
      </c>
      <c r="P59" t="str">
        <f>IF(O59="","",COUNTIFS(Basicdata!$B$2:$B$2500,2,Basicdata!$D$2:$D$2500,Crops!$D$5,Basicdata!$H$2:$H$2500,Crops!$M53,Basicdata!$AI$2:$AI$2500,0))</f>
        <v/>
      </c>
      <c r="Q59" t="str">
        <f>IF(O59="","",COUNTIFS(Basicdata!$B$2:$B$2500,2,Basicdata!$D$2:$D$2500,Crops!$D$5,Basicdata!$H$2:$H$2500,Crops!$M53,Basicdata!$O$2:$O$2500,1,Basicdata!$AI$2:$AI$2500,0))</f>
        <v/>
      </c>
      <c r="R59" t="str">
        <f>IF(O59="","",COUNTIFS(Basicdata!$B$2:$B$2500,2,Basicdata!$D$2:$D$2500,Crops!$D$5,Basicdata!$H$2:$H$2500,Crops!$M53,Basicdata!$O$2:$O$2500,2,Basicdata!$AI$2:$AI$2500,0))</f>
        <v/>
      </c>
      <c r="S59" t="str">
        <f>IF(O59="","",COUNTIFS(Basicdata!$B$2:$B$2500,2,Basicdata!$D$2:$D$2500,Crops!$D$5,Basicdata!$H$2:$H$2500,Crops!$M53,Basicdata!$O$2:$O$2500,3,Basicdata!$AI$2:$AI$2500,0))</f>
        <v/>
      </c>
      <c r="T59" t="str">
        <f>IF(O59="","",COUNTIFS(Basicdata!$B$2:$B$2500,2,Basicdata!$D$2:$D$2500,Crops!$D$5,Basicdata!$H$2:$H$2500,Crops!$M53,Basicdata!$O$2:$O$2500,4,Basicdata!$AI$2:$AI$2500,0))</f>
        <v/>
      </c>
      <c r="U59" t="str">
        <f>IF(O59="","",COUNTIFS(Basicdata!$B$2:$B$2500,2,Basicdata!$D$2:$D$2500,Crops!$D$5,Basicdata!$H$2:$H$2500,Crops!$M53,Basicdata!$O$2:$O$2500,5,Basicdata!$AI$2:$AI$2500,0))</f>
        <v/>
      </c>
      <c r="V59" s="1" t="str">
        <f>IF(O59="","",COUNTIFS(Basicdata!$B$2:$B$2500,2,Basicdata!$D$2:$D$2500,Crops!$D$5,Basicdata!$H$2:$H$2500,Crops!$M53,Basicdata!$N$2:$N$2500,3,Basicdata!$AI$2:$AI$2500,0))</f>
        <v/>
      </c>
      <c r="W59" s="1" t="str">
        <f t="shared" si="3"/>
        <v/>
      </c>
      <c r="X59" s="1" t="str">
        <f>IF(O59="","",COUNTIFS(Basicdata!$B$2:$B$2500,2,Basicdata!$D$2:$D$2500,Crops!$D$5,Basicdata!$H$2:$H$2500,Crops!$M53,Basicdata!$P$2:$P$2500,1,Basicdata!$Q$2:$Q$2500,1,Basicdata!$AI$2:$AI$2500,0))</f>
        <v/>
      </c>
      <c r="Y59" s="1" t="str">
        <f>IF(O59="","",COUNTIFS(Basicdata!$B$2:$B$2500,2,Basicdata!$D$2:$D$2500,Crops!$D$5,Basicdata!$H$2:$H$2500,Crops!$M53,Basicdata!$P$2:$P$2500,1,Basicdata!$Q$2:$Q$2500,0,Basicdata!$AI$2:$AI$2500,0))</f>
        <v/>
      </c>
      <c r="Z59" s="1" t="str">
        <f t="shared" si="4"/>
        <v/>
      </c>
      <c r="AA59" s="1" t="str">
        <f t="shared" si="5"/>
        <v/>
      </c>
    </row>
    <row r="60" spans="1:27" x14ac:dyDescent="0.3">
      <c r="A60" s="45" t="str">
        <f>IF(COUNTIFS(Basicdata!$B$2:$B$2500,1,Basicdata!$D$2:$D$2500,Crops!$D$5,Basicdata!$H$2:$H$2500,Crops!$M54,Basicdata!$AI$2:$AI$2500,0)&gt;0,Crops!$M54,"")</f>
        <v/>
      </c>
      <c r="B60" t="str">
        <f>IF(A60="","",COUNTIFS(Basicdata!$B$2:$B$2500,1,Basicdata!$D$2:$D$2500,Crops!$D$5,Basicdata!$H$2:$H$2500,Crops!$M54,Basicdata!$AI$2:$AI$2500,0))</f>
        <v/>
      </c>
      <c r="C60" t="str">
        <f>IF(A60="","",COUNTIFS(Basicdata!$B$2:$B$2500,1,Basicdata!$D$2:$D$2500,Crops!$D$5,Basicdata!$H$2:$H$2500,Crops!$M54,Basicdata!$O$2:$O$2500,1,Basicdata!$AI$2:$AI$2500,0))</f>
        <v/>
      </c>
      <c r="D60" t="str">
        <f>IF(A60="","",COUNTIFS(Basicdata!$B$2:$B$2500,1,Basicdata!$D$2:$D$2500,Crops!$D$5,Basicdata!$H$2:$H$2500,Crops!$M54,Basicdata!$O$2:$O$2500,2,Basicdata!$AI$2:$AI$2500,0))</f>
        <v/>
      </c>
      <c r="E60" t="str">
        <f>IF(A60="","",COUNTIFS(Basicdata!$B$2:$B$2500,1,Basicdata!$D$2:$D$2500,Crops!$D$5,Basicdata!$H$2:$H$2500,Crops!$M54,Basicdata!$O$2:$O$2500,3,Basicdata!$AI$2:$AI$2500,0))</f>
        <v/>
      </c>
      <c r="F60" t="str">
        <f>IF(A60="","",COUNTIFS(Basicdata!$B$2:$B$2500,1,Basicdata!$D$2:$D$2500,Crops!$D$5,Basicdata!$H$2:$H$2500,Crops!$M54,Basicdata!$O$2:$O$2500,4,Basicdata!$AI$2:$AI$2500,0))</f>
        <v/>
      </c>
      <c r="G60" t="str">
        <f>IF(A60="","",COUNTIFS(Basicdata!$B$2:$B$2500,1,Basicdata!$D$2:$D$2500,Crops!$D$5,Basicdata!$H$2:$H$2500,Crops!$M54,Basicdata!$O$2:$O$2500,5,Basicdata!$AI$2:$AI$2500,0))</f>
        <v/>
      </c>
      <c r="H60" s="1" t="str">
        <f>IF(A60="","",COUNTIFS(Basicdata!$B$2:$B$2500,1,Basicdata!$D$2:$D$2500,Crops!$D$5,Basicdata!$H$2:$H$2500,Crops!$M54,Basicdata!$N$2:$N$2500,3,Basicdata!$AI$2:$AI$2500,0))</f>
        <v/>
      </c>
      <c r="I60" s="1" t="str">
        <f t="shared" si="0"/>
        <v/>
      </c>
      <c r="J60" s="1" t="str">
        <f>IF(A60="","",COUNTIFS(Basicdata!$B$2:$B$2500,1,Basicdata!$D$2:$D$2500,Crops!$D$5,Basicdata!$H$2:$H$2500,Crops!$M54,Basicdata!$P$2:$P$2500,1,Basicdata!$Q$2:$Q$2500,1,Basicdata!$AI$2:$AI$2500,0))</f>
        <v/>
      </c>
      <c r="K60" s="1" t="str">
        <f>IF(A60="","",COUNTIFS(Basicdata!$B$2:$B$2500,1,Basicdata!$D$2:$D$2500,Crops!$D$5,Basicdata!$H$2:$H$2500,Crops!$M54,Basicdata!$P$2:$P$2500,1,Basicdata!$Q$2:$Q$2500,0,Basicdata!$AI$2:$AI$2500,0))</f>
        <v/>
      </c>
      <c r="L60" s="1" t="str">
        <f t="shared" si="1"/>
        <v/>
      </c>
      <c r="M60" s="1" t="str">
        <f t="shared" si="2"/>
        <v/>
      </c>
      <c r="O60" s="45" t="str">
        <f>IF(COUNTIFS(Basicdata!$B$2:$B$2500,2,Basicdata!$D$2:$D$2500,Crops!$D$5,Basicdata!$H$2:$H$2500,Crops!$M54,Basicdata!$AI$2:$AI$2500,0)&gt;0,Crops!$M54,"")</f>
        <v/>
      </c>
      <c r="P60" t="str">
        <f>IF(O60="","",COUNTIFS(Basicdata!$B$2:$B$2500,2,Basicdata!$D$2:$D$2500,Crops!$D$5,Basicdata!$H$2:$H$2500,Crops!$M54,Basicdata!$AI$2:$AI$2500,0))</f>
        <v/>
      </c>
      <c r="Q60" t="str">
        <f>IF(O60="","",COUNTIFS(Basicdata!$B$2:$B$2500,2,Basicdata!$D$2:$D$2500,Crops!$D$5,Basicdata!$H$2:$H$2500,Crops!$M54,Basicdata!$O$2:$O$2500,1,Basicdata!$AI$2:$AI$2500,0))</f>
        <v/>
      </c>
      <c r="R60" t="str">
        <f>IF(O60="","",COUNTIFS(Basicdata!$B$2:$B$2500,2,Basicdata!$D$2:$D$2500,Crops!$D$5,Basicdata!$H$2:$H$2500,Crops!$M54,Basicdata!$O$2:$O$2500,2,Basicdata!$AI$2:$AI$2500,0))</f>
        <v/>
      </c>
      <c r="S60" t="str">
        <f>IF(O60="","",COUNTIFS(Basicdata!$B$2:$B$2500,2,Basicdata!$D$2:$D$2500,Crops!$D$5,Basicdata!$H$2:$H$2500,Crops!$M54,Basicdata!$O$2:$O$2500,3,Basicdata!$AI$2:$AI$2500,0))</f>
        <v/>
      </c>
      <c r="T60" t="str">
        <f>IF(O60="","",COUNTIFS(Basicdata!$B$2:$B$2500,2,Basicdata!$D$2:$D$2500,Crops!$D$5,Basicdata!$H$2:$H$2500,Crops!$M54,Basicdata!$O$2:$O$2500,4,Basicdata!$AI$2:$AI$2500,0))</f>
        <v/>
      </c>
      <c r="U60" t="str">
        <f>IF(O60="","",COUNTIFS(Basicdata!$B$2:$B$2500,2,Basicdata!$D$2:$D$2500,Crops!$D$5,Basicdata!$H$2:$H$2500,Crops!$M54,Basicdata!$O$2:$O$2500,5,Basicdata!$AI$2:$AI$2500,0))</f>
        <v/>
      </c>
      <c r="V60" s="1" t="str">
        <f>IF(O60="","",COUNTIFS(Basicdata!$B$2:$B$2500,2,Basicdata!$D$2:$D$2500,Crops!$D$5,Basicdata!$H$2:$H$2500,Crops!$M54,Basicdata!$N$2:$N$2500,3,Basicdata!$AI$2:$AI$2500,0))</f>
        <v/>
      </c>
      <c r="W60" s="1" t="str">
        <f t="shared" si="3"/>
        <v/>
      </c>
      <c r="X60" s="1" t="str">
        <f>IF(O60="","",COUNTIFS(Basicdata!$B$2:$B$2500,2,Basicdata!$D$2:$D$2500,Crops!$D$5,Basicdata!$H$2:$H$2500,Crops!$M54,Basicdata!$P$2:$P$2500,1,Basicdata!$Q$2:$Q$2500,1,Basicdata!$AI$2:$AI$2500,0))</f>
        <v/>
      </c>
      <c r="Y60" s="1" t="str">
        <f>IF(O60="","",COUNTIFS(Basicdata!$B$2:$B$2500,2,Basicdata!$D$2:$D$2500,Crops!$D$5,Basicdata!$H$2:$H$2500,Crops!$M54,Basicdata!$P$2:$P$2500,1,Basicdata!$Q$2:$Q$2500,0,Basicdata!$AI$2:$AI$2500,0))</f>
        <v/>
      </c>
      <c r="Z60" s="1" t="str">
        <f t="shared" si="4"/>
        <v/>
      </c>
      <c r="AA60" s="1" t="str">
        <f t="shared" si="5"/>
        <v/>
      </c>
    </row>
    <row r="61" spans="1:27" x14ac:dyDescent="0.3">
      <c r="A61" s="45" t="str">
        <f>IF(COUNTIFS(Basicdata!$B$2:$B$2500,1,Basicdata!$D$2:$D$2500,Crops!$D$5,Basicdata!$H$2:$H$2500,Crops!$M55,Basicdata!$AI$2:$AI$2500,0)&gt;0,Crops!$M55,"")</f>
        <v/>
      </c>
      <c r="B61" t="str">
        <f>IF(A61="","",COUNTIFS(Basicdata!$B$2:$B$2500,1,Basicdata!$D$2:$D$2500,Crops!$D$5,Basicdata!$H$2:$H$2500,Crops!$M55,Basicdata!$AI$2:$AI$2500,0))</f>
        <v/>
      </c>
      <c r="C61" t="str">
        <f>IF(A61="","",COUNTIFS(Basicdata!$B$2:$B$2500,1,Basicdata!$D$2:$D$2500,Crops!$D$5,Basicdata!$H$2:$H$2500,Crops!$M55,Basicdata!$O$2:$O$2500,1,Basicdata!$AI$2:$AI$2500,0))</f>
        <v/>
      </c>
      <c r="D61" t="str">
        <f>IF(A61="","",COUNTIFS(Basicdata!$B$2:$B$2500,1,Basicdata!$D$2:$D$2500,Crops!$D$5,Basicdata!$H$2:$H$2500,Crops!$M55,Basicdata!$O$2:$O$2500,2,Basicdata!$AI$2:$AI$2500,0))</f>
        <v/>
      </c>
      <c r="E61" t="str">
        <f>IF(A61="","",COUNTIFS(Basicdata!$B$2:$B$2500,1,Basicdata!$D$2:$D$2500,Crops!$D$5,Basicdata!$H$2:$H$2500,Crops!$M55,Basicdata!$O$2:$O$2500,3,Basicdata!$AI$2:$AI$2500,0))</f>
        <v/>
      </c>
      <c r="F61" t="str">
        <f>IF(A61="","",COUNTIFS(Basicdata!$B$2:$B$2500,1,Basicdata!$D$2:$D$2500,Crops!$D$5,Basicdata!$H$2:$H$2500,Crops!$M55,Basicdata!$O$2:$O$2500,4,Basicdata!$AI$2:$AI$2500,0))</f>
        <v/>
      </c>
      <c r="G61" t="str">
        <f>IF(A61="","",COUNTIFS(Basicdata!$B$2:$B$2500,1,Basicdata!$D$2:$D$2500,Crops!$D$5,Basicdata!$H$2:$H$2500,Crops!$M55,Basicdata!$O$2:$O$2500,5,Basicdata!$AI$2:$AI$2500,0))</f>
        <v/>
      </c>
      <c r="H61" s="1" t="str">
        <f>IF(A61="","",COUNTIFS(Basicdata!$B$2:$B$2500,1,Basicdata!$D$2:$D$2500,Crops!$D$5,Basicdata!$H$2:$H$2500,Crops!$M55,Basicdata!$N$2:$N$2500,3,Basicdata!$AI$2:$AI$2500,0))</f>
        <v/>
      </c>
      <c r="I61" s="1" t="str">
        <f t="shared" si="0"/>
        <v/>
      </c>
      <c r="J61" s="1" t="str">
        <f>IF(A61="","",COUNTIFS(Basicdata!$B$2:$B$2500,1,Basicdata!$D$2:$D$2500,Crops!$D$5,Basicdata!$H$2:$H$2500,Crops!$M55,Basicdata!$P$2:$P$2500,1,Basicdata!$Q$2:$Q$2500,1,Basicdata!$AI$2:$AI$2500,0))</f>
        <v/>
      </c>
      <c r="K61" s="1" t="str">
        <f>IF(A61="","",COUNTIFS(Basicdata!$B$2:$B$2500,1,Basicdata!$D$2:$D$2500,Crops!$D$5,Basicdata!$H$2:$H$2500,Crops!$M55,Basicdata!$P$2:$P$2500,1,Basicdata!$Q$2:$Q$2500,0,Basicdata!$AI$2:$AI$2500,0))</f>
        <v/>
      </c>
      <c r="L61" s="1" t="str">
        <f t="shared" si="1"/>
        <v/>
      </c>
      <c r="M61" s="1" t="str">
        <f t="shared" si="2"/>
        <v/>
      </c>
      <c r="O61" s="45" t="str">
        <f>IF(COUNTIFS(Basicdata!$B$2:$B$2500,2,Basicdata!$D$2:$D$2500,Crops!$D$5,Basicdata!$H$2:$H$2500,Crops!$M55,Basicdata!$AI$2:$AI$2500,0)&gt;0,Crops!$M55,"")</f>
        <v/>
      </c>
      <c r="P61" t="str">
        <f>IF(O61="","",COUNTIFS(Basicdata!$B$2:$B$2500,2,Basicdata!$D$2:$D$2500,Crops!$D$5,Basicdata!$H$2:$H$2500,Crops!$M55,Basicdata!$AI$2:$AI$2500,0))</f>
        <v/>
      </c>
      <c r="Q61" t="str">
        <f>IF(O61="","",COUNTIFS(Basicdata!$B$2:$B$2500,2,Basicdata!$D$2:$D$2500,Crops!$D$5,Basicdata!$H$2:$H$2500,Crops!$M55,Basicdata!$O$2:$O$2500,1,Basicdata!$AI$2:$AI$2500,0))</f>
        <v/>
      </c>
      <c r="R61" t="str">
        <f>IF(O61="","",COUNTIFS(Basicdata!$B$2:$B$2500,2,Basicdata!$D$2:$D$2500,Crops!$D$5,Basicdata!$H$2:$H$2500,Crops!$M55,Basicdata!$O$2:$O$2500,2,Basicdata!$AI$2:$AI$2500,0))</f>
        <v/>
      </c>
      <c r="S61" t="str">
        <f>IF(O61="","",COUNTIFS(Basicdata!$B$2:$B$2500,2,Basicdata!$D$2:$D$2500,Crops!$D$5,Basicdata!$H$2:$H$2500,Crops!$M55,Basicdata!$O$2:$O$2500,3,Basicdata!$AI$2:$AI$2500,0))</f>
        <v/>
      </c>
      <c r="T61" t="str">
        <f>IF(O61="","",COUNTIFS(Basicdata!$B$2:$B$2500,2,Basicdata!$D$2:$D$2500,Crops!$D$5,Basicdata!$H$2:$H$2500,Crops!$M55,Basicdata!$O$2:$O$2500,4,Basicdata!$AI$2:$AI$2500,0))</f>
        <v/>
      </c>
      <c r="U61" t="str">
        <f>IF(O61="","",COUNTIFS(Basicdata!$B$2:$B$2500,2,Basicdata!$D$2:$D$2500,Crops!$D$5,Basicdata!$H$2:$H$2500,Crops!$M55,Basicdata!$O$2:$O$2500,5,Basicdata!$AI$2:$AI$2500,0))</f>
        <v/>
      </c>
      <c r="V61" s="1" t="str">
        <f>IF(O61="","",COUNTIFS(Basicdata!$B$2:$B$2500,2,Basicdata!$D$2:$D$2500,Crops!$D$5,Basicdata!$H$2:$H$2500,Crops!$M55,Basicdata!$N$2:$N$2500,3,Basicdata!$AI$2:$AI$2500,0))</f>
        <v/>
      </c>
      <c r="W61" s="1" t="str">
        <f t="shared" si="3"/>
        <v/>
      </c>
      <c r="X61" s="1" t="str">
        <f>IF(O61="","",COUNTIFS(Basicdata!$B$2:$B$2500,2,Basicdata!$D$2:$D$2500,Crops!$D$5,Basicdata!$H$2:$H$2500,Crops!$M55,Basicdata!$P$2:$P$2500,1,Basicdata!$Q$2:$Q$2500,1,Basicdata!$AI$2:$AI$2500,0))</f>
        <v/>
      </c>
      <c r="Y61" s="1" t="str">
        <f>IF(O61="","",COUNTIFS(Basicdata!$B$2:$B$2500,2,Basicdata!$D$2:$D$2500,Crops!$D$5,Basicdata!$H$2:$H$2500,Crops!$M55,Basicdata!$P$2:$P$2500,1,Basicdata!$Q$2:$Q$2500,0,Basicdata!$AI$2:$AI$2500,0))</f>
        <v/>
      </c>
      <c r="Z61" s="1" t="str">
        <f t="shared" si="4"/>
        <v/>
      </c>
      <c r="AA61" s="1" t="str">
        <f t="shared" si="5"/>
        <v/>
      </c>
    </row>
    <row r="62" spans="1:27" x14ac:dyDescent="0.3">
      <c r="A62" s="45" t="str">
        <f>IF(COUNTIFS(Basicdata!$B$2:$B$2500,1,Basicdata!$D$2:$D$2500,Crops!$D$5,Basicdata!$H$2:$H$2500,Crops!$M56,Basicdata!$AI$2:$AI$2500,0)&gt;0,Crops!$M56,"")</f>
        <v/>
      </c>
      <c r="B62" t="str">
        <f>IF(A62="","",COUNTIFS(Basicdata!$B$2:$B$2500,1,Basicdata!$D$2:$D$2500,Crops!$D$5,Basicdata!$H$2:$H$2500,Crops!$M56,Basicdata!$AI$2:$AI$2500,0))</f>
        <v/>
      </c>
      <c r="C62" t="str">
        <f>IF(A62="","",COUNTIFS(Basicdata!$B$2:$B$2500,1,Basicdata!$D$2:$D$2500,Crops!$D$5,Basicdata!$H$2:$H$2500,Crops!$M56,Basicdata!$O$2:$O$2500,1,Basicdata!$AI$2:$AI$2500,0))</f>
        <v/>
      </c>
      <c r="D62" t="str">
        <f>IF(A62="","",COUNTIFS(Basicdata!$B$2:$B$2500,1,Basicdata!$D$2:$D$2500,Crops!$D$5,Basicdata!$H$2:$H$2500,Crops!$M56,Basicdata!$O$2:$O$2500,2,Basicdata!$AI$2:$AI$2500,0))</f>
        <v/>
      </c>
      <c r="E62" t="str">
        <f>IF(A62="","",COUNTIFS(Basicdata!$B$2:$B$2500,1,Basicdata!$D$2:$D$2500,Crops!$D$5,Basicdata!$H$2:$H$2500,Crops!$M56,Basicdata!$O$2:$O$2500,3,Basicdata!$AI$2:$AI$2500,0))</f>
        <v/>
      </c>
      <c r="F62" t="str">
        <f>IF(A62="","",COUNTIFS(Basicdata!$B$2:$B$2500,1,Basicdata!$D$2:$D$2500,Crops!$D$5,Basicdata!$H$2:$H$2500,Crops!$M56,Basicdata!$O$2:$O$2500,4,Basicdata!$AI$2:$AI$2500,0))</f>
        <v/>
      </c>
      <c r="G62" t="str">
        <f>IF(A62="","",COUNTIFS(Basicdata!$B$2:$B$2500,1,Basicdata!$D$2:$D$2500,Crops!$D$5,Basicdata!$H$2:$H$2500,Crops!$M56,Basicdata!$O$2:$O$2500,5,Basicdata!$AI$2:$AI$2500,0))</f>
        <v/>
      </c>
      <c r="H62" s="1" t="str">
        <f>IF(A62="","",COUNTIFS(Basicdata!$B$2:$B$2500,1,Basicdata!$D$2:$D$2500,Crops!$D$5,Basicdata!$H$2:$H$2500,Crops!$M56,Basicdata!$N$2:$N$2500,3,Basicdata!$AI$2:$AI$2500,0))</f>
        <v/>
      </c>
      <c r="I62" s="1" t="str">
        <f t="shared" si="0"/>
        <v/>
      </c>
      <c r="J62" s="1" t="str">
        <f>IF(A62="","",COUNTIFS(Basicdata!$B$2:$B$2500,1,Basicdata!$D$2:$D$2500,Crops!$D$5,Basicdata!$H$2:$H$2500,Crops!$M56,Basicdata!$P$2:$P$2500,1,Basicdata!$Q$2:$Q$2500,1,Basicdata!$AI$2:$AI$2500,0))</f>
        <v/>
      </c>
      <c r="K62" s="1" t="str">
        <f>IF(A62="","",COUNTIFS(Basicdata!$B$2:$B$2500,1,Basicdata!$D$2:$D$2500,Crops!$D$5,Basicdata!$H$2:$H$2500,Crops!$M56,Basicdata!$P$2:$P$2500,1,Basicdata!$Q$2:$Q$2500,0,Basicdata!$AI$2:$AI$2500,0))</f>
        <v/>
      </c>
      <c r="L62" s="1" t="str">
        <f t="shared" si="1"/>
        <v/>
      </c>
      <c r="M62" s="1" t="str">
        <f t="shared" si="2"/>
        <v/>
      </c>
      <c r="O62" s="45" t="str">
        <f>IF(COUNTIFS(Basicdata!$B$2:$B$2500,2,Basicdata!$D$2:$D$2500,Crops!$D$5,Basicdata!$H$2:$H$2500,Crops!$M56,Basicdata!$AI$2:$AI$2500,0)&gt;0,Crops!$M56,"")</f>
        <v/>
      </c>
      <c r="P62" t="str">
        <f>IF(O62="","",COUNTIFS(Basicdata!$B$2:$B$2500,2,Basicdata!$D$2:$D$2500,Crops!$D$5,Basicdata!$H$2:$H$2500,Crops!$M56,Basicdata!$AI$2:$AI$2500,0))</f>
        <v/>
      </c>
      <c r="Q62" t="str">
        <f>IF(O62="","",COUNTIFS(Basicdata!$B$2:$B$2500,2,Basicdata!$D$2:$D$2500,Crops!$D$5,Basicdata!$H$2:$H$2500,Crops!$M56,Basicdata!$O$2:$O$2500,1,Basicdata!$AI$2:$AI$2500,0))</f>
        <v/>
      </c>
      <c r="R62" t="str">
        <f>IF(O62="","",COUNTIFS(Basicdata!$B$2:$B$2500,2,Basicdata!$D$2:$D$2500,Crops!$D$5,Basicdata!$H$2:$H$2500,Crops!$M56,Basicdata!$O$2:$O$2500,2,Basicdata!$AI$2:$AI$2500,0))</f>
        <v/>
      </c>
      <c r="S62" t="str">
        <f>IF(O62="","",COUNTIFS(Basicdata!$B$2:$B$2500,2,Basicdata!$D$2:$D$2500,Crops!$D$5,Basicdata!$H$2:$H$2500,Crops!$M56,Basicdata!$O$2:$O$2500,3,Basicdata!$AI$2:$AI$2500,0))</f>
        <v/>
      </c>
      <c r="T62" t="str">
        <f>IF(O62="","",COUNTIFS(Basicdata!$B$2:$B$2500,2,Basicdata!$D$2:$D$2500,Crops!$D$5,Basicdata!$H$2:$H$2500,Crops!$M56,Basicdata!$O$2:$O$2500,4,Basicdata!$AI$2:$AI$2500,0))</f>
        <v/>
      </c>
      <c r="U62" t="str">
        <f>IF(O62="","",COUNTIFS(Basicdata!$B$2:$B$2500,2,Basicdata!$D$2:$D$2500,Crops!$D$5,Basicdata!$H$2:$H$2500,Crops!$M56,Basicdata!$O$2:$O$2500,5,Basicdata!$AI$2:$AI$2500,0))</f>
        <v/>
      </c>
      <c r="V62" s="1" t="str">
        <f>IF(O62="","",COUNTIFS(Basicdata!$B$2:$B$2500,2,Basicdata!$D$2:$D$2500,Crops!$D$5,Basicdata!$H$2:$H$2500,Crops!$M56,Basicdata!$N$2:$N$2500,3,Basicdata!$AI$2:$AI$2500,0))</f>
        <v/>
      </c>
      <c r="W62" s="1" t="str">
        <f t="shared" si="3"/>
        <v/>
      </c>
      <c r="X62" s="1" t="str">
        <f>IF(O62="","",COUNTIFS(Basicdata!$B$2:$B$2500,2,Basicdata!$D$2:$D$2500,Crops!$D$5,Basicdata!$H$2:$H$2500,Crops!$M56,Basicdata!$P$2:$P$2500,1,Basicdata!$Q$2:$Q$2500,1,Basicdata!$AI$2:$AI$2500,0))</f>
        <v/>
      </c>
      <c r="Y62" s="1" t="str">
        <f>IF(O62="","",COUNTIFS(Basicdata!$B$2:$B$2500,2,Basicdata!$D$2:$D$2500,Crops!$D$5,Basicdata!$H$2:$H$2500,Crops!$M56,Basicdata!$P$2:$P$2500,1,Basicdata!$Q$2:$Q$2500,0,Basicdata!$AI$2:$AI$2500,0))</f>
        <v/>
      </c>
      <c r="Z62" s="1" t="str">
        <f t="shared" si="4"/>
        <v/>
      </c>
      <c r="AA62" s="1" t="str">
        <f t="shared" si="5"/>
        <v/>
      </c>
    </row>
    <row r="63" spans="1:27" x14ac:dyDescent="0.3">
      <c r="A63" s="45" t="str">
        <f>IF(COUNTIFS(Basicdata!$B$2:$B$2500,1,Basicdata!$D$2:$D$2500,Crops!$D$5,Basicdata!$H$2:$H$2500,Crops!$M57,Basicdata!$AI$2:$AI$2500,0)&gt;0,Crops!$M57,"")</f>
        <v/>
      </c>
      <c r="B63" t="str">
        <f>IF(A63="","",COUNTIFS(Basicdata!$B$2:$B$2500,1,Basicdata!$D$2:$D$2500,Crops!$D$5,Basicdata!$H$2:$H$2500,Crops!$M57,Basicdata!$AI$2:$AI$2500,0))</f>
        <v/>
      </c>
      <c r="C63" t="str">
        <f>IF(A63="","",COUNTIFS(Basicdata!$B$2:$B$2500,1,Basicdata!$D$2:$D$2500,Crops!$D$5,Basicdata!$H$2:$H$2500,Crops!$M57,Basicdata!$O$2:$O$2500,1,Basicdata!$AI$2:$AI$2500,0))</f>
        <v/>
      </c>
      <c r="D63" t="str">
        <f>IF(A63="","",COUNTIFS(Basicdata!$B$2:$B$2500,1,Basicdata!$D$2:$D$2500,Crops!$D$5,Basicdata!$H$2:$H$2500,Crops!$M57,Basicdata!$O$2:$O$2500,2,Basicdata!$AI$2:$AI$2500,0))</f>
        <v/>
      </c>
      <c r="E63" t="str">
        <f>IF(A63="","",COUNTIFS(Basicdata!$B$2:$B$2500,1,Basicdata!$D$2:$D$2500,Crops!$D$5,Basicdata!$H$2:$H$2500,Crops!$M57,Basicdata!$O$2:$O$2500,3,Basicdata!$AI$2:$AI$2500,0))</f>
        <v/>
      </c>
      <c r="F63" t="str">
        <f>IF(A63="","",COUNTIFS(Basicdata!$B$2:$B$2500,1,Basicdata!$D$2:$D$2500,Crops!$D$5,Basicdata!$H$2:$H$2500,Crops!$M57,Basicdata!$O$2:$O$2500,4,Basicdata!$AI$2:$AI$2500,0))</f>
        <v/>
      </c>
      <c r="G63" t="str">
        <f>IF(A63="","",COUNTIFS(Basicdata!$B$2:$B$2500,1,Basicdata!$D$2:$D$2500,Crops!$D$5,Basicdata!$H$2:$H$2500,Crops!$M57,Basicdata!$O$2:$O$2500,5,Basicdata!$AI$2:$AI$2500,0))</f>
        <v/>
      </c>
      <c r="H63" s="1" t="str">
        <f>IF(A63="","",COUNTIFS(Basicdata!$B$2:$B$2500,1,Basicdata!$D$2:$D$2500,Crops!$D$5,Basicdata!$H$2:$H$2500,Crops!$M57,Basicdata!$N$2:$N$2500,3,Basicdata!$AI$2:$AI$2500,0))</f>
        <v/>
      </c>
      <c r="I63" s="1" t="str">
        <f t="shared" si="0"/>
        <v/>
      </c>
      <c r="J63" s="1" t="str">
        <f>IF(A63="","",COUNTIFS(Basicdata!$B$2:$B$2500,1,Basicdata!$D$2:$D$2500,Crops!$D$5,Basicdata!$H$2:$H$2500,Crops!$M57,Basicdata!$P$2:$P$2500,1,Basicdata!$Q$2:$Q$2500,1,Basicdata!$AI$2:$AI$2500,0))</f>
        <v/>
      </c>
      <c r="K63" s="1" t="str">
        <f>IF(A63="","",COUNTIFS(Basicdata!$B$2:$B$2500,1,Basicdata!$D$2:$D$2500,Crops!$D$5,Basicdata!$H$2:$H$2500,Crops!$M57,Basicdata!$P$2:$P$2500,1,Basicdata!$Q$2:$Q$2500,0,Basicdata!$AI$2:$AI$2500,0))</f>
        <v/>
      </c>
      <c r="L63" s="1" t="str">
        <f t="shared" si="1"/>
        <v/>
      </c>
      <c r="M63" s="1" t="str">
        <f t="shared" si="2"/>
        <v/>
      </c>
      <c r="O63" s="45" t="str">
        <f>IF(COUNTIFS(Basicdata!$B$2:$B$2500,2,Basicdata!$D$2:$D$2500,Crops!$D$5,Basicdata!$H$2:$H$2500,Crops!$M57,Basicdata!$AI$2:$AI$2500,0)&gt;0,Crops!$M57,"")</f>
        <v/>
      </c>
      <c r="P63" t="str">
        <f>IF(O63="","",COUNTIFS(Basicdata!$B$2:$B$2500,2,Basicdata!$D$2:$D$2500,Crops!$D$5,Basicdata!$H$2:$H$2500,Crops!$M57,Basicdata!$AI$2:$AI$2500,0))</f>
        <v/>
      </c>
      <c r="Q63" t="str">
        <f>IF(O63="","",COUNTIFS(Basicdata!$B$2:$B$2500,2,Basicdata!$D$2:$D$2500,Crops!$D$5,Basicdata!$H$2:$H$2500,Crops!$M57,Basicdata!$O$2:$O$2500,1,Basicdata!$AI$2:$AI$2500,0))</f>
        <v/>
      </c>
      <c r="R63" t="str">
        <f>IF(O63="","",COUNTIFS(Basicdata!$B$2:$B$2500,2,Basicdata!$D$2:$D$2500,Crops!$D$5,Basicdata!$H$2:$H$2500,Crops!$M57,Basicdata!$O$2:$O$2500,2,Basicdata!$AI$2:$AI$2500,0))</f>
        <v/>
      </c>
      <c r="S63" t="str">
        <f>IF(O63="","",COUNTIFS(Basicdata!$B$2:$B$2500,2,Basicdata!$D$2:$D$2500,Crops!$D$5,Basicdata!$H$2:$H$2500,Crops!$M57,Basicdata!$O$2:$O$2500,3,Basicdata!$AI$2:$AI$2500,0))</f>
        <v/>
      </c>
      <c r="T63" t="str">
        <f>IF(O63="","",COUNTIFS(Basicdata!$B$2:$B$2500,2,Basicdata!$D$2:$D$2500,Crops!$D$5,Basicdata!$H$2:$H$2500,Crops!$M57,Basicdata!$O$2:$O$2500,4,Basicdata!$AI$2:$AI$2500,0))</f>
        <v/>
      </c>
      <c r="U63" t="str">
        <f>IF(O63="","",COUNTIFS(Basicdata!$B$2:$B$2500,2,Basicdata!$D$2:$D$2500,Crops!$D$5,Basicdata!$H$2:$H$2500,Crops!$M57,Basicdata!$O$2:$O$2500,5,Basicdata!$AI$2:$AI$2500,0))</f>
        <v/>
      </c>
      <c r="V63" s="1" t="str">
        <f>IF(O63="","",COUNTIFS(Basicdata!$B$2:$B$2500,2,Basicdata!$D$2:$D$2500,Crops!$D$5,Basicdata!$H$2:$H$2500,Crops!$M57,Basicdata!$N$2:$N$2500,3,Basicdata!$AI$2:$AI$2500,0))</f>
        <v/>
      </c>
      <c r="W63" s="1" t="str">
        <f t="shared" si="3"/>
        <v/>
      </c>
      <c r="X63" s="1" t="str">
        <f>IF(O63="","",COUNTIFS(Basicdata!$B$2:$B$2500,2,Basicdata!$D$2:$D$2500,Crops!$D$5,Basicdata!$H$2:$H$2500,Crops!$M57,Basicdata!$P$2:$P$2500,1,Basicdata!$Q$2:$Q$2500,1,Basicdata!$AI$2:$AI$2500,0))</f>
        <v/>
      </c>
      <c r="Y63" s="1" t="str">
        <f>IF(O63="","",COUNTIFS(Basicdata!$B$2:$B$2500,2,Basicdata!$D$2:$D$2500,Crops!$D$5,Basicdata!$H$2:$H$2500,Crops!$M57,Basicdata!$P$2:$P$2500,1,Basicdata!$Q$2:$Q$2500,0,Basicdata!$AI$2:$AI$2500,0))</f>
        <v/>
      </c>
      <c r="Z63" s="1" t="str">
        <f t="shared" si="4"/>
        <v/>
      </c>
      <c r="AA63" s="1" t="str">
        <f t="shared" si="5"/>
        <v/>
      </c>
    </row>
    <row r="64" spans="1:27" x14ac:dyDescent="0.3">
      <c r="A64" s="45" t="str">
        <f>IF(COUNTIFS(Basicdata!$B$2:$B$2500,1,Basicdata!$D$2:$D$2500,Crops!$D$5,Basicdata!$H$2:$H$2500,Crops!$M58,Basicdata!$AI$2:$AI$2500,0)&gt;0,Crops!$M58,"")</f>
        <v/>
      </c>
      <c r="B64" t="str">
        <f>IF(A64="","",COUNTIFS(Basicdata!$B$2:$B$2500,1,Basicdata!$D$2:$D$2500,Crops!$D$5,Basicdata!$H$2:$H$2500,Crops!$M58,Basicdata!$AI$2:$AI$2500,0))</f>
        <v/>
      </c>
      <c r="C64" t="str">
        <f>IF(A64="","",COUNTIFS(Basicdata!$B$2:$B$2500,1,Basicdata!$D$2:$D$2500,Crops!$D$5,Basicdata!$H$2:$H$2500,Crops!$M58,Basicdata!$O$2:$O$2500,1,Basicdata!$AI$2:$AI$2500,0))</f>
        <v/>
      </c>
      <c r="D64" t="str">
        <f>IF(A64="","",COUNTIFS(Basicdata!$B$2:$B$2500,1,Basicdata!$D$2:$D$2500,Crops!$D$5,Basicdata!$H$2:$H$2500,Crops!$M58,Basicdata!$O$2:$O$2500,2,Basicdata!$AI$2:$AI$2500,0))</f>
        <v/>
      </c>
      <c r="E64" t="str">
        <f>IF(A64="","",COUNTIFS(Basicdata!$B$2:$B$2500,1,Basicdata!$D$2:$D$2500,Crops!$D$5,Basicdata!$H$2:$H$2500,Crops!$M58,Basicdata!$O$2:$O$2500,3,Basicdata!$AI$2:$AI$2500,0))</f>
        <v/>
      </c>
      <c r="F64" t="str">
        <f>IF(A64="","",COUNTIFS(Basicdata!$B$2:$B$2500,1,Basicdata!$D$2:$D$2500,Crops!$D$5,Basicdata!$H$2:$H$2500,Crops!$M58,Basicdata!$O$2:$O$2500,4,Basicdata!$AI$2:$AI$2500,0))</f>
        <v/>
      </c>
      <c r="G64" t="str">
        <f>IF(A64="","",COUNTIFS(Basicdata!$B$2:$B$2500,1,Basicdata!$D$2:$D$2500,Crops!$D$5,Basicdata!$H$2:$H$2500,Crops!$M58,Basicdata!$O$2:$O$2500,5,Basicdata!$AI$2:$AI$2500,0))</f>
        <v/>
      </c>
      <c r="H64" s="1" t="str">
        <f>IF(A64="","",COUNTIFS(Basicdata!$B$2:$B$2500,1,Basicdata!$D$2:$D$2500,Crops!$D$5,Basicdata!$H$2:$H$2500,Crops!$M58,Basicdata!$N$2:$N$2500,3,Basicdata!$AI$2:$AI$2500,0))</f>
        <v/>
      </c>
      <c r="I64" s="1" t="str">
        <f t="shared" si="0"/>
        <v/>
      </c>
      <c r="J64" s="1" t="str">
        <f>IF(A64="","",COUNTIFS(Basicdata!$B$2:$B$2500,1,Basicdata!$D$2:$D$2500,Crops!$D$5,Basicdata!$H$2:$H$2500,Crops!$M58,Basicdata!$P$2:$P$2500,1,Basicdata!$Q$2:$Q$2500,1,Basicdata!$AI$2:$AI$2500,0))</f>
        <v/>
      </c>
      <c r="K64" s="1" t="str">
        <f>IF(A64="","",COUNTIFS(Basicdata!$B$2:$B$2500,1,Basicdata!$D$2:$D$2500,Crops!$D$5,Basicdata!$H$2:$H$2500,Crops!$M58,Basicdata!$P$2:$P$2500,1,Basicdata!$Q$2:$Q$2500,0,Basicdata!$AI$2:$AI$2500,0))</f>
        <v/>
      </c>
      <c r="L64" s="1" t="str">
        <f t="shared" si="1"/>
        <v/>
      </c>
      <c r="M64" s="1" t="str">
        <f t="shared" si="2"/>
        <v/>
      </c>
      <c r="O64" s="45" t="str">
        <f>IF(COUNTIFS(Basicdata!$B$2:$B$2500,2,Basicdata!$D$2:$D$2500,Crops!$D$5,Basicdata!$H$2:$H$2500,Crops!$M58,Basicdata!$AI$2:$AI$2500,0)&gt;0,Crops!$M58,"")</f>
        <v/>
      </c>
      <c r="P64" t="str">
        <f>IF(O64="","",COUNTIFS(Basicdata!$B$2:$B$2500,2,Basicdata!$D$2:$D$2500,Crops!$D$5,Basicdata!$H$2:$H$2500,Crops!$M58,Basicdata!$AI$2:$AI$2500,0))</f>
        <v/>
      </c>
      <c r="Q64" t="str">
        <f>IF(O64="","",COUNTIFS(Basicdata!$B$2:$B$2500,2,Basicdata!$D$2:$D$2500,Crops!$D$5,Basicdata!$H$2:$H$2500,Crops!$M58,Basicdata!$O$2:$O$2500,1,Basicdata!$AI$2:$AI$2500,0))</f>
        <v/>
      </c>
      <c r="R64" t="str">
        <f>IF(O64="","",COUNTIFS(Basicdata!$B$2:$B$2500,2,Basicdata!$D$2:$D$2500,Crops!$D$5,Basicdata!$H$2:$H$2500,Crops!$M58,Basicdata!$O$2:$O$2500,2,Basicdata!$AI$2:$AI$2500,0))</f>
        <v/>
      </c>
      <c r="S64" t="str">
        <f>IF(O64="","",COUNTIFS(Basicdata!$B$2:$B$2500,2,Basicdata!$D$2:$D$2500,Crops!$D$5,Basicdata!$H$2:$H$2500,Crops!$M58,Basicdata!$O$2:$O$2500,3,Basicdata!$AI$2:$AI$2500,0))</f>
        <v/>
      </c>
      <c r="T64" t="str">
        <f>IF(O64="","",COUNTIFS(Basicdata!$B$2:$B$2500,2,Basicdata!$D$2:$D$2500,Crops!$D$5,Basicdata!$H$2:$H$2500,Crops!$M58,Basicdata!$O$2:$O$2500,4,Basicdata!$AI$2:$AI$2500,0))</f>
        <v/>
      </c>
      <c r="U64" t="str">
        <f>IF(O64="","",COUNTIFS(Basicdata!$B$2:$B$2500,2,Basicdata!$D$2:$D$2500,Crops!$D$5,Basicdata!$H$2:$H$2500,Crops!$M58,Basicdata!$O$2:$O$2500,5,Basicdata!$AI$2:$AI$2500,0))</f>
        <v/>
      </c>
      <c r="V64" s="1" t="str">
        <f>IF(O64="","",COUNTIFS(Basicdata!$B$2:$B$2500,2,Basicdata!$D$2:$D$2500,Crops!$D$5,Basicdata!$H$2:$H$2500,Crops!$M58,Basicdata!$N$2:$N$2500,3,Basicdata!$AI$2:$AI$2500,0))</f>
        <v/>
      </c>
      <c r="W64" s="1" t="str">
        <f t="shared" si="3"/>
        <v/>
      </c>
      <c r="X64" s="1" t="str">
        <f>IF(O64="","",COUNTIFS(Basicdata!$B$2:$B$2500,2,Basicdata!$D$2:$D$2500,Crops!$D$5,Basicdata!$H$2:$H$2500,Crops!$M58,Basicdata!$P$2:$P$2500,1,Basicdata!$Q$2:$Q$2500,1,Basicdata!$AI$2:$AI$2500,0))</f>
        <v/>
      </c>
      <c r="Y64" s="1" t="str">
        <f>IF(O64="","",COUNTIFS(Basicdata!$B$2:$B$2500,2,Basicdata!$D$2:$D$2500,Crops!$D$5,Basicdata!$H$2:$H$2500,Crops!$M58,Basicdata!$P$2:$P$2500,1,Basicdata!$Q$2:$Q$2500,0,Basicdata!$AI$2:$AI$2500,0))</f>
        <v/>
      </c>
      <c r="Z64" s="1" t="str">
        <f t="shared" si="4"/>
        <v/>
      </c>
      <c r="AA64" s="1" t="str">
        <f t="shared" si="5"/>
        <v/>
      </c>
    </row>
    <row r="65" spans="1:27" x14ac:dyDescent="0.3">
      <c r="A65" s="45" t="str">
        <f>IF(COUNTIFS(Basicdata!$B$2:$B$2500,1,Basicdata!$D$2:$D$2500,Crops!$D$5,Basicdata!$H$2:$H$2500,Crops!$M59,Basicdata!$AI$2:$AI$2500,0)&gt;0,Crops!$M59,"")</f>
        <v/>
      </c>
      <c r="B65" t="str">
        <f>IF(A65="","",COUNTIFS(Basicdata!$B$2:$B$2500,1,Basicdata!$D$2:$D$2500,Crops!$D$5,Basicdata!$H$2:$H$2500,Crops!$M59,Basicdata!$AI$2:$AI$2500,0))</f>
        <v/>
      </c>
      <c r="C65" t="str">
        <f>IF(A65="","",COUNTIFS(Basicdata!$B$2:$B$2500,1,Basicdata!$D$2:$D$2500,Crops!$D$5,Basicdata!$H$2:$H$2500,Crops!$M59,Basicdata!$O$2:$O$2500,1,Basicdata!$AI$2:$AI$2500,0))</f>
        <v/>
      </c>
      <c r="D65" t="str">
        <f>IF(A65="","",COUNTIFS(Basicdata!$B$2:$B$2500,1,Basicdata!$D$2:$D$2500,Crops!$D$5,Basicdata!$H$2:$H$2500,Crops!$M59,Basicdata!$O$2:$O$2500,2,Basicdata!$AI$2:$AI$2500,0))</f>
        <v/>
      </c>
      <c r="E65" t="str">
        <f>IF(A65="","",COUNTIFS(Basicdata!$B$2:$B$2500,1,Basicdata!$D$2:$D$2500,Crops!$D$5,Basicdata!$H$2:$H$2500,Crops!$M59,Basicdata!$O$2:$O$2500,3,Basicdata!$AI$2:$AI$2500,0))</f>
        <v/>
      </c>
      <c r="F65" t="str">
        <f>IF(A65="","",COUNTIFS(Basicdata!$B$2:$B$2500,1,Basicdata!$D$2:$D$2500,Crops!$D$5,Basicdata!$H$2:$H$2500,Crops!$M59,Basicdata!$O$2:$O$2500,4,Basicdata!$AI$2:$AI$2500,0))</f>
        <v/>
      </c>
      <c r="G65" t="str">
        <f>IF(A65="","",COUNTIFS(Basicdata!$B$2:$B$2500,1,Basicdata!$D$2:$D$2500,Crops!$D$5,Basicdata!$H$2:$H$2500,Crops!$M59,Basicdata!$O$2:$O$2500,5,Basicdata!$AI$2:$AI$2500,0))</f>
        <v/>
      </c>
      <c r="H65" s="1" t="str">
        <f>IF(A65="","",COUNTIFS(Basicdata!$B$2:$B$2500,1,Basicdata!$D$2:$D$2500,Crops!$D$5,Basicdata!$H$2:$H$2500,Crops!$M59,Basicdata!$N$2:$N$2500,3,Basicdata!$AI$2:$AI$2500,0))</f>
        <v/>
      </c>
      <c r="I65" s="1" t="str">
        <f t="shared" si="0"/>
        <v/>
      </c>
      <c r="J65" s="1" t="str">
        <f>IF(A65="","",COUNTIFS(Basicdata!$B$2:$B$2500,1,Basicdata!$D$2:$D$2500,Crops!$D$5,Basicdata!$H$2:$H$2500,Crops!$M59,Basicdata!$P$2:$P$2500,1,Basicdata!$Q$2:$Q$2500,1,Basicdata!$AI$2:$AI$2500,0))</f>
        <v/>
      </c>
      <c r="K65" s="1" t="str">
        <f>IF(A65="","",COUNTIFS(Basicdata!$B$2:$B$2500,1,Basicdata!$D$2:$D$2500,Crops!$D$5,Basicdata!$H$2:$H$2500,Crops!$M59,Basicdata!$P$2:$P$2500,1,Basicdata!$Q$2:$Q$2500,0,Basicdata!$AI$2:$AI$2500,0))</f>
        <v/>
      </c>
      <c r="L65" s="1" t="str">
        <f t="shared" si="1"/>
        <v/>
      </c>
      <c r="M65" s="1" t="str">
        <f t="shared" si="2"/>
        <v/>
      </c>
      <c r="O65" s="45" t="str">
        <f>IF(COUNTIFS(Basicdata!$B$2:$B$2500,2,Basicdata!$D$2:$D$2500,Crops!$D$5,Basicdata!$H$2:$H$2500,Crops!$M59,Basicdata!$AI$2:$AI$2500,0)&gt;0,Crops!$M59,"")</f>
        <v/>
      </c>
      <c r="P65" t="str">
        <f>IF(O65="","",COUNTIFS(Basicdata!$B$2:$B$2500,2,Basicdata!$D$2:$D$2500,Crops!$D$5,Basicdata!$H$2:$H$2500,Crops!$M59,Basicdata!$AI$2:$AI$2500,0))</f>
        <v/>
      </c>
      <c r="Q65" t="str">
        <f>IF(O65="","",COUNTIFS(Basicdata!$B$2:$B$2500,2,Basicdata!$D$2:$D$2500,Crops!$D$5,Basicdata!$H$2:$H$2500,Crops!$M59,Basicdata!$O$2:$O$2500,1,Basicdata!$AI$2:$AI$2500,0))</f>
        <v/>
      </c>
      <c r="R65" t="str">
        <f>IF(O65="","",COUNTIFS(Basicdata!$B$2:$B$2500,2,Basicdata!$D$2:$D$2500,Crops!$D$5,Basicdata!$H$2:$H$2500,Crops!$M59,Basicdata!$O$2:$O$2500,2,Basicdata!$AI$2:$AI$2500,0))</f>
        <v/>
      </c>
      <c r="S65" t="str">
        <f>IF(O65="","",COUNTIFS(Basicdata!$B$2:$B$2500,2,Basicdata!$D$2:$D$2500,Crops!$D$5,Basicdata!$H$2:$H$2500,Crops!$M59,Basicdata!$O$2:$O$2500,3,Basicdata!$AI$2:$AI$2500,0))</f>
        <v/>
      </c>
      <c r="T65" t="str">
        <f>IF(O65="","",COUNTIFS(Basicdata!$B$2:$B$2500,2,Basicdata!$D$2:$D$2500,Crops!$D$5,Basicdata!$H$2:$H$2500,Crops!$M59,Basicdata!$O$2:$O$2500,4,Basicdata!$AI$2:$AI$2500,0))</f>
        <v/>
      </c>
      <c r="U65" t="str">
        <f>IF(O65="","",COUNTIFS(Basicdata!$B$2:$B$2500,2,Basicdata!$D$2:$D$2500,Crops!$D$5,Basicdata!$H$2:$H$2500,Crops!$M59,Basicdata!$O$2:$O$2500,5,Basicdata!$AI$2:$AI$2500,0))</f>
        <v/>
      </c>
      <c r="V65" s="1" t="str">
        <f>IF(O65="","",COUNTIFS(Basicdata!$B$2:$B$2500,2,Basicdata!$D$2:$D$2500,Crops!$D$5,Basicdata!$H$2:$H$2500,Crops!$M59,Basicdata!$N$2:$N$2500,3,Basicdata!$AI$2:$AI$2500,0))</f>
        <v/>
      </c>
      <c r="W65" s="1" t="str">
        <f t="shared" si="3"/>
        <v/>
      </c>
      <c r="X65" s="1" t="str">
        <f>IF(O65="","",COUNTIFS(Basicdata!$B$2:$B$2500,2,Basicdata!$D$2:$D$2500,Crops!$D$5,Basicdata!$H$2:$H$2500,Crops!$M59,Basicdata!$P$2:$P$2500,1,Basicdata!$Q$2:$Q$2500,1,Basicdata!$AI$2:$AI$2500,0))</f>
        <v/>
      </c>
      <c r="Y65" s="1" t="str">
        <f>IF(O65="","",COUNTIFS(Basicdata!$B$2:$B$2500,2,Basicdata!$D$2:$D$2500,Crops!$D$5,Basicdata!$H$2:$H$2500,Crops!$M59,Basicdata!$P$2:$P$2500,1,Basicdata!$Q$2:$Q$2500,0,Basicdata!$AI$2:$AI$2500,0))</f>
        <v/>
      </c>
      <c r="Z65" s="1" t="str">
        <f t="shared" si="4"/>
        <v/>
      </c>
      <c r="AA65" s="1" t="str">
        <f t="shared" si="5"/>
        <v/>
      </c>
    </row>
    <row r="66" spans="1:27" x14ac:dyDescent="0.3">
      <c r="A66" s="45" t="str">
        <f>IF(COUNTIFS(Basicdata!$B$2:$B$2500,1,Basicdata!$D$2:$D$2500,Crops!$D$5,Basicdata!$H$2:$H$2500,Crops!$M60,Basicdata!$AI$2:$AI$2500,0)&gt;0,Crops!$M60,"")</f>
        <v/>
      </c>
      <c r="B66" t="str">
        <f>IF(A66="","",COUNTIFS(Basicdata!$B$2:$B$2500,1,Basicdata!$D$2:$D$2500,Crops!$D$5,Basicdata!$H$2:$H$2500,Crops!$M60,Basicdata!$AI$2:$AI$2500,0))</f>
        <v/>
      </c>
      <c r="C66" t="str">
        <f>IF(A66="","",COUNTIFS(Basicdata!$B$2:$B$2500,1,Basicdata!$D$2:$D$2500,Crops!$D$5,Basicdata!$H$2:$H$2500,Crops!$M60,Basicdata!$O$2:$O$2500,1,Basicdata!$AI$2:$AI$2500,0))</f>
        <v/>
      </c>
      <c r="D66" t="str">
        <f>IF(A66="","",COUNTIFS(Basicdata!$B$2:$B$2500,1,Basicdata!$D$2:$D$2500,Crops!$D$5,Basicdata!$H$2:$H$2500,Crops!$M60,Basicdata!$O$2:$O$2500,2,Basicdata!$AI$2:$AI$2500,0))</f>
        <v/>
      </c>
      <c r="E66" t="str">
        <f>IF(A66="","",COUNTIFS(Basicdata!$B$2:$B$2500,1,Basicdata!$D$2:$D$2500,Crops!$D$5,Basicdata!$H$2:$H$2500,Crops!$M60,Basicdata!$O$2:$O$2500,3,Basicdata!$AI$2:$AI$2500,0))</f>
        <v/>
      </c>
      <c r="F66" t="str">
        <f>IF(A66="","",COUNTIFS(Basicdata!$B$2:$B$2500,1,Basicdata!$D$2:$D$2500,Crops!$D$5,Basicdata!$H$2:$H$2500,Crops!$M60,Basicdata!$O$2:$O$2500,4,Basicdata!$AI$2:$AI$2500,0))</f>
        <v/>
      </c>
      <c r="G66" t="str">
        <f>IF(A66="","",COUNTIFS(Basicdata!$B$2:$B$2500,1,Basicdata!$D$2:$D$2500,Crops!$D$5,Basicdata!$H$2:$H$2500,Crops!$M60,Basicdata!$O$2:$O$2500,5,Basicdata!$AI$2:$AI$2500,0))</f>
        <v/>
      </c>
      <c r="H66" s="1" t="str">
        <f>IF(A66="","",COUNTIFS(Basicdata!$B$2:$B$2500,1,Basicdata!$D$2:$D$2500,Crops!$D$5,Basicdata!$H$2:$H$2500,Crops!$M60,Basicdata!$N$2:$N$2500,3,Basicdata!$AI$2:$AI$2500,0))</f>
        <v/>
      </c>
      <c r="I66" s="1" t="str">
        <f t="shared" si="0"/>
        <v/>
      </c>
      <c r="J66" s="1" t="str">
        <f>IF(A66="","",COUNTIFS(Basicdata!$B$2:$B$2500,1,Basicdata!$D$2:$D$2500,Crops!$D$5,Basicdata!$H$2:$H$2500,Crops!$M60,Basicdata!$P$2:$P$2500,1,Basicdata!$Q$2:$Q$2500,1,Basicdata!$AI$2:$AI$2500,0))</f>
        <v/>
      </c>
      <c r="K66" s="1" t="str">
        <f>IF(A66="","",COUNTIFS(Basicdata!$B$2:$B$2500,1,Basicdata!$D$2:$D$2500,Crops!$D$5,Basicdata!$H$2:$H$2500,Crops!$M60,Basicdata!$P$2:$P$2500,1,Basicdata!$Q$2:$Q$2500,0,Basicdata!$AI$2:$AI$2500,0))</f>
        <v/>
      </c>
      <c r="L66" s="1" t="str">
        <f t="shared" si="1"/>
        <v/>
      </c>
      <c r="M66" s="1" t="str">
        <f t="shared" si="2"/>
        <v/>
      </c>
      <c r="O66" s="45" t="str">
        <f>IF(COUNTIFS(Basicdata!$B$2:$B$2500,2,Basicdata!$D$2:$D$2500,Crops!$D$5,Basicdata!$H$2:$H$2500,Crops!$M60,Basicdata!$AI$2:$AI$2500,0)&gt;0,Crops!$M60,"")</f>
        <v/>
      </c>
      <c r="P66" t="str">
        <f>IF(O66="","",COUNTIFS(Basicdata!$B$2:$B$2500,2,Basicdata!$D$2:$D$2500,Crops!$D$5,Basicdata!$H$2:$H$2500,Crops!$M60,Basicdata!$AI$2:$AI$2500,0))</f>
        <v/>
      </c>
      <c r="Q66" t="str">
        <f>IF(O66="","",COUNTIFS(Basicdata!$B$2:$B$2500,2,Basicdata!$D$2:$D$2500,Crops!$D$5,Basicdata!$H$2:$H$2500,Crops!$M60,Basicdata!$O$2:$O$2500,1,Basicdata!$AI$2:$AI$2500,0))</f>
        <v/>
      </c>
      <c r="R66" t="str">
        <f>IF(O66="","",COUNTIFS(Basicdata!$B$2:$B$2500,2,Basicdata!$D$2:$D$2500,Crops!$D$5,Basicdata!$H$2:$H$2500,Crops!$M60,Basicdata!$O$2:$O$2500,2,Basicdata!$AI$2:$AI$2500,0))</f>
        <v/>
      </c>
      <c r="S66" t="str">
        <f>IF(O66="","",COUNTIFS(Basicdata!$B$2:$B$2500,2,Basicdata!$D$2:$D$2500,Crops!$D$5,Basicdata!$H$2:$H$2500,Crops!$M60,Basicdata!$O$2:$O$2500,3,Basicdata!$AI$2:$AI$2500,0))</f>
        <v/>
      </c>
      <c r="T66" t="str">
        <f>IF(O66="","",COUNTIFS(Basicdata!$B$2:$B$2500,2,Basicdata!$D$2:$D$2500,Crops!$D$5,Basicdata!$H$2:$H$2500,Crops!$M60,Basicdata!$O$2:$O$2500,4,Basicdata!$AI$2:$AI$2500,0))</f>
        <v/>
      </c>
      <c r="U66" t="str">
        <f>IF(O66="","",COUNTIFS(Basicdata!$B$2:$B$2500,2,Basicdata!$D$2:$D$2500,Crops!$D$5,Basicdata!$H$2:$H$2500,Crops!$M60,Basicdata!$O$2:$O$2500,5,Basicdata!$AI$2:$AI$2500,0))</f>
        <v/>
      </c>
      <c r="V66" s="1" t="str">
        <f>IF(O66="","",COUNTIFS(Basicdata!$B$2:$B$2500,2,Basicdata!$D$2:$D$2500,Crops!$D$5,Basicdata!$H$2:$H$2500,Crops!$M60,Basicdata!$N$2:$N$2500,3,Basicdata!$AI$2:$AI$2500,0))</f>
        <v/>
      </c>
      <c r="W66" s="1" t="str">
        <f t="shared" si="3"/>
        <v/>
      </c>
      <c r="X66" s="1" t="str">
        <f>IF(O66="","",COUNTIFS(Basicdata!$B$2:$B$2500,2,Basicdata!$D$2:$D$2500,Crops!$D$5,Basicdata!$H$2:$H$2500,Crops!$M60,Basicdata!$P$2:$P$2500,1,Basicdata!$Q$2:$Q$2500,1,Basicdata!$AI$2:$AI$2500,0))</f>
        <v/>
      </c>
      <c r="Y66" s="1" t="str">
        <f>IF(O66="","",COUNTIFS(Basicdata!$B$2:$B$2500,2,Basicdata!$D$2:$D$2500,Crops!$D$5,Basicdata!$H$2:$H$2500,Crops!$M60,Basicdata!$P$2:$P$2500,1,Basicdata!$Q$2:$Q$2500,0,Basicdata!$AI$2:$AI$2500,0))</f>
        <v/>
      </c>
      <c r="Z66" s="1" t="str">
        <f t="shared" si="4"/>
        <v/>
      </c>
      <c r="AA66" s="1" t="str">
        <f t="shared" si="5"/>
        <v/>
      </c>
    </row>
    <row r="67" spans="1:27" x14ac:dyDescent="0.3">
      <c r="A67" s="45" t="str">
        <f>IF(COUNTIFS(Basicdata!$B$2:$B$2500,1,Basicdata!$D$2:$D$2500,Crops!$D$5,Basicdata!$H$2:$H$2500,Crops!$M61,Basicdata!$AI$2:$AI$2500,0)&gt;0,Crops!$M61,"")</f>
        <v/>
      </c>
      <c r="B67" t="str">
        <f>IF(A67="","",COUNTIFS(Basicdata!$B$2:$B$2500,1,Basicdata!$D$2:$D$2500,Crops!$D$5,Basicdata!$H$2:$H$2500,Crops!$M61,Basicdata!$AI$2:$AI$2500,0))</f>
        <v/>
      </c>
      <c r="C67" t="str">
        <f>IF(A67="","",COUNTIFS(Basicdata!$B$2:$B$2500,1,Basicdata!$D$2:$D$2500,Crops!$D$5,Basicdata!$H$2:$H$2500,Crops!$M61,Basicdata!$O$2:$O$2500,1,Basicdata!$AI$2:$AI$2500,0))</f>
        <v/>
      </c>
      <c r="D67" t="str">
        <f>IF(A67="","",COUNTIFS(Basicdata!$B$2:$B$2500,1,Basicdata!$D$2:$D$2500,Crops!$D$5,Basicdata!$H$2:$H$2500,Crops!$M61,Basicdata!$O$2:$O$2500,2,Basicdata!$AI$2:$AI$2500,0))</f>
        <v/>
      </c>
      <c r="E67" t="str">
        <f>IF(A67="","",COUNTIFS(Basicdata!$B$2:$B$2500,1,Basicdata!$D$2:$D$2500,Crops!$D$5,Basicdata!$H$2:$H$2500,Crops!$M61,Basicdata!$O$2:$O$2500,3,Basicdata!$AI$2:$AI$2500,0))</f>
        <v/>
      </c>
      <c r="F67" t="str">
        <f>IF(A67="","",COUNTIFS(Basicdata!$B$2:$B$2500,1,Basicdata!$D$2:$D$2500,Crops!$D$5,Basicdata!$H$2:$H$2500,Crops!$M61,Basicdata!$O$2:$O$2500,4,Basicdata!$AI$2:$AI$2500,0))</f>
        <v/>
      </c>
      <c r="G67" t="str">
        <f>IF(A67="","",COUNTIFS(Basicdata!$B$2:$B$2500,1,Basicdata!$D$2:$D$2500,Crops!$D$5,Basicdata!$H$2:$H$2500,Crops!$M61,Basicdata!$O$2:$O$2500,5,Basicdata!$AI$2:$AI$2500,0))</f>
        <v/>
      </c>
      <c r="H67" s="1" t="str">
        <f>IF(A67="","",COUNTIFS(Basicdata!$B$2:$B$2500,1,Basicdata!$D$2:$D$2500,Crops!$D$5,Basicdata!$H$2:$H$2500,Crops!$M61,Basicdata!$N$2:$N$2500,3,Basicdata!$AI$2:$AI$2500,0))</f>
        <v/>
      </c>
      <c r="I67" s="1" t="str">
        <f t="shared" si="0"/>
        <v/>
      </c>
      <c r="J67" s="1" t="str">
        <f>IF(A67="","",COUNTIFS(Basicdata!$B$2:$B$2500,1,Basicdata!$D$2:$D$2500,Crops!$D$5,Basicdata!$H$2:$H$2500,Crops!$M61,Basicdata!$P$2:$P$2500,1,Basicdata!$Q$2:$Q$2500,1,Basicdata!$AI$2:$AI$2500,0))</f>
        <v/>
      </c>
      <c r="K67" s="1" t="str">
        <f>IF(A67="","",COUNTIFS(Basicdata!$B$2:$B$2500,1,Basicdata!$D$2:$D$2500,Crops!$D$5,Basicdata!$H$2:$H$2500,Crops!$M61,Basicdata!$P$2:$P$2500,1,Basicdata!$Q$2:$Q$2500,0,Basicdata!$AI$2:$AI$2500,0))</f>
        <v/>
      </c>
      <c r="L67" s="1" t="str">
        <f t="shared" si="1"/>
        <v/>
      </c>
      <c r="M67" s="1" t="str">
        <f t="shared" si="2"/>
        <v/>
      </c>
      <c r="O67" s="45" t="str">
        <f>IF(COUNTIFS(Basicdata!$B$2:$B$2500,2,Basicdata!$D$2:$D$2500,Crops!$D$5,Basicdata!$H$2:$H$2500,Crops!$M61,Basicdata!$AI$2:$AI$2500,0)&gt;0,Crops!$M61,"")</f>
        <v/>
      </c>
      <c r="P67" t="str">
        <f>IF(O67="","",COUNTIFS(Basicdata!$B$2:$B$2500,2,Basicdata!$D$2:$D$2500,Crops!$D$5,Basicdata!$H$2:$H$2500,Crops!$M61,Basicdata!$AI$2:$AI$2500,0))</f>
        <v/>
      </c>
      <c r="Q67" t="str">
        <f>IF(O67="","",COUNTIFS(Basicdata!$B$2:$B$2500,2,Basicdata!$D$2:$D$2500,Crops!$D$5,Basicdata!$H$2:$H$2500,Crops!$M61,Basicdata!$O$2:$O$2500,1,Basicdata!$AI$2:$AI$2500,0))</f>
        <v/>
      </c>
      <c r="R67" t="str">
        <f>IF(O67="","",COUNTIFS(Basicdata!$B$2:$B$2500,2,Basicdata!$D$2:$D$2500,Crops!$D$5,Basicdata!$H$2:$H$2500,Crops!$M61,Basicdata!$O$2:$O$2500,2,Basicdata!$AI$2:$AI$2500,0))</f>
        <v/>
      </c>
      <c r="S67" t="str">
        <f>IF(O67="","",COUNTIFS(Basicdata!$B$2:$B$2500,2,Basicdata!$D$2:$D$2500,Crops!$D$5,Basicdata!$H$2:$H$2500,Crops!$M61,Basicdata!$O$2:$O$2500,3,Basicdata!$AI$2:$AI$2500,0))</f>
        <v/>
      </c>
      <c r="T67" t="str">
        <f>IF(O67="","",COUNTIFS(Basicdata!$B$2:$B$2500,2,Basicdata!$D$2:$D$2500,Crops!$D$5,Basicdata!$H$2:$H$2500,Crops!$M61,Basicdata!$O$2:$O$2500,4,Basicdata!$AI$2:$AI$2500,0))</f>
        <v/>
      </c>
      <c r="U67" t="str">
        <f>IF(O67="","",COUNTIFS(Basicdata!$B$2:$B$2500,2,Basicdata!$D$2:$D$2500,Crops!$D$5,Basicdata!$H$2:$H$2500,Crops!$M61,Basicdata!$O$2:$O$2500,5,Basicdata!$AI$2:$AI$2500,0))</f>
        <v/>
      </c>
      <c r="V67" s="1" t="str">
        <f>IF(O67="","",COUNTIFS(Basicdata!$B$2:$B$2500,2,Basicdata!$D$2:$D$2500,Crops!$D$5,Basicdata!$H$2:$H$2500,Crops!$M61,Basicdata!$N$2:$N$2500,3,Basicdata!$AI$2:$AI$2500,0))</f>
        <v/>
      </c>
      <c r="W67" s="1" t="str">
        <f t="shared" si="3"/>
        <v/>
      </c>
      <c r="X67" s="1" t="str">
        <f>IF(O67="","",COUNTIFS(Basicdata!$B$2:$B$2500,2,Basicdata!$D$2:$D$2500,Crops!$D$5,Basicdata!$H$2:$H$2500,Crops!$M61,Basicdata!$P$2:$P$2500,1,Basicdata!$Q$2:$Q$2500,1,Basicdata!$AI$2:$AI$2500,0))</f>
        <v/>
      </c>
      <c r="Y67" s="1" t="str">
        <f>IF(O67="","",COUNTIFS(Basicdata!$B$2:$B$2500,2,Basicdata!$D$2:$D$2500,Crops!$D$5,Basicdata!$H$2:$H$2500,Crops!$M61,Basicdata!$P$2:$P$2500,1,Basicdata!$Q$2:$Q$2500,0,Basicdata!$AI$2:$AI$2500,0))</f>
        <v/>
      </c>
      <c r="Z67" s="1" t="str">
        <f t="shared" si="4"/>
        <v/>
      </c>
      <c r="AA67" s="1" t="str">
        <f t="shared" si="5"/>
        <v/>
      </c>
    </row>
    <row r="68" spans="1:27" x14ac:dyDescent="0.3">
      <c r="A68" s="45" t="str">
        <f>IF(COUNTIFS(Basicdata!$B$2:$B$2500,1,Basicdata!$D$2:$D$2500,Crops!$D$5,Basicdata!$H$2:$H$2500,Crops!$M62,Basicdata!$AI$2:$AI$2500,0)&gt;0,Crops!$M62,"")</f>
        <v/>
      </c>
      <c r="B68" t="str">
        <f>IF(A68="","",COUNTIFS(Basicdata!$B$2:$B$2500,1,Basicdata!$D$2:$D$2500,Crops!$D$5,Basicdata!$H$2:$H$2500,Crops!$M62,Basicdata!$AI$2:$AI$2500,0))</f>
        <v/>
      </c>
      <c r="C68" t="str">
        <f>IF(A68="","",COUNTIFS(Basicdata!$B$2:$B$2500,1,Basicdata!$D$2:$D$2500,Crops!$D$5,Basicdata!$H$2:$H$2500,Crops!$M62,Basicdata!$O$2:$O$2500,1,Basicdata!$AI$2:$AI$2500,0))</f>
        <v/>
      </c>
      <c r="D68" t="str">
        <f>IF(A68="","",COUNTIFS(Basicdata!$B$2:$B$2500,1,Basicdata!$D$2:$D$2500,Crops!$D$5,Basicdata!$H$2:$H$2500,Crops!$M62,Basicdata!$O$2:$O$2500,2,Basicdata!$AI$2:$AI$2500,0))</f>
        <v/>
      </c>
      <c r="E68" t="str">
        <f>IF(A68="","",COUNTIFS(Basicdata!$B$2:$B$2500,1,Basicdata!$D$2:$D$2500,Crops!$D$5,Basicdata!$H$2:$H$2500,Crops!$M62,Basicdata!$O$2:$O$2500,3,Basicdata!$AI$2:$AI$2500,0))</f>
        <v/>
      </c>
      <c r="F68" t="str">
        <f>IF(A68="","",COUNTIFS(Basicdata!$B$2:$B$2500,1,Basicdata!$D$2:$D$2500,Crops!$D$5,Basicdata!$H$2:$H$2500,Crops!$M62,Basicdata!$O$2:$O$2500,4,Basicdata!$AI$2:$AI$2500,0))</f>
        <v/>
      </c>
      <c r="G68" t="str">
        <f>IF(A68="","",COUNTIFS(Basicdata!$B$2:$B$2500,1,Basicdata!$D$2:$D$2500,Crops!$D$5,Basicdata!$H$2:$H$2500,Crops!$M62,Basicdata!$O$2:$O$2500,5,Basicdata!$AI$2:$AI$2500,0))</f>
        <v/>
      </c>
      <c r="H68" s="1" t="str">
        <f>IF(A68="","",COUNTIFS(Basicdata!$B$2:$B$2500,1,Basicdata!$D$2:$D$2500,Crops!$D$5,Basicdata!$H$2:$H$2500,Crops!$M62,Basicdata!$N$2:$N$2500,3,Basicdata!$AI$2:$AI$2500,0))</f>
        <v/>
      </c>
      <c r="I68" s="1" t="str">
        <f t="shared" si="0"/>
        <v/>
      </c>
      <c r="J68" s="1" t="str">
        <f>IF(A68="","",COUNTIFS(Basicdata!$B$2:$B$2500,1,Basicdata!$D$2:$D$2500,Crops!$D$5,Basicdata!$H$2:$H$2500,Crops!$M62,Basicdata!$P$2:$P$2500,1,Basicdata!$Q$2:$Q$2500,1,Basicdata!$AI$2:$AI$2500,0))</f>
        <v/>
      </c>
      <c r="K68" s="1" t="str">
        <f>IF(A68="","",COUNTIFS(Basicdata!$B$2:$B$2500,1,Basicdata!$D$2:$D$2500,Crops!$D$5,Basicdata!$H$2:$H$2500,Crops!$M62,Basicdata!$P$2:$P$2500,1,Basicdata!$Q$2:$Q$2500,0,Basicdata!$AI$2:$AI$2500,0))</f>
        <v/>
      </c>
      <c r="L68" s="1" t="str">
        <f t="shared" si="1"/>
        <v/>
      </c>
      <c r="M68" s="1" t="str">
        <f t="shared" si="2"/>
        <v/>
      </c>
      <c r="O68" s="45" t="str">
        <f>IF(COUNTIFS(Basicdata!$B$2:$B$2500,2,Basicdata!$D$2:$D$2500,Crops!$D$5,Basicdata!$H$2:$H$2500,Crops!$M62,Basicdata!$AI$2:$AI$2500,0)&gt;0,Crops!$M62,"")</f>
        <v/>
      </c>
      <c r="P68" t="str">
        <f>IF(O68="","",COUNTIFS(Basicdata!$B$2:$B$2500,2,Basicdata!$D$2:$D$2500,Crops!$D$5,Basicdata!$H$2:$H$2500,Crops!$M62,Basicdata!$AI$2:$AI$2500,0))</f>
        <v/>
      </c>
      <c r="Q68" t="str">
        <f>IF(O68="","",COUNTIFS(Basicdata!$B$2:$B$2500,2,Basicdata!$D$2:$D$2500,Crops!$D$5,Basicdata!$H$2:$H$2500,Crops!$M62,Basicdata!$O$2:$O$2500,1,Basicdata!$AI$2:$AI$2500,0))</f>
        <v/>
      </c>
      <c r="R68" t="str">
        <f>IF(O68="","",COUNTIFS(Basicdata!$B$2:$B$2500,2,Basicdata!$D$2:$D$2500,Crops!$D$5,Basicdata!$H$2:$H$2500,Crops!$M62,Basicdata!$O$2:$O$2500,2,Basicdata!$AI$2:$AI$2500,0))</f>
        <v/>
      </c>
      <c r="S68" t="str">
        <f>IF(O68="","",COUNTIFS(Basicdata!$B$2:$B$2500,2,Basicdata!$D$2:$D$2500,Crops!$D$5,Basicdata!$H$2:$H$2500,Crops!$M62,Basicdata!$O$2:$O$2500,3,Basicdata!$AI$2:$AI$2500,0))</f>
        <v/>
      </c>
      <c r="T68" t="str">
        <f>IF(O68="","",COUNTIFS(Basicdata!$B$2:$B$2500,2,Basicdata!$D$2:$D$2500,Crops!$D$5,Basicdata!$H$2:$H$2500,Crops!$M62,Basicdata!$O$2:$O$2500,4,Basicdata!$AI$2:$AI$2500,0))</f>
        <v/>
      </c>
      <c r="U68" t="str">
        <f>IF(O68="","",COUNTIFS(Basicdata!$B$2:$B$2500,2,Basicdata!$D$2:$D$2500,Crops!$D$5,Basicdata!$H$2:$H$2500,Crops!$M62,Basicdata!$O$2:$O$2500,5,Basicdata!$AI$2:$AI$2500,0))</f>
        <v/>
      </c>
      <c r="V68" s="1" t="str">
        <f>IF(O68="","",COUNTIFS(Basicdata!$B$2:$B$2500,2,Basicdata!$D$2:$D$2500,Crops!$D$5,Basicdata!$H$2:$H$2500,Crops!$M62,Basicdata!$N$2:$N$2500,3,Basicdata!$AI$2:$AI$2500,0))</f>
        <v/>
      </c>
      <c r="W68" s="1" t="str">
        <f t="shared" si="3"/>
        <v/>
      </c>
      <c r="X68" s="1" t="str">
        <f>IF(O68="","",COUNTIFS(Basicdata!$B$2:$B$2500,2,Basicdata!$D$2:$D$2500,Crops!$D$5,Basicdata!$H$2:$H$2500,Crops!$M62,Basicdata!$P$2:$P$2500,1,Basicdata!$Q$2:$Q$2500,1,Basicdata!$AI$2:$AI$2500,0))</f>
        <v/>
      </c>
      <c r="Y68" s="1" t="str">
        <f>IF(O68="","",COUNTIFS(Basicdata!$B$2:$B$2500,2,Basicdata!$D$2:$D$2500,Crops!$D$5,Basicdata!$H$2:$H$2500,Crops!$M62,Basicdata!$P$2:$P$2500,1,Basicdata!$Q$2:$Q$2500,0,Basicdata!$AI$2:$AI$2500,0))</f>
        <v/>
      </c>
      <c r="Z68" s="1" t="str">
        <f t="shared" si="4"/>
        <v/>
      </c>
      <c r="AA68" s="1" t="str">
        <f t="shared" si="5"/>
        <v/>
      </c>
    </row>
    <row r="69" spans="1:27" x14ac:dyDescent="0.3">
      <c r="A69" s="45" t="str">
        <f>IF(COUNTIFS(Basicdata!$B$2:$B$2500,1,Basicdata!$D$2:$D$2500,Crops!$D$5,Basicdata!$H$2:$H$2500,Crops!$M63,Basicdata!$AI$2:$AI$2500,0)&gt;0,Crops!$M63,"")</f>
        <v/>
      </c>
      <c r="B69" t="str">
        <f>IF(A69="","",COUNTIFS(Basicdata!$B$2:$B$2500,1,Basicdata!$D$2:$D$2500,Crops!$D$5,Basicdata!$H$2:$H$2500,Crops!$M63,Basicdata!$AI$2:$AI$2500,0))</f>
        <v/>
      </c>
      <c r="C69" t="str">
        <f>IF(A69="","",COUNTIFS(Basicdata!$B$2:$B$2500,1,Basicdata!$D$2:$D$2500,Crops!$D$5,Basicdata!$H$2:$H$2500,Crops!$M63,Basicdata!$O$2:$O$2500,1,Basicdata!$AI$2:$AI$2500,0))</f>
        <v/>
      </c>
      <c r="D69" t="str">
        <f>IF(A69="","",COUNTIFS(Basicdata!$B$2:$B$2500,1,Basicdata!$D$2:$D$2500,Crops!$D$5,Basicdata!$H$2:$H$2500,Crops!$M63,Basicdata!$O$2:$O$2500,2,Basicdata!$AI$2:$AI$2500,0))</f>
        <v/>
      </c>
      <c r="E69" t="str">
        <f>IF(A69="","",COUNTIFS(Basicdata!$B$2:$B$2500,1,Basicdata!$D$2:$D$2500,Crops!$D$5,Basicdata!$H$2:$H$2500,Crops!$M63,Basicdata!$O$2:$O$2500,3,Basicdata!$AI$2:$AI$2500,0))</f>
        <v/>
      </c>
      <c r="F69" t="str">
        <f>IF(A69="","",COUNTIFS(Basicdata!$B$2:$B$2500,1,Basicdata!$D$2:$D$2500,Crops!$D$5,Basicdata!$H$2:$H$2500,Crops!$M63,Basicdata!$O$2:$O$2500,4,Basicdata!$AI$2:$AI$2500,0))</f>
        <v/>
      </c>
      <c r="G69" t="str">
        <f>IF(A69="","",COUNTIFS(Basicdata!$B$2:$B$2500,1,Basicdata!$D$2:$D$2500,Crops!$D$5,Basicdata!$H$2:$H$2500,Crops!$M63,Basicdata!$O$2:$O$2500,5,Basicdata!$AI$2:$AI$2500,0))</f>
        <v/>
      </c>
      <c r="H69" s="1" t="str">
        <f>IF(A69="","",COUNTIFS(Basicdata!$B$2:$B$2500,1,Basicdata!$D$2:$D$2500,Crops!$D$5,Basicdata!$H$2:$H$2500,Crops!$M63,Basicdata!$N$2:$N$2500,3,Basicdata!$AI$2:$AI$2500,0))</f>
        <v/>
      </c>
      <c r="I69" s="1" t="str">
        <f t="shared" si="0"/>
        <v/>
      </c>
      <c r="J69" s="1" t="str">
        <f>IF(A69="","",COUNTIFS(Basicdata!$B$2:$B$2500,1,Basicdata!$D$2:$D$2500,Crops!$D$5,Basicdata!$H$2:$H$2500,Crops!$M63,Basicdata!$P$2:$P$2500,1,Basicdata!$Q$2:$Q$2500,1,Basicdata!$AI$2:$AI$2500,0))</f>
        <v/>
      </c>
      <c r="K69" s="1" t="str">
        <f>IF(A69="","",COUNTIFS(Basicdata!$B$2:$B$2500,1,Basicdata!$D$2:$D$2500,Crops!$D$5,Basicdata!$H$2:$H$2500,Crops!$M63,Basicdata!$P$2:$P$2500,1,Basicdata!$Q$2:$Q$2500,0,Basicdata!$AI$2:$AI$2500,0))</f>
        <v/>
      </c>
      <c r="L69" s="1" t="str">
        <f t="shared" si="1"/>
        <v/>
      </c>
      <c r="M69" s="1" t="str">
        <f t="shared" si="2"/>
        <v/>
      </c>
      <c r="O69" s="45" t="str">
        <f>IF(COUNTIFS(Basicdata!$B$2:$B$2500,2,Basicdata!$D$2:$D$2500,Crops!$D$5,Basicdata!$H$2:$H$2500,Crops!$M63,Basicdata!$AI$2:$AI$2500,0)&gt;0,Crops!$M63,"")</f>
        <v/>
      </c>
      <c r="P69" t="str">
        <f>IF(O69="","",COUNTIFS(Basicdata!$B$2:$B$2500,2,Basicdata!$D$2:$D$2500,Crops!$D$5,Basicdata!$H$2:$H$2500,Crops!$M63,Basicdata!$AI$2:$AI$2500,0))</f>
        <v/>
      </c>
      <c r="Q69" t="str">
        <f>IF(O69="","",COUNTIFS(Basicdata!$B$2:$B$2500,2,Basicdata!$D$2:$D$2500,Crops!$D$5,Basicdata!$H$2:$H$2500,Crops!$M63,Basicdata!$O$2:$O$2500,1,Basicdata!$AI$2:$AI$2500,0))</f>
        <v/>
      </c>
      <c r="R69" t="str">
        <f>IF(O69="","",COUNTIFS(Basicdata!$B$2:$B$2500,2,Basicdata!$D$2:$D$2500,Crops!$D$5,Basicdata!$H$2:$H$2500,Crops!$M63,Basicdata!$O$2:$O$2500,2,Basicdata!$AI$2:$AI$2500,0))</f>
        <v/>
      </c>
      <c r="S69" t="str">
        <f>IF(O69="","",COUNTIFS(Basicdata!$B$2:$B$2500,2,Basicdata!$D$2:$D$2500,Crops!$D$5,Basicdata!$H$2:$H$2500,Crops!$M63,Basicdata!$O$2:$O$2500,3,Basicdata!$AI$2:$AI$2500,0))</f>
        <v/>
      </c>
      <c r="T69" t="str">
        <f>IF(O69="","",COUNTIFS(Basicdata!$B$2:$B$2500,2,Basicdata!$D$2:$D$2500,Crops!$D$5,Basicdata!$H$2:$H$2500,Crops!$M63,Basicdata!$O$2:$O$2500,4,Basicdata!$AI$2:$AI$2500,0))</f>
        <v/>
      </c>
      <c r="U69" t="str">
        <f>IF(O69="","",COUNTIFS(Basicdata!$B$2:$B$2500,2,Basicdata!$D$2:$D$2500,Crops!$D$5,Basicdata!$H$2:$H$2500,Crops!$M63,Basicdata!$O$2:$O$2500,5,Basicdata!$AI$2:$AI$2500,0))</f>
        <v/>
      </c>
      <c r="V69" s="1" t="str">
        <f>IF(O69="","",COUNTIFS(Basicdata!$B$2:$B$2500,2,Basicdata!$D$2:$D$2500,Crops!$D$5,Basicdata!$H$2:$H$2500,Crops!$M63,Basicdata!$N$2:$N$2500,3,Basicdata!$AI$2:$AI$2500,0))</f>
        <v/>
      </c>
      <c r="W69" s="1" t="str">
        <f t="shared" si="3"/>
        <v/>
      </c>
      <c r="X69" s="1" t="str">
        <f>IF(O69="","",COUNTIFS(Basicdata!$B$2:$B$2500,2,Basicdata!$D$2:$D$2500,Crops!$D$5,Basicdata!$H$2:$H$2500,Crops!$M63,Basicdata!$P$2:$P$2500,1,Basicdata!$Q$2:$Q$2500,1,Basicdata!$AI$2:$AI$2500,0))</f>
        <v/>
      </c>
      <c r="Y69" s="1" t="str">
        <f>IF(O69="","",COUNTIFS(Basicdata!$B$2:$B$2500,2,Basicdata!$D$2:$D$2500,Crops!$D$5,Basicdata!$H$2:$H$2500,Crops!$M63,Basicdata!$P$2:$P$2500,1,Basicdata!$Q$2:$Q$2500,0,Basicdata!$AI$2:$AI$2500,0))</f>
        <v/>
      </c>
      <c r="Z69" s="1" t="str">
        <f t="shared" si="4"/>
        <v/>
      </c>
      <c r="AA69" s="1" t="str">
        <f t="shared" si="5"/>
        <v/>
      </c>
    </row>
    <row r="70" spans="1:27" x14ac:dyDescent="0.3">
      <c r="A70" s="45" t="str">
        <f>IF(COUNTIFS(Basicdata!$B$2:$B$2500,1,Basicdata!$D$2:$D$2500,Crops!$D$5,Basicdata!$H$2:$H$2500,Crops!$M64,Basicdata!$AI$2:$AI$2500,0)&gt;0,Crops!$M64,"")</f>
        <v/>
      </c>
      <c r="B70" t="str">
        <f>IF(A70="","",COUNTIFS(Basicdata!$B$2:$B$2500,1,Basicdata!$D$2:$D$2500,Crops!$D$5,Basicdata!$H$2:$H$2500,Crops!$M64,Basicdata!$AI$2:$AI$2500,0))</f>
        <v/>
      </c>
      <c r="C70" t="str">
        <f>IF(A70="","",COUNTIFS(Basicdata!$B$2:$B$2500,1,Basicdata!$D$2:$D$2500,Crops!$D$5,Basicdata!$H$2:$H$2500,Crops!$M64,Basicdata!$O$2:$O$2500,1,Basicdata!$AI$2:$AI$2500,0))</f>
        <v/>
      </c>
      <c r="D70" t="str">
        <f>IF(A70="","",COUNTIFS(Basicdata!$B$2:$B$2500,1,Basicdata!$D$2:$D$2500,Crops!$D$5,Basicdata!$H$2:$H$2500,Crops!$M64,Basicdata!$O$2:$O$2500,2,Basicdata!$AI$2:$AI$2500,0))</f>
        <v/>
      </c>
      <c r="E70" t="str">
        <f>IF(A70="","",COUNTIFS(Basicdata!$B$2:$B$2500,1,Basicdata!$D$2:$D$2500,Crops!$D$5,Basicdata!$H$2:$H$2500,Crops!$M64,Basicdata!$O$2:$O$2500,3,Basicdata!$AI$2:$AI$2500,0))</f>
        <v/>
      </c>
      <c r="F70" t="str">
        <f>IF(A70="","",COUNTIFS(Basicdata!$B$2:$B$2500,1,Basicdata!$D$2:$D$2500,Crops!$D$5,Basicdata!$H$2:$H$2500,Crops!$M64,Basicdata!$O$2:$O$2500,4,Basicdata!$AI$2:$AI$2500,0))</f>
        <v/>
      </c>
      <c r="G70" t="str">
        <f>IF(A70="","",COUNTIFS(Basicdata!$B$2:$B$2500,1,Basicdata!$D$2:$D$2500,Crops!$D$5,Basicdata!$H$2:$H$2500,Crops!$M64,Basicdata!$O$2:$O$2500,5,Basicdata!$AI$2:$AI$2500,0))</f>
        <v/>
      </c>
      <c r="H70" s="1" t="str">
        <f>IF(A70="","",COUNTIFS(Basicdata!$B$2:$B$2500,1,Basicdata!$D$2:$D$2500,Crops!$D$5,Basicdata!$H$2:$H$2500,Crops!$M64,Basicdata!$N$2:$N$2500,3,Basicdata!$AI$2:$AI$2500,0))</f>
        <v/>
      </c>
      <c r="I70" s="1" t="str">
        <f t="shared" si="0"/>
        <v/>
      </c>
      <c r="J70" s="1" t="str">
        <f>IF(A70="","",COUNTIFS(Basicdata!$B$2:$B$2500,1,Basicdata!$D$2:$D$2500,Crops!$D$5,Basicdata!$H$2:$H$2500,Crops!$M64,Basicdata!$P$2:$P$2500,1,Basicdata!$Q$2:$Q$2500,1,Basicdata!$AI$2:$AI$2500,0))</f>
        <v/>
      </c>
      <c r="K70" s="1" t="str">
        <f>IF(A70="","",COUNTIFS(Basicdata!$B$2:$B$2500,1,Basicdata!$D$2:$D$2500,Crops!$D$5,Basicdata!$H$2:$H$2500,Crops!$M64,Basicdata!$P$2:$P$2500,1,Basicdata!$Q$2:$Q$2500,0,Basicdata!$AI$2:$AI$2500,0))</f>
        <v/>
      </c>
      <c r="L70" s="1" t="str">
        <f t="shared" si="1"/>
        <v/>
      </c>
      <c r="M70" s="1" t="str">
        <f t="shared" si="2"/>
        <v/>
      </c>
      <c r="O70" s="45" t="str">
        <f>IF(COUNTIFS(Basicdata!$B$2:$B$2500,2,Basicdata!$D$2:$D$2500,Crops!$D$5,Basicdata!$H$2:$H$2500,Crops!$M64,Basicdata!$AI$2:$AI$2500,0)&gt;0,Crops!$M64,"")</f>
        <v/>
      </c>
      <c r="P70" t="str">
        <f>IF(O70="","",COUNTIFS(Basicdata!$B$2:$B$2500,2,Basicdata!$D$2:$D$2500,Crops!$D$5,Basicdata!$H$2:$H$2500,Crops!$M64,Basicdata!$AI$2:$AI$2500,0))</f>
        <v/>
      </c>
      <c r="Q70" t="str">
        <f>IF(O70="","",COUNTIFS(Basicdata!$B$2:$B$2500,2,Basicdata!$D$2:$D$2500,Crops!$D$5,Basicdata!$H$2:$H$2500,Crops!$M64,Basicdata!$O$2:$O$2500,1,Basicdata!$AI$2:$AI$2500,0))</f>
        <v/>
      </c>
      <c r="R70" t="str">
        <f>IF(O70="","",COUNTIFS(Basicdata!$B$2:$B$2500,2,Basicdata!$D$2:$D$2500,Crops!$D$5,Basicdata!$H$2:$H$2500,Crops!$M64,Basicdata!$O$2:$O$2500,2,Basicdata!$AI$2:$AI$2500,0))</f>
        <v/>
      </c>
      <c r="S70" t="str">
        <f>IF(O70="","",COUNTIFS(Basicdata!$B$2:$B$2500,2,Basicdata!$D$2:$D$2500,Crops!$D$5,Basicdata!$H$2:$H$2500,Crops!$M64,Basicdata!$O$2:$O$2500,3,Basicdata!$AI$2:$AI$2500,0))</f>
        <v/>
      </c>
      <c r="T70" t="str">
        <f>IF(O70="","",COUNTIFS(Basicdata!$B$2:$B$2500,2,Basicdata!$D$2:$D$2500,Crops!$D$5,Basicdata!$H$2:$H$2500,Crops!$M64,Basicdata!$O$2:$O$2500,4,Basicdata!$AI$2:$AI$2500,0))</f>
        <v/>
      </c>
      <c r="U70" t="str">
        <f>IF(O70="","",COUNTIFS(Basicdata!$B$2:$B$2500,2,Basicdata!$D$2:$D$2500,Crops!$D$5,Basicdata!$H$2:$H$2500,Crops!$M64,Basicdata!$O$2:$O$2500,5,Basicdata!$AI$2:$AI$2500,0))</f>
        <v/>
      </c>
      <c r="V70" s="1" t="str">
        <f>IF(O70="","",COUNTIFS(Basicdata!$B$2:$B$2500,2,Basicdata!$D$2:$D$2500,Crops!$D$5,Basicdata!$H$2:$H$2500,Crops!$M64,Basicdata!$N$2:$N$2500,3,Basicdata!$AI$2:$AI$2500,0))</f>
        <v/>
      </c>
      <c r="W70" s="1" t="str">
        <f t="shared" si="3"/>
        <v/>
      </c>
      <c r="X70" s="1" t="str">
        <f>IF(O70="","",COUNTIFS(Basicdata!$B$2:$B$2500,2,Basicdata!$D$2:$D$2500,Crops!$D$5,Basicdata!$H$2:$H$2500,Crops!$M64,Basicdata!$P$2:$P$2500,1,Basicdata!$Q$2:$Q$2500,1,Basicdata!$AI$2:$AI$2500,0))</f>
        <v/>
      </c>
      <c r="Y70" s="1" t="str">
        <f>IF(O70="","",COUNTIFS(Basicdata!$B$2:$B$2500,2,Basicdata!$D$2:$D$2500,Crops!$D$5,Basicdata!$H$2:$H$2500,Crops!$M64,Basicdata!$P$2:$P$2500,1,Basicdata!$Q$2:$Q$2500,0,Basicdata!$AI$2:$AI$2500,0))</f>
        <v/>
      </c>
      <c r="Z70" s="1" t="str">
        <f t="shared" si="4"/>
        <v/>
      </c>
      <c r="AA70" s="1" t="str">
        <f t="shared" si="5"/>
        <v/>
      </c>
    </row>
    <row r="71" spans="1:27" x14ac:dyDescent="0.3">
      <c r="A71" s="45" t="str">
        <f>IF(COUNTIFS(Basicdata!$B$2:$B$2500,1,Basicdata!$D$2:$D$2500,Crops!$D$5,Basicdata!$H$2:$H$2500,Crops!$M65,Basicdata!$AI$2:$AI$2500,0)&gt;0,Crops!$M65,"")</f>
        <v/>
      </c>
      <c r="B71" t="str">
        <f>IF(A71="","",COUNTIFS(Basicdata!$B$2:$B$2500,1,Basicdata!$D$2:$D$2500,Crops!$D$5,Basicdata!$H$2:$H$2500,Crops!$M65,Basicdata!$AI$2:$AI$2500,0))</f>
        <v/>
      </c>
      <c r="C71" t="str">
        <f>IF(A71="","",COUNTIFS(Basicdata!$B$2:$B$2500,1,Basicdata!$D$2:$D$2500,Crops!$D$5,Basicdata!$H$2:$H$2500,Crops!$M65,Basicdata!$O$2:$O$2500,1,Basicdata!$AI$2:$AI$2500,0))</f>
        <v/>
      </c>
      <c r="D71" t="str">
        <f>IF(A71="","",COUNTIFS(Basicdata!$B$2:$B$2500,1,Basicdata!$D$2:$D$2500,Crops!$D$5,Basicdata!$H$2:$H$2500,Crops!$M65,Basicdata!$O$2:$O$2500,2,Basicdata!$AI$2:$AI$2500,0))</f>
        <v/>
      </c>
      <c r="E71" t="str">
        <f>IF(A71="","",COUNTIFS(Basicdata!$B$2:$B$2500,1,Basicdata!$D$2:$D$2500,Crops!$D$5,Basicdata!$H$2:$H$2500,Crops!$M65,Basicdata!$O$2:$O$2500,3,Basicdata!$AI$2:$AI$2500,0))</f>
        <v/>
      </c>
      <c r="F71" t="str">
        <f>IF(A71="","",COUNTIFS(Basicdata!$B$2:$B$2500,1,Basicdata!$D$2:$D$2500,Crops!$D$5,Basicdata!$H$2:$H$2500,Crops!$M65,Basicdata!$O$2:$O$2500,4,Basicdata!$AI$2:$AI$2500,0))</f>
        <v/>
      </c>
      <c r="G71" t="str">
        <f>IF(A71="","",COUNTIFS(Basicdata!$B$2:$B$2500,1,Basicdata!$D$2:$D$2500,Crops!$D$5,Basicdata!$H$2:$H$2500,Crops!$M65,Basicdata!$O$2:$O$2500,5,Basicdata!$AI$2:$AI$2500,0))</f>
        <v/>
      </c>
      <c r="H71" s="1" t="str">
        <f>IF(A71="","",COUNTIFS(Basicdata!$B$2:$B$2500,1,Basicdata!$D$2:$D$2500,Crops!$D$5,Basicdata!$H$2:$H$2500,Crops!$M65,Basicdata!$N$2:$N$2500,3,Basicdata!$AI$2:$AI$2500,0))</f>
        <v/>
      </c>
      <c r="I71" s="1" t="str">
        <f t="shared" si="0"/>
        <v/>
      </c>
      <c r="J71" s="1" t="str">
        <f>IF(A71="","",COUNTIFS(Basicdata!$B$2:$B$2500,1,Basicdata!$D$2:$D$2500,Crops!$D$5,Basicdata!$H$2:$H$2500,Crops!$M65,Basicdata!$P$2:$P$2500,1,Basicdata!$Q$2:$Q$2500,1,Basicdata!$AI$2:$AI$2500,0))</f>
        <v/>
      </c>
      <c r="K71" s="1" t="str">
        <f>IF(A71="","",COUNTIFS(Basicdata!$B$2:$B$2500,1,Basicdata!$D$2:$D$2500,Crops!$D$5,Basicdata!$H$2:$H$2500,Crops!$M65,Basicdata!$P$2:$P$2500,1,Basicdata!$Q$2:$Q$2500,0,Basicdata!$AI$2:$AI$2500,0))</f>
        <v/>
      </c>
      <c r="L71" s="1" t="str">
        <f t="shared" si="1"/>
        <v/>
      </c>
      <c r="M71" s="1" t="str">
        <f t="shared" si="2"/>
        <v/>
      </c>
      <c r="O71" s="45" t="str">
        <f>IF(COUNTIFS(Basicdata!$B$2:$B$2500,2,Basicdata!$D$2:$D$2500,Crops!$D$5,Basicdata!$H$2:$H$2500,Crops!$M65,Basicdata!$AI$2:$AI$2500,0)&gt;0,Crops!$M65,"")</f>
        <v/>
      </c>
      <c r="P71" t="str">
        <f>IF(O71="","",COUNTIFS(Basicdata!$B$2:$B$2500,2,Basicdata!$D$2:$D$2500,Crops!$D$5,Basicdata!$H$2:$H$2500,Crops!$M65,Basicdata!$AI$2:$AI$2500,0))</f>
        <v/>
      </c>
      <c r="Q71" t="str">
        <f>IF(O71="","",COUNTIFS(Basicdata!$B$2:$B$2500,2,Basicdata!$D$2:$D$2500,Crops!$D$5,Basicdata!$H$2:$H$2500,Crops!$M65,Basicdata!$O$2:$O$2500,1,Basicdata!$AI$2:$AI$2500,0))</f>
        <v/>
      </c>
      <c r="R71" t="str">
        <f>IF(O71="","",COUNTIFS(Basicdata!$B$2:$B$2500,2,Basicdata!$D$2:$D$2500,Crops!$D$5,Basicdata!$H$2:$H$2500,Crops!$M65,Basicdata!$O$2:$O$2500,2,Basicdata!$AI$2:$AI$2500,0))</f>
        <v/>
      </c>
      <c r="S71" t="str">
        <f>IF(O71="","",COUNTIFS(Basicdata!$B$2:$B$2500,2,Basicdata!$D$2:$D$2500,Crops!$D$5,Basicdata!$H$2:$H$2500,Crops!$M65,Basicdata!$O$2:$O$2500,3,Basicdata!$AI$2:$AI$2500,0))</f>
        <v/>
      </c>
      <c r="T71" t="str">
        <f>IF(O71="","",COUNTIFS(Basicdata!$B$2:$B$2500,2,Basicdata!$D$2:$D$2500,Crops!$D$5,Basicdata!$H$2:$H$2500,Crops!$M65,Basicdata!$O$2:$O$2500,4,Basicdata!$AI$2:$AI$2500,0))</f>
        <v/>
      </c>
      <c r="U71" t="str">
        <f>IF(O71="","",COUNTIFS(Basicdata!$B$2:$B$2500,2,Basicdata!$D$2:$D$2500,Crops!$D$5,Basicdata!$H$2:$H$2500,Crops!$M65,Basicdata!$O$2:$O$2500,5,Basicdata!$AI$2:$AI$2500,0))</f>
        <v/>
      </c>
      <c r="V71" s="1" t="str">
        <f>IF(O71="","",COUNTIFS(Basicdata!$B$2:$B$2500,2,Basicdata!$D$2:$D$2500,Crops!$D$5,Basicdata!$H$2:$H$2500,Crops!$M65,Basicdata!$N$2:$N$2500,3,Basicdata!$AI$2:$AI$2500,0))</f>
        <v/>
      </c>
      <c r="W71" s="1" t="str">
        <f t="shared" si="3"/>
        <v/>
      </c>
      <c r="X71" s="1" t="str">
        <f>IF(O71="","",COUNTIFS(Basicdata!$B$2:$B$2500,2,Basicdata!$D$2:$D$2500,Crops!$D$5,Basicdata!$H$2:$H$2500,Crops!$M65,Basicdata!$P$2:$P$2500,1,Basicdata!$Q$2:$Q$2500,1,Basicdata!$AI$2:$AI$2500,0))</f>
        <v/>
      </c>
      <c r="Y71" s="1" t="str">
        <f>IF(O71="","",COUNTIFS(Basicdata!$B$2:$B$2500,2,Basicdata!$D$2:$D$2500,Crops!$D$5,Basicdata!$H$2:$H$2500,Crops!$M65,Basicdata!$P$2:$P$2500,1,Basicdata!$Q$2:$Q$2500,0,Basicdata!$AI$2:$AI$2500,0))</f>
        <v/>
      </c>
      <c r="Z71" s="1" t="str">
        <f t="shared" si="4"/>
        <v/>
      </c>
      <c r="AA71" s="1" t="str">
        <f t="shared" si="5"/>
        <v/>
      </c>
    </row>
    <row r="72" spans="1:27" x14ac:dyDescent="0.3">
      <c r="A72" s="45" t="str">
        <f>IF(COUNTIFS(Basicdata!$B$2:$B$2500,1,Basicdata!$D$2:$D$2500,Crops!$D$5,Basicdata!$H$2:$H$2500,Crops!$M66,Basicdata!$AI$2:$AI$2500,0)&gt;0,Crops!$M66,"")</f>
        <v/>
      </c>
      <c r="B72" t="str">
        <f>IF(A72="","",COUNTIFS(Basicdata!$B$2:$B$2500,1,Basicdata!$D$2:$D$2500,Crops!$D$5,Basicdata!$H$2:$H$2500,Crops!$M66,Basicdata!$AI$2:$AI$2500,0))</f>
        <v/>
      </c>
      <c r="C72" t="str">
        <f>IF(A72="","",COUNTIFS(Basicdata!$B$2:$B$2500,1,Basicdata!$D$2:$D$2500,Crops!$D$5,Basicdata!$H$2:$H$2500,Crops!$M66,Basicdata!$O$2:$O$2500,1,Basicdata!$AI$2:$AI$2500,0))</f>
        <v/>
      </c>
      <c r="D72" t="str">
        <f>IF(A72="","",COUNTIFS(Basicdata!$B$2:$B$2500,1,Basicdata!$D$2:$D$2500,Crops!$D$5,Basicdata!$H$2:$H$2500,Crops!$M66,Basicdata!$O$2:$O$2500,2,Basicdata!$AI$2:$AI$2500,0))</f>
        <v/>
      </c>
      <c r="E72" t="str">
        <f>IF(A72="","",COUNTIFS(Basicdata!$B$2:$B$2500,1,Basicdata!$D$2:$D$2500,Crops!$D$5,Basicdata!$H$2:$H$2500,Crops!$M66,Basicdata!$O$2:$O$2500,3,Basicdata!$AI$2:$AI$2500,0))</f>
        <v/>
      </c>
      <c r="F72" t="str">
        <f>IF(A72="","",COUNTIFS(Basicdata!$B$2:$B$2500,1,Basicdata!$D$2:$D$2500,Crops!$D$5,Basicdata!$H$2:$H$2500,Crops!$M66,Basicdata!$O$2:$O$2500,4,Basicdata!$AI$2:$AI$2500,0))</f>
        <v/>
      </c>
      <c r="G72" t="str">
        <f>IF(A72="","",COUNTIFS(Basicdata!$B$2:$B$2500,1,Basicdata!$D$2:$D$2500,Crops!$D$5,Basicdata!$H$2:$H$2500,Crops!$M66,Basicdata!$O$2:$O$2500,5,Basicdata!$AI$2:$AI$2500,0))</f>
        <v/>
      </c>
      <c r="H72" s="1" t="str">
        <f>IF(A72="","",COUNTIFS(Basicdata!$B$2:$B$2500,1,Basicdata!$D$2:$D$2500,Crops!$D$5,Basicdata!$H$2:$H$2500,Crops!$M66,Basicdata!$N$2:$N$2500,3,Basicdata!$AI$2:$AI$2500,0))</f>
        <v/>
      </c>
      <c r="I72" s="1" t="str">
        <f t="shared" si="0"/>
        <v/>
      </c>
      <c r="J72" s="1" t="str">
        <f>IF(A72="","",COUNTIFS(Basicdata!$B$2:$B$2500,1,Basicdata!$D$2:$D$2500,Crops!$D$5,Basicdata!$H$2:$H$2500,Crops!$M66,Basicdata!$P$2:$P$2500,1,Basicdata!$Q$2:$Q$2500,1,Basicdata!$AI$2:$AI$2500,0))</f>
        <v/>
      </c>
      <c r="K72" s="1" t="str">
        <f>IF(A72="","",COUNTIFS(Basicdata!$B$2:$B$2500,1,Basicdata!$D$2:$D$2500,Crops!$D$5,Basicdata!$H$2:$H$2500,Crops!$M66,Basicdata!$P$2:$P$2500,1,Basicdata!$Q$2:$Q$2500,0,Basicdata!$AI$2:$AI$2500,0))</f>
        <v/>
      </c>
      <c r="L72" s="1" t="str">
        <f t="shared" si="1"/>
        <v/>
      </c>
      <c r="M72" s="1" t="str">
        <f t="shared" si="2"/>
        <v/>
      </c>
      <c r="O72" s="45" t="str">
        <f>IF(COUNTIFS(Basicdata!$B$2:$B$2500,2,Basicdata!$D$2:$D$2500,Crops!$D$5,Basicdata!$H$2:$H$2500,Crops!$M66,Basicdata!$AI$2:$AI$2500,0)&gt;0,Crops!$M66,"")</f>
        <v/>
      </c>
      <c r="P72" t="str">
        <f>IF(O72="","",COUNTIFS(Basicdata!$B$2:$B$2500,2,Basicdata!$D$2:$D$2500,Crops!$D$5,Basicdata!$H$2:$H$2500,Crops!$M66,Basicdata!$AI$2:$AI$2500,0))</f>
        <v/>
      </c>
      <c r="Q72" t="str">
        <f>IF(O72="","",COUNTIFS(Basicdata!$B$2:$B$2500,2,Basicdata!$D$2:$D$2500,Crops!$D$5,Basicdata!$H$2:$H$2500,Crops!$M66,Basicdata!$O$2:$O$2500,1,Basicdata!$AI$2:$AI$2500,0))</f>
        <v/>
      </c>
      <c r="R72" t="str">
        <f>IF(O72="","",COUNTIFS(Basicdata!$B$2:$B$2500,2,Basicdata!$D$2:$D$2500,Crops!$D$5,Basicdata!$H$2:$H$2500,Crops!$M66,Basicdata!$O$2:$O$2500,2,Basicdata!$AI$2:$AI$2500,0))</f>
        <v/>
      </c>
      <c r="S72" t="str">
        <f>IF(O72="","",COUNTIFS(Basicdata!$B$2:$B$2500,2,Basicdata!$D$2:$D$2500,Crops!$D$5,Basicdata!$H$2:$H$2500,Crops!$M66,Basicdata!$O$2:$O$2500,3,Basicdata!$AI$2:$AI$2500,0))</f>
        <v/>
      </c>
      <c r="T72" t="str">
        <f>IF(O72="","",COUNTIFS(Basicdata!$B$2:$B$2500,2,Basicdata!$D$2:$D$2500,Crops!$D$5,Basicdata!$H$2:$H$2500,Crops!$M66,Basicdata!$O$2:$O$2500,4,Basicdata!$AI$2:$AI$2500,0))</f>
        <v/>
      </c>
      <c r="U72" t="str">
        <f>IF(O72="","",COUNTIFS(Basicdata!$B$2:$B$2500,2,Basicdata!$D$2:$D$2500,Crops!$D$5,Basicdata!$H$2:$H$2500,Crops!$M66,Basicdata!$O$2:$O$2500,5,Basicdata!$AI$2:$AI$2500,0))</f>
        <v/>
      </c>
      <c r="V72" s="1" t="str">
        <f>IF(O72="","",COUNTIFS(Basicdata!$B$2:$B$2500,2,Basicdata!$D$2:$D$2500,Crops!$D$5,Basicdata!$H$2:$H$2500,Crops!$M66,Basicdata!$N$2:$N$2500,3,Basicdata!$AI$2:$AI$2500,0))</f>
        <v/>
      </c>
      <c r="W72" s="1" t="str">
        <f t="shared" si="3"/>
        <v/>
      </c>
      <c r="X72" s="1" t="str">
        <f>IF(O72="","",COUNTIFS(Basicdata!$B$2:$B$2500,2,Basicdata!$D$2:$D$2500,Crops!$D$5,Basicdata!$H$2:$H$2500,Crops!$M66,Basicdata!$P$2:$P$2500,1,Basicdata!$Q$2:$Q$2500,1,Basicdata!$AI$2:$AI$2500,0))</f>
        <v/>
      </c>
      <c r="Y72" s="1" t="str">
        <f>IF(O72="","",COUNTIFS(Basicdata!$B$2:$B$2500,2,Basicdata!$D$2:$D$2500,Crops!$D$5,Basicdata!$H$2:$H$2500,Crops!$M66,Basicdata!$P$2:$P$2500,1,Basicdata!$Q$2:$Q$2500,0,Basicdata!$AI$2:$AI$2500,0))</f>
        <v/>
      </c>
      <c r="Z72" s="1" t="str">
        <f t="shared" si="4"/>
        <v/>
      </c>
      <c r="AA72" s="1" t="str">
        <f t="shared" si="5"/>
        <v/>
      </c>
    </row>
    <row r="73" spans="1:27" x14ac:dyDescent="0.3">
      <c r="A73" s="45" t="str">
        <f>IF(COUNTIFS(Basicdata!$B$2:$B$2500,1,Basicdata!$D$2:$D$2500,Crops!$D$5,Basicdata!$H$2:$H$2500,Crops!$M67,Basicdata!$AI$2:$AI$2500,0)&gt;0,Crops!$M67,"")</f>
        <v/>
      </c>
      <c r="B73" t="str">
        <f>IF(A73="","",COUNTIFS(Basicdata!$B$2:$B$2500,1,Basicdata!$D$2:$D$2500,Crops!$D$5,Basicdata!$H$2:$H$2500,Crops!$M67,Basicdata!$AI$2:$AI$2500,0))</f>
        <v/>
      </c>
      <c r="C73" t="str">
        <f>IF(A73="","",COUNTIFS(Basicdata!$B$2:$B$2500,1,Basicdata!$D$2:$D$2500,Crops!$D$5,Basicdata!$H$2:$H$2500,Crops!$M67,Basicdata!$O$2:$O$2500,1,Basicdata!$AI$2:$AI$2500,0))</f>
        <v/>
      </c>
      <c r="D73" t="str">
        <f>IF(A73="","",COUNTIFS(Basicdata!$B$2:$B$2500,1,Basicdata!$D$2:$D$2500,Crops!$D$5,Basicdata!$H$2:$H$2500,Crops!$M67,Basicdata!$O$2:$O$2500,2,Basicdata!$AI$2:$AI$2500,0))</f>
        <v/>
      </c>
      <c r="E73" t="str">
        <f>IF(A73="","",COUNTIFS(Basicdata!$B$2:$B$2500,1,Basicdata!$D$2:$D$2500,Crops!$D$5,Basicdata!$H$2:$H$2500,Crops!$M67,Basicdata!$O$2:$O$2500,3,Basicdata!$AI$2:$AI$2500,0))</f>
        <v/>
      </c>
      <c r="F73" t="str">
        <f>IF(A73="","",COUNTIFS(Basicdata!$B$2:$B$2500,1,Basicdata!$D$2:$D$2500,Crops!$D$5,Basicdata!$H$2:$H$2500,Crops!$M67,Basicdata!$O$2:$O$2500,4,Basicdata!$AI$2:$AI$2500,0))</f>
        <v/>
      </c>
      <c r="G73" t="str">
        <f>IF(A73="","",COUNTIFS(Basicdata!$B$2:$B$2500,1,Basicdata!$D$2:$D$2500,Crops!$D$5,Basicdata!$H$2:$H$2500,Crops!$M67,Basicdata!$O$2:$O$2500,5,Basicdata!$AI$2:$AI$2500,0))</f>
        <v/>
      </c>
      <c r="H73" s="1" t="str">
        <f>IF(A73="","",COUNTIFS(Basicdata!$B$2:$B$2500,1,Basicdata!$D$2:$D$2500,Crops!$D$5,Basicdata!$H$2:$H$2500,Crops!$M67,Basicdata!$N$2:$N$2500,3,Basicdata!$AI$2:$AI$2500,0))</f>
        <v/>
      </c>
      <c r="I73" s="1" t="str">
        <f t="shared" ref="I73:I100" si="6">IF(A73="","",B73-C73-D73-E73-F73-G73-H73)</f>
        <v/>
      </c>
      <c r="J73" s="1" t="str">
        <f>IF(A73="","",COUNTIFS(Basicdata!$B$2:$B$2500,1,Basicdata!$D$2:$D$2500,Crops!$D$5,Basicdata!$H$2:$H$2500,Crops!$M67,Basicdata!$P$2:$P$2500,1,Basicdata!$Q$2:$Q$2500,1,Basicdata!$AI$2:$AI$2500,0))</f>
        <v/>
      </c>
      <c r="K73" s="1" t="str">
        <f>IF(A73="","",COUNTIFS(Basicdata!$B$2:$B$2500,1,Basicdata!$D$2:$D$2500,Crops!$D$5,Basicdata!$H$2:$H$2500,Crops!$M67,Basicdata!$P$2:$P$2500,1,Basicdata!$Q$2:$Q$2500,0,Basicdata!$AI$2:$AI$2500,0))</f>
        <v/>
      </c>
      <c r="L73" s="1" t="str">
        <f t="shared" ref="L73:L100" si="7">IF(A73="","",J73+K73)</f>
        <v/>
      </c>
      <c r="M73" s="1" t="str">
        <f t="shared" ref="M73:M100" si="8">IF(A73="","",B73-L73)</f>
        <v/>
      </c>
      <c r="O73" s="45" t="str">
        <f>IF(COUNTIFS(Basicdata!$B$2:$B$2500,2,Basicdata!$D$2:$D$2500,Crops!$D$5,Basicdata!$H$2:$H$2500,Crops!$M67,Basicdata!$AI$2:$AI$2500,0)&gt;0,Crops!$M67,"")</f>
        <v/>
      </c>
      <c r="P73" t="str">
        <f>IF(O73="","",COUNTIFS(Basicdata!$B$2:$B$2500,2,Basicdata!$D$2:$D$2500,Crops!$D$5,Basicdata!$H$2:$H$2500,Crops!$M67,Basicdata!$AI$2:$AI$2500,0))</f>
        <v/>
      </c>
      <c r="Q73" t="str">
        <f>IF(O73="","",COUNTIFS(Basicdata!$B$2:$B$2500,2,Basicdata!$D$2:$D$2500,Crops!$D$5,Basicdata!$H$2:$H$2500,Crops!$M67,Basicdata!$O$2:$O$2500,1,Basicdata!$AI$2:$AI$2500,0))</f>
        <v/>
      </c>
      <c r="R73" t="str">
        <f>IF(O73="","",COUNTIFS(Basicdata!$B$2:$B$2500,2,Basicdata!$D$2:$D$2500,Crops!$D$5,Basicdata!$H$2:$H$2500,Crops!$M67,Basicdata!$O$2:$O$2500,2,Basicdata!$AI$2:$AI$2500,0))</f>
        <v/>
      </c>
      <c r="S73" t="str">
        <f>IF(O73="","",COUNTIFS(Basicdata!$B$2:$B$2500,2,Basicdata!$D$2:$D$2500,Crops!$D$5,Basicdata!$H$2:$H$2500,Crops!$M67,Basicdata!$O$2:$O$2500,3,Basicdata!$AI$2:$AI$2500,0))</f>
        <v/>
      </c>
      <c r="T73" t="str">
        <f>IF(O73="","",COUNTIFS(Basicdata!$B$2:$B$2500,2,Basicdata!$D$2:$D$2500,Crops!$D$5,Basicdata!$H$2:$H$2500,Crops!$M67,Basicdata!$O$2:$O$2500,4,Basicdata!$AI$2:$AI$2500,0))</f>
        <v/>
      </c>
      <c r="U73" t="str">
        <f>IF(O73="","",COUNTIFS(Basicdata!$B$2:$B$2500,2,Basicdata!$D$2:$D$2500,Crops!$D$5,Basicdata!$H$2:$H$2500,Crops!$M67,Basicdata!$O$2:$O$2500,5,Basicdata!$AI$2:$AI$2500,0))</f>
        <v/>
      </c>
      <c r="V73" s="1" t="str">
        <f>IF(O73="","",COUNTIFS(Basicdata!$B$2:$B$2500,2,Basicdata!$D$2:$D$2500,Crops!$D$5,Basicdata!$H$2:$H$2500,Crops!$M67,Basicdata!$N$2:$N$2500,3,Basicdata!$AI$2:$AI$2500,0))</f>
        <v/>
      </c>
      <c r="W73" s="1" t="str">
        <f t="shared" ref="W73:W100" si="9">IF(O73="","",P73-Q73-R73-S73-T73-U73-V73)</f>
        <v/>
      </c>
      <c r="X73" s="1" t="str">
        <f>IF(O73="","",COUNTIFS(Basicdata!$B$2:$B$2500,2,Basicdata!$D$2:$D$2500,Crops!$D$5,Basicdata!$H$2:$H$2500,Crops!$M67,Basicdata!$P$2:$P$2500,1,Basicdata!$Q$2:$Q$2500,1,Basicdata!$AI$2:$AI$2500,0))</f>
        <v/>
      </c>
      <c r="Y73" s="1" t="str">
        <f>IF(O73="","",COUNTIFS(Basicdata!$B$2:$B$2500,2,Basicdata!$D$2:$D$2500,Crops!$D$5,Basicdata!$H$2:$H$2500,Crops!$M67,Basicdata!$P$2:$P$2500,1,Basicdata!$Q$2:$Q$2500,0,Basicdata!$AI$2:$AI$2500,0))</f>
        <v/>
      </c>
      <c r="Z73" s="1" t="str">
        <f t="shared" ref="Z73:Z100" si="10">IF(O73="","",X73+Y73)</f>
        <v/>
      </c>
      <c r="AA73" s="1" t="str">
        <f t="shared" ref="AA73:AA100" si="11">IF(O73="","",P73-Z73)</f>
        <v/>
      </c>
    </row>
    <row r="74" spans="1:27" x14ac:dyDescent="0.3">
      <c r="A74" s="45" t="str">
        <f>IF(COUNTIFS(Basicdata!$B$2:$B$2500,1,Basicdata!$D$2:$D$2500,Crops!$D$5,Basicdata!$H$2:$H$2500,Crops!$M68,Basicdata!$AI$2:$AI$2500,0)&gt;0,Crops!$M68,"")</f>
        <v/>
      </c>
      <c r="B74" t="str">
        <f>IF(A74="","",COUNTIFS(Basicdata!$B$2:$B$2500,1,Basicdata!$D$2:$D$2500,Crops!$D$5,Basicdata!$H$2:$H$2500,Crops!$M68,Basicdata!$AI$2:$AI$2500,0))</f>
        <v/>
      </c>
      <c r="C74" t="str">
        <f>IF(A74="","",COUNTIFS(Basicdata!$B$2:$B$2500,1,Basicdata!$D$2:$D$2500,Crops!$D$5,Basicdata!$H$2:$H$2500,Crops!$M68,Basicdata!$O$2:$O$2500,1,Basicdata!$AI$2:$AI$2500,0))</f>
        <v/>
      </c>
      <c r="D74" t="str">
        <f>IF(A74="","",COUNTIFS(Basicdata!$B$2:$B$2500,1,Basicdata!$D$2:$D$2500,Crops!$D$5,Basicdata!$H$2:$H$2500,Crops!$M68,Basicdata!$O$2:$O$2500,2,Basicdata!$AI$2:$AI$2500,0))</f>
        <v/>
      </c>
      <c r="E74" t="str">
        <f>IF(A74="","",COUNTIFS(Basicdata!$B$2:$B$2500,1,Basicdata!$D$2:$D$2500,Crops!$D$5,Basicdata!$H$2:$H$2500,Crops!$M68,Basicdata!$O$2:$O$2500,3,Basicdata!$AI$2:$AI$2500,0))</f>
        <v/>
      </c>
      <c r="F74" t="str">
        <f>IF(A74="","",COUNTIFS(Basicdata!$B$2:$B$2500,1,Basicdata!$D$2:$D$2500,Crops!$D$5,Basicdata!$H$2:$H$2500,Crops!$M68,Basicdata!$O$2:$O$2500,4,Basicdata!$AI$2:$AI$2500,0))</f>
        <v/>
      </c>
      <c r="G74" t="str">
        <f>IF(A74="","",COUNTIFS(Basicdata!$B$2:$B$2500,1,Basicdata!$D$2:$D$2500,Crops!$D$5,Basicdata!$H$2:$H$2500,Crops!$M68,Basicdata!$O$2:$O$2500,5,Basicdata!$AI$2:$AI$2500,0))</f>
        <v/>
      </c>
      <c r="H74" s="1" t="str">
        <f>IF(A74="","",COUNTIFS(Basicdata!$B$2:$B$2500,1,Basicdata!$D$2:$D$2500,Crops!$D$5,Basicdata!$H$2:$H$2500,Crops!$M68,Basicdata!$N$2:$N$2500,3,Basicdata!$AI$2:$AI$2500,0))</f>
        <v/>
      </c>
      <c r="I74" s="1" t="str">
        <f t="shared" si="6"/>
        <v/>
      </c>
      <c r="J74" s="1" t="str">
        <f>IF(A74="","",COUNTIFS(Basicdata!$B$2:$B$2500,1,Basicdata!$D$2:$D$2500,Crops!$D$5,Basicdata!$H$2:$H$2500,Crops!$M68,Basicdata!$P$2:$P$2500,1,Basicdata!$Q$2:$Q$2500,1,Basicdata!$AI$2:$AI$2500,0))</f>
        <v/>
      </c>
      <c r="K74" s="1" t="str">
        <f>IF(A74="","",COUNTIFS(Basicdata!$B$2:$B$2500,1,Basicdata!$D$2:$D$2500,Crops!$D$5,Basicdata!$H$2:$H$2500,Crops!$M68,Basicdata!$P$2:$P$2500,1,Basicdata!$Q$2:$Q$2500,0,Basicdata!$AI$2:$AI$2500,0))</f>
        <v/>
      </c>
      <c r="L74" s="1" t="str">
        <f t="shared" si="7"/>
        <v/>
      </c>
      <c r="M74" s="1" t="str">
        <f t="shared" si="8"/>
        <v/>
      </c>
      <c r="O74" s="45" t="str">
        <f>IF(COUNTIFS(Basicdata!$B$2:$B$2500,2,Basicdata!$D$2:$D$2500,Crops!$D$5,Basicdata!$H$2:$H$2500,Crops!$M68,Basicdata!$AI$2:$AI$2500,0)&gt;0,Crops!$M68,"")</f>
        <v/>
      </c>
      <c r="P74" t="str">
        <f>IF(O74="","",COUNTIFS(Basicdata!$B$2:$B$2500,2,Basicdata!$D$2:$D$2500,Crops!$D$5,Basicdata!$H$2:$H$2500,Crops!$M68,Basicdata!$AI$2:$AI$2500,0))</f>
        <v/>
      </c>
      <c r="Q74" t="str">
        <f>IF(O74="","",COUNTIFS(Basicdata!$B$2:$B$2500,2,Basicdata!$D$2:$D$2500,Crops!$D$5,Basicdata!$H$2:$H$2500,Crops!$M68,Basicdata!$O$2:$O$2500,1,Basicdata!$AI$2:$AI$2500,0))</f>
        <v/>
      </c>
      <c r="R74" t="str">
        <f>IF(O74="","",COUNTIFS(Basicdata!$B$2:$B$2500,2,Basicdata!$D$2:$D$2500,Crops!$D$5,Basicdata!$H$2:$H$2500,Crops!$M68,Basicdata!$O$2:$O$2500,2,Basicdata!$AI$2:$AI$2500,0))</f>
        <v/>
      </c>
      <c r="S74" t="str">
        <f>IF(O74="","",COUNTIFS(Basicdata!$B$2:$B$2500,2,Basicdata!$D$2:$D$2500,Crops!$D$5,Basicdata!$H$2:$H$2500,Crops!$M68,Basicdata!$O$2:$O$2500,3,Basicdata!$AI$2:$AI$2500,0))</f>
        <v/>
      </c>
      <c r="T74" t="str">
        <f>IF(O74="","",COUNTIFS(Basicdata!$B$2:$B$2500,2,Basicdata!$D$2:$D$2500,Crops!$D$5,Basicdata!$H$2:$H$2500,Crops!$M68,Basicdata!$O$2:$O$2500,4,Basicdata!$AI$2:$AI$2500,0))</f>
        <v/>
      </c>
      <c r="U74" t="str">
        <f>IF(O74="","",COUNTIFS(Basicdata!$B$2:$B$2500,2,Basicdata!$D$2:$D$2500,Crops!$D$5,Basicdata!$H$2:$H$2500,Crops!$M68,Basicdata!$O$2:$O$2500,5,Basicdata!$AI$2:$AI$2500,0))</f>
        <v/>
      </c>
      <c r="V74" s="1" t="str">
        <f>IF(O74="","",COUNTIFS(Basicdata!$B$2:$B$2500,2,Basicdata!$D$2:$D$2500,Crops!$D$5,Basicdata!$H$2:$H$2500,Crops!$M68,Basicdata!$N$2:$N$2500,3,Basicdata!$AI$2:$AI$2500,0))</f>
        <v/>
      </c>
      <c r="W74" s="1" t="str">
        <f t="shared" si="9"/>
        <v/>
      </c>
      <c r="X74" s="1" t="str">
        <f>IF(O74="","",COUNTIFS(Basicdata!$B$2:$B$2500,2,Basicdata!$D$2:$D$2500,Crops!$D$5,Basicdata!$H$2:$H$2500,Crops!$M68,Basicdata!$P$2:$P$2500,1,Basicdata!$Q$2:$Q$2500,1,Basicdata!$AI$2:$AI$2500,0))</f>
        <v/>
      </c>
      <c r="Y74" s="1" t="str">
        <f>IF(O74="","",COUNTIFS(Basicdata!$B$2:$B$2500,2,Basicdata!$D$2:$D$2500,Crops!$D$5,Basicdata!$H$2:$H$2500,Crops!$M68,Basicdata!$P$2:$P$2500,1,Basicdata!$Q$2:$Q$2500,0,Basicdata!$AI$2:$AI$2500,0))</f>
        <v/>
      </c>
      <c r="Z74" s="1" t="str">
        <f t="shared" si="10"/>
        <v/>
      </c>
      <c r="AA74" s="1" t="str">
        <f t="shared" si="11"/>
        <v/>
      </c>
    </row>
    <row r="75" spans="1:27" x14ac:dyDescent="0.3">
      <c r="A75" s="45" t="str">
        <f>IF(COUNTIFS(Basicdata!$B$2:$B$2500,1,Basicdata!$D$2:$D$2500,Crops!$D$5,Basicdata!$H$2:$H$2500,Crops!$M69,Basicdata!$AI$2:$AI$2500,0)&gt;0,Crops!$M69,"")</f>
        <v/>
      </c>
      <c r="B75" t="str">
        <f>IF(A75="","",COUNTIFS(Basicdata!$B$2:$B$2500,1,Basicdata!$D$2:$D$2500,Crops!$D$5,Basicdata!$H$2:$H$2500,Crops!$M69,Basicdata!$AI$2:$AI$2500,0))</f>
        <v/>
      </c>
      <c r="C75" t="str">
        <f>IF(A75="","",COUNTIFS(Basicdata!$B$2:$B$2500,1,Basicdata!$D$2:$D$2500,Crops!$D$5,Basicdata!$H$2:$H$2500,Crops!$M69,Basicdata!$O$2:$O$2500,1,Basicdata!$AI$2:$AI$2500,0))</f>
        <v/>
      </c>
      <c r="D75" t="str">
        <f>IF(A75="","",COUNTIFS(Basicdata!$B$2:$B$2500,1,Basicdata!$D$2:$D$2500,Crops!$D$5,Basicdata!$H$2:$H$2500,Crops!$M69,Basicdata!$O$2:$O$2500,2,Basicdata!$AI$2:$AI$2500,0))</f>
        <v/>
      </c>
      <c r="E75" t="str">
        <f>IF(A75="","",COUNTIFS(Basicdata!$B$2:$B$2500,1,Basicdata!$D$2:$D$2500,Crops!$D$5,Basicdata!$H$2:$H$2500,Crops!$M69,Basicdata!$O$2:$O$2500,3,Basicdata!$AI$2:$AI$2500,0))</f>
        <v/>
      </c>
      <c r="F75" t="str">
        <f>IF(A75="","",COUNTIFS(Basicdata!$B$2:$B$2500,1,Basicdata!$D$2:$D$2500,Crops!$D$5,Basicdata!$H$2:$H$2500,Crops!$M69,Basicdata!$O$2:$O$2500,4,Basicdata!$AI$2:$AI$2500,0))</f>
        <v/>
      </c>
      <c r="G75" t="str">
        <f>IF(A75="","",COUNTIFS(Basicdata!$B$2:$B$2500,1,Basicdata!$D$2:$D$2500,Crops!$D$5,Basicdata!$H$2:$H$2500,Crops!$M69,Basicdata!$O$2:$O$2500,5,Basicdata!$AI$2:$AI$2500,0))</f>
        <v/>
      </c>
      <c r="H75" s="1" t="str">
        <f>IF(A75="","",COUNTIFS(Basicdata!$B$2:$B$2500,1,Basicdata!$D$2:$D$2500,Crops!$D$5,Basicdata!$H$2:$H$2500,Crops!$M69,Basicdata!$N$2:$N$2500,3,Basicdata!$AI$2:$AI$2500,0))</f>
        <v/>
      </c>
      <c r="I75" s="1" t="str">
        <f t="shared" si="6"/>
        <v/>
      </c>
      <c r="J75" s="1" t="str">
        <f>IF(A75="","",COUNTIFS(Basicdata!$B$2:$B$2500,1,Basicdata!$D$2:$D$2500,Crops!$D$5,Basicdata!$H$2:$H$2500,Crops!$M69,Basicdata!$P$2:$P$2500,1,Basicdata!$Q$2:$Q$2500,1,Basicdata!$AI$2:$AI$2500,0))</f>
        <v/>
      </c>
      <c r="K75" s="1" t="str">
        <f>IF(A75="","",COUNTIFS(Basicdata!$B$2:$B$2500,1,Basicdata!$D$2:$D$2500,Crops!$D$5,Basicdata!$H$2:$H$2500,Crops!$M69,Basicdata!$P$2:$P$2500,1,Basicdata!$Q$2:$Q$2500,0,Basicdata!$AI$2:$AI$2500,0))</f>
        <v/>
      </c>
      <c r="L75" s="1" t="str">
        <f t="shared" si="7"/>
        <v/>
      </c>
      <c r="M75" s="1" t="str">
        <f t="shared" si="8"/>
        <v/>
      </c>
      <c r="O75" s="45" t="str">
        <f>IF(COUNTIFS(Basicdata!$B$2:$B$2500,2,Basicdata!$D$2:$D$2500,Crops!$D$5,Basicdata!$H$2:$H$2500,Crops!$M69,Basicdata!$AI$2:$AI$2500,0)&gt;0,Crops!$M69,"")</f>
        <v/>
      </c>
      <c r="P75" t="str">
        <f>IF(O75="","",COUNTIFS(Basicdata!$B$2:$B$2500,2,Basicdata!$D$2:$D$2500,Crops!$D$5,Basicdata!$H$2:$H$2500,Crops!$M69,Basicdata!$AI$2:$AI$2500,0))</f>
        <v/>
      </c>
      <c r="Q75" t="str">
        <f>IF(O75="","",COUNTIFS(Basicdata!$B$2:$B$2500,2,Basicdata!$D$2:$D$2500,Crops!$D$5,Basicdata!$H$2:$H$2500,Crops!$M69,Basicdata!$O$2:$O$2500,1,Basicdata!$AI$2:$AI$2500,0))</f>
        <v/>
      </c>
      <c r="R75" t="str">
        <f>IF(O75="","",COUNTIFS(Basicdata!$B$2:$B$2500,2,Basicdata!$D$2:$D$2500,Crops!$D$5,Basicdata!$H$2:$H$2500,Crops!$M69,Basicdata!$O$2:$O$2500,2,Basicdata!$AI$2:$AI$2500,0))</f>
        <v/>
      </c>
      <c r="S75" t="str">
        <f>IF(O75="","",COUNTIFS(Basicdata!$B$2:$B$2500,2,Basicdata!$D$2:$D$2500,Crops!$D$5,Basicdata!$H$2:$H$2500,Crops!$M69,Basicdata!$O$2:$O$2500,3,Basicdata!$AI$2:$AI$2500,0))</f>
        <v/>
      </c>
      <c r="T75" t="str">
        <f>IF(O75="","",COUNTIFS(Basicdata!$B$2:$B$2500,2,Basicdata!$D$2:$D$2500,Crops!$D$5,Basicdata!$H$2:$H$2500,Crops!$M69,Basicdata!$O$2:$O$2500,4,Basicdata!$AI$2:$AI$2500,0))</f>
        <v/>
      </c>
      <c r="U75" t="str">
        <f>IF(O75="","",COUNTIFS(Basicdata!$B$2:$B$2500,2,Basicdata!$D$2:$D$2500,Crops!$D$5,Basicdata!$H$2:$H$2500,Crops!$M69,Basicdata!$O$2:$O$2500,5,Basicdata!$AI$2:$AI$2500,0))</f>
        <v/>
      </c>
      <c r="V75" s="1" t="str">
        <f>IF(O75="","",COUNTIFS(Basicdata!$B$2:$B$2500,2,Basicdata!$D$2:$D$2500,Crops!$D$5,Basicdata!$H$2:$H$2500,Crops!$M69,Basicdata!$N$2:$N$2500,3,Basicdata!$AI$2:$AI$2500,0))</f>
        <v/>
      </c>
      <c r="W75" s="1" t="str">
        <f t="shared" si="9"/>
        <v/>
      </c>
      <c r="X75" s="1" t="str">
        <f>IF(O75="","",COUNTIFS(Basicdata!$B$2:$B$2500,2,Basicdata!$D$2:$D$2500,Crops!$D$5,Basicdata!$H$2:$H$2500,Crops!$M69,Basicdata!$P$2:$P$2500,1,Basicdata!$Q$2:$Q$2500,1,Basicdata!$AI$2:$AI$2500,0))</f>
        <v/>
      </c>
      <c r="Y75" s="1" t="str">
        <f>IF(O75="","",COUNTIFS(Basicdata!$B$2:$B$2500,2,Basicdata!$D$2:$D$2500,Crops!$D$5,Basicdata!$H$2:$H$2500,Crops!$M69,Basicdata!$P$2:$P$2500,1,Basicdata!$Q$2:$Q$2500,0,Basicdata!$AI$2:$AI$2500,0))</f>
        <v/>
      </c>
      <c r="Z75" s="1" t="str">
        <f t="shared" si="10"/>
        <v/>
      </c>
      <c r="AA75" s="1" t="str">
        <f t="shared" si="11"/>
        <v/>
      </c>
    </row>
    <row r="76" spans="1:27" x14ac:dyDescent="0.3">
      <c r="A76" s="45" t="str">
        <f>IF(COUNTIFS(Basicdata!$B$2:$B$2500,1,Basicdata!$D$2:$D$2500,Crops!$D$5,Basicdata!$H$2:$H$2500,Crops!$M70,Basicdata!$AI$2:$AI$2500,0)&gt;0,Crops!$M70,"")</f>
        <v/>
      </c>
      <c r="B76" t="str">
        <f>IF(A76="","",COUNTIFS(Basicdata!$B$2:$B$2500,1,Basicdata!$D$2:$D$2500,Crops!$D$5,Basicdata!$H$2:$H$2500,Crops!$M70,Basicdata!$AI$2:$AI$2500,0))</f>
        <v/>
      </c>
      <c r="C76" t="str">
        <f>IF(A76="","",COUNTIFS(Basicdata!$B$2:$B$2500,1,Basicdata!$D$2:$D$2500,Crops!$D$5,Basicdata!$H$2:$H$2500,Crops!$M70,Basicdata!$O$2:$O$2500,1,Basicdata!$AI$2:$AI$2500,0))</f>
        <v/>
      </c>
      <c r="D76" t="str">
        <f>IF(A76="","",COUNTIFS(Basicdata!$B$2:$B$2500,1,Basicdata!$D$2:$D$2500,Crops!$D$5,Basicdata!$H$2:$H$2500,Crops!$M70,Basicdata!$O$2:$O$2500,2,Basicdata!$AI$2:$AI$2500,0))</f>
        <v/>
      </c>
      <c r="E76" t="str">
        <f>IF(A76="","",COUNTIFS(Basicdata!$B$2:$B$2500,1,Basicdata!$D$2:$D$2500,Crops!$D$5,Basicdata!$H$2:$H$2500,Crops!$M70,Basicdata!$O$2:$O$2500,3,Basicdata!$AI$2:$AI$2500,0))</f>
        <v/>
      </c>
      <c r="F76" t="str">
        <f>IF(A76="","",COUNTIFS(Basicdata!$B$2:$B$2500,1,Basicdata!$D$2:$D$2500,Crops!$D$5,Basicdata!$H$2:$H$2500,Crops!$M70,Basicdata!$O$2:$O$2500,4,Basicdata!$AI$2:$AI$2500,0))</f>
        <v/>
      </c>
      <c r="G76" t="str">
        <f>IF(A76="","",COUNTIFS(Basicdata!$B$2:$B$2500,1,Basicdata!$D$2:$D$2500,Crops!$D$5,Basicdata!$H$2:$H$2500,Crops!$M70,Basicdata!$O$2:$O$2500,5,Basicdata!$AI$2:$AI$2500,0))</f>
        <v/>
      </c>
      <c r="H76" s="1" t="str">
        <f>IF(A76="","",COUNTIFS(Basicdata!$B$2:$B$2500,1,Basicdata!$D$2:$D$2500,Crops!$D$5,Basicdata!$H$2:$H$2500,Crops!$M70,Basicdata!$N$2:$N$2500,3,Basicdata!$AI$2:$AI$2500,0))</f>
        <v/>
      </c>
      <c r="I76" s="1" t="str">
        <f t="shared" si="6"/>
        <v/>
      </c>
      <c r="J76" s="1" t="str">
        <f>IF(A76="","",COUNTIFS(Basicdata!$B$2:$B$2500,1,Basicdata!$D$2:$D$2500,Crops!$D$5,Basicdata!$H$2:$H$2500,Crops!$M70,Basicdata!$P$2:$P$2500,1,Basicdata!$Q$2:$Q$2500,1,Basicdata!$AI$2:$AI$2500,0))</f>
        <v/>
      </c>
      <c r="K76" s="1" t="str">
        <f>IF(A76="","",COUNTIFS(Basicdata!$B$2:$B$2500,1,Basicdata!$D$2:$D$2500,Crops!$D$5,Basicdata!$H$2:$H$2500,Crops!$M70,Basicdata!$P$2:$P$2500,1,Basicdata!$Q$2:$Q$2500,0,Basicdata!$AI$2:$AI$2500,0))</f>
        <v/>
      </c>
      <c r="L76" s="1" t="str">
        <f t="shared" si="7"/>
        <v/>
      </c>
      <c r="M76" s="1" t="str">
        <f t="shared" si="8"/>
        <v/>
      </c>
      <c r="O76" s="45" t="str">
        <f>IF(COUNTIFS(Basicdata!$B$2:$B$2500,2,Basicdata!$D$2:$D$2500,Crops!$D$5,Basicdata!$H$2:$H$2500,Crops!$M70,Basicdata!$AI$2:$AI$2500,0)&gt;0,Crops!$M70,"")</f>
        <v/>
      </c>
      <c r="P76" t="str">
        <f>IF(O76="","",COUNTIFS(Basicdata!$B$2:$B$2500,2,Basicdata!$D$2:$D$2500,Crops!$D$5,Basicdata!$H$2:$H$2500,Crops!$M70,Basicdata!$AI$2:$AI$2500,0))</f>
        <v/>
      </c>
      <c r="Q76" t="str">
        <f>IF(O76="","",COUNTIFS(Basicdata!$B$2:$B$2500,2,Basicdata!$D$2:$D$2500,Crops!$D$5,Basicdata!$H$2:$H$2500,Crops!$M70,Basicdata!$O$2:$O$2500,1,Basicdata!$AI$2:$AI$2500,0))</f>
        <v/>
      </c>
      <c r="R76" t="str">
        <f>IF(O76="","",COUNTIFS(Basicdata!$B$2:$B$2500,2,Basicdata!$D$2:$D$2500,Crops!$D$5,Basicdata!$H$2:$H$2500,Crops!$M70,Basicdata!$O$2:$O$2500,2,Basicdata!$AI$2:$AI$2500,0))</f>
        <v/>
      </c>
      <c r="S76" t="str">
        <f>IF(O76="","",COUNTIFS(Basicdata!$B$2:$B$2500,2,Basicdata!$D$2:$D$2500,Crops!$D$5,Basicdata!$H$2:$H$2500,Crops!$M70,Basicdata!$O$2:$O$2500,3,Basicdata!$AI$2:$AI$2500,0))</f>
        <v/>
      </c>
      <c r="T76" t="str">
        <f>IF(O76="","",COUNTIFS(Basicdata!$B$2:$B$2500,2,Basicdata!$D$2:$D$2500,Crops!$D$5,Basicdata!$H$2:$H$2500,Crops!$M70,Basicdata!$O$2:$O$2500,4,Basicdata!$AI$2:$AI$2500,0))</f>
        <v/>
      </c>
      <c r="U76" t="str">
        <f>IF(O76="","",COUNTIFS(Basicdata!$B$2:$B$2500,2,Basicdata!$D$2:$D$2500,Crops!$D$5,Basicdata!$H$2:$H$2500,Crops!$M70,Basicdata!$O$2:$O$2500,5,Basicdata!$AI$2:$AI$2500,0))</f>
        <v/>
      </c>
      <c r="V76" s="1" t="str">
        <f>IF(O76="","",COUNTIFS(Basicdata!$B$2:$B$2500,2,Basicdata!$D$2:$D$2500,Crops!$D$5,Basicdata!$H$2:$H$2500,Crops!$M70,Basicdata!$N$2:$N$2500,3,Basicdata!$AI$2:$AI$2500,0))</f>
        <v/>
      </c>
      <c r="W76" s="1" t="str">
        <f t="shared" si="9"/>
        <v/>
      </c>
      <c r="X76" s="1" t="str">
        <f>IF(O76="","",COUNTIFS(Basicdata!$B$2:$B$2500,2,Basicdata!$D$2:$D$2500,Crops!$D$5,Basicdata!$H$2:$H$2500,Crops!$M70,Basicdata!$P$2:$P$2500,1,Basicdata!$Q$2:$Q$2500,1,Basicdata!$AI$2:$AI$2500,0))</f>
        <v/>
      </c>
      <c r="Y76" s="1" t="str">
        <f>IF(O76="","",COUNTIFS(Basicdata!$B$2:$B$2500,2,Basicdata!$D$2:$D$2500,Crops!$D$5,Basicdata!$H$2:$H$2500,Crops!$M70,Basicdata!$P$2:$P$2500,1,Basicdata!$Q$2:$Q$2500,0,Basicdata!$AI$2:$AI$2500,0))</f>
        <v/>
      </c>
      <c r="Z76" s="1" t="str">
        <f t="shared" si="10"/>
        <v/>
      </c>
      <c r="AA76" s="1" t="str">
        <f t="shared" si="11"/>
        <v/>
      </c>
    </row>
    <row r="77" spans="1:27" x14ac:dyDescent="0.3">
      <c r="A77" s="45" t="str">
        <f>IF(COUNTIFS(Basicdata!$B$2:$B$2500,1,Basicdata!$D$2:$D$2500,Crops!$D$5,Basicdata!$H$2:$H$2500,Crops!$M71,Basicdata!$AI$2:$AI$2500,0)&gt;0,Crops!$M71,"")</f>
        <v/>
      </c>
      <c r="B77" t="str">
        <f>IF(A77="","",COUNTIFS(Basicdata!$B$2:$B$2500,1,Basicdata!$D$2:$D$2500,Crops!$D$5,Basicdata!$H$2:$H$2500,Crops!$M71,Basicdata!$AI$2:$AI$2500,0))</f>
        <v/>
      </c>
      <c r="C77" t="str">
        <f>IF(A77="","",COUNTIFS(Basicdata!$B$2:$B$2500,1,Basicdata!$D$2:$D$2500,Crops!$D$5,Basicdata!$H$2:$H$2500,Crops!$M71,Basicdata!$O$2:$O$2500,1,Basicdata!$AI$2:$AI$2500,0))</f>
        <v/>
      </c>
      <c r="D77" t="str">
        <f>IF(A77="","",COUNTIFS(Basicdata!$B$2:$B$2500,1,Basicdata!$D$2:$D$2500,Crops!$D$5,Basicdata!$H$2:$H$2500,Crops!$M71,Basicdata!$O$2:$O$2500,2,Basicdata!$AI$2:$AI$2500,0))</f>
        <v/>
      </c>
      <c r="E77" t="str">
        <f>IF(A77="","",COUNTIFS(Basicdata!$B$2:$B$2500,1,Basicdata!$D$2:$D$2500,Crops!$D$5,Basicdata!$H$2:$H$2500,Crops!$M71,Basicdata!$O$2:$O$2500,3,Basicdata!$AI$2:$AI$2500,0))</f>
        <v/>
      </c>
      <c r="F77" t="str">
        <f>IF(A77="","",COUNTIFS(Basicdata!$B$2:$B$2500,1,Basicdata!$D$2:$D$2500,Crops!$D$5,Basicdata!$H$2:$H$2500,Crops!$M71,Basicdata!$O$2:$O$2500,4,Basicdata!$AI$2:$AI$2500,0))</f>
        <v/>
      </c>
      <c r="G77" t="str">
        <f>IF(A77="","",COUNTIFS(Basicdata!$B$2:$B$2500,1,Basicdata!$D$2:$D$2500,Crops!$D$5,Basicdata!$H$2:$H$2500,Crops!$M71,Basicdata!$O$2:$O$2500,5,Basicdata!$AI$2:$AI$2500,0))</f>
        <v/>
      </c>
      <c r="H77" s="1" t="str">
        <f>IF(A77="","",COUNTIFS(Basicdata!$B$2:$B$2500,1,Basicdata!$D$2:$D$2500,Crops!$D$5,Basicdata!$H$2:$H$2500,Crops!$M71,Basicdata!$N$2:$N$2500,3,Basicdata!$AI$2:$AI$2500,0))</f>
        <v/>
      </c>
      <c r="I77" s="1" t="str">
        <f t="shared" si="6"/>
        <v/>
      </c>
      <c r="J77" s="1" t="str">
        <f>IF(A77="","",COUNTIFS(Basicdata!$B$2:$B$2500,1,Basicdata!$D$2:$D$2500,Crops!$D$5,Basicdata!$H$2:$H$2500,Crops!$M71,Basicdata!$P$2:$P$2500,1,Basicdata!$Q$2:$Q$2500,1,Basicdata!$AI$2:$AI$2500,0))</f>
        <v/>
      </c>
      <c r="K77" s="1" t="str">
        <f>IF(A77="","",COUNTIFS(Basicdata!$B$2:$B$2500,1,Basicdata!$D$2:$D$2500,Crops!$D$5,Basicdata!$H$2:$H$2500,Crops!$M71,Basicdata!$P$2:$P$2500,1,Basicdata!$Q$2:$Q$2500,0,Basicdata!$AI$2:$AI$2500,0))</f>
        <v/>
      </c>
      <c r="L77" s="1" t="str">
        <f t="shared" si="7"/>
        <v/>
      </c>
      <c r="M77" s="1" t="str">
        <f t="shared" si="8"/>
        <v/>
      </c>
      <c r="O77" s="45" t="str">
        <f>IF(COUNTIFS(Basicdata!$B$2:$B$2500,2,Basicdata!$D$2:$D$2500,Crops!$D$5,Basicdata!$H$2:$H$2500,Crops!$M71,Basicdata!$AI$2:$AI$2500,0)&gt;0,Crops!$M71,"")</f>
        <v/>
      </c>
      <c r="P77" t="str">
        <f>IF(O77="","",COUNTIFS(Basicdata!$B$2:$B$2500,2,Basicdata!$D$2:$D$2500,Crops!$D$5,Basicdata!$H$2:$H$2500,Crops!$M71,Basicdata!$AI$2:$AI$2500,0))</f>
        <v/>
      </c>
      <c r="Q77" t="str">
        <f>IF(O77="","",COUNTIFS(Basicdata!$B$2:$B$2500,2,Basicdata!$D$2:$D$2500,Crops!$D$5,Basicdata!$H$2:$H$2500,Crops!$M71,Basicdata!$O$2:$O$2500,1,Basicdata!$AI$2:$AI$2500,0))</f>
        <v/>
      </c>
      <c r="R77" t="str">
        <f>IF(O77="","",COUNTIFS(Basicdata!$B$2:$B$2500,2,Basicdata!$D$2:$D$2500,Crops!$D$5,Basicdata!$H$2:$H$2500,Crops!$M71,Basicdata!$O$2:$O$2500,2,Basicdata!$AI$2:$AI$2500,0))</f>
        <v/>
      </c>
      <c r="S77" t="str">
        <f>IF(O77="","",COUNTIFS(Basicdata!$B$2:$B$2500,2,Basicdata!$D$2:$D$2500,Crops!$D$5,Basicdata!$H$2:$H$2500,Crops!$M71,Basicdata!$O$2:$O$2500,3,Basicdata!$AI$2:$AI$2500,0))</f>
        <v/>
      </c>
      <c r="T77" t="str">
        <f>IF(O77="","",COUNTIFS(Basicdata!$B$2:$B$2500,2,Basicdata!$D$2:$D$2500,Crops!$D$5,Basicdata!$H$2:$H$2500,Crops!$M71,Basicdata!$O$2:$O$2500,4,Basicdata!$AI$2:$AI$2500,0))</f>
        <v/>
      </c>
      <c r="U77" t="str">
        <f>IF(O77="","",COUNTIFS(Basicdata!$B$2:$B$2500,2,Basicdata!$D$2:$D$2500,Crops!$D$5,Basicdata!$H$2:$H$2500,Crops!$M71,Basicdata!$O$2:$O$2500,5,Basicdata!$AI$2:$AI$2500,0))</f>
        <v/>
      </c>
      <c r="V77" s="1" t="str">
        <f>IF(O77="","",COUNTIFS(Basicdata!$B$2:$B$2500,2,Basicdata!$D$2:$D$2500,Crops!$D$5,Basicdata!$H$2:$H$2500,Crops!$M71,Basicdata!$N$2:$N$2500,3,Basicdata!$AI$2:$AI$2500,0))</f>
        <v/>
      </c>
      <c r="W77" s="1" t="str">
        <f t="shared" si="9"/>
        <v/>
      </c>
      <c r="X77" s="1" t="str">
        <f>IF(O77="","",COUNTIFS(Basicdata!$B$2:$B$2500,2,Basicdata!$D$2:$D$2500,Crops!$D$5,Basicdata!$H$2:$H$2500,Crops!$M71,Basicdata!$P$2:$P$2500,1,Basicdata!$Q$2:$Q$2500,1,Basicdata!$AI$2:$AI$2500,0))</f>
        <v/>
      </c>
      <c r="Y77" s="1" t="str">
        <f>IF(O77="","",COUNTIFS(Basicdata!$B$2:$B$2500,2,Basicdata!$D$2:$D$2500,Crops!$D$5,Basicdata!$H$2:$H$2500,Crops!$M71,Basicdata!$P$2:$P$2500,1,Basicdata!$Q$2:$Q$2500,0,Basicdata!$AI$2:$AI$2500,0))</f>
        <v/>
      </c>
      <c r="Z77" s="1" t="str">
        <f t="shared" si="10"/>
        <v/>
      </c>
      <c r="AA77" s="1" t="str">
        <f t="shared" si="11"/>
        <v/>
      </c>
    </row>
    <row r="78" spans="1:27" x14ac:dyDescent="0.3">
      <c r="A78" s="45" t="str">
        <f>IF(COUNTIFS(Basicdata!$B$2:$B$2500,1,Basicdata!$D$2:$D$2500,Crops!$D$5,Basicdata!$H$2:$H$2500,Crops!$M72,Basicdata!$AI$2:$AI$2500,0)&gt;0,Crops!$M72,"")</f>
        <v/>
      </c>
      <c r="B78" t="str">
        <f>IF(A78="","",COUNTIFS(Basicdata!$B$2:$B$2500,1,Basicdata!$D$2:$D$2500,Crops!$D$5,Basicdata!$H$2:$H$2500,Crops!$M72,Basicdata!$AI$2:$AI$2500,0))</f>
        <v/>
      </c>
      <c r="C78" t="str">
        <f>IF(A78="","",COUNTIFS(Basicdata!$B$2:$B$2500,1,Basicdata!$D$2:$D$2500,Crops!$D$5,Basicdata!$H$2:$H$2500,Crops!$M72,Basicdata!$O$2:$O$2500,1,Basicdata!$AI$2:$AI$2500,0))</f>
        <v/>
      </c>
      <c r="D78" t="str">
        <f>IF(A78="","",COUNTIFS(Basicdata!$B$2:$B$2500,1,Basicdata!$D$2:$D$2500,Crops!$D$5,Basicdata!$H$2:$H$2500,Crops!$M72,Basicdata!$O$2:$O$2500,2,Basicdata!$AI$2:$AI$2500,0))</f>
        <v/>
      </c>
      <c r="E78" t="str">
        <f>IF(A78="","",COUNTIFS(Basicdata!$B$2:$B$2500,1,Basicdata!$D$2:$D$2500,Crops!$D$5,Basicdata!$H$2:$H$2500,Crops!$M72,Basicdata!$O$2:$O$2500,3,Basicdata!$AI$2:$AI$2500,0))</f>
        <v/>
      </c>
      <c r="F78" t="str">
        <f>IF(A78="","",COUNTIFS(Basicdata!$B$2:$B$2500,1,Basicdata!$D$2:$D$2500,Crops!$D$5,Basicdata!$H$2:$H$2500,Crops!$M72,Basicdata!$O$2:$O$2500,4,Basicdata!$AI$2:$AI$2500,0))</f>
        <v/>
      </c>
      <c r="G78" t="str">
        <f>IF(A78="","",COUNTIFS(Basicdata!$B$2:$B$2500,1,Basicdata!$D$2:$D$2500,Crops!$D$5,Basicdata!$H$2:$H$2500,Crops!$M72,Basicdata!$O$2:$O$2500,5,Basicdata!$AI$2:$AI$2500,0))</f>
        <v/>
      </c>
      <c r="H78" s="1" t="str">
        <f>IF(A78="","",COUNTIFS(Basicdata!$B$2:$B$2500,1,Basicdata!$D$2:$D$2500,Crops!$D$5,Basicdata!$H$2:$H$2500,Crops!$M72,Basicdata!$N$2:$N$2500,3,Basicdata!$AI$2:$AI$2500,0))</f>
        <v/>
      </c>
      <c r="I78" s="1" t="str">
        <f t="shared" si="6"/>
        <v/>
      </c>
      <c r="J78" s="1" t="str">
        <f>IF(A78="","",COUNTIFS(Basicdata!$B$2:$B$2500,1,Basicdata!$D$2:$D$2500,Crops!$D$5,Basicdata!$H$2:$H$2500,Crops!$M72,Basicdata!$P$2:$P$2500,1,Basicdata!$Q$2:$Q$2500,1,Basicdata!$AI$2:$AI$2500,0))</f>
        <v/>
      </c>
      <c r="K78" s="1" t="str">
        <f>IF(A78="","",COUNTIFS(Basicdata!$B$2:$B$2500,1,Basicdata!$D$2:$D$2500,Crops!$D$5,Basicdata!$H$2:$H$2500,Crops!$M72,Basicdata!$P$2:$P$2500,1,Basicdata!$Q$2:$Q$2500,0,Basicdata!$AI$2:$AI$2500,0))</f>
        <v/>
      </c>
      <c r="L78" s="1" t="str">
        <f t="shared" si="7"/>
        <v/>
      </c>
      <c r="M78" s="1" t="str">
        <f t="shared" si="8"/>
        <v/>
      </c>
      <c r="O78" s="45" t="str">
        <f>IF(COUNTIFS(Basicdata!$B$2:$B$2500,2,Basicdata!$D$2:$D$2500,Crops!$D$5,Basicdata!$H$2:$H$2500,Crops!$M72,Basicdata!$AI$2:$AI$2500,0)&gt;0,Crops!$M72,"")</f>
        <v/>
      </c>
      <c r="P78" t="str">
        <f>IF(O78="","",COUNTIFS(Basicdata!$B$2:$B$2500,2,Basicdata!$D$2:$D$2500,Crops!$D$5,Basicdata!$H$2:$H$2500,Crops!$M72,Basicdata!$AI$2:$AI$2500,0))</f>
        <v/>
      </c>
      <c r="Q78" t="str">
        <f>IF(O78="","",COUNTIFS(Basicdata!$B$2:$B$2500,2,Basicdata!$D$2:$D$2500,Crops!$D$5,Basicdata!$H$2:$H$2500,Crops!$M72,Basicdata!$O$2:$O$2500,1,Basicdata!$AI$2:$AI$2500,0))</f>
        <v/>
      </c>
      <c r="R78" t="str">
        <f>IF(O78="","",COUNTIFS(Basicdata!$B$2:$B$2500,2,Basicdata!$D$2:$D$2500,Crops!$D$5,Basicdata!$H$2:$H$2500,Crops!$M72,Basicdata!$O$2:$O$2500,2,Basicdata!$AI$2:$AI$2500,0))</f>
        <v/>
      </c>
      <c r="S78" t="str">
        <f>IF(O78="","",COUNTIFS(Basicdata!$B$2:$B$2500,2,Basicdata!$D$2:$D$2500,Crops!$D$5,Basicdata!$H$2:$H$2500,Crops!$M72,Basicdata!$O$2:$O$2500,3,Basicdata!$AI$2:$AI$2500,0))</f>
        <v/>
      </c>
      <c r="T78" t="str">
        <f>IF(O78="","",COUNTIFS(Basicdata!$B$2:$B$2500,2,Basicdata!$D$2:$D$2500,Crops!$D$5,Basicdata!$H$2:$H$2500,Crops!$M72,Basicdata!$O$2:$O$2500,4,Basicdata!$AI$2:$AI$2500,0))</f>
        <v/>
      </c>
      <c r="U78" t="str">
        <f>IF(O78="","",COUNTIFS(Basicdata!$B$2:$B$2500,2,Basicdata!$D$2:$D$2500,Crops!$D$5,Basicdata!$H$2:$H$2500,Crops!$M72,Basicdata!$O$2:$O$2500,5,Basicdata!$AI$2:$AI$2500,0))</f>
        <v/>
      </c>
      <c r="V78" s="1" t="str">
        <f>IF(O78="","",COUNTIFS(Basicdata!$B$2:$B$2500,2,Basicdata!$D$2:$D$2500,Crops!$D$5,Basicdata!$H$2:$H$2500,Crops!$M72,Basicdata!$N$2:$N$2500,3,Basicdata!$AI$2:$AI$2500,0))</f>
        <v/>
      </c>
      <c r="W78" s="1" t="str">
        <f t="shared" si="9"/>
        <v/>
      </c>
      <c r="X78" s="1" t="str">
        <f>IF(O78="","",COUNTIFS(Basicdata!$B$2:$B$2500,2,Basicdata!$D$2:$D$2500,Crops!$D$5,Basicdata!$H$2:$H$2500,Crops!$M72,Basicdata!$P$2:$P$2500,1,Basicdata!$Q$2:$Q$2500,1,Basicdata!$AI$2:$AI$2500,0))</f>
        <v/>
      </c>
      <c r="Y78" s="1" t="str">
        <f>IF(O78="","",COUNTIFS(Basicdata!$B$2:$B$2500,2,Basicdata!$D$2:$D$2500,Crops!$D$5,Basicdata!$H$2:$H$2500,Crops!$M72,Basicdata!$P$2:$P$2500,1,Basicdata!$Q$2:$Q$2500,0,Basicdata!$AI$2:$AI$2500,0))</f>
        <v/>
      </c>
      <c r="Z78" s="1" t="str">
        <f t="shared" si="10"/>
        <v/>
      </c>
      <c r="AA78" s="1" t="str">
        <f t="shared" si="11"/>
        <v/>
      </c>
    </row>
    <row r="79" spans="1:27" x14ac:dyDescent="0.3">
      <c r="A79" s="45" t="str">
        <f>IF(COUNTIFS(Basicdata!$B$2:$B$2500,1,Basicdata!$D$2:$D$2500,Crops!$D$5,Basicdata!$H$2:$H$2500,Crops!$M73,Basicdata!$AI$2:$AI$2500,0)&gt;0,Crops!$M73,"")</f>
        <v/>
      </c>
      <c r="B79" t="str">
        <f>IF(A79="","",COUNTIFS(Basicdata!$B$2:$B$2500,1,Basicdata!$D$2:$D$2500,Crops!$D$5,Basicdata!$H$2:$H$2500,Crops!$M73,Basicdata!$AI$2:$AI$2500,0))</f>
        <v/>
      </c>
      <c r="C79" t="str">
        <f>IF(A79="","",COUNTIFS(Basicdata!$B$2:$B$2500,1,Basicdata!$D$2:$D$2500,Crops!$D$5,Basicdata!$H$2:$H$2500,Crops!$M73,Basicdata!$O$2:$O$2500,1,Basicdata!$AI$2:$AI$2500,0))</f>
        <v/>
      </c>
      <c r="D79" t="str">
        <f>IF(A79="","",COUNTIFS(Basicdata!$B$2:$B$2500,1,Basicdata!$D$2:$D$2500,Crops!$D$5,Basicdata!$H$2:$H$2500,Crops!$M73,Basicdata!$O$2:$O$2500,2,Basicdata!$AI$2:$AI$2500,0))</f>
        <v/>
      </c>
      <c r="E79" t="str">
        <f>IF(A79="","",COUNTIFS(Basicdata!$B$2:$B$2500,1,Basicdata!$D$2:$D$2500,Crops!$D$5,Basicdata!$H$2:$H$2500,Crops!$M73,Basicdata!$O$2:$O$2500,3,Basicdata!$AI$2:$AI$2500,0))</f>
        <v/>
      </c>
      <c r="F79" t="str">
        <f>IF(A79="","",COUNTIFS(Basicdata!$B$2:$B$2500,1,Basicdata!$D$2:$D$2500,Crops!$D$5,Basicdata!$H$2:$H$2500,Crops!$M73,Basicdata!$O$2:$O$2500,4,Basicdata!$AI$2:$AI$2500,0))</f>
        <v/>
      </c>
      <c r="G79" t="str">
        <f>IF(A79="","",COUNTIFS(Basicdata!$B$2:$B$2500,1,Basicdata!$D$2:$D$2500,Crops!$D$5,Basicdata!$H$2:$H$2500,Crops!$M73,Basicdata!$O$2:$O$2500,5,Basicdata!$AI$2:$AI$2500,0))</f>
        <v/>
      </c>
      <c r="H79" s="1" t="str">
        <f>IF(A79="","",COUNTIFS(Basicdata!$B$2:$B$2500,1,Basicdata!$D$2:$D$2500,Crops!$D$5,Basicdata!$H$2:$H$2500,Crops!$M73,Basicdata!$N$2:$N$2500,3,Basicdata!$AI$2:$AI$2500,0))</f>
        <v/>
      </c>
      <c r="I79" s="1" t="str">
        <f t="shared" si="6"/>
        <v/>
      </c>
      <c r="J79" s="1" t="str">
        <f>IF(A79="","",COUNTIFS(Basicdata!$B$2:$B$2500,1,Basicdata!$D$2:$D$2500,Crops!$D$5,Basicdata!$H$2:$H$2500,Crops!$M73,Basicdata!$P$2:$P$2500,1,Basicdata!$Q$2:$Q$2500,1,Basicdata!$AI$2:$AI$2500,0))</f>
        <v/>
      </c>
      <c r="K79" s="1" t="str">
        <f>IF(A79="","",COUNTIFS(Basicdata!$B$2:$B$2500,1,Basicdata!$D$2:$D$2500,Crops!$D$5,Basicdata!$H$2:$H$2500,Crops!$M73,Basicdata!$P$2:$P$2500,1,Basicdata!$Q$2:$Q$2500,0,Basicdata!$AI$2:$AI$2500,0))</f>
        <v/>
      </c>
      <c r="L79" s="1" t="str">
        <f t="shared" si="7"/>
        <v/>
      </c>
      <c r="M79" s="1" t="str">
        <f t="shared" si="8"/>
        <v/>
      </c>
      <c r="O79" s="45" t="str">
        <f>IF(COUNTIFS(Basicdata!$B$2:$B$2500,2,Basicdata!$D$2:$D$2500,Crops!$D$5,Basicdata!$H$2:$H$2500,Crops!$M73,Basicdata!$AI$2:$AI$2500,0)&gt;0,Crops!$M73,"")</f>
        <v/>
      </c>
      <c r="P79" t="str">
        <f>IF(O79="","",COUNTIFS(Basicdata!$B$2:$B$2500,2,Basicdata!$D$2:$D$2500,Crops!$D$5,Basicdata!$H$2:$H$2500,Crops!$M73,Basicdata!$AI$2:$AI$2500,0))</f>
        <v/>
      </c>
      <c r="Q79" t="str">
        <f>IF(O79="","",COUNTIFS(Basicdata!$B$2:$B$2500,2,Basicdata!$D$2:$D$2500,Crops!$D$5,Basicdata!$H$2:$H$2500,Crops!$M73,Basicdata!$O$2:$O$2500,1,Basicdata!$AI$2:$AI$2500,0))</f>
        <v/>
      </c>
      <c r="R79" t="str">
        <f>IF(O79="","",COUNTIFS(Basicdata!$B$2:$B$2500,2,Basicdata!$D$2:$D$2500,Crops!$D$5,Basicdata!$H$2:$H$2500,Crops!$M73,Basicdata!$O$2:$O$2500,2,Basicdata!$AI$2:$AI$2500,0))</f>
        <v/>
      </c>
      <c r="S79" t="str">
        <f>IF(O79="","",COUNTIFS(Basicdata!$B$2:$B$2500,2,Basicdata!$D$2:$D$2500,Crops!$D$5,Basicdata!$H$2:$H$2500,Crops!$M73,Basicdata!$O$2:$O$2500,3,Basicdata!$AI$2:$AI$2500,0))</f>
        <v/>
      </c>
      <c r="T79" t="str">
        <f>IF(O79="","",COUNTIFS(Basicdata!$B$2:$B$2500,2,Basicdata!$D$2:$D$2500,Crops!$D$5,Basicdata!$H$2:$H$2500,Crops!$M73,Basicdata!$O$2:$O$2500,4,Basicdata!$AI$2:$AI$2500,0))</f>
        <v/>
      </c>
      <c r="U79" t="str">
        <f>IF(O79="","",COUNTIFS(Basicdata!$B$2:$B$2500,2,Basicdata!$D$2:$D$2500,Crops!$D$5,Basicdata!$H$2:$H$2500,Crops!$M73,Basicdata!$O$2:$O$2500,5,Basicdata!$AI$2:$AI$2500,0))</f>
        <v/>
      </c>
      <c r="V79" s="1" t="str">
        <f>IF(O79="","",COUNTIFS(Basicdata!$B$2:$B$2500,2,Basicdata!$D$2:$D$2500,Crops!$D$5,Basicdata!$H$2:$H$2500,Crops!$M73,Basicdata!$N$2:$N$2500,3,Basicdata!$AI$2:$AI$2500,0))</f>
        <v/>
      </c>
      <c r="W79" s="1" t="str">
        <f t="shared" si="9"/>
        <v/>
      </c>
      <c r="X79" s="1" t="str">
        <f>IF(O79="","",COUNTIFS(Basicdata!$B$2:$B$2500,2,Basicdata!$D$2:$D$2500,Crops!$D$5,Basicdata!$H$2:$H$2500,Crops!$M73,Basicdata!$P$2:$P$2500,1,Basicdata!$Q$2:$Q$2500,1,Basicdata!$AI$2:$AI$2500,0))</f>
        <v/>
      </c>
      <c r="Y79" s="1" t="str">
        <f>IF(O79="","",COUNTIFS(Basicdata!$B$2:$B$2500,2,Basicdata!$D$2:$D$2500,Crops!$D$5,Basicdata!$H$2:$H$2500,Crops!$M73,Basicdata!$P$2:$P$2500,1,Basicdata!$Q$2:$Q$2500,0,Basicdata!$AI$2:$AI$2500,0))</f>
        <v/>
      </c>
      <c r="Z79" s="1" t="str">
        <f t="shared" si="10"/>
        <v/>
      </c>
      <c r="AA79" s="1" t="str">
        <f t="shared" si="11"/>
        <v/>
      </c>
    </row>
    <row r="80" spans="1:27" x14ac:dyDescent="0.3">
      <c r="A80" s="45" t="str">
        <f>IF(COUNTIFS(Basicdata!$B$2:$B$2500,1,Basicdata!$D$2:$D$2500,Crops!$D$5,Basicdata!$H$2:$H$2500,Crops!$M74,Basicdata!$AI$2:$AI$2500,0)&gt;0,Crops!$M74,"")</f>
        <v/>
      </c>
      <c r="B80" t="str">
        <f>IF(A80="","",COUNTIFS(Basicdata!$B$2:$B$2500,1,Basicdata!$D$2:$D$2500,Crops!$D$5,Basicdata!$H$2:$H$2500,Crops!$M74,Basicdata!$AI$2:$AI$2500,0))</f>
        <v/>
      </c>
      <c r="C80" t="str">
        <f>IF(A80="","",COUNTIFS(Basicdata!$B$2:$B$2500,1,Basicdata!$D$2:$D$2500,Crops!$D$5,Basicdata!$H$2:$H$2500,Crops!$M74,Basicdata!$O$2:$O$2500,1,Basicdata!$AI$2:$AI$2500,0))</f>
        <v/>
      </c>
      <c r="D80" t="str">
        <f>IF(A80="","",COUNTIFS(Basicdata!$B$2:$B$2500,1,Basicdata!$D$2:$D$2500,Crops!$D$5,Basicdata!$H$2:$H$2500,Crops!$M74,Basicdata!$O$2:$O$2500,2,Basicdata!$AI$2:$AI$2500,0))</f>
        <v/>
      </c>
      <c r="E80" t="str">
        <f>IF(A80="","",COUNTIFS(Basicdata!$B$2:$B$2500,1,Basicdata!$D$2:$D$2500,Crops!$D$5,Basicdata!$H$2:$H$2500,Crops!$M74,Basicdata!$O$2:$O$2500,3,Basicdata!$AI$2:$AI$2500,0))</f>
        <v/>
      </c>
      <c r="F80" t="str">
        <f>IF(A80="","",COUNTIFS(Basicdata!$B$2:$B$2500,1,Basicdata!$D$2:$D$2500,Crops!$D$5,Basicdata!$H$2:$H$2500,Crops!$M74,Basicdata!$O$2:$O$2500,4,Basicdata!$AI$2:$AI$2500,0))</f>
        <v/>
      </c>
      <c r="G80" t="str">
        <f>IF(A80="","",COUNTIFS(Basicdata!$B$2:$B$2500,1,Basicdata!$D$2:$D$2500,Crops!$D$5,Basicdata!$H$2:$H$2500,Crops!$M74,Basicdata!$O$2:$O$2500,5,Basicdata!$AI$2:$AI$2500,0))</f>
        <v/>
      </c>
      <c r="H80" s="1" t="str">
        <f>IF(A80="","",COUNTIFS(Basicdata!$B$2:$B$2500,1,Basicdata!$D$2:$D$2500,Crops!$D$5,Basicdata!$H$2:$H$2500,Crops!$M74,Basicdata!$N$2:$N$2500,3,Basicdata!$AI$2:$AI$2500,0))</f>
        <v/>
      </c>
      <c r="I80" s="1" t="str">
        <f t="shared" si="6"/>
        <v/>
      </c>
      <c r="J80" s="1" t="str">
        <f>IF(A80="","",COUNTIFS(Basicdata!$B$2:$B$2500,1,Basicdata!$D$2:$D$2500,Crops!$D$5,Basicdata!$H$2:$H$2500,Crops!$M74,Basicdata!$P$2:$P$2500,1,Basicdata!$Q$2:$Q$2500,1,Basicdata!$AI$2:$AI$2500,0))</f>
        <v/>
      </c>
      <c r="K80" s="1" t="str">
        <f>IF(A80="","",COUNTIFS(Basicdata!$B$2:$B$2500,1,Basicdata!$D$2:$D$2500,Crops!$D$5,Basicdata!$H$2:$H$2500,Crops!$M74,Basicdata!$P$2:$P$2500,1,Basicdata!$Q$2:$Q$2500,0,Basicdata!$AI$2:$AI$2500,0))</f>
        <v/>
      </c>
      <c r="L80" s="1" t="str">
        <f t="shared" si="7"/>
        <v/>
      </c>
      <c r="M80" s="1" t="str">
        <f t="shared" si="8"/>
        <v/>
      </c>
      <c r="O80" s="45" t="str">
        <f>IF(COUNTIFS(Basicdata!$B$2:$B$2500,2,Basicdata!$D$2:$D$2500,Crops!$D$5,Basicdata!$H$2:$H$2500,Crops!$M74,Basicdata!$AI$2:$AI$2500,0)&gt;0,Crops!$M74,"")</f>
        <v/>
      </c>
      <c r="P80" t="str">
        <f>IF(O80="","",COUNTIFS(Basicdata!$B$2:$B$2500,2,Basicdata!$D$2:$D$2500,Crops!$D$5,Basicdata!$H$2:$H$2500,Crops!$M74,Basicdata!$AI$2:$AI$2500,0))</f>
        <v/>
      </c>
      <c r="Q80" t="str">
        <f>IF(O80="","",COUNTIFS(Basicdata!$B$2:$B$2500,2,Basicdata!$D$2:$D$2500,Crops!$D$5,Basicdata!$H$2:$H$2500,Crops!$M74,Basicdata!$O$2:$O$2500,1,Basicdata!$AI$2:$AI$2500,0))</f>
        <v/>
      </c>
      <c r="R80" t="str">
        <f>IF(O80="","",COUNTIFS(Basicdata!$B$2:$B$2500,2,Basicdata!$D$2:$D$2500,Crops!$D$5,Basicdata!$H$2:$H$2500,Crops!$M74,Basicdata!$O$2:$O$2500,2,Basicdata!$AI$2:$AI$2500,0))</f>
        <v/>
      </c>
      <c r="S80" t="str">
        <f>IF(O80="","",COUNTIFS(Basicdata!$B$2:$B$2500,2,Basicdata!$D$2:$D$2500,Crops!$D$5,Basicdata!$H$2:$H$2500,Crops!$M74,Basicdata!$O$2:$O$2500,3,Basicdata!$AI$2:$AI$2500,0))</f>
        <v/>
      </c>
      <c r="T80" t="str">
        <f>IF(O80="","",COUNTIFS(Basicdata!$B$2:$B$2500,2,Basicdata!$D$2:$D$2500,Crops!$D$5,Basicdata!$H$2:$H$2500,Crops!$M74,Basicdata!$O$2:$O$2500,4,Basicdata!$AI$2:$AI$2500,0))</f>
        <v/>
      </c>
      <c r="U80" t="str">
        <f>IF(O80="","",COUNTIFS(Basicdata!$B$2:$B$2500,2,Basicdata!$D$2:$D$2500,Crops!$D$5,Basicdata!$H$2:$H$2500,Crops!$M74,Basicdata!$O$2:$O$2500,5,Basicdata!$AI$2:$AI$2500,0))</f>
        <v/>
      </c>
      <c r="V80" s="1" t="str">
        <f>IF(O80="","",COUNTIFS(Basicdata!$B$2:$B$2500,2,Basicdata!$D$2:$D$2500,Crops!$D$5,Basicdata!$H$2:$H$2500,Crops!$M74,Basicdata!$N$2:$N$2500,3,Basicdata!$AI$2:$AI$2500,0))</f>
        <v/>
      </c>
      <c r="W80" s="1" t="str">
        <f t="shared" si="9"/>
        <v/>
      </c>
      <c r="X80" s="1" t="str">
        <f>IF(O80="","",COUNTIFS(Basicdata!$B$2:$B$2500,2,Basicdata!$D$2:$D$2500,Crops!$D$5,Basicdata!$H$2:$H$2500,Crops!$M74,Basicdata!$P$2:$P$2500,1,Basicdata!$Q$2:$Q$2500,1,Basicdata!$AI$2:$AI$2500,0))</f>
        <v/>
      </c>
      <c r="Y80" s="1" t="str">
        <f>IF(O80="","",COUNTIFS(Basicdata!$B$2:$B$2500,2,Basicdata!$D$2:$D$2500,Crops!$D$5,Basicdata!$H$2:$H$2500,Crops!$M74,Basicdata!$P$2:$P$2500,1,Basicdata!$Q$2:$Q$2500,0,Basicdata!$AI$2:$AI$2500,0))</f>
        <v/>
      </c>
      <c r="Z80" s="1" t="str">
        <f t="shared" si="10"/>
        <v/>
      </c>
      <c r="AA80" s="1" t="str">
        <f t="shared" si="11"/>
        <v/>
      </c>
    </row>
    <row r="81" spans="1:27" x14ac:dyDescent="0.3">
      <c r="A81" s="45" t="str">
        <f>IF(COUNTIFS(Basicdata!$B$2:$B$2500,1,Basicdata!$D$2:$D$2500,Crops!$D$5,Basicdata!$H$2:$H$2500,Crops!$M75,Basicdata!$AI$2:$AI$2500,0)&gt;0,Crops!$M75,"")</f>
        <v/>
      </c>
      <c r="B81" t="str">
        <f>IF(A81="","",COUNTIFS(Basicdata!$B$2:$B$2500,1,Basicdata!$D$2:$D$2500,Crops!$D$5,Basicdata!$H$2:$H$2500,Crops!$M75,Basicdata!$AI$2:$AI$2500,0))</f>
        <v/>
      </c>
      <c r="C81" t="str">
        <f>IF(A81="","",COUNTIFS(Basicdata!$B$2:$B$2500,1,Basicdata!$D$2:$D$2500,Crops!$D$5,Basicdata!$H$2:$H$2500,Crops!$M75,Basicdata!$O$2:$O$2500,1,Basicdata!$AI$2:$AI$2500,0))</f>
        <v/>
      </c>
      <c r="D81" t="str">
        <f>IF(A81="","",COUNTIFS(Basicdata!$B$2:$B$2500,1,Basicdata!$D$2:$D$2500,Crops!$D$5,Basicdata!$H$2:$H$2500,Crops!$M75,Basicdata!$O$2:$O$2500,2,Basicdata!$AI$2:$AI$2500,0))</f>
        <v/>
      </c>
      <c r="E81" t="str">
        <f>IF(A81="","",COUNTIFS(Basicdata!$B$2:$B$2500,1,Basicdata!$D$2:$D$2500,Crops!$D$5,Basicdata!$H$2:$H$2500,Crops!$M75,Basicdata!$O$2:$O$2500,3,Basicdata!$AI$2:$AI$2500,0))</f>
        <v/>
      </c>
      <c r="F81" t="str">
        <f>IF(A81="","",COUNTIFS(Basicdata!$B$2:$B$2500,1,Basicdata!$D$2:$D$2500,Crops!$D$5,Basicdata!$H$2:$H$2500,Crops!$M75,Basicdata!$O$2:$O$2500,4,Basicdata!$AI$2:$AI$2500,0))</f>
        <v/>
      </c>
      <c r="G81" t="str">
        <f>IF(A81="","",COUNTIFS(Basicdata!$B$2:$B$2500,1,Basicdata!$D$2:$D$2500,Crops!$D$5,Basicdata!$H$2:$H$2500,Crops!$M75,Basicdata!$O$2:$O$2500,5,Basicdata!$AI$2:$AI$2500,0))</f>
        <v/>
      </c>
      <c r="H81" s="1" t="str">
        <f>IF(A81="","",COUNTIFS(Basicdata!$B$2:$B$2500,1,Basicdata!$D$2:$D$2500,Crops!$D$5,Basicdata!$H$2:$H$2500,Crops!$M75,Basicdata!$N$2:$N$2500,3,Basicdata!$AI$2:$AI$2500,0))</f>
        <v/>
      </c>
      <c r="I81" s="1" t="str">
        <f t="shared" si="6"/>
        <v/>
      </c>
      <c r="J81" s="1" t="str">
        <f>IF(A81="","",COUNTIFS(Basicdata!$B$2:$B$2500,1,Basicdata!$D$2:$D$2500,Crops!$D$5,Basicdata!$H$2:$H$2500,Crops!$M75,Basicdata!$P$2:$P$2500,1,Basicdata!$Q$2:$Q$2500,1,Basicdata!$AI$2:$AI$2500,0))</f>
        <v/>
      </c>
      <c r="K81" s="1" t="str">
        <f>IF(A81="","",COUNTIFS(Basicdata!$B$2:$B$2500,1,Basicdata!$D$2:$D$2500,Crops!$D$5,Basicdata!$H$2:$H$2500,Crops!$M75,Basicdata!$P$2:$P$2500,1,Basicdata!$Q$2:$Q$2500,0,Basicdata!$AI$2:$AI$2500,0))</f>
        <v/>
      </c>
      <c r="L81" s="1" t="str">
        <f t="shared" si="7"/>
        <v/>
      </c>
      <c r="M81" s="1" t="str">
        <f t="shared" si="8"/>
        <v/>
      </c>
      <c r="O81" s="45" t="str">
        <f>IF(COUNTIFS(Basicdata!$B$2:$B$2500,2,Basicdata!$D$2:$D$2500,Crops!$D$5,Basicdata!$H$2:$H$2500,Crops!$M75,Basicdata!$AI$2:$AI$2500,0)&gt;0,Crops!$M75,"")</f>
        <v/>
      </c>
      <c r="P81" t="str">
        <f>IF(O81="","",COUNTIFS(Basicdata!$B$2:$B$2500,2,Basicdata!$D$2:$D$2500,Crops!$D$5,Basicdata!$H$2:$H$2500,Crops!$M75,Basicdata!$AI$2:$AI$2500,0))</f>
        <v/>
      </c>
      <c r="Q81" t="str">
        <f>IF(O81="","",COUNTIFS(Basicdata!$B$2:$B$2500,2,Basicdata!$D$2:$D$2500,Crops!$D$5,Basicdata!$H$2:$H$2500,Crops!$M75,Basicdata!$O$2:$O$2500,1,Basicdata!$AI$2:$AI$2500,0))</f>
        <v/>
      </c>
      <c r="R81" t="str">
        <f>IF(O81="","",COUNTIFS(Basicdata!$B$2:$B$2500,2,Basicdata!$D$2:$D$2500,Crops!$D$5,Basicdata!$H$2:$H$2500,Crops!$M75,Basicdata!$O$2:$O$2500,2,Basicdata!$AI$2:$AI$2500,0))</f>
        <v/>
      </c>
      <c r="S81" t="str">
        <f>IF(O81="","",COUNTIFS(Basicdata!$B$2:$B$2500,2,Basicdata!$D$2:$D$2500,Crops!$D$5,Basicdata!$H$2:$H$2500,Crops!$M75,Basicdata!$O$2:$O$2500,3,Basicdata!$AI$2:$AI$2500,0))</f>
        <v/>
      </c>
      <c r="T81" t="str">
        <f>IF(O81="","",COUNTIFS(Basicdata!$B$2:$B$2500,2,Basicdata!$D$2:$D$2500,Crops!$D$5,Basicdata!$H$2:$H$2500,Crops!$M75,Basicdata!$O$2:$O$2500,4,Basicdata!$AI$2:$AI$2500,0))</f>
        <v/>
      </c>
      <c r="U81" t="str">
        <f>IF(O81="","",COUNTIFS(Basicdata!$B$2:$B$2500,2,Basicdata!$D$2:$D$2500,Crops!$D$5,Basicdata!$H$2:$H$2500,Crops!$M75,Basicdata!$O$2:$O$2500,5,Basicdata!$AI$2:$AI$2500,0))</f>
        <v/>
      </c>
      <c r="V81" s="1" t="str">
        <f>IF(O81="","",COUNTIFS(Basicdata!$B$2:$B$2500,2,Basicdata!$D$2:$D$2500,Crops!$D$5,Basicdata!$H$2:$H$2500,Crops!$M75,Basicdata!$N$2:$N$2500,3,Basicdata!$AI$2:$AI$2500,0))</f>
        <v/>
      </c>
      <c r="W81" s="1" t="str">
        <f t="shared" si="9"/>
        <v/>
      </c>
      <c r="X81" s="1" t="str">
        <f>IF(O81="","",COUNTIFS(Basicdata!$B$2:$B$2500,2,Basicdata!$D$2:$D$2500,Crops!$D$5,Basicdata!$H$2:$H$2500,Crops!$M75,Basicdata!$P$2:$P$2500,1,Basicdata!$Q$2:$Q$2500,1,Basicdata!$AI$2:$AI$2500,0))</f>
        <v/>
      </c>
      <c r="Y81" s="1" t="str">
        <f>IF(O81="","",COUNTIFS(Basicdata!$B$2:$B$2500,2,Basicdata!$D$2:$D$2500,Crops!$D$5,Basicdata!$H$2:$H$2500,Crops!$M75,Basicdata!$P$2:$P$2500,1,Basicdata!$Q$2:$Q$2500,0,Basicdata!$AI$2:$AI$2500,0))</f>
        <v/>
      </c>
      <c r="Z81" s="1" t="str">
        <f t="shared" si="10"/>
        <v/>
      </c>
      <c r="AA81" s="1" t="str">
        <f t="shared" si="11"/>
        <v/>
      </c>
    </row>
    <row r="82" spans="1:27" x14ac:dyDescent="0.3">
      <c r="A82" s="45" t="str">
        <f>IF(COUNTIFS(Basicdata!$B$2:$B$2500,1,Basicdata!$D$2:$D$2500,Crops!$D$5,Basicdata!$H$2:$H$2500,Crops!$M76,Basicdata!$AI$2:$AI$2500,0)&gt;0,Crops!$M76,"")</f>
        <v/>
      </c>
      <c r="B82" t="str">
        <f>IF(A82="","",COUNTIFS(Basicdata!$B$2:$B$2500,1,Basicdata!$D$2:$D$2500,Crops!$D$5,Basicdata!$H$2:$H$2500,Crops!$M76,Basicdata!$AI$2:$AI$2500,0))</f>
        <v/>
      </c>
      <c r="C82" t="str">
        <f>IF(A82="","",COUNTIFS(Basicdata!$B$2:$B$2500,1,Basicdata!$D$2:$D$2500,Crops!$D$5,Basicdata!$H$2:$H$2500,Crops!$M76,Basicdata!$O$2:$O$2500,1,Basicdata!$AI$2:$AI$2500,0))</f>
        <v/>
      </c>
      <c r="D82" t="str">
        <f>IF(A82="","",COUNTIFS(Basicdata!$B$2:$B$2500,1,Basicdata!$D$2:$D$2500,Crops!$D$5,Basicdata!$H$2:$H$2500,Crops!$M76,Basicdata!$O$2:$O$2500,2,Basicdata!$AI$2:$AI$2500,0))</f>
        <v/>
      </c>
      <c r="E82" t="str">
        <f>IF(A82="","",COUNTIFS(Basicdata!$B$2:$B$2500,1,Basicdata!$D$2:$D$2500,Crops!$D$5,Basicdata!$H$2:$H$2500,Crops!$M76,Basicdata!$O$2:$O$2500,3,Basicdata!$AI$2:$AI$2500,0))</f>
        <v/>
      </c>
      <c r="F82" t="str">
        <f>IF(A82="","",COUNTIFS(Basicdata!$B$2:$B$2500,1,Basicdata!$D$2:$D$2500,Crops!$D$5,Basicdata!$H$2:$H$2500,Crops!$M76,Basicdata!$O$2:$O$2500,4,Basicdata!$AI$2:$AI$2500,0))</f>
        <v/>
      </c>
      <c r="G82" t="str">
        <f>IF(A82="","",COUNTIFS(Basicdata!$B$2:$B$2500,1,Basicdata!$D$2:$D$2500,Crops!$D$5,Basicdata!$H$2:$H$2500,Crops!$M76,Basicdata!$O$2:$O$2500,5,Basicdata!$AI$2:$AI$2500,0))</f>
        <v/>
      </c>
      <c r="H82" s="1" t="str">
        <f>IF(A82="","",COUNTIFS(Basicdata!$B$2:$B$2500,1,Basicdata!$D$2:$D$2500,Crops!$D$5,Basicdata!$H$2:$H$2500,Crops!$M76,Basicdata!$N$2:$N$2500,3,Basicdata!$AI$2:$AI$2500,0))</f>
        <v/>
      </c>
      <c r="I82" s="1" t="str">
        <f t="shared" si="6"/>
        <v/>
      </c>
      <c r="J82" s="1" t="str">
        <f>IF(A82="","",COUNTIFS(Basicdata!$B$2:$B$2500,1,Basicdata!$D$2:$D$2500,Crops!$D$5,Basicdata!$H$2:$H$2500,Crops!$M76,Basicdata!$P$2:$P$2500,1,Basicdata!$Q$2:$Q$2500,1,Basicdata!$AI$2:$AI$2500,0))</f>
        <v/>
      </c>
      <c r="K82" s="1" t="str">
        <f>IF(A82="","",COUNTIFS(Basicdata!$B$2:$B$2500,1,Basicdata!$D$2:$D$2500,Crops!$D$5,Basicdata!$H$2:$H$2500,Crops!$M76,Basicdata!$P$2:$P$2500,1,Basicdata!$Q$2:$Q$2500,0,Basicdata!$AI$2:$AI$2500,0))</f>
        <v/>
      </c>
      <c r="L82" s="1" t="str">
        <f t="shared" si="7"/>
        <v/>
      </c>
      <c r="M82" s="1" t="str">
        <f t="shared" si="8"/>
        <v/>
      </c>
      <c r="O82" s="45" t="str">
        <f>IF(COUNTIFS(Basicdata!$B$2:$B$2500,2,Basicdata!$D$2:$D$2500,Crops!$D$5,Basicdata!$H$2:$H$2500,Crops!$M76,Basicdata!$AI$2:$AI$2500,0)&gt;0,Crops!$M76,"")</f>
        <v/>
      </c>
      <c r="P82" t="str">
        <f>IF(O82="","",COUNTIFS(Basicdata!$B$2:$B$2500,2,Basicdata!$D$2:$D$2500,Crops!$D$5,Basicdata!$H$2:$H$2500,Crops!$M76,Basicdata!$AI$2:$AI$2500,0))</f>
        <v/>
      </c>
      <c r="Q82" t="str">
        <f>IF(O82="","",COUNTIFS(Basicdata!$B$2:$B$2500,2,Basicdata!$D$2:$D$2500,Crops!$D$5,Basicdata!$H$2:$H$2500,Crops!$M76,Basicdata!$O$2:$O$2500,1,Basicdata!$AI$2:$AI$2500,0))</f>
        <v/>
      </c>
      <c r="R82" t="str">
        <f>IF(O82="","",COUNTIFS(Basicdata!$B$2:$B$2500,2,Basicdata!$D$2:$D$2500,Crops!$D$5,Basicdata!$H$2:$H$2500,Crops!$M76,Basicdata!$O$2:$O$2500,2,Basicdata!$AI$2:$AI$2500,0))</f>
        <v/>
      </c>
      <c r="S82" t="str">
        <f>IF(O82="","",COUNTIFS(Basicdata!$B$2:$B$2500,2,Basicdata!$D$2:$D$2500,Crops!$D$5,Basicdata!$H$2:$H$2500,Crops!$M76,Basicdata!$O$2:$O$2500,3,Basicdata!$AI$2:$AI$2500,0))</f>
        <v/>
      </c>
      <c r="T82" t="str">
        <f>IF(O82="","",COUNTIFS(Basicdata!$B$2:$B$2500,2,Basicdata!$D$2:$D$2500,Crops!$D$5,Basicdata!$H$2:$H$2500,Crops!$M76,Basicdata!$O$2:$O$2500,4,Basicdata!$AI$2:$AI$2500,0))</f>
        <v/>
      </c>
      <c r="U82" t="str">
        <f>IF(O82="","",COUNTIFS(Basicdata!$B$2:$B$2500,2,Basicdata!$D$2:$D$2500,Crops!$D$5,Basicdata!$H$2:$H$2500,Crops!$M76,Basicdata!$O$2:$O$2500,5,Basicdata!$AI$2:$AI$2500,0))</f>
        <v/>
      </c>
      <c r="V82" s="1" t="str">
        <f>IF(O82="","",COUNTIFS(Basicdata!$B$2:$B$2500,2,Basicdata!$D$2:$D$2500,Crops!$D$5,Basicdata!$H$2:$H$2500,Crops!$M76,Basicdata!$N$2:$N$2500,3,Basicdata!$AI$2:$AI$2500,0))</f>
        <v/>
      </c>
      <c r="W82" s="1" t="str">
        <f t="shared" si="9"/>
        <v/>
      </c>
      <c r="X82" s="1" t="str">
        <f>IF(O82="","",COUNTIFS(Basicdata!$B$2:$B$2500,2,Basicdata!$D$2:$D$2500,Crops!$D$5,Basicdata!$H$2:$H$2500,Crops!$M76,Basicdata!$P$2:$P$2500,1,Basicdata!$Q$2:$Q$2500,1,Basicdata!$AI$2:$AI$2500,0))</f>
        <v/>
      </c>
      <c r="Y82" s="1" t="str">
        <f>IF(O82="","",COUNTIFS(Basicdata!$B$2:$B$2500,2,Basicdata!$D$2:$D$2500,Crops!$D$5,Basicdata!$H$2:$H$2500,Crops!$M76,Basicdata!$P$2:$P$2500,1,Basicdata!$Q$2:$Q$2500,0,Basicdata!$AI$2:$AI$2500,0))</f>
        <v/>
      </c>
      <c r="Z82" s="1" t="str">
        <f t="shared" si="10"/>
        <v/>
      </c>
      <c r="AA82" s="1" t="str">
        <f t="shared" si="11"/>
        <v/>
      </c>
    </row>
    <row r="83" spans="1:27" x14ac:dyDescent="0.3">
      <c r="A83" s="45" t="str">
        <f>IF(COUNTIFS(Basicdata!$B$2:$B$2500,1,Basicdata!$D$2:$D$2500,Crops!$D$5,Basicdata!$H$2:$H$2500,Crops!$M77,Basicdata!$AI$2:$AI$2500,0)&gt;0,Crops!$M77,"")</f>
        <v/>
      </c>
      <c r="B83" t="str">
        <f>IF(A83="","",COUNTIFS(Basicdata!$B$2:$B$2500,1,Basicdata!$D$2:$D$2500,Crops!$D$5,Basicdata!$H$2:$H$2500,Crops!$M77,Basicdata!$AI$2:$AI$2500,0))</f>
        <v/>
      </c>
      <c r="C83" t="str">
        <f>IF(A83="","",COUNTIFS(Basicdata!$B$2:$B$2500,1,Basicdata!$D$2:$D$2500,Crops!$D$5,Basicdata!$H$2:$H$2500,Crops!$M77,Basicdata!$O$2:$O$2500,1,Basicdata!$AI$2:$AI$2500,0))</f>
        <v/>
      </c>
      <c r="D83" t="str">
        <f>IF(A83="","",COUNTIFS(Basicdata!$B$2:$B$2500,1,Basicdata!$D$2:$D$2500,Crops!$D$5,Basicdata!$H$2:$H$2500,Crops!$M77,Basicdata!$O$2:$O$2500,2,Basicdata!$AI$2:$AI$2500,0))</f>
        <v/>
      </c>
      <c r="E83" t="str">
        <f>IF(A83="","",COUNTIFS(Basicdata!$B$2:$B$2500,1,Basicdata!$D$2:$D$2500,Crops!$D$5,Basicdata!$H$2:$H$2500,Crops!$M77,Basicdata!$O$2:$O$2500,3,Basicdata!$AI$2:$AI$2500,0))</f>
        <v/>
      </c>
      <c r="F83" t="str">
        <f>IF(A83="","",COUNTIFS(Basicdata!$B$2:$B$2500,1,Basicdata!$D$2:$D$2500,Crops!$D$5,Basicdata!$H$2:$H$2500,Crops!$M77,Basicdata!$O$2:$O$2500,4,Basicdata!$AI$2:$AI$2500,0))</f>
        <v/>
      </c>
      <c r="G83" t="str">
        <f>IF(A83="","",COUNTIFS(Basicdata!$B$2:$B$2500,1,Basicdata!$D$2:$D$2500,Crops!$D$5,Basicdata!$H$2:$H$2500,Crops!$M77,Basicdata!$O$2:$O$2500,5,Basicdata!$AI$2:$AI$2500,0))</f>
        <v/>
      </c>
      <c r="H83" s="1" t="str">
        <f>IF(A83="","",COUNTIFS(Basicdata!$B$2:$B$2500,1,Basicdata!$D$2:$D$2500,Crops!$D$5,Basicdata!$H$2:$H$2500,Crops!$M77,Basicdata!$N$2:$N$2500,3,Basicdata!$AI$2:$AI$2500,0))</f>
        <v/>
      </c>
      <c r="I83" s="1" t="str">
        <f t="shared" si="6"/>
        <v/>
      </c>
      <c r="J83" s="1" t="str">
        <f>IF(A83="","",COUNTIFS(Basicdata!$B$2:$B$2500,1,Basicdata!$D$2:$D$2500,Crops!$D$5,Basicdata!$H$2:$H$2500,Crops!$M77,Basicdata!$P$2:$P$2500,1,Basicdata!$Q$2:$Q$2500,1,Basicdata!$AI$2:$AI$2500,0))</f>
        <v/>
      </c>
      <c r="K83" s="1" t="str">
        <f>IF(A83="","",COUNTIFS(Basicdata!$B$2:$B$2500,1,Basicdata!$D$2:$D$2500,Crops!$D$5,Basicdata!$H$2:$H$2500,Crops!$M77,Basicdata!$P$2:$P$2500,1,Basicdata!$Q$2:$Q$2500,0,Basicdata!$AI$2:$AI$2500,0))</f>
        <v/>
      </c>
      <c r="L83" s="1" t="str">
        <f t="shared" si="7"/>
        <v/>
      </c>
      <c r="M83" s="1" t="str">
        <f t="shared" si="8"/>
        <v/>
      </c>
      <c r="O83" s="45" t="str">
        <f>IF(COUNTIFS(Basicdata!$B$2:$B$2500,2,Basicdata!$D$2:$D$2500,Crops!$D$5,Basicdata!$H$2:$H$2500,Crops!$M77,Basicdata!$AI$2:$AI$2500,0)&gt;0,Crops!$M77,"")</f>
        <v/>
      </c>
      <c r="P83" t="str">
        <f>IF(O83="","",COUNTIFS(Basicdata!$B$2:$B$2500,2,Basicdata!$D$2:$D$2500,Crops!$D$5,Basicdata!$H$2:$H$2500,Crops!$M77,Basicdata!$AI$2:$AI$2500,0))</f>
        <v/>
      </c>
      <c r="Q83" t="str">
        <f>IF(O83="","",COUNTIFS(Basicdata!$B$2:$B$2500,2,Basicdata!$D$2:$D$2500,Crops!$D$5,Basicdata!$H$2:$H$2500,Crops!$M77,Basicdata!$O$2:$O$2500,1,Basicdata!$AI$2:$AI$2500,0))</f>
        <v/>
      </c>
      <c r="R83" t="str">
        <f>IF(O83="","",COUNTIFS(Basicdata!$B$2:$B$2500,2,Basicdata!$D$2:$D$2500,Crops!$D$5,Basicdata!$H$2:$H$2500,Crops!$M77,Basicdata!$O$2:$O$2500,2,Basicdata!$AI$2:$AI$2500,0))</f>
        <v/>
      </c>
      <c r="S83" t="str">
        <f>IF(O83="","",COUNTIFS(Basicdata!$B$2:$B$2500,2,Basicdata!$D$2:$D$2500,Crops!$D$5,Basicdata!$H$2:$H$2500,Crops!$M77,Basicdata!$O$2:$O$2500,3,Basicdata!$AI$2:$AI$2500,0))</f>
        <v/>
      </c>
      <c r="T83" t="str">
        <f>IF(O83="","",COUNTIFS(Basicdata!$B$2:$B$2500,2,Basicdata!$D$2:$D$2500,Crops!$D$5,Basicdata!$H$2:$H$2500,Crops!$M77,Basicdata!$O$2:$O$2500,4,Basicdata!$AI$2:$AI$2500,0))</f>
        <v/>
      </c>
      <c r="U83" t="str">
        <f>IF(O83="","",COUNTIFS(Basicdata!$B$2:$B$2500,2,Basicdata!$D$2:$D$2500,Crops!$D$5,Basicdata!$H$2:$H$2500,Crops!$M77,Basicdata!$O$2:$O$2500,5,Basicdata!$AI$2:$AI$2500,0))</f>
        <v/>
      </c>
      <c r="V83" s="1" t="str">
        <f>IF(O83="","",COUNTIFS(Basicdata!$B$2:$B$2500,2,Basicdata!$D$2:$D$2500,Crops!$D$5,Basicdata!$H$2:$H$2500,Crops!$M77,Basicdata!$N$2:$N$2500,3,Basicdata!$AI$2:$AI$2500,0))</f>
        <v/>
      </c>
      <c r="W83" s="1" t="str">
        <f t="shared" si="9"/>
        <v/>
      </c>
      <c r="X83" s="1" t="str">
        <f>IF(O83="","",COUNTIFS(Basicdata!$B$2:$B$2500,2,Basicdata!$D$2:$D$2500,Crops!$D$5,Basicdata!$H$2:$H$2500,Crops!$M77,Basicdata!$P$2:$P$2500,1,Basicdata!$Q$2:$Q$2500,1,Basicdata!$AI$2:$AI$2500,0))</f>
        <v/>
      </c>
      <c r="Y83" s="1" t="str">
        <f>IF(O83="","",COUNTIFS(Basicdata!$B$2:$B$2500,2,Basicdata!$D$2:$D$2500,Crops!$D$5,Basicdata!$H$2:$H$2500,Crops!$M77,Basicdata!$P$2:$P$2500,1,Basicdata!$Q$2:$Q$2500,0,Basicdata!$AI$2:$AI$2500,0))</f>
        <v/>
      </c>
      <c r="Z83" s="1" t="str">
        <f t="shared" si="10"/>
        <v/>
      </c>
      <c r="AA83" s="1" t="str">
        <f t="shared" si="11"/>
        <v/>
      </c>
    </row>
    <row r="84" spans="1:27" x14ac:dyDescent="0.3">
      <c r="A84" s="45" t="str">
        <f>IF(COUNTIFS(Basicdata!$B$2:$B$2500,1,Basicdata!$D$2:$D$2500,Crops!$D$5,Basicdata!$H$2:$H$2500,Crops!$M78,Basicdata!$AI$2:$AI$2500,0)&gt;0,Crops!$M78,"")</f>
        <v/>
      </c>
      <c r="B84" t="str">
        <f>IF(A84="","",COUNTIFS(Basicdata!$B$2:$B$2500,1,Basicdata!$D$2:$D$2500,Crops!$D$5,Basicdata!$H$2:$H$2500,Crops!$M78,Basicdata!$AI$2:$AI$2500,0))</f>
        <v/>
      </c>
      <c r="C84" t="str">
        <f>IF(A84="","",COUNTIFS(Basicdata!$B$2:$B$2500,1,Basicdata!$D$2:$D$2500,Crops!$D$5,Basicdata!$H$2:$H$2500,Crops!$M78,Basicdata!$O$2:$O$2500,1,Basicdata!$AI$2:$AI$2500,0))</f>
        <v/>
      </c>
      <c r="D84" t="str">
        <f>IF(A84="","",COUNTIFS(Basicdata!$B$2:$B$2500,1,Basicdata!$D$2:$D$2500,Crops!$D$5,Basicdata!$H$2:$H$2500,Crops!$M78,Basicdata!$O$2:$O$2500,2,Basicdata!$AI$2:$AI$2500,0))</f>
        <v/>
      </c>
      <c r="E84" t="str">
        <f>IF(A84="","",COUNTIFS(Basicdata!$B$2:$B$2500,1,Basicdata!$D$2:$D$2500,Crops!$D$5,Basicdata!$H$2:$H$2500,Crops!$M78,Basicdata!$O$2:$O$2500,3,Basicdata!$AI$2:$AI$2500,0))</f>
        <v/>
      </c>
      <c r="F84" t="str">
        <f>IF(A84="","",COUNTIFS(Basicdata!$B$2:$B$2500,1,Basicdata!$D$2:$D$2500,Crops!$D$5,Basicdata!$H$2:$H$2500,Crops!$M78,Basicdata!$O$2:$O$2500,4,Basicdata!$AI$2:$AI$2500,0))</f>
        <v/>
      </c>
      <c r="G84" t="str">
        <f>IF(A84="","",COUNTIFS(Basicdata!$B$2:$B$2500,1,Basicdata!$D$2:$D$2500,Crops!$D$5,Basicdata!$H$2:$H$2500,Crops!$M78,Basicdata!$O$2:$O$2500,5,Basicdata!$AI$2:$AI$2500,0))</f>
        <v/>
      </c>
      <c r="H84" s="1" t="str">
        <f>IF(A84="","",COUNTIFS(Basicdata!$B$2:$B$2500,1,Basicdata!$D$2:$D$2500,Crops!$D$5,Basicdata!$H$2:$H$2500,Crops!$M78,Basicdata!$N$2:$N$2500,3,Basicdata!$AI$2:$AI$2500,0))</f>
        <v/>
      </c>
      <c r="I84" s="1" t="str">
        <f t="shared" si="6"/>
        <v/>
      </c>
      <c r="J84" s="1" t="str">
        <f>IF(A84="","",COUNTIFS(Basicdata!$B$2:$B$2500,1,Basicdata!$D$2:$D$2500,Crops!$D$5,Basicdata!$H$2:$H$2500,Crops!$M78,Basicdata!$P$2:$P$2500,1,Basicdata!$Q$2:$Q$2500,1,Basicdata!$AI$2:$AI$2500,0))</f>
        <v/>
      </c>
      <c r="K84" s="1" t="str">
        <f>IF(A84="","",COUNTIFS(Basicdata!$B$2:$B$2500,1,Basicdata!$D$2:$D$2500,Crops!$D$5,Basicdata!$H$2:$H$2500,Crops!$M78,Basicdata!$P$2:$P$2500,1,Basicdata!$Q$2:$Q$2500,0,Basicdata!$AI$2:$AI$2500,0))</f>
        <v/>
      </c>
      <c r="L84" s="1" t="str">
        <f t="shared" si="7"/>
        <v/>
      </c>
      <c r="M84" s="1" t="str">
        <f t="shared" si="8"/>
        <v/>
      </c>
      <c r="O84" s="45" t="str">
        <f>IF(COUNTIFS(Basicdata!$B$2:$B$2500,2,Basicdata!$D$2:$D$2500,Crops!$D$5,Basicdata!$H$2:$H$2500,Crops!$M78,Basicdata!$AI$2:$AI$2500,0)&gt;0,Crops!$M78,"")</f>
        <v/>
      </c>
      <c r="P84" t="str">
        <f>IF(O84="","",COUNTIFS(Basicdata!$B$2:$B$2500,2,Basicdata!$D$2:$D$2500,Crops!$D$5,Basicdata!$H$2:$H$2500,Crops!$M78,Basicdata!$AI$2:$AI$2500,0))</f>
        <v/>
      </c>
      <c r="Q84" t="str">
        <f>IF(O84="","",COUNTIFS(Basicdata!$B$2:$B$2500,2,Basicdata!$D$2:$D$2500,Crops!$D$5,Basicdata!$H$2:$H$2500,Crops!$M78,Basicdata!$O$2:$O$2500,1,Basicdata!$AI$2:$AI$2500,0))</f>
        <v/>
      </c>
      <c r="R84" t="str">
        <f>IF(O84="","",COUNTIFS(Basicdata!$B$2:$B$2500,2,Basicdata!$D$2:$D$2500,Crops!$D$5,Basicdata!$H$2:$H$2500,Crops!$M78,Basicdata!$O$2:$O$2500,2,Basicdata!$AI$2:$AI$2500,0))</f>
        <v/>
      </c>
      <c r="S84" t="str">
        <f>IF(O84="","",COUNTIFS(Basicdata!$B$2:$B$2500,2,Basicdata!$D$2:$D$2500,Crops!$D$5,Basicdata!$H$2:$H$2500,Crops!$M78,Basicdata!$O$2:$O$2500,3,Basicdata!$AI$2:$AI$2500,0))</f>
        <v/>
      </c>
      <c r="T84" t="str">
        <f>IF(O84="","",COUNTIFS(Basicdata!$B$2:$B$2500,2,Basicdata!$D$2:$D$2500,Crops!$D$5,Basicdata!$H$2:$H$2500,Crops!$M78,Basicdata!$O$2:$O$2500,4,Basicdata!$AI$2:$AI$2500,0))</f>
        <v/>
      </c>
      <c r="U84" t="str">
        <f>IF(O84="","",COUNTIFS(Basicdata!$B$2:$B$2500,2,Basicdata!$D$2:$D$2500,Crops!$D$5,Basicdata!$H$2:$H$2500,Crops!$M78,Basicdata!$O$2:$O$2500,5,Basicdata!$AI$2:$AI$2500,0))</f>
        <v/>
      </c>
      <c r="V84" s="1" t="str">
        <f>IF(O84="","",COUNTIFS(Basicdata!$B$2:$B$2500,2,Basicdata!$D$2:$D$2500,Crops!$D$5,Basicdata!$H$2:$H$2500,Crops!$M78,Basicdata!$N$2:$N$2500,3,Basicdata!$AI$2:$AI$2500,0))</f>
        <v/>
      </c>
      <c r="W84" s="1" t="str">
        <f t="shared" si="9"/>
        <v/>
      </c>
      <c r="X84" s="1" t="str">
        <f>IF(O84="","",COUNTIFS(Basicdata!$B$2:$B$2500,2,Basicdata!$D$2:$D$2500,Crops!$D$5,Basicdata!$H$2:$H$2500,Crops!$M78,Basicdata!$P$2:$P$2500,1,Basicdata!$Q$2:$Q$2500,1,Basicdata!$AI$2:$AI$2500,0))</f>
        <v/>
      </c>
      <c r="Y84" s="1" t="str">
        <f>IF(O84="","",COUNTIFS(Basicdata!$B$2:$B$2500,2,Basicdata!$D$2:$D$2500,Crops!$D$5,Basicdata!$H$2:$H$2500,Crops!$M78,Basicdata!$P$2:$P$2500,1,Basicdata!$Q$2:$Q$2500,0,Basicdata!$AI$2:$AI$2500,0))</f>
        <v/>
      </c>
      <c r="Z84" s="1" t="str">
        <f t="shared" si="10"/>
        <v/>
      </c>
      <c r="AA84" s="1" t="str">
        <f t="shared" si="11"/>
        <v/>
      </c>
    </row>
    <row r="85" spans="1:27" x14ac:dyDescent="0.3">
      <c r="A85" s="45" t="str">
        <f>IF(COUNTIFS(Basicdata!$B$2:$B$2500,1,Basicdata!$D$2:$D$2500,Crops!$D$5,Basicdata!$H$2:$H$2500,Crops!$M79,Basicdata!$AI$2:$AI$2500,0)&gt;0,Crops!$M79,"")</f>
        <v/>
      </c>
      <c r="B85" t="str">
        <f>IF(A85="","",COUNTIFS(Basicdata!$B$2:$B$2500,1,Basicdata!$D$2:$D$2500,Crops!$D$5,Basicdata!$H$2:$H$2500,Crops!$M79,Basicdata!$AI$2:$AI$2500,0))</f>
        <v/>
      </c>
      <c r="C85" t="str">
        <f>IF(A85="","",COUNTIFS(Basicdata!$B$2:$B$2500,1,Basicdata!$D$2:$D$2500,Crops!$D$5,Basicdata!$H$2:$H$2500,Crops!$M79,Basicdata!$O$2:$O$2500,1,Basicdata!$AI$2:$AI$2500,0))</f>
        <v/>
      </c>
      <c r="D85" t="str">
        <f>IF(A85="","",COUNTIFS(Basicdata!$B$2:$B$2500,1,Basicdata!$D$2:$D$2500,Crops!$D$5,Basicdata!$H$2:$H$2500,Crops!$M79,Basicdata!$O$2:$O$2500,2,Basicdata!$AI$2:$AI$2500,0))</f>
        <v/>
      </c>
      <c r="E85" t="str">
        <f>IF(A85="","",COUNTIFS(Basicdata!$B$2:$B$2500,1,Basicdata!$D$2:$D$2500,Crops!$D$5,Basicdata!$H$2:$H$2500,Crops!$M79,Basicdata!$O$2:$O$2500,3,Basicdata!$AI$2:$AI$2500,0))</f>
        <v/>
      </c>
      <c r="F85" t="str">
        <f>IF(A85="","",COUNTIFS(Basicdata!$B$2:$B$2500,1,Basicdata!$D$2:$D$2500,Crops!$D$5,Basicdata!$H$2:$H$2500,Crops!$M79,Basicdata!$O$2:$O$2500,4,Basicdata!$AI$2:$AI$2500,0))</f>
        <v/>
      </c>
      <c r="G85" t="str">
        <f>IF(A85="","",COUNTIFS(Basicdata!$B$2:$B$2500,1,Basicdata!$D$2:$D$2500,Crops!$D$5,Basicdata!$H$2:$H$2500,Crops!$M79,Basicdata!$O$2:$O$2500,5,Basicdata!$AI$2:$AI$2500,0))</f>
        <v/>
      </c>
      <c r="H85" s="1" t="str">
        <f>IF(A85="","",COUNTIFS(Basicdata!$B$2:$B$2500,1,Basicdata!$D$2:$D$2500,Crops!$D$5,Basicdata!$H$2:$H$2500,Crops!$M79,Basicdata!$N$2:$N$2500,3,Basicdata!$AI$2:$AI$2500,0))</f>
        <v/>
      </c>
      <c r="I85" s="1" t="str">
        <f t="shared" si="6"/>
        <v/>
      </c>
      <c r="J85" s="1" t="str">
        <f>IF(A85="","",COUNTIFS(Basicdata!$B$2:$B$2500,1,Basicdata!$D$2:$D$2500,Crops!$D$5,Basicdata!$H$2:$H$2500,Crops!$M79,Basicdata!$P$2:$P$2500,1,Basicdata!$Q$2:$Q$2500,1,Basicdata!$AI$2:$AI$2500,0))</f>
        <v/>
      </c>
      <c r="K85" s="1" t="str">
        <f>IF(A85="","",COUNTIFS(Basicdata!$B$2:$B$2500,1,Basicdata!$D$2:$D$2500,Crops!$D$5,Basicdata!$H$2:$H$2500,Crops!$M79,Basicdata!$P$2:$P$2500,1,Basicdata!$Q$2:$Q$2500,0,Basicdata!$AI$2:$AI$2500,0))</f>
        <v/>
      </c>
      <c r="L85" s="1" t="str">
        <f t="shared" si="7"/>
        <v/>
      </c>
      <c r="M85" s="1" t="str">
        <f t="shared" si="8"/>
        <v/>
      </c>
      <c r="O85" s="45" t="str">
        <f>IF(COUNTIFS(Basicdata!$B$2:$B$2500,2,Basicdata!$D$2:$D$2500,Crops!$D$5,Basicdata!$H$2:$H$2500,Crops!$M79,Basicdata!$AI$2:$AI$2500,0)&gt;0,Crops!$M79,"")</f>
        <v/>
      </c>
      <c r="P85" t="str">
        <f>IF(O85="","",COUNTIFS(Basicdata!$B$2:$B$2500,2,Basicdata!$D$2:$D$2500,Crops!$D$5,Basicdata!$H$2:$H$2500,Crops!$M79,Basicdata!$AI$2:$AI$2500,0))</f>
        <v/>
      </c>
      <c r="Q85" t="str">
        <f>IF(O85="","",COUNTIFS(Basicdata!$B$2:$B$2500,2,Basicdata!$D$2:$D$2500,Crops!$D$5,Basicdata!$H$2:$H$2500,Crops!$M79,Basicdata!$O$2:$O$2500,1,Basicdata!$AI$2:$AI$2500,0))</f>
        <v/>
      </c>
      <c r="R85" t="str">
        <f>IF(O85="","",COUNTIFS(Basicdata!$B$2:$B$2500,2,Basicdata!$D$2:$D$2500,Crops!$D$5,Basicdata!$H$2:$H$2500,Crops!$M79,Basicdata!$O$2:$O$2500,2,Basicdata!$AI$2:$AI$2500,0))</f>
        <v/>
      </c>
      <c r="S85" t="str">
        <f>IF(O85="","",COUNTIFS(Basicdata!$B$2:$B$2500,2,Basicdata!$D$2:$D$2500,Crops!$D$5,Basicdata!$H$2:$H$2500,Crops!$M79,Basicdata!$O$2:$O$2500,3,Basicdata!$AI$2:$AI$2500,0))</f>
        <v/>
      </c>
      <c r="T85" t="str">
        <f>IF(O85="","",COUNTIFS(Basicdata!$B$2:$B$2500,2,Basicdata!$D$2:$D$2500,Crops!$D$5,Basicdata!$H$2:$H$2500,Crops!$M79,Basicdata!$O$2:$O$2500,4,Basicdata!$AI$2:$AI$2500,0))</f>
        <v/>
      </c>
      <c r="U85" t="str">
        <f>IF(O85="","",COUNTIFS(Basicdata!$B$2:$B$2500,2,Basicdata!$D$2:$D$2500,Crops!$D$5,Basicdata!$H$2:$H$2500,Crops!$M79,Basicdata!$O$2:$O$2500,5,Basicdata!$AI$2:$AI$2500,0))</f>
        <v/>
      </c>
      <c r="V85" s="1" t="str">
        <f>IF(O85="","",COUNTIFS(Basicdata!$B$2:$B$2500,2,Basicdata!$D$2:$D$2500,Crops!$D$5,Basicdata!$H$2:$H$2500,Crops!$M79,Basicdata!$N$2:$N$2500,3,Basicdata!$AI$2:$AI$2500,0))</f>
        <v/>
      </c>
      <c r="W85" s="1" t="str">
        <f t="shared" si="9"/>
        <v/>
      </c>
      <c r="X85" s="1" t="str">
        <f>IF(O85="","",COUNTIFS(Basicdata!$B$2:$B$2500,2,Basicdata!$D$2:$D$2500,Crops!$D$5,Basicdata!$H$2:$H$2500,Crops!$M79,Basicdata!$P$2:$P$2500,1,Basicdata!$Q$2:$Q$2500,1,Basicdata!$AI$2:$AI$2500,0))</f>
        <v/>
      </c>
      <c r="Y85" s="1" t="str">
        <f>IF(O85="","",COUNTIFS(Basicdata!$B$2:$B$2500,2,Basicdata!$D$2:$D$2500,Crops!$D$5,Basicdata!$H$2:$H$2500,Crops!$M79,Basicdata!$P$2:$P$2500,1,Basicdata!$Q$2:$Q$2500,0,Basicdata!$AI$2:$AI$2500,0))</f>
        <v/>
      </c>
      <c r="Z85" s="1" t="str">
        <f t="shared" si="10"/>
        <v/>
      </c>
      <c r="AA85" s="1" t="str">
        <f t="shared" si="11"/>
        <v/>
      </c>
    </row>
    <row r="86" spans="1:27" x14ac:dyDescent="0.3">
      <c r="A86" s="45" t="str">
        <f>IF(COUNTIFS(Basicdata!$B$2:$B$2500,1,Basicdata!$D$2:$D$2500,Crops!$D$5,Basicdata!$H$2:$H$2500,Crops!$M80,Basicdata!$AI$2:$AI$2500,0)&gt;0,Crops!$M80,"")</f>
        <v/>
      </c>
      <c r="B86" t="str">
        <f>IF(A86="","",COUNTIFS(Basicdata!$B$2:$B$2500,1,Basicdata!$D$2:$D$2500,Crops!$D$5,Basicdata!$H$2:$H$2500,Crops!$M80,Basicdata!$AI$2:$AI$2500,0))</f>
        <v/>
      </c>
      <c r="C86" t="str">
        <f>IF(A86="","",COUNTIFS(Basicdata!$B$2:$B$2500,1,Basicdata!$D$2:$D$2500,Crops!$D$5,Basicdata!$H$2:$H$2500,Crops!$M80,Basicdata!$O$2:$O$2500,1,Basicdata!$AI$2:$AI$2500,0))</f>
        <v/>
      </c>
      <c r="D86" t="str">
        <f>IF(A86="","",COUNTIFS(Basicdata!$B$2:$B$2500,1,Basicdata!$D$2:$D$2500,Crops!$D$5,Basicdata!$H$2:$H$2500,Crops!$M80,Basicdata!$O$2:$O$2500,2,Basicdata!$AI$2:$AI$2500,0))</f>
        <v/>
      </c>
      <c r="E86" t="str">
        <f>IF(A86="","",COUNTIFS(Basicdata!$B$2:$B$2500,1,Basicdata!$D$2:$D$2500,Crops!$D$5,Basicdata!$H$2:$H$2500,Crops!$M80,Basicdata!$O$2:$O$2500,3,Basicdata!$AI$2:$AI$2500,0))</f>
        <v/>
      </c>
      <c r="F86" t="str">
        <f>IF(A86="","",COUNTIFS(Basicdata!$B$2:$B$2500,1,Basicdata!$D$2:$D$2500,Crops!$D$5,Basicdata!$H$2:$H$2500,Crops!$M80,Basicdata!$O$2:$O$2500,4,Basicdata!$AI$2:$AI$2500,0))</f>
        <v/>
      </c>
      <c r="G86" t="str">
        <f>IF(A86="","",COUNTIFS(Basicdata!$B$2:$B$2500,1,Basicdata!$D$2:$D$2500,Crops!$D$5,Basicdata!$H$2:$H$2500,Crops!$M80,Basicdata!$O$2:$O$2500,5,Basicdata!$AI$2:$AI$2500,0))</f>
        <v/>
      </c>
      <c r="H86" s="1" t="str">
        <f>IF(A86="","",COUNTIFS(Basicdata!$B$2:$B$2500,1,Basicdata!$D$2:$D$2500,Crops!$D$5,Basicdata!$H$2:$H$2500,Crops!$M80,Basicdata!$N$2:$N$2500,3,Basicdata!$AI$2:$AI$2500,0))</f>
        <v/>
      </c>
      <c r="I86" s="1" t="str">
        <f t="shared" si="6"/>
        <v/>
      </c>
      <c r="J86" s="1" t="str">
        <f>IF(A86="","",COUNTIFS(Basicdata!$B$2:$B$2500,1,Basicdata!$D$2:$D$2500,Crops!$D$5,Basicdata!$H$2:$H$2500,Crops!$M80,Basicdata!$P$2:$P$2500,1,Basicdata!$Q$2:$Q$2500,1,Basicdata!$AI$2:$AI$2500,0))</f>
        <v/>
      </c>
      <c r="K86" s="1" t="str">
        <f>IF(A86="","",COUNTIFS(Basicdata!$B$2:$B$2500,1,Basicdata!$D$2:$D$2500,Crops!$D$5,Basicdata!$H$2:$H$2500,Crops!$M80,Basicdata!$P$2:$P$2500,1,Basicdata!$Q$2:$Q$2500,0,Basicdata!$AI$2:$AI$2500,0))</f>
        <v/>
      </c>
      <c r="L86" s="1" t="str">
        <f t="shared" si="7"/>
        <v/>
      </c>
      <c r="M86" s="1" t="str">
        <f t="shared" si="8"/>
        <v/>
      </c>
      <c r="O86" s="45" t="str">
        <f>IF(COUNTIFS(Basicdata!$B$2:$B$2500,2,Basicdata!$D$2:$D$2500,Crops!$D$5,Basicdata!$H$2:$H$2500,Crops!$M80,Basicdata!$AI$2:$AI$2500,0)&gt;0,Crops!$M80,"")</f>
        <v/>
      </c>
      <c r="P86" t="str">
        <f>IF(O86="","",COUNTIFS(Basicdata!$B$2:$B$2500,2,Basicdata!$D$2:$D$2500,Crops!$D$5,Basicdata!$H$2:$H$2500,Crops!$M80,Basicdata!$AI$2:$AI$2500,0))</f>
        <v/>
      </c>
      <c r="Q86" t="str">
        <f>IF(O86="","",COUNTIFS(Basicdata!$B$2:$B$2500,2,Basicdata!$D$2:$D$2500,Crops!$D$5,Basicdata!$H$2:$H$2500,Crops!$M80,Basicdata!$O$2:$O$2500,1,Basicdata!$AI$2:$AI$2500,0))</f>
        <v/>
      </c>
      <c r="R86" t="str">
        <f>IF(O86="","",COUNTIFS(Basicdata!$B$2:$B$2500,2,Basicdata!$D$2:$D$2500,Crops!$D$5,Basicdata!$H$2:$H$2500,Crops!$M80,Basicdata!$O$2:$O$2500,2,Basicdata!$AI$2:$AI$2500,0))</f>
        <v/>
      </c>
      <c r="S86" t="str">
        <f>IF(O86="","",COUNTIFS(Basicdata!$B$2:$B$2500,2,Basicdata!$D$2:$D$2500,Crops!$D$5,Basicdata!$H$2:$H$2500,Crops!$M80,Basicdata!$O$2:$O$2500,3,Basicdata!$AI$2:$AI$2500,0))</f>
        <v/>
      </c>
      <c r="T86" t="str">
        <f>IF(O86="","",COUNTIFS(Basicdata!$B$2:$B$2500,2,Basicdata!$D$2:$D$2500,Crops!$D$5,Basicdata!$H$2:$H$2500,Crops!$M80,Basicdata!$O$2:$O$2500,4,Basicdata!$AI$2:$AI$2500,0))</f>
        <v/>
      </c>
      <c r="U86" t="str">
        <f>IF(O86="","",COUNTIFS(Basicdata!$B$2:$B$2500,2,Basicdata!$D$2:$D$2500,Crops!$D$5,Basicdata!$H$2:$H$2500,Crops!$M80,Basicdata!$O$2:$O$2500,5,Basicdata!$AI$2:$AI$2500,0))</f>
        <v/>
      </c>
      <c r="V86" s="1" t="str">
        <f>IF(O86="","",COUNTIFS(Basicdata!$B$2:$B$2500,2,Basicdata!$D$2:$D$2500,Crops!$D$5,Basicdata!$H$2:$H$2500,Crops!$M80,Basicdata!$N$2:$N$2500,3,Basicdata!$AI$2:$AI$2500,0))</f>
        <v/>
      </c>
      <c r="W86" s="1" t="str">
        <f t="shared" si="9"/>
        <v/>
      </c>
      <c r="X86" s="1" t="str">
        <f>IF(O86="","",COUNTIFS(Basicdata!$B$2:$B$2500,2,Basicdata!$D$2:$D$2500,Crops!$D$5,Basicdata!$H$2:$H$2500,Crops!$M80,Basicdata!$P$2:$P$2500,1,Basicdata!$Q$2:$Q$2500,1,Basicdata!$AI$2:$AI$2500,0))</f>
        <v/>
      </c>
      <c r="Y86" s="1" t="str">
        <f>IF(O86="","",COUNTIFS(Basicdata!$B$2:$B$2500,2,Basicdata!$D$2:$D$2500,Crops!$D$5,Basicdata!$H$2:$H$2500,Crops!$M80,Basicdata!$P$2:$P$2500,1,Basicdata!$Q$2:$Q$2500,0,Basicdata!$AI$2:$AI$2500,0))</f>
        <v/>
      </c>
      <c r="Z86" s="1" t="str">
        <f t="shared" si="10"/>
        <v/>
      </c>
      <c r="AA86" s="1" t="str">
        <f t="shared" si="11"/>
        <v/>
      </c>
    </row>
    <row r="87" spans="1:27" x14ac:dyDescent="0.3">
      <c r="A87" s="45" t="str">
        <f>IF(COUNTIFS(Basicdata!$B$2:$B$2500,1,Basicdata!$D$2:$D$2500,Crops!$D$5,Basicdata!$H$2:$H$2500,Crops!$M81,Basicdata!$AI$2:$AI$2500,0)&gt;0,Crops!$M81,"")</f>
        <v/>
      </c>
      <c r="B87" t="str">
        <f>IF(A87="","",COUNTIFS(Basicdata!$B$2:$B$2500,1,Basicdata!$D$2:$D$2500,Crops!$D$5,Basicdata!$H$2:$H$2500,Crops!$M81,Basicdata!$AI$2:$AI$2500,0))</f>
        <v/>
      </c>
      <c r="C87" t="str">
        <f>IF(A87="","",COUNTIFS(Basicdata!$B$2:$B$2500,1,Basicdata!$D$2:$D$2500,Crops!$D$5,Basicdata!$H$2:$H$2500,Crops!$M81,Basicdata!$O$2:$O$2500,1,Basicdata!$AI$2:$AI$2500,0))</f>
        <v/>
      </c>
      <c r="D87" t="str">
        <f>IF(A87="","",COUNTIFS(Basicdata!$B$2:$B$2500,1,Basicdata!$D$2:$D$2500,Crops!$D$5,Basicdata!$H$2:$H$2500,Crops!$M81,Basicdata!$O$2:$O$2500,2,Basicdata!$AI$2:$AI$2500,0))</f>
        <v/>
      </c>
      <c r="E87" t="str">
        <f>IF(A87="","",COUNTIFS(Basicdata!$B$2:$B$2500,1,Basicdata!$D$2:$D$2500,Crops!$D$5,Basicdata!$H$2:$H$2500,Crops!$M81,Basicdata!$O$2:$O$2500,3,Basicdata!$AI$2:$AI$2500,0))</f>
        <v/>
      </c>
      <c r="F87" t="str">
        <f>IF(A87="","",COUNTIFS(Basicdata!$B$2:$B$2500,1,Basicdata!$D$2:$D$2500,Crops!$D$5,Basicdata!$H$2:$H$2500,Crops!$M81,Basicdata!$O$2:$O$2500,4,Basicdata!$AI$2:$AI$2500,0))</f>
        <v/>
      </c>
      <c r="G87" t="str">
        <f>IF(A87="","",COUNTIFS(Basicdata!$B$2:$B$2500,1,Basicdata!$D$2:$D$2500,Crops!$D$5,Basicdata!$H$2:$H$2500,Crops!$M81,Basicdata!$O$2:$O$2500,5,Basicdata!$AI$2:$AI$2500,0))</f>
        <v/>
      </c>
      <c r="H87" s="1" t="str">
        <f>IF(A87="","",COUNTIFS(Basicdata!$B$2:$B$2500,1,Basicdata!$D$2:$D$2500,Crops!$D$5,Basicdata!$H$2:$H$2500,Crops!$M81,Basicdata!$N$2:$N$2500,3,Basicdata!$AI$2:$AI$2500,0))</f>
        <v/>
      </c>
      <c r="I87" s="1" t="str">
        <f t="shared" si="6"/>
        <v/>
      </c>
      <c r="J87" s="1" t="str">
        <f>IF(A87="","",COUNTIFS(Basicdata!$B$2:$B$2500,1,Basicdata!$D$2:$D$2500,Crops!$D$5,Basicdata!$H$2:$H$2500,Crops!$M81,Basicdata!$P$2:$P$2500,1,Basicdata!$Q$2:$Q$2500,1,Basicdata!$AI$2:$AI$2500,0))</f>
        <v/>
      </c>
      <c r="K87" s="1" t="str">
        <f>IF(A87="","",COUNTIFS(Basicdata!$B$2:$B$2500,1,Basicdata!$D$2:$D$2500,Crops!$D$5,Basicdata!$H$2:$H$2500,Crops!$M81,Basicdata!$P$2:$P$2500,1,Basicdata!$Q$2:$Q$2500,0,Basicdata!$AI$2:$AI$2500,0))</f>
        <v/>
      </c>
      <c r="L87" s="1" t="str">
        <f t="shared" si="7"/>
        <v/>
      </c>
      <c r="M87" s="1" t="str">
        <f t="shared" si="8"/>
        <v/>
      </c>
      <c r="O87" s="45" t="str">
        <f>IF(COUNTIFS(Basicdata!$B$2:$B$2500,2,Basicdata!$D$2:$D$2500,Crops!$D$5,Basicdata!$H$2:$H$2500,Crops!$M81,Basicdata!$AI$2:$AI$2500,0)&gt;0,Crops!$M81,"")</f>
        <v/>
      </c>
      <c r="P87" t="str">
        <f>IF(O87="","",COUNTIFS(Basicdata!$B$2:$B$2500,2,Basicdata!$D$2:$D$2500,Crops!$D$5,Basicdata!$H$2:$H$2500,Crops!$M81,Basicdata!$AI$2:$AI$2500,0))</f>
        <v/>
      </c>
      <c r="Q87" t="str">
        <f>IF(O87="","",COUNTIFS(Basicdata!$B$2:$B$2500,2,Basicdata!$D$2:$D$2500,Crops!$D$5,Basicdata!$H$2:$H$2500,Crops!$M81,Basicdata!$O$2:$O$2500,1,Basicdata!$AI$2:$AI$2500,0))</f>
        <v/>
      </c>
      <c r="R87" t="str">
        <f>IF(O87="","",COUNTIFS(Basicdata!$B$2:$B$2500,2,Basicdata!$D$2:$D$2500,Crops!$D$5,Basicdata!$H$2:$H$2500,Crops!$M81,Basicdata!$O$2:$O$2500,2,Basicdata!$AI$2:$AI$2500,0))</f>
        <v/>
      </c>
      <c r="S87" t="str">
        <f>IF(O87="","",COUNTIFS(Basicdata!$B$2:$B$2500,2,Basicdata!$D$2:$D$2500,Crops!$D$5,Basicdata!$H$2:$H$2500,Crops!$M81,Basicdata!$O$2:$O$2500,3,Basicdata!$AI$2:$AI$2500,0))</f>
        <v/>
      </c>
      <c r="T87" t="str">
        <f>IF(O87="","",COUNTIFS(Basicdata!$B$2:$B$2500,2,Basicdata!$D$2:$D$2500,Crops!$D$5,Basicdata!$H$2:$H$2500,Crops!$M81,Basicdata!$O$2:$O$2500,4,Basicdata!$AI$2:$AI$2500,0))</f>
        <v/>
      </c>
      <c r="U87" t="str">
        <f>IF(O87="","",COUNTIFS(Basicdata!$B$2:$B$2500,2,Basicdata!$D$2:$D$2500,Crops!$D$5,Basicdata!$H$2:$H$2500,Crops!$M81,Basicdata!$O$2:$O$2500,5,Basicdata!$AI$2:$AI$2500,0))</f>
        <v/>
      </c>
      <c r="V87" s="1" t="str">
        <f>IF(O87="","",COUNTIFS(Basicdata!$B$2:$B$2500,2,Basicdata!$D$2:$D$2500,Crops!$D$5,Basicdata!$H$2:$H$2500,Crops!$M81,Basicdata!$N$2:$N$2500,3,Basicdata!$AI$2:$AI$2500,0))</f>
        <v/>
      </c>
      <c r="W87" s="1" t="str">
        <f t="shared" si="9"/>
        <v/>
      </c>
      <c r="X87" s="1" t="str">
        <f>IF(O87="","",COUNTIFS(Basicdata!$B$2:$B$2500,2,Basicdata!$D$2:$D$2500,Crops!$D$5,Basicdata!$H$2:$H$2500,Crops!$M81,Basicdata!$P$2:$P$2500,1,Basicdata!$Q$2:$Q$2500,1,Basicdata!$AI$2:$AI$2500,0))</f>
        <v/>
      </c>
      <c r="Y87" s="1" t="str">
        <f>IF(O87="","",COUNTIFS(Basicdata!$B$2:$B$2500,2,Basicdata!$D$2:$D$2500,Crops!$D$5,Basicdata!$H$2:$H$2500,Crops!$M81,Basicdata!$P$2:$P$2500,1,Basicdata!$Q$2:$Q$2500,0,Basicdata!$AI$2:$AI$2500,0))</f>
        <v/>
      </c>
      <c r="Z87" s="1" t="str">
        <f t="shared" si="10"/>
        <v/>
      </c>
      <c r="AA87" s="1" t="str">
        <f t="shared" si="11"/>
        <v/>
      </c>
    </row>
    <row r="88" spans="1:27" x14ac:dyDescent="0.3">
      <c r="A88" s="45" t="str">
        <f>IF(COUNTIFS(Basicdata!$B$2:$B$2500,1,Basicdata!$D$2:$D$2500,Crops!$D$5,Basicdata!$H$2:$H$2500,Crops!$M82,Basicdata!$AI$2:$AI$2500,0)&gt;0,Crops!$M82,"")</f>
        <v/>
      </c>
      <c r="B88" t="str">
        <f>IF(A88="","",COUNTIFS(Basicdata!$B$2:$B$2500,1,Basicdata!$D$2:$D$2500,Crops!$D$5,Basicdata!$H$2:$H$2500,Crops!$M82,Basicdata!$AI$2:$AI$2500,0))</f>
        <v/>
      </c>
      <c r="C88" t="str">
        <f>IF(A88="","",COUNTIFS(Basicdata!$B$2:$B$2500,1,Basicdata!$D$2:$D$2500,Crops!$D$5,Basicdata!$H$2:$H$2500,Crops!$M82,Basicdata!$O$2:$O$2500,1,Basicdata!$AI$2:$AI$2500,0))</f>
        <v/>
      </c>
      <c r="D88" t="str">
        <f>IF(A88="","",COUNTIFS(Basicdata!$B$2:$B$2500,1,Basicdata!$D$2:$D$2500,Crops!$D$5,Basicdata!$H$2:$H$2500,Crops!$M82,Basicdata!$O$2:$O$2500,2,Basicdata!$AI$2:$AI$2500,0))</f>
        <v/>
      </c>
      <c r="E88" t="str">
        <f>IF(A88="","",COUNTIFS(Basicdata!$B$2:$B$2500,1,Basicdata!$D$2:$D$2500,Crops!$D$5,Basicdata!$H$2:$H$2500,Crops!$M82,Basicdata!$O$2:$O$2500,3,Basicdata!$AI$2:$AI$2500,0))</f>
        <v/>
      </c>
      <c r="F88" t="str">
        <f>IF(A88="","",COUNTIFS(Basicdata!$B$2:$B$2500,1,Basicdata!$D$2:$D$2500,Crops!$D$5,Basicdata!$H$2:$H$2500,Crops!$M82,Basicdata!$O$2:$O$2500,4,Basicdata!$AI$2:$AI$2500,0))</f>
        <v/>
      </c>
      <c r="G88" t="str">
        <f>IF(A88="","",COUNTIFS(Basicdata!$B$2:$B$2500,1,Basicdata!$D$2:$D$2500,Crops!$D$5,Basicdata!$H$2:$H$2500,Crops!$M82,Basicdata!$O$2:$O$2500,5,Basicdata!$AI$2:$AI$2500,0))</f>
        <v/>
      </c>
      <c r="H88" s="1" t="str">
        <f>IF(A88="","",COUNTIFS(Basicdata!$B$2:$B$2500,1,Basicdata!$D$2:$D$2500,Crops!$D$5,Basicdata!$H$2:$H$2500,Crops!$M82,Basicdata!$N$2:$N$2500,3,Basicdata!$AI$2:$AI$2500,0))</f>
        <v/>
      </c>
      <c r="I88" s="1" t="str">
        <f t="shared" si="6"/>
        <v/>
      </c>
      <c r="J88" s="1" t="str">
        <f>IF(A88="","",COUNTIFS(Basicdata!$B$2:$B$2500,1,Basicdata!$D$2:$D$2500,Crops!$D$5,Basicdata!$H$2:$H$2500,Crops!$M82,Basicdata!$P$2:$P$2500,1,Basicdata!$Q$2:$Q$2500,1,Basicdata!$AI$2:$AI$2500,0))</f>
        <v/>
      </c>
      <c r="K88" s="1" t="str">
        <f>IF(A88="","",COUNTIFS(Basicdata!$B$2:$B$2500,1,Basicdata!$D$2:$D$2500,Crops!$D$5,Basicdata!$H$2:$H$2500,Crops!$M82,Basicdata!$P$2:$P$2500,1,Basicdata!$Q$2:$Q$2500,0,Basicdata!$AI$2:$AI$2500,0))</f>
        <v/>
      </c>
      <c r="L88" s="1" t="str">
        <f t="shared" si="7"/>
        <v/>
      </c>
      <c r="M88" s="1" t="str">
        <f t="shared" si="8"/>
        <v/>
      </c>
      <c r="O88" s="45" t="str">
        <f>IF(COUNTIFS(Basicdata!$B$2:$B$2500,2,Basicdata!$D$2:$D$2500,Crops!$D$5,Basicdata!$H$2:$H$2500,Crops!$M82,Basicdata!$AI$2:$AI$2500,0)&gt;0,Crops!$M82,"")</f>
        <v/>
      </c>
      <c r="P88" t="str">
        <f>IF(O88="","",COUNTIFS(Basicdata!$B$2:$B$2500,2,Basicdata!$D$2:$D$2500,Crops!$D$5,Basicdata!$H$2:$H$2500,Crops!$M82,Basicdata!$AI$2:$AI$2500,0))</f>
        <v/>
      </c>
      <c r="Q88" t="str">
        <f>IF(O88="","",COUNTIFS(Basicdata!$B$2:$B$2500,2,Basicdata!$D$2:$D$2500,Crops!$D$5,Basicdata!$H$2:$H$2500,Crops!$M82,Basicdata!$O$2:$O$2500,1,Basicdata!$AI$2:$AI$2500,0))</f>
        <v/>
      </c>
      <c r="R88" t="str">
        <f>IF(O88="","",COUNTIFS(Basicdata!$B$2:$B$2500,2,Basicdata!$D$2:$D$2500,Crops!$D$5,Basicdata!$H$2:$H$2500,Crops!$M82,Basicdata!$O$2:$O$2500,2,Basicdata!$AI$2:$AI$2500,0))</f>
        <v/>
      </c>
      <c r="S88" t="str">
        <f>IF(O88="","",COUNTIFS(Basicdata!$B$2:$B$2500,2,Basicdata!$D$2:$D$2500,Crops!$D$5,Basicdata!$H$2:$H$2500,Crops!$M82,Basicdata!$O$2:$O$2500,3,Basicdata!$AI$2:$AI$2500,0))</f>
        <v/>
      </c>
      <c r="T88" t="str">
        <f>IF(O88="","",COUNTIFS(Basicdata!$B$2:$B$2500,2,Basicdata!$D$2:$D$2500,Crops!$D$5,Basicdata!$H$2:$H$2500,Crops!$M82,Basicdata!$O$2:$O$2500,4,Basicdata!$AI$2:$AI$2500,0))</f>
        <v/>
      </c>
      <c r="U88" t="str">
        <f>IF(O88="","",COUNTIFS(Basicdata!$B$2:$B$2500,2,Basicdata!$D$2:$D$2500,Crops!$D$5,Basicdata!$H$2:$H$2500,Crops!$M82,Basicdata!$O$2:$O$2500,5,Basicdata!$AI$2:$AI$2500,0))</f>
        <v/>
      </c>
      <c r="V88" s="1" t="str">
        <f>IF(O88="","",COUNTIFS(Basicdata!$B$2:$B$2500,2,Basicdata!$D$2:$D$2500,Crops!$D$5,Basicdata!$H$2:$H$2500,Crops!$M82,Basicdata!$N$2:$N$2500,3,Basicdata!$AI$2:$AI$2500,0))</f>
        <v/>
      </c>
      <c r="W88" s="1" t="str">
        <f t="shared" si="9"/>
        <v/>
      </c>
      <c r="X88" s="1" t="str">
        <f>IF(O88="","",COUNTIFS(Basicdata!$B$2:$B$2500,2,Basicdata!$D$2:$D$2500,Crops!$D$5,Basicdata!$H$2:$H$2500,Crops!$M82,Basicdata!$P$2:$P$2500,1,Basicdata!$Q$2:$Q$2500,1,Basicdata!$AI$2:$AI$2500,0))</f>
        <v/>
      </c>
      <c r="Y88" s="1" t="str">
        <f>IF(O88="","",COUNTIFS(Basicdata!$B$2:$B$2500,2,Basicdata!$D$2:$D$2500,Crops!$D$5,Basicdata!$H$2:$H$2500,Crops!$M82,Basicdata!$P$2:$P$2500,1,Basicdata!$Q$2:$Q$2500,0,Basicdata!$AI$2:$AI$2500,0))</f>
        <v/>
      </c>
      <c r="Z88" s="1" t="str">
        <f t="shared" si="10"/>
        <v/>
      </c>
      <c r="AA88" s="1" t="str">
        <f t="shared" si="11"/>
        <v/>
      </c>
    </row>
    <row r="89" spans="1:27" x14ac:dyDescent="0.3">
      <c r="A89" s="45" t="str">
        <f>IF(COUNTIFS(Basicdata!$B$2:$B$2500,1,Basicdata!$D$2:$D$2500,Crops!$D$5,Basicdata!$H$2:$H$2500,Crops!$M83,Basicdata!$AI$2:$AI$2500,0)&gt;0,Crops!$M83,"")</f>
        <v/>
      </c>
      <c r="B89" t="str">
        <f>IF(A89="","",COUNTIFS(Basicdata!$B$2:$B$2500,1,Basicdata!$D$2:$D$2500,Crops!$D$5,Basicdata!$H$2:$H$2500,Crops!$M83,Basicdata!$AI$2:$AI$2500,0))</f>
        <v/>
      </c>
      <c r="C89" t="str">
        <f>IF(A89="","",COUNTIFS(Basicdata!$B$2:$B$2500,1,Basicdata!$D$2:$D$2500,Crops!$D$5,Basicdata!$H$2:$H$2500,Crops!$M83,Basicdata!$O$2:$O$2500,1,Basicdata!$AI$2:$AI$2500,0))</f>
        <v/>
      </c>
      <c r="D89" t="str">
        <f>IF(A89="","",COUNTIFS(Basicdata!$B$2:$B$2500,1,Basicdata!$D$2:$D$2500,Crops!$D$5,Basicdata!$H$2:$H$2500,Crops!$M83,Basicdata!$O$2:$O$2500,2,Basicdata!$AI$2:$AI$2500,0))</f>
        <v/>
      </c>
      <c r="E89" t="str">
        <f>IF(A89="","",COUNTIFS(Basicdata!$B$2:$B$2500,1,Basicdata!$D$2:$D$2500,Crops!$D$5,Basicdata!$H$2:$H$2500,Crops!$M83,Basicdata!$O$2:$O$2500,3,Basicdata!$AI$2:$AI$2500,0))</f>
        <v/>
      </c>
      <c r="F89" t="str">
        <f>IF(A89="","",COUNTIFS(Basicdata!$B$2:$B$2500,1,Basicdata!$D$2:$D$2500,Crops!$D$5,Basicdata!$H$2:$H$2500,Crops!$M83,Basicdata!$O$2:$O$2500,4,Basicdata!$AI$2:$AI$2500,0))</f>
        <v/>
      </c>
      <c r="G89" t="str">
        <f>IF(A89="","",COUNTIFS(Basicdata!$B$2:$B$2500,1,Basicdata!$D$2:$D$2500,Crops!$D$5,Basicdata!$H$2:$H$2500,Crops!$M83,Basicdata!$O$2:$O$2500,5,Basicdata!$AI$2:$AI$2500,0))</f>
        <v/>
      </c>
      <c r="H89" s="1" t="str">
        <f>IF(A89="","",COUNTIFS(Basicdata!$B$2:$B$2500,1,Basicdata!$D$2:$D$2500,Crops!$D$5,Basicdata!$H$2:$H$2500,Crops!$M83,Basicdata!$N$2:$N$2500,3,Basicdata!$AI$2:$AI$2500,0))</f>
        <v/>
      </c>
      <c r="I89" s="1" t="str">
        <f t="shared" si="6"/>
        <v/>
      </c>
      <c r="J89" s="1" t="str">
        <f>IF(A89="","",COUNTIFS(Basicdata!$B$2:$B$2500,1,Basicdata!$D$2:$D$2500,Crops!$D$5,Basicdata!$H$2:$H$2500,Crops!$M83,Basicdata!$P$2:$P$2500,1,Basicdata!$Q$2:$Q$2500,1,Basicdata!$AI$2:$AI$2500,0))</f>
        <v/>
      </c>
      <c r="K89" s="1" t="str">
        <f>IF(A89="","",COUNTIFS(Basicdata!$B$2:$B$2500,1,Basicdata!$D$2:$D$2500,Crops!$D$5,Basicdata!$H$2:$H$2500,Crops!$M83,Basicdata!$P$2:$P$2500,1,Basicdata!$Q$2:$Q$2500,0,Basicdata!$AI$2:$AI$2500,0))</f>
        <v/>
      </c>
      <c r="L89" s="1" t="str">
        <f t="shared" si="7"/>
        <v/>
      </c>
      <c r="M89" s="1" t="str">
        <f t="shared" si="8"/>
        <v/>
      </c>
      <c r="O89" s="45" t="str">
        <f>IF(COUNTIFS(Basicdata!$B$2:$B$2500,2,Basicdata!$D$2:$D$2500,Crops!$D$5,Basicdata!$H$2:$H$2500,Crops!$M83,Basicdata!$AI$2:$AI$2500,0)&gt;0,Crops!$M83,"")</f>
        <v/>
      </c>
      <c r="P89" t="str">
        <f>IF(O89="","",COUNTIFS(Basicdata!$B$2:$B$2500,2,Basicdata!$D$2:$D$2500,Crops!$D$5,Basicdata!$H$2:$H$2500,Crops!$M83,Basicdata!$AI$2:$AI$2500,0))</f>
        <v/>
      </c>
      <c r="Q89" t="str">
        <f>IF(O89="","",COUNTIFS(Basicdata!$B$2:$B$2500,2,Basicdata!$D$2:$D$2500,Crops!$D$5,Basicdata!$H$2:$H$2500,Crops!$M83,Basicdata!$O$2:$O$2500,1,Basicdata!$AI$2:$AI$2500,0))</f>
        <v/>
      </c>
      <c r="R89" t="str">
        <f>IF(O89="","",COUNTIFS(Basicdata!$B$2:$B$2500,2,Basicdata!$D$2:$D$2500,Crops!$D$5,Basicdata!$H$2:$H$2500,Crops!$M83,Basicdata!$O$2:$O$2500,2,Basicdata!$AI$2:$AI$2500,0))</f>
        <v/>
      </c>
      <c r="S89" t="str">
        <f>IF(O89="","",COUNTIFS(Basicdata!$B$2:$B$2500,2,Basicdata!$D$2:$D$2500,Crops!$D$5,Basicdata!$H$2:$H$2500,Crops!$M83,Basicdata!$O$2:$O$2500,3,Basicdata!$AI$2:$AI$2500,0))</f>
        <v/>
      </c>
      <c r="T89" t="str">
        <f>IF(O89="","",COUNTIFS(Basicdata!$B$2:$B$2500,2,Basicdata!$D$2:$D$2500,Crops!$D$5,Basicdata!$H$2:$H$2500,Crops!$M83,Basicdata!$O$2:$O$2500,4,Basicdata!$AI$2:$AI$2500,0))</f>
        <v/>
      </c>
      <c r="U89" t="str">
        <f>IF(O89="","",COUNTIFS(Basicdata!$B$2:$B$2500,2,Basicdata!$D$2:$D$2500,Crops!$D$5,Basicdata!$H$2:$H$2500,Crops!$M83,Basicdata!$O$2:$O$2500,5,Basicdata!$AI$2:$AI$2500,0))</f>
        <v/>
      </c>
      <c r="V89" s="1" t="str">
        <f>IF(O89="","",COUNTIFS(Basicdata!$B$2:$B$2500,2,Basicdata!$D$2:$D$2500,Crops!$D$5,Basicdata!$H$2:$H$2500,Crops!$M83,Basicdata!$N$2:$N$2500,3,Basicdata!$AI$2:$AI$2500,0))</f>
        <v/>
      </c>
      <c r="W89" s="1" t="str">
        <f t="shared" si="9"/>
        <v/>
      </c>
      <c r="X89" s="1" t="str">
        <f>IF(O89="","",COUNTIFS(Basicdata!$B$2:$B$2500,2,Basicdata!$D$2:$D$2500,Crops!$D$5,Basicdata!$H$2:$H$2500,Crops!$M83,Basicdata!$P$2:$P$2500,1,Basicdata!$Q$2:$Q$2500,1,Basicdata!$AI$2:$AI$2500,0))</f>
        <v/>
      </c>
      <c r="Y89" s="1" t="str">
        <f>IF(O89="","",COUNTIFS(Basicdata!$B$2:$B$2500,2,Basicdata!$D$2:$D$2500,Crops!$D$5,Basicdata!$H$2:$H$2500,Crops!$M83,Basicdata!$P$2:$P$2500,1,Basicdata!$Q$2:$Q$2500,0,Basicdata!$AI$2:$AI$2500,0))</f>
        <v/>
      </c>
      <c r="Z89" s="1" t="str">
        <f t="shared" si="10"/>
        <v/>
      </c>
      <c r="AA89" s="1" t="str">
        <f t="shared" si="11"/>
        <v/>
      </c>
    </row>
    <row r="90" spans="1:27" x14ac:dyDescent="0.3">
      <c r="A90" s="45" t="str">
        <f>IF(COUNTIFS(Basicdata!$B$2:$B$2500,1,Basicdata!$D$2:$D$2500,Crops!$D$5,Basicdata!$H$2:$H$2500,Crops!$M84,Basicdata!$AI$2:$AI$2500,0)&gt;0,Crops!$M84,"")</f>
        <v/>
      </c>
      <c r="B90" t="str">
        <f>IF(A90="","",COUNTIFS(Basicdata!$B$2:$B$2500,1,Basicdata!$D$2:$D$2500,Crops!$D$5,Basicdata!$H$2:$H$2500,Crops!$M84,Basicdata!$AI$2:$AI$2500,0))</f>
        <v/>
      </c>
      <c r="C90" t="str">
        <f>IF(A90="","",COUNTIFS(Basicdata!$B$2:$B$2500,1,Basicdata!$D$2:$D$2500,Crops!$D$5,Basicdata!$H$2:$H$2500,Crops!$M84,Basicdata!$O$2:$O$2500,1,Basicdata!$AI$2:$AI$2500,0))</f>
        <v/>
      </c>
      <c r="D90" t="str">
        <f>IF(A90="","",COUNTIFS(Basicdata!$B$2:$B$2500,1,Basicdata!$D$2:$D$2500,Crops!$D$5,Basicdata!$H$2:$H$2500,Crops!$M84,Basicdata!$O$2:$O$2500,2,Basicdata!$AI$2:$AI$2500,0))</f>
        <v/>
      </c>
      <c r="E90" t="str">
        <f>IF(A90="","",COUNTIFS(Basicdata!$B$2:$B$2500,1,Basicdata!$D$2:$D$2500,Crops!$D$5,Basicdata!$H$2:$H$2500,Crops!$M84,Basicdata!$O$2:$O$2500,3,Basicdata!$AI$2:$AI$2500,0))</f>
        <v/>
      </c>
      <c r="F90" t="str">
        <f>IF(A90="","",COUNTIFS(Basicdata!$B$2:$B$2500,1,Basicdata!$D$2:$D$2500,Crops!$D$5,Basicdata!$H$2:$H$2500,Crops!$M84,Basicdata!$O$2:$O$2500,4,Basicdata!$AI$2:$AI$2500,0))</f>
        <v/>
      </c>
      <c r="G90" t="str">
        <f>IF(A90="","",COUNTIFS(Basicdata!$B$2:$B$2500,1,Basicdata!$D$2:$D$2500,Crops!$D$5,Basicdata!$H$2:$H$2500,Crops!$M84,Basicdata!$O$2:$O$2500,5,Basicdata!$AI$2:$AI$2500,0))</f>
        <v/>
      </c>
      <c r="H90" s="1" t="str">
        <f>IF(A90="","",COUNTIFS(Basicdata!$B$2:$B$2500,1,Basicdata!$D$2:$D$2500,Crops!$D$5,Basicdata!$H$2:$H$2500,Crops!$M84,Basicdata!$N$2:$N$2500,3,Basicdata!$AI$2:$AI$2500,0))</f>
        <v/>
      </c>
      <c r="I90" s="1" t="str">
        <f t="shared" si="6"/>
        <v/>
      </c>
      <c r="J90" s="1" t="str">
        <f>IF(A90="","",COUNTIFS(Basicdata!$B$2:$B$2500,1,Basicdata!$D$2:$D$2500,Crops!$D$5,Basicdata!$H$2:$H$2500,Crops!$M84,Basicdata!$P$2:$P$2500,1,Basicdata!$Q$2:$Q$2500,1,Basicdata!$AI$2:$AI$2500,0))</f>
        <v/>
      </c>
      <c r="K90" s="1" t="str">
        <f>IF(A90="","",COUNTIFS(Basicdata!$B$2:$B$2500,1,Basicdata!$D$2:$D$2500,Crops!$D$5,Basicdata!$H$2:$H$2500,Crops!$M84,Basicdata!$P$2:$P$2500,1,Basicdata!$Q$2:$Q$2500,0,Basicdata!$AI$2:$AI$2500,0))</f>
        <v/>
      </c>
      <c r="L90" s="1" t="str">
        <f t="shared" si="7"/>
        <v/>
      </c>
      <c r="M90" s="1" t="str">
        <f t="shared" si="8"/>
        <v/>
      </c>
      <c r="O90" s="45" t="str">
        <f>IF(COUNTIFS(Basicdata!$B$2:$B$2500,2,Basicdata!$D$2:$D$2500,Crops!$D$5,Basicdata!$H$2:$H$2500,Crops!$M84,Basicdata!$AI$2:$AI$2500,0)&gt;0,Crops!$M84,"")</f>
        <v/>
      </c>
      <c r="P90" t="str">
        <f>IF(O90="","",COUNTIFS(Basicdata!$B$2:$B$2500,2,Basicdata!$D$2:$D$2500,Crops!$D$5,Basicdata!$H$2:$H$2500,Crops!$M84,Basicdata!$AI$2:$AI$2500,0))</f>
        <v/>
      </c>
      <c r="Q90" t="str">
        <f>IF(O90="","",COUNTIFS(Basicdata!$B$2:$B$2500,2,Basicdata!$D$2:$D$2500,Crops!$D$5,Basicdata!$H$2:$H$2500,Crops!$M84,Basicdata!$O$2:$O$2500,1,Basicdata!$AI$2:$AI$2500,0))</f>
        <v/>
      </c>
      <c r="R90" t="str">
        <f>IF(O90="","",COUNTIFS(Basicdata!$B$2:$B$2500,2,Basicdata!$D$2:$D$2500,Crops!$D$5,Basicdata!$H$2:$H$2500,Crops!$M84,Basicdata!$O$2:$O$2500,2,Basicdata!$AI$2:$AI$2500,0))</f>
        <v/>
      </c>
      <c r="S90" t="str">
        <f>IF(O90="","",COUNTIFS(Basicdata!$B$2:$B$2500,2,Basicdata!$D$2:$D$2500,Crops!$D$5,Basicdata!$H$2:$H$2500,Crops!$M84,Basicdata!$O$2:$O$2500,3,Basicdata!$AI$2:$AI$2500,0))</f>
        <v/>
      </c>
      <c r="T90" t="str">
        <f>IF(O90="","",COUNTIFS(Basicdata!$B$2:$B$2500,2,Basicdata!$D$2:$D$2500,Crops!$D$5,Basicdata!$H$2:$H$2500,Crops!$M84,Basicdata!$O$2:$O$2500,4,Basicdata!$AI$2:$AI$2500,0))</f>
        <v/>
      </c>
      <c r="U90" t="str">
        <f>IF(O90="","",COUNTIFS(Basicdata!$B$2:$B$2500,2,Basicdata!$D$2:$D$2500,Crops!$D$5,Basicdata!$H$2:$H$2500,Crops!$M84,Basicdata!$O$2:$O$2500,5,Basicdata!$AI$2:$AI$2500,0))</f>
        <v/>
      </c>
      <c r="V90" s="1" t="str">
        <f>IF(O90="","",COUNTIFS(Basicdata!$B$2:$B$2500,2,Basicdata!$D$2:$D$2500,Crops!$D$5,Basicdata!$H$2:$H$2500,Crops!$M84,Basicdata!$N$2:$N$2500,3,Basicdata!$AI$2:$AI$2500,0))</f>
        <v/>
      </c>
      <c r="W90" s="1" t="str">
        <f t="shared" si="9"/>
        <v/>
      </c>
      <c r="X90" s="1" t="str">
        <f>IF(O90="","",COUNTIFS(Basicdata!$B$2:$B$2500,2,Basicdata!$D$2:$D$2500,Crops!$D$5,Basicdata!$H$2:$H$2500,Crops!$M84,Basicdata!$P$2:$P$2500,1,Basicdata!$Q$2:$Q$2500,1,Basicdata!$AI$2:$AI$2500,0))</f>
        <v/>
      </c>
      <c r="Y90" s="1" t="str">
        <f>IF(O90="","",COUNTIFS(Basicdata!$B$2:$B$2500,2,Basicdata!$D$2:$D$2500,Crops!$D$5,Basicdata!$H$2:$H$2500,Crops!$M84,Basicdata!$P$2:$P$2500,1,Basicdata!$Q$2:$Q$2500,0,Basicdata!$AI$2:$AI$2500,0))</f>
        <v/>
      </c>
      <c r="Z90" s="1" t="str">
        <f t="shared" si="10"/>
        <v/>
      </c>
      <c r="AA90" s="1" t="str">
        <f t="shared" si="11"/>
        <v/>
      </c>
    </row>
    <row r="91" spans="1:27" x14ac:dyDescent="0.3">
      <c r="A91" s="45" t="str">
        <f>IF(COUNTIFS(Basicdata!$B$2:$B$2500,1,Basicdata!$D$2:$D$2500,Crops!$D$5,Basicdata!$H$2:$H$2500,Crops!$M85,Basicdata!$AI$2:$AI$2500,0)&gt;0,Crops!$M85,"")</f>
        <v/>
      </c>
      <c r="B91" t="str">
        <f>IF(A91="","",COUNTIFS(Basicdata!$B$2:$B$2500,1,Basicdata!$D$2:$D$2500,Crops!$D$5,Basicdata!$H$2:$H$2500,Crops!$M85,Basicdata!$AI$2:$AI$2500,0))</f>
        <v/>
      </c>
      <c r="C91" t="str">
        <f>IF(A91="","",COUNTIFS(Basicdata!$B$2:$B$2500,1,Basicdata!$D$2:$D$2500,Crops!$D$5,Basicdata!$H$2:$H$2500,Crops!$M85,Basicdata!$O$2:$O$2500,1,Basicdata!$AI$2:$AI$2500,0))</f>
        <v/>
      </c>
      <c r="D91" t="str">
        <f>IF(A91="","",COUNTIFS(Basicdata!$B$2:$B$2500,1,Basicdata!$D$2:$D$2500,Crops!$D$5,Basicdata!$H$2:$H$2500,Crops!$M85,Basicdata!$O$2:$O$2500,2,Basicdata!$AI$2:$AI$2500,0))</f>
        <v/>
      </c>
      <c r="E91" t="str">
        <f>IF(A91="","",COUNTIFS(Basicdata!$B$2:$B$2500,1,Basicdata!$D$2:$D$2500,Crops!$D$5,Basicdata!$H$2:$H$2500,Crops!$M85,Basicdata!$O$2:$O$2500,3,Basicdata!$AI$2:$AI$2500,0))</f>
        <v/>
      </c>
      <c r="F91" t="str">
        <f>IF(A91="","",COUNTIFS(Basicdata!$B$2:$B$2500,1,Basicdata!$D$2:$D$2500,Crops!$D$5,Basicdata!$H$2:$H$2500,Crops!$M85,Basicdata!$O$2:$O$2500,4,Basicdata!$AI$2:$AI$2500,0))</f>
        <v/>
      </c>
      <c r="G91" t="str">
        <f>IF(A91="","",COUNTIFS(Basicdata!$B$2:$B$2500,1,Basicdata!$D$2:$D$2500,Crops!$D$5,Basicdata!$H$2:$H$2500,Crops!$M85,Basicdata!$O$2:$O$2500,5,Basicdata!$AI$2:$AI$2500,0))</f>
        <v/>
      </c>
      <c r="H91" s="1" t="str">
        <f>IF(A91="","",COUNTIFS(Basicdata!$B$2:$B$2500,1,Basicdata!$D$2:$D$2500,Crops!$D$5,Basicdata!$H$2:$H$2500,Crops!$M85,Basicdata!$N$2:$N$2500,3,Basicdata!$AI$2:$AI$2500,0))</f>
        <v/>
      </c>
      <c r="I91" s="1" t="str">
        <f t="shared" si="6"/>
        <v/>
      </c>
      <c r="J91" s="1" t="str">
        <f>IF(A91="","",COUNTIFS(Basicdata!$B$2:$B$2500,1,Basicdata!$D$2:$D$2500,Crops!$D$5,Basicdata!$H$2:$H$2500,Crops!$M85,Basicdata!$P$2:$P$2500,1,Basicdata!$Q$2:$Q$2500,1,Basicdata!$AI$2:$AI$2500,0))</f>
        <v/>
      </c>
      <c r="K91" s="1" t="str">
        <f>IF(A91="","",COUNTIFS(Basicdata!$B$2:$B$2500,1,Basicdata!$D$2:$D$2500,Crops!$D$5,Basicdata!$H$2:$H$2500,Crops!$M85,Basicdata!$P$2:$P$2500,1,Basicdata!$Q$2:$Q$2500,0,Basicdata!$AI$2:$AI$2500,0))</f>
        <v/>
      </c>
      <c r="L91" s="1" t="str">
        <f t="shared" si="7"/>
        <v/>
      </c>
      <c r="M91" s="1" t="str">
        <f t="shared" si="8"/>
        <v/>
      </c>
      <c r="O91" s="45" t="str">
        <f>IF(COUNTIFS(Basicdata!$B$2:$B$2500,2,Basicdata!$D$2:$D$2500,Crops!$D$5,Basicdata!$H$2:$H$2500,Crops!$M85,Basicdata!$AI$2:$AI$2500,0)&gt;0,Crops!$M85,"")</f>
        <v/>
      </c>
      <c r="P91" t="str">
        <f>IF(O91="","",COUNTIFS(Basicdata!$B$2:$B$2500,2,Basicdata!$D$2:$D$2500,Crops!$D$5,Basicdata!$H$2:$H$2500,Crops!$M85,Basicdata!$AI$2:$AI$2500,0))</f>
        <v/>
      </c>
      <c r="Q91" t="str">
        <f>IF(O91="","",COUNTIFS(Basicdata!$B$2:$B$2500,2,Basicdata!$D$2:$D$2500,Crops!$D$5,Basicdata!$H$2:$H$2500,Crops!$M85,Basicdata!$O$2:$O$2500,1,Basicdata!$AI$2:$AI$2500,0))</f>
        <v/>
      </c>
      <c r="R91" t="str">
        <f>IF(O91="","",COUNTIFS(Basicdata!$B$2:$B$2500,2,Basicdata!$D$2:$D$2500,Crops!$D$5,Basicdata!$H$2:$H$2500,Crops!$M85,Basicdata!$O$2:$O$2500,2,Basicdata!$AI$2:$AI$2500,0))</f>
        <v/>
      </c>
      <c r="S91" t="str">
        <f>IF(O91="","",COUNTIFS(Basicdata!$B$2:$B$2500,2,Basicdata!$D$2:$D$2500,Crops!$D$5,Basicdata!$H$2:$H$2500,Crops!$M85,Basicdata!$O$2:$O$2500,3,Basicdata!$AI$2:$AI$2500,0))</f>
        <v/>
      </c>
      <c r="T91" t="str">
        <f>IF(O91="","",COUNTIFS(Basicdata!$B$2:$B$2500,2,Basicdata!$D$2:$D$2500,Crops!$D$5,Basicdata!$H$2:$H$2500,Crops!$M85,Basicdata!$O$2:$O$2500,4,Basicdata!$AI$2:$AI$2500,0))</f>
        <v/>
      </c>
      <c r="U91" t="str">
        <f>IF(O91="","",COUNTIFS(Basicdata!$B$2:$B$2500,2,Basicdata!$D$2:$D$2500,Crops!$D$5,Basicdata!$H$2:$H$2500,Crops!$M85,Basicdata!$O$2:$O$2500,5,Basicdata!$AI$2:$AI$2500,0))</f>
        <v/>
      </c>
      <c r="V91" s="1" t="str">
        <f>IF(O91="","",COUNTIFS(Basicdata!$B$2:$B$2500,2,Basicdata!$D$2:$D$2500,Crops!$D$5,Basicdata!$H$2:$H$2500,Crops!$M85,Basicdata!$N$2:$N$2500,3,Basicdata!$AI$2:$AI$2500,0))</f>
        <v/>
      </c>
      <c r="W91" s="1" t="str">
        <f t="shared" si="9"/>
        <v/>
      </c>
      <c r="X91" s="1" t="str">
        <f>IF(O91="","",COUNTIFS(Basicdata!$B$2:$B$2500,2,Basicdata!$D$2:$D$2500,Crops!$D$5,Basicdata!$H$2:$H$2500,Crops!$M85,Basicdata!$P$2:$P$2500,1,Basicdata!$Q$2:$Q$2500,1,Basicdata!$AI$2:$AI$2500,0))</f>
        <v/>
      </c>
      <c r="Y91" s="1" t="str">
        <f>IF(O91="","",COUNTIFS(Basicdata!$B$2:$B$2500,2,Basicdata!$D$2:$D$2500,Crops!$D$5,Basicdata!$H$2:$H$2500,Crops!$M85,Basicdata!$P$2:$P$2500,1,Basicdata!$Q$2:$Q$2500,0,Basicdata!$AI$2:$AI$2500,0))</f>
        <v/>
      </c>
      <c r="Z91" s="1" t="str">
        <f t="shared" si="10"/>
        <v/>
      </c>
      <c r="AA91" s="1" t="str">
        <f t="shared" si="11"/>
        <v/>
      </c>
    </row>
    <row r="92" spans="1:27" x14ac:dyDescent="0.3">
      <c r="A92" s="45" t="str">
        <f>IF(COUNTIFS(Basicdata!$B$2:$B$2500,1,Basicdata!$D$2:$D$2500,Crops!$D$5,Basicdata!$H$2:$H$2500,Crops!$M86,Basicdata!$AI$2:$AI$2500,0)&gt;0,Crops!$M86,"")</f>
        <v/>
      </c>
      <c r="B92" t="str">
        <f>IF(A92="","",COUNTIFS(Basicdata!$B$2:$B$2500,1,Basicdata!$D$2:$D$2500,Crops!$D$5,Basicdata!$H$2:$H$2500,Crops!$M86,Basicdata!$AI$2:$AI$2500,0))</f>
        <v/>
      </c>
      <c r="C92" t="str">
        <f>IF(A92="","",COUNTIFS(Basicdata!$B$2:$B$2500,1,Basicdata!$D$2:$D$2500,Crops!$D$5,Basicdata!$H$2:$H$2500,Crops!$M86,Basicdata!$O$2:$O$2500,1,Basicdata!$AI$2:$AI$2500,0))</f>
        <v/>
      </c>
      <c r="D92" t="str">
        <f>IF(A92="","",COUNTIFS(Basicdata!$B$2:$B$2500,1,Basicdata!$D$2:$D$2500,Crops!$D$5,Basicdata!$H$2:$H$2500,Crops!$M86,Basicdata!$O$2:$O$2500,2,Basicdata!$AI$2:$AI$2500,0))</f>
        <v/>
      </c>
      <c r="E92" t="str">
        <f>IF(A92="","",COUNTIFS(Basicdata!$B$2:$B$2500,1,Basicdata!$D$2:$D$2500,Crops!$D$5,Basicdata!$H$2:$H$2500,Crops!$M86,Basicdata!$O$2:$O$2500,3,Basicdata!$AI$2:$AI$2500,0))</f>
        <v/>
      </c>
      <c r="F92" t="str">
        <f>IF(A92="","",COUNTIFS(Basicdata!$B$2:$B$2500,1,Basicdata!$D$2:$D$2500,Crops!$D$5,Basicdata!$H$2:$H$2500,Crops!$M86,Basicdata!$O$2:$O$2500,4,Basicdata!$AI$2:$AI$2500,0))</f>
        <v/>
      </c>
      <c r="G92" t="str">
        <f>IF(A92="","",COUNTIFS(Basicdata!$B$2:$B$2500,1,Basicdata!$D$2:$D$2500,Crops!$D$5,Basicdata!$H$2:$H$2500,Crops!$M86,Basicdata!$O$2:$O$2500,5,Basicdata!$AI$2:$AI$2500,0))</f>
        <v/>
      </c>
      <c r="H92" s="1" t="str">
        <f>IF(A92="","",COUNTIFS(Basicdata!$B$2:$B$2500,1,Basicdata!$D$2:$D$2500,Crops!$D$5,Basicdata!$H$2:$H$2500,Crops!$M86,Basicdata!$N$2:$N$2500,3,Basicdata!$AI$2:$AI$2500,0))</f>
        <v/>
      </c>
      <c r="I92" s="1" t="str">
        <f t="shared" si="6"/>
        <v/>
      </c>
      <c r="J92" s="1" t="str">
        <f>IF(A92="","",COUNTIFS(Basicdata!$B$2:$B$2500,1,Basicdata!$D$2:$D$2500,Crops!$D$5,Basicdata!$H$2:$H$2500,Crops!$M86,Basicdata!$P$2:$P$2500,1,Basicdata!$Q$2:$Q$2500,1,Basicdata!$AI$2:$AI$2500,0))</f>
        <v/>
      </c>
      <c r="K92" s="1" t="str">
        <f>IF(A92="","",COUNTIFS(Basicdata!$B$2:$B$2500,1,Basicdata!$D$2:$D$2500,Crops!$D$5,Basicdata!$H$2:$H$2500,Crops!$M86,Basicdata!$P$2:$P$2500,1,Basicdata!$Q$2:$Q$2500,0,Basicdata!$AI$2:$AI$2500,0))</f>
        <v/>
      </c>
      <c r="L92" s="1" t="str">
        <f t="shared" si="7"/>
        <v/>
      </c>
      <c r="M92" s="1" t="str">
        <f t="shared" si="8"/>
        <v/>
      </c>
      <c r="O92" s="45" t="str">
        <f>IF(COUNTIFS(Basicdata!$B$2:$B$2500,2,Basicdata!$D$2:$D$2500,Crops!$D$5,Basicdata!$H$2:$H$2500,Crops!$M86,Basicdata!$AI$2:$AI$2500,0)&gt;0,Crops!$M86,"")</f>
        <v/>
      </c>
      <c r="P92" t="str">
        <f>IF(O92="","",COUNTIFS(Basicdata!$B$2:$B$2500,2,Basicdata!$D$2:$D$2500,Crops!$D$5,Basicdata!$H$2:$H$2500,Crops!$M86,Basicdata!$AI$2:$AI$2500,0))</f>
        <v/>
      </c>
      <c r="Q92" t="str">
        <f>IF(O92="","",COUNTIFS(Basicdata!$B$2:$B$2500,2,Basicdata!$D$2:$D$2500,Crops!$D$5,Basicdata!$H$2:$H$2500,Crops!$M86,Basicdata!$O$2:$O$2500,1,Basicdata!$AI$2:$AI$2500,0))</f>
        <v/>
      </c>
      <c r="R92" t="str">
        <f>IF(O92="","",COUNTIFS(Basicdata!$B$2:$B$2500,2,Basicdata!$D$2:$D$2500,Crops!$D$5,Basicdata!$H$2:$H$2500,Crops!$M86,Basicdata!$O$2:$O$2500,2,Basicdata!$AI$2:$AI$2500,0))</f>
        <v/>
      </c>
      <c r="S92" t="str">
        <f>IF(O92="","",COUNTIFS(Basicdata!$B$2:$B$2500,2,Basicdata!$D$2:$D$2500,Crops!$D$5,Basicdata!$H$2:$H$2500,Crops!$M86,Basicdata!$O$2:$O$2500,3,Basicdata!$AI$2:$AI$2500,0))</f>
        <v/>
      </c>
      <c r="T92" t="str">
        <f>IF(O92="","",COUNTIFS(Basicdata!$B$2:$B$2500,2,Basicdata!$D$2:$D$2500,Crops!$D$5,Basicdata!$H$2:$H$2500,Crops!$M86,Basicdata!$O$2:$O$2500,4,Basicdata!$AI$2:$AI$2500,0))</f>
        <v/>
      </c>
      <c r="U92" t="str">
        <f>IF(O92="","",COUNTIFS(Basicdata!$B$2:$B$2500,2,Basicdata!$D$2:$D$2500,Crops!$D$5,Basicdata!$H$2:$H$2500,Crops!$M86,Basicdata!$O$2:$O$2500,5,Basicdata!$AI$2:$AI$2500,0))</f>
        <v/>
      </c>
      <c r="V92" s="1" t="str">
        <f>IF(O92="","",COUNTIFS(Basicdata!$B$2:$B$2500,2,Basicdata!$D$2:$D$2500,Crops!$D$5,Basicdata!$H$2:$H$2500,Crops!$M86,Basicdata!$N$2:$N$2500,3,Basicdata!$AI$2:$AI$2500,0))</f>
        <v/>
      </c>
      <c r="W92" s="1" t="str">
        <f t="shared" si="9"/>
        <v/>
      </c>
      <c r="X92" s="1" t="str">
        <f>IF(O92="","",COUNTIFS(Basicdata!$B$2:$B$2500,2,Basicdata!$D$2:$D$2500,Crops!$D$5,Basicdata!$H$2:$H$2500,Crops!$M86,Basicdata!$P$2:$P$2500,1,Basicdata!$Q$2:$Q$2500,1,Basicdata!$AI$2:$AI$2500,0))</f>
        <v/>
      </c>
      <c r="Y92" s="1" t="str">
        <f>IF(O92="","",COUNTIFS(Basicdata!$B$2:$B$2500,2,Basicdata!$D$2:$D$2500,Crops!$D$5,Basicdata!$H$2:$H$2500,Crops!$M86,Basicdata!$P$2:$P$2500,1,Basicdata!$Q$2:$Q$2500,0,Basicdata!$AI$2:$AI$2500,0))</f>
        <v/>
      </c>
      <c r="Z92" s="1" t="str">
        <f t="shared" si="10"/>
        <v/>
      </c>
      <c r="AA92" s="1" t="str">
        <f t="shared" si="11"/>
        <v/>
      </c>
    </row>
    <row r="93" spans="1:27" x14ac:dyDescent="0.3">
      <c r="A93" s="45" t="str">
        <f>IF(COUNTIFS(Basicdata!$B$2:$B$2500,1,Basicdata!$D$2:$D$2500,Crops!$D$5,Basicdata!$H$2:$H$2500,Crops!$M87,Basicdata!$AI$2:$AI$2500,0)&gt;0,Crops!$M87,"")</f>
        <v/>
      </c>
      <c r="B93" t="str">
        <f>IF(A93="","",COUNTIFS(Basicdata!$B$2:$B$2500,1,Basicdata!$D$2:$D$2500,Crops!$D$5,Basicdata!$H$2:$H$2500,Crops!$M87,Basicdata!$AI$2:$AI$2500,0))</f>
        <v/>
      </c>
      <c r="C93" t="str">
        <f>IF(A93="","",COUNTIFS(Basicdata!$B$2:$B$2500,1,Basicdata!$D$2:$D$2500,Crops!$D$5,Basicdata!$H$2:$H$2500,Crops!$M87,Basicdata!$O$2:$O$2500,1,Basicdata!$AI$2:$AI$2500,0))</f>
        <v/>
      </c>
      <c r="D93" t="str">
        <f>IF(A93="","",COUNTIFS(Basicdata!$B$2:$B$2500,1,Basicdata!$D$2:$D$2500,Crops!$D$5,Basicdata!$H$2:$H$2500,Crops!$M87,Basicdata!$O$2:$O$2500,2,Basicdata!$AI$2:$AI$2500,0))</f>
        <v/>
      </c>
      <c r="E93" t="str">
        <f>IF(A93="","",COUNTIFS(Basicdata!$B$2:$B$2500,1,Basicdata!$D$2:$D$2500,Crops!$D$5,Basicdata!$H$2:$H$2500,Crops!$M87,Basicdata!$O$2:$O$2500,3,Basicdata!$AI$2:$AI$2500,0))</f>
        <v/>
      </c>
      <c r="F93" t="str">
        <f>IF(A93="","",COUNTIFS(Basicdata!$B$2:$B$2500,1,Basicdata!$D$2:$D$2500,Crops!$D$5,Basicdata!$H$2:$H$2500,Crops!$M87,Basicdata!$O$2:$O$2500,4,Basicdata!$AI$2:$AI$2500,0))</f>
        <v/>
      </c>
      <c r="G93" t="str">
        <f>IF(A93="","",COUNTIFS(Basicdata!$B$2:$B$2500,1,Basicdata!$D$2:$D$2500,Crops!$D$5,Basicdata!$H$2:$H$2500,Crops!$M87,Basicdata!$O$2:$O$2500,5,Basicdata!$AI$2:$AI$2500,0))</f>
        <v/>
      </c>
      <c r="H93" s="1" t="str">
        <f>IF(A93="","",COUNTIFS(Basicdata!$B$2:$B$2500,1,Basicdata!$D$2:$D$2500,Crops!$D$5,Basicdata!$H$2:$H$2500,Crops!$M87,Basicdata!$N$2:$N$2500,3,Basicdata!$AI$2:$AI$2500,0))</f>
        <v/>
      </c>
      <c r="I93" s="1" t="str">
        <f t="shared" si="6"/>
        <v/>
      </c>
      <c r="J93" s="1" t="str">
        <f>IF(A93="","",COUNTIFS(Basicdata!$B$2:$B$2500,1,Basicdata!$D$2:$D$2500,Crops!$D$5,Basicdata!$H$2:$H$2500,Crops!$M87,Basicdata!$P$2:$P$2500,1,Basicdata!$Q$2:$Q$2500,1,Basicdata!$AI$2:$AI$2500,0))</f>
        <v/>
      </c>
      <c r="K93" s="1" t="str">
        <f>IF(A93="","",COUNTIFS(Basicdata!$B$2:$B$2500,1,Basicdata!$D$2:$D$2500,Crops!$D$5,Basicdata!$H$2:$H$2500,Crops!$M87,Basicdata!$P$2:$P$2500,1,Basicdata!$Q$2:$Q$2500,0,Basicdata!$AI$2:$AI$2500,0))</f>
        <v/>
      </c>
      <c r="L93" s="1" t="str">
        <f t="shared" si="7"/>
        <v/>
      </c>
      <c r="M93" s="1" t="str">
        <f t="shared" si="8"/>
        <v/>
      </c>
      <c r="O93" s="45" t="str">
        <f>IF(COUNTIFS(Basicdata!$B$2:$B$2500,2,Basicdata!$D$2:$D$2500,Crops!$D$5,Basicdata!$H$2:$H$2500,Crops!$M87,Basicdata!$AI$2:$AI$2500,0)&gt;0,Crops!$M87,"")</f>
        <v/>
      </c>
      <c r="P93" t="str">
        <f>IF(O93="","",COUNTIFS(Basicdata!$B$2:$B$2500,2,Basicdata!$D$2:$D$2500,Crops!$D$5,Basicdata!$H$2:$H$2500,Crops!$M87,Basicdata!$AI$2:$AI$2500,0))</f>
        <v/>
      </c>
      <c r="Q93" t="str">
        <f>IF(O93="","",COUNTIFS(Basicdata!$B$2:$B$2500,2,Basicdata!$D$2:$D$2500,Crops!$D$5,Basicdata!$H$2:$H$2500,Crops!$M87,Basicdata!$O$2:$O$2500,1,Basicdata!$AI$2:$AI$2500,0))</f>
        <v/>
      </c>
      <c r="R93" t="str">
        <f>IF(O93="","",COUNTIFS(Basicdata!$B$2:$B$2500,2,Basicdata!$D$2:$D$2500,Crops!$D$5,Basicdata!$H$2:$H$2500,Crops!$M87,Basicdata!$O$2:$O$2500,2,Basicdata!$AI$2:$AI$2500,0))</f>
        <v/>
      </c>
      <c r="S93" t="str">
        <f>IF(O93="","",COUNTIFS(Basicdata!$B$2:$B$2500,2,Basicdata!$D$2:$D$2500,Crops!$D$5,Basicdata!$H$2:$H$2500,Crops!$M87,Basicdata!$O$2:$O$2500,3,Basicdata!$AI$2:$AI$2500,0))</f>
        <v/>
      </c>
      <c r="T93" t="str">
        <f>IF(O93="","",COUNTIFS(Basicdata!$B$2:$B$2500,2,Basicdata!$D$2:$D$2500,Crops!$D$5,Basicdata!$H$2:$H$2500,Crops!$M87,Basicdata!$O$2:$O$2500,4,Basicdata!$AI$2:$AI$2500,0))</f>
        <v/>
      </c>
      <c r="U93" t="str">
        <f>IF(O93="","",COUNTIFS(Basicdata!$B$2:$B$2500,2,Basicdata!$D$2:$D$2500,Crops!$D$5,Basicdata!$H$2:$H$2500,Crops!$M87,Basicdata!$O$2:$O$2500,5,Basicdata!$AI$2:$AI$2500,0))</f>
        <v/>
      </c>
      <c r="V93" s="1" t="str">
        <f>IF(O93="","",COUNTIFS(Basicdata!$B$2:$B$2500,2,Basicdata!$D$2:$D$2500,Crops!$D$5,Basicdata!$H$2:$H$2500,Crops!$M87,Basicdata!$N$2:$N$2500,3,Basicdata!$AI$2:$AI$2500,0))</f>
        <v/>
      </c>
      <c r="W93" s="1" t="str">
        <f t="shared" si="9"/>
        <v/>
      </c>
      <c r="X93" s="1" t="str">
        <f>IF(O93="","",COUNTIFS(Basicdata!$B$2:$B$2500,2,Basicdata!$D$2:$D$2500,Crops!$D$5,Basicdata!$H$2:$H$2500,Crops!$M87,Basicdata!$P$2:$P$2500,1,Basicdata!$Q$2:$Q$2500,1,Basicdata!$AI$2:$AI$2500,0))</f>
        <v/>
      </c>
      <c r="Y93" s="1" t="str">
        <f>IF(O93="","",COUNTIFS(Basicdata!$B$2:$B$2500,2,Basicdata!$D$2:$D$2500,Crops!$D$5,Basicdata!$H$2:$H$2500,Crops!$M87,Basicdata!$P$2:$P$2500,1,Basicdata!$Q$2:$Q$2500,0,Basicdata!$AI$2:$AI$2500,0))</f>
        <v/>
      </c>
      <c r="Z93" s="1" t="str">
        <f t="shared" si="10"/>
        <v/>
      </c>
      <c r="AA93" s="1" t="str">
        <f t="shared" si="11"/>
        <v/>
      </c>
    </row>
    <row r="94" spans="1:27" x14ac:dyDescent="0.3">
      <c r="A94" s="45" t="str">
        <f>IF(COUNTIFS(Basicdata!$B$2:$B$2500,1,Basicdata!$D$2:$D$2500,Crops!$D$5,Basicdata!$H$2:$H$2500,Crops!$M88,Basicdata!$AI$2:$AI$2500,0)&gt;0,Crops!$M88,"")</f>
        <v/>
      </c>
      <c r="B94" t="str">
        <f>IF(A94="","",COUNTIFS(Basicdata!$B$2:$B$2500,1,Basicdata!$D$2:$D$2500,Crops!$D$5,Basicdata!$H$2:$H$2500,Crops!$M88,Basicdata!$AI$2:$AI$2500,0))</f>
        <v/>
      </c>
      <c r="C94" t="str">
        <f>IF(A94="","",COUNTIFS(Basicdata!$B$2:$B$2500,1,Basicdata!$D$2:$D$2500,Crops!$D$5,Basicdata!$H$2:$H$2500,Crops!$M88,Basicdata!$O$2:$O$2500,1,Basicdata!$AI$2:$AI$2500,0))</f>
        <v/>
      </c>
      <c r="D94" t="str">
        <f>IF(A94="","",COUNTIFS(Basicdata!$B$2:$B$2500,1,Basicdata!$D$2:$D$2500,Crops!$D$5,Basicdata!$H$2:$H$2500,Crops!$M88,Basicdata!$O$2:$O$2500,2,Basicdata!$AI$2:$AI$2500,0))</f>
        <v/>
      </c>
      <c r="E94" t="str">
        <f>IF(A94="","",COUNTIFS(Basicdata!$B$2:$B$2500,1,Basicdata!$D$2:$D$2500,Crops!$D$5,Basicdata!$H$2:$H$2500,Crops!$M88,Basicdata!$O$2:$O$2500,3,Basicdata!$AI$2:$AI$2500,0))</f>
        <v/>
      </c>
      <c r="F94" t="str">
        <f>IF(A94="","",COUNTIFS(Basicdata!$B$2:$B$2500,1,Basicdata!$D$2:$D$2500,Crops!$D$5,Basicdata!$H$2:$H$2500,Crops!$M88,Basicdata!$O$2:$O$2500,4,Basicdata!$AI$2:$AI$2500,0))</f>
        <v/>
      </c>
      <c r="G94" t="str">
        <f>IF(A94="","",COUNTIFS(Basicdata!$B$2:$B$2500,1,Basicdata!$D$2:$D$2500,Crops!$D$5,Basicdata!$H$2:$H$2500,Crops!$M88,Basicdata!$O$2:$O$2500,5,Basicdata!$AI$2:$AI$2500,0))</f>
        <v/>
      </c>
      <c r="H94" s="1" t="str">
        <f>IF(A94="","",COUNTIFS(Basicdata!$B$2:$B$2500,1,Basicdata!$D$2:$D$2500,Crops!$D$5,Basicdata!$H$2:$H$2500,Crops!$M88,Basicdata!$N$2:$N$2500,3,Basicdata!$AI$2:$AI$2500,0))</f>
        <v/>
      </c>
      <c r="I94" s="1" t="str">
        <f t="shared" si="6"/>
        <v/>
      </c>
      <c r="J94" s="1" t="str">
        <f>IF(A94="","",COUNTIFS(Basicdata!$B$2:$B$2500,1,Basicdata!$D$2:$D$2500,Crops!$D$5,Basicdata!$H$2:$H$2500,Crops!$M88,Basicdata!$P$2:$P$2500,1,Basicdata!$Q$2:$Q$2500,1,Basicdata!$AI$2:$AI$2500,0))</f>
        <v/>
      </c>
      <c r="K94" s="1" t="str">
        <f>IF(A94="","",COUNTIFS(Basicdata!$B$2:$B$2500,1,Basicdata!$D$2:$D$2500,Crops!$D$5,Basicdata!$H$2:$H$2500,Crops!$M88,Basicdata!$P$2:$P$2500,1,Basicdata!$Q$2:$Q$2500,0,Basicdata!$AI$2:$AI$2500,0))</f>
        <v/>
      </c>
      <c r="L94" s="1" t="str">
        <f t="shared" si="7"/>
        <v/>
      </c>
      <c r="M94" s="1" t="str">
        <f t="shared" si="8"/>
        <v/>
      </c>
      <c r="O94" s="45" t="str">
        <f>IF(COUNTIFS(Basicdata!$B$2:$B$2500,2,Basicdata!$D$2:$D$2500,Crops!$D$5,Basicdata!$H$2:$H$2500,Crops!$M88,Basicdata!$AI$2:$AI$2500,0)&gt;0,Crops!$M88,"")</f>
        <v/>
      </c>
      <c r="P94" t="str">
        <f>IF(O94="","",COUNTIFS(Basicdata!$B$2:$B$2500,2,Basicdata!$D$2:$D$2500,Crops!$D$5,Basicdata!$H$2:$H$2500,Crops!$M88,Basicdata!$AI$2:$AI$2500,0))</f>
        <v/>
      </c>
      <c r="Q94" t="str">
        <f>IF(O94="","",COUNTIFS(Basicdata!$B$2:$B$2500,2,Basicdata!$D$2:$D$2500,Crops!$D$5,Basicdata!$H$2:$H$2500,Crops!$M88,Basicdata!$O$2:$O$2500,1,Basicdata!$AI$2:$AI$2500,0))</f>
        <v/>
      </c>
      <c r="R94" t="str">
        <f>IF(O94="","",COUNTIFS(Basicdata!$B$2:$B$2500,2,Basicdata!$D$2:$D$2500,Crops!$D$5,Basicdata!$H$2:$H$2500,Crops!$M88,Basicdata!$O$2:$O$2500,2,Basicdata!$AI$2:$AI$2500,0))</f>
        <v/>
      </c>
      <c r="S94" t="str">
        <f>IF(O94="","",COUNTIFS(Basicdata!$B$2:$B$2500,2,Basicdata!$D$2:$D$2500,Crops!$D$5,Basicdata!$H$2:$H$2500,Crops!$M88,Basicdata!$O$2:$O$2500,3,Basicdata!$AI$2:$AI$2500,0))</f>
        <v/>
      </c>
      <c r="T94" t="str">
        <f>IF(O94="","",COUNTIFS(Basicdata!$B$2:$B$2500,2,Basicdata!$D$2:$D$2500,Crops!$D$5,Basicdata!$H$2:$H$2500,Crops!$M88,Basicdata!$O$2:$O$2500,4,Basicdata!$AI$2:$AI$2500,0))</f>
        <v/>
      </c>
      <c r="U94" t="str">
        <f>IF(O94="","",COUNTIFS(Basicdata!$B$2:$B$2500,2,Basicdata!$D$2:$D$2500,Crops!$D$5,Basicdata!$H$2:$H$2500,Crops!$M88,Basicdata!$O$2:$O$2500,5,Basicdata!$AI$2:$AI$2500,0))</f>
        <v/>
      </c>
      <c r="V94" s="1" t="str">
        <f>IF(O94="","",COUNTIFS(Basicdata!$B$2:$B$2500,2,Basicdata!$D$2:$D$2500,Crops!$D$5,Basicdata!$H$2:$H$2500,Crops!$M88,Basicdata!$N$2:$N$2500,3,Basicdata!$AI$2:$AI$2500,0))</f>
        <v/>
      </c>
      <c r="W94" s="1" t="str">
        <f t="shared" si="9"/>
        <v/>
      </c>
      <c r="X94" s="1" t="str">
        <f>IF(O94="","",COUNTIFS(Basicdata!$B$2:$B$2500,2,Basicdata!$D$2:$D$2500,Crops!$D$5,Basicdata!$H$2:$H$2500,Crops!$M88,Basicdata!$P$2:$P$2500,1,Basicdata!$Q$2:$Q$2500,1,Basicdata!$AI$2:$AI$2500,0))</f>
        <v/>
      </c>
      <c r="Y94" s="1" t="str">
        <f>IF(O94="","",COUNTIFS(Basicdata!$B$2:$B$2500,2,Basicdata!$D$2:$D$2500,Crops!$D$5,Basicdata!$H$2:$H$2500,Crops!$M88,Basicdata!$P$2:$P$2500,1,Basicdata!$Q$2:$Q$2500,0,Basicdata!$AI$2:$AI$2500,0))</f>
        <v/>
      </c>
      <c r="Z94" s="1" t="str">
        <f t="shared" si="10"/>
        <v/>
      </c>
      <c r="AA94" s="1" t="str">
        <f t="shared" si="11"/>
        <v/>
      </c>
    </row>
    <row r="95" spans="1:27" x14ac:dyDescent="0.3">
      <c r="A95" s="45" t="str">
        <f>IF(COUNTIFS(Basicdata!$B$2:$B$2500,1,Basicdata!$D$2:$D$2500,Crops!$D$5,Basicdata!$H$2:$H$2500,Crops!$M89,Basicdata!$AI$2:$AI$2500,0)&gt;0,Crops!$M89,"")</f>
        <v/>
      </c>
      <c r="B95" t="str">
        <f>IF(A95="","",COUNTIFS(Basicdata!$B$2:$B$2500,1,Basicdata!$D$2:$D$2500,Crops!$D$5,Basicdata!$H$2:$H$2500,Crops!$M89,Basicdata!$AI$2:$AI$2500,0))</f>
        <v/>
      </c>
      <c r="C95" t="str">
        <f>IF(A95="","",COUNTIFS(Basicdata!$B$2:$B$2500,1,Basicdata!$D$2:$D$2500,Crops!$D$5,Basicdata!$H$2:$H$2500,Crops!$M89,Basicdata!$O$2:$O$2500,1,Basicdata!$AI$2:$AI$2500,0))</f>
        <v/>
      </c>
      <c r="D95" t="str">
        <f>IF(A95="","",COUNTIFS(Basicdata!$B$2:$B$2500,1,Basicdata!$D$2:$D$2500,Crops!$D$5,Basicdata!$H$2:$H$2500,Crops!$M89,Basicdata!$O$2:$O$2500,2,Basicdata!$AI$2:$AI$2500,0))</f>
        <v/>
      </c>
      <c r="E95" t="str">
        <f>IF(A95="","",COUNTIFS(Basicdata!$B$2:$B$2500,1,Basicdata!$D$2:$D$2500,Crops!$D$5,Basicdata!$H$2:$H$2500,Crops!$M89,Basicdata!$O$2:$O$2500,3,Basicdata!$AI$2:$AI$2500,0))</f>
        <v/>
      </c>
      <c r="F95" t="str">
        <f>IF(A95="","",COUNTIFS(Basicdata!$B$2:$B$2500,1,Basicdata!$D$2:$D$2500,Crops!$D$5,Basicdata!$H$2:$H$2500,Crops!$M89,Basicdata!$O$2:$O$2500,4,Basicdata!$AI$2:$AI$2500,0))</f>
        <v/>
      </c>
      <c r="G95" t="str">
        <f>IF(A95="","",COUNTIFS(Basicdata!$B$2:$B$2500,1,Basicdata!$D$2:$D$2500,Crops!$D$5,Basicdata!$H$2:$H$2500,Crops!$M89,Basicdata!$O$2:$O$2500,5,Basicdata!$AI$2:$AI$2500,0))</f>
        <v/>
      </c>
      <c r="H95" s="1" t="str">
        <f>IF(A95="","",COUNTIFS(Basicdata!$B$2:$B$2500,1,Basicdata!$D$2:$D$2500,Crops!$D$5,Basicdata!$H$2:$H$2500,Crops!$M89,Basicdata!$N$2:$N$2500,3,Basicdata!$AI$2:$AI$2500,0))</f>
        <v/>
      </c>
      <c r="I95" s="1" t="str">
        <f t="shared" si="6"/>
        <v/>
      </c>
      <c r="J95" s="1" t="str">
        <f>IF(A95="","",COUNTIFS(Basicdata!$B$2:$B$2500,1,Basicdata!$D$2:$D$2500,Crops!$D$5,Basicdata!$H$2:$H$2500,Crops!$M89,Basicdata!$P$2:$P$2500,1,Basicdata!$Q$2:$Q$2500,1,Basicdata!$AI$2:$AI$2500,0))</f>
        <v/>
      </c>
      <c r="K95" s="1" t="str">
        <f>IF(A95="","",COUNTIFS(Basicdata!$B$2:$B$2500,1,Basicdata!$D$2:$D$2500,Crops!$D$5,Basicdata!$H$2:$H$2500,Crops!$M89,Basicdata!$P$2:$P$2500,1,Basicdata!$Q$2:$Q$2500,0,Basicdata!$AI$2:$AI$2500,0))</f>
        <v/>
      </c>
      <c r="L95" s="1" t="str">
        <f t="shared" si="7"/>
        <v/>
      </c>
      <c r="M95" s="1" t="str">
        <f t="shared" si="8"/>
        <v/>
      </c>
      <c r="O95" s="45" t="str">
        <f>IF(COUNTIFS(Basicdata!$B$2:$B$2500,2,Basicdata!$D$2:$D$2500,Crops!$D$5,Basicdata!$H$2:$H$2500,Crops!$M89,Basicdata!$AI$2:$AI$2500,0)&gt;0,Crops!$M89,"")</f>
        <v/>
      </c>
      <c r="P95" t="str">
        <f>IF(O95="","",COUNTIFS(Basicdata!$B$2:$B$2500,2,Basicdata!$D$2:$D$2500,Crops!$D$5,Basicdata!$H$2:$H$2500,Crops!$M89,Basicdata!$AI$2:$AI$2500,0))</f>
        <v/>
      </c>
      <c r="Q95" t="str">
        <f>IF(O95="","",COUNTIFS(Basicdata!$B$2:$B$2500,2,Basicdata!$D$2:$D$2500,Crops!$D$5,Basicdata!$H$2:$H$2500,Crops!$M89,Basicdata!$O$2:$O$2500,1,Basicdata!$AI$2:$AI$2500,0))</f>
        <v/>
      </c>
      <c r="R95" t="str">
        <f>IF(O95="","",COUNTIFS(Basicdata!$B$2:$B$2500,2,Basicdata!$D$2:$D$2500,Crops!$D$5,Basicdata!$H$2:$H$2500,Crops!$M89,Basicdata!$O$2:$O$2500,2,Basicdata!$AI$2:$AI$2500,0))</f>
        <v/>
      </c>
      <c r="S95" t="str">
        <f>IF(O95="","",COUNTIFS(Basicdata!$B$2:$B$2500,2,Basicdata!$D$2:$D$2500,Crops!$D$5,Basicdata!$H$2:$H$2500,Crops!$M89,Basicdata!$O$2:$O$2500,3,Basicdata!$AI$2:$AI$2500,0))</f>
        <v/>
      </c>
      <c r="T95" t="str">
        <f>IF(O95="","",COUNTIFS(Basicdata!$B$2:$B$2500,2,Basicdata!$D$2:$D$2500,Crops!$D$5,Basicdata!$H$2:$H$2500,Crops!$M89,Basicdata!$O$2:$O$2500,4,Basicdata!$AI$2:$AI$2500,0))</f>
        <v/>
      </c>
      <c r="U95" t="str">
        <f>IF(O95="","",COUNTIFS(Basicdata!$B$2:$B$2500,2,Basicdata!$D$2:$D$2500,Crops!$D$5,Basicdata!$H$2:$H$2500,Crops!$M89,Basicdata!$O$2:$O$2500,5,Basicdata!$AI$2:$AI$2500,0))</f>
        <v/>
      </c>
      <c r="V95" s="1" t="str">
        <f>IF(O95="","",COUNTIFS(Basicdata!$B$2:$B$2500,2,Basicdata!$D$2:$D$2500,Crops!$D$5,Basicdata!$H$2:$H$2500,Crops!$M89,Basicdata!$N$2:$N$2500,3,Basicdata!$AI$2:$AI$2500,0))</f>
        <v/>
      </c>
      <c r="W95" s="1" t="str">
        <f t="shared" si="9"/>
        <v/>
      </c>
      <c r="X95" s="1" t="str">
        <f>IF(O95="","",COUNTIFS(Basicdata!$B$2:$B$2500,2,Basicdata!$D$2:$D$2500,Crops!$D$5,Basicdata!$H$2:$H$2500,Crops!$M89,Basicdata!$P$2:$P$2500,1,Basicdata!$Q$2:$Q$2500,1,Basicdata!$AI$2:$AI$2500,0))</f>
        <v/>
      </c>
      <c r="Y95" s="1" t="str">
        <f>IF(O95="","",COUNTIFS(Basicdata!$B$2:$B$2500,2,Basicdata!$D$2:$D$2500,Crops!$D$5,Basicdata!$H$2:$H$2500,Crops!$M89,Basicdata!$P$2:$P$2500,1,Basicdata!$Q$2:$Q$2500,0,Basicdata!$AI$2:$AI$2500,0))</f>
        <v/>
      </c>
      <c r="Z95" s="1" t="str">
        <f t="shared" si="10"/>
        <v/>
      </c>
      <c r="AA95" s="1" t="str">
        <f t="shared" si="11"/>
        <v/>
      </c>
    </row>
    <row r="96" spans="1:27" x14ac:dyDescent="0.3">
      <c r="A96" s="45" t="str">
        <f>IF(COUNTIFS(Basicdata!$B$2:$B$2500,1,Basicdata!$D$2:$D$2500,Crops!$D$5,Basicdata!$H$2:$H$2500,Crops!$M90,Basicdata!$AI$2:$AI$2500,0)&gt;0,Crops!$M90,"")</f>
        <v/>
      </c>
      <c r="B96" t="str">
        <f>IF(A96="","",COUNTIFS(Basicdata!$B$2:$B$2500,1,Basicdata!$D$2:$D$2500,Crops!$D$5,Basicdata!$H$2:$H$2500,Crops!$M90,Basicdata!$AI$2:$AI$2500,0))</f>
        <v/>
      </c>
      <c r="C96" t="str">
        <f>IF(A96="","",COUNTIFS(Basicdata!$B$2:$B$2500,1,Basicdata!$D$2:$D$2500,Crops!$D$5,Basicdata!$H$2:$H$2500,Crops!$M90,Basicdata!$O$2:$O$2500,1,Basicdata!$AI$2:$AI$2500,0))</f>
        <v/>
      </c>
      <c r="D96" t="str">
        <f>IF(A96="","",COUNTIFS(Basicdata!$B$2:$B$2500,1,Basicdata!$D$2:$D$2500,Crops!$D$5,Basicdata!$H$2:$H$2500,Crops!$M90,Basicdata!$O$2:$O$2500,2,Basicdata!$AI$2:$AI$2500,0))</f>
        <v/>
      </c>
      <c r="E96" t="str">
        <f>IF(A96="","",COUNTIFS(Basicdata!$B$2:$B$2500,1,Basicdata!$D$2:$D$2500,Crops!$D$5,Basicdata!$H$2:$H$2500,Crops!$M90,Basicdata!$O$2:$O$2500,3,Basicdata!$AI$2:$AI$2500,0))</f>
        <v/>
      </c>
      <c r="F96" t="str">
        <f>IF(A96="","",COUNTIFS(Basicdata!$B$2:$B$2500,1,Basicdata!$D$2:$D$2500,Crops!$D$5,Basicdata!$H$2:$H$2500,Crops!$M90,Basicdata!$O$2:$O$2500,4,Basicdata!$AI$2:$AI$2500,0))</f>
        <v/>
      </c>
      <c r="G96" t="str">
        <f>IF(A96="","",COUNTIFS(Basicdata!$B$2:$B$2500,1,Basicdata!$D$2:$D$2500,Crops!$D$5,Basicdata!$H$2:$H$2500,Crops!$M90,Basicdata!$O$2:$O$2500,5,Basicdata!$AI$2:$AI$2500,0))</f>
        <v/>
      </c>
      <c r="H96" s="1" t="str">
        <f>IF(A96="","",COUNTIFS(Basicdata!$B$2:$B$2500,1,Basicdata!$D$2:$D$2500,Crops!$D$5,Basicdata!$H$2:$H$2500,Crops!$M90,Basicdata!$N$2:$N$2500,3,Basicdata!$AI$2:$AI$2500,0))</f>
        <v/>
      </c>
      <c r="I96" s="1" t="str">
        <f t="shared" si="6"/>
        <v/>
      </c>
      <c r="J96" s="1" t="str">
        <f>IF(A96="","",COUNTIFS(Basicdata!$B$2:$B$2500,1,Basicdata!$D$2:$D$2500,Crops!$D$5,Basicdata!$H$2:$H$2500,Crops!$M90,Basicdata!$P$2:$P$2500,1,Basicdata!$Q$2:$Q$2500,1,Basicdata!$AI$2:$AI$2500,0))</f>
        <v/>
      </c>
      <c r="K96" s="1" t="str">
        <f>IF(A96="","",COUNTIFS(Basicdata!$B$2:$B$2500,1,Basicdata!$D$2:$D$2500,Crops!$D$5,Basicdata!$H$2:$H$2500,Crops!$M90,Basicdata!$P$2:$P$2500,1,Basicdata!$Q$2:$Q$2500,0,Basicdata!$AI$2:$AI$2500,0))</f>
        <v/>
      </c>
      <c r="L96" s="1" t="str">
        <f t="shared" si="7"/>
        <v/>
      </c>
      <c r="M96" s="1" t="str">
        <f t="shared" si="8"/>
        <v/>
      </c>
      <c r="O96" s="45" t="str">
        <f>IF(COUNTIFS(Basicdata!$B$2:$B$2500,2,Basicdata!$D$2:$D$2500,Crops!$D$5,Basicdata!$H$2:$H$2500,Crops!$M90,Basicdata!$AI$2:$AI$2500,0)&gt;0,Crops!$M90,"")</f>
        <v/>
      </c>
      <c r="P96" t="str">
        <f>IF(O96="","",COUNTIFS(Basicdata!$B$2:$B$2500,2,Basicdata!$D$2:$D$2500,Crops!$D$5,Basicdata!$H$2:$H$2500,Crops!$M90,Basicdata!$AI$2:$AI$2500,0))</f>
        <v/>
      </c>
      <c r="Q96" t="str">
        <f>IF(O96="","",COUNTIFS(Basicdata!$B$2:$B$2500,2,Basicdata!$D$2:$D$2500,Crops!$D$5,Basicdata!$H$2:$H$2500,Crops!$M90,Basicdata!$O$2:$O$2500,1,Basicdata!$AI$2:$AI$2500,0))</f>
        <v/>
      </c>
      <c r="R96" t="str">
        <f>IF(O96="","",COUNTIFS(Basicdata!$B$2:$B$2500,2,Basicdata!$D$2:$D$2500,Crops!$D$5,Basicdata!$H$2:$H$2500,Crops!$M90,Basicdata!$O$2:$O$2500,2,Basicdata!$AI$2:$AI$2500,0))</f>
        <v/>
      </c>
      <c r="S96" t="str">
        <f>IF(O96="","",COUNTIFS(Basicdata!$B$2:$B$2500,2,Basicdata!$D$2:$D$2500,Crops!$D$5,Basicdata!$H$2:$H$2500,Crops!$M90,Basicdata!$O$2:$O$2500,3,Basicdata!$AI$2:$AI$2500,0))</f>
        <v/>
      </c>
      <c r="T96" t="str">
        <f>IF(O96="","",COUNTIFS(Basicdata!$B$2:$B$2500,2,Basicdata!$D$2:$D$2500,Crops!$D$5,Basicdata!$H$2:$H$2500,Crops!$M90,Basicdata!$O$2:$O$2500,4,Basicdata!$AI$2:$AI$2500,0))</f>
        <v/>
      </c>
      <c r="U96" t="str">
        <f>IF(O96="","",COUNTIFS(Basicdata!$B$2:$B$2500,2,Basicdata!$D$2:$D$2500,Crops!$D$5,Basicdata!$H$2:$H$2500,Crops!$M90,Basicdata!$O$2:$O$2500,5,Basicdata!$AI$2:$AI$2500,0))</f>
        <v/>
      </c>
      <c r="V96" s="1" t="str">
        <f>IF(O96="","",COUNTIFS(Basicdata!$B$2:$B$2500,2,Basicdata!$D$2:$D$2500,Crops!$D$5,Basicdata!$H$2:$H$2500,Crops!$M90,Basicdata!$N$2:$N$2500,3,Basicdata!$AI$2:$AI$2500,0))</f>
        <v/>
      </c>
      <c r="W96" s="1" t="str">
        <f t="shared" si="9"/>
        <v/>
      </c>
      <c r="X96" s="1" t="str">
        <f>IF(O96="","",COUNTIFS(Basicdata!$B$2:$B$2500,2,Basicdata!$D$2:$D$2500,Crops!$D$5,Basicdata!$H$2:$H$2500,Crops!$M90,Basicdata!$P$2:$P$2500,1,Basicdata!$Q$2:$Q$2500,1,Basicdata!$AI$2:$AI$2500,0))</f>
        <v/>
      </c>
      <c r="Y96" s="1" t="str">
        <f>IF(O96="","",COUNTIFS(Basicdata!$B$2:$B$2500,2,Basicdata!$D$2:$D$2500,Crops!$D$5,Basicdata!$H$2:$H$2500,Crops!$M90,Basicdata!$P$2:$P$2500,1,Basicdata!$Q$2:$Q$2500,0,Basicdata!$AI$2:$AI$2500,0))</f>
        <v/>
      </c>
      <c r="Z96" s="1" t="str">
        <f t="shared" si="10"/>
        <v/>
      </c>
      <c r="AA96" s="1" t="str">
        <f t="shared" si="11"/>
        <v/>
      </c>
    </row>
    <row r="97" spans="1:28" x14ac:dyDescent="0.3">
      <c r="A97" s="45" t="str">
        <f>IF(COUNTIFS(Basicdata!$B$2:$B$2500,1,Basicdata!$D$2:$D$2500,Crops!$D$5,Basicdata!$H$2:$H$2500,Crops!$M91,Basicdata!$AI$2:$AI$2500,0)&gt;0,Crops!$M91,"")</f>
        <v/>
      </c>
      <c r="B97" t="str">
        <f>IF(A97="","",COUNTIFS(Basicdata!$B$2:$B$2500,1,Basicdata!$D$2:$D$2500,Crops!$D$5,Basicdata!$H$2:$H$2500,Crops!$M91,Basicdata!$AI$2:$AI$2500,0))</f>
        <v/>
      </c>
      <c r="C97" t="str">
        <f>IF(A97="","",COUNTIFS(Basicdata!$B$2:$B$2500,1,Basicdata!$D$2:$D$2500,Crops!$D$5,Basicdata!$H$2:$H$2500,Crops!$M91,Basicdata!$O$2:$O$2500,1,Basicdata!$AI$2:$AI$2500,0))</f>
        <v/>
      </c>
      <c r="D97" t="str">
        <f>IF(A97="","",COUNTIFS(Basicdata!$B$2:$B$2500,1,Basicdata!$D$2:$D$2500,Crops!$D$5,Basicdata!$H$2:$H$2500,Crops!$M91,Basicdata!$O$2:$O$2500,2,Basicdata!$AI$2:$AI$2500,0))</f>
        <v/>
      </c>
      <c r="E97" t="str">
        <f>IF(A97="","",COUNTIFS(Basicdata!$B$2:$B$2500,1,Basicdata!$D$2:$D$2500,Crops!$D$5,Basicdata!$H$2:$H$2500,Crops!$M91,Basicdata!$O$2:$O$2500,3,Basicdata!$AI$2:$AI$2500,0))</f>
        <v/>
      </c>
      <c r="F97" t="str">
        <f>IF(A97="","",COUNTIFS(Basicdata!$B$2:$B$2500,1,Basicdata!$D$2:$D$2500,Crops!$D$5,Basicdata!$H$2:$H$2500,Crops!$M91,Basicdata!$O$2:$O$2500,4,Basicdata!$AI$2:$AI$2500,0))</f>
        <v/>
      </c>
      <c r="G97" t="str">
        <f>IF(A97="","",COUNTIFS(Basicdata!$B$2:$B$2500,1,Basicdata!$D$2:$D$2500,Crops!$D$5,Basicdata!$H$2:$H$2500,Crops!$M91,Basicdata!$O$2:$O$2500,5,Basicdata!$AI$2:$AI$2500,0))</f>
        <v/>
      </c>
      <c r="H97" s="1" t="str">
        <f>IF(A97="","",COUNTIFS(Basicdata!$B$2:$B$2500,1,Basicdata!$D$2:$D$2500,Crops!$D$5,Basicdata!$H$2:$H$2500,Crops!$M91,Basicdata!$N$2:$N$2500,3,Basicdata!$AI$2:$AI$2500,0))</f>
        <v/>
      </c>
      <c r="I97" s="1" t="str">
        <f t="shared" si="6"/>
        <v/>
      </c>
      <c r="J97" s="1" t="str">
        <f>IF(A97="","",COUNTIFS(Basicdata!$B$2:$B$2500,1,Basicdata!$D$2:$D$2500,Crops!$D$5,Basicdata!$H$2:$H$2500,Crops!$M91,Basicdata!$P$2:$P$2500,1,Basicdata!$Q$2:$Q$2500,1,Basicdata!$AI$2:$AI$2500,0))</f>
        <v/>
      </c>
      <c r="K97" s="1" t="str">
        <f>IF(A97="","",COUNTIFS(Basicdata!$B$2:$B$2500,1,Basicdata!$D$2:$D$2500,Crops!$D$5,Basicdata!$H$2:$H$2500,Crops!$M91,Basicdata!$P$2:$P$2500,1,Basicdata!$Q$2:$Q$2500,0,Basicdata!$AI$2:$AI$2500,0))</f>
        <v/>
      </c>
      <c r="L97" s="1" t="str">
        <f t="shared" si="7"/>
        <v/>
      </c>
      <c r="M97" s="1" t="str">
        <f t="shared" si="8"/>
        <v/>
      </c>
      <c r="O97" s="45" t="str">
        <f>IF(COUNTIFS(Basicdata!$B$2:$B$2500,2,Basicdata!$D$2:$D$2500,Crops!$D$5,Basicdata!$H$2:$H$2500,Crops!$M91,Basicdata!$AI$2:$AI$2500,0)&gt;0,Crops!$M91,"")</f>
        <v/>
      </c>
      <c r="P97" t="str">
        <f>IF(O97="","",COUNTIFS(Basicdata!$B$2:$B$2500,2,Basicdata!$D$2:$D$2500,Crops!$D$5,Basicdata!$H$2:$H$2500,Crops!$M91,Basicdata!$AI$2:$AI$2500,0))</f>
        <v/>
      </c>
      <c r="Q97" t="str">
        <f>IF(O97="","",COUNTIFS(Basicdata!$B$2:$B$2500,2,Basicdata!$D$2:$D$2500,Crops!$D$5,Basicdata!$H$2:$H$2500,Crops!$M91,Basicdata!$O$2:$O$2500,1,Basicdata!$AI$2:$AI$2500,0))</f>
        <v/>
      </c>
      <c r="R97" t="str">
        <f>IF(O97="","",COUNTIFS(Basicdata!$B$2:$B$2500,2,Basicdata!$D$2:$D$2500,Crops!$D$5,Basicdata!$H$2:$H$2500,Crops!$M91,Basicdata!$O$2:$O$2500,2,Basicdata!$AI$2:$AI$2500,0))</f>
        <v/>
      </c>
      <c r="S97" t="str">
        <f>IF(O97="","",COUNTIFS(Basicdata!$B$2:$B$2500,2,Basicdata!$D$2:$D$2500,Crops!$D$5,Basicdata!$H$2:$H$2500,Crops!$M91,Basicdata!$O$2:$O$2500,3,Basicdata!$AI$2:$AI$2500,0))</f>
        <v/>
      </c>
      <c r="T97" t="str">
        <f>IF(O97="","",COUNTIFS(Basicdata!$B$2:$B$2500,2,Basicdata!$D$2:$D$2500,Crops!$D$5,Basicdata!$H$2:$H$2500,Crops!$M91,Basicdata!$O$2:$O$2500,4,Basicdata!$AI$2:$AI$2500,0))</f>
        <v/>
      </c>
      <c r="U97" t="str">
        <f>IF(O97="","",COUNTIFS(Basicdata!$B$2:$B$2500,2,Basicdata!$D$2:$D$2500,Crops!$D$5,Basicdata!$H$2:$H$2500,Crops!$M91,Basicdata!$O$2:$O$2500,5,Basicdata!$AI$2:$AI$2500,0))</f>
        <v/>
      </c>
      <c r="V97" s="1" t="str">
        <f>IF(O97="","",COUNTIFS(Basicdata!$B$2:$B$2500,2,Basicdata!$D$2:$D$2500,Crops!$D$5,Basicdata!$H$2:$H$2500,Crops!$M91,Basicdata!$N$2:$N$2500,3,Basicdata!$AI$2:$AI$2500,0))</f>
        <v/>
      </c>
      <c r="W97" s="1" t="str">
        <f t="shared" si="9"/>
        <v/>
      </c>
      <c r="X97" s="1" t="str">
        <f>IF(O97="","",COUNTIFS(Basicdata!$B$2:$B$2500,2,Basicdata!$D$2:$D$2500,Crops!$D$5,Basicdata!$H$2:$H$2500,Crops!$M91,Basicdata!$P$2:$P$2500,1,Basicdata!$Q$2:$Q$2500,1,Basicdata!$AI$2:$AI$2500,0))</f>
        <v/>
      </c>
      <c r="Y97" s="1" t="str">
        <f>IF(O97="","",COUNTIFS(Basicdata!$B$2:$B$2500,2,Basicdata!$D$2:$D$2500,Crops!$D$5,Basicdata!$H$2:$H$2500,Crops!$M91,Basicdata!$P$2:$P$2500,1,Basicdata!$Q$2:$Q$2500,0,Basicdata!$AI$2:$AI$2500,0))</f>
        <v/>
      </c>
      <c r="Z97" s="1" t="str">
        <f t="shared" si="10"/>
        <v/>
      </c>
      <c r="AA97" s="1" t="str">
        <f t="shared" si="11"/>
        <v/>
      </c>
    </row>
    <row r="98" spans="1:28" x14ac:dyDescent="0.3">
      <c r="A98" s="45" t="str">
        <f>IF(COUNTIFS(Basicdata!$B$2:$B$2500,1,Basicdata!$D$2:$D$2500,Crops!$D$5,Basicdata!$H$2:$H$2500,Crops!$M92,Basicdata!$AI$2:$AI$2500,0)&gt;0,Crops!$M92,"")</f>
        <v/>
      </c>
      <c r="B98" t="str">
        <f>IF(A98="","",COUNTIFS(Basicdata!$B$2:$B$2500,1,Basicdata!$D$2:$D$2500,Crops!$D$5,Basicdata!$H$2:$H$2500,Crops!$M92,Basicdata!$AI$2:$AI$2500,0))</f>
        <v/>
      </c>
      <c r="C98" t="str">
        <f>IF(A98="","",COUNTIFS(Basicdata!$B$2:$B$2500,1,Basicdata!$D$2:$D$2500,Crops!$D$5,Basicdata!$H$2:$H$2500,Crops!$M92,Basicdata!$O$2:$O$2500,1,Basicdata!$AI$2:$AI$2500,0))</f>
        <v/>
      </c>
      <c r="D98" t="str">
        <f>IF(A98="","",COUNTIFS(Basicdata!$B$2:$B$2500,1,Basicdata!$D$2:$D$2500,Crops!$D$5,Basicdata!$H$2:$H$2500,Crops!$M92,Basicdata!$O$2:$O$2500,2,Basicdata!$AI$2:$AI$2500,0))</f>
        <v/>
      </c>
      <c r="E98" t="str">
        <f>IF(A98="","",COUNTIFS(Basicdata!$B$2:$B$2500,1,Basicdata!$D$2:$D$2500,Crops!$D$5,Basicdata!$H$2:$H$2500,Crops!$M92,Basicdata!$O$2:$O$2500,3,Basicdata!$AI$2:$AI$2500,0))</f>
        <v/>
      </c>
      <c r="F98" t="str">
        <f>IF(A98="","",COUNTIFS(Basicdata!$B$2:$B$2500,1,Basicdata!$D$2:$D$2500,Crops!$D$5,Basicdata!$H$2:$H$2500,Crops!$M92,Basicdata!$O$2:$O$2500,4,Basicdata!$AI$2:$AI$2500,0))</f>
        <v/>
      </c>
      <c r="G98" t="str">
        <f>IF(A98="","",COUNTIFS(Basicdata!$B$2:$B$2500,1,Basicdata!$D$2:$D$2500,Crops!$D$5,Basicdata!$H$2:$H$2500,Crops!$M92,Basicdata!$O$2:$O$2500,5,Basicdata!$AI$2:$AI$2500,0))</f>
        <v/>
      </c>
      <c r="H98" s="1" t="str">
        <f>IF(A98="","",COUNTIFS(Basicdata!$B$2:$B$2500,1,Basicdata!$D$2:$D$2500,Crops!$D$5,Basicdata!$H$2:$H$2500,Crops!$M92,Basicdata!$N$2:$N$2500,3,Basicdata!$AI$2:$AI$2500,0))</f>
        <v/>
      </c>
      <c r="I98" s="1" t="str">
        <f t="shared" si="6"/>
        <v/>
      </c>
      <c r="J98" s="1" t="str">
        <f>IF(A98="","",COUNTIFS(Basicdata!$B$2:$B$2500,1,Basicdata!$D$2:$D$2500,Crops!$D$5,Basicdata!$H$2:$H$2500,Crops!$M92,Basicdata!$P$2:$P$2500,1,Basicdata!$Q$2:$Q$2500,1,Basicdata!$AI$2:$AI$2500,0))</f>
        <v/>
      </c>
      <c r="K98" s="1" t="str">
        <f>IF(A98="","",COUNTIFS(Basicdata!$B$2:$B$2500,1,Basicdata!$D$2:$D$2500,Crops!$D$5,Basicdata!$H$2:$H$2500,Crops!$M92,Basicdata!$P$2:$P$2500,1,Basicdata!$Q$2:$Q$2500,0,Basicdata!$AI$2:$AI$2500,0))</f>
        <v/>
      </c>
      <c r="L98" s="1" t="str">
        <f t="shared" si="7"/>
        <v/>
      </c>
      <c r="M98" s="1" t="str">
        <f t="shared" si="8"/>
        <v/>
      </c>
      <c r="O98" s="45" t="str">
        <f>IF(COUNTIFS(Basicdata!$B$2:$B$2500,2,Basicdata!$D$2:$D$2500,Crops!$D$5,Basicdata!$H$2:$H$2500,Crops!$M92,Basicdata!$AI$2:$AI$2500,0)&gt;0,Crops!$M92,"")</f>
        <v/>
      </c>
      <c r="P98" t="str">
        <f>IF(O98="","",COUNTIFS(Basicdata!$B$2:$B$2500,2,Basicdata!$D$2:$D$2500,Crops!$D$5,Basicdata!$H$2:$H$2500,Crops!$M92,Basicdata!$AI$2:$AI$2500,0))</f>
        <v/>
      </c>
      <c r="Q98" t="str">
        <f>IF(O98="","",COUNTIFS(Basicdata!$B$2:$B$2500,2,Basicdata!$D$2:$D$2500,Crops!$D$5,Basicdata!$H$2:$H$2500,Crops!$M92,Basicdata!$O$2:$O$2500,1,Basicdata!$AI$2:$AI$2500,0))</f>
        <v/>
      </c>
      <c r="R98" t="str">
        <f>IF(O98="","",COUNTIFS(Basicdata!$B$2:$B$2500,2,Basicdata!$D$2:$D$2500,Crops!$D$5,Basicdata!$H$2:$H$2500,Crops!$M92,Basicdata!$O$2:$O$2500,2,Basicdata!$AI$2:$AI$2500,0))</f>
        <v/>
      </c>
      <c r="S98" t="str">
        <f>IF(O98="","",COUNTIFS(Basicdata!$B$2:$B$2500,2,Basicdata!$D$2:$D$2500,Crops!$D$5,Basicdata!$H$2:$H$2500,Crops!$M92,Basicdata!$O$2:$O$2500,3,Basicdata!$AI$2:$AI$2500,0))</f>
        <v/>
      </c>
      <c r="T98" t="str">
        <f>IF(O98="","",COUNTIFS(Basicdata!$B$2:$B$2500,2,Basicdata!$D$2:$D$2500,Crops!$D$5,Basicdata!$H$2:$H$2500,Crops!$M92,Basicdata!$O$2:$O$2500,4,Basicdata!$AI$2:$AI$2500,0))</f>
        <v/>
      </c>
      <c r="U98" t="str">
        <f>IF(O98="","",COUNTIFS(Basicdata!$B$2:$B$2500,2,Basicdata!$D$2:$D$2500,Crops!$D$5,Basicdata!$H$2:$H$2500,Crops!$M92,Basicdata!$O$2:$O$2500,5,Basicdata!$AI$2:$AI$2500,0))</f>
        <v/>
      </c>
      <c r="V98" s="1" t="str">
        <f>IF(O98="","",COUNTIFS(Basicdata!$B$2:$B$2500,2,Basicdata!$D$2:$D$2500,Crops!$D$5,Basicdata!$H$2:$H$2500,Crops!$M92,Basicdata!$N$2:$N$2500,3,Basicdata!$AI$2:$AI$2500,0))</f>
        <v/>
      </c>
      <c r="W98" s="1" t="str">
        <f t="shared" si="9"/>
        <v/>
      </c>
      <c r="X98" s="1" t="str">
        <f>IF(O98="","",COUNTIFS(Basicdata!$B$2:$B$2500,2,Basicdata!$D$2:$D$2500,Crops!$D$5,Basicdata!$H$2:$H$2500,Crops!$M92,Basicdata!$P$2:$P$2500,1,Basicdata!$Q$2:$Q$2500,1,Basicdata!$AI$2:$AI$2500,0))</f>
        <v/>
      </c>
      <c r="Y98" s="1" t="str">
        <f>IF(O98="","",COUNTIFS(Basicdata!$B$2:$B$2500,2,Basicdata!$D$2:$D$2500,Crops!$D$5,Basicdata!$H$2:$H$2500,Crops!$M92,Basicdata!$P$2:$P$2500,1,Basicdata!$Q$2:$Q$2500,0,Basicdata!$AI$2:$AI$2500,0))</f>
        <v/>
      </c>
      <c r="Z98" s="1" t="str">
        <f t="shared" si="10"/>
        <v/>
      </c>
      <c r="AA98" s="1" t="str">
        <f t="shared" si="11"/>
        <v/>
      </c>
    </row>
    <row r="99" spans="1:28" x14ac:dyDescent="0.3">
      <c r="A99" s="45" t="str">
        <f>IF(COUNTIFS(Basicdata!$B$2:$B$2500,1,Basicdata!$D$2:$D$2500,Crops!$D$5,Basicdata!$H$2:$H$2500,Crops!$M93,Basicdata!$AI$2:$AI$2500,0)&gt;0,Crops!$M93,"")</f>
        <v/>
      </c>
      <c r="B99" t="str">
        <f>IF(A99="","",COUNTIFS(Basicdata!$B$2:$B$2500,1,Basicdata!$D$2:$D$2500,Crops!$D$5,Basicdata!$H$2:$H$2500,Crops!$M93,Basicdata!$AI$2:$AI$2500,0))</f>
        <v/>
      </c>
      <c r="C99" t="str">
        <f>IF(A99="","",COUNTIFS(Basicdata!$B$2:$B$2500,1,Basicdata!$D$2:$D$2500,Crops!$D$5,Basicdata!$H$2:$H$2500,Crops!$M93,Basicdata!$O$2:$O$2500,1,Basicdata!$AI$2:$AI$2500,0))</f>
        <v/>
      </c>
      <c r="D99" t="str">
        <f>IF(A99="","",COUNTIFS(Basicdata!$B$2:$B$2500,1,Basicdata!$D$2:$D$2500,Crops!$D$5,Basicdata!$H$2:$H$2500,Crops!$M93,Basicdata!$O$2:$O$2500,2,Basicdata!$AI$2:$AI$2500,0))</f>
        <v/>
      </c>
      <c r="E99" t="str">
        <f>IF(A99="","",COUNTIFS(Basicdata!$B$2:$B$2500,1,Basicdata!$D$2:$D$2500,Crops!$D$5,Basicdata!$H$2:$H$2500,Crops!$M93,Basicdata!$O$2:$O$2500,3,Basicdata!$AI$2:$AI$2500,0))</f>
        <v/>
      </c>
      <c r="F99" t="str">
        <f>IF(A99="","",COUNTIFS(Basicdata!$B$2:$B$2500,1,Basicdata!$D$2:$D$2500,Crops!$D$5,Basicdata!$H$2:$H$2500,Crops!$M93,Basicdata!$O$2:$O$2500,4,Basicdata!$AI$2:$AI$2500,0))</f>
        <v/>
      </c>
      <c r="G99" t="str">
        <f>IF(A99="","",COUNTIFS(Basicdata!$B$2:$B$2500,1,Basicdata!$D$2:$D$2500,Crops!$D$5,Basicdata!$H$2:$H$2500,Crops!$M93,Basicdata!$O$2:$O$2500,5,Basicdata!$AI$2:$AI$2500,0))</f>
        <v/>
      </c>
      <c r="H99" s="1" t="str">
        <f>IF(A99="","",COUNTIFS(Basicdata!$B$2:$B$2500,1,Basicdata!$D$2:$D$2500,Crops!$D$5,Basicdata!$H$2:$H$2500,Crops!$M93,Basicdata!$N$2:$N$2500,3,Basicdata!$AI$2:$AI$2500,0))</f>
        <v/>
      </c>
      <c r="I99" s="1" t="str">
        <f t="shared" si="6"/>
        <v/>
      </c>
      <c r="J99" s="1" t="str">
        <f>IF(A99="","",COUNTIFS(Basicdata!$B$2:$B$2500,1,Basicdata!$D$2:$D$2500,Crops!$D$5,Basicdata!$H$2:$H$2500,Crops!$M93,Basicdata!$P$2:$P$2500,1,Basicdata!$Q$2:$Q$2500,1,Basicdata!$AI$2:$AI$2500,0))</f>
        <v/>
      </c>
      <c r="K99" s="1" t="str">
        <f>IF(A99="","",COUNTIFS(Basicdata!$B$2:$B$2500,1,Basicdata!$D$2:$D$2500,Crops!$D$5,Basicdata!$H$2:$H$2500,Crops!$M93,Basicdata!$P$2:$P$2500,1,Basicdata!$Q$2:$Q$2500,0,Basicdata!$AI$2:$AI$2500,0))</f>
        <v/>
      </c>
      <c r="L99" s="1" t="str">
        <f t="shared" si="7"/>
        <v/>
      </c>
      <c r="M99" s="1" t="str">
        <f t="shared" si="8"/>
        <v/>
      </c>
      <c r="O99" s="45" t="str">
        <f>IF(COUNTIFS(Basicdata!$B$2:$B$2500,2,Basicdata!$D$2:$D$2500,Crops!$D$5,Basicdata!$H$2:$H$2500,Crops!$M93,Basicdata!$AI$2:$AI$2500,0)&gt;0,Crops!$M93,"")</f>
        <v/>
      </c>
      <c r="P99" t="str">
        <f>IF(O99="","",COUNTIFS(Basicdata!$B$2:$B$2500,2,Basicdata!$D$2:$D$2500,Crops!$D$5,Basicdata!$H$2:$H$2500,Crops!$M93,Basicdata!$AI$2:$AI$2500,0))</f>
        <v/>
      </c>
      <c r="Q99" t="str">
        <f>IF(O99="","",COUNTIFS(Basicdata!$B$2:$B$2500,2,Basicdata!$D$2:$D$2500,Crops!$D$5,Basicdata!$H$2:$H$2500,Crops!$M93,Basicdata!$O$2:$O$2500,1,Basicdata!$AI$2:$AI$2500,0))</f>
        <v/>
      </c>
      <c r="R99" t="str">
        <f>IF(O99="","",COUNTIFS(Basicdata!$B$2:$B$2500,2,Basicdata!$D$2:$D$2500,Crops!$D$5,Basicdata!$H$2:$H$2500,Crops!$M93,Basicdata!$O$2:$O$2500,2,Basicdata!$AI$2:$AI$2500,0))</f>
        <v/>
      </c>
      <c r="S99" t="str">
        <f>IF(O99="","",COUNTIFS(Basicdata!$B$2:$B$2500,2,Basicdata!$D$2:$D$2500,Crops!$D$5,Basicdata!$H$2:$H$2500,Crops!$M93,Basicdata!$O$2:$O$2500,3,Basicdata!$AI$2:$AI$2500,0))</f>
        <v/>
      </c>
      <c r="T99" t="str">
        <f>IF(O99="","",COUNTIFS(Basicdata!$B$2:$B$2500,2,Basicdata!$D$2:$D$2500,Crops!$D$5,Basicdata!$H$2:$H$2500,Crops!$M93,Basicdata!$O$2:$O$2500,4,Basicdata!$AI$2:$AI$2500,0))</f>
        <v/>
      </c>
      <c r="U99" t="str">
        <f>IF(O99="","",COUNTIFS(Basicdata!$B$2:$B$2500,2,Basicdata!$D$2:$D$2500,Crops!$D$5,Basicdata!$H$2:$H$2500,Crops!$M93,Basicdata!$O$2:$O$2500,5,Basicdata!$AI$2:$AI$2500,0))</f>
        <v/>
      </c>
      <c r="V99" s="1" t="str">
        <f>IF(O99="","",COUNTIFS(Basicdata!$B$2:$B$2500,2,Basicdata!$D$2:$D$2500,Crops!$D$5,Basicdata!$H$2:$H$2500,Crops!$M93,Basicdata!$N$2:$N$2500,3,Basicdata!$AI$2:$AI$2500,0))</f>
        <v/>
      </c>
      <c r="W99" s="1" t="str">
        <f t="shared" si="9"/>
        <v/>
      </c>
      <c r="X99" s="1" t="str">
        <f>IF(O99="","",COUNTIFS(Basicdata!$B$2:$B$2500,2,Basicdata!$D$2:$D$2500,Crops!$D$5,Basicdata!$H$2:$H$2500,Crops!$M93,Basicdata!$P$2:$P$2500,1,Basicdata!$Q$2:$Q$2500,1,Basicdata!$AI$2:$AI$2500,0))</f>
        <v/>
      </c>
      <c r="Y99" s="1" t="str">
        <f>IF(O99="","",COUNTIFS(Basicdata!$B$2:$B$2500,2,Basicdata!$D$2:$D$2500,Crops!$D$5,Basicdata!$H$2:$H$2500,Crops!$M93,Basicdata!$P$2:$P$2500,1,Basicdata!$Q$2:$Q$2500,0,Basicdata!$AI$2:$AI$2500,0))</f>
        <v/>
      </c>
      <c r="Z99" s="1" t="str">
        <f t="shared" si="10"/>
        <v/>
      </c>
      <c r="AA99" s="1" t="str">
        <f t="shared" si="11"/>
        <v/>
      </c>
    </row>
    <row r="100" spans="1:28" x14ac:dyDescent="0.3">
      <c r="A100" s="45" t="str">
        <f>IF(COUNTIFS(Basicdata!$B$2:$B$2500,1,Basicdata!$D$2:$D$2500,Crops!$D$5,Basicdata!$H$2:$H$2500,Crops!$M94,Basicdata!$AI$2:$AI$2500,0)&gt;0,Crops!$M94,"")</f>
        <v/>
      </c>
      <c r="B100" t="str">
        <f>IF(A100="","",COUNTIFS(Basicdata!$B$2:$B$2500,1,Basicdata!$D$2:$D$2500,Crops!$D$5,Basicdata!$H$2:$H$2500,Crops!$M94,Basicdata!$AI$2:$AI$2500,0))</f>
        <v/>
      </c>
      <c r="C100" t="str">
        <f>IF(A100="","",COUNTIFS(Basicdata!$B$2:$B$2500,1,Basicdata!$D$2:$D$2500,Crops!$D$5,Basicdata!$H$2:$H$2500,Crops!$M94,Basicdata!$O$2:$O$2500,1,Basicdata!$AI$2:$AI$2500,0))</f>
        <v/>
      </c>
      <c r="D100" t="str">
        <f>IF(A100="","",COUNTIFS(Basicdata!$B$2:$B$2500,1,Basicdata!$D$2:$D$2500,Crops!$D$5,Basicdata!$H$2:$H$2500,Crops!$M94,Basicdata!$O$2:$O$2500,2,Basicdata!$AI$2:$AI$2500,0))</f>
        <v/>
      </c>
      <c r="E100" t="str">
        <f>IF(A100="","",COUNTIFS(Basicdata!$B$2:$B$2500,1,Basicdata!$D$2:$D$2500,Crops!$D$5,Basicdata!$H$2:$H$2500,Crops!$M94,Basicdata!$O$2:$O$2500,3,Basicdata!$AI$2:$AI$2500,0))</f>
        <v/>
      </c>
      <c r="F100" t="str">
        <f>IF(A100="","",COUNTIFS(Basicdata!$B$2:$B$2500,1,Basicdata!$D$2:$D$2500,Crops!$D$5,Basicdata!$H$2:$H$2500,Crops!$M94,Basicdata!$O$2:$O$2500,4,Basicdata!$AI$2:$AI$2500,0))</f>
        <v/>
      </c>
      <c r="G100" t="str">
        <f>IF(A100="","",COUNTIFS(Basicdata!$B$2:$B$2500,1,Basicdata!$D$2:$D$2500,Crops!$D$5,Basicdata!$H$2:$H$2500,Crops!$M94,Basicdata!$O$2:$O$2500,5,Basicdata!$AI$2:$AI$2500,0))</f>
        <v/>
      </c>
      <c r="H100" s="1" t="str">
        <f>IF(A100="","",COUNTIFS(Basicdata!$B$2:$B$2500,1,Basicdata!$D$2:$D$2500,Crops!$D$5,Basicdata!$H$2:$H$2500,Crops!$M94,Basicdata!$N$2:$N$2500,3,Basicdata!$AI$2:$AI$2500,0))</f>
        <v/>
      </c>
      <c r="I100" s="1" t="str">
        <f t="shared" si="6"/>
        <v/>
      </c>
      <c r="J100" s="1" t="str">
        <f>IF(A100="","",COUNTIFS(Basicdata!$B$2:$B$2500,1,Basicdata!$D$2:$D$2500,Crops!$D$5,Basicdata!$H$2:$H$2500,Crops!$M94,Basicdata!$P$2:$P$2500,1,Basicdata!$Q$2:$Q$2500,1,Basicdata!$AI$2:$AI$2500,0))</f>
        <v/>
      </c>
      <c r="K100" s="1" t="str">
        <f>IF(A100="","",COUNTIFS(Basicdata!$B$2:$B$2500,1,Basicdata!$D$2:$D$2500,Crops!$D$5,Basicdata!$H$2:$H$2500,Crops!$M94,Basicdata!$P$2:$P$2500,1,Basicdata!$Q$2:$Q$2500,0,Basicdata!$AI$2:$AI$2500,0))</f>
        <v/>
      </c>
      <c r="L100" s="1" t="str">
        <f t="shared" si="7"/>
        <v/>
      </c>
      <c r="M100" s="1" t="str">
        <f t="shared" si="8"/>
        <v/>
      </c>
      <c r="O100" s="45" t="str">
        <f>IF(COUNTIFS(Basicdata!$B$2:$B$2500,2,Basicdata!$D$2:$D$2500,Crops!$D$5,Basicdata!$H$2:$H$2500,Crops!$M94,Basicdata!$AI$2:$AI$2500,0)&gt;0,Crops!$M94,"")</f>
        <v/>
      </c>
      <c r="P100" t="str">
        <f>IF(O100="","",COUNTIFS(Basicdata!$B$2:$B$2500,2,Basicdata!$D$2:$D$2500,Crops!$D$5,Basicdata!$H$2:$H$2500,Crops!$M94,Basicdata!$AI$2:$AI$2500,0))</f>
        <v/>
      </c>
      <c r="Q100" t="str">
        <f>IF(O100="","",COUNTIFS(Basicdata!$B$2:$B$2500,2,Basicdata!$D$2:$D$2500,Crops!$D$5,Basicdata!$H$2:$H$2500,Crops!$M94,Basicdata!$O$2:$O$2500,1,Basicdata!$AI$2:$AI$2500,0))</f>
        <v/>
      </c>
      <c r="R100" t="str">
        <f>IF(O100="","",COUNTIFS(Basicdata!$B$2:$B$2500,2,Basicdata!$D$2:$D$2500,Crops!$D$5,Basicdata!$H$2:$H$2500,Crops!$M94,Basicdata!$O$2:$O$2500,2,Basicdata!$AI$2:$AI$2500,0))</f>
        <v/>
      </c>
      <c r="S100" t="str">
        <f>IF(O100="","",COUNTIFS(Basicdata!$B$2:$B$2500,2,Basicdata!$D$2:$D$2500,Crops!$D$5,Basicdata!$H$2:$H$2500,Crops!$M94,Basicdata!$O$2:$O$2500,3,Basicdata!$AI$2:$AI$2500,0))</f>
        <v/>
      </c>
      <c r="T100" t="str">
        <f>IF(O100="","",COUNTIFS(Basicdata!$B$2:$B$2500,2,Basicdata!$D$2:$D$2500,Crops!$D$5,Basicdata!$H$2:$H$2500,Crops!$M94,Basicdata!$O$2:$O$2500,4,Basicdata!$AI$2:$AI$2500,0))</f>
        <v/>
      </c>
      <c r="U100" t="str">
        <f>IF(O100="","",COUNTIFS(Basicdata!$B$2:$B$2500,2,Basicdata!$D$2:$D$2500,Crops!$D$5,Basicdata!$H$2:$H$2500,Crops!$M94,Basicdata!$O$2:$O$2500,5,Basicdata!$AI$2:$AI$2500,0))</f>
        <v/>
      </c>
      <c r="V100" s="1" t="str">
        <f>IF(O100="","",COUNTIFS(Basicdata!$B$2:$B$2500,2,Basicdata!$D$2:$D$2500,Crops!$D$5,Basicdata!$H$2:$H$2500,Crops!$M94,Basicdata!$N$2:$N$2500,3,Basicdata!$AI$2:$AI$2500,0))</f>
        <v/>
      </c>
      <c r="W100" s="1" t="str">
        <f t="shared" si="9"/>
        <v/>
      </c>
      <c r="X100" s="1" t="str">
        <f>IF(O100="","",COUNTIFS(Basicdata!$B$2:$B$2500,2,Basicdata!$D$2:$D$2500,Crops!$D$5,Basicdata!$H$2:$H$2500,Crops!$M94,Basicdata!$P$2:$P$2500,1,Basicdata!$Q$2:$Q$2500,1,Basicdata!$AI$2:$AI$2500,0))</f>
        <v/>
      </c>
      <c r="Y100" s="1" t="str">
        <f>IF(O100="","",COUNTIFS(Basicdata!$B$2:$B$2500,2,Basicdata!$D$2:$D$2500,Crops!$D$5,Basicdata!$H$2:$H$2500,Crops!$M94,Basicdata!$P$2:$P$2500,1,Basicdata!$Q$2:$Q$2500,0,Basicdata!$AI$2:$AI$2500,0))</f>
        <v/>
      </c>
      <c r="Z100" s="1" t="str">
        <f t="shared" si="10"/>
        <v/>
      </c>
      <c r="AA100" s="1" t="str">
        <f t="shared" si="11"/>
        <v/>
      </c>
    </row>
    <row r="101" spans="1:28" s="21" customFormat="1" x14ac:dyDescent="0.3">
      <c r="A101" s="4" t="s">
        <v>6</v>
      </c>
      <c r="B101" s="5">
        <f>SUM(B8:B100)</f>
        <v>339</v>
      </c>
      <c r="C101" s="5">
        <f t="shared" ref="C101:M101" si="12">SUM(C8:C100)</f>
        <v>18</v>
      </c>
      <c r="D101" s="5">
        <f t="shared" si="12"/>
        <v>64</v>
      </c>
      <c r="E101" s="5">
        <f t="shared" si="12"/>
        <v>60</v>
      </c>
      <c r="F101" s="5">
        <f t="shared" si="12"/>
        <v>15</v>
      </c>
      <c r="G101" s="5">
        <f t="shared" si="12"/>
        <v>105</v>
      </c>
      <c r="H101" s="5">
        <f t="shared" si="12"/>
        <v>44</v>
      </c>
      <c r="I101" s="5">
        <f t="shared" si="12"/>
        <v>33</v>
      </c>
      <c r="J101" s="5">
        <f t="shared" si="12"/>
        <v>250</v>
      </c>
      <c r="K101" s="5">
        <f t="shared" si="12"/>
        <v>39</v>
      </c>
      <c r="L101" s="5">
        <f t="shared" si="12"/>
        <v>289</v>
      </c>
      <c r="M101" s="5">
        <f t="shared" si="12"/>
        <v>50</v>
      </c>
      <c r="N101" s="42"/>
      <c r="O101" s="4" t="s">
        <v>6</v>
      </c>
      <c r="P101" s="5">
        <f>SUM(P8:P100)</f>
        <v>339</v>
      </c>
      <c r="Q101" s="5">
        <f t="shared" ref="Q101:AA101" si="13">SUM(Q8:Q100)</f>
        <v>0</v>
      </c>
      <c r="R101" s="5">
        <f t="shared" si="13"/>
        <v>0</v>
      </c>
      <c r="S101" s="5">
        <f t="shared" si="13"/>
        <v>0</v>
      </c>
      <c r="T101" s="5">
        <f t="shared" si="13"/>
        <v>0</v>
      </c>
      <c r="U101" s="5">
        <f t="shared" si="13"/>
        <v>246</v>
      </c>
      <c r="V101" s="5">
        <f t="shared" si="13"/>
        <v>10</v>
      </c>
      <c r="W101" s="5">
        <f t="shared" si="13"/>
        <v>83</v>
      </c>
      <c r="X101" s="5">
        <f t="shared" si="13"/>
        <v>188</v>
      </c>
      <c r="Y101" s="5">
        <f t="shared" si="13"/>
        <v>47</v>
      </c>
      <c r="Z101" s="5">
        <f t="shared" si="13"/>
        <v>235</v>
      </c>
      <c r="AA101" s="5">
        <f t="shared" si="13"/>
        <v>104</v>
      </c>
      <c r="AB101" s="42"/>
    </row>
    <row r="102" spans="1:28" s="21" customFormat="1" x14ac:dyDescent="0.3">
      <c r="A102" s="122" t="s">
        <v>68</v>
      </c>
      <c r="B102" s="122"/>
      <c r="C102" s="15">
        <f>ROUND(C101*100/B101,2)</f>
        <v>5.31</v>
      </c>
      <c r="D102" s="15">
        <f>ROUND(D101*100/B101,2)</f>
        <v>18.88</v>
      </c>
      <c r="E102" s="15">
        <f>ROUND(E101*100/B101,2)</f>
        <v>17.7</v>
      </c>
      <c r="F102" s="15">
        <f>ROUND(F101*100/B101,2)</f>
        <v>4.42</v>
      </c>
      <c r="G102" s="15">
        <f>ROUND(G101*100/B101,2)</f>
        <v>30.97</v>
      </c>
      <c r="H102" s="15">
        <f>ROUND(H101*100/B101,2)</f>
        <v>12.98</v>
      </c>
      <c r="I102" s="15">
        <f>100-C102-D102-E102-F102-G102-H102</f>
        <v>9.7399999999999984</v>
      </c>
      <c r="J102" s="15">
        <f>ROUND(J101*100/B101,2)</f>
        <v>73.75</v>
      </c>
      <c r="K102" s="15">
        <f>L102-J102</f>
        <v>11.5</v>
      </c>
      <c r="L102" s="15">
        <f>100-M102</f>
        <v>85.25</v>
      </c>
      <c r="M102" s="15">
        <f>ROUND(M101*100/B101,2)</f>
        <v>14.75</v>
      </c>
      <c r="N102" s="42"/>
      <c r="O102" s="122" t="s">
        <v>68</v>
      </c>
      <c r="P102" s="122"/>
      <c r="Q102" s="15">
        <f>ROUND(Q101*100/P101,2)</f>
        <v>0</v>
      </c>
      <c r="R102" s="15">
        <f>ROUND(R101*100/P101,2)</f>
        <v>0</v>
      </c>
      <c r="S102" s="15">
        <f>ROUND(S101*100/P101,2)</f>
        <v>0</v>
      </c>
      <c r="T102" s="15">
        <f>ROUND(T101*100/P101,2)</f>
        <v>0</v>
      </c>
      <c r="U102" s="15">
        <f>ROUND(U101*100/P101,2)</f>
        <v>72.569999999999993</v>
      </c>
      <c r="V102" s="15">
        <f>ROUND(V101*100/P101,2)</f>
        <v>2.95</v>
      </c>
      <c r="W102" s="15">
        <f>100-Q102-R102-S102-T102-U102-V102</f>
        <v>24.480000000000008</v>
      </c>
      <c r="X102" s="15">
        <f>ROUND(X101*100/P101,2)</f>
        <v>55.46</v>
      </c>
      <c r="Y102" s="15">
        <f>Z102-X102</f>
        <v>13.859999999999992</v>
      </c>
      <c r="Z102" s="15">
        <f>100-AA102</f>
        <v>69.319999999999993</v>
      </c>
      <c r="AA102" s="15">
        <f>ROUND(AA101*100/P101,2)</f>
        <v>30.68</v>
      </c>
      <c r="AB102" s="42"/>
    </row>
    <row r="103" spans="1:28" x14ac:dyDescent="0.3">
      <c r="A103" s="119" t="s">
        <v>50</v>
      </c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O103" s="119" t="s">
        <v>50</v>
      </c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</row>
    <row r="104" spans="1:28" x14ac:dyDescent="0.3">
      <c r="A104" s="120" t="s">
        <v>67</v>
      </c>
      <c r="B104" s="120"/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O104" s="120" t="s">
        <v>67</v>
      </c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  <c r="AA104" s="120"/>
    </row>
    <row r="105" spans="1:28" x14ac:dyDescent="0.3">
      <c r="A105" s="118" t="s">
        <v>49</v>
      </c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O105" s="118" t="s">
        <v>49</v>
      </c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</row>
  </sheetData>
  <sheetProtection password="CE75" sheet="1" objects="1" scenarios="1"/>
  <mergeCells count="36">
    <mergeCell ref="A102:B102"/>
    <mergeCell ref="O102:P102"/>
    <mergeCell ref="P4:P6"/>
    <mergeCell ref="Q4:U5"/>
    <mergeCell ref="V4:W4"/>
    <mergeCell ref="O4:O6"/>
    <mergeCell ref="A4:A6"/>
    <mergeCell ref="B4:B6"/>
    <mergeCell ref="C4:G5"/>
    <mergeCell ref="W5:W6"/>
    <mergeCell ref="X5:Z5"/>
    <mergeCell ref="AA5:AA6"/>
    <mergeCell ref="X4:AA4"/>
    <mergeCell ref="H4:I4"/>
    <mergeCell ref="J4:M4"/>
    <mergeCell ref="H5:H6"/>
    <mergeCell ref="I5:I6"/>
    <mergeCell ref="J5:L5"/>
    <mergeCell ref="M5:M6"/>
    <mergeCell ref="V5:V6"/>
    <mergeCell ref="A2:M2"/>
    <mergeCell ref="O2:AA2"/>
    <mergeCell ref="B3:D3"/>
    <mergeCell ref="F3:G3"/>
    <mergeCell ref="I3:J3"/>
    <mergeCell ref="L3:M3"/>
    <mergeCell ref="P3:R3"/>
    <mergeCell ref="T3:U3"/>
    <mergeCell ref="W3:X3"/>
    <mergeCell ref="Z3:AA3"/>
    <mergeCell ref="O103:AA103"/>
    <mergeCell ref="O104:AA104"/>
    <mergeCell ref="O105:AA105"/>
    <mergeCell ref="A103:M103"/>
    <mergeCell ref="A104:M104"/>
    <mergeCell ref="A105:M105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M211"/>
  <sheetViews>
    <sheetView topLeftCell="A199" workbookViewId="0">
      <selection activeCell="A212" sqref="A212:XFD479"/>
    </sheetView>
  </sheetViews>
  <sheetFormatPr defaultRowHeight="14.4" x14ac:dyDescent="0.3"/>
  <cols>
    <col min="1" max="1" width="7.109375" style="45" customWidth="1"/>
    <col min="2" max="7" width="8.6640625" customWidth="1"/>
    <col min="8" max="8" width="10.6640625" customWidth="1"/>
    <col min="9" max="17" width="8.6640625" customWidth="1"/>
  </cols>
  <sheetData>
    <row r="2" spans="1:13" ht="30.75" customHeight="1" x14ac:dyDescent="0.3">
      <c r="A2" s="121" t="s">
        <v>48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</row>
    <row r="3" spans="1:13" ht="15" customHeight="1" x14ac:dyDescent="0.3">
      <c r="A3" s="55" t="s">
        <v>4</v>
      </c>
      <c r="B3" s="114" t="str">
        <f>'Table-2'!B3</f>
        <v>GUJARAT(24)</v>
      </c>
      <c r="C3" s="114"/>
      <c r="D3" s="114"/>
      <c r="E3" s="53" t="s">
        <v>1</v>
      </c>
      <c r="F3" s="114" t="str">
        <f>'Table-2'!F3</f>
        <v>2023-24</v>
      </c>
      <c r="G3" s="114"/>
      <c r="H3" s="53" t="s">
        <v>2</v>
      </c>
      <c r="I3" s="114" t="str">
        <f>'Table-2'!I3</f>
        <v>SUMMER(5)</v>
      </c>
      <c r="J3" s="114"/>
      <c r="K3" s="56" t="s">
        <v>5</v>
      </c>
      <c r="L3" s="114" t="str">
        <f>'Table-2'!L3</f>
        <v>CENTRAL(1)</v>
      </c>
      <c r="M3" s="114"/>
    </row>
    <row r="4" spans="1:13" ht="15" customHeight="1" x14ac:dyDescent="0.3">
      <c r="A4" s="102" t="s">
        <v>69</v>
      </c>
      <c r="B4" s="102" t="s">
        <v>70</v>
      </c>
      <c r="C4" s="102" t="s">
        <v>83</v>
      </c>
      <c r="D4" s="102"/>
      <c r="E4" s="102"/>
      <c r="F4" s="102"/>
      <c r="G4" s="102"/>
      <c r="H4" s="101" t="s">
        <v>71</v>
      </c>
      <c r="I4" s="101"/>
      <c r="J4" s="101" t="s">
        <v>72</v>
      </c>
      <c r="K4" s="101"/>
      <c r="L4" s="101"/>
      <c r="M4" s="101"/>
    </row>
    <row r="5" spans="1:13" ht="60" customHeight="1" x14ac:dyDescent="0.3">
      <c r="A5" s="104"/>
      <c r="B5" s="104"/>
      <c r="C5" s="104"/>
      <c r="D5" s="104"/>
      <c r="E5" s="104"/>
      <c r="F5" s="104"/>
      <c r="G5" s="104"/>
      <c r="H5" s="107" t="s">
        <v>73</v>
      </c>
      <c r="I5" s="107" t="s">
        <v>74</v>
      </c>
      <c r="J5" s="104" t="s">
        <v>75</v>
      </c>
      <c r="K5" s="104"/>
      <c r="L5" s="104"/>
      <c r="M5" s="107" t="s">
        <v>76</v>
      </c>
    </row>
    <row r="6" spans="1:13" ht="30" customHeight="1" x14ac:dyDescent="0.3">
      <c r="A6" s="103"/>
      <c r="B6" s="103"/>
      <c r="C6" s="29">
        <v>1</v>
      </c>
      <c r="D6" s="29" t="s">
        <v>77</v>
      </c>
      <c r="E6" s="29" t="s">
        <v>78</v>
      </c>
      <c r="F6" s="29" t="s">
        <v>79</v>
      </c>
      <c r="G6" s="30" t="s">
        <v>80</v>
      </c>
      <c r="H6" s="108"/>
      <c r="I6" s="108"/>
      <c r="J6" s="29" t="s">
        <v>81</v>
      </c>
      <c r="K6" s="29" t="s">
        <v>82</v>
      </c>
      <c r="L6" s="29" t="s">
        <v>23</v>
      </c>
      <c r="M6" s="108"/>
    </row>
    <row r="7" spans="1:13" x14ac:dyDescent="0.3">
      <c r="A7" s="17">
        <v>1</v>
      </c>
      <c r="B7" s="17">
        <v>2</v>
      </c>
      <c r="C7" s="17">
        <v>3</v>
      </c>
      <c r="D7" s="17">
        <v>4</v>
      </c>
      <c r="E7" s="17">
        <v>5</v>
      </c>
      <c r="F7" s="17">
        <v>6</v>
      </c>
      <c r="G7" s="28">
        <v>7</v>
      </c>
      <c r="H7" s="17">
        <v>8</v>
      </c>
      <c r="I7" s="17">
        <v>9</v>
      </c>
      <c r="J7" s="17">
        <v>10</v>
      </c>
      <c r="K7" s="17">
        <v>11</v>
      </c>
      <c r="L7" s="17">
        <v>12</v>
      </c>
      <c r="M7" s="17">
        <v>13</v>
      </c>
    </row>
    <row r="8" spans="1:13" x14ac:dyDescent="0.3">
      <c r="A8" s="45">
        <f>'Table-2'!A8</f>
        <v>1</v>
      </c>
      <c r="B8" s="86">
        <f>'Table-2'!B8</f>
        <v>17</v>
      </c>
      <c r="C8" s="86">
        <f>'Table-2'!C8</f>
        <v>0</v>
      </c>
      <c r="D8" s="86">
        <f>'Table-2'!D8</f>
        <v>0</v>
      </c>
      <c r="E8" s="86">
        <f>'Table-2'!E8</f>
        <v>4</v>
      </c>
      <c r="F8" s="86">
        <f>'Table-2'!F8</f>
        <v>1</v>
      </c>
      <c r="G8" s="86">
        <f>'Table-2'!G8</f>
        <v>4</v>
      </c>
      <c r="H8" s="86">
        <f>'Table-2'!H8</f>
        <v>4</v>
      </c>
      <c r="I8" s="86">
        <f>'Table-2'!I8</f>
        <v>4</v>
      </c>
      <c r="J8" s="86">
        <f>'Table-2'!J8</f>
        <v>17</v>
      </c>
      <c r="K8" s="86">
        <f>'Table-2'!K8</f>
        <v>0</v>
      </c>
      <c r="L8" s="86">
        <f>'Table-2'!L8</f>
        <v>17</v>
      </c>
      <c r="M8" s="86">
        <f>'Table-2'!M8</f>
        <v>0</v>
      </c>
    </row>
    <row r="9" spans="1:13" x14ac:dyDescent="0.3">
      <c r="A9" s="45">
        <f>'Table-2'!A9</f>
        <v>2</v>
      </c>
      <c r="B9" s="86">
        <f>'Table-2'!B9</f>
        <v>32</v>
      </c>
      <c r="C9" s="86">
        <f>'Table-2'!C9</f>
        <v>0</v>
      </c>
      <c r="D9" s="86">
        <f>'Table-2'!D9</f>
        <v>25</v>
      </c>
      <c r="E9" s="86">
        <f>'Table-2'!E9</f>
        <v>0</v>
      </c>
      <c r="F9" s="86">
        <f>'Table-2'!F9</f>
        <v>7</v>
      </c>
      <c r="G9" s="86">
        <f>'Table-2'!G9</f>
        <v>0</v>
      </c>
      <c r="H9" s="86">
        <f>'Table-2'!H9</f>
        <v>0</v>
      </c>
      <c r="I9" s="86">
        <f>'Table-2'!I9</f>
        <v>0</v>
      </c>
      <c r="J9" s="86">
        <f>'Table-2'!J9</f>
        <v>25</v>
      </c>
      <c r="K9" s="86">
        <f>'Table-2'!K9</f>
        <v>7</v>
      </c>
      <c r="L9" s="86">
        <f>'Table-2'!L9</f>
        <v>32</v>
      </c>
      <c r="M9" s="86">
        <f>'Table-2'!M9</f>
        <v>0</v>
      </c>
    </row>
    <row r="10" spans="1:13" x14ac:dyDescent="0.3">
      <c r="A10" s="45">
        <f>'Table-2'!A10</f>
        <v>3</v>
      </c>
      <c r="B10" s="86">
        <f>'Table-2'!B10</f>
        <v>18</v>
      </c>
      <c r="C10" s="86">
        <f>'Table-2'!C10</f>
        <v>12</v>
      </c>
      <c r="D10" s="86">
        <f>'Table-2'!D10</f>
        <v>4</v>
      </c>
      <c r="E10" s="86">
        <f>'Table-2'!E10</f>
        <v>0</v>
      </c>
      <c r="F10" s="86">
        <f>'Table-2'!F10</f>
        <v>2</v>
      </c>
      <c r="G10" s="86">
        <f>'Table-2'!G10</f>
        <v>0</v>
      </c>
      <c r="H10" s="86">
        <f>'Table-2'!H10</f>
        <v>0</v>
      </c>
      <c r="I10" s="86">
        <f>'Table-2'!I10</f>
        <v>0</v>
      </c>
      <c r="J10" s="86">
        <f>'Table-2'!J10</f>
        <v>16</v>
      </c>
      <c r="K10" s="86">
        <f>'Table-2'!K10</f>
        <v>1</v>
      </c>
      <c r="L10" s="86">
        <f>'Table-2'!L10</f>
        <v>17</v>
      </c>
      <c r="M10" s="86">
        <f>'Table-2'!M10</f>
        <v>1</v>
      </c>
    </row>
    <row r="11" spans="1:13" x14ac:dyDescent="0.3">
      <c r="A11" s="45">
        <f>'Table-2'!A11</f>
        <v>4</v>
      </c>
      <c r="B11" s="86">
        <f>'Table-2'!B11</f>
        <v>14</v>
      </c>
      <c r="C11" s="86">
        <f>'Table-2'!C11</f>
        <v>5</v>
      </c>
      <c r="D11" s="86">
        <f>'Table-2'!D11</f>
        <v>9</v>
      </c>
      <c r="E11" s="86">
        <f>'Table-2'!E11</f>
        <v>0</v>
      </c>
      <c r="F11" s="86">
        <f>'Table-2'!F11</f>
        <v>0</v>
      </c>
      <c r="G11" s="86">
        <f>'Table-2'!G11</f>
        <v>0</v>
      </c>
      <c r="H11" s="86">
        <f>'Table-2'!H11</f>
        <v>0</v>
      </c>
      <c r="I11" s="86">
        <f>'Table-2'!I11</f>
        <v>0</v>
      </c>
      <c r="J11" s="86">
        <f>'Table-2'!J11</f>
        <v>12</v>
      </c>
      <c r="K11" s="86">
        <f>'Table-2'!K11</f>
        <v>2</v>
      </c>
      <c r="L11" s="86">
        <f>'Table-2'!L11</f>
        <v>14</v>
      </c>
      <c r="M11" s="86">
        <f>'Table-2'!M11</f>
        <v>0</v>
      </c>
    </row>
    <row r="12" spans="1:13" x14ac:dyDescent="0.3">
      <c r="A12" s="45">
        <f>'Table-2'!A12</f>
        <v>5</v>
      </c>
      <c r="B12" s="86">
        <f>'Table-2'!B12</f>
        <v>10</v>
      </c>
      <c r="C12" s="86">
        <f>'Table-2'!C12</f>
        <v>0</v>
      </c>
      <c r="D12" s="86">
        <f>'Table-2'!D12</f>
        <v>2</v>
      </c>
      <c r="E12" s="86">
        <f>'Table-2'!E12</f>
        <v>7</v>
      </c>
      <c r="F12" s="86">
        <f>'Table-2'!F12</f>
        <v>0</v>
      </c>
      <c r="G12" s="86">
        <f>'Table-2'!G12</f>
        <v>0</v>
      </c>
      <c r="H12" s="86">
        <f>'Table-2'!H12</f>
        <v>0</v>
      </c>
      <c r="I12" s="86">
        <f>'Table-2'!I12</f>
        <v>1</v>
      </c>
      <c r="J12" s="86">
        <f>'Table-2'!J12</f>
        <v>9</v>
      </c>
      <c r="K12" s="86">
        <f>'Table-2'!K12</f>
        <v>0</v>
      </c>
      <c r="L12" s="86">
        <f>'Table-2'!L12</f>
        <v>9</v>
      </c>
      <c r="M12" s="86">
        <f>'Table-2'!M12</f>
        <v>1</v>
      </c>
    </row>
    <row r="13" spans="1:13" x14ac:dyDescent="0.3">
      <c r="A13" s="45">
        <f>'Table-2'!A13</f>
        <v>6</v>
      </c>
      <c r="B13" s="86">
        <f>'Table-2'!B13</f>
        <v>8</v>
      </c>
      <c r="C13" s="86">
        <f>'Table-2'!C13</f>
        <v>0</v>
      </c>
      <c r="D13" s="86">
        <f>'Table-2'!D13</f>
        <v>0</v>
      </c>
      <c r="E13" s="86">
        <f>'Table-2'!E13</f>
        <v>1</v>
      </c>
      <c r="F13" s="86">
        <f>'Table-2'!F13</f>
        <v>0</v>
      </c>
      <c r="G13" s="86">
        <f>'Table-2'!G13</f>
        <v>4</v>
      </c>
      <c r="H13" s="86">
        <f>'Table-2'!H13</f>
        <v>0</v>
      </c>
      <c r="I13" s="86">
        <f>'Table-2'!I13</f>
        <v>3</v>
      </c>
      <c r="J13" s="86">
        <f>'Table-2'!J13</f>
        <v>4</v>
      </c>
      <c r="K13" s="86">
        <f>'Table-2'!K13</f>
        <v>1</v>
      </c>
      <c r="L13" s="86">
        <f>'Table-2'!L13</f>
        <v>5</v>
      </c>
      <c r="M13" s="86">
        <f>'Table-2'!M13</f>
        <v>3</v>
      </c>
    </row>
    <row r="14" spans="1:13" x14ac:dyDescent="0.3">
      <c r="A14" s="45">
        <f>'Table-2'!A14</f>
        <v>7</v>
      </c>
      <c r="B14" s="86">
        <f>'Table-2'!B14</f>
        <v>16</v>
      </c>
      <c r="C14" s="86">
        <f>'Table-2'!C14</f>
        <v>0</v>
      </c>
      <c r="D14" s="86">
        <f>'Table-2'!D14</f>
        <v>0</v>
      </c>
      <c r="E14" s="86">
        <f>'Table-2'!E14</f>
        <v>0</v>
      </c>
      <c r="F14" s="86">
        <f>'Table-2'!F14</f>
        <v>0</v>
      </c>
      <c r="G14" s="86">
        <f>'Table-2'!G14</f>
        <v>5</v>
      </c>
      <c r="H14" s="86">
        <f>'Table-2'!H14</f>
        <v>1</v>
      </c>
      <c r="I14" s="86">
        <f>'Table-2'!I14</f>
        <v>10</v>
      </c>
      <c r="J14" s="86">
        <f>'Table-2'!J14</f>
        <v>6</v>
      </c>
      <c r="K14" s="86">
        <f>'Table-2'!K14</f>
        <v>1</v>
      </c>
      <c r="L14" s="86">
        <f>'Table-2'!L14</f>
        <v>7</v>
      </c>
      <c r="M14" s="86">
        <f>'Table-2'!M14</f>
        <v>9</v>
      </c>
    </row>
    <row r="15" spans="1:13" x14ac:dyDescent="0.3">
      <c r="A15" s="45">
        <f>'Table-2'!A15</f>
        <v>8</v>
      </c>
      <c r="B15" s="86">
        <f>'Table-2'!B15</f>
        <v>20</v>
      </c>
      <c r="C15" s="86">
        <f>'Table-2'!C15</f>
        <v>1</v>
      </c>
      <c r="D15" s="86">
        <f>'Table-2'!D15</f>
        <v>10</v>
      </c>
      <c r="E15" s="86">
        <f>'Table-2'!E15</f>
        <v>6</v>
      </c>
      <c r="F15" s="86">
        <f>'Table-2'!F15</f>
        <v>0</v>
      </c>
      <c r="G15" s="86">
        <f>'Table-2'!G15</f>
        <v>3</v>
      </c>
      <c r="H15" s="86">
        <f>'Table-2'!H15</f>
        <v>0</v>
      </c>
      <c r="I15" s="86">
        <f>'Table-2'!I15</f>
        <v>0</v>
      </c>
      <c r="J15" s="86">
        <f>'Table-2'!J15</f>
        <v>15</v>
      </c>
      <c r="K15" s="86">
        <f>'Table-2'!K15</f>
        <v>3</v>
      </c>
      <c r="L15" s="86">
        <f>'Table-2'!L15</f>
        <v>18</v>
      </c>
      <c r="M15" s="86">
        <f>'Table-2'!M15</f>
        <v>2</v>
      </c>
    </row>
    <row r="16" spans="1:13" x14ac:dyDescent="0.3">
      <c r="A16" s="45">
        <f>'Table-2'!A16</f>
        <v>9</v>
      </c>
      <c r="B16" s="86">
        <f>'Table-2'!B16</f>
        <v>16</v>
      </c>
      <c r="C16" s="86">
        <f>'Table-2'!C16</f>
        <v>0</v>
      </c>
      <c r="D16" s="86">
        <f>'Table-2'!D16</f>
        <v>0</v>
      </c>
      <c r="E16" s="86">
        <f>'Table-2'!E16</f>
        <v>0</v>
      </c>
      <c r="F16" s="86">
        <f>'Table-2'!F16</f>
        <v>0</v>
      </c>
      <c r="G16" s="86">
        <f>'Table-2'!G16</f>
        <v>6</v>
      </c>
      <c r="H16" s="86">
        <f>'Table-2'!H16</f>
        <v>10</v>
      </c>
      <c r="I16" s="86">
        <f>'Table-2'!I16</f>
        <v>0</v>
      </c>
      <c r="J16" s="86">
        <f>'Table-2'!J16</f>
        <v>16</v>
      </c>
      <c r="K16" s="86">
        <f>'Table-2'!K16</f>
        <v>0</v>
      </c>
      <c r="L16" s="86">
        <f>'Table-2'!L16</f>
        <v>16</v>
      </c>
      <c r="M16" s="86">
        <f>'Table-2'!M16</f>
        <v>0</v>
      </c>
    </row>
    <row r="17" spans="1:13" x14ac:dyDescent="0.3">
      <c r="A17" s="45">
        <f>'Table-2'!A17</f>
        <v>10</v>
      </c>
      <c r="B17" s="86">
        <f>'Table-2'!B17</f>
        <v>10</v>
      </c>
      <c r="C17" s="86">
        <f>'Table-2'!C17</f>
        <v>0</v>
      </c>
      <c r="D17" s="86">
        <f>'Table-2'!D17</f>
        <v>0</v>
      </c>
      <c r="E17" s="86">
        <f>'Table-2'!E17</f>
        <v>0</v>
      </c>
      <c r="F17" s="86">
        <f>'Table-2'!F17</f>
        <v>0</v>
      </c>
      <c r="G17" s="86">
        <f>'Table-2'!G17</f>
        <v>2</v>
      </c>
      <c r="H17" s="86">
        <f>'Table-2'!H17</f>
        <v>8</v>
      </c>
      <c r="I17" s="86">
        <f>'Table-2'!I17</f>
        <v>0</v>
      </c>
      <c r="J17" s="86">
        <f>'Table-2'!J17</f>
        <v>9</v>
      </c>
      <c r="K17" s="86">
        <f>'Table-2'!K17</f>
        <v>0</v>
      </c>
      <c r="L17" s="86">
        <f>'Table-2'!L17</f>
        <v>9</v>
      </c>
      <c r="M17" s="86">
        <f>'Table-2'!M17</f>
        <v>1</v>
      </c>
    </row>
    <row r="18" spans="1:13" x14ac:dyDescent="0.3">
      <c r="A18" s="45">
        <f>'Table-2'!A18</f>
        <v>11</v>
      </c>
      <c r="B18" s="86">
        <f>'Table-2'!B18</f>
        <v>5</v>
      </c>
      <c r="C18" s="86">
        <f>'Table-2'!C18</f>
        <v>0</v>
      </c>
      <c r="D18" s="86">
        <f>'Table-2'!D18</f>
        <v>0</v>
      </c>
      <c r="E18" s="86">
        <f>'Table-2'!E18</f>
        <v>0</v>
      </c>
      <c r="F18" s="86">
        <f>'Table-2'!F18</f>
        <v>0</v>
      </c>
      <c r="G18" s="86">
        <f>'Table-2'!G18</f>
        <v>0</v>
      </c>
      <c r="H18" s="86">
        <f>'Table-2'!H18</f>
        <v>5</v>
      </c>
      <c r="I18" s="86">
        <f>'Table-2'!I18</f>
        <v>0</v>
      </c>
      <c r="J18" s="86">
        <f>'Table-2'!J18</f>
        <v>5</v>
      </c>
      <c r="K18" s="86">
        <f>'Table-2'!K18</f>
        <v>0</v>
      </c>
      <c r="L18" s="86">
        <f>'Table-2'!L18</f>
        <v>5</v>
      </c>
      <c r="M18" s="86">
        <f>'Table-2'!M18</f>
        <v>0</v>
      </c>
    </row>
    <row r="19" spans="1:13" x14ac:dyDescent="0.3">
      <c r="A19" s="45">
        <f>'Table-2'!A19</f>
        <v>12</v>
      </c>
      <c r="B19" s="86">
        <f>'Table-2'!B19</f>
        <v>14</v>
      </c>
      <c r="C19" s="86">
        <f>'Table-2'!C19</f>
        <v>0</v>
      </c>
      <c r="D19" s="86">
        <f>'Table-2'!D19</f>
        <v>0</v>
      </c>
      <c r="E19" s="86">
        <f>'Table-2'!E19</f>
        <v>0</v>
      </c>
      <c r="F19" s="86">
        <f>'Table-2'!F19</f>
        <v>0</v>
      </c>
      <c r="G19" s="86">
        <f>'Table-2'!G19</f>
        <v>14</v>
      </c>
      <c r="H19" s="86">
        <f>'Table-2'!H19</f>
        <v>0</v>
      </c>
      <c r="I19" s="86">
        <f>'Table-2'!I19</f>
        <v>0</v>
      </c>
      <c r="J19" s="86">
        <f>'Table-2'!J19</f>
        <v>7</v>
      </c>
      <c r="K19" s="86">
        <f>'Table-2'!K19</f>
        <v>6</v>
      </c>
      <c r="L19" s="86">
        <f>'Table-2'!L19</f>
        <v>13</v>
      </c>
      <c r="M19" s="86">
        <f>'Table-2'!M19</f>
        <v>1</v>
      </c>
    </row>
    <row r="20" spans="1:13" x14ac:dyDescent="0.3">
      <c r="A20" s="45">
        <f>'Table-2'!A20</f>
        <v>13</v>
      </c>
      <c r="B20" s="86">
        <f>'Table-2'!B20</f>
        <v>14</v>
      </c>
      <c r="C20" s="86">
        <f>'Table-2'!C20</f>
        <v>0</v>
      </c>
      <c r="D20" s="86">
        <f>'Table-2'!D20</f>
        <v>0</v>
      </c>
      <c r="E20" s="86">
        <f>'Table-2'!E20</f>
        <v>0</v>
      </c>
      <c r="F20" s="86">
        <f>'Table-2'!F20</f>
        <v>0</v>
      </c>
      <c r="G20" s="86">
        <f>'Table-2'!G20</f>
        <v>14</v>
      </c>
      <c r="H20" s="86">
        <f>'Table-2'!H20</f>
        <v>0</v>
      </c>
      <c r="I20" s="86">
        <f>'Table-2'!I20</f>
        <v>0</v>
      </c>
      <c r="J20" s="86">
        <f>'Table-2'!J20</f>
        <v>0</v>
      </c>
      <c r="K20" s="86">
        <f>'Table-2'!K20</f>
        <v>6</v>
      </c>
      <c r="L20" s="86">
        <f>'Table-2'!L20</f>
        <v>6</v>
      </c>
      <c r="M20" s="86">
        <f>'Table-2'!M20</f>
        <v>8</v>
      </c>
    </row>
    <row r="21" spans="1:13" x14ac:dyDescent="0.3">
      <c r="A21" s="45">
        <f>'Table-2'!A21</f>
        <v>14</v>
      </c>
      <c r="B21" s="86">
        <f>'Table-2'!B21</f>
        <v>11</v>
      </c>
      <c r="C21" s="86">
        <f>'Table-2'!C21</f>
        <v>0</v>
      </c>
      <c r="D21" s="86">
        <f>'Table-2'!D21</f>
        <v>3</v>
      </c>
      <c r="E21" s="86">
        <f>'Table-2'!E21</f>
        <v>0</v>
      </c>
      <c r="F21" s="86">
        <f>'Table-2'!F21</f>
        <v>0</v>
      </c>
      <c r="G21" s="86">
        <f>'Table-2'!G21</f>
        <v>8</v>
      </c>
      <c r="H21" s="86">
        <f>'Table-2'!H21</f>
        <v>0</v>
      </c>
      <c r="I21" s="86">
        <f>'Table-2'!I21</f>
        <v>0</v>
      </c>
      <c r="J21" s="86">
        <f>'Table-2'!J21</f>
        <v>2</v>
      </c>
      <c r="K21" s="86">
        <f>'Table-2'!K21</f>
        <v>1</v>
      </c>
      <c r="L21" s="86">
        <f>'Table-2'!L21</f>
        <v>3</v>
      </c>
      <c r="M21" s="86">
        <f>'Table-2'!M21</f>
        <v>8</v>
      </c>
    </row>
    <row r="22" spans="1:13" x14ac:dyDescent="0.3">
      <c r="A22" s="45">
        <f>'Table-2'!A22</f>
        <v>15</v>
      </c>
      <c r="B22" s="86">
        <f>'Table-2'!B22</f>
        <v>12</v>
      </c>
      <c r="C22" s="86">
        <f>'Table-2'!C22</f>
        <v>0</v>
      </c>
      <c r="D22" s="86">
        <f>'Table-2'!D22</f>
        <v>1</v>
      </c>
      <c r="E22" s="86">
        <f>'Table-2'!E22</f>
        <v>7</v>
      </c>
      <c r="F22" s="86">
        <f>'Table-2'!F22</f>
        <v>3</v>
      </c>
      <c r="G22" s="86">
        <f>'Table-2'!G22</f>
        <v>0</v>
      </c>
      <c r="H22" s="86">
        <f>'Table-2'!H22</f>
        <v>0</v>
      </c>
      <c r="I22" s="86">
        <f>'Table-2'!I22</f>
        <v>1</v>
      </c>
      <c r="J22" s="86">
        <f>'Table-2'!J22</f>
        <v>11</v>
      </c>
      <c r="K22" s="86">
        <f>'Table-2'!K22</f>
        <v>0</v>
      </c>
      <c r="L22" s="86">
        <f>'Table-2'!L22</f>
        <v>11</v>
      </c>
      <c r="M22" s="86">
        <f>'Table-2'!M22</f>
        <v>1</v>
      </c>
    </row>
    <row r="23" spans="1:13" x14ac:dyDescent="0.3">
      <c r="A23" s="45">
        <f>'Table-2'!A23</f>
        <v>16</v>
      </c>
      <c r="B23" s="86">
        <f>'Table-2'!B23</f>
        <v>12</v>
      </c>
      <c r="C23" s="86">
        <f>'Table-2'!C23</f>
        <v>0</v>
      </c>
      <c r="D23" s="86">
        <f>'Table-2'!D23</f>
        <v>2</v>
      </c>
      <c r="E23" s="86">
        <f>'Table-2'!E23</f>
        <v>10</v>
      </c>
      <c r="F23" s="86">
        <f>'Table-2'!F23</f>
        <v>0</v>
      </c>
      <c r="G23" s="86">
        <f>'Table-2'!G23</f>
        <v>0</v>
      </c>
      <c r="H23" s="86">
        <f>'Table-2'!H23</f>
        <v>0</v>
      </c>
      <c r="I23" s="86">
        <f>'Table-2'!I23</f>
        <v>0</v>
      </c>
      <c r="J23" s="86">
        <f>'Table-2'!J23</f>
        <v>12</v>
      </c>
      <c r="K23" s="86">
        <f>'Table-2'!K23</f>
        <v>0</v>
      </c>
      <c r="L23" s="86">
        <f>'Table-2'!L23</f>
        <v>12</v>
      </c>
      <c r="M23" s="86">
        <f>'Table-2'!M23</f>
        <v>0</v>
      </c>
    </row>
    <row r="24" spans="1:13" x14ac:dyDescent="0.3">
      <c r="A24" s="45">
        <f>'Table-2'!A24</f>
        <v>17</v>
      </c>
      <c r="B24" s="86">
        <f>'Table-2'!B24</f>
        <v>6</v>
      </c>
      <c r="C24" s="86">
        <f>'Table-2'!C24</f>
        <v>0</v>
      </c>
      <c r="D24" s="86">
        <f>'Table-2'!D24</f>
        <v>0</v>
      </c>
      <c r="E24" s="86">
        <f>'Table-2'!E24</f>
        <v>3</v>
      </c>
      <c r="F24" s="86">
        <f>'Table-2'!F24</f>
        <v>2</v>
      </c>
      <c r="G24" s="86">
        <f>'Table-2'!G24</f>
        <v>0</v>
      </c>
      <c r="H24" s="86">
        <f>'Table-2'!H24</f>
        <v>0</v>
      </c>
      <c r="I24" s="86">
        <f>'Table-2'!I24</f>
        <v>1</v>
      </c>
      <c r="J24" s="86">
        <f>'Table-2'!J24</f>
        <v>4</v>
      </c>
      <c r="K24" s="86">
        <f>'Table-2'!K24</f>
        <v>0</v>
      </c>
      <c r="L24" s="86">
        <f>'Table-2'!L24</f>
        <v>4</v>
      </c>
      <c r="M24" s="86">
        <f>'Table-2'!M24</f>
        <v>2</v>
      </c>
    </row>
    <row r="25" spans="1:13" x14ac:dyDescent="0.3">
      <c r="A25" s="45">
        <f>'Table-2'!A25</f>
        <v>18</v>
      </c>
      <c r="B25" s="86">
        <f>'Table-2'!B25</f>
        <v>12</v>
      </c>
      <c r="C25" s="86">
        <f>'Table-2'!C25</f>
        <v>0</v>
      </c>
      <c r="D25" s="86">
        <f>'Table-2'!D25</f>
        <v>0</v>
      </c>
      <c r="E25" s="86">
        <f>'Table-2'!E25</f>
        <v>4</v>
      </c>
      <c r="F25" s="86">
        <f>'Table-2'!F25</f>
        <v>0</v>
      </c>
      <c r="G25" s="86">
        <f>'Table-2'!G25</f>
        <v>8</v>
      </c>
      <c r="H25" s="86">
        <f>'Table-2'!H25</f>
        <v>0</v>
      </c>
      <c r="I25" s="86">
        <f>'Table-2'!I25</f>
        <v>0</v>
      </c>
      <c r="J25" s="86">
        <f>'Table-2'!J25</f>
        <v>10</v>
      </c>
      <c r="K25" s="86">
        <f>'Table-2'!K25</f>
        <v>0</v>
      </c>
      <c r="L25" s="86">
        <f>'Table-2'!L25</f>
        <v>10</v>
      </c>
      <c r="M25" s="86">
        <f>'Table-2'!M25</f>
        <v>2</v>
      </c>
    </row>
    <row r="26" spans="1:13" x14ac:dyDescent="0.3">
      <c r="A26" s="45">
        <f>'Table-2'!A26</f>
        <v>19</v>
      </c>
      <c r="B26" s="86">
        <f>'Table-2'!B26</f>
        <v>10</v>
      </c>
      <c r="C26" s="86">
        <f>'Table-2'!C26</f>
        <v>0</v>
      </c>
      <c r="D26" s="86">
        <f>'Table-2'!D26</f>
        <v>0</v>
      </c>
      <c r="E26" s="86">
        <f>'Table-2'!E26</f>
        <v>2</v>
      </c>
      <c r="F26" s="86">
        <f>'Table-2'!F26</f>
        <v>0</v>
      </c>
      <c r="G26" s="86">
        <f>'Table-2'!G26</f>
        <v>7</v>
      </c>
      <c r="H26" s="86">
        <f>'Table-2'!H26</f>
        <v>0</v>
      </c>
      <c r="I26" s="86">
        <f>'Table-2'!I26</f>
        <v>1</v>
      </c>
      <c r="J26" s="86">
        <f>'Table-2'!J26</f>
        <v>8</v>
      </c>
      <c r="K26" s="86">
        <f>'Table-2'!K26</f>
        <v>2</v>
      </c>
      <c r="L26" s="86">
        <f>'Table-2'!L26</f>
        <v>10</v>
      </c>
      <c r="M26" s="86">
        <f>'Table-2'!M26</f>
        <v>0</v>
      </c>
    </row>
    <row r="27" spans="1:13" x14ac:dyDescent="0.3">
      <c r="A27" s="45">
        <f>'Table-2'!A27</f>
        <v>20</v>
      </c>
      <c r="B27" s="86">
        <f>'Table-2'!B27</f>
        <v>4</v>
      </c>
      <c r="C27" s="86">
        <f>'Table-2'!C27</f>
        <v>0</v>
      </c>
      <c r="D27" s="86">
        <f>'Table-2'!D27</f>
        <v>0</v>
      </c>
      <c r="E27" s="86">
        <f>'Table-2'!E27</f>
        <v>1</v>
      </c>
      <c r="F27" s="86">
        <f>'Table-2'!F27</f>
        <v>0</v>
      </c>
      <c r="G27" s="86">
        <f>'Table-2'!G27</f>
        <v>3</v>
      </c>
      <c r="H27" s="86">
        <f>'Table-2'!H27</f>
        <v>0</v>
      </c>
      <c r="I27" s="86">
        <f>'Table-2'!I27</f>
        <v>0</v>
      </c>
      <c r="J27" s="86">
        <f>'Table-2'!J27</f>
        <v>3</v>
      </c>
      <c r="K27" s="86">
        <f>'Table-2'!K27</f>
        <v>1</v>
      </c>
      <c r="L27" s="86">
        <f>'Table-2'!L27</f>
        <v>4</v>
      </c>
      <c r="M27" s="86">
        <f>'Table-2'!M27</f>
        <v>0</v>
      </c>
    </row>
    <row r="28" spans="1:13" x14ac:dyDescent="0.3">
      <c r="A28" s="45">
        <f>'Table-2'!A28</f>
        <v>21</v>
      </c>
      <c r="B28" s="86">
        <f>'Table-2'!B28</f>
        <v>8</v>
      </c>
      <c r="C28" s="86">
        <f>'Table-2'!C28</f>
        <v>0</v>
      </c>
      <c r="D28" s="86">
        <f>'Table-2'!D28</f>
        <v>2</v>
      </c>
      <c r="E28" s="86">
        <f>'Table-2'!E28</f>
        <v>4</v>
      </c>
      <c r="F28" s="86">
        <f>'Table-2'!F28</f>
        <v>0</v>
      </c>
      <c r="G28" s="86">
        <f>'Table-2'!G28</f>
        <v>2</v>
      </c>
      <c r="H28" s="86">
        <f>'Table-2'!H28</f>
        <v>0</v>
      </c>
      <c r="I28" s="86">
        <f>'Table-2'!I28</f>
        <v>0</v>
      </c>
      <c r="J28" s="86">
        <f>'Table-2'!J28</f>
        <v>5</v>
      </c>
      <c r="K28" s="86">
        <f>'Table-2'!K28</f>
        <v>3</v>
      </c>
      <c r="L28" s="86">
        <f>'Table-2'!L28</f>
        <v>8</v>
      </c>
      <c r="M28" s="86">
        <f>'Table-2'!M28</f>
        <v>0</v>
      </c>
    </row>
    <row r="29" spans="1:13" x14ac:dyDescent="0.3">
      <c r="A29" s="45">
        <f>'Table-2'!A29</f>
        <v>22</v>
      </c>
      <c r="B29" s="86">
        <f>'Table-2'!B29</f>
        <v>6</v>
      </c>
      <c r="C29" s="86">
        <f>'Table-2'!C29</f>
        <v>0</v>
      </c>
      <c r="D29" s="86">
        <f>'Table-2'!D29</f>
        <v>1</v>
      </c>
      <c r="E29" s="86">
        <f>'Table-2'!E29</f>
        <v>2</v>
      </c>
      <c r="F29" s="86">
        <f>'Table-2'!F29</f>
        <v>0</v>
      </c>
      <c r="G29" s="86">
        <f>'Table-2'!G29</f>
        <v>0</v>
      </c>
      <c r="H29" s="86">
        <f>'Table-2'!H29</f>
        <v>0</v>
      </c>
      <c r="I29" s="86">
        <f>'Table-2'!I29</f>
        <v>3</v>
      </c>
      <c r="J29" s="86">
        <f>'Table-2'!J29</f>
        <v>6</v>
      </c>
      <c r="K29" s="86">
        <f>'Table-2'!K29</f>
        <v>0</v>
      </c>
      <c r="L29" s="86">
        <f>'Table-2'!L29</f>
        <v>6</v>
      </c>
      <c r="M29" s="86">
        <f>'Table-2'!M29</f>
        <v>0</v>
      </c>
    </row>
    <row r="30" spans="1:13" x14ac:dyDescent="0.3">
      <c r="A30" s="45">
        <f>'Table-2'!A30</f>
        <v>23</v>
      </c>
      <c r="B30" s="86">
        <f>'Table-2'!B30</f>
        <v>2</v>
      </c>
      <c r="C30" s="86">
        <f>'Table-2'!C30</f>
        <v>0</v>
      </c>
      <c r="D30" s="86">
        <f>'Table-2'!D30</f>
        <v>0</v>
      </c>
      <c r="E30" s="86">
        <f>'Table-2'!E30</f>
        <v>2</v>
      </c>
      <c r="F30" s="86">
        <f>'Table-2'!F30</f>
        <v>0</v>
      </c>
      <c r="G30" s="86">
        <f>'Table-2'!G30</f>
        <v>0</v>
      </c>
      <c r="H30" s="86">
        <f>'Table-2'!H30</f>
        <v>0</v>
      </c>
      <c r="I30" s="86">
        <f>'Table-2'!I30</f>
        <v>0</v>
      </c>
      <c r="J30" s="86">
        <f>'Table-2'!J30</f>
        <v>2</v>
      </c>
      <c r="K30" s="86">
        <f>'Table-2'!K30</f>
        <v>0</v>
      </c>
      <c r="L30" s="86">
        <f>'Table-2'!L30</f>
        <v>2</v>
      </c>
      <c r="M30" s="86">
        <f>'Table-2'!M30</f>
        <v>0</v>
      </c>
    </row>
    <row r="31" spans="1:13" x14ac:dyDescent="0.3">
      <c r="A31" s="45">
        <f>'Table-2'!A31</f>
        <v>24</v>
      </c>
      <c r="B31" s="86">
        <f>'Table-2'!B31</f>
        <v>2</v>
      </c>
      <c r="C31" s="86">
        <f>'Table-2'!C31</f>
        <v>0</v>
      </c>
      <c r="D31" s="86">
        <f>'Table-2'!D31</f>
        <v>0</v>
      </c>
      <c r="E31" s="86">
        <f>'Table-2'!E31</f>
        <v>2</v>
      </c>
      <c r="F31" s="86">
        <f>'Table-2'!F31</f>
        <v>0</v>
      </c>
      <c r="G31" s="86">
        <f>'Table-2'!G31</f>
        <v>0</v>
      </c>
      <c r="H31" s="86">
        <f>'Table-2'!H31</f>
        <v>0</v>
      </c>
      <c r="I31" s="86">
        <f>'Table-2'!I31</f>
        <v>0</v>
      </c>
      <c r="J31" s="86">
        <f>'Table-2'!J31</f>
        <v>2</v>
      </c>
      <c r="K31" s="86">
        <f>'Table-2'!K31</f>
        <v>0</v>
      </c>
      <c r="L31" s="86">
        <f>'Table-2'!L31</f>
        <v>2</v>
      </c>
      <c r="M31" s="86">
        <f>'Table-2'!M31</f>
        <v>0</v>
      </c>
    </row>
    <row r="32" spans="1:13" x14ac:dyDescent="0.3">
      <c r="A32" s="45">
        <f>'Table-2'!A32</f>
        <v>25</v>
      </c>
      <c r="B32" s="86">
        <f>'Table-2'!B32</f>
        <v>4</v>
      </c>
      <c r="C32" s="86">
        <f>'Table-2'!C32</f>
        <v>0</v>
      </c>
      <c r="D32" s="86">
        <f>'Table-2'!D32</f>
        <v>0</v>
      </c>
      <c r="E32" s="86">
        <f>'Table-2'!E32</f>
        <v>1</v>
      </c>
      <c r="F32" s="86">
        <f>'Table-2'!F32</f>
        <v>0</v>
      </c>
      <c r="G32" s="86">
        <f>'Table-2'!G32</f>
        <v>1</v>
      </c>
      <c r="H32" s="86">
        <f>'Table-2'!H32</f>
        <v>0</v>
      </c>
      <c r="I32" s="86">
        <f>'Table-2'!I32</f>
        <v>2</v>
      </c>
      <c r="J32" s="86">
        <f>'Table-2'!J32</f>
        <v>3</v>
      </c>
      <c r="K32" s="86">
        <f>'Table-2'!K32</f>
        <v>0</v>
      </c>
      <c r="L32" s="86">
        <f>'Table-2'!L32</f>
        <v>3</v>
      </c>
      <c r="M32" s="86">
        <f>'Table-2'!M32</f>
        <v>1</v>
      </c>
    </row>
    <row r="33" spans="1:13" x14ac:dyDescent="0.3">
      <c r="A33" s="45">
        <f>'Table-2'!A33</f>
        <v>26</v>
      </c>
      <c r="B33" s="86">
        <f>'Table-2'!B33</f>
        <v>4</v>
      </c>
      <c r="C33" s="86">
        <f>'Table-2'!C33</f>
        <v>0</v>
      </c>
      <c r="D33" s="86">
        <f>'Table-2'!D33</f>
        <v>1</v>
      </c>
      <c r="E33" s="86">
        <f>'Table-2'!E33</f>
        <v>0</v>
      </c>
      <c r="F33" s="86">
        <f>'Table-2'!F33</f>
        <v>0</v>
      </c>
      <c r="G33" s="86">
        <f>'Table-2'!G33</f>
        <v>1</v>
      </c>
      <c r="H33" s="86">
        <f>'Table-2'!H33</f>
        <v>0</v>
      </c>
      <c r="I33" s="86">
        <f>'Table-2'!I33</f>
        <v>2</v>
      </c>
      <c r="J33" s="86">
        <f>'Table-2'!J33</f>
        <v>3</v>
      </c>
      <c r="K33" s="86">
        <f>'Table-2'!K33</f>
        <v>0</v>
      </c>
      <c r="L33" s="86">
        <f>'Table-2'!L33</f>
        <v>3</v>
      </c>
      <c r="M33" s="86">
        <f>'Table-2'!M33</f>
        <v>1</v>
      </c>
    </row>
    <row r="34" spans="1:13" x14ac:dyDescent="0.3">
      <c r="A34" s="45">
        <f>'Table-2'!A34</f>
        <v>27</v>
      </c>
      <c r="B34" s="86">
        <f>'Table-2'!B34</f>
        <v>8</v>
      </c>
      <c r="C34" s="86">
        <f>'Table-2'!C34</f>
        <v>0</v>
      </c>
      <c r="D34" s="86">
        <f>'Table-2'!D34</f>
        <v>0</v>
      </c>
      <c r="E34" s="86">
        <f>'Table-2'!E34</f>
        <v>4</v>
      </c>
      <c r="F34" s="86">
        <f>'Table-2'!F34</f>
        <v>0</v>
      </c>
      <c r="G34" s="86">
        <f>'Table-2'!G34</f>
        <v>1</v>
      </c>
      <c r="H34" s="86">
        <f>'Table-2'!H34</f>
        <v>0</v>
      </c>
      <c r="I34" s="86">
        <f>'Table-2'!I34</f>
        <v>3</v>
      </c>
      <c r="J34" s="86">
        <f>'Table-2'!J34</f>
        <v>5</v>
      </c>
      <c r="K34" s="86">
        <f>'Table-2'!K34</f>
        <v>0</v>
      </c>
      <c r="L34" s="86">
        <f>'Table-2'!L34</f>
        <v>5</v>
      </c>
      <c r="M34" s="86">
        <f>'Table-2'!M34</f>
        <v>3</v>
      </c>
    </row>
    <row r="35" spans="1:13" x14ac:dyDescent="0.3">
      <c r="A35" s="45">
        <f>'Table-2'!A35</f>
        <v>28</v>
      </c>
      <c r="B35" s="86">
        <f>'Table-2'!B35</f>
        <v>6</v>
      </c>
      <c r="C35" s="86">
        <f>'Table-2'!C35</f>
        <v>0</v>
      </c>
      <c r="D35" s="86">
        <f>'Table-2'!D35</f>
        <v>2</v>
      </c>
      <c r="E35" s="86">
        <f>'Table-2'!E35</f>
        <v>0</v>
      </c>
      <c r="F35" s="86">
        <f>'Table-2'!F35</f>
        <v>0</v>
      </c>
      <c r="G35" s="86">
        <f>'Table-2'!G35</f>
        <v>4</v>
      </c>
      <c r="H35" s="86">
        <f>'Table-2'!H35</f>
        <v>0</v>
      </c>
      <c r="I35" s="86">
        <f>'Table-2'!I35</f>
        <v>0</v>
      </c>
      <c r="J35" s="86">
        <f>'Table-2'!J35</f>
        <v>0</v>
      </c>
      <c r="K35" s="86">
        <f>'Table-2'!K35</f>
        <v>4</v>
      </c>
      <c r="L35" s="86">
        <f>'Table-2'!L35</f>
        <v>4</v>
      </c>
      <c r="M35" s="86">
        <f>'Table-2'!M35</f>
        <v>2</v>
      </c>
    </row>
    <row r="36" spans="1:13" x14ac:dyDescent="0.3">
      <c r="A36" s="45">
        <f>'Table-2'!A36</f>
        <v>29</v>
      </c>
      <c r="B36" s="86">
        <f>'Table-2'!B36</f>
        <v>8</v>
      </c>
      <c r="C36" s="86">
        <f>'Table-2'!C36</f>
        <v>0</v>
      </c>
      <c r="D36" s="86">
        <f>'Table-2'!D36</f>
        <v>0</v>
      </c>
      <c r="E36" s="86">
        <f>'Table-2'!E36</f>
        <v>0</v>
      </c>
      <c r="F36" s="86">
        <f>'Table-2'!F36</f>
        <v>0</v>
      </c>
      <c r="G36" s="86">
        <f>'Table-2'!G36</f>
        <v>7</v>
      </c>
      <c r="H36" s="86">
        <f>'Table-2'!H36</f>
        <v>0</v>
      </c>
      <c r="I36" s="86">
        <f>'Table-2'!I36</f>
        <v>1</v>
      </c>
      <c r="J36" s="86">
        <f>'Table-2'!J36</f>
        <v>6</v>
      </c>
      <c r="K36" s="86">
        <f>'Table-2'!K36</f>
        <v>0</v>
      </c>
      <c r="L36" s="86">
        <f>'Table-2'!L36</f>
        <v>6</v>
      </c>
      <c r="M36" s="86">
        <f>'Table-2'!M36</f>
        <v>2</v>
      </c>
    </row>
    <row r="37" spans="1:13" x14ac:dyDescent="0.3">
      <c r="A37" s="45">
        <f>'Table-2'!A37</f>
        <v>30</v>
      </c>
      <c r="B37" s="86">
        <f>'Table-2'!B37</f>
        <v>7</v>
      </c>
      <c r="C37" s="86">
        <f>'Table-2'!C37</f>
        <v>0</v>
      </c>
      <c r="D37" s="86">
        <f>'Table-2'!D37</f>
        <v>0</v>
      </c>
      <c r="E37" s="86">
        <f>'Table-2'!E37</f>
        <v>0</v>
      </c>
      <c r="F37" s="86">
        <f>'Table-2'!F37</f>
        <v>0</v>
      </c>
      <c r="G37" s="86">
        <f>'Table-2'!G37</f>
        <v>0</v>
      </c>
      <c r="H37" s="86">
        <f>'Table-2'!H37</f>
        <v>7</v>
      </c>
      <c r="I37" s="86">
        <f>'Table-2'!I37</f>
        <v>0</v>
      </c>
      <c r="J37" s="86">
        <f>'Table-2'!J37</f>
        <v>7</v>
      </c>
      <c r="K37" s="86">
        <f>'Table-2'!K37</f>
        <v>0</v>
      </c>
      <c r="L37" s="86">
        <f>'Table-2'!L37</f>
        <v>7</v>
      </c>
      <c r="M37" s="86">
        <f>'Table-2'!M37</f>
        <v>0</v>
      </c>
    </row>
    <row r="38" spans="1:13" x14ac:dyDescent="0.3">
      <c r="A38" s="45">
        <f>'Table-2'!A38</f>
        <v>31</v>
      </c>
      <c r="B38" s="86">
        <f>'Table-2'!B38</f>
        <v>8</v>
      </c>
      <c r="C38" s="86">
        <f>'Table-2'!C38</f>
        <v>0</v>
      </c>
      <c r="D38" s="86">
        <f>'Table-2'!D38</f>
        <v>0</v>
      </c>
      <c r="E38" s="86">
        <f>'Table-2'!E38</f>
        <v>0</v>
      </c>
      <c r="F38" s="86">
        <f>'Table-2'!F38</f>
        <v>0</v>
      </c>
      <c r="G38" s="86">
        <f>'Table-2'!G38</f>
        <v>4</v>
      </c>
      <c r="H38" s="86">
        <f>'Table-2'!H38</f>
        <v>4</v>
      </c>
      <c r="I38" s="86">
        <f>'Table-2'!I38</f>
        <v>0</v>
      </c>
      <c r="J38" s="86">
        <f>'Table-2'!J38</f>
        <v>8</v>
      </c>
      <c r="K38" s="86">
        <f>'Table-2'!K38</f>
        <v>0</v>
      </c>
      <c r="L38" s="86">
        <f>'Table-2'!L38</f>
        <v>8</v>
      </c>
      <c r="M38" s="86">
        <f>'Table-2'!M38</f>
        <v>0</v>
      </c>
    </row>
    <row r="39" spans="1:13" x14ac:dyDescent="0.3">
      <c r="A39" s="45">
        <f>'Table-2'!A39</f>
        <v>32</v>
      </c>
      <c r="B39" s="86">
        <f>'Table-2'!B39</f>
        <v>4</v>
      </c>
      <c r="C39" s="86">
        <f>'Table-2'!C39</f>
        <v>0</v>
      </c>
      <c r="D39" s="86">
        <f>'Table-2'!D39</f>
        <v>2</v>
      </c>
      <c r="E39" s="86">
        <f>'Table-2'!E39</f>
        <v>0</v>
      </c>
      <c r="F39" s="86">
        <f>'Table-2'!F39</f>
        <v>0</v>
      </c>
      <c r="G39" s="86">
        <f>'Table-2'!G39</f>
        <v>0</v>
      </c>
      <c r="H39" s="86">
        <f>'Table-2'!H39</f>
        <v>1</v>
      </c>
      <c r="I39" s="86">
        <f>'Table-2'!I39</f>
        <v>1</v>
      </c>
      <c r="J39" s="86">
        <f>'Table-2'!J39</f>
        <v>2</v>
      </c>
      <c r="K39" s="86">
        <f>'Table-2'!K39</f>
        <v>0</v>
      </c>
      <c r="L39" s="86">
        <f>'Table-2'!L39</f>
        <v>2</v>
      </c>
      <c r="M39" s="86">
        <f>'Table-2'!M39</f>
        <v>2</v>
      </c>
    </row>
    <row r="40" spans="1:13" x14ac:dyDescent="0.3">
      <c r="A40" s="45">
        <f>'Table-2'!A40</f>
        <v>33</v>
      </c>
      <c r="B40" s="86">
        <f>'Table-2'!B40</f>
        <v>11</v>
      </c>
      <c r="C40" s="86">
        <f>'Table-2'!C40</f>
        <v>0</v>
      </c>
      <c r="D40" s="86">
        <f>'Table-2'!D40</f>
        <v>0</v>
      </c>
      <c r="E40" s="86">
        <f>'Table-2'!E40</f>
        <v>0</v>
      </c>
      <c r="F40" s="86">
        <f>'Table-2'!F40</f>
        <v>0</v>
      </c>
      <c r="G40" s="86">
        <f>'Table-2'!G40</f>
        <v>7</v>
      </c>
      <c r="H40" s="86">
        <f>'Table-2'!H40</f>
        <v>4</v>
      </c>
      <c r="I40" s="86">
        <f>'Table-2'!I40</f>
        <v>0</v>
      </c>
      <c r="J40" s="86">
        <f>'Table-2'!J40</f>
        <v>10</v>
      </c>
      <c r="K40" s="86">
        <f>'Table-2'!K40</f>
        <v>1</v>
      </c>
      <c r="L40" s="86">
        <f>'Table-2'!L40</f>
        <v>11</v>
      </c>
      <c r="M40" s="86">
        <f>'Table-2'!M40</f>
        <v>0</v>
      </c>
    </row>
    <row r="41" spans="1:13" x14ac:dyDescent="0.3">
      <c r="A41" s="45" t="str">
        <f>'Table-2'!A41</f>
        <v/>
      </c>
      <c r="B41" s="86" t="str">
        <f>'Table-2'!B41</f>
        <v/>
      </c>
      <c r="C41" s="86" t="str">
        <f>'Table-2'!C41</f>
        <v/>
      </c>
      <c r="D41" s="86" t="str">
        <f>'Table-2'!D41</f>
        <v/>
      </c>
      <c r="E41" s="86" t="str">
        <f>'Table-2'!E41</f>
        <v/>
      </c>
      <c r="F41" s="86" t="str">
        <f>'Table-2'!F41</f>
        <v/>
      </c>
      <c r="G41" s="86" t="str">
        <f>'Table-2'!G41</f>
        <v/>
      </c>
      <c r="H41" s="86" t="str">
        <f>'Table-2'!H41</f>
        <v/>
      </c>
      <c r="I41" s="86" t="str">
        <f>'Table-2'!I41</f>
        <v/>
      </c>
      <c r="J41" s="86" t="str">
        <f>'Table-2'!J41</f>
        <v/>
      </c>
      <c r="K41" s="86" t="str">
        <f>'Table-2'!K41</f>
        <v/>
      </c>
      <c r="L41" s="86" t="str">
        <f>'Table-2'!L41</f>
        <v/>
      </c>
      <c r="M41" s="86" t="str">
        <f>'Table-2'!M41</f>
        <v/>
      </c>
    </row>
    <row r="42" spans="1:13" x14ac:dyDescent="0.3">
      <c r="A42" s="45" t="str">
        <f>'Table-2'!A42</f>
        <v/>
      </c>
      <c r="B42" s="86" t="str">
        <f>'Table-2'!B42</f>
        <v/>
      </c>
      <c r="C42" s="86" t="str">
        <f>'Table-2'!C42</f>
        <v/>
      </c>
      <c r="D42" s="86" t="str">
        <f>'Table-2'!D42</f>
        <v/>
      </c>
      <c r="E42" s="86" t="str">
        <f>'Table-2'!E42</f>
        <v/>
      </c>
      <c r="F42" s="86" t="str">
        <f>'Table-2'!F42</f>
        <v/>
      </c>
      <c r="G42" s="86" t="str">
        <f>'Table-2'!G42</f>
        <v/>
      </c>
      <c r="H42" s="86" t="str">
        <f>'Table-2'!H42</f>
        <v/>
      </c>
      <c r="I42" s="86" t="str">
        <f>'Table-2'!I42</f>
        <v/>
      </c>
      <c r="J42" s="86" t="str">
        <f>'Table-2'!J42</f>
        <v/>
      </c>
      <c r="K42" s="86" t="str">
        <f>'Table-2'!K42</f>
        <v/>
      </c>
      <c r="L42" s="86" t="str">
        <f>'Table-2'!L42</f>
        <v/>
      </c>
      <c r="M42" s="86" t="str">
        <f>'Table-2'!M42</f>
        <v/>
      </c>
    </row>
    <row r="43" spans="1:13" x14ac:dyDescent="0.3">
      <c r="A43" s="45" t="str">
        <f>'Table-2'!A43</f>
        <v/>
      </c>
      <c r="B43" s="86" t="str">
        <f>'Table-2'!B43</f>
        <v/>
      </c>
      <c r="C43" s="86" t="str">
        <f>'Table-2'!C43</f>
        <v/>
      </c>
      <c r="D43" s="86" t="str">
        <f>'Table-2'!D43</f>
        <v/>
      </c>
      <c r="E43" s="86" t="str">
        <f>'Table-2'!E43</f>
        <v/>
      </c>
      <c r="F43" s="86" t="str">
        <f>'Table-2'!F43</f>
        <v/>
      </c>
      <c r="G43" s="86" t="str">
        <f>'Table-2'!G43</f>
        <v/>
      </c>
      <c r="H43" s="86" t="str">
        <f>'Table-2'!H43</f>
        <v/>
      </c>
      <c r="I43" s="86" t="str">
        <f>'Table-2'!I43</f>
        <v/>
      </c>
      <c r="J43" s="86" t="str">
        <f>'Table-2'!J43</f>
        <v/>
      </c>
      <c r="K43" s="86" t="str">
        <f>'Table-2'!K43</f>
        <v/>
      </c>
      <c r="L43" s="86" t="str">
        <f>'Table-2'!L43</f>
        <v/>
      </c>
      <c r="M43" s="86" t="str">
        <f>'Table-2'!M43</f>
        <v/>
      </c>
    </row>
    <row r="44" spans="1:13" x14ac:dyDescent="0.3">
      <c r="A44" s="45" t="str">
        <f>'Table-2'!A44</f>
        <v/>
      </c>
      <c r="B44" s="86" t="str">
        <f>'Table-2'!B44</f>
        <v/>
      </c>
      <c r="C44" s="86" t="str">
        <f>'Table-2'!C44</f>
        <v/>
      </c>
      <c r="D44" s="86" t="str">
        <f>'Table-2'!D44</f>
        <v/>
      </c>
      <c r="E44" s="86" t="str">
        <f>'Table-2'!E44</f>
        <v/>
      </c>
      <c r="F44" s="86" t="str">
        <f>'Table-2'!F44</f>
        <v/>
      </c>
      <c r="G44" s="86" t="str">
        <f>'Table-2'!G44</f>
        <v/>
      </c>
      <c r="H44" s="86" t="str">
        <f>'Table-2'!H44</f>
        <v/>
      </c>
      <c r="I44" s="86" t="str">
        <f>'Table-2'!I44</f>
        <v/>
      </c>
      <c r="J44" s="86" t="str">
        <f>'Table-2'!J44</f>
        <v/>
      </c>
      <c r="K44" s="86" t="str">
        <f>'Table-2'!K44</f>
        <v/>
      </c>
      <c r="L44" s="86" t="str">
        <f>'Table-2'!L44</f>
        <v/>
      </c>
      <c r="M44" s="86" t="str">
        <f>'Table-2'!M44</f>
        <v/>
      </c>
    </row>
    <row r="45" spans="1:13" x14ac:dyDescent="0.3">
      <c r="A45" s="45" t="str">
        <f>'Table-2'!A45</f>
        <v/>
      </c>
      <c r="B45" s="86" t="str">
        <f>'Table-2'!B45</f>
        <v/>
      </c>
      <c r="C45" s="86" t="str">
        <f>'Table-2'!C45</f>
        <v/>
      </c>
      <c r="D45" s="86" t="str">
        <f>'Table-2'!D45</f>
        <v/>
      </c>
      <c r="E45" s="86" t="str">
        <f>'Table-2'!E45</f>
        <v/>
      </c>
      <c r="F45" s="86" t="str">
        <f>'Table-2'!F45</f>
        <v/>
      </c>
      <c r="G45" s="86" t="str">
        <f>'Table-2'!G45</f>
        <v/>
      </c>
      <c r="H45" s="86" t="str">
        <f>'Table-2'!H45</f>
        <v/>
      </c>
      <c r="I45" s="86" t="str">
        <f>'Table-2'!I45</f>
        <v/>
      </c>
      <c r="J45" s="86" t="str">
        <f>'Table-2'!J45</f>
        <v/>
      </c>
      <c r="K45" s="86" t="str">
        <f>'Table-2'!K45</f>
        <v/>
      </c>
      <c r="L45" s="86" t="str">
        <f>'Table-2'!L45</f>
        <v/>
      </c>
      <c r="M45" s="86" t="str">
        <f>'Table-2'!M45</f>
        <v/>
      </c>
    </row>
    <row r="46" spans="1:13" x14ac:dyDescent="0.3">
      <c r="A46" s="45" t="str">
        <f>'Table-2'!A46</f>
        <v/>
      </c>
      <c r="B46" s="86" t="str">
        <f>'Table-2'!B46</f>
        <v/>
      </c>
      <c r="C46" s="86" t="str">
        <f>'Table-2'!C46</f>
        <v/>
      </c>
      <c r="D46" s="86" t="str">
        <f>'Table-2'!D46</f>
        <v/>
      </c>
      <c r="E46" s="86" t="str">
        <f>'Table-2'!E46</f>
        <v/>
      </c>
      <c r="F46" s="86" t="str">
        <f>'Table-2'!F46</f>
        <v/>
      </c>
      <c r="G46" s="86" t="str">
        <f>'Table-2'!G46</f>
        <v/>
      </c>
      <c r="H46" s="86" t="str">
        <f>'Table-2'!H46</f>
        <v/>
      </c>
      <c r="I46" s="86" t="str">
        <f>'Table-2'!I46</f>
        <v/>
      </c>
      <c r="J46" s="86" t="str">
        <f>'Table-2'!J46</f>
        <v/>
      </c>
      <c r="K46" s="86" t="str">
        <f>'Table-2'!K46</f>
        <v/>
      </c>
      <c r="L46" s="86" t="str">
        <f>'Table-2'!L46</f>
        <v/>
      </c>
      <c r="M46" s="86" t="str">
        <f>'Table-2'!M46</f>
        <v/>
      </c>
    </row>
    <row r="47" spans="1:13" x14ac:dyDescent="0.3">
      <c r="A47" s="45" t="str">
        <f>'Table-2'!A47</f>
        <v/>
      </c>
      <c r="B47" s="86" t="str">
        <f>'Table-2'!B47</f>
        <v/>
      </c>
      <c r="C47" s="86" t="str">
        <f>'Table-2'!C47</f>
        <v/>
      </c>
      <c r="D47" s="86" t="str">
        <f>'Table-2'!D47</f>
        <v/>
      </c>
      <c r="E47" s="86" t="str">
        <f>'Table-2'!E47</f>
        <v/>
      </c>
      <c r="F47" s="86" t="str">
        <f>'Table-2'!F47</f>
        <v/>
      </c>
      <c r="G47" s="86" t="str">
        <f>'Table-2'!G47</f>
        <v/>
      </c>
      <c r="H47" s="86" t="str">
        <f>'Table-2'!H47</f>
        <v/>
      </c>
      <c r="I47" s="86" t="str">
        <f>'Table-2'!I47</f>
        <v/>
      </c>
      <c r="J47" s="86" t="str">
        <f>'Table-2'!J47</f>
        <v/>
      </c>
      <c r="K47" s="86" t="str">
        <f>'Table-2'!K47</f>
        <v/>
      </c>
      <c r="L47" s="86" t="str">
        <f>'Table-2'!L47</f>
        <v/>
      </c>
      <c r="M47" s="86" t="str">
        <f>'Table-2'!M47</f>
        <v/>
      </c>
    </row>
    <row r="48" spans="1:13" x14ac:dyDescent="0.3">
      <c r="A48" s="45" t="str">
        <f>'Table-2'!A48</f>
        <v/>
      </c>
      <c r="B48" s="86" t="str">
        <f>'Table-2'!B48</f>
        <v/>
      </c>
      <c r="C48" s="86" t="str">
        <f>'Table-2'!C48</f>
        <v/>
      </c>
      <c r="D48" s="86" t="str">
        <f>'Table-2'!D48</f>
        <v/>
      </c>
      <c r="E48" s="86" t="str">
        <f>'Table-2'!E48</f>
        <v/>
      </c>
      <c r="F48" s="86" t="str">
        <f>'Table-2'!F48</f>
        <v/>
      </c>
      <c r="G48" s="86" t="str">
        <f>'Table-2'!G48</f>
        <v/>
      </c>
      <c r="H48" s="86" t="str">
        <f>'Table-2'!H48</f>
        <v/>
      </c>
      <c r="I48" s="86" t="str">
        <f>'Table-2'!I48</f>
        <v/>
      </c>
      <c r="J48" s="86" t="str">
        <f>'Table-2'!J48</f>
        <v/>
      </c>
      <c r="K48" s="86" t="str">
        <f>'Table-2'!K48</f>
        <v/>
      </c>
      <c r="L48" s="86" t="str">
        <f>'Table-2'!L48</f>
        <v/>
      </c>
      <c r="M48" s="86" t="str">
        <f>'Table-2'!M48</f>
        <v/>
      </c>
    </row>
    <row r="49" spans="1:13" x14ac:dyDescent="0.3">
      <c r="A49" s="45" t="str">
        <f>'Table-2'!A49</f>
        <v/>
      </c>
      <c r="B49" s="86" t="str">
        <f>'Table-2'!B49</f>
        <v/>
      </c>
      <c r="C49" s="86" t="str">
        <f>'Table-2'!C49</f>
        <v/>
      </c>
      <c r="D49" s="86" t="str">
        <f>'Table-2'!D49</f>
        <v/>
      </c>
      <c r="E49" s="86" t="str">
        <f>'Table-2'!E49</f>
        <v/>
      </c>
      <c r="F49" s="86" t="str">
        <f>'Table-2'!F49</f>
        <v/>
      </c>
      <c r="G49" s="86" t="str">
        <f>'Table-2'!G49</f>
        <v/>
      </c>
      <c r="H49" s="86" t="str">
        <f>'Table-2'!H49</f>
        <v/>
      </c>
      <c r="I49" s="86" t="str">
        <f>'Table-2'!I49</f>
        <v/>
      </c>
      <c r="J49" s="86" t="str">
        <f>'Table-2'!J49</f>
        <v/>
      </c>
      <c r="K49" s="86" t="str">
        <f>'Table-2'!K49</f>
        <v/>
      </c>
      <c r="L49" s="86" t="str">
        <f>'Table-2'!L49</f>
        <v/>
      </c>
      <c r="M49" s="86" t="str">
        <f>'Table-2'!M49</f>
        <v/>
      </c>
    </row>
    <row r="50" spans="1:13" x14ac:dyDescent="0.3">
      <c r="A50" s="45" t="str">
        <f>'Table-2'!A50</f>
        <v/>
      </c>
      <c r="B50" s="86" t="str">
        <f>'Table-2'!B50</f>
        <v/>
      </c>
      <c r="C50" s="86" t="str">
        <f>'Table-2'!C50</f>
        <v/>
      </c>
      <c r="D50" s="86" t="str">
        <f>'Table-2'!D50</f>
        <v/>
      </c>
      <c r="E50" s="86" t="str">
        <f>'Table-2'!E50</f>
        <v/>
      </c>
      <c r="F50" s="86" t="str">
        <f>'Table-2'!F50</f>
        <v/>
      </c>
      <c r="G50" s="86" t="str">
        <f>'Table-2'!G50</f>
        <v/>
      </c>
      <c r="H50" s="86" t="str">
        <f>'Table-2'!H50</f>
        <v/>
      </c>
      <c r="I50" s="86" t="str">
        <f>'Table-2'!I50</f>
        <v/>
      </c>
      <c r="J50" s="86" t="str">
        <f>'Table-2'!J50</f>
        <v/>
      </c>
      <c r="K50" s="86" t="str">
        <f>'Table-2'!K50</f>
        <v/>
      </c>
      <c r="L50" s="86" t="str">
        <f>'Table-2'!L50</f>
        <v/>
      </c>
      <c r="M50" s="86" t="str">
        <f>'Table-2'!M50</f>
        <v/>
      </c>
    </row>
    <row r="51" spans="1:13" x14ac:dyDescent="0.3">
      <c r="A51" s="45" t="str">
        <f>'Table-2'!A51</f>
        <v/>
      </c>
      <c r="B51" s="86" t="str">
        <f>'Table-2'!B51</f>
        <v/>
      </c>
      <c r="C51" s="86" t="str">
        <f>'Table-2'!C51</f>
        <v/>
      </c>
      <c r="D51" s="86" t="str">
        <f>'Table-2'!D51</f>
        <v/>
      </c>
      <c r="E51" s="86" t="str">
        <f>'Table-2'!E51</f>
        <v/>
      </c>
      <c r="F51" s="86" t="str">
        <f>'Table-2'!F51</f>
        <v/>
      </c>
      <c r="G51" s="86" t="str">
        <f>'Table-2'!G51</f>
        <v/>
      </c>
      <c r="H51" s="86" t="str">
        <f>'Table-2'!H51</f>
        <v/>
      </c>
      <c r="I51" s="86" t="str">
        <f>'Table-2'!I51</f>
        <v/>
      </c>
      <c r="J51" s="86" t="str">
        <f>'Table-2'!J51</f>
        <v/>
      </c>
      <c r="K51" s="86" t="str">
        <f>'Table-2'!K51</f>
        <v/>
      </c>
      <c r="L51" s="86" t="str">
        <f>'Table-2'!L51</f>
        <v/>
      </c>
      <c r="M51" s="86" t="str">
        <f>'Table-2'!M51</f>
        <v/>
      </c>
    </row>
    <row r="52" spans="1:13" x14ac:dyDescent="0.3">
      <c r="A52" s="45" t="str">
        <f>'Table-2'!A52</f>
        <v/>
      </c>
      <c r="B52" s="86" t="str">
        <f>'Table-2'!B52</f>
        <v/>
      </c>
      <c r="C52" s="86" t="str">
        <f>'Table-2'!C52</f>
        <v/>
      </c>
      <c r="D52" s="86" t="str">
        <f>'Table-2'!D52</f>
        <v/>
      </c>
      <c r="E52" s="86" t="str">
        <f>'Table-2'!E52</f>
        <v/>
      </c>
      <c r="F52" s="86" t="str">
        <f>'Table-2'!F52</f>
        <v/>
      </c>
      <c r="G52" s="86" t="str">
        <f>'Table-2'!G52</f>
        <v/>
      </c>
      <c r="H52" s="86" t="str">
        <f>'Table-2'!H52</f>
        <v/>
      </c>
      <c r="I52" s="86" t="str">
        <f>'Table-2'!I52</f>
        <v/>
      </c>
      <c r="J52" s="86" t="str">
        <f>'Table-2'!J52</f>
        <v/>
      </c>
      <c r="K52" s="86" t="str">
        <f>'Table-2'!K52</f>
        <v/>
      </c>
      <c r="L52" s="86" t="str">
        <f>'Table-2'!L52</f>
        <v/>
      </c>
      <c r="M52" s="86" t="str">
        <f>'Table-2'!M52</f>
        <v/>
      </c>
    </row>
    <row r="53" spans="1:13" x14ac:dyDescent="0.3">
      <c r="A53" s="45" t="str">
        <f>'Table-2'!A53</f>
        <v/>
      </c>
      <c r="B53" s="86" t="str">
        <f>'Table-2'!B53</f>
        <v/>
      </c>
      <c r="C53" s="86" t="str">
        <f>'Table-2'!C53</f>
        <v/>
      </c>
      <c r="D53" s="86" t="str">
        <f>'Table-2'!D53</f>
        <v/>
      </c>
      <c r="E53" s="86" t="str">
        <f>'Table-2'!E53</f>
        <v/>
      </c>
      <c r="F53" s="86" t="str">
        <f>'Table-2'!F53</f>
        <v/>
      </c>
      <c r="G53" s="86" t="str">
        <f>'Table-2'!G53</f>
        <v/>
      </c>
      <c r="H53" s="86" t="str">
        <f>'Table-2'!H53</f>
        <v/>
      </c>
      <c r="I53" s="86" t="str">
        <f>'Table-2'!I53</f>
        <v/>
      </c>
      <c r="J53" s="86" t="str">
        <f>'Table-2'!J53</f>
        <v/>
      </c>
      <c r="K53" s="86" t="str">
        <f>'Table-2'!K53</f>
        <v/>
      </c>
      <c r="L53" s="86" t="str">
        <f>'Table-2'!L53</f>
        <v/>
      </c>
      <c r="M53" s="86" t="str">
        <f>'Table-2'!M53</f>
        <v/>
      </c>
    </row>
    <row r="54" spans="1:13" x14ac:dyDescent="0.3">
      <c r="A54" s="45" t="str">
        <f>'Table-2'!A54</f>
        <v/>
      </c>
      <c r="B54" s="86" t="str">
        <f>'Table-2'!B54</f>
        <v/>
      </c>
      <c r="C54" s="86" t="str">
        <f>'Table-2'!C54</f>
        <v/>
      </c>
      <c r="D54" s="86" t="str">
        <f>'Table-2'!D54</f>
        <v/>
      </c>
      <c r="E54" s="86" t="str">
        <f>'Table-2'!E54</f>
        <v/>
      </c>
      <c r="F54" s="86" t="str">
        <f>'Table-2'!F54</f>
        <v/>
      </c>
      <c r="G54" s="86" t="str">
        <f>'Table-2'!G54</f>
        <v/>
      </c>
      <c r="H54" s="86" t="str">
        <f>'Table-2'!H54</f>
        <v/>
      </c>
      <c r="I54" s="86" t="str">
        <f>'Table-2'!I54</f>
        <v/>
      </c>
      <c r="J54" s="86" t="str">
        <f>'Table-2'!J54</f>
        <v/>
      </c>
      <c r="K54" s="86" t="str">
        <f>'Table-2'!K54</f>
        <v/>
      </c>
      <c r="L54" s="86" t="str">
        <f>'Table-2'!L54</f>
        <v/>
      </c>
      <c r="M54" s="86" t="str">
        <f>'Table-2'!M54</f>
        <v/>
      </c>
    </row>
    <row r="55" spans="1:13" x14ac:dyDescent="0.3">
      <c r="A55" s="45" t="str">
        <f>'Table-2'!A55</f>
        <v/>
      </c>
      <c r="B55" s="86" t="str">
        <f>'Table-2'!B55</f>
        <v/>
      </c>
      <c r="C55" s="86" t="str">
        <f>'Table-2'!C55</f>
        <v/>
      </c>
      <c r="D55" s="86" t="str">
        <f>'Table-2'!D55</f>
        <v/>
      </c>
      <c r="E55" s="86" t="str">
        <f>'Table-2'!E55</f>
        <v/>
      </c>
      <c r="F55" s="86" t="str">
        <f>'Table-2'!F55</f>
        <v/>
      </c>
      <c r="G55" s="86" t="str">
        <f>'Table-2'!G55</f>
        <v/>
      </c>
      <c r="H55" s="86" t="str">
        <f>'Table-2'!H55</f>
        <v/>
      </c>
      <c r="I55" s="86" t="str">
        <f>'Table-2'!I55</f>
        <v/>
      </c>
      <c r="J55" s="86" t="str">
        <f>'Table-2'!J55</f>
        <v/>
      </c>
      <c r="K55" s="86" t="str">
        <f>'Table-2'!K55</f>
        <v/>
      </c>
      <c r="L55" s="86" t="str">
        <f>'Table-2'!L55</f>
        <v/>
      </c>
      <c r="M55" s="86" t="str">
        <f>'Table-2'!M55</f>
        <v/>
      </c>
    </row>
    <row r="56" spans="1:13" x14ac:dyDescent="0.3">
      <c r="A56" s="45" t="str">
        <f>'Table-2'!A56</f>
        <v/>
      </c>
      <c r="B56" s="86" t="str">
        <f>'Table-2'!B56</f>
        <v/>
      </c>
      <c r="C56" s="86" t="str">
        <f>'Table-2'!C56</f>
        <v/>
      </c>
      <c r="D56" s="86" t="str">
        <f>'Table-2'!D56</f>
        <v/>
      </c>
      <c r="E56" s="86" t="str">
        <f>'Table-2'!E56</f>
        <v/>
      </c>
      <c r="F56" s="86" t="str">
        <f>'Table-2'!F56</f>
        <v/>
      </c>
      <c r="G56" s="86" t="str">
        <f>'Table-2'!G56</f>
        <v/>
      </c>
      <c r="H56" s="86" t="str">
        <f>'Table-2'!H56</f>
        <v/>
      </c>
      <c r="I56" s="86" t="str">
        <f>'Table-2'!I56</f>
        <v/>
      </c>
      <c r="J56" s="86" t="str">
        <f>'Table-2'!J56</f>
        <v/>
      </c>
      <c r="K56" s="86" t="str">
        <f>'Table-2'!K56</f>
        <v/>
      </c>
      <c r="L56" s="86" t="str">
        <f>'Table-2'!L56</f>
        <v/>
      </c>
      <c r="M56" s="86" t="str">
        <f>'Table-2'!M56</f>
        <v/>
      </c>
    </row>
    <row r="57" spans="1:13" x14ac:dyDescent="0.3">
      <c r="A57" s="45" t="str">
        <f>'Table-2'!A57</f>
        <v/>
      </c>
      <c r="B57" s="86" t="str">
        <f>'Table-2'!B57</f>
        <v/>
      </c>
      <c r="C57" s="86" t="str">
        <f>'Table-2'!C57</f>
        <v/>
      </c>
      <c r="D57" s="86" t="str">
        <f>'Table-2'!D57</f>
        <v/>
      </c>
      <c r="E57" s="86" t="str">
        <f>'Table-2'!E57</f>
        <v/>
      </c>
      <c r="F57" s="86" t="str">
        <f>'Table-2'!F57</f>
        <v/>
      </c>
      <c r="G57" s="86" t="str">
        <f>'Table-2'!G57</f>
        <v/>
      </c>
      <c r="H57" s="86" t="str">
        <f>'Table-2'!H57</f>
        <v/>
      </c>
      <c r="I57" s="86" t="str">
        <f>'Table-2'!I57</f>
        <v/>
      </c>
      <c r="J57" s="86" t="str">
        <f>'Table-2'!J57</f>
        <v/>
      </c>
      <c r="K57" s="86" t="str">
        <f>'Table-2'!K57</f>
        <v/>
      </c>
      <c r="L57" s="86" t="str">
        <f>'Table-2'!L57</f>
        <v/>
      </c>
      <c r="M57" s="86" t="str">
        <f>'Table-2'!M57</f>
        <v/>
      </c>
    </row>
    <row r="58" spans="1:13" x14ac:dyDescent="0.3">
      <c r="A58" s="45" t="str">
        <f>'Table-2'!A58</f>
        <v/>
      </c>
      <c r="B58" s="86" t="str">
        <f>'Table-2'!B58</f>
        <v/>
      </c>
      <c r="C58" s="86" t="str">
        <f>'Table-2'!C58</f>
        <v/>
      </c>
      <c r="D58" s="86" t="str">
        <f>'Table-2'!D58</f>
        <v/>
      </c>
      <c r="E58" s="86" t="str">
        <f>'Table-2'!E58</f>
        <v/>
      </c>
      <c r="F58" s="86" t="str">
        <f>'Table-2'!F58</f>
        <v/>
      </c>
      <c r="G58" s="86" t="str">
        <f>'Table-2'!G58</f>
        <v/>
      </c>
      <c r="H58" s="86" t="str">
        <f>'Table-2'!H58</f>
        <v/>
      </c>
      <c r="I58" s="86" t="str">
        <f>'Table-2'!I58</f>
        <v/>
      </c>
      <c r="J58" s="86" t="str">
        <f>'Table-2'!J58</f>
        <v/>
      </c>
      <c r="K58" s="86" t="str">
        <f>'Table-2'!K58</f>
        <v/>
      </c>
      <c r="L58" s="86" t="str">
        <f>'Table-2'!L58</f>
        <v/>
      </c>
      <c r="M58" s="86" t="str">
        <f>'Table-2'!M58</f>
        <v/>
      </c>
    </row>
    <row r="59" spans="1:13" x14ac:dyDescent="0.3">
      <c r="A59" s="45" t="str">
        <f>'Table-2'!A59</f>
        <v/>
      </c>
      <c r="B59" s="86" t="str">
        <f>'Table-2'!B59</f>
        <v/>
      </c>
      <c r="C59" s="86" t="str">
        <f>'Table-2'!C59</f>
        <v/>
      </c>
      <c r="D59" s="86" t="str">
        <f>'Table-2'!D59</f>
        <v/>
      </c>
      <c r="E59" s="86" t="str">
        <f>'Table-2'!E59</f>
        <v/>
      </c>
      <c r="F59" s="86" t="str">
        <f>'Table-2'!F59</f>
        <v/>
      </c>
      <c r="G59" s="86" t="str">
        <f>'Table-2'!G59</f>
        <v/>
      </c>
      <c r="H59" s="86" t="str">
        <f>'Table-2'!H59</f>
        <v/>
      </c>
      <c r="I59" s="86" t="str">
        <f>'Table-2'!I59</f>
        <v/>
      </c>
      <c r="J59" s="86" t="str">
        <f>'Table-2'!J59</f>
        <v/>
      </c>
      <c r="K59" s="86" t="str">
        <f>'Table-2'!K59</f>
        <v/>
      </c>
      <c r="L59" s="86" t="str">
        <f>'Table-2'!L59</f>
        <v/>
      </c>
      <c r="M59" s="86" t="str">
        <f>'Table-2'!M59</f>
        <v/>
      </c>
    </row>
    <row r="60" spans="1:13" x14ac:dyDescent="0.3">
      <c r="A60" s="45" t="str">
        <f>'Table-2'!A60</f>
        <v/>
      </c>
      <c r="B60" s="86" t="str">
        <f>'Table-2'!B60</f>
        <v/>
      </c>
      <c r="C60" s="86" t="str">
        <f>'Table-2'!C60</f>
        <v/>
      </c>
      <c r="D60" s="86" t="str">
        <f>'Table-2'!D60</f>
        <v/>
      </c>
      <c r="E60" s="86" t="str">
        <f>'Table-2'!E60</f>
        <v/>
      </c>
      <c r="F60" s="86" t="str">
        <f>'Table-2'!F60</f>
        <v/>
      </c>
      <c r="G60" s="86" t="str">
        <f>'Table-2'!G60</f>
        <v/>
      </c>
      <c r="H60" s="86" t="str">
        <f>'Table-2'!H60</f>
        <v/>
      </c>
      <c r="I60" s="86" t="str">
        <f>'Table-2'!I60</f>
        <v/>
      </c>
      <c r="J60" s="86" t="str">
        <f>'Table-2'!J60</f>
        <v/>
      </c>
      <c r="K60" s="86" t="str">
        <f>'Table-2'!K60</f>
        <v/>
      </c>
      <c r="L60" s="86" t="str">
        <f>'Table-2'!L60</f>
        <v/>
      </c>
      <c r="M60" s="86" t="str">
        <f>'Table-2'!M60</f>
        <v/>
      </c>
    </row>
    <row r="61" spans="1:13" x14ac:dyDescent="0.3">
      <c r="A61" s="45" t="str">
        <f>'Table-2'!A61</f>
        <v/>
      </c>
      <c r="B61" s="86" t="str">
        <f>'Table-2'!B61</f>
        <v/>
      </c>
      <c r="C61" s="86" t="str">
        <f>'Table-2'!C61</f>
        <v/>
      </c>
      <c r="D61" s="86" t="str">
        <f>'Table-2'!D61</f>
        <v/>
      </c>
      <c r="E61" s="86" t="str">
        <f>'Table-2'!E61</f>
        <v/>
      </c>
      <c r="F61" s="86" t="str">
        <f>'Table-2'!F61</f>
        <v/>
      </c>
      <c r="G61" s="86" t="str">
        <f>'Table-2'!G61</f>
        <v/>
      </c>
      <c r="H61" s="86" t="str">
        <f>'Table-2'!H61</f>
        <v/>
      </c>
      <c r="I61" s="86" t="str">
        <f>'Table-2'!I61</f>
        <v/>
      </c>
      <c r="J61" s="86" t="str">
        <f>'Table-2'!J61</f>
        <v/>
      </c>
      <c r="K61" s="86" t="str">
        <f>'Table-2'!K61</f>
        <v/>
      </c>
      <c r="L61" s="86" t="str">
        <f>'Table-2'!L61</f>
        <v/>
      </c>
      <c r="M61" s="86" t="str">
        <f>'Table-2'!M61</f>
        <v/>
      </c>
    </row>
    <row r="62" spans="1:13" x14ac:dyDescent="0.3">
      <c r="A62" s="45" t="str">
        <f>'Table-2'!A62</f>
        <v/>
      </c>
      <c r="B62" s="86" t="str">
        <f>'Table-2'!B62</f>
        <v/>
      </c>
      <c r="C62" s="86" t="str">
        <f>'Table-2'!C62</f>
        <v/>
      </c>
      <c r="D62" s="86" t="str">
        <f>'Table-2'!D62</f>
        <v/>
      </c>
      <c r="E62" s="86" t="str">
        <f>'Table-2'!E62</f>
        <v/>
      </c>
      <c r="F62" s="86" t="str">
        <f>'Table-2'!F62</f>
        <v/>
      </c>
      <c r="G62" s="86" t="str">
        <f>'Table-2'!G62</f>
        <v/>
      </c>
      <c r="H62" s="86" t="str">
        <f>'Table-2'!H62</f>
        <v/>
      </c>
      <c r="I62" s="86" t="str">
        <f>'Table-2'!I62</f>
        <v/>
      </c>
      <c r="J62" s="86" t="str">
        <f>'Table-2'!J62</f>
        <v/>
      </c>
      <c r="K62" s="86" t="str">
        <f>'Table-2'!K62</f>
        <v/>
      </c>
      <c r="L62" s="86" t="str">
        <f>'Table-2'!L62</f>
        <v/>
      </c>
      <c r="M62" s="86" t="str">
        <f>'Table-2'!M62</f>
        <v/>
      </c>
    </row>
    <row r="63" spans="1:13" x14ac:dyDescent="0.3">
      <c r="A63" s="45" t="str">
        <f>'Table-2'!A63</f>
        <v/>
      </c>
      <c r="B63" s="86" t="str">
        <f>'Table-2'!B63</f>
        <v/>
      </c>
      <c r="C63" s="86" t="str">
        <f>'Table-2'!C63</f>
        <v/>
      </c>
      <c r="D63" s="86" t="str">
        <f>'Table-2'!D63</f>
        <v/>
      </c>
      <c r="E63" s="86" t="str">
        <f>'Table-2'!E63</f>
        <v/>
      </c>
      <c r="F63" s="86" t="str">
        <f>'Table-2'!F63</f>
        <v/>
      </c>
      <c r="G63" s="86" t="str">
        <f>'Table-2'!G63</f>
        <v/>
      </c>
      <c r="H63" s="86" t="str">
        <f>'Table-2'!H63</f>
        <v/>
      </c>
      <c r="I63" s="86" t="str">
        <f>'Table-2'!I63</f>
        <v/>
      </c>
      <c r="J63" s="86" t="str">
        <f>'Table-2'!J63</f>
        <v/>
      </c>
      <c r="K63" s="86" t="str">
        <f>'Table-2'!K63</f>
        <v/>
      </c>
      <c r="L63" s="86" t="str">
        <f>'Table-2'!L63</f>
        <v/>
      </c>
      <c r="M63" s="86" t="str">
        <f>'Table-2'!M63</f>
        <v/>
      </c>
    </row>
    <row r="64" spans="1:13" x14ac:dyDescent="0.3">
      <c r="A64" s="45" t="str">
        <f>'Table-2'!A64</f>
        <v/>
      </c>
      <c r="B64" s="86" t="str">
        <f>'Table-2'!B64</f>
        <v/>
      </c>
      <c r="C64" s="86" t="str">
        <f>'Table-2'!C64</f>
        <v/>
      </c>
      <c r="D64" s="86" t="str">
        <f>'Table-2'!D64</f>
        <v/>
      </c>
      <c r="E64" s="86" t="str">
        <f>'Table-2'!E64</f>
        <v/>
      </c>
      <c r="F64" s="86" t="str">
        <f>'Table-2'!F64</f>
        <v/>
      </c>
      <c r="G64" s="86" t="str">
        <f>'Table-2'!G64</f>
        <v/>
      </c>
      <c r="H64" s="86" t="str">
        <f>'Table-2'!H64</f>
        <v/>
      </c>
      <c r="I64" s="86" t="str">
        <f>'Table-2'!I64</f>
        <v/>
      </c>
      <c r="J64" s="86" t="str">
        <f>'Table-2'!J64</f>
        <v/>
      </c>
      <c r="K64" s="86" t="str">
        <f>'Table-2'!K64</f>
        <v/>
      </c>
      <c r="L64" s="86" t="str">
        <f>'Table-2'!L64</f>
        <v/>
      </c>
      <c r="M64" s="86" t="str">
        <f>'Table-2'!M64</f>
        <v/>
      </c>
    </row>
    <row r="65" spans="1:13" x14ac:dyDescent="0.3">
      <c r="A65" s="45" t="str">
        <f>'Table-2'!A65</f>
        <v/>
      </c>
      <c r="B65" s="86" t="str">
        <f>'Table-2'!B65</f>
        <v/>
      </c>
      <c r="C65" s="86" t="str">
        <f>'Table-2'!C65</f>
        <v/>
      </c>
      <c r="D65" s="86" t="str">
        <f>'Table-2'!D65</f>
        <v/>
      </c>
      <c r="E65" s="86" t="str">
        <f>'Table-2'!E65</f>
        <v/>
      </c>
      <c r="F65" s="86" t="str">
        <f>'Table-2'!F65</f>
        <v/>
      </c>
      <c r="G65" s="86" t="str">
        <f>'Table-2'!G65</f>
        <v/>
      </c>
      <c r="H65" s="86" t="str">
        <f>'Table-2'!H65</f>
        <v/>
      </c>
      <c r="I65" s="86" t="str">
        <f>'Table-2'!I65</f>
        <v/>
      </c>
      <c r="J65" s="86" t="str">
        <f>'Table-2'!J65</f>
        <v/>
      </c>
      <c r="K65" s="86" t="str">
        <f>'Table-2'!K65</f>
        <v/>
      </c>
      <c r="L65" s="86" t="str">
        <f>'Table-2'!L65</f>
        <v/>
      </c>
      <c r="M65" s="86" t="str">
        <f>'Table-2'!M65</f>
        <v/>
      </c>
    </row>
    <row r="66" spans="1:13" x14ac:dyDescent="0.3">
      <c r="A66" s="45" t="str">
        <f>'Table-2'!A66</f>
        <v/>
      </c>
      <c r="B66" s="86" t="str">
        <f>'Table-2'!B66</f>
        <v/>
      </c>
      <c r="C66" s="86" t="str">
        <f>'Table-2'!C66</f>
        <v/>
      </c>
      <c r="D66" s="86" t="str">
        <f>'Table-2'!D66</f>
        <v/>
      </c>
      <c r="E66" s="86" t="str">
        <f>'Table-2'!E66</f>
        <v/>
      </c>
      <c r="F66" s="86" t="str">
        <f>'Table-2'!F66</f>
        <v/>
      </c>
      <c r="G66" s="86" t="str">
        <f>'Table-2'!G66</f>
        <v/>
      </c>
      <c r="H66" s="86" t="str">
        <f>'Table-2'!H66</f>
        <v/>
      </c>
      <c r="I66" s="86" t="str">
        <f>'Table-2'!I66</f>
        <v/>
      </c>
      <c r="J66" s="86" t="str">
        <f>'Table-2'!J66</f>
        <v/>
      </c>
      <c r="K66" s="86" t="str">
        <f>'Table-2'!K66</f>
        <v/>
      </c>
      <c r="L66" s="86" t="str">
        <f>'Table-2'!L66</f>
        <v/>
      </c>
      <c r="M66" s="86" t="str">
        <f>'Table-2'!M66</f>
        <v/>
      </c>
    </row>
    <row r="67" spans="1:13" x14ac:dyDescent="0.3">
      <c r="A67" s="45" t="str">
        <f>'Table-2'!A67</f>
        <v/>
      </c>
      <c r="B67" s="86" t="str">
        <f>'Table-2'!B67</f>
        <v/>
      </c>
      <c r="C67" s="86" t="str">
        <f>'Table-2'!C67</f>
        <v/>
      </c>
      <c r="D67" s="86" t="str">
        <f>'Table-2'!D67</f>
        <v/>
      </c>
      <c r="E67" s="86" t="str">
        <f>'Table-2'!E67</f>
        <v/>
      </c>
      <c r="F67" s="86" t="str">
        <f>'Table-2'!F67</f>
        <v/>
      </c>
      <c r="G67" s="86" t="str">
        <f>'Table-2'!G67</f>
        <v/>
      </c>
      <c r="H67" s="86" t="str">
        <f>'Table-2'!H67</f>
        <v/>
      </c>
      <c r="I67" s="86" t="str">
        <f>'Table-2'!I67</f>
        <v/>
      </c>
      <c r="J67" s="86" t="str">
        <f>'Table-2'!J67</f>
        <v/>
      </c>
      <c r="K67" s="86" t="str">
        <f>'Table-2'!K67</f>
        <v/>
      </c>
      <c r="L67" s="86" t="str">
        <f>'Table-2'!L67</f>
        <v/>
      </c>
      <c r="M67" s="86" t="str">
        <f>'Table-2'!M67</f>
        <v/>
      </c>
    </row>
    <row r="68" spans="1:13" x14ac:dyDescent="0.3">
      <c r="A68" s="45" t="str">
        <f>'Table-2'!A68</f>
        <v/>
      </c>
      <c r="B68" s="86" t="str">
        <f>'Table-2'!B68</f>
        <v/>
      </c>
      <c r="C68" s="86" t="str">
        <f>'Table-2'!C68</f>
        <v/>
      </c>
      <c r="D68" s="86" t="str">
        <f>'Table-2'!D68</f>
        <v/>
      </c>
      <c r="E68" s="86" t="str">
        <f>'Table-2'!E68</f>
        <v/>
      </c>
      <c r="F68" s="86" t="str">
        <f>'Table-2'!F68</f>
        <v/>
      </c>
      <c r="G68" s="86" t="str">
        <f>'Table-2'!G68</f>
        <v/>
      </c>
      <c r="H68" s="86" t="str">
        <f>'Table-2'!H68</f>
        <v/>
      </c>
      <c r="I68" s="86" t="str">
        <f>'Table-2'!I68</f>
        <v/>
      </c>
      <c r="J68" s="86" t="str">
        <f>'Table-2'!J68</f>
        <v/>
      </c>
      <c r="K68" s="86" t="str">
        <f>'Table-2'!K68</f>
        <v/>
      </c>
      <c r="L68" s="86" t="str">
        <f>'Table-2'!L68</f>
        <v/>
      </c>
      <c r="M68" s="86" t="str">
        <f>'Table-2'!M68</f>
        <v/>
      </c>
    </row>
    <row r="69" spans="1:13" x14ac:dyDescent="0.3">
      <c r="A69" s="45" t="str">
        <f>'Table-2'!A69</f>
        <v/>
      </c>
      <c r="B69" s="86" t="str">
        <f>'Table-2'!B69</f>
        <v/>
      </c>
      <c r="C69" s="86" t="str">
        <f>'Table-2'!C69</f>
        <v/>
      </c>
      <c r="D69" s="86" t="str">
        <f>'Table-2'!D69</f>
        <v/>
      </c>
      <c r="E69" s="86" t="str">
        <f>'Table-2'!E69</f>
        <v/>
      </c>
      <c r="F69" s="86" t="str">
        <f>'Table-2'!F69</f>
        <v/>
      </c>
      <c r="G69" s="86" t="str">
        <f>'Table-2'!G69</f>
        <v/>
      </c>
      <c r="H69" s="86" t="str">
        <f>'Table-2'!H69</f>
        <v/>
      </c>
      <c r="I69" s="86" t="str">
        <f>'Table-2'!I69</f>
        <v/>
      </c>
      <c r="J69" s="86" t="str">
        <f>'Table-2'!J69</f>
        <v/>
      </c>
      <c r="K69" s="86" t="str">
        <f>'Table-2'!K69</f>
        <v/>
      </c>
      <c r="L69" s="86" t="str">
        <f>'Table-2'!L69</f>
        <v/>
      </c>
      <c r="M69" s="86" t="str">
        <f>'Table-2'!M69</f>
        <v/>
      </c>
    </row>
    <row r="70" spans="1:13" x14ac:dyDescent="0.3">
      <c r="A70" s="45" t="str">
        <f>'Table-2'!A70</f>
        <v/>
      </c>
      <c r="B70" s="86" t="str">
        <f>'Table-2'!B70</f>
        <v/>
      </c>
      <c r="C70" s="86" t="str">
        <f>'Table-2'!C70</f>
        <v/>
      </c>
      <c r="D70" s="86" t="str">
        <f>'Table-2'!D70</f>
        <v/>
      </c>
      <c r="E70" s="86" t="str">
        <f>'Table-2'!E70</f>
        <v/>
      </c>
      <c r="F70" s="86" t="str">
        <f>'Table-2'!F70</f>
        <v/>
      </c>
      <c r="G70" s="86" t="str">
        <f>'Table-2'!G70</f>
        <v/>
      </c>
      <c r="H70" s="86" t="str">
        <f>'Table-2'!H70</f>
        <v/>
      </c>
      <c r="I70" s="86" t="str">
        <f>'Table-2'!I70</f>
        <v/>
      </c>
      <c r="J70" s="86" t="str">
        <f>'Table-2'!J70</f>
        <v/>
      </c>
      <c r="K70" s="86" t="str">
        <f>'Table-2'!K70</f>
        <v/>
      </c>
      <c r="L70" s="86" t="str">
        <f>'Table-2'!L70</f>
        <v/>
      </c>
      <c r="M70" s="86" t="str">
        <f>'Table-2'!M70</f>
        <v/>
      </c>
    </row>
    <row r="71" spans="1:13" x14ac:dyDescent="0.3">
      <c r="A71" s="45" t="str">
        <f>'Table-2'!A71</f>
        <v/>
      </c>
      <c r="B71" s="86" t="str">
        <f>'Table-2'!B71</f>
        <v/>
      </c>
      <c r="C71" s="86" t="str">
        <f>'Table-2'!C71</f>
        <v/>
      </c>
      <c r="D71" s="86" t="str">
        <f>'Table-2'!D71</f>
        <v/>
      </c>
      <c r="E71" s="86" t="str">
        <f>'Table-2'!E71</f>
        <v/>
      </c>
      <c r="F71" s="86" t="str">
        <f>'Table-2'!F71</f>
        <v/>
      </c>
      <c r="G71" s="86" t="str">
        <f>'Table-2'!G71</f>
        <v/>
      </c>
      <c r="H71" s="86" t="str">
        <f>'Table-2'!H71</f>
        <v/>
      </c>
      <c r="I71" s="86" t="str">
        <f>'Table-2'!I71</f>
        <v/>
      </c>
      <c r="J71" s="86" t="str">
        <f>'Table-2'!J71</f>
        <v/>
      </c>
      <c r="K71" s="86" t="str">
        <f>'Table-2'!K71</f>
        <v/>
      </c>
      <c r="L71" s="86" t="str">
        <f>'Table-2'!L71</f>
        <v/>
      </c>
      <c r="M71" s="86" t="str">
        <f>'Table-2'!M71</f>
        <v/>
      </c>
    </row>
    <row r="72" spans="1:13" x14ac:dyDescent="0.3">
      <c r="A72" s="45" t="str">
        <f>'Table-2'!A72</f>
        <v/>
      </c>
      <c r="B72" s="86" t="str">
        <f>'Table-2'!B72</f>
        <v/>
      </c>
      <c r="C72" s="86" t="str">
        <f>'Table-2'!C72</f>
        <v/>
      </c>
      <c r="D72" s="86" t="str">
        <f>'Table-2'!D72</f>
        <v/>
      </c>
      <c r="E72" s="86" t="str">
        <f>'Table-2'!E72</f>
        <v/>
      </c>
      <c r="F72" s="86" t="str">
        <f>'Table-2'!F72</f>
        <v/>
      </c>
      <c r="G72" s="86" t="str">
        <f>'Table-2'!G72</f>
        <v/>
      </c>
      <c r="H72" s="86" t="str">
        <f>'Table-2'!H72</f>
        <v/>
      </c>
      <c r="I72" s="86" t="str">
        <f>'Table-2'!I72</f>
        <v/>
      </c>
      <c r="J72" s="86" t="str">
        <f>'Table-2'!J72</f>
        <v/>
      </c>
      <c r="K72" s="86" t="str">
        <f>'Table-2'!K72</f>
        <v/>
      </c>
      <c r="L72" s="86" t="str">
        <f>'Table-2'!L72</f>
        <v/>
      </c>
      <c r="M72" s="86" t="str">
        <f>'Table-2'!M72</f>
        <v/>
      </c>
    </row>
    <row r="73" spans="1:13" x14ac:dyDescent="0.3">
      <c r="A73" s="45" t="str">
        <f>'Table-2'!A73</f>
        <v/>
      </c>
      <c r="B73" s="86" t="str">
        <f>'Table-2'!B73</f>
        <v/>
      </c>
      <c r="C73" s="86" t="str">
        <f>'Table-2'!C73</f>
        <v/>
      </c>
      <c r="D73" s="86" t="str">
        <f>'Table-2'!D73</f>
        <v/>
      </c>
      <c r="E73" s="86" t="str">
        <f>'Table-2'!E73</f>
        <v/>
      </c>
      <c r="F73" s="86" t="str">
        <f>'Table-2'!F73</f>
        <v/>
      </c>
      <c r="G73" s="86" t="str">
        <f>'Table-2'!G73</f>
        <v/>
      </c>
      <c r="H73" s="86" t="str">
        <f>'Table-2'!H73</f>
        <v/>
      </c>
      <c r="I73" s="86" t="str">
        <f>'Table-2'!I73</f>
        <v/>
      </c>
      <c r="J73" s="86" t="str">
        <f>'Table-2'!J73</f>
        <v/>
      </c>
      <c r="K73" s="86" t="str">
        <f>'Table-2'!K73</f>
        <v/>
      </c>
      <c r="L73" s="86" t="str">
        <f>'Table-2'!L73</f>
        <v/>
      </c>
      <c r="M73" s="86" t="str">
        <f>'Table-2'!M73</f>
        <v/>
      </c>
    </row>
    <row r="74" spans="1:13" x14ac:dyDescent="0.3">
      <c r="A74" s="45" t="str">
        <f>'Table-2'!A74</f>
        <v/>
      </c>
      <c r="B74" s="86" t="str">
        <f>'Table-2'!B74</f>
        <v/>
      </c>
      <c r="C74" s="86" t="str">
        <f>'Table-2'!C74</f>
        <v/>
      </c>
      <c r="D74" s="86" t="str">
        <f>'Table-2'!D74</f>
        <v/>
      </c>
      <c r="E74" s="86" t="str">
        <f>'Table-2'!E74</f>
        <v/>
      </c>
      <c r="F74" s="86" t="str">
        <f>'Table-2'!F74</f>
        <v/>
      </c>
      <c r="G74" s="86" t="str">
        <f>'Table-2'!G74</f>
        <v/>
      </c>
      <c r="H74" s="86" t="str">
        <f>'Table-2'!H74</f>
        <v/>
      </c>
      <c r="I74" s="86" t="str">
        <f>'Table-2'!I74</f>
        <v/>
      </c>
      <c r="J74" s="86" t="str">
        <f>'Table-2'!J74</f>
        <v/>
      </c>
      <c r="K74" s="86" t="str">
        <f>'Table-2'!K74</f>
        <v/>
      </c>
      <c r="L74" s="86" t="str">
        <f>'Table-2'!L74</f>
        <v/>
      </c>
      <c r="M74" s="86" t="str">
        <f>'Table-2'!M74</f>
        <v/>
      </c>
    </row>
    <row r="75" spans="1:13" x14ac:dyDescent="0.3">
      <c r="A75" s="45" t="str">
        <f>'Table-2'!A75</f>
        <v/>
      </c>
      <c r="B75" s="86" t="str">
        <f>'Table-2'!B75</f>
        <v/>
      </c>
      <c r="C75" s="86" t="str">
        <f>'Table-2'!C75</f>
        <v/>
      </c>
      <c r="D75" s="86" t="str">
        <f>'Table-2'!D75</f>
        <v/>
      </c>
      <c r="E75" s="86" t="str">
        <f>'Table-2'!E75</f>
        <v/>
      </c>
      <c r="F75" s="86" t="str">
        <f>'Table-2'!F75</f>
        <v/>
      </c>
      <c r="G75" s="86" t="str">
        <f>'Table-2'!G75</f>
        <v/>
      </c>
      <c r="H75" s="86" t="str">
        <f>'Table-2'!H75</f>
        <v/>
      </c>
      <c r="I75" s="86" t="str">
        <f>'Table-2'!I75</f>
        <v/>
      </c>
      <c r="J75" s="86" t="str">
        <f>'Table-2'!J75</f>
        <v/>
      </c>
      <c r="K75" s="86" t="str">
        <f>'Table-2'!K75</f>
        <v/>
      </c>
      <c r="L75" s="86" t="str">
        <f>'Table-2'!L75</f>
        <v/>
      </c>
      <c r="M75" s="86" t="str">
        <f>'Table-2'!M75</f>
        <v/>
      </c>
    </row>
    <row r="76" spans="1:13" x14ac:dyDescent="0.3">
      <c r="A76" s="45" t="str">
        <f>'Table-2'!A76</f>
        <v/>
      </c>
      <c r="B76" s="86" t="str">
        <f>'Table-2'!B76</f>
        <v/>
      </c>
      <c r="C76" s="86" t="str">
        <f>'Table-2'!C76</f>
        <v/>
      </c>
      <c r="D76" s="86" t="str">
        <f>'Table-2'!D76</f>
        <v/>
      </c>
      <c r="E76" s="86" t="str">
        <f>'Table-2'!E76</f>
        <v/>
      </c>
      <c r="F76" s="86" t="str">
        <f>'Table-2'!F76</f>
        <v/>
      </c>
      <c r="G76" s="86" t="str">
        <f>'Table-2'!G76</f>
        <v/>
      </c>
      <c r="H76" s="86" t="str">
        <f>'Table-2'!H76</f>
        <v/>
      </c>
      <c r="I76" s="86" t="str">
        <f>'Table-2'!I76</f>
        <v/>
      </c>
      <c r="J76" s="86" t="str">
        <f>'Table-2'!J76</f>
        <v/>
      </c>
      <c r="K76" s="86" t="str">
        <f>'Table-2'!K76</f>
        <v/>
      </c>
      <c r="L76" s="86" t="str">
        <f>'Table-2'!L76</f>
        <v/>
      </c>
      <c r="M76" s="86" t="str">
        <f>'Table-2'!M76</f>
        <v/>
      </c>
    </row>
    <row r="77" spans="1:13" x14ac:dyDescent="0.3">
      <c r="A77" s="45" t="str">
        <f>'Table-2'!A77</f>
        <v/>
      </c>
      <c r="B77" s="86" t="str">
        <f>'Table-2'!B77</f>
        <v/>
      </c>
      <c r="C77" s="86" t="str">
        <f>'Table-2'!C77</f>
        <v/>
      </c>
      <c r="D77" s="86" t="str">
        <f>'Table-2'!D77</f>
        <v/>
      </c>
      <c r="E77" s="86" t="str">
        <f>'Table-2'!E77</f>
        <v/>
      </c>
      <c r="F77" s="86" t="str">
        <f>'Table-2'!F77</f>
        <v/>
      </c>
      <c r="G77" s="86" t="str">
        <f>'Table-2'!G77</f>
        <v/>
      </c>
      <c r="H77" s="86" t="str">
        <f>'Table-2'!H77</f>
        <v/>
      </c>
      <c r="I77" s="86" t="str">
        <f>'Table-2'!I77</f>
        <v/>
      </c>
      <c r="J77" s="86" t="str">
        <f>'Table-2'!J77</f>
        <v/>
      </c>
      <c r="K77" s="86" t="str">
        <f>'Table-2'!K77</f>
        <v/>
      </c>
      <c r="L77" s="86" t="str">
        <f>'Table-2'!L77</f>
        <v/>
      </c>
      <c r="M77" s="86" t="str">
        <f>'Table-2'!M77</f>
        <v/>
      </c>
    </row>
    <row r="78" spans="1:13" x14ac:dyDescent="0.3">
      <c r="A78" s="45" t="str">
        <f>'Table-2'!A78</f>
        <v/>
      </c>
      <c r="B78" s="86" t="str">
        <f>'Table-2'!B78</f>
        <v/>
      </c>
      <c r="C78" s="86" t="str">
        <f>'Table-2'!C78</f>
        <v/>
      </c>
      <c r="D78" s="86" t="str">
        <f>'Table-2'!D78</f>
        <v/>
      </c>
      <c r="E78" s="86" t="str">
        <f>'Table-2'!E78</f>
        <v/>
      </c>
      <c r="F78" s="86" t="str">
        <f>'Table-2'!F78</f>
        <v/>
      </c>
      <c r="G78" s="86" t="str">
        <f>'Table-2'!G78</f>
        <v/>
      </c>
      <c r="H78" s="86" t="str">
        <f>'Table-2'!H78</f>
        <v/>
      </c>
      <c r="I78" s="86" t="str">
        <f>'Table-2'!I78</f>
        <v/>
      </c>
      <c r="J78" s="86" t="str">
        <f>'Table-2'!J78</f>
        <v/>
      </c>
      <c r="K78" s="86" t="str">
        <f>'Table-2'!K78</f>
        <v/>
      </c>
      <c r="L78" s="86" t="str">
        <f>'Table-2'!L78</f>
        <v/>
      </c>
      <c r="M78" s="86" t="str">
        <f>'Table-2'!M78</f>
        <v/>
      </c>
    </row>
    <row r="79" spans="1:13" x14ac:dyDescent="0.3">
      <c r="A79" s="45" t="str">
        <f>'Table-2'!A79</f>
        <v/>
      </c>
      <c r="B79" s="86" t="str">
        <f>'Table-2'!B79</f>
        <v/>
      </c>
      <c r="C79" s="86" t="str">
        <f>'Table-2'!C79</f>
        <v/>
      </c>
      <c r="D79" s="86" t="str">
        <f>'Table-2'!D79</f>
        <v/>
      </c>
      <c r="E79" s="86" t="str">
        <f>'Table-2'!E79</f>
        <v/>
      </c>
      <c r="F79" s="86" t="str">
        <f>'Table-2'!F79</f>
        <v/>
      </c>
      <c r="G79" s="86" t="str">
        <f>'Table-2'!G79</f>
        <v/>
      </c>
      <c r="H79" s="86" t="str">
        <f>'Table-2'!H79</f>
        <v/>
      </c>
      <c r="I79" s="86" t="str">
        <f>'Table-2'!I79</f>
        <v/>
      </c>
      <c r="J79" s="86" t="str">
        <f>'Table-2'!J79</f>
        <v/>
      </c>
      <c r="K79" s="86" t="str">
        <f>'Table-2'!K79</f>
        <v/>
      </c>
      <c r="L79" s="86" t="str">
        <f>'Table-2'!L79</f>
        <v/>
      </c>
      <c r="M79" s="86" t="str">
        <f>'Table-2'!M79</f>
        <v/>
      </c>
    </row>
    <row r="80" spans="1:13" x14ac:dyDescent="0.3">
      <c r="A80" s="45" t="str">
        <f>'Table-2'!A80</f>
        <v/>
      </c>
      <c r="B80" s="86" t="str">
        <f>'Table-2'!B80</f>
        <v/>
      </c>
      <c r="C80" s="86" t="str">
        <f>'Table-2'!C80</f>
        <v/>
      </c>
      <c r="D80" s="86" t="str">
        <f>'Table-2'!D80</f>
        <v/>
      </c>
      <c r="E80" s="86" t="str">
        <f>'Table-2'!E80</f>
        <v/>
      </c>
      <c r="F80" s="86" t="str">
        <f>'Table-2'!F80</f>
        <v/>
      </c>
      <c r="G80" s="86" t="str">
        <f>'Table-2'!G80</f>
        <v/>
      </c>
      <c r="H80" s="86" t="str">
        <f>'Table-2'!H80</f>
        <v/>
      </c>
      <c r="I80" s="86" t="str">
        <f>'Table-2'!I80</f>
        <v/>
      </c>
      <c r="J80" s="86" t="str">
        <f>'Table-2'!J80</f>
        <v/>
      </c>
      <c r="K80" s="86" t="str">
        <f>'Table-2'!K80</f>
        <v/>
      </c>
      <c r="L80" s="86" t="str">
        <f>'Table-2'!L80</f>
        <v/>
      </c>
      <c r="M80" s="86" t="str">
        <f>'Table-2'!M80</f>
        <v/>
      </c>
    </row>
    <row r="81" spans="1:13" x14ac:dyDescent="0.3">
      <c r="A81" s="45" t="str">
        <f>'Table-2'!A81</f>
        <v/>
      </c>
      <c r="B81" s="86" t="str">
        <f>'Table-2'!B81</f>
        <v/>
      </c>
      <c r="C81" s="86" t="str">
        <f>'Table-2'!C81</f>
        <v/>
      </c>
      <c r="D81" s="86" t="str">
        <f>'Table-2'!D81</f>
        <v/>
      </c>
      <c r="E81" s="86" t="str">
        <f>'Table-2'!E81</f>
        <v/>
      </c>
      <c r="F81" s="86" t="str">
        <f>'Table-2'!F81</f>
        <v/>
      </c>
      <c r="G81" s="86" t="str">
        <f>'Table-2'!G81</f>
        <v/>
      </c>
      <c r="H81" s="86" t="str">
        <f>'Table-2'!H81</f>
        <v/>
      </c>
      <c r="I81" s="86" t="str">
        <f>'Table-2'!I81</f>
        <v/>
      </c>
      <c r="J81" s="86" t="str">
        <f>'Table-2'!J81</f>
        <v/>
      </c>
      <c r="K81" s="86" t="str">
        <f>'Table-2'!K81</f>
        <v/>
      </c>
      <c r="L81" s="86" t="str">
        <f>'Table-2'!L81</f>
        <v/>
      </c>
      <c r="M81" s="86" t="str">
        <f>'Table-2'!M81</f>
        <v/>
      </c>
    </row>
    <row r="82" spans="1:13" x14ac:dyDescent="0.3">
      <c r="A82" s="45" t="str">
        <f>'Table-2'!A82</f>
        <v/>
      </c>
      <c r="B82" s="86" t="str">
        <f>'Table-2'!B82</f>
        <v/>
      </c>
      <c r="C82" s="86" t="str">
        <f>'Table-2'!C82</f>
        <v/>
      </c>
      <c r="D82" s="86" t="str">
        <f>'Table-2'!D82</f>
        <v/>
      </c>
      <c r="E82" s="86" t="str">
        <f>'Table-2'!E82</f>
        <v/>
      </c>
      <c r="F82" s="86" t="str">
        <f>'Table-2'!F82</f>
        <v/>
      </c>
      <c r="G82" s="86" t="str">
        <f>'Table-2'!G82</f>
        <v/>
      </c>
      <c r="H82" s="86" t="str">
        <f>'Table-2'!H82</f>
        <v/>
      </c>
      <c r="I82" s="86" t="str">
        <f>'Table-2'!I82</f>
        <v/>
      </c>
      <c r="J82" s="86" t="str">
        <f>'Table-2'!J82</f>
        <v/>
      </c>
      <c r="K82" s="86" t="str">
        <f>'Table-2'!K82</f>
        <v/>
      </c>
      <c r="L82" s="86" t="str">
        <f>'Table-2'!L82</f>
        <v/>
      </c>
      <c r="M82" s="86" t="str">
        <f>'Table-2'!M82</f>
        <v/>
      </c>
    </row>
    <row r="83" spans="1:13" x14ac:dyDescent="0.3">
      <c r="A83" s="45" t="str">
        <f>'Table-2'!A83</f>
        <v/>
      </c>
      <c r="B83" s="86" t="str">
        <f>'Table-2'!B83</f>
        <v/>
      </c>
      <c r="C83" s="86" t="str">
        <f>'Table-2'!C83</f>
        <v/>
      </c>
      <c r="D83" s="86" t="str">
        <f>'Table-2'!D83</f>
        <v/>
      </c>
      <c r="E83" s="86" t="str">
        <f>'Table-2'!E83</f>
        <v/>
      </c>
      <c r="F83" s="86" t="str">
        <f>'Table-2'!F83</f>
        <v/>
      </c>
      <c r="G83" s="86" t="str">
        <f>'Table-2'!G83</f>
        <v/>
      </c>
      <c r="H83" s="86" t="str">
        <f>'Table-2'!H83</f>
        <v/>
      </c>
      <c r="I83" s="86" t="str">
        <f>'Table-2'!I83</f>
        <v/>
      </c>
      <c r="J83" s="86" t="str">
        <f>'Table-2'!J83</f>
        <v/>
      </c>
      <c r="K83" s="86" t="str">
        <f>'Table-2'!K83</f>
        <v/>
      </c>
      <c r="L83" s="86" t="str">
        <f>'Table-2'!L83</f>
        <v/>
      </c>
      <c r="M83" s="86" t="str">
        <f>'Table-2'!M83</f>
        <v/>
      </c>
    </row>
    <row r="84" spans="1:13" x14ac:dyDescent="0.3">
      <c r="A84" s="45" t="str">
        <f>'Table-2'!A84</f>
        <v/>
      </c>
      <c r="B84" s="86" t="str">
        <f>'Table-2'!B84</f>
        <v/>
      </c>
      <c r="C84" s="86" t="str">
        <f>'Table-2'!C84</f>
        <v/>
      </c>
      <c r="D84" s="86" t="str">
        <f>'Table-2'!D84</f>
        <v/>
      </c>
      <c r="E84" s="86" t="str">
        <f>'Table-2'!E84</f>
        <v/>
      </c>
      <c r="F84" s="86" t="str">
        <f>'Table-2'!F84</f>
        <v/>
      </c>
      <c r="G84" s="86" t="str">
        <f>'Table-2'!G84</f>
        <v/>
      </c>
      <c r="H84" s="86" t="str">
        <f>'Table-2'!H84</f>
        <v/>
      </c>
      <c r="I84" s="86" t="str">
        <f>'Table-2'!I84</f>
        <v/>
      </c>
      <c r="J84" s="86" t="str">
        <f>'Table-2'!J84</f>
        <v/>
      </c>
      <c r="K84" s="86" t="str">
        <f>'Table-2'!K84</f>
        <v/>
      </c>
      <c r="L84" s="86" t="str">
        <f>'Table-2'!L84</f>
        <v/>
      </c>
      <c r="M84" s="86" t="str">
        <f>'Table-2'!M84</f>
        <v/>
      </c>
    </row>
    <row r="85" spans="1:13" x14ac:dyDescent="0.3">
      <c r="A85" s="45" t="str">
        <f>'Table-2'!A85</f>
        <v/>
      </c>
      <c r="B85" s="86" t="str">
        <f>'Table-2'!B85</f>
        <v/>
      </c>
      <c r="C85" s="86" t="str">
        <f>'Table-2'!C85</f>
        <v/>
      </c>
      <c r="D85" s="86" t="str">
        <f>'Table-2'!D85</f>
        <v/>
      </c>
      <c r="E85" s="86" t="str">
        <f>'Table-2'!E85</f>
        <v/>
      </c>
      <c r="F85" s="86" t="str">
        <f>'Table-2'!F85</f>
        <v/>
      </c>
      <c r="G85" s="86" t="str">
        <f>'Table-2'!G85</f>
        <v/>
      </c>
      <c r="H85" s="86" t="str">
        <f>'Table-2'!H85</f>
        <v/>
      </c>
      <c r="I85" s="86" t="str">
        <f>'Table-2'!I85</f>
        <v/>
      </c>
      <c r="J85" s="86" t="str">
        <f>'Table-2'!J85</f>
        <v/>
      </c>
      <c r="K85" s="86" t="str">
        <f>'Table-2'!K85</f>
        <v/>
      </c>
      <c r="L85" s="86" t="str">
        <f>'Table-2'!L85</f>
        <v/>
      </c>
      <c r="M85" s="86" t="str">
        <f>'Table-2'!M85</f>
        <v/>
      </c>
    </row>
    <row r="86" spans="1:13" x14ac:dyDescent="0.3">
      <c r="A86" s="45" t="str">
        <f>'Table-2'!A86</f>
        <v/>
      </c>
      <c r="B86" s="86" t="str">
        <f>'Table-2'!B86</f>
        <v/>
      </c>
      <c r="C86" s="86" t="str">
        <f>'Table-2'!C86</f>
        <v/>
      </c>
      <c r="D86" s="86" t="str">
        <f>'Table-2'!D86</f>
        <v/>
      </c>
      <c r="E86" s="86" t="str">
        <f>'Table-2'!E86</f>
        <v/>
      </c>
      <c r="F86" s="86" t="str">
        <f>'Table-2'!F86</f>
        <v/>
      </c>
      <c r="G86" s="86" t="str">
        <f>'Table-2'!G86</f>
        <v/>
      </c>
      <c r="H86" s="86" t="str">
        <f>'Table-2'!H86</f>
        <v/>
      </c>
      <c r="I86" s="86" t="str">
        <f>'Table-2'!I86</f>
        <v/>
      </c>
      <c r="J86" s="86" t="str">
        <f>'Table-2'!J86</f>
        <v/>
      </c>
      <c r="K86" s="86" t="str">
        <f>'Table-2'!K86</f>
        <v/>
      </c>
      <c r="L86" s="86" t="str">
        <f>'Table-2'!L86</f>
        <v/>
      </c>
      <c r="M86" s="86" t="str">
        <f>'Table-2'!M86</f>
        <v/>
      </c>
    </row>
    <row r="87" spans="1:13" x14ac:dyDescent="0.3">
      <c r="A87" s="45" t="str">
        <f>'Table-2'!A87</f>
        <v/>
      </c>
      <c r="B87" s="86" t="str">
        <f>'Table-2'!B87</f>
        <v/>
      </c>
      <c r="C87" s="86" t="str">
        <f>'Table-2'!C87</f>
        <v/>
      </c>
      <c r="D87" s="86" t="str">
        <f>'Table-2'!D87</f>
        <v/>
      </c>
      <c r="E87" s="86" t="str">
        <f>'Table-2'!E87</f>
        <v/>
      </c>
      <c r="F87" s="86" t="str">
        <f>'Table-2'!F87</f>
        <v/>
      </c>
      <c r="G87" s="86" t="str">
        <f>'Table-2'!G87</f>
        <v/>
      </c>
      <c r="H87" s="86" t="str">
        <f>'Table-2'!H87</f>
        <v/>
      </c>
      <c r="I87" s="86" t="str">
        <f>'Table-2'!I87</f>
        <v/>
      </c>
      <c r="J87" s="86" t="str">
        <f>'Table-2'!J87</f>
        <v/>
      </c>
      <c r="K87" s="86" t="str">
        <f>'Table-2'!K87</f>
        <v/>
      </c>
      <c r="L87" s="86" t="str">
        <f>'Table-2'!L87</f>
        <v/>
      </c>
      <c r="M87" s="86" t="str">
        <f>'Table-2'!M87</f>
        <v/>
      </c>
    </row>
    <row r="88" spans="1:13" x14ac:dyDescent="0.3">
      <c r="A88" s="45" t="str">
        <f>'Table-2'!A88</f>
        <v/>
      </c>
      <c r="B88" s="86" t="str">
        <f>'Table-2'!B88</f>
        <v/>
      </c>
      <c r="C88" s="86" t="str">
        <f>'Table-2'!C88</f>
        <v/>
      </c>
      <c r="D88" s="86" t="str">
        <f>'Table-2'!D88</f>
        <v/>
      </c>
      <c r="E88" s="86" t="str">
        <f>'Table-2'!E88</f>
        <v/>
      </c>
      <c r="F88" s="86" t="str">
        <f>'Table-2'!F88</f>
        <v/>
      </c>
      <c r="G88" s="86" t="str">
        <f>'Table-2'!G88</f>
        <v/>
      </c>
      <c r="H88" s="86" t="str">
        <f>'Table-2'!H88</f>
        <v/>
      </c>
      <c r="I88" s="86" t="str">
        <f>'Table-2'!I88</f>
        <v/>
      </c>
      <c r="J88" s="86" t="str">
        <f>'Table-2'!J88</f>
        <v/>
      </c>
      <c r="K88" s="86" t="str">
        <f>'Table-2'!K88</f>
        <v/>
      </c>
      <c r="L88" s="86" t="str">
        <f>'Table-2'!L88</f>
        <v/>
      </c>
      <c r="M88" s="86" t="str">
        <f>'Table-2'!M88</f>
        <v/>
      </c>
    </row>
    <row r="89" spans="1:13" x14ac:dyDescent="0.3">
      <c r="A89" s="45" t="str">
        <f>'Table-2'!A89</f>
        <v/>
      </c>
      <c r="B89" s="86" t="str">
        <f>'Table-2'!B89</f>
        <v/>
      </c>
      <c r="C89" s="86" t="str">
        <f>'Table-2'!C89</f>
        <v/>
      </c>
      <c r="D89" s="86" t="str">
        <f>'Table-2'!D89</f>
        <v/>
      </c>
      <c r="E89" s="86" t="str">
        <f>'Table-2'!E89</f>
        <v/>
      </c>
      <c r="F89" s="86" t="str">
        <f>'Table-2'!F89</f>
        <v/>
      </c>
      <c r="G89" s="86" t="str">
        <f>'Table-2'!G89</f>
        <v/>
      </c>
      <c r="H89" s="86" t="str">
        <f>'Table-2'!H89</f>
        <v/>
      </c>
      <c r="I89" s="86" t="str">
        <f>'Table-2'!I89</f>
        <v/>
      </c>
      <c r="J89" s="86" t="str">
        <f>'Table-2'!J89</f>
        <v/>
      </c>
      <c r="K89" s="86" t="str">
        <f>'Table-2'!K89</f>
        <v/>
      </c>
      <c r="L89" s="86" t="str">
        <f>'Table-2'!L89</f>
        <v/>
      </c>
      <c r="M89" s="86" t="str">
        <f>'Table-2'!M89</f>
        <v/>
      </c>
    </row>
    <row r="90" spans="1:13" x14ac:dyDescent="0.3">
      <c r="A90" s="45" t="str">
        <f>'Table-2'!A90</f>
        <v/>
      </c>
      <c r="B90" s="86" t="str">
        <f>'Table-2'!B90</f>
        <v/>
      </c>
      <c r="C90" s="86" t="str">
        <f>'Table-2'!C90</f>
        <v/>
      </c>
      <c r="D90" s="86" t="str">
        <f>'Table-2'!D90</f>
        <v/>
      </c>
      <c r="E90" s="86" t="str">
        <f>'Table-2'!E90</f>
        <v/>
      </c>
      <c r="F90" s="86" t="str">
        <f>'Table-2'!F90</f>
        <v/>
      </c>
      <c r="G90" s="86" t="str">
        <f>'Table-2'!G90</f>
        <v/>
      </c>
      <c r="H90" s="86" t="str">
        <f>'Table-2'!H90</f>
        <v/>
      </c>
      <c r="I90" s="86" t="str">
        <f>'Table-2'!I90</f>
        <v/>
      </c>
      <c r="J90" s="86" t="str">
        <f>'Table-2'!J90</f>
        <v/>
      </c>
      <c r="K90" s="86" t="str">
        <f>'Table-2'!K90</f>
        <v/>
      </c>
      <c r="L90" s="86" t="str">
        <f>'Table-2'!L90</f>
        <v/>
      </c>
      <c r="M90" s="86" t="str">
        <f>'Table-2'!M90</f>
        <v/>
      </c>
    </row>
    <row r="91" spans="1:13" x14ac:dyDescent="0.3">
      <c r="A91" s="45" t="str">
        <f>'Table-2'!A91</f>
        <v/>
      </c>
      <c r="B91" s="86" t="str">
        <f>'Table-2'!B91</f>
        <v/>
      </c>
      <c r="C91" s="86" t="str">
        <f>'Table-2'!C91</f>
        <v/>
      </c>
      <c r="D91" s="86" t="str">
        <f>'Table-2'!D91</f>
        <v/>
      </c>
      <c r="E91" s="86" t="str">
        <f>'Table-2'!E91</f>
        <v/>
      </c>
      <c r="F91" s="86" t="str">
        <f>'Table-2'!F91</f>
        <v/>
      </c>
      <c r="G91" s="86" t="str">
        <f>'Table-2'!G91</f>
        <v/>
      </c>
      <c r="H91" s="86" t="str">
        <f>'Table-2'!H91</f>
        <v/>
      </c>
      <c r="I91" s="86" t="str">
        <f>'Table-2'!I91</f>
        <v/>
      </c>
      <c r="J91" s="86" t="str">
        <f>'Table-2'!J91</f>
        <v/>
      </c>
      <c r="K91" s="86" t="str">
        <f>'Table-2'!K91</f>
        <v/>
      </c>
      <c r="L91" s="86" t="str">
        <f>'Table-2'!L91</f>
        <v/>
      </c>
      <c r="M91" s="86" t="str">
        <f>'Table-2'!M91</f>
        <v/>
      </c>
    </row>
    <row r="92" spans="1:13" x14ac:dyDescent="0.3">
      <c r="A92" s="45" t="str">
        <f>'Table-2'!A92</f>
        <v/>
      </c>
      <c r="B92" s="86" t="str">
        <f>'Table-2'!B92</f>
        <v/>
      </c>
      <c r="C92" s="86" t="str">
        <f>'Table-2'!C92</f>
        <v/>
      </c>
      <c r="D92" s="86" t="str">
        <f>'Table-2'!D92</f>
        <v/>
      </c>
      <c r="E92" s="86" t="str">
        <f>'Table-2'!E92</f>
        <v/>
      </c>
      <c r="F92" s="86" t="str">
        <f>'Table-2'!F92</f>
        <v/>
      </c>
      <c r="G92" s="86" t="str">
        <f>'Table-2'!G92</f>
        <v/>
      </c>
      <c r="H92" s="86" t="str">
        <f>'Table-2'!H92</f>
        <v/>
      </c>
      <c r="I92" s="86" t="str">
        <f>'Table-2'!I92</f>
        <v/>
      </c>
      <c r="J92" s="86" t="str">
        <f>'Table-2'!J92</f>
        <v/>
      </c>
      <c r="K92" s="86" t="str">
        <f>'Table-2'!K92</f>
        <v/>
      </c>
      <c r="L92" s="86" t="str">
        <f>'Table-2'!L92</f>
        <v/>
      </c>
      <c r="M92" s="86" t="str">
        <f>'Table-2'!M92</f>
        <v/>
      </c>
    </row>
    <row r="93" spans="1:13" x14ac:dyDescent="0.3">
      <c r="A93" s="45" t="str">
        <f>'Table-2'!A93</f>
        <v/>
      </c>
      <c r="B93" s="86" t="str">
        <f>'Table-2'!B93</f>
        <v/>
      </c>
      <c r="C93" s="86" t="str">
        <f>'Table-2'!C93</f>
        <v/>
      </c>
      <c r="D93" s="86" t="str">
        <f>'Table-2'!D93</f>
        <v/>
      </c>
      <c r="E93" s="86" t="str">
        <f>'Table-2'!E93</f>
        <v/>
      </c>
      <c r="F93" s="86" t="str">
        <f>'Table-2'!F93</f>
        <v/>
      </c>
      <c r="G93" s="86" t="str">
        <f>'Table-2'!G93</f>
        <v/>
      </c>
      <c r="H93" s="86" t="str">
        <f>'Table-2'!H93</f>
        <v/>
      </c>
      <c r="I93" s="86" t="str">
        <f>'Table-2'!I93</f>
        <v/>
      </c>
      <c r="J93" s="86" t="str">
        <f>'Table-2'!J93</f>
        <v/>
      </c>
      <c r="K93" s="86" t="str">
        <f>'Table-2'!K93</f>
        <v/>
      </c>
      <c r="L93" s="86" t="str">
        <f>'Table-2'!L93</f>
        <v/>
      </c>
      <c r="M93" s="86" t="str">
        <f>'Table-2'!M93</f>
        <v/>
      </c>
    </row>
    <row r="94" spans="1:13" x14ac:dyDescent="0.3">
      <c r="A94" s="45" t="str">
        <f>'Table-2'!A94</f>
        <v/>
      </c>
      <c r="B94" s="86" t="str">
        <f>'Table-2'!B94</f>
        <v/>
      </c>
      <c r="C94" s="86" t="str">
        <f>'Table-2'!C94</f>
        <v/>
      </c>
      <c r="D94" s="86" t="str">
        <f>'Table-2'!D94</f>
        <v/>
      </c>
      <c r="E94" s="86" t="str">
        <f>'Table-2'!E94</f>
        <v/>
      </c>
      <c r="F94" s="86" t="str">
        <f>'Table-2'!F94</f>
        <v/>
      </c>
      <c r="G94" s="86" t="str">
        <f>'Table-2'!G94</f>
        <v/>
      </c>
      <c r="H94" s="86" t="str">
        <f>'Table-2'!H94</f>
        <v/>
      </c>
      <c r="I94" s="86" t="str">
        <f>'Table-2'!I94</f>
        <v/>
      </c>
      <c r="J94" s="86" t="str">
        <f>'Table-2'!J94</f>
        <v/>
      </c>
      <c r="K94" s="86" t="str">
        <f>'Table-2'!K94</f>
        <v/>
      </c>
      <c r="L94" s="86" t="str">
        <f>'Table-2'!L94</f>
        <v/>
      </c>
      <c r="M94" s="86" t="str">
        <f>'Table-2'!M94</f>
        <v/>
      </c>
    </row>
    <row r="95" spans="1:13" x14ac:dyDescent="0.3">
      <c r="A95" s="45" t="str">
        <f>'Table-2'!A95</f>
        <v/>
      </c>
      <c r="B95" s="86" t="str">
        <f>'Table-2'!B95</f>
        <v/>
      </c>
      <c r="C95" s="86" t="str">
        <f>'Table-2'!C95</f>
        <v/>
      </c>
      <c r="D95" s="86" t="str">
        <f>'Table-2'!D95</f>
        <v/>
      </c>
      <c r="E95" s="86" t="str">
        <f>'Table-2'!E95</f>
        <v/>
      </c>
      <c r="F95" s="86" t="str">
        <f>'Table-2'!F95</f>
        <v/>
      </c>
      <c r="G95" s="86" t="str">
        <f>'Table-2'!G95</f>
        <v/>
      </c>
      <c r="H95" s="86" t="str">
        <f>'Table-2'!H95</f>
        <v/>
      </c>
      <c r="I95" s="86" t="str">
        <f>'Table-2'!I95</f>
        <v/>
      </c>
      <c r="J95" s="86" t="str">
        <f>'Table-2'!J95</f>
        <v/>
      </c>
      <c r="K95" s="86" t="str">
        <f>'Table-2'!K95</f>
        <v/>
      </c>
      <c r="L95" s="86" t="str">
        <f>'Table-2'!L95</f>
        <v/>
      </c>
      <c r="M95" s="86" t="str">
        <f>'Table-2'!M95</f>
        <v/>
      </c>
    </row>
    <row r="96" spans="1:13" x14ac:dyDescent="0.3">
      <c r="A96" s="45" t="str">
        <f>'Table-2'!A96</f>
        <v/>
      </c>
      <c r="B96" s="86" t="str">
        <f>'Table-2'!B96</f>
        <v/>
      </c>
      <c r="C96" s="86" t="str">
        <f>'Table-2'!C96</f>
        <v/>
      </c>
      <c r="D96" s="86" t="str">
        <f>'Table-2'!D96</f>
        <v/>
      </c>
      <c r="E96" s="86" t="str">
        <f>'Table-2'!E96</f>
        <v/>
      </c>
      <c r="F96" s="86" t="str">
        <f>'Table-2'!F96</f>
        <v/>
      </c>
      <c r="G96" s="86" t="str">
        <f>'Table-2'!G96</f>
        <v/>
      </c>
      <c r="H96" s="86" t="str">
        <f>'Table-2'!H96</f>
        <v/>
      </c>
      <c r="I96" s="86" t="str">
        <f>'Table-2'!I96</f>
        <v/>
      </c>
      <c r="J96" s="86" t="str">
        <f>'Table-2'!J96</f>
        <v/>
      </c>
      <c r="K96" s="86" t="str">
        <f>'Table-2'!K96</f>
        <v/>
      </c>
      <c r="L96" s="86" t="str">
        <f>'Table-2'!L96</f>
        <v/>
      </c>
      <c r="M96" s="86" t="str">
        <f>'Table-2'!M96</f>
        <v/>
      </c>
    </row>
    <row r="97" spans="1:13" x14ac:dyDescent="0.3">
      <c r="A97" s="45" t="str">
        <f>'Table-2'!A97</f>
        <v/>
      </c>
      <c r="B97" s="86" t="str">
        <f>'Table-2'!B97</f>
        <v/>
      </c>
      <c r="C97" s="86" t="str">
        <f>'Table-2'!C97</f>
        <v/>
      </c>
      <c r="D97" s="86" t="str">
        <f>'Table-2'!D97</f>
        <v/>
      </c>
      <c r="E97" s="86" t="str">
        <f>'Table-2'!E97</f>
        <v/>
      </c>
      <c r="F97" s="86" t="str">
        <f>'Table-2'!F97</f>
        <v/>
      </c>
      <c r="G97" s="86" t="str">
        <f>'Table-2'!G97</f>
        <v/>
      </c>
      <c r="H97" s="86" t="str">
        <f>'Table-2'!H97</f>
        <v/>
      </c>
      <c r="I97" s="86" t="str">
        <f>'Table-2'!I97</f>
        <v/>
      </c>
      <c r="J97" s="86" t="str">
        <f>'Table-2'!J97</f>
        <v/>
      </c>
      <c r="K97" s="86" t="str">
        <f>'Table-2'!K97</f>
        <v/>
      </c>
      <c r="L97" s="86" t="str">
        <f>'Table-2'!L97</f>
        <v/>
      </c>
      <c r="M97" s="86" t="str">
        <f>'Table-2'!M97</f>
        <v/>
      </c>
    </row>
    <row r="98" spans="1:13" x14ac:dyDescent="0.3">
      <c r="A98" s="45" t="str">
        <f>'Table-2'!A98</f>
        <v/>
      </c>
      <c r="B98" s="86" t="str">
        <f>'Table-2'!B98</f>
        <v/>
      </c>
      <c r="C98" s="86" t="str">
        <f>'Table-2'!C98</f>
        <v/>
      </c>
      <c r="D98" s="86" t="str">
        <f>'Table-2'!D98</f>
        <v/>
      </c>
      <c r="E98" s="86" t="str">
        <f>'Table-2'!E98</f>
        <v/>
      </c>
      <c r="F98" s="86" t="str">
        <f>'Table-2'!F98</f>
        <v/>
      </c>
      <c r="G98" s="86" t="str">
        <f>'Table-2'!G98</f>
        <v/>
      </c>
      <c r="H98" s="86" t="str">
        <f>'Table-2'!H98</f>
        <v/>
      </c>
      <c r="I98" s="86" t="str">
        <f>'Table-2'!I98</f>
        <v/>
      </c>
      <c r="J98" s="86" t="str">
        <f>'Table-2'!J98</f>
        <v/>
      </c>
      <c r="K98" s="86" t="str">
        <f>'Table-2'!K98</f>
        <v/>
      </c>
      <c r="L98" s="86" t="str">
        <f>'Table-2'!L98</f>
        <v/>
      </c>
      <c r="M98" s="86" t="str">
        <f>'Table-2'!M98</f>
        <v/>
      </c>
    </row>
    <row r="99" spans="1:13" x14ac:dyDescent="0.3">
      <c r="A99" s="45" t="str">
        <f>'Table-2'!A99</f>
        <v/>
      </c>
      <c r="B99" s="86" t="str">
        <f>'Table-2'!B99</f>
        <v/>
      </c>
      <c r="C99" s="86" t="str">
        <f>'Table-2'!C99</f>
        <v/>
      </c>
      <c r="D99" s="86" t="str">
        <f>'Table-2'!D99</f>
        <v/>
      </c>
      <c r="E99" s="86" t="str">
        <f>'Table-2'!E99</f>
        <v/>
      </c>
      <c r="F99" s="86" t="str">
        <f>'Table-2'!F99</f>
        <v/>
      </c>
      <c r="G99" s="86" t="str">
        <f>'Table-2'!G99</f>
        <v/>
      </c>
      <c r="H99" s="86" t="str">
        <f>'Table-2'!H99</f>
        <v/>
      </c>
      <c r="I99" s="86" t="str">
        <f>'Table-2'!I99</f>
        <v/>
      </c>
      <c r="J99" s="86" t="str">
        <f>'Table-2'!J99</f>
        <v/>
      </c>
      <c r="K99" s="86" t="str">
        <f>'Table-2'!K99</f>
        <v/>
      </c>
      <c r="L99" s="86" t="str">
        <f>'Table-2'!L99</f>
        <v/>
      </c>
      <c r="M99" s="86" t="str">
        <f>'Table-2'!M99</f>
        <v/>
      </c>
    </row>
    <row r="100" spans="1:13" x14ac:dyDescent="0.3">
      <c r="A100" s="45" t="str">
        <f>'Table-2'!A100</f>
        <v/>
      </c>
      <c r="B100" s="86" t="str">
        <f>'Table-2'!B100</f>
        <v/>
      </c>
      <c r="C100" s="86" t="str">
        <f>'Table-2'!C100</f>
        <v/>
      </c>
      <c r="D100" s="86" t="str">
        <f>'Table-2'!D100</f>
        <v/>
      </c>
      <c r="E100" s="86" t="str">
        <f>'Table-2'!E100</f>
        <v/>
      </c>
      <c r="F100" s="86" t="str">
        <f>'Table-2'!F100</f>
        <v/>
      </c>
      <c r="G100" s="86" t="str">
        <f>'Table-2'!G100</f>
        <v/>
      </c>
      <c r="H100" s="86" t="str">
        <f>'Table-2'!H100</f>
        <v/>
      </c>
      <c r="I100" s="86" t="str">
        <f>'Table-2'!I100</f>
        <v/>
      </c>
      <c r="J100" s="86" t="str">
        <f>'Table-2'!J100</f>
        <v/>
      </c>
      <c r="K100" s="86" t="str">
        <f>'Table-2'!K100</f>
        <v/>
      </c>
      <c r="L100" s="86" t="str">
        <f>'Table-2'!L100</f>
        <v/>
      </c>
      <c r="M100" s="86" t="str">
        <f>'Table-2'!M100</f>
        <v/>
      </c>
    </row>
    <row r="101" spans="1:13" s="21" customFormat="1" x14ac:dyDescent="0.3">
      <c r="A101" s="4" t="str">
        <f>'Table-2'!A101</f>
        <v>STATE:</v>
      </c>
      <c r="B101" s="84">
        <f>'Table-2'!B101</f>
        <v>339</v>
      </c>
      <c r="C101" s="84">
        <f>'Table-2'!C101</f>
        <v>18</v>
      </c>
      <c r="D101" s="84">
        <f>'Table-2'!D101</f>
        <v>64</v>
      </c>
      <c r="E101" s="84">
        <f>'Table-2'!E101</f>
        <v>60</v>
      </c>
      <c r="F101" s="84">
        <f>'Table-2'!F101</f>
        <v>15</v>
      </c>
      <c r="G101" s="84">
        <f>'Table-2'!G101</f>
        <v>105</v>
      </c>
      <c r="H101" s="84">
        <f>'Table-2'!H101</f>
        <v>44</v>
      </c>
      <c r="I101" s="84">
        <f>'Table-2'!I101</f>
        <v>33</v>
      </c>
      <c r="J101" s="84">
        <f>'Table-2'!J101</f>
        <v>250</v>
      </c>
      <c r="K101" s="84">
        <f>'Table-2'!K101</f>
        <v>39</v>
      </c>
      <c r="L101" s="84">
        <f>'Table-2'!L101</f>
        <v>289</v>
      </c>
      <c r="M101" s="84">
        <f>'Table-2'!M101</f>
        <v>50</v>
      </c>
    </row>
    <row r="102" spans="1:13" s="21" customFormat="1" x14ac:dyDescent="0.3">
      <c r="A102" s="123" t="s">
        <v>68</v>
      </c>
      <c r="B102" s="123"/>
      <c r="C102" s="87">
        <f>'Table-2'!C102</f>
        <v>5.31</v>
      </c>
      <c r="D102" s="87">
        <f>'Table-2'!D102</f>
        <v>18.88</v>
      </c>
      <c r="E102" s="87">
        <f>'Table-2'!E102</f>
        <v>17.7</v>
      </c>
      <c r="F102" s="87">
        <f>'Table-2'!F102</f>
        <v>4.42</v>
      </c>
      <c r="G102" s="87">
        <f>'Table-2'!G102</f>
        <v>30.97</v>
      </c>
      <c r="H102" s="87">
        <f>'Table-2'!H102</f>
        <v>12.98</v>
      </c>
      <c r="I102" s="87">
        <f>'Table-2'!I102</f>
        <v>9.7399999999999984</v>
      </c>
      <c r="J102" s="87">
        <f>'Table-2'!J102</f>
        <v>73.75</v>
      </c>
      <c r="K102" s="87">
        <f>'Table-2'!K102</f>
        <v>11.5</v>
      </c>
      <c r="L102" s="87">
        <f>'Table-2'!L102</f>
        <v>85.25</v>
      </c>
      <c r="M102" s="87">
        <f>'Table-2'!M102</f>
        <v>14.75</v>
      </c>
    </row>
    <row r="103" spans="1:13" x14ac:dyDescent="0.3">
      <c r="A103" s="119" t="s">
        <v>50</v>
      </c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</row>
    <row r="104" spans="1:13" x14ac:dyDescent="0.3">
      <c r="A104" s="120" t="s">
        <v>67</v>
      </c>
      <c r="B104" s="120"/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</row>
    <row r="105" spans="1:13" x14ac:dyDescent="0.3">
      <c r="A105" s="118" t="s">
        <v>49</v>
      </c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</row>
    <row r="106" spans="1:13" s="44" customFormat="1" ht="3" customHeight="1" x14ac:dyDescent="0.3">
      <c r="A106" s="91"/>
    </row>
    <row r="107" spans="1:13" x14ac:dyDescent="0.3">
      <c r="A107" s="121" t="s">
        <v>48</v>
      </c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</row>
    <row r="108" spans="1:13" x14ac:dyDescent="0.3">
      <c r="A108" s="55" t="s">
        <v>4</v>
      </c>
      <c r="B108" s="114" t="str">
        <f>'Table-2'!P3</f>
        <v>GUJARAT(24)</v>
      </c>
      <c r="C108" s="114"/>
      <c r="D108" s="114"/>
      <c r="E108" s="53" t="s">
        <v>1</v>
      </c>
      <c r="F108" s="114" t="str">
        <f>'Table-2'!T3</f>
        <v>2023-24</v>
      </c>
      <c r="G108" s="114"/>
      <c r="H108" s="53" t="s">
        <v>2</v>
      </c>
      <c r="I108" s="114" t="str">
        <f>'Table-2'!W3</f>
        <v>SUMMER(5)</v>
      </c>
      <c r="J108" s="114"/>
      <c r="K108" s="56" t="s">
        <v>5</v>
      </c>
      <c r="L108" s="114" t="str">
        <f>'Table-2'!Z3</f>
        <v>STATE(2)</v>
      </c>
      <c r="M108" s="114"/>
    </row>
    <row r="109" spans="1:13" x14ac:dyDescent="0.3">
      <c r="A109" s="102" t="s">
        <v>69</v>
      </c>
      <c r="B109" s="102" t="s">
        <v>70</v>
      </c>
      <c r="C109" s="102" t="s">
        <v>83</v>
      </c>
      <c r="D109" s="102"/>
      <c r="E109" s="102"/>
      <c r="F109" s="102"/>
      <c r="G109" s="102"/>
      <c r="H109" s="101" t="s">
        <v>71</v>
      </c>
      <c r="I109" s="101"/>
      <c r="J109" s="101" t="s">
        <v>72</v>
      </c>
      <c r="K109" s="101"/>
      <c r="L109" s="101"/>
      <c r="M109" s="101"/>
    </row>
    <row r="110" spans="1:13" x14ac:dyDescent="0.3">
      <c r="A110" s="104"/>
      <c r="B110" s="104"/>
      <c r="C110" s="104"/>
      <c r="D110" s="104"/>
      <c r="E110" s="104"/>
      <c r="F110" s="104"/>
      <c r="G110" s="104"/>
      <c r="H110" s="107" t="s">
        <v>73</v>
      </c>
      <c r="I110" s="107" t="s">
        <v>74</v>
      </c>
      <c r="J110" s="104" t="s">
        <v>75</v>
      </c>
      <c r="K110" s="104"/>
      <c r="L110" s="104"/>
      <c r="M110" s="107" t="s">
        <v>76</v>
      </c>
    </row>
    <row r="111" spans="1:13" ht="27.6" x14ac:dyDescent="0.3">
      <c r="A111" s="103"/>
      <c r="B111" s="103"/>
      <c r="C111" s="29">
        <v>1</v>
      </c>
      <c r="D111" s="29" t="s">
        <v>77</v>
      </c>
      <c r="E111" s="29" t="s">
        <v>78</v>
      </c>
      <c r="F111" s="29" t="s">
        <v>79</v>
      </c>
      <c r="G111" s="30" t="s">
        <v>80</v>
      </c>
      <c r="H111" s="108"/>
      <c r="I111" s="108"/>
      <c r="J111" s="29" t="s">
        <v>81</v>
      </c>
      <c r="K111" s="29" t="s">
        <v>82</v>
      </c>
      <c r="L111" s="29" t="s">
        <v>23</v>
      </c>
      <c r="M111" s="108"/>
    </row>
    <row r="112" spans="1:13" x14ac:dyDescent="0.3">
      <c r="A112" s="17">
        <v>1</v>
      </c>
      <c r="B112" s="17">
        <v>2</v>
      </c>
      <c r="C112" s="17">
        <v>3</v>
      </c>
      <c r="D112" s="17">
        <v>4</v>
      </c>
      <c r="E112" s="17">
        <v>5</v>
      </c>
      <c r="F112" s="17">
        <v>6</v>
      </c>
      <c r="G112" s="28">
        <v>7</v>
      </c>
      <c r="H112" s="17">
        <v>8</v>
      </c>
      <c r="I112" s="17">
        <v>9</v>
      </c>
      <c r="J112" s="17">
        <v>10</v>
      </c>
      <c r="K112" s="17">
        <v>11</v>
      </c>
      <c r="L112" s="17">
        <v>12</v>
      </c>
      <c r="M112" s="17">
        <v>13</v>
      </c>
    </row>
    <row r="113" spans="1:13" x14ac:dyDescent="0.3">
      <c r="A113" s="45">
        <f>'Table-2'!O8</f>
        <v>1</v>
      </c>
      <c r="B113" s="86">
        <f>'Table-2'!P8</f>
        <v>17</v>
      </c>
      <c r="C113" s="86">
        <f>'Table-2'!Q8</f>
        <v>0</v>
      </c>
      <c r="D113" s="86">
        <f>'Table-2'!R8</f>
        <v>0</v>
      </c>
      <c r="E113" s="86">
        <f>'Table-2'!S8</f>
        <v>0</v>
      </c>
      <c r="F113" s="86">
        <f>'Table-2'!T8</f>
        <v>0</v>
      </c>
      <c r="G113" s="86">
        <f>'Table-2'!U8</f>
        <v>17</v>
      </c>
      <c r="H113" s="86">
        <f>'Table-2'!V8</f>
        <v>0</v>
      </c>
      <c r="I113" s="86">
        <f>'Table-2'!W8</f>
        <v>0</v>
      </c>
      <c r="J113" s="86">
        <f>'Table-2'!X8</f>
        <v>5</v>
      </c>
      <c r="K113" s="86">
        <f>'Table-2'!Y8</f>
        <v>0</v>
      </c>
      <c r="L113" s="86">
        <f>'Table-2'!Z8</f>
        <v>5</v>
      </c>
      <c r="M113" s="86">
        <f>'Table-2'!AA8</f>
        <v>12</v>
      </c>
    </row>
    <row r="114" spans="1:13" x14ac:dyDescent="0.3">
      <c r="A114" s="45">
        <f>'Table-2'!O9</f>
        <v>2</v>
      </c>
      <c r="B114" s="86">
        <f>'Table-2'!P9</f>
        <v>33</v>
      </c>
      <c r="C114" s="86">
        <f>'Table-2'!Q9</f>
        <v>0</v>
      </c>
      <c r="D114" s="86">
        <f>'Table-2'!R9</f>
        <v>0</v>
      </c>
      <c r="E114" s="86">
        <f>'Table-2'!S9</f>
        <v>0</v>
      </c>
      <c r="F114" s="86">
        <f>'Table-2'!T9</f>
        <v>0</v>
      </c>
      <c r="G114" s="86">
        <f>'Table-2'!U9</f>
        <v>0</v>
      </c>
      <c r="H114" s="86">
        <f>'Table-2'!V9</f>
        <v>0</v>
      </c>
      <c r="I114" s="86">
        <f>'Table-2'!W9</f>
        <v>33</v>
      </c>
      <c r="J114" s="86">
        <f>'Table-2'!X9</f>
        <v>3</v>
      </c>
      <c r="K114" s="86">
        <f>'Table-2'!Y9</f>
        <v>24</v>
      </c>
      <c r="L114" s="86">
        <f>'Table-2'!Z9</f>
        <v>27</v>
      </c>
      <c r="M114" s="86">
        <f>'Table-2'!AA9</f>
        <v>6</v>
      </c>
    </row>
    <row r="115" spans="1:13" x14ac:dyDescent="0.3">
      <c r="A115" s="45">
        <f>'Table-2'!O10</f>
        <v>3</v>
      </c>
      <c r="B115" s="86">
        <f>'Table-2'!P10</f>
        <v>18</v>
      </c>
      <c r="C115" s="86">
        <f>'Table-2'!Q10</f>
        <v>0</v>
      </c>
      <c r="D115" s="86">
        <f>'Table-2'!R10</f>
        <v>0</v>
      </c>
      <c r="E115" s="86">
        <f>'Table-2'!S10</f>
        <v>0</v>
      </c>
      <c r="F115" s="86">
        <f>'Table-2'!T10</f>
        <v>0</v>
      </c>
      <c r="G115" s="86">
        <f>'Table-2'!U10</f>
        <v>1</v>
      </c>
      <c r="H115" s="86">
        <f>'Table-2'!V10</f>
        <v>0</v>
      </c>
      <c r="I115" s="86">
        <f>'Table-2'!W10</f>
        <v>17</v>
      </c>
      <c r="J115" s="86">
        <f>'Table-2'!X10</f>
        <v>1</v>
      </c>
      <c r="K115" s="86">
        <f>'Table-2'!Y10</f>
        <v>0</v>
      </c>
      <c r="L115" s="86">
        <f>'Table-2'!Z10</f>
        <v>1</v>
      </c>
      <c r="M115" s="86">
        <f>'Table-2'!AA10</f>
        <v>17</v>
      </c>
    </row>
    <row r="116" spans="1:13" x14ac:dyDescent="0.3">
      <c r="A116" s="45">
        <f>'Table-2'!O11</f>
        <v>4</v>
      </c>
      <c r="B116" s="86">
        <f>'Table-2'!P11</f>
        <v>14</v>
      </c>
      <c r="C116" s="86">
        <f>'Table-2'!Q11</f>
        <v>0</v>
      </c>
      <c r="D116" s="86">
        <f>'Table-2'!R11</f>
        <v>0</v>
      </c>
      <c r="E116" s="86">
        <f>'Table-2'!S11</f>
        <v>0</v>
      </c>
      <c r="F116" s="86">
        <f>'Table-2'!T11</f>
        <v>0</v>
      </c>
      <c r="G116" s="86">
        <f>'Table-2'!U11</f>
        <v>14</v>
      </c>
      <c r="H116" s="86">
        <f>'Table-2'!V11</f>
        <v>0</v>
      </c>
      <c r="I116" s="86">
        <f>'Table-2'!W11</f>
        <v>0</v>
      </c>
      <c r="J116" s="86">
        <f>'Table-2'!X11</f>
        <v>0</v>
      </c>
      <c r="K116" s="86">
        <f>'Table-2'!Y11</f>
        <v>13</v>
      </c>
      <c r="L116" s="86">
        <f>'Table-2'!Z11</f>
        <v>13</v>
      </c>
      <c r="M116" s="86">
        <f>'Table-2'!AA11</f>
        <v>1</v>
      </c>
    </row>
    <row r="117" spans="1:13" x14ac:dyDescent="0.3">
      <c r="A117" s="45">
        <f>'Table-2'!O12</f>
        <v>5</v>
      </c>
      <c r="B117" s="86">
        <f>'Table-2'!P12</f>
        <v>10</v>
      </c>
      <c r="C117" s="86">
        <f>'Table-2'!Q12</f>
        <v>0</v>
      </c>
      <c r="D117" s="86">
        <f>'Table-2'!R12</f>
        <v>0</v>
      </c>
      <c r="E117" s="86">
        <f>'Table-2'!S12</f>
        <v>0</v>
      </c>
      <c r="F117" s="86">
        <f>'Table-2'!T12</f>
        <v>0</v>
      </c>
      <c r="G117" s="86">
        <f>'Table-2'!U12</f>
        <v>2</v>
      </c>
      <c r="H117" s="86">
        <f>'Table-2'!V12</f>
        <v>0</v>
      </c>
      <c r="I117" s="86">
        <f>'Table-2'!W12</f>
        <v>8</v>
      </c>
      <c r="J117" s="86">
        <f>'Table-2'!X12</f>
        <v>8</v>
      </c>
      <c r="K117" s="86">
        <f>'Table-2'!Y12</f>
        <v>0</v>
      </c>
      <c r="L117" s="86">
        <f>'Table-2'!Z12</f>
        <v>8</v>
      </c>
      <c r="M117" s="86">
        <f>'Table-2'!AA12</f>
        <v>2</v>
      </c>
    </row>
    <row r="118" spans="1:13" x14ac:dyDescent="0.3">
      <c r="A118" s="45">
        <f>'Table-2'!O13</f>
        <v>6</v>
      </c>
      <c r="B118" s="86">
        <f>'Table-2'!P13</f>
        <v>8</v>
      </c>
      <c r="C118" s="86">
        <f>'Table-2'!Q13</f>
        <v>0</v>
      </c>
      <c r="D118" s="86">
        <f>'Table-2'!R13</f>
        <v>0</v>
      </c>
      <c r="E118" s="86">
        <f>'Table-2'!S13</f>
        <v>0</v>
      </c>
      <c r="F118" s="86">
        <f>'Table-2'!T13</f>
        <v>0</v>
      </c>
      <c r="G118" s="86">
        <f>'Table-2'!U13</f>
        <v>8</v>
      </c>
      <c r="H118" s="86">
        <f>'Table-2'!V13</f>
        <v>0</v>
      </c>
      <c r="I118" s="86">
        <f>'Table-2'!W13</f>
        <v>0</v>
      </c>
      <c r="J118" s="86">
        <f>'Table-2'!X13</f>
        <v>2</v>
      </c>
      <c r="K118" s="86">
        <f>'Table-2'!Y13</f>
        <v>5</v>
      </c>
      <c r="L118" s="86">
        <f>'Table-2'!Z13</f>
        <v>7</v>
      </c>
      <c r="M118" s="86">
        <f>'Table-2'!AA13</f>
        <v>1</v>
      </c>
    </row>
    <row r="119" spans="1:13" x14ac:dyDescent="0.3">
      <c r="A119" s="45">
        <f>'Table-2'!O14</f>
        <v>7</v>
      </c>
      <c r="B119" s="86">
        <f>'Table-2'!P14</f>
        <v>16</v>
      </c>
      <c r="C119" s="86">
        <f>'Table-2'!Q14</f>
        <v>0</v>
      </c>
      <c r="D119" s="86">
        <f>'Table-2'!R14</f>
        <v>0</v>
      </c>
      <c r="E119" s="86">
        <f>'Table-2'!S14</f>
        <v>0</v>
      </c>
      <c r="F119" s="86">
        <f>'Table-2'!T14</f>
        <v>0</v>
      </c>
      <c r="G119" s="86">
        <f>'Table-2'!U14</f>
        <v>16</v>
      </c>
      <c r="H119" s="86">
        <f>'Table-2'!V14</f>
        <v>0</v>
      </c>
      <c r="I119" s="86">
        <f>'Table-2'!W14</f>
        <v>0</v>
      </c>
      <c r="J119" s="86">
        <f>'Table-2'!X14</f>
        <v>16</v>
      </c>
      <c r="K119" s="86">
        <f>'Table-2'!Y14</f>
        <v>0</v>
      </c>
      <c r="L119" s="86">
        <f>'Table-2'!Z14</f>
        <v>16</v>
      </c>
      <c r="M119" s="86">
        <f>'Table-2'!AA14</f>
        <v>0</v>
      </c>
    </row>
    <row r="120" spans="1:13" x14ac:dyDescent="0.3">
      <c r="A120" s="45">
        <f>'Table-2'!O15</f>
        <v>8</v>
      </c>
      <c r="B120" s="86">
        <f>'Table-2'!P15</f>
        <v>20</v>
      </c>
      <c r="C120" s="86">
        <f>'Table-2'!Q15</f>
        <v>0</v>
      </c>
      <c r="D120" s="86">
        <f>'Table-2'!R15</f>
        <v>0</v>
      </c>
      <c r="E120" s="86">
        <f>'Table-2'!S15</f>
        <v>0</v>
      </c>
      <c r="F120" s="86">
        <f>'Table-2'!T15</f>
        <v>0</v>
      </c>
      <c r="G120" s="86">
        <f>'Table-2'!U15</f>
        <v>19</v>
      </c>
      <c r="H120" s="86">
        <f>'Table-2'!V15</f>
        <v>0</v>
      </c>
      <c r="I120" s="86">
        <f>'Table-2'!W15</f>
        <v>1</v>
      </c>
      <c r="J120" s="86">
        <f>'Table-2'!X15</f>
        <v>2</v>
      </c>
      <c r="K120" s="86">
        <f>'Table-2'!Y15</f>
        <v>0</v>
      </c>
      <c r="L120" s="86">
        <f>'Table-2'!Z15</f>
        <v>2</v>
      </c>
      <c r="M120" s="86">
        <f>'Table-2'!AA15</f>
        <v>18</v>
      </c>
    </row>
    <row r="121" spans="1:13" x14ac:dyDescent="0.3">
      <c r="A121" s="45">
        <f>'Table-2'!O16</f>
        <v>9</v>
      </c>
      <c r="B121" s="86">
        <f>'Table-2'!P16</f>
        <v>16</v>
      </c>
      <c r="C121" s="86">
        <f>'Table-2'!Q16</f>
        <v>0</v>
      </c>
      <c r="D121" s="86">
        <f>'Table-2'!R16</f>
        <v>0</v>
      </c>
      <c r="E121" s="86">
        <f>'Table-2'!S16</f>
        <v>0</v>
      </c>
      <c r="F121" s="86">
        <f>'Table-2'!T16</f>
        <v>0</v>
      </c>
      <c r="G121" s="86">
        <f>'Table-2'!U16</f>
        <v>13</v>
      </c>
      <c r="H121" s="86">
        <f>'Table-2'!V16</f>
        <v>0</v>
      </c>
      <c r="I121" s="86">
        <f>'Table-2'!W16</f>
        <v>3</v>
      </c>
      <c r="J121" s="86">
        <f>'Table-2'!X16</f>
        <v>13</v>
      </c>
      <c r="K121" s="86">
        <f>'Table-2'!Y16</f>
        <v>0</v>
      </c>
      <c r="L121" s="86">
        <f>'Table-2'!Z16</f>
        <v>13</v>
      </c>
      <c r="M121" s="86">
        <f>'Table-2'!AA16</f>
        <v>3</v>
      </c>
    </row>
    <row r="122" spans="1:13" x14ac:dyDescent="0.3">
      <c r="A122" s="45">
        <f>'Table-2'!O17</f>
        <v>10</v>
      </c>
      <c r="B122" s="86">
        <f>'Table-2'!P17</f>
        <v>10</v>
      </c>
      <c r="C122" s="86">
        <f>'Table-2'!Q17</f>
        <v>0</v>
      </c>
      <c r="D122" s="86">
        <f>'Table-2'!R17</f>
        <v>0</v>
      </c>
      <c r="E122" s="86">
        <f>'Table-2'!S17</f>
        <v>0</v>
      </c>
      <c r="F122" s="86">
        <f>'Table-2'!T17</f>
        <v>0</v>
      </c>
      <c r="G122" s="86">
        <f>'Table-2'!U17</f>
        <v>10</v>
      </c>
      <c r="H122" s="86">
        <f>'Table-2'!V17</f>
        <v>0</v>
      </c>
      <c r="I122" s="86">
        <f>'Table-2'!W17</f>
        <v>0</v>
      </c>
      <c r="J122" s="86">
        <f>'Table-2'!X17</f>
        <v>10</v>
      </c>
      <c r="K122" s="86">
        <f>'Table-2'!Y17</f>
        <v>0</v>
      </c>
      <c r="L122" s="86">
        <f>'Table-2'!Z17</f>
        <v>10</v>
      </c>
      <c r="M122" s="86">
        <f>'Table-2'!AA17</f>
        <v>0</v>
      </c>
    </row>
    <row r="123" spans="1:13" x14ac:dyDescent="0.3">
      <c r="A123" s="45">
        <f>'Table-2'!O18</f>
        <v>11</v>
      </c>
      <c r="B123" s="86">
        <f>'Table-2'!P18</f>
        <v>5</v>
      </c>
      <c r="C123" s="86">
        <f>'Table-2'!Q18</f>
        <v>0</v>
      </c>
      <c r="D123" s="86">
        <f>'Table-2'!R18</f>
        <v>0</v>
      </c>
      <c r="E123" s="86">
        <f>'Table-2'!S18</f>
        <v>0</v>
      </c>
      <c r="F123" s="86">
        <f>'Table-2'!T18</f>
        <v>0</v>
      </c>
      <c r="G123" s="86">
        <f>'Table-2'!U18</f>
        <v>5</v>
      </c>
      <c r="H123" s="86">
        <f>'Table-2'!V18</f>
        <v>0</v>
      </c>
      <c r="I123" s="86">
        <f>'Table-2'!W18</f>
        <v>0</v>
      </c>
      <c r="J123" s="86">
        <f>'Table-2'!X18</f>
        <v>5</v>
      </c>
      <c r="K123" s="86">
        <f>'Table-2'!Y18</f>
        <v>0</v>
      </c>
      <c r="L123" s="86">
        <f>'Table-2'!Z18</f>
        <v>5</v>
      </c>
      <c r="M123" s="86">
        <f>'Table-2'!AA18</f>
        <v>0</v>
      </c>
    </row>
    <row r="124" spans="1:13" x14ac:dyDescent="0.3">
      <c r="A124" s="45">
        <f>'Table-2'!O19</f>
        <v>12</v>
      </c>
      <c r="B124" s="86">
        <f>'Table-2'!P19</f>
        <v>14</v>
      </c>
      <c r="C124" s="86">
        <f>'Table-2'!Q19</f>
        <v>0</v>
      </c>
      <c r="D124" s="86">
        <f>'Table-2'!R19</f>
        <v>0</v>
      </c>
      <c r="E124" s="86">
        <f>'Table-2'!S19</f>
        <v>0</v>
      </c>
      <c r="F124" s="86">
        <f>'Table-2'!T19</f>
        <v>0</v>
      </c>
      <c r="G124" s="86">
        <f>'Table-2'!U19</f>
        <v>14</v>
      </c>
      <c r="H124" s="86">
        <f>'Table-2'!V19</f>
        <v>0</v>
      </c>
      <c r="I124" s="86">
        <f>'Table-2'!W19</f>
        <v>0</v>
      </c>
      <c r="J124" s="86">
        <f>'Table-2'!X19</f>
        <v>14</v>
      </c>
      <c r="K124" s="86">
        <f>'Table-2'!Y19</f>
        <v>0</v>
      </c>
      <c r="L124" s="86">
        <f>'Table-2'!Z19</f>
        <v>14</v>
      </c>
      <c r="M124" s="86">
        <f>'Table-2'!AA19</f>
        <v>0</v>
      </c>
    </row>
    <row r="125" spans="1:13" x14ac:dyDescent="0.3">
      <c r="A125" s="45">
        <f>'Table-2'!O20</f>
        <v>13</v>
      </c>
      <c r="B125" s="86">
        <f>'Table-2'!P20</f>
        <v>14</v>
      </c>
      <c r="C125" s="86">
        <f>'Table-2'!Q20</f>
        <v>0</v>
      </c>
      <c r="D125" s="86">
        <f>'Table-2'!R20</f>
        <v>0</v>
      </c>
      <c r="E125" s="86">
        <f>'Table-2'!S20</f>
        <v>0</v>
      </c>
      <c r="F125" s="86">
        <f>'Table-2'!T20</f>
        <v>0</v>
      </c>
      <c r="G125" s="86">
        <f>'Table-2'!U20</f>
        <v>13</v>
      </c>
      <c r="H125" s="86">
        <f>'Table-2'!V20</f>
        <v>0</v>
      </c>
      <c r="I125" s="86">
        <f>'Table-2'!W20</f>
        <v>1</v>
      </c>
      <c r="J125" s="86">
        <f>'Table-2'!X20</f>
        <v>9</v>
      </c>
      <c r="K125" s="86">
        <f>'Table-2'!Y20</f>
        <v>0</v>
      </c>
      <c r="L125" s="86">
        <f>'Table-2'!Z20</f>
        <v>9</v>
      </c>
      <c r="M125" s="86">
        <f>'Table-2'!AA20</f>
        <v>5</v>
      </c>
    </row>
    <row r="126" spans="1:13" x14ac:dyDescent="0.3">
      <c r="A126" s="45">
        <f>'Table-2'!O21</f>
        <v>14</v>
      </c>
      <c r="B126" s="86">
        <f>'Table-2'!P21</f>
        <v>11</v>
      </c>
      <c r="C126" s="86">
        <f>'Table-2'!Q21</f>
        <v>0</v>
      </c>
      <c r="D126" s="86">
        <f>'Table-2'!R21</f>
        <v>0</v>
      </c>
      <c r="E126" s="86">
        <f>'Table-2'!S21</f>
        <v>0</v>
      </c>
      <c r="F126" s="86">
        <f>'Table-2'!T21</f>
        <v>0</v>
      </c>
      <c r="G126" s="86">
        <f>'Table-2'!U21</f>
        <v>11</v>
      </c>
      <c r="H126" s="86">
        <f>'Table-2'!V21</f>
        <v>0</v>
      </c>
      <c r="I126" s="86">
        <f>'Table-2'!W21</f>
        <v>0</v>
      </c>
      <c r="J126" s="86">
        <f>'Table-2'!X21</f>
        <v>11</v>
      </c>
      <c r="K126" s="86">
        <f>'Table-2'!Y21</f>
        <v>0</v>
      </c>
      <c r="L126" s="86">
        <f>'Table-2'!Z21</f>
        <v>11</v>
      </c>
      <c r="M126" s="86">
        <f>'Table-2'!AA21</f>
        <v>0</v>
      </c>
    </row>
    <row r="127" spans="1:13" x14ac:dyDescent="0.3">
      <c r="A127" s="45">
        <f>'Table-2'!O22</f>
        <v>15</v>
      </c>
      <c r="B127" s="86">
        <f>'Table-2'!P22</f>
        <v>12</v>
      </c>
      <c r="C127" s="86">
        <f>'Table-2'!Q22</f>
        <v>0</v>
      </c>
      <c r="D127" s="86">
        <f>'Table-2'!R22</f>
        <v>0</v>
      </c>
      <c r="E127" s="86">
        <f>'Table-2'!S22</f>
        <v>0</v>
      </c>
      <c r="F127" s="86">
        <f>'Table-2'!T22</f>
        <v>0</v>
      </c>
      <c r="G127" s="86">
        <f>'Table-2'!U22</f>
        <v>0</v>
      </c>
      <c r="H127" s="86">
        <f>'Table-2'!V22</f>
        <v>0</v>
      </c>
      <c r="I127" s="86">
        <f>'Table-2'!W22</f>
        <v>12</v>
      </c>
      <c r="J127" s="86">
        <f>'Table-2'!X22</f>
        <v>0</v>
      </c>
      <c r="K127" s="86">
        <f>'Table-2'!Y22</f>
        <v>0</v>
      </c>
      <c r="L127" s="86">
        <f>'Table-2'!Z22</f>
        <v>0</v>
      </c>
      <c r="M127" s="86">
        <f>'Table-2'!AA22</f>
        <v>12</v>
      </c>
    </row>
    <row r="128" spans="1:13" x14ac:dyDescent="0.3">
      <c r="A128" s="45">
        <f>'Table-2'!O23</f>
        <v>16</v>
      </c>
      <c r="B128" s="86">
        <f>'Table-2'!P23</f>
        <v>12</v>
      </c>
      <c r="C128" s="86">
        <f>'Table-2'!Q23</f>
        <v>0</v>
      </c>
      <c r="D128" s="86">
        <f>'Table-2'!R23</f>
        <v>0</v>
      </c>
      <c r="E128" s="86">
        <f>'Table-2'!S23</f>
        <v>0</v>
      </c>
      <c r="F128" s="86">
        <f>'Table-2'!T23</f>
        <v>0</v>
      </c>
      <c r="G128" s="86">
        <f>'Table-2'!U23</f>
        <v>12</v>
      </c>
      <c r="H128" s="86">
        <f>'Table-2'!V23</f>
        <v>0</v>
      </c>
      <c r="I128" s="86">
        <f>'Table-2'!W23</f>
        <v>0</v>
      </c>
      <c r="J128" s="86">
        <f>'Table-2'!X23</f>
        <v>12</v>
      </c>
      <c r="K128" s="86">
        <f>'Table-2'!Y23</f>
        <v>0</v>
      </c>
      <c r="L128" s="86">
        <f>'Table-2'!Z23</f>
        <v>12</v>
      </c>
      <c r="M128" s="86">
        <f>'Table-2'!AA23</f>
        <v>0</v>
      </c>
    </row>
    <row r="129" spans="1:13" x14ac:dyDescent="0.3">
      <c r="A129" s="45">
        <f>'Table-2'!O24</f>
        <v>17</v>
      </c>
      <c r="B129" s="86">
        <f>'Table-2'!P24</f>
        <v>6</v>
      </c>
      <c r="C129" s="86">
        <f>'Table-2'!Q24</f>
        <v>0</v>
      </c>
      <c r="D129" s="86">
        <f>'Table-2'!R24</f>
        <v>0</v>
      </c>
      <c r="E129" s="86">
        <f>'Table-2'!S24</f>
        <v>0</v>
      </c>
      <c r="F129" s="86">
        <f>'Table-2'!T24</f>
        <v>0</v>
      </c>
      <c r="G129" s="86">
        <f>'Table-2'!U24</f>
        <v>5</v>
      </c>
      <c r="H129" s="86">
        <f>'Table-2'!V24</f>
        <v>0</v>
      </c>
      <c r="I129" s="86">
        <f>'Table-2'!W24</f>
        <v>1</v>
      </c>
      <c r="J129" s="86">
        <f>'Table-2'!X24</f>
        <v>6</v>
      </c>
      <c r="K129" s="86">
        <f>'Table-2'!Y24</f>
        <v>0</v>
      </c>
      <c r="L129" s="86">
        <f>'Table-2'!Z24</f>
        <v>6</v>
      </c>
      <c r="M129" s="86">
        <f>'Table-2'!AA24</f>
        <v>0</v>
      </c>
    </row>
    <row r="130" spans="1:13" x14ac:dyDescent="0.3">
      <c r="A130" s="45">
        <f>'Table-2'!O25</f>
        <v>18</v>
      </c>
      <c r="B130" s="86">
        <f>'Table-2'!P25</f>
        <v>12</v>
      </c>
      <c r="C130" s="86">
        <f>'Table-2'!Q25</f>
        <v>0</v>
      </c>
      <c r="D130" s="86">
        <f>'Table-2'!R25</f>
        <v>0</v>
      </c>
      <c r="E130" s="86">
        <f>'Table-2'!S25</f>
        <v>0</v>
      </c>
      <c r="F130" s="86">
        <f>'Table-2'!T25</f>
        <v>0</v>
      </c>
      <c r="G130" s="86">
        <f>'Table-2'!U25</f>
        <v>12</v>
      </c>
      <c r="H130" s="86">
        <f>'Table-2'!V25</f>
        <v>0</v>
      </c>
      <c r="I130" s="86">
        <f>'Table-2'!W25</f>
        <v>0</v>
      </c>
      <c r="J130" s="86">
        <f>'Table-2'!X25</f>
        <v>6</v>
      </c>
      <c r="K130" s="86">
        <f>'Table-2'!Y25</f>
        <v>0</v>
      </c>
      <c r="L130" s="86">
        <f>'Table-2'!Z25</f>
        <v>6</v>
      </c>
      <c r="M130" s="86">
        <f>'Table-2'!AA25</f>
        <v>6</v>
      </c>
    </row>
    <row r="131" spans="1:13" x14ac:dyDescent="0.3">
      <c r="A131" s="45">
        <f>'Table-2'!O26</f>
        <v>19</v>
      </c>
      <c r="B131" s="86">
        <f>'Table-2'!P26</f>
        <v>10</v>
      </c>
      <c r="C131" s="86">
        <f>'Table-2'!Q26</f>
        <v>0</v>
      </c>
      <c r="D131" s="86">
        <f>'Table-2'!R26</f>
        <v>0</v>
      </c>
      <c r="E131" s="86">
        <f>'Table-2'!S26</f>
        <v>0</v>
      </c>
      <c r="F131" s="86">
        <f>'Table-2'!T26</f>
        <v>0</v>
      </c>
      <c r="G131" s="86">
        <f>'Table-2'!U26</f>
        <v>10</v>
      </c>
      <c r="H131" s="86">
        <f>'Table-2'!V26</f>
        <v>0</v>
      </c>
      <c r="I131" s="86">
        <f>'Table-2'!W26</f>
        <v>0</v>
      </c>
      <c r="J131" s="86">
        <f>'Table-2'!X26</f>
        <v>10</v>
      </c>
      <c r="K131" s="86">
        <f>'Table-2'!Y26</f>
        <v>0</v>
      </c>
      <c r="L131" s="86">
        <f>'Table-2'!Z26</f>
        <v>10</v>
      </c>
      <c r="M131" s="86">
        <f>'Table-2'!AA26</f>
        <v>0</v>
      </c>
    </row>
    <row r="132" spans="1:13" x14ac:dyDescent="0.3">
      <c r="A132" s="45">
        <f>'Table-2'!O27</f>
        <v>20</v>
      </c>
      <c r="B132" s="86">
        <f>'Table-2'!P27</f>
        <v>4</v>
      </c>
      <c r="C132" s="86">
        <f>'Table-2'!Q27</f>
        <v>0</v>
      </c>
      <c r="D132" s="86">
        <f>'Table-2'!R27</f>
        <v>0</v>
      </c>
      <c r="E132" s="86">
        <f>'Table-2'!S27</f>
        <v>0</v>
      </c>
      <c r="F132" s="86">
        <f>'Table-2'!T27</f>
        <v>0</v>
      </c>
      <c r="G132" s="86">
        <f>'Table-2'!U27</f>
        <v>0</v>
      </c>
      <c r="H132" s="86">
        <f>'Table-2'!V27</f>
        <v>0</v>
      </c>
      <c r="I132" s="86">
        <f>'Table-2'!W27</f>
        <v>4</v>
      </c>
      <c r="J132" s="86">
        <f>'Table-2'!X27</f>
        <v>0</v>
      </c>
      <c r="K132" s="86">
        <f>'Table-2'!Y27</f>
        <v>0</v>
      </c>
      <c r="L132" s="86">
        <f>'Table-2'!Z27</f>
        <v>0</v>
      </c>
      <c r="M132" s="86">
        <f>'Table-2'!AA27</f>
        <v>4</v>
      </c>
    </row>
    <row r="133" spans="1:13" x14ac:dyDescent="0.3">
      <c r="A133" s="45">
        <f>'Table-2'!O28</f>
        <v>21</v>
      </c>
      <c r="B133" s="86">
        <f>'Table-2'!P28</f>
        <v>8</v>
      </c>
      <c r="C133" s="86">
        <f>'Table-2'!Q28</f>
        <v>0</v>
      </c>
      <c r="D133" s="86">
        <f>'Table-2'!R28</f>
        <v>0</v>
      </c>
      <c r="E133" s="86">
        <f>'Table-2'!S28</f>
        <v>0</v>
      </c>
      <c r="F133" s="86">
        <f>'Table-2'!T28</f>
        <v>0</v>
      </c>
      <c r="G133" s="86">
        <f>'Table-2'!U28</f>
        <v>6</v>
      </c>
      <c r="H133" s="86">
        <f>'Table-2'!V28</f>
        <v>0</v>
      </c>
      <c r="I133" s="86">
        <f>'Table-2'!W28</f>
        <v>2</v>
      </c>
      <c r="J133" s="86">
        <f>'Table-2'!X28</f>
        <v>5</v>
      </c>
      <c r="K133" s="86">
        <f>'Table-2'!Y28</f>
        <v>0</v>
      </c>
      <c r="L133" s="86">
        <f>'Table-2'!Z28</f>
        <v>5</v>
      </c>
      <c r="M133" s="86">
        <f>'Table-2'!AA28</f>
        <v>3</v>
      </c>
    </row>
    <row r="134" spans="1:13" x14ac:dyDescent="0.3">
      <c r="A134" s="45">
        <f>'Table-2'!O29</f>
        <v>22</v>
      </c>
      <c r="B134" s="86">
        <f>'Table-2'!P29</f>
        <v>6</v>
      </c>
      <c r="C134" s="86">
        <f>'Table-2'!Q29</f>
        <v>0</v>
      </c>
      <c r="D134" s="86">
        <f>'Table-2'!R29</f>
        <v>0</v>
      </c>
      <c r="E134" s="86">
        <f>'Table-2'!S29</f>
        <v>0</v>
      </c>
      <c r="F134" s="86">
        <f>'Table-2'!T29</f>
        <v>0</v>
      </c>
      <c r="G134" s="86">
        <f>'Table-2'!U29</f>
        <v>6</v>
      </c>
      <c r="H134" s="86">
        <f>'Table-2'!V29</f>
        <v>0</v>
      </c>
      <c r="I134" s="86">
        <f>'Table-2'!W29</f>
        <v>0</v>
      </c>
      <c r="J134" s="86">
        <f>'Table-2'!X29</f>
        <v>1</v>
      </c>
      <c r="K134" s="86">
        <f>'Table-2'!Y29</f>
        <v>0</v>
      </c>
      <c r="L134" s="86">
        <f>'Table-2'!Z29</f>
        <v>1</v>
      </c>
      <c r="M134" s="86">
        <f>'Table-2'!AA29</f>
        <v>5</v>
      </c>
    </row>
    <row r="135" spans="1:13" x14ac:dyDescent="0.3">
      <c r="A135" s="45">
        <f>'Table-2'!O30</f>
        <v>23</v>
      </c>
      <c r="B135" s="86">
        <f>'Table-2'!P30</f>
        <v>2</v>
      </c>
      <c r="C135" s="86">
        <f>'Table-2'!Q30</f>
        <v>0</v>
      </c>
      <c r="D135" s="86">
        <f>'Table-2'!R30</f>
        <v>0</v>
      </c>
      <c r="E135" s="86">
        <f>'Table-2'!S30</f>
        <v>0</v>
      </c>
      <c r="F135" s="86">
        <f>'Table-2'!T30</f>
        <v>0</v>
      </c>
      <c r="G135" s="86">
        <f>'Table-2'!U30</f>
        <v>2</v>
      </c>
      <c r="H135" s="86">
        <f>'Table-2'!V30</f>
        <v>0</v>
      </c>
      <c r="I135" s="86">
        <f>'Table-2'!W30</f>
        <v>0</v>
      </c>
      <c r="J135" s="86">
        <f>'Table-2'!X30</f>
        <v>2</v>
      </c>
      <c r="K135" s="86">
        <f>'Table-2'!Y30</f>
        <v>0</v>
      </c>
      <c r="L135" s="86">
        <f>'Table-2'!Z30</f>
        <v>2</v>
      </c>
      <c r="M135" s="86">
        <f>'Table-2'!AA30</f>
        <v>0</v>
      </c>
    </row>
    <row r="136" spans="1:13" x14ac:dyDescent="0.3">
      <c r="A136" s="45">
        <f>'Table-2'!O31</f>
        <v>24</v>
      </c>
      <c r="B136" s="86">
        <f>'Table-2'!P31</f>
        <v>2</v>
      </c>
      <c r="C136" s="86">
        <f>'Table-2'!Q31</f>
        <v>0</v>
      </c>
      <c r="D136" s="86">
        <f>'Table-2'!R31</f>
        <v>0</v>
      </c>
      <c r="E136" s="86">
        <f>'Table-2'!S31</f>
        <v>0</v>
      </c>
      <c r="F136" s="86">
        <f>'Table-2'!T31</f>
        <v>0</v>
      </c>
      <c r="G136" s="86">
        <f>'Table-2'!U31</f>
        <v>2</v>
      </c>
      <c r="H136" s="86">
        <f>'Table-2'!V31</f>
        <v>0</v>
      </c>
      <c r="I136" s="86">
        <f>'Table-2'!W31</f>
        <v>0</v>
      </c>
      <c r="J136" s="86">
        <f>'Table-2'!X31</f>
        <v>2</v>
      </c>
      <c r="K136" s="86">
        <f>'Table-2'!Y31</f>
        <v>0</v>
      </c>
      <c r="L136" s="86">
        <f>'Table-2'!Z31</f>
        <v>2</v>
      </c>
      <c r="M136" s="86">
        <f>'Table-2'!AA31</f>
        <v>0</v>
      </c>
    </row>
    <row r="137" spans="1:13" x14ac:dyDescent="0.3">
      <c r="A137" s="45">
        <f>'Table-2'!O32</f>
        <v>25</v>
      </c>
      <c r="B137" s="86">
        <f>'Table-2'!P32</f>
        <v>4</v>
      </c>
      <c r="C137" s="86">
        <f>'Table-2'!Q32</f>
        <v>0</v>
      </c>
      <c r="D137" s="86">
        <f>'Table-2'!R32</f>
        <v>0</v>
      </c>
      <c r="E137" s="86">
        <f>'Table-2'!S32</f>
        <v>0</v>
      </c>
      <c r="F137" s="86">
        <f>'Table-2'!T32</f>
        <v>0</v>
      </c>
      <c r="G137" s="86">
        <f>'Table-2'!U32</f>
        <v>4</v>
      </c>
      <c r="H137" s="86">
        <f>'Table-2'!V32</f>
        <v>0</v>
      </c>
      <c r="I137" s="86">
        <f>'Table-2'!W32</f>
        <v>0</v>
      </c>
      <c r="J137" s="86">
        <f>'Table-2'!X32</f>
        <v>3</v>
      </c>
      <c r="K137" s="86">
        <f>'Table-2'!Y32</f>
        <v>1</v>
      </c>
      <c r="L137" s="86">
        <f>'Table-2'!Z32</f>
        <v>4</v>
      </c>
      <c r="M137" s="86">
        <f>'Table-2'!AA32</f>
        <v>0</v>
      </c>
    </row>
    <row r="138" spans="1:13" x14ac:dyDescent="0.3">
      <c r="A138" s="45">
        <f>'Table-2'!O33</f>
        <v>26</v>
      </c>
      <c r="B138" s="86">
        <f>'Table-2'!P33</f>
        <v>4</v>
      </c>
      <c r="C138" s="86">
        <f>'Table-2'!Q33</f>
        <v>0</v>
      </c>
      <c r="D138" s="86">
        <f>'Table-2'!R33</f>
        <v>0</v>
      </c>
      <c r="E138" s="86">
        <f>'Table-2'!S33</f>
        <v>0</v>
      </c>
      <c r="F138" s="86">
        <f>'Table-2'!T33</f>
        <v>0</v>
      </c>
      <c r="G138" s="86">
        <f>'Table-2'!U33</f>
        <v>4</v>
      </c>
      <c r="H138" s="86">
        <f>'Table-2'!V33</f>
        <v>0</v>
      </c>
      <c r="I138" s="86">
        <f>'Table-2'!W33</f>
        <v>0</v>
      </c>
      <c r="J138" s="86">
        <f>'Table-2'!X33</f>
        <v>1</v>
      </c>
      <c r="K138" s="86">
        <f>'Table-2'!Y33</f>
        <v>2</v>
      </c>
      <c r="L138" s="86">
        <f>'Table-2'!Z33</f>
        <v>3</v>
      </c>
      <c r="M138" s="86">
        <f>'Table-2'!AA33</f>
        <v>1</v>
      </c>
    </row>
    <row r="139" spans="1:13" x14ac:dyDescent="0.3">
      <c r="A139" s="45">
        <f>'Table-2'!O34</f>
        <v>27</v>
      </c>
      <c r="B139" s="86">
        <f>'Table-2'!P34</f>
        <v>7</v>
      </c>
      <c r="C139" s="86">
        <f>'Table-2'!Q34</f>
        <v>0</v>
      </c>
      <c r="D139" s="86">
        <f>'Table-2'!R34</f>
        <v>0</v>
      </c>
      <c r="E139" s="86">
        <f>'Table-2'!S34</f>
        <v>0</v>
      </c>
      <c r="F139" s="86">
        <f>'Table-2'!T34</f>
        <v>0</v>
      </c>
      <c r="G139" s="86">
        <f>'Table-2'!U34</f>
        <v>0</v>
      </c>
      <c r="H139" s="86">
        <f>'Table-2'!V34</f>
        <v>7</v>
      </c>
      <c r="I139" s="86">
        <f>'Table-2'!W34</f>
        <v>0</v>
      </c>
      <c r="J139" s="86">
        <f>'Table-2'!X34</f>
        <v>2</v>
      </c>
      <c r="K139" s="86">
        <f>'Table-2'!Y34</f>
        <v>1</v>
      </c>
      <c r="L139" s="86">
        <f>'Table-2'!Z34</f>
        <v>3</v>
      </c>
      <c r="M139" s="86">
        <f>'Table-2'!AA34</f>
        <v>4</v>
      </c>
    </row>
    <row r="140" spans="1:13" x14ac:dyDescent="0.3">
      <c r="A140" s="45">
        <f>'Table-2'!O35</f>
        <v>28</v>
      </c>
      <c r="B140" s="86">
        <f>'Table-2'!P35</f>
        <v>6</v>
      </c>
      <c r="C140" s="86">
        <f>'Table-2'!Q35</f>
        <v>0</v>
      </c>
      <c r="D140" s="86">
        <f>'Table-2'!R35</f>
        <v>0</v>
      </c>
      <c r="E140" s="86">
        <f>'Table-2'!S35</f>
        <v>0</v>
      </c>
      <c r="F140" s="86">
        <f>'Table-2'!T35</f>
        <v>0</v>
      </c>
      <c r="G140" s="86">
        <f>'Table-2'!U35</f>
        <v>6</v>
      </c>
      <c r="H140" s="86">
        <f>'Table-2'!V35</f>
        <v>0</v>
      </c>
      <c r="I140" s="86">
        <f>'Table-2'!W35</f>
        <v>0</v>
      </c>
      <c r="J140" s="86">
        <f>'Table-2'!X35</f>
        <v>5</v>
      </c>
      <c r="K140" s="86">
        <f>'Table-2'!Y35</f>
        <v>0</v>
      </c>
      <c r="L140" s="86">
        <f>'Table-2'!Z35</f>
        <v>5</v>
      </c>
      <c r="M140" s="86">
        <f>'Table-2'!AA35</f>
        <v>1</v>
      </c>
    </row>
    <row r="141" spans="1:13" x14ac:dyDescent="0.3">
      <c r="A141" s="45">
        <f>'Table-2'!O36</f>
        <v>29</v>
      </c>
      <c r="B141" s="86">
        <f>'Table-2'!P36</f>
        <v>8</v>
      </c>
      <c r="C141" s="86">
        <f>'Table-2'!Q36</f>
        <v>0</v>
      </c>
      <c r="D141" s="86">
        <f>'Table-2'!R36</f>
        <v>0</v>
      </c>
      <c r="E141" s="86">
        <f>'Table-2'!S36</f>
        <v>0</v>
      </c>
      <c r="F141" s="86">
        <f>'Table-2'!T36</f>
        <v>0</v>
      </c>
      <c r="G141" s="86">
        <f>'Table-2'!U36</f>
        <v>8</v>
      </c>
      <c r="H141" s="86">
        <f>'Table-2'!V36</f>
        <v>0</v>
      </c>
      <c r="I141" s="86">
        <f>'Table-2'!W36</f>
        <v>0</v>
      </c>
      <c r="J141" s="86">
        <f>'Table-2'!X36</f>
        <v>8</v>
      </c>
      <c r="K141" s="86">
        <f>'Table-2'!Y36</f>
        <v>0</v>
      </c>
      <c r="L141" s="86">
        <f>'Table-2'!Z36</f>
        <v>8</v>
      </c>
      <c r="M141" s="86">
        <f>'Table-2'!AA36</f>
        <v>0</v>
      </c>
    </row>
    <row r="142" spans="1:13" x14ac:dyDescent="0.3">
      <c r="A142" s="45">
        <f>'Table-2'!O37</f>
        <v>30</v>
      </c>
      <c r="B142" s="86">
        <f>'Table-2'!P37</f>
        <v>7</v>
      </c>
      <c r="C142" s="86">
        <f>'Table-2'!Q37</f>
        <v>0</v>
      </c>
      <c r="D142" s="86">
        <f>'Table-2'!R37</f>
        <v>0</v>
      </c>
      <c r="E142" s="86">
        <f>'Table-2'!S37</f>
        <v>0</v>
      </c>
      <c r="F142" s="86">
        <f>'Table-2'!T37</f>
        <v>0</v>
      </c>
      <c r="G142" s="86">
        <f>'Table-2'!U37</f>
        <v>6</v>
      </c>
      <c r="H142" s="86">
        <f>'Table-2'!V37</f>
        <v>0</v>
      </c>
      <c r="I142" s="86">
        <f>'Table-2'!W37</f>
        <v>1</v>
      </c>
      <c r="J142" s="86">
        <f>'Table-2'!X37</f>
        <v>7</v>
      </c>
      <c r="K142" s="86">
        <f>'Table-2'!Y37</f>
        <v>0</v>
      </c>
      <c r="L142" s="86">
        <f>'Table-2'!Z37</f>
        <v>7</v>
      </c>
      <c r="M142" s="86">
        <f>'Table-2'!AA37</f>
        <v>0</v>
      </c>
    </row>
    <row r="143" spans="1:13" x14ac:dyDescent="0.3">
      <c r="A143" s="45">
        <f>'Table-2'!O38</f>
        <v>31</v>
      </c>
      <c r="B143" s="86">
        <f>'Table-2'!P38</f>
        <v>8</v>
      </c>
      <c r="C143" s="86">
        <f>'Table-2'!Q38</f>
        <v>0</v>
      </c>
      <c r="D143" s="86">
        <f>'Table-2'!R38</f>
        <v>0</v>
      </c>
      <c r="E143" s="86">
        <f>'Table-2'!S38</f>
        <v>0</v>
      </c>
      <c r="F143" s="86">
        <f>'Table-2'!T38</f>
        <v>0</v>
      </c>
      <c r="G143" s="86">
        <f>'Table-2'!U38</f>
        <v>5</v>
      </c>
      <c r="H143" s="86">
        <f>'Table-2'!V38</f>
        <v>3</v>
      </c>
      <c r="I143" s="86">
        <f>'Table-2'!W38</f>
        <v>0</v>
      </c>
      <c r="J143" s="86">
        <f>'Table-2'!X38</f>
        <v>8</v>
      </c>
      <c r="K143" s="86">
        <f>'Table-2'!Y38</f>
        <v>0</v>
      </c>
      <c r="L143" s="86">
        <f>'Table-2'!Z38</f>
        <v>8</v>
      </c>
      <c r="M143" s="86">
        <f>'Table-2'!AA38</f>
        <v>0</v>
      </c>
    </row>
    <row r="144" spans="1:13" x14ac:dyDescent="0.3">
      <c r="A144" s="45">
        <f>'Table-2'!O39</f>
        <v>32</v>
      </c>
      <c r="B144" s="86">
        <f>'Table-2'!P39</f>
        <v>4</v>
      </c>
      <c r="C144" s="86">
        <f>'Table-2'!Q39</f>
        <v>0</v>
      </c>
      <c r="D144" s="86">
        <f>'Table-2'!R39</f>
        <v>0</v>
      </c>
      <c r="E144" s="86">
        <f>'Table-2'!S39</f>
        <v>0</v>
      </c>
      <c r="F144" s="86">
        <f>'Table-2'!T39</f>
        <v>0</v>
      </c>
      <c r="G144" s="86">
        <f>'Table-2'!U39</f>
        <v>4</v>
      </c>
      <c r="H144" s="86">
        <f>'Table-2'!V39</f>
        <v>0</v>
      </c>
      <c r="I144" s="86">
        <f>'Table-2'!W39</f>
        <v>0</v>
      </c>
      <c r="J144" s="86">
        <f>'Table-2'!X39</f>
        <v>0</v>
      </c>
      <c r="K144" s="86">
        <f>'Table-2'!Y39</f>
        <v>1</v>
      </c>
      <c r="L144" s="86">
        <f>'Table-2'!Z39</f>
        <v>1</v>
      </c>
      <c r="M144" s="86">
        <f>'Table-2'!AA39</f>
        <v>3</v>
      </c>
    </row>
    <row r="145" spans="1:13" x14ac:dyDescent="0.3">
      <c r="A145" s="45">
        <f>'Table-2'!O40</f>
        <v>33</v>
      </c>
      <c r="B145" s="86">
        <f>'Table-2'!P40</f>
        <v>11</v>
      </c>
      <c r="C145" s="86">
        <f>'Table-2'!Q40</f>
        <v>0</v>
      </c>
      <c r="D145" s="86">
        <f>'Table-2'!R40</f>
        <v>0</v>
      </c>
      <c r="E145" s="86">
        <f>'Table-2'!S40</f>
        <v>0</v>
      </c>
      <c r="F145" s="86">
        <f>'Table-2'!T40</f>
        <v>0</v>
      </c>
      <c r="G145" s="86">
        <f>'Table-2'!U40</f>
        <v>11</v>
      </c>
      <c r="H145" s="86">
        <f>'Table-2'!V40</f>
        <v>0</v>
      </c>
      <c r="I145" s="86">
        <f>'Table-2'!W40</f>
        <v>0</v>
      </c>
      <c r="J145" s="86">
        <f>'Table-2'!X40</f>
        <v>11</v>
      </c>
      <c r="K145" s="86">
        <f>'Table-2'!Y40</f>
        <v>0</v>
      </c>
      <c r="L145" s="86">
        <f>'Table-2'!Z40</f>
        <v>11</v>
      </c>
      <c r="M145" s="86">
        <f>'Table-2'!AA40</f>
        <v>0</v>
      </c>
    </row>
    <row r="146" spans="1:13" x14ac:dyDescent="0.3">
      <c r="A146" s="45" t="str">
        <f>'Table-2'!O41</f>
        <v/>
      </c>
      <c r="B146" s="86" t="str">
        <f>'Table-2'!P41</f>
        <v/>
      </c>
      <c r="C146" s="86" t="str">
        <f>'Table-2'!Q41</f>
        <v/>
      </c>
      <c r="D146" s="86" t="str">
        <f>'Table-2'!R41</f>
        <v/>
      </c>
      <c r="E146" s="86" t="str">
        <f>'Table-2'!S41</f>
        <v/>
      </c>
      <c r="F146" s="86" t="str">
        <f>'Table-2'!T41</f>
        <v/>
      </c>
      <c r="G146" s="86" t="str">
        <f>'Table-2'!U41</f>
        <v/>
      </c>
      <c r="H146" s="86" t="str">
        <f>'Table-2'!V41</f>
        <v/>
      </c>
      <c r="I146" s="86" t="str">
        <f>'Table-2'!W41</f>
        <v/>
      </c>
      <c r="J146" s="86" t="str">
        <f>'Table-2'!X41</f>
        <v/>
      </c>
      <c r="K146" s="86" t="str">
        <f>'Table-2'!Y41</f>
        <v/>
      </c>
      <c r="L146" s="86" t="str">
        <f>'Table-2'!Z41</f>
        <v/>
      </c>
      <c r="M146" s="86" t="str">
        <f>'Table-2'!AA41</f>
        <v/>
      </c>
    </row>
    <row r="147" spans="1:13" x14ac:dyDescent="0.3">
      <c r="A147" s="45" t="str">
        <f>'Table-2'!O42</f>
        <v/>
      </c>
      <c r="B147" s="86" t="str">
        <f>'Table-2'!P42</f>
        <v/>
      </c>
      <c r="C147" s="86" t="str">
        <f>'Table-2'!Q42</f>
        <v/>
      </c>
      <c r="D147" s="86" t="str">
        <f>'Table-2'!R42</f>
        <v/>
      </c>
      <c r="E147" s="86" t="str">
        <f>'Table-2'!S42</f>
        <v/>
      </c>
      <c r="F147" s="86" t="str">
        <f>'Table-2'!T42</f>
        <v/>
      </c>
      <c r="G147" s="86" t="str">
        <f>'Table-2'!U42</f>
        <v/>
      </c>
      <c r="H147" s="86" t="str">
        <f>'Table-2'!V42</f>
        <v/>
      </c>
      <c r="I147" s="86" t="str">
        <f>'Table-2'!W42</f>
        <v/>
      </c>
      <c r="J147" s="86" t="str">
        <f>'Table-2'!X42</f>
        <v/>
      </c>
      <c r="K147" s="86" t="str">
        <f>'Table-2'!Y42</f>
        <v/>
      </c>
      <c r="L147" s="86" t="str">
        <f>'Table-2'!Z42</f>
        <v/>
      </c>
      <c r="M147" s="86" t="str">
        <f>'Table-2'!AA42</f>
        <v/>
      </c>
    </row>
    <row r="148" spans="1:13" x14ac:dyDescent="0.3">
      <c r="A148" s="45" t="str">
        <f>'Table-2'!O43</f>
        <v/>
      </c>
      <c r="B148" s="86" t="str">
        <f>'Table-2'!P43</f>
        <v/>
      </c>
      <c r="C148" s="86" t="str">
        <f>'Table-2'!Q43</f>
        <v/>
      </c>
      <c r="D148" s="86" t="str">
        <f>'Table-2'!R43</f>
        <v/>
      </c>
      <c r="E148" s="86" t="str">
        <f>'Table-2'!S43</f>
        <v/>
      </c>
      <c r="F148" s="86" t="str">
        <f>'Table-2'!T43</f>
        <v/>
      </c>
      <c r="G148" s="86" t="str">
        <f>'Table-2'!U43</f>
        <v/>
      </c>
      <c r="H148" s="86" t="str">
        <f>'Table-2'!V43</f>
        <v/>
      </c>
      <c r="I148" s="86" t="str">
        <f>'Table-2'!W43</f>
        <v/>
      </c>
      <c r="J148" s="86" t="str">
        <f>'Table-2'!X43</f>
        <v/>
      </c>
      <c r="K148" s="86" t="str">
        <f>'Table-2'!Y43</f>
        <v/>
      </c>
      <c r="L148" s="86" t="str">
        <f>'Table-2'!Z43</f>
        <v/>
      </c>
      <c r="M148" s="86" t="str">
        <f>'Table-2'!AA43</f>
        <v/>
      </c>
    </row>
    <row r="149" spans="1:13" x14ac:dyDescent="0.3">
      <c r="A149" s="45" t="str">
        <f>'Table-2'!O44</f>
        <v/>
      </c>
      <c r="B149" s="86" t="str">
        <f>'Table-2'!P44</f>
        <v/>
      </c>
      <c r="C149" s="86" t="str">
        <f>'Table-2'!Q44</f>
        <v/>
      </c>
      <c r="D149" s="86" t="str">
        <f>'Table-2'!R44</f>
        <v/>
      </c>
      <c r="E149" s="86" t="str">
        <f>'Table-2'!S44</f>
        <v/>
      </c>
      <c r="F149" s="86" t="str">
        <f>'Table-2'!T44</f>
        <v/>
      </c>
      <c r="G149" s="86" t="str">
        <f>'Table-2'!U44</f>
        <v/>
      </c>
      <c r="H149" s="86" t="str">
        <f>'Table-2'!V44</f>
        <v/>
      </c>
      <c r="I149" s="86" t="str">
        <f>'Table-2'!W44</f>
        <v/>
      </c>
      <c r="J149" s="86" t="str">
        <f>'Table-2'!X44</f>
        <v/>
      </c>
      <c r="K149" s="86" t="str">
        <f>'Table-2'!Y44</f>
        <v/>
      </c>
      <c r="L149" s="86" t="str">
        <f>'Table-2'!Z44</f>
        <v/>
      </c>
      <c r="M149" s="86" t="str">
        <f>'Table-2'!AA44</f>
        <v/>
      </c>
    </row>
    <row r="150" spans="1:13" x14ac:dyDescent="0.3">
      <c r="A150" s="45" t="str">
        <f>'Table-2'!O45</f>
        <v/>
      </c>
      <c r="B150" s="86" t="str">
        <f>'Table-2'!P45</f>
        <v/>
      </c>
      <c r="C150" s="86" t="str">
        <f>'Table-2'!Q45</f>
        <v/>
      </c>
      <c r="D150" s="86" t="str">
        <f>'Table-2'!R45</f>
        <v/>
      </c>
      <c r="E150" s="86" t="str">
        <f>'Table-2'!S45</f>
        <v/>
      </c>
      <c r="F150" s="86" t="str">
        <f>'Table-2'!T45</f>
        <v/>
      </c>
      <c r="G150" s="86" t="str">
        <f>'Table-2'!U45</f>
        <v/>
      </c>
      <c r="H150" s="86" t="str">
        <f>'Table-2'!V45</f>
        <v/>
      </c>
      <c r="I150" s="86" t="str">
        <f>'Table-2'!W45</f>
        <v/>
      </c>
      <c r="J150" s="86" t="str">
        <f>'Table-2'!X45</f>
        <v/>
      </c>
      <c r="K150" s="86" t="str">
        <f>'Table-2'!Y45</f>
        <v/>
      </c>
      <c r="L150" s="86" t="str">
        <f>'Table-2'!Z45</f>
        <v/>
      </c>
      <c r="M150" s="86" t="str">
        <f>'Table-2'!AA45</f>
        <v/>
      </c>
    </row>
    <row r="151" spans="1:13" x14ac:dyDescent="0.3">
      <c r="A151" s="45" t="str">
        <f>'Table-2'!O46</f>
        <v/>
      </c>
      <c r="B151" s="86" t="str">
        <f>'Table-2'!P46</f>
        <v/>
      </c>
      <c r="C151" s="86" t="str">
        <f>'Table-2'!Q46</f>
        <v/>
      </c>
      <c r="D151" s="86" t="str">
        <f>'Table-2'!R46</f>
        <v/>
      </c>
      <c r="E151" s="86" t="str">
        <f>'Table-2'!S46</f>
        <v/>
      </c>
      <c r="F151" s="86" t="str">
        <f>'Table-2'!T46</f>
        <v/>
      </c>
      <c r="G151" s="86" t="str">
        <f>'Table-2'!U46</f>
        <v/>
      </c>
      <c r="H151" s="86" t="str">
        <f>'Table-2'!V46</f>
        <v/>
      </c>
      <c r="I151" s="86" t="str">
        <f>'Table-2'!W46</f>
        <v/>
      </c>
      <c r="J151" s="86" t="str">
        <f>'Table-2'!X46</f>
        <v/>
      </c>
      <c r="K151" s="86" t="str">
        <f>'Table-2'!Y46</f>
        <v/>
      </c>
      <c r="L151" s="86" t="str">
        <f>'Table-2'!Z46</f>
        <v/>
      </c>
      <c r="M151" s="86" t="str">
        <f>'Table-2'!AA46</f>
        <v/>
      </c>
    </row>
    <row r="152" spans="1:13" x14ac:dyDescent="0.3">
      <c r="A152" s="45" t="str">
        <f>'Table-2'!O47</f>
        <v/>
      </c>
      <c r="B152" s="86" t="str">
        <f>'Table-2'!P47</f>
        <v/>
      </c>
      <c r="C152" s="86" t="str">
        <f>'Table-2'!Q47</f>
        <v/>
      </c>
      <c r="D152" s="86" t="str">
        <f>'Table-2'!R47</f>
        <v/>
      </c>
      <c r="E152" s="86" t="str">
        <f>'Table-2'!S47</f>
        <v/>
      </c>
      <c r="F152" s="86" t="str">
        <f>'Table-2'!T47</f>
        <v/>
      </c>
      <c r="G152" s="86" t="str">
        <f>'Table-2'!U47</f>
        <v/>
      </c>
      <c r="H152" s="86" t="str">
        <f>'Table-2'!V47</f>
        <v/>
      </c>
      <c r="I152" s="86" t="str">
        <f>'Table-2'!W47</f>
        <v/>
      </c>
      <c r="J152" s="86" t="str">
        <f>'Table-2'!X47</f>
        <v/>
      </c>
      <c r="K152" s="86" t="str">
        <f>'Table-2'!Y47</f>
        <v/>
      </c>
      <c r="L152" s="86" t="str">
        <f>'Table-2'!Z47</f>
        <v/>
      </c>
      <c r="M152" s="86" t="str">
        <f>'Table-2'!AA47</f>
        <v/>
      </c>
    </row>
    <row r="153" spans="1:13" x14ac:dyDescent="0.3">
      <c r="A153" s="45" t="str">
        <f>'Table-2'!O48</f>
        <v/>
      </c>
      <c r="B153" s="86" t="str">
        <f>'Table-2'!P48</f>
        <v/>
      </c>
      <c r="C153" s="86" t="str">
        <f>'Table-2'!Q48</f>
        <v/>
      </c>
      <c r="D153" s="86" t="str">
        <f>'Table-2'!R48</f>
        <v/>
      </c>
      <c r="E153" s="86" t="str">
        <f>'Table-2'!S48</f>
        <v/>
      </c>
      <c r="F153" s="86" t="str">
        <f>'Table-2'!T48</f>
        <v/>
      </c>
      <c r="G153" s="86" t="str">
        <f>'Table-2'!U48</f>
        <v/>
      </c>
      <c r="H153" s="86" t="str">
        <f>'Table-2'!V48</f>
        <v/>
      </c>
      <c r="I153" s="86" t="str">
        <f>'Table-2'!W48</f>
        <v/>
      </c>
      <c r="J153" s="86" t="str">
        <f>'Table-2'!X48</f>
        <v/>
      </c>
      <c r="K153" s="86" t="str">
        <f>'Table-2'!Y48</f>
        <v/>
      </c>
      <c r="L153" s="86" t="str">
        <f>'Table-2'!Z48</f>
        <v/>
      </c>
      <c r="M153" s="86" t="str">
        <f>'Table-2'!AA48</f>
        <v/>
      </c>
    </row>
    <row r="154" spans="1:13" x14ac:dyDescent="0.3">
      <c r="A154" s="45" t="str">
        <f>'Table-2'!O49</f>
        <v/>
      </c>
      <c r="B154" s="86" t="str">
        <f>'Table-2'!P49</f>
        <v/>
      </c>
      <c r="C154" s="86" t="str">
        <f>'Table-2'!Q49</f>
        <v/>
      </c>
      <c r="D154" s="86" t="str">
        <f>'Table-2'!R49</f>
        <v/>
      </c>
      <c r="E154" s="86" t="str">
        <f>'Table-2'!S49</f>
        <v/>
      </c>
      <c r="F154" s="86" t="str">
        <f>'Table-2'!T49</f>
        <v/>
      </c>
      <c r="G154" s="86" t="str">
        <f>'Table-2'!U49</f>
        <v/>
      </c>
      <c r="H154" s="86" t="str">
        <f>'Table-2'!V49</f>
        <v/>
      </c>
      <c r="I154" s="86" t="str">
        <f>'Table-2'!W49</f>
        <v/>
      </c>
      <c r="J154" s="86" t="str">
        <f>'Table-2'!X49</f>
        <v/>
      </c>
      <c r="K154" s="86" t="str">
        <f>'Table-2'!Y49</f>
        <v/>
      </c>
      <c r="L154" s="86" t="str">
        <f>'Table-2'!Z49</f>
        <v/>
      </c>
      <c r="M154" s="86" t="str">
        <f>'Table-2'!AA49</f>
        <v/>
      </c>
    </row>
    <row r="155" spans="1:13" x14ac:dyDescent="0.3">
      <c r="A155" s="45" t="str">
        <f>'Table-2'!O50</f>
        <v/>
      </c>
      <c r="B155" s="86" t="str">
        <f>'Table-2'!P50</f>
        <v/>
      </c>
      <c r="C155" s="86" t="str">
        <f>'Table-2'!Q50</f>
        <v/>
      </c>
      <c r="D155" s="86" t="str">
        <f>'Table-2'!R50</f>
        <v/>
      </c>
      <c r="E155" s="86" t="str">
        <f>'Table-2'!S50</f>
        <v/>
      </c>
      <c r="F155" s="86" t="str">
        <f>'Table-2'!T50</f>
        <v/>
      </c>
      <c r="G155" s="86" t="str">
        <f>'Table-2'!U50</f>
        <v/>
      </c>
      <c r="H155" s="86" t="str">
        <f>'Table-2'!V50</f>
        <v/>
      </c>
      <c r="I155" s="86" t="str">
        <f>'Table-2'!W50</f>
        <v/>
      </c>
      <c r="J155" s="86" t="str">
        <f>'Table-2'!X50</f>
        <v/>
      </c>
      <c r="K155" s="86" t="str">
        <f>'Table-2'!Y50</f>
        <v/>
      </c>
      <c r="L155" s="86" t="str">
        <f>'Table-2'!Z50</f>
        <v/>
      </c>
      <c r="M155" s="86" t="str">
        <f>'Table-2'!AA50</f>
        <v/>
      </c>
    </row>
    <row r="156" spans="1:13" x14ac:dyDescent="0.3">
      <c r="A156" s="45" t="str">
        <f>'Table-2'!O51</f>
        <v/>
      </c>
      <c r="B156" s="86" t="str">
        <f>'Table-2'!P51</f>
        <v/>
      </c>
      <c r="C156" s="86" t="str">
        <f>'Table-2'!Q51</f>
        <v/>
      </c>
      <c r="D156" s="86" t="str">
        <f>'Table-2'!R51</f>
        <v/>
      </c>
      <c r="E156" s="86" t="str">
        <f>'Table-2'!S51</f>
        <v/>
      </c>
      <c r="F156" s="86" t="str">
        <f>'Table-2'!T51</f>
        <v/>
      </c>
      <c r="G156" s="86" t="str">
        <f>'Table-2'!U51</f>
        <v/>
      </c>
      <c r="H156" s="86" t="str">
        <f>'Table-2'!V51</f>
        <v/>
      </c>
      <c r="I156" s="86" t="str">
        <f>'Table-2'!W51</f>
        <v/>
      </c>
      <c r="J156" s="86" t="str">
        <f>'Table-2'!X51</f>
        <v/>
      </c>
      <c r="K156" s="86" t="str">
        <f>'Table-2'!Y51</f>
        <v/>
      </c>
      <c r="L156" s="86" t="str">
        <f>'Table-2'!Z51</f>
        <v/>
      </c>
      <c r="M156" s="86" t="str">
        <f>'Table-2'!AA51</f>
        <v/>
      </c>
    </row>
    <row r="157" spans="1:13" x14ac:dyDescent="0.3">
      <c r="A157" s="45" t="str">
        <f>'Table-2'!O52</f>
        <v/>
      </c>
      <c r="B157" s="86" t="str">
        <f>'Table-2'!P52</f>
        <v/>
      </c>
      <c r="C157" s="86" t="str">
        <f>'Table-2'!Q52</f>
        <v/>
      </c>
      <c r="D157" s="86" t="str">
        <f>'Table-2'!R52</f>
        <v/>
      </c>
      <c r="E157" s="86" t="str">
        <f>'Table-2'!S52</f>
        <v/>
      </c>
      <c r="F157" s="86" t="str">
        <f>'Table-2'!T52</f>
        <v/>
      </c>
      <c r="G157" s="86" t="str">
        <f>'Table-2'!U52</f>
        <v/>
      </c>
      <c r="H157" s="86" t="str">
        <f>'Table-2'!V52</f>
        <v/>
      </c>
      <c r="I157" s="86" t="str">
        <f>'Table-2'!W52</f>
        <v/>
      </c>
      <c r="J157" s="86" t="str">
        <f>'Table-2'!X52</f>
        <v/>
      </c>
      <c r="K157" s="86" t="str">
        <f>'Table-2'!Y52</f>
        <v/>
      </c>
      <c r="L157" s="86" t="str">
        <f>'Table-2'!Z52</f>
        <v/>
      </c>
      <c r="M157" s="86" t="str">
        <f>'Table-2'!AA52</f>
        <v/>
      </c>
    </row>
    <row r="158" spans="1:13" x14ac:dyDescent="0.3">
      <c r="A158" s="45" t="str">
        <f>'Table-2'!O53</f>
        <v/>
      </c>
      <c r="B158" s="86" t="str">
        <f>'Table-2'!P53</f>
        <v/>
      </c>
      <c r="C158" s="86" t="str">
        <f>'Table-2'!Q53</f>
        <v/>
      </c>
      <c r="D158" s="86" t="str">
        <f>'Table-2'!R53</f>
        <v/>
      </c>
      <c r="E158" s="86" t="str">
        <f>'Table-2'!S53</f>
        <v/>
      </c>
      <c r="F158" s="86" t="str">
        <f>'Table-2'!T53</f>
        <v/>
      </c>
      <c r="G158" s="86" t="str">
        <f>'Table-2'!U53</f>
        <v/>
      </c>
      <c r="H158" s="86" t="str">
        <f>'Table-2'!V53</f>
        <v/>
      </c>
      <c r="I158" s="86" t="str">
        <f>'Table-2'!W53</f>
        <v/>
      </c>
      <c r="J158" s="86" t="str">
        <f>'Table-2'!X53</f>
        <v/>
      </c>
      <c r="K158" s="86" t="str">
        <f>'Table-2'!Y53</f>
        <v/>
      </c>
      <c r="L158" s="86" t="str">
        <f>'Table-2'!Z53</f>
        <v/>
      </c>
      <c r="M158" s="86" t="str">
        <f>'Table-2'!AA53</f>
        <v/>
      </c>
    </row>
    <row r="159" spans="1:13" x14ac:dyDescent="0.3">
      <c r="A159" s="45" t="str">
        <f>'Table-2'!O54</f>
        <v/>
      </c>
      <c r="B159" s="86" t="str">
        <f>'Table-2'!P54</f>
        <v/>
      </c>
      <c r="C159" s="86" t="str">
        <f>'Table-2'!Q54</f>
        <v/>
      </c>
      <c r="D159" s="86" t="str">
        <f>'Table-2'!R54</f>
        <v/>
      </c>
      <c r="E159" s="86" t="str">
        <f>'Table-2'!S54</f>
        <v/>
      </c>
      <c r="F159" s="86" t="str">
        <f>'Table-2'!T54</f>
        <v/>
      </c>
      <c r="G159" s="86" t="str">
        <f>'Table-2'!U54</f>
        <v/>
      </c>
      <c r="H159" s="86" t="str">
        <f>'Table-2'!V54</f>
        <v/>
      </c>
      <c r="I159" s="86" t="str">
        <f>'Table-2'!W54</f>
        <v/>
      </c>
      <c r="J159" s="86" t="str">
        <f>'Table-2'!X54</f>
        <v/>
      </c>
      <c r="K159" s="86" t="str">
        <f>'Table-2'!Y54</f>
        <v/>
      </c>
      <c r="L159" s="86" t="str">
        <f>'Table-2'!Z54</f>
        <v/>
      </c>
      <c r="M159" s="86" t="str">
        <f>'Table-2'!AA54</f>
        <v/>
      </c>
    </row>
    <row r="160" spans="1:13" x14ac:dyDescent="0.3">
      <c r="A160" s="45" t="str">
        <f>'Table-2'!O55</f>
        <v/>
      </c>
      <c r="B160" s="86" t="str">
        <f>'Table-2'!P55</f>
        <v/>
      </c>
      <c r="C160" s="86" t="str">
        <f>'Table-2'!Q55</f>
        <v/>
      </c>
      <c r="D160" s="86" t="str">
        <f>'Table-2'!R55</f>
        <v/>
      </c>
      <c r="E160" s="86" t="str">
        <f>'Table-2'!S55</f>
        <v/>
      </c>
      <c r="F160" s="86" t="str">
        <f>'Table-2'!T55</f>
        <v/>
      </c>
      <c r="G160" s="86" t="str">
        <f>'Table-2'!U55</f>
        <v/>
      </c>
      <c r="H160" s="86" t="str">
        <f>'Table-2'!V55</f>
        <v/>
      </c>
      <c r="I160" s="86" t="str">
        <f>'Table-2'!W55</f>
        <v/>
      </c>
      <c r="J160" s="86" t="str">
        <f>'Table-2'!X55</f>
        <v/>
      </c>
      <c r="K160" s="86" t="str">
        <f>'Table-2'!Y55</f>
        <v/>
      </c>
      <c r="L160" s="86" t="str">
        <f>'Table-2'!Z55</f>
        <v/>
      </c>
      <c r="M160" s="86" t="str">
        <f>'Table-2'!AA55</f>
        <v/>
      </c>
    </row>
    <row r="161" spans="1:13" x14ac:dyDescent="0.3">
      <c r="A161" s="45" t="str">
        <f>'Table-2'!O56</f>
        <v/>
      </c>
      <c r="B161" s="86" t="str">
        <f>'Table-2'!P56</f>
        <v/>
      </c>
      <c r="C161" s="86" t="str">
        <f>'Table-2'!Q56</f>
        <v/>
      </c>
      <c r="D161" s="86" t="str">
        <f>'Table-2'!R56</f>
        <v/>
      </c>
      <c r="E161" s="86" t="str">
        <f>'Table-2'!S56</f>
        <v/>
      </c>
      <c r="F161" s="86" t="str">
        <f>'Table-2'!T56</f>
        <v/>
      </c>
      <c r="G161" s="86" t="str">
        <f>'Table-2'!U56</f>
        <v/>
      </c>
      <c r="H161" s="86" t="str">
        <f>'Table-2'!V56</f>
        <v/>
      </c>
      <c r="I161" s="86" t="str">
        <f>'Table-2'!W56</f>
        <v/>
      </c>
      <c r="J161" s="86" t="str">
        <f>'Table-2'!X56</f>
        <v/>
      </c>
      <c r="K161" s="86" t="str">
        <f>'Table-2'!Y56</f>
        <v/>
      </c>
      <c r="L161" s="86" t="str">
        <f>'Table-2'!Z56</f>
        <v/>
      </c>
      <c r="M161" s="86" t="str">
        <f>'Table-2'!AA56</f>
        <v/>
      </c>
    </row>
    <row r="162" spans="1:13" x14ac:dyDescent="0.3">
      <c r="A162" s="45" t="str">
        <f>'Table-2'!O57</f>
        <v/>
      </c>
      <c r="B162" s="86" t="str">
        <f>'Table-2'!P57</f>
        <v/>
      </c>
      <c r="C162" s="86" t="str">
        <f>'Table-2'!Q57</f>
        <v/>
      </c>
      <c r="D162" s="86" t="str">
        <f>'Table-2'!R57</f>
        <v/>
      </c>
      <c r="E162" s="86" t="str">
        <f>'Table-2'!S57</f>
        <v/>
      </c>
      <c r="F162" s="86" t="str">
        <f>'Table-2'!T57</f>
        <v/>
      </c>
      <c r="G162" s="86" t="str">
        <f>'Table-2'!U57</f>
        <v/>
      </c>
      <c r="H162" s="86" t="str">
        <f>'Table-2'!V57</f>
        <v/>
      </c>
      <c r="I162" s="86" t="str">
        <f>'Table-2'!W57</f>
        <v/>
      </c>
      <c r="J162" s="86" t="str">
        <f>'Table-2'!X57</f>
        <v/>
      </c>
      <c r="K162" s="86" t="str">
        <f>'Table-2'!Y57</f>
        <v/>
      </c>
      <c r="L162" s="86" t="str">
        <f>'Table-2'!Z57</f>
        <v/>
      </c>
      <c r="M162" s="86" t="str">
        <f>'Table-2'!AA57</f>
        <v/>
      </c>
    </row>
    <row r="163" spans="1:13" x14ac:dyDescent="0.3">
      <c r="A163" s="45" t="str">
        <f>'Table-2'!O58</f>
        <v/>
      </c>
      <c r="B163" s="86" t="str">
        <f>'Table-2'!P58</f>
        <v/>
      </c>
      <c r="C163" s="86" t="str">
        <f>'Table-2'!Q58</f>
        <v/>
      </c>
      <c r="D163" s="86" t="str">
        <f>'Table-2'!R58</f>
        <v/>
      </c>
      <c r="E163" s="86" t="str">
        <f>'Table-2'!S58</f>
        <v/>
      </c>
      <c r="F163" s="86" t="str">
        <f>'Table-2'!T58</f>
        <v/>
      </c>
      <c r="G163" s="86" t="str">
        <f>'Table-2'!U58</f>
        <v/>
      </c>
      <c r="H163" s="86" t="str">
        <f>'Table-2'!V58</f>
        <v/>
      </c>
      <c r="I163" s="86" t="str">
        <f>'Table-2'!W58</f>
        <v/>
      </c>
      <c r="J163" s="86" t="str">
        <f>'Table-2'!X58</f>
        <v/>
      </c>
      <c r="K163" s="86" t="str">
        <f>'Table-2'!Y58</f>
        <v/>
      </c>
      <c r="L163" s="86" t="str">
        <f>'Table-2'!Z58</f>
        <v/>
      </c>
      <c r="M163" s="86" t="str">
        <f>'Table-2'!AA58</f>
        <v/>
      </c>
    </row>
    <row r="164" spans="1:13" x14ac:dyDescent="0.3">
      <c r="A164" s="45" t="str">
        <f>'Table-2'!O59</f>
        <v/>
      </c>
      <c r="B164" s="86" t="str">
        <f>'Table-2'!P59</f>
        <v/>
      </c>
      <c r="C164" s="86" t="str">
        <f>'Table-2'!Q59</f>
        <v/>
      </c>
      <c r="D164" s="86" t="str">
        <f>'Table-2'!R59</f>
        <v/>
      </c>
      <c r="E164" s="86" t="str">
        <f>'Table-2'!S59</f>
        <v/>
      </c>
      <c r="F164" s="86" t="str">
        <f>'Table-2'!T59</f>
        <v/>
      </c>
      <c r="G164" s="86" t="str">
        <f>'Table-2'!U59</f>
        <v/>
      </c>
      <c r="H164" s="86" t="str">
        <f>'Table-2'!V59</f>
        <v/>
      </c>
      <c r="I164" s="86" t="str">
        <f>'Table-2'!W59</f>
        <v/>
      </c>
      <c r="J164" s="86" t="str">
        <f>'Table-2'!X59</f>
        <v/>
      </c>
      <c r="K164" s="86" t="str">
        <f>'Table-2'!Y59</f>
        <v/>
      </c>
      <c r="L164" s="86" t="str">
        <f>'Table-2'!Z59</f>
        <v/>
      </c>
      <c r="M164" s="86" t="str">
        <f>'Table-2'!AA59</f>
        <v/>
      </c>
    </row>
    <row r="165" spans="1:13" x14ac:dyDescent="0.3">
      <c r="A165" s="45" t="str">
        <f>'Table-2'!O60</f>
        <v/>
      </c>
      <c r="B165" s="86" t="str">
        <f>'Table-2'!P60</f>
        <v/>
      </c>
      <c r="C165" s="86" t="str">
        <f>'Table-2'!Q60</f>
        <v/>
      </c>
      <c r="D165" s="86" t="str">
        <f>'Table-2'!R60</f>
        <v/>
      </c>
      <c r="E165" s="86" t="str">
        <f>'Table-2'!S60</f>
        <v/>
      </c>
      <c r="F165" s="86" t="str">
        <f>'Table-2'!T60</f>
        <v/>
      </c>
      <c r="G165" s="86" t="str">
        <f>'Table-2'!U60</f>
        <v/>
      </c>
      <c r="H165" s="86" t="str">
        <f>'Table-2'!V60</f>
        <v/>
      </c>
      <c r="I165" s="86" t="str">
        <f>'Table-2'!W60</f>
        <v/>
      </c>
      <c r="J165" s="86" t="str">
        <f>'Table-2'!X60</f>
        <v/>
      </c>
      <c r="K165" s="86" t="str">
        <f>'Table-2'!Y60</f>
        <v/>
      </c>
      <c r="L165" s="86" t="str">
        <f>'Table-2'!Z60</f>
        <v/>
      </c>
      <c r="M165" s="86" t="str">
        <f>'Table-2'!AA60</f>
        <v/>
      </c>
    </row>
    <row r="166" spans="1:13" x14ac:dyDescent="0.3">
      <c r="A166" s="45" t="str">
        <f>'Table-2'!O61</f>
        <v/>
      </c>
      <c r="B166" s="86" t="str">
        <f>'Table-2'!P61</f>
        <v/>
      </c>
      <c r="C166" s="86" t="str">
        <f>'Table-2'!Q61</f>
        <v/>
      </c>
      <c r="D166" s="86" t="str">
        <f>'Table-2'!R61</f>
        <v/>
      </c>
      <c r="E166" s="86" t="str">
        <f>'Table-2'!S61</f>
        <v/>
      </c>
      <c r="F166" s="86" t="str">
        <f>'Table-2'!T61</f>
        <v/>
      </c>
      <c r="G166" s="86" t="str">
        <f>'Table-2'!U61</f>
        <v/>
      </c>
      <c r="H166" s="86" t="str">
        <f>'Table-2'!V61</f>
        <v/>
      </c>
      <c r="I166" s="86" t="str">
        <f>'Table-2'!W61</f>
        <v/>
      </c>
      <c r="J166" s="86" t="str">
        <f>'Table-2'!X61</f>
        <v/>
      </c>
      <c r="K166" s="86" t="str">
        <f>'Table-2'!Y61</f>
        <v/>
      </c>
      <c r="L166" s="86" t="str">
        <f>'Table-2'!Z61</f>
        <v/>
      </c>
      <c r="M166" s="86" t="str">
        <f>'Table-2'!AA61</f>
        <v/>
      </c>
    </row>
    <row r="167" spans="1:13" x14ac:dyDescent="0.3">
      <c r="A167" s="45" t="str">
        <f>'Table-2'!O62</f>
        <v/>
      </c>
      <c r="B167" s="86" t="str">
        <f>'Table-2'!P62</f>
        <v/>
      </c>
      <c r="C167" s="86" t="str">
        <f>'Table-2'!Q62</f>
        <v/>
      </c>
      <c r="D167" s="86" t="str">
        <f>'Table-2'!R62</f>
        <v/>
      </c>
      <c r="E167" s="86" t="str">
        <f>'Table-2'!S62</f>
        <v/>
      </c>
      <c r="F167" s="86" t="str">
        <f>'Table-2'!T62</f>
        <v/>
      </c>
      <c r="G167" s="86" t="str">
        <f>'Table-2'!U62</f>
        <v/>
      </c>
      <c r="H167" s="86" t="str">
        <f>'Table-2'!V62</f>
        <v/>
      </c>
      <c r="I167" s="86" t="str">
        <f>'Table-2'!W62</f>
        <v/>
      </c>
      <c r="J167" s="86" t="str">
        <f>'Table-2'!X62</f>
        <v/>
      </c>
      <c r="K167" s="86" t="str">
        <f>'Table-2'!Y62</f>
        <v/>
      </c>
      <c r="L167" s="86" t="str">
        <f>'Table-2'!Z62</f>
        <v/>
      </c>
      <c r="M167" s="86" t="str">
        <f>'Table-2'!AA62</f>
        <v/>
      </c>
    </row>
    <row r="168" spans="1:13" x14ac:dyDescent="0.3">
      <c r="A168" s="45" t="str">
        <f>'Table-2'!O63</f>
        <v/>
      </c>
      <c r="B168" s="86" t="str">
        <f>'Table-2'!P63</f>
        <v/>
      </c>
      <c r="C168" s="86" t="str">
        <f>'Table-2'!Q63</f>
        <v/>
      </c>
      <c r="D168" s="86" t="str">
        <f>'Table-2'!R63</f>
        <v/>
      </c>
      <c r="E168" s="86" t="str">
        <f>'Table-2'!S63</f>
        <v/>
      </c>
      <c r="F168" s="86" t="str">
        <f>'Table-2'!T63</f>
        <v/>
      </c>
      <c r="G168" s="86" t="str">
        <f>'Table-2'!U63</f>
        <v/>
      </c>
      <c r="H168" s="86" t="str">
        <f>'Table-2'!V63</f>
        <v/>
      </c>
      <c r="I168" s="86" t="str">
        <f>'Table-2'!W63</f>
        <v/>
      </c>
      <c r="J168" s="86" t="str">
        <f>'Table-2'!X63</f>
        <v/>
      </c>
      <c r="K168" s="86" t="str">
        <f>'Table-2'!Y63</f>
        <v/>
      </c>
      <c r="L168" s="86" t="str">
        <f>'Table-2'!Z63</f>
        <v/>
      </c>
      <c r="M168" s="86" t="str">
        <f>'Table-2'!AA63</f>
        <v/>
      </c>
    </row>
    <row r="169" spans="1:13" x14ac:dyDescent="0.3">
      <c r="A169" s="45" t="str">
        <f>'Table-2'!O64</f>
        <v/>
      </c>
      <c r="B169" s="86" t="str">
        <f>'Table-2'!P64</f>
        <v/>
      </c>
      <c r="C169" s="86" t="str">
        <f>'Table-2'!Q64</f>
        <v/>
      </c>
      <c r="D169" s="86" t="str">
        <f>'Table-2'!R64</f>
        <v/>
      </c>
      <c r="E169" s="86" t="str">
        <f>'Table-2'!S64</f>
        <v/>
      </c>
      <c r="F169" s="86" t="str">
        <f>'Table-2'!T64</f>
        <v/>
      </c>
      <c r="G169" s="86" t="str">
        <f>'Table-2'!U64</f>
        <v/>
      </c>
      <c r="H169" s="86" t="str">
        <f>'Table-2'!V64</f>
        <v/>
      </c>
      <c r="I169" s="86" t="str">
        <f>'Table-2'!W64</f>
        <v/>
      </c>
      <c r="J169" s="86" t="str">
        <f>'Table-2'!X64</f>
        <v/>
      </c>
      <c r="K169" s="86" t="str">
        <f>'Table-2'!Y64</f>
        <v/>
      </c>
      <c r="L169" s="86" t="str">
        <f>'Table-2'!Z64</f>
        <v/>
      </c>
      <c r="M169" s="86" t="str">
        <f>'Table-2'!AA64</f>
        <v/>
      </c>
    </row>
    <row r="170" spans="1:13" x14ac:dyDescent="0.3">
      <c r="A170" s="45" t="str">
        <f>'Table-2'!O65</f>
        <v/>
      </c>
      <c r="B170" s="86" t="str">
        <f>'Table-2'!P65</f>
        <v/>
      </c>
      <c r="C170" s="86" t="str">
        <f>'Table-2'!Q65</f>
        <v/>
      </c>
      <c r="D170" s="86" t="str">
        <f>'Table-2'!R65</f>
        <v/>
      </c>
      <c r="E170" s="86" t="str">
        <f>'Table-2'!S65</f>
        <v/>
      </c>
      <c r="F170" s="86" t="str">
        <f>'Table-2'!T65</f>
        <v/>
      </c>
      <c r="G170" s="86" t="str">
        <f>'Table-2'!U65</f>
        <v/>
      </c>
      <c r="H170" s="86" t="str">
        <f>'Table-2'!V65</f>
        <v/>
      </c>
      <c r="I170" s="86" t="str">
        <f>'Table-2'!W65</f>
        <v/>
      </c>
      <c r="J170" s="86" t="str">
        <f>'Table-2'!X65</f>
        <v/>
      </c>
      <c r="K170" s="86" t="str">
        <f>'Table-2'!Y65</f>
        <v/>
      </c>
      <c r="L170" s="86" t="str">
        <f>'Table-2'!Z65</f>
        <v/>
      </c>
      <c r="M170" s="86" t="str">
        <f>'Table-2'!AA65</f>
        <v/>
      </c>
    </row>
    <row r="171" spans="1:13" x14ac:dyDescent="0.3">
      <c r="A171" s="45" t="str">
        <f>'Table-2'!O66</f>
        <v/>
      </c>
      <c r="B171" s="86" t="str">
        <f>'Table-2'!P66</f>
        <v/>
      </c>
      <c r="C171" s="86" t="str">
        <f>'Table-2'!Q66</f>
        <v/>
      </c>
      <c r="D171" s="86" t="str">
        <f>'Table-2'!R66</f>
        <v/>
      </c>
      <c r="E171" s="86" t="str">
        <f>'Table-2'!S66</f>
        <v/>
      </c>
      <c r="F171" s="86" t="str">
        <f>'Table-2'!T66</f>
        <v/>
      </c>
      <c r="G171" s="86" t="str">
        <f>'Table-2'!U66</f>
        <v/>
      </c>
      <c r="H171" s="86" t="str">
        <f>'Table-2'!V66</f>
        <v/>
      </c>
      <c r="I171" s="86" t="str">
        <f>'Table-2'!W66</f>
        <v/>
      </c>
      <c r="J171" s="86" t="str">
        <f>'Table-2'!X66</f>
        <v/>
      </c>
      <c r="K171" s="86" t="str">
        <f>'Table-2'!Y66</f>
        <v/>
      </c>
      <c r="L171" s="86" t="str">
        <f>'Table-2'!Z66</f>
        <v/>
      </c>
      <c r="M171" s="86" t="str">
        <f>'Table-2'!AA66</f>
        <v/>
      </c>
    </row>
    <row r="172" spans="1:13" x14ac:dyDescent="0.3">
      <c r="A172" s="45" t="str">
        <f>'Table-2'!O67</f>
        <v/>
      </c>
      <c r="B172" s="86" t="str">
        <f>'Table-2'!P67</f>
        <v/>
      </c>
      <c r="C172" s="86" t="str">
        <f>'Table-2'!Q67</f>
        <v/>
      </c>
      <c r="D172" s="86" t="str">
        <f>'Table-2'!R67</f>
        <v/>
      </c>
      <c r="E172" s="86" t="str">
        <f>'Table-2'!S67</f>
        <v/>
      </c>
      <c r="F172" s="86" t="str">
        <f>'Table-2'!T67</f>
        <v/>
      </c>
      <c r="G172" s="86" t="str">
        <f>'Table-2'!U67</f>
        <v/>
      </c>
      <c r="H172" s="86" t="str">
        <f>'Table-2'!V67</f>
        <v/>
      </c>
      <c r="I172" s="86" t="str">
        <f>'Table-2'!W67</f>
        <v/>
      </c>
      <c r="J172" s="86" t="str">
        <f>'Table-2'!X67</f>
        <v/>
      </c>
      <c r="K172" s="86" t="str">
        <f>'Table-2'!Y67</f>
        <v/>
      </c>
      <c r="L172" s="86" t="str">
        <f>'Table-2'!Z67</f>
        <v/>
      </c>
      <c r="M172" s="86" t="str">
        <f>'Table-2'!AA67</f>
        <v/>
      </c>
    </row>
    <row r="173" spans="1:13" x14ac:dyDescent="0.3">
      <c r="A173" s="45" t="str">
        <f>'Table-2'!O68</f>
        <v/>
      </c>
      <c r="B173" s="86" t="str">
        <f>'Table-2'!P68</f>
        <v/>
      </c>
      <c r="C173" s="86" t="str">
        <f>'Table-2'!Q68</f>
        <v/>
      </c>
      <c r="D173" s="86" t="str">
        <f>'Table-2'!R68</f>
        <v/>
      </c>
      <c r="E173" s="86" t="str">
        <f>'Table-2'!S68</f>
        <v/>
      </c>
      <c r="F173" s="86" t="str">
        <f>'Table-2'!T68</f>
        <v/>
      </c>
      <c r="G173" s="86" t="str">
        <f>'Table-2'!U68</f>
        <v/>
      </c>
      <c r="H173" s="86" t="str">
        <f>'Table-2'!V68</f>
        <v/>
      </c>
      <c r="I173" s="86" t="str">
        <f>'Table-2'!W68</f>
        <v/>
      </c>
      <c r="J173" s="86" t="str">
        <f>'Table-2'!X68</f>
        <v/>
      </c>
      <c r="K173" s="86" t="str">
        <f>'Table-2'!Y68</f>
        <v/>
      </c>
      <c r="L173" s="86" t="str">
        <f>'Table-2'!Z68</f>
        <v/>
      </c>
      <c r="M173" s="86" t="str">
        <f>'Table-2'!AA68</f>
        <v/>
      </c>
    </row>
    <row r="174" spans="1:13" x14ac:dyDescent="0.3">
      <c r="A174" s="45" t="str">
        <f>'Table-2'!O69</f>
        <v/>
      </c>
      <c r="B174" s="86" t="str">
        <f>'Table-2'!P69</f>
        <v/>
      </c>
      <c r="C174" s="86" t="str">
        <f>'Table-2'!Q69</f>
        <v/>
      </c>
      <c r="D174" s="86" t="str">
        <f>'Table-2'!R69</f>
        <v/>
      </c>
      <c r="E174" s="86" t="str">
        <f>'Table-2'!S69</f>
        <v/>
      </c>
      <c r="F174" s="86" t="str">
        <f>'Table-2'!T69</f>
        <v/>
      </c>
      <c r="G174" s="86" t="str">
        <f>'Table-2'!U69</f>
        <v/>
      </c>
      <c r="H174" s="86" t="str">
        <f>'Table-2'!V69</f>
        <v/>
      </c>
      <c r="I174" s="86" t="str">
        <f>'Table-2'!W69</f>
        <v/>
      </c>
      <c r="J174" s="86" t="str">
        <f>'Table-2'!X69</f>
        <v/>
      </c>
      <c r="K174" s="86" t="str">
        <f>'Table-2'!Y69</f>
        <v/>
      </c>
      <c r="L174" s="86" t="str">
        <f>'Table-2'!Z69</f>
        <v/>
      </c>
      <c r="M174" s="86" t="str">
        <f>'Table-2'!AA69</f>
        <v/>
      </c>
    </row>
    <row r="175" spans="1:13" x14ac:dyDescent="0.3">
      <c r="A175" s="45" t="str">
        <f>'Table-2'!O70</f>
        <v/>
      </c>
      <c r="B175" s="86" t="str">
        <f>'Table-2'!P70</f>
        <v/>
      </c>
      <c r="C175" s="86" t="str">
        <f>'Table-2'!Q70</f>
        <v/>
      </c>
      <c r="D175" s="86" t="str">
        <f>'Table-2'!R70</f>
        <v/>
      </c>
      <c r="E175" s="86" t="str">
        <f>'Table-2'!S70</f>
        <v/>
      </c>
      <c r="F175" s="86" t="str">
        <f>'Table-2'!T70</f>
        <v/>
      </c>
      <c r="G175" s="86" t="str">
        <f>'Table-2'!U70</f>
        <v/>
      </c>
      <c r="H175" s="86" t="str">
        <f>'Table-2'!V70</f>
        <v/>
      </c>
      <c r="I175" s="86" t="str">
        <f>'Table-2'!W70</f>
        <v/>
      </c>
      <c r="J175" s="86" t="str">
        <f>'Table-2'!X70</f>
        <v/>
      </c>
      <c r="K175" s="86" t="str">
        <f>'Table-2'!Y70</f>
        <v/>
      </c>
      <c r="L175" s="86" t="str">
        <f>'Table-2'!Z70</f>
        <v/>
      </c>
      <c r="M175" s="86" t="str">
        <f>'Table-2'!AA70</f>
        <v/>
      </c>
    </row>
    <row r="176" spans="1:13" x14ac:dyDescent="0.3">
      <c r="A176" s="45" t="str">
        <f>'Table-2'!O71</f>
        <v/>
      </c>
      <c r="B176" s="86" t="str">
        <f>'Table-2'!P71</f>
        <v/>
      </c>
      <c r="C176" s="86" t="str">
        <f>'Table-2'!Q71</f>
        <v/>
      </c>
      <c r="D176" s="86" t="str">
        <f>'Table-2'!R71</f>
        <v/>
      </c>
      <c r="E176" s="86" t="str">
        <f>'Table-2'!S71</f>
        <v/>
      </c>
      <c r="F176" s="86" t="str">
        <f>'Table-2'!T71</f>
        <v/>
      </c>
      <c r="G176" s="86" t="str">
        <f>'Table-2'!U71</f>
        <v/>
      </c>
      <c r="H176" s="86" t="str">
        <f>'Table-2'!V71</f>
        <v/>
      </c>
      <c r="I176" s="86" t="str">
        <f>'Table-2'!W71</f>
        <v/>
      </c>
      <c r="J176" s="86" t="str">
        <f>'Table-2'!X71</f>
        <v/>
      </c>
      <c r="K176" s="86" t="str">
        <f>'Table-2'!Y71</f>
        <v/>
      </c>
      <c r="L176" s="86" t="str">
        <f>'Table-2'!Z71</f>
        <v/>
      </c>
      <c r="M176" s="86" t="str">
        <f>'Table-2'!AA71</f>
        <v/>
      </c>
    </row>
    <row r="177" spans="1:13" x14ac:dyDescent="0.3">
      <c r="A177" s="45" t="str">
        <f>'Table-2'!O72</f>
        <v/>
      </c>
      <c r="B177" s="86" t="str">
        <f>'Table-2'!P72</f>
        <v/>
      </c>
      <c r="C177" s="86" t="str">
        <f>'Table-2'!Q72</f>
        <v/>
      </c>
      <c r="D177" s="86" t="str">
        <f>'Table-2'!R72</f>
        <v/>
      </c>
      <c r="E177" s="86" t="str">
        <f>'Table-2'!S72</f>
        <v/>
      </c>
      <c r="F177" s="86" t="str">
        <f>'Table-2'!T72</f>
        <v/>
      </c>
      <c r="G177" s="86" t="str">
        <f>'Table-2'!U72</f>
        <v/>
      </c>
      <c r="H177" s="86" t="str">
        <f>'Table-2'!V72</f>
        <v/>
      </c>
      <c r="I177" s="86" t="str">
        <f>'Table-2'!W72</f>
        <v/>
      </c>
      <c r="J177" s="86" t="str">
        <f>'Table-2'!X72</f>
        <v/>
      </c>
      <c r="K177" s="86" t="str">
        <f>'Table-2'!Y72</f>
        <v/>
      </c>
      <c r="L177" s="86" t="str">
        <f>'Table-2'!Z72</f>
        <v/>
      </c>
      <c r="M177" s="86" t="str">
        <f>'Table-2'!AA72</f>
        <v/>
      </c>
    </row>
    <row r="178" spans="1:13" x14ac:dyDescent="0.3">
      <c r="A178" s="45" t="str">
        <f>'Table-2'!O73</f>
        <v/>
      </c>
      <c r="B178" s="86" t="str">
        <f>'Table-2'!P73</f>
        <v/>
      </c>
      <c r="C178" s="86" t="str">
        <f>'Table-2'!Q73</f>
        <v/>
      </c>
      <c r="D178" s="86" t="str">
        <f>'Table-2'!R73</f>
        <v/>
      </c>
      <c r="E178" s="86" t="str">
        <f>'Table-2'!S73</f>
        <v/>
      </c>
      <c r="F178" s="86" t="str">
        <f>'Table-2'!T73</f>
        <v/>
      </c>
      <c r="G178" s="86" t="str">
        <f>'Table-2'!U73</f>
        <v/>
      </c>
      <c r="H178" s="86" t="str">
        <f>'Table-2'!V73</f>
        <v/>
      </c>
      <c r="I178" s="86" t="str">
        <f>'Table-2'!W73</f>
        <v/>
      </c>
      <c r="J178" s="86" t="str">
        <f>'Table-2'!X73</f>
        <v/>
      </c>
      <c r="K178" s="86" t="str">
        <f>'Table-2'!Y73</f>
        <v/>
      </c>
      <c r="L178" s="86" t="str">
        <f>'Table-2'!Z73</f>
        <v/>
      </c>
      <c r="M178" s="86" t="str">
        <f>'Table-2'!AA73</f>
        <v/>
      </c>
    </row>
    <row r="179" spans="1:13" x14ac:dyDescent="0.3">
      <c r="A179" s="45" t="str">
        <f>'Table-2'!O74</f>
        <v/>
      </c>
      <c r="B179" s="86" t="str">
        <f>'Table-2'!P74</f>
        <v/>
      </c>
      <c r="C179" s="86" t="str">
        <f>'Table-2'!Q74</f>
        <v/>
      </c>
      <c r="D179" s="86" t="str">
        <f>'Table-2'!R74</f>
        <v/>
      </c>
      <c r="E179" s="86" t="str">
        <f>'Table-2'!S74</f>
        <v/>
      </c>
      <c r="F179" s="86" t="str">
        <f>'Table-2'!T74</f>
        <v/>
      </c>
      <c r="G179" s="86" t="str">
        <f>'Table-2'!U74</f>
        <v/>
      </c>
      <c r="H179" s="86" t="str">
        <f>'Table-2'!V74</f>
        <v/>
      </c>
      <c r="I179" s="86" t="str">
        <f>'Table-2'!W74</f>
        <v/>
      </c>
      <c r="J179" s="86" t="str">
        <f>'Table-2'!X74</f>
        <v/>
      </c>
      <c r="K179" s="86" t="str">
        <f>'Table-2'!Y74</f>
        <v/>
      </c>
      <c r="L179" s="86" t="str">
        <f>'Table-2'!Z74</f>
        <v/>
      </c>
      <c r="M179" s="86" t="str">
        <f>'Table-2'!AA74</f>
        <v/>
      </c>
    </row>
    <row r="180" spans="1:13" x14ac:dyDescent="0.3">
      <c r="A180" s="45" t="str">
        <f>'Table-2'!O75</f>
        <v/>
      </c>
      <c r="B180" s="86" t="str">
        <f>'Table-2'!P75</f>
        <v/>
      </c>
      <c r="C180" s="86" t="str">
        <f>'Table-2'!Q75</f>
        <v/>
      </c>
      <c r="D180" s="86" t="str">
        <f>'Table-2'!R75</f>
        <v/>
      </c>
      <c r="E180" s="86" t="str">
        <f>'Table-2'!S75</f>
        <v/>
      </c>
      <c r="F180" s="86" t="str">
        <f>'Table-2'!T75</f>
        <v/>
      </c>
      <c r="G180" s="86" t="str">
        <f>'Table-2'!U75</f>
        <v/>
      </c>
      <c r="H180" s="86" t="str">
        <f>'Table-2'!V75</f>
        <v/>
      </c>
      <c r="I180" s="86" t="str">
        <f>'Table-2'!W75</f>
        <v/>
      </c>
      <c r="J180" s="86" t="str">
        <f>'Table-2'!X75</f>
        <v/>
      </c>
      <c r="K180" s="86" t="str">
        <f>'Table-2'!Y75</f>
        <v/>
      </c>
      <c r="L180" s="86" t="str">
        <f>'Table-2'!Z75</f>
        <v/>
      </c>
      <c r="M180" s="86" t="str">
        <f>'Table-2'!AA75</f>
        <v/>
      </c>
    </row>
    <row r="181" spans="1:13" x14ac:dyDescent="0.3">
      <c r="A181" s="45" t="str">
        <f>'Table-2'!O76</f>
        <v/>
      </c>
      <c r="B181" s="86" t="str">
        <f>'Table-2'!P76</f>
        <v/>
      </c>
      <c r="C181" s="86" t="str">
        <f>'Table-2'!Q76</f>
        <v/>
      </c>
      <c r="D181" s="86" t="str">
        <f>'Table-2'!R76</f>
        <v/>
      </c>
      <c r="E181" s="86" t="str">
        <f>'Table-2'!S76</f>
        <v/>
      </c>
      <c r="F181" s="86" t="str">
        <f>'Table-2'!T76</f>
        <v/>
      </c>
      <c r="G181" s="86" t="str">
        <f>'Table-2'!U76</f>
        <v/>
      </c>
      <c r="H181" s="86" t="str">
        <f>'Table-2'!V76</f>
        <v/>
      </c>
      <c r="I181" s="86" t="str">
        <f>'Table-2'!W76</f>
        <v/>
      </c>
      <c r="J181" s="86" t="str">
        <f>'Table-2'!X76</f>
        <v/>
      </c>
      <c r="K181" s="86" t="str">
        <f>'Table-2'!Y76</f>
        <v/>
      </c>
      <c r="L181" s="86" t="str">
        <f>'Table-2'!Z76</f>
        <v/>
      </c>
      <c r="M181" s="86" t="str">
        <f>'Table-2'!AA76</f>
        <v/>
      </c>
    </row>
    <row r="182" spans="1:13" x14ac:dyDescent="0.3">
      <c r="A182" s="45" t="str">
        <f>'Table-2'!O77</f>
        <v/>
      </c>
      <c r="B182" s="86" t="str">
        <f>'Table-2'!P77</f>
        <v/>
      </c>
      <c r="C182" s="86" t="str">
        <f>'Table-2'!Q77</f>
        <v/>
      </c>
      <c r="D182" s="86" t="str">
        <f>'Table-2'!R77</f>
        <v/>
      </c>
      <c r="E182" s="86" t="str">
        <f>'Table-2'!S77</f>
        <v/>
      </c>
      <c r="F182" s="86" t="str">
        <f>'Table-2'!T77</f>
        <v/>
      </c>
      <c r="G182" s="86" t="str">
        <f>'Table-2'!U77</f>
        <v/>
      </c>
      <c r="H182" s="86" t="str">
        <f>'Table-2'!V77</f>
        <v/>
      </c>
      <c r="I182" s="86" t="str">
        <f>'Table-2'!W77</f>
        <v/>
      </c>
      <c r="J182" s="86" t="str">
        <f>'Table-2'!X77</f>
        <v/>
      </c>
      <c r="K182" s="86" t="str">
        <f>'Table-2'!Y77</f>
        <v/>
      </c>
      <c r="L182" s="86" t="str">
        <f>'Table-2'!Z77</f>
        <v/>
      </c>
      <c r="M182" s="86" t="str">
        <f>'Table-2'!AA77</f>
        <v/>
      </c>
    </row>
    <row r="183" spans="1:13" x14ac:dyDescent="0.3">
      <c r="A183" s="45" t="str">
        <f>'Table-2'!O78</f>
        <v/>
      </c>
      <c r="B183" s="86" t="str">
        <f>'Table-2'!P78</f>
        <v/>
      </c>
      <c r="C183" s="86" t="str">
        <f>'Table-2'!Q78</f>
        <v/>
      </c>
      <c r="D183" s="86" t="str">
        <f>'Table-2'!R78</f>
        <v/>
      </c>
      <c r="E183" s="86" t="str">
        <f>'Table-2'!S78</f>
        <v/>
      </c>
      <c r="F183" s="86" t="str">
        <f>'Table-2'!T78</f>
        <v/>
      </c>
      <c r="G183" s="86" t="str">
        <f>'Table-2'!U78</f>
        <v/>
      </c>
      <c r="H183" s="86" t="str">
        <f>'Table-2'!V78</f>
        <v/>
      </c>
      <c r="I183" s="86" t="str">
        <f>'Table-2'!W78</f>
        <v/>
      </c>
      <c r="J183" s="86" t="str">
        <f>'Table-2'!X78</f>
        <v/>
      </c>
      <c r="K183" s="86" t="str">
        <f>'Table-2'!Y78</f>
        <v/>
      </c>
      <c r="L183" s="86" t="str">
        <f>'Table-2'!Z78</f>
        <v/>
      </c>
      <c r="M183" s="86" t="str">
        <f>'Table-2'!AA78</f>
        <v/>
      </c>
    </row>
    <row r="184" spans="1:13" x14ac:dyDescent="0.3">
      <c r="A184" s="45" t="str">
        <f>'Table-2'!O79</f>
        <v/>
      </c>
      <c r="B184" s="86" t="str">
        <f>'Table-2'!P79</f>
        <v/>
      </c>
      <c r="C184" s="86" t="str">
        <f>'Table-2'!Q79</f>
        <v/>
      </c>
      <c r="D184" s="86" t="str">
        <f>'Table-2'!R79</f>
        <v/>
      </c>
      <c r="E184" s="86" t="str">
        <f>'Table-2'!S79</f>
        <v/>
      </c>
      <c r="F184" s="86" t="str">
        <f>'Table-2'!T79</f>
        <v/>
      </c>
      <c r="G184" s="86" t="str">
        <f>'Table-2'!U79</f>
        <v/>
      </c>
      <c r="H184" s="86" t="str">
        <f>'Table-2'!V79</f>
        <v/>
      </c>
      <c r="I184" s="86" t="str">
        <f>'Table-2'!W79</f>
        <v/>
      </c>
      <c r="J184" s="86" t="str">
        <f>'Table-2'!X79</f>
        <v/>
      </c>
      <c r="K184" s="86" t="str">
        <f>'Table-2'!Y79</f>
        <v/>
      </c>
      <c r="L184" s="86" t="str">
        <f>'Table-2'!Z79</f>
        <v/>
      </c>
      <c r="M184" s="86" t="str">
        <f>'Table-2'!AA79</f>
        <v/>
      </c>
    </row>
    <row r="185" spans="1:13" x14ac:dyDescent="0.3">
      <c r="A185" s="45" t="str">
        <f>'Table-2'!O80</f>
        <v/>
      </c>
      <c r="B185" s="86" t="str">
        <f>'Table-2'!P80</f>
        <v/>
      </c>
      <c r="C185" s="86" t="str">
        <f>'Table-2'!Q80</f>
        <v/>
      </c>
      <c r="D185" s="86" t="str">
        <f>'Table-2'!R80</f>
        <v/>
      </c>
      <c r="E185" s="86" t="str">
        <f>'Table-2'!S80</f>
        <v/>
      </c>
      <c r="F185" s="86" t="str">
        <f>'Table-2'!T80</f>
        <v/>
      </c>
      <c r="G185" s="86" t="str">
        <f>'Table-2'!U80</f>
        <v/>
      </c>
      <c r="H185" s="86" t="str">
        <f>'Table-2'!V80</f>
        <v/>
      </c>
      <c r="I185" s="86" t="str">
        <f>'Table-2'!W80</f>
        <v/>
      </c>
      <c r="J185" s="86" t="str">
        <f>'Table-2'!X80</f>
        <v/>
      </c>
      <c r="K185" s="86" t="str">
        <f>'Table-2'!Y80</f>
        <v/>
      </c>
      <c r="L185" s="86" t="str">
        <f>'Table-2'!Z80</f>
        <v/>
      </c>
      <c r="M185" s="86" t="str">
        <f>'Table-2'!AA80</f>
        <v/>
      </c>
    </row>
    <row r="186" spans="1:13" x14ac:dyDescent="0.3">
      <c r="A186" s="45" t="str">
        <f>'Table-2'!O81</f>
        <v/>
      </c>
      <c r="B186" s="86" t="str">
        <f>'Table-2'!P81</f>
        <v/>
      </c>
      <c r="C186" s="86" t="str">
        <f>'Table-2'!Q81</f>
        <v/>
      </c>
      <c r="D186" s="86" t="str">
        <f>'Table-2'!R81</f>
        <v/>
      </c>
      <c r="E186" s="86" t="str">
        <f>'Table-2'!S81</f>
        <v/>
      </c>
      <c r="F186" s="86" t="str">
        <f>'Table-2'!T81</f>
        <v/>
      </c>
      <c r="G186" s="86" t="str">
        <f>'Table-2'!U81</f>
        <v/>
      </c>
      <c r="H186" s="86" t="str">
        <f>'Table-2'!V81</f>
        <v/>
      </c>
      <c r="I186" s="86" t="str">
        <f>'Table-2'!W81</f>
        <v/>
      </c>
      <c r="J186" s="86" t="str">
        <f>'Table-2'!X81</f>
        <v/>
      </c>
      <c r="K186" s="86" t="str">
        <f>'Table-2'!Y81</f>
        <v/>
      </c>
      <c r="L186" s="86" t="str">
        <f>'Table-2'!Z81</f>
        <v/>
      </c>
      <c r="M186" s="86" t="str">
        <f>'Table-2'!AA81</f>
        <v/>
      </c>
    </row>
    <row r="187" spans="1:13" x14ac:dyDescent="0.3">
      <c r="A187" s="45" t="str">
        <f>'Table-2'!O82</f>
        <v/>
      </c>
      <c r="B187" s="86" t="str">
        <f>'Table-2'!P82</f>
        <v/>
      </c>
      <c r="C187" s="86" t="str">
        <f>'Table-2'!Q82</f>
        <v/>
      </c>
      <c r="D187" s="86" t="str">
        <f>'Table-2'!R82</f>
        <v/>
      </c>
      <c r="E187" s="86" t="str">
        <f>'Table-2'!S82</f>
        <v/>
      </c>
      <c r="F187" s="86" t="str">
        <f>'Table-2'!T82</f>
        <v/>
      </c>
      <c r="G187" s="86" t="str">
        <f>'Table-2'!U82</f>
        <v/>
      </c>
      <c r="H187" s="86" t="str">
        <f>'Table-2'!V82</f>
        <v/>
      </c>
      <c r="I187" s="86" t="str">
        <f>'Table-2'!W82</f>
        <v/>
      </c>
      <c r="J187" s="86" t="str">
        <f>'Table-2'!X82</f>
        <v/>
      </c>
      <c r="K187" s="86" t="str">
        <f>'Table-2'!Y82</f>
        <v/>
      </c>
      <c r="L187" s="86" t="str">
        <f>'Table-2'!Z82</f>
        <v/>
      </c>
      <c r="M187" s="86" t="str">
        <f>'Table-2'!AA82</f>
        <v/>
      </c>
    </row>
    <row r="188" spans="1:13" x14ac:dyDescent="0.3">
      <c r="A188" s="45" t="str">
        <f>'Table-2'!O83</f>
        <v/>
      </c>
      <c r="B188" s="86" t="str">
        <f>'Table-2'!P83</f>
        <v/>
      </c>
      <c r="C188" s="86" t="str">
        <f>'Table-2'!Q83</f>
        <v/>
      </c>
      <c r="D188" s="86" t="str">
        <f>'Table-2'!R83</f>
        <v/>
      </c>
      <c r="E188" s="86" t="str">
        <f>'Table-2'!S83</f>
        <v/>
      </c>
      <c r="F188" s="86" t="str">
        <f>'Table-2'!T83</f>
        <v/>
      </c>
      <c r="G188" s="86" t="str">
        <f>'Table-2'!U83</f>
        <v/>
      </c>
      <c r="H188" s="86" t="str">
        <f>'Table-2'!V83</f>
        <v/>
      </c>
      <c r="I188" s="86" t="str">
        <f>'Table-2'!W83</f>
        <v/>
      </c>
      <c r="J188" s="86" t="str">
        <f>'Table-2'!X83</f>
        <v/>
      </c>
      <c r="K188" s="86" t="str">
        <f>'Table-2'!Y83</f>
        <v/>
      </c>
      <c r="L188" s="86" t="str">
        <f>'Table-2'!Z83</f>
        <v/>
      </c>
      <c r="M188" s="86" t="str">
        <f>'Table-2'!AA83</f>
        <v/>
      </c>
    </row>
    <row r="189" spans="1:13" x14ac:dyDescent="0.3">
      <c r="A189" s="45" t="str">
        <f>'Table-2'!O84</f>
        <v/>
      </c>
      <c r="B189" s="86" t="str">
        <f>'Table-2'!P84</f>
        <v/>
      </c>
      <c r="C189" s="86" t="str">
        <f>'Table-2'!Q84</f>
        <v/>
      </c>
      <c r="D189" s="86" t="str">
        <f>'Table-2'!R84</f>
        <v/>
      </c>
      <c r="E189" s="86" t="str">
        <f>'Table-2'!S84</f>
        <v/>
      </c>
      <c r="F189" s="86" t="str">
        <f>'Table-2'!T84</f>
        <v/>
      </c>
      <c r="G189" s="86" t="str">
        <f>'Table-2'!U84</f>
        <v/>
      </c>
      <c r="H189" s="86" t="str">
        <f>'Table-2'!V84</f>
        <v/>
      </c>
      <c r="I189" s="86" t="str">
        <f>'Table-2'!W84</f>
        <v/>
      </c>
      <c r="J189" s="86" t="str">
        <f>'Table-2'!X84</f>
        <v/>
      </c>
      <c r="K189" s="86" t="str">
        <f>'Table-2'!Y84</f>
        <v/>
      </c>
      <c r="L189" s="86" t="str">
        <f>'Table-2'!Z84</f>
        <v/>
      </c>
      <c r="M189" s="86" t="str">
        <f>'Table-2'!AA84</f>
        <v/>
      </c>
    </row>
    <row r="190" spans="1:13" x14ac:dyDescent="0.3">
      <c r="A190" s="45" t="str">
        <f>'Table-2'!O85</f>
        <v/>
      </c>
      <c r="B190" s="86" t="str">
        <f>'Table-2'!P85</f>
        <v/>
      </c>
      <c r="C190" s="86" t="str">
        <f>'Table-2'!Q85</f>
        <v/>
      </c>
      <c r="D190" s="86" t="str">
        <f>'Table-2'!R85</f>
        <v/>
      </c>
      <c r="E190" s="86" t="str">
        <f>'Table-2'!S85</f>
        <v/>
      </c>
      <c r="F190" s="86" t="str">
        <f>'Table-2'!T85</f>
        <v/>
      </c>
      <c r="G190" s="86" t="str">
        <f>'Table-2'!U85</f>
        <v/>
      </c>
      <c r="H190" s="86" t="str">
        <f>'Table-2'!V85</f>
        <v/>
      </c>
      <c r="I190" s="86" t="str">
        <f>'Table-2'!W85</f>
        <v/>
      </c>
      <c r="J190" s="86" t="str">
        <f>'Table-2'!X85</f>
        <v/>
      </c>
      <c r="K190" s="86" t="str">
        <f>'Table-2'!Y85</f>
        <v/>
      </c>
      <c r="L190" s="86" t="str">
        <f>'Table-2'!Z85</f>
        <v/>
      </c>
      <c r="M190" s="86" t="str">
        <f>'Table-2'!AA85</f>
        <v/>
      </c>
    </row>
    <row r="191" spans="1:13" x14ac:dyDescent="0.3">
      <c r="A191" s="45" t="str">
        <f>'Table-2'!O86</f>
        <v/>
      </c>
      <c r="B191" s="86" t="str">
        <f>'Table-2'!P86</f>
        <v/>
      </c>
      <c r="C191" s="86" t="str">
        <f>'Table-2'!Q86</f>
        <v/>
      </c>
      <c r="D191" s="86" t="str">
        <f>'Table-2'!R86</f>
        <v/>
      </c>
      <c r="E191" s="86" t="str">
        <f>'Table-2'!S86</f>
        <v/>
      </c>
      <c r="F191" s="86" t="str">
        <f>'Table-2'!T86</f>
        <v/>
      </c>
      <c r="G191" s="86" t="str">
        <f>'Table-2'!U86</f>
        <v/>
      </c>
      <c r="H191" s="86" t="str">
        <f>'Table-2'!V86</f>
        <v/>
      </c>
      <c r="I191" s="86" t="str">
        <f>'Table-2'!W86</f>
        <v/>
      </c>
      <c r="J191" s="86" t="str">
        <f>'Table-2'!X86</f>
        <v/>
      </c>
      <c r="K191" s="86" t="str">
        <f>'Table-2'!Y86</f>
        <v/>
      </c>
      <c r="L191" s="86" t="str">
        <f>'Table-2'!Z86</f>
        <v/>
      </c>
      <c r="M191" s="86" t="str">
        <f>'Table-2'!AA86</f>
        <v/>
      </c>
    </row>
    <row r="192" spans="1:13" x14ac:dyDescent="0.3">
      <c r="A192" s="45" t="str">
        <f>'Table-2'!O87</f>
        <v/>
      </c>
      <c r="B192" s="86" t="str">
        <f>'Table-2'!P87</f>
        <v/>
      </c>
      <c r="C192" s="86" t="str">
        <f>'Table-2'!Q87</f>
        <v/>
      </c>
      <c r="D192" s="86" t="str">
        <f>'Table-2'!R87</f>
        <v/>
      </c>
      <c r="E192" s="86" t="str">
        <f>'Table-2'!S87</f>
        <v/>
      </c>
      <c r="F192" s="86" t="str">
        <f>'Table-2'!T87</f>
        <v/>
      </c>
      <c r="G192" s="86" t="str">
        <f>'Table-2'!U87</f>
        <v/>
      </c>
      <c r="H192" s="86" t="str">
        <f>'Table-2'!V87</f>
        <v/>
      </c>
      <c r="I192" s="86" t="str">
        <f>'Table-2'!W87</f>
        <v/>
      </c>
      <c r="J192" s="86" t="str">
        <f>'Table-2'!X87</f>
        <v/>
      </c>
      <c r="K192" s="86" t="str">
        <f>'Table-2'!Y87</f>
        <v/>
      </c>
      <c r="L192" s="86" t="str">
        <f>'Table-2'!Z87</f>
        <v/>
      </c>
      <c r="M192" s="86" t="str">
        <f>'Table-2'!AA87</f>
        <v/>
      </c>
    </row>
    <row r="193" spans="1:13" x14ac:dyDescent="0.3">
      <c r="A193" s="45" t="str">
        <f>'Table-2'!O88</f>
        <v/>
      </c>
      <c r="B193" s="86" t="str">
        <f>'Table-2'!P88</f>
        <v/>
      </c>
      <c r="C193" s="86" t="str">
        <f>'Table-2'!Q88</f>
        <v/>
      </c>
      <c r="D193" s="86" t="str">
        <f>'Table-2'!R88</f>
        <v/>
      </c>
      <c r="E193" s="86" t="str">
        <f>'Table-2'!S88</f>
        <v/>
      </c>
      <c r="F193" s="86" t="str">
        <f>'Table-2'!T88</f>
        <v/>
      </c>
      <c r="G193" s="86" t="str">
        <f>'Table-2'!U88</f>
        <v/>
      </c>
      <c r="H193" s="86" t="str">
        <f>'Table-2'!V88</f>
        <v/>
      </c>
      <c r="I193" s="86" t="str">
        <f>'Table-2'!W88</f>
        <v/>
      </c>
      <c r="J193" s="86" t="str">
        <f>'Table-2'!X88</f>
        <v/>
      </c>
      <c r="K193" s="86" t="str">
        <f>'Table-2'!Y88</f>
        <v/>
      </c>
      <c r="L193" s="86" t="str">
        <f>'Table-2'!Z88</f>
        <v/>
      </c>
      <c r="M193" s="86" t="str">
        <f>'Table-2'!AA88</f>
        <v/>
      </c>
    </row>
    <row r="194" spans="1:13" x14ac:dyDescent="0.3">
      <c r="A194" s="45" t="str">
        <f>'Table-2'!O89</f>
        <v/>
      </c>
      <c r="B194" s="86" t="str">
        <f>'Table-2'!P89</f>
        <v/>
      </c>
      <c r="C194" s="86" t="str">
        <f>'Table-2'!Q89</f>
        <v/>
      </c>
      <c r="D194" s="86" t="str">
        <f>'Table-2'!R89</f>
        <v/>
      </c>
      <c r="E194" s="86" t="str">
        <f>'Table-2'!S89</f>
        <v/>
      </c>
      <c r="F194" s="86" t="str">
        <f>'Table-2'!T89</f>
        <v/>
      </c>
      <c r="G194" s="86" t="str">
        <f>'Table-2'!U89</f>
        <v/>
      </c>
      <c r="H194" s="86" t="str">
        <f>'Table-2'!V89</f>
        <v/>
      </c>
      <c r="I194" s="86" t="str">
        <f>'Table-2'!W89</f>
        <v/>
      </c>
      <c r="J194" s="86" t="str">
        <f>'Table-2'!X89</f>
        <v/>
      </c>
      <c r="K194" s="86" t="str">
        <f>'Table-2'!Y89</f>
        <v/>
      </c>
      <c r="L194" s="86" t="str">
        <f>'Table-2'!Z89</f>
        <v/>
      </c>
      <c r="M194" s="86" t="str">
        <f>'Table-2'!AA89</f>
        <v/>
      </c>
    </row>
    <row r="195" spans="1:13" x14ac:dyDescent="0.3">
      <c r="A195" s="45" t="str">
        <f>'Table-2'!O90</f>
        <v/>
      </c>
      <c r="B195" s="86" t="str">
        <f>'Table-2'!P90</f>
        <v/>
      </c>
      <c r="C195" s="86" t="str">
        <f>'Table-2'!Q90</f>
        <v/>
      </c>
      <c r="D195" s="86" t="str">
        <f>'Table-2'!R90</f>
        <v/>
      </c>
      <c r="E195" s="86" t="str">
        <f>'Table-2'!S90</f>
        <v/>
      </c>
      <c r="F195" s="86" t="str">
        <f>'Table-2'!T90</f>
        <v/>
      </c>
      <c r="G195" s="86" t="str">
        <f>'Table-2'!U90</f>
        <v/>
      </c>
      <c r="H195" s="86" t="str">
        <f>'Table-2'!V90</f>
        <v/>
      </c>
      <c r="I195" s="86" t="str">
        <f>'Table-2'!W90</f>
        <v/>
      </c>
      <c r="J195" s="86" t="str">
        <f>'Table-2'!X90</f>
        <v/>
      </c>
      <c r="K195" s="86" t="str">
        <f>'Table-2'!Y90</f>
        <v/>
      </c>
      <c r="L195" s="86" t="str">
        <f>'Table-2'!Z90</f>
        <v/>
      </c>
      <c r="M195" s="86" t="str">
        <f>'Table-2'!AA90</f>
        <v/>
      </c>
    </row>
    <row r="196" spans="1:13" x14ac:dyDescent="0.3">
      <c r="A196" s="45" t="str">
        <f>'Table-2'!O91</f>
        <v/>
      </c>
      <c r="B196" s="86" t="str">
        <f>'Table-2'!P91</f>
        <v/>
      </c>
      <c r="C196" s="86" t="str">
        <f>'Table-2'!Q91</f>
        <v/>
      </c>
      <c r="D196" s="86" t="str">
        <f>'Table-2'!R91</f>
        <v/>
      </c>
      <c r="E196" s="86" t="str">
        <f>'Table-2'!S91</f>
        <v/>
      </c>
      <c r="F196" s="86" t="str">
        <f>'Table-2'!T91</f>
        <v/>
      </c>
      <c r="G196" s="86" t="str">
        <f>'Table-2'!U91</f>
        <v/>
      </c>
      <c r="H196" s="86" t="str">
        <f>'Table-2'!V91</f>
        <v/>
      </c>
      <c r="I196" s="86" t="str">
        <f>'Table-2'!W91</f>
        <v/>
      </c>
      <c r="J196" s="86" t="str">
        <f>'Table-2'!X91</f>
        <v/>
      </c>
      <c r="K196" s="86" t="str">
        <f>'Table-2'!Y91</f>
        <v/>
      </c>
      <c r="L196" s="86" t="str">
        <f>'Table-2'!Z91</f>
        <v/>
      </c>
      <c r="M196" s="86" t="str">
        <f>'Table-2'!AA91</f>
        <v/>
      </c>
    </row>
    <row r="197" spans="1:13" x14ac:dyDescent="0.3">
      <c r="A197" s="45" t="str">
        <f>'Table-2'!O92</f>
        <v/>
      </c>
      <c r="B197" s="86" t="str">
        <f>'Table-2'!P92</f>
        <v/>
      </c>
      <c r="C197" s="86" t="str">
        <f>'Table-2'!Q92</f>
        <v/>
      </c>
      <c r="D197" s="86" t="str">
        <f>'Table-2'!R92</f>
        <v/>
      </c>
      <c r="E197" s="86" t="str">
        <f>'Table-2'!S92</f>
        <v/>
      </c>
      <c r="F197" s="86" t="str">
        <f>'Table-2'!T92</f>
        <v/>
      </c>
      <c r="G197" s="86" t="str">
        <f>'Table-2'!U92</f>
        <v/>
      </c>
      <c r="H197" s="86" t="str">
        <f>'Table-2'!V92</f>
        <v/>
      </c>
      <c r="I197" s="86" t="str">
        <f>'Table-2'!W92</f>
        <v/>
      </c>
      <c r="J197" s="86" t="str">
        <f>'Table-2'!X92</f>
        <v/>
      </c>
      <c r="K197" s="86" t="str">
        <f>'Table-2'!Y92</f>
        <v/>
      </c>
      <c r="L197" s="86" t="str">
        <f>'Table-2'!Z92</f>
        <v/>
      </c>
      <c r="M197" s="86" t="str">
        <f>'Table-2'!AA92</f>
        <v/>
      </c>
    </row>
    <row r="198" spans="1:13" x14ac:dyDescent="0.3">
      <c r="A198" s="45" t="str">
        <f>'Table-2'!O93</f>
        <v/>
      </c>
      <c r="B198" s="86" t="str">
        <f>'Table-2'!P93</f>
        <v/>
      </c>
      <c r="C198" s="86" t="str">
        <f>'Table-2'!Q93</f>
        <v/>
      </c>
      <c r="D198" s="86" t="str">
        <f>'Table-2'!R93</f>
        <v/>
      </c>
      <c r="E198" s="86" t="str">
        <f>'Table-2'!S93</f>
        <v/>
      </c>
      <c r="F198" s="86" t="str">
        <f>'Table-2'!T93</f>
        <v/>
      </c>
      <c r="G198" s="86" t="str">
        <f>'Table-2'!U93</f>
        <v/>
      </c>
      <c r="H198" s="86" t="str">
        <f>'Table-2'!V93</f>
        <v/>
      </c>
      <c r="I198" s="86" t="str">
        <f>'Table-2'!W93</f>
        <v/>
      </c>
      <c r="J198" s="86" t="str">
        <f>'Table-2'!X93</f>
        <v/>
      </c>
      <c r="K198" s="86" t="str">
        <f>'Table-2'!Y93</f>
        <v/>
      </c>
      <c r="L198" s="86" t="str">
        <f>'Table-2'!Z93</f>
        <v/>
      </c>
      <c r="M198" s="86" t="str">
        <f>'Table-2'!AA93</f>
        <v/>
      </c>
    </row>
    <row r="199" spans="1:13" x14ac:dyDescent="0.3">
      <c r="A199" s="45" t="str">
        <f>'Table-2'!O94</f>
        <v/>
      </c>
      <c r="B199" s="86" t="str">
        <f>'Table-2'!P94</f>
        <v/>
      </c>
      <c r="C199" s="86" t="str">
        <f>'Table-2'!Q94</f>
        <v/>
      </c>
      <c r="D199" s="86" t="str">
        <f>'Table-2'!R94</f>
        <v/>
      </c>
      <c r="E199" s="86" t="str">
        <f>'Table-2'!S94</f>
        <v/>
      </c>
      <c r="F199" s="86" t="str">
        <f>'Table-2'!T94</f>
        <v/>
      </c>
      <c r="G199" s="86" t="str">
        <f>'Table-2'!U94</f>
        <v/>
      </c>
      <c r="H199" s="86" t="str">
        <f>'Table-2'!V94</f>
        <v/>
      </c>
      <c r="I199" s="86" t="str">
        <f>'Table-2'!W94</f>
        <v/>
      </c>
      <c r="J199" s="86" t="str">
        <f>'Table-2'!X94</f>
        <v/>
      </c>
      <c r="K199" s="86" t="str">
        <f>'Table-2'!Y94</f>
        <v/>
      </c>
      <c r="L199" s="86" t="str">
        <f>'Table-2'!Z94</f>
        <v/>
      </c>
      <c r="M199" s="86" t="str">
        <f>'Table-2'!AA94</f>
        <v/>
      </c>
    </row>
    <row r="200" spans="1:13" x14ac:dyDescent="0.3">
      <c r="A200" s="45" t="str">
        <f>'Table-2'!O95</f>
        <v/>
      </c>
      <c r="B200" s="86" t="str">
        <f>'Table-2'!P95</f>
        <v/>
      </c>
      <c r="C200" s="86" t="str">
        <f>'Table-2'!Q95</f>
        <v/>
      </c>
      <c r="D200" s="86" t="str">
        <f>'Table-2'!R95</f>
        <v/>
      </c>
      <c r="E200" s="86" t="str">
        <f>'Table-2'!S95</f>
        <v/>
      </c>
      <c r="F200" s="86" t="str">
        <f>'Table-2'!T95</f>
        <v/>
      </c>
      <c r="G200" s="86" t="str">
        <f>'Table-2'!U95</f>
        <v/>
      </c>
      <c r="H200" s="86" t="str">
        <f>'Table-2'!V95</f>
        <v/>
      </c>
      <c r="I200" s="86" t="str">
        <f>'Table-2'!W95</f>
        <v/>
      </c>
      <c r="J200" s="86" t="str">
        <f>'Table-2'!X95</f>
        <v/>
      </c>
      <c r="K200" s="86" t="str">
        <f>'Table-2'!Y95</f>
        <v/>
      </c>
      <c r="L200" s="86" t="str">
        <f>'Table-2'!Z95</f>
        <v/>
      </c>
      <c r="M200" s="86" t="str">
        <f>'Table-2'!AA95</f>
        <v/>
      </c>
    </row>
    <row r="201" spans="1:13" x14ac:dyDescent="0.3">
      <c r="A201" s="45" t="str">
        <f>'Table-2'!O96</f>
        <v/>
      </c>
      <c r="B201" s="86" t="str">
        <f>'Table-2'!P96</f>
        <v/>
      </c>
      <c r="C201" s="86" t="str">
        <f>'Table-2'!Q96</f>
        <v/>
      </c>
      <c r="D201" s="86" t="str">
        <f>'Table-2'!R96</f>
        <v/>
      </c>
      <c r="E201" s="86" t="str">
        <f>'Table-2'!S96</f>
        <v/>
      </c>
      <c r="F201" s="86" t="str">
        <f>'Table-2'!T96</f>
        <v/>
      </c>
      <c r="G201" s="86" t="str">
        <f>'Table-2'!U96</f>
        <v/>
      </c>
      <c r="H201" s="86" t="str">
        <f>'Table-2'!V96</f>
        <v/>
      </c>
      <c r="I201" s="86" t="str">
        <f>'Table-2'!W96</f>
        <v/>
      </c>
      <c r="J201" s="86" t="str">
        <f>'Table-2'!X96</f>
        <v/>
      </c>
      <c r="K201" s="86" t="str">
        <f>'Table-2'!Y96</f>
        <v/>
      </c>
      <c r="L201" s="86" t="str">
        <f>'Table-2'!Z96</f>
        <v/>
      </c>
      <c r="M201" s="86" t="str">
        <f>'Table-2'!AA96</f>
        <v/>
      </c>
    </row>
    <row r="202" spans="1:13" x14ac:dyDescent="0.3">
      <c r="A202" s="45" t="str">
        <f>'Table-2'!O97</f>
        <v/>
      </c>
      <c r="B202" s="86" t="str">
        <f>'Table-2'!P97</f>
        <v/>
      </c>
      <c r="C202" s="86" t="str">
        <f>'Table-2'!Q97</f>
        <v/>
      </c>
      <c r="D202" s="86" t="str">
        <f>'Table-2'!R97</f>
        <v/>
      </c>
      <c r="E202" s="86" t="str">
        <f>'Table-2'!S97</f>
        <v/>
      </c>
      <c r="F202" s="86" t="str">
        <f>'Table-2'!T97</f>
        <v/>
      </c>
      <c r="G202" s="86" t="str">
        <f>'Table-2'!U97</f>
        <v/>
      </c>
      <c r="H202" s="86" t="str">
        <f>'Table-2'!V97</f>
        <v/>
      </c>
      <c r="I202" s="86" t="str">
        <f>'Table-2'!W97</f>
        <v/>
      </c>
      <c r="J202" s="86" t="str">
        <f>'Table-2'!X97</f>
        <v/>
      </c>
      <c r="K202" s="86" t="str">
        <f>'Table-2'!Y97</f>
        <v/>
      </c>
      <c r="L202" s="86" t="str">
        <f>'Table-2'!Z97</f>
        <v/>
      </c>
      <c r="M202" s="86" t="str">
        <f>'Table-2'!AA97</f>
        <v/>
      </c>
    </row>
    <row r="203" spans="1:13" x14ac:dyDescent="0.3">
      <c r="A203" s="45" t="str">
        <f>'Table-2'!O98</f>
        <v/>
      </c>
      <c r="B203" s="86" t="str">
        <f>'Table-2'!P98</f>
        <v/>
      </c>
      <c r="C203" s="86" t="str">
        <f>'Table-2'!Q98</f>
        <v/>
      </c>
      <c r="D203" s="86" t="str">
        <f>'Table-2'!R98</f>
        <v/>
      </c>
      <c r="E203" s="86" t="str">
        <f>'Table-2'!S98</f>
        <v/>
      </c>
      <c r="F203" s="86" t="str">
        <f>'Table-2'!T98</f>
        <v/>
      </c>
      <c r="G203" s="86" t="str">
        <f>'Table-2'!U98</f>
        <v/>
      </c>
      <c r="H203" s="86" t="str">
        <f>'Table-2'!V98</f>
        <v/>
      </c>
      <c r="I203" s="86" t="str">
        <f>'Table-2'!W98</f>
        <v/>
      </c>
      <c r="J203" s="86" t="str">
        <f>'Table-2'!X98</f>
        <v/>
      </c>
      <c r="K203" s="86" t="str">
        <f>'Table-2'!Y98</f>
        <v/>
      </c>
      <c r="L203" s="86" t="str">
        <f>'Table-2'!Z98</f>
        <v/>
      </c>
      <c r="M203" s="86" t="str">
        <f>'Table-2'!AA98</f>
        <v/>
      </c>
    </row>
    <row r="204" spans="1:13" x14ac:dyDescent="0.3">
      <c r="A204" s="45" t="str">
        <f>'Table-2'!O99</f>
        <v/>
      </c>
      <c r="B204" s="86" t="str">
        <f>'Table-2'!P99</f>
        <v/>
      </c>
      <c r="C204" s="86" t="str">
        <f>'Table-2'!Q99</f>
        <v/>
      </c>
      <c r="D204" s="86" t="str">
        <f>'Table-2'!R99</f>
        <v/>
      </c>
      <c r="E204" s="86" t="str">
        <f>'Table-2'!S99</f>
        <v/>
      </c>
      <c r="F204" s="86" t="str">
        <f>'Table-2'!T99</f>
        <v/>
      </c>
      <c r="G204" s="86" t="str">
        <f>'Table-2'!U99</f>
        <v/>
      </c>
      <c r="H204" s="86" t="str">
        <f>'Table-2'!V99</f>
        <v/>
      </c>
      <c r="I204" s="86" t="str">
        <f>'Table-2'!W99</f>
        <v/>
      </c>
      <c r="J204" s="86" t="str">
        <f>'Table-2'!X99</f>
        <v/>
      </c>
      <c r="K204" s="86" t="str">
        <f>'Table-2'!Y99</f>
        <v/>
      </c>
      <c r="L204" s="86" t="str">
        <f>'Table-2'!Z99</f>
        <v/>
      </c>
      <c r="M204" s="86" t="str">
        <f>'Table-2'!AA99</f>
        <v/>
      </c>
    </row>
    <row r="205" spans="1:13" x14ac:dyDescent="0.3">
      <c r="A205" s="45" t="str">
        <f>'Table-2'!O100</f>
        <v/>
      </c>
      <c r="B205" s="86" t="str">
        <f>'Table-2'!P100</f>
        <v/>
      </c>
      <c r="C205" s="86" t="str">
        <f>'Table-2'!Q100</f>
        <v/>
      </c>
      <c r="D205" s="86" t="str">
        <f>'Table-2'!R100</f>
        <v/>
      </c>
      <c r="E205" s="86" t="str">
        <f>'Table-2'!S100</f>
        <v/>
      </c>
      <c r="F205" s="86" t="str">
        <f>'Table-2'!T100</f>
        <v/>
      </c>
      <c r="G205" s="86" t="str">
        <f>'Table-2'!U100</f>
        <v/>
      </c>
      <c r="H205" s="86" t="str">
        <f>'Table-2'!V100</f>
        <v/>
      </c>
      <c r="I205" s="86" t="str">
        <f>'Table-2'!W100</f>
        <v/>
      </c>
      <c r="J205" s="86" t="str">
        <f>'Table-2'!X100</f>
        <v/>
      </c>
      <c r="K205" s="86" t="str">
        <f>'Table-2'!Y100</f>
        <v/>
      </c>
      <c r="L205" s="86" t="str">
        <f>'Table-2'!Z100</f>
        <v/>
      </c>
      <c r="M205" s="86" t="str">
        <f>'Table-2'!AA100</f>
        <v/>
      </c>
    </row>
    <row r="206" spans="1:13" x14ac:dyDescent="0.3">
      <c r="A206" s="4" t="str">
        <f>'Table-2'!O101</f>
        <v>STATE:</v>
      </c>
      <c r="B206" s="84">
        <f>'Table-2'!P101</f>
        <v>339</v>
      </c>
      <c r="C206" s="84">
        <f>'Table-2'!Q101</f>
        <v>0</v>
      </c>
      <c r="D206" s="84">
        <f>'Table-2'!R101</f>
        <v>0</v>
      </c>
      <c r="E206" s="84">
        <f>'Table-2'!S101</f>
        <v>0</v>
      </c>
      <c r="F206" s="84">
        <f>'Table-2'!T101</f>
        <v>0</v>
      </c>
      <c r="G206" s="84">
        <f>'Table-2'!U101</f>
        <v>246</v>
      </c>
      <c r="H206" s="84">
        <f>'Table-2'!V101</f>
        <v>10</v>
      </c>
      <c r="I206" s="84">
        <f>'Table-2'!W101</f>
        <v>83</v>
      </c>
      <c r="J206" s="84">
        <f>'Table-2'!X101</f>
        <v>188</v>
      </c>
      <c r="K206" s="84">
        <f>'Table-2'!Y101</f>
        <v>47</v>
      </c>
      <c r="L206" s="84">
        <f>'Table-2'!Z101</f>
        <v>235</v>
      </c>
      <c r="M206" s="84">
        <f>'Table-2'!AA101</f>
        <v>104</v>
      </c>
    </row>
    <row r="207" spans="1:13" x14ac:dyDescent="0.3">
      <c r="A207" s="123" t="s">
        <v>68</v>
      </c>
      <c r="B207" s="123"/>
      <c r="C207" s="87">
        <f>'Table-2'!Q102</f>
        <v>0</v>
      </c>
      <c r="D207" s="87">
        <f>'Table-2'!R102</f>
        <v>0</v>
      </c>
      <c r="E207" s="87">
        <f>'Table-2'!S102</f>
        <v>0</v>
      </c>
      <c r="F207" s="87">
        <f>'Table-2'!T102</f>
        <v>0</v>
      </c>
      <c r="G207" s="87">
        <f>'Table-2'!U102</f>
        <v>72.569999999999993</v>
      </c>
      <c r="H207" s="87">
        <f>'Table-2'!V102</f>
        <v>2.95</v>
      </c>
      <c r="I207" s="87">
        <f>'Table-2'!W102</f>
        <v>24.480000000000008</v>
      </c>
      <c r="J207" s="87">
        <f>'Table-2'!X102</f>
        <v>55.46</v>
      </c>
      <c r="K207" s="87">
        <f>'Table-2'!Y102</f>
        <v>13.859999999999992</v>
      </c>
      <c r="L207" s="87">
        <f>'Table-2'!Z102</f>
        <v>69.319999999999993</v>
      </c>
      <c r="M207" s="87">
        <f>'Table-2'!AA102</f>
        <v>30.68</v>
      </c>
    </row>
    <row r="208" spans="1:13" x14ac:dyDescent="0.3">
      <c r="A208" s="119" t="s">
        <v>50</v>
      </c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</row>
    <row r="209" spans="1:13" x14ac:dyDescent="0.3">
      <c r="A209" s="120" t="s">
        <v>67</v>
      </c>
      <c r="B209" s="120"/>
      <c r="C209" s="120"/>
      <c r="D209" s="120"/>
      <c r="E209" s="120"/>
      <c r="F209" s="120"/>
      <c r="G209" s="120"/>
      <c r="H209" s="120"/>
      <c r="I209" s="120"/>
      <c r="J209" s="120"/>
      <c r="K209" s="120"/>
      <c r="L209" s="120"/>
      <c r="M209" s="120"/>
    </row>
    <row r="210" spans="1:13" x14ac:dyDescent="0.3">
      <c r="A210" s="118" t="s">
        <v>49</v>
      </c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</row>
    <row r="211" spans="1:13" s="44" customFormat="1" ht="2.25" customHeight="1" x14ac:dyDescent="0.3">
      <c r="A211" s="91"/>
    </row>
  </sheetData>
  <mergeCells count="36">
    <mergeCell ref="A2:M2"/>
    <mergeCell ref="A107:M107"/>
    <mergeCell ref="B3:D3"/>
    <mergeCell ref="F3:G3"/>
    <mergeCell ref="I3:J3"/>
    <mergeCell ref="L3:M3"/>
    <mergeCell ref="A4:A6"/>
    <mergeCell ref="B4:B6"/>
    <mergeCell ref="C4:G5"/>
    <mergeCell ref="H4:I4"/>
    <mergeCell ref="J4:M4"/>
    <mergeCell ref="A102:B102"/>
    <mergeCell ref="H5:H6"/>
    <mergeCell ref="I5:I6"/>
    <mergeCell ref="J5:L5"/>
    <mergeCell ref="M5:M6"/>
    <mergeCell ref="B108:D108"/>
    <mergeCell ref="F108:G108"/>
    <mergeCell ref="L108:M108"/>
    <mergeCell ref="A103:M103"/>
    <mergeCell ref="A104:M104"/>
    <mergeCell ref="I108:J108"/>
    <mergeCell ref="A105:M105"/>
    <mergeCell ref="A210:M210"/>
    <mergeCell ref="A109:A111"/>
    <mergeCell ref="H110:H111"/>
    <mergeCell ref="I110:I111"/>
    <mergeCell ref="J110:L110"/>
    <mergeCell ref="M110:M111"/>
    <mergeCell ref="H109:I109"/>
    <mergeCell ref="A208:M208"/>
    <mergeCell ref="A209:M209"/>
    <mergeCell ref="A207:B207"/>
    <mergeCell ref="B109:B111"/>
    <mergeCell ref="C109:G110"/>
    <mergeCell ref="J109:M10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O108"/>
  <sheetViews>
    <sheetView topLeftCell="P1" workbookViewId="0">
      <selection sqref="A1:O1048576"/>
    </sheetView>
  </sheetViews>
  <sheetFormatPr defaultRowHeight="14.4" x14ac:dyDescent="0.3"/>
  <cols>
    <col min="1" max="1" width="10.6640625" style="47" hidden="1" customWidth="1"/>
    <col min="2" max="2" width="16.6640625" hidden="1" customWidth="1"/>
    <col min="3" max="4" width="20.6640625" hidden="1" customWidth="1"/>
    <col min="5" max="5" width="18.6640625" hidden="1" customWidth="1"/>
    <col min="6" max="6" width="1.109375" style="44" hidden="1" customWidth="1"/>
    <col min="7" max="7" width="10.6640625" hidden="1" customWidth="1"/>
    <col min="8" max="8" width="16.6640625" hidden="1" customWidth="1"/>
    <col min="9" max="10" width="20.6640625" hidden="1" customWidth="1"/>
    <col min="11" max="11" width="18.6640625" hidden="1" customWidth="1"/>
    <col min="12" max="12" width="1.109375" style="44" hidden="1" customWidth="1"/>
    <col min="13" max="15" width="9.109375" hidden="1" customWidth="1"/>
    <col min="16" max="16" width="9.109375" customWidth="1"/>
  </cols>
  <sheetData>
    <row r="2" spans="1:11" x14ac:dyDescent="0.3">
      <c r="A2" s="128" t="s">
        <v>143</v>
      </c>
      <c r="B2" s="128"/>
      <c r="C2" s="128"/>
      <c r="D2" s="128"/>
      <c r="E2" s="128"/>
      <c r="G2" s="128" t="s">
        <v>143</v>
      </c>
      <c r="H2" s="128"/>
      <c r="I2" s="128"/>
      <c r="J2" s="128"/>
      <c r="K2" s="128"/>
    </row>
    <row r="3" spans="1:11" x14ac:dyDescent="0.3">
      <c r="A3" s="129" t="str">
        <f>"STATE:"&amp;Crops!$A$2&amp;"("&amp;Crops!$B$2&amp;")"</f>
        <v>STATE:GUJARAT(24)</v>
      </c>
      <c r="B3" s="129"/>
      <c r="C3" s="57" t="str">
        <f>"YEAR:"&amp;Crops!$B$3</f>
        <v>YEAR:2023-24</v>
      </c>
      <c r="D3" s="57" t="str">
        <f>"SEASON:"&amp;Crops!$C$5&amp;"("&amp;Crops!$D$5&amp;")"</f>
        <v>SEASON:SUMMER(5)</v>
      </c>
      <c r="E3" s="57" t="str">
        <f>"SAMPLE:CENTRAL"&amp;"("&amp;1&amp;")"</f>
        <v>SAMPLE:CENTRAL(1)</v>
      </c>
      <c r="F3" s="59"/>
      <c r="G3" s="129" t="str">
        <f>"STATE:"&amp;Crops!$A$2&amp;"("&amp;Crops!$B$2&amp;")"</f>
        <v>STATE:GUJARAT(24)</v>
      </c>
      <c r="H3" s="129"/>
      <c r="I3" s="57" t="str">
        <f>"YEAR:"&amp;Crops!$B$3</f>
        <v>YEAR:2023-24</v>
      </c>
      <c r="J3" s="57" t="str">
        <f>"SEASON:"&amp;Crops!$C$5&amp;"("&amp;Crops!$D$5&amp;")"</f>
        <v>SEASON:SUMMER(5)</v>
      </c>
      <c r="K3" s="57" t="str">
        <f>"SAMPLE:STATE"&amp;"("&amp;2&amp;")"</f>
        <v>SAMPLE:STATE(2)</v>
      </c>
    </row>
    <row r="4" spans="1:11" ht="30" customHeight="1" x14ac:dyDescent="0.3">
      <c r="A4" s="130" t="s">
        <v>69</v>
      </c>
      <c r="B4" s="102" t="s">
        <v>85</v>
      </c>
      <c r="C4" s="102"/>
      <c r="D4" s="102" t="s">
        <v>86</v>
      </c>
      <c r="E4" s="102"/>
      <c r="G4" s="130" t="s">
        <v>69</v>
      </c>
      <c r="H4" s="102" t="s">
        <v>85</v>
      </c>
      <c r="I4" s="102"/>
      <c r="J4" s="102" t="s">
        <v>86</v>
      </c>
      <c r="K4" s="102"/>
    </row>
    <row r="5" spans="1:11" ht="15" customHeight="1" x14ac:dyDescent="0.3">
      <c r="A5" s="131"/>
      <c r="B5" s="106" t="s">
        <v>23</v>
      </c>
      <c r="C5" s="124" t="s">
        <v>7</v>
      </c>
      <c r="D5" s="124" t="s">
        <v>87</v>
      </c>
      <c r="E5" s="106" t="s">
        <v>88</v>
      </c>
      <c r="G5" s="131"/>
      <c r="H5" s="106" t="s">
        <v>23</v>
      </c>
      <c r="I5" s="124" t="s">
        <v>7</v>
      </c>
      <c r="J5" s="124" t="s">
        <v>87</v>
      </c>
      <c r="K5" s="106" t="s">
        <v>88</v>
      </c>
    </row>
    <row r="6" spans="1:11" ht="15" customHeight="1" x14ac:dyDescent="0.3">
      <c r="A6" s="132"/>
      <c r="B6" s="108"/>
      <c r="C6" s="116"/>
      <c r="D6" s="116"/>
      <c r="E6" s="108"/>
      <c r="G6" s="132"/>
      <c r="H6" s="108"/>
      <c r="I6" s="116"/>
      <c r="J6" s="116"/>
      <c r="K6" s="108"/>
    </row>
    <row r="7" spans="1:11" x14ac:dyDescent="0.3">
      <c r="A7" s="7">
        <v>1</v>
      </c>
      <c r="B7" s="31">
        <v>2</v>
      </c>
      <c r="C7" s="31">
        <v>3</v>
      </c>
      <c r="D7" s="31">
        <v>4</v>
      </c>
      <c r="E7" s="31">
        <v>5</v>
      </c>
      <c r="G7" s="7">
        <v>1</v>
      </c>
      <c r="H7" s="31">
        <v>2</v>
      </c>
      <c r="I7" s="31">
        <v>3</v>
      </c>
      <c r="J7" s="31">
        <v>4</v>
      </c>
      <c r="K7" s="31">
        <v>5</v>
      </c>
    </row>
    <row r="8" spans="1:11" x14ac:dyDescent="0.3">
      <c r="A8" s="47">
        <f>IF(COUNTIFS(Basicdata!$B$2:$B$2500,1,Basicdata!$D$2:$D$2500,Crops!$D$5,Basicdata!$H$2:$H$2500,Crops!$M2,Basicdata!$AI$2:$AI$2500,0)&gt;0,Crops!$M2,"")</f>
        <v>1</v>
      </c>
      <c r="B8" s="46">
        <f>IF(A8="","",AVERAGEIFS(Basicdata!$L$2:$L$2500,Basicdata!$B$2:$B$2500,1,Basicdata!$D$2:$D$2500,Crops!$D$5,Basicdata!$H$2:$H$2500,Crops!$M2,Basicdata!$AI$2:$AI$2500,0))</f>
        <v>3.1176470588235294</v>
      </c>
      <c r="C8" s="46">
        <f>IF(A8="","",AVERAGEIFS(Basicdata!$M$2:$M$2500,Basicdata!$B$2:$B$2500,1,Basicdata!$D$2:$D$2500,Crops!$D$5,Basicdata!$H$2:$H$2500,Crops!$M2,Basicdata!$AI$2:$AI$2500,0))</f>
        <v>1</v>
      </c>
      <c r="D8" s="1">
        <f>IF(A8="","",AVERAGEIFS(Basicdata!$AA$2:$AA$2500,Basicdata!$B$2:$B$2500,1,Basicdata!$D$2:$D$2500,Crops!$D$5,Basicdata!$H$2:$H$2500,Crops!$M2,Basicdata!$AI$2:$AI$2500,0))</f>
        <v>1144.1176470588234</v>
      </c>
      <c r="E8" s="46">
        <f>IF(A8="","",AVERAGEIFS(Basicdata!$AB$2:$AB$2500,Basicdata!$B$2:$B$2500,1,Basicdata!$D$2:$D$2500,Crops!$D$5,Basicdata!$H$2:$H$2500,Crops!$M2,Basicdata!$AI$2:$AI$2500,0))</f>
        <v>3292.9952941176466</v>
      </c>
      <c r="G8" s="47">
        <f>IF(COUNTIFS(Basicdata!$B$2:$B$2500,2,Basicdata!$D$2:$D$2500,Crops!$D$5,Basicdata!$H$2:$H$2500,Crops!$M2,Basicdata!$AI$2:$AI$2500,0)&gt;0,Crops!$M2,"")</f>
        <v>1</v>
      </c>
      <c r="H8" s="46">
        <f>IF(G8="","",AVERAGEIFS(Basicdata!$L$2:$L$2500,Basicdata!$B$2:$B$2500,2,Basicdata!$D$2:$D$2500,Crops!$D$5,Basicdata!$H$2:$H$2500,Crops!$M2,Basicdata!$AI$2:$AI$2500,0))</f>
        <v>1.1176470588235294</v>
      </c>
      <c r="I8" s="46">
        <f>IF(G8="","",AVERAGEIFS(Basicdata!$M$2:$M$2500,Basicdata!$B$2:$B$2500,2,Basicdata!$D$2:$D$2500,Crops!$D$5,Basicdata!$H$2:$H$2500,Crops!$M2,Basicdata!$AI$2:$AI$2500,0))</f>
        <v>1</v>
      </c>
      <c r="J8" s="1">
        <f>IF(G8="","",AVERAGEIFS(Basicdata!$AA$2:$AA$2500,Basicdata!$B$2:$B$2500,2,Basicdata!$D$2:$D$2500,Crops!$D$5,Basicdata!$H$2:$H$2500,Crops!$M2,Basicdata!$AI$2:$AI$2500,0))</f>
        <v>1165.1176470588234</v>
      </c>
      <c r="K8" s="46">
        <f>IF(G8="","",AVERAGEIFS(Basicdata!$AB$2:$AB$2500,Basicdata!$B$2:$B$2500,2,Basicdata!$D$2:$D$2500,Crops!$D$5,Basicdata!$H$2:$H$2500,Crops!$M2,Basicdata!$AI$2:$AI$2500,0))</f>
        <v>615.86772941176469</v>
      </c>
    </row>
    <row r="9" spans="1:11" x14ac:dyDescent="0.3">
      <c r="A9" s="47">
        <f>IF(COUNTIFS(Basicdata!$B$2:$B$2500,1,Basicdata!$D$2:$D$2500,Crops!$D$5,Basicdata!$H$2:$H$2500,Crops!$M3,Basicdata!$AI$2:$AI$2500,0)&gt;0,Crops!$M3,"")</f>
        <v>2</v>
      </c>
      <c r="B9" s="46">
        <f>IF(A9="","",AVERAGEIFS(Basicdata!$L$2:$L$2500,Basicdata!$B$2:$B$2500,1,Basicdata!$D$2:$D$2500,Crops!$D$5,Basicdata!$H$2:$H$2500,Crops!$M3,Basicdata!$AI$2:$AI$2500,0))</f>
        <v>2.5625</v>
      </c>
      <c r="C9" s="46">
        <f>IF(A9="","",AVERAGEIFS(Basicdata!$M$2:$M$2500,Basicdata!$B$2:$B$2500,1,Basicdata!$D$2:$D$2500,Crops!$D$5,Basicdata!$H$2:$H$2500,Crops!$M3,Basicdata!$AI$2:$AI$2500,0))</f>
        <v>1.03125</v>
      </c>
      <c r="D9" s="1">
        <f>IF(A9="","",AVERAGEIFS(Basicdata!$AA$2:$AA$2500,Basicdata!$B$2:$B$2500,1,Basicdata!$D$2:$D$2500,Crops!$D$5,Basicdata!$H$2:$H$2500,Crops!$M3,Basicdata!$AI$2:$AI$2500,0))</f>
        <v>596.03125</v>
      </c>
      <c r="E9" s="46">
        <f>IF(A9="","",AVERAGEIFS(Basicdata!$AB$2:$AB$2500,Basicdata!$B$2:$B$2500,1,Basicdata!$D$2:$D$2500,Crops!$D$5,Basicdata!$H$2:$H$2500,Crops!$M3,Basicdata!$AI$2:$AI$2500,0))</f>
        <v>1020.3728125</v>
      </c>
      <c r="G9" s="47">
        <f>IF(COUNTIFS(Basicdata!$B$2:$B$2500,2,Basicdata!$D$2:$D$2500,Crops!$D$5,Basicdata!$H$2:$H$2500,Crops!$M3,Basicdata!$AI$2:$AI$2500,0)&gt;0,Crops!$M3,"")</f>
        <v>2</v>
      </c>
      <c r="H9" s="46">
        <f>IF(G9="","",AVERAGEIFS(Basicdata!$L$2:$L$2500,Basicdata!$B$2:$B$2500,2,Basicdata!$D$2:$D$2500,Crops!$D$5,Basicdata!$H$2:$H$2500,Crops!$M3,Basicdata!$AI$2:$AI$2500,0))</f>
        <v>1.7878787878787878</v>
      </c>
      <c r="I9" s="46">
        <f>IF(G9="","",AVERAGEIFS(Basicdata!$M$2:$M$2500,Basicdata!$B$2:$B$2500,2,Basicdata!$D$2:$D$2500,Crops!$D$5,Basicdata!$H$2:$H$2500,Crops!$M3,Basicdata!$AI$2:$AI$2500,0))</f>
        <v>1</v>
      </c>
      <c r="J9" s="1">
        <f>IF(G9="","",AVERAGEIFS(Basicdata!$AA$2:$AA$2500,Basicdata!$B$2:$B$2500,2,Basicdata!$D$2:$D$2500,Crops!$D$5,Basicdata!$H$2:$H$2500,Crops!$M3,Basicdata!$AI$2:$AI$2500,0))</f>
        <v>535.90909090909088</v>
      </c>
      <c r="K9" s="46">
        <f>IF(G9="","",AVERAGEIFS(Basicdata!$AB$2:$AB$2500,Basicdata!$B$2:$B$2500,2,Basicdata!$D$2:$D$2500,Crops!$D$5,Basicdata!$H$2:$H$2500,Crops!$M3,Basicdata!$AI$2:$AI$2500,0))</f>
        <v>837.01406666666651</v>
      </c>
    </row>
    <row r="10" spans="1:11" x14ac:dyDescent="0.3">
      <c r="A10" s="47">
        <f>IF(COUNTIFS(Basicdata!$B$2:$B$2500,1,Basicdata!$D$2:$D$2500,Crops!$D$5,Basicdata!$H$2:$H$2500,Crops!$M4,Basicdata!$AI$2:$AI$2500,0)&gt;0,Crops!$M4,"")</f>
        <v>3</v>
      </c>
      <c r="B10" s="46">
        <f>IF(A10="","",AVERAGEIFS(Basicdata!$L$2:$L$2500,Basicdata!$B$2:$B$2500,1,Basicdata!$D$2:$D$2500,Crops!$D$5,Basicdata!$H$2:$H$2500,Crops!$M4,Basicdata!$AI$2:$AI$2500,0))</f>
        <v>1.9444444444444444</v>
      </c>
      <c r="C10" s="46">
        <f>IF(A10="","",AVERAGEIFS(Basicdata!$M$2:$M$2500,Basicdata!$B$2:$B$2500,1,Basicdata!$D$2:$D$2500,Crops!$D$5,Basicdata!$H$2:$H$2500,Crops!$M4,Basicdata!$AI$2:$AI$2500,0))</f>
        <v>1</v>
      </c>
      <c r="D10" s="1">
        <f>IF(A10="","",AVERAGEIFS(Basicdata!$AA$2:$AA$2500,Basicdata!$B$2:$B$2500,1,Basicdata!$D$2:$D$2500,Crops!$D$5,Basicdata!$H$2:$H$2500,Crops!$M4,Basicdata!$AI$2:$AI$2500,0))</f>
        <v>764.33333333333337</v>
      </c>
      <c r="E10" s="46">
        <f>IF(A10="","",AVERAGEIFS(Basicdata!$AB$2:$AB$2500,Basicdata!$B$2:$B$2500,1,Basicdata!$D$2:$D$2500,Crops!$D$5,Basicdata!$H$2:$H$2500,Crops!$M4,Basicdata!$AI$2:$AI$2500,0))</f>
        <v>862.20111111111123</v>
      </c>
      <c r="G10" s="47">
        <f>IF(COUNTIFS(Basicdata!$B$2:$B$2500,2,Basicdata!$D$2:$D$2500,Crops!$D$5,Basicdata!$H$2:$H$2500,Crops!$M4,Basicdata!$AI$2:$AI$2500,0)&gt;0,Crops!$M4,"")</f>
        <v>3</v>
      </c>
      <c r="H10" s="46">
        <f>IF(G10="","",AVERAGEIFS(Basicdata!$L$2:$L$2500,Basicdata!$B$2:$B$2500,2,Basicdata!$D$2:$D$2500,Crops!$D$5,Basicdata!$H$2:$H$2500,Crops!$M4,Basicdata!$AI$2:$AI$2500,0))</f>
        <v>1</v>
      </c>
      <c r="I10" s="46">
        <f>IF(G10="","",AVERAGEIFS(Basicdata!$M$2:$M$2500,Basicdata!$B$2:$B$2500,2,Basicdata!$D$2:$D$2500,Crops!$D$5,Basicdata!$H$2:$H$2500,Crops!$M4,Basicdata!$AI$2:$AI$2500,0))</f>
        <v>1</v>
      </c>
      <c r="J10" s="1">
        <f>IF(G10="","",AVERAGEIFS(Basicdata!$AA$2:$AA$2500,Basicdata!$B$2:$B$2500,2,Basicdata!$D$2:$D$2500,Crops!$D$5,Basicdata!$H$2:$H$2500,Crops!$M4,Basicdata!$AI$2:$AI$2500,0))</f>
        <v>1078.1666666666667</v>
      </c>
      <c r="K10" s="46">
        <f>IF(G10="","",AVERAGEIFS(Basicdata!$AB$2:$AB$2500,Basicdata!$B$2:$B$2500,2,Basicdata!$D$2:$D$2500,Crops!$D$5,Basicdata!$H$2:$H$2500,Crops!$M4,Basicdata!$AI$2:$AI$2500,0))</f>
        <v>1308.1825111111111</v>
      </c>
    </row>
    <row r="11" spans="1:11" x14ac:dyDescent="0.3">
      <c r="A11" s="47">
        <f>IF(COUNTIFS(Basicdata!$B$2:$B$2500,1,Basicdata!$D$2:$D$2500,Crops!$D$5,Basicdata!$H$2:$H$2500,Crops!$M5,Basicdata!$AI$2:$AI$2500,0)&gt;0,Crops!$M5,"")</f>
        <v>4</v>
      </c>
      <c r="B11" s="46">
        <f>IF(A11="","",AVERAGEIFS(Basicdata!$L$2:$L$2500,Basicdata!$B$2:$B$2500,1,Basicdata!$D$2:$D$2500,Crops!$D$5,Basicdata!$H$2:$H$2500,Crops!$M5,Basicdata!$AI$2:$AI$2500,0))</f>
        <v>1.4285714285714286</v>
      </c>
      <c r="C11" s="46">
        <f>IF(A11="","",AVERAGEIFS(Basicdata!$M$2:$M$2500,Basicdata!$B$2:$B$2500,1,Basicdata!$D$2:$D$2500,Crops!$D$5,Basicdata!$H$2:$H$2500,Crops!$M5,Basicdata!$AI$2:$AI$2500,0))</f>
        <v>1</v>
      </c>
      <c r="D11" s="1">
        <f>IF(A11="","",AVERAGEIFS(Basicdata!$AA$2:$AA$2500,Basicdata!$B$2:$B$2500,1,Basicdata!$D$2:$D$2500,Crops!$D$5,Basicdata!$H$2:$H$2500,Crops!$M5,Basicdata!$AI$2:$AI$2500,0))</f>
        <v>1560.7857142857142</v>
      </c>
      <c r="E11" s="46">
        <f>IF(A11="","",AVERAGEIFS(Basicdata!$AB$2:$AB$2500,Basicdata!$B$2:$B$2500,1,Basicdata!$D$2:$D$2500,Crops!$D$5,Basicdata!$H$2:$H$2500,Crops!$M5,Basicdata!$AI$2:$AI$2500,0))</f>
        <v>949.37785714285724</v>
      </c>
      <c r="G11" s="47">
        <f>IF(COUNTIFS(Basicdata!$B$2:$B$2500,2,Basicdata!$D$2:$D$2500,Crops!$D$5,Basicdata!$H$2:$H$2500,Crops!$M5,Basicdata!$AI$2:$AI$2500,0)&gt;0,Crops!$M5,"")</f>
        <v>4</v>
      </c>
      <c r="H11" s="46">
        <f>IF(G11="","",AVERAGEIFS(Basicdata!$L$2:$L$2500,Basicdata!$B$2:$B$2500,2,Basicdata!$D$2:$D$2500,Crops!$D$5,Basicdata!$H$2:$H$2500,Crops!$M5,Basicdata!$AI$2:$AI$2500,0))</f>
        <v>1.2857142857142858</v>
      </c>
      <c r="I11" s="46">
        <f>IF(G11="","",AVERAGEIFS(Basicdata!$M$2:$M$2500,Basicdata!$B$2:$B$2500,2,Basicdata!$D$2:$D$2500,Crops!$D$5,Basicdata!$H$2:$H$2500,Crops!$M5,Basicdata!$AI$2:$AI$2500,0))</f>
        <v>1</v>
      </c>
      <c r="J11" s="1">
        <f>IF(G11="","",AVERAGEIFS(Basicdata!$AA$2:$AA$2500,Basicdata!$B$2:$B$2500,2,Basicdata!$D$2:$D$2500,Crops!$D$5,Basicdata!$H$2:$H$2500,Crops!$M5,Basicdata!$AI$2:$AI$2500,0))</f>
        <v>838.64285714285711</v>
      </c>
      <c r="K11" s="46">
        <f>IF(G11="","",AVERAGEIFS(Basicdata!$AB$2:$AB$2500,Basicdata!$B$2:$B$2500,2,Basicdata!$D$2:$D$2500,Crops!$D$5,Basicdata!$H$2:$H$2500,Crops!$M5,Basicdata!$AI$2:$AI$2500,0))</f>
        <v>506.04570714285722</v>
      </c>
    </row>
    <row r="12" spans="1:11" x14ac:dyDescent="0.3">
      <c r="A12" s="47">
        <f>IF(COUNTIFS(Basicdata!$B$2:$B$2500,1,Basicdata!$D$2:$D$2500,Crops!$D$5,Basicdata!$H$2:$H$2500,Crops!$M6,Basicdata!$AI$2:$AI$2500,0)&gt;0,Crops!$M6,"")</f>
        <v>5</v>
      </c>
      <c r="B12" s="46">
        <f>IF(A12="","",AVERAGEIFS(Basicdata!$L$2:$L$2500,Basicdata!$B$2:$B$2500,1,Basicdata!$D$2:$D$2500,Crops!$D$5,Basicdata!$H$2:$H$2500,Crops!$M6,Basicdata!$AI$2:$AI$2500,0))</f>
        <v>2</v>
      </c>
      <c r="C12" s="46">
        <f>IF(A12="","",AVERAGEIFS(Basicdata!$M$2:$M$2500,Basicdata!$B$2:$B$2500,1,Basicdata!$D$2:$D$2500,Crops!$D$5,Basicdata!$H$2:$H$2500,Crops!$M6,Basicdata!$AI$2:$AI$2500,0))</f>
        <v>1</v>
      </c>
      <c r="D12" s="1">
        <f>IF(A12="","",AVERAGEIFS(Basicdata!$AA$2:$AA$2500,Basicdata!$B$2:$B$2500,1,Basicdata!$D$2:$D$2500,Crops!$D$5,Basicdata!$H$2:$H$2500,Crops!$M6,Basicdata!$AI$2:$AI$2500,0))</f>
        <v>534</v>
      </c>
      <c r="E12" s="46">
        <f>IF(A12="","",AVERAGEIFS(Basicdata!$AB$2:$AB$2500,Basicdata!$B$2:$B$2500,1,Basicdata!$D$2:$D$2500,Crops!$D$5,Basicdata!$H$2:$H$2500,Crops!$M6,Basicdata!$AI$2:$AI$2500,0))</f>
        <v>550.67200000000003</v>
      </c>
      <c r="G12" s="47">
        <f>IF(COUNTIFS(Basicdata!$B$2:$B$2500,2,Basicdata!$D$2:$D$2500,Crops!$D$5,Basicdata!$H$2:$H$2500,Crops!$M6,Basicdata!$AI$2:$AI$2500,0)&gt;0,Crops!$M6,"")</f>
        <v>5</v>
      </c>
      <c r="H12" s="46">
        <f>IF(G12="","",AVERAGEIFS(Basicdata!$L$2:$L$2500,Basicdata!$B$2:$B$2500,2,Basicdata!$D$2:$D$2500,Crops!$D$5,Basicdata!$H$2:$H$2500,Crops!$M6,Basicdata!$AI$2:$AI$2500,0))</f>
        <v>2.2000000000000002</v>
      </c>
      <c r="I12" s="46">
        <f>IF(G12="","",AVERAGEIFS(Basicdata!$M$2:$M$2500,Basicdata!$B$2:$B$2500,2,Basicdata!$D$2:$D$2500,Crops!$D$5,Basicdata!$H$2:$H$2500,Crops!$M6,Basicdata!$AI$2:$AI$2500,0))</f>
        <v>1.1000000000000001</v>
      </c>
      <c r="J12" s="1">
        <f>IF(G12="","",AVERAGEIFS(Basicdata!$AA$2:$AA$2500,Basicdata!$B$2:$B$2500,2,Basicdata!$D$2:$D$2500,Crops!$D$5,Basicdata!$H$2:$H$2500,Crops!$M6,Basicdata!$AI$2:$AI$2500,0))</f>
        <v>634</v>
      </c>
      <c r="K12" s="46">
        <f>IF(G12="","",AVERAGEIFS(Basicdata!$AB$2:$AB$2500,Basicdata!$B$2:$B$2500,2,Basicdata!$D$2:$D$2500,Crops!$D$5,Basicdata!$H$2:$H$2500,Crops!$M6,Basicdata!$AI$2:$AI$2500,0))</f>
        <v>339.52308000000005</v>
      </c>
    </row>
    <row r="13" spans="1:11" x14ac:dyDescent="0.3">
      <c r="A13" s="47">
        <f>IF(COUNTIFS(Basicdata!$B$2:$B$2500,1,Basicdata!$D$2:$D$2500,Crops!$D$5,Basicdata!$H$2:$H$2500,Crops!$M7,Basicdata!$AI$2:$AI$2500,0)&gt;0,Crops!$M7,"")</f>
        <v>6</v>
      </c>
      <c r="B13" s="46">
        <f>IF(A13="","",AVERAGEIFS(Basicdata!$L$2:$L$2500,Basicdata!$B$2:$B$2500,1,Basicdata!$D$2:$D$2500,Crops!$D$5,Basicdata!$H$2:$H$2500,Crops!$M7,Basicdata!$AI$2:$AI$2500,0))</f>
        <v>4.5</v>
      </c>
      <c r="C13" s="46">
        <f>IF(A13="","",AVERAGEIFS(Basicdata!$M$2:$M$2500,Basicdata!$B$2:$B$2500,1,Basicdata!$D$2:$D$2500,Crops!$D$5,Basicdata!$H$2:$H$2500,Crops!$M7,Basicdata!$AI$2:$AI$2500,0))</f>
        <v>1.625</v>
      </c>
      <c r="D13" s="1">
        <f>IF(A13="","",AVERAGEIFS(Basicdata!$AA$2:$AA$2500,Basicdata!$B$2:$B$2500,1,Basicdata!$D$2:$D$2500,Crops!$D$5,Basicdata!$H$2:$H$2500,Crops!$M7,Basicdata!$AI$2:$AI$2500,0))</f>
        <v>1263.125</v>
      </c>
      <c r="E13" s="46">
        <f>IF(A13="","",AVERAGEIFS(Basicdata!$AB$2:$AB$2500,Basicdata!$B$2:$B$2500,1,Basicdata!$D$2:$D$2500,Crops!$D$5,Basicdata!$H$2:$H$2500,Crops!$M7,Basicdata!$AI$2:$AI$2500,0))</f>
        <v>1251.6452499999998</v>
      </c>
      <c r="G13" s="47">
        <f>IF(COUNTIFS(Basicdata!$B$2:$B$2500,2,Basicdata!$D$2:$D$2500,Crops!$D$5,Basicdata!$H$2:$H$2500,Crops!$M7,Basicdata!$AI$2:$AI$2500,0)&gt;0,Crops!$M7,"")</f>
        <v>6</v>
      </c>
      <c r="H13" s="46">
        <f>IF(G13="","",AVERAGEIFS(Basicdata!$L$2:$L$2500,Basicdata!$B$2:$B$2500,2,Basicdata!$D$2:$D$2500,Crops!$D$5,Basicdata!$H$2:$H$2500,Crops!$M7,Basicdata!$AI$2:$AI$2500,0))</f>
        <v>1</v>
      </c>
      <c r="I13" s="46">
        <f>IF(G13="","",AVERAGEIFS(Basicdata!$M$2:$M$2500,Basicdata!$B$2:$B$2500,2,Basicdata!$D$2:$D$2500,Crops!$D$5,Basicdata!$H$2:$H$2500,Crops!$M7,Basicdata!$AI$2:$AI$2500,0))</f>
        <v>1</v>
      </c>
      <c r="J13" s="1">
        <f>IF(G13="","",AVERAGEIFS(Basicdata!$AA$2:$AA$2500,Basicdata!$B$2:$B$2500,2,Basicdata!$D$2:$D$2500,Crops!$D$5,Basicdata!$H$2:$H$2500,Crops!$M7,Basicdata!$AI$2:$AI$2500,0))</f>
        <v>812.875</v>
      </c>
      <c r="K13" s="46">
        <f>IF(G13="","",AVERAGEIFS(Basicdata!$AB$2:$AB$2500,Basicdata!$B$2:$B$2500,2,Basicdata!$D$2:$D$2500,Crops!$D$5,Basicdata!$H$2:$H$2500,Crops!$M7,Basicdata!$AI$2:$AI$2500,0))</f>
        <v>870.90236250000009</v>
      </c>
    </row>
    <row r="14" spans="1:11" x14ac:dyDescent="0.3">
      <c r="A14" s="47">
        <f>IF(COUNTIFS(Basicdata!$B$2:$B$2500,1,Basicdata!$D$2:$D$2500,Crops!$D$5,Basicdata!$H$2:$H$2500,Crops!$M8,Basicdata!$AI$2:$AI$2500,0)&gt;0,Crops!$M8,"")</f>
        <v>7</v>
      </c>
      <c r="B14" s="46">
        <f>IF(A14="","",AVERAGEIFS(Basicdata!$L$2:$L$2500,Basicdata!$B$2:$B$2500,1,Basicdata!$D$2:$D$2500,Crops!$D$5,Basicdata!$H$2:$H$2500,Crops!$M8,Basicdata!$AI$2:$AI$2500,0))</f>
        <v>1.75</v>
      </c>
      <c r="C14" s="46">
        <f>IF(A14="","",AVERAGEIFS(Basicdata!$M$2:$M$2500,Basicdata!$B$2:$B$2500,1,Basicdata!$D$2:$D$2500,Crops!$D$5,Basicdata!$H$2:$H$2500,Crops!$M8,Basicdata!$AI$2:$AI$2500,0))</f>
        <v>1.25</v>
      </c>
      <c r="D14" s="1">
        <f>IF(A14="","",AVERAGEIFS(Basicdata!$AA$2:$AA$2500,Basicdata!$B$2:$B$2500,1,Basicdata!$D$2:$D$2500,Crops!$D$5,Basicdata!$H$2:$H$2500,Crops!$M8,Basicdata!$AI$2:$AI$2500,0))</f>
        <v>967.4375</v>
      </c>
      <c r="E14" s="46">
        <f>IF(A14="","",AVERAGEIFS(Basicdata!$AB$2:$AB$2500,Basicdata!$B$2:$B$2500,1,Basicdata!$D$2:$D$2500,Crops!$D$5,Basicdata!$H$2:$H$2500,Crops!$M8,Basicdata!$AI$2:$AI$2500,0))</f>
        <v>1429.2200000000003</v>
      </c>
      <c r="G14" s="47">
        <f>IF(COUNTIFS(Basicdata!$B$2:$B$2500,2,Basicdata!$D$2:$D$2500,Crops!$D$5,Basicdata!$H$2:$H$2500,Crops!$M8,Basicdata!$AI$2:$AI$2500,0)&gt;0,Crops!$M8,"")</f>
        <v>7</v>
      </c>
      <c r="H14" s="46">
        <f>IF(G14="","",AVERAGEIFS(Basicdata!$L$2:$L$2500,Basicdata!$B$2:$B$2500,2,Basicdata!$D$2:$D$2500,Crops!$D$5,Basicdata!$H$2:$H$2500,Crops!$M8,Basicdata!$AI$2:$AI$2500,0))</f>
        <v>1.625</v>
      </c>
      <c r="I14" s="46">
        <f>IF(G14="","",AVERAGEIFS(Basicdata!$M$2:$M$2500,Basicdata!$B$2:$B$2500,2,Basicdata!$D$2:$D$2500,Crops!$D$5,Basicdata!$H$2:$H$2500,Crops!$M8,Basicdata!$AI$2:$AI$2500,0))</f>
        <v>1</v>
      </c>
      <c r="J14" s="1">
        <f>IF(G14="","",AVERAGEIFS(Basicdata!$AA$2:$AA$2500,Basicdata!$B$2:$B$2500,2,Basicdata!$D$2:$D$2500,Crops!$D$5,Basicdata!$H$2:$H$2500,Crops!$M8,Basicdata!$AI$2:$AI$2500,0))</f>
        <v>792.3125</v>
      </c>
      <c r="K14" s="46">
        <f>IF(G14="","",AVERAGEIFS(Basicdata!$AB$2:$AB$2500,Basicdata!$B$2:$B$2500,2,Basicdata!$D$2:$D$2500,Crops!$D$5,Basicdata!$H$2:$H$2500,Crops!$M8,Basicdata!$AI$2:$AI$2500,0))</f>
        <v>1476.8901625000001</v>
      </c>
    </row>
    <row r="15" spans="1:11" x14ac:dyDescent="0.3">
      <c r="A15" s="47">
        <f>IF(COUNTIFS(Basicdata!$B$2:$B$2500,1,Basicdata!$D$2:$D$2500,Crops!$D$5,Basicdata!$H$2:$H$2500,Crops!$M9,Basicdata!$AI$2:$AI$2500,0)&gt;0,Crops!$M9,"")</f>
        <v>8</v>
      </c>
      <c r="B15" s="46">
        <f>IF(A15="","",AVERAGEIFS(Basicdata!$L$2:$L$2500,Basicdata!$B$2:$B$2500,1,Basicdata!$D$2:$D$2500,Crops!$D$5,Basicdata!$H$2:$H$2500,Crops!$M9,Basicdata!$AI$2:$AI$2500,0))</f>
        <v>1.5</v>
      </c>
      <c r="C15" s="46">
        <f>IF(A15="","",AVERAGEIFS(Basicdata!$M$2:$M$2500,Basicdata!$B$2:$B$2500,1,Basicdata!$D$2:$D$2500,Crops!$D$5,Basicdata!$H$2:$H$2500,Crops!$M9,Basicdata!$AI$2:$AI$2500,0))</f>
        <v>1.05</v>
      </c>
      <c r="D15" s="1">
        <f>IF(A15="","",AVERAGEIFS(Basicdata!$AA$2:$AA$2500,Basicdata!$B$2:$B$2500,1,Basicdata!$D$2:$D$2500,Crops!$D$5,Basicdata!$H$2:$H$2500,Crops!$M9,Basicdata!$AI$2:$AI$2500,0))</f>
        <v>851.95</v>
      </c>
      <c r="E15" s="46">
        <f>IF(A15="","",AVERAGEIFS(Basicdata!$AB$2:$AB$2500,Basicdata!$B$2:$B$2500,1,Basicdata!$D$2:$D$2500,Crops!$D$5,Basicdata!$H$2:$H$2500,Crops!$M9,Basicdata!$AI$2:$AI$2500,0))</f>
        <v>2000.0845649999999</v>
      </c>
      <c r="G15" s="47">
        <f>IF(COUNTIFS(Basicdata!$B$2:$B$2500,2,Basicdata!$D$2:$D$2500,Crops!$D$5,Basicdata!$H$2:$H$2500,Crops!$M9,Basicdata!$AI$2:$AI$2500,0)&gt;0,Crops!$M9,"")</f>
        <v>8</v>
      </c>
      <c r="H15" s="46">
        <f>IF(G15="","",AVERAGEIFS(Basicdata!$L$2:$L$2500,Basicdata!$B$2:$B$2500,2,Basicdata!$D$2:$D$2500,Crops!$D$5,Basicdata!$H$2:$H$2500,Crops!$M9,Basicdata!$AI$2:$AI$2500,0))</f>
        <v>4.55</v>
      </c>
      <c r="I15" s="46">
        <f>IF(G15="","",AVERAGEIFS(Basicdata!$M$2:$M$2500,Basicdata!$B$2:$B$2500,2,Basicdata!$D$2:$D$2500,Crops!$D$5,Basicdata!$H$2:$H$2500,Crops!$M9,Basicdata!$AI$2:$AI$2500,0))</f>
        <v>1.1000000000000001</v>
      </c>
      <c r="J15" s="1">
        <f>IF(G15="","",AVERAGEIFS(Basicdata!$AA$2:$AA$2500,Basicdata!$B$2:$B$2500,2,Basicdata!$D$2:$D$2500,Crops!$D$5,Basicdata!$H$2:$H$2500,Crops!$M9,Basicdata!$AI$2:$AI$2500,0))</f>
        <v>662.4</v>
      </c>
      <c r="K15" s="46">
        <f>IF(G15="","",AVERAGEIFS(Basicdata!$AB$2:$AB$2500,Basicdata!$B$2:$B$2500,2,Basicdata!$D$2:$D$2500,Crops!$D$5,Basicdata!$H$2:$H$2500,Crops!$M9,Basicdata!$AI$2:$AI$2500,0))</f>
        <v>1219.1510000000001</v>
      </c>
    </row>
    <row r="16" spans="1:11" x14ac:dyDescent="0.3">
      <c r="A16" s="47">
        <f>IF(COUNTIFS(Basicdata!$B$2:$B$2500,1,Basicdata!$D$2:$D$2500,Crops!$D$5,Basicdata!$H$2:$H$2500,Crops!$M10,Basicdata!$AI$2:$AI$2500,0)&gt;0,Crops!$M10,"")</f>
        <v>9</v>
      </c>
      <c r="B16" s="46">
        <f>IF(A16="","",AVERAGEIFS(Basicdata!$L$2:$L$2500,Basicdata!$B$2:$B$2500,1,Basicdata!$D$2:$D$2500,Crops!$D$5,Basicdata!$H$2:$H$2500,Crops!$M10,Basicdata!$AI$2:$AI$2500,0))</f>
        <v>1.9375</v>
      </c>
      <c r="C16" s="46">
        <f>IF(A16="","",AVERAGEIFS(Basicdata!$M$2:$M$2500,Basicdata!$B$2:$B$2500,1,Basicdata!$D$2:$D$2500,Crops!$D$5,Basicdata!$H$2:$H$2500,Crops!$M10,Basicdata!$AI$2:$AI$2500,0))</f>
        <v>1</v>
      </c>
      <c r="D16" s="1">
        <f>IF(A16="","",AVERAGEIFS(Basicdata!$AA$2:$AA$2500,Basicdata!$B$2:$B$2500,1,Basicdata!$D$2:$D$2500,Crops!$D$5,Basicdata!$H$2:$H$2500,Crops!$M10,Basicdata!$AI$2:$AI$2500,0))</f>
        <v>678.125</v>
      </c>
      <c r="E16" s="46">
        <f>IF(A16="","",AVERAGEIFS(Basicdata!$AB$2:$AB$2500,Basicdata!$B$2:$B$2500,1,Basicdata!$D$2:$D$2500,Crops!$D$5,Basicdata!$H$2:$H$2500,Crops!$M10,Basicdata!$AI$2:$AI$2500,0))</f>
        <v>1106.7612500000002</v>
      </c>
      <c r="G16" s="47">
        <f>IF(COUNTIFS(Basicdata!$B$2:$B$2500,2,Basicdata!$D$2:$D$2500,Crops!$D$5,Basicdata!$H$2:$H$2500,Crops!$M10,Basicdata!$AI$2:$AI$2500,0)&gt;0,Crops!$M10,"")</f>
        <v>9</v>
      </c>
      <c r="H16" s="46">
        <f>IF(G16="","",AVERAGEIFS(Basicdata!$L$2:$L$2500,Basicdata!$B$2:$B$2500,2,Basicdata!$D$2:$D$2500,Crops!$D$5,Basicdata!$H$2:$H$2500,Crops!$M10,Basicdata!$AI$2:$AI$2500,0))</f>
        <v>1.5625</v>
      </c>
      <c r="I16" s="46">
        <f>IF(G16="","",AVERAGEIFS(Basicdata!$M$2:$M$2500,Basicdata!$B$2:$B$2500,2,Basicdata!$D$2:$D$2500,Crops!$D$5,Basicdata!$H$2:$H$2500,Crops!$M10,Basicdata!$AI$2:$AI$2500,0))</f>
        <v>1.1875</v>
      </c>
      <c r="J16" s="1">
        <f>IF(G16="","",AVERAGEIFS(Basicdata!$AA$2:$AA$2500,Basicdata!$B$2:$B$2500,2,Basicdata!$D$2:$D$2500,Crops!$D$5,Basicdata!$H$2:$H$2500,Crops!$M10,Basicdata!$AI$2:$AI$2500,0))</f>
        <v>748.3125</v>
      </c>
      <c r="K16" s="46">
        <f>IF(G16="","",AVERAGEIFS(Basicdata!$AB$2:$AB$2500,Basicdata!$B$2:$B$2500,2,Basicdata!$D$2:$D$2500,Crops!$D$5,Basicdata!$H$2:$H$2500,Crops!$M10,Basicdata!$AI$2:$AI$2500,0))</f>
        <v>1091.8104968749999</v>
      </c>
    </row>
    <row r="17" spans="1:11" x14ac:dyDescent="0.3">
      <c r="A17" s="47">
        <f>IF(COUNTIFS(Basicdata!$B$2:$B$2500,1,Basicdata!$D$2:$D$2500,Crops!$D$5,Basicdata!$H$2:$H$2500,Crops!$M11,Basicdata!$AI$2:$AI$2500,0)&gt;0,Crops!$M11,"")</f>
        <v>10</v>
      </c>
      <c r="B17" s="46">
        <f>IF(A17="","",AVERAGEIFS(Basicdata!$L$2:$L$2500,Basicdata!$B$2:$B$2500,1,Basicdata!$D$2:$D$2500,Crops!$D$5,Basicdata!$H$2:$H$2500,Crops!$M11,Basicdata!$AI$2:$AI$2500,0))</f>
        <v>5.7</v>
      </c>
      <c r="C17" s="46">
        <f>IF(A17="","",AVERAGEIFS(Basicdata!$M$2:$M$2500,Basicdata!$B$2:$B$2500,1,Basicdata!$D$2:$D$2500,Crops!$D$5,Basicdata!$H$2:$H$2500,Crops!$M11,Basicdata!$AI$2:$AI$2500,0))</f>
        <v>1.2</v>
      </c>
      <c r="D17" s="1">
        <f>IF(A17="","",AVERAGEIFS(Basicdata!$AA$2:$AA$2500,Basicdata!$B$2:$B$2500,1,Basicdata!$D$2:$D$2500,Crops!$D$5,Basicdata!$H$2:$H$2500,Crops!$M11,Basicdata!$AI$2:$AI$2500,0))</f>
        <v>669</v>
      </c>
      <c r="E17" s="46">
        <f>IF(A17="","",AVERAGEIFS(Basicdata!$AB$2:$AB$2500,Basicdata!$B$2:$B$2500,1,Basicdata!$D$2:$D$2500,Crops!$D$5,Basicdata!$H$2:$H$2500,Crops!$M11,Basicdata!$AI$2:$AI$2500,0))</f>
        <v>1439.2559999999999</v>
      </c>
      <c r="G17" s="47">
        <f>IF(COUNTIFS(Basicdata!$B$2:$B$2500,2,Basicdata!$D$2:$D$2500,Crops!$D$5,Basicdata!$H$2:$H$2500,Crops!$M11,Basicdata!$AI$2:$AI$2500,0)&gt;0,Crops!$M11,"")</f>
        <v>10</v>
      </c>
      <c r="H17" s="46">
        <f>IF(G17="","",AVERAGEIFS(Basicdata!$L$2:$L$2500,Basicdata!$B$2:$B$2500,2,Basicdata!$D$2:$D$2500,Crops!$D$5,Basicdata!$H$2:$H$2500,Crops!$M11,Basicdata!$AI$2:$AI$2500,0))</f>
        <v>3.2</v>
      </c>
      <c r="I17" s="46">
        <f>IF(G17="","",AVERAGEIFS(Basicdata!$M$2:$M$2500,Basicdata!$B$2:$B$2500,2,Basicdata!$D$2:$D$2500,Crops!$D$5,Basicdata!$H$2:$H$2500,Crops!$M11,Basicdata!$AI$2:$AI$2500,0))</f>
        <v>1</v>
      </c>
      <c r="J17" s="1">
        <f>IF(G17="","",AVERAGEIFS(Basicdata!$AA$2:$AA$2500,Basicdata!$B$2:$B$2500,2,Basicdata!$D$2:$D$2500,Crops!$D$5,Basicdata!$H$2:$H$2500,Crops!$M11,Basicdata!$AI$2:$AI$2500,0))</f>
        <v>641</v>
      </c>
      <c r="K17" s="46">
        <f>IF(G17="","",AVERAGEIFS(Basicdata!$AB$2:$AB$2500,Basicdata!$B$2:$B$2500,2,Basicdata!$D$2:$D$2500,Crops!$D$5,Basicdata!$H$2:$H$2500,Crops!$M11,Basicdata!$AI$2:$AI$2500,0))</f>
        <v>284.53234000000003</v>
      </c>
    </row>
    <row r="18" spans="1:11" x14ac:dyDescent="0.3">
      <c r="A18" s="47">
        <f>IF(COUNTIFS(Basicdata!$B$2:$B$2500,1,Basicdata!$D$2:$D$2500,Crops!$D$5,Basicdata!$H$2:$H$2500,Crops!$M12,Basicdata!$AI$2:$AI$2500,0)&gt;0,Crops!$M12,"")</f>
        <v>11</v>
      </c>
      <c r="B18" s="46">
        <f>IF(A18="","",AVERAGEIFS(Basicdata!$L$2:$L$2500,Basicdata!$B$2:$B$2500,1,Basicdata!$D$2:$D$2500,Crops!$D$5,Basicdata!$H$2:$H$2500,Crops!$M12,Basicdata!$AI$2:$AI$2500,0))</f>
        <v>2</v>
      </c>
      <c r="C18" s="46">
        <f>IF(A18="","",AVERAGEIFS(Basicdata!$M$2:$M$2500,Basicdata!$B$2:$B$2500,1,Basicdata!$D$2:$D$2500,Crops!$D$5,Basicdata!$H$2:$H$2500,Crops!$M12,Basicdata!$AI$2:$AI$2500,0))</f>
        <v>1</v>
      </c>
      <c r="D18" s="1">
        <f>IF(A18="","",AVERAGEIFS(Basicdata!$AA$2:$AA$2500,Basicdata!$B$2:$B$2500,1,Basicdata!$D$2:$D$2500,Crops!$D$5,Basicdata!$H$2:$H$2500,Crops!$M12,Basicdata!$AI$2:$AI$2500,0))</f>
        <v>1152.4000000000001</v>
      </c>
      <c r="E18" s="46">
        <f>IF(A18="","",AVERAGEIFS(Basicdata!$AB$2:$AB$2500,Basicdata!$B$2:$B$2500,1,Basicdata!$D$2:$D$2500,Crops!$D$5,Basicdata!$H$2:$H$2500,Crops!$M12,Basicdata!$AI$2:$AI$2500,0))</f>
        <v>1835.1279999999999</v>
      </c>
      <c r="G18" s="47">
        <f>IF(COUNTIFS(Basicdata!$B$2:$B$2500,2,Basicdata!$D$2:$D$2500,Crops!$D$5,Basicdata!$H$2:$H$2500,Crops!$M12,Basicdata!$AI$2:$AI$2500,0)&gt;0,Crops!$M12,"")</f>
        <v>11</v>
      </c>
      <c r="H18" s="46">
        <f>IF(G18="","",AVERAGEIFS(Basicdata!$L$2:$L$2500,Basicdata!$B$2:$B$2500,2,Basicdata!$D$2:$D$2500,Crops!$D$5,Basicdata!$H$2:$H$2500,Crops!$M12,Basicdata!$AI$2:$AI$2500,0))</f>
        <v>1.4</v>
      </c>
      <c r="I18" s="46">
        <f>IF(G18="","",AVERAGEIFS(Basicdata!$M$2:$M$2500,Basicdata!$B$2:$B$2500,2,Basicdata!$D$2:$D$2500,Crops!$D$5,Basicdata!$H$2:$H$2500,Crops!$M12,Basicdata!$AI$2:$AI$2500,0))</f>
        <v>1</v>
      </c>
      <c r="J18" s="1">
        <f>IF(G18="","",AVERAGEIFS(Basicdata!$AA$2:$AA$2500,Basicdata!$B$2:$B$2500,2,Basicdata!$D$2:$D$2500,Crops!$D$5,Basicdata!$H$2:$H$2500,Crops!$M12,Basicdata!$AI$2:$AI$2500,0))</f>
        <v>1291.2</v>
      </c>
      <c r="K18" s="46">
        <f>IF(G18="","",AVERAGEIFS(Basicdata!$AB$2:$AB$2500,Basicdata!$B$2:$B$2500,2,Basicdata!$D$2:$D$2500,Crops!$D$5,Basicdata!$H$2:$H$2500,Crops!$M12,Basicdata!$AI$2:$AI$2500,0))</f>
        <v>1956.3472360000001</v>
      </c>
    </row>
    <row r="19" spans="1:11" x14ac:dyDescent="0.3">
      <c r="A19" s="47">
        <f>IF(COUNTIFS(Basicdata!$B$2:$B$2500,1,Basicdata!$D$2:$D$2500,Crops!$D$5,Basicdata!$H$2:$H$2500,Crops!$M13,Basicdata!$AI$2:$AI$2500,0)&gt;0,Crops!$M13,"")</f>
        <v>12</v>
      </c>
      <c r="B19" s="46">
        <f>IF(A19="","",AVERAGEIFS(Basicdata!$L$2:$L$2500,Basicdata!$B$2:$B$2500,1,Basicdata!$D$2:$D$2500,Crops!$D$5,Basicdata!$H$2:$H$2500,Crops!$M13,Basicdata!$AI$2:$AI$2500,0))</f>
        <v>2</v>
      </c>
      <c r="C19" s="46">
        <f>IF(A19="","",AVERAGEIFS(Basicdata!$M$2:$M$2500,Basicdata!$B$2:$B$2500,1,Basicdata!$D$2:$D$2500,Crops!$D$5,Basicdata!$H$2:$H$2500,Crops!$M13,Basicdata!$AI$2:$AI$2500,0))</f>
        <v>1.1428571428571428</v>
      </c>
      <c r="D19" s="1">
        <f>IF(A19="","",AVERAGEIFS(Basicdata!$AA$2:$AA$2500,Basicdata!$B$2:$B$2500,1,Basicdata!$D$2:$D$2500,Crops!$D$5,Basicdata!$H$2:$H$2500,Crops!$M13,Basicdata!$AI$2:$AI$2500,0))</f>
        <v>690.71428571428567</v>
      </c>
      <c r="E19" s="46">
        <f>IF(A19="","",AVERAGEIFS(Basicdata!$AB$2:$AB$2500,Basicdata!$B$2:$B$2500,1,Basicdata!$D$2:$D$2500,Crops!$D$5,Basicdata!$H$2:$H$2500,Crops!$M13,Basicdata!$AI$2:$AI$2500,0))</f>
        <v>870.2524285714286</v>
      </c>
      <c r="G19" s="47">
        <f>IF(COUNTIFS(Basicdata!$B$2:$B$2500,2,Basicdata!$D$2:$D$2500,Crops!$D$5,Basicdata!$H$2:$H$2500,Crops!$M13,Basicdata!$AI$2:$AI$2500,0)&gt;0,Crops!$M13,"")</f>
        <v>12</v>
      </c>
      <c r="H19" s="46">
        <f>IF(G19="","",AVERAGEIFS(Basicdata!$L$2:$L$2500,Basicdata!$B$2:$B$2500,2,Basicdata!$D$2:$D$2500,Crops!$D$5,Basicdata!$H$2:$H$2500,Crops!$M13,Basicdata!$AI$2:$AI$2500,0))</f>
        <v>2.4285714285714284</v>
      </c>
      <c r="I19" s="46">
        <f>IF(G19="","",AVERAGEIFS(Basicdata!$M$2:$M$2500,Basicdata!$B$2:$B$2500,2,Basicdata!$D$2:$D$2500,Crops!$D$5,Basicdata!$H$2:$H$2500,Crops!$M13,Basicdata!$AI$2:$AI$2500,0))</f>
        <v>1.1428571428571428</v>
      </c>
      <c r="J19" s="1">
        <f>IF(G19="","",AVERAGEIFS(Basicdata!$AA$2:$AA$2500,Basicdata!$B$2:$B$2500,2,Basicdata!$D$2:$D$2500,Crops!$D$5,Basicdata!$H$2:$H$2500,Crops!$M13,Basicdata!$AI$2:$AI$2500,0))</f>
        <v>491</v>
      </c>
      <c r="K19" s="46">
        <f>IF(G19="","",AVERAGEIFS(Basicdata!$AB$2:$AB$2500,Basicdata!$B$2:$B$2500,2,Basicdata!$D$2:$D$2500,Crops!$D$5,Basicdata!$H$2:$H$2500,Crops!$M13,Basicdata!$AI$2:$AI$2500,0))</f>
        <v>744.89069285714299</v>
      </c>
    </row>
    <row r="20" spans="1:11" x14ac:dyDescent="0.3">
      <c r="A20" s="47">
        <f>IF(COUNTIFS(Basicdata!$B$2:$B$2500,1,Basicdata!$D$2:$D$2500,Crops!$D$5,Basicdata!$H$2:$H$2500,Crops!$M14,Basicdata!$AI$2:$AI$2500,0)&gt;0,Crops!$M14,"")</f>
        <v>13</v>
      </c>
      <c r="B20" s="46">
        <f>IF(A20="","",AVERAGEIFS(Basicdata!$L$2:$L$2500,Basicdata!$B$2:$B$2500,1,Basicdata!$D$2:$D$2500,Crops!$D$5,Basicdata!$H$2:$H$2500,Crops!$M14,Basicdata!$AI$2:$AI$2500,0))</f>
        <v>1.4285714285714286</v>
      </c>
      <c r="C20" s="46">
        <f>IF(A20="","",AVERAGEIFS(Basicdata!$M$2:$M$2500,Basicdata!$B$2:$B$2500,1,Basicdata!$D$2:$D$2500,Crops!$D$5,Basicdata!$H$2:$H$2500,Crops!$M14,Basicdata!$AI$2:$AI$2500,0))</f>
        <v>1.1428571428571428</v>
      </c>
      <c r="D20" s="1">
        <f>IF(A20="","",AVERAGEIFS(Basicdata!$AA$2:$AA$2500,Basicdata!$B$2:$B$2500,1,Basicdata!$D$2:$D$2500,Crops!$D$5,Basicdata!$H$2:$H$2500,Crops!$M14,Basicdata!$AI$2:$AI$2500,0))</f>
        <v>798.85714285714289</v>
      </c>
      <c r="E20" s="46">
        <f>IF(A20="","",AVERAGEIFS(Basicdata!$AB$2:$AB$2500,Basicdata!$B$2:$B$2500,1,Basicdata!$D$2:$D$2500,Crops!$D$5,Basicdata!$H$2:$H$2500,Crops!$M14,Basicdata!$AI$2:$AI$2500,0))</f>
        <v>1274.7650000000001</v>
      </c>
      <c r="G20" s="47">
        <f>IF(COUNTIFS(Basicdata!$B$2:$B$2500,2,Basicdata!$D$2:$D$2500,Crops!$D$5,Basicdata!$H$2:$H$2500,Crops!$M14,Basicdata!$AI$2:$AI$2500,0)&gt;0,Crops!$M14,"")</f>
        <v>13</v>
      </c>
      <c r="H20" s="46">
        <f>IF(G20="","",AVERAGEIFS(Basicdata!$L$2:$L$2500,Basicdata!$B$2:$B$2500,2,Basicdata!$D$2:$D$2500,Crops!$D$5,Basicdata!$H$2:$H$2500,Crops!$M14,Basicdata!$AI$2:$AI$2500,0))</f>
        <v>1.8571428571428572</v>
      </c>
      <c r="I20" s="46">
        <f>IF(G20="","",AVERAGEIFS(Basicdata!$M$2:$M$2500,Basicdata!$B$2:$B$2500,2,Basicdata!$D$2:$D$2500,Crops!$D$5,Basicdata!$H$2:$H$2500,Crops!$M14,Basicdata!$AI$2:$AI$2500,0))</f>
        <v>1</v>
      </c>
      <c r="J20" s="1">
        <f>IF(G20="","",AVERAGEIFS(Basicdata!$AA$2:$AA$2500,Basicdata!$B$2:$B$2500,2,Basicdata!$D$2:$D$2500,Crops!$D$5,Basicdata!$H$2:$H$2500,Crops!$M14,Basicdata!$AI$2:$AI$2500,0))</f>
        <v>833.42857142857144</v>
      </c>
      <c r="K20" s="46">
        <f>IF(G20="","",AVERAGEIFS(Basicdata!$AB$2:$AB$2500,Basicdata!$B$2:$B$2500,2,Basicdata!$D$2:$D$2500,Crops!$D$5,Basicdata!$H$2:$H$2500,Crops!$M14,Basicdata!$AI$2:$AI$2500,0))</f>
        <v>1277.0572428571427</v>
      </c>
    </row>
    <row r="21" spans="1:11" x14ac:dyDescent="0.3">
      <c r="A21" s="47">
        <f>IF(COUNTIFS(Basicdata!$B$2:$B$2500,1,Basicdata!$D$2:$D$2500,Crops!$D$5,Basicdata!$H$2:$H$2500,Crops!$M15,Basicdata!$AI$2:$AI$2500,0)&gt;0,Crops!$M15,"")</f>
        <v>14</v>
      </c>
      <c r="B21" s="46">
        <f>IF(A21="","",AVERAGEIFS(Basicdata!$L$2:$L$2500,Basicdata!$B$2:$B$2500,1,Basicdata!$D$2:$D$2500,Crops!$D$5,Basicdata!$H$2:$H$2500,Crops!$M15,Basicdata!$AI$2:$AI$2500,0))</f>
        <v>2.5454545454545454</v>
      </c>
      <c r="C21" s="46">
        <f>IF(A21="","",AVERAGEIFS(Basicdata!$M$2:$M$2500,Basicdata!$B$2:$B$2500,1,Basicdata!$D$2:$D$2500,Crops!$D$5,Basicdata!$H$2:$H$2500,Crops!$M15,Basicdata!$AI$2:$AI$2500,0))</f>
        <v>1</v>
      </c>
      <c r="D21" s="1">
        <f>IF(A21="","",AVERAGEIFS(Basicdata!$AA$2:$AA$2500,Basicdata!$B$2:$B$2500,1,Basicdata!$D$2:$D$2500,Crops!$D$5,Basicdata!$H$2:$H$2500,Crops!$M15,Basicdata!$AI$2:$AI$2500,0))</f>
        <v>689.4545454545455</v>
      </c>
      <c r="E21" s="46">
        <f>IF(A21="","",AVERAGEIFS(Basicdata!$AB$2:$AB$2500,Basicdata!$B$2:$B$2500,1,Basicdata!$D$2:$D$2500,Crops!$D$5,Basicdata!$H$2:$H$2500,Crops!$M15,Basicdata!$AI$2:$AI$2500,0))</f>
        <v>4566.4744454545462</v>
      </c>
      <c r="G21" s="47">
        <f>IF(COUNTIFS(Basicdata!$B$2:$B$2500,2,Basicdata!$D$2:$D$2500,Crops!$D$5,Basicdata!$H$2:$H$2500,Crops!$M15,Basicdata!$AI$2:$AI$2500,0)&gt;0,Crops!$M15,"")</f>
        <v>14</v>
      </c>
      <c r="H21" s="46">
        <f>IF(G21="","",AVERAGEIFS(Basicdata!$L$2:$L$2500,Basicdata!$B$2:$B$2500,2,Basicdata!$D$2:$D$2500,Crops!$D$5,Basicdata!$H$2:$H$2500,Crops!$M15,Basicdata!$AI$2:$AI$2500,0))</f>
        <v>2</v>
      </c>
      <c r="I21" s="46">
        <f>IF(G21="","",AVERAGEIFS(Basicdata!$M$2:$M$2500,Basicdata!$B$2:$B$2500,2,Basicdata!$D$2:$D$2500,Crops!$D$5,Basicdata!$H$2:$H$2500,Crops!$M15,Basicdata!$AI$2:$AI$2500,0))</f>
        <v>1.4545454545454546</v>
      </c>
      <c r="J21" s="1">
        <f>IF(G21="","",AVERAGEIFS(Basicdata!$AA$2:$AA$2500,Basicdata!$B$2:$B$2500,2,Basicdata!$D$2:$D$2500,Crops!$D$5,Basicdata!$H$2:$H$2500,Crops!$M15,Basicdata!$AI$2:$AI$2500,0))</f>
        <v>588.63636363636363</v>
      </c>
      <c r="K21" s="46">
        <f>IF(G21="","",AVERAGEIFS(Basicdata!$AB$2:$AB$2500,Basicdata!$B$2:$B$2500,2,Basicdata!$D$2:$D$2500,Crops!$D$5,Basicdata!$H$2:$H$2500,Crops!$M15,Basicdata!$AI$2:$AI$2500,0))</f>
        <v>676.80526363636363</v>
      </c>
    </row>
    <row r="22" spans="1:11" x14ac:dyDescent="0.3">
      <c r="A22" s="47">
        <f>IF(COUNTIFS(Basicdata!$B$2:$B$2500,1,Basicdata!$D$2:$D$2500,Crops!$D$5,Basicdata!$H$2:$H$2500,Crops!$M16,Basicdata!$AI$2:$AI$2500,0)&gt;0,Crops!$M16,"")</f>
        <v>15</v>
      </c>
      <c r="B22" s="46">
        <f>IF(A22="","",AVERAGEIFS(Basicdata!$L$2:$L$2500,Basicdata!$B$2:$B$2500,1,Basicdata!$D$2:$D$2500,Crops!$D$5,Basicdata!$H$2:$H$2500,Crops!$M16,Basicdata!$AI$2:$AI$2500,0))</f>
        <v>2.1666666666666665</v>
      </c>
      <c r="C22" s="46">
        <f>IF(A22="","",AVERAGEIFS(Basicdata!$M$2:$M$2500,Basicdata!$B$2:$B$2500,1,Basicdata!$D$2:$D$2500,Crops!$D$5,Basicdata!$H$2:$H$2500,Crops!$M16,Basicdata!$AI$2:$AI$2500,0))</f>
        <v>1</v>
      </c>
      <c r="D22" s="1">
        <f>IF(A22="","",AVERAGEIFS(Basicdata!$AA$2:$AA$2500,Basicdata!$B$2:$B$2500,1,Basicdata!$D$2:$D$2500,Crops!$D$5,Basicdata!$H$2:$H$2500,Crops!$M16,Basicdata!$AI$2:$AI$2500,0))</f>
        <v>998.83333333333337</v>
      </c>
      <c r="E22" s="46">
        <f>IF(A22="","",AVERAGEIFS(Basicdata!$AB$2:$AB$2500,Basicdata!$B$2:$B$2500,1,Basicdata!$D$2:$D$2500,Crops!$D$5,Basicdata!$H$2:$H$2500,Crops!$M16,Basicdata!$AI$2:$AI$2500,0))</f>
        <v>719.6925</v>
      </c>
      <c r="G22" s="47">
        <f>IF(COUNTIFS(Basicdata!$B$2:$B$2500,2,Basicdata!$D$2:$D$2500,Crops!$D$5,Basicdata!$H$2:$H$2500,Crops!$M16,Basicdata!$AI$2:$AI$2500,0)&gt;0,Crops!$M16,"")</f>
        <v>15</v>
      </c>
      <c r="H22" s="46">
        <f>IF(G22="","",AVERAGEIFS(Basicdata!$L$2:$L$2500,Basicdata!$B$2:$B$2500,2,Basicdata!$D$2:$D$2500,Crops!$D$5,Basicdata!$H$2:$H$2500,Crops!$M16,Basicdata!$AI$2:$AI$2500,0))</f>
        <v>2</v>
      </c>
      <c r="I22" s="46">
        <f>IF(G22="","",AVERAGEIFS(Basicdata!$M$2:$M$2500,Basicdata!$B$2:$B$2500,2,Basicdata!$D$2:$D$2500,Crops!$D$5,Basicdata!$H$2:$H$2500,Crops!$M16,Basicdata!$AI$2:$AI$2500,0))</f>
        <v>1.1666666666666667</v>
      </c>
      <c r="J22" s="1">
        <f>IF(G22="","",AVERAGEIFS(Basicdata!$AA$2:$AA$2500,Basicdata!$B$2:$B$2500,2,Basicdata!$D$2:$D$2500,Crops!$D$5,Basicdata!$H$2:$H$2500,Crops!$M16,Basicdata!$AI$2:$AI$2500,0))</f>
        <v>1139.5833333333333</v>
      </c>
      <c r="K22" s="46">
        <f>IF(G22="","",AVERAGEIFS(Basicdata!$AB$2:$AB$2500,Basicdata!$B$2:$B$2500,2,Basicdata!$D$2:$D$2500,Crops!$D$5,Basicdata!$H$2:$H$2500,Crops!$M16,Basicdata!$AI$2:$AI$2500,0))</f>
        <v>755.75</v>
      </c>
    </row>
    <row r="23" spans="1:11" x14ac:dyDescent="0.3">
      <c r="A23" s="47">
        <f>IF(COUNTIFS(Basicdata!$B$2:$B$2500,1,Basicdata!$D$2:$D$2500,Crops!$D$5,Basicdata!$H$2:$H$2500,Crops!$M17,Basicdata!$AI$2:$AI$2500,0)&gt;0,Crops!$M17,"")</f>
        <v>16</v>
      </c>
      <c r="B23" s="46">
        <f>IF(A23="","",AVERAGEIFS(Basicdata!$L$2:$L$2500,Basicdata!$B$2:$B$2500,1,Basicdata!$D$2:$D$2500,Crops!$D$5,Basicdata!$H$2:$H$2500,Crops!$M17,Basicdata!$AI$2:$AI$2500,0))</f>
        <v>2.3333333333333335</v>
      </c>
      <c r="C23" s="46">
        <f>IF(A23="","",AVERAGEIFS(Basicdata!$M$2:$M$2500,Basicdata!$B$2:$B$2500,1,Basicdata!$D$2:$D$2500,Crops!$D$5,Basicdata!$H$2:$H$2500,Crops!$M17,Basicdata!$AI$2:$AI$2500,0))</f>
        <v>1</v>
      </c>
      <c r="D23" s="1">
        <f>IF(A23="","",AVERAGEIFS(Basicdata!$AA$2:$AA$2500,Basicdata!$B$2:$B$2500,1,Basicdata!$D$2:$D$2500,Crops!$D$5,Basicdata!$H$2:$H$2500,Crops!$M17,Basicdata!$AI$2:$AI$2500,0))</f>
        <v>902.58333333333337</v>
      </c>
      <c r="E23" s="46">
        <f>IF(A23="","",AVERAGEIFS(Basicdata!$AB$2:$AB$2500,Basicdata!$B$2:$B$2500,1,Basicdata!$D$2:$D$2500,Crops!$D$5,Basicdata!$H$2:$H$2500,Crops!$M17,Basicdata!$AI$2:$AI$2500,0))</f>
        <v>645.86083333333329</v>
      </c>
      <c r="G23" s="47">
        <f>IF(COUNTIFS(Basicdata!$B$2:$B$2500,2,Basicdata!$D$2:$D$2500,Crops!$D$5,Basicdata!$H$2:$H$2500,Crops!$M17,Basicdata!$AI$2:$AI$2500,0)&gt;0,Crops!$M17,"")</f>
        <v>16</v>
      </c>
      <c r="H23" s="46">
        <f>IF(G23="","",AVERAGEIFS(Basicdata!$L$2:$L$2500,Basicdata!$B$2:$B$2500,2,Basicdata!$D$2:$D$2500,Crops!$D$5,Basicdata!$H$2:$H$2500,Crops!$M17,Basicdata!$AI$2:$AI$2500,0))</f>
        <v>2.4166666666666665</v>
      </c>
      <c r="I23" s="46">
        <f>IF(G23="","",AVERAGEIFS(Basicdata!$M$2:$M$2500,Basicdata!$B$2:$B$2500,2,Basicdata!$D$2:$D$2500,Crops!$D$5,Basicdata!$H$2:$H$2500,Crops!$M17,Basicdata!$AI$2:$AI$2500,0))</f>
        <v>1.0833333333333333</v>
      </c>
      <c r="J23" s="1">
        <f>IF(G23="","",AVERAGEIFS(Basicdata!$AA$2:$AA$2500,Basicdata!$B$2:$B$2500,2,Basicdata!$D$2:$D$2500,Crops!$D$5,Basicdata!$H$2:$H$2500,Crops!$M17,Basicdata!$AI$2:$AI$2500,0))</f>
        <v>820.83333333333337</v>
      </c>
      <c r="K23" s="46">
        <f>IF(G23="","",AVERAGEIFS(Basicdata!$AB$2:$AB$2500,Basicdata!$B$2:$B$2500,2,Basicdata!$D$2:$D$2500,Crops!$D$5,Basicdata!$H$2:$H$2500,Crops!$M17,Basicdata!$AI$2:$AI$2500,0))</f>
        <v>575.8213333333332</v>
      </c>
    </row>
    <row r="24" spans="1:11" x14ac:dyDescent="0.3">
      <c r="A24" s="47">
        <f>IF(COUNTIFS(Basicdata!$B$2:$B$2500,1,Basicdata!$D$2:$D$2500,Crops!$D$5,Basicdata!$H$2:$H$2500,Crops!$M18,Basicdata!$AI$2:$AI$2500,0)&gt;0,Crops!$M18,"")</f>
        <v>17</v>
      </c>
      <c r="B24" s="46">
        <f>IF(A24="","",AVERAGEIFS(Basicdata!$L$2:$L$2500,Basicdata!$B$2:$B$2500,1,Basicdata!$D$2:$D$2500,Crops!$D$5,Basicdata!$H$2:$H$2500,Crops!$M18,Basicdata!$AI$2:$AI$2500,0))</f>
        <v>3.1666666666666665</v>
      </c>
      <c r="C24" s="46">
        <f>IF(A24="","",AVERAGEIFS(Basicdata!$M$2:$M$2500,Basicdata!$B$2:$B$2500,1,Basicdata!$D$2:$D$2500,Crops!$D$5,Basicdata!$H$2:$H$2500,Crops!$M18,Basicdata!$AI$2:$AI$2500,0))</f>
        <v>1</v>
      </c>
      <c r="D24" s="1">
        <f>IF(A24="","",AVERAGEIFS(Basicdata!$AA$2:$AA$2500,Basicdata!$B$2:$B$2500,1,Basicdata!$D$2:$D$2500,Crops!$D$5,Basicdata!$H$2:$H$2500,Crops!$M18,Basicdata!$AI$2:$AI$2500,0))</f>
        <v>513.16666666666663</v>
      </c>
      <c r="E24" s="46">
        <f>IF(A24="","",AVERAGEIFS(Basicdata!$AB$2:$AB$2500,Basicdata!$B$2:$B$2500,1,Basicdata!$D$2:$D$2500,Crops!$D$5,Basicdata!$H$2:$H$2500,Crops!$M18,Basicdata!$AI$2:$AI$2500,0))</f>
        <v>619.90500000000009</v>
      </c>
      <c r="G24" s="47">
        <f>IF(COUNTIFS(Basicdata!$B$2:$B$2500,2,Basicdata!$D$2:$D$2500,Crops!$D$5,Basicdata!$H$2:$H$2500,Crops!$M18,Basicdata!$AI$2:$AI$2500,0)&gt;0,Crops!$M18,"")</f>
        <v>17</v>
      </c>
      <c r="H24" s="46">
        <f>IF(G24="","",AVERAGEIFS(Basicdata!$L$2:$L$2500,Basicdata!$B$2:$B$2500,2,Basicdata!$D$2:$D$2500,Crops!$D$5,Basicdata!$H$2:$H$2500,Crops!$M18,Basicdata!$AI$2:$AI$2500,0))</f>
        <v>1</v>
      </c>
      <c r="I24" s="46">
        <f>IF(G24="","",AVERAGEIFS(Basicdata!$M$2:$M$2500,Basicdata!$B$2:$B$2500,2,Basicdata!$D$2:$D$2500,Crops!$D$5,Basicdata!$H$2:$H$2500,Crops!$M18,Basicdata!$AI$2:$AI$2500,0))</f>
        <v>1</v>
      </c>
      <c r="J24" s="1">
        <f>IF(G24="","",AVERAGEIFS(Basicdata!$AA$2:$AA$2500,Basicdata!$B$2:$B$2500,2,Basicdata!$D$2:$D$2500,Crops!$D$5,Basicdata!$H$2:$H$2500,Crops!$M18,Basicdata!$AI$2:$AI$2500,0))</f>
        <v>973.66666666666663</v>
      </c>
      <c r="K24" s="46">
        <f>IF(G24="","",AVERAGEIFS(Basicdata!$AB$2:$AB$2500,Basicdata!$B$2:$B$2500,2,Basicdata!$D$2:$D$2500,Crops!$D$5,Basicdata!$H$2:$H$2500,Crops!$M18,Basicdata!$AI$2:$AI$2500,0))</f>
        <v>583.66666666666663</v>
      </c>
    </row>
    <row r="25" spans="1:11" x14ac:dyDescent="0.3">
      <c r="A25" s="47">
        <f>IF(COUNTIFS(Basicdata!$B$2:$B$2500,1,Basicdata!$D$2:$D$2500,Crops!$D$5,Basicdata!$H$2:$H$2500,Crops!$M19,Basicdata!$AI$2:$AI$2500,0)&gt;0,Crops!$M19,"")</f>
        <v>18</v>
      </c>
      <c r="B25" s="46">
        <f>IF(A25="","",AVERAGEIFS(Basicdata!$L$2:$L$2500,Basicdata!$B$2:$B$2500,1,Basicdata!$D$2:$D$2500,Crops!$D$5,Basicdata!$H$2:$H$2500,Crops!$M19,Basicdata!$AI$2:$AI$2500,0))</f>
        <v>5.25</v>
      </c>
      <c r="C25" s="46">
        <f>IF(A25="","",AVERAGEIFS(Basicdata!$M$2:$M$2500,Basicdata!$B$2:$B$2500,1,Basicdata!$D$2:$D$2500,Crops!$D$5,Basicdata!$H$2:$H$2500,Crops!$M19,Basicdata!$AI$2:$AI$2500,0))</f>
        <v>1</v>
      </c>
      <c r="D25" s="1">
        <f>IF(A25="","",AVERAGEIFS(Basicdata!$AA$2:$AA$2500,Basicdata!$B$2:$B$2500,1,Basicdata!$D$2:$D$2500,Crops!$D$5,Basicdata!$H$2:$H$2500,Crops!$M19,Basicdata!$AI$2:$AI$2500,0))</f>
        <v>322.75</v>
      </c>
      <c r="E25" s="46">
        <f>IF(A25="","",AVERAGEIFS(Basicdata!$AB$2:$AB$2500,Basicdata!$B$2:$B$2500,1,Basicdata!$D$2:$D$2500,Crops!$D$5,Basicdata!$H$2:$H$2500,Crops!$M19,Basicdata!$AI$2:$AI$2500,0))</f>
        <v>554.60166666666657</v>
      </c>
      <c r="G25" s="47">
        <f>IF(COUNTIFS(Basicdata!$B$2:$B$2500,2,Basicdata!$D$2:$D$2500,Crops!$D$5,Basicdata!$H$2:$H$2500,Crops!$M19,Basicdata!$AI$2:$AI$2500,0)&gt;0,Crops!$M19,"")</f>
        <v>18</v>
      </c>
      <c r="H25" s="46">
        <f>IF(G25="","",AVERAGEIFS(Basicdata!$L$2:$L$2500,Basicdata!$B$2:$B$2500,2,Basicdata!$D$2:$D$2500,Crops!$D$5,Basicdata!$H$2:$H$2500,Crops!$M19,Basicdata!$AI$2:$AI$2500,0))</f>
        <v>1.75</v>
      </c>
      <c r="I25" s="46">
        <f>IF(G25="","",AVERAGEIFS(Basicdata!$M$2:$M$2500,Basicdata!$B$2:$B$2500,2,Basicdata!$D$2:$D$2500,Crops!$D$5,Basicdata!$H$2:$H$2500,Crops!$M19,Basicdata!$AI$2:$AI$2500,0))</f>
        <v>1</v>
      </c>
      <c r="J25" s="1">
        <f>IF(G25="","",AVERAGEIFS(Basicdata!$AA$2:$AA$2500,Basicdata!$B$2:$B$2500,2,Basicdata!$D$2:$D$2500,Crops!$D$5,Basicdata!$H$2:$H$2500,Crops!$M19,Basicdata!$AI$2:$AI$2500,0))</f>
        <v>294.08333333333331</v>
      </c>
      <c r="K25" s="46">
        <f>IF(G25="","",AVERAGEIFS(Basicdata!$AB$2:$AB$2500,Basicdata!$B$2:$B$2500,2,Basicdata!$D$2:$D$2500,Crops!$D$5,Basicdata!$H$2:$H$2500,Crops!$M19,Basicdata!$AI$2:$AI$2500,0))</f>
        <v>494.22546666666659</v>
      </c>
    </row>
    <row r="26" spans="1:11" x14ac:dyDescent="0.3">
      <c r="A26" s="47">
        <f>IF(COUNTIFS(Basicdata!$B$2:$B$2500,1,Basicdata!$D$2:$D$2500,Crops!$D$5,Basicdata!$H$2:$H$2500,Crops!$M20,Basicdata!$AI$2:$AI$2500,0)&gt;0,Crops!$M20,"")</f>
        <v>19</v>
      </c>
      <c r="B26" s="46">
        <f>IF(A26="","",AVERAGEIFS(Basicdata!$L$2:$L$2500,Basicdata!$B$2:$B$2500,1,Basicdata!$D$2:$D$2500,Crops!$D$5,Basicdata!$H$2:$H$2500,Crops!$M20,Basicdata!$AI$2:$AI$2500,0))</f>
        <v>3.3</v>
      </c>
      <c r="C26" s="46">
        <f>IF(A26="","",AVERAGEIFS(Basicdata!$M$2:$M$2500,Basicdata!$B$2:$B$2500,1,Basicdata!$D$2:$D$2500,Crops!$D$5,Basicdata!$H$2:$H$2500,Crops!$M20,Basicdata!$AI$2:$AI$2500,0))</f>
        <v>1</v>
      </c>
      <c r="D26" s="1">
        <f>IF(A26="","",AVERAGEIFS(Basicdata!$AA$2:$AA$2500,Basicdata!$B$2:$B$2500,1,Basicdata!$D$2:$D$2500,Crops!$D$5,Basicdata!$H$2:$H$2500,Crops!$M20,Basicdata!$AI$2:$AI$2500,0))</f>
        <v>814.5</v>
      </c>
      <c r="E26" s="46">
        <f>IF(A26="","",AVERAGEIFS(Basicdata!$AB$2:$AB$2500,Basicdata!$B$2:$B$2500,1,Basicdata!$D$2:$D$2500,Crops!$D$5,Basicdata!$H$2:$H$2500,Crops!$M20,Basicdata!$AI$2:$AI$2500,0))</f>
        <v>692.06899999999996</v>
      </c>
      <c r="G26" s="47">
        <f>IF(COUNTIFS(Basicdata!$B$2:$B$2500,2,Basicdata!$D$2:$D$2500,Crops!$D$5,Basicdata!$H$2:$H$2500,Crops!$M20,Basicdata!$AI$2:$AI$2500,0)&gt;0,Crops!$M20,"")</f>
        <v>19</v>
      </c>
      <c r="H26" s="46">
        <f>IF(G26="","",AVERAGEIFS(Basicdata!$L$2:$L$2500,Basicdata!$B$2:$B$2500,2,Basicdata!$D$2:$D$2500,Crops!$D$5,Basicdata!$H$2:$H$2500,Crops!$M20,Basicdata!$AI$2:$AI$2500,0))</f>
        <v>1.3</v>
      </c>
      <c r="I26" s="46">
        <f>IF(G26="","",AVERAGEIFS(Basicdata!$M$2:$M$2500,Basicdata!$B$2:$B$2500,2,Basicdata!$D$2:$D$2500,Crops!$D$5,Basicdata!$H$2:$H$2500,Crops!$M20,Basicdata!$AI$2:$AI$2500,0))</f>
        <v>1.1000000000000001</v>
      </c>
      <c r="J26" s="1">
        <f>IF(G26="","",AVERAGEIFS(Basicdata!$AA$2:$AA$2500,Basicdata!$B$2:$B$2500,2,Basicdata!$D$2:$D$2500,Crops!$D$5,Basicdata!$H$2:$H$2500,Crops!$M20,Basicdata!$AI$2:$AI$2500,0))</f>
        <v>666.3</v>
      </c>
      <c r="K26" s="46">
        <f>IF(G26="","",AVERAGEIFS(Basicdata!$AB$2:$AB$2500,Basicdata!$B$2:$B$2500,2,Basicdata!$D$2:$D$2500,Crops!$D$5,Basicdata!$H$2:$H$2500,Crops!$M20,Basicdata!$AI$2:$AI$2500,0))</f>
        <v>1936.72612</v>
      </c>
    </row>
    <row r="27" spans="1:11" x14ac:dyDescent="0.3">
      <c r="A27" s="47">
        <f>IF(COUNTIFS(Basicdata!$B$2:$B$2500,1,Basicdata!$D$2:$D$2500,Crops!$D$5,Basicdata!$H$2:$H$2500,Crops!$M21,Basicdata!$AI$2:$AI$2500,0)&gt;0,Crops!$M21,"")</f>
        <v>20</v>
      </c>
      <c r="B27" s="46">
        <f>IF(A27="","",AVERAGEIFS(Basicdata!$L$2:$L$2500,Basicdata!$B$2:$B$2500,1,Basicdata!$D$2:$D$2500,Crops!$D$5,Basicdata!$H$2:$H$2500,Crops!$M21,Basicdata!$AI$2:$AI$2500,0))</f>
        <v>2.5</v>
      </c>
      <c r="C27" s="46">
        <f>IF(A27="","",AVERAGEIFS(Basicdata!$M$2:$M$2500,Basicdata!$B$2:$B$2500,1,Basicdata!$D$2:$D$2500,Crops!$D$5,Basicdata!$H$2:$H$2500,Crops!$M21,Basicdata!$AI$2:$AI$2500,0))</f>
        <v>1</v>
      </c>
      <c r="D27" s="1">
        <f>IF(A27="","",AVERAGEIFS(Basicdata!$AA$2:$AA$2500,Basicdata!$B$2:$B$2500,1,Basicdata!$D$2:$D$2500,Crops!$D$5,Basicdata!$H$2:$H$2500,Crops!$M21,Basicdata!$AI$2:$AI$2500,0))</f>
        <v>97</v>
      </c>
      <c r="E27" s="46">
        <f>IF(A27="","",AVERAGEIFS(Basicdata!$AB$2:$AB$2500,Basicdata!$B$2:$B$2500,1,Basicdata!$D$2:$D$2500,Crops!$D$5,Basicdata!$H$2:$H$2500,Crops!$M21,Basicdata!$AI$2:$AI$2500,0))</f>
        <v>253.78</v>
      </c>
      <c r="G27" s="47">
        <f>IF(COUNTIFS(Basicdata!$B$2:$B$2500,2,Basicdata!$D$2:$D$2500,Crops!$D$5,Basicdata!$H$2:$H$2500,Crops!$M21,Basicdata!$AI$2:$AI$2500,0)&gt;0,Crops!$M21,"")</f>
        <v>20</v>
      </c>
      <c r="H27" s="46">
        <f>IF(G27="","",AVERAGEIFS(Basicdata!$L$2:$L$2500,Basicdata!$B$2:$B$2500,2,Basicdata!$D$2:$D$2500,Crops!$D$5,Basicdata!$H$2:$H$2500,Crops!$M21,Basicdata!$AI$2:$AI$2500,0))</f>
        <v>2.75</v>
      </c>
      <c r="I27" s="46">
        <f>IF(G27="","",AVERAGEIFS(Basicdata!$M$2:$M$2500,Basicdata!$B$2:$B$2500,2,Basicdata!$D$2:$D$2500,Crops!$D$5,Basicdata!$H$2:$H$2500,Crops!$M21,Basicdata!$AI$2:$AI$2500,0))</f>
        <v>1</v>
      </c>
      <c r="J27" s="1">
        <f>IF(G27="","",AVERAGEIFS(Basicdata!$AA$2:$AA$2500,Basicdata!$B$2:$B$2500,2,Basicdata!$D$2:$D$2500,Crops!$D$5,Basicdata!$H$2:$H$2500,Crops!$M21,Basicdata!$AI$2:$AI$2500,0))</f>
        <v>400.5</v>
      </c>
      <c r="K27" s="46">
        <f>IF(G27="","",AVERAGEIFS(Basicdata!$AB$2:$AB$2500,Basicdata!$B$2:$B$2500,2,Basicdata!$D$2:$D$2500,Crops!$D$5,Basicdata!$H$2:$H$2500,Crops!$M21,Basicdata!$AI$2:$AI$2500,0))</f>
        <v>507.403325</v>
      </c>
    </row>
    <row r="28" spans="1:11" x14ac:dyDescent="0.3">
      <c r="A28" s="47">
        <f>IF(COUNTIFS(Basicdata!$B$2:$B$2500,1,Basicdata!$D$2:$D$2500,Crops!$D$5,Basicdata!$H$2:$H$2500,Crops!$M22,Basicdata!$AI$2:$AI$2500,0)&gt;0,Crops!$M22,"")</f>
        <v>21</v>
      </c>
      <c r="B28" s="46">
        <f>IF(A28="","",AVERAGEIFS(Basicdata!$L$2:$L$2500,Basicdata!$B$2:$B$2500,1,Basicdata!$D$2:$D$2500,Crops!$D$5,Basicdata!$H$2:$H$2500,Crops!$M22,Basicdata!$AI$2:$AI$2500,0))</f>
        <v>1.875</v>
      </c>
      <c r="C28" s="46">
        <f>IF(A28="","",AVERAGEIFS(Basicdata!$M$2:$M$2500,Basicdata!$B$2:$B$2500,1,Basicdata!$D$2:$D$2500,Crops!$D$5,Basicdata!$H$2:$H$2500,Crops!$M22,Basicdata!$AI$2:$AI$2500,0))</f>
        <v>1</v>
      </c>
      <c r="D28" s="1">
        <f>IF(A28="","",AVERAGEIFS(Basicdata!$AA$2:$AA$2500,Basicdata!$B$2:$B$2500,1,Basicdata!$D$2:$D$2500,Crops!$D$5,Basicdata!$H$2:$H$2500,Crops!$M22,Basicdata!$AI$2:$AI$2500,0))</f>
        <v>636.25</v>
      </c>
      <c r="E28" s="46">
        <f>IF(A28="","",AVERAGEIFS(Basicdata!$AB$2:$AB$2500,Basicdata!$B$2:$B$2500,1,Basicdata!$D$2:$D$2500,Crops!$D$5,Basicdata!$H$2:$H$2500,Crops!$M22,Basicdata!$AI$2:$AI$2500,0))</f>
        <v>748.04624999999987</v>
      </c>
      <c r="G28" s="47">
        <f>IF(COUNTIFS(Basicdata!$B$2:$B$2500,2,Basicdata!$D$2:$D$2500,Crops!$D$5,Basicdata!$H$2:$H$2500,Crops!$M22,Basicdata!$AI$2:$AI$2500,0)&gt;0,Crops!$M22,"")</f>
        <v>21</v>
      </c>
      <c r="H28" s="46">
        <f>IF(G28="","",AVERAGEIFS(Basicdata!$L$2:$L$2500,Basicdata!$B$2:$B$2500,2,Basicdata!$D$2:$D$2500,Crops!$D$5,Basicdata!$H$2:$H$2500,Crops!$M22,Basicdata!$AI$2:$AI$2500,0))</f>
        <v>1.875</v>
      </c>
      <c r="I28" s="46">
        <f>IF(G28="","",AVERAGEIFS(Basicdata!$M$2:$M$2500,Basicdata!$B$2:$B$2500,2,Basicdata!$D$2:$D$2500,Crops!$D$5,Basicdata!$H$2:$H$2500,Crops!$M22,Basicdata!$AI$2:$AI$2500,0))</f>
        <v>1</v>
      </c>
      <c r="J28" s="1">
        <f>IF(G28="","",AVERAGEIFS(Basicdata!$AA$2:$AA$2500,Basicdata!$B$2:$B$2500,2,Basicdata!$D$2:$D$2500,Crops!$D$5,Basicdata!$H$2:$H$2500,Crops!$M22,Basicdata!$AI$2:$AI$2500,0))</f>
        <v>482</v>
      </c>
      <c r="K28" s="46">
        <f>IF(G28="","",AVERAGEIFS(Basicdata!$AB$2:$AB$2500,Basicdata!$B$2:$B$2500,2,Basicdata!$D$2:$D$2500,Crops!$D$5,Basicdata!$H$2:$H$2500,Crops!$M22,Basicdata!$AI$2:$AI$2500,0))</f>
        <v>327.66375000000005</v>
      </c>
    </row>
    <row r="29" spans="1:11" x14ac:dyDescent="0.3">
      <c r="A29" s="47">
        <f>IF(COUNTIFS(Basicdata!$B$2:$B$2500,1,Basicdata!$D$2:$D$2500,Crops!$D$5,Basicdata!$H$2:$H$2500,Crops!$M23,Basicdata!$AI$2:$AI$2500,0)&gt;0,Crops!$M23,"")</f>
        <v>22</v>
      </c>
      <c r="B29" s="46">
        <f>IF(A29="","",AVERAGEIFS(Basicdata!$L$2:$L$2500,Basicdata!$B$2:$B$2500,1,Basicdata!$D$2:$D$2500,Crops!$D$5,Basicdata!$H$2:$H$2500,Crops!$M23,Basicdata!$AI$2:$AI$2500,0))</f>
        <v>2.6666666666666665</v>
      </c>
      <c r="C29" s="46">
        <f>IF(A29="","",AVERAGEIFS(Basicdata!$M$2:$M$2500,Basicdata!$B$2:$B$2500,1,Basicdata!$D$2:$D$2500,Crops!$D$5,Basicdata!$H$2:$H$2500,Crops!$M23,Basicdata!$AI$2:$AI$2500,0))</f>
        <v>1.1666666666666667</v>
      </c>
      <c r="D29" s="1">
        <f>IF(A29="","",AVERAGEIFS(Basicdata!$AA$2:$AA$2500,Basicdata!$B$2:$B$2500,1,Basicdata!$D$2:$D$2500,Crops!$D$5,Basicdata!$H$2:$H$2500,Crops!$M23,Basicdata!$AI$2:$AI$2500,0))</f>
        <v>1072.5</v>
      </c>
      <c r="E29" s="46">
        <f>IF(A29="","",AVERAGEIFS(Basicdata!$AB$2:$AB$2500,Basicdata!$B$2:$B$2500,1,Basicdata!$D$2:$D$2500,Crops!$D$5,Basicdata!$H$2:$H$2500,Crops!$M23,Basicdata!$AI$2:$AI$2500,0))</f>
        <v>418.87166666666667</v>
      </c>
      <c r="G29" s="47">
        <f>IF(COUNTIFS(Basicdata!$B$2:$B$2500,2,Basicdata!$D$2:$D$2500,Crops!$D$5,Basicdata!$H$2:$H$2500,Crops!$M23,Basicdata!$AI$2:$AI$2500,0)&gt;0,Crops!$M23,"")</f>
        <v>22</v>
      </c>
      <c r="H29" s="46">
        <f>IF(G29="","",AVERAGEIFS(Basicdata!$L$2:$L$2500,Basicdata!$B$2:$B$2500,2,Basicdata!$D$2:$D$2500,Crops!$D$5,Basicdata!$H$2:$H$2500,Crops!$M23,Basicdata!$AI$2:$AI$2500,0))</f>
        <v>2.6666666666666665</v>
      </c>
      <c r="I29" s="46">
        <f>IF(G29="","",AVERAGEIFS(Basicdata!$M$2:$M$2500,Basicdata!$B$2:$B$2500,2,Basicdata!$D$2:$D$2500,Crops!$D$5,Basicdata!$H$2:$H$2500,Crops!$M23,Basicdata!$AI$2:$AI$2500,0))</f>
        <v>1.5</v>
      </c>
      <c r="J29" s="1">
        <f>IF(G29="","",AVERAGEIFS(Basicdata!$AA$2:$AA$2500,Basicdata!$B$2:$B$2500,2,Basicdata!$D$2:$D$2500,Crops!$D$5,Basicdata!$H$2:$H$2500,Crops!$M23,Basicdata!$AI$2:$AI$2500,0))</f>
        <v>280.66666666666669</v>
      </c>
      <c r="K29" s="46">
        <f>IF(G29="","",AVERAGEIFS(Basicdata!$AB$2:$AB$2500,Basicdata!$B$2:$B$2500,2,Basicdata!$D$2:$D$2500,Crops!$D$5,Basicdata!$H$2:$H$2500,Crops!$M23,Basicdata!$AI$2:$AI$2500,0))</f>
        <v>1638.8657999999998</v>
      </c>
    </row>
    <row r="30" spans="1:11" x14ac:dyDescent="0.3">
      <c r="A30" s="47">
        <f>IF(COUNTIFS(Basicdata!$B$2:$B$2500,1,Basicdata!$D$2:$D$2500,Crops!$D$5,Basicdata!$H$2:$H$2500,Crops!$M24,Basicdata!$AI$2:$AI$2500,0)&gt;0,Crops!$M24,"")</f>
        <v>23</v>
      </c>
      <c r="B30" s="46">
        <f>IF(A30="","",AVERAGEIFS(Basicdata!$L$2:$L$2500,Basicdata!$B$2:$B$2500,1,Basicdata!$D$2:$D$2500,Crops!$D$5,Basicdata!$H$2:$H$2500,Crops!$M24,Basicdata!$AI$2:$AI$2500,0))</f>
        <v>15</v>
      </c>
      <c r="C30" s="46">
        <f>IF(A30="","",AVERAGEIFS(Basicdata!$M$2:$M$2500,Basicdata!$B$2:$B$2500,1,Basicdata!$D$2:$D$2500,Crops!$D$5,Basicdata!$H$2:$H$2500,Crops!$M24,Basicdata!$AI$2:$AI$2500,0))</f>
        <v>2</v>
      </c>
      <c r="D30" s="1">
        <f>IF(A30="","",AVERAGEIFS(Basicdata!$AA$2:$AA$2500,Basicdata!$B$2:$B$2500,1,Basicdata!$D$2:$D$2500,Crops!$D$5,Basicdata!$H$2:$H$2500,Crops!$M24,Basicdata!$AI$2:$AI$2500,0))</f>
        <v>200</v>
      </c>
      <c r="E30" s="46">
        <f>IF(A30="","",AVERAGEIFS(Basicdata!$AB$2:$AB$2500,Basicdata!$B$2:$B$2500,1,Basicdata!$D$2:$D$2500,Crops!$D$5,Basicdata!$H$2:$H$2500,Crops!$M24,Basicdata!$AI$2:$AI$2500,0))</f>
        <v>899.33500000000004</v>
      </c>
      <c r="G30" s="47">
        <f>IF(COUNTIFS(Basicdata!$B$2:$B$2500,2,Basicdata!$D$2:$D$2500,Crops!$D$5,Basicdata!$H$2:$H$2500,Crops!$M24,Basicdata!$AI$2:$AI$2500,0)&gt;0,Crops!$M24,"")</f>
        <v>23</v>
      </c>
      <c r="H30" s="46">
        <f>IF(G30="","",AVERAGEIFS(Basicdata!$L$2:$L$2500,Basicdata!$B$2:$B$2500,2,Basicdata!$D$2:$D$2500,Crops!$D$5,Basicdata!$H$2:$H$2500,Crops!$M24,Basicdata!$AI$2:$AI$2500,0))</f>
        <v>11</v>
      </c>
      <c r="I30" s="46">
        <f>IF(G30="","",AVERAGEIFS(Basicdata!$M$2:$M$2500,Basicdata!$B$2:$B$2500,2,Basicdata!$D$2:$D$2500,Crops!$D$5,Basicdata!$H$2:$H$2500,Crops!$M24,Basicdata!$AI$2:$AI$2500,0))</f>
        <v>4</v>
      </c>
      <c r="J30" s="1">
        <f>IF(G30="","",AVERAGEIFS(Basicdata!$AA$2:$AA$2500,Basicdata!$B$2:$B$2500,2,Basicdata!$D$2:$D$2500,Crops!$D$5,Basicdata!$H$2:$H$2500,Crops!$M24,Basicdata!$AI$2:$AI$2500,0))</f>
        <v>173.5</v>
      </c>
      <c r="K30" s="46">
        <f>IF(G30="","",AVERAGEIFS(Basicdata!$AB$2:$AB$2500,Basicdata!$B$2:$B$2500,2,Basicdata!$D$2:$D$2500,Crops!$D$5,Basicdata!$H$2:$H$2500,Crops!$M24,Basicdata!$AI$2:$AI$2500,0))</f>
        <v>450.25450000000001</v>
      </c>
    </row>
    <row r="31" spans="1:11" x14ac:dyDescent="0.3">
      <c r="A31" s="47">
        <f>IF(COUNTIFS(Basicdata!$B$2:$B$2500,1,Basicdata!$D$2:$D$2500,Crops!$D$5,Basicdata!$H$2:$H$2500,Crops!$M25,Basicdata!$AI$2:$AI$2500,0)&gt;0,Crops!$M25,"")</f>
        <v>24</v>
      </c>
      <c r="B31" s="46">
        <f>IF(A31="","",AVERAGEIFS(Basicdata!$L$2:$L$2500,Basicdata!$B$2:$B$2500,1,Basicdata!$D$2:$D$2500,Crops!$D$5,Basicdata!$H$2:$H$2500,Crops!$M25,Basicdata!$AI$2:$AI$2500,0))</f>
        <v>3</v>
      </c>
      <c r="C31" s="46">
        <f>IF(A31="","",AVERAGEIFS(Basicdata!$M$2:$M$2500,Basicdata!$B$2:$B$2500,1,Basicdata!$D$2:$D$2500,Crops!$D$5,Basicdata!$H$2:$H$2500,Crops!$M25,Basicdata!$AI$2:$AI$2500,0))</f>
        <v>1</v>
      </c>
      <c r="D31" s="1">
        <f>IF(A31="","",AVERAGEIFS(Basicdata!$AA$2:$AA$2500,Basicdata!$B$2:$B$2500,1,Basicdata!$D$2:$D$2500,Crops!$D$5,Basicdata!$H$2:$H$2500,Crops!$M25,Basicdata!$AI$2:$AI$2500,0))</f>
        <v>1061</v>
      </c>
      <c r="E31" s="46">
        <f>IF(A31="","",AVERAGEIFS(Basicdata!$AB$2:$AB$2500,Basicdata!$B$2:$B$2500,1,Basicdata!$D$2:$D$2500,Crops!$D$5,Basicdata!$H$2:$H$2500,Crops!$M25,Basicdata!$AI$2:$AI$2500,0))</f>
        <v>393.15499999999997</v>
      </c>
      <c r="G31" s="47">
        <f>IF(COUNTIFS(Basicdata!$B$2:$B$2500,2,Basicdata!$D$2:$D$2500,Crops!$D$5,Basicdata!$H$2:$H$2500,Crops!$M25,Basicdata!$AI$2:$AI$2500,0)&gt;0,Crops!$M25,"")</f>
        <v>24</v>
      </c>
      <c r="H31" s="46">
        <f>IF(G31="","",AVERAGEIFS(Basicdata!$L$2:$L$2500,Basicdata!$B$2:$B$2500,2,Basicdata!$D$2:$D$2500,Crops!$D$5,Basicdata!$H$2:$H$2500,Crops!$M25,Basicdata!$AI$2:$AI$2500,0))</f>
        <v>7</v>
      </c>
      <c r="I31" s="46">
        <f>IF(G31="","",AVERAGEIFS(Basicdata!$M$2:$M$2500,Basicdata!$B$2:$B$2500,2,Basicdata!$D$2:$D$2500,Crops!$D$5,Basicdata!$H$2:$H$2500,Crops!$M25,Basicdata!$AI$2:$AI$2500,0))</f>
        <v>2.5</v>
      </c>
      <c r="J31" s="1">
        <f>IF(G31="","",AVERAGEIFS(Basicdata!$AA$2:$AA$2500,Basicdata!$B$2:$B$2500,2,Basicdata!$D$2:$D$2500,Crops!$D$5,Basicdata!$H$2:$H$2500,Crops!$M25,Basicdata!$AI$2:$AI$2500,0))</f>
        <v>368</v>
      </c>
      <c r="K31" s="46">
        <f>IF(G31="","",AVERAGEIFS(Basicdata!$AB$2:$AB$2500,Basicdata!$B$2:$B$2500,2,Basicdata!$D$2:$D$2500,Crops!$D$5,Basicdata!$H$2:$H$2500,Crops!$M25,Basicdata!$AI$2:$AI$2500,0))</f>
        <v>413.30694999999997</v>
      </c>
    </row>
    <row r="32" spans="1:11" x14ac:dyDescent="0.3">
      <c r="A32" s="47">
        <f>IF(COUNTIFS(Basicdata!$B$2:$B$2500,1,Basicdata!$D$2:$D$2500,Crops!$D$5,Basicdata!$H$2:$H$2500,Crops!$M26,Basicdata!$AI$2:$AI$2500,0)&gt;0,Crops!$M26,"")</f>
        <v>25</v>
      </c>
      <c r="B32" s="46">
        <f>IF(A32="","",AVERAGEIFS(Basicdata!$L$2:$L$2500,Basicdata!$B$2:$B$2500,1,Basicdata!$D$2:$D$2500,Crops!$D$5,Basicdata!$H$2:$H$2500,Crops!$M26,Basicdata!$AI$2:$AI$2500,0))</f>
        <v>2.75</v>
      </c>
      <c r="C32" s="46">
        <f>IF(A32="","",AVERAGEIFS(Basicdata!$M$2:$M$2500,Basicdata!$B$2:$B$2500,1,Basicdata!$D$2:$D$2500,Crops!$D$5,Basicdata!$H$2:$H$2500,Crops!$M26,Basicdata!$AI$2:$AI$2500,0))</f>
        <v>1</v>
      </c>
      <c r="D32" s="1">
        <f>IF(A32="","",AVERAGEIFS(Basicdata!$AA$2:$AA$2500,Basicdata!$B$2:$B$2500,1,Basicdata!$D$2:$D$2500,Crops!$D$5,Basicdata!$H$2:$H$2500,Crops!$M26,Basicdata!$AI$2:$AI$2500,0))</f>
        <v>725.25</v>
      </c>
      <c r="E32" s="46">
        <f>IF(A32="","",AVERAGEIFS(Basicdata!$AB$2:$AB$2500,Basicdata!$B$2:$B$2500,1,Basicdata!$D$2:$D$2500,Crops!$D$5,Basicdata!$H$2:$H$2500,Crops!$M26,Basicdata!$AI$2:$AI$2500,0))</f>
        <v>618.79750000000001</v>
      </c>
      <c r="G32" s="47">
        <f>IF(COUNTIFS(Basicdata!$B$2:$B$2500,2,Basicdata!$D$2:$D$2500,Crops!$D$5,Basicdata!$H$2:$H$2500,Crops!$M26,Basicdata!$AI$2:$AI$2500,0)&gt;0,Crops!$M26,"")</f>
        <v>25</v>
      </c>
      <c r="H32" s="46">
        <f>IF(G32="","",AVERAGEIFS(Basicdata!$L$2:$L$2500,Basicdata!$B$2:$B$2500,2,Basicdata!$D$2:$D$2500,Crops!$D$5,Basicdata!$H$2:$H$2500,Crops!$M26,Basicdata!$AI$2:$AI$2500,0))</f>
        <v>3</v>
      </c>
      <c r="I32" s="46">
        <f>IF(G32="","",AVERAGEIFS(Basicdata!$M$2:$M$2500,Basicdata!$B$2:$B$2500,2,Basicdata!$D$2:$D$2500,Crops!$D$5,Basicdata!$H$2:$H$2500,Crops!$M26,Basicdata!$AI$2:$AI$2500,0))</f>
        <v>1.75</v>
      </c>
      <c r="J32" s="1">
        <f>IF(G32="","",AVERAGEIFS(Basicdata!$AA$2:$AA$2500,Basicdata!$B$2:$B$2500,2,Basicdata!$D$2:$D$2500,Crops!$D$5,Basicdata!$H$2:$H$2500,Crops!$M26,Basicdata!$AI$2:$AI$2500,0))</f>
        <v>1271</v>
      </c>
      <c r="K32" s="46">
        <f>IF(G32="","",AVERAGEIFS(Basicdata!$AB$2:$AB$2500,Basicdata!$B$2:$B$2500,2,Basicdata!$D$2:$D$2500,Crops!$D$5,Basicdata!$H$2:$H$2500,Crops!$M26,Basicdata!$AI$2:$AI$2500,0))</f>
        <v>1018.6304000000001</v>
      </c>
    </row>
    <row r="33" spans="1:11" x14ac:dyDescent="0.3">
      <c r="A33" s="47">
        <f>IF(COUNTIFS(Basicdata!$B$2:$B$2500,1,Basicdata!$D$2:$D$2500,Crops!$D$5,Basicdata!$H$2:$H$2500,Crops!$M27,Basicdata!$AI$2:$AI$2500,0)&gt;0,Crops!$M27,"")</f>
        <v>26</v>
      </c>
      <c r="B33" s="46">
        <f>IF(A33="","",AVERAGEIFS(Basicdata!$L$2:$L$2500,Basicdata!$B$2:$B$2500,1,Basicdata!$D$2:$D$2500,Crops!$D$5,Basicdata!$H$2:$H$2500,Crops!$M27,Basicdata!$AI$2:$AI$2500,0))</f>
        <v>7.5</v>
      </c>
      <c r="C33" s="46">
        <f>IF(A33="","",AVERAGEIFS(Basicdata!$M$2:$M$2500,Basicdata!$B$2:$B$2500,1,Basicdata!$D$2:$D$2500,Crops!$D$5,Basicdata!$H$2:$H$2500,Crops!$M27,Basicdata!$AI$2:$AI$2500,0))</f>
        <v>1.25</v>
      </c>
      <c r="D33" s="1">
        <f>IF(A33="","",AVERAGEIFS(Basicdata!$AA$2:$AA$2500,Basicdata!$B$2:$B$2500,1,Basicdata!$D$2:$D$2500,Crops!$D$5,Basicdata!$H$2:$H$2500,Crops!$M27,Basicdata!$AI$2:$AI$2500,0))</f>
        <v>256</v>
      </c>
      <c r="E33" s="46">
        <f>IF(A33="","",AVERAGEIFS(Basicdata!$AB$2:$AB$2500,Basicdata!$B$2:$B$2500,1,Basicdata!$D$2:$D$2500,Crops!$D$5,Basicdata!$H$2:$H$2500,Crops!$M27,Basicdata!$AI$2:$AI$2500,0))</f>
        <v>312.48250000000002</v>
      </c>
      <c r="G33" s="47">
        <f>IF(COUNTIFS(Basicdata!$B$2:$B$2500,2,Basicdata!$D$2:$D$2500,Crops!$D$5,Basicdata!$H$2:$H$2500,Crops!$M27,Basicdata!$AI$2:$AI$2500,0)&gt;0,Crops!$M27,"")</f>
        <v>26</v>
      </c>
      <c r="H33" s="46">
        <f>IF(G33="","",AVERAGEIFS(Basicdata!$L$2:$L$2500,Basicdata!$B$2:$B$2500,2,Basicdata!$D$2:$D$2500,Crops!$D$5,Basicdata!$H$2:$H$2500,Crops!$M27,Basicdata!$AI$2:$AI$2500,0))</f>
        <v>3.75</v>
      </c>
      <c r="I33" s="46">
        <f>IF(G33="","",AVERAGEIFS(Basicdata!$M$2:$M$2500,Basicdata!$B$2:$B$2500,2,Basicdata!$D$2:$D$2500,Crops!$D$5,Basicdata!$H$2:$H$2500,Crops!$M27,Basicdata!$AI$2:$AI$2500,0))</f>
        <v>1.5</v>
      </c>
      <c r="J33" s="1">
        <f>IF(G33="","",AVERAGEIFS(Basicdata!$AA$2:$AA$2500,Basicdata!$B$2:$B$2500,2,Basicdata!$D$2:$D$2500,Crops!$D$5,Basicdata!$H$2:$H$2500,Crops!$M27,Basicdata!$AI$2:$AI$2500,0))</f>
        <v>247.5</v>
      </c>
      <c r="K33" s="46">
        <f>IF(G33="","",AVERAGEIFS(Basicdata!$AB$2:$AB$2500,Basicdata!$B$2:$B$2500,2,Basicdata!$D$2:$D$2500,Crops!$D$5,Basicdata!$H$2:$H$2500,Crops!$M27,Basicdata!$AI$2:$AI$2500,0))</f>
        <v>473.57942500000001</v>
      </c>
    </row>
    <row r="34" spans="1:11" x14ac:dyDescent="0.3">
      <c r="A34" s="47">
        <f>IF(COUNTIFS(Basicdata!$B$2:$B$2500,1,Basicdata!$D$2:$D$2500,Crops!$D$5,Basicdata!$H$2:$H$2500,Crops!$M28,Basicdata!$AI$2:$AI$2500,0)&gt;0,Crops!$M28,"")</f>
        <v>27</v>
      </c>
      <c r="B34" s="46">
        <f>IF(A34="","",AVERAGEIFS(Basicdata!$L$2:$L$2500,Basicdata!$B$2:$B$2500,1,Basicdata!$D$2:$D$2500,Crops!$D$5,Basicdata!$H$2:$H$2500,Crops!$M28,Basicdata!$AI$2:$AI$2500,0))</f>
        <v>3</v>
      </c>
      <c r="C34" s="46">
        <f>IF(A34="","",AVERAGEIFS(Basicdata!$M$2:$M$2500,Basicdata!$B$2:$B$2500,1,Basicdata!$D$2:$D$2500,Crops!$D$5,Basicdata!$H$2:$H$2500,Crops!$M28,Basicdata!$AI$2:$AI$2500,0))</f>
        <v>1</v>
      </c>
      <c r="D34" s="1">
        <f>IF(A34="","",AVERAGEIFS(Basicdata!$AA$2:$AA$2500,Basicdata!$B$2:$B$2500,1,Basicdata!$D$2:$D$2500,Crops!$D$5,Basicdata!$H$2:$H$2500,Crops!$M28,Basicdata!$AI$2:$AI$2500,0))</f>
        <v>179.5</v>
      </c>
      <c r="E34" s="46">
        <f>IF(A34="","",AVERAGEIFS(Basicdata!$AB$2:$AB$2500,Basicdata!$B$2:$B$2500,1,Basicdata!$D$2:$D$2500,Crops!$D$5,Basicdata!$H$2:$H$2500,Crops!$M28,Basicdata!$AI$2:$AI$2500,0))</f>
        <v>257.05874999999997</v>
      </c>
      <c r="G34" s="47">
        <f>IF(COUNTIFS(Basicdata!$B$2:$B$2500,2,Basicdata!$D$2:$D$2500,Crops!$D$5,Basicdata!$H$2:$H$2500,Crops!$M28,Basicdata!$AI$2:$AI$2500,0)&gt;0,Crops!$M28,"")</f>
        <v>27</v>
      </c>
      <c r="H34" s="46">
        <f>IF(G34="","",AVERAGEIFS(Basicdata!$L$2:$L$2500,Basicdata!$B$2:$B$2500,2,Basicdata!$D$2:$D$2500,Crops!$D$5,Basicdata!$H$2:$H$2500,Crops!$M28,Basicdata!$AI$2:$AI$2500,0))</f>
        <v>3.7142857142857144</v>
      </c>
      <c r="I34" s="46">
        <f>IF(G34="","",AVERAGEIFS(Basicdata!$M$2:$M$2500,Basicdata!$B$2:$B$2500,2,Basicdata!$D$2:$D$2500,Crops!$D$5,Basicdata!$H$2:$H$2500,Crops!$M28,Basicdata!$AI$2:$AI$2500,0))</f>
        <v>1</v>
      </c>
      <c r="J34" s="1">
        <f>IF(G34="","",AVERAGEIFS(Basicdata!$AA$2:$AA$2500,Basicdata!$B$2:$B$2500,2,Basicdata!$D$2:$D$2500,Crops!$D$5,Basicdata!$H$2:$H$2500,Crops!$M28,Basicdata!$AI$2:$AI$2500,0))</f>
        <v>315.57142857142856</v>
      </c>
      <c r="K34" s="46">
        <f>IF(G34="","",AVERAGEIFS(Basicdata!$AB$2:$AB$2500,Basicdata!$B$2:$B$2500,2,Basicdata!$D$2:$D$2500,Crops!$D$5,Basicdata!$H$2:$H$2500,Crops!$M28,Basicdata!$AI$2:$AI$2500,0))</f>
        <v>303.25857142857143</v>
      </c>
    </row>
    <row r="35" spans="1:11" x14ac:dyDescent="0.3">
      <c r="A35" s="47">
        <f>IF(COUNTIFS(Basicdata!$B$2:$B$2500,1,Basicdata!$D$2:$D$2500,Crops!$D$5,Basicdata!$H$2:$H$2500,Crops!$M29,Basicdata!$AI$2:$AI$2500,0)&gt;0,Crops!$M29,"")</f>
        <v>28</v>
      </c>
      <c r="B35" s="46">
        <f>IF(A35="","",AVERAGEIFS(Basicdata!$L$2:$L$2500,Basicdata!$B$2:$B$2500,1,Basicdata!$D$2:$D$2500,Crops!$D$5,Basicdata!$H$2:$H$2500,Crops!$M29,Basicdata!$AI$2:$AI$2500,0))</f>
        <v>2.6666666666666665</v>
      </c>
      <c r="C35" s="46">
        <f>IF(A35="","",AVERAGEIFS(Basicdata!$M$2:$M$2500,Basicdata!$B$2:$B$2500,1,Basicdata!$D$2:$D$2500,Crops!$D$5,Basicdata!$H$2:$H$2500,Crops!$M29,Basicdata!$AI$2:$AI$2500,0))</f>
        <v>1.5</v>
      </c>
      <c r="D35" s="1">
        <f>IF(A35="","",AVERAGEIFS(Basicdata!$AA$2:$AA$2500,Basicdata!$B$2:$B$2500,1,Basicdata!$D$2:$D$2500,Crops!$D$5,Basicdata!$H$2:$H$2500,Crops!$M29,Basicdata!$AI$2:$AI$2500,0))</f>
        <v>645.33333333333337</v>
      </c>
      <c r="E35" s="46">
        <f>IF(A35="","",AVERAGEIFS(Basicdata!$AB$2:$AB$2500,Basicdata!$B$2:$B$2500,1,Basicdata!$D$2:$D$2500,Crops!$D$5,Basicdata!$H$2:$H$2500,Crops!$M29,Basicdata!$AI$2:$AI$2500,0))</f>
        <v>1226.4133333333332</v>
      </c>
      <c r="G35" s="47">
        <f>IF(COUNTIFS(Basicdata!$B$2:$B$2500,2,Basicdata!$D$2:$D$2500,Crops!$D$5,Basicdata!$H$2:$H$2500,Crops!$M29,Basicdata!$AI$2:$AI$2500,0)&gt;0,Crops!$M29,"")</f>
        <v>28</v>
      </c>
      <c r="H35" s="46">
        <f>IF(G35="","",AVERAGEIFS(Basicdata!$L$2:$L$2500,Basicdata!$B$2:$B$2500,2,Basicdata!$D$2:$D$2500,Crops!$D$5,Basicdata!$H$2:$H$2500,Crops!$M29,Basicdata!$AI$2:$AI$2500,0))</f>
        <v>2.6666666666666665</v>
      </c>
      <c r="I35" s="46">
        <f>IF(G35="","",AVERAGEIFS(Basicdata!$M$2:$M$2500,Basicdata!$B$2:$B$2500,2,Basicdata!$D$2:$D$2500,Crops!$D$5,Basicdata!$H$2:$H$2500,Crops!$M29,Basicdata!$AI$2:$AI$2500,0))</f>
        <v>1</v>
      </c>
      <c r="J35" s="1">
        <f>IF(G35="","",AVERAGEIFS(Basicdata!$AA$2:$AA$2500,Basicdata!$B$2:$B$2500,2,Basicdata!$D$2:$D$2500,Crops!$D$5,Basicdata!$H$2:$H$2500,Crops!$M29,Basicdata!$AI$2:$AI$2500,0))</f>
        <v>441</v>
      </c>
      <c r="K35" s="46">
        <f>IF(G35="","",AVERAGEIFS(Basicdata!$AB$2:$AB$2500,Basicdata!$B$2:$B$2500,2,Basicdata!$D$2:$D$2500,Crops!$D$5,Basicdata!$H$2:$H$2500,Crops!$M29,Basicdata!$AI$2:$AI$2500,0))</f>
        <v>974.15235000000018</v>
      </c>
    </row>
    <row r="36" spans="1:11" x14ac:dyDescent="0.3">
      <c r="A36" s="47">
        <f>IF(COUNTIFS(Basicdata!$B$2:$B$2500,1,Basicdata!$D$2:$D$2500,Crops!$D$5,Basicdata!$H$2:$H$2500,Crops!$M30,Basicdata!$AI$2:$AI$2500,0)&gt;0,Crops!$M30,"")</f>
        <v>29</v>
      </c>
      <c r="B36" s="46">
        <f>IF(A36="","",AVERAGEIFS(Basicdata!$L$2:$L$2500,Basicdata!$B$2:$B$2500,1,Basicdata!$D$2:$D$2500,Crops!$D$5,Basicdata!$H$2:$H$2500,Crops!$M30,Basicdata!$AI$2:$AI$2500,0))</f>
        <v>5</v>
      </c>
      <c r="C36" s="46">
        <f>IF(A36="","",AVERAGEIFS(Basicdata!$M$2:$M$2500,Basicdata!$B$2:$B$2500,1,Basicdata!$D$2:$D$2500,Crops!$D$5,Basicdata!$H$2:$H$2500,Crops!$M30,Basicdata!$AI$2:$AI$2500,0))</f>
        <v>2.25</v>
      </c>
      <c r="D36" s="1">
        <f>IF(A36="","",AVERAGEIFS(Basicdata!$AA$2:$AA$2500,Basicdata!$B$2:$B$2500,1,Basicdata!$D$2:$D$2500,Crops!$D$5,Basicdata!$H$2:$H$2500,Crops!$M30,Basicdata!$AI$2:$AI$2500,0))</f>
        <v>287.375</v>
      </c>
      <c r="E36" s="46">
        <f>IF(A36="","",AVERAGEIFS(Basicdata!$AB$2:$AB$2500,Basicdata!$B$2:$B$2500,1,Basicdata!$D$2:$D$2500,Crops!$D$5,Basicdata!$H$2:$H$2500,Crops!$M30,Basicdata!$AI$2:$AI$2500,0))</f>
        <v>376.26875000000001</v>
      </c>
      <c r="G36" s="47">
        <f>IF(COUNTIFS(Basicdata!$B$2:$B$2500,2,Basicdata!$D$2:$D$2500,Crops!$D$5,Basicdata!$H$2:$H$2500,Crops!$M30,Basicdata!$AI$2:$AI$2500,0)&gt;0,Crops!$M30,"")</f>
        <v>29</v>
      </c>
      <c r="H36" s="46">
        <f>IF(G36="","",AVERAGEIFS(Basicdata!$L$2:$L$2500,Basicdata!$B$2:$B$2500,2,Basicdata!$D$2:$D$2500,Crops!$D$5,Basicdata!$H$2:$H$2500,Crops!$M30,Basicdata!$AI$2:$AI$2500,0))</f>
        <v>2</v>
      </c>
      <c r="I36" s="46">
        <f>IF(G36="","",AVERAGEIFS(Basicdata!$M$2:$M$2500,Basicdata!$B$2:$B$2500,2,Basicdata!$D$2:$D$2500,Crops!$D$5,Basicdata!$H$2:$H$2500,Crops!$M30,Basicdata!$AI$2:$AI$2500,0))</f>
        <v>1</v>
      </c>
      <c r="J36" s="1">
        <f>IF(G36="","",AVERAGEIFS(Basicdata!$AA$2:$AA$2500,Basicdata!$B$2:$B$2500,2,Basicdata!$D$2:$D$2500,Crops!$D$5,Basicdata!$H$2:$H$2500,Crops!$M30,Basicdata!$AI$2:$AI$2500,0))</f>
        <v>160</v>
      </c>
      <c r="K36" s="46">
        <f>IF(G36="","",AVERAGEIFS(Basicdata!$AB$2:$AB$2500,Basicdata!$B$2:$B$2500,2,Basicdata!$D$2:$D$2500,Crops!$D$5,Basicdata!$H$2:$H$2500,Crops!$M30,Basicdata!$AI$2:$AI$2500,0))</f>
        <v>169.50000000000003</v>
      </c>
    </row>
    <row r="37" spans="1:11" x14ac:dyDescent="0.3">
      <c r="A37" s="47">
        <f>IF(COUNTIFS(Basicdata!$B$2:$B$2500,1,Basicdata!$D$2:$D$2500,Crops!$D$5,Basicdata!$H$2:$H$2500,Crops!$M31,Basicdata!$AI$2:$AI$2500,0)&gt;0,Crops!$M31,"")</f>
        <v>30</v>
      </c>
      <c r="B37" s="46">
        <f>IF(A37="","",AVERAGEIFS(Basicdata!$L$2:$L$2500,Basicdata!$B$2:$B$2500,1,Basicdata!$D$2:$D$2500,Crops!$D$5,Basicdata!$H$2:$H$2500,Crops!$M31,Basicdata!$AI$2:$AI$2500,0))</f>
        <v>2</v>
      </c>
      <c r="C37" s="46">
        <f>IF(A37="","",AVERAGEIFS(Basicdata!$M$2:$M$2500,Basicdata!$B$2:$B$2500,1,Basicdata!$D$2:$D$2500,Crops!$D$5,Basicdata!$H$2:$H$2500,Crops!$M31,Basicdata!$AI$2:$AI$2500,0))</f>
        <v>1</v>
      </c>
      <c r="D37" s="1">
        <f>IF(A37="","",AVERAGEIFS(Basicdata!$AA$2:$AA$2500,Basicdata!$B$2:$B$2500,1,Basicdata!$D$2:$D$2500,Crops!$D$5,Basicdata!$H$2:$H$2500,Crops!$M31,Basicdata!$AI$2:$AI$2500,0))</f>
        <v>661.57142857142856</v>
      </c>
      <c r="E37" s="46">
        <f>IF(A37="","",AVERAGEIFS(Basicdata!$AB$2:$AB$2500,Basicdata!$B$2:$B$2500,1,Basicdata!$D$2:$D$2500,Crops!$D$5,Basicdata!$H$2:$H$2500,Crops!$M31,Basicdata!$AI$2:$AI$2500,0))</f>
        <v>5548.0571428571438</v>
      </c>
      <c r="G37" s="47">
        <f>IF(COUNTIFS(Basicdata!$B$2:$B$2500,2,Basicdata!$D$2:$D$2500,Crops!$D$5,Basicdata!$H$2:$H$2500,Crops!$M31,Basicdata!$AI$2:$AI$2500,0)&gt;0,Crops!$M31,"")</f>
        <v>30</v>
      </c>
      <c r="H37" s="46">
        <f>IF(G37="","",AVERAGEIFS(Basicdata!$L$2:$L$2500,Basicdata!$B$2:$B$2500,2,Basicdata!$D$2:$D$2500,Crops!$D$5,Basicdata!$H$2:$H$2500,Crops!$M31,Basicdata!$AI$2:$AI$2500,0))</f>
        <v>2.5714285714285716</v>
      </c>
      <c r="I37" s="46">
        <f>IF(G37="","",AVERAGEIFS(Basicdata!$M$2:$M$2500,Basicdata!$B$2:$B$2500,2,Basicdata!$D$2:$D$2500,Crops!$D$5,Basicdata!$H$2:$H$2500,Crops!$M31,Basicdata!$AI$2:$AI$2500,0))</f>
        <v>1</v>
      </c>
      <c r="J37" s="1">
        <f>IF(G37="","",AVERAGEIFS(Basicdata!$AA$2:$AA$2500,Basicdata!$B$2:$B$2500,2,Basicdata!$D$2:$D$2500,Crops!$D$5,Basicdata!$H$2:$H$2500,Crops!$M31,Basicdata!$AI$2:$AI$2500,0))</f>
        <v>746.28571428571433</v>
      </c>
      <c r="K37" s="46">
        <f>IF(G37="","",AVERAGEIFS(Basicdata!$AB$2:$AB$2500,Basicdata!$B$2:$B$2500,2,Basicdata!$D$2:$D$2500,Crops!$D$5,Basicdata!$H$2:$H$2500,Crops!$M31,Basicdata!$AI$2:$AI$2500,0))</f>
        <v>1773.0734142857141</v>
      </c>
    </row>
    <row r="38" spans="1:11" x14ac:dyDescent="0.3">
      <c r="A38" s="47">
        <f>IF(COUNTIFS(Basicdata!$B$2:$B$2500,1,Basicdata!$D$2:$D$2500,Crops!$D$5,Basicdata!$H$2:$H$2500,Crops!$M32,Basicdata!$AI$2:$AI$2500,0)&gt;0,Crops!$M32,"")</f>
        <v>31</v>
      </c>
      <c r="B38" s="46">
        <f>IF(A38="","",AVERAGEIFS(Basicdata!$L$2:$L$2500,Basicdata!$B$2:$B$2500,1,Basicdata!$D$2:$D$2500,Crops!$D$5,Basicdata!$H$2:$H$2500,Crops!$M32,Basicdata!$AI$2:$AI$2500,0))</f>
        <v>2.625</v>
      </c>
      <c r="C38" s="46">
        <f>IF(A38="","",AVERAGEIFS(Basicdata!$M$2:$M$2500,Basicdata!$B$2:$B$2500,1,Basicdata!$D$2:$D$2500,Crops!$D$5,Basicdata!$H$2:$H$2500,Crops!$M32,Basicdata!$AI$2:$AI$2500,0))</f>
        <v>1</v>
      </c>
      <c r="D38" s="1">
        <f>IF(A38="","",AVERAGEIFS(Basicdata!$AA$2:$AA$2500,Basicdata!$B$2:$B$2500,1,Basicdata!$D$2:$D$2500,Crops!$D$5,Basicdata!$H$2:$H$2500,Crops!$M32,Basicdata!$AI$2:$AI$2500,0))</f>
        <v>623.375</v>
      </c>
      <c r="E38" s="46">
        <f>IF(A38="","",AVERAGEIFS(Basicdata!$AB$2:$AB$2500,Basicdata!$B$2:$B$2500,1,Basicdata!$D$2:$D$2500,Crops!$D$5,Basicdata!$H$2:$H$2500,Crops!$M32,Basicdata!$AI$2:$AI$2500,0))</f>
        <v>868.17624999999998</v>
      </c>
      <c r="G38" s="47">
        <f>IF(COUNTIFS(Basicdata!$B$2:$B$2500,2,Basicdata!$D$2:$D$2500,Crops!$D$5,Basicdata!$H$2:$H$2500,Crops!$M32,Basicdata!$AI$2:$AI$2500,0)&gt;0,Crops!$M32,"")</f>
        <v>31</v>
      </c>
      <c r="H38" s="46">
        <f>IF(G38="","",AVERAGEIFS(Basicdata!$L$2:$L$2500,Basicdata!$B$2:$B$2500,2,Basicdata!$D$2:$D$2500,Crops!$D$5,Basicdata!$H$2:$H$2500,Crops!$M32,Basicdata!$AI$2:$AI$2500,0))</f>
        <v>3</v>
      </c>
      <c r="I38" s="46">
        <f>IF(G38="","",AVERAGEIFS(Basicdata!$M$2:$M$2500,Basicdata!$B$2:$B$2500,2,Basicdata!$D$2:$D$2500,Crops!$D$5,Basicdata!$H$2:$H$2500,Crops!$M32,Basicdata!$AI$2:$AI$2500,0))</f>
        <v>1.125</v>
      </c>
      <c r="J38" s="1">
        <f>IF(G38="","",AVERAGEIFS(Basicdata!$AA$2:$AA$2500,Basicdata!$B$2:$B$2500,2,Basicdata!$D$2:$D$2500,Crops!$D$5,Basicdata!$H$2:$H$2500,Crops!$M32,Basicdata!$AI$2:$AI$2500,0))</f>
        <v>697.875</v>
      </c>
      <c r="K38" s="46">
        <f>IF(G38="","",AVERAGEIFS(Basicdata!$AB$2:$AB$2500,Basicdata!$B$2:$B$2500,2,Basicdata!$D$2:$D$2500,Crops!$D$5,Basicdata!$H$2:$H$2500,Crops!$M32,Basicdata!$AI$2:$AI$2500,0))</f>
        <v>2661.2500000000005</v>
      </c>
    </row>
    <row r="39" spans="1:11" x14ac:dyDescent="0.3">
      <c r="A39" s="47">
        <f>IF(COUNTIFS(Basicdata!$B$2:$B$2500,1,Basicdata!$D$2:$D$2500,Crops!$D$5,Basicdata!$H$2:$H$2500,Crops!$M33,Basicdata!$AI$2:$AI$2500,0)&gt;0,Crops!$M33,"")</f>
        <v>32</v>
      </c>
      <c r="B39" s="46">
        <f>IF(A39="","",AVERAGEIFS(Basicdata!$L$2:$L$2500,Basicdata!$B$2:$B$2500,1,Basicdata!$D$2:$D$2500,Crops!$D$5,Basicdata!$H$2:$H$2500,Crops!$M33,Basicdata!$AI$2:$AI$2500,0))</f>
        <v>2.25</v>
      </c>
      <c r="C39" s="46">
        <f>IF(A39="","",AVERAGEIFS(Basicdata!$M$2:$M$2500,Basicdata!$B$2:$B$2500,1,Basicdata!$D$2:$D$2500,Crops!$D$5,Basicdata!$H$2:$H$2500,Crops!$M33,Basicdata!$AI$2:$AI$2500,0))</f>
        <v>1</v>
      </c>
      <c r="D39" s="1">
        <f>IF(A39="","",AVERAGEIFS(Basicdata!$AA$2:$AA$2500,Basicdata!$B$2:$B$2500,1,Basicdata!$D$2:$D$2500,Crops!$D$5,Basicdata!$H$2:$H$2500,Crops!$M33,Basicdata!$AI$2:$AI$2500,0))</f>
        <v>531.5</v>
      </c>
      <c r="E39" s="46">
        <f>IF(A39="","",AVERAGEIFS(Basicdata!$AB$2:$AB$2500,Basicdata!$B$2:$B$2500,1,Basicdata!$D$2:$D$2500,Crops!$D$5,Basicdata!$H$2:$H$2500,Crops!$M33,Basicdata!$AI$2:$AI$2500,0))</f>
        <v>457.84499999999997</v>
      </c>
      <c r="G39" s="47">
        <f>IF(COUNTIFS(Basicdata!$B$2:$B$2500,2,Basicdata!$D$2:$D$2500,Crops!$D$5,Basicdata!$H$2:$H$2500,Crops!$M33,Basicdata!$AI$2:$AI$2500,0)&gt;0,Crops!$M33,"")</f>
        <v>32</v>
      </c>
      <c r="H39" s="46">
        <f>IF(G39="","",AVERAGEIFS(Basicdata!$L$2:$L$2500,Basicdata!$B$2:$B$2500,2,Basicdata!$D$2:$D$2500,Crops!$D$5,Basicdata!$H$2:$H$2500,Crops!$M33,Basicdata!$AI$2:$AI$2500,0))</f>
        <v>2.5</v>
      </c>
      <c r="I39" s="46">
        <f>IF(G39="","",AVERAGEIFS(Basicdata!$M$2:$M$2500,Basicdata!$B$2:$B$2500,2,Basicdata!$D$2:$D$2500,Crops!$D$5,Basicdata!$H$2:$H$2500,Crops!$M33,Basicdata!$AI$2:$AI$2500,0))</f>
        <v>1</v>
      </c>
      <c r="J39" s="1">
        <f>IF(G39="","",AVERAGEIFS(Basicdata!$AA$2:$AA$2500,Basicdata!$B$2:$B$2500,2,Basicdata!$D$2:$D$2500,Crops!$D$5,Basicdata!$H$2:$H$2500,Crops!$M33,Basicdata!$AI$2:$AI$2500,0))</f>
        <v>238.25</v>
      </c>
      <c r="K39" s="46">
        <f>IF(G39="","",AVERAGEIFS(Basicdata!$AB$2:$AB$2500,Basicdata!$B$2:$B$2500,2,Basicdata!$D$2:$D$2500,Crops!$D$5,Basicdata!$H$2:$H$2500,Crops!$M33,Basicdata!$AI$2:$AI$2500,0))</f>
        <v>371.13827500000002</v>
      </c>
    </row>
    <row r="40" spans="1:11" x14ac:dyDescent="0.3">
      <c r="A40" s="47">
        <f>IF(COUNTIFS(Basicdata!$B$2:$B$2500,1,Basicdata!$D$2:$D$2500,Crops!$D$5,Basicdata!$H$2:$H$2500,Crops!$M34,Basicdata!$AI$2:$AI$2500,0)&gt;0,Crops!$M34,"")</f>
        <v>33</v>
      </c>
      <c r="B40" s="46">
        <f>IF(A40="","",AVERAGEIFS(Basicdata!$L$2:$L$2500,Basicdata!$B$2:$B$2500,1,Basicdata!$D$2:$D$2500,Crops!$D$5,Basicdata!$H$2:$H$2500,Crops!$M34,Basicdata!$AI$2:$AI$2500,0))</f>
        <v>2.0909090909090908</v>
      </c>
      <c r="C40" s="46">
        <f>IF(A40="","",AVERAGEIFS(Basicdata!$M$2:$M$2500,Basicdata!$B$2:$B$2500,1,Basicdata!$D$2:$D$2500,Crops!$D$5,Basicdata!$H$2:$H$2500,Crops!$M34,Basicdata!$AI$2:$AI$2500,0))</f>
        <v>1.1818181818181819</v>
      </c>
      <c r="D40" s="1">
        <f>IF(A40="","",AVERAGEIFS(Basicdata!$AA$2:$AA$2500,Basicdata!$B$2:$B$2500,1,Basicdata!$D$2:$D$2500,Crops!$D$5,Basicdata!$H$2:$H$2500,Crops!$M34,Basicdata!$AI$2:$AI$2500,0))</f>
        <v>715.09090909090912</v>
      </c>
      <c r="E40" s="46">
        <f>IF(A40="","",AVERAGEIFS(Basicdata!$AB$2:$AB$2500,Basicdata!$B$2:$B$2500,1,Basicdata!$D$2:$D$2500,Crops!$D$5,Basicdata!$H$2:$H$2500,Crops!$M34,Basicdata!$AI$2:$AI$2500,0))</f>
        <v>1168.6527272727274</v>
      </c>
      <c r="G40" s="47">
        <f>IF(COUNTIFS(Basicdata!$B$2:$B$2500,2,Basicdata!$D$2:$D$2500,Crops!$D$5,Basicdata!$H$2:$H$2500,Crops!$M34,Basicdata!$AI$2:$AI$2500,0)&gt;0,Crops!$M34,"")</f>
        <v>33</v>
      </c>
      <c r="H40" s="46">
        <f>IF(G40="","",AVERAGEIFS(Basicdata!$L$2:$L$2500,Basicdata!$B$2:$B$2500,2,Basicdata!$D$2:$D$2500,Crops!$D$5,Basicdata!$H$2:$H$2500,Crops!$M34,Basicdata!$AI$2:$AI$2500,0))</f>
        <v>2.0909090909090908</v>
      </c>
      <c r="I40" s="46">
        <f>IF(G40="","",AVERAGEIFS(Basicdata!$M$2:$M$2500,Basicdata!$B$2:$B$2500,2,Basicdata!$D$2:$D$2500,Crops!$D$5,Basicdata!$H$2:$H$2500,Crops!$M34,Basicdata!$AI$2:$AI$2500,0))</f>
        <v>1.0909090909090908</v>
      </c>
      <c r="J40" s="1">
        <f>IF(G40="","",AVERAGEIFS(Basicdata!$AA$2:$AA$2500,Basicdata!$B$2:$B$2500,2,Basicdata!$D$2:$D$2500,Crops!$D$5,Basicdata!$H$2:$H$2500,Crops!$M34,Basicdata!$AI$2:$AI$2500,0))</f>
        <v>1070.8181818181818</v>
      </c>
      <c r="K40" s="46">
        <f>IF(G40="","",AVERAGEIFS(Basicdata!$AB$2:$AB$2500,Basicdata!$B$2:$B$2500,2,Basicdata!$D$2:$D$2500,Crops!$D$5,Basicdata!$H$2:$H$2500,Crops!$M34,Basicdata!$AI$2:$AI$2500,0))</f>
        <v>1805.4698181818183</v>
      </c>
    </row>
    <row r="41" spans="1:11" x14ac:dyDescent="0.3">
      <c r="A41" s="47" t="str">
        <f>IF(COUNTIFS(Basicdata!$B$2:$B$2500,1,Basicdata!$D$2:$D$2500,Crops!$D$5,Basicdata!$H$2:$H$2500,Crops!$M35,Basicdata!$AI$2:$AI$2500,0)&gt;0,Crops!$M35,"")</f>
        <v/>
      </c>
      <c r="B41" s="46" t="str">
        <f>IF(A41="","",AVERAGEIFS(Basicdata!$L$2:$L$2500,Basicdata!$B$2:$B$2500,1,Basicdata!$D$2:$D$2500,Crops!$D$5,Basicdata!$H$2:$H$2500,Crops!$M35,Basicdata!$AI$2:$AI$2500,0))</f>
        <v/>
      </c>
      <c r="C41" s="46" t="str">
        <f>IF(A41="","",AVERAGEIFS(Basicdata!$M$2:$M$2500,Basicdata!$B$2:$B$2500,1,Basicdata!$D$2:$D$2500,Crops!$D$5,Basicdata!$H$2:$H$2500,Crops!$M35,Basicdata!$AI$2:$AI$2500,0))</f>
        <v/>
      </c>
      <c r="D41" s="1" t="str">
        <f>IF(A41="","",AVERAGEIFS(Basicdata!$AA$2:$AA$2500,Basicdata!$B$2:$B$2500,1,Basicdata!$D$2:$D$2500,Crops!$D$5,Basicdata!$H$2:$H$2500,Crops!$M35,Basicdata!$AI$2:$AI$2500,0))</f>
        <v/>
      </c>
      <c r="E41" s="46" t="str">
        <f>IF(A41="","",AVERAGEIFS(Basicdata!$AB$2:$AB$2500,Basicdata!$B$2:$B$2500,1,Basicdata!$D$2:$D$2500,Crops!$D$5,Basicdata!$H$2:$H$2500,Crops!$M35,Basicdata!$AI$2:$AI$2500,0))</f>
        <v/>
      </c>
      <c r="G41" s="47" t="str">
        <f>IF(COUNTIFS(Basicdata!$B$2:$B$2500,2,Basicdata!$D$2:$D$2500,Crops!$D$5,Basicdata!$H$2:$H$2500,Crops!$M35,Basicdata!$AI$2:$AI$2500,0)&gt;0,Crops!$M35,"")</f>
        <v/>
      </c>
      <c r="H41" s="46" t="str">
        <f>IF(G41="","",AVERAGEIFS(Basicdata!$L$2:$L$2500,Basicdata!$B$2:$B$2500,2,Basicdata!$D$2:$D$2500,Crops!$D$5,Basicdata!$H$2:$H$2500,Crops!$M35,Basicdata!$AI$2:$AI$2500,0))</f>
        <v/>
      </c>
      <c r="I41" s="46" t="str">
        <f>IF(G41="","",AVERAGEIFS(Basicdata!$M$2:$M$2500,Basicdata!$B$2:$B$2500,2,Basicdata!$D$2:$D$2500,Crops!$D$5,Basicdata!$H$2:$H$2500,Crops!$M35,Basicdata!$AI$2:$AI$2500,0))</f>
        <v/>
      </c>
      <c r="J41" s="1" t="str">
        <f>IF(G41="","",AVERAGEIFS(Basicdata!$AA$2:$AA$2500,Basicdata!$B$2:$B$2500,2,Basicdata!$D$2:$D$2500,Crops!$D$5,Basicdata!$H$2:$H$2500,Crops!$M35,Basicdata!$AI$2:$AI$2500,0))</f>
        <v/>
      </c>
      <c r="K41" s="46" t="str">
        <f>IF(G41="","",AVERAGEIFS(Basicdata!$AB$2:$AB$2500,Basicdata!$B$2:$B$2500,2,Basicdata!$D$2:$D$2500,Crops!$D$5,Basicdata!$H$2:$H$2500,Crops!$M35,Basicdata!$AI$2:$AI$2500,0))</f>
        <v/>
      </c>
    </row>
    <row r="42" spans="1:11" x14ac:dyDescent="0.3">
      <c r="A42" s="47" t="str">
        <f>IF(COUNTIFS(Basicdata!$B$2:$B$2500,1,Basicdata!$D$2:$D$2500,Crops!$D$5,Basicdata!$H$2:$H$2500,Crops!$M36,Basicdata!$AI$2:$AI$2500,0)&gt;0,Crops!$M36,"")</f>
        <v/>
      </c>
      <c r="B42" s="46" t="str">
        <f>IF(A42="","",AVERAGEIFS(Basicdata!$L$2:$L$2500,Basicdata!$B$2:$B$2500,1,Basicdata!$D$2:$D$2500,Crops!$D$5,Basicdata!$H$2:$H$2500,Crops!$M36,Basicdata!$AI$2:$AI$2500,0))</f>
        <v/>
      </c>
      <c r="C42" s="46" t="str">
        <f>IF(A42="","",AVERAGEIFS(Basicdata!$M$2:$M$2500,Basicdata!$B$2:$B$2500,1,Basicdata!$D$2:$D$2500,Crops!$D$5,Basicdata!$H$2:$H$2500,Crops!$M36,Basicdata!$AI$2:$AI$2500,0))</f>
        <v/>
      </c>
      <c r="D42" s="1" t="str">
        <f>IF(A42="","",AVERAGEIFS(Basicdata!$AA$2:$AA$2500,Basicdata!$B$2:$B$2500,1,Basicdata!$D$2:$D$2500,Crops!$D$5,Basicdata!$H$2:$H$2500,Crops!$M36,Basicdata!$AI$2:$AI$2500,0))</f>
        <v/>
      </c>
      <c r="E42" s="46" t="str">
        <f>IF(A42="","",AVERAGEIFS(Basicdata!$AB$2:$AB$2500,Basicdata!$B$2:$B$2500,1,Basicdata!$D$2:$D$2500,Crops!$D$5,Basicdata!$H$2:$H$2500,Crops!$M36,Basicdata!$AI$2:$AI$2500,0))</f>
        <v/>
      </c>
      <c r="G42" s="47" t="str">
        <f>IF(COUNTIFS(Basicdata!$B$2:$B$2500,2,Basicdata!$D$2:$D$2500,Crops!$D$5,Basicdata!$H$2:$H$2500,Crops!$M36,Basicdata!$AI$2:$AI$2500,0)&gt;0,Crops!$M36,"")</f>
        <v/>
      </c>
      <c r="H42" s="46" t="str">
        <f>IF(G42="","",AVERAGEIFS(Basicdata!$L$2:$L$2500,Basicdata!$B$2:$B$2500,2,Basicdata!$D$2:$D$2500,Crops!$D$5,Basicdata!$H$2:$H$2500,Crops!$M36,Basicdata!$AI$2:$AI$2500,0))</f>
        <v/>
      </c>
      <c r="I42" s="46" t="str">
        <f>IF(G42="","",AVERAGEIFS(Basicdata!$M$2:$M$2500,Basicdata!$B$2:$B$2500,2,Basicdata!$D$2:$D$2500,Crops!$D$5,Basicdata!$H$2:$H$2500,Crops!$M36,Basicdata!$AI$2:$AI$2500,0))</f>
        <v/>
      </c>
      <c r="J42" s="1" t="str">
        <f>IF(G42="","",AVERAGEIFS(Basicdata!$AA$2:$AA$2500,Basicdata!$B$2:$B$2500,2,Basicdata!$D$2:$D$2500,Crops!$D$5,Basicdata!$H$2:$H$2500,Crops!$M36,Basicdata!$AI$2:$AI$2500,0))</f>
        <v/>
      </c>
      <c r="K42" s="46" t="str">
        <f>IF(G42="","",AVERAGEIFS(Basicdata!$AB$2:$AB$2500,Basicdata!$B$2:$B$2500,2,Basicdata!$D$2:$D$2500,Crops!$D$5,Basicdata!$H$2:$H$2500,Crops!$M36,Basicdata!$AI$2:$AI$2500,0))</f>
        <v/>
      </c>
    </row>
    <row r="43" spans="1:11" x14ac:dyDescent="0.3">
      <c r="A43" s="47" t="str">
        <f>IF(COUNTIFS(Basicdata!$B$2:$B$2500,1,Basicdata!$D$2:$D$2500,Crops!$D$5,Basicdata!$H$2:$H$2500,Crops!$M37,Basicdata!$AI$2:$AI$2500,0)&gt;0,Crops!$M37,"")</f>
        <v/>
      </c>
      <c r="B43" s="46" t="str">
        <f>IF(A43="","",AVERAGEIFS(Basicdata!$L$2:$L$2500,Basicdata!$B$2:$B$2500,1,Basicdata!$D$2:$D$2500,Crops!$D$5,Basicdata!$H$2:$H$2500,Crops!$M37,Basicdata!$AI$2:$AI$2500,0))</f>
        <v/>
      </c>
      <c r="C43" s="46" t="str">
        <f>IF(A43="","",AVERAGEIFS(Basicdata!$M$2:$M$2500,Basicdata!$B$2:$B$2500,1,Basicdata!$D$2:$D$2500,Crops!$D$5,Basicdata!$H$2:$H$2500,Crops!$M37,Basicdata!$AI$2:$AI$2500,0))</f>
        <v/>
      </c>
      <c r="D43" s="1" t="str">
        <f>IF(A43="","",AVERAGEIFS(Basicdata!$AA$2:$AA$2500,Basicdata!$B$2:$B$2500,1,Basicdata!$D$2:$D$2500,Crops!$D$5,Basicdata!$H$2:$H$2500,Crops!$M37,Basicdata!$AI$2:$AI$2500,0))</f>
        <v/>
      </c>
      <c r="E43" s="46" t="str">
        <f>IF(A43="","",AVERAGEIFS(Basicdata!$AB$2:$AB$2500,Basicdata!$B$2:$B$2500,1,Basicdata!$D$2:$D$2500,Crops!$D$5,Basicdata!$H$2:$H$2500,Crops!$M37,Basicdata!$AI$2:$AI$2500,0))</f>
        <v/>
      </c>
      <c r="G43" s="47" t="str">
        <f>IF(COUNTIFS(Basicdata!$B$2:$B$2500,2,Basicdata!$D$2:$D$2500,Crops!$D$5,Basicdata!$H$2:$H$2500,Crops!$M37,Basicdata!$AI$2:$AI$2500,0)&gt;0,Crops!$M37,"")</f>
        <v/>
      </c>
      <c r="H43" s="46" t="str">
        <f>IF(G43="","",AVERAGEIFS(Basicdata!$L$2:$L$2500,Basicdata!$B$2:$B$2500,2,Basicdata!$D$2:$D$2500,Crops!$D$5,Basicdata!$H$2:$H$2500,Crops!$M37,Basicdata!$AI$2:$AI$2500,0))</f>
        <v/>
      </c>
      <c r="I43" s="46" t="str">
        <f>IF(G43="","",AVERAGEIFS(Basicdata!$M$2:$M$2500,Basicdata!$B$2:$B$2500,2,Basicdata!$D$2:$D$2500,Crops!$D$5,Basicdata!$H$2:$H$2500,Crops!$M37,Basicdata!$AI$2:$AI$2500,0))</f>
        <v/>
      </c>
      <c r="J43" s="1" t="str">
        <f>IF(G43="","",AVERAGEIFS(Basicdata!$AA$2:$AA$2500,Basicdata!$B$2:$B$2500,2,Basicdata!$D$2:$D$2500,Crops!$D$5,Basicdata!$H$2:$H$2500,Crops!$M37,Basicdata!$AI$2:$AI$2500,0))</f>
        <v/>
      </c>
      <c r="K43" s="46" t="str">
        <f>IF(G43="","",AVERAGEIFS(Basicdata!$AB$2:$AB$2500,Basicdata!$B$2:$B$2500,2,Basicdata!$D$2:$D$2500,Crops!$D$5,Basicdata!$H$2:$H$2500,Crops!$M37,Basicdata!$AI$2:$AI$2500,0))</f>
        <v/>
      </c>
    </row>
    <row r="44" spans="1:11" x14ac:dyDescent="0.3">
      <c r="A44" s="47" t="str">
        <f>IF(COUNTIFS(Basicdata!$B$2:$B$2500,1,Basicdata!$D$2:$D$2500,Crops!$D$5,Basicdata!$H$2:$H$2500,Crops!$M38,Basicdata!$AI$2:$AI$2500,0)&gt;0,Crops!$M38,"")</f>
        <v/>
      </c>
      <c r="B44" s="46" t="str">
        <f>IF(A44="","",AVERAGEIFS(Basicdata!$L$2:$L$2500,Basicdata!$B$2:$B$2500,1,Basicdata!$D$2:$D$2500,Crops!$D$5,Basicdata!$H$2:$H$2500,Crops!$M38,Basicdata!$AI$2:$AI$2500,0))</f>
        <v/>
      </c>
      <c r="C44" s="46" t="str">
        <f>IF(A44="","",AVERAGEIFS(Basicdata!$M$2:$M$2500,Basicdata!$B$2:$B$2500,1,Basicdata!$D$2:$D$2500,Crops!$D$5,Basicdata!$H$2:$H$2500,Crops!$M38,Basicdata!$AI$2:$AI$2500,0))</f>
        <v/>
      </c>
      <c r="D44" s="1" t="str">
        <f>IF(A44="","",AVERAGEIFS(Basicdata!$AA$2:$AA$2500,Basicdata!$B$2:$B$2500,1,Basicdata!$D$2:$D$2500,Crops!$D$5,Basicdata!$H$2:$H$2500,Crops!$M38,Basicdata!$AI$2:$AI$2500,0))</f>
        <v/>
      </c>
      <c r="E44" s="46" t="str">
        <f>IF(A44="","",AVERAGEIFS(Basicdata!$AB$2:$AB$2500,Basicdata!$B$2:$B$2500,1,Basicdata!$D$2:$D$2500,Crops!$D$5,Basicdata!$H$2:$H$2500,Crops!$M38,Basicdata!$AI$2:$AI$2500,0))</f>
        <v/>
      </c>
      <c r="G44" s="47" t="str">
        <f>IF(COUNTIFS(Basicdata!$B$2:$B$2500,2,Basicdata!$D$2:$D$2500,Crops!$D$5,Basicdata!$H$2:$H$2500,Crops!$M38,Basicdata!$AI$2:$AI$2500,0)&gt;0,Crops!$M38,"")</f>
        <v/>
      </c>
      <c r="H44" s="46" t="str">
        <f>IF(G44="","",AVERAGEIFS(Basicdata!$L$2:$L$2500,Basicdata!$B$2:$B$2500,2,Basicdata!$D$2:$D$2500,Crops!$D$5,Basicdata!$H$2:$H$2500,Crops!$M38,Basicdata!$AI$2:$AI$2500,0))</f>
        <v/>
      </c>
      <c r="I44" s="46" t="str">
        <f>IF(G44="","",AVERAGEIFS(Basicdata!$M$2:$M$2500,Basicdata!$B$2:$B$2500,2,Basicdata!$D$2:$D$2500,Crops!$D$5,Basicdata!$H$2:$H$2500,Crops!$M38,Basicdata!$AI$2:$AI$2500,0))</f>
        <v/>
      </c>
      <c r="J44" s="1" t="str">
        <f>IF(G44="","",AVERAGEIFS(Basicdata!$AA$2:$AA$2500,Basicdata!$B$2:$B$2500,2,Basicdata!$D$2:$D$2500,Crops!$D$5,Basicdata!$H$2:$H$2500,Crops!$M38,Basicdata!$AI$2:$AI$2500,0))</f>
        <v/>
      </c>
      <c r="K44" s="46" t="str">
        <f>IF(G44="","",AVERAGEIFS(Basicdata!$AB$2:$AB$2500,Basicdata!$B$2:$B$2500,2,Basicdata!$D$2:$D$2500,Crops!$D$5,Basicdata!$H$2:$H$2500,Crops!$M38,Basicdata!$AI$2:$AI$2500,0))</f>
        <v/>
      </c>
    </row>
    <row r="45" spans="1:11" x14ac:dyDescent="0.3">
      <c r="A45" s="47" t="str">
        <f>IF(COUNTIFS(Basicdata!$B$2:$B$2500,1,Basicdata!$D$2:$D$2500,Crops!$D$5,Basicdata!$H$2:$H$2500,Crops!$M39,Basicdata!$AI$2:$AI$2500,0)&gt;0,Crops!$M39,"")</f>
        <v/>
      </c>
      <c r="B45" s="46" t="str">
        <f>IF(A45="","",AVERAGEIFS(Basicdata!$L$2:$L$2500,Basicdata!$B$2:$B$2500,1,Basicdata!$D$2:$D$2500,Crops!$D$5,Basicdata!$H$2:$H$2500,Crops!$M39,Basicdata!$AI$2:$AI$2500,0))</f>
        <v/>
      </c>
      <c r="C45" s="46" t="str">
        <f>IF(A45="","",AVERAGEIFS(Basicdata!$M$2:$M$2500,Basicdata!$B$2:$B$2500,1,Basicdata!$D$2:$D$2500,Crops!$D$5,Basicdata!$H$2:$H$2500,Crops!$M39,Basicdata!$AI$2:$AI$2500,0))</f>
        <v/>
      </c>
      <c r="D45" s="1" t="str">
        <f>IF(A45="","",AVERAGEIFS(Basicdata!$AA$2:$AA$2500,Basicdata!$B$2:$B$2500,1,Basicdata!$D$2:$D$2500,Crops!$D$5,Basicdata!$H$2:$H$2500,Crops!$M39,Basicdata!$AI$2:$AI$2500,0))</f>
        <v/>
      </c>
      <c r="E45" s="46" t="str">
        <f>IF(A45="","",AVERAGEIFS(Basicdata!$AB$2:$AB$2500,Basicdata!$B$2:$B$2500,1,Basicdata!$D$2:$D$2500,Crops!$D$5,Basicdata!$H$2:$H$2500,Crops!$M39,Basicdata!$AI$2:$AI$2500,0))</f>
        <v/>
      </c>
      <c r="G45" s="47" t="str">
        <f>IF(COUNTIFS(Basicdata!$B$2:$B$2500,2,Basicdata!$D$2:$D$2500,Crops!$D$5,Basicdata!$H$2:$H$2500,Crops!$M39,Basicdata!$AI$2:$AI$2500,0)&gt;0,Crops!$M39,"")</f>
        <v/>
      </c>
      <c r="H45" s="46" t="str">
        <f>IF(G45="","",AVERAGEIFS(Basicdata!$L$2:$L$2500,Basicdata!$B$2:$B$2500,2,Basicdata!$D$2:$D$2500,Crops!$D$5,Basicdata!$H$2:$H$2500,Crops!$M39,Basicdata!$AI$2:$AI$2500,0))</f>
        <v/>
      </c>
      <c r="I45" s="46" t="str">
        <f>IF(G45="","",AVERAGEIFS(Basicdata!$M$2:$M$2500,Basicdata!$B$2:$B$2500,2,Basicdata!$D$2:$D$2500,Crops!$D$5,Basicdata!$H$2:$H$2500,Crops!$M39,Basicdata!$AI$2:$AI$2500,0))</f>
        <v/>
      </c>
      <c r="J45" s="1" t="str">
        <f>IF(G45="","",AVERAGEIFS(Basicdata!$AA$2:$AA$2500,Basicdata!$B$2:$B$2500,2,Basicdata!$D$2:$D$2500,Crops!$D$5,Basicdata!$H$2:$H$2500,Crops!$M39,Basicdata!$AI$2:$AI$2500,0))</f>
        <v/>
      </c>
      <c r="K45" s="46" t="str">
        <f>IF(G45="","",AVERAGEIFS(Basicdata!$AB$2:$AB$2500,Basicdata!$B$2:$B$2500,2,Basicdata!$D$2:$D$2500,Crops!$D$5,Basicdata!$H$2:$H$2500,Crops!$M39,Basicdata!$AI$2:$AI$2500,0))</f>
        <v/>
      </c>
    </row>
    <row r="46" spans="1:11" x14ac:dyDescent="0.3">
      <c r="A46" s="47" t="str">
        <f>IF(COUNTIFS(Basicdata!$B$2:$B$2500,1,Basicdata!$D$2:$D$2500,Crops!$D$5,Basicdata!$H$2:$H$2500,Crops!$M40,Basicdata!$AI$2:$AI$2500,0)&gt;0,Crops!$M40,"")</f>
        <v/>
      </c>
      <c r="B46" s="46" t="str">
        <f>IF(A46="","",AVERAGEIFS(Basicdata!$L$2:$L$2500,Basicdata!$B$2:$B$2500,1,Basicdata!$D$2:$D$2500,Crops!$D$5,Basicdata!$H$2:$H$2500,Crops!$M40,Basicdata!$AI$2:$AI$2500,0))</f>
        <v/>
      </c>
      <c r="C46" s="46" t="str">
        <f>IF(A46="","",AVERAGEIFS(Basicdata!$M$2:$M$2500,Basicdata!$B$2:$B$2500,1,Basicdata!$D$2:$D$2500,Crops!$D$5,Basicdata!$H$2:$H$2500,Crops!$M40,Basicdata!$AI$2:$AI$2500,0))</f>
        <v/>
      </c>
      <c r="D46" s="1" t="str">
        <f>IF(A46="","",AVERAGEIFS(Basicdata!$AA$2:$AA$2500,Basicdata!$B$2:$B$2500,1,Basicdata!$D$2:$D$2500,Crops!$D$5,Basicdata!$H$2:$H$2500,Crops!$M40,Basicdata!$AI$2:$AI$2500,0))</f>
        <v/>
      </c>
      <c r="E46" s="46" t="str">
        <f>IF(A46="","",AVERAGEIFS(Basicdata!$AB$2:$AB$2500,Basicdata!$B$2:$B$2500,1,Basicdata!$D$2:$D$2500,Crops!$D$5,Basicdata!$H$2:$H$2500,Crops!$M40,Basicdata!$AI$2:$AI$2500,0))</f>
        <v/>
      </c>
      <c r="G46" s="47" t="str">
        <f>IF(COUNTIFS(Basicdata!$B$2:$B$2500,2,Basicdata!$D$2:$D$2500,Crops!$D$5,Basicdata!$H$2:$H$2500,Crops!$M40,Basicdata!$AI$2:$AI$2500,0)&gt;0,Crops!$M40,"")</f>
        <v/>
      </c>
      <c r="H46" s="46" t="str">
        <f>IF(G46="","",AVERAGEIFS(Basicdata!$L$2:$L$2500,Basicdata!$B$2:$B$2500,2,Basicdata!$D$2:$D$2500,Crops!$D$5,Basicdata!$H$2:$H$2500,Crops!$M40,Basicdata!$AI$2:$AI$2500,0))</f>
        <v/>
      </c>
      <c r="I46" s="46" t="str">
        <f>IF(G46="","",AVERAGEIFS(Basicdata!$M$2:$M$2500,Basicdata!$B$2:$B$2500,2,Basicdata!$D$2:$D$2500,Crops!$D$5,Basicdata!$H$2:$H$2500,Crops!$M40,Basicdata!$AI$2:$AI$2500,0))</f>
        <v/>
      </c>
      <c r="J46" s="1" t="str">
        <f>IF(G46="","",AVERAGEIFS(Basicdata!$AA$2:$AA$2500,Basicdata!$B$2:$B$2500,2,Basicdata!$D$2:$D$2500,Crops!$D$5,Basicdata!$H$2:$H$2500,Crops!$M40,Basicdata!$AI$2:$AI$2500,0))</f>
        <v/>
      </c>
      <c r="K46" s="46" t="str">
        <f>IF(G46="","",AVERAGEIFS(Basicdata!$AB$2:$AB$2500,Basicdata!$B$2:$B$2500,2,Basicdata!$D$2:$D$2500,Crops!$D$5,Basicdata!$H$2:$H$2500,Crops!$M40,Basicdata!$AI$2:$AI$2500,0))</f>
        <v/>
      </c>
    </row>
    <row r="47" spans="1:11" x14ac:dyDescent="0.3">
      <c r="A47" s="47" t="str">
        <f>IF(COUNTIFS(Basicdata!$B$2:$B$2500,1,Basicdata!$D$2:$D$2500,Crops!$D$5,Basicdata!$H$2:$H$2500,Crops!$M41,Basicdata!$AI$2:$AI$2500,0)&gt;0,Crops!$M41,"")</f>
        <v/>
      </c>
      <c r="B47" s="46" t="str">
        <f>IF(A47="","",AVERAGEIFS(Basicdata!$L$2:$L$2500,Basicdata!$B$2:$B$2500,1,Basicdata!$D$2:$D$2500,Crops!$D$5,Basicdata!$H$2:$H$2500,Crops!$M41,Basicdata!$AI$2:$AI$2500,0))</f>
        <v/>
      </c>
      <c r="C47" s="46" t="str">
        <f>IF(A47="","",AVERAGEIFS(Basicdata!$M$2:$M$2500,Basicdata!$B$2:$B$2500,1,Basicdata!$D$2:$D$2500,Crops!$D$5,Basicdata!$H$2:$H$2500,Crops!$M41,Basicdata!$AI$2:$AI$2500,0))</f>
        <v/>
      </c>
      <c r="D47" s="1" t="str">
        <f>IF(A47="","",AVERAGEIFS(Basicdata!$AA$2:$AA$2500,Basicdata!$B$2:$B$2500,1,Basicdata!$D$2:$D$2500,Crops!$D$5,Basicdata!$H$2:$H$2500,Crops!$M41,Basicdata!$AI$2:$AI$2500,0))</f>
        <v/>
      </c>
      <c r="E47" s="46" t="str">
        <f>IF(A47="","",AVERAGEIFS(Basicdata!$AB$2:$AB$2500,Basicdata!$B$2:$B$2500,1,Basicdata!$D$2:$D$2500,Crops!$D$5,Basicdata!$H$2:$H$2500,Crops!$M41,Basicdata!$AI$2:$AI$2500,0))</f>
        <v/>
      </c>
      <c r="G47" s="47" t="str">
        <f>IF(COUNTIFS(Basicdata!$B$2:$B$2500,2,Basicdata!$D$2:$D$2500,Crops!$D$5,Basicdata!$H$2:$H$2500,Crops!$M41,Basicdata!$AI$2:$AI$2500,0)&gt;0,Crops!$M41,"")</f>
        <v/>
      </c>
      <c r="H47" s="46" t="str">
        <f>IF(G47="","",AVERAGEIFS(Basicdata!$L$2:$L$2500,Basicdata!$B$2:$B$2500,2,Basicdata!$D$2:$D$2500,Crops!$D$5,Basicdata!$H$2:$H$2500,Crops!$M41,Basicdata!$AI$2:$AI$2500,0))</f>
        <v/>
      </c>
      <c r="I47" s="46" t="str">
        <f>IF(G47="","",AVERAGEIFS(Basicdata!$M$2:$M$2500,Basicdata!$B$2:$B$2500,2,Basicdata!$D$2:$D$2500,Crops!$D$5,Basicdata!$H$2:$H$2500,Crops!$M41,Basicdata!$AI$2:$AI$2500,0))</f>
        <v/>
      </c>
      <c r="J47" s="1" t="str">
        <f>IF(G47="","",AVERAGEIFS(Basicdata!$AA$2:$AA$2500,Basicdata!$B$2:$B$2500,2,Basicdata!$D$2:$D$2500,Crops!$D$5,Basicdata!$H$2:$H$2500,Crops!$M41,Basicdata!$AI$2:$AI$2500,0))</f>
        <v/>
      </c>
      <c r="K47" s="46" t="str">
        <f>IF(G47="","",AVERAGEIFS(Basicdata!$AB$2:$AB$2500,Basicdata!$B$2:$B$2500,2,Basicdata!$D$2:$D$2500,Crops!$D$5,Basicdata!$H$2:$H$2500,Crops!$M41,Basicdata!$AI$2:$AI$2500,0))</f>
        <v/>
      </c>
    </row>
    <row r="48" spans="1:11" x14ac:dyDescent="0.3">
      <c r="A48" s="47" t="str">
        <f>IF(COUNTIFS(Basicdata!$B$2:$B$2500,1,Basicdata!$D$2:$D$2500,Crops!$D$5,Basicdata!$H$2:$H$2500,Crops!$M42,Basicdata!$AI$2:$AI$2500,0)&gt;0,Crops!$M42,"")</f>
        <v/>
      </c>
      <c r="B48" s="46" t="str">
        <f>IF(A48="","",AVERAGEIFS(Basicdata!$L$2:$L$2500,Basicdata!$B$2:$B$2500,1,Basicdata!$D$2:$D$2500,Crops!$D$5,Basicdata!$H$2:$H$2500,Crops!$M42,Basicdata!$AI$2:$AI$2500,0))</f>
        <v/>
      </c>
      <c r="C48" s="46" t="str">
        <f>IF(A48="","",AVERAGEIFS(Basicdata!$M$2:$M$2500,Basicdata!$B$2:$B$2500,1,Basicdata!$D$2:$D$2500,Crops!$D$5,Basicdata!$H$2:$H$2500,Crops!$M42,Basicdata!$AI$2:$AI$2500,0))</f>
        <v/>
      </c>
      <c r="D48" s="1" t="str">
        <f>IF(A48="","",AVERAGEIFS(Basicdata!$AA$2:$AA$2500,Basicdata!$B$2:$B$2500,1,Basicdata!$D$2:$D$2500,Crops!$D$5,Basicdata!$H$2:$H$2500,Crops!$M42,Basicdata!$AI$2:$AI$2500,0))</f>
        <v/>
      </c>
      <c r="E48" s="46" t="str">
        <f>IF(A48="","",AVERAGEIFS(Basicdata!$AB$2:$AB$2500,Basicdata!$B$2:$B$2500,1,Basicdata!$D$2:$D$2500,Crops!$D$5,Basicdata!$H$2:$H$2500,Crops!$M42,Basicdata!$AI$2:$AI$2500,0))</f>
        <v/>
      </c>
      <c r="G48" s="47" t="str">
        <f>IF(COUNTIFS(Basicdata!$B$2:$B$2500,2,Basicdata!$D$2:$D$2500,Crops!$D$5,Basicdata!$H$2:$H$2500,Crops!$M42,Basicdata!$AI$2:$AI$2500,0)&gt;0,Crops!$M42,"")</f>
        <v/>
      </c>
      <c r="H48" s="46" t="str">
        <f>IF(G48="","",AVERAGEIFS(Basicdata!$L$2:$L$2500,Basicdata!$B$2:$B$2500,2,Basicdata!$D$2:$D$2500,Crops!$D$5,Basicdata!$H$2:$H$2500,Crops!$M42,Basicdata!$AI$2:$AI$2500,0))</f>
        <v/>
      </c>
      <c r="I48" s="46" t="str">
        <f>IF(G48="","",AVERAGEIFS(Basicdata!$M$2:$M$2500,Basicdata!$B$2:$B$2500,2,Basicdata!$D$2:$D$2500,Crops!$D$5,Basicdata!$H$2:$H$2500,Crops!$M42,Basicdata!$AI$2:$AI$2500,0))</f>
        <v/>
      </c>
      <c r="J48" s="1" t="str">
        <f>IF(G48="","",AVERAGEIFS(Basicdata!$AA$2:$AA$2500,Basicdata!$B$2:$B$2500,2,Basicdata!$D$2:$D$2500,Crops!$D$5,Basicdata!$H$2:$H$2500,Crops!$M42,Basicdata!$AI$2:$AI$2500,0))</f>
        <v/>
      </c>
      <c r="K48" s="46" t="str">
        <f>IF(G48="","",AVERAGEIFS(Basicdata!$AB$2:$AB$2500,Basicdata!$B$2:$B$2500,2,Basicdata!$D$2:$D$2500,Crops!$D$5,Basicdata!$H$2:$H$2500,Crops!$M42,Basicdata!$AI$2:$AI$2500,0))</f>
        <v/>
      </c>
    </row>
    <row r="49" spans="1:11" x14ac:dyDescent="0.3">
      <c r="A49" s="47" t="str">
        <f>IF(COUNTIFS(Basicdata!$B$2:$B$2500,1,Basicdata!$D$2:$D$2500,Crops!$D$5,Basicdata!$H$2:$H$2500,Crops!$M43,Basicdata!$AI$2:$AI$2500,0)&gt;0,Crops!$M43,"")</f>
        <v/>
      </c>
      <c r="B49" s="46" t="str">
        <f>IF(A49="","",AVERAGEIFS(Basicdata!$L$2:$L$2500,Basicdata!$B$2:$B$2500,1,Basicdata!$D$2:$D$2500,Crops!$D$5,Basicdata!$H$2:$H$2500,Crops!$M43,Basicdata!$AI$2:$AI$2500,0))</f>
        <v/>
      </c>
      <c r="C49" s="46" t="str">
        <f>IF(A49="","",AVERAGEIFS(Basicdata!$M$2:$M$2500,Basicdata!$B$2:$B$2500,1,Basicdata!$D$2:$D$2500,Crops!$D$5,Basicdata!$H$2:$H$2500,Crops!$M43,Basicdata!$AI$2:$AI$2500,0))</f>
        <v/>
      </c>
      <c r="D49" s="1" t="str">
        <f>IF(A49="","",AVERAGEIFS(Basicdata!$AA$2:$AA$2500,Basicdata!$B$2:$B$2500,1,Basicdata!$D$2:$D$2500,Crops!$D$5,Basicdata!$H$2:$H$2500,Crops!$M43,Basicdata!$AI$2:$AI$2500,0))</f>
        <v/>
      </c>
      <c r="E49" s="46" t="str">
        <f>IF(A49="","",AVERAGEIFS(Basicdata!$AB$2:$AB$2500,Basicdata!$B$2:$B$2500,1,Basicdata!$D$2:$D$2500,Crops!$D$5,Basicdata!$H$2:$H$2500,Crops!$M43,Basicdata!$AI$2:$AI$2500,0))</f>
        <v/>
      </c>
      <c r="G49" s="47" t="str">
        <f>IF(COUNTIFS(Basicdata!$B$2:$B$2500,2,Basicdata!$D$2:$D$2500,Crops!$D$5,Basicdata!$H$2:$H$2500,Crops!$M43,Basicdata!$AI$2:$AI$2500,0)&gt;0,Crops!$M43,"")</f>
        <v/>
      </c>
      <c r="H49" s="46" t="str">
        <f>IF(G49="","",AVERAGEIFS(Basicdata!$L$2:$L$2500,Basicdata!$B$2:$B$2500,2,Basicdata!$D$2:$D$2500,Crops!$D$5,Basicdata!$H$2:$H$2500,Crops!$M43,Basicdata!$AI$2:$AI$2500,0))</f>
        <v/>
      </c>
      <c r="I49" s="46" t="str">
        <f>IF(G49="","",AVERAGEIFS(Basicdata!$M$2:$M$2500,Basicdata!$B$2:$B$2500,2,Basicdata!$D$2:$D$2500,Crops!$D$5,Basicdata!$H$2:$H$2500,Crops!$M43,Basicdata!$AI$2:$AI$2500,0))</f>
        <v/>
      </c>
      <c r="J49" s="1" t="str">
        <f>IF(G49="","",AVERAGEIFS(Basicdata!$AA$2:$AA$2500,Basicdata!$B$2:$B$2500,2,Basicdata!$D$2:$D$2500,Crops!$D$5,Basicdata!$H$2:$H$2500,Crops!$M43,Basicdata!$AI$2:$AI$2500,0))</f>
        <v/>
      </c>
      <c r="K49" s="46" t="str">
        <f>IF(G49="","",AVERAGEIFS(Basicdata!$AB$2:$AB$2500,Basicdata!$B$2:$B$2500,2,Basicdata!$D$2:$D$2500,Crops!$D$5,Basicdata!$H$2:$H$2500,Crops!$M43,Basicdata!$AI$2:$AI$2500,0))</f>
        <v/>
      </c>
    </row>
    <row r="50" spans="1:11" x14ac:dyDescent="0.3">
      <c r="A50" s="47" t="str">
        <f>IF(COUNTIFS(Basicdata!$B$2:$B$2500,1,Basicdata!$D$2:$D$2500,Crops!$D$5,Basicdata!$H$2:$H$2500,Crops!$M44,Basicdata!$AI$2:$AI$2500,0)&gt;0,Crops!$M44,"")</f>
        <v/>
      </c>
      <c r="B50" s="46" t="str">
        <f>IF(A50="","",AVERAGEIFS(Basicdata!$L$2:$L$2500,Basicdata!$B$2:$B$2500,1,Basicdata!$D$2:$D$2500,Crops!$D$5,Basicdata!$H$2:$H$2500,Crops!$M44,Basicdata!$AI$2:$AI$2500,0))</f>
        <v/>
      </c>
      <c r="C50" s="46" t="str">
        <f>IF(A50="","",AVERAGEIFS(Basicdata!$M$2:$M$2500,Basicdata!$B$2:$B$2500,1,Basicdata!$D$2:$D$2500,Crops!$D$5,Basicdata!$H$2:$H$2500,Crops!$M44,Basicdata!$AI$2:$AI$2500,0))</f>
        <v/>
      </c>
      <c r="D50" s="1" t="str">
        <f>IF(A50="","",AVERAGEIFS(Basicdata!$AA$2:$AA$2500,Basicdata!$B$2:$B$2500,1,Basicdata!$D$2:$D$2500,Crops!$D$5,Basicdata!$H$2:$H$2500,Crops!$M44,Basicdata!$AI$2:$AI$2500,0))</f>
        <v/>
      </c>
      <c r="E50" s="46" t="str">
        <f>IF(A50="","",AVERAGEIFS(Basicdata!$AB$2:$AB$2500,Basicdata!$B$2:$B$2500,1,Basicdata!$D$2:$D$2500,Crops!$D$5,Basicdata!$H$2:$H$2500,Crops!$M44,Basicdata!$AI$2:$AI$2500,0))</f>
        <v/>
      </c>
      <c r="G50" s="47" t="str">
        <f>IF(COUNTIFS(Basicdata!$B$2:$B$2500,2,Basicdata!$D$2:$D$2500,Crops!$D$5,Basicdata!$H$2:$H$2500,Crops!$M44,Basicdata!$AI$2:$AI$2500,0)&gt;0,Crops!$M44,"")</f>
        <v/>
      </c>
      <c r="H50" s="46" t="str">
        <f>IF(G50="","",AVERAGEIFS(Basicdata!$L$2:$L$2500,Basicdata!$B$2:$B$2500,2,Basicdata!$D$2:$D$2500,Crops!$D$5,Basicdata!$H$2:$H$2500,Crops!$M44,Basicdata!$AI$2:$AI$2500,0))</f>
        <v/>
      </c>
      <c r="I50" s="46" t="str">
        <f>IF(G50="","",AVERAGEIFS(Basicdata!$M$2:$M$2500,Basicdata!$B$2:$B$2500,2,Basicdata!$D$2:$D$2500,Crops!$D$5,Basicdata!$H$2:$H$2500,Crops!$M44,Basicdata!$AI$2:$AI$2500,0))</f>
        <v/>
      </c>
      <c r="J50" s="1" t="str">
        <f>IF(G50="","",AVERAGEIFS(Basicdata!$AA$2:$AA$2500,Basicdata!$B$2:$B$2500,2,Basicdata!$D$2:$D$2500,Crops!$D$5,Basicdata!$H$2:$H$2500,Crops!$M44,Basicdata!$AI$2:$AI$2500,0))</f>
        <v/>
      </c>
      <c r="K50" s="46" t="str">
        <f>IF(G50="","",AVERAGEIFS(Basicdata!$AB$2:$AB$2500,Basicdata!$B$2:$B$2500,2,Basicdata!$D$2:$D$2500,Crops!$D$5,Basicdata!$H$2:$H$2500,Crops!$M44,Basicdata!$AI$2:$AI$2500,0))</f>
        <v/>
      </c>
    </row>
    <row r="51" spans="1:11" x14ac:dyDescent="0.3">
      <c r="A51" s="47" t="str">
        <f>IF(COUNTIFS(Basicdata!$B$2:$B$2500,1,Basicdata!$D$2:$D$2500,Crops!$D$5,Basicdata!$H$2:$H$2500,Crops!$M45,Basicdata!$AI$2:$AI$2500,0)&gt;0,Crops!$M45,"")</f>
        <v/>
      </c>
      <c r="B51" s="46" t="str">
        <f>IF(A51="","",AVERAGEIFS(Basicdata!$L$2:$L$2500,Basicdata!$B$2:$B$2500,1,Basicdata!$D$2:$D$2500,Crops!$D$5,Basicdata!$H$2:$H$2500,Crops!$M45,Basicdata!$AI$2:$AI$2500,0))</f>
        <v/>
      </c>
      <c r="C51" s="46" t="str">
        <f>IF(A51="","",AVERAGEIFS(Basicdata!$M$2:$M$2500,Basicdata!$B$2:$B$2500,1,Basicdata!$D$2:$D$2500,Crops!$D$5,Basicdata!$H$2:$H$2500,Crops!$M45,Basicdata!$AI$2:$AI$2500,0))</f>
        <v/>
      </c>
      <c r="D51" s="1" t="str">
        <f>IF(A51="","",AVERAGEIFS(Basicdata!$AA$2:$AA$2500,Basicdata!$B$2:$B$2500,1,Basicdata!$D$2:$D$2500,Crops!$D$5,Basicdata!$H$2:$H$2500,Crops!$M45,Basicdata!$AI$2:$AI$2500,0))</f>
        <v/>
      </c>
      <c r="E51" s="46" t="str">
        <f>IF(A51="","",AVERAGEIFS(Basicdata!$AB$2:$AB$2500,Basicdata!$B$2:$B$2500,1,Basicdata!$D$2:$D$2500,Crops!$D$5,Basicdata!$H$2:$H$2500,Crops!$M45,Basicdata!$AI$2:$AI$2500,0))</f>
        <v/>
      </c>
      <c r="G51" s="47" t="str">
        <f>IF(COUNTIFS(Basicdata!$B$2:$B$2500,2,Basicdata!$D$2:$D$2500,Crops!$D$5,Basicdata!$H$2:$H$2500,Crops!$M45,Basicdata!$AI$2:$AI$2500,0)&gt;0,Crops!$M45,"")</f>
        <v/>
      </c>
      <c r="H51" s="46" t="str">
        <f>IF(G51="","",AVERAGEIFS(Basicdata!$L$2:$L$2500,Basicdata!$B$2:$B$2500,2,Basicdata!$D$2:$D$2500,Crops!$D$5,Basicdata!$H$2:$H$2500,Crops!$M45,Basicdata!$AI$2:$AI$2500,0))</f>
        <v/>
      </c>
      <c r="I51" s="46" t="str">
        <f>IF(G51="","",AVERAGEIFS(Basicdata!$M$2:$M$2500,Basicdata!$B$2:$B$2500,2,Basicdata!$D$2:$D$2500,Crops!$D$5,Basicdata!$H$2:$H$2500,Crops!$M45,Basicdata!$AI$2:$AI$2500,0))</f>
        <v/>
      </c>
      <c r="J51" s="1" t="str">
        <f>IF(G51="","",AVERAGEIFS(Basicdata!$AA$2:$AA$2500,Basicdata!$B$2:$B$2500,2,Basicdata!$D$2:$D$2500,Crops!$D$5,Basicdata!$H$2:$H$2500,Crops!$M45,Basicdata!$AI$2:$AI$2500,0))</f>
        <v/>
      </c>
      <c r="K51" s="46" t="str">
        <f>IF(G51="","",AVERAGEIFS(Basicdata!$AB$2:$AB$2500,Basicdata!$B$2:$B$2500,2,Basicdata!$D$2:$D$2500,Crops!$D$5,Basicdata!$H$2:$H$2500,Crops!$M45,Basicdata!$AI$2:$AI$2500,0))</f>
        <v/>
      </c>
    </row>
    <row r="52" spans="1:11" x14ac:dyDescent="0.3">
      <c r="A52" s="47" t="str">
        <f>IF(COUNTIFS(Basicdata!$B$2:$B$2500,1,Basicdata!$D$2:$D$2500,Crops!$D$5,Basicdata!$H$2:$H$2500,Crops!$M46,Basicdata!$AI$2:$AI$2500,0)&gt;0,Crops!$M46,"")</f>
        <v/>
      </c>
      <c r="B52" s="46" t="str">
        <f>IF(A52="","",AVERAGEIFS(Basicdata!$L$2:$L$2500,Basicdata!$B$2:$B$2500,1,Basicdata!$D$2:$D$2500,Crops!$D$5,Basicdata!$H$2:$H$2500,Crops!$M46,Basicdata!$AI$2:$AI$2500,0))</f>
        <v/>
      </c>
      <c r="C52" s="46" t="str">
        <f>IF(A52="","",AVERAGEIFS(Basicdata!$M$2:$M$2500,Basicdata!$B$2:$B$2500,1,Basicdata!$D$2:$D$2500,Crops!$D$5,Basicdata!$H$2:$H$2500,Crops!$M46,Basicdata!$AI$2:$AI$2500,0))</f>
        <v/>
      </c>
      <c r="D52" s="1" t="str">
        <f>IF(A52="","",AVERAGEIFS(Basicdata!$AA$2:$AA$2500,Basicdata!$B$2:$B$2500,1,Basicdata!$D$2:$D$2500,Crops!$D$5,Basicdata!$H$2:$H$2500,Crops!$M46,Basicdata!$AI$2:$AI$2500,0))</f>
        <v/>
      </c>
      <c r="E52" s="46" t="str">
        <f>IF(A52="","",AVERAGEIFS(Basicdata!$AB$2:$AB$2500,Basicdata!$B$2:$B$2500,1,Basicdata!$D$2:$D$2500,Crops!$D$5,Basicdata!$H$2:$H$2500,Crops!$M46,Basicdata!$AI$2:$AI$2500,0))</f>
        <v/>
      </c>
      <c r="G52" s="47" t="str">
        <f>IF(COUNTIFS(Basicdata!$B$2:$B$2500,2,Basicdata!$D$2:$D$2500,Crops!$D$5,Basicdata!$H$2:$H$2500,Crops!$M46,Basicdata!$AI$2:$AI$2500,0)&gt;0,Crops!$M46,"")</f>
        <v/>
      </c>
      <c r="H52" s="46" t="str">
        <f>IF(G52="","",AVERAGEIFS(Basicdata!$L$2:$L$2500,Basicdata!$B$2:$B$2500,2,Basicdata!$D$2:$D$2500,Crops!$D$5,Basicdata!$H$2:$H$2500,Crops!$M46,Basicdata!$AI$2:$AI$2500,0))</f>
        <v/>
      </c>
      <c r="I52" s="46" t="str">
        <f>IF(G52="","",AVERAGEIFS(Basicdata!$M$2:$M$2500,Basicdata!$B$2:$B$2500,2,Basicdata!$D$2:$D$2500,Crops!$D$5,Basicdata!$H$2:$H$2500,Crops!$M46,Basicdata!$AI$2:$AI$2500,0))</f>
        <v/>
      </c>
      <c r="J52" s="1" t="str">
        <f>IF(G52="","",AVERAGEIFS(Basicdata!$AA$2:$AA$2500,Basicdata!$B$2:$B$2500,2,Basicdata!$D$2:$D$2500,Crops!$D$5,Basicdata!$H$2:$H$2500,Crops!$M46,Basicdata!$AI$2:$AI$2500,0))</f>
        <v/>
      </c>
      <c r="K52" s="46" t="str">
        <f>IF(G52="","",AVERAGEIFS(Basicdata!$AB$2:$AB$2500,Basicdata!$B$2:$B$2500,2,Basicdata!$D$2:$D$2500,Crops!$D$5,Basicdata!$H$2:$H$2500,Crops!$M46,Basicdata!$AI$2:$AI$2500,0))</f>
        <v/>
      </c>
    </row>
    <row r="53" spans="1:11" x14ac:dyDescent="0.3">
      <c r="A53" s="47" t="str">
        <f>IF(COUNTIFS(Basicdata!$B$2:$B$2500,1,Basicdata!$D$2:$D$2500,Crops!$D$5,Basicdata!$H$2:$H$2500,Crops!$M47,Basicdata!$AI$2:$AI$2500,0)&gt;0,Crops!$M47,"")</f>
        <v/>
      </c>
      <c r="B53" s="46" t="str">
        <f>IF(A53="","",AVERAGEIFS(Basicdata!$L$2:$L$2500,Basicdata!$B$2:$B$2500,1,Basicdata!$D$2:$D$2500,Crops!$D$5,Basicdata!$H$2:$H$2500,Crops!$M47,Basicdata!$AI$2:$AI$2500,0))</f>
        <v/>
      </c>
      <c r="C53" s="46" t="str">
        <f>IF(A53="","",AVERAGEIFS(Basicdata!$M$2:$M$2500,Basicdata!$B$2:$B$2500,1,Basicdata!$D$2:$D$2500,Crops!$D$5,Basicdata!$H$2:$H$2500,Crops!$M47,Basicdata!$AI$2:$AI$2500,0))</f>
        <v/>
      </c>
      <c r="D53" s="1" t="str">
        <f>IF(A53="","",AVERAGEIFS(Basicdata!$AA$2:$AA$2500,Basicdata!$B$2:$B$2500,1,Basicdata!$D$2:$D$2500,Crops!$D$5,Basicdata!$H$2:$H$2500,Crops!$M47,Basicdata!$AI$2:$AI$2500,0))</f>
        <v/>
      </c>
      <c r="E53" s="46" t="str">
        <f>IF(A53="","",AVERAGEIFS(Basicdata!$AB$2:$AB$2500,Basicdata!$B$2:$B$2500,1,Basicdata!$D$2:$D$2500,Crops!$D$5,Basicdata!$H$2:$H$2500,Crops!$M47,Basicdata!$AI$2:$AI$2500,0))</f>
        <v/>
      </c>
      <c r="G53" s="47" t="str">
        <f>IF(COUNTIFS(Basicdata!$B$2:$B$2500,2,Basicdata!$D$2:$D$2500,Crops!$D$5,Basicdata!$H$2:$H$2500,Crops!$M47,Basicdata!$AI$2:$AI$2500,0)&gt;0,Crops!$M47,"")</f>
        <v/>
      </c>
      <c r="H53" s="46" t="str">
        <f>IF(G53="","",AVERAGEIFS(Basicdata!$L$2:$L$2500,Basicdata!$B$2:$B$2500,2,Basicdata!$D$2:$D$2500,Crops!$D$5,Basicdata!$H$2:$H$2500,Crops!$M47,Basicdata!$AI$2:$AI$2500,0))</f>
        <v/>
      </c>
      <c r="I53" s="46" t="str">
        <f>IF(G53="","",AVERAGEIFS(Basicdata!$M$2:$M$2500,Basicdata!$B$2:$B$2500,2,Basicdata!$D$2:$D$2500,Crops!$D$5,Basicdata!$H$2:$H$2500,Crops!$M47,Basicdata!$AI$2:$AI$2500,0))</f>
        <v/>
      </c>
      <c r="J53" s="1" t="str">
        <f>IF(G53="","",AVERAGEIFS(Basicdata!$AA$2:$AA$2500,Basicdata!$B$2:$B$2500,2,Basicdata!$D$2:$D$2500,Crops!$D$5,Basicdata!$H$2:$H$2500,Crops!$M47,Basicdata!$AI$2:$AI$2500,0))</f>
        <v/>
      </c>
      <c r="K53" s="46" t="str">
        <f>IF(G53="","",AVERAGEIFS(Basicdata!$AB$2:$AB$2500,Basicdata!$B$2:$B$2500,2,Basicdata!$D$2:$D$2500,Crops!$D$5,Basicdata!$H$2:$H$2500,Crops!$M47,Basicdata!$AI$2:$AI$2500,0))</f>
        <v/>
      </c>
    </row>
    <row r="54" spans="1:11" x14ac:dyDescent="0.3">
      <c r="A54" s="47" t="str">
        <f>IF(COUNTIFS(Basicdata!$B$2:$B$2500,1,Basicdata!$D$2:$D$2500,Crops!$D$5,Basicdata!$H$2:$H$2500,Crops!$M48,Basicdata!$AI$2:$AI$2500,0)&gt;0,Crops!$M48,"")</f>
        <v/>
      </c>
      <c r="B54" s="46" t="str">
        <f>IF(A54="","",AVERAGEIFS(Basicdata!$L$2:$L$2500,Basicdata!$B$2:$B$2500,1,Basicdata!$D$2:$D$2500,Crops!$D$5,Basicdata!$H$2:$H$2500,Crops!$M48,Basicdata!$AI$2:$AI$2500,0))</f>
        <v/>
      </c>
      <c r="C54" s="46" t="str">
        <f>IF(A54="","",AVERAGEIFS(Basicdata!$M$2:$M$2500,Basicdata!$B$2:$B$2500,1,Basicdata!$D$2:$D$2500,Crops!$D$5,Basicdata!$H$2:$H$2500,Crops!$M48,Basicdata!$AI$2:$AI$2500,0))</f>
        <v/>
      </c>
      <c r="D54" s="1" t="str">
        <f>IF(A54="","",AVERAGEIFS(Basicdata!$AA$2:$AA$2500,Basicdata!$B$2:$B$2500,1,Basicdata!$D$2:$D$2500,Crops!$D$5,Basicdata!$H$2:$H$2500,Crops!$M48,Basicdata!$AI$2:$AI$2500,0))</f>
        <v/>
      </c>
      <c r="E54" s="46" t="str">
        <f>IF(A54="","",AVERAGEIFS(Basicdata!$AB$2:$AB$2500,Basicdata!$B$2:$B$2500,1,Basicdata!$D$2:$D$2500,Crops!$D$5,Basicdata!$H$2:$H$2500,Crops!$M48,Basicdata!$AI$2:$AI$2500,0))</f>
        <v/>
      </c>
      <c r="G54" s="47" t="str">
        <f>IF(COUNTIFS(Basicdata!$B$2:$B$2500,2,Basicdata!$D$2:$D$2500,Crops!$D$5,Basicdata!$H$2:$H$2500,Crops!$M48,Basicdata!$AI$2:$AI$2500,0)&gt;0,Crops!$M48,"")</f>
        <v/>
      </c>
      <c r="H54" s="46" t="str">
        <f>IF(G54="","",AVERAGEIFS(Basicdata!$L$2:$L$2500,Basicdata!$B$2:$B$2500,2,Basicdata!$D$2:$D$2500,Crops!$D$5,Basicdata!$H$2:$H$2500,Crops!$M48,Basicdata!$AI$2:$AI$2500,0))</f>
        <v/>
      </c>
      <c r="I54" s="46" t="str">
        <f>IF(G54="","",AVERAGEIFS(Basicdata!$M$2:$M$2500,Basicdata!$B$2:$B$2500,2,Basicdata!$D$2:$D$2500,Crops!$D$5,Basicdata!$H$2:$H$2500,Crops!$M48,Basicdata!$AI$2:$AI$2500,0))</f>
        <v/>
      </c>
      <c r="J54" s="1" t="str">
        <f>IF(G54="","",AVERAGEIFS(Basicdata!$AA$2:$AA$2500,Basicdata!$B$2:$B$2500,2,Basicdata!$D$2:$D$2500,Crops!$D$5,Basicdata!$H$2:$H$2500,Crops!$M48,Basicdata!$AI$2:$AI$2500,0))</f>
        <v/>
      </c>
      <c r="K54" s="46" t="str">
        <f>IF(G54="","",AVERAGEIFS(Basicdata!$AB$2:$AB$2500,Basicdata!$B$2:$B$2500,2,Basicdata!$D$2:$D$2500,Crops!$D$5,Basicdata!$H$2:$H$2500,Crops!$M48,Basicdata!$AI$2:$AI$2500,0))</f>
        <v/>
      </c>
    </row>
    <row r="55" spans="1:11" x14ac:dyDescent="0.3">
      <c r="A55" s="47" t="str">
        <f>IF(COUNTIFS(Basicdata!$B$2:$B$2500,1,Basicdata!$D$2:$D$2500,Crops!$D$5,Basicdata!$H$2:$H$2500,Crops!$M49,Basicdata!$AI$2:$AI$2500,0)&gt;0,Crops!$M49,"")</f>
        <v/>
      </c>
      <c r="B55" s="46" t="str">
        <f>IF(A55="","",AVERAGEIFS(Basicdata!$L$2:$L$2500,Basicdata!$B$2:$B$2500,1,Basicdata!$D$2:$D$2500,Crops!$D$5,Basicdata!$H$2:$H$2500,Crops!$M49,Basicdata!$AI$2:$AI$2500,0))</f>
        <v/>
      </c>
      <c r="C55" s="46" t="str">
        <f>IF(A55="","",AVERAGEIFS(Basicdata!$M$2:$M$2500,Basicdata!$B$2:$B$2500,1,Basicdata!$D$2:$D$2500,Crops!$D$5,Basicdata!$H$2:$H$2500,Crops!$M49,Basicdata!$AI$2:$AI$2500,0))</f>
        <v/>
      </c>
      <c r="D55" s="1" t="str">
        <f>IF(A55="","",AVERAGEIFS(Basicdata!$AA$2:$AA$2500,Basicdata!$B$2:$B$2500,1,Basicdata!$D$2:$D$2500,Crops!$D$5,Basicdata!$H$2:$H$2500,Crops!$M49,Basicdata!$AI$2:$AI$2500,0))</f>
        <v/>
      </c>
      <c r="E55" s="46" t="str">
        <f>IF(A55="","",AVERAGEIFS(Basicdata!$AB$2:$AB$2500,Basicdata!$B$2:$B$2500,1,Basicdata!$D$2:$D$2500,Crops!$D$5,Basicdata!$H$2:$H$2500,Crops!$M49,Basicdata!$AI$2:$AI$2500,0))</f>
        <v/>
      </c>
      <c r="G55" s="47" t="str">
        <f>IF(COUNTIFS(Basicdata!$B$2:$B$2500,2,Basicdata!$D$2:$D$2500,Crops!$D$5,Basicdata!$H$2:$H$2500,Crops!$M49,Basicdata!$AI$2:$AI$2500,0)&gt;0,Crops!$M49,"")</f>
        <v/>
      </c>
      <c r="H55" s="46" t="str">
        <f>IF(G55="","",AVERAGEIFS(Basicdata!$L$2:$L$2500,Basicdata!$B$2:$B$2500,2,Basicdata!$D$2:$D$2500,Crops!$D$5,Basicdata!$H$2:$H$2500,Crops!$M49,Basicdata!$AI$2:$AI$2500,0))</f>
        <v/>
      </c>
      <c r="I55" s="46" t="str">
        <f>IF(G55="","",AVERAGEIFS(Basicdata!$M$2:$M$2500,Basicdata!$B$2:$B$2500,2,Basicdata!$D$2:$D$2500,Crops!$D$5,Basicdata!$H$2:$H$2500,Crops!$M49,Basicdata!$AI$2:$AI$2500,0))</f>
        <v/>
      </c>
      <c r="J55" s="1" t="str">
        <f>IF(G55="","",AVERAGEIFS(Basicdata!$AA$2:$AA$2500,Basicdata!$B$2:$B$2500,2,Basicdata!$D$2:$D$2500,Crops!$D$5,Basicdata!$H$2:$H$2500,Crops!$M49,Basicdata!$AI$2:$AI$2500,0))</f>
        <v/>
      </c>
      <c r="K55" s="46" t="str">
        <f>IF(G55="","",AVERAGEIFS(Basicdata!$AB$2:$AB$2500,Basicdata!$B$2:$B$2500,2,Basicdata!$D$2:$D$2500,Crops!$D$5,Basicdata!$H$2:$H$2500,Crops!$M49,Basicdata!$AI$2:$AI$2500,0))</f>
        <v/>
      </c>
    </row>
    <row r="56" spans="1:11" x14ac:dyDescent="0.3">
      <c r="A56" s="47" t="str">
        <f>IF(COUNTIFS(Basicdata!$B$2:$B$2500,1,Basicdata!$D$2:$D$2500,Crops!$D$5,Basicdata!$H$2:$H$2500,Crops!$M50,Basicdata!$AI$2:$AI$2500,0)&gt;0,Crops!$M50,"")</f>
        <v/>
      </c>
      <c r="B56" s="46" t="str">
        <f>IF(A56="","",AVERAGEIFS(Basicdata!$L$2:$L$2500,Basicdata!$B$2:$B$2500,1,Basicdata!$D$2:$D$2500,Crops!$D$5,Basicdata!$H$2:$H$2500,Crops!$M50,Basicdata!$AI$2:$AI$2500,0))</f>
        <v/>
      </c>
      <c r="C56" s="46" t="str">
        <f>IF(A56="","",AVERAGEIFS(Basicdata!$M$2:$M$2500,Basicdata!$B$2:$B$2500,1,Basicdata!$D$2:$D$2500,Crops!$D$5,Basicdata!$H$2:$H$2500,Crops!$M50,Basicdata!$AI$2:$AI$2500,0))</f>
        <v/>
      </c>
      <c r="D56" s="1" t="str">
        <f>IF(A56="","",AVERAGEIFS(Basicdata!$AA$2:$AA$2500,Basicdata!$B$2:$B$2500,1,Basicdata!$D$2:$D$2500,Crops!$D$5,Basicdata!$H$2:$H$2500,Crops!$M50,Basicdata!$AI$2:$AI$2500,0))</f>
        <v/>
      </c>
      <c r="E56" s="46" t="str">
        <f>IF(A56="","",AVERAGEIFS(Basicdata!$AB$2:$AB$2500,Basicdata!$B$2:$B$2500,1,Basicdata!$D$2:$D$2500,Crops!$D$5,Basicdata!$H$2:$H$2500,Crops!$M50,Basicdata!$AI$2:$AI$2500,0))</f>
        <v/>
      </c>
      <c r="G56" s="47" t="str">
        <f>IF(COUNTIFS(Basicdata!$B$2:$B$2500,2,Basicdata!$D$2:$D$2500,Crops!$D$5,Basicdata!$H$2:$H$2500,Crops!$M50,Basicdata!$AI$2:$AI$2500,0)&gt;0,Crops!$M50,"")</f>
        <v/>
      </c>
      <c r="H56" s="46" t="str">
        <f>IF(G56="","",AVERAGEIFS(Basicdata!$L$2:$L$2500,Basicdata!$B$2:$B$2500,2,Basicdata!$D$2:$D$2500,Crops!$D$5,Basicdata!$H$2:$H$2500,Crops!$M50,Basicdata!$AI$2:$AI$2500,0))</f>
        <v/>
      </c>
      <c r="I56" s="46" t="str">
        <f>IF(G56="","",AVERAGEIFS(Basicdata!$M$2:$M$2500,Basicdata!$B$2:$B$2500,2,Basicdata!$D$2:$D$2500,Crops!$D$5,Basicdata!$H$2:$H$2500,Crops!$M50,Basicdata!$AI$2:$AI$2500,0))</f>
        <v/>
      </c>
      <c r="J56" s="1" t="str">
        <f>IF(G56="","",AVERAGEIFS(Basicdata!$AA$2:$AA$2500,Basicdata!$B$2:$B$2500,2,Basicdata!$D$2:$D$2500,Crops!$D$5,Basicdata!$H$2:$H$2500,Crops!$M50,Basicdata!$AI$2:$AI$2500,0))</f>
        <v/>
      </c>
      <c r="K56" s="46" t="str">
        <f>IF(G56="","",AVERAGEIFS(Basicdata!$AB$2:$AB$2500,Basicdata!$B$2:$B$2500,2,Basicdata!$D$2:$D$2500,Crops!$D$5,Basicdata!$H$2:$H$2500,Crops!$M50,Basicdata!$AI$2:$AI$2500,0))</f>
        <v/>
      </c>
    </row>
    <row r="57" spans="1:11" x14ac:dyDescent="0.3">
      <c r="A57" s="47" t="str">
        <f>IF(COUNTIFS(Basicdata!$B$2:$B$2500,1,Basicdata!$D$2:$D$2500,Crops!$D$5,Basicdata!$H$2:$H$2500,Crops!$M51,Basicdata!$AI$2:$AI$2500,0)&gt;0,Crops!$M51,"")</f>
        <v/>
      </c>
      <c r="B57" s="46" t="str">
        <f>IF(A57="","",AVERAGEIFS(Basicdata!$L$2:$L$2500,Basicdata!$B$2:$B$2500,1,Basicdata!$D$2:$D$2500,Crops!$D$5,Basicdata!$H$2:$H$2500,Crops!$M51,Basicdata!$AI$2:$AI$2500,0))</f>
        <v/>
      </c>
      <c r="C57" s="46" t="str">
        <f>IF(A57="","",AVERAGEIFS(Basicdata!$M$2:$M$2500,Basicdata!$B$2:$B$2500,1,Basicdata!$D$2:$D$2500,Crops!$D$5,Basicdata!$H$2:$H$2500,Crops!$M51,Basicdata!$AI$2:$AI$2500,0))</f>
        <v/>
      </c>
      <c r="D57" s="1" t="str">
        <f>IF(A57="","",AVERAGEIFS(Basicdata!$AA$2:$AA$2500,Basicdata!$B$2:$B$2500,1,Basicdata!$D$2:$D$2500,Crops!$D$5,Basicdata!$H$2:$H$2500,Crops!$M51,Basicdata!$AI$2:$AI$2500,0))</f>
        <v/>
      </c>
      <c r="E57" s="46" t="str">
        <f>IF(A57="","",AVERAGEIFS(Basicdata!$AB$2:$AB$2500,Basicdata!$B$2:$B$2500,1,Basicdata!$D$2:$D$2500,Crops!$D$5,Basicdata!$H$2:$H$2500,Crops!$M51,Basicdata!$AI$2:$AI$2500,0))</f>
        <v/>
      </c>
      <c r="G57" s="47" t="str">
        <f>IF(COUNTIFS(Basicdata!$B$2:$B$2500,2,Basicdata!$D$2:$D$2500,Crops!$D$5,Basicdata!$H$2:$H$2500,Crops!$M51,Basicdata!$AI$2:$AI$2500,0)&gt;0,Crops!$M51,"")</f>
        <v/>
      </c>
      <c r="H57" s="46" t="str">
        <f>IF(G57="","",AVERAGEIFS(Basicdata!$L$2:$L$2500,Basicdata!$B$2:$B$2500,2,Basicdata!$D$2:$D$2500,Crops!$D$5,Basicdata!$H$2:$H$2500,Crops!$M51,Basicdata!$AI$2:$AI$2500,0))</f>
        <v/>
      </c>
      <c r="I57" s="46" t="str">
        <f>IF(G57="","",AVERAGEIFS(Basicdata!$M$2:$M$2500,Basicdata!$B$2:$B$2500,2,Basicdata!$D$2:$D$2500,Crops!$D$5,Basicdata!$H$2:$H$2500,Crops!$M51,Basicdata!$AI$2:$AI$2500,0))</f>
        <v/>
      </c>
      <c r="J57" s="1" t="str">
        <f>IF(G57="","",AVERAGEIFS(Basicdata!$AA$2:$AA$2500,Basicdata!$B$2:$B$2500,2,Basicdata!$D$2:$D$2500,Crops!$D$5,Basicdata!$H$2:$H$2500,Crops!$M51,Basicdata!$AI$2:$AI$2500,0))</f>
        <v/>
      </c>
      <c r="K57" s="46" t="str">
        <f>IF(G57="","",AVERAGEIFS(Basicdata!$AB$2:$AB$2500,Basicdata!$B$2:$B$2500,2,Basicdata!$D$2:$D$2500,Crops!$D$5,Basicdata!$H$2:$H$2500,Crops!$M51,Basicdata!$AI$2:$AI$2500,0))</f>
        <v/>
      </c>
    </row>
    <row r="58" spans="1:11" x14ac:dyDescent="0.3">
      <c r="A58" s="47" t="str">
        <f>IF(COUNTIFS(Basicdata!$B$2:$B$2500,1,Basicdata!$D$2:$D$2500,Crops!$D$5,Basicdata!$H$2:$H$2500,Crops!$M52,Basicdata!$AI$2:$AI$2500,0)&gt;0,Crops!$M52,"")</f>
        <v/>
      </c>
      <c r="B58" s="46" t="str">
        <f>IF(A58="","",AVERAGEIFS(Basicdata!$L$2:$L$2500,Basicdata!$B$2:$B$2500,1,Basicdata!$D$2:$D$2500,Crops!$D$5,Basicdata!$H$2:$H$2500,Crops!$M52,Basicdata!$AI$2:$AI$2500,0))</f>
        <v/>
      </c>
      <c r="C58" s="46" t="str">
        <f>IF(A58="","",AVERAGEIFS(Basicdata!$M$2:$M$2500,Basicdata!$B$2:$B$2500,1,Basicdata!$D$2:$D$2500,Crops!$D$5,Basicdata!$H$2:$H$2500,Crops!$M52,Basicdata!$AI$2:$AI$2500,0))</f>
        <v/>
      </c>
      <c r="D58" s="1" t="str">
        <f>IF(A58="","",AVERAGEIFS(Basicdata!$AA$2:$AA$2500,Basicdata!$B$2:$B$2500,1,Basicdata!$D$2:$D$2500,Crops!$D$5,Basicdata!$H$2:$H$2500,Crops!$M52,Basicdata!$AI$2:$AI$2500,0))</f>
        <v/>
      </c>
      <c r="E58" s="46" t="str">
        <f>IF(A58="","",AVERAGEIFS(Basicdata!$AB$2:$AB$2500,Basicdata!$B$2:$B$2500,1,Basicdata!$D$2:$D$2500,Crops!$D$5,Basicdata!$H$2:$H$2500,Crops!$M52,Basicdata!$AI$2:$AI$2500,0))</f>
        <v/>
      </c>
      <c r="G58" s="47" t="str">
        <f>IF(COUNTIFS(Basicdata!$B$2:$B$2500,2,Basicdata!$D$2:$D$2500,Crops!$D$5,Basicdata!$H$2:$H$2500,Crops!$M52,Basicdata!$AI$2:$AI$2500,0)&gt;0,Crops!$M52,"")</f>
        <v/>
      </c>
      <c r="H58" s="46" t="str">
        <f>IF(G58="","",AVERAGEIFS(Basicdata!$L$2:$L$2500,Basicdata!$B$2:$B$2500,2,Basicdata!$D$2:$D$2500,Crops!$D$5,Basicdata!$H$2:$H$2500,Crops!$M52,Basicdata!$AI$2:$AI$2500,0))</f>
        <v/>
      </c>
      <c r="I58" s="46" t="str">
        <f>IF(G58="","",AVERAGEIFS(Basicdata!$M$2:$M$2500,Basicdata!$B$2:$B$2500,2,Basicdata!$D$2:$D$2500,Crops!$D$5,Basicdata!$H$2:$H$2500,Crops!$M52,Basicdata!$AI$2:$AI$2500,0))</f>
        <v/>
      </c>
      <c r="J58" s="1" t="str">
        <f>IF(G58="","",AVERAGEIFS(Basicdata!$AA$2:$AA$2500,Basicdata!$B$2:$B$2500,2,Basicdata!$D$2:$D$2500,Crops!$D$5,Basicdata!$H$2:$H$2500,Crops!$M52,Basicdata!$AI$2:$AI$2500,0))</f>
        <v/>
      </c>
      <c r="K58" s="46" t="str">
        <f>IF(G58="","",AVERAGEIFS(Basicdata!$AB$2:$AB$2500,Basicdata!$B$2:$B$2500,2,Basicdata!$D$2:$D$2500,Crops!$D$5,Basicdata!$H$2:$H$2500,Crops!$M52,Basicdata!$AI$2:$AI$2500,0))</f>
        <v/>
      </c>
    </row>
    <row r="59" spans="1:11" x14ac:dyDescent="0.3">
      <c r="A59" s="47" t="str">
        <f>IF(COUNTIFS(Basicdata!$B$2:$B$2500,1,Basicdata!$D$2:$D$2500,Crops!$D$5,Basicdata!$H$2:$H$2500,Crops!$M53,Basicdata!$AI$2:$AI$2500,0)&gt;0,Crops!$M53,"")</f>
        <v/>
      </c>
      <c r="B59" s="46" t="str">
        <f>IF(A59="","",AVERAGEIFS(Basicdata!$L$2:$L$2500,Basicdata!$B$2:$B$2500,1,Basicdata!$D$2:$D$2500,Crops!$D$5,Basicdata!$H$2:$H$2500,Crops!$M53,Basicdata!$AI$2:$AI$2500,0))</f>
        <v/>
      </c>
      <c r="C59" s="46" t="str">
        <f>IF(A59="","",AVERAGEIFS(Basicdata!$M$2:$M$2500,Basicdata!$B$2:$B$2500,1,Basicdata!$D$2:$D$2500,Crops!$D$5,Basicdata!$H$2:$H$2500,Crops!$M53,Basicdata!$AI$2:$AI$2500,0))</f>
        <v/>
      </c>
      <c r="D59" s="1" t="str">
        <f>IF(A59="","",AVERAGEIFS(Basicdata!$AA$2:$AA$2500,Basicdata!$B$2:$B$2500,1,Basicdata!$D$2:$D$2500,Crops!$D$5,Basicdata!$H$2:$H$2500,Crops!$M53,Basicdata!$AI$2:$AI$2500,0))</f>
        <v/>
      </c>
      <c r="E59" s="46" t="str">
        <f>IF(A59="","",AVERAGEIFS(Basicdata!$AB$2:$AB$2500,Basicdata!$B$2:$B$2500,1,Basicdata!$D$2:$D$2500,Crops!$D$5,Basicdata!$H$2:$H$2500,Crops!$M53,Basicdata!$AI$2:$AI$2500,0))</f>
        <v/>
      </c>
      <c r="G59" s="47" t="str">
        <f>IF(COUNTIFS(Basicdata!$B$2:$B$2500,2,Basicdata!$D$2:$D$2500,Crops!$D$5,Basicdata!$H$2:$H$2500,Crops!$M53,Basicdata!$AI$2:$AI$2500,0)&gt;0,Crops!$M53,"")</f>
        <v/>
      </c>
      <c r="H59" s="46" t="str">
        <f>IF(G59="","",AVERAGEIFS(Basicdata!$L$2:$L$2500,Basicdata!$B$2:$B$2500,2,Basicdata!$D$2:$D$2500,Crops!$D$5,Basicdata!$H$2:$H$2500,Crops!$M53,Basicdata!$AI$2:$AI$2500,0))</f>
        <v/>
      </c>
      <c r="I59" s="46" t="str">
        <f>IF(G59="","",AVERAGEIFS(Basicdata!$M$2:$M$2500,Basicdata!$B$2:$B$2500,2,Basicdata!$D$2:$D$2500,Crops!$D$5,Basicdata!$H$2:$H$2500,Crops!$M53,Basicdata!$AI$2:$AI$2500,0))</f>
        <v/>
      </c>
      <c r="J59" s="1" t="str">
        <f>IF(G59="","",AVERAGEIFS(Basicdata!$AA$2:$AA$2500,Basicdata!$B$2:$B$2500,2,Basicdata!$D$2:$D$2500,Crops!$D$5,Basicdata!$H$2:$H$2500,Crops!$M53,Basicdata!$AI$2:$AI$2500,0))</f>
        <v/>
      </c>
      <c r="K59" s="46" t="str">
        <f>IF(G59="","",AVERAGEIFS(Basicdata!$AB$2:$AB$2500,Basicdata!$B$2:$B$2500,2,Basicdata!$D$2:$D$2500,Crops!$D$5,Basicdata!$H$2:$H$2500,Crops!$M53,Basicdata!$AI$2:$AI$2500,0))</f>
        <v/>
      </c>
    </row>
    <row r="60" spans="1:11" x14ac:dyDescent="0.3">
      <c r="A60" s="47" t="str">
        <f>IF(COUNTIFS(Basicdata!$B$2:$B$2500,1,Basicdata!$D$2:$D$2500,Crops!$D$5,Basicdata!$H$2:$H$2500,Crops!$M54,Basicdata!$AI$2:$AI$2500,0)&gt;0,Crops!$M54,"")</f>
        <v/>
      </c>
      <c r="B60" s="46" t="str">
        <f>IF(A60="","",AVERAGEIFS(Basicdata!$L$2:$L$2500,Basicdata!$B$2:$B$2500,1,Basicdata!$D$2:$D$2500,Crops!$D$5,Basicdata!$H$2:$H$2500,Crops!$M54,Basicdata!$AI$2:$AI$2500,0))</f>
        <v/>
      </c>
      <c r="C60" s="46" t="str">
        <f>IF(A60="","",AVERAGEIFS(Basicdata!$M$2:$M$2500,Basicdata!$B$2:$B$2500,1,Basicdata!$D$2:$D$2500,Crops!$D$5,Basicdata!$H$2:$H$2500,Crops!$M54,Basicdata!$AI$2:$AI$2500,0))</f>
        <v/>
      </c>
      <c r="D60" s="1" t="str">
        <f>IF(A60="","",AVERAGEIFS(Basicdata!$AA$2:$AA$2500,Basicdata!$B$2:$B$2500,1,Basicdata!$D$2:$D$2500,Crops!$D$5,Basicdata!$H$2:$H$2500,Crops!$M54,Basicdata!$AI$2:$AI$2500,0))</f>
        <v/>
      </c>
      <c r="E60" s="46" t="str">
        <f>IF(A60="","",AVERAGEIFS(Basicdata!$AB$2:$AB$2500,Basicdata!$B$2:$B$2500,1,Basicdata!$D$2:$D$2500,Crops!$D$5,Basicdata!$H$2:$H$2500,Crops!$M54,Basicdata!$AI$2:$AI$2500,0))</f>
        <v/>
      </c>
      <c r="G60" s="47" t="str">
        <f>IF(COUNTIFS(Basicdata!$B$2:$B$2500,2,Basicdata!$D$2:$D$2500,Crops!$D$5,Basicdata!$H$2:$H$2500,Crops!$M54,Basicdata!$AI$2:$AI$2500,0)&gt;0,Crops!$M54,"")</f>
        <v/>
      </c>
      <c r="H60" s="46" t="str">
        <f>IF(G60="","",AVERAGEIFS(Basicdata!$L$2:$L$2500,Basicdata!$B$2:$B$2500,2,Basicdata!$D$2:$D$2500,Crops!$D$5,Basicdata!$H$2:$H$2500,Crops!$M54,Basicdata!$AI$2:$AI$2500,0))</f>
        <v/>
      </c>
      <c r="I60" s="46" t="str">
        <f>IF(G60="","",AVERAGEIFS(Basicdata!$M$2:$M$2500,Basicdata!$B$2:$B$2500,2,Basicdata!$D$2:$D$2500,Crops!$D$5,Basicdata!$H$2:$H$2500,Crops!$M54,Basicdata!$AI$2:$AI$2500,0))</f>
        <v/>
      </c>
      <c r="J60" s="1" t="str">
        <f>IF(G60="","",AVERAGEIFS(Basicdata!$AA$2:$AA$2500,Basicdata!$B$2:$B$2500,2,Basicdata!$D$2:$D$2500,Crops!$D$5,Basicdata!$H$2:$H$2500,Crops!$M54,Basicdata!$AI$2:$AI$2500,0))</f>
        <v/>
      </c>
      <c r="K60" s="46" t="str">
        <f>IF(G60="","",AVERAGEIFS(Basicdata!$AB$2:$AB$2500,Basicdata!$B$2:$B$2500,2,Basicdata!$D$2:$D$2500,Crops!$D$5,Basicdata!$H$2:$H$2500,Crops!$M54,Basicdata!$AI$2:$AI$2500,0))</f>
        <v/>
      </c>
    </row>
    <row r="61" spans="1:11" x14ac:dyDescent="0.3">
      <c r="A61" s="47" t="str">
        <f>IF(COUNTIFS(Basicdata!$B$2:$B$2500,1,Basicdata!$D$2:$D$2500,Crops!$D$5,Basicdata!$H$2:$H$2500,Crops!$M55,Basicdata!$AI$2:$AI$2500,0)&gt;0,Crops!$M55,"")</f>
        <v/>
      </c>
      <c r="B61" s="46" t="str">
        <f>IF(A61="","",AVERAGEIFS(Basicdata!$L$2:$L$2500,Basicdata!$B$2:$B$2500,1,Basicdata!$D$2:$D$2500,Crops!$D$5,Basicdata!$H$2:$H$2500,Crops!$M55,Basicdata!$AI$2:$AI$2500,0))</f>
        <v/>
      </c>
      <c r="C61" s="46" t="str">
        <f>IF(A61="","",AVERAGEIFS(Basicdata!$M$2:$M$2500,Basicdata!$B$2:$B$2500,1,Basicdata!$D$2:$D$2500,Crops!$D$5,Basicdata!$H$2:$H$2500,Crops!$M55,Basicdata!$AI$2:$AI$2500,0))</f>
        <v/>
      </c>
      <c r="D61" s="1" t="str">
        <f>IF(A61="","",AVERAGEIFS(Basicdata!$AA$2:$AA$2500,Basicdata!$B$2:$B$2500,1,Basicdata!$D$2:$D$2500,Crops!$D$5,Basicdata!$H$2:$H$2500,Crops!$M55,Basicdata!$AI$2:$AI$2500,0))</f>
        <v/>
      </c>
      <c r="E61" s="46" t="str">
        <f>IF(A61="","",AVERAGEIFS(Basicdata!$AB$2:$AB$2500,Basicdata!$B$2:$B$2500,1,Basicdata!$D$2:$D$2500,Crops!$D$5,Basicdata!$H$2:$H$2500,Crops!$M55,Basicdata!$AI$2:$AI$2500,0))</f>
        <v/>
      </c>
      <c r="G61" s="47" t="str">
        <f>IF(COUNTIFS(Basicdata!$B$2:$B$2500,2,Basicdata!$D$2:$D$2500,Crops!$D$5,Basicdata!$H$2:$H$2500,Crops!$M55,Basicdata!$AI$2:$AI$2500,0)&gt;0,Crops!$M55,"")</f>
        <v/>
      </c>
      <c r="H61" s="46" t="str">
        <f>IF(G61="","",AVERAGEIFS(Basicdata!$L$2:$L$2500,Basicdata!$B$2:$B$2500,2,Basicdata!$D$2:$D$2500,Crops!$D$5,Basicdata!$H$2:$H$2500,Crops!$M55,Basicdata!$AI$2:$AI$2500,0))</f>
        <v/>
      </c>
      <c r="I61" s="46" t="str">
        <f>IF(G61="","",AVERAGEIFS(Basicdata!$M$2:$M$2500,Basicdata!$B$2:$B$2500,2,Basicdata!$D$2:$D$2500,Crops!$D$5,Basicdata!$H$2:$H$2500,Crops!$M55,Basicdata!$AI$2:$AI$2500,0))</f>
        <v/>
      </c>
      <c r="J61" s="1" t="str">
        <f>IF(G61="","",AVERAGEIFS(Basicdata!$AA$2:$AA$2500,Basicdata!$B$2:$B$2500,2,Basicdata!$D$2:$D$2500,Crops!$D$5,Basicdata!$H$2:$H$2500,Crops!$M55,Basicdata!$AI$2:$AI$2500,0))</f>
        <v/>
      </c>
      <c r="K61" s="46" t="str">
        <f>IF(G61="","",AVERAGEIFS(Basicdata!$AB$2:$AB$2500,Basicdata!$B$2:$B$2500,2,Basicdata!$D$2:$D$2500,Crops!$D$5,Basicdata!$H$2:$H$2500,Crops!$M55,Basicdata!$AI$2:$AI$2500,0))</f>
        <v/>
      </c>
    </row>
    <row r="62" spans="1:11" x14ac:dyDescent="0.3">
      <c r="A62" s="47" t="str">
        <f>IF(COUNTIFS(Basicdata!$B$2:$B$2500,1,Basicdata!$D$2:$D$2500,Crops!$D$5,Basicdata!$H$2:$H$2500,Crops!$M56,Basicdata!$AI$2:$AI$2500,0)&gt;0,Crops!$M56,"")</f>
        <v/>
      </c>
      <c r="B62" s="46" t="str">
        <f>IF(A62="","",AVERAGEIFS(Basicdata!$L$2:$L$2500,Basicdata!$B$2:$B$2500,1,Basicdata!$D$2:$D$2500,Crops!$D$5,Basicdata!$H$2:$H$2500,Crops!$M56,Basicdata!$AI$2:$AI$2500,0))</f>
        <v/>
      </c>
      <c r="C62" s="46" t="str">
        <f>IF(A62="","",AVERAGEIFS(Basicdata!$M$2:$M$2500,Basicdata!$B$2:$B$2500,1,Basicdata!$D$2:$D$2500,Crops!$D$5,Basicdata!$H$2:$H$2500,Crops!$M56,Basicdata!$AI$2:$AI$2500,0))</f>
        <v/>
      </c>
      <c r="D62" s="1" t="str">
        <f>IF(A62="","",AVERAGEIFS(Basicdata!$AA$2:$AA$2500,Basicdata!$B$2:$B$2500,1,Basicdata!$D$2:$D$2500,Crops!$D$5,Basicdata!$H$2:$H$2500,Crops!$M56,Basicdata!$AI$2:$AI$2500,0))</f>
        <v/>
      </c>
      <c r="E62" s="46" t="str">
        <f>IF(A62="","",AVERAGEIFS(Basicdata!$AB$2:$AB$2500,Basicdata!$B$2:$B$2500,1,Basicdata!$D$2:$D$2500,Crops!$D$5,Basicdata!$H$2:$H$2500,Crops!$M56,Basicdata!$AI$2:$AI$2500,0))</f>
        <v/>
      </c>
      <c r="G62" s="47" t="str">
        <f>IF(COUNTIFS(Basicdata!$B$2:$B$2500,2,Basicdata!$D$2:$D$2500,Crops!$D$5,Basicdata!$H$2:$H$2500,Crops!$M56,Basicdata!$AI$2:$AI$2500,0)&gt;0,Crops!$M56,"")</f>
        <v/>
      </c>
      <c r="H62" s="46" t="str">
        <f>IF(G62="","",AVERAGEIFS(Basicdata!$L$2:$L$2500,Basicdata!$B$2:$B$2500,2,Basicdata!$D$2:$D$2500,Crops!$D$5,Basicdata!$H$2:$H$2500,Crops!$M56,Basicdata!$AI$2:$AI$2500,0))</f>
        <v/>
      </c>
      <c r="I62" s="46" t="str">
        <f>IF(G62="","",AVERAGEIFS(Basicdata!$M$2:$M$2500,Basicdata!$B$2:$B$2500,2,Basicdata!$D$2:$D$2500,Crops!$D$5,Basicdata!$H$2:$H$2500,Crops!$M56,Basicdata!$AI$2:$AI$2500,0))</f>
        <v/>
      </c>
      <c r="J62" s="1" t="str">
        <f>IF(G62="","",AVERAGEIFS(Basicdata!$AA$2:$AA$2500,Basicdata!$B$2:$B$2500,2,Basicdata!$D$2:$D$2500,Crops!$D$5,Basicdata!$H$2:$H$2500,Crops!$M56,Basicdata!$AI$2:$AI$2500,0))</f>
        <v/>
      </c>
      <c r="K62" s="46" t="str">
        <f>IF(G62="","",AVERAGEIFS(Basicdata!$AB$2:$AB$2500,Basicdata!$B$2:$B$2500,2,Basicdata!$D$2:$D$2500,Crops!$D$5,Basicdata!$H$2:$H$2500,Crops!$M56,Basicdata!$AI$2:$AI$2500,0))</f>
        <v/>
      </c>
    </row>
    <row r="63" spans="1:11" x14ac:dyDescent="0.3">
      <c r="A63" s="47" t="str">
        <f>IF(COUNTIFS(Basicdata!$B$2:$B$2500,1,Basicdata!$D$2:$D$2500,Crops!$D$5,Basicdata!$H$2:$H$2500,Crops!$M57,Basicdata!$AI$2:$AI$2500,0)&gt;0,Crops!$M57,"")</f>
        <v/>
      </c>
      <c r="B63" s="46" t="str">
        <f>IF(A63="","",AVERAGEIFS(Basicdata!$L$2:$L$2500,Basicdata!$B$2:$B$2500,1,Basicdata!$D$2:$D$2500,Crops!$D$5,Basicdata!$H$2:$H$2500,Crops!$M57,Basicdata!$AI$2:$AI$2500,0))</f>
        <v/>
      </c>
      <c r="C63" s="46" t="str">
        <f>IF(A63="","",AVERAGEIFS(Basicdata!$M$2:$M$2500,Basicdata!$B$2:$B$2500,1,Basicdata!$D$2:$D$2500,Crops!$D$5,Basicdata!$H$2:$H$2500,Crops!$M57,Basicdata!$AI$2:$AI$2500,0))</f>
        <v/>
      </c>
      <c r="D63" s="1" t="str">
        <f>IF(A63="","",AVERAGEIFS(Basicdata!$AA$2:$AA$2500,Basicdata!$B$2:$B$2500,1,Basicdata!$D$2:$D$2500,Crops!$D$5,Basicdata!$H$2:$H$2500,Crops!$M57,Basicdata!$AI$2:$AI$2500,0))</f>
        <v/>
      </c>
      <c r="E63" s="46" t="str">
        <f>IF(A63="","",AVERAGEIFS(Basicdata!$AB$2:$AB$2500,Basicdata!$B$2:$B$2500,1,Basicdata!$D$2:$D$2500,Crops!$D$5,Basicdata!$H$2:$H$2500,Crops!$M57,Basicdata!$AI$2:$AI$2500,0))</f>
        <v/>
      </c>
      <c r="G63" s="47" t="str">
        <f>IF(COUNTIFS(Basicdata!$B$2:$B$2500,2,Basicdata!$D$2:$D$2500,Crops!$D$5,Basicdata!$H$2:$H$2500,Crops!$M57,Basicdata!$AI$2:$AI$2500,0)&gt;0,Crops!$M57,"")</f>
        <v/>
      </c>
      <c r="H63" s="46" t="str">
        <f>IF(G63="","",AVERAGEIFS(Basicdata!$L$2:$L$2500,Basicdata!$B$2:$B$2500,2,Basicdata!$D$2:$D$2500,Crops!$D$5,Basicdata!$H$2:$H$2500,Crops!$M57,Basicdata!$AI$2:$AI$2500,0))</f>
        <v/>
      </c>
      <c r="I63" s="46" t="str">
        <f>IF(G63="","",AVERAGEIFS(Basicdata!$M$2:$M$2500,Basicdata!$B$2:$B$2500,2,Basicdata!$D$2:$D$2500,Crops!$D$5,Basicdata!$H$2:$H$2500,Crops!$M57,Basicdata!$AI$2:$AI$2500,0))</f>
        <v/>
      </c>
      <c r="J63" s="1" t="str">
        <f>IF(G63="","",AVERAGEIFS(Basicdata!$AA$2:$AA$2500,Basicdata!$B$2:$B$2500,2,Basicdata!$D$2:$D$2500,Crops!$D$5,Basicdata!$H$2:$H$2500,Crops!$M57,Basicdata!$AI$2:$AI$2500,0))</f>
        <v/>
      </c>
      <c r="K63" s="46" t="str">
        <f>IF(G63="","",AVERAGEIFS(Basicdata!$AB$2:$AB$2500,Basicdata!$B$2:$B$2500,2,Basicdata!$D$2:$D$2500,Crops!$D$5,Basicdata!$H$2:$H$2500,Crops!$M57,Basicdata!$AI$2:$AI$2500,0))</f>
        <v/>
      </c>
    </row>
    <row r="64" spans="1:11" x14ac:dyDescent="0.3">
      <c r="A64" s="47" t="str">
        <f>IF(COUNTIFS(Basicdata!$B$2:$B$2500,1,Basicdata!$D$2:$D$2500,Crops!$D$5,Basicdata!$H$2:$H$2500,Crops!$M58,Basicdata!$AI$2:$AI$2500,0)&gt;0,Crops!$M58,"")</f>
        <v/>
      </c>
      <c r="B64" s="46" t="str">
        <f>IF(A64="","",AVERAGEIFS(Basicdata!$L$2:$L$2500,Basicdata!$B$2:$B$2500,1,Basicdata!$D$2:$D$2500,Crops!$D$5,Basicdata!$H$2:$H$2500,Crops!$M58,Basicdata!$AI$2:$AI$2500,0))</f>
        <v/>
      </c>
      <c r="C64" s="46" t="str">
        <f>IF(A64="","",AVERAGEIFS(Basicdata!$M$2:$M$2500,Basicdata!$B$2:$B$2500,1,Basicdata!$D$2:$D$2500,Crops!$D$5,Basicdata!$H$2:$H$2500,Crops!$M58,Basicdata!$AI$2:$AI$2500,0))</f>
        <v/>
      </c>
      <c r="D64" s="1" t="str">
        <f>IF(A64="","",AVERAGEIFS(Basicdata!$AA$2:$AA$2500,Basicdata!$B$2:$B$2500,1,Basicdata!$D$2:$D$2500,Crops!$D$5,Basicdata!$H$2:$H$2500,Crops!$M58,Basicdata!$AI$2:$AI$2500,0))</f>
        <v/>
      </c>
      <c r="E64" s="46" t="str">
        <f>IF(A64="","",AVERAGEIFS(Basicdata!$AB$2:$AB$2500,Basicdata!$B$2:$B$2500,1,Basicdata!$D$2:$D$2500,Crops!$D$5,Basicdata!$H$2:$H$2500,Crops!$M58,Basicdata!$AI$2:$AI$2500,0))</f>
        <v/>
      </c>
      <c r="G64" s="47" t="str">
        <f>IF(COUNTIFS(Basicdata!$B$2:$B$2500,2,Basicdata!$D$2:$D$2500,Crops!$D$5,Basicdata!$H$2:$H$2500,Crops!$M58,Basicdata!$AI$2:$AI$2500,0)&gt;0,Crops!$M58,"")</f>
        <v/>
      </c>
      <c r="H64" s="46" t="str">
        <f>IF(G64="","",AVERAGEIFS(Basicdata!$L$2:$L$2500,Basicdata!$B$2:$B$2500,2,Basicdata!$D$2:$D$2500,Crops!$D$5,Basicdata!$H$2:$H$2500,Crops!$M58,Basicdata!$AI$2:$AI$2500,0))</f>
        <v/>
      </c>
      <c r="I64" s="46" t="str">
        <f>IF(G64="","",AVERAGEIFS(Basicdata!$M$2:$M$2500,Basicdata!$B$2:$B$2500,2,Basicdata!$D$2:$D$2500,Crops!$D$5,Basicdata!$H$2:$H$2500,Crops!$M58,Basicdata!$AI$2:$AI$2500,0))</f>
        <v/>
      </c>
      <c r="J64" s="1" t="str">
        <f>IF(G64="","",AVERAGEIFS(Basicdata!$AA$2:$AA$2500,Basicdata!$B$2:$B$2500,2,Basicdata!$D$2:$D$2500,Crops!$D$5,Basicdata!$H$2:$H$2500,Crops!$M58,Basicdata!$AI$2:$AI$2500,0))</f>
        <v/>
      </c>
      <c r="K64" s="46" t="str">
        <f>IF(G64="","",AVERAGEIFS(Basicdata!$AB$2:$AB$2500,Basicdata!$B$2:$B$2500,2,Basicdata!$D$2:$D$2500,Crops!$D$5,Basicdata!$H$2:$H$2500,Crops!$M58,Basicdata!$AI$2:$AI$2500,0))</f>
        <v/>
      </c>
    </row>
    <row r="65" spans="1:11" x14ac:dyDescent="0.3">
      <c r="A65" s="47" t="str">
        <f>IF(COUNTIFS(Basicdata!$B$2:$B$2500,1,Basicdata!$D$2:$D$2500,Crops!$D$5,Basicdata!$H$2:$H$2500,Crops!$M59,Basicdata!$AI$2:$AI$2500,0)&gt;0,Crops!$M59,"")</f>
        <v/>
      </c>
      <c r="B65" s="46" t="str">
        <f>IF(A65="","",AVERAGEIFS(Basicdata!$L$2:$L$2500,Basicdata!$B$2:$B$2500,1,Basicdata!$D$2:$D$2500,Crops!$D$5,Basicdata!$H$2:$H$2500,Crops!$M59,Basicdata!$AI$2:$AI$2500,0))</f>
        <v/>
      </c>
      <c r="C65" s="46" t="str">
        <f>IF(A65="","",AVERAGEIFS(Basicdata!$M$2:$M$2500,Basicdata!$B$2:$B$2500,1,Basicdata!$D$2:$D$2500,Crops!$D$5,Basicdata!$H$2:$H$2500,Crops!$M59,Basicdata!$AI$2:$AI$2500,0))</f>
        <v/>
      </c>
      <c r="D65" s="1" t="str">
        <f>IF(A65="","",AVERAGEIFS(Basicdata!$AA$2:$AA$2500,Basicdata!$B$2:$B$2500,1,Basicdata!$D$2:$D$2500,Crops!$D$5,Basicdata!$H$2:$H$2500,Crops!$M59,Basicdata!$AI$2:$AI$2500,0))</f>
        <v/>
      </c>
      <c r="E65" s="46" t="str">
        <f>IF(A65="","",AVERAGEIFS(Basicdata!$AB$2:$AB$2500,Basicdata!$B$2:$B$2500,1,Basicdata!$D$2:$D$2500,Crops!$D$5,Basicdata!$H$2:$H$2500,Crops!$M59,Basicdata!$AI$2:$AI$2500,0))</f>
        <v/>
      </c>
      <c r="G65" s="47" t="str">
        <f>IF(COUNTIFS(Basicdata!$B$2:$B$2500,2,Basicdata!$D$2:$D$2500,Crops!$D$5,Basicdata!$H$2:$H$2500,Crops!$M59,Basicdata!$AI$2:$AI$2500,0)&gt;0,Crops!$M59,"")</f>
        <v/>
      </c>
      <c r="H65" s="46" t="str">
        <f>IF(G65="","",AVERAGEIFS(Basicdata!$L$2:$L$2500,Basicdata!$B$2:$B$2500,2,Basicdata!$D$2:$D$2500,Crops!$D$5,Basicdata!$H$2:$H$2500,Crops!$M59,Basicdata!$AI$2:$AI$2500,0))</f>
        <v/>
      </c>
      <c r="I65" s="46" t="str">
        <f>IF(G65="","",AVERAGEIFS(Basicdata!$M$2:$M$2500,Basicdata!$B$2:$B$2500,2,Basicdata!$D$2:$D$2500,Crops!$D$5,Basicdata!$H$2:$H$2500,Crops!$M59,Basicdata!$AI$2:$AI$2500,0))</f>
        <v/>
      </c>
      <c r="J65" s="1" t="str">
        <f>IF(G65="","",AVERAGEIFS(Basicdata!$AA$2:$AA$2500,Basicdata!$B$2:$B$2500,2,Basicdata!$D$2:$D$2500,Crops!$D$5,Basicdata!$H$2:$H$2500,Crops!$M59,Basicdata!$AI$2:$AI$2500,0))</f>
        <v/>
      </c>
      <c r="K65" s="46" t="str">
        <f>IF(G65="","",AVERAGEIFS(Basicdata!$AB$2:$AB$2500,Basicdata!$B$2:$B$2500,2,Basicdata!$D$2:$D$2500,Crops!$D$5,Basicdata!$H$2:$H$2500,Crops!$M59,Basicdata!$AI$2:$AI$2500,0))</f>
        <v/>
      </c>
    </row>
    <row r="66" spans="1:11" x14ac:dyDescent="0.3">
      <c r="A66" s="47" t="str">
        <f>IF(COUNTIFS(Basicdata!$B$2:$B$2500,1,Basicdata!$D$2:$D$2500,Crops!$D$5,Basicdata!$H$2:$H$2500,Crops!$M60,Basicdata!$AI$2:$AI$2500,0)&gt;0,Crops!$M60,"")</f>
        <v/>
      </c>
      <c r="B66" s="46" t="str">
        <f>IF(A66="","",AVERAGEIFS(Basicdata!$L$2:$L$2500,Basicdata!$B$2:$B$2500,1,Basicdata!$D$2:$D$2500,Crops!$D$5,Basicdata!$H$2:$H$2500,Crops!$M60,Basicdata!$AI$2:$AI$2500,0))</f>
        <v/>
      </c>
      <c r="C66" s="46" t="str">
        <f>IF(A66="","",AVERAGEIFS(Basicdata!$M$2:$M$2500,Basicdata!$B$2:$B$2500,1,Basicdata!$D$2:$D$2500,Crops!$D$5,Basicdata!$H$2:$H$2500,Crops!$M60,Basicdata!$AI$2:$AI$2500,0))</f>
        <v/>
      </c>
      <c r="D66" s="1" t="str">
        <f>IF(A66="","",AVERAGEIFS(Basicdata!$AA$2:$AA$2500,Basicdata!$B$2:$B$2500,1,Basicdata!$D$2:$D$2500,Crops!$D$5,Basicdata!$H$2:$H$2500,Crops!$M60,Basicdata!$AI$2:$AI$2500,0))</f>
        <v/>
      </c>
      <c r="E66" s="46" t="str">
        <f>IF(A66="","",AVERAGEIFS(Basicdata!$AB$2:$AB$2500,Basicdata!$B$2:$B$2500,1,Basicdata!$D$2:$D$2500,Crops!$D$5,Basicdata!$H$2:$H$2500,Crops!$M60,Basicdata!$AI$2:$AI$2500,0))</f>
        <v/>
      </c>
      <c r="G66" s="47" t="str">
        <f>IF(COUNTIFS(Basicdata!$B$2:$B$2500,2,Basicdata!$D$2:$D$2500,Crops!$D$5,Basicdata!$H$2:$H$2500,Crops!$M60,Basicdata!$AI$2:$AI$2500,0)&gt;0,Crops!$M60,"")</f>
        <v/>
      </c>
      <c r="H66" s="46" t="str">
        <f>IF(G66="","",AVERAGEIFS(Basicdata!$L$2:$L$2500,Basicdata!$B$2:$B$2500,2,Basicdata!$D$2:$D$2500,Crops!$D$5,Basicdata!$H$2:$H$2500,Crops!$M60,Basicdata!$AI$2:$AI$2500,0))</f>
        <v/>
      </c>
      <c r="I66" s="46" t="str">
        <f>IF(G66="","",AVERAGEIFS(Basicdata!$M$2:$M$2500,Basicdata!$B$2:$B$2500,2,Basicdata!$D$2:$D$2500,Crops!$D$5,Basicdata!$H$2:$H$2500,Crops!$M60,Basicdata!$AI$2:$AI$2500,0))</f>
        <v/>
      </c>
      <c r="J66" s="1" t="str">
        <f>IF(G66="","",AVERAGEIFS(Basicdata!$AA$2:$AA$2500,Basicdata!$B$2:$B$2500,2,Basicdata!$D$2:$D$2500,Crops!$D$5,Basicdata!$H$2:$H$2500,Crops!$M60,Basicdata!$AI$2:$AI$2500,0))</f>
        <v/>
      </c>
      <c r="K66" s="46" t="str">
        <f>IF(G66="","",AVERAGEIFS(Basicdata!$AB$2:$AB$2500,Basicdata!$B$2:$B$2500,2,Basicdata!$D$2:$D$2500,Crops!$D$5,Basicdata!$H$2:$H$2500,Crops!$M60,Basicdata!$AI$2:$AI$2500,0))</f>
        <v/>
      </c>
    </row>
    <row r="67" spans="1:11" x14ac:dyDescent="0.3">
      <c r="A67" s="47" t="str">
        <f>IF(COUNTIFS(Basicdata!$B$2:$B$2500,1,Basicdata!$D$2:$D$2500,Crops!$D$5,Basicdata!$H$2:$H$2500,Crops!$M61,Basicdata!$AI$2:$AI$2500,0)&gt;0,Crops!$M61,"")</f>
        <v/>
      </c>
      <c r="B67" s="46" t="str">
        <f>IF(A67="","",AVERAGEIFS(Basicdata!$L$2:$L$2500,Basicdata!$B$2:$B$2500,1,Basicdata!$D$2:$D$2500,Crops!$D$5,Basicdata!$H$2:$H$2500,Crops!$M61,Basicdata!$AI$2:$AI$2500,0))</f>
        <v/>
      </c>
      <c r="C67" s="46" t="str">
        <f>IF(A67="","",AVERAGEIFS(Basicdata!$M$2:$M$2500,Basicdata!$B$2:$B$2500,1,Basicdata!$D$2:$D$2500,Crops!$D$5,Basicdata!$H$2:$H$2500,Crops!$M61,Basicdata!$AI$2:$AI$2500,0))</f>
        <v/>
      </c>
      <c r="D67" s="1" t="str">
        <f>IF(A67="","",AVERAGEIFS(Basicdata!$AA$2:$AA$2500,Basicdata!$B$2:$B$2500,1,Basicdata!$D$2:$D$2500,Crops!$D$5,Basicdata!$H$2:$H$2500,Crops!$M61,Basicdata!$AI$2:$AI$2500,0))</f>
        <v/>
      </c>
      <c r="E67" s="46" t="str">
        <f>IF(A67="","",AVERAGEIFS(Basicdata!$AB$2:$AB$2500,Basicdata!$B$2:$B$2500,1,Basicdata!$D$2:$D$2500,Crops!$D$5,Basicdata!$H$2:$H$2500,Crops!$M61,Basicdata!$AI$2:$AI$2500,0))</f>
        <v/>
      </c>
      <c r="G67" s="47" t="str">
        <f>IF(COUNTIFS(Basicdata!$B$2:$B$2500,2,Basicdata!$D$2:$D$2500,Crops!$D$5,Basicdata!$H$2:$H$2500,Crops!$M61,Basicdata!$AI$2:$AI$2500,0)&gt;0,Crops!$M61,"")</f>
        <v/>
      </c>
      <c r="H67" s="46" t="str">
        <f>IF(G67="","",AVERAGEIFS(Basicdata!$L$2:$L$2500,Basicdata!$B$2:$B$2500,2,Basicdata!$D$2:$D$2500,Crops!$D$5,Basicdata!$H$2:$H$2500,Crops!$M61,Basicdata!$AI$2:$AI$2500,0))</f>
        <v/>
      </c>
      <c r="I67" s="46" t="str">
        <f>IF(G67="","",AVERAGEIFS(Basicdata!$M$2:$M$2500,Basicdata!$B$2:$B$2500,2,Basicdata!$D$2:$D$2500,Crops!$D$5,Basicdata!$H$2:$H$2500,Crops!$M61,Basicdata!$AI$2:$AI$2500,0))</f>
        <v/>
      </c>
      <c r="J67" s="1" t="str">
        <f>IF(G67="","",AVERAGEIFS(Basicdata!$AA$2:$AA$2500,Basicdata!$B$2:$B$2500,2,Basicdata!$D$2:$D$2500,Crops!$D$5,Basicdata!$H$2:$H$2500,Crops!$M61,Basicdata!$AI$2:$AI$2500,0))</f>
        <v/>
      </c>
      <c r="K67" s="46" t="str">
        <f>IF(G67="","",AVERAGEIFS(Basicdata!$AB$2:$AB$2500,Basicdata!$B$2:$B$2500,2,Basicdata!$D$2:$D$2500,Crops!$D$5,Basicdata!$H$2:$H$2500,Crops!$M61,Basicdata!$AI$2:$AI$2500,0))</f>
        <v/>
      </c>
    </row>
    <row r="68" spans="1:11" x14ac:dyDescent="0.3">
      <c r="A68" s="47" t="str">
        <f>IF(COUNTIFS(Basicdata!$B$2:$B$2500,1,Basicdata!$D$2:$D$2500,Crops!$D$5,Basicdata!$H$2:$H$2500,Crops!$M62,Basicdata!$AI$2:$AI$2500,0)&gt;0,Crops!$M62,"")</f>
        <v/>
      </c>
      <c r="B68" s="46" t="str">
        <f>IF(A68="","",AVERAGEIFS(Basicdata!$L$2:$L$2500,Basicdata!$B$2:$B$2500,1,Basicdata!$D$2:$D$2500,Crops!$D$5,Basicdata!$H$2:$H$2500,Crops!$M62,Basicdata!$AI$2:$AI$2500,0))</f>
        <v/>
      </c>
      <c r="C68" s="46" t="str">
        <f>IF(A68="","",AVERAGEIFS(Basicdata!$M$2:$M$2500,Basicdata!$B$2:$B$2500,1,Basicdata!$D$2:$D$2500,Crops!$D$5,Basicdata!$H$2:$H$2500,Crops!$M62,Basicdata!$AI$2:$AI$2500,0))</f>
        <v/>
      </c>
      <c r="D68" s="1" t="str">
        <f>IF(A68="","",AVERAGEIFS(Basicdata!$AA$2:$AA$2500,Basicdata!$B$2:$B$2500,1,Basicdata!$D$2:$D$2500,Crops!$D$5,Basicdata!$H$2:$H$2500,Crops!$M62,Basicdata!$AI$2:$AI$2500,0))</f>
        <v/>
      </c>
      <c r="E68" s="46" t="str">
        <f>IF(A68="","",AVERAGEIFS(Basicdata!$AB$2:$AB$2500,Basicdata!$B$2:$B$2500,1,Basicdata!$D$2:$D$2500,Crops!$D$5,Basicdata!$H$2:$H$2500,Crops!$M62,Basicdata!$AI$2:$AI$2500,0))</f>
        <v/>
      </c>
      <c r="G68" s="47" t="str">
        <f>IF(COUNTIFS(Basicdata!$B$2:$B$2500,2,Basicdata!$D$2:$D$2500,Crops!$D$5,Basicdata!$H$2:$H$2500,Crops!$M62,Basicdata!$AI$2:$AI$2500,0)&gt;0,Crops!$M62,"")</f>
        <v/>
      </c>
      <c r="H68" s="46" t="str">
        <f>IF(G68="","",AVERAGEIFS(Basicdata!$L$2:$L$2500,Basicdata!$B$2:$B$2500,2,Basicdata!$D$2:$D$2500,Crops!$D$5,Basicdata!$H$2:$H$2500,Crops!$M62,Basicdata!$AI$2:$AI$2500,0))</f>
        <v/>
      </c>
      <c r="I68" s="46" t="str">
        <f>IF(G68="","",AVERAGEIFS(Basicdata!$M$2:$M$2500,Basicdata!$B$2:$B$2500,2,Basicdata!$D$2:$D$2500,Crops!$D$5,Basicdata!$H$2:$H$2500,Crops!$M62,Basicdata!$AI$2:$AI$2500,0))</f>
        <v/>
      </c>
      <c r="J68" s="1" t="str">
        <f>IF(G68="","",AVERAGEIFS(Basicdata!$AA$2:$AA$2500,Basicdata!$B$2:$B$2500,2,Basicdata!$D$2:$D$2500,Crops!$D$5,Basicdata!$H$2:$H$2500,Crops!$M62,Basicdata!$AI$2:$AI$2500,0))</f>
        <v/>
      </c>
      <c r="K68" s="46" t="str">
        <f>IF(G68="","",AVERAGEIFS(Basicdata!$AB$2:$AB$2500,Basicdata!$B$2:$B$2500,2,Basicdata!$D$2:$D$2500,Crops!$D$5,Basicdata!$H$2:$H$2500,Crops!$M62,Basicdata!$AI$2:$AI$2500,0))</f>
        <v/>
      </c>
    </row>
    <row r="69" spans="1:11" x14ac:dyDescent="0.3">
      <c r="A69" s="47" t="str">
        <f>IF(COUNTIFS(Basicdata!$B$2:$B$2500,1,Basicdata!$D$2:$D$2500,Crops!$D$5,Basicdata!$H$2:$H$2500,Crops!$M63,Basicdata!$AI$2:$AI$2500,0)&gt;0,Crops!$M63,"")</f>
        <v/>
      </c>
      <c r="B69" s="46" t="str">
        <f>IF(A69="","",AVERAGEIFS(Basicdata!$L$2:$L$2500,Basicdata!$B$2:$B$2500,1,Basicdata!$D$2:$D$2500,Crops!$D$5,Basicdata!$H$2:$H$2500,Crops!$M63,Basicdata!$AI$2:$AI$2500,0))</f>
        <v/>
      </c>
      <c r="C69" s="46" t="str">
        <f>IF(A69="","",AVERAGEIFS(Basicdata!$M$2:$M$2500,Basicdata!$B$2:$B$2500,1,Basicdata!$D$2:$D$2500,Crops!$D$5,Basicdata!$H$2:$H$2500,Crops!$M63,Basicdata!$AI$2:$AI$2500,0))</f>
        <v/>
      </c>
      <c r="D69" s="1" t="str">
        <f>IF(A69="","",AVERAGEIFS(Basicdata!$AA$2:$AA$2500,Basicdata!$B$2:$B$2500,1,Basicdata!$D$2:$D$2500,Crops!$D$5,Basicdata!$H$2:$H$2500,Crops!$M63,Basicdata!$AI$2:$AI$2500,0))</f>
        <v/>
      </c>
      <c r="E69" s="46" t="str">
        <f>IF(A69="","",AVERAGEIFS(Basicdata!$AB$2:$AB$2500,Basicdata!$B$2:$B$2500,1,Basicdata!$D$2:$D$2500,Crops!$D$5,Basicdata!$H$2:$H$2500,Crops!$M63,Basicdata!$AI$2:$AI$2500,0))</f>
        <v/>
      </c>
      <c r="G69" s="47" t="str">
        <f>IF(COUNTIFS(Basicdata!$B$2:$B$2500,2,Basicdata!$D$2:$D$2500,Crops!$D$5,Basicdata!$H$2:$H$2500,Crops!$M63,Basicdata!$AI$2:$AI$2500,0)&gt;0,Crops!$M63,"")</f>
        <v/>
      </c>
      <c r="H69" s="46" t="str">
        <f>IF(G69="","",AVERAGEIFS(Basicdata!$L$2:$L$2500,Basicdata!$B$2:$B$2500,2,Basicdata!$D$2:$D$2500,Crops!$D$5,Basicdata!$H$2:$H$2500,Crops!$M63,Basicdata!$AI$2:$AI$2500,0))</f>
        <v/>
      </c>
      <c r="I69" s="46" t="str">
        <f>IF(G69="","",AVERAGEIFS(Basicdata!$M$2:$M$2500,Basicdata!$B$2:$B$2500,2,Basicdata!$D$2:$D$2500,Crops!$D$5,Basicdata!$H$2:$H$2500,Crops!$M63,Basicdata!$AI$2:$AI$2500,0))</f>
        <v/>
      </c>
      <c r="J69" s="1" t="str">
        <f>IF(G69="","",AVERAGEIFS(Basicdata!$AA$2:$AA$2500,Basicdata!$B$2:$B$2500,2,Basicdata!$D$2:$D$2500,Crops!$D$5,Basicdata!$H$2:$H$2500,Crops!$M63,Basicdata!$AI$2:$AI$2500,0))</f>
        <v/>
      </c>
      <c r="K69" s="46" t="str">
        <f>IF(G69="","",AVERAGEIFS(Basicdata!$AB$2:$AB$2500,Basicdata!$B$2:$B$2500,2,Basicdata!$D$2:$D$2500,Crops!$D$5,Basicdata!$H$2:$H$2500,Crops!$M63,Basicdata!$AI$2:$AI$2500,0))</f>
        <v/>
      </c>
    </row>
    <row r="70" spans="1:11" x14ac:dyDescent="0.3">
      <c r="A70" s="47" t="str">
        <f>IF(COUNTIFS(Basicdata!$B$2:$B$2500,1,Basicdata!$D$2:$D$2500,Crops!$D$5,Basicdata!$H$2:$H$2500,Crops!$M64,Basicdata!$AI$2:$AI$2500,0)&gt;0,Crops!$M64,"")</f>
        <v/>
      </c>
      <c r="B70" s="46" t="str">
        <f>IF(A70="","",AVERAGEIFS(Basicdata!$L$2:$L$2500,Basicdata!$B$2:$B$2500,1,Basicdata!$D$2:$D$2500,Crops!$D$5,Basicdata!$H$2:$H$2500,Crops!$M64,Basicdata!$AI$2:$AI$2500,0))</f>
        <v/>
      </c>
      <c r="C70" s="46" t="str">
        <f>IF(A70="","",AVERAGEIFS(Basicdata!$M$2:$M$2500,Basicdata!$B$2:$B$2500,1,Basicdata!$D$2:$D$2500,Crops!$D$5,Basicdata!$H$2:$H$2500,Crops!$M64,Basicdata!$AI$2:$AI$2500,0))</f>
        <v/>
      </c>
      <c r="D70" s="1" t="str">
        <f>IF(A70="","",AVERAGEIFS(Basicdata!$AA$2:$AA$2500,Basicdata!$B$2:$B$2500,1,Basicdata!$D$2:$D$2500,Crops!$D$5,Basicdata!$H$2:$H$2500,Crops!$M64,Basicdata!$AI$2:$AI$2500,0))</f>
        <v/>
      </c>
      <c r="E70" s="46" t="str">
        <f>IF(A70="","",AVERAGEIFS(Basicdata!$AB$2:$AB$2500,Basicdata!$B$2:$B$2500,1,Basicdata!$D$2:$D$2500,Crops!$D$5,Basicdata!$H$2:$H$2500,Crops!$M64,Basicdata!$AI$2:$AI$2500,0))</f>
        <v/>
      </c>
      <c r="G70" s="47" t="str">
        <f>IF(COUNTIFS(Basicdata!$B$2:$B$2500,2,Basicdata!$D$2:$D$2500,Crops!$D$5,Basicdata!$H$2:$H$2500,Crops!$M64,Basicdata!$AI$2:$AI$2500,0)&gt;0,Crops!$M64,"")</f>
        <v/>
      </c>
      <c r="H70" s="46" t="str">
        <f>IF(G70="","",AVERAGEIFS(Basicdata!$L$2:$L$2500,Basicdata!$B$2:$B$2500,2,Basicdata!$D$2:$D$2500,Crops!$D$5,Basicdata!$H$2:$H$2500,Crops!$M64,Basicdata!$AI$2:$AI$2500,0))</f>
        <v/>
      </c>
      <c r="I70" s="46" t="str">
        <f>IF(G70="","",AVERAGEIFS(Basicdata!$M$2:$M$2500,Basicdata!$B$2:$B$2500,2,Basicdata!$D$2:$D$2500,Crops!$D$5,Basicdata!$H$2:$H$2500,Crops!$M64,Basicdata!$AI$2:$AI$2500,0))</f>
        <v/>
      </c>
      <c r="J70" s="1" t="str">
        <f>IF(G70="","",AVERAGEIFS(Basicdata!$AA$2:$AA$2500,Basicdata!$B$2:$B$2500,2,Basicdata!$D$2:$D$2500,Crops!$D$5,Basicdata!$H$2:$H$2500,Crops!$M64,Basicdata!$AI$2:$AI$2500,0))</f>
        <v/>
      </c>
      <c r="K70" s="46" t="str">
        <f>IF(G70="","",AVERAGEIFS(Basicdata!$AB$2:$AB$2500,Basicdata!$B$2:$B$2500,2,Basicdata!$D$2:$D$2500,Crops!$D$5,Basicdata!$H$2:$H$2500,Crops!$M64,Basicdata!$AI$2:$AI$2500,0))</f>
        <v/>
      </c>
    </row>
    <row r="71" spans="1:11" x14ac:dyDescent="0.3">
      <c r="A71" s="47" t="str">
        <f>IF(COUNTIFS(Basicdata!$B$2:$B$2500,1,Basicdata!$D$2:$D$2500,Crops!$D$5,Basicdata!$H$2:$H$2500,Crops!$M65,Basicdata!$AI$2:$AI$2500,0)&gt;0,Crops!$M65,"")</f>
        <v/>
      </c>
      <c r="B71" s="46" t="str">
        <f>IF(A71="","",AVERAGEIFS(Basicdata!$L$2:$L$2500,Basicdata!$B$2:$B$2500,1,Basicdata!$D$2:$D$2500,Crops!$D$5,Basicdata!$H$2:$H$2500,Crops!$M65,Basicdata!$AI$2:$AI$2500,0))</f>
        <v/>
      </c>
      <c r="C71" s="46" t="str">
        <f>IF(A71="","",AVERAGEIFS(Basicdata!$M$2:$M$2500,Basicdata!$B$2:$B$2500,1,Basicdata!$D$2:$D$2500,Crops!$D$5,Basicdata!$H$2:$H$2500,Crops!$M65,Basicdata!$AI$2:$AI$2500,0))</f>
        <v/>
      </c>
      <c r="D71" s="1" t="str">
        <f>IF(A71="","",AVERAGEIFS(Basicdata!$AA$2:$AA$2500,Basicdata!$B$2:$B$2500,1,Basicdata!$D$2:$D$2500,Crops!$D$5,Basicdata!$H$2:$H$2500,Crops!$M65,Basicdata!$AI$2:$AI$2500,0))</f>
        <v/>
      </c>
      <c r="E71" s="46" t="str">
        <f>IF(A71="","",AVERAGEIFS(Basicdata!$AB$2:$AB$2500,Basicdata!$B$2:$B$2500,1,Basicdata!$D$2:$D$2500,Crops!$D$5,Basicdata!$H$2:$H$2500,Crops!$M65,Basicdata!$AI$2:$AI$2500,0))</f>
        <v/>
      </c>
      <c r="G71" s="47" t="str">
        <f>IF(COUNTIFS(Basicdata!$B$2:$B$2500,2,Basicdata!$D$2:$D$2500,Crops!$D$5,Basicdata!$H$2:$H$2500,Crops!$M65,Basicdata!$AI$2:$AI$2500,0)&gt;0,Crops!$M65,"")</f>
        <v/>
      </c>
      <c r="H71" s="46" t="str">
        <f>IF(G71="","",AVERAGEIFS(Basicdata!$L$2:$L$2500,Basicdata!$B$2:$B$2500,2,Basicdata!$D$2:$D$2500,Crops!$D$5,Basicdata!$H$2:$H$2500,Crops!$M65,Basicdata!$AI$2:$AI$2500,0))</f>
        <v/>
      </c>
      <c r="I71" s="46" t="str">
        <f>IF(G71="","",AVERAGEIFS(Basicdata!$M$2:$M$2500,Basicdata!$B$2:$B$2500,2,Basicdata!$D$2:$D$2500,Crops!$D$5,Basicdata!$H$2:$H$2500,Crops!$M65,Basicdata!$AI$2:$AI$2500,0))</f>
        <v/>
      </c>
      <c r="J71" s="1" t="str">
        <f>IF(G71="","",AVERAGEIFS(Basicdata!$AA$2:$AA$2500,Basicdata!$B$2:$B$2500,2,Basicdata!$D$2:$D$2500,Crops!$D$5,Basicdata!$H$2:$H$2500,Crops!$M65,Basicdata!$AI$2:$AI$2500,0))</f>
        <v/>
      </c>
      <c r="K71" s="46" t="str">
        <f>IF(G71="","",AVERAGEIFS(Basicdata!$AB$2:$AB$2500,Basicdata!$B$2:$B$2500,2,Basicdata!$D$2:$D$2500,Crops!$D$5,Basicdata!$H$2:$H$2500,Crops!$M65,Basicdata!$AI$2:$AI$2500,0))</f>
        <v/>
      </c>
    </row>
    <row r="72" spans="1:11" x14ac:dyDescent="0.3">
      <c r="A72" s="47" t="str">
        <f>IF(COUNTIFS(Basicdata!$B$2:$B$2500,1,Basicdata!$D$2:$D$2500,Crops!$D$5,Basicdata!$H$2:$H$2500,Crops!$M66,Basicdata!$AI$2:$AI$2500,0)&gt;0,Crops!$M66,"")</f>
        <v/>
      </c>
      <c r="B72" s="46" t="str">
        <f>IF(A72="","",AVERAGEIFS(Basicdata!$L$2:$L$2500,Basicdata!$B$2:$B$2500,1,Basicdata!$D$2:$D$2500,Crops!$D$5,Basicdata!$H$2:$H$2500,Crops!$M66,Basicdata!$AI$2:$AI$2500,0))</f>
        <v/>
      </c>
      <c r="C72" s="46" t="str">
        <f>IF(A72="","",AVERAGEIFS(Basicdata!$M$2:$M$2500,Basicdata!$B$2:$B$2500,1,Basicdata!$D$2:$D$2500,Crops!$D$5,Basicdata!$H$2:$H$2500,Crops!$M66,Basicdata!$AI$2:$AI$2500,0))</f>
        <v/>
      </c>
      <c r="D72" s="1" t="str">
        <f>IF(A72="","",AVERAGEIFS(Basicdata!$AA$2:$AA$2500,Basicdata!$B$2:$B$2500,1,Basicdata!$D$2:$D$2500,Crops!$D$5,Basicdata!$H$2:$H$2500,Crops!$M66,Basicdata!$AI$2:$AI$2500,0))</f>
        <v/>
      </c>
      <c r="E72" s="46" t="str">
        <f>IF(A72="","",AVERAGEIFS(Basicdata!$AB$2:$AB$2500,Basicdata!$B$2:$B$2500,1,Basicdata!$D$2:$D$2500,Crops!$D$5,Basicdata!$H$2:$H$2500,Crops!$M66,Basicdata!$AI$2:$AI$2500,0))</f>
        <v/>
      </c>
      <c r="G72" s="47" t="str">
        <f>IF(COUNTIFS(Basicdata!$B$2:$B$2500,2,Basicdata!$D$2:$D$2500,Crops!$D$5,Basicdata!$H$2:$H$2500,Crops!$M66,Basicdata!$AI$2:$AI$2500,0)&gt;0,Crops!$M66,"")</f>
        <v/>
      </c>
      <c r="H72" s="46" t="str">
        <f>IF(G72="","",AVERAGEIFS(Basicdata!$L$2:$L$2500,Basicdata!$B$2:$B$2500,2,Basicdata!$D$2:$D$2500,Crops!$D$5,Basicdata!$H$2:$H$2500,Crops!$M66,Basicdata!$AI$2:$AI$2500,0))</f>
        <v/>
      </c>
      <c r="I72" s="46" t="str">
        <f>IF(G72="","",AVERAGEIFS(Basicdata!$M$2:$M$2500,Basicdata!$B$2:$B$2500,2,Basicdata!$D$2:$D$2500,Crops!$D$5,Basicdata!$H$2:$H$2500,Crops!$M66,Basicdata!$AI$2:$AI$2500,0))</f>
        <v/>
      </c>
      <c r="J72" s="1" t="str">
        <f>IF(G72="","",AVERAGEIFS(Basicdata!$AA$2:$AA$2500,Basicdata!$B$2:$B$2500,2,Basicdata!$D$2:$D$2500,Crops!$D$5,Basicdata!$H$2:$H$2500,Crops!$M66,Basicdata!$AI$2:$AI$2500,0))</f>
        <v/>
      </c>
      <c r="K72" s="46" t="str">
        <f>IF(G72="","",AVERAGEIFS(Basicdata!$AB$2:$AB$2500,Basicdata!$B$2:$B$2500,2,Basicdata!$D$2:$D$2500,Crops!$D$5,Basicdata!$H$2:$H$2500,Crops!$M66,Basicdata!$AI$2:$AI$2500,0))</f>
        <v/>
      </c>
    </row>
    <row r="73" spans="1:11" x14ac:dyDescent="0.3">
      <c r="A73" s="47" t="str">
        <f>IF(COUNTIFS(Basicdata!$B$2:$B$2500,1,Basicdata!$D$2:$D$2500,Crops!$D$5,Basicdata!$H$2:$H$2500,Crops!$M67,Basicdata!$AI$2:$AI$2500,0)&gt;0,Crops!$M67,"")</f>
        <v/>
      </c>
      <c r="B73" s="46" t="str">
        <f>IF(A73="","",AVERAGEIFS(Basicdata!$L$2:$L$2500,Basicdata!$B$2:$B$2500,1,Basicdata!$D$2:$D$2500,Crops!$D$5,Basicdata!$H$2:$H$2500,Crops!$M67,Basicdata!$AI$2:$AI$2500,0))</f>
        <v/>
      </c>
      <c r="C73" s="46" t="str">
        <f>IF(A73="","",AVERAGEIFS(Basicdata!$M$2:$M$2500,Basicdata!$B$2:$B$2500,1,Basicdata!$D$2:$D$2500,Crops!$D$5,Basicdata!$H$2:$H$2500,Crops!$M67,Basicdata!$AI$2:$AI$2500,0))</f>
        <v/>
      </c>
      <c r="D73" s="1" t="str">
        <f>IF(A73="","",AVERAGEIFS(Basicdata!$AA$2:$AA$2500,Basicdata!$B$2:$B$2500,1,Basicdata!$D$2:$D$2500,Crops!$D$5,Basicdata!$H$2:$H$2500,Crops!$M67,Basicdata!$AI$2:$AI$2500,0))</f>
        <v/>
      </c>
      <c r="E73" s="46" t="str">
        <f>IF(A73="","",AVERAGEIFS(Basicdata!$AB$2:$AB$2500,Basicdata!$B$2:$B$2500,1,Basicdata!$D$2:$D$2500,Crops!$D$5,Basicdata!$H$2:$H$2500,Crops!$M67,Basicdata!$AI$2:$AI$2500,0))</f>
        <v/>
      </c>
      <c r="G73" s="47" t="str">
        <f>IF(COUNTIFS(Basicdata!$B$2:$B$2500,2,Basicdata!$D$2:$D$2500,Crops!$D$5,Basicdata!$H$2:$H$2500,Crops!$M67,Basicdata!$AI$2:$AI$2500,0)&gt;0,Crops!$M67,"")</f>
        <v/>
      </c>
      <c r="H73" s="46" t="str">
        <f>IF(G73="","",AVERAGEIFS(Basicdata!$L$2:$L$2500,Basicdata!$B$2:$B$2500,2,Basicdata!$D$2:$D$2500,Crops!$D$5,Basicdata!$H$2:$H$2500,Crops!$M67,Basicdata!$AI$2:$AI$2500,0))</f>
        <v/>
      </c>
      <c r="I73" s="46" t="str">
        <f>IF(G73="","",AVERAGEIFS(Basicdata!$M$2:$M$2500,Basicdata!$B$2:$B$2500,2,Basicdata!$D$2:$D$2500,Crops!$D$5,Basicdata!$H$2:$H$2500,Crops!$M67,Basicdata!$AI$2:$AI$2500,0))</f>
        <v/>
      </c>
      <c r="J73" s="1" t="str">
        <f>IF(G73="","",AVERAGEIFS(Basicdata!$AA$2:$AA$2500,Basicdata!$B$2:$B$2500,2,Basicdata!$D$2:$D$2500,Crops!$D$5,Basicdata!$H$2:$H$2500,Crops!$M67,Basicdata!$AI$2:$AI$2500,0))</f>
        <v/>
      </c>
      <c r="K73" s="46" t="str">
        <f>IF(G73="","",AVERAGEIFS(Basicdata!$AB$2:$AB$2500,Basicdata!$B$2:$B$2500,2,Basicdata!$D$2:$D$2500,Crops!$D$5,Basicdata!$H$2:$H$2500,Crops!$M67,Basicdata!$AI$2:$AI$2500,0))</f>
        <v/>
      </c>
    </row>
    <row r="74" spans="1:11" x14ac:dyDescent="0.3">
      <c r="A74" s="47" t="str">
        <f>IF(COUNTIFS(Basicdata!$B$2:$B$2500,1,Basicdata!$D$2:$D$2500,Crops!$D$5,Basicdata!$H$2:$H$2500,Crops!$M68,Basicdata!$AI$2:$AI$2500,0)&gt;0,Crops!$M68,"")</f>
        <v/>
      </c>
      <c r="B74" s="46" t="str">
        <f>IF(A74="","",AVERAGEIFS(Basicdata!$L$2:$L$2500,Basicdata!$B$2:$B$2500,1,Basicdata!$D$2:$D$2500,Crops!$D$5,Basicdata!$H$2:$H$2500,Crops!$M68,Basicdata!$AI$2:$AI$2500,0))</f>
        <v/>
      </c>
      <c r="C74" s="46" t="str">
        <f>IF(A74="","",AVERAGEIFS(Basicdata!$M$2:$M$2500,Basicdata!$B$2:$B$2500,1,Basicdata!$D$2:$D$2500,Crops!$D$5,Basicdata!$H$2:$H$2500,Crops!$M68,Basicdata!$AI$2:$AI$2500,0))</f>
        <v/>
      </c>
      <c r="D74" s="1" t="str">
        <f>IF(A74="","",AVERAGEIFS(Basicdata!$AA$2:$AA$2500,Basicdata!$B$2:$B$2500,1,Basicdata!$D$2:$D$2500,Crops!$D$5,Basicdata!$H$2:$H$2500,Crops!$M68,Basicdata!$AI$2:$AI$2500,0))</f>
        <v/>
      </c>
      <c r="E74" s="46" t="str">
        <f>IF(A74="","",AVERAGEIFS(Basicdata!$AB$2:$AB$2500,Basicdata!$B$2:$B$2500,1,Basicdata!$D$2:$D$2500,Crops!$D$5,Basicdata!$H$2:$H$2500,Crops!$M68,Basicdata!$AI$2:$AI$2500,0))</f>
        <v/>
      </c>
      <c r="G74" s="47" t="str">
        <f>IF(COUNTIFS(Basicdata!$B$2:$B$2500,2,Basicdata!$D$2:$D$2500,Crops!$D$5,Basicdata!$H$2:$H$2500,Crops!$M68,Basicdata!$AI$2:$AI$2500,0)&gt;0,Crops!$M68,"")</f>
        <v/>
      </c>
      <c r="H74" s="46" t="str">
        <f>IF(G74="","",AVERAGEIFS(Basicdata!$L$2:$L$2500,Basicdata!$B$2:$B$2500,2,Basicdata!$D$2:$D$2500,Crops!$D$5,Basicdata!$H$2:$H$2500,Crops!$M68,Basicdata!$AI$2:$AI$2500,0))</f>
        <v/>
      </c>
      <c r="I74" s="46" t="str">
        <f>IF(G74="","",AVERAGEIFS(Basicdata!$M$2:$M$2500,Basicdata!$B$2:$B$2500,2,Basicdata!$D$2:$D$2500,Crops!$D$5,Basicdata!$H$2:$H$2500,Crops!$M68,Basicdata!$AI$2:$AI$2500,0))</f>
        <v/>
      </c>
      <c r="J74" s="1" t="str">
        <f>IF(G74="","",AVERAGEIFS(Basicdata!$AA$2:$AA$2500,Basicdata!$B$2:$B$2500,2,Basicdata!$D$2:$D$2500,Crops!$D$5,Basicdata!$H$2:$H$2500,Crops!$M68,Basicdata!$AI$2:$AI$2500,0))</f>
        <v/>
      </c>
      <c r="K74" s="46" t="str">
        <f>IF(G74="","",AVERAGEIFS(Basicdata!$AB$2:$AB$2500,Basicdata!$B$2:$B$2500,2,Basicdata!$D$2:$D$2500,Crops!$D$5,Basicdata!$H$2:$H$2500,Crops!$M68,Basicdata!$AI$2:$AI$2500,0))</f>
        <v/>
      </c>
    </row>
    <row r="75" spans="1:11" x14ac:dyDescent="0.3">
      <c r="A75" s="47" t="str">
        <f>IF(COUNTIFS(Basicdata!$B$2:$B$2500,1,Basicdata!$D$2:$D$2500,Crops!$D$5,Basicdata!$H$2:$H$2500,Crops!$M69,Basicdata!$AI$2:$AI$2500,0)&gt;0,Crops!$M69,"")</f>
        <v/>
      </c>
      <c r="B75" s="46" t="str">
        <f>IF(A75="","",AVERAGEIFS(Basicdata!$L$2:$L$2500,Basicdata!$B$2:$B$2500,1,Basicdata!$D$2:$D$2500,Crops!$D$5,Basicdata!$H$2:$H$2500,Crops!$M69,Basicdata!$AI$2:$AI$2500,0))</f>
        <v/>
      </c>
      <c r="C75" s="46" t="str">
        <f>IF(A75="","",AVERAGEIFS(Basicdata!$M$2:$M$2500,Basicdata!$B$2:$B$2500,1,Basicdata!$D$2:$D$2500,Crops!$D$5,Basicdata!$H$2:$H$2500,Crops!$M69,Basicdata!$AI$2:$AI$2500,0))</f>
        <v/>
      </c>
      <c r="D75" s="1" t="str">
        <f>IF(A75="","",AVERAGEIFS(Basicdata!$AA$2:$AA$2500,Basicdata!$B$2:$B$2500,1,Basicdata!$D$2:$D$2500,Crops!$D$5,Basicdata!$H$2:$H$2500,Crops!$M69,Basicdata!$AI$2:$AI$2500,0))</f>
        <v/>
      </c>
      <c r="E75" s="46" t="str">
        <f>IF(A75="","",AVERAGEIFS(Basicdata!$AB$2:$AB$2500,Basicdata!$B$2:$B$2500,1,Basicdata!$D$2:$D$2500,Crops!$D$5,Basicdata!$H$2:$H$2500,Crops!$M69,Basicdata!$AI$2:$AI$2500,0))</f>
        <v/>
      </c>
      <c r="G75" s="47" t="str">
        <f>IF(COUNTIFS(Basicdata!$B$2:$B$2500,2,Basicdata!$D$2:$D$2500,Crops!$D$5,Basicdata!$H$2:$H$2500,Crops!$M69,Basicdata!$AI$2:$AI$2500,0)&gt;0,Crops!$M69,"")</f>
        <v/>
      </c>
      <c r="H75" s="46" t="str">
        <f>IF(G75="","",AVERAGEIFS(Basicdata!$L$2:$L$2500,Basicdata!$B$2:$B$2500,2,Basicdata!$D$2:$D$2500,Crops!$D$5,Basicdata!$H$2:$H$2500,Crops!$M69,Basicdata!$AI$2:$AI$2500,0))</f>
        <v/>
      </c>
      <c r="I75" s="46" t="str">
        <f>IF(G75="","",AVERAGEIFS(Basicdata!$M$2:$M$2500,Basicdata!$B$2:$B$2500,2,Basicdata!$D$2:$D$2500,Crops!$D$5,Basicdata!$H$2:$H$2500,Crops!$M69,Basicdata!$AI$2:$AI$2500,0))</f>
        <v/>
      </c>
      <c r="J75" s="1" t="str">
        <f>IF(G75="","",AVERAGEIFS(Basicdata!$AA$2:$AA$2500,Basicdata!$B$2:$B$2500,2,Basicdata!$D$2:$D$2500,Crops!$D$5,Basicdata!$H$2:$H$2500,Crops!$M69,Basicdata!$AI$2:$AI$2500,0))</f>
        <v/>
      </c>
      <c r="K75" s="46" t="str">
        <f>IF(G75="","",AVERAGEIFS(Basicdata!$AB$2:$AB$2500,Basicdata!$B$2:$B$2500,2,Basicdata!$D$2:$D$2500,Crops!$D$5,Basicdata!$H$2:$H$2500,Crops!$M69,Basicdata!$AI$2:$AI$2500,0))</f>
        <v/>
      </c>
    </row>
    <row r="76" spans="1:11" x14ac:dyDescent="0.3">
      <c r="A76" s="47" t="str">
        <f>IF(COUNTIFS(Basicdata!$B$2:$B$2500,1,Basicdata!$D$2:$D$2500,Crops!$D$5,Basicdata!$H$2:$H$2500,Crops!$M70,Basicdata!$AI$2:$AI$2500,0)&gt;0,Crops!$M70,"")</f>
        <v/>
      </c>
      <c r="B76" s="46" t="str">
        <f>IF(A76="","",AVERAGEIFS(Basicdata!$L$2:$L$2500,Basicdata!$B$2:$B$2500,1,Basicdata!$D$2:$D$2500,Crops!$D$5,Basicdata!$H$2:$H$2500,Crops!$M70,Basicdata!$AI$2:$AI$2500,0))</f>
        <v/>
      </c>
      <c r="C76" s="46" t="str">
        <f>IF(A76="","",AVERAGEIFS(Basicdata!$M$2:$M$2500,Basicdata!$B$2:$B$2500,1,Basicdata!$D$2:$D$2500,Crops!$D$5,Basicdata!$H$2:$H$2500,Crops!$M70,Basicdata!$AI$2:$AI$2500,0))</f>
        <v/>
      </c>
      <c r="D76" s="1" t="str">
        <f>IF(A76="","",AVERAGEIFS(Basicdata!$AA$2:$AA$2500,Basicdata!$B$2:$B$2500,1,Basicdata!$D$2:$D$2500,Crops!$D$5,Basicdata!$H$2:$H$2500,Crops!$M70,Basicdata!$AI$2:$AI$2500,0))</f>
        <v/>
      </c>
      <c r="E76" s="46" t="str">
        <f>IF(A76="","",AVERAGEIFS(Basicdata!$AB$2:$AB$2500,Basicdata!$B$2:$B$2500,1,Basicdata!$D$2:$D$2500,Crops!$D$5,Basicdata!$H$2:$H$2500,Crops!$M70,Basicdata!$AI$2:$AI$2500,0))</f>
        <v/>
      </c>
      <c r="G76" s="47" t="str">
        <f>IF(COUNTIFS(Basicdata!$B$2:$B$2500,2,Basicdata!$D$2:$D$2500,Crops!$D$5,Basicdata!$H$2:$H$2500,Crops!$M70,Basicdata!$AI$2:$AI$2500,0)&gt;0,Crops!$M70,"")</f>
        <v/>
      </c>
      <c r="H76" s="46" t="str">
        <f>IF(G76="","",AVERAGEIFS(Basicdata!$L$2:$L$2500,Basicdata!$B$2:$B$2500,2,Basicdata!$D$2:$D$2500,Crops!$D$5,Basicdata!$H$2:$H$2500,Crops!$M70,Basicdata!$AI$2:$AI$2500,0))</f>
        <v/>
      </c>
      <c r="I76" s="46" t="str">
        <f>IF(G76="","",AVERAGEIFS(Basicdata!$M$2:$M$2500,Basicdata!$B$2:$B$2500,2,Basicdata!$D$2:$D$2500,Crops!$D$5,Basicdata!$H$2:$H$2500,Crops!$M70,Basicdata!$AI$2:$AI$2500,0))</f>
        <v/>
      </c>
      <c r="J76" s="1" t="str">
        <f>IF(G76="","",AVERAGEIFS(Basicdata!$AA$2:$AA$2500,Basicdata!$B$2:$B$2500,2,Basicdata!$D$2:$D$2500,Crops!$D$5,Basicdata!$H$2:$H$2500,Crops!$M70,Basicdata!$AI$2:$AI$2500,0))</f>
        <v/>
      </c>
      <c r="K76" s="46" t="str">
        <f>IF(G76="","",AVERAGEIFS(Basicdata!$AB$2:$AB$2500,Basicdata!$B$2:$B$2500,2,Basicdata!$D$2:$D$2500,Crops!$D$5,Basicdata!$H$2:$H$2500,Crops!$M70,Basicdata!$AI$2:$AI$2500,0))</f>
        <v/>
      </c>
    </row>
    <row r="77" spans="1:11" x14ac:dyDescent="0.3">
      <c r="A77" s="47" t="str">
        <f>IF(COUNTIFS(Basicdata!$B$2:$B$2500,1,Basicdata!$D$2:$D$2500,Crops!$D$5,Basicdata!$H$2:$H$2500,Crops!$M71,Basicdata!$AI$2:$AI$2500,0)&gt;0,Crops!$M71,"")</f>
        <v/>
      </c>
      <c r="B77" s="46" t="str">
        <f>IF(A77="","",AVERAGEIFS(Basicdata!$L$2:$L$2500,Basicdata!$B$2:$B$2500,1,Basicdata!$D$2:$D$2500,Crops!$D$5,Basicdata!$H$2:$H$2500,Crops!$M71,Basicdata!$AI$2:$AI$2500,0))</f>
        <v/>
      </c>
      <c r="C77" s="46" t="str">
        <f>IF(A77="","",AVERAGEIFS(Basicdata!$M$2:$M$2500,Basicdata!$B$2:$B$2500,1,Basicdata!$D$2:$D$2500,Crops!$D$5,Basicdata!$H$2:$H$2500,Crops!$M71,Basicdata!$AI$2:$AI$2500,0))</f>
        <v/>
      </c>
      <c r="D77" s="1" t="str">
        <f>IF(A77="","",AVERAGEIFS(Basicdata!$AA$2:$AA$2500,Basicdata!$B$2:$B$2500,1,Basicdata!$D$2:$D$2500,Crops!$D$5,Basicdata!$H$2:$H$2500,Crops!$M71,Basicdata!$AI$2:$AI$2500,0))</f>
        <v/>
      </c>
      <c r="E77" s="46" t="str">
        <f>IF(A77="","",AVERAGEIFS(Basicdata!$AB$2:$AB$2500,Basicdata!$B$2:$B$2500,1,Basicdata!$D$2:$D$2500,Crops!$D$5,Basicdata!$H$2:$H$2500,Crops!$M71,Basicdata!$AI$2:$AI$2500,0))</f>
        <v/>
      </c>
      <c r="G77" s="47" t="str">
        <f>IF(COUNTIFS(Basicdata!$B$2:$B$2500,2,Basicdata!$D$2:$D$2500,Crops!$D$5,Basicdata!$H$2:$H$2500,Crops!$M71,Basicdata!$AI$2:$AI$2500,0)&gt;0,Crops!$M71,"")</f>
        <v/>
      </c>
      <c r="H77" s="46" t="str">
        <f>IF(G77="","",AVERAGEIFS(Basicdata!$L$2:$L$2500,Basicdata!$B$2:$B$2500,2,Basicdata!$D$2:$D$2500,Crops!$D$5,Basicdata!$H$2:$H$2500,Crops!$M71,Basicdata!$AI$2:$AI$2500,0))</f>
        <v/>
      </c>
      <c r="I77" s="46" t="str">
        <f>IF(G77="","",AVERAGEIFS(Basicdata!$M$2:$M$2500,Basicdata!$B$2:$B$2500,2,Basicdata!$D$2:$D$2500,Crops!$D$5,Basicdata!$H$2:$H$2500,Crops!$M71,Basicdata!$AI$2:$AI$2500,0))</f>
        <v/>
      </c>
      <c r="J77" s="1" t="str">
        <f>IF(G77="","",AVERAGEIFS(Basicdata!$AA$2:$AA$2500,Basicdata!$B$2:$B$2500,2,Basicdata!$D$2:$D$2500,Crops!$D$5,Basicdata!$H$2:$H$2500,Crops!$M71,Basicdata!$AI$2:$AI$2500,0))</f>
        <v/>
      </c>
      <c r="K77" s="46" t="str">
        <f>IF(G77="","",AVERAGEIFS(Basicdata!$AB$2:$AB$2500,Basicdata!$B$2:$B$2500,2,Basicdata!$D$2:$D$2500,Crops!$D$5,Basicdata!$H$2:$H$2500,Crops!$M71,Basicdata!$AI$2:$AI$2500,0))</f>
        <v/>
      </c>
    </row>
    <row r="78" spans="1:11" x14ac:dyDescent="0.3">
      <c r="A78" s="47" t="str">
        <f>IF(COUNTIFS(Basicdata!$B$2:$B$2500,1,Basicdata!$D$2:$D$2500,Crops!$D$5,Basicdata!$H$2:$H$2500,Crops!$M72,Basicdata!$AI$2:$AI$2500,0)&gt;0,Crops!$M72,"")</f>
        <v/>
      </c>
      <c r="B78" s="46" t="str">
        <f>IF(A78="","",AVERAGEIFS(Basicdata!$L$2:$L$2500,Basicdata!$B$2:$B$2500,1,Basicdata!$D$2:$D$2500,Crops!$D$5,Basicdata!$H$2:$H$2500,Crops!$M72,Basicdata!$AI$2:$AI$2500,0))</f>
        <v/>
      </c>
      <c r="C78" s="46" t="str">
        <f>IF(A78="","",AVERAGEIFS(Basicdata!$M$2:$M$2500,Basicdata!$B$2:$B$2500,1,Basicdata!$D$2:$D$2500,Crops!$D$5,Basicdata!$H$2:$H$2500,Crops!$M72,Basicdata!$AI$2:$AI$2500,0))</f>
        <v/>
      </c>
      <c r="D78" s="1" t="str">
        <f>IF(A78="","",AVERAGEIFS(Basicdata!$AA$2:$AA$2500,Basicdata!$B$2:$B$2500,1,Basicdata!$D$2:$D$2500,Crops!$D$5,Basicdata!$H$2:$H$2500,Crops!$M72,Basicdata!$AI$2:$AI$2500,0))</f>
        <v/>
      </c>
      <c r="E78" s="46" t="str">
        <f>IF(A78="","",AVERAGEIFS(Basicdata!$AB$2:$AB$2500,Basicdata!$B$2:$B$2500,1,Basicdata!$D$2:$D$2500,Crops!$D$5,Basicdata!$H$2:$H$2500,Crops!$M72,Basicdata!$AI$2:$AI$2500,0))</f>
        <v/>
      </c>
      <c r="G78" s="47" t="str">
        <f>IF(COUNTIFS(Basicdata!$B$2:$B$2500,2,Basicdata!$D$2:$D$2500,Crops!$D$5,Basicdata!$H$2:$H$2500,Crops!$M72,Basicdata!$AI$2:$AI$2500,0)&gt;0,Crops!$M72,"")</f>
        <v/>
      </c>
      <c r="H78" s="46" t="str">
        <f>IF(G78="","",AVERAGEIFS(Basicdata!$L$2:$L$2500,Basicdata!$B$2:$B$2500,2,Basicdata!$D$2:$D$2500,Crops!$D$5,Basicdata!$H$2:$H$2500,Crops!$M72,Basicdata!$AI$2:$AI$2500,0))</f>
        <v/>
      </c>
      <c r="I78" s="46" t="str">
        <f>IF(G78="","",AVERAGEIFS(Basicdata!$M$2:$M$2500,Basicdata!$B$2:$B$2500,2,Basicdata!$D$2:$D$2500,Crops!$D$5,Basicdata!$H$2:$H$2500,Crops!$M72,Basicdata!$AI$2:$AI$2500,0))</f>
        <v/>
      </c>
      <c r="J78" s="1" t="str">
        <f>IF(G78="","",AVERAGEIFS(Basicdata!$AA$2:$AA$2500,Basicdata!$B$2:$B$2500,2,Basicdata!$D$2:$D$2500,Crops!$D$5,Basicdata!$H$2:$H$2500,Crops!$M72,Basicdata!$AI$2:$AI$2500,0))</f>
        <v/>
      </c>
      <c r="K78" s="46" t="str">
        <f>IF(G78="","",AVERAGEIFS(Basicdata!$AB$2:$AB$2500,Basicdata!$B$2:$B$2500,2,Basicdata!$D$2:$D$2500,Crops!$D$5,Basicdata!$H$2:$H$2500,Crops!$M72,Basicdata!$AI$2:$AI$2500,0))</f>
        <v/>
      </c>
    </row>
    <row r="79" spans="1:11" x14ac:dyDescent="0.3">
      <c r="A79" s="47" t="str">
        <f>IF(COUNTIFS(Basicdata!$B$2:$B$2500,1,Basicdata!$D$2:$D$2500,Crops!$D$5,Basicdata!$H$2:$H$2500,Crops!$M73,Basicdata!$AI$2:$AI$2500,0)&gt;0,Crops!$M73,"")</f>
        <v/>
      </c>
      <c r="B79" s="46" t="str">
        <f>IF(A79="","",AVERAGEIFS(Basicdata!$L$2:$L$2500,Basicdata!$B$2:$B$2500,1,Basicdata!$D$2:$D$2500,Crops!$D$5,Basicdata!$H$2:$H$2500,Crops!$M73,Basicdata!$AI$2:$AI$2500,0))</f>
        <v/>
      </c>
      <c r="C79" s="46" t="str">
        <f>IF(A79="","",AVERAGEIFS(Basicdata!$M$2:$M$2500,Basicdata!$B$2:$B$2500,1,Basicdata!$D$2:$D$2500,Crops!$D$5,Basicdata!$H$2:$H$2500,Crops!$M73,Basicdata!$AI$2:$AI$2500,0))</f>
        <v/>
      </c>
      <c r="D79" s="1" t="str">
        <f>IF(A79="","",AVERAGEIFS(Basicdata!$AA$2:$AA$2500,Basicdata!$B$2:$B$2500,1,Basicdata!$D$2:$D$2500,Crops!$D$5,Basicdata!$H$2:$H$2500,Crops!$M73,Basicdata!$AI$2:$AI$2500,0))</f>
        <v/>
      </c>
      <c r="E79" s="46" t="str">
        <f>IF(A79="","",AVERAGEIFS(Basicdata!$AB$2:$AB$2500,Basicdata!$B$2:$B$2500,1,Basicdata!$D$2:$D$2500,Crops!$D$5,Basicdata!$H$2:$H$2500,Crops!$M73,Basicdata!$AI$2:$AI$2500,0))</f>
        <v/>
      </c>
      <c r="G79" s="47" t="str">
        <f>IF(COUNTIFS(Basicdata!$B$2:$B$2500,2,Basicdata!$D$2:$D$2500,Crops!$D$5,Basicdata!$H$2:$H$2500,Crops!$M73,Basicdata!$AI$2:$AI$2500,0)&gt;0,Crops!$M73,"")</f>
        <v/>
      </c>
      <c r="H79" s="46" t="str">
        <f>IF(G79="","",AVERAGEIFS(Basicdata!$L$2:$L$2500,Basicdata!$B$2:$B$2500,2,Basicdata!$D$2:$D$2500,Crops!$D$5,Basicdata!$H$2:$H$2500,Crops!$M73,Basicdata!$AI$2:$AI$2500,0))</f>
        <v/>
      </c>
      <c r="I79" s="46" t="str">
        <f>IF(G79="","",AVERAGEIFS(Basicdata!$M$2:$M$2500,Basicdata!$B$2:$B$2500,2,Basicdata!$D$2:$D$2500,Crops!$D$5,Basicdata!$H$2:$H$2500,Crops!$M73,Basicdata!$AI$2:$AI$2500,0))</f>
        <v/>
      </c>
      <c r="J79" s="1" t="str">
        <f>IF(G79="","",AVERAGEIFS(Basicdata!$AA$2:$AA$2500,Basicdata!$B$2:$B$2500,2,Basicdata!$D$2:$D$2500,Crops!$D$5,Basicdata!$H$2:$H$2500,Crops!$M73,Basicdata!$AI$2:$AI$2500,0))</f>
        <v/>
      </c>
      <c r="K79" s="46" t="str">
        <f>IF(G79="","",AVERAGEIFS(Basicdata!$AB$2:$AB$2500,Basicdata!$B$2:$B$2500,2,Basicdata!$D$2:$D$2500,Crops!$D$5,Basicdata!$H$2:$H$2500,Crops!$M73,Basicdata!$AI$2:$AI$2500,0))</f>
        <v/>
      </c>
    </row>
    <row r="80" spans="1:11" x14ac:dyDescent="0.3">
      <c r="A80" s="47" t="str">
        <f>IF(COUNTIFS(Basicdata!$B$2:$B$2500,1,Basicdata!$D$2:$D$2500,Crops!$D$5,Basicdata!$H$2:$H$2500,Crops!$M74,Basicdata!$AI$2:$AI$2500,0)&gt;0,Crops!$M74,"")</f>
        <v/>
      </c>
      <c r="B80" s="46" t="str">
        <f>IF(A80="","",AVERAGEIFS(Basicdata!$L$2:$L$2500,Basicdata!$B$2:$B$2500,1,Basicdata!$D$2:$D$2500,Crops!$D$5,Basicdata!$H$2:$H$2500,Crops!$M74,Basicdata!$AI$2:$AI$2500,0))</f>
        <v/>
      </c>
      <c r="C80" s="46" t="str">
        <f>IF(A80="","",AVERAGEIFS(Basicdata!$M$2:$M$2500,Basicdata!$B$2:$B$2500,1,Basicdata!$D$2:$D$2500,Crops!$D$5,Basicdata!$H$2:$H$2500,Crops!$M74,Basicdata!$AI$2:$AI$2500,0))</f>
        <v/>
      </c>
      <c r="D80" s="1" t="str">
        <f>IF(A80="","",AVERAGEIFS(Basicdata!$AA$2:$AA$2500,Basicdata!$B$2:$B$2500,1,Basicdata!$D$2:$D$2500,Crops!$D$5,Basicdata!$H$2:$H$2500,Crops!$M74,Basicdata!$AI$2:$AI$2500,0))</f>
        <v/>
      </c>
      <c r="E80" s="46" t="str">
        <f>IF(A80="","",AVERAGEIFS(Basicdata!$AB$2:$AB$2500,Basicdata!$B$2:$B$2500,1,Basicdata!$D$2:$D$2500,Crops!$D$5,Basicdata!$H$2:$H$2500,Crops!$M74,Basicdata!$AI$2:$AI$2500,0))</f>
        <v/>
      </c>
      <c r="G80" s="47" t="str">
        <f>IF(COUNTIFS(Basicdata!$B$2:$B$2500,2,Basicdata!$D$2:$D$2500,Crops!$D$5,Basicdata!$H$2:$H$2500,Crops!$M74,Basicdata!$AI$2:$AI$2500,0)&gt;0,Crops!$M74,"")</f>
        <v/>
      </c>
      <c r="H80" s="46" t="str">
        <f>IF(G80="","",AVERAGEIFS(Basicdata!$L$2:$L$2500,Basicdata!$B$2:$B$2500,2,Basicdata!$D$2:$D$2500,Crops!$D$5,Basicdata!$H$2:$H$2500,Crops!$M74,Basicdata!$AI$2:$AI$2500,0))</f>
        <v/>
      </c>
      <c r="I80" s="46" t="str">
        <f>IF(G80="","",AVERAGEIFS(Basicdata!$M$2:$M$2500,Basicdata!$B$2:$B$2500,2,Basicdata!$D$2:$D$2500,Crops!$D$5,Basicdata!$H$2:$H$2500,Crops!$M74,Basicdata!$AI$2:$AI$2500,0))</f>
        <v/>
      </c>
      <c r="J80" s="1" t="str">
        <f>IF(G80="","",AVERAGEIFS(Basicdata!$AA$2:$AA$2500,Basicdata!$B$2:$B$2500,2,Basicdata!$D$2:$D$2500,Crops!$D$5,Basicdata!$H$2:$H$2500,Crops!$M74,Basicdata!$AI$2:$AI$2500,0))</f>
        <v/>
      </c>
      <c r="K80" s="46" t="str">
        <f>IF(G80="","",AVERAGEIFS(Basicdata!$AB$2:$AB$2500,Basicdata!$B$2:$B$2500,2,Basicdata!$D$2:$D$2500,Crops!$D$5,Basicdata!$H$2:$H$2500,Crops!$M74,Basicdata!$AI$2:$AI$2500,0))</f>
        <v/>
      </c>
    </row>
    <row r="81" spans="1:11" x14ac:dyDescent="0.3">
      <c r="A81" s="47" t="str">
        <f>IF(COUNTIFS(Basicdata!$B$2:$B$2500,1,Basicdata!$D$2:$D$2500,Crops!$D$5,Basicdata!$H$2:$H$2500,Crops!$M75,Basicdata!$AI$2:$AI$2500,0)&gt;0,Crops!$M75,"")</f>
        <v/>
      </c>
      <c r="B81" s="46" t="str">
        <f>IF(A81="","",AVERAGEIFS(Basicdata!$L$2:$L$2500,Basicdata!$B$2:$B$2500,1,Basicdata!$D$2:$D$2500,Crops!$D$5,Basicdata!$H$2:$H$2500,Crops!$M75,Basicdata!$AI$2:$AI$2500,0))</f>
        <v/>
      </c>
      <c r="C81" s="46" t="str">
        <f>IF(A81="","",AVERAGEIFS(Basicdata!$M$2:$M$2500,Basicdata!$B$2:$B$2500,1,Basicdata!$D$2:$D$2500,Crops!$D$5,Basicdata!$H$2:$H$2500,Crops!$M75,Basicdata!$AI$2:$AI$2500,0))</f>
        <v/>
      </c>
      <c r="D81" s="1" t="str">
        <f>IF(A81="","",AVERAGEIFS(Basicdata!$AA$2:$AA$2500,Basicdata!$B$2:$B$2500,1,Basicdata!$D$2:$D$2500,Crops!$D$5,Basicdata!$H$2:$H$2500,Crops!$M75,Basicdata!$AI$2:$AI$2500,0))</f>
        <v/>
      </c>
      <c r="E81" s="46" t="str">
        <f>IF(A81="","",AVERAGEIFS(Basicdata!$AB$2:$AB$2500,Basicdata!$B$2:$B$2500,1,Basicdata!$D$2:$D$2500,Crops!$D$5,Basicdata!$H$2:$H$2500,Crops!$M75,Basicdata!$AI$2:$AI$2500,0))</f>
        <v/>
      </c>
      <c r="G81" s="47" t="str">
        <f>IF(COUNTIFS(Basicdata!$B$2:$B$2500,2,Basicdata!$D$2:$D$2500,Crops!$D$5,Basicdata!$H$2:$H$2500,Crops!$M75,Basicdata!$AI$2:$AI$2500,0)&gt;0,Crops!$M75,"")</f>
        <v/>
      </c>
      <c r="H81" s="46" t="str">
        <f>IF(G81="","",AVERAGEIFS(Basicdata!$L$2:$L$2500,Basicdata!$B$2:$B$2500,2,Basicdata!$D$2:$D$2500,Crops!$D$5,Basicdata!$H$2:$H$2500,Crops!$M75,Basicdata!$AI$2:$AI$2500,0))</f>
        <v/>
      </c>
      <c r="I81" s="46" t="str">
        <f>IF(G81="","",AVERAGEIFS(Basicdata!$M$2:$M$2500,Basicdata!$B$2:$B$2500,2,Basicdata!$D$2:$D$2500,Crops!$D$5,Basicdata!$H$2:$H$2500,Crops!$M75,Basicdata!$AI$2:$AI$2500,0))</f>
        <v/>
      </c>
      <c r="J81" s="1" t="str">
        <f>IF(G81="","",AVERAGEIFS(Basicdata!$AA$2:$AA$2500,Basicdata!$B$2:$B$2500,2,Basicdata!$D$2:$D$2500,Crops!$D$5,Basicdata!$H$2:$H$2500,Crops!$M75,Basicdata!$AI$2:$AI$2500,0))</f>
        <v/>
      </c>
      <c r="K81" s="46" t="str">
        <f>IF(G81="","",AVERAGEIFS(Basicdata!$AB$2:$AB$2500,Basicdata!$B$2:$B$2500,2,Basicdata!$D$2:$D$2500,Crops!$D$5,Basicdata!$H$2:$H$2500,Crops!$M75,Basicdata!$AI$2:$AI$2500,0))</f>
        <v/>
      </c>
    </row>
    <row r="82" spans="1:11" x14ac:dyDescent="0.3">
      <c r="A82" s="47" t="str">
        <f>IF(COUNTIFS(Basicdata!$B$2:$B$2500,1,Basicdata!$D$2:$D$2500,Crops!$D$5,Basicdata!$H$2:$H$2500,Crops!$M76,Basicdata!$AI$2:$AI$2500,0)&gt;0,Crops!$M76,"")</f>
        <v/>
      </c>
      <c r="B82" s="46" t="str">
        <f>IF(A82="","",AVERAGEIFS(Basicdata!$L$2:$L$2500,Basicdata!$B$2:$B$2500,1,Basicdata!$D$2:$D$2500,Crops!$D$5,Basicdata!$H$2:$H$2500,Crops!$M76,Basicdata!$AI$2:$AI$2500,0))</f>
        <v/>
      </c>
      <c r="C82" s="46" t="str">
        <f>IF(A82="","",AVERAGEIFS(Basicdata!$M$2:$M$2500,Basicdata!$B$2:$B$2500,1,Basicdata!$D$2:$D$2500,Crops!$D$5,Basicdata!$H$2:$H$2500,Crops!$M76,Basicdata!$AI$2:$AI$2500,0))</f>
        <v/>
      </c>
      <c r="D82" s="1" t="str">
        <f>IF(A82="","",AVERAGEIFS(Basicdata!$AA$2:$AA$2500,Basicdata!$B$2:$B$2500,1,Basicdata!$D$2:$D$2500,Crops!$D$5,Basicdata!$H$2:$H$2500,Crops!$M76,Basicdata!$AI$2:$AI$2500,0))</f>
        <v/>
      </c>
      <c r="E82" s="46" t="str">
        <f>IF(A82="","",AVERAGEIFS(Basicdata!$AB$2:$AB$2500,Basicdata!$B$2:$B$2500,1,Basicdata!$D$2:$D$2500,Crops!$D$5,Basicdata!$H$2:$H$2500,Crops!$M76,Basicdata!$AI$2:$AI$2500,0))</f>
        <v/>
      </c>
      <c r="G82" s="47" t="str">
        <f>IF(COUNTIFS(Basicdata!$B$2:$B$2500,2,Basicdata!$D$2:$D$2500,Crops!$D$5,Basicdata!$H$2:$H$2500,Crops!$M76,Basicdata!$AI$2:$AI$2500,0)&gt;0,Crops!$M76,"")</f>
        <v/>
      </c>
      <c r="H82" s="46" t="str">
        <f>IF(G82="","",AVERAGEIFS(Basicdata!$L$2:$L$2500,Basicdata!$B$2:$B$2500,2,Basicdata!$D$2:$D$2500,Crops!$D$5,Basicdata!$H$2:$H$2500,Crops!$M76,Basicdata!$AI$2:$AI$2500,0))</f>
        <v/>
      </c>
      <c r="I82" s="46" t="str">
        <f>IF(G82="","",AVERAGEIFS(Basicdata!$M$2:$M$2500,Basicdata!$B$2:$B$2500,2,Basicdata!$D$2:$D$2500,Crops!$D$5,Basicdata!$H$2:$H$2500,Crops!$M76,Basicdata!$AI$2:$AI$2500,0))</f>
        <v/>
      </c>
      <c r="J82" s="1" t="str">
        <f>IF(G82="","",AVERAGEIFS(Basicdata!$AA$2:$AA$2500,Basicdata!$B$2:$B$2500,2,Basicdata!$D$2:$D$2500,Crops!$D$5,Basicdata!$H$2:$H$2500,Crops!$M76,Basicdata!$AI$2:$AI$2500,0))</f>
        <v/>
      </c>
      <c r="K82" s="46" t="str">
        <f>IF(G82="","",AVERAGEIFS(Basicdata!$AB$2:$AB$2500,Basicdata!$B$2:$B$2500,2,Basicdata!$D$2:$D$2500,Crops!$D$5,Basicdata!$H$2:$H$2500,Crops!$M76,Basicdata!$AI$2:$AI$2500,0))</f>
        <v/>
      </c>
    </row>
    <row r="83" spans="1:11" x14ac:dyDescent="0.3">
      <c r="A83" s="47" t="str">
        <f>IF(COUNTIFS(Basicdata!$B$2:$B$2500,1,Basicdata!$D$2:$D$2500,Crops!$D$5,Basicdata!$H$2:$H$2500,Crops!$M77,Basicdata!$AI$2:$AI$2500,0)&gt;0,Crops!$M77,"")</f>
        <v/>
      </c>
      <c r="B83" s="46" t="str">
        <f>IF(A83="","",AVERAGEIFS(Basicdata!$L$2:$L$2500,Basicdata!$B$2:$B$2500,1,Basicdata!$D$2:$D$2500,Crops!$D$5,Basicdata!$H$2:$H$2500,Crops!$M77,Basicdata!$AI$2:$AI$2500,0))</f>
        <v/>
      </c>
      <c r="C83" s="46" t="str">
        <f>IF(A83="","",AVERAGEIFS(Basicdata!$M$2:$M$2500,Basicdata!$B$2:$B$2500,1,Basicdata!$D$2:$D$2500,Crops!$D$5,Basicdata!$H$2:$H$2500,Crops!$M77,Basicdata!$AI$2:$AI$2500,0))</f>
        <v/>
      </c>
      <c r="D83" s="1" t="str">
        <f>IF(A83="","",AVERAGEIFS(Basicdata!$AA$2:$AA$2500,Basicdata!$B$2:$B$2500,1,Basicdata!$D$2:$D$2500,Crops!$D$5,Basicdata!$H$2:$H$2500,Crops!$M77,Basicdata!$AI$2:$AI$2500,0))</f>
        <v/>
      </c>
      <c r="E83" s="46" t="str">
        <f>IF(A83="","",AVERAGEIFS(Basicdata!$AB$2:$AB$2500,Basicdata!$B$2:$B$2500,1,Basicdata!$D$2:$D$2500,Crops!$D$5,Basicdata!$H$2:$H$2500,Crops!$M77,Basicdata!$AI$2:$AI$2500,0))</f>
        <v/>
      </c>
      <c r="G83" s="47" t="str">
        <f>IF(COUNTIFS(Basicdata!$B$2:$B$2500,2,Basicdata!$D$2:$D$2500,Crops!$D$5,Basicdata!$H$2:$H$2500,Crops!$M77,Basicdata!$AI$2:$AI$2500,0)&gt;0,Crops!$M77,"")</f>
        <v/>
      </c>
      <c r="H83" s="46" t="str">
        <f>IF(G83="","",AVERAGEIFS(Basicdata!$L$2:$L$2500,Basicdata!$B$2:$B$2500,2,Basicdata!$D$2:$D$2500,Crops!$D$5,Basicdata!$H$2:$H$2500,Crops!$M77,Basicdata!$AI$2:$AI$2500,0))</f>
        <v/>
      </c>
      <c r="I83" s="46" t="str">
        <f>IF(G83="","",AVERAGEIFS(Basicdata!$M$2:$M$2500,Basicdata!$B$2:$B$2500,2,Basicdata!$D$2:$D$2500,Crops!$D$5,Basicdata!$H$2:$H$2500,Crops!$M77,Basicdata!$AI$2:$AI$2500,0))</f>
        <v/>
      </c>
      <c r="J83" s="1" t="str">
        <f>IF(G83="","",AVERAGEIFS(Basicdata!$AA$2:$AA$2500,Basicdata!$B$2:$B$2500,2,Basicdata!$D$2:$D$2500,Crops!$D$5,Basicdata!$H$2:$H$2500,Crops!$M77,Basicdata!$AI$2:$AI$2500,0))</f>
        <v/>
      </c>
      <c r="K83" s="46" t="str">
        <f>IF(G83="","",AVERAGEIFS(Basicdata!$AB$2:$AB$2500,Basicdata!$B$2:$B$2500,2,Basicdata!$D$2:$D$2500,Crops!$D$5,Basicdata!$H$2:$H$2500,Crops!$M77,Basicdata!$AI$2:$AI$2500,0))</f>
        <v/>
      </c>
    </row>
    <row r="84" spans="1:11" x14ac:dyDescent="0.3">
      <c r="A84" s="47" t="str">
        <f>IF(COUNTIFS(Basicdata!$B$2:$B$2500,1,Basicdata!$D$2:$D$2500,Crops!$D$5,Basicdata!$H$2:$H$2500,Crops!$M78,Basicdata!$AI$2:$AI$2500,0)&gt;0,Crops!$M78,"")</f>
        <v/>
      </c>
      <c r="B84" s="46" t="str">
        <f>IF(A84="","",AVERAGEIFS(Basicdata!$L$2:$L$2500,Basicdata!$B$2:$B$2500,1,Basicdata!$D$2:$D$2500,Crops!$D$5,Basicdata!$H$2:$H$2500,Crops!$M78,Basicdata!$AI$2:$AI$2500,0))</f>
        <v/>
      </c>
      <c r="C84" s="46" t="str">
        <f>IF(A84="","",AVERAGEIFS(Basicdata!$M$2:$M$2500,Basicdata!$B$2:$B$2500,1,Basicdata!$D$2:$D$2500,Crops!$D$5,Basicdata!$H$2:$H$2500,Crops!$M78,Basicdata!$AI$2:$AI$2500,0))</f>
        <v/>
      </c>
      <c r="D84" s="1" t="str">
        <f>IF(A84="","",AVERAGEIFS(Basicdata!$AA$2:$AA$2500,Basicdata!$B$2:$B$2500,1,Basicdata!$D$2:$D$2500,Crops!$D$5,Basicdata!$H$2:$H$2500,Crops!$M78,Basicdata!$AI$2:$AI$2500,0))</f>
        <v/>
      </c>
      <c r="E84" s="46" t="str">
        <f>IF(A84="","",AVERAGEIFS(Basicdata!$AB$2:$AB$2500,Basicdata!$B$2:$B$2500,1,Basicdata!$D$2:$D$2500,Crops!$D$5,Basicdata!$H$2:$H$2500,Crops!$M78,Basicdata!$AI$2:$AI$2500,0))</f>
        <v/>
      </c>
      <c r="G84" s="47" t="str">
        <f>IF(COUNTIFS(Basicdata!$B$2:$B$2500,2,Basicdata!$D$2:$D$2500,Crops!$D$5,Basicdata!$H$2:$H$2500,Crops!$M78,Basicdata!$AI$2:$AI$2500,0)&gt;0,Crops!$M78,"")</f>
        <v/>
      </c>
      <c r="H84" s="46" t="str">
        <f>IF(G84="","",AVERAGEIFS(Basicdata!$L$2:$L$2500,Basicdata!$B$2:$B$2500,2,Basicdata!$D$2:$D$2500,Crops!$D$5,Basicdata!$H$2:$H$2500,Crops!$M78,Basicdata!$AI$2:$AI$2500,0))</f>
        <v/>
      </c>
      <c r="I84" s="46" t="str">
        <f>IF(G84="","",AVERAGEIFS(Basicdata!$M$2:$M$2500,Basicdata!$B$2:$B$2500,2,Basicdata!$D$2:$D$2500,Crops!$D$5,Basicdata!$H$2:$H$2500,Crops!$M78,Basicdata!$AI$2:$AI$2500,0))</f>
        <v/>
      </c>
      <c r="J84" s="1" t="str">
        <f>IF(G84="","",AVERAGEIFS(Basicdata!$AA$2:$AA$2500,Basicdata!$B$2:$B$2500,2,Basicdata!$D$2:$D$2500,Crops!$D$5,Basicdata!$H$2:$H$2500,Crops!$M78,Basicdata!$AI$2:$AI$2500,0))</f>
        <v/>
      </c>
      <c r="K84" s="46" t="str">
        <f>IF(G84="","",AVERAGEIFS(Basicdata!$AB$2:$AB$2500,Basicdata!$B$2:$B$2500,2,Basicdata!$D$2:$D$2500,Crops!$D$5,Basicdata!$H$2:$H$2500,Crops!$M78,Basicdata!$AI$2:$AI$2500,0))</f>
        <v/>
      </c>
    </row>
    <row r="85" spans="1:11" x14ac:dyDescent="0.3">
      <c r="A85" s="47" t="str">
        <f>IF(COUNTIFS(Basicdata!$B$2:$B$2500,1,Basicdata!$D$2:$D$2500,Crops!$D$5,Basicdata!$H$2:$H$2500,Crops!$M79,Basicdata!$AI$2:$AI$2500,0)&gt;0,Crops!$M79,"")</f>
        <v/>
      </c>
      <c r="B85" s="46" t="str">
        <f>IF(A85="","",AVERAGEIFS(Basicdata!$L$2:$L$2500,Basicdata!$B$2:$B$2500,1,Basicdata!$D$2:$D$2500,Crops!$D$5,Basicdata!$H$2:$H$2500,Crops!$M79,Basicdata!$AI$2:$AI$2500,0))</f>
        <v/>
      </c>
      <c r="C85" s="46" t="str">
        <f>IF(A85="","",AVERAGEIFS(Basicdata!$M$2:$M$2500,Basicdata!$B$2:$B$2500,1,Basicdata!$D$2:$D$2500,Crops!$D$5,Basicdata!$H$2:$H$2500,Crops!$M79,Basicdata!$AI$2:$AI$2500,0))</f>
        <v/>
      </c>
      <c r="D85" s="1" t="str">
        <f>IF(A85="","",AVERAGEIFS(Basicdata!$AA$2:$AA$2500,Basicdata!$B$2:$B$2500,1,Basicdata!$D$2:$D$2500,Crops!$D$5,Basicdata!$H$2:$H$2500,Crops!$M79,Basicdata!$AI$2:$AI$2500,0))</f>
        <v/>
      </c>
      <c r="E85" s="46" t="str">
        <f>IF(A85="","",AVERAGEIFS(Basicdata!$AB$2:$AB$2500,Basicdata!$B$2:$B$2500,1,Basicdata!$D$2:$D$2500,Crops!$D$5,Basicdata!$H$2:$H$2500,Crops!$M79,Basicdata!$AI$2:$AI$2500,0))</f>
        <v/>
      </c>
      <c r="G85" s="47" t="str">
        <f>IF(COUNTIFS(Basicdata!$B$2:$B$2500,2,Basicdata!$D$2:$D$2500,Crops!$D$5,Basicdata!$H$2:$H$2500,Crops!$M79,Basicdata!$AI$2:$AI$2500,0)&gt;0,Crops!$M79,"")</f>
        <v/>
      </c>
      <c r="H85" s="46" t="str">
        <f>IF(G85="","",AVERAGEIFS(Basicdata!$L$2:$L$2500,Basicdata!$B$2:$B$2500,2,Basicdata!$D$2:$D$2500,Crops!$D$5,Basicdata!$H$2:$H$2500,Crops!$M79,Basicdata!$AI$2:$AI$2500,0))</f>
        <v/>
      </c>
      <c r="I85" s="46" t="str">
        <f>IF(G85="","",AVERAGEIFS(Basicdata!$M$2:$M$2500,Basicdata!$B$2:$B$2500,2,Basicdata!$D$2:$D$2500,Crops!$D$5,Basicdata!$H$2:$H$2500,Crops!$M79,Basicdata!$AI$2:$AI$2500,0))</f>
        <v/>
      </c>
      <c r="J85" s="1" t="str">
        <f>IF(G85="","",AVERAGEIFS(Basicdata!$AA$2:$AA$2500,Basicdata!$B$2:$B$2500,2,Basicdata!$D$2:$D$2500,Crops!$D$5,Basicdata!$H$2:$H$2500,Crops!$M79,Basicdata!$AI$2:$AI$2500,0))</f>
        <v/>
      </c>
      <c r="K85" s="46" t="str">
        <f>IF(G85="","",AVERAGEIFS(Basicdata!$AB$2:$AB$2500,Basicdata!$B$2:$B$2500,2,Basicdata!$D$2:$D$2500,Crops!$D$5,Basicdata!$H$2:$H$2500,Crops!$M79,Basicdata!$AI$2:$AI$2500,0))</f>
        <v/>
      </c>
    </row>
    <row r="86" spans="1:11" x14ac:dyDescent="0.3">
      <c r="A86" s="47" t="str">
        <f>IF(COUNTIFS(Basicdata!$B$2:$B$2500,1,Basicdata!$D$2:$D$2500,Crops!$D$5,Basicdata!$H$2:$H$2500,Crops!$M80,Basicdata!$AI$2:$AI$2500,0)&gt;0,Crops!$M80,"")</f>
        <v/>
      </c>
      <c r="B86" s="46" t="str">
        <f>IF(A86="","",AVERAGEIFS(Basicdata!$L$2:$L$2500,Basicdata!$B$2:$B$2500,1,Basicdata!$D$2:$D$2500,Crops!$D$5,Basicdata!$H$2:$H$2500,Crops!$M80,Basicdata!$AI$2:$AI$2500,0))</f>
        <v/>
      </c>
      <c r="C86" s="46" t="str">
        <f>IF(A86="","",AVERAGEIFS(Basicdata!$M$2:$M$2500,Basicdata!$B$2:$B$2500,1,Basicdata!$D$2:$D$2500,Crops!$D$5,Basicdata!$H$2:$H$2500,Crops!$M80,Basicdata!$AI$2:$AI$2500,0))</f>
        <v/>
      </c>
      <c r="D86" s="1" t="str">
        <f>IF(A86="","",AVERAGEIFS(Basicdata!$AA$2:$AA$2500,Basicdata!$B$2:$B$2500,1,Basicdata!$D$2:$D$2500,Crops!$D$5,Basicdata!$H$2:$H$2500,Crops!$M80,Basicdata!$AI$2:$AI$2500,0))</f>
        <v/>
      </c>
      <c r="E86" s="46" t="str">
        <f>IF(A86="","",AVERAGEIFS(Basicdata!$AB$2:$AB$2500,Basicdata!$B$2:$B$2500,1,Basicdata!$D$2:$D$2500,Crops!$D$5,Basicdata!$H$2:$H$2500,Crops!$M80,Basicdata!$AI$2:$AI$2500,0))</f>
        <v/>
      </c>
      <c r="G86" s="47" t="str">
        <f>IF(COUNTIFS(Basicdata!$B$2:$B$2500,2,Basicdata!$D$2:$D$2500,Crops!$D$5,Basicdata!$H$2:$H$2500,Crops!$M80,Basicdata!$AI$2:$AI$2500,0)&gt;0,Crops!$M80,"")</f>
        <v/>
      </c>
      <c r="H86" s="46" t="str">
        <f>IF(G86="","",AVERAGEIFS(Basicdata!$L$2:$L$2500,Basicdata!$B$2:$B$2500,2,Basicdata!$D$2:$D$2500,Crops!$D$5,Basicdata!$H$2:$H$2500,Crops!$M80,Basicdata!$AI$2:$AI$2500,0))</f>
        <v/>
      </c>
      <c r="I86" s="46" t="str">
        <f>IF(G86="","",AVERAGEIFS(Basicdata!$M$2:$M$2500,Basicdata!$B$2:$B$2500,2,Basicdata!$D$2:$D$2500,Crops!$D$5,Basicdata!$H$2:$H$2500,Crops!$M80,Basicdata!$AI$2:$AI$2500,0))</f>
        <v/>
      </c>
      <c r="J86" s="1" t="str">
        <f>IF(G86="","",AVERAGEIFS(Basicdata!$AA$2:$AA$2500,Basicdata!$B$2:$B$2500,2,Basicdata!$D$2:$D$2500,Crops!$D$5,Basicdata!$H$2:$H$2500,Crops!$M80,Basicdata!$AI$2:$AI$2500,0))</f>
        <v/>
      </c>
      <c r="K86" s="46" t="str">
        <f>IF(G86="","",AVERAGEIFS(Basicdata!$AB$2:$AB$2500,Basicdata!$B$2:$B$2500,2,Basicdata!$D$2:$D$2500,Crops!$D$5,Basicdata!$H$2:$H$2500,Crops!$M80,Basicdata!$AI$2:$AI$2500,0))</f>
        <v/>
      </c>
    </row>
    <row r="87" spans="1:11" x14ac:dyDescent="0.3">
      <c r="A87" s="47" t="str">
        <f>IF(COUNTIFS(Basicdata!$B$2:$B$2500,1,Basicdata!$D$2:$D$2500,Crops!$D$5,Basicdata!$H$2:$H$2500,Crops!$M81,Basicdata!$AI$2:$AI$2500,0)&gt;0,Crops!$M81,"")</f>
        <v/>
      </c>
      <c r="B87" s="46" t="str">
        <f>IF(A87="","",AVERAGEIFS(Basicdata!$L$2:$L$2500,Basicdata!$B$2:$B$2500,1,Basicdata!$D$2:$D$2500,Crops!$D$5,Basicdata!$H$2:$H$2500,Crops!$M81,Basicdata!$AI$2:$AI$2500,0))</f>
        <v/>
      </c>
      <c r="C87" s="46" t="str">
        <f>IF(A87="","",AVERAGEIFS(Basicdata!$M$2:$M$2500,Basicdata!$B$2:$B$2500,1,Basicdata!$D$2:$D$2500,Crops!$D$5,Basicdata!$H$2:$H$2500,Crops!$M81,Basicdata!$AI$2:$AI$2500,0))</f>
        <v/>
      </c>
      <c r="D87" s="1" t="str">
        <f>IF(A87="","",AVERAGEIFS(Basicdata!$AA$2:$AA$2500,Basicdata!$B$2:$B$2500,1,Basicdata!$D$2:$D$2500,Crops!$D$5,Basicdata!$H$2:$H$2500,Crops!$M81,Basicdata!$AI$2:$AI$2500,0))</f>
        <v/>
      </c>
      <c r="E87" s="46" t="str">
        <f>IF(A87="","",AVERAGEIFS(Basicdata!$AB$2:$AB$2500,Basicdata!$B$2:$B$2500,1,Basicdata!$D$2:$D$2500,Crops!$D$5,Basicdata!$H$2:$H$2500,Crops!$M81,Basicdata!$AI$2:$AI$2500,0))</f>
        <v/>
      </c>
      <c r="G87" s="47" t="str">
        <f>IF(COUNTIFS(Basicdata!$B$2:$B$2500,2,Basicdata!$D$2:$D$2500,Crops!$D$5,Basicdata!$H$2:$H$2500,Crops!$M81,Basicdata!$AI$2:$AI$2500,0)&gt;0,Crops!$M81,"")</f>
        <v/>
      </c>
      <c r="H87" s="46" t="str">
        <f>IF(G87="","",AVERAGEIFS(Basicdata!$L$2:$L$2500,Basicdata!$B$2:$B$2500,2,Basicdata!$D$2:$D$2500,Crops!$D$5,Basicdata!$H$2:$H$2500,Crops!$M81,Basicdata!$AI$2:$AI$2500,0))</f>
        <v/>
      </c>
      <c r="I87" s="46" t="str">
        <f>IF(G87="","",AVERAGEIFS(Basicdata!$M$2:$M$2500,Basicdata!$B$2:$B$2500,2,Basicdata!$D$2:$D$2500,Crops!$D$5,Basicdata!$H$2:$H$2500,Crops!$M81,Basicdata!$AI$2:$AI$2500,0))</f>
        <v/>
      </c>
      <c r="J87" s="1" t="str">
        <f>IF(G87="","",AVERAGEIFS(Basicdata!$AA$2:$AA$2500,Basicdata!$B$2:$B$2500,2,Basicdata!$D$2:$D$2500,Crops!$D$5,Basicdata!$H$2:$H$2500,Crops!$M81,Basicdata!$AI$2:$AI$2500,0))</f>
        <v/>
      </c>
      <c r="K87" s="46" t="str">
        <f>IF(G87="","",AVERAGEIFS(Basicdata!$AB$2:$AB$2500,Basicdata!$B$2:$B$2500,2,Basicdata!$D$2:$D$2500,Crops!$D$5,Basicdata!$H$2:$H$2500,Crops!$M81,Basicdata!$AI$2:$AI$2500,0))</f>
        <v/>
      </c>
    </row>
    <row r="88" spans="1:11" x14ac:dyDescent="0.3">
      <c r="A88" s="47" t="str">
        <f>IF(COUNTIFS(Basicdata!$B$2:$B$2500,1,Basicdata!$D$2:$D$2500,Crops!$D$5,Basicdata!$H$2:$H$2500,Crops!$M82,Basicdata!$AI$2:$AI$2500,0)&gt;0,Crops!$M82,"")</f>
        <v/>
      </c>
      <c r="B88" s="46" t="str">
        <f>IF(A88="","",AVERAGEIFS(Basicdata!$L$2:$L$2500,Basicdata!$B$2:$B$2500,1,Basicdata!$D$2:$D$2500,Crops!$D$5,Basicdata!$H$2:$H$2500,Crops!$M82,Basicdata!$AI$2:$AI$2500,0))</f>
        <v/>
      </c>
      <c r="C88" s="46" t="str">
        <f>IF(A88="","",AVERAGEIFS(Basicdata!$M$2:$M$2500,Basicdata!$B$2:$B$2500,1,Basicdata!$D$2:$D$2500,Crops!$D$5,Basicdata!$H$2:$H$2500,Crops!$M82,Basicdata!$AI$2:$AI$2500,0))</f>
        <v/>
      </c>
      <c r="D88" s="1" t="str">
        <f>IF(A88="","",AVERAGEIFS(Basicdata!$AA$2:$AA$2500,Basicdata!$B$2:$B$2500,1,Basicdata!$D$2:$D$2500,Crops!$D$5,Basicdata!$H$2:$H$2500,Crops!$M82,Basicdata!$AI$2:$AI$2500,0))</f>
        <v/>
      </c>
      <c r="E88" s="46" t="str">
        <f>IF(A88="","",AVERAGEIFS(Basicdata!$AB$2:$AB$2500,Basicdata!$B$2:$B$2500,1,Basicdata!$D$2:$D$2500,Crops!$D$5,Basicdata!$H$2:$H$2500,Crops!$M82,Basicdata!$AI$2:$AI$2500,0))</f>
        <v/>
      </c>
      <c r="G88" s="47" t="str">
        <f>IF(COUNTIFS(Basicdata!$B$2:$B$2500,2,Basicdata!$D$2:$D$2500,Crops!$D$5,Basicdata!$H$2:$H$2500,Crops!$M82,Basicdata!$AI$2:$AI$2500,0)&gt;0,Crops!$M82,"")</f>
        <v/>
      </c>
      <c r="H88" s="46" t="str">
        <f>IF(G88="","",AVERAGEIFS(Basicdata!$L$2:$L$2500,Basicdata!$B$2:$B$2500,2,Basicdata!$D$2:$D$2500,Crops!$D$5,Basicdata!$H$2:$H$2500,Crops!$M82,Basicdata!$AI$2:$AI$2500,0))</f>
        <v/>
      </c>
      <c r="I88" s="46" t="str">
        <f>IF(G88="","",AVERAGEIFS(Basicdata!$M$2:$M$2500,Basicdata!$B$2:$B$2500,2,Basicdata!$D$2:$D$2500,Crops!$D$5,Basicdata!$H$2:$H$2500,Crops!$M82,Basicdata!$AI$2:$AI$2500,0))</f>
        <v/>
      </c>
      <c r="J88" s="1" t="str">
        <f>IF(G88="","",AVERAGEIFS(Basicdata!$AA$2:$AA$2500,Basicdata!$B$2:$B$2500,2,Basicdata!$D$2:$D$2500,Crops!$D$5,Basicdata!$H$2:$H$2500,Crops!$M82,Basicdata!$AI$2:$AI$2500,0))</f>
        <v/>
      </c>
      <c r="K88" s="46" t="str">
        <f>IF(G88="","",AVERAGEIFS(Basicdata!$AB$2:$AB$2500,Basicdata!$B$2:$B$2500,2,Basicdata!$D$2:$D$2500,Crops!$D$5,Basicdata!$H$2:$H$2500,Crops!$M82,Basicdata!$AI$2:$AI$2500,0))</f>
        <v/>
      </c>
    </row>
    <row r="89" spans="1:11" x14ac:dyDescent="0.3">
      <c r="A89" s="47" t="str">
        <f>IF(COUNTIFS(Basicdata!$B$2:$B$2500,1,Basicdata!$D$2:$D$2500,Crops!$D$5,Basicdata!$H$2:$H$2500,Crops!$M83,Basicdata!$AI$2:$AI$2500,0)&gt;0,Crops!$M83,"")</f>
        <v/>
      </c>
      <c r="B89" s="46" t="str">
        <f>IF(A89="","",AVERAGEIFS(Basicdata!$L$2:$L$2500,Basicdata!$B$2:$B$2500,1,Basicdata!$D$2:$D$2500,Crops!$D$5,Basicdata!$H$2:$H$2500,Crops!$M83,Basicdata!$AI$2:$AI$2500,0))</f>
        <v/>
      </c>
      <c r="C89" s="46" t="str">
        <f>IF(A89="","",AVERAGEIFS(Basicdata!$M$2:$M$2500,Basicdata!$B$2:$B$2500,1,Basicdata!$D$2:$D$2500,Crops!$D$5,Basicdata!$H$2:$H$2500,Crops!$M83,Basicdata!$AI$2:$AI$2500,0))</f>
        <v/>
      </c>
      <c r="D89" s="1" t="str">
        <f>IF(A89="","",AVERAGEIFS(Basicdata!$AA$2:$AA$2500,Basicdata!$B$2:$B$2500,1,Basicdata!$D$2:$D$2500,Crops!$D$5,Basicdata!$H$2:$H$2500,Crops!$M83,Basicdata!$AI$2:$AI$2500,0))</f>
        <v/>
      </c>
      <c r="E89" s="46" t="str">
        <f>IF(A89="","",AVERAGEIFS(Basicdata!$AB$2:$AB$2500,Basicdata!$B$2:$B$2500,1,Basicdata!$D$2:$D$2500,Crops!$D$5,Basicdata!$H$2:$H$2500,Crops!$M83,Basicdata!$AI$2:$AI$2500,0))</f>
        <v/>
      </c>
      <c r="G89" s="47" t="str">
        <f>IF(COUNTIFS(Basicdata!$B$2:$B$2500,2,Basicdata!$D$2:$D$2500,Crops!$D$5,Basicdata!$H$2:$H$2500,Crops!$M83,Basicdata!$AI$2:$AI$2500,0)&gt;0,Crops!$M83,"")</f>
        <v/>
      </c>
      <c r="H89" s="46" t="str">
        <f>IF(G89="","",AVERAGEIFS(Basicdata!$L$2:$L$2500,Basicdata!$B$2:$B$2500,2,Basicdata!$D$2:$D$2500,Crops!$D$5,Basicdata!$H$2:$H$2500,Crops!$M83,Basicdata!$AI$2:$AI$2500,0))</f>
        <v/>
      </c>
      <c r="I89" s="46" t="str">
        <f>IF(G89="","",AVERAGEIFS(Basicdata!$M$2:$M$2500,Basicdata!$B$2:$B$2500,2,Basicdata!$D$2:$D$2500,Crops!$D$5,Basicdata!$H$2:$H$2500,Crops!$M83,Basicdata!$AI$2:$AI$2500,0))</f>
        <v/>
      </c>
      <c r="J89" s="1" t="str">
        <f>IF(G89="","",AVERAGEIFS(Basicdata!$AA$2:$AA$2500,Basicdata!$B$2:$B$2500,2,Basicdata!$D$2:$D$2500,Crops!$D$5,Basicdata!$H$2:$H$2500,Crops!$M83,Basicdata!$AI$2:$AI$2500,0))</f>
        <v/>
      </c>
      <c r="K89" s="46" t="str">
        <f>IF(G89="","",AVERAGEIFS(Basicdata!$AB$2:$AB$2500,Basicdata!$B$2:$B$2500,2,Basicdata!$D$2:$D$2500,Crops!$D$5,Basicdata!$H$2:$H$2500,Crops!$M83,Basicdata!$AI$2:$AI$2500,0))</f>
        <v/>
      </c>
    </row>
    <row r="90" spans="1:11" x14ac:dyDescent="0.3">
      <c r="A90" s="47" t="str">
        <f>IF(COUNTIFS(Basicdata!$B$2:$B$2500,1,Basicdata!$D$2:$D$2500,Crops!$D$5,Basicdata!$H$2:$H$2500,Crops!$M84,Basicdata!$AI$2:$AI$2500,0)&gt;0,Crops!$M84,"")</f>
        <v/>
      </c>
      <c r="B90" s="46" t="str">
        <f>IF(A90="","",AVERAGEIFS(Basicdata!$L$2:$L$2500,Basicdata!$B$2:$B$2500,1,Basicdata!$D$2:$D$2500,Crops!$D$5,Basicdata!$H$2:$H$2500,Crops!$M84,Basicdata!$AI$2:$AI$2500,0))</f>
        <v/>
      </c>
      <c r="C90" s="46" t="str">
        <f>IF(A90="","",AVERAGEIFS(Basicdata!$M$2:$M$2500,Basicdata!$B$2:$B$2500,1,Basicdata!$D$2:$D$2500,Crops!$D$5,Basicdata!$H$2:$H$2500,Crops!$M84,Basicdata!$AI$2:$AI$2500,0))</f>
        <v/>
      </c>
      <c r="D90" s="1" t="str">
        <f>IF(A90="","",AVERAGEIFS(Basicdata!$AA$2:$AA$2500,Basicdata!$B$2:$B$2500,1,Basicdata!$D$2:$D$2500,Crops!$D$5,Basicdata!$H$2:$H$2500,Crops!$M84,Basicdata!$AI$2:$AI$2500,0))</f>
        <v/>
      </c>
      <c r="E90" s="46" t="str">
        <f>IF(A90="","",AVERAGEIFS(Basicdata!$AB$2:$AB$2500,Basicdata!$B$2:$B$2500,1,Basicdata!$D$2:$D$2500,Crops!$D$5,Basicdata!$H$2:$H$2500,Crops!$M84,Basicdata!$AI$2:$AI$2500,0))</f>
        <v/>
      </c>
      <c r="G90" s="47" t="str">
        <f>IF(COUNTIFS(Basicdata!$B$2:$B$2500,2,Basicdata!$D$2:$D$2500,Crops!$D$5,Basicdata!$H$2:$H$2500,Crops!$M84,Basicdata!$AI$2:$AI$2500,0)&gt;0,Crops!$M84,"")</f>
        <v/>
      </c>
      <c r="H90" s="46" t="str">
        <f>IF(G90="","",AVERAGEIFS(Basicdata!$L$2:$L$2500,Basicdata!$B$2:$B$2500,2,Basicdata!$D$2:$D$2500,Crops!$D$5,Basicdata!$H$2:$H$2500,Crops!$M84,Basicdata!$AI$2:$AI$2500,0))</f>
        <v/>
      </c>
      <c r="I90" s="46" t="str">
        <f>IF(G90="","",AVERAGEIFS(Basicdata!$M$2:$M$2500,Basicdata!$B$2:$B$2500,2,Basicdata!$D$2:$D$2500,Crops!$D$5,Basicdata!$H$2:$H$2500,Crops!$M84,Basicdata!$AI$2:$AI$2500,0))</f>
        <v/>
      </c>
      <c r="J90" s="1" t="str">
        <f>IF(G90="","",AVERAGEIFS(Basicdata!$AA$2:$AA$2500,Basicdata!$B$2:$B$2500,2,Basicdata!$D$2:$D$2500,Crops!$D$5,Basicdata!$H$2:$H$2500,Crops!$M84,Basicdata!$AI$2:$AI$2500,0))</f>
        <v/>
      </c>
      <c r="K90" s="46" t="str">
        <f>IF(G90="","",AVERAGEIFS(Basicdata!$AB$2:$AB$2500,Basicdata!$B$2:$B$2500,2,Basicdata!$D$2:$D$2500,Crops!$D$5,Basicdata!$H$2:$H$2500,Crops!$M84,Basicdata!$AI$2:$AI$2500,0))</f>
        <v/>
      </c>
    </row>
    <row r="91" spans="1:11" x14ac:dyDescent="0.3">
      <c r="A91" s="47" t="str">
        <f>IF(COUNTIFS(Basicdata!$B$2:$B$2500,1,Basicdata!$D$2:$D$2500,Crops!$D$5,Basicdata!$H$2:$H$2500,Crops!$M85,Basicdata!$AI$2:$AI$2500,0)&gt;0,Crops!$M85,"")</f>
        <v/>
      </c>
      <c r="B91" s="46" t="str">
        <f>IF(A91="","",AVERAGEIFS(Basicdata!$L$2:$L$2500,Basicdata!$B$2:$B$2500,1,Basicdata!$D$2:$D$2500,Crops!$D$5,Basicdata!$H$2:$H$2500,Crops!$M85,Basicdata!$AI$2:$AI$2500,0))</f>
        <v/>
      </c>
      <c r="C91" s="46" t="str">
        <f>IF(A91="","",AVERAGEIFS(Basicdata!$M$2:$M$2500,Basicdata!$B$2:$B$2500,1,Basicdata!$D$2:$D$2500,Crops!$D$5,Basicdata!$H$2:$H$2500,Crops!$M85,Basicdata!$AI$2:$AI$2500,0))</f>
        <v/>
      </c>
      <c r="D91" s="1" t="str">
        <f>IF(A91="","",AVERAGEIFS(Basicdata!$AA$2:$AA$2500,Basicdata!$B$2:$B$2500,1,Basicdata!$D$2:$D$2500,Crops!$D$5,Basicdata!$H$2:$H$2500,Crops!$M85,Basicdata!$AI$2:$AI$2500,0))</f>
        <v/>
      </c>
      <c r="E91" s="46" t="str">
        <f>IF(A91="","",AVERAGEIFS(Basicdata!$AB$2:$AB$2500,Basicdata!$B$2:$B$2500,1,Basicdata!$D$2:$D$2500,Crops!$D$5,Basicdata!$H$2:$H$2500,Crops!$M85,Basicdata!$AI$2:$AI$2500,0))</f>
        <v/>
      </c>
      <c r="G91" s="47" t="str">
        <f>IF(COUNTIFS(Basicdata!$B$2:$B$2500,2,Basicdata!$D$2:$D$2500,Crops!$D$5,Basicdata!$H$2:$H$2500,Crops!$M85,Basicdata!$AI$2:$AI$2500,0)&gt;0,Crops!$M85,"")</f>
        <v/>
      </c>
      <c r="H91" s="46" t="str">
        <f>IF(G91="","",AVERAGEIFS(Basicdata!$L$2:$L$2500,Basicdata!$B$2:$B$2500,2,Basicdata!$D$2:$D$2500,Crops!$D$5,Basicdata!$H$2:$H$2500,Crops!$M85,Basicdata!$AI$2:$AI$2500,0))</f>
        <v/>
      </c>
      <c r="I91" s="46" t="str">
        <f>IF(G91="","",AVERAGEIFS(Basicdata!$M$2:$M$2500,Basicdata!$B$2:$B$2500,2,Basicdata!$D$2:$D$2500,Crops!$D$5,Basicdata!$H$2:$H$2500,Crops!$M85,Basicdata!$AI$2:$AI$2500,0))</f>
        <v/>
      </c>
      <c r="J91" s="1" t="str">
        <f>IF(G91="","",AVERAGEIFS(Basicdata!$AA$2:$AA$2500,Basicdata!$B$2:$B$2500,2,Basicdata!$D$2:$D$2500,Crops!$D$5,Basicdata!$H$2:$H$2500,Crops!$M85,Basicdata!$AI$2:$AI$2500,0))</f>
        <v/>
      </c>
      <c r="K91" s="46" t="str">
        <f>IF(G91="","",AVERAGEIFS(Basicdata!$AB$2:$AB$2500,Basicdata!$B$2:$B$2500,2,Basicdata!$D$2:$D$2500,Crops!$D$5,Basicdata!$H$2:$H$2500,Crops!$M85,Basicdata!$AI$2:$AI$2500,0))</f>
        <v/>
      </c>
    </row>
    <row r="92" spans="1:11" x14ac:dyDescent="0.3">
      <c r="A92" s="47" t="str">
        <f>IF(COUNTIFS(Basicdata!$B$2:$B$2500,1,Basicdata!$D$2:$D$2500,Crops!$D$5,Basicdata!$H$2:$H$2500,Crops!$M86,Basicdata!$AI$2:$AI$2500,0)&gt;0,Crops!$M86,"")</f>
        <v/>
      </c>
      <c r="B92" s="46" t="str">
        <f>IF(A92="","",AVERAGEIFS(Basicdata!$L$2:$L$2500,Basicdata!$B$2:$B$2500,1,Basicdata!$D$2:$D$2500,Crops!$D$5,Basicdata!$H$2:$H$2500,Crops!$M86,Basicdata!$AI$2:$AI$2500,0))</f>
        <v/>
      </c>
      <c r="C92" s="46" t="str">
        <f>IF(A92="","",AVERAGEIFS(Basicdata!$M$2:$M$2500,Basicdata!$B$2:$B$2500,1,Basicdata!$D$2:$D$2500,Crops!$D$5,Basicdata!$H$2:$H$2500,Crops!$M86,Basicdata!$AI$2:$AI$2500,0))</f>
        <v/>
      </c>
      <c r="D92" s="1" t="str">
        <f>IF(A92="","",AVERAGEIFS(Basicdata!$AA$2:$AA$2500,Basicdata!$B$2:$B$2500,1,Basicdata!$D$2:$D$2500,Crops!$D$5,Basicdata!$H$2:$H$2500,Crops!$M86,Basicdata!$AI$2:$AI$2500,0))</f>
        <v/>
      </c>
      <c r="E92" s="46" t="str">
        <f>IF(A92="","",AVERAGEIFS(Basicdata!$AB$2:$AB$2500,Basicdata!$B$2:$B$2500,1,Basicdata!$D$2:$D$2500,Crops!$D$5,Basicdata!$H$2:$H$2500,Crops!$M86,Basicdata!$AI$2:$AI$2500,0))</f>
        <v/>
      </c>
      <c r="G92" s="47" t="str">
        <f>IF(COUNTIFS(Basicdata!$B$2:$B$2500,2,Basicdata!$D$2:$D$2500,Crops!$D$5,Basicdata!$H$2:$H$2500,Crops!$M86,Basicdata!$AI$2:$AI$2500,0)&gt;0,Crops!$M86,"")</f>
        <v/>
      </c>
      <c r="H92" s="46" t="str">
        <f>IF(G92="","",AVERAGEIFS(Basicdata!$L$2:$L$2500,Basicdata!$B$2:$B$2500,2,Basicdata!$D$2:$D$2500,Crops!$D$5,Basicdata!$H$2:$H$2500,Crops!$M86,Basicdata!$AI$2:$AI$2500,0))</f>
        <v/>
      </c>
      <c r="I92" s="46" t="str">
        <f>IF(G92="","",AVERAGEIFS(Basicdata!$M$2:$M$2500,Basicdata!$B$2:$B$2500,2,Basicdata!$D$2:$D$2500,Crops!$D$5,Basicdata!$H$2:$H$2500,Crops!$M86,Basicdata!$AI$2:$AI$2500,0))</f>
        <v/>
      </c>
      <c r="J92" s="1" t="str">
        <f>IF(G92="","",AVERAGEIFS(Basicdata!$AA$2:$AA$2500,Basicdata!$B$2:$B$2500,2,Basicdata!$D$2:$D$2500,Crops!$D$5,Basicdata!$H$2:$H$2500,Crops!$M86,Basicdata!$AI$2:$AI$2500,0))</f>
        <v/>
      </c>
      <c r="K92" s="46" t="str">
        <f>IF(G92="","",AVERAGEIFS(Basicdata!$AB$2:$AB$2500,Basicdata!$B$2:$B$2500,2,Basicdata!$D$2:$D$2500,Crops!$D$5,Basicdata!$H$2:$H$2500,Crops!$M86,Basicdata!$AI$2:$AI$2500,0))</f>
        <v/>
      </c>
    </row>
    <row r="93" spans="1:11" x14ac:dyDescent="0.3">
      <c r="A93" s="47" t="str">
        <f>IF(COUNTIFS(Basicdata!$B$2:$B$2500,1,Basicdata!$D$2:$D$2500,Crops!$D$5,Basicdata!$H$2:$H$2500,Crops!$M87,Basicdata!$AI$2:$AI$2500,0)&gt;0,Crops!$M87,"")</f>
        <v/>
      </c>
      <c r="B93" s="46" t="str">
        <f>IF(A93="","",AVERAGEIFS(Basicdata!$L$2:$L$2500,Basicdata!$B$2:$B$2500,1,Basicdata!$D$2:$D$2500,Crops!$D$5,Basicdata!$H$2:$H$2500,Crops!$M87,Basicdata!$AI$2:$AI$2500,0))</f>
        <v/>
      </c>
      <c r="C93" s="46" t="str">
        <f>IF(A93="","",AVERAGEIFS(Basicdata!$M$2:$M$2500,Basicdata!$B$2:$B$2500,1,Basicdata!$D$2:$D$2500,Crops!$D$5,Basicdata!$H$2:$H$2500,Crops!$M87,Basicdata!$AI$2:$AI$2500,0))</f>
        <v/>
      </c>
      <c r="D93" s="1" t="str">
        <f>IF(A93="","",AVERAGEIFS(Basicdata!$AA$2:$AA$2500,Basicdata!$B$2:$B$2500,1,Basicdata!$D$2:$D$2500,Crops!$D$5,Basicdata!$H$2:$H$2500,Crops!$M87,Basicdata!$AI$2:$AI$2500,0))</f>
        <v/>
      </c>
      <c r="E93" s="46" t="str">
        <f>IF(A93="","",AVERAGEIFS(Basicdata!$AB$2:$AB$2500,Basicdata!$B$2:$B$2500,1,Basicdata!$D$2:$D$2500,Crops!$D$5,Basicdata!$H$2:$H$2500,Crops!$M87,Basicdata!$AI$2:$AI$2500,0))</f>
        <v/>
      </c>
      <c r="G93" s="47" t="str">
        <f>IF(COUNTIFS(Basicdata!$B$2:$B$2500,2,Basicdata!$D$2:$D$2500,Crops!$D$5,Basicdata!$H$2:$H$2500,Crops!$M87,Basicdata!$AI$2:$AI$2500,0)&gt;0,Crops!$M87,"")</f>
        <v/>
      </c>
      <c r="H93" s="46" t="str">
        <f>IF(G93="","",AVERAGEIFS(Basicdata!$L$2:$L$2500,Basicdata!$B$2:$B$2500,2,Basicdata!$D$2:$D$2500,Crops!$D$5,Basicdata!$H$2:$H$2500,Crops!$M87,Basicdata!$AI$2:$AI$2500,0))</f>
        <v/>
      </c>
      <c r="I93" s="46" t="str">
        <f>IF(G93="","",AVERAGEIFS(Basicdata!$M$2:$M$2500,Basicdata!$B$2:$B$2500,2,Basicdata!$D$2:$D$2500,Crops!$D$5,Basicdata!$H$2:$H$2500,Crops!$M87,Basicdata!$AI$2:$AI$2500,0))</f>
        <v/>
      </c>
      <c r="J93" s="1" t="str">
        <f>IF(G93="","",AVERAGEIFS(Basicdata!$AA$2:$AA$2500,Basicdata!$B$2:$B$2500,2,Basicdata!$D$2:$D$2500,Crops!$D$5,Basicdata!$H$2:$H$2500,Crops!$M87,Basicdata!$AI$2:$AI$2500,0))</f>
        <v/>
      </c>
      <c r="K93" s="46" t="str">
        <f>IF(G93="","",AVERAGEIFS(Basicdata!$AB$2:$AB$2500,Basicdata!$B$2:$B$2500,2,Basicdata!$D$2:$D$2500,Crops!$D$5,Basicdata!$H$2:$H$2500,Crops!$M87,Basicdata!$AI$2:$AI$2500,0))</f>
        <v/>
      </c>
    </row>
    <row r="94" spans="1:11" x14ac:dyDescent="0.3">
      <c r="A94" s="47" t="str">
        <f>IF(COUNTIFS(Basicdata!$B$2:$B$2500,1,Basicdata!$D$2:$D$2500,Crops!$D$5,Basicdata!$H$2:$H$2500,Crops!$M88,Basicdata!$AI$2:$AI$2500,0)&gt;0,Crops!$M88,"")</f>
        <v/>
      </c>
      <c r="B94" s="46" t="str">
        <f>IF(A94="","",AVERAGEIFS(Basicdata!$L$2:$L$2500,Basicdata!$B$2:$B$2500,1,Basicdata!$D$2:$D$2500,Crops!$D$5,Basicdata!$H$2:$H$2500,Crops!$M88,Basicdata!$AI$2:$AI$2500,0))</f>
        <v/>
      </c>
      <c r="C94" s="46" t="str">
        <f>IF(A94="","",AVERAGEIFS(Basicdata!$M$2:$M$2500,Basicdata!$B$2:$B$2500,1,Basicdata!$D$2:$D$2500,Crops!$D$5,Basicdata!$H$2:$H$2500,Crops!$M88,Basicdata!$AI$2:$AI$2500,0))</f>
        <v/>
      </c>
      <c r="D94" s="1" t="str">
        <f>IF(A94="","",AVERAGEIFS(Basicdata!$AA$2:$AA$2500,Basicdata!$B$2:$B$2500,1,Basicdata!$D$2:$D$2500,Crops!$D$5,Basicdata!$H$2:$H$2500,Crops!$M88,Basicdata!$AI$2:$AI$2500,0))</f>
        <v/>
      </c>
      <c r="E94" s="46" t="str">
        <f>IF(A94="","",AVERAGEIFS(Basicdata!$AB$2:$AB$2500,Basicdata!$B$2:$B$2500,1,Basicdata!$D$2:$D$2500,Crops!$D$5,Basicdata!$H$2:$H$2500,Crops!$M88,Basicdata!$AI$2:$AI$2500,0))</f>
        <v/>
      </c>
      <c r="G94" s="47" t="str">
        <f>IF(COUNTIFS(Basicdata!$B$2:$B$2500,2,Basicdata!$D$2:$D$2500,Crops!$D$5,Basicdata!$H$2:$H$2500,Crops!$M88,Basicdata!$AI$2:$AI$2500,0)&gt;0,Crops!$M88,"")</f>
        <v/>
      </c>
      <c r="H94" s="46" t="str">
        <f>IF(G94="","",AVERAGEIFS(Basicdata!$L$2:$L$2500,Basicdata!$B$2:$B$2500,2,Basicdata!$D$2:$D$2500,Crops!$D$5,Basicdata!$H$2:$H$2500,Crops!$M88,Basicdata!$AI$2:$AI$2500,0))</f>
        <v/>
      </c>
      <c r="I94" s="46" t="str">
        <f>IF(G94="","",AVERAGEIFS(Basicdata!$M$2:$M$2500,Basicdata!$B$2:$B$2500,2,Basicdata!$D$2:$D$2500,Crops!$D$5,Basicdata!$H$2:$H$2500,Crops!$M88,Basicdata!$AI$2:$AI$2500,0))</f>
        <v/>
      </c>
      <c r="J94" s="1" t="str">
        <f>IF(G94="","",AVERAGEIFS(Basicdata!$AA$2:$AA$2500,Basicdata!$B$2:$B$2500,2,Basicdata!$D$2:$D$2500,Crops!$D$5,Basicdata!$H$2:$H$2500,Crops!$M88,Basicdata!$AI$2:$AI$2500,0))</f>
        <v/>
      </c>
      <c r="K94" s="46" t="str">
        <f>IF(G94="","",AVERAGEIFS(Basicdata!$AB$2:$AB$2500,Basicdata!$B$2:$B$2500,2,Basicdata!$D$2:$D$2500,Crops!$D$5,Basicdata!$H$2:$H$2500,Crops!$M88,Basicdata!$AI$2:$AI$2500,0))</f>
        <v/>
      </c>
    </row>
    <row r="95" spans="1:11" x14ac:dyDescent="0.3">
      <c r="A95" s="47" t="str">
        <f>IF(COUNTIFS(Basicdata!$B$2:$B$2500,1,Basicdata!$D$2:$D$2500,Crops!$D$5,Basicdata!$H$2:$H$2500,Crops!$M89,Basicdata!$AI$2:$AI$2500,0)&gt;0,Crops!$M89,"")</f>
        <v/>
      </c>
      <c r="B95" s="46" t="str">
        <f>IF(A95="","",AVERAGEIFS(Basicdata!$L$2:$L$2500,Basicdata!$B$2:$B$2500,1,Basicdata!$D$2:$D$2500,Crops!$D$5,Basicdata!$H$2:$H$2500,Crops!$M89,Basicdata!$AI$2:$AI$2500,0))</f>
        <v/>
      </c>
      <c r="C95" s="46" t="str">
        <f>IF(A95="","",AVERAGEIFS(Basicdata!$M$2:$M$2500,Basicdata!$B$2:$B$2500,1,Basicdata!$D$2:$D$2500,Crops!$D$5,Basicdata!$H$2:$H$2500,Crops!$M89,Basicdata!$AI$2:$AI$2500,0))</f>
        <v/>
      </c>
      <c r="D95" s="1" t="str">
        <f>IF(A95="","",AVERAGEIFS(Basicdata!$AA$2:$AA$2500,Basicdata!$B$2:$B$2500,1,Basicdata!$D$2:$D$2500,Crops!$D$5,Basicdata!$H$2:$H$2500,Crops!$M89,Basicdata!$AI$2:$AI$2500,0))</f>
        <v/>
      </c>
      <c r="E95" s="46" t="str">
        <f>IF(A95="","",AVERAGEIFS(Basicdata!$AB$2:$AB$2500,Basicdata!$B$2:$B$2500,1,Basicdata!$D$2:$D$2500,Crops!$D$5,Basicdata!$H$2:$H$2500,Crops!$M89,Basicdata!$AI$2:$AI$2500,0))</f>
        <v/>
      </c>
      <c r="G95" s="47" t="str">
        <f>IF(COUNTIFS(Basicdata!$B$2:$B$2500,2,Basicdata!$D$2:$D$2500,Crops!$D$5,Basicdata!$H$2:$H$2500,Crops!$M89,Basicdata!$AI$2:$AI$2500,0)&gt;0,Crops!$M89,"")</f>
        <v/>
      </c>
      <c r="H95" s="46" t="str">
        <f>IF(G95="","",AVERAGEIFS(Basicdata!$L$2:$L$2500,Basicdata!$B$2:$B$2500,2,Basicdata!$D$2:$D$2500,Crops!$D$5,Basicdata!$H$2:$H$2500,Crops!$M89,Basicdata!$AI$2:$AI$2500,0))</f>
        <v/>
      </c>
      <c r="I95" s="46" t="str">
        <f>IF(G95="","",AVERAGEIFS(Basicdata!$M$2:$M$2500,Basicdata!$B$2:$B$2500,2,Basicdata!$D$2:$D$2500,Crops!$D$5,Basicdata!$H$2:$H$2500,Crops!$M89,Basicdata!$AI$2:$AI$2500,0))</f>
        <v/>
      </c>
      <c r="J95" s="1" t="str">
        <f>IF(G95="","",AVERAGEIFS(Basicdata!$AA$2:$AA$2500,Basicdata!$B$2:$B$2500,2,Basicdata!$D$2:$D$2500,Crops!$D$5,Basicdata!$H$2:$H$2500,Crops!$M89,Basicdata!$AI$2:$AI$2500,0))</f>
        <v/>
      </c>
      <c r="K95" s="46" t="str">
        <f>IF(G95="","",AVERAGEIFS(Basicdata!$AB$2:$AB$2500,Basicdata!$B$2:$B$2500,2,Basicdata!$D$2:$D$2500,Crops!$D$5,Basicdata!$H$2:$H$2500,Crops!$M89,Basicdata!$AI$2:$AI$2500,0))</f>
        <v/>
      </c>
    </row>
    <row r="96" spans="1:11" x14ac:dyDescent="0.3">
      <c r="A96" s="47" t="str">
        <f>IF(COUNTIFS(Basicdata!$B$2:$B$2500,1,Basicdata!$D$2:$D$2500,Crops!$D$5,Basicdata!$H$2:$H$2500,Crops!$M90,Basicdata!$AI$2:$AI$2500,0)&gt;0,Crops!$M90,"")</f>
        <v/>
      </c>
      <c r="B96" s="46" t="str">
        <f>IF(A96="","",AVERAGEIFS(Basicdata!$L$2:$L$2500,Basicdata!$B$2:$B$2500,1,Basicdata!$D$2:$D$2500,Crops!$D$5,Basicdata!$H$2:$H$2500,Crops!$M90,Basicdata!$AI$2:$AI$2500,0))</f>
        <v/>
      </c>
      <c r="C96" s="46" t="str">
        <f>IF(A96="","",AVERAGEIFS(Basicdata!$M$2:$M$2500,Basicdata!$B$2:$B$2500,1,Basicdata!$D$2:$D$2500,Crops!$D$5,Basicdata!$H$2:$H$2500,Crops!$M90,Basicdata!$AI$2:$AI$2500,0))</f>
        <v/>
      </c>
      <c r="D96" s="1" t="str">
        <f>IF(A96="","",AVERAGEIFS(Basicdata!$AA$2:$AA$2500,Basicdata!$B$2:$B$2500,1,Basicdata!$D$2:$D$2500,Crops!$D$5,Basicdata!$H$2:$H$2500,Crops!$M90,Basicdata!$AI$2:$AI$2500,0))</f>
        <v/>
      </c>
      <c r="E96" s="46" t="str">
        <f>IF(A96="","",AVERAGEIFS(Basicdata!$AB$2:$AB$2500,Basicdata!$B$2:$B$2500,1,Basicdata!$D$2:$D$2500,Crops!$D$5,Basicdata!$H$2:$H$2500,Crops!$M90,Basicdata!$AI$2:$AI$2500,0))</f>
        <v/>
      </c>
      <c r="G96" s="47" t="str">
        <f>IF(COUNTIFS(Basicdata!$B$2:$B$2500,2,Basicdata!$D$2:$D$2500,Crops!$D$5,Basicdata!$H$2:$H$2500,Crops!$M90,Basicdata!$AI$2:$AI$2500,0)&gt;0,Crops!$M90,"")</f>
        <v/>
      </c>
      <c r="H96" s="46" t="str">
        <f>IF(G96="","",AVERAGEIFS(Basicdata!$L$2:$L$2500,Basicdata!$B$2:$B$2500,2,Basicdata!$D$2:$D$2500,Crops!$D$5,Basicdata!$H$2:$H$2500,Crops!$M90,Basicdata!$AI$2:$AI$2500,0))</f>
        <v/>
      </c>
      <c r="I96" s="46" t="str">
        <f>IF(G96="","",AVERAGEIFS(Basicdata!$M$2:$M$2500,Basicdata!$B$2:$B$2500,2,Basicdata!$D$2:$D$2500,Crops!$D$5,Basicdata!$H$2:$H$2500,Crops!$M90,Basicdata!$AI$2:$AI$2500,0))</f>
        <v/>
      </c>
      <c r="J96" s="1" t="str">
        <f>IF(G96="","",AVERAGEIFS(Basicdata!$AA$2:$AA$2500,Basicdata!$B$2:$B$2500,2,Basicdata!$D$2:$D$2500,Crops!$D$5,Basicdata!$H$2:$H$2500,Crops!$M90,Basicdata!$AI$2:$AI$2500,0))</f>
        <v/>
      </c>
      <c r="K96" s="46" t="str">
        <f>IF(G96="","",AVERAGEIFS(Basicdata!$AB$2:$AB$2500,Basicdata!$B$2:$B$2500,2,Basicdata!$D$2:$D$2500,Crops!$D$5,Basicdata!$H$2:$H$2500,Crops!$M90,Basicdata!$AI$2:$AI$2500,0))</f>
        <v/>
      </c>
    </row>
    <row r="97" spans="1:11" x14ac:dyDescent="0.3">
      <c r="A97" s="47" t="str">
        <f>IF(COUNTIFS(Basicdata!$B$2:$B$2500,1,Basicdata!$D$2:$D$2500,Crops!$D$5,Basicdata!$H$2:$H$2500,Crops!$M91,Basicdata!$AI$2:$AI$2500,0)&gt;0,Crops!$M91,"")</f>
        <v/>
      </c>
      <c r="B97" s="46" t="str">
        <f>IF(A97="","",AVERAGEIFS(Basicdata!$L$2:$L$2500,Basicdata!$B$2:$B$2500,1,Basicdata!$D$2:$D$2500,Crops!$D$5,Basicdata!$H$2:$H$2500,Crops!$M91,Basicdata!$AI$2:$AI$2500,0))</f>
        <v/>
      </c>
      <c r="C97" s="46" t="str">
        <f>IF(A97="","",AVERAGEIFS(Basicdata!$M$2:$M$2500,Basicdata!$B$2:$B$2500,1,Basicdata!$D$2:$D$2500,Crops!$D$5,Basicdata!$H$2:$H$2500,Crops!$M91,Basicdata!$AI$2:$AI$2500,0))</f>
        <v/>
      </c>
      <c r="D97" s="1" t="str">
        <f>IF(A97="","",AVERAGEIFS(Basicdata!$AA$2:$AA$2500,Basicdata!$B$2:$B$2500,1,Basicdata!$D$2:$D$2500,Crops!$D$5,Basicdata!$H$2:$H$2500,Crops!$M91,Basicdata!$AI$2:$AI$2500,0))</f>
        <v/>
      </c>
      <c r="E97" s="46" t="str">
        <f>IF(A97="","",AVERAGEIFS(Basicdata!$AB$2:$AB$2500,Basicdata!$B$2:$B$2500,1,Basicdata!$D$2:$D$2500,Crops!$D$5,Basicdata!$H$2:$H$2500,Crops!$M91,Basicdata!$AI$2:$AI$2500,0))</f>
        <v/>
      </c>
      <c r="G97" s="47" t="str">
        <f>IF(COUNTIFS(Basicdata!$B$2:$B$2500,2,Basicdata!$D$2:$D$2500,Crops!$D$5,Basicdata!$H$2:$H$2500,Crops!$M91,Basicdata!$AI$2:$AI$2500,0)&gt;0,Crops!$M91,"")</f>
        <v/>
      </c>
      <c r="H97" s="46" t="str">
        <f>IF(G97="","",AVERAGEIFS(Basicdata!$L$2:$L$2500,Basicdata!$B$2:$B$2500,2,Basicdata!$D$2:$D$2500,Crops!$D$5,Basicdata!$H$2:$H$2500,Crops!$M91,Basicdata!$AI$2:$AI$2500,0))</f>
        <v/>
      </c>
      <c r="I97" s="46" t="str">
        <f>IF(G97="","",AVERAGEIFS(Basicdata!$M$2:$M$2500,Basicdata!$B$2:$B$2500,2,Basicdata!$D$2:$D$2500,Crops!$D$5,Basicdata!$H$2:$H$2500,Crops!$M91,Basicdata!$AI$2:$AI$2500,0))</f>
        <v/>
      </c>
      <c r="J97" s="1" t="str">
        <f>IF(G97="","",AVERAGEIFS(Basicdata!$AA$2:$AA$2500,Basicdata!$B$2:$B$2500,2,Basicdata!$D$2:$D$2500,Crops!$D$5,Basicdata!$H$2:$H$2500,Crops!$M91,Basicdata!$AI$2:$AI$2500,0))</f>
        <v/>
      </c>
      <c r="K97" s="46" t="str">
        <f>IF(G97="","",AVERAGEIFS(Basicdata!$AB$2:$AB$2500,Basicdata!$B$2:$B$2500,2,Basicdata!$D$2:$D$2500,Crops!$D$5,Basicdata!$H$2:$H$2500,Crops!$M91,Basicdata!$AI$2:$AI$2500,0))</f>
        <v/>
      </c>
    </row>
    <row r="98" spans="1:11" x14ac:dyDescent="0.3">
      <c r="A98" s="47" t="str">
        <f>IF(COUNTIFS(Basicdata!$B$2:$B$2500,1,Basicdata!$D$2:$D$2500,Crops!$D$5,Basicdata!$H$2:$H$2500,Crops!$M92,Basicdata!$AI$2:$AI$2500,0)&gt;0,Crops!$M92,"")</f>
        <v/>
      </c>
      <c r="B98" s="46" t="str">
        <f>IF(A98="","",AVERAGEIFS(Basicdata!$L$2:$L$2500,Basicdata!$B$2:$B$2500,1,Basicdata!$D$2:$D$2500,Crops!$D$5,Basicdata!$H$2:$H$2500,Crops!$M92,Basicdata!$AI$2:$AI$2500,0))</f>
        <v/>
      </c>
      <c r="C98" s="46" t="str">
        <f>IF(A98="","",AVERAGEIFS(Basicdata!$M$2:$M$2500,Basicdata!$B$2:$B$2500,1,Basicdata!$D$2:$D$2500,Crops!$D$5,Basicdata!$H$2:$H$2500,Crops!$M92,Basicdata!$AI$2:$AI$2500,0))</f>
        <v/>
      </c>
      <c r="D98" s="1" t="str">
        <f>IF(A98="","",AVERAGEIFS(Basicdata!$AA$2:$AA$2500,Basicdata!$B$2:$B$2500,1,Basicdata!$D$2:$D$2500,Crops!$D$5,Basicdata!$H$2:$H$2500,Crops!$M92,Basicdata!$AI$2:$AI$2500,0))</f>
        <v/>
      </c>
      <c r="E98" s="46" t="str">
        <f>IF(A98="","",AVERAGEIFS(Basicdata!$AB$2:$AB$2500,Basicdata!$B$2:$B$2500,1,Basicdata!$D$2:$D$2500,Crops!$D$5,Basicdata!$H$2:$H$2500,Crops!$M92,Basicdata!$AI$2:$AI$2500,0))</f>
        <v/>
      </c>
      <c r="G98" s="47" t="str">
        <f>IF(COUNTIFS(Basicdata!$B$2:$B$2500,2,Basicdata!$D$2:$D$2500,Crops!$D$5,Basicdata!$H$2:$H$2500,Crops!$M92,Basicdata!$AI$2:$AI$2500,0)&gt;0,Crops!$M92,"")</f>
        <v/>
      </c>
      <c r="H98" s="46" t="str">
        <f>IF(G98="","",AVERAGEIFS(Basicdata!$L$2:$L$2500,Basicdata!$B$2:$B$2500,2,Basicdata!$D$2:$D$2500,Crops!$D$5,Basicdata!$H$2:$H$2500,Crops!$M92,Basicdata!$AI$2:$AI$2500,0))</f>
        <v/>
      </c>
      <c r="I98" s="46" t="str">
        <f>IF(G98="","",AVERAGEIFS(Basicdata!$M$2:$M$2500,Basicdata!$B$2:$B$2500,2,Basicdata!$D$2:$D$2500,Crops!$D$5,Basicdata!$H$2:$H$2500,Crops!$M92,Basicdata!$AI$2:$AI$2500,0))</f>
        <v/>
      </c>
      <c r="J98" s="1" t="str">
        <f>IF(G98="","",AVERAGEIFS(Basicdata!$AA$2:$AA$2500,Basicdata!$B$2:$B$2500,2,Basicdata!$D$2:$D$2500,Crops!$D$5,Basicdata!$H$2:$H$2500,Crops!$M92,Basicdata!$AI$2:$AI$2500,0))</f>
        <v/>
      </c>
      <c r="K98" s="46" t="str">
        <f>IF(G98="","",AVERAGEIFS(Basicdata!$AB$2:$AB$2500,Basicdata!$B$2:$B$2500,2,Basicdata!$D$2:$D$2500,Crops!$D$5,Basicdata!$H$2:$H$2500,Crops!$M92,Basicdata!$AI$2:$AI$2500,0))</f>
        <v/>
      </c>
    </row>
    <row r="99" spans="1:11" x14ac:dyDescent="0.3">
      <c r="A99" s="47" t="str">
        <f>IF(COUNTIFS(Basicdata!$B$2:$B$2500,1,Basicdata!$D$2:$D$2500,Crops!$D$5,Basicdata!$H$2:$H$2500,Crops!$M93,Basicdata!$AI$2:$AI$2500,0)&gt;0,Crops!$M93,"")</f>
        <v/>
      </c>
      <c r="B99" s="46" t="str">
        <f>IF(A99="","",AVERAGEIFS(Basicdata!$L$2:$L$2500,Basicdata!$B$2:$B$2500,1,Basicdata!$D$2:$D$2500,Crops!$D$5,Basicdata!$H$2:$H$2500,Crops!$M93,Basicdata!$AI$2:$AI$2500,0))</f>
        <v/>
      </c>
      <c r="C99" s="46" t="str">
        <f>IF(A99="","",AVERAGEIFS(Basicdata!$M$2:$M$2500,Basicdata!$B$2:$B$2500,1,Basicdata!$D$2:$D$2500,Crops!$D$5,Basicdata!$H$2:$H$2500,Crops!$M93,Basicdata!$AI$2:$AI$2500,0))</f>
        <v/>
      </c>
      <c r="D99" s="1" t="str">
        <f>IF(A99="","",AVERAGEIFS(Basicdata!$AA$2:$AA$2500,Basicdata!$B$2:$B$2500,1,Basicdata!$D$2:$D$2500,Crops!$D$5,Basicdata!$H$2:$H$2500,Crops!$M93,Basicdata!$AI$2:$AI$2500,0))</f>
        <v/>
      </c>
      <c r="E99" s="46" t="str">
        <f>IF(A99="","",AVERAGEIFS(Basicdata!$AB$2:$AB$2500,Basicdata!$B$2:$B$2500,1,Basicdata!$D$2:$D$2500,Crops!$D$5,Basicdata!$H$2:$H$2500,Crops!$M93,Basicdata!$AI$2:$AI$2500,0))</f>
        <v/>
      </c>
      <c r="G99" s="47" t="str">
        <f>IF(COUNTIFS(Basicdata!$B$2:$B$2500,2,Basicdata!$D$2:$D$2500,Crops!$D$5,Basicdata!$H$2:$H$2500,Crops!$M93,Basicdata!$AI$2:$AI$2500,0)&gt;0,Crops!$M93,"")</f>
        <v/>
      </c>
      <c r="H99" s="46" t="str">
        <f>IF(G99="","",AVERAGEIFS(Basicdata!$L$2:$L$2500,Basicdata!$B$2:$B$2500,2,Basicdata!$D$2:$D$2500,Crops!$D$5,Basicdata!$H$2:$H$2500,Crops!$M93,Basicdata!$AI$2:$AI$2500,0))</f>
        <v/>
      </c>
      <c r="I99" s="46" t="str">
        <f>IF(G99="","",AVERAGEIFS(Basicdata!$M$2:$M$2500,Basicdata!$B$2:$B$2500,2,Basicdata!$D$2:$D$2500,Crops!$D$5,Basicdata!$H$2:$H$2500,Crops!$M93,Basicdata!$AI$2:$AI$2500,0))</f>
        <v/>
      </c>
      <c r="J99" s="1" t="str">
        <f>IF(G99="","",AVERAGEIFS(Basicdata!$AA$2:$AA$2500,Basicdata!$B$2:$B$2500,2,Basicdata!$D$2:$D$2500,Crops!$D$5,Basicdata!$H$2:$H$2500,Crops!$M93,Basicdata!$AI$2:$AI$2500,0))</f>
        <v/>
      </c>
      <c r="K99" s="46" t="str">
        <f>IF(G99="","",AVERAGEIFS(Basicdata!$AB$2:$AB$2500,Basicdata!$B$2:$B$2500,2,Basicdata!$D$2:$D$2500,Crops!$D$5,Basicdata!$H$2:$H$2500,Crops!$M93,Basicdata!$AI$2:$AI$2500,0))</f>
        <v/>
      </c>
    </row>
    <row r="100" spans="1:11" x14ac:dyDescent="0.3">
      <c r="A100" s="47" t="str">
        <f>IF(COUNTIFS(Basicdata!$B$2:$B$2500,1,Basicdata!$D$2:$D$2500,Crops!$D$5,Basicdata!$H$2:$H$2500,Crops!$M94,Basicdata!$AI$2:$AI$2500,0)&gt;0,Crops!$M94,"")</f>
        <v/>
      </c>
      <c r="B100" s="46" t="str">
        <f>IF(A100="","",AVERAGEIFS(Basicdata!$L$2:$L$2500,Basicdata!$B$2:$B$2500,1,Basicdata!$D$2:$D$2500,Crops!$D$5,Basicdata!$H$2:$H$2500,Crops!$M94,Basicdata!$AI$2:$AI$2500,0))</f>
        <v/>
      </c>
      <c r="C100" s="46" t="str">
        <f>IF(A100="","",AVERAGEIFS(Basicdata!$M$2:$M$2500,Basicdata!$B$2:$B$2500,1,Basicdata!$D$2:$D$2500,Crops!$D$5,Basicdata!$H$2:$H$2500,Crops!$M94,Basicdata!$AI$2:$AI$2500,0))</f>
        <v/>
      </c>
      <c r="D100" s="1" t="str">
        <f>IF(A100="","",AVERAGEIFS(Basicdata!$AA$2:$AA$2500,Basicdata!$B$2:$B$2500,1,Basicdata!$D$2:$D$2500,Crops!$D$5,Basicdata!$H$2:$H$2500,Crops!$M94,Basicdata!$AI$2:$AI$2500,0))</f>
        <v/>
      </c>
      <c r="E100" s="46" t="str">
        <f>IF(A100="","",AVERAGEIFS(Basicdata!$AB$2:$AB$2500,Basicdata!$B$2:$B$2500,1,Basicdata!$D$2:$D$2500,Crops!$D$5,Basicdata!$H$2:$H$2500,Crops!$M94,Basicdata!$AI$2:$AI$2500,0))</f>
        <v/>
      </c>
      <c r="G100" s="47" t="str">
        <f>IF(COUNTIFS(Basicdata!$B$2:$B$2500,2,Basicdata!$D$2:$D$2500,Crops!$D$5,Basicdata!$H$2:$H$2500,Crops!$M94,Basicdata!$AI$2:$AI$2500,0)&gt;0,Crops!$M94,"")</f>
        <v/>
      </c>
      <c r="H100" s="46" t="str">
        <f>IF(G100="","",AVERAGEIFS(Basicdata!$L$2:$L$2500,Basicdata!$B$2:$B$2500,2,Basicdata!$D$2:$D$2500,Crops!$D$5,Basicdata!$H$2:$H$2500,Crops!$M94,Basicdata!$AI$2:$AI$2500,0))</f>
        <v/>
      </c>
      <c r="I100" s="46" t="str">
        <f>IF(G100="","",AVERAGEIFS(Basicdata!$M$2:$M$2500,Basicdata!$B$2:$B$2500,2,Basicdata!$D$2:$D$2500,Crops!$D$5,Basicdata!$H$2:$H$2500,Crops!$M94,Basicdata!$AI$2:$AI$2500,0))</f>
        <v/>
      </c>
      <c r="J100" s="1" t="str">
        <f>IF(G100="","",AVERAGEIFS(Basicdata!$AA$2:$AA$2500,Basicdata!$B$2:$B$2500,2,Basicdata!$D$2:$D$2500,Crops!$D$5,Basicdata!$H$2:$H$2500,Crops!$M94,Basicdata!$AI$2:$AI$2500,0))</f>
        <v/>
      </c>
      <c r="K100" s="46" t="str">
        <f>IF(G100="","",AVERAGEIFS(Basicdata!$AB$2:$AB$2500,Basicdata!$B$2:$B$2500,2,Basicdata!$D$2:$D$2500,Crops!$D$5,Basicdata!$H$2:$H$2500,Crops!$M94,Basicdata!$AI$2:$AI$2500,0))</f>
        <v/>
      </c>
    </row>
    <row r="101" spans="1:11" x14ac:dyDescent="0.3">
      <c r="A101" s="7" t="s">
        <v>6</v>
      </c>
      <c r="B101" s="15">
        <f>AVERAGEIFS(Basicdata!$L$2:$L$2500,Basicdata!$B$2:$B$2500,1,Basicdata!$D$2:$D$2500,Crops!$D$5,Basicdata!$AI$2:$AI$2500,0)</f>
        <v>2.6902654867256639</v>
      </c>
      <c r="C101" s="15">
        <f>AVERAGEIFS(Basicdata!$M$2:$M$2500,Basicdata!$B$2:$B$2500,1,Basicdata!$D$2:$D$2500,Crops!$D$5,Basicdata!$AI$2:$AI$2500,0)</f>
        <v>1.1061946902654867</v>
      </c>
      <c r="D101" s="48">
        <f>AVERAGEIFS(Basicdata!$AA$2:$AA$2500,Basicdata!$B$2:$B$2500,1,Basicdata!$D$2:$D$2500,Crops!$D$5,Basicdata!$AI$2:$AI$2500,0)</f>
        <v>759.07374631268442</v>
      </c>
      <c r="E101" s="15">
        <f>AVERAGEIFS(Basicdata!$AB$2:$AB$2500,Basicdata!$B$2:$B$2500,1,Basicdata!$D$2:$D$2500,Crops!$D$5,Basicdata!$AI$2:$AI$2500,0)</f>
        <v>1297.2535876106199</v>
      </c>
      <c r="G101" s="7" t="s">
        <v>6</v>
      </c>
      <c r="H101" s="15">
        <f>AVERAGEIFS(Basicdata!$L$2:$L$2500,Basicdata!$B$2:$B$2500,2,Basicdata!$D$2:$D$2500,Crops!$D$5,Basicdata!$AI$2:$AI$2500,0)</f>
        <v>2.1769911504424777</v>
      </c>
      <c r="I101" s="15">
        <f>AVERAGEIFS(Basicdata!$M$2:$M$2500,Basicdata!$B$2:$B$2500,2,Basicdata!$D$2:$D$2500,Crops!$D$5,Basicdata!$AI$2:$AI$2500,0)</f>
        <v>1.1061946902654867</v>
      </c>
      <c r="J101" s="48">
        <f>AVERAGEIFS(Basicdata!$AA$2:$AA$2500,Basicdata!$B$2:$B$2500,2,Basicdata!$D$2:$D$2500,Crops!$D$5,Basicdata!$AI$2:$AI$2500,0)</f>
        <v>710.31268436578171</v>
      </c>
      <c r="K101" s="15">
        <f>AVERAGEIFS(Basicdata!$AB$2:$AB$2500,Basicdata!$B$2:$B$2500,2,Basicdata!$D$2:$D$2500,Crops!$D$5,Basicdata!$AI$2:$AI$2500,0)</f>
        <v>956.56599330383472</v>
      </c>
    </row>
    <row r="102" spans="1:11" x14ac:dyDescent="0.3">
      <c r="A102" s="125" t="s">
        <v>51</v>
      </c>
      <c r="B102" s="125"/>
      <c r="C102" s="125"/>
      <c r="D102" s="125"/>
      <c r="E102" s="125"/>
      <c r="G102" s="125" t="s">
        <v>51</v>
      </c>
      <c r="H102" s="125"/>
      <c r="I102" s="125"/>
      <c r="J102" s="125"/>
      <c r="K102" s="125"/>
    </row>
    <row r="103" spans="1:11" x14ac:dyDescent="0.3">
      <c r="A103" s="126" t="s">
        <v>84</v>
      </c>
      <c r="B103" s="126"/>
      <c r="C103" s="126"/>
      <c r="D103" s="126"/>
      <c r="E103" s="126"/>
      <c r="G103" s="126" t="s">
        <v>84</v>
      </c>
      <c r="H103" s="126"/>
      <c r="I103" s="126"/>
      <c r="J103" s="126"/>
      <c r="K103" s="126"/>
    </row>
    <row r="104" spans="1:11" x14ac:dyDescent="0.3">
      <c r="A104" s="127" t="s">
        <v>49</v>
      </c>
      <c r="B104" s="127"/>
      <c r="C104" s="127"/>
      <c r="D104" s="127"/>
      <c r="E104" s="127"/>
      <c r="G104" s="127" t="s">
        <v>49</v>
      </c>
      <c r="H104" s="127"/>
      <c r="I104" s="127"/>
      <c r="J104" s="127"/>
      <c r="K104" s="127"/>
    </row>
    <row r="106" spans="1:11" x14ac:dyDescent="0.3">
      <c r="B106" s="46"/>
      <c r="C106" s="46"/>
      <c r="D106" s="46"/>
      <c r="E106" s="46"/>
    </row>
    <row r="108" spans="1:11" x14ac:dyDescent="0.3">
      <c r="C108" s="46"/>
      <c r="D108" s="46"/>
      <c r="E108" s="46"/>
      <c r="F108" s="49"/>
    </row>
  </sheetData>
  <sheetProtection password="CE75" sheet="1" objects="1" scenarios="1"/>
  <mergeCells count="24">
    <mergeCell ref="G2:K2"/>
    <mergeCell ref="A3:B3"/>
    <mergeCell ref="G3:H3"/>
    <mergeCell ref="A2:E2"/>
    <mergeCell ref="A4:A6"/>
    <mergeCell ref="B4:C4"/>
    <mergeCell ref="D4:E4"/>
    <mergeCell ref="G4:G6"/>
    <mergeCell ref="H4:I4"/>
    <mergeCell ref="J4:K4"/>
    <mergeCell ref="B5:B6"/>
    <mergeCell ref="C5:C6"/>
    <mergeCell ref="D5:D6"/>
    <mergeCell ref="E5:E6"/>
    <mergeCell ref="H5:H6"/>
    <mergeCell ref="I5:I6"/>
    <mergeCell ref="J5:J6"/>
    <mergeCell ref="K5:K6"/>
    <mergeCell ref="A102:E102"/>
    <mergeCell ref="A103:E103"/>
    <mergeCell ref="A104:E104"/>
    <mergeCell ref="G102:K102"/>
    <mergeCell ref="G103:K103"/>
    <mergeCell ref="G104:K104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E209"/>
  <sheetViews>
    <sheetView topLeftCell="A197" workbookViewId="0">
      <selection activeCell="A210" sqref="A210:XFD475"/>
    </sheetView>
  </sheetViews>
  <sheetFormatPr defaultRowHeight="14.4" x14ac:dyDescent="0.3"/>
  <cols>
    <col min="1" max="1" width="10.6640625" style="47" customWidth="1"/>
    <col min="2" max="2" width="16.6640625" customWidth="1"/>
    <col min="3" max="4" width="20.6640625" customWidth="1"/>
    <col min="5" max="5" width="18.6640625" customWidth="1"/>
  </cols>
  <sheetData>
    <row r="2" spans="1:5" x14ac:dyDescent="0.3">
      <c r="A2" s="128" t="s">
        <v>143</v>
      </c>
      <c r="B2" s="128"/>
      <c r="C2" s="128"/>
      <c r="D2" s="128"/>
      <c r="E2" s="128"/>
    </row>
    <row r="3" spans="1:5" x14ac:dyDescent="0.3">
      <c r="A3" s="129" t="str">
        <f>'Table-3'!A3</f>
        <v>STATE:GUJARAT(24)</v>
      </c>
      <c r="B3" s="129"/>
      <c r="C3" s="57" t="str">
        <f>'Table-3'!C3</f>
        <v>YEAR:2023-24</v>
      </c>
      <c r="D3" s="57" t="str">
        <f>'Table-3'!D3</f>
        <v>SEASON:SUMMER(5)</v>
      </c>
      <c r="E3" s="57" t="str">
        <f>'Table-3'!E3</f>
        <v>SAMPLE:CENTRAL(1)</v>
      </c>
    </row>
    <row r="4" spans="1:5" ht="30" customHeight="1" x14ac:dyDescent="0.3">
      <c r="A4" s="130" t="s">
        <v>69</v>
      </c>
      <c r="B4" s="102" t="s">
        <v>85</v>
      </c>
      <c r="C4" s="102"/>
      <c r="D4" s="102" t="s">
        <v>86</v>
      </c>
      <c r="E4" s="102"/>
    </row>
    <row r="5" spans="1:5" ht="15" customHeight="1" x14ac:dyDescent="0.3">
      <c r="A5" s="131"/>
      <c r="B5" s="106" t="s">
        <v>23</v>
      </c>
      <c r="C5" s="124" t="s">
        <v>7</v>
      </c>
      <c r="D5" s="124" t="s">
        <v>87</v>
      </c>
      <c r="E5" s="106" t="s">
        <v>88</v>
      </c>
    </row>
    <row r="6" spans="1:5" ht="15" customHeight="1" x14ac:dyDescent="0.3">
      <c r="A6" s="132"/>
      <c r="B6" s="108"/>
      <c r="C6" s="116"/>
      <c r="D6" s="116"/>
      <c r="E6" s="108"/>
    </row>
    <row r="7" spans="1:5" x14ac:dyDescent="0.3">
      <c r="A7" s="7">
        <v>1</v>
      </c>
      <c r="B7" s="31">
        <v>2</v>
      </c>
      <c r="C7" s="31">
        <v>3</v>
      </c>
      <c r="D7" s="31">
        <v>4</v>
      </c>
      <c r="E7" s="31">
        <v>5</v>
      </c>
    </row>
    <row r="8" spans="1:5" x14ac:dyDescent="0.3">
      <c r="A8" s="47">
        <f>'Table-3'!A8</f>
        <v>1</v>
      </c>
      <c r="B8" s="88">
        <f>'Table-3'!B8</f>
        <v>3.1176470588235294</v>
      </c>
      <c r="C8" s="88">
        <f>'Table-3'!C8</f>
        <v>1</v>
      </c>
      <c r="D8" s="88">
        <f>'Table-3'!D8</f>
        <v>1144.1176470588234</v>
      </c>
      <c r="E8" s="88">
        <f>'Table-3'!E8</f>
        <v>3292.9952941176466</v>
      </c>
    </row>
    <row r="9" spans="1:5" x14ac:dyDescent="0.3">
      <c r="A9" s="47">
        <f>'Table-3'!A9</f>
        <v>2</v>
      </c>
      <c r="B9" s="88">
        <f>'Table-3'!B9</f>
        <v>2.5625</v>
      </c>
      <c r="C9" s="88">
        <f>'Table-3'!C9</f>
        <v>1.03125</v>
      </c>
      <c r="D9" s="88">
        <f>'Table-3'!D9</f>
        <v>596.03125</v>
      </c>
      <c r="E9" s="88">
        <f>'Table-3'!E9</f>
        <v>1020.3728125</v>
      </c>
    </row>
    <row r="10" spans="1:5" x14ac:dyDescent="0.3">
      <c r="A10" s="47">
        <f>'Table-3'!A10</f>
        <v>3</v>
      </c>
      <c r="B10" s="88">
        <f>'Table-3'!B10</f>
        <v>1.9444444444444444</v>
      </c>
      <c r="C10" s="88">
        <f>'Table-3'!C10</f>
        <v>1</v>
      </c>
      <c r="D10" s="88">
        <f>'Table-3'!D10</f>
        <v>764.33333333333337</v>
      </c>
      <c r="E10" s="88">
        <f>'Table-3'!E10</f>
        <v>862.20111111111123</v>
      </c>
    </row>
    <row r="11" spans="1:5" x14ac:dyDescent="0.3">
      <c r="A11" s="47">
        <f>'Table-3'!A11</f>
        <v>4</v>
      </c>
      <c r="B11" s="88">
        <f>'Table-3'!B11</f>
        <v>1.4285714285714286</v>
      </c>
      <c r="C11" s="88">
        <f>'Table-3'!C11</f>
        <v>1</v>
      </c>
      <c r="D11" s="88">
        <f>'Table-3'!D11</f>
        <v>1560.7857142857142</v>
      </c>
      <c r="E11" s="88">
        <f>'Table-3'!E11</f>
        <v>949.37785714285724</v>
      </c>
    </row>
    <row r="12" spans="1:5" x14ac:dyDescent="0.3">
      <c r="A12" s="47">
        <f>'Table-3'!A12</f>
        <v>5</v>
      </c>
      <c r="B12" s="88">
        <f>'Table-3'!B12</f>
        <v>2</v>
      </c>
      <c r="C12" s="88">
        <f>'Table-3'!C12</f>
        <v>1</v>
      </c>
      <c r="D12" s="88">
        <f>'Table-3'!D12</f>
        <v>534</v>
      </c>
      <c r="E12" s="88">
        <f>'Table-3'!E12</f>
        <v>550.67200000000003</v>
      </c>
    </row>
    <row r="13" spans="1:5" x14ac:dyDescent="0.3">
      <c r="A13" s="47">
        <f>'Table-3'!A13</f>
        <v>6</v>
      </c>
      <c r="B13" s="88">
        <f>'Table-3'!B13</f>
        <v>4.5</v>
      </c>
      <c r="C13" s="88">
        <f>'Table-3'!C13</f>
        <v>1.625</v>
      </c>
      <c r="D13" s="88">
        <f>'Table-3'!D13</f>
        <v>1263.125</v>
      </c>
      <c r="E13" s="88">
        <f>'Table-3'!E13</f>
        <v>1251.6452499999998</v>
      </c>
    </row>
    <row r="14" spans="1:5" x14ac:dyDescent="0.3">
      <c r="A14" s="47">
        <f>'Table-3'!A14</f>
        <v>7</v>
      </c>
      <c r="B14" s="88">
        <f>'Table-3'!B14</f>
        <v>1.75</v>
      </c>
      <c r="C14" s="88">
        <f>'Table-3'!C14</f>
        <v>1.25</v>
      </c>
      <c r="D14" s="88">
        <f>'Table-3'!D14</f>
        <v>967.4375</v>
      </c>
      <c r="E14" s="88">
        <f>'Table-3'!E14</f>
        <v>1429.2200000000003</v>
      </c>
    </row>
    <row r="15" spans="1:5" x14ac:dyDescent="0.3">
      <c r="A15" s="47">
        <f>'Table-3'!A15</f>
        <v>8</v>
      </c>
      <c r="B15" s="88">
        <f>'Table-3'!B15</f>
        <v>1.5</v>
      </c>
      <c r="C15" s="88">
        <f>'Table-3'!C15</f>
        <v>1.05</v>
      </c>
      <c r="D15" s="88">
        <f>'Table-3'!D15</f>
        <v>851.95</v>
      </c>
      <c r="E15" s="88">
        <f>'Table-3'!E15</f>
        <v>2000.0845649999999</v>
      </c>
    </row>
    <row r="16" spans="1:5" x14ac:dyDescent="0.3">
      <c r="A16" s="47">
        <f>'Table-3'!A16</f>
        <v>9</v>
      </c>
      <c r="B16" s="88">
        <f>'Table-3'!B16</f>
        <v>1.9375</v>
      </c>
      <c r="C16" s="88">
        <f>'Table-3'!C16</f>
        <v>1</v>
      </c>
      <c r="D16" s="88">
        <f>'Table-3'!D16</f>
        <v>678.125</v>
      </c>
      <c r="E16" s="88">
        <f>'Table-3'!E16</f>
        <v>1106.7612500000002</v>
      </c>
    </row>
    <row r="17" spans="1:5" x14ac:dyDescent="0.3">
      <c r="A17" s="47">
        <f>'Table-3'!A17</f>
        <v>10</v>
      </c>
      <c r="B17" s="88">
        <f>'Table-3'!B17</f>
        <v>5.7</v>
      </c>
      <c r="C17" s="88">
        <f>'Table-3'!C17</f>
        <v>1.2</v>
      </c>
      <c r="D17" s="88">
        <f>'Table-3'!D17</f>
        <v>669</v>
      </c>
      <c r="E17" s="88">
        <f>'Table-3'!E17</f>
        <v>1439.2559999999999</v>
      </c>
    </row>
    <row r="18" spans="1:5" x14ac:dyDescent="0.3">
      <c r="A18" s="47">
        <f>'Table-3'!A18</f>
        <v>11</v>
      </c>
      <c r="B18" s="88">
        <f>'Table-3'!B18</f>
        <v>2</v>
      </c>
      <c r="C18" s="88">
        <f>'Table-3'!C18</f>
        <v>1</v>
      </c>
      <c r="D18" s="88">
        <f>'Table-3'!D18</f>
        <v>1152.4000000000001</v>
      </c>
      <c r="E18" s="88">
        <f>'Table-3'!E18</f>
        <v>1835.1279999999999</v>
      </c>
    </row>
    <row r="19" spans="1:5" x14ac:dyDescent="0.3">
      <c r="A19" s="47">
        <f>'Table-3'!A19</f>
        <v>12</v>
      </c>
      <c r="B19" s="88">
        <f>'Table-3'!B19</f>
        <v>2</v>
      </c>
      <c r="C19" s="88">
        <f>'Table-3'!C19</f>
        <v>1.1428571428571428</v>
      </c>
      <c r="D19" s="88">
        <f>'Table-3'!D19</f>
        <v>690.71428571428567</v>
      </c>
      <c r="E19" s="88">
        <f>'Table-3'!E19</f>
        <v>870.2524285714286</v>
      </c>
    </row>
    <row r="20" spans="1:5" x14ac:dyDescent="0.3">
      <c r="A20" s="47">
        <f>'Table-3'!A20</f>
        <v>13</v>
      </c>
      <c r="B20" s="88">
        <f>'Table-3'!B20</f>
        <v>1.4285714285714286</v>
      </c>
      <c r="C20" s="88">
        <f>'Table-3'!C20</f>
        <v>1.1428571428571428</v>
      </c>
      <c r="D20" s="88">
        <f>'Table-3'!D20</f>
        <v>798.85714285714289</v>
      </c>
      <c r="E20" s="88">
        <f>'Table-3'!E20</f>
        <v>1274.7650000000001</v>
      </c>
    </row>
    <row r="21" spans="1:5" x14ac:dyDescent="0.3">
      <c r="A21" s="47">
        <f>'Table-3'!A21</f>
        <v>14</v>
      </c>
      <c r="B21" s="88">
        <f>'Table-3'!B21</f>
        <v>2.5454545454545454</v>
      </c>
      <c r="C21" s="88">
        <f>'Table-3'!C21</f>
        <v>1</v>
      </c>
      <c r="D21" s="88">
        <f>'Table-3'!D21</f>
        <v>689.4545454545455</v>
      </c>
      <c r="E21" s="88">
        <f>'Table-3'!E21</f>
        <v>4566.4744454545462</v>
      </c>
    </row>
    <row r="22" spans="1:5" x14ac:dyDescent="0.3">
      <c r="A22" s="47">
        <f>'Table-3'!A22</f>
        <v>15</v>
      </c>
      <c r="B22" s="88">
        <f>'Table-3'!B22</f>
        <v>2.1666666666666665</v>
      </c>
      <c r="C22" s="88">
        <f>'Table-3'!C22</f>
        <v>1</v>
      </c>
      <c r="D22" s="88">
        <f>'Table-3'!D22</f>
        <v>998.83333333333337</v>
      </c>
      <c r="E22" s="88">
        <f>'Table-3'!E22</f>
        <v>719.6925</v>
      </c>
    </row>
    <row r="23" spans="1:5" x14ac:dyDescent="0.3">
      <c r="A23" s="47">
        <f>'Table-3'!A23</f>
        <v>16</v>
      </c>
      <c r="B23" s="88">
        <f>'Table-3'!B23</f>
        <v>2.3333333333333335</v>
      </c>
      <c r="C23" s="88">
        <f>'Table-3'!C23</f>
        <v>1</v>
      </c>
      <c r="D23" s="88">
        <f>'Table-3'!D23</f>
        <v>902.58333333333337</v>
      </c>
      <c r="E23" s="88">
        <f>'Table-3'!E23</f>
        <v>645.86083333333329</v>
      </c>
    </row>
    <row r="24" spans="1:5" x14ac:dyDescent="0.3">
      <c r="A24" s="47">
        <f>'Table-3'!A24</f>
        <v>17</v>
      </c>
      <c r="B24" s="88">
        <f>'Table-3'!B24</f>
        <v>3.1666666666666665</v>
      </c>
      <c r="C24" s="88">
        <f>'Table-3'!C24</f>
        <v>1</v>
      </c>
      <c r="D24" s="88">
        <f>'Table-3'!D24</f>
        <v>513.16666666666663</v>
      </c>
      <c r="E24" s="88">
        <f>'Table-3'!E24</f>
        <v>619.90500000000009</v>
      </c>
    </row>
    <row r="25" spans="1:5" x14ac:dyDescent="0.3">
      <c r="A25" s="47">
        <f>'Table-3'!A25</f>
        <v>18</v>
      </c>
      <c r="B25" s="88">
        <f>'Table-3'!B25</f>
        <v>5.25</v>
      </c>
      <c r="C25" s="88">
        <f>'Table-3'!C25</f>
        <v>1</v>
      </c>
      <c r="D25" s="88">
        <f>'Table-3'!D25</f>
        <v>322.75</v>
      </c>
      <c r="E25" s="88">
        <f>'Table-3'!E25</f>
        <v>554.60166666666657</v>
      </c>
    </row>
    <row r="26" spans="1:5" x14ac:dyDescent="0.3">
      <c r="A26" s="47">
        <f>'Table-3'!A26</f>
        <v>19</v>
      </c>
      <c r="B26" s="88">
        <f>'Table-3'!B26</f>
        <v>3.3</v>
      </c>
      <c r="C26" s="88">
        <f>'Table-3'!C26</f>
        <v>1</v>
      </c>
      <c r="D26" s="88">
        <f>'Table-3'!D26</f>
        <v>814.5</v>
      </c>
      <c r="E26" s="88">
        <f>'Table-3'!E26</f>
        <v>692.06899999999996</v>
      </c>
    </row>
    <row r="27" spans="1:5" x14ac:dyDescent="0.3">
      <c r="A27" s="47">
        <f>'Table-3'!A27</f>
        <v>20</v>
      </c>
      <c r="B27" s="88">
        <f>'Table-3'!B27</f>
        <v>2.5</v>
      </c>
      <c r="C27" s="88">
        <f>'Table-3'!C27</f>
        <v>1</v>
      </c>
      <c r="D27" s="88">
        <f>'Table-3'!D27</f>
        <v>97</v>
      </c>
      <c r="E27" s="88">
        <f>'Table-3'!E27</f>
        <v>253.78</v>
      </c>
    </row>
    <row r="28" spans="1:5" x14ac:dyDescent="0.3">
      <c r="A28" s="47">
        <f>'Table-3'!A28</f>
        <v>21</v>
      </c>
      <c r="B28" s="88">
        <f>'Table-3'!B28</f>
        <v>1.875</v>
      </c>
      <c r="C28" s="88">
        <f>'Table-3'!C28</f>
        <v>1</v>
      </c>
      <c r="D28" s="88">
        <f>'Table-3'!D28</f>
        <v>636.25</v>
      </c>
      <c r="E28" s="88">
        <f>'Table-3'!E28</f>
        <v>748.04624999999987</v>
      </c>
    </row>
    <row r="29" spans="1:5" x14ac:dyDescent="0.3">
      <c r="A29" s="47">
        <f>'Table-3'!A29</f>
        <v>22</v>
      </c>
      <c r="B29" s="88">
        <f>'Table-3'!B29</f>
        <v>2.6666666666666665</v>
      </c>
      <c r="C29" s="88">
        <f>'Table-3'!C29</f>
        <v>1.1666666666666667</v>
      </c>
      <c r="D29" s="88">
        <f>'Table-3'!D29</f>
        <v>1072.5</v>
      </c>
      <c r="E29" s="88">
        <f>'Table-3'!E29</f>
        <v>418.87166666666667</v>
      </c>
    </row>
    <row r="30" spans="1:5" x14ac:dyDescent="0.3">
      <c r="A30" s="47">
        <f>'Table-3'!A30</f>
        <v>23</v>
      </c>
      <c r="B30" s="88">
        <f>'Table-3'!B30</f>
        <v>15</v>
      </c>
      <c r="C30" s="88">
        <f>'Table-3'!C30</f>
        <v>2</v>
      </c>
      <c r="D30" s="88">
        <f>'Table-3'!D30</f>
        <v>200</v>
      </c>
      <c r="E30" s="88">
        <f>'Table-3'!E30</f>
        <v>899.33500000000004</v>
      </c>
    </row>
    <row r="31" spans="1:5" x14ac:dyDescent="0.3">
      <c r="A31" s="47">
        <f>'Table-3'!A31</f>
        <v>24</v>
      </c>
      <c r="B31" s="88">
        <f>'Table-3'!B31</f>
        <v>3</v>
      </c>
      <c r="C31" s="88">
        <f>'Table-3'!C31</f>
        <v>1</v>
      </c>
      <c r="D31" s="88">
        <f>'Table-3'!D31</f>
        <v>1061</v>
      </c>
      <c r="E31" s="88">
        <f>'Table-3'!E31</f>
        <v>393.15499999999997</v>
      </c>
    </row>
    <row r="32" spans="1:5" x14ac:dyDescent="0.3">
      <c r="A32" s="47">
        <f>'Table-3'!A32</f>
        <v>25</v>
      </c>
      <c r="B32" s="88">
        <f>'Table-3'!B32</f>
        <v>2.75</v>
      </c>
      <c r="C32" s="88">
        <f>'Table-3'!C32</f>
        <v>1</v>
      </c>
      <c r="D32" s="88">
        <f>'Table-3'!D32</f>
        <v>725.25</v>
      </c>
      <c r="E32" s="88">
        <f>'Table-3'!E32</f>
        <v>618.79750000000001</v>
      </c>
    </row>
    <row r="33" spans="1:5" x14ac:dyDescent="0.3">
      <c r="A33" s="47">
        <f>'Table-3'!A33</f>
        <v>26</v>
      </c>
      <c r="B33" s="88">
        <f>'Table-3'!B33</f>
        <v>7.5</v>
      </c>
      <c r="C33" s="88">
        <f>'Table-3'!C33</f>
        <v>1.25</v>
      </c>
      <c r="D33" s="88">
        <f>'Table-3'!D33</f>
        <v>256</v>
      </c>
      <c r="E33" s="88">
        <f>'Table-3'!E33</f>
        <v>312.48250000000002</v>
      </c>
    </row>
    <row r="34" spans="1:5" x14ac:dyDescent="0.3">
      <c r="A34" s="47">
        <f>'Table-3'!A34</f>
        <v>27</v>
      </c>
      <c r="B34" s="88">
        <f>'Table-3'!B34</f>
        <v>3</v>
      </c>
      <c r="C34" s="88">
        <f>'Table-3'!C34</f>
        <v>1</v>
      </c>
      <c r="D34" s="88">
        <f>'Table-3'!D34</f>
        <v>179.5</v>
      </c>
      <c r="E34" s="88">
        <f>'Table-3'!E34</f>
        <v>257.05874999999997</v>
      </c>
    </row>
    <row r="35" spans="1:5" x14ac:dyDescent="0.3">
      <c r="A35" s="47">
        <f>'Table-3'!A35</f>
        <v>28</v>
      </c>
      <c r="B35" s="88">
        <f>'Table-3'!B35</f>
        <v>2.6666666666666665</v>
      </c>
      <c r="C35" s="88">
        <f>'Table-3'!C35</f>
        <v>1.5</v>
      </c>
      <c r="D35" s="88">
        <f>'Table-3'!D35</f>
        <v>645.33333333333337</v>
      </c>
      <c r="E35" s="88">
        <f>'Table-3'!E35</f>
        <v>1226.4133333333332</v>
      </c>
    </row>
    <row r="36" spans="1:5" x14ac:dyDescent="0.3">
      <c r="A36" s="47">
        <f>'Table-3'!A36</f>
        <v>29</v>
      </c>
      <c r="B36" s="88">
        <f>'Table-3'!B36</f>
        <v>5</v>
      </c>
      <c r="C36" s="88">
        <f>'Table-3'!C36</f>
        <v>2.25</v>
      </c>
      <c r="D36" s="88">
        <f>'Table-3'!D36</f>
        <v>287.375</v>
      </c>
      <c r="E36" s="88">
        <f>'Table-3'!E36</f>
        <v>376.26875000000001</v>
      </c>
    </row>
    <row r="37" spans="1:5" x14ac:dyDescent="0.3">
      <c r="A37" s="47">
        <f>'Table-3'!A37</f>
        <v>30</v>
      </c>
      <c r="B37" s="88">
        <f>'Table-3'!B37</f>
        <v>2</v>
      </c>
      <c r="C37" s="88">
        <f>'Table-3'!C37</f>
        <v>1</v>
      </c>
      <c r="D37" s="88">
        <f>'Table-3'!D37</f>
        <v>661.57142857142856</v>
      </c>
      <c r="E37" s="88">
        <f>'Table-3'!E37</f>
        <v>5548.0571428571438</v>
      </c>
    </row>
    <row r="38" spans="1:5" x14ac:dyDescent="0.3">
      <c r="A38" s="47">
        <f>'Table-3'!A38</f>
        <v>31</v>
      </c>
      <c r="B38" s="88">
        <f>'Table-3'!B38</f>
        <v>2.625</v>
      </c>
      <c r="C38" s="88">
        <f>'Table-3'!C38</f>
        <v>1</v>
      </c>
      <c r="D38" s="88">
        <f>'Table-3'!D38</f>
        <v>623.375</v>
      </c>
      <c r="E38" s="88">
        <f>'Table-3'!E38</f>
        <v>868.17624999999998</v>
      </c>
    </row>
    <row r="39" spans="1:5" x14ac:dyDescent="0.3">
      <c r="A39" s="47">
        <f>'Table-3'!A39</f>
        <v>32</v>
      </c>
      <c r="B39" s="88">
        <f>'Table-3'!B39</f>
        <v>2.25</v>
      </c>
      <c r="C39" s="88">
        <f>'Table-3'!C39</f>
        <v>1</v>
      </c>
      <c r="D39" s="88">
        <f>'Table-3'!D39</f>
        <v>531.5</v>
      </c>
      <c r="E39" s="88">
        <f>'Table-3'!E39</f>
        <v>457.84499999999997</v>
      </c>
    </row>
    <row r="40" spans="1:5" x14ac:dyDescent="0.3">
      <c r="A40" s="47">
        <f>'Table-3'!A40</f>
        <v>33</v>
      </c>
      <c r="B40" s="88">
        <f>'Table-3'!B40</f>
        <v>2.0909090909090908</v>
      </c>
      <c r="C40" s="88">
        <f>'Table-3'!C40</f>
        <v>1.1818181818181819</v>
      </c>
      <c r="D40" s="88">
        <f>'Table-3'!D40</f>
        <v>715.09090909090912</v>
      </c>
      <c r="E40" s="88">
        <f>'Table-3'!E40</f>
        <v>1168.6527272727274</v>
      </c>
    </row>
    <row r="41" spans="1:5" x14ac:dyDescent="0.3">
      <c r="A41" s="47" t="str">
        <f>'Table-3'!A41</f>
        <v/>
      </c>
      <c r="B41" s="88" t="str">
        <f>'Table-3'!B41</f>
        <v/>
      </c>
      <c r="C41" s="88" t="str">
        <f>'Table-3'!C41</f>
        <v/>
      </c>
      <c r="D41" s="88" t="str">
        <f>'Table-3'!D41</f>
        <v/>
      </c>
      <c r="E41" s="88" t="str">
        <f>'Table-3'!E41</f>
        <v/>
      </c>
    </row>
    <row r="42" spans="1:5" x14ac:dyDescent="0.3">
      <c r="A42" s="47" t="str">
        <f>'Table-3'!A42</f>
        <v/>
      </c>
      <c r="B42" s="88" t="str">
        <f>'Table-3'!B42</f>
        <v/>
      </c>
      <c r="C42" s="88" t="str">
        <f>'Table-3'!C42</f>
        <v/>
      </c>
      <c r="D42" s="88" t="str">
        <f>'Table-3'!D42</f>
        <v/>
      </c>
      <c r="E42" s="88" t="str">
        <f>'Table-3'!E42</f>
        <v/>
      </c>
    </row>
    <row r="43" spans="1:5" x14ac:dyDescent="0.3">
      <c r="A43" s="47" t="str">
        <f>'Table-3'!A43</f>
        <v/>
      </c>
      <c r="B43" s="88" t="str">
        <f>'Table-3'!B43</f>
        <v/>
      </c>
      <c r="C43" s="88" t="str">
        <f>'Table-3'!C43</f>
        <v/>
      </c>
      <c r="D43" s="88" t="str">
        <f>'Table-3'!D43</f>
        <v/>
      </c>
      <c r="E43" s="88" t="str">
        <f>'Table-3'!E43</f>
        <v/>
      </c>
    </row>
    <row r="44" spans="1:5" x14ac:dyDescent="0.3">
      <c r="A44" s="47" t="str">
        <f>'Table-3'!A44</f>
        <v/>
      </c>
      <c r="B44" s="88" t="str">
        <f>'Table-3'!B44</f>
        <v/>
      </c>
      <c r="C44" s="88" t="str">
        <f>'Table-3'!C44</f>
        <v/>
      </c>
      <c r="D44" s="88" t="str">
        <f>'Table-3'!D44</f>
        <v/>
      </c>
      <c r="E44" s="88" t="str">
        <f>'Table-3'!E44</f>
        <v/>
      </c>
    </row>
    <row r="45" spans="1:5" x14ac:dyDescent="0.3">
      <c r="A45" s="47" t="str">
        <f>'Table-3'!A45</f>
        <v/>
      </c>
      <c r="B45" s="88" t="str">
        <f>'Table-3'!B45</f>
        <v/>
      </c>
      <c r="C45" s="88" t="str">
        <f>'Table-3'!C45</f>
        <v/>
      </c>
      <c r="D45" s="88" t="str">
        <f>'Table-3'!D45</f>
        <v/>
      </c>
      <c r="E45" s="88" t="str">
        <f>'Table-3'!E45</f>
        <v/>
      </c>
    </row>
    <row r="46" spans="1:5" x14ac:dyDescent="0.3">
      <c r="A46" s="47" t="str">
        <f>'Table-3'!A46</f>
        <v/>
      </c>
      <c r="B46" s="88" t="str">
        <f>'Table-3'!B46</f>
        <v/>
      </c>
      <c r="C46" s="88" t="str">
        <f>'Table-3'!C46</f>
        <v/>
      </c>
      <c r="D46" s="88" t="str">
        <f>'Table-3'!D46</f>
        <v/>
      </c>
      <c r="E46" s="88" t="str">
        <f>'Table-3'!E46</f>
        <v/>
      </c>
    </row>
    <row r="47" spans="1:5" x14ac:dyDescent="0.3">
      <c r="A47" s="47" t="str">
        <f>'Table-3'!A47</f>
        <v/>
      </c>
      <c r="B47" s="88" t="str">
        <f>'Table-3'!B47</f>
        <v/>
      </c>
      <c r="C47" s="88" t="str">
        <f>'Table-3'!C47</f>
        <v/>
      </c>
      <c r="D47" s="88" t="str">
        <f>'Table-3'!D47</f>
        <v/>
      </c>
      <c r="E47" s="88" t="str">
        <f>'Table-3'!E47</f>
        <v/>
      </c>
    </row>
    <row r="48" spans="1:5" x14ac:dyDescent="0.3">
      <c r="A48" s="47" t="str">
        <f>'Table-3'!A48</f>
        <v/>
      </c>
      <c r="B48" s="88" t="str">
        <f>'Table-3'!B48</f>
        <v/>
      </c>
      <c r="C48" s="88" t="str">
        <f>'Table-3'!C48</f>
        <v/>
      </c>
      <c r="D48" s="88" t="str">
        <f>'Table-3'!D48</f>
        <v/>
      </c>
      <c r="E48" s="88" t="str">
        <f>'Table-3'!E48</f>
        <v/>
      </c>
    </row>
    <row r="49" spans="1:5" x14ac:dyDescent="0.3">
      <c r="A49" s="47" t="str">
        <f>'Table-3'!A49</f>
        <v/>
      </c>
      <c r="B49" s="88" t="str">
        <f>'Table-3'!B49</f>
        <v/>
      </c>
      <c r="C49" s="88" t="str">
        <f>'Table-3'!C49</f>
        <v/>
      </c>
      <c r="D49" s="88" t="str">
        <f>'Table-3'!D49</f>
        <v/>
      </c>
      <c r="E49" s="88" t="str">
        <f>'Table-3'!E49</f>
        <v/>
      </c>
    </row>
    <row r="50" spans="1:5" x14ac:dyDescent="0.3">
      <c r="A50" s="47" t="str">
        <f>'Table-3'!A50</f>
        <v/>
      </c>
      <c r="B50" s="88" t="str">
        <f>'Table-3'!B50</f>
        <v/>
      </c>
      <c r="C50" s="88" t="str">
        <f>'Table-3'!C50</f>
        <v/>
      </c>
      <c r="D50" s="88" t="str">
        <f>'Table-3'!D50</f>
        <v/>
      </c>
      <c r="E50" s="88" t="str">
        <f>'Table-3'!E50</f>
        <v/>
      </c>
    </row>
    <row r="51" spans="1:5" x14ac:dyDescent="0.3">
      <c r="A51" s="47" t="str">
        <f>'Table-3'!A51</f>
        <v/>
      </c>
      <c r="B51" s="88" t="str">
        <f>'Table-3'!B51</f>
        <v/>
      </c>
      <c r="C51" s="88" t="str">
        <f>'Table-3'!C51</f>
        <v/>
      </c>
      <c r="D51" s="88" t="str">
        <f>'Table-3'!D51</f>
        <v/>
      </c>
      <c r="E51" s="88" t="str">
        <f>'Table-3'!E51</f>
        <v/>
      </c>
    </row>
    <row r="52" spans="1:5" x14ac:dyDescent="0.3">
      <c r="A52" s="47" t="str">
        <f>'Table-3'!A52</f>
        <v/>
      </c>
      <c r="B52" s="88" t="str">
        <f>'Table-3'!B52</f>
        <v/>
      </c>
      <c r="C52" s="88" t="str">
        <f>'Table-3'!C52</f>
        <v/>
      </c>
      <c r="D52" s="88" t="str">
        <f>'Table-3'!D52</f>
        <v/>
      </c>
      <c r="E52" s="88" t="str">
        <f>'Table-3'!E52</f>
        <v/>
      </c>
    </row>
    <row r="53" spans="1:5" x14ac:dyDescent="0.3">
      <c r="A53" s="47" t="str">
        <f>'Table-3'!A53</f>
        <v/>
      </c>
      <c r="B53" s="88" t="str">
        <f>'Table-3'!B53</f>
        <v/>
      </c>
      <c r="C53" s="88" t="str">
        <f>'Table-3'!C53</f>
        <v/>
      </c>
      <c r="D53" s="88" t="str">
        <f>'Table-3'!D53</f>
        <v/>
      </c>
      <c r="E53" s="88" t="str">
        <f>'Table-3'!E53</f>
        <v/>
      </c>
    </row>
    <row r="54" spans="1:5" x14ac:dyDescent="0.3">
      <c r="A54" s="47" t="str">
        <f>'Table-3'!A54</f>
        <v/>
      </c>
      <c r="B54" s="88" t="str">
        <f>'Table-3'!B54</f>
        <v/>
      </c>
      <c r="C54" s="88" t="str">
        <f>'Table-3'!C54</f>
        <v/>
      </c>
      <c r="D54" s="88" t="str">
        <f>'Table-3'!D54</f>
        <v/>
      </c>
      <c r="E54" s="88" t="str">
        <f>'Table-3'!E54</f>
        <v/>
      </c>
    </row>
    <row r="55" spans="1:5" x14ac:dyDescent="0.3">
      <c r="A55" s="47" t="str">
        <f>'Table-3'!A55</f>
        <v/>
      </c>
      <c r="B55" s="88" t="str">
        <f>'Table-3'!B55</f>
        <v/>
      </c>
      <c r="C55" s="88" t="str">
        <f>'Table-3'!C55</f>
        <v/>
      </c>
      <c r="D55" s="88" t="str">
        <f>'Table-3'!D55</f>
        <v/>
      </c>
      <c r="E55" s="88" t="str">
        <f>'Table-3'!E55</f>
        <v/>
      </c>
    </row>
    <row r="56" spans="1:5" x14ac:dyDescent="0.3">
      <c r="A56" s="47" t="str">
        <f>'Table-3'!A56</f>
        <v/>
      </c>
      <c r="B56" s="88" t="str">
        <f>'Table-3'!B56</f>
        <v/>
      </c>
      <c r="C56" s="88" t="str">
        <f>'Table-3'!C56</f>
        <v/>
      </c>
      <c r="D56" s="88" t="str">
        <f>'Table-3'!D56</f>
        <v/>
      </c>
      <c r="E56" s="88" t="str">
        <f>'Table-3'!E56</f>
        <v/>
      </c>
    </row>
    <row r="57" spans="1:5" x14ac:dyDescent="0.3">
      <c r="A57" s="47" t="str">
        <f>'Table-3'!A57</f>
        <v/>
      </c>
      <c r="B57" s="88" t="str">
        <f>'Table-3'!B57</f>
        <v/>
      </c>
      <c r="C57" s="88" t="str">
        <f>'Table-3'!C57</f>
        <v/>
      </c>
      <c r="D57" s="88" t="str">
        <f>'Table-3'!D57</f>
        <v/>
      </c>
      <c r="E57" s="88" t="str">
        <f>'Table-3'!E57</f>
        <v/>
      </c>
    </row>
    <row r="58" spans="1:5" x14ac:dyDescent="0.3">
      <c r="A58" s="47" t="str">
        <f>'Table-3'!A58</f>
        <v/>
      </c>
      <c r="B58" s="88" t="str">
        <f>'Table-3'!B58</f>
        <v/>
      </c>
      <c r="C58" s="88" t="str">
        <f>'Table-3'!C58</f>
        <v/>
      </c>
      <c r="D58" s="88" t="str">
        <f>'Table-3'!D58</f>
        <v/>
      </c>
      <c r="E58" s="88" t="str">
        <f>'Table-3'!E58</f>
        <v/>
      </c>
    </row>
    <row r="59" spans="1:5" x14ac:dyDescent="0.3">
      <c r="A59" s="47" t="str">
        <f>'Table-3'!A59</f>
        <v/>
      </c>
      <c r="B59" s="88" t="str">
        <f>'Table-3'!B59</f>
        <v/>
      </c>
      <c r="C59" s="88" t="str">
        <f>'Table-3'!C59</f>
        <v/>
      </c>
      <c r="D59" s="88" t="str">
        <f>'Table-3'!D59</f>
        <v/>
      </c>
      <c r="E59" s="88" t="str">
        <f>'Table-3'!E59</f>
        <v/>
      </c>
    </row>
    <row r="60" spans="1:5" x14ac:dyDescent="0.3">
      <c r="A60" s="47" t="str">
        <f>'Table-3'!A60</f>
        <v/>
      </c>
      <c r="B60" s="88" t="str">
        <f>'Table-3'!B60</f>
        <v/>
      </c>
      <c r="C60" s="88" t="str">
        <f>'Table-3'!C60</f>
        <v/>
      </c>
      <c r="D60" s="88" t="str">
        <f>'Table-3'!D60</f>
        <v/>
      </c>
      <c r="E60" s="88" t="str">
        <f>'Table-3'!E60</f>
        <v/>
      </c>
    </row>
    <row r="61" spans="1:5" x14ac:dyDescent="0.3">
      <c r="A61" s="47" t="str">
        <f>'Table-3'!A61</f>
        <v/>
      </c>
      <c r="B61" s="88" t="str">
        <f>'Table-3'!B61</f>
        <v/>
      </c>
      <c r="C61" s="88" t="str">
        <f>'Table-3'!C61</f>
        <v/>
      </c>
      <c r="D61" s="88" t="str">
        <f>'Table-3'!D61</f>
        <v/>
      </c>
      <c r="E61" s="88" t="str">
        <f>'Table-3'!E61</f>
        <v/>
      </c>
    </row>
    <row r="62" spans="1:5" x14ac:dyDescent="0.3">
      <c r="A62" s="47" t="str">
        <f>'Table-3'!A62</f>
        <v/>
      </c>
      <c r="B62" s="88" t="str">
        <f>'Table-3'!B62</f>
        <v/>
      </c>
      <c r="C62" s="88" t="str">
        <f>'Table-3'!C62</f>
        <v/>
      </c>
      <c r="D62" s="88" t="str">
        <f>'Table-3'!D62</f>
        <v/>
      </c>
      <c r="E62" s="88" t="str">
        <f>'Table-3'!E62</f>
        <v/>
      </c>
    </row>
    <row r="63" spans="1:5" x14ac:dyDescent="0.3">
      <c r="A63" s="47" t="str">
        <f>'Table-3'!A63</f>
        <v/>
      </c>
      <c r="B63" s="88" t="str">
        <f>'Table-3'!B63</f>
        <v/>
      </c>
      <c r="C63" s="88" t="str">
        <f>'Table-3'!C63</f>
        <v/>
      </c>
      <c r="D63" s="88" t="str">
        <f>'Table-3'!D63</f>
        <v/>
      </c>
      <c r="E63" s="88" t="str">
        <f>'Table-3'!E63</f>
        <v/>
      </c>
    </row>
    <row r="64" spans="1:5" x14ac:dyDescent="0.3">
      <c r="A64" s="47" t="str">
        <f>'Table-3'!A64</f>
        <v/>
      </c>
      <c r="B64" s="88" t="str">
        <f>'Table-3'!B64</f>
        <v/>
      </c>
      <c r="C64" s="88" t="str">
        <f>'Table-3'!C64</f>
        <v/>
      </c>
      <c r="D64" s="88" t="str">
        <f>'Table-3'!D64</f>
        <v/>
      </c>
      <c r="E64" s="88" t="str">
        <f>'Table-3'!E64</f>
        <v/>
      </c>
    </row>
    <row r="65" spans="1:5" x14ac:dyDescent="0.3">
      <c r="A65" s="47" t="str">
        <f>'Table-3'!A65</f>
        <v/>
      </c>
      <c r="B65" s="88" t="str">
        <f>'Table-3'!B65</f>
        <v/>
      </c>
      <c r="C65" s="88" t="str">
        <f>'Table-3'!C65</f>
        <v/>
      </c>
      <c r="D65" s="88" t="str">
        <f>'Table-3'!D65</f>
        <v/>
      </c>
      <c r="E65" s="88" t="str">
        <f>'Table-3'!E65</f>
        <v/>
      </c>
    </row>
    <row r="66" spans="1:5" x14ac:dyDescent="0.3">
      <c r="A66" s="47" t="str">
        <f>'Table-3'!A66</f>
        <v/>
      </c>
      <c r="B66" s="88" t="str">
        <f>'Table-3'!B66</f>
        <v/>
      </c>
      <c r="C66" s="88" t="str">
        <f>'Table-3'!C66</f>
        <v/>
      </c>
      <c r="D66" s="88" t="str">
        <f>'Table-3'!D66</f>
        <v/>
      </c>
      <c r="E66" s="88" t="str">
        <f>'Table-3'!E66</f>
        <v/>
      </c>
    </row>
    <row r="67" spans="1:5" x14ac:dyDescent="0.3">
      <c r="A67" s="47" t="str">
        <f>'Table-3'!A67</f>
        <v/>
      </c>
      <c r="B67" s="88" t="str">
        <f>'Table-3'!B67</f>
        <v/>
      </c>
      <c r="C67" s="88" t="str">
        <f>'Table-3'!C67</f>
        <v/>
      </c>
      <c r="D67" s="88" t="str">
        <f>'Table-3'!D67</f>
        <v/>
      </c>
      <c r="E67" s="88" t="str">
        <f>'Table-3'!E67</f>
        <v/>
      </c>
    </row>
    <row r="68" spans="1:5" x14ac:dyDescent="0.3">
      <c r="A68" s="47" t="str">
        <f>'Table-3'!A68</f>
        <v/>
      </c>
      <c r="B68" s="88" t="str">
        <f>'Table-3'!B68</f>
        <v/>
      </c>
      <c r="C68" s="88" t="str">
        <f>'Table-3'!C68</f>
        <v/>
      </c>
      <c r="D68" s="88" t="str">
        <f>'Table-3'!D68</f>
        <v/>
      </c>
      <c r="E68" s="88" t="str">
        <f>'Table-3'!E68</f>
        <v/>
      </c>
    </row>
    <row r="69" spans="1:5" x14ac:dyDescent="0.3">
      <c r="A69" s="47" t="str">
        <f>'Table-3'!A69</f>
        <v/>
      </c>
      <c r="B69" s="88" t="str">
        <f>'Table-3'!B69</f>
        <v/>
      </c>
      <c r="C69" s="88" t="str">
        <f>'Table-3'!C69</f>
        <v/>
      </c>
      <c r="D69" s="88" t="str">
        <f>'Table-3'!D69</f>
        <v/>
      </c>
      <c r="E69" s="88" t="str">
        <f>'Table-3'!E69</f>
        <v/>
      </c>
    </row>
    <row r="70" spans="1:5" x14ac:dyDescent="0.3">
      <c r="A70" s="47" t="str">
        <f>'Table-3'!A70</f>
        <v/>
      </c>
      <c r="B70" s="88" t="str">
        <f>'Table-3'!B70</f>
        <v/>
      </c>
      <c r="C70" s="88" t="str">
        <f>'Table-3'!C70</f>
        <v/>
      </c>
      <c r="D70" s="88" t="str">
        <f>'Table-3'!D70</f>
        <v/>
      </c>
      <c r="E70" s="88" t="str">
        <f>'Table-3'!E70</f>
        <v/>
      </c>
    </row>
    <row r="71" spans="1:5" x14ac:dyDescent="0.3">
      <c r="A71" s="47" t="str">
        <f>'Table-3'!A71</f>
        <v/>
      </c>
      <c r="B71" s="88" t="str">
        <f>'Table-3'!B71</f>
        <v/>
      </c>
      <c r="C71" s="88" t="str">
        <f>'Table-3'!C71</f>
        <v/>
      </c>
      <c r="D71" s="88" t="str">
        <f>'Table-3'!D71</f>
        <v/>
      </c>
      <c r="E71" s="88" t="str">
        <f>'Table-3'!E71</f>
        <v/>
      </c>
    </row>
    <row r="72" spans="1:5" x14ac:dyDescent="0.3">
      <c r="A72" s="47" t="str">
        <f>'Table-3'!A72</f>
        <v/>
      </c>
      <c r="B72" s="88" t="str">
        <f>'Table-3'!B72</f>
        <v/>
      </c>
      <c r="C72" s="88" t="str">
        <f>'Table-3'!C72</f>
        <v/>
      </c>
      <c r="D72" s="88" t="str">
        <f>'Table-3'!D72</f>
        <v/>
      </c>
      <c r="E72" s="88" t="str">
        <f>'Table-3'!E72</f>
        <v/>
      </c>
    </row>
    <row r="73" spans="1:5" x14ac:dyDescent="0.3">
      <c r="A73" s="47" t="str">
        <f>'Table-3'!A73</f>
        <v/>
      </c>
      <c r="B73" s="88" t="str">
        <f>'Table-3'!B73</f>
        <v/>
      </c>
      <c r="C73" s="88" t="str">
        <f>'Table-3'!C73</f>
        <v/>
      </c>
      <c r="D73" s="88" t="str">
        <f>'Table-3'!D73</f>
        <v/>
      </c>
      <c r="E73" s="88" t="str">
        <f>'Table-3'!E73</f>
        <v/>
      </c>
    </row>
    <row r="74" spans="1:5" x14ac:dyDescent="0.3">
      <c r="A74" s="47" t="str">
        <f>'Table-3'!A74</f>
        <v/>
      </c>
      <c r="B74" s="88" t="str">
        <f>'Table-3'!B74</f>
        <v/>
      </c>
      <c r="C74" s="88" t="str">
        <f>'Table-3'!C74</f>
        <v/>
      </c>
      <c r="D74" s="88" t="str">
        <f>'Table-3'!D74</f>
        <v/>
      </c>
      <c r="E74" s="88" t="str">
        <f>'Table-3'!E74</f>
        <v/>
      </c>
    </row>
    <row r="75" spans="1:5" x14ac:dyDescent="0.3">
      <c r="A75" s="47" t="str">
        <f>'Table-3'!A75</f>
        <v/>
      </c>
      <c r="B75" s="88" t="str">
        <f>'Table-3'!B75</f>
        <v/>
      </c>
      <c r="C75" s="88" t="str">
        <f>'Table-3'!C75</f>
        <v/>
      </c>
      <c r="D75" s="88" t="str">
        <f>'Table-3'!D75</f>
        <v/>
      </c>
      <c r="E75" s="88" t="str">
        <f>'Table-3'!E75</f>
        <v/>
      </c>
    </row>
    <row r="76" spans="1:5" x14ac:dyDescent="0.3">
      <c r="A76" s="47" t="str">
        <f>'Table-3'!A76</f>
        <v/>
      </c>
      <c r="B76" s="88" t="str">
        <f>'Table-3'!B76</f>
        <v/>
      </c>
      <c r="C76" s="88" t="str">
        <f>'Table-3'!C76</f>
        <v/>
      </c>
      <c r="D76" s="88" t="str">
        <f>'Table-3'!D76</f>
        <v/>
      </c>
      <c r="E76" s="88" t="str">
        <f>'Table-3'!E76</f>
        <v/>
      </c>
    </row>
    <row r="77" spans="1:5" x14ac:dyDescent="0.3">
      <c r="A77" s="47" t="str">
        <f>'Table-3'!A77</f>
        <v/>
      </c>
      <c r="B77" s="88" t="str">
        <f>'Table-3'!B77</f>
        <v/>
      </c>
      <c r="C77" s="88" t="str">
        <f>'Table-3'!C77</f>
        <v/>
      </c>
      <c r="D77" s="88" t="str">
        <f>'Table-3'!D77</f>
        <v/>
      </c>
      <c r="E77" s="88" t="str">
        <f>'Table-3'!E77</f>
        <v/>
      </c>
    </row>
    <row r="78" spans="1:5" x14ac:dyDescent="0.3">
      <c r="A78" s="47" t="str">
        <f>'Table-3'!A78</f>
        <v/>
      </c>
      <c r="B78" s="88" t="str">
        <f>'Table-3'!B78</f>
        <v/>
      </c>
      <c r="C78" s="88" t="str">
        <f>'Table-3'!C78</f>
        <v/>
      </c>
      <c r="D78" s="88" t="str">
        <f>'Table-3'!D78</f>
        <v/>
      </c>
      <c r="E78" s="88" t="str">
        <f>'Table-3'!E78</f>
        <v/>
      </c>
    </row>
    <row r="79" spans="1:5" x14ac:dyDescent="0.3">
      <c r="A79" s="47" t="str">
        <f>'Table-3'!A79</f>
        <v/>
      </c>
      <c r="B79" s="88" t="str">
        <f>'Table-3'!B79</f>
        <v/>
      </c>
      <c r="C79" s="88" t="str">
        <f>'Table-3'!C79</f>
        <v/>
      </c>
      <c r="D79" s="88" t="str">
        <f>'Table-3'!D79</f>
        <v/>
      </c>
      <c r="E79" s="88" t="str">
        <f>'Table-3'!E79</f>
        <v/>
      </c>
    </row>
    <row r="80" spans="1:5" x14ac:dyDescent="0.3">
      <c r="A80" s="47" t="str">
        <f>'Table-3'!A80</f>
        <v/>
      </c>
      <c r="B80" s="88" t="str">
        <f>'Table-3'!B80</f>
        <v/>
      </c>
      <c r="C80" s="88" t="str">
        <f>'Table-3'!C80</f>
        <v/>
      </c>
      <c r="D80" s="88" t="str">
        <f>'Table-3'!D80</f>
        <v/>
      </c>
      <c r="E80" s="88" t="str">
        <f>'Table-3'!E80</f>
        <v/>
      </c>
    </row>
    <row r="81" spans="1:5" x14ac:dyDescent="0.3">
      <c r="A81" s="47" t="str">
        <f>'Table-3'!A81</f>
        <v/>
      </c>
      <c r="B81" s="88" t="str">
        <f>'Table-3'!B81</f>
        <v/>
      </c>
      <c r="C81" s="88" t="str">
        <f>'Table-3'!C81</f>
        <v/>
      </c>
      <c r="D81" s="88" t="str">
        <f>'Table-3'!D81</f>
        <v/>
      </c>
      <c r="E81" s="88" t="str">
        <f>'Table-3'!E81</f>
        <v/>
      </c>
    </row>
    <row r="82" spans="1:5" x14ac:dyDescent="0.3">
      <c r="A82" s="47" t="str">
        <f>'Table-3'!A82</f>
        <v/>
      </c>
      <c r="B82" s="88" t="str">
        <f>'Table-3'!B82</f>
        <v/>
      </c>
      <c r="C82" s="88" t="str">
        <f>'Table-3'!C82</f>
        <v/>
      </c>
      <c r="D82" s="88" t="str">
        <f>'Table-3'!D82</f>
        <v/>
      </c>
      <c r="E82" s="88" t="str">
        <f>'Table-3'!E82</f>
        <v/>
      </c>
    </row>
    <row r="83" spans="1:5" x14ac:dyDescent="0.3">
      <c r="A83" s="47" t="str">
        <f>'Table-3'!A83</f>
        <v/>
      </c>
      <c r="B83" s="88" t="str">
        <f>'Table-3'!B83</f>
        <v/>
      </c>
      <c r="C83" s="88" t="str">
        <f>'Table-3'!C83</f>
        <v/>
      </c>
      <c r="D83" s="88" t="str">
        <f>'Table-3'!D83</f>
        <v/>
      </c>
      <c r="E83" s="88" t="str">
        <f>'Table-3'!E83</f>
        <v/>
      </c>
    </row>
    <row r="84" spans="1:5" x14ac:dyDescent="0.3">
      <c r="A84" s="47" t="str">
        <f>'Table-3'!A84</f>
        <v/>
      </c>
      <c r="B84" s="88" t="str">
        <f>'Table-3'!B84</f>
        <v/>
      </c>
      <c r="C84" s="88" t="str">
        <f>'Table-3'!C84</f>
        <v/>
      </c>
      <c r="D84" s="88" t="str">
        <f>'Table-3'!D84</f>
        <v/>
      </c>
      <c r="E84" s="88" t="str">
        <f>'Table-3'!E84</f>
        <v/>
      </c>
    </row>
    <row r="85" spans="1:5" x14ac:dyDescent="0.3">
      <c r="A85" s="47" t="str">
        <f>'Table-3'!A85</f>
        <v/>
      </c>
      <c r="B85" s="88" t="str">
        <f>'Table-3'!B85</f>
        <v/>
      </c>
      <c r="C85" s="88" t="str">
        <f>'Table-3'!C85</f>
        <v/>
      </c>
      <c r="D85" s="88" t="str">
        <f>'Table-3'!D85</f>
        <v/>
      </c>
      <c r="E85" s="88" t="str">
        <f>'Table-3'!E85</f>
        <v/>
      </c>
    </row>
    <row r="86" spans="1:5" x14ac:dyDescent="0.3">
      <c r="A86" s="47" t="str">
        <f>'Table-3'!A86</f>
        <v/>
      </c>
      <c r="B86" s="88" t="str">
        <f>'Table-3'!B86</f>
        <v/>
      </c>
      <c r="C86" s="88" t="str">
        <f>'Table-3'!C86</f>
        <v/>
      </c>
      <c r="D86" s="88" t="str">
        <f>'Table-3'!D86</f>
        <v/>
      </c>
      <c r="E86" s="88" t="str">
        <f>'Table-3'!E86</f>
        <v/>
      </c>
    </row>
    <row r="87" spans="1:5" x14ac:dyDescent="0.3">
      <c r="A87" s="47" t="str">
        <f>'Table-3'!A87</f>
        <v/>
      </c>
      <c r="B87" s="88" t="str">
        <f>'Table-3'!B87</f>
        <v/>
      </c>
      <c r="C87" s="88" t="str">
        <f>'Table-3'!C87</f>
        <v/>
      </c>
      <c r="D87" s="88" t="str">
        <f>'Table-3'!D87</f>
        <v/>
      </c>
      <c r="E87" s="88" t="str">
        <f>'Table-3'!E87</f>
        <v/>
      </c>
    </row>
    <row r="88" spans="1:5" x14ac:dyDescent="0.3">
      <c r="A88" s="47" t="str">
        <f>'Table-3'!A88</f>
        <v/>
      </c>
      <c r="B88" s="88" t="str">
        <f>'Table-3'!B88</f>
        <v/>
      </c>
      <c r="C88" s="88" t="str">
        <f>'Table-3'!C88</f>
        <v/>
      </c>
      <c r="D88" s="88" t="str">
        <f>'Table-3'!D88</f>
        <v/>
      </c>
      <c r="E88" s="88" t="str">
        <f>'Table-3'!E88</f>
        <v/>
      </c>
    </row>
    <row r="89" spans="1:5" x14ac:dyDescent="0.3">
      <c r="A89" s="47" t="str">
        <f>'Table-3'!A89</f>
        <v/>
      </c>
      <c r="B89" s="88" t="str">
        <f>'Table-3'!B89</f>
        <v/>
      </c>
      <c r="C89" s="88" t="str">
        <f>'Table-3'!C89</f>
        <v/>
      </c>
      <c r="D89" s="88" t="str">
        <f>'Table-3'!D89</f>
        <v/>
      </c>
      <c r="E89" s="88" t="str">
        <f>'Table-3'!E89</f>
        <v/>
      </c>
    </row>
    <row r="90" spans="1:5" x14ac:dyDescent="0.3">
      <c r="A90" s="47" t="str">
        <f>'Table-3'!A90</f>
        <v/>
      </c>
      <c r="B90" s="88" t="str">
        <f>'Table-3'!B90</f>
        <v/>
      </c>
      <c r="C90" s="88" t="str">
        <f>'Table-3'!C90</f>
        <v/>
      </c>
      <c r="D90" s="88" t="str">
        <f>'Table-3'!D90</f>
        <v/>
      </c>
      <c r="E90" s="88" t="str">
        <f>'Table-3'!E90</f>
        <v/>
      </c>
    </row>
    <row r="91" spans="1:5" x14ac:dyDescent="0.3">
      <c r="A91" s="47" t="str">
        <f>'Table-3'!A91</f>
        <v/>
      </c>
      <c r="B91" s="88" t="str">
        <f>'Table-3'!B91</f>
        <v/>
      </c>
      <c r="C91" s="88" t="str">
        <f>'Table-3'!C91</f>
        <v/>
      </c>
      <c r="D91" s="88" t="str">
        <f>'Table-3'!D91</f>
        <v/>
      </c>
      <c r="E91" s="88" t="str">
        <f>'Table-3'!E91</f>
        <v/>
      </c>
    </row>
    <row r="92" spans="1:5" x14ac:dyDescent="0.3">
      <c r="A92" s="47" t="str">
        <f>'Table-3'!A92</f>
        <v/>
      </c>
      <c r="B92" s="88" t="str">
        <f>'Table-3'!B92</f>
        <v/>
      </c>
      <c r="C92" s="88" t="str">
        <f>'Table-3'!C92</f>
        <v/>
      </c>
      <c r="D92" s="88" t="str">
        <f>'Table-3'!D92</f>
        <v/>
      </c>
      <c r="E92" s="88" t="str">
        <f>'Table-3'!E92</f>
        <v/>
      </c>
    </row>
    <row r="93" spans="1:5" x14ac:dyDescent="0.3">
      <c r="A93" s="47" t="str">
        <f>'Table-3'!A93</f>
        <v/>
      </c>
      <c r="B93" s="88" t="str">
        <f>'Table-3'!B93</f>
        <v/>
      </c>
      <c r="C93" s="88" t="str">
        <f>'Table-3'!C93</f>
        <v/>
      </c>
      <c r="D93" s="88" t="str">
        <f>'Table-3'!D93</f>
        <v/>
      </c>
      <c r="E93" s="88" t="str">
        <f>'Table-3'!E93</f>
        <v/>
      </c>
    </row>
    <row r="94" spans="1:5" x14ac:dyDescent="0.3">
      <c r="A94" s="47" t="str">
        <f>'Table-3'!A94</f>
        <v/>
      </c>
      <c r="B94" s="88" t="str">
        <f>'Table-3'!B94</f>
        <v/>
      </c>
      <c r="C94" s="88" t="str">
        <f>'Table-3'!C94</f>
        <v/>
      </c>
      <c r="D94" s="88" t="str">
        <f>'Table-3'!D94</f>
        <v/>
      </c>
      <c r="E94" s="88" t="str">
        <f>'Table-3'!E94</f>
        <v/>
      </c>
    </row>
    <row r="95" spans="1:5" x14ac:dyDescent="0.3">
      <c r="A95" s="47" t="str">
        <f>'Table-3'!A95</f>
        <v/>
      </c>
      <c r="B95" s="88" t="str">
        <f>'Table-3'!B95</f>
        <v/>
      </c>
      <c r="C95" s="88" t="str">
        <f>'Table-3'!C95</f>
        <v/>
      </c>
      <c r="D95" s="88" t="str">
        <f>'Table-3'!D95</f>
        <v/>
      </c>
      <c r="E95" s="88" t="str">
        <f>'Table-3'!E95</f>
        <v/>
      </c>
    </row>
    <row r="96" spans="1:5" x14ac:dyDescent="0.3">
      <c r="A96" s="47" t="str">
        <f>'Table-3'!A96</f>
        <v/>
      </c>
      <c r="B96" s="88" t="str">
        <f>'Table-3'!B96</f>
        <v/>
      </c>
      <c r="C96" s="88" t="str">
        <f>'Table-3'!C96</f>
        <v/>
      </c>
      <c r="D96" s="88" t="str">
        <f>'Table-3'!D96</f>
        <v/>
      </c>
      <c r="E96" s="88" t="str">
        <f>'Table-3'!E96</f>
        <v/>
      </c>
    </row>
    <row r="97" spans="1:5" x14ac:dyDescent="0.3">
      <c r="A97" s="47" t="str">
        <f>'Table-3'!A97</f>
        <v/>
      </c>
      <c r="B97" s="88" t="str">
        <f>'Table-3'!B97</f>
        <v/>
      </c>
      <c r="C97" s="88" t="str">
        <f>'Table-3'!C97</f>
        <v/>
      </c>
      <c r="D97" s="88" t="str">
        <f>'Table-3'!D97</f>
        <v/>
      </c>
      <c r="E97" s="88" t="str">
        <f>'Table-3'!E97</f>
        <v/>
      </c>
    </row>
    <row r="98" spans="1:5" x14ac:dyDescent="0.3">
      <c r="A98" s="47" t="str">
        <f>'Table-3'!A98</f>
        <v/>
      </c>
      <c r="B98" s="88" t="str">
        <f>'Table-3'!B98</f>
        <v/>
      </c>
      <c r="C98" s="88" t="str">
        <f>'Table-3'!C98</f>
        <v/>
      </c>
      <c r="D98" s="88" t="str">
        <f>'Table-3'!D98</f>
        <v/>
      </c>
      <c r="E98" s="88" t="str">
        <f>'Table-3'!E98</f>
        <v/>
      </c>
    </row>
    <row r="99" spans="1:5" x14ac:dyDescent="0.3">
      <c r="A99" s="47" t="str">
        <f>'Table-3'!A99</f>
        <v/>
      </c>
      <c r="B99" s="88" t="str">
        <f>'Table-3'!B99</f>
        <v/>
      </c>
      <c r="C99" s="88" t="str">
        <f>'Table-3'!C99</f>
        <v/>
      </c>
      <c r="D99" s="88" t="str">
        <f>'Table-3'!D99</f>
        <v/>
      </c>
      <c r="E99" s="88" t="str">
        <f>'Table-3'!E99</f>
        <v/>
      </c>
    </row>
    <row r="100" spans="1:5" x14ac:dyDescent="0.3">
      <c r="A100" s="47" t="str">
        <f>'Table-3'!A100</f>
        <v/>
      </c>
      <c r="B100" s="88" t="str">
        <f>'Table-3'!B100</f>
        <v/>
      </c>
      <c r="C100" s="88" t="str">
        <f>'Table-3'!C100</f>
        <v/>
      </c>
      <c r="D100" s="88" t="str">
        <f>'Table-3'!D100</f>
        <v/>
      </c>
      <c r="E100" s="88" t="str">
        <f>'Table-3'!E100</f>
        <v/>
      </c>
    </row>
    <row r="101" spans="1:5" x14ac:dyDescent="0.3">
      <c r="A101" s="7" t="str">
        <f>'Table-3'!A101</f>
        <v>STATE:</v>
      </c>
      <c r="B101" s="89">
        <f>'Table-3'!B101</f>
        <v>2.6902654867256639</v>
      </c>
      <c r="C101" s="89">
        <f>'Table-3'!C101</f>
        <v>1.1061946902654867</v>
      </c>
      <c r="D101" s="89">
        <f>'Table-3'!D101</f>
        <v>759.07374631268442</v>
      </c>
      <c r="E101" s="89">
        <f>'Table-3'!E101</f>
        <v>1297.2535876106199</v>
      </c>
    </row>
    <row r="102" spans="1:5" x14ac:dyDescent="0.3">
      <c r="A102" s="125" t="s">
        <v>51</v>
      </c>
      <c r="B102" s="125"/>
      <c r="C102" s="125"/>
      <c r="D102" s="125"/>
      <c r="E102" s="125"/>
    </row>
    <row r="103" spans="1:5" x14ac:dyDescent="0.3">
      <c r="A103" s="126" t="s">
        <v>84</v>
      </c>
      <c r="B103" s="126"/>
      <c r="C103" s="126"/>
      <c r="D103" s="126"/>
      <c r="E103" s="126"/>
    </row>
    <row r="104" spans="1:5" x14ac:dyDescent="0.3">
      <c r="A104" s="127" t="s">
        <v>49</v>
      </c>
      <c r="B104" s="127"/>
      <c r="C104" s="127"/>
      <c r="D104" s="127"/>
      <c r="E104" s="127"/>
    </row>
    <row r="105" spans="1:5" s="44" customFormat="1" ht="3" customHeight="1" x14ac:dyDescent="0.3">
      <c r="A105" s="90"/>
    </row>
    <row r="106" spans="1:5" x14ac:dyDescent="0.3">
      <c r="A106" s="128" t="s">
        <v>143</v>
      </c>
      <c r="B106" s="128"/>
      <c r="C106" s="128"/>
      <c r="D106" s="128"/>
      <c r="E106" s="128"/>
    </row>
    <row r="107" spans="1:5" x14ac:dyDescent="0.3">
      <c r="A107" s="129" t="str">
        <f>'Table-3'!G3</f>
        <v>STATE:GUJARAT(24)</v>
      </c>
      <c r="B107" s="129"/>
      <c r="C107" s="57" t="str">
        <f>'Table-3'!I3</f>
        <v>YEAR:2023-24</v>
      </c>
      <c r="D107" s="57" t="str">
        <f>'Table-3'!J3</f>
        <v>SEASON:SUMMER(5)</v>
      </c>
      <c r="E107" s="57" t="str">
        <f>'Table-3'!K3</f>
        <v>SAMPLE:STATE(2)</v>
      </c>
    </row>
    <row r="108" spans="1:5" x14ac:dyDescent="0.3">
      <c r="A108" s="130" t="s">
        <v>69</v>
      </c>
      <c r="B108" s="102" t="s">
        <v>85</v>
      </c>
      <c r="C108" s="102"/>
      <c r="D108" s="102" t="s">
        <v>86</v>
      </c>
      <c r="E108" s="102"/>
    </row>
    <row r="109" spans="1:5" x14ac:dyDescent="0.3">
      <c r="A109" s="131"/>
      <c r="B109" s="106" t="s">
        <v>23</v>
      </c>
      <c r="C109" s="124" t="s">
        <v>7</v>
      </c>
      <c r="D109" s="124" t="s">
        <v>87</v>
      </c>
      <c r="E109" s="106" t="s">
        <v>88</v>
      </c>
    </row>
    <row r="110" spans="1:5" x14ac:dyDescent="0.3">
      <c r="A110" s="132"/>
      <c r="B110" s="108"/>
      <c r="C110" s="116"/>
      <c r="D110" s="116"/>
      <c r="E110" s="108"/>
    </row>
    <row r="111" spans="1:5" x14ac:dyDescent="0.3">
      <c r="A111" s="7">
        <v>1</v>
      </c>
      <c r="B111" s="31">
        <v>2</v>
      </c>
      <c r="C111" s="31">
        <v>3</v>
      </c>
      <c r="D111" s="31">
        <v>4</v>
      </c>
      <c r="E111" s="31">
        <v>5</v>
      </c>
    </row>
    <row r="112" spans="1:5" x14ac:dyDescent="0.3">
      <c r="A112" s="47">
        <f>'Table-3'!G8</f>
        <v>1</v>
      </c>
      <c r="B112" s="88">
        <f>'Table-3'!H8</f>
        <v>1.1176470588235294</v>
      </c>
      <c r="C112" s="88">
        <f>'Table-3'!I8</f>
        <v>1</v>
      </c>
      <c r="D112" s="88">
        <f>'Table-3'!J8</f>
        <v>1165.1176470588234</v>
      </c>
      <c r="E112" s="88">
        <f>'Table-3'!K8</f>
        <v>615.86772941176469</v>
      </c>
    </row>
    <row r="113" spans="1:5" x14ac:dyDescent="0.3">
      <c r="A113" s="47">
        <f>'Table-3'!G9</f>
        <v>2</v>
      </c>
      <c r="B113" s="88">
        <f>'Table-3'!H9</f>
        <v>1.7878787878787878</v>
      </c>
      <c r="C113" s="88">
        <f>'Table-3'!I9</f>
        <v>1</v>
      </c>
      <c r="D113" s="88">
        <f>'Table-3'!J9</f>
        <v>535.90909090909088</v>
      </c>
      <c r="E113" s="88">
        <f>'Table-3'!K9</f>
        <v>837.01406666666651</v>
      </c>
    </row>
    <row r="114" spans="1:5" x14ac:dyDescent="0.3">
      <c r="A114" s="47">
        <f>'Table-3'!G10</f>
        <v>3</v>
      </c>
      <c r="B114" s="88">
        <f>'Table-3'!H10</f>
        <v>1</v>
      </c>
      <c r="C114" s="88">
        <f>'Table-3'!I10</f>
        <v>1</v>
      </c>
      <c r="D114" s="88">
        <f>'Table-3'!J10</f>
        <v>1078.1666666666667</v>
      </c>
      <c r="E114" s="88">
        <f>'Table-3'!K10</f>
        <v>1308.1825111111111</v>
      </c>
    </row>
    <row r="115" spans="1:5" x14ac:dyDescent="0.3">
      <c r="A115" s="47">
        <f>'Table-3'!G11</f>
        <v>4</v>
      </c>
      <c r="B115" s="88">
        <f>'Table-3'!H11</f>
        <v>1.2857142857142858</v>
      </c>
      <c r="C115" s="88">
        <f>'Table-3'!I11</f>
        <v>1</v>
      </c>
      <c r="D115" s="88">
        <f>'Table-3'!J11</f>
        <v>838.64285714285711</v>
      </c>
      <c r="E115" s="88">
        <f>'Table-3'!K11</f>
        <v>506.04570714285722</v>
      </c>
    </row>
    <row r="116" spans="1:5" x14ac:dyDescent="0.3">
      <c r="A116" s="47">
        <f>'Table-3'!G12</f>
        <v>5</v>
      </c>
      <c r="B116" s="88">
        <f>'Table-3'!H12</f>
        <v>2.2000000000000002</v>
      </c>
      <c r="C116" s="88">
        <f>'Table-3'!I12</f>
        <v>1.1000000000000001</v>
      </c>
      <c r="D116" s="88">
        <f>'Table-3'!J12</f>
        <v>634</v>
      </c>
      <c r="E116" s="88">
        <f>'Table-3'!K12</f>
        <v>339.52308000000005</v>
      </c>
    </row>
    <row r="117" spans="1:5" x14ac:dyDescent="0.3">
      <c r="A117" s="47">
        <f>'Table-3'!G13</f>
        <v>6</v>
      </c>
      <c r="B117" s="88">
        <f>'Table-3'!H13</f>
        <v>1</v>
      </c>
      <c r="C117" s="88">
        <f>'Table-3'!I13</f>
        <v>1</v>
      </c>
      <c r="D117" s="88">
        <f>'Table-3'!J13</f>
        <v>812.875</v>
      </c>
      <c r="E117" s="88">
        <f>'Table-3'!K13</f>
        <v>870.90236250000009</v>
      </c>
    </row>
    <row r="118" spans="1:5" x14ac:dyDescent="0.3">
      <c r="A118" s="47">
        <f>'Table-3'!G14</f>
        <v>7</v>
      </c>
      <c r="B118" s="88">
        <f>'Table-3'!H14</f>
        <v>1.625</v>
      </c>
      <c r="C118" s="88">
        <f>'Table-3'!I14</f>
        <v>1</v>
      </c>
      <c r="D118" s="88">
        <f>'Table-3'!J14</f>
        <v>792.3125</v>
      </c>
      <c r="E118" s="88">
        <f>'Table-3'!K14</f>
        <v>1476.8901625000001</v>
      </c>
    </row>
    <row r="119" spans="1:5" x14ac:dyDescent="0.3">
      <c r="A119" s="47">
        <f>'Table-3'!G15</f>
        <v>8</v>
      </c>
      <c r="B119" s="88">
        <f>'Table-3'!H15</f>
        <v>4.55</v>
      </c>
      <c r="C119" s="88">
        <f>'Table-3'!I15</f>
        <v>1.1000000000000001</v>
      </c>
      <c r="D119" s="88">
        <f>'Table-3'!J15</f>
        <v>662.4</v>
      </c>
      <c r="E119" s="88">
        <f>'Table-3'!K15</f>
        <v>1219.1510000000001</v>
      </c>
    </row>
    <row r="120" spans="1:5" x14ac:dyDescent="0.3">
      <c r="A120" s="47">
        <f>'Table-3'!G16</f>
        <v>9</v>
      </c>
      <c r="B120" s="88">
        <f>'Table-3'!H16</f>
        <v>1.5625</v>
      </c>
      <c r="C120" s="88">
        <f>'Table-3'!I16</f>
        <v>1.1875</v>
      </c>
      <c r="D120" s="88">
        <f>'Table-3'!J16</f>
        <v>748.3125</v>
      </c>
      <c r="E120" s="88">
        <f>'Table-3'!K16</f>
        <v>1091.8104968749999</v>
      </c>
    </row>
    <row r="121" spans="1:5" x14ac:dyDescent="0.3">
      <c r="A121" s="47">
        <f>'Table-3'!G17</f>
        <v>10</v>
      </c>
      <c r="B121" s="88">
        <f>'Table-3'!H17</f>
        <v>3.2</v>
      </c>
      <c r="C121" s="88">
        <f>'Table-3'!I17</f>
        <v>1</v>
      </c>
      <c r="D121" s="88">
        <f>'Table-3'!J17</f>
        <v>641</v>
      </c>
      <c r="E121" s="88">
        <f>'Table-3'!K17</f>
        <v>284.53234000000003</v>
      </c>
    </row>
    <row r="122" spans="1:5" x14ac:dyDescent="0.3">
      <c r="A122" s="47">
        <f>'Table-3'!G18</f>
        <v>11</v>
      </c>
      <c r="B122" s="88">
        <f>'Table-3'!H18</f>
        <v>1.4</v>
      </c>
      <c r="C122" s="88">
        <f>'Table-3'!I18</f>
        <v>1</v>
      </c>
      <c r="D122" s="88">
        <f>'Table-3'!J18</f>
        <v>1291.2</v>
      </c>
      <c r="E122" s="88">
        <f>'Table-3'!K18</f>
        <v>1956.3472360000001</v>
      </c>
    </row>
    <row r="123" spans="1:5" x14ac:dyDescent="0.3">
      <c r="A123" s="47">
        <f>'Table-3'!G19</f>
        <v>12</v>
      </c>
      <c r="B123" s="88">
        <f>'Table-3'!H19</f>
        <v>2.4285714285714284</v>
      </c>
      <c r="C123" s="88">
        <f>'Table-3'!I19</f>
        <v>1.1428571428571428</v>
      </c>
      <c r="D123" s="88">
        <f>'Table-3'!J19</f>
        <v>491</v>
      </c>
      <c r="E123" s="88">
        <f>'Table-3'!K19</f>
        <v>744.89069285714299</v>
      </c>
    </row>
    <row r="124" spans="1:5" x14ac:dyDescent="0.3">
      <c r="A124" s="47">
        <f>'Table-3'!G20</f>
        <v>13</v>
      </c>
      <c r="B124" s="88">
        <f>'Table-3'!H20</f>
        <v>1.8571428571428572</v>
      </c>
      <c r="C124" s="88">
        <f>'Table-3'!I20</f>
        <v>1</v>
      </c>
      <c r="D124" s="88">
        <f>'Table-3'!J20</f>
        <v>833.42857142857144</v>
      </c>
      <c r="E124" s="88">
        <f>'Table-3'!K20</f>
        <v>1277.0572428571427</v>
      </c>
    </row>
    <row r="125" spans="1:5" x14ac:dyDescent="0.3">
      <c r="A125" s="47">
        <f>'Table-3'!G21</f>
        <v>14</v>
      </c>
      <c r="B125" s="88">
        <f>'Table-3'!H21</f>
        <v>2</v>
      </c>
      <c r="C125" s="88">
        <f>'Table-3'!I21</f>
        <v>1.4545454545454546</v>
      </c>
      <c r="D125" s="88">
        <f>'Table-3'!J21</f>
        <v>588.63636363636363</v>
      </c>
      <c r="E125" s="88">
        <f>'Table-3'!K21</f>
        <v>676.80526363636363</v>
      </c>
    </row>
    <row r="126" spans="1:5" x14ac:dyDescent="0.3">
      <c r="A126" s="47">
        <f>'Table-3'!G22</f>
        <v>15</v>
      </c>
      <c r="B126" s="88">
        <f>'Table-3'!H22</f>
        <v>2</v>
      </c>
      <c r="C126" s="88">
        <f>'Table-3'!I22</f>
        <v>1.1666666666666667</v>
      </c>
      <c r="D126" s="88">
        <f>'Table-3'!J22</f>
        <v>1139.5833333333333</v>
      </c>
      <c r="E126" s="88">
        <f>'Table-3'!K22</f>
        <v>755.75</v>
      </c>
    </row>
    <row r="127" spans="1:5" x14ac:dyDescent="0.3">
      <c r="A127" s="47">
        <f>'Table-3'!G23</f>
        <v>16</v>
      </c>
      <c r="B127" s="88">
        <f>'Table-3'!H23</f>
        <v>2.4166666666666665</v>
      </c>
      <c r="C127" s="88">
        <f>'Table-3'!I23</f>
        <v>1.0833333333333333</v>
      </c>
      <c r="D127" s="88">
        <f>'Table-3'!J23</f>
        <v>820.83333333333337</v>
      </c>
      <c r="E127" s="88">
        <f>'Table-3'!K23</f>
        <v>575.8213333333332</v>
      </c>
    </row>
    <row r="128" spans="1:5" x14ac:dyDescent="0.3">
      <c r="A128" s="47">
        <f>'Table-3'!G24</f>
        <v>17</v>
      </c>
      <c r="B128" s="88">
        <f>'Table-3'!H24</f>
        <v>1</v>
      </c>
      <c r="C128" s="88">
        <f>'Table-3'!I24</f>
        <v>1</v>
      </c>
      <c r="D128" s="88">
        <f>'Table-3'!J24</f>
        <v>973.66666666666663</v>
      </c>
      <c r="E128" s="88">
        <f>'Table-3'!K24</f>
        <v>583.66666666666663</v>
      </c>
    </row>
    <row r="129" spans="1:5" x14ac:dyDescent="0.3">
      <c r="A129" s="47">
        <f>'Table-3'!G25</f>
        <v>18</v>
      </c>
      <c r="B129" s="88">
        <f>'Table-3'!H25</f>
        <v>1.75</v>
      </c>
      <c r="C129" s="88">
        <f>'Table-3'!I25</f>
        <v>1</v>
      </c>
      <c r="D129" s="88">
        <f>'Table-3'!J25</f>
        <v>294.08333333333331</v>
      </c>
      <c r="E129" s="88">
        <f>'Table-3'!K25</f>
        <v>494.22546666666659</v>
      </c>
    </row>
    <row r="130" spans="1:5" x14ac:dyDescent="0.3">
      <c r="A130" s="47">
        <f>'Table-3'!G26</f>
        <v>19</v>
      </c>
      <c r="B130" s="88">
        <f>'Table-3'!H26</f>
        <v>1.3</v>
      </c>
      <c r="C130" s="88">
        <f>'Table-3'!I26</f>
        <v>1.1000000000000001</v>
      </c>
      <c r="D130" s="88">
        <f>'Table-3'!J26</f>
        <v>666.3</v>
      </c>
      <c r="E130" s="88">
        <f>'Table-3'!K26</f>
        <v>1936.72612</v>
      </c>
    </row>
    <row r="131" spans="1:5" x14ac:dyDescent="0.3">
      <c r="A131" s="47">
        <f>'Table-3'!G27</f>
        <v>20</v>
      </c>
      <c r="B131" s="88">
        <f>'Table-3'!H27</f>
        <v>2.75</v>
      </c>
      <c r="C131" s="88">
        <f>'Table-3'!I27</f>
        <v>1</v>
      </c>
      <c r="D131" s="88">
        <f>'Table-3'!J27</f>
        <v>400.5</v>
      </c>
      <c r="E131" s="88">
        <f>'Table-3'!K27</f>
        <v>507.403325</v>
      </c>
    </row>
    <row r="132" spans="1:5" x14ac:dyDescent="0.3">
      <c r="A132" s="47">
        <f>'Table-3'!G28</f>
        <v>21</v>
      </c>
      <c r="B132" s="88">
        <f>'Table-3'!H28</f>
        <v>1.875</v>
      </c>
      <c r="C132" s="88">
        <f>'Table-3'!I28</f>
        <v>1</v>
      </c>
      <c r="D132" s="88">
        <f>'Table-3'!J28</f>
        <v>482</v>
      </c>
      <c r="E132" s="88">
        <f>'Table-3'!K28</f>
        <v>327.66375000000005</v>
      </c>
    </row>
    <row r="133" spans="1:5" x14ac:dyDescent="0.3">
      <c r="A133" s="47">
        <f>'Table-3'!G29</f>
        <v>22</v>
      </c>
      <c r="B133" s="88">
        <f>'Table-3'!H29</f>
        <v>2.6666666666666665</v>
      </c>
      <c r="C133" s="88">
        <f>'Table-3'!I29</f>
        <v>1.5</v>
      </c>
      <c r="D133" s="88">
        <f>'Table-3'!J29</f>
        <v>280.66666666666669</v>
      </c>
      <c r="E133" s="88">
        <f>'Table-3'!K29</f>
        <v>1638.8657999999998</v>
      </c>
    </row>
    <row r="134" spans="1:5" x14ac:dyDescent="0.3">
      <c r="A134" s="47">
        <f>'Table-3'!G30</f>
        <v>23</v>
      </c>
      <c r="B134" s="88">
        <f>'Table-3'!H30</f>
        <v>11</v>
      </c>
      <c r="C134" s="88">
        <f>'Table-3'!I30</f>
        <v>4</v>
      </c>
      <c r="D134" s="88">
        <f>'Table-3'!J30</f>
        <v>173.5</v>
      </c>
      <c r="E134" s="88">
        <f>'Table-3'!K30</f>
        <v>450.25450000000001</v>
      </c>
    </row>
    <row r="135" spans="1:5" x14ac:dyDescent="0.3">
      <c r="A135" s="47">
        <f>'Table-3'!G31</f>
        <v>24</v>
      </c>
      <c r="B135" s="88">
        <f>'Table-3'!H31</f>
        <v>7</v>
      </c>
      <c r="C135" s="88">
        <f>'Table-3'!I31</f>
        <v>2.5</v>
      </c>
      <c r="D135" s="88">
        <f>'Table-3'!J31</f>
        <v>368</v>
      </c>
      <c r="E135" s="88">
        <f>'Table-3'!K31</f>
        <v>413.30694999999997</v>
      </c>
    </row>
    <row r="136" spans="1:5" x14ac:dyDescent="0.3">
      <c r="A136" s="47">
        <f>'Table-3'!G32</f>
        <v>25</v>
      </c>
      <c r="B136" s="88">
        <f>'Table-3'!H32</f>
        <v>3</v>
      </c>
      <c r="C136" s="88">
        <f>'Table-3'!I32</f>
        <v>1.75</v>
      </c>
      <c r="D136" s="88">
        <f>'Table-3'!J32</f>
        <v>1271</v>
      </c>
      <c r="E136" s="88">
        <f>'Table-3'!K32</f>
        <v>1018.6304000000001</v>
      </c>
    </row>
    <row r="137" spans="1:5" x14ac:dyDescent="0.3">
      <c r="A137" s="47">
        <f>'Table-3'!G33</f>
        <v>26</v>
      </c>
      <c r="B137" s="88">
        <f>'Table-3'!H33</f>
        <v>3.75</v>
      </c>
      <c r="C137" s="88">
        <f>'Table-3'!I33</f>
        <v>1.5</v>
      </c>
      <c r="D137" s="88">
        <f>'Table-3'!J33</f>
        <v>247.5</v>
      </c>
      <c r="E137" s="88">
        <f>'Table-3'!K33</f>
        <v>473.57942500000001</v>
      </c>
    </row>
    <row r="138" spans="1:5" x14ac:dyDescent="0.3">
      <c r="A138" s="47">
        <f>'Table-3'!G34</f>
        <v>27</v>
      </c>
      <c r="B138" s="88">
        <f>'Table-3'!H34</f>
        <v>3.7142857142857144</v>
      </c>
      <c r="C138" s="88">
        <f>'Table-3'!I34</f>
        <v>1</v>
      </c>
      <c r="D138" s="88">
        <f>'Table-3'!J34</f>
        <v>315.57142857142856</v>
      </c>
      <c r="E138" s="88">
        <f>'Table-3'!K34</f>
        <v>303.25857142857143</v>
      </c>
    </row>
    <row r="139" spans="1:5" x14ac:dyDescent="0.3">
      <c r="A139" s="47">
        <f>'Table-3'!G35</f>
        <v>28</v>
      </c>
      <c r="B139" s="88">
        <f>'Table-3'!H35</f>
        <v>2.6666666666666665</v>
      </c>
      <c r="C139" s="88">
        <f>'Table-3'!I35</f>
        <v>1</v>
      </c>
      <c r="D139" s="88">
        <f>'Table-3'!J35</f>
        <v>441</v>
      </c>
      <c r="E139" s="88">
        <f>'Table-3'!K35</f>
        <v>974.15235000000018</v>
      </c>
    </row>
    <row r="140" spans="1:5" x14ac:dyDescent="0.3">
      <c r="A140" s="47">
        <f>'Table-3'!G36</f>
        <v>29</v>
      </c>
      <c r="B140" s="88">
        <f>'Table-3'!H36</f>
        <v>2</v>
      </c>
      <c r="C140" s="88">
        <f>'Table-3'!I36</f>
        <v>1</v>
      </c>
      <c r="D140" s="88">
        <f>'Table-3'!J36</f>
        <v>160</v>
      </c>
      <c r="E140" s="88">
        <f>'Table-3'!K36</f>
        <v>169.50000000000003</v>
      </c>
    </row>
    <row r="141" spans="1:5" x14ac:dyDescent="0.3">
      <c r="A141" s="47">
        <f>'Table-3'!G37</f>
        <v>30</v>
      </c>
      <c r="B141" s="88">
        <f>'Table-3'!H37</f>
        <v>2.5714285714285716</v>
      </c>
      <c r="C141" s="88">
        <f>'Table-3'!I37</f>
        <v>1</v>
      </c>
      <c r="D141" s="88">
        <f>'Table-3'!J37</f>
        <v>746.28571428571433</v>
      </c>
      <c r="E141" s="88">
        <f>'Table-3'!K37</f>
        <v>1773.0734142857141</v>
      </c>
    </row>
    <row r="142" spans="1:5" x14ac:dyDescent="0.3">
      <c r="A142" s="47">
        <f>'Table-3'!G38</f>
        <v>31</v>
      </c>
      <c r="B142" s="88">
        <f>'Table-3'!H38</f>
        <v>3</v>
      </c>
      <c r="C142" s="88">
        <f>'Table-3'!I38</f>
        <v>1.125</v>
      </c>
      <c r="D142" s="88">
        <f>'Table-3'!J38</f>
        <v>697.875</v>
      </c>
      <c r="E142" s="88">
        <f>'Table-3'!K38</f>
        <v>2661.2500000000005</v>
      </c>
    </row>
    <row r="143" spans="1:5" x14ac:dyDescent="0.3">
      <c r="A143" s="47">
        <f>'Table-3'!G39</f>
        <v>32</v>
      </c>
      <c r="B143" s="88">
        <f>'Table-3'!H39</f>
        <v>2.5</v>
      </c>
      <c r="C143" s="88">
        <f>'Table-3'!I39</f>
        <v>1</v>
      </c>
      <c r="D143" s="88">
        <f>'Table-3'!J39</f>
        <v>238.25</v>
      </c>
      <c r="E143" s="88">
        <f>'Table-3'!K39</f>
        <v>371.13827500000002</v>
      </c>
    </row>
    <row r="144" spans="1:5" x14ac:dyDescent="0.3">
      <c r="A144" s="47">
        <f>'Table-3'!G40</f>
        <v>33</v>
      </c>
      <c r="B144" s="88">
        <f>'Table-3'!H40</f>
        <v>2.0909090909090908</v>
      </c>
      <c r="C144" s="88">
        <f>'Table-3'!I40</f>
        <v>1.0909090909090908</v>
      </c>
      <c r="D144" s="88">
        <f>'Table-3'!J40</f>
        <v>1070.8181818181818</v>
      </c>
      <c r="E144" s="88">
        <f>'Table-3'!K40</f>
        <v>1805.4698181818183</v>
      </c>
    </row>
    <row r="145" spans="1:5" x14ac:dyDescent="0.3">
      <c r="A145" s="47" t="str">
        <f>'Table-3'!G41</f>
        <v/>
      </c>
      <c r="B145" s="88" t="str">
        <f>'Table-3'!H41</f>
        <v/>
      </c>
      <c r="C145" s="88" t="str">
        <f>'Table-3'!I41</f>
        <v/>
      </c>
      <c r="D145" s="88" t="str">
        <f>'Table-3'!J41</f>
        <v/>
      </c>
      <c r="E145" s="88" t="str">
        <f>'Table-3'!K41</f>
        <v/>
      </c>
    </row>
    <row r="146" spans="1:5" x14ac:dyDescent="0.3">
      <c r="A146" s="47" t="str">
        <f>'Table-3'!G42</f>
        <v/>
      </c>
      <c r="B146" s="88" t="str">
        <f>'Table-3'!H42</f>
        <v/>
      </c>
      <c r="C146" s="88" t="str">
        <f>'Table-3'!I42</f>
        <v/>
      </c>
      <c r="D146" s="88" t="str">
        <f>'Table-3'!J42</f>
        <v/>
      </c>
      <c r="E146" s="88" t="str">
        <f>'Table-3'!K42</f>
        <v/>
      </c>
    </row>
    <row r="147" spans="1:5" x14ac:dyDescent="0.3">
      <c r="A147" s="47" t="str">
        <f>'Table-3'!G43</f>
        <v/>
      </c>
      <c r="B147" s="88" t="str">
        <f>'Table-3'!H43</f>
        <v/>
      </c>
      <c r="C147" s="88" t="str">
        <f>'Table-3'!I43</f>
        <v/>
      </c>
      <c r="D147" s="88" t="str">
        <f>'Table-3'!J43</f>
        <v/>
      </c>
      <c r="E147" s="88" t="str">
        <f>'Table-3'!K43</f>
        <v/>
      </c>
    </row>
    <row r="148" spans="1:5" x14ac:dyDescent="0.3">
      <c r="A148" s="47" t="str">
        <f>'Table-3'!G44</f>
        <v/>
      </c>
      <c r="B148" s="88" t="str">
        <f>'Table-3'!H44</f>
        <v/>
      </c>
      <c r="C148" s="88" t="str">
        <f>'Table-3'!I44</f>
        <v/>
      </c>
      <c r="D148" s="88" t="str">
        <f>'Table-3'!J44</f>
        <v/>
      </c>
      <c r="E148" s="88" t="str">
        <f>'Table-3'!K44</f>
        <v/>
      </c>
    </row>
    <row r="149" spans="1:5" x14ac:dyDescent="0.3">
      <c r="A149" s="47" t="str">
        <f>'Table-3'!G45</f>
        <v/>
      </c>
      <c r="B149" s="88" t="str">
        <f>'Table-3'!H45</f>
        <v/>
      </c>
      <c r="C149" s="88" t="str">
        <f>'Table-3'!I45</f>
        <v/>
      </c>
      <c r="D149" s="88" t="str">
        <f>'Table-3'!J45</f>
        <v/>
      </c>
      <c r="E149" s="88" t="str">
        <f>'Table-3'!K45</f>
        <v/>
      </c>
    </row>
    <row r="150" spans="1:5" x14ac:dyDescent="0.3">
      <c r="A150" s="47" t="str">
        <f>'Table-3'!G46</f>
        <v/>
      </c>
      <c r="B150" s="88" t="str">
        <f>'Table-3'!H46</f>
        <v/>
      </c>
      <c r="C150" s="88" t="str">
        <f>'Table-3'!I46</f>
        <v/>
      </c>
      <c r="D150" s="88" t="str">
        <f>'Table-3'!J46</f>
        <v/>
      </c>
      <c r="E150" s="88" t="str">
        <f>'Table-3'!K46</f>
        <v/>
      </c>
    </row>
    <row r="151" spans="1:5" x14ac:dyDescent="0.3">
      <c r="A151" s="47" t="str">
        <f>'Table-3'!G47</f>
        <v/>
      </c>
      <c r="B151" s="88" t="str">
        <f>'Table-3'!H47</f>
        <v/>
      </c>
      <c r="C151" s="88" t="str">
        <f>'Table-3'!I47</f>
        <v/>
      </c>
      <c r="D151" s="88" t="str">
        <f>'Table-3'!J47</f>
        <v/>
      </c>
      <c r="E151" s="88" t="str">
        <f>'Table-3'!K47</f>
        <v/>
      </c>
    </row>
    <row r="152" spans="1:5" x14ac:dyDescent="0.3">
      <c r="A152" s="47" t="str">
        <f>'Table-3'!G48</f>
        <v/>
      </c>
      <c r="B152" s="88" t="str">
        <f>'Table-3'!H48</f>
        <v/>
      </c>
      <c r="C152" s="88" t="str">
        <f>'Table-3'!I48</f>
        <v/>
      </c>
      <c r="D152" s="88" t="str">
        <f>'Table-3'!J48</f>
        <v/>
      </c>
      <c r="E152" s="88" t="str">
        <f>'Table-3'!K48</f>
        <v/>
      </c>
    </row>
    <row r="153" spans="1:5" x14ac:dyDescent="0.3">
      <c r="A153" s="47" t="str">
        <f>'Table-3'!G49</f>
        <v/>
      </c>
      <c r="B153" s="88" t="str">
        <f>'Table-3'!H49</f>
        <v/>
      </c>
      <c r="C153" s="88" t="str">
        <f>'Table-3'!I49</f>
        <v/>
      </c>
      <c r="D153" s="88" t="str">
        <f>'Table-3'!J49</f>
        <v/>
      </c>
      <c r="E153" s="88" t="str">
        <f>'Table-3'!K49</f>
        <v/>
      </c>
    </row>
    <row r="154" spans="1:5" x14ac:dyDescent="0.3">
      <c r="A154" s="47" t="str">
        <f>'Table-3'!G50</f>
        <v/>
      </c>
      <c r="B154" s="88" t="str">
        <f>'Table-3'!H50</f>
        <v/>
      </c>
      <c r="C154" s="88" t="str">
        <f>'Table-3'!I50</f>
        <v/>
      </c>
      <c r="D154" s="88" t="str">
        <f>'Table-3'!J50</f>
        <v/>
      </c>
      <c r="E154" s="88" t="str">
        <f>'Table-3'!K50</f>
        <v/>
      </c>
    </row>
    <row r="155" spans="1:5" x14ac:dyDescent="0.3">
      <c r="A155" s="47" t="str">
        <f>'Table-3'!G51</f>
        <v/>
      </c>
      <c r="B155" s="88" t="str">
        <f>'Table-3'!H51</f>
        <v/>
      </c>
      <c r="C155" s="88" t="str">
        <f>'Table-3'!I51</f>
        <v/>
      </c>
      <c r="D155" s="88" t="str">
        <f>'Table-3'!J51</f>
        <v/>
      </c>
      <c r="E155" s="88" t="str">
        <f>'Table-3'!K51</f>
        <v/>
      </c>
    </row>
    <row r="156" spans="1:5" x14ac:dyDescent="0.3">
      <c r="A156" s="47" t="str">
        <f>'Table-3'!G52</f>
        <v/>
      </c>
      <c r="B156" s="88" t="str">
        <f>'Table-3'!H52</f>
        <v/>
      </c>
      <c r="C156" s="88" t="str">
        <f>'Table-3'!I52</f>
        <v/>
      </c>
      <c r="D156" s="88" t="str">
        <f>'Table-3'!J52</f>
        <v/>
      </c>
      <c r="E156" s="88" t="str">
        <f>'Table-3'!K52</f>
        <v/>
      </c>
    </row>
    <row r="157" spans="1:5" x14ac:dyDescent="0.3">
      <c r="A157" s="47" t="str">
        <f>'Table-3'!G53</f>
        <v/>
      </c>
      <c r="B157" s="88" t="str">
        <f>'Table-3'!H53</f>
        <v/>
      </c>
      <c r="C157" s="88" t="str">
        <f>'Table-3'!I53</f>
        <v/>
      </c>
      <c r="D157" s="88" t="str">
        <f>'Table-3'!J53</f>
        <v/>
      </c>
      <c r="E157" s="88" t="str">
        <f>'Table-3'!K53</f>
        <v/>
      </c>
    </row>
    <row r="158" spans="1:5" x14ac:dyDescent="0.3">
      <c r="A158" s="47" t="str">
        <f>'Table-3'!G54</f>
        <v/>
      </c>
      <c r="B158" s="88" t="str">
        <f>'Table-3'!H54</f>
        <v/>
      </c>
      <c r="C158" s="88" t="str">
        <f>'Table-3'!I54</f>
        <v/>
      </c>
      <c r="D158" s="88" t="str">
        <f>'Table-3'!J54</f>
        <v/>
      </c>
      <c r="E158" s="88" t="str">
        <f>'Table-3'!K54</f>
        <v/>
      </c>
    </row>
    <row r="159" spans="1:5" x14ac:dyDescent="0.3">
      <c r="A159" s="47" t="str">
        <f>'Table-3'!G55</f>
        <v/>
      </c>
      <c r="B159" s="88" t="str">
        <f>'Table-3'!H55</f>
        <v/>
      </c>
      <c r="C159" s="88" t="str">
        <f>'Table-3'!I55</f>
        <v/>
      </c>
      <c r="D159" s="88" t="str">
        <f>'Table-3'!J55</f>
        <v/>
      </c>
      <c r="E159" s="88" t="str">
        <f>'Table-3'!K55</f>
        <v/>
      </c>
    </row>
    <row r="160" spans="1:5" x14ac:dyDescent="0.3">
      <c r="A160" s="47" t="str">
        <f>'Table-3'!G56</f>
        <v/>
      </c>
      <c r="B160" s="88" t="str">
        <f>'Table-3'!H56</f>
        <v/>
      </c>
      <c r="C160" s="88" t="str">
        <f>'Table-3'!I56</f>
        <v/>
      </c>
      <c r="D160" s="88" t="str">
        <f>'Table-3'!J56</f>
        <v/>
      </c>
      <c r="E160" s="88" t="str">
        <f>'Table-3'!K56</f>
        <v/>
      </c>
    </row>
    <row r="161" spans="1:5" x14ac:dyDescent="0.3">
      <c r="A161" s="47" t="str">
        <f>'Table-3'!G57</f>
        <v/>
      </c>
      <c r="B161" s="88" t="str">
        <f>'Table-3'!H57</f>
        <v/>
      </c>
      <c r="C161" s="88" t="str">
        <f>'Table-3'!I57</f>
        <v/>
      </c>
      <c r="D161" s="88" t="str">
        <f>'Table-3'!J57</f>
        <v/>
      </c>
      <c r="E161" s="88" t="str">
        <f>'Table-3'!K57</f>
        <v/>
      </c>
    </row>
    <row r="162" spans="1:5" x14ac:dyDescent="0.3">
      <c r="A162" s="47" t="str">
        <f>'Table-3'!G58</f>
        <v/>
      </c>
      <c r="B162" s="88" t="str">
        <f>'Table-3'!H58</f>
        <v/>
      </c>
      <c r="C162" s="88" t="str">
        <f>'Table-3'!I58</f>
        <v/>
      </c>
      <c r="D162" s="88" t="str">
        <f>'Table-3'!J58</f>
        <v/>
      </c>
      <c r="E162" s="88" t="str">
        <f>'Table-3'!K58</f>
        <v/>
      </c>
    </row>
    <row r="163" spans="1:5" x14ac:dyDescent="0.3">
      <c r="A163" s="47" t="str">
        <f>'Table-3'!G59</f>
        <v/>
      </c>
      <c r="B163" s="88" t="str">
        <f>'Table-3'!H59</f>
        <v/>
      </c>
      <c r="C163" s="88" t="str">
        <f>'Table-3'!I59</f>
        <v/>
      </c>
      <c r="D163" s="88" t="str">
        <f>'Table-3'!J59</f>
        <v/>
      </c>
      <c r="E163" s="88" t="str">
        <f>'Table-3'!K59</f>
        <v/>
      </c>
    </row>
    <row r="164" spans="1:5" x14ac:dyDescent="0.3">
      <c r="A164" s="47" t="str">
        <f>'Table-3'!G60</f>
        <v/>
      </c>
      <c r="B164" s="88" t="str">
        <f>'Table-3'!H60</f>
        <v/>
      </c>
      <c r="C164" s="88" t="str">
        <f>'Table-3'!I60</f>
        <v/>
      </c>
      <c r="D164" s="88" t="str">
        <f>'Table-3'!J60</f>
        <v/>
      </c>
      <c r="E164" s="88" t="str">
        <f>'Table-3'!K60</f>
        <v/>
      </c>
    </row>
    <row r="165" spans="1:5" x14ac:dyDescent="0.3">
      <c r="A165" s="47" t="str">
        <f>'Table-3'!G61</f>
        <v/>
      </c>
      <c r="B165" s="88" t="str">
        <f>'Table-3'!H61</f>
        <v/>
      </c>
      <c r="C165" s="88" t="str">
        <f>'Table-3'!I61</f>
        <v/>
      </c>
      <c r="D165" s="88" t="str">
        <f>'Table-3'!J61</f>
        <v/>
      </c>
      <c r="E165" s="88" t="str">
        <f>'Table-3'!K61</f>
        <v/>
      </c>
    </row>
    <row r="166" spans="1:5" x14ac:dyDescent="0.3">
      <c r="A166" s="47" t="str">
        <f>'Table-3'!G62</f>
        <v/>
      </c>
      <c r="B166" s="88" t="str">
        <f>'Table-3'!H62</f>
        <v/>
      </c>
      <c r="C166" s="88" t="str">
        <f>'Table-3'!I62</f>
        <v/>
      </c>
      <c r="D166" s="88" t="str">
        <f>'Table-3'!J62</f>
        <v/>
      </c>
      <c r="E166" s="88" t="str">
        <f>'Table-3'!K62</f>
        <v/>
      </c>
    </row>
    <row r="167" spans="1:5" x14ac:dyDescent="0.3">
      <c r="A167" s="47" t="str">
        <f>'Table-3'!G63</f>
        <v/>
      </c>
      <c r="B167" s="88" t="str">
        <f>'Table-3'!H63</f>
        <v/>
      </c>
      <c r="C167" s="88" t="str">
        <f>'Table-3'!I63</f>
        <v/>
      </c>
      <c r="D167" s="88" t="str">
        <f>'Table-3'!J63</f>
        <v/>
      </c>
      <c r="E167" s="88" t="str">
        <f>'Table-3'!K63</f>
        <v/>
      </c>
    </row>
    <row r="168" spans="1:5" x14ac:dyDescent="0.3">
      <c r="A168" s="47" t="str">
        <f>'Table-3'!G64</f>
        <v/>
      </c>
      <c r="B168" s="88" t="str">
        <f>'Table-3'!H64</f>
        <v/>
      </c>
      <c r="C168" s="88" t="str">
        <f>'Table-3'!I64</f>
        <v/>
      </c>
      <c r="D168" s="88" t="str">
        <f>'Table-3'!J64</f>
        <v/>
      </c>
      <c r="E168" s="88" t="str">
        <f>'Table-3'!K64</f>
        <v/>
      </c>
    </row>
    <row r="169" spans="1:5" x14ac:dyDescent="0.3">
      <c r="A169" s="47" t="str">
        <f>'Table-3'!G65</f>
        <v/>
      </c>
      <c r="B169" s="88" t="str">
        <f>'Table-3'!H65</f>
        <v/>
      </c>
      <c r="C169" s="88" t="str">
        <f>'Table-3'!I65</f>
        <v/>
      </c>
      <c r="D169" s="88" t="str">
        <f>'Table-3'!J65</f>
        <v/>
      </c>
      <c r="E169" s="88" t="str">
        <f>'Table-3'!K65</f>
        <v/>
      </c>
    </row>
    <row r="170" spans="1:5" x14ac:dyDescent="0.3">
      <c r="A170" s="47" t="str">
        <f>'Table-3'!G66</f>
        <v/>
      </c>
      <c r="B170" s="88" t="str">
        <f>'Table-3'!H66</f>
        <v/>
      </c>
      <c r="C170" s="88" t="str">
        <f>'Table-3'!I66</f>
        <v/>
      </c>
      <c r="D170" s="88" t="str">
        <f>'Table-3'!J66</f>
        <v/>
      </c>
      <c r="E170" s="88" t="str">
        <f>'Table-3'!K66</f>
        <v/>
      </c>
    </row>
    <row r="171" spans="1:5" x14ac:dyDescent="0.3">
      <c r="A171" s="47" t="str">
        <f>'Table-3'!G67</f>
        <v/>
      </c>
      <c r="B171" s="88" t="str">
        <f>'Table-3'!H67</f>
        <v/>
      </c>
      <c r="C171" s="88" t="str">
        <f>'Table-3'!I67</f>
        <v/>
      </c>
      <c r="D171" s="88" t="str">
        <f>'Table-3'!J67</f>
        <v/>
      </c>
      <c r="E171" s="88" t="str">
        <f>'Table-3'!K67</f>
        <v/>
      </c>
    </row>
    <row r="172" spans="1:5" x14ac:dyDescent="0.3">
      <c r="A172" s="47" t="str">
        <f>'Table-3'!G68</f>
        <v/>
      </c>
      <c r="B172" s="88" t="str">
        <f>'Table-3'!H68</f>
        <v/>
      </c>
      <c r="C172" s="88" t="str">
        <f>'Table-3'!I68</f>
        <v/>
      </c>
      <c r="D172" s="88" t="str">
        <f>'Table-3'!J68</f>
        <v/>
      </c>
      <c r="E172" s="88" t="str">
        <f>'Table-3'!K68</f>
        <v/>
      </c>
    </row>
    <row r="173" spans="1:5" x14ac:dyDescent="0.3">
      <c r="A173" s="47" t="str">
        <f>'Table-3'!G69</f>
        <v/>
      </c>
      <c r="B173" s="88" t="str">
        <f>'Table-3'!H69</f>
        <v/>
      </c>
      <c r="C173" s="88" t="str">
        <f>'Table-3'!I69</f>
        <v/>
      </c>
      <c r="D173" s="88" t="str">
        <f>'Table-3'!J69</f>
        <v/>
      </c>
      <c r="E173" s="88" t="str">
        <f>'Table-3'!K69</f>
        <v/>
      </c>
    </row>
    <row r="174" spans="1:5" x14ac:dyDescent="0.3">
      <c r="A174" s="47" t="str">
        <f>'Table-3'!G70</f>
        <v/>
      </c>
      <c r="B174" s="88" t="str">
        <f>'Table-3'!H70</f>
        <v/>
      </c>
      <c r="C174" s="88" t="str">
        <f>'Table-3'!I70</f>
        <v/>
      </c>
      <c r="D174" s="88" t="str">
        <f>'Table-3'!J70</f>
        <v/>
      </c>
      <c r="E174" s="88" t="str">
        <f>'Table-3'!K70</f>
        <v/>
      </c>
    </row>
    <row r="175" spans="1:5" x14ac:dyDescent="0.3">
      <c r="A175" s="47" t="str">
        <f>'Table-3'!G71</f>
        <v/>
      </c>
      <c r="B175" s="88" t="str">
        <f>'Table-3'!H71</f>
        <v/>
      </c>
      <c r="C175" s="88" t="str">
        <f>'Table-3'!I71</f>
        <v/>
      </c>
      <c r="D175" s="88" t="str">
        <f>'Table-3'!J71</f>
        <v/>
      </c>
      <c r="E175" s="88" t="str">
        <f>'Table-3'!K71</f>
        <v/>
      </c>
    </row>
    <row r="176" spans="1:5" x14ac:dyDescent="0.3">
      <c r="A176" s="47" t="str">
        <f>'Table-3'!G72</f>
        <v/>
      </c>
      <c r="B176" s="88" t="str">
        <f>'Table-3'!H72</f>
        <v/>
      </c>
      <c r="C176" s="88" t="str">
        <f>'Table-3'!I72</f>
        <v/>
      </c>
      <c r="D176" s="88" t="str">
        <f>'Table-3'!J72</f>
        <v/>
      </c>
      <c r="E176" s="88" t="str">
        <f>'Table-3'!K72</f>
        <v/>
      </c>
    </row>
    <row r="177" spans="1:5" x14ac:dyDescent="0.3">
      <c r="A177" s="47" t="str">
        <f>'Table-3'!G73</f>
        <v/>
      </c>
      <c r="B177" s="88" t="str">
        <f>'Table-3'!H73</f>
        <v/>
      </c>
      <c r="C177" s="88" t="str">
        <f>'Table-3'!I73</f>
        <v/>
      </c>
      <c r="D177" s="88" t="str">
        <f>'Table-3'!J73</f>
        <v/>
      </c>
      <c r="E177" s="88" t="str">
        <f>'Table-3'!K73</f>
        <v/>
      </c>
    </row>
    <row r="178" spans="1:5" x14ac:dyDescent="0.3">
      <c r="A178" s="47" t="str">
        <f>'Table-3'!G74</f>
        <v/>
      </c>
      <c r="B178" s="88" t="str">
        <f>'Table-3'!H74</f>
        <v/>
      </c>
      <c r="C178" s="88" t="str">
        <f>'Table-3'!I74</f>
        <v/>
      </c>
      <c r="D178" s="88" t="str">
        <f>'Table-3'!J74</f>
        <v/>
      </c>
      <c r="E178" s="88" t="str">
        <f>'Table-3'!K74</f>
        <v/>
      </c>
    </row>
    <row r="179" spans="1:5" x14ac:dyDescent="0.3">
      <c r="A179" s="47" t="str">
        <f>'Table-3'!G75</f>
        <v/>
      </c>
      <c r="B179" s="88" t="str">
        <f>'Table-3'!H75</f>
        <v/>
      </c>
      <c r="C179" s="88" t="str">
        <f>'Table-3'!I75</f>
        <v/>
      </c>
      <c r="D179" s="88" t="str">
        <f>'Table-3'!J75</f>
        <v/>
      </c>
      <c r="E179" s="88" t="str">
        <f>'Table-3'!K75</f>
        <v/>
      </c>
    </row>
    <row r="180" spans="1:5" x14ac:dyDescent="0.3">
      <c r="A180" s="47" t="str">
        <f>'Table-3'!G76</f>
        <v/>
      </c>
      <c r="B180" s="88" t="str">
        <f>'Table-3'!H76</f>
        <v/>
      </c>
      <c r="C180" s="88" t="str">
        <f>'Table-3'!I76</f>
        <v/>
      </c>
      <c r="D180" s="88" t="str">
        <f>'Table-3'!J76</f>
        <v/>
      </c>
      <c r="E180" s="88" t="str">
        <f>'Table-3'!K76</f>
        <v/>
      </c>
    </row>
    <row r="181" spans="1:5" x14ac:dyDescent="0.3">
      <c r="A181" s="47" t="str">
        <f>'Table-3'!G77</f>
        <v/>
      </c>
      <c r="B181" s="88" t="str">
        <f>'Table-3'!H77</f>
        <v/>
      </c>
      <c r="C181" s="88" t="str">
        <f>'Table-3'!I77</f>
        <v/>
      </c>
      <c r="D181" s="88" t="str">
        <f>'Table-3'!J77</f>
        <v/>
      </c>
      <c r="E181" s="88" t="str">
        <f>'Table-3'!K77</f>
        <v/>
      </c>
    </row>
    <row r="182" spans="1:5" x14ac:dyDescent="0.3">
      <c r="A182" s="47" t="str">
        <f>'Table-3'!G78</f>
        <v/>
      </c>
      <c r="B182" s="88" t="str">
        <f>'Table-3'!H78</f>
        <v/>
      </c>
      <c r="C182" s="88" t="str">
        <f>'Table-3'!I78</f>
        <v/>
      </c>
      <c r="D182" s="88" t="str">
        <f>'Table-3'!J78</f>
        <v/>
      </c>
      <c r="E182" s="88" t="str">
        <f>'Table-3'!K78</f>
        <v/>
      </c>
    </row>
    <row r="183" spans="1:5" x14ac:dyDescent="0.3">
      <c r="A183" s="47" t="str">
        <f>'Table-3'!G79</f>
        <v/>
      </c>
      <c r="B183" s="88" t="str">
        <f>'Table-3'!H79</f>
        <v/>
      </c>
      <c r="C183" s="88" t="str">
        <f>'Table-3'!I79</f>
        <v/>
      </c>
      <c r="D183" s="88" t="str">
        <f>'Table-3'!J79</f>
        <v/>
      </c>
      <c r="E183" s="88" t="str">
        <f>'Table-3'!K79</f>
        <v/>
      </c>
    </row>
    <row r="184" spans="1:5" x14ac:dyDescent="0.3">
      <c r="A184" s="47" t="str">
        <f>'Table-3'!G80</f>
        <v/>
      </c>
      <c r="B184" s="88" t="str">
        <f>'Table-3'!H80</f>
        <v/>
      </c>
      <c r="C184" s="88" t="str">
        <f>'Table-3'!I80</f>
        <v/>
      </c>
      <c r="D184" s="88" t="str">
        <f>'Table-3'!J80</f>
        <v/>
      </c>
      <c r="E184" s="88" t="str">
        <f>'Table-3'!K80</f>
        <v/>
      </c>
    </row>
    <row r="185" spans="1:5" x14ac:dyDescent="0.3">
      <c r="A185" s="47" t="str">
        <f>'Table-3'!G81</f>
        <v/>
      </c>
      <c r="B185" s="88" t="str">
        <f>'Table-3'!H81</f>
        <v/>
      </c>
      <c r="C185" s="88" t="str">
        <f>'Table-3'!I81</f>
        <v/>
      </c>
      <c r="D185" s="88" t="str">
        <f>'Table-3'!J81</f>
        <v/>
      </c>
      <c r="E185" s="88" t="str">
        <f>'Table-3'!K81</f>
        <v/>
      </c>
    </row>
    <row r="186" spans="1:5" x14ac:dyDescent="0.3">
      <c r="A186" s="47" t="str">
        <f>'Table-3'!G82</f>
        <v/>
      </c>
      <c r="B186" s="88" t="str">
        <f>'Table-3'!H82</f>
        <v/>
      </c>
      <c r="C186" s="88" t="str">
        <f>'Table-3'!I82</f>
        <v/>
      </c>
      <c r="D186" s="88" t="str">
        <f>'Table-3'!J82</f>
        <v/>
      </c>
      <c r="E186" s="88" t="str">
        <f>'Table-3'!K82</f>
        <v/>
      </c>
    </row>
    <row r="187" spans="1:5" x14ac:dyDescent="0.3">
      <c r="A187" s="47" t="str">
        <f>'Table-3'!G83</f>
        <v/>
      </c>
      <c r="B187" s="88" t="str">
        <f>'Table-3'!H83</f>
        <v/>
      </c>
      <c r="C187" s="88" t="str">
        <f>'Table-3'!I83</f>
        <v/>
      </c>
      <c r="D187" s="88" t="str">
        <f>'Table-3'!J83</f>
        <v/>
      </c>
      <c r="E187" s="88" t="str">
        <f>'Table-3'!K83</f>
        <v/>
      </c>
    </row>
    <row r="188" spans="1:5" x14ac:dyDescent="0.3">
      <c r="A188" s="47" t="str">
        <f>'Table-3'!G84</f>
        <v/>
      </c>
      <c r="B188" s="88" t="str">
        <f>'Table-3'!H84</f>
        <v/>
      </c>
      <c r="C188" s="88" t="str">
        <f>'Table-3'!I84</f>
        <v/>
      </c>
      <c r="D188" s="88" t="str">
        <f>'Table-3'!J84</f>
        <v/>
      </c>
      <c r="E188" s="88" t="str">
        <f>'Table-3'!K84</f>
        <v/>
      </c>
    </row>
    <row r="189" spans="1:5" x14ac:dyDescent="0.3">
      <c r="A189" s="47" t="str">
        <f>'Table-3'!G85</f>
        <v/>
      </c>
      <c r="B189" s="88" t="str">
        <f>'Table-3'!H85</f>
        <v/>
      </c>
      <c r="C189" s="88" t="str">
        <f>'Table-3'!I85</f>
        <v/>
      </c>
      <c r="D189" s="88" t="str">
        <f>'Table-3'!J85</f>
        <v/>
      </c>
      <c r="E189" s="88" t="str">
        <f>'Table-3'!K85</f>
        <v/>
      </c>
    </row>
    <row r="190" spans="1:5" x14ac:dyDescent="0.3">
      <c r="A190" s="47" t="str">
        <f>'Table-3'!G86</f>
        <v/>
      </c>
      <c r="B190" s="88" t="str">
        <f>'Table-3'!H86</f>
        <v/>
      </c>
      <c r="C190" s="88" t="str">
        <f>'Table-3'!I86</f>
        <v/>
      </c>
      <c r="D190" s="88" t="str">
        <f>'Table-3'!J86</f>
        <v/>
      </c>
      <c r="E190" s="88" t="str">
        <f>'Table-3'!K86</f>
        <v/>
      </c>
    </row>
    <row r="191" spans="1:5" x14ac:dyDescent="0.3">
      <c r="A191" s="47" t="str">
        <f>'Table-3'!G87</f>
        <v/>
      </c>
      <c r="B191" s="88" t="str">
        <f>'Table-3'!H87</f>
        <v/>
      </c>
      <c r="C191" s="88" t="str">
        <f>'Table-3'!I87</f>
        <v/>
      </c>
      <c r="D191" s="88" t="str">
        <f>'Table-3'!J87</f>
        <v/>
      </c>
      <c r="E191" s="88" t="str">
        <f>'Table-3'!K87</f>
        <v/>
      </c>
    </row>
    <row r="192" spans="1:5" x14ac:dyDescent="0.3">
      <c r="A192" s="47" t="str">
        <f>'Table-3'!G88</f>
        <v/>
      </c>
      <c r="B192" s="88" t="str">
        <f>'Table-3'!H88</f>
        <v/>
      </c>
      <c r="C192" s="88" t="str">
        <f>'Table-3'!I88</f>
        <v/>
      </c>
      <c r="D192" s="88" t="str">
        <f>'Table-3'!J88</f>
        <v/>
      </c>
      <c r="E192" s="88" t="str">
        <f>'Table-3'!K88</f>
        <v/>
      </c>
    </row>
    <row r="193" spans="1:5" x14ac:dyDescent="0.3">
      <c r="A193" s="47" t="str">
        <f>'Table-3'!G89</f>
        <v/>
      </c>
      <c r="B193" s="88" t="str">
        <f>'Table-3'!H89</f>
        <v/>
      </c>
      <c r="C193" s="88" t="str">
        <f>'Table-3'!I89</f>
        <v/>
      </c>
      <c r="D193" s="88" t="str">
        <f>'Table-3'!J89</f>
        <v/>
      </c>
      <c r="E193" s="88" t="str">
        <f>'Table-3'!K89</f>
        <v/>
      </c>
    </row>
    <row r="194" spans="1:5" x14ac:dyDescent="0.3">
      <c r="A194" s="47" t="str">
        <f>'Table-3'!G90</f>
        <v/>
      </c>
      <c r="B194" s="88" t="str">
        <f>'Table-3'!H90</f>
        <v/>
      </c>
      <c r="C194" s="88" t="str">
        <f>'Table-3'!I90</f>
        <v/>
      </c>
      <c r="D194" s="88" t="str">
        <f>'Table-3'!J90</f>
        <v/>
      </c>
      <c r="E194" s="88" t="str">
        <f>'Table-3'!K90</f>
        <v/>
      </c>
    </row>
    <row r="195" spans="1:5" x14ac:dyDescent="0.3">
      <c r="A195" s="47" t="str">
        <f>'Table-3'!G91</f>
        <v/>
      </c>
      <c r="B195" s="88" t="str">
        <f>'Table-3'!H91</f>
        <v/>
      </c>
      <c r="C195" s="88" t="str">
        <f>'Table-3'!I91</f>
        <v/>
      </c>
      <c r="D195" s="88" t="str">
        <f>'Table-3'!J91</f>
        <v/>
      </c>
      <c r="E195" s="88" t="str">
        <f>'Table-3'!K91</f>
        <v/>
      </c>
    </row>
    <row r="196" spans="1:5" x14ac:dyDescent="0.3">
      <c r="A196" s="47" t="str">
        <f>'Table-3'!G92</f>
        <v/>
      </c>
      <c r="B196" s="88" t="str">
        <f>'Table-3'!H92</f>
        <v/>
      </c>
      <c r="C196" s="88" t="str">
        <f>'Table-3'!I92</f>
        <v/>
      </c>
      <c r="D196" s="88" t="str">
        <f>'Table-3'!J92</f>
        <v/>
      </c>
      <c r="E196" s="88" t="str">
        <f>'Table-3'!K92</f>
        <v/>
      </c>
    </row>
    <row r="197" spans="1:5" x14ac:dyDescent="0.3">
      <c r="A197" s="47" t="str">
        <f>'Table-3'!G93</f>
        <v/>
      </c>
      <c r="B197" s="88" t="str">
        <f>'Table-3'!H93</f>
        <v/>
      </c>
      <c r="C197" s="88" t="str">
        <f>'Table-3'!I93</f>
        <v/>
      </c>
      <c r="D197" s="88" t="str">
        <f>'Table-3'!J93</f>
        <v/>
      </c>
      <c r="E197" s="88" t="str">
        <f>'Table-3'!K93</f>
        <v/>
      </c>
    </row>
    <row r="198" spans="1:5" x14ac:dyDescent="0.3">
      <c r="A198" s="47" t="str">
        <f>'Table-3'!G94</f>
        <v/>
      </c>
      <c r="B198" s="88" t="str">
        <f>'Table-3'!H94</f>
        <v/>
      </c>
      <c r="C198" s="88" t="str">
        <f>'Table-3'!I94</f>
        <v/>
      </c>
      <c r="D198" s="88" t="str">
        <f>'Table-3'!J94</f>
        <v/>
      </c>
      <c r="E198" s="88" t="str">
        <f>'Table-3'!K94</f>
        <v/>
      </c>
    </row>
    <row r="199" spans="1:5" x14ac:dyDescent="0.3">
      <c r="A199" s="47" t="str">
        <f>'Table-3'!G95</f>
        <v/>
      </c>
      <c r="B199" s="88" t="str">
        <f>'Table-3'!H95</f>
        <v/>
      </c>
      <c r="C199" s="88" t="str">
        <f>'Table-3'!I95</f>
        <v/>
      </c>
      <c r="D199" s="88" t="str">
        <f>'Table-3'!J95</f>
        <v/>
      </c>
      <c r="E199" s="88" t="str">
        <f>'Table-3'!K95</f>
        <v/>
      </c>
    </row>
    <row r="200" spans="1:5" x14ac:dyDescent="0.3">
      <c r="A200" s="47" t="str">
        <f>'Table-3'!G96</f>
        <v/>
      </c>
      <c r="B200" s="88" t="str">
        <f>'Table-3'!H96</f>
        <v/>
      </c>
      <c r="C200" s="88" t="str">
        <f>'Table-3'!I96</f>
        <v/>
      </c>
      <c r="D200" s="88" t="str">
        <f>'Table-3'!J96</f>
        <v/>
      </c>
      <c r="E200" s="88" t="str">
        <f>'Table-3'!K96</f>
        <v/>
      </c>
    </row>
    <row r="201" spans="1:5" x14ac:dyDescent="0.3">
      <c r="A201" s="47" t="str">
        <f>'Table-3'!G97</f>
        <v/>
      </c>
      <c r="B201" s="88" t="str">
        <f>'Table-3'!H97</f>
        <v/>
      </c>
      <c r="C201" s="88" t="str">
        <f>'Table-3'!I97</f>
        <v/>
      </c>
      <c r="D201" s="88" t="str">
        <f>'Table-3'!J97</f>
        <v/>
      </c>
      <c r="E201" s="88" t="str">
        <f>'Table-3'!K97</f>
        <v/>
      </c>
    </row>
    <row r="202" spans="1:5" x14ac:dyDescent="0.3">
      <c r="A202" s="47" t="str">
        <f>'Table-3'!G98</f>
        <v/>
      </c>
      <c r="B202" s="88" t="str">
        <f>'Table-3'!H98</f>
        <v/>
      </c>
      <c r="C202" s="88" t="str">
        <f>'Table-3'!I98</f>
        <v/>
      </c>
      <c r="D202" s="88" t="str">
        <f>'Table-3'!J98</f>
        <v/>
      </c>
      <c r="E202" s="88" t="str">
        <f>'Table-3'!K98</f>
        <v/>
      </c>
    </row>
    <row r="203" spans="1:5" x14ac:dyDescent="0.3">
      <c r="A203" s="47" t="str">
        <f>'Table-3'!G99</f>
        <v/>
      </c>
      <c r="B203" s="88" t="str">
        <f>'Table-3'!H99</f>
        <v/>
      </c>
      <c r="C203" s="88" t="str">
        <f>'Table-3'!I99</f>
        <v/>
      </c>
      <c r="D203" s="88" t="str">
        <f>'Table-3'!J99</f>
        <v/>
      </c>
      <c r="E203" s="88" t="str">
        <f>'Table-3'!K99</f>
        <v/>
      </c>
    </row>
    <row r="204" spans="1:5" x14ac:dyDescent="0.3">
      <c r="A204" s="47" t="str">
        <f>'Table-3'!G100</f>
        <v/>
      </c>
      <c r="B204" s="88" t="str">
        <f>'Table-3'!H100</f>
        <v/>
      </c>
      <c r="C204" s="88" t="str">
        <f>'Table-3'!I100</f>
        <v/>
      </c>
      <c r="D204" s="88" t="str">
        <f>'Table-3'!J100</f>
        <v/>
      </c>
      <c r="E204" s="88" t="str">
        <f>'Table-3'!K100</f>
        <v/>
      </c>
    </row>
    <row r="205" spans="1:5" x14ac:dyDescent="0.3">
      <c r="A205" s="7" t="str">
        <f>'Table-3'!G101</f>
        <v>STATE:</v>
      </c>
      <c r="B205" s="89">
        <f>'Table-3'!H101</f>
        <v>2.1769911504424777</v>
      </c>
      <c r="C205" s="89">
        <f>'Table-3'!I101</f>
        <v>1.1061946902654867</v>
      </c>
      <c r="D205" s="89">
        <f>'Table-3'!J101</f>
        <v>710.31268436578171</v>
      </c>
      <c r="E205" s="89">
        <f>'Table-3'!K101</f>
        <v>956.56599330383472</v>
      </c>
    </row>
    <row r="206" spans="1:5" x14ac:dyDescent="0.3">
      <c r="A206" s="125" t="s">
        <v>51</v>
      </c>
      <c r="B206" s="125"/>
      <c r="C206" s="125"/>
      <c r="D206" s="125"/>
      <c r="E206" s="125"/>
    </row>
    <row r="207" spans="1:5" x14ac:dyDescent="0.3">
      <c r="A207" s="126" t="s">
        <v>84</v>
      </c>
      <c r="B207" s="126"/>
      <c r="C207" s="126"/>
      <c r="D207" s="126"/>
      <c r="E207" s="126"/>
    </row>
    <row r="208" spans="1:5" x14ac:dyDescent="0.3">
      <c r="A208" s="127" t="s">
        <v>49</v>
      </c>
      <c r="B208" s="127"/>
      <c r="C208" s="127"/>
      <c r="D208" s="127"/>
      <c r="E208" s="127"/>
    </row>
    <row r="209" spans="1:1" s="44" customFormat="1" ht="3" customHeight="1" x14ac:dyDescent="0.3">
      <c r="A209" s="90"/>
    </row>
  </sheetData>
  <mergeCells count="24">
    <mergeCell ref="A2:E2"/>
    <mergeCell ref="A106:E106"/>
    <mergeCell ref="A3:B3"/>
    <mergeCell ref="A107:B107"/>
    <mergeCell ref="A4:A6"/>
    <mergeCell ref="B4:C4"/>
    <mergeCell ref="D4:E4"/>
    <mergeCell ref="B5:B6"/>
    <mergeCell ref="C5:C6"/>
    <mergeCell ref="D5:D6"/>
    <mergeCell ref="A103:E103"/>
    <mergeCell ref="A207:E207"/>
    <mergeCell ref="A104:E104"/>
    <mergeCell ref="A208:E208"/>
    <mergeCell ref="E5:E6"/>
    <mergeCell ref="A102:E102"/>
    <mergeCell ref="A206:E206"/>
    <mergeCell ref="B109:B110"/>
    <mergeCell ref="C109:C110"/>
    <mergeCell ref="D109:D110"/>
    <mergeCell ref="E109:E110"/>
    <mergeCell ref="A108:A110"/>
    <mergeCell ref="B108:C108"/>
    <mergeCell ref="D108:E10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AC23"/>
  <sheetViews>
    <sheetView topLeftCell="AD1" workbookViewId="0">
      <selection activeCell="AK9" sqref="AK9"/>
    </sheetView>
  </sheetViews>
  <sheetFormatPr defaultRowHeight="14.4" x14ac:dyDescent="0.3"/>
  <cols>
    <col min="1" max="1" width="14" hidden="1" customWidth="1"/>
    <col min="2" max="10" width="9.109375" hidden="1" customWidth="1"/>
    <col min="11" max="11" width="10.109375" hidden="1" customWidth="1"/>
    <col min="12" max="13" width="9.109375" hidden="1" customWidth="1"/>
    <col min="14" max="14" width="1.109375" style="44" hidden="1" customWidth="1"/>
    <col min="15" max="15" width="14" hidden="1" customWidth="1"/>
    <col min="16" max="24" width="9.109375" hidden="1" customWidth="1"/>
    <col min="25" max="25" width="10.109375" hidden="1" customWidth="1"/>
    <col min="26" max="27" width="9.109375" hidden="1" customWidth="1"/>
    <col min="28" max="28" width="1.109375" style="44" hidden="1" customWidth="1"/>
    <col min="29" max="29" width="9.109375" hidden="1" customWidth="1"/>
    <col min="30" max="33" width="9.109375" customWidth="1"/>
  </cols>
  <sheetData>
    <row r="3" spans="1:27" ht="15" customHeight="1" x14ac:dyDescent="0.3">
      <c r="A3" s="105" t="s">
        <v>144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O3" s="105" t="s">
        <v>144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</row>
    <row r="4" spans="1:27" x14ac:dyDescent="0.3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</row>
    <row r="5" spans="1:27" x14ac:dyDescent="0.3">
      <c r="A5" s="50" t="s">
        <v>6</v>
      </c>
      <c r="B5" s="109" t="str">
        <f>Crops!$A$2&amp;"("&amp;Crops!$B$2&amp;")"</f>
        <v>GUJARAT(24)</v>
      </c>
      <c r="C5" s="109"/>
      <c r="D5" s="109"/>
      <c r="E5" s="51" t="s">
        <v>8</v>
      </c>
      <c r="F5" s="109" t="str">
        <f>Crops!$B$3</f>
        <v>2023-24</v>
      </c>
      <c r="G5" s="109"/>
      <c r="H5" s="51" t="s">
        <v>9</v>
      </c>
      <c r="I5" s="109" t="str">
        <f>Crops!$C$5&amp;"("&amp;Crops!$D$5&amp;")"</f>
        <v>SUMMER(5)</v>
      </c>
      <c r="J5" s="109"/>
      <c r="K5" s="51" t="s">
        <v>10</v>
      </c>
      <c r="L5" s="109" t="str">
        <f>"CENTRAL"&amp;"("&amp;1&amp;")"</f>
        <v>CENTRAL(1)</v>
      </c>
      <c r="M5" s="109"/>
      <c r="O5" s="50" t="s">
        <v>6</v>
      </c>
      <c r="P5" s="109" t="str">
        <f>Crops!$A$2&amp;"("&amp;Crops!$B$2&amp;")"</f>
        <v>GUJARAT(24)</v>
      </c>
      <c r="Q5" s="109"/>
      <c r="R5" s="109"/>
      <c r="S5" s="51" t="s">
        <v>8</v>
      </c>
      <c r="T5" s="109" t="str">
        <f>Crops!$B$3</f>
        <v>2023-24</v>
      </c>
      <c r="U5" s="109"/>
      <c r="V5" s="51" t="s">
        <v>9</v>
      </c>
      <c r="W5" s="109" t="str">
        <f>Crops!$C$5&amp;"("&amp;Crops!$D$5&amp;")"</f>
        <v>SUMMER(5)</v>
      </c>
      <c r="X5" s="109"/>
      <c r="Y5" s="51" t="s">
        <v>10</v>
      </c>
      <c r="Z5" s="109" t="str">
        <f>"STATE"&amp;"("&amp;2&amp;")"</f>
        <v>STATE(2)</v>
      </c>
      <c r="AA5" s="109"/>
    </row>
    <row r="6" spans="1:27" ht="15" customHeight="1" x14ac:dyDescent="0.3">
      <c r="A6" s="135" t="s">
        <v>11</v>
      </c>
      <c r="B6" s="137" t="s">
        <v>12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O6" s="135" t="s">
        <v>11</v>
      </c>
      <c r="P6" s="137" t="s">
        <v>12</v>
      </c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</row>
    <row r="7" spans="1:27" ht="75" customHeight="1" x14ac:dyDescent="0.3">
      <c r="A7" s="136"/>
      <c r="B7" s="62" t="s">
        <v>13</v>
      </c>
      <c r="C7" s="62" t="s">
        <v>14</v>
      </c>
      <c r="D7" s="62" t="s">
        <v>15</v>
      </c>
      <c r="E7" s="62" t="s">
        <v>16</v>
      </c>
      <c r="F7" s="62" t="s">
        <v>17</v>
      </c>
      <c r="G7" s="62" t="s">
        <v>18</v>
      </c>
      <c r="H7" s="62" t="s">
        <v>19</v>
      </c>
      <c r="I7" s="62" t="s">
        <v>20</v>
      </c>
      <c r="J7" s="62" t="s">
        <v>21</v>
      </c>
      <c r="K7" s="62" t="s">
        <v>22</v>
      </c>
      <c r="L7" s="8" t="s">
        <v>23</v>
      </c>
      <c r="M7" s="8" t="s">
        <v>24</v>
      </c>
      <c r="O7" s="136"/>
      <c r="P7" s="62" t="s">
        <v>13</v>
      </c>
      <c r="Q7" s="62" t="s">
        <v>14</v>
      </c>
      <c r="R7" s="62" t="s">
        <v>15</v>
      </c>
      <c r="S7" s="62" t="s">
        <v>16</v>
      </c>
      <c r="T7" s="62" t="s">
        <v>17</v>
      </c>
      <c r="U7" s="62" t="s">
        <v>18</v>
      </c>
      <c r="V7" s="62" t="s">
        <v>19</v>
      </c>
      <c r="W7" s="62" t="s">
        <v>20</v>
      </c>
      <c r="X7" s="62" t="s">
        <v>21</v>
      </c>
      <c r="Y7" s="62" t="s">
        <v>22</v>
      </c>
      <c r="Z7" s="62" t="s">
        <v>23</v>
      </c>
      <c r="AA7" s="8" t="s">
        <v>24</v>
      </c>
    </row>
    <row r="8" spans="1:27" x14ac:dyDescent="0.3">
      <c r="A8" s="60" t="s">
        <v>25</v>
      </c>
      <c r="B8" s="36">
        <f>COUNTIFS(Basicdata!$B$2:$B$2500,1,Basicdata!$D$2:$D$2500,Crops!$D$5,Basicdata!$AA$2:$AA$2500,"&gt;0",Basicdata!$AA$2:$AA$2500,"&lt;=50",Basicdata!$AB$2:$AB$2500,"&gt;0",Basicdata!$AB$2:$AB$2500,"&lt;=50",Basicdata!$AI$2:$AI$2500,0)</f>
        <v>0</v>
      </c>
      <c r="C8" s="36">
        <f>COUNTIFS(Basicdata!$B$2:$B$2500,1,Basicdata!$D$2:$D$2500,Crops!$D$5,Basicdata!$AA$2:$AA$2500,"&gt;0",Basicdata!$AA$2:$AA$2500,"&lt;=50",Basicdata!$AB$2:$AB$2500,"&gt;50",Basicdata!$AB$2:$AB$2500,"&lt;=100",Basicdata!$AI$2:$AI$2500,0)</f>
        <v>0</v>
      </c>
      <c r="D8" s="36">
        <f>COUNTIFS(Basicdata!$B$2:$B$2500,1,Basicdata!$D$2:$D$2500,Crops!$D$5,Basicdata!$AA$2:$AA$2500,"&gt;0",Basicdata!$AA$2:$AA$2500,"&lt;=50",Basicdata!$AB$2:$AB$2500,"&gt;100",Basicdata!$AB$2:$AB$2500,"&lt;=200",Basicdata!$AI$2:$AI$2500,0)</f>
        <v>2</v>
      </c>
      <c r="E8" s="36">
        <f>COUNTIFS(Basicdata!$B$2:$B$2500,1,Basicdata!$D$2:$D$2500,Crops!$D$5,Basicdata!$AA$2:$AA$2500,"&gt;0",Basicdata!$AA$2:$AA$2500,"&lt;=50",Basicdata!$AB$2:$AB$2500,"&gt;200",Basicdata!$AB$2:$AB$2500,"&lt;=400",Basicdata!$AI$2:$AI$2500,0)</f>
        <v>3</v>
      </c>
      <c r="F8" s="36">
        <f>COUNTIFS(Basicdata!$B$2:$B$2500,1,Basicdata!$D$2:$D$2500,Crops!$D$5,Basicdata!$AA$2:$AA$2500,"&gt;0",Basicdata!$AA$2:$AA$2500,"&lt;=50",Basicdata!$AB$2:$AB$2500,"&gt;400",Basicdata!$AB$2:$AB$2500,"&lt;=600",Basicdata!$AI$2:$AI$2500,0)</f>
        <v>0</v>
      </c>
      <c r="G8" s="36">
        <f>COUNTIFS(Basicdata!$B$2:$B$2500,1,Basicdata!$D$2:$D$2500,Crops!$D$5,Basicdata!$AA$2:$AA$2500,"&gt;0",Basicdata!$AA$2:$AA$2500,"&lt;=50",Basicdata!$AB$2:$AB$2500,"&gt;600",Basicdata!$AB$2:$AB$2500,"&lt;=800",Basicdata!$AI$2:$AI$2500,0)</f>
        <v>1</v>
      </c>
      <c r="H8" s="36">
        <f>COUNTIFS(Basicdata!$B$2:$B$2500,1,Basicdata!$D$2:$D$2500,Crops!$D$5,Basicdata!$AA$2:$AA$2500,"&gt;0",Basicdata!$AA$2:$AA$2500,"&lt;=50",Basicdata!$AB$2:$AB$2500,"&gt;800",Basicdata!$AB$2:$AB$2500,"&lt;=1000",Basicdata!$AI$2:$AI$2500,0)</f>
        <v>0</v>
      </c>
      <c r="I8" s="36">
        <f>COUNTIFS(Basicdata!$B$2:$B$2500,1,Basicdata!$D$2:$D$2500,Crops!$D$5,Basicdata!$AA$2:$AA$2500,"&gt;0",Basicdata!$AA$2:$AA$2500,"&lt;=50",Basicdata!$AB$2:$AB$2500,"&gt;1000",Basicdata!$AB$2:$AB$2500,"&lt;=3000",Basicdata!$AI$2:$AI$2500,0)</f>
        <v>1</v>
      </c>
      <c r="J8" s="36">
        <f>COUNTIFS(Basicdata!$B$2:$B$2500,1,Basicdata!$D$2:$D$2500,Crops!$D$5,Basicdata!$AA$2:$AA$2500,"&gt;0",Basicdata!$AA$2:$AA$2500,"&lt;=50",Basicdata!$AB$2:$AB$2500,"&gt;3000",Basicdata!$AI$2:$AI$2500,0)</f>
        <v>0</v>
      </c>
      <c r="K8" s="36">
        <f>COUNTIFS(Basicdata!$B$2:$B$2500,1,Basicdata!$D$2:$D$2500,Crops!$D$5,Basicdata!$AA$2:$AA$2500,"&gt;0",Basicdata!$AA$2:$AA$2500,"&lt;=50",Basicdata!$AB$2:$AB$2500,0,Basicdata!$AI$2:$AI$2500,0)</f>
        <v>0</v>
      </c>
      <c r="L8" s="53">
        <f>SUM(B8:K8)</f>
        <v>7</v>
      </c>
      <c r="M8" s="61">
        <f>ROUND(L8*100/L$18,2)</f>
        <v>2.06</v>
      </c>
      <c r="O8" s="60" t="s">
        <v>25</v>
      </c>
      <c r="P8" s="36">
        <f>COUNTIFS(Basicdata!$B$2:$B$2500,2,Basicdata!$D$2:$D$2500,Crops!$D$5,Basicdata!$AA$2:$AA$2500,"&gt;0",Basicdata!$AA$2:$AA$2500,"&lt;=50",Basicdata!$AB$2:$AB$2500,"&gt;0",Basicdata!$AB$2:$AB$2500,"&lt;=50",Basicdata!$AI$2:$AI$2500,0)</f>
        <v>0</v>
      </c>
      <c r="Q8" s="36">
        <f>COUNTIFS(Basicdata!$B$2:$B$2500,2,Basicdata!$D$2:$D$2500,Crops!$D$5,Basicdata!$AA$2:$AA$2500,"&gt;0",Basicdata!$AA$2:$AA$2500,"&lt;=50",Basicdata!$AB$2:$AB$2500,"&gt;50",Basicdata!$AB$2:$AB$2500,"&lt;=100",Basicdata!$AI$2:$AI$2500,0)</f>
        <v>1</v>
      </c>
      <c r="R8" s="36">
        <f>COUNTIFS(Basicdata!$B$2:$B$2500,2,Basicdata!$D$2:$D$2500,Crops!$D$5,Basicdata!$AA$2:$AA$2500,"&gt;0",Basicdata!$AA$2:$AA$2500,"&lt;=50",Basicdata!$AB$2:$AB$2500,"&gt;100",Basicdata!$AB$2:$AB$2500,"&lt;=200",Basicdata!$AI$2:$AI$2500,0)</f>
        <v>0</v>
      </c>
      <c r="S8" s="36">
        <f>COUNTIFS(Basicdata!$B$2:$B$2500,2,Basicdata!$D$2:$D$2500,Crops!$D$5,Basicdata!$AA$2:$AA$2500,"&gt;0",Basicdata!$AA$2:$AA$2500,"&lt;=50",Basicdata!$AB$2:$AB$2500,"&gt;200",Basicdata!$AB$2:$AB$2500,"&lt;=400",Basicdata!$AI$2:$AI$2500,0)</f>
        <v>0</v>
      </c>
      <c r="T8" s="36">
        <f>COUNTIFS(Basicdata!$B$2:$B$2500,2,Basicdata!$D$2:$D$2500,Crops!$D$5,Basicdata!$AA$2:$AA$2500,"&gt;0",Basicdata!$AA$2:$AA$2500,"&lt;=50",Basicdata!$AB$2:$AB$2500,"&gt;400",Basicdata!$AB$2:$AB$2500,"&lt;=600",Basicdata!$AI$2:$AI$2500,0)</f>
        <v>1</v>
      </c>
      <c r="U8" s="36">
        <f>COUNTIFS(Basicdata!$B$2:$B$2500,2,Basicdata!$D$2:$D$2500,Crops!$D$5,Basicdata!$AA$2:$AA$2500,"&gt;0",Basicdata!$AA$2:$AA$2500,"&lt;=50",Basicdata!$AB$2:$AB$2500,"&gt;600",Basicdata!$AB$2:$AB$2500,"&lt;=800",Basicdata!$AI$2:$AI$2500,0)</f>
        <v>0</v>
      </c>
      <c r="V8" s="36">
        <f>COUNTIFS(Basicdata!$B$2:$B$2500,2,Basicdata!$D$2:$D$2500,Crops!$D$5,Basicdata!$AA$2:$AA$2500,"&gt;0",Basicdata!$AA$2:$AA$2500,"&lt;=50",Basicdata!$AB$2:$AB$2500,"&gt;800",Basicdata!$AB$2:$AB$2500,"&lt;=1000",Basicdata!$AI$2:$AI$2500,0)</f>
        <v>0</v>
      </c>
      <c r="W8" s="36">
        <f>COUNTIFS(Basicdata!$B$2:$B$2500,2,Basicdata!$D$2:$D$2500,Crops!$D$5,Basicdata!$AA$2:$AA$2500,"&gt;0",Basicdata!$AA$2:$AA$2500,"&lt;=50",Basicdata!$AB$2:$AB$2500,"&gt;1000",Basicdata!$AB$2:$AB$2500,"&lt;=3000",Basicdata!$AI$2:$AI$2500,0)</f>
        <v>0</v>
      </c>
      <c r="X8" s="36">
        <f>COUNTIFS(Basicdata!$B$2:$B$2500,2,Basicdata!$D$2:$D$2500,Crops!$D$5,Basicdata!$AA$2:$AA$2500,"&gt;0",Basicdata!$AA$2:$AA$2500,"&lt;=50",Basicdata!$AB$2:$AB$2500,"&gt;3000",Basicdata!$AI$2:$AI$2500,0)</f>
        <v>0</v>
      </c>
      <c r="Y8" s="36">
        <f>COUNTIFS(Basicdata!$B$2:$B$2500,2,Basicdata!$D$2:$D$2500,Crops!$D$5,Basicdata!$AA$2:$AA$2500,"&gt;0",Basicdata!$AA$2:$AA$2500,"&lt;=50",Basicdata!$AB$2:$AB$2500,0,Basicdata!$AI$2:$AI$2500,0)</f>
        <v>0</v>
      </c>
      <c r="Z8" s="63">
        <f>SUM(P8:Y8)</f>
        <v>2</v>
      </c>
      <c r="AA8" s="61">
        <f>ROUND(Z8*100/Z$18,2)</f>
        <v>0.59</v>
      </c>
    </row>
    <row r="9" spans="1:27" x14ac:dyDescent="0.3">
      <c r="A9" s="9" t="s">
        <v>26</v>
      </c>
      <c r="B9" s="36">
        <f>COUNTIFS(Basicdata!$B$2:$B$2500,1,Basicdata!$D$2:$D$2500,Crops!$D$5,Basicdata!$AA$2:$AA$2500,"&gt;50",Basicdata!$AA$2:$AA$2500,"&lt;=100",Basicdata!$AB$2:$AB$2500,"&gt;0",Basicdata!$AB$2:$AB$2500,"&lt;=50",Basicdata!$AI$2:$AI$2500,0)</f>
        <v>1</v>
      </c>
      <c r="C9" s="36">
        <f>COUNTIFS(Basicdata!$B$2:$B$2500,1,Basicdata!$D$2:$D$2500,Crops!$D$5,Basicdata!$AA$2:$AA$2500,"&gt;50",Basicdata!$AA$2:$AA$2500,"&lt;=100",Basicdata!$AB$2:$AB$2500,"&gt;50",Basicdata!$AB$2:$AB$2500,"&lt;=100",Basicdata!$AI$2:$AI$2500,0)</f>
        <v>1</v>
      </c>
      <c r="D9" s="36">
        <f>COUNTIFS(Basicdata!$B$2:$B$2500,1,Basicdata!$D$2:$D$2500,Crops!$D$5,Basicdata!$AA$2:$AA$2500,"&gt;50",Basicdata!$AA$2:$AA$2500,"&lt;=100",Basicdata!$AB$2:$AB$2500,"&gt;100",Basicdata!$AB$2:$AB$2500,"&lt;=200",Basicdata!$AI$2:$AI$2500,0)</f>
        <v>4</v>
      </c>
      <c r="E9" s="36">
        <f>COUNTIFS(Basicdata!$B$2:$B$2500,1,Basicdata!$D$2:$D$2500,Crops!$D$5,Basicdata!$AA$2:$AA$2500,"&gt;50",Basicdata!$AA$2:$AA$2500,"&lt;=100",Basicdata!$AB$2:$AB$2500,"&gt;200",Basicdata!$AB$2:$AB$2500,"&lt;=400",Basicdata!$AI$2:$AI$2500,0)</f>
        <v>1</v>
      </c>
      <c r="F9" s="36">
        <f>COUNTIFS(Basicdata!$B$2:$B$2500,1,Basicdata!$D$2:$D$2500,Crops!$D$5,Basicdata!$AA$2:$AA$2500,"&gt;50",Basicdata!$AA$2:$AA$2500,"&lt;=100",Basicdata!$AB$2:$AB$2500,"&gt;400",Basicdata!$AB$2:$AB$2500,"&lt;=600",Basicdata!$AI$2:$AI$2500,0)</f>
        <v>0</v>
      </c>
      <c r="G9" s="36">
        <f>COUNTIFS(Basicdata!$B$2:$B$2500,1,Basicdata!$D$2:$D$2500,Crops!$D$5,Basicdata!$AA$2:$AA$2500,"&gt;50",Basicdata!$AA$2:$AA$2500,"&lt;=100",Basicdata!$AB$2:$AB$2500,"&gt;600",Basicdata!$AB$2:$AB$2500,"&lt;=800",Basicdata!$AI$2:$AI$2500,0)</f>
        <v>1</v>
      </c>
      <c r="H9" s="36">
        <f>COUNTIFS(Basicdata!$B$2:$B$2500,1,Basicdata!$D$2:$D$2500,Crops!$D$5,Basicdata!$AA$2:$AA$2500,"&gt;50",Basicdata!$AA$2:$AA$2500,"&lt;=100",Basicdata!$AB$2:$AB$2500,"&gt;800",Basicdata!$AB$2:$AB$2500,"&lt;=1000",Basicdata!$AI$2:$AI$2500,0)</f>
        <v>0</v>
      </c>
      <c r="I9" s="36">
        <f>COUNTIFS(Basicdata!$B$2:$B$2500,1,Basicdata!$D$2:$D$2500,Crops!$D$5,Basicdata!$AA$2:$AA$2500,"&gt;50",Basicdata!$AA$2:$AA$2500,"&lt;=100",Basicdata!$AB$2:$AB$2500,"&gt;1000",Basicdata!$AB$2:$AB$2500,"&lt;=3000",Basicdata!$AI$2:$AI$2500,0)</f>
        <v>1</v>
      </c>
      <c r="J9" s="36">
        <f>COUNTIFS(Basicdata!$B$2:$B$2500,1,Basicdata!$D$2:$D$2500,Crops!$D$5,Basicdata!$AA$2:$AA$2500,"&gt;50",Basicdata!$AA$2:$AA$2500,"&lt;=100",Basicdata!$AB$2:$AB$2500,"&gt;3000",Basicdata!$AI$2:$AI$2500,0)</f>
        <v>0</v>
      </c>
      <c r="K9" s="36">
        <f>COUNTIFS(Basicdata!$B$2:$B$2500,1,Basicdata!$D$2:$D$2500,Crops!$D$5,Basicdata!$AA$2:$AA$2500,"&gt;50",Basicdata!$AA$2:$AA$2500,"&lt;=100",Basicdata!$AB$2:$AB$2500,0,Basicdata!$AI$2:$AI$2500,0)</f>
        <v>0</v>
      </c>
      <c r="L9" s="63">
        <f t="shared" ref="L9:L17" si="0">SUM(B9:K9)</f>
        <v>9</v>
      </c>
      <c r="M9" s="10">
        <f t="shared" ref="M9:M18" si="1">ROUND(L9*100/L$18,2)</f>
        <v>2.65</v>
      </c>
      <c r="O9" s="9" t="s">
        <v>26</v>
      </c>
      <c r="P9" s="36">
        <f>COUNTIFS(Basicdata!$B$2:$B$2500,2,Basicdata!$D$2:$D$2500,Crops!$D$5,Basicdata!$AA$2:$AA$2500,"&gt;50",Basicdata!$AA$2:$AA$2500,"&lt;=100",Basicdata!$AB$2:$AB$2500,"&gt;0",Basicdata!$AB$2:$AB$2500,"&lt;=50",Basicdata!$AI$2:$AI$2500,0)</f>
        <v>0</v>
      </c>
      <c r="Q9" s="36">
        <f>COUNTIFS(Basicdata!$B$2:$B$2500,2,Basicdata!$D$2:$D$2500,Crops!$D$5,Basicdata!$AA$2:$AA$2500,"&gt;50",Basicdata!$AA$2:$AA$2500,"&lt;=100",Basicdata!$AB$2:$AB$2500,"&gt;50",Basicdata!$AB$2:$AB$2500,"&lt;=100",Basicdata!$AI$2:$AI$2500,0)</f>
        <v>3</v>
      </c>
      <c r="R9" s="36">
        <f>COUNTIFS(Basicdata!$B$2:$B$2500,2,Basicdata!$D$2:$D$2500,Crops!$D$5,Basicdata!$AA$2:$AA$2500,"&gt;50",Basicdata!$AA$2:$AA$2500,"&lt;=100",Basicdata!$AB$2:$AB$2500,"&gt;100",Basicdata!$AB$2:$AB$2500,"&lt;=200",Basicdata!$AI$2:$AI$2500,0)</f>
        <v>2</v>
      </c>
      <c r="S9" s="36">
        <f>COUNTIFS(Basicdata!$B$2:$B$2500,2,Basicdata!$D$2:$D$2500,Crops!$D$5,Basicdata!$AA$2:$AA$2500,"&gt;50",Basicdata!$AA$2:$AA$2500,"&lt;=100",Basicdata!$AB$2:$AB$2500,"&gt;200",Basicdata!$AB$2:$AB$2500,"&lt;=400",Basicdata!$AI$2:$AI$2500,0)</f>
        <v>3</v>
      </c>
      <c r="T9" s="36">
        <f>COUNTIFS(Basicdata!$B$2:$B$2500,2,Basicdata!$D$2:$D$2500,Crops!$D$5,Basicdata!$AA$2:$AA$2500,"&gt;50",Basicdata!$AA$2:$AA$2500,"&lt;=100",Basicdata!$AB$2:$AB$2500,"&gt;400",Basicdata!$AB$2:$AB$2500,"&lt;=600",Basicdata!$AI$2:$AI$2500,0)</f>
        <v>2</v>
      </c>
      <c r="U9" s="36">
        <f>COUNTIFS(Basicdata!$B$2:$B$2500,2,Basicdata!$D$2:$D$2500,Crops!$D$5,Basicdata!$AA$2:$AA$2500,"&gt;50",Basicdata!$AA$2:$AA$2500,"&lt;=100",Basicdata!$AB$2:$AB$2500,"&gt;600",Basicdata!$AB$2:$AB$2500,"&lt;=800",Basicdata!$AI$2:$AI$2500,0)</f>
        <v>0</v>
      </c>
      <c r="V9" s="36">
        <f>COUNTIFS(Basicdata!$B$2:$B$2500,2,Basicdata!$D$2:$D$2500,Crops!$D$5,Basicdata!$AA$2:$AA$2500,"&gt;50",Basicdata!$AA$2:$AA$2500,"&lt;=100",Basicdata!$AB$2:$AB$2500,"&gt;800",Basicdata!$AB$2:$AB$2500,"&lt;=1000",Basicdata!$AI$2:$AI$2500,0)</f>
        <v>0</v>
      </c>
      <c r="W9" s="36">
        <f>COUNTIFS(Basicdata!$B$2:$B$2500,2,Basicdata!$D$2:$D$2500,Crops!$D$5,Basicdata!$AA$2:$AA$2500,"&gt;50",Basicdata!$AA$2:$AA$2500,"&lt;=100",Basicdata!$AB$2:$AB$2500,"&gt;1000",Basicdata!$AB$2:$AB$2500,"&lt;=3000",Basicdata!$AI$2:$AI$2500,0)</f>
        <v>0</v>
      </c>
      <c r="X9" s="36">
        <f>COUNTIFS(Basicdata!$B$2:$B$2500,2,Basicdata!$D$2:$D$2500,Crops!$D$5,Basicdata!$AA$2:$AA$2500,"&gt;50",Basicdata!$AA$2:$AA$2500,"&lt;=100",Basicdata!$AB$2:$AB$2500,"&gt;3000",Basicdata!$AI$2:$AI$2500,0)</f>
        <v>0</v>
      </c>
      <c r="Y9" s="36">
        <f>COUNTIFS(Basicdata!$B$2:$B$2500,2,Basicdata!$D$2:$D$2500,Crops!$D$5,Basicdata!$AA$2:$AA$2500,"&gt;50",Basicdata!$AA$2:$AA$2500,"&lt;=100",Basicdata!$AB$2:$AB$2500,0,Basicdata!$AI$2:$AI$2500,0)</f>
        <v>0</v>
      </c>
      <c r="Z9" s="63">
        <f t="shared" ref="Z9:Z17" si="2">SUM(P9:Y9)</f>
        <v>10</v>
      </c>
      <c r="AA9" s="10">
        <f t="shared" ref="AA9:AA18" si="3">ROUND(Z9*100/Z$18,2)</f>
        <v>2.95</v>
      </c>
    </row>
    <row r="10" spans="1:27" x14ac:dyDescent="0.3">
      <c r="A10" s="9" t="s">
        <v>27</v>
      </c>
      <c r="B10" s="36">
        <f>COUNTIFS(Basicdata!$B$2:$B$2500,1,Basicdata!$D$2:$D$2500,Crops!$D$5,Basicdata!$AA$2:$AA$2500,"&gt;100",Basicdata!$AA$2:$AA$2500,"&lt;=200",Basicdata!$AB$2:$AB$2500,"&gt;0",Basicdata!$AB$2:$AB$2500,"&lt;=50",Basicdata!$AI$2:$AI$2500,0)</f>
        <v>0</v>
      </c>
      <c r="C10" s="36">
        <f>COUNTIFS(Basicdata!$B$2:$B$2500,1,Basicdata!$D$2:$D$2500,Crops!$D$5,Basicdata!$AA$2:$AA$2500,"&gt;100",Basicdata!$AA$2:$AA$2500,"&lt;=200",Basicdata!$AB$2:$AB$2500,"&gt;50",Basicdata!$AB$2:$AB$2500,"&lt;=100",Basicdata!$AI$2:$AI$2500,0)</f>
        <v>2</v>
      </c>
      <c r="D10" s="36">
        <f>COUNTIFS(Basicdata!$B$2:$B$2500,1,Basicdata!$D$2:$D$2500,Crops!$D$5,Basicdata!$AA$2:$AA$2500,"&gt;100",Basicdata!$AA$2:$AA$2500,"&lt;=200",Basicdata!$AB$2:$AB$2500,"&gt;100",Basicdata!$AB$2:$AB$2500,"&lt;=200",Basicdata!$AI$2:$AI$2500,0)</f>
        <v>4</v>
      </c>
      <c r="E10" s="36">
        <f>COUNTIFS(Basicdata!$B$2:$B$2500,1,Basicdata!$D$2:$D$2500,Crops!$D$5,Basicdata!$AA$2:$AA$2500,"&gt;100",Basicdata!$AA$2:$AA$2500,"&lt;=200",Basicdata!$AB$2:$AB$2500,"&gt;200",Basicdata!$AB$2:$AB$2500,"&lt;=400",Basicdata!$AI$2:$AI$2500,0)</f>
        <v>14</v>
      </c>
      <c r="F10" s="36">
        <f>COUNTIFS(Basicdata!$B$2:$B$2500,1,Basicdata!$D$2:$D$2500,Crops!$D$5,Basicdata!$AA$2:$AA$2500,"&gt;100",Basicdata!$AA$2:$AA$2500,"&lt;=200",Basicdata!$AB$2:$AB$2500,"&gt;400",Basicdata!$AB$2:$AB$2500,"&lt;=600",Basicdata!$AI$2:$AI$2500,0)</f>
        <v>2</v>
      </c>
      <c r="G10" s="36">
        <f>COUNTIFS(Basicdata!$B$2:$B$2500,1,Basicdata!$D$2:$D$2500,Crops!$D$5,Basicdata!$AA$2:$AA$2500,"&gt;100",Basicdata!$AA$2:$AA$2500,"&lt;=200",Basicdata!$AB$2:$AB$2500,"&gt;600",Basicdata!$AB$2:$AB$2500,"&lt;=800",Basicdata!$AI$2:$AI$2500,0)</f>
        <v>3</v>
      </c>
      <c r="H10" s="36">
        <f>COUNTIFS(Basicdata!$B$2:$B$2500,1,Basicdata!$D$2:$D$2500,Crops!$D$5,Basicdata!$AA$2:$AA$2500,"&gt;100",Basicdata!$AA$2:$AA$2500,"&lt;=200",Basicdata!$AB$2:$AB$2500,"&gt;800",Basicdata!$AB$2:$AB$2500,"&lt;=1000",Basicdata!$AI$2:$AI$2500,0)</f>
        <v>1</v>
      </c>
      <c r="I10" s="36">
        <f>COUNTIFS(Basicdata!$B$2:$B$2500,1,Basicdata!$D$2:$D$2500,Crops!$D$5,Basicdata!$AA$2:$AA$2500,"&gt;100",Basicdata!$AA$2:$AA$2500,"&lt;=200",Basicdata!$AB$2:$AB$2500,"&gt;1000",Basicdata!$AB$2:$AB$2500,"&lt;=3000",Basicdata!$AI$2:$AI$2500,0)</f>
        <v>2</v>
      </c>
      <c r="J10" s="36">
        <f>COUNTIFS(Basicdata!$B$2:$B$2500,1,Basicdata!$D$2:$D$2500,Crops!$D$5,Basicdata!$AA$2:$AA$2500,"&gt;100",Basicdata!$AA$2:$AA$2500,"&lt;=200",Basicdata!$AB$2:$AB$2500,"&gt;3000",Basicdata!$AI$2:$AI$2500,0)</f>
        <v>1</v>
      </c>
      <c r="K10" s="36">
        <f>COUNTIFS(Basicdata!$B$2:$B$2500,1,Basicdata!$D$2:$D$2500,Crops!$D$5,Basicdata!$AA$2:$AA$2500,"&gt;100",Basicdata!$AA$2:$AA$2500,"&lt;=200",Basicdata!$AB$2:$AB$2500,0,Basicdata!$AI$2:$AI$2500,0)</f>
        <v>0</v>
      </c>
      <c r="L10" s="63">
        <f t="shared" si="0"/>
        <v>29</v>
      </c>
      <c r="M10" s="10">
        <f t="shared" si="1"/>
        <v>8.5500000000000007</v>
      </c>
      <c r="O10" s="9" t="s">
        <v>27</v>
      </c>
      <c r="P10" s="36">
        <f>COUNTIFS(Basicdata!$B$2:$B$2500,2,Basicdata!$D$2:$D$2500,Crops!$D$5,Basicdata!$AA$2:$AA$2500,"&gt;100",Basicdata!$AA$2:$AA$2500,"&lt;=200",Basicdata!$AB$2:$AB$2500,"&gt;0",Basicdata!$AB$2:$AB$2500,"&lt;=50",Basicdata!$AI$2:$AI$2500,0)</f>
        <v>0</v>
      </c>
      <c r="Q10" s="36">
        <f>COUNTIFS(Basicdata!$B$2:$B$2500,2,Basicdata!$D$2:$D$2500,Crops!$D$5,Basicdata!$AA$2:$AA$2500,"&gt;100",Basicdata!$AA$2:$AA$2500,"&lt;=200",Basicdata!$AB$2:$AB$2500,"&gt;50",Basicdata!$AB$2:$AB$2500,"&lt;=100",Basicdata!$AI$2:$AI$2500,0)</f>
        <v>1</v>
      </c>
      <c r="R10" s="36">
        <f>COUNTIFS(Basicdata!$B$2:$B$2500,2,Basicdata!$D$2:$D$2500,Crops!$D$5,Basicdata!$AA$2:$AA$2500,"&gt;100",Basicdata!$AA$2:$AA$2500,"&lt;=200",Basicdata!$AB$2:$AB$2500,"&gt;100",Basicdata!$AB$2:$AB$2500,"&lt;=200",Basicdata!$AI$2:$AI$2500,0)</f>
        <v>13</v>
      </c>
      <c r="S10" s="36">
        <f>COUNTIFS(Basicdata!$B$2:$B$2500,2,Basicdata!$D$2:$D$2500,Crops!$D$5,Basicdata!$AA$2:$AA$2500,"&gt;100",Basicdata!$AA$2:$AA$2500,"&lt;=200",Basicdata!$AB$2:$AB$2500,"&gt;200",Basicdata!$AB$2:$AB$2500,"&lt;=400",Basicdata!$AI$2:$AI$2500,0)</f>
        <v>13</v>
      </c>
      <c r="T10" s="36">
        <f>COUNTIFS(Basicdata!$B$2:$B$2500,2,Basicdata!$D$2:$D$2500,Crops!$D$5,Basicdata!$AA$2:$AA$2500,"&gt;100",Basicdata!$AA$2:$AA$2500,"&lt;=200",Basicdata!$AB$2:$AB$2500,"&gt;400",Basicdata!$AB$2:$AB$2500,"&lt;=600",Basicdata!$AI$2:$AI$2500,0)</f>
        <v>5</v>
      </c>
      <c r="U10" s="36">
        <f>COUNTIFS(Basicdata!$B$2:$B$2500,2,Basicdata!$D$2:$D$2500,Crops!$D$5,Basicdata!$AA$2:$AA$2500,"&gt;100",Basicdata!$AA$2:$AA$2500,"&lt;=200",Basicdata!$AB$2:$AB$2500,"&gt;600",Basicdata!$AB$2:$AB$2500,"&lt;=800",Basicdata!$AI$2:$AI$2500,0)</f>
        <v>1</v>
      </c>
      <c r="V10" s="36">
        <f>COUNTIFS(Basicdata!$B$2:$B$2500,2,Basicdata!$D$2:$D$2500,Crops!$D$5,Basicdata!$AA$2:$AA$2500,"&gt;100",Basicdata!$AA$2:$AA$2500,"&lt;=200",Basicdata!$AB$2:$AB$2500,"&gt;800",Basicdata!$AB$2:$AB$2500,"&lt;=1000",Basicdata!$AI$2:$AI$2500,0)</f>
        <v>1</v>
      </c>
      <c r="W10" s="36">
        <f>COUNTIFS(Basicdata!$B$2:$B$2500,2,Basicdata!$D$2:$D$2500,Crops!$D$5,Basicdata!$AA$2:$AA$2500,"&gt;100",Basicdata!$AA$2:$AA$2500,"&lt;=200",Basicdata!$AB$2:$AB$2500,"&gt;1000",Basicdata!$AB$2:$AB$2500,"&lt;=3000",Basicdata!$AI$2:$AI$2500,0)</f>
        <v>0</v>
      </c>
      <c r="X10" s="36">
        <f>COUNTIFS(Basicdata!$B$2:$B$2500,2,Basicdata!$D$2:$D$2500,Crops!$D$5,Basicdata!$AA$2:$AA$2500,"&gt;100",Basicdata!$AA$2:$AA$2500,"&lt;=200",Basicdata!$AB$2:$AB$2500,"&gt;3000",Basicdata!$AI$2:$AI$2500,0)</f>
        <v>1</v>
      </c>
      <c r="Y10" s="36">
        <f>COUNTIFS(Basicdata!$B$2:$B$2500,2,Basicdata!$D$2:$D$2500,Crops!$D$5,Basicdata!$AA$2:$AA$2500,"&gt;100",Basicdata!$AA$2:$AA$2500,"&lt;=200",Basicdata!$AB$2:$AB$2500,0,Basicdata!$AI$2:$AI$2500,0)</f>
        <v>0</v>
      </c>
      <c r="Z10" s="63">
        <f t="shared" si="2"/>
        <v>35</v>
      </c>
      <c r="AA10" s="10">
        <f t="shared" si="3"/>
        <v>10.32</v>
      </c>
    </row>
    <row r="11" spans="1:27" x14ac:dyDescent="0.3">
      <c r="A11" s="9" t="s">
        <v>28</v>
      </c>
      <c r="B11" s="36">
        <f>COUNTIFS(Basicdata!$B$2:$B$2500,1,Basicdata!$D$2:$D$2500,Crops!$D$5,Basicdata!$AA$2:$AA$2500,"&gt;200",Basicdata!$AA$2:$AA$2500,"&lt;=400",Basicdata!$AB$2:$AB$2500,"&gt;0",Basicdata!$AB$2:$AB$2500,"&lt;=50",Basicdata!$AI$2:$AI$2500,0)</f>
        <v>0</v>
      </c>
      <c r="C11" s="36">
        <f>COUNTIFS(Basicdata!$B$2:$B$2500,1,Basicdata!$D$2:$D$2500,Crops!$D$5,Basicdata!$AA$2:$AA$2500,"&gt;200",Basicdata!$AA$2:$AA$2500,"&lt;=400",Basicdata!$AB$2:$AB$2500,"&gt;50",Basicdata!$AB$2:$AB$2500,"&lt;=100",Basicdata!$AI$2:$AI$2500,0)</f>
        <v>1</v>
      </c>
      <c r="D11" s="36">
        <f>COUNTIFS(Basicdata!$B$2:$B$2500,1,Basicdata!$D$2:$D$2500,Crops!$D$5,Basicdata!$AA$2:$AA$2500,"&gt;200",Basicdata!$AA$2:$AA$2500,"&lt;=400",Basicdata!$AB$2:$AB$2500,"&gt;100",Basicdata!$AB$2:$AB$2500,"&lt;=200",Basicdata!$AI$2:$AI$2500,0)</f>
        <v>6</v>
      </c>
      <c r="E11" s="36">
        <f>COUNTIFS(Basicdata!$B$2:$B$2500,1,Basicdata!$D$2:$D$2500,Crops!$D$5,Basicdata!$AA$2:$AA$2500,"&gt;200",Basicdata!$AA$2:$AA$2500,"&lt;=400",Basicdata!$AB$2:$AB$2500,"&gt;200",Basicdata!$AB$2:$AB$2500,"&lt;=400",Basicdata!$AI$2:$AI$2500,0)</f>
        <v>19</v>
      </c>
      <c r="F11" s="36">
        <f>COUNTIFS(Basicdata!$B$2:$B$2500,1,Basicdata!$D$2:$D$2500,Crops!$D$5,Basicdata!$AA$2:$AA$2500,"&gt;200",Basicdata!$AA$2:$AA$2500,"&lt;=400",Basicdata!$AB$2:$AB$2500,"&gt;400",Basicdata!$AB$2:$AB$2500,"&lt;=600",Basicdata!$AI$2:$AI$2500,0)</f>
        <v>15</v>
      </c>
      <c r="G11" s="36">
        <f>COUNTIFS(Basicdata!$B$2:$B$2500,1,Basicdata!$D$2:$D$2500,Crops!$D$5,Basicdata!$AA$2:$AA$2500,"&gt;200",Basicdata!$AA$2:$AA$2500,"&lt;=400",Basicdata!$AB$2:$AB$2500,"&gt;600",Basicdata!$AB$2:$AB$2500,"&lt;=800",Basicdata!$AI$2:$AI$2500,0)</f>
        <v>9</v>
      </c>
      <c r="H11" s="36">
        <f>COUNTIFS(Basicdata!$B$2:$B$2500,1,Basicdata!$D$2:$D$2500,Crops!$D$5,Basicdata!$AA$2:$AA$2500,"&gt;200",Basicdata!$AA$2:$AA$2500,"&lt;=400",Basicdata!$AB$2:$AB$2500,"&gt;800",Basicdata!$AB$2:$AB$2500,"&lt;=1000",Basicdata!$AI$2:$AI$2500,0)</f>
        <v>7</v>
      </c>
      <c r="I11" s="36">
        <f>COUNTIFS(Basicdata!$B$2:$B$2500,1,Basicdata!$D$2:$D$2500,Crops!$D$5,Basicdata!$AA$2:$AA$2500,"&gt;200",Basicdata!$AA$2:$AA$2500,"&lt;=400",Basicdata!$AB$2:$AB$2500,"&gt;1000",Basicdata!$AB$2:$AB$2500,"&lt;=3000",Basicdata!$AI$2:$AI$2500,0)</f>
        <v>7</v>
      </c>
      <c r="J11" s="36">
        <f>COUNTIFS(Basicdata!$B$2:$B$2500,1,Basicdata!$D$2:$D$2500,Crops!$D$5,Basicdata!$AA$2:$AA$2500,"&gt;200",Basicdata!$AA$2:$AA$2500,"&lt;=400",Basicdata!$AB$2:$AB$2500,"&gt;3000",Basicdata!$AI$2:$AI$2500,0)</f>
        <v>1</v>
      </c>
      <c r="K11" s="36">
        <f>COUNTIFS(Basicdata!$B$2:$B$2500,1,Basicdata!$D$2:$D$2500,Crops!$D$5,Basicdata!$AA$2:$AA$2500,"&gt;200",Basicdata!$AA$2:$AA$2500,"&lt;=400",Basicdata!$AB$2:$AB$2500,0,Basicdata!$AI$2:$AI$2500,0)</f>
        <v>0</v>
      </c>
      <c r="L11" s="63">
        <f t="shared" si="0"/>
        <v>65</v>
      </c>
      <c r="M11" s="10">
        <f>M18-M8-M9-M10-M12-M13-M14-M15-M16-M17</f>
        <v>19.189999999999984</v>
      </c>
      <c r="O11" s="9" t="s">
        <v>28</v>
      </c>
      <c r="P11" s="36">
        <f>COUNTIFS(Basicdata!$B$2:$B$2500,2,Basicdata!$D$2:$D$2500,Crops!$D$5,Basicdata!$AA$2:$AA$2500,"&gt;200",Basicdata!$AA$2:$AA$2500,"&lt;=400",Basicdata!$AB$2:$AB$2500,"&gt;0",Basicdata!$AB$2:$AB$2500,"&lt;=50",Basicdata!$AI$2:$AI$2500,0)</f>
        <v>9</v>
      </c>
      <c r="Q11" s="36">
        <f>COUNTIFS(Basicdata!$B$2:$B$2500,2,Basicdata!$D$2:$D$2500,Crops!$D$5,Basicdata!$AA$2:$AA$2500,"&gt;200",Basicdata!$AA$2:$AA$2500,"&lt;=400",Basicdata!$AB$2:$AB$2500,"&gt;50",Basicdata!$AB$2:$AB$2500,"&lt;=100",Basicdata!$AI$2:$AI$2500,0)</f>
        <v>2</v>
      </c>
      <c r="R11" s="36">
        <f>COUNTIFS(Basicdata!$B$2:$B$2500,2,Basicdata!$D$2:$D$2500,Crops!$D$5,Basicdata!$AA$2:$AA$2500,"&gt;200",Basicdata!$AA$2:$AA$2500,"&lt;=400",Basicdata!$AB$2:$AB$2500,"&gt;100",Basicdata!$AB$2:$AB$2500,"&lt;=200",Basicdata!$AI$2:$AI$2500,0)</f>
        <v>9</v>
      </c>
      <c r="S11" s="36">
        <f>COUNTIFS(Basicdata!$B$2:$B$2500,2,Basicdata!$D$2:$D$2500,Crops!$D$5,Basicdata!$AA$2:$AA$2500,"&gt;200",Basicdata!$AA$2:$AA$2500,"&lt;=400",Basicdata!$AB$2:$AB$2500,"&gt;200",Basicdata!$AB$2:$AB$2500,"&lt;=400",Basicdata!$AI$2:$AI$2500,0)</f>
        <v>23</v>
      </c>
      <c r="T11" s="36">
        <f>COUNTIFS(Basicdata!$B$2:$B$2500,2,Basicdata!$D$2:$D$2500,Crops!$D$5,Basicdata!$AA$2:$AA$2500,"&gt;200",Basicdata!$AA$2:$AA$2500,"&lt;=400",Basicdata!$AB$2:$AB$2500,"&gt;400",Basicdata!$AB$2:$AB$2500,"&lt;=600",Basicdata!$AI$2:$AI$2500,0)</f>
        <v>24</v>
      </c>
      <c r="U11" s="36">
        <f>COUNTIFS(Basicdata!$B$2:$B$2500,2,Basicdata!$D$2:$D$2500,Crops!$D$5,Basicdata!$AA$2:$AA$2500,"&gt;200",Basicdata!$AA$2:$AA$2500,"&lt;=400",Basicdata!$AB$2:$AB$2500,"&gt;600",Basicdata!$AB$2:$AB$2500,"&lt;=800",Basicdata!$AI$2:$AI$2500,0)</f>
        <v>11</v>
      </c>
      <c r="V11" s="36">
        <f>COUNTIFS(Basicdata!$B$2:$B$2500,2,Basicdata!$D$2:$D$2500,Crops!$D$5,Basicdata!$AA$2:$AA$2500,"&gt;200",Basicdata!$AA$2:$AA$2500,"&lt;=400",Basicdata!$AB$2:$AB$2500,"&gt;800",Basicdata!$AB$2:$AB$2500,"&lt;=1000",Basicdata!$AI$2:$AI$2500,0)</f>
        <v>2</v>
      </c>
      <c r="W11" s="36">
        <f>COUNTIFS(Basicdata!$B$2:$B$2500,2,Basicdata!$D$2:$D$2500,Crops!$D$5,Basicdata!$AA$2:$AA$2500,"&gt;200",Basicdata!$AA$2:$AA$2500,"&lt;=400",Basicdata!$AB$2:$AB$2500,"&gt;1000",Basicdata!$AB$2:$AB$2500,"&lt;=3000",Basicdata!$AI$2:$AI$2500,0)</f>
        <v>5</v>
      </c>
      <c r="X11" s="36">
        <f>COUNTIFS(Basicdata!$B$2:$B$2500,2,Basicdata!$D$2:$D$2500,Crops!$D$5,Basicdata!$AA$2:$AA$2500,"&gt;200",Basicdata!$AA$2:$AA$2500,"&lt;=400",Basicdata!$AB$2:$AB$2500,"&gt;3000",Basicdata!$AI$2:$AI$2500,0)</f>
        <v>0</v>
      </c>
      <c r="Y11" s="36">
        <f>COUNTIFS(Basicdata!$B$2:$B$2500,2,Basicdata!$D$2:$D$2500,Crops!$D$5,Basicdata!$AA$2:$AA$2500,"&gt;200",Basicdata!$AA$2:$AA$2500,"&lt;=400",Basicdata!$AB$2:$AB$2500,0,Basicdata!$AI$2:$AI$2500,0)</f>
        <v>0</v>
      </c>
      <c r="Z11" s="63">
        <f t="shared" si="2"/>
        <v>85</v>
      </c>
      <c r="AA11" s="10">
        <f>AA18-AA8-AA9-AA10-AA12-AA13-AA14-AA15-AA16-AA17</f>
        <v>25.079999999999984</v>
      </c>
    </row>
    <row r="12" spans="1:27" x14ac:dyDescent="0.3">
      <c r="A12" s="9" t="s">
        <v>29</v>
      </c>
      <c r="B12" s="36">
        <f>COUNTIFS(Basicdata!$B$2:$B$2500,1,Basicdata!$D$2:$D$2500,Crops!$D$5,Basicdata!$AA$2:$AA$2500,"&gt;400",Basicdata!$AA$2:$AA$2500,"&lt;=600",Basicdata!$AB$2:$AB$2500,"&gt;0",Basicdata!$AB$2:$AB$2500,"&lt;=50",Basicdata!$AI$2:$AI$2500,0)</f>
        <v>1</v>
      </c>
      <c r="C12" s="36">
        <f>COUNTIFS(Basicdata!$B$2:$B$2500,1,Basicdata!$D$2:$D$2500,Crops!$D$5,Basicdata!$AA$2:$AA$2500,"&gt;400",Basicdata!$AA$2:$AA$2500,"&lt;=600",Basicdata!$AB$2:$AB$2500,"&gt;50",Basicdata!$AB$2:$AB$2500,"&lt;=100",Basicdata!$AI$2:$AI$2500,0)</f>
        <v>0</v>
      </c>
      <c r="D12" s="36">
        <f>COUNTIFS(Basicdata!$B$2:$B$2500,1,Basicdata!$D$2:$D$2500,Crops!$D$5,Basicdata!$AA$2:$AA$2500,"&gt;400",Basicdata!$AA$2:$AA$2500,"&lt;=600",Basicdata!$AB$2:$AB$2500,"&gt;100",Basicdata!$AB$2:$AB$2500,"&lt;=200",Basicdata!$AI$2:$AI$2500,0)</f>
        <v>0</v>
      </c>
      <c r="E12" s="36">
        <f>COUNTIFS(Basicdata!$B$2:$B$2500,1,Basicdata!$D$2:$D$2500,Crops!$D$5,Basicdata!$AA$2:$AA$2500,"&gt;400",Basicdata!$AA$2:$AA$2500,"&lt;=600",Basicdata!$AB$2:$AB$2500,"&gt;200",Basicdata!$AB$2:$AB$2500,"&lt;=400",Basicdata!$AI$2:$AI$2500,0)</f>
        <v>9</v>
      </c>
      <c r="F12" s="36">
        <f>COUNTIFS(Basicdata!$B$2:$B$2500,1,Basicdata!$D$2:$D$2500,Crops!$D$5,Basicdata!$AA$2:$AA$2500,"&gt;400",Basicdata!$AA$2:$AA$2500,"&lt;=600",Basicdata!$AB$2:$AB$2500,"&gt;400",Basicdata!$AB$2:$AB$2500,"&lt;=600",Basicdata!$AI$2:$AI$2500,0)</f>
        <v>9</v>
      </c>
      <c r="G12" s="36">
        <f>COUNTIFS(Basicdata!$B$2:$B$2500,1,Basicdata!$D$2:$D$2500,Crops!$D$5,Basicdata!$AA$2:$AA$2500,"&gt;400",Basicdata!$AA$2:$AA$2500,"&lt;=600",Basicdata!$AB$2:$AB$2500,"&gt;600",Basicdata!$AB$2:$AB$2500,"&lt;=800",Basicdata!$AI$2:$AI$2500,0)</f>
        <v>17</v>
      </c>
      <c r="H12" s="36">
        <f>COUNTIFS(Basicdata!$B$2:$B$2500,1,Basicdata!$D$2:$D$2500,Crops!$D$5,Basicdata!$AA$2:$AA$2500,"&gt;400",Basicdata!$AA$2:$AA$2500,"&lt;=600",Basicdata!$AB$2:$AB$2500,"&gt;800",Basicdata!$AB$2:$AB$2500,"&lt;=1000",Basicdata!$AI$2:$AI$2500,0)</f>
        <v>9</v>
      </c>
      <c r="I12" s="36">
        <f>COUNTIFS(Basicdata!$B$2:$B$2500,1,Basicdata!$D$2:$D$2500,Crops!$D$5,Basicdata!$AA$2:$AA$2500,"&gt;400",Basicdata!$AA$2:$AA$2500,"&lt;=600",Basicdata!$AB$2:$AB$2500,"&gt;1000",Basicdata!$AB$2:$AB$2500,"&lt;=3000",Basicdata!$AI$2:$AI$2500,0)</f>
        <v>13</v>
      </c>
      <c r="J12" s="36">
        <f>COUNTIFS(Basicdata!$B$2:$B$2500,1,Basicdata!$D$2:$D$2500,Crops!$D$5,Basicdata!$AA$2:$AA$2500,"&gt;400",Basicdata!$AA$2:$AA$2500,"&lt;=600",Basicdata!$AB$2:$AB$2500,"&gt;3000",Basicdata!$AI$2:$AI$2500,0)</f>
        <v>2</v>
      </c>
      <c r="K12" s="36">
        <f>COUNTIFS(Basicdata!$B$2:$B$2500,1,Basicdata!$D$2:$D$2500,Crops!$D$5,Basicdata!$AA$2:$AA$2500,"&gt;400",Basicdata!$AA$2:$AA$2500,"&lt;=600",Basicdata!$AB$2:$AB$2500,0,Basicdata!$AI$2:$AI$2500,0)</f>
        <v>0</v>
      </c>
      <c r="L12" s="63">
        <f t="shared" si="0"/>
        <v>60</v>
      </c>
      <c r="M12" s="10">
        <f t="shared" si="1"/>
        <v>17.7</v>
      </c>
      <c r="O12" s="9" t="s">
        <v>29</v>
      </c>
      <c r="P12" s="36">
        <f>COUNTIFS(Basicdata!$B$2:$B$2500,2,Basicdata!$D$2:$D$2500,Crops!$D$5,Basicdata!$AA$2:$AA$2500,"&gt;400",Basicdata!$AA$2:$AA$2500,"&lt;=600",Basicdata!$AB$2:$AB$2500,"&gt;0",Basicdata!$AB$2:$AB$2500,"&lt;=50",Basicdata!$AI$2:$AI$2500,0)</f>
        <v>4</v>
      </c>
      <c r="Q12" s="36">
        <f>COUNTIFS(Basicdata!$B$2:$B$2500,2,Basicdata!$D$2:$D$2500,Crops!$D$5,Basicdata!$AA$2:$AA$2500,"&gt;400",Basicdata!$AA$2:$AA$2500,"&lt;=600",Basicdata!$AB$2:$AB$2500,"&gt;50",Basicdata!$AB$2:$AB$2500,"&lt;=100",Basicdata!$AI$2:$AI$2500,0)</f>
        <v>0</v>
      </c>
      <c r="R12" s="36">
        <f>COUNTIFS(Basicdata!$B$2:$B$2500,2,Basicdata!$D$2:$D$2500,Crops!$D$5,Basicdata!$AA$2:$AA$2500,"&gt;400",Basicdata!$AA$2:$AA$2500,"&lt;=600",Basicdata!$AB$2:$AB$2500,"&gt;100",Basicdata!$AB$2:$AB$2500,"&lt;=200",Basicdata!$AI$2:$AI$2500,0)</f>
        <v>0</v>
      </c>
      <c r="S12" s="36">
        <f>COUNTIFS(Basicdata!$B$2:$B$2500,2,Basicdata!$D$2:$D$2500,Crops!$D$5,Basicdata!$AA$2:$AA$2500,"&gt;400",Basicdata!$AA$2:$AA$2500,"&lt;=600",Basicdata!$AB$2:$AB$2500,"&gt;200",Basicdata!$AB$2:$AB$2500,"&lt;=400",Basicdata!$AI$2:$AI$2500,0)</f>
        <v>12</v>
      </c>
      <c r="T12" s="36">
        <f>COUNTIFS(Basicdata!$B$2:$B$2500,2,Basicdata!$D$2:$D$2500,Crops!$D$5,Basicdata!$AA$2:$AA$2500,"&gt;400",Basicdata!$AA$2:$AA$2500,"&lt;=600",Basicdata!$AB$2:$AB$2500,"&gt;400",Basicdata!$AB$2:$AB$2500,"&lt;=600",Basicdata!$AI$2:$AI$2500,0)</f>
        <v>17</v>
      </c>
      <c r="U12" s="36">
        <f>COUNTIFS(Basicdata!$B$2:$B$2500,2,Basicdata!$D$2:$D$2500,Crops!$D$5,Basicdata!$AA$2:$AA$2500,"&gt;400",Basicdata!$AA$2:$AA$2500,"&lt;=600",Basicdata!$AB$2:$AB$2500,"&gt;600",Basicdata!$AB$2:$AB$2500,"&lt;=800",Basicdata!$AI$2:$AI$2500,0)</f>
        <v>15</v>
      </c>
      <c r="V12" s="36">
        <f>COUNTIFS(Basicdata!$B$2:$B$2500,2,Basicdata!$D$2:$D$2500,Crops!$D$5,Basicdata!$AA$2:$AA$2500,"&gt;400",Basicdata!$AA$2:$AA$2500,"&lt;=600",Basicdata!$AB$2:$AB$2500,"&gt;800",Basicdata!$AB$2:$AB$2500,"&lt;=1000",Basicdata!$AI$2:$AI$2500,0)</f>
        <v>6</v>
      </c>
      <c r="W12" s="36">
        <f>COUNTIFS(Basicdata!$B$2:$B$2500,2,Basicdata!$D$2:$D$2500,Crops!$D$5,Basicdata!$AA$2:$AA$2500,"&gt;400",Basicdata!$AA$2:$AA$2500,"&lt;=600",Basicdata!$AB$2:$AB$2500,"&gt;1000",Basicdata!$AB$2:$AB$2500,"&lt;=3000",Basicdata!$AI$2:$AI$2500,0)</f>
        <v>11</v>
      </c>
      <c r="X12" s="36">
        <f>COUNTIFS(Basicdata!$B$2:$B$2500,2,Basicdata!$D$2:$D$2500,Crops!$D$5,Basicdata!$AA$2:$AA$2500,"&gt;400",Basicdata!$AA$2:$AA$2500,"&lt;=600",Basicdata!$AB$2:$AB$2500,"&gt;3000",Basicdata!$AI$2:$AI$2500,0)</f>
        <v>3</v>
      </c>
      <c r="Y12" s="36">
        <f>COUNTIFS(Basicdata!$B$2:$B$2500,2,Basicdata!$D$2:$D$2500,Crops!$D$5,Basicdata!$AA$2:$AA$2500,"&gt;400",Basicdata!$AA$2:$AA$2500,"&lt;=600",Basicdata!$AB$2:$AB$2500,0,Basicdata!$AI$2:$AI$2500,0)</f>
        <v>0</v>
      </c>
      <c r="Z12" s="63">
        <f t="shared" si="2"/>
        <v>68</v>
      </c>
      <c r="AA12" s="10">
        <f t="shared" si="3"/>
        <v>20.059999999999999</v>
      </c>
    </row>
    <row r="13" spans="1:27" x14ac:dyDescent="0.3">
      <c r="A13" s="9" t="s">
        <v>30</v>
      </c>
      <c r="B13" s="36">
        <f>COUNTIFS(Basicdata!$B$2:$B$2500,1,Basicdata!$D$2:$D$2500,Crops!$D$5,Basicdata!$AA$2:$AA$2500,"&gt;600",Basicdata!$AA$2:$AA$2500,"&lt;=800",Basicdata!$AB$2:$AB$2500,"&gt;0",Basicdata!$AB$2:$AB$2500,"&lt;=50",Basicdata!$AI$2:$AI$2500,0)</f>
        <v>0</v>
      </c>
      <c r="C13" s="36">
        <f>COUNTIFS(Basicdata!$B$2:$B$2500,1,Basicdata!$D$2:$D$2500,Crops!$D$5,Basicdata!$AA$2:$AA$2500,"&gt;600",Basicdata!$AA$2:$AA$2500,"&lt;=800",Basicdata!$AB$2:$AB$2500,"&gt;50",Basicdata!$AB$2:$AB$2500,"&lt;=100",Basicdata!$AI$2:$AI$2500,0)</f>
        <v>0</v>
      </c>
      <c r="D13" s="36">
        <f>COUNTIFS(Basicdata!$B$2:$B$2500,1,Basicdata!$D$2:$D$2500,Crops!$D$5,Basicdata!$AA$2:$AA$2500,"&gt;600",Basicdata!$AA$2:$AA$2500,"&lt;=800",Basicdata!$AB$2:$AB$2500,"&gt;100",Basicdata!$AB$2:$AB$2500,"&lt;=200",Basicdata!$AI$2:$AI$2500,0)</f>
        <v>1</v>
      </c>
      <c r="E13" s="36">
        <f>COUNTIFS(Basicdata!$B$2:$B$2500,1,Basicdata!$D$2:$D$2500,Crops!$D$5,Basicdata!$AA$2:$AA$2500,"&gt;600",Basicdata!$AA$2:$AA$2500,"&lt;=800",Basicdata!$AB$2:$AB$2500,"&gt;200",Basicdata!$AB$2:$AB$2500,"&lt;=400",Basicdata!$AI$2:$AI$2500,0)</f>
        <v>5</v>
      </c>
      <c r="F13" s="36">
        <f>COUNTIFS(Basicdata!$B$2:$B$2500,1,Basicdata!$D$2:$D$2500,Crops!$D$5,Basicdata!$AA$2:$AA$2500,"&gt;600",Basicdata!$AA$2:$AA$2500,"&lt;=800",Basicdata!$AB$2:$AB$2500,"&gt;400",Basicdata!$AB$2:$AB$2500,"&lt;=600",Basicdata!$AI$2:$AI$2500,0)</f>
        <v>3</v>
      </c>
      <c r="G13" s="36">
        <f>COUNTIFS(Basicdata!$B$2:$B$2500,1,Basicdata!$D$2:$D$2500,Crops!$D$5,Basicdata!$AA$2:$AA$2500,"&gt;600",Basicdata!$AA$2:$AA$2500,"&lt;=800",Basicdata!$AB$2:$AB$2500,"&gt;600",Basicdata!$AB$2:$AB$2500,"&lt;=800",Basicdata!$AI$2:$AI$2500,0)</f>
        <v>3</v>
      </c>
      <c r="H13" s="36">
        <f>COUNTIFS(Basicdata!$B$2:$B$2500,1,Basicdata!$D$2:$D$2500,Crops!$D$5,Basicdata!$AA$2:$AA$2500,"&gt;600",Basicdata!$AA$2:$AA$2500,"&lt;=800",Basicdata!$AB$2:$AB$2500,"&gt;800",Basicdata!$AB$2:$AB$2500,"&lt;=1000",Basicdata!$AI$2:$AI$2500,0)</f>
        <v>6</v>
      </c>
      <c r="I13" s="36">
        <f>COUNTIFS(Basicdata!$B$2:$B$2500,1,Basicdata!$D$2:$D$2500,Crops!$D$5,Basicdata!$AA$2:$AA$2500,"&gt;600",Basicdata!$AA$2:$AA$2500,"&lt;=800",Basicdata!$AB$2:$AB$2500,"&gt;1000",Basicdata!$AB$2:$AB$2500,"&lt;=3000",Basicdata!$AI$2:$AI$2500,0)</f>
        <v>25</v>
      </c>
      <c r="J13" s="36">
        <f>COUNTIFS(Basicdata!$B$2:$B$2500,1,Basicdata!$D$2:$D$2500,Crops!$D$5,Basicdata!$AA$2:$AA$2500,"&gt;600",Basicdata!$AA$2:$AA$2500,"&lt;=800",Basicdata!$AB$2:$AB$2500,"&gt;3000",Basicdata!$AI$2:$AI$2500,0)</f>
        <v>1</v>
      </c>
      <c r="K13" s="36">
        <f>COUNTIFS(Basicdata!$B$2:$B$2500,1,Basicdata!$D$2:$D$2500,Crops!$D$5,Basicdata!$AA$2:$AA$2500,"&gt;600",Basicdata!$AA$2:$AA$2500,"&lt;=800",Basicdata!$AB$2:$AB$2500,0,Basicdata!$AI$2:$AI$2500,0)</f>
        <v>0</v>
      </c>
      <c r="L13" s="63">
        <f t="shared" si="0"/>
        <v>44</v>
      </c>
      <c r="M13" s="10">
        <f t="shared" si="1"/>
        <v>12.98</v>
      </c>
      <c r="O13" s="9" t="s">
        <v>30</v>
      </c>
      <c r="P13" s="36">
        <f>COUNTIFS(Basicdata!$B$2:$B$2500,2,Basicdata!$D$2:$D$2500,Crops!$D$5,Basicdata!$AA$2:$AA$2500,"&gt;600",Basicdata!$AA$2:$AA$2500,"&lt;=800",Basicdata!$AB$2:$AB$2500,"&gt;0",Basicdata!$AB$2:$AB$2500,"&lt;=50",Basicdata!$AI$2:$AI$2500,0)</f>
        <v>4</v>
      </c>
      <c r="Q13" s="36">
        <f>COUNTIFS(Basicdata!$B$2:$B$2500,2,Basicdata!$D$2:$D$2500,Crops!$D$5,Basicdata!$AA$2:$AA$2500,"&gt;600",Basicdata!$AA$2:$AA$2500,"&lt;=800",Basicdata!$AB$2:$AB$2500,"&gt;50",Basicdata!$AB$2:$AB$2500,"&lt;=100",Basicdata!$AI$2:$AI$2500,0)</f>
        <v>0</v>
      </c>
      <c r="R13" s="36">
        <f>COUNTIFS(Basicdata!$B$2:$B$2500,2,Basicdata!$D$2:$D$2500,Crops!$D$5,Basicdata!$AA$2:$AA$2500,"&gt;600",Basicdata!$AA$2:$AA$2500,"&lt;=800",Basicdata!$AB$2:$AB$2500,"&gt;100",Basicdata!$AB$2:$AB$2500,"&lt;=200",Basicdata!$AI$2:$AI$2500,0)</f>
        <v>0</v>
      </c>
      <c r="S13" s="36">
        <f>COUNTIFS(Basicdata!$B$2:$B$2500,2,Basicdata!$D$2:$D$2500,Crops!$D$5,Basicdata!$AA$2:$AA$2500,"&gt;600",Basicdata!$AA$2:$AA$2500,"&lt;=800",Basicdata!$AB$2:$AB$2500,"&gt;200",Basicdata!$AB$2:$AB$2500,"&lt;=400",Basicdata!$AI$2:$AI$2500,0)</f>
        <v>5</v>
      </c>
      <c r="T13" s="36">
        <f>COUNTIFS(Basicdata!$B$2:$B$2500,2,Basicdata!$D$2:$D$2500,Crops!$D$5,Basicdata!$AA$2:$AA$2500,"&gt;600",Basicdata!$AA$2:$AA$2500,"&lt;=800",Basicdata!$AB$2:$AB$2500,"&gt;400",Basicdata!$AB$2:$AB$2500,"&lt;=600",Basicdata!$AI$2:$AI$2500,0)</f>
        <v>9</v>
      </c>
      <c r="U13" s="36">
        <f>COUNTIFS(Basicdata!$B$2:$B$2500,2,Basicdata!$D$2:$D$2500,Crops!$D$5,Basicdata!$AA$2:$AA$2500,"&gt;600",Basicdata!$AA$2:$AA$2500,"&lt;=800",Basicdata!$AB$2:$AB$2500,"&gt;600",Basicdata!$AB$2:$AB$2500,"&lt;=800",Basicdata!$AI$2:$AI$2500,0)</f>
        <v>5</v>
      </c>
      <c r="V13" s="36">
        <f>COUNTIFS(Basicdata!$B$2:$B$2500,2,Basicdata!$D$2:$D$2500,Crops!$D$5,Basicdata!$AA$2:$AA$2500,"&gt;600",Basicdata!$AA$2:$AA$2500,"&lt;=800",Basicdata!$AB$2:$AB$2500,"&gt;800",Basicdata!$AB$2:$AB$2500,"&lt;=1000",Basicdata!$AI$2:$AI$2500,0)</f>
        <v>5</v>
      </c>
      <c r="W13" s="36">
        <f>COUNTIFS(Basicdata!$B$2:$B$2500,2,Basicdata!$D$2:$D$2500,Crops!$D$5,Basicdata!$AA$2:$AA$2500,"&gt;600",Basicdata!$AA$2:$AA$2500,"&lt;=800",Basicdata!$AB$2:$AB$2500,"&gt;1000",Basicdata!$AB$2:$AB$2500,"&lt;=3000",Basicdata!$AI$2:$AI$2500,0)</f>
        <v>14</v>
      </c>
      <c r="X13" s="36">
        <f>COUNTIFS(Basicdata!$B$2:$B$2500,2,Basicdata!$D$2:$D$2500,Crops!$D$5,Basicdata!$AA$2:$AA$2500,"&gt;600",Basicdata!$AA$2:$AA$2500,"&lt;=800",Basicdata!$AB$2:$AB$2500,"&gt;3000",Basicdata!$AI$2:$AI$2500,0)</f>
        <v>2</v>
      </c>
      <c r="Y13" s="36">
        <f>COUNTIFS(Basicdata!$B$2:$B$2500,2,Basicdata!$D$2:$D$2500,Crops!$D$5,Basicdata!$AA$2:$AA$2500,"&gt;600",Basicdata!$AA$2:$AA$2500,"&lt;=800",Basicdata!$AB$2:$AB$2500,0,Basicdata!$AI$2:$AI$2500,0)</f>
        <v>0</v>
      </c>
      <c r="Z13" s="63">
        <f t="shared" si="2"/>
        <v>44</v>
      </c>
      <c r="AA13" s="10">
        <f t="shared" si="3"/>
        <v>12.98</v>
      </c>
    </row>
    <row r="14" spans="1:27" x14ac:dyDescent="0.3">
      <c r="A14" s="9" t="s">
        <v>31</v>
      </c>
      <c r="B14" s="36">
        <f>COUNTIFS(Basicdata!$B$2:$B$2500,1,Basicdata!$D$2:$D$2500,Crops!$D$5,Basicdata!$AA$2:$AA$2500,"&gt;800",Basicdata!$AA$2:$AA$2500,"&lt;=1000",Basicdata!$AB$2:$AB$2500,"&gt;0",Basicdata!$AB$2:$AB$2500,"&lt;=50",Basicdata!$AI$2:$AI$2500,0)</f>
        <v>0</v>
      </c>
      <c r="C14" s="36">
        <f>COUNTIFS(Basicdata!$B$2:$B$2500,1,Basicdata!$D$2:$D$2500,Crops!$D$5,Basicdata!$AA$2:$AA$2500,"&gt;800",Basicdata!$AA$2:$AA$2500,"&lt;=1000",Basicdata!$AB$2:$AB$2500,"&gt;50",Basicdata!$AB$2:$AB$2500,"&lt;=100",Basicdata!$AI$2:$AI$2500,0)</f>
        <v>0</v>
      </c>
      <c r="D14" s="36">
        <f>COUNTIFS(Basicdata!$B$2:$B$2500,1,Basicdata!$D$2:$D$2500,Crops!$D$5,Basicdata!$AA$2:$AA$2500,"&gt;800",Basicdata!$AA$2:$AA$2500,"&lt;=1000",Basicdata!$AB$2:$AB$2500,"&gt;100",Basicdata!$AB$2:$AB$2500,"&lt;=200",Basicdata!$AI$2:$AI$2500,0)</f>
        <v>0</v>
      </c>
      <c r="E14" s="36">
        <f>COUNTIFS(Basicdata!$B$2:$B$2500,1,Basicdata!$D$2:$D$2500,Crops!$D$5,Basicdata!$AA$2:$AA$2500,"&gt;800",Basicdata!$AA$2:$AA$2500,"&lt;=1000",Basicdata!$AB$2:$AB$2500,"&gt;200",Basicdata!$AB$2:$AB$2500,"&lt;=400",Basicdata!$AI$2:$AI$2500,0)</f>
        <v>2</v>
      </c>
      <c r="F14" s="36">
        <f>COUNTIFS(Basicdata!$B$2:$B$2500,1,Basicdata!$D$2:$D$2500,Crops!$D$5,Basicdata!$AA$2:$AA$2500,"&gt;800",Basicdata!$AA$2:$AA$2500,"&lt;=1000",Basicdata!$AB$2:$AB$2500,"&gt;400",Basicdata!$AB$2:$AB$2500,"&lt;=600",Basicdata!$AI$2:$AI$2500,0)</f>
        <v>4</v>
      </c>
      <c r="G14" s="36">
        <f>COUNTIFS(Basicdata!$B$2:$B$2500,1,Basicdata!$D$2:$D$2500,Crops!$D$5,Basicdata!$AA$2:$AA$2500,"&gt;800",Basicdata!$AA$2:$AA$2500,"&lt;=1000",Basicdata!$AB$2:$AB$2500,"&gt;600",Basicdata!$AB$2:$AB$2500,"&lt;=800",Basicdata!$AI$2:$AI$2500,0)</f>
        <v>9</v>
      </c>
      <c r="H14" s="36">
        <f>COUNTIFS(Basicdata!$B$2:$B$2500,1,Basicdata!$D$2:$D$2500,Crops!$D$5,Basicdata!$AA$2:$AA$2500,"&gt;800",Basicdata!$AA$2:$AA$2500,"&lt;=1000",Basicdata!$AB$2:$AB$2500,"&gt;800",Basicdata!$AB$2:$AB$2500,"&lt;=1000",Basicdata!$AI$2:$AI$2500,0)</f>
        <v>4</v>
      </c>
      <c r="I14" s="36">
        <f>COUNTIFS(Basicdata!$B$2:$B$2500,1,Basicdata!$D$2:$D$2500,Crops!$D$5,Basicdata!$AA$2:$AA$2500,"&gt;800",Basicdata!$AA$2:$AA$2500,"&lt;=1000",Basicdata!$AB$2:$AB$2500,"&gt;1000",Basicdata!$AB$2:$AB$2500,"&lt;=3000",Basicdata!$AI$2:$AI$2500,0)</f>
        <v>25</v>
      </c>
      <c r="J14" s="36">
        <f>COUNTIFS(Basicdata!$B$2:$B$2500,1,Basicdata!$D$2:$D$2500,Crops!$D$5,Basicdata!$AA$2:$AA$2500,"&gt;800",Basicdata!$AA$2:$AA$2500,"&lt;=1000",Basicdata!$AB$2:$AB$2500,"&gt;3000",Basicdata!$AI$2:$AI$2500,0)</f>
        <v>0</v>
      </c>
      <c r="K14" s="36">
        <f>COUNTIFS(Basicdata!$B$2:$B$2500,1,Basicdata!$D$2:$D$2500,Crops!$D$5,Basicdata!$AA$2:$AA$2500,"&gt;800",Basicdata!$AA$2:$AA$2500,"&lt;=1000",Basicdata!$AB$2:$AB$2500,0,Basicdata!$AI$2:$AI$2500,0)</f>
        <v>0</v>
      </c>
      <c r="L14" s="63">
        <f t="shared" si="0"/>
        <v>44</v>
      </c>
      <c r="M14" s="10">
        <f t="shared" si="1"/>
        <v>12.98</v>
      </c>
      <c r="O14" s="9" t="s">
        <v>31</v>
      </c>
      <c r="P14" s="36">
        <f>COUNTIFS(Basicdata!$B$2:$B$2500,2,Basicdata!$D$2:$D$2500,Crops!$D$5,Basicdata!$AA$2:$AA$2500,"&gt;800",Basicdata!$AA$2:$AA$2500,"&lt;=1000",Basicdata!$AB$2:$AB$2500,"&gt;0",Basicdata!$AB$2:$AB$2500,"&lt;=50",Basicdata!$AI$2:$AI$2500,0)</f>
        <v>2</v>
      </c>
      <c r="Q14" s="36">
        <f>COUNTIFS(Basicdata!$B$2:$B$2500,2,Basicdata!$D$2:$D$2500,Crops!$D$5,Basicdata!$AA$2:$AA$2500,"&gt;800",Basicdata!$AA$2:$AA$2500,"&lt;=1000",Basicdata!$AB$2:$AB$2500,"&gt;50",Basicdata!$AB$2:$AB$2500,"&lt;=100",Basicdata!$AI$2:$AI$2500,0)</f>
        <v>0</v>
      </c>
      <c r="R14" s="36">
        <f>COUNTIFS(Basicdata!$B$2:$B$2500,2,Basicdata!$D$2:$D$2500,Crops!$D$5,Basicdata!$AA$2:$AA$2500,"&gt;800",Basicdata!$AA$2:$AA$2500,"&lt;=1000",Basicdata!$AB$2:$AB$2500,"&gt;100",Basicdata!$AB$2:$AB$2500,"&lt;=200",Basicdata!$AI$2:$AI$2500,0)</f>
        <v>0</v>
      </c>
      <c r="S14" s="36">
        <f>COUNTIFS(Basicdata!$B$2:$B$2500,2,Basicdata!$D$2:$D$2500,Crops!$D$5,Basicdata!$AA$2:$AA$2500,"&gt;800",Basicdata!$AA$2:$AA$2500,"&lt;=1000",Basicdata!$AB$2:$AB$2500,"&gt;200",Basicdata!$AB$2:$AB$2500,"&lt;=400",Basicdata!$AI$2:$AI$2500,0)</f>
        <v>0</v>
      </c>
      <c r="T14" s="36">
        <f>COUNTIFS(Basicdata!$B$2:$B$2500,2,Basicdata!$D$2:$D$2500,Crops!$D$5,Basicdata!$AA$2:$AA$2500,"&gt;800",Basicdata!$AA$2:$AA$2500,"&lt;=1000",Basicdata!$AB$2:$AB$2500,"&gt;400",Basicdata!$AB$2:$AB$2500,"&lt;=600",Basicdata!$AI$2:$AI$2500,0)</f>
        <v>2</v>
      </c>
      <c r="U14" s="36">
        <f>COUNTIFS(Basicdata!$B$2:$B$2500,2,Basicdata!$D$2:$D$2500,Crops!$D$5,Basicdata!$AA$2:$AA$2500,"&gt;800",Basicdata!$AA$2:$AA$2500,"&lt;=1000",Basicdata!$AB$2:$AB$2500,"&gt;600",Basicdata!$AB$2:$AB$2500,"&lt;=800",Basicdata!$AI$2:$AI$2500,0)</f>
        <v>3</v>
      </c>
      <c r="V14" s="36">
        <f>COUNTIFS(Basicdata!$B$2:$B$2500,2,Basicdata!$D$2:$D$2500,Crops!$D$5,Basicdata!$AA$2:$AA$2500,"&gt;800",Basicdata!$AA$2:$AA$2500,"&lt;=1000",Basicdata!$AB$2:$AB$2500,"&gt;800",Basicdata!$AB$2:$AB$2500,"&lt;=1000",Basicdata!$AI$2:$AI$2500,0)</f>
        <v>2</v>
      </c>
      <c r="W14" s="36">
        <f>COUNTIFS(Basicdata!$B$2:$B$2500,2,Basicdata!$D$2:$D$2500,Crops!$D$5,Basicdata!$AA$2:$AA$2500,"&gt;800",Basicdata!$AA$2:$AA$2500,"&lt;=1000",Basicdata!$AB$2:$AB$2500,"&gt;1000",Basicdata!$AB$2:$AB$2500,"&lt;=3000",Basicdata!$AI$2:$AI$2500,0)</f>
        <v>18</v>
      </c>
      <c r="X14" s="36">
        <f>COUNTIFS(Basicdata!$B$2:$B$2500,2,Basicdata!$D$2:$D$2500,Crops!$D$5,Basicdata!$AA$2:$AA$2500,"&gt;800",Basicdata!$AA$2:$AA$2500,"&lt;=1000",Basicdata!$AB$2:$AB$2500,"&gt;3000",Basicdata!$AI$2:$AI$2500,0)</f>
        <v>2</v>
      </c>
      <c r="Y14" s="36">
        <f>COUNTIFS(Basicdata!$B$2:$B$2500,2,Basicdata!$D$2:$D$2500,Crops!$D$5,Basicdata!$AA$2:$AA$2500,"&gt;800",Basicdata!$AA$2:$AA$2500,"&lt;=1000",Basicdata!$AB$2:$AB$2500,0,Basicdata!$AI$2:$AI$2500,0)</f>
        <v>0</v>
      </c>
      <c r="Z14" s="63">
        <f t="shared" si="2"/>
        <v>29</v>
      </c>
      <c r="AA14" s="10">
        <f t="shared" si="3"/>
        <v>8.5500000000000007</v>
      </c>
    </row>
    <row r="15" spans="1:27" x14ac:dyDescent="0.3">
      <c r="A15" s="9" t="s">
        <v>32</v>
      </c>
      <c r="B15" s="36">
        <f>COUNTIFS(Basicdata!$B$2:$B$2500,1,Basicdata!$D$2:$D$2500,Crops!$D$5,Basicdata!$AA$2:$AA$2500,"&gt;1000",Basicdata!$AA$2:$AA$2500,"&lt;=5000",Basicdata!$AB$2:$AB$2500,"&gt;0",Basicdata!$AB$2:$AB$2500,"&lt;=50",Basicdata!$AI$2:$AI$2500,0)</f>
        <v>0</v>
      </c>
      <c r="C15" s="36">
        <f>COUNTIFS(Basicdata!$B$2:$B$2500,1,Basicdata!$D$2:$D$2500,Crops!$D$5,Basicdata!$AA$2:$AA$2500,"&gt;1000",Basicdata!$AA$2:$AA$2500,"&lt;=5000",Basicdata!$AB$2:$AB$2500,"&gt;50",Basicdata!$AB$2:$AB$2500,"&lt;=100",Basicdata!$AI$2:$AI$2500,0)</f>
        <v>0</v>
      </c>
      <c r="D15" s="36">
        <f>COUNTIFS(Basicdata!$B$2:$B$2500,1,Basicdata!$D$2:$D$2500,Crops!$D$5,Basicdata!$AA$2:$AA$2500,"&gt;1000",Basicdata!$AA$2:$AA$2500,"&lt;=5000",Basicdata!$AB$2:$AB$2500,"&gt;100",Basicdata!$AB$2:$AB$2500,"&lt;=200",Basicdata!$AI$2:$AI$2500,0)</f>
        <v>0</v>
      </c>
      <c r="E15" s="36">
        <f>COUNTIFS(Basicdata!$B$2:$B$2500,1,Basicdata!$D$2:$D$2500,Crops!$D$5,Basicdata!$AA$2:$AA$2500,"&gt;1000",Basicdata!$AA$2:$AA$2500,"&lt;=5000",Basicdata!$AB$2:$AB$2500,"&gt;200",Basicdata!$AB$2:$AB$2500,"&lt;=400",Basicdata!$AI$2:$AI$2500,0)</f>
        <v>1</v>
      </c>
      <c r="F15" s="36">
        <f>COUNTIFS(Basicdata!$B$2:$B$2500,1,Basicdata!$D$2:$D$2500,Crops!$D$5,Basicdata!$AA$2:$AA$2500,"&gt;1000",Basicdata!$AA$2:$AA$2500,"&lt;=5000",Basicdata!$AB$2:$AB$2500,"&gt;400",Basicdata!$AB$2:$AB$2500,"&lt;=600",Basicdata!$AI$2:$AI$2500,0)</f>
        <v>4</v>
      </c>
      <c r="G15" s="36">
        <f>COUNTIFS(Basicdata!$B$2:$B$2500,1,Basicdata!$D$2:$D$2500,Crops!$D$5,Basicdata!$AA$2:$AA$2500,"&gt;1000",Basicdata!$AA$2:$AA$2500,"&lt;=5000",Basicdata!$AB$2:$AB$2500,"&gt;600",Basicdata!$AB$2:$AB$2500,"&lt;=800",Basicdata!$AI$2:$AI$2500,0)</f>
        <v>10</v>
      </c>
      <c r="H15" s="36">
        <f>COUNTIFS(Basicdata!$B$2:$B$2500,1,Basicdata!$D$2:$D$2500,Crops!$D$5,Basicdata!$AA$2:$AA$2500,"&gt;1000",Basicdata!$AA$2:$AA$2500,"&lt;=5000",Basicdata!$AB$2:$AB$2500,"&gt;800",Basicdata!$AB$2:$AB$2500,"&lt;=1000",Basicdata!$AI$2:$AI$2500,0)</f>
        <v>5</v>
      </c>
      <c r="I15" s="36">
        <f>COUNTIFS(Basicdata!$B$2:$B$2500,1,Basicdata!$D$2:$D$2500,Crops!$D$5,Basicdata!$AA$2:$AA$2500,"&gt;1000",Basicdata!$AA$2:$AA$2500,"&lt;=5000",Basicdata!$AB$2:$AB$2500,"&gt;1000",Basicdata!$AB$2:$AB$2500,"&lt;=3000",Basicdata!$AI$2:$AI$2500,0)</f>
        <v>48</v>
      </c>
      <c r="J15" s="36">
        <f>COUNTIFS(Basicdata!$B$2:$B$2500,1,Basicdata!$D$2:$D$2500,Crops!$D$5,Basicdata!$AA$2:$AA$2500,"&gt;1000",Basicdata!$AA$2:$AA$2500,"&lt;=5000",Basicdata!$AB$2:$AB$2500,"&gt;3000",Basicdata!$AI$2:$AI$2500,0)</f>
        <v>13</v>
      </c>
      <c r="K15" s="36">
        <f>COUNTIFS(Basicdata!$B$2:$B$2500,1,Basicdata!$D$2:$D$2500,Crops!$D$5,Basicdata!$AA$2:$AA$2500,"&gt;1000",Basicdata!$AA$2:$AA$2500,"&lt;=5000",Basicdata!$AB$2:$AB$2500,0,Basicdata!$AI$2:$AI$2500,0)</f>
        <v>0</v>
      </c>
      <c r="L15" s="63">
        <f t="shared" si="0"/>
        <v>81</v>
      </c>
      <c r="M15" s="10">
        <f t="shared" si="1"/>
        <v>23.89</v>
      </c>
      <c r="O15" s="9" t="s">
        <v>32</v>
      </c>
      <c r="P15" s="36">
        <f>COUNTIFS(Basicdata!$B$2:$B$2500,2,Basicdata!$D$2:$D$2500,Crops!$D$5,Basicdata!$AA$2:$AA$2500,"&gt;1000",Basicdata!$AA$2:$AA$2500,"&lt;=5000",Basicdata!$AB$2:$AB$2500,"&gt;0",Basicdata!$AB$2:$AB$2500,"&lt;=50",Basicdata!$AI$2:$AI$2500,0)</f>
        <v>5</v>
      </c>
      <c r="Q15" s="36">
        <f>COUNTIFS(Basicdata!$B$2:$B$2500,2,Basicdata!$D$2:$D$2500,Crops!$D$5,Basicdata!$AA$2:$AA$2500,"&gt;1000",Basicdata!$AA$2:$AA$2500,"&lt;=5000",Basicdata!$AB$2:$AB$2500,"&gt;50",Basicdata!$AB$2:$AB$2500,"&lt;=100",Basicdata!$AI$2:$AI$2500,0)</f>
        <v>0</v>
      </c>
      <c r="R15" s="36">
        <f>COUNTIFS(Basicdata!$B$2:$B$2500,2,Basicdata!$D$2:$D$2500,Crops!$D$5,Basicdata!$AA$2:$AA$2500,"&gt;1000",Basicdata!$AA$2:$AA$2500,"&lt;=5000",Basicdata!$AB$2:$AB$2500,"&gt;100",Basicdata!$AB$2:$AB$2500,"&lt;=200",Basicdata!$AI$2:$AI$2500,0)</f>
        <v>0</v>
      </c>
      <c r="S15" s="36">
        <f>COUNTIFS(Basicdata!$B$2:$B$2500,2,Basicdata!$D$2:$D$2500,Crops!$D$5,Basicdata!$AA$2:$AA$2500,"&gt;1000",Basicdata!$AA$2:$AA$2500,"&lt;=5000",Basicdata!$AB$2:$AB$2500,"&gt;200",Basicdata!$AB$2:$AB$2500,"&lt;=400",Basicdata!$AI$2:$AI$2500,0)</f>
        <v>1</v>
      </c>
      <c r="T15" s="36">
        <f>COUNTIFS(Basicdata!$B$2:$B$2500,2,Basicdata!$D$2:$D$2500,Crops!$D$5,Basicdata!$AA$2:$AA$2500,"&gt;1000",Basicdata!$AA$2:$AA$2500,"&lt;=5000",Basicdata!$AB$2:$AB$2500,"&gt;400",Basicdata!$AB$2:$AB$2500,"&lt;=600",Basicdata!$AI$2:$AI$2500,0)</f>
        <v>4</v>
      </c>
      <c r="U15" s="36">
        <f>COUNTIFS(Basicdata!$B$2:$B$2500,2,Basicdata!$D$2:$D$2500,Crops!$D$5,Basicdata!$AA$2:$AA$2500,"&gt;1000",Basicdata!$AA$2:$AA$2500,"&lt;=5000",Basicdata!$AB$2:$AB$2500,"&gt;600",Basicdata!$AB$2:$AB$2500,"&lt;=800",Basicdata!$AI$2:$AI$2500,0)</f>
        <v>4</v>
      </c>
      <c r="V15" s="36">
        <f>COUNTIFS(Basicdata!$B$2:$B$2500,2,Basicdata!$D$2:$D$2500,Crops!$D$5,Basicdata!$AA$2:$AA$2500,"&gt;1000",Basicdata!$AA$2:$AA$2500,"&lt;=5000",Basicdata!$AB$2:$AB$2500,"&gt;800",Basicdata!$AB$2:$AB$2500,"&lt;=1000",Basicdata!$AI$2:$AI$2500,0)</f>
        <v>4</v>
      </c>
      <c r="W15" s="36">
        <f>COUNTIFS(Basicdata!$B$2:$B$2500,2,Basicdata!$D$2:$D$2500,Crops!$D$5,Basicdata!$AA$2:$AA$2500,"&gt;1000",Basicdata!$AA$2:$AA$2500,"&lt;=5000",Basicdata!$AB$2:$AB$2500,"&gt;1000",Basicdata!$AB$2:$AB$2500,"&lt;=3000",Basicdata!$AI$2:$AI$2500,0)</f>
        <v>39</v>
      </c>
      <c r="X15" s="36">
        <f>COUNTIFS(Basicdata!$B$2:$B$2500,2,Basicdata!$D$2:$D$2500,Crops!$D$5,Basicdata!$AA$2:$AA$2500,"&gt;1000",Basicdata!$AA$2:$AA$2500,"&lt;=5000",Basicdata!$AB$2:$AB$2500,"&gt;3000",Basicdata!$AI$2:$AI$2500,0)</f>
        <v>7</v>
      </c>
      <c r="Y15" s="36">
        <f>COUNTIFS(Basicdata!$B$2:$B$2500,2,Basicdata!$D$2:$D$2500,Crops!$D$5,Basicdata!$AA$2:$AA$2500,"&gt;1000",Basicdata!$AA$2:$AA$2500,"&lt;=5000",Basicdata!$AB$2:$AB$2500,0,Basicdata!$AI$2:$AI$2500,0)</f>
        <v>0</v>
      </c>
      <c r="Z15" s="63">
        <f t="shared" si="2"/>
        <v>64</v>
      </c>
      <c r="AA15" s="10">
        <f t="shared" si="3"/>
        <v>18.88</v>
      </c>
    </row>
    <row r="16" spans="1:27" x14ac:dyDescent="0.3">
      <c r="A16" s="9" t="s">
        <v>33</v>
      </c>
      <c r="B16" s="36">
        <f>COUNTIFS(Basicdata!$B$2:$B$2500,1,Basicdata!$D$2:$D$2500,Crops!$D$5,Basicdata!$AA$2:$AA$2500,"&gt;5000",Basicdata!$AB$2:$AB$2500,"&gt;0",Basicdata!$AB$2:$AB$2500,"&lt;=50",Basicdata!$AI$2:$AI$2500,0)</f>
        <v>0</v>
      </c>
      <c r="C16" s="36">
        <f>COUNTIFS(Basicdata!$B$2:$B$2500,1,Basicdata!$D$2:$D$2500,Crops!$D$5,Basicdata!$AA$2:$AA$2500,"&gt;5000",Basicdata!$AB$2:$AB$2500,"&gt;50",Basicdata!$AB$2:$AB$2500,"&lt;=100",Basicdata!$AI$2:$AI$2500,0)</f>
        <v>0</v>
      </c>
      <c r="D16" s="36">
        <f>COUNTIFS(Basicdata!$B$2:$B$2500,1,Basicdata!$D$2:$D$2500,Crops!$D$5,Basicdata!$AA$2:$AA$2500,"&gt;5000",Basicdata!$AB$2:$AB$2500,"&gt;100",Basicdata!$AB$2:$AB$2500,"&lt;=200",Basicdata!$AI$2:$AI$2500,0)</f>
        <v>0</v>
      </c>
      <c r="E16" s="36">
        <f>COUNTIFS(Basicdata!$B$2:$B$2500,1,Basicdata!$D$2:$D$2500,Crops!$D$5,Basicdata!$AA$2:$AA$2500,"&gt;5000",Basicdata!$AB$2:$AB$2500,"&gt;200",Basicdata!$AB$2:$AB$2500,"&lt;=400",Basicdata!$AI$2:$AI$2500,0)</f>
        <v>0</v>
      </c>
      <c r="F16" s="36">
        <f>COUNTIFS(Basicdata!$B$2:$B$2500,1,Basicdata!$D$2:$D$2500,Crops!$D$5,Basicdata!$AA$2:$AA$2500,"&gt;5000",Basicdata!$AB$2:$AB$2500,"&gt;400",Basicdata!$AB$2:$AB$2500,"&lt;=600",Basicdata!$AI$2:$AI$2500,0)</f>
        <v>0</v>
      </c>
      <c r="G16" s="36">
        <f>COUNTIFS(Basicdata!$B$2:$B$2500,1,Basicdata!$D$2:$D$2500,Crops!$D$5,Basicdata!$AA$2:$AA$2500,"&gt;5000",Basicdata!$AB$2:$AB$2500,"&gt;600",Basicdata!$AB$2:$AB$2500,"&lt;=800",Basicdata!$AI$2:$AI$2500,0)</f>
        <v>0</v>
      </c>
      <c r="H16" s="36">
        <f>COUNTIFS(Basicdata!$B$2:$B$2500,1,Basicdata!$D$2:$D$2500,Crops!$D$5,Basicdata!$AA$2:$AA$2500,"&gt;5000",Basicdata!$AB$2:$AB$2500,"&gt;800",Basicdata!$AB$2:$AB$2500,"&lt;=1000",Basicdata!$AI$2:$AI$2500,0)</f>
        <v>0</v>
      </c>
      <c r="I16" s="36">
        <f>COUNTIFS(Basicdata!$B$2:$B$2500,1,Basicdata!$D$2:$D$2500,Crops!$D$5,Basicdata!$AA$2:$AA$2500,"&gt;5000",Basicdata!$AB$2:$AB$2500,"&gt;1000",Basicdata!$AB$2:$AB$2500,"&lt;=3000",Basicdata!$AI$2:$AI$2500,0)</f>
        <v>0</v>
      </c>
      <c r="J16" s="36">
        <f>COUNTIFS(Basicdata!$B$2:$B$2500,1,Basicdata!$D$2:$D$2500,Crops!$D$5,Basicdata!$AA$2:$AA$2500,"&gt;5000",Basicdata!$AB$2:$AB$2500,"&gt;3000",Basicdata!$AI$2:$AI$2500,0)</f>
        <v>0</v>
      </c>
      <c r="K16" s="36">
        <f>COUNTIFS(Basicdata!$B$2:$B$2500,1,Basicdata!$D$2:$D$2500,Crops!$D$5,Basicdata!$AA$2:$AA$2500,"&gt;5000",Basicdata!$AB$2:$AB$2500,0,Basicdata!$AI$2:$AI$2500,0)</f>
        <v>0</v>
      </c>
      <c r="L16" s="63">
        <f t="shared" si="0"/>
        <v>0</v>
      </c>
      <c r="M16" s="10">
        <f t="shared" si="1"/>
        <v>0</v>
      </c>
      <c r="O16" s="9" t="s">
        <v>33</v>
      </c>
      <c r="P16" s="36">
        <f>COUNTIFS(Basicdata!$B$2:$B$2500,2,Basicdata!$D$2:$D$2500,Crops!$D$5,Basicdata!$AA$2:$AA$2500,"&gt;5000",Basicdata!$AB$2:$AB$2500,"&gt;0",Basicdata!$AB$2:$AB$2500,"&lt;=50",Basicdata!$AI$2:$AI$2500,0)</f>
        <v>1</v>
      </c>
      <c r="Q16" s="36">
        <f>COUNTIFS(Basicdata!$B$2:$B$2500,2,Basicdata!$D$2:$D$2500,Crops!$D$5,Basicdata!$AA$2:$AA$2500,"&gt;5000",Basicdata!$AB$2:$AB$2500,"&gt;50",Basicdata!$AB$2:$AB$2500,"&lt;=100",Basicdata!$AI$2:$AI$2500,0)</f>
        <v>0</v>
      </c>
      <c r="R16" s="36">
        <f>COUNTIFS(Basicdata!$B$2:$B$2500,2,Basicdata!$D$2:$D$2500,Crops!$D$5,Basicdata!$AA$2:$AA$2500,"&gt;5000",Basicdata!$AB$2:$AB$2500,"&gt;100",Basicdata!$AB$2:$AB$2500,"&lt;=200",Basicdata!$AI$2:$AI$2500,0)</f>
        <v>0</v>
      </c>
      <c r="S16" s="36">
        <f>COUNTIFS(Basicdata!$B$2:$B$2500,2,Basicdata!$D$2:$D$2500,Crops!$D$5,Basicdata!$AA$2:$AA$2500,"&gt;5000",Basicdata!$AB$2:$AB$2500,"&gt;200",Basicdata!$AB$2:$AB$2500,"&lt;=400",Basicdata!$AI$2:$AI$2500,0)</f>
        <v>0</v>
      </c>
      <c r="T16" s="36">
        <f>COUNTIFS(Basicdata!$B$2:$B$2500,2,Basicdata!$D$2:$D$2500,Crops!$D$5,Basicdata!$AA$2:$AA$2500,"&gt;5000",Basicdata!$AB$2:$AB$2500,"&gt;400",Basicdata!$AB$2:$AB$2500,"&lt;=600",Basicdata!$AI$2:$AI$2500,0)</f>
        <v>0</v>
      </c>
      <c r="U16" s="36">
        <f>COUNTIFS(Basicdata!$B$2:$B$2500,2,Basicdata!$D$2:$D$2500,Crops!$D$5,Basicdata!$AA$2:$AA$2500,"&gt;5000",Basicdata!$AB$2:$AB$2500,"&gt;600",Basicdata!$AB$2:$AB$2500,"&lt;=800",Basicdata!$AI$2:$AI$2500,0)</f>
        <v>0</v>
      </c>
      <c r="V16" s="36">
        <f>COUNTIFS(Basicdata!$B$2:$B$2500,2,Basicdata!$D$2:$D$2500,Crops!$D$5,Basicdata!$AA$2:$AA$2500,"&gt;5000",Basicdata!$AB$2:$AB$2500,"&gt;800",Basicdata!$AB$2:$AB$2500,"&lt;=1000",Basicdata!$AI$2:$AI$2500,0)</f>
        <v>0</v>
      </c>
      <c r="W16" s="36">
        <f>COUNTIFS(Basicdata!$B$2:$B$2500,2,Basicdata!$D$2:$D$2500,Crops!$D$5,Basicdata!$AA$2:$AA$2500,"&gt;5000",Basicdata!$AB$2:$AB$2500,"&gt;1000",Basicdata!$AB$2:$AB$2500,"&lt;=3000",Basicdata!$AI$2:$AI$2500,0)</f>
        <v>0</v>
      </c>
      <c r="X16" s="36">
        <f>COUNTIFS(Basicdata!$B$2:$B$2500,2,Basicdata!$D$2:$D$2500,Crops!$D$5,Basicdata!$AA$2:$AA$2500,"&gt;5000",Basicdata!$AB$2:$AB$2500,"&gt;3000",Basicdata!$AI$2:$AI$2500,0)</f>
        <v>1</v>
      </c>
      <c r="Y16" s="36">
        <f>COUNTIFS(Basicdata!$B$2:$B$2500,2,Basicdata!$D$2:$D$2500,Crops!$D$5,Basicdata!$AA$2:$AA$2500,"&gt;5000",Basicdata!$AB$2:$AB$2500,0,Basicdata!$AI$2:$AI$2500,0)</f>
        <v>0</v>
      </c>
      <c r="Z16" s="63">
        <f t="shared" si="2"/>
        <v>2</v>
      </c>
      <c r="AA16" s="10">
        <f t="shared" si="3"/>
        <v>0.59</v>
      </c>
    </row>
    <row r="17" spans="1:27" ht="27.75" customHeight="1" x14ac:dyDescent="0.3">
      <c r="A17" s="32" t="s">
        <v>90</v>
      </c>
      <c r="B17" s="36">
        <f>COUNTIFS(Basicdata!$B$2:$B$2500,1,Basicdata!$D$2:$D$2500,Crops!$D$5,Basicdata!$AA$2:$AA$2500,0,Basicdata!$AB$2:$AB$2500,"&gt;0",Basicdata!$AB$2:$AB$2500,"&lt;=50",Basicdata!$AI$2:$AI$2500,0)</f>
        <v>0</v>
      </c>
      <c r="C17" s="36">
        <f>COUNTIFS(Basicdata!$B$2:$B$2500,1,Basicdata!$D$2:$D$2500,Crops!$D$5,Basicdata!$AA$2:$AA$2500,0,Basicdata!$AB$2:$AB$2500,"&gt;50",Basicdata!$AB$2:$AB$2500,"&lt;=100",Basicdata!$AI$2:$AI$2500,0)</f>
        <v>0</v>
      </c>
      <c r="D17" s="36">
        <f>COUNTIFS(Basicdata!$B$2:$B$2500,1,Basicdata!$D$2:$D$2500,Crops!$D$5,Basicdata!$AA$2:$AA$2500,0,Basicdata!$AB$2:$AB$2500,"&gt;100",Basicdata!$AB$2:$AB$2500,"&lt;=200",Basicdata!$AI$2:$AI$2500,0)</f>
        <v>0</v>
      </c>
      <c r="E17" s="36">
        <f>COUNTIFS(Basicdata!$B$2:$B$2500,1,Basicdata!$D$2:$D$2500,Crops!$D$5,Basicdata!$AA$2:$AA$2500,0,Basicdata!$AB$2:$AB$2500,"&gt;200",Basicdata!$AB$2:$AB$2500,"&lt;=400",Basicdata!$AI$2:$AI$2500,0)</f>
        <v>0</v>
      </c>
      <c r="F17" s="36">
        <f>COUNTIFS(Basicdata!$B$2:$B$2500,1,Basicdata!$D$2:$D$2500,Crops!$D$5,Basicdata!$AA$2:$AA$2500,0,Basicdata!$AB$2:$AB$2500,"&gt;400",Basicdata!$AB$2:$AB$2500,"&lt;=600",Basicdata!$AI$2:$AI$2500,0)</f>
        <v>0</v>
      </c>
      <c r="G17" s="36">
        <f>COUNTIFS(Basicdata!$B$2:$B$2500,1,Basicdata!$D$2:$D$2500,Crops!$D$5,Basicdata!$AA$2:$AA$2500,0,Basicdata!$AB$2:$AB$2500,"&gt;600",Basicdata!$AB$2:$AB$2500,"&lt;=800",Basicdata!$AI$2:$AI$2500,0)</f>
        <v>0</v>
      </c>
      <c r="H17" s="36">
        <f>COUNTIFS(Basicdata!$B$2:$B$2500,1,Basicdata!$D$2:$D$2500,Crops!$D$5,Basicdata!$AA$2:$AA$2500,0,Basicdata!$AB$2:$AB$2500,"&gt;800",Basicdata!$AB$2:$AB$2500,"&lt;=1000",Basicdata!$AI$2:$AI$2500,0)</f>
        <v>0</v>
      </c>
      <c r="I17" s="36">
        <f>COUNTIFS(Basicdata!$B$2:$B$2500,1,Basicdata!$D$2:$D$2500,Crops!$D$5,Basicdata!$AA$2:$AA$2500,0,Basicdata!$AB$2:$AB$2500,"&gt;1000",Basicdata!$AB$2:$AB$2500,"&lt;=3000",Basicdata!$AI$2:$AI$2500,0)</f>
        <v>0</v>
      </c>
      <c r="J17" s="36">
        <f>COUNTIFS(Basicdata!$B$2:$B$2500,1,Basicdata!$D$2:$D$2500,Crops!$D$5,Basicdata!$AA$2:$AA$2500,0,Basicdata!$AB$2:$AB$2500,"&gt;3000",Basicdata!$AI$2:$AI$2500,0)</f>
        <v>0</v>
      </c>
      <c r="K17" s="36">
        <f>COUNTIFS(Basicdata!$B$2:$B$2500,1,Basicdata!$D$2:$D$2500,Crops!$D$5,Basicdata!$AA$2:$AA$2500,0,Basicdata!$AB$2:$AB$2500,0,Basicdata!$AI$2:$AI$2500,0)</f>
        <v>0</v>
      </c>
      <c r="L17" s="63">
        <f t="shared" si="0"/>
        <v>0</v>
      </c>
      <c r="M17" s="80">
        <f t="shared" si="1"/>
        <v>0</v>
      </c>
      <c r="O17" s="32" t="s">
        <v>90</v>
      </c>
      <c r="P17" s="36">
        <f>COUNTIFS(Basicdata!$B$2:$B$2500,2,Basicdata!$D$2:$D$2500,Crops!$D$5,Basicdata!$AA$2:$AA$2500,0,Basicdata!$AB$2:$AB$2500,"&gt;0",Basicdata!$AB$2:$AB$2500,"&lt;=50",Basicdata!$AI$2:$AI$2500,0)</f>
        <v>0</v>
      </c>
      <c r="Q17" s="36">
        <f>COUNTIFS(Basicdata!$B$2:$B$2500,2,Basicdata!$D$2:$D$2500,Crops!$D$5,Basicdata!$AA$2:$AA$2500,0,Basicdata!$AB$2:$AB$2500,"&gt;50",Basicdata!$AB$2:$AB$2500,"&lt;=100",Basicdata!$AI$2:$AI$2500,0)</f>
        <v>0</v>
      </c>
      <c r="R17" s="36">
        <f>COUNTIFS(Basicdata!$B$2:$B$2500,2,Basicdata!$D$2:$D$2500,Crops!$D$5,Basicdata!$AA$2:$AA$2500,0,Basicdata!$AB$2:$AB$2500,"&gt;100",Basicdata!$AB$2:$AB$2500,"&lt;=200",Basicdata!$AI$2:$AI$2500,0)</f>
        <v>0</v>
      </c>
      <c r="S17" s="36">
        <f>COUNTIFS(Basicdata!$B$2:$B$2500,2,Basicdata!$D$2:$D$2500,Crops!$D$5,Basicdata!$AA$2:$AA$2500,0,Basicdata!$AB$2:$AB$2500,"&gt;200",Basicdata!$AB$2:$AB$2500,"&lt;=400",Basicdata!$AI$2:$AI$2500,0)</f>
        <v>0</v>
      </c>
      <c r="T17" s="36">
        <f>COUNTIFS(Basicdata!$B$2:$B$2500,2,Basicdata!$D$2:$D$2500,Crops!$D$5,Basicdata!$AA$2:$AA$2500,0,Basicdata!$AB$2:$AB$2500,"&gt;400",Basicdata!$AB$2:$AB$2500,"&lt;=600",Basicdata!$AI$2:$AI$2500,0)</f>
        <v>0</v>
      </c>
      <c r="U17" s="36">
        <f>COUNTIFS(Basicdata!$B$2:$B$2500,2,Basicdata!$D$2:$D$2500,Crops!$D$5,Basicdata!$AA$2:$AA$2500,0,Basicdata!$AB$2:$AB$2500,"&gt;600",Basicdata!$AB$2:$AB$2500,"&lt;=800",Basicdata!$AI$2:$AI$2500,0)</f>
        <v>0</v>
      </c>
      <c r="V17" s="36">
        <f>COUNTIFS(Basicdata!$B$2:$B$2500,2,Basicdata!$D$2:$D$2500,Crops!$D$5,Basicdata!$AA$2:$AA$2500,0,Basicdata!$AB$2:$AB$2500,"&gt;800",Basicdata!$AB$2:$AB$2500,"&lt;=1000",Basicdata!$AI$2:$AI$2500,0)</f>
        <v>0</v>
      </c>
      <c r="W17" s="36">
        <f>COUNTIFS(Basicdata!$B$2:$B$2500,2,Basicdata!$D$2:$D$2500,Crops!$D$5,Basicdata!$AA$2:$AA$2500,0,Basicdata!$AB$2:$AB$2500,"&gt;1000",Basicdata!$AB$2:$AB$2500,"&lt;=3000",Basicdata!$AI$2:$AI$2500,0)</f>
        <v>0</v>
      </c>
      <c r="X17" s="36">
        <f>COUNTIFS(Basicdata!$B$2:$B$2500,2,Basicdata!$D$2:$D$2500,Crops!$D$5,Basicdata!$AA$2:$AA$2500,0,Basicdata!$AB$2:$AB$2500,"&gt;3000",Basicdata!$AI$2:$AI$2500,0)</f>
        <v>0</v>
      </c>
      <c r="Y17" s="36">
        <f>COUNTIFS(Basicdata!$B$2:$B$2500,2,Basicdata!$D$2:$D$2500,Crops!$D$5,Basicdata!$AA$2:$AA$2500,0,Basicdata!$AB$2:$AB$2500,0,Basicdata!$AI$2:$AI$2500,0)</f>
        <v>0</v>
      </c>
      <c r="Z17" s="63">
        <f t="shared" si="2"/>
        <v>0</v>
      </c>
      <c r="AA17" s="80">
        <f t="shared" si="3"/>
        <v>0</v>
      </c>
    </row>
    <row r="18" spans="1:27" x14ac:dyDescent="0.3">
      <c r="A18" s="5" t="s">
        <v>23</v>
      </c>
      <c r="B18" s="5">
        <f>SUM(B8:B17)</f>
        <v>2</v>
      </c>
      <c r="C18" s="5">
        <f t="shared" ref="C18:L18" si="4">SUM(C8:C17)</f>
        <v>4</v>
      </c>
      <c r="D18" s="5">
        <f t="shared" si="4"/>
        <v>17</v>
      </c>
      <c r="E18" s="5">
        <f t="shared" si="4"/>
        <v>54</v>
      </c>
      <c r="F18" s="5">
        <f t="shared" si="4"/>
        <v>37</v>
      </c>
      <c r="G18" s="5">
        <f t="shared" si="4"/>
        <v>53</v>
      </c>
      <c r="H18" s="5">
        <f t="shared" si="4"/>
        <v>32</v>
      </c>
      <c r="I18" s="5">
        <f t="shared" si="4"/>
        <v>122</v>
      </c>
      <c r="J18" s="5">
        <f t="shared" si="4"/>
        <v>18</v>
      </c>
      <c r="K18" s="5">
        <f t="shared" si="4"/>
        <v>0</v>
      </c>
      <c r="L18" s="5">
        <f t="shared" si="4"/>
        <v>339</v>
      </c>
      <c r="M18" s="81">
        <f t="shared" si="1"/>
        <v>100</v>
      </c>
      <c r="O18" s="5" t="s">
        <v>23</v>
      </c>
      <c r="P18" s="5">
        <f>SUM(P8:P17)</f>
        <v>25</v>
      </c>
      <c r="Q18" s="5">
        <f t="shared" ref="Q18:Z18" si="5">SUM(Q8:Q17)</f>
        <v>7</v>
      </c>
      <c r="R18" s="5">
        <f t="shared" si="5"/>
        <v>24</v>
      </c>
      <c r="S18" s="5">
        <f t="shared" si="5"/>
        <v>57</v>
      </c>
      <c r="T18" s="5">
        <f t="shared" si="5"/>
        <v>64</v>
      </c>
      <c r="U18" s="5">
        <f t="shared" si="5"/>
        <v>39</v>
      </c>
      <c r="V18" s="5">
        <f t="shared" si="5"/>
        <v>20</v>
      </c>
      <c r="W18" s="5">
        <f t="shared" si="5"/>
        <v>87</v>
      </c>
      <c r="X18" s="5">
        <f t="shared" si="5"/>
        <v>16</v>
      </c>
      <c r="Y18" s="5">
        <f t="shared" si="5"/>
        <v>0</v>
      </c>
      <c r="Z18" s="5">
        <f t="shared" si="5"/>
        <v>339</v>
      </c>
      <c r="AA18" s="81">
        <f t="shared" si="3"/>
        <v>100</v>
      </c>
    </row>
    <row r="19" spans="1:27" x14ac:dyDescent="0.3">
      <c r="A19" s="5" t="s">
        <v>89</v>
      </c>
      <c r="B19" s="11">
        <f>ROUND(B18*100/L18,2)</f>
        <v>0.59</v>
      </c>
      <c r="C19" s="11">
        <f>ROUND(C18*100/L18,2)</f>
        <v>1.18</v>
      </c>
      <c r="D19" s="11">
        <f>ROUND(D18*100/L18,2)</f>
        <v>5.01</v>
      </c>
      <c r="E19" s="11">
        <f>L19-B19-C19-D19-F19-G19-H19-I19-J19-K19</f>
        <v>15.939999999999994</v>
      </c>
      <c r="F19" s="11">
        <f>ROUND(F18*100/L18,2)</f>
        <v>10.91</v>
      </c>
      <c r="G19" s="11">
        <f>ROUND(G18*100/L18,2)</f>
        <v>15.63</v>
      </c>
      <c r="H19" s="11">
        <f>ROUND(H18*100/L18,2)</f>
        <v>9.44</v>
      </c>
      <c r="I19" s="11">
        <f>ROUND(I18*100/L18,2)</f>
        <v>35.99</v>
      </c>
      <c r="J19" s="11">
        <f>ROUND(J18*100/L18,2)</f>
        <v>5.31</v>
      </c>
      <c r="K19" s="11">
        <f>ROUND(K18*100/L18,2)</f>
        <v>0</v>
      </c>
      <c r="L19" s="11">
        <f>ROUND(L18*100/L18,2)</f>
        <v>100</v>
      </c>
      <c r="M19" s="12"/>
      <c r="O19" s="5" t="s">
        <v>89</v>
      </c>
      <c r="P19" s="11">
        <f>ROUND(P18*100/Z18,2)</f>
        <v>7.37</v>
      </c>
      <c r="Q19" s="11">
        <f>ROUND(Q18*100/Z18,2)</f>
        <v>2.06</v>
      </c>
      <c r="R19" s="11">
        <f>ROUND(R18*100/Z18,2)</f>
        <v>7.08</v>
      </c>
      <c r="S19" s="11">
        <f>Z19-P19-Q19-R19-T19-U19-V19-W19-X19-Y19</f>
        <v>16.830000000000002</v>
      </c>
      <c r="T19" s="11">
        <f>ROUND(T18*100/Z18,2)</f>
        <v>18.88</v>
      </c>
      <c r="U19" s="11">
        <f>ROUND(U18*100/Z18,2)</f>
        <v>11.5</v>
      </c>
      <c r="V19" s="11">
        <f>ROUND(V18*100/Z18,2)</f>
        <v>5.9</v>
      </c>
      <c r="W19" s="11">
        <f>ROUND(W18*100/Z18,2)</f>
        <v>25.66</v>
      </c>
      <c r="X19" s="11">
        <f>ROUND(X18*100/Z18,2)</f>
        <v>4.72</v>
      </c>
      <c r="Y19" s="11">
        <f>ROUND(Y18*100/Z18,2)</f>
        <v>0</v>
      </c>
      <c r="Z19" s="11">
        <f>ROUND(Z18*100/Z18,2)</f>
        <v>100</v>
      </c>
      <c r="AA19" s="12"/>
    </row>
    <row r="20" spans="1:27" ht="15" customHeight="1" x14ac:dyDescent="0.3">
      <c r="A20" s="134" t="s">
        <v>51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O20" s="134" t="s">
        <v>51</v>
      </c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</row>
    <row r="21" spans="1:27" ht="15" customHeight="1" x14ac:dyDescent="0.3">
      <c r="A21" s="133" t="s">
        <v>52</v>
      </c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O21" s="133" t="s">
        <v>52</v>
      </c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</row>
    <row r="22" spans="1:27" x14ac:dyDescent="0.3">
      <c r="A22" t="s">
        <v>53</v>
      </c>
      <c r="O22" t="s">
        <v>53</v>
      </c>
    </row>
    <row r="23" spans="1:27" x14ac:dyDescent="0.3">
      <c r="A23" s="22" t="s">
        <v>49</v>
      </c>
      <c r="O23" s="22" t="s">
        <v>49</v>
      </c>
    </row>
  </sheetData>
  <sheetProtection password="CE75" sheet="1" objects="1" scenarios="1"/>
  <mergeCells count="18">
    <mergeCell ref="A21:M21"/>
    <mergeCell ref="O20:AA20"/>
    <mergeCell ref="O21:AA21"/>
    <mergeCell ref="A6:A7"/>
    <mergeCell ref="B6:M6"/>
    <mergeCell ref="O6:O7"/>
    <mergeCell ref="P6:AA6"/>
    <mergeCell ref="A20:M20"/>
    <mergeCell ref="A3:M4"/>
    <mergeCell ref="O3:AA4"/>
    <mergeCell ref="B5:D5"/>
    <mergeCell ref="F5:G5"/>
    <mergeCell ref="I5:J5"/>
    <mergeCell ref="L5:M5"/>
    <mergeCell ref="P5:R5"/>
    <mergeCell ref="T5:U5"/>
    <mergeCell ref="W5:X5"/>
    <mergeCell ref="Z5:AA5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M46"/>
  <sheetViews>
    <sheetView topLeftCell="A35" workbookViewId="0">
      <selection activeCell="N47" sqref="A47:XFD94"/>
    </sheetView>
  </sheetViews>
  <sheetFormatPr defaultRowHeight="14.4" x14ac:dyDescent="0.3"/>
  <cols>
    <col min="1" max="1" width="14" customWidth="1"/>
    <col min="11" max="11" width="10.109375" customWidth="1"/>
  </cols>
  <sheetData>
    <row r="3" spans="1:13" ht="15" customHeight="1" x14ac:dyDescent="0.3">
      <c r="A3" s="105" t="s">
        <v>144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</row>
    <row r="4" spans="1:13" x14ac:dyDescent="0.3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</row>
    <row r="5" spans="1:13" x14ac:dyDescent="0.3">
      <c r="A5" s="50" t="s">
        <v>6</v>
      </c>
      <c r="B5" s="109" t="str">
        <f>'Table-4'!B5</f>
        <v>GUJARAT(24)</v>
      </c>
      <c r="C5" s="109"/>
      <c r="D5" s="109"/>
      <c r="E5" s="51" t="s">
        <v>8</v>
      </c>
      <c r="F5" s="109" t="str">
        <f>'Table-4'!F5</f>
        <v>2023-24</v>
      </c>
      <c r="G5" s="109"/>
      <c r="H5" s="51" t="s">
        <v>9</v>
      </c>
      <c r="I5" s="109" t="str">
        <f>'Table-4'!I5</f>
        <v>SUMMER(5)</v>
      </c>
      <c r="J5" s="109"/>
      <c r="K5" s="51" t="s">
        <v>10</v>
      </c>
      <c r="L5" s="109" t="str">
        <f>'Table-4'!L5</f>
        <v>CENTRAL(1)</v>
      </c>
      <c r="M5" s="109"/>
    </row>
    <row r="6" spans="1:13" ht="15" customHeight="1" x14ac:dyDescent="0.3">
      <c r="A6" s="135" t="s">
        <v>11</v>
      </c>
      <c r="B6" s="137" t="s">
        <v>12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</row>
    <row r="7" spans="1:13" ht="75" customHeight="1" x14ac:dyDescent="0.3">
      <c r="A7" s="136"/>
      <c r="B7" s="62" t="s">
        <v>13</v>
      </c>
      <c r="C7" s="62" t="s">
        <v>14</v>
      </c>
      <c r="D7" s="62" t="s">
        <v>15</v>
      </c>
      <c r="E7" s="62" t="s">
        <v>16</v>
      </c>
      <c r="F7" s="62" t="s">
        <v>17</v>
      </c>
      <c r="G7" s="62" t="s">
        <v>18</v>
      </c>
      <c r="H7" s="62" t="s">
        <v>19</v>
      </c>
      <c r="I7" s="62" t="s">
        <v>20</v>
      </c>
      <c r="J7" s="62" t="s">
        <v>21</v>
      </c>
      <c r="K7" s="62" t="s">
        <v>22</v>
      </c>
      <c r="L7" s="8" t="s">
        <v>23</v>
      </c>
      <c r="M7" s="8" t="s">
        <v>24</v>
      </c>
    </row>
    <row r="8" spans="1:13" x14ac:dyDescent="0.3">
      <c r="A8" s="60" t="s">
        <v>25</v>
      </c>
      <c r="B8" s="36">
        <f>'Table-4'!B8</f>
        <v>0</v>
      </c>
      <c r="C8" s="36">
        <f>'Table-4'!C8</f>
        <v>0</v>
      </c>
      <c r="D8" s="36">
        <f>'Table-4'!D8</f>
        <v>2</v>
      </c>
      <c r="E8" s="36">
        <f>'Table-4'!E8</f>
        <v>3</v>
      </c>
      <c r="F8" s="36">
        <f>'Table-4'!F8</f>
        <v>0</v>
      </c>
      <c r="G8" s="36">
        <f>'Table-4'!G8</f>
        <v>1</v>
      </c>
      <c r="H8" s="36">
        <f>'Table-4'!H8</f>
        <v>0</v>
      </c>
      <c r="I8" s="36">
        <f>'Table-4'!I8</f>
        <v>1</v>
      </c>
      <c r="J8" s="36">
        <f>'Table-4'!J8</f>
        <v>0</v>
      </c>
      <c r="K8" s="36">
        <f>'Table-4'!K8</f>
        <v>0</v>
      </c>
      <c r="L8" s="36">
        <f>'Table-4'!L8</f>
        <v>7</v>
      </c>
      <c r="M8" s="94">
        <f>'Table-4'!M8</f>
        <v>2.06</v>
      </c>
    </row>
    <row r="9" spans="1:13" x14ac:dyDescent="0.3">
      <c r="A9" s="9" t="s">
        <v>26</v>
      </c>
      <c r="B9" s="36">
        <f>'Table-4'!B9</f>
        <v>1</v>
      </c>
      <c r="C9" s="36">
        <f>'Table-4'!C9</f>
        <v>1</v>
      </c>
      <c r="D9" s="36">
        <f>'Table-4'!D9</f>
        <v>4</v>
      </c>
      <c r="E9" s="36">
        <f>'Table-4'!E9</f>
        <v>1</v>
      </c>
      <c r="F9" s="36">
        <f>'Table-4'!F9</f>
        <v>0</v>
      </c>
      <c r="G9" s="36">
        <f>'Table-4'!G9</f>
        <v>1</v>
      </c>
      <c r="H9" s="36">
        <f>'Table-4'!H9</f>
        <v>0</v>
      </c>
      <c r="I9" s="36">
        <f>'Table-4'!I9</f>
        <v>1</v>
      </c>
      <c r="J9" s="36">
        <f>'Table-4'!J9</f>
        <v>0</v>
      </c>
      <c r="K9" s="36">
        <f>'Table-4'!K9</f>
        <v>0</v>
      </c>
      <c r="L9" s="36">
        <f>'Table-4'!L9</f>
        <v>9</v>
      </c>
      <c r="M9" s="94">
        <f>'Table-4'!M9</f>
        <v>2.65</v>
      </c>
    </row>
    <row r="10" spans="1:13" x14ac:dyDescent="0.3">
      <c r="A10" s="9" t="s">
        <v>27</v>
      </c>
      <c r="B10" s="36">
        <f>'Table-4'!B10</f>
        <v>0</v>
      </c>
      <c r="C10" s="36">
        <f>'Table-4'!C10</f>
        <v>2</v>
      </c>
      <c r="D10" s="36">
        <f>'Table-4'!D10</f>
        <v>4</v>
      </c>
      <c r="E10" s="36">
        <f>'Table-4'!E10</f>
        <v>14</v>
      </c>
      <c r="F10" s="36">
        <f>'Table-4'!F10</f>
        <v>2</v>
      </c>
      <c r="G10" s="36">
        <f>'Table-4'!G10</f>
        <v>3</v>
      </c>
      <c r="H10" s="36">
        <f>'Table-4'!H10</f>
        <v>1</v>
      </c>
      <c r="I10" s="36">
        <f>'Table-4'!I10</f>
        <v>2</v>
      </c>
      <c r="J10" s="36">
        <f>'Table-4'!J10</f>
        <v>1</v>
      </c>
      <c r="K10" s="36">
        <f>'Table-4'!K10</f>
        <v>0</v>
      </c>
      <c r="L10" s="36">
        <f>'Table-4'!L10</f>
        <v>29</v>
      </c>
      <c r="M10" s="94">
        <f>'Table-4'!M10</f>
        <v>8.5500000000000007</v>
      </c>
    </row>
    <row r="11" spans="1:13" x14ac:dyDescent="0.3">
      <c r="A11" s="9" t="s">
        <v>28</v>
      </c>
      <c r="B11" s="36">
        <f>'Table-4'!B11</f>
        <v>0</v>
      </c>
      <c r="C11" s="36">
        <f>'Table-4'!C11</f>
        <v>1</v>
      </c>
      <c r="D11" s="36">
        <f>'Table-4'!D11</f>
        <v>6</v>
      </c>
      <c r="E11" s="36">
        <f>'Table-4'!E11</f>
        <v>19</v>
      </c>
      <c r="F11" s="36">
        <f>'Table-4'!F11</f>
        <v>15</v>
      </c>
      <c r="G11" s="36">
        <f>'Table-4'!G11</f>
        <v>9</v>
      </c>
      <c r="H11" s="36">
        <f>'Table-4'!H11</f>
        <v>7</v>
      </c>
      <c r="I11" s="36">
        <f>'Table-4'!I11</f>
        <v>7</v>
      </c>
      <c r="J11" s="36">
        <f>'Table-4'!J11</f>
        <v>1</v>
      </c>
      <c r="K11" s="36">
        <f>'Table-4'!K11</f>
        <v>0</v>
      </c>
      <c r="L11" s="36">
        <f>'Table-4'!L11</f>
        <v>65</v>
      </c>
      <c r="M11" s="94">
        <f>'Table-4'!M11</f>
        <v>19.189999999999984</v>
      </c>
    </row>
    <row r="12" spans="1:13" x14ac:dyDescent="0.3">
      <c r="A12" s="9" t="s">
        <v>29</v>
      </c>
      <c r="B12" s="36">
        <f>'Table-4'!B12</f>
        <v>1</v>
      </c>
      <c r="C12" s="36">
        <f>'Table-4'!C12</f>
        <v>0</v>
      </c>
      <c r="D12" s="36">
        <f>'Table-4'!D12</f>
        <v>0</v>
      </c>
      <c r="E12" s="36">
        <f>'Table-4'!E12</f>
        <v>9</v>
      </c>
      <c r="F12" s="36">
        <f>'Table-4'!F12</f>
        <v>9</v>
      </c>
      <c r="G12" s="36">
        <f>'Table-4'!G12</f>
        <v>17</v>
      </c>
      <c r="H12" s="36">
        <f>'Table-4'!H12</f>
        <v>9</v>
      </c>
      <c r="I12" s="36">
        <f>'Table-4'!I12</f>
        <v>13</v>
      </c>
      <c r="J12" s="36">
        <f>'Table-4'!J12</f>
        <v>2</v>
      </c>
      <c r="K12" s="36">
        <f>'Table-4'!K12</f>
        <v>0</v>
      </c>
      <c r="L12" s="36">
        <f>'Table-4'!L12</f>
        <v>60</v>
      </c>
      <c r="M12" s="94">
        <f>'Table-4'!M12</f>
        <v>17.7</v>
      </c>
    </row>
    <row r="13" spans="1:13" x14ac:dyDescent="0.3">
      <c r="A13" s="9" t="s">
        <v>30</v>
      </c>
      <c r="B13" s="36">
        <f>'Table-4'!B13</f>
        <v>0</v>
      </c>
      <c r="C13" s="36">
        <f>'Table-4'!C13</f>
        <v>0</v>
      </c>
      <c r="D13" s="36">
        <f>'Table-4'!D13</f>
        <v>1</v>
      </c>
      <c r="E13" s="36">
        <f>'Table-4'!E13</f>
        <v>5</v>
      </c>
      <c r="F13" s="36">
        <f>'Table-4'!F13</f>
        <v>3</v>
      </c>
      <c r="G13" s="36">
        <f>'Table-4'!G13</f>
        <v>3</v>
      </c>
      <c r="H13" s="36">
        <f>'Table-4'!H13</f>
        <v>6</v>
      </c>
      <c r="I13" s="36">
        <f>'Table-4'!I13</f>
        <v>25</v>
      </c>
      <c r="J13" s="36">
        <f>'Table-4'!J13</f>
        <v>1</v>
      </c>
      <c r="K13" s="36">
        <f>'Table-4'!K13</f>
        <v>0</v>
      </c>
      <c r="L13" s="36">
        <f>'Table-4'!L13</f>
        <v>44</v>
      </c>
      <c r="M13" s="94">
        <f>'Table-4'!M13</f>
        <v>12.98</v>
      </c>
    </row>
    <row r="14" spans="1:13" x14ac:dyDescent="0.3">
      <c r="A14" s="9" t="s">
        <v>31</v>
      </c>
      <c r="B14" s="36">
        <f>'Table-4'!B14</f>
        <v>0</v>
      </c>
      <c r="C14" s="36">
        <f>'Table-4'!C14</f>
        <v>0</v>
      </c>
      <c r="D14" s="36">
        <f>'Table-4'!D14</f>
        <v>0</v>
      </c>
      <c r="E14" s="36">
        <f>'Table-4'!E14</f>
        <v>2</v>
      </c>
      <c r="F14" s="36">
        <f>'Table-4'!F14</f>
        <v>4</v>
      </c>
      <c r="G14" s="36">
        <f>'Table-4'!G14</f>
        <v>9</v>
      </c>
      <c r="H14" s="36">
        <f>'Table-4'!H14</f>
        <v>4</v>
      </c>
      <c r="I14" s="36">
        <f>'Table-4'!I14</f>
        <v>25</v>
      </c>
      <c r="J14" s="36">
        <f>'Table-4'!J14</f>
        <v>0</v>
      </c>
      <c r="K14" s="36">
        <f>'Table-4'!K14</f>
        <v>0</v>
      </c>
      <c r="L14" s="36">
        <f>'Table-4'!L14</f>
        <v>44</v>
      </c>
      <c r="M14" s="94">
        <f>'Table-4'!M14</f>
        <v>12.98</v>
      </c>
    </row>
    <row r="15" spans="1:13" x14ac:dyDescent="0.3">
      <c r="A15" s="9" t="s">
        <v>32</v>
      </c>
      <c r="B15" s="36">
        <f>'Table-4'!B15</f>
        <v>0</v>
      </c>
      <c r="C15" s="36">
        <f>'Table-4'!C15</f>
        <v>0</v>
      </c>
      <c r="D15" s="36">
        <f>'Table-4'!D15</f>
        <v>0</v>
      </c>
      <c r="E15" s="36">
        <f>'Table-4'!E15</f>
        <v>1</v>
      </c>
      <c r="F15" s="36">
        <f>'Table-4'!F15</f>
        <v>4</v>
      </c>
      <c r="G15" s="36">
        <f>'Table-4'!G15</f>
        <v>10</v>
      </c>
      <c r="H15" s="36">
        <f>'Table-4'!H15</f>
        <v>5</v>
      </c>
      <c r="I15" s="36">
        <f>'Table-4'!I15</f>
        <v>48</v>
      </c>
      <c r="J15" s="36">
        <f>'Table-4'!J15</f>
        <v>13</v>
      </c>
      <c r="K15" s="36">
        <f>'Table-4'!K15</f>
        <v>0</v>
      </c>
      <c r="L15" s="36">
        <f>'Table-4'!L15</f>
        <v>81</v>
      </c>
      <c r="M15" s="94">
        <f>'Table-4'!M15</f>
        <v>23.89</v>
      </c>
    </row>
    <row r="16" spans="1:13" x14ac:dyDescent="0.3">
      <c r="A16" s="9" t="s">
        <v>33</v>
      </c>
      <c r="B16" s="36">
        <f>'Table-4'!B16</f>
        <v>0</v>
      </c>
      <c r="C16" s="36">
        <f>'Table-4'!C16</f>
        <v>0</v>
      </c>
      <c r="D16" s="36">
        <f>'Table-4'!D16</f>
        <v>0</v>
      </c>
      <c r="E16" s="36">
        <f>'Table-4'!E16</f>
        <v>0</v>
      </c>
      <c r="F16" s="36">
        <f>'Table-4'!F16</f>
        <v>0</v>
      </c>
      <c r="G16" s="36">
        <f>'Table-4'!G16</f>
        <v>0</v>
      </c>
      <c r="H16" s="36">
        <f>'Table-4'!H16</f>
        <v>0</v>
      </c>
      <c r="I16" s="36">
        <f>'Table-4'!I16</f>
        <v>0</v>
      </c>
      <c r="J16" s="36">
        <f>'Table-4'!J16</f>
        <v>0</v>
      </c>
      <c r="K16" s="36">
        <f>'Table-4'!K16</f>
        <v>0</v>
      </c>
      <c r="L16" s="36">
        <f>'Table-4'!L16</f>
        <v>0</v>
      </c>
      <c r="M16" s="94">
        <f>'Table-4'!M16</f>
        <v>0</v>
      </c>
    </row>
    <row r="17" spans="1:13" ht="27.75" customHeight="1" x14ac:dyDescent="0.3">
      <c r="A17" s="32" t="s">
        <v>90</v>
      </c>
      <c r="B17" s="36">
        <f>'Table-4'!B17</f>
        <v>0</v>
      </c>
      <c r="C17" s="36">
        <f>'Table-4'!C17</f>
        <v>0</v>
      </c>
      <c r="D17" s="36">
        <f>'Table-4'!D17</f>
        <v>0</v>
      </c>
      <c r="E17" s="36">
        <f>'Table-4'!E17</f>
        <v>0</v>
      </c>
      <c r="F17" s="36">
        <f>'Table-4'!F17</f>
        <v>0</v>
      </c>
      <c r="G17" s="36">
        <f>'Table-4'!G17</f>
        <v>0</v>
      </c>
      <c r="H17" s="36">
        <f>'Table-4'!H17</f>
        <v>0</v>
      </c>
      <c r="I17" s="36">
        <f>'Table-4'!I17</f>
        <v>0</v>
      </c>
      <c r="J17" s="36">
        <f>'Table-4'!J17</f>
        <v>0</v>
      </c>
      <c r="K17" s="36">
        <f>'Table-4'!K17</f>
        <v>0</v>
      </c>
      <c r="L17" s="36">
        <f>'Table-4'!L17</f>
        <v>0</v>
      </c>
      <c r="M17" s="94">
        <f>'Table-4'!M17</f>
        <v>0</v>
      </c>
    </row>
    <row r="18" spans="1:13" x14ac:dyDescent="0.3">
      <c r="A18" s="5" t="s">
        <v>23</v>
      </c>
      <c r="B18" s="54">
        <f>'Table-4'!B18</f>
        <v>2</v>
      </c>
      <c r="C18" s="54">
        <f>'Table-4'!C18</f>
        <v>4</v>
      </c>
      <c r="D18" s="54">
        <f>'Table-4'!D18</f>
        <v>17</v>
      </c>
      <c r="E18" s="54">
        <f>'Table-4'!E18</f>
        <v>54</v>
      </c>
      <c r="F18" s="54">
        <f>'Table-4'!F18</f>
        <v>37</v>
      </c>
      <c r="G18" s="54">
        <f>'Table-4'!G18</f>
        <v>53</v>
      </c>
      <c r="H18" s="54">
        <f>'Table-4'!H18</f>
        <v>32</v>
      </c>
      <c r="I18" s="54">
        <f>'Table-4'!I18</f>
        <v>122</v>
      </c>
      <c r="J18" s="54">
        <f>'Table-4'!J18</f>
        <v>18</v>
      </c>
      <c r="K18" s="54">
        <f>'Table-4'!K18</f>
        <v>0</v>
      </c>
      <c r="L18" s="54">
        <f>'Table-4'!L18</f>
        <v>339</v>
      </c>
      <c r="M18" s="93">
        <f>'Table-4'!M18</f>
        <v>100</v>
      </c>
    </row>
    <row r="19" spans="1:13" x14ac:dyDescent="0.3">
      <c r="A19" s="5" t="s">
        <v>89</v>
      </c>
      <c r="B19" s="93">
        <f>'Table-4'!B19</f>
        <v>0.59</v>
      </c>
      <c r="C19" s="93">
        <f>'Table-4'!C19</f>
        <v>1.18</v>
      </c>
      <c r="D19" s="93">
        <f>'Table-4'!D19</f>
        <v>5.01</v>
      </c>
      <c r="E19" s="93">
        <f>'Table-4'!E19</f>
        <v>15.939999999999994</v>
      </c>
      <c r="F19" s="93">
        <f>'Table-4'!F19</f>
        <v>10.91</v>
      </c>
      <c r="G19" s="93">
        <f>'Table-4'!G19</f>
        <v>15.63</v>
      </c>
      <c r="H19" s="93">
        <f>'Table-4'!H19</f>
        <v>9.44</v>
      </c>
      <c r="I19" s="93">
        <f>'Table-4'!I19</f>
        <v>35.99</v>
      </c>
      <c r="J19" s="93">
        <f>'Table-4'!J19</f>
        <v>5.31</v>
      </c>
      <c r="K19" s="93">
        <f>'Table-4'!K19</f>
        <v>0</v>
      </c>
      <c r="L19" s="93">
        <f>'Table-4'!L19</f>
        <v>100</v>
      </c>
      <c r="M19" s="92"/>
    </row>
    <row r="20" spans="1:13" ht="15" customHeight="1" x14ac:dyDescent="0.3">
      <c r="A20" s="134" t="s">
        <v>51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</row>
    <row r="21" spans="1:13" ht="15" customHeight="1" x14ac:dyDescent="0.3">
      <c r="A21" s="133" t="s">
        <v>52</v>
      </c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</row>
    <row r="22" spans="1:13" x14ac:dyDescent="0.3">
      <c r="A22" t="s">
        <v>53</v>
      </c>
    </row>
    <row r="23" spans="1:13" x14ac:dyDescent="0.3">
      <c r="A23" s="22" t="s">
        <v>49</v>
      </c>
    </row>
    <row r="24" spans="1:13" s="44" customFormat="1" ht="3" customHeight="1" x14ac:dyDescent="0.3"/>
    <row r="25" spans="1:13" x14ac:dyDescent="0.3">
      <c r="A25" s="105" t="s">
        <v>144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</row>
    <row r="26" spans="1:13" x14ac:dyDescent="0.3">
      <c r="A26" s="105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</row>
    <row r="27" spans="1:13" x14ac:dyDescent="0.3">
      <c r="A27" s="50" t="s">
        <v>6</v>
      </c>
      <c r="B27" s="109" t="str">
        <f>'Table-4'!P5</f>
        <v>GUJARAT(24)</v>
      </c>
      <c r="C27" s="109"/>
      <c r="D27" s="109"/>
      <c r="E27" s="51" t="s">
        <v>8</v>
      </c>
      <c r="F27" s="109" t="str">
        <f>'Table-4'!T5</f>
        <v>2023-24</v>
      </c>
      <c r="G27" s="109"/>
      <c r="H27" s="51" t="s">
        <v>9</v>
      </c>
      <c r="I27" s="109" t="str">
        <f>'Table-4'!W5</f>
        <v>SUMMER(5)</v>
      </c>
      <c r="J27" s="109"/>
      <c r="K27" s="51" t="s">
        <v>10</v>
      </c>
      <c r="L27" s="109" t="str">
        <f>'Table-4'!Z5</f>
        <v>STATE(2)</v>
      </c>
      <c r="M27" s="109"/>
    </row>
    <row r="28" spans="1:13" x14ac:dyDescent="0.3">
      <c r="A28" s="135" t="s">
        <v>11</v>
      </c>
      <c r="B28" s="137" t="s">
        <v>12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</row>
    <row r="29" spans="1:13" ht="28.8" x14ac:dyDescent="0.3">
      <c r="A29" s="136"/>
      <c r="B29" s="62" t="s">
        <v>13</v>
      </c>
      <c r="C29" s="62" t="s">
        <v>14</v>
      </c>
      <c r="D29" s="62" t="s">
        <v>15</v>
      </c>
      <c r="E29" s="62" t="s">
        <v>16</v>
      </c>
      <c r="F29" s="62" t="s">
        <v>17</v>
      </c>
      <c r="G29" s="62" t="s">
        <v>18</v>
      </c>
      <c r="H29" s="62" t="s">
        <v>19</v>
      </c>
      <c r="I29" s="62" t="s">
        <v>20</v>
      </c>
      <c r="J29" s="62" t="s">
        <v>21</v>
      </c>
      <c r="K29" s="62" t="s">
        <v>22</v>
      </c>
      <c r="L29" s="8" t="s">
        <v>23</v>
      </c>
      <c r="M29" s="8" t="s">
        <v>24</v>
      </c>
    </row>
    <row r="30" spans="1:13" x14ac:dyDescent="0.3">
      <c r="A30" s="60" t="s">
        <v>25</v>
      </c>
      <c r="B30" s="36">
        <f>'Table-4'!P8</f>
        <v>0</v>
      </c>
      <c r="C30" s="36">
        <f>'Table-4'!Q8</f>
        <v>1</v>
      </c>
      <c r="D30" s="36">
        <f>'Table-4'!R8</f>
        <v>0</v>
      </c>
      <c r="E30" s="36">
        <f>'Table-4'!S8</f>
        <v>0</v>
      </c>
      <c r="F30" s="36">
        <f>'Table-4'!T8</f>
        <v>1</v>
      </c>
      <c r="G30" s="36">
        <f>'Table-4'!U8</f>
        <v>0</v>
      </c>
      <c r="H30" s="36">
        <f>'Table-4'!V8</f>
        <v>0</v>
      </c>
      <c r="I30" s="36">
        <f>'Table-4'!W8</f>
        <v>0</v>
      </c>
      <c r="J30" s="36">
        <f>'Table-4'!X8</f>
        <v>0</v>
      </c>
      <c r="K30" s="36">
        <f>'Table-4'!Y8</f>
        <v>0</v>
      </c>
      <c r="L30" s="36">
        <f>'Table-4'!Z8</f>
        <v>2</v>
      </c>
      <c r="M30" s="94">
        <f>'Table-4'!AA8</f>
        <v>0.59</v>
      </c>
    </row>
    <row r="31" spans="1:13" x14ac:dyDescent="0.3">
      <c r="A31" s="9" t="s">
        <v>26</v>
      </c>
      <c r="B31" s="36">
        <f>'Table-4'!P9</f>
        <v>0</v>
      </c>
      <c r="C31" s="36">
        <f>'Table-4'!Q9</f>
        <v>3</v>
      </c>
      <c r="D31" s="36">
        <f>'Table-4'!R9</f>
        <v>2</v>
      </c>
      <c r="E31" s="36">
        <f>'Table-4'!S9</f>
        <v>3</v>
      </c>
      <c r="F31" s="36">
        <f>'Table-4'!T9</f>
        <v>2</v>
      </c>
      <c r="G31" s="36">
        <f>'Table-4'!U9</f>
        <v>0</v>
      </c>
      <c r="H31" s="36">
        <f>'Table-4'!V9</f>
        <v>0</v>
      </c>
      <c r="I31" s="36">
        <f>'Table-4'!W9</f>
        <v>0</v>
      </c>
      <c r="J31" s="36">
        <f>'Table-4'!X9</f>
        <v>0</v>
      </c>
      <c r="K31" s="36">
        <f>'Table-4'!Y9</f>
        <v>0</v>
      </c>
      <c r="L31" s="36">
        <f>'Table-4'!Z9</f>
        <v>10</v>
      </c>
      <c r="M31" s="94">
        <f>'Table-4'!AA9</f>
        <v>2.95</v>
      </c>
    </row>
    <row r="32" spans="1:13" x14ac:dyDescent="0.3">
      <c r="A32" s="9" t="s">
        <v>27</v>
      </c>
      <c r="B32" s="36">
        <f>'Table-4'!P10</f>
        <v>0</v>
      </c>
      <c r="C32" s="36">
        <f>'Table-4'!Q10</f>
        <v>1</v>
      </c>
      <c r="D32" s="36">
        <f>'Table-4'!R10</f>
        <v>13</v>
      </c>
      <c r="E32" s="36">
        <f>'Table-4'!S10</f>
        <v>13</v>
      </c>
      <c r="F32" s="36">
        <f>'Table-4'!T10</f>
        <v>5</v>
      </c>
      <c r="G32" s="36">
        <f>'Table-4'!U10</f>
        <v>1</v>
      </c>
      <c r="H32" s="36">
        <f>'Table-4'!V10</f>
        <v>1</v>
      </c>
      <c r="I32" s="36">
        <f>'Table-4'!W10</f>
        <v>0</v>
      </c>
      <c r="J32" s="36">
        <f>'Table-4'!X10</f>
        <v>1</v>
      </c>
      <c r="K32" s="36">
        <f>'Table-4'!Y10</f>
        <v>0</v>
      </c>
      <c r="L32" s="36">
        <f>'Table-4'!Z10</f>
        <v>35</v>
      </c>
      <c r="M32" s="94">
        <f>'Table-4'!AA10</f>
        <v>10.32</v>
      </c>
    </row>
    <row r="33" spans="1:13" x14ac:dyDescent="0.3">
      <c r="A33" s="9" t="s">
        <v>28</v>
      </c>
      <c r="B33" s="36">
        <f>'Table-4'!P11</f>
        <v>9</v>
      </c>
      <c r="C33" s="36">
        <f>'Table-4'!Q11</f>
        <v>2</v>
      </c>
      <c r="D33" s="36">
        <f>'Table-4'!R11</f>
        <v>9</v>
      </c>
      <c r="E33" s="36">
        <f>'Table-4'!S11</f>
        <v>23</v>
      </c>
      <c r="F33" s="36">
        <f>'Table-4'!T11</f>
        <v>24</v>
      </c>
      <c r="G33" s="36">
        <f>'Table-4'!U11</f>
        <v>11</v>
      </c>
      <c r="H33" s="36">
        <f>'Table-4'!V11</f>
        <v>2</v>
      </c>
      <c r="I33" s="36">
        <f>'Table-4'!W11</f>
        <v>5</v>
      </c>
      <c r="J33" s="36">
        <f>'Table-4'!X11</f>
        <v>0</v>
      </c>
      <c r="K33" s="36">
        <f>'Table-4'!Y11</f>
        <v>0</v>
      </c>
      <c r="L33" s="36">
        <f>'Table-4'!Z11</f>
        <v>85</v>
      </c>
      <c r="M33" s="94">
        <f>'Table-4'!AA11</f>
        <v>25.079999999999984</v>
      </c>
    </row>
    <row r="34" spans="1:13" x14ac:dyDescent="0.3">
      <c r="A34" s="9" t="s">
        <v>29</v>
      </c>
      <c r="B34" s="36">
        <f>'Table-4'!P12</f>
        <v>4</v>
      </c>
      <c r="C34" s="36">
        <f>'Table-4'!Q12</f>
        <v>0</v>
      </c>
      <c r="D34" s="36">
        <f>'Table-4'!R12</f>
        <v>0</v>
      </c>
      <c r="E34" s="36">
        <f>'Table-4'!S12</f>
        <v>12</v>
      </c>
      <c r="F34" s="36">
        <f>'Table-4'!T12</f>
        <v>17</v>
      </c>
      <c r="G34" s="36">
        <f>'Table-4'!U12</f>
        <v>15</v>
      </c>
      <c r="H34" s="36">
        <f>'Table-4'!V12</f>
        <v>6</v>
      </c>
      <c r="I34" s="36">
        <f>'Table-4'!W12</f>
        <v>11</v>
      </c>
      <c r="J34" s="36">
        <f>'Table-4'!X12</f>
        <v>3</v>
      </c>
      <c r="K34" s="36">
        <f>'Table-4'!Y12</f>
        <v>0</v>
      </c>
      <c r="L34" s="36">
        <f>'Table-4'!Z12</f>
        <v>68</v>
      </c>
      <c r="M34" s="94">
        <f>'Table-4'!AA12</f>
        <v>20.059999999999999</v>
      </c>
    </row>
    <row r="35" spans="1:13" x14ac:dyDescent="0.3">
      <c r="A35" s="9" t="s">
        <v>30</v>
      </c>
      <c r="B35" s="36">
        <f>'Table-4'!P13</f>
        <v>4</v>
      </c>
      <c r="C35" s="36">
        <f>'Table-4'!Q13</f>
        <v>0</v>
      </c>
      <c r="D35" s="36">
        <f>'Table-4'!R13</f>
        <v>0</v>
      </c>
      <c r="E35" s="36">
        <f>'Table-4'!S13</f>
        <v>5</v>
      </c>
      <c r="F35" s="36">
        <f>'Table-4'!T13</f>
        <v>9</v>
      </c>
      <c r="G35" s="36">
        <f>'Table-4'!U13</f>
        <v>5</v>
      </c>
      <c r="H35" s="36">
        <f>'Table-4'!V13</f>
        <v>5</v>
      </c>
      <c r="I35" s="36">
        <f>'Table-4'!W13</f>
        <v>14</v>
      </c>
      <c r="J35" s="36">
        <f>'Table-4'!X13</f>
        <v>2</v>
      </c>
      <c r="K35" s="36">
        <f>'Table-4'!Y13</f>
        <v>0</v>
      </c>
      <c r="L35" s="36">
        <f>'Table-4'!Z13</f>
        <v>44</v>
      </c>
      <c r="M35" s="94">
        <f>'Table-4'!AA13</f>
        <v>12.98</v>
      </c>
    </row>
    <row r="36" spans="1:13" x14ac:dyDescent="0.3">
      <c r="A36" s="9" t="s">
        <v>31</v>
      </c>
      <c r="B36" s="36">
        <f>'Table-4'!P14</f>
        <v>2</v>
      </c>
      <c r="C36" s="36">
        <f>'Table-4'!Q14</f>
        <v>0</v>
      </c>
      <c r="D36" s="36">
        <f>'Table-4'!R14</f>
        <v>0</v>
      </c>
      <c r="E36" s="36">
        <f>'Table-4'!S14</f>
        <v>0</v>
      </c>
      <c r="F36" s="36">
        <f>'Table-4'!T14</f>
        <v>2</v>
      </c>
      <c r="G36" s="36">
        <f>'Table-4'!U14</f>
        <v>3</v>
      </c>
      <c r="H36" s="36">
        <f>'Table-4'!V14</f>
        <v>2</v>
      </c>
      <c r="I36" s="36">
        <f>'Table-4'!W14</f>
        <v>18</v>
      </c>
      <c r="J36" s="36">
        <f>'Table-4'!X14</f>
        <v>2</v>
      </c>
      <c r="K36" s="36">
        <f>'Table-4'!Y14</f>
        <v>0</v>
      </c>
      <c r="L36" s="36">
        <f>'Table-4'!Z14</f>
        <v>29</v>
      </c>
      <c r="M36" s="94">
        <f>'Table-4'!AA14</f>
        <v>8.5500000000000007</v>
      </c>
    </row>
    <row r="37" spans="1:13" x14ac:dyDescent="0.3">
      <c r="A37" s="9" t="s">
        <v>32</v>
      </c>
      <c r="B37" s="36">
        <f>'Table-4'!P15</f>
        <v>5</v>
      </c>
      <c r="C37" s="36">
        <f>'Table-4'!Q15</f>
        <v>0</v>
      </c>
      <c r="D37" s="36">
        <f>'Table-4'!R15</f>
        <v>0</v>
      </c>
      <c r="E37" s="36">
        <f>'Table-4'!S15</f>
        <v>1</v>
      </c>
      <c r="F37" s="36">
        <f>'Table-4'!T15</f>
        <v>4</v>
      </c>
      <c r="G37" s="36">
        <f>'Table-4'!U15</f>
        <v>4</v>
      </c>
      <c r="H37" s="36">
        <f>'Table-4'!V15</f>
        <v>4</v>
      </c>
      <c r="I37" s="36">
        <f>'Table-4'!W15</f>
        <v>39</v>
      </c>
      <c r="J37" s="36">
        <f>'Table-4'!X15</f>
        <v>7</v>
      </c>
      <c r="K37" s="36">
        <f>'Table-4'!Y15</f>
        <v>0</v>
      </c>
      <c r="L37" s="36">
        <f>'Table-4'!Z15</f>
        <v>64</v>
      </c>
      <c r="M37" s="94">
        <f>'Table-4'!AA15</f>
        <v>18.88</v>
      </c>
    </row>
    <row r="38" spans="1:13" x14ac:dyDescent="0.3">
      <c r="A38" s="9" t="s">
        <v>33</v>
      </c>
      <c r="B38" s="36">
        <f>'Table-4'!P16</f>
        <v>1</v>
      </c>
      <c r="C38" s="36">
        <f>'Table-4'!Q16</f>
        <v>0</v>
      </c>
      <c r="D38" s="36">
        <f>'Table-4'!R16</f>
        <v>0</v>
      </c>
      <c r="E38" s="36">
        <f>'Table-4'!S16</f>
        <v>0</v>
      </c>
      <c r="F38" s="36">
        <f>'Table-4'!T16</f>
        <v>0</v>
      </c>
      <c r="G38" s="36">
        <f>'Table-4'!U16</f>
        <v>0</v>
      </c>
      <c r="H38" s="36">
        <f>'Table-4'!V16</f>
        <v>0</v>
      </c>
      <c r="I38" s="36">
        <f>'Table-4'!W16</f>
        <v>0</v>
      </c>
      <c r="J38" s="36">
        <f>'Table-4'!X16</f>
        <v>1</v>
      </c>
      <c r="K38" s="36">
        <f>'Table-4'!Y16</f>
        <v>0</v>
      </c>
      <c r="L38" s="36">
        <f>'Table-4'!Z16</f>
        <v>2</v>
      </c>
      <c r="M38" s="94">
        <f>'Table-4'!AA16</f>
        <v>0.59</v>
      </c>
    </row>
    <row r="39" spans="1:13" ht="27.6" x14ac:dyDescent="0.3">
      <c r="A39" s="32" t="s">
        <v>90</v>
      </c>
      <c r="B39" s="36">
        <f>'Table-4'!P17</f>
        <v>0</v>
      </c>
      <c r="C39" s="36">
        <f>'Table-4'!Q17</f>
        <v>0</v>
      </c>
      <c r="D39" s="36">
        <f>'Table-4'!R17</f>
        <v>0</v>
      </c>
      <c r="E39" s="36">
        <f>'Table-4'!S17</f>
        <v>0</v>
      </c>
      <c r="F39" s="36">
        <f>'Table-4'!T17</f>
        <v>0</v>
      </c>
      <c r="G39" s="36">
        <f>'Table-4'!U17</f>
        <v>0</v>
      </c>
      <c r="H39" s="36">
        <f>'Table-4'!V17</f>
        <v>0</v>
      </c>
      <c r="I39" s="36">
        <f>'Table-4'!W17</f>
        <v>0</v>
      </c>
      <c r="J39" s="36">
        <f>'Table-4'!X17</f>
        <v>0</v>
      </c>
      <c r="K39" s="36">
        <f>'Table-4'!Y17</f>
        <v>0</v>
      </c>
      <c r="L39" s="36">
        <f>'Table-4'!Z17</f>
        <v>0</v>
      </c>
      <c r="M39" s="94">
        <f>'Table-4'!AA17</f>
        <v>0</v>
      </c>
    </row>
    <row r="40" spans="1:13" x14ac:dyDescent="0.3">
      <c r="A40" s="5" t="s">
        <v>23</v>
      </c>
      <c r="B40" s="54">
        <f>'Table-4'!P18</f>
        <v>25</v>
      </c>
      <c r="C40" s="54">
        <f>'Table-4'!Q18</f>
        <v>7</v>
      </c>
      <c r="D40" s="54">
        <f>'Table-4'!R18</f>
        <v>24</v>
      </c>
      <c r="E40" s="54">
        <f>'Table-4'!S18</f>
        <v>57</v>
      </c>
      <c r="F40" s="54">
        <f>'Table-4'!T18</f>
        <v>64</v>
      </c>
      <c r="G40" s="54">
        <f>'Table-4'!U18</f>
        <v>39</v>
      </c>
      <c r="H40" s="54">
        <f>'Table-4'!V18</f>
        <v>20</v>
      </c>
      <c r="I40" s="54">
        <f>'Table-4'!W18</f>
        <v>87</v>
      </c>
      <c r="J40" s="54">
        <f>'Table-4'!X18</f>
        <v>16</v>
      </c>
      <c r="K40" s="54">
        <f>'Table-4'!Y18</f>
        <v>0</v>
      </c>
      <c r="L40" s="54">
        <f>'Table-4'!Z18</f>
        <v>339</v>
      </c>
      <c r="M40" s="93">
        <f>'Table-4'!AA18</f>
        <v>100</v>
      </c>
    </row>
    <row r="41" spans="1:13" x14ac:dyDescent="0.3">
      <c r="A41" s="5" t="s">
        <v>89</v>
      </c>
      <c r="B41" s="93">
        <f>'Table-4'!P19</f>
        <v>7.37</v>
      </c>
      <c r="C41" s="93">
        <f>'Table-4'!Q19</f>
        <v>2.06</v>
      </c>
      <c r="D41" s="93">
        <f>'Table-4'!R19</f>
        <v>7.08</v>
      </c>
      <c r="E41" s="93">
        <f>'Table-4'!S19</f>
        <v>16.830000000000002</v>
      </c>
      <c r="F41" s="93">
        <f>'Table-4'!T19</f>
        <v>18.88</v>
      </c>
      <c r="G41" s="93">
        <f>'Table-4'!U19</f>
        <v>11.5</v>
      </c>
      <c r="H41" s="93">
        <f>'Table-4'!V19</f>
        <v>5.9</v>
      </c>
      <c r="I41" s="93">
        <f>'Table-4'!W19</f>
        <v>25.66</v>
      </c>
      <c r="J41" s="93">
        <f>'Table-4'!X19</f>
        <v>4.72</v>
      </c>
      <c r="K41" s="93">
        <f>'Table-4'!Y19</f>
        <v>0</v>
      </c>
      <c r="L41" s="93">
        <f>'Table-4'!Z19</f>
        <v>100</v>
      </c>
      <c r="M41" s="92"/>
    </row>
    <row r="42" spans="1:13" x14ac:dyDescent="0.3">
      <c r="A42" s="134" t="s">
        <v>51</v>
      </c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</row>
    <row r="43" spans="1:13" x14ac:dyDescent="0.3">
      <c r="A43" s="133" t="s">
        <v>52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</row>
    <row r="44" spans="1:13" x14ac:dyDescent="0.3">
      <c r="A44" t="s">
        <v>53</v>
      </c>
    </row>
    <row r="45" spans="1:13" x14ac:dyDescent="0.3">
      <c r="A45" s="22" t="s">
        <v>49</v>
      </c>
    </row>
    <row r="46" spans="1:13" s="44" customFormat="1" ht="3" customHeight="1" x14ac:dyDescent="0.3"/>
  </sheetData>
  <mergeCells count="18">
    <mergeCell ref="A43:M43"/>
    <mergeCell ref="B28:M28"/>
    <mergeCell ref="A20:M20"/>
    <mergeCell ref="A42:M42"/>
    <mergeCell ref="A21:M21"/>
    <mergeCell ref="B27:D27"/>
    <mergeCell ref="F27:G27"/>
    <mergeCell ref="A28:A29"/>
    <mergeCell ref="I27:J27"/>
    <mergeCell ref="L27:M27"/>
    <mergeCell ref="A3:M4"/>
    <mergeCell ref="A25:M26"/>
    <mergeCell ref="B5:D5"/>
    <mergeCell ref="F5:G5"/>
    <mergeCell ref="I5:J5"/>
    <mergeCell ref="L5:M5"/>
    <mergeCell ref="A6:A7"/>
    <mergeCell ref="B6:M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S106"/>
  <sheetViews>
    <sheetView topLeftCell="AT1" workbookViewId="0">
      <selection sqref="A1:AS1048576"/>
    </sheetView>
  </sheetViews>
  <sheetFormatPr defaultRowHeight="14.4" x14ac:dyDescent="0.3"/>
  <cols>
    <col min="1" max="1" width="8.6640625" hidden="1" customWidth="1"/>
    <col min="2" max="4" width="6.6640625" hidden="1" customWidth="1"/>
    <col min="5" max="5" width="7.109375" hidden="1" customWidth="1"/>
    <col min="6" max="12" width="6.6640625" hidden="1" customWidth="1"/>
    <col min="13" max="13" width="8" hidden="1" customWidth="1"/>
    <col min="14" max="20" width="6.6640625" hidden="1" customWidth="1"/>
    <col min="21" max="21" width="8.6640625" hidden="1" customWidth="1"/>
    <col min="22" max="22" width="1.109375" style="44" hidden="1" customWidth="1"/>
    <col min="23" max="23" width="8.6640625" hidden="1" customWidth="1"/>
    <col min="24" max="26" width="6.6640625" hidden="1" customWidth="1"/>
    <col min="27" max="27" width="7.109375" hidden="1" customWidth="1"/>
    <col min="28" max="34" width="6.6640625" hidden="1" customWidth="1"/>
    <col min="35" max="35" width="8" hidden="1" customWidth="1"/>
    <col min="36" max="42" width="6.6640625" hidden="1" customWidth="1"/>
    <col min="43" max="43" width="8.6640625" hidden="1" customWidth="1"/>
    <col min="44" max="44" width="1.109375" style="44" hidden="1" customWidth="1"/>
    <col min="45" max="45" width="9.109375" hidden="1" customWidth="1"/>
  </cols>
  <sheetData>
    <row r="2" spans="1:44" s="13" customFormat="1" ht="30" customHeight="1" x14ac:dyDescent="0.3">
      <c r="A2" s="105" t="s">
        <v>54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43"/>
      <c r="W2" s="105" t="s">
        <v>54</v>
      </c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43"/>
    </row>
    <row r="3" spans="1:44" x14ac:dyDescent="0.3">
      <c r="A3" s="68" t="s">
        <v>55</v>
      </c>
      <c r="B3" s="64" t="str">
        <f>Crops!$A$2&amp;"("&amp;Crops!$B$2&amp;")"</f>
        <v>GUJARAT(24)</v>
      </c>
      <c r="C3" s="64"/>
      <c r="D3" s="66"/>
      <c r="E3" s="69"/>
      <c r="F3" s="68"/>
      <c r="G3" s="70" t="s">
        <v>162</v>
      </c>
      <c r="H3" s="109" t="str">
        <f>Crops!$B$3</f>
        <v>2023-24</v>
      </c>
      <c r="I3" s="109"/>
      <c r="J3" s="109"/>
      <c r="K3" s="109"/>
      <c r="L3" s="100" t="s">
        <v>161</v>
      </c>
      <c r="M3" s="100"/>
      <c r="N3" s="109" t="str">
        <f>Crops!$C$5&amp;"("&amp;Crops!$D$5&amp;")"</f>
        <v>SUMMER(5)</v>
      </c>
      <c r="O3" s="109"/>
      <c r="P3" s="109"/>
      <c r="Q3" s="109"/>
      <c r="R3" s="100" t="s">
        <v>36</v>
      </c>
      <c r="S3" s="100"/>
      <c r="T3" s="109" t="str">
        <f>"CENTRAL"&amp;"("&amp;1&amp;")"</f>
        <v>CENTRAL(1)</v>
      </c>
      <c r="U3" s="109"/>
      <c r="W3" s="68" t="s">
        <v>55</v>
      </c>
      <c r="X3" s="64" t="str">
        <f>Crops!$A$2&amp;"("&amp;Crops!$B$2&amp;")"</f>
        <v>GUJARAT(24)</v>
      </c>
      <c r="Y3" s="64"/>
      <c r="Z3" s="66"/>
      <c r="AA3" s="69"/>
      <c r="AB3" s="68"/>
      <c r="AC3" s="70" t="s">
        <v>34</v>
      </c>
      <c r="AD3" s="109" t="str">
        <f>Crops!$B$3</f>
        <v>2023-24</v>
      </c>
      <c r="AE3" s="109"/>
      <c r="AF3" s="109"/>
      <c r="AG3" s="109"/>
      <c r="AH3" s="100" t="s">
        <v>35</v>
      </c>
      <c r="AI3" s="100"/>
      <c r="AJ3" s="109" t="str">
        <f>Crops!$C$5&amp;"("&amp;Crops!$D$5&amp;")"</f>
        <v>SUMMER(5)</v>
      </c>
      <c r="AK3" s="109"/>
      <c r="AL3" s="109"/>
      <c r="AM3" s="109"/>
      <c r="AN3" s="100" t="s">
        <v>36</v>
      </c>
      <c r="AO3" s="100"/>
      <c r="AP3" s="109" t="str">
        <f>"STATE"&amp;"("&amp;2&amp;")"</f>
        <v>STATE(2)</v>
      </c>
      <c r="AQ3" s="109"/>
    </row>
    <row r="4" spans="1:44" ht="15.75" customHeight="1" x14ac:dyDescent="0.3">
      <c r="A4" s="102" t="s">
        <v>69</v>
      </c>
      <c r="B4" s="106" t="s">
        <v>94</v>
      </c>
      <c r="C4" s="102" t="s">
        <v>95</v>
      </c>
      <c r="D4" s="102"/>
      <c r="E4" s="102"/>
      <c r="F4" s="102"/>
      <c r="G4" s="102"/>
      <c r="H4" s="102"/>
      <c r="I4" s="102"/>
      <c r="J4" s="102"/>
      <c r="K4" s="102"/>
      <c r="L4" s="102" t="s">
        <v>96</v>
      </c>
      <c r="M4" s="102"/>
      <c r="N4" s="102" t="s">
        <v>97</v>
      </c>
      <c r="O4" s="102"/>
      <c r="P4" s="102"/>
      <c r="Q4" s="102"/>
      <c r="R4" s="102"/>
      <c r="S4" s="106" t="s">
        <v>98</v>
      </c>
      <c r="T4" s="102" t="s">
        <v>99</v>
      </c>
      <c r="U4" s="102"/>
      <c r="W4" s="102" t="s">
        <v>69</v>
      </c>
      <c r="X4" s="106" t="s">
        <v>94</v>
      </c>
      <c r="Y4" s="102" t="s">
        <v>95</v>
      </c>
      <c r="Z4" s="102"/>
      <c r="AA4" s="102"/>
      <c r="AB4" s="102"/>
      <c r="AC4" s="102"/>
      <c r="AD4" s="102"/>
      <c r="AE4" s="102"/>
      <c r="AF4" s="102"/>
      <c r="AG4" s="102"/>
      <c r="AH4" s="102" t="s">
        <v>96</v>
      </c>
      <c r="AI4" s="102"/>
      <c r="AJ4" s="102" t="s">
        <v>97</v>
      </c>
      <c r="AK4" s="102"/>
      <c r="AL4" s="102"/>
      <c r="AM4" s="102"/>
      <c r="AN4" s="102"/>
      <c r="AO4" s="106" t="s">
        <v>98</v>
      </c>
      <c r="AP4" s="102" t="s">
        <v>99</v>
      </c>
      <c r="AQ4" s="102"/>
    </row>
    <row r="5" spans="1:44" ht="15.75" customHeight="1" x14ac:dyDescent="0.3">
      <c r="A5" s="104"/>
      <c r="B5" s="107"/>
      <c r="C5" s="101" t="s">
        <v>100</v>
      </c>
      <c r="D5" s="101"/>
      <c r="E5" s="101"/>
      <c r="F5" s="101"/>
      <c r="G5" s="101" t="s">
        <v>101</v>
      </c>
      <c r="H5" s="101"/>
      <c r="I5" s="101"/>
      <c r="J5" s="101"/>
      <c r="K5" s="101"/>
      <c r="L5" s="103"/>
      <c r="M5" s="103"/>
      <c r="N5" s="103"/>
      <c r="O5" s="103"/>
      <c r="P5" s="103"/>
      <c r="Q5" s="103"/>
      <c r="R5" s="103"/>
      <c r="S5" s="107"/>
      <c r="T5" s="107" t="s">
        <v>102</v>
      </c>
      <c r="U5" s="107" t="s">
        <v>103</v>
      </c>
      <c r="W5" s="104"/>
      <c r="X5" s="107"/>
      <c r="Y5" s="101" t="s">
        <v>100</v>
      </c>
      <c r="Z5" s="101"/>
      <c r="AA5" s="101"/>
      <c r="AB5" s="101"/>
      <c r="AC5" s="101" t="s">
        <v>101</v>
      </c>
      <c r="AD5" s="101"/>
      <c r="AE5" s="101"/>
      <c r="AF5" s="101"/>
      <c r="AG5" s="101"/>
      <c r="AH5" s="103"/>
      <c r="AI5" s="103"/>
      <c r="AJ5" s="103"/>
      <c r="AK5" s="103"/>
      <c r="AL5" s="103"/>
      <c r="AM5" s="103"/>
      <c r="AN5" s="103"/>
      <c r="AO5" s="107"/>
      <c r="AP5" s="107" t="s">
        <v>102</v>
      </c>
      <c r="AQ5" s="107" t="s">
        <v>103</v>
      </c>
    </row>
    <row r="6" spans="1:44" ht="105" customHeight="1" x14ac:dyDescent="0.3">
      <c r="A6" s="103"/>
      <c r="B6" s="108"/>
      <c r="C6" s="25" t="s">
        <v>104</v>
      </c>
      <c r="D6" s="25" t="s">
        <v>105</v>
      </c>
      <c r="E6" s="25" t="s">
        <v>106</v>
      </c>
      <c r="F6" s="25" t="s">
        <v>107</v>
      </c>
      <c r="G6" s="26">
        <v>1</v>
      </c>
      <c r="H6" s="26">
        <v>2</v>
      </c>
      <c r="I6" s="26">
        <v>3</v>
      </c>
      <c r="J6" s="26">
        <v>4</v>
      </c>
      <c r="K6" s="25" t="s">
        <v>108</v>
      </c>
      <c r="L6" s="25" t="s">
        <v>109</v>
      </c>
      <c r="M6" s="25" t="s">
        <v>110</v>
      </c>
      <c r="N6" s="26">
        <v>1</v>
      </c>
      <c r="O6" s="26">
        <v>2</v>
      </c>
      <c r="P6" s="26">
        <v>3</v>
      </c>
      <c r="Q6" s="26">
        <v>4</v>
      </c>
      <c r="R6" s="25" t="s">
        <v>111</v>
      </c>
      <c r="S6" s="108"/>
      <c r="T6" s="108"/>
      <c r="U6" s="108"/>
      <c r="W6" s="103"/>
      <c r="X6" s="108"/>
      <c r="Y6" s="25" t="s">
        <v>104</v>
      </c>
      <c r="Z6" s="25" t="s">
        <v>105</v>
      </c>
      <c r="AA6" s="25" t="s">
        <v>106</v>
      </c>
      <c r="AB6" s="25" t="s">
        <v>107</v>
      </c>
      <c r="AC6" s="26">
        <v>1</v>
      </c>
      <c r="AD6" s="26">
        <v>2</v>
      </c>
      <c r="AE6" s="26">
        <v>3</v>
      </c>
      <c r="AF6" s="26">
        <v>4</v>
      </c>
      <c r="AG6" s="25" t="s">
        <v>108</v>
      </c>
      <c r="AH6" s="25" t="s">
        <v>109</v>
      </c>
      <c r="AI6" s="25" t="s">
        <v>110</v>
      </c>
      <c r="AJ6" s="26">
        <v>1</v>
      </c>
      <c r="AK6" s="26">
        <v>2</v>
      </c>
      <c r="AL6" s="26">
        <v>3</v>
      </c>
      <c r="AM6" s="26">
        <v>4</v>
      </c>
      <c r="AN6" s="25" t="s">
        <v>111</v>
      </c>
      <c r="AO6" s="108"/>
      <c r="AP6" s="108"/>
      <c r="AQ6" s="108"/>
    </row>
    <row r="7" spans="1:44" x14ac:dyDescent="0.3">
      <c r="A7" s="4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  <c r="I7" s="4">
        <v>9</v>
      </c>
      <c r="J7" s="4">
        <v>10</v>
      </c>
      <c r="K7" s="4">
        <v>11</v>
      </c>
      <c r="L7" s="4">
        <v>12</v>
      </c>
      <c r="M7" s="4">
        <v>13</v>
      </c>
      <c r="N7" s="4">
        <v>14</v>
      </c>
      <c r="O7" s="4">
        <v>15</v>
      </c>
      <c r="P7" s="4">
        <v>16</v>
      </c>
      <c r="Q7" s="4">
        <v>17</v>
      </c>
      <c r="R7" s="4">
        <v>18</v>
      </c>
      <c r="S7" s="4">
        <v>19</v>
      </c>
      <c r="T7" s="4">
        <v>20</v>
      </c>
      <c r="U7" s="4">
        <v>21</v>
      </c>
      <c r="W7" s="4">
        <v>1</v>
      </c>
      <c r="X7" s="4">
        <v>2</v>
      </c>
      <c r="Y7" s="4">
        <v>3</v>
      </c>
      <c r="Z7" s="4">
        <v>4</v>
      </c>
      <c r="AA7" s="4">
        <v>5</v>
      </c>
      <c r="AB7" s="4">
        <v>6</v>
      </c>
      <c r="AC7" s="4">
        <v>7</v>
      </c>
      <c r="AD7" s="4">
        <v>8</v>
      </c>
      <c r="AE7" s="4">
        <v>9</v>
      </c>
      <c r="AF7" s="4">
        <v>10</v>
      </c>
      <c r="AG7" s="4">
        <v>11</v>
      </c>
      <c r="AH7" s="4">
        <v>12</v>
      </c>
      <c r="AI7" s="4">
        <v>13</v>
      </c>
      <c r="AJ7" s="4">
        <v>14</v>
      </c>
      <c r="AK7" s="4">
        <v>15</v>
      </c>
      <c r="AL7" s="4">
        <v>16</v>
      </c>
      <c r="AM7" s="4">
        <v>17</v>
      </c>
      <c r="AN7" s="4">
        <v>18</v>
      </c>
      <c r="AO7" s="4">
        <v>19</v>
      </c>
      <c r="AP7" s="4">
        <v>20</v>
      </c>
      <c r="AQ7" s="4">
        <v>21</v>
      </c>
    </row>
    <row r="8" spans="1:44" x14ac:dyDescent="0.3">
      <c r="A8" s="45">
        <f>IF(COUNTIFS(Basicdata!$B$2:$B$2500,1,Basicdata!$D$2:$D$2500,Crops!$D$5,Basicdata!$H$2:$H$2500,Crops!$M2,Basicdata!$AI$2:$AI$2500,0)&gt;0,Crops!$M2,"")</f>
        <v>1</v>
      </c>
      <c r="B8">
        <f>IF(A8="","",COUNTIFS(Basicdata!$B$2:$B$2500,1,Basicdata!$D$2:$D$2500,Crops!$D$5,Basicdata!$H$2:$H$2500,Crops!$M2,Basicdata!$AI$2:$AI$2500,0))</f>
        <v>17</v>
      </c>
      <c r="C8">
        <f>IF(B8="","",COUNTIFS(Basicdata!$B$2:$B$2500,1,Basicdata!$D$2:$D$2500,Crops!$D$5,Basicdata!$H$2:$H$2500,Crops!$M2,Basicdata!$T$2:$T$2500,1,Basicdata!$AI$2:$AI$2500,0))</f>
        <v>0</v>
      </c>
      <c r="D8">
        <f>IF(C8="","",COUNTIFS(Basicdata!$B$2:$B$2500,1,Basicdata!$D$2:$D$2500,Crops!$D$5,Basicdata!$H$2:$H$2500,Crops!$M2,Basicdata!$T$2:$T$2500,2,Basicdata!$AI$2:$AI$2500,0))</f>
        <v>0</v>
      </c>
      <c r="E8">
        <f>IF(D8="","",COUNTIFS(Basicdata!$B$2:$B$2500,1,Basicdata!$D$2:$D$2500,Crops!$D$5,Basicdata!$H$2:$H$2500,Crops!$M2,Basicdata!$T$2:$T$2500,3,Basicdata!$AI$2:$AI$2500,0))</f>
        <v>0</v>
      </c>
      <c r="F8">
        <f>IF(E8="","",C8+D8+E8)</f>
        <v>0</v>
      </c>
      <c r="G8">
        <f>IF(F8="","",COUNTIFS(Basicdata!$B$2:$B$2500,1,Basicdata!$D$2:$D$2500,Crops!$D$5,Basicdata!$H$2:$H$2500,Crops!$M2,Basicdata!$S$2:$S$2500,2,Basicdata!$T$2:$T$2500,4,Basicdata!$AI$2:$AI$2500,0))</f>
        <v>0</v>
      </c>
      <c r="H8">
        <f>IF(G8="","",COUNTIFS(Basicdata!$B$2:$B$2500,1,Basicdata!$D$2:$D$2500,Crops!$D$5,Basicdata!$H$2:$H$2500,Crops!$M2,Basicdata!$S$2:$S$2500,2,Basicdata!$T$2:$T$2500,5,Basicdata!$AI$2:$AI$2500,0))</f>
        <v>0</v>
      </c>
      <c r="I8">
        <f>IF(H8="","",COUNTIFS(Basicdata!$B$2:$B$2500,1,Basicdata!$D$2:$D$2500,Crops!$D$5,Basicdata!$H$2:$H$2500,Crops!$M2,Basicdata!$S$2:$S$2500,2,Basicdata!$T$2:$T$2500,6,Basicdata!$AI$2:$AI$2500,0))</f>
        <v>0</v>
      </c>
      <c r="J8">
        <f>IF(I8="","",COUNTIFS(Basicdata!$B$2:$B$2500,1,Basicdata!$D$2:$D$2500,Crops!$D$5,Basicdata!$H$2:$H$2500,Crops!$M2,Basicdata!$S$2:$S$2500,2,Basicdata!$T$2:$T$2500,7,Basicdata!$AI$2:$AI$2500,0))</f>
        <v>0</v>
      </c>
      <c r="K8">
        <f>IF(J8="","",G8+H8+I8+J8)</f>
        <v>0</v>
      </c>
      <c r="L8">
        <f>IF(K8="","",COUNTIFS(Basicdata!$B$2:$B$2500,1,Basicdata!$D$2:$D$2500,Crops!$D$5,Basicdata!$H$2:$H$2500,Crops!$M2,Basicdata!$S$2:$S$2500,1,Basicdata!$U$2:$U$2500,1,Basicdata!$AI$2:$AI$2500,0))</f>
        <v>0</v>
      </c>
      <c r="M8">
        <f>IF(L8="","",COUNTIFS(Basicdata!$B$2:$B$2500,1,Basicdata!$D$2:$D$2500,Crops!$D$5,Basicdata!$H$2:$H$2500,Crops!$M2,Basicdata!$S$2:$S$2500,1,Basicdata!$V$2:$V$2500,1,Basicdata!$AI$2:$AI$2500,0))</f>
        <v>0</v>
      </c>
      <c r="N8">
        <f>IF(M8="","",COUNTIFS(Basicdata!$B$2:$B$2500,1,Basicdata!$D$2:$D$2500,Crops!$D$5,Basicdata!$H$2:$H$2500,Crops!$M2,Basicdata!$S$2:$S$2500,3,Basicdata!$T$2:$T$2500,4,Basicdata!$AI$2:$AI$2500,0))</f>
        <v>16</v>
      </c>
      <c r="O8">
        <f>IF(N8="","",COUNTIFS(Basicdata!$B$2:$B$2500,1,Basicdata!$D$2:$D$2500,Crops!$D$5,Basicdata!$H$2:$H$2500,Crops!$M2,Basicdata!$S$2:$S$2500,3,Basicdata!$T$2:$T$2500,5,Basicdata!$AI$2:$AI$2500,0))</f>
        <v>0</v>
      </c>
      <c r="P8">
        <f>IF(O8="","",COUNTIFS(Basicdata!$B$2:$B$2500,1,Basicdata!$D$2:$D$2500,Crops!$D$5,Basicdata!$H$2:$H$2500,Crops!$M2,Basicdata!$S$2:$S$2500,3,Basicdata!$T$2:$T$2500,6,Basicdata!$AI$2:$AI$2500,0))</f>
        <v>1</v>
      </c>
      <c r="Q8">
        <f>IF(P8="","",COUNTIFS(Basicdata!$B$2:$B$2500,1,Basicdata!$D$2:$D$2500,Crops!$D$5,Basicdata!$H$2:$H$2500,Crops!$M2,Basicdata!$S$2:$S$2500,3,Basicdata!$T$2:$T$2500,7,Basicdata!$AI$2:$AI$2500,0))</f>
        <v>0</v>
      </c>
      <c r="R8">
        <f>IF(Q8="","",N8+O8+P8+Q8)</f>
        <v>17</v>
      </c>
      <c r="S8">
        <f>IF(R8="","",F8+K8+R8)</f>
        <v>17</v>
      </c>
      <c r="T8">
        <f>IF(S8="","",COUNTIFS(Basicdata!$B$2:$B$2500,1,Basicdata!$D$2:$D$2500,Crops!$D$5,Basicdata!$H$2:$H$2500,Crops!$M2,Basicdata!$T$2:$T$2500,8,Basicdata!$AI$2:$AI$2500,0))</f>
        <v>0</v>
      </c>
      <c r="U8">
        <f>IF(T8="","",COUNTIFS(Basicdata!$B$2:$B$2500,1,Basicdata!$D$2:$D$2500,Crops!$D$5,Basicdata!$H$2:$H$2500,Crops!$M2,Basicdata!$T$2:$T$2500,9,Basicdata!$AI$2:$AI$2500,0))</f>
        <v>0</v>
      </c>
      <c r="W8" s="45">
        <f>IF(COUNTIFS(Basicdata!$B$2:$B$2500,2,Basicdata!$D$2:$D$2500,Crops!$D$5,Basicdata!$H$2:$H$2500,Crops!$M2,Basicdata!$AI$2:$AI$2500,0)&gt;0,Crops!$M2,"")</f>
        <v>1</v>
      </c>
      <c r="X8">
        <f>IF(W8="","",COUNTIFS(Basicdata!$B$2:$B$2500,2,Basicdata!$D$2:$D$2500,Crops!$D$5,Basicdata!$H$2:$H$2500,Crops!$M2,Basicdata!$AI$2:$AI$2500,0))</f>
        <v>17</v>
      </c>
      <c r="Y8">
        <f>IF(X8="","",COUNTIFS(Basicdata!$B$2:$B$2500,2,Basicdata!$D$2:$D$2500,Crops!$D$5,Basicdata!$H$2:$H$2500,Crops!$M2,Basicdata!$T$2:$T$2500,1,Basicdata!$AI$2:$AI$2500,0))</f>
        <v>0</v>
      </c>
      <c r="Z8">
        <f>IF(Y8="","",COUNTIFS(Basicdata!$B$2:$B$2500,2,Basicdata!$D$2:$D$2500,Crops!$D$5,Basicdata!$H$2:$H$2500,Crops!$M2,Basicdata!$T$2:$T$2500,2,Basicdata!$AI$2:$AI$2500,0))</f>
        <v>0</v>
      </c>
      <c r="AA8">
        <f>IF(Z8="","",COUNTIFS(Basicdata!$B$2:$B$2500,2,Basicdata!$D$2:$D$2500,Crops!$D$5,Basicdata!$H$2:$H$2500,Crops!$M2,Basicdata!$T$2:$T$2500,3,Basicdata!$AI$2:$AI$2500,0))</f>
        <v>0</v>
      </c>
      <c r="AB8">
        <f>IF(AA8="","",Y8+Z8+AA8)</f>
        <v>0</v>
      </c>
      <c r="AC8">
        <f>IF(AB8="","",COUNTIFS(Basicdata!$B$2:$B$2500,2,Basicdata!$D$2:$D$2500,Crops!$D$5,Basicdata!$H$2:$H$2500,Crops!$M2,Basicdata!$S$2:$S$2500,2,Basicdata!$T$2:$T$2500,4,Basicdata!$AI$2:$AI$2500,0))</f>
        <v>0</v>
      </c>
      <c r="AD8">
        <f>IF(AC8="","",COUNTIFS(Basicdata!$B$2:$B$2500,2,Basicdata!$D$2:$D$2500,Crops!$D$5,Basicdata!$H$2:$H$2500,Crops!$M2,Basicdata!$S$2:$S$2500,2,Basicdata!$T$2:$T$2500,5,Basicdata!$AI$2:$AI$2500,0))</f>
        <v>0</v>
      </c>
      <c r="AE8">
        <f>IF(AD8="","",COUNTIFS(Basicdata!$B$2:$B$2500,2,Basicdata!$D$2:$D$2500,Crops!$D$5,Basicdata!$H$2:$H$2500,Crops!$M2,Basicdata!$S$2:$S$2500,2,Basicdata!$T$2:$T$2500,6,Basicdata!$AI$2:$AI$2500,0))</f>
        <v>0</v>
      </c>
      <c r="AF8">
        <f>IF(AE8="","",COUNTIFS(Basicdata!$B$2:$B$2500,2,Basicdata!$D$2:$D$2500,Crops!$D$5,Basicdata!$H$2:$H$2500,Crops!$M2,Basicdata!$S$2:$S$2500,2,Basicdata!$T$2:$T$2500,7,Basicdata!$AI$2:$AI$2500,0))</f>
        <v>0</v>
      </c>
      <c r="AG8">
        <f>IF(AF8="","",AC8+AD8+AE8+AF8)</f>
        <v>0</v>
      </c>
      <c r="AH8">
        <f>IF(AG8="","",COUNTIFS(Basicdata!$B$2:$B$2500,2,Basicdata!$D$2:$D$2500,Crops!$D$5,Basicdata!$H$2:$H$2500,Crops!$M2,Basicdata!$S$2:$S$2500,1,Basicdata!$U$2:$U$2500,1,Basicdata!$AI$2:$AI$2500,0))</f>
        <v>0</v>
      </c>
      <c r="AI8">
        <f>IF(AH8="","",COUNTIFS(Basicdata!$B$2:$B$2500,2,Basicdata!$D$2:$D$2500,Crops!$D$5,Basicdata!$H$2:$H$2500,Crops!$M2,Basicdata!$S$2:$S$2500,1,Basicdata!$V$2:$V$2500,1,Basicdata!$AI$2:$AI$2500,0))</f>
        <v>0</v>
      </c>
      <c r="AJ8">
        <f>IF(AI8="","",COUNTIFS(Basicdata!$B$2:$B$2500,2,Basicdata!$D$2:$D$2500,Crops!$D$5,Basicdata!$H$2:$H$2500,Crops!$M2,Basicdata!$S$2:$S$2500,3,Basicdata!$T$2:$T$2500,4,Basicdata!$AI$2:$AI$2500,0))</f>
        <v>14</v>
      </c>
      <c r="AK8">
        <f>IF(AJ8="","",COUNTIFS(Basicdata!$B$2:$B$2500,2,Basicdata!$D$2:$D$2500,Crops!$D$5,Basicdata!$H$2:$H$2500,Crops!$M2,Basicdata!$S$2:$S$2500,3,Basicdata!$T$2:$T$2500,5,Basicdata!$AI$2:$AI$2500,0))</f>
        <v>0</v>
      </c>
      <c r="AL8">
        <f>IF(AK8="","",COUNTIFS(Basicdata!$B$2:$B$2500,2,Basicdata!$D$2:$D$2500,Crops!$D$5,Basicdata!$H$2:$H$2500,Crops!$M2,Basicdata!$S$2:$S$2500,3,Basicdata!$T$2:$T$2500,6,Basicdata!$AI$2:$AI$2500,0))</f>
        <v>3</v>
      </c>
      <c r="AM8">
        <f>IF(AL8="","",COUNTIFS(Basicdata!$B$2:$B$2500,2,Basicdata!$D$2:$D$2500,Crops!$D$5,Basicdata!$H$2:$H$2500,Crops!$M2,Basicdata!$S$2:$S$2500,3,Basicdata!$T$2:$T$2500,7,Basicdata!$AI$2:$AI$2500,0))</f>
        <v>0</v>
      </c>
      <c r="AN8">
        <f>IF(AM8="","",AJ8+AK8+AL8+AM8)</f>
        <v>17</v>
      </c>
      <c r="AO8">
        <f>IF(AN8="","",AB8+AG8+AN8)</f>
        <v>17</v>
      </c>
      <c r="AP8">
        <f>IF(AO8="","",COUNTIFS(Basicdata!$B$2:$B$2500,2,Basicdata!$D$2:$D$2500,Crops!$D$5,Basicdata!$H$2:$H$2500,Crops!$M2,Basicdata!$T$2:$T$2500,8,Basicdata!$AI$2:$AI$2500,0))</f>
        <v>0</v>
      </c>
      <c r="AQ8">
        <f>IF(AP8="","",COUNTIFS(Basicdata!$B$2:$B$2500,2,Basicdata!$D$2:$D$2500,Crops!$D$5,Basicdata!$H$2:$H$2500,Crops!$M2,Basicdata!$T$2:$T$2500,9,Basicdata!$AI$2:$AI$2500,0))</f>
        <v>0</v>
      </c>
    </row>
    <row r="9" spans="1:44" x14ac:dyDescent="0.3">
      <c r="A9" s="45">
        <f>IF(COUNTIFS(Basicdata!$B$2:$B$2500,1,Basicdata!$D$2:$D$2500,Crops!$D$5,Basicdata!$H$2:$H$2500,Crops!$M3,Basicdata!$AI$2:$AI$2500,0)&gt;0,Crops!$M3,"")</f>
        <v>2</v>
      </c>
      <c r="B9">
        <f>IF(A9="","",COUNTIFS(Basicdata!$B$2:$B$2500,1,Basicdata!$D$2:$D$2500,Crops!$D$5,Basicdata!$H$2:$H$2500,Crops!$M3,Basicdata!$AI$2:$AI$2500,0))</f>
        <v>32</v>
      </c>
      <c r="C9">
        <f>IF(B9="","",COUNTIFS(Basicdata!$B$2:$B$2500,1,Basicdata!$D$2:$D$2500,Crops!$D$5,Basicdata!$H$2:$H$2500,Crops!$M3,Basicdata!$T$2:$T$2500,1,Basicdata!$AI$2:$AI$2500,0))</f>
        <v>0</v>
      </c>
      <c r="D9">
        <f>IF(C9="","",COUNTIFS(Basicdata!$B$2:$B$2500,1,Basicdata!$D$2:$D$2500,Crops!$D$5,Basicdata!$H$2:$H$2500,Crops!$M3,Basicdata!$T$2:$T$2500,2,Basicdata!$AI$2:$AI$2500,0))</f>
        <v>0</v>
      </c>
      <c r="E9">
        <f>IF(D9="","",COUNTIFS(Basicdata!$B$2:$B$2500,1,Basicdata!$D$2:$D$2500,Crops!$D$5,Basicdata!$H$2:$H$2500,Crops!$M3,Basicdata!$T$2:$T$2500,3,Basicdata!$AI$2:$AI$2500,0))</f>
        <v>0</v>
      </c>
      <c r="F9">
        <f t="shared" ref="F9:F72" si="0">IF(E9="","",C9+D9+E9)</f>
        <v>0</v>
      </c>
      <c r="G9">
        <f>IF(F9="","",COUNTIFS(Basicdata!$B$2:$B$2500,1,Basicdata!$D$2:$D$2500,Crops!$D$5,Basicdata!$H$2:$H$2500,Crops!$M3,Basicdata!$S$2:$S$2500,2,Basicdata!$T$2:$T$2500,4,Basicdata!$AI$2:$AI$2500,0))</f>
        <v>0</v>
      </c>
      <c r="H9">
        <f>IF(G9="","",COUNTIFS(Basicdata!$B$2:$B$2500,1,Basicdata!$D$2:$D$2500,Crops!$D$5,Basicdata!$H$2:$H$2500,Crops!$M3,Basicdata!$S$2:$S$2500,2,Basicdata!$T$2:$T$2500,5,Basicdata!$AI$2:$AI$2500,0))</f>
        <v>0</v>
      </c>
      <c r="I9">
        <f>IF(H9="","",COUNTIFS(Basicdata!$B$2:$B$2500,1,Basicdata!$D$2:$D$2500,Crops!$D$5,Basicdata!$H$2:$H$2500,Crops!$M3,Basicdata!$S$2:$S$2500,2,Basicdata!$T$2:$T$2500,6,Basicdata!$AI$2:$AI$2500,0))</f>
        <v>0</v>
      </c>
      <c r="J9">
        <f>IF(I9="","",COUNTIFS(Basicdata!$B$2:$B$2500,1,Basicdata!$D$2:$D$2500,Crops!$D$5,Basicdata!$H$2:$H$2500,Crops!$M3,Basicdata!$S$2:$S$2500,2,Basicdata!$T$2:$T$2500,7,Basicdata!$AI$2:$AI$2500,0))</f>
        <v>0</v>
      </c>
      <c r="K9">
        <f t="shared" ref="K9:K72" si="1">IF(J9="","",G9+H9+I9+J9)</f>
        <v>0</v>
      </c>
      <c r="L9">
        <f>IF(K9="","",COUNTIFS(Basicdata!$B$2:$B$2500,1,Basicdata!$D$2:$D$2500,Crops!$D$5,Basicdata!$H$2:$H$2500,Crops!$M3,Basicdata!$S$2:$S$2500,1,Basicdata!$U$2:$U$2500,1,Basicdata!$AI$2:$AI$2500,0))</f>
        <v>0</v>
      </c>
      <c r="M9">
        <f>IF(L9="","",COUNTIFS(Basicdata!$B$2:$B$2500,1,Basicdata!$D$2:$D$2500,Crops!$D$5,Basicdata!$H$2:$H$2500,Crops!$M3,Basicdata!$S$2:$S$2500,1,Basicdata!$V$2:$V$2500,1,Basicdata!$AI$2:$AI$2500,0))</f>
        <v>0</v>
      </c>
      <c r="N9">
        <f>IF(M9="","",COUNTIFS(Basicdata!$B$2:$B$2500,1,Basicdata!$D$2:$D$2500,Crops!$D$5,Basicdata!$H$2:$H$2500,Crops!$M3,Basicdata!$S$2:$S$2500,3,Basicdata!$T$2:$T$2500,4,Basicdata!$AI$2:$AI$2500,0))</f>
        <v>31</v>
      </c>
      <c r="O9">
        <f>IF(N9="","",COUNTIFS(Basicdata!$B$2:$B$2500,1,Basicdata!$D$2:$D$2500,Crops!$D$5,Basicdata!$H$2:$H$2500,Crops!$M3,Basicdata!$S$2:$S$2500,3,Basicdata!$T$2:$T$2500,5,Basicdata!$AI$2:$AI$2500,0))</f>
        <v>0</v>
      </c>
      <c r="P9">
        <f>IF(O9="","",COUNTIFS(Basicdata!$B$2:$B$2500,1,Basicdata!$D$2:$D$2500,Crops!$D$5,Basicdata!$H$2:$H$2500,Crops!$M3,Basicdata!$S$2:$S$2500,3,Basicdata!$T$2:$T$2500,6,Basicdata!$AI$2:$AI$2500,0))</f>
        <v>1</v>
      </c>
      <c r="Q9">
        <f>IF(P9="","",COUNTIFS(Basicdata!$B$2:$B$2500,1,Basicdata!$D$2:$D$2500,Crops!$D$5,Basicdata!$H$2:$H$2500,Crops!$M3,Basicdata!$S$2:$S$2500,3,Basicdata!$T$2:$T$2500,7,Basicdata!$AI$2:$AI$2500,0))</f>
        <v>0</v>
      </c>
      <c r="R9">
        <f t="shared" ref="R9:R72" si="2">IF(Q9="","",N9+O9+P9+Q9)</f>
        <v>32</v>
      </c>
      <c r="S9">
        <f t="shared" ref="S9:S72" si="3">IF(R9="","",F9+K9+R9)</f>
        <v>32</v>
      </c>
      <c r="T9">
        <f>IF(S9="","",COUNTIFS(Basicdata!$B$2:$B$2500,1,Basicdata!$D$2:$D$2500,Crops!$D$5,Basicdata!$H$2:$H$2500,Crops!$M3,Basicdata!$T$2:$T$2500,8,Basicdata!$AI$2:$AI$2500,0))</f>
        <v>0</v>
      </c>
      <c r="U9">
        <f>IF(T9="","",COUNTIFS(Basicdata!$B$2:$B$2500,1,Basicdata!$D$2:$D$2500,Crops!$D$5,Basicdata!$H$2:$H$2500,Crops!$M3,Basicdata!$T$2:$T$2500,9,Basicdata!$AI$2:$AI$2500,0))</f>
        <v>0</v>
      </c>
      <c r="W9" s="45">
        <f>IF(COUNTIFS(Basicdata!$B$2:$B$2500,2,Basicdata!$D$2:$D$2500,Crops!$D$5,Basicdata!$H$2:$H$2500,Crops!$M3,Basicdata!$AI$2:$AI$2500,0)&gt;0,Crops!$M3,"")</f>
        <v>2</v>
      </c>
      <c r="X9">
        <f>IF(W9="","",COUNTIFS(Basicdata!$B$2:$B$2500,2,Basicdata!$D$2:$D$2500,Crops!$D$5,Basicdata!$H$2:$H$2500,Crops!$M3,Basicdata!$AI$2:$AI$2500,0))</f>
        <v>33</v>
      </c>
      <c r="Y9">
        <f>IF(X9="","",COUNTIFS(Basicdata!$B$2:$B$2500,2,Basicdata!$D$2:$D$2500,Crops!$D$5,Basicdata!$H$2:$H$2500,Crops!$M3,Basicdata!$T$2:$T$2500,1,Basicdata!$AI$2:$AI$2500,0))</f>
        <v>0</v>
      </c>
      <c r="Z9">
        <f>IF(Y9="","",COUNTIFS(Basicdata!$B$2:$B$2500,2,Basicdata!$D$2:$D$2500,Crops!$D$5,Basicdata!$H$2:$H$2500,Crops!$M3,Basicdata!$T$2:$T$2500,2,Basicdata!$AI$2:$AI$2500,0))</f>
        <v>0</v>
      </c>
      <c r="AA9">
        <f>IF(Z9="","",COUNTIFS(Basicdata!$B$2:$B$2500,2,Basicdata!$D$2:$D$2500,Crops!$D$5,Basicdata!$H$2:$H$2500,Crops!$M3,Basicdata!$T$2:$T$2500,3,Basicdata!$AI$2:$AI$2500,0))</f>
        <v>0</v>
      </c>
      <c r="AB9">
        <f t="shared" ref="AB9:AB72" si="4">IF(AA9="","",Y9+Z9+AA9)</f>
        <v>0</v>
      </c>
      <c r="AC9">
        <f>IF(AB9="","",COUNTIFS(Basicdata!$B$2:$B$2500,2,Basicdata!$D$2:$D$2500,Crops!$D$5,Basicdata!$H$2:$H$2500,Crops!$M3,Basicdata!$S$2:$S$2500,2,Basicdata!$T$2:$T$2500,4,Basicdata!$AI$2:$AI$2500,0))</f>
        <v>27</v>
      </c>
      <c r="AD9">
        <f>IF(AC9="","",COUNTIFS(Basicdata!$B$2:$B$2500,2,Basicdata!$D$2:$D$2500,Crops!$D$5,Basicdata!$H$2:$H$2500,Crops!$M3,Basicdata!$S$2:$S$2500,2,Basicdata!$T$2:$T$2500,5,Basicdata!$AI$2:$AI$2500,0))</f>
        <v>0</v>
      </c>
      <c r="AE9">
        <f>IF(AD9="","",COUNTIFS(Basicdata!$B$2:$B$2500,2,Basicdata!$D$2:$D$2500,Crops!$D$5,Basicdata!$H$2:$H$2500,Crops!$M3,Basicdata!$S$2:$S$2500,2,Basicdata!$T$2:$T$2500,6,Basicdata!$AI$2:$AI$2500,0))</f>
        <v>0</v>
      </c>
      <c r="AF9">
        <f>IF(AE9="","",COUNTIFS(Basicdata!$B$2:$B$2500,2,Basicdata!$D$2:$D$2500,Crops!$D$5,Basicdata!$H$2:$H$2500,Crops!$M3,Basicdata!$S$2:$S$2500,2,Basicdata!$T$2:$T$2500,7,Basicdata!$AI$2:$AI$2500,0))</f>
        <v>0</v>
      </c>
      <c r="AG9">
        <f t="shared" ref="AG9:AG72" si="5">IF(AF9="","",AC9+AD9+AE9+AF9)</f>
        <v>27</v>
      </c>
      <c r="AH9">
        <f>IF(AG9="","",COUNTIFS(Basicdata!$B$2:$B$2500,2,Basicdata!$D$2:$D$2500,Crops!$D$5,Basicdata!$H$2:$H$2500,Crops!$M3,Basicdata!$S$2:$S$2500,1,Basicdata!$U$2:$U$2500,1,Basicdata!$AI$2:$AI$2500,0))</f>
        <v>0</v>
      </c>
      <c r="AI9">
        <f>IF(AH9="","",COUNTIFS(Basicdata!$B$2:$B$2500,2,Basicdata!$D$2:$D$2500,Crops!$D$5,Basicdata!$H$2:$H$2500,Crops!$M3,Basicdata!$S$2:$S$2500,1,Basicdata!$V$2:$V$2500,1,Basicdata!$AI$2:$AI$2500,0))</f>
        <v>0</v>
      </c>
      <c r="AJ9">
        <f>IF(AI9="","",COUNTIFS(Basicdata!$B$2:$B$2500,2,Basicdata!$D$2:$D$2500,Crops!$D$5,Basicdata!$H$2:$H$2500,Crops!$M3,Basicdata!$S$2:$S$2500,3,Basicdata!$T$2:$T$2500,4,Basicdata!$AI$2:$AI$2500,0))</f>
        <v>5</v>
      </c>
      <c r="AK9">
        <f>IF(AJ9="","",COUNTIFS(Basicdata!$B$2:$B$2500,2,Basicdata!$D$2:$D$2500,Crops!$D$5,Basicdata!$H$2:$H$2500,Crops!$M3,Basicdata!$S$2:$S$2500,3,Basicdata!$T$2:$T$2500,5,Basicdata!$AI$2:$AI$2500,0))</f>
        <v>0</v>
      </c>
      <c r="AL9">
        <f>IF(AK9="","",COUNTIFS(Basicdata!$B$2:$B$2500,2,Basicdata!$D$2:$D$2500,Crops!$D$5,Basicdata!$H$2:$H$2500,Crops!$M3,Basicdata!$S$2:$S$2500,3,Basicdata!$T$2:$T$2500,6,Basicdata!$AI$2:$AI$2500,0))</f>
        <v>1</v>
      </c>
      <c r="AM9">
        <f>IF(AL9="","",COUNTIFS(Basicdata!$B$2:$B$2500,2,Basicdata!$D$2:$D$2500,Crops!$D$5,Basicdata!$H$2:$H$2500,Crops!$M3,Basicdata!$S$2:$S$2500,3,Basicdata!$T$2:$T$2500,7,Basicdata!$AI$2:$AI$2500,0))</f>
        <v>0</v>
      </c>
      <c r="AN9">
        <f t="shared" ref="AN9:AN72" si="6">IF(AM9="","",AJ9+AK9+AL9+AM9)</f>
        <v>6</v>
      </c>
      <c r="AO9">
        <f t="shared" ref="AO9:AO72" si="7">IF(AN9="","",AB9+AG9+AN9)</f>
        <v>33</v>
      </c>
      <c r="AP9">
        <f>IF(AO9="","",COUNTIFS(Basicdata!$B$2:$B$2500,2,Basicdata!$D$2:$D$2500,Crops!$D$5,Basicdata!$H$2:$H$2500,Crops!$M3,Basicdata!$T$2:$T$2500,8,Basicdata!$AI$2:$AI$2500,0))</f>
        <v>0</v>
      </c>
      <c r="AQ9">
        <f>IF(AP9="","",COUNTIFS(Basicdata!$B$2:$B$2500,2,Basicdata!$D$2:$D$2500,Crops!$D$5,Basicdata!$H$2:$H$2500,Crops!$M3,Basicdata!$T$2:$T$2500,9,Basicdata!$AI$2:$AI$2500,0))</f>
        <v>0</v>
      </c>
    </row>
    <row r="10" spans="1:44" x14ac:dyDescent="0.3">
      <c r="A10" s="45">
        <f>IF(COUNTIFS(Basicdata!$B$2:$B$2500,1,Basicdata!$D$2:$D$2500,Crops!$D$5,Basicdata!$H$2:$H$2500,Crops!$M4,Basicdata!$AI$2:$AI$2500,0)&gt;0,Crops!$M4,"")</f>
        <v>3</v>
      </c>
      <c r="B10">
        <f>IF(A10="","",COUNTIFS(Basicdata!$B$2:$B$2500,1,Basicdata!$D$2:$D$2500,Crops!$D$5,Basicdata!$H$2:$H$2500,Crops!$M4,Basicdata!$AI$2:$AI$2500,0))</f>
        <v>18</v>
      </c>
      <c r="C10">
        <f>IF(B10="","",COUNTIFS(Basicdata!$B$2:$B$2500,1,Basicdata!$D$2:$D$2500,Crops!$D$5,Basicdata!$H$2:$H$2500,Crops!$M4,Basicdata!$T$2:$T$2500,1,Basicdata!$AI$2:$AI$2500,0))</f>
        <v>0</v>
      </c>
      <c r="D10">
        <f>IF(C10="","",COUNTIFS(Basicdata!$B$2:$B$2500,1,Basicdata!$D$2:$D$2500,Crops!$D$5,Basicdata!$H$2:$H$2500,Crops!$M4,Basicdata!$T$2:$T$2500,2,Basicdata!$AI$2:$AI$2500,0))</f>
        <v>0</v>
      </c>
      <c r="E10">
        <f>IF(D10="","",COUNTIFS(Basicdata!$B$2:$B$2500,1,Basicdata!$D$2:$D$2500,Crops!$D$5,Basicdata!$H$2:$H$2500,Crops!$M4,Basicdata!$T$2:$T$2500,3,Basicdata!$AI$2:$AI$2500,0))</f>
        <v>0</v>
      </c>
      <c r="F10">
        <f t="shared" si="0"/>
        <v>0</v>
      </c>
      <c r="G10">
        <f>IF(F10="","",COUNTIFS(Basicdata!$B$2:$B$2500,1,Basicdata!$D$2:$D$2500,Crops!$D$5,Basicdata!$H$2:$H$2500,Crops!$M4,Basicdata!$S$2:$S$2500,2,Basicdata!$T$2:$T$2500,4,Basicdata!$AI$2:$AI$2500,0))</f>
        <v>0</v>
      </c>
      <c r="H10">
        <f>IF(G10="","",COUNTIFS(Basicdata!$B$2:$B$2500,1,Basicdata!$D$2:$D$2500,Crops!$D$5,Basicdata!$H$2:$H$2500,Crops!$M4,Basicdata!$S$2:$S$2500,2,Basicdata!$T$2:$T$2500,5,Basicdata!$AI$2:$AI$2500,0))</f>
        <v>0</v>
      </c>
      <c r="I10">
        <f>IF(H10="","",COUNTIFS(Basicdata!$B$2:$B$2500,1,Basicdata!$D$2:$D$2500,Crops!$D$5,Basicdata!$H$2:$H$2500,Crops!$M4,Basicdata!$S$2:$S$2500,2,Basicdata!$T$2:$T$2500,6,Basicdata!$AI$2:$AI$2500,0))</f>
        <v>0</v>
      </c>
      <c r="J10">
        <f>IF(I10="","",COUNTIFS(Basicdata!$B$2:$B$2500,1,Basicdata!$D$2:$D$2500,Crops!$D$5,Basicdata!$H$2:$H$2500,Crops!$M4,Basicdata!$S$2:$S$2500,2,Basicdata!$T$2:$T$2500,7,Basicdata!$AI$2:$AI$2500,0))</f>
        <v>0</v>
      </c>
      <c r="K10">
        <f t="shared" si="1"/>
        <v>0</v>
      </c>
      <c r="L10">
        <f>IF(K10="","",COUNTIFS(Basicdata!$B$2:$B$2500,1,Basicdata!$D$2:$D$2500,Crops!$D$5,Basicdata!$H$2:$H$2500,Crops!$M4,Basicdata!$S$2:$S$2500,1,Basicdata!$U$2:$U$2500,1,Basicdata!$AI$2:$AI$2500,0))</f>
        <v>0</v>
      </c>
      <c r="M10">
        <f>IF(L10="","",COUNTIFS(Basicdata!$B$2:$B$2500,1,Basicdata!$D$2:$D$2500,Crops!$D$5,Basicdata!$H$2:$H$2500,Crops!$M4,Basicdata!$S$2:$S$2500,1,Basicdata!$V$2:$V$2500,1,Basicdata!$AI$2:$AI$2500,0))</f>
        <v>0</v>
      </c>
      <c r="N10">
        <f>IF(M10="","",COUNTIFS(Basicdata!$B$2:$B$2500,1,Basicdata!$D$2:$D$2500,Crops!$D$5,Basicdata!$H$2:$H$2500,Crops!$M4,Basicdata!$S$2:$S$2500,3,Basicdata!$T$2:$T$2500,4,Basicdata!$AI$2:$AI$2500,0))</f>
        <v>18</v>
      </c>
      <c r="O10">
        <f>IF(N10="","",COUNTIFS(Basicdata!$B$2:$B$2500,1,Basicdata!$D$2:$D$2500,Crops!$D$5,Basicdata!$H$2:$H$2500,Crops!$M4,Basicdata!$S$2:$S$2500,3,Basicdata!$T$2:$T$2500,5,Basicdata!$AI$2:$AI$2500,0))</f>
        <v>0</v>
      </c>
      <c r="P10">
        <f>IF(O10="","",COUNTIFS(Basicdata!$B$2:$B$2500,1,Basicdata!$D$2:$D$2500,Crops!$D$5,Basicdata!$H$2:$H$2500,Crops!$M4,Basicdata!$S$2:$S$2500,3,Basicdata!$T$2:$T$2500,6,Basicdata!$AI$2:$AI$2500,0))</f>
        <v>0</v>
      </c>
      <c r="Q10">
        <f>IF(P10="","",COUNTIFS(Basicdata!$B$2:$B$2500,1,Basicdata!$D$2:$D$2500,Crops!$D$5,Basicdata!$H$2:$H$2500,Crops!$M4,Basicdata!$S$2:$S$2500,3,Basicdata!$T$2:$T$2500,7,Basicdata!$AI$2:$AI$2500,0))</f>
        <v>0</v>
      </c>
      <c r="R10">
        <f t="shared" si="2"/>
        <v>18</v>
      </c>
      <c r="S10">
        <f t="shared" si="3"/>
        <v>18</v>
      </c>
      <c r="T10">
        <f>IF(S10="","",COUNTIFS(Basicdata!$B$2:$B$2500,1,Basicdata!$D$2:$D$2500,Crops!$D$5,Basicdata!$H$2:$H$2500,Crops!$M4,Basicdata!$T$2:$T$2500,8,Basicdata!$AI$2:$AI$2500,0))</f>
        <v>0</v>
      </c>
      <c r="U10">
        <f>IF(T10="","",COUNTIFS(Basicdata!$B$2:$B$2500,1,Basicdata!$D$2:$D$2500,Crops!$D$5,Basicdata!$H$2:$H$2500,Crops!$M4,Basicdata!$T$2:$T$2500,9,Basicdata!$AI$2:$AI$2500,0))</f>
        <v>0</v>
      </c>
      <c r="W10" s="45">
        <f>IF(COUNTIFS(Basicdata!$B$2:$B$2500,2,Basicdata!$D$2:$D$2500,Crops!$D$5,Basicdata!$H$2:$H$2500,Crops!$M4,Basicdata!$AI$2:$AI$2500,0)&gt;0,Crops!$M4,"")</f>
        <v>3</v>
      </c>
      <c r="X10">
        <f>IF(W10="","",COUNTIFS(Basicdata!$B$2:$B$2500,2,Basicdata!$D$2:$D$2500,Crops!$D$5,Basicdata!$H$2:$H$2500,Crops!$M4,Basicdata!$AI$2:$AI$2500,0))</f>
        <v>18</v>
      </c>
      <c r="Y10">
        <f>IF(X10="","",COUNTIFS(Basicdata!$B$2:$B$2500,2,Basicdata!$D$2:$D$2500,Crops!$D$5,Basicdata!$H$2:$H$2500,Crops!$M4,Basicdata!$T$2:$T$2500,1,Basicdata!$AI$2:$AI$2500,0))</f>
        <v>0</v>
      </c>
      <c r="Z10">
        <f>IF(Y10="","",COUNTIFS(Basicdata!$B$2:$B$2500,2,Basicdata!$D$2:$D$2500,Crops!$D$5,Basicdata!$H$2:$H$2500,Crops!$M4,Basicdata!$T$2:$T$2500,2,Basicdata!$AI$2:$AI$2500,0))</f>
        <v>0</v>
      </c>
      <c r="AA10">
        <f>IF(Z10="","",COUNTIFS(Basicdata!$B$2:$B$2500,2,Basicdata!$D$2:$D$2500,Crops!$D$5,Basicdata!$H$2:$H$2500,Crops!$M4,Basicdata!$T$2:$T$2500,3,Basicdata!$AI$2:$AI$2500,0))</f>
        <v>0</v>
      </c>
      <c r="AB10">
        <f t="shared" si="4"/>
        <v>0</v>
      </c>
      <c r="AC10">
        <f>IF(AB10="","",COUNTIFS(Basicdata!$B$2:$B$2500,2,Basicdata!$D$2:$D$2500,Crops!$D$5,Basicdata!$H$2:$H$2500,Crops!$M4,Basicdata!$S$2:$S$2500,2,Basicdata!$T$2:$T$2500,4,Basicdata!$AI$2:$AI$2500,0))</f>
        <v>0</v>
      </c>
      <c r="AD10">
        <f>IF(AC10="","",COUNTIFS(Basicdata!$B$2:$B$2500,2,Basicdata!$D$2:$D$2500,Crops!$D$5,Basicdata!$H$2:$H$2500,Crops!$M4,Basicdata!$S$2:$S$2500,2,Basicdata!$T$2:$T$2500,5,Basicdata!$AI$2:$AI$2500,0))</f>
        <v>0</v>
      </c>
      <c r="AE10">
        <f>IF(AD10="","",COUNTIFS(Basicdata!$B$2:$B$2500,2,Basicdata!$D$2:$D$2500,Crops!$D$5,Basicdata!$H$2:$H$2500,Crops!$M4,Basicdata!$S$2:$S$2500,2,Basicdata!$T$2:$T$2500,6,Basicdata!$AI$2:$AI$2500,0))</f>
        <v>0</v>
      </c>
      <c r="AF10">
        <f>IF(AE10="","",COUNTIFS(Basicdata!$B$2:$B$2500,2,Basicdata!$D$2:$D$2500,Crops!$D$5,Basicdata!$H$2:$H$2500,Crops!$M4,Basicdata!$S$2:$S$2500,2,Basicdata!$T$2:$T$2500,7,Basicdata!$AI$2:$AI$2500,0))</f>
        <v>0</v>
      </c>
      <c r="AG10">
        <f t="shared" si="5"/>
        <v>0</v>
      </c>
      <c r="AH10">
        <f>IF(AG10="","",COUNTIFS(Basicdata!$B$2:$B$2500,2,Basicdata!$D$2:$D$2500,Crops!$D$5,Basicdata!$H$2:$H$2500,Crops!$M4,Basicdata!$S$2:$S$2500,1,Basicdata!$U$2:$U$2500,1,Basicdata!$AI$2:$AI$2500,0))</f>
        <v>0</v>
      </c>
      <c r="AI10">
        <f>IF(AH10="","",COUNTIFS(Basicdata!$B$2:$B$2500,2,Basicdata!$D$2:$D$2500,Crops!$D$5,Basicdata!$H$2:$H$2500,Crops!$M4,Basicdata!$S$2:$S$2500,1,Basicdata!$V$2:$V$2500,1,Basicdata!$AI$2:$AI$2500,0))</f>
        <v>0</v>
      </c>
      <c r="AJ10">
        <f>IF(AI10="","",COUNTIFS(Basicdata!$B$2:$B$2500,2,Basicdata!$D$2:$D$2500,Crops!$D$5,Basicdata!$H$2:$H$2500,Crops!$M4,Basicdata!$S$2:$S$2500,3,Basicdata!$T$2:$T$2500,4,Basicdata!$AI$2:$AI$2500,0))</f>
        <v>18</v>
      </c>
      <c r="AK10">
        <f>IF(AJ10="","",COUNTIFS(Basicdata!$B$2:$B$2500,2,Basicdata!$D$2:$D$2500,Crops!$D$5,Basicdata!$H$2:$H$2500,Crops!$M4,Basicdata!$S$2:$S$2500,3,Basicdata!$T$2:$T$2500,5,Basicdata!$AI$2:$AI$2500,0))</f>
        <v>0</v>
      </c>
      <c r="AL10">
        <f>IF(AK10="","",COUNTIFS(Basicdata!$B$2:$B$2500,2,Basicdata!$D$2:$D$2500,Crops!$D$5,Basicdata!$H$2:$H$2500,Crops!$M4,Basicdata!$S$2:$S$2500,3,Basicdata!$T$2:$T$2500,6,Basicdata!$AI$2:$AI$2500,0))</f>
        <v>0</v>
      </c>
      <c r="AM10">
        <f>IF(AL10="","",COUNTIFS(Basicdata!$B$2:$B$2500,2,Basicdata!$D$2:$D$2500,Crops!$D$5,Basicdata!$H$2:$H$2500,Crops!$M4,Basicdata!$S$2:$S$2500,3,Basicdata!$T$2:$T$2500,7,Basicdata!$AI$2:$AI$2500,0))</f>
        <v>0</v>
      </c>
      <c r="AN10">
        <f t="shared" si="6"/>
        <v>18</v>
      </c>
      <c r="AO10">
        <f t="shared" si="7"/>
        <v>18</v>
      </c>
      <c r="AP10">
        <f>IF(AO10="","",COUNTIFS(Basicdata!$B$2:$B$2500,2,Basicdata!$D$2:$D$2500,Crops!$D$5,Basicdata!$H$2:$H$2500,Crops!$M4,Basicdata!$T$2:$T$2500,8,Basicdata!$AI$2:$AI$2500,0))</f>
        <v>0</v>
      </c>
      <c r="AQ10">
        <f>IF(AP10="","",COUNTIFS(Basicdata!$B$2:$B$2500,2,Basicdata!$D$2:$D$2500,Crops!$D$5,Basicdata!$H$2:$H$2500,Crops!$M4,Basicdata!$T$2:$T$2500,9,Basicdata!$AI$2:$AI$2500,0))</f>
        <v>0</v>
      </c>
    </row>
    <row r="11" spans="1:44" x14ac:dyDescent="0.3">
      <c r="A11" s="45">
        <f>IF(COUNTIFS(Basicdata!$B$2:$B$2500,1,Basicdata!$D$2:$D$2500,Crops!$D$5,Basicdata!$H$2:$H$2500,Crops!$M5,Basicdata!$AI$2:$AI$2500,0)&gt;0,Crops!$M5,"")</f>
        <v>4</v>
      </c>
      <c r="B11">
        <f>IF(A11="","",COUNTIFS(Basicdata!$B$2:$B$2500,1,Basicdata!$D$2:$D$2500,Crops!$D$5,Basicdata!$H$2:$H$2500,Crops!$M5,Basicdata!$AI$2:$AI$2500,0))</f>
        <v>14</v>
      </c>
      <c r="C11">
        <f>IF(B11="","",COUNTIFS(Basicdata!$B$2:$B$2500,1,Basicdata!$D$2:$D$2500,Crops!$D$5,Basicdata!$H$2:$H$2500,Crops!$M5,Basicdata!$T$2:$T$2500,1,Basicdata!$AI$2:$AI$2500,0))</f>
        <v>0</v>
      </c>
      <c r="D11">
        <f>IF(C11="","",COUNTIFS(Basicdata!$B$2:$B$2500,1,Basicdata!$D$2:$D$2500,Crops!$D$5,Basicdata!$H$2:$H$2500,Crops!$M5,Basicdata!$T$2:$T$2500,2,Basicdata!$AI$2:$AI$2500,0))</f>
        <v>0</v>
      </c>
      <c r="E11">
        <f>IF(D11="","",COUNTIFS(Basicdata!$B$2:$B$2500,1,Basicdata!$D$2:$D$2500,Crops!$D$5,Basicdata!$H$2:$H$2500,Crops!$M5,Basicdata!$T$2:$T$2500,3,Basicdata!$AI$2:$AI$2500,0))</f>
        <v>0</v>
      </c>
      <c r="F11">
        <f t="shared" si="0"/>
        <v>0</v>
      </c>
      <c r="G11">
        <f>IF(F11="","",COUNTIFS(Basicdata!$B$2:$B$2500,1,Basicdata!$D$2:$D$2500,Crops!$D$5,Basicdata!$H$2:$H$2500,Crops!$M5,Basicdata!$S$2:$S$2500,2,Basicdata!$T$2:$T$2500,4,Basicdata!$AI$2:$AI$2500,0))</f>
        <v>0</v>
      </c>
      <c r="H11">
        <f>IF(G11="","",COUNTIFS(Basicdata!$B$2:$B$2500,1,Basicdata!$D$2:$D$2500,Crops!$D$5,Basicdata!$H$2:$H$2500,Crops!$M5,Basicdata!$S$2:$S$2500,2,Basicdata!$T$2:$T$2500,5,Basicdata!$AI$2:$AI$2500,0))</f>
        <v>0</v>
      </c>
      <c r="I11">
        <f>IF(H11="","",COUNTIFS(Basicdata!$B$2:$B$2500,1,Basicdata!$D$2:$D$2500,Crops!$D$5,Basicdata!$H$2:$H$2500,Crops!$M5,Basicdata!$S$2:$S$2500,2,Basicdata!$T$2:$T$2500,6,Basicdata!$AI$2:$AI$2500,0))</f>
        <v>0</v>
      </c>
      <c r="J11">
        <f>IF(I11="","",COUNTIFS(Basicdata!$B$2:$B$2500,1,Basicdata!$D$2:$D$2500,Crops!$D$5,Basicdata!$H$2:$H$2500,Crops!$M5,Basicdata!$S$2:$S$2500,2,Basicdata!$T$2:$T$2500,7,Basicdata!$AI$2:$AI$2500,0))</f>
        <v>0</v>
      </c>
      <c r="K11">
        <f t="shared" si="1"/>
        <v>0</v>
      </c>
      <c r="L11">
        <f>IF(K11="","",COUNTIFS(Basicdata!$B$2:$B$2500,1,Basicdata!$D$2:$D$2500,Crops!$D$5,Basicdata!$H$2:$H$2500,Crops!$M5,Basicdata!$S$2:$S$2500,1,Basicdata!$U$2:$U$2500,1,Basicdata!$AI$2:$AI$2500,0))</f>
        <v>0</v>
      </c>
      <c r="M11">
        <f>IF(L11="","",COUNTIFS(Basicdata!$B$2:$B$2500,1,Basicdata!$D$2:$D$2500,Crops!$D$5,Basicdata!$H$2:$H$2500,Crops!$M5,Basicdata!$S$2:$S$2500,1,Basicdata!$V$2:$V$2500,1,Basicdata!$AI$2:$AI$2500,0))</f>
        <v>0</v>
      </c>
      <c r="N11">
        <f>IF(M11="","",COUNTIFS(Basicdata!$B$2:$B$2500,1,Basicdata!$D$2:$D$2500,Crops!$D$5,Basicdata!$H$2:$H$2500,Crops!$M5,Basicdata!$S$2:$S$2500,3,Basicdata!$T$2:$T$2500,4,Basicdata!$AI$2:$AI$2500,0))</f>
        <v>14</v>
      </c>
      <c r="O11">
        <f>IF(N11="","",COUNTIFS(Basicdata!$B$2:$B$2500,1,Basicdata!$D$2:$D$2500,Crops!$D$5,Basicdata!$H$2:$H$2500,Crops!$M5,Basicdata!$S$2:$S$2500,3,Basicdata!$T$2:$T$2500,5,Basicdata!$AI$2:$AI$2500,0))</f>
        <v>0</v>
      </c>
      <c r="P11">
        <f>IF(O11="","",COUNTIFS(Basicdata!$B$2:$B$2500,1,Basicdata!$D$2:$D$2500,Crops!$D$5,Basicdata!$H$2:$H$2500,Crops!$M5,Basicdata!$S$2:$S$2500,3,Basicdata!$T$2:$T$2500,6,Basicdata!$AI$2:$AI$2500,0))</f>
        <v>0</v>
      </c>
      <c r="Q11">
        <f>IF(P11="","",COUNTIFS(Basicdata!$B$2:$B$2500,1,Basicdata!$D$2:$D$2500,Crops!$D$5,Basicdata!$H$2:$H$2500,Crops!$M5,Basicdata!$S$2:$S$2500,3,Basicdata!$T$2:$T$2500,7,Basicdata!$AI$2:$AI$2500,0))</f>
        <v>0</v>
      </c>
      <c r="R11">
        <f t="shared" si="2"/>
        <v>14</v>
      </c>
      <c r="S11">
        <f t="shared" si="3"/>
        <v>14</v>
      </c>
      <c r="T11">
        <f>IF(S11="","",COUNTIFS(Basicdata!$B$2:$B$2500,1,Basicdata!$D$2:$D$2500,Crops!$D$5,Basicdata!$H$2:$H$2500,Crops!$M5,Basicdata!$T$2:$T$2500,8,Basicdata!$AI$2:$AI$2500,0))</f>
        <v>0</v>
      </c>
      <c r="U11">
        <f>IF(T11="","",COUNTIFS(Basicdata!$B$2:$B$2500,1,Basicdata!$D$2:$D$2500,Crops!$D$5,Basicdata!$H$2:$H$2500,Crops!$M5,Basicdata!$T$2:$T$2500,9,Basicdata!$AI$2:$AI$2500,0))</f>
        <v>0</v>
      </c>
      <c r="W11" s="45">
        <f>IF(COUNTIFS(Basicdata!$B$2:$B$2500,2,Basicdata!$D$2:$D$2500,Crops!$D$5,Basicdata!$H$2:$H$2500,Crops!$M5,Basicdata!$AI$2:$AI$2500,0)&gt;0,Crops!$M5,"")</f>
        <v>4</v>
      </c>
      <c r="X11">
        <f>IF(W11="","",COUNTIFS(Basicdata!$B$2:$B$2500,2,Basicdata!$D$2:$D$2500,Crops!$D$5,Basicdata!$H$2:$H$2500,Crops!$M5,Basicdata!$AI$2:$AI$2500,0))</f>
        <v>14</v>
      </c>
      <c r="Y11">
        <f>IF(X11="","",COUNTIFS(Basicdata!$B$2:$B$2500,2,Basicdata!$D$2:$D$2500,Crops!$D$5,Basicdata!$H$2:$H$2500,Crops!$M5,Basicdata!$T$2:$T$2500,1,Basicdata!$AI$2:$AI$2500,0))</f>
        <v>0</v>
      </c>
      <c r="Z11">
        <f>IF(Y11="","",COUNTIFS(Basicdata!$B$2:$B$2500,2,Basicdata!$D$2:$D$2500,Crops!$D$5,Basicdata!$H$2:$H$2500,Crops!$M5,Basicdata!$T$2:$T$2500,2,Basicdata!$AI$2:$AI$2500,0))</f>
        <v>0</v>
      </c>
      <c r="AA11">
        <f>IF(Z11="","",COUNTIFS(Basicdata!$B$2:$B$2500,2,Basicdata!$D$2:$D$2500,Crops!$D$5,Basicdata!$H$2:$H$2500,Crops!$M5,Basicdata!$T$2:$T$2500,3,Basicdata!$AI$2:$AI$2500,0))</f>
        <v>0</v>
      </c>
      <c r="AB11">
        <f t="shared" si="4"/>
        <v>0</v>
      </c>
      <c r="AC11">
        <f>IF(AB11="","",COUNTIFS(Basicdata!$B$2:$B$2500,2,Basicdata!$D$2:$D$2500,Crops!$D$5,Basicdata!$H$2:$H$2500,Crops!$M5,Basicdata!$S$2:$S$2500,2,Basicdata!$T$2:$T$2500,4,Basicdata!$AI$2:$AI$2500,0))</f>
        <v>0</v>
      </c>
      <c r="AD11">
        <f>IF(AC11="","",COUNTIFS(Basicdata!$B$2:$B$2500,2,Basicdata!$D$2:$D$2500,Crops!$D$5,Basicdata!$H$2:$H$2500,Crops!$M5,Basicdata!$S$2:$S$2500,2,Basicdata!$T$2:$T$2500,5,Basicdata!$AI$2:$AI$2500,0))</f>
        <v>0</v>
      </c>
      <c r="AE11">
        <f>IF(AD11="","",COUNTIFS(Basicdata!$B$2:$B$2500,2,Basicdata!$D$2:$D$2500,Crops!$D$5,Basicdata!$H$2:$H$2500,Crops!$M5,Basicdata!$S$2:$S$2500,2,Basicdata!$T$2:$T$2500,6,Basicdata!$AI$2:$AI$2500,0))</f>
        <v>0</v>
      </c>
      <c r="AF11">
        <f>IF(AE11="","",COUNTIFS(Basicdata!$B$2:$B$2500,2,Basicdata!$D$2:$D$2500,Crops!$D$5,Basicdata!$H$2:$H$2500,Crops!$M5,Basicdata!$S$2:$S$2500,2,Basicdata!$T$2:$T$2500,7,Basicdata!$AI$2:$AI$2500,0))</f>
        <v>0</v>
      </c>
      <c r="AG11">
        <f t="shared" si="5"/>
        <v>0</v>
      </c>
      <c r="AH11">
        <f>IF(AG11="","",COUNTIFS(Basicdata!$B$2:$B$2500,2,Basicdata!$D$2:$D$2500,Crops!$D$5,Basicdata!$H$2:$H$2500,Crops!$M5,Basicdata!$S$2:$S$2500,1,Basicdata!$U$2:$U$2500,1,Basicdata!$AI$2:$AI$2500,0))</f>
        <v>0</v>
      </c>
      <c r="AI11">
        <f>IF(AH11="","",COUNTIFS(Basicdata!$B$2:$B$2500,2,Basicdata!$D$2:$D$2500,Crops!$D$5,Basicdata!$H$2:$H$2500,Crops!$M5,Basicdata!$S$2:$S$2500,1,Basicdata!$V$2:$V$2500,1,Basicdata!$AI$2:$AI$2500,0))</f>
        <v>0</v>
      </c>
      <c r="AJ11">
        <f>IF(AI11="","",COUNTIFS(Basicdata!$B$2:$B$2500,2,Basicdata!$D$2:$D$2500,Crops!$D$5,Basicdata!$H$2:$H$2500,Crops!$M5,Basicdata!$S$2:$S$2500,3,Basicdata!$T$2:$T$2500,4,Basicdata!$AI$2:$AI$2500,0))</f>
        <v>14</v>
      </c>
      <c r="AK11">
        <f>IF(AJ11="","",COUNTIFS(Basicdata!$B$2:$B$2500,2,Basicdata!$D$2:$D$2500,Crops!$D$5,Basicdata!$H$2:$H$2500,Crops!$M5,Basicdata!$S$2:$S$2500,3,Basicdata!$T$2:$T$2500,5,Basicdata!$AI$2:$AI$2500,0))</f>
        <v>0</v>
      </c>
      <c r="AL11">
        <f>IF(AK11="","",COUNTIFS(Basicdata!$B$2:$B$2500,2,Basicdata!$D$2:$D$2500,Crops!$D$5,Basicdata!$H$2:$H$2500,Crops!$M5,Basicdata!$S$2:$S$2500,3,Basicdata!$T$2:$T$2500,6,Basicdata!$AI$2:$AI$2500,0))</f>
        <v>0</v>
      </c>
      <c r="AM11">
        <f>IF(AL11="","",COUNTIFS(Basicdata!$B$2:$B$2500,2,Basicdata!$D$2:$D$2500,Crops!$D$5,Basicdata!$H$2:$H$2500,Crops!$M5,Basicdata!$S$2:$S$2500,3,Basicdata!$T$2:$T$2500,7,Basicdata!$AI$2:$AI$2500,0))</f>
        <v>0</v>
      </c>
      <c r="AN11">
        <f t="shared" si="6"/>
        <v>14</v>
      </c>
      <c r="AO11">
        <f t="shared" si="7"/>
        <v>14</v>
      </c>
      <c r="AP11">
        <f>IF(AO11="","",COUNTIFS(Basicdata!$B$2:$B$2500,2,Basicdata!$D$2:$D$2500,Crops!$D$5,Basicdata!$H$2:$H$2500,Crops!$M5,Basicdata!$T$2:$T$2500,8,Basicdata!$AI$2:$AI$2500,0))</f>
        <v>0</v>
      </c>
      <c r="AQ11">
        <f>IF(AP11="","",COUNTIFS(Basicdata!$B$2:$B$2500,2,Basicdata!$D$2:$D$2500,Crops!$D$5,Basicdata!$H$2:$H$2500,Crops!$M5,Basicdata!$T$2:$T$2500,9,Basicdata!$AI$2:$AI$2500,0))</f>
        <v>0</v>
      </c>
    </row>
    <row r="12" spans="1:44" x14ac:dyDescent="0.3">
      <c r="A12" s="45">
        <f>IF(COUNTIFS(Basicdata!$B$2:$B$2500,1,Basicdata!$D$2:$D$2500,Crops!$D$5,Basicdata!$H$2:$H$2500,Crops!$M6,Basicdata!$AI$2:$AI$2500,0)&gt;0,Crops!$M6,"")</f>
        <v>5</v>
      </c>
      <c r="B12">
        <f>IF(A12="","",COUNTIFS(Basicdata!$B$2:$B$2500,1,Basicdata!$D$2:$D$2500,Crops!$D$5,Basicdata!$H$2:$H$2500,Crops!$M6,Basicdata!$AI$2:$AI$2500,0))</f>
        <v>10</v>
      </c>
      <c r="C12">
        <f>IF(B12="","",COUNTIFS(Basicdata!$B$2:$B$2500,1,Basicdata!$D$2:$D$2500,Crops!$D$5,Basicdata!$H$2:$H$2500,Crops!$M6,Basicdata!$T$2:$T$2500,1,Basicdata!$AI$2:$AI$2500,0))</f>
        <v>0</v>
      </c>
      <c r="D12">
        <f>IF(C12="","",COUNTIFS(Basicdata!$B$2:$B$2500,1,Basicdata!$D$2:$D$2500,Crops!$D$5,Basicdata!$H$2:$H$2500,Crops!$M6,Basicdata!$T$2:$T$2500,2,Basicdata!$AI$2:$AI$2500,0))</f>
        <v>0</v>
      </c>
      <c r="E12">
        <f>IF(D12="","",COUNTIFS(Basicdata!$B$2:$B$2500,1,Basicdata!$D$2:$D$2500,Crops!$D$5,Basicdata!$H$2:$H$2500,Crops!$M6,Basicdata!$T$2:$T$2500,3,Basicdata!$AI$2:$AI$2500,0))</f>
        <v>0</v>
      </c>
      <c r="F12">
        <f t="shared" si="0"/>
        <v>0</v>
      </c>
      <c r="G12">
        <f>IF(F12="","",COUNTIFS(Basicdata!$B$2:$B$2500,1,Basicdata!$D$2:$D$2500,Crops!$D$5,Basicdata!$H$2:$H$2500,Crops!$M6,Basicdata!$S$2:$S$2500,2,Basicdata!$T$2:$T$2500,4,Basicdata!$AI$2:$AI$2500,0))</f>
        <v>0</v>
      </c>
      <c r="H12">
        <f>IF(G12="","",COUNTIFS(Basicdata!$B$2:$B$2500,1,Basicdata!$D$2:$D$2500,Crops!$D$5,Basicdata!$H$2:$H$2500,Crops!$M6,Basicdata!$S$2:$S$2500,2,Basicdata!$T$2:$T$2500,5,Basicdata!$AI$2:$AI$2500,0))</f>
        <v>0</v>
      </c>
      <c r="I12">
        <f>IF(H12="","",COUNTIFS(Basicdata!$B$2:$B$2500,1,Basicdata!$D$2:$D$2500,Crops!$D$5,Basicdata!$H$2:$H$2500,Crops!$M6,Basicdata!$S$2:$S$2500,2,Basicdata!$T$2:$T$2500,6,Basicdata!$AI$2:$AI$2500,0))</f>
        <v>0</v>
      </c>
      <c r="J12">
        <f>IF(I12="","",COUNTIFS(Basicdata!$B$2:$B$2500,1,Basicdata!$D$2:$D$2500,Crops!$D$5,Basicdata!$H$2:$H$2500,Crops!$M6,Basicdata!$S$2:$S$2500,2,Basicdata!$T$2:$T$2500,7,Basicdata!$AI$2:$AI$2500,0))</f>
        <v>0</v>
      </c>
      <c r="K12">
        <f t="shared" si="1"/>
        <v>0</v>
      </c>
      <c r="L12">
        <f>IF(K12="","",COUNTIFS(Basicdata!$B$2:$B$2500,1,Basicdata!$D$2:$D$2500,Crops!$D$5,Basicdata!$H$2:$H$2500,Crops!$M6,Basicdata!$S$2:$S$2500,1,Basicdata!$U$2:$U$2500,1,Basicdata!$AI$2:$AI$2500,0))</f>
        <v>0</v>
      </c>
      <c r="M12">
        <f>IF(L12="","",COUNTIFS(Basicdata!$B$2:$B$2500,1,Basicdata!$D$2:$D$2500,Crops!$D$5,Basicdata!$H$2:$H$2500,Crops!$M6,Basicdata!$S$2:$S$2500,1,Basicdata!$V$2:$V$2500,1,Basicdata!$AI$2:$AI$2500,0))</f>
        <v>0</v>
      </c>
      <c r="N12">
        <f>IF(M12="","",COUNTIFS(Basicdata!$B$2:$B$2500,1,Basicdata!$D$2:$D$2500,Crops!$D$5,Basicdata!$H$2:$H$2500,Crops!$M6,Basicdata!$S$2:$S$2500,3,Basicdata!$T$2:$T$2500,4,Basicdata!$AI$2:$AI$2500,0))</f>
        <v>10</v>
      </c>
      <c r="O12">
        <f>IF(N12="","",COUNTIFS(Basicdata!$B$2:$B$2500,1,Basicdata!$D$2:$D$2500,Crops!$D$5,Basicdata!$H$2:$H$2500,Crops!$M6,Basicdata!$S$2:$S$2500,3,Basicdata!$T$2:$T$2500,5,Basicdata!$AI$2:$AI$2500,0))</f>
        <v>0</v>
      </c>
      <c r="P12">
        <f>IF(O12="","",COUNTIFS(Basicdata!$B$2:$B$2500,1,Basicdata!$D$2:$D$2500,Crops!$D$5,Basicdata!$H$2:$H$2500,Crops!$M6,Basicdata!$S$2:$S$2500,3,Basicdata!$T$2:$T$2500,6,Basicdata!$AI$2:$AI$2500,0))</f>
        <v>0</v>
      </c>
      <c r="Q12">
        <f>IF(P12="","",COUNTIFS(Basicdata!$B$2:$B$2500,1,Basicdata!$D$2:$D$2500,Crops!$D$5,Basicdata!$H$2:$H$2500,Crops!$M6,Basicdata!$S$2:$S$2500,3,Basicdata!$T$2:$T$2500,7,Basicdata!$AI$2:$AI$2500,0))</f>
        <v>0</v>
      </c>
      <c r="R12">
        <f t="shared" si="2"/>
        <v>10</v>
      </c>
      <c r="S12">
        <f t="shared" si="3"/>
        <v>10</v>
      </c>
      <c r="T12">
        <f>IF(S12="","",COUNTIFS(Basicdata!$B$2:$B$2500,1,Basicdata!$D$2:$D$2500,Crops!$D$5,Basicdata!$H$2:$H$2500,Crops!$M6,Basicdata!$T$2:$T$2500,8,Basicdata!$AI$2:$AI$2500,0))</f>
        <v>0</v>
      </c>
      <c r="U12">
        <f>IF(T12="","",COUNTIFS(Basicdata!$B$2:$B$2500,1,Basicdata!$D$2:$D$2500,Crops!$D$5,Basicdata!$H$2:$H$2500,Crops!$M6,Basicdata!$T$2:$T$2500,9,Basicdata!$AI$2:$AI$2500,0))</f>
        <v>0</v>
      </c>
      <c r="W12" s="45">
        <f>IF(COUNTIFS(Basicdata!$B$2:$B$2500,2,Basicdata!$D$2:$D$2500,Crops!$D$5,Basicdata!$H$2:$H$2500,Crops!$M6,Basicdata!$AI$2:$AI$2500,0)&gt;0,Crops!$M6,"")</f>
        <v>5</v>
      </c>
      <c r="X12">
        <f>IF(W12="","",COUNTIFS(Basicdata!$B$2:$B$2500,2,Basicdata!$D$2:$D$2500,Crops!$D$5,Basicdata!$H$2:$H$2500,Crops!$M6,Basicdata!$AI$2:$AI$2500,0))</f>
        <v>10</v>
      </c>
      <c r="Y12">
        <f>IF(X12="","",COUNTIFS(Basicdata!$B$2:$B$2500,2,Basicdata!$D$2:$D$2500,Crops!$D$5,Basicdata!$H$2:$H$2500,Crops!$M6,Basicdata!$T$2:$T$2500,1,Basicdata!$AI$2:$AI$2500,0))</f>
        <v>0</v>
      </c>
      <c r="Z12">
        <f>IF(Y12="","",COUNTIFS(Basicdata!$B$2:$B$2500,2,Basicdata!$D$2:$D$2500,Crops!$D$5,Basicdata!$H$2:$H$2500,Crops!$M6,Basicdata!$T$2:$T$2500,2,Basicdata!$AI$2:$AI$2500,0))</f>
        <v>0</v>
      </c>
      <c r="AA12">
        <f>IF(Z12="","",COUNTIFS(Basicdata!$B$2:$B$2500,2,Basicdata!$D$2:$D$2500,Crops!$D$5,Basicdata!$H$2:$H$2500,Crops!$M6,Basicdata!$T$2:$T$2500,3,Basicdata!$AI$2:$AI$2500,0))</f>
        <v>0</v>
      </c>
      <c r="AB12">
        <f t="shared" si="4"/>
        <v>0</v>
      </c>
      <c r="AC12">
        <f>IF(AB12="","",COUNTIFS(Basicdata!$B$2:$B$2500,2,Basicdata!$D$2:$D$2500,Crops!$D$5,Basicdata!$H$2:$H$2500,Crops!$M6,Basicdata!$S$2:$S$2500,2,Basicdata!$T$2:$T$2500,4,Basicdata!$AI$2:$AI$2500,0))</f>
        <v>0</v>
      </c>
      <c r="AD12">
        <f>IF(AC12="","",COUNTIFS(Basicdata!$B$2:$B$2500,2,Basicdata!$D$2:$D$2500,Crops!$D$5,Basicdata!$H$2:$H$2500,Crops!$M6,Basicdata!$S$2:$S$2500,2,Basicdata!$T$2:$T$2500,5,Basicdata!$AI$2:$AI$2500,0))</f>
        <v>0</v>
      </c>
      <c r="AE12">
        <f>IF(AD12="","",COUNTIFS(Basicdata!$B$2:$B$2500,2,Basicdata!$D$2:$D$2500,Crops!$D$5,Basicdata!$H$2:$H$2500,Crops!$M6,Basicdata!$S$2:$S$2500,2,Basicdata!$T$2:$T$2500,6,Basicdata!$AI$2:$AI$2500,0))</f>
        <v>0</v>
      </c>
      <c r="AF12">
        <f>IF(AE12="","",COUNTIFS(Basicdata!$B$2:$B$2500,2,Basicdata!$D$2:$D$2500,Crops!$D$5,Basicdata!$H$2:$H$2500,Crops!$M6,Basicdata!$S$2:$S$2500,2,Basicdata!$T$2:$T$2500,7,Basicdata!$AI$2:$AI$2500,0))</f>
        <v>0</v>
      </c>
      <c r="AG12">
        <f t="shared" si="5"/>
        <v>0</v>
      </c>
      <c r="AH12">
        <f>IF(AG12="","",COUNTIFS(Basicdata!$B$2:$B$2500,2,Basicdata!$D$2:$D$2500,Crops!$D$5,Basicdata!$H$2:$H$2500,Crops!$M6,Basicdata!$S$2:$S$2500,1,Basicdata!$U$2:$U$2500,1,Basicdata!$AI$2:$AI$2500,0))</f>
        <v>0</v>
      </c>
      <c r="AI12">
        <f>IF(AH12="","",COUNTIFS(Basicdata!$B$2:$B$2500,2,Basicdata!$D$2:$D$2500,Crops!$D$5,Basicdata!$H$2:$H$2500,Crops!$M6,Basicdata!$S$2:$S$2500,1,Basicdata!$V$2:$V$2500,1,Basicdata!$AI$2:$AI$2500,0))</f>
        <v>0</v>
      </c>
      <c r="AJ12">
        <f>IF(AI12="","",COUNTIFS(Basicdata!$B$2:$B$2500,2,Basicdata!$D$2:$D$2500,Crops!$D$5,Basicdata!$H$2:$H$2500,Crops!$M6,Basicdata!$S$2:$S$2500,3,Basicdata!$T$2:$T$2500,4,Basicdata!$AI$2:$AI$2500,0))</f>
        <v>9</v>
      </c>
      <c r="AK12">
        <f>IF(AJ12="","",COUNTIFS(Basicdata!$B$2:$B$2500,2,Basicdata!$D$2:$D$2500,Crops!$D$5,Basicdata!$H$2:$H$2500,Crops!$M6,Basicdata!$S$2:$S$2500,3,Basicdata!$T$2:$T$2500,5,Basicdata!$AI$2:$AI$2500,0))</f>
        <v>0</v>
      </c>
      <c r="AL12">
        <f>IF(AK12="","",COUNTIFS(Basicdata!$B$2:$B$2500,2,Basicdata!$D$2:$D$2500,Crops!$D$5,Basicdata!$H$2:$H$2500,Crops!$M6,Basicdata!$S$2:$S$2500,3,Basicdata!$T$2:$T$2500,6,Basicdata!$AI$2:$AI$2500,0))</f>
        <v>1</v>
      </c>
      <c r="AM12">
        <f>IF(AL12="","",COUNTIFS(Basicdata!$B$2:$B$2500,2,Basicdata!$D$2:$D$2500,Crops!$D$5,Basicdata!$H$2:$H$2500,Crops!$M6,Basicdata!$S$2:$S$2500,3,Basicdata!$T$2:$T$2500,7,Basicdata!$AI$2:$AI$2500,0))</f>
        <v>0</v>
      </c>
      <c r="AN12">
        <f t="shared" si="6"/>
        <v>10</v>
      </c>
      <c r="AO12">
        <f t="shared" si="7"/>
        <v>10</v>
      </c>
      <c r="AP12">
        <f>IF(AO12="","",COUNTIFS(Basicdata!$B$2:$B$2500,2,Basicdata!$D$2:$D$2500,Crops!$D$5,Basicdata!$H$2:$H$2500,Crops!$M6,Basicdata!$T$2:$T$2500,8,Basicdata!$AI$2:$AI$2500,0))</f>
        <v>0</v>
      </c>
      <c r="AQ12">
        <f>IF(AP12="","",COUNTIFS(Basicdata!$B$2:$B$2500,2,Basicdata!$D$2:$D$2500,Crops!$D$5,Basicdata!$H$2:$H$2500,Crops!$M6,Basicdata!$T$2:$T$2500,9,Basicdata!$AI$2:$AI$2500,0))</f>
        <v>0</v>
      </c>
    </row>
    <row r="13" spans="1:44" x14ac:dyDescent="0.3">
      <c r="A13" s="45">
        <f>IF(COUNTIFS(Basicdata!$B$2:$B$2500,1,Basicdata!$D$2:$D$2500,Crops!$D$5,Basicdata!$H$2:$H$2500,Crops!$M7,Basicdata!$AI$2:$AI$2500,0)&gt;0,Crops!$M7,"")</f>
        <v>6</v>
      </c>
      <c r="B13">
        <f>IF(A13="","",COUNTIFS(Basicdata!$B$2:$B$2500,1,Basicdata!$D$2:$D$2500,Crops!$D$5,Basicdata!$H$2:$H$2500,Crops!$M7,Basicdata!$AI$2:$AI$2500,0))</f>
        <v>8</v>
      </c>
      <c r="C13">
        <f>IF(B13="","",COUNTIFS(Basicdata!$B$2:$B$2500,1,Basicdata!$D$2:$D$2500,Crops!$D$5,Basicdata!$H$2:$H$2500,Crops!$M7,Basicdata!$T$2:$T$2500,1,Basicdata!$AI$2:$AI$2500,0))</f>
        <v>0</v>
      </c>
      <c r="D13">
        <f>IF(C13="","",COUNTIFS(Basicdata!$B$2:$B$2500,1,Basicdata!$D$2:$D$2500,Crops!$D$5,Basicdata!$H$2:$H$2500,Crops!$M7,Basicdata!$T$2:$T$2500,2,Basicdata!$AI$2:$AI$2500,0))</f>
        <v>0</v>
      </c>
      <c r="E13">
        <f>IF(D13="","",COUNTIFS(Basicdata!$B$2:$B$2500,1,Basicdata!$D$2:$D$2500,Crops!$D$5,Basicdata!$H$2:$H$2500,Crops!$M7,Basicdata!$T$2:$T$2500,3,Basicdata!$AI$2:$AI$2500,0))</f>
        <v>0</v>
      </c>
      <c r="F13">
        <f t="shared" si="0"/>
        <v>0</v>
      </c>
      <c r="G13">
        <f>IF(F13="","",COUNTIFS(Basicdata!$B$2:$B$2500,1,Basicdata!$D$2:$D$2500,Crops!$D$5,Basicdata!$H$2:$H$2500,Crops!$M7,Basicdata!$S$2:$S$2500,2,Basicdata!$T$2:$T$2500,4,Basicdata!$AI$2:$AI$2500,0))</f>
        <v>0</v>
      </c>
      <c r="H13">
        <f>IF(G13="","",COUNTIFS(Basicdata!$B$2:$B$2500,1,Basicdata!$D$2:$D$2500,Crops!$D$5,Basicdata!$H$2:$H$2500,Crops!$M7,Basicdata!$S$2:$S$2500,2,Basicdata!$T$2:$T$2500,5,Basicdata!$AI$2:$AI$2500,0))</f>
        <v>0</v>
      </c>
      <c r="I13">
        <f>IF(H13="","",COUNTIFS(Basicdata!$B$2:$B$2500,1,Basicdata!$D$2:$D$2500,Crops!$D$5,Basicdata!$H$2:$H$2500,Crops!$M7,Basicdata!$S$2:$S$2500,2,Basicdata!$T$2:$T$2500,6,Basicdata!$AI$2:$AI$2500,0))</f>
        <v>0</v>
      </c>
      <c r="J13">
        <f>IF(I13="","",COUNTIFS(Basicdata!$B$2:$B$2500,1,Basicdata!$D$2:$D$2500,Crops!$D$5,Basicdata!$H$2:$H$2500,Crops!$M7,Basicdata!$S$2:$S$2500,2,Basicdata!$T$2:$T$2500,7,Basicdata!$AI$2:$AI$2500,0))</f>
        <v>0</v>
      </c>
      <c r="K13">
        <f t="shared" si="1"/>
        <v>0</v>
      </c>
      <c r="L13">
        <f>IF(K13="","",COUNTIFS(Basicdata!$B$2:$B$2500,1,Basicdata!$D$2:$D$2500,Crops!$D$5,Basicdata!$H$2:$H$2500,Crops!$M7,Basicdata!$S$2:$S$2500,1,Basicdata!$U$2:$U$2500,1,Basicdata!$AI$2:$AI$2500,0))</f>
        <v>0</v>
      </c>
      <c r="M13">
        <f>IF(L13="","",COUNTIFS(Basicdata!$B$2:$B$2500,1,Basicdata!$D$2:$D$2500,Crops!$D$5,Basicdata!$H$2:$H$2500,Crops!$M7,Basicdata!$S$2:$S$2500,1,Basicdata!$V$2:$V$2500,1,Basicdata!$AI$2:$AI$2500,0))</f>
        <v>0</v>
      </c>
      <c r="N13">
        <f>IF(M13="","",COUNTIFS(Basicdata!$B$2:$B$2500,1,Basicdata!$D$2:$D$2500,Crops!$D$5,Basicdata!$H$2:$H$2500,Crops!$M7,Basicdata!$S$2:$S$2500,3,Basicdata!$T$2:$T$2500,4,Basicdata!$AI$2:$AI$2500,0))</f>
        <v>8</v>
      </c>
      <c r="O13">
        <f>IF(N13="","",COUNTIFS(Basicdata!$B$2:$B$2500,1,Basicdata!$D$2:$D$2500,Crops!$D$5,Basicdata!$H$2:$H$2500,Crops!$M7,Basicdata!$S$2:$S$2500,3,Basicdata!$T$2:$T$2500,5,Basicdata!$AI$2:$AI$2500,0))</f>
        <v>0</v>
      </c>
      <c r="P13">
        <f>IF(O13="","",COUNTIFS(Basicdata!$B$2:$B$2500,1,Basicdata!$D$2:$D$2500,Crops!$D$5,Basicdata!$H$2:$H$2500,Crops!$M7,Basicdata!$S$2:$S$2500,3,Basicdata!$T$2:$T$2500,6,Basicdata!$AI$2:$AI$2500,0))</f>
        <v>0</v>
      </c>
      <c r="Q13">
        <f>IF(P13="","",COUNTIFS(Basicdata!$B$2:$B$2500,1,Basicdata!$D$2:$D$2500,Crops!$D$5,Basicdata!$H$2:$H$2500,Crops!$M7,Basicdata!$S$2:$S$2500,3,Basicdata!$T$2:$T$2500,7,Basicdata!$AI$2:$AI$2500,0))</f>
        <v>0</v>
      </c>
      <c r="R13">
        <f t="shared" si="2"/>
        <v>8</v>
      </c>
      <c r="S13">
        <f t="shared" si="3"/>
        <v>8</v>
      </c>
      <c r="T13">
        <f>IF(S13="","",COUNTIFS(Basicdata!$B$2:$B$2500,1,Basicdata!$D$2:$D$2500,Crops!$D$5,Basicdata!$H$2:$H$2500,Crops!$M7,Basicdata!$T$2:$T$2500,8,Basicdata!$AI$2:$AI$2500,0))</f>
        <v>0</v>
      </c>
      <c r="U13">
        <f>IF(T13="","",COUNTIFS(Basicdata!$B$2:$B$2500,1,Basicdata!$D$2:$D$2500,Crops!$D$5,Basicdata!$H$2:$H$2500,Crops!$M7,Basicdata!$T$2:$T$2500,9,Basicdata!$AI$2:$AI$2500,0))</f>
        <v>0</v>
      </c>
      <c r="W13" s="45">
        <f>IF(COUNTIFS(Basicdata!$B$2:$B$2500,2,Basicdata!$D$2:$D$2500,Crops!$D$5,Basicdata!$H$2:$H$2500,Crops!$M7,Basicdata!$AI$2:$AI$2500,0)&gt;0,Crops!$M7,"")</f>
        <v>6</v>
      </c>
      <c r="X13">
        <f>IF(W13="","",COUNTIFS(Basicdata!$B$2:$B$2500,2,Basicdata!$D$2:$D$2500,Crops!$D$5,Basicdata!$H$2:$H$2500,Crops!$M7,Basicdata!$AI$2:$AI$2500,0))</f>
        <v>8</v>
      </c>
      <c r="Y13">
        <f>IF(X13="","",COUNTIFS(Basicdata!$B$2:$B$2500,2,Basicdata!$D$2:$D$2500,Crops!$D$5,Basicdata!$H$2:$H$2500,Crops!$M7,Basicdata!$T$2:$T$2500,1,Basicdata!$AI$2:$AI$2500,0))</f>
        <v>0</v>
      </c>
      <c r="Z13">
        <f>IF(Y13="","",COUNTIFS(Basicdata!$B$2:$B$2500,2,Basicdata!$D$2:$D$2500,Crops!$D$5,Basicdata!$H$2:$H$2500,Crops!$M7,Basicdata!$T$2:$T$2500,2,Basicdata!$AI$2:$AI$2500,0))</f>
        <v>0</v>
      </c>
      <c r="AA13">
        <f>IF(Z13="","",COUNTIFS(Basicdata!$B$2:$B$2500,2,Basicdata!$D$2:$D$2500,Crops!$D$5,Basicdata!$H$2:$H$2500,Crops!$M7,Basicdata!$T$2:$T$2500,3,Basicdata!$AI$2:$AI$2500,0))</f>
        <v>0</v>
      </c>
      <c r="AB13">
        <f t="shared" si="4"/>
        <v>0</v>
      </c>
      <c r="AC13">
        <f>IF(AB13="","",COUNTIFS(Basicdata!$B$2:$B$2500,2,Basicdata!$D$2:$D$2500,Crops!$D$5,Basicdata!$H$2:$H$2500,Crops!$M7,Basicdata!$S$2:$S$2500,2,Basicdata!$T$2:$T$2500,4,Basicdata!$AI$2:$AI$2500,0))</f>
        <v>0</v>
      </c>
      <c r="AD13">
        <f>IF(AC13="","",COUNTIFS(Basicdata!$B$2:$B$2500,2,Basicdata!$D$2:$D$2500,Crops!$D$5,Basicdata!$H$2:$H$2500,Crops!$M7,Basicdata!$S$2:$S$2500,2,Basicdata!$T$2:$T$2500,5,Basicdata!$AI$2:$AI$2500,0))</f>
        <v>0</v>
      </c>
      <c r="AE13">
        <f>IF(AD13="","",COUNTIFS(Basicdata!$B$2:$B$2500,2,Basicdata!$D$2:$D$2500,Crops!$D$5,Basicdata!$H$2:$H$2500,Crops!$M7,Basicdata!$S$2:$S$2500,2,Basicdata!$T$2:$T$2500,6,Basicdata!$AI$2:$AI$2500,0))</f>
        <v>0</v>
      </c>
      <c r="AF13">
        <f>IF(AE13="","",COUNTIFS(Basicdata!$B$2:$B$2500,2,Basicdata!$D$2:$D$2500,Crops!$D$5,Basicdata!$H$2:$H$2500,Crops!$M7,Basicdata!$S$2:$S$2500,2,Basicdata!$T$2:$T$2500,7,Basicdata!$AI$2:$AI$2500,0))</f>
        <v>0</v>
      </c>
      <c r="AG13">
        <f t="shared" si="5"/>
        <v>0</v>
      </c>
      <c r="AH13">
        <f>IF(AG13="","",COUNTIFS(Basicdata!$B$2:$B$2500,2,Basicdata!$D$2:$D$2500,Crops!$D$5,Basicdata!$H$2:$H$2500,Crops!$M7,Basicdata!$S$2:$S$2500,1,Basicdata!$U$2:$U$2500,1,Basicdata!$AI$2:$AI$2500,0))</f>
        <v>0</v>
      </c>
      <c r="AI13">
        <f>IF(AH13="","",COUNTIFS(Basicdata!$B$2:$B$2500,2,Basicdata!$D$2:$D$2500,Crops!$D$5,Basicdata!$H$2:$H$2500,Crops!$M7,Basicdata!$S$2:$S$2500,1,Basicdata!$V$2:$V$2500,1,Basicdata!$AI$2:$AI$2500,0))</f>
        <v>0</v>
      </c>
      <c r="AJ13">
        <f>IF(AI13="","",COUNTIFS(Basicdata!$B$2:$B$2500,2,Basicdata!$D$2:$D$2500,Crops!$D$5,Basicdata!$H$2:$H$2500,Crops!$M7,Basicdata!$S$2:$S$2500,3,Basicdata!$T$2:$T$2500,4,Basicdata!$AI$2:$AI$2500,0))</f>
        <v>8</v>
      </c>
      <c r="AK13">
        <f>IF(AJ13="","",COUNTIFS(Basicdata!$B$2:$B$2500,2,Basicdata!$D$2:$D$2500,Crops!$D$5,Basicdata!$H$2:$H$2500,Crops!$M7,Basicdata!$S$2:$S$2500,3,Basicdata!$T$2:$T$2500,5,Basicdata!$AI$2:$AI$2500,0))</f>
        <v>0</v>
      </c>
      <c r="AL13">
        <f>IF(AK13="","",COUNTIFS(Basicdata!$B$2:$B$2500,2,Basicdata!$D$2:$D$2500,Crops!$D$5,Basicdata!$H$2:$H$2500,Crops!$M7,Basicdata!$S$2:$S$2500,3,Basicdata!$T$2:$T$2500,6,Basicdata!$AI$2:$AI$2500,0))</f>
        <v>0</v>
      </c>
      <c r="AM13">
        <f>IF(AL13="","",COUNTIFS(Basicdata!$B$2:$B$2500,2,Basicdata!$D$2:$D$2500,Crops!$D$5,Basicdata!$H$2:$H$2500,Crops!$M7,Basicdata!$S$2:$S$2500,3,Basicdata!$T$2:$T$2500,7,Basicdata!$AI$2:$AI$2500,0))</f>
        <v>0</v>
      </c>
      <c r="AN13">
        <f t="shared" si="6"/>
        <v>8</v>
      </c>
      <c r="AO13">
        <f t="shared" si="7"/>
        <v>8</v>
      </c>
      <c r="AP13">
        <f>IF(AO13="","",COUNTIFS(Basicdata!$B$2:$B$2500,2,Basicdata!$D$2:$D$2500,Crops!$D$5,Basicdata!$H$2:$H$2500,Crops!$M7,Basicdata!$T$2:$T$2500,8,Basicdata!$AI$2:$AI$2500,0))</f>
        <v>0</v>
      </c>
      <c r="AQ13">
        <f>IF(AP13="","",COUNTIFS(Basicdata!$B$2:$B$2500,2,Basicdata!$D$2:$D$2500,Crops!$D$5,Basicdata!$H$2:$H$2500,Crops!$M7,Basicdata!$T$2:$T$2500,9,Basicdata!$AI$2:$AI$2500,0))</f>
        <v>0</v>
      </c>
    </row>
    <row r="14" spans="1:44" x14ac:dyDescent="0.3">
      <c r="A14" s="45">
        <f>IF(COUNTIFS(Basicdata!$B$2:$B$2500,1,Basicdata!$D$2:$D$2500,Crops!$D$5,Basicdata!$H$2:$H$2500,Crops!$M8,Basicdata!$AI$2:$AI$2500,0)&gt;0,Crops!$M8,"")</f>
        <v>7</v>
      </c>
      <c r="B14">
        <f>IF(A14="","",COUNTIFS(Basicdata!$B$2:$B$2500,1,Basicdata!$D$2:$D$2500,Crops!$D$5,Basicdata!$H$2:$H$2500,Crops!$M8,Basicdata!$AI$2:$AI$2500,0))</f>
        <v>16</v>
      </c>
      <c r="C14">
        <f>IF(B14="","",COUNTIFS(Basicdata!$B$2:$B$2500,1,Basicdata!$D$2:$D$2500,Crops!$D$5,Basicdata!$H$2:$H$2500,Crops!$M8,Basicdata!$T$2:$T$2500,1,Basicdata!$AI$2:$AI$2500,0))</f>
        <v>0</v>
      </c>
      <c r="D14">
        <f>IF(C14="","",COUNTIFS(Basicdata!$B$2:$B$2500,1,Basicdata!$D$2:$D$2500,Crops!$D$5,Basicdata!$H$2:$H$2500,Crops!$M8,Basicdata!$T$2:$T$2500,2,Basicdata!$AI$2:$AI$2500,0))</f>
        <v>0</v>
      </c>
      <c r="E14">
        <f>IF(D14="","",COUNTIFS(Basicdata!$B$2:$B$2500,1,Basicdata!$D$2:$D$2500,Crops!$D$5,Basicdata!$H$2:$H$2500,Crops!$M8,Basicdata!$T$2:$T$2500,3,Basicdata!$AI$2:$AI$2500,0))</f>
        <v>0</v>
      </c>
      <c r="F14">
        <f t="shared" si="0"/>
        <v>0</v>
      </c>
      <c r="G14">
        <f>IF(F14="","",COUNTIFS(Basicdata!$B$2:$B$2500,1,Basicdata!$D$2:$D$2500,Crops!$D$5,Basicdata!$H$2:$H$2500,Crops!$M8,Basicdata!$S$2:$S$2500,2,Basicdata!$T$2:$T$2500,4,Basicdata!$AI$2:$AI$2500,0))</f>
        <v>0</v>
      </c>
      <c r="H14">
        <f>IF(G14="","",COUNTIFS(Basicdata!$B$2:$B$2500,1,Basicdata!$D$2:$D$2500,Crops!$D$5,Basicdata!$H$2:$H$2500,Crops!$M8,Basicdata!$S$2:$S$2500,2,Basicdata!$T$2:$T$2500,5,Basicdata!$AI$2:$AI$2500,0))</f>
        <v>0</v>
      </c>
      <c r="I14">
        <f>IF(H14="","",COUNTIFS(Basicdata!$B$2:$B$2500,1,Basicdata!$D$2:$D$2500,Crops!$D$5,Basicdata!$H$2:$H$2500,Crops!$M8,Basicdata!$S$2:$S$2500,2,Basicdata!$T$2:$T$2500,6,Basicdata!$AI$2:$AI$2500,0))</f>
        <v>0</v>
      </c>
      <c r="J14">
        <f>IF(I14="","",COUNTIFS(Basicdata!$B$2:$B$2500,1,Basicdata!$D$2:$D$2500,Crops!$D$5,Basicdata!$H$2:$H$2500,Crops!$M8,Basicdata!$S$2:$S$2500,2,Basicdata!$T$2:$T$2500,7,Basicdata!$AI$2:$AI$2500,0))</f>
        <v>0</v>
      </c>
      <c r="K14">
        <f t="shared" si="1"/>
        <v>0</v>
      </c>
      <c r="L14">
        <f>IF(K14="","",COUNTIFS(Basicdata!$B$2:$B$2500,1,Basicdata!$D$2:$D$2500,Crops!$D$5,Basicdata!$H$2:$H$2500,Crops!$M8,Basicdata!$S$2:$S$2500,1,Basicdata!$U$2:$U$2500,1,Basicdata!$AI$2:$AI$2500,0))</f>
        <v>0</v>
      </c>
      <c r="M14">
        <f>IF(L14="","",COUNTIFS(Basicdata!$B$2:$B$2500,1,Basicdata!$D$2:$D$2500,Crops!$D$5,Basicdata!$H$2:$H$2500,Crops!$M8,Basicdata!$S$2:$S$2500,1,Basicdata!$V$2:$V$2500,1,Basicdata!$AI$2:$AI$2500,0))</f>
        <v>0</v>
      </c>
      <c r="N14">
        <f>IF(M14="","",COUNTIFS(Basicdata!$B$2:$B$2500,1,Basicdata!$D$2:$D$2500,Crops!$D$5,Basicdata!$H$2:$H$2500,Crops!$M8,Basicdata!$S$2:$S$2500,3,Basicdata!$T$2:$T$2500,4,Basicdata!$AI$2:$AI$2500,0))</f>
        <v>15</v>
      </c>
      <c r="O14">
        <f>IF(N14="","",COUNTIFS(Basicdata!$B$2:$B$2500,1,Basicdata!$D$2:$D$2500,Crops!$D$5,Basicdata!$H$2:$H$2500,Crops!$M8,Basicdata!$S$2:$S$2500,3,Basicdata!$T$2:$T$2500,5,Basicdata!$AI$2:$AI$2500,0))</f>
        <v>0</v>
      </c>
      <c r="P14">
        <f>IF(O14="","",COUNTIFS(Basicdata!$B$2:$B$2500,1,Basicdata!$D$2:$D$2500,Crops!$D$5,Basicdata!$H$2:$H$2500,Crops!$M8,Basicdata!$S$2:$S$2500,3,Basicdata!$T$2:$T$2500,6,Basicdata!$AI$2:$AI$2500,0))</f>
        <v>1</v>
      </c>
      <c r="Q14">
        <f>IF(P14="","",COUNTIFS(Basicdata!$B$2:$B$2500,1,Basicdata!$D$2:$D$2500,Crops!$D$5,Basicdata!$H$2:$H$2500,Crops!$M8,Basicdata!$S$2:$S$2500,3,Basicdata!$T$2:$T$2500,7,Basicdata!$AI$2:$AI$2500,0))</f>
        <v>0</v>
      </c>
      <c r="R14">
        <f t="shared" si="2"/>
        <v>16</v>
      </c>
      <c r="S14">
        <f t="shared" si="3"/>
        <v>16</v>
      </c>
      <c r="T14">
        <f>IF(S14="","",COUNTIFS(Basicdata!$B$2:$B$2500,1,Basicdata!$D$2:$D$2500,Crops!$D$5,Basicdata!$H$2:$H$2500,Crops!$M8,Basicdata!$T$2:$T$2500,8,Basicdata!$AI$2:$AI$2500,0))</f>
        <v>0</v>
      </c>
      <c r="U14">
        <f>IF(T14="","",COUNTIFS(Basicdata!$B$2:$B$2500,1,Basicdata!$D$2:$D$2500,Crops!$D$5,Basicdata!$H$2:$H$2500,Crops!$M8,Basicdata!$T$2:$T$2500,9,Basicdata!$AI$2:$AI$2500,0))</f>
        <v>0</v>
      </c>
      <c r="W14" s="45">
        <f>IF(COUNTIFS(Basicdata!$B$2:$B$2500,2,Basicdata!$D$2:$D$2500,Crops!$D$5,Basicdata!$H$2:$H$2500,Crops!$M8,Basicdata!$AI$2:$AI$2500,0)&gt;0,Crops!$M8,"")</f>
        <v>7</v>
      </c>
      <c r="X14">
        <f>IF(W14="","",COUNTIFS(Basicdata!$B$2:$B$2500,2,Basicdata!$D$2:$D$2500,Crops!$D$5,Basicdata!$H$2:$H$2500,Crops!$M8,Basicdata!$AI$2:$AI$2500,0))</f>
        <v>16</v>
      </c>
      <c r="Y14">
        <f>IF(X14="","",COUNTIFS(Basicdata!$B$2:$B$2500,2,Basicdata!$D$2:$D$2500,Crops!$D$5,Basicdata!$H$2:$H$2500,Crops!$M8,Basicdata!$T$2:$T$2500,1,Basicdata!$AI$2:$AI$2500,0))</f>
        <v>0</v>
      </c>
      <c r="Z14">
        <f>IF(Y14="","",COUNTIFS(Basicdata!$B$2:$B$2500,2,Basicdata!$D$2:$D$2500,Crops!$D$5,Basicdata!$H$2:$H$2500,Crops!$M8,Basicdata!$T$2:$T$2500,2,Basicdata!$AI$2:$AI$2500,0))</f>
        <v>0</v>
      </c>
      <c r="AA14">
        <f>IF(Z14="","",COUNTIFS(Basicdata!$B$2:$B$2500,2,Basicdata!$D$2:$D$2500,Crops!$D$5,Basicdata!$H$2:$H$2500,Crops!$M8,Basicdata!$T$2:$T$2500,3,Basicdata!$AI$2:$AI$2500,0))</f>
        <v>0</v>
      </c>
      <c r="AB14">
        <f t="shared" si="4"/>
        <v>0</v>
      </c>
      <c r="AC14">
        <f>IF(AB14="","",COUNTIFS(Basicdata!$B$2:$B$2500,2,Basicdata!$D$2:$D$2500,Crops!$D$5,Basicdata!$H$2:$H$2500,Crops!$M8,Basicdata!$S$2:$S$2500,2,Basicdata!$T$2:$T$2500,4,Basicdata!$AI$2:$AI$2500,0))</f>
        <v>12</v>
      </c>
      <c r="AD14">
        <f>IF(AC14="","",COUNTIFS(Basicdata!$B$2:$B$2500,2,Basicdata!$D$2:$D$2500,Crops!$D$5,Basicdata!$H$2:$H$2500,Crops!$M8,Basicdata!$S$2:$S$2500,2,Basicdata!$T$2:$T$2500,5,Basicdata!$AI$2:$AI$2500,0))</f>
        <v>0</v>
      </c>
      <c r="AE14">
        <f>IF(AD14="","",COUNTIFS(Basicdata!$B$2:$B$2500,2,Basicdata!$D$2:$D$2500,Crops!$D$5,Basicdata!$H$2:$H$2500,Crops!$M8,Basicdata!$S$2:$S$2500,2,Basicdata!$T$2:$T$2500,6,Basicdata!$AI$2:$AI$2500,0))</f>
        <v>0</v>
      </c>
      <c r="AF14">
        <f>IF(AE14="","",COUNTIFS(Basicdata!$B$2:$B$2500,2,Basicdata!$D$2:$D$2500,Crops!$D$5,Basicdata!$H$2:$H$2500,Crops!$M8,Basicdata!$S$2:$S$2500,2,Basicdata!$T$2:$T$2500,7,Basicdata!$AI$2:$AI$2500,0))</f>
        <v>0</v>
      </c>
      <c r="AG14">
        <f t="shared" si="5"/>
        <v>12</v>
      </c>
      <c r="AH14">
        <f>IF(AG14="","",COUNTIFS(Basicdata!$B$2:$B$2500,2,Basicdata!$D$2:$D$2500,Crops!$D$5,Basicdata!$H$2:$H$2500,Crops!$M8,Basicdata!$S$2:$S$2500,1,Basicdata!$U$2:$U$2500,1,Basicdata!$AI$2:$AI$2500,0))</f>
        <v>0</v>
      </c>
      <c r="AI14">
        <f>IF(AH14="","",COUNTIFS(Basicdata!$B$2:$B$2500,2,Basicdata!$D$2:$D$2500,Crops!$D$5,Basicdata!$H$2:$H$2500,Crops!$M8,Basicdata!$S$2:$S$2500,1,Basicdata!$V$2:$V$2500,1,Basicdata!$AI$2:$AI$2500,0))</f>
        <v>0</v>
      </c>
      <c r="AJ14">
        <f>IF(AI14="","",COUNTIFS(Basicdata!$B$2:$B$2500,2,Basicdata!$D$2:$D$2500,Crops!$D$5,Basicdata!$H$2:$H$2500,Crops!$M8,Basicdata!$S$2:$S$2500,3,Basicdata!$T$2:$T$2500,4,Basicdata!$AI$2:$AI$2500,0))</f>
        <v>4</v>
      </c>
      <c r="AK14">
        <f>IF(AJ14="","",COUNTIFS(Basicdata!$B$2:$B$2500,2,Basicdata!$D$2:$D$2500,Crops!$D$5,Basicdata!$H$2:$H$2500,Crops!$M8,Basicdata!$S$2:$S$2500,3,Basicdata!$T$2:$T$2500,5,Basicdata!$AI$2:$AI$2500,0))</f>
        <v>0</v>
      </c>
      <c r="AL14">
        <f>IF(AK14="","",COUNTIFS(Basicdata!$B$2:$B$2500,2,Basicdata!$D$2:$D$2500,Crops!$D$5,Basicdata!$H$2:$H$2500,Crops!$M8,Basicdata!$S$2:$S$2500,3,Basicdata!$T$2:$T$2500,6,Basicdata!$AI$2:$AI$2500,0))</f>
        <v>0</v>
      </c>
      <c r="AM14">
        <f>IF(AL14="","",COUNTIFS(Basicdata!$B$2:$B$2500,2,Basicdata!$D$2:$D$2500,Crops!$D$5,Basicdata!$H$2:$H$2500,Crops!$M8,Basicdata!$S$2:$S$2500,3,Basicdata!$T$2:$T$2500,7,Basicdata!$AI$2:$AI$2500,0))</f>
        <v>0</v>
      </c>
      <c r="AN14">
        <f t="shared" si="6"/>
        <v>4</v>
      </c>
      <c r="AO14">
        <f t="shared" si="7"/>
        <v>16</v>
      </c>
      <c r="AP14">
        <f>IF(AO14="","",COUNTIFS(Basicdata!$B$2:$B$2500,2,Basicdata!$D$2:$D$2500,Crops!$D$5,Basicdata!$H$2:$H$2500,Crops!$M8,Basicdata!$T$2:$T$2500,8,Basicdata!$AI$2:$AI$2500,0))</f>
        <v>0</v>
      </c>
      <c r="AQ14">
        <f>IF(AP14="","",COUNTIFS(Basicdata!$B$2:$B$2500,2,Basicdata!$D$2:$D$2500,Crops!$D$5,Basicdata!$H$2:$H$2500,Crops!$M8,Basicdata!$T$2:$T$2500,9,Basicdata!$AI$2:$AI$2500,0))</f>
        <v>0</v>
      </c>
    </row>
    <row r="15" spans="1:44" x14ac:dyDescent="0.3">
      <c r="A15" s="45">
        <f>IF(COUNTIFS(Basicdata!$B$2:$B$2500,1,Basicdata!$D$2:$D$2500,Crops!$D$5,Basicdata!$H$2:$H$2500,Crops!$M9,Basicdata!$AI$2:$AI$2500,0)&gt;0,Crops!$M9,"")</f>
        <v>8</v>
      </c>
      <c r="B15">
        <f>IF(A15="","",COUNTIFS(Basicdata!$B$2:$B$2500,1,Basicdata!$D$2:$D$2500,Crops!$D$5,Basicdata!$H$2:$H$2500,Crops!$M9,Basicdata!$AI$2:$AI$2500,0))</f>
        <v>20</v>
      </c>
      <c r="C15">
        <f>IF(B15="","",COUNTIFS(Basicdata!$B$2:$B$2500,1,Basicdata!$D$2:$D$2500,Crops!$D$5,Basicdata!$H$2:$H$2500,Crops!$M9,Basicdata!$T$2:$T$2500,1,Basicdata!$AI$2:$AI$2500,0))</f>
        <v>0</v>
      </c>
      <c r="D15">
        <f>IF(C15="","",COUNTIFS(Basicdata!$B$2:$B$2500,1,Basicdata!$D$2:$D$2500,Crops!$D$5,Basicdata!$H$2:$H$2500,Crops!$M9,Basicdata!$T$2:$T$2500,2,Basicdata!$AI$2:$AI$2500,0))</f>
        <v>0</v>
      </c>
      <c r="E15">
        <f>IF(D15="","",COUNTIFS(Basicdata!$B$2:$B$2500,1,Basicdata!$D$2:$D$2500,Crops!$D$5,Basicdata!$H$2:$H$2500,Crops!$M9,Basicdata!$T$2:$T$2500,3,Basicdata!$AI$2:$AI$2500,0))</f>
        <v>0</v>
      </c>
      <c r="F15">
        <f t="shared" si="0"/>
        <v>0</v>
      </c>
      <c r="G15">
        <f>IF(F15="","",COUNTIFS(Basicdata!$B$2:$B$2500,1,Basicdata!$D$2:$D$2500,Crops!$D$5,Basicdata!$H$2:$H$2500,Crops!$M9,Basicdata!$S$2:$S$2500,2,Basicdata!$T$2:$T$2500,4,Basicdata!$AI$2:$AI$2500,0))</f>
        <v>0</v>
      </c>
      <c r="H15">
        <f>IF(G15="","",COUNTIFS(Basicdata!$B$2:$B$2500,1,Basicdata!$D$2:$D$2500,Crops!$D$5,Basicdata!$H$2:$H$2500,Crops!$M9,Basicdata!$S$2:$S$2500,2,Basicdata!$T$2:$T$2500,5,Basicdata!$AI$2:$AI$2500,0))</f>
        <v>0</v>
      </c>
      <c r="I15">
        <f>IF(H15="","",COUNTIFS(Basicdata!$B$2:$B$2500,1,Basicdata!$D$2:$D$2500,Crops!$D$5,Basicdata!$H$2:$H$2500,Crops!$M9,Basicdata!$S$2:$S$2500,2,Basicdata!$T$2:$T$2500,6,Basicdata!$AI$2:$AI$2500,0))</f>
        <v>0</v>
      </c>
      <c r="J15">
        <f>IF(I15="","",COUNTIFS(Basicdata!$B$2:$B$2500,1,Basicdata!$D$2:$D$2500,Crops!$D$5,Basicdata!$H$2:$H$2500,Crops!$M9,Basicdata!$S$2:$S$2500,2,Basicdata!$T$2:$T$2500,7,Basicdata!$AI$2:$AI$2500,0))</f>
        <v>0</v>
      </c>
      <c r="K15">
        <f t="shared" si="1"/>
        <v>0</v>
      </c>
      <c r="L15">
        <f>IF(K15="","",COUNTIFS(Basicdata!$B$2:$B$2500,1,Basicdata!$D$2:$D$2500,Crops!$D$5,Basicdata!$H$2:$H$2500,Crops!$M9,Basicdata!$S$2:$S$2500,1,Basicdata!$U$2:$U$2500,1,Basicdata!$AI$2:$AI$2500,0))</f>
        <v>0</v>
      </c>
      <c r="M15">
        <f>IF(L15="","",COUNTIFS(Basicdata!$B$2:$B$2500,1,Basicdata!$D$2:$D$2500,Crops!$D$5,Basicdata!$H$2:$H$2500,Crops!$M9,Basicdata!$S$2:$S$2500,1,Basicdata!$V$2:$V$2500,1,Basicdata!$AI$2:$AI$2500,0))</f>
        <v>0</v>
      </c>
      <c r="N15">
        <f>IF(M15="","",COUNTIFS(Basicdata!$B$2:$B$2500,1,Basicdata!$D$2:$D$2500,Crops!$D$5,Basicdata!$H$2:$H$2500,Crops!$M9,Basicdata!$S$2:$S$2500,3,Basicdata!$T$2:$T$2500,4,Basicdata!$AI$2:$AI$2500,0))</f>
        <v>20</v>
      </c>
      <c r="O15">
        <f>IF(N15="","",COUNTIFS(Basicdata!$B$2:$B$2500,1,Basicdata!$D$2:$D$2500,Crops!$D$5,Basicdata!$H$2:$H$2500,Crops!$M9,Basicdata!$S$2:$S$2500,3,Basicdata!$T$2:$T$2500,5,Basicdata!$AI$2:$AI$2500,0))</f>
        <v>0</v>
      </c>
      <c r="P15">
        <f>IF(O15="","",COUNTIFS(Basicdata!$B$2:$B$2500,1,Basicdata!$D$2:$D$2500,Crops!$D$5,Basicdata!$H$2:$H$2500,Crops!$M9,Basicdata!$S$2:$S$2500,3,Basicdata!$T$2:$T$2500,6,Basicdata!$AI$2:$AI$2500,0))</f>
        <v>0</v>
      </c>
      <c r="Q15">
        <f>IF(P15="","",COUNTIFS(Basicdata!$B$2:$B$2500,1,Basicdata!$D$2:$D$2500,Crops!$D$5,Basicdata!$H$2:$H$2500,Crops!$M9,Basicdata!$S$2:$S$2500,3,Basicdata!$T$2:$T$2500,7,Basicdata!$AI$2:$AI$2500,0))</f>
        <v>0</v>
      </c>
      <c r="R15">
        <f t="shared" si="2"/>
        <v>20</v>
      </c>
      <c r="S15">
        <f t="shared" si="3"/>
        <v>20</v>
      </c>
      <c r="T15">
        <f>IF(S15="","",COUNTIFS(Basicdata!$B$2:$B$2500,1,Basicdata!$D$2:$D$2500,Crops!$D$5,Basicdata!$H$2:$H$2500,Crops!$M9,Basicdata!$T$2:$T$2500,8,Basicdata!$AI$2:$AI$2500,0))</f>
        <v>0</v>
      </c>
      <c r="U15">
        <f>IF(T15="","",COUNTIFS(Basicdata!$B$2:$B$2500,1,Basicdata!$D$2:$D$2500,Crops!$D$5,Basicdata!$H$2:$H$2500,Crops!$M9,Basicdata!$T$2:$T$2500,9,Basicdata!$AI$2:$AI$2500,0))</f>
        <v>0</v>
      </c>
      <c r="W15" s="45">
        <f>IF(COUNTIFS(Basicdata!$B$2:$B$2500,2,Basicdata!$D$2:$D$2500,Crops!$D$5,Basicdata!$H$2:$H$2500,Crops!$M9,Basicdata!$AI$2:$AI$2500,0)&gt;0,Crops!$M9,"")</f>
        <v>8</v>
      </c>
      <c r="X15">
        <f>IF(W15="","",COUNTIFS(Basicdata!$B$2:$B$2500,2,Basicdata!$D$2:$D$2500,Crops!$D$5,Basicdata!$H$2:$H$2500,Crops!$M9,Basicdata!$AI$2:$AI$2500,0))</f>
        <v>20</v>
      </c>
      <c r="Y15">
        <f>IF(X15="","",COUNTIFS(Basicdata!$B$2:$B$2500,2,Basicdata!$D$2:$D$2500,Crops!$D$5,Basicdata!$H$2:$H$2500,Crops!$M9,Basicdata!$T$2:$T$2500,1,Basicdata!$AI$2:$AI$2500,0))</f>
        <v>0</v>
      </c>
      <c r="Z15">
        <f>IF(Y15="","",COUNTIFS(Basicdata!$B$2:$B$2500,2,Basicdata!$D$2:$D$2500,Crops!$D$5,Basicdata!$H$2:$H$2500,Crops!$M9,Basicdata!$T$2:$T$2500,2,Basicdata!$AI$2:$AI$2500,0))</f>
        <v>0</v>
      </c>
      <c r="AA15">
        <f>IF(Z15="","",COUNTIFS(Basicdata!$B$2:$B$2500,2,Basicdata!$D$2:$D$2500,Crops!$D$5,Basicdata!$H$2:$H$2500,Crops!$M9,Basicdata!$T$2:$T$2500,3,Basicdata!$AI$2:$AI$2500,0))</f>
        <v>0</v>
      </c>
      <c r="AB15">
        <f t="shared" si="4"/>
        <v>0</v>
      </c>
      <c r="AC15">
        <f>IF(AB15="","",COUNTIFS(Basicdata!$B$2:$B$2500,2,Basicdata!$D$2:$D$2500,Crops!$D$5,Basicdata!$H$2:$H$2500,Crops!$M9,Basicdata!$S$2:$S$2500,2,Basicdata!$T$2:$T$2500,4,Basicdata!$AI$2:$AI$2500,0))</f>
        <v>0</v>
      </c>
      <c r="AD15">
        <f>IF(AC15="","",COUNTIFS(Basicdata!$B$2:$B$2500,2,Basicdata!$D$2:$D$2500,Crops!$D$5,Basicdata!$H$2:$H$2500,Crops!$M9,Basicdata!$S$2:$S$2500,2,Basicdata!$T$2:$T$2500,5,Basicdata!$AI$2:$AI$2500,0))</f>
        <v>0</v>
      </c>
      <c r="AE15">
        <f>IF(AD15="","",COUNTIFS(Basicdata!$B$2:$B$2500,2,Basicdata!$D$2:$D$2500,Crops!$D$5,Basicdata!$H$2:$H$2500,Crops!$M9,Basicdata!$S$2:$S$2500,2,Basicdata!$T$2:$T$2500,6,Basicdata!$AI$2:$AI$2500,0))</f>
        <v>0</v>
      </c>
      <c r="AF15">
        <f>IF(AE15="","",COUNTIFS(Basicdata!$B$2:$B$2500,2,Basicdata!$D$2:$D$2500,Crops!$D$5,Basicdata!$H$2:$H$2500,Crops!$M9,Basicdata!$S$2:$S$2500,2,Basicdata!$T$2:$T$2500,7,Basicdata!$AI$2:$AI$2500,0))</f>
        <v>0</v>
      </c>
      <c r="AG15">
        <f t="shared" si="5"/>
        <v>0</v>
      </c>
      <c r="AH15">
        <f>IF(AG15="","",COUNTIFS(Basicdata!$B$2:$B$2500,2,Basicdata!$D$2:$D$2500,Crops!$D$5,Basicdata!$H$2:$H$2500,Crops!$M9,Basicdata!$S$2:$S$2500,1,Basicdata!$U$2:$U$2500,1,Basicdata!$AI$2:$AI$2500,0))</f>
        <v>0</v>
      </c>
      <c r="AI15">
        <f>IF(AH15="","",COUNTIFS(Basicdata!$B$2:$B$2500,2,Basicdata!$D$2:$D$2500,Crops!$D$5,Basicdata!$H$2:$H$2500,Crops!$M9,Basicdata!$S$2:$S$2500,1,Basicdata!$V$2:$V$2500,1,Basicdata!$AI$2:$AI$2500,0))</f>
        <v>0</v>
      </c>
      <c r="AJ15">
        <f>IF(AI15="","",COUNTIFS(Basicdata!$B$2:$B$2500,2,Basicdata!$D$2:$D$2500,Crops!$D$5,Basicdata!$H$2:$H$2500,Crops!$M9,Basicdata!$S$2:$S$2500,3,Basicdata!$T$2:$T$2500,4,Basicdata!$AI$2:$AI$2500,0))</f>
        <v>20</v>
      </c>
      <c r="AK15">
        <f>IF(AJ15="","",COUNTIFS(Basicdata!$B$2:$B$2500,2,Basicdata!$D$2:$D$2500,Crops!$D$5,Basicdata!$H$2:$H$2500,Crops!$M9,Basicdata!$S$2:$S$2500,3,Basicdata!$T$2:$T$2500,5,Basicdata!$AI$2:$AI$2500,0))</f>
        <v>0</v>
      </c>
      <c r="AL15">
        <f>IF(AK15="","",COUNTIFS(Basicdata!$B$2:$B$2500,2,Basicdata!$D$2:$D$2500,Crops!$D$5,Basicdata!$H$2:$H$2500,Crops!$M9,Basicdata!$S$2:$S$2500,3,Basicdata!$T$2:$T$2500,6,Basicdata!$AI$2:$AI$2500,0))</f>
        <v>0</v>
      </c>
      <c r="AM15">
        <f>IF(AL15="","",COUNTIFS(Basicdata!$B$2:$B$2500,2,Basicdata!$D$2:$D$2500,Crops!$D$5,Basicdata!$H$2:$H$2500,Crops!$M9,Basicdata!$S$2:$S$2500,3,Basicdata!$T$2:$T$2500,7,Basicdata!$AI$2:$AI$2500,0))</f>
        <v>0</v>
      </c>
      <c r="AN15">
        <f t="shared" si="6"/>
        <v>20</v>
      </c>
      <c r="AO15">
        <f t="shared" si="7"/>
        <v>20</v>
      </c>
      <c r="AP15">
        <f>IF(AO15="","",COUNTIFS(Basicdata!$B$2:$B$2500,2,Basicdata!$D$2:$D$2500,Crops!$D$5,Basicdata!$H$2:$H$2500,Crops!$M9,Basicdata!$T$2:$T$2500,8,Basicdata!$AI$2:$AI$2500,0))</f>
        <v>0</v>
      </c>
      <c r="AQ15">
        <f>IF(AP15="","",COUNTIFS(Basicdata!$B$2:$B$2500,2,Basicdata!$D$2:$D$2500,Crops!$D$5,Basicdata!$H$2:$H$2500,Crops!$M9,Basicdata!$T$2:$T$2500,9,Basicdata!$AI$2:$AI$2500,0))</f>
        <v>0</v>
      </c>
    </row>
    <row r="16" spans="1:44" x14ac:dyDescent="0.3">
      <c r="A16" s="45">
        <f>IF(COUNTIFS(Basicdata!$B$2:$B$2500,1,Basicdata!$D$2:$D$2500,Crops!$D$5,Basicdata!$H$2:$H$2500,Crops!$M10,Basicdata!$AI$2:$AI$2500,0)&gt;0,Crops!$M10,"")</f>
        <v>9</v>
      </c>
      <c r="B16">
        <f>IF(A16="","",COUNTIFS(Basicdata!$B$2:$B$2500,1,Basicdata!$D$2:$D$2500,Crops!$D$5,Basicdata!$H$2:$H$2500,Crops!$M10,Basicdata!$AI$2:$AI$2500,0))</f>
        <v>16</v>
      </c>
      <c r="C16">
        <f>IF(B16="","",COUNTIFS(Basicdata!$B$2:$B$2500,1,Basicdata!$D$2:$D$2500,Crops!$D$5,Basicdata!$H$2:$H$2500,Crops!$M10,Basicdata!$T$2:$T$2500,1,Basicdata!$AI$2:$AI$2500,0))</f>
        <v>0</v>
      </c>
      <c r="D16">
        <f>IF(C16="","",COUNTIFS(Basicdata!$B$2:$B$2500,1,Basicdata!$D$2:$D$2500,Crops!$D$5,Basicdata!$H$2:$H$2500,Crops!$M10,Basicdata!$T$2:$T$2500,2,Basicdata!$AI$2:$AI$2500,0))</f>
        <v>0</v>
      </c>
      <c r="E16">
        <f>IF(D16="","",COUNTIFS(Basicdata!$B$2:$B$2500,1,Basicdata!$D$2:$D$2500,Crops!$D$5,Basicdata!$H$2:$H$2500,Crops!$M10,Basicdata!$T$2:$T$2500,3,Basicdata!$AI$2:$AI$2500,0))</f>
        <v>0</v>
      </c>
      <c r="F16">
        <f t="shared" si="0"/>
        <v>0</v>
      </c>
      <c r="G16">
        <f>IF(F16="","",COUNTIFS(Basicdata!$B$2:$B$2500,1,Basicdata!$D$2:$D$2500,Crops!$D$5,Basicdata!$H$2:$H$2500,Crops!$M10,Basicdata!$S$2:$S$2500,2,Basicdata!$T$2:$T$2500,4,Basicdata!$AI$2:$AI$2500,0))</f>
        <v>0</v>
      </c>
      <c r="H16">
        <f>IF(G16="","",COUNTIFS(Basicdata!$B$2:$B$2500,1,Basicdata!$D$2:$D$2500,Crops!$D$5,Basicdata!$H$2:$H$2500,Crops!$M10,Basicdata!$S$2:$S$2500,2,Basicdata!$T$2:$T$2500,5,Basicdata!$AI$2:$AI$2500,0))</f>
        <v>0</v>
      </c>
      <c r="I16">
        <f>IF(H16="","",COUNTIFS(Basicdata!$B$2:$B$2500,1,Basicdata!$D$2:$D$2500,Crops!$D$5,Basicdata!$H$2:$H$2500,Crops!$M10,Basicdata!$S$2:$S$2500,2,Basicdata!$T$2:$T$2500,6,Basicdata!$AI$2:$AI$2500,0))</f>
        <v>0</v>
      </c>
      <c r="J16">
        <f>IF(I16="","",COUNTIFS(Basicdata!$B$2:$B$2500,1,Basicdata!$D$2:$D$2500,Crops!$D$5,Basicdata!$H$2:$H$2500,Crops!$M10,Basicdata!$S$2:$S$2500,2,Basicdata!$T$2:$T$2500,7,Basicdata!$AI$2:$AI$2500,0))</f>
        <v>0</v>
      </c>
      <c r="K16">
        <f t="shared" si="1"/>
        <v>0</v>
      </c>
      <c r="L16">
        <f>IF(K16="","",COUNTIFS(Basicdata!$B$2:$B$2500,1,Basicdata!$D$2:$D$2500,Crops!$D$5,Basicdata!$H$2:$H$2500,Crops!$M10,Basicdata!$S$2:$S$2500,1,Basicdata!$U$2:$U$2500,1,Basicdata!$AI$2:$AI$2500,0))</f>
        <v>0</v>
      </c>
      <c r="M16">
        <f>IF(L16="","",COUNTIFS(Basicdata!$B$2:$B$2500,1,Basicdata!$D$2:$D$2500,Crops!$D$5,Basicdata!$H$2:$H$2500,Crops!$M10,Basicdata!$S$2:$S$2500,1,Basicdata!$V$2:$V$2500,1,Basicdata!$AI$2:$AI$2500,0))</f>
        <v>0</v>
      </c>
      <c r="N16">
        <f>IF(M16="","",COUNTIFS(Basicdata!$B$2:$B$2500,1,Basicdata!$D$2:$D$2500,Crops!$D$5,Basicdata!$H$2:$H$2500,Crops!$M10,Basicdata!$S$2:$S$2500,3,Basicdata!$T$2:$T$2500,4,Basicdata!$AI$2:$AI$2500,0))</f>
        <v>16</v>
      </c>
      <c r="O16">
        <f>IF(N16="","",COUNTIFS(Basicdata!$B$2:$B$2500,1,Basicdata!$D$2:$D$2500,Crops!$D$5,Basicdata!$H$2:$H$2500,Crops!$M10,Basicdata!$S$2:$S$2500,3,Basicdata!$T$2:$T$2500,5,Basicdata!$AI$2:$AI$2500,0))</f>
        <v>0</v>
      </c>
      <c r="P16">
        <f>IF(O16="","",COUNTIFS(Basicdata!$B$2:$B$2500,1,Basicdata!$D$2:$D$2500,Crops!$D$5,Basicdata!$H$2:$H$2500,Crops!$M10,Basicdata!$S$2:$S$2500,3,Basicdata!$T$2:$T$2500,6,Basicdata!$AI$2:$AI$2500,0))</f>
        <v>0</v>
      </c>
      <c r="Q16">
        <f>IF(P16="","",COUNTIFS(Basicdata!$B$2:$B$2500,1,Basicdata!$D$2:$D$2500,Crops!$D$5,Basicdata!$H$2:$H$2500,Crops!$M10,Basicdata!$S$2:$S$2500,3,Basicdata!$T$2:$T$2500,7,Basicdata!$AI$2:$AI$2500,0))</f>
        <v>0</v>
      </c>
      <c r="R16">
        <f t="shared" si="2"/>
        <v>16</v>
      </c>
      <c r="S16">
        <f t="shared" si="3"/>
        <v>16</v>
      </c>
      <c r="T16">
        <f>IF(S16="","",COUNTIFS(Basicdata!$B$2:$B$2500,1,Basicdata!$D$2:$D$2500,Crops!$D$5,Basicdata!$H$2:$H$2500,Crops!$M10,Basicdata!$T$2:$T$2500,8,Basicdata!$AI$2:$AI$2500,0))</f>
        <v>0</v>
      </c>
      <c r="U16">
        <f>IF(T16="","",COUNTIFS(Basicdata!$B$2:$B$2500,1,Basicdata!$D$2:$D$2500,Crops!$D$5,Basicdata!$H$2:$H$2500,Crops!$M10,Basicdata!$T$2:$T$2500,9,Basicdata!$AI$2:$AI$2500,0))</f>
        <v>0</v>
      </c>
      <c r="W16" s="45">
        <f>IF(COUNTIFS(Basicdata!$B$2:$B$2500,2,Basicdata!$D$2:$D$2500,Crops!$D$5,Basicdata!$H$2:$H$2500,Crops!$M10,Basicdata!$AI$2:$AI$2500,0)&gt;0,Crops!$M10,"")</f>
        <v>9</v>
      </c>
      <c r="X16">
        <f>IF(W16="","",COUNTIFS(Basicdata!$B$2:$B$2500,2,Basicdata!$D$2:$D$2500,Crops!$D$5,Basicdata!$H$2:$H$2500,Crops!$M10,Basicdata!$AI$2:$AI$2500,0))</f>
        <v>16</v>
      </c>
      <c r="Y16">
        <f>IF(X16="","",COUNTIFS(Basicdata!$B$2:$B$2500,2,Basicdata!$D$2:$D$2500,Crops!$D$5,Basicdata!$H$2:$H$2500,Crops!$M10,Basicdata!$T$2:$T$2500,1,Basicdata!$AI$2:$AI$2500,0))</f>
        <v>0</v>
      </c>
      <c r="Z16">
        <f>IF(Y16="","",COUNTIFS(Basicdata!$B$2:$B$2500,2,Basicdata!$D$2:$D$2500,Crops!$D$5,Basicdata!$H$2:$H$2500,Crops!$M10,Basicdata!$T$2:$T$2500,2,Basicdata!$AI$2:$AI$2500,0))</f>
        <v>0</v>
      </c>
      <c r="AA16">
        <f>IF(Z16="","",COUNTIFS(Basicdata!$B$2:$B$2500,2,Basicdata!$D$2:$D$2500,Crops!$D$5,Basicdata!$H$2:$H$2500,Crops!$M10,Basicdata!$T$2:$T$2500,3,Basicdata!$AI$2:$AI$2500,0))</f>
        <v>0</v>
      </c>
      <c r="AB16">
        <f t="shared" si="4"/>
        <v>0</v>
      </c>
      <c r="AC16">
        <f>IF(AB16="","",COUNTIFS(Basicdata!$B$2:$B$2500,2,Basicdata!$D$2:$D$2500,Crops!$D$5,Basicdata!$H$2:$H$2500,Crops!$M10,Basicdata!$S$2:$S$2500,2,Basicdata!$T$2:$T$2500,4,Basicdata!$AI$2:$AI$2500,0))</f>
        <v>0</v>
      </c>
      <c r="AD16">
        <f>IF(AC16="","",COUNTIFS(Basicdata!$B$2:$B$2500,2,Basicdata!$D$2:$D$2500,Crops!$D$5,Basicdata!$H$2:$H$2500,Crops!$M10,Basicdata!$S$2:$S$2500,2,Basicdata!$T$2:$T$2500,5,Basicdata!$AI$2:$AI$2500,0))</f>
        <v>0</v>
      </c>
      <c r="AE16">
        <f>IF(AD16="","",COUNTIFS(Basicdata!$B$2:$B$2500,2,Basicdata!$D$2:$D$2500,Crops!$D$5,Basicdata!$H$2:$H$2500,Crops!$M10,Basicdata!$S$2:$S$2500,2,Basicdata!$T$2:$T$2500,6,Basicdata!$AI$2:$AI$2500,0))</f>
        <v>0</v>
      </c>
      <c r="AF16">
        <f>IF(AE16="","",COUNTIFS(Basicdata!$B$2:$B$2500,2,Basicdata!$D$2:$D$2500,Crops!$D$5,Basicdata!$H$2:$H$2500,Crops!$M10,Basicdata!$S$2:$S$2500,2,Basicdata!$T$2:$T$2500,7,Basicdata!$AI$2:$AI$2500,0))</f>
        <v>0</v>
      </c>
      <c r="AG16">
        <f t="shared" si="5"/>
        <v>0</v>
      </c>
      <c r="AH16">
        <f>IF(AG16="","",COUNTIFS(Basicdata!$B$2:$B$2500,2,Basicdata!$D$2:$D$2500,Crops!$D$5,Basicdata!$H$2:$H$2500,Crops!$M10,Basicdata!$S$2:$S$2500,1,Basicdata!$U$2:$U$2500,1,Basicdata!$AI$2:$AI$2500,0))</f>
        <v>0</v>
      </c>
      <c r="AI16">
        <f>IF(AH16="","",COUNTIFS(Basicdata!$B$2:$B$2500,2,Basicdata!$D$2:$D$2500,Crops!$D$5,Basicdata!$H$2:$H$2500,Crops!$M10,Basicdata!$S$2:$S$2500,1,Basicdata!$V$2:$V$2500,1,Basicdata!$AI$2:$AI$2500,0))</f>
        <v>0</v>
      </c>
      <c r="AJ16">
        <f>IF(AI16="","",COUNTIFS(Basicdata!$B$2:$B$2500,2,Basicdata!$D$2:$D$2500,Crops!$D$5,Basicdata!$H$2:$H$2500,Crops!$M10,Basicdata!$S$2:$S$2500,3,Basicdata!$T$2:$T$2500,4,Basicdata!$AI$2:$AI$2500,0))</f>
        <v>14</v>
      </c>
      <c r="AK16">
        <f>IF(AJ16="","",COUNTIFS(Basicdata!$B$2:$B$2500,2,Basicdata!$D$2:$D$2500,Crops!$D$5,Basicdata!$H$2:$H$2500,Crops!$M10,Basicdata!$S$2:$S$2500,3,Basicdata!$T$2:$T$2500,5,Basicdata!$AI$2:$AI$2500,0))</f>
        <v>0</v>
      </c>
      <c r="AL16">
        <f>IF(AK16="","",COUNTIFS(Basicdata!$B$2:$B$2500,2,Basicdata!$D$2:$D$2500,Crops!$D$5,Basicdata!$H$2:$H$2500,Crops!$M10,Basicdata!$S$2:$S$2500,3,Basicdata!$T$2:$T$2500,6,Basicdata!$AI$2:$AI$2500,0))</f>
        <v>2</v>
      </c>
      <c r="AM16">
        <f>IF(AL16="","",COUNTIFS(Basicdata!$B$2:$B$2500,2,Basicdata!$D$2:$D$2500,Crops!$D$5,Basicdata!$H$2:$H$2500,Crops!$M10,Basicdata!$S$2:$S$2500,3,Basicdata!$T$2:$T$2500,7,Basicdata!$AI$2:$AI$2500,0))</f>
        <v>0</v>
      </c>
      <c r="AN16">
        <f t="shared" si="6"/>
        <v>16</v>
      </c>
      <c r="AO16">
        <f t="shared" si="7"/>
        <v>16</v>
      </c>
      <c r="AP16">
        <f>IF(AO16="","",COUNTIFS(Basicdata!$B$2:$B$2500,2,Basicdata!$D$2:$D$2500,Crops!$D$5,Basicdata!$H$2:$H$2500,Crops!$M10,Basicdata!$T$2:$T$2500,8,Basicdata!$AI$2:$AI$2500,0))</f>
        <v>0</v>
      </c>
      <c r="AQ16">
        <f>IF(AP16="","",COUNTIFS(Basicdata!$B$2:$B$2500,2,Basicdata!$D$2:$D$2500,Crops!$D$5,Basicdata!$H$2:$H$2500,Crops!$M10,Basicdata!$T$2:$T$2500,9,Basicdata!$AI$2:$AI$2500,0))</f>
        <v>0</v>
      </c>
    </row>
    <row r="17" spans="1:43" x14ac:dyDescent="0.3">
      <c r="A17" s="45">
        <f>IF(COUNTIFS(Basicdata!$B$2:$B$2500,1,Basicdata!$D$2:$D$2500,Crops!$D$5,Basicdata!$H$2:$H$2500,Crops!$M11,Basicdata!$AI$2:$AI$2500,0)&gt;0,Crops!$M11,"")</f>
        <v>10</v>
      </c>
      <c r="B17">
        <f>IF(A17="","",COUNTIFS(Basicdata!$B$2:$B$2500,1,Basicdata!$D$2:$D$2500,Crops!$D$5,Basicdata!$H$2:$H$2500,Crops!$M11,Basicdata!$AI$2:$AI$2500,0))</f>
        <v>10</v>
      </c>
      <c r="C17">
        <f>IF(B17="","",COUNTIFS(Basicdata!$B$2:$B$2500,1,Basicdata!$D$2:$D$2500,Crops!$D$5,Basicdata!$H$2:$H$2500,Crops!$M11,Basicdata!$T$2:$T$2500,1,Basicdata!$AI$2:$AI$2500,0))</f>
        <v>0</v>
      </c>
      <c r="D17">
        <f>IF(C17="","",COUNTIFS(Basicdata!$B$2:$B$2500,1,Basicdata!$D$2:$D$2500,Crops!$D$5,Basicdata!$H$2:$H$2500,Crops!$M11,Basicdata!$T$2:$T$2500,2,Basicdata!$AI$2:$AI$2500,0))</f>
        <v>0</v>
      </c>
      <c r="E17">
        <f>IF(D17="","",COUNTIFS(Basicdata!$B$2:$B$2500,1,Basicdata!$D$2:$D$2500,Crops!$D$5,Basicdata!$H$2:$H$2500,Crops!$M11,Basicdata!$T$2:$T$2500,3,Basicdata!$AI$2:$AI$2500,0))</f>
        <v>0</v>
      </c>
      <c r="F17">
        <f t="shared" si="0"/>
        <v>0</v>
      </c>
      <c r="G17">
        <f>IF(F17="","",COUNTIFS(Basicdata!$B$2:$B$2500,1,Basicdata!$D$2:$D$2500,Crops!$D$5,Basicdata!$H$2:$H$2500,Crops!$M11,Basicdata!$S$2:$S$2500,2,Basicdata!$T$2:$T$2500,4,Basicdata!$AI$2:$AI$2500,0))</f>
        <v>0</v>
      </c>
      <c r="H17">
        <f>IF(G17="","",COUNTIFS(Basicdata!$B$2:$B$2500,1,Basicdata!$D$2:$D$2500,Crops!$D$5,Basicdata!$H$2:$H$2500,Crops!$M11,Basicdata!$S$2:$S$2500,2,Basicdata!$T$2:$T$2500,5,Basicdata!$AI$2:$AI$2500,0))</f>
        <v>0</v>
      </c>
      <c r="I17">
        <f>IF(H17="","",COUNTIFS(Basicdata!$B$2:$B$2500,1,Basicdata!$D$2:$D$2500,Crops!$D$5,Basicdata!$H$2:$H$2500,Crops!$M11,Basicdata!$S$2:$S$2500,2,Basicdata!$T$2:$T$2500,6,Basicdata!$AI$2:$AI$2500,0))</f>
        <v>0</v>
      </c>
      <c r="J17">
        <f>IF(I17="","",COUNTIFS(Basicdata!$B$2:$B$2500,1,Basicdata!$D$2:$D$2500,Crops!$D$5,Basicdata!$H$2:$H$2500,Crops!$M11,Basicdata!$S$2:$S$2500,2,Basicdata!$T$2:$T$2500,7,Basicdata!$AI$2:$AI$2500,0))</f>
        <v>0</v>
      </c>
      <c r="K17">
        <f t="shared" si="1"/>
        <v>0</v>
      </c>
      <c r="L17">
        <f>IF(K17="","",COUNTIFS(Basicdata!$B$2:$B$2500,1,Basicdata!$D$2:$D$2500,Crops!$D$5,Basicdata!$H$2:$H$2500,Crops!$M11,Basicdata!$S$2:$S$2500,1,Basicdata!$U$2:$U$2500,1,Basicdata!$AI$2:$AI$2500,0))</f>
        <v>0</v>
      </c>
      <c r="M17">
        <f>IF(L17="","",COUNTIFS(Basicdata!$B$2:$B$2500,1,Basicdata!$D$2:$D$2500,Crops!$D$5,Basicdata!$H$2:$H$2500,Crops!$M11,Basicdata!$S$2:$S$2500,1,Basicdata!$V$2:$V$2500,1,Basicdata!$AI$2:$AI$2500,0))</f>
        <v>0</v>
      </c>
      <c r="N17">
        <f>IF(M17="","",COUNTIFS(Basicdata!$B$2:$B$2500,1,Basicdata!$D$2:$D$2500,Crops!$D$5,Basicdata!$H$2:$H$2500,Crops!$M11,Basicdata!$S$2:$S$2500,3,Basicdata!$T$2:$T$2500,4,Basicdata!$AI$2:$AI$2500,0))</f>
        <v>10</v>
      </c>
      <c r="O17">
        <f>IF(N17="","",COUNTIFS(Basicdata!$B$2:$B$2500,1,Basicdata!$D$2:$D$2500,Crops!$D$5,Basicdata!$H$2:$H$2500,Crops!$M11,Basicdata!$S$2:$S$2500,3,Basicdata!$T$2:$T$2500,5,Basicdata!$AI$2:$AI$2500,0))</f>
        <v>0</v>
      </c>
      <c r="P17">
        <f>IF(O17="","",COUNTIFS(Basicdata!$B$2:$B$2500,1,Basicdata!$D$2:$D$2500,Crops!$D$5,Basicdata!$H$2:$H$2500,Crops!$M11,Basicdata!$S$2:$S$2500,3,Basicdata!$T$2:$T$2500,6,Basicdata!$AI$2:$AI$2500,0))</f>
        <v>0</v>
      </c>
      <c r="Q17">
        <f>IF(P17="","",COUNTIFS(Basicdata!$B$2:$B$2500,1,Basicdata!$D$2:$D$2500,Crops!$D$5,Basicdata!$H$2:$H$2500,Crops!$M11,Basicdata!$S$2:$S$2500,3,Basicdata!$T$2:$T$2500,7,Basicdata!$AI$2:$AI$2500,0))</f>
        <v>0</v>
      </c>
      <c r="R17">
        <f t="shared" si="2"/>
        <v>10</v>
      </c>
      <c r="S17">
        <f t="shared" si="3"/>
        <v>10</v>
      </c>
      <c r="T17">
        <f>IF(S17="","",COUNTIFS(Basicdata!$B$2:$B$2500,1,Basicdata!$D$2:$D$2500,Crops!$D$5,Basicdata!$H$2:$H$2500,Crops!$M11,Basicdata!$T$2:$T$2500,8,Basicdata!$AI$2:$AI$2500,0))</f>
        <v>0</v>
      </c>
      <c r="U17">
        <f>IF(T17="","",COUNTIFS(Basicdata!$B$2:$B$2500,1,Basicdata!$D$2:$D$2500,Crops!$D$5,Basicdata!$H$2:$H$2500,Crops!$M11,Basicdata!$T$2:$T$2500,9,Basicdata!$AI$2:$AI$2500,0))</f>
        <v>0</v>
      </c>
      <c r="W17" s="45">
        <f>IF(COUNTIFS(Basicdata!$B$2:$B$2500,2,Basicdata!$D$2:$D$2500,Crops!$D$5,Basicdata!$H$2:$H$2500,Crops!$M11,Basicdata!$AI$2:$AI$2500,0)&gt;0,Crops!$M11,"")</f>
        <v>10</v>
      </c>
      <c r="X17">
        <f>IF(W17="","",COUNTIFS(Basicdata!$B$2:$B$2500,2,Basicdata!$D$2:$D$2500,Crops!$D$5,Basicdata!$H$2:$H$2500,Crops!$M11,Basicdata!$AI$2:$AI$2500,0))</f>
        <v>10</v>
      </c>
      <c r="Y17">
        <f>IF(X17="","",COUNTIFS(Basicdata!$B$2:$B$2500,2,Basicdata!$D$2:$D$2500,Crops!$D$5,Basicdata!$H$2:$H$2500,Crops!$M11,Basicdata!$T$2:$T$2500,1,Basicdata!$AI$2:$AI$2500,0))</f>
        <v>0</v>
      </c>
      <c r="Z17">
        <f>IF(Y17="","",COUNTIFS(Basicdata!$B$2:$B$2500,2,Basicdata!$D$2:$D$2500,Crops!$D$5,Basicdata!$H$2:$H$2500,Crops!$M11,Basicdata!$T$2:$T$2500,2,Basicdata!$AI$2:$AI$2500,0))</f>
        <v>0</v>
      </c>
      <c r="AA17">
        <f>IF(Z17="","",COUNTIFS(Basicdata!$B$2:$B$2500,2,Basicdata!$D$2:$D$2500,Crops!$D$5,Basicdata!$H$2:$H$2500,Crops!$M11,Basicdata!$T$2:$T$2500,3,Basicdata!$AI$2:$AI$2500,0))</f>
        <v>0</v>
      </c>
      <c r="AB17">
        <f t="shared" si="4"/>
        <v>0</v>
      </c>
      <c r="AC17">
        <f>IF(AB17="","",COUNTIFS(Basicdata!$B$2:$B$2500,2,Basicdata!$D$2:$D$2500,Crops!$D$5,Basicdata!$H$2:$H$2500,Crops!$M11,Basicdata!$S$2:$S$2500,2,Basicdata!$T$2:$T$2500,4,Basicdata!$AI$2:$AI$2500,0))</f>
        <v>0</v>
      </c>
      <c r="AD17">
        <f>IF(AC17="","",COUNTIFS(Basicdata!$B$2:$B$2500,2,Basicdata!$D$2:$D$2500,Crops!$D$5,Basicdata!$H$2:$H$2500,Crops!$M11,Basicdata!$S$2:$S$2500,2,Basicdata!$T$2:$T$2500,5,Basicdata!$AI$2:$AI$2500,0))</f>
        <v>0</v>
      </c>
      <c r="AE17">
        <f>IF(AD17="","",COUNTIFS(Basicdata!$B$2:$B$2500,2,Basicdata!$D$2:$D$2500,Crops!$D$5,Basicdata!$H$2:$H$2500,Crops!$M11,Basicdata!$S$2:$S$2500,2,Basicdata!$T$2:$T$2500,6,Basicdata!$AI$2:$AI$2500,0))</f>
        <v>0</v>
      </c>
      <c r="AF17">
        <f>IF(AE17="","",COUNTIFS(Basicdata!$B$2:$B$2500,2,Basicdata!$D$2:$D$2500,Crops!$D$5,Basicdata!$H$2:$H$2500,Crops!$M11,Basicdata!$S$2:$S$2500,2,Basicdata!$T$2:$T$2500,7,Basicdata!$AI$2:$AI$2500,0))</f>
        <v>0</v>
      </c>
      <c r="AG17">
        <f t="shared" si="5"/>
        <v>0</v>
      </c>
      <c r="AH17">
        <f>IF(AG17="","",COUNTIFS(Basicdata!$B$2:$B$2500,2,Basicdata!$D$2:$D$2500,Crops!$D$5,Basicdata!$H$2:$H$2500,Crops!$M11,Basicdata!$S$2:$S$2500,1,Basicdata!$U$2:$U$2500,1,Basicdata!$AI$2:$AI$2500,0))</f>
        <v>0</v>
      </c>
      <c r="AI17">
        <f>IF(AH17="","",COUNTIFS(Basicdata!$B$2:$B$2500,2,Basicdata!$D$2:$D$2500,Crops!$D$5,Basicdata!$H$2:$H$2500,Crops!$M11,Basicdata!$S$2:$S$2500,1,Basicdata!$V$2:$V$2500,1,Basicdata!$AI$2:$AI$2500,0))</f>
        <v>0</v>
      </c>
      <c r="AJ17">
        <f>IF(AI17="","",COUNTIFS(Basicdata!$B$2:$B$2500,2,Basicdata!$D$2:$D$2500,Crops!$D$5,Basicdata!$H$2:$H$2500,Crops!$M11,Basicdata!$S$2:$S$2500,3,Basicdata!$T$2:$T$2500,4,Basicdata!$AI$2:$AI$2500,0))</f>
        <v>10</v>
      </c>
      <c r="AK17">
        <f>IF(AJ17="","",COUNTIFS(Basicdata!$B$2:$B$2500,2,Basicdata!$D$2:$D$2500,Crops!$D$5,Basicdata!$H$2:$H$2500,Crops!$M11,Basicdata!$S$2:$S$2500,3,Basicdata!$T$2:$T$2500,5,Basicdata!$AI$2:$AI$2500,0))</f>
        <v>0</v>
      </c>
      <c r="AL17">
        <f>IF(AK17="","",COUNTIFS(Basicdata!$B$2:$B$2500,2,Basicdata!$D$2:$D$2500,Crops!$D$5,Basicdata!$H$2:$H$2500,Crops!$M11,Basicdata!$S$2:$S$2500,3,Basicdata!$T$2:$T$2500,6,Basicdata!$AI$2:$AI$2500,0))</f>
        <v>0</v>
      </c>
      <c r="AM17">
        <f>IF(AL17="","",COUNTIFS(Basicdata!$B$2:$B$2500,2,Basicdata!$D$2:$D$2500,Crops!$D$5,Basicdata!$H$2:$H$2500,Crops!$M11,Basicdata!$S$2:$S$2500,3,Basicdata!$T$2:$T$2500,7,Basicdata!$AI$2:$AI$2500,0))</f>
        <v>0</v>
      </c>
      <c r="AN17">
        <f t="shared" si="6"/>
        <v>10</v>
      </c>
      <c r="AO17">
        <f t="shared" si="7"/>
        <v>10</v>
      </c>
      <c r="AP17">
        <f>IF(AO17="","",COUNTIFS(Basicdata!$B$2:$B$2500,2,Basicdata!$D$2:$D$2500,Crops!$D$5,Basicdata!$H$2:$H$2500,Crops!$M11,Basicdata!$T$2:$T$2500,8,Basicdata!$AI$2:$AI$2500,0))</f>
        <v>0</v>
      </c>
      <c r="AQ17">
        <f>IF(AP17="","",COUNTIFS(Basicdata!$B$2:$B$2500,2,Basicdata!$D$2:$D$2500,Crops!$D$5,Basicdata!$H$2:$H$2500,Crops!$M11,Basicdata!$T$2:$T$2500,9,Basicdata!$AI$2:$AI$2500,0))</f>
        <v>0</v>
      </c>
    </row>
    <row r="18" spans="1:43" x14ac:dyDescent="0.3">
      <c r="A18" s="45">
        <f>IF(COUNTIFS(Basicdata!$B$2:$B$2500,1,Basicdata!$D$2:$D$2500,Crops!$D$5,Basicdata!$H$2:$H$2500,Crops!$M12,Basicdata!$AI$2:$AI$2500,0)&gt;0,Crops!$M12,"")</f>
        <v>11</v>
      </c>
      <c r="B18">
        <f>IF(A18="","",COUNTIFS(Basicdata!$B$2:$B$2500,1,Basicdata!$D$2:$D$2500,Crops!$D$5,Basicdata!$H$2:$H$2500,Crops!$M12,Basicdata!$AI$2:$AI$2500,0))</f>
        <v>5</v>
      </c>
      <c r="C18">
        <f>IF(B18="","",COUNTIFS(Basicdata!$B$2:$B$2500,1,Basicdata!$D$2:$D$2500,Crops!$D$5,Basicdata!$H$2:$H$2500,Crops!$M12,Basicdata!$T$2:$T$2500,1,Basicdata!$AI$2:$AI$2500,0))</f>
        <v>0</v>
      </c>
      <c r="D18">
        <f>IF(C18="","",COUNTIFS(Basicdata!$B$2:$B$2500,1,Basicdata!$D$2:$D$2500,Crops!$D$5,Basicdata!$H$2:$H$2500,Crops!$M12,Basicdata!$T$2:$T$2500,2,Basicdata!$AI$2:$AI$2500,0))</f>
        <v>0</v>
      </c>
      <c r="E18">
        <f>IF(D18="","",COUNTIFS(Basicdata!$B$2:$B$2500,1,Basicdata!$D$2:$D$2500,Crops!$D$5,Basicdata!$H$2:$H$2500,Crops!$M12,Basicdata!$T$2:$T$2500,3,Basicdata!$AI$2:$AI$2500,0))</f>
        <v>0</v>
      </c>
      <c r="F18">
        <f t="shared" si="0"/>
        <v>0</v>
      </c>
      <c r="G18">
        <f>IF(F18="","",COUNTIFS(Basicdata!$B$2:$B$2500,1,Basicdata!$D$2:$D$2500,Crops!$D$5,Basicdata!$H$2:$H$2500,Crops!$M12,Basicdata!$S$2:$S$2500,2,Basicdata!$T$2:$T$2500,4,Basicdata!$AI$2:$AI$2500,0))</f>
        <v>0</v>
      </c>
      <c r="H18">
        <f>IF(G18="","",COUNTIFS(Basicdata!$B$2:$B$2500,1,Basicdata!$D$2:$D$2500,Crops!$D$5,Basicdata!$H$2:$H$2500,Crops!$M12,Basicdata!$S$2:$S$2500,2,Basicdata!$T$2:$T$2500,5,Basicdata!$AI$2:$AI$2500,0))</f>
        <v>0</v>
      </c>
      <c r="I18">
        <f>IF(H18="","",COUNTIFS(Basicdata!$B$2:$B$2500,1,Basicdata!$D$2:$D$2500,Crops!$D$5,Basicdata!$H$2:$H$2500,Crops!$M12,Basicdata!$S$2:$S$2500,2,Basicdata!$T$2:$T$2500,6,Basicdata!$AI$2:$AI$2500,0))</f>
        <v>0</v>
      </c>
      <c r="J18">
        <f>IF(I18="","",COUNTIFS(Basicdata!$B$2:$B$2500,1,Basicdata!$D$2:$D$2500,Crops!$D$5,Basicdata!$H$2:$H$2500,Crops!$M12,Basicdata!$S$2:$S$2500,2,Basicdata!$T$2:$T$2500,7,Basicdata!$AI$2:$AI$2500,0))</f>
        <v>0</v>
      </c>
      <c r="K18">
        <f t="shared" si="1"/>
        <v>0</v>
      </c>
      <c r="L18">
        <f>IF(K18="","",COUNTIFS(Basicdata!$B$2:$B$2500,1,Basicdata!$D$2:$D$2500,Crops!$D$5,Basicdata!$H$2:$H$2500,Crops!$M12,Basicdata!$S$2:$S$2500,1,Basicdata!$U$2:$U$2500,1,Basicdata!$AI$2:$AI$2500,0))</f>
        <v>0</v>
      </c>
      <c r="M18">
        <f>IF(L18="","",COUNTIFS(Basicdata!$B$2:$B$2500,1,Basicdata!$D$2:$D$2500,Crops!$D$5,Basicdata!$H$2:$H$2500,Crops!$M12,Basicdata!$S$2:$S$2500,1,Basicdata!$V$2:$V$2500,1,Basicdata!$AI$2:$AI$2500,0))</f>
        <v>0</v>
      </c>
      <c r="N18">
        <f>IF(M18="","",COUNTIFS(Basicdata!$B$2:$B$2500,1,Basicdata!$D$2:$D$2500,Crops!$D$5,Basicdata!$H$2:$H$2500,Crops!$M12,Basicdata!$S$2:$S$2500,3,Basicdata!$T$2:$T$2500,4,Basicdata!$AI$2:$AI$2500,0))</f>
        <v>5</v>
      </c>
      <c r="O18">
        <f>IF(N18="","",COUNTIFS(Basicdata!$B$2:$B$2500,1,Basicdata!$D$2:$D$2500,Crops!$D$5,Basicdata!$H$2:$H$2500,Crops!$M12,Basicdata!$S$2:$S$2500,3,Basicdata!$T$2:$T$2500,5,Basicdata!$AI$2:$AI$2500,0))</f>
        <v>0</v>
      </c>
      <c r="P18">
        <f>IF(O18="","",COUNTIFS(Basicdata!$B$2:$B$2500,1,Basicdata!$D$2:$D$2500,Crops!$D$5,Basicdata!$H$2:$H$2500,Crops!$M12,Basicdata!$S$2:$S$2500,3,Basicdata!$T$2:$T$2500,6,Basicdata!$AI$2:$AI$2500,0))</f>
        <v>0</v>
      </c>
      <c r="Q18">
        <f>IF(P18="","",COUNTIFS(Basicdata!$B$2:$B$2500,1,Basicdata!$D$2:$D$2500,Crops!$D$5,Basicdata!$H$2:$H$2500,Crops!$M12,Basicdata!$S$2:$S$2500,3,Basicdata!$T$2:$T$2500,7,Basicdata!$AI$2:$AI$2500,0))</f>
        <v>0</v>
      </c>
      <c r="R18">
        <f t="shared" si="2"/>
        <v>5</v>
      </c>
      <c r="S18">
        <f t="shared" si="3"/>
        <v>5</v>
      </c>
      <c r="T18">
        <f>IF(S18="","",COUNTIFS(Basicdata!$B$2:$B$2500,1,Basicdata!$D$2:$D$2500,Crops!$D$5,Basicdata!$H$2:$H$2500,Crops!$M12,Basicdata!$T$2:$T$2500,8,Basicdata!$AI$2:$AI$2500,0))</f>
        <v>0</v>
      </c>
      <c r="U18">
        <f>IF(T18="","",COUNTIFS(Basicdata!$B$2:$B$2500,1,Basicdata!$D$2:$D$2500,Crops!$D$5,Basicdata!$H$2:$H$2500,Crops!$M12,Basicdata!$T$2:$T$2500,9,Basicdata!$AI$2:$AI$2500,0))</f>
        <v>0</v>
      </c>
      <c r="W18" s="45">
        <f>IF(COUNTIFS(Basicdata!$B$2:$B$2500,2,Basicdata!$D$2:$D$2500,Crops!$D$5,Basicdata!$H$2:$H$2500,Crops!$M12,Basicdata!$AI$2:$AI$2500,0)&gt;0,Crops!$M12,"")</f>
        <v>11</v>
      </c>
      <c r="X18">
        <f>IF(W18="","",COUNTIFS(Basicdata!$B$2:$B$2500,2,Basicdata!$D$2:$D$2500,Crops!$D$5,Basicdata!$H$2:$H$2500,Crops!$M12,Basicdata!$AI$2:$AI$2500,0))</f>
        <v>5</v>
      </c>
      <c r="Y18">
        <f>IF(X18="","",COUNTIFS(Basicdata!$B$2:$B$2500,2,Basicdata!$D$2:$D$2500,Crops!$D$5,Basicdata!$H$2:$H$2500,Crops!$M12,Basicdata!$T$2:$T$2500,1,Basicdata!$AI$2:$AI$2500,0))</f>
        <v>0</v>
      </c>
      <c r="Z18">
        <f>IF(Y18="","",COUNTIFS(Basicdata!$B$2:$B$2500,2,Basicdata!$D$2:$D$2500,Crops!$D$5,Basicdata!$H$2:$H$2500,Crops!$M12,Basicdata!$T$2:$T$2500,2,Basicdata!$AI$2:$AI$2500,0))</f>
        <v>0</v>
      </c>
      <c r="AA18">
        <f>IF(Z18="","",COUNTIFS(Basicdata!$B$2:$B$2500,2,Basicdata!$D$2:$D$2500,Crops!$D$5,Basicdata!$H$2:$H$2500,Crops!$M12,Basicdata!$T$2:$T$2500,3,Basicdata!$AI$2:$AI$2500,0))</f>
        <v>0</v>
      </c>
      <c r="AB18">
        <f t="shared" si="4"/>
        <v>0</v>
      </c>
      <c r="AC18">
        <f>IF(AB18="","",COUNTIFS(Basicdata!$B$2:$B$2500,2,Basicdata!$D$2:$D$2500,Crops!$D$5,Basicdata!$H$2:$H$2500,Crops!$M12,Basicdata!$S$2:$S$2500,2,Basicdata!$T$2:$T$2500,4,Basicdata!$AI$2:$AI$2500,0))</f>
        <v>0</v>
      </c>
      <c r="AD18">
        <f>IF(AC18="","",COUNTIFS(Basicdata!$B$2:$B$2500,2,Basicdata!$D$2:$D$2500,Crops!$D$5,Basicdata!$H$2:$H$2500,Crops!$M12,Basicdata!$S$2:$S$2500,2,Basicdata!$T$2:$T$2500,5,Basicdata!$AI$2:$AI$2500,0))</f>
        <v>0</v>
      </c>
      <c r="AE18">
        <f>IF(AD18="","",COUNTIFS(Basicdata!$B$2:$B$2500,2,Basicdata!$D$2:$D$2500,Crops!$D$5,Basicdata!$H$2:$H$2500,Crops!$M12,Basicdata!$S$2:$S$2500,2,Basicdata!$T$2:$T$2500,6,Basicdata!$AI$2:$AI$2500,0))</f>
        <v>0</v>
      </c>
      <c r="AF18">
        <f>IF(AE18="","",COUNTIFS(Basicdata!$B$2:$B$2500,2,Basicdata!$D$2:$D$2500,Crops!$D$5,Basicdata!$H$2:$H$2500,Crops!$M12,Basicdata!$S$2:$S$2500,2,Basicdata!$T$2:$T$2500,7,Basicdata!$AI$2:$AI$2500,0))</f>
        <v>0</v>
      </c>
      <c r="AG18">
        <f t="shared" si="5"/>
        <v>0</v>
      </c>
      <c r="AH18">
        <f>IF(AG18="","",COUNTIFS(Basicdata!$B$2:$B$2500,2,Basicdata!$D$2:$D$2500,Crops!$D$5,Basicdata!$H$2:$H$2500,Crops!$M12,Basicdata!$S$2:$S$2500,1,Basicdata!$U$2:$U$2500,1,Basicdata!$AI$2:$AI$2500,0))</f>
        <v>0</v>
      </c>
      <c r="AI18">
        <f>IF(AH18="","",COUNTIFS(Basicdata!$B$2:$B$2500,2,Basicdata!$D$2:$D$2500,Crops!$D$5,Basicdata!$H$2:$H$2500,Crops!$M12,Basicdata!$S$2:$S$2500,1,Basicdata!$V$2:$V$2500,1,Basicdata!$AI$2:$AI$2500,0))</f>
        <v>0</v>
      </c>
      <c r="AJ18">
        <f>IF(AI18="","",COUNTIFS(Basicdata!$B$2:$B$2500,2,Basicdata!$D$2:$D$2500,Crops!$D$5,Basicdata!$H$2:$H$2500,Crops!$M12,Basicdata!$S$2:$S$2500,3,Basicdata!$T$2:$T$2500,4,Basicdata!$AI$2:$AI$2500,0))</f>
        <v>5</v>
      </c>
      <c r="AK18">
        <f>IF(AJ18="","",COUNTIFS(Basicdata!$B$2:$B$2500,2,Basicdata!$D$2:$D$2500,Crops!$D$5,Basicdata!$H$2:$H$2500,Crops!$M12,Basicdata!$S$2:$S$2500,3,Basicdata!$T$2:$T$2500,5,Basicdata!$AI$2:$AI$2500,0))</f>
        <v>0</v>
      </c>
      <c r="AL18">
        <f>IF(AK18="","",COUNTIFS(Basicdata!$B$2:$B$2500,2,Basicdata!$D$2:$D$2500,Crops!$D$5,Basicdata!$H$2:$H$2500,Crops!$M12,Basicdata!$S$2:$S$2500,3,Basicdata!$T$2:$T$2500,6,Basicdata!$AI$2:$AI$2500,0))</f>
        <v>0</v>
      </c>
      <c r="AM18">
        <f>IF(AL18="","",COUNTIFS(Basicdata!$B$2:$B$2500,2,Basicdata!$D$2:$D$2500,Crops!$D$5,Basicdata!$H$2:$H$2500,Crops!$M12,Basicdata!$S$2:$S$2500,3,Basicdata!$T$2:$T$2500,7,Basicdata!$AI$2:$AI$2500,0))</f>
        <v>0</v>
      </c>
      <c r="AN18">
        <f t="shared" si="6"/>
        <v>5</v>
      </c>
      <c r="AO18">
        <f t="shared" si="7"/>
        <v>5</v>
      </c>
      <c r="AP18">
        <f>IF(AO18="","",COUNTIFS(Basicdata!$B$2:$B$2500,2,Basicdata!$D$2:$D$2500,Crops!$D$5,Basicdata!$H$2:$H$2500,Crops!$M12,Basicdata!$T$2:$T$2500,8,Basicdata!$AI$2:$AI$2500,0))</f>
        <v>0</v>
      </c>
      <c r="AQ18">
        <f>IF(AP18="","",COUNTIFS(Basicdata!$B$2:$B$2500,2,Basicdata!$D$2:$D$2500,Crops!$D$5,Basicdata!$H$2:$H$2500,Crops!$M12,Basicdata!$T$2:$T$2500,9,Basicdata!$AI$2:$AI$2500,0))</f>
        <v>0</v>
      </c>
    </row>
    <row r="19" spans="1:43" x14ac:dyDescent="0.3">
      <c r="A19" s="45">
        <f>IF(COUNTIFS(Basicdata!$B$2:$B$2500,1,Basicdata!$D$2:$D$2500,Crops!$D$5,Basicdata!$H$2:$H$2500,Crops!$M13,Basicdata!$AI$2:$AI$2500,0)&gt;0,Crops!$M13,"")</f>
        <v>12</v>
      </c>
      <c r="B19">
        <f>IF(A19="","",COUNTIFS(Basicdata!$B$2:$B$2500,1,Basicdata!$D$2:$D$2500,Crops!$D$5,Basicdata!$H$2:$H$2500,Crops!$M13,Basicdata!$AI$2:$AI$2500,0))</f>
        <v>14</v>
      </c>
      <c r="C19">
        <f>IF(B19="","",COUNTIFS(Basicdata!$B$2:$B$2500,1,Basicdata!$D$2:$D$2500,Crops!$D$5,Basicdata!$H$2:$H$2500,Crops!$M13,Basicdata!$T$2:$T$2500,1,Basicdata!$AI$2:$AI$2500,0))</f>
        <v>0</v>
      </c>
      <c r="D19">
        <f>IF(C19="","",COUNTIFS(Basicdata!$B$2:$B$2500,1,Basicdata!$D$2:$D$2500,Crops!$D$5,Basicdata!$H$2:$H$2500,Crops!$M13,Basicdata!$T$2:$T$2500,2,Basicdata!$AI$2:$AI$2500,0))</f>
        <v>0</v>
      </c>
      <c r="E19">
        <f>IF(D19="","",COUNTIFS(Basicdata!$B$2:$B$2500,1,Basicdata!$D$2:$D$2500,Crops!$D$5,Basicdata!$H$2:$H$2500,Crops!$M13,Basicdata!$T$2:$T$2500,3,Basicdata!$AI$2:$AI$2500,0))</f>
        <v>0</v>
      </c>
      <c r="F19">
        <f t="shared" si="0"/>
        <v>0</v>
      </c>
      <c r="G19">
        <f>IF(F19="","",COUNTIFS(Basicdata!$B$2:$B$2500,1,Basicdata!$D$2:$D$2500,Crops!$D$5,Basicdata!$H$2:$H$2500,Crops!$M13,Basicdata!$S$2:$S$2500,2,Basicdata!$T$2:$T$2500,4,Basicdata!$AI$2:$AI$2500,0))</f>
        <v>0</v>
      </c>
      <c r="H19">
        <f>IF(G19="","",COUNTIFS(Basicdata!$B$2:$B$2500,1,Basicdata!$D$2:$D$2500,Crops!$D$5,Basicdata!$H$2:$H$2500,Crops!$M13,Basicdata!$S$2:$S$2500,2,Basicdata!$T$2:$T$2500,5,Basicdata!$AI$2:$AI$2500,0))</f>
        <v>0</v>
      </c>
      <c r="I19">
        <f>IF(H19="","",COUNTIFS(Basicdata!$B$2:$B$2500,1,Basicdata!$D$2:$D$2500,Crops!$D$5,Basicdata!$H$2:$H$2500,Crops!$M13,Basicdata!$S$2:$S$2500,2,Basicdata!$T$2:$T$2500,6,Basicdata!$AI$2:$AI$2500,0))</f>
        <v>0</v>
      </c>
      <c r="J19">
        <f>IF(I19="","",COUNTIFS(Basicdata!$B$2:$B$2500,1,Basicdata!$D$2:$D$2500,Crops!$D$5,Basicdata!$H$2:$H$2500,Crops!$M13,Basicdata!$S$2:$S$2500,2,Basicdata!$T$2:$T$2500,7,Basicdata!$AI$2:$AI$2500,0))</f>
        <v>0</v>
      </c>
      <c r="K19">
        <f t="shared" si="1"/>
        <v>0</v>
      </c>
      <c r="L19">
        <f>IF(K19="","",COUNTIFS(Basicdata!$B$2:$B$2500,1,Basicdata!$D$2:$D$2500,Crops!$D$5,Basicdata!$H$2:$H$2500,Crops!$M13,Basicdata!$S$2:$S$2500,1,Basicdata!$U$2:$U$2500,1,Basicdata!$AI$2:$AI$2500,0))</f>
        <v>0</v>
      </c>
      <c r="M19">
        <f>IF(L19="","",COUNTIFS(Basicdata!$B$2:$B$2500,1,Basicdata!$D$2:$D$2500,Crops!$D$5,Basicdata!$H$2:$H$2500,Crops!$M13,Basicdata!$S$2:$S$2500,1,Basicdata!$V$2:$V$2500,1,Basicdata!$AI$2:$AI$2500,0))</f>
        <v>0</v>
      </c>
      <c r="N19">
        <f>IF(M19="","",COUNTIFS(Basicdata!$B$2:$B$2500,1,Basicdata!$D$2:$D$2500,Crops!$D$5,Basicdata!$H$2:$H$2500,Crops!$M13,Basicdata!$S$2:$S$2500,3,Basicdata!$T$2:$T$2500,4,Basicdata!$AI$2:$AI$2500,0))</f>
        <v>14</v>
      </c>
      <c r="O19">
        <f>IF(N19="","",COUNTIFS(Basicdata!$B$2:$B$2500,1,Basicdata!$D$2:$D$2500,Crops!$D$5,Basicdata!$H$2:$H$2500,Crops!$M13,Basicdata!$S$2:$S$2500,3,Basicdata!$T$2:$T$2500,5,Basicdata!$AI$2:$AI$2500,0))</f>
        <v>0</v>
      </c>
      <c r="P19">
        <f>IF(O19="","",COUNTIFS(Basicdata!$B$2:$B$2500,1,Basicdata!$D$2:$D$2500,Crops!$D$5,Basicdata!$H$2:$H$2500,Crops!$M13,Basicdata!$S$2:$S$2500,3,Basicdata!$T$2:$T$2500,6,Basicdata!$AI$2:$AI$2500,0))</f>
        <v>0</v>
      </c>
      <c r="Q19">
        <f>IF(P19="","",COUNTIFS(Basicdata!$B$2:$B$2500,1,Basicdata!$D$2:$D$2500,Crops!$D$5,Basicdata!$H$2:$H$2500,Crops!$M13,Basicdata!$S$2:$S$2500,3,Basicdata!$T$2:$T$2500,7,Basicdata!$AI$2:$AI$2500,0))</f>
        <v>0</v>
      </c>
      <c r="R19">
        <f t="shared" si="2"/>
        <v>14</v>
      </c>
      <c r="S19">
        <f t="shared" si="3"/>
        <v>14</v>
      </c>
      <c r="T19">
        <f>IF(S19="","",COUNTIFS(Basicdata!$B$2:$B$2500,1,Basicdata!$D$2:$D$2500,Crops!$D$5,Basicdata!$H$2:$H$2500,Crops!$M13,Basicdata!$T$2:$T$2500,8,Basicdata!$AI$2:$AI$2500,0))</f>
        <v>0</v>
      </c>
      <c r="U19">
        <f>IF(T19="","",COUNTIFS(Basicdata!$B$2:$B$2500,1,Basicdata!$D$2:$D$2500,Crops!$D$5,Basicdata!$H$2:$H$2500,Crops!$M13,Basicdata!$T$2:$T$2500,9,Basicdata!$AI$2:$AI$2500,0))</f>
        <v>0</v>
      </c>
      <c r="W19" s="45">
        <f>IF(COUNTIFS(Basicdata!$B$2:$B$2500,2,Basicdata!$D$2:$D$2500,Crops!$D$5,Basicdata!$H$2:$H$2500,Crops!$M13,Basicdata!$AI$2:$AI$2500,0)&gt;0,Crops!$M13,"")</f>
        <v>12</v>
      </c>
      <c r="X19">
        <f>IF(W19="","",COUNTIFS(Basicdata!$B$2:$B$2500,2,Basicdata!$D$2:$D$2500,Crops!$D$5,Basicdata!$H$2:$H$2500,Crops!$M13,Basicdata!$AI$2:$AI$2500,0))</f>
        <v>14</v>
      </c>
      <c r="Y19">
        <f>IF(X19="","",COUNTIFS(Basicdata!$B$2:$B$2500,2,Basicdata!$D$2:$D$2500,Crops!$D$5,Basicdata!$H$2:$H$2500,Crops!$M13,Basicdata!$T$2:$T$2500,1,Basicdata!$AI$2:$AI$2500,0))</f>
        <v>0</v>
      </c>
      <c r="Z19">
        <f>IF(Y19="","",COUNTIFS(Basicdata!$B$2:$B$2500,2,Basicdata!$D$2:$D$2500,Crops!$D$5,Basicdata!$H$2:$H$2500,Crops!$M13,Basicdata!$T$2:$T$2500,2,Basicdata!$AI$2:$AI$2500,0))</f>
        <v>0</v>
      </c>
      <c r="AA19">
        <f>IF(Z19="","",COUNTIFS(Basicdata!$B$2:$B$2500,2,Basicdata!$D$2:$D$2500,Crops!$D$5,Basicdata!$H$2:$H$2500,Crops!$M13,Basicdata!$T$2:$T$2500,3,Basicdata!$AI$2:$AI$2500,0))</f>
        <v>0</v>
      </c>
      <c r="AB19">
        <f t="shared" si="4"/>
        <v>0</v>
      </c>
      <c r="AC19">
        <f>IF(AB19="","",COUNTIFS(Basicdata!$B$2:$B$2500,2,Basicdata!$D$2:$D$2500,Crops!$D$5,Basicdata!$H$2:$H$2500,Crops!$M13,Basicdata!$S$2:$S$2500,2,Basicdata!$T$2:$T$2500,4,Basicdata!$AI$2:$AI$2500,0))</f>
        <v>0</v>
      </c>
      <c r="AD19">
        <f>IF(AC19="","",COUNTIFS(Basicdata!$B$2:$B$2500,2,Basicdata!$D$2:$D$2500,Crops!$D$5,Basicdata!$H$2:$H$2500,Crops!$M13,Basicdata!$S$2:$S$2500,2,Basicdata!$T$2:$T$2500,5,Basicdata!$AI$2:$AI$2500,0))</f>
        <v>0</v>
      </c>
      <c r="AE19">
        <f>IF(AD19="","",COUNTIFS(Basicdata!$B$2:$B$2500,2,Basicdata!$D$2:$D$2500,Crops!$D$5,Basicdata!$H$2:$H$2500,Crops!$M13,Basicdata!$S$2:$S$2500,2,Basicdata!$T$2:$T$2500,6,Basicdata!$AI$2:$AI$2500,0))</f>
        <v>0</v>
      </c>
      <c r="AF19">
        <f>IF(AE19="","",COUNTIFS(Basicdata!$B$2:$B$2500,2,Basicdata!$D$2:$D$2500,Crops!$D$5,Basicdata!$H$2:$H$2500,Crops!$M13,Basicdata!$S$2:$S$2500,2,Basicdata!$T$2:$T$2500,7,Basicdata!$AI$2:$AI$2500,0))</f>
        <v>0</v>
      </c>
      <c r="AG19">
        <f t="shared" si="5"/>
        <v>0</v>
      </c>
      <c r="AH19">
        <f>IF(AG19="","",COUNTIFS(Basicdata!$B$2:$B$2500,2,Basicdata!$D$2:$D$2500,Crops!$D$5,Basicdata!$H$2:$H$2500,Crops!$M13,Basicdata!$S$2:$S$2500,1,Basicdata!$U$2:$U$2500,1,Basicdata!$AI$2:$AI$2500,0))</f>
        <v>0</v>
      </c>
      <c r="AI19">
        <f>IF(AH19="","",COUNTIFS(Basicdata!$B$2:$B$2500,2,Basicdata!$D$2:$D$2500,Crops!$D$5,Basicdata!$H$2:$H$2500,Crops!$M13,Basicdata!$S$2:$S$2500,1,Basicdata!$V$2:$V$2500,1,Basicdata!$AI$2:$AI$2500,0))</f>
        <v>0</v>
      </c>
      <c r="AJ19">
        <f>IF(AI19="","",COUNTIFS(Basicdata!$B$2:$B$2500,2,Basicdata!$D$2:$D$2500,Crops!$D$5,Basicdata!$H$2:$H$2500,Crops!$M13,Basicdata!$S$2:$S$2500,3,Basicdata!$T$2:$T$2500,4,Basicdata!$AI$2:$AI$2500,0))</f>
        <v>14</v>
      </c>
      <c r="AK19">
        <f>IF(AJ19="","",COUNTIFS(Basicdata!$B$2:$B$2500,2,Basicdata!$D$2:$D$2500,Crops!$D$5,Basicdata!$H$2:$H$2500,Crops!$M13,Basicdata!$S$2:$S$2500,3,Basicdata!$T$2:$T$2500,5,Basicdata!$AI$2:$AI$2500,0))</f>
        <v>0</v>
      </c>
      <c r="AL19">
        <f>IF(AK19="","",COUNTIFS(Basicdata!$B$2:$B$2500,2,Basicdata!$D$2:$D$2500,Crops!$D$5,Basicdata!$H$2:$H$2500,Crops!$M13,Basicdata!$S$2:$S$2500,3,Basicdata!$T$2:$T$2500,6,Basicdata!$AI$2:$AI$2500,0))</f>
        <v>0</v>
      </c>
      <c r="AM19">
        <f>IF(AL19="","",COUNTIFS(Basicdata!$B$2:$B$2500,2,Basicdata!$D$2:$D$2500,Crops!$D$5,Basicdata!$H$2:$H$2500,Crops!$M13,Basicdata!$S$2:$S$2500,3,Basicdata!$T$2:$T$2500,7,Basicdata!$AI$2:$AI$2500,0))</f>
        <v>0</v>
      </c>
      <c r="AN19">
        <f t="shared" si="6"/>
        <v>14</v>
      </c>
      <c r="AO19">
        <f t="shared" si="7"/>
        <v>14</v>
      </c>
      <c r="AP19">
        <f>IF(AO19="","",COUNTIFS(Basicdata!$B$2:$B$2500,2,Basicdata!$D$2:$D$2500,Crops!$D$5,Basicdata!$H$2:$H$2500,Crops!$M13,Basicdata!$T$2:$T$2500,8,Basicdata!$AI$2:$AI$2500,0))</f>
        <v>0</v>
      </c>
      <c r="AQ19">
        <f>IF(AP19="","",COUNTIFS(Basicdata!$B$2:$B$2500,2,Basicdata!$D$2:$D$2500,Crops!$D$5,Basicdata!$H$2:$H$2500,Crops!$M13,Basicdata!$T$2:$T$2500,9,Basicdata!$AI$2:$AI$2500,0))</f>
        <v>0</v>
      </c>
    </row>
    <row r="20" spans="1:43" x14ac:dyDescent="0.3">
      <c r="A20" s="45">
        <f>IF(COUNTIFS(Basicdata!$B$2:$B$2500,1,Basicdata!$D$2:$D$2500,Crops!$D$5,Basicdata!$H$2:$H$2500,Crops!$M14,Basicdata!$AI$2:$AI$2500,0)&gt;0,Crops!$M14,"")</f>
        <v>13</v>
      </c>
      <c r="B20">
        <f>IF(A20="","",COUNTIFS(Basicdata!$B$2:$B$2500,1,Basicdata!$D$2:$D$2500,Crops!$D$5,Basicdata!$H$2:$H$2500,Crops!$M14,Basicdata!$AI$2:$AI$2500,0))</f>
        <v>14</v>
      </c>
      <c r="C20">
        <f>IF(B20="","",COUNTIFS(Basicdata!$B$2:$B$2500,1,Basicdata!$D$2:$D$2500,Crops!$D$5,Basicdata!$H$2:$H$2500,Crops!$M14,Basicdata!$T$2:$T$2500,1,Basicdata!$AI$2:$AI$2500,0))</f>
        <v>0</v>
      </c>
      <c r="D20">
        <f>IF(C20="","",COUNTIFS(Basicdata!$B$2:$B$2500,1,Basicdata!$D$2:$D$2500,Crops!$D$5,Basicdata!$H$2:$H$2500,Crops!$M14,Basicdata!$T$2:$T$2500,2,Basicdata!$AI$2:$AI$2500,0))</f>
        <v>0</v>
      </c>
      <c r="E20">
        <f>IF(D20="","",COUNTIFS(Basicdata!$B$2:$B$2500,1,Basicdata!$D$2:$D$2500,Crops!$D$5,Basicdata!$H$2:$H$2500,Crops!$M14,Basicdata!$T$2:$T$2500,3,Basicdata!$AI$2:$AI$2500,0))</f>
        <v>0</v>
      </c>
      <c r="F20">
        <f t="shared" si="0"/>
        <v>0</v>
      </c>
      <c r="G20">
        <f>IF(F20="","",COUNTIFS(Basicdata!$B$2:$B$2500,1,Basicdata!$D$2:$D$2500,Crops!$D$5,Basicdata!$H$2:$H$2500,Crops!$M14,Basicdata!$S$2:$S$2500,2,Basicdata!$T$2:$T$2500,4,Basicdata!$AI$2:$AI$2500,0))</f>
        <v>0</v>
      </c>
      <c r="H20">
        <f>IF(G20="","",COUNTIFS(Basicdata!$B$2:$B$2500,1,Basicdata!$D$2:$D$2500,Crops!$D$5,Basicdata!$H$2:$H$2500,Crops!$M14,Basicdata!$S$2:$S$2500,2,Basicdata!$T$2:$T$2500,5,Basicdata!$AI$2:$AI$2500,0))</f>
        <v>0</v>
      </c>
      <c r="I20">
        <f>IF(H20="","",COUNTIFS(Basicdata!$B$2:$B$2500,1,Basicdata!$D$2:$D$2500,Crops!$D$5,Basicdata!$H$2:$H$2500,Crops!$M14,Basicdata!$S$2:$S$2500,2,Basicdata!$T$2:$T$2500,6,Basicdata!$AI$2:$AI$2500,0))</f>
        <v>0</v>
      </c>
      <c r="J20">
        <f>IF(I20="","",COUNTIFS(Basicdata!$B$2:$B$2500,1,Basicdata!$D$2:$D$2500,Crops!$D$5,Basicdata!$H$2:$H$2500,Crops!$M14,Basicdata!$S$2:$S$2500,2,Basicdata!$T$2:$T$2500,7,Basicdata!$AI$2:$AI$2500,0))</f>
        <v>0</v>
      </c>
      <c r="K20">
        <f t="shared" si="1"/>
        <v>0</v>
      </c>
      <c r="L20">
        <f>IF(K20="","",COUNTIFS(Basicdata!$B$2:$B$2500,1,Basicdata!$D$2:$D$2500,Crops!$D$5,Basicdata!$H$2:$H$2500,Crops!$M14,Basicdata!$S$2:$S$2500,1,Basicdata!$U$2:$U$2500,1,Basicdata!$AI$2:$AI$2500,0))</f>
        <v>0</v>
      </c>
      <c r="M20">
        <f>IF(L20="","",COUNTIFS(Basicdata!$B$2:$B$2500,1,Basicdata!$D$2:$D$2500,Crops!$D$5,Basicdata!$H$2:$H$2500,Crops!$M14,Basicdata!$S$2:$S$2500,1,Basicdata!$V$2:$V$2500,1,Basicdata!$AI$2:$AI$2500,0))</f>
        <v>0</v>
      </c>
      <c r="N20">
        <f>IF(M20="","",COUNTIFS(Basicdata!$B$2:$B$2500,1,Basicdata!$D$2:$D$2500,Crops!$D$5,Basicdata!$H$2:$H$2500,Crops!$M14,Basicdata!$S$2:$S$2500,3,Basicdata!$T$2:$T$2500,4,Basicdata!$AI$2:$AI$2500,0))</f>
        <v>14</v>
      </c>
      <c r="O20">
        <f>IF(N20="","",COUNTIFS(Basicdata!$B$2:$B$2500,1,Basicdata!$D$2:$D$2500,Crops!$D$5,Basicdata!$H$2:$H$2500,Crops!$M14,Basicdata!$S$2:$S$2500,3,Basicdata!$T$2:$T$2500,5,Basicdata!$AI$2:$AI$2500,0))</f>
        <v>0</v>
      </c>
      <c r="P20">
        <f>IF(O20="","",COUNTIFS(Basicdata!$B$2:$B$2500,1,Basicdata!$D$2:$D$2500,Crops!$D$5,Basicdata!$H$2:$H$2500,Crops!$M14,Basicdata!$S$2:$S$2500,3,Basicdata!$T$2:$T$2500,6,Basicdata!$AI$2:$AI$2500,0))</f>
        <v>0</v>
      </c>
      <c r="Q20">
        <f>IF(P20="","",COUNTIFS(Basicdata!$B$2:$B$2500,1,Basicdata!$D$2:$D$2500,Crops!$D$5,Basicdata!$H$2:$H$2500,Crops!$M14,Basicdata!$S$2:$S$2500,3,Basicdata!$T$2:$T$2500,7,Basicdata!$AI$2:$AI$2500,0))</f>
        <v>0</v>
      </c>
      <c r="R20">
        <f t="shared" si="2"/>
        <v>14</v>
      </c>
      <c r="S20">
        <f t="shared" si="3"/>
        <v>14</v>
      </c>
      <c r="T20">
        <f>IF(S20="","",COUNTIFS(Basicdata!$B$2:$B$2500,1,Basicdata!$D$2:$D$2500,Crops!$D$5,Basicdata!$H$2:$H$2500,Crops!$M14,Basicdata!$T$2:$T$2500,8,Basicdata!$AI$2:$AI$2500,0))</f>
        <v>0</v>
      </c>
      <c r="U20">
        <f>IF(T20="","",COUNTIFS(Basicdata!$B$2:$B$2500,1,Basicdata!$D$2:$D$2500,Crops!$D$5,Basicdata!$H$2:$H$2500,Crops!$M14,Basicdata!$T$2:$T$2500,9,Basicdata!$AI$2:$AI$2500,0))</f>
        <v>0</v>
      </c>
      <c r="W20" s="45">
        <f>IF(COUNTIFS(Basicdata!$B$2:$B$2500,2,Basicdata!$D$2:$D$2500,Crops!$D$5,Basicdata!$H$2:$H$2500,Crops!$M14,Basicdata!$AI$2:$AI$2500,0)&gt;0,Crops!$M14,"")</f>
        <v>13</v>
      </c>
      <c r="X20">
        <f>IF(W20="","",COUNTIFS(Basicdata!$B$2:$B$2500,2,Basicdata!$D$2:$D$2500,Crops!$D$5,Basicdata!$H$2:$H$2500,Crops!$M14,Basicdata!$AI$2:$AI$2500,0))</f>
        <v>14</v>
      </c>
      <c r="Y20">
        <f>IF(X20="","",COUNTIFS(Basicdata!$B$2:$B$2500,2,Basicdata!$D$2:$D$2500,Crops!$D$5,Basicdata!$H$2:$H$2500,Crops!$M14,Basicdata!$T$2:$T$2500,1,Basicdata!$AI$2:$AI$2500,0))</f>
        <v>0</v>
      </c>
      <c r="Z20">
        <f>IF(Y20="","",COUNTIFS(Basicdata!$B$2:$B$2500,2,Basicdata!$D$2:$D$2500,Crops!$D$5,Basicdata!$H$2:$H$2500,Crops!$M14,Basicdata!$T$2:$T$2500,2,Basicdata!$AI$2:$AI$2500,0))</f>
        <v>0</v>
      </c>
      <c r="AA20">
        <f>IF(Z20="","",COUNTIFS(Basicdata!$B$2:$B$2500,2,Basicdata!$D$2:$D$2500,Crops!$D$5,Basicdata!$H$2:$H$2500,Crops!$M14,Basicdata!$T$2:$T$2500,3,Basicdata!$AI$2:$AI$2500,0))</f>
        <v>0</v>
      </c>
      <c r="AB20">
        <f t="shared" si="4"/>
        <v>0</v>
      </c>
      <c r="AC20">
        <f>IF(AB20="","",COUNTIFS(Basicdata!$B$2:$B$2500,2,Basicdata!$D$2:$D$2500,Crops!$D$5,Basicdata!$H$2:$H$2500,Crops!$M14,Basicdata!$S$2:$S$2500,2,Basicdata!$T$2:$T$2500,4,Basicdata!$AI$2:$AI$2500,0))</f>
        <v>9</v>
      </c>
      <c r="AD20">
        <f>IF(AC20="","",COUNTIFS(Basicdata!$B$2:$B$2500,2,Basicdata!$D$2:$D$2500,Crops!$D$5,Basicdata!$H$2:$H$2500,Crops!$M14,Basicdata!$S$2:$S$2500,2,Basicdata!$T$2:$T$2500,5,Basicdata!$AI$2:$AI$2500,0))</f>
        <v>0</v>
      </c>
      <c r="AE20">
        <f>IF(AD20="","",COUNTIFS(Basicdata!$B$2:$B$2500,2,Basicdata!$D$2:$D$2500,Crops!$D$5,Basicdata!$H$2:$H$2500,Crops!$M14,Basicdata!$S$2:$S$2500,2,Basicdata!$T$2:$T$2500,6,Basicdata!$AI$2:$AI$2500,0))</f>
        <v>0</v>
      </c>
      <c r="AF20">
        <f>IF(AE20="","",COUNTIFS(Basicdata!$B$2:$B$2500,2,Basicdata!$D$2:$D$2500,Crops!$D$5,Basicdata!$H$2:$H$2500,Crops!$M14,Basicdata!$S$2:$S$2500,2,Basicdata!$T$2:$T$2500,7,Basicdata!$AI$2:$AI$2500,0))</f>
        <v>0</v>
      </c>
      <c r="AG20">
        <f t="shared" si="5"/>
        <v>9</v>
      </c>
      <c r="AH20">
        <f>IF(AG20="","",COUNTIFS(Basicdata!$B$2:$B$2500,2,Basicdata!$D$2:$D$2500,Crops!$D$5,Basicdata!$H$2:$H$2500,Crops!$M14,Basicdata!$S$2:$S$2500,1,Basicdata!$U$2:$U$2500,1,Basicdata!$AI$2:$AI$2500,0))</f>
        <v>0</v>
      </c>
      <c r="AI20">
        <f>IF(AH20="","",COUNTIFS(Basicdata!$B$2:$B$2500,2,Basicdata!$D$2:$D$2500,Crops!$D$5,Basicdata!$H$2:$H$2500,Crops!$M14,Basicdata!$S$2:$S$2500,1,Basicdata!$V$2:$V$2500,1,Basicdata!$AI$2:$AI$2500,0))</f>
        <v>0</v>
      </c>
      <c r="AJ20">
        <f>IF(AI20="","",COUNTIFS(Basicdata!$B$2:$B$2500,2,Basicdata!$D$2:$D$2500,Crops!$D$5,Basicdata!$H$2:$H$2500,Crops!$M14,Basicdata!$S$2:$S$2500,3,Basicdata!$T$2:$T$2500,4,Basicdata!$AI$2:$AI$2500,0))</f>
        <v>5</v>
      </c>
      <c r="AK20">
        <f>IF(AJ20="","",COUNTIFS(Basicdata!$B$2:$B$2500,2,Basicdata!$D$2:$D$2500,Crops!$D$5,Basicdata!$H$2:$H$2500,Crops!$M14,Basicdata!$S$2:$S$2500,3,Basicdata!$T$2:$T$2500,5,Basicdata!$AI$2:$AI$2500,0))</f>
        <v>0</v>
      </c>
      <c r="AL20">
        <f>IF(AK20="","",COUNTIFS(Basicdata!$B$2:$B$2500,2,Basicdata!$D$2:$D$2500,Crops!$D$5,Basicdata!$H$2:$H$2500,Crops!$M14,Basicdata!$S$2:$S$2500,3,Basicdata!$T$2:$T$2500,6,Basicdata!$AI$2:$AI$2500,0))</f>
        <v>0</v>
      </c>
      <c r="AM20">
        <f>IF(AL20="","",COUNTIFS(Basicdata!$B$2:$B$2500,2,Basicdata!$D$2:$D$2500,Crops!$D$5,Basicdata!$H$2:$H$2500,Crops!$M14,Basicdata!$S$2:$S$2500,3,Basicdata!$T$2:$T$2500,7,Basicdata!$AI$2:$AI$2500,0))</f>
        <v>0</v>
      </c>
      <c r="AN20">
        <f t="shared" si="6"/>
        <v>5</v>
      </c>
      <c r="AO20">
        <f t="shared" si="7"/>
        <v>14</v>
      </c>
      <c r="AP20">
        <f>IF(AO20="","",COUNTIFS(Basicdata!$B$2:$B$2500,2,Basicdata!$D$2:$D$2500,Crops!$D$5,Basicdata!$H$2:$H$2500,Crops!$M14,Basicdata!$T$2:$T$2500,8,Basicdata!$AI$2:$AI$2500,0))</f>
        <v>0</v>
      </c>
      <c r="AQ20">
        <f>IF(AP20="","",COUNTIFS(Basicdata!$B$2:$B$2500,2,Basicdata!$D$2:$D$2500,Crops!$D$5,Basicdata!$H$2:$H$2500,Crops!$M14,Basicdata!$T$2:$T$2500,9,Basicdata!$AI$2:$AI$2500,0))</f>
        <v>0</v>
      </c>
    </row>
    <row r="21" spans="1:43" x14ac:dyDescent="0.3">
      <c r="A21" s="45">
        <f>IF(COUNTIFS(Basicdata!$B$2:$B$2500,1,Basicdata!$D$2:$D$2500,Crops!$D$5,Basicdata!$H$2:$H$2500,Crops!$M15,Basicdata!$AI$2:$AI$2500,0)&gt;0,Crops!$M15,"")</f>
        <v>14</v>
      </c>
      <c r="B21">
        <f>IF(A21="","",COUNTIFS(Basicdata!$B$2:$B$2500,1,Basicdata!$D$2:$D$2500,Crops!$D$5,Basicdata!$H$2:$H$2500,Crops!$M15,Basicdata!$AI$2:$AI$2500,0))</f>
        <v>11</v>
      </c>
      <c r="C21">
        <f>IF(B21="","",COUNTIFS(Basicdata!$B$2:$B$2500,1,Basicdata!$D$2:$D$2500,Crops!$D$5,Basicdata!$H$2:$H$2500,Crops!$M15,Basicdata!$T$2:$T$2500,1,Basicdata!$AI$2:$AI$2500,0))</f>
        <v>0</v>
      </c>
      <c r="D21">
        <f>IF(C21="","",COUNTIFS(Basicdata!$B$2:$B$2500,1,Basicdata!$D$2:$D$2500,Crops!$D$5,Basicdata!$H$2:$H$2500,Crops!$M15,Basicdata!$T$2:$T$2500,2,Basicdata!$AI$2:$AI$2500,0))</f>
        <v>0</v>
      </c>
      <c r="E21">
        <f>IF(D21="","",COUNTIFS(Basicdata!$B$2:$B$2500,1,Basicdata!$D$2:$D$2500,Crops!$D$5,Basicdata!$H$2:$H$2500,Crops!$M15,Basicdata!$T$2:$T$2500,3,Basicdata!$AI$2:$AI$2500,0))</f>
        <v>0</v>
      </c>
      <c r="F21">
        <f t="shared" si="0"/>
        <v>0</v>
      </c>
      <c r="G21">
        <f>IF(F21="","",COUNTIFS(Basicdata!$B$2:$B$2500,1,Basicdata!$D$2:$D$2500,Crops!$D$5,Basicdata!$H$2:$H$2500,Crops!$M15,Basicdata!$S$2:$S$2500,2,Basicdata!$T$2:$T$2500,4,Basicdata!$AI$2:$AI$2500,0))</f>
        <v>0</v>
      </c>
      <c r="H21">
        <f>IF(G21="","",COUNTIFS(Basicdata!$B$2:$B$2500,1,Basicdata!$D$2:$D$2500,Crops!$D$5,Basicdata!$H$2:$H$2500,Crops!$M15,Basicdata!$S$2:$S$2500,2,Basicdata!$T$2:$T$2500,5,Basicdata!$AI$2:$AI$2500,0))</f>
        <v>0</v>
      </c>
      <c r="I21">
        <f>IF(H21="","",COUNTIFS(Basicdata!$B$2:$B$2500,1,Basicdata!$D$2:$D$2500,Crops!$D$5,Basicdata!$H$2:$H$2500,Crops!$M15,Basicdata!$S$2:$S$2500,2,Basicdata!$T$2:$T$2500,6,Basicdata!$AI$2:$AI$2500,0))</f>
        <v>0</v>
      </c>
      <c r="J21">
        <f>IF(I21="","",COUNTIFS(Basicdata!$B$2:$B$2500,1,Basicdata!$D$2:$D$2500,Crops!$D$5,Basicdata!$H$2:$H$2500,Crops!$M15,Basicdata!$S$2:$S$2500,2,Basicdata!$T$2:$T$2500,7,Basicdata!$AI$2:$AI$2500,0))</f>
        <v>0</v>
      </c>
      <c r="K21">
        <f t="shared" si="1"/>
        <v>0</v>
      </c>
      <c r="L21">
        <f>IF(K21="","",COUNTIFS(Basicdata!$B$2:$B$2500,1,Basicdata!$D$2:$D$2500,Crops!$D$5,Basicdata!$H$2:$H$2500,Crops!$M15,Basicdata!$S$2:$S$2500,1,Basicdata!$U$2:$U$2500,1,Basicdata!$AI$2:$AI$2500,0))</f>
        <v>0</v>
      </c>
      <c r="M21">
        <f>IF(L21="","",COUNTIFS(Basicdata!$B$2:$B$2500,1,Basicdata!$D$2:$D$2500,Crops!$D$5,Basicdata!$H$2:$H$2500,Crops!$M15,Basicdata!$S$2:$S$2500,1,Basicdata!$V$2:$V$2500,1,Basicdata!$AI$2:$AI$2500,0))</f>
        <v>0</v>
      </c>
      <c r="N21">
        <f>IF(M21="","",COUNTIFS(Basicdata!$B$2:$B$2500,1,Basicdata!$D$2:$D$2500,Crops!$D$5,Basicdata!$H$2:$H$2500,Crops!$M15,Basicdata!$S$2:$S$2500,3,Basicdata!$T$2:$T$2500,4,Basicdata!$AI$2:$AI$2500,0))</f>
        <v>11</v>
      </c>
      <c r="O21">
        <f>IF(N21="","",COUNTIFS(Basicdata!$B$2:$B$2500,1,Basicdata!$D$2:$D$2500,Crops!$D$5,Basicdata!$H$2:$H$2500,Crops!$M15,Basicdata!$S$2:$S$2500,3,Basicdata!$T$2:$T$2500,5,Basicdata!$AI$2:$AI$2500,0))</f>
        <v>0</v>
      </c>
      <c r="P21">
        <f>IF(O21="","",COUNTIFS(Basicdata!$B$2:$B$2500,1,Basicdata!$D$2:$D$2500,Crops!$D$5,Basicdata!$H$2:$H$2500,Crops!$M15,Basicdata!$S$2:$S$2500,3,Basicdata!$T$2:$T$2500,6,Basicdata!$AI$2:$AI$2500,0))</f>
        <v>0</v>
      </c>
      <c r="Q21">
        <f>IF(P21="","",COUNTIFS(Basicdata!$B$2:$B$2500,1,Basicdata!$D$2:$D$2500,Crops!$D$5,Basicdata!$H$2:$H$2500,Crops!$M15,Basicdata!$S$2:$S$2500,3,Basicdata!$T$2:$T$2500,7,Basicdata!$AI$2:$AI$2500,0))</f>
        <v>0</v>
      </c>
      <c r="R21">
        <f t="shared" si="2"/>
        <v>11</v>
      </c>
      <c r="S21">
        <f t="shared" si="3"/>
        <v>11</v>
      </c>
      <c r="T21">
        <f>IF(S21="","",COUNTIFS(Basicdata!$B$2:$B$2500,1,Basicdata!$D$2:$D$2500,Crops!$D$5,Basicdata!$H$2:$H$2500,Crops!$M15,Basicdata!$T$2:$T$2500,8,Basicdata!$AI$2:$AI$2500,0))</f>
        <v>0</v>
      </c>
      <c r="U21">
        <f>IF(T21="","",COUNTIFS(Basicdata!$B$2:$B$2500,1,Basicdata!$D$2:$D$2500,Crops!$D$5,Basicdata!$H$2:$H$2500,Crops!$M15,Basicdata!$T$2:$T$2500,9,Basicdata!$AI$2:$AI$2500,0))</f>
        <v>0</v>
      </c>
      <c r="W21" s="45">
        <f>IF(COUNTIFS(Basicdata!$B$2:$B$2500,2,Basicdata!$D$2:$D$2500,Crops!$D$5,Basicdata!$H$2:$H$2500,Crops!$M15,Basicdata!$AI$2:$AI$2500,0)&gt;0,Crops!$M15,"")</f>
        <v>14</v>
      </c>
      <c r="X21">
        <f>IF(W21="","",COUNTIFS(Basicdata!$B$2:$B$2500,2,Basicdata!$D$2:$D$2500,Crops!$D$5,Basicdata!$H$2:$H$2500,Crops!$M15,Basicdata!$AI$2:$AI$2500,0))</f>
        <v>11</v>
      </c>
      <c r="Y21">
        <f>IF(X21="","",COUNTIFS(Basicdata!$B$2:$B$2500,2,Basicdata!$D$2:$D$2500,Crops!$D$5,Basicdata!$H$2:$H$2500,Crops!$M15,Basicdata!$T$2:$T$2500,1,Basicdata!$AI$2:$AI$2500,0))</f>
        <v>0</v>
      </c>
      <c r="Z21">
        <f>IF(Y21="","",COUNTIFS(Basicdata!$B$2:$B$2500,2,Basicdata!$D$2:$D$2500,Crops!$D$5,Basicdata!$H$2:$H$2500,Crops!$M15,Basicdata!$T$2:$T$2500,2,Basicdata!$AI$2:$AI$2500,0))</f>
        <v>0</v>
      </c>
      <c r="AA21">
        <f>IF(Z21="","",COUNTIFS(Basicdata!$B$2:$B$2500,2,Basicdata!$D$2:$D$2500,Crops!$D$5,Basicdata!$H$2:$H$2500,Crops!$M15,Basicdata!$T$2:$T$2500,3,Basicdata!$AI$2:$AI$2500,0))</f>
        <v>0</v>
      </c>
      <c r="AB21">
        <f t="shared" si="4"/>
        <v>0</v>
      </c>
      <c r="AC21">
        <f>IF(AB21="","",COUNTIFS(Basicdata!$B$2:$B$2500,2,Basicdata!$D$2:$D$2500,Crops!$D$5,Basicdata!$H$2:$H$2500,Crops!$M15,Basicdata!$S$2:$S$2500,2,Basicdata!$T$2:$T$2500,4,Basicdata!$AI$2:$AI$2500,0))</f>
        <v>0</v>
      </c>
      <c r="AD21">
        <f>IF(AC21="","",COUNTIFS(Basicdata!$B$2:$B$2500,2,Basicdata!$D$2:$D$2500,Crops!$D$5,Basicdata!$H$2:$H$2500,Crops!$M15,Basicdata!$S$2:$S$2500,2,Basicdata!$T$2:$T$2500,5,Basicdata!$AI$2:$AI$2500,0))</f>
        <v>0</v>
      </c>
      <c r="AE21">
        <f>IF(AD21="","",COUNTIFS(Basicdata!$B$2:$B$2500,2,Basicdata!$D$2:$D$2500,Crops!$D$5,Basicdata!$H$2:$H$2500,Crops!$M15,Basicdata!$S$2:$S$2500,2,Basicdata!$T$2:$T$2500,6,Basicdata!$AI$2:$AI$2500,0))</f>
        <v>0</v>
      </c>
      <c r="AF21">
        <f>IF(AE21="","",COUNTIFS(Basicdata!$B$2:$B$2500,2,Basicdata!$D$2:$D$2500,Crops!$D$5,Basicdata!$H$2:$H$2500,Crops!$M15,Basicdata!$S$2:$S$2500,2,Basicdata!$T$2:$T$2500,7,Basicdata!$AI$2:$AI$2500,0))</f>
        <v>0</v>
      </c>
      <c r="AG21">
        <f t="shared" si="5"/>
        <v>0</v>
      </c>
      <c r="AH21">
        <f>IF(AG21="","",COUNTIFS(Basicdata!$B$2:$B$2500,2,Basicdata!$D$2:$D$2500,Crops!$D$5,Basicdata!$H$2:$H$2500,Crops!$M15,Basicdata!$S$2:$S$2500,1,Basicdata!$U$2:$U$2500,1,Basicdata!$AI$2:$AI$2500,0))</f>
        <v>0</v>
      </c>
      <c r="AI21">
        <f>IF(AH21="","",COUNTIFS(Basicdata!$B$2:$B$2500,2,Basicdata!$D$2:$D$2500,Crops!$D$5,Basicdata!$H$2:$H$2500,Crops!$M15,Basicdata!$S$2:$S$2500,1,Basicdata!$V$2:$V$2500,1,Basicdata!$AI$2:$AI$2500,0))</f>
        <v>0</v>
      </c>
      <c r="AJ21">
        <f>IF(AI21="","",COUNTIFS(Basicdata!$B$2:$B$2500,2,Basicdata!$D$2:$D$2500,Crops!$D$5,Basicdata!$H$2:$H$2500,Crops!$M15,Basicdata!$S$2:$S$2500,3,Basicdata!$T$2:$T$2500,4,Basicdata!$AI$2:$AI$2500,0))</f>
        <v>11</v>
      </c>
      <c r="AK21">
        <f>IF(AJ21="","",COUNTIFS(Basicdata!$B$2:$B$2500,2,Basicdata!$D$2:$D$2500,Crops!$D$5,Basicdata!$H$2:$H$2500,Crops!$M15,Basicdata!$S$2:$S$2500,3,Basicdata!$T$2:$T$2500,5,Basicdata!$AI$2:$AI$2500,0))</f>
        <v>0</v>
      </c>
      <c r="AL21">
        <f>IF(AK21="","",COUNTIFS(Basicdata!$B$2:$B$2500,2,Basicdata!$D$2:$D$2500,Crops!$D$5,Basicdata!$H$2:$H$2500,Crops!$M15,Basicdata!$S$2:$S$2500,3,Basicdata!$T$2:$T$2500,6,Basicdata!$AI$2:$AI$2500,0))</f>
        <v>0</v>
      </c>
      <c r="AM21">
        <f>IF(AL21="","",COUNTIFS(Basicdata!$B$2:$B$2500,2,Basicdata!$D$2:$D$2500,Crops!$D$5,Basicdata!$H$2:$H$2500,Crops!$M15,Basicdata!$S$2:$S$2500,3,Basicdata!$T$2:$T$2500,7,Basicdata!$AI$2:$AI$2500,0))</f>
        <v>0</v>
      </c>
      <c r="AN21">
        <f t="shared" si="6"/>
        <v>11</v>
      </c>
      <c r="AO21">
        <f t="shared" si="7"/>
        <v>11</v>
      </c>
      <c r="AP21">
        <f>IF(AO21="","",COUNTIFS(Basicdata!$B$2:$B$2500,2,Basicdata!$D$2:$D$2500,Crops!$D$5,Basicdata!$H$2:$H$2500,Crops!$M15,Basicdata!$T$2:$T$2500,8,Basicdata!$AI$2:$AI$2500,0))</f>
        <v>0</v>
      </c>
      <c r="AQ21">
        <f>IF(AP21="","",COUNTIFS(Basicdata!$B$2:$B$2500,2,Basicdata!$D$2:$D$2500,Crops!$D$5,Basicdata!$H$2:$H$2500,Crops!$M15,Basicdata!$T$2:$T$2500,9,Basicdata!$AI$2:$AI$2500,0))</f>
        <v>0</v>
      </c>
    </row>
    <row r="22" spans="1:43" x14ac:dyDescent="0.3">
      <c r="A22" s="45">
        <f>IF(COUNTIFS(Basicdata!$B$2:$B$2500,1,Basicdata!$D$2:$D$2500,Crops!$D$5,Basicdata!$H$2:$H$2500,Crops!$M16,Basicdata!$AI$2:$AI$2500,0)&gt;0,Crops!$M16,"")</f>
        <v>15</v>
      </c>
      <c r="B22">
        <f>IF(A22="","",COUNTIFS(Basicdata!$B$2:$B$2500,1,Basicdata!$D$2:$D$2500,Crops!$D$5,Basicdata!$H$2:$H$2500,Crops!$M16,Basicdata!$AI$2:$AI$2500,0))</f>
        <v>12</v>
      </c>
      <c r="C22">
        <f>IF(B22="","",COUNTIFS(Basicdata!$B$2:$B$2500,1,Basicdata!$D$2:$D$2500,Crops!$D$5,Basicdata!$H$2:$H$2500,Crops!$M16,Basicdata!$T$2:$T$2500,1,Basicdata!$AI$2:$AI$2500,0))</f>
        <v>0</v>
      </c>
      <c r="D22">
        <f>IF(C22="","",COUNTIFS(Basicdata!$B$2:$B$2500,1,Basicdata!$D$2:$D$2500,Crops!$D$5,Basicdata!$H$2:$H$2500,Crops!$M16,Basicdata!$T$2:$T$2500,2,Basicdata!$AI$2:$AI$2500,0))</f>
        <v>0</v>
      </c>
      <c r="E22">
        <f>IF(D22="","",COUNTIFS(Basicdata!$B$2:$B$2500,1,Basicdata!$D$2:$D$2500,Crops!$D$5,Basicdata!$H$2:$H$2500,Crops!$M16,Basicdata!$T$2:$T$2500,3,Basicdata!$AI$2:$AI$2500,0))</f>
        <v>0</v>
      </c>
      <c r="F22">
        <f t="shared" si="0"/>
        <v>0</v>
      </c>
      <c r="G22">
        <f>IF(F22="","",COUNTIFS(Basicdata!$B$2:$B$2500,1,Basicdata!$D$2:$D$2500,Crops!$D$5,Basicdata!$H$2:$H$2500,Crops!$M16,Basicdata!$S$2:$S$2500,2,Basicdata!$T$2:$T$2500,4,Basicdata!$AI$2:$AI$2500,0))</f>
        <v>0</v>
      </c>
      <c r="H22">
        <f>IF(G22="","",COUNTIFS(Basicdata!$B$2:$B$2500,1,Basicdata!$D$2:$D$2500,Crops!$D$5,Basicdata!$H$2:$H$2500,Crops!$M16,Basicdata!$S$2:$S$2500,2,Basicdata!$T$2:$T$2500,5,Basicdata!$AI$2:$AI$2500,0))</f>
        <v>0</v>
      </c>
      <c r="I22">
        <f>IF(H22="","",COUNTIFS(Basicdata!$B$2:$B$2500,1,Basicdata!$D$2:$D$2500,Crops!$D$5,Basicdata!$H$2:$H$2500,Crops!$M16,Basicdata!$S$2:$S$2500,2,Basicdata!$T$2:$T$2500,6,Basicdata!$AI$2:$AI$2500,0))</f>
        <v>0</v>
      </c>
      <c r="J22">
        <f>IF(I22="","",COUNTIFS(Basicdata!$B$2:$B$2500,1,Basicdata!$D$2:$D$2500,Crops!$D$5,Basicdata!$H$2:$H$2500,Crops!$M16,Basicdata!$S$2:$S$2500,2,Basicdata!$T$2:$T$2500,7,Basicdata!$AI$2:$AI$2500,0))</f>
        <v>0</v>
      </c>
      <c r="K22">
        <f t="shared" si="1"/>
        <v>0</v>
      </c>
      <c r="L22">
        <f>IF(K22="","",COUNTIFS(Basicdata!$B$2:$B$2500,1,Basicdata!$D$2:$D$2500,Crops!$D$5,Basicdata!$H$2:$H$2500,Crops!$M16,Basicdata!$S$2:$S$2500,1,Basicdata!$U$2:$U$2500,1,Basicdata!$AI$2:$AI$2500,0))</f>
        <v>0</v>
      </c>
      <c r="M22">
        <f>IF(L22="","",COUNTIFS(Basicdata!$B$2:$B$2500,1,Basicdata!$D$2:$D$2500,Crops!$D$5,Basicdata!$H$2:$H$2500,Crops!$M16,Basicdata!$S$2:$S$2500,1,Basicdata!$V$2:$V$2500,1,Basicdata!$AI$2:$AI$2500,0))</f>
        <v>0</v>
      </c>
      <c r="N22">
        <f>IF(M22="","",COUNTIFS(Basicdata!$B$2:$B$2500,1,Basicdata!$D$2:$D$2500,Crops!$D$5,Basicdata!$H$2:$H$2500,Crops!$M16,Basicdata!$S$2:$S$2500,3,Basicdata!$T$2:$T$2500,4,Basicdata!$AI$2:$AI$2500,0))</f>
        <v>11</v>
      </c>
      <c r="O22">
        <f>IF(N22="","",COUNTIFS(Basicdata!$B$2:$B$2500,1,Basicdata!$D$2:$D$2500,Crops!$D$5,Basicdata!$H$2:$H$2500,Crops!$M16,Basicdata!$S$2:$S$2500,3,Basicdata!$T$2:$T$2500,5,Basicdata!$AI$2:$AI$2500,0))</f>
        <v>0</v>
      </c>
      <c r="P22">
        <f>IF(O22="","",COUNTIFS(Basicdata!$B$2:$B$2500,1,Basicdata!$D$2:$D$2500,Crops!$D$5,Basicdata!$H$2:$H$2500,Crops!$M16,Basicdata!$S$2:$S$2500,3,Basicdata!$T$2:$T$2500,6,Basicdata!$AI$2:$AI$2500,0))</f>
        <v>1</v>
      </c>
      <c r="Q22">
        <f>IF(P22="","",COUNTIFS(Basicdata!$B$2:$B$2500,1,Basicdata!$D$2:$D$2500,Crops!$D$5,Basicdata!$H$2:$H$2500,Crops!$M16,Basicdata!$S$2:$S$2500,3,Basicdata!$T$2:$T$2500,7,Basicdata!$AI$2:$AI$2500,0))</f>
        <v>0</v>
      </c>
      <c r="R22">
        <f t="shared" si="2"/>
        <v>12</v>
      </c>
      <c r="S22">
        <f t="shared" si="3"/>
        <v>12</v>
      </c>
      <c r="T22">
        <f>IF(S22="","",COUNTIFS(Basicdata!$B$2:$B$2500,1,Basicdata!$D$2:$D$2500,Crops!$D$5,Basicdata!$H$2:$H$2500,Crops!$M16,Basicdata!$T$2:$T$2500,8,Basicdata!$AI$2:$AI$2500,0))</f>
        <v>0</v>
      </c>
      <c r="U22">
        <f>IF(T22="","",COUNTIFS(Basicdata!$B$2:$B$2500,1,Basicdata!$D$2:$D$2500,Crops!$D$5,Basicdata!$H$2:$H$2500,Crops!$M16,Basicdata!$T$2:$T$2500,9,Basicdata!$AI$2:$AI$2500,0))</f>
        <v>0</v>
      </c>
      <c r="W22" s="45">
        <f>IF(COUNTIFS(Basicdata!$B$2:$B$2500,2,Basicdata!$D$2:$D$2500,Crops!$D$5,Basicdata!$H$2:$H$2500,Crops!$M16,Basicdata!$AI$2:$AI$2500,0)&gt;0,Crops!$M16,"")</f>
        <v>15</v>
      </c>
      <c r="X22">
        <f>IF(W22="","",COUNTIFS(Basicdata!$B$2:$B$2500,2,Basicdata!$D$2:$D$2500,Crops!$D$5,Basicdata!$H$2:$H$2500,Crops!$M16,Basicdata!$AI$2:$AI$2500,0))</f>
        <v>12</v>
      </c>
      <c r="Y22">
        <f>IF(X22="","",COUNTIFS(Basicdata!$B$2:$B$2500,2,Basicdata!$D$2:$D$2500,Crops!$D$5,Basicdata!$H$2:$H$2500,Crops!$M16,Basicdata!$T$2:$T$2500,1,Basicdata!$AI$2:$AI$2500,0))</f>
        <v>0</v>
      </c>
      <c r="Z22">
        <f>IF(Y22="","",COUNTIFS(Basicdata!$B$2:$B$2500,2,Basicdata!$D$2:$D$2500,Crops!$D$5,Basicdata!$H$2:$H$2500,Crops!$M16,Basicdata!$T$2:$T$2500,2,Basicdata!$AI$2:$AI$2500,0))</f>
        <v>0</v>
      </c>
      <c r="AA22">
        <f>IF(Z22="","",COUNTIFS(Basicdata!$B$2:$B$2500,2,Basicdata!$D$2:$D$2500,Crops!$D$5,Basicdata!$H$2:$H$2500,Crops!$M16,Basicdata!$T$2:$T$2500,3,Basicdata!$AI$2:$AI$2500,0))</f>
        <v>0</v>
      </c>
      <c r="AB22">
        <f t="shared" si="4"/>
        <v>0</v>
      </c>
      <c r="AC22">
        <f>IF(AB22="","",COUNTIFS(Basicdata!$B$2:$B$2500,2,Basicdata!$D$2:$D$2500,Crops!$D$5,Basicdata!$H$2:$H$2500,Crops!$M16,Basicdata!$S$2:$S$2500,2,Basicdata!$T$2:$T$2500,4,Basicdata!$AI$2:$AI$2500,0))</f>
        <v>0</v>
      </c>
      <c r="AD22">
        <f>IF(AC22="","",COUNTIFS(Basicdata!$B$2:$B$2500,2,Basicdata!$D$2:$D$2500,Crops!$D$5,Basicdata!$H$2:$H$2500,Crops!$M16,Basicdata!$S$2:$S$2500,2,Basicdata!$T$2:$T$2500,5,Basicdata!$AI$2:$AI$2500,0))</f>
        <v>0</v>
      </c>
      <c r="AE22">
        <f>IF(AD22="","",COUNTIFS(Basicdata!$B$2:$B$2500,2,Basicdata!$D$2:$D$2500,Crops!$D$5,Basicdata!$H$2:$H$2500,Crops!$M16,Basicdata!$S$2:$S$2500,2,Basicdata!$T$2:$T$2500,6,Basicdata!$AI$2:$AI$2500,0))</f>
        <v>0</v>
      </c>
      <c r="AF22">
        <f>IF(AE22="","",COUNTIFS(Basicdata!$B$2:$B$2500,2,Basicdata!$D$2:$D$2500,Crops!$D$5,Basicdata!$H$2:$H$2500,Crops!$M16,Basicdata!$S$2:$S$2500,2,Basicdata!$T$2:$T$2500,7,Basicdata!$AI$2:$AI$2500,0))</f>
        <v>0</v>
      </c>
      <c r="AG22">
        <f t="shared" si="5"/>
        <v>0</v>
      </c>
      <c r="AH22">
        <f>IF(AG22="","",COUNTIFS(Basicdata!$B$2:$B$2500,2,Basicdata!$D$2:$D$2500,Crops!$D$5,Basicdata!$H$2:$H$2500,Crops!$M16,Basicdata!$S$2:$S$2500,1,Basicdata!$U$2:$U$2500,1,Basicdata!$AI$2:$AI$2500,0))</f>
        <v>0</v>
      </c>
      <c r="AI22">
        <f>IF(AH22="","",COUNTIFS(Basicdata!$B$2:$B$2500,2,Basicdata!$D$2:$D$2500,Crops!$D$5,Basicdata!$H$2:$H$2500,Crops!$M16,Basicdata!$S$2:$S$2500,1,Basicdata!$V$2:$V$2500,1,Basicdata!$AI$2:$AI$2500,0))</f>
        <v>0</v>
      </c>
      <c r="AJ22">
        <f>IF(AI22="","",COUNTIFS(Basicdata!$B$2:$B$2500,2,Basicdata!$D$2:$D$2500,Crops!$D$5,Basicdata!$H$2:$H$2500,Crops!$M16,Basicdata!$S$2:$S$2500,3,Basicdata!$T$2:$T$2500,4,Basicdata!$AI$2:$AI$2500,0))</f>
        <v>12</v>
      </c>
      <c r="AK22">
        <f>IF(AJ22="","",COUNTIFS(Basicdata!$B$2:$B$2500,2,Basicdata!$D$2:$D$2500,Crops!$D$5,Basicdata!$H$2:$H$2500,Crops!$M16,Basicdata!$S$2:$S$2500,3,Basicdata!$T$2:$T$2500,5,Basicdata!$AI$2:$AI$2500,0))</f>
        <v>0</v>
      </c>
      <c r="AL22">
        <f>IF(AK22="","",COUNTIFS(Basicdata!$B$2:$B$2500,2,Basicdata!$D$2:$D$2500,Crops!$D$5,Basicdata!$H$2:$H$2500,Crops!$M16,Basicdata!$S$2:$S$2500,3,Basicdata!$T$2:$T$2500,6,Basicdata!$AI$2:$AI$2500,0))</f>
        <v>0</v>
      </c>
      <c r="AM22">
        <f>IF(AL22="","",COUNTIFS(Basicdata!$B$2:$B$2500,2,Basicdata!$D$2:$D$2500,Crops!$D$5,Basicdata!$H$2:$H$2500,Crops!$M16,Basicdata!$S$2:$S$2500,3,Basicdata!$T$2:$T$2500,7,Basicdata!$AI$2:$AI$2500,0))</f>
        <v>0</v>
      </c>
      <c r="AN22">
        <f t="shared" si="6"/>
        <v>12</v>
      </c>
      <c r="AO22">
        <f t="shared" si="7"/>
        <v>12</v>
      </c>
      <c r="AP22">
        <f>IF(AO22="","",COUNTIFS(Basicdata!$B$2:$B$2500,2,Basicdata!$D$2:$D$2500,Crops!$D$5,Basicdata!$H$2:$H$2500,Crops!$M16,Basicdata!$T$2:$T$2500,8,Basicdata!$AI$2:$AI$2500,0))</f>
        <v>0</v>
      </c>
      <c r="AQ22">
        <f>IF(AP22="","",COUNTIFS(Basicdata!$B$2:$B$2500,2,Basicdata!$D$2:$D$2500,Crops!$D$5,Basicdata!$H$2:$H$2500,Crops!$M16,Basicdata!$T$2:$T$2500,9,Basicdata!$AI$2:$AI$2500,0))</f>
        <v>0</v>
      </c>
    </row>
    <row r="23" spans="1:43" x14ac:dyDescent="0.3">
      <c r="A23" s="45">
        <f>IF(COUNTIFS(Basicdata!$B$2:$B$2500,1,Basicdata!$D$2:$D$2500,Crops!$D$5,Basicdata!$H$2:$H$2500,Crops!$M17,Basicdata!$AI$2:$AI$2500,0)&gt;0,Crops!$M17,"")</f>
        <v>16</v>
      </c>
      <c r="B23">
        <f>IF(A23="","",COUNTIFS(Basicdata!$B$2:$B$2500,1,Basicdata!$D$2:$D$2500,Crops!$D$5,Basicdata!$H$2:$H$2500,Crops!$M17,Basicdata!$AI$2:$AI$2500,0))</f>
        <v>12</v>
      </c>
      <c r="C23">
        <f>IF(B23="","",COUNTIFS(Basicdata!$B$2:$B$2500,1,Basicdata!$D$2:$D$2500,Crops!$D$5,Basicdata!$H$2:$H$2500,Crops!$M17,Basicdata!$T$2:$T$2500,1,Basicdata!$AI$2:$AI$2500,0))</f>
        <v>0</v>
      </c>
      <c r="D23">
        <f>IF(C23="","",COUNTIFS(Basicdata!$B$2:$B$2500,1,Basicdata!$D$2:$D$2500,Crops!$D$5,Basicdata!$H$2:$H$2500,Crops!$M17,Basicdata!$T$2:$T$2500,2,Basicdata!$AI$2:$AI$2500,0))</f>
        <v>0</v>
      </c>
      <c r="E23">
        <f>IF(D23="","",COUNTIFS(Basicdata!$B$2:$B$2500,1,Basicdata!$D$2:$D$2500,Crops!$D$5,Basicdata!$H$2:$H$2500,Crops!$M17,Basicdata!$T$2:$T$2500,3,Basicdata!$AI$2:$AI$2500,0))</f>
        <v>0</v>
      </c>
      <c r="F23">
        <f t="shared" si="0"/>
        <v>0</v>
      </c>
      <c r="G23">
        <f>IF(F23="","",COUNTIFS(Basicdata!$B$2:$B$2500,1,Basicdata!$D$2:$D$2500,Crops!$D$5,Basicdata!$H$2:$H$2500,Crops!$M17,Basicdata!$S$2:$S$2500,2,Basicdata!$T$2:$T$2500,4,Basicdata!$AI$2:$AI$2500,0))</f>
        <v>0</v>
      </c>
      <c r="H23">
        <f>IF(G23="","",COUNTIFS(Basicdata!$B$2:$B$2500,1,Basicdata!$D$2:$D$2500,Crops!$D$5,Basicdata!$H$2:$H$2500,Crops!$M17,Basicdata!$S$2:$S$2500,2,Basicdata!$T$2:$T$2500,5,Basicdata!$AI$2:$AI$2500,0))</f>
        <v>0</v>
      </c>
      <c r="I23">
        <f>IF(H23="","",COUNTIFS(Basicdata!$B$2:$B$2500,1,Basicdata!$D$2:$D$2500,Crops!$D$5,Basicdata!$H$2:$H$2500,Crops!$M17,Basicdata!$S$2:$S$2500,2,Basicdata!$T$2:$T$2500,6,Basicdata!$AI$2:$AI$2500,0))</f>
        <v>0</v>
      </c>
      <c r="J23">
        <f>IF(I23="","",COUNTIFS(Basicdata!$B$2:$B$2500,1,Basicdata!$D$2:$D$2500,Crops!$D$5,Basicdata!$H$2:$H$2500,Crops!$M17,Basicdata!$S$2:$S$2500,2,Basicdata!$T$2:$T$2500,7,Basicdata!$AI$2:$AI$2500,0))</f>
        <v>0</v>
      </c>
      <c r="K23">
        <f t="shared" si="1"/>
        <v>0</v>
      </c>
      <c r="L23">
        <f>IF(K23="","",COUNTIFS(Basicdata!$B$2:$B$2500,1,Basicdata!$D$2:$D$2500,Crops!$D$5,Basicdata!$H$2:$H$2500,Crops!$M17,Basicdata!$S$2:$S$2500,1,Basicdata!$U$2:$U$2500,1,Basicdata!$AI$2:$AI$2500,0))</f>
        <v>0</v>
      </c>
      <c r="M23">
        <f>IF(L23="","",COUNTIFS(Basicdata!$B$2:$B$2500,1,Basicdata!$D$2:$D$2500,Crops!$D$5,Basicdata!$H$2:$H$2500,Crops!$M17,Basicdata!$S$2:$S$2500,1,Basicdata!$V$2:$V$2500,1,Basicdata!$AI$2:$AI$2500,0))</f>
        <v>0</v>
      </c>
      <c r="N23">
        <f>IF(M23="","",COUNTIFS(Basicdata!$B$2:$B$2500,1,Basicdata!$D$2:$D$2500,Crops!$D$5,Basicdata!$H$2:$H$2500,Crops!$M17,Basicdata!$S$2:$S$2500,3,Basicdata!$T$2:$T$2500,4,Basicdata!$AI$2:$AI$2500,0))</f>
        <v>12</v>
      </c>
      <c r="O23">
        <f>IF(N23="","",COUNTIFS(Basicdata!$B$2:$B$2500,1,Basicdata!$D$2:$D$2500,Crops!$D$5,Basicdata!$H$2:$H$2500,Crops!$M17,Basicdata!$S$2:$S$2500,3,Basicdata!$T$2:$T$2500,5,Basicdata!$AI$2:$AI$2500,0))</f>
        <v>0</v>
      </c>
      <c r="P23">
        <f>IF(O23="","",COUNTIFS(Basicdata!$B$2:$B$2500,1,Basicdata!$D$2:$D$2500,Crops!$D$5,Basicdata!$H$2:$H$2500,Crops!$M17,Basicdata!$S$2:$S$2500,3,Basicdata!$T$2:$T$2500,6,Basicdata!$AI$2:$AI$2500,0))</f>
        <v>0</v>
      </c>
      <c r="Q23">
        <f>IF(P23="","",COUNTIFS(Basicdata!$B$2:$B$2500,1,Basicdata!$D$2:$D$2500,Crops!$D$5,Basicdata!$H$2:$H$2500,Crops!$M17,Basicdata!$S$2:$S$2500,3,Basicdata!$T$2:$T$2500,7,Basicdata!$AI$2:$AI$2500,0))</f>
        <v>0</v>
      </c>
      <c r="R23">
        <f t="shared" si="2"/>
        <v>12</v>
      </c>
      <c r="S23">
        <f t="shared" si="3"/>
        <v>12</v>
      </c>
      <c r="T23">
        <f>IF(S23="","",COUNTIFS(Basicdata!$B$2:$B$2500,1,Basicdata!$D$2:$D$2500,Crops!$D$5,Basicdata!$H$2:$H$2500,Crops!$M17,Basicdata!$T$2:$T$2500,8,Basicdata!$AI$2:$AI$2500,0))</f>
        <v>0</v>
      </c>
      <c r="U23">
        <f>IF(T23="","",COUNTIFS(Basicdata!$B$2:$B$2500,1,Basicdata!$D$2:$D$2500,Crops!$D$5,Basicdata!$H$2:$H$2500,Crops!$M17,Basicdata!$T$2:$T$2500,9,Basicdata!$AI$2:$AI$2500,0))</f>
        <v>0</v>
      </c>
      <c r="W23" s="45">
        <f>IF(COUNTIFS(Basicdata!$B$2:$B$2500,2,Basicdata!$D$2:$D$2500,Crops!$D$5,Basicdata!$H$2:$H$2500,Crops!$M17,Basicdata!$AI$2:$AI$2500,0)&gt;0,Crops!$M17,"")</f>
        <v>16</v>
      </c>
      <c r="X23">
        <f>IF(W23="","",COUNTIFS(Basicdata!$B$2:$B$2500,2,Basicdata!$D$2:$D$2500,Crops!$D$5,Basicdata!$H$2:$H$2500,Crops!$M17,Basicdata!$AI$2:$AI$2500,0))</f>
        <v>12</v>
      </c>
      <c r="Y23">
        <f>IF(X23="","",COUNTIFS(Basicdata!$B$2:$B$2500,2,Basicdata!$D$2:$D$2500,Crops!$D$5,Basicdata!$H$2:$H$2500,Crops!$M17,Basicdata!$T$2:$T$2500,1,Basicdata!$AI$2:$AI$2500,0))</f>
        <v>0</v>
      </c>
      <c r="Z23">
        <f>IF(Y23="","",COUNTIFS(Basicdata!$B$2:$B$2500,2,Basicdata!$D$2:$D$2500,Crops!$D$5,Basicdata!$H$2:$H$2500,Crops!$M17,Basicdata!$T$2:$T$2500,2,Basicdata!$AI$2:$AI$2500,0))</f>
        <v>0</v>
      </c>
      <c r="AA23">
        <f>IF(Z23="","",COUNTIFS(Basicdata!$B$2:$B$2500,2,Basicdata!$D$2:$D$2500,Crops!$D$5,Basicdata!$H$2:$H$2500,Crops!$M17,Basicdata!$T$2:$T$2500,3,Basicdata!$AI$2:$AI$2500,0))</f>
        <v>0</v>
      </c>
      <c r="AB23">
        <f t="shared" si="4"/>
        <v>0</v>
      </c>
      <c r="AC23">
        <f>IF(AB23="","",COUNTIFS(Basicdata!$B$2:$B$2500,2,Basicdata!$D$2:$D$2500,Crops!$D$5,Basicdata!$H$2:$H$2500,Crops!$M17,Basicdata!$S$2:$S$2500,2,Basicdata!$T$2:$T$2500,4,Basicdata!$AI$2:$AI$2500,0))</f>
        <v>0</v>
      </c>
      <c r="AD23">
        <f>IF(AC23="","",COUNTIFS(Basicdata!$B$2:$B$2500,2,Basicdata!$D$2:$D$2500,Crops!$D$5,Basicdata!$H$2:$H$2500,Crops!$M17,Basicdata!$S$2:$S$2500,2,Basicdata!$T$2:$T$2500,5,Basicdata!$AI$2:$AI$2500,0))</f>
        <v>0</v>
      </c>
      <c r="AE23">
        <f>IF(AD23="","",COUNTIFS(Basicdata!$B$2:$B$2500,2,Basicdata!$D$2:$D$2500,Crops!$D$5,Basicdata!$H$2:$H$2500,Crops!$M17,Basicdata!$S$2:$S$2500,2,Basicdata!$T$2:$T$2500,6,Basicdata!$AI$2:$AI$2500,0))</f>
        <v>0</v>
      </c>
      <c r="AF23">
        <f>IF(AE23="","",COUNTIFS(Basicdata!$B$2:$B$2500,2,Basicdata!$D$2:$D$2500,Crops!$D$5,Basicdata!$H$2:$H$2500,Crops!$M17,Basicdata!$S$2:$S$2500,2,Basicdata!$T$2:$T$2500,7,Basicdata!$AI$2:$AI$2500,0))</f>
        <v>0</v>
      </c>
      <c r="AG23">
        <f t="shared" si="5"/>
        <v>0</v>
      </c>
      <c r="AH23">
        <f>IF(AG23="","",COUNTIFS(Basicdata!$B$2:$B$2500,2,Basicdata!$D$2:$D$2500,Crops!$D$5,Basicdata!$H$2:$H$2500,Crops!$M17,Basicdata!$S$2:$S$2500,1,Basicdata!$U$2:$U$2500,1,Basicdata!$AI$2:$AI$2500,0))</f>
        <v>0</v>
      </c>
      <c r="AI23">
        <f>IF(AH23="","",COUNTIFS(Basicdata!$B$2:$B$2500,2,Basicdata!$D$2:$D$2500,Crops!$D$5,Basicdata!$H$2:$H$2500,Crops!$M17,Basicdata!$S$2:$S$2500,1,Basicdata!$V$2:$V$2500,1,Basicdata!$AI$2:$AI$2500,0))</f>
        <v>0</v>
      </c>
      <c r="AJ23">
        <f>IF(AI23="","",COUNTIFS(Basicdata!$B$2:$B$2500,2,Basicdata!$D$2:$D$2500,Crops!$D$5,Basicdata!$H$2:$H$2500,Crops!$M17,Basicdata!$S$2:$S$2500,3,Basicdata!$T$2:$T$2500,4,Basicdata!$AI$2:$AI$2500,0))</f>
        <v>12</v>
      </c>
      <c r="AK23">
        <f>IF(AJ23="","",COUNTIFS(Basicdata!$B$2:$B$2500,2,Basicdata!$D$2:$D$2500,Crops!$D$5,Basicdata!$H$2:$H$2500,Crops!$M17,Basicdata!$S$2:$S$2500,3,Basicdata!$T$2:$T$2500,5,Basicdata!$AI$2:$AI$2500,0))</f>
        <v>0</v>
      </c>
      <c r="AL23">
        <f>IF(AK23="","",COUNTIFS(Basicdata!$B$2:$B$2500,2,Basicdata!$D$2:$D$2500,Crops!$D$5,Basicdata!$H$2:$H$2500,Crops!$M17,Basicdata!$S$2:$S$2500,3,Basicdata!$T$2:$T$2500,6,Basicdata!$AI$2:$AI$2500,0))</f>
        <v>0</v>
      </c>
      <c r="AM23">
        <f>IF(AL23="","",COUNTIFS(Basicdata!$B$2:$B$2500,2,Basicdata!$D$2:$D$2500,Crops!$D$5,Basicdata!$H$2:$H$2500,Crops!$M17,Basicdata!$S$2:$S$2500,3,Basicdata!$T$2:$T$2500,7,Basicdata!$AI$2:$AI$2500,0))</f>
        <v>0</v>
      </c>
      <c r="AN23">
        <f t="shared" si="6"/>
        <v>12</v>
      </c>
      <c r="AO23">
        <f t="shared" si="7"/>
        <v>12</v>
      </c>
      <c r="AP23">
        <f>IF(AO23="","",COUNTIFS(Basicdata!$B$2:$B$2500,2,Basicdata!$D$2:$D$2500,Crops!$D$5,Basicdata!$H$2:$H$2500,Crops!$M17,Basicdata!$T$2:$T$2500,8,Basicdata!$AI$2:$AI$2500,0))</f>
        <v>0</v>
      </c>
      <c r="AQ23">
        <f>IF(AP23="","",COUNTIFS(Basicdata!$B$2:$B$2500,2,Basicdata!$D$2:$D$2500,Crops!$D$5,Basicdata!$H$2:$H$2500,Crops!$M17,Basicdata!$T$2:$T$2500,9,Basicdata!$AI$2:$AI$2500,0))</f>
        <v>0</v>
      </c>
    </row>
    <row r="24" spans="1:43" x14ac:dyDescent="0.3">
      <c r="A24" s="45">
        <f>IF(COUNTIFS(Basicdata!$B$2:$B$2500,1,Basicdata!$D$2:$D$2500,Crops!$D$5,Basicdata!$H$2:$H$2500,Crops!$M18,Basicdata!$AI$2:$AI$2500,0)&gt;0,Crops!$M18,"")</f>
        <v>17</v>
      </c>
      <c r="B24">
        <f>IF(A24="","",COUNTIFS(Basicdata!$B$2:$B$2500,1,Basicdata!$D$2:$D$2500,Crops!$D$5,Basicdata!$H$2:$H$2500,Crops!$M18,Basicdata!$AI$2:$AI$2500,0))</f>
        <v>6</v>
      </c>
      <c r="C24">
        <f>IF(B24="","",COUNTIFS(Basicdata!$B$2:$B$2500,1,Basicdata!$D$2:$D$2500,Crops!$D$5,Basicdata!$H$2:$H$2500,Crops!$M18,Basicdata!$T$2:$T$2500,1,Basicdata!$AI$2:$AI$2500,0))</f>
        <v>0</v>
      </c>
      <c r="D24">
        <f>IF(C24="","",COUNTIFS(Basicdata!$B$2:$B$2500,1,Basicdata!$D$2:$D$2500,Crops!$D$5,Basicdata!$H$2:$H$2500,Crops!$M18,Basicdata!$T$2:$T$2500,2,Basicdata!$AI$2:$AI$2500,0))</f>
        <v>0</v>
      </c>
      <c r="E24">
        <f>IF(D24="","",COUNTIFS(Basicdata!$B$2:$B$2500,1,Basicdata!$D$2:$D$2500,Crops!$D$5,Basicdata!$H$2:$H$2500,Crops!$M18,Basicdata!$T$2:$T$2500,3,Basicdata!$AI$2:$AI$2500,0))</f>
        <v>0</v>
      </c>
      <c r="F24">
        <f t="shared" si="0"/>
        <v>0</v>
      </c>
      <c r="G24">
        <f>IF(F24="","",COUNTIFS(Basicdata!$B$2:$B$2500,1,Basicdata!$D$2:$D$2500,Crops!$D$5,Basicdata!$H$2:$H$2500,Crops!$M18,Basicdata!$S$2:$S$2500,2,Basicdata!$T$2:$T$2500,4,Basicdata!$AI$2:$AI$2500,0))</f>
        <v>0</v>
      </c>
      <c r="H24">
        <f>IF(G24="","",COUNTIFS(Basicdata!$B$2:$B$2500,1,Basicdata!$D$2:$D$2500,Crops!$D$5,Basicdata!$H$2:$H$2500,Crops!$M18,Basicdata!$S$2:$S$2500,2,Basicdata!$T$2:$T$2500,5,Basicdata!$AI$2:$AI$2500,0))</f>
        <v>0</v>
      </c>
      <c r="I24">
        <f>IF(H24="","",COUNTIFS(Basicdata!$B$2:$B$2500,1,Basicdata!$D$2:$D$2500,Crops!$D$5,Basicdata!$H$2:$H$2500,Crops!$M18,Basicdata!$S$2:$S$2500,2,Basicdata!$T$2:$T$2500,6,Basicdata!$AI$2:$AI$2500,0))</f>
        <v>0</v>
      </c>
      <c r="J24">
        <f>IF(I24="","",COUNTIFS(Basicdata!$B$2:$B$2500,1,Basicdata!$D$2:$D$2500,Crops!$D$5,Basicdata!$H$2:$H$2500,Crops!$M18,Basicdata!$S$2:$S$2500,2,Basicdata!$T$2:$T$2500,7,Basicdata!$AI$2:$AI$2500,0))</f>
        <v>0</v>
      </c>
      <c r="K24">
        <f t="shared" si="1"/>
        <v>0</v>
      </c>
      <c r="L24">
        <f>IF(K24="","",COUNTIFS(Basicdata!$B$2:$B$2500,1,Basicdata!$D$2:$D$2500,Crops!$D$5,Basicdata!$H$2:$H$2500,Crops!$M18,Basicdata!$S$2:$S$2500,1,Basicdata!$U$2:$U$2500,1,Basicdata!$AI$2:$AI$2500,0))</f>
        <v>0</v>
      </c>
      <c r="M24">
        <f>IF(L24="","",COUNTIFS(Basicdata!$B$2:$B$2500,1,Basicdata!$D$2:$D$2500,Crops!$D$5,Basicdata!$H$2:$H$2500,Crops!$M18,Basicdata!$S$2:$S$2500,1,Basicdata!$V$2:$V$2500,1,Basicdata!$AI$2:$AI$2500,0))</f>
        <v>0</v>
      </c>
      <c r="N24">
        <f>IF(M24="","",COUNTIFS(Basicdata!$B$2:$B$2500,1,Basicdata!$D$2:$D$2500,Crops!$D$5,Basicdata!$H$2:$H$2500,Crops!$M18,Basicdata!$S$2:$S$2500,3,Basicdata!$T$2:$T$2500,4,Basicdata!$AI$2:$AI$2500,0))</f>
        <v>1</v>
      </c>
      <c r="O24">
        <f>IF(N24="","",COUNTIFS(Basicdata!$B$2:$B$2500,1,Basicdata!$D$2:$D$2500,Crops!$D$5,Basicdata!$H$2:$H$2500,Crops!$M18,Basicdata!$S$2:$S$2500,3,Basicdata!$T$2:$T$2500,5,Basicdata!$AI$2:$AI$2500,0))</f>
        <v>0</v>
      </c>
      <c r="P24">
        <f>IF(O24="","",COUNTIFS(Basicdata!$B$2:$B$2500,1,Basicdata!$D$2:$D$2500,Crops!$D$5,Basicdata!$H$2:$H$2500,Crops!$M18,Basicdata!$S$2:$S$2500,3,Basicdata!$T$2:$T$2500,6,Basicdata!$AI$2:$AI$2500,0))</f>
        <v>5</v>
      </c>
      <c r="Q24">
        <f>IF(P24="","",COUNTIFS(Basicdata!$B$2:$B$2500,1,Basicdata!$D$2:$D$2500,Crops!$D$5,Basicdata!$H$2:$H$2500,Crops!$M18,Basicdata!$S$2:$S$2500,3,Basicdata!$T$2:$T$2500,7,Basicdata!$AI$2:$AI$2500,0))</f>
        <v>0</v>
      </c>
      <c r="R24">
        <f t="shared" si="2"/>
        <v>6</v>
      </c>
      <c r="S24">
        <f t="shared" si="3"/>
        <v>6</v>
      </c>
      <c r="T24">
        <f>IF(S24="","",COUNTIFS(Basicdata!$B$2:$B$2500,1,Basicdata!$D$2:$D$2500,Crops!$D$5,Basicdata!$H$2:$H$2500,Crops!$M18,Basicdata!$T$2:$T$2500,8,Basicdata!$AI$2:$AI$2500,0))</f>
        <v>0</v>
      </c>
      <c r="U24">
        <f>IF(T24="","",COUNTIFS(Basicdata!$B$2:$B$2500,1,Basicdata!$D$2:$D$2500,Crops!$D$5,Basicdata!$H$2:$H$2500,Crops!$M18,Basicdata!$T$2:$T$2500,9,Basicdata!$AI$2:$AI$2500,0))</f>
        <v>0</v>
      </c>
      <c r="W24" s="45">
        <f>IF(COUNTIFS(Basicdata!$B$2:$B$2500,2,Basicdata!$D$2:$D$2500,Crops!$D$5,Basicdata!$H$2:$H$2500,Crops!$M18,Basicdata!$AI$2:$AI$2500,0)&gt;0,Crops!$M18,"")</f>
        <v>17</v>
      </c>
      <c r="X24">
        <f>IF(W24="","",COUNTIFS(Basicdata!$B$2:$B$2500,2,Basicdata!$D$2:$D$2500,Crops!$D$5,Basicdata!$H$2:$H$2500,Crops!$M18,Basicdata!$AI$2:$AI$2500,0))</f>
        <v>6</v>
      </c>
      <c r="Y24">
        <f>IF(X24="","",COUNTIFS(Basicdata!$B$2:$B$2500,2,Basicdata!$D$2:$D$2500,Crops!$D$5,Basicdata!$H$2:$H$2500,Crops!$M18,Basicdata!$T$2:$T$2500,1,Basicdata!$AI$2:$AI$2500,0))</f>
        <v>0</v>
      </c>
      <c r="Z24">
        <f>IF(Y24="","",COUNTIFS(Basicdata!$B$2:$B$2500,2,Basicdata!$D$2:$D$2500,Crops!$D$5,Basicdata!$H$2:$H$2500,Crops!$M18,Basicdata!$T$2:$T$2500,2,Basicdata!$AI$2:$AI$2500,0))</f>
        <v>0</v>
      </c>
      <c r="AA24">
        <f>IF(Z24="","",COUNTIFS(Basicdata!$B$2:$B$2500,2,Basicdata!$D$2:$D$2500,Crops!$D$5,Basicdata!$H$2:$H$2500,Crops!$M18,Basicdata!$T$2:$T$2500,3,Basicdata!$AI$2:$AI$2500,0))</f>
        <v>0</v>
      </c>
      <c r="AB24">
        <f t="shared" si="4"/>
        <v>0</v>
      </c>
      <c r="AC24">
        <f>IF(AB24="","",COUNTIFS(Basicdata!$B$2:$B$2500,2,Basicdata!$D$2:$D$2500,Crops!$D$5,Basicdata!$H$2:$H$2500,Crops!$M18,Basicdata!$S$2:$S$2500,2,Basicdata!$T$2:$T$2500,4,Basicdata!$AI$2:$AI$2500,0))</f>
        <v>4</v>
      </c>
      <c r="AD24">
        <f>IF(AC24="","",COUNTIFS(Basicdata!$B$2:$B$2500,2,Basicdata!$D$2:$D$2500,Crops!$D$5,Basicdata!$H$2:$H$2500,Crops!$M18,Basicdata!$S$2:$S$2500,2,Basicdata!$T$2:$T$2500,5,Basicdata!$AI$2:$AI$2500,0))</f>
        <v>0</v>
      </c>
      <c r="AE24">
        <f>IF(AD24="","",COUNTIFS(Basicdata!$B$2:$B$2500,2,Basicdata!$D$2:$D$2500,Crops!$D$5,Basicdata!$H$2:$H$2500,Crops!$M18,Basicdata!$S$2:$S$2500,2,Basicdata!$T$2:$T$2500,6,Basicdata!$AI$2:$AI$2500,0))</f>
        <v>0</v>
      </c>
      <c r="AF24">
        <f>IF(AE24="","",COUNTIFS(Basicdata!$B$2:$B$2500,2,Basicdata!$D$2:$D$2500,Crops!$D$5,Basicdata!$H$2:$H$2500,Crops!$M18,Basicdata!$S$2:$S$2500,2,Basicdata!$T$2:$T$2500,7,Basicdata!$AI$2:$AI$2500,0))</f>
        <v>0</v>
      </c>
      <c r="AG24">
        <f t="shared" si="5"/>
        <v>4</v>
      </c>
      <c r="AH24">
        <f>IF(AG24="","",COUNTIFS(Basicdata!$B$2:$B$2500,2,Basicdata!$D$2:$D$2500,Crops!$D$5,Basicdata!$H$2:$H$2500,Crops!$M18,Basicdata!$S$2:$S$2500,1,Basicdata!$U$2:$U$2500,1,Basicdata!$AI$2:$AI$2500,0))</f>
        <v>0</v>
      </c>
      <c r="AI24">
        <f>IF(AH24="","",COUNTIFS(Basicdata!$B$2:$B$2500,2,Basicdata!$D$2:$D$2500,Crops!$D$5,Basicdata!$H$2:$H$2500,Crops!$M18,Basicdata!$S$2:$S$2500,1,Basicdata!$V$2:$V$2500,1,Basicdata!$AI$2:$AI$2500,0))</f>
        <v>0</v>
      </c>
      <c r="AJ24">
        <f>IF(AI24="","",COUNTIFS(Basicdata!$B$2:$B$2500,2,Basicdata!$D$2:$D$2500,Crops!$D$5,Basicdata!$H$2:$H$2500,Crops!$M18,Basicdata!$S$2:$S$2500,3,Basicdata!$T$2:$T$2500,4,Basicdata!$AI$2:$AI$2500,0))</f>
        <v>1</v>
      </c>
      <c r="AK24">
        <f>IF(AJ24="","",COUNTIFS(Basicdata!$B$2:$B$2500,2,Basicdata!$D$2:$D$2500,Crops!$D$5,Basicdata!$H$2:$H$2500,Crops!$M18,Basicdata!$S$2:$S$2500,3,Basicdata!$T$2:$T$2500,5,Basicdata!$AI$2:$AI$2500,0))</f>
        <v>0</v>
      </c>
      <c r="AL24">
        <f>IF(AK24="","",COUNTIFS(Basicdata!$B$2:$B$2500,2,Basicdata!$D$2:$D$2500,Crops!$D$5,Basicdata!$H$2:$H$2500,Crops!$M18,Basicdata!$S$2:$S$2500,3,Basicdata!$T$2:$T$2500,6,Basicdata!$AI$2:$AI$2500,0))</f>
        <v>0</v>
      </c>
      <c r="AM24">
        <f>IF(AL24="","",COUNTIFS(Basicdata!$B$2:$B$2500,2,Basicdata!$D$2:$D$2500,Crops!$D$5,Basicdata!$H$2:$H$2500,Crops!$M18,Basicdata!$S$2:$S$2500,3,Basicdata!$T$2:$T$2500,7,Basicdata!$AI$2:$AI$2500,0))</f>
        <v>0</v>
      </c>
      <c r="AN24">
        <f t="shared" si="6"/>
        <v>1</v>
      </c>
      <c r="AO24">
        <f t="shared" si="7"/>
        <v>5</v>
      </c>
      <c r="AP24">
        <f>IF(AO24="","",COUNTIFS(Basicdata!$B$2:$B$2500,2,Basicdata!$D$2:$D$2500,Crops!$D$5,Basicdata!$H$2:$H$2500,Crops!$M18,Basicdata!$T$2:$T$2500,8,Basicdata!$AI$2:$AI$2500,0))</f>
        <v>0</v>
      </c>
      <c r="AQ24">
        <f>IF(AP24="","",COUNTIFS(Basicdata!$B$2:$B$2500,2,Basicdata!$D$2:$D$2500,Crops!$D$5,Basicdata!$H$2:$H$2500,Crops!$M18,Basicdata!$T$2:$T$2500,9,Basicdata!$AI$2:$AI$2500,0))</f>
        <v>1</v>
      </c>
    </row>
    <row r="25" spans="1:43" x14ac:dyDescent="0.3">
      <c r="A25" s="45">
        <f>IF(COUNTIFS(Basicdata!$B$2:$B$2500,1,Basicdata!$D$2:$D$2500,Crops!$D$5,Basicdata!$H$2:$H$2500,Crops!$M19,Basicdata!$AI$2:$AI$2500,0)&gt;0,Crops!$M19,"")</f>
        <v>18</v>
      </c>
      <c r="B25">
        <f>IF(A25="","",COUNTIFS(Basicdata!$B$2:$B$2500,1,Basicdata!$D$2:$D$2500,Crops!$D$5,Basicdata!$H$2:$H$2500,Crops!$M19,Basicdata!$AI$2:$AI$2500,0))</f>
        <v>12</v>
      </c>
      <c r="C25">
        <f>IF(B25="","",COUNTIFS(Basicdata!$B$2:$B$2500,1,Basicdata!$D$2:$D$2500,Crops!$D$5,Basicdata!$H$2:$H$2500,Crops!$M19,Basicdata!$T$2:$T$2500,1,Basicdata!$AI$2:$AI$2500,0))</f>
        <v>0</v>
      </c>
      <c r="D25">
        <f>IF(C25="","",COUNTIFS(Basicdata!$B$2:$B$2500,1,Basicdata!$D$2:$D$2500,Crops!$D$5,Basicdata!$H$2:$H$2500,Crops!$M19,Basicdata!$T$2:$T$2500,2,Basicdata!$AI$2:$AI$2500,0))</f>
        <v>0</v>
      </c>
      <c r="E25">
        <f>IF(D25="","",COUNTIFS(Basicdata!$B$2:$B$2500,1,Basicdata!$D$2:$D$2500,Crops!$D$5,Basicdata!$H$2:$H$2500,Crops!$M19,Basicdata!$T$2:$T$2500,3,Basicdata!$AI$2:$AI$2500,0))</f>
        <v>0</v>
      </c>
      <c r="F25">
        <f t="shared" si="0"/>
        <v>0</v>
      </c>
      <c r="G25">
        <f>IF(F25="","",COUNTIFS(Basicdata!$B$2:$B$2500,1,Basicdata!$D$2:$D$2500,Crops!$D$5,Basicdata!$H$2:$H$2500,Crops!$M19,Basicdata!$S$2:$S$2500,2,Basicdata!$T$2:$T$2500,4,Basicdata!$AI$2:$AI$2500,0))</f>
        <v>0</v>
      </c>
      <c r="H25">
        <f>IF(G25="","",COUNTIFS(Basicdata!$B$2:$B$2500,1,Basicdata!$D$2:$D$2500,Crops!$D$5,Basicdata!$H$2:$H$2500,Crops!$M19,Basicdata!$S$2:$S$2500,2,Basicdata!$T$2:$T$2500,5,Basicdata!$AI$2:$AI$2500,0))</f>
        <v>0</v>
      </c>
      <c r="I25">
        <f>IF(H25="","",COUNTIFS(Basicdata!$B$2:$B$2500,1,Basicdata!$D$2:$D$2500,Crops!$D$5,Basicdata!$H$2:$H$2500,Crops!$M19,Basicdata!$S$2:$S$2500,2,Basicdata!$T$2:$T$2500,6,Basicdata!$AI$2:$AI$2500,0))</f>
        <v>0</v>
      </c>
      <c r="J25">
        <f>IF(I25="","",COUNTIFS(Basicdata!$B$2:$B$2500,1,Basicdata!$D$2:$D$2500,Crops!$D$5,Basicdata!$H$2:$H$2500,Crops!$M19,Basicdata!$S$2:$S$2500,2,Basicdata!$T$2:$T$2500,7,Basicdata!$AI$2:$AI$2500,0))</f>
        <v>0</v>
      </c>
      <c r="K25">
        <f t="shared" si="1"/>
        <v>0</v>
      </c>
      <c r="L25">
        <f>IF(K25="","",COUNTIFS(Basicdata!$B$2:$B$2500,1,Basicdata!$D$2:$D$2500,Crops!$D$5,Basicdata!$H$2:$H$2500,Crops!$M19,Basicdata!$S$2:$S$2500,1,Basicdata!$U$2:$U$2500,1,Basicdata!$AI$2:$AI$2500,0))</f>
        <v>0</v>
      </c>
      <c r="M25">
        <f>IF(L25="","",COUNTIFS(Basicdata!$B$2:$B$2500,1,Basicdata!$D$2:$D$2500,Crops!$D$5,Basicdata!$H$2:$H$2500,Crops!$M19,Basicdata!$S$2:$S$2500,1,Basicdata!$V$2:$V$2500,1,Basicdata!$AI$2:$AI$2500,0))</f>
        <v>0</v>
      </c>
      <c r="N25">
        <f>IF(M25="","",COUNTIFS(Basicdata!$B$2:$B$2500,1,Basicdata!$D$2:$D$2500,Crops!$D$5,Basicdata!$H$2:$H$2500,Crops!$M19,Basicdata!$S$2:$S$2500,3,Basicdata!$T$2:$T$2500,4,Basicdata!$AI$2:$AI$2500,0))</f>
        <v>12</v>
      </c>
      <c r="O25">
        <f>IF(N25="","",COUNTIFS(Basicdata!$B$2:$B$2500,1,Basicdata!$D$2:$D$2500,Crops!$D$5,Basicdata!$H$2:$H$2500,Crops!$M19,Basicdata!$S$2:$S$2500,3,Basicdata!$T$2:$T$2500,5,Basicdata!$AI$2:$AI$2500,0))</f>
        <v>0</v>
      </c>
      <c r="P25">
        <f>IF(O25="","",COUNTIFS(Basicdata!$B$2:$B$2500,1,Basicdata!$D$2:$D$2500,Crops!$D$5,Basicdata!$H$2:$H$2500,Crops!$M19,Basicdata!$S$2:$S$2500,3,Basicdata!$T$2:$T$2500,6,Basicdata!$AI$2:$AI$2500,0))</f>
        <v>0</v>
      </c>
      <c r="Q25">
        <f>IF(P25="","",COUNTIFS(Basicdata!$B$2:$B$2500,1,Basicdata!$D$2:$D$2500,Crops!$D$5,Basicdata!$H$2:$H$2500,Crops!$M19,Basicdata!$S$2:$S$2500,3,Basicdata!$T$2:$T$2500,7,Basicdata!$AI$2:$AI$2500,0))</f>
        <v>0</v>
      </c>
      <c r="R25">
        <f t="shared" si="2"/>
        <v>12</v>
      </c>
      <c r="S25">
        <f t="shared" si="3"/>
        <v>12</v>
      </c>
      <c r="T25">
        <f>IF(S25="","",COUNTIFS(Basicdata!$B$2:$B$2500,1,Basicdata!$D$2:$D$2500,Crops!$D$5,Basicdata!$H$2:$H$2500,Crops!$M19,Basicdata!$T$2:$T$2500,8,Basicdata!$AI$2:$AI$2500,0))</f>
        <v>0</v>
      </c>
      <c r="U25">
        <f>IF(T25="","",COUNTIFS(Basicdata!$B$2:$B$2500,1,Basicdata!$D$2:$D$2500,Crops!$D$5,Basicdata!$H$2:$H$2500,Crops!$M19,Basicdata!$T$2:$T$2500,9,Basicdata!$AI$2:$AI$2500,0))</f>
        <v>0</v>
      </c>
      <c r="W25" s="45">
        <f>IF(COUNTIFS(Basicdata!$B$2:$B$2500,2,Basicdata!$D$2:$D$2500,Crops!$D$5,Basicdata!$H$2:$H$2500,Crops!$M19,Basicdata!$AI$2:$AI$2500,0)&gt;0,Crops!$M19,"")</f>
        <v>18</v>
      </c>
      <c r="X25">
        <f>IF(W25="","",COUNTIFS(Basicdata!$B$2:$B$2500,2,Basicdata!$D$2:$D$2500,Crops!$D$5,Basicdata!$H$2:$H$2500,Crops!$M19,Basicdata!$AI$2:$AI$2500,0))</f>
        <v>12</v>
      </c>
      <c r="Y25">
        <f>IF(X25="","",COUNTIFS(Basicdata!$B$2:$B$2500,2,Basicdata!$D$2:$D$2500,Crops!$D$5,Basicdata!$H$2:$H$2500,Crops!$M19,Basicdata!$T$2:$T$2500,1,Basicdata!$AI$2:$AI$2500,0))</f>
        <v>0</v>
      </c>
      <c r="Z25">
        <f>IF(Y25="","",COUNTIFS(Basicdata!$B$2:$B$2500,2,Basicdata!$D$2:$D$2500,Crops!$D$5,Basicdata!$H$2:$H$2500,Crops!$M19,Basicdata!$T$2:$T$2500,2,Basicdata!$AI$2:$AI$2500,0))</f>
        <v>0</v>
      </c>
      <c r="AA25">
        <f>IF(Z25="","",COUNTIFS(Basicdata!$B$2:$B$2500,2,Basicdata!$D$2:$D$2500,Crops!$D$5,Basicdata!$H$2:$H$2500,Crops!$M19,Basicdata!$T$2:$T$2500,3,Basicdata!$AI$2:$AI$2500,0))</f>
        <v>0</v>
      </c>
      <c r="AB25">
        <f t="shared" si="4"/>
        <v>0</v>
      </c>
      <c r="AC25">
        <f>IF(AB25="","",COUNTIFS(Basicdata!$B$2:$B$2500,2,Basicdata!$D$2:$D$2500,Crops!$D$5,Basicdata!$H$2:$H$2500,Crops!$M19,Basicdata!$S$2:$S$2500,2,Basicdata!$T$2:$T$2500,4,Basicdata!$AI$2:$AI$2500,0))</f>
        <v>1</v>
      </c>
      <c r="AD25">
        <f>IF(AC25="","",COUNTIFS(Basicdata!$B$2:$B$2500,2,Basicdata!$D$2:$D$2500,Crops!$D$5,Basicdata!$H$2:$H$2500,Crops!$M19,Basicdata!$S$2:$S$2500,2,Basicdata!$T$2:$T$2500,5,Basicdata!$AI$2:$AI$2500,0))</f>
        <v>0</v>
      </c>
      <c r="AE25">
        <f>IF(AD25="","",COUNTIFS(Basicdata!$B$2:$B$2500,2,Basicdata!$D$2:$D$2500,Crops!$D$5,Basicdata!$H$2:$H$2500,Crops!$M19,Basicdata!$S$2:$S$2500,2,Basicdata!$T$2:$T$2500,6,Basicdata!$AI$2:$AI$2500,0))</f>
        <v>0</v>
      </c>
      <c r="AF25">
        <f>IF(AE25="","",COUNTIFS(Basicdata!$B$2:$B$2500,2,Basicdata!$D$2:$D$2500,Crops!$D$5,Basicdata!$H$2:$H$2500,Crops!$M19,Basicdata!$S$2:$S$2500,2,Basicdata!$T$2:$T$2500,7,Basicdata!$AI$2:$AI$2500,0))</f>
        <v>0</v>
      </c>
      <c r="AG25">
        <f t="shared" si="5"/>
        <v>1</v>
      </c>
      <c r="AH25">
        <f>IF(AG25="","",COUNTIFS(Basicdata!$B$2:$B$2500,2,Basicdata!$D$2:$D$2500,Crops!$D$5,Basicdata!$H$2:$H$2500,Crops!$M19,Basicdata!$S$2:$S$2500,1,Basicdata!$U$2:$U$2500,1,Basicdata!$AI$2:$AI$2500,0))</f>
        <v>0</v>
      </c>
      <c r="AI25">
        <f>IF(AH25="","",COUNTIFS(Basicdata!$B$2:$B$2500,2,Basicdata!$D$2:$D$2500,Crops!$D$5,Basicdata!$H$2:$H$2500,Crops!$M19,Basicdata!$S$2:$S$2500,1,Basicdata!$V$2:$V$2500,1,Basicdata!$AI$2:$AI$2500,0))</f>
        <v>0</v>
      </c>
      <c r="AJ25">
        <f>IF(AI25="","",COUNTIFS(Basicdata!$B$2:$B$2500,2,Basicdata!$D$2:$D$2500,Crops!$D$5,Basicdata!$H$2:$H$2500,Crops!$M19,Basicdata!$S$2:$S$2500,3,Basicdata!$T$2:$T$2500,4,Basicdata!$AI$2:$AI$2500,0))</f>
        <v>11</v>
      </c>
      <c r="AK25">
        <f>IF(AJ25="","",COUNTIFS(Basicdata!$B$2:$B$2500,2,Basicdata!$D$2:$D$2500,Crops!$D$5,Basicdata!$H$2:$H$2500,Crops!$M19,Basicdata!$S$2:$S$2500,3,Basicdata!$T$2:$T$2500,5,Basicdata!$AI$2:$AI$2500,0))</f>
        <v>0</v>
      </c>
      <c r="AL25">
        <f>IF(AK25="","",COUNTIFS(Basicdata!$B$2:$B$2500,2,Basicdata!$D$2:$D$2500,Crops!$D$5,Basicdata!$H$2:$H$2500,Crops!$M19,Basicdata!$S$2:$S$2500,3,Basicdata!$T$2:$T$2500,6,Basicdata!$AI$2:$AI$2500,0))</f>
        <v>0</v>
      </c>
      <c r="AM25">
        <f>IF(AL25="","",COUNTIFS(Basicdata!$B$2:$B$2500,2,Basicdata!$D$2:$D$2500,Crops!$D$5,Basicdata!$H$2:$H$2500,Crops!$M19,Basicdata!$S$2:$S$2500,3,Basicdata!$T$2:$T$2500,7,Basicdata!$AI$2:$AI$2500,0))</f>
        <v>0</v>
      </c>
      <c r="AN25">
        <f t="shared" si="6"/>
        <v>11</v>
      </c>
      <c r="AO25">
        <f t="shared" si="7"/>
        <v>12</v>
      </c>
      <c r="AP25">
        <f>IF(AO25="","",COUNTIFS(Basicdata!$B$2:$B$2500,2,Basicdata!$D$2:$D$2500,Crops!$D$5,Basicdata!$H$2:$H$2500,Crops!$M19,Basicdata!$T$2:$T$2500,8,Basicdata!$AI$2:$AI$2500,0))</f>
        <v>0</v>
      </c>
      <c r="AQ25">
        <f>IF(AP25="","",COUNTIFS(Basicdata!$B$2:$B$2500,2,Basicdata!$D$2:$D$2500,Crops!$D$5,Basicdata!$H$2:$H$2500,Crops!$M19,Basicdata!$T$2:$T$2500,9,Basicdata!$AI$2:$AI$2500,0))</f>
        <v>0</v>
      </c>
    </row>
    <row r="26" spans="1:43" x14ac:dyDescent="0.3">
      <c r="A26" s="45">
        <f>IF(COUNTIFS(Basicdata!$B$2:$B$2500,1,Basicdata!$D$2:$D$2500,Crops!$D$5,Basicdata!$H$2:$H$2500,Crops!$M20,Basicdata!$AI$2:$AI$2500,0)&gt;0,Crops!$M20,"")</f>
        <v>19</v>
      </c>
      <c r="B26">
        <f>IF(A26="","",COUNTIFS(Basicdata!$B$2:$B$2500,1,Basicdata!$D$2:$D$2500,Crops!$D$5,Basicdata!$H$2:$H$2500,Crops!$M20,Basicdata!$AI$2:$AI$2500,0))</f>
        <v>10</v>
      </c>
      <c r="C26">
        <f>IF(B26="","",COUNTIFS(Basicdata!$B$2:$B$2500,1,Basicdata!$D$2:$D$2500,Crops!$D$5,Basicdata!$H$2:$H$2500,Crops!$M20,Basicdata!$T$2:$T$2500,1,Basicdata!$AI$2:$AI$2500,0))</f>
        <v>0</v>
      </c>
      <c r="D26">
        <f>IF(C26="","",COUNTIFS(Basicdata!$B$2:$B$2500,1,Basicdata!$D$2:$D$2500,Crops!$D$5,Basicdata!$H$2:$H$2500,Crops!$M20,Basicdata!$T$2:$T$2500,2,Basicdata!$AI$2:$AI$2500,0))</f>
        <v>0</v>
      </c>
      <c r="E26">
        <f>IF(D26="","",COUNTIFS(Basicdata!$B$2:$B$2500,1,Basicdata!$D$2:$D$2500,Crops!$D$5,Basicdata!$H$2:$H$2500,Crops!$M20,Basicdata!$T$2:$T$2500,3,Basicdata!$AI$2:$AI$2500,0))</f>
        <v>0</v>
      </c>
      <c r="F26">
        <f t="shared" si="0"/>
        <v>0</v>
      </c>
      <c r="G26">
        <f>IF(F26="","",COUNTIFS(Basicdata!$B$2:$B$2500,1,Basicdata!$D$2:$D$2500,Crops!$D$5,Basicdata!$H$2:$H$2500,Crops!$M20,Basicdata!$S$2:$S$2500,2,Basicdata!$T$2:$T$2500,4,Basicdata!$AI$2:$AI$2500,0))</f>
        <v>0</v>
      </c>
      <c r="H26">
        <f>IF(G26="","",COUNTIFS(Basicdata!$B$2:$B$2500,1,Basicdata!$D$2:$D$2500,Crops!$D$5,Basicdata!$H$2:$H$2500,Crops!$M20,Basicdata!$S$2:$S$2500,2,Basicdata!$T$2:$T$2500,5,Basicdata!$AI$2:$AI$2500,0))</f>
        <v>0</v>
      </c>
      <c r="I26">
        <f>IF(H26="","",COUNTIFS(Basicdata!$B$2:$B$2500,1,Basicdata!$D$2:$D$2500,Crops!$D$5,Basicdata!$H$2:$H$2500,Crops!$M20,Basicdata!$S$2:$S$2500,2,Basicdata!$T$2:$T$2500,6,Basicdata!$AI$2:$AI$2500,0))</f>
        <v>0</v>
      </c>
      <c r="J26">
        <f>IF(I26="","",COUNTIFS(Basicdata!$B$2:$B$2500,1,Basicdata!$D$2:$D$2500,Crops!$D$5,Basicdata!$H$2:$H$2500,Crops!$M20,Basicdata!$S$2:$S$2500,2,Basicdata!$T$2:$T$2500,7,Basicdata!$AI$2:$AI$2500,0))</f>
        <v>0</v>
      </c>
      <c r="K26">
        <f t="shared" si="1"/>
        <v>0</v>
      </c>
      <c r="L26">
        <f>IF(K26="","",COUNTIFS(Basicdata!$B$2:$B$2500,1,Basicdata!$D$2:$D$2500,Crops!$D$5,Basicdata!$H$2:$H$2500,Crops!$M20,Basicdata!$S$2:$S$2500,1,Basicdata!$U$2:$U$2500,1,Basicdata!$AI$2:$AI$2500,0))</f>
        <v>0</v>
      </c>
      <c r="M26">
        <f>IF(L26="","",COUNTIFS(Basicdata!$B$2:$B$2500,1,Basicdata!$D$2:$D$2500,Crops!$D$5,Basicdata!$H$2:$H$2500,Crops!$M20,Basicdata!$S$2:$S$2500,1,Basicdata!$V$2:$V$2500,1,Basicdata!$AI$2:$AI$2500,0))</f>
        <v>0</v>
      </c>
      <c r="N26">
        <f>IF(M26="","",COUNTIFS(Basicdata!$B$2:$B$2500,1,Basicdata!$D$2:$D$2500,Crops!$D$5,Basicdata!$H$2:$H$2500,Crops!$M20,Basicdata!$S$2:$S$2500,3,Basicdata!$T$2:$T$2500,4,Basicdata!$AI$2:$AI$2500,0))</f>
        <v>10</v>
      </c>
      <c r="O26">
        <f>IF(N26="","",COUNTIFS(Basicdata!$B$2:$B$2500,1,Basicdata!$D$2:$D$2500,Crops!$D$5,Basicdata!$H$2:$H$2500,Crops!$M20,Basicdata!$S$2:$S$2500,3,Basicdata!$T$2:$T$2500,5,Basicdata!$AI$2:$AI$2500,0))</f>
        <v>0</v>
      </c>
      <c r="P26">
        <f>IF(O26="","",COUNTIFS(Basicdata!$B$2:$B$2500,1,Basicdata!$D$2:$D$2500,Crops!$D$5,Basicdata!$H$2:$H$2500,Crops!$M20,Basicdata!$S$2:$S$2500,3,Basicdata!$T$2:$T$2500,6,Basicdata!$AI$2:$AI$2500,0))</f>
        <v>0</v>
      </c>
      <c r="Q26">
        <f>IF(P26="","",COUNTIFS(Basicdata!$B$2:$B$2500,1,Basicdata!$D$2:$D$2500,Crops!$D$5,Basicdata!$H$2:$H$2500,Crops!$M20,Basicdata!$S$2:$S$2500,3,Basicdata!$T$2:$T$2500,7,Basicdata!$AI$2:$AI$2500,0))</f>
        <v>0</v>
      </c>
      <c r="R26">
        <f t="shared" si="2"/>
        <v>10</v>
      </c>
      <c r="S26">
        <f t="shared" si="3"/>
        <v>10</v>
      </c>
      <c r="T26">
        <f>IF(S26="","",COUNTIFS(Basicdata!$B$2:$B$2500,1,Basicdata!$D$2:$D$2500,Crops!$D$5,Basicdata!$H$2:$H$2500,Crops!$M20,Basicdata!$T$2:$T$2500,8,Basicdata!$AI$2:$AI$2500,0))</f>
        <v>0</v>
      </c>
      <c r="U26">
        <f>IF(T26="","",COUNTIFS(Basicdata!$B$2:$B$2500,1,Basicdata!$D$2:$D$2500,Crops!$D$5,Basicdata!$H$2:$H$2500,Crops!$M20,Basicdata!$T$2:$T$2500,9,Basicdata!$AI$2:$AI$2500,0))</f>
        <v>0</v>
      </c>
      <c r="W26" s="45">
        <f>IF(COUNTIFS(Basicdata!$B$2:$B$2500,2,Basicdata!$D$2:$D$2500,Crops!$D$5,Basicdata!$H$2:$H$2500,Crops!$M20,Basicdata!$AI$2:$AI$2500,0)&gt;0,Crops!$M20,"")</f>
        <v>19</v>
      </c>
      <c r="X26">
        <f>IF(W26="","",COUNTIFS(Basicdata!$B$2:$B$2500,2,Basicdata!$D$2:$D$2500,Crops!$D$5,Basicdata!$H$2:$H$2500,Crops!$M20,Basicdata!$AI$2:$AI$2500,0))</f>
        <v>10</v>
      </c>
      <c r="Y26">
        <f>IF(X26="","",COUNTIFS(Basicdata!$B$2:$B$2500,2,Basicdata!$D$2:$D$2500,Crops!$D$5,Basicdata!$H$2:$H$2500,Crops!$M20,Basicdata!$T$2:$T$2500,1,Basicdata!$AI$2:$AI$2500,0))</f>
        <v>0</v>
      </c>
      <c r="Z26">
        <f>IF(Y26="","",COUNTIFS(Basicdata!$B$2:$B$2500,2,Basicdata!$D$2:$D$2500,Crops!$D$5,Basicdata!$H$2:$H$2500,Crops!$M20,Basicdata!$T$2:$T$2500,2,Basicdata!$AI$2:$AI$2500,0))</f>
        <v>0</v>
      </c>
      <c r="AA26">
        <f>IF(Z26="","",COUNTIFS(Basicdata!$B$2:$B$2500,2,Basicdata!$D$2:$D$2500,Crops!$D$5,Basicdata!$H$2:$H$2500,Crops!$M20,Basicdata!$T$2:$T$2500,3,Basicdata!$AI$2:$AI$2500,0))</f>
        <v>0</v>
      </c>
      <c r="AB26">
        <f t="shared" si="4"/>
        <v>0</v>
      </c>
      <c r="AC26">
        <f>IF(AB26="","",COUNTIFS(Basicdata!$B$2:$B$2500,2,Basicdata!$D$2:$D$2500,Crops!$D$5,Basicdata!$H$2:$H$2500,Crops!$M20,Basicdata!$S$2:$S$2500,2,Basicdata!$T$2:$T$2500,4,Basicdata!$AI$2:$AI$2500,0))</f>
        <v>0</v>
      </c>
      <c r="AD26">
        <f>IF(AC26="","",COUNTIFS(Basicdata!$B$2:$B$2500,2,Basicdata!$D$2:$D$2500,Crops!$D$5,Basicdata!$H$2:$H$2500,Crops!$M20,Basicdata!$S$2:$S$2500,2,Basicdata!$T$2:$T$2500,5,Basicdata!$AI$2:$AI$2500,0))</f>
        <v>0</v>
      </c>
      <c r="AE26">
        <f>IF(AD26="","",COUNTIFS(Basicdata!$B$2:$B$2500,2,Basicdata!$D$2:$D$2500,Crops!$D$5,Basicdata!$H$2:$H$2500,Crops!$M20,Basicdata!$S$2:$S$2500,2,Basicdata!$T$2:$T$2500,6,Basicdata!$AI$2:$AI$2500,0))</f>
        <v>0</v>
      </c>
      <c r="AF26">
        <f>IF(AE26="","",COUNTIFS(Basicdata!$B$2:$B$2500,2,Basicdata!$D$2:$D$2500,Crops!$D$5,Basicdata!$H$2:$H$2500,Crops!$M20,Basicdata!$S$2:$S$2500,2,Basicdata!$T$2:$T$2500,7,Basicdata!$AI$2:$AI$2500,0))</f>
        <v>0</v>
      </c>
      <c r="AG26">
        <f t="shared" si="5"/>
        <v>0</v>
      </c>
      <c r="AH26">
        <f>IF(AG26="","",COUNTIFS(Basicdata!$B$2:$B$2500,2,Basicdata!$D$2:$D$2500,Crops!$D$5,Basicdata!$H$2:$H$2500,Crops!$M20,Basicdata!$S$2:$S$2500,1,Basicdata!$U$2:$U$2500,1,Basicdata!$AI$2:$AI$2500,0))</f>
        <v>0</v>
      </c>
      <c r="AI26">
        <f>IF(AH26="","",COUNTIFS(Basicdata!$B$2:$B$2500,2,Basicdata!$D$2:$D$2500,Crops!$D$5,Basicdata!$H$2:$H$2500,Crops!$M20,Basicdata!$S$2:$S$2500,1,Basicdata!$V$2:$V$2500,1,Basicdata!$AI$2:$AI$2500,0))</f>
        <v>0</v>
      </c>
      <c r="AJ26">
        <f>IF(AI26="","",COUNTIFS(Basicdata!$B$2:$B$2500,2,Basicdata!$D$2:$D$2500,Crops!$D$5,Basicdata!$H$2:$H$2500,Crops!$M20,Basicdata!$S$2:$S$2500,3,Basicdata!$T$2:$T$2500,4,Basicdata!$AI$2:$AI$2500,0))</f>
        <v>10</v>
      </c>
      <c r="AK26">
        <f>IF(AJ26="","",COUNTIFS(Basicdata!$B$2:$B$2500,2,Basicdata!$D$2:$D$2500,Crops!$D$5,Basicdata!$H$2:$H$2500,Crops!$M20,Basicdata!$S$2:$S$2500,3,Basicdata!$T$2:$T$2500,5,Basicdata!$AI$2:$AI$2500,0))</f>
        <v>0</v>
      </c>
      <c r="AL26">
        <f>IF(AK26="","",COUNTIFS(Basicdata!$B$2:$B$2500,2,Basicdata!$D$2:$D$2500,Crops!$D$5,Basicdata!$H$2:$H$2500,Crops!$M20,Basicdata!$S$2:$S$2500,3,Basicdata!$T$2:$T$2500,6,Basicdata!$AI$2:$AI$2500,0))</f>
        <v>0</v>
      </c>
      <c r="AM26">
        <f>IF(AL26="","",COUNTIFS(Basicdata!$B$2:$B$2500,2,Basicdata!$D$2:$D$2500,Crops!$D$5,Basicdata!$H$2:$H$2500,Crops!$M20,Basicdata!$S$2:$S$2500,3,Basicdata!$T$2:$T$2500,7,Basicdata!$AI$2:$AI$2500,0))</f>
        <v>0</v>
      </c>
      <c r="AN26">
        <f t="shared" si="6"/>
        <v>10</v>
      </c>
      <c r="AO26">
        <f t="shared" si="7"/>
        <v>10</v>
      </c>
      <c r="AP26">
        <f>IF(AO26="","",COUNTIFS(Basicdata!$B$2:$B$2500,2,Basicdata!$D$2:$D$2500,Crops!$D$5,Basicdata!$H$2:$H$2500,Crops!$M20,Basicdata!$T$2:$T$2500,8,Basicdata!$AI$2:$AI$2500,0))</f>
        <v>0</v>
      </c>
      <c r="AQ26">
        <f>IF(AP26="","",COUNTIFS(Basicdata!$B$2:$B$2500,2,Basicdata!$D$2:$D$2500,Crops!$D$5,Basicdata!$H$2:$H$2500,Crops!$M20,Basicdata!$T$2:$T$2500,9,Basicdata!$AI$2:$AI$2500,0))</f>
        <v>0</v>
      </c>
    </row>
    <row r="27" spans="1:43" x14ac:dyDescent="0.3">
      <c r="A27" s="45">
        <f>IF(COUNTIFS(Basicdata!$B$2:$B$2500,1,Basicdata!$D$2:$D$2500,Crops!$D$5,Basicdata!$H$2:$H$2500,Crops!$M21,Basicdata!$AI$2:$AI$2500,0)&gt;0,Crops!$M21,"")</f>
        <v>20</v>
      </c>
      <c r="B27">
        <f>IF(A27="","",COUNTIFS(Basicdata!$B$2:$B$2500,1,Basicdata!$D$2:$D$2500,Crops!$D$5,Basicdata!$H$2:$H$2500,Crops!$M21,Basicdata!$AI$2:$AI$2500,0))</f>
        <v>4</v>
      </c>
      <c r="C27">
        <f>IF(B27="","",COUNTIFS(Basicdata!$B$2:$B$2500,1,Basicdata!$D$2:$D$2500,Crops!$D$5,Basicdata!$H$2:$H$2500,Crops!$M21,Basicdata!$T$2:$T$2500,1,Basicdata!$AI$2:$AI$2500,0))</f>
        <v>0</v>
      </c>
      <c r="D27">
        <f>IF(C27="","",COUNTIFS(Basicdata!$B$2:$B$2500,1,Basicdata!$D$2:$D$2500,Crops!$D$5,Basicdata!$H$2:$H$2500,Crops!$M21,Basicdata!$T$2:$T$2500,2,Basicdata!$AI$2:$AI$2500,0))</f>
        <v>0</v>
      </c>
      <c r="E27">
        <f>IF(D27="","",COUNTIFS(Basicdata!$B$2:$B$2500,1,Basicdata!$D$2:$D$2500,Crops!$D$5,Basicdata!$H$2:$H$2500,Crops!$M21,Basicdata!$T$2:$T$2500,3,Basicdata!$AI$2:$AI$2500,0))</f>
        <v>0</v>
      </c>
      <c r="F27">
        <f t="shared" si="0"/>
        <v>0</v>
      </c>
      <c r="G27">
        <f>IF(F27="","",COUNTIFS(Basicdata!$B$2:$B$2500,1,Basicdata!$D$2:$D$2500,Crops!$D$5,Basicdata!$H$2:$H$2500,Crops!$M21,Basicdata!$S$2:$S$2500,2,Basicdata!$T$2:$T$2500,4,Basicdata!$AI$2:$AI$2500,0))</f>
        <v>0</v>
      </c>
      <c r="H27">
        <f>IF(G27="","",COUNTIFS(Basicdata!$B$2:$B$2500,1,Basicdata!$D$2:$D$2500,Crops!$D$5,Basicdata!$H$2:$H$2500,Crops!$M21,Basicdata!$S$2:$S$2500,2,Basicdata!$T$2:$T$2500,5,Basicdata!$AI$2:$AI$2500,0))</f>
        <v>0</v>
      </c>
      <c r="I27">
        <f>IF(H27="","",COUNTIFS(Basicdata!$B$2:$B$2500,1,Basicdata!$D$2:$D$2500,Crops!$D$5,Basicdata!$H$2:$H$2500,Crops!$M21,Basicdata!$S$2:$S$2500,2,Basicdata!$T$2:$T$2500,6,Basicdata!$AI$2:$AI$2500,0))</f>
        <v>0</v>
      </c>
      <c r="J27">
        <f>IF(I27="","",COUNTIFS(Basicdata!$B$2:$B$2500,1,Basicdata!$D$2:$D$2500,Crops!$D$5,Basicdata!$H$2:$H$2500,Crops!$M21,Basicdata!$S$2:$S$2500,2,Basicdata!$T$2:$T$2500,7,Basicdata!$AI$2:$AI$2500,0))</f>
        <v>0</v>
      </c>
      <c r="K27">
        <f t="shared" si="1"/>
        <v>0</v>
      </c>
      <c r="L27">
        <f>IF(K27="","",COUNTIFS(Basicdata!$B$2:$B$2500,1,Basicdata!$D$2:$D$2500,Crops!$D$5,Basicdata!$H$2:$H$2500,Crops!$M21,Basicdata!$S$2:$S$2500,1,Basicdata!$U$2:$U$2500,1,Basicdata!$AI$2:$AI$2500,0))</f>
        <v>0</v>
      </c>
      <c r="M27">
        <f>IF(L27="","",COUNTIFS(Basicdata!$B$2:$B$2500,1,Basicdata!$D$2:$D$2500,Crops!$D$5,Basicdata!$H$2:$H$2500,Crops!$M21,Basicdata!$S$2:$S$2500,1,Basicdata!$V$2:$V$2500,1,Basicdata!$AI$2:$AI$2500,0))</f>
        <v>0</v>
      </c>
      <c r="N27">
        <f>IF(M27="","",COUNTIFS(Basicdata!$B$2:$B$2500,1,Basicdata!$D$2:$D$2500,Crops!$D$5,Basicdata!$H$2:$H$2500,Crops!$M21,Basicdata!$S$2:$S$2500,3,Basicdata!$T$2:$T$2500,4,Basicdata!$AI$2:$AI$2500,0))</f>
        <v>4</v>
      </c>
      <c r="O27">
        <f>IF(N27="","",COUNTIFS(Basicdata!$B$2:$B$2500,1,Basicdata!$D$2:$D$2500,Crops!$D$5,Basicdata!$H$2:$H$2500,Crops!$M21,Basicdata!$S$2:$S$2500,3,Basicdata!$T$2:$T$2500,5,Basicdata!$AI$2:$AI$2500,0))</f>
        <v>0</v>
      </c>
      <c r="P27">
        <f>IF(O27="","",COUNTIFS(Basicdata!$B$2:$B$2500,1,Basicdata!$D$2:$D$2500,Crops!$D$5,Basicdata!$H$2:$H$2500,Crops!$M21,Basicdata!$S$2:$S$2500,3,Basicdata!$T$2:$T$2500,6,Basicdata!$AI$2:$AI$2500,0))</f>
        <v>0</v>
      </c>
      <c r="Q27">
        <f>IF(P27="","",COUNTIFS(Basicdata!$B$2:$B$2500,1,Basicdata!$D$2:$D$2500,Crops!$D$5,Basicdata!$H$2:$H$2500,Crops!$M21,Basicdata!$S$2:$S$2500,3,Basicdata!$T$2:$T$2500,7,Basicdata!$AI$2:$AI$2500,0))</f>
        <v>0</v>
      </c>
      <c r="R27">
        <f t="shared" si="2"/>
        <v>4</v>
      </c>
      <c r="S27">
        <f t="shared" si="3"/>
        <v>4</v>
      </c>
      <c r="T27">
        <f>IF(S27="","",COUNTIFS(Basicdata!$B$2:$B$2500,1,Basicdata!$D$2:$D$2500,Crops!$D$5,Basicdata!$H$2:$H$2500,Crops!$M21,Basicdata!$T$2:$T$2500,8,Basicdata!$AI$2:$AI$2500,0))</f>
        <v>0</v>
      </c>
      <c r="U27">
        <f>IF(T27="","",COUNTIFS(Basicdata!$B$2:$B$2500,1,Basicdata!$D$2:$D$2500,Crops!$D$5,Basicdata!$H$2:$H$2500,Crops!$M21,Basicdata!$T$2:$T$2500,9,Basicdata!$AI$2:$AI$2500,0))</f>
        <v>0</v>
      </c>
      <c r="W27" s="45">
        <f>IF(COUNTIFS(Basicdata!$B$2:$B$2500,2,Basicdata!$D$2:$D$2500,Crops!$D$5,Basicdata!$H$2:$H$2500,Crops!$M21,Basicdata!$AI$2:$AI$2500,0)&gt;0,Crops!$M21,"")</f>
        <v>20</v>
      </c>
      <c r="X27">
        <f>IF(W27="","",COUNTIFS(Basicdata!$B$2:$B$2500,2,Basicdata!$D$2:$D$2500,Crops!$D$5,Basicdata!$H$2:$H$2500,Crops!$M21,Basicdata!$AI$2:$AI$2500,0))</f>
        <v>4</v>
      </c>
      <c r="Y27">
        <f>IF(X27="","",COUNTIFS(Basicdata!$B$2:$B$2500,2,Basicdata!$D$2:$D$2500,Crops!$D$5,Basicdata!$H$2:$H$2500,Crops!$M21,Basicdata!$T$2:$T$2500,1,Basicdata!$AI$2:$AI$2500,0))</f>
        <v>0</v>
      </c>
      <c r="Z27">
        <f>IF(Y27="","",COUNTIFS(Basicdata!$B$2:$B$2500,2,Basicdata!$D$2:$D$2500,Crops!$D$5,Basicdata!$H$2:$H$2500,Crops!$M21,Basicdata!$T$2:$T$2500,2,Basicdata!$AI$2:$AI$2500,0))</f>
        <v>0</v>
      </c>
      <c r="AA27">
        <f>IF(Z27="","",COUNTIFS(Basicdata!$B$2:$B$2500,2,Basicdata!$D$2:$D$2500,Crops!$D$5,Basicdata!$H$2:$H$2500,Crops!$M21,Basicdata!$T$2:$T$2500,3,Basicdata!$AI$2:$AI$2500,0))</f>
        <v>0</v>
      </c>
      <c r="AB27">
        <f t="shared" si="4"/>
        <v>0</v>
      </c>
      <c r="AC27">
        <f>IF(AB27="","",COUNTIFS(Basicdata!$B$2:$B$2500,2,Basicdata!$D$2:$D$2500,Crops!$D$5,Basicdata!$H$2:$H$2500,Crops!$M21,Basicdata!$S$2:$S$2500,2,Basicdata!$T$2:$T$2500,4,Basicdata!$AI$2:$AI$2500,0))</f>
        <v>1</v>
      </c>
      <c r="AD27">
        <f>IF(AC27="","",COUNTIFS(Basicdata!$B$2:$B$2500,2,Basicdata!$D$2:$D$2500,Crops!$D$5,Basicdata!$H$2:$H$2500,Crops!$M21,Basicdata!$S$2:$S$2500,2,Basicdata!$T$2:$T$2500,5,Basicdata!$AI$2:$AI$2500,0))</f>
        <v>0</v>
      </c>
      <c r="AE27">
        <f>IF(AD27="","",COUNTIFS(Basicdata!$B$2:$B$2500,2,Basicdata!$D$2:$D$2500,Crops!$D$5,Basicdata!$H$2:$H$2500,Crops!$M21,Basicdata!$S$2:$S$2500,2,Basicdata!$T$2:$T$2500,6,Basicdata!$AI$2:$AI$2500,0))</f>
        <v>0</v>
      </c>
      <c r="AF27">
        <f>IF(AE27="","",COUNTIFS(Basicdata!$B$2:$B$2500,2,Basicdata!$D$2:$D$2500,Crops!$D$5,Basicdata!$H$2:$H$2500,Crops!$M21,Basicdata!$S$2:$S$2500,2,Basicdata!$T$2:$T$2500,7,Basicdata!$AI$2:$AI$2500,0))</f>
        <v>0</v>
      </c>
      <c r="AG27">
        <f t="shared" si="5"/>
        <v>1</v>
      </c>
      <c r="AH27">
        <f>IF(AG27="","",COUNTIFS(Basicdata!$B$2:$B$2500,2,Basicdata!$D$2:$D$2500,Crops!$D$5,Basicdata!$H$2:$H$2500,Crops!$M21,Basicdata!$S$2:$S$2500,1,Basicdata!$U$2:$U$2500,1,Basicdata!$AI$2:$AI$2500,0))</f>
        <v>0</v>
      </c>
      <c r="AI27">
        <f>IF(AH27="","",COUNTIFS(Basicdata!$B$2:$B$2500,2,Basicdata!$D$2:$D$2500,Crops!$D$5,Basicdata!$H$2:$H$2500,Crops!$M21,Basicdata!$S$2:$S$2500,1,Basicdata!$V$2:$V$2500,1,Basicdata!$AI$2:$AI$2500,0))</f>
        <v>0</v>
      </c>
      <c r="AJ27">
        <f>IF(AI27="","",COUNTIFS(Basicdata!$B$2:$B$2500,2,Basicdata!$D$2:$D$2500,Crops!$D$5,Basicdata!$H$2:$H$2500,Crops!$M21,Basicdata!$S$2:$S$2500,3,Basicdata!$T$2:$T$2500,4,Basicdata!$AI$2:$AI$2500,0))</f>
        <v>3</v>
      </c>
      <c r="AK27">
        <f>IF(AJ27="","",COUNTIFS(Basicdata!$B$2:$B$2500,2,Basicdata!$D$2:$D$2500,Crops!$D$5,Basicdata!$H$2:$H$2500,Crops!$M21,Basicdata!$S$2:$S$2500,3,Basicdata!$T$2:$T$2500,5,Basicdata!$AI$2:$AI$2500,0))</f>
        <v>0</v>
      </c>
      <c r="AL27">
        <f>IF(AK27="","",COUNTIFS(Basicdata!$B$2:$B$2500,2,Basicdata!$D$2:$D$2500,Crops!$D$5,Basicdata!$H$2:$H$2500,Crops!$M21,Basicdata!$S$2:$S$2500,3,Basicdata!$T$2:$T$2500,6,Basicdata!$AI$2:$AI$2500,0))</f>
        <v>0</v>
      </c>
      <c r="AM27">
        <f>IF(AL27="","",COUNTIFS(Basicdata!$B$2:$B$2500,2,Basicdata!$D$2:$D$2500,Crops!$D$5,Basicdata!$H$2:$H$2500,Crops!$M21,Basicdata!$S$2:$S$2500,3,Basicdata!$T$2:$T$2500,7,Basicdata!$AI$2:$AI$2500,0))</f>
        <v>0</v>
      </c>
      <c r="AN27">
        <f t="shared" si="6"/>
        <v>3</v>
      </c>
      <c r="AO27">
        <f t="shared" si="7"/>
        <v>4</v>
      </c>
      <c r="AP27">
        <f>IF(AO27="","",COUNTIFS(Basicdata!$B$2:$B$2500,2,Basicdata!$D$2:$D$2500,Crops!$D$5,Basicdata!$H$2:$H$2500,Crops!$M21,Basicdata!$T$2:$T$2500,8,Basicdata!$AI$2:$AI$2500,0))</f>
        <v>0</v>
      </c>
      <c r="AQ27">
        <f>IF(AP27="","",COUNTIFS(Basicdata!$B$2:$B$2500,2,Basicdata!$D$2:$D$2500,Crops!$D$5,Basicdata!$H$2:$H$2500,Crops!$M21,Basicdata!$T$2:$T$2500,9,Basicdata!$AI$2:$AI$2500,0))</f>
        <v>0</v>
      </c>
    </row>
    <row r="28" spans="1:43" x14ac:dyDescent="0.3">
      <c r="A28" s="45">
        <f>IF(COUNTIFS(Basicdata!$B$2:$B$2500,1,Basicdata!$D$2:$D$2500,Crops!$D$5,Basicdata!$H$2:$H$2500,Crops!$M22,Basicdata!$AI$2:$AI$2500,0)&gt;0,Crops!$M22,"")</f>
        <v>21</v>
      </c>
      <c r="B28">
        <f>IF(A28="","",COUNTIFS(Basicdata!$B$2:$B$2500,1,Basicdata!$D$2:$D$2500,Crops!$D$5,Basicdata!$H$2:$H$2500,Crops!$M22,Basicdata!$AI$2:$AI$2500,0))</f>
        <v>8</v>
      </c>
      <c r="C28">
        <f>IF(B28="","",COUNTIFS(Basicdata!$B$2:$B$2500,1,Basicdata!$D$2:$D$2500,Crops!$D$5,Basicdata!$H$2:$H$2500,Crops!$M22,Basicdata!$T$2:$T$2500,1,Basicdata!$AI$2:$AI$2500,0))</f>
        <v>0</v>
      </c>
      <c r="D28">
        <f>IF(C28="","",COUNTIFS(Basicdata!$B$2:$B$2500,1,Basicdata!$D$2:$D$2500,Crops!$D$5,Basicdata!$H$2:$H$2500,Crops!$M22,Basicdata!$T$2:$T$2500,2,Basicdata!$AI$2:$AI$2500,0))</f>
        <v>0</v>
      </c>
      <c r="E28">
        <f>IF(D28="","",COUNTIFS(Basicdata!$B$2:$B$2500,1,Basicdata!$D$2:$D$2500,Crops!$D$5,Basicdata!$H$2:$H$2500,Crops!$M22,Basicdata!$T$2:$T$2500,3,Basicdata!$AI$2:$AI$2500,0))</f>
        <v>0</v>
      </c>
      <c r="F28">
        <f t="shared" si="0"/>
        <v>0</v>
      </c>
      <c r="G28">
        <f>IF(F28="","",COUNTIFS(Basicdata!$B$2:$B$2500,1,Basicdata!$D$2:$D$2500,Crops!$D$5,Basicdata!$H$2:$H$2500,Crops!$M22,Basicdata!$S$2:$S$2500,2,Basicdata!$T$2:$T$2500,4,Basicdata!$AI$2:$AI$2500,0))</f>
        <v>0</v>
      </c>
      <c r="H28">
        <f>IF(G28="","",COUNTIFS(Basicdata!$B$2:$B$2500,1,Basicdata!$D$2:$D$2500,Crops!$D$5,Basicdata!$H$2:$H$2500,Crops!$M22,Basicdata!$S$2:$S$2500,2,Basicdata!$T$2:$T$2500,5,Basicdata!$AI$2:$AI$2500,0))</f>
        <v>0</v>
      </c>
      <c r="I28">
        <f>IF(H28="","",COUNTIFS(Basicdata!$B$2:$B$2500,1,Basicdata!$D$2:$D$2500,Crops!$D$5,Basicdata!$H$2:$H$2500,Crops!$M22,Basicdata!$S$2:$S$2500,2,Basicdata!$T$2:$T$2500,6,Basicdata!$AI$2:$AI$2500,0))</f>
        <v>0</v>
      </c>
      <c r="J28">
        <f>IF(I28="","",COUNTIFS(Basicdata!$B$2:$B$2500,1,Basicdata!$D$2:$D$2500,Crops!$D$5,Basicdata!$H$2:$H$2500,Crops!$M22,Basicdata!$S$2:$S$2500,2,Basicdata!$T$2:$T$2500,7,Basicdata!$AI$2:$AI$2500,0))</f>
        <v>0</v>
      </c>
      <c r="K28">
        <f t="shared" si="1"/>
        <v>0</v>
      </c>
      <c r="L28">
        <f>IF(K28="","",COUNTIFS(Basicdata!$B$2:$B$2500,1,Basicdata!$D$2:$D$2500,Crops!$D$5,Basicdata!$H$2:$H$2500,Crops!$M22,Basicdata!$S$2:$S$2500,1,Basicdata!$U$2:$U$2500,1,Basicdata!$AI$2:$AI$2500,0))</f>
        <v>0</v>
      </c>
      <c r="M28">
        <f>IF(L28="","",COUNTIFS(Basicdata!$B$2:$B$2500,1,Basicdata!$D$2:$D$2500,Crops!$D$5,Basicdata!$H$2:$H$2500,Crops!$M22,Basicdata!$S$2:$S$2500,1,Basicdata!$V$2:$V$2500,1,Basicdata!$AI$2:$AI$2500,0))</f>
        <v>0</v>
      </c>
      <c r="N28">
        <f>IF(M28="","",COUNTIFS(Basicdata!$B$2:$B$2500,1,Basicdata!$D$2:$D$2500,Crops!$D$5,Basicdata!$H$2:$H$2500,Crops!$M22,Basicdata!$S$2:$S$2500,3,Basicdata!$T$2:$T$2500,4,Basicdata!$AI$2:$AI$2500,0))</f>
        <v>7</v>
      </c>
      <c r="O28">
        <f>IF(N28="","",COUNTIFS(Basicdata!$B$2:$B$2500,1,Basicdata!$D$2:$D$2500,Crops!$D$5,Basicdata!$H$2:$H$2500,Crops!$M22,Basicdata!$S$2:$S$2500,3,Basicdata!$T$2:$T$2500,5,Basicdata!$AI$2:$AI$2500,0))</f>
        <v>0</v>
      </c>
      <c r="P28">
        <f>IF(O28="","",COUNTIFS(Basicdata!$B$2:$B$2500,1,Basicdata!$D$2:$D$2500,Crops!$D$5,Basicdata!$H$2:$H$2500,Crops!$M22,Basicdata!$S$2:$S$2500,3,Basicdata!$T$2:$T$2500,6,Basicdata!$AI$2:$AI$2500,0))</f>
        <v>1</v>
      </c>
      <c r="Q28">
        <f>IF(P28="","",COUNTIFS(Basicdata!$B$2:$B$2500,1,Basicdata!$D$2:$D$2500,Crops!$D$5,Basicdata!$H$2:$H$2500,Crops!$M22,Basicdata!$S$2:$S$2500,3,Basicdata!$T$2:$T$2500,7,Basicdata!$AI$2:$AI$2500,0))</f>
        <v>0</v>
      </c>
      <c r="R28">
        <f t="shared" si="2"/>
        <v>8</v>
      </c>
      <c r="S28">
        <f t="shared" si="3"/>
        <v>8</v>
      </c>
      <c r="T28">
        <f>IF(S28="","",COUNTIFS(Basicdata!$B$2:$B$2500,1,Basicdata!$D$2:$D$2500,Crops!$D$5,Basicdata!$H$2:$H$2500,Crops!$M22,Basicdata!$T$2:$T$2500,8,Basicdata!$AI$2:$AI$2500,0))</f>
        <v>0</v>
      </c>
      <c r="U28">
        <f>IF(T28="","",COUNTIFS(Basicdata!$B$2:$B$2500,1,Basicdata!$D$2:$D$2500,Crops!$D$5,Basicdata!$H$2:$H$2500,Crops!$M22,Basicdata!$T$2:$T$2500,9,Basicdata!$AI$2:$AI$2500,0))</f>
        <v>0</v>
      </c>
      <c r="W28" s="45">
        <f>IF(COUNTIFS(Basicdata!$B$2:$B$2500,2,Basicdata!$D$2:$D$2500,Crops!$D$5,Basicdata!$H$2:$H$2500,Crops!$M22,Basicdata!$AI$2:$AI$2500,0)&gt;0,Crops!$M22,"")</f>
        <v>21</v>
      </c>
      <c r="X28">
        <f>IF(W28="","",COUNTIFS(Basicdata!$B$2:$B$2500,2,Basicdata!$D$2:$D$2500,Crops!$D$5,Basicdata!$H$2:$H$2500,Crops!$M22,Basicdata!$AI$2:$AI$2500,0))</f>
        <v>8</v>
      </c>
      <c r="Y28">
        <f>IF(X28="","",COUNTIFS(Basicdata!$B$2:$B$2500,2,Basicdata!$D$2:$D$2500,Crops!$D$5,Basicdata!$H$2:$H$2500,Crops!$M22,Basicdata!$T$2:$T$2500,1,Basicdata!$AI$2:$AI$2500,0))</f>
        <v>0</v>
      </c>
      <c r="Z28">
        <f>IF(Y28="","",COUNTIFS(Basicdata!$B$2:$B$2500,2,Basicdata!$D$2:$D$2500,Crops!$D$5,Basicdata!$H$2:$H$2500,Crops!$M22,Basicdata!$T$2:$T$2500,2,Basicdata!$AI$2:$AI$2500,0))</f>
        <v>0</v>
      </c>
      <c r="AA28">
        <f>IF(Z28="","",COUNTIFS(Basicdata!$B$2:$B$2500,2,Basicdata!$D$2:$D$2500,Crops!$D$5,Basicdata!$H$2:$H$2500,Crops!$M22,Basicdata!$T$2:$T$2500,3,Basicdata!$AI$2:$AI$2500,0))</f>
        <v>0</v>
      </c>
      <c r="AB28">
        <f t="shared" si="4"/>
        <v>0</v>
      </c>
      <c r="AC28">
        <f>IF(AB28="","",COUNTIFS(Basicdata!$B$2:$B$2500,2,Basicdata!$D$2:$D$2500,Crops!$D$5,Basicdata!$H$2:$H$2500,Crops!$M22,Basicdata!$S$2:$S$2500,2,Basicdata!$T$2:$T$2500,4,Basicdata!$AI$2:$AI$2500,0))</f>
        <v>0</v>
      </c>
      <c r="AD28">
        <f>IF(AC28="","",COUNTIFS(Basicdata!$B$2:$B$2500,2,Basicdata!$D$2:$D$2500,Crops!$D$5,Basicdata!$H$2:$H$2500,Crops!$M22,Basicdata!$S$2:$S$2500,2,Basicdata!$T$2:$T$2500,5,Basicdata!$AI$2:$AI$2500,0))</f>
        <v>0</v>
      </c>
      <c r="AE28">
        <f>IF(AD28="","",COUNTIFS(Basicdata!$B$2:$B$2500,2,Basicdata!$D$2:$D$2500,Crops!$D$5,Basicdata!$H$2:$H$2500,Crops!$M22,Basicdata!$S$2:$S$2500,2,Basicdata!$T$2:$T$2500,6,Basicdata!$AI$2:$AI$2500,0))</f>
        <v>0</v>
      </c>
      <c r="AF28">
        <f>IF(AE28="","",COUNTIFS(Basicdata!$B$2:$B$2500,2,Basicdata!$D$2:$D$2500,Crops!$D$5,Basicdata!$H$2:$H$2500,Crops!$M22,Basicdata!$S$2:$S$2500,2,Basicdata!$T$2:$T$2500,7,Basicdata!$AI$2:$AI$2500,0))</f>
        <v>0</v>
      </c>
      <c r="AG28">
        <f t="shared" si="5"/>
        <v>0</v>
      </c>
      <c r="AH28">
        <f>IF(AG28="","",COUNTIFS(Basicdata!$B$2:$B$2500,2,Basicdata!$D$2:$D$2500,Crops!$D$5,Basicdata!$H$2:$H$2500,Crops!$M22,Basicdata!$S$2:$S$2500,1,Basicdata!$U$2:$U$2500,1,Basicdata!$AI$2:$AI$2500,0))</f>
        <v>0</v>
      </c>
      <c r="AI28">
        <f>IF(AH28="","",COUNTIFS(Basicdata!$B$2:$B$2500,2,Basicdata!$D$2:$D$2500,Crops!$D$5,Basicdata!$H$2:$H$2500,Crops!$M22,Basicdata!$S$2:$S$2500,1,Basicdata!$V$2:$V$2500,1,Basicdata!$AI$2:$AI$2500,0))</f>
        <v>0</v>
      </c>
      <c r="AJ28">
        <f>IF(AI28="","",COUNTIFS(Basicdata!$B$2:$B$2500,2,Basicdata!$D$2:$D$2500,Crops!$D$5,Basicdata!$H$2:$H$2500,Crops!$M22,Basicdata!$S$2:$S$2500,3,Basicdata!$T$2:$T$2500,4,Basicdata!$AI$2:$AI$2500,0))</f>
        <v>8</v>
      </c>
      <c r="AK28">
        <f>IF(AJ28="","",COUNTIFS(Basicdata!$B$2:$B$2500,2,Basicdata!$D$2:$D$2500,Crops!$D$5,Basicdata!$H$2:$H$2500,Crops!$M22,Basicdata!$S$2:$S$2500,3,Basicdata!$T$2:$T$2500,5,Basicdata!$AI$2:$AI$2500,0))</f>
        <v>0</v>
      </c>
      <c r="AL28">
        <f>IF(AK28="","",COUNTIFS(Basicdata!$B$2:$B$2500,2,Basicdata!$D$2:$D$2500,Crops!$D$5,Basicdata!$H$2:$H$2500,Crops!$M22,Basicdata!$S$2:$S$2500,3,Basicdata!$T$2:$T$2500,6,Basicdata!$AI$2:$AI$2500,0))</f>
        <v>0</v>
      </c>
      <c r="AM28">
        <f>IF(AL28="","",COUNTIFS(Basicdata!$B$2:$B$2500,2,Basicdata!$D$2:$D$2500,Crops!$D$5,Basicdata!$H$2:$H$2500,Crops!$M22,Basicdata!$S$2:$S$2500,3,Basicdata!$T$2:$T$2500,7,Basicdata!$AI$2:$AI$2500,0))</f>
        <v>0</v>
      </c>
      <c r="AN28">
        <f t="shared" si="6"/>
        <v>8</v>
      </c>
      <c r="AO28">
        <f t="shared" si="7"/>
        <v>8</v>
      </c>
      <c r="AP28">
        <f>IF(AO28="","",COUNTIFS(Basicdata!$B$2:$B$2500,2,Basicdata!$D$2:$D$2500,Crops!$D$5,Basicdata!$H$2:$H$2500,Crops!$M22,Basicdata!$T$2:$T$2500,8,Basicdata!$AI$2:$AI$2500,0))</f>
        <v>0</v>
      </c>
      <c r="AQ28">
        <f>IF(AP28="","",COUNTIFS(Basicdata!$B$2:$B$2500,2,Basicdata!$D$2:$D$2500,Crops!$D$5,Basicdata!$H$2:$H$2500,Crops!$M22,Basicdata!$T$2:$T$2500,9,Basicdata!$AI$2:$AI$2500,0))</f>
        <v>0</v>
      </c>
    </row>
    <row r="29" spans="1:43" x14ac:dyDescent="0.3">
      <c r="A29" s="45">
        <f>IF(COUNTIFS(Basicdata!$B$2:$B$2500,1,Basicdata!$D$2:$D$2500,Crops!$D$5,Basicdata!$H$2:$H$2500,Crops!$M23,Basicdata!$AI$2:$AI$2500,0)&gt;0,Crops!$M23,"")</f>
        <v>22</v>
      </c>
      <c r="B29">
        <f>IF(A29="","",COUNTIFS(Basicdata!$B$2:$B$2500,1,Basicdata!$D$2:$D$2500,Crops!$D$5,Basicdata!$H$2:$H$2500,Crops!$M23,Basicdata!$AI$2:$AI$2500,0))</f>
        <v>6</v>
      </c>
      <c r="C29">
        <f>IF(B29="","",COUNTIFS(Basicdata!$B$2:$B$2500,1,Basicdata!$D$2:$D$2500,Crops!$D$5,Basicdata!$H$2:$H$2500,Crops!$M23,Basicdata!$T$2:$T$2500,1,Basicdata!$AI$2:$AI$2500,0))</f>
        <v>0</v>
      </c>
      <c r="D29">
        <f>IF(C29="","",COUNTIFS(Basicdata!$B$2:$B$2500,1,Basicdata!$D$2:$D$2500,Crops!$D$5,Basicdata!$H$2:$H$2500,Crops!$M23,Basicdata!$T$2:$T$2500,2,Basicdata!$AI$2:$AI$2500,0))</f>
        <v>0</v>
      </c>
      <c r="E29">
        <f>IF(D29="","",COUNTIFS(Basicdata!$B$2:$B$2500,1,Basicdata!$D$2:$D$2500,Crops!$D$5,Basicdata!$H$2:$H$2500,Crops!$M23,Basicdata!$T$2:$T$2500,3,Basicdata!$AI$2:$AI$2500,0))</f>
        <v>0</v>
      </c>
      <c r="F29">
        <f t="shared" si="0"/>
        <v>0</v>
      </c>
      <c r="G29">
        <f>IF(F29="","",COUNTIFS(Basicdata!$B$2:$B$2500,1,Basicdata!$D$2:$D$2500,Crops!$D$5,Basicdata!$H$2:$H$2500,Crops!$M23,Basicdata!$S$2:$S$2500,2,Basicdata!$T$2:$T$2500,4,Basicdata!$AI$2:$AI$2500,0))</f>
        <v>0</v>
      </c>
      <c r="H29">
        <f>IF(G29="","",COUNTIFS(Basicdata!$B$2:$B$2500,1,Basicdata!$D$2:$D$2500,Crops!$D$5,Basicdata!$H$2:$H$2500,Crops!$M23,Basicdata!$S$2:$S$2500,2,Basicdata!$T$2:$T$2500,5,Basicdata!$AI$2:$AI$2500,0))</f>
        <v>0</v>
      </c>
      <c r="I29">
        <f>IF(H29="","",COUNTIFS(Basicdata!$B$2:$B$2500,1,Basicdata!$D$2:$D$2500,Crops!$D$5,Basicdata!$H$2:$H$2500,Crops!$M23,Basicdata!$S$2:$S$2500,2,Basicdata!$T$2:$T$2500,6,Basicdata!$AI$2:$AI$2500,0))</f>
        <v>0</v>
      </c>
      <c r="J29">
        <f>IF(I29="","",COUNTIFS(Basicdata!$B$2:$B$2500,1,Basicdata!$D$2:$D$2500,Crops!$D$5,Basicdata!$H$2:$H$2500,Crops!$M23,Basicdata!$S$2:$S$2500,2,Basicdata!$T$2:$T$2500,7,Basicdata!$AI$2:$AI$2500,0))</f>
        <v>0</v>
      </c>
      <c r="K29">
        <f t="shared" si="1"/>
        <v>0</v>
      </c>
      <c r="L29">
        <f>IF(K29="","",COUNTIFS(Basicdata!$B$2:$B$2500,1,Basicdata!$D$2:$D$2500,Crops!$D$5,Basicdata!$H$2:$H$2500,Crops!$M23,Basicdata!$S$2:$S$2500,1,Basicdata!$U$2:$U$2500,1,Basicdata!$AI$2:$AI$2500,0))</f>
        <v>0</v>
      </c>
      <c r="M29">
        <f>IF(L29="","",COUNTIFS(Basicdata!$B$2:$B$2500,1,Basicdata!$D$2:$D$2500,Crops!$D$5,Basicdata!$H$2:$H$2500,Crops!$M23,Basicdata!$S$2:$S$2500,1,Basicdata!$V$2:$V$2500,1,Basicdata!$AI$2:$AI$2500,0))</f>
        <v>0</v>
      </c>
      <c r="N29">
        <f>IF(M29="","",COUNTIFS(Basicdata!$B$2:$B$2500,1,Basicdata!$D$2:$D$2500,Crops!$D$5,Basicdata!$H$2:$H$2500,Crops!$M23,Basicdata!$S$2:$S$2500,3,Basicdata!$T$2:$T$2500,4,Basicdata!$AI$2:$AI$2500,0))</f>
        <v>5</v>
      </c>
      <c r="O29">
        <f>IF(N29="","",COUNTIFS(Basicdata!$B$2:$B$2500,1,Basicdata!$D$2:$D$2500,Crops!$D$5,Basicdata!$H$2:$H$2500,Crops!$M23,Basicdata!$S$2:$S$2500,3,Basicdata!$T$2:$T$2500,5,Basicdata!$AI$2:$AI$2500,0))</f>
        <v>0</v>
      </c>
      <c r="P29">
        <f>IF(O29="","",COUNTIFS(Basicdata!$B$2:$B$2500,1,Basicdata!$D$2:$D$2500,Crops!$D$5,Basicdata!$H$2:$H$2500,Crops!$M23,Basicdata!$S$2:$S$2500,3,Basicdata!$T$2:$T$2500,6,Basicdata!$AI$2:$AI$2500,0))</f>
        <v>1</v>
      </c>
      <c r="Q29">
        <f>IF(P29="","",COUNTIFS(Basicdata!$B$2:$B$2500,1,Basicdata!$D$2:$D$2500,Crops!$D$5,Basicdata!$H$2:$H$2500,Crops!$M23,Basicdata!$S$2:$S$2500,3,Basicdata!$T$2:$T$2500,7,Basicdata!$AI$2:$AI$2500,0))</f>
        <v>0</v>
      </c>
      <c r="R29">
        <f t="shared" si="2"/>
        <v>6</v>
      </c>
      <c r="S29">
        <f t="shared" si="3"/>
        <v>6</v>
      </c>
      <c r="T29">
        <f>IF(S29="","",COUNTIFS(Basicdata!$B$2:$B$2500,1,Basicdata!$D$2:$D$2500,Crops!$D$5,Basicdata!$H$2:$H$2500,Crops!$M23,Basicdata!$T$2:$T$2500,8,Basicdata!$AI$2:$AI$2500,0))</f>
        <v>0</v>
      </c>
      <c r="U29">
        <f>IF(T29="","",COUNTIFS(Basicdata!$B$2:$B$2500,1,Basicdata!$D$2:$D$2500,Crops!$D$5,Basicdata!$H$2:$H$2500,Crops!$M23,Basicdata!$T$2:$T$2500,9,Basicdata!$AI$2:$AI$2500,0))</f>
        <v>0</v>
      </c>
      <c r="W29" s="45">
        <f>IF(COUNTIFS(Basicdata!$B$2:$B$2500,2,Basicdata!$D$2:$D$2500,Crops!$D$5,Basicdata!$H$2:$H$2500,Crops!$M23,Basicdata!$AI$2:$AI$2500,0)&gt;0,Crops!$M23,"")</f>
        <v>22</v>
      </c>
      <c r="X29">
        <f>IF(W29="","",COUNTIFS(Basicdata!$B$2:$B$2500,2,Basicdata!$D$2:$D$2500,Crops!$D$5,Basicdata!$H$2:$H$2500,Crops!$M23,Basicdata!$AI$2:$AI$2500,0))</f>
        <v>6</v>
      </c>
      <c r="Y29">
        <f>IF(X29="","",COUNTIFS(Basicdata!$B$2:$B$2500,2,Basicdata!$D$2:$D$2500,Crops!$D$5,Basicdata!$H$2:$H$2500,Crops!$M23,Basicdata!$T$2:$T$2500,1,Basicdata!$AI$2:$AI$2500,0))</f>
        <v>0</v>
      </c>
      <c r="Z29">
        <f>IF(Y29="","",COUNTIFS(Basicdata!$B$2:$B$2500,2,Basicdata!$D$2:$D$2500,Crops!$D$5,Basicdata!$H$2:$H$2500,Crops!$M23,Basicdata!$T$2:$T$2500,2,Basicdata!$AI$2:$AI$2500,0))</f>
        <v>0</v>
      </c>
      <c r="AA29">
        <f>IF(Z29="","",COUNTIFS(Basicdata!$B$2:$B$2500,2,Basicdata!$D$2:$D$2500,Crops!$D$5,Basicdata!$H$2:$H$2500,Crops!$M23,Basicdata!$T$2:$T$2500,3,Basicdata!$AI$2:$AI$2500,0))</f>
        <v>0</v>
      </c>
      <c r="AB29">
        <f t="shared" si="4"/>
        <v>0</v>
      </c>
      <c r="AC29">
        <f>IF(AB29="","",COUNTIFS(Basicdata!$B$2:$B$2500,2,Basicdata!$D$2:$D$2500,Crops!$D$5,Basicdata!$H$2:$H$2500,Crops!$M23,Basicdata!$S$2:$S$2500,2,Basicdata!$T$2:$T$2500,4,Basicdata!$AI$2:$AI$2500,0))</f>
        <v>0</v>
      </c>
      <c r="AD29">
        <f>IF(AC29="","",COUNTIFS(Basicdata!$B$2:$B$2500,2,Basicdata!$D$2:$D$2500,Crops!$D$5,Basicdata!$H$2:$H$2500,Crops!$M23,Basicdata!$S$2:$S$2500,2,Basicdata!$T$2:$T$2500,5,Basicdata!$AI$2:$AI$2500,0))</f>
        <v>0</v>
      </c>
      <c r="AE29">
        <f>IF(AD29="","",COUNTIFS(Basicdata!$B$2:$B$2500,2,Basicdata!$D$2:$D$2500,Crops!$D$5,Basicdata!$H$2:$H$2500,Crops!$M23,Basicdata!$S$2:$S$2500,2,Basicdata!$T$2:$T$2500,6,Basicdata!$AI$2:$AI$2500,0))</f>
        <v>0</v>
      </c>
      <c r="AF29">
        <f>IF(AE29="","",COUNTIFS(Basicdata!$B$2:$B$2500,2,Basicdata!$D$2:$D$2500,Crops!$D$5,Basicdata!$H$2:$H$2500,Crops!$M23,Basicdata!$S$2:$S$2500,2,Basicdata!$T$2:$T$2500,7,Basicdata!$AI$2:$AI$2500,0))</f>
        <v>0</v>
      </c>
      <c r="AG29">
        <f t="shared" si="5"/>
        <v>0</v>
      </c>
      <c r="AH29">
        <f>IF(AG29="","",COUNTIFS(Basicdata!$B$2:$B$2500,2,Basicdata!$D$2:$D$2500,Crops!$D$5,Basicdata!$H$2:$H$2500,Crops!$M23,Basicdata!$S$2:$S$2500,1,Basicdata!$U$2:$U$2500,1,Basicdata!$AI$2:$AI$2500,0))</f>
        <v>0</v>
      </c>
      <c r="AI29">
        <f>IF(AH29="","",COUNTIFS(Basicdata!$B$2:$B$2500,2,Basicdata!$D$2:$D$2500,Crops!$D$5,Basicdata!$H$2:$H$2500,Crops!$M23,Basicdata!$S$2:$S$2500,1,Basicdata!$V$2:$V$2500,1,Basicdata!$AI$2:$AI$2500,0))</f>
        <v>0</v>
      </c>
      <c r="AJ29">
        <f>IF(AI29="","",COUNTIFS(Basicdata!$B$2:$B$2500,2,Basicdata!$D$2:$D$2500,Crops!$D$5,Basicdata!$H$2:$H$2500,Crops!$M23,Basicdata!$S$2:$S$2500,3,Basicdata!$T$2:$T$2500,4,Basicdata!$AI$2:$AI$2500,0))</f>
        <v>6</v>
      </c>
      <c r="AK29">
        <f>IF(AJ29="","",COUNTIFS(Basicdata!$B$2:$B$2500,2,Basicdata!$D$2:$D$2500,Crops!$D$5,Basicdata!$H$2:$H$2500,Crops!$M23,Basicdata!$S$2:$S$2500,3,Basicdata!$T$2:$T$2500,5,Basicdata!$AI$2:$AI$2500,0))</f>
        <v>0</v>
      </c>
      <c r="AL29">
        <f>IF(AK29="","",COUNTIFS(Basicdata!$B$2:$B$2500,2,Basicdata!$D$2:$D$2500,Crops!$D$5,Basicdata!$H$2:$H$2500,Crops!$M23,Basicdata!$S$2:$S$2500,3,Basicdata!$T$2:$T$2500,6,Basicdata!$AI$2:$AI$2500,0))</f>
        <v>0</v>
      </c>
      <c r="AM29">
        <f>IF(AL29="","",COUNTIFS(Basicdata!$B$2:$B$2500,2,Basicdata!$D$2:$D$2500,Crops!$D$5,Basicdata!$H$2:$H$2500,Crops!$M23,Basicdata!$S$2:$S$2500,3,Basicdata!$T$2:$T$2500,7,Basicdata!$AI$2:$AI$2500,0))</f>
        <v>0</v>
      </c>
      <c r="AN29">
        <f t="shared" si="6"/>
        <v>6</v>
      </c>
      <c r="AO29">
        <f t="shared" si="7"/>
        <v>6</v>
      </c>
      <c r="AP29">
        <f>IF(AO29="","",COUNTIFS(Basicdata!$B$2:$B$2500,2,Basicdata!$D$2:$D$2500,Crops!$D$5,Basicdata!$H$2:$H$2500,Crops!$M23,Basicdata!$T$2:$T$2500,8,Basicdata!$AI$2:$AI$2500,0))</f>
        <v>0</v>
      </c>
      <c r="AQ29">
        <f>IF(AP29="","",COUNTIFS(Basicdata!$B$2:$B$2500,2,Basicdata!$D$2:$D$2500,Crops!$D$5,Basicdata!$H$2:$H$2500,Crops!$M23,Basicdata!$T$2:$T$2500,9,Basicdata!$AI$2:$AI$2500,0))</f>
        <v>0</v>
      </c>
    </row>
    <row r="30" spans="1:43" x14ac:dyDescent="0.3">
      <c r="A30" s="45">
        <f>IF(COUNTIFS(Basicdata!$B$2:$B$2500,1,Basicdata!$D$2:$D$2500,Crops!$D$5,Basicdata!$H$2:$H$2500,Crops!$M24,Basicdata!$AI$2:$AI$2500,0)&gt;0,Crops!$M24,"")</f>
        <v>23</v>
      </c>
      <c r="B30">
        <f>IF(A30="","",COUNTIFS(Basicdata!$B$2:$B$2500,1,Basicdata!$D$2:$D$2500,Crops!$D$5,Basicdata!$H$2:$H$2500,Crops!$M24,Basicdata!$AI$2:$AI$2500,0))</f>
        <v>2</v>
      </c>
      <c r="C30">
        <f>IF(B30="","",COUNTIFS(Basicdata!$B$2:$B$2500,1,Basicdata!$D$2:$D$2500,Crops!$D$5,Basicdata!$H$2:$H$2500,Crops!$M24,Basicdata!$T$2:$T$2500,1,Basicdata!$AI$2:$AI$2500,0))</f>
        <v>0</v>
      </c>
      <c r="D30">
        <f>IF(C30="","",COUNTIFS(Basicdata!$B$2:$B$2500,1,Basicdata!$D$2:$D$2500,Crops!$D$5,Basicdata!$H$2:$H$2500,Crops!$M24,Basicdata!$T$2:$T$2500,2,Basicdata!$AI$2:$AI$2500,0))</f>
        <v>0</v>
      </c>
      <c r="E30">
        <f>IF(D30="","",COUNTIFS(Basicdata!$B$2:$B$2500,1,Basicdata!$D$2:$D$2500,Crops!$D$5,Basicdata!$H$2:$H$2500,Crops!$M24,Basicdata!$T$2:$T$2500,3,Basicdata!$AI$2:$AI$2500,0))</f>
        <v>0</v>
      </c>
      <c r="F30">
        <f t="shared" si="0"/>
        <v>0</v>
      </c>
      <c r="G30">
        <f>IF(F30="","",COUNTIFS(Basicdata!$B$2:$B$2500,1,Basicdata!$D$2:$D$2500,Crops!$D$5,Basicdata!$H$2:$H$2500,Crops!$M24,Basicdata!$S$2:$S$2500,2,Basicdata!$T$2:$T$2500,4,Basicdata!$AI$2:$AI$2500,0))</f>
        <v>0</v>
      </c>
      <c r="H30">
        <f>IF(G30="","",COUNTIFS(Basicdata!$B$2:$B$2500,1,Basicdata!$D$2:$D$2500,Crops!$D$5,Basicdata!$H$2:$H$2500,Crops!$M24,Basicdata!$S$2:$S$2500,2,Basicdata!$T$2:$T$2500,5,Basicdata!$AI$2:$AI$2500,0))</f>
        <v>0</v>
      </c>
      <c r="I30">
        <f>IF(H30="","",COUNTIFS(Basicdata!$B$2:$B$2500,1,Basicdata!$D$2:$D$2500,Crops!$D$5,Basicdata!$H$2:$H$2500,Crops!$M24,Basicdata!$S$2:$S$2500,2,Basicdata!$T$2:$T$2500,6,Basicdata!$AI$2:$AI$2500,0))</f>
        <v>0</v>
      </c>
      <c r="J30">
        <f>IF(I30="","",COUNTIFS(Basicdata!$B$2:$B$2500,1,Basicdata!$D$2:$D$2500,Crops!$D$5,Basicdata!$H$2:$H$2500,Crops!$M24,Basicdata!$S$2:$S$2500,2,Basicdata!$T$2:$T$2500,7,Basicdata!$AI$2:$AI$2500,0))</f>
        <v>0</v>
      </c>
      <c r="K30">
        <f t="shared" si="1"/>
        <v>0</v>
      </c>
      <c r="L30">
        <f>IF(K30="","",COUNTIFS(Basicdata!$B$2:$B$2500,1,Basicdata!$D$2:$D$2500,Crops!$D$5,Basicdata!$H$2:$H$2500,Crops!$M24,Basicdata!$S$2:$S$2500,1,Basicdata!$U$2:$U$2500,1,Basicdata!$AI$2:$AI$2500,0))</f>
        <v>0</v>
      </c>
      <c r="M30">
        <f>IF(L30="","",COUNTIFS(Basicdata!$B$2:$B$2500,1,Basicdata!$D$2:$D$2500,Crops!$D$5,Basicdata!$H$2:$H$2500,Crops!$M24,Basicdata!$S$2:$S$2500,1,Basicdata!$V$2:$V$2500,1,Basicdata!$AI$2:$AI$2500,0))</f>
        <v>0</v>
      </c>
      <c r="N30">
        <f>IF(M30="","",COUNTIFS(Basicdata!$B$2:$B$2500,1,Basicdata!$D$2:$D$2500,Crops!$D$5,Basicdata!$H$2:$H$2500,Crops!$M24,Basicdata!$S$2:$S$2500,3,Basicdata!$T$2:$T$2500,4,Basicdata!$AI$2:$AI$2500,0))</f>
        <v>2</v>
      </c>
      <c r="O30">
        <f>IF(N30="","",COUNTIFS(Basicdata!$B$2:$B$2500,1,Basicdata!$D$2:$D$2500,Crops!$D$5,Basicdata!$H$2:$H$2500,Crops!$M24,Basicdata!$S$2:$S$2500,3,Basicdata!$T$2:$T$2500,5,Basicdata!$AI$2:$AI$2500,0))</f>
        <v>0</v>
      </c>
      <c r="P30">
        <f>IF(O30="","",COUNTIFS(Basicdata!$B$2:$B$2500,1,Basicdata!$D$2:$D$2500,Crops!$D$5,Basicdata!$H$2:$H$2500,Crops!$M24,Basicdata!$S$2:$S$2500,3,Basicdata!$T$2:$T$2500,6,Basicdata!$AI$2:$AI$2500,0))</f>
        <v>0</v>
      </c>
      <c r="Q30">
        <f>IF(P30="","",COUNTIFS(Basicdata!$B$2:$B$2500,1,Basicdata!$D$2:$D$2500,Crops!$D$5,Basicdata!$H$2:$H$2500,Crops!$M24,Basicdata!$S$2:$S$2500,3,Basicdata!$T$2:$T$2500,7,Basicdata!$AI$2:$AI$2500,0))</f>
        <v>0</v>
      </c>
      <c r="R30">
        <f t="shared" si="2"/>
        <v>2</v>
      </c>
      <c r="S30">
        <f t="shared" si="3"/>
        <v>2</v>
      </c>
      <c r="T30">
        <f>IF(S30="","",COUNTIFS(Basicdata!$B$2:$B$2500,1,Basicdata!$D$2:$D$2500,Crops!$D$5,Basicdata!$H$2:$H$2500,Crops!$M24,Basicdata!$T$2:$T$2500,8,Basicdata!$AI$2:$AI$2500,0))</f>
        <v>0</v>
      </c>
      <c r="U30">
        <f>IF(T30="","",COUNTIFS(Basicdata!$B$2:$B$2500,1,Basicdata!$D$2:$D$2500,Crops!$D$5,Basicdata!$H$2:$H$2500,Crops!$M24,Basicdata!$T$2:$T$2500,9,Basicdata!$AI$2:$AI$2500,0))</f>
        <v>0</v>
      </c>
      <c r="W30" s="45">
        <f>IF(COUNTIFS(Basicdata!$B$2:$B$2500,2,Basicdata!$D$2:$D$2500,Crops!$D$5,Basicdata!$H$2:$H$2500,Crops!$M24,Basicdata!$AI$2:$AI$2500,0)&gt;0,Crops!$M24,"")</f>
        <v>23</v>
      </c>
      <c r="X30">
        <f>IF(W30="","",COUNTIFS(Basicdata!$B$2:$B$2500,2,Basicdata!$D$2:$D$2500,Crops!$D$5,Basicdata!$H$2:$H$2500,Crops!$M24,Basicdata!$AI$2:$AI$2500,0))</f>
        <v>2</v>
      </c>
      <c r="Y30">
        <f>IF(X30="","",COUNTIFS(Basicdata!$B$2:$B$2500,2,Basicdata!$D$2:$D$2500,Crops!$D$5,Basicdata!$H$2:$H$2500,Crops!$M24,Basicdata!$T$2:$T$2500,1,Basicdata!$AI$2:$AI$2500,0))</f>
        <v>0</v>
      </c>
      <c r="Z30">
        <f>IF(Y30="","",COUNTIFS(Basicdata!$B$2:$B$2500,2,Basicdata!$D$2:$D$2500,Crops!$D$5,Basicdata!$H$2:$H$2500,Crops!$M24,Basicdata!$T$2:$T$2500,2,Basicdata!$AI$2:$AI$2500,0))</f>
        <v>0</v>
      </c>
      <c r="AA30">
        <f>IF(Z30="","",COUNTIFS(Basicdata!$B$2:$B$2500,2,Basicdata!$D$2:$D$2500,Crops!$D$5,Basicdata!$H$2:$H$2500,Crops!$M24,Basicdata!$T$2:$T$2500,3,Basicdata!$AI$2:$AI$2500,0))</f>
        <v>0</v>
      </c>
      <c r="AB30">
        <f t="shared" si="4"/>
        <v>0</v>
      </c>
      <c r="AC30">
        <f>IF(AB30="","",COUNTIFS(Basicdata!$B$2:$B$2500,2,Basicdata!$D$2:$D$2500,Crops!$D$5,Basicdata!$H$2:$H$2500,Crops!$M24,Basicdata!$S$2:$S$2500,2,Basicdata!$T$2:$T$2500,4,Basicdata!$AI$2:$AI$2500,0))</f>
        <v>0</v>
      </c>
      <c r="AD30">
        <f>IF(AC30="","",COUNTIFS(Basicdata!$B$2:$B$2500,2,Basicdata!$D$2:$D$2500,Crops!$D$5,Basicdata!$H$2:$H$2500,Crops!$M24,Basicdata!$S$2:$S$2500,2,Basicdata!$T$2:$T$2500,5,Basicdata!$AI$2:$AI$2500,0))</f>
        <v>0</v>
      </c>
      <c r="AE30">
        <f>IF(AD30="","",COUNTIFS(Basicdata!$B$2:$B$2500,2,Basicdata!$D$2:$D$2500,Crops!$D$5,Basicdata!$H$2:$H$2500,Crops!$M24,Basicdata!$S$2:$S$2500,2,Basicdata!$T$2:$T$2500,6,Basicdata!$AI$2:$AI$2500,0))</f>
        <v>0</v>
      </c>
      <c r="AF30">
        <f>IF(AE30="","",COUNTIFS(Basicdata!$B$2:$B$2500,2,Basicdata!$D$2:$D$2500,Crops!$D$5,Basicdata!$H$2:$H$2500,Crops!$M24,Basicdata!$S$2:$S$2500,2,Basicdata!$T$2:$T$2500,7,Basicdata!$AI$2:$AI$2500,0))</f>
        <v>0</v>
      </c>
      <c r="AG30">
        <f t="shared" si="5"/>
        <v>0</v>
      </c>
      <c r="AH30">
        <f>IF(AG30="","",COUNTIFS(Basicdata!$B$2:$B$2500,2,Basicdata!$D$2:$D$2500,Crops!$D$5,Basicdata!$H$2:$H$2500,Crops!$M24,Basicdata!$S$2:$S$2500,1,Basicdata!$U$2:$U$2500,1,Basicdata!$AI$2:$AI$2500,0))</f>
        <v>0</v>
      </c>
      <c r="AI30">
        <f>IF(AH30="","",COUNTIFS(Basicdata!$B$2:$B$2500,2,Basicdata!$D$2:$D$2500,Crops!$D$5,Basicdata!$H$2:$H$2500,Crops!$M24,Basicdata!$S$2:$S$2500,1,Basicdata!$V$2:$V$2500,1,Basicdata!$AI$2:$AI$2500,0))</f>
        <v>0</v>
      </c>
      <c r="AJ30">
        <f>IF(AI30="","",COUNTIFS(Basicdata!$B$2:$B$2500,2,Basicdata!$D$2:$D$2500,Crops!$D$5,Basicdata!$H$2:$H$2500,Crops!$M24,Basicdata!$S$2:$S$2500,3,Basicdata!$T$2:$T$2500,4,Basicdata!$AI$2:$AI$2500,0))</f>
        <v>2</v>
      </c>
      <c r="AK30">
        <f>IF(AJ30="","",COUNTIFS(Basicdata!$B$2:$B$2500,2,Basicdata!$D$2:$D$2500,Crops!$D$5,Basicdata!$H$2:$H$2500,Crops!$M24,Basicdata!$S$2:$S$2500,3,Basicdata!$T$2:$T$2500,5,Basicdata!$AI$2:$AI$2500,0))</f>
        <v>0</v>
      </c>
      <c r="AL30">
        <f>IF(AK30="","",COUNTIFS(Basicdata!$B$2:$B$2500,2,Basicdata!$D$2:$D$2500,Crops!$D$5,Basicdata!$H$2:$H$2500,Crops!$M24,Basicdata!$S$2:$S$2500,3,Basicdata!$T$2:$T$2500,6,Basicdata!$AI$2:$AI$2500,0))</f>
        <v>0</v>
      </c>
      <c r="AM30">
        <f>IF(AL30="","",COUNTIFS(Basicdata!$B$2:$B$2500,2,Basicdata!$D$2:$D$2500,Crops!$D$5,Basicdata!$H$2:$H$2500,Crops!$M24,Basicdata!$S$2:$S$2500,3,Basicdata!$T$2:$T$2500,7,Basicdata!$AI$2:$AI$2500,0))</f>
        <v>0</v>
      </c>
      <c r="AN30">
        <f t="shared" si="6"/>
        <v>2</v>
      </c>
      <c r="AO30">
        <f t="shared" si="7"/>
        <v>2</v>
      </c>
      <c r="AP30">
        <f>IF(AO30="","",COUNTIFS(Basicdata!$B$2:$B$2500,2,Basicdata!$D$2:$D$2500,Crops!$D$5,Basicdata!$H$2:$H$2500,Crops!$M24,Basicdata!$T$2:$T$2500,8,Basicdata!$AI$2:$AI$2500,0))</f>
        <v>0</v>
      </c>
      <c r="AQ30">
        <f>IF(AP30="","",COUNTIFS(Basicdata!$B$2:$B$2500,2,Basicdata!$D$2:$D$2500,Crops!$D$5,Basicdata!$H$2:$H$2500,Crops!$M24,Basicdata!$T$2:$T$2500,9,Basicdata!$AI$2:$AI$2500,0))</f>
        <v>0</v>
      </c>
    </row>
    <row r="31" spans="1:43" x14ac:dyDescent="0.3">
      <c r="A31" s="45">
        <f>IF(COUNTIFS(Basicdata!$B$2:$B$2500,1,Basicdata!$D$2:$D$2500,Crops!$D$5,Basicdata!$H$2:$H$2500,Crops!$M25,Basicdata!$AI$2:$AI$2500,0)&gt;0,Crops!$M25,"")</f>
        <v>24</v>
      </c>
      <c r="B31">
        <f>IF(A31="","",COUNTIFS(Basicdata!$B$2:$B$2500,1,Basicdata!$D$2:$D$2500,Crops!$D$5,Basicdata!$H$2:$H$2500,Crops!$M25,Basicdata!$AI$2:$AI$2500,0))</f>
        <v>2</v>
      </c>
      <c r="C31">
        <f>IF(B31="","",COUNTIFS(Basicdata!$B$2:$B$2500,1,Basicdata!$D$2:$D$2500,Crops!$D$5,Basicdata!$H$2:$H$2500,Crops!$M25,Basicdata!$T$2:$T$2500,1,Basicdata!$AI$2:$AI$2500,0))</f>
        <v>0</v>
      </c>
      <c r="D31">
        <f>IF(C31="","",COUNTIFS(Basicdata!$B$2:$B$2500,1,Basicdata!$D$2:$D$2500,Crops!$D$5,Basicdata!$H$2:$H$2500,Crops!$M25,Basicdata!$T$2:$T$2500,2,Basicdata!$AI$2:$AI$2500,0))</f>
        <v>0</v>
      </c>
      <c r="E31">
        <f>IF(D31="","",COUNTIFS(Basicdata!$B$2:$B$2500,1,Basicdata!$D$2:$D$2500,Crops!$D$5,Basicdata!$H$2:$H$2500,Crops!$M25,Basicdata!$T$2:$T$2500,3,Basicdata!$AI$2:$AI$2500,0))</f>
        <v>0</v>
      </c>
      <c r="F31">
        <f t="shared" si="0"/>
        <v>0</v>
      </c>
      <c r="G31">
        <f>IF(F31="","",COUNTIFS(Basicdata!$B$2:$B$2500,1,Basicdata!$D$2:$D$2500,Crops!$D$5,Basicdata!$H$2:$H$2500,Crops!$M25,Basicdata!$S$2:$S$2500,2,Basicdata!$T$2:$T$2500,4,Basicdata!$AI$2:$AI$2500,0))</f>
        <v>0</v>
      </c>
      <c r="H31">
        <f>IF(G31="","",COUNTIFS(Basicdata!$B$2:$B$2500,1,Basicdata!$D$2:$D$2500,Crops!$D$5,Basicdata!$H$2:$H$2500,Crops!$M25,Basicdata!$S$2:$S$2500,2,Basicdata!$T$2:$T$2500,5,Basicdata!$AI$2:$AI$2500,0))</f>
        <v>0</v>
      </c>
      <c r="I31">
        <f>IF(H31="","",COUNTIFS(Basicdata!$B$2:$B$2500,1,Basicdata!$D$2:$D$2500,Crops!$D$5,Basicdata!$H$2:$H$2500,Crops!$M25,Basicdata!$S$2:$S$2500,2,Basicdata!$T$2:$T$2500,6,Basicdata!$AI$2:$AI$2500,0))</f>
        <v>0</v>
      </c>
      <c r="J31">
        <f>IF(I31="","",COUNTIFS(Basicdata!$B$2:$B$2500,1,Basicdata!$D$2:$D$2500,Crops!$D$5,Basicdata!$H$2:$H$2500,Crops!$M25,Basicdata!$S$2:$S$2500,2,Basicdata!$T$2:$T$2500,7,Basicdata!$AI$2:$AI$2500,0))</f>
        <v>0</v>
      </c>
      <c r="K31">
        <f t="shared" si="1"/>
        <v>0</v>
      </c>
      <c r="L31">
        <f>IF(K31="","",COUNTIFS(Basicdata!$B$2:$B$2500,1,Basicdata!$D$2:$D$2500,Crops!$D$5,Basicdata!$H$2:$H$2500,Crops!$M25,Basicdata!$S$2:$S$2500,1,Basicdata!$U$2:$U$2500,1,Basicdata!$AI$2:$AI$2500,0))</f>
        <v>0</v>
      </c>
      <c r="M31">
        <f>IF(L31="","",COUNTIFS(Basicdata!$B$2:$B$2500,1,Basicdata!$D$2:$D$2500,Crops!$D$5,Basicdata!$H$2:$H$2500,Crops!$M25,Basicdata!$S$2:$S$2500,1,Basicdata!$V$2:$V$2500,1,Basicdata!$AI$2:$AI$2500,0))</f>
        <v>0</v>
      </c>
      <c r="N31">
        <f>IF(M31="","",COUNTIFS(Basicdata!$B$2:$B$2500,1,Basicdata!$D$2:$D$2500,Crops!$D$5,Basicdata!$H$2:$H$2500,Crops!$M25,Basicdata!$S$2:$S$2500,3,Basicdata!$T$2:$T$2500,4,Basicdata!$AI$2:$AI$2500,0))</f>
        <v>1</v>
      </c>
      <c r="O31">
        <f>IF(N31="","",COUNTIFS(Basicdata!$B$2:$B$2500,1,Basicdata!$D$2:$D$2500,Crops!$D$5,Basicdata!$H$2:$H$2500,Crops!$M25,Basicdata!$S$2:$S$2500,3,Basicdata!$T$2:$T$2500,5,Basicdata!$AI$2:$AI$2500,0))</f>
        <v>0</v>
      </c>
      <c r="P31">
        <f>IF(O31="","",COUNTIFS(Basicdata!$B$2:$B$2500,1,Basicdata!$D$2:$D$2500,Crops!$D$5,Basicdata!$H$2:$H$2500,Crops!$M25,Basicdata!$S$2:$S$2500,3,Basicdata!$T$2:$T$2500,6,Basicdata!$AI$2:$AI$2500,0))</f>
        <v>1</v>
      </c>
      <c r="Q31">
        <f>IF(P31="","",COUNTIFS(Basicdata!$B$2:$B$2500,1,Basicdata!$D$2:$D$2500,Crops!$D$5,Basicdata!$H$2:$H$2500,Crops!$M25,Basicdata!$S$2:$S$2500,3,Basicdata!$T$2:$T$2500,7,Basicdata!$AI$2:$AI$2500,0))</f>
        <v>0</v>
      </c>
      <c r="R31">
        <f t="shared" si="2"/>
        <v>2</v>
      </c>
      <c r="S31">
        <f t="shared" si="3"/>
        <v>2</v>
      </c>
      <c r="T31">
        <f>IF(S31="","",COUNTIFS(Basicdata!$B$2:$B$2500,1,Basicdata!$D$2:$D$2500,Crops!$D$5,Basicdata!$H$2:$H$2500,Crops!$M25,Basicdata!$T$2:$T$2500,8,Basicdata!$AI$2:$AI$2500,0))</f>
        <v>0</v>
      </c>
      <c r="U31">
        <f>IF(T31="","",COUNTIFS(Basicdata!$B$2:$B$2500,1,Basicdata!$D$2:$D$2500,Crops!$D$5,Basicdata!$H$2:$H$2500,Crops!$M25,Basicdata!$T$2:$T$2500,9,Basicdata!$AI$2:$AI$2500,0))</f>
        <v>0</v>
      </c>
      <c r="W31" s="45">
        <f>IF(COUNTIFS(Basicdata!$B$2:$B$2500,2,Basicdata!$D$2:$D$2500,Crops!$D$5,Basicdata!$H$2:$H$2500,Crops!$M25,Basicdata!$AI$2:$AI$2500,0)&gt;0,Crops!$M25,"")</f>
        <v>24</v>
      </c>
      <c r="X31">
        <f>IF(W31="","",COUNTIFS(Basicdata!$B$2:$B$2500,2,Basicdata!$D$2:$D$2500,Crops!$D$5,Basicdata!$H$2:$H$2500,Crops!$M25,Basicdata!$AI$2:$AI$2500,0))</f>
        <v>2</v>
      </c>
      <c r="Y31">
        <f>IF(X31="","",COUNTIFS(Basicdata!$B$2:$B$2500,2,Basicdata!$D$2:$D$2500,Crops!$D$5,Basicdata!$H$2:$H$2500,Crops!$M25,Basicdata!$T$2:$T$2500,1,Basicdata!$AI$2:$AI$2500,0))</f>
        <v>0</v>
      </c>
      <c r="Z31">
        <f>IF(Y31="","",COUNTIFS(Basicdata!$B$2:$B$2500,2,Basicdata!$D$2:$D$2500,Crops!$D$5,Basicdata!$H$2:$H$2500,Crops!$M25,Basicdata!$T$2:$T$2500,2,Basicdata!$AI$2:$AI$2500,0))</f>
        <v>0</v>
      </c>
      <c r="AA31">
        <f>IF(Z31="","",COUNTIFS(Basicdata!$B$2:$B$2500,2,Basicdata!$D$2:$D$2500,Crops!$D$5,Basicdata!$H$2:$H$2500,Crops!$M25,Basicdata!$T$2:$T$2500,3,Basicdata!$AI$2:$AI$2500,0))</f>
        <v>0</v>
      </c>
      <c r="AB31">
        <f t="shared" si="4"/>
        <v>0</v>
      </c>
      <c r="AC31">
        <f>IF(AB31="","",COUNTIFS(Basicdata!$B$2:$B$2500,2,Basicdata!$D$2:$D$2500,Crops!$D$5,Basicdata!$H$2:$H$2500,Crops!$M25,Basicdata!$S$2:$S$2500,2,Basicdata!$T$2:$T$2500,4,Basicdata!$AI$2:$AI$2500,0))</f>
        <v>0</v>
      </c>
      <c r="AD31">
        <f>IF(AC31="","",COUNTIFS(Basicdata!$B$2:$B$2500,2,Basicdata!$D$2:$D$2500,Crops!$D$5,Basicdata!$H$2:$H$2500,Crops!$M25,Basicdata!$S$2:$S$2500,2,Basicdata!$T$2:$T$2500,5,Basicdata!$AI$2:$AI$2500,0))</f>
        <v>0</v>
      </c>
      <c r="AE31">
        <f>IF(AD31="","",COUNTIFS(Basicdata!$B$2:$B$2500,2,Basicdata!$D$2:$D$2500,Crops!$D$5,Basicdata!$H$2:$H$2500,Crops!$M25,Basicdata!$S$2:$S$2500,2,Basicdata!$T$2:$T$2500,6,Basicdata!$AI$2:$AI$2500,0))</f>
        <v>0</v>
      </c>
      <c r="AF31">
        <f>IF(AE31="","",COUNTIFS(Basicdata!$B$2:$B$2500,2,Basicdata!$D$2:$D$2500,Crops!$D$5,Basicdata!$H$2:$H$2500,Crops!$M25,Basicdata!$S$2:$S$2500,2,Basicdata!$T$2:$T$2500,7,Basicdata!$AI$2:$AI$2500,0))</f>
        <v>0</v>
      </c>
      <c r="AG31">
        <f t="shared" si="5"/>
        <v>0</v>
      </c>
      <c r="AH31">
        <f>IF(AG31="","",COUNTIFS(Basicdata!$B$2:$B$2500,2,Basicdata!$D$2:$D$2500,Crops!$D$5,Basicdata!$H$2:$H$2500,Crops!$M25,Basicdata!$S$2:$S$2500,1,Basicdata!$U$2:$U$2500,1,Basicdata!$AI$2:$AI$2500,0))</f>
        <v>0</v>
      </c>
      <c r="AI31">
        <f>IF(AH31="","",COUNTIFS(Basicdata!$B$2:$B$2500,2,Basicdata!$D$2:$D$2500,Crops!$D$5,Basicdata!$H$2:$H$2500,Crops!$M25,Basicdata!$S$2:$S$2500,1,Basicdata!$V$2:$V$2500,1,Basicdata!$AI$2:$AI$2500,0))</f>
        <v>0</v>
      </c>
      <c r="AJ31">
        <f>IF(AI31="","",COUNTIFS(Basicdata!$B$2:$B$2500,2,Basicdata!$D$2:$D$2500,Crops!$D$5,Basicdata!$H$2:$H$2500,Crops!$M25,Basicdata!$S$2:$S$2500,3,Basicdata!$T$2:$T$2500,4,Basicdata!$AI$2:$AI$2500,0))</f>
        <v>2</v>
      </c>
      <c r="AK31">
        <f>IF(AJ31="","",COUNTIFS(Basicdata!$B$2:$B$2500,2,Basicdata!$D$2:$D$2500,Crops!$D$5,Basicdata!$H$2:$H$2500,Crops!$M25,Basicdata!$S$2:$S$2500,3,Basicdata!$T$2:$T$2500,5,Basicdata!$AI$2:$AI$2500,0))</f>
        <v>0</v>
      </c>
      <c r="AL31">
        <f>IF(AK31="","",COUNTIFS(Basicdata!$B$2:$B$2500,2,Basicdata!$D$2:$D$2500,Crops!$D$5,Basicdata!$H$2:$H$2500,Crops!$M25,Basicdata!$S$2:$S$2500,3,Basicdata!$T$2:$T$2500,6,Basicdata!$AI$2:$AI$2500,0))</f>
        <v>0</v>
      </c>
      <c r="AM31">
        <f>IF(AL31="","",COUNTIFS(Basicdata!$B$2:$B$2500,2,Basicdata!$D$2:$D$2500,Crops!$D$5,Basicdata!$H$2:$H$2500,Crops!$M25,Basicdata!$S$2:$S$2500,3,Basicdata!$T$2:$T$2500,7,Basicdata!$AI$2:$AI$2500,0))</f>
        <v>0</v>
      </c>
      <c r="AN31">
        <f t="shared" si="6"/>
        <v>2</v>
      </c>
      <c r="AO31">
        <f t="shared" si="7"/>
        <v>2</v>
      </c>
      <c r="AP31">
        <f>IF(AO31="","",COUNTIFS(Basicdata!$B$2:$B$2500,2,Basicdata!$D$2:$D$2500,Crops!$D$5,Basicdata!$H$2:$H$2500,Crops!$M25,Basicdata!$T$2:$T$2500,8,Basicdata!$AI$2:$AI$2500,0))</f>
        <v>0</v>
      </c>
      <c r="AQ31">
        <f>IF(AP31="","",COUNTIFS(Basicdata!$B$2:$B$2500,2,Basicdata!$D$2:$D$2500,Crops!$D$5,Basicdata!$H$2:$H$2500,Crops!$M25,Basicdata!$T$2:$T$2500,9,Basicdata!$AI$2:$AI$2500,0))</f>
        <v>0</v>
      </c>
    </row>
    <row r="32" spans="1:43" x14ac:dyDescent="0.3">
      <c r="A32" s="45">
        <f>IF(COUNTIFS(Basicdata!$B$2:$B$2500,1,Basicdata!$D$2:$D$2500,Crops!$D$5,Basicdata!$H$2:$H$2500,Crops!$M26,Basicdata!$AI$2:$AI$2500,0)&gt;0,Crops!$M26,"")</f>
        <v>25</v>
      </c>
      <c r="B32">
        <f>IF(A32="","",COUNTIFS(Basicdata!$B$2:$B$2500,1,Basicdata!$D$2:$D$2500,Crops!$D$5,Basicdata!$H$2:$H$2500,Crops!$M26,Basicdata!$AI$2:$AI$2500,0))</f>
        <v>4</v>
      </c>
      <c r="C32">
        <f>IF(B32="","",COUNTIFS(Basicdata!$B$2:$B$2500,1,Basicdata!$D$2:$D$2500,Crops!$D$5,Basicdata!$H$2:$H$2500,Crops!$M26,Basicdata!$T$2:$T$2500,1,Basicdata!$AI$2:$AI$2500,0))</f>
        <v>0</v>
      </c>
      <c r="D32">
        <f>IF(C32="","",COUNTIFS(Basicdata!$B$2:$B$2500,1,Basicdata!$D$2:$D$2500,Crops!$D$5,Basicdata!$H$2:$H$2500,Crops!$M26,Basicdata!$T$2:$T$2500,2,Basicdata!$AI$2:$AI$2500,0))</f>
        <v>0</v>
      </c>
      <c r="E32">
        <f>IF(D32="","",COUNTIFS(Basicdata!$B$2:$B$2500,1,Basicdata!$D$2:$D$2500,Crops!$D$5,Basicdata!$H$2:$H$2500,Crops!$M26,Basicdata!$T$2:$T$2500,3,Basicdata!$AI$2:$AI$2500,0))</f>
        <v>0</v>
      </c>
      <c r="F32">
        <f t="shared" si="0"/>
        <v>0</v>
      </c>
      <c r="G32">
        <f>IF(F32="","",COUNTIFS(Basicdata!$B$2:$B$2500,1,Basicdata!$D$2:$D$2500,Crops!$D$5,Basicdata!$H$2:$H$2500,Crops!$M26,Basicdata!$S$2:$S$2500,2,Basicdata!$T$2:$T$2500,4,Basicdata!$AI$2:$AI$2500,0))</f>
        <v>0</v>
      </c>
      <c r="H32">
        <f>IF(G32="","",COUNTIFS(Basicdata!$B$2:$B$2500,1,Basicdata!$D$2:$D$2500,Crops!$D$5,Basicdata!$H$2:$H$2500,Crops!$M26,Basicdata!$S$2:$S$2500,2,Basicdata!$T$2:$T$2500,5,Basicdata!$AI$2:$AI$2500,0))</f>
        <v>0</v>
      </c>
      <c r="I32">
        <f>IF(H32="","",COUNTIFS(Basicdata!$B$2:$B$2500,1,Basicdata!$D$2:$D$2500,Crops!$D$5,Basicdata!$H$2:$H$2500,Crops!$M26,Basicdata!$S$2:$S$2500,2,Basicdata!$T$2:$T$2500,6,Basicdata!$AI$2:$AI$2500,0))</f>
        <v>0</v>
      </c>
      <c r="J32">
        <f>IF(I32="","",COUNTIFS(Basicdata!$B$2:$B$2500,1,Basicdata!$D$2:$D$2500,Crops!$D$5,Basicdata!$H$2:$H$2500,Crops!$M26,Basicdata!$S$2:$S$2500,2,Basicdata!$T$2:$T$2500,7,Basicdata!$AI$2:$AI$2500,0))</f>
        <v>0</v>
      </c>
      <c r="K32">
        <f t="shared" si="1"/>
        <v>0</v>
      </c>
      <c r="L32">
        <f>IF(K32="","",COUNTIFS(Basicdata!$B$2:$B$2500,1,Basicdata!$D$2:$D$2500,Crops!$D$5,Basicdata!$H$2:$H$2500,Crops!$M26,Basicdata!$S$2:$S$2500,1,Basicdata!$U$2:$U$2500,1,Basicdata!$AI$2:$AI$2500,0))</f>
        <v>0</v>
      </c>
      <c r="M32">
        <f>IF(L32="","",COUNTIFS(Basicdata!$B$2:$B$2500,1,Basicdata!$D$2:$D$2500,Crops!$D$5,Basicdata!$H$2:$H$2500,Crops!$M26,Basicdata!$S$2:$S$2500,1,Basicdata!$V$2:$V$2500,1,Basicdata!$AI$2:$AI$2500,0))</f>
        <v>0</v>
      </c>
      <c r="N32">
        <f>IF(M32="","",COUNTIFS(Basicdata!$B$2:$B$2500,1,Basicdata!$D$2:$D$2500,Crops!$D$5,Basicdata!$H$2:$H$2500,Crops!$M26,Basicdata!$S$2:$S$2500,3,Basicdata!$T$2:$T$2500,4,Basicdata!$AI$2:$AI$2500,0))</f>
        <v>4</v>
      </c>
      <c r="O32">
        <f>IF(N32="","",COUNTIFS(Basicdata!$B$2:$B$2500,1,Basicdata!$D$2:$D$2500,Crops!$D$5,Basicdata!$H$2:$H$2500,Crops!$M26,Basicdata!$S$2:$S$2500,3,Basicdata!$T$2:$T$2500,5,Basicdata!$AI$2:$AI$2500,0))</f>
        <v>0</v>
      </c>
      <c r="P32">
        <f>IF(O32="","",COUNTIFS(Basicdata!$B$2:$B$2500,1,Basicdata!$D$2:$D$2500,Crops!$D$5,Basicdata!$H$2:$H$2500,Crops!$M26,Basicdata!$S$2:$S$2500,3,Basicdata!$T$2:$T$2500,6,Basicdata!$AI$2:$AI$2500,0))</f>
        <v>0</v>
      </c>
      <c r="Q32">
        <f>IF(P32="","",COUNTIFS(Basicdata!$B$2:$B$2500,1,Basicdata!$D$2:$D$2500,Crops!$D$5,Basicdata!$H$2:$H$2500,Crops!$M26,Basicdata!$S$2:$S$2500,3,Basicdata!$T$2:$T$2500,7,Basicdata!$AI$2:$AI$2500,0))</f>
        <v>0</v>
      </c>
      <c r="R32">
        <f t="shared" si="2"/>
        <v>4</v>
      </c>
      <c r="S32">
        <f t="shared" si="3"/>
        <v>4</v>
      </c>
      <c r="T32">
        <f>IF(S32="","",COUNTIFS(Basicdata!$B$2:$B$2500,1,Basicdata!$D$2:$D$2500,Crops!$D$5,Basicdata!$H$2:$H$2500,Crops!$M26,Basicdata!$T$2:$T$2500,8,Basicdata!$AI$2:$AI$2500,0))</f>
        <v>0</v>
      </c>
      <c r="U32">
        <f>IF(T32="","",COUNTIFS(Basicdata!$B$2:$B$2500,1,Basicdata!$D$2:$D$2500,Crops!$D$5,Basicdata!$H$2:$H$2500,Crops!$M26,Basicdata!$T$2:$T$2500,9,Basicdata!$AI$2:$AI$2500,0))</f>
        <v>0</v>
      </c>
      <c r="W32" s="45">
        <f>IF(COUNTIFS(Basicdata!$B$2:$B$2500,2,Basicdata!$D$2:$D$2500,Crops!$D$5,Basicdata!$H$2:$H$2500,Crops!$M26,Basicdata!$AI$2:$AI$2500,0)&gt;0,Crops!$M26,"")</f>
        <v>25</v>
      </c>
      <c r="X32">
        <f>IF(W32="","",COUNTIFS(Basicdata!$B$2:$B$2500,2,Basicdata!$D$2:$D$2500,Crops!$D$5,Basicdata!$H$2:$H$2500,Crops!$M26,Basicdata!$AI$2:$AI$2500,0))</f>
        <v>4</v>
      </c>
      <c r="Y32">
        <f>IF(X32="","",COUNTIFS(Basicdata!$B$2:$B$2500,2,Basicdata!$D$2:$D$2500,Crops!$D$5,Basicdata!$H$2:$H$2500,Crops!$M26,Basicdata!$T$2:$T$2500,1,Basicdata!$AI$2:$AI$2500,0))</f>
        <v>0</v>
      </c>
      <c r="Z32">
        <f>IF(Y32="","",COUNTIFS(Basicdata!$B$2:$B$2500,2,Basicdata!$D$2:$D$2500,Crops!$D$5,Basicdata!$H$2:$H$2500,Crops!$M26,Basicdata!$T$2:$T$2500,2,Basicdata!$AI$2:$AI$2500,0))</f>
        <v>0</v>
      </c>
      <c r="AA32">
        <f>IF(Z32="","",COUNTIFS(Basicdata!$B$2:$B$2500,2,Basicdata!$D$2:$D$2500,Crops!$D$5,Basicdata!$H$2:$H$2500,Crops!$M26,Basicdata!$T$2:$T$2500,3,Basicdata!$AI$2:$AI$2500,0))</f>
        <v>0</v>
      </c>
      <c r="AB32">
        <f t="shared" si="4"/>
        <v>0</v>
      </c>
      <c r="AC32">
        <f>IF(AB32="","",COUNTIFS(Basicdata!$B$2:$B$2500,2,Basicdata!$D$2:$D$2500,Crops!$D$5,Basicdata!$H$2:$H$2500,Crops!$M26,Basicdata!$S$2:$S$2500,2,Basicdata!$T$2:$T$2500,4,Basicdata!$AI$2:$AI$2500,0))</f>
        <v>0</v>
      </c>
      <c r="AD32">
        <f>IF(AC32="","",COUNTIFS(Basicdata!$B$2:$B$2500,2,Basicdata!$D$2:$D$2500,Crops!$D$5,Basicdata!$H$2:$H$2500,Crops!$M26,Basicdata!$S$2:$S$2500,2,Basicdata!$T$2:$T$2500,5,Basicdata!$AI$2:$AI$2500,0))</f>
        <v>0</v>
      </c>
      <c r="AE32">
        <f>IF(AD32="","",COUNTIFS(Basicdata!$B$2:$B$2500,2,Basicdata!$D$2:$D$2500,Crops!$D$5,Basicdata!$H$2:$H$2500,Crops!$M26,Basicdata!$S$2:$S$2500,2,Basicdata!$T$2:$T$2500,6,Basicdata!$AI$2:$AI$2500,0))</f>
        <v>0</v>
      </c>
      <c r="AF32">
        <f>IF(AE32="","",COUNTIFS(Basicdata!$B$2:$B$2500,2,Basicdata!$D$2:$D$2500,Crops!$D$5,Basicdata!$H$2:$H$2500,Crops!$M26,Basicdata!$S$2:$S$2500,2,Basicdata!$T$2:$T$2500,7,Basicdata!$AI$2:$AI$2500,0))</f>
        <v>0</v>
      </c>
      <c r="AG32">
        <f t="shared" si="5"/>
        <v>0</v>
      </c>
      <c r="AH32">
        <f>IF(AG32="","",COUNTIFS(Basicdata!$B$2:$B$2500,2,Basicdata!$D$2:$D$2500,Crops!$D$5,Basicdata!$H$2:$H$2500,Crops!$M26,Basicdata!$S$2:$S$2500,1,Basicdata!$U$2:$U$2500,1,Basicdata!$AI$2:$AI$2500,0))</f>
        <v>0</v>
      </c>
      <c r="AI32">
        <f>IF(AH32="","",COUNTIFS(Basicdata!$B$2:$B$2500,2,Basicdata!$D$2:$D$2500,Crops!$D$5,Basicdata!$H$2:$H$2500,Crops!$M26,Basicdata!$S$2:$S$2500,1,Basicdata!$V$2:$V$2500,1,Basicdata!$AI$2:$AI$2500,0))</f>
        <v>0</v>
      </c>
      <c r="AJ32">
        <f>IF(AI32="","",COUNTIFS(Basicdata!$B$2:$B$2500,2,Basicdata!$D$2:$D$2500,Crops!$D$5,Basicdata!$H$2:$H$2500,Crops!$M26,Basicdata!$S$2:$S$2500,3,Basicdata!$T$2:$T$2500,4,Basicdata!$AI$2:$AI$2500,0))</f>
        <v>4</v>
      </c>
      <c r="AK32">
        <f>IF(AJ32="","",COUNTIFS(Basicdata!$B$2:$B$2500,2,Basicdata!$D$2:$D$2500,Crops!$D$5,Basicdata!$H$2:$H$2500,Crops!$M26,Basicdata!$S$2:$S$2500,3,Basicdata!$T$2:$T$2500,5,Basicdata!$AI$2:$AI$2500,0))</f>
        <v>0</v>
      </c>
      <c r="AL32">
        <f>IF(AK32="","",COUNTIFS(Basicdata!$B$2:$B$2500,2,Basicdata!$D$2:$D$2500,Crops!$D$5,Basicdata!$H$2:$H$2500,Crops!$M26,Basicdata!$S$2:$S$2500,3,Basicdata!$T$2:$T$2500,6,Basicdata!$AI$2:$AI$2500,0))</f>
        <v>0</v>
      </c>
      <c r="AM32">
        <f>IF(AL32="","",COUNTIFS(Basicdata!$B$2:$B$2500,2,Basicdata!$D$2:$D$2500,Crops!$D$5,Basicdata!$H$2:$H$2500,Crops!$M26,Basicdata!$S$2:$S$2500,3,Basicdata!$T$2:$T$2500,7,Basicdata!$AI$2:$AI$2500,0))</f>
        <v>0</v>
      </c>
      <c r="AN32">
        <f t="shared" si="6"/>
        <v>4</v>
      </c>
      <c r="AO32">
        <f t="shared" si="7"/>
        <v>4</v>
      </c>
      <c r="AP32">
        <f>IF(AO32="","",COUNTIFS(Basicdata!$B$2:$B$2500,2,Basicdata!$D$2:$D$2500,Crops!$D$5,Basicdata!$H$2:$H$2500,Crops!$M26,Basicdata!$T$2:$T$2500,8,Basicdata!$AI$2:$AI$2500,0))</f>
        <v>0</v>
      </c>
      <c r="AQ32">
        <f>IF(AP32="","",COUNTIFS(Basicdata!$B$2:$B$2500,2,Basicdata!$D$2:$D$2500,Crops!$D$5,Basicdata!$H$2:$H$2500,Crops!$M26,Basicdata!$T$2:$T$2500,9,Basicdata!$AI$2:$AI$2500,0))</f>
        <v>0</v>
      </c>
    </row>
    <row r="33" spans="1:43" x14ac:dyDescent="0.3">
      <c r="A33" s="45">
        <f>IF(COUNTIFS(Basicdata!$B$2:$B$2500,1,Basicdata!$D$2:$D$2500,Crops!$D$5,Basicdata!$H$2:$H$2500,Crops!$M27,Basicdata!$AI$2:$AI$2500,0)&gt;0,Crops!$M27,"")</f>
        <v>26</v>
      </c>
      <c r="B33">
        <f>IF(A33="","",COUNTIFS(Basicdata!$B$2:$B$2500,1,Basicdata!$D$2:$D$2500,Crops!$D$5,Basicdata!$H$2:$H$2500,Crops!$M27,Basicdata!$AI$2:$AI$2500,0))</f>
        <v>4</v>
      </c>
      <c r="C33">
        <f>IF(B33="","",COUNTIFS(Basicdata!$B$2:$B$2500,1,Basicdata!$D$2:$D$2500,Crops!$D$5,Basicdata!$H$2:$H$2500,Crops!$M27,Basicdata!$T$2:$T$2500,1,Basicdata!$AI$2:$AI$2500,0))</f>
        <v>0</v>
      </c>
      <c r="D33">
        <f>IF(C33="","",COUNTIFS(Basicdata!$B$2:$B$2500,1,Basicdata!$D$2:$D$2500,Crops!$D$5,Basicdata!$H$2:$H$2500,Crops!$M27,Basicdata!$T$2:$T$2500,2,Basicdata!$AI$2:$AI$2500,0))</f>
        <v>0</v>
      </c>
      <c r="E33">
        <f>IF(D33="","",COUNTIFS(Basicdata!$B$2:$B$2500,1,Basicdata!$D$2:$D$2500,Crops!$D$5,Basicdata!$H$2:$H$2500,Crops!$M27,Basicdata!$T$2:$T$2500,3,Basicdata!$AI$2:$AI$2500,0))</f>
        <v>0</v>
      </c>
      <c r="F33">
        <f t="shared" si="0"/>
        <v>0</v>
      </c>
      <c r="G33">
        <f>IF(F33="","",COUNTIFS(Basicdata!$B$2:$B$2500,1,Basicdata!$D$2:$D$2500,Crops!$D$5,Basicdata!$H$2:$H$2500,Crops!$M27,Basicdata!$S$2:$S$2500,2,Basicdata!$T$2:$T$2500,4,Basicdata!$AI$2:$AI$2500,0))</f>
        <v>0</v>
      </c>
      <c r="H33">
        <f>IF(G33="","",COUNTIFS(Basicdata!$B$2:$B$2500,1,Basicdata!$D$2:$D$2500,Crops!$D$5,Basicdata!$H$2:$H$2500,Crops!$M27,Basicdata!$S$2:$S$2500,2,Basicdata!$T$2:$T$2500,5,Basicdata!$AI$2:$AI$2500,0))</f>
        <v>0</v>
      </c>
      <c r="I33">
        <f>IF(H33="","",COUNTIFS(Basicdata!$B$2:$B$2500,1,Basicdata!$D$2:$D$2500,Crops!$D$5,Basicdata!$H$2:$H$2500,Crops!$M27,Basicdata!$S$2:$S$2500,2,Basicdata!$T$2:$T$2500,6,Basicdata!$AI$2:$AI$2500,0))</f>
        <v>0</v>
      </c>
      <c r="J33">
        <f>IF(I33="","",COUNTIFS(Basicdata!$B$2:$B$2500,1,Basicdata!$D$2:$D$2500,Crops!$D$5,Basicdata!$H$2:$H$2500,Crops!$M27,Basicdata!$S$2:$S$2500,2,Basicdata!$T$2:$T$2500,7,Basicdata!$AI$2:$AI$2500,0))</f>
        <v>0</v>
      </c>
      <c r="K33">
        <f t="shared" si="1"/>
        <v>0</v>
      </c>
      <c r="L33">
        <f>IF(K33="","",COUNTIFS(Basicdata!$B$2:$B$2500,1,Basicdata!$D$2:$D$2500,Crops!$D$5,Basicdata!$H$2:$H$2500,Crops!$M27,Basicdata!$S$2:$S$2500,1,Basicdata!$U$2:$U$2500,1,Basicdata!$AI$2:$AI$2500,0))</f>
        <v>0</v>
      </c>
      <c r="M33">
        <f>IF(L33="","",COUNTIFS(Basicdata!$B$2:$B$2500,1,Basicdata!$D$2:$D$2500,Crops!$D$5,Basicdata!$H$2:$H$2500,Crops!$M27,Basicdata!$S$2:$S$2500,1,Basicdata!$V$2:$V$2500,1,Basicdata!$AI$2:$AI$2500,0))</f>
        <v>0</v>
      </c>
      <c r="N33">
        <f>IF(M33="","",COUNTIFS(Basicdata!$B$2:$B$2500,1,Basicdata!$D$2:$D$2500,Crops!$D$5,Basicdata!$H$2:$H$2500,Crops!$M27,Basicdata!$S$2:$S$2500,3,Basicdata!$T$2:$T$2500,4,Basicdata!$AI$2:$AI$2500,0))</f>
        <v>4</v>
      </c>
      <c r="O33">
        <f>IF(N33="","",COUNTIFS(Basicdata!$B$2:$B$2500,1,Basicdata!$D$2:$D$2500,Crops!$D$5,Basicdata!$H$2:$H$2500,Crops!$M27,Basicdata!$S$2:$S$2500,3,Basicdata!$T$2:$T$2500,5,Basicdata!$AI$2:$AI$2500,0))</f>
        <v>0</v>
      </c>
      <c r="P33">
        <f>IF(O33="","",COUNTIFS(Basicdata!$B$2:$B$2500,1,Basicdata!$D$2:$D$2500,Crops!$D$5,Basicdata!$H$2:$H$2500,Crops!$M27,Basicdata!$S$2:$S$2500,3,Basicdata!$T$2:$T$2500,6,Basicdata!$AI$2:$AI$2500,0))</f>
        <v>0</v>
      </c>
      <c r="Q33">
        <f>IF(P33="","",COUNTIFS(Basicdata!$B$2:$B$2500,1,Basicdata!$D$2:$D$2500,Crops!$D$5,Basicdata!$H$2:$H$2500,Crops!$M27,Basicdata!$S$2:$S$2500,3,Basicdata!$T$2:$T$2500,7,Basicdata!$AI$2:$AI$2500,0))</f>
        <v>0</v>
      </c>
      <c r="R33">
        <f t="shared" si="2"/>
        <v>4</v>
      </c>
      <c r="S33">
        <f t="shared" si="3"/>
        <v>4</v>
      </c>
      <c r="T33">
        <f>IF(S33="","",COUNTIFS(Basicdata!$B$2:$B$2500,1,Basicdata!$D$2:$D$2500,Crops!$D$5,Basicdata!$H$2:$H$2500,Crops!$M27,Basicdata!$T$2:$T$2500,8,Basicdata!$AI$2:$AI$2500,0))</f>
        <v>0</v>
      </c>
      <c r="U33">
        <f>IF(T33="","",COUNTIFS(Basicdata!$B$2:$B$2500,1,Basicdata!$D$2:$D$2500,Crops!$D$5,Basicdata!$H$2:$H$2500,Crops!$M27,Basicdata!$T$2:$T$2500,9,Basicdata!$AI$2:$AI$2500,0))</f>
        <v>0</v>
      </c>
      <c r="W33" s="45">
        <f>IF(COUNTIFS(Basicdata!$B$2:$B$2500,2,Basicdata!$D$2:$D$2500,Crops!$D$5,Basicdata!$H$2:$H$2500,Crops!$M27,Basicdata!$AI$2:$AI$2500,0)&gt;0,Crops!$M27,"")</f>
        <v>26</v>
      </c>
      <c r="X33">
        <f>IF(W33="","",COUNTIFS(Basicdata!$B$2:$B$2500,2,Basicdata!$D$2:$D$2500,Crops!$D$5,Basicdata!$H$2:$H$2500,Crops!$M27,Basicdata!$AI$2:$AI$2500,0))</f>
        <v>4</v>
      </c>
      <c r="Y33">
        <f>IF(X33="","",COUNTIFS(Basicdata!$B$2:$B$2500,2,Basicdata!$D$2:$D$2500,Crops!$D$5,Basicdata!$H$2:$H$2500,Crops!$M27,Basicdata!$T$2:$T$2500,1,Basicdata!$AI$2:$AI$2500,0))</f>
        <v>0</v>
      </c>
      <c r="Z33">
        <f>IF(Y33="","",COUNTIFS(Basicdata!$B$2:$B$2500,2,Basicdata!$D$2:$D$2500,Crops!$D$5,Basicdata!$H$2:$H$2500,Crops!$M27,Basicdata!$T$2:$T$2500,2,Basicdata!$AI$2:$AI$2500,0))</f>
        <v>0</v>
      </c>
      <c r="AA33">
        <f>IF(Z33="","",COUNTIFS(Basicdata!$B$2:$B$2500,2,Basicdata!$D$2:$D$2500,Crops!$D$5,Basicdata!$H$2:$H$2500,Crops!$M27,Basicdata!$T$2:$T$2500,3,Basicdata!$AI$2:$AI$2500,0))</f>
        <v>0</v>
      </c>
      <c r="AB33">
        <f t="shared" si="4"/>
        <v>0</v>
      </c>
      <c r="AC33">
        <f>IF(AB33="","",COUNTIFS(Basicdata!$B$2:$B$2500,2,Basicdata!$D$2:$D$2500,Crops!$D$5,Basicdata!$H$2:$H$2500,Crops!$M27,Basicdata!$S$2:$S$2500,2,Basicdata!$T$2:$T$2500,4,Basicdata!$AI$2:$AI$2500,0))</f>
        <v>0</v>
      </c>
      <c r="AD33">
        <f>IF(AC33="","",COUNTIFS(Basicdata!$B$2:$B$2500,2,Basicdata!$D$2:$D$2500,Crops!$D$5,Basicdata!$H$2:$H$2500,Crops!$M27,Basicdata!$S$2:$S$2500,2,Basicdata!$T$2:$T$2500,5,Basicdata!$AI$2:$AI$2500,0))</f>
        <v>0</v>
      </c>
      <c r="AE33">
        <f>IF(AD33="","",COUNTIFS(Basicdata!$B$2:$B$2500,2,Basicdata!$D$2:$D$2500,Crops!$D$5,Basicdata!$H$2:$H$2500,Crops!$M27,Basicdata!$S$2:$S$2500,2,Basicdata!$T$2:$T$2500,6,Basicdata!$AI$2:$AI$2500,0))</f>
        <v>0</v>
      </c>
      <c r="AF33">
        <f>IF(AE33="","",COUNTIFS(Basicdata!$B$2:$B$2500,2,Basicdata!$D$2:$D$2500,Crops!$D$5,Basicdata!$H$2:$H$2500,Crops!$M27,Basicdata!$S$2:$S$2500,2,Basicdata!$T$2:$T$2500,7,Basicdata!$AI$2:$AI$2500,0))</f>
        <v>0</v>
      </c>
      <c r="AG33">
        <f t="shared" si="5"/>
        <v>0</v>
      </c>
      <c r="AH33">
        <f>IF(AG33="","",COUNTIFS(Basicdata!$B$2:$B$2500,2,Basicdata!$D$2:$D$2500,Crops!$D$5,Basicdata!$H$2:$H$2500,Crops!$M27,Basicdata!$S$2:$S$2500,1,Basicdata!$U$2:$U$2500,1,Basicdata!$AI$2:$AI$2500,0))</f>
        <v>0</v>
      </c>
      <c r="AI33">
        <f>IF(AH33="","",COUNTIFS(Basicdata!$B$2:$B$2500,2,Basicdata!$D$2:$D$2500,Crops!$D$5,Basicdata!$H$2:$H$2500,Crops!$M27,Basicdata!$S$2:$S$2500,1,Basicdata!$V$2:$V$2500,1,Basicdata!$AI$2:$AI$2500,0))</f>
        <v>0</v>
      </c>
      <c r="AJ33">
        <f>IF(AI33="","",COUNTIFS(Basicdata!$B$2:$B$2500,2,Basicdata!$D$2:$D$2500,Crops!$D$5,Basicdata!$H$2:$H$2500,Crops!$M27,Basicdata!$S$2:$S$2500,3,Basicdata!$T$2:$T$2500,4,Basicdata!$AI$2:$AI$2500,0))</f>
        <v>4</v>
      </c>
      <c r="AK33">
        <f>IF(AJ33="","",COUNTIFS(Basicdata!$B$2:$B$2500,2,Basicdata!$D$2:$D$2500,Crops!$D$5,Basicdata!$H$2:$H$2500,Crops!$M27,Basicdata!$S$2:$S$2500,3,Basicdata!$T$2:$T$2500,5,Basicdata!$AI$2:$AI$2500,0))</f>
        <v>0</v>
      </c>
      <c r="AL33">
        <f>IF(AK33="","",COUNTIFS(Basicdata!$B$2:$B$2500,2,Basicdata!$D$2:$D$2500,Crops!$D$5,Basicdata!$H$2:$H$2500,Crops!$M27,Basicdata!$S$2:$S$2500,3,Basicdata!$T$2:$T$2500,6,Basicdata!$AI$2:$AI$2500,0))</f>
        <v>0</v>
      </c>
      <c r="AM33">
        <f>IF(AL33="","",COUNTIFS(Basicdata!$B$2:$B$2500,2,Basicdata!$D$2:$D$2500,Crops!$D$5,Basicdata!$H$2:$H$2500,Crops!$M27,Basicdata!$S$2:$S$2500,3,Basicdata!$T$2:$T$2500,7,Basicdata!$AI$2:$AI$2500,0))</f>
        <v>0</v>
      </c>
      <c r="AN33">
        <f t="shared" si="6"/>
        <v>4</v>
      </c>
      <c r="AO33">
        <f t="shared" si="7"/>
        <v>4</v>
      </c>
      <c r="AP33">
        <f>IF(AO33="","",COUNTIFS(Basicdata!$B$2:$B$2500,2,Basicdata!$D$2:$D$2500,Crops!$D$5,Basicdata!$H$2:$H$2500,Crops!$M27,Basicdata!$T$2:$T$2500,8,Basicdata!$AI$2:$AI$2500,0))</f>
        <v>0</v>
      </c>
      <c r="AQ33">
        <f>IF(AP33="","",COUNTIFS(Basicdata!$B$2:$B$2500,2,Basicdata!$D$2:$D$2500,Crops!$D$5,Basicdata!$H$2:$H$2500,Crops!$M27,Basicdata!$T$2:$T$2500,9,Basicdata!$AI$2:$AI$2500,0))</f>
        <v>0</v>
      </c>
    </row>
    <row r="34" spans="1:43" x14ac:dyDescent="0.3">
      <c r="A34" s="45">
        <f>IF(COUNTIFS(Basicdata!$B$2:$B$2500,1,Basicdata!$D$2:$D$2500,Crops!$D$5,Basicdata!$H$2:$H$2500,Crops!$M28,Basicdata!$AI$2:$AI$2500,0)&gt;0,Crops!$M28,"")</f>
        <v>27</v>
      </c>
      <c r="B34">
        <f>IF(A34="","",COUNTIFS(Basicdata!$B$2:$B$2500,1,Basicdata!$D$2:$D$2500,Crops!$D$5,Basicdata!$H$2:$H$2500,Crops!$M28,Basicdata!$AI$2:$AI$2500,0))</f>
        <v>8</v>
      </c>
      <c r="C34">
        <f>IF(B34="","",COUNTIFS(Basicdata!$B$2:$B$2500,1,Basicdata!$D$2:$D$2500,Crops!$D$5,Basicdata!$H$2:$H$2500,Crops!$M28,Basicdata!$T$2:$T$2500,1,Basicdata!$AI$2:$AI$2500,0))</f>
        <v>0</v>
      </c>
      <c r="D34">
        <f>IF(C34="","",COUNTIFS(Basicdata!$B$2:$B$2500,1,Basicdata!$D$2:$D$2500,Crops!$D$5,Basicdata!$H$2:$H$2500,Crops!$M28,Basicdata!$T$2:$T$2500,2,Basicdata!$AI$2:$AI$2500,0))</f>
        <v>0</v>
      </c>
      <c r="E34">
        <f>IF(D34="","",COUNTIFS(Basicdata!$B$2:$B$2500,1,Basicdata!$D$2:$D$2500,Crops!$D$5,Basicdata!$H$2:$H$2500,Crops!$M28,Basicdata!$T$2:$T$2500,3,Basicdata!$AI$2:$AI$2500,0))</f>
        <v>0</v>
      </c>
      <c r="F34">
        <f t="shared" si="0"/>
        <v>0</v>
      </c>
      <c r="G34">
        <f>IF(F34="","",COUNTIFS(Basicdata!$B$2:$B$2500,1,Basicdata!$D$2:$D$2500,Crops!$D$5,Basicdata!$H$2:$H$2500,Crops!$M28,Basicdata!$S$2:$S$2500,2,Basicdata!$T$2:$T$2500,4,Basicdata!$AI$2:$AI$2500,0))</f>
        <v>0</v>
      </c>
      <c r="H34">
        <f>IF(G34="","",COUNTIFS(Basicdata!$B$2:$B$2500,1,Basicdata!$D$2:$D$2500,Crops!$D$5,Basicdata!$H$2:$H$2500,Crops!$M28,Basicdata!$S$2:$S$2500,2,Basicdata!$T$2:$T$2500,5,Basicdata!$AI$2:$AI$2500,0))</f>
        <v>0</v>
      </c>
      <c r="I34">
        <f>IF(H34="","",COUNTIFS(Basicdata!$B$2:$B$2500,1,Basicdata!$D$2:$D$2500,Crops!$D$5,Basicdata!$H$2:$H$2500,Crops!$M28,Basicdata!$S$2:$S$2500,2,Basicdata!$T$2:$T$2500,6,Basicdata!$AI$2:$AI$2500,0))</f>
        <v>0</v>
      </c>
      <c r="J34">
        <f>IF(I34="","",COUNTIFS(Basicdata!$B$2:$B$2500,1,Basicdata!$D$2:$D$2500,Crops!$D$5,Basicdata!$H$2:$H$2500,Crops!$M28,Basicdata!$S$2:$S$2500,2,Basicdata!$T$2:$T$2500,7,Basicdata!$AI$2:$AI$2500,0))</f>
        <v>0</v>
      </c>
      <c r="K34">
        <f t="shared" si="1"/>
        <v>0</v>
      </c>
      <c r="L34">
        <f>IF(K34="","",COUNTIFS(Basicdata!$B$2:$B$2500,1,Basicdata!$D$2:$D$2500,Crops!$D$5,Basicdata!$H$2:$H$2500,Crops!$M28,Basicdata!$S$2:$S$2500,1,Basicdata!$U$2:$U$2500,1,Basicdata!$AI$2:$AI$2500,0))</f>
        <v>0</v>
      </c>
      <c r="M34">
        <f>IF(L34="","",COUNTIFS(Basicdata!$B$2:$B$2500,1,Basicdata!$D$2:$D$2500,Crops!$D$5,Basicdata!$H$2:$H$2500,Crops!$M28,Basicdata!$S$2:$S$2500,1,Basicdata!$V$2:$V$2500,1,Basicdata!$AI$2:$AI$2500,0))</f>
        <v>0</v>
      </c>
      <c r="N34">
        <f>IF(M34="","",COUNTIFS(Basicdata!$B$2:$B$2500,1,Basicdata!$D$2:$D$2500,Crops!$D$5,Basicdata!$H$2:$H$2500,Crops!$M28,Basicdata!$S$2:$S$2500,3,Basicdata!$T$2:$T$2500,4,Basicdata!$AI$2:$AI$2500,0))</f>
        <v>8</v>
      </c>
      <c r="O34">
        <f>IF(N34="","",COUNTIFS(Basicdata!$B$2:$B$2500,1,Basicdata!$D$2:$D$2500,Crops!$D$5,Basicdata!$H$2:$H$2500,Crops!$M28,Basicdata!$S$2:$S$2500,3,Basicdata!$T$2:$T$2500,5,Basicdata!$AI$2:$AI$2500,0))</f>
        <v>0</v>
      </c>
      <c r="P34">
        <f>IF(O34="","",COUNTIFS(Basicdata!$B$2:$B$2500,1,Basicdata!$D$2:$D$2500,Crops!$D$5,Basicdata!$H$2:$H$2500,Crops!$M28,Basicdata!$S$2:$S$2500,3,Basicdata!$T$2:$T$2500,6,Basicdata!$AI$2:$AI$2500,0))</f>
        <v>0</v>
      </c>
      <c r="Q34">
        <f>IF(P34="","",COUNTIFS(Basicdata!$B$2:$B$2500,1,Basicdata!$D$2:$D$2500,Crops!$D$5,Basicdata!$H$2:$H$2500,Crops!$M28,Basicdata!$S$2:$S$2500,3,Basicdata!$T$2:$T$2500,7,Basicdata!$AI$2:$AI$2500,0))</f>
        <v>0</v>
      </c>
      <c r="R34">
        <f t="shared" si="2"/>
        <v>8</v>
      </c>
      <c r="S34">
        <f t="shared" si="3"/>
        <v>8</v>
      </c>
      <c r="T34">
        <f>IF(S34="","",COUNTIFS(Basicdata!$B$2:$B$2500,1,Basicdata!$D$2:$D$2500,Crops!$D$5,Basicdata!$H$2:$H$2500,Crops!$M28,Basicdata!$T$2:$T$2500,8,Basicdata!$AI$2:$AI$2500,0))</f>
        <v>0</v>
      </c>
      <c r="U34">
        <f>IF(T34="","",COUNTIFS(Basicdata!$B$2:$B$2500,1,Basicdata!$D$2:$D$2500,Crops!$D$5,Basicdata!$H$2:$H$2500,Crops!$M28,Basicdata!$T$2:$T$2500,9,Basicdata!$AI$2:$AI$2500,0))</f>
        <v>0</v>
      </c>
      <c r="W34" s="45">
        <f>IF(COUNTIFS(Basicdata!$B$2:$B$2500,2,Basicdata!$D$2:$D$2500,Crops!$D$5,Basicdata!$H$2:$H$2500,Crops!$M28,Basicdata!$AI$2:$AI$2500,0)&gt;0,Crops!$M28,"")</f>
        <v>27</v>
      </c>
      <c r="X34">
        <f>IF(W34="","",COUNTIFS(Basicdata!$B$2:$B$2500,2,Basicdata!$D$2:$D$2500,Crops!$D$5,Basicdata!$H$2:$H$2500,Crops!$M28,Basicdata!$AI$2:$AI$2500,0))</f>
        <v>7</v>
      </c>
      <c r="Y34">
        <f>IF(X34="","",COUNTIFS(Basicdata!$B$2:$B$2500,2,Basicdata!$D$2:$D$2500,Crops!$D$5,Basicdata!$H$2:$H$2500,Crops!$M28,Basicdata!$T$2:$T$2500,1,Basicdata!$AI$2:$AI$2500,0))</f>
        <v>0</v>
      </c>
      <c r="Z34">
        <f>IF(Y34="","",COUNTIFS(Basicdata!$B$2:$B$2500,2,Basicdata!$D$2:$D$2500,Crops!$D$5,Basicdata!$H$2:$H$2500,Crops!$M28,Basicdata!$T$2:$T$2500,2,Basicdata!$AI$2:$AI$2500,0))</f>
        <v>0</v>
      </c>
      <c r="AA34">
        <f>IF(Z34="","",COUNTIFS(Basicdata!$B$2:$B$2500,2,Basicdata!$D$2:$D$2500,Crops!$D$5,Basicdata!$H$2:$H$2500,Crops!$M28,Basicdata!$T$2:$T$2500,3,Basicdata!$AI$2:$AI$2500,0))</f>
        <v>0</v>
      </c>
      <c r="AB34">
        <f t="shared" si="4"/>
        <v>0</v>
      </c>
      <c r="AC34">
        <f>IF(AB34="","",COUNTIFS(Basicdata!$B$2:$B$2500,2,Basicdata!$D$2:$D$2500,Crops!$D$5,Basicdata!$H$2:$H$2500,Crops!$M28,Basicdata!$S$2:$S$2500,2,Basicdata!$T$2:$T$2500,4,Basicdata!$AI$2:$AI$2500,0))</f>
        <v>0</v>
      </c>
      <c r="AD34">
        <f>IF(AC34="","",COUNTIFS(Basicdata!$B$2:$B$2500,2,Basicdata!$D$2:$D$2500,Crops!$D$5,Basicdata!$H$2:$H$2500,Crops!$M28,Basicdata!$S$2:$S$2500,2,Basicdata!$T$2:$T$2500,5,Basicdata!$AI$2:$AI$2500,0))</f>
        <v>0</v>
      </c>
      <c r="AE34">
        <f>IF(AD34="","",COUNTIFS(Basicdata!$B$2:$B$2500,2,Basicdata!$D$2:$D$2500,Crops!$D$5,Basicdata!$H$2:$H$2500,Crops!$M28,Basicdata!$S$2:$S$2500,2,Basicdata!$T$2:$T$2500,6,Basicdata!$AI$2:$AI$2500,0))</f>
        <v>0</v>
      </c>
      <c r="AF34">
        <f>IF(AE34="","",COUNTIFS(Basicdata!$B$2:$B$2500,2,Basicdata!$D$2:$D$2500,Crops!$D$5,Basicdata!$H$2:$H$2500,Crops!$M28,Basicdata!$S$2:$S$2500,2,Basicdata!$T$2:$T$2500,7,Basicdata!$AI$2:$AI$2500,0))</f>
        <v>0</v>
      </c>
      <c r="AG34">
        <f t="shared" si="5"/>
        <v>0</v>
      </c>
      <c r="AH34">
        <f>IF(AG34="","",COUNTIFS(Basicdata!$B$2:$B$2500,2,Basicdata!$D$2:$D$2500,Crops!$D$5,Basicdata!$H$2:$H$2500,Crops!$M28,Basicdata!$S$2:$S$2500,1,Basicdata!$U$2:$U$2500,1,Basicdata!$AI$2:$AI$2500,0))</f>
        <v>0</v>
      </c>
      <c r="AI34">
        <f>IF(AH34="","",COUNTIFS(Basicdata!$B$2:$B$2500,2,Basicdata!$D$2:$D$2500,Crops!$D$5,Basicdata!$H$2:$H$2500,Crops!$M28,Basicdata!$S$2:$S$2500,1,Basicdata!$V$2:$V$2500,1,Basicdata!$AI$2:$AI$2500,0))</f>
        <v>0</v>
      </c>
      <c r="AJ34">
        <f>IF(AI34="","",COUNTIFS(Basicdata!$B$2:$B$2500,2,Basicdata!$D$2:$D$2500,Crops!$D$5,Basicdata!$H$2:$H$2500,Crops!$M28,Basicdata!$S$2:$S$2500,3,Basicdata!$T$2:$T$2500,4,Basicdata!$AI$2:$AI$2500,0))</f>
        <v>6</v>
      </c>
      <c r="AK34">
        <f>IF(AJ34="","",COUNTIFS(Basicdata!$B$2:$B$2500,2,Basicdata!$D$2:$D$2500,Crops!$D$5,Basicdata!$H$2:$H$2500,Crops!$M28,Basicdata!$S$2:$S$2500,3,Basicdata!$T$2:$T$2500,5,Basicdata!$AI$2:$AI$2500,0))</f>
        <v>0</v>
      </c>
      <c r="AL34">
        <f>IF(AK34="","",COUNTIFS(Basicdata!$B$2:$B$2500,2,Basicdata!$D$2:$D$2500,Crops!$D$5,Basicdata!$H$2:$H$2500,Crops!$M28,Basicdata!$S$2:$S$2500,3,Basicdata!$T$2:$T$2500,6,Basicdata!$AI$2:$AI$2500,0))</f>
        <v>1</v>
      </c>
      <c r="AM34">
        <f>IF(AL34="","",COUNTIFS(Basicdata!$B$2:$B$2500,2,Basicdata!$D$2:$D$2500,Crops!$D$5,Basicdata!$H$2:$H$2500,Crops!$M28,Basicdata!$S$2:$S$2500,3,Basicdata!$T$2:$T$2500,7,Basicdata!$AI$2:$AI$2500,0))</f>
        <v>0</v>
      </c>
      <c r="AN34">
        <f t="shared" si="6"/>
        <v>7</v>
      </c>
      <c r="AO34">
        <f t="shared" si="7"/>
        <v>7</v>
      </c>
      <c r="AP34">
        <f>IF(AO34="","",COUNTIFS(Basicdata!$B$2:$B$2500,2,Basicdata!$D$2:$D$2500,Crops!$D$5,Basicdata!$H$2:$H$2500,Crops!$M28,Basicdata!$T$2:$T$2500,8,Basicdata!$AI$2:$AI$2500,0))</f>
        <v>0</v>
      </c>
      <c r="AQ34">
        <f>IF(AP34="","",COUNTIFS(Basicdata!$B$2:$B$2500,2,Basicdata!$D$2:$D$2500,Crops!$D$5,Basicdata!$H$2:$H$2500,Crops!$M28,Basicdata!$T$2:$T$2500,9,Basicdata!$AI$2:$AI$2500,0))</f>
        <v>0</v>
      </c>
    </row>
    <row r="35" spans="1:43" x14ac:dyDescent="0.3">
      <c r="A35" s="45">
        <f>IF(COUNTIFS(Basicdata!$B$2:$B$2500,1,Basicdata!$D$2:$D$2500,Crops!$D$5,Basicdata!$H$2:$H$2500,Crops!$M29,Basicdata!$AI$2:$AI$2500,0)&gt;0,Crops!$M29,"")</f>
        <v>28</v>
      </c>
      <c r="B35">
        <f>IF(A35="","",COUNTIFS(Basicdata!$B$2:$B$2500,1,Basicdata!$D$2:$D$2500,Crops!$D$5,Basicdata!$H$2:$H$2500,Crops!$M29,Basicdata!$AI$2:$AI$2500,0))</f>
        <v>6</v>
      </c>
      <c r="C35">
        <f>IF(B35="","",COUNTIFS(Basicdata!$B$2:$B$2500,1,Basicdata!$D$2:$D$2500,Crops!$D$5,Basicdata!$H$2:$H$2500,Crops!$M29,Basicdata!$T$2:$T$2500,1,Basicdata!$AI$2:$AI$2500,0))</f>
        <v>0</v>
      </c>
      <c r="D35">
        <f>IF(C35="","",COUNTIFS(Basicdata!$B$2:$B$2500,1,Basicdata!$D$2:$D$2500,Crops!$D$5,Basicdata!$H$2:$H$2500,Crops!$M29,Basicdata!$T$2:$T$2500,2,Basicdata!$AI$2:$AI$2500,0))</f>
        <v>0</v>
      </c>
      <c r="E35">
        <f>IF(D35="","",COUNTIFS(Basicdata!$B$2:$B$2500,1,Basicdata!$D$2:$D$2500,Crops!$D$5,Basicdata!$H$2:$H$2500,Crops!$M29,Basicdata!$T$2:$T$2500,3,Basicdata!$AI$2:$AI$2500,0))</f>
        <v>0</v>
      </c>
      <c r="F35">
        <f t="shared" si="0"/>
        <v>0</v>
      </c>
      <c r="G35">
        <f>IF(F35="","",COUNTIFS(Basicdata!$B$2:$B$2500,1,Basicdata!$D$2:$D$2500,Crops!$D$5,Basicdata!$H$2:$H$2500,Crops!$M29,Basicdata!$S$2:$S$2500,2,Basicdata!$T$2:$T$2500,4,Basicdata!$AI$2:$AI$2500,0))</f>
        <v>0</v>
      </c>
      <c r="H35">
        <f>IF(G35="","",COUNTIFS(Basicdata!$B$2:$B$2500,1,Basicdata!$D$2:$D$2500,Crops!$D$5,Basicdata!$H$2:$H$2500,Crops!$M29,Basicdata!$S$2:$S$2500,2,Basicdata!$T$2:$T$2500,5,Basicdata!$AI$2:$AI$2500,0))</f>
        <v>0</v>
      </c>
      <c r="I35">
        <f>IF(H35="","",COUNTIFS(Basicdata!$B$2:$B$2500,1,Basicdata!$D$2:$D$2500,Crops!$D$5,Basicdata!$H$2:$H$2500,Crops!$M29,Basicdata!$S$2:$S$2500,2,Basicdata!$T$2:$T$2500,6,Basicdata!$AI$2:$AI$2500,0))</f>
        <v>0</v>
      </c>
      <c r="J35">
        <f>IF(I35="","",COUNTIFS(Basicdata!$B$2:$B$2500,1,Basicdata!$D$2:$D$2500,Crops!$D$5,Basicdata!$H$2:$H$2500,Crops!$M29,Basicdata!$S$2:$S$2500,2,Basicdata!$T$2:$T$2500,7,Basicdata!$AI$2:$AI$2500,0))</f>
        <v>0</v>
      </c>
      <c r="K35">
        <f t="shared" si="1"/>
        <v>0</v>
      </c>
      <c r="L35">
        <f>IF(K35="","",COUNTIFS(Basicdata!$B$2:$B$2500,1,Basicdata!$D$2:$D$2500,Crops!$D$5,Basicdata!$H$2:$H$2500,Crops!$M29,Basicdata!$S$2:$S$2500,1,Basicdata!$U$2:$U$2500,1,Basicdata!$AI$2:$AI$2500,0))</f>
        <v>0</v>
      </c>
      <c r="M35">
        <f>IF(L35="","",COUNTIFS(Basicdata!$B$2:$B$2500,1,Basicdata!$D$2:$D$2500,Crops!$D$5,Basicdata!$H$2:$H$2500,Crops!$M29,Basicdata!$S$2:$S$2500,1,Basicdata!$V$2:$V$2500,1,Basicdata!$AI$2:$AI$2500,0))</f>
        <v>0</v>
      </c>
      <c r="N35">
        <f>IF(M35="","",COUNTIFS(Basicdata!$B$2:$B$2500,1,Basicdata!$D$2:$D$2500,Crops!$D$5,Basicdata!$H$2:$H$2500,Crops!$M29,Basicdata!$S$2:$S$2500,3,Basicdata!$T$2:$T$2500,4,Basicdata!$AI$2:$AI$2500,0))</f>
        <v>5</v>
      </c>
      <c r="O35">
        <f>IF(N35="","",COUNTIFS(Basicdata!$B$2:$B$2500,1,Basicdata!$D$2:$D$2500,Crops!$D$5,Basicdata!$H$2:$H$2500,Crops!$M29,Basicdata!$S$2:$S$2500,3,Basicdata!$T$2:$T$2500,5,Basicdata!$AI$2:$AI$2500,0))</f>
        <v>0</v>
      </c>
      <c r="P35">
        <f>IF(O35="","",COUNTIFS(Basicdata!$B$2:$B$2500,1,Basicdata!$D$2:$D$2500,Crops!$D$5,Basicdata!$H$2:$H$2500,Crops!$M29,Basicdata!$S$2:$S$2500,3,Basicdata!$T$2:$T$2500,6,Basicdata!$AI$2:$AI$2500,0))</f>
        <v>1</v>
      </c>
      <c r="Q35">
        <f>IF(P35="","",COUNTIFS(Basicdata!$B$2:$B$2500,1,Basicdata!$D$2:$D$2500,Crops!$D$5,Basicdata!$H$2:$H$2500,Crops!$M29,Basicdata!$S$2:$S$2500,3,Basicdata!$T$2:$T$2500,7,Basicdata!$AI$2:$AI$2500,0))</f>
        <v>0</v>
      </c>
      <c r="R35">
        <f t="shared" si="2"/>
        <v>6</v>
      </c>
      <c r="S35">
        <f t="shared" si="3"/>
        <v>6</v>
      </c>
      <c r="T35">
        <f>IF(S35="","",COUNTIFS(Basicdata!$B$2:$B$2500,1,Basicdata!$D$2:$D$2500,Crops!$D$5,Basicdata!$H$2:$H$2500,Crops!$M29,Basicdata!$T$2:$T$2500,8,Basicdata!$AI$2:$AI$2500,0))</f>
        <v>0</v>
      </c>
      <c r="U35">
        <f>IF(T35="","",COUNTIFS(Basicdata!$B$2:$B$2500,1,Basicdata!$D$2:$D$2500,Crops!$D$5,Basicdata!$H$2:$H$2500,Crops!$M29,Basicdata!$T$2:$T$2500,9,Basicdata!$AI$2:$AI$2500,0))</f>
        <v>0</v>
      </c>
      <c r="W35" s="45">
        <f>IF(COUNTIFS(Basicdata!$B$2:$B$2500,2,Basicdata!$D$2:$D$2500,Crops!$D$5,Basicdata!$H$2:$H$2500,Crops!$M29,Basicdata!$AI$2:$AI$2500,0)&gt;0,Crops!$M29,"")</f>
        <v>28</v>
      </c>
      <c r="X35">
        <f>IF(W35="","",COUNTIFS(Basicdata!$B$2:$B$2500,2,Basicdata!$D$2:$D$2500,Crops!$D$5,Basicdata!$H$2:$H$2500,Crops!$M29,Basicdata!$AI$2:$AI$2500,0))</f>
        <v>6</v>
      </c>
      <c r="Y35">
        <f>IF(X35="","",COUNTIFS(Basicdata!$B$2:$B$2500,2,Basicdata!$D$2:$D$2500,Crops!$D$5,Basicdata!$H$2:$H$2500,Crops!$M29,Basicdata!$T$2:$T$2500,1,Basicdata!$AI$2:$AI$2500,0))</f>
        <v>0</v>
      </c>
      <c r="Z35">
        <f>IF(Y35="","",COUNTIFS(Basicdata!$B$2:$B$2500,2,Basicdata!$D$2:$D$2500,Crops!$D$5,Basicdata!$H$2:$H$2500,Crops!$M29,Basicdata!$T$2:$T$2500,2,Basicdata!$AI$2:$AI$2500,0))</f>
        <v>0</v>
      </c>
      <c r="AA35">
        <f>IF(Z35="","",COUNTIFS(Basicdata!$B$2:$B$2500,2,Basicdata!$D$2:$D$2500,Crops!$D$5,Basicdata!$H$2:$H$2500,Crops!$M29,Basicdata!$T$2:$T$2500,3,Basicdata!$AI$2:$AI$2500,0))</f>
        <v>0</v>
      </c>
      <c r="AB35">
        <f t="shared" si="4"/>
        <v>0</v>
      </c>
      <c r="AC35">
        <f>IF(AB35="","",COUNTIFS(Basicdata!$B$2:$B$2500,2,Basicdata!$D$2:$D$2500,Crops!$D$5,Basicdata!$H$2:$H$2500,Crops!$M29,Basicdata!$S$2:$S$2500,2,Basicdata!$T$2:$T$2500,4,Basicdata!$AI$2:$AI$2500,0))</f>
        <v>0</v>
      </c>
      <c r="AD35">
        <f>IF(AC35="","",COUNTIFS(Basicdata!$B$2:$B$2500,2,Basicdata!$D$2:$D$2500,Crops!$D$5,Basicdata!$H$2:$H$2500,Crops!$M29,Basicdata!$S$2:$S$2500,2,Basicdata!$T$2:$T$2500,5,Basicdata!$AI$2:$AI$2500,0))</f>
        <v>0</v>
      </c>
      <c r="AE35">
        <f>IF(AD35="","",COUNTIFS(Basicdata!$B$2:$B$2500,2,Basicdata!$D$2:$D$2500,Crops!$D$5,Basicdata!$H$2:$H$2500,Crops!$M29,Basicdata!$S$2:$S$2500,2,Basicdata!$T$2:$T$2500,6,Basicdata!$AI$2:$AI$2500,0))</f>
        <v>0</v>
      </c>
      <c r="AF35">
        <f>IF(AE35="","",COUNTIFS(Basicdata!$B$2:$B$2500,2,Basicdata!$D$2:$D$2500,Crops!$D$5,Basicdata!$H$2:$H$2500,Crops!$M29,Basicdata!$S$2:$S$2500,2,Basicdata!$T$2:$T$2500,7,Basicdata!$AI$2:$AI$2500,0))</f>
        <v>0</v>
      </c>
      <c r="AG35">
        <f t="shared" si="5"/>
        <v>0</v>
      </c>
      <c r="AH35">
        <f>IF(AG35="","",COUNTIFS(Basicdata!$B$2:$B$2500,2,Basicdata!$D$2:$D$2500,Crops!$D$5,Basicdata!$H$2:$H$2500,Crops!$M29,Basicdata!$S$2:$S$2500,1,Basicdata!$U$2:$U$2500,1,Basicdata!$AI$2:$AI$2500,0))</f>
        <v>0</v>
      </c>
      <c r="AI35">
        <f>IF(AH35="","",COUNTIFS(Basicdata!$B$2:$B$2500,2,Basicdata!$D$2:$D$2500,Crops!$D$5,Basicdata!$H$2:$H$2500,Crops!$M29,Basicdata!$S$2:$S$2500,1,Basicdata!$V$2:$V$2500,1,Basicdata!$AI$2:$AI$2500,0))</f>
        <v>0</v>
      </c>
      <c r="AJ35">
        <f>IF(AI35="","",COUNTIFS(Basicdata!$B$2:$B$2500,2,Basicdata!$D$2:$D$2500,Crops!$D$5,Basicdata!$H$2:$H$2500,Crops!$M29,Basicdata!$S$2:$S$2500,3,Basicdata!$T$2:$T$2500,4,Basicdata!$AI$2:$AI$2500,0))</f>
        <v>6</v>
      </c>
      <c r="AK35">
        <f>IF(AJ35="","",COUNTIFS(Basicdata!$B$2:$B$2500,2,Basicdata!$D$2:$D$2500,Crops!$D$5,Basicdata!$H$2:$H$2500,Crops!$M29,Basicdata!$S$2:$S$2500,3,Basicdata!$T$2:$T$2500,5,Basicdata!$AI$2:$AI$2500,0))</f>
        <v>0</v>
      </c>
      <c r="AL35">
        <f>IF(AK35="","",COUNTIFS(Basicdata!$B$2:$B$2500,2,Basicdata!$D$2:$D$2500,Crops!$D$5,Basicdata!$H$2:$H$2500,Crops!$M29,Basicdata!$S$2:$S$2500,3,Basicdata!$T$2:$T$2500,6,Basicdata!$AI$2:$AI$2500,0))</f>
        <v>0</v>
      </c>
      <c r="AM35">
        <f>IF(AL35="","",COUNTIFS(Basicdata!$B$2:$B$2500,2,Basicdata!$D$2:$D$2500,Crops!$D$5,Basicdata!$H$2:$H$2500,Crops!$M29,Basicdata!$S$2:$S$2500,3,Basicdata!$T$2:$T$2500,7,Basicdata!$AI$2:$AI$2500,0))</f>
        <v>0</v>
      </c>
      <c r="AN35">
        <f t="shared" si="6"/>
        <v>6</v>
      </c>
      <c r="AO35">
        <f t="shared" si="7"/>
        <v>6</v>
      </c>
      <c r="AP35">
        <f>IF(AO35="","",COUNTIFS(Basicdata!$B$2:$B$2500,2,Basicdata!$D$2:$D$2500,Crops!$D$5,Basicdata!$H$2:$H$2500,Crops!$M29,Basicdata!$T$2:$T$2500,8,Basicdata!$AI$2:$AI$2500,0))</f>
        <v>0</v>
      </c>
      <c r="AQ35">
        <f>IF(AP35="","",COUNTIFS(Basicdata!$B$2:$B$2500,2,Basicdata!$D$2:$D$2500,Crops!$D$5,Basicdata!$H$2:$H$2500,Crops!$M29,Basicdata!$T$2:$T$2500,9,Basicdata!$AI$2:$AI$2500,0))</f>
        <v>0</v>
      </c>
    </row>
    <row r="36" spans="1:43" x14ac:dyDescent="0.3">
      <c r="A36" s="45">
        <f>IF(COUNTIFS(Basicdata!$B$2:$B$2500,1,Basicdata!$D$2:$D$2500,Crops!$D$5,Basicdata!$H$2:$H$2500,Crops!$M30,Basicdata!$AI$2:$AI$2500,0)&gt;0,Crops!$M30,"")</f>
        <v>29</v>
      </c>
      <c r="B36">
        <f>IF(A36="","",COUNTIFS(Basicdata!$B$2:$B$2500,1,Basicdata!$D$2:$D$2500,Crops!$D$5,Basicdata!$H$2:$H$2500,Crops!$M30,Basicdata!$AI$2:$AI$2500,0))</f>
        <v>8</v>
      </c>
      <c r="C36">
        <f>IF(B36="","",COUNTIFS(Basicdata!$B$2:$B$2500,1,Basicdata!$D$2:$D$2500,Crops!$D$5,Basicdata!$H$2:$H$2500,Crops!$M30,Basicdata!$T$2:$T$2500,1,Basicdata!$AI$2:$AI$2500,0))</f>
        <v>0</v>
      </c>
      <c r="D36">
        <f>IF(C36="","",COUNTIFS(Basicdata!$B$2:$B$2500,1,Basicdata!$D$2:$D$2500,Crops!$D$5,Basicdata!$H$2:$H$2500,Crops!$M30,Basicdata!$T$2:$T$2500,2,Basicdata!$AI$2:$AI$2500,0))</f>
        <v>0</v>
      </c>
      <c r="E36">
        <f>IF(D36="","",COUNTIFS(Basicdata!$B$2:$B$2500,1,Basicdata!$D$2:$D$2500,Crops!$D$5,Basicdata!$H$2:$H$2500,Crops!$M30,Basicdata!$T$2:$T$2500,3,Basicdata!$AI$2:$AI$2500,0))</f>
        <v>0</v>
      </c>
      <c r="F36">
        <f t="shared" si="0"/>
        <v>0</v>
      </c>
      <c r="G36">
        <f>IF(F36="","",COUNTIFS(Basicdata!$B$2:$B$2500,1,Basicdata!$D$2:$D$2500,Crops!$D$5,Basicdata!$H$2:$H$2500,Crops!$M30,Basicdata!$S$2:$S$2500,2,Basicdata!$T$2:$T$2500,4,Basicdata!$AI$2:$AI$2500,0))</f>
        <v>0</v>
      </c>
      <c r="H36">
        <f>IF(G36="","",COUNTIFS(Basicdata!$B$2:$B$2500,1,Basicdata!$D$2:$D$2500,Crops!$D$5,Basicdata!$H$2:$H$2500,Crops!$M30,Basicdata!$S$2:$S$2500,2,Basicdata!$T$2:$T$2500,5,Basicdata!$AI$2:$AI$2500,0))</f>
        <v>0</v>
      </c>
      <c r="I36">
        <f>IF(H36="","",COUNTIFS(Basicdata!$B$2:$B$2500,1,Basicdata!$D$2:$D$2500,Crops!$D$5,Basicdata!$H$2:$H$2500,Crops!$M30,Basicdata!$S$2:$S$2500,2,Basicdata!$T$2:$T$2500,6,Basicdata!$AI$2:$AI$2500,0))</f>
        <v>0</v>
      </c>
      <c r="J36">
        <f>IF(I36="","",COUNTIFS(Basicdata!$B$2:$B$2500,1,Basicdata!$D$2:$D$2500,Crops!$D$5,Basicdata!$H$2:$H$2500,Crops!$M30,Basicdata!$S$2:$S$2500,2,Basicdata!$T$2:$T$2500,7,Basicdata!$AI$2:$AI$2500,0))</f>
        <v>0</v>
      </c>
      <c r="K36">
        <f t="shared" si="1"/>
        <v>0</v>
      </c>
      <c r="L36">
        <f>IF(K36="","",COUNTIFS(Basicdata!$B$2:$B$2500,1,Basicdata!$D$2:$D$2500,Crops!$D$5,Basicdata!$H$2:$H$2500,Crops!$M30,Basicdata!$S$2:$S$2500,1,Basicdata!$U$2:$U$2500,1,Basicdata!$AI$2:$AI$2500,0))</f>
        <v>0</v>
      </c>
      <c r="M36">
        <f>IF(L36="","",COUNTIFS(Basicdata!$B$2:$B$2500,1,Basicdata!$D$2:$D$2500,Crops!$D$5,Basicdata!$H$2:$H$2500,Crops!$M30,Basicdata!$S$2:$S$2500,1,Basicdata!$V$2:$V$2500,1,Basicdata!$AI$2:$AI$2500,0))</f>
        <v>0</v>
      </c>
      <c r="N36">
        <f>IF(M36="","",COUNTIFS(Basicdata!$B$2:$B$2500,1,Basicdata!$D$2:$D$2500,Crops!$D$5,Basicdata!$H$2:$H$2500,Crops!$M30,Basicdata!$S$2:$S$2500,3,Basicdata!$T$2:$T$2500,4,Basicdata!$AI$2:$AI$2500,0))</f>
        <v>4</v>
      </c>
      <c r="O36">
        <f>IF(N36="","",COUNTIFS(Basicdata!$B$2:$B$2500,1,Basicdata!$D$2:$D$2500,Crops!$D$5,Basicdata!$H$2:$H$2500,Crops!$M30,Basicdata!$S$2:$S$2500,3,Basicdata!$T$2:$T$2500,5,Basicdata!$AI$2:$AI$2500,0))</f>
        <v>0</v>
      </c>
      <c r="P36">
        <f>IF(O36="","",COUNTIFS(Basicdata!$B$2:$B$2500,1,Basicdata!$D$2:$D$2500,Crops!$D$5,Basicdata!$H$2:$H$2500,Crops!$M30,Basicdata!$S$2:$S$2500,3,Basicdata!$T$2:$T$2500,6,Basicdata!$AI$2:$AI$2500,0))</f>
        <v>4</v>
      </c>
      <c r="Q36">
        <f>IF(P36="","",COUNTIFS(Basicdata!$B$2:$B$2500,1,Basicdata!$D$2:$D$2500,Crops!$D$5,Basicdata!$H$2:$H$2500,Crops!$M30,Basicdata!$S$2:$S$2500,3,Basicdata!$T$2:$T$2500,7,Basicdata!$AI$2:$AI$2500,0))</f>
        <v>0</v>
      </c>
      <c r="R36">
        <f t="shared" si="2"/>
        <v>8</v>
      </c>
      <c r="S36">
        <f t="shared" si="3"/>
        <v>8</v>
      </c>
      <c r="T36">
        <f>IF(S36="","",COUNTIFS(Basicdata!$B$2:$B$2500,1,Basicdata!$D$2:$D$2500,Crops!$D$5,Basicdata!$H$2:$H$2500,Crops!$M30,Basicdata!$T$2:$T$2500,8,Basicdata!$AI$2:$AI$2500,0))</f>
        <v>0</v>
      </c>
      <c r="U36">
        <f>IF(T36="","",COUNTIFS(Basicdata!$B$2:$B$2500,1,Basicdata!$D$2:$D$2500,Crops!$D$5,Basicdata!$H$2:$H$2500,Crops!$M30,Basicdata!$T$2:$T$2500,9,Basicdata!$AI$2:$AI$2500,0))</f>
        <v>0</v>
      </c>
      <c r="W36" s="45">
        <f>IF(COUNTIFS(Basicdata!$B$2:$B$2500,2,Basicdata!$D$2:$D$2500,Crops!$D$5,Basicdata!$H$2:$H$2500,Crops!$M30,Basicdata!$AI$2:$AI$2500,0)&gt;0,Crops!$M30,"")</f>
        <v>29</v>
      </c>
      <c r="X36">
        <f>IF(W36="","",COUNTIFS(Basicdata!$B$2:$B$2500,2,Basicdata!$D$2:$D$2500,Crops!$D$5,Basicdata!$H$2:$H$2500,Crops!$M30,Basicdata!$AI$2:$AI$2500,0))</f>
        <v>8</v>
      </c>
      <c r="Y36">
        <f>IF(X36="","",COUNTIFS(Basicdata!$B$2:$B$2500,2,Basicdata!$D$2:$D$2500,Crops!$D$5,Basicdata!$H$2:$H$2500,Crops!$M30,Basicdata!$T$2:$T$2500,1,Basicdata!$AI$2:$AI$2500,0))</f>
        <v>0</v>
      </c>
      <c r="Z36">
        <f>IF(Y36="","",COUNTIFS(Basicdata!$B$2:$B$2500,2,Basicdata!$D$2:$D$2500,Crops!$D$5,Basicdata!$H$2:$H$2500,Crops!$M30,Basicdata!$T$2:$T$2500,2,Basicdata!$AI$2:$AI$2500,0))</f>
        <v>0</v>
      </c>
      <c r="AA36">
        <f>IF(Z36="","",COUNTIFS(Basicdata!$B$2:$B$2500,2,Basicdata!$D$2:$D$2500,Crops!$D$5,Basicdata!$H$2:$H$2500,Crops!$M30,Basicdata!$T$2:$T$2500,3,Basicdata!$AI$2:$AI$2500,0))</f>
        <v>0</v>
      </c>
      <c r="AB36">
        <f t="shared" si="4"/>
        <v>0</v>
      </c>
      <c r="AC36">
        <f>IF(AB36="","",COUNTIFS(Basicdata!$B$2:$B$2500,2,Basicdata!$D$2:$D$2500,Crops!$D$5,Basicdata!$H$2:$H$2500,Crops!$M30,Basicdata!$S$2:$S$2500,2,Basicdata!$T$2:$T$2500,4,Basicdata!$AI$2:$AI$2500,0))</f>
        <v>7</v>
      </c>
      <c r="AD36">
        <f>IF(AC36="","",COUNTIFS(Basicdata!$B$2:$B$2500,2,Basicdata!$D$2:$D$2500,Crops!$D$5,Basicdata!$H$2:$H$2500,Crops!$M30,Basicdata!$S$2:$S$2500,2,Basicdata!$T$2:$T$2500,5,Basicdata!$AI$2:$AI$2500,0))</f>
        <v>0</v>
      </c>
      <c r="AE36">
        <f>IF(AD36="","",COUNTIFS(Basicdata!$B$2:$B$2500,2,Basicdata!$D$2:$D$2500,Crops!$D$5,Basicdata!$H$2:$H$2500,Crops!$M30,Basicdata!$S$2:$S$2500,2,Basicdata!$T$2:$T$2500,6,Basicdata!$AI$2:$AI$2500,0))</f>
        <v>0</v>
      </c>
      <c r="AF36">
        <f>IF(AE36="","",COUNTIFS(Basicdata!$B$2:$B$2500,2,Basicdata!$D$2:$D$2500,Crops!$D$5,Basicdata!$H$2:$H$2500,Crops!$M30,Basicdata!$S$2:$S$2500,2,Basicdata!$T$2:$T$2500,7,Basicdata!$AI$2:$AI$2500,0))</f>
        <v>0</v>
      </c>
      <c r="AG36">
        <f t="shared" si="5"/>
        <v>7</v>
      </c>
      <c r="AH36">
        <f>IF(AG36="","",COUNTIFS(Basicdata!$B$2:$B$2500,2,Basicdata!$D$2:$D$2500,Crops!$D$5,Basicdata!$H$2:$H$2500,Crops!$M30,Basicdata!$S$2:$S$2500,1,Basicdata!$U$2:$U$2500,1,Basicdata!$AI$2:$AI$2500,0))</f>
        <v>0</v>
      </c>
      <c r="AI36">
        <f>IF(AH36="","",COUNTIFS(Basicdata!$B$2:$B$2500,2,Basicdata!$D$2:$D$2500,Crops!$D$5,Basicdata!$H$2:$H$2500,Crops!$M30,Basicdata!$S$2:$S$2500,1,Basicdata!$V$2:$V$2500,1,Basicdata!$AI$2:$AI$2500,0))</f>
        <v>0</v>
      </c>
      <c r="AJ36">
        <f>IF(AI36="","",COUNTIFS(Basicdata!$B$2:$B$2500,2,Basicdata!$D$2:$D$2500,Crops!$D$5,Basicdata!$H$2:$H$2500,Crops!$M30,Basicdata!$S$2:$S$2500,3,Basicdata!$T$2:$T$2500,4,Basicdata!$AI$2:$AI$2500,0))</f>
        <v>1</v>
      </c>
      <c r="AK36">
        <f>IF(AJ36="","",COUNTIFS(Basicdata!$B$2:$B$2500,2,Basicdata!$D$2:$D$2500,Crops!$D$5,Basicdata!$H$2:$H$2500,Crops!$M30,Basicdata!$S$2:$S$2500,3,Basicdata!$T$2:$T$2500,5,Basicdata!$AI$2:$AI$2500,0))</f>
        <v>0</v>
      </c>
      <c r="AL36">
        <f>IF(AK36="","",COUNTIFS(Basicdata!$B$2:$B$2500,2,Basicdata!$D$2:$D$2500,Crops!$D$5,Basicdata!$H$2:$H$2500,Crops!$M30,Basicdata!$S$2:$S$2500,3,Basicdata!$T$2:$T$2500,6,Basicdata!$AI$2:$AI$2500,0))</f>
        <v>0</v>
      </c>
      <c r="AM36">
        <f>IF(AL36="","",COUNTIFS(Basicdata!$B$2:$B$2500,2,Basicdata!$D$2:$D$2500,Crops!$D$5,Basicdata!$H$2:$H$2500,Crops!$M30,Basicdata!$S$2:$S$2500,3,Basicdata!$T$2:$T$2500,7,Basicdata!$AI$2:$AI$2500,0))</f>
        <v>0</v>
      </c>
      <c r="AN36">
        <f t="shared" si="6"/>
        <v>1</v>
      </c>
      <c r="AO36">
        <f t="shared" si="7"/>
        <v>8</v>
      </c>
      <c r="AP36">
        <f>IF(AO36="","",COUNTIFS(Basicdata!$B$2:$B$2500,2,Basicdata!$D$2:$D$2500,Crops!$D$5,Basicdata!$H$2:$H$2500,Crops!$M30,Basicdata!$T$2:$T$2500,8,Basicdata!$AI$2:$AI$2500,0))</f>
        <v>0</v>
      </c>
      <c r="AQ36">
        <f>IF(AP36="","",COUNTIFS(Basicdata!$B$2:$B$2500,2,Basicdata!$D$2:$D$2500,Crops!$D$5,Basicdata!$H$2:$H$2500,Crops!$M30,Basicdata!$T$2:$T$2500,9,Basicdata!$AI$2:$AI$2500,0))</f>
        <v>0</v>
      </c>
    </row>
    <row r="37" spans="1:43" x14ac:dyDescent="0.3">
      <c r="A37" s="45">
        <f>IF(COUNTIFS(Basicdata!$B$2:$B$2500,1,Basicdata!$D$2:$D$2500,Crops!$D$5,Basicdata!$H$2:$H$2500,Crops!$M31,Basicdata!$AI$2:$AI$2500,0)&gt;0,Crops!$M31,"")</f>
        <v>30</v>
      </c>
      <c r="B37">
        <f>IF(A37="","",COUNTIFS(Basicdata!$B$2:$B$2500,1,Basicdata!$D$2:$D$2500,Crops!$D$5,Basicdata!$H$2:$H$2500,Crops!$M31,Basicdata!$AI$2:$AI$2500,0))</f>
        <v>7</v>
      </c>
      <c r="C37">
        <f>IF(B37="","",COUNTIFS(Basicdata!$B$2:$B$2500,1,Basicdata!$D$2:$D$2500,Crops!$D$5,Basicdata!$H$2:$H$2500,Crops!$M31,Basicdata!$T$2:$T$2500,1,Basicdata!$AI$2:$AI$2500,0))</f>
        <v>0</v>
      </c>
      <c r="D37">
        <f>IF(C37="","",COUNTIFS(Basicdata!$B$2:$B$2500,1,Basicdata!$D$2:$D$2500,Crops!$D$5,Basicdata!$H$2:$H$2500,Crops!$M31,Basicdata!$T$2:$T$2500,2,Basicdata!$AI$2:$AI$2500,0))</f>
        <v>0</v>
      </c>
      <c r="E37">
        <f>IF(D37="","",COUNTIFS(Basicdata!$B$2:$B$2500,1,Basicdata!$D$2:$D$2500,Crops!$D$5,Basicdata!$H$2:$H$2500,Crops!$M31,Basicdata!$T$2:$T$2500,3,Basicdata!$AI$2:$AI$2500,0))</f>
        <v>0</v>
      </c>
      <c r="F37">
        <f t="shared" si="0"/>
        <v>0</v>
      </c>
      <c r="G37">
        <f>IF(F37="","",COUNTIFS(Basicdata!$B$2:$B$2500,1,Basicdata!$D$2:$D$2500,Crops!$D$5,Basicdata!$H$2:$H$2500,Crops!$M31,Basicdata!$S$2:$S$2500,2,Basicdata!$T$2:$T$2500,4,Basicdata!$AI$2:$AI$2500,0))</f>
        <v>0</v>
      </c>
      <c r="H37">
        <f>IF(G37="","",COUNTIFS(Basicdata!$B$2:$B$2500,1,Basicdata!$D$2:$D$2500,Crops!$D$5,Basicdata!$H$2:$H$2500,Crops!$M31,Basicdata!$S$2:$S$2500,2,Basicdata!$T$2:$T$2500,5,Basicdata!$AI$2:$AI$2500,0))</f>
        <v>0</v>
      </c>
      <c r="I37">
        <f>IF(H37="","",COUNTIFS(Basicdata!$B$2:$B$2500,1,Basicdata!$D$2:$D$2500,Crops!$D$5,Basicdata!$H$2:$H$2500,Crops!$M31,Basicdata!$S$2:$S$2500,2,Basicdata!$T$2:$T$2500,6,Basicdata!$AI$2:$AI$2500,0))</f>
        <v>0</v>
      </c>
      <c r="J37">
        <f>IF(I37="","",COUNTIFS(Basicdata!$B$2:$B$2500,1,Basicdata!$D$2:$D$2500,Crops!$D$5,Basicdata!$H$2:$H$2500,Crops!$M31,Basicdata!$S$2:$S$2500,2,Basicdata!$T$2:$T$2500,7,Basicdata!$AI$2:$AI$2500,0))</f>
        <v>0</v>
      </c>
      <c r="K37">
        <f t="shared" si="1"/>
        <v>0</v>
      </c>
      <c r="L37">
        <f>IF(K37="","",COUNTIFS(Basicdata!$B$2:$B$2500,1,Basicdata!$D$2:$D$2500,Crops!$D$5,Basicdata!$H$2:$H$2500,Crops!$M31,Basicdata!$S$2:$S$2500,1,Basicdata!$U$2:$U$2500,1,Basicdata!$AI$2:$AI$2500,0))</f>
        <v>0</v>
      </c>
      <c r="M37">
        <f>IF(L37="","",COUNTIFS(Basicdata!$B$2:$B$2500,1,Basicdata!$D$2:$D$2500,Crops!$D$5,Basicdata!$H$2:$H$2500,Crops!$M31,Basicdata!$S$2:$S$2500,1,Basicdata!$V$2:$V$2500,1,Basicdata!$AI$2:$AI$2500,0))</f>
        <v>0</v>
      </c>
      <c r="N37">
        <f>IF(M37="","",COUNTIFS(Basicdata!$B$2:$B$2500,1,Basicdata!$D$2:$D$2500,Crops!$D$5,Basicdata!$H$2:$H$2500,Crops!$M31,Basicdata!$S$2:$S$2500,3,Basicdata!$T$2:$T$2500,4,Basicdata!$AI$2:$AI$2500,0))</f>
        <v>7</v>
      </c>
      <c r="O37">
        <f>IF(N37="","",COUNTIFS(Basicdata!$B$2:$B$2500,1,Basicdata!$D$2:$D$2500,Crops!$D$5,Basicdata!$H$2:$H$2500,Crops!$M31,Basicdata!$S$2:$S$2500,3,Basicdata!$T$2:$T$2500,5,Basicdata!$AI$2:$AI$2500,0))</f>
        <v>0</v>
      </c>
      <c r="P37">
        <f>IF(O37="","",COUNTIFS(Basicdata!$B$2:$B$2500,1,Basicdata!$D$2:$D$2500,Crops!$D$5,Basicdata!$H$2:$H$2500,Crops!$M31,Basicdata!$S$2:$S$2500,3,Basicdata!$T$2:$T$2500,6,Basicdata!$AI$2:$AI$2500,0))</f>
        <v>0</v>
      </c>
      <c r="Q37">
        <f>IF(P37="","",COUNTIFS(Basicdata!$B$2:$B$2500,1,Basicdata!$D$2:$D$2500,Crops!$D$5,Basicdata!$H$2:$H$2500,Crops!$M31,Basicdata!$S$2:$S$2500,3,Basicdata!$T$2:$T$2500,7,Basicdata!$AI$2:$AI$2500,0))</f>
        <v>0</v>
      </c>
      <c r="R37">
        <f t="shared" si="2"/>
        <v>7</v>
      </c>
      <c r="S37">
        <f t="shared" si="3"/>
        <v>7</v>
      </c>
      <c r="T37">
        <f>IF(S37="","",COUNTIFS(Basicdata!$B$2:$B$2500,1,Basicdata!$D$2:$D$2500,Crops!$D$5,Basicdata!$H$2:$H$2500,Crops!$M31,Basicdata!$T$2:$T$2500,8,Basicdata!$AI$2:$AI$2500,0))</f>
        <v>0</v>
      </c>
      <c r="U37">
        <f>IF(T37="","",COUNTIFS(Basicdata!$B$2:$B$2500,1,Basicdata!$D$2:$D$2500,Crops!$D$5,Basicdata!$H$2:$H$2500,Crops!$M31,Basicdata!$T$2:$T$2500,9,Basicdata!$AI$2:$AI$2500,0))</f>
        <v>0</v>
      </c>
      <c r="W37" s="45">
        <f>IF(COUNTIFS(Basicdata!$B$2:$B$2500,2,Basicdata!$D$2:$D$2500,Crops!$D$5,Basicdata!$H$2:$H$2500,Crops!$M31,Basicdata!$AI$2:$AI$2500,0)&gt;0,Crops!$M31,"")</f>
        <v>30</v>
      </c>
      <c r="X37">
        <f>IF(W37="","",COUNTIFS(Basicdata!$B$2:$B$2500,2,Basicdata!$D$2:$D$2500,Crops!$D$5,Basicdata!$H$2:$H$2500,Crops!$M31,Basicdata!$AI$2:$AI$2500,0))</f>
        <v>7</v>
      </c>
      <c r="Y37">
        <f>IF(X37="","",COUNTIFS(Basicdata!$B$2:$B$2500,2,Basicdata!$D$2:$D$2500,Crops!$D$5,Basicdata!$H$2:$H$2500,Crops!$M31,Basicdata!$T$2:$T$2500,1,Basicdata!$AI$2:$AI$2500,0))</f>
        <v>0</v>
      </c>
      <c r="Z37">
        <f>IF(Y37="","",COUNTIFS(Basicdata!$B$2:$B$2500,2,Basicdata!$D$2:$D$2500,Crops!$D$5,Basicdata!$H$2:$H$2500,Crops!$M31,Basicdata!$T$2:$T$2500,2,Basicdata!$AI$2:$AI$2500,0))</f>
        <v>0</v>
      </c>
      <c r="AA37">
        <f>IF(Z37="","",COUNTIFS(Basicdata!$B$2:$B$2500,2,Basicdata!$D$2:$D$2500,Crops!$D$5,Basicdata!$H$2:$H$2500,Crops!$M31,Basicdata!$T$2:$T$2500,3,Basicdata!$AI$2:$AI$2500,0))</f>
        <v>0</v>
      </c>
      <c r="AB37">
        <f t="shared" si="4"/>
        <v>0</v>
      </c>
      <c r="AC37">
        <f>IF(AB37="","",COUNTIFS(Basicdata!$B$2:$B$2500,2,Basicdata!$D$2:$D$2500,Crops!$D$5,Basicdata!$H$2:$H$2500,Crops!$M31,Basicdata!$S$2:$S$2500,2,Basicdata!$T$2:$T$2500,4,Basicdata!$AI$2:$AI$2500,0))</f>
        <v>1</v>
      </c>
      <c r="AD37">
        <f>IF(AC37="","",COUNTIFS(Basicdata!$B$2:$B$2500,2,Basicdata!$D$2:$D$2500,Crops!$D$5,Basicdata!$H$2:$H$2500,Crops!$M31,Basicdata!$S$2:$S$2500,2,Basicdata!$T$2:$T$2500,5,Basicdata!$AI$2:$AI$2500,0))</f>
        <v>0</v>
      </c>
      <c r="AE37">
        <f>IF(AD37="","",COUNTIFS(Basicdata!$B$2:$B$2500,2,Basicdata!$D$2:$D$2500,Crops!$D$5,Basicdata!$H$2:$H$2500,Crops!$M31,Basicdata!$S$2:$S$2500,2,Basicdata!$T$2:$T$2500,6,Basicdata!$AI$2:$AI$2500,0))</f>
        <v>0</v>
      </c>
      <c r="AF37">
        <f>IF(AE37="","",COUNTIFS(Basicdata!$B$2:$B$2500,2,Basicdata!$D$2:$D$2500,Crops!$D$5,Basicdata!$H$2:$H$2500,Crops!$M31,Basicdata!$S$2:$S$2500,2,Basicdata!$T$2:$T$2500,7,Basicdata!$AI$2:$AI$2500,0))</f>
        <v>0</v>
      </c>
      <c r="AG37">
        <f t="shared" si="5"/>
        <v>1</v>
      </c>
      <c r="AH37">
        <f>IF(AG37="","",COUNTIFS(Basicdata!$B$2:$B$2500,2,Basicdata!$D$2:$D$2500,Crops!$D$5,Basicdata!$H$2:$H$2500,Crops!$M31,Basicdata!$S$2:$S$2500,1,Basicdata!$U$2:$U$2500,1,Basicdata!$AI$2:$AI$2500,0))</f>
        <v>0</v>
      </c>
      <c r="AI37">
        <f>IF(AH37="","",COUNTIFS(Basicdata!$B$2:$B$2500,2,Basicdata!$D$2:$D$2500,Crops!$D$5,Basicdata!$H$2:$H$2500,Crops!$M31,Basicdata!$S$2:$S$2500,1,Basicdata!$V$2:$V$2500,1,Basicdata!$AI$2:$AI$2500,0))</f>
        <v>0</v>
      </c>
      <c r="AJ37">
        <f>IF(AI37="","",COUNTIFS(Basicdata!$B$2:$B$2500,2,Basicdata!$D$2:$D$2500,Crops!$D$5,Basicdata!$H$2:$H$2500,Crops!$M31,Basicdata!$S$2:$S$2500,3,Basicdata!$T$2:$T$2500,4,Basicdata!$AI$2:$AI$2500,0))</f>
        <v>6</v>
      </c>
      <c r="AK37">
        <f>IF(AJ37="","",COUNTIFS(Basicdata!$B$2:$B$2500,2,Basicdata!$D$2:$D$2500,Crops!$D$5,Basicdata!$H$2:$H$2500,Crops!$M31,Basicdata!$S$2:$S$2500,3,Basicdata!$T$2:$T$2500,5,Basicdata!$AI$2:$AI$2500,0))</f>
        <v>0</v>
      </c>
      <c r="AL37">
        <f>IF(AK37="","",COUNTIFS(Basicdata!$B$2:$B$2500,2,Basicdata!$D$2:$D$2500,Crops!$D$5,Basicdata!$H$2:$H$2500,Crops!$M31,Basicdata!$S$2:$S$2500,3,Basicdata!$T$2:$T$2500,6,Basicdata!$AI$2:$AI$2500,0))</f>
        <v>0</v>
      </c>
      <c r="AM37">
        <f>IF(AL37="","",COUNTIFS(Basicdata!$B$2:$B$2500,2,Basicdata!$D$2:$D$2500,Crops!$D$5,Basicdata!$H$2:$H$2500,Crops!$M31,Basicdata!$S$2:$S$2500,3,Basicdata!$T$2:$T$2500,7,Basicdata!$AI$2:$AI$2500,0))</f>
        <v>0</v>
      </c>
      <c r="AN37">
        <f t="shared" si="6"/>
        <v>6</v>
      </c>
      <c r="AO37">
        <f t="shared" si="7"/>
        <v>7</v>
      </c>
      <c r="AP37">
        <f>IF(AO37="","",COUNTIFS(Basicdata!$B$2:$B$2500,2,Basicdata!$D$2:$D$2500,Crops!$D$5,Basicdata!$H$2:$H$2500,Crops!$M31,Basicdata!$T$2:$T$2500,8,Basicdata!$AI$2:$AI$2500,0))</f>
        <v>0</v>
      </c>
      <c r="AQ37">
        <f>IF(AP37="","",COUNTIFS(Basicdata!$B$2:$B$2500,2,Basicdata!$D$2:$D$2500,Crops!$D$5,Basicdata!$H$2:$H$2500,Crops!$M31,Basicdata!$T$2:$T$2500,9,Basicdata!$AI$2:$AI$2500,0))</f>
        <v>0</v>
      </c>
    </row>
    <row r="38" spans="1:43" x14ac:dyDescent="0.3">
      <c r="A38" s="45">
        <f>IF(COUNTIFS(Basicdata!$B$2:$B$2500,1,Basicdata!$D$2:$D$2500,Crops!$D$5,Basicdata!$H$2:$H$2500,Crops!$M32,Basicdata!$AI$2:$AI$2500,0)&gt;0,Crops!$M32,"")</f>
        <v>31</v>
      </c>
      <c r="B38">
        <f>IF(A38="","",COUNTIFS(Basicdata!$B$2:$B$2500,1,Basicdata!$D$2:$D$2500,Crops!$D$5,Basicdata!$H$2:$H$2500,Crops!$M32,Basicdata!$AI$2:$AI$2500,0))</f>
        <v>8</v>
      </c>
      <c r="C38">
        <f>IF(B38="","",COUNTIFS(Basicdata!$B$2:$B$2500,1,Basicdata!$D$2:$D$2500,Crops!$D$5,Basicdata!$H$2:$H$2500,Crops!$M32,Basicdata!$T$2:$T$2500,1,Basicdata!$AI$2:$AI$2500,0))</f>
        <v>0</v>
      </c>
      <c r="D38">
        <f>IF(C38="","",COUNTIFS(Basicdata!$B$2:$B$2500,1,Basicdata!$D$2:$D$2500,Crops!$D$5,Basicdata!$H$2:$H$2500,Crops!$M32,Basicdata!$T$2:$T$2500,2,Basicdata!$AI$2:$AI$2500,0))</f>
        <v>0</v>
      </c>
      <c r="E38">
        <f>IF(D38="","",COUNTIFS(Basicdata!$B$2:$B$2500,1,Basicdata!$D$2:$D$2500,Crops!$D$5,Basicdata!$H$2:$H$2500,Crops!$M32,Basicdata!$T$2:$T$2500,3,Basicdata!$AI$2:$AI$2500,0))</f>
        <v>0</v>
      </c>
      <c r="F38">
        <f t="shared" si="0"/>
        <v>0</v>
      </c>
      <c r="G38">
        <f>IF(F38="","",COUNTIFS(Basicdata!$B$2:$B$2500,1,Basicdata!$D$2:$D$2500,Crops!$D$5,Basicdata!$H$2:$H$2500,Crops!$M32,Basicdata!$S$2:$S$2500,2,Basicdata!$T$2:$T$2500,4,Basicdata!$AI$2:$AI$2500,0))</f>
        <v>0</v>
      </c>
      <c r="H38">
        <f>IF(G38="","",COUNTIFS(Basicdata!$B$2:$B$2500,1,Basicdata!$D$2:$D$2500,Crops!$D$5,Basicdata!$H$2:$H$2500,Crops!$M32,Basicdata!$S$2:$S$2500,2,Basicdata!$T$2:$T$2500,5,Basicdata!$AI$2:$AI$2500,0))</f>
        <v>0</v>
      </c>
      <c r="I38">
        <f>IF(H38="","",COUNTIFS(Basicdata!$B$2:$B$2500,1,Basicdata!$D$2:$D$2500,Crops!$D$5,Basicdata!$H$2:$H$2500,Crops!$M32,Basicdata!$S$2:$S$2500,2,Basicdata!$T$2:$T$2500,6,Basicdata!$AI$2:$AI$2500,0))</f>
        <v>0</v>
      </c>
      <c r="J38">
        <f>IF(I38="","",COUNTIFS(Basicdata!$B$2:$B$2500,1,Basicdata!$D$2:$D$2500,Crops!$D$5,Basicdata!$H$2:$H$2500,Crops!$M32,Basicdata!$S$2:$S$2500,2,Basicdata!$T$2:$T$2500,7,Basicdata!$AI$2:$AI$2500,0))</f>
        <v>0</v>
      </c>
      <c r="K38">
        <f t="shared" si="1"/>
        <v>0</v>
      </c>
      <c r="L38">
        <f>IF(K38="","",COUNTIFS(Basicdata!$B$2:$B$2500,1,Basicdata!$D$2:$D$2500,Crops!$D$5,Basicdata!$H$2:$H$2500,Crops!$M32,Basicdata!$S$2:$S$2500,1,Basicdata!$U$2:$U$2500,1,Basicdata!$AI$2:$AI$2500,0))</f>
        <v>0</v>
      </c>
      <c r="M38">
        <f>IF(L38="","",COUNTIFS(Basicdata!$B$2:$B$2500,1,Basicdata!$D$2:$D$2500,Crops!$D$5,Basicdata!$H$2:$H$2500,Crops!$M32,Basicdata!$S$2:$S$2500,1,Basicdata!$V$2:$V$2500,1,Basicdata!$AI$2:$AI$2500,0))</f>
        <v>0</v>
      </c>
      <c r="N38">
        <f>IF(M38="","",COUNTIFS(Basicdata!$B$2:$B$2500,1,Basicdata!$D$2:$D$2500,Crops!$D$5,Basicdata!$H$2:$H$2500,Crops!$M32,Basicdata!$S$2:$S$2500,3,Basicdata!$T$2:$T$2500,4,Basicdata!$AI$2:$AI$2500,0))</f>
        <v>8</v>
      </c>
      <c r="O38">
        <f>IF(N38="","",COUNTIFS(Basicdata!$B$2:$B$2500,1,Basicdata!$D$2:$D$2500,Crops!$D$5,Basicdata!$H$2:$H$2500,Crops!$M32,Basicdata!$S$2:$S$2500,3,Basicdata!$T$2:$T$2500,5,Basicdata!$AI$2:$AI$2500,0))</f>
        <v>0</v>
      </c>
      <c r="P38">
        <f>IF(O38="","",COUNTIFS(Basicdata!$B$2:$B$2500,1,Basicdata!$D$2:$D$2500,Crops!$D$5,Basicdata!$H$2:$H$2500,Crops!$M32,Basicdata!$S$2:$S$2500,3,Basicdata!$T$2:$T$2500,6,Basicdata!$AI$2:$AI$2500,0))</f>
        <v>0</v>
      </c>
      <c r="Q38">
        <f>IF(P38="","",COUNTIFS(Basicdata!$B$2:$B$2500,1,Basicdata!$D$2:$D$2500,Crops!$D$5,Basicdata!$H$2:$H$2500,Crops!$M32,Basicdata!$S$2:$S$2500,3,Basicdata!$T$2:$T$2500,7,Basicdata!$AI$2:$AI$2500,0))</f>
        <v>0</v>
      </c>
      <c r="R38">
        <f t="shared" si="2"/>
        <v>8</v>
      </c>
      <c r="S38">
        <f t="shared" si="3"/>
        <v>8</v>
      </c>
      <c r="T38">
        <f>IF(S38="","",COUNTIFS(Basicdata!$B$2:$B$2500,1,Basicdata!$D$2:$D$2500,Crops!$D$5,Basicdata!$H$2:$H$2500,Crops!$M32,Basicdata!$T$2:$T$2500,8,Basicdata!$AI$2:$AI$2500,0))</f>
        <v>0</v>
      </c>
      <c r="U38">
        <f>IF(T38="","",COUNTIFS(Basicdata!$B$2:$B$2500,1,Basicdata!$D$2:$D$2500,Crops!$D$5,Basicdata!$H$2:$H$2500,Crops!$M32,Basicdata!$T$2:$T$2500,9,Basicdata!$AI$2:$AI$2500,0))</f>
        <v>0</v>
      </c>
      <c r="W38" s="45">
        <f>IF(COUNTIFS(Basicdata!$B$2:$B$2500,2,Basicdata!$D$2:$D$2500,Crops!$D$5,Basicdata!$H$2:$H$2500,Crops!$M32,Basicdata!$AI$2:$AI$2500,0)&gt;0,Crops!$M32,"")</f>
        <v>31</v>
      </c>
      <c r="X38">
        <f>IF(W38="","",COUNTIFS(Basicdata!$B$2:$B$2500,2,Basicdata!$D$2:$D$2500,Crops!$D$5,Basicdata!$H$2:$H$2500,Crops!$M32,Basicdata!$AI$2:$AI$2500,0))</f>
        <v>8</v>
      </c>
      <c r="Y38">
        <f>IF(X38="","",COUNTIFS(Basicdata!$B$2:$B$2500,2,Basicdata!$D$2:$D$2500,Crops!$D$5,Basicdata!$H$2:$H$2500,Crops!$M32,Basicdata!$T$2:$T$2500,1,Basicdata!$AI$2:$AI$2500,0))</f>
        <v>0</v>
      </c>
      <c r="Z38">
        <f>IF(Y38="","",COUNTIFS(Basicdata!$B$2:$B$2500,2,Basicdata!$D$2:$D$2500,Crops!$D$5,Basicdata!$H$2:$H$2500,Crops!$M32,Basicdata!$T$2:$T$2500,2,Basicdata!$AI$2:$AI$2500,0))</f>
        <v>0</v>
      </c>
      <c r="AA38">
        <f>IF(Z38="","",COUNTIFS(Basicdata!$B$2:$B$2500,2,Basicdata!$D$2:$D$2500,Crops!$D$5,Basicdata!$H$2:$H$2500,Crops!$M32,Basicdata!$T$2:$T$2500,3,Basicdata!$AI$2:$AI$2500,0))</f>
        <v>0</v>
      </c>
      <c r="AB38">
        <f t="shared" si="4"/>
        <v>0</v>
      </c>
      <c r="AC38">
        <f>IF(AB38="","",COUNTIFS(Basicdata!$B$2:$B$2500,2,Basicdata!$D$2:$D$2500,Crops!$D$5,Basicdata!$H$2:$H$2500,Crops!$M32,Basicdata!$S$2:$S$2500,2,Basicdata!$T$2:$T$2500,4,Basicdata!$AI$2:$AI$2500,0))</f>
        <v>0</v>
      </c>
      <c r="AD38">
        <f>IF(AC38="","",COUNTIFS(Basicdata!$B$2:$B$2500,2,Basicdata!$D$2:$D$2500,Crops!$D$5,Basicdata!$H$2:$H$2500,Crops!$M32,Basicdata!$S$2:$S$2500,2,Basicdata!$T$2:$T$2500,5,Basicdata!$AI$2:$AI$2500,0))</f>
        <v>0</v>
      </c>
      <c r="AE38">
        <f>IF(AD38="","",COUNTIFS(Basicdata!$B$2:$B$2500,2,Basicdata!$D$2:$D$2500,Crops!$D$5,Basicdata!$H$2:$H$2500,Crops!$M32,Basicdata!$S$2:$S$2500,2,Basicdata!$T$2:$T$2500,6,Basicdata!$AI$2:$AI$2500,0))</f>
        <v>0</v>
      </c>
      <c r="AF38">
        <f>IF(AE38="","",COUNTIFS(Basicdata!$B$2:$B$2500,2,Basicdata!$D$2:$D$2500,Crops!$D$5,Basicdata!$H$2:$H$2500,Crops!$M32,Basicdata!$S$2:$S$2500,2,Basicdata!$T$2:$T$2500,7,Basicdata!$AI$2:$AI$2500,0))</f>
        <v>0</v>
      </c>
      <c r="AG38">
        <f t="shared" si="5"/>
        <v>0</v>
      </c>
      <c r="AH38">
        <f>IF(AG38="","",COUNTIFS(Basicdata!$B$2:$B$2500,2,Basicdata!$D$2:$D$2500,Crops!$D$5,Basicdata!$H$2:$H$2500,Crops!$M32,Basicdata!$S$2:$S$2500,1,Basicdata!$U$2:$U$2500,1,Basicdata!$AI$2:$AI$2500,0))</f>
        <v>0</v>
      </c>
      <c r="AI38">
        <f>IF(AH38="","",COUNTIFS(Basicdata!$B$2:$B$2500,2,Basicdata!$D$2:$D$2500,Crops!$D$5,Basicdata!$H$2:$H$2500,Crops!$M32,Basicdata!$S$2:$S$2500,1,Basicdata!$V$2:$V$2500,1,Basicdata!$AI$2:$AI$2500,0))</f>
        <v>0</v>
      </c>
      <c r="AJ38">
        <f>IF(AI38="","",COUNTIFS(Basicdata!$B$2:$B$2500,2,Basicdata!$D$2:$D$2500,Crops!$D$5,Basicdata!$H$2:$H$2500,Crops!$M32,Basicdata!$S$2:$S$2500,3,Basicdata!$T$2:$T$2500,4,Basicdata!$AI$2:$AI$2500,0))</f>
        <v>8</v>
      </c>
      <c r="AK38">
        <f>IF(AJ38="","",COUNTIFS(Basicdata!$B$2:$B$2500,2,Basicdata!$D$2:$D$2500,Crops!$D$5,Basicdata!$H$2:$H$2500,Crops!$M32,Basicdata!$S$2:$S$2500,3,Basicdata!$T$2:$T$2500,5,Basicdata!$AI$2:$AI$2500,0))</f>
        <v>0</v>
      </c>
      <c r="AL38">
        <f>IF(AK38="","",COUNTIFS(Basicdata!$B$2:$B$2500,2,Basicdata!$D$2:$D$2500,Crops!$D$5,Basicdata!$H$2:$H$2500,Crops!$M32,Basicdata!$S$2:$S$2500,3,Basicdata!$T$2:$T$2500,6,Basicdata!$AI$2:$AI$2500,0))</f>
        <v>0</v>
      </c>
      <c r="AM38">
        <f>IF(AL38="","",COUNTIFS(Basicdata!$B$2:$B$2500,2,Basicdata!$D$2:$D$2500,Crops!$D$5,Basicdata!$H$2:$H$2500,Crops!$M32,Basicdata!$S$2:$S$2500,3,Basicdata!$T$2:$T$2500,7,Basicdata!$AI$2:$AI$2500,0))</f>
        <v>0</v>
      </c>
      <c r="AN38">
        <f t="shared" si="6"/>
        <v>8</v>
      </c>
      <c r="AO38">
        <f t="shared" si="7"/>
        <v>8</v>
      </c>
      <c r="AP38">
        <f>IF(AO38="","",COUNTIFS(Basicdata!$B$2:$B$2500,2,Basicdata!$D$2:$D$2500,Crops!$D$5,Basicdata!$H$2:$H$2500,Crops!$M32,Basicdata!$T$2:$T$2500,8,Basicdata!$AI$2:$AI$2500,0))</f>
        <v>0</v>
      </c>
      <c r="AQ38">
        <f>IF(AP38="","",COUNTIFS(Basicdata!$B$2:$B$2500,2,Basicdata!$D$2:$D$2500,Crops!$D$5,Basicdata!$H$2:$H$2500,Crops!$M32,Basicdata!$T$2:$T$2500,9,Basicdata!$AI$2:$AI$2500,0))</f>
        <v>0</v>
      </c>
    </row>
    <row r="39" spans="1:43" x14ac:dyDescent="0.3">
      <c r="A39" s="45">
        <f>IF(COUNTIFS(Basicdata!$B$2:$B$2500,1,Basicdata!$D$2:$D$2500,Crops!$D$5,Basicdata!$H$2:$H$2500,Crops!$M33,Basicdata!$AI$2:$AI$2500,0)&gt;0,Crops!$M33,"")</f>
        <v>32</v>
      </c>
      <c r="B39">
        <f>IF(A39="","",COUNTIFS(Basicdata!$B$2:$B$2500,1,Basicdata!$D$2:$D$2500,Crops!$D$5,Basicdata!$H$2:$H$2500,Crops!$M33,Basicdata!$AI$2:$AI$2500,0))</f>
        <v>4</v>
      </c>
      <c r="C39">
        <f>IF(B39="","",COUNTIFS(Basicdata!$B$2:$B$2500,1,Basicdata!$D$2:$D$2500,Crops!$D$5,Basicdata!$H$2:$H$2500,Crops!$M33,Basicdata!$T$2:$T$2500,1,Basicdata!$AI$2:$AI$2500,0))</f>
        <v>0</v>
      </c>
      <c r="D39">
        <f>IF(C39="","",COUNTIFS(Basicdata!$B$2:$B$2500,1,Basicdata!$D$2:$D$2500,Crops!$D$5,Basicdata!$H$2:$H$2500,Crops!$M33,Basicdata!$T$2:$T$2500,2,Basicdata!$AI$2:$AI$2500,0))</f>
        <v>0</v>
      </c>
      <c r="E39">
        <f>IF(D39="","",COUNTIFS(Basicdata!$B$2:$B$2500,1,Basicdata!$D$2:$D$2500,Crops!$D$5,Basicdata!$H$2:$H$2500,Crops!$M33,Basicdata!$T$2:$T$2500,3,Basicdata!$AI$2:$AI$2500,0))</f>
        <v>0</v>
      </c>
      <c r="F39">
        <f t="shared" si="0"/>
        <v>0</v>
      </c>
      <c r="G39">
        <f>IF(F39="","",COUNTIFS(Basicdata!$B$2:$B$2500,1,Basicdata!$D$2:$D$2500,Crops!$D$5,Basicdata!$H$2:$H$2500,Crops!$M33,Basicdata!$S$2:$S$2500,2,Basicdata!$T$2:$T$2500,4,Basicdata!$AI$2:$AI$2500,0))</f>
        <v>0</v>
      </c>
      <c r="H39">
        <f>IF(G39="","",COUNTIFS(Basicdata!$B$2:$B$2500,1,Basicdata!$D$2:$D$2500,Crops!$D$5,Basicdata!$H$2:$H$2500,Crops!$M33,Basicdata!$S$2:$S$2500,2,Basicdata!$T$2:$T$2500,5,Basicdata!$AI$2:$AI$2500,0))</f>
        <v>0</v>
      </c>
      <c r="I39">
        <f>IF(H39="","",COUNTIFS(Basicdata!$B$2:$B$2500,1,Basicdata!$D$2:$D$2500,Crops!$D$5,Basicdata!$H$2:$H$2500,Crops!$M33,Basicdata!$S$2:$S$2500,2,Basicdata!$T$2:$T$2500,6,Basicdata!$AI$2:$AI$2500,0))</f>
        <v>0</v>
      </c>
      <c r="J39">
        <f>IF(I39="","",COUNTIFS(Basicdata!$B$2:$B$2500,1,Basicdata!$D$2:$D$2500,Crops!$D$5,Basicdata!$H$2:$H$2500,Crops!$M33,Basicdata!$S$2:$S$2500,2,Basicdata!$T$2:$T$2500,7,Basicdata!$AI$2:$AI$2500,0))</f>
        <v>0</v>
      </c>
      <c r="K39">
        <f t="shared" si="1"/>
        <v>0</v>
      </c>
      <c r="L39">
        <f>IF(K39="","",COUNTIFS(Basicdata!$B$2:$B$2500,1,Basicdata!$D$2:$D$2500,Crops!$D$5,Basicdata!$H$2:$H$2500,Crops!$M33,Basicdata!$S$2:$S$2500,1,Basicdata!$U$2:$U$2500,1,Basicdata!$AI$2:$AI$2500,0))</f>
        <v>0</v>
      </c>
      <c r="M39">
        <f>IF(L39="","",COUNTIFS(Basicdata!$B$2:$B$2500,1,Basicdata!$D$2:$D$2500,Crops!$D$5,Basicdata!$H$2:$H$2500,Crops!$M33,Basicdata!$S$2:$S$2500,1,Basicdata!$V$2:$V$2500,1,Basicdata!$AI$2:$AI$2500,0))</f>
        <v>0</v>
      </c>
      <c r="N39">
        <f>IF(M39="","",COUNTIFS(Basicdata!$B$2:$B$2500,1,Basicdata!$D$2:$D$2500,Crops!$D$5,Basicdata!$H$2:$H$2500,Crops!$M33,Basicdata!$S$2:$S$2500,3,Basicdata!$T$2:$T$2500,4,Basicdata!$AI$2:$AI$2500,0))</f>
        <v>1</v>
      </c>
      <c r="O39">
        <f>IF(N39="","",COUNTIFS(Basicdata!$B$2:$B$2500,1,Basicdata!$D$2:$D$2500,Crops!$D$5,Basicdata!$H$2:$H$2500,Crops!$M33,Basicdata!$S$2:$S$2500,3,Basicdata!$T$2:$T$2500,5,Basicdata!$AI$2:$AI$2500,0))</f>
        <v>0</v>
      </c>
      <c r="P39">
        <f>IF(O39="","",COUNTIFS(Basicdata!$B$2:$B$2500,1,Basicdata!$D$2:$D$2500,Crops!$D$5,Basicdata!$H$2:$H$2500,Crops!$M33,Basicdata!$S$2:$S$2500,3,Basicdata!$T$2:$T$2500,6,Basicdata!$AI$2:$AI$2500,0))</f>
        <v>3</v>
      </c>
      <c r="Q39">
        <f>IF(P39="","",COUNTIFS(Basicdata!$B$2:$B$2500,1,Basicdata!$D$2:$D$2500,Crops!$D$5,Basicdata!$H$2:$H$2500,Crops!$M33,Basicdata!$S$2:$S$2500,3,Basicdata!$T$2:$T$2500,7,Basicdata!$AI$2:$AI$2500,0))</f>
        <v>0</v>
      </c>
      <c r="R39">
        <f t="shared" si="2"/>
        <v>4</v>
      </c>
      <c r="S39">
        <f t="shared" si="3"/>
        <v>4</v>
      </c>
      <c r="T39">
        <f>IF(S39="","",COUNTIFS(Basicdata!$B$2:$B$2500,1,Basicdata!$D$2:$D$2500,Crops!$D$5,Basicdata!$H$2:$H$2500,Crops!$M33,Basicdata!$T$2:$T$2500,8,Basicdata!$AI$2:$AI$2500,0))</f>
        <v>0</v>
      </c>
      <c r="U39">
        <f>IF(T39="","",COUNTIFS(Basicdata!$B$2:$B$2500,1,Basicdata!$D$2:$D$2500,Crops!$D$5,Basicdata!$H$2:$H$2500,Crops!$M33,Basicdata!$T$2:$T$2500,9,Basicdata!$AI$2:$AI$2500,0))</f>
        <v>0</v>
      </c>
      <c r="W39" s="45">
        <f>IF(COUNTIFS(Basicdata!$B$2:$B$2500,2,Basicdata!$D$2:$D$2500,Crops!$D$5,Basicdata!$H$2:$H$2500,Crops!$M33,Basicdata!$AI$2:$AI$2500,0)&gt;0,Crops!$M33,"")</f>
        <v>32</v>
      </c>
      <c r="X39">
        <f>IF(W39="","",COUNTIFS(Basicdata!$B$2:$B$2500,2,Basicdata!$D$2:$D$2500,Crops!$D$5,Basicdata!$H$2:$H$2500,Crops!$M33,Basicdata!$AI$2:$AI$2500,0))</f>
        <v>4</v>
      </c>
      <c r="Y39">
        <f>IF(X39="","",COUNTIFS(Basicdata!$B$2:$B$2500,2,Basicdata!$D$2:$D$2500,Crops!$D$5,Basicdata!$H$2:$H$2500,Crops!$M33,Basicdata!$T$2:$T$2500,1,Basicdata!$AI$2:$AI$2500,0))</f>
        <v>0</v>
      </c>
      <c r="Z39">
        <f>IF(Y39="","",COUNTIFS(Basicdata!$B$2:$B$2500,2,Basicdata!$D$2:$D$2500,Crops!$D$5,Basicdata!$H$2:$H$2500,Crops!$M33,Basicdata!$T$2:$T$2500,2,Basicdata!$AI$2:$AI$2500,0))</f>
        <v>0</v>
      </c>
      <c r="AA39">
        <f>IF(Z39="","",COUNTIFS(Basicdata!$B$2:$B$2500,2,Basicdata!$D$2:$D$2500,Crops!$D$5,Basicdata!$H$2:$H$2500,Crops!$M33,Basicdata!$T$2:$T$2500,3,Basicdata!$AI$2:$AI$2500,0))</f>
        <v>0</v>
      </c>
      <c r="AB39">
        <f t="shared" si="4"/>
        <v>0</v>
      </c>
      <c r="AC39">
        <f>IF(AB39="","",COUNTIFS(Basicdata!$B$2:$B$2500,2,Basicdata!$D$2:$D$2500,Crops!$D$5,Basicdata!$H$2:$H$2500,Crops!$M33,Basicdata!$S$2:$S$2500,2,Basicdata!$T$2:$T$2500,4,Basicdata!$AI$2:$AI$2500,0))</f>
        <v>0</v>
      </c>
      <c r="AD39">
        <f>IF(AC39="","",COUNTIFS(Basicdata!$B$2:$B$2500,2,Basicdata!$D$2:$D$2500,Crops!$D$5,Basicdata!$H$2:$H$2500,Crops!$M33,Basicdata!$S$2:$S$2500,2,Basicdata!$T$2:$T$2500,5,Basicdata!$AI$2:$AI$2500,0))</f>
        <v>0</v>
      </c>
      <c r="AE39">
        <f>IF(AD39="","",COUNTIFS(Basicdata!$B$2:$B$2500,2,Basicdata!$D$2:$D$2500,Crops!$D$5,Basicdata!$H$2:$H$2500,Crops!$M33,Basicdata!$S$2:$S$2500,2,Basicdata!$T$2:$T$2500,6,Basicdata!$AI$2:$AI$2500,0))</f>
        <v>0</v>
      </c>
      <c r="AF39">
        <f>IF(AE39="","",COUNTIFS(Basicdata!$B$2:$B$2500,2,Basicdata!$D$2:$D$2500,Crops!$D$5,Basicdata!$H$2:$H$2500,Crops!$M33,Basicdata!$S$2:$S$2500,2,Basicdata!$T$2:$T$2500,7,Basicdata!$AI$2:$AI$2500,0))</f>
        <v>0</v>
      </c>
      <c r="AG39">
        <f t="shared" si="5"/>
        <v>0</v>
      </c>
      <c r="AH39">
        <f>IF(AG39="","",COUNTIFS(Basicdata!$B$2:$B$2500,2,Basicdata!$D$2:$D$2500,Crops!$D$5,Basicdata!$H$2:$H$2500,Crops!$M33,Basicdata!$S$2:$S$2500,1,Basicdata!$U$2:$U$2500,1,Basicdata!$AI$2:$AI$2500,0))</f>
        <v>0</v>
      </c>
      <c r="AI39">
        <f>IF(AH39="","",COUNTIFS(Basicdata!$B$2:$B$2500,2,Basicdata!$D$2:$D$2500,Crops!$D$5,Basicdata!$H$2:$H$2500,Crops!$M33,Basicdata!$S$2:$S$2500,1,Basicdata!$V$2:$V$2500,1,Basicdata!$AI$2:$AI$2500,0))</f>
        <v>0</v>
      </c>
      <c r="AJ39">
        <f>IF(AI39="","",COUNTIFS(Basicdata!$B$2:$B$2500,2,Basicdata!$D$2:$D$2500,Crops!$D$5,Basicdata!$H$2:$H$2500,Crops!$M33,Basicdata!$S$2:$S$2500,3,Basicdata!$T$2:$T$2500,4,Basicdata!$AI$2:$AI$2500,0))</f>
        <v>4</v>
      </c>
      <c r="AK39">
        <f>IF(AJ39="","",COUNTIFS(Basicdata!$B$2:$B$2500,2,Basicdata!$D$2:$D$2500,Crops!$D$5,Basicdata!$H$2:$H$2500,Crops!$M33,Basicdata!$S$2:$S$2500,3,Basicdata!$T$2:$T$2500,5,Basicdata!$AI$2:$AI$2500,0))</f>
        <v>0</v>
      </c>
      <c r="AL39">
        <f>IF(AK39="","",COUNTIFS(Basicdata!$B$2:$B$2500,2,Basicdata!$D$2:$D$2500,Crops!$D$5,Basicdata!$H$2:$H$2500,Crops!$M33,Basicdata!$S$2:$S$2500,3,Basicdata!$T$2:$T$2500,6,Basicdata!$AI$2:$AI$2500,0))</f>
        <v>0</v>
      </c>
      <c r="AM39">
        <f>IF(AL39="","",COUNTIFS(Basicdata!$B$2:$B$2500,2,Basicdata!$D$2:$D$2500,Crops!$D$5,Basicdata!$H$2:$H$2500,Crops!$M33,Basicdata!$S$2:$S$2500,3,Basicdata!$T$2:$T$2500,7,Basicdata!$AI$2:$AI$2500,0))</f>
        <v>0</v>
      </c>
      <c r="AN39">
        <f t="shared" si="6"/>
        <v>4</v>
      </c>
      <c r="AO39">
        <f t="shared" si="7"/>
        <v>4</v>
      </c>
      <c r="AP39">
        <f>IF(AO39="","",COUNTIFS(Basicdata!$B$2:$B$2500,2,Basicdata!$D$2:$D$2500,Crops!$D$5,Basicdata!$H$2:$H$2500,Crops!$M33,Basicdata!$T$2:$T$2500,8,Basicdata!$AI$2:$AI$2500,0))</f>
        <v>0</v>
      </c>
      <c r="AQ39">
        <f>IF(AP39="","",COUNTIFS(Basicdata!$B$2:$B$2500,2,Basicdata!$D$2:$D$2500,Crops!$D$5,Basicdata!$H$2:$H$2500,Crops!$M33,Basicdata!$T$2:$T$2500,9,Basicdata!$AI$2:$AI$2500,0))</f>
        <v>0</v>
      </c>
    </row>
    <row r="40" spans="1:43" x14ac:dyDescent="0.3">
      <c r="A40" s="45">
        <f>IF(COUNTIFS(Basicdata!$B$2:$B$2500,1,Basicdata!$D$2:$D$2500,Crops!$D$5,Basicdata!$H$2:$H$2500,Crops!$M34,Basicdata!$AI$2:$AI$2500,0)&gt;0,Crops!$M34,"")</f>
        <v>33</v>
      </c>
      <c r="B40">
        <f>IF(A40="","",COUNTIFS(Basicdata!$B$2:$B$2500,1,Basicdata!$D$2:$D$2500,Crops!$D$5,Basicdata!$H$2:$H$2500,Crops!$M34,Basicdata!$AI$2:$AI$2500,0))</f>
        <v>11</v>
      </c>
      <c r="C40">
        <f>IF(B40="","",COUNTIFS(Basicdata!$B$2:$B$2500,1,Basicdata!$D$2:$D$2500,Crops!$D$5,Basicdata!$H$2:$H$2500,Crops!$M34,Basicdata!$T$2:$T$2500,1,Basicdata!$AI$2:$AI$2500,0))</f>
        <v>0</v>
      </c>
      <c r="D40">
        <f>IF(C40="","",COUNTIFS(Basicdata!$B$2:$B$2500,1,Basicdata!$D$2:$D$2500,Crops!$D$5,Basicdata!$H$2:$H$2500,Crops!$M34,Basicdata!$T$2:$T$2500,2,Basicdata!$AI$2:$AI$2500,0))</f>
        <v>0</v>
      </c>
      <c r="E40">
        <f>IF(D40="","",COUNTIFS(Basicdata!$B$2:$B$2500,1,Basicdata!$D$2:$D$2500,Crops!$D$5,Basicdata!$H$2:$H$2500,Crops!$M34,Basicdata!$T$2:$T$2500,3,Basicdata!$AI$2:$AI$2500,0))</f>
        <v>0</v>
      </c>
      <c r="F40">
        <f t="shared" si="0"/>
        <v>0</v>
      </c>
      <c r="G40">
        <f>IF(F40="","",COUNTIFS(Basicdata!$B$2:$B$2500,1,Basicdata!$D$2:$D$2500,Crops!$D$5,Basicdata!$H$2:$H$2500,Crops!$M34,Basicdata!$S$2:$S$2500,2,Basicdata!$T$2:$T$2500,4,Basicdata!$AI$2:$AI$2500,0))</f>
        <v>0</v>
      </c>
      <c r="H40">
        <f>IF(G40="","",COUNTIFS(Basicdata!$B$2:$B$2500,1,Basicdata!$D$2:$D$2500,Crops!$D$5,Basicdata!$H$2:$H$2500,Crops!$M34,Basicdata!$S$2:$S$2500,2,Basicdata!$T$2:$T$2500,5,Basicdata!$AI$2:$AI$2500,0))</f>
        <v>0</v>
      </c>
      <c r="I40">
        <f>IF(H40="","",COUNTIFS(Basicdata!$B$2:$B$2500,1,Basicdata!$D$2:$D$2500,Crops!$D$5,Basicdata!$H$2:$H$2500,Crops!$M34,Basicdata!$S$2:$S$2500,2,Basicdata!$T$2:$T$2500,6,Basicdata!$AI$2:$AI$2500,0))</f>
        <v>0</v>
      </c>
      <c r="J40">
        <f>IF(I40="","",COUNTIFS(Basicdata!$B$2:$B$2500,1,Basicdata!$D$2:$D$2500,Crops!$D$5,Basicdata!$H$2:$H$2500,Crops!$M34,Basicdata!$S$2:$S$2500,2,Basicdata!$T$2:$T$2500,7,Basicdata!$AI$2:$AI$2500,0))</f>
        <v>0</v>
      </c>
      <c r="K40">
        <f t="shared" si="1"/>
        <v>0</v>
      </c>
      <c r="L40">
        <f>IF(K40="","",COUNTIFS(Basicdata!$B$2:$B$2500,1,Basicdata!$D$2:$D$2500,Crops!$D$5,Basicdata!$H$2:$H$2500,Crops!$M34,Basicdata!$S$2:$S$2500,1,Basicdata!$U$2:$U$2500,1,Basicdata!$AI$2:$AI$2500,0))</f>
        <v>0</v>
      </c>
      <c r="M40">
        <f>IF(L40="","",COUNTIFS(Basicdata!$B$2:$B$2500,1,Basicdata!$D$2:$D$2500,Crops!$D$5,Basicdata!$H$2:$H$2500,Crops!$M34,Basicdata!$S$2:$S$2500,1,Basicdata!$V$2:$V$2500,1,Basicdata!$AI$2:$AI$2500,0))</f>
        <v>0</v>
      </c>
      <c r="N40">
        <f>IF(M40="","",COUNTIFS(Basicdata!$B$2:$B$2500,1,Basicdata!$D$2:$D$2500,Crops!$D$5,Basicdata!$H$2:$H$2500,Crops!$M34,Basicdata!$S$2:$S$2500,3,Basicdata!$T$2:$T$2500,4,Basicdata!$AI$2:$AI$2500,0))</f>
        <v>11</v>
      </c>
      <c r="O40">
        <f>IF(N40="","",COUNTIFS(Basicdata!$B$2:$B$2500,1,Basicdata!$D$2:$D$2500,Crops!$D$5,Basicdata!$H$2:$H$2500,Crops!$M34,Basicdata!$S$2:$S$2500,3,Basicdata!$T$2:$T$2500,5,Basicdata!$AI$2:$AI$2500,0))</f>
        <v>0</v>
      </c>
      <c r="P40">
        <f>IF(O40="","",COUNTIFS(Basicdata!$B$2:$B$2500,1,Basicdata!$D$2:$D$2500,Crops!$D$5,Basicdata!$H$2:$H$2500,Crops!$M34,Basicdata!$S$2:$S$2500,3,Basicdata!$T$2:$T$2500,6,Basicdata!$AI$2:$AI$2500,0))</f>
        <v>0</v>
      </c>
      <c r="Q40">
        <f>IF(P40="","",COUNTIFS(Basicdata!$B$2:$B$2500,1,Basicdata!$D$2:$D$2500,Crops!$D$5,Basicdata!$H$2:$H$2500,Crops!$M34,Basicdata!$S$2:$S$2500,3,Basicdata!$T$2:$T$2500,7,Basicdata!$AI$2:$AI$2500,0))</f>
        <v>0</v>
      </c>
      <c r="R40">
        <f t="shared" si="2"/>
        <v>11</v>
      </c>
      <c r="S40">
        <f t="shared" si="3"/>
        <v>11</v>
      </c>
      <c r="T40">
        <f>IF(S40="","",COUNTIFS(Basicdata!$B$2:$B$2500,1,Basicdata!$D$2:$D$2500,Crops!$D$5,Basicdata!$H$2:$H$2500,Crops!$M34,Basicdata!$T$2:$T$2500,8,Basicdata!$AI$2:$AI$2500,0))</f>
        <v>0</v>
      </c>
      <c r="U40">
        <f>IF(T40="","",COUNTIFS(Basicdata!$B$2:$B$2500,1,Basicdata!$D$2:$D$2500,Crops!$D$5,Basicdata!$H$2:$H$2500,Crops!$M34,Basicdata!$T$2:$T$2500,9,Basicdata!$AI$2:$AI$2500,0))</f>
        <v>0</v>
      </c>
      <c r="W40" s="45">
        <f>IF(COUNTIFS(Basicdata!$B$2:$B$2500,2,Basicdata!$D$2:$D$2500,Crops!$D$5,Basicdata!$H$2:$H$2500,Crops!$M34,Basicdata!$AI$2:$AI$2500,0)&gt;0,Crops!$M34,"")</f>
        <v>33</v>
      </c>
      <c r="X40">
        <f>IF(W40="","",COUNTIFS(Basicdata!$B$2:$B$2500,2,Basicdata!$D$2:$D$2500,Crops!$D$5,Basicdata!$H$2:$H$2500,Crops!$M34,Basicdata!$AI$2:$AI$2500,0))</f>
        <v>11</v>
      </c>
      <c r="Y40">
        <f>IF(X40="","",COUNTIFS(Basicdata!$B$2:$B$2500,2,Basicdata!$D$2:$D$2500,Crops!$D$5,Basicdata!$H$2:$H$2500,Crops!$M34,Basicdata!$T$2:$T$2500,1,Basicdata!$AI$2:$AI$2500,0))</f>
        <v>0</v>
      </c>
      <c r="Z40">
        <f>IF(Y40="","",COUNTIFS(Basicdata!$B$2:$B$2500,2,Basicdata!$D$2:$D$2500,Crops!$D$5,Basicdata!$H$2:$H$2500,Crops!$M34,Basicdata!$T$2:$T$2500,2,Basicdata!$AI$2:$AI$2500,0))</f>
        <v>0</v>
      </c>
      <c r="AA40">
        <f>IF(Z40="","",COUNTIFS(Basicdata!$B$2:$B$2500,2,Basicdata!$D$2:$D$2500,Crops!$D$5,Basicdata!$H$2:$H$2500,Crops!$M34,Basicdata!$T$2:$T$2500,3,Basicdata!$AI$2:$AI$2500,0))</f>
        <v>0</v>
      </c>
      <c r="AB40">
        <f t="shared" si="4"/>
        <v>0</v>
      </c>
      <c r="AC40">
        <f>IF(AB40="","",COUNTIFS(Basicdata!$B$2:$B$2500,2,Basicdata!$D$2:$D$2500,Crops!$D$5,Basicdata!$H$2:$H$2500,Crops!$M34,Basicdata!$S$2:$S$2500,2,Basicdata!$T$2:$T$2500,4,Basicdata!$AI$2:$AI$2500,0))</f>
        <v>0</v>
      </c>
      <c r="AD40">
        <f>IF(AC40="","",COUNTIFS(Basicdata!$B$2:$B$2500,2,Basicdata!$D$2:$D$2500,Crops!$D$5,Basicdata!$H$2:$H$2500,Crops!$M34,Basicdata!$S$2:$S$2500,2,Basicdata!$T$2:$T$2500,5,Basicdata!$AI$2:$AI$2500,0))</f>
        <v>0</v>
      </c>
      <c r="AE40">
        <f>IF(AD40="","",COUNTIFS(Basicdata!$B$2:$B$2500,2,Basicdata!$D$2:$D$2500,Crops!$D$5,Basicdata!$H$2:$H$2500,Crops!$M34,Basicdata!$S$2:$S$2500,2,Basicdata!$T$2:$T$2500,6,Basicdata!$AI$2:$AI$2500,0))</f>
        <v>0</v>
      </c>
      <c r="AF40">
        <f>IF(AE40="","",COUNTIFS(Basicdata!$B$2:$B$2500,2,Basicdata!$D$2:$D$2500,Crops!$D$5,Basicdata!$H$2:$H$2500,Crops!$M34,Basicdata!$S$2:$S$2500,2,Basicdata!$T$2:$T$2500,7,Basicdata!$AI$2:$AI$2500,0))</f>
        <v>0</v>
      </c>
      <c r="AG40">
        <f t="shared" si="5"/>
        <v>0</v>
      </c>
      <c r="AH40">
        <f>IF(AG40="","",COUNTIFS(Basicdata!$B$2:$B$2500,2,Basicdata!$D$2:$D$2500,Crops!$D$5,Basicdata!$H$2:$H$2500,Crops!$M34,Basicdata!$S$2:$S$2500,1,Basicdata!$U$2:$U$2500,1,Basicdata!$AI$2:$AI$2500,0))</f>
        <v>0</v>
      </c>
      <c r="AI40">
        <f>IF(AH40="","",COUNTIFS(Basicdata!$B$2:$B$2500,2,Basicdata!$D$2:$D$2500,Crops!$D$5,Basicdata!$H$2:$H$2500,Crops!$M34,Basicdata!$S$2:$S$2500,1,Basicdata!$V$2:$V$2500,1,Basicdata!$AI$2:$AI$2500,0))</f>
        <v>0</v>
      </c>
      <c r="AJ40">
        <f>IF(AI40="","",COUNTIFS(Basicdata!$B$2:$B$2500,2,Basicdata!$D$2:$D$2500,Crops!$D$5,Basicdata!$H$2:$H$2500,Crops!$M34,Basicdata!$S$2:$S$2500,3,Basicdata!$T$2:$T$2500,4,Basicdata!$AI$2:$AI$2500,0))</f>
        <v>11</v>
      </c>
      <c r="AK40">
        <f>IF(AJ40="","",COUNTIFS(Basicdata!$B$2:$B$2500,2,Basicdata!$D$2:$D$2500,Crops!$D$5,Basicdata!$H$2:$H$2500,Crops!$M34,Basicdata!$S$2:$S$2500,3,Basicdata!$T$2:$T$2500,5,Basicdata!$AI$2:$AI$2500,0))</f>
        <v>0</v>
      </c>
      <c r="AL40">
        <f>IF(AK40="","",COUNTIFS(Basicdata!$B$2:$B$2500,2,Basicdata!$D$2:$D$2500,Crops!$D$5,Basicdata!$H$2:$H$2500,Crops!$M34,Basicdata!$S$2:$S$2500,3,Basicdata!$T$2:$T$2500,6,Basicdata!$AI$2:$AI$2500,0))</f>
        <v>0</v>
      </c>
      <c r="AM40">
        <f>IF(AL40="","",COUNTIFS(Basicdata!$B$2:$B$2500,2,Basicdata!$D$2:$D$2500,Crops!$D$5,Basicdata!$H$2:$H$2500,Crops!$M34,Basicdata!$S$2:$S$2500,3,Basicdata!$T$2:$T$2500,7,Basicdata!$AI$2:$AI$2500,0))</f>
        <v>0</v>
      </c>
      <c r="AN40">
        <f t="shared" si="6"/>
        <v>11</v>
      </c>
      <c r="AO40">
        <f t="shared" si="7"/>
        <v>11</v>
      </c>
      <c r="AP40">
        <f>IF(AO40="","",COUNTIFS(Basicdata!$B$2:$B$2500,2,Basicdata!$D$2:$D$2500,Crops!$D$5,Basicdata!$H$2:$H$2500,Crops!$M34,Basicdata!$T$2:$T$2500,8,Basicdata!$AI$2:$AI$2500,0))</f>
        <v>0</v>
      </c>
      <c r="AQ40">
        <f>IF(AP40="","",COUNTIFS(Basicdata!$B$2:$B$2500,2,Basicdata!$D$2:$D$2500,Crops!$D$5,Basicdata!$H$2:$H$2500,Crops!$M34,Basicdata!$T$2:$T$2500,9,Basicdata!$AI$2:$AI$2500,0))</f>
        <v>0</v>
      </c>
    </row>
    <row r="41" spans="1:43" x14ac:dyDescent="0.3">
      <c r="A41" s="45" t="str">
        <f>IF(COUNTIFS(Basicdata!$B$2:$B$2500,1,Basicdata!$D$2:$D$2500,Crops!$D$5,Basicdata!$H$2:$H$2500,Crops!$M35,Basicdata!$AI$2:$AI$2500,0)&gt;0,Crops!$M35,"")</f>
        <v/>
      </c>
      <c r="B41" t="str">
        <f>IF(A41="","",COUNTIFS(Basicdata!$B$2:$B$2500,1,Basicdata!$D$2:$D$2500,Crops!$D$5,Basicdata!$H$2:$H$2500,Crops!$M35,Basicdata!$AI$2:$AI$2500,0))</f>
        <v/>
      </c>
      <c r="C41" t="str">
        <f>IF(B41="","",COUNTIFS(Basicdata!$B$2:$B$2500,1,Basicdata!$D$2:$D$2500,Crops!$D$5,Basicdata!$H$2:$H$2500,Crops!$M35,Basicdata!$T$2:$T$2500,1,Basicdata!$AI$2:$AI$2500,0))</f>
        <v/>
      </c>
      <c r="D41" t="str">
        <f>IF(C41="","",COUNTIFS(Basicdata!$B$2:$B$2500,1,Basicdata!$D$2:$D$2500,Crops!$D$5,Basicdata!$H$2:$H$2500,Crops!$M35,Basicdata!$T$2:$T$2500,2,Basicdata!$AI$2:$AI$2500,0))</f>
        <v/>
      </c>
      <c r="E41" t="str">
        <f>IF(D41="","",COUNTIFS(Basicdata!$B$2:$B$2500,1,Basicdata!$D$2:$D$2500,Crops!$D$5,Basicdata!$H$2:$H$2500,Crops!$M35,Basicdata!$T$2:$T$2500,3,Basicdata!$AI$2:$AI$2500,0))</f>
        <v/>
      </c>
      <c r="F41" t="str">
        <f t="shared" si="0"/>
        <v/>
      </c>
      <c r="G41" t="str">
        <f>IF(F41="","",COUNTIFS(Basicdata!$B$2:$B$2500,1,Basicdata!$D$2:$D$2500,Crops!$D$5,Basicdata!$H$2:$H$2500,Crops!$M35,Basicdata!$S$2:$S$2500,2,Basicdata!$T$2:$T$2500,4,Basicdata!$AI$2:$AI$2500,0))</f>
        <v/>
      </c>
      <c r="H41" t="str">
        <f>IF(G41="","",COUNTIFS(Basicdata!$B$2:$B$2500,1,Basicdata!$D$2:$D$2500,Crops!$D$5,Basicdata!$H$2:$H$2500,Crops!$M35,Basicdata!$S$2:$S$2500,2,Basicdata!$T$2:$T$2500,5,Basicdata!$AI$2:$AI$2500,0))</f>
        <v/>
      </c>
      <c r="I41" t="str">
        <f>IF(H41="","",COUNTIFS(Basicdata!$B$2:$B$2500,1,Basicdata!$D$2:$D$2500,Crops!$D$5,Basicdata!$H$2:$H$2500,Crops!$M35,Basicdata!$S$2:$S$2500,2,Basicdata!$T$2:$T$2500,6,Basicdata!$AI$2:$AI$2500,0))</f>
        <v/>
      </c>
      <c r="J41" t="str">
        <f>IF(I41="","",COUNTIFS(Basicdata!$B$2:$B$2500,1,Basicdata!$D$2:$D$2500,Crops!$D$5,Basicdata!$H$2:$H$2500,Crops!$M35,Basicdata!$S$2:$S$2500,2,Basicdata!$T$2:$T$2500,7,Basicdata!$AI$2:$AI$2500,0))</f>
        <v/>
      </c>
      <c r="K41" t="str">
        <f t="shared" si="1"/>
        <v/>
      </c>
      <c r="L41" t="str">
        <f>IF(K41="","",COUNTIFS(Basicdata!$B$2:$B$2500,1,Basicdata!$D$2:$D$2500,Crops!$D$5,Basicdata!$H$2:$H$2500,Crops!$M35,Basicdata!$S$2:$S$2500,1,Basicdata!$U$2:$U$2500,1,Basicdata!$AI$2:$AI$2500,0))</f>
        <v/>
      </c>
      <c r="M41" t="str">
        <f>IF(L41="","",COUNTIFS(Basicdata!$B$2:$B$2500,1,Basicdata!$D$2:$D$2500,Crops!$D$5,Basicdata!$H$2:$H$2500,Crops!$M35,Basicdata!$S$2:$S$2500,1,Basicdata!$V$2:$V$2500,1,Basicdata!$AI$2:$AI$2500,0))</f>
        <v/>
      </c>
      <c r="N41" t="str">
        <f>IF(M41="","",COUNTIFS(Basicdata!$B$2:$B$2500,1,Basicdata!$D$2:$D$2500,Crops!$D$5,Basicdata!$H$2:$H$2500,Crops!$M35,Basicdata!$S$2:$S$2500,3,Basicdata!$T$2:$T$2500,4,Basicdata!$AI$2:$AI$2500,0))</f>
        <v/>
      </c>
      <c r="O41" t="str">
        <f>IF(N41="","",COUNTIFS(Basicdata!$B$2:$B$2500,1,Basicdata!$D$2:$D$2500,Crops!$D$5,Basicdata!$H$2:$H$2500,Crops!$M35,Basicdata!$S$2:$S$2500,3,Basicdata!$T$2:$T$2500,5,Basicdata!$AI$2:$AI$2500,0))</f>
        <v/>
      </c>
      <c r="P41" t="str">
        <f>IF(O41="","",COUNTIFS(Basicdata!$B$2:$B$2500,1,Basicdata!$D$2:$D$2500,Crops!$D$5,Basicdata!$H$2:$H$2500,Crops!$M35,Basicdata!$S$2:$S$2500,3,Basicdata!$T$2:$T$2500,6,Basicdata!$AI$2:$AI$2500,0))</f>
        <v/>
      </c>
      <c r="Q41" t="str">
        <f>IF(P41="","",COUNTIFS(Basicdata!$B$2:$B$2500,1,Basicdata!$D$2:$D$2500,Crops!$D$5,Basicdata!$H$2:$H$2500,Crops!$M35,Basicdata!$S$2:$S$2500,3,Basicdata!$T$2:$T$2500,7,Basicdata!$AI$2:$AI$2500,0))</f>
        <v/>
      </c>
      <c r="R41" t="str">
        <f t="shared" si="2"/>
        <v/>
      </c>
      <c r="S41" t="str">
        <f t="shared" si="3"/>
        <v/>
      </c>
      <c r="T41" t="str">
        <f>IF(S41="","",COUNTIFS(Basicdata!$B$2:$B$2500,1,Basicdata!$D$2:$D$2500,Crops!$D$5,Basicdata!$H$2:$H$2500,Crops!$M35,Basicdata!$T$2:$T$2500,8,Basicdata!$AI$2:$AI$2500,0))</f>
        <v/>
      </c>
      <c r="U41" t="str">
        <f>IF(T41="","",COUNTIFS(Basicdata!$B$2:$B$2500,1,Basicdata!$D$2:$D$2500,Crops!$D$5,Basicdata!$H$2:$H$2500,Crops!$M35,Basicdata!$T$2:$T$2500,9,Basicdata!$AI$2:$AI$2500,0))</f>
        <v/>
      </c>
      <c r="W41" s="45" t="str">
        <f>IF(COUNTIFS(Basicdata!$B$2:$B$2500,2,Basicdata!$D$2:$D$2500,Crops!$D$5,Basicdata!$H$2:$H$2500,Crops!$M35,Basicdata!$AI$2:$AI$2500,0)&gt;0,Crops!$M35,"")</f>
        <v/>
      </c>
      <c r="X41" t="str">
        <f>IF(W41="","",COUNTIFS(Basicdata!$B$2:$B$2500,2,Basicdata!$D$2:$D$2500,Crops!$D$5,Basicdata!$H$2:$H$2500,Crops!$M35,Basicdata!$AI$2:$AI$2500,0))</f>
        <v/>
      </c>
      <c r="Y41" t="str">
        <f>IF(X41="","",COUNTIFS(Basicdata!$B$2:$B$2500,2,Basicdata!$D$2:$D$2500,Crops!$D$5,Basicdata!$H$2:$H$2500,Crops!$M35,Basicdata!$T$2:$T$2500,1,Basicdata!$AI$2:$AI$2500,0))</f>
        <v/>
      </c>
      <c r="Z41" t="str">
        <f>IF(Y41="","",COUNTIFS(Basicdata!$B$2:$B$2500,2,Basicdata!$D$2:$D$2500,Crops!$D$5,Basicdata!$H$2:$H$2500,Crops!$M35,Basicdata!$T$2:$T$2500,2,Basicdata!$AI$2:$AI$2500,0))</f>
        <v/>
      </c>
      <c r="AA41" t="str">
        <f>IF(Z41="","",COUNTIFS(Basicdata!$B$2:$B$2500,2,Basicdata!$D$2:$D$2500,Crops!$D$5,Basicdata!$H$2:$H$2500,Crops!$M35,Basicdata!$T$2:$T$2500,3,Basicdata!$AI$2:$AI$2500,0))</f>
        <v/>
      </c>
      <c r="AB41" t="str">
        <f t="shared" si="4"/>
        <v/>
      </c>
      <c r="AC41" t="str">
        <f>IF(AB41="","",COUNTIFS(Basicdata!$B$2:$B$2500,2,Basicdata!$D$2:$D$2500,Crops!$D$5,Basicdata!$H$2:$H$2500,Crops!$M35,Basicdata!$S$2:$S$2500,2,Basicdata!$T$2:$T$2500,4,Basicdata!$AI$2:$AI$2500,0))</f>
        <v/>
      </c>
      <c r="AD41" t="str">
        <f>IF(AC41="","",COUNTIFS(Basicdata!$B$2:$B$2500,2,Basicdata!$D$2:$D$2500,Crops!$D$5,Basicdata!$H$2:$H$2500,Crops!$M35,Basicdata!$S$2:$S$2500,2,Basicdata!$T$2:$T$2500,5,Basicdata!$AI$2:$AI$2500,0))</f>
        <v/>
      </c>
      <c r="AE41" t="str">
        <f>IF(AD41="","",COUNTIFS(Basicdata!$B$2:$B$2500,2,Basicdata!$D$2:$D$2500,Crops!$D$5,Basicdata!$H$2:$H$2500,Crops!$M35,Basicdata!$S$2:$S$2500,2,Basicdata!$T$2:$T$2500,6,Basicdata!$AI$2:$AI$2500,0))</f>
        <v/>
      </c>
      <c r="AF41" t="str">
        <f>IF(AE41="","",COUNTIFS(Basicdata!$B$2:$B$2500,2,Basicdata!$D$2:$D$2500,Crops!$D$5,Basicdata!$H$2:$H$2500,Crops!$M35,Basicdata!$S$2:$S$2500,2,Basicdata!$T$2:$T$2500,7,Basicdata!$AI$2:$AI$2500,0))</f>
        <v/>
      </c>
      <c r="AG41" t="str">
        <f t="shared" si="5"/>
        <v/>
      </c>
      <c r="AH41" t="str">
        <f>IF(AG41="","",COUNTIFS(Basicdata!$B$2:$B$2500,2,Basicdata!$D$2:$D$2500,Crops!$D$5,Basicdata!$H$2:$H$2500,Crops!$M35,Basicdata!$S$2:$S$2500,1,Basicdata!$U$2:$U$2500,1,Basicdata!$AI$2:$AI$2500,0))</f>
        <v/>
      </c>
      <c r="AI41" t="str">
        <f>IF(AH41="","",COUNTIFS(Basicdata!$B$2:$B$2500,2,Basicdata!$D$2:$D$2500,Crops!$D$5,Basicdata!$H$2:$H$2500,Crops!$M35,Basicdata!$S$2:$S$2500,1,Basicdata!$V$2:$V$2500,1,Basicdata!$AI$2:$AI$2500,0))</f>
        <v/>
      </c>
      <c r="AJ41" t="str">
        <f>IF(AI41="","",COUNTIFS(Basicdata!$B$2:$B$2500,2,Basicdata!$D$2:$D$2500,Crops!$D$5,Basicdata!$H$2:$H$2500,Crops!$M35,Basicdata!$S$2:$S$2500,3,Basicdata!$T$2:$T$2500,4,Basicdata!$AI$2:$AI$2500,0))</f>
        <v/>
      </c>
      <c r="AK41" t="str">
        <f>IF(AJ41="","",COUNTIFS(Basicdata!$B$2:$B$2500,2,Basicdata!$D$2:$D$2500,Crops!$D$5,Basicdata!$H$2:$H$2500,Crops!$M35,Basicdata!$S$2:$S$2500,3,Basicdata!$T$2:$T$2500,5,Basicdata!$AI$2:$AI$2500,0))</f>
        <v/>
      </c>
      <c r="AL41" t="str">
        <f>IF(AK41="","",COUNTIFS(Basicdata!$B$2:$B$2500,2,Basicdata!$D$2:$D$2500,Crops!$D$5,Basicdata!$H$2:$H$2500,Crops!$M35,Basicdata!$S$2:$S$2500,3,Basicdata!$T$2:$T$2500,6,Basicdata!$AI$2:$AI$2500,0))</f>
        <v/>
      </c>
      <c r="AM41" t="str">
        <f>IF(AL41="","",COUNTIFS(Basicdata!$B$2:$B$2500,2,Basicdata!$D$2:$D$2500,Crops!$D$5,Basicdata!$H$2:$H$2500,Crops!$M35,Basicdata!$S$2:$S$2500,3,Basicdata!$T$2:$T$2500,7,Basicdata!$AI$2:$AI$2500,0))</f>
        <v/>
      </c>
      <c r="AN41" t="str">
        <f t="shared" si="6"/>
        <v/>
      </c>
      <c r="AO41" t="str">
        <f t="shared" si="7"/>
        <v/>
      </c>
      <c r="AP41" t="str">
        <f>IF(AO41="","",COUNTIFS(Basicdata!$B$2:$B$2500,2,Basicdata!$D$2:$D$2500,Crops!$D$5,Basicdata!$H$2:$H$2500,Crops!$M35,Basicdata!$T$2:$T$2500,8,Basicdata!$AI$2:$AI$2500,0))</f>
        <v/>
      </c>
      <c r="AQ41" t="str">
        <f>IF(AP41="","",COUNTIFS(Basicdata!$B$2:$B$2500,2,Basicdata!$D$2:$D$2500,Crops!$D$5,Basicdata!$H$2:$H$2500,Crops!$M35,Basicdata!$T$2:$T$2500,9,Basicdata!$AI$2:$AI$2500,0))</f>
        <v/>
      </c>
    </row>
    <row r="42" spans="1:43" x14ac:dyDescent="0.3">
      <c r="A42" s="45" t="str">
        <f>IF(COUNTIFS(Basicdata!$B$2:$B$2500,1,Basicdata!$D$2:$D$2500,Crops!$D$5,Basicdata!$H$2:$H$2500,Crops!$M36,Basicdata!$AI$2:$AI$2500,0)&gt;0,Crops!$M36,"")</f>
        <v/>
      </c>
      <c r="B42" t="str">
        <f>IF(A42="","",COUNTIFS(Basicdata!$B$2:$B$2500,1,Basicdata!$D$2:$D$2500,Crops!$D$5,Basicdata!$H$2:$H$2500,Crops!$M36,Basicdata!$AI$2:$AI$2500,0))</f>
        <v/>
      </c>
      <c r="C42" t="str">
        <f>IF(B42="","",COUNTIFS(Basicdata!$B$2:$B$2500,1,Basicdata!$D$2:$D$2500,Crops!$D$5,Basicdata!$H$2:$H$2500,Crops!$M36,Basicdata!$T$2:$T$2500,1,Basicdata!$AI$2:$AI$2500,0))</f>
        <v/>
      </c>
      <c r="D42" t="str">
        <f>IF(C42="","",COUNTIFS(Basicdata!$B$2:$B$2500,1,Basicdata!$D$2:$D$2500,Crops!$D$5,Basicdata!$H$2:$H$2500,Crops!$M36,Basicdata!$T$2:$T$2500,2,Basicdata!$AI$2:$AI$2500,0))</f>
        <v/>
      </c>
      <c r="E42" t="str">
        <f>IF(D42="","",COUNTIFS(Basicdata!$B$2:$B$2500,1,Basicdata!$D$2:$D$2500,Crops!$D$5,Basicdata!$H$2:$H$2500,Crops!$M36,Basicdata!$T$2:$T$2500,3,Basicdata!$AI$2:$AI$2500,0))</f>
        <v/>
      </c>
      <c r="F42" t="str">
        <f t="shared" si="0"/>
        <v/>
      </c>
      <c r="G42" t="str">
        <f>IF(F42="","",COUNTIFS(Basicdata!$B$2:$B$2500,1,Basicdata!$D$2:$D$2500,Crops!$D$5,Basicdata!$H$2:$H$2500,Crops!$M36,Basicdata!$S$2:$S$2500,2,Basicdata!$T$2:$T$2500,4,Basicdata!$AI$2:$AI$2500,0))</f>
        <v/>
      </c>
      <c r="H42" t="str">
        <f>IF(G42="","",COUNTIFS(Basicdata!$B$2:$B$2500,1,Basicdata!$D$2:$D$2500,Crops!$D$5,Basicdata!$H$2:$H$2500,Crops!$M36,Basicdata!$S$2:$S$2500,2,Basicdata!$T$2:$T$2500,5,Basicdata!$AI$2:$AI$2500,0))</f>
        <v/>
      </c>
      <c r="I42" t="str">
        <f>IF(H42="","",COUNTIFS(Basicdata!$B$2:$B$2500,1,Basicdata!$D$2:$D$2500,Crops!$D$5,Basicdata!$H$2:$H$2500,Crops!$M36,Basicdata!$S$2:$S$2500,2,Basicdata!$T$2:$T$2500,6,Basicdata!$AI$2:$AI$2500,0))</f>
        <v/>
      </c>
      <c r="J42" t="str">
        <f>IF(I42="","",COUNTIFS(Basicdata!$B$2:$B$2500,1,Basicdata!$D$2:$D$2500,Crops!$D$5,Basicdata!$H$2:$H$2500,Crops!$M36,Basicdata!$S$2:$S$2500,2,Basicdata!$T$2:$T$2500,7,Basicdata!$AI$2:$AI$2500,0))</f>
        <v/>
      </c>
      <c r="K42" t="str">
        <f t="shared" si="1"/>
        <v/>
      </c>
      <c r="L42" t="str">
        <f>IF(K42="","",COUNTIFS(Basicdata!$B$2:$B$2500,1,Basicdata!$D$2:$D$2500,Crops!$D$5,Basicdata!$H$2:$H$2500,Crops!$M36,Basicdata!$S$2:$S$2500,1,Basicdata!$U$2:$U$2500,1,Basicdata!$AI$2:$AI$2500,0))</f>
        <v/>
      </c>
      <c r="M42" t="str">
        <f>IF(L42="","",COUNTIFS(Basicdata!$B$2:$B$2500,1,Basicdata!$D$2:$D$2500,Crops!$D$5,Basicdata!$H$2:$H$2500,Crops!$M36,Basicdata!$S$2:$S$2500,1,Basicdata!$V$2:$V$2500,1,Basicdata!$AI$2:$AI$2500,0))</f>
        <v/>
      </c>
      <c r="N42" t="str">
        <f>IF(M42="","",COUNTIFS(Basicdata!$B$2:$B$2500,1,Basicdata!$D$2:$D$2500,Crops!$D$5,Basicdata!$H$2:$H$2500,Crops!$M36,Basicdata!$S$2:$S$2500,3,Basicdata!$T$2:$T$2500,4,Basicdata!$AI$2:$AI$2500,0))</f>
        <v/>
      </c>
      <c r="O42" t="str">
        <f>IF(N42="","",COUNTIFS(Basicdata!$B$2:$B$2500,1,Basicdata!$D$2:$D$2500,Crops!$D$5,Basicdata!$H$2:$H$2500,Crops!$M36,Basicdata!$S$2:$S$2500,3,Basicdata!$T$2:$T$2500,5,Basicdata!$AI$2:$AI$2500,0))</f>
        <v/>
      </c>
      <c r="P42" t="str">
        <f>IF(O42="","",COUNTIFS(Basicdata!$B$2:$B$2500,1,Basicdata!$D$2:$D$2500,Crops!$D$5,Basicdata!$H$2:$H$2500,Crops!$M36,Basicdata!$S$2:$S$2500,3,Basicdata!$T$2:$T$2500,6,Basicdata!$AI$2:$AI$2500,0))</f>
        <v/>
      </c>
      <c r="Q42" t="str">
        <f>IF(P42="","",COUNTIFS(Basicdata!$B$2:$B$2500,1,Basicdata!$D$2:$D$2500,Crops!$D$5,Basicdata!$H$2:$H$2500,Crops!$M36,Basicdata!$S$2:$S$2500,3,Basicdata!$T$2:$T$2500,7,Basicdata!$AI$2:$AI$2500,0))</f>
        <v/>
      </c>
      <c r="R42" t="str">
        <f t="shared" si="2"/>
        <v/>
      </c>
      <c r="S42" t="str">
        <f t="shared" si="3"/>
        <v/>
      </c>
      <c r="T42" t="str">
        <f>IF(S42="","",COUNTIFS(Basicdata!$B$2:$B$2500,1,Basicdata!$D$2:$D$2500,Crops!$D$5,Basicdata!$H$2:$H$2500,Crops!$M36,Basicdata!$T$2:$T$2500,8,Basicdata!$AI$2:$AI$2500,0))</f>
        <v/>
      </c>
      <c r="U42" t="str">
        <f>IF(T42="","",COUNTIFS(Basicdata!$B$2:$B$2500,1,Basicdata!$D$2:$D$2500,Crops!$D$5,Basicdata!$H$2:$H$2500,Crops!$M36,Basicdata!$T$2:$T$2500,9,Basicdata!$AI$2:$AI$2500,0))</f>
        <v/>
      </c>
      <c r="W42" s="45" t="str">
        <f>IF(COUNTIFS(Basicdata!$B$2:$B$2500,2,Basicdata!$D$2:$D$2500,Crops!$D$5,Basicdata!$H$2:$H$2500,Crops!$M36,Basicdata!$AI$2:$AI$2500,0)&gt;0,Crops!$M36,"")</f>
        <v/>
      </c>
      <c r="X42" t="str">
        <f>IF(W42="","",COUNTIFS(Basicdata!$B$2:$B$2500,2,Basicdata!$D$2:$D$2500,Crops!$D$5,Basicdata!$H$2:$H$2500,Crops!$M36,Basicdata!$AI$2:$AI$2500,0))</f>
        <v/>
      </c>
      <c r="Y42" t="str">
        <f>IF(X42="","",COUNTIFS(Basicdata!$B$2:$B$2500,2,Basicdata!$D$2:$D$2500,Crops!$D$5,Basicdata!$H$2:$H$2500,Crops!$M36,Basicdata!$T$2:$T$2500,1,Basicdata!$AI$2:$AI$2500,0))</f>
        <v/>
      </c>
      <c r="Z42" t="str">
        <f>IF(Y42="","",COUNTIFS(Basicdata!$B$2:$B$2500,2,Basicdata!$D$2:$D$2500,Crops!$D$5,Basicdata!$H$2:$H$2500,Crops!$M36,Basicdata!$T$2:$T$2500,2,Basicdata!$AI$2:$AI$2500,0))</f>
        <v/>
      </c>
      <c r="AA42" t="str">
        <f>IF(Z42="","",COUNTIFS(Basicdata!$B$2:$B$2500,2,Basicdata!$D$2:$D$2500,Crops!$D$5,Basicdata!$H$2:$H$2500,Crops!$M36,Basicdata!$T$2:$T$2500,3,Basicdata!$AI$2:$AI$2500,0))</f>
        <v/>
      </c>
      <c r="AB42" t="str">
        <f t="shared" si="4"/>
        <v/>
      </c>
      <c r="AC42" t="str">
        <f>IF(AB42="","",COUNTIFS(Basicdata!$B$2:$B$2500,2,Basicdata!$D$2:$D$2500,Crops!$D$5,Basicdata!$H$2:$H$2500,Crops!$M36,Basicdata!$S$2:$S$2500,2,Basicdata!$T$2:$T$2500,4,Basicdata!$AI$2:$AI$2500,0))</f>
        <v/>
      </c>
      <c r="AD42" t="str">
        <f>IF(AC42="","",COUNTIFS(Basicdata!$B$2:$B$2500,2,Basicdata!$D$2:$D$2500,Crops!$D$5,Basicdata!$H$2:$H$2500,Crops!$M36,Basicdata!$S$2:$S$2500,2,Basicdata!$T$2:$T$2500,5,Basicdata!$AI$2:$AI$2500,0))</f>
        <v/>
      </c>
      <c r="AE42" t="str">
        <f>IF(AD42="","",COUNTIFS(Basicdata!$B$2:$B$2500,2,Basicdata!$D$2:$D$2500,Crops!$D$5,Basicdata!$H$2:$H$2500,Crops!$M36,Basicdata!$S$2:$S$2500,2,Basicdata!$T$2:$T$2500,6,Basicdata!$AI$2:$AI$2500,0))</f>
        <v/>
      </c>
      <c r="AF42" t="str">
        <f>IF(AE42="","",COUNTIFS(Basicdata!$B$2:$B$2500,2,Basicdata!$D$2:$D$2500,Crops!$D$5,Basicdata!$H$2:$H$2500,Crops!$M36,Basicdata!$S$2:$S$2500,2,Basicdata!$T$2:$T$2500,7,Basicdata!$AI$2:$AI$2500,0))</f>
        <v/>
      </c>
      <c r="AG42" t="str">
        <f t="shared" si="5"/>
        <v/>
      </c>
      <c r="AH42" t="str">
        <f>IF(AG42="","",COUNTIFS(Basicdata!$B$2:$B$2500,2,Basicdata!$D$2:$D$2500,Crops!$D$5,Basicdata!$H$2:$H$2500,Crops!$M36,Basicdata!$S$2:$S$2500,1,Basicdata!$U$2:$U$2500,1,Basicdata!$AI$2:$AI$2500,0))</f>
        <v/>
      </c>
      <c r="AI42" t="str">
        <f>IF(AH42="","",COUNTIFS(Basicdata!$B$2:$B$2500,2,Basicdata!$D$2:$D$2500,Crops!$D$5,Basicdata!$H$2:$H$2500,Crops!$M36,Basicdata!$S$2:$S$2500,1,Basicdata!$V$2:$V$2500,1,Basicdata!$AI$2:$AI$2500,0))</f>
        <v/>
      </c>
      <c r="AJ42" t="str">
        <f>IF(AI42="","",COUNTIFS(Basicdata!$B$2:$B$2500,2,Basicdata!$D$2:$D$2500,Crops!$D$5,Basicdata!$H$2:$H$2500,Crops!$M36,Basicdata!$S$2:$S$2500,3,Basicdata!$T$2:$T$2500,4,Basicdata!$AI$2:$AI$2500,0))</f>
        <v/>
      </c>
      <c r="AK42" t="str">
        <f>IF(AJ42="","",COUNTIFS(Basicdata!$B$2:$B$2500,2,Basicdata!$D$2:$D$2500,Crops!$D$5,Basicdata!$H$2:$H$2500,Crops!$M36,Basicdata!$S$2:$S$2500,3,Basicdata!$T$2:$T$2500,5,Basicdata!$AI$2:$AI$2500,0))</f>
        <v/>
      </c>
      <c r="AL42" t="str">
        <f>IF(AK42="","",COUNTIFS(Basicdata!$B$2:$B$2500,2,Basicdata!$D$2:$D$2500,Crops!$D$5,Basicdata!$H$2:$H$2500,Crops!$M36,Basicdata!$S$2:$S$2500,3,Basicdata!$T$2:$T$2500,6,Basicdata!$AI$2:$AI$2500,0))</f>
        <v/>
      </c>
      <c r="AM42" t="str">
        <f>IF(AL42="","",COUNTIFS(Basicdata!$B$2:$B$2500,2,Basicdata!$D$2:$D$2500,Crops!$D$5,Basicdata!$H$2:$H$2500,Crops!$M36,Basicdata!$S$2:$S$2500,3,Basicdata!$T$2:$T$2500,7,Basicdata!$AI$2:$AI$2500,0))</f>
        <v/>
      </c>
      <c r="AN42" t="str">
        <f t="shared" si="6"/>
        <v/>
      </c>
      <c r="AO42" t="str">
        <f t="shared" si="7"/>
        <v/>
      </c>
      <c r="AP42" t="str">
        <f>IF(AO42="","",COUNTIFS(Basicdata!$B$2:$B$2500,2,Basicdata!$D$2:$D$2500,Crops!$D$5,Basicdata!$H$2:$H$2500,Crops!$M36,Basicdata!$T$2:$T$2500,8,Basicdata!$AI$2:$AI$2500,0))</f>
        <v/>
      </c>
      <c r="AQ42" t="str">
        <f>IF(AP42="","",COUNTIFS(Basicdata!$B$2:$B$2500,2,Basicdata!$D$2:$D$2500,Crops!$D$5,Basicdata!$H$2:$H$2500,Crops!$M36,Basicdata!$T$2:$T$2500,9,Basicdata!$AI$2:$AI$2500,0))</f>
        <v/>
      </c>
    </row>
    <row r="43" spans="1:43" x14ac:dyDescent="0.3">
      <c r="A43" s="45" t="str">
        <f>IF(COUNTIFS(Basicdata!$B$2:$B$2500,1,Basicdata!$D$2:$D$2500,Crops!$D$5,Basicdata!$H$2:$H$2500,Crops!$M37,Basicdata!$AI$2:$AI$2500,0)&gt;0,Crops!$M37,"")</f>
        <v/>
      </c>
      <c r="B43" t="str">
        <f>IF(A43="","",COUNTIFS(Basicdata!$B$2:$B$2500,1,Basicdata!$D$2:$D$2500,Crops!$D$5,Basicdata!$H$2:$H$2500,Crops!$M37,Basicdata!$AI$2:$AI$2500,0))</f>
        <v/>
      </c>
      <c r="C43" t="str">
        <f>IF(B43="","",COUNTIFS(Basicdata!$B$2:$B$2500,1,Basicdata!$D$2:$D$2500,Crops!$D$5,Basicdata!$H$2:$H$2500,Crops!$M37,Basicdata!$T$2:$T$2500,1,Basicdata!$AI$2:$AI$2500,0))</f>
        <v/>
      </c>
      <c r="D43" t="str">
        <f>IF(C43="","",COUNTIFS(Basicdata!$B$2:$B$2500,1,Basicdata!$D$2:$D$2500,Crops!$D$5,Basicdata!$H$2:$H$2500,Crops!$M37,Basicdata!$T$2:$T$2500,2,Basicdata!$AI$2:$AI$2500,0))</f>
        <v/>
      </c>
      <c r="E43" t="str">
        <f>IF(D43="","",COUNTIFS(Basicdata!$B$2:$B$2500,1,Basicdata!$D$2:$D$2500,Crops!$D$5,Basicdata!$H$2:$H$2500,Crops!$M37,Basicdata!$T$2:$T$2500,3,Basicdata!$AI$2:$AI$2500,0))</f>
        <v/>
      </c>
      <c r="F43" t="str">
        <f t="shared" si="0"/>
        <v/>
      </c>
      <c r="G43" t="str">
        <f>IF(F43="","",COUNTIFS(Basicdata!$B$2:$B$2500,1,Basicdata!$D$2:$D$2500,Crops!$D$5,Basicdata!$H$2:$H$2500,Crops!$M37,Basicdata!$S$2:$S$2500,2,Basicdata!$T$2:$T$2500,4,Basicdata!$AI$2:$AI$2500,0))</f>
        <v/>
      </c>
      <c r="H43" t="str">
        <f>IF(G43="","",COUNTIFS(Basicdata!$B$2:$B$2500,1,Basicdata!$D$2:$D$2500,Crops!$D$5,Basicdata!$H$2:$H$2500,Crops!$M37,Basicdata!$S$2:$S$2500,2,Basicdata!$T$2:$T$2500,5,Basicdata!$AI$2:$AI$2500,0))</f>
        <v/>
      </c>
      <c r="I43" t="str">
        <f>IF(H43="","",COUNTIFS(Basicdata!$B$2:$B$2500,1,Basicdata!$D$2:$D$2500,Crops!$D$5,Basicdata!$H$2:$H$2500,Crops!$M37,Basicdata!$S$2:$S$2500,2,Basicdata!$T$2:$T$2500,6,Basicdata!$AI$2:$AI$2500,0))</f>
        <v/>
      </c>
      <c r="J43" t="str">
        <f>IF(I43="","",COUNTIFS(Basicdata!$B$2:$B$2500,1,Basicdata!$D$2:$D$2500,Crops!$D$5,Basicdata!$H$2:$H$2500,Crops!$M37,Basicdata!$S$2:$S$2500,2,Basicdata!$T$2:$T$2500,7,Basicdata!$AI$2:$AI$2500,0))</f>
        <v/>
      </c>
      <c r="K43" t="str">
        <f t="shared" si="1"/>
        <v/>
      </c>
      <c r="L43" t="str">
        <f>IF(K43="","",COUNTIFS(Basicdata!$B$2:$B$2500,1,Basicdata!$D$2:$D$2500,Crops!$D$5,Basicdata!$H$2:$H$2500,Crops!$M37,Basicdata!$S$2:$S$2500,1,Basicdata!$U$2:$U$2500,1,Basicdata!$AI$2:$AI$2500,0))</f>
        <v/>
      </c>
      <c r="M43" t="str">
        <f>IF(L43="","",COUNTIFS(Basicdata!$B$2:$B$2500,1,Basicdata!$D$2:$D$2500,Crops!$D$5,Basicdata!$H$2:$H$2500,Crops!$M37,Basicdata!$S$2:$S$2500,1,Basicdata!$V$2:$V$2500,1,Basicdata!$AI$2:$AI$2500,0))</f>
        <v/>
      </c>
      <c r="N43" t="str">
        <f>IF(M43="","",COUNTIFS(Basicdata!$B$2:$B$2500,1,Basicdata!$D$2:$D$2500,Crops!$D$5,Basicdata!$H$2:$H$2500,Crops!$M37,Basicdata!$S$2:$S$2500,3,Basicdata!$T$2:$T$2500,4,Basicdata!$AI$2:$AI$2500,0))</f>
        <v/>
      </c>
      <c r="O43" t="str">
        <f>IF(N43="","",COUNTIFS(Basicdata!$B$2:$B$2500,1,Basicdata!$D$2:$D$2500,Crops!$D$5,Basicdata!$H$2:$H$2500,Crops!$M37,Basicdata!$S$2:$S$2500,3,Basicdata!$T$2:$T$2500,5,Basicdata!$AI$2:$AI$2500,0))</f>
        <v/>
      </c>
      <c r="P43" t="str">
        <f>IF(O43="","",COUNTIFS(Basicdata!$B$2:$B$2500,1,Basicdata!$D$2:$D$2500,Crops!$D$5,Basicdata!$H$2:$H$2500,Crops!$M37,Basicdata!$S$2:$S$2500,3,Basicdata!$T$2:$T$2500,6,Basicdata!$AI$2:$AI$2500,0))</f>
        <v/>
      </c>
      <c r="Q43" t="str">
        <f>IF(P43="","",COUNTIFS(Basicdata!$B$2:$B$2500,1,Basicdata!$D$2:$D$2500,Crops!$D$5,Basicdata!$H$2:$H$2500,Crops!$M37,Basicdata!$S$2:$S$2500,3,Basicdata!$T$2:$T$2500,7,Basicdata!$AI$2:$AI$2500,0))</f>
        <v/>
      </c>
      <c r="R43" t="str">
        <f t="shared" si="2"/>
        <v/>
      </c>
      <c r="S43" t="str">
        <f t="shared" si="3"/>
        <v/>
      </c>
      <c r="T43" t="str">
        <f>IF(S43="","",COUNTIFS(Basicdata!$B$2:$B$2500,1,Basicdata!$D$2:$D$2500,Crops!$D$5,Basicdata!$H$2:$H$2500,Crops!$M37,Basicdata!$T$2:$T$2500,8,Basicdata!$AI$2:$AI$2500,0))</f>
        <v/>
      </c>
      <c r="U43" t="str">
        <f>IF(T43="","",COUNTIFS(Basicdata!$B$2:$B$2500,1,Basicdata!$D$2:$D$2500,Crops!$D$5,Basicdata!$H$2:$H$2500,Crops!$M37,Basicdata!$T$2:$T$2500,9,Basicdata!$AI$2:$AI$2500,0))</f>
        <v/>
      </c>
      <c r="W43" s="45" t="str">
        <f>IF(COUNTIFS(Basicdata!$B$2:$B$2500,2,Basicdata!$D$2:$D$2500,Crops!$D$5,Basicdata!$H$2:$H$2500,Crops!$M37,Basicdata!$AI$2:$AI$2500,0)&gt;0,Crops!$M37,"")</f>
        <v/>
      </c>
      <c r="X43" t="str">
        <f>IF(W43="","",COUNTIFS(Basicdata!$B$2:$B$2500,2,Basicdata!$D$2:$D$2500,Crops!$D$5,Basicdata!$H$2:$H$2500,Crops!$M37,Basicdata!$AI$2:$AI$2500,0))</f>
        <v/>
      </c>
      <c r="Y43" t="str">
        <f>IF(X43="","",COUNTIFS(Basicdata!$B$2:$B$2500,2,Basicdata!$D$2:$D$2500,Crops!$D$5,Basicdata!$H$2:$H$2500,Crops!$M37,Basicdata!$T$2:$T$2500,1,Basicdata!$AI$2:$AI$2500,0))</f>
        <v/>
      </c>
      <c r="Z43" t="str">
        <f>IF(Y43="","",COUNTIFS(Basicdata!$B$2:$B$2500,2,Basicdata!$D$2:$D$2500,Crops!$D$5,Basicdata!$H$2:$H$2500,Crops!$M37,Basicdata!$T$2:$T$2500,2,Basicdata!$AI$2:$AI$2500,0))</f>
        <v/>
      </c>
      <c r="AA43" t="str">
        <f>IF(Z43="","",COUNTIFS(Basicdata!$B$2:$B$2500,2,Basicdata!$D$2:$D$2500,Crops!$D$5,Basicdata!$H$2:$H$2500,Crops!$M37,Basicdata!$T$2:$T$2500,3,Basicdata!$AI$2:$AI$2500,0))</f>
        <v/>
      </c>
      <c r="AB43" t="str">
        <f t="shared" si="4"/>
        <v/>
      </c>
      <c r="AC43" t="str">
        <f>IF(AB43="","",COUNTIFS(Basicdata!$B$2:$B$2500,2,Basicdata!$D$2:$D$2500,Crops!$D$5,Basicdata!$H$2:$H$2500,Crops!$M37,Basicdata!$S$2:$S$2500,2,Basicdata!$T$2:$T$2500,4,Basicdata!$AI$2:$AI$2500,0))</f>
        <v/>
      </c>
      <c r="AD43" t="str">
        <f>IF(AC43="","",COUNTIFS(Basicdata!$B$2:$B$2500,2,Basicdata!$D$2:$D$2500,Crops!$D$5,Basicdata!$H$2:$H$2500,Crops!$M37,Basicdata!$S$2:$S$2500,2,Basicdata!$T$2:$T$2500,5,Basicdata!$AI$2:$AI$2500,0))</f>
        <v/>
      </c>
      <c r="AE43" t="str">
        <f>IF(AD43="","",COUNTIFS(Basicdata!$B$2:$B$2500,2,Basicdata!$D$2:$D$2500,Crops!$D$5,Basicdata!$H$2:$H$2500,Crops!$M37,Basicdata!$S$2:$S$2500,2,Basicdata!$T$2:$T$2500,6,Basicdata!$AI$2:$AI$2500,0))</f>
        <v/>
      </c>
      <c r="AF43" t="str">
        <f>IF(AE43="","",COUNTIFS(Basicdata!$B$2:$B$2500,2,Basicdata!$D$2:$D$2500,Crops!$D$5,Basicdata!$H$2:$H$2500,Crops!$M37,Basicdata!$S$2:$S$2500,2,Basicdata!$T$2:$T$2500,7,Basicdata!$AI$2:$AI$2500,0))</f>
        <v/>
      </c>
      <c r="AG43" t="str">
        <f t="shared" si="5"/>
        <v/>
      </c>
      <c r="AH43" t="str">
        <f>IF(AG43="","",COUNTIFS(Basicdata!$B$2:$B$2500,2,Basicdata!$D$2:$D$2500,Crops!$D$5,Basicdata!$H$2:$H$2500,Crops!$M37,Basicdata!$S$2:$S$2500,1,Basicdata!$U$2:$U$2500,1,Basicdata!$AI$2:$AI$2500,0))</f>
        <v/>
      </c>
      <c r="AI43" t="str">
        <f>IF(AH43="","",COUNTIFS(Basicdata!$B$2:$B$2500,2,Basicdata!$D$2:$D$2500,Crops!$D$5,Basicdata!$H$2:$H$2500,Crops!$M37,Basicdata!$S$2:$S$2500,1,Basicdata!$V$2:$V$2500,1,Basicdata!$AI$2:$AI$2500,0))</f>
        <v/>
      </c>
      <c r="AJ43" t="str">
        <f>IF(AI43="","",COUNTIFS(Basicdata!$B$2:$B$2500,2,Basicdata!$D$2:$D$2500,Crops!$D$5,Basicdata!$H$2:$H$2500,Crops!$M37,Basicdata!$S$2:$S$2500,3,Basicdata!$T$2:$T$2500,4,Basicdata!$AI$2:$AI$2500,0))</f>
        <v/>
      </c>
      <c r="AK43" t="str">
        <f>IF(AJ43="","",COUNTIFS(Basicdata!$B$2:$B$2500,2,Basicdata!$D$2:$D$2500,Crops!$D$5,Basicdata!$H$2:$H$2500,Crops!$M37,Basicdata!$S$2:$S$2500,3,Basicdata!$T$2:$T$2500,5,Basicdata!$AI$2:$AI$2500,0))</f>
        <v/>
      </c>
      <c r="AL43" t="str">
        <f>IF(AK43="","",COUNTIFS(Basicdata!$B$2:$B$2500,2,Basicdata!$D$2:$D$2500,Crops!$D$5,Basicdata!$H$2:$H$2500,Crops!$M37,Basicdata!$S$2:$S$2500,3,Basicdata!$T$2:$T$2500,6,Basicdata!$AI$2:$AI$2500,0))</f>
        <v/>
      </c>
      <c r="AM43" t="str">
        <f>IF(AL43="","",COUNTIFS(Basicdata!$B$2:$B$2500,2,Basicdata!$D$2:$D$2500,Crops!$D$5,Basicdata!$H$2:$H$2500,Crops!$M37,Basicdata!$S$2:$S$2500,3,Basicdata!$T$2:$T$2500,7,Basicdata!$AI$2:$AI$2500,0))</f>
        <v/>
      </c>
      <c r="AN43" t="str">
        <f t="shared" si="6"/>
        <v/>
      </c>
      <c r="AO43" t="str">
        <f t="shared" si="7"/>
        <v/>
      </c>
      <c r="AP43" t="str">
        <f>IF(AO43="","",COUNTIFS(Basicdata!$B$2:$B$2500,2,Basicdata!$D$2:$D$2500,Crops!$D$5,Basicdata!$H$2:$H$2500,Crops!$M37,Basicdata!$T$2:$T$2500,8,Basicdata!$AI$2:$AI$2500,0))</f>
        <v/>
      </c>
      <c r="AQ43" t="str">
        <f>IF(AP43="","",COUNTIFS(Basicdata!$B$2:$B$2500,2,Basicdata!$D$2:$D$2500,Crops!$D$5,Basicdata!$H$2:$H$2500,Crops!$M37,Basicdata!$T$2:$T$2500,9,Basicdata!$AI$2:$AI$2500,0))</f>
        <v/>
      </c>
    </row>
    <row r="44" spans="1:43" x14ac:dyDescent="0.3">
      <c r="A44" s="45" t="str">
        <f>IF(COUNTIFS(Basicdata!$B$2:$B$2500,1,Basicdata!$D$2:$D$2500,Crops!$D$5,Basicdata!$H$2:$H$2500,Crops!$M38,Basicdata!$AI$2:$AI$2500,0)&gt;0,Crops!$M38,"")</f>
        <v/>
      </c>
      <c r="B44" t="str">
        <f>IF(A44="","",COUNTIFS(Basicdata!$B$2:$B$2500,1,Basicdata!$D$2:$D$2500,Crops!$D$5,Basicdata!$H$2:$H$2500,Crops!$M38,Basicdata!$AI$2:$AI$2500,0))</f>
        <v/>
      </c>
      <c r="C44" t="str">
        <f>IF(B44="","",COUNTIFS(Basicdata!$B$2:$B$2500,1,Basicdata!$D$2:$D$2500,Crops!$D$5,Basicdata!$H$2:$H$2500,Crops!$M38,Basicdata!$T$2:$T$2500,1,Basicdata!$AI$2:$AI$2500,0))</f>
        <v/>
      </c>
      <c r="D44" t="str">
        <f>IF(C44="","",COUNTIFS(Basicdata!$B$2:$B$2500,1,Basicdata!$D$2:$D$2500,Crops!$D$5,Basicdata!$H$2:$H$2500,Crops!$M38,Basicdata!$T$2:$T$2500,2,Basicdata!$AI$2:$AI$2500,0))</f>
        <v/>
      </c>
      <c r="E44" t="str">
        <f>IF(D44="","",COUNTIFS(Basicdata!$B$2:$B$2500,1,Basicdata!$D$2:$D$2500,Crops!$D$5,Basicdata!$H$2:$H$2500,Crops!$M38,Basicdata!$T$2:$T$2500,3,Basicdata!$AI$2:$AI$2500,0))</f>
        <v/>
      </c>
      <c r="F44" t="str">
        <f t="shared" si="0"/>
        <v/>
      </c>
      <c r="G44" t="str">
        <f>IF(F44="","",COUNTIFS(Basicdata!$B$2:$B$2500,1,Basicdata!$D$2:$D$2500,Crops!$D$5,Basicdata!$H$2:$H$2500,Crops!$M38,Basicdata!$S$2:$S$2500,2,Basicdata!$T$2:$T$2500,4,Basicdata!$AI$2:$AI$2500,0))</f>
        <v/>
      </c>
      <c r="H44" t="str">
        <f>IF(G44="","",COUNTIFS(Basicdata!$B$2:$B$2500,1,Basicdata!$D$2:$D$2500,Crops!$D$5,Basicdata!$H$2:$H$2500,Crops!$M38,Basicdata!$S$2:$S$2500,2,Basicdata!$T$2:$T$2500,5,Basicdata!$AI$2:$AI$2500,0))</f>
        <v/>
      </c>
      <c r="I44" t="str">
        <f>IF(H44="","",COUNTIFS(Basicdata!$B$2:$B$2500,1,Basicdata!$D$2:$D$2500,Crops!$D$5,Basicdata!$H$2:$H$2500,Crops!$M38,Basicdata!$S$2:$S$2500,2,Basicdata!$T$2:$T$2500,6,Basicdata!$AI$2:$AI$2500,0))</f>
        <v/>
      </c>
      <c r="J44" t="str">
        <f>IF(I44="","",COUNTIFS(Basicdata!$B$2:$B$2500,1,Basicdata!$D$2:$D$2500,Crops!$D$5,Basicdata!$H$2:$H$2500,Crops!$M38,Basicdata!$S$2:$S$2500,2,Basicdata!$T$2:$T$2500,7,Basicdata!$AI$2:$AI$2500,0))</f>
        <v/>
      </c>
      <c r="K44" t="str">
        <f t="shared" si="1"/>
        <v/>
      </c>
      <c r="L44" t="str">
        <f>IF(K44="","",COUNTIFS(Basicdata!$B$2:$B$2500,1,Basicdata!$D$2:$D$2500,Crops!$D$5,Basicdata!$H$2:$H$2500,Crops!$M38,Basicdata!$S$2:$S$2500,1,Basicdata!$U$2:$U$2500,1,Basicdata!$AI$2:$AI$2500,0))</f>
        <v/>
      </c>
      <c r="M44" t="str">
        <f>IF(L44="","",COUNTIFS(Basicdata!$B$2:$B$2500,1,Basicdata!$D$2:$D$2500,Crops!$D$5,Basicdata!$H$2:$H$2500,Crops!$M38,Basicdata!$S$2:$S$2500,1,Basicdata!$V$2:$V$2500,1,Basicdata!$AI$2:$AI$2500,0))</f>
        <v/>
      </c>
      <c r="N44" t="str">
        <f>IF(M44="","",COUNTIFS(Basicdata!$B$2:$B$2500,1,Basicdata!$D$2:$D$2500,Crops!$D$5,Basicdata!$H$2:$H$2500,Crops!$M38,Basicdata!$S$2:$S$2500,3,Basicdata!$T$2:$T$2500,4,Basicdata!$AI$2:$AI$2500,0))</f>
        <v/>
      </c>
      <c r="O44" t="str">
        <f>IF(N44="","",COUNTIFS(Basicdata!$B$2:$B$2500,1,Basicdata!$D$2:$D$2500,Crops!$D$5,Basicdata!$H$2:$H$2500,Crops!$M38,Basicdata!$S$2:$S$2500,3,Basicdata!$T$2:$T$2500,5,Basicdata!$AI$2:$AI$2500,0))</f>
        <v/>
      </c>
      <c r="P44" t="str">
        <f>IF(O44="","",COUNTIFS(Basicdata!$B$2:$B$2500,1,Basicdata!$D$2:$D$2500,Crops!$D$5,Basicdata!$H$2:$H$2500,Crops!$M38,Basicdata!$S$2:$S$2500,3,Basicdata!$T$2:$T$2500,6,Basicdata!$AI$2:$AI$2500,0))</f>
        <v/>
      </c>
      <c r="Q44" t="str">
        <f>IF(P44="","",COUNTIFS(Basicdata!$B$2:$B$2500,1,Basicdata!$D$2:$D$2500,Crops!$D$5,Basicdata!$H$2:$H$2500,Crops!$M38,Basicdata!$S$2:$S$2500,3,Basicdata!$T$2:$T$2500,7,Basicdata!$AI$2:$AI$2500,0))</f>
        <v/>
      </c>
      <c r="R44" t="str">
        <f t="shared" si="2"/>
        <v/>
      </c>
      <c r="S44" t="str">
        <f t="shared" si="3"/>
        <v/>
      </c>
      <c r="T44" t="str">
        <f>IF(S44="","",COUNTIFS(Basicdata!$B$2:$B$2500,1,Basicdata!$D$2:$D$2500,Crops!$D$5,Basicdata!$H$2:$H$2500,Crops!$M38,Basicdata!$T$2:$T$2500,8,Basicdata!$AI$2:$AI$2500,0))</f>
        <v/>
      </c>
      <c r="U44" t="str">
        <f>IF(T44="","",COUNTIFS(Basicdata!$B$2:$B$2500,1,Basicdata!$D$2:$D$2500,Crops!$D$5,Basicdata!$H$2:$H$2500,Crops!$M38,Basicdata!$T$2:$T$2500,9,Basicdata!$AI$2:$AI$2500,0))</f>
        <v/>
      </c>
      <c r="W44" s="45" t="str">
        <f>IF(COUNTIFS(Basicdata!$B$2:$B$2500,2,Basicdata!$D$2:$D$2500,Crops!$D$5,Basicdata!$H$2:$H$2500,Crops!$M38,Basicdata!$AI$2:$AI$2500,0)&gt;0,Crops!$M38,"")</f>
        <v/>
      </c>
      <c r="X44" t="str">
        <f>IF(W44="","",COUNTIFS(Basicdata!$B$2:$B$2500,2,Basicdata!$D$2:$D$2500,Crops!$D$5,Basicdata!$H$2:$H$2500,Crops!$M38,Basicdata!$AI$2:$AI$2500,0))</f>
        <v/>
      </c>
      <c r="Y44" t="str">
        <f>IF(X44="","",COUNTIFS(Basicdata!$B$2:$B$2500,2,Basicdata!$D$2:$D$2500,Crops!$D$5,Basicdata!$H$2:$H$2500,Crops!$M38,Basicdata!$T$2:$T$2500,1,Basicdata!$AI$2:$AI$2500,0))</f>
        <v/>
      </c>
      <c r="Z44" t="str">
        <f>IF(Y44="","",COUNTIFS(Basicdata!$B$2:$B$2500,2,Basicdata!$D$2:$D$2500,Crops!$D$5,Basicdata!$H$2:$H$2500,Crops!$M38,Basicdata!$T$2:$T$2500,2,Basicdata!$AI$2:$AI$2500,0))</f>
        <v/>
      </c>
      <c r="AA44" t="str">
        <f>IF(Z44="","",COUNTIFS(Basicdata!$B$2:$B$2500,2,Basicdata!$D$2:$D$2500,Crops!$D$5,Basicdata!$H$2:$H$2500,Crops!$M38,Basicdata!$T$2:$T$2500,3,Basicdata!$AI$2:$AI$2500,0))</f>
        <v/>
      </c>
      <c r="AB44" t="str">
        <f t="shared" si="4"/>
        <v/>
      </c>
      <c r="AC44" t="str">
        <f>IF(AB44="","",COUNTIFS(Basicdata!$B$2:$B$2500,2,Basicdata!$D$2:$D$2500,Crops!$D$5,Basicdata!$H$2:$H$2500,Crops!$M38,Basicdata!$S$2:$S$2500,2,Basicdata!$T$2:$T$2500,4,Basicdata!$AI$2:$AI$2500,0))</f>
        <v/>
      </c>
      <c r="AD44" t="str">
        <f>IF(AC44="","",COUNTIFS(Basicdata!$B$2:$B$2500,2,Basicdata!$D$2:$D$2500,Crops!$D$5,Basicdata!$H$2:$H$2500,Crops!$M38,Basicdata!$S$2:$S$2500,2,Basicdata!$T$2:$T$2500,5,Basicdata!$AI$2:$AI$2500,0))</f>
        <v/>
      </c>
      <c r="AE44" t="str">
        <f>IF(AD44="","",COUNTIFS(Basicdata!$B$2:$B$2500,2,Basicdata!$D$2:$D$2500,Crops!$D$5,Basicdata!$H$2:$H$2500,Crops!$M38,Basicdata!$S$2:$S$2500,2,Basicdata!$T$2:$T$2500,6,Basicdata!$AI$2:$AI$2500,0))</f>
        <v/>
      </c>
      <c r="AF44" t="str">
        <f>IF(AE44="","",COUNTIFS(Basicdata!$B$2:$B$2500,2,Basicdata!$D$2:$D$2500,Crops!$D$5,Basicdata!$H$2:$H$2500,Crops!$M38,Basicdata!$S$2:$S$2500,2,Basicdata!$T$2:$T$2500,7,Basicdata!$AI$2:$AI$2500,0))</f>
        <v/>
      </c>
      <c r="AG44" t="str">
        <f t="shared" si="5"/>
        <v/>
      </c>
      <c r="AH44" t="str">
        <f>IF(AG44="","",COUNTIFS(Basicdata!$B$2:$B$2500,2,Basicdata!$D$2:$D$2500,Crops!$D$5,Basicdata!$H$2:$H$2500,Crops!$M38,Basicdata!$S$2:$S$2500,1,Basicdata!$U$2:$U$2500,1,Basicdata!$AI$2:$AI$2500,0))</f>
        <v/>
      </c>
      <c r="AI44" t="str">
        <f>IF(AH44="","",COUNTIFS(Basicdata!$B$2:$B$2500,2,Basicdata!$D$2:$D$2500,Crops!$D$5,Basicdata!$H$2:$H$2500,Crops!$M38,Basicdata!$S$2:$S$2500,1,Basicdata!$V$2:$V$2500,1,Basicdata!$AI$2:$AI$2500,0))</f>
        <v/>
      </c>
      <c r="AJ44" t="str">
        <f>IF(AI44="","",COUNTIFS(Basicdata!$B$2:$B$2500,2,Basicdata!$D$2:$D$2500,Crops!$D$5,Basicdata!$H$2:$H$2500,Crops!$M38,Basicdata!$S$2:$S$2500,3,Basicdata!$T$2:$T$2500,4,Basicdata!$AI$2:$AI$2500,0))</f>
        <v/>
      </c>
      <c r="AK44" t="str">
        <f>IF(AJ44="","",COUNTIFS(Basicdata!$B$2:$B$2500,2,Basicdata!$D$2:$D$2500,Crops!$D$5,Basicdata!$H$2:$H$2500,Crops!$M38,Basicdata!$S$2:$S$2500,3,Basicdata!$T$2:$T$2500,5,Basicdata!$AI$2:$AI$2500,0))</f>
        <v/>
      </c>
      <c r="AL44" t="str">
        <f>IF(AK44="","",COUNTIFS(Basicdata!$B$2:$B$2500,2,Basicdata!$D$2:$D$2500,Crops!$D$5,Basicdata!$H$2:$H$2500,Crops!$M38,Basicdata!$S$2:$S$2500,3,Basicdata!$T$2:$T$2500,6,Basicdata!$AI$2:$AI$2500,0))</f>
        <v/>
      </c>
      <c r="AM44" t="str">
        <f>IF(AL44="","",COUNTIFS(Basicdata!$B$2:$B$2500,2,Basicdata!$D$2:$D$2500,Crops!$D$5,Basicdata!$H$2:$H$2500,Crops!$M38,Basicdata!$S$2:$S$2500,3,Basicdata!$T$2:$T$2500,7,Basicdata!$AI$2:$AI$2500,0))</f>
        <v/>
      </c>
      <c r="AN44" t="str">
        <f t="shared" si="6"/>
        <v/>
      </c>
      <c r="AO44" t="str">
        <f t="shared" si="7"/>
        <v/>
      </c>
      <c r="AP44" t="str">
        <f>IF(AO44="","",COUNTIFS(Basicdata!$B$2:$B$2500,2,Basicdata!$D$2:$D$2500,Crops!$D$5,Basicdata!$H$2:$H$2500,Crops!$M38,Basicdata!$T$2:$T$2500,8,Basicdata!$AI$2:$AI$2500,0))</f>
        <v/>
      </c>
      <c r="AQ44" t="str">
        <f>IF(AP44="","",COUNTIFS(Basicdata!$B$2:$B$2500,2,Basicdata!$D$2:$D$2500,Crops!$D$5,Basicdata!$H$2:$H$2500,Crops!$M38,Basicdata!$T$2:$T$2500,9,Basicdata!$AI$2:$AI$2500,0))</f>
        <v/>
      </c>
    </row>
    <row r="45" spans="1:43" x14ac:dyDescent="0.3">
      <c r="A45" s="45" t="str">
        <f>IF(COUNTIFS(Basicdata!$B$2:$B$2500,1,Basicdata!$D$2:$D$2500,Crops!$D$5,Basicdata!$H$2:$H$2500,Crops!$M39,Basicdata!$AI$2:$AI$2500,0)&gt;0,Crops!$M39,"")</f>
        <v/>
      </c>
      <c r="B45" t="str">
        <f>IF(A45="","",COUNTIFS(Basicdata!$B$2:$B$2500,1,Basicdata!$D$2:$D$2500,Crops!$D$5,Basicdata!$H$2:$H$2500,Crops!$M39,Basicdata!$AI$2:$AI$2500,0))</f>
        <v/>
      </c>
      <c r="C45" t="str">
        <f>IF(B45="","",COUNTIFS(Basicdata!$B$2:$B$2500,1,Basicdata!$D$2:$D$2500,Crops!$D$5,Basicdata!$H$2:$H$2500,Crops!$M39,Basicdata!$T$2:$T$2500,1,Basicdata!$AI$2:$AI$2500,0))</f>
        <v/>
      </c>
      <c r="D45" t="str">
        <f>IF(C45="","",COUNTIFS(Basicdata!$B$2:$B$2500,1,Basicdata!$D$2:$D$2500,Crops!$D$5,Basicdata!$H$2:$H$2500,Crops!$M39,Basicdata!$T$2:$T$2500,2,Basicdata!$AI$2:$AI$2500,0))</f>
        <v/>
      </c>
      <c r="E45" t="str">
        <f>IF(D45="","",COUNTIFS(Basicdata!$B$2:$B$2500,1,Basicdata!$D$2:$D$2500,Crops!$D$5,Basicdata!$H$2:$H$2500,Crops!$M39,Basicdata!$T$2:$T$2500,3,Basicdata!$AI$2:$AI$2500,0))</f>
        <v/>
      </c>
      <c r="F45" t="str">
        <f t="shared" si="0"/>
        <v/>
      </c>
      <c r="G45" t="str">
        <f>IF(F45="","",COUNTIFS(Basicdata!$B$2:$B$2500,1,Basicdata!$D$2:$D$2500,Crops!$D$5,Basicdata!$H$2:$H$2500,Crops!$M39,Basicdata!$S$2:$S$2500,2,Basicdata!$T$2:$T$2500,4,Basicdata!$AI$2:$AI$2500,0))</f>
        <v/>
      </c>
      <c r="H45" t="str">
        <f>IF(G45="","",COUNTIFS(Basicdata!$B$2:$B$2500,1,Basicdata!$D$2:$D$2500,Crops!$D$5,Basicdata!$H$2:$H$2500,Crops!$M39,Basicdata!$S$2:$S$2500,2,Basicdata!$T$2:$T$2500,5,Basicdata!$AI$2:$AI$2500,0))</f>
        <v/>
      </c>
      <c r="I45" t="str">
        <f>IF(H45="","",COUNTIFS(Basicdata!$B$2:$B$2500,1,Basicdata!$D$2:$D$2500,Crops!$D$5,Basicdata!$H$2:$H$2500,Crops!$M39,Basicdata!$S$2:$S$2500,2,Basicdata!$T$2:$T$2500,6,Basicdata!$AI$2:$AI$2500,0))</f>
        <v/>
      </c>
      <c r="J45" t="str">
        <f>IF(I45="","",COUNTIFS(Basicdata!$B$2:$B$2500,1,Basicdata!$D$2:$D$2500,Crops!$D$5,Basicdata!$H$2:$H$2500,Crops!$M39,Basicdata!$S$2:$S$2500,2,Basicdata!$T$2:$T$2500,7,Basicdata!$AI$2:$AI$2500,0))</f>
        <v/>
      </c>
      <c r="K45" t="str">
        <f t="shared" si="1"/>
        <v/>
      </c>
      <c r="L45" t="str">
        <f>IF(K45="","",COUNTIFS(Basicdata!$B$2:$B$2500,1,Basicdata!$D$2:$D$2500,Crops!$D$5,Basicdata!$H$2:$H$2500,Crops!$M39,Basicdata!$S$2:$S$2500,1,Basicdata!$U$2:$U$2500,1,Basicdata!$AI$2:$AI$2500,0))</f>
        <v/>
      </c>
      <c r="M45" t="str">
        <f>IF(L45="","",COUNTIFS(Basicdata!$B$2:$B$2500,1,Basicdata!$D$2:$D$2500,Crops!$D$5,Basicdata!$H$2:$H$2500,Crops!$M39,Basicdata!$S$2:$S$2500,1,Basicdata!$V$2:$V$2500,1,Basicdata!$AI$2:$AI$2500,0))</f>
        <v/>
      </c>
      <c r="N45" t="str">
        <f>IF(M45="","",COUNTIFS(Basicdata!$B$2:$B$2500,1,Basicdata!$D$2:$D$2500,Crops!$D$5,Basicdata!$H$2:$H$2500,Crops!$M39,Basicdata!$S$2:$S$2500,3,Basicdata!$T$2:$T$2500,4,Basicdata!$AI$2:$AI$2500,0))</f>
        <v/>
      </c>
      <c r="O45" t="str">
        <f>IF(N45="","",COUNTIFS(Basicdata!$B$2:$B$2500,1,Basicdata!$D$2:$D$2500,Crops!$D$5,Basicdata!$H$2:$H$2500,Crops!$M39,Basicdata!$S$2:$S$2500,3,Basicdata!$T$2:$T$2500,5,Basicdata!$AI$2:$AI$2500,0))</f>
        <v/>
      </c>
      <c r="P45" t="str">
        <f>IF(O45="","",COUNTIFS(Basicdata!$B$2:$B$2500,1,Basicdata!$D$2:$D$2500,Crops!$D$5,Basicdata!$H$2:$H$2500,Crops!$M39,Basicdata!$S$2:$S$2500,3,Basicdata!$T$2:$T$2500,6,Basicdata!$AI$2:$AI$2500,0))</f>
        <v/>
      </c>
      <c r="Q45" t="str">
        <f>IF(P45="","",COUNTIFS(Basicdata!$B$2:$B$2500,1,Basicdata!$D$2:$D$2500,Crops!$D$5,Basicdata!$H$2:$H$2500,Crops!$M39,Basicdata!$S$2:$S$2500,3,Basicdata!$T$2:$T$2500,7,Basicdata!$AI$2:$AI$2500,0))</f>
        <v/>
      </c>
      <c r="R45" t="str">
        <f t="shared" si="2"/>
        <v/>
      </c>
      <c r="S45" t="str">
        <f t="shared" si="3"/>
        <v/>
      </c>
      <c r="T45" t="str">
        <f>IF(S45="","",COUNTIFS(Basicdata!$B$2:$B$2500,1,Basicdata!$D$2:$D$2500,Crops!$D$5,Basicdata!$H$2:$H$2500,Crops!$M39,Basicdata!$T$2:$T$2500,8,Basicdata!$AI$2:$AI$2500,0))</f>
        <v/>
      </c>
      <c r="U45" t="str">
        <f>IF(T45="","",COUNTIFS(Basicdata!$B$2:$B$2500,1,Basicdata!$D$2:$D$2500,Crops!$D$5,Basicdata!$H$2:$H$2500,Crops!$M39,Basicdata!$T$2:$T$2500,9,Basicdata!$AI$2:$AI$2500,0))</f>
        <v/>
      </c>
      <c r="W45" s="45" t="str">
        <f>IF(COUNTIFS(Basicdata!$B$2:$B$2500,2,Basicdata!$D$2:$D$2500,Crops!$D$5,Basicdata!$H$2:$H$2500,Crops!$M39,Basicdata!$AI$2:$AI$2500,0)&gt;0,Crops!$M39,"")</f>
        <v/>
      </c>
      <c r="X45" t="str">
        <f>IF(W45="","",COUNTIFS(Basicdata!$B$2:$B$2500,2,Basicdata!$D$2:$D$2500,Crops!$D$5,Basicdata!$H$2:$H$2500,Crops!$M39,Basicdata!$AI$2:$AI$2500,0))</f>
        <v/>
      </c>
      <c r="Y45" t="str">
        <f>IF(X45="","",COUNTIFS(Basicdata!$B$2:$B$2500,2,Basicdata!$D$2:$D$2500,Crops!$D$5,Basicdata!$H$2:$H$2500,Crops!$M39,Basicdata!$T$2:$T$2500,1,Basicdata!$AI$2:$AI$2500,0))</f>
        <v/>
      </c>
      <c r="Z45" t="str">
        <f>IF(Y45="","",COUNTIFS(Basicdata!$B$2:$B$2500,2,Basicdata!$D$2:$D$2500,Crops!$D$5,Basicdata!$H$2:$H$2500,Crops!$M39,Basicdata!$T$2:$T$2500,2,Basicdata!$AI$2:$AI$2500,0))</f>
        <v/>
      </c>
      <c r="AA45" t="str">
        <f>IF(Z45="","",COUNTIFS(Basicdata!$B$2:$B$2500,2,Basicdata!$D$2:$D$2500,Crops!$D$5,Basicdata!$H$2:$H$2500,Crops!$M39,Basicdata!$T$2:$T$2500,3,Basicdata!$AI$2:$AI$2500,0))</f>
        <v/>
      </c>
      <c r="AB45" t="str">
        <f t="shared" si="4"/>
        <v/>
      </c>
      <c r="AC45" t="str">
        <f>IF(AB45="","",COUNTIFS(Basicdata!$B$2:$B$2500,2,Basicdata!$D$2:$D$2500,Crops!$D$5,Basicdata!$H$2:$H$2500,Crops!$M39,Basicdata!$S$2:$S$2500,2,Basicdata!$T$2:$T$2500,4,Basicdata!$AI$2:$AI$2500,0))</f>
        <v/>
      </c>
      <c r="AD45" t="str">
        <f>IF(AC45="","",COUNTIFS(Basicdata!$B$2:$B$2500,2,Basicdata!$D$2:$D$2500,Crops!$D$5,Basicdata!$H$2:$H$2500,Crops!$M39,Basicdata!$S$2:$S$2500,2,Basicdata!$T$2:$T$2500,5,Basicdata!$AI$2:$AI$2500,0))</f>
        <v/>
      </c>
      <c r="AE45" t="str">
        <f>IF(AD45="","",COUNTIFS(Basicdata!$B$2:$B$2500,2,Basicdata!$D$2:$D$2500,Crops!$D$5,Basicdata!$H$2:$H$2500,Crops!$M39,Basicdata!$S$2:$S$2500,2,Basicdata!$T$2:$T$2500,6,Basicdata!$AI$2:$AI$2500,0))</f>
        <v/>
      </c>
      <c r="AF45" t="str">
        <f>IF(AE45="","",COUNTIFS(Basicdata!$B$2:$B$2500,2,Basicdata!$D$2:$D$2500,Crops!$D$5,Basicdata!$H$2:$H$2500,Crops!$M39,Basicdata!$S$2:$S$2500,2,Basicdata!$T$2:$T$2500,7,Basicdata!$AI$2:$AI$2500,0))</f>
        <v/>
      </c>
      <c r="AG45" t="str">
        <f t="shared" si="5"/>
        <v/>
      </c>
      <c r="AH45" t="str">
        <f>IF(AG45="","",COUNTIFS(Basicdata!$B$2:$B$2500,2,Basicdata!$D$2:$D$2500,Crops!$D$5,Basicdata!$H$2:$H$2500,Crops!$M39,Basicdata!$S$2:$S$2500,1,Basicdata!$U$2:$U$2500,1,Basicdata!$AI$2:$AI$2500,0))</f>
        <v/>
      </c>
      <c r="AI45" t="str">
        <f>IF(AH45="","",COUNTIFS(Basicdata!$B$2:$B$2500,2,Basicdata!$D$2:$D$2500,Crops!$D$5,Basicdata!$H$2:$H$2500,Crops!$M39,Basicdata!$S$2:$S$2500,1,Basicdata!$V$2:$V$2500,1,Basicdata!$AI$2:$AI$2500,0))</f>
        <v/>
      </c>
      <c r="AJ45" t="str">
        <f>IF(AI45="","",COUNTIFS(Basicdata!$B$2:$B$2500,2,Basicdata!$D$2:$D$2500,Crops!$D$5,Basicdata!$H$2:$H$2500,Crops!$M39,Basicdata!$S$2:$S$2500,3,Basicdata!$T$2:$T$2500,4,Basicdata!$AI$2:$AI$2500,0))</f>
        <v/>
      </c>
      <c r="AK45" t="str">
        <f>IF(AJ45="","",COUNTIFS(Basicdata!$B$2:$B$2500,2,Basicdata!$D$2:$D$2500,Crops!$D$5,Basicdata!$H$2:$H$2500,Crops!$M39,Basicdata!$S$2:$S$2500,3,Basicdata!$T$2:$T$2500,5,Basicdata!$AI$2:$AI$2500,0))</f>
        <v/>
      </c>
      <c r="AL45" t="str">
        <f>IF(AK45="","",COUNTIFS(Basicdata!$B$2:$B$2500,2,Basicdata!$D$2:$D$2500,Crops!$D$5,Basicdata!$H$2:$H$2500,Crops!$M39,Basicdata!$S$2:$S$2500,3,Basicdata!$T$2:$T$2500,6,Basicdata!$AI$2:$AI$2500,0))</f>
        <v/>
      </c>
      <c r="AM45" t="str">
        <f>IF(AL45="","",COUNTIFS(Basicdata!$B$2:$B$2500,2,Basicdata!$D$2:$D$2500,Crops!$D$5,Basicdata!$H$2:$H$2500,Crops!$M39,Basicdata!$S$2:$S$2500,3,Basicdata!$T$2:$T$2500,7,Basicdata!$AI$2:$AI$2500,0))</f>
        <v/>
      </c>
      <c r="AN45" t="str">
        <f t="shared" si="6"/>
        <v/>
      </c>
      <c r="AO45" t="str">
        <f t="shared" si="7"/>
        <v/>
      </c>
      <c r="AP45" t="str">
        <f>IF(AO45="","",COUNTIFS(Basicdata!$B$2:$B$2500,2,Basicdata!$D$2:$D$2500,Crops!$D$5,Basicdata!$H$2:$H$2500,Crops!$M39,Basicdata!$T$2:$T$2500,8,Basicdata!$AI$2:$AI$2500,0))</f>
        <v/>
      </c>
      <c r="AQ45" t="str">
        <f>IF(AP45="","",COUNTIFS(Basicdata!$B$2:$B$2500,2,Basicdata!$D$2:$D$2500,Crops!$D$5,Basicdata!$H$2:$H$2500,Crops!$M39,Basicdata!$T$2:$T$2500,9,Basicdata!$AI$2:$AI$2500,0))</f>
        <v/>
      </c>
    </row>
    <row r="46" spans="1:43" x14ac:dyDescent="0.3">
      <c r="A46" s="45" t="str">
        <f>IF(COUNTIFS(Basicdata!$B$2:$B$2500,1,Basicdata!$D$2:$D$2500,Crops!$D$5,Basicdata!$H$2:$H$2500,Crops!$M40,Basicdata!$AI$2:$AI$2500,0)&gt;0,Crops!$M40,"")</f>
        <v/>
      </c>
      <c r="B46" t="str">
        <f>IF(A46="","",COUNTIFS(Basicdata!$B$2:$B$2500,1,Basicdata!$D$2:$D$2500,Crops!$D$5,Basicdata!$H$2:$H$2500,Crops!$M40,Basicdata!$AI$2:$AI$2500,0))</f>
        <v/>
      </c>
      <c r="C46" t="str">
        <f>IF(B46="","",COUNTIFS(Basicdata!$B$2:$B$2500,1,Basicdata!$D$2:$D$2500,Crops!$D$5,Basicdata!$H$2:$H$2500,Crops!$M40,Basicdata!$T$2:$T$2500,1,Basicdata!$AI$2:$AI$2500,0))</f>
        <v/>
      </c>
      <c r="D46" t="str">
        <f>IF(C46="","",COUNTIFS(Basicdata!$B$2:$B$2500,1,Basicdata!$D$2:$D$2500,Crops!$D$5,Basicdata!$H$2:$H$2500,Crops!$M40,Basicdata!$T$2:$T$2500,2,Basicdata!$AI$2:$AI$2500,0))</f>
        <v/>
      </c>
      <c r="E46" t="str">
        <f>IF(D46="","",COUNTIFS(Basicdata!$B$2:$B$2500,1,Basicdata!$D$2:$D$2500,Crops!$D$5,Basicdata!$H$2:$H$2500,Crops!$M40,Basicdata!$T$2:$T$2500,3,Basicdata!$AI$2:$AI$2500,0))</f>
        <v/>
      </c>
      <c r="F46" t="str">
        <f t="shared" si="0"/>
        <v/>
      </c>
      <c r="G46" t="str">
        <f>IF(F46="","",COUNTIFS(Basicdata!$B$2:$B$2500,1,Basicdata!$D$2:$D$2500,Crops!$D$5,Basicdata!$H$2:$H$2500,Crops!$M40,Basicdata!$S$2:$S$2500,2,Basicdata!$T$2:$T$2500,4,Basicdata!$AI$2:$AI$2500,0))</f>
        <v/>
      </c>
      <c r="H46" t="str">
        <f>IF(G46="","",COUNTIFS(Basicdata!$B$2:$B$2500,1,Basicdata!$D$2:$D$2500,Crops!$D$5,Basicdata!$H$2:$H$2500,Crops!$M40,Basicdata!$S$2:$S$2500,2,Basicdata!$T$2:$T$2500,5,Basicdata!$AI$2:$AI$2500,0))</f>
        <v/>
      </c>
      <c r="I46" t="str">
        <f>IF(H46="","",COUNTIFS(Basicdata!$B$2:$B$2500,1,Basicdata!$D$2:$D$2500,Crops!$D$5,Basicdata!$H$2:$H$2500,Crops!$M40,Basicdata!$S$2:$S$2500,2,Basicdata!$T$2:$T$2500,6,Basicdata!$AI$2:$AI$2500,0))</f>
        <v/>
      </c>
      <c r="J46" t="str">
        <f>IF(I46="","",COUNTIFS(Basicdata!$B$2:$B$2500,1,Basicdata!$D$2:$D$2500,Crops!$D$5,Basicdata!$H$2:$H$2500,Crops!$M40,Basicdata!$S$2:$S$2500,2,Basicdata!$T$2:$T$2500,7,Basicdata!$AI$2:$AI$2500,0))</f>
        <v/>
      </c>
      <c r="K46" t="str">
        <f t="shared" si="1"/>
        <v/>
      </c>
      <c r="L46" t="str">
        <f>IF(K46="","",COUNTIFS(Basicdata!$B$2:$B$2500,1,Basicdata!$D$2:$D$2500,Crops!$D$5,Basicdata!$H$2:$H$2500,Crops!$M40,Basicdata!$S$2:$S$2500,1,Basicdata!$U$2:$U$2500,1,Basicdata!$AI$2:$AI$2500,0))</f>
        <v/>
      </c>
      <c r="M46" t="str">
        <f>IF(L46="","",COUNTIFS(Basicdata!$B$2:$B$2500,1,Basicdata!$D$2:$D$2500,Crops!$D$5,Basicdata!$H$2:$H$2500,Crops!$M40,Basicdata!$S$2:$S$2500,1,Basicdata!$V$2:$V$2500,1,Basicdata!$AI$2:$AI$2500,0))</f>
        <v/>
      </c>
      <c r="N46" t="str">
        <f>IF(M46="","",COUNTIFS(Basicdata!$B$2:$B$2500,1,Basicdata!$D$2:$D$2500,Crops!$D$5,Basicdata!$H$2:$H$2500,Crops!$M40,Basicdata!$S$2:$S$2500,3,Basicdata!$T$2:$T$2500,4,Basicdata!$AI$2:$AI$2500,0))</f>
        <v/>
      </c>
      <c r="O46" t="str">
        <f>IF(N46="","",COUNTIFS(Basicdata!$B$2:$B$2500,1,Basicdata!$D$2:$D$2500,Crops!$D$5,Basicdata!$H$2:$H$2500,Crops!$M40,Basicdata!$S$2:$S$2500,3,Basicdata!$T$2:$T$2500,5,Basicdata!$AI$2:$AI$2500,0))</f>
        <v/>
      </c>
      <c r="P46" t="str">
        <f>IF(O46="","",COUNTIFS(Basicdata!$B$2:$B$2500,1,Basicdata!$D$2:$D$2500,Crops!$D$5,Basicdata!$H$2:$H$2500,Crops!$M40,Basicdata!$S$2:$S$2500,3,Basicdata!$T$2:$T$2500,6,Basicdata!$AI$2:$AI$2500,0))</f>
        <v/>
      </c>
      <c r="Q46" t="str">
        <f>IF(P46="","",COUNTIFS(Basicdata!$B$2:$B$2500,1,Basicdata!$D$2:$D$2500,Crops!$D$5,Basicdata!$H$2:$H$2500,Crops!$M40,Basicdata!$S$2:$S$2500,3,Basicdata!$T$2:$T$2500,7,Basicdata!$AI$2:$AI$2500,0))</f>
        <v/>
      </c>
      <c r="R46" t="str">
        <f t="shared" si="2"/>
        <v/>
      </c>
      <c r="S46" t="str">
        <f t="shared" si="3"/>
        <v/>
      </c>
      <c r="T46" t="str">
        <f>IF(S46="","",COUNTIFS(Basicdata!$B$2:$B$2500,1,Basicdata!$D$2:$D$2500,Crops!$D$5,Basicdata!$H$2:$H$2500,Crops!$M40,Basicdata!$T$2:$T$2500,8,Basicdata!$AI$2:$AI$2500,0))</f>
        <v/>
      </c>
      <c r="U46" t="str">
        <f>IF(T46="","",COUNTIFS(Basicdata!$B$2:$B$2500,1,Basicdata!$D$2:$D$2500,Crops!$D$5,Basicdata!$H$2:$H$2500,Crops!$M40,Basicdata!$T$2:$T$2500,9,Basicdata!$AI$2:$AI$2500,0))</f>
        <v/>
      </c>
      <c r="W46" s="45" t="str">
        <f>IF(COUNTIFS(Basicdata!$B$2:$B$2500,2,Basicdata!$D$2:$D$2500,Crops!$D$5,Basicdata!$H$2:$H$2500,Crops!$M40,Basicdata!$AI$2:$AI$2500,0)&gt;0,Crops!$M40,"")</f>
        <v/>
      </c>
      <c r="X46" t="str">
        <f>IF(W46="","",COUNTIFS(Basicdata!$B$2:$B$2500,2,Basicdata!$D$2:$D$2500,Crops!$D$5,Basicdata!$H$2:$H$2500,Crops!$M40,Basicdata!$AI$2:$AI$2500,0))</f>
        <v/>
      </c>
      <c r="Y46" t="str">
        <f>IF(X46="","",COUNTIFS(Basicdata!$B$2:$B$2500,2,Basicdata!$D$2:$D$2500,Crops!$D$5,Basicdata!$H$2:$H$2500,Crops!$M40,Basicdata!$T$2:$T$2500,1,Basicdata!$AI$2:$AI$2500,0))</f>
        <v/>
      </c>
      <c r="Z46" t="str">
        <f>IF(Y46="","",COUNTIFS(Basicdata!$B$2:$B$2500,2,Basicdata!$D$2:$D$2500,Crops!$D$5,Basicdata!$H$2:$H$2500,Crops!$M40,Basicdata!$T$2:$T$2500,2,Basicdata!$AI$2:$AI$2500,0))</f>
        <v/>
      </c>
      <c r="AA46" t="str">
        <f>IF(Z46="","",COUNTIFS(Basicdata!$B$2:$B$2500,2,Basicdata!$D$2:$D$2500,Crops!$D$5,Basicdata!$H$2:$H$2500,Crops!$M40,Basicdata!$T$2:$T$2500,3,Basicdata!$AI$2:$AI$2500,0))</f>
        <v/>
      </c>
      <c r="AB46" t="str">
        <f t="shared" si="4"/>
        <v/>
      </c>
      <c r="AC46" t="str">
        <f>IF(AB46="","",COUNTIFS(Basicdata!$B$2:$B$2500,2,Basicdata!$D$2:$D$2500,Crops!$D$5,Basicdata!$H$2:$H$2500,Crops!$M40,Basicdata!$S$2:$S$2500,2,Basicdata!$T$2:$T$2500,4,Basicdata!$AI$2:$AI$2500,0))</f>
        <v/>
      </c>
      <c r="AD46" t="str">
        <f>IF(AC46="","",COUNTIFS(Basicdata!$B$2:$B$2500,2,Basicdata!$D$2:$D$2500,Crops!$D$5,Basicdata!$H$2:$H$2500,Crops!$M40,Basicdata!$S$2:$S$2500,2,Basicdata!$T$2:$T$2500,5,Basicdata!$AI$2:$AI$2500,0))</f>
        <v/>
      </c>
      <c r="AE46" t="str">
        <f>IF(AD46="","",COUNTIFS(Basicdata!$B$2:$B$2500,2,Basicdata!$D$2:$D$2500,Crops!$D$5,Basicdata!$H$2:$H$2500,Crops!$M40,Basicdata!$S$2:$S$2500,2,Basicdata!$T$2:$T$2500,6,Basicdata!$AI$2:$AI$2500,0))</f>
        <v/>
      </c>
      <c r="AF46" t="str">
        <f>IF(AE46="","",COUNTIFS(Basicdata!$B$2:$B$2500,2,Basicdata!$D$2:$D$2500,Crops!$D$5,Basicdata!$H$2:$H$2500,Crops!$M40,Basicdata!$S$2:$S$2500,2,Basicdata!$T$2:$T$2500,7,Basicdata!$AI$2:$AI$2500,0))</f>
        <v/>
      </c>
      <c r="AG46" t="str">
        <f t="shared" si="5"/>
        <v/>
      </c>
      <c r="AH46" t="str">
        <f>IF(AG46="","",COUNTIFS(Basicdata!$B$2:$B$2500,2,Basicdata!$D$2:$D$2500,Crops!$D$5,Basicdata!$H$2:$H$2500,Crops!$M40,Basicdata!$S$2:$S$2500,1,Basicdata!$U$2:$U$2500,1,Basicdata!$AI$2:$AI$2500,0))</f>
        <v/>
      </c>
      <c r="AI46" t="str">
        <f>IF(AH46="","",COUNTIFS(Basicdata!$B$2:$B$2500,2,Basicdata!$D$2:$D$2500,Crops!$D$5,Basicdata!$H$2:$H$2500,Crops!$M40,Basicdata!$S$2:$S$2500,1,Basicdata!$V$2:$V$2500,1,Basicdata!$AI$2:$AI$2500,0))</f>
        <v/>
      </c>
      <c r="AJ46" t="str">
        <f>IF(AI46="","",COUNTIFS(Basicdata!$B$2:$B$2500,2,Basicdata!$D$2:$D$2500,Crops!$D$5,Basicdata!$H$2:$H$2500,Crops!$M40,Basicdata!$S$2:$S$2500,3,Basicdata!$T$2:$T$2500,4,Basicdata!$AI$2:$AI$2500,0))</f>
        <v/>
      </c>
      <c r="AK46" t="str">
        <f>IF(AJ46="","",COUNTIFS(Basicdata!$B$2:$B$2500,2,Basicdata!$D$2:$D$2500,Crops!$D$5,Basicdata!$H$2:$H$2500,Crops!$M40,Basicdata!$S$2:$S$2500,3,Basicdata!$T$2:$T$2500,5,Basicdata!$AI$2:$AI$2500,0))</f>
        <v/>
      </c>
      <c r="AL46" t="str">
        <f>IF(AK46="","",COUNTIFS(Basicdata!$B$2:$B$2500,2,Basicdata!$D$2:$D$2500,Crops!$D$5,Basicdata!$H$2:$H$2500,Crops!$M40,Basicdata!$S$2:$S$2500,3,Basicdata!$T$2:$T$2500,6,Basicdata!$AI$2:$AI$2500,0))</f>
        <v/>
      </c>
      <c r="AM46" t="str">
        <f>IF(AL46="","",COUNTIFS(Basicdata!$B$2:$B$2500,2,Basicdata!$D$2:$D$2500,Crops!$D$5,Basicdata!$H$2:$H$2500,Crops!$M40,Basicdata!$S$2:$S$2500,3,Basicdata!$T$2:$T$2500,7,Basicdata!$AI$2:$AI$2500,0))</f>
        <v/>
      </c>
      <c r="AN46" t="str">
        <f t="shared" si="6"/>
        <v/>
      </c>
      <c r="AO46" t="str">
        <f t="shared" si="7"/>
        <v/>
      </c>
      <c r="AP46" t="str">
        <f>IF(AO46="","",COUNTIFS(Basicdata!$B$2:$B$2500,2,Basicdata!$D$2:$D$2500,Crops!$D$5,Basicdata!$H$2:$H$2500,Crops!$M40,Basicdata!$T$2:$T$2500,8,Basicdata!$AI$2:$AI$2500,0))</f>
        <v/>
      </c>
      <c r="AQ46" t="str">
        <f>IF(AP46="","",COUNTIFS(Basicdata!$B$2:$B$2500,2,Basicdata!$D$2:$D$2500,Crops!$D$5,Basicdata!$H$2:$H$2500,Crops!$M40,Basicdata!$T$2:$T$2500,9,Basicdata!$AI$2:$AI$2500,0))</f>
        <v/>
      </c>
    </row>
    <row r="47" spans="1:43" x14ac:dyDescent="0.3">
      <c r="A47" s="45" t="str">
        <f>IF(COUNTIFS(Basicdata!$B$2:$B$2500,1,Basicdata!$D$2:$D$2500,Crops!$D$5,Basicdata!$H$2:$H$2500,Crops!$M41,Basicdata!$AI$2:$AI$2500,0)&gt;0,Crops!$M41,"")</f>
        <v/>
      </c>
      <c r="B47" t="str">
        <f>IF(A47="","",COUNTIFS(Basicdata!$B$2:$B$2500,1,Basicdata!$D$2:$D$2500,Crops!$D$5,Basicdata!$H$2:$H$2500,Crops!$M41,Basicdata!$AI$2:$AI$2500,0))</f>
        <v/>
      </c>
      <c r="C47" t="str">
        <f>IF(B47="","",COUNTIFS(Basicdata!$B$2:$B$2500,1,Basicdata!$D$2:$D$2500,Crops!$D$5,Basicdata!$H$2:$H$2500,Crops!$M41,Basicdata!$T$2:$T$2500,1,Basicdata!$AI$2:$AI$2500,0))</f>
        <v/>
      </c>
      <c r="D47" t="str">
        <f>IF(C47="","",COUNTIFS(Basicdata!$B$2:$B$2500,1,Basicdata!$D$2:$D$2500,Crops!$D$5,Basicdata!$H$2:$H$2500,Crops!$M41,Basicdata!$T$2:$T$2500,2,Basicdata!$AI$2:$AI$2500,0))</f>
        <v/>
      </c>
      <c r="E47" t="str">
        <f>IF(D47="","",COUNTIFS(Basicdata!$B$2:$B$2500,1,Basicdata!$D$2:$D$2500,Crops!$D$5,Basicdata!$H$2:$H$2500,Crops!$M41,Basicdata!$T$2:$T$2500,3,Basicdata!$AI$2:$AI$2500,0))</f>
        <v/>
      </c>
      <c r="F47" t="str">
        <f t="shared" si="0"/>
        <v/>
      </c>
      <c r="G47" t="str">
        <f>IF(F47="","",COUNTIFS(Basicdata!$B$2:$B$2500,1,Basicdata!$D$2:$D$2500,Crops!$D$5,Basicdata!$H$2:$H$2500,Crops!$M41,Basicdata!$S$2:$S$2500,2,Basicdata!$T$2:$T$2500,4,Basicdata!$AI$2:$AI$2500,0))</f>
        <v/>
      </c>
      <c r="H47" t="str">
        <f>IF(G47="","",COUNTIFS(Basicdata!$B$2:$B$2500,1,Basicdata!$D$2:$D$2500,Crops!$D$5,Basicdata!$H$2:$H$2500,Crops!$M41,Basicdata!$S$2:$S$2500,2,Basicdata!$T$2:$T$2500,5,Basicdata!$AI$2:$AI$2500,0))</f>
        <v/>
      </c>
      <c r="I47" t="str">
        <f>IF(H47="","",COUNTIFS(Basicdata!$B$2:$B$2500,1,Basicdata!$D$2:$D$2500,Crops!$D$5,Basicdata!$H$2:$H$2500,Crops!$M41,Basicdata!$S$2:$S$2500,2,Basicdata!$T$2:$T$2500,6,Basicdata!$AI$2:$AI$2500,0))</f>
        <v/>
      </c>
      <c r="J47" t="str">
        <f>IF(I47="","",COUNTIFS(Basicdata!$B$2:$B$2500,1,Basicdata!$D$2:$D$2500,Crops!$D$5,Basicdata!$H$2:$H$2500,Crops!$M41,Basicdata!$S$2:$S$2500,2,Basicdata!$T$2:$T$2500,7,Basicdata!$AI$2:$AI$2500,0))</f>
        <v/>
      </c>
      <c r="K47" t="str">
        <f t="shared" si="1"/>
        <v/>
      </c>
      <c r="L47" t="str">
        <f>IF(K47="","",COUNTIFS(Basicdata!$B$2:$B$2500,1,Basicdata!$D$2:$D$2500,Crops!$D$5,Basicdata!$H$2:$H$2500,Crops!$M41,Basicdata!$S$2:$S$2500,1,Basicdata!$U$2:$U$2500,1,Basicdata!$AI$2:$AI$2500,0))</f>
        <v/>
      </c>
      <c r="M47" t="str">
        <f>IF(L47="","",COUNTIFS(Basicdata!$B$2:$B$2500,1,Basicdata!$D$2:$D$2500,Crops!$D$5,Basicdata!$H$2:$H$2500,Crops!$M41,Basicdata!$S$2:$S$2500,1,Basicdata!$V$2:$V$2500,1,Basicdata!$AI$2:$AI$2500,0))</f>
        <v/>
      </c>
      <c r="N47" t="str">
        <f>IF(M47="","",COUNTIFS(Basicdata!$B$2:$B$2500,1,Basicdata!$D$2:$D$2500,Crops!$D$5,Basicdata!$H$2:$H$2500,Crops!$M41,Basicdata!$S$2:$S$2500,3,Basicdata!$T$2:$T$2500,4,Basicdata!$AI$2:$AI$2500,0))</f>
        <v/>
      </c>
      <c r="O47" t="str">
        <f>IF(N47="","",COUNTIFS(Basicdata!$B$2:$B$2500,1,Basicdata!$D$2:$D$2500,Crops!$D$5,Basicdata!$H$2:$H$2500,Crops!$M41,Basicdata!$S$2:$S$2500,3,Basicdata!$T$2:$T$2500,5,Basicdata!$AI$2:$AI$2500,0))</f>
        <v/>
      </c>
      <c r="P47" t="str">
        <f>IF(O47="","",COUNTIFS(Basicdata!$B$2:$B$2500,1,Basicdata!$D$2:$D$2500,Crops!$D$5,Basicdata!$H$2:$H$2500,Crops!$M41,Basicdata!$S$2:$S$2500,3,Basicdata!$T$2:$T$2500,6,Basicdata!$AI$2:$AI$2500,0))</f>
        <v/>
      </c>
      <c r="Q47" t="str">
        <f>IF(P47="","",COUNTIFS(Basicdata!$B$2:$B$2500,1,Basicdata!$D$2:$D$2500,Crops!$D$5,Basicdata!$H$2:$H$2500,Crops!$M41,Basicdata!$S$2:$S$2500,3,Basicdata!$T$2:$T$2500,7,Basicdata!$AI$2:$AI$2500,0))</f>
        <v/>
      </c>
      <c r="R47" t="str">
        <f t="shared" si="2"/>
        <v/>
      </c>
      <c r="S47" t="str">
        <f t="shared" si="3"/>
        <v/>
      </c>
      <c r="T47" t="str">
        <f>IF(S47="","",COUNTIFS(Basicdata!$B$2:$B$2500,1,Basicdata!$D$2:$D$2500,Crops!$D$5,Basicdata!$H$2:$H$2500,Crops!$M41,Basicdata!$T$2:$T$2500,8,Basicdata!$AI$2:$AI$2500,0))</f>
        <v/>
      </c>
      <c r="U47" t="str">
        <f>IF(T47="","",COUNTIFS(Basicdata!$B$2:$B$2500,1,Basicdata!$D$2:$D$2500,Crops!$D$5,Basicdata!$H$2:$H$2500,Crops!$M41,Basicdata!$T$2:$T$2500,9,Basicdata!$AI$2:$AI$2500,0))</f>
        <v/>
      </c>
      <c r="W47" s="45" t="str">
        <f>IF(COUNTIFS(Basicdata!$B$2:$B$2500,2,Basicdata!$D$2:$D$2500,Crops!$D$5,Basicdata!$H$2:$H$2500,Crops!$M41,Basicdata!$AI$2:$AI$2500,0)&gt;0,Crops!$M41,"")</f>
        <v/>
      </c>
      <c r="X47" t="str">
        <f>IF(W47="","",COUNTIFS(Basicdata!$B$2:$B$2500,2,Basicdata!$D$2:$D$2500,Crops!$D$5,Basicdata!$H$2:$H$2500,Crops!$M41,Basicdata!$AI$2:$AI$2500,0))</f>
        <v/>
      </c>
      <c r="Y47" t="str">
        <f>IF(X47="","",COUNTIFS(Basicdata!$B$2:$B$2500,2,Basicdata!$D$2:$D$2500,Crops!$D$5,Basicdata!$H$2:$H$2500,Crops!$M41,Basicdata!$T$2:$T$2500,1,Basicdata!$AI$2:$AI$2500,0))</f>
        <v/>
      </c>
      <c r="Z47" t="str">
        <f>IF(Y47="","",COUNTIFS(Basicdata!$B$2:$B$2500,2,Basicdata!$D$2:$D$2500,Crops!$D$5,Basicdata!$H$2:$H$2500,Crops!$M41,Basicdata!$T$2:$T$2500,2,Basicdata!$AI$2:$AI$2500,0))</f>
        <v/>
      </c>
      <c r="AA47" t="str">
        <f>IF(Z47="","",COUNTIFS(Basicdata!$B$2:$B$2500,2,Basicdata!$D$2:$D$2500,Crops!$D$5,Basicdata!$H$2:$H$2500,Crops!$M41,Basicdata!$T$2:$T$2500,3,Basicdata!$AI$2:$AI$2500,0))</f>
        <v/>
      </c>
      <c r="AB47" t="str">
        <f t="shared" si="4"/>
        <v/>
      </c>
      <c r="AC47" t="str">
        <f>IF(AB47="","",COUNTIFS(Basicdata!$B$2:$B$2500,2,Basicdata!$D$2:$D$2500,Crops!$D$5,Basicdata!$H$2:$H$2500,Crops!$M41,Basicdata!$S$2:$S$2500,2,Basicdata!$T$2:$T$2500,4,Basicdata!$AI$2:$AI$2500,0))</f>
        <v/>
      </c>
      <c r="AD47" t="str">
        <f>IF(AC47="","",COUNTIFS(Basicdata!$B$2:$B$2500,2,Basicdata!$D$2:$D$2500,Crops!$D$5,Basicdata!$H$2:$H$2500,Crops!$M41,Basicdata!$S$2:$S$2500,2,Basicdata!$T$2:$T$2500,5,Basicdata!$AI$2:$AI$2500,0))</f>
        <v/>
      </c>
      <c r="AE47" t="str">
        <f>IF(AD47="","",COUNTIFS(Basicdata!$B$2:$B$2500,2,Basicdata!$D$2:$D$2500,Crops!$D$5,Basicdata!$H$2:$H$2500,Crops!$M41,Basicdata!$S$2:$S$2500,2,Basicdata!$T$2:$T$2500,6,Basicdata!$AI$2:$AI$2500,0))</f>
        <v/>
      </c>
      <c r="AF47" t="str">
        <f>IF(AE47="","",COUNTIFS(Basicdata!$B$2:$B$2500,2,Basicdata!$D$2:$D$2500,Crops!$D$5,Basicdata!$H$2:$H$2500,Crops!$M41,Basicdata!$S$2:$S$2500,2,Basicdata!$T$2:$T$2500,7,Basicdata!$AI$2:$AI$2500,0))</f>
        <v/>
      </c>
      <c r="AG47" t="str">
        <f t="shared" si="5"/>
        <v/>
      </c>
      <c r="AH47" t="str">
        <f>IF(AG47="","",COUNTIFS(Basicdata!$B$2:$B$2500,2,Basicdata!$D$2:$D$2500,Crops!$D$5,Basicdata!$H$2:$H$2500,Crops!$M41,Basicdata!$S$2:$S$2500,1,Basicdata!$U$2:$U$2500,1,Basicdata!$AI$2:$AI$2500,0))</f>
        <v/>
      </c>
      <c r="AI47" t="str">
        <f>IF(AH47="","",COUNTIFS(Basicdata!$B$2:$B$2500,2,Basicdata!$D$2:$D$2500,Crops!$D$5,Basicdata!$H$2:$H$2500,Crops!$M41,Basicdata!$S$2:$S$2500,1,Basicdata!$V$2:$V$2500,1,Basicdata!$AI$2:$AI$2500,0))</f>
        <v/>
      </c>
      <c r="AJ47" t="str">
        <f>IF(AI47="","",COUNTIFS(Basicdata!$B$2:$B$2500,2,Basicdata!$D$2:$D$2500,Crops!$D$5,Basicdata!$H$2:$H$2500,Crops!$M41,Basicdata!$S$2:$S$2500,3,Basicdata!$T$2:$T$2500,4,Basicdata!$AI$2:$AI$2500,0))</f>
        <v/>
      </c>
      <c r="AK47" t="str">
        <f>IF(AJ47="","",COUNTIFS(Basicdata!$B$2:$B$2500,2,Basicdata!$D$2:$D$2500,Crops!$D$5,Basicdata!$H$2:$H$2500,Crops!$M41,Basicdata!$S$2:$S$2500,3,Basicdata!$T$2:$T$2500,5,Basicdata!$AI$2:$AI$2500,0))</f>
        <v/>
      </c>
      <c r="AL47" t="str">
        <f>IF(AK47="","",COUNTIFS(Basicdata!$B$2:$B$2500,2,Basicdata!$D$2:$D$2500,Crops!$D$5,Basicdata!$H$2:$H$2500,Crops!$M41,Basicdata!$S$2:$S$2500,3,Basicdata!$T$2:$T$2500,6,Basicdata!$AI$2:$AI$2500,0))</f>
        <v/>
      </c>
      <c r="AM47" t="str">
        <f>IF(AL47="","",COUNTIFS(Basicdata!$B$2:$B$2500,2,Basicdata!$D$2:$D$2500,Crops!$D$5,Basicdata!$H$2:$H$2500,Crops!$M41,Basicdata!$S$2:$S$2500,3,Basicdata!$T$2:$T$2500,7,Basicdata!$AI$2:$AI$2500,0))</f>
        <v/>
      </c>
      <c r="AN47" t="str">
        <f t="shared" si="6"/>
        <v/>
      </c>
      <c r="AO47" t="str">
        <f t="shared" si="7"/>
        <v/>
      </c>
      <c r="AP47" t="str">
        <f>IF(AO47="","",COUNTIFS(Basicdata!$B$2:$B$2500,2,Basicdata!$D$2:$D$2500,Crops!$D$5,Basicdata!$H$2:$H$2500,Crops!$M41,Basicdata!$T$2:$T$2500,8,Basicdata!$AI$2:$AI$2500,0))</f>
        <v/>
      </c>
      <c r="AQ47" t="str">
        <f>IF(AP47="","",COUNTIFS(Basicdata!$B$2:$B$2500,2,Basicdata!$D$2:$D$2500,Crops!$D$5,Basicdata!$H$2:$H$2500,Crops!$M41,Basicdata!$T$2:$T$2500,9,Basicdata!$AI$2:$AI$2500,0))</f>
        <v/>
      </c>
    </row>
    <row r="48" spans="1:43" x14ac:dyDescent="0.3">
      <c r="A48" s="45" t="str">
        <f>IF(COUNTIFS(Basicdata!$B$2:$B$2500,1,Basicdata!$D$2:$D$2500,Crops!$D$5,Basicdata!$H$2:$H$2500,Crops!$M42,Basicdata!$AI$2:$AI$2500,0)&gt;0,Crops!$M42,"")</f>
        <v/>
      </c>
      <c r="B48" t="str">
        <f>IF(A48="","",COUNTIFS(Basicdata!$B$2:$B$2500,1,Basicdata!$D$2:$D$2500,Crops!$D$5,Basicdata!$H$2:$H$2500,Crops!$M42,Basicdata!$AI$2:$AI$2500,0))</f>
        <v/>
      </c>
      <c r="C48" t="str">
        <f>IF(B48="","",COUNTIFS(Basicdata!$B$2:$B$2500,1,Basicdata!$D$2:$D$2500,Crops!$D$5,Basicdata!$H$2:$H$2500,Crops!$M42,Basicdata!$T$2:$T$2500,1,Basicdata!$AI$2:$AI$2500,0))</f>
        <v/>
      </c>
      <c r="D48" t="str">
        <f>IF(C48="","",COUNTIFS(Basicdata!$B$2:$B$2500,1,Basicdata!$D$2:$D$2500,Crops!$D$5,Basicdata!$H$2:$H$2500,Crops!$M42,Basicdata!$T$2:$T$2500,2,Basicdata!$AI$2:$AI$2500,0))</f>
        <v/>
      </c>
      <c r="E48" t="str">
        <f>IF(D48="","",COUNTIFS(Basicdata!$B$2:$B$2500,1,Basicdata!$D$2:$D$2500,Crops!$D$5,Basicdata!$H$2:$H$2500,Crops!$M42,Basicdata!$T$2:$T$2500,3,Basicdata!$AI$2:$AI$2500,0))</f>
        <v/>
      </c>
      <c r="F48" t="str">
        <f t="shared" si="0"/>
        <v/>
      </c>
      <c r="G48" t="str">
        <f>IF(F48="","",COUNTIFS(Basicdata!$B$2:$B$2500,1,Basicdata!$D$2:$D$2500,Crops!$D$5,Basicdata!$H$2:$H$2500,Crops!$M42,Basicdata!$S$2:$S$2500,2,Basicdata!$T$2:$T$2500,4,Basicdata!$AI$2:$AI$2500,0))</f>
        <v/>
      </c>
      <c r="H48" t="str">
        <f>IF(G48="","",COUNTIFS(Basicdata!$B$2:$B$2500,1,Basicdata!$D$2:$D$2500,Crops!$D$5,Basicdata!$H$2:$H$2500,Crops!$M42,Basicdata!$S$2:$S$2500,2,Basicdata!$T$2:$T$2500,5,Basicdata!$AI$2:$AI$2500,0))</f>
        <v/>
      </c>
      <c r="I48" t="str">
        <f>IF(H48="","",COUNTIFS(Basicdata!$B$2:$B$2500,1,Basicdata!$D$2:$D$2500,Crops!$D$5,Basicdata!$H$2:$H$2500,Crops!$M42,Basicdata!$S$2:$S$2500,2,Basicdata!$T$2:$T$2500,6,Basicdata!$AI$2:$AI$2500,0))</f>
        <v/>
      </c>
      <c r="J48" t="str">
        <f>IF(I48="","",COUNTIFS(Basicdata!$B$2:$B$2500,1,Basicdata!$D$2:$D$2500,Crops!$D$5,Basicdata!$H$2:$H$2500,Crops!$M42,Basicdata!$S$2:$S$2500,2,Basicdata!$T$2:$T$2500,7,Basicdata!$AI$2:$AI$2500,0))</f>
        <v/>
      </c>
      <c r="K48" t="str">
        <f t="shared" si="1"/>
        <v/>
      </c>
      <c r="L48" t="str">
        <f>IF(K48="","",COUNTIFS(Basicdata!$B$2:$B$2500,1,Basicdata!$D$2:$D$2500,Crops!$D$5,Basicdata!$H$2:$H$2500,Crops!$M42,Basicdata!$S$2:$S$2500,1,Basicdata!$U$2:$U$2500,1,Basicdata!$AI$2:$AI$2500,0))</f>
        <v/>
      </c>
      <c r="M48" t="str">
        <f>IF(L48="","",COUNTIFS(Basicdata!$B$2:$B$2500,1,Basicdata!$D$2:$D$2500,Crops!$D$5,Basicdata!$H$2:$H$2500,Crops!$M42,Basicdata!$S$2:$S$2500,1,Basicdata!$V$2:$V$2500,1,Basicdata!$AI$2:$AI$2500,0))</f>
        <v/>
      </c>
      <c r="N48" t="str">
        <f>IF(M48="","",COUNTIFS(Basicdata!$B$2:$B$2500,1,Basicdata!$D$2:$D$2500,Crops!$D$5,Basicdata!$H$2:$H$2500,Crops!$M42,Basicdata!$S$2:$S$2500,3,Basicdata!$T$2:$T$2500,4,Basicdata!$AI$2:$AI$2500,0))</f>
        <v/>
      </c>
      <c r="O48" t="str">
        <f>IF(N48="","",COUNTIFS(Basicdata!$B$2:$B$2500,1,Basicdata!$D$2:$D$2500,Crops!$D$5,Basicdata!$H$2:$H$2500,Crops!$M42,Basicdata!$S$2:$S$2500,3,Basicdata!$T$2:$T$2500,5,Basicdata!$AI$2:$AI$2500,0))</f>
        <v/>
      </c>
      <c r="P48" t="str">
        <f>IF(O48="","",COUNTIFS(Basicdata!$B$2:$B$2500,1,Basicdata!$D$2:$D$2500,Crops!$D$5,Basicdata!$H$2:$H$2500,Crops!$M42,Basicdata!$S$2:$S$2500,3,Basicdata!$T$2:$T$2500,6,Basicdata!$AI$2:$AI$2500,0))</f>
        <v/>
      </c>
      <c r="Q48" t="str">
        <f>IF(P48="","",COUNTIFS(Basicdata!$B$2:$B$2500,1,Basicdata!$D$2:$D$2500,Crops!$D$5,Basicdata!$H$2:$H$2500,Crops!$M42,Basicdata!$S$2:$S$2500,3,Basicdata!$T$2:$T$2500,7,Basicdata!$AI$2:$AI$2500,0))</f>
        <v/>
      </c>
      <c r="R48" t="str">
        <f t="shared" si="2"/>
        <v/>
      </c>
      <c r="S48" t="str">
        <f t="shared" si="3"/>
        <v/>
      </c>
      <c r="T48" t="str">
        <f>IF(S48="","",COUNTIFS(Basicdata!$B$2:$B$2500,1,Basicdata!$D$2:$D$2500,Crops!$D$5,Basicdata!$H$2:$H$2500,Crops!$M42,Basicdata!$T$2:$T$2500,8,Basicdata!$AI$2:$AI$2500,0))</f>
        <v/>
      </c>
      <c r="U48" t="str">
        <f>IF(T48="","",COUNTIFS(Basicdata!$B$2:$B$2500,1,Basicdata!$D$2:$D$2500,Crops!$D$5,Basicdata!$H$2:$H$2500,Crops!$M42,Basicdata!$T$2:$T$2500,9,Basicdata!$AI$2:$AI$2500,0))</f>
        <v/>
      </c>
      <c r="W48" s="45" t="str">
        <f>IF(COUNTIFS(Basicdata!$B$2:$B$2500,2,Basicdata!$D$2:$D$2500,Crops!$D$5,Basicdata!$H$2:$H$2500,Crops!$M42,Basicdata!$AI$2:$AI$2500,0)&gt;0,Crops!$M42,"")</f>
        <v/>
      </c>
      <c r="X48" t="str">
        <f>IF(W48="","",COUNTIFS(Basicdata!$B$2:$B$2500,2,Basicdata!$D$2:$D$2500,Crops!$D$5,Basicdata!$H$2:$H$2500,Crops!$M42,Basicdata!$AI$2:$AI$2500,0))</f>
        <v/>
      </c>
      <c r="Y48" t="str">
        <f>IF(X48="","",COUNTIFS(Basicdata!$B$2:$B$2500,2,Basicdata!$D$2:$D$2500,Crops!$D$5,Basicdata!$H$2:$H$2500,Crops!$M42,Basicdata!$T$2:$T$2500,1,Basicdata!$AI$2:$AI$2500,0))</f>
        <v/>
      </c>
      <c r="Z48" t="str">
        <f>IF(Y48="","",COUNTIFS(Basicdata!$B$2:$B$2500,2,Basicdata!$D$2:$D$2500,Crops!$D$5,Basicdata!$H$2:$H$2500,Crops!$M42,Basicdata!$T$2:$T$2500,2,Basicdata!$AI$2:$AI$2500,0))</f>
        <v/>
      </c>
      <c r="AA48" t="str">
        <f>IF(Z48="","",COUNTIFS(Basicdata!$B$2:$B$2500,2,Basicdata!$D$2:$D$2500,Crops!$D$5,Basicdata!$H$2:$H$2500,Crops!$M42,Basicdata!$T$2:$T$2500,3,Basicdata!$AI$2:$AI$2500,0))</f>
        <v/>
      </c>
      <c r="AB48" t="str">
        <f t="shared" si="4"/>
        <v/>
      </c>
      <c r="AC48" t="str">
        <f>IF(AB48="","",COUNTIFS(Basicdata!$B$2:$B$2500,2,Basicdata!$D$2:$D$2500,Crops!$D$5,Basicdata!$H$2:$H$2500,Crops!$M42,Basicdata!$S$2:$S$2500,2,Basicdata!$T$2:$T$2500,4,Basicdata!$AI$2:$AI$2500,0))</f>
        <v/>
      </c>
      <c r="AD48" t="str">
        <f>IF(AC48="","",COUNTIFS(Basicdata!$B$2:$B$2500,2,Basicdata!$D$2:$D$2500,Crops!$D$5,Basicdata!$H$2:$H$2500,Crops!$M42,Basicdata!$S$2:$S$2500,2,Basicdata!$T$2:$T$2500,5,Basicdata!$AI$2:$AI$2500,0))</f>
        <v/>
      </c>
      <c r="AE48" t="str">
        <f>IF(AD48="","",COUNTIFS(Basicdata!$B$2:$B$2500,2,Basicdata!$D$2:$D$2500,Crops!$D$5,Basicdata!$H$2:$H$2500,Crops!$M42,Basicdata!$S$2:$S$2500,2,Basicdata!$T$2:$T$2500,6,Basicdata!$AI$2:$AI$2500,0))</f>
        <v/>
      </c>
      <c r="AF48" t="str">
        <f>IF(AE48="","",COUNTIFS(Basicdata!$B$2:$B$2500,2,Basicdata!$D$2:$D$2500,Crops!$D$5,Basicdata!$H$2:$H$2500,Crops!$M42,Basicdata!$S$2:$S$2500,2,Basicdata!$T$2:$T$2500,7,Basicdata!$AI$2:$AI$2500,0))</f>
        <v/>
      </c>
      <c r="AG48" t="str">
        <f t="shared" si="5"/>
        <v/>
      </c>
      <c r="AH48" t="str">
        <f>IF(AG48="","",COUNTIFS(Basicdata!$B$2:$B$2500,2,Basicdata!$D$2:$D$2500,Crops!$D$5,Basicdata!$H$2:$H$2500,Crops!$M42,Basicdata!$S$2:$S$2500,1,Basicdata!$U$2:$U$2500,1,Basicdata!$AI$2:$AI$2500,0))</f>
        <v/>
      </c>
      <c r="AI48" t="str">
        <f>IF(AH48="","",COUNTIFS(Basicdata!$B$2:$B$2500,2,Basicdata!$D$2:$D$2500,Crops!$D$5,Basicdata!$H$2:$H$2500,Crops!$M42,Basicdata!$S$2:$S$2500,1,Basicdata!$V$2:$V$2500,1,Basicdata!$AI$2:$AI$2500,0))</f>
        <v/>
      </c>
      <c r="AJ48" t="str">
        <f>IF(AI48="","",COUNTIFS(Basicdata!$B$2:$B$2500,2,Basicdata!$D$2:$D$2500,Crops!$D$5,Basicdata!$H$2:$H$2500,Crops!$M42,Basicdata!$S$2:$S$2500,3,Basicdata!$T$2:$T$2500,4,Basicdata!$AI$2:$AI$2500,0))</f>
        <v/>
      </c>
      <c r="AK48" t="str">
        <f>IF(AJ48="","",COUNTIFS(Basicdata!$B$2:$B$2500,2,Basicdata!$D$2:$D$2500,Crops!$D$5,Basicdata!$H$2:$H$2500,Crops!$M42,Basicdata!$S$2:$S$2500,3,Basicdata!$T$2:$T$2500,5,Basicdata!$AI$2:$AI$2500,0))</f>
        <v/>
      </c>
      <c r="AL48" t="str">
        <f>IF(AK48="","",COUNTIFS(Basicdata!$B$2:$B$2500,2,Basicdata!$D$2:$D$2500,Crops!$D$5,Basicdata!$H$2:$H$2500,Crops!$M42,Basicdata!$S$2:$S$2500,3,Basicdata!$T$2:$T$2500,6,Basicdata!$AI$2:$AI$2500,0))</f>
        <v/>
      </c>
      <c r="AM48" t="str">
        <f>IF(AL48="","",COUNTIFS(Basicdata!$B$2:$B$2500,2,Basicdata!$D$2:$D$2500,Crops!$D$5,Basicdata!$H$2:$H$2500,Crops!$M42,Basicdata!$S$2:$S$2500,3,Basicdata!$T$2:$T$2500,7,Basicdata!$AI$2:$AI$2500,0))</f>
        <v/>
      </c>
      <c r="AN48" t="str">
        <f t="shared" si="6"/>
        <v/>
      </c>
      <c r="AO48" t="str">
        <f t="shared" si="7"/>
        <v/>
      </c>
      <c r="AP48" t="str">
        <f>IF(AO48="","",COUNTIFS(Basicdata!$B$2:$B$2500,2,Basicdata!$D$2:$D$2500,Crops!$D$5,Basicdata!$H$2:$H$2500,Crops!$M42,Basicdata!$T$2:$T$2500,8,Basicdata!$AI$2:$AI$2500,0))</f>
        <v/>
      </c>
      <c r="AQ48" t="str">
        <f>IF(AP48="","",COUNTIFS(Basicdata!$B$2:$B$2500,2,Basicdata!$D$2:$D$2500,Crops!$D$5,Basicdata!$H$2:$H$2500,Crops!$M42,Basicdata!$T$2:$T$2500,9,Basicdata!$AI$2:$AI$2500,0))</f>
        <v/>
      </c>
    </row>
    <row r="49" spans="1:43" x14ac:dyDescent="0.3">
      <c r="A49" s="45" t="str">
        <f>IF(COUNTIFS(Basicdata!$B$2:$B$2500,1,Basicdata!$D$2:$D$2500,Crops!$D$5,Basicdata!$H$2:$H$2500,Crops!$M43,Basicdata!$AI$2:$AI$2500,0)&gt;0,Crops!$M43,"")</f>
        <v/>
      </c>
      <c r="B49" t="str">
        <f>IF(A49="","",COUNTIFS(Basicdata!$B$2:$B$2500,1,Basicdata!$D$2:$D$2500,Crops!$D$5,Basicdata!$H$2:$H$2500,Crops!$M43,Basicdata!$AI$2:$AI$2500,0))</f>
        <v/>
      </c>
      <c r="C49" t="str">
        <f>IF(B49="","",COUNTIFS(Basicdata!$B$2:$B$2500,1,Basicdata!$D$2:$D$2500,Crops!$D$5,Basicdata!$H$2:$H$2500,Crops!$M43,Basicdata!$T$2:$T$2500,1,Basicdata!$AI$2:$AI$2500,0))</f>
        <v/>
      </c>
      <c r="D49" t="str">
        <f>IF(C49="","",COUNTIFS(Basicdata!$B$2:$B$2500,1,Basicdata!$D$2:$D$2500,Crops!$D$5,Basicdata!$H$2:$H$2500,Crops!$M43,Basicdata!$T$2:$T$2500,2,Basicdata!$AI$2:$AI$2500,0))</f>
        <v/>
      </c>
      <c r="E49" t="str">
        <f>IF(D49="","",COUNTIFS(Basicdata!$B$2:$B$2500,1,Basicdata!$D$2:$D$2500,Crops!$D$5,Basicdata!$H$2:$H$2500,Crops!$M43,Basicdata!$T$2:$T$2500,3,Basicdata!$AI$2:$AI$2500,0))</f>
        <v/>
      </c>
      <c r="F49" t="str">
        <f t="shared" si="0"/>
        <v/>
      </c>
      <c r="G49" t="str">
        <f>IF(F49="","",COUNTIFS(Basicdata!$B$2:$B$2500,1,Basicdata!$D$2:$D$2500,Crops!$D$5,Basicdata!$H$2:$H$2500,Crops!$M43,Basicdata!$S$2:$S$2500,2,Basicdata!$T$2:$T$2500,4,Basicdata!$AI$2:$AI$2500,0))</f>
        <v/>
      </c>
      <c r="H49" t="str">
        <f>IF(G49="","",COUNTIFS(Basicdata!$B$2:$B$2500,1,Basicdata!$D$2:$D$2500,Crops!$D$5,Basicdata!$H$2:$H$2500,Crops!$M43,Basicdata!$S$2:$S$2500,2,Basicdata!$T$2:$T$2500,5,Basicdata!$AI$2:$AI$2500,0))</f>
        <v/>
      </c>
      <c r="I49" t="str">
        <f>IF(H49="","",COUNTIFS(Basicdata!$B$2:$B$2500,1,Basicdata!$D$2:$D$2500,Crops!$D$5,Basicdata!$H$2:$H$2500,Crops!$M43,Basicdata!$S$2:$S$2500,2,Basicdata!$T$2:$T$2500,6,Basicdata!$AI$2:$AI$2500,0))</f>
        <v/>
      </c>
      <c r="J49" t="str">
        <f>IF(I49="","",COUNTIFS(Basicdata!$B$2:$B$2500,1,Basicdata!$D$2:$D$2500,Crops!$D$5,Basicdata!$H$2:$H$2500,Crops!$M43,Basicdata!$S$2:$S$2500,2,Basicdata!$T$2:$T$2500,7,Basicdata!$AI$2:$AI$2500,0))</f>
        <v/>
      </c>
      <c r="K49" t="str">
        <f t="shared" si="1"/>
        <v/>
      </c>
      <c r="L49" t="str">
        <f>IF(K49="","",COUNTIFS(Basicdata!$B$2:$B$2500,1,Basicdata!$D$2:$D$2500,Crops!$D$5,Basicdata!$H$2:$H$2500,Crops!$M43,Basicdata!$S$2:$S$2500,1,Basicdata!$U$2:$U$2500,1,Basicdata!$AI$2:$AI$2500,0))</f>
        <v/>
      </c>
      <c r="M49" t="str">
        <f>IF(L49="","",COUNTIFS(Basicdata!$B$2:$B$2500,1,Basicdata!$D$2:$D$2500,Crops!$D$5,Basicdata!$H$2:$H$2500,Crops!$M43,Basicdata!$S$2:$S$2500,1,Basicdata!$V$2:$V$2500,1,Basicdata!$AI$2:$AI$2500,0))</f>
        <v/>
      </c>
      <c r="N49" t="str">
        <f>IF(M49="","",COUNTIFS(Basicdata!$B$2:$B$2500,1,Basicdata!$D$2:$D$2500,Crops!$D$5,Basicdata!$H$2:$H$2500,Crops!$M43,Basicdata!$S$2:$S$2500,3,Basicdata!$T$2:$T$2500,4,Basicdata!$AI$2:$AI$2500,0))</f>
        <v/>
      </c>
      <c r="O49" t="str">
        <f>IF(N49="","",COUNTIFS(Basicdata!$B$2:$B$2500,1,Basicdata!$D$2:$D$2500,Crops!$D$5,Basicdata!$H$2:$H$2500,Crops!$M43,Basicdata!$S$2:$S$2500,3,Basicdata!$T$2:$T$2500,5,Basicdata!$AI$2:$AI$2500,0))</f>
        <v/>
      </c>
      <c r="P49" t="str">
        <f>IF(O49="","",COUNTIFS(Basicdata!$B$2:$B$2500,1,Basicdata!$D$2:$D$2500,Crops!$D$5,Basicdata!$H$2:$H$2500,Crops!$M43,Basicdata!$S$2:$S$2500,3,Basicdata!$T$2:$T$2500,6,Basicdata!$AI$2:$AI$2500,0))</f>
        <v/>
      </c>
      <c r="Q49" t="str">
        <f>IF(P49="","",COUNTIFS(Basicdata!$B$2:$B$2500,1,Basicdata!$D$2:$D$2500,Crops!$D$5,Basicdata!$H$2:$H$2500,Crops!$M43,Basicdata!$S$2:$S$2500,3,Basicdata!$T$2:$T$2500,7,Basicdata!$AI$2:$AI$2500,0))</f>
        <v/>
      </c>
      <c r="R49" t="str">
        <f t="shared" si="2"/>
        <v/>
      </c>
      <c r="S49" t="str">
        <f t="shared" si="3"/>
        <v/>
      </c>
      <c r="T49" t="str">
        <f>IF(S49="","",COUNTIFS(Basicdata!$B$2:$B$2500,1,Basicdata!$D$2:$D$2500,Crops!$D$5,Basicdata!$H$2:$H$2500,Crops!$M43,Basicdata!$T$2:$T$2500,8,Basicdata!$AI$2:$AI$2500,0))</f>
        <v/>
      </c>
      <c r="U49" t="str">
        <f>IF(T49="","",COUNTIFS(Basicdata!$B$2:$B$2500,1,Basicdata!$D$2:$D$2500,Crops!$D$5,Basicdata!$H$2:$H$2500,Crops!$M43,Basicdata!$T$2:$T$2500,9,Basicdata!$AI$2:$AI$2500,0))</f>
        <v/>
      </c>
      <c r="W49" s="45" t="str">
        <f>IF(COUNTIFS(Basicdata!$B$2:$B$2500,2,Basicdata!$D$2:$D$2500,Crops!$D$5,Basicdata!$H$2:$H$2500,Crops!$M43,Basicdata!$AI$2:$AI$2500,0)&gt;0,Crops!$M43,"")</f>
        <v/>
      </c>
      <c r="X49" t="str">
        <f>IF(W49="","",COUNTIFS(Basicdata!$B$2:$B$2500,2,Basicdata!$D$2:$D$2500,Crops!$D$5,Basicdata!$H$2:$H$2500,Crops!$M43,Basicdata!$AI$2:$AI$2500,0))</f>
        <v/>
      </c>
      <c r="Y49" t="str">
        <f>IF(X49="","",COUNTIFS(Basicdata!$B$2:$B$2500,2,Basicdata!$D$2:$D$2500,Crops!$D$5,Basicdata!$H$2:$H$2500,Crops!$M43,Basicdata!$T$2:$T$2500,1,Basicdata!$AI$2:$AI$2500,0))</f>
        <v/>
      </c>
      <c r="Z49" t="str">
        <f>IF(Y49="","",COUNTIFS(Basicdata!$B$2:$B$2500,2,Basicdata!$D$2:$D$2500,Crops!$D$5,Basicdata!$H$2:$H$2500,Crops!$M43,Basicdata!$T$2:$T$2500,2,Basicdata!$AI$2:$AI$2500,0))</f>
        <v/>
      </c>
      <c r="AA49" t="str">
        <f>IF(Z49="","",COUNTIFS(Basicdata!$B$2:$B$2500,2,Basicdata!$D$2:$D$2500,Crops!$D$5,Basicdata!$H$2:$H$2500,Crops!$M43,Basicdata!$T$2:$T$2500,3,Basicdata!$AI$2:$AI$2500,0))</f>
        <v/>
      </c>
      <c r="AB49" t="str">
        <f t="shared" si="4"/>
        <v/>
      </c>
      <c r="AC49" t="str">
        <f>IF(AB49="","",COUNTIFS(Basicdata!$B$2:$B$2500,2,Basicdata!$D$2:$D$2500,Crops!$D$5,Basicdata!$H$2:$H$2500,Crops!$M43,Basicdata!$S$2:$S$2500,2,Basicdata!$T$2:$T$2500,4,Basicdata!$AI$2:$AI$2500,0))</f>
        <v/>
      </c>
      <c r="AD49" t="str">
        <f>IF(AC49="","",COUNTIFS(Basicdata!$B$2:$B$2500,2,Basicdata!$D$2:$D$2500,Crops!$D$5,Basicdata!$H$2:$H$2500,Crops!$M43,Basicdata!$S$2:$S$2500,2,Basicdata!$T$2:$T$2500,5,Basicdata!$AI$2:$AI$2500,0))</f>
        <v/>
      </c>
      <c r="AE49" t="str">
        <f>IF(AD49="","",COUNTIFS(Basicdata!$B$2:$B$2500,2,Basicdata!$D$2:$D$2500,Crops!$D$5,Basicdata!$H$2:$H$2500,Crops!$M43,Basicdata!$S$2:$S$2500,2,Basicdata!$T$2:$T$2500,6,Basicdata!$AI$2:$AI$2500,0))</f>
        <v/>
      </c>
      <c r="AF49" t="str">
        <f>IF(AE49="","",COUNTIFS(Basicdata!$B$2:$B$2500,2,Basicdata!$D$2:$D$2500,Crops!$D$5,Basicdata!$H$2:$H$2500,Crops!$M43,Basicdata!$S$2:$S$2500,2,Basicdata!$T$2:$T$2500,7,Basicdata!$AI$2:$AI$2500,0))</f>
        <v/>
      </c>
      <c r="AG49" t="str">
        <f t="shared" si="5"/>
        <v/>
      </c>
      <c r="AH49" t="str">
        <f>IF(AG49="","",COUNTIFS(Basicdata!$B$2:$B$2500,2,Basicdata!$D$2:$D$2500,Crops!$D$5,Basicdata!$H$2:$H$2500,Crops!$M43,Basicdata!$S$2:$S$2500,1,Basicdata!$U$2:$U$2500,1,Basicdata!$AI$2:$AI$2500,0))</f>
        <v/>
      </c>
      <c r="AI49" t="str">
        <f>IF(AH49="","",COUNTIFS(Basicdata!$B$2:$B$2500,2,Basicdata!$D$2:$D$2500,Crops!$D$5,Basicdata!$H$2:$H$2500,Crops!$M43,Basicdata!$S$2:$S$2500,1,Basicdata!$V$2:$V$2500,1,Basicdata!$AI$2:$AI$2500,0))</f>
        <v/>
      </c>
      <c r="AJ49" t="str">
        <f>IF(AI49="","",COUNTIFS(Basicdata!$B$2:$B$2500,2,Basicdata!$D$2:$D$2500,Crops!$D$5,Basicdata!$H$2:$H$2500,Crops!$M43,Basicdata!$S$2:$S$2500,3,Basicdata!$T$2:$T$2500,4,Basicdata!$AI$2:$AI$2500,0))</f>
        <v/>
      </c>
      <c r="AK49" t="str">
        <f>IF(AJ49="","",COUNTIFS(Basicdata!$B$2:$B$2500,2,Basicdata!$D$2:$D$2500,Crops!$D$5,Basicdata!$H$2:$H$2500,Crops!$M43,Basicdata!$S$2:$S$2500,3,Basicdata!$T$2:$T$2500,5,Basicdata!$AI$2:$AI$2500,0))</f>
        <v/>
      </c>
      <c r="AL49" t="str">
        <f>IF(AK49="","",COUNTIFS(Basicdata!$B$2:$B$2500,2,Basicdata!$D$2:$D$2500,Crops!$D$5,Basicdata!$H$2:$H$2500,Crops!$M43,Basicdata!$S$2:$S$2500,3,Basicdata!$T$2:$T$2500,6,Basicdata!$AI$2:$AI$2500,0))</f>
        <v/>
      </c>
      <c r="AM49" t="str">
        <f>IF(AL49="","",COUNTIFS(Basicdata!$B$2:$B$2500,2,Basicdata!$D$2:$D$2500,Crops!$D$5,Basicdata!$H$2:$H$2500,Crops!$M43,Basicdata!$S$2:$S$2500,3,Basicdata!$T$2:$T$2500,7,Basicdata!$AI$2:$AI$2500,0))</f>
        <v/>
      </c>
      <c r="AN49" t="str">
        <f t="shared" si="6"/>
        <v/>
      </c>
      <c r="AO49" t="str">
        <f t="shared" si="7"/>
        <v/>
      </c>
      <c r="AP49" t="str">
        <f>IF(AO49="","",COUNTIFS(Basicdata!$B$2:$B$2500,2,Basicdata!$D$2:$D$2500,Crops!$D$5,Basicdata!$H$2:$H$2500,Crops!$M43,Basicdata!$T$2:$T$2500,8,Basicdata!$AI$2:$AI$2500,0))</f>
        <v/>
      </c>
      <c r="AQ49" t="str">
        <f>IF(AP49="","",COUNTIFS(Basicdata!$B$2:$B$2500,2,Basicdata!$D$2:$D$2500,Crops!$D$5,Basicdata!$H$2:$H$2500,Crops!$M43,Basicdata!$T$2:$T$2500,9,Basicdata!$AI$2:$AI$2500,0))</f>
        <v/>
      </c>
    </row>
    <row r="50" spans="1:43" x14ac:dyDescent="0.3">
      <c r="A50" s="45" t="str">
        <f>IF(COUNTIFS(Basicdata!$B$2:$B$2500,1,Basicdata!$D$2:$D$2500,Crops!$D$5,Basicdata!$H$2:$H$2500,Crops!$M44,Basicdata!$AI$2:$AI$2500,0)&gt;0,Crops!$M44,"")</f>
        <v/>
      </c>
      <c r="B50" t="str">
        <f>IF(A50="","",COUNTIFS(Basicdata!$B$2:$B$2500,1,Basicdata!$D$2:$D$2500,Crops!$D$5,Basicdata!$H$2:$H$2500,Crops!$M44,Basicdata!$AI$2:$AI$2500,0))</f>
        <v/>
      </c>
      <c r="C50" t="str">
        <f>IF(B50="","",COUNTIFS(Basicdata!$B$2:$B$2500,1,Basicdata!$D$2:$D$2500,Crops!$D$5,Basicdata!$H$2:$H$2500,Crops!$M44,Basicdata!$T$2:$T$2500,1,Basicdata!$AI$2:$AI$2500,0))</f>
        <v/>
      </c>
      <c r="D50" t="str">
        <f>IF(C50="","",COUNTIFS(Basicdata!$B$2:$B$2500,1,Basicdata!$D$2:$D$2500,Crops!$D$5,Basicdata!$H$2:$H$2500,Crops!$M44,Basicdata!$T$2:$T$2500,2,Basicdata!$AI$2:$AI$2500,0))</f>
        <v/>
      </c>
      <c r="E50" t="str">
        <f>IF(D50="","",COUNTIFS(Basicdata!$B$2:$B$2500,1,Basicdata!$D$2:$D$2500,Crops!$D$5,Basicdata!$H$2:$H$2500,Crops!$M44,Basicdata!$T$2:$T$2500,3,Basicdata!$AI$2:$AI$2500,0))</f>
        <v/>
      </c>
      <c r="F50" t="str">
        <f t="shared" si="0"/>
        <v/>
      </c>
      <c r="G50" t="str">
        <f>IF(F50="","",COUNTIFS(Basicdata!$B$2:$B$2500,1,Basicdata!$D$2:$D$2500,Crops!$D$5,Basicdata!$H$2:$H$2500,Crops!$M44,Basicdata!$S$2:$S$2500,2,Basicdata!$T$2:$T$2500,4,Basicdata!$AI$2:$AI$2500,0))</f>
        <v/>
      </c>
      <c r="H50" t="str">
        <f>IF(G50="","",COUNTIFS(Basicdata!$B$2:$B$2500,1,Basicdata!$D$2:$D$2500,Crops!$D$5,Basicdata!$H$2:$H$2500,Crops!$M44,Basicdata!$S$2:$S$2500,2,Basicdata!$T$2:$T$2500,5,Basicdata!$AI$2:$AI$2500,0))</f>
        <v/>
      </c>
      <c r="I50" t="str">
        <f>IF(H50="","",COUNTIFS(Basicdata!$B$2:$B$2500,1,Basicdata!$D$2:$D$2500,Crops!$D$5,Basicdata!$H$2:$H$2500,Crops!$M44,Basicdata!$S$2:$S$2500,2,Basicdata!$T$2:$T$2500,6,Basicdata!$AI$2:$AI$2500,0))</f>
        <v/>
      </c>
      <c r="J50" t="str">
        <f>IF(I50="","",COUNTIFS(Basicdata!$B$2:$B$2500,1,Basicdata!$D$2:$D$2500,Crops!$D$5,Basicdata!$H$2:$H$2500,Crops!$M44,Basicdata!$S$2:$S$2500,2,Basicdata!$T$2:$T$2500,7,Basicdata!$AI$2:$AI$2500,0))</f>
        <v/>
      </c>
      <c r="K50" t="str">
        <f t="shared" si="1"/>
        <v/>
      </c>
      <c r="L50" t="str">
        <f>IF(K50="","",COUNTIFS(Basicdata!$B$2:$B$2500,1,Basicdata!$D$2:$D$2500,Crops!$D$5,Basicdata!$H$2:$H$2500,Crops!$M44,Basicdata!$S$2:$S$2500,1,Basicdata!$U$2:$U$2500,1,Basicdata!$AI$2:$AI$2500,0))</f>
        <v/>
      </c>
      <c r="M50" t="str">
        <f>IF(L50="","",COUNTIFS(Basicdata!$B$2:$B$2500,1,Basicdata!$D$2:$D$2500,Crops!$D$5,Basicdata!$H$2:$H$2500,Crops!$M44,Basicdata!$S$2:$S$2500,1,Basicdata!$V$2:$V$2500,1,Basicdata!$AI$2:$AI$2500,0))</f>
        <v/>
      </c>
      <c r="N50" t="str">
        <f>IF(M50="","",COUNTIFS(Basicdata!$B$2:$B$2500,1,Basicdata!$D$2:$D$2500,Crops!$D$5,Basicdata!$H$2:$H$2500,Crops!$M44,Basicdata!$S$2:$S$2500,3,Basicdata!$T$2:$T$2500,4,Basicdata!$AI$2:$AI$2500,0))</f>
        <v/>
      </c>
      <c r="O50" t="str">
        <f>IF(N50="","",COUNTIFS(Basicdata!$B$2:$B$2500,1,Basicdata!$D$2:$D$2500,Crops!$D$5,Basicdata!$H$2:$H$2500,Crops!$M44,Basicdata!$S$2:$S$2500,3,Basicdata!$T$2:$T$2500,5,Basicdata!$AI$2:$AI$2500,0))</f>
        <v/>
      </c>
      <c r="P50" t="str">
        <f>IF(O50="","",COUNTIFS(Basicdata!$B$2:$B$2500,1,Basicdata!$D$2:$D$2500,Crops!$D$5,Basicdata!$H$2:$H$2500,Crops!$M44,Basicdata!$S$2:$S$2500,3,Basicdata!$T$2:$T$2500,6,Basicdata!$AI$2:$AI$2500,0))</f>
        <v/>
      </c>
      <c r="Q50" t="str">
        <f>IF(P50="","",COUNTIFS(Basicdata!$B$2:$B$2500,1,Basicdata!$D$2:$D$2500,Crops!$D$5,Basicdata!$H$2:$H$2500,Crops!$M44,Basicdata!$S$2:$S$2500,3,Basicdata!$T$2:$T$2500,7,Basicdata!$AI$2:$AI$2500,0))</f>
        <v/>
      </c>
      <c r="R50" t="str">
        <f t="shared" si="2"/>
        <v/>
      </c>
      <c r="S50" t="str">
        <f t="shared" si="3"/>
        <v/>
      </c>
      <c r="T50" t="str">
        <f>IF(S50="","",COUNTIFS(Basicdata!$B$2:$B$2500,1,Basicdata!$D$2:$D$2500,Crops!$D$5,Basicdata!$H$2:$H$2500,Crops!$M44,Basicdata!$T$2:$T$2500,8,Basicdata!$AI$2:$AI$2500,0))</f>
        <v/>
      </c>
      <c r="U50" t="str">
        <f>IF(T50="","",COUNTIFS(Basicdata!$B$2:$B$2500,1,Basicdata!$D$2:$D$2500,Crops!$D$5,Basicdata!$H$2:$H$2500,Crops!$M44,Basicdata!$T$2:$T$2500,9,Basicdata!$AI$2:$AI$2500,0))</f>
        <v/>
      </c>
      <c r="W50" s="45" t="str">
        <f>IF(COUNTIFS(Basicdata!$B$2:$B$2500,2,Basicdata!$D$2:$D$2500,Crops!$D$5,Basicdata!$H$2:$H$2500,Crops!$M44,Basicdata!$AI$2:$AI$2500,0)&gt;0,Crops!$M44,"")</f>
        <v/>
      </c>
      <c r="X50" t="str">
        <f>IF(W50="","",COUNTIFS(Basicdata!$B$2:$B$2500,2,Basicdata!$D$2:$D$2500,Crops!$D$5,Basicdata!$H$2:$H$2500,Crops!$M44,Basicdata!$AI$2:$AI$2500,0))</f>
        <v/>
      </c>
      <c r="Y50" t="str">
        <f>IF(X50="","",COUNTIFS(Basicdata!$B$2:$B$2500,2,Basicdata!$D$2:$D$2500,Crops!$D$5,Basicdata!$H$2:$H$2500,Crops!$M44,Basicdata!$T$2:$T$2500,1,Basicdata!$AI$2:$AI$2500,0))</f>
        <v/>
      </c>
      <c r="Z50" t="str">
        <f>IF(Y50="","",COUNTIFS(Basicdata!$B$2:$B$2500,2,Basicdata!$D$2:$D$2500,Crops!$D$5,Basicdata!$H$2:$H$2500,Crops!$M44,Basicdata!$T$2:$T$2500,2,Basicdata!$AI$2:$AI$2500,0))</f>
        <v/>
      </c>
      <c r="AA50" t="str">
        <f>IF(Z50="","",COUNTIFS(Basicdata!$B$2:$B$2500,2,Basicdata!$D$2:$D$2500,Crops!$D$5,Basicdata!$H$2:$H$2500,Crops!$M44,Basicdata!$T$2:$T$2500,3,Basicdata!$AI$2:$AI$2500,0))</f>
        <v/>
      </c>
      <c r="AB50" t="str">
        <f t="shared" si="4"/>
        <v/>
      </c>
      <c r="AC50" t="str">
        <f>IF(AB50="","",COUNTIFS(Basicdata!$B$2:$B$2500,2,Basicdata!$D$2:$D$2500,Crops!$D$5,Basicdata!$H$2:$H$2500,Crops!$M44,Basicdata!$S$2:$S$2500,2,Basicdata!$T$2:$T$2500,4,Basicdata!$AI$2:$AI$2500,0))</f>
        <v/>
      </c>
      <c r="AD50" t="str">
        <f>IF(AC50="","",COUNTIFS(Basicdata!$B$2:$B$2500,2,Basicdata!$D$2:$D$2500,Crops!$D$5,Basicdata!$H$2:$H$2500,Crops!$M44,Basicdata!$S$2:$S$2500,2,Basicdata!$T$2:$T$2500,5,Basicdata!$AI$2:$AI$2500,0))</f>
        <v/>
      </c>
      <c r="AE50" t="str">
        <f>IF(AD50="","",COUNTIFS(Basicdata!$B$2:$B$2500,2,Basicdata!$D$2:$D$2500,Crops!$D$5,Basicdata!$H$2:$H$2500,Crops!$M44,Basicdata!$S$2:$S$2500,2,Basicdata!$T$2:$T$2500,6,Basicdata!$AI$2:$AI$2500,0))</f>
        <v/>
      </c>
      <c r="AF50" t="str">
        <f>IF(AE50="","",COUNTIFS(Basicdata!$B$2:$B$2500,2,Basicdata!$D$2:$D$2500,Crops!$D$5,Basicdata!$H$2:$H$2500,Crops!$M44,Basicdata!$S$2:$S$2500,2,Basicdata!$T$2:$T$2500,7,Basicdata!$AI$2:$AI$2500,0))</f>
        <v/>
      </c>
      <c r="AG50" t="str">
        <f t="shared" si="5"/>
        <v/>
      </c>
      <c r="AH50" t="str">
        <f>IF(AG50="","",COUNTIFS(Basicdata!$B$2:$B$2500,2,Basicdata!$D$2:$D$2500,Crops!$D$5,Basicdata!$H$2:$H$2500,Crops!$M44,Basicdata!$S$2:$S$2500,1,Basicdata!$U$2:$U$2500,1,Basicdata!$AI$2:$AI$2500,0))</f>
        <v/>
      </c>
      <c r="AI50" t="str">
        <f>IF(AH50="","",COUNTIFS(Basicdata!$B$2:$B$2500,2,Basicdata!$D$2:$D$2500,Crops!$D$5,Basicdata!$H$2:$H$2500,Crops!$M44,Basicdata!$S$2:$S$2500,1,Basicdata!$V$2:$V$2500,1,Basicdata!$AI$2:$AI$2500,0))</f>
        <v/>
      </c>
      <c r="AJ50" t="str">
        <f>IF(AI50="","",COUNTIFS(Basicdata!$B$2:$B$2500,2,Basicdata!$D$2:$D$2500,Crops!$D$5,Basicdata!$H$2:$H$2500,Crops!$M44,Basicdata!$S$2:$S$2500,3,Basicdata!$T$2:$T$2500,4,Basicdata!$AI$2:$AI$2500,0))</f>
        <v/>
      </c>
      <c r="AK50" t="str">
        <f>IF(AJ50="","",COUNTIFS(Basicdata!$B$2:$B$2500,2,Basicdata!$D$2:$D$2500,Crops!$D$5,Basicdata!$H$2:$H$2500,Crops!$M44,Basicdata!$S$2:$S$2500,3,Basicdata!$T$2:$T$2500,5,Basicdata!$AI$2:$AI$2500,0))</f>
        <v/>
      </c>
      <c r="AL50" t="str">
        <f>IF(AK50="","",COUNTIFS(Basicdata!$B$2:$B$2500,2,Basicdata!$D$2:$D$2500,Crops!$D$5,Basicdata!$H$2:$H$2500,Crops!$M44,Basicdata!$S$2:$S$2500,3,Basicdata!$T$2:$T$2500,6,Basicdata!$AI$2:$AI$2500,0))</f>
        <v/>
      </c>
      <c r="AM50" t="str">
        <f>IF(AL50="","",COUNTIFS(Basicdata!$B$2:$B$2500,2,Basicdata!$D$2:$D$2500,Crops!$D$5,Basicdata!$H$2:$H$2500,Crops!$M44,Basicdata!$S$2:$S$2500,3,Basicdata!$T$2:$T$2500,7,Basicdata!$AI$2:$AI$2500,0))</f>
        <v/>
      </c>
      <c r="AN50" t="str">
        <f t="shared" si="6"/>
        <v/>
      </c>
      <c r="AO50" t="str">
        <f t="shared" si="7"/>
        <v/>
      </c>
      <c r="AP50" t="str">
        <f>IF(AO50="","",COUNTIFS(Basicdata!$B$2:$B$2500,2,Basicdata!$D$2:$D$2500,Crops!$D$5,Basicdata!$H$2:$H$2500,Crops!$M44,Basicdata!$T$2:$T$2500,8,Basicdata!$AI$2:$AI$2500,0))</f>
        <v/>
      </c>
      <c r="AQ50" t="str">
        <f>IF(AP50="","",COUNTIFS(Basicdata!$B$2:$B$2500,2,Basicdata!$D$2:$D$2500,Crops!$D$5,Basicdata!$H$2:$H$2500,Crops!$M44,Basicdata!$T$2:$T$2500,9,Basicdata!$AI$2:$AI$2500,0))</f>
        <v/>
      </c>
    </row>
    <row r="51" spans="1:43" x14ac:dyDescent="0.3">
      <c r="A51" s="45" t="str">
        <f>IF(COUNTIFS(Basicdata!$B$2:$B$2500,1,Basicdata!$D$2:$D$2500,Crops!$D$5,Basicdata!$H$2:$H$2500,Crops!$M45,Basicdata!$AI$2:$AI$2500,0)&gt;0,Crops!$M45,"")</f>
        <v/>
      </c>
      <c r="B51" t="str">
        <f>IF(A51="","",COUNTIFS(Basicdata!$B$2:$B$2500,1,Basicdata!$D$2:$D$2500,Crops!$D$5,Basicdata!$H$2:$H$2500,Crops!$M45,Basicdata!$AI$2:$AI$2500,0))</f>
        <v/>
      </c>
      <c r="C51" t="str">
        <f>IF(B51="","",COUNTIFS(Basicdata!$B$2:$B$2500,1,Basicdata!$D$2:$D$2500,Crops!$D$5,Basicdata!$H$2:$H$2500,Crops!$M45,Basicdata!$T$2:$T$2500,1,Basicdata!$AI$2:$AI$2500,0))</f>
        <v/>
      </c>
      <c r="D51" t="str">
        <f>IF(C51="","",COUNTIFS(Basicdata!$B$2:$B$2500,1,Basicdata!$D$2:$D$2500,Crops!$D$5,Basicdata!$H$2:$H$2500,Crops!$M45,Basicdata!$T$2:$T$2500,2,Basicdata!$AI$2:$AI$2500,0))</f>
        <v/>
      </c>
      <c r="E51" t="str">
        <f>IF(D51="","",COUNTIFS(Basicdata!$B$2:$B$2500,1,Basicdata!$D$2:$D$2500,Crops!$D$5,Basicdata!$H$2:$H$2500,Crops!$M45,Basicdata!$T$2:$T$2500,3,Basicdata!$AI$2:$AI$2500,0))</f>
        <v/>
      </c>
      <c r="F51" t="str">
        <f t="shared" si="0"/>
        <v/>
      </c>
      <c r="G51" t="str">
        <f>IF(F51="","",COUNTIFS(Basicdata!$B$2:$B$2500,1,Basicdata!$D$2:$D$2500,Crops!$D$5,Basicdata!$H$2:$H$2500,Crops!$M45,Basicdata!$S$2:$S$2500,2,Basicdata!$T$2:$T$2500,4,Basicdata!$AI$2:$AI$2500,0))</f>
        <v/>
      </c>
      <c r="H51" t="str">
        <f>IF(G51="","",COUNTIFS(Basicdata!$B$2:$B$2500,1,Basicdata!$D$2:$D$2500,Crops!$D$5,Basicdata!$H$2:$H$2500,Crops!$M45,Basicdata!$S$2:$S$2500,2,Basicdata!$T$2:$T$2500,5,Basicdata!$AI$2:$AI$2500,0))</f>
        <v/>
      </c>
      <c r="I51" t="str">
        <f>IF(H51="","",COUNTIFS(Basicdata!$B$2:$B$2500,1,Basicdata!$D$2:$D$2500,Crops!$D$5,Basicdata!$H$2:$H$2500,Crops!$M45,Basicdata!$S$2:$S$2500,2,Basicdata!$T$2:$T$2500,6,Basicdata!$AI$2:$AI$2500,0))</f>
        <v/>
      </c>
      <c r="J51" t="str">
        <f>IF(I51="","",COUNTIFS(Basicdata!$B$2:$B$2500,1,Basicdata!$D$2:$D$2500,Crops!$D$5,Basicdata!$H$2:$H$2500,Crops!$M45,Basicdata!$S$2:$S$2500,2,Basicdata!$T$2:$T$2500,7,Basicdata!$AI$2:$AI$2500,0))</f>
        <v/>
      </c>
      <c r="K51" t="str">
        <f t="shared" si="1"/>
        <v/>
      </c>
      <c r="L51" t="str">
        <f>IF(K51="","",COUNTIFS(Basicdata!$B$2:$B$2500,1,Basicdata!$D$2:$D$2500,Crops!$D$5,Basicdata!$H$2:$H$2500,Crops!$M45,Basicdata!$S$2:$S$2500,1,Basicdata!$U$2:$U$2500,1,Basicdata!$AI$2:$AI$2500,0))</f>
        <v/>
      </c>
      <c r="M51" t="str">
        <f>IF(L51="","",COUNTIFS(Basicdata!$B$2:$B$2500,1,Basicdata!$D$2:$D$2500,Crops!$D$5,Basicdata!$H$2:$H$2500,Crops!$M45,Basicdata!$S$2:$S$2500,1,Basicdata!$V$2:$V$2500,1,Basicdata!$AI$2:$AI$2500,0))</f>
        <v/>
      </c>
      <c r="N51" t="str">
        <f>IF(M51="","",COUNTIFS(Basicdata!$B$2:$B$2500,1,Basicdata!$D$2:$D$2500,Crops!$D$5,Basicdata!$H$2:$H$2500,Crops!$M45,Basicdata!$S$2:$S$2500,3,Basicdata!$T$2:$T$2500,4,Basicdata!$AI$2:$AI$2500,0))</f>
        <v/>
      </c>
      <c r="O51" t="str">
        <f>IF(N51="","",COUNTIFS(Basicdata!$B$2:$B$2500,1,Basicdata!$D$2:$D$2500,Crops!$D$5,Basicdata!$H$2:$H$2500,Crops!$M45,Basicdata!$S$2:$S$2500,3,Basicdata!$T$2:$T$2500,5,Basicdata!$AI$2:$AI$2500,0))</f>
        <v/>
      </c>
      <c r="P51" t="str">
        <f>IF(O51="","",COUNTIFS(Basicdata!$B$2:$B$2500,1,Basicdata!$D$2:$D$2500,Crops!$D$5,Basicdata!$H$2:$H$2500,Crops!$M45,Basicdata!$S$2:$S$2500,3,Basicdata!$T$2:$T$2500,6,Basicdata!$AI$2:$AI$2500,0))</f>
        <v/>
      </c>
      <c r="Q51" t="str">
        <f>IF(P51="","",COUNTIFS(Basicdata!$B$2:$B$2500,1,Basicdata!$D$2:$D$2500,Crops!$D$5,Basicdata!$H$2:$H$2500,Crops!$M45,Basicdata!$S$2:$S$2500,3,Basicdata!$T$2:$T$2500,7,Basicdata!$AI$2:$AI$2500,0))</f>
        <v/>
      </c>
      <c r="R51" t="str">
        <f t="shared" si="2"/>
        <v/>
      </c>
      <c r="S51" t="str">
        <f t="shared" si="3"/>
        <v/>
      </c>
      <c r="T51" t="str">
        <f>IF(S51="","",COUNTIFS(Basicdata!$B$2:$B$2500,1,Basicdata!$D$2:$D$2500,Crops!$D$5,Basicdata!$H$2:$H$2500,Crops!$M45,Basicdata!$T$2:$T$2500,8,Basicdata!$AI$2:$AI$2500,0))</f>
        <v/>
      </c>
      <c r="U51" t="str">
        <f>IF(T51="","",COUNTIFS(Basicdata!$B$2:$B$2500,1,Basicdata!$D$2:$D$2500,Crops!$D$5,Basicdata!$H$2:$H$2500,Crops!$M45,Basicdata!$T$2:$T$2500,9,Basicdata!$AI$2:$AI$2500,0))</f>
        <v/>
      </c>
      <c r="W51" s="45" t="str">
        <f>IF(COUNTIFS(Basicdata!$B$2:$B$2500,2,Basicdata!$D$2:$D$2500,Crops!$D$5,Basicdata!$H$2:$H$2500,Crops!$M45,Basicdata!$AI$2:$AI$2500,0)&gt;0,Crops!$M45,"")</f>
        <v/>
      </c>
      <c r="X51" t="str">
        <f>IF(W51="","",COUNTIFS(Basicdata!$B$2:$B$2500,2,Basicdata!$D$2:$D$2500,Crops!$D$5,Basicdata!$H$2:$H$2500,Crops!$M45,Basicdata!$AI$2:$AI$2500,0))</f>
        <v/>
      </c>
      <c r="Y51" t="str">
        <f>IF(X51="","",COUNTIFS(Basicdata!$B$2:$B$2500,2,Basicdata!$D$2:$D$2500,Crops!$D$5,Basicdata!$H$2:$H$2500,Crops!$M45,Basicdata!$T$2:$T$2500,1,Basicdata!$AI$2:$AI$2500,0))</f>
        <v/>
      </c>
      <c r="Z51" t="str">
        <f>IF(Y51="","",COUNTIFS(Basicdata!$B$2:$B$2500,2,Basicdata!$D$2:$D$2500,Crops!$D$5,Basicdata!$H$2:$H$2500,Crops!$M45,Basicdata!$T$2:$T$2500,2,Basicdata!$AI$2:$AI$2500,0))</f>
        <v/>
      </c>
      <c r="AA51" t="str">
        <f>IF(Z51="","",COUNTIFS(Basicdata!$B$2:$B$2500,2,Basicdata!$D$2:$D$2500,Crops!$D$5,Basicdata!$H$2:$H$2500,Crops!$M45,Basicdata!$T$2:$T$2500,3,Basicdata!$AI$2:$AI$2500,0))</f>
        <v/>
      </c>
      <c r="AB51" t="str">
        <f t="shared" si="4"/>
        <v/>
      </c>
      <c r="AC51" t="str">
        <f>IF(AB51="","",COUNTIFS(Basicdata!$B$2:$B$2500,2,Basicdata!$D$2:$D$2500,Crops!$D$5,Basicdata!$H$2:$H$2500,Crops!$M45,Basicdata!$S$2:$S$2500,2,Basicdata!$T$2:$T$2500,4,Basicdata!$AI$2:$AI$2500,0))</f>
        <v/>
      </c>
      <c r="AD51" t="str">
        <f>IF(AC51="","",COUNTIFS(Basicdata!$B$2:$B$2500,2,Basicdata!$D$2:$D$2500,Crops!$D$5,Basicdata!$H$2:$H$2500,Crops!$M45,Basicdata!$S$2:$S$2500,2,Basicdata!$T$2:$T$2500,5,Basicdata!$AI$2:$AI$2500,0))</f>
        <v/>
      </c>
      <c r="AE51" t="str">
        <f>IF(AD51="","",COUNTIFS(Basicdata!$B$2:$B$2500,2,Basicdata!$D$2:$D$2500,Crops!$D$5,Basicdata!$H$2:$H$2500,Crops!$M45,Basicdata!$S$2:$S$2500,2,Basicdata!$T$2:$T$2500,6,Basicdata!$AI$2:$AI$2500,0))</f>
        <v/>
      </c>
      <c r="AF51" t="str">
        <f>IF(AE51="","",COUNTIFS(Basicdata!$B$2:$B$2500,2,Basicdata!$D$2:$D$2500,Crops!$D$5,Basicdata!$H$2:$H$2500,Crops!$M45,Basicdata!$S$2:$S$2500,2,Basicdata!$T$2:$T$2500,7,Basicdata!$AI$2:$AI$2500,0))</f>
        <v/>
      </c>
      <c r="AG51" t="str">
        <f t="shared" si="5"/>
        <v/>
      </c>
      <c r="AH51" t="str">
        <f>IF(AG51="","",COUNTIFS(Basicdata!$B$2:$B$2500,2,Basicdata!$D$2:$D$2500,Crops!$D$5,Basicdata!$H$2:$H$2500,Crops!$M45,Basicdata!$S$2:$S$2500,1,Basicdata!$U$2:$U$2500,1,Basicdata!$AI$2:$AI$2500,0))</f>
        <v/>
      </c>
      <c r="AI51" t="str">
        <f>IF(AH51="","",COUNTIFS(Basicdata!$B$2:$B$2500,2,Basicdata!$D$2:$D$2500,Crops!$D$5,Basicdata!$H$2:$H$2500,Crops!$M45,Basicdata!$S$2:$S$2500,1,Basicdata!$V$2:$V$2500,1,Basicdata!$AI$2:$AI$2500,0))</f>
        <v/>
      </c>
      <c r="AJ51" t="str">
        <f>IF(AI51="","",COUNTIFS(Basicdata!$B$2:$B$2500,2,Basicdata!$D$2:$D$2500,Crops!$D$5,Basicdata!$H$2:$H$2500,Crops!$M45,Basicdata!$S$2:$S$2500,3,Basicdata!$T$2:$T$2500,4,Basicdata!$AI$2:$AI$2500,0))</f>
        <v/>
      </c>
      <c r="AK51" t="str">
        <f>IF(AJ51="","",COUNTIFS(Basicdata!$B$2:$B$2500,2,Basicdata!$D$2:$D$2500,Crops!$D$5,Basicdata!$H$2:$H$2500,Crops!$M45,Basicdata!$S$2:$S$2500,3,Basicdata!$T$2:$T$2500,5,Basicdata!$AI$2:$AI$2500,0))</f>
        <v/>
      </c>
      <c r="AL51" t="str">
        <f>IF(AK51="","",COUNTIFS(Basicdata!$B$2:$B$2500,2,Basicdata!$D$2:$D$2500,Crops!$D$5,Basicdata!$H$2:$H$2500,Crops!$M45,Basicdata!$S$2:$S$2500,3,Basicdata!$T$2:$T$2500,6,Basicdata!$AI$2:$AI$2500,0))</f>
        <v/>
      </c>
      <c r="AM51" t="str">
        <f>IF(AL51="","",COUNTIFS(Basicdata!$B$2:$B$2500,2,Basicdata!$D$2:$D$2500,Crops!$D$5,Basicdata!$H$2:$H$2500,Crops!$M45,Basicdata!$S$2:$S$2500,3,Basicdata!$T$2:$T$2500,7,Basicdata!$AI$2:$AI$2500,0))</f>
        <v/>
      </c>
      <c r="AN51" t="str">
        <f t="shared" si="6"/>
        <v/>
      </c>
      <c r="AO51" t="str">
        <f t="shared" si="7"/>
        <v/>
      </c>
      <c r="AP51" t="str">
        <f>IF(AO51="","",COUNTIFS(Basicdata!$B$2:$B$2500,2,Basicdata!$D$2:$D$2500,Crops!$D$5,Basicdata!$H$2:$H$2500,Crops!$M45,Basicdata!$T$2:$T$2500,8,Basicdata!$AI$2:$AI$2500,0))</f>
        <v/>
      </c>
      <c r="AQ51" t="str">
        <f>IF(AP51="","",COUNTIFS(Basicdata!$B$2:$B$2500,2,Basicdata!$D$2:$D$2500,Crops!$D$5,Basicdata!$H$2:$H$2500,Crops!$M45,Basicdata!$T$2:$T$2500,9,Basicdata!$AI$2:$AI$2500,0))</f>
        <v/>
      </c>
    </row>
    <row r="52" spans="1:43" x14ac:dyDescent="0.3">
      <c r="A52" s="45" t="str">
        <f>IF(COUNTIFS(Basicdata!$B$2:$B$2500,1,Basicdata!$D$2:$D$2500,Crops!$D$5,Basicdata!$H$2:$H$2500,Crops!$M46,Basicdata!$AI$2:$AI$2500,0)&gt;0,Crops!$M46,"")</f>
        <v/>
      </c>
      <c r="B52" t="str">
        <f>IF(A52="","",COUNTIFS(Basicdata!$B$2:$B$2500,1,Basicdata!$D$2:$D$2500,Crops!$D$5,Basicdata!$H$2:$H$2500,Crops!$M46,Basicdata!$AI$2:$AI$2500,0))</f>
        <v/>
      </c>
      <c r="C52" t="str">
        <f>IF(B52="","",COUNTIFS(Basicdata!$B$2:$B$2500,1,Basicdata!$D$2:$D$2500,Crops!$D$5,Basicdata!$H$2:$H$2500,Crops!$M46,Basicdata!$T$2:$T$2500,1,Basicdata!$AI$2:$AI$2500,0))</f>
        <v/>
      </c>
      <c r="D52" t="str">
        <f>IF(C52="","",COUNTIFS(Basicdata!$B$2:$B$2500,1,Basicdata!$D$2:$D$2500,Crops!$D$5,Basicdata!$H$2:$H$2500,Crops!$M46,Basicdata!$T$2:$T$2500,2,Basicdata!$AI$2:$AI$2500,0))</f>
        <v/>
      </c>
      <c r="E52" t="str">
        <f>IF(D52="","",COUNTIFS(Basicdata!$B$2:$B$2500,1,Basicdata!$D$2:$D$2500,Crops!$D$5,Basicdata!$H$2:$H$2500,Crops!$M46,Basicdata!$T$2:$T$2500,3,Basicdata!$AI$2:$AI$2500,0))</f>
        <v/>
      </c>
      <c r="F52" t="str">
        <f t="shared" si="0"/>
        <v/>
      </c>
      <c r="G52" t="str">
        <f>IF(F52="","",COUNTIFS(Basicdata!$B$2:$B$2500,1,Basicdata!$D$2:$D$2500,Crops!$D$5,Basicdata!$H$2:$H$2500,Crops!$M46,Basicdata!$S$2:$S$2500,2,Basicdata!$T$2:$T$2500,4,Basicdata!$AI$2:$AI$2500,0))</f>
        <v/>
      </c>
      <c r="H52" t="str">
        <f>IF(G52="","",COUNTIFS(Basicdata!$B$2:$B$2500,1,Basicdata!$D$2:$D$2500,Crops!$D$5,Basicdata!$H$2:$H$2500,Crops!$M46,Basicdata!$S$2:$S$2500,2,Basicdata!$T$2:$T$2500,5,Basicdata!$AI$2:$AI$2500,0))</f>
        <v/>
      </c>
      <c r="I52" t="str">
        <f>IF(H52="","",COUNTIFS(Basicdata!$B$2:$B$2500,1,Basicdata!$D$2:$D$2500,Crops!$D$5,Basicdata!$H$2:$H$2500,Crops!$M46,Basicdata!$S$2:$S$2500,2,Basicdata!$T$2:$T$2500,6,Basicdata!$AI$2:$AI$2500,0))</f>
        <v/>
      </c>
      <c r="J52" t="str">
        <f>IF(I52="","",COUNTIFS(Basicdata!$B$2:$B$2500,1,Basicdata!$D$2:$D$2500,Crops!$D$5,Basicdata!$H$2:$H$2500,Crops!$M46,Basicdata!$S$2:$S$2500,2,Basicdata!$T$2:$T$2500,7,Basicdata!$AI$2:$AI$2500,0))</f>
        <v/>
      </c>
      <c r="K52" t="str">
        <f t="shared" si="1"/>
        <v/>
      </c>
      <c r="L52" t="str">
        <f>IF(K52="","",COUNTIFS(Basicdata!$B$2:$B$2500,1,Basicdata!$D$2:$D$2500,Crops!$D$5,Basicdata!$H$2:$H$2500,Crops!$M46,Basicdata!$S$2:$S$2500,1,Basicdata!$U$2:$U$2500,1,Basicdata!$AI$2:$AI$2500,0))</f>
        <v/>
      </c>
      <c r="M52" t="str">
        <f>IF(L52="","",COUNTIFS(Basicdata!$B$2:$B$2500,1,Basicdata!$D$2:$D$2500,Crops!$D$5,Basicdata!$H$2:$H$2500,Crops!$M46,Basicdata!$S$2:$S$2500,1,Basicdata!$V$2:$V$2500,1,Basicdata!$AI$2:$AI$2500,0))</f>
        <v/>
      </c>
      <c r="N52" t="str">
        <f>IF(M52="","",COUNTIFS(Basicdata!$B$2:$B$2500,1,Basicdata!$D$2:$D$2500,Crops!$D$5,Basicdata!$H$2:$H$2500,Crops!$M46,Basicdata!$S$2:$S$2500,3,Basicdata!$T$2:$T$2500,4,Basicdata!$AI$2:$AI$2500,0))</f>
        <v/>
      </c>
      <c r="O52" t="str">
        <f>IF(N52="","",COUNTIFS(Basicdata!$B$2:$B$2500,1,Basicdata!$D$2:$D$2500,Crops!$D$5,Basicdata!$H$2:$H$2500,Crops!$M46,Basicdata!$S$2:$S$2500,3,Basicdata!$T$2:$T$2500,5,Basicdata!$AI$2:$AI$2500,0))</f>
        <v/>
      </c>
      <c r="P52" t="str">
        <f>IF(O52="","",COUNTIFS(Basicdata!$B$2:$B$2500,1,Basicdata!$D$2:$D$2500,Crops!$D$5,Basicdata!$H$2:$H$2500,Crops!$M46,Basicdata!$S$2:$S$2500,3,Basicdata!$T$2:$T$2500,6,Basicdata!$AI$2:$AI$2500,0))</f>
        <v/>
      </c>
      <c r="Q52" t="str">
        <f>IF(P52="","",COUNTIFS(Basicdata!$B$2:$B$2500,1,Basicdata!$D$2:$D$2500,Crops!$D$5,Basicdata!$H$2:$H$2500,Crops!$M46,Basicdata!$S$2:$S$2500,3,Basicdata!$T$2:$T$2500,7,Basicdata!$AI$2:$AI$2500,0))</f>
        <v/>
      </c>
      <c r="R52" t="str">
        <f t="shared" si="2"/>
        <v/>
      </c>
      <c r="S52" t="str">
        <f t="shared" si="3"/>
        <v/>
      </c>
      <c r="T52" t="str">
        <f>IF(S52="","",COUNTIFS(Basicdata!$B$2:$B$2500,1,Basicdata!$D$2:$D$2500,Crops!$D$5,Basicdata!$H$2:$H$2500,Crops!$M46,Basicdata!$T$2:$T$2500,8,Basicdata!$AI$2:$AI$2500,0))</f>
        <v/>
      </c>
      <c r="U52" t="str">
        <f>IF(T52="","",COUNTIFS(Basicdata!$B$2:$B$2500,1,Basicdata!$D$2:$D$2500,Crops!$D$5,Basicdata!$H$2:$H$2500,Crops!$M46,Basicdata!$T$2:$T$2500,9,Basicdata!$AI$2:$AI$2500,0))</f>
        <v/>
      </c>
      <c r="W52" s="45" t="str">
        <f>IF(COUNTIFS(Basicdata!$B$2:$B$2500,2,Basicdata!$D$2:$D$2500,Crops!$D$5,Basicdata!$H$2:$H$2500,Crops!$M46,Basicdata!$AI$2:$AI$2500,0)&gt;0,Crops!$M46,"")</f>
        <v/>
      </c>
      <c r="X52" t="str">
        <f>IF(W52="","",COUNTIFS(Basicdata!$B$2:$B$2500,2,Basicdata!$D$2:$D$2500,Crops!$D$5,Basicdata!$H$2:$H$2500,Crops!$M46,Basicdata!$AI$2:$AI$2500,0))</f>
        <v/>
      </c>
      <c r="Y52" t="str">
        <f>IF(X52="","",COUNTIFS(Basicdata!$B$2:$B$2500,2,Basicdata!$D$2:$D$2500,Crops!$D$5,Basicdata!$H$2:$H$2500,Crops!$M46,Basicdata!$T$2:$T$2500,1,Basicdata!$AI$2:$AI$2500,0))</f>
        <v/>
      </c>
      <c r="Z52" t="str">
        <f>IF(Y52="","",COUNTIFS(Basicdata!$B$2:$B$2500,2,Basicdata!$D$2:$D$2500,Crops!$D$5,Basicdata!$H$2:$H$2500,Crops!$M46,Basicdata!$T$2:$T$2500,2,Basicdata!$AI$2:$AI$2500,0))</f>
        <v/>
      </c>
      <c r="AA52" t="str">
        <f>IF(Z52="","",COUNTIFS(Basicdata!$B$2:$B$2500,2,Basicdata!$D$2:$D$2500,Crops!$D$5,Basicdata!$H$2:$H$2500,Crops!$M46,Basicdata!$T$2:$T$2500,3,Basicdata!$AI$2:$AI$2500,0))</f>
        <v/>
      </c>
      <c r="AB52" t="str">
        <f t="shared" si="4"/>
        <v/>
      </c>
      <c r="AC52" t="str">
        <f>IF(AB52="","",COUNTIFS(Basicdata!$B$2:$B$2500,2,Basicdata!$D$2:$D$2500,Crops!$D$5,Basicdata!$H$2:$H$2500,Crops!$M46,Basicdata!$S$2:$S$2500,2,Basicdata!$T$2:$T$2500,4,Basicdata!$AI$2:$AI$2500,0))</f>
        <v/>
      </c>
      <c r="AD52" t="str">
        <f>IF(AC52="","",COUNTIFS(Basicdata!$B$2:$B$2500,2,Basicdata!$D$2:$D$2500,Crops!$D$5,Basicdata!$H$2:$H$2500,Crops!$M46,Basicdata!$S$2:$S$2500,2,Basicdata!$T$2:$T$2500,5,Basicdata!$AI$2:$AI$2500,0))</f>
        <v/>
      </c>
      <c r="AE52" t="str">
        <f>IF(AD52="","",COUNTIFS(Basicdata!$B$2:$B$2500,2,Basicdata!$D$2:$D$2500,Crops!$D$5,Basicdata!$H$2:$H$2500,Crops!$M46,Basicdata!$S$2:$S$2500,2,Basicdata!$T$2:$T$2500,6,Basicdata!$AI$2:$AI$2500,0))</f>
        <v/>
      </c>
      <c r="AF52" t="str">
        <f>IF(AE52="","",COUNTIFS(Basicdata!$B$2:$B$2500,2,Basicdata!$D$2:$D$2500,Crops!$D$5,Basicdata!$H$2:$H$2500,Crops!$M46,Basicdata!$S$2:$S$2500,2,Basicdata!$T$2:$T$2500,7,Basicdata!$AI$2:$AI$2500,0))</f>
        <v/>
      </c>
      <c r="AG52" t="str">
        <f t="shared" si="5"/>
        <v/>
      </c>
      <c r="AH52" t="str">
        <f>IF(AG52="","",COUNTIFS(Basicdata!$B$2:$B$2500,2,Basicdata!$D$2:$D$2500,Crops!$D$5,Basicdata!$H$2:$H$2500,Crops!$M46,Basicdata!$S$2:$S$2500,1,Basicdata!$U$2:$U$2500,1,Basicdata!$AI$2:$AI$2500,0))</f>
        <v/>
      </c>
      <c r="AI52" t="str">
        <f>IF(AH52="","",COUNTIFS(Basicdata!$B$2:$B$2500,2,Basicdata!$D$2:$D$2500,Crops!$D$5,Basicdata!$H$2:$H$2500,Crops!$M46,Basicdata!$S$2:$S$2500,1,Basicdata!$V$2:$V$2500,1,Basicdata!$AI$2:$AI$2500,0))</f>
        <v/>
      </c>
      <c r="AJ52" t="str">
        <f>IF(AI52="","",COUNTIFS(Basicdata!$B$2:$B$2500,2,Basicdata!$D$2:$D$2500,Crops!$D$5,Basicdata!$H$2:$H$2500,Crops!$M46,Basicdata!$S$2:$S$2500,3,Basicdata!$T$2:$T$2500,4,Basicdata!$AI$2:$AI$2500,0))</f>
        <v/>
      </c>
      <c r="AK52" t="str">
        <f>IF(AJ52="","",COUNTIFS(Basicdata!$B$2:$B$2500,2,Basicdata!$D$2:$D$2500,Crops!$D$5,Basicdata!$H$2:$H$2500,Crops!$M46,Basicdata!$S$2:$S$2500,3,Basicdata!$T$2:$T$2500,5,Basicdata!$AI$2:$AI$2500,0))</f>
        <v/>
      </c>
      <c r="AL52" t="str">
        <f>IF(AK52="","",COUNTIFS(Basicdata!$B$2:$B$2500,2,Basicdata!$D$2:$D$2500,Crops!$D$5,Basicdata!$H$2:$H$2500,Crops!$M46,Basicdata!$S$2:$S$2500,3,Basicdata!$T$2:$T$2500,6,Basicdata!$AI$2:$AI$2500,0))</f>
        <v/>
      </c>
      <c r="AM52" t="str">
        <f>IF(AL52="","",COUNTIFS(Basicdata!$B$2:$B$2500,2,Basicdata!$D$2:$D$2500,Crops!$D$5,Basicdata!$H$2:$H$2500,Crops!$M46,Basicdata!$S$2:$S$2500,3,Basicdata!$T$2:$T$2500,7,Basicdata!$AI$2:$AI$2500,0))</f>
        <v/>
      </c>
      <c r="AN52" t="str">
        <f t="shared" si="6"/>
        <v/>
      </c>
      <c r="AO52" t="str">
        <f t="shared" si="7"/>
        <v/>
      </c>
      <c r="AP52" t="str">
        <f>IF(AO52="","",COUNTIFS(Basicdata!$B$2:$B$2500,2,Basicdata!$D$2:$D$2500,Crops!$D$5,Basicdata!$H$2:$H$2500,Crops!$M46,Basicdata!$T$2:$T$2500,8,Basicdata!$AI$2:$AI$2500,0))</f>
        <v/>
      </c>
      <c r="AQ52" t="str">
        <f>IF(AP52="","",COUNTIFS(Basicdata!$B$2:$B$2500,2,Basicdata!$D$2:$D$2500,Crops!$D$5,Basicdata!$H$2:$H$2500,Crops!$M46,Basicdata!$T$2:$T$2500,9,Basicdata!$AI$2:$AI$2500,0))</f>
        <v/>
      </c>
    </row>
    <row r="53" spans="1:43" x14ac:dyDescent="0.3">
      <c r="A53" s="45" t="str">
        <f>IF(COUNTIFS(Basicdata!$B$2:$B$2500,1,Basicdata!$D$2:$D$2500,Crops!$D$5,Basicdata!$H$2:$H$2500,Crops!$M47,Basicdata!$AI$2:$AI$2500,0)&gt;0,Crops!$M47,"")</f>
        <v/>
      </c>
      <c r="B53" t="str">
        <f>IF(A53="","",COUNTIFS(Basicdata!$B$2:$B$2500,1,Basicdata!$D$2:$D$2500,Crops!$D$5,Basicdata!$H$2:$H$2500,Crops!$M47,Basicdata!$AI$2:$AI$2500,0))</f>
        <v/>
      </c>
      <c r="C53" t="str">
        <f>IF(B53="","",COUNTIFS(Basicdata!$B$2:$B$2500,1,Basicdata!$D$2:$D$2500,Crops!$D$5,Basicdata!$H$2:$H$2500,Crops!$M47,Basicdata!$T$2:$T$2500,1,Basicdata!$AI$2:$AI$2500,0))</f>
        <v/>
      </c>
      <c r="D53" t="str">
        <f>IF(C53="","",COUNTIFS(Basicdata!$B$2:$B$2500,1,Basicdata!$D$2:$D$2500,Crops!$D$5,Basicdata!$H$2:$H$2500,Crops!$M47,Basicdata!$T$2:$T$2500,2,Basicdata!$AI$2:$AI$2500,0))</f>
        <v/>
      </c>
      <c r="E53" t="str">
        <f>IF(D53="","",COUNTIFS(Basicdata!$B$2:$B$2500,1,Basicdata!$D$2:$D$2500,Crops!$D$5,Basicdata!$H$2:$H$2500,Crops!$M47,Basicdata!$T$2:$T$2500,3,Basicdata!$AI$2:$AI$2500,0))</f>
        <v/>
      </c>
      <c r="F53" t="str">
        <f t="shared" si="0"/>
        <v/>
      </c>
      <c r="G53" t="str">
        <f>IF(F53="","",COUNTIFS(Basicdata!$B$2:$B$2500,1,Basicdata!$D$2:$D$2500,Crops!$D$5,Basicdata!$H$2:$H$2500,Crops!$M47,Basicdata!$S$2:$S$2500,2,Basicdata!$T$2:$T$2500,4,Basicdata!$AI$2:$AI$2500,0))</f>
        <v/>
      </c>
      <c r="H53" t="str">
        <f>IF(G53="","",COUNTIFS(Basicdata!$B$2:$B$2500,1,Basicdata!$D$2:$D$2500,Crops!$D$5,Basicdata!$H$2:$H$2500,Crops!$M47,Basicdata!$S$2:$S$2500,2,Basicdata!$T$2:$T$2500,5,Basicdata!$AI$2:$AI$2500,0))</f>
        <v/>
      </c>
      <c r="I53" t="str">
        <f>IF(H53="","",COUNTIFS(Basicdata!$B$2:$B$2500,1,Basicdata!$D$2:$D$2500,Crops!$D$5,Basicdata!$H$2:$H$2500,Crops!$M47,Basicdata!$S$2:$S$2500,2,Basicdata!$T$2:$T$2500,6,Basicdata!$AI$2:$AI$2500,0))</f>
        <v/>
      </c>
      <c r="J53" t="str">
        <f>IF(I53="","",COUNTIFS(Basicdata!$B$2:$B$2500,1,Basicdata!$D$2:$D$2500,Crops!$D$5,Basicdata!$H$2:$H$2500,Crops!$M47,Basicdata!$S$2:$S$2500,2,Basicdata!$T$2:$T$2500,7,Basicdata!$AI$2:$AI$2500,0))</f>
        <v/>
      </c>
      <c r="K53" t="str">
        <f t="shared" si="1"/>
        <v/>
      </c>
      <c r="L53" t="str">
        <f>IF(K53="","",COUNTIFS(Basicdata!$B$2:$B$2500,1,Basicdata!$D$2:$D$2500,Crops!$D$5,Basicdata!$H$2:$H$2500,Crops!$M47,Basicdata!$S$2:$S$2500,1,Basicdata!$U$2:$U$2500,1,Basicdata!$AI$2:$AI$2500,0))</f>
        <v/>
      </c>
      <c r="M53" t="str">
        <f>IF(L53="","",COUNTIFS(Basicdata!$B$2:$B$2500,1,Basicdata!$D$2:$D$2500,Crops!$D$5,Basicdata!$H$2:$H$2500,Crops!$M47,Basicdata!$S$2:$S$2500,1,Basicdata!$V$2:$V$2500,1,Basicdata!$AI$2:$AI$2500,0))</f>
        <v/>
      </c>
      <c r="N53" t="str">
        <f>IF(M53="","",COUNTIFS(Basicdata!$B$2:$B$2500,1,Basicdata!$D$2:$D$2500,Crops!$D$5,Basicdata!$H$2:$H$2500,Crops!$M47,Basicdata!$S$2:$S$2500,3,Basicdata!$T$2:$T$2500,4,Basicdata!$AI$2:$AI$2500,0))</f>
        <v/>
      </c>
      <c r="O53" t="str">
        <f>IF(N53="","",COUNTIFS(Basicdata!$B$2:$B$2500,1,Basicdata!$D$2:$D$2500,Crops!$D$5,Basicdata!$H$2:$H$2500,Crops!$M47,Basicdata!$S$2:$S$2500,3,Basicdata!$T$2:$T$2500,5,Basicdata!$AI$2:$AI$2500,0))</f>
        <v/>
      </c>
      <c r="P53" t="str">
        <f>IF(O53="","",COUNTIFS(Basicdata!$B$2:$B$2500,1,Basicdata!$D$2:$D$2500,Crops!$D$5,Basicdata!$H$2:$H$2500,Crops!$M47,Basicdata!$S$2:$S$2500,3,Basicdata!$T$2:$T$2500,6,Basicdata!$AI$2:$AI$2500,0))</f>
        <v/>
      </c>
      <c r="Q53" t="str">
        <f>IF(P53="","",COUNTIFS(Basicdata!$B$2:$B$2500,1,Basicdata!$D$2:$D$2500,Crops!$D$5,Basicdata!$H$2:$H$2500,Crops!$M47,Basicdata!$S$2:$S$2500,3,Basicdata!$T$2:$T$2500,7,Basicdata!$AI$2:$AI$2500,0))</f>
        <v/>
      </c>
      <c r="R53" t="str">
        <f t="shared" si="2"/>
        <v/>
      </c>
      <c r="S53" t="str">
        <f t="shared" si="3"/>
        <v/>
      </c>
      <c r="T53" t="str">
        <f>IF(S53="","",COUNTIFS(Basicdata!$B$2:$B$2500,1,Basicdata!$D$2:$D$2500,Crops!$D$5,Basicdata!$H$2:$H$2500,Crops!$M47,Basicdata!$T$2:$T$2500,8,Basicdata!$AI$2:$AI$2500,0))</f>
        <v/>
      </c>
      <c r="U53" t="str">
        <f>IF(T53="","",COUNTIFS(Basicdata!$B$2:$B$2500,1,Basicdata!$D$2:$D$2500,Crops!$D$5,Basicdata!$H$2:$H$2500,Crops!$M47,Basicdata!$T$2:$T$2500,9,Basicdata!$AI$2:$AI$2500,0))</f>
        <v/>
      </c>
      <c r="W53" s="45" t="str">
        <f>IF(COUNTIFS(Basicdata!$B$2:$B$2500,2,Basicdata!$D$2:$D$2500,Crops!$D$5,Basicdata!$H$2:$H$2500,Crops!$M47,Basicdata!$AI$2:$AI$2500,0)&gt;0,Crops!$M47,"")</f>
        <v/>
      </c>
      <c r="X53" t="str">
        <f>IF(W53="","",COUNTIFS(Basicdata!$B$2:$B$2500,2,Basicdata!$D$2:$D$2500,Crops!$D$5,Basicdata!$H$2:$H$2500,Crops!$M47,Basicdata!$AI$2:$AI$2500,0))</f>
        <v/>
      </c>
      <c r="Y53" t="str">
        <f>IF(X53="","",COUNTIFS(Basicdata!$B$2:$B$2500,2,Basicdata!$D$2:$D$2500,Crops!$D$5,Basicdata!$H$2:$H$2500,Crops!$M47,Basicdata!$T$2:$T$2500,1,Basicdata!$AI$2:$AI$2500,0))</f>
        <v/>
      </c>
      <c r="Z53" t="str">
        <f>IF(Y53="","",COUNTIFS(Basicdata!$B$2:$B$2500,2,Basicdata!$D$2:$D$2500,Crops!$D$5,Basicdata!$H$2:$H$2500,Crops!$M47,Basicdata!$T$2:$T$2500,2,Basicdata!$AI$2:$AI$2500,0))</f>
        <v/>
      </c>
      <c r="AA53" t="str">
        <f>IF(Z53="","",COUNTIFS(Basicdata!$B$2:$B$2500,2,Basicdata!$D$2:$D$2500,Crops!$D$5,Basicdata!$H$2:$H$2500,Crops!$M47,Basicdata!$T$2:$T$2500,3,Basicdata!$AI$2:$AI$2500,0))</f>
        <v/>
      </c>
      <c r="AB53" t="str">
        <f t="shared" si="4"/>
        <v/>
      </c>
      <c r="AC53" t="str">
        <f>IF(AB53="","",COUNTIFS(Basicdata!$B$2:$B$2500,2,Basicdata!$D$2:$D$2500,Crops!$D$5,Basicdata!$H$2:$H$2500,Crops!$M47,Basicdata!$S$2:$S$2500,2,Basicdata!$T$2:$T$2500,4,Basicdata!$AI$2:$AI$2500,0))</f>
        <v/>
      </c>
      <c r="AD53" t="str">
        <f>IF(AC53="","",COUNTIFS(Basicdata!$B$2:$B$2500,2,Basicdata!$D$2:$D$2500,Crops!$D$5,Basicdata!$H$2:$H$2500,Crops!$M47,Basicdata!$S$2:$S$2500,2,Basicdata!$T$2:$T$2500,5,Basicdata!$AI$2:$AI$2500,0))</f>
        <v/>
      </c>
      <c r="AE53" t="str">
        <f>IF(AD53="","",COUNTIFS(Basicdata!$B$2:$B$2500,2,Basicdata!$D$2:$D$2500,Crops!$D$5,Basicdata!$H$2:$H$2500,Crops!$M47,Basicdata!$S$2:$S$2500,2,Basicdata!$T$2:$T$2500,6,Basicdata!$AI$2:$AI$2500,0))</f>
        <v/>
      </c>
      <c r="AF53" t="str">
        <f>IF(AE53="","",COUNTIFS(Basicdata!$B$2:$B$2500,2,Basicdata!$D$2:$D$2500,Crops!$D$5,Basicdata!$H$2:$H$2500,Crops!$M47,Basicdata!$S$2:$S$2500,2,Basicdata!$T$2:$T$2500,7,Basicdata!$AI$2:$AI$2500,0))</f>
        <v/>
      </c>
      <c r="AG53" t="str">
        <f t="shared" si="5"/>
        <v/>
      </c>
      <c r="AH53" t="str">
        <f>IF(AG53="","",COUNTIFS(Basicdata!$B$2:$B$2500,2,Basicdata!$D$2:$D$2500,Crops!$D$5,Basicdata!$H$2:$H$2500,Crops!$M47,Basicdata!$S$2:$S$2500,1,Basicdata!$U$2:$U$2500,1,Basicdata!$AI$2:$AI$2500,0))</f>
        <v/>
      </c>
      <c r="AI53" t="str">
        <f>IF(AH53="","",COUNTIFS(Basicdata!$B$2:$B$2500,2,Basicdata!$D$2:$D$2500,Crops!$D$5,Basicdata!$H$2:$H$2500,Crops!$M47,Basicdata!$S$2:$S$2500,1,Basicdata!$V$2:$V$2500,1,Basicdata!$AI$2:$AI$2500,0))</f>
        <v/>
      </c>
      <c r="AJ53" t="str">
        <f>IF(AI53="","",COUNTIFS(Basicdata!$B$2:$B$2500,2,Basicdata!$D$2:$D$2500,Crops!$D$5,Basicdata!$H$2:$H$2500,Crops!$M47,Basicdata!$S$2:$S$2500,3,Basicdata!$T$2:$T$2500,4,Basicdata!$AI$2:$AI$2500,0))</f>
        <v/>
      </c>
      <c r="AK53" t="str">
        <f>IF(AJ53="","",COUNTIFS(Basicdata!$B$2:$B$2500,2,Basicdata!$D$2:$D$2500,Crops!$D$5,Basicdata!$H$2:$H$2500,Crops!$M47,Basicdata!$S$2:$S$2500,3,Basicdata!$T$2:$T$2500,5,Basicdata!$AI$2:$AI$2500,0))</f>
        <v/>
      </c>
      <c r="AL53" t="str">
        <f>IF(AK53="","",COUNTIFS(Basicdata!$B$2:$B$2500,2,Basicdata!$D$2:$D$2500,Crops!$D$5,Basicdata!$H$2:$H$2500,Crops!$M47,Basicdata!$S$2:$S$2500,3,Basicdata!$T$2:$T$2500,6,Basicdata!$AI$2:$AI$2500,0))</f>
        <v/>
      </c>
      <c r="AM53" t="str">
        <f>IF(AL53="","",COUNTIFS(Basicdata!$B$2:$B$2500,2,Basicdata!$D$2:$D$2500,Crops!$D$5,Basicdata!$H$2:$H$2500,Crops!$M47,Basicdata!$S$2:$S$2500,3,Basicdata!$T$2:$T$2500,7,Basicdata!$AI$2:$AI$2500,0))</f>
        <v/>
      </c>
      <c r="AN53" t="str">
        <f t="shared" si="6"/>
        <v/>
      </c>
      <c r="AO53" t="str">
        <f t="shared" si="7"/>
        <v/>
      </c>
      <c r="AP53" t="str">
        <f>IF(AO53="","",COUNTIFS(Basicdata!$B$2:$B$2500,2,Basicdata!$D$2:$D$2500,Crops!$D$5,Basicdata!$H$2:$H$2500,Crops!$M47,Basicdata!$T$2:$T$2500,8,Basicdata!$AI$2:$AI$2500,0))</f>
        <v/>
      </c>
      <c r="AQ53" t="str">
        <f>IF(AP53="","",COUNTIFS(Basicdata!$B$2:$B$2500,2,Basicdata!$D$2:$D$2500,Crops!$D$5,Basicdata!$H$2:$H$2500,Crops!$M47,Basicdata!$T$2:$T$2500,9,Basicdata!$AI$2:$AI$2500,0))</f>
        <v/>
      </c>
    </row>
    <row r="54" spans="1:43" x14ac:dyDescent="0.3">
      <c r="A54" s="45" t="str">
        <f>IF(COUNTIFS(Basicdata!$B$2:$B$2500,1,Basicdata!$D$2:$D$2500,Crops!$D$5,Basicdata!$H$2:$H$2500,Crops!$M48,Basicdata!$AI$2:$AI$2500,0)&gt;0,Crops!$M48,"")</f>
        <v/>
      </c>
      <c r="B54" t="str">
        <f>IF(A54="","",COUNTIFS(Basicdata!$B$2:$B$2500,1,Basicdata!$D$2:$D$2500,Crops!$D$5,Basicdata!$H$2:$H$2500,Crops!$M48,Basicdata!$AI$2:$AI$2500,0))</f>
        <v/>
      </c>
      <c r="C54" t="str">
        <f>IF(B54="","",COUNTIFS(Basicdata!$B$2:$B$2500,1,Basicdata!$D$2:$D$2500,Crops!$D$5,Basicdata!$H$2:$H$2500,Crops!$M48,Basicdata!$T$2:$T$2500,1,Basicdata!$AI$2:$AI$2500,0))</f>
        <v/>
      </c>
      <c r="D54" t="str">
        <f>IF(C54="","",COUNTIFS(Basicdata!$B$2:$B$2500,1,Basicdata!$D$2:$D$2500,Crops!$D$5,Basicdata!$H$2:$H$2500,Crops!$M48,Basicdata!$T$2:$T$2500,2,Basicdata!$AI$2:$AI$2500,0))</f>
        <v/>
      </c>
      <c r="E54" t="str">
        <f>IF(D54="","",COUNTIFS(Basicdata!$B$2:$B$2500,1,Basicdata!$D$2:$D$2500,Crops!$D$5,Basicdata!$H$2:$H$2500,Crops!$M48,Basicdata!$T$2:$T$2500,3,Basicdata!$AI$2:$AI$2500,0))</f>
        <v/>
      </c>
      <c r="F54" t="str">
        <f t="shared" si="0"/>
        <v/>
      </c>
      <c r="G54" t="str">
        <f>IF(F54="","",COUNTIFS(Basicdata!$B$2:$B$2500,1,Basicdata!$D$2:$D$2500,Crops!$D$5,Basicdata!$H$2:$H$2500,Crops!$M48,Basicdata!$S$2:$S$2500,2,Basicdata!$T$2:$T$2500,4,Basicdata!$AI$2:$AI$2500,0))</f>
        <v/>
      </c>
      <c r="H54" t="str">
        <f>IF(G54="","",COUNTIFS(Basicdata!$B$2:$B$2500,1,Basicdata!$D$2:$D$2500,Crops!$D$5,Basicdata!$H$2:$H$2500,Crops!$M48,Basicdata!$S$2:$S$2500,2,Basicdata!$T$2:$T$2500,5,Basicdata!$AI$2:$AI$2500,0))</f>
        <v/>
      </c>
      <c r="I54" t="str">
        <f>IF(H54="","",COUNTIFS(Basicdata!$B$2:$B$2500,1,Basicdata!$D$2:$D$2500,Crops!$D$5,Basicdata!$H$2:$H$2500,Crops!$M48,Basicdata!$S$2:$S$2500,2,Basicdata!$T$2:$T$2500,6,Basicdata!$AI$2:$AI$2500,0))</f>
        <v/>
      </c>
      <c r="J54" t="str">
        <f>IF(I54="","",COUNTIFS(Basicdata!$B$2:$B$2500,1,Basicdata!$D$2:$D$2500,Crops!$D$5,Basicdata!$H$2:$H$2500,Crops!$M48,Basicdata!$S$2:$S$2500,2,Basicdata!$T$2:$T$2500,7,Basicdata!$AI$2:$AI$2500,0))</f>
        <v/>
      </c>
      <c r="K54" t="str">
        <f t="shared" si="1"/>
        <v/>
      </c>
      <c r="L54" t="str">
        <f>IF(K54="","",COUNTIFS(Basicdata!$B$2:$B$2500,1,Basicdata!$D$2:$D$2500,Crops!$D$5,Basicdata!$H$2:$H$2500,Crops!$M48,Basicdata!$S$2:$S$2500,1,Basicdata!$U$2:$U$2500,1,Basicdata!$AI$2:$AI$2500,0))</f>
        <v/>
      </c>
      <c r="M54" t="str">
        <f>IF(L54="","",COUNTIFS(Basicdata!$B$2:$B$2500,1,Basicdata!$D$2:$D$2500,Crops!$D$5,Basicdata!$H$2:$H$2500,Crops!$M48,Basicdata!$S$2:$S$2500,1,Basicdata!$V$2:$V$2500,1,Basicdata!$AI$2:$AI$2500,0))</f>
        <v/>
      </c>
      <c r="N54" t="str">
        <f>IF(M54="","",COUNTIFS(Basicdata!$B$2:$B$2500,1,Basicdata!$D$2:$D$2500,Crops!$D$5,Basicdata!$H$2:$H$2500,Crops!$M48,Basicdata!$S$2:$S$2500,3,Basicdata!$T$2:$T$2500,4,Basicdata!$AI$2:$AI$2500,0))</f>
        <v/>
      </c>
      <c r="O54" t="str">
        <f>IF(N54="","",COUNTIFS(Basicdata!$B$2:$B$2500,1,Basicdata!$D$2:$D$2500,Crops!$D$5,Basicdata!$H$2:$H$2500,Crops!$M48,Basicdata!$S$2:$S$2500,3,Basicdata!$T$2:$T$2500,5,Basicdata!$AI$2:$AI$2500,0))</f>
        <v/>
      </c>
      <c r="P54" t="str">
        <f>IF(O54="","",COUNTIFS(Basicdata!$B$2:$B$2500,1,Basicdata!$D$2:$D$2500,Crops!$D$5,Basicdata!$H$2:$H$2500,Crops!$M48,Basicdata!$S$2:$S$2500,3,Basicdata!$T$2:$T$2500,6,Basicdata!$AI$2:$AI$2500,0))</f>
        <v/>
      </c>
      <c r="Q54" t="str">
        <f>IF(P54="","",COUNTIFS(Basicdata!$B$2:$B$2500,1,Basicdata!$D$2:$D$2500,Crops!$D$5,Basicdata!$H$2:$H$2500,Crops!$M48,Basicdata!$S$2:$S$2500,3,Basicdata!$T$2:$T$2500,7,Basicdata!$AI$2:$AI$2500,0))</f>
        <v/>
      </c>
      <c r="R54" t="str">
        <f t="shared" si="2"/>
        <v/>
      </c>
      <c r="S54" t="str">
        <f t="shared" si="3"/>
        <v/>
      </c>
      <c r="T54" t="str">
        <f>IF(S54="","",COUNTIFS(Basicdata!$B$2:$B$2500,1,Basicdata!$D$2:$D$2500,Crops!$D$5,Basicdata!$H$2:$H$2500,Crops!$M48,Basicdata!$T$2:$T$2500,8,Basicdata!$AI$2:$AI$2500,0))</f>
        <v/>
      </c>
      <c r="U54" t="str">
        <f>IF(T54="","",COUNTIFS(Basicdata!$B$2:$B$2500,1,Basicdata!$D$2:$D$2500,Crops!$D$5,Basicdata!$H$2:$H$2500,Crops!$M48,Basicdata!$T$2:$T$2500,9,Basicdata!$AI$2:$AI$2500,0))</f>
        <v/>
      </c>
      <c r="W54" s="45" t="str">
        <f>IF(COUNTIFS(Basicdata!$B$2:$B$2500,2,Basicdata!$D$2:$D$2500,Crops!$D$5,Basicdata!$H$2:$H$2500,Crops!$M48,Basicdata!$AI$2:$AI$2500,0)&gt;0,Crops!$M48,"")</f>
        <v/>
      </c>
      <c r="X54" t="str">
        <f>IF(W54="","",COUNTIFS(Basicdata!$B$2:$B$2500,2,Basicdata!$D$2:$D$2500,Crops!$D$5,Basicdata!$H$2:$H$2500,Crops!$M48,Basicdata!$AI$2:$AI$2500,0))</f>
        <v/>
      </c>
      <c r="Y54" t="str">
        <f>IF(X54="","",COUNTIFS(Basicdata!$B$2:$B$2500,2,Basicdata!$D$2:$D$2500,Crops!$D$5,Basicdata!$H$2:$H$2500,Crops!$M48,Basicdata!$T$2:$T$2500,1,Basicdata!$AI$2:$AI$2500,0))</f>
        <v/>
      </c>
      <c r="Z54" t="str">
        <f>IF(Y54="","",COUNTIFS(Basicdata!$B$2:$B$2500,2,Basicdata!$D$2:$D$2500,Crops!$D$5,Basicdata!$H$2:$H$2500,Crops!$M48,Basicdata!$T$2:$T$2500,2,Basicdata!$AI$2:$AI$2500,0))</f>
        <v/>
      </c>
      <c r="AA54" t="str">
        <f>IF(Z54="","",COUNTIFS(Basicdata!$B$2:$B$2500,2,Basicdata!$D$2:$D$2500,Crops!$D$5,Basicdata!$H$2:$H$2500,Crops!$M48,Basicdata!$T$2:$T$2500,3,Basicdata!$AI$2:$AI$2500,0))</f>
        <v/>
      </c>
      <c r="AB54" t="str">
        <f t="shared" si="4"/>
        <v/>
      </c>
      <c r="AC54" t="str">
        <f>IF(AB54="","",COUNTIFS(Basicdata!$B$2:$B$2500,2,Basicdata!$D$2:$D$2500,Crops!$D$5,Basicdata!$H$2:$H$2500,Crops!$M48,Basicdata!$S$2:$S$2500,2,Basicdata!$T$2:$T$2500,4,Basicdata!$AI$2:$AI$2500,0))</f>
        <v/>
      </c>
      <c r="AD54" t="str">
        <f>IF(AC54="","",COUNTIFS(Basicdata!$B$2:$B$2500,2,Basicdata!$D$2:$D$2500,Crops!$D$5,Basicdata!$H$2:$H$2500,Crops!$M48,Basicdata!$S$2:$S$2500,2,Basicdata!$T$2:$T$2500,5,Basicdata!$AI$2:$AI$2500,0))</f>
        <v/>
      </c>
      <c r="AE54" t="str">
        <f>IF(AD54="","",COUNTIFS(Basicdata!$B$2:$B$2500,2,Basicdata!$D$2:$D$2500,Crops!$D$5,Basicdata!$H$2:$H$2500,Crops!$M48,Basicdata!$S$2:$S$2500,2,Basicdata!$T$2:$T$2500,6,Basicdata!$AI$2:$AI$2500,0))</f>
        <v/>
      </c>
      <c r="AF54" t="str">
        <f>IF(AE54="","",COUNTIFS(Basicdata!$B$2:$B$2500,2,Basicdata!$D$2:$D$2500,Crops!$D$5,Basicdata!$H$2:$H$2500,Crops!$M48,Basicdata!$S$2:$S$2500,2,Basicdata!$T$2:$T$2500,7,Basicdata!$AI$2:$AI$2500,0))</f>
        <v/>
      </c>
      <c r="AG54" t="str">
        <f t="shared" si="5"/>
        <v/>
      </c>
      <c r="AH54" t="str">
        <f>IF(AG54="","",COUNTIFS(Basicdata!$B$2:$B$2500,2,Basicdata!$D$2:$D$2500,Crops!$D$5,Basicdata!$H$2:$H$2500,Crops!$M48,Basicdata!$S$2:$S$2500,1,Basicdata!$U$2:$U$2500,1,Basicdata!$AI$2:$AI$2500,0))</f>
        <v/>
      </c>
      <c r="AI54" t="str">
        <f>IF(AH54="","",COUNTIFS(Basicdata!$B$2:$B$2500,2,Basicdata!$D$2:$D$2500,Crops!$D$5,Basicdata!$H$2:$H$2500,Crops!$M48,Basicdata!$S$2:$S$2500,1,Basicdata!$V$2:$V$2500,1,Basicdata!$AI$2:$AI$2500,0))</f>
        <v/>
      </c>
      <c r="AJ54" t="str">
        <f>IF(AI54="","",COUNTIFS(Basicdata!$B$2:$B$2500,2,Basicdata!$D$2:$D$2500,Crops!$D$5,Basicdata!$H$2:$H$2500,Crops!$M48,Basicdata!$S$2:$S$2500,3,Basicdata!$T$2:$T$2500,4,Basicdata!$AI$2:$AI$2500,0))</f>
        <v/>
      </c>
      <c r="AK54" t="str">
        <f>IF(AJ54="","",COUNTIFS(Basicdata!$B$2:$B$2500,2,Basicdata!$D$2:$D$2500,Crops!$D$5,Basicdata!$H$2:$H$2500,Crops!$M48,Basicdata!$S$2:$S$2500,3,Basicdata!$T$2:$T$2500,5,Basicdata!$AI$2:$AI$2500,0))</f>
        <v/>
      </c>
      <c r="AL54" t="str">
        <f>IF(AK54="","",COUNTIFS(Basicdata!$B$2:$B$2500,2,Basicdata!$D$2:$D$2500,Crops!$D$5,Basicdata!$H$2:$H$2500,Crops!$M48,Basicdata!$S$2:$S$2500,3,Basicdata!$T$2:$T$2500,6,Basicdata!$AI$2:$AI$2500,0))</f>
        <v/>
      </c>
      <c r="AM54" t="str">
        <f>IF(AL54="","",COUNTIFS(Basicdata!$B$2:$B$2500,2,Basicdata!$D$2:$D$2500,Crops!$D$5,Basicdata!$H$2:$H$2500,Crops!$M48,Basicdata!$S$2:$S$2500,3,Basicdata!$T$2:$T$2500,7,Basicdata!$AI$2:$AI$2500,0))</f>
        <v/>
      </c>
      <c r="AN54" t="str">
        <f t="shared" si="6"/>
        <v/>
      </c>
      <c r="AO54" t="str">
        <f t="shared" si="7"/>
        <v/>
      </c>
      <c r="AP54" t="str">
        <f>IF(AO54="","",COUNTIFS(Basicdata!$B$2:$B$2500,2,Basicdata!$D$2:$D$2500,Crops!$D$5,Basicdata!$H$2:$H$2500,Crops!$M48,Basicdata!$T$2:$T$2500,8,Basicdata!$AI$2:$AI$2500,0))</f>
        <v/>
      </c>
      <c r="AQ54" t="str">
        <f>IF(AP54="","",COUNTIFS(Basicdata!$B$2:$B$2500,2,Basicdata!$D$2:$D$2500,Crops!$D$5,Basicdata!$H$2:$H$2500,Crops!$M48,Basicdata!$T$2:$T$2500,9,Basicdata!$AI$2:$AI$2500,0))</f>
        <v/>
      </c>
    </row>
    <row r="55" spans="1:43" x14ac:dyDescent="0.3">
      <c r="A55" s="45" t="str">
        <f>IF(COUNTIFS(Basicdata!$B$2:$B$2500,1,Basicdata!$D$2:$D$2500,Crops!$D$5,Basicdata!$H$2:$H$2500,Crops!$M49,Basicdata!$AI$2:$AI$2500,0)&gt;0,Crops!$M49,"")</f>
        <v/>
      </c>
      <c r="B55" t="str">
        <f>IF(A55="","",COUNTIFS(Basicdata!$B$2:$B$2500,1,Basicdata!$D$2:$D$2500,Crops!$D$5,Basicdata!$H$2:$H$2500,Crops!$M49,Basicdata!$AI$2:$AI$2500,0))</f>
        <v/>
      </c>
      <c r="C55" t="str">
        <f>IF(B55="","",COUNTIFS(Basicdata!$B$2:$B$2500,1,Basicdata!$D$2:$D$2500,Crops!$D$5,Basicdata!$H$2:$H$2500,Crops!$M49,Basicdata!$T$2:$T$2500,1,Basicdata!$AI$2:$AI$2500,0))</f>
        <v/>
      </c>
      <c r="D55" t="str">
        <f>IF(C55="","",COUNTIFS(Basicdata!$B$2:$B$2500,1,Basicdata!$D$2:$D$2500,Crops!$D$5,Basicdata!$H$2:$H$2500,Crops!$M49,Basicdata!$T$2:$T$2500,2,Basicdata!$AI$2:$AI$2500,0))</f>
        <v/>
      </c>
      <c r="E55" t="str">
        <f>IF(D55="","",COUNTIFS(Basicdata!$B$2:$B$2500,1,Basicdata!$D$2:$D$2500,Crops!$D$5,Basicdata!$H$2:$H$2500,Crops!$M49,Basicdata!$T$2:$T$2500,3,Basicdata!$AI$2:$AI$2500,0))</f>
        <v/>
      </c>
      <c r="F55" t="str">
        <f t="shared" si="0"/>
        <v/>
      </c>
      <c r="G55" t="str">
        <f>IF(F55="","",COUNTIFS(Basicdata!$B$2:$B$2500,1,Basicdata!$D$2:$D$2500,Crops!$D$5,Basicdata!$H$2:$H$2500,Crops!$M49,Basicdata!$S$2:$S$2500,2,Basicdata!$T$2:$T$2500,4,Basicdata!$AI$2:$AI$2500,0))</f>
        <v/>
      </c>
      <c r="H55" t="str">
        <f>IF(G55="","",COUNTIFS(Basicdata!$B$2:$B$2500,1,Basicdata!$D$2:$D$2500,Crops!$D$5,Basicdata!$H$2:$H$2500,Crops!$M49,Basicdata!$S$2:$S$2500,2,Basicdata!$T$2:$T$2500,5,Basicdata!$AI$2:$AI$2500,0))</f>
        <v/>
      </c>
      <c r="I55" t="str">
        <f>IF(H55="","",COUNTIFS(Basicdata!$B$2:$B$2500,1,Basicdata!$D$2:$D$2500,Crops!$D$5,Basicdata!$H$2:$H$2500,Crops!$M49,Basicdata!$S$2:$S$2500,2,Basicdata!$T$2:$T$2500,6,Basicdata!$AI$2:$AI$2500,0))</f>
        <v/>
      </c>
      <c r="J55" t="str">
        <f>IF(I55="","",COUNTIFS(Basicdata!$B$2:$B$2500,1,Basicdata!$D$2:$D$2500,Crops!$D$5,Basicdata!$H$2:$H$2500,Crops!$M49,Basicdata!$S$2:$S$2500,2,Basicdata!$T$2:$T$2500,7,Basicdata!$AI$2:$AI$2500,0))</f>
        <v/>
      </c>
      <c r="K55" t="str">
        <f t="shared" si="1"/>
        <v/>
      </c>
      <c r="L55" t="str">
        <f>IF(K55="","",COUNTIFS(Basicdata!$B$2:$B$2500,1,Basicdata!$D$2:$D$2500,Crops!$D$5,Basicdata!$H$2:$H$2500,Crops!$M49,Basicdata!$S$2:$S$2500,1,Basicdata!$U$2:$U$2500,1,Basicdata!$AI$2:$AI$2500,0))</f>
        <v/>
      </c>
      <c r="M55" t="str">
        <f>IF(L55="","",COUNTIFS(Basicdata!$B$2:$B$2500,1,Basicdata!$D$2:$D$2500,Crops!$D$5,Basicdata!$H$2:$H$2500,Crops!$M49,Basicdata!$S$2:$S$2500,1,Basicdata!$V$2:$V$2500,1,Basicdata!$AI$2:$AI$2500,0))</f>
        <v/>
      </c>
      <c r="N55" t="str">
        <f>IF(M55="","",COUNTIFS(Basicdata!$B$2:$B$2500,1,Basicdata!$D$2:$D$2500,Crops!$D$5,Basicdata!$H$2:$H$2500,Crops!$M49,Basicdata!$S$2:$S$2500,3,Basicdata!$T$2:$T$2500,4,Basicdata!$AI$2:$AI$2500,0))</f>
        <v/>
      </c>
      <c r="O55" t="str">
        <f>IF(N55="","",COUNTIFS(Basicdata!$B$2:$B$2500,1,Basicdata!$D$2:$D$2500,Crops!$D$5,Basicdata!$H$2:$H$2500,Crops!$M49,Basicdata!$S$2:$S$2500,3,Basicdata!$T$2:$T$2500,5,Basicdata!$AI$2:$AI$2500,0))</f>
        <v/>
      </c>
      <c r="P55" t="str">
        <f>IF(O55="","",COUNTIFS(Basicdata!$B$2:$B$2500,1,Basicdata!$D$2:$D$2500,Crops!$D$5,Basicdata!$H$2:$H$2500,Crops!$M49,Basicdata!$S$2:$S$2500,3,Basicdata!$T$2:$T$2500,6,Basicdata!$AI$2:$AI$2500,0))</f>
        <v/>
      </c>
      <c r="Q55" t="str">
        <f>IF(P55="","",COUNTIFS(Basicdata!$B$2:$B$2500,1,Basicdata!$D$2:$D$2500,Crops!$D$5,Basicdata!$H$2:$H$2500,Crops!$M49,Basicdata!$S$2:$S$2500,3,Basicdata!$T$2:$T$2500,7,Basicdata!$AI$2:$AI$2500,0))</f>
        <v/>
      </c>
      <c r="R55" t="str">
        <f t="shared" si="2"/>
        <v/>
      </c>
      <c r="S55" t="str">
        <f t="shared" si="3"/>
        <v/>
      </c>
      <c r="T55" t="str">
        <f>IF(S55="","",COUNTIFS(Basicdata!$B$2:$B$2500,1,Basicdata!$D$2:$D$2500,Crops!$D$5,Basicdata!$H$2:$H$2500,Crops!$M49,Basicdata!$T$2:$T$2500,8,Basicdata!$AI$2:$AI$2500,0))</f>
        <v/>
      </c>
      <c r="U55" t="str">
        <f>IF(T55="","",COUNTIFS(Basicdata!$B$2:$B$2500,1,Basicdata!$D$2:$D$2500,Crops!$D$5,Basicdata!$H$2:$H$2500,Crops!$M49,Basicdata!$T$2:$T$2500,9,Basicdata!$AI$2:$AI$2500,0))</f>
        <v/>
      </c>
      <c r="W55" s="45" t="str">
        <f>IF(COUNTIFS(Basicdata!$B$2:$B$2500,2,Basicdata!$D$2:$D$2500,Crops!$D$5,Basicdata!$H$2:$H$2500,Crops!$M49,Basicdata!$AI$2:$AI$2500,0)&gt;0,Crops!$M49,"")</f>
        <v/>
      </c>
      <c r="X55" t="str">
        <f>IF(W55="","",COUNTIFS(Basicdata!$B$2:$B$2500,2,Basicdata!$D$2:$D$2500,Crops!$D$5,Basicdata!$H$2:$H$2500,Crops!$M49,Basicdata!$AI$2:$AI$2500,0))</f>
        <v/>
      </c>
      <c r="Y55" t="str">
        <f>IF(X55="","",COUNTIFS(Basicdata!$B$2:$B$2500,2,Basicdata!$D$2:$D$2500,Crops!$D$5,Basicdata!$H$2:$H$2500,Crops!$M49,Basicdata!$T$2:$T$2500,1,Basicdata!$AI$2:$AI$2500,0))</f>
        <v/>
      </c>
      <c r="Z55" t="str">
        <f>IF(Y55="","",COUNTIFS(Basicdata!$B$2:$B$2500,2,Basicdata!$D$2:$D$2500,Crops!$D$5,Basicdata!$H$2:$H$2500,Crops!$M49,Basicdata!$T$2:$T$2500,2,Basicdata!$AI$2:$AI$2500,0))</f>
        <v/>
      </c>
      <c r="AA55" t="str">
        <f>IF(Z55="","",COUNTIFS(Basicdata!$B$2:$B$2500,2,Basicdata!$D$2:$D$2500,Crops!$D$5,Basicdata!$H$2:$H$2500,Crops!$M49,Basicdata!$T$2:$T$2500,3,Basicdata!$AI$2:$AI$2500,0))</f>
        <v/>
      </c>
      <c r="AB55" t="str">
        <f t="shared" si="4"/>
        <v/>
      </c>
      <c r="AC55" t="str">
        <f>IF(AB55="","",COUNTIFS(Basicdata!$B$2:$B$2500,2,Basicdata!$D$2:$D$2500,Crops!$D$5,Basicdata!$H$2:$H$2500,Crops!$M49,Basicdata!$S$2:$S$2500,2,Basicdata!$T$2:$T$2500,4,Basicdata!$AI$2:$AI$2500,0))</f>
        <v/>
      </c>
      <c r="AD55" t="str">
        <f>IF(AC55="","",COUNTIFS(Basicdata!$B$2:$B$2500,2,Basicdata!$D$2:$D$2500,Crops!$D$5,Basicdata!$H$2:$H$2500,Crops!$M49,Basicdata!$S$2:$S$2500,2,Basicdata!$T$2:$T$2500,5,Basicdata!$AI$2:$AI$2500,0))</f>
        <v/>
      </c>
      <c r="AE55" t="str">
        <f>IF(AD55="","",COUNTIFS(Basicdata!$B$2:$B$2500,2,Basicdata!$D$2:$D$2500,Crops!$D$5,Basicdata!$H$2:$H$2500,Crops!$M49,Basicdata!$S$2:$S$2500,2,Basicdata!$T$2:$T$2500,6,Basicdata!$AI$2:$AI$2500,0))</f>
        <v/>
      </c>
      <c r="AF55" t="str">
        <f>IF(AE55="","",COUNTIFS(Basicdata!$B$2:$B$2500,2,Basicdata!$D$2:$D$2500,Crops!$D$5,Basicdata!$H$2:$H$2500,Crops!$M49,Basicdata!$S$2:$S$2500,2,Basicdata!$T$2:$T$2500,7,Basicdata!$AI$2:$AI$2500,0))</f>
        <v/>
      </c>
      <c r="AG55" t="str">
        <f t="shared" si="5"/>
        <v/>
      </c>
      <c r="AH55" t="str">
        <f>IF(AG55="","",COUNTIFS(Basicdata!$B$2:$B$2500,2,Basicdata!$D$2:$D$2500,Crops!$D$5,Basicdata!$H$2:$H$2500,Crops!$M49,Basicdata!$S$2:$S$2500,1,Basicdata!$U$2:$U$2500,1,Basicdata!$AI$2:$AI$2500,0))</f>
        <v/>
      </c>
      <c r="AI55" t="str">
        <f>IF(AH55="","",COUNTIFS(Basicdata!$B$2:$B$2500,2,Basicdata!$D$2:$D$2500,Crops!$D$5,Basicdata!$H$2:$H$2500,Crops!$M49,Basicdata!$S$2:$S$2500,1,Basicdata!$V$2:$V$2500,1,Basicdata!$AI$2:$AI$2500,0))</f>
        <v/>
      </c>
      <c r="AJ55" t="str">
        <f>IF(AI55="","",COUNTIFS(Basicdata!$B$2:$B$2500,2,Basicdata!$D$2:$D$2500,Crops!$D$5,Basicdata!$H$2:$H$2500,Crops!$M49,Basicdata!$S$2:$S$2500,3,Basicdata!$T$2:$T$2500,4,Basicdata!$AI$2:$AI$2500,0))</f>
        <v/>
      </c>
      <c r="AK55" t="str">
        <f>IF(AJ55="","",COUNTIFS(Basicdata!$B$2:$B$2500,2,Basicdata!$D$2:$D$2500,Crops!$D$5,Basicdata!$H$2:$H$2500,Crops!$M49,Basicdata!$S$2:$S$2500,3,Basicdata!$T$2:$T$2500,5,Basicdata!$AI$2:$AI$2500,0))</f>
        <v/>
      </c>
      <c r="AL55" t="str">
        <f>IF(AK55="","",COUNTIFS(Basicdata!$B$2:$B$2500,2,Basicdata!$D$2:$D$2500,Crops!$D$5,Basicdata!$H$2:$H$2500,Crops!$M49,Basicdata!$S$2:$S$2500,3,Basicdata!$T$2:$T$2500,6,Basicdata!$AI$2:$AI$2500,0))</f>
        <v/>
      </c>
      <c r="AM55" t="str">
        <f>IF(AL55="","",COUNTIFS(Basicdata!$B$2:$B$2500,2,Basicdata!$D$2:$D$2500,Crops!$D$5,Basicdata!$H$2:$H$2500,Crops!$M49,Basicdata!$S$2:$S$2500,3,Basicdata!$T$2:$T$2500,7,Basicdata!$AI$2:$AI$2500,0))</f>
        <v/>
      </c>
      <c r="AN55" t="str">
        <f t="shared" si="6"/>
        <v/>
      </c>
      <c r="AO55" t="str">
        <f t="shared" si="7"/>
        <v/>
      </c>
      <c r="AP55" t="str">
        <f>IF(AO55="","",COUNTIFS(Basicdata!$B$2:$B$2500,2,Basicdata!$D$2:$D$2500,Crops!$D$5,Basicdata!$H$2:$H$2500,Crops!$M49,Basicdata!$T$2:$T$2500,8,Basicdata!$AI$2:$AI$2500,0))</f>
        <v/>
      </c>
      <c r="AQ55" t="str">
        <f>IF(AP55="","",COUNTIFS(Basicdata!$B$2:$B$2500,2,Basicdata!$D$2:$D$2500,Crops!$D$5,Basicdata!$H$2:$H$2500,Crops!$M49,Basicdata!$T$2:$T$2500,9,Basicdata!$AI$2:$AI$2500,0))</f>
        <v/>
      </c>
    </row>
    <row r="56" spans="1:43" x14ac:dyDescent="0.3">
      <c r="A56" s="45" t="str">
        <f>IF(COUNTIFS(Basicdata!$B$2:$B$2500,1,Basicdata!$D$2:$D$2500,Crops!$D$5,Basicdata!$H$2:$H$2500,Crops!$M50,Basicdata!$AI$2:$AI$2500,0)&gt;0,Crops!$M50,"")</f>
        <v/>
      </c>
      <c r="B56" t="str">
        <f>IF(A56="","",COUNTIFS(Basicdata!$B$2:$B$2500,1,Basicdata!$D$2:$D$2500,Crops!$D$5,Basicdata!$H$2:$H$2500,Crops!$M50,Basicdata!$AI$2:$AI$2500,0))</f>
        <v/>
      </c>
      <c r="C56" t="str">
        <f>IF(B56="","",COUNTIFS(Basicdata!$B$2:$B$2500,1,Basicdata!$D$2:$D$2500,Crops!$D$5,Basicdata!$H$2:$H$2500,Crops!$M50,Basicdata!$T$2:$T$2500,1,Basicdata!$AI$2:$AI$2500,0))</f>
        <v/>
      </c>
      <c r="D56" t="str">
        <f>IF(C56="","",COUNTIFS(Basicdata!$B$2:$B$2500,1,Basicdata!$D$2:$D$2500,Crops!$D$5,Basicdata!$H$2:$H$2500,Crops!$M50,Basicdata!$T$2:$T$2500,2,Basicdata!$AI$2:$AI$2500,0))</f>
        <v/>
      </c>
      <c r="E56" t="str">
        <f>IF(D56="","",COUNTIFS(Basicdata!$B$2:$B$2500,1,Basicdata!$D$2:$D$2500,Crops!$D$5,Basicdata!$H$2:$H$2500,Crops!$M50,Basicdata!$T$2:$T$2500,3,Basicdata!$AI$2:$AI$2500,0))</f>
        <v/>
      </c>
      <c r="F56" t="str">
        <f t="shared" si="0"/>
        <v/>
      </c>
      <c r="G56" t="str">
        <f>IF(F56="","",COUNTIFS(Basicdata!$B$2:$B$2500,1,Basicdata!$D$2:$D$2500,Crops!$D$5,Basicdata!$H$2:$H$2500,Crops!$M50,Basicdata!$S$2:$S$2500,2,Basicdata!$T$2:$T$2500,4,Basicdata!$AI$2:$AI$2500,0))</f>
        <v/>
      </c>
      <c r="H56" t="str">
        <f>IF(G56="","",COUNTIFS(Basicdata!$B$2:$B$2500,1,Basicdata!$D$2:$D$2500,Crops!$D$5,Basicdata!$H$2:$H$2500,Crops!$M50,Basicdata!$S$2:$S$2500,2,Basicdata!$T$2:$T$2500,5,Basicdata!$AI$2:$AI$2500,0))</f>
        <v/>
      </c>
      <c r="I56" t="str">
        <f>IF(H56="","",COUNTIFS(Basicdata!$B$2:$B$2500,1,Basicdata!$D$2:$D$2500,Crops!$D$5,Basicdata!$H$2:$H$2500,Crops!$M50,Basicdata!$S$2:$S$2500,2,Basicdata!$T$2:$T$2500,6,Basicdata!$AI$2:$AI$2500,0))</f>
        <v/>
      </c>
      <c r="J56" t="str">
        <f>IF(I56="","",COUNTIFS(Basicdata!$B$2:$B$2500,1,Basicdata!$D$2:$D$2500,Crops!$D$5,Basicdata!$H$2:$H$2500,Crops!$M50,Basicdata!$S$2:$S$2500,2,Basicdata!$T$2:$T$2500,7,Basicdata!$AI$2:$AI$2500,0))</f>
        <v/>
      </c>
      <c r="K56" t="str">
        <f t="shared" si="1"/>
        <v/>
      </c>
      <c r="L56" t="str">
        <f>IF(K56="","",COUNTIFS(Basicdata!$B$2:$B$2500,1,Basicdata!$D$2:$D$2500,Crops!$D$5,Basicdata!$H$2:$H$2500,Crops!$M50,Basicdata!$S$2:$S$2500,1,Basicdata!$U$2:$U$2500,1,Basicdata!$AI$2:$AI$2500,0))</f>
        <v/>
      </c>
      <c r="M56" t="str">
        <f>IF(L56="","",COUNTIFS(Basicdata!$B$2:$B$2500,1,Basicdata!$D$2:$D$2500,Crops!$D$5,Basicdata!$H$2:$H$2500,Crops!$M50,Basicdata!$S$2:$S$2500,1,Basicdata!$V$2:$V$2500,1,Basicdata!$AI$2:$AI$2500,0))</f>
        <v/>
      </c>
      <c r="N56" t="str">
        <f>IF(M56="","",COUNTIFS(Basicdata!$B$2:$B$2500,1,Basicdata!$D$2:$D$2500,Crops!$D$5,Basicdata!$H$2:$H$2500,Crops!$M50,Basicdata!$S$2:$S$2500,3,Basicdata!$T$2:$T$2500,4,Basicdata!$AI$2:$AI$2500,0))</f>
        <v/>
      </c>
      <c r="O56" t="str">
        <f>IF(N56="","",COUNTIFS(Basicdata!$B$2:$B$2500,1,Basicdata!$D$2:$D$2500,Crops!$D$5,Basicdata!$H$2:$H$2500,Crops!$M50,Basicdata!$S$2:$S$2500,3,Basicdata!$T$2:$T$2500,5,Basicdata!$AI$2:$AI$2500,0))</f>
        <v/>
      </c>
      <c r="P56" t="str">
        <f>IF(O56="","",COUNTIFS(Basicdata!$B$2:$B$2500,1,Basicdata!$D$2:$D$2500,Crops!$D$5,Basicdata!$H$2:$H$2500,Crops!$M50,Basicdata!$S$2:$S$2500,3,Basicdata!$T$2:$T$2500,6,Basicdata!$AI$2:$AI$2500,0))</f>
        <v/>
      </c>
      <c r="Q56" t="str">
        <f>IF(P56="","",COUNTIFS(Basicdata!$B$2:$B$2500,1,Basicdata!$D$2:$D$2500,Crops!$D$5,Basicdata!$H$2:$H$2500,Crops!$M50,Basicdata!$S$2:$S$2500,3,Basicdata!$T$2:$T$2500,7,Basicdata!$AI$2:$AI$2500,0))</f>
        <v/>
      </c>
      <c r="R56" t="str">
        <f t="shared" si="2"/>
        <v/>
      </c>
      <c r="S56" t="str">
        <f t="shared" si="3"/>
        <v/>
      </c>
      <c r="T56" t="str">
        <f>IF(S56="","",COUNTIFS(Basicdata!$B$2:$B$2500,1,Basicdata!$D$2:$D$2500,Crops!$D$5,Basicdata!$H$2:$H$2500,Crops!$M50,Basicdata!$T$2:$T$2500,8,Basicdata!$AI$2:$AI$2500,0))</f>
        <v/>
      </c>
      <c r="U56" t="str">
        <f>IF(T56="","",COUNTIFS(Basicdata!$B$2:$B$2500,1,Basicdata!$D$2:$D$2500,Crops!$D$5,Basicdata!$H$2:$H$2500,Crops!$M50,Basicdata!$T$2:$T$2500,9,Basicdata!$AI$2:$AI$2500,0))</f>
        <v/>
      </c>
      <c r="W56" s="45" t="str">
        <f>IF(COUNTIFS(Basicdata!$B$2:$B$2500,2,Basicdata!$D$2:$D$2500,Crops!$D$5,Basicdata!$H$2:$H$2500,Crops!$M50,Basicdata!$AI$2:$AI$2500,0)&gt;0,Crops!$M50,"")</f>
        <v/>
      </c>
      <c r="X56" t="str">
        <f>IF(W56="","",COUNTIFS(Basicdata!$B$2:$B$2500,2,Basicdata!$D$2:$D$2500,Crops!$D$5,Basicdata!$H$2:$H$2500,Crops!$M50,Basicdata!$AI$2:$AI$2500,0))</f>
        <v/>
      </c>
      <c r="Y56" t="str">
        <f>IF(X56="","",COUNTIFS(Basicdata!$B$2:$B$2500,2,Basicdata!$D$2:$D$2500,Crops!$D$5,Basicdata!$H$2:$H$2500,Crops!$M50,Basicdata!$T$2:$T$2500,1,Basicdata!$AI$2:$AI$2500,0))</f>
        <v/>
      </c>
      <c r="Z56" t="str">
        <f>IF(Y56="","",COUNTIFS(Basicdata!$B$2:$B$2500,2,Basicdata!$D$2:$D$2500,Crops!$D$5,Basicdata!$H$2:$H$2500,Crops!$M50,Basicdata!$T$2:$T$2500,2,Basicdata!$AI$2:$AI$2500,0))</f>
        <v/>
      </c>
      <c r="AA56" t="str">
        <f>IF(Z56="","",COUNTIFS(Basicdata!$B$2:$B$2500,2,Basicdata!$D$2:$D$2500,Crops!$D$5,Basicdata!$H$2:$H$2500,Crops!$M50,Basicdata!$T$2:$T$2500,3,Basicdata!$AI$2:$AI$2500,0))</f>
        <v/>
      </c>
      <c r="AB56" t="str">
        <f t="shared" si="4"/>
        <v/>
      </c>
      <c r="AC56" t="str">
        <f>IF(AB56="","",COUNTIFS(Basicdata!$B$2:$B$2500,2,Basicdata!$D$2:$D$2500,Crops!$D$5,Basicdata!$H$2:$H$2500,Crops!$M50,Basicdata!$S$2:$S$2500,2,Basicdata!$T$2:$T$2500,4,Basicdata!$AI$2:$AI$2500,0))</f>
        <v/>
      </c>
      <c r="AD56" t="str">
        <f>IF(AC56="","",COUNTIFS(Basicdata!$B$2:$B$2500,2,Basicdata!$D$2:$D$2500,Crops!$D$5,Basicdata!$H$2:$H$2500,Crops!$M50,Basicdata!$S$2:$S$2500,2,Basicdata!$T$2:$T$2500,5,Basicdata!$AI$2:$AI$2500,0))</f>
        <v/>
      </c>
      <c r="AE56" t="str">
        <f>IF(AD56="","",COUNTIFS(Basicdata!$B$2:$B$2500,2,Basicdata!$D$2:$D$2500,Crops!$D$5,Basicdata!$H$2:$H$2500,Crops!$M50,Basicdata!$S$2:$S$2500,2,Basicdata!$T$2:$T$2500,6,Basicdata!$AI$2:$AI$2500,0))</f>
        <v/>
      </c>
      <c r="AF56" t="str">
        <f>IF(AE56="","",COUNTIFS(Basicdata!$B$2:$B$2500,2,Basicdata!$D$2:$D$2500,Crops!$D$5,Basicdata!$H$2:$H$2500,Crops!$M50,Basicdata!$S$2:$S$2500,2,Basicdata!$T$2:$T$2500,7,Basicdata!$AI$2:$AI$2500,0))</f>
        <v/>
      </c>
      <c r="AG56" t="str">
        <f t="shared" si="5"/>
        <v/>
      </c>
      <c r="AH56" t="str">
        <f>IF(AG56="","",COUNTIFS(Basicdata!$B$2:$B$2500,2,Basicdata!$D$2:$D$2500,Crops!$D$5,Basicdata!$H$2:$H$2500,Crops!$M50,Basicdata!$S$2:$S$2500,1,Basicdata!$U$2:$U$2500,1,Basicdata!$AI$2:$AI$2500,0))</f>
        <v/>
      </c>
      <c r="AI56" t="str">
        <f>IF(AH56="","",COUNTIFS(Basicdata!$B$2:$B$2500,2,Basicdata!$D$2:$D$2500,Crops!$D$5,Basicdata!$H$2:$H$2500,Crops!$M50,Basicdata!$S$2:$S$2500,1,Basicdata!$V$2:$V$2500,1,Basicdata!$AI$2:$AI$2500,0))</f>
        <v/>
      </c>
      <c r="AJ56" t="str">
        <f>IF(AI56="","",COUNTIFS(Basicdata!$B$2:$B$2500,2,Basicdata!$D$2:$D$2500,Crops!$D$5,Basicdata!$H$2:$H$2500,Crops!$M50,Basicdata!$S$2:$S$2500,3,Basicdata!$T$2:$T$2500,4,Basicdata!$AI$2:$AI$2500,0))</f>
        <v/>
      </c>
      <c r="AK56" t="str">
        <f>IF(AJ56="","",COUNTIFS(Basicdata!$B$2:$B$2500,2,Basicdata!$D$2:$D$2500,Crops!$D$5,Basicdata!$H$2:$H$2500,Crops!$M50,Basicdata!$S$2:$S$2500,3,Basicdata!$T$2:$T$2500,5,Basicdata!$AI$2:$AI$2500,0))</f>
        <v/>
      </c>
      <c r="AL56" t="str">
        <f>IF(AK56="","",COUNTIFS(Basicdata!$B$2:$B$2500,2,Basicdata!$D$2:$D$2500,Crops!$D$5,Basicdata!$H$2:$H$2500,Crops!$M50,Basicdata!$S$2:$S$2500,3,Basicdata!$T$2:$T$2500,6,Basicdata!$AI$2:$AI$2500,0))</f>
        <v/>
      </c>
      <c r="AM56" t="str">
        <f>IF(AL56="","",COUNTIFS(Basicdata!$B$2:$B$2500,2,Basicdata!$D$2:$D$2500,Crops!$D$5,Basicdata!$H$2:$H$2500,Crops!$M50,Basicdata!$S$2:$S$2500,3,Basicdata!$T$2:$T$2500,7,Basicdata!$AI$2:$AI$2500,0))</f>
        <v/>
      </c>
      <c r="AN56" t="str">
        <f t="shared" si="6"/>
        <v/>
      </c>
      <c r="AO56" t="str">
        <f t="shared" si="7"/>
        <v/>
      </c>
      <c r="AP56" t="str">
        <f>IF(AO56="","",COUNTIFS(Basicdata!$B$2:$B$2500,2,Basicdata!$D$2:$D$2500,Crops!$D$5,Basicdata!$H$2:$H$2500,Crops!$M50,Basicdata!$T$2:$T$2500,8,Basicdata!$AI$2:$AI$2500,0))</f>
        <v/>
      </c>
      <c r="AQ56" t="str">
        <f>IF(AP56="","",COUNTIFS(Basicdata!$B$2:$B$2500,2,Basicdata!$D$2:$D$2500,Crops!$D$5,Basicdata!$H$2:$H$2500,Crops!$M50,Basicdata!$T$2:$T$2500,9,Basicdata!$AI$2:$AI$2500,0))</f>
        <v/>
      </c>
    </row>
    <row r="57" spans="1:43" x14ac:dyDescent="0.3">
      <c r="A57" s="45" t="str">
        <f>IF(COUNTIFS(Basicdata!$B$2:$B$2500,1,Basicdata!$D$2:$D$2500,Crops!$D$5,Basicdata!$H$2:$H$2500,Crops!$M51,Basicdata!$AI$2:$AI$2500,0)&gt;0,Crops!$M51,"")</f>
        <v/>
      </c>
      <c r="B57" t="str">
        <f>IF(A57="","",COUNTIFS(Basicdata!$B$2:$B$2500,1,Basicdata!$D$2:$D$2500,Crops!$D$5,Basicdata!$H$2:$H$2500,Crops!$M51,Basicdata!$AI$2:$AI$2500,0))</f>
        <v/>
      </c>
      <c r="C57" t="str">
        <f>IF(B57="","",COUNTIFS(Basicdata!$B$2:$B$2500,1,Basicdata!$D$2:$D$2500,Crops!$D$5,Basicdata!$H$2:$H$2500,Crops!$M51,Basicdata!$T$2:$T$2500,1,Basicdata!$AI$2:$AI$2500,0))</f>
        <v/>
      </c>
      <c r="D57" t="str">
        <f>IF(C57="","",COUNTIFS(Basicdata!$B$2:$B$2500,1,Basicdata!$D$2:$D$2500,Crops!$D$5,Basicdata!$H$2:$H$2500,Crops!$M51,Basicdata!$T$2:$T$2500,2,Basicdata!$AI$2:$AI$2500,0))</f>
        <v/>
      </c>
      <c r="E57" t="str">
        <f>IF(D57="","",COUNTIFS(Basicdata!$B$2:$B$2500,1,Basicdata!$D$2:$D$2500,Crops!$D$5,Basicdata!$H$2:$H$2500,Crops!$M51,Basicdata!$T$2:$T$2500,3,Basicdata!$AI$2:$AI$2500,0))</f>
        <v/>
      </c>
      <c r="F57" t="str">
        <f t="shared" si="0"/>
        <v/>
      </c>
      <c r="G57" t="str">
        <f>IF(F57="","",COUNTIFS(Basicdata!$B$2:$B$2500,1,Basicdata!$D$2:$D$2500,Crops!$D$5,Basicdata!$H$2:$H$2500,Crops!$M51,Basicdata!$S$2:$S$2500,2,Basicdata!$T$2:$T$2500,4,Basicdata!$AI$2:$AI$2500,0))</f>
        <v/>
      </c>
      <c r="H57" t="str">
        <f>IF(G57="","",COUNTIFS(Basicdata!$B$2:$B$2500,1,Basicdata!$D$2:$D$2500,Crops!$D$5,Basicdata!$H$2:$H$2500,Crops!$M51,Basicdata!$S$2:$S$2500,2,Basicdata!$T$2:$T$2500,5,Basicdata!$AI$2:$AI$2500,0))</f>
        <v/>
      </c>
      <c r="I57" t="str">
        <f>IF(H57="","",COUNTIFS(Basicdata!$B$2:$B$2500,1,Basicdata!$D$2:$D$2500,Crops!$D$5,Basicdata!$H$2:$H$2500,Crops!$M51,Basicdata!$S$2:$S$2500,2,Basicdata!$T$2:$T$2500,6,Basicdata!$AI$2:$AI$2500,0))</f>
        <v/>
      </c>
      <c r="J57" t="str">
        <f>IF(I57="","",COUNTIFS(Basicdata!$B$2:$B$2500,1,Basicdata!$D$2:$D$2500,Crops!$D$5,Basicdata!$H$2:$H$2500,Crops!$M51,Basicdata!$S$2:$S$2500,2,Basicdata!$T$2:$T$2500,7,Basicdata!$AI$2:$AI$2500,0))</f>
        <v/>
      </c>
      <c r="K57" t="str">
        <f t="shared" si="1"/>
        <v/>
      </c>
      <c r="L57" t="str">
        <f>IF(K57="","",COUNTIFS(Basicdata!$B$2:$B$2500,1,Basicdata!$D$2:$D$2500,Crops!$D$5,Basicdata!$H$2:$H$2500,Crops!$M51,Basicdata!$S$2:$S$2500,1,Basicdata!$U$2:$U$2500,1,Basicdata!$AI$2:$AI$2500,0))</f>
        <v/>
      </c>
      <c r="M57" t="str">
        <f>IF(L57="","",COUNTIFS(Basicdata!$B$2:$B$2500,1,Basicdata!$D$2:$D$2500,Crops!$D$5,Basicdata!$H$2:$H$2500,Crops!$M51,Basicdata!$S$2:$S$2500,1,Basicdata!$V$2:$V$2500,1,Basicdata!$AI$2:$AI$2500,0))</f>
        <v/>
      </c>
      <c r="N57" t="str">
        <f>IF(M57="","",COUNTIFS(Basicdata!$B$2:$B$2500,1,Basicdata!$D$2:$D$2500,Crops!$D$5,Basicdata!$H$2:$H$2500,Crops!$M51,Basicdata!$S$2:$S$2500,3,Basicdata!$T$2:$T$2500,4,Basicdata!$AI$2:$AI$2500,0))</f>
        <v/>
      </c>
      <c r="O57" t="str">
        <f>IF(N57="","",COUNTIFS(Basicdata!$B$2:$B$2500,1,Basicdata!$D$2:$D$2500,Crops!$D$5,Basicdata!$H$2:$H$2500,Crops!$M51,Basicdata!$S$2:$S$2500,3,Basicdata!$T$2:$T$2500,5,Basicdata!$AI$2:$AI$2500,0))</f>
        <v/>
      </c>
      <c r="P57" t="str">
        <f>IF(O57="","",COUNTIFS(Basicdata!$B$2:$B$2500,1,Basicdata!$D$2:$D$2500,Crops!$D$5,Basicdata!$H$2:$H$2500,Crops!$M51,Basicdata!$S$2:$S$2500,3,Basicdata!$T$2:$T$2500,6,Basicdata!$AI$2:$AI$2500,0))</f>
        <v/>
      </c>
      <c r="Q57" t="str">
        <f>IF(P57="","",COUNTIFS(Basicdata!$B$2:$B$2500,1,Basicdata!$D$2:$D$2500,Crops!$D$5,Basicdata!$H$2:$H$2500,Crops!$M51,Basicdata!$S$2:$S$2500,3,Basicdata!$T$2:$T$2500,7,Basicdata!$AI$2:$AI$2500,0))</f>
        <v/>
      </c>
      <c r="R57" t="str">
        <f t="shared" si="2"/>
        <v/>
      </c>
      <c r="S57" t="str">
        <f t="shared" si="3"/>
        <v/>
      </c>
      <c r="T57" t="str">
        <f>IF(S57="","",COUNTIFS(Basicdata!$B$2:$B$2500,1,Basicdata!$D$2:$D$2500,Crops!$D$5,Basicdata!$H$2:$H$2500,Crops!$M51,Basicdata!$T$2:$T$2500,8,Basicdata!$AI$2:$AI$2500,0))</f>
        <v/>
      </c>
      <c r="U57" t="str">
        <f>IF(T57="","",COUNTIFS(Basicdata!$B$2:$B$2500,1,Basicdata!$D$2:$D$2500,Crops!$D$5,Basicdata!$H$2:$H$2500,Crops!$M51,Basicdata!$T$2:$T$2500,9,Basicdata!$AI$2:$AI$2500,0))</f>
        <v/>
      </c>
      <c r="W57" s="45" t="str">
        <f>IF(COUNTIFS(Basicdata!$B$2:$B$2500,2,Basicdata!$D$2:$D$2500,Crops!$D$5,Basicdata!$H$2:$H$2500,Crops!$M51,Basicdata!$AI$2:$AI$2500,0)&gt;0,Crops!$M51,"")</f>
        <v/>
      </c>
      <c r="X57" t="str">
        <f>IF(W57="","",COUNTIFS(Basicdata!$B$2:$B$2500,2,Basicdata!$D$2:$D$2500,Crops!$D$5,Basicdata!$H$2:$H$2500,Crops!$M51,Basicdata!$AI$2:$AI$2500,0))</f>
        <v/>
      </c>
      <c r="Y57" t="str">
        <f>IF(X57="","",COUNTIFS(Basicdata!$B$2:$B$2500,2,Basicdata!$D$2:$D$2500,Crops!$D$5,Basicdata!$H$2:$H$2500,Crops!$M51,Basicdata!$T$2:$T$2500,1,Basicdata!$AI$2:$AI$2500,0))</f>
        <v/>
      </c>
      <c r="Z57" t="str">
        <f>IF(Y57="","",COUNTIFS(Basicdata!$B$2:$B$2500,2,Basicdata!$D$2:$D$2500,Crops!$D$5,Basicdata!$H$2:$H$2500,Crops!$M51,Basicdata!$T$2:$T$2500,2,Basicdata!$AI$2:$AI$2500,0))</f>
        <v/>
      </c>
      <c r="AA57" t="str">
        <f>IF(Z57="","",COUNTIFS(Basicdata!$B$2:$B$2500,2,Basicdata!$D$2:$D$2500,Crops!$D$5,Basicdata!$H$2:$H$2500,Crops!$M51,Basicdata!$T$2:$T$2500,3,Basicdata!$AI$2:$AI$2500,0))</f>
        <v/>
      </c>
      <c r="AB57" t="str">
        <f t="shared" si="4"/>
        <v/>
      </c>
      <c r="AC57" t="str">
        <f>IF(AB57="","",COUNTIFS(Basicdata!$B$2:$B$2500,2,Basicdata!$D$2:$D$2500,Crops!$D$5,Basicdata!$H$2:$H$2500,Crops!$M51,Basicdata!$S$2:$S$2500,2,Basicdata!$T$2:$T$2500,4,Basicdata!$AI$2:$AI$2500,0))</f>
        <v/>
      </c>
      <c r="AD57" t="str">
        <f>IF(AC57="","",COUNTIFS(Basicdata!$B$2:$B$2500,2,Basicdata!$D$2:$D$2500,Crops!$D$5,Basicdata!$H$2:$H$2500,Crops!$M51,Basicdata!$S$2:$S$2500,2,Basicdata!$T$2:$T$2500,5,Basicdata!$AI$2:$AI$2500,0))</f>
        <v/>
      </c>
      <c r="AE57" t="str">
        <f>IF(AD57="","",COUNTIFS(Basicdata!$B$2:$B$2500,2,Basicdata!$D$2:$D$2500,Crops!$D$5,Basicdata!$H$2:$H$2500,Crops!$M51,Basicdata!$S$2:$S$2500,2,Basicdata!$T$2:$T$2500,6,Basicdata!$AI$2:$AI$2500,0))</f>
        <v/>
      </c>
      <c r="AF57" t="str">
        <f>IF(AE57="","",COUNTIFS(Basicdata!$B$2:$B$2500,2,Basicdata!$D$2:$D$2500,Crops!$D$5,Basicdata!$H$2:$H$2500,Crops!$M51,Basicdata!$S$2:$S$2500,2,Basicdata!$T$2:$T$2500,7,Basicdata!$AI$2:$AI$2500,0))</f>
        <v/>
      </c>
      <c r="AG57" t="str">
        <f t="shared" si="5"/>
        <v/>
      </c>
      <c r="AH57" t="str">
        <f>IF(AG57="","",COUNTIFS(Basicdata!$B$2:$B$2500,2,Basicdata!$D$2:$D$2500,Crops!$D$5,Basicdata!$H$2:$H$2500,Crops!$M51,Basicdata!$S$2:$S$2500,1,Basicdata!$U$2:$U$2500,1,Basicdata!$AI$2:$AI$2500,0))</f>
        <v/>
      </c>
      <c r="AI57" t="str">
        <f>IF(AH57="","",COUNTIFS(Basicdata!$B$2:$B$2500,2,Basicdata!$D$2:$D$2500,Crops!$D$5,Basicdata!$H$2:$H$2500,Crops!$M51,Basicdata!$S$2:$S$2500,1,Basicdata!$V$2:$V$2500,1,Basicdata!$AI$2:$AI$2500,0))</f>
        <v/>
      </c>
      <c r="AJ57" t="str">
        <f>IF(AI57="","",COUNTIFS(Basicdata!$B$2:$B$2500,2,Basicdata!$D$2:$D$2500,Crops!$D$5,Basicdata!$H$2:$H$2500,Crops!$M51,Basicdata!$S$2:$S$2500,3,Basicdata!$T$2:$T$2500,4,Basicdata!$AI$2:$AI$2500,0))</f>
        <v/>
      </c>
      <c r="AK57" t="str">
        <f>IF(AJ57="","",COUNTIFS(Basicdata!$B$2:$B$2500,2,Basicdata!$D$2:$D$2500,Crops!$D$5,Basicdata!$H$2:$H$2500,Crops!$M51,Basicdata!$S$2:$S$2500,3,Basicdata!$T$2:$T$2500,5,Basicdata!$AI$2:$AI$2500,0))</f>
        <v/>
      </c>
      <c r="AL57" t="str">
        <f>IF(AK57="","",COUNTIFS(Basicdata!$B$2:$B$2500,2,Basicdata!$D$2:$D$2500,Crops!$D$5,Basicdata!$H$2:$H$2500,Crops!$M51,Basicdata!$S$2:$S$2500,3,Basicdata!$T$2:$T$2500,6,Basicdata!$AI$2:$AI$2500,0))</f>
        <v/>
      </c>
      <c r="AM57" t="str">
        <f>IF(AL57="","",COUNTIFS(Basicdata!$B$2:$B$2500,2,Basicdata!$D$2:$D$2500,Crops!$D$5,Basicdata!$H$2:$H$2500,Crops!$M51,Basicdata!$S$2:$S$2500,3,Basicdata!$T$2:$T$2500,7,Basicdata!$AI$2:$AI$2500,0))</f>
        <v/>
      </c>
      <c r="AN57" t="str">
        <f t="shared" si="6"/>
        <v/>
      </c>
      <c r="AO57" t="str">
        <f t="shared" si="7"/>
        <v/>
      </c>
      <c r="AP57" t="str">
        <f>IF(AO57="","",COUNTIFS(Basicdata!$B$2:$B$2500,2,Basicdata!$D$2:$D$2500,Crops!$D$5,Basicdata!$H$2:$H$2500,Crops!$M51,Basicdata!$T$2:$T$2500,8,Basicdata!$AI$2:$AI$2500,0))</f>
        <v/>
      </c>
      <c r="AQ57" t="str">
        <f>IF(AP57="","",COUNTIFS(Basicdata!$B$2:$B$2500,2,Basicdata!$D$2:$D$2500,Crops!$D$5,Basicdata!$H$2:$H$2500,Crops!$M51,Basicdata!$T$2:$T$2500,9,Basicdata!$AI$2:$AI$2500,0))</f>
        <v/>
      </c>
    </row>
    <row r="58" spans="1:43" x14ac:dyDescent="0.3">
      <c r="A58" s="45" t="str">
        <f>IF(COUNTIFS(Basicdata!$B$2:$B$2500,1,Basicdata!$D$2:$D$2500,Crops!$D$5,Basicdata!$H$2:$H$2500,Crops!$M52,Basicdata!$AI$2:$AI$2500,0)&gt;0,Crops!$M52,"")</f>
        <v/>
      </c>
      <c r="B58" t="str">
        <f>IF(A58="","",COUNTIFS(Basicdata!$B$2:$B$2500,1,Basicdata!$D$2:$D$2500,Crops!$D$5,Basicdata!$H$2:$H$2500,Crops!$M52,Basicdata!$AI$2:$AI$2500,0))</f>
        <v/>
      </c>
      <c r="C58" t="str">
        <f>IF(B58="","",COUNTIFS(Basicdata!$B$2:$B$2500,1,Basicdata!$D$2:$D$2500,Crops!$D$5,Basicdata!$H$2:$H$2500,Crops!$M52,Basicdata!$T$2:$T$2500,1,Basicdata!$AI$2:$AI$2500,0))</f>
        <v/>
      </c>
      <c r="D58" t="str">
        <f>IF(C58="","",COUNTIFS(Basicdata!$B$2:$B$2500,1,Basicdata!$D$2:$D$2500,Crops!$D$5,Basicdata!$H$2:$H$2500,Crops!$M52,Basicdata!$T$2:$T$2500,2,Basicdata!$AI$2:$AI$2500,0))</f>
        <v/>
      </c>
      <c r="E58" t="str">
        <f>IF(D58="","",COUNTIFS(Basicdata!$B$2:$B$2500,1,Basicdata!$D$2:$D$2500,Crops!$D$5,Basicdata!$H$2:$H$2500,Crops!$M52,Basicdata!$T$2:$T$2500,3,Basicdata!$AI$2:$AI$2500,0))</f>
        <v/>
      </c>
      <c r="F58" t="str">
        <f t="shared" si="0"/>
        <v/>
      </c>
      <c r="G58" t="str">
        <f>IF(F58="","",COUNTIFS(Basicdata!$B$2:$B$2500,1,Basicdata!$D$2:$D$2500,Crops!$D$5,Basicdata!$H$2:$H$2500,Crops!$M52,Basicdata!$S$2:$S$2500,2,Basicdata!$T$2:$T$2500,4,Basicdata!$AI$2:$AI$2500,0))</f>
        <v/>
      </c>
      <c r="H58" t="str">
        <f>IF(G58="","",COUNTIFS(Basicdata!$B$2:$B$2500,1,Basicdata!$D$2:$D$2500,Crops!$D$5,Basicdata!$H$2:$H$2500,Crops!$M52,Basicdata!$S$2:$S$2500,2,Basicdata!$T$2:$T$2500,5,Basicdata!$AI$2:$AI$2500,0))</f>
        <v/>
      </c>
      <c r="I58" t="str">
        <f>IF(H58="","",COUNTIFS(Basicdata!$B$2:$B$2500,1,Basicdata!$D$2:$D$2500,Crops!$D$5,Basicdata!$H$2:$H$2500,Crops!$M52,Basicdata!$S$2:$S$2500,2,Basicdata!$T$2:$T$2500,6,Basicdata!$AI$2:$AI$2500,0))</f>
        <v/>
      </c>
      <c r="J58" t="str">
        <f>IF(I58="","",COUNTIFS(Basicdata!$B$2:$B$2500,1,Basicdata!$D$2:$D$2500,Crops!$D$5,Basicdata!$H$2:$H$2500,Crops!$M52,Basicdata!$S$2:$S$2500,2,Basicdata!$T$2:$T$2500,7,Basicdata!$AI$2:$AI$2500,0))</f>
        <v/>
      </c>
      <c r="K58" t="str">
        <f t="shared" si="1"/>
        <v/>
      </c>
      <c r="L58" t="str">
        <f>IF(K58="","",COUNTIFS(Basicdata!$B$2:$B$2500,1,Basicdata!$D$2:$D$2500,Crops!$D$5,Basicdata!$H$2:$H$2500,Crops!$M52,Basicdata!$S$2:$S$2500,1,Basicdata!$U$2:$U$2500,1,Basicdata!$AI$2:$AI$2500,0))</f>
        <v/>
      </c>
      <c r="M58" t="str">
        <f>IF(L58="","",COUNTIFS(Basicdata!$B$2:$B$2500,1,Basicdata!$D$2:$D$2500,Crops!$D$5,Basicdata!$H$2:$H$2500,Crops!$M52,Basicdata!$S$2:$S$2500,1,Basicdata!$V$2:$V$2500,1,Basicdata!$AI$2:$AI$2500,0))</f>
        <v/>
      </c>
      <c r="N58" t="str">
        <f>IF(M58="","",COUNTIFS(Basicdata!$B$2:$B$2500,1,Basicdata!$D$2:$D$2500,Crops!$D$5,Basicdata!$H$2:$H$2500,Crops!$M52,Basicdata!$S$2:$S$2500,3,Basicdata!$T$2:$T$2500,4,Basicdata!$AI$2:$AI$2500,0))</f>
        <v/>
      </c>
      <c r="O58" t="str">
        <f>IF(N58="","",COUNTIFS(Basicdata!$B$2:$B$2500,1,Basicdata!$D$2:$D$2500,Crops!$D$5,Basicdata!$H$2:$H$2500,Crops!$M52,Basicdata!$S$2:$S$2500,3,Basicdata!$T$2:$T$2500,5,Basicdata!$AI$2:$AI$2500,0))</f>
        <v/>
      </c>
      <c r="P58" t="str">
        <f>IF(O58="","",COUNTIFS(Basicdata!$B$2:$B$2500,1,Basicdata!$D$2:$D$2500,Crops!$D$5,Basicdata!$H$2:$H$2500,Crops!$M52,Basicdata!$S$2:$S$2500,3,Basicdata!$T$2:$T$2500,6,Basicdata!$AI$2:$AI$2500,0))</f>
        <v/>
      </c>
      <c r="Q58" t="str">
        <f>IF(P58="","",COUNTIFS(Basicdata!$B$2:$B$2500,1,Basicdata!$D$2:$D$2500,Crops!$D$5,Basicdata!$H$2:$H$2500,Crops!$M52,Basicdata!$S$2:$S$2500,3,Basicdata!$T$2:$T$2500,7,Basicdata!$AI$2:$AI$2500,0))</f>
        <v/>
      </c>
      <c r="R58" t="str">
        <f t="shared" si="2"/>
        <v/>
      </c>
      <c r="S58" t="str">
        <f t="shared" si="3"/>
        <v/>
      </c>
      <c r="T58" t="str">
        <f>IF(S58="","",COUNTIFS(Basicdata!$B$2:$B$2500,1,Basicdata!$D$2:$D$2500,Crops!$D$5,Basicdata!$H$2:$H$2500,Crops!$M52,Basicdata!$T$2:$T$2500,8,Basicdata!$AI$2:$AI$2500,0))</f>
        <v/>
      </c>
      <c r="U58" t="str">
        <f>IF(T58="","",COUNTIFS(Basicdata!$B$2:$B$2500,1,Basicdata!$D$2:$D$2500,Crops!$D$5,Basicdata!$H$2:$H$2500,Crops!$M52,Basicdata!$T$2:$T$2500,9,Basicdata!$AI$2:$AI$2500,0))</f>
        <v/>
      </c>
      <c r="W58" s="45" t="str">
        <f>IF(COUNTIFS(Basicdata!$B$2:$B$2500,2,Basicdata!$D$2:$D$2500,Crops!$D$5,Basicdata!$H$2:$H$2500,Crops!$M52,Basicdata!$AI$2:$AI$2500,0)&gt;0,Crops!$M52,"")</f>
        <v/>
      </c>
      <c r="X58" t="str">
        <f>IF(W58="","",COUNTIFS(Basicdata!$B$2:$B$2500,2,Basicdata!$D$2:$D$2500,Crops!$D$5,Basicdata!$H$2:$H$2500,Crops!$M52,Basicdata!$AI$2:$AI$2500,0))</f>
        <v/>
      </c>
      <c r="Y58" t="str">
        <f>IF(X58="","",COUNTIFS(Basicdata!$B$2:$B$2500,2,Basicdata!$D$2:$D$2500,Crops!$D$5,Basicdata!$H$2:$H$2500,Crops!$M52,Basicdata!$T$2:$T$2500,1,Basicdata!$AI$2:$AI$2500,0))</f>
        <v/>
      </c>
      <c r="Z58" t="str">
        <f>IF(Y58="","",COUNTIFS(Basicdata!$B$2:$B$2500,2,Basicdata!$D$2:$D$2500,Crops!$D$5,Basicdata!$H$2:$H$2500,Crops!$M52,Basicdata!$T$2:$T$2500,2,Basicdata!$AI$2:$AI$2500,0))</f>
        <v/>
      </c>
      <c r="AA58" t="str">
        <f>IF(Z58="","",COUNTIFS(Basicdata!$B$2:$B$2500,2,Basicdata!$D$2:$D$2500,Crops!$D$5,Basicdata!$H$2:$H$2500,Crops!$M52,Basicdata!$T$2:$T$2500,3,Basicdata!$AI$2:$AI$2500,0))</f>
        <v/>
      </c>
      <c r="AB58" t="str">
        <f t="shared" si="4"/>
        <v/>
      </c>
      <c r="AC58" t="str">
        <f>IF(AB58="","",COUNTIFS(Basicdata!$B$2:$B$2500,2,Basicdata!$D$2:$D$2500,Crops!$D$5,Basicdata!$H$2:$H$2500,Crops!$M52,Basicdata!$S$2:$S$2500,2,Basicdata!$T$2:$T$2500,4,Basicdata!$AI$2:$AI$2500,0))</f>
        <v/>
      </c>
      <c r="AD58" t="str">
        <f>IF(AC58="","",COUNTIFS(Basicdata!$B$2:$B$2500,2,Basicdata!$D$2:$D$2500,Crops!$D$5,Basicdata!$H$2:$H$2500,Crops!$M52,Basicdata!$S$2:$S$2500,2,Basicdata!$T$2:$T$2500,5,Basicdata!$AI$2:$AI$2500,0))</f>
        <v/>
      </c>
      <c r="AE58" t="str">
        <f>IF(AD58="","",COUNTIFS(Basicdata!$B$2:$B$2500,2,Basicdata!$D$2:$D$2500,Crops!$D$5,Basicdata!$H$2:$H$2500,Crops!$M52,Basicdata!$S$2:$S$2500,2,Basicdata!$T$2:$T$2500,6,Basicdata!$AI$2:$AI$2500,0))</f>
        <v/>
      </c>
      <c r="AF58" t="str">
        <f>IF(AE58="","",COUNTIFS(Basicdata!$B$2:$B$2500,2,Basicdata!$D$2:$D$2500,Crops!$D$5,Basicdata!$H$2:$H$2500,Crops!$M52,Basicdata!$S$2:$S$2500,2,Basicdata!$T$2:$T$2500,7,Basicdata!$AI$2:$AI$2500,0))</f>
        <v/>
      </c>
      <c r="AG58" t="str">
        <f t="shared" si="5"/>
        <v/>
      </c>
      <c r="AH58" t="str">
        <f>IF(AG58="","",COUNTIFS(Basicdata!$B$2:$B$2500,2,Basicdata!$D$2:$D$2500,Crops!$D$5,Basicdata!$H$2:$H$2500,Crops!$M52,Basicdata!$S$2:$S$2500,1,Basicdata!$U$2:$U$2500,1,Basicdata!$AI$2:$AI$2500,0))</f>
        <v/>
      </c>
      <c r="AI58" t="str">
        <f>IF(AH58="","",COUNTIFS(Basicdata!$B$2:$B$2500,2,Basicdata!$D$2:$D$2500,Crops!$D$5,Basicdata!$H$2:$H$2500,Crops!$M52,Basicdata!$S$2:$S$2500,1,Basicdata!$V$2:$V$2500,1,Basicdata!$AI$2:$AI$2500,0))</f>
        <v/>
      </c>
      <c r="AJ58" t="str">
        <f>IF(AI58="","",COUNTIFS(Basicdata!$B$2:$B$2500,2,Basicdata!$D$2:$D$2500,Crops!$D$5,Basicdata!$H$2:$H$2500,Crops!$M52,Basicdata!$S$2:$S$2500,3,Basicdata!$T$2:$T$2500,4,Basicdata!$AI$2:$AI$2500,0))</f>
        <v/>
      </c>
      <c r="AK58" t="str">
        <f>IF(AJ58="","",COUNTIFS(Basicdata!$B$2:$B$2500,2,Basicdata!$D$2:$D$2500,Crops!$D$5,Basicdata!$H$2:$H$2500,Crops!$M52,Basicdata!$S$2:$S$2500,3,Basicdata!$T$2:$T$2500,5,Basicdata!$AI$2:$AI$2500,0))</f>
        <v/>
      </c>
      <c r="AL58" t="str">
        <f>IF(AK58="","",COUNTIFS(Basicdata!$B$2:$B$2500,2,Basicdata!$D$2:$D$2500,Crops!$D$5,Basicdata!$H$2:$H$2500,Crops!$M52,Basicdata!$S$2:$S$2500,3,Basicdata!$T$2:$T$2500,6,Basicdata!$AI$2:$AI$2500,0))</f>
        <v/>
      </c>
      <c r="AM58" t="str">
        <f>IF(AL58="","",COUNTIFS(Basicdata!$B$2:$B$2500,2,Basicdata!$D$2:$D$2500,Crops!$D$5,Basicdata!$H$2:$H$2500,Crops!$M52,Basicdata!$S$2:$S$2500,3,Basicdata!$T$2:$T$2500,7,Basicdata!$AI$2:$AI$2500,0))</f>
        <v/>
      </c>
      <c r="AN58" t="str">
        <f t="shared" si="6"/>
        <v/>
      </c>
      <c r="AO58" t="str">
        <f t="shared" si="7"/>
        <v/>
      </c>
      <c r="AP58" t="str">
        <f>IF(AO58="","",COUNTIFS(Basicdata!$B$2:$B$2500,2,Basicdata!$D$2:$D$2500,Crops!$D$5,Basicdata!$H$2:$H$2500,Crops!$M52,Basicdata!$T$2:$T$2500,8,Basicdata!$AI$2:$AI$2500,0))</f>
        <v/>
      </c>
      <c r="AQ58" t="str">
        <f>IF(AP58="","",COUNTIFS(Basicdata!$B$2:$B$2500,2,Basicdata!$D$2:$D$2500,Crops!$D$5,Basicdata!$H$2:$H$2500,Crops!$M52,Basicdata!$T$2:$T$2500,9,Basicdata!$AI$2:$AI$2500,0))</f>
        <v/>
      </c>
    </row>
    <row r="59" spans="1:43" x14ac:dyDescent="0.3">
      <c r="A59" s="45" t="str">
        <f>IF(COUNTIFS(Basicdata!$B$2:$B$2500,1,Basicdata!$D$2:$D$2500,Crops!$D$5,Basicdata!$H$2:$H$2500,Crops!$M53,Basicdata!$AI$2:$AI$2500,0)&gt;0,Crops!$M53,"")</f>
        <v/>
      </c>
      <c r="B59" t="str">
        <f>IF(A59="","",COUNTIFS(Basicdata!$B$2:$B$2500,1,Basicdata!$D$2:$D$2500,Crops!$D$5,Basicdata!$H$2:$H$2500,Crops!$M53,Basicdata!$AI$2:$AI$2500,0))</f>
        <v/>
      </c>
      <c r="C59" t="str">
        <f>IF(B59="","",COUNTIFS(Basicdata!$B$2:$B$2500,1,Basicdata!$D$2:$D$2500,Crops!$D$5,Basicdata!$H$2:$H$2500,Crops!$M53,Basicdata!$T$2:$T$2500,1,Basicdata!$AI$2:$AI$2500,0))</f>
        <v/>
      </c>
      <c r="D59" t="str">
        <f>IF(C59="","",COUNTIFS(Basicdata!$B$2:$B$2500,1,Basicdata!$D$2:$D$2500,Crops!$D$5,Basicdata!$H$2:$H$2500,Crops!$M53,Basicdata!$T$2:$T$2500,2,Basicdata!$AI$2:$AI$2500,0))</f>
        <v/>
      </c>
      <c r="E59" t="str">
        <f>IF(D59="","",COUNTIFS(Basicdata!$B$2:$B$2500,1,Basicdata!$D$2:$D$2500,Crops!$D$5,Basicdata!$H$2:$H$2500,Crops!$M53,Basicdata!$T$2:$T$2500,3,Basicdata!$AI$2:$AI$2500,0))</f>
        <v/>
      </c>
      <c r="F59" t="str">
        <f t="shared" si="0"/>
        <v/>
      </c>
      <c r="G59" t="str">
        <f>IF(F59="","",COUNTIFS(Basicdata!$B$2:$B$2500,1,Basicdata!$D$2:$D$2500,Crops!$D$5,Basicdata!$H$2:$H$2500,Crops!$M53,Basicdata!$S$2:$S$2500,2,Basicdata!$T$2:$T$2500,4,Basicdata!$AI$2:$AI$2500,0))</f>
        <v/>
      </c>
      <c r="H59" t="str">
        <f>IF(G59="","",COUNTIFS(Basicdata!$B$2:$B$2500,1,Basicdata!$D$2:$D$2500,Crops!$D$5,Basicdata!$H$2:$H$2500,Crops!$M53,Basicdata!$S$2:$S$2500,2,Basicdata!$T$2:$T$2500,5,Basicdata!$AI$2:$AI$2500,0))</f>
        <v/>
      </c>
      <c r="I59" t="str">
        <f>IF(H59="","",COUNTIFS(Basicdata!$B$2:$B$2500,1,Basicdata!$D$2:$D$2500,Crops!$D$5,Basicdata!$H$2:$H$2500,Crops!$M53,Basicdata!$S$2:$S$2500,2,Basicdata!$T$2:$T$2500,6,Basicdata!$AI$2:$AI$2500,0))</f>
        <v/>
      </c>
      <c r="J59" t="str">
        <f>IF(I59="","",COUNTIFS(Basicdata!$B$2:$B$2500,1,Basicdata!$D$2:$D$2500,Crops!$D$5,Basicdata!$H$2:$H$2500,Crops!$M53,Basicdata!$S$2:$S$2500,2,Basicdata!$T$2:$T$2500,7,Basicdata!$AI$2:$AI$2500,0))</f>
        <v/>
      </c>
      <c r="K59" t="str">
        <f t="shared" si="1"/>
        <v/>
      </c>
      <c r="L59" t="str">
        <f>IF(K59="","",COUNTIFS(Basicdata!$B$2:$B$2500,1,Basicdata!$D$2:$D$2500,Crops!$D$5,Basicdata!$H$2:$H$2500,Crops!$M53,Basicdata!$S$2:$S$2500,1,Basicdata!$U$2:$U$2500,1,Basicdata!$AI$2:$AI$2500,0))</f>
        <v/>
      </c>
      <c r="M59" t="str">
        <f>IF(L59="","",COUNTIFS(Basicdata!$B$2:$B$2500,1,Basicdata!$D$2:$D$2500,Crops!$D$5,Basicdata!$H$2:$H$2500,Crops!$M53,Basicdata!$S$2:$S$2500,1,Basicdata!$V$2:$V$2500,1,Basicdata!$AI$2:$AI$2500,0))</f>
        <v/>
      </c>
      <c r="N59" t="str">
        <f>IF(M59="","",COUNTIFS(Basicdata!$B$2:$B$2500,1,Basicdata!$D$2:$D$2500,Crops!$D$5,Basicdata!$H$2:$H$2500,Crops!$M53,Basicdata!$S$2:$S$2500,3,Basicdata!$T$2:$T$2500,4,Basicdata!$AI$2:$AI$2500,0))</f>
        <v/>
      </c>
      <c r="O59" t="str">
        <f>IF(N59="","",COUNTIFS(Basicdata!$B$2:$B$2500,1,Basicdata!$D$2:$D$2500,Crops!$D$5,Basicdata!$H$2:$H$2500,Crops!$M53,Basicdata!$S$2:$S$2500,3,Basicdata!$T$2:$T$2500,5,Basicdata!$AI$2:$AI$2500,0))</f>
        <v/>
      </c>
      <c r="P59" t="str">
        <f>IF(O59="","",COUNTIFS(Basicdata!$B$2:$B$2500,1,Basicdata!$D$2:$D$2500,Crops!$D$5,Basicdata!$H$2:$H$2500,Crops!$M53,Basicdata!$S$2:$S$2500,3,Basicdata!$T$2:$T$2500,6,Basicdata!$AI$2:$AI$2500,0))</f>
        <v/>
      </c>
      <c r="Q59" t="str">
        <f>IF(P59="","",COUNTIFS(Basicdata!$B$2:$B$2500,1,Basicdata!$D$2:$D$2500,Crops!$D$5,Basicdata!$H$2:$H$2500,Crops!$M53,Basicdata!$S$2:$S$2500,3,Basicdata!$T$2:$T$2500,7,Basicdata!$AI$2:$AI$2500,0))</f>
        <v/>
      </c>
      <c r="R59" t="str">
        <f t="shared" si="2"/>
        <v/>
      </c>
      <c r="S59" t="str">
        <f t="shared" si="3"/>
        <v/>
      </c>
      <c r="T59" t="str">
        <f>IF(S59="","",COUNTIFS(Basicdata!$B$2:$B$2500,1,Basicdata!$D$2:$D$2500,Crops!$D$5,Basicdata!$H$2:$H$2500,Crops!$M53,Basicdata!$T$2:$T$2500,8,Basicdata!$AI$2:$AI$2500,0))</f>
        <v/>
      </c>
      <c r="U59" t="str">
        <f>IF(T59="","",COUNTIFS(Basicdata!$B$2:$B$2500,1,Basicdata!$D$2:$D$2500,Crops!$D$5,Basicdata!$H$2:$H$2500,Crops!$M53,Basicdata!$T$2:$T$2500,9,Basicdata!$AI$2:$AI$2500,0))</f>
        <v/>
      </c>
      <c r="W59" s="45" t="str">
        <f>IF(COUNTIFS(Basicdata!$B$2:$B$2500,2,Basicdata!$D$2:$D$2500,Crops!$D$5,Basicdata!$H$2:$H$2500,Crops!$M53,Basicdata!$AI$2:$AI$2500,0)&gt;0,Crops!$M53,"")</f>
        <v/>
      </c>
      <c r="X59" t="str">
        <f>IF(W59="","",COUNTIFS(Basicdata!$B$2:$B$2500,2,Basicdata!$D$2:$D$2500,Crops!$D$5,Basicdata!$H$2:$H$2500,Crops!$M53,Basicdata!$AI$2:$AI$2500,0))</f>
        <v/>
      </c>
      <c r="Y59" t="str">
        <f>IF(X59="","",COUNTIFS(Basicdata!$B$2:$B$2500,2,Basicdata!$D$2:$D$2500,Crops!$D$5,Basicdata!$H$2:$H$2500,Crops!$M53,Basicdata!$T$2:$T$2500,1,Basicdata!$AI$2:$AI$2500,0))</f>
        <v/>
      </c>
      <c r="Z59" t="str">
        <f>IF(Y59="","",COUNTIFS(Basicdata!$B$2:$B$2500,2,Basicdata!$D$2:$D$2500,Crops!$D$5,Basicdata!$H$2:$H$2500,Crops!$M53,Basicdata!$T$2:$T$2500,2,Basicdata!$AI$2:$AI$2500,0))</f>
        <v/>
      </c>
      <c r="AA59" t="str">
        <f>IF(Z59="","",COUNTIFS(Basicdata!$B$2:$B$2500,2,Basicdata!$D$2:$D$2500,Crops!$D$5,Basicdata!$H$2:$H$2500,Crops!$M53,Basicdata!$T$2:$T$2500,3,Basicdata!$AI$2:$AI$2500,0))</f>
        <v/>
      </c>
      <c r="AB59" t="str">
        <f t="shared" si="4"/>
        <v/>
      </c>
      <c r="AC59" t="str">
        <f>IF(AB59="","",COUNTIFS(Basicdata!$B$2:$B$2500,2,Basicdata!$D$2:$D$2500,Crops!$D$5,Basicdata!$H$2:$H$2500,Crops!$M53,Basicdata!$S$2:$S$2500,2,Basicdata!$T$2:$T$2500,4,Basicdata!$AI$2:$AI$2500,0))</f>
        <v/>
      </c>
      <c r="AD59" t="str">
        <f>IF(AC59="","",COUNTIFS(Basicdata!$B$2:$B$2500,2,Basicdata!$D$2:$D$2500,Crops!$D$5,Basicdata!$H$2:$H$2500,Crops!$M53,Basicdata!$S$2:$S$2500,2,Basicdata!$T$2:$T$2500,5,Basicdata!$AI$2:$AI$2500,0))</f>
        <v/>
      </c>
      <c r="AE59" t="str">
        <f>IF(AD59="","",COUNTIFS(Basicdata!$B$2:$B$2500,2,Basicdata!$D$2:$D$2500,Crops!$D$5,Basicdata!$H$2:$H$2500,Crops!$M53,Basicdata!$S$2:$S$2500,2,Basicdata!$T$2:$T$2500,6,Basicdata!$AI$2:$AI$2500,0))</f>
        <v/>
      </c>
      <c r="AF59" t="str">
        <f>IF(AE59="","",COUNTIFS(Basicdata!$B$2:$B$2500,2,Basicdata!$D$2:$D$2500,Crops!$D$5,Basicdata!$H$2:$H$2500,Crops!$M53,Basicdata!$S$2:$S$2500,2,Basicdata!$T$2:$T$2500,7,Basicdata!$AI$2:$AI$2500,0))</f>
        <v/>
      </c>
      <c r="AG59" t="str">
        <f t="shared" si="5"/>
        <v/>
      </c>
      <c r="AH59" t="str">
        <f>IF(AG59="","",COUNTIFS(Basicdata!$B$2:$B$2500,2,Basicdata!$D$2:$D$2500,Crops!$D$5,Basicdata!$H$2:$H$2500,Crops!$M53,Basicdata!$S$2:$S$2500,1,Basicdata!$U$2:$U$2500,1,Basicdata!$AI$2:$AI$2500,0))</f>
        <v/>
      </c>
      <c r="AI59" t="str">
        <f>IF(AH59="","",COUNTIFS(Basicdata!$B$2:$B$2500,2,Basicdata!$D$2:$D$2500,Crops!$D$5,Basicdata!$H$2:$H$2500,Crops!$M53,Basicdata!$S$2:$S$2500,1,Basicdata!$V$2:$V$2500,1,Basicdata!$AI$2:$AI$2500,0))</f>
        <v/>
      </c>
      <c r="AJ59" t="str">
        <f>IF(AI59="","",COUNTIFS(Basicdata!$B$2:$B$2500,2,Basicdata!$D$2:$D$2500,Crops!$D$5,Basicdata!$H$2:$H$2500,Crops!$M53,Basicdata!$S$2:$S$2500,3,Basicdata!$T$2:$T$2500,4,Basicdata!$AI$2:$AI$2500,0))</f>
        <v/>
      </c>
      <c r="AK59" t="str">
        <f>IF(AJ59="","",COUNTIFS(Basicdata!$B$2:$B$2500,2,Basicdata!$D$2:$D$2500,Crops!$D$5,Basicdata!$H$2:$H$2500,Crops!$M53,Basicdata!$S$2:$S$2500,3,Basicdata!$T$2:$T$2500,5,Basicdata!$AI$2:$AI$2500,0))</f>
        <v/>
      </c>
      <c r="AL59" t="str">
        <f>IF(AK59="","",COUNTIFS(Basicdata!$B$2:$B$2500,2,Basicdata!$D$2:$D$2500,Crops!$D$5,Basicdata!$H$2:$H$2500,Crops!$M53,Basicdata!$S$2:$S$2500,3,Basicdata!$T$2:$T$2500,6,Basicdata!$AI$2:$AI$2500,0))</f>
        <v/>
      </c>
      <c r="AM59" t="str">
        <f>IF(AL59="","",COUNTIFS(Basicdata!$B$2:$B$2500,2,Basicdata!$D$2:$D$2500,Crops!$D$5,Basicdata!$H$2:$H$2500,Crops!$M53,Basicdata!$S$2:$S$2500,3,Basicdata!$T$2:$T$2500,7,Basicdata!$AI$2:$AI$2500,0))</f>
        <v/>
      </c>
      <c r="AN59" t="str">
        <f t="shared" si="6"/>
        <v/>
      </c>
      <c r="AO59" t="str">
        <f t="shared" si="7"/>
        <v/>
      </c>
      <c r="AP59" t="str">
        <f>IF(AO59="","",COUNTIFS(Basicdata!$B$2:$B$2500,2,Basicdata!$D$2:$D$2500,Crops!$D$5,Basicdata!$H$2:$H$2500,Crops!$M53,Basicdata!$T$2:$T$2500,8,Basicdata!$AI$2:$AI$2500,0))</f>
        <v/>
      </c>
      <c r="AQ59" t="str">
        <f>IF(AP59="","",COUNTIFS(Basicdata!$B$2:$B$2500,2,Basicdata!$D$2:$D$2500,Crops!$D$5,Basicdata!$H$2:$H$2500,Crops!$M53,Basicdata!$T$2:$T$2500,9,Basicdata!$AI$2:$AI$2500,0))</f>
        <v/>
      </c>
    </row>
    <row r="60" spans="1:43" x14ac:dyDescent="0.3">
      <c r="A60" s="45" t="str">
        <f>IF(COUNTIFS(Basicdata!$B$2:$B$2500,1,Basicdata!$D$2:$D$2500,Crops!$D$5,Basicdata!$H$2:$H$2500,Crops!$M54,Basicdata!$AI$2:$AI$2500,0)&gt;0,Crops!$M54,"")</f>
        <v/>
      </c>
      <c r="B60" t="str">
        <f>IF(A60="","",COUNTIFS(Basicdata!$B$2:$B$2500,1,Basicdata!$D$2:$D$2500,Crops!$D$5,Basicdata!$H$2:$H$2500,Crops!$M54,Basicdata!$AI$2:$AI$2500,0))</f>
        <v/>
      </c>
      <c r="C60" t="str">
        <f>IF(B60="","",COUNTIFS(Basicdata!$B$2:$B$2500,1,Basicdata!$D$2:$D$2500,Crops!$D$5,Basicdata!$H$2:$H$2500,Crops!$M54,Basicdata!$T$2:$T$2500,1,Basicdata!$AI$2:$AI$2500,0))</f>
        <v/>
      </c>
      <c r="D60" t="str">
        <f>IF(C60="","",COUNTIFS(Basicdata!$B$2:$B$2500,1,Basicdata!$D$2:$D$2500,Crops!$D$5,Basicdata!$H$2:$H$2500,Crops!$M54,Basicdata!$T$2:$T$2500,2,Basicdata!$AI$2:$AI$2500,0))</f>
        <v/>
      </c>
      <c r="E60" t="str">
        <f>IF(D60="","",COUNTIFS(Basicdata!$B$2:$B$2500,1,Basicdata!$D$2:$D$2500,Crops!$D$5,Basicdata!$H$2:$H$2500,Crops!$M54,Basicdata!$T$2:$T$2500,3,Basicdata!$AI$2:$AI$2500,0))</f>
        <v/>
      </c>
      <c r="F60" t="str">
        <f t="shared" si="0"/>
        <v/>
      </c>
      <c r="G60" t="str">
        <f>IF(F60="","",COUNTIFS(Basicdata!$B$2:$B$2500,1,Basicdata!$D$2:$D$2500,Crops!$D$5,Basicdata!$H$2:$H$2500,Crops!$M54,Basicdata!$S$2:$S$2500,2,Basicdata!$T$2:$T$2500,4,Basicdata!$AI$2:$AI$2500,0))</f>
        <v/>
      </c>
      <c r="H60" t="str">
        <f>IF(G60="","",COUNTIFS(Basicdata!$B$2:$B$2500,1,Basicdata!$D$2:$D$2500,Crops!$D$5,Basicdata!$H$2:$H$2500,Crops!$M54,Basicdata!$S$2:$S$2500,2,Basicdata!$T$2:$T$2500,5,Basicdata!$AI$2:$AI$2500,0))</f>
        <v/>
      </c>
      <c r="I60" t="str">
        <f>IF(H60="","",COUNTIFS(Basicdata!$B$2:$B$2500,1,Basicdata!$D$2:$D$2500,Crops!$D$5,Basicdata!$H$2:$H$2500,Crops!$M54,Basicdata!$S$2:$S$2500,2,Basicdata!$T$2:$T$2500,6,Basicdata!$AI$2:$AI$2500,0))</f>
        <v/>
      </c>
      <c r="J60" t="str">
        <f>IF(I60="","",COUNTIFS(Basicdata!$B$2:$B$2500,1,Basicdata!$D$2:$D$2500,Crops!$D$5,Basicdata!$H$2:$H$2500,Crops!$M54,Basicdata!$S$2:$S$2500,2,Basicdata!$T$2:$T$2500,7,Basicdata!$AI$2:$AI$2500,0))</f>
        <v/>
      </c>
      <c r="K60" t="str">
        <f t="shared" si="1"/>
        <v/>
      </c>
      <c r="L60" t="str">
        <f>IF(K60="","",COUNTIFS(Basicdata!$B$2:$B$2500,1,Basicdata!$D$2:$D$2500,Crops!$D$5,Basicdata!$H$2:$H$2500,Crops!$M54,Basicdata!$S$2:$S$2500,1,Basicdata!$U$2:$U$2500,1,Basicdata!$AI$2:$AI$2500,0))</f>
        <v/>
      </c>
      <c r="M60" t="str">
        <f>IF(L60="","",COUNTIFS(Basicdata!$B$2:$B$2500,1,Basicdata!$D$2:$D$2500,Crops!$D$5,Basicdata!$H$2:$H$2500,Crops!$M54,Basicdata!$S$2:$S$2500,1,Basicdata!$V$2:$V$2500,1,Basicdata!$AI$2:$AI$2500,0))</f>
        <v/>
      </c>
      <c r="N60" t="str">
        <f>IF(M60="","",COUNTIFS(Basicdata!$B$2:$B$2500,1,Basicdata!$D$2:$D$2500,Crops!$D$5,Basicdata!$H$2:$H$2500,Crops!$M54,Basicdata!$S$2:$S$2500,3,Basicdata!$T$2:$T$2500,4,Basicdata!$AI$2:$AI$2500,0))</f>
        <v/>
      </c>
      <c r="O60" t="str">
        <f>IF(N60="","",COUNTIFS(Basicdata!$B$2:$B$2500,1,Basicdata!$D$2:$D$2500,Crops!$D$5,Basicdata!$H$2:$H$2500,Crops!$M54,Basicdata!$S$2:$S$2500,3,Basicdata!$T$2:$T$2500,5,Basicdata!$AI$2:$AI$2500,0))</f>
        <v/>
      </c>
      <c r="P60" t="str">
        <f>IF(O60="","",COUNTIFS(Basicdata!$B$2:$B$2500,1,Basicdata!$D$2:$D$2500,Crops!$D$5,Basicdata!$H$2:$H$2500,Crops!$M54,Basicdata!$S$2:$S$2500,3,Basicdata!$T$2:$T$2500,6,Basicdata!$AI$2:$AI$2500,0))</f>
        <v/>
      </c>
      <c r="Q60" t="str">
        <f>IF(P60="","",COUNTIFS(Basicdata!$B$2:$B$2500,1,Basicdata!$D$2:$D$2500,Crops!$D$5,Basicdata!$H$2:$H$2500,Crops!$M54,Basicdata!$S$2:$S$2500,3,Basicdata!$T$2:$T$2500,7,Basicdata!$AI$2:$AI$2500,0))</f>
        <v/>
      </c>
      <c r="R60" t="str">
        <f t="shared" si="2"/>
        <v/>
      </c>
      <c r="S60" t="str">
        <f t="shared" si="3"/>
        <v/>
      </c>
      <c r="T60" t="str">
        <f>IF(S60="","",COUNTIFS(Basicdata!$B$2:$B$2500,1,Basicdata!$D$2:$D$2500,Crops!$D$5,Basicdata!$H$2:$H$2500,Crops!$M54,Basicdata!$T$2:$T$2500,8,Basicdata!$AI$2:$AI$2500,0))</f>
        <v/>
      </c>
      <c r="U60" t="str">
        <f>IF(T60="","",COUNTIFS(Basicdata!$B$2:$B$2500,1,Basicdata!$D$2:$D$2500,Crops!$D$5,Basicdata!$H$2:$H$2500,Crops!$M54,Basicdata!$T$2:$T$2500,9,Basicdata!$AI$2:$AI$2500,0))</f>
        <v/>
      </c>
      <c r="W60" s="45" t="str">
        <f>IF(COUNTIFS(Basicdata!$B$2:$B$2500,2,Basicdata!$D$2:$D$2500,Crops!$D$5,Basicdata!$H$2:$H$2500,Crops!$M54,Basicdata!$AI$2:$AI$2500,0)&gt;0,Crops!$M54,"")</f>
        <v/>
      </c>
      <c r="X60" t="str">
        <f>IF(W60="","",COUNTIFS(Basicdata!$B$2:$B$2500,2,Basicdata!$D$2:$D$2500,Crops!$D$5,Basicdata!$H$2:$H$2500,Crops!$M54,Basicdata!$AI$2:$AI$2500,0))</f>
        <v/>
      </c>
      <c r="Y60" t="str">
        <f>IF(X60="","",COUNTIFS(Basicdata!$B$2:$B$2500,2,Basicdata!$D$2:$D$2500,Crops!$D$5,Basicdata!$H$2:$H$2500,Crops!$M54,Basicdata!$T$2:$T$2500,1,Basicdata!$AI$2:$AI$2500,0))</f>
        <v/>
      </c>
      <c r="Z60" t="str">
        <f>IF(Y60="","",COUNTIFS(Basicdata!$B$2:$B$2500,2,Basicdata!$D$2:$D$2500,Crops!$D$5,Basicdata!$H$2:$H$2500,Crops!$M54,Basicdata!$T$2:$T$2500,2,Basicdata!$AI$2:$AI$2500,0))</f>
        <v/>
      </c>
      <c r="AA60" t="str">
        <f>IF(Z60="","",COUNTIFS(Basicdata!$B$2:$B$2500,2,Basicdata!$D$2:$D$2500,Crops!$D$5,Basicdata!$H$2:$H$2500,Crops!$M54,Basicdata!$T$2:$T$2500,3,Basicdata!$AI$2:$AI$2500,0))</f>
        <v/>
      </c>
      <c r="AB60" t="str">
        <f t="shared" si="4"/>
        <v/>
      </c>
      <c r="AC60" t="str">
        <f>IF(AB60="","",COUNTIFS(Basicdata!$B$2:$B$2500,2,Basicdata!$D$2:$D$2500,Crops!$D$5,Basicdata!$H$2:$H$2500,Crops!$M54,Basicdata!$S$2:$S$2500,2,Basicdata!$T$2:$T$2500,4,Basicdata!$AI$2:$AI$2500,0))</f>
        <v/>
      </c>
      <c r="AD60" t="str">
        <f>IF(AC60="","",COUNTIFS(Basicdata!$B$2:$B$2500,2,Basicdata!$D$2:$D$2500,Crops!$D$5,Basicdata!$H$2:$H$2500,Crops!$M54,Basicdata!$S$2:$S$2500,2,Basicdata!$T$2:$T$2500,5,Basicdata!$AI$2:$AI$2500,0))</f>
        <v/>
      </c>
      <c r="AE60" t="str">
        <f>IF(AD60="","",COUNTIFS(Basicdata!$B$2:$B$2500,2,Basicdata!$D$2:$D$2500,Crops!$D$5,Basicdata!$H$2:$H$2500,Crops!$M54,Basicdata!$S$2:$S$2500,2,Basicdata!$T$2:$T$2500,6,Basicdata!$AI$2:$AI$2500,0))</f>
        <v/>
      </c>
      <c r="AF60" t="str">
        <f>IF(AE60="","",COUNTIFS(Basicdata!$B$2:$B$2500,2,Basicdata!$D$2:$D$2500,Crops!$D$5,Basicdata!$H$2:$H$2500,Crops!$M54,Basicdata!$S$2:$S$2500,2,Basicdata!$T$2:$T$2500,7,Basicdata!$AI$2:$AI$2500,0))</f>
        <v/>
      </c>
      <c r="AG60" t="str">
        <f t="shared" si="5"/>
        <v/>
      </c>
      <c r="AH60" t="str">
        <f>IF(AG60="","",COUNTIFS(Basicdata!$B$2:$B$2500,2,Basicdata!$D$2:$D$2500,Crops!$D$5,Basicdata!$H$2:$H$2500,Crops!$M54,Basicdata!$S$2:$S$2500,1,Basicdata!$U$2:$U$2500,1,Basicdata!$AI$2:$AI$2500,0))</f>
        <v/>
      </c>
      <c r="AI60" t="str">
        <f>IF(AH60="","",COUNTIFS(Basicdata!$B$2:$B$2500,2,Basicdata!$D$2:$D$2500,Crops!$D$5,Basicdata!$H$2:$H$2500,Crops!$M54,Basicdata!$S$2:$S$2500,1,Basicdata!$V$2:$V$2500,1,Basicdata!$AI$2:$AI$2500,0))</f>
        <v/>
      </c>
      <c r="AJ60" t="str">
        <f>IF(AI60="","",COUNTIFS(Basicdata!$B$2:$B$2500,2,Basicdata!$D$2:$D$2500,Crops!$D$5,Basicdata!$H$2:$H$2500,Crops!$M54,Basicdata!$S$2:$S$2500,3,Basicdata!$T$2:$T$2500,4,Basicdata!$AI$2:$AI$2500,0))</f>
        <v/>
      </c>
      <c r="AK60" t="str">
        <f>IF(AJ60="","",COUNTIFS(Basicdata!$B$2:$B$2500,2,Basicdata!$D$2:$D$2500,Crops!$D$5,Basicdata!$H$2:$H$2500,Crops!$M54,Basicdata!$S$2:$S$2500,3,Basicdata!$T$2:$T$2500,5,Basicdata!$AI$2:$AI$2500,0))</f>
        <v/>
      </c>
      <c r="AL60" t="str">
        <f>IF(AK60="","",COUNTIFS(Basicdata!$B$2:$B$2500,2,Basicdata!$D$2:$D$2500,Crops!$D$5,Basicdata!$H$2:$H$2500,Crops!$M54,Basicdata!$S$2:$S$2500,3,Basicdata!$T$2:$T$2500,6,Basicdata!$AI$2:$AI$2500,0))</f>
        <v/>
      </c>
      <c r="AM60" t="str">
        <f>IF(AL60="","",COUNTIFS(Basicdata!$B$2:$B$2500,2,Basicdata!$D$2:$D$2500,Crops!$D$5,Basicdata!$H$2:$H$2500,Crops!$M54,Basicdata!$S$2:$S$2500,3,Basicdata!$T$2:$T$2500,7,Basicdata!$AI$2:$AI$2500,0))</f>
        <v/>
      </c>
      <c r="AN60" t="str">
        <f t="shared" si="6"/>
        <v/>
      </c>
      <c r="AO60" t="str">
        <f t="shared" si="7"/>
        <v/>
      </c>
      <c r="AP60" t="str">
        <f>IF(AO60="","",COUNTIFS(Basicdata!$B$2:$B$2500,2,Basicdata!$D$2:$D$2500,Crops!$D$5,Basicdata!$H$2:$H$2500,Crops!$M54,Basicdata!$T$2:$T$2500,8,Basicdata!$AI$2:$AI$2500,0))</f>
        <v/>
      </c>
      <c r="AQ60" t="str">
        <f>IF(AP60="","",COUNTIFS(Basicdata!$B$2:$B$2500,2,Basicdata!$D$2:$D$2500,Crops!$D$5,Basicdata!$H$2:$H$2500,Crops!$M54,Basicdata!$T$2:$T$2500,9,Basicdata!$AI$2:$AI$2500,0))</f>
        <v/>
      </c>
    </row>
    <row r="61" spans="1:43" x14ac:dyDescent="0.3">
      <c r="A61" s="45" t="str">
        <f>IF(COUNTIFS(Basicdata!$B$2:$B$2500,1,Basicdata!$D$2:$D$2500,Crops!$D$5,Basicdata!$H$2:$H$2500,Crops!$M55,Basicdata!$AI$2:$AI$2500,0)&gt;0,Crops!$M55,"")</f>
        <v/>
      </c>
      <c r="B61" t="str">
        <f>IF(A61="","",COUNTIFS(Basicdata!$B$2:$B$2500,1,Basicdata!$D$2:$D$2500,Crops!$D$5,Basicdata!$H$2:$H$2500,Crops!$M55,Basicdata!$AI$2:$AI$2500,0))</f>
        <v/>
      </c>
      <c r="C61" t="str">
        <f>IF(B61="","",COUNTIFS(Basicdata!$B$2:$B$2500,1,Basicdata!$D$2:$D$2500,Crops!$D$5,Basicdata!$H$2:$H$2500,Crops!$M55,Basicdata!$T$2:$T$2500,1,Basicdata!$AI$2:$AI$2500,0))</f>
        <v/>
      </c>
      <c r="D61" t="str">
        <f>IF(C61="","",COUNTIFS(Basicdata!$B$2:$B$2500,1,Basicdata!$D$2:$D$2500,Crops!$D$5,Basicdata!$H$2:$H$2500,Crops!$M55,Basicdata!$T$2:$T$2500,2,Basicdata!$AI$2:$AI$2500,0))</f>
        <v/>
      </c>
      <c r="E61" t="str">
        <f>IF(D61="","",COUNTIFS(Basicdata!$B$2:$B$2500,1,Basicdata!$D$2:$D$2500,Crops!$D$5,Basicdata!$H$2:$H$2500,Crops!$M55,Basicdata!$T$2:$T$2500,3,Basicdata!$AI$2:$AI$2500,0))</f>
        <v/>
      </c>
      <c r="F61" t="str">
        <f t="shared" si="0"/>
        <v/>
      </c>
      <c r="G61" t="str">
        <f>IF(F61="","",COUNTIFS(Basicdata!$B$2:$B$2500,1,Basicdata!$D$2:$D$2500,Crops!$D$5,Basicdata!$H$2:$H$2500,Crops!$M55,Basicdata!$S$2:$S$2500,2,Basicdata!$T$2:$T$2500,4,Basicdata!$AI$2:$AI$2500,0))</f>
        <v/>
      </c>
      <c r="H61" t="str">
        <f>IF(G61="","",COUNTIFS(Basicdata!$B$2:$B$2500,1,Basicdata!$D$2:$D$2500,Crops!$D$5,Basicdata!$H$2:$H$2500,Crops!$M55,Basicdata!$S$2:$S$2500,2,Basicdata!$T$2:$T$2500,5,Basicdata!$AI$2:$AI$2500,0))</f>
        <v/>
      </c>
      <c r="I61" t="str">
        <f>IF(H61="","",COUNTIFS(Basicdata!$B$2:$B$2500,1,Basicdata!$D$2:$D$2500,Crops!$D$5,Basicdata!$H$2:$H$2500,Crops!$M55,Basicdata!$S$2:$S$2500,2,Basicdata!$T$2:$T$2500,6,Basicdata!$AI$2:$AI$2500,0))</f>
        <v/>
      </c>
      <c r="J61" t="str">
        <f>IF(I61="","",COUNTIFS(Basicdata!$B$2:$B$2500,1,Basicdata!$D$2:$D$2500,Crops!$D$5,Basicdata!$H$2:$H$2500,Crops!$M55,Basicdata!$S$2:$S$2500,2,Basicdata!$T$2:$T$2500,7,Basicdata!$AI$2:$AI$2500,0))</f>
        <v/>
      </c>
      <c r="K61" t="str">
        <f t="shared" si="1"/>
        <v/>
      </c>
      <c r="L61" t="str">
        <f>IF(K61="","",COUNTIFS(Basicdata!$B$2:$B$2500,1,Basicdata!$D$2:$D$2500,Crops!$D$5,Basicdata!$H$2:$H$2500,Crops!$M55,Basicdata!$S$2:$S$2500,1,Basicdata!$U$2:$U$2500,1,Basicdata!$AI$2:$AI$2500,0))</f>
        <v/>
      </c>
      <c r="M61" t="str">
        <f>IF(L61="","",COUNTIFS(Basicdata!$B$2:$B$2500,1,Basicdata!$D$2:$D$2500,Crops!$D$5,Basicdata!$H$2:$H$2500,Crops!$M55,Basicdata!$S$2:$S$2500,1,Basicdata!$V$2:$V$2500,1,Basicdata!$AI$2:$AI$2500,0))</f>
        <v/>
      </c>
      <c r="N61" t="str">
        <f>IF(M61="","",COUNTIFS(Basicdata!$B$2:$B$2500,1,Basicdata!$D$2:$D$2500,Crops!$D$5,Basicdata!$H$2:$H$2500,Crops!$M55,Basicdata!$S$2:$S$2500,3,Basicdata!$T$2:$T$2500,4,Basicdata!$AI$2:$AI$2500,0))</f>
        <v/>
      </c>
      <c r="O61" t="str">
        <f>IF(N61="","",COUNTIFS(Basicdata!$B$2:$B$2500,1,Basicdata!$D$2:$D$2500,Crops!$D$5,Basicdata!$H$2:$H$2500,Crops!$M55,Basicdata!$S$2:$S$2500,3,Basicdata!$T$2:$T$2500,5,Basicdata!$AI$2:$AI$2500,0))</f>
        <v/>
      </c>
      <c r="P61" t="str">
        <f>IF(O61="","",COUNTIFS(Basicdata!$B$2:$B$2500,1,Basicdata!$D$2:$D$2500,Crops!$D$5,Basicdata!$H$2:$H$2500,Crops!$M55,Basicdata!$S$2:$S$2500,3,Basicdata!$T$2:$T$2500,6,Basicdata!$AI$2:$AI$2500,0))</f>
        <v/>
      </c>
      <c r="Q61" t="str">
        <f>IF(P61="","",COUNTIFS(Basicdata!$B$2:$B$2500,1,Basicdata!$D$2:$D$2500,Crops!$D$5,Basicdata!$H$2:$H$2500,Crops!$M55,Basicdata!$S$2:$S$2500,3,Basicdata!$T$2:$T$2500,7,Basicdata!$AI$2:$AI$2500,0))</f>
        <v/>
      </c>
      <c r="R61" t="str">
        <f t="shared" si="2"/>
        <v/>
      </c>
      <c r="S61" t="str">
        <f t="shared" si="3"/>
        <v/>
      </c>
      <c r="T61" t="str">
        <f>IF(S61="","",COUNTIFS(Basicdata!$B$2:$B$2500,1,Basicdata!$D$2:$D$2500,Crops!$D$5,Basicdata!$H$2:$H$2500,Crops!$M55,Basicdata!$T$2:$T$2500,8,Basicdata!$AI$2:$AI$2500,0))</f>
        <v/>
      </c>
      <c r="U61" t="str">
        <f>IF(T61="","",COUNTIFS(Basicdata!$B$2:$B$2500,1,Basicdata!$D$2:$D$2500,Crops!$D$5,Basicdata!$H$2:$H$2500,Crops!$M55,Basicdata!$T$2:$T$2500,9,Basicdata!$AI$2:$AI$2500,0))</f>
        <v/>
      </c>
      <c r="W61" s="45" t="str">
        <f>IF(COUNTIFS(Basicdata!$B$2:$B$2500,2,Basicdata!$D$2:$D$2500,Crops!$D$5,Basicdata!$H$2:$H$2500,Crops!$M55,Basicdata!$AI$2:$AI$2500,0)&gt;0,Crops!$M55,"")</f>
        <v/>
      </c>
      <c r="X61" t="str">
        <f>IF(W61="","",COUNTIFS(Basicdata!$B$2:$B$2500,2,Basicdata!$D$2:$D$2500,Crops!$D$5,Basicdata!$H$2:$H$2500,Crops!$M55,Basicdata!$AI$2:$AI$2500,0))</f>
        <v/>
      </c>
      <c r="Y61" t="str">
        <f>IF(X61="","",COUNTIFS(Basicdata!$B$2:$B$2500,2,Basicdata!$D$2:$D$2500,Crops!$D$5,Basicdata!$H$2:$H$2500,Crops!$M55,Basicdata!$T$2:$T$2500,1,Basicdata!$AI$2:$AI$2500,0))</f>
        <v/>
      </c>
      <c r="Z61" t="str">
        <f>IF(Y61="","",COUNTIFS(Basicdata!$B$2:$B$2500,2,Basicdata!$D$2:$D$2500,Crops!$D$5,Basicdata!$H$2:$H$2500,Crops!$M55,Basicdata!$T$2:$T$2500,2,Basicdata!$AI$2:$AI$2500,0))</f>
        <v/>
      </c>
      <c r="AA61" t="str">
        <f>IF(Z61="","",COUNTIFS(Basicdata!$B$2:$B$2500,2,Basicdata!$D$2:$D$2500,Crops!$D$5,Basicdata!$H$2:$H$2500,Crops!$M55,Basicdata!$T$2:$T$2500,3,Basicdata!$AI$2:$AI$2500,0))</f>
        <v/>
      </c>
      <c r="AB61" t="str">
        <f t="shared" si="4"/>
        <v/>
      </c>
      <c r="AC61" t="str">
        <f>IF(AB61="","",COUNTIFS(Basicdata!$B$2:$B$2500,2,Basicdata!$D$2:$D$2500,Crops!$D$5,Basicdata!$H$2:$H$2500,Crops!$M55,Basicdata!$S$2:$S$2500,2,Basicdata!$T$2:$T$2500,4,Basicdata!$AI$2:$AI$2500,0))</f>
        <v/>
      </c>
      <c r="AD61" t="str">
        <f>IF(AC61="","",COUNTIFS(Basicdata!$B$2:$B$2500,2,Basicdata!$D$2:$D$2500,Crops!$D$5,Basicdata!$H$2:$H$2500,Crops!$M55,Basicdata!$S$2:$S$2500,2,Basicdata!$T$2:$T$2500,5,Basicdata!$AI$2:$AI$2500,0))</f>
        <v/>
      </c>
      <c r="AE61" t="str">
        <f>IF(AD61="","",COUNTIFS(Basicdata!$B$2:$B$2500,2,Basicdata!$D$2:$D$2500,Crops!$D$5,Basicdata!$H$2:$H$2500,Crops!$M55,Basicdata!$S$2:$S$2500,2,Basicdata!$T$2:$T$2500,6,Basicdata!$AI$2:$AI$2500,0))</f>
        <v/>
      </c>
      <c r="AF61" t="str">
        <f>IF(AE61="","",COUNTIFS(Basicdata!$B$2:$B$2500,2,Basicdata!$D$2:$D$2500,Crops!$D$5,Basicdata!$H$2:$H$2500,Crops!$M55,Basicdata!$S$2:$S$2500,2,Basicdata!$T$2:$T$2500,7,Basicdata!$AI$2:$AI$2500,0))</f>
        <v/>
      </c>
      <c r="AG61" t="str">
        <f t="shared" si="5"/>
        <v/>
      </c>
      <c r="AH61" t="str">
        <f>IF(AG61="","",COUNTIFS(Basicdata!$B$2:$B$2500,2,Basicdata!$D$2:$D$2500,Crops!$D$5,Basicdata!$H$2:$H$2500,Crops!$M55,Basicdata!$S$2:$S$2500,1,Basicdata!$U$2:$U$2500,1,Basicdata!$AI$2:$AI$2500,0))</f>
        <v/>
      </c>
      <c r="AI61" t="str">
        <f>IF(AH61="","",COUNTIFS(Basicdata!$B$2:$B$2500,2,Basicdata!$D$2:$D$2500,Crops!$D$5,Basicdata!$H$2:$H$2500,Crops!$M55,Basicdata!$S$2:$S$2500,1,Basicdata!$V$2:$V$2500,1,Basicdata!$AI$2:$AI$2500,0))</f>
        <v/>
      </c>
      <c r="AJ61" t="str">
        <f>IF(AI61="","",COUNTIFS(Basicdata!$B$2:$B$2500,2,Basicdata!$D$2:$D$2500,Crops!$D$5,Basicdata!$H$2:$H$2500,Crops!$M55,Basicdata!$S$2:$S$2500,3,Basicdata!$T$2:$T$2500,4,Basicdata!$AI$2:$AI$2500,0))</f>
        <v/>
      </c>
      <c r="AK61" t="str">
        <f>IF(AJ61="","",COUNTIFS(Basicdata!$B$2:$B$2500,2,Basicdata!$D$2:$D$2500,Crops!$D$5,Basicdata!$H$2:$H$2500,Crops!$M55,Basicdata!$S$2:$S$2500,3,Basicdata!$T$2:$T$2500,5,Basicdata!$AI$2:$AI$2500,0))</f>
        <v/>
      </c>
      <c r="AL61" t="str">
        <f>IF(AK61="","",COUNTIFS(Basicdata!$B$2:$B$2500,2,Basicdata!$D$2:$D$2500,Crops!$D$5,Basicdata!$H$2:$H$2500,Crops!$M55,Basicdata!$S$2:$S$2500,3,Basicdata!$T$2:$T$2500,6,Basicdata!$AI$2:$AI$2500,0))</f>
        <v/>
      </c>
      <c r="AM61" t="str">
        <f>IF(AL61="","",COUNTIFS(Basicdata!$B$2:$B$2500,2,Basicdata!$D$2:$D$2500,Crops!$D$5,Basicdata!$H$2:$H$2500,Crops!$M55,Basicdata!$S$2:$S$2500,3,Basicdata!$T$2:$T$2500,7,Basicdata!$AI$2:$AI$2500,0))</f>
        <v/>
      </c>
      <c r="AN61" t="str">
        <f t="shared" si="6"/>
        <v/>
      </c>
      <c r="AO61" t="str">
        <f t="shared" si="7"/>
        <v/>
      </c>
      <c r="AP61" t="str">
        <f>IF(AO61="","",COUNTIFS(Basicdata!$B$2:$B$2500,2,Basicdata!$D$2:$D$2500,Crops!$D$5,Basicdata!$H$2:$H$2500,Crops!$M55,Basicdata!$T$2:$T$2500,8,Basicdata!$AI$2:$AI$2500,0))</f>
        <v/>
      </c>
      <c r="AQ61" t="str">
        <f>IF(AP61="","",COUNTIFS(Basicdata!$B$2:$B$2500,2,Basicdata!$D$2:$D$2500,Crops!$D$5,Basicdata!$H$2:$H$2500,Crops!$M55,Basicdata!$T$2:$T$2500,9,Basicdata!$AI$2:$AI$2500,0))</f>
        <v/>
      </c>
    </row>
    <row r="62" spans="1:43" x14ac:dyDescent="0.3">
      <c r="A62" s="45" t="str">
        <f>IF(COUNTIFS(Basicdata!$B$2:$B$2500,1,Basicdata!$D$2:$D$2500,Crops!$D$5,Basicdata!$H$2:$H$2500,Crops!$M56,Basicdata!$AI$2:$AI$2500,0)&gt;0,Crops!$M56,"")</f>
        <v/>
      </c>
      <c r="B62" t="str">
        <f>IF(A62="","",COUNTIFS(Basicdata!$B$2:$B$2500,1,Basicdata!$D$2:$D$2500,Crops!$D$5,Basicdata!$H$2:$H$2500,Crops!$M56,Basicdata!$AI$2:$AI$2500,0))</f>
        <v/>
      </c>
      <c r="C62" t="str">
        <f>IF(B62="","",COUNTIFS(Basicdata!$B$2:$B$2500,1,Basicdata!$D$2:$D$2500,Crops!$D$5,Basicdata!$H$2:$H$2500,Crops!$M56,Basicdata!$T$2:$T$2500,1,Basicdata!$AI$2:$AI$2500,0))</f>
        <v/>
      </c>
      <c r="D62" t="str">
        <f>IF(C62="","",COUNTIFS(Basicdata!$B$2:$B$2500,1,Basicdata!$D$2:$D$2500,Crops!$D$5,Basicdata!$H$2:$H$2500,Crops!$M56,Basicdata!$T$2:$T$2500,2,Basicdata!$AI$2:$AI$2500,0))</f>
        <v/>
      </c>
      <c r="E62" t="str">
        <f>IF(D62="","",COUNTIFS(Basicdata!$B$2:$B$2500,1,Basicdata!$D$2:$D$2500,Crops!$D$5,Basicdata!$H$2:$H$2500,Crops!$M56,Basicdata!$T$2:$T$2500,3,Basicdata!$AI$2:$AI$2500,0))</f>
        <v/>
      </c>
      <c r="F62" t="str">
        <f t="shared" si="0"/>
        <v/>
      </c>
      <c r="G62" t="str">
        <f>IF(F62="","",COUNTIFS(Basicdata!$B$2:$B$2500,1,Basicdata!$D$2:$D$2500,Crops!$D$5,Basicdata!$H$2:$H$2500,Crops!$M56,Basicdata!$S$2:$S$2500,2,Basicdata!$T$2:$T$2500,4,Basicdata!$AI$2:$AI$2500,0))</f>
        <v/>
      </c>
      <c r="H62" t="str">
        <f>IF(G62="","",COUNTIFS(Basicdata!$B$2:$B$2500,1,Basicdata!$D$2:$D$2500,Crops!$D$5,Basicdata!$H$2:$H$2500,Crops!$M56,Basicdata!$S$2:$S$2500,2,Basicdata!$T$2:$T$2500,5,Basicdata!$AI$2:$AI$2500,0))</f>
        <v/>
      </c>
      <c r="I62" t="str">
        <f>IF(H62="","",COUNTIFS(Basicdata!$B$2:$B$2500,1,Basicdata!$D$2:$D$2500,Crops!$D$5,Basicdata!$H$2:$H$2500,Crops!$M56,Basicdata!$S$2:$S$2500,2,Basicdata!$T$2:$T$2500,6,Basicdata!$AI$2:$AI$2500,0))</f>
        <v/>
      </c>
      <c r="J62" t="str">
        <f>IF(I62="","",COUNTIFS(Basicdata!$B$2:$B$2500,1,Basicdata!$D$2:$D$2500,Crops!$D$5,Basicdata!$H$2:$H$2500,Crops!$M56,Basicdata!$S$2:$S$2500,2,Basicdata!$T$2:$T$2500,7,Basicdata!$AI$2:$AI$2500,0))</f>
        <v/>
      </c>
      <c r="K62" t="str">
        <f t="shared" si="1"/>
        <v/>
      </c>
      <c r="L62" t="str">
        <f>IF(K62="","",COUNTIFS(Basicdata!$B$2:$B$2500,1,Basicdata!$D$2:$D$2500,Crops!$D$5,Basicdata!$H$2:$H$2500,Crops!$M56,Basicdata!$S$2:$S$2500,1,Basicdata!$U$2:$U$2500,1,Basicdata!$AI$2:$AI$2500,0))</f>
        <v/>
      </c>
      <c r="M62" t="str">
        <f>IF(L62="","",COUNTIFS(Basicdata!$B$2:$B$2500,1,Basicdata!$D$2:$D$2500,Crops!$D$5,Basicdata!$H$2:$H$2500,Crops!$M56,Basicdata!$S$2:$S$2500,1,Basicdata!$V$2:$V$2500,1,Basicdata!$AI$2:$AI$2500,0))</f>
        <v/>
      </c>
      <c r="N62" t="str">
        <f>IF(M62="","",COUNTIFS(Basicdata!$B$2:$B$2500,1,Basicdata!$D$2:$D$2500,Crops!$D$5,Basicdata!$H$2:$H$2500,Crops!$M56,Basicdata!$S$2:$S$2500,3,Basicdata!$T$2:$T$2500,4,Basicdata!$AI$2:$AI$2500,0))</f>
        <v/>
      </c>
      <c r="O62" t="str">
        <f>IF(N62="","",COUNTIFS(Basicdata!$B$2:$B$2500,1,Basicdata!$D$2:$D$2500,Crops!$D$5,Basicdata!$H$2:$H$2500,Crops!$M56,Basicdata!$S$2:$S$2500,3,Basicdata!$T$2:$T$2500,5,Basicdata!$AI$2:$AI$2500,0))</f>
        <v/>
      </c>
      <c r="P62" t="str">
        <f>IF(O62="","",COUNTIFS(Basicdata!$B$2:$B$2500,1,Basicdata!$D$2:$D$2500,Crops!$D$5,Basicdata!$H$2:$H$2500,Crops!$M56,Basicdata!$S$2:$S$2500,3,Basicdata!$T$2:$T$2500,6,Basicdata!$AI$2:$AI$2500,0))</f>
        <v/>
      </c>
      <c r="Q62" t="str">
        <f>IF(P62="","",COUNTIFS(Basicdata!$B$2:$B$2500,1,Basicdata!$D$2:$D$2500,Crops!$D$5,Basicdata!$H$2:$H$2500,Crops!$M56,Basicdata!$S$2:$S$2500,3,Basicdata!$T$2:$T$2500,7,Basicdata!$AI$2:$AI$2500,0))</f>
        <v/>
      </c>
      <c r="R62" t="str">
        <f t="shared" si="2"/>
        <v/>
      </c>
      <c r="S62" t="str">
        <f t="shared" si="3"/>
        <v/>
      </c>
      <c r="T62" t="str">
        <f>IF(S62="","",COUNTIFS(Basicdata!$B$2:$B$2500,1,Basicdata!$D$2:$D$2500,Crops!$D$5,Basicdata!$H$2:$H$2500,Crops!$M56,Basicdata!$T$2:$T$2500,8,Basicdata!$AI$2:$AI$2500,0))</f>
        <v/>
      </c>
      <c r="U62" t="str">
        <f>IF(T62="","",COUNTIFS(Basicdata!$B$2:$B$2500,1,Basicdata!$D$2:$D$2500,Crops!$D$5,Basicdata!$H$2:$H$2500,Crops!$M56,Basicdata!$T$2:$T$2500,9,Basicdata!$AI$2:$AI$2500,0))</f>
        <v/>
      </c>
      <c r="W62" s="45" t="str">
        <f>IF(COUNTIFS(Basicdata!$B$2:$B$2500,2,Basicdata!$D$2:$D$2500,Crops!$D$5,Basicdata!$H$2:$H$2500,Crops!$M56,Basicdata!$AI$2:$AI$2500,0)&gt;0,Crops!$M56,"")</f>
        <v/>
      </c>
      <c r="X62" t="str">
        <f>IF(W62="","",COUNTIFS(Basicdata!$B$2:$B$2500,2,Basicdata!$D$2:$D$2500,Crops!$D$5,Basicdata!$H$2:$H$2500,Crops!$M56,Basicdata!$AI$2:$AI$2500,0))</f>
        <v/>
      </c>
      <c r="Y62" t="str">
        <f>IF(X62="","",COUNTIFS(Basicdata!$B$2:$B$2500,2,Basicdata!$D$2:$D$2500,Crops!$D$5,Basicdata!$H$2:$H$2500,Crops!$M56,Basicdata!$T$2:$T$2500,1,Basicdata!$AI$2:$AI$2500,0))</f>
        <v/>
      </c>
      <c r="Z62" t="str">
        <f>IF(Y62="","",COUNTIFS(Basicdata!$B$2:$B$2500,2,Basicdata!$D$2:$D$2500,Crops!$D$5,Basicdata!$H$2:$H$2500,Crops!$M56,Basicdata!$T$2:$T$2500,2,Basicdata!$AI$2:$AI$2500,0))</f>
        <v/>
      </c>
      <c r="AA62" t="str">
        <f>IF(Z62="","",COUNTIFS(Basicdata!$B$2:$B$2500,2,Basicdata!$D$2:$D$2500,Crops!$D$5,Basicdata!$H$2:$H$2500,Crops!$M56,Basicdata!$T$2:$T$2500,3,Basicdata!$AI$2:$AI$2500,0))</f>
        <v/>
      </c>
      <c r="AB62" t="str">
        <f t="shared" si="4"/>
        <v/>
      </c>
      <c r="AC62" t="str">
        <f>IF(AB62="","",COUNTIFS(Basicdata!$B$2:$B$2500,2,Basicdata!$D$2:$D$2500,Crops!$D$5,Basicdata!$H$2:$H$2500,Crops!$M56,Basicdata!$S$2:$S$2500,2,Basicdata!$T$2:$T$2500,4,Basicdata!$AI$2:$AI$2500,0))</f>
        <v/>
      </c>
      <c r="AD62" t="str">
        <f>IF(AC62="","",COUNTIFS(Basicdata!$B$2:$B$2500,2,Basicdata!$D$2:$D$2500,Crops!$D$5,Basicdata!$H$2:$H$2500,Crops!$M56,Basicdata!$S$2:$S$2500,2,Basicdata!$T$2:$T$2500,5,Basicdata!$AI$2:$AI$2500,0))</f>
        <v/>
      </c>
      <c r="AE62" t="str">
        <f>IF(AD62="","",COUNTIFS(Basicdata!$B$2:$B$2500,2,Basicdata!$D$2:$D$2500,Crops!$D$5,Basicdata!$H$2:$H$2500,Crops!$M56,Basicdata!$S$2:$S$2500,2,Basicdata!$T$2:$T$2500,6,Basicdata!$AI$2:$AI$2500,0))</f>
        <v/>
      </c>
      <c r="AF62" t="str">
        <f>IF(AE62="","",COUNTIFS(Basicdata!$B$2:$B$2500,2,Basicdata!$D$2:$D$2500,Crops!$D$5,Basicdata!$H$2:$H$2500,Crops!$M56,Basicdata!$S$2:$S$2500,2,Basicdata!$T$2:$T$2500,7,Basicdata!$AI$2:$AI$2500,0))</f>
        <v/>
      </c>
      <c r="AG62" t="str">
        <f t="shared" si="5"/>
        <v/>
      </c>
      <c r="AH62" t="str">
        <f>IF(AG62="","",COUNTIFS(Basicdata!$B$2:$B$2500,2,Basicdata!$D$2:$D$2500,Crops!$D$5,Basicdata!$H$2:$H$2500,Crops!$M56,Basicdata!$S$2:$S$2500,1,Basicdata!$U$2:$U$2500,1,Basicdata!$AI$2:$AI$2500,0))</f>
        <v/>
      </c>
      <c r="AI62" t="str">
        <f>IF(AH62="","",COUNTIFS(Basicdata!$B$2:$B$2500,2,Basicdata!$D$2:$D$2500,Crops!$D$5,Basicdata!$H$2:$H$2500,Crops!$M56,Basicdata!$S$2:$S$2500,1,Basicdata!$V$2:$V$2500,1,Basicdata!$AI$2:$AI$2500,0))</f>
        <v/>
      </c>
      <c r="AJ62" t="str">
        <f>IF(AI62="","",COUNTIFS(Basicdata!$B$2:$B$2500,2,Basicdata!$D$2:$D$2500,Crops!$D$5,Basicdata!$H$2:$H$2500,Crops!$M56,Basicdata!$S$2:$S$2500,3,Basicdata!$T$2:$T$2500,4,Basicdata!$AI$2:$AI$2500,0))</f>
        <v/>
      </c>
      <c r="AK62" t="str">
        <f>IF(AJ62="","",COUNTIFS(Basicdata!$B$2:$B$2500,2,Basicdata!$D$2:$D$2500,Crops!$D$5,Basicdata!$H$2:$H$2500,Crops!$M56,Basicdata!$S$2:$S$2500,3,Basicdata!$T$2:$T$2500,5,Basicdata!$AI$2:$AI$2500,0))</f>
        <v/>
      </c>
      <c r="AL62" t="str">
        <f>IF(AK62="","",COUNTIFS(Basicdata!$B$2:$B$2500,2,Basicdata!$D$2:$D$2500,Crops!$D$5,Basicdata!$H$2:$H$2500,Crops!$M56,Basicdata!$S$2:$S$2500,3,Basicdata!$T$2:$T$2500,6,Basicdata!$AI$2:$AI$2500,0))</f>
        <v/>
      </c>
      <c r="AM62" t="str">
        <f>IF(AL62="","",COUNTIFS(Basicdata!$B$2:$B$2500,2,Basicdata!$D$2:$D$2500,Crops!$D$5,Basicdata!$H$2:$H$2500,Crops!$M56,Basicdata!$S$2:$S$2500,3,Basicdata!$T$2:$T$2500,7,Basicdata!$AI$2:$AI$2500,0))</f>
        <v/>
      </c>
      <c r="AN62" t="str">
        <f t="shared" si="6"/>
        <v/>
      </c>
      <c r="AO62" t="str">
        <f t="shared" si="7"/>
        <v/>
      </c>
      <c r="AP62" t="str">
        <f>IF(AO62="","",COUNTIFS(Basicdata!$B$2:$B$2500,2,Basicdata!$D$2:$D$2500,Crops!$D$5,Basicdata!$H$2:$H$2500,Crops!$M56,Basicdata!$T$2:$T$2500,8,Basicdata!$AI$2:$AI$2500,0))</f>
        <v/>
      </c>
      <c r="AQ62" t="str">
        <f>IF(AP62="","",COUNTIFS(Basicdata!$B$2:$B$2500,2,Basicdata!$D$2:$D$2500,Crops!$D$5,Basicdata!$H$2:$H$2500,Crops!$M56,Basicdata!$T$2:$T$2500,9,Basicdata!$AI$2:$AI$2500,0))</f>
        <v/>
      </c>
    </row>
    <row r="63" spans="1:43" x14ac:dyDescent="0.3">
      <c r="A63" s="45" t="str">
        <f>IF(COUNTIFS(Basicdata!$B$2:$B$2500,1,Basicdata!$D$2:$D$2500,Crops!$D$5,Basicdata!$H$2:$H$2500,Crops!$M57,Basicdata!$AI$2:$AI$2500,0)&gt;0,Crops!$M57,"")</f>
        <v/>
      </c>
      <c r="B63" t="str">
        <f>IF(A63="","",COUNTIFS(Basicdata!$B$2:$B$2500,1,Basicdata!$D$2:$D$2500,Crops!$D$5,Basicdata!$H$2:$H$2500,Crops!$M57,Basicdata!$AI$2:$AI$2500,0))</f>
        <v/>
      </c>
      <c r="C63" t="str">
        <f>IF(B63="","",COUNTIFS(Basicdata!$B$2:$B$2500,1,Basicdata!$D$2:$D$2500,Crops!$D$5,Basicdata!$H$2:$H$2500,Crops!$M57,Basicdata!$T$2:$T$2500,1,Basicdata!$AI$2:$AI$2500,0))</f>
        <v/>
      </c>
      <c r="D63" t="str">
        <f>IF(C63="","",COUNTIFS(Basicdata!$B$2:$B$2500,1,Basicdata!$D$2:$D$2500,Crops!$D$5,Basicdata!$H$2:$H$2500,Crops!$M57,Basicdata!$T$2:$T$2500,2,Basicdata!$AI$2:$AI$2500,0))</f>
        <v/>
      </c>
      <c r="E63" t="str">
        <f>IF(D63="","",COUNTIFS(Basicdata!$B$2:$B$2500,1,Basicdata!$D$2:$D$2500,Crops!$D$5,Basicdata!$H$2:$H$2500,Crops!$M57,Basicdata!$T$2:$T$2500,3,Basicdata!$AI$2:$AI$2500,0))</f>
        <v/>
      </c>
      <c r="F63" t="str">
        <f t="shared" si="0"/>
        <v/>
      </c>
      <c r="G63" t="str">
        <f>IF(F63="","",COUNTIFS(Basicdata!$B$2:$B$2500,1,Basicdata!$D$2:$D$2500,Crops!$D$5,Basicdata!$H$2:$H$2500,Crops!$M57,Basicdata!$S$2:$S$2500,2,Basicdata!$T$2:$T$2500,4,Basicdata!$AI$2:$AI$2500,0))</f>
        <v/>
      </c>
      <c r="H63" t="str">
        <f>IF(G63="","",COUNTIFS(Basicdata!$B$2:$B$2500,1,Basicdata!$D$2:$D$2500,Crops!$D$5,Basicdata!$H$2:$H$2500,Crops!$M57,Basicdata!$S$2:$S$2500,2,Basicdata!$T$2:$T$2500,5,Basicdata!$AI$2:$AI$2500,0))</f>
        <v/>
      </c>
      <c r="I63" t="str">
        <f>IF(H63="","",COUNTIFS(Basicdata!$B$2:$B$2500,1,Basicdata!$D$2:$D$2500,Crops!$D$5,Basicdata!$H$2:$H$2500,Crops!$M57,Basicdata!$S$2:$S$2500,2,Basicdata!$T$2:$T$2500,6,Basicdata!$AI$2:$AI$2500,0))</f>
        <v/>
      </c>
      <c r="J63" t="str">
        <f>IF(I63="","",COUNTIFS(Basicdata!$B$2:$B$2500,1,Basicdata!$D$2:$D$2500,Crops!$D$5,Basicdata!$H$2:$H$2500,Crops!$M57,Basicdata!$S$2:$S$2500,2,Basicdata!$T$2:$T$2500,7,Basicdata!$AI$2:$AI$2500,0))</f>
        <v/>
      </c>
      <c r="K63" t="str">
        <f t="shared" si="1"/>
        <v/>
      </c>
      <c r="L63" t="str">
        <f>IF(K63="","",COUNTIFS(Basicdata!$B$2:$B$2500,1,Basicdata!$D$2:$D$2500,Crops!$D$5,Basicdata!$H$2:$H$2500,Crops!$M57,Basicdata!$S$2:$S$2500,1,Basicdata!$U$2:$U$2500,1,Basicdata!$AI$2:$AI$2500,0))</f>
        <v/>
      </c>
      <c r="M63" t="str">
        <f>IF(L63="","",COUNTIFS(Basicdata!$B$2:$B$2500,1,Basicdata!$D$2:$D$2500,Crops!$D$5,Basicdata!$H$2:$H$2500,Crops!$M57,Basicdata!$S$2:$S$2500,1,Basicdata!$V$2:$V$2500,1,Basicdata!$AI$2:$AI$2500,0))</f>
        <v/>
      </c>
      <c r="N63" t="str">
        <f>IF(M63="","",COUNTIFS(Basicdata!$B$2:$B$2500,1,Basicdata!$D$2:$D$2500,Crops!$D$5,Basicdata!$H$2:$H$2500,Crops!$M57,Basicdata!$S$2:$S$2500,3,Basicdata!$T$2:$T$2500,4,Basicdata!$AI$2:$AI$2500,0))</f>
        <v/>
      </c>
      <c r="O63" t="str">
        <f>IF(N63="","",COUNTIFS(Basicdata!$B$2:$B$2500,1,Basicdata!$D$2:$D$2500,Crops!$D$5,Basicdata!$H$2:$H$2500,Crops!$M57,Basicdata!$S$2:$S$2500,3,Basicdata!$T$2:$T$2500,5,Basicdata!$AI$2:$AI$2500,0))</f>
        <v/>
      </c>
      <c r="P63" t="str">
        <f>IF(O63="","",COUNTIFS(Basicdata!$B$2:$B$2500,1,Basicdata!$D$2:$D$2500,Crops!$D$5,Basicdata!$H$2:$H$2500,Crops!$M57,Basicdata!$S$2:$S$2500,3,Basicdata!$T$2:$T$2500,6,Basicdata!$AI$2:$AI$2500,0))</f>
        <v/>
      </c>
      <c r="Q63" t="str">
        <f>IF(P63="","",COUNTIFS(Basicdata!$B$2:$B$2500,1,Basicdata!$D$2:$D$2500,Crops!$D$5,Basicdata!$H$2:$H$2500,Crops!$M57,Basicdata!$S$2:$S$2500,3,Basicdata!$T$2:$T$2500,7,Basicdata!$AI$2:$AI$2500,0))</f>
        <v/>
      </c>
      <c r="R63" t="str">
        <f t="shared" si="2"/>
        <v/>
      </c>
      <c r="S63" t="str">
        <f t="shared" si="3"/>
        <v/>
      </c>
      <c r="T63" t="str">
        <f>IF(S63="","",COUNTIFS(Basicdata!$B$2:$B$2500,1,Basicdata!$D$2:$D$2500,Crops!$D$5,Basicdata!$H$2:$H$2500,Crops!$M57,Basicdata!$T$2:$T$2500,8,Basicdata!$AI$2:$AI$2500,0))</f>
        <v/>
      </c>
      <c r="U63" t="str">
        <f>IF(T63="","",COUNTIFS(Basicdata!$B$2:$B$2500,1,Basicdata!$D$2:$D$2500,Crops!$D$5,Basicdata!$H$2:$H$2500,Crops!$M57,Basicdata!$T$2:$T$2500,9,Basicdata!$AI$2:$AI$2500,0))</f>
        <v/>
      </c>
      <c r="W63" s="45" t="str">
        <f>IF(COUNTIFS(Basicdata!$B$2:$B$2500,2,Basicdata!$D$2:$D$2500,Crops!$D$5,Basicdata!$H$2:$H$2500,Crops!$M57,Basicdata!$AI$2:$AI$2500,0)&gt;0,Crops!$M57,"")</f>
        <v/>
      </c>
      <c r="X63" t="str">
        <f>IF(W63="","",COUNTIFS(Basicdata!$B$2:$B$2500,2,Basicdata!$D$2:$D$2500,Crops!$D$5,Basicdata!$H$2:$H$2500,Crops!$M57,Basicdata!$AI$2:$AI$2500,0))</f>
        <v/>
      </c>
      <c r="Y63" t="str">
        <f>IF(X63="","",COUNTIFS(Basicdata!$B$2:$B$2500,2,Basicdata!$D$2:$D$2500,Crops!$D$5,Basicdata!$H$2:$H$2500,Crops!$M57,Basicdata!$T$2:$T$2500,1,Basicdata!$AI$2:$AI$2500,0))</f>
        <v/>
      </c>
      <c r="Z63" t="str">
        <f>IF(Y63="","",COUNTIFS(Basicdata!$B$2:$B$2500,2,Basicdata!$D$2:$D$2500,Crops!$D$5,Basicdata!$H$2:$H$2500,Crops!$M57,Basicdata!$T$2:$T$2500,2,Basicdata!$AI$2:$AI$2500,0))</f>
        <v/>
      </c>
      <c r="AA63" t="str">
        <f>IF(Z63="","",COUNTIFS(Basicdata!$B$2:$B$2500,2,Basicdata!$D$2:$D$2500,Crops!$D$5,Basicdata!$H$2:$H$2500,Crops!$M57,Basicdata!$T$2:$T$2500,3,Basicdata!$AI$2:$AI$2500,0))</f>
        <v/>
      </c>
      <c r="AB63" t="str">
        <f t="shared" si="4"/>
        <v/>
      </c>
      <c r="AC63" t="str">
        <f>IF(AB63="","",COUNTIFS(Basicdata!$B$2:$B$2500,2,Basicdata!$D$2:$D$2500,Crops!$D$5,Basicdata!$H$2:$H$2500,Crops!$M57,Basicdata!$S$2:$S$2500,2,Basicdata!$T$2:$T$2500,4,Basicdata!$AI$2:$AI$2500,0))</f>
        <v/>
      </c>
      <c r="AD63" t="str">
        <f>IF(AC63="","",COUNTIFS(Basicdata!$B$2:$B$2500,2,Basicdata!$D$2:$D$2500,Crops!$D$5,Basicdata!$H$2:$H$2500,Crops!$M57,Basicdata!$S$2:$S$2500,2,Basicdata!$T$2:$T$2500,5,Basicdata!$AI$2:$AI$2500,0))</f>
        <v/>
      </c>
      <c r="AE63" t="str">
        <f>IF(AD63="","",COUNTIFS(Basicdata!$B$2:$B$2500,2,Basicdata!$D$2:$D$2500,Crops!$D$5,Basicdata!$H$2:$H$2500,Crops!$M57,Basicdata!$S$2:$S$2500,2,Basicdata!$T$2:$T$2500,6,Basicdata!$AI$2:$AI$2500,0))</f>
        <v/>
      </c>
      <c r="AF63" t="str">
        <f>IF(AE63="","",COUNTIFS(Basicdata!$B$2:$B$2500,2,Basicdata!$D$2:$D$2500,Crops!$D$5,Basicdata!$H$2:$H$2500,Crops!$M57,Basicdata!$S$2:$S$2500,2,Basicdata!$T$2:$T$2500,7,Basicdata!$AI$2:$AI$2500,0))</f>
        <v/>
      </c>
      <c r="AG63" t="str">
        <f t="shared" si="5"/>
        <v/>
      </c>
      <c r="AH63" t="str">
        <f>IF(AG63="","",COUNTIFS(Basicdata!$B$2:$B$2500,2,Basicdata!$D$2:$D$2500,Crops!$D$5,Basicdata!$H$2:$H$2500,Crops!$M57,Basicdata!$S$2:$S$2500,1,Basicdata!$U$2:$U$2500,1,Basicdata!$AI$2:$AI$2500,0))</f>
        <v/>
      </c>
      <c r="AI63" t="str">
        <f>IF(AH63="","",COUNTIFS(Basicdata!$B$2:$B$2500,2,Basicdata!$D$2:$D$2500,Crops!$D$5,Basicdata!$H$2:$H$2500,Crops!$M57,Basicdata!$S$2:$S$2500,1,Basicdata!$V$2:$V$2500,1,Basicdata!$AI$2:$AI$2500,0))</f>
        <v/>
      </c>
      <c r="AJ63" t="str">
        <f>IF(AI63="","",COUNTIFS(Basicdata!$B$2:$B$2500,2,Basicdata!$D$2:$D$2500,Crops!$D$5,Basicdata!$H$2:$H$2500,Crops!$M57,Basicdata!$S$2:$S$2500,3,Basicdata!$T$2:$T$2500,4,Basicdata!$AI$2:$AI$2500,0))</f>
        <v/>
      </c>
      <c r="AK63" t="str">
        <f>IF(AJ63="","",COUNTIFS(Basicdata!$B$2:$B$2500,2,Basicdata!$D$2:$D$2500,Crops!$D$5,Basicdata!$H$2:$H$2500,Crops!$M57,Basicdata!$S$2:$S$2500,3,Basicdata!$T$2:$T$2500,5,Basicdata!$AI$2:$AI$2500,0))</f>
        <v/>
      </c>
      <c r="AL63" t="str">
        <f>IF(AK63="","",COUNTIFS(Basicdata!$B$2:$B$2500,2,Basicdata!$D$2:$D$2500,Crops!$D$5,Basicdata!$H$2:$H$2500,Crops!$M57,Basicdata!$S$2:$S$2500,3,Basicdata!$T$2:$T$2500,6,Basicdata!$AI$2:$AI$2500,0))</f>
        <v/>
      </c>
      <c r="AM63" t="str">
        <f>IF(AL63="","",COUNTIFS(Basicdata!$B$2:$B$2500,2,Basicdata!$D$2:$D$2500,Crops!$D$5,Basicdata!$H$2:$H$2500,Crops!$M57,Basicdata!$S$2:$S$2500,3,Basicdata!$T$2:$T$2500,7,Basicdata!$AI$2:$AI$2500,0))</f>
        <v/>
      </c>
      <c r="AN63" t="str">
        <f t="shared" si="6"/>
        <v/>
      </c>
      <c r="AO63" t="str">
        <f t="shared" si="7"/>
        <v/>
      </c>
      <c r="AP63" t="str">
        <f>IF(AO63="","",COUNTIFS(Basicdata!$B$2:$B$2500,2,Basicdata!$D$2:$D$2500,Crops!$D$5,Basicdata!$H$2:$H$2500,Crops!$M57,Basicdata!$T$2:$T$2500,8,Basicdata!$AI$2:$AI$2500,0))</f>
        <v/>
      </c>
      <c r="AQ63" t="str">
        <f>IF(AP63="","",COUNTIFS(Basicdata!$B$2:$B$2500,2,Basicdata!$D$2:$D$2500,Crops!$D$5,Basicdata!$H$2:$H$2500,Crops!$M57,Basicdata!$T$2:$T$2500,9,Basicdata!$AI$2:$AI$2500,0))</f>
        <v/>
      </c>
    </row>
    <row r="64" spans="1:43" x14ac:dyDescent="0.3">
      <c r="A64" s="45" t="str">
        <f>IF(COUNTIFS(Basicdata!$B$2:$B$2500,1,Basicdata!$D$2:$D$2500,Crops!$D$5,Basicdata!$H$2:$H$2500,Crops!$M58,Basicdata!$AI$2:$AI$2500,0)&gt;0,Crops!$M58,"")</f>
        <v/>
      </c>
      <c r="B64" t="str">
        <f>IF(A64="","",COUNTIFS(Basicdata!$B$2:$B$2500,1,Basicdata!$D$2:$D$2500,Crops!$D$5,Basicdata!$H$2:$H$2500,Crops!$M58,Basicdata!$AI$2:$AI$2500,0))</f>
        <v/>
      </c>
      <c r="C64" t="str">
        <f>IF(B64="","",COUNTIFS(Basicdata!$B$2:$B$2500,1,Basicdata!$D$2:$D$2500,Crops!$D$5,Basicdata!$H$2:$H$2500,Crops!$M58,Basicdata!$T$2:$T$2500,1,Basicdata!$AI$2:$AI$2500,0))</f>
        <v/>
      </c>
      <c r="D64" t="str">
        <f>IF(C64="","",COUNTIFS(Basicdata!$B$2:$B$2500,1,Basicdata!$D$2:$D$2500,Crops!$D$5,Basicdata!$H$2:$H$2500,Crops!$M58,Basicdata!$T$2:$T$2500,2,Basicdata!$AI$2:$AI$2500,0))</f>
        <v/>
      </c>
      <c r="E64" t="str">
        <f>IF(D64="","",COUNTIFS(Basicdata!$B$2:$B$2500,1,Basicdata!$D$2:$D$2500,Crops!$D$5,Basicdata!$H$2:$H$2500,Crops!$M58,Basicdata!$T$2:$T$2500,3,Basicdata!$AI$2:$AI$2500,0))</f>
        <v/>
      </c>
      <c r="F64" t="str">
        <f t="shared" si="0"/>
        <v/>
      </c>
      <c r="G64" t="str">
        <f>IF(F64="","",COUNTIFS(Basicdata!$B$2:$B$2500,1,Basicdata!$D$2:$D$2500,Crops!$D$5,Basicdata!$H$2:$H$2500,Crops!$M58,Basicdata!$S$2:$S$2500,2,Basicdata!$T$2:$T$2500,4,Basicdata!$AI$2:$AI$2500,0))</f>
        <v/>
      </c>
      <c r="H64" t="str">
        <f>IF(G64="","",COUNTIFS(Basicdata!$B$2:$B$2500,1,Basicdata!$D$2:$D$2500,Crops!$D$5,Basicdata!$H$2:$H$2500,Crops!$M58,Basicdata!$S$2:$S$2500,2,Basicdata!$T$2:$T$2500,5,Basicdata!$AI$2:$AI$2500,0))</f>
        <v/>
      </c>
      <c r="I64" t="str">
        <f>IF(H64="","",COUNTIFS(Basicdata!$B$2:$B$2500,1,Basicdata!$D$2:$D$2500,Crops!$D$5,Basicdata!$H$2:$H$2500,Crops!$M58,Basicdata!$S$2:$S$2500,2,Basicdata!$T$2:$T$2500,6,Basicdata!$AI$2:$AI$2500,0))</f>
        <v/>
      </c>
      <c r="J64" t="str">
        <f>IF(I64="","",COUNTIFS(Basicdata!$B$2:$B$2500,1,Basicdata!$D$2:$D$2500,Crops!$D$5,Basicdata!$H$2:$H$2500,Crops!$M58,Basicdata!$S$2:$S$2500,2,Basicdata!$T$2:$T$2500,7,Basicdata!$AI$2:$AI$2500,0))</f>
        <v/>
      </c>
      <c r="K64" t="str">
        <f t="shared" si="1"/>
        <v/>
      </c>
      <c r="L64" t="str">
        <f>IF(K64="","",COUNTIFS(Basicdata!$B$2:$B$2500,1,Basicdata!$D$2:$D$2500,Crops!$D$5,Basicdata!$H$2:$H$2500,Crops!$M58,Basicdata!$S$2:$S$2500,1,Basicdata!$U$2:$U$2500,1,Basicdata!$AI$2:$AI$2500,0))</f>
        <v/>
      </c>
      <c r="M64" t="str">
        <f>IF(L64="","",COUNTIFS(Basicdata!$B$2:$B$2500,1,Basicdata!$D$2:$D$2500,Crops!$D$5,Basicdata!$H$2:$H$2500,Crops!$M58,Basicdata!$S$2:$S$2500,1,Basicdata!$V$2:$V$2500,1,Basicdata!$AI$2:$AI$2500,0))</f>
        <v/>
      </c>
      <c r="N64" t="str">
        <f>IF(M64="","",COUNTIFS(Basicdata!$B$2:$B$2500,1,Basicdata!$D$2:$D$2500,Crops!$D$5,Basicdata!$H$2:$H$2500,Crops!$M58,Basicdata!$S$2:$S$2500,3,Basicdata!$T$2:$T$2500,4,Basicdata!$AI$2:$AI$2500,0))</f>
        <v/>
      </c>
      <c r="O64" t="str">
        <f>IF(N64="","",COUNTIFS(Basicdata!$B$2:$B$2500,1,Basicdata!$D$2:$D$2500,Crops!$D$5,Basicdata!$H$2:$H$2500,Crops!$M58,Basicdata!$S$2:$S$2500,3,Basicdata!$T$2:$T$2500,5,Basicdata!$AI$2:$AI$2500,0))</f>
        <v/>
      </c>
      <c r="P64" t="str">
        <f>IF(O64="","",COUNTIFS(Basicdata!$B$2:$B$2500,1,Basicdata!$D$2:$D$2500,Crops!$D$5,Basicdata!$H$2:$H$2500,Crops!$M58,Basicdata!$S$2:$S$2500,3,Basicdata!$T$2:$T$2500,6,Basicdata!$AI$2:$AI$2500,0))</f>
        <v/>
      </c>
      <c r="Q64" t="str">
        <f>IF(P64="","",COUNTIFS(Basicdata!$B$2:$B$2500,1,Basicdata!$D$2:$D$2500,Crops!$D$5,Basicdata!$H$2:$H$2500,Crops!$M58,Basicdata!$S$2:$S$2500,3,Basicdata!$T$2:$T$2500,7,Basicdata!$AI$2:$AI$2500,0))</f>
        <v/>
      </c>
      <c r="R64" t="str">
        <f t="shared" si="2"/>
        <v/>
      </c>
      <c r="S64" t="str">
        <f t="shared" si="3"/>
        <v/>
      </c>
      <c r="T64" t="str">
        <f>IF(S64="","",COUNTIFS(Basicdata!$B$2:$B$2500,1,Basicdata!$D$2:$D$2500,Crops!$D$5,Basicdata!$H$2:$H$2500,Crops!$M58,Basicdata!$T$2:$T$2500,8,Basicdata!$AI$2:$AI$2500,0))</f>
        <v/>
      </c>
      <c r="U64" t="str">
        <f>IF(T64="","",COUNTIFS(Basicdata!$B$2:$B$2500,1,Basicdata!$D$2:$D$2500,Crops!$D$5,Basicdata!$H$2:$H$2500,Crops!$M58,Basicdata!$T$2:$T$2500,9,Basicdata!$AI$2:$AI$2500,0))</f>
        <v/>
      </c>
      <c r="W64" s="45" t="str">
        <f>IF(COUNTIFS(Basicdata!$B$2:$B$2500,2,Basicdata!$D$2:$D$2500,Crops!$D$5,Basicdata!$H$2:$H$2500,Crops!$M58,Basicdata!$AI$2:$AI$2500,0)&gt;0,Crops!$M58,"")</f>
        <v/>
      </c>
      <c r="X64" t="str">
        <f>IF(W64="","",COUNTIFS(Basicdata!$B$2:$B$2500,2,Basicdata!$D$2:$D$2500,Crops!$D$5,Basicdata!$H$2:$H$2500,Crops!$M58,Basicdata!$AI$2:$AI$2500,0))</f>
        <v/>
      </c>
      <c r="Y64" t="str">
        <f>IF(X64="","",COUNTIFS(Basicdata!$B$2:$B$2500,2,Basicdata!$D$2:$D$2500,Crops!$D$5,Basicdata!$H$2:$H$2500,Crops!$M58,Basicdata!$T$2:$T$2500,1,Basicdata!$AI$2:$AI$2500,0))</f>
        <v/>
      </c>
      <c r="Z64" t="str">
        <f>IF(Y64="","",COUNTIFS(Basicdata!$B$2:$B$2500,2,Basicdata!$D$2:$D$2500,Crops!$D$5,Basicdata!$H$2:$H$2500,Crops!$M58,Basicdata!$T$2:$T$2500,2,Basicdata!$AI$2:$AI$2500,0))</f>
        <v/>
      </c>
      <c r="AA64" t="str">
        <f>IF(Z64="","",COUNTIFS(Basicdata!$B$2:$B$2500,2,Basicdata!$D$2:$D$2500,Crops!$D$5,Basicdata!$H$2:$H$2500,Crops!$M58,Basicdata!$T$2:$T$2500,3,Basicdata!$AI$2:$AI$2500,0))</f>
        <v/>
      </c>
      <c r="AB64" t="str">
        <f t="shared" si="4"/>
        <v/>
      </c>
      <c r="AC64" t="str">
        <f>IF(AB64="","",COUNTIFS(Basicdata!$B$2:$B$2500,2,Basicdata!$D$2:$D$2500,Crops!$D$5,Basicdata!$H$2:$H$2500,Crops!$M58,Basicdata!$S$2:$S$2500,2,Basicdata!$T$2:$T$2500,4,Basicdata!$AI$2:$AI$2500,0))</f>
        <v/>
      </c>
      <c r="AD64" t="str">
        <f>IF(AC64="","",COUNTIFS(Basicdata!$B$2:$B$2500,2,Basicdata!$D$2:$D$2500,Crops!$D$5,Basicdata!$H$2:$H$2500,Crops!$M58,Basicdata!$S$2:$S$2500,2,Basicdata!$T$2:$T$2500,5,Basicdata!$AI$2:$AI$2500,0))</f>
        <v/>
      </c>
      <c r="AE64" t="str">
        <f>IF(AD64="","",COUNTIFS(Basicdata!$B$2:$B$2500,2,Basicdata!$D$2:$D$2500,Crops!$D$5,Basicdata!$H$2:$H$2500,Crops!$M58,Basicdata!$S$2:$S$2500,2,Basicdata!$T$2:$T$2500,6,Basicdata!$AI$2:$AI$2500,0))</f>
        <v/>
      </c>
      <c r="AF64" t="str">
        <f>IF(AE64="","",COUNTIFS(Basicdata!$B$2:$B$2500,2,Basicdata!$D$2:$D$2500,Crops!$D$5,Basicdata!$H$2:$H$2500,Crops!$M58,Basicdata!$S$2:$S$2500,2,Basicdata!$T$2:$T$2500,7,Basicdata!$AI$2:$AI$2500,0))</f>
        <v/>
      </c>
      <c r="AG64" t="str">
        <f t="shared" si="5"/>
        <v/>
      </c>
      <c r="AH64" t="str">
        <f>IF(AG64="","",COUNTIFS(Basicdata!$B$2:$B$2500,2,Basicdata!$D$2:$D$2500,Crops!$D$5,Basicdata!$H$2:$H$2500,Crops!$M58,Basicdata!$S$2:$S$2500,1,Basicdata!$U$2:$U$2500,1,Basicdata!$AI$2:$AI$2500,0))</f>
        <v/>
      </c>
      <c r="AI64" t="str">
        <f>IF(AH64="","",COUNTIFS(Basicdata!$B$2:$B$2500,2,Basicdata!$D$2:$D$2500,Crops!$D$5,Basicdata!$H$2:$H$2500,Crops!$M58,Basicdata!$S$2:$S$2500,1,Basicdata!$V$2:$V$2500,1,Basicdata!$AI$2:$AI$2500,0))</f>
        <v/>
      </c>
      <c r="AJ64" t="str">
        <f>IF(AI64="","",COUNTIFS(Basicdata!$B$2:$B$2500,2,Basicdata!$D$2:$D$2500,Crops!$D$5,Basicdata!$H$2:$H$2500,Crops!$M58,Basicdata!$S$2:$S$2500,3,Basicdata!$T$2:$T$2500,4,Basicdata!$AI$2:$AI$2500,0))</f>
        <v/>
      </c>
      <c r="AK64" t="str">
        <f>IF(AJ64="","",COUNTIFS(Basicdata!$B$2:$B$2500,2,Basicdata!$D$2:$D$2500,Crops!$D$5,Basicdata!$H$2:$H$2500,Crops!$M58,Basicdata!$S$2:$S$2500,3,Basicdata!$T$2:$T$2500,5,Basicdata!$AI$2:$AI$2500,0))</f>
        <v/>
      </c>
      <c r="AL64" t="str">
        <f>IF(AK64="","",COUNTIFS(Basicdata!$B$2:$B$2500,2,Basicdata!$D$2:$D$2500,Crops!$D$5,Basicdata!$H$2:$H$2500,Crops!$M58,Basicdata!$S$2:$S$2500,3,Basicdata!$T$2:$T$2500,6,Basicdata!$AI$2:$AI$2500,0))</f>
        <v/>
      </c>
      <c r="AM64" t="str">
        <f>IF(AL64="","",COUNTIFS(Basicdata!$B$2:$B$2500,2,Basicdata!$D$2:$D$2500,Crops!$D$5,Basicdata!$H$2:$H$2500,Crops!$M58,Basicdata!$S$2:$S$2500,3,Basicdata!$T$2:$T$2500,7,Basicdata!$AI$2:$AI$2500,0))</f>
        <v/>
      </c>
      <c r="AN64" t="str">
        <f t="shared" si="6"/>
        <v/>
      </c>
      <c r="AO64" t="str">
        <f t="shared" si="7"/>
        <v/>
      </c>
      <c r="AP64" t="str">
        <f>IF(AO64="","",COUNTIFS(Basicdata!$B$2:$B$2500,2,Basicdata!$D$2:$D$2500,Crops!$D$5,Basicdata!$H$2:$H$2500,Crops!$M58,Basicdata!$T$2:$T$2500,8,Basicdata!$AI$2:$AI$2500,0))</f>
        <v/>
      </c>
      <c r="AQ64" t="str">
        <f>IF(AP64="","",COUNTIFS(Basicdata!$B$2:$B$2500,2,Basicdata!$D$2:$D$2500,Crops!$D$5,Basicdata!$H$2:$H$2500,Crops!$M58,Basicdata!$T$2:$T$2500,9,Basicdata!$AI$2:$AI$2500,0))</f>
        <v/>
      </c>
    </row>
    <row r="65" spans="1:43" x14ac:dyDescent="0.3">
      <c r="A65" s="45" t="str">
        <f>IF(COUNTIFS(Basicdata!$B$2:$B$2500,1,Basicdata!$D$2:$D$2500,Crops!$D$5,Basicdata!$H$2:$H$2500,Crops!$M59,Basicdata!$AI$2:$AI$2500,0)&gt;0,Crops!$M59,"")</f>
        <v/>
      </c>
      <c r="B65" t="str">
        <f>IF(A65="","",COUNTIFS(Basicdata!$B$2:$B$2500,1,Basicdata!$D$2:$D$2500,Crops!$D$5,Basicdata!$H$2:$H$2500,Crops!$M59,Basicdata!$AI$2:$AI$2500,0))</f>
        <v/>
      </c>
      <c r="C65" t="str">
        <f>IF(B65="","",COUNTIFS(Basicdata!$B$2:$B$2500,1,Basicdata!$D$2:$D$2500,Crops!$D$5,Basicdata!$H$2:$H$2500,Crops!$M59,Basicdata!$T$2:$T$2500,1,Basicdata!$AI$2:$AI$2500,0))</f>
        <v/>
      </c>
      <c r="D65" t="str">
        <f>IF(C65="","",COUNTIFS(Basicdata!$B$2:$B$2500,1,Basicdata!$D$2:$D$2500,Crops!$D$5,Basicdata!$H$2:$H$2500,Crops!$M59,Basicdata!$T$2:$T$2500,2,Basicdata!$AI$2:$AI$2500,0))</f>
        <v/>
      </c>
      <c r="E65" t="str">
        <f>IF(D65="","",COUNTIFS(Basicdata!$B$2:$B$2500,1,Basicdata!$D$2:$D$2500,Crops!$D$5,Basicdata!$H$2:$H$2500,Crops!$M59,Basicdata!$T$2:$T$2500,3,Basicdata!$AI$2:$AI$2500,0))</f>
        <v/>
      </c>
      <c r="F65" t="str">
        <f t="shared" si="0"/>
        <v/>
      </c>
      <c r="G65" t="str">
        <f>IF(F65="","",COUNTIFS(Basicdata!$B$2:$B$2500,1,Basicdata!$D$2:$D$2500,Crops!$D$5,Basicdata!$H$2:$H$2500,Crops!$M59,Basicdata!$S$2:$S$2500,2,Basicdata!$T$2:$T$2500,4,Basicdata!$AI$2:$AI$2500,0))</f>
        <v/>
      </c>
      <c r="H65" t="str">
        <f>IF(G65="","",COUNTIFS(Basicdata!$B$2:$B$2500,1,Basicdata!$D$2:$D$2500,Crops!$D$5,Basicdata!$H$2:$H$2500,Crops!$M59,Basicdata!$S$2:$S$2500,2,Basicdata!$T$2:$T$2500,5,Basicdata!$AI$2:$AI$2500,0))</f>
        <v/>
      </c>
      <c r="I65" t="str">
        <f>IF(H65="","",COUNTIFS(Basicdata!$B$2:$B$2500,1,Basicdata!$D$2:$D$2500,Crops!$D$5,Basicdata!$H$2:$H$2500,Crops!$M59,Basicdata!$S$2:$S$2500,2,Basicdata!$T$2:$T$2500,6,Basicdata!$AI$2:$AI$2500,0))</f>
        <v/>
      </c>
      <c r="J65" t="str">
        <f>IF(I65="","",COUNTIFS(Basicdata!$B$2:$B$2500,1,Basicdata!$D$2:$D$2500,Crops!$D$5,Basicdata!$H$2:$H$2500,Crops!$M59,Basicdata!$S$2:$S$2500,2,Basicdata!$T$2:$T$2500,7,Basicdata!$AI$2:$AI$2500,0))</f>
        <v/>
      </c>
      <c r="K65" t="str">
        <f t="shared" si="1"/>
        <v/>
      </c>
      <c r="L65" t="str">
        <f>IF(K65="","",COUNTIFS(Basicdata!$B$2:$B$2500,1,Basicdata!$D$2:$D$2500,Crops!$D$5,Basicdata!$H$2:$H$2500,Crops!$M59,Basicdata!$S$2:$S$2500,1,Basicdata!$U$2:$U$2500,1,Basicdata!$AI$2:$AI$2500,0))</f>
        <v/>
      </c>
      <c r="M65" t="str">
        <f>IF(L65="","",COUNTIFS(Basicdata!$B$2:$B$2500,1,Basicdata!$D$2:$D$2500,Crops!$D$5,Basicdata!$H$2:$H$2500,Crops!$M59,Basicdata!$S$2:$S$2500,1,Basicdata!$V$2:$V$2500,1,Basicdata!$AI$2:$AI$2500,0))</f>
        <v/>
      </c>
      <c r="N65" t="str">
        <f>IF(M65="","",COUNTIFS(Basicdata!$B$2:$B$2500,1,Basicdata!$D$2:$D$2500,Crops!$D$5,Basicdata!$H$2:$H$2500,Crops!$M59,Basicdata!$S$2:$S$2500,3,Basicdata!$T$2:$T$2500,4,Basicdata!$AI$2:$AI$2500,0))</f>
        <v/>
      </c>
      <c r="O65" t="str">
        <f>IF(N65="","",COUNTIFS(Basicdata!$B$2:$B$2500,1,Basicdata!$D$2:$D$2500,Crops!$D$5,Basicdata!$H$2:$H$2500,Crops!$M59,Basicdata!$S$2:$S$2500,3,Basicdata!$T$2:$T$2500,5,Basicdata!$AI$2:$AI$2500,0))</f>
        <v/>
      </c>
      <c r="P65" t="str">
        <f>IF(O65="","",COUNTIFS(Basicdata!$B$2:$B$2500,1,Basicdata!$D$2:$D$2500,Crops!$D$5,Basicdata!$H$2:$H$2500,Crops!$M59,Basicdata!$S$2:$S$2500,3,Basicdata!$T$2:$T$2500,6,Basicdata!$AI$2:$AI$2500,0))</f>
        <v/>
      </c>
      <c r="Q65" t="str">
        <f>IF(P65="","",COUNTIFS(Basicdata!$B$2:$B$2500,1,Basicdata!$D$2:$D$2500,Crops!$D$5,Basicdata!$H$2:$H$2500,Crops!$M59,Basicdata!$S$2:$S$2500,3,Basicdata!$T$2:$T$2500,7,Basicdata!$AI$2:$AI$2500,0))</f>
        <v/>
      </c>
      <c r="R65" t="str">
        <f t="shared" si="2"/>
        <v/>
      </c>
      <c r="S65" t="str">
        <f t="shared" si="3"/>
        <v/>
      </c>
      <c r="T65" t="str">
        <f>IF(S65="","",COUNTIFS(Basicdata!$B$2:$B$2500,1,Basicdata!$D$2:$D$2500,Crops!$D$5,Basicdata!$H$2:$H$2500,Crops!$M59,Basicdata!$T$2:$T$2500,8,Basicdata!$AI$2:$AI$2500,0))</f>
        <v/>
      </c>
      <c r="U65" t="str">
        <f>IF(T65="","",COUNTIFS(Basicdata!$B$2:$B$2500,1,Basicdata!$D$2:$D$2500,Crops!$D$5,Basicdata!$H$2:$H$2500,Crops!$M59,Basicdata!$T$2:$T$2500,9,Basicdata!$AI$2:$AI$2500,0))</f>
        <v/>
      </c>
      <c r="W65" s="45" t="str">
        <f>IF(COUNTIFS(Basicdata!$B$2:$B$2500,2,Basicdata!$D$2:$D$2500,Crops!$D$5,Basicdata!$H$2:$H$2500,Crops!$M59,Basicdata!$AI$2:$AI$2500,0)&gt;0,Crops!$M59,"")</f>
        <v/>
      </c>
      <c r="X65" t="str">
        <f>IF(W65="","",COUNTIFS(Basicdata!$B$2:$B$2500,2,Basicdata!$D$2:$D$2500,Crops!$D$5,Basicdata!$H$2:$H$2500,Crops!$M59,Basicdata!$AI$2:$AI$2500,0))</f>
        <v/>
      </c>
      <c r="Y65" t="str">
        <f>IF(X65="","",COUNTIFS(Basicdata!$B$2:$B$2500,2,Basicdata!$D$2:$D$2500,Crops!$D$5,Basicdata!$H$2:$H$2500,Crops!$M59,Basicdata!$T$2:$T$2500,1,Basicdata!$AI$2:$AI$2500,0))</f>
        <v/>
      </c>
      <c r="Z65" t="str">
        <f>IF(Y65="","",COUNTIFS(Basicdata!$B$2:$B$2500,2,Basicdata!$D$2:$D$2500,Crops!$D$5,Basicdata!$H$2:$H$2500,Crops!$M59,Basicdata!$T$2:$T$2500,2,Basicdata!$AI$2:$AI$2500,0))</f>
        <v/>
      </c>
      <c r="AA65" t="str">
        <f>IF(Z65="","",COUNTIFS(Basicdata!$B$2:$B$2500,2,Basicdata!$D$2:$D$2500,Crops!$D$5,Basicdata!$H$2:$H$2500,Crops!$M59,Basicdata!$T$2:$T$2500,3,Basicdata!$AI$2:$AI$2500,0))</f>
        <v/>
      </c>
      <c r="AB65" t="str">
        <f t="shared" si="4"/>
        <v/>
      </c>
      <c r="AC65" t="str">
        <f>IF(AB65="","",COUNTIFS(Basicdata!$B$2:$B$2500,2,Basicdata!$D$2:$D$2500,Crops!$D$5,Basicdata!$H$2:$H$2500,Crops!$M59,Basicdata!$S$2:$S$2500,2,Basicdata!$T$2:$T$2500,4,Basicdata!$AI$2:$AI$2500,0))</f>
        <v/>
      </c>
      <c r="AD65" t="str">
        <f>IF(AC65="","",COUNTIFS(Basicdata!$B$2:$B$2500,2,Basicdata!$D$2:$D$2500,Crops!$D$5,Basicdata!$H$2:$H$2500,Crops!$M59,Basicdata!$S$2:$S$2500,2,Basicdata!$T$2:$T$2500,5,Basicdata!$AI$2:$AI$2500,0))</f>
        <v/>
      </c>
      <c r="AE65" t="str">
        <f>IF(AD65="","",COUNTIFS(Basicdata!$B$2:$B$2500,2,Basicdata!$D$2:$D$2500,Crops!$D$5,Basicdata!$H$2:$H$2500,Crops!$M59,Basicdata!$S$2:$S$2500,2,Basicdata!$T$2:$T$2500,6,Basicdata!$AI$2:$AI$2500,0))</f>
        <v/>
      </c>
      <c r="AF65" t="str">
        <f>IF(AE65="","",COUNTIFS(Basicdata!$B$2:$B$2500,2,Basicdata!$D$2:$D$2500,Crops!$D$5,Basicdata!$H$2:$H$2500,Crops!$M59,Basicdata!$S$2:$S$2500,2,Basicdata!$T$2:$T$2500,7,Basicdata!$AI$2:$AI$2500,0))</f>
        <v/>
      </c>
      <c r="AG65" t="str">
        <f t="shared" si="5"/>
        <v/>
      </c>
      <c r="AH65" t="str">
        <f>IF(AG65="","",COUNTIFS(Basicdata!$B$2:$B$2500,2,Basicdata!$D$2:$D$2500,Crops!$D$5,Basicdata!$H$2:$H$2500,Crops!$M59,Basicdata!$S$2:$S$2500,1,Basicdata!$U$2:$U$2500,1,Basicdata!$AI$2:$AI$2500,0))</f>
        <v/>
      </c>
      <c r="AI65" t="str">
        <f>IF(AH65="","",COUNTIFS(Basicdata!$B$2:$B$2500,2,Basicdata!$D$2:$D$2500,Crops!$D$5,Basicdata!$H$2:$H$2500,Crops!$M59,Basicdata!$S$2:$S$2500,1,Basicdata!$V$2:$V$2500,1,Basicdata!$AI$2:$AI$2500,0))</f>
        <v/>
      </c>
      <c r="AJ65" t="str">
        <f>IF(AI65="","",COUNTIFS(Basicdata!$B$2:$B$2500,2,Basicdata!$D$2:$D$2500,Crops!$D$5,Basicdata!$H$2:$H$2500,Crops!$M59,Basicdata!$S$2:$S$2500,3,Basicdata!$T$2:$T$2500,4,Basicdata!$AI$2:$AI$2500,0))</f>
        <v/>
      </c>
      <c r="AK65" t="str">
        <f>IF(AJ65="","",COUNTIFS(Basicdata!$B$2:$B$2500,2,Basicdata!$D$2:$D$2500,Crops!$D$5,Basicdata!$H$2:$H$2500,Crops!$M59,Basicdata!$S$2:$S$2500,3,Basicdata!$T$2:$T$2500,5,Basicdata!$AI$2:$AI$2500,0))</f>
        <v/>
      </c>
      <c r="AL65" t="str">
        <f>IF(AK65="","",COUNTIFS(Basicdata!$B$2:$B$2500,2,Basicdata!$D$2:$D$2500,Crops!$D$5,Basicdata!$H$2:$H$2500,Crops!$M59,Basicdata!$S$2:$S$2500,3,Basicdata!$T$2:$T$2500,6,Basicdata!$AI$2:$AI$2500,0))</f>
        <v/>
      </c>
      <c r="AM65" t="str">
        <f>IF(AL65="","",COUNTIFS(Basicdata!$B$2:$B$2500,2,Basicdata!$D$2:$D$2500,Crops!$D$5,Basicdata!$H$2:$H$2500,Crops!$M59,Basicdata!$S$2:$S$2500,3,Basicdata!$T$2:$T$2500,7,Basicdata!$AI$2:$AI$2500,0))</f>
        <v/>
      </c>
      <c r="AN65" t="str">
        <f t="shared" si="6"/>
        <v/>
      </c>
      <c r="AO65" t="str">
        <f t="shared" si="7"/>
        <v/>
      </c>
      <c r="AP65" t="str">
        <f>IF(AO65="","",COUNTIFS(Basicdata!$B$2:$B$2500,2,Basicdata!$D$2:$D$2500,Crops!$D$5,Basicdata!$H$2:$H$2500,Crops!$M59,Basicdata!$T$2:$T$2500,8,Basicdata!$AI$2:$AI$2500,0))</f>
        <v/>
      </c>
      <c r="AQ65" t="str">
        <f>IF(AP65="","",COUNTIFS(Basicdata!$B$2:$B$2500,2,Basicdata!$D$2:$D$2500,Crops!$D$5,Basicdata!$H$2:$H$2500,Crops!$M59,Basicdata!$T$2:$T$2500,9,Basicdata!$AI$2:$AI$2500,0))</f>
        <v/>
      </c>
    </row>
    <row r="66" spans="1:43" x14ac:dyDescent="0.3">
      <c r="A66" s="45" t="str">
        <f>IF(COUNTIFS(Basicdata!$B$2:$B$2500,1,Basicdata!$D$2:$D$2500,Crops!$D$5,Basicdata!$H$2:$H$2500,Crops!$M60,Basicdata!$AI$2:$AI$2500,0)&gt;0,Crops!$M60,"")</f>
        <v/>
      </c>
      <c r="B66" t="str">
        <f>IF(A66="","",COUNTIFS(Basicdata!$B$2:$B$2500,1,Basicdata!$D$2:$D$2500,Crops!$D$5,Basicdata!$H$2:$H$2500,Crops!$M60,Basicdata!$AI$2:$AI$2500,0))</f>
        <v/>
      </c>
      <c r="C66" t="str">
        <f>IF(B66="","",COUNTIFS(Basicdata!$B$2:$B$2500,1,Basicdata!$D$2:$D$2500,Crops!$D$5,Basicdata!$H$2:$H$2500,Crops!$M60,Basicdata!$T$2:$T$2500,1,Basicdata!$AI$2:$AI$2500,0))</f>
        <v/>
      </c>
      <c r="D66" t="str">
        <f>IF(C66="","",COUNTIFS(Basicdata!$B$2:$B$2500,1,Basicdata!$D$2:$D$2500,Crops!$D$5,Basicdata!$H$2:$H$2500,Crops!$M60,Basicdata!$T$2:$T$2500,2,Basicdata!$AI$2:$AI$2500,0))</f>
        <v/>
      </c>
      <c r="E66" t="str">
        <f>IF(D66="","",COUNTIFS(Basicdata!$B$2:$B$2500,1,Basicdata!$D$2:$D$2500,Crops!$D$5,Basicdata!$H$2:$H$2500,Crops!$M60,Basicdata!$T$2:$T$2500,3,Basicdata!$AI$2:$AI$2500,0))</f>
        <v/>
      </c>
      <c r="F66" t="str">
        <f t="shared" si="0"/>
        <v/>
      </c>
      <c r="G66" t="str">
        <f>IF(F66="","",COUNTIFS(Basicdata!$B$2:$B$2500,1,Basicdata!$D$2:$D$2500,Crops!$D$5,Basicdata!$H$2:$H$2500,Crops!$M60,Basicdata!$S$2:$S$2500,2,Basicdata!$T$2:$T$2500,4,Basicdata!$AI$2:$AI$2500,0))</f>
        <v/>
      </c>
      <c r="H66" t="str">
        <f>IF(G66="","",COUNTIFS(Basicdata!$B$2:$B$2500,1,Basicdata!$D$2:$D$2500,Crops!$D$5,Basicdata!$H$2:$H$2500,Crops!$M60,Basicdata!$S$2:$S$2500,2,Basicdata!$T$2:$T$2500,5,Basicdata!$AI$2:$AI$2500,0))</f>
        <v/>
      </c>
      <c r="I66" t="str">
        <f>IF(H66="","",COUNTIFS(Basicdata!$B$2:$B$2500,1,Basicdata!$D$2:$D$2500,Crops!$D$5,Basicdata!$H$2:$H$2500,Crops!$M60,Basicdata!$S$2:$S$2500,2,Basicdata!$T$2:$T$2500,6,Basicdata!$AI$2:$AI$2500,0))</f>
        <v/>
      </c>
      <c r="J66" t="str">
        <f>IF(I66="","",COUNTIFS(Basicdata!$B$2:$B$2500,1,Basicdata!$D$2:$D$2500,Crops!$D$5,Basicdata!$H$2:$H$2500,Crops!$M60,Basicdata!$S$2:$S$2500,2,Basicdata!$T$2:$T$2500,7,Basicdata!$AI$2:$AI$2500,0))</f>
        <v/>
      </c>
      <c r="K66" t="str">
        <f t="shared" si="1"/>
        <v/>
      </c>
      <c r="L66" t="str">
        <f>IF(K66="","",COUNTIFS(Basicdata!$B$2:$B$2500,1,Basicdata!$D$2:$D$2500,Crops!$D$5,Basicdata!$H$2:$H$2500,Crops!$M60,Basicdata!$S$2:$S$2500,1,Basicdata!$U$2:$U$2500,1,Basicdata!$AI$2:$AI$2500,0))</f>
        <v/>
      </c>
      <c r="M66" t="str">
        <f>IF(L66="","",COUNTIFS(Basicdata!$B$2:$B$2500,1,Basicdata!$D$2:$D$2500,Crops!$D$5,Basicdata!$H$2:$H$2500,Crops!$M60,Basicdata!$S$2:$S$2500,1,Basicdata!$V$2:$V$2500,1,Basicdata!$AI$2:$AI$2500,0))</f>
        <v/>
      </c>
      <c r="N66" t="str">
        <f>IF(M66="","",COUNTIFS(Basicdata!$B$2:$B$2500,1,Basicdata!$D$2:$D$2500,Crops!$D$5,Basicdata!$H$2:$H$2500,Crops!$M60,Basicdata!$S$2:$S$2500,3,Basicdata!$T$2:$T$2500,4,Basicdata!$AI$2:$AI$2500,0))</f>
        <v/>
      </c>
      <c r="O66" t="str">
        <f>IF(N66="","",COUNTIFS(Basicdata!$B$2:$B$2500,1,Basicdata!$D$2:$D$2500,Crops!$D$5,Basicdata!$H$2:$H$2500,Crops!$M60,Basicdata!$S$2:$S$2500,3,Basicdata!$T$2:$T$2500,5,Basicdata!$AI$2:$AI$2500,0))</f>
        <v/>
      </c>
      <c r="P66" t="str">
        <f>IF(O66="","",COUNTIFS(Basicdata!$B$2:$B$2500,1,Basicdata!$D$2:$D$2500,Crops!$D$5,Basicdata!$H$2:$H$2500,Crops!$M60,Basicdata!$S$2:$S$2500,3,Basicdata!$T$2:$T$2500,6,Basicdata!$AI$2:$AI$2500,0))</f>
        <v/>
      </c>
      <c r="Q66" t="str">
        <f>IF(P66="","",COUNTIFS(Basicdata!$B$2:$B$2500,1,Basicdata!$D$2:$D$2500,Crops!$D$5,Basicdata!$H$2:$H$2500,Crops!$M60,Basicdata!$S$2:$S$2500,3,Basicdata!$T$2:$T$2500,7,Basicdata!$AI$2:$AI$2500,0))</f>
        <v/>
      </c>
      <c r="R66" t="str">
        <f t="shared" si="2"/>
        <v/>
      </c>
      <c r="S66" t="str">
        <f t="shared" si="3"/>
        <v/>
      </c>
      <c r="T66" t="str">
        <f>IF(S66="","",COUNTIFS(Basicdata!$B$2:$B$2500,1,Basicdata!$D$2:$D$2500,Crops!$D$5,Basicdata!$H$2:$H$2500,Crops!$M60,Basicdata!$T$2:$T$2500,8,Basicdata!$AI$2:$AI$2500,0))</f>
        <v/>
      </c>
      <c r="U66" t="str">
        <f>IF(T66="","",COUNTIFS(Basicdata!$B$2:$B$2500,1,Basicdata!$D$2:$D$2500,Crops!$D$5,Basicdata!$H$2:$H$2500,Crops!$M60,Basicdata!$T$2:$T$2500,9,Basicdata!$AI$2:$AI$2500,0))</f>
        <v/>
      </c>
      <c r="W66" s="45" t="str">
        <f>IF(COUNTIFS(Basicdata!$B$2:$B$2500,2,Basicdata!$D$2:$D$2500,Crops!$D$5,Basicdata!$H$2:$H$2500,Crops!$M60,Basicdata!$AI$2:$AI$2500,0)&gt;0,Crops!$M60,"")</f>
        <v/>
      </c>
      <c r="X66" t="str">
        <f>IF(W66="","",COUNTIFS(Basicdata!$B$2:$B$2500,2,Basicdata!$D$2:$D$2500,Crops!$D$5,Basicdata!$H$2:$H$2500,Crops!$M60,Basicdata!$AI$2:$AI$2500,0))</f>
        <v/>
      </c>
      <c r="Y66" t="str">
        <f>IF(X66="","",COUNTIFS(Basicdata!$B$2:$B$2500,2,Basicdata!$D$2:$D$2500,Crops!$D$5,Basicdata!$H$2:$H$2500,Crops!$M60,Basicdata!$T$2:$T$2500,1,Basicdata!$AI$2:$AI$2500,0))</f>
        <v/>
      </c>
      <c r="Z66" t="str">
        <f>IF(Y66="","",COUNTIFS(Basicdata!$B$2:$B$2500,2,Basicdata!$D$2:$D$2500,Crops!$D$5,Basicdata!$H$2:$H$2500,Crops!$M60,Basicdata!$T$2:$T$2500,2,Basicdata!$AI$2:$AI$2500,0))</f>
        <v/>
      </c>
      <c r="AA66" t="str">
        <f>IF(Z66="","",COUNTIFS(Basicdata!$B$2:$B$2500,2,Basicdata!$D$2:$D$2500,Crops!$D$5,Basicdata!$H$2:$H$2500,Crops!$M60,Basicdata!$T$2:$T$2500,3,Basicdata!$AI$2:$AI$2500,0))</f>
        <v/>
      </c>
      <c r="AB66" t="str">
        <f t="shared" si="4"/>
        <v/>
      </c>
      <c r="AC66" t="str">
        <f>IF(AB66="","",COUNTIFS(Basicdata!$B$2:$B$2500,2,Basicdata!$D$2:$D$2500,Crops!$D$5,Basicdata!$H$2:$H$2500,Crops!$M60,Basicdata!$S$2:$S$2500,2,Basicdata!$T$2:$T$2500,4,Basicdata!$AI$2:$AI$2500,0))</f>
        <v/>
      </c>
      <c r="AD66" t="str">
        <f>IF(AC66="","",COUNTIFS(Basicdata!$B$2:$B$2500,2,Basicdata!$D$2:$D$2500,Crops!$D$5,Basicdata!$H$2:$H$2500,Crops!$M60,Basicdata!$S$2:$S$2500,2,Basicdata!$T$2:$T$2500,5,Basicdata!$AI$2:$AI$2500,0))</f>
        <v/>
      </c>
      <c r="AE66" t="str">
        <f>IF(AD66="","",COUNTIFS(Basicdata!$B$2:$B$2500,2,Basicdata!$D$2:$D$2500,Crops!$D$5,Basicdata!$H$2:$H$2500,Crops!$M60,Basicdata!$S$2:$S$2500,2,Basicdata!$T$2:$T$2500,6,Basicdata!$AI$2:$AI$2500,0))</f>
        <v/>
      </c>
      <c r="AF66" t="str">
        <f>IF(AE66="","",COUNTIFS(Basicdata!$B$2:$B$2500,2,Basicdata!$D$2:$D$2500,Crops!$D$5,Basicdata!$H$2:$H$2500,Crops!$M60,Basicdata!$S$2:$S$2500,2,Basicdata!$T$2:$T$2500,7,Basicdata!$AI$2:$AI$2500,0))</f>
        <v/>
      </c>
      <c r="AG66" t="str">
        <f t="shared" si="5"/>
        <v/>
      </c>
      <c r="AH66" t="str">
        <f>IF(AG66="","",COUNTIFS(Basicdata!$B$2:$B$2500,2,Basicdata!$D$2:$D$2500,Crops!$D$5,Basicdata!$H$2:$H$2500,Crops!$M60,Basicdata!$S$2:$S$2500,1,Basicdata!$U$2:$U$2500,1,Basicdata!$AI$2:$AI$2500,0))</f>
        <v/>
      </c>
      <c r="AI66" t="str">
        <f>IF(AH66="","",COUNTIFS(Basicdata!$B$2:$B$2500,2,Basicdata!$D$2:$D$2500,Crops!$D$5,Basicdata!$H$2:$H$2500,Crops!$M60,Basicdata!$S$2:$S$2500,1,Basicdata!$V$2:$V$2500,1,Basicdata!$AI$2:$AI$2500,0))</f>
        <v/>
      </c>
      <c r="AJ66" t="str">
        <f>IF(AI66="","",COUNTIFS(Basicdata!$B$2:$B$2500,2,Basicdata!$D$2:$D$2500,Crops!$D$5,Basicdata!$H$2:$H$2500,Crops!$M60,Basicdata!$S$2:$S$2500,3,Basicdata!$T$2:$T$2500,4,Basicdata!$AI$2:$AI$2500,0))</f>
        <v/>
      </c>
      <c r="AK66" t="str">
        <f>IF(AJ66="","",COUNTIFS(Basicdata!$B$2:$B$2500,2,Basicdata!$D$2:$D$2500,Crops!$D$5,Basicdata!$H$2:$H$2500,Crops!$M60,Basicdata!$S$2:$S$2500,3,Basicdata!$T$2:$T$2500,5,Basicdata!$AI$2:$AI$2500,0))</f>
        <v/>
      </c>
      <c r="AL66" t="str">
        <f>IF(AK66="","",COUNTIFS(Basicdata!$B$2:$B$2500,2,Basicdata!$D$2:$D$2500,Crops!$D$5,Basicdata!$H$2:$H$2500,Crops!$M60,Basicdata!$S$2:$S$2500,3,Basicdata!$T$2:$T$2500,6,Basicdata!$AI$2:$AI$2500,0))</f>
        <v/>
      </c>
      <c r="AM66" t="str">
        <f>IF(AL66="","",COUNTIFS(Basicdata!$B$2:$B$2500,2,Basicdata!$D$2:$D$2500,Crops!$D$5,Basicdata!$H$2:$H$2500,Crops!$M60,Basicdata!$S$2:$S$2500,3,Basicdata!$T$2:$T$2500,7,Basicdata!$AI$2:$AI$2500,0))</f>
        <v/>
      </c>
      <c r="AN66" t="str">
        <f t="shared" si="6"/>
        <v/>
      </c>
      <c r="AO66" t="str">
        <f t="shared" si="7"/>
        <v/>
      </c>
      <c r="AP66" t="str">
        <f>IF(AO66="","",COUNTIFS(Basicdata!$B$2:$B$2500,2,Basicdata!$D$2:$D$2500,Crops!$D$5,Basicdata!$H$2:$H$2500,Crops!$M60,Basicdata!$T$2:$T$2500,8,Basicdata!$AI$2:$AI$2500,0))</f>
        <v/>
      </c>
      <c r="AQ66" t="str">
        <f>IF(AP66="","",COUNTIFS(Basicdata!$B$2:$B$2500,2,Basicdata!$D$2:$D$2500,Crops!$D$5,Basicdata!$H$2:$H$2500,Crops!$M60,Basicdata!$T$2:$T$2500,9,Basicdata!$AI$2:$AI$2500,0))</f>
        <v/>
      </c>
    </row>
    <row r="67" spans="1:43" x14ac:dyDescent="0.3">
      <c r="A67" s="45" t="str">
        <f>IF(COUNTIFS(Basicdata!$B$2:$B$2500,1,Basicdata!$D$2:$D$2500,Crops!$D$5,Basicdata!$H$2:$H$2500,Crops!$M61,Basicdata!$AI$2:$AI$2500,0)&gt;0,Crops!$M61,"")</f>
        <v/>
      </c>
      <c r="B67" t="str">
        <f>IF(A67="","",COUNTIFS(Basicdata!$B$2:$B$2500,1,Basicdata!$D$2:$D$2500,Crops!$D$5,Basicdata!$H$2:$H$2500,Crops!$M61,Basicdata!$AI$2:$AI$2500,0))</f>
        <v/>
      </c>
      <c r="C67" t="str">
        <f>IF(B67="","",COUNTIFS(Basicdata!$B$2:$B$2500,1,Basicdata!$D$2:$D$2500,Crops!$D$5,Basicdata!$H$2:$H$2500,Crops!$M61,Basicdata!$T$2:$T$2500,1,Basicdata!$AI$2:$AI$2500,0))</f>
        <v/>
      </c>
      <c r="D67" t="str">
        <f>IF(C67="","",COUNTIFS(Basicdata!$B$2:$B$2500,1,Basicdata!$D$2:$D$2500,Crops!$D$5,Basicdata!$H$2:$H$2500,Crops!$M61,Basicdata!$T$2:$T$2500,2,Basicdata!$AI$2:$AI$2500,0))</f>
        <v/>
      </c>
      <c r="E67" t="str">
        <f>IF(D67="","",COUNTIFS(Basicdata!$B$2:$B$2500,1,Basicdata!$D$2:$D$2500,Crops!$D$5,Basicdata!$H$2:$H$2500,Crops!$M61,Basicdata!$T$2:$T$2500,3,Basicdata!$AI$2:$AI$2500,0))</f>
        <v/>
      </c>
      <c r="F67" t="str">
        <f t="shared" si="0"/>
        <v/>
      </c>
      <c r="G67" t="str">
        <f>IF(F67="","",COUNTIFS(Basicdata!$B$2:$B$2500,1,Basicdata!$D$2:$D$2500,Crops!$D$5,Basicdata!$H$2:$H$2500,Crops!$M61,Basicdata!$S$2:$S$2500,2,Basicdata!$T$2:$T$2500,4,Basicdata!$AI$2:$AI$2500,0))</f>
        <v/>
      </c>
      <c r="H67" t="str">
        <f>IF(G67="","",COUNTIFS(Basicdata!$B$2:$B$2500,1,Basicdata!$D$2:$D$2500,Crops!$D$5,Basicdata!$H$2:$H$2500,Crops!$M61,Basicdata!$S$2:$S$2500,2,Basicdata!$T$2:$T$2500,5,Basicdata!$AI$2:$AI$2500,0))</f>
        <v/>
      </c>
      <c r="I67" t="str">
        <f>IF(H67="","",COUNTIFS(Basicdata!$B$2:$B$2500,1,Basicdata!$D$2:$D$2500,Crops!$D$5,Basicdata!$H$2:$H$2500,Crops!$M61,Basicdata!$S$2:$S$2500,2,Basicdata!$T$2:$T$2500,6,Basicdata!$AI$2:$AI$2500,0))</f>
        <v/>
      </c>
      <c r="J67" t="str">
        <f>IF(I67="","",COUNTIFS(Basicdata!$B$2:$B$2500,1,Basicdata!$D$2:$D$2500,Crops!$D$5,Basicdata!$H$2:$H$2500,Crops!$M61,Basicdata!$S$2:$S$2500,2,Basicdata!$T$2:$T$2500,7,Basicdata!$AI$2:$AI$2500,0))</f>
        <v/>
      </c>
      <c r="K67" t="str">
        <f t="shared" si="1"/>
        <v/>
      </c>
      <c r="L67" t="str">
        <f>IF(K67="","",COUNTIFS(Basicdata!$B$2:$B$2500,1,Basicdata!$D$2:$D$2500,Crops!$D$5,Basicdata!$H$2:$H$2500,Crops!$M61,Basicdata!$S$2:$S$2500,1,Basicdata!$U$2:$U$2500,1,Basicdata!$AI$2:$AI$2500,0))</f>
        <v/>
      </c>
      <c r="M67" t="str">
        <f>IF(L67="","",COUNTIFS(Basicdata!$B$2:$B$2500,1,Basicdata!$D$2:$D$2500,Crops!$D$5,Basicdata!$H$2:$H$2500,Crops!$M61,Basicdata!$S$2:$S$2500,1,Basicdata!$V$2:$V$2500,1,Basicdata!$AI$2:$AI$2500,0))</f>
        <v/>
      </c>
      <c r="N67" t="str">
        <f>IF(M67="","",COUNTIFS(Basicdata!$B$2:$B$2500,1,Basicdata!$D$2:$D$2500,Crops!$D$5,Basicdata!$H$2:$H$2500,Crops!$M61,Basicdata!$S$2:$S$2500,3,Basicdata!$T$2:$T$2500,4,Basicdata!$AI$2:$AI$2500,0))</f>
        <v/>
      </c>
      <c r="O67" t="str">
        <f>IF(N67="","",COUNTIFS(Basicdata!$B$2:$B$2500,1,Basicdata!$D$2:$D$2500,Crops!$D$5,Basicdata!$H$2:$H$2500,Crops!$M61,Basicdata!$S$2:$S$2500,3,Basicdata!$T$2:$T$2500,5,Basicdata!$AI$2:$AI$2500,0))</f>
        <v/>
      </c>
      <c r="P67" t="str">
        <f>IF(O67="","",COUNTIFS(Basicdata!$B$2:$B$2500,1,Basicdata!$D$2:$D$2500,Crops!$D$5,Basicdata!$H$2:$H$2500,Crops!$M61,Basicdata!$S$2:$S$2500,3,Basicdata!$T$2:$T$2500,6,Basicdata!$AI$2:$AI$2500,0))</f>
        <v/>
      </c>
      <c r="Q67" t="str">
        <f>IF(P67="","",COUNTIFS(Basicdata!$B$2:$B$2500,1,Basicdata!$D$2:$D$2500,Crops!$D$5,Basicdata!$H$2:$H$2500,Crops!$M61,Basicdata!$S$2:$S$2500,3,Basicdata!$T$2:$T$2500,7,Basicdata!$AI$2:$AI$2500,0))</f>
        <v/>
      </c>
      <c r="R67" t="str">
        <f t="shared" si="2"/>
        <v/>
      </c>
      <c r="S67" t="str">
        <f t="shared" si="3"/>
        <v/>
      </c>
      <c r="T67" t="str">
        <f>IF(S67="","",COUNTIFS(Basicdata!$B$2:$B$2500,1,Basicdata!$D$2:$D$2500,Crops!$D$5,Basicdata!$H$2:$H$2500,Crops!$M61,Basicdata!$T$2:$T$2500,8,Basicdata!$AI$2:$AI$2500,0))</f>
        <v/>
      </c>
      <c r="U67" t="str">
        <f>IF(T67="","",COUNTIFS(Basicdata!$B$2:$B$2500,1,Basicdata!$D$2:$D$2500,Crops!$D$5,Basicdata!$H$2:$H$2500,Crops!$M61,Basicdata!$T$2:$T$2500,9,Basicdata!$AI$2:$AI$2500,0))</f>
        <v/>
      </c>
      <c r="W67" s="45" t="str">
        <f>IF(COUNTIFS(Basicdata!$B$2:$B$2500,2,Basicdata!$D$2:$D$2500,Crops!$D$5,Basicdata!$H$2:$H$2500,Crops!$M61,Basicdata!$AI$2:$AI$2500,0)&gt;0,Crops!$M61,"")</f>
        <v/>
      </c>
      <c r="X67" t="str">
        <f>IF(W67="","",COUNTIFS(Basicdata!$B$2:$B$2500,2,Basicdata!$D$2:$D$2500,Crops!$D$5,Basicdata!$H$2:$H$2500,Crops!$M61,Basicdata!$AI$2:$AI$2500,0))</f>
        <v/>
      </c>
      <c r="Y67" t="str">
        <f>IF(X67="","",COUNTIFS(Basicdata!$B$2:$B$2500,2,Basicdata!$D$2:$D$2500,Crops!$D$5,Basicdata!$H$2:$H$2500,Crops!$M61,Basicdata!$T$2:$T$2500,1,Basicdata!$AI$2:$AI$2500,0))</f>
        <v/>
      </c>
      <c r="Z67" t="str">
        <f>IF(Y67="","",COUNTIFS(Basicdata!$B$2:$B$2500,2,Basicdata!$D$2:$D$2500,Crops!$D$5,Basicdata!$H$2:$H$2500,Crops!$M61,Basicdata!$T$2:$T$2500,2,Basicdata!$AI$2:$AI$2500,0))</f>
        <v/>
      </c>
      <c r="AA67" t="str">
        <f>IF(Z67="","",COUNTIFS(Basicdata!$B$2:$B$2500,2,Basicdata!$D$2:$D$2500,Crops!$D$5,Basicdata!$H$2:$H$2500,Crops!$M61,Basicdata!$T$2:$T$2500,3,Basicdata!$AI$2:$AI$2500,0))</f>
        <v/>
      </c>
      <c r="AB67" t="str">
        <f t="shared" si="4"/>
        <v/>
      </c>
      <c r="AC67" t="str">
        <f>IF(AB67="","",COUNTIFS(Basicdata!$B$2:$B$2500,2,Basicdata!$D$2:$D$2500,Crops!$D$5,Basicdata!$H$2:$H$2500,Crops!$M61,Basicdata!$S$2:$S$2500,2,Basicdata!$T$2:$T$2500,4,Basicdata!$AI$2:$AI$2500,0))</f>
        <v/>
      </c>
      <c r="AD67" t="str">
        <f>IF(AC67="","",COUNTIFS(Basicdata!$B$2:$B$2500,2,Basicdata!$D$2:$D$2500,Crops!$D$5,Basicdata!$H$2:$H$2500,Crops!$M61,Basicdata!$S$2:$S$2500,2,Basicdata!$T$2:$T$2500,5,Basicdata!$AI$2:$AI$2500,0))</f>
        <v/>
      </c>
      <c r="AE67" t="str">
        <f>IF(AD67="","",COUNTIFS(Basicdata!$B$2:$B$2500,2,Basicdata!$D$2:$D$2500,Crops!$D$5,Basicdata!$H$2:$H$2500,Crops!$M61,Basicdata!$S$2:$S$2500,2,Basicdata!$T$2:$T$2500,6,Basicdata!$AI$2:$AI$2500,0))</f>
        <v/>
      </c>
      <c r="AF67" t="str">
        <f>IF(AE67="","",COUNTIFS(Basicdata!$B$2:$B$2500,2,Basicdata!$D$2:$D$2500,Crops!$D$5,Basicdata!$H$2:$H$2500,Crops!$M61,Basicdata!$S$2:$S$2500,2,Basicdata!$T$2:$T$2500,7,Basicdata!$AI$2:$AI$2500,0))</f>
        <v/>
      </c>
      <c r="AG67" t="str">
        <f t="shared" si="5"/>
        <v/>
      </c>
      <c r="AH67" t="str">
        <f>IF(AG67="","",COUNTIFS(Basicdata!$B$2:$B$2500,2,Basicdata!$D$2:$D$2500,Crops!$D$5,Basicdata!$H$2:$H$2500,Crops!$M61,Basicdata!$S$2:$S$2500,1,Basicdata!$U$2:$U$2500,1,Basicdata!$AI$2:$AI$2500,0))</f>
        <v/>
      </c>
      <c r="AI67" t="str">
        <f>IF(AH67="","",COUNTIFS(Basicdata!$B$2:$B$2500,2,Basicdata!$D$2:$D$2500,Crops!$D$5,Basicdata!$H$2:$H$2500,Crops!$M61,Basicdata!$S$2:$S$2500,1,Basicdata!$V$2:$V$2500,1,Basicdata!$AI$2:$AI$2500,0))</f>
        <v/>
      </c>
      <c r="AJ67" t="str">
        <f>IF(AI67="","",COUNTIFS(Basicdata!$B$2:$B$2500,2,Basicdata!$D$2:$D$2500,Crops!$D$5,Basicdata!$H$2:$H$2500,Crops!$M61,Basicdata!$S$2:$S$2500,3,Basicdata!$T$2:$T$2500,4,Basicdata!$AI$2:$AI$2500,0))</f>
        <v/>
      </c>
      <c r="AK67" t="str">
        <f>IF(AJ67="","",COUNTIFS(Basicdata!$B$2:$B$2500,2,Basicdata!$D$2:$D$2500,Crops!$D$5,Basicdata!$H$2:$H$2500,Crops!$M61,Basicdata!$S$2:$S$2500,3,Basicdata!$T$2:$T$2500,5,Basicdata!$AI$2:$AI$2500,0))</f>
        <v/>
      </c>
      <c r="AL67" t="str">
        <f>IF(AK67="","",COUNTIFS(Basicdata!$B$2:$B$2500,2,Basicdata!$D$2:$D$2500,Crops!$D$5,Basicdata!$H$2:$H$2500,Crops!$M61,Basicdata!$S$2:$S$2500,3,Basicdata!$T$2:$T$2500,6,Basicdata!$AI$2:$AI$2500,0))</f>
        <v/>
      </c>
      <c r="AM67" t="str">
        <f>IF(AL67="","",COUNTIFS(Basicdata!$B$2:$B$2500,2,Basicdata!$D$2:$D$2500,Crops!$D$5,Basicdata!$H$2:$H$2500,Crops!$M61,Basicdata!$S$2:$S$2500,3,Basicdata!$T$2:$T$2500,7,Basicdata!$AI$2:$AI$2500,0))</f>
        <v/>
      </c>
      <c r="AN67" t="str">
        <f t="shared" si="6"/>
        <v/>
      </c>
      <c r="AO67" t="str">
        <f t="shared" si="7"/>
        <v/>
      </c>
      <c r="AP67" t="str">
        <f>IF(AO67="","",COUNTIFS(Basicdata!$B$2:$B$2500,2,Basicdata!$D$2:$D$2500,Crops!$D$5,Basicdata!$H$2:$H$2500,Crops!$M61,Basicdata!$T$2:$T$2500,8,Basicdata!$AI$2:$AI$2500,0))</f>
        <v/>
      </c>
      <c r="AQ67" t="str">
        <f>IF(AP67="","",COUNTIFS(Basicdata!$B$2:$B$2500,2,Basicdata!$D$2:$D$2500,Crops!$D$5,Basicdata!$H$2:$H$2500,Crops!$M61,Basicdata!$T$2:$T$2500,9,Basicdata!$AI$2:$AI$2500,0))</f>
        <v/>
      </c>
    </row>
    <row r="68" spans="1:43" x14ac:dyDescent="0.3">
      <c r="A68" s="45" t="str">
        <f>IF(COUNTIFS(Basicdata!$B$2:$B$2500,1,Basicdata!$D$2:$D$2500,Crops!$D$5,Basicdata!$H$2:$H$2500,Crops!$M62,Basicdata!$AI$2:$AI$2500,0)&gt;0,Crops!$M62,"")</f>
        <v/>
      </c>
      <c r="B68" t="str">
        <f>IF(A68="","",COUNTIFS(Basicdata!$B$2:$B$2500,1,Basicdata!$D$2:$D$2500,Crops!$D$5,Basicdata!$H$2:$H$2500,Crops!$M62,Basicdata!$AI$2:$AI$2500,0))</f>
        <v/>
      </c>
      <c r="C68" t="str">
        <f>IF(B68="","",COUNTIFS(Basicdata!$B$2:$B$2500,1,Basicdata!$D$2:$D$2500,Crops!$D$5,Basicdata!$H$2:$H$2500,Crops!$M62,Basicdata!$T$2:$T$2500,1,Basicdata!$AI$2:$AI$2500,0))</f>
        <v/>
      </c>
      <c r="D68" t="str">
        <f>IF(C68="","",COUNTIFS(Basicdata!$B$2:$B$2500,1,Basicdata!$D$2:$D$2500,Crops!$D$5,Basicdata!$H$2:$H$2500,Crops!$M62,Basicdata!$T$2:$T$2500,2,Basicdata!$AI$2:$AI$2500,0))</f>
        <v/>
      </c>
      <c r="E68" t="str">
        <f>IF(D68="","",COUNTIFS(Basicdata!$B$2:$B$2500,1,Basicdata!$D$2:$D$2500,Crops!$D$5,Basicdata!$H$2:$H$2500,Crops!$M62,Basicdata!$T$2:$T$2500,3,Basicdata!$AI$2:$AI$2500,0))</f>
        <v/>
      </c>
      <c r="F68" t="str">
        <f t="shared" si="0"/>
        <v/>
      </c>
      <c r="G68" t="str">
        <f>IF(F68="","",COUNTIFS(Basicdata!$B$2:$B$2500,1,Basicdata!$D$2:$D$2500,Crops!$D$5,Basicdata!$H$2:$H$2500,Crops!$M62,Basicdata!$S$2:$S$2500,2,Basicdata!$T$2:$T$2500,4,Basicdata!$AI$2:$AI$2500,0))</f>
        <v/>
      </c>
      <c r="H68" t="str">
        <f>IF(G68="","",COUNTIFS(Basicdata!$B$2:$B$2500,1,Basicdata!$D$2:$D$2500,Crops!$D$5,Basicdata!$H$2:$H$2500,Crops!$M62,Basicdata!$S$2:$S$2500,2,Basicdata!$T$2:$T$2500,5,Basicdata!$AI$2:$AI$2500,0))</f>
        <v/>
      </c>
      <c r="I68" t="str">
        <f>IF(H68="","",COUNTIFS(Basicdata!$B$2:$B$2500,1,Basicdata!$D$2:$D$2500,Crops!$D$5,Basicdata!$H$2:$H$2500,Crops!$M62,Basicdata!$S$2:$S$2500,2,Basicdata!$T$2:$T$2500,6,Basicdata!$AI$2:$AI$2500,0))</f>
        <v/>
      </c>
      <c r="J68" t="str">
        <f>IF(I68="","",COUNTIFS(Basicdata!$B$2:$B$2500,1,Basicdata!$D$2:$D$2500,Crops!$D$5,Basicdata!$H$2:$H$2500,Crops!$M62,Basicdata!$S$2:$S$2500,2,Basicdata!$T$2:$T$2500,7,Basicdata!$AI$2:$AI$2500,0))</f>
        <v/>
      </c>
      <c r="K68" t="str">
        <f t="shared" si="1"/>
        <v/>
      </c>
      <c r="L68" t="str">
        <f>IF(K68="","",COUNTIFS(Basicdata!$B$2:$B$2500,1,Basicdata!$D$2:$D$2500,Crops!$D$5,Basicdata!$H$2:$H$2500,Crops!$M62,Basicdata!$S$2:$S$2500,1,Basicdata!$U$2:$U$2500,1,Basicdata!$AI$2:$AI$2500,0))</f>
        <v/>
      </c>
      <c r="M68" t="str">
        <f>IF(L68="","",COUNTIFS(Basicdata!$B$2:$B$2500,1,Basicdata!$D$2:$D$2500,Crops!$D$5,Basicdata!$H$2:$H$2500,Crops!$M62,Basicdata!$S$2:$S$2500,1,Basicdata!$V$2:$V$2500,1,Basicdata!$AI$2:$AI$2500,0))</f>
        <v/>
      </c>
      <c r="N68" t="str">
        <f>IF(M68="","",COUNTIFS(Basicdata!$B$2:$B$2500,1,Basicdata!$D$2:$D$2500,Crops!$D$5,Basicdata!$H$2:$H$2500,Crops!$M62,Basicdata!$S$2:$S$2500,3,Basicdata!$T$2:$T$2500,4,Basicdata!$AI$2:$AI$2500,0))</f>
        <v/>
      </c>
      <c r="O68" t="str">
        <f>IF(N68="","",COUNTIFS(Basicdata!$B$2:$B$2500,1,Basicdata!$D$2:$D$2500,Crops!$D$5,Basicdata!$H$2:$H$2500,Crops!$M62,Basicdata!$S$2:$S$2500,3,Basicdata!$T$2:$T$2500,5,Basicdata!$AI$2:$AI$2500,0))</f>
        <v/>
      </c>
      <c r="P68" t="str">
        <f>IF(O68="","",COUNTIFS(Basicdata!$B$2:$B$2500,1,Basicdata!$D$2:$D$2500,Crops!$D$5,Basicdata!$H$2:$H$2500,Crops!$M62,Basicdata!$S$2:$S$2500,3,Basicdata!$T$2:$T$2500,6,Basicdata!$AI$2:$AI$2500,0))</f>
        <v/>
      </c>
      <c r="Q68" t="str">
        <f>IF(P68="","",COUNTIFS(Basicdata!$B$2:$B$2500,1,Basicdata!$D$2:$D$2500,Crops!$D$5,Basicdata!$H$2:$H$2500,Crops!$M62,Basicdata!$S$2:$S$2500,3,Basicdata!$T$2:$T$2500,7,Basicdata!$AI$2:$AI$2500,0))</f>
        <v/>
      </c>
      <c r="R68" t="str">
        <f t="shared" si="2"/>
        <v/>
      </c>
      <c r="S68" t="str">
        <f t="shared" si="3"/>
        <v/>
      </c>
      <c r="T68" t="str">
        <f>IF(S68="","",COUNTIFS(Basicdata!$B$2:$B$2500,1,Basicdata!$D$2:$D$2500,Crops!$D$5,Basicdata!$H$2:$H$2500,Crops!$M62,Basicdata!$T$2:$T$2500,8,Basicdata!$AI$2:$AI$2500,0))</f>
        <v/>
      </c>
      <c r="U68" t="str">
        <f>IF(T68="","",COUNTIFS(Basicdata!$B$2:$B$2500,1,Basicdata!$D$2:$D$2500,Crops!$D$5,Basicdata!$H$2:$H$2500,Crops!$M62,Basicdata!$T$2:$T$2500,9,Basicdata!$AI$2:$AI$2500,0))</f>
        <v/>
      </c>
      <c r="W68" s="45" t="str">
        <f>IF(COUNTIFS(Basicdata!$B$2:$B$2500,2,Basicdata!$D$2:$D$2500,Crops!$D$5,Basicdata!$H$2:$H$2500,Crops!$M62,Basicdata!$AI$2:$AI$2500,0)&gt;0,Crops!$M62,"")</f>
        <v/>
      </c>
      <c r="X68" t="str">
        <f>IF(W68="","",COUNTIFS(Basicdata!$B$2:$B$2500,2,Basicdata!$D$2:$D$2500,Crops!$D$5,Basicdata!$H$2:$H$2500,Crops!$M62,Basicdata!$AI$2:$AI$2500,0))</f>
        <v/>
      </c>
      <c r="Y68" t="str">
        <f>IF(X68="","",COUNTIFS(Basicdata!$B$2:$B$2500,2,Basicdata!$D$2:$D$2500,Crops!$D$5,Basicdata!$H$2:$H$2500,Crops!$M62,Basicdata!$T$2:$T$2500,1,Basicdata!$AI$2:$AI$2500,0))</f>
        <v/>
      </c>
      <c r="Z68" t="str">
        <f>IF(Y68="","",COUNTIFS(Basicdata!$B$2:$B$2500,2,Basicdata!$D$2:$D$2500,Crops!$D$5,Basicdata!$H$2:$H$2500,Crops!$M62,Basicdata!$T$2:$T$2500,2,Basicdata!$AI$2:$AI$2500,0))</f>
        <v/>
      </c>
      <c r="AA68" t="str">
        <f>IF(Z68="","",COUNTIFS(Basicdata!$B$2:$B$2500,2,Basicdata!$D$2:$D$2500,Crops!$D$5,Basicdata!$H$2:$H$2500,Crops!$M62,Basicdata!$T$2:$T$2500,3,Basicdata!$AI$2:$AI$2500,0))</f>
        <v/>
      </c>
      <c r="AB68" t="str">
        <f t="shared" si="4"/>
        <v/>
      </c>
      <c r="AC68" t="str">
        <f>IF(AB68="","",COUNTIFS(Basicdata!$B$2:$B$2500,2,Basicdata!$D$2:$D$2500,Crops!$D$5,Basicdata!$H$2:$H$2500,Crops!$M62,Basicdata!$S$2:$S$2500,2,Basicdata!$T$2:$T$2500,4,Basicdata!$AI$2:$AI$2500,0))</f>
        <v/>
      </c>
      <c r="AD68" t="str">
        <f>IF(AC68="","",COUNTIFS(Basicdata!$B$2:$B$2500,2,Basicdata!$D$2:$D$2500,Crops!$D$5,Basicdata!$H$2:$H$2500,Crops!$M62,Basicdata!$S$2:$S$2500,2,Basicdata!$T$2:$T$2500,5,Basicdata!$AI$2:$AI$2500,0))</f>
        <v/>
      </c>
      <c r="AE68" t="str">
        <f>IF(AD68="","",COUNTIFS(Basicdata!$B$2:$B$2500,2,Basicdata!$D$2:$D$2500,Crops!$D$5,Basicdata!$H$2:$H$2500,Crops!$M62,Basicdata!$S$2:$S$2500,2,Basicdata!$T$2:$T$2500,6,Basicdata!$AI$2:$AI$2500,0))</f>
        <v/>
      </c>
      <c r="AF68" t="str">
        <f>IF(AE68="","",COUNTIFS(Basicdata!$B$2:$B$2500,2,Basicdata!$D$2:$D$2500,Crops!$D$5,Basicdata!$H$2:$H$2500,Crops!$M62,Basicdata!$S$2:$S$2500,2,Basicdata!$T$2:$T$2500,7,Basicdata!$AI$2:$AI$2500,0))</f>
        <v/>
      </c>
      <c r="AG68" t="str">
        <f t="shared" si="5"/>
        <v/>
      </c>
      <c r="AH68" t="str">
        <f>IF(AG68="","",COUNTIFS(Basicdata!$B$2:$B$2500,2,Basicdata!$D$2:$D$2500,Crops!$D$5,Basicdata!$H$2:$H$2500,Crops!$M62,Basicdata!$S$2:$S$2500,1,Basicdata!$U$2:$U$2500,1,Basicdata!$AI$2:$AI$2500,0))</f>
        <v/>
      </c>
      <c r="AI68" t="str">
        <f>IF(AH68="","",COUNTIFS(Basicdata!$B$2:$B$2500,2,Basicdata!$D$2:$D$2500,Crops!$D$5,Basicdata!$H$2:$H$2500,Crops!$M62,Basicdata!$S$2:$S$2500,1,Basicdata!$V$2:$V$2500,1,Basicdata!$AI$2:$AI$2500,0))</f>
        <v/>
      </c>
      <c r="AJ68" t="str">
        <f>IF(AI68="","",COUNTIFS(Basicdata!$B$2:$B$2500,2,Basicdata!$D$2:$D$2500,Crops!$D$5,Basicdata!$H$2:$H$2500,Crops!$M62,Basicdata!$S$2:$S$2500,3,Basicdata!$T$2:$T$2500,4,Basicdata!$AI$2:$AI$2500,0))</f>
        <v/>
      </c>
      <c r="AK68" t="str">
        <f>IF(AJ68="","",COUNTIFS(Basicdata!$B$2:$B$2500,2,Basicdata!$D$2:$D$2500,Crops!$D$5,Basicdata!$H$2:$H$2500,Crops!$M62,Basicdata!$S$2:$S$2500,3,Basicdata!$T$2:$T$2500,5,Basicdata!$AI$2:$AI$2500,0))</f>
        <v/>
      </c>
      <c r="AL68" t="str">
        <f>IF(AK68="","",COUNTIFS(Basicdata!$B$2:$B$2500,2,Basicdata!$D$2:$D$2500,Crops!$D$5,Basicdata!$H$2:$H$2500,Crops!$M62,Basicdata!$S$2:$S$2500,3,Basicdata!$T$2:$T$2500,6,Basicdata!$AI$2:$AI$2500,0))</f>
        <v/>
      </c>
      <c r="AM68" t="str">
        <f>IF(AL68="","",COUNTIFS(Basicdata!$B$2:$B$2500,2,Basicdata!$D$2:$D$2500,Crops!$D$5,Basicdata!$H$2:$H$2500,Crops!$M62,Basicdata!$S$2:$S$2500,3,Basicdata!$T$2:$T$2500,7,Basicdata!$AI$2:$AI$2500,0))</f>
        <v/>
      </c>
      <c r="AN68" t="str">
        <f t="shared" si="6"/>
        <v/>
      </c>
      <c r="AO68" t="str">
        <f t="shared" si="7"/>
        <v/>
      </c>
      <c r="AP68" t="str">
        <f>IF(AO68="","",COUNTIFS(Basicdata!$B$2:$B$2500,2,Basicdata!$D$2:$D$2500,Crops!$D$5,Basicdata!$H$2:$H$2500,Crops!$M62,Basicdata!$T$2:$T$2500,8,Basicdata!$AI$2:$AI$2500,0))</f>
        <v/>
      </c>
      <c r="AQ68" t="str">
        <f>IF(AP68="","",COUNTIFS(Basicdata!$B$2:$B$2500,2,Basicdata!$D$2:$D$2500,Crops!$D$5,Basicdata!$H$2:$H$2500,Crops!$M62,Basicdata!$T$2:$T$2500,9,Basicdata!$AI$2:$AI$2500,0))</f>
        <v/>
      </c>
    </row>
    <row r="69" spans="1:43" x14ac:dyDescent="0.3">
      <c r="A69" s="45" t="str">
        <f>IF(COUNTIFS(Basicdata!$B$2:$B$2500,1,Basicdata!$D$2:$D$2500,Crops!$D$5,Basicdata!$H$2:$H$2500,Crops!$M63,Basicdata!$AI$2:$AI$2500,0)&gt;0,Crops!$M63,"")</f>
        <v/>
      </c>
      <c r="B69" t="str">
        <f>IF(A69="","",COUNTIFS(Basicdata!$B$2:$B$2500,1,Basicdata!$D$2:$D$2500,Crops!$D$5,Basicdata!$H$2:$H$2500,Crops!$M63,Basicdata!$AI$2:$AI$2500,0))</f>
        <v/>
      </c>
      <c r="C69" t="str">
        <f>IF(B69="","",COUNTIFS(Basicdata!$B$2:$B$2500,1,Basicdata!$D$2:$D$2500,Crops!$D$5,Basicdata!$H$2:$H$2500,Crops!$M63,Basicdata!$T$2:$T$2500,1,Basicdata!$AI$2:$AI$2500,0))</f>
        <v/>
      </c>
      <c r="D69" t="str">
        <f>IF(C69="","",COUNTIFS(Basicdata!$B$2:$B$2500,1,Basicdata!$D$2:$D$2500,Crops!$D$5,Basicdata!$H$2:$H$2500,Crops!$M63,Basicdata!$T$2:$T$2500,2,Basicdata!$AI$2:$AI$2500,0))</f>
        <v/>
      </c>
      <c r="E69" t="str">
        <f>IF(D69="","",COUNTIFS(Basicdata!$B$2:$B$2500,1,Basicdata!$D$2:$D$2500,Crops!$D$5,Basicdata!$H$2:$H$2500,Crops!$M63,Basicdata!$T$2:$T$2500,3,Basicdata!$AI$2:$AI$2500,0))</f>
        <v/>
      </c>
      <c r="F69" t="str">
        <f t="shared" si="0"/>
        <v/>
      </c>
      <c r="G69" t="str">
        <f>IF(F69="","",COUNTIFS(Basicdata!$B$2:$B$2500,1,Basicdata!$D$2:$D$2500,Crops!$D$5,Basicdata!$H$2:$H$2500,Crops!$M63,Basicdata!$S$2:$S$2500,2,Basicdata!$T$2:$T$2500,4,Basicdata!$AI$2:$AI$2500,0))</f>
        <v/>
      </c>
      <c r="H69" t="str">
        <f>IF(G69="","",COUNTIFS(Basicdata!$B$2:$B$2500,1,Basicdata!$D$2:$D$2500,Crops!$D$5,Basicdata!$H$2:$H$2500,Crops!$M63,Basicdata!$S$2:$S$2500,2,Basicdata!$T$2:$T$2500,5,Basicdata!$AI$2:$AI$2500,0))</f>
        <v/>
      </c>
      <c r="I69" t="str">
        <f>IF(H69="","",COUNTIFS(Basicdata!$B$2:$B$2500,1,Basicdata!$D$2:$D$2500,Crops!$D$5,Basicdata!$H$2:$H$2500,Crops!$M63,Basicdata!$S$2:$S$2500,2,Basicdata!$T$2:$T$2500,6,Basicdata!$AI$2:$AI$2500,0))</f>
        <v/>
      </c>
      <c r="J69" t="str">
        <f>IF(I69="","",COUNTIFS(Basicdata!$B$2:$B$2500,1,Basicdata!$D$2:$D$2500,Crops!$D$5,Basicdata!$H$2:$H$2500,Crops!$M63,Basicdata!$S$2:$S$2500,2,Basicdata!$T$2:$T$2500,7,Basicdata!$AI$2:$AI$2500,0))</f>
        <v/>
      </c>
      <c r="K69" t="str">
        <f t="shared" si="1"/>
        <v/>
      </c>
      <c r="L69" t="str">
        <f>IF(K69="","",COUNTIFS(Basicdata!$B$2:$B$2500,1,Basicdata!$D$2:$D$2500,Crops!$D$5,Basicdata!$H$2:$H$2500,Crops!$M63,Basicdata!$S$2:$S$2500,1,Basicdata!$U$2:$U$2500,1,Basicdata!$AI$2:$AI$2500,0))</f>
        <v/>
      </c>
      <c r="M69" t="str">
        <f>IF(L69="","",COUNTIFS(Basicdata!$B$2:$B$2500,1,Basicdata!$D$2:$D$2500,Crops!$D$5,Basicdata!$H$2:$H$2500,Crops!$M63,Basicdata!$S$2:$S$2500,1,Basicdata!$V$2:$V$2500,1,Basicdata!$AI$2:$AI$2500,0))</f>
        <v/>
      </c>
      <c r="N69" t="str">
        <f>IF(M69="","",COUNTIFS(Basicdata!$B$2:$B$2500,1,Basicdata!$D$2:$D$2500,Crops!$D$5,Basicdata!$H$2:$H$2500,Crops!$M63,Basicdata!$S$2:$S$2500,3,Basicdata!$T$2:$T$2500,4,Basicdata!$AI$2:$AI$2500,0))</f>
        <v/>
      </c>
      <c r="O69" t="str">
        <f>IF(N69="","",COUNTIFS(Basicdata!$B$2:$B$2500,1,Basicdata!$D$2:$D$2500,Crops!$D$5,Basicdata!$H$2:$H$2500,Crops!$M63,Basicdata!$S$2:$S$2500,3,Basicdata!$T$2:$T$2500,5,Basicdata!$AI$2:$AI$2500,0))</f>
        <v/>
      </c>
      <c r="P69" t="str">
        <f>IF(O69="","",COUNTIFS(Basicdata!$B$2:$B$2500,1,Basicdata!$D$2:$D$2500,Crops!$D$5,Basicdata!$H$2:$H$2500,Crops!$M63,Basicdata!$S$2:$S$2500,3,Basicdata!$T$2:$T$2500,6,Basicdata!$AI$2:$AI$2500,0))</f>
        <v/>
      </c>
      <c r="Q69" t="str">
        <f>IF(P69="","",COUNTIFS(Basicdata!$B$2:$B$2500,1,Basicdata!$D$2:$D$2500,Crops!$D$5,Basicdata!$H$2:$H$2500,Crops!$M63,Basicdata!$S$2:$S$2500,3,Basicdata!$T$2:$T$2500,7,Basicdata!$AI$2:$AI$2500,0))</f>
        <v/>
      </c>
      <c r="R69" t="str">
        <f t="shared" si="2"/>
        <v/>
      </c>
      <c r="S69" t="str">
        <f t="shared" si="3"/>
        <v/>
      </c>
      <c r="T69" t="str">
        <f>IF(S69="","",COUNTIFS(Basicdata!$B$2:$B$2500,1,Basicdata!$D$2:$D$2500,Crops!$D$5,Basicdata!$H$2:$H$2500,Crops!$M63,Basicdata!$T$2:$T$2500,8,Basicdata!$AI$2:$AI$2500,0))</f>
        <v/>
      </c>
      <c r="U69" t="str">
        <f>IF(T69="","",COUNTIFS(Basicdata!$B$2:$B$2500,1,Basicdata!$D$2:$D$2500,Crops!$D$5,Basicdata!$H$2:$H$2500,Crops!$M63,Basicdata!$T$2:$T$2500,9,Basicdata!$AI$2:$AI$2500,0))</f>
        <v/>
      </c>
      <c r="W69" s="45" t="str">
        <f>IF(COUNTIFS(Basicdata!$B$2:$B$2500,2,Basicdata!$D$2:$D$2500,Crops!$D$5,Basicdata!$H$2:$H$2500,Crops!$M63,Basicdata!$AI$2:$AI$2500,0)&gt;0,Crops!$M63,"")</f>
        <v/>
      </c>
      <c r="X69" t="str">
        <f>IF(W69="","",COUNTIFS(Basicdata!$B$2:$B$2500,2,Basicdata!$D$2:$D$2500,Crops!$D$5,Basicdata!$H$2:$H$2500,Crops!$M63,Basicdata!$AI$2:$AI$2500,0))</f>
        <v/>
      </c>
      <c r="Y69" t="str">
        <f>IF(X69="","",COUNTIFS(Basicdata!$B$2:$B$2500,2,Basicdata!$D$2:$D$2500,Crops!$D$5,Basicdata!$H$2:$H$2500,Crops!$M63,Basicdata!$T$2:$T$2500,1,Basicdata!$AI$2:$AI$2500,0))</f>
        <v/>
      </c>
      <c r="Z69" t="str">
        <f>IF(Y69="","",COUNTIFS(Basicdata!$B$2:$B$2500,2,Basicdata!$D$2:$D$2500,Crops!$D$5,Basicdata!$H$2:$H$2500,Crops!$M63,Basicdata!$T$2:$T$2500,2,Basicdata!$AI$2:$AI$2500,0))</f>
        <v/>
      </c>
      <c r="AA69" t="str">
        <f>IF(Z69="","",COUNTIFS(Basicdata!$B$2:$B$2500,2,Basicdata!$D$2:$D$2500,Crops!$D$5,Basicdata!$H$2:$H$2500,Crops!$M63,Basicdata!$T$2:$T$2500,3,Basicdata!$AI$2:$AI$2500,0))</f>
        <v/>
      </c>
      <c r="AB69" t="str">
        <f t="shared" si="4"/>
        <v/>
      </c>
      <c r="AC69" t="str">
        <f>IF(AB69="","",COUNTIFS(Basicdata!$B$2:$B$2500,2,Basicdata!$D$2:$D$2500,Crops!$D$5,Basicdata!$H$2:$H$2500,Crops!$M63,Basicdata!$S$2:$S$2500,2,Basicdata!$T$2:$T$2500,4,Basicdata!$AI$2:$AI$2500,0))</f>
        <v/>
      </c>
      <c r="AD69" t="str">
        <f>IF(AC69="","",COUNTIFS(Basicdata!$B$2:$B$2500,2,Basicdata!$D$2:$D$2500,Crops!$D$5,Basicdata!$H$2:$H$2500,Crops!$M63,Basicdata!$S$2:$S$2500,2,Basicdata!$T$2:$T$2500,5,Basicdata!$AI$2:$AI$2500,0))</f>
        <v/>
      </c>
      <c r="AE69" t="str">
        <f>IF(AD69="","",COUNTIFS(Basicdata!$B$2:$B$2500,2,Basicdata!$D$2:$D$2500,Crops!$D$5,Basicdata!$H$2:$H$2500,Crops!$M63,Basicdata!$S$2:$S$2500,2,Basicdata!$T$2:$T$2500,6,Basicdata!$AI$2:$AI$2500,0))</f>
        <v/>
      </c>
      <c r="AF69" t="str">
        <f>IF(AE69="","",COUNTIFS(Basicdata!$B$2:$B$2500,2,Basicdata!$D$2:$D$2500,Crops!$D$5,Basicdata!$H$2:$H$2500,Crops!$M63,Basicdata!$S$2:$S$2500,2,Basicdata!$T$2:$T$2500,7,Basicdata!$AI$2:$AI$2500,0))</f>
        <v/>
      </c>
      <c r="AG69" t="str">
        <f t="shared" si="5"/>
        <v/>
      </c>
      <c r="AH69" t="str">
        <f>IF(AG69="","",COUNTIFS(Basicdata!$B$2:$B$2500,2,Basicdata!$D$2:$D$2500,Crops!$D$5,Basicdata!$H$2:$H$2500,Crops!$M63,Basicdata!$S$2:$S$2500,1,Basicdata!$U$2:$U$2500,1,Basicdata!$AI$2:$AI$2500,0))</f>
        <v/>
      </c>
      <c r="AI69" t="str">
        <f>IF(AH69="","",COUNTIFS(Basicdata!$B$2:$B$2500,2,Basicdata!$D$2:$D$2500,Crops!$D$5,Basicdata!$H$2:$H$2500,Crops!$M63,Basicdata!$S$2:$S$2500,1,Basicdata!$V$2:$V$2500,1,Basicdata!$AI$2:$AI$2500,0))</f>
        <v/>
      </c>
      <c r="AJ69" t="str">
        <f>IF(AI69="","",COUNTIFS(Basicdata!$B$2:$B$2500,2,Basicdata!$D$2:$D$2500,Crops!$D$5,Basicdata!$H$2:$H$2500,Crops!$M63,Basicdata!$S$2:$S$2500,3,Basicdata!$T$2:$T$2500,4,Basicdata!$AI$2:$AI$2500,0))</f>
        <v/>
      </c>
      <c r="AK69" t="str">
        <f>IF(AJ69="","",COUNTIFS(Basicdata!$B$2:$B$2500,2,Basicdata!$D$2:$D$2500,Crops!$D$5,Basicdata!$H$2:$H$2500,Crops!$M63,Basicdata!$S$2:$S$2500,3,Basicdata!$T$2:$T$2500,5,Basicdata!$AI$2:$AI$2500,0))</f>
        <v/>
      </c>
      <c r="AL69" t="str">
        <f>IF(AK69="","",COUNTIFS(Basicdata!$B$2:$B$2500,2,Basicdata!$D$2:$D$2500,Crops!$D$5,Basicdata!$H$2:$H$2500,Crops!$M63,Basicdata!$S$2:$S$2500,3,Basicdata!$T$2:$T$2500,6,Basicdata!$AI$2:$AI$2500,0))</f>
        <v/>
      </c>
      <c r="AM69" t="str">
        <f>IF(AL69="","",COUNTIFS(Basicdata!$B$2:$B$2500,2,Basicdata!$D$2:$D$2500,Crops!$D$5,Basicdata!$H$2:$H$2500,Crops!$M63,Basicdata!$S$2:$S$2500,3,Basicdata!$T$2:$T$2500,7,Basicdata!$AI$2:$AI$2500,0))</f>
        <v/>
      </c>
      <c r="AN69" t="str">
        <f t="shared" si="6"/>
        <v/>
      </c>
      <c r="AO69" t="str">
        <f t="shared" si="7"/>
        <v/>
      </c>
      <c r="AP69" t="str">
        <f>IF(AO69="","",COUNTIFS(Basicdata!$B$2:$B$2500,2,Basicdata!$D$2:$D$2500,Crops!$D$5,Basicdata!$H$2:$H$2500,Crops!$M63,Basicdata!$T$2:$T$2500,8,Basicdata!$AI$2:$AI$2500,0))</f>
        <v/>
      </c>
      <c r="AQ69" t="str">
        <f>IF(AP69="","",COUNTIFS(Basicdata!$B$2:$B$2500,2,Basicdata!$D$2:$D$2500,Crops!$D$5,Basicdata!$H$2:$H$2500,Crops!$M63,Basicdata!$T$2:$T$2500,9,Basicdata!$AI$2:$AI$2500,0))</f>
        <v/>
      </c>
    </row>
    <row r="70" spans="1:43" x14ac:dyDescent="0.3">
      <c r="A70" s="45" t="str">
        <f>IF(COUNTIFS(Basicdata!$B$2:$B$2500,1,Basicdata!$D$2:$D$2500,Crops!$D$5,Basicdata!$H$2:$H$2500,Crops!$M64,Basicdata!$AI$2:$AI$2500,0)&gt;0,Crops!$M64,"")</f>
        <v/>
      </c>
      <c r="B70" t="str">
        <f>IF(A70="","",COUNTIFS(Basicdata!$B$2:$B$2500,1,Basicdata!$D$2:$D$2500,Crops!$D$5,Basicdata!$H$2:$H$2500,Crops!$M64,Basicdata!$AI$2:$AI$2500,0))</f>
        <v/>
      </c>
      <c r="C70" t="str">
        <f>IF(B70="","",COUNTIFS(Basicdata!$B$2:$B$2500,1,Basicdata!$D$2:$D$2500,Crops!$D$5,Basicdata!$H$2:$H$2500,Crops!$M64,Basicdata!$T$2:$T$2500,1,Basicdata!$AI$2:$AI$2500,0))</f>
        <v/>
      </c>
      <c r="D70" t="str">
        <f>IF(C70="","",COUNTIFS(Basicdata!$B$2:$B$2500,1,Basicdata!$D$2:$D$2500,Crops!$D$5,Basicdata!$H$2:$H$2500,Crops!$M64,Basicdata!$T$2:$T$2500,2,Basicdata!$AI$2:$AI$2500,0))</f>
        <v/>
      </c>
      <c r="E70" t="str">
        <f>IF(D70="","",COUNTIFS(Basicdata!$B$2:$B$2500,1,Basicdata!$D$2:$D$2500,Crops!$D$5,Basicdata!$H$2:$H$2500,Crops!$M64,Basicdata!$T$2:$T$2500,3,Basicdata!$AI$2:$AI$2500,0))</f>
        <v/>
      </c>
      <c r="F70" t="str">
        <f t="shared" si="0"/>
        <v/>
      </c>
      <c r="G70" t="str">
        <f>IF(F70="","",COUNTIFS(Basicdata!$B$2:$B$2500,1,Basicdata!$D$2:$D$2500,Crops!$D$5,Basicdata!$H$2:$H$2500,Crops!$M64,Basicdata!$S$2:$S$2500,2,Basicdata!$T$2:$T$2500,4,Basicdata!$AI$2:$AI$2500,0))</f>
        <v/>
      </c>
      <c r="H70" t="str">
        <f>IF(G70="","",COUNTIFS(Basicdata!$B$2:$B$2500,1,Basicdata!$D$2:$D$2500,Crops!$D$5,Basicdata!$H$2:$H$2500,Crops!$M64,Basicdata!$S$2:$S$2500,2,Basicdata!$T$2:$T$2500,5,Basicdata!$AI$2:$AI$2500,0))</f>
        <v/>
      </c>
      <c r="I70" t="str">
        <f>IF(H70="","",COUNTIFS(Basicdata!$B$2:$B$2500,1,Basicdata!$D$2:$D$2500,Crops!$D$5,Basicdata!$H$2:$H$2500,Crops!$M64,Basicdata!$S$2:$S$2500,2,Basicdata!$T$2:$T$2500,6,Basicdata!$AI$2:$AI$2500,0))</f>
        <v/>
      </c>
      <c r="J70" t="str">
        <f>IF(I70="","",COUNTIFS(Basicdata!$B$2:$B$2500,1,Basicdata!$D$2:$D$2500,Crops!$D$5,Basicdata!$H$2:$H$2500,Crops!$M64,Basicdata!$S$2:$S$2500,2,Basicdata!$T$2:$T$2500,7,Basicdata!$AI$2:$AI$2500,0))</f>
        <v/>
      </c>
      <c r="K70" t="str">
        <f t="shared" si="1"/>
        <v/>
      </c>
      <c r="L70" t="str">
        <f>IF(K70="","",COUNTIFS(Basicdata!$B$2:$B$2500,1,Basicdata!$D$2:$D$2500,Crops!$D$5,Basicdata!$H$2:$H$2500,Crops!$M64,Basicdata!$S$2:$S$2500,1,Basicdata!$U$2:$U$2500,1,Basicdata!$AI$2:$AI$2500,0))</f>
        <v/>
      </c>
      <c r="M70" t="str">
        <f>IF(L70="","",COUNTIFS(Basicdata!$B$2:$B$2500,1,Basicdata!$D$2:$D$2500,Crops!$D$5,Basicdata!$H$2:$H$2500,Crops!$M64,Basicdata!$S$2:$S$2500,1,Basicdata!$V$2:$V$2500,1,Basicdata!$AI$2:$AI$2500,0))</f>
        <v/>
      </c>
      <c r="N70" t="str">
        <f>IF(M70="","",COUNTIFS(Basicdata!$B$2:$B$2500,1,Basicdata!$D$2:$D$2500,Crops!$D$5,Basicdata!$H$2:$H$2500,Crops!$M64,Basicdata!$S$2:$S$2500,3,Basicdata!$T$2:$T$2500,4,Basicdata!$AI$2:$AI$2500,0))</f>
        <v/>
      </c>
      <c r="O70" t="str">
        <f>IF(N70="","",COUNTIFS(Basicdata!$B$2:$B$2500,1,Basicdata!$D$2:$D$2500,Crops!$D$5,Basicdata!$H$2:$H$2500,Crops!$M64,Basicdata!$S$2:$S$2500,3,Basicdata!$T$2:$T$2500,5,Basicdata!$AI$2:$AI$2500,0))</f>
        <v/>
      </c>
      <c r="P70" t="str">
        <f>IF(O70="","",COUNTIFS(Basicdata!$B$2:$B$2500,1,Basicdata!$D$2:$D$2500,Crops!$D$5,Basicdata!$H$2:$H$2500,Crops!$M64,Basicdata!$S$2:$S$2500,3,Basicdata!$T$2:$T$2500,6,Basicdata!$AI$2:$AI$2500,0))</f>
        <v/>
      </c>
      <c r="Q70" t="str">
        <f>IF(P70="","",COUNTIFS(Basicdata!$B$2:$B$2500,1,Basicdata!$D$2:$D$2500,Crops!$D$5,Basicdata!$H$2:$H$2500,Crops!$M64,Basicdata!$S$2:$S$2500,3,Basicdata!$T$2:$T$2500,7,Basicdata!$AI$2:$AI$2500,0))</f>
        <v/>
      </c>
      <c r="R70" t="str">
        <f t="shared" si="2"/>
        <v/>
      </c>
      <c r="S70" t="str">
        <f t="shared" si="3"/>
        <v/>
      </c>
      <c r="T70" t="str">
        <f>IF(S70="","",COUNTIFS(Basicdata!$B$2:$B$2500,1,Basicdata!$D$2:$D$2500,Crops!$D$5,Basicdata!$H$2:$H$2500,Crops!$M64,Basicdata!$T$2:$T$2500,8,Basicdata!$AI$2:$AI$2500,0))</f>
        <v/>
      </c>
      <c r="U70" t="str">
        <f>IF(T70="","",COUNTIFS(Basicdata!$B$2:$B$2500,1,Basicdata!$D$2:$D$2500,Crops!$D$5,Basicdata!$H$2:$H$2500,Crops!$M64,Basicdata!$T$2:$T$2500,9,Basicdata!$AI$2:$AI$2500,0))</f>
        <v/>
      </c>
      <c r="W70" s="45" t="str">
        <f>IF(COUNTIFS(Basicdata!$B$2:$B$2500,2,Basicdata!$D$2:$D$2500,Crops!$D$5,Basicdata!$H$2:$H$2500,Crops!$M64,Basicdata!$AI$2:$AI$2500,0)&gt;0,Crops!$M64,"")</f>
        <v/>
      </c>
      <c r="X70" t="str">
        <f>IF(W70="","",COUNTIFS(Basicdata!$B$2:$B$2500,2,Basicdata!$D$2:$D$2500,Crops!$D$5,Basicdata!$H$2:$H$2500,Crops!$M64,Basicdata!$AI$2:$AI$2500,0))</f>
        <v/>
      </c>
      <c r="Y70" t="str">
        <f>IF(X70="","",COUNTIFS(Basicdata!$B$2:$B$2500,2,Basicdata!$D$2:$D$2500,Crops!$D$5,Basicdata!$H$2:$H$2500,Crops!$M64,Basicdata!$T$2:$T$2500,1,Basicdata!$AI$2:$AI$2500,0))</f>
        <v/>
      </c>
      <c r="Z70" t="str">
        <f>IF(Y70="","",COUNTIFS(Basicdata!$B$2:$B$2500,2,Basicdata!$D$2:$D$2500,Crops!$D$5,Basicdata!$H$2:$H$2500,Crops!$M64,Basicdata!$T$2:$T$2500,2,Basicdata!$AI$2:$AI$2500,0))</f>
        <v/>
      </c>
      <c r="AA70" t="str">
        <f>IF(Z70="","",COUNTIFS(Basicdata!$B$2:$B$2500,2,Basicdata!$D$2:$D$2500,Crops!$D$5,Basicdata!$H$2:$H$2500,Crops!$M64,Basicdata!$T$2:$T$2500,3,Basicdata!$AI$2:$AI$2500,0))</f>
        <v/>
      </c>
      <c r="AB70" t="str">
        <f t="shared" si="4"/>
        <v/>
      </c>
      <c r="AC70" t="str">
        <f>IF(AB70="","",COUNTIFS(Basicdata!$B$2:$B$2500,2,Basicdata!$D$2:$D$2500,Crops!$D$5,Basicdata!$H$2:$H$2500,Crops!$M64,Basicdata!$S$2:$S$2500,2,Basicdata!$T$2:$T$2500,4,Basicdata!$AI$2:$AI$2500,0))</f>
        <v/>
      </c>
      <c r="AD70" t="str">
        <f>IF(AC70="","",COUNTIFS(Basicdata!$B$2:$B$2500,2,Basicdata!$D$2:$D$2500,Crops!$D$5,Basicdata!$H$2:$H$2500,Crops!$M64,Basicdata!$S$2:$S$2500,2,Basicdata!$T$2:$T$2500,5,Basicdata!$AI$2:$AI$2500,0))</f>
        <v/>
      </c>
      <c r="AE70" t="str">
        <f>IF(AD70="","",COUNTIFS(Basicdata!$B$2:$B$2500,2,Basicdata!$D$2:$D$2500,Crops!$D$5,Basicdata!$H$2:$H$2500,Crops!$M64,Basicdata!$S$2:$S$2500,2,Basicdata!$T$2:$T$2500,6,Basicdata!$AI$2:$AI$2500,0))</f>
        <v/>
      </c>
      <c r="AF70" t="str">
        <f>IF(AE70="","",COUNTIFS(Basicdata!$B$2:$B$2500,2,Basicdata!$D$2:$D$2500,Crops!$D$5,Basicdata!$H$2:$H$2500,Crops!$M64,Basicdata!$S$2:$S$2500,2,Basicdata!$T$2:$T$2500,7,Basicdata!$AI$2:$AI$2500,0))</f>
        <v/>
      </c>
      <c r="AG70" t="str">
        <f t="shared" si="5"/>
        <v/>
      </c>
      <c r="AH70" t="str">
        <f>IF(AG70="","",COUNTIFS(Basicdata!$B$2:$B$2500,2,Basicdata!$D$2:$D$2500,Crops!$D$5,Basicdata!$H$2:$H$2500,Crops!$M64,Basicdata!$S$2:$S$2500,1,Basicdata!$U$2:$U$2500,1,Basicdata!$AI$2:$AI$2500,0))</f>
        <v/>
      </c>
      <c r="AI70" t="str">
        <f>IF(AH70="","",COUNTIFS(Basicdata!$B$2:$B$2500,2,Basicdata!$D$2:$D$2500,Crops!$D$5,Basicdata!$H$2:$H$2500,Crops!$M64,Basicdata!$S$2:$S$2500,1,Basicdata!$V$2:$V$2500,1,Basicdata!$AI$2:$AI$2500,0))</f>
        <v/>
      </c>
      <c r="AJ70" t="str">
        <f>IF(AI70="","",COUNTIFS(Basicdata!$B$2:$B$2500,2,Basicdata!$D$2:$D$2500,Crops!$D$5,Basicdata!$H$2:$H$2500,Crops!$M64,Basicdata!$S$2:$S$2500,3,Basicdata!$T$2:$T$2500,4,Basicdata!$AI$2:$AI$2500,0))</f>
        <v/>
      </c>
      <c r="AK70" t="str">
        <f>IF(AJ70="","",COUNTIFS(Basicdata!$B$2:$B$2500,2,Basicdata!$D$2:$D$2500,Crops!$D$5,Basicdata!$H$2:$H$2500,Crops!$M64,Basicdata!$S$2:$S$2500,3,Basicdata!$T$2:$T$2500,5,Basicdata!$AI$2:$AI$2500,0))</f>
        <v/>
      </c>
      <c r="AL70" t="str">
        <f>IF(AK70="","",COUNTIFS(Basicdata!$B$2:$B$2500,2,Basicdata!$D$2:$D$2500,Crops!$D$5,Basicdata!$H$2:$H$2500,Crops!$M64,Basicdata!$S$2:$S$2500,3,Basicdata!$T$2:$T$2500,6,Basicdata!$AI$2:$AI$2500,0))</f>
        <v/>
      </c>
      <c r="AM70" t="str">
        <f>IF(AL70="","",COUNTIFS(Basicdata!$B$2:$B$2500,2,Basicdata!$D$2:$D$2500,Crops!$D$5,Basicdata!$H$2:$H$2500,Crops!$M64,Basicdata!$S$2:$S$2500,3,Basicdata!$T$2:$T$2500,7,Basicdata!$AI$2:$AI$2500,0))</f>
        <v/>
      </c>
      <c r="AN70" t="str">
        <f t="shared" si="6"/>
        <v/>
      </c>
      <c r="AO70" t="str">
        <f t="shared" si="7"/>
        <v/>
      </c>
      <c r="AP70" t="str">
        <f>IF(AO70="","",COUNTIFS(Basicdata!$B$2:$B$2500,2,Basicdata!$D$2:$D$2500,Crops!$D$5,Basicdata!$H$2:$H$2500,Crops!$M64,Basicdata!$T$2:$T$2500,8,Basicdata!$AI$2:$AI$2500,0))</f>
        <v/>
      </c>
      <c r="AQ70" t="str">
        <f>IF(AP70="","",COUNTIFS(Basicdata!$B$2:$B$2500,2,Basicdata!$D$2:$D$2500,Crops!$D$5,Basicdata!$H$2:$H$2500,Crops!$M64,Basicdata!$T$2:$T$2500,9,Basicdata!$AI$2:$AI$2500,0))</f>
        <v/>
      </c>
    </row>
    <row r="71" spans="1:43" x14ac:dyDescent="0.3">
      <c r="A71" s="45" t="str">
        <f>IF(COUNTIFS(Basicdata!$B$2:$B$2500,1,Basicdata!$D$2:$D$2500,Crops!$D$5,Basicdata!$H$2:$H$2500,Crops!$M65,Basicdata!$AI$2:$AI$2500,0)&gt;0,Crops!$M65,"")</f>
        <v/>
      </c>
      <c r="B71" t="str">
        <f>IF(A71="","",COUNTIFS(Basicdata!$B$2:$B$2500,1,Basicdata!$D$2:$D$2500,Crops!$D$5,Basicdata!$H$2:$H$2500,Crops!$M65,Basicdata!$AI$2:$AI$2500,0))</f>
        <v/>
      </c>
      <c r="C71" t="str">
        <f>IF(B71="","",COUNTIFS(Basicdata!$B$2:$B$2500,1,Basicdata!$D$2:$D$2500,Crops!$D$5,Basicdata!$H$2:$H$2500,Crops!$M65,Basicdata!$T$2:$T$2500,1,Basicdata!$AI$2:$AI$2500,0))</f>
        <v/>
      </c>
      <c r="D71" t="str">
        <f>IF(C71="","",COUNTIFS(Basicdata!$B$2:$B$2500,1,Basicdata!$D$2:$D$2500,Crops!$D$5,Basicdata!$H$2:$H$2500,Crops!$M65,Basicdata!$T$2:$T$2500,2,Basicdata!$AI$2:$AI$2500,0))</f>
        <v/>
      </c>
      <c r="E71" t="str">
        <f>IF(D71="","",COUNTIFS(Basicdata!$B$2:$B$2500,1,Basicdata!$D$2:$D$2500,Crops!$D$5,Basicdata!$H$2:$H$2500,Crops!$M65,Basicdata!$T$2:$T$2500,3,Basicdata!$AI$2:$AI$2500,0))</f>
        <v/>
      </c>
      <c r="F71" t="str">
        <f t="shared" si="0"/>
        <v/>
      </c>
      <c r="G71" t="str">
        <f>IF(F71="","",COUNTIFS(Basicdata!$B$2:$B$2500,1,Basicdata!$D$2:$D$2500,Crops!$D$5,Basicdata!$H$2:$H$2500,Crops!$M65,Basicdata!$S$2:$S$2500,2,Basicdata!$T$2:$T$2500,4,Basicdata!$AI$2:$AI$2500,0))</f>
        <v/>
      </c>
      <c r="H71" t="str">
        <f>IF(G71="","",COUNTIFS(Basicdata!$B$2:$B$2500,1,Basicdata!$D$2:$D$2500,Crops!$D$5,Basicdata!$H$2:$H$2500,Crops!$M65,Basicdata!$S$2:$S$2500,2,Basicdata!$T$2:$T$2500,5,Basicdata!$AI$2:$AI$2500,0))</f>
        <v/>
      </c>
      <c r="I71" t="str">
        <f>IF(H71="","",COUNTIFS(Basicdata!$B$2:$B$2500,1,Basicdata!$D$2:$D$2500,Crops!$D$5,Basicdata!$H$2:$H$2500,Crops!$M65,Basicdata!$S$2:$S$2500,2,Basicdata!$T$2:$T$2500,6,Basicdata!$AI$2:$AI$2500,0))</f>
        <v/>
      </c>
      <c r="J71" t="str">
        <f>IF(I71="","",COUNTIFS(Basicdata!$B$2:$B$2500,1,Basicdata!$D$2:$D$2500,Crops!$D$5,Basicdata!$H$2:$H$2500,Crops!$M65,Basicdata!$S$2:$S$2500,2,Basicdata!$T$2:$T$2500,7,Basicdata!$AI$2:$AI$2500,0))</f>
        <v/>
      </c>
      <c r="K71" t="str">
        <f t="shared" si="1"/>
        <v/>
      </c>
      <c r="L71" t="str">
        <f>IF(K71="","",COUNTIFS(Basicdata!$B$2:$B$2500,1,Basicdata!$D$2:$D$2500,Crops!$D$5,Basicdata!$H$2:$H$2500,Crops!$M65,Basicdata!$S$2:$S$2500,1,Basicdata!$U$2:$U$2500,1,Basicdata!$AI$2:$AI$2500,0))</f>
        <v/>
      </c>
      <c r="M71" t="str">
        <f>IF(L71="","",COUNTIFS(Basicdata!$B$2:$B$2500,1,Basicdata!$D$2:$D$2500,Crops!$D$5,Basicdata!$H$2:$H$2500,Crops!$M65,Basicdata!$S$2:$S$2500,1,Basicdata!$V$2:$V$2500,1,Basicdata!$AI$2:$AI$2500,0))</f>
        <v/>
      </c>
      <c r="N71" t="str">
        <f>IF(M71="","",COUNTIFS(Basicdata!$B$2:$B$2500,1,Basicdata!$D$2:$D$2500,Crops!$D$5,Basicdata!$H$2:$H$2500,Crops!$M65,Basicdata!$S$2:$S$2500,3,Basicdata!$T$2:$T$2500,4,Basicdata!$AI$2:$AI$2500,0))</f>
        <v/>
      </c>
      <c r="O71" t="str">
        <f>IF(N71="","",COUNTIFS(Basicdata!$B$2:$B$2500,1,Basicdata!$D$2:$D$2500,Crops!$D$5,Basicdata!$H$2:$H$2500,Crops!$M65,Basicdata!$S$2:$S$2500,3,Basicdata!$T$2:$T$2500,5,Basicdata!$AI$2:$AI$2500,0))</f>
        <v/>
      </c>
      <c r="P71" t="str">
        <f>IF(O71="","",COUNTIFS(Basicdata!$B$2:$B$2500,1,Basicdata!$D$2:$D$2500,Crops!$D$5,Basicdata!$H$2:$H$2500,Crops!$M65,Basicdata!$S$2:$S$2500,3,Basicdata!$T$2:$T$2500,6,Basicdata!$AI$2:$AI$2500,0))</f>
        <v/>
      </c>
      <c r="Q71" t="str">
        <f>IF(P71="","",COUNTIFS(Basicdata!$B$2:$B$2500,1,Basicdata!$D$2:$D$2500,Crops!$D$5,Basicdata!$H$2:$H$2500,Crops!$M65,Basicdata!$S$2:$S$2500,3,Basicdata!$T$2:$T$2500,7,Basicdata!$AI$2:$AI$2500,0))</f>
        <v/>
      </c>
      <c r="R71" t="str">
        <f t="shared" si="2"/>
        <v/>
      </c>
      <c r="S71" t="str">
        <f t="shared" si="3"/>
        <v/>
      </c>
      <c r="T71" t="str">
        <f>IF(S71="","",COUNTIFS(Basicdata!$B$2:$B$2500,1,Basicdata!$D$2:$D$2500,Crops!$D$5,Basicdata!$H$2:$H$2500,Crops!$M65,Basicdata!$T$2:$T$2500,8,Basicdata!$AI$2:$AI$2500,0))</f>
        <v/>
      </c>
      <c r="U71" t="str">
        <f>IF(T71="","",COUNTIFS(Basicdata!$B$2:$B$2500,1,Basicdata!$D$2:$D$2500,Crops!$D$5,Basicdata!$H$2:$H$2500,Crops!$M65,Basicdata!$T$2:$T$2500,9,Basicdata!$AI$2:$AI$2500,0))</f>
        <v/>
      </c>
      <c r="W71" s="45" t="str">
        <f>IF(COUNTIFS(Basicdata!$B$2:$B$2500,2,Basicdata!$D$2:$D$2500,Crops!$D$5,Basicdata!$H$2:$H$2500,Crops!$M65,Basicdata!$AI$2:$AI$2500,0)&gt;0,Crops!$M65,"")</f>
        <v/>
      </c>
      <c r="X71" t="str">
        <f>IF(W71="","",COUNTIFS(Basicdata!$B$2:$B$2500,2,Basicdata!$D$2:$D$2500,Crops!$D$5,Basicdata!$H$2:$H$2500,Crops!$M65,Basicdata!$AI$2:$AI$2500,0))</f>
        <v/>
      </c>
      <c r="Y71" t="str">
        <f>IF(X71="","",COUNTIFS(Basicdata!$B$2:$B$2500,2,Basicdata!$D$2:$D$2500,Crops!$D$5,Basicdata!$H$2:$H$2500,Crops!$M65,Basicdata!$T$2:$T$2500,1,Basicdata!$AI$2:$AI$2500,0))</f>
        <v/>
      </c>
      <c r="Z71" t="str">
        <f>IF(Y71="","",COUNTIFS(Basicdata!$B$2:$B$2500,2,Basicdata!$D$2:$D$2500,Crops!$D$5,Basicdata!$H$2:$H$2500,Crops!$M65,Basicdata!$T$2:$T$2500,2,Basicdata!$AI$2:$AI$2500,0))</f>
        <v/>
      </c>
      <c r="AA71" t="str">
        <f>IF(Z71="","",COUNTIFS(Basicdata!$B$2:$B$2500,2,Basicdata!$D$2:$D$2500,Crops!$D$5,Basicdata!$H$2:$H$2500,Crops!$M65,Basicdata!$T$2:$T$2500,3,Basicdata!$AI$2:$AI$2500,0))</f>
        <v/>
      </c>
      <c r="AB71" t="str">
        <f t="shared" si="4"/>
        <v/>
      </c>
      <c r="AC71" t="str">
        <f>IF(AB71="","",COUNTIFS(Basicdata!$B$2:$B$2500,2,Basicdata!$D$2:$D$2500,Crops!$D$5,Basicdata!$H$2:$H$2500,Crops!$M65,Basicdata!$S$2:$S$2500,2,Basicdata!$T$2:$T$2500,4,Basicdata!$AI$2:$AI$2500,0))</f>
        <v/>
      </c>
      <c r="AD71" t="str">
        <f>IF(AC71="","",COUNTIFS(Basicdata!$B$2:$B$2500,2,Basicdata!$D$2:$D$2500,Crops!$D$5,Basicdata!$H$2:$H$2500,Crops!$M65,Basicdata!$S$2:$S$2500,2,Basicdata!$T$2:$T$2500,5,Basicdata!$AI$2:$AI$2500,0))</f>
        <v/>
      </c>
      <c r="AE71" t="str">
        <f>IF(AD71="","",COUNTIFS(Basicdata!$B$2:$B$2500,2,Basicdata!$D$2:$D$2500,Crops!$D$5,Basicdata!$H$2:$H$2500,Crops!$M65,Basicdata!$S$2:$S$2500,2,Basicdata!$T$2:$T$2500,6,Basicdata!$AI$2:$AI$2500,0))</f>
        <v/>
      </c>
      <c r="AF71" t="str">
        <f>IF(AE71="","",COUNTIFS(Basicdata!$B$2:$B$2500,2,Basicdata!$D$2:$D$2500,Crops!$D$5,Basicdata!$H$2:$H$2500,Crops!$M65,Basicdata!$S$2:$S$2500,2,Basicdata!$T$2:$T$2500,7,Basicdata!$AI$2:$AI$2500,0))</f>
        <v/>
      </c>
      <c r="AG71" t="str">
        <f t="shared" si="5"/>
        <v/>
      </c>
      <c r="AH71" t="str">
        <f>IF(AG71="","",COUNTIFS(Basicdata!$B$2:$B$2500,2,Basicdata!$D$2:$D$2500,Crops!$D$5,Basicdata!$H$2:$H$2500,Crops!$M65,Basicdata!$S$2:$S$2500,1,Basicdata!$U$2:$U$2500,1,Basicdata!$AI$2:$AI$2500,0))</f>
        <v/>
      </c>
      <c r="AI71" t="str">
        <f>IF(AH71="","",COUNTIFS(Basicdata!$B$2:$B$2500,2,Basicdata!$D$2:$D$2500,Crops!$D$5,Basicdata!$H$2:$H$2500,Crops!$M65,Basicdata!$S$2:$S$2500,1,Basicdata!$V$2:$V$2500,1,Basicdata!$AI$2:$AI$2500,0))</f>
        <v/>
      </c>
      <c r="AJ71" t="str">
        <f>IF(AI71="","",COUNTIFS(Basicdata!$B$2:$B$2500,2,Basicdata!$D$2:$D$2500,Crops!$D$5,Basicdata!$H$2:$H$2500,Crops!$M65,Basicdata!$S$2:$S$2500,3,Basicdata!$T$2:$T$2500,4,Basicdata!$AI$2:$AI$2500,0))</f>
        <v/>
      </c>
      <c r="AK71" t="str">
        <f>IF(AJ71="","",COUNTIFS(Basicdata!$B$2:$B$2500,2,Basicdata!$D$2:$D$2500,Crops!$D$5,Basicdata!$H$2:$H$2500,Crops!$M65,Basicdata!$S$2:$S$2500,3,Basicdata!$T$2:$T$2500,5,Basicdata!$AI$2:$AI$2500,0))</f>
        <v/>
      </c>
      <c r="AL71" t="str">
        <f>IF(AK71="","",COUNTIFS(Basicdata!$B$2:$B$2500,2,Basicdata!$D$2:$D$2500,Crops!$D$5,Basicdata!$H$2:$H$2500,Crops!$M65,Basicdata!$S$2:$S$2500,3,Basicdata!$T$2:$T$2500,6,Basicdata!$AI$2:$AI$2500,0))</f>
        <v/>
      </c>
      <c r="AM71" t="str">
        <f>IF(AL71="","",COUNTIFS(Basicdata!$B$2:$B$2500,2,Basicdata!$D$2:$D$2500,Crops!$D$5,Basicdata!$H$2:$H$2500,Crops!$M65,Basicdata!$S$2:$S$2500,3,Basicdata!$T$2:$T$2500,7,Basicdata!$AI$2:$AI$2500,0))</f>
        <v/>
      </c>
      <c r="AN71" t="str">
        <f t="shared" si="6"/>
        <v/>
      </c>
      <c r="AO71" t="str">
        <f t="shared" si="7"/>
        <v/>
      </c>
      <c r="AP71" t="str">
        <f>IF(AO71="","",COUNTIFS(Basicdata!$B$2:$B$2500,2,Basicdata!$D$2:$D$2500,Crops!$D$5,Basicdata!$H$2:$H$2500,Crops!$M65,Basicdata!$T$2:$T$2500,8,Basicdata!$AI$2:$AI$2500,0))</f>
        <v/>
      </c>
      <c r="AQ71" t="str">
        <f>IF(AP71="","",COUNTIFS(Basicdata!$B$2:$B$2500,2,Basicdata!$D$2:$D$2500,Crops!$D$5,Basicdata!$H$2:$H$2500,Crops!$M65,Basicdata!$T$2:$T$2500,9,Basicdata!$AI$2:$AI$2500,0))</f>
        <v/>
      </c>
    </row>
    <row r="72" spans="1:43" x14ac:dyDescent="0.3">
      <c r="A72" s="45" t="str">
        <f>IF(COUNTIFS(Basicdata!$B$2:$B$2500,1,Basicdata!$D$2:$D$2500,Crops!$D$5,Basicdata!$H$2:$H$2500,Crops!$M66,Basicdata!$AI$2:$AI$2500,0)&gt;0,Crops!$M66,"")</f>
        <v/>
      </c>
      <c r="B72" t="str">
        <f>IF(A72="","",COUNTIFS(Basicdata!$B$2:$B$2500,1,Basicdata!$D$2:$D$2500,Crops!$D$5,Basicdata!$H$2:$H$2500,Crops!$M66,Basicdata!$AI$2:$AI$2500,0))</f>
        <v/>
      </c>
      <c r="C72" t="str">
        <f>IF(B72="","",COUNTIFS(Basicdata!$B$2:$B$2500,1,Basicdata!$D$2:$D$2500,Crops!$D$5,Basicdata!$H$2:$H$2500,Crops!$M66,Basicdata!$T$2:$T$2500,1,Basicdata!$AI$2:$AI$2500,0))</f>
        <v/>
      </c>
      <c r="D72" t="str">
        <f>IF(C72="","",COUNTIFS(Basicdata!$B$2:$B$2500,1,Basicdata!$D$2:$D$2500,Crops!$D$5,Basicdata!$H$2:$H$2500,Crops!$M66,Basicdata!$T$2:$T$2500,2,Basicdata!$AI$2:$AI$2500,0))</f>
        <v/>
      </c>
      <c r="E72" t="str">
        <f>IF(D72="","",COUNTIFS(Basicdata!$B$2:$B$2500,1,Basicdata!$D$2:$D$2500,Crops!$D$5,Basicdata!$H$2:$H$2500,Crops!$M66,Basicdata!$T$2:$T$2500,3,Basicdata!$AI$2:$AI$2500,0))</f>
        <v/>
      </c>
      <c r="F72" t="str">
        <f t="shared" si="0"/>
        <v/>
      </c>
      <c r="G72" t="str">
        <f>IF(F72="","",COUNTIFS(Basicdata!$B$2:$B$2500,1,Basicdata!$D$2:$D$2500,Crops!$D$5,Basicdata!$H$2:$H$2500,Crops!$M66,Basicdata!$S$2:$S$2500,2,Basicdata!$T$2:$T$2500,4,Basicdata!$AI$2:$AI$2500,0))</f>
        <v/>
      </c>
      <c r="H72" t="str">
        <f>IF(G72="","",COUNTIFS(Basicdata!$B$2:$B$2500,1,Basicdata!$D$2:$D$2500,Crops!$D$5,Basicdata!$H$2:$H$2500,Crops!$M66,Basicdata!$S$2:$S$2500,2,Basicdata!$T$2:$T$2500,5,Basicdata!$AI$2:$AI$2500,0))</f>
        <v/>
      </c>
      <c r="I72" t="str">
        <f>IF(H72="","",COUNTIFS(Basicdata!$B$2:$B$2500,1,Basicdata!$D$2:$D$2500,Crops!$D$5,Basicdata!$H$2:$H$2500,Crops!$M66,Basicdata!$S$2:$S$2500,2,Basicdata!$T$2:$T$2500,6,Basicdata!$AI$2:$AI$2500,0))</f>
        <v/>
      </c>
      <c r="J72" t="str">
        <f>IF(I72="","",COUNTIFS(Basicdata!$B$2:$B$2500,1,Basicdata!$D$2:$D$2500,Crops!$D$5,Basicdata!$H$2:$H$2500,Crops!$M66,Basicdata!$S$2:$S$2500,2,Basicdata!$T$2:$T$2500,7,Basicdata!$AI$2:$AI$2500,0))</f>
        <v/>
      </c>
      <c r="K72" t="str">
        <f t="shared" si="1"/>
        <v/>
      </c>
      <c r="L72" t="str">
        <f>IF(K72="","",COUNTIFS(Basicdata!$B$2:$B$2500,1,Basicdata!$D$2:$D$2500,Crops!$D$5,Basicdata!$H$2:$H$2500,Crops!$M66,Basicdata!$S$2:$S$2500,1,Basicdata!$U$2:$U$2500,1,Basicdata!$AI$2:$AI$2500,0))</f>
        <v/>
      </c>
      <c r="M72" t="str">
        <f>IF(L72="","",COUNTIFS(Basicdata!$B$2:$B$2500,1,Basicdata!$D$2:$D$2500,Crops!$D$5,Basicdata!$H$2:$H$2500,Crops!$M66,Basicdata!$S$2:$S$2500,1,Basicdata!$V$2:$V$2500,1,Basicdata!$AI$2:$AI$2500,0))</f>
        <v/>
      </c>
      <c r="N72" t="str">
        <f>IF(M72="","",COUNTIFS(Basicdata!$B$2:$B$2500,1,Basicdata!$D$2:$D$2500,Crops!$D$5,Basicdata!$H$2:$H$2500,Crops!$M66,Basicdata!$S$2:$S$2500,3,Basicdata!$T$2:$T$2500,4,Basicdata!$AI$2:$AI$2500,0))</f>
        <v/>
      </c>
      <c r="O72" t="str">
        <f>IF(N72="","",COUNTIFS(Basicdata!$B$2:$B$2500,1,Basicdata!$D$2:$D$2500,Crops!$D$5,Basicdata!$H$2:$H$2500,Crops!$M66,Basicdata!$S$2:$S$2500,3,Basicdata!$T$2:$T$2500,5,Basicdata!$AI$2:$AI$2500,0))</f>
        <v/>
      </c>
      <c r="P72" t="str">
        <f>IF(O72="","",COUNTIFS(Basicdata!$B$2:$B$2500,1,Basicdata!$D$2:$D$2500,Crops!$D$5,Basicdata!$H$2:$H$2500,Crops!$M66,Basicdata!$S$2:$S$2500,3,Basicdata!$T$2:$T$2500,6,Basicdata!$AI$2:$AI$2500,0))</f>
        <v/>
      </c>
      <c r="Q72" t="str">
        <f>IF(P72="","",COUNTIFS(Basicdata!$B$2:$B$2500,1,Basicdata!$D$2:$D$2500,Crops!$D$5,Basicdata!$H$2:$H$2500,Crops!$M66,Basicdata!$S$2:$S$2500,3,Basicdata!$T$2:$T$2500,7,Basicdata!$AI$2:$AI$2500,0))</f>
        <v/>
      </c>
      <c r="R72" t="str">
        <f t="shared" si="2"/>
        <v/>
      </c>
      <c r="S72" t="str">
        <f t="shared" si="3"/>
        <v/>
      </c>
      <c r="T72" t="str">
        <f>IF(S72="","",COUNTIFS(Basicdata!$B$2:$B$2500,1,Basicdata!$D$2:$D$2500,Crops!$D$5,Basicdata!$H$2:$H$2500,Crops!$M66,Basicdata!$T$2:$T$2500,8,Basicdata!$AI$2:$AI$2500,0))</f>
        <v/>
      </c>
      <c r="U72" t="str">
        <f>IF(T72="","",COUNTIFS(Basicdata!$B$2:$B$2500,1,Basicdata!$D$2:$D$2500,Crops!$D$5,Basicdata!$H$2:$H$2500,Crops!$M66,Basicdata!$T$2:$T$2500,9,Basicdata!$AI$2:$AI$2500,0))</f>
        <v/>
      </c>
      <c r="W72" s="45" t="str">
        <f>IF(COUNTIFS(Basicdata!$B$2:$B$2500,2,Basicdata!$D$2:$D$2500,Crops!$D$5,Basicdata!$H$2:$H$2500,Crops!$M66,Basicdata!$AI$2:$AI$2500,0)&gt;0,Crops!$M66,"")</f>
        <v/>
      </c>
      <c r="X72" t="str">
        <f>IF(W72="","",COUNTIFS(Basicdata!$B$2:$B$2500,2,Basicdata!$D$2:$D$2500,Crops!$D$5,Basicdata!$H$2:$H$2500,Crops!$M66,Basicdata!$AI$2:$AI$2500,0))</f>
        <v/>
      </c>
      <c r="Y72" t="str">
        <f>IF(X72="","",COUNTIFS(Basicdata!$B$2:$B$2500,2,Basicdata!$D$2:$D$2500,Crops!$D$5,Basicdata!$H$2:$H$2500,Crops!$M66,Basicdata!$T$2:$T$2500,1,Basicdata!$AI$2:$AI$2500,0))</f>
        <v/>
      </c>
      <c r="Z72" t="str">
        <f>IF(Y72="","",COUNTIFS(Basicdata!$B$2:$B$2500,2,Basicdata!$D$2:$D$2500,Crops!$D$5,Basicdata!$H$2:$H$2500,Crops!$M66,Basicdata!$T$2:$T$2500,2,Basicdata!$AI$2:$AI$2500,0))</f>
        <v/>
      </c>
      <c r="AA72" t="str">
        <f>IF(Z72="","",COUNTIFS(Basicdata!$B$2:$B$2500,2,Basicdata!$D$2:$D$2500,Crops!$D$5,Basicdata!$H$2:$H$2500,Crops!$M66,Basicdata!$T$2:$T$2500,3,Basicdata!$AI$2:$AI$2500,0))</f>
        <v/>
      </c>
      <c r="AB72" t="str">
        <f t="shared" si="4"/>
        <v/>
      </c>
      <c r="AC72" t="str">
        <f>IF(AB72="","",COUNTIFS(Basicdata!$B$2:$B$2500,2,Basicdata!$D$2:$D$2500,Crops!$D$5,Basicdata!$H$2:$H$2500,Crops!$M66,Basicdata!$S$2:$S$2500,2,Basicdata!$T$2:$T$2500,4,Basicdata!$AI$2:$AI$2500,0))</f>
        <v/>
      </c>
      <c r="AD72" t="str">
        <f>IF(AC72="","",COUNTIFS(Basicdata!$B$2:$B$2500,2,Basicdata!$D$2:$D$2500,Crops!$D$5,Basicdata!$H$2:$H$2500,Crops!$M66,Basicdata!$S$2:$S$2500,2,Basicdata!$T$2:$T$2500,5,Basicdata!$AI$2:$AI$2500,0))</f>
        <v/>
      </c>
      <c r="AE72" t="str">
        <f>IF(AD72="","",COUNTIFS(Basicdata!$B$2:$B$2500,2,Basicdata!$D$2:$D$2500,Crops!$D$5,Basicdata!$H$2:$H$2500,Crops!$M66,Basicdata!$S$2:$S$2500,2,Basicdata!$T$2:$T$2500,6,Basicdata!$AI$2:$AI$2500,0))</f>
        <v/>
      </c>
      <c r="AF72" t="str">
        <f>IF(AE72="","",COUNTIFS(Basicdata!$B$2:$B$2500,2,Basicdata!$D$2:$D$2500,Crops!$D$5,Basicdata!$H$2:$H$2500,Crops!$M66,Basicdata!$S$2:$S$2500,2,Basicdata!$T$2:$T$2500,7,Basicdata!$AI$2:$AI$2500,0))</f>
        <v/>
      </c>
      <c r="AG72" t="str">
        <f t="shared" si="5"/>
        <v/>
      </c>
      <c r="AH72" t="str">
        <f>IF(AG72="","",COUNTIFS(Basicdata!$B$2:$B$2500,2,Basicdata!$D$2:$D$2500,Crops!$D$5,Basicdata!$H$2:$H$2500,Crops!$M66,Basicdata!$S$2:$S$2500,1,Basicdata!$U$2:$U$2500,1,Basicdata!$AI$2:$AI$2500,0))</f>
        <v/>
      </c>
      <c r="AI72" t="str">
        <f>IF(AH72="","",COUNTIFS(Basicdata!$B$2:$B$2500,2,Basicdata!$D$2:$D$2500,Crops!$D$5,Basicdata!$H$2:$H$2500,Crops!$M66,Basicdata!$S$2:$S$2500,1,Basicdata!$V$2:$V$2500,1,Basicdata!$AI$2:$AI$2500,0))</f>
        <v/>
      </c>
      <c r="AJ72" t="str">
        <f>IF(AI72="","",COUNTIFS(Basicdata!$B$2:$B$2500,2,Basicdata!$D$2:$D$2500,Crops!$D$5,Basicdata!$H$2:$H$2500,Crops!$M66,Basicdata!$S$2:$S$2500,3,Basicdata!$T$2:$T$2500,4,Basicdata!$AI$2:$AI$2500,0))</f>
        <v/>
      </c>
      <c r="AK72" t="str">
        <f>IF(AJ72="","",COUNTIFS(Basicdata!$B$2:$B$2500,2,Basicdata!$D$2:$D$2500,Crops!$D$5,Basicdata!$H$2:$H$2500,Crops!$M66,Basicdata!$S$2:$S$2500,3,Basicdata!$T$2:$T$2500,5,Basicdata!$AI$2:$AI$2500,0))</f>
        <v/>
      </c>
      <c r="AL72" t="str">
        <f>IF(AK72="","",COUNTIFS(Basicdata!$B$2:$B$2500,2,Basicdata!$D$2:$D$2500,Crops!$D$5,Basicdata!$H$2:$H$2500,Crops!$M66,Basicdata!$S$2:$S$2500,3,Basicdata!$T$2:$T$2500,6,Basicdata!$AI$2:$AI$2500,0))</f>
        <v/>
      </c>
      <c r="AM72" t="str">
        <f>IF(AL72="","",COUNTIFS(Basicdata!$B$2:$B$2500,2,Basicdata!$D$2:$D$2500,Crops!$D$5,Basicdata!$H$2:$H$2500,Crops!$M66,Basicdata!$S$2:$S$2500,3,Basicdata!$T$2:$T$2500,7,Basicdata!$AI$2:$AI$2500,0))</f>
        <v/>
      </c>
      <c r="AN72" t="str">
        <f t="shared" si="6"/>
        <v/>
      </c>
      <c r="AO72" t="str">
        <f t="shared" si="7"/>
        <v/>
      </c>
      <c r="AP72" t="str">
        <f>IF(AO72="","",COUNTIFS(Basicdata!$B$2:$B$2500,2,Basicdata!$D$2:$D$2500,Crops!$D$5,Basicdata!$H$2:$H$2500,Crops!$M66,Basicdata!$T$2:$T$2500,8,Basicdata!$AI$2:$AI$2500,0))</f>
        <v/>
      </c>
      <c r="AQ72" t="str">
        <f>IF(AP72="","",COUNTIFS(Basicdata!$B$2:$B$2500,2,Basicdata!$D$2:$D$2500,Crops!$D$5,Basicdata!$H$2:$H$2500,Crops!$M66,Basicdata!$T$2:$T$2500,9,Basicdata!$AI$2:$AI$2500,0))</f>
        <v/>
      </c>
    </row>
    <row r="73" spans="1:43" x14ac:dyDescent="0.3">
      <c r="A73" s="45" t="str">
        <f>IF(COUNTIFS(Basicdata!$B$2:$B$2500,1,Basicdata!$D$2:$D$2500,Crops!$D$5,Basicdata!$H$2:$H$2500,Crops!$M67,Basicdata!$AI$2:$AI$2500,0)&gt;0,Crops!$M67,"")</f>
        <v/>
      </c>
      <c r="B73" t="str">
        <f>IF(A73="","",COUNTIFS(Basicdata!$B$2:$B$2500,1,Basicdata!$D$2:$D$2500,Crops!$D$5,Basicdata!$H$2:$H$2500,Crops!$M67,Basicdata!$AI$2:$AI$2500,0))</f>
        <v/>
      </c>
      <c r="C73" t="str">
        <f>IF(B73="","",COUNTIFS(Basicdata!$B$2:$B$2500,1,Basicdata!$D$2:$D$2500,Crops!$D$5,Basicdata!$H$2:$H$2500,Crops!$M67,Basicdata!$T$2:$T$2500,1,Basicdata!$AI$2:$AI$2500,0))</f>
        <v/>
      </c>
      <c r="D73" t="str">
        <f>IF(C73="","",COUNTIFS(Basicdata!$B$2:$B$2500,1,Basicdata!$D$2:$D$2500,Crops!$D$5,Basicdata!$H$2:$H$2500,Crops!$M67,Basicdata!$T$2:$T$2500,2,Basicdata!$AI$2:$AI$2500,0))</f>
        <v/>
      </c>
      <c r="E73" t="str">
        <f>IF(D73="","",COUNTIFS(Basicdata!$B$2:$B$2500,1,Basicdata!$D$2:$D$2500,Crops!$D$5,Basicdata!$H$2:$H$2500,Crops!$M67,Basicdata!$T$2:$T$2500,3,Basicdata!$AI$2:$AI$2500,0))</f>
        <v/>
      </c>
      <c r="F73" t="str">
        <f t="shared" ref="F73:F99" si="8">IF(E73="","",C73+D73+E73)</f>
        <v/>
      </c>
      <c r="G73" t="str">
        <f>IF(F73="","",COUNTIFS(Basicdata!$B$2:$B$2500,1,Basicdata!$D$2:$D$2500,Crops!$D$5,Basicdata!$H$2:$H$2500,Crops!$M67,Basicdata!$S$2:$S$2500,2,Basicdata!$T$2:$T$2500,4,Basicdata!$AI$2:$AI$2500,0))</f>
        <v/>
      </c>
      <c r="H73" t="str">
        <f>IF(G73="","",COUNTIFS(Basicdata!$B$2:$B$2500,1,Basicdata!$D$2:$D$2500,Crops!$D$5,Basicdata!$H$2:$H$2500,Crops!$M67,Basicdata!$S$2:$S$2500,2,Basicdata!$T$2:$T$2500,5,Basicdata!$AI$2:$AI$2500,0))</f>
        <v/>
      </c>
      <c r="I73" t="str">
        <f>IF(H73="","",COUNTIFS(Basicdata!$B$2:$B$2500,1,Basicdata!$D$2:$D$2500,Crops!$D$5,Basicdata!$H$2:$H$2500,Crops!$M67,Basicdata!$S$2:$S$2500,2,Basicdata!$T$2:$T$2500,6,Basicdata!$AI$2:$AI$2500,0))</f>
        <v/>
      </c>
      <c r="J73" t="str">
        <f>IF(I73="","",COUNTIFS(Basicdata!$B$2:$B$2500,1,Basicdata!$D$2:$D$2500,Crops!$D$5,Basicdata!$H$2:$H$2500,Crops!$M67,Basicdata!$S$2:$S$2500,2,Basicdata!$T$2:$T$2500,7,Basicdata!$AI$2:$AI$2500,0))</f>
        <v/>
      </c>
      <c r="K73" t="str">
        <f t="shared" ref="K73:K99" si="9">IF(J73="","",G73+H73+I73+J73)</f>
        <v/>
      </c>
      <c r="L73" t="str">
        <f>IF(K73="","",COUNTIFS(Basicdata!$B$2:$B$2500,1,Basicdata!$D$2:$D$2500,Crops!$D$5,Basicdata!$H$2:$H$2500,Crops!$M67,Basicdata!$S$2:$S$2500,1,Basicdata!$U$2:$U$2500,1,Basicdata!$AI$2:$AI$2500,0))</f>
        <v/>
      </c>
      <c r="M73" t="str">
        <f>IF(L73="","",COUNTIFS(Basicdata!$B$2:$B$2500,1,Basicdata!$D$2:$D$2500,Crops!$D$5,Basicdata!$H$2:$H$2500,Crops!$M67,Basicdata!$S$2:$S$2500,1,Basicdata!$V$2:$V$2500,1,Basicdata!$AI$2:$AI$2500,0))</f>
        <v/>
      </c>
      <c r="N73" t="str">
        <f>IF(M73="","",COUNTIFS(Basicdata!$B$2:$B$2500,1,Basicdata!$D$2:$D$2500,Crops!$D$5,Basicdata!$H$2:$H$2500,Crops!$M67,Basicdata!$S$2:$S$2500,3,Basicdata!$T$2:$T$2500,4,Basicdata!$AI$2:$AI$2500,0))</f>
        <v/>
      </c>
      <c r="O73" t="str">
        <f>IF(N73="","",COUNTIFS(Basicdata!$B$2:$B$2500,1,Basicdata!$D$2:$D$2500,Crops!$D$5,Basicdata!$H$2:$H$2500,Crops!$M67,Basicdata!$S$2:$S$2500,3,Basicdata!$T$2:$T$2500,5,Basicdata!$AI$2:$AI$2500,0))</f>
        <v/>
      </c>
      <c r="P73" t="str">
        <f>IF(O73="","",COUNTIFS(Basicdata!$B$2:$B$2500,1,Basicdata!$D$2:$D$2500,Crops!$D$5,Basicdata!$H$2:$H$2500,Crops!$M67,Basicdata!$S$2:$S$2500,3,Basicdata!$T$2:$T$2500,6,Basicdata!$AI$2:$AI$2500,0))</f>
        <v/>
      </c>
      <c r="Q73" t="str">
        <f>IF(P73="","",COUNTIFS(Basicdata!$B$2:$B$2500,1,Basicdata!$D$2:$D$2500,Crops!$D$5,Basicdata!$H$2:$H$2500,Crops!$M67,Basicdata!$S$2:$S$2500,3,Basicdata!$T$2:$T$2500,7,Basicdata!$AI$2:$AI$2500,0))</f>
        <v/>
      </c>
      <c r="R73" t="str">
        <f t="shared" ref="R73:R99" si="10">IF(Q73="","",N73+O73+P73+Q73)</f>
        <v/>
      </c>
      <c r="S73" t="str">
        <f t="shared" ref="S73:S99" si="11">IF(R73="","",F73+K73+R73)</f>
        <v/>
      </c>
      <c r="T73" t="str">
        <f>IF(S73="","",COUNTIFS(Basicdata!$B$2:$B$2500,1,Basicdata!$D$2:$D$2500,Crops!$D$5,Basicdata!$H$2:$H$2500,Crops!$M67,Basicdata!$T$2:$T$2500,8,Basicdata!$AI$2:$AI$2500,0))</f>
        <v/>
      </c>
      <c r="U73" t="str">
        <f>IF(T73="","",COUNTIFS(Basicdata!$B$2:$B$2500,1,Basicdata!$D$2:$D$2500,Crops!$D$5,Basicdata!$H$2:$H$2500,Crops!$M67,Basicdata!$T$2:$T$2500,9,Basicdata!$AI$2:$AI$2500,0))</f>
        <v/>
      </c>
      <c r="W73" s="45" t="str">
        <f>IF(COUNTIFS(Basicdata!$B$2:$B$2500,2,Basicdata!$D$2:$D$2500,Crops!$D$5,Basicdata!$H$2:$H$2500,Crops!$M67,Basicdata!$AI$2:$AI$2500,0)&gt;0,Crops!$M67,"")</f>
        <v/>
      </c>
      <c r="X73" t="str">
        <f>IF(W73="","",COUNTIFS(Basicdata!$B$2:$B$2500,2,Basicdata!$D$2:$D$2500,Crops!$D$5,Basicdata!$H$2:$H$2500,Crops!$M67,Basicdata!$AI$2:$AI$2500,0))</f>
        <v/>
      </c>
      <c r="Y73" t="str">
        <f>IF(X73="","",COUNTIFS(Basicdata!$B$2:$B$2500,2,Basicdata!$D$2:$D$2500,Crops!$D$5,Basicdata!$H$2:$H$2500,Crops!$M67,Basicdata!$T$2:$T$2500,1,Basicdata!$AI$2:$AI$2500,0))</f>
        <v/>
      </c>
      <c r="Z73" t="str">
        <f>IF(Y73="","",COUNTIFS(Basicdata!$B$2:$B$2500,2,Basicdata!$D$2:$D$2500,Crops!$D$5,Basicdata!$H$2:$H$2500,Crops!$M67,Basicdata!$T$2:$T$2500,2,Basicdata!$AI$2:$AI$2500,0))</f>
        <v/>
      </c>
      <c r="AA73" t="str">
        <f>IF(Z73="","",COUNTIFS(Basicdata!$B$2:$B$2500,2,Basicdata!$D$2:$D$2500,Crops!$D$5,Basicdata!$H$2:$H$2500,Crops!$M67,Basicdata!$T$2:$T$2500,3,Basicdata!$AI$2:$AI$2500,0))</f>
        <v/>
      </c>
      <c r="AB73" t="str">
        <f t="shared" ref="AB73:AB99" si="12">IF(AA73="","",Y73+Z73+AA73)</f>
        <v/>
      </c>
      <c r="AC73" t="str">
        <f>IF(AB73="","",COUNTIFS(Basicdata!$B$2:$B$2500,2,Basicdata!$D$2:$D$2500,Crops!$D$5,Basicdata!$H$2:$H$2500,Crops!$M67,Basicdata!$S$2:$S$2500,2,Basicdata!$T$2:$T$2500,4,Basicdata!$AI$2:$AI$2500,0))</f>
        <v/>
      </c>
      <c r="AD73" t="str">
        <f>IF(AC73="","",COUNTIFS(Basicdata!$B$2:$B$2500,2,Basicdata!$D$2:$D$2500,Crops!$D$5,Basicdata!$H$2:$H$2500,Crops!$M67,Basicdata!$S$2:$S$2500,2,Basicdata!$T$2:$T$2500,5,Basicdata!$AI$2:$AI$2500,0))</f>
        <v/>
      </c>
      <c r="AE73" t="str">
        <f>IF(AD73="","",COUNTIFS(Basicdata!$B$2:$B$2500,2,Basicdata!$D$2:$D$2500,Crops!$D$5,Basicdata!$H$2:$H$2500,Crops!$M67,Basicdata!$S$2:$S$2500,2,Basicdata!$T$2:$T$2500,6,Basicdata!$AI$2:$AI$2500,0))</f>
        <v/>
      </c>
      <c r="AF73" t="str">
        <f>IF(AE73="","",COUNTIFS(Basicdata!$B$2:$B$2500,2,Basicdata!$D$2:$D$2500,Crops!$D$5,Basicdata!$H$2:$H$2500,Crops!$M67,Basicdata!$S$2:$S$2500,2,Basicdata!$T$2:$T$2500,7,Basicdata!$AI$2:$AI$2500,0))</f>
        <v/>
      </c>
      <c r="AG73" t="str">
        <f t="shared" ref="AG73:AG99" si="13">IF(AF73="","",AC73+AD73+AE73+AF73)</f>
        <v/>
      </c>
      <c r="AH73" t="str">
        <f>IF(AG73="","",COUNTIFS(Basicdata!$B$2:$B$2500,2,Basicdata!$D$2:$D$2500,Crops!$D$5,Basicdata!$H$2:$H$2500,Crops!$M67,Basicdata!$S$2:$S$2500,1,Basicdata!$U$2:$U$2500,1,Basicdata!$AI$2:$AI$2500,0))</f>
        <v/>
      </c>
      <c r="AI73" t="str">
        <f>IF(AH73="","",COUNTIFS(Basicdata!$B$2:$B$2500,2,Basicdata!$D$2:$D$2500,Crops!$D$5,Basicdata!$H$2:$H$2500,Crops!$M67,Basicdata!$S$2:$S$2500,1,Basicdata!$V$2:$V$2500,1,Basicdata!$AI$2:$AI$2500,0))</f>
        <v/>
      </c>
      <c r="AJ73" t="str">
        <f>IF(AI73="","",COUNTIFS(Basicdata!$B$2:$B$2500,2,Basicdata!$D$2:$D$2500,Crops!$D$5,Basicdata!$H$2:$H$2500,Crops!$M67,Basicdata!$S$2:$S$2500,3,Basicdata!$T$2:$T$2500,4,Basicdata!$AI$2:$AI$2500,0))</f>
        <v/>
      </c>
      <c r="AK73" t="str">
        <f>IF(AJ73="","",COUNTIFS(Basicdata!$B$2:$B$2500,2,Basicdata!$D$2:$D$2500,Crops!$D$5,Basicdata!$H$2:$H$2500,Crops!$M67,Basicdata!$S$2:$S$2500,3,Basicdata!$T$2:$T$2500,5,Basicdata!$AI$2:$AI$2500,0))</f>
        <v/>
      </c>
      <c r="AL73" t="str">
        <f>IF(AK73="","",COUNTIFS(Basicdata!$B$2:$B$2500,2,Basicdata!$D$2:$D$2500,Crops!$D$5,Basicdata!$H$2:$H$2500,Crops!$M67,Basicdata!$S$2:$S$2500,3,Basicdata!$T$2:$T$2500,6,Basicdata!$AI$2:$AI$2500,0))</f>
        <v/>
      </c>
      <c r="AM73" t="str">
        <f>IF(AL73="","",COUNTIFS(Basicdata!$B$2:$B$2500,2,Basicdata!$D$2:$D$2500,Crops!$D$5,Basicdata!$H$2:$H$2500,Crops!$M67,Basicdata!$S$2:$S$2500,3,Basicdata!$T$2:$T$2500,7,Basicdata!$AI$2:$AI$2500,0))</f>
        <v/>
      </c>
      <c r="AN73" t="str">
        <f t="shared" ref="AN73:AN99" si="14">IF(AM73="","",AJ73+AK73+AL73+AM73)</f>
        <v/>
      </c>
      <c r="AO73" t="str">
        <f t="shared" ref="AO73:AO99" si="15">IF(AN73="","",AB73+AG73+AN73)</f>
        <v/>
      </c>
      <c r="AP73" t="str">
        <f>IF(AO73="","",COUNTIFS(Basicdata!$B$2:$B$2500,2,Basicdata!$D$2:$D$2500,Crops!$D$5,Basicdata!$H$2:$H$2500,Crops!$M67,Basicdata!$T$2:$T$2500,8,Basicdata!$AI$2:$AI$2500,0))</f>
        <v/>
      </c>
      <c r="AQ73" t="str">
        <f>IF(AP73="","",COUNTIFS(Basicdata!$B$2:$B$2500,2,Basicdata!$D$2:$D$2500,Crops!$D$5,Basicdata!$H$2:$H$2500,Crops!$M67,Basicdata!$T$2:$T$2500,9,Basicdata!$AI$2:$AI$2500,0))</f>
        <v/>
      </c>
    </row>
    <row r="74" spans="1:43" x14ac:dyDescent="0.3">
      <c r="A74" s="45" t="str">
        <f>IF(COUNTIFS(Basicdata!$B$2:$B$2500,1,Basicdata!$D$2:$D$2500,Crops!$D$5,Basicdata!$H$2:$H$2500,Crops!$M68,Basicdata!$AI$2:$AI$2500,0)&gt;0,Crops!$M68,"")</f>
        <v/>
      </c>
      <c r="B74" t="str">
        <f>IF(A74="","",COUNTIFS(Basicdata!$B$2:$B$2500,1,Basicdata!$D$2:$D$2500,Crops!$D$5,Basicdata!$H$2:$H$2500,Crops!$M68,Basicdata!$AI$2:$AI$2500,0))</f>
        <v/>
      </c>
      <c r="C74" t="str">
        <f>IF(B74="","",COUNTIFS(Basicdata!$B$2:$B$2500,1,Basicdata!$D$2:$D$2500,Crops!$D$5,Basicdata!$H$2:$H$2500,Crops!$M68,Basicdata!$T$2:$T$2500,1,Basicdata!$AI$2:$AI$2500,0))</f>
        <v/>
      </c>
      <c r="D74" t="str">
        <f>IF(C74="","",COUNTIFS(Basicdata!$B$2:$B$2500,1,Basicdata!$D$2:$D$2500,Crops!$D$5,Basicdata!$H$2:$H$2500,Crops!$M68,Basicdata!$T$2:$T$2500,2,Basicdata!$AI$2:$AI$2500,0))</f>
        <v/>
      </c>
      <c r="E74" t="str">
        <f>IF(D74="","",COUNTIFS(Basicdata!$B$2:$B$2500,1,Basicdata!$D$2:$D$2500,Crops!$D$5,Basicdata!$H$2:$H$2500,Crops!$M68,Basicdata!$T$2:$T$2500,3,Basicdata!$AI$2:$AI$2500,0))</f>
        <v/>
      </c>
      <c r="F74" t="str">
        <f t="shared" si="8"/>
        <v/>
      </c>
      <c r="G74" t="str">
        <f>IF(F74="","",COUNTIFS(Basicdata!$B$2:$B$2500,1,Basicdata!$D$2:$D$2500,Crops!$D$5,Basicdata!$H$2:$H$2500,Crops!$M68,Basicdata!$S$2:$S$2500,2,Basicdata!$T$2:$T$2500,4,Basicdata!$AI$2:$AI$2500,0))</f>
        <v/>
      </c>
      <c r="H74" t="str">
        <f>IF(G74="","",COUNTIFS(Basicdata!$B$2:$B$2500,1,Basicdata!$D$2:$D$2500,Crops!$D$5,Basicdata!$H$2:$H$2500,Crops!$M68,Basicdata!$S$2:$S$2500,2,Basicdata!$T$2:$T$2500,5,Basicdata!$AI$2:$AI$2500,0))</f>
        <v/>
      </c>
      <c r="I74" t="str">
        <f>IF(H74="","",COUNTIFS(Basicdata!$B$2:$B$2500,1,Basicdata!$D$2:$D$2500,Crops!$D$5,Basicdata!$H$2:$H$2500,Crops!$M68,Basicdata!$S$2:$S$2500,2,Basicdata!$T$2:$T$2500,6,Basicdata!$AI$2:$AI$2500,0))</f>
        <v/>
      </c>
      <c r="J74" t="str">
        <f>IF(I74="","",COUNTIFS(Basicdata!$B$2:$B$2500,1,Basicdata!$D$2:$D$2500,Crops!$D$5,Basicdata!$H$2:$H$2500,Crops!$M68,Basicdata!$S$2:$S$2500,2,Basicdata!$T$2:$T$2500,7,Basicdata!$AI$2:$AI$2500,0))</f>
        <v/>
      </c>
      <c r="K74" t="str">
        <f t="shared" si="9"/>
        <v/>
      </c>
      <c r="L74" t="str">
        <f>IF(K74="","",COUNTIFS(Basicdata!$B$2:$B$2500,1,Basicdata!$D$2:$D$2500,Crops!$D$5,Basicdata!$H$2:$H$2500,Crops!$M68,Basicdata!$S$2:$S$2500,1,Basicdata!$U$2:$U$2500,1,Basicdata!$AI$2:$AI$2500,0))</f>
        <v/>
      </c>
      <c r="M74" t="str">
        <f>IF(L74="","",COUNTIFS(Basicdata!$B$2:$B$2500,1,Basicdata!$D$2:$D$2500,Crops!$D$5,Basicdata!$H$2:$H$2500,Crops!$M68,Basicdata!$S$2:$S$2500,1,Basicdata!$V$2:$V$2500,1,Basicdata!$AI$2:$AI$2500,0))</f>
        <v/>
      </c>
      <c r="N74" t="str">
        <f>IF(M74="","",COUNTIFS(Basicdata!$B$2:$B$2500,1,Basicdata!$D$2:$D$2500,Crops!$D$5,Basicdata!$H$2:$H$2500,Crops!$M68,Basicdata!$S$2:$S$2500,3,Basicdata!$T$2:$T$2500,4,Basicdata!$AI$2:$AI$2500,0))</f>
        <v/>
      </c>
      <c r="O74" t="str">
        <f>IF(N74="","",COUNTIFS(Basicdata!$B$2:$B$2500,1,Basicdata!$D$2:$D$2500,Crops!$D$5,Basicdata!$H$2:$H$2500,Crops!$M68,Basicdata!$S$2:$S$2500,3,Basicdata!$T$2:$T$2500,5,Basicdata!$AI$2:$AI$2500,0))</f>
        <v/>
      </c>
      <c r="P74" t="str">
        <f>IF(O74="","",COUNTIFS(Basicdata!$B$2:$B$2500,1,Basicdata!$D$2:$D$2500,Crops!$D$5,Basicdata!$H$2:$H$2500,Crops!$M68,Basicdata!$S$2:$S$2500,3,Basicdata!$T$2:$T$2500,6,Basicdata!$AI$2:$AI$2500,0))</f>
        <v/>
      </c>
      <c r="Q74" t="str">
        <f>IF(P74="","",COUNTIFS(Basicdata!$B$2:$B$2500,1,Basicdata!$D$2:$D$2500,Crops!$D$5,Basicdata!$H$2:$H$2500,Crops!$M68,Basicdata!$S$2:$S$2500,3,Basicdata!$T$2:$T$2500,7,Basicdata!$AI$2:$AI$2500,0))</f>
        <v/>
      </c>
      <c r="R74" t="str">
        <f t="shared" si="10"/>
        <v/>
      </c>
      <c r="S74" t="str">
        <f t="shared" si="11"/>
        <v/>
      </c>
      <c r="T74" t="str">
        <f>IF(S74="","",COUNTIFS(Basicdata!$B$2:$B$2500,1,Basicdata!$D$2:$D$2500,Crops!$D$5,Basicdata!$H$2:$H$2500,Crops!$M68,Basicdata!$T$2:$T$2500,8,Basicdata!$AI$2:$AI$2500,0))</f>
        <v/>
      </c>
      <c r="U74" t="str">
        <f>IF(T74="","",COUNTIFS(Basicdata!$B$2:$B$2500,1,Basicdata!$D$2:$D$2500,Crops!$D$5,Basicdata!$H$2:$H$2500,Crops!$M68,Basicdata!$T$2:$T$2500,9,Basicdata!$AI$2:$AI$2500,0))</f>
        <v/>
      </c>
      <c r="W74" s="45" t="str">
        <f>IF(COUNTIFS(Basicdata!$B$2:$B$2500,2,Basicdata!$D$2:$D$2500,Crops!$D$5,Basicdata!$H$2:$H$2500,Crops!$M68,Basicdata!$AI$2:$AI$2500,0)&gt;0,Crops!$M68,"")</f>
        <v/>
      </c>
      <c r="X74" t="str">
        <f>IF(W74="","",COUNTIFS(Basicdata!$B$2:$B$2500,2,Basicdata!$D$2:$D$2500,Crops!$D$5,Basicdata!$H$2:$H$2500,Crops!$M68,Basicdata!$AI$2:$AI$2500,0))</f>
        <v/>
      </c>
      <c r="Y74" t="str">
        <f>IF(X74="","",COUNTIFS(Basicdata!$B$2:$B$2500,2,Basicdata!$D$2:$D$2500,Crops!$D$5,Basicdata!$H$2:$H$2500,Crops!$M68,Basicdata!$T$2:$T$2500,1,Basicdata!$AI$2:$AI$2500,0))</f>
        <v/>
      </c>
      <c r="Z74" t="str">
        <f>IF(Y74="","",COUNTIFS(Basicdata!$B$2:$B$2500,2,Basicdata!$D$2:$D$2500,Crops!$D$5,Basicdata!$H$2:$H$2500,Crops!$M68,Basicdata!$T$2:$T$2500,2,Basicdata!$AI$2:$AI$2500,0))</f>
        <v/>
      </c>
      <c r="AA74" t="str">
        <f>IF(Z74="","",COUNTIFS(Basicdata!$B$2:$B$2500,2,Basicdata!$D$2:$D$2500,Crops!$D$5,Basicdata!$H$2:$H$2500,Crops!$M68,Basicdata!$T$2:$T$2500,3,Basicdata!$AI$2:$AI$2500,0))</f>
        <v/>
      </c>
      <c r="AB74" t="str">
        <f t="shared" si="12"/>
        <v/>
      </c>
      <c r="AC74" t="str">
        <f>IF(AB74="","",COUNTIFS(Basicdata!$B$2:$B$2500,2,Basicdata!$D$2:$D$2500,Crops!$D$5,Basicdata!$H$2:$H$2500,Crops!$M68,Basicdata!$S$2:$S$2500,2,Basicdata!$T$2:$T$2500,4,Basicdata!$AI$2:$AI$2500,0))</f>
        <v/>
      </c>
      <c r="AD74" t="str">
        <f>IF(AC74="","",COUNTIFS(Basicdata!$B$2:$B$2500,2,Basicdata!$D$2:$D$2500,Crops!$D$5,Basicdata!$H$2:$H$2500,Crops!$M68,Basicdata!$S$2:$S$2500,2,Basicdata!$T$2:$T$2500,5,Basicdata!$AI$2:$AI$2500,0))</f>
        <v/>
      </c>
      <c r="AE74" t="str">
        <f>IF(AD74="","",COUNTIFS(Basicdata!$B$2:$B$2500,2,Basicdata!$D$2:$D$2500,Crops!$D$5,Basicdata!$H$2:$H$2500,Crops!$M68,Basicdata!$S$2:$S$2500,2,Basicdata!$T$2:$T$2500,6,Basicdata!$AI$2:$AI$2500,0))</f>
        <v/>
      </c>
      <c r="AF74" t="str">
        <f>IF(AE74="","",COUNTIFS(Basicdata!$B$2:$B$2500,2,Basicdata!$D$2:$D$2500,Crops!$D$5,Basicdata!$H$2:$H$2500,Crops!$M68,Basicdata!$S$2:$S$2500,2,Basicdata!$T$2:$T$2500,7,Basicdata!$AI$2:$AI$2500,0))</f>
        <v/>
      </c>
      <c r="AG74" t="str">
        <f t="shared" si="13"/>
        <v/>
      </c>
      <c r="AH74" t="str">
        <f>IF(AG74="","",COUNTIFS(Basicdata!$B$2:$B$2500,2,Basicdata!$D$2:$D$2500,Crops!$D$5,Basicdata!$H$2:$H$2500,Crops!$M68,Basicdata!$S$2:$S$2500,1,Basicdata!$U$2:$U$2500,1,Basicdata!$AI$2:$AI$2500,0))</f>
        <v/>
      </c>
      <c r="AI74" t="str">
        <f>IF(AH74="","",COUNTIFS(Basicdata!$B$2:$B$2500,2,Basicdata!$D$2:$D$2500,Crops!$D$5,Basicdata!$H$2:$H$2500,Crops!$M68,Basicdata!$S$2:$S$2500,1,Basicdata!$V$2:$V$2500,1,Basicdata!$AI$2:$AI$2500,0))</f>
        <v/>
      </c>
      <c r="AJ74" t="str">
        <f>IF(AI74="","",COUNTIFS(Basicdata!$B$2:$B$2500,2,Basicdata!$D$2:$D$2500,Crops!$D$5,Basicdata!$H$2:$H$2500,Crops!$M68,Basicdata!$S$2:$S$2500,3,Basicdata!$T$2:$T$2500,4,Basicdata!$AI$2:$AI$2500,0))</f>
        <v/>
      </c>
      <c r="AK74" t="str">
        <f>IF(AJ74="","",COUNTIFS(Basicdata!$B$2:$B$2500,2,Basicdata!$D$2:$D$2500,Crops!$D$5,Basicdata!$H$2:$H$2500,Crops!$M68,Basicdata!$S$2:$S$2500,3,Basicdata!$T$2:$T$2500,5,Basicdata!$AI$2:$AI$2500,0))</f>
        <v/>
      </c>
      <c r="AL74" t="str">
        <f>IF(AK74="","",COUNTIFS(Basicdata!$B$2:$B$2500,2,Basicdata!$D$2:$D$2500,Crops!$D$5,Basicdata!$H$2:$H$2500,Crops!$M68,Basicdata!$S$2:$S$2500,3,Basicdata!$T$2:$T$2500,6,Basicdata!$AI$2:$AI$2500,0))</f>
        <v/>
      </c>
      <c r="AM74" t="str">
        <f>IF(AL74="","",COUNTIFS(Basicdata!$B$2:$B$2500,2,Basicdata!$D$2:$D$2500,Crops!$D$5,Basicdata!$H$2:$H$2500,Crops!$M68,Basicdata!$S$2:$S$2500,3,Basicdata!$T$2:$T$2500,7,Basicdata!$AI$2:$AI$2500,0))</f>
        <v/>
      </c>
      <c r="AN74" t="str">
        <f t="shared" si="14"/>
        <v/>
      </c>
      <c r="AO74" t="str">
        <f t="shared" si="15"/>
        <v/>
      </c>
      <c r="AP74" t="str">
        <f>IF(AO74="","",COUNTIFS(Basicdata!$B$2:$B$2500,2,Basicdata!$D$2:$D$2500,Crops!$D$5,Basicdata!$H$2:$H$2500,Crops!$M68,Basicdata!$T$2:$T$2500,8,Basicdata!$AI$2:$AI$2500,0))</f>
        <v/>
      </c>
      <c r="AQ74" t="str">
        <f>IF(AP74="","",COUNTIFS(Basicdata!$B$2:$B$2500,2,Basicdata!$D$2:$D$2500,Crops!$D$5,Basicdata!$H$2:$H$2500,Crops!$M68,Basicdata!$T$2:$T$2500,9,Basicdata!$AI$2:$AI$2500,0))</f>
        <v/>
      </c>
    </row>
    <row r="75" spans="1:43" x14ac:dyDescent="0.3">
      <c r="A75" s="45" t="str">
        <f>IF(COUNTIFS(Basicdata!$B$2:$B$2500,1,Basicdata!$D$2:$D$2500,Crops!$D$5,Basicdata!$H$2:$H$2500,Crops!$M69,Basicdata!$AI$2:$AI$2500,0)&gt;0,Crops!$M69,"")</f>
        <v/>
      </c>
      <c r="B75" t="str">
        <f>IF(A75="","",COUNTIFS(Basicdata!$B$2:$B$2500,1,Basicdata!$D$2:$D$2500,Crops!$D$5,Basicdata!$H$2:$H$2500,Crops!$M69,Basicdata!$AI$2:$AI$2500,0))</f>
        <v/>
      </c>
      <c r="C75" t="str">
        <f>IF(B75="","",COUNTIFS(Basicdata!$B$2:$B$2500,1,Basicdata!$D$2:$D$2500,Crops!$D$5,Basicdata!$H$2:$H$2500,Crops!$M69,Basicdata!$T$2:$T$2500,1,Basicdata!$AI$2:$AI$2500,0))</f>
        <v/>
      </c>
      <c r="D75" t="str">
        <f>IF(C75="","",COUNTIFS(Basicdata!$B$2:$B$2500,1,Basicdata!$D$2:$D$2500,Crops!$D$5,Basicdata!$H$2:$H$2500,Crops!$M69,Basicdata!$T$2:$T$2500,2,Basicdata!$AI$2:$AI$2500,0))</f>
        <v/>
      </c>
      <c r="E75" t="str">
        <f>IF(D75="","",COUNTIFS(Basicdata!$B$2:$B$2500,1,Basicdata!$D$2:$D$2500,Crops!$D$5,Basicdata!$H$2:$H$2500,Crops!$M69,Basicdata!$T$2:$T$2500,3,Basicdata!$AI$2:$AI$2500,0))</f>
        <v/>
      </c>
      <c r="F75" t="str">
        <f t="shared" si="8"/>
        <v/>
      </c>
      <c r="G75" t="str">
        <f>IF(F75="","",COUNTIFS(Basicdata!$B$2:$B$2500,1,Basicdata!$D$2:$D$2500,Crops!$D$5,Basicdata!$H$2:$H$2500,Crops!$M69,Basicdata!$S$2:$S$2500,2,Basicdata!$T$2:$T$2500,4,Basicdata!$AI$2:$AI$2500,0))</f>
        <v/>
      </c>
      <c r="H75" t="str">
        <f>IF(G75="","",COUNTIFS(Basicdata!$B$2:$B$2500,1,Basicdata!$D$2:$D$2500,Crops!$D$5,Basicdata!$H$2:$H$2500,Crops!$M69,Basicdata!$S$2:$S$2500,2,Basicdata!$T$2:$T$2500,5,Basicdata!$AI$2:$AI$2500,0))</f>
        <v/>
      </c>
      <c r="I75" t="str">
        <f>IF(H75="","",COUNTIFS(Basicdata!$B$2:$B$2500,1,Basicdata!$D$2:$D$2500,Crops!$D$5,Basicdata!$H$2:$H$2500,Crops!$M69,Basicdata!$S$2:$S$2500,2,Basicdata!$T$2:$T$2500,6,Basicdata!$AI$2:$AI$2500,0))</f>
        <v/>
      </c>
      <c r="J75" t="str">
        <f>IF(I75="","",COUNTIFS(Basicdata!$B$2:$B$2500,1,Basicdata!$D$2:$D$2500,Crops!$D$5,Basicdata!$H$2:$H$2500,Crops!$M69,Basicdata!$S$2:$S$2500,2,Basicdata!$T$2:$T$2500,7,Basicdata!$AI$2:$AI$2500,0))</f>
        <v/>
      </c>
      <c r="K75" t="str">
        <f t="shared" si="9"/>
        <v/>
      </c>
      <c r="L75" t="str">
        <f>IF(K75="","",COUNTIFS(Basicdata!$B$2:$B$2500,1,Basicdata!$D$2:$D$2500,Crops!$D$5,Basicdata!$H$2:$H$2500,Crops!$M69,Basicdata!$S$2:$S$2500,1,Basicdata!$U$2:$U$2500,1,Basicdata!$AI$2:$AI$2500,0))</f>
        <v/>
      </c>
      <c r="M75" t="str">
        <f>IF(L75="","",COUNTIFS(Basicdata!$B$2:$B$2500,1,Basicdata!$D$2:$D$2500,Crops!$D$5,Basicdata!$H$2:$H$2500,Crops!$M69,Basicdata!$S$2:$S$2500,1,Basicdata!$V$2:$V$2500,1,Basicdata!$AI$2:$AI$2500,0))</f>
        <v/>
      </c>
      <c r="N75" t="str">
        <f>IF(M75="","",COUNTIFS(Basicdata!$B$2:$B$2500,1,Basicdata!$D$2:$D$2500,Crops!$D$5,Basicdata!$H$2:$H$2500,Crops!$M69,Basicdata!$S$2:$S$2500,3,Basicdata!$T$2:$T$2500,4,Basicdata!$AI$2:$AI$2500,0))</f>
        <v/>
      </c>
      <c r="O75" t="str">
        <f>IF(N75="","",COUNTIFS(Basicdata!$B$2:$B$2500,1,Basicdata!$D$2:$D$2500,Crops!$D$5,Basicdata!$H$2:$H$2500,Crops!$M69,Basicdata!$S$2:$S$2500,3,Basicdata!$T$2:$T$2500,5,Basicdata!$AI$2:$AI$2500,0))</f>
        <v/>
      </c>
      <c r="P75" t="str">
        <f>IF(O75="","",COUNTIFS(Basicdata!$B$2:$B$2500,1,Basicdata!$D$2:$D$2500,Crops!$D$5,Basicdata!$H$2:$H$2500,Crops!$M69,Basicdata!$S$2:$S$2500,3,Basicdata!$T$2:$T$2500,6,Basicdata!$AI$2:$AI$2500,0))</f>
        <v/>
      </c>
      <c r="Q75" t="str">
        <f>IF(P75="","",COUNTIFS(Basicdata!$B$2:$B$2500,1,Basicdata!$D$2:$D$2500,Crops!$D$5,Basicdata!$H$2:$H$2500,Crops!$M69,Basicdata!$S$2:$S$2500,3,Basicdata!$T$2:$T$2500,7,Basicdata!$AI$2:$AI$2500,0))</f>
        <v/>
      </c>
      <c r="R75" t="str">
        <f t="shared" si="10"/>
        <v/>
      </c>
      <c r="S75" t="str">
        <f t="shared" si="11"/>
        <v/>
      </c>
      <c r="T75" t="str">
        <f>IF(S75="","",COUNTIFS(Basicdata!$B$2:$B$2500,1,Basicdata!$D$2:$D$2500,Crops!$D$5,Basicdata!$H$2:$H$2500,Crops!$M69,Basicdata!$T$2:$T$2500,8,Basicdata!$AI$2:$AI$2500,0))</f>
        <v/>
      </c>
      <c r="U75" t="str">
        <f>IF(T75="","",COUNTIFS(Basicdata!$B$2:$B$2500,1,Basicdata!$D$2:$D$2500,Crops!$D$5,Basicdata!$H$2:$H$2500,Crops!$M69,Basicdata!$T$2:$T$2500,9,Basicdata!$AI$2:$AI$2500,0))</f>
        <v/>
      </c>
      <c r="W75" s="45" t="str">
        <f>IF(COUNTIFS(Basicdata!$B$2:$B$2500,2,Basicdata!$D$2:$D$2500,Crops!$D$5,Basicdata!$H$2:$H$2500,Crops!$M69,Basicdata!$AI$2:$AI$2500,0)&gt;0,Crops!$M69,"")</f>
        <v/>
      </c>
      <c r="X75" t="str">
        <f>IF(W75="","",COUNTIFS(Basicdata!$B$2:$B$2500,2,Basicdata!$D$2:$D$2500,Crops!$D$5,Basicdata!$H$2:$H$2500,Crops!$M69,Basicdata!$AI$2:$AI$2500,0))</f>
        <v/>
      </c>
      <c r="Y75" t="str">
        <f>IF(X75="","",COUNTIFS(Basicdata!$B$2:$B$2500,2,Basicdata!$D$2:$D$2500,Crops!$D$5,Basicdata!$H$2:$H$2500,Crops!$M69,Basicdata!$T$2:$T$2500,1,Basicdata!$AI$2:$AI$2500,0))</f>
        <v/>
      </c>
      <c r="Z75" t="str">
        <f>IF(Y75="","",COUNTIFS(Basicdata!$B$2:$B$2500,2,Basicdata!$D$2:$D$2500,Crops!$D$5,Basicdata!$H$2:$H$2500,Crops!$M69,Basicdata!$T$2:$T$2500,2,Basicdata!$AI$2:$AI$2500,0))</f>
        <v/>
      </c>
      <c r="AA75" t="str">
        <f>IF(Z75="","",COUNTIFS(Basicdata!$B$2:$B$2500,2,Basicdata!$D$2:$D$2500,Crops!$D$5,Basicdata!$H$2:$H$2500,Crops!$M69,Basicdata!$T$2:$T$2500,3,Basicdata!$AI$2:$AI$2500,0))</f>
        <v/>
      </c>
      <c r="AB75" t="str">
        <f t="shared" si="12"/>
        <v/>
      </c>
      <c r="AC75" t="str">
        <f>IF(AB75="","",COUNTIFS(Basicdata!$B$2:$B$2500,2,Basicdata!$D$2:$D$2500,Crops!$D$5,Basicdata!$H$2:$H$2500,Crops!$M69,Basicdata!$S$2:$S$2500,2,Basicdata!$T$2:$T$2500,4,Basicdata!$AI$2:$AI$2500,0))</f>
        <v/>
      </c>
      <c r="AD75" t="str">
        <f>IF(AC75="","",COUNTIFS(Basicdata!$B$2:$B$2500,2,Basicdata!$D$2:$D$2500,Crops!$D$5,Basicdata!$H$2:$H$2500,Crops!$M69,Basicdata!$S$2:$S$2500,2,Basicdata!$T$2:$T$2500,5,Basicdata!$AI$2:$AI$2500,0))</f>
        <v/>
      </c>
      <c r="AE75" t="str">
        <f>IF(AD75="","",COUNTIFS(Basicdata!$B$2:$B$2500,2,Basicdata!$D$2:$D$2500,Crops!$D$5,Basicdata!$H$2:$H$2500,Crops!$M69,Basicdata!$S$2:$S$2500,2,Basicdata!$T$2:$T$2500,6,Basicdata!$AI$2:$AI$2500,0))</f>
        <v/>
      </c>
      <c r="AF75" t="str">
        <f>IF(AE75="","",COUNTIFS(Basicdata!$B$2:$B$2500,2,Basicdata!$D$2:$D$2500,Crops!$D$5,Basicdata!$H$2:$H$2500,Crops!$M69,Basicdata!$S$2:$S$2500,2,Basicdata!$T$2:$T$2500,7,Basicdata!$AI$2:$AI$2500,0))</f>
        <v/>
      </c>
      <c r="AG75" t="str">
        <f t="shared" si="13"/>
        <v/>
      </c>
      <c r="AH75" t="str">
        <f>IF(AG75="","",COUNTIFS(Basicdata!$B$2:$B$2500,2,Basicdata!$D$2:$D$2500,Crops!$D$5,Basicdata!$H$2:$H$2500,Crops!$M69,Basicdata!$S$2:$S$2500,1,Basicdata!$U$2:$U$2500,1,Basicdata!$AI$2:$AI$2500,0))</f>
        <v/>
      </c>
      <c r="AI75" t="str">
        <f>IF(AH75="","",COUNTIFS(Basicdata!$B$2:$B$2500,2,Basicdata!$D$2:$D$2500,Crops!$D$5,Basicdata!$H$2:$H$2500,Crops!$M69,Basicdata!$S$2:$S$2500,1,Basicdata!$V$2:$V$2500,1,Basicdata!$AI$2:$AI$2500,0))</f>
        <v/>
      </c>
      <c r="AJ75" t="str">
        <f>IF(AI75="","",COUNTIFS(Basicdata!$B$2:$B$2500,2,Basicdata!$D$2:$D$2500,Crops!$D$5,Basicdata!$H$2:$H$2500,Crops!$M69,Basicdata!$S$2:$S$2500,3,Basicdata!$T$2:$T$2500,4,Basicdata!$AI$2:$AI$2500,0))</f>
        <v/>
      </c>
      <c r="AK75" t="str">
        <f>IF(AJ75="","",COUNTIFS(Basicdata!$B$2:$B$2500,2,Basicdata!$D$2:$D$2500,Crops!$D$5,Basicdata!$H$2:$H$2500,Crops!$M69,Basicdata!$S$2:$S$2500,3,Basicdata!$T$2:$T$2500,5,Basicdata!$AI$2:$AI$2500,0))</f>
        <v/>
      </c>
      <c r="AL75" t="str">
        <f>IF(AK75="","",COUNTIFS(Basicdata!$B$2:$B$2500,2,Basicdata!$D$2:$D$2500,Crops!$D$5,Basicdata!$H$2:$H$2500,Crops!$M69,Basicdata!$S$2:$S$2500,3,Basicdata!$T$2:$T$2500,6,Basicdata!$AI$2:$AI$2500,0))</f>
        <v/>
      </c>
      <c r="AM75" t="str">
        <f>IF(AL75="","",COUNTIFS(Basicdata!$B$2:$B$2500,2,Basicdata!$D$2:$D$2500,Crops!$D$5,Basicdata!$H$2:$H$2500,Crops!$M69,Basicdata!$S$2:$S$2500,3,Basicdata!$T$2:$T$2500,7,Basicdata!$AI$2:$AI$2500,0))</f>
        <v/>
      </c>
      <c r="AN75" t="str">
        <f t="shared" si="14"/>
        <v/>
      </c>
      <c r="AO75" t="str">
        <f t="shared" si="15"/>
        <v/>
      </c>
      <c r="AP75" t="str">
        <f>IF(AO75="","",COUNTIFS(Basicdata!$B$2:$B$2500,2,Basicdata!$D$2:$D$2500,Crops!$D$5,Basicdata!$H$2:$H$2500,Crops!$M69,Basicdata!$T$2:$T$2500,8,Basicdata!$AI$2:$AI$2500,0))</f>
        <v/>
      </c>
      <c r="AQ75" t="str">
        <f>IF(AP75="","",COUNTIFS(Basicdata!$B$2:$B$2500,2,Basicdata!$D$2:$D$2500,Crops!$D$5,Basicdata!$H$2:$H$2500,Crops!$M69,Basicdata!$T$2:$T$2500,9,Basicdata!$AI$2:$AI$2500,0))</f>
        <v/>
      </c>
    </row>
    <row r="76" spans="1:43" x14ac:dyDescent="0.3">
      <c r="A76" s="45" t="str">
        <f>IF(COUNTIFS(Basicdata!$B$2:$B$2500,1,Basicdata!$D$2:$D$2500,Crops!$D$5,Basicdata!$H$2:$H$2500,Crops!$M70,Basicdata!$AI$2:$AI$2500,0)&gt;0,Crops!$M70,"")</f>
        <v/>
      </c>
      <c r="B76" t="str">
        <f>IF(A76="","",COUNTIFS(Basicdata!$B$2:$B$2500,1,Basicdata!$D$2:$D$2500,Crops!$D$5,Basicdata!$H$2:$H$2500,Crops!$M70,Basicdata!$AI$2:$AI$2500,0))</f>
        <v/>
      </c>
      <c r="C76" t="str">
        <f>IF(B76="","",COUNTIFS(Basicdata!$B$2:$B$2500,1,Basicdata!$D$2:$D$2500,Crops!$D$5,Basicdata!$H$2:$H$2500,Crops!$M70,Basicdata!$T$2:$T$2500,1,Basicdata!$AI$2:$AI$2500,0))</f>
        <v/>
      </c>
      <c r="D76" t="str">
        <f>IF(C76="","",COUNTIFS(Basicdata!$B$2:$B$2500,1,Basicdata!$D$2:$D$2500,Crops!$D$5,Basicdata!$H$2:$H$2500,Crops!$M70,Basicdata!$T$2:$T$2500,2,Basicdata!$AI$2:$AI$2500,0))</f>
        <v/>
      </c>
      <c r="E76" t="str">
        <f>IF(D76="","",COUNTIFS(Basicdata!$B$2:$B$2500,1,Basicdata!$D$2:$D$2500,Crops!$D$5,Basicdata!$H$2:$H$2500,Crops!$M70,Basicdata!$T$2:$T$2500,3,Basicdata!$AI$2:$AI$2500,0))</f>
        <v/>
      </c>
      <c r="F76" t="str">
        <f t="shared" si="8"/>
        <v/>
      </c>
      <c r="G76" t="str">
        <f>IF(F76="","",COUNTIFS(Basicdata!$B$2:$B$2500,1,Basicdata!$D$2:$D$2500,Crops!$D$5,Basicdata!$H$2:$H$2500,Crops!$M70,Basicdata!$S$2:$S$2500,2,Basicdata!$T$2:$T$2500,4,Basicdata!$AI$2:$AI$2500,0))</f>
        <v/>
      </c>
      <c r="H76" t="str">
        <f>IF(G76="","",COUNTIFS(Basicdata!$B$2:$B$2500,1,Basicdata!$D$2:$D$2500,Crops!$D$5,Basicdata!$H$2:$H$2500,Crops!$M70,Basicdata!$S$2:$S$2500,2,Basicdata!$T$2:$T$2500,5,Basicdata!$AI$2:$AI$2500,0))</f>
        <v/>
      </c>
      <c r="I76" t="str">
        <f>IF(H76="","",COUNTIFS(Basicdata!$B$2:$B$2500,1,Basicdata!$D$2:$D$2500,Crops!$D$5,Basicdata!$H$2:$H$2500,Crops!$M70,Basicdata!$S$2:$S$2500,2,Basicdata!$T$2:$T$2500,6,Basicdata!$AI$2:$AI$2500,0))</f>
        <v/>
      </c>
      <c r="J76" t="str">
        <f>IF(I76="","",COUNTIFS(Basicdata!$B$2:$B$2500,1,Basicdata!$D$2:$D$2500,Crops!$D$5,Basicdata!$H$2:$H$2500,Crops!$M70,Basicdata!$S$2:$S$2500,2,Basicdata!$T$2:$T$2500,7,Basicdata!$AI$2:$AI$2500,0))</f>
        <v/>
      </c>
      <c r="K76" t="str">
        <f t="shared" si="9"/>
        <v/>
      </c>
      <c r="L76" t="str">
        <f>IF(K76="","",COUNTIFS(Basicdata!$B$2:$B$2500,1,Basicdata!$D$2:$D$2500,Crops!$D$5,Basicdata!$H$2:$H$2500,Crops!$M70,Basicdata!$S$2:$S$2500,1,Basicdata!$U$2:$U$2500,1,Basicdata!$AI$2:$AI$2500,0))</f>
        <v/>
      </c>
      <c r="M76" t="str">
        <f>IF(L76="","",COUNTIFS(Basicdata!$B$2:$B$2500,1,Basicdata!$D$2:$D$2500,Crops!$D$5,Basicdata!$H$2:$H$2500,Crops!$M70,Basicdata!$S$2:$S$2500,1,Basicdata!$V$2:$V$2500,1,Basicdata!$AI$2:$AI$2500,0))</f>
        <v/>
      </c>
      <c r="N76" t="str">
        <f>IF(M76="","",COUNTIFS(Basicdata!$B$2:$B$2500,1,Basicdata!$D$2:$D$2500,Crops!$D$5,Basicdata!$H$2:$H$2500,Crops!$M70,Basicdata!$S$2:$S$2500,3,Basicdata!$T$2:$T$2500,4,Basicdata!$AI$2:$AI$2500,0))</f>
        <v/>
      </c>
      <c r="O76" t="str">
        <f>IF(N76="","",COUNTIFS(Basicdata!$B$2:$B$2500,1,Basicdata!$D$2:$D$2500,Crops!$D$5,Basicdata!$H$2:$H$2500,Crops!$M70,Basicdata!$S$2:$S$2500,3,Basicdata!$T$2:$T$2500,5,Basicdata!$AI$2:$AI$2500,0))</f>
        <v/>
      </c>
      <c r="P76" t="str">
        <f>IF(O76="","",COUNTIFS(Basicdata!$B$2:$B$2500,1,Basicdata!$D$2:$D$2500,Crops!$D$5,Basicdata!$H$2:$H$2500,Crops!$M70,Basicdata!$S$2:$S$2500,3,Basicdata!$T$2:$T$2500,6,Basicdata!$AI$2:$AI$2500,0))</f>
        <v/>
      </c>
      <c r="Q76" t="str">
        <f>IF(P76="","",COUNTIFS(Basicdata!$B$2:$B$2500,1,Basicdata!$D$2:$D$2500,Crops!$D$5,Basicdata!$H$2:$H$2500,Crops!$M70,Basicdata!$S$2:$S$2500,3,Basicdata!$T$2:$T$2500,7,Basicdata!$AI$2:$AI$2500,0))</f>
        <v/>
      </c>
      <c r="R76" t="str">
        <f t="shared" si="10"/>
        <v/>
      </c>
      <c r="S76" t="str">
        <f t="shared" si="11"/>
        <v/>
      </c>
      <c r="T76" t="str">
        <f>IF(S76="","",COUNTIFS(Basicdata!$B$2:$B$2500,1,Basicdata!$D$2:$D$2500,Crops!$D$5,Basicdata!$H$2:$H$2500,Crops!$M70,Basicdata!$T$2:$T$2500,8,Basicdata!$AI$2:$AI$2500,0))</f>
        <v/>
      </c>
      <c r="U76" t="str">
        <f>IF(T76="","",COUNTIFS(Basicdata!$B$2:$B$2500,1,Basicdata!$D$2:$D$2500,Crops!$D$5,Basicdata!$H$2:$H$2500,Crops!$M70,Basicdata!$T$2:$T$2500,9,Basicdata!$AI$2:$AI$2500,0))</f>
        <v/>
      </c>
      <c r="W76" s="45" t="str">
        <f>IF(COUNTIFS(Basicdata!$B$2:$B$2500,2,Basicdata!$D$2:$D$2500,Crops!$D$5,Basicdata!$H$2:$H$2500,Crops!$M70,Basicdata!$AI$2:$AI$2500,0)&gt;0,Crops!$M70,"")</f>
        <v/>
      </c>
      <c r="X76" t="str">
        <f>IF(W76="","",COUNTIFS(Basicdata!$B$2:$B$2500,2,Basicdata!$D$2:$D$2500,Crops!$D$5,Basicdata!$H$2:$H$2500,Crops!$M70,Basicdata!$AI$2:$AI$2500,0))</f>
        <v/>
      </c>
      <c r="Y76" t="str">
        <f>IF(X76="","",COUNTIFS(Basicdata!$B$2:$B$2500,2,Basicdata!$D$2:$D$2500,Crops!$D$5,Basicdata!$H$2:$H$2500,Crops!$M70,Basicdata!$T$2:$T$2500,1,Basicdata!$AI$2:$AI$2500,0))</f>
        <v/>
      </c>
      <c r="Z76" t="str">
        <f>IF(Y76="","",COUNTIFS(Basicdata!$B$2:$B$2500,2,Basicdata!$D$2:$D$2500,Crops!$D$5,Basicdata!$H$2:$H$2500,Crops!$M70,Basicdata!$T$2:$T$2500,2,Basicdata!$AI$2:$AI$2500,0))</f>
        <v/>
      </c>
      <c r="AA76" t="str">
        <f>IF(Z76="","",COUNTIFS(Basicdata!$B$2:$B$2500,2,Basicdata!$D$2:$D$2500,Crops!$D$5,Basicdata!$H$2:$H$2500,Crops!$M70,Basicdata!$T$2:$T$2500,3,Basicdata!$AI$2:$AI$2500,0))</f>
        <v/>
      </c>
      <c r="AB76" t="str">
        <f t="shared" si="12"/>
        <v/>
      </c>
      <c r="AC76" t="str">
        <f>IF(AB76="","",COUNTIFS(Basicdata!$B$2:$B$2500,2,Basicdata!$D$2:$D$2500,Crops!$D$5,Basicdata!$H$2:$H$2500,Crops!$M70,Basicdata!$S$2:$S$2500,2,Basicdata!$T$2:$T$2500,4,Basicdata!$AI$2:$AI$2500,0))</f>
        <v/>
      </c>
      <c r="AD76" t="str">
        <f>IF(AC76="","",COUNTIFS(Basicdata!$B$2:$B$2500,2,Basicdata!$D$2:$D$2500,Crops!$D$5,Basicdata!$H$2:$H$2500,Crops!$M70,Basicdata!$S$2:$S$2500,2,Basicdata!$T$2:$T$2500,5,Basicdata!$AI$2:$AI$2500,0))</f>
        <v/>
      </c>
      <c r="AE76" t="str">
        <f>IF(AD76="","",COUNTIFS(Basicdata!$B$2:$B$2500,2,Basicdata!$D$2:$D$2500,Crops!$D$5,Basicdata!$H$2:$H$2500,Crops!$M70,Basicdata!$S$2:$S$2500,2,Basicdata!$T$2:$T$2500,6,Basicdata!$AI$2:$AI$2500,0))</f>
        <v/>
      </c>
      <c r="AF76" t="str">
        <f>IF(AE76="","",COUNTIFS(Basicdata!$B$2:$B$2500,2,Basicdata!$D$2:$D$2500,Crops!$D$5,Basicdata!$H$2:$H$2500,Crops!$M70,Basicdata!$S$2:$S$2500,2,Basicdata!$T$2:$T$2500,7,Basicdata!$AI$2:$AI$2500,0))</f>
        <v/>
      </c>
      <c r="AG76" t="str">
        <f t="shared" si="13"/>
        <v/>
      </c>
      <c r="AH76" t="str">
        <f>IF(AG76="","",COUNTIFS(Basicdata!$B$2:$B$2500,2,Basicdata!$D$2:$D$2500,Crops!$D$5,Basicdata!$H$2:$H$2500,Crops!$M70,Basicdata!$S$2:$S$2500,1,Basicdata!$U$2:$U$2500,1,Basicdata!$AI$2:$AI$2500,0))</f>
        <v/>
      </c>
      <c r="AI76" t="str">
        <f>IF(AH76="","",COUNTIFS(Basicdata!$B$2:$B$2500,2,Basicdata!$D$2:$D$2500,Crops!$D$5,Basicdata!$H$2:$H$2500,Crops!$M70,Basicdata!$S$2:$S$2500,1,Basicdata!$V$2:$V$2500,1,Basicdata!$AI$2:$AI$2500,0))</f>
        <v/>
      </c>
      <c r="AJ76" t="str">
        <f>IF(AI76="","",COUNTIFS(Basicdata!$B$2:$B$2500,2,Basicdata!$D$2:$D$2500,Crops!$D$5,Basicdata!$H$2:$H$2500,Crops!$M70,Basicdata!$S$2:$S$2500,3,Basicdata!$T$2:$T$2500,4,Basicdata!$AI$2:$AI$2500,0))</f>
        <v/>
      </c>
      <c r="AK76" t="str">
        <f>IF(AJ76="","",COUNTIFS(Basicdata!$B$2:$B$2500,2,Basicdata!$D$2:$D$2500,Crops!$D$5,Basicdata!$H$2:$H$2500,Crops!$M70,Basicdata!$S$2:$S$2500,3,Basicdata!$T$2:$T$2500,5,Basicdata!$AI$2:$AI$2500,0))</f>
        <v/>
      </c>
      <c r="AL76" t="str">
        <f>IF(AK76="","",COUNTIFS(Basicdata!$B$2:$B$2500,2,Basicdata!$D$2:$D$2500,Crops!$D$5,Basicdata!$H$2:$H$2500,Crops!$M70,Basicdata!$S$2:$S$2500,3,Basicdata!$T$2:$T$2500,6,Basicdata!$AI$2:$AI$2500,0))</f>
        <v/>
      </c>
      <c r="AM76" t="str">
        <f>IF(AL76="","",COUNTIFS(Basicdata!$B$2:$B$2500,2,Basicdata!$D$2:$D$2500,Crops!$D$5,Basicdata!$H$2:$H$2500,Crops!$M70,Basicdata!$S$2:$S$2500,3,Basicdata!$T$2:$T$2500,7,Basicdata!$AI$2:$AI$2500,0))</f>
        <v/>
      </c>
      <c r="AN76" t="str">
        <f t="shared" si="14"/>
        <v/>
      </c>
      <c r="AO76" t="str">
        <f t="shared" si="15"/>
        <v/>
      </c>
      <c r="AP76" t="str">
        <f>IF(AO76="","",COUNTIFS(Basicdata!$B$2:$B$2500,2,Basicdata!$D$2:$D$2500,Crops!$D$5,Basicdata!$H$2:$H$2500,Crops!$M70,Basicdata!$T$2:$T$2500,8,Basicdata!$AI$2:$AI$2500,0))</f>
        <v/>
      </c>
      <c r="AQ76" t="str">
        <f>IF(AP76="","",COUNTIFS(Basicdata!$B$2:$B$2500,2,Basicdata!$D$2:$D$2500,Crops!$D$5,Basicdata!$H$2:$H$2500,Crops!$M70,Basicdata!$T$2:$T$2500,9,Basicdata!$AI$2:$AI$2500,0))</f>
        <v/>
      </c>
    </row>
    <row r="77" spans="1:43" x14ac:dyDescent="0.3">
      <c r="A77" s="45" t="str">
        <f>IF(COUNTIFS(Basicdata!$B$2:$B$2500,1,Basicdata!$D$2:$D$2500,Crops!$D$5,Basicdata!$H$2:$H$2500,Crops!$M71,Basicdata!$AI$2:$AI$2500,0)&gt;0,Crops!$M71,"")</f>
        <v/>
      </c>
      <c r="B77" t="str">
        <f>IF(A77="","",COUNTIFS(Basicdata!$B$2:$B$2500,1,Basicdata!$D$2:$D$2500,Crops!$D$5,Basicdata!$H$2:$H$2500,Crops!$M71,Basicdata!$AI$2:$AI$2500,0))</f>
        <v/>
      </c>
      <c r="C77" t="str">
        <f>IF(B77="","",COUNTIFS(Basicdata!$B$2:$B$2500,1,Basicdata!$D$2:$D$2500,Crops!$D$5,Basicdata!$H$2:$H$2500,Crops!$M71,Basicdata!$T$2:$T$2500,1,Basicdata!$AI$2:$AI$2500,0))</f>
        <v/>
      </c>
      <c r="D77" t="str">
        <f>IF(C77="","",COUNTIFS(Basicdata!$B$2:$B$2500,1,Basicdata!$D$2:$D$2500,Crops!$D$5,Basicdata!$H$2:$H$2500,Crops!$M71,Basicdata!$T$2:$T$2500,2,Basicdata!$AI$2:$AI$2500,0))</f>
        <v/>
      </c>
      <c r="E77" t="str">
        <f>IF(D77="","",COUNTIFS(Basicdata!$B$2:$B$2500,1,Basicdata!$D$2:$D$2500,Crops!$D$5,Basicdata!$H$2:$H$2500,Crops!$M71,Basicdata!$T$2:$T$2500,3,Basicdata!$AI$2:$AI$2500,0))</f>
        <v/>
      </c>
      <c r="F77" t="str">
        <f t="shared" si="8"/>
        <v/>
      </c>
      <c r="G77" t="str">
        <f>IF(F77="","",COUNTIFS(Basicdata!$B$2:$B$2500,1,Basicdata!$D$2:$D$2500,Crops!$D$5,Basicdata!$H$2:$H$2500,Crops!$M71,Basicdata!$S$2:$S$2500,2,Basicdata!$T$2:$T$2500,4,Basicdata!$AI$2:$AI$2500,0))</f>
        <v/>
      </c>
      <c r="H77" t="str">
        <f>IF(G77="","",COUNTIFS(Basicdata!$B$2:$B$2500,1,Basicdata!$D$2:$D$2500,Crops!$D$5,Basicdata!$H$2:$H$2500,Crops!$M71,Basicdata!$S$2:$S$2500,2,Basicdata!$T$2:$T$2500,5,Basicdata!$AI$2:$AI$2500,0))</f>
        <v/>
      </c>
      <c r="I77" t="str">
        <f>IF(H77="","",COUNTIFS(Basicdata!$B$2:$B$2500,1,Basicdata!$D$2:$D$2500,Crops!$D$5,Basicdata!$H$2:$H$2500,Crops!$M71,Basicdata!$S$2:$S$2500,2,Basicdata!$T$2:$T$2500,6,Basicdata!$AI$2:$AI$2500,0))</f>
        <v/>
      </c>
      <c r="J77" t="str">
        <f>IF(I77="","",COUNTIFS(Basicdata!$B$2:$B$2500,1,Basicdata!$D$2:$D$2500,Crops!$D$5,Basicdata!$H$2:$H$2500,Crops!$M71,Basicdata!$S$2:$S$2500,2,Basicdata!$T$2:$T$2500,7,Basicdata!$AI$2:$AI$2500,0))</f>
        <v/>
      </c>
      <c r="K77" t="str">
        <f t="shared" si="9"/>
        <v/>
      </c>
      <c r="L77" t="str">
        <f>IF(K77="","",COUNTIFS(Basicdata!$B$2:$B$2500,1,Basicdata!$D$2:$D$2500,Crops!$D$5,Basicdata!$H$2:$H$2500,Crops!$M71,Basicdata!$S$2:$S$2500,1,Basicdata!$U$2:$U$2500,1,Basicdata!$AI$2:$AI$2500,0))</f>
        <v/>
      </c>
      <c r="M77" t="str">
        <f>IF(L77="","",COUNTIFS(Basicdata!$B$2:$B$2500,1,Basicdata!$D$2:$D$2500,Crops!$D$5,Basicdata!$H$2:$H$2500,Crops!$M71,Basicdata!$S$2:$S$2500,1,Basicdata!$V$2:$V$2500,1,Basicdata!$AI$2:$AI$2500,0))</f>
        <v/>
      </c>
      <c r="N77" t="str">
        <f>IF(M77="","",COUNTIFS(Basicdata!$B$2:$B$2500,1,Basicdata!$D$2:$D$2500,Crops!$D$5,Basicdata!$H$2:$H$2500,Crops!$M71,Basicdata!$S$2:$S$2500,3,Basicdata!$T$2:$T$2500,4,Basicdata!$AI$2:$AI$2500,0))</f>
        <v/>
      </c>
      <c r="O77" t="str">
        <f>IF(N77="","",COUNTIFS(Basicdata!$B$2:$B$2500,1,Basicdata!$D$2:$D$2500,Crops!$D$5,Basicdata!$H$2:$H$2500,Crops!$M71,Basicdata!$S$2:$S$2500,3,Basicdata!$T$2:$T$2500,5,Basicdata!$AI$2:$AI$2500,0))</f>
        <v/>
      </c>
      <c r="P77" t="str">
        <f>IF(O77="","",COUNTIFS(Basicdata!$B$2:$B$2500,1,Basicdata!$D$2:$D$2500,Crops!$D$5,Basicdata!$H$2:$H$2500,Crops!$M71,Basicdata!$S$2:$S$2500,3,Basicdata!$T$2:$T$2500,6,Basicdata!$AI$2:$AI$2500,0))</f>
        <v/>
      </c>
      <c r="Q77" t="str">
        <f>IF(P77="","",COUNTIFS(Basicdata!$B$2:$B$2500,1,Basicdata!$D$2:$D$2500,Crops!$D$5,Basicdata!$H$2:$H$2500,Crops!$M71,Basicdata!$S$2:$S$2500,3,Basicdata!$T$2:$T$2500,7,Basicdata!$AI$2:$AI$2500,0))</f>
        <v/>
      </c>
      <c r="R77" t="str">
        <f t="shared" si="10"/>
        <v/>
      </c>
      <c r="S77" t="str">
        <f t="shared" si="11"/>
        <v/>
      </c>
      <c r="T77" t="str">
        <f>IF(S77="","",COUNTIFS(Basicdata!$B$2:$B$2500,1,Basicdata!$D$2:$D$2500,Crops!$D$5,Basicdata!$H$2:$H$2500,Crops!$M71,Basicdata!$T$2:$T$2500,8,Basicdata!$AI$2:$AI$2500,0))</f>
        <v/>
      </c>
      <c r="U77" t="str">
        <f>IF(T77="","",COUNTIFS(Basicdata!$B$2:$B$2500,1,Basicdata!$D$2:$D$2500,Crops!$D$5,Basicdata!$H$2:$H$2500,Crops!$M71,Basicdata!$T$2:$T$2500,9,Basicdata!$AI$2:$AI$2500,0))</f>
        <v/>
      </c>
      <c r="W77" s="45" t="str">
        <f>IF(COUNTIFS(Basicdata!$B$2:$B$2500,2,Basicdata!$D$2:$D$2500,Crops!$D$5,Basicdata!$H$2:$H$2500,Crops!$M71,Basicdata!$AI$2:$AI$2500,0)&gt;0,Crops!$M71,"")</f>
        <v/>
      </c>
      <c r="X77" t="str">
        <f>IF(W77="","",COUNTIFS(Basicdata!$B$2:$B$2500,2,Basicdata!$D$2:$D$2500,Crops!$D$5,Basicdata!$H$2:$H$2500,Crops!$M71,Basicdata!$AI$2:$AI$2500,0))</f>
        <v/>
      </c>
      <c r="Y77" t="str">
        <f>IF(X77="","",COUNTIFS(Basicdata!$B$2:$B$2500,2,Basicdata!$D$2:$D$2500,Crops!$D$5,Basicdata!$H$2:$H$2500,Crops!$M71,Basicdata!$T$2:$T$2500,1,Basicdata!$AI$2:$AI$2500,0))</f>
        <v/>
      </c>
      <c r="Z77" t="str">
        <f>IF(Y77="","",COUNTIFS(Basicdata!$B$2:$B$2500,2,Basicdata!$D$2:$D$2500,Crops!$D$5,Basicdata!$H$2:$H$2500,Crops!$M71,Basicdata!$T$2:$T$2500,2,Basicdata!$AI$2:$AI$2500,0))</f>
        <v/>
      </c>
      <c r="AA77" t="str">
        <f>IF(Z77="","",COUNTIFS(Basicdata!$B$2:$B$2500,2,Basicdata!$D$2:$D$2500,Crops!$D$5,Basicdata!$H$2:$H$2500,Crops!$M71,Basicdata!$T$2:$T$2500,3,Basicdata!$AI$2:$AI$2500,0))</f>
        <v/>
      </c>
      <c r="AB77" t="str">
        <f t="shared" si="12"/>
        <v/>
      </c>
      <c r="AC77" t="str">
        <f>IF(AB77="","",COUNTIFS(Basicdata!$B$2:$B$2500,2,Basicdata!$D$2:$D$2500,Crops!$D$5,Basicdata!$H$2:$H$2500,Crops!$M71,Basicdata!$S$2:$S$2500,2,Basicdata!$T$2:$T$2500,4,Basicdata!$AI$2:$AI$2500,0))</f>
        <v/>
      </c>
      <c r="AD77" t="str">
        <f>IF(AC77="","",COUNTIFS(Basicdata!$B$2:$B$2500,2,Basicdata!$D$2:$D$2500,Crops!$D$5,Basicdata!$H$2:$H$2500,Crops!$M71,Basicdata!$S$2:$S$2500,2,Basicdata!$T$2:$T$2500,5,Basicdata!$AI$2:$AI$2500,0))</f>
        <v/>
      </c>
      <c r="AE77" t="str">
        <f>IF(AD77="","",COUNTIFS(Basicdata!$B$2:$B$2500,2,Basicdata!$D$2:$D$2500,Crops!$D$5,Basicdata!$H$2:$H$2500,Crops!$M71,Basicdata!$S$2:$S$2500,2,Basicdata!$T$2:$T$2500,6,Basicdata!$AI$2:$AI$2500,0))</f>
        <v/>
      </c>
      <c r="AF77" t="str">
        <f>IF(AE77="","",COUNTIFS(Basicdata!$B$2:$B$2500,2,Basicdata!$D$2:$D$2500,Crops!$D$5,Basicdata!$H$2:$H$2500,Crops!$M71,Basicdata!$S$2:$S$2500,2,Basicdata!$T$2:$T$2500,7,Basicdata!$AI$2:$AI$2500,0))</f>
        <v/>
      </c>
      <c r="AG77" t="str">
        <f t="shared" si="13"/>
        <v/>
      </c>
      <c r="AH77" t="str">
        <f>IF(AG77="","",COUNTIFS(Basicdata!$B$2:$B$2500,2,Basicdata!$D$2:$D$2500,Crops!$D$5,Basicdata!$H$2:$H$2500,Crops!$M71,Basicdata!$S$2:$S$2500,1,Basicdata!$U$2:$U$2500,1,Basicdata!$AI$2:$AI$2500,0))</f>
        <v/>
      </c>
      <c r="AI77" t="str">
        <f>IF(AH77="","",COUNTIFS(Basicdata!$B$2:$B$2500,2,Basicdata!$D$2:$D$2500,Crops!$D$5,Basicdata!$H$2:$H$2500,Crops!$M71,Basicdata!$S$2:$S$2500,1,Basicdata!$V$2:$V$2500,1,Basicdata!$AI$2:$AI$2500,0))</f>
        <v/>
      </c>
      <c r="AJ77" t="str">
        <f>IF(AI77="","",COUNTIFS(Basicdata!$B$2:$B$2500,2,Basicdata!$D$2:$D$2500,Crops!$D$5,Basicdata!$H$2:$H$2500,Crops!$M71,Basicdata!$S$2:$S$2500,3,Basicdata!$T$2:$T$2500,4,Basicdata!$AI$2:$AI$2500,0))</f>
        <v/>
      </c>
      <c r="AK77" t="str">
        <f>IF(AJ77="","",COUNTIFS(Basicdata!$B$2:$B$2500,2,Basicdata!$D$2:$D$2500,Crops!$D$5,Basicdata!$H$2:$H$2500,Crops!$M71,Basicdata!$S$2:$S$2500,3,Basicdata!$T$2:$T$2500,5,Basicdata!$AI$2:$AI$2500,0))</f>
        <v/>
      </c>
      <c r="AL77" t="str">
        <f>IF(AK77="","",COUNTIFS(Basicdata!$B$2:$B$2500,2,Basicdata!$D$2:$D$2500,Crops!$D$5,Basicdata!$H$2:$H$2500,Crops!$M71,Basicdata!$S$2:$S$2500,3,Basicdata!$T$2:$T$2500,6,Basicdata!$AI$2:$AI$2500,0))</f>
        <v/>
      </c>
      <c r="AM77" t="str">
        <f>IF(AL77="","",COUNTIFS(Basicdata!$B$2:$B$2500,2,Basicdata!$D$2:$D$2500,Crops!$D$5,Basicdata!$H$2:$H$2500,Crops!$M71,Basicdata!$S$2:$S$2500,3,Basicdata!$T$2:$T$2500,7,Basicdata!$AI$2:$AI$2500,0))</f>
        <v/>
      </c>
      <c r="AN77" t="str">
        <f t="shared" si="14"/>
        <v/>
      </c>
      <c r="AO77" t="str">
        <f t="shared" si="15"/>
        <v/>
      </c>
      <c r="AP77" t="str">
        <f>IF(AO77="","",COUNTIFS(Basicdata!$B$2:$B$2500,2,Basicdata!$D$2:$D$2500,Crops!$D$5,Basicdata!$H$2:$H$2500,Crops!$M71,Basicdata!$T$2:$T$2500,8,Basicdata!$AI$2:$AI$2500,0))</f>
        <v/>
      </c>
      <c r="AQ77" t="str">
        <f>IF(AP77="","",COUNTIFS(Basicdata!$B$2:$B$2500,2,Basicdata!$D$2:$D$2500,Crops!$D$5,Basicdata!$H$2:$H$2500,Crops!$M71,Basicdata!$T$2:$T$2500,9,Basicdata!$AI$2:$AI$2500,0))</f>
        <v/>
      </c>
    </row>
    <row r="78" spans="1:43" x14ac:dyDescent="0.3">
      <c r="A78" s="45" t="str">
        <f>IF(COUNTIFS(Basicdata!$B$2:$B$2500,1,Basicdata!$D$2:$D$2500,Crops!$D$5,Basicdata!$H$2:$H$2500,Crops!$M72,Basicdata!$AI$2:$AI$2500,0)&gt;0,Crops!$M72,"")</f>
        <v/>
      </c>
      <c r="B78" t="str">
        <f>IF(A78="","",COUNTIFS(Basicdata!$B$2:$B$2500,1,Basicdata!$D$2:$D$2500,Crops!$D$5,Basicdata!$H$2:$H$2500,Crops!$M72,Basicdata!$AI$2:$AI$2500,0))</f>
        <v/>
      </c>
      <c r="C78" t="str">
        <f>IF(B78="","",COUNTIFS(Basicdata!$B$2:$B$2500,1,Basicdata!$D$2:$D$2500,Crops!$D$5,Basicdata!$H$2:$H$2500,Crops!$M72,Basicdata!$T$2:$T$2500,1,Basicdata!$AI$2:$AI$2500,0))</f>
        <v/>
      </c>
      <c r="D78" t="str">
        <f>IF(C78="","",COUNTIFS(Basicdata!$B$2:$B$2500,1,Basicdata!$D$2:$D$2500,Crops!$D$5,Basicdata!$H$2:$H$2500,Crops!$M72,Basicdata!$T$2:$T$2500,2,Basicdata!$AI$2:$AI$2500,0))</f>
        <v/>
      </c>
      <c r="E78" t="str">
        <f>IF(D78="","",COUNTIFS(Basicdata!$B$2:$B$2500,1,Basicdata!$D$2:$D$2500,Crops!$D$5,Basicdata!$H$2:$H$2500,Crops!$M72,Basicdata!$T$2:$T$2500,3,Basicdata!$AI$2:$AI$2500,0))</f>
        <v/>
      </c>
      <c r="F78" t="str">
        <f t="shared" si="8"/>
        <v/>
      </c>
      <c r="G78" t="str">
        <f>IF(F78="","",COUNTIFS(Basicdata!$B$2:$B$2500,1,Basicdata!$D$2:$D$2500,Crops!$D$5,Basicdata!$H$2:$H$2500,Crops!$M72,Basicdata!$S$2:$S$2500,2,Basicdata!$T$2:$T$2500,4,Basicdata!$AI$2:$AI$2500,0))</f>
        <v/>
      </c>
      <c r="H78" t="str">
        <f>IF(G78="","",COUNTIFS(Basicdata!$B$2:$B$2500,1,Basicdata!$D$2:$D$2500,Crops!$D$5,Basicdata!$H$2:$H$2500,Crops!$M72,Basicdata!$S$2:$S$2500,2,Basicdata!$T$2:$T$2500,5,Basicdata!$AI$2:$AI$2500,0))</f>
        <v/>
      </c>
      <c r="I78" t="str">
        <f>IF(H78="","",COUNTIFS(Basicdata!$B$2:$B$2500,1,Basicdata!$D$2:$D$2500,Crops!$D$5,Basicdata!$H$2:$H$2500,Crops!$M72,Basicdata!$S$2:$S$2500,2,Basicdata!$T$2:$T$2500,6,Basicdata!$AI$2:$AI$2500,0))</f>
        <v/>
      </c>
      <c r="J78" t="str">
        <f>IF(I78="","",COUNTIFS(Basicdata!$B$2:$B$2500,1,Basicdata!$D$2:$D$2500,Crops!$D$5,Basicdata!$H$2:$H$2500,Crops!$M72,Basicdata!$S$2:$S$2500,2,Basicdata!$T$2:$T$2500,7,Basicdata!$AI$2:$AI$2500,0))</f>
        <v/>
      </c>
      <c r="K78" t="str">
        <f t="shared" si="9"/>
        <v/>
      </c>
      <c r="L78" t="str">
        <f>IF(K78="","",COUNTIFS(Basicdata!$B$2:$B$2500,1,Basicdata!$D$2:$D$2500,Crops!$D$5,Basicdata!$H$2:$H$2500,Crops!$M72,Basicdata!$S$2:$S$2500,1,Basicdata!$U$2:$U$2500,1,Basicdata!$AI$2:$AI$2500,0))</f>
        <v/>
      </c>
      <c r="M78" t="str">
        <f>IF(L78="","",COUNTIFS(Basicdata!$B$2:$B$2500,1,Basicdata!$D$2:$D$2500,Crops!$D$5,Basicdata!$H$2:$H$2500,Crops!$M72,Basicdata!$S$2:$S$2500,1,Basicdata!$V$2:$V$2500,1,Basicdata!$AI$2:$AI$2500,0))</f>
        <v/>
      </c>
      <c r="N78" t="str">
        <f>IF(M78="","",COUNTIFS(Basicdata!$B$2:$B$2500,1,Basicdata!$D$2:$D$2500,Crops!$D$5,Basicdata!$H$2:$H$2500,Crops!$M72,Basicdata!$S$2:$S$2500,3,Basicdata!$T$2:$T$2500,4,Basicdata!$AI$2:$AI$2500,0))</f>
        <v/>
      </c>
      <c r="O78" t="str">
        <f>IF(N78="","",COUNTIFS(Basicdata!$B$2:$B$2500,1,Basicdata!$D$2:$D$2500,Crops!$D$5,Basicdata!$H$2:$H$2500,Crops!$M72,Basicdata!$S$2:$S$2500,3,Basicdata!$T$2:$T$2500,5,Basicdata!$AI$2:$AI$2500,0))</f>
        <v/>
      </c>
      <c r="P78" t="str">
        <f>IF(O78="","",COUNTIFS(Basicdata!$B$2:$B$2500,1,Basicdata!$D$2:$D$2500,Crops!$D$5,Basicdata!$H$2:$H$2500,Crops!$M72,Basicdata!$S$2:$S$2500,3,Basicdata!$T$2:$T$2500,6,Basicdata!$AI$2:$AI$2500,0))</f>
        <v/>
      </c>
      <c r="Q78" t="str">
        <f>IF(P78="","",COUNTIFS(Basicdata!$B$2:$B$2500,1,Basicdata!$D$2:$D$2500,Crops!$D$5,Basicdata!$H$2:$H$2500,Crops!$M72,Basicdata!$S$2:$S$2500,3,Basicdata!$T$2:$T$2500,7,Basicdata!$AI$2:$AI$2500,0))</f>
        <v/>
      </c>
      <c r="R78" t="str">
        <f t="shared" si="10"/>
        <v/>
      </c>
      <c r="S78" t="str">
        <f t="shared" si="11"/>
        <v/>
      </c>
      <c r="T78" t="str">
        <f>IF(S78="","",COUNTIFS(Basicdata!$B$2:$B$2500,1,Basicdata!$D$2:$D$2500,Crops!$D$5,Basicdata!$H$2:$H$2500,Crops!$M72,Basicdata!$T$2:$T$2500,8,Basicdata!$AI$2:$AI$2500,0))</f>
        <v/>
      </c>
      <c r="U78" t="str">
        <f>IF(T78="","",COUNTIFS(Basicdata!$B$2:$B$2500,1,Basicdata!$D$2:$D$2500,Crops!$D$5,Basicdata!$H$2:$H$2500,Crops!$M72,Basicdata!$T$2:$T$2500,9,Basicdata!$AI$2:$AI$2500,0))</f>
        <v/>
      </c>
      <c r="W78" s="45" t="str">
        <f>IF(COUNTIFS(Basicdata!$B$2:$B$2500,2,Basicdata!$D$2:$D$2500,Crops!$D$5,Basicdata!$H$2:$H$2500,Crops!$M72,Basicdata!$AI$2:$AI$2500,0)&gt;0,Crops!$M72,"")</f>
        <v/>
      </c>
      <c r="X78" t="str">
        <f>IF(W78="","",COUNTIFS(Basicdata!$B$2:$B$2500,2,Basicdata!$D$2:$D$2500,Crops!$D$5,Basicdata!$H$2:$H$2500,Crops!$M72,Basicdata!$AI$2:$AI$2500,0))</f>
        <v/>
      </c>
      <c r="Y78" t="str">
        <f>IF(X78="","",COUNTIFS(Basicdata!$B$2:$B$2500,2,Basicdata!$D$2:$D$2500,Crops!$D$5,Basicdata!$H$2:$H$2500,Crops!$M72,Basicdata!$T$2:$T$2500,1,Basicdata!$AI$2:$AI$2500,0))</f>
        <v/>
      </c>
      <c r="Z78" t="str">
        <f>IF(Y78="","",COUNTIFS(Basicdata!$B$2:$B$2500,2,Basicdata!$D$2:$D$2500,Crops!$D$5,Basicdata!$H$2:$H$2500,Crops!$M72,Basicdata!$T$2:$T$2500,2,Basicdata!$AI$2:$AI$2500,0))</f>
        <v/>
      </c>
      <c r="AA78" t="str">
        <f>IF(Z78="","",COUNTIFS(Basicdata!$B$2:$B$2500,2,Basicdata!$D$2:$D$2500,Crops!$D$5,Basicdata!$H$2:$H$2500,Crops!$M72,Basicdata!$T$2:$T$2500,3,Basicdata!$AI$2:$AI$2500,0))</f>
        <v/>
      </c>
      <c r="AB78" t="str">
        <f t="shared" si="12"/>
        <v/>
      </c>
      <c r="AC78" t="str">
        <f>IF(AB78="","",COUNTIFS(Basicdata!$B$2:$B$2500,2,Basicdata!$D$2:$D$2500,Crops!$D$5,Basicdata!$H$2:$H$2500,Crops!$M72,Basicdata!$S$2:$S$2500,2,Basicdata!$T$2:$T$2500,4,Basicdata!$AI$2:$AI$2500,0))</f>
        <v/>
      </c>
      <c r="AD78" t="str">
        <f>IF(AC78="","",COUNTIFS(Basicdata!$B$2:$B$2500,2,Basicdata!$D$2:$D$2500,Crops!$D$5,Basicdata!$H$2:$H$2500,Crops!$M72,Basicdata!$S$2:$S$2500,2,Basicdata!$T$2:$T$2500,5,Basicdata!$AI$2:$AI$2500,0))</f>
        <v/>
      </c>
      <c r="AE78" t="str">
        <f>IF(AD78="","",COUNTIFS(Basicdata!$B$2:$B$2500,2,Basicdata!$D$2:$D$2500,Crops!$D$5,Basicdata!$H$2:$H$2500,Crops!$M72,Basicdata!$S$2:$S$2500,2,Basicdata!$T$2:$T$2500,6,Basicdata!$AI$2:$AI$2500,0))</f>
        <v/>
      </c>
      <c r="AF78" t="str">
        <f>IF(AE78="","",COUNTIFS(Basicdata!$B$2:$B$2500,2,Basicdata!$D$2:$D$2500,Crops!$D$5,Basicdata!$H$2:$H$2500,Crops!$M72,Basicdata!$S$2:$S$2500,2,Basicdata!$T$2:$T$2500,7,Basicdata!$AI$2:$AI$2500,0))</f>
        <v/>
      </c>
      <c r="AG78" t="str">
        <f t="shared" si="13"/>
        <v/>
      </c>
      <c r="AH78" t="str">
        <f>IF(AG78="","",COUNTIFS(Basicdata!$B$2:$B$2500,2,Basicdata!$D$2:$D$2500,Crops!$D$5,Basicdata!$H$2:$H$2500,Crops!$M72,Basicdata!$S$2:$S$2500,1,Basicdata!$U$2:$U$2500,1,Basicdata!$AI$2:$AI$2500,0))</f>
        <v/>
      </c>
      <c r="AI78" t="str">
        <f>IF(AH78="","",COUNTIFS(Basicdata!$B$2:$B$2500,2,Basicdata!$D$2:$D$2500,Crops!$D$5,Basicdata!$H$2:$H$2500,Crops!$M72,Basicdata!$S$2:$S$2500,1,Basicdata!$V$2:$V$2500,1,Basicdata!$AI$2:$AI$2500,0))</f>
        <v/>
      </c>
      <c r="AJ78" t="str">
        <f>IF(AI78="","",COUNTIFS(Basicdata!$B$2:$B$2500,2,Basicdata!$D$2:$D$2500,Crops!$D$5,Basicdata!$H$2:$H$2500,Crops!$M72,Basicdata!$S$2:$S$2500,3,Basicdata!$T$2:$T$2500,4,Basicdata!$AI$2:$AI$2500,0))</f>
        <v/>
      </c>
      <c r="AK78" t="str">
        <f>IF(AJ78="","",COUNTIFS(Basicdata!$B$2:$B$2500,2,Basicdata!$D$2:$D$2500,Crops!$D$5,Basicdata!$H$2:$H$2500,Crops!$M72,Basicdata!$S$2:$S$2500,3,Basicdata!$T$2:$T$2500,5,Basicdata!$AI$2:$AI$2500,0))</f>
        <v/>
      </c>
      <c r="AL78" t="str">
        <f>IF(AK78="","",COUNTIFS(Basicdata!$B$2:$B$2500,2,Basicdata!$D$2:$D$2500,Crops!$D$5,Basicdata!$H$2:$H$2500,Crops!$M72,Basicdata!$S$2:$S$2500,3,Basicdata!$T$2:$T$2500,6,Basicdata!$AI$2:$AI$2500,0))</f>
        <v/>
      </c>
      <c r="AM78" t="str">
        <f>IF(AL78="","",COUNTIFS(Basicdata!$B$2:$B$2500,2,Basicdata!$D$2:$D$2500,Crops!$D$5,Basicdata!$H$2:$H$2500,Crops!$M72,Basicdata!$S$2:$S$2500,3,Basicdata!$T$2:$T$2500,7,Basicdata!$AI$2:$AI$2500,0))</f>
        <v/>
      </c>
      <c r="AN78" t="str">
        <f t="shared" si="14"/>
        <v/>
      </c>
      <c r="AO78" t="str">
        <f t="shared" si="15"/>
        <v/>
      </c>
      <c r="AP78" t="str">
        <f>IF(AO78="","",COUNTIFS(Basicdata!$B$2:$B$2500,2,Basicdata!$D$2:$D$2500,Crops!$D$5,Basicdata!$H$2:$H$2500,Crops!$M72,Basicdata!$T$2:$T$2500,8,Basicdata!$AI$2:$AI$2500,0))</f>
        <v/>
      </c>
      <c r="AQ78" t="str">
        <f>IF(AP78="","",COUNTIFS(Basicdata!$B$2:$B$2500,2,Basicdata!$D$2:$D$2500,Crops!$D$5,Basicdata!$H$2:$H$2500,Crops!$M72,Basicdata!$T$2:$T$2500,9,Basicdata!$AI$2:$AI$2500,0))</f>
        <v/>
      </c>
    </row>
    <row r="79" spans="1:43" x14ac:dyDescent="0.3">
      <c r="A79" s="45" t="str">
        <f>IF(COUNTIFS(Basicdata!$B$2:$B$2500,1,Basicdata!$D$2:$D$2500,Crops!$D$5,Basicdata!$H$2:$H$2500,Crops!$M73,Basicdata!$AI$2:$AI$2500,0)&gt;0,Crops!$M73,"")</f>
        <v/>
      </c>
      <c r="B79" t="str">
        <f>IF(A79="","",COUNTIFS(Basicdata!$B$2:$B$2500,1,Basicdata!$D$2:$D$2500,Crops!$D$5,Basicdata!$H$2:$H$2500,Crops!$M73,Basicdata!$AI$2:$AI$2500,0))</f>
        <v/>
      </c>
      <c r="C79" t="str">
        <f>IF(B79="","",COUNTIFS(Basicdata!$B$2:$B$2500,1,Basicdata!$D$2:$D$2500,Crops!$D$5,Basicdata!$H$2:$H$2500,Crops!$M73,Basicdata!$T$2:$T$2500,1,Basicdata!$AI$2:$AI$2500,0))</f>
        <v/>
      </c>
      <c r="D79" t="str">
        <f>IF(C79="","",COUNTIFS(Basicdata!$B$2:$B$2500,1,Basicdata!$D$2:$D$2500,Crops!$D$5,Basicdata!$H$2:$H$2500,Crops!$M73,Basicdata!$T$2:$T$2500,2,Basicdata!$AI$2:$AI$2500,0))</f>
        <v/>
      </c>
      <c r="E79" t="str">
        <f>IF(D79="","",COUNTIFS(Basicdata!$B$2:$B$2500,1,Basicdata!$D$2:$D$2500,Crops!$D$5,Basicdata!$H$2:$H$2500,Crops!$M73,Basicdata!$T$2:$T$2500,3,Basicdata!$AI$2:$AI$2500,0))</f>
        <v/>
      </c>
      <c r="F79" t="str">
        <f t="shared" si="8"/>
        <v/>
      </c>
      <c r="G79" t="str">
        <f>IF(F79="","",COUNTIFS(Basicdata!$B$2:$B$2500,1,Basicdata!$D$2:$D$2500,Crops!$D$5,Basicdata!$H$2:$H$2500,Crops!$M73,Basicdata!$S$2:$S$2500,2,Basicdata!$T$2:$T$2500,4,Basicdata!$AI$2:$AI$2500,0))</f>
        <v/>
      </c>
      <c r="H79" t="str">
        <f>IF(G79="","",COUNTIFS(Basicdata!$B$2:$B$2500,1,Basicdata!$D$2:$D$2500,Crops!$D$5,Basicdata!$H$2:$H$2500,Crops!$M73,Basicdata!$S$2:$S$2500,2,Basicdata!$T$2:$T$2500,5,Basicdata!$AI$2:$AI$2500,0))</f>
        <v/>
      </c>
      <c r="I79" t="str">
        <f>IF(H79="","",COUNTIFS(Basicdata!$B$2:$B$2500,1,Basicdata!$D$2:$D$2500,Crops!$D$5,Basicdata!$H$2:$H$2500,Crops!$M73,Basicdata!$S$2:$S$2500,2,Basicdata!$T$2:$T$2500,6,Basicdata!$AI$2:$AI$2500,0))</f>
        <v/>
      </c>
      <c r="J79" t="str">
        <f>IF(I79="","",COUNTIFS(Basicdata!$B$2:$B$2500,1,Basicdata!$D$2:$D$2500,Crops!$D$5,Basicdata!$H$2:$H$2500,Crops!$M73,Basicdata!$S$2:$S$2500,2,Basicdata!$T$2:$T$2500,7,Basicdata!$AI$2:$AI$2500,0))</f>
        <v/>
      </c>
      <c r="K79" t="str">
        <f t="shared" si="9"/>
        <v/>
      </c>
      <c r="L79" t="str">
        <f>IF(K79="","",COUNTIFS(Basicdata!$B$2:$B$2500,1,Basicdata!$D$2:$D$2500,Crops!$D$5,Basicdata!$H$2:$H$2500,Crops!$M73,Basicdata!$S$2:$S$2500,1,Basicdata!$U$2:$U$2500,1,Basicdata!$AI$2:$AI$2500,0))</f>
        <v/>
      </c>
      <c r="M79" t="str">
        <f>IF(L79="","",COUNTIFS(Basicdata!$B$2:$B$2500,1,Basicdata!$D$2:$D$2500,Crops!$D$5,Basicdata!$H$2:$H$2500,Crops!$M73,Basicdata!$S$2:$S$2500,1,Basicdata!$V$2:$V$2500,1,Basicdata!$AI$2:$AI$2500,0))</f>
        <v/>
      </c>
      <c r="N79" t="str">
        <f>IF(M79="","",COUNTIFS(Basicdata!$B$2:$B$2500,1,Basicdata!$D$2:$D$2500,Crops!$D$5,Basicdata!$H$2:$H$2500,Crops!$M73,Basicdata!$S$2:$S$2500,3,Basicdata!$T$2:$T$2500,4,Basicdata!$AI$2:$AI$2500,0))</f>
        <v/>
      </c>
      <c r="O79" t="str">
        <f>IF(N79="","",COUNTIFS(Basicdata!$B$2:$B$2500,1,Basicdata!$D$2:$D$2500,Crops!$D$5,Basicdata!$H$2:$H$2500,Crops!$M73,Basicdata!$S$2:$S$2500,3,Basicdata!$T$2:$T$2500,5,Basicdata!$AI$2:$AI$2500,0))</f>
        <v/>
      </c>
      <c r="P79" t="str">
        <f>IF(O79="","",COUNTIFS(Basicdata!$B$2:$B$2500,1,Basicdata!$D$2:$D$2500,Crops!$D$5,Basicdata!$H$2:$H$2500,Crops!$M73,Basicdata!$S$2:$S$2500,3,Basicdata!$T$2:$T$2500,6,Basicdata!$AI$2:$AI$2500,0))</f>
        <v/>
      </c>
      <c r="Q79" t="str">
        <f>IF(P79="","",COUNTIFS(Basicdata!$B$2:$B$2500,1,Basicdata!$D$2:$D$2500,Crops!$D$5,Basicdata!$H$2:$H$2500,Crops!$M73,Basicdata!$S$2:$S$2500,3,Basicdata!$T$2:$T$2500,7,Basicdata!$AI$2:$AI$2500,0))</f>
        <v/>
      </c>
      <c r="R79" t="str">
        <f t="shared" si="10"/>
        <v/>
      </c>
      <c r="S79" t="str">
        <f t="shared" si="11"/>
        <v/>
      </c>
      <c r="T79" t="str">
        <f>IF(S79="","",COUNTIFS(Basicdata!$B$2:$B$2500,1,Basicdata!$D$2:$D$2500,Crops!$D$5,Basicdata!$H$2:$H$2500,Crops!$M73,Basicdata!$T$2:$T$2500,8,Basicdata!$AI$2:$AI$2500,0))</f>
        <v/>
      </c>
      <c r="U79" t="str">
        <f>IF(T79="","",COUNTIFS(Basicdata!$B$2:$B$2500,1,Basicdata!$D$2:$D$2500,Crops!$D$5,Basicdata!$H$2:$H$2500,Crops!$M73,Basicdata!$T$2:$T$2500,9,Basicdata!$AI$2:$AI$2500,0))</f>
        <v/>
      </c>
      <c r="W79" s="45" t="str">
        <f>IF(COUNTIFS(Basicdata!$B$2:$B$2500,2,Basicdata!$D$2:$D$2500,Crops!$D$5,Basicdata!$H$2:$H$2500,Crops!$M73,Basicdata!$AI$2:$AI$2500,0)&gt;0,Crops!$M73,"")</f>
        <v/>
      </c>
      <c r="X79" t="str">
        <f>IF(W79="","",COUNTIFS(Basicdata!$B$2:$B$2500,2,Basicdata!$D$2:$D$2500,Crops!$D$5,Basicdata!$H$2:$H$2500,Crops!$M73,Basicdata!$AI$2:$AI$2500,0))</f>
        <v/>
      </c>
      <c r="Y79" t="str">
        <f>IF(X79="","",COUNTIFS(Basicdata!$B$2:$B$2500,2,Basicdata!$D$2:$D$2500,Crops!$D$5,Basicdata!$H$2:$H$2500,Crops!$M73,Basicdata!$T$2:$T$2500,1,Basicdata!$AI$2:$AI$2500,0))</f>
        <v/>
      </c>
      <c r="Z79" t="str">
        <f>IF(Y79="","",COUNTIFS(Basicdata!$B$2:$B$2500,2,Basicdata!$D$2:$D$2500,Crops!$D$5,Basicdata!$H$2:$H$2500,Crops!$M73,Basicdata!$T$2:$T$2500,2,Basicdata!$AI$2:$AI$2500,0))</f>
        <v/>
      </c>
      <c r="AA79" t="str">
        <f>IF(Z79="","",COUNTIFS(Basicdata!$B$2:$B$2500,2,Basicdata!$D$2:$D$2500,Crops!$D$5,Basicdata!$H$2:$H$2500,Crops!$M73,Basicdata!$T$2:$T$2500,3,Basicdata!$AI$2:$AI$2500,0))</f>
        <v/>
      </c>
      <c r="AB79" t="str">
        <f t="shared" si="12"/>
        <v/>
      </c>
      <c r="AC79" t="str">
        <f>IF(AB79="","",COUNTIFS(Basicdata!$B$2:$B$2500,2,Basicdata!$D$2:$D$2500,Crops!$D$5,Basicdata!$H$2:$H$2500,Crops!$M73,Basicdata!$S$2:$S$2500,2,Basicdata!$T$2:$T$2500,4,Basicdata!$AI$2:$AI$2500,0))</f>
        <v/>
      </c>
      <c r="AD79" t="str">
        <f>IF(AC79="","",COUNTIFS(Basicdata!$B$2:$B$2500,2,Basicdata!$D$2:$D$2500,Crops!$D$5,Basicdata!$H$2:$H$2500,Crops!$M73,Basicdata!$S$2:$S$2500,2,Basicdata!$T$2:$T$2500,5,Basicdata!$AI$2:$AI$2500,0))</f>
        <v/>
      </c>
      <c r="AE79" t="str">
        <f>IF(AD79="","",COUNTIFS(Basicdata!$B$2:$B$2500,2,Basicdata!$D$2:$D$2500,Crops!$D$5,Basicdata!$H$2:$H$2500,Crops!$M73,Basicdata!$S$2:$S$2500,2,Basicdata!$T$2:$T$2500,6,Basicdata!$AI$2:$AI$2500,0))</f>
        <v/>
      </c>
      <c r="AF79" t="str">
        <f>IF(AE79="","",COUNTIFS(Basicdata!$B$2:$B$2500,2,Basicdata!$D$2:$D$2500,Crops!$D$5,Basicdata!$H$2:$H$2500,Crops!$M73,Basicdata!$S$2:$S$2500,2,Basicdata!$T$2:$T$2500,7,Basicdata!$AI$2:$AI$2500,0))</f>
        <v/>
      </c>
      <c r="AG79" t="str">
        <f t="shared" si="13"/>
        <v/>
      </c>
      <c r="AH79" t="str">
        <f>IF(AG79="","",COUNTIFS(Basicdata!$B$2:$B$2500,2,Basicdata!$D$2:$D$2500,Crops!$D$5,Basicdata!$H$2:$H$2500,Crops!$M73,Basicdata!$S$2:$S$2500,1,Basicdata!$U$2:$U$2500,1,Basicdata!$AI$2:$AI$2500,0))</f>
        <v/>
      </c>
      <c r="AI79" t="str">
        <f>IF(AH79="","",COUNTIFS(Basicdata!$B$2:$B$2500,2,Basicdata!$D$2:$D$2500,Crops!$D$5,Basicdata!$H$2:$H$2500,Crops!$M73,Basicdata!$S$2:$S$2500,1,Basicdata!$V$2:$V$2500,1,Basicdata!$AI$2:$AI$2500,0))</f>
        <v/>
      </c>
      <c r="AJ79" t="str">
        <f>IF(AI79="","",COUNTIFS(Basicdata!$B$2:$B$2500,2,Basicdata!$D$2:$D$2500,Crops!$D$5,Basicdata!$H$2:$H$2500,Crops!$M73,Basicdata!$S$2:$S$2500,3,Basicdata!$T$2:$T$2500,4,Basicdata!$AI$2:$AI$2500,0))</f>
        <v/>
      </c>
      <c r="AK79" t="str">
        <f>IF(AJ79="","",COUNTIFS(Basicdata!$B$2:$B$2500,2,Basicdata!$D$2:$D$2500,Crops!$D$5,Basicdata!$H$2:$H$2500,Crops!$M73,Basicdata!$S$2:$S$2500,3,Basicdata!$T$2:$T$2500,5,Basicdata!$AI$2:$AI$2500,0))</f>
        <v/>
      </c>
      <c r="AL79" t="str">
        <f>IF(AK79="","",COUNTIFS(Basicdata!$B$2:$B$2500,2,Basicdata!$D$2:$D$2500,Crops!$D$5,Basicdata!$H$2:$H$2500,Crops!$M73,Basicdata!$S$2:$S$2500,3,Basicdata!$T$2:$T$2500,6,Basicdata!$AI$2:$AI$2500,0))</f>
        <v/>
      </c>
      <c r="AM79" t="str">
        <f>IF(AL79="","",COUNTIFS(Basicdata!$B$2:$B$2500,2,Basicdata!$D$2:$D$2500,Crops!$D$5,Basicdata!$H$2:$H$2500,Crops!$M73,Basicdata!$S$2:$S$2500,3,Basicdata!$T$2:$T$2500,7,Basicdata!$AI$2:$AI$2500,0))</f>
        <v/>
      </c>
      <c r="AN79" t="str">
        <f t="shared" si="14"/>
        <v/>
      </c>
      <c r="AO79" t="str">
        <f t="shared" si="15"/>
        <v/>
      </c>
      <c r="AP79" t="str">
        <f>IF(AO79="","",COUNTIFS(Basicdata!$B$2:$B$2500,2,Basicdata!$D$2:$D$2500,Crops!$D$5,Basicdata!$H$2:$H$2500,Crops!$M73,Basicdata!$T$2:$T$2500,8,Basicdata!$AI$2:$AI$2500,0))</f>
        <v/>
      </c>
      <c r="AQ79" t="str">
        <f>IF(AP79="","",COUNTIFS(Basicdata!$B$2:$B$2500,2,Basicdata!$D$2:$D$2500,Crops!$D$5,Basicdata!$H$2:$H$2500,Crops!$M73,Basicdata!$T$2:$T$2500,9,Basicdata!$AI$2:$AI$2500,0))</f>
        <v/>
      </c>
    </row>
    <row r="80" spans="1:43" x14ac:dyDescent="0.3">
      <c r="A80" s="45" t="str">
        <f>IF(COUNTIFS(Basicdata!$B$2:$B$2500,1,Basicdata!$D$2:$D$2500,Crops!$D$5,Basicdata!$H$2:$H$2500,Crops!$M74,Basicdata!$AI$2:$AI$2500,0)&gt;0,Crops!$M74,"")</f>
        <v/>
      </c>
      <c r="B80" t="str">
        <f>IF(A80="","",COUNTIFS(Basicdata!$B$2:$B$2500,1,Basicdata!$D$2:$D$2500,Crops!$D$5,Basicdata!$H$2:$H$2500,Crops!$M74,Basicdata!$AI$2:$AI$2500,0))</f>
        <v/>
      </c>
      <c r="C80" t="str">
        <f>IF(B80="","",COUNTIFS(Basicdata!$B$2:$B$2500,1,Basicdata!$D$2:$D$2500,Crops!$D$5,Basicdata!$H$2:$H$2500,Crops!$M74,Basicdata!$T$2:$T$2500,1,Basicdata!$AI$2:$AI$2500,0))</f>
        <v/>
      </c>
      <c r="D80" t="str">
        <f>IF(C80="","",COUNTIFS(Basicdata!$B$2:$B$2500,1,Basicdata!$D$2:$D$2500,Crops!$D$5,Basicdata!$H$2:$H$2500,Crops!$M74,Basicdata!$T$2:$T$2500,2,Basicdata!$AI$2:$AI$2500,0))</f>
        <v/>
      </c>
      <c r="E80" t="str">
        <f>IF(D80="","",COUNTIFS(Basicdata!$B$2:$B$2500,1,Basicdata!$D$2:$D$2500,Crops!$D$5,Basicdata!$H$2:$H$2500,Crops!$M74,Basicdata!$T$2:$T$2500,3,Basicdata!$AI$2:$AI$2500,0))</f>
        <v/>
      </c>
      <c r="F80" t="str">
        <f t="shared" si="8"/>
        <v/>
      </c>
      <c r="G80" t="str">
        <f>IF(F80="","",COUNTIFS(Basicdata!$B$2:$B$2500,1,Basicdata!$D$2:$D$2500,Crops!$D$5,Basicdata!$H$2:$H$2500,Crops!$M74,Basicdata!$S$2:$S$2500,2,Basicdata!$T$2:$T$2500,4,Basicdata!$AI$2:$AI$2500,0))</f>
        <v/>
      </c>
      <c r="H80" t="str">
        <f>IF(G80="","",COUNTIFS(Basicdata!$B$2:$B$2500,1,Basicdata!$D$2:$D$2500,Crops!$D$5,Basicdata!$H$2:$H$2500,Crops!$M74,Basicdata!$S$2:$S$2500,2,Basicdata!$T$2:$T$2500,5,Basicdata!$AI$2:$AI$2500,0))</f>
        <v/>
      </c>
      <c r="I80" t="str">
        <f>IF(H80="","",COUNTIFS(Basicdata!$B$2:$B$2500,1,Basicdata!$D$2:$D$2500,Crops!$D$5,Basicdata!$H$2:$H$2500,Crops!$M74,Basicdata!$S$2:$S$2500,2,Basicdata!$T$2:$T$2500,6,Basicdata!$AI$2:$AI$2500,0))</f>
        <v/>
      </c>
      <c r="J80" t="str">
        <f>IF(I80="","",COUNTIFS(Basicdata!$B$2:$B$2500,1,Basicdata!$D$2:$D$2500,Crops!$D$5,Basicdata!$H$2:$H$2500,Crops!$M74,Basicdata!$S$2:$S$2500,2,Basicdata!$T$2:$T$2500,7,Basicdata!$AI$2:$AI$2500,0))</f>
        <v/>
      </c>
      <c r="K80" t="str">
        <f t="shared" si="9"/>
        <v/>
      </c>
      <c r="L80" t="str">
        <f>IF(K80="","",COUNTIFS(Basicdata!$B$2:$B$2500,1,Basicdata!$D$2:$D$2500,Crops!$D$5,Basicdata!$H$2:$H$2500,Crops!$M74,Basicdata!$S$2:$S$2500,1,Basicdata!$U$2:$U$2500,1,Basicdata!$AI$2:$AI$2500,0))</f>
        <v/>
      </c>
      <c r="M80" t="str">
        <f>IF(L80="","",COUNTIFS(Basicdata!$B$2:$B$2500,1,Basicdata!$D$2:$D$2500,Crops!$D$5,Basicdata!$H$2:$H$2500,Crops!$M74,Basicdata!$S$2:$S$2500,1,Basicdata!$V$2:$V$2500,1,Basicdata!$AI$2:$AI$2500,0))</f>
        <v/>
      </c>
      <c r="N80" t="str">
        <f>IF(M80="","",COUNTIFS(Basicdata!$B$2:$B$2500,1,Basicdata!$D$2:$D$2500,Crops!$D$5,Basicdata!$H$2:$H$2500,Crops!$M74,Basicdata!$S$2:$S$2500,3,Basicdata!$T$2:$T$2500,4,Basicdata!$AI$2:$AI$2500,0))</f>
        <v/>
      </c>
      <c r="O80" t="str">
        <f>IF(N80="","",COUNTIFS(Basicdata!$B$2:$B$2500,1,Basicdata!$D$2:$D$2500,Crops!$D$5,Basicdata!$H$2:$H$2500,Crops!$M74,Basicdata!$S$2:$S$2500,3,Basicdata!$T$2:$T$2500,5,Basicdata!$AI$2:$AI$2500,0))</f>
        <v/>
      </c>
      <c r="P80" t="str">
        <f>IF(O80="","",COUNTIFS(Basicdata!$B$2:$B$2500,1,Basicdata!$D$2:$D$2500,Crops!$D$5,Basicdata!$H$2:$H$2500,Crops!$M74,Basicdata!$S$2:$S$2500,3,Basicdata!$T$2:$T$2500,6,Basicdata!$AI$2:$AI$2500,0))</f>
        <v/>
      </c>
      <c r="Q80" t="str">
        <f>IF(P80="","",COUNTIFS(Basicdata!$B$2:$B$2500,1,Basicdata!$D$2:$D$2500,Crops!$D$5,Basicdata!$H$2:$H$2500,Crops!$M74,Basicdata!$S$2:$S$2500,3,Basicdata!$T$2:$T$2500,7,Basicdata!$AI$2:$AI$2500,0))</f>
        <v/>
      </c>
      <c r="R80" t="str">
        <f t="shared" si="10"/>
        <v/>
      </c>
      <c r="S80" t="str">
        <f t="shared" si="11"/>
        <v/>
      </c>
      <c r="T80" t="str">
        <f>IF(S80="","",COUNTIFS(Basicdata!$B$2:$B$2500,1,Basicdata!$D$2:$D$2500,Crops!$D$5,Basicdata!$H$2:$H$2500,Crops!$M74,Basicdata!$T$2:$T$2500,8,Basicdata!$AI$2:$AI$2500,0))</f>
        <v/>
      </c>
      <c r="U80" t="str">
        <f>IF(T80="","",COUNTIFS(Basicdata!$B$2:$B$2500,1,Basicdata!$D$2:$D$2500,Crops!$D$5,Basicdata!$H$2:$H$2500,Crops!$M74,Basicdata!$T$2:$T$2500,9,Basicdata!$AI$2:$AI$2500,0))</f>
        <v/>
      </c>
      <c r="W80" s="45" t="str">
        <f>IF(COUNTIFS(Basicdata!$B$2:$B$2500,2,Basicdata!$D$2:$D$2500,Crops!$D$5,Basicdata!$H$2:$H$2500,Crops!$M74,Basicdata!$AI$2:$AI$2500,0)&gt;0,Crops!$M74,"")</f>
        <v/>
      </c>
      <c r="X80" t="str">
        <f>IF(W80="","",COUNTIFS(Basicdata!$B$2:$B$2500,2,Basicdata!$D$2:$D$2500,Crops!$D$5,Basicdata!$H$2:$H$2500,Crops!$M74,Basicdata!$AI$2:$AI$2500,0))</f>
        <v/>
      </c>
      <c r="Y80" t="str">
        <f>IF(X80="","",COUNTIFS(Basicdata!$B$2:$B$2500,2,Basicdata!$D$2:$D$2500,Crops!$D$5,Basicdata!$H$2:$H$2500,Crops!$M74,Basicdata!$T$2:$T$2500,1,Basicdata!$AI$2:$AI$2500,0))</f>
        <v/>
      </c>
      <c r="Z80" t="str">
        <f>IF(Y80="","",COUNTIFS(Basicdata!$B$2:$B$2500,2,Basicdata!$D$2:$D$2500,Crops!$D$5,Basicdata!$H$2:$H$2500,Crops!$M74,Basicdata!$T$2:$T$2500,2,Basicdata!$AI$2:$AI$2500,0))</f>
        <v/>
      </c>
      <c r="AA80" t="str">
        <f>IF(Z80="","",COUNTIFS(Basicdata!$B$2:$B$2500,2,Basicdata!$D$2:$D$2500,Crops!$D$5,Basicdata!$H$2:$H$2500,Crops!$M74,Basicdata!$T$2:$T$2500,3,Basicdata!$AI$2:$AI$2500,0))</f>
        <v/>
      </c>
      <c r="AB80" t="str">
        <f t="shared" si="12"/>
        <v/>
      </c>
      <c r="AC80" t="str">
        <f>IF(AB80="","",COUNTIFS(Basicdata!$B$2:$B$2500,2,Basicdata!$D$2:$D$2500,Crops!$D$5,Basicdata!$H$2:$H$2500,Crops!$M74,Basicdata!$S$2:$S$2500,2,Basicdata!$T$2:$T$2500,4,Basicdata!$AI$2:$AI$2500,0))</f>
        <v/>
      </c>
      <c r="AD80" t="str">
        <f>IF(AC80="","",COUNTIFS(Basicdata!$B$2:$B$2500,2,Basicdata!$D$2:$D$2500,Crops!$D$5,Basicdata!$H$2:$H$2500,Crops!$M74,Basicdata!$S$2:$S$2500,2,Basicdata!$T$2:$T$2500,5,Basicdata!$AI$2:$AI$2500,0))</f>
        <v/>
      </c>
      <c r="AE80" t="str">
        <f>IF(AD80="","",COUNTIFS(Basicdata!$B$2:$B$2500,2,Basicdata!$D$2:$D$2500,Crops!$D$5,Basicdata!$H$2:$H$2500,Crops!$M74,Basicdata!$S$2:$S$2500,2,Basicdata!$T$2:$T$2500,6,Basicdata!$AI$2:$AI$2500,0))</f>
        <v/>
      </c>
      <c r="AF80" t="str">
        <f>IF(AE80="","",COUNTIFS(Basicdata!$B$2:$B$2500,2,Basicdata!$D$2:$D$2500,Crops!$D$5,Basicdata!$H$2:$H$2500,Crops!$M74,Basicdata!$S$2:$S$2500,2,Basicdata!$T$2:$T$2500,7,Basicdata!$AI$2:$AI$2500,0))</f>
        <v/>
      </c>
      <c r="AG80" t="str">
        <f t="shared" si="13"/>
        <v/>
      </c>
      <c r="AH80" t="str">
        <f>IF(AG80="","",COUNTIFS(Basicdata!$B$2:$B$2500,2,Basicdata!$D$2:$D$2500,Crops!$D$5,Basicdata!$H$2:$H$2500,Crops!$M74,Basicdata!$S$2:$S$2500,1,Basicdata!$U$2:$U$2500,1,Basicdata!$AI$2:$AI$2500,0))</f>
        <v/>
      </c>
      <c r="AI80" t="str">
        <f>IF(AH80="","",COUNTIFS(Basicdata!$B$2:$B$2500,2,Basicdata!$D$2:$D$2500,Crops!$D$5,Basicdata!$H$2:$H$2500,Crops!$M74,Basicdata!$S$2:$S$2500,1,Basicdata!$V$2:$V$2500,1,Basicdata!$AI$2:$AI$2500,0))</f>
        <v/>
      </c>
      <c r="AJ80" t="str">
        <f>IF(AI80="","",COUNTIFS(Basicdata!$B$2:$B$2500,2,Basicdata!$D$2:$D$2500,Crops!$D$5,Basicdata!$H$2:$H$2500,Crops!$M74,Basicdata!$S$2:$S$2500,3,Basicdata!$T$2:$T$2500,4,Basicdata!$AI$2:$AI$2500,0))</f>
        <v/>
      </c>
      <c r="AK80" t="str">
        <f>IF(AJ80="","",COUNTIFS(Basicdata!$B$2:$B$2500,2,Basicdata!$D$2:$D$2500,Crops!$D$5,Basicdata!$H$2:$H$2500,Crops!$M74,Basicdata!$S$2:$S$2500,3,Basicdata!$T$2:$T$2500,5,Basicdata!$AI$2:$AI$2500,0))</f>
        <v/>
      </c>
      <c r="AL80" t="str">
        <f>IF(AK80="","",COUNTIFS(Basicdata!$B$2:$B$2500,2,Basicdata!$D$2:$D$2500,Crops!$D$5,Basicdata!$H$2:$H$2500,Crops!$M74,Basicdata!$S$2:$S$2500,3,Basicdata!$T$2:$T$2500,6,Basicdata!$AI$2:$AI$2500,0))</f>
        <v/>
      </c>
      <c r="AM80" t="str">
        <f>IF(AL80="","",COUNTIFS(Basicdata!$B$2:$B$2500,2,Basicdata!$D$2:$D$2500,Crops!$D$5,Basicdata!$H$2:$H$2500,Crops!$M74,Basicdata!$S$2:$S$2500,3,Basicdata!$T$2:$T$2500,7,Basicdata!$AI$2:$AI$2500,0))</f>
        <v/>
      </c>
      <c r="AN80" t="str">
        <f t="shared" si="14"/>
        <v/>
      </c>
      <c r="AO80" t="str">
        <f t="shared" si="15"/>
        <v/>
      </c>
      <c r="AP80" t="str">
        <f>IF(AO80="","",COUNTIFS(Basicdata!$B$2:$B$2500,2,Basicdata!$D$2:$D$2500,Crops!$D$5,Basicdata!$H$2:$H$2500,Crops!$M74,Basicdata!$T$2:$T$2500,8,Basicdata!$AI$2:$AI$2500,0))</f>
        <v/>
      </c>
      <c r="AQ80" t="str">
        <f>IF(AP80="","",COUNTIFS(Basicdata!$B$2:$B$2500,2,Basicdata!$D$2:$D$2500,Crops!$D$5,Basicdata!$H$2:$H$2500,Crops!$M74,Basicdata!$T$2:$T$2500,9,Basicdata!$AI$2:$AI$2500,0))</f>
        <v/>
      </c>
    </row>
    <row r="81" spans="1:43" x14ac:dyDescent="0.3">
      <c r="A81" s="45" t="str">
        <f>IF(COUNTIFS(Basicdata!$B$2:$B$2500,1,Basicdata!$D$2:$D$2500,Crops!$D$5,Basicdata!$H$2:$H$2500,Crops!$M75,Basicdata!$AI$2:$AI$2500,0)&gt;0,Crops!$M75,"")</f>
        <v/>
      </c>
      <c r="B81" t="str">
        <f>IF(A81="","",COUNTIFS(Basicdata!$B$2:$B$2500,1,Basicdata!$D$2:$D$2500,Crops!$D$5,Basicdata!$H$2:$H$2500,Crops!$M75,Basicdata!$AI$2:$AI$2500,0))</f>
        <v/>
      </c>
      <c r="C81" t="str">
        <f>IF(B81="","",COUNTIFS(Basicdata!$B$2:$B$2500,1,Basicdata!$D$2:$D$2500,Crops!$D$5,Basicdata!$H$2:$H$2500,Crops!$M75,Basicdata!$T$2:$T$2500,1,Basicdata!$AI$2:$AI$2500,0))</f>
        <v/>
      </c>
      <c r="D81" t="str">
        <f>IF(C81="","",COUNTIFS(Basicdata!$B$2:$B$2500,1,Basicdata!$D$2:$D$2500,Crops!$D$5,Basicdata!$H$2:$H$2500,Crops!$M75,Basicdata!$T$2:$T$2500,2,Basicdata!$AI$2:$AI$2500,0))</f>
        <v/>
      </c>
      <c r="E81" t="str">
        <f>IF(D81="","",COUNTIFS(Basicdata!$B$2:$B$2500,1,Basicdata!$D$2:$D$2500,Crops!$D$5,Basicdata!$H$2:$H$2500,Crops!$M75,Basicdata!$T$2:$T$2500,3,Basicdata!$AI$2:$AI$2500,0))</f>
        <v/>
      </c>
      <c r="F81" t="str">
        <f t="shared" si="8"/>
        <v/>
      </c>
      <c r="G81" t="str">
        <f>IF(F81="","",COUNTIFS(Basicdata!$B$2:$B$2500,1,Basicdata!$D$2:$D$2500,Crops!$D$5,Basicdata!$H$2:$H$2500,Crops!$M75,Basicdata!$S$2:$S$2500,2,Basicdata!$T$2:$T$2500,4,Basicdata!$AI$2:$AI$2500,0))</f>
        <v/>
      </c>
      <c r="H81" t="str">
        <f>IF(G81="","",COUNTIFS(Basicdata!$B$2:$B$2500,1,Basicdata!$D$2:$D$2500,Crops!$D$5,Basicdata!$H$2:$H$2500,Crops!$M75,Basicdata!$S$2:$S$2500,2,Basicdata!$T$2:$T$2500,5,Basicdata!$AI$2:$AI$2500,0))</f>
        <v/>
      </c>
      <c r="I81" t="str">
        <f>IF(H81="","",COUNTIFS(Basicdata!$B$2:$B$2500,1,Basicdata!$D$2:$D$2500,Crops!$D$5,Basicdata!$H$2:$H$2500,Crops!$M75,Basicdata!$S$2:$S$2500,2,Basicdata!$T$2:$T$2500,6,Basicdata!$AI$2:$AI$2500,0))</f>
        <v/>
      </c>
      <c r="J81" t="str">
        <f>IF(I81="","",COUNTIFS(Basicdata!$B$2:$B$2500,1,Basicdata!$D$2:$D$2500,Crops!$D$5,Basicdata!$H$2:$H$2500,Crops!$M75,Basicdata!$S$2:$S$2500,2,Basicdata!$T$2:$T$2500,7,Basicdata!$AI$2:$AI$2500,0))</f>
        <v/>
      </c>
      <c r="K81" t="str">
        <f t="shared" si="9"/>
        <v/>
      </c>
      <c r="L81" t="str">
        <f>IF(K81="","",COUNTIFS(Basicdata!$B$2:$B$2500,1,Basicdata!$D$2:$D$2500,Crops!$D$5,Basicdata!$H$2:$H$2500,Crops!$M75,Basicdata!$S$2:$S$2500,1,Basicdata!$U$2:$U$2500,1,Basicdata!$AI$2:$AI$2500,0))</f>
        <v/>
      </c>
      <c r="M81" t="str">
        <f>IF(L81="","",COUNTIFS(Basicdata!$B$2:$B$2500,1,Basicdata!$D$2:$D$2500,Crops!$D$5,Basicdata!$H$2:$H$2500,Crops!$M75,Basicdata!$S$2:$S$2500,1,Basicdata!$V$2:$V$2500,1,Basicdata!$AI$2:$AI$2500,0))</f>
        <v/>
      </c>
      <c r="N81" t="str">
        <f>IF(M81="","",COUNTIFS(Basicdata!$B$2:$B$2500,1,Basicdata!$D$2:$D$2500,Crops!$D$5,Basicdata!$H$2:$H$2500,Crops!$M75,Basicdata!$S$2:$S$2500,3,Basicdata!$T$2:$T$2500,4,Basicdata!$AI$2:$AI$2500,0))</f>
        <v/>
      </c>
      <c r="O81" t="str">
        <f>IF(N81="","",COUNTIFS(Basicdata!$B$2:$B$2500,1,Basicdata!$D$2:$D$2500,Crops!$D$5,Basicdata!$H$2:$H$2500,Crops!$M75,Basicdata!$S$2:$S$2500,3,Basicdata!$T$2:$T$2500,5,Basicdata!$AI$2:$AI$2500,0))</f>
        <v/>
      </c>
      <c r="P81" t="str">
        <f>IF(O81="","",COUNTIFS(Basicdata!$B$2:$B$2500,1,Basicdata!$D$2:$D$2500,Crops!$D$5,Basicdata!$H$2:$H$2500,Crops!$M75,Basicdata!$S$2:$S$2500,3,Basicdata!$T$2:$T$2500,6,Basicdata!$AI$2:$AI$2500,0))</f>
        <v/>
      </c>
      <c r="Q81" t="str">
        <f>IF(P81="","",COUNTIFS(Basicdata!$B$2:$B$2500,1,Basicdata!$D$2:$D$2500,Crops!$D$5,Basicdata!$H$2:$H$2500,Crops!$M75,Basicdata!$S$2:$S$2500,3,Basicdata!$T$2:$T$2500,7,Basicdata!$AI$2:$AI$2500,0))</f>
        <v/>
      </c>
      <c r="R81" t="str">
        <f t="shared" si="10"/>
        <v/>
      </c>
      <c r="S81" t="str">
        <f t="shared" si="11"/>
        <v/>
      </c>
      <c r="T81" t="str">
        <f>IF(S81="","",COUNTIFS(Basicdata!$B$2:$B$2500,1,Basicdata!$D$2:$D$2500,Crops!$D$5,Basicdata!$H$2:$H$2500,Crops!$M75,Basicdata!$T$2:$T$2500,8,Basicdata!$AI$2:$AI$2500,0))</f>
        <v/>
      </c>
      <c r="U81" t="str">
        <f>IF(T81="","",COUNTIFS(Basicdata!$B$2:$B$2500,1,Basicdata!$D$2:$D$2500,Crops!$D$5,Basicdata!$H$2:$H$2500,Crops!$M75,Basicdata!$T$2:$T$2500,9,Basicdata!$AI$2:$AI$2500,0))</f>
        <v/>
      </c>
      <c r="W81" s="45" t="str">
        <f>IF(COUNTIFS(Basicdata!$B$2:$B$2500,2,Basicdata!$D$2:$D$2500,Crops!$D$5,Basicdata!$H$2:$H$2500,Crops!$M75,Basicdata!$AI$2:$AI$2500,0)&gt;0,Crops!$M75,"")</f>
        <v/>
      </c>
      <c r="X81" t="str">
        <f>IF(W81="","",COUNTIFS(Basicdata!$B$2:$B$2500,2,Basicdata!$D$2:$D$2500,Crops!$D$5,Basicdata!$H$2:$H$2500,Crops!$M75,Basicdata!$AI$2:$AI$2500,0))</f>
        <v/>
      </c>
      <c r="Y81" t="str">
        <f>IF(X81="","",COUNTIFS(Basicdata!$B$2:$B$2500,2,Basicdata!$D$2:$D$2500,Crops!$D$5,Basicdata!$H$2:$H$2500,Crops!$M75,Basicdata!$T$2:$T$2500,1,Basicdata!$AI$2:$AI$2500,0))</f>
        <v/>
      </c>
      <c r="Z81" t="str">
        <f>IF(Y81="","",COUNTIFS(Basicdata!$B$2:$B$2500,2,Basicdata!$D$2:$D$2500,Crops!$D$5,Basicdata!$H$2:$H$2500,Crops!$M75,Basicdata!$T$2:$T$2500,2,Basicdata!$AI$2:$AI$2500,0))</f>
        <v/>
      </c>
      <c r="AA81" t="str">
        <f>IF(Z81="","",COUNTIFS(Basicdata!$B$2:$B$2500,2,Basicdata!$D$2:$D$2500,Crops!$D$5,Basicdata!$H$2:$H$2500,Crops!$M75,Basicdata!$T$2:$T$2500,3,Basicdata!$AI$2:$AI$2500,0))</f>
        <v/>
      </c>
      <c r="AB81" t="str">
        <f t="shared" si="12"/>
        <v/>
      </c>
      <c r="AC81" t="str">
        <f>IF(AB81="","",COUNTIFS(Basicdata!$B$2:$B$2500,2,Basicdata!$D$2:$D$2500,Crops!$D$5,Basicdata!$H$2:$H$2500,Crops!$M75,Basicdata!$S$2:$S$2500,2,Basicdata!$T$2:$T$2500,4,Basicdata!$AI$2:$AI$2500,0))</f>
        <v/>
      </c>
      <c r="AD81" t="str">
        <f>IF(AC81="","",COUNTIFS(Basicdata!$B$2:$B$2500,2,Basicdata!$D$2:$D$2500,Crops!$D$5,Basicdata!$H$2:$H$2500,Crops!$M75,Basicdata!$S$2:$S$2500,2,Basicdata!$T$2:$T$2500,5,Basicdata!$AI$2:$AI$2500,0))</f>
        <v/>
      </c>
      <c r="AE81" t="str">
        <f>IF(AD81="","",COUNTIFS(Basicdata!$B$2:$B$2500,2,Basicdata!$D$2:$D$2500,Crops!$D$5,Basicdata!$H$2:$H$2500,Crops!$M75,Basicdata!$S$2:$S$2500,2,Basicdata!$T$2:$T$2500,6,Basicdata!$AI$2:$AI$2500,0))</f>
        <v/>
      </c>
      <c r="AF81" t="str">
        <f>IF(AE81="","",COUNTIFS(Basicdata!$B$2:$B$2500,2,Basicdata!$D$2:$D$2500,Crops!$D$5,Basicdata!$H$2:$H$2500,Crops!$M75,Basicdata!$S$2:$S$2500,2,Basicdata!$T$2:$T$2500,7,Basicdata!$AI$2:$AI$2500,0))</f>
        <v/>
      </c>
      <c r="AG81" t="str">
        <f t="shared" si="13"/>
        <v/>
      </c>
      <c r="AH81" t="str">
        <f>IF(AG81="","",COUNTIFS(Basicdata!$B$2:$B$2500,2,Basicdata!$D$2:$D$2500,Crops!$D$5,Basicdata!$H$2:$H$2500,Crops!$M75,Basicdata!$S$2:$S$2500,1,Basicdata!$U$2:$U$2500,1,Basicdata!$AI$2:$AI$2500,0))</f>
        <v/>
      </c>
      <c r="AI81" t="str">
        <f>IF(AH81="","",COUNTIFS(Basicdata!$B$2:$B$2500,2,Basicdata!$D$2:$D$2500,Crops!$D$5,Basicdata!$H$2:$H$2500,Crops!$M75,Basicdata!$S$2:$S$2500,1,Basicdata!$V$2:$V$2500,1,Basicdata!$AI$2:$AI$2500,0))</f>
        <v/>
      </c>
      <c r="AJ81" t="str">
        <f>IF(AI81="","",COUNTIFS(Basicdata!$B$2:$B$2500,2,Basicdata!$D$2:$D$2500,Crops!$D$5,Basicdata!$H$2:$H$2500,Crops!$M75,Basicdata!$S$2:$S$2500,3,Basicdata!$T$2:$T$2500,4,Basicdata!$AI$2:$AI$2500,0))</f>
        <v/>
      </c>
      <c r="AK81" t="str">
        <f>IF(AJ81="","",COUNTIFS(Basicdata!$B$2:$B$2500,2,Basicdata!$D$2:$D$2500,Crops!$D$5,Basicdata!$H$2:$H$2500,Crops!$M75,Basicdata!$S$2:$S$2500,3,Basicdata!$T$2:$T$2500,5,Basicdata!$AI$2:$AI$2500,0))</f>
        <v/>
      </c>
      <c r="AL81" t="str">
        <f>IF(AK81="","",COUNTIFS(Basicdata!$B$2:$B$2500,2,Basicdata!$D$2:$D$2500,Crops!$D$5,Basicdata!$H$2:$H$2500,Crops!$M75,Basicdata!$S$2:$S$2500,3,Basicdata!$T$2:$T$2500,6,Basicdata!$AI$2:$AI$2500,0))</f>
        <v/>
      </c>
      <c r="AM81" t="str">
        <f>IF(AL81="","",COUNTIFS(Basicdata!$B$2:$B$2500,2,Basicdata!$D$2:$D$2500,Crops!$D$5,Basicdata!$H$2:$H$2500,Crops!$M75,Basicdata!$S$2:$S$2500,3,Basicdata!$T$2:$T$2500,7,Basicdata!$AI$2:$AI$2500,0))</f>
        <v/>
      </c>
      <c r="AN81" t="str">
        <f t="shared" si="14"/>
        <v/>
      </c>
      <c r="AO81" t="str">
        <f t="shared" si="15"/>
        <v/>
      </c>
      <c r="AP81" t="str">
        <f>IF(AO81="","",COUNTIFS(Basicdata!$B$2:$B$2500,2,Basicdata!$D$2:$D$2500,Crops!$D$5,Basicdata!$H$2:$H$2500,Crops!$M75,Basicdata!$T$2:$T$2500,8,Basicdata!$AI$2:$AI$2500,0))</f>
        <v/>
      </c>
      <c r="AQ81" t="str">
        <f>IF(AP81="","",COUNTIFS(Basicdata!$B$2:$B$2500,2,Basicdata!$D$2:$D$2500,Crops!$D$5,Basicdata!$H$2:$H$2500,Crops!$M75,Basicdata!$T$2:$T$2500,9,Basicdata!$AI$2:$AI$2500,0))</f>
        <v/>
      </c>
    </row>
    <row r="82" spans="1:43" x14ac:dyDescent="0.3">
      <c r="A82" s="45" t="str">
        <f>IF(COUNTIFS(Basicdata!$B$2:$B$2500,1,Basicdata!$D$2:$D$2500,Crops!$D$5,Basicdata!$H$2:$H$2500,Crops!$M76,Basicdata!$AI$2:$AI$2500,0)&gt;0,Crops!$M76,"")</f>
        <v/>
      </c>
      <c r="B82" t="str">
        <f>IF(A82="","",COUNTIFS(Basicdata!$B$2:$B$2500,1,Basicdata!$D$2:$D$2500,Crops!$D$5,Basicdata!$H$2:$H$2500,Crops!$M76,Basicdata!$AI$2:$AI$2500,0))</f>
        <v/>
      </c>
      <c r="C82" t="str">
        <f>IF(B82="","",COUNTIFS(Basicdata!$B$2:$B$2500,1,Basicdata!$D$2:$D$2500,Crops!$D$5,Basicdata!$H$2:$H$2500,Crops!$M76,Basicdata!$T$2:$T$2500,1,Basicdata!$AI$2:$AI$2500,0))</f>
        <v/>
      </c>
      <c r="D82" t="str">
        <f>IF(C82="","",COUNTIFS(Basicdata!$B$2:$B$2500,1,Basicdata!$D$2:$D$2500,Crops!$D$5,Basicdata!$H$2:$H$2500,Crops!$M76,Basicdata!$T$2:$T$2500,2,Basicdata!$AI$2:$AI$2500,0))</f>
        <v/>
      </c>
      <c r="E82" t="str">
        <f>IF(D82="","",COUNTIFS(Basicdata!$B$2:$B$2500,1,Basicdata!$D$2:$D$2500,Crops!$D$5,Basicdata!$H$2:$H$2500,Crops!$M76,Basicdata!$T$2:$T$2500,3,Basicdata!$AI$2:$AI$2500,0))</f>
        <v/>
      </c>
      <c r="F82" t="str">
        <f t="shared" si="8"/>
        <v/>
      </c>
      <c r="G82" t="str">
        <f>IF(F82="","",COUNTIFS(Basicdata!$B$2:$B$2500,1,Basicdata!$D$2:$D$2500,Crops!$D$5,Basicdata!$H$2:$H$2500,Crops!$M76,Basicdata!$S$2:$S$2500,2,Basicdata!$T$2:$T$2500,4,Basicdata!$AI$2:$AI$2500,0))</f>
        <v/>
      </c>
      <c r="H82" t="str">
        <f>IF(G82="","",COUNTIFS(Basicdata!$B$2:$B$2500,1,Basicdata!$D$2:$D$2500,Crops!$D$5,Basicdata!$H$2:$H$2500,Crops!$M76,Basicdata!$S$2:$S$2500,2,Basicdata!$T$2:$T$2500,5,Basicdata!$AI$2:$AI$2500,0))</f>
        <v/>
      </c>
      <c r="I82" t="str">
        <f>IF(H82="","",COUNTIFS(Basicdata!$B$2:$B$2500,1,Basicdata!$D$2:$D$2500,Crops!$D$5,Basicdata!$H$2:$H$2500,Crops!$M76,Basicdata!$S$2:$S$2500,2,Basicdata!$T$2:$T$2500,6,Basicdata!$AI$2:$AI$2500,0))</f>
        <v/>
      </c>
      <c r="J82" t="str">
        <f>IF(I82="","",COUNTIFS(Basicdata!$B$2:$B$2500,1,Basicdata!$D$2:$D$2500,Crops!$D$5,Basicdata!$H$2:$H$2500,Crops!$M76,Basicdata!$S$2:$S$2500,2,Basicdata!$T$2:$T$2500,7,Basicdata!$AI$2:$AI$2500,0))</f>
        <v/>
      </c>
      <c r="K82" t="str">
        <f t="shared" si="9"/>
        <v/>
      </c>
      <c r="L82" t="str">
        <f>IF(K82="","",COUNTIFS(Basicdata!$B$2:$B$2500,1,Basicdata!$D$2:$D$2500,Crops!$D$5,Basicdata!$H$2:$H$2500,Crops!$M76,Basicdata!$S$2:$S$2500,1,Basicdata!$U$2:$U$2500,1,Basicdata!$AI$2:$AI$2500,0))</f>
        <v/>
      </c>
      <c r="M82" t="str">
        <f>IF(L82="","",COUNTIFS(Basicdata!$B$2:$B$2500,1,Basicdata!$D$2:$D$2500,Crops!$D$5,Basicdata!$H$2:$H$2500,Crops!$M76,Basicdata!$S$2:$S$2500,1,Basicdata!$V$2:$V$2500,1,Basicdata!$AI$2:$AI$2500,0))</f>
        <v/>
      </c>
      <c r="N82" t="str">
        <f>IF(M82="","",COUNTIFS(Basicdata!$B$2:$B$2500,1,Basicdata!$D$2:$D$2500,Crops!$D$5,Basicdata!$H$2:$H$2500,Crops!$M76,Basicdata!$S$2:$S$2500,3,Basicdata!$T$2:$T$2500,4,Basicdata!$AI$2:$AI$2500,0))</f>
        <v/>
      </c>
      <c r="O82" t="str">
        <f>IF(N82="","",COUNTIFS(Basicdata!$B$2:$B$2500,1,Basicdata!$D$2:$D$2500,Crops!$D$5,Basicdata!$H$2:$H$2500,Crops!$M76,Basicdata!$S$2:$S$2500,3,Basicdata!$T$2:$T$2500,5,Basicdata!$AI$2:$AI$2500,0))</f>
        <v/>
      </c>
      <c r="P82" t="str">
        <f>IF(O82="","",COUNTIFS(Basicdata!$B$2:$B$2500,1,Basicdata!$D$2:$D$2500,Crops!$D$5,Basicdata!$H$2:$H$2500,Crops!$M76,Basicdata!$S$2:$S$2500,3,Basicdata!$T$2:$T$2500,6,Basicdata!$AI$2:$AI$2500,0))</f>
        <v/>
      </c>
      <c r="Q82" t="str">
        <f>IF(P82="","",COUNTIFS(Basicdata!$B$2:$B$2500,1,Basicdata!$D$2:$D$2500,Crops!$D$5,Basicdata!$H$2:$H$2500,Crops!$M76,Basicdata!$S$2:$S$2500,3,Basicdata!$T$2:$T$2500,7,Basicdata!$AI$2:$AI$2500,0))</f>
        <v/>
      </c>
      <c r="R82" t="str">
        <f t="shared" si="10"/>
        <v/>
      </c>
      <c r="S82" t="str">
        <f t="shared" si="11"/>
        <v/>
      </c>
      <c r="T82" t="str">
        <f>IF(S82="","",COUNTIFS(Basicdata!$B$2:$B$2500,1,Basicdata!$D$2:$D$2500,Crops!$D$5,Basicdata!$H$2:$H$2500,Crops!$M76,Basicdata!$T$2:$T$2500,8,Basicdata!$AI$2:$AI$2500,0))</f>
        <v/>
      </c>
      <c r="U82" t="str">
        <f>IF(T82="","",COUNTIFS(Basicdata!$B$2:$B$2500,1,Basicdata!$D$2:$D$2500,Crops!$D$5,Basicdata!$H$2:$H$2500,Crops!$M76,Basicdata!$T$2:$T$2500,9,Basicdata!$AI$2:$AI$2500,0))</f>
        <v/>
      </c>
      <c r="W82" s="45" t="str">
        <f>IF(COUNTIFS(Basicdata!$B$2:$B$2500,2,Basicdata!$D$2:$D$2500,Crops!$D$5,Basicdata!$H$2:$H$2500,Crops!$M76,Basicdata!$AI$2:$AI$2500,0)&gt;0,Crops!$M76,"")</f>
        <v/>
      </c>
      <c r="X82" t="str">
        <f>IF(W82="","",COUNTIFS(Basicdata!$B$2:$B$2500,2,Basicdata!$D$2:$D$2500,Crops!$D$5,Basicdata!$H$2:$H$2500,Crops!$M76,Basicdata!$AI$2:$AI$2500,0))</f>
        <v/>
      </c>
      <c r="Y82" t="str">
        <f>IF(X82="","",COUNTIFS(Basicdata!$B$2:$B$2500,2,Basicdata!$D$2:$D$2500,Crops!$D$5,Basicdata!$H$2:$H$2500,Crops!$M76,Basicdata!$T$2:$T$2500,1,Basicdata!$AI$2:$AI$2500,0))</f>
        <v/>
      </c>
      <c r="Z82" t="str">
        <f>IF(Y82="","",COUNTIFS(Basicdata!$B$2:$B$2500,2,Basicdata!$D$2:$D$2500,Crops!$D$5,Basicdata!$H$2:$H$2500,Crops!$M76,Basicdata!$T$2:$T$2500,2,Basicdata!$AI$2:$AI$2500,0))</f>
        <v/>
      </c>
      <c r="AA82" t="str">
        <f>IF(Z82="","",COUNTIFS(Basicdata!$B$2:$B$2500,2,Basicdata!$D$2:$D$2500,Crops!$D$5,Basicdata!$H$2:$H$2500,Crops!$M76,Basicdata!$T$2:$T$2500,3,Basicdata!$AI$2:$AI$2500,0))</f>
        <v/>
      </c>
      <c r="AB82" t="str">
        <f t="shared" si="12"/>
        <v/>
      </c>
      <c r="AC82" t="str">
        <f>IF(AB82="","",COUNTIFS(Basicdata!$B$2:$B$2500,2,Basicdata!$D$2:$D$2500,Crops!$D$5,Basicdata!$H$2:$H$2500,Crops!$M76,Basicdata!$S$2:$S$2500,2,Basicdata!$T$2:$T$2500,4,Basicdata!$AI$2:$AI$2500,0))</f>
        <v/>
      </c>
      <c r="AD82" t="str">
        <f>IF(AC82="","",COUNTIFS(Basicdata!$B$2:$B$2500,2,Basicdata!$D$2:$D$2500,Crops!$D$5,Basicdata!$H$2:$H$2500,Crops!$M76,Basicdata!$S$2:$S$2500,2,Basicdata!$T$2:$T$2500,5,Basicdata!$AI$2:$AI$2500,0))</f>
        <v/>
      </c>
      <c r="AE82" t="str">
        <f>IF(AD82="","",COUNTIFS(Basicdata!$B$2:$B$2500,2,Basicdata!$D$2:$D$2500,Crops!$D$5,Basicdata!$H$2:$H$2500,Crops!$M76,Basicdata!$S$2:$S$2500,2,Basicdata!$T$2:$T$2500,6,Basicdata!$AI$2:$AI$2500,0))</f>
        <v/>
      </c>
      <c r="AF82" t="str">
        <f>IF(AE82="","",COUNTIFS(Basicdata!$B$2:$B$2500,2,Basicdata!$D$2:$D$2500,Crops!$D$5,Basicdata!$H$2:$H$2500,Crops!$M76,Basicdata!$S$2:$S$2500,2,Basicdata!$T$2:$T$2500,7,Basicdata!$AI$2:$AI$2500,0))</f>
        <v/>
      </c>
      <c r="AG82" t="str">
        <f t="shared" si="13"/>
        <v/>
      </c>
      <c r="AH82" t="str">
        <f>IF(AG82="","",COUNTIFS(Basicdata!$B$2:$B$2500,2,Basicdata!$D$2:$D$2500,Crops!$D$5,Basicdata!$H$2:$H$2500,Crops!$M76,Basicdata!$S$2:$S$2500,1,Basicdata!$U$2:$U$2500,1,Basicdata!$AI$2:$AI$2500,0))</f>
        <v/>
      </c>
      <c r="AI82" t="str">
        <f>IF(AH82="","",COUNTIFS(Basicdata!$B$2:$B$2500,2,Basicdata!$D$2:$D$2500,Crops!$D$5,Basicdata!$H$2:$H$2500,Crops!$M76,Basicdata!$S$2:$S$2500,1,Basicdata!$V$2:$V$2500,1,Basicdata!$AI$2:$AI$2500,0))</f>
        <v/>
      </c>
      <c r="AJ82" t="str">
        <f>IF(AI82="","",COUNTIFS(Basicdata!$B$2:$B$2500,2,Basicdata!$D$2:$D$2500,Crops!$D$5,Basicdata!$H$2:$H$2500,Crops!$M76,Basicdata!$S$2:$S$2500,3,Basicdata!$T$2:$T$2500,4,Basicdata!$AI$2:$AI$2500,0))</f>
        <v/>
      </c>
      <c r="AK82" t="str">
        <f>IF(AJ82="","",COUNTIFS(Basicdata!$B$2:$B$2500,2,Basicdata!$D$2:$D$2500,Crops!$D$5,Basicdata!$H$2:$H$2500,Crops!$M76,Basicdata!$S$2:$S$2500,3,Basicdata!$T$2:$T$2500,5,Basicdata!$AI$2:$AI$2500,0))</f>
        <v/>
      </c>
      <c r="AL82" t="str">
        <f>IF(AK82="","",COUNTIFS(Basicdata!$B$2:$B$2500,2,Basicdata!$D$2:$D$2500,Crops!$D$5,Basicdata!$H$2:$H$2500,Crops!$M76,Basicdata!$S$2:$S$2500,3,Basicdata!$T$2:$T$2500,6,Basicdata!$AI$2:$AI$2500,0))</f>
        <v/>
      </c>
      <c r="AM82" t="str">
        <f>IF(AL82="","",COUNTIFS(Basicdata!$B$2:$B$2500,2,Basicdata!$D$2:$D$2500,Crops!$D$5,Basicdata!$H$2:$H$2500,Crops!$M76,Basicdata!$S$2:$S$2500,3,Basicdata!$T$2:$T$2500,7,Basicdata!$AI$2:$AI$2500,0))</f>
        <v/>
      </c>
      <c r="AN82" t="str">
        <f t="shared" si="14"/>
        <v/>
      </c>
      <c r="AO82" t="str">
        <f t="shared" si="15"/>
        <v/>
      </c>
      <c r="AP82" t="str">
        <f>IF(AO82="","",COUNTIFS(Basicdata!$B$2:$B$2500,2,Basicdata!$D$2:$D$2500,Crops!$D$5,Basicdata!$H$2:$H$2500,Crops!$M76,Basicdata!$T$2:$T$2500,8,Basicdata!$AI$2:$AI$2500,0))</f>
        <v/>
      </c>
      <c r="AQ82" t="str">
        <f>IF(AP82="","",COUNTIFS(Basicdata!$B$2:$B$2500,2,Basicdata!$D$2:$D$2500,Crops!$D$5,Basicdata!$H$2:$H$2500,Crops!$M76,Basicdata!$T$2:$T$2500,9,Basicdata!$AI$2:$AI$2500,0))</f>
        <v/>
      </c>
    </row>
    <row r="83" spans="1:43" x14ac:dyDescent="0.3">
      <c r="A83" s="45" t="str">
        <f>IF(COUNTIFS(Basicdata!$B$2:$B$2500,1,Basicdata!$D$2:$D$2500,Crops!$D$5,Basicdata!$H$2:$H$2500,Crops!$M77,Basicdata!$AI$2:$AI$2500,0)&gt;0,Crops!$M77,"")</f>
        <v/>
      </c>
      <c r="B83" t="str">
        <f>IF(A83="","",COUNTIFS(Basicdata!$B$2:$B$2500,1,Basicdata!$D$2:$D$2500,Crops!$D$5,Basicdata!$H$2:$H$2500,Crops!$M77,Basicdata!$AI$2:$AI$2500,0))</f>
        <v/>
      </c>
      <c r="C83" t="str">
        <f>IF(B83="","",COUNTIFS(Basicdata!$B$2:$B$2500,1,Basicdata!$D$2:$D$2500,Crops!$D$5,Basicdata!$H$2:$H$2500,Crops!$M77,Basicdata!$T$2:$T$2500,1,Basicdata!$AI$2:$AI$2500,0))</f>
        <v/>
      </c>
      <c r="D83" t="str">
        <f>IF(C83="","",COUNTIFS(Basicdata!$B$2:$B$2500,1,Basicdata!$D$2:$D$2500,Crops!$D$5,Basicdata!$H$2:$H$2500,Crops!$M77,Basicdata!$T$2:$T$2500,2,Basicdata!$AI$2:$AI$2500,0))</f>
        <v/>
      </c>
      <c r="E83" t="str">
        <f>IF(D83="","",COUNTIFS(Basicdata!$B$2:$B$2500,1,Basicdata!$D$2:$D$2500,Crops!$D$5,Basicdata!$H$2:$H$2500,Crops!$M77,Basicdata!$T$2:$T$2500,3,Basicdata!$AI$2:$AI$2500,0))</f>
        <v/>
      </c>
      <c r="F83" t="str">
        <f t="shared" si="8"/>
        <v/>
      </c>
      <c r="G83" t="str">
        <f>IF(F83="","",COUNTIFS(Basicdata!$B$2:$B$2500,1,Basicdata!$D$2:$D$2500,Crops!$D$5,Basicdata!$H$2:$H$2500,Crops!$M77,Basicdata!$S$2:$S$2500,2,Basicdata!$T$2:$T$2500,4,Basicdata!$AI$2:$AI$2500,0))</f>
        <v/>
      </c>
      <c r="H83" t="str">
        <f>IF(G83="","",COUNTIFS(Basicdata!$B$2:$B$2500,1,Basicdata!$D$2:$D$2500,Crops!$D$5,Basicdata!$H$2:$H$2500,Crops!$M77,Basicdata!$S$2:$S$2500,2,Basicdata!$T$2:$T$2500,5,Basicdata!$AI$2:$AI$2500,0))</f>
        <v/>
      </c>
      <c r="I83" t="str">
        <f>IF(H83="","",COUNTIFS(Basicdata!$B$2:$B$2500,1,Basicdata!$D$2:$D$2500,Crops!$D$5,Basicdata!$H$2:$H$2500,Crops!$M77,Basicdata!$S$2:$S$2500,2,Basicdata!$T$2:$T$2500,6,Basicdata!$AI$2:$AI$2500,0))</f>
        <v/>
      </c>
      <c r="J83" t="str">
        <f>IF(I83="","",COUNTIFS(Basicdata!$B$2:$B$2500,1,Basicdata!$D$2:$D$2500,Crops!$D$5,Basicdata!$H$2:$H$2500,Crops!$M77,Basicdata!$S$2:$S$2500,2,Basicdata!$T$2:$T$2500,7,Basicdata!$AI$2:$AI$2500,0))</f>
        <v/>
      </c>
      <c r="K83" t="str">
        <f t="shared" si="9"/>
        <v/>
      </c>
      <c r="L83" t="str">
        <f>IF(K83="","",COUNTIFS(Basicdata!$B$2:$B$2500,1,Basicdata!$D$2:$D$2500,Crops!$D$5,Basicdata!$H$2:$H$2500,Crops!$M77,Basicdata!$S$2:$S$2500,1,Basicdata!$U$2:$U$2500,1,Basicdata!$AI$2:$AI$2500,0))</f>
        <v/>
      </c>
      <c r="M83" t="str">
        <f>IF(L83="","",COUNTIFS(Basicdata!$B$2:$B$2500,1,Basicdata!$D$2:$D$2500,Crops!$D$5,Basicdata!$H$2:$H$2500,Crops!$M77,Basicdata!$S$2:$S$2500,1,Basicdata!$V$2:$V$2500,1,Basicdata!$AI$2:$AI$2500,0))</f>
        <v/>
      </c>
      <c r="N83" t="str">
        <f>IF(M83="","",COUNTIFS(Basicdata!$B$2:$B$2500,1,Basicdata!$D$2:$D$2500,Crops!$D$5,Basicdata!$H$2:$H$2500,Crops!$M77,Basicdata!$S$2:$S$2500,3,Basicdata!$T$2:$T$2500,4,Basicdata!$AI$2:$AI$2500,0))</f>
        <v/>
      </c>
      <c r="O83" t="str">
        <f>IF(N83="","",COUNTIFS(Basicdata!$B$2:$B$2500,1,Basicdata!$D$2:$D$2500,Crops!$D$5,Basicdata!$H$2:$H$2500,Crops!$M77,Basicdata!$S$2:$S$2500,3,Basicdata!$T$2:$T$2500,5,Basicdata!$AI$2:$AI$2500,0))</f>
        <v/>
      </c>
      <c r="P83" t="str">
        <f>IF(O83="","",COUNTIFS(Basicdata!$B$2:$B$2500,1,Basicdata!$D$2:$D$2500,Crops!$D$5,Basicdata!$H$2:$H$2500,Crops!$M77,Basicdata!$S$2:$S$2500,3,Basicdata!$T$2:$T$2500,6,Basicdata!$AI$2:$AI$2500,0))</f>
        <v/>
      </c>
      <c r="Q83" t="str">
        <f>IF(P83="","",COUNTIFS(Basicdata!$B$2:$B$2500,1,Basicdata!$D$2:$D$2500,Crops!$D$5,Basicdata!$H$2:$H$2500,Crops!$M77,Basicdata!$S$2:$S$2500,3,Basicdata!$T$2:$T$2500,7,Basicdata!$AI$2:$AI$2500,0))</f>
        <v/>
      </c>
      <c r="R83" t="str">
        <f t="shared" si="10"/>
        <v/>
      </c>
      <c r="S83" t="str">
        <f t="shared" si="11"/>
        <v/>
      </c>
      <c r="T83" t="str">
        <f>IF(S83="","",COUNTIFS(Basicdata!$B$2:$B$2500,1,Basicdata!$D$2:$D$2500,Crops!$D$5,Basicdata!$H$2:$H$2500,Crops!$M77,Basicdata!$T$2:$T$2500,8,Basicdata!$AI$2:$AI$2500,0))</f>
        <v/>
      </c>
      <c r="U83" t="str">
        <f>IF(T83="","",COUNTIFS(Basicdata!$B$2:$B$2500,1,Basicdata!$D$2:$D$2500,Crops!$D$5,Basicdata!$H$2:$H$2500,Crops!$M77,Basicdata!$T$2:$T$2500,9,Basicdata!$AI$2:$AI$2500,0))</f>
        <v/>
      </c>
      <c r="W83" s="45" t="str">
        <f>IF(COUNTIFS(Basicdata!$B$2:$B$2500,2,Basicdata!$D$2:$D$2500,Crops!$D$5,Basicdata!$H$2:$H$2500,Crops!$M77,Basicdata!$AI$2:$AI$2500,0)&gt;0,Crops!$M77,"")</f>
        <v/>
      </c>
      <c r="X83" t="str">
        <f>IF(W83="","",COUNTIFS(Basicdata!$B$2:$B$2500,2,Basicdata!$D$2:$D$2500,Crops!$D$5,Basicdata!$H$2:$H$2500,Crops!$M77,Basicdata!$AI$2:$AI$2500,0))</f>
        <v/>
      </c>
      <c r="Y83" t="str">
        <f>IF(X83="","",COUNTIFS(Basicdata!$B$2:$B$2500,2,Basicdata!$D$2:$D$2500,Crops!$D$5,Basicdata!$H$2:$H$2500,Crops!$M77,Basicdata!$T$2:$T$2500,1,Basicdata!$AI$2:$AI$2500,0))</f>
        <v/>
      </c>
      <c r="Z83" t="str">
        <f>IF(Y83="","",COUNTIFS(Basicdata!$B$2:$B$2500,2,Basicdata!$D$2:$D$2500,Crops!$D$5,Basicdata!$H$2:$H$2500,Crops!$M77,Basicdata!$T$2:$T$2500,2,Basicdata!$AI$2:$AI$2500,0))</f>
        <v/>
      </c>
      <c r="AA83" t="str">
        <f>IF(Z83="","",COUNTIFS(Basicdata!$B$2:$B$2500,2,Basicdata!$D$2:$D$2500,Crops!$D$5,Basicdata!$H$2:$H$2500,Crops!$M77,Basicdata!$T$2:$T$2500,3,Basicdata!$AI$2:$AI$2500,0))</f>
        <v/>
      </c>
      <c r="AB83" t="str">
        <f t="shared" si="12"/>
        <v/>
      </c>
      <c r="AC83" t="str">
        <f>IF(AB83="","",COUNTIFS(Basicdata!$B$2:$B$2500,2,Basicdata!$D$2:$D$2500,Crops!$D$5,Basicdata!$H$2:$H$2500,Crops!$M77,Basicdata!$S$2:$S$2500,2,Basicdata!$T$2:$T$2500,4,Basicdata!$AI$2:$AI$2500,0))</f>
        <v/>
      </c>
      <c r="AD83" t="str">
        <f>IF(AC83="","",COUNTIFS(Basicdata!$B$2:$B$2500,2,Basicdata!$D$2:$D$2500,Crops!$D$5,Basicdata!$H$2:$H$2500,Crops!$M77,Basicdata!$S$2:$S$2500,2,Basicdata!$T$2:$T$2500,5,Basicdata!$AI$2:$AI$2500,0))</f>
        <v/>
      </c>
      <c r="AE83" t="str">
        <f>IF(AD83="","",COUNTIFS(Basicdata!$B$2:$B$2500,2,Basicdata!$D$2:$D$2500,Crops!$D$5,Basicdata!$H$2:$H$2500,Crops!$M77,Basicdata!$S$2:$S$2500,2,Basicdata!$T$2:$T$2500,6,Basicdata!$AI$2:$AI$2500,0))</f>
        <v/>
      </c>
      <c r="AF83" t="str">
        <f>IF(AE83="","",COUNTIFS(Basicdata!$B$2:$B$2500,2,Basicdata!$D$2:$D$2500,Crops!$D$5,Basicdata!$H$2:$H$2500,Crops!$M77,Basicdata!$S$2:$S$2500,2,Basicdata!$T$2:$T$2500,7,Basicdata!$AI$2:$AI$2500,0))</f>
        <v/>
      </c>
      <c r="AG83" t="str">
        <f t="shared" si="13"/>
        <v/>
      </c>
      <c r="AH83" t="str">
        <f>IF(AG83="","",COUNTIFS(Basicdata!$B$2:$B$2500,2,Basicdata!$D$2:$D$2500,Crops!$D$5,Basicdata!$H$2:$H$2500,Crops!$M77,Basicdata!$S$2:$S$2500,1,Basicdata!$U$2:$U$2500,1,Basicdata!$AI$2:$AI$2500,0))</f>
        <v/>
      </c>
      <c r="AI83" t="str">
        <f>IF(AH83="","",COUNTIFS(Basicdata!$B$2:$B$2500,2,Basicdata!$D$2:$D$2500,Crops!$D$5,Basicdata!$H$2:$H$2500,Crops!$M77,Basicdata!$S$2:$S$2500,1,Basicdata!$V$2:$V$2500,1,Basicdata!$AI$2:$AI$2500,0))</f>
        <v/>
      </c>
      <c r="AJ83" t="str">
        <f>IF(AI83="","",COUNTIFS(Basicdata!$B$2:$B$2500,2,Basicdata!$D$2:$D$2500,Crops!$D$5,Basicdata!$H$2:$H$2500,Crops!$M77,Basicdata!$S$2:$S$2500,3,Basicdata!$T$2:$T$2500,4,Basicdata!$AI$2:$AI$2500,0))</f>
        <v/>
      </c>
      <c r="AK83" t="str">
        <f>IF(AJ83="","",COUNTIFS(Basicdata!$B$2:$B$2500,2,Basicdata!$D$2:$D$2500,Crops!$D$5,Basicdata!$H$2:$H$2500,Crops!$M77,Basicdata!$S$2:$S$2500,3,Basicdata!$T$2:$T$2500,5,Basicdata!$AI$2:$AI$2500,0))</f>
        <v/>
      </c>
      <c r="AL83" t="str">
        <f>IF(AK83="","",COUNTIFS(Basicdata!$B$2:$B$2500,2,Basicdata!$D$2:$D$2500,Crops!$D$5,Basicdata!$H$2:$H$2500,Crops!$M77,Basicdata!$S$2:$S$2500,3,Basicdata!$T$2:$T$2500,6,Basicdata!$AI$2:$AI$2500,0))</f>
        <v/>
      </c>
      <c r="AM83" t="str">
        <f>IF(AL83="","",COUNTIFS(Basicdata!$B$2:$B$2500,2,Basicdata!$D$2:$D$2500,Crops!$D$5,Basicdata!$H$2:$H$2500,Crops!$M77,Basicdata!$S$2:$S$2500,3,Basicdata!$T$2:$T$2500,7,Basicdata!$AI$2:$AI$2500,0))</f>
        <v/>
      </c>
      <c r="AN83" t="str">
        <f t="shared" si="14"/>
        <v/>
      </c>
      <c r="AO83" t="str">
        <f t="shared" si="15"/>
        <v/>
      </c>
      <c r="AP83" t="str">
        <f>IF(AO83="","",COUNTIFS(Basicdata!$B$2:$B$2500,2,Basicdata!$D$2:$D$2500,Crops!$D$5,Basicdata!$H$2:$H$2500,Crops!$M77,Basicdata!$T$2:$T$2500,8,Basicdata!$AI$2:$AI$2500,0))</f>
        <v/>
      </c>
      <c r="AQ83" t="str">
        <f>IF(AP83="","",COUNTIFS(Basicdata!$B$2:$B$2500,2,Basicdata!$D$2:$D$2500,Crops!$D$5,Basicdata!$H$2:$H$2500,Crops!$M77,Basicdata!$T$2:$T$2500,9,Basicdata!$AI$2:$AI$2500,0))</f>
        <v/>
      </c>
    </row>
    <row r="84" spans="1:43" x14ac:dyDescent="0.3">
      <c r="A84" s="45" t="str">
        <f>IF(COUNTIFS(Basicdata!$B$2:$B$2500,1,Basicdata!$D$2:$D$2500,Crops!$D$5,Basicdata!$H$2:$H$2500,Crops!$M78,Basicdata!$AI$2:$AI$2500,0)&gt;0,Crops!$M78,"")</f>
        <v/>
      </c>
      <c r="B84" t="str">
        <f>IF(A84="","",COUNTIFS(Basicdata!$B$2:$B$2500,1,Basicdata!$D$2:$D$2500,Crops!$D$5,Basicdata!$H$2:$H$2500,Crops!$M78,Basicdata!$AI$2:$AI$2500,0))</f>
        <v/>
      </c>
      <c r="C84" t="str">
        <f>IF(B84="","",COUNTIFS(Basicdata!$B$2:$B$2500,1,Basicdata!$D$2:$D$2500,Crops!$D$5,Basicdata!$H$2:$H$2500,Crops!$M78,Basicdata!$T$2:$T$2500,1,Basicdata!$AI$2:$AI$2500,0))</f>
        <v/>
      </c>
      <c r="D84" t="str">
        <f>IF(C84="","",COUNTIFS(Basicdata!$B$2:$B$2500,1,Basicdata!$D$2:$D$2500,Crops!$D$5,Basicdata!$H$2:$H$2500,Crops!$M78,Basicdata!$T$2:$T$2500,2,Basicdata!$AI$2:$AI$2500,0))</f>
        <v/>
      </c>
      <c r="E84" t="str">
        <f>IF(D84="","",COUNTIFS(Basicdata!$B$2:$B$2500,1,Basicdata!$D$2:$D$2500,Crops!$D$5,Basicdata!$H$2:$H$2500,Crops!$M78,Basicdata!$T$2:$T$2500,3,Basicdata!$AI$2:$AI$2500,0))</f>
        <v/>
      </c>
      <c r="F84" t="str">
        <f t="shared" si="8"/>
        <v/>
      </c>
      <c r="G84" t="str">
        <f>IF(F84="","",COUNTIFS(Basicdata!$B$2:$B$2500,1,Basicdata!$D$2:$D$2500,Crops!$D$5,Basicdata!$H$2:$H$2500,Crops!$M78,Basicdata!$S$2:$S$2500,2,Basicdata!$T$2:$T$2500,4,Basicdata!$AI$2:$AI$2500,0))</f>
        <v/>
      </c>
      <c r="H84" t="str">
        <f>IF(G84="","",COUNTIFS(Basicdata!$B$2:$B$2500,1,Basicdata!$D$2:$D$2500,Crops!$D$5,Basicdata!$H$2:$H$2500,Crops!$M78,Basicdata!$S$2:$S$2500,2,Basicdata!$T$2:$T$2500,5,Basicdata!$AI$2:$AI$2500,0))</f>
        <v/>
      </c>
      <c r="I84" t="str">
        <f>IF(H84="","",COUNTIFS(Basicdata!$B$2:$B$2500,1,Basicdata!$D$2:$D$2500,Crops!$D$5,Basicdata!$H$2:$H$2500,Crops!$M78,Basicdata!$S$2:$S$2500,2,Basicdata!$T$2:$T$2500,6,Basicdata!$AI$2:$AI$2500,0))</f>
        <v/>
      </c>
      <c r="J84" t="str">
        <f>IF(I84="","",COUNTIFS(Basicdata!$B$2:$B$2500,1,Basicdata!$D$2:$D$2500,Crops!$D$5,Basicdata!$H$2:$H$2500,Crops!$M78,Basicdata!$S$2:$S$2500,2,Basicdata!$T$2:$T$2500,7,Basicdata!$AI$2:$AI$2500,0))</f>
        <v/>
      </c>
      <c r="K84" t="str">
        <f t="shared" si="9"/>
        <v/>
      </c>
      <c r="L84" t="str">
        <f>IF(K84="","",COUNTIFS(Basicdata!$B$2:$B$2500,1,Basicdata!$D$2:$D$2500,Crops!$D$5,Basicdata!$H$2:$H$2500,Crops!$M78,Basicdata!$S$2:$S$2500,1,Basicdata!$U$2:$U$2500,1,Basicdata!$AI$2:$AI$2500,0))</f>
        <v/>
      </c>
      <c r="M84" t="str">
        <f>IF(L84="","",COUNTIFS(Basicdata!$B$2:$B$2500,1,Basicdata!$D$2:$D$2500,Crops!$D$5,Basicdata!$H$2:$H$2500,Crops!$M78,Basicdata!$S$2:$S$2500,1,Basicdata!$V$2:$V$2500,1,Basicdata!$AI$2:$AI$2500,0))</f>
        <v/>
      </c>
      <c r="N84" t="str">
        <f>IF(M84="","",COUNTIFS(Basicdata!$B$2:$B$2500,1,Basicdata!$D$2:$D$2500,Crops!$D$5,Basicdata!$H$2:$H$2500,Crops!$M78,Basicdata!$S$2:$S$2500,3,Basicdata!$T$2:$T$2500,4,Basicdata!$AI$2:$AI$2500,0))</f>
        <v/>
      </c>
      <c r="O84" t="str">
        <f>IF(N84="","",COUNTIFS(Basicdata!$B$2:$B$2500,1,Basicdata!$D$2:$D$2500,Crops!$D$5,Basicdata!$H$2:$H$2500,Crops!$M78,Basicdata!$S$2:$S$2500,3,Basicdata!$T$2:$T$2500,5,Basicdata!$AI$2:$AI$2500,0))</f>
        <v/>
      </c>
      <c r="P84" t="str">
        <f>IF(O84="","",COUNTIFS(Basicdata!$B$2:$B$2500,1,Basicdata!$D$2:$D$2500,Crops!$D$5,Basicdata!$H$2:$H$2500,Crops!$M78,Basicdata!$S$2:$S$2500,3,Basicdata!$T$2:$T$2500,6,Basicdata!$AI$2:$AI$2500,0))</f>
        <v/>
      </c>
      <c r="Q84" t="str">
        <f>IF(P84="","",COUNTIFS(Basicdata!$B$2:$B$2500,1,Basicdata!$D$2:$D$2500,Crops!$D$5,Basicdata!$H$2:$H$2500,Crops!$M78,Basicdata!$S$2:$S$2500,3,Basicdata!$T$2:$T$2500,7,Basicdata!$AI$2:$AI$2500,0))</f>
        <v/>
      </c>
      <c r="R84" t="str">
        <f t="shared" si="10"/>
        <v/>
      </c>
      <c r="S84" t="str">
        <f t="shared" si="11"/>
        <v/>
      </c>
      <c r="T84" t="str">
        <f>IF(S84="","",COUNTIFS(Basicdata!$B$2:$B$2500,1,Basicdata!$D$2:$D$2500,Crops!$D$5,Basicdata!$H$2:$H$2500,Crops!$M78,Basicdata!$T$2:$T$2500,8,Basicdata!$AI$2:$AI$2500,0))</f>
        <v/>
      </c>
      <c r="U84" t="str">
        <f>IF(T84="","",COUNTIFS(Basicdata!$B$2:$B$2500,1,Basicdata!$D$2:$D$2500,Crops!$D$5,Basicdata!$H$2:$H$2500,Crops!$M78,Basicdata!$T$2:$T$2500,9,Basicdata!$AI$2:$AI$2500,0))</f>
        <v/>
      </c>
      <c r="W84" s="45" t="str">
        <f>IF(COUNTIFS(Basicdata!$B$2:$B$2500,2,Basicdata!$D$2:$D$2500,Crops!$D$5,Basicdata!$H$2:$H$2500,Crops!$M78,Basicdata!$AI$2:$AI$2500,0)&gt;0,Crops!$M78,"")</f>
        <v/>
      </c>
      <c r="X84" t="str">
        <f>IF(W84="","",COUNTIFS(Basicdata!$B$2:$B$2500,2,Basicdata!$D$2:$D$2500,Crops!$D$5,Basicdata!$H$2:$H$2500,Crops!$M78,Basicdata!$AI$2:$AI$2500,0))</f>
        <v/>
      </c>
      <c r="Y84" t="str">
        <f>IF(X84="","",COUNTIFS(Basicdata!$B$2:$B$2500,2,Basicdata!$D$2:$D$2500,Crops!$D$5,Basicdata!$H$2:$H$2500,Crops!$M78,Basicdata!$T$2:$T$2500,1,Basicdata!$AI$2:$AI$2500,0))</f>
        <v/>
      </c>
      <c r="Z84" t="str">
        <f>IF(Y84="","",COUNTIFS(Basicdata!$B$2:$B$2500,2,Basicdata!$D$2:$D$2500,Crops!$D$5,Basicdata!$H$2:$H$2500,Crops!$M78,Basicdata!$T$2:$T$2500,2,Basicdata!$AI$2:$AI$2500,0))</f>
        <v/>
      </c>
      <c r="AA84" t="str">
        <f>IF(Z84="","",COUNTIFS(Basicdata!$B$2:$B$2500,2,Basicdata!$D$2:$D$2500,Crops!$D$5,Basicdata!$H$2:$H$2500,Crops!$M78,Basicdata!$T$2:$T$2500,3,Basicdata!$AI$2:$AI$2500,0))</f>
        <v/>
      </c>
      <c r="AB84" t="str">
        <f t="shared" si="12"/>
        <v/>
      </c>
      <c r="AC84" t="str">
        <f>IF(AB84="","",COUNTIFS(Basicdata!$B$2:$B$2500,2,Basicdata!$D$2:$D$2500,Crops!$D$5,Basicdata!$H$2:$H$2500,Crops!$M78,Basicdata!$S$2:$S$2500,2,Basicdata!$T$2:$T$2500,4,Basicdata!$AI$2:$AI$2500,0))</f>
        <v/>
      </c>
      <c r="AD84" t="str">
        <f>IF(AC84="","",COUNTIFS(Basicdata!$B$2:$B$2500,2,Basicdata!$D$2:$D$2500,Crops!$D$5,Basicdata!$H$2:$H$2500,Crops!$M78,Basicdata!$S$2:$S$2500,2,Basicdata!$T$2:$T$2500,5,Basicdata!$AI$2:$AI$2500,0))</f>
        <v/>
      </c>
      <c r="AE84" t="str">
        <f>IF(AD84="","",COUNTIFS(Basicdata!$B$2:$B$2500,2,Basicdata!$D$2:$D$2500,Crops!$D$5,Basicdata!$H$2:$H$2500,Crops!$M78,Basicdata!$S$2:$S$2500,2,Basicdata!$T$2:$T$2500,6,Basicdata!$AI$2:$AI$2500,0))</f>
        <v/>
      </c>
      <c r="AF84" t="str">
        <f>IF(AE84="","",COUNTIFS(Basicdata!$B$2:$B$2500,2,Basicdata!$D$2:$D$2500,Crops!$D$5,Basicdata!$H$2:$H$2500,Crops!$M78,Basicdata!$S$2:$S$2500,2,Basicdata!$T$2:$T$2500,7,Basicdata!$AI$2:$AI$2500,0))</f>
        <v/>
      </c>
      <c r="AG84" t="str">
        <f t="shared" si="13"/>
        <v/>
      </c>
      <c r="AH84" t="str">
        <f>IF(AG84="","",COUNTIFS(Basicdata!$B$2:$B$2500,2,Basicdata!$D$2:$D$2500,Crops!$D$5,Basicdata!$H$2:$H$2500,Crops!$M78,Basicdata!$S$2:$S$2500,1,Basicdata!$U$2:$U$2500,1,Basicdata!$AI$2:$AI$2500,0))</f>
        <v/>
      </c>
      <c r="AI84" t="str">
        <f>IF(AH84="","",COUNTIFS(Basicdata!$B$2:$B$2500,2,Basicdata!$D$2:$D$2500,Crops!$D$5,Basicdata!$H$2:$H$2500,Crops!$M78,Basicdata!$S$2:$S$2500,1,Basicdata!$V$2:$V$2500,1,Basicdata!$AI$2:$AI$2500,0))</f>
        <v/>
      </c>
      <c r="AJ84" t="str">
        <f>IF(AI84="","",COUNTIFS(Basicdata!$B$2:$B$2500,2,Basicdata!$D$2:$D$2500,Crops!$D$5,Basicdata!$H$2:$H$2500,Crops!$M78,Basicdata!$S$2:$S$2500,3,Basicdata!$T$2:$T$2500,4,Basicdata!$AI$2:$AI$2500,0))</f>
        <v/>
      </c>
      <c r="AK84" t="str">
        <f>IF(AJ84="","",COUNTIFS(Basicdata!$B$2:$B$2500,2,Basicdata!$D$2:$D$2500,Crops!$D$5,Basicdata!$H$2:$H$2500,Crops!$M78,Basicdata!$S$2:$S$2500,3,Basicdata!$T$2:$T$2500,5,Basicdata!$AI$2:$AI$2500,0))</f>
        <v/>
      </c>
      <c r="AL84" t="str">
        <f>IF(AK84="","",COUNTIFS(Basicdata!$B$2:$B$2500,2,Basicdata!$D$2:$D$2500,Crops!$D$5,Basicdata!$H$2:$H$2500,Crops!$M78,Basicdata!$S$2:$S$2500,3,Basicdata!$T$2:$T$2500,6,Basicdata!$AI$2:$AI$2500,0))</f>
        <v/>
      </c>
      <c r="AM84" t="str">
        <f>IF(AL84="","",COUNTIFS(Basicdata!$B$2:$B$2500,2,Basicdata!$D$2:$D$2500,Crops!$D$5,Basicdata!$H$2:$H$2500,Crops!$M78,Basicdata!$S$2:$S$2500,3,Basicdata!$T$2:$T$2500,7,Basicdata!$AI$2:$AI$2500,0))</f>
        <v/>
      </c>
      <c r="AN84" t="str">
        <f t="shared" si="14"/>
        <v/>
      </c>
      <c r="AO84" t="str">
        <f t="shared" si="15"/>
        <v/>
      </c>
      <c r="AP84" t="str">
        <f>IF(AO84="","",COUNTIFS(Basicdata!$B$2:$B$2500,2,Basicdata!$D$2:$D$2500,Crops!$D$5,Basicdata!$H$2:$H$2500,Crops!$M78,Basicdata!$T$2:$T$2500,8,Basicdata!$AI$2:$AI$2500,0))</f>
        <v/>
      </c>
      <c r="AQ84" t="str">
        <f>IF(AP84="","",COUNTIFS(Basicdata!$B$2:$B$2500,2,Basicdata!$D$2:$D$2500,Crops!$D$5,Basicdata!$H$2:$H$2500,Crops!$M78,Basicdata!$T$2:$T$2500,9,Basicdata!$AI$2:$AI$2500,0))</f>
        <v/>
      </c>
    </row>
    <row r="85" spans="1:43" x14ac:dyDescent="0.3">
      <c r="A85" s="45" t="str">
        <f>IF(COUNTIFS(Basicdata!$B$2:$B$2500,1,Basicdata!$D$2:$D$2500,Crops!$D$5,Basicdata!$H$2:$H$2500,Crops!$M79,Basicdata!$AI$2:$AI$2500,0)&gt;0,Crops!$M79,"")</f>
        <v/>
      </c>
      <c r="B85" t="str">
        <f>IF(A85="","",COUNTIFS(Basicdata!$B$2:$B$2500,1,Basicdata!$D$2:$D$2500,Crops!$D$5,Basicdata!$H$2:$H$2500,Crops!$M79,Basicdata!$AI$2:$AI$2500,0))</f>
        <v/>
      </c>
      <c r="C85" t="str">
        <f>IF(B85="","",COUNTIFS(Basicdata!$B$2:$B$2500,1,Basicdata!$D$2:$D$2500,Crops!$D$5,Basicdata!$H$2:$H$2500,Crops!$M79,Basicdata!$T$2:$T$2500,1,Basicdata!$AI$2:$AI$2500,0))</f>
        <v/>
      </c>
      <c r="D85" t="str">
        <f>IF(C85="","",COUNTIFS(Basicdata!$B$2:$B$2500,1,Basicdata!$D$2:$D$2500,Crops!$D$5,Basicdata!$H$2:$H$2500,Crops!$M79,Basicdata!$T$2:$T$2500,2,Basicdata!$AI$2:$AI$2500,0))</f>
        <v/>
      </c>
      <c r="E85" t="str">
        <f>IF(D85="","",COUNTIFS(Basicdata!$B$2:$B$2500,1,Basicdata!$D$2:$D$2500,Crops!$D$5,Basicdata!$H$2:$H$2500,Crops!$M79,Basicdata!$T$2:$T$2500,3,Basicdata!$AI$2:$AI$2500,0))</f>
        <v/>
      </c>
      <c r="F85" t="str">
        <f t="shared" si="8"/>
        <v/>
      </c>
      <c r="G85" t="str">
        <f>IF(F85="","",COUNTIFS(Basicdata!$B$2:$B$2500,1,Basicdata!$D$2:$D$2500,Crops!$D$5,Basicdata!$H$2:$H$2500,Crops!$M79,Basicdata!$S$2:$S$2500,2,Basicdata!$T$2:$T$2500,4,Basicdata!$AI$2:$AI$2500,0))</f>
        <v/>
      </c>
      <c r="H85" t="str">
        <f>IF(G85="","",COUNTIFS(Basicdata!$B$2:$B$2500,1,Basicdata!$D$2:$D$2500,Crops!$D$5,Basicdata!$H$2:$H$2500,Crops!$M79,Basicdata!$S$2:$S$2500,2,Basicdata!$T$2:$T$2500,5,Basicdata!$AI$2:$AI$2500,0))</f>
        <v/>
      </c>
      <c r="I85" t="str">
        <f>IF(H85="","",COUNTIFS(Basicdata!$B$2:$B$2500,1,Basicdata!$D$2:$D$2500,Crops!$D$5,Basicdata!$H$2:$H$2500,Crops!$M79,Basicdata!$S$2:$S$2500,2,Basicdata!$T$2:$T$2500,6,Basicdata!$AI$2:$AI$2500,0))</f>
        <v/>
      </c>
      <c r="J85" t="str">
        <f>IF(I85="","",COUNTIFS(Basicdata!$B$2:$B$2500,1,Basicdata!$D$2:$D$2500,Crops!$D$5,Basicdata!$H$2:$H$2500,Crops!$M79,Basicdata!$S$2:$S$2500,2,Basicdata!$T$2:$T$2500,7,Basicdata!$AI$2:$AI$2500,0))</f>
        <v/>
      </c>
      <c r="K85" t="str">
        <f t="shared" si="9"/>
        <v/>
      </c>
      <c r="L85" t="str">
        <f>IF(K85="","",COUNTIFS(Basicdata!$B$2:$B$2500,1,Basicdata!$D$2:$D$2500,Crops!$D$5,Basicdata!$H$2:$H$2500,Crops!$M79,Basicdata!$S$2:$S$2500,1,Basicdata!$U$2:$U$2500,1,Basicdata!$AI$2:$AI$2500,0))</f>
        <v/>
      </c>
      <c r="M85" t="str">
        <f>IF(L85="","",COUNTIFS(Basicdata!$B$2:$B$2500,1,Basicdata!$D$2:$D$2500,Crops!$D$5,Basicdata!$H$2:$H$2500,Crops!$M79,Basicdata!$S$2:$S$2500,1,Basicdata!$V$2:$V$2500,1,Basicdata!$AI$2:$AI$2500,0))</f>
        <v/>
      </c>
      <c r="N85" t="str">
        <f>IF(M85="","",COUNTIFS(Basicdata!$B$2:$B$2500,1,Basicdata!$D$2:$D$2500,Crops!$D$5,Basicdata!$H$2:$H$2500,Crops!$M79,Basicdata!$S$2:$S$2500,3,Basicdata!$T$2:$T$2500,4,Basicdata!$AI$2:$AI$2500,0))</f>
        <v/>
      </c>
      <c r="O85" t="str">
        <f>IF(N85="","",COUNTIFS(Basicdata!$B$2:$B$2500,1,Basicdata!$D$2:$D$2500,Crops!$D$5,Basicdata!$H$2:$H$2500,Crops!$M79,Basicdata!$S$2:$S$2500,3,Basicdata!$T$2:$T$2500,5,Basicdata!$AI$2:$AI$2500,0))</f>
        <v/>
      </c>
      <c r="P85" t="str">
        <f>IF(O85="","",COUNTIFS(Basicdata!$B$2:$B$2500,1,Basicdata!$D$2:$D$2500,Crops!$D$5,Basicdata!$H$2:$H$2500,Crops!$M79,Basicdata!$S$2:$S$2500,3,Basicdata!$T$2:$T$2500,6,Basicdata!$AI$2:$AI$2500,0))</f>
        <v/>
      </c>
      <c r="Q85" t="str">
        <f>IF(P85="","",COUNTIFS(Basicdata!$B$2:$B$2500,1,Basicdata!$D$2:$D$2500,Crops!$D$5,Basicdata!$H$2:$H$2500,Crops!$M79,Basicdata!$S$2:$S$2500,3,Basicdata!$T$2:$T$2500,7,Basicdata!$AI$2:$AI$2500,0))</f>
        <v/>
      </c>
      <c r="R85" t="str">
        <f t="shared" si="10"/>
        <v/>
      </c>
      <c r="S85" t="str">
        <f t="shared" si="11"/>
        <v/>
      </c>
      <c r="T85" t="str">
        <f>IF(S85="","",COUNTIFS(Basicdata!$B$2:$B$2500,1,Basicdata!$D$2:$D$2500,Crops!$D$5,Basicdata!$H$2:$H$2500,Crops!$M79,Basicdata!$T$2:$T$2500,8,Basicdata!$AI$2:$AI$2500,0))</f>
        <v/>
      </c>
      <c r="U85" t="str">
        <f>IF(T85="","",COUNTIFS(Basicdata!$B$2:$B$2500,1,Basicdata!$D$2:$D$2500,Crops!$D$5,Basicdata!$H$2:$H$2500,Crops!$M79,Basicdata!$T$2:$T$2500,9,Basicdata!$AI$2:$AI$2500,0))</f>
        <v/>
      </c>
      <c r="W85" s="45" t="str">
        <f>IF(COUNTIFS(Basicdata!$B$2:$B$2500,2,Basicdata!$D$2:$D$2500,Crops!$D$5,Basicdata!$H$2:$H$2500,Crops!$M79,Basicdata!$AI$2:$AI$2500,0)&gt;0,Crops!$M79,"")</f>
        <v/>
      </c>
      <c r="X85" t="str">
        <f>IF(W85="","",COUNTIFS(Basicdata!$B$2:$B$2500,2,Basicdata!$D$2:$D$2500,Crops!$D$5,Basicdata!$H$2:$H$2500,Crops!$M79,Basicdata!$AI$2:$AI$2500,0))</f>
        <v/>
      </c>
      <c r="Y85" t="str">
        <f>IF(X85="","",COUNTIFS(Basicdata!$B$2:$B$2500,2,Basicdata!$D$2:$D$2500,Crops!$D$5,Basicdata!$H$2:$H$2500,Crops!$M79,Basicdata!$T$2:$T$2500,1,Basicdata!$AI$2:$AI$2500,0))</f>
        <v/>
      </c>
      <c r="Z85" t="str">
        <f>IF(Y85="","",COUNTIFS(Basicdata!$B$2:$B$2500,2,Basicdata!$D$2:$D$2500,Crops!$D$5,Basicdata!$H$2:$H$2500,Crops!$M79,Basicdata!$T$2:$T$2500,2,Basicdata!$AI$2:$AI$2500,0))</f>
        <v/>
      </c>
      <c r="AA85" t="str">
        <f>IF(Z85="","",COUNTIFS(Basicdata!$B$2:$B$2500,2,Basicdata!$D$2:$D$2500,Crops!$D$5,Basicdata!$H$2:$H$2500,Crops!$M79,Basicdata!$T$2:$T$2500,3,Basicdata!$AI$2:$AI$2500,0))</f>
        <v/>
      </c>
      <c r="AB85" t="str">
        <f t="shared" si="12"/>
        <v/>
      </c>
      <c r="AC85" t="str">
        <f>IF(AB85="","",COUNTIFS(Basicdata!$B$2:$B$2500,2,Basicdata!$D$2:$D$2500,Crops!$D$5,Basicdata!$H$2:$H$2500,Crops!$M79,Basicdata!$S$2:$S$2500,2,Basicdata!$T$2:$T$2500,4,Basicdata!$AI$2:$AI$2500,0))</f>
        <v/>
      </c>
      <c r="AD85" t="str">
        <f>IF(AC85="","",COUNTIFS(Basicdata!$B$2:$B$2500,2,Basicdata!$D$2:$D$2500,Crops!$D$5,Basicdata!$H$2:$H$2500,Crops!$M79,Basicdata!$S$2:$S$2500,2,Basicdata!$T$2:$T$2500,5,Basicdata!$AI$2:$AI$2500,0))</f>
        <v/>
      </c>
      <c r="AE85" t="str">
        <f>IF(AD85="","",COUNTIFS(Basicdata!$B$2:$B$2500,2,Basicdata!$D$2:$D$2500,Crops!$D$5,Basicdata!$H$2:$H$2500,Crops!$M79,Basicdata!$S$2:$S$2500,2,Basicdata!$T$2:$T$2500,6,Basicdata!$AI$2:$AI$2500,0))</f>
        <v/>
      </c>
      <c r="AF85" t="str">
        <f>IF(AE85="","",COUNTIFS(Basicdata!$B$2:$B$2500,2,Basicdata!$D$2:$D$2500,Crops!$D$5,Basicdata!$H$2:$H$2500,Crops!$M79,Basicdata!$S$2:$S$2500,2,Basicdata!$T$2:$T$2500,7,Basicdata!$AI$2:$AI$2500,0))</f>
        <v/>
      </c>
      <c r="AG85" t="str">
        <f t="shared" si="13"/>
        <v/>
      </c>
      <c r="AH85" t="str">
        <f>IF(AG85="","",COUNTIFS(Basicdata!$B$2:$B$2500,2,Basicdata!$D$2:$D$2500,Crops!$D$5,Basicdata!$H$2:$H$2500,Crops!$M79,Basicdata!$S$2:$S$2500,1,Basicdata!$U$2:$U$2500,1,Basicdata!$AI$2:$AI$2500,0))</f>
        <v/>
      </c>
      <c r="AI85" t="str">
        <f>IF(AH85="","",COUNTIFS(Basicdata!$B$2:$B$2500,2,Basicdata!$D$2:$D$2500,Crops!$D$5,Basicdata!$H$2:$H$2500,Crops!$M79,Basicdata!$S$2:$S$2500,1,Basicdata!$V$2:$V$2500,1,Basicdata!$AI$2:$AI$2500,0))</f>
        <v/>
      </c>
      <c r="AJ85" t="str">
        <f>IF(AI85="","",COUNTIFS(Basicdata!$B$2:$B$2500,2,Basicdata!$D$2:$D$2500,Crops!$D$5,Basicdata!$H$2:$H$2500,Crops!$M79,Basicdata!$S$2:$S$2500,3,Basicdata!$T$2:$T$2500,4,Basicdata!$AI$2:$AI$2500,0))</f>
        <v/>
      </c>
      <c r="AK85" t="str">
        <f>IF(AJ85="","",COUNTIFS(Basicdata!$B$2:$B$2500,2,Basicdata!$D$2:$D$2500,Crops!$D$5,Basicdata!$H$2:$H$2500,Crops!$M79,Basicdata!$S$2:$S$2500,3,Basicdata!$T$2:$T$2500,5,Basicdata!$AI$2:$AI$2500,0))</f>
        <v/>
      </c>
      <c r="AL85" t="str">
        <f>IF(AK85="","",COUNTIFS(Basicdata!$B$2:$B$2500,2,Basicdata!$D$2:$D$2500,Crops!$D$5,Basicdata!$H$2:$H$2500,Crops!$M79,Basicdata!$S$2:$S$2500,3,Basicdata!$T$2:$T$2500,6,Basicdata!$AI$2:$AI$2500,0))</f>
        <v/>
      </c>
      <c r="AM85" t="str">
        <f>IF(AL85="","",COUNTIFS(Basicdata!$B$2:$B$2500,2,Basicdata!$D$2:$D$2500,Crops!$D$5,Basicdata!$H$2:$H$2500,Crops!$M79,Basicdata!$S$2:$S$2500,3,Basicdata!$T$2:$T$2500,7,Basicdata!$AI$2:$AI$2500,0))</f>
        <v/>
      </c>
      <c r="AN85" t="str">
        <f t="shared" si="14"/>
        <v/>
      </c>
      <c r="AO85" t="str">
        <f t="shared" si="15"/>
        <v/>
      </c>
      <c r="AP85" t="str">
        <f>IF(AO85="","",COUNTIFS(Basicdata!$B$2:$B$2500,2,Basicdata!$D$2:$D$2500,Crops!$D$5,Basicdata!$H$2:$H$2500,Crops!$M79,Basicdata!$T$2:$T$2500,8,Basicdata!$AI$2:$AI$2500,0))</f>
        <v/>
      </c>
      <c r="AQ85" t="str">
        <f>IF(AP85="","",COUNTIFS(Basicdata!$B$2:$B$2500,2,Basicdata!$D$2:$D$2500,Crops!$D$5,Basicdata!$H$2:$H$2500,Crops!$M79,Basicdata!$T$2:$T$2500,9,Basicdata!$AI$2:$AI$2500,0))</f>
        <v/>
      </c>
    </row>
    <row r="86" spans="1:43" x14ac:dyDescent="0.3">
      <c r="A86" s="45" t="str">
        <f>IF(COUNTIFS(Basicdata!$B$2:$B$2500,1,Basicdata!$D$2:$D$2500,Crops!$D$5,Basicdata!$H$2:$H$2500,Crops!$M80,Basicdata!$AI$2:$AI$2500,0)&gt;0,Crops!$M80,"")</f>
        <v/>
      </c>
      <c r="B86" t="str">
        <f>IF(A86="","",COUNTIFS(Basicdata!$B$2:$B$2500,1,Basicdata!$D$2:$D$2500,Crops!$D$5,Basicdata!$H$2:$H$2500,Crops!$M80,Basicdata!$AI$2:$AI$2500,0))</f>
        <v/>
      </c>
      <c r="C86" t="str">
        <f>IF(B86="","",COUNTIFS(Basicdata!$B$2:$B$2500,1,Basicdata!$D$2:$D$2500,Crops!$D$5,Basicdata!$H$2:$H$2500,Crops!$M80,Basicdata!$T$2:$T$2500,1,Basicdata!$AI$2:$AI$2500,0))</f>
        <v/>
      </c>
      <c r="D86" t="str">
        <f>IF(C86="","",COUNTIFS(Basicdata!$B$2:$B$2500,1,Basicdata!$D$2:$D$2500,Crops!$D$5,Basicdata!$H$2:$H$2500,Crops!$M80,Basicdata!$T$2:$T$2500,2,Basicdata!$AI$2:$AI$2500,0))</f>
        <v/>
      </c>
      <c r="E86" t="str">
        <f>IF(D86="","",COUNTIFS(Basicdata!$B$2:$B$2500,1,Basicdata!$D$2:$D$2500,Crops!$D$5,Basicdata!$H$2:$H$2500,Crops!$M80,Basicdata!$T$2:$T$2500,3,Basicdata!$AI$2:$AI$2500,0))</f>
        <v/>
      </c>
      <c r="F86" t="str">
        <f t="shared" si="8"/>
        <v/>
      </c>
      <c r="G86" t="str">
        <f>IF(F86="","",COUNTIFS(Basicdata!$B$2:$B$2500,1,Basicdata!$D$2:$D$2500,Crops!$D$5,Basicdata!$H$2:$H$2500,Crops!$M80,Basicdata!$S$2:$S$2500,2,Basicdata!$T$2:$T$2500,4,Basicdata!$AI$2:$AI$2500,0))</f>
        <v/>
      </c>
      <c r="H86" t="str">
        <f>IF(G86="","",COUNTIFS(Basicdata!$B$2:$B$2500,1,Basicdata!$D$2:$D$2500,Crops!$D$5,Basicdata!$H$2:$H$2500,Crops!$M80,Basicdata!$S$2:$S$2500,2,Basicdata!$T$2:$T$2500,5,Basicdata!$AI$2:$AI$2500,0))</f>
        <v/>
      </c>
      <c r="I86" t="str">
        <f>IF(H86="","",COUNTIFS(Basicdata!$B$2:$B$2500,1,Basicdata!$D$2:$D$2500,Crops!$D$5,Basicdata!$H$2:$H$2500,Crops!$M80,Basicdata!$S$2:$S$2500,2,Basicdata!$T$2:$T$2500,6,Basicdata!$AI$2:$AI$2500,0))</f>
        <v/>
      </c>
      <c r="J86" t="str">
        <f>IF(I86="","",COUNTIFS(Basicdata!$B$2:$B$2500,1,Basicdata!$D$2:$D$2500,Crops!$D$5,Basicdata!$H$2:$H$2500,Crops!$M80,Basicdata!$S$2:$S$2500,2,Basicdata!$T$2:$T$2500,7,Basicdata!$AI$2:$AI$2500,0))</f>
        <v/>
      </c>
      <c r="K86" t="str">
        <f t="shared" si="9"/>
        <v/>
      </c>
      <c r="L86" t="str">
        <f>IF(K86="","",COUNTIFS(Basicdata!$B$2:$B$2500,1,Basicdata!$D$2:$D$2500,Crops!$D$5,Basicdata!$H$2:$H$2500,Crops!$M80,Basicdata!$S$2:$S$2500,1,Basicdata!$U$2:$U$2500,1,Basicdata!$AI$2:$AI$2500,0))</f>
        <v/>
      </c>
      <c r="M86" t="str">
        <f>IF(L86="","",COUNTIFS(Basicdata!$B$2:$B$2500,1,Basicdata!$D$2:$D$2500,Crops!$D$5,Basicdata!$H$2:$H$2500,Crops!$M80,Basicdata!$S$2:$S$2500,1,Basicdata!$V$2:$V$2500,1,Basicdata!$AI$2:$AI$2500,0))</f>
        <v/>
      </c>
      <c r="N86" t="str">
        <f>IF(M86="","",COUNTIFS(Basicdata!$B$2:$B$2500,1,Basicdata!$D$2:$D$2500,Crops!$D$5,Basicdata!$H$2:$H$2500,Crops!$M80,Basicdata!$S$2:$S$2500,3,Basicdata!$T$2:$T$2500,4,Basicdata!$AI$2:$AI$2500,0))</f>
        <v/>
      </c>
      <c r="O86" t="str">
        <f>IF(N86="","",COUNTIFS(Basicdata!$B$2:$B$2500,1,Basicdata!$D$2:$D$2500,Crops!$D$5,Basicdata!$H$2:$H$2500,Crops!$M80,Basicdata!$S$2:$S$2500,3,Basicdata!$T$2:$T$2500,5,Basicdata!$AI$2:$AI$2500,0))</f>
        <v/>
      </c>
      <c r="P86" t="str">
        <f>IF(O86="","",COUNTIFS(Basicdata!$B$2:$B$2500,1,Basicdata!$D$2:$D$2500,Crops!$D$5,Basicdata!$H$2:$H$2500,Crops!$M80,Basicdata!$S$2:$S$2500,3,Basicdata!$T$2:$T$2500,6,Basicdata!$AI$2:$AI$2500,0))</f>
        <v/>
      </c>
      <c r="Q86" t="str">
        <f>IF(P86="","",COUNTIFS(Basicdata!$B$2:$B$2500,1,Basicdata!$D$2:$D$2500,Crops!$D$5,Basicdata!$H$2:$H$2500,Crops!$M80,Basicdata!$S$2:$S$2500,3,Basicdata!$T$2:$T$2500,7,Basicdata!$AI$2:$AI$2500,0))</f>
        <v/>
      </c>
      <c r="R86" t="str">
        <f t="shared" si="10"/>
        <v/>
      </c>
      <c r="S86" t="str">
        <f t="shared" si="11"/>
        <v/>
      </c>
      <c r="T86" t="str">
        <f>IF(S86="","",COUNTIFS(Basicdata!$B$2:$B$2500,1,Basicdata!$D$2:$D$2500,Crops!$D$5,Basicdata!$H$2:$H$2500,Crops!$M80,Basicdata!$T$2:$T$2500,8,Basicdata!$AI$2:$AI$2500,0))</f>
        <v/>
      </c>
      <c r="U86" t="str">
        <f>IF(T86="","",COUNTIFS(Basicdata!$B$2:$B$2500,1,Basicdata!$D$2:$D$2500,Crops!$D$5,Basicdata!$H$2:$H$2500,Crops!$M80,Basicdata!$T$2:$T$2500,9,Basicdata!$AI$2:$AI$2500,0))</f>
        <v/>
      </c>
      <c r="W86" s="45" t="str">
        <f>IF(COUNTIFS(Basicdata!$B$2:$B$2500,2,Basicdata!$D$2:$D$2500,Crops!$D$5,Basicdata!$H$2:$H$2500,Crops!$M80,Basicdata!$AI$2:$AI$2500,0)&gt;0,Crops!$M80,"")</f>
        <v/>
      </c>
      <c r="X86" t="str">
        <f>IF(W86="","",COUNTIFS(Basicdata!$B$2:$B$2500,2,Basicdata!$D$2:$D$2500,Crops!$D$5,Basicdata!$H$2:$H$2500,Crops!$M80,Basicdata!$AI$2:$AI$2500,0))</f>
        <v/>
      </c>
      <c r="Y86" t="str">
        <f>IF(X86="","",COUNTIFS(Basicdata!$B$2:$B$2500,2,Basicdata!$D$2:$D$2500,Crops!$D$5,Basicdata!$H$2:$H$2500,Crops!$M80,Basicdata!$T$2:$T$2500,1,Basicdata!$AI$2:$AI$2500,0))</f>
        <v/>
      </c>
      <c r="Z86" t="str">
        <f>IF(Y86="","",COUNTIFS(Basicdata!$B$2:$B$2500,2,Basicdata!$D$2:$D$2500,Crops!$D$5,Basicdata!$H$2:$H$2500,Crops!$M80,Basicdata!$T$2:$T$2500,2,Basicdata!$AI$2:$AI$2500,0))</f>
        <v/>
      </c>
      <c r="AA86" t="str">
        <f>IF(Z86="","",COUNTIFS(Basicdata!$B$2:$B$2500,2,Basicdata!$D$2:$D$2500,Crops!$D$5,Basicdata!$H$2:$H$2500,Crops!$M80,Basicdata!$T$2:$T$2500,3,Basicdata!$AI$2:$AI$2500,0))</f>
        <v/>
      </c>
      <c r="AB86" t="str">
        <f t="shared" si="12"/>
        <v/>
      </c>
      <c r="AC86" t="str">
        <f>IF(AB86="","",COUNTIFS(Basicdata!$B$2:$B$2500,2,Basicdata!$D$2:$D$2500,Crops!$D$5,Basicdata!$H$2:$H$2500,Crops!$M80,Basicdata!$S$2:$S$2500,2,Basicdata!$T$2:$T$2500,4,Basicdata!$AI$2:$AI$2500,0))</f>
        <v/>
      </c>
      <c r="AD86" t="str">
        <f>IF(AC86="","",COUNTIFS(Basicdata!$B$2:$B$2500,2,Basicdata!$D$2:$D$2500,Crops!$D$5,Basicdata!$H$2:$H$2500,Crops!$M80,Basicdata!$S$2:$S$2500,2,Basicdata!$T$2:$T$2500,5,Basicdata!$AI$2:$AI$2500,0))</f>
        <v/>
      </c>
      <c r="AE86" t="str">
        <f>IF(AD86="","",COUNTIFS(Basicdata!$B$2:$B$2500,2,Basicdata!$D$2:$D$2500,Crops!$D$5,Basicdata!$H$2:$H$2500,Crops!$M80,Basicdata!$S$2:$S$2500,2,Basicdata!$T$2:$T$2500,6,Basicdata!$AI$2:$AI$2500,0))</f>
        <v/>
      </c>
      <c r="AF86" t="str">
        <f>IF(AE86="","",COUNTIFS(Basicdata!$B$2:$B$2500,2,Basicdata!$D$2:$D$2500,Crops!$D$5,Basicdata!$H$2:$H$2500,Crops!$M80,Basicdata!$S$2:$S$2500,2,Basicdata!$T$2:$T$2500,7,Basicdata!$AI$2:$AI$2500,0))</f>
        <v/>
      </c>
      <c r="AG86" t="str">
        <f t="shared" si="13"/>
        <v/>
      </c>
      <c r="AH86" t="str">
        <f>IF(AG86="","",COUNTIFS(Basicdata!$B$2:$B$2500,2,Basicdata!$D$2:$D$2500,Crops!$D$5,Basicdata!$H$2:$H$2500,Crops!$M80,Basicdata!$S$2:$S$2500,1,Basicdata!$U$2:$U$2500,1,Basicdata!$AI$2:$AI$2500,0))</f>
        <v/>
      </c>
      <c r="AI86" t="str">
        <f>IF(AH86="","",COUNTIFS(Basicdata!$B$2:$B$2500,2,Basicdata!$D$2:$D$2500,Crops!$D$5,Basicdata!$H$2:$H$2500,Crops!$M80,Basicdata!$S$2:$S$2500,1,Basicdata!$V$2:$V$2500,1,Basicdata!$AI$2:$AI$2500,0))</f>
        <v/>
      </c>
      <c r="AJ86" t="str">
        <f>IF(AI86="","",COUNTIFS(Basicdata!$B$2:$B$2500,2,Basicdata!$D$2:$D$2500,Crops!$D$5,Basicdata!$H$2:$H$2500,Crops!$M80,Basicdata!$S$2:$S$2500,3,Basicdata!$T$2:$T$2500,4,Basicdata!$AI$2:$AI$2500,0))</f>
        <v/>
      </c>
      <c r="AK86" t="str">
        <f>IF(AJ86="","",COUNTIFS(Basicdata!$B$2:$B$2500,2,Basicdata!$D$2:$D$2500,Crops!$D$5,Basicdata!$H$2:$H$2500,Crops!$M80,Basicdata!$S$2:$S$2500,3,Basicdata!$T$2:$T$2500,5,Basicdata!$AI$2:$AI$2500,0))</f>
        <v/>
      </c>
      <c r="AL86" t="str">
        <f>IF(AK86="","",COUNTIFS(Basicdata!$B$2:$B$2500,2,Basicdata!$D$2:$D$2500,Crops!$D$5,Basicdata!$H$2:$H$2500,Crops!$M80,Basicdata!$S$2:$S$2500,3,Basicdata!$T$2:$T$2500,6,Basicdata!$AI$2:$AI$2500,0))</f>
        <v/>
      </c>
      <c r="AM86" t="str">
        <f>IF(AL86="","",COUNTIFS(Basicdata!$B$2:$B$2500,2,Basicdata!$D$2:$D$2500,Crops!$D$5,Basicdata!$H$2:$H$2500,Crops!$M80,Basicdata!$S$2:$S$2500,3,Basicdata!$T$2:$T$2500,7,Basicdata!$AI$2:$AI$2500,0))</f>
        <v/>
      </c>
      <c r="AN86" t="str">
        <f t="shared" si="14"/>
        <v/>
      </c>
      <c r="AO86" t="str">
        <f t="shared" si="15"/>
        <v/>
      </c>
      <c r="AP86" t="str">
        <f>IF(AO86="","",COUNTIFS(Basicdata!$B$2:$B$2500,2,Basicdata!$D$2:$D$2500,Crops!$D$5,Basicdata!$H$2:$H$2500,Crops!$M80,Basicdata!$T$2:$T$2500,8,Basicdata!$AI$2:$AI$2500,0))</f>
        <v/>
      </c>
      <c r="AQ86" t="str">
        <f>IF(AP86="","",COUNTIFS(Basicdata!$B$2:$B$2500,2,Basicdata!$D$2:$D$2500,Crops!$D$5,Basicdata!$H$2:$H$2500,Crops!$M80,Basicdata!$T$2:$T$2500,9,Basicdata!$AI$2:$AI$2500,0))</f>
        <v/>
      </c>
    </row>
    <row r="87" spans="1:43" x14ac:dyDescent="0.3">
      <c r="A87" s="45" t="str">
        <f>IF(COUNTIFS(Basicdata!$B$2:$B$2500,1,Basicdata!$D$2:$D$2500,Crops!$D$5,Basicdata!$H$2:$H$2500,Crops!$M81,Basicdata!$AI$2:$AI$2500,0)&gt;0,Crops!$M81,"")</f>
        <v/>
      </c>
      <c r="B87" t="str">
        <f>IF(A87="","",COUNTIFS(Basicdata!$B$2:$B$2500,1,Basicdata!$D$2:$D$2500,Crops!$D$5,Basicdata!$H$2:$H$2500,Crops!$M81,Basicdata!$AI$2:$AI$2500,0))</f>
        <v/>
      </c>
      <c r="C87" t="str">
        <f>IF(B87="","",COUNTIFS(Basicdata!$B$2:$B$2500,1,Basicdata!$D$2:$D$2500,Crops!$D$5,Basicdata!$H$2:$H$2500,Crops!$M81,Basicdata!$T$2:$T$2500,1,Basicdata!$AI$2:$AI$2500,0))</f>
        <v/>
      </c>
      <c r="D87" t="str">
        <f>IF(C87="","",COUNTIFS(Basicdata!$B$2:$B$2500,1,Basicdata!$D$2:$D$2500,Crops!$D$5,Basicdata!$H$2:$H$2500,Crops!$M81,Basicdata!$T$2:$T$2500,2,Basicdata!$AI$2:$AI$2500,0))</f>
        <v/>
      </c>
      <c r="E87" t="str">
        <f>IF(D87="","",COUNTIFS(Basicdata!$B$2:$B$2500,1,Basicdata!$D$2:$D$2500,Crops!$D$5,Basicdata!$H$2:$H$2500,Crops!$M81,Basicdata!$T$2:$T$2500,3,Basicdata!$AI$2:$AI$2500,0))</f>
        <v/>
      </c>
      <c r="F87" t="str">
        <f t="shared" si="8"/>
        <v/>
      </c>
      <c r="G87" t="str">
        <f>IF(F87="","",COUNTIFS(Basicdata!$B$2:$B$2500,1,Basicdata!$D$2:$D$2500,Crops!$D$5,Basicdata!$H$2:$H$2500,Crops!$M81,Basicdata!$S$2:$S$2500,2,Basicdata!$T$2:$T$2500,4,Basicdata!$AI$2:$AI$2500,0))</f>
        <v/>
      </c>
      <c r="H87" t="str">
        <f>IF(G87="","",COUNTIFS(Basicdata!$B$2:$B$2500,1,Basicdata!$D$2:$D$2500,Crops!$D$5,Basicdata!$H$2:$H$2500,Crops!$M81,Basicdata!$S$2:$S$2500,2,Basicdata!$T$2:$T$2500,5,Basicdata!$AI$2:$AI$2500,0))</f>
        <v/>
      </c>
      <c r="I87" t="str">
        <f>IF(H87="","",COUNTIFS(Basicdata!$B$2:$B$2500,1,Basicdata!$D$2:$D$2500,Crops!$D$5,Basicdata!$H$2:$H$2500,Crops!$M81,Basicdata!$S$2:$S$2500,2,Basicdata!$T$2:$T$2500,6,Basicdata!$AI$2:$AI$2500,0))</f>
        <v/>
      </c>
      <c r="J87" t="str">
        <f>IF(I87="","",COUNTIFS(Basicdata!$B$2:$B$2500,1,Basicdata!$D$2:$D$2500,Crops!$D$5,Basicdata!$H$2:$H$2500,Crops!$M81,Basicdata!$S$2:$S$2500,2,Basicdata!$T$2:$T$2500,7,Basicdata!$AI$2:$AI$2500,0))</f>
        <v/>
      </c>
      <c r="K87" t="str">
        <f t="shared" si="9"/>
        <v/>
      </c>
      <c r="L87" t="str">
        <f>IF(K87="","",COUNTIFS(Basicdata!$B$2:$B$2500,1,Basicdata!$D$2:$D$2500,Crops!$D$5,Basicdata!$H$2:$H$2500,Crops!$M81,Basicdata!$S$2:$S$2500,1,Basicdata!$U$2:$U$2500,1,Basicdata!$AI$2:$AI$2500,0))</f>
        <v/>
      </c>
      <c r="M87" t="str">
        <f>IF(L87="","",COUNTIFS(Basicdata!$B$2:$B$2500,1,Basicdata!$D$2:$D$2500,Crops!$D$5,Basicdata!$H$2:$H$2500,Crops!$M81,Basicdata!$S$2:$S$2500,1,Basicdata!$V$2:$V$2500,1,Basicdata!$AI$2:$AI$2500,0))</f>
        <v/>
      </c>
      <c r="N87" t="str">
        <f>IF(M87="","",COUNTIFS(Basicdata!$B$2:$B$2500,1,Basicdata!$D$2:$D$2500,Crops!$D$5,Basicdata!$H$2:$H$2500,Crops!$M81,Basicdata!$S$2:$S$2500,3,Basicdata!$T$2:$T$2500,4,Basicdata!$AI$2:$AI$2500,0))</f>
        <v/>
      </c>
      <c r="O87" t="str">
        <f>IF(N87="","",COUNTIFS(Basicdata!$B$2:$B$2500,1,Basicdata!$D$2:$D$2500,Crops!$D$5,Basicdata!$H$2:$H$2500,Crops!$M81,Basicdata!$S$2:$S$2500,3,Basicdata!$T$2:$T$2500,5,Basicdata!$AI$2:$AI$2500,0))</f>
        <v/>
      </c>
      <c r="P87" t="str">
        <f>IF(O87="","",COUNTIFS(Basicdata!$B$2:$B$2500,1,Basicdata!$D$2:$D$2500,Crops!$D$5,Basicdata!$H$2:$H$2500,Crops!$M81,Basicdata!$S$2:$S$2500,3,Basicdata!$T$2:$T$2500,6,Basicdata!$AI$2:$AI$2500,0))</f>
        <v/>
      </c>
      <c r="Q87" t="str">
        <f>IF(P87="","",COUNTIFS(Basicdata!$B$2:$B$2500,1,Basicdata!$D$2:$D$2500,Crops!$D$5,Basicdata!$H$2:$H$2500,Crops!$M81,Basicdata!$S$2:$S$2500,3,Basicdata!$T$2:$T$2500,7,Basicdata!$AI$2:$AI$2500,0))</f>
        <v/>
      </c>
      <c r="R87" t="str">
        <f t="shared" si="10"/>
        <v/>
      </c>
      <c r="S87" t="str">
        <f t="shared" si="11"/>
        <v/>
      </c>
      <c r="T87" t="str">
        <f>IF(S87="","",COUNTIFS(Basicdata!$B$2:$B$2500,1,Basicdata!$D$2:$D$2500,Crops!$D$5,Basicdata!$H$2:$H$2500,Crops!$M81,Basicdata!$T$2:$T$2500,8,Basicdata!$AI$2:$AI$2500,0))</f>
        <v/>
      </c>
      <c r="U87" t="str">
        <f>IF(T87="","",COUNTIFS(Basicdata!$B$2:$B$2500,1,Basicdata!$D$2:$D$2500,Crops!$D$5,Basicdata!$H$2:$H$2500,Crops!$M81,Basicdata!$T$2:$T$2500,9,Basicdata!$AI$2:$AI$2500,0))</f>
        <v/>
      </c>
      <c r="W87" s="45" t="str">
        <f>IF(COUNTIFS(Basicdata!$B$2:$B$2500,2,Basicdata!$D$2:$D$2500,Crops!$D$5,Basicdata!$H$2:$H$2500,Crops!$M81,Basicdata!$AI$2:$AI$2500,0)&gt;0,Crops!$M81,"")</f>
        <v/>
      </c>
      <c r="X87" t="str">
        <f>IF(W87="","",COUNTIFS(Basicdata!$B$2:$B$2500,2,Basicdata!$D$2:$D$2500,Crops!$D$5,Basicdata!$H$2:$H$2500,Crops!$M81,Basicdata!$AI$2:$AI$2500,0))</f>
        <v/>
      </c>
      <c r="Y87" t="str">
        <f>IF(X87="","",COUNTIFS(Basicdata!$B$2:$B$2500,2,Basicdata!$D$2:$D$2500,Crops!$D$5,Basicdata!$H$2:$H$2500,Crops!$M81,Basicdata!$T$2:$T$2500,1,Basicdata!$AI$2:$AI$2500,0))</f>
        <v/>
      </c>
      <c r="Z87" t="str">
        <f>IF(Y87="","",COUNTIFS(Basicdata!$B$2:$B$2500,2,Basicdata!$D$2:$D$2500,Crops!$D$5,Basicdata!$H$2:$H$2500,Crops!$M81,Basicdata!$T$2:$T$2500,2,Basicdata!$AI$2:$AI$2500,0))</f>
        <v/>
      </c>
      <c r="AA87" t="str">
        <f>IF(Z87="","",COUNTIFS(Basicdata!$B$2:$B$2500,2,Basicdata!$D$2:$D$2500,Crops!$D$5,Basicdata!$H$2:$H$2500,Crops!$M81,Basicdata!$T$2:$T$2500,3,Basicdata!$AI$2:$AI$2500,0))</f>
        <v/>
      </c>
      <c r="AB87" t="str">
        <f t="shared" si="12"/>
        <v/>
      </c>
      <c r="AC87" t="str">
        <f>IF(AB87="","",COUNTIFS(Basicdata!$B$2:$B$2500,2,Basicdata!$D$2:$D$2500,Crops!$D$5,Basicdata!$H$2:$H$2500,Crops!$M81,Basicdata!$S$2:$S$2500,2,Basicdata!$T$2:$T$2500,4,Basicdata!$AI$2:$AI$2500,0))</f>
        <v/>
      </c>
      <c r="AD87" t="str">
        <f>IF(AC87="","",COUNTIFS(Basicdata!$B$2:$B$2500,2,Basicdata!$D$2:$D$2500,Crops!$D$5,Basicdata!$H$2:$H$2500,Crops!$M81,Basicdata!$S$2:$S$2500,2,Basicdata!$T$2:$T$2500,5,Basicdata!$AI$2:$AI$2500,0))</f>
        <v/>
      </c>
      <c r="AE87" t="str">
        <f>IF(AD87="","",COUNTIFS(Basicdata!$B$2:$B$2500,2,Basicdata!$D$2:$D$2500,Crops!$D$5,Basicdata!$H$2:$H$2500,Crops!$M81,Basicdata!$S$2:$S$2500,2,Basicdata!$T$2:$T$2500,6,Basicdata!$AI$2:$AI$2500,0))</f>
        <v/>
      </c>
      <c r="AF87" t="str">
        <f>IF(AE87="","",COUNTIFS(Basicdata!$B$2:$B$2500,2,Basicdata!$D$2:$D$2500,Crops!$D$5,Basicdata!$H$2:$H$2500,Crops!$M81,Basicdata!$S$2:$S$2500,2,Basicdata!$T$2:$T$2500,7,Basicdata!$AI$2:$AI$2500,0))</f>
        <v/>
      </c>
      <c r="AG87" t="str">
        <f t="shared" si="13"/>
        <v/>
      </c>
      <c r="AH87" t="str">
        <f>IF(AG87="","",COUNTIFS(Basicdata!$B$2:$B$2500,2,Basicdata!$D$2:$D$2500,Crops!$D$5,Basicdata!$H$2:$H$2500,Crops!$M81,Basicdata!$S$2:$S$2500,1,Basicdata!$U$2:$U$2500,1,Basicdata!$AI$2:$AI$2500,0))</f>
        <v/>
      </c>
      <c r="AI87" t="str">
        <f>IF(AH87="","",COUNTIFS(Basicdata!$B$2:$B$2500,2,Basicdata!$D$2:$D$2500,Crops!$D$5,Basicdata!$H$2:$H$2500,Crops!$M81,Basicdata!$S$2:$S$2500,1,Basicdata!$V$2:$V$2500,1,Basicdata!$AI$2:$AI$2500,0))</f>
        <v/>
      </c>
      <c r="AJ87" t="str">
        <f>IF(AI87="","",COUNTIFS(Basicdata!$B$2:$B$2500,2,Basicdata!$D$2:$D$2500,Crops!$D$5,Basicdata!$H$2:$H$2500,Crops!$M81,Basicdata!$S$2:$S$2500,3,Basicdata!$T$2:$T$2500,4,Basicdata!$AI$2:$AI$2500,0))</f>
        <v/>
      </c>
      <c r="AK87" t="str">
        <f>IF(AJ87="","",COUNTIFS(Basicdata!$B$2:$B$2500,2,Basicdata!$D$2:$D$2500,Crops!$D$5,Basicdata!$H$2:$H$2500,Crops!$M81,Basicdata!$S$2:$S$2500,3,Basicdata!$T$2:$T$2500,5,Basicdata!$AI$2:$AI$2500,0))</f>
        <v/>
      </c>
      <c r="AL87" t="str">
        <f>IF(AK87="","",COUNTIFS(Basicdata!$B$2:$B$2500,2,Basicdata!$D$2:$D$2500,Crops!$D$5,Basicdata!$H$2:$H$2500,Crops!$M81,Basicdata!$S$2:$S$2500,3,Basicdata!$T$2:$T$2500,6,Basicdata!$AI$2:$AI$2500,0))</f>
        <v/>
      </c>
      <c r="AM87" t="str">
        <f>IF(AL87="","",COUNTIFS(Basicdata!$B$2:$B$2500,2,Basicdata!$D$2:$D$2500,Crops!$D$5,Basicdata!$H$2:$H$2500,Crops!$M81,Basicdata!$S$2:$S$2500,3,Basicdata!$T$2:$T$2500,7,Basicdata!$AI$2:$AI$2500,0))</f>
        <v/>
      </c>
      <c r="AN87" t="str">
        <f t="shared" si="14"/>
        <v/>
      </c>
      <c r="AO87" t="str">
        <f t="shared" si="15"/>
        <v/>
      </c>
      <c r="AP87" t="str">
        <f>IF(AO87="","",COUNTIFS(Basicdata!$B$2:$B$2500,2,Basicdata!$D$2:$D$2500,Crops!$D$5,Basicdata!$H$2:$H$2500,Crops!$M81,Basicdata!$T$2:$T$2500,8,Basicdata!$AI$2:$AI$2500,0))</f>
        <v/>
      </c>
      <c r="AQ87" t="str">
        <f>IF(AP87="","",COUNTIFS(Basicdata!$B$2:$B$2500,2,Basicdata!$D$2:$D$2500,Crops!$D$5,Basicdata!$H$2:$H$2500,Crops!$M81,Basicdata!$T$2:$T$2500,9,Basicdata!$AI$2:$AI$2500,0))</f>
        <v/>
      </c>
    </row>
    <row r="88" spans="1:43" x14ac:dyDescent="0.3">
      <c r="A88" s="45" t="str">
        <f>IF(COUNTIFS(Basicdata!$B$2:$B$2500,1,Basicdata!$D$2:$D$2500,Crops!$D$5,Basicdata!$H$2:$H$2500,Crops!$M82,Basicdata!$AI$2:$AI$2500,0)&gt;0,Crops!$M82,"")</f>
        <v/>
      </c>
      <c r="B88" t="str">
        <f>IF(A88="","",COUNTIFS(Basicdata!$B$2:$B$2500,1,Basicdata!$D$2:$D$2500,Crops!$D$5,Basicdata!$H$2:$H$2500,Crops!$M82,Basicdata!$AI$2:$AI$2500,0))</f>
        <v/>
      </c>
      <c r="C88" t="str">
        <f>IF(B88="","",COUNTIFS(Basicdata!$B$2:$B$2500,1,Basicdata!$D$2:$D$2500,Crops!$D$5,Basicdata!$H$2:$H$2500,Crops!$M82,Basicdata!$T$2:$T$2500,1,Basicdata!$AI$2:$AI$2500,0))</f>
        <v/>
      </c>
      <c r="D88" t="str">
        <f>IF(C88="","",COUNTIFS(Basicdata!$B$2:$B$2500,1,Basicdata!$D$2:$D$2500,Crops!$D$5,Basicdata!$H$2:$H$2500,Crops!$M82,Basicdata!$T$2:$T$2500,2,Basicdata!$AI$2:$AI$2500,0))</f>
        <v/>
      </c>
      <c r="E88" t="str">
        <f>IF(D88="","",COUNTIFS(Basicdata!$B$2:$B$2500,1,Basicdata!$D$2:$D$2500,Crops!$D$5,Basicdata!$H$2:$H$2500,Crops!$M82,Basicdata!$T$2:$T$2500,3,Basicdata!$AI$2:$AI$2500,0))</f>
        <v/>
      </c>
      <c r="F88" t="str">
        <f t="shared" si="8"/>
        <v/>
      </c>
      <c r="G88" t="str">
        <f>IF(F88="","",COUNTIFS(Basicdata!$B$2:$B$2500,1,Basicdata!$D$2:$D$2500,Crops!$D$5,Basicdata!$H$2:$H$2500,Crops!$M82,Basicdata!$S$2:$S$2500,2,Basicdata!$T$2:$T$2500,4,Basicdata!$AI$2:$AI$2500,0))</f>
        <v/>
      </c>
      <c r="H88" t="str">
        <f>IF(G88="","",COUNTIFS(Basicdata!$B$2:$B$2500,1,Basicdata!$D$2:$D$2500,Crops!$D$5,Basicdata!$H$2:$H$2500,Crops!$M82,Basicdata!$S$2:$S$2500,2,Basicdata!$T$2:$T$2500,5,Basicdata!$AI$2:$AI$2500,0))</f>
        <v/>
      </c>
      <c r="I88" t="str">
        <f>IF(H88="","",COUNTIFS(Basicdata!$B$2:$B$2500,1,Basicdata!$D$2:$D$2500,Crops!$D$5,Basicdata!$H$2:$H$2500,Crops!$M82,Basicdata!$S$2:$S$2500,2,Basicdata!$T$2:$T$2500,6,Basicdata!$AI$2:$AI$2500,0))</f>
        <v/>
      </c>
      <c r="J88" t="str">
        <f>IF(I88="","",COUNTIFS(Basicdata!$B$2:$B$2500,1,Basicdata!$D$2:$D$2500,Crops!$D$5,Basicdata!$H$2:$H$2500,Crops!$M82,Basicdata!$S$2:$S$2500,2,Basicdata!$T$2:$T$2500,7,Basicdata!$AI$2:$AI$2500,0))</f>
        <v/>
      </c>
      <c r="K88" t="str">
        <f t="shared" si="9"/>
        <v/>
      </c>
      <c r="L88" t="str">
        <f>IF(K88="","",COUNTIFS(Basicdata!$B$2:$B$2500,1,Basicdata!$D$2:$D$2500,Crops!$D$5,Basicdata!$H$2:$H$2500,Crops!$M82,Basicdata!$S$2:$S$2500,1,Basicdata!$U$2:$U$2500,1,Basicdata!$AI$2:$AI$2500,0))</f>
        <v/>
      </c>
      <c r="M88" t="str">
        <f>IF(L88="","",COUNTIFS(Basicdata!$B$2:$B$2500,1,Basicdata!$D$2:$D$2500,Crops!$D$5,Basicdata!$H$2:$H$2500,Crops!$M82,Basicdata!$S$2:$S$2500,1,Basicdata!$V$2:$V$2500,1,Basicdata!$AI$2:$AI$2500,0))</f>
        <v/>
      </c>
      <c r="N88" t="str">
        <f>IF(M88="","",COUNTIFS(Basicdata!$B$2:$B$2500,1,Basicdata!$D$2:$D$2500,Crops!$D$5,Basicdata!$H$2:$H$2500,Crops!$M82,Basicdata!$S$2:$S$2500,3,Basicdata!$T$2:$T$2500,4,Basicdata!$AI$2:$AI$2500,0))</f>
        <v/>
      </c>
      <c r="O88" t="str">
        <f>IF(N88="","",COUNTIFS(Basicdata!$B$2:$B$2500,1,Basicdata!$D$2:$D$2500,Crops!$D$5,Basicdata!$H$2:$H$2500,Crops!$M82,Basicdata!$S$2:$S$2500,3,Basicdata!$T$2:$T$2500,5,Basicdata!$AI$2:$AI$2500,0))</f>
        <v/>
      </c>
      <c r="P88" t="str">
        <f>IF(O88="","",COUNTIFS(Basicdata!$B$2:$B$2500,1,Basicdata!$D$2:$D$2500,Crops!$D$5,Basicdata!$H$2:$H$2500,Crops!$M82,Basicdata!$S$2:$S$2500,3,Basicdata!$T$2:$T$2500,6,Basicdata!$AI$2:$AI$2500,0))</f>
        <v/>
      </c>
      <c r="Q88" t="str">
        <f>IF(P88="","",COUNTIFS(Basicdata!$B$2:$B$2500,1,Basicdata!$D$2:$D$2500,Crops!$D$5,Basicdata!$H$2:$H$2500,Crops!$M82,Basicdata!$S$2:$S$2500,3,Basicdata!$T$2:$T$2500,7,Basicdata!$AI$2:$AI$2500,0))</f>
        <v/>
      </c>
      <c r="R88" t="str">
        <f t="shared" si="10"/>
        <v/>
      </c>
      <c r="S88" t="str">
        <f t="shared" si="11"/>
        <v/>
      </c>
      <c r="T88" t="str">
        <f>IF(S88="","",COUNTIFS(Basicdata!$B$2:$B$2500,1,Basicdata!$D$2:$D$2500,Crops!$D$5,Basicdata!$H$2:$H$2500,Crops!$M82,Basicdata!$T$2:$T$2500,8,Basicdata!$AI$2:$AI$2500,0))</f>
        <v/>
      </c>
      <c r="U88" t="str">
        <f>IF(T88="","",COUNTIFS(Basicdata!$B$2:$B$2500,1,Basicdata!$D$2:$D$2500,Crops!$D$5,Basicdata!$H$2:$H$2500,Crops!$M82,Basicdata!$T$2:$T$2500,9,Basicdata!$AI$2:$AI$2500,0))</f>
        <v/>
      </c>
      <c r="W88" s="45" t="str">
        <f>IF(COUNTIFS(Basicdata!$B$2:$B$2500,2,Basicdata!$D$2:$D$2500,Crops!$D$5,Basicdata!$H$2:$H$2500,Crops!$M82,Basicdata!$AI$2:$AI$2500,0)&gt;0,Crops!$M82,"")</f>
        <v/>
      </c>
      <c r="X88" t="str">
        <f>IF(W88="","",COUNTIFS(Basicdata!$B$2:$B$2500,2,Basicdata!$D$2:$D$2500,Crops!$D$5,Basicdata!$H$2:$H$2500,Crops!$M82,Basicdata!$AI$2:$AI$2500,0))</f>
        <v/>
      </c>
      <c r="Y88" t="str">
        <f>IF(X88="","",COUNTIFS(Basicdata!$B$2:$B$2500,2,Basicdata!$D$2:$D$2500,Crops!$D$5,Basicdata!$H$2:$H$2500,Crops!$M82,Basicdata!$T$2:$T$2500,1,Basicdata!$AI$2:$AI$2500,0))</f>
        <v/>
      </c>
      <c r="Z88" t="str">
        <f>IF(Y88="","",COUNTIFS(Basicdata!$B$2:$B$2500,2,Basicdata!$D$2:$D$2500,Crops!$D$5,Basicdata!$H$2:$H$2500,Crops!$M82,Basicdata!$T$2:$T$2500,2,Basicdata!$AI$2:$AI$2500,0))</f>
        <v/>
      </c>
      <c r="AA88" t="str">
        <f>IF(Z88="","",COUNTIFS(Basicdata!$B$2:$B$2500,2,Basicdata!$D$2:$D$2500,Crops!$D$5,Basicdata!$H$2:$H$2500,Crops!$M82,Basicdata!$T$2:$T$2500,3,Basicdata!$AI$2:$AI$2500,0))</f>
        <v/>
      </c>
      <c r="AB88" t="str">
        <f t="shared" si="12"/>
        <v/>
      </c>
      <c r="AC88" t="str">
        <f>IF(AB88="","",COUNTIFS(Basicdata!$B$2:$B$2500,2,Basicdata!$D$2:$D$2500,Crops!$D$5,Basicdata!$H$2:$H$2500,Crops!$M82,Basicdata!$S$2:$S$2500,2,Basicdata!$T$2:$T$2500,4,Basicdata!$AI$2:$AI$2500,0))</f>
        <v/>
      </c>
      <c r="AD88" t="str">
        <f>IF(AC88="","",COUNTIFS(Basicdata!$B$2:$B$2500,2,Basicdata!$D$2:$D$2500,Crops!$D$5,Basicdata!$H$2:$H$2500,Crops!$M82,Basicdata!$S$2:$S$2500,2,Basicdata!$T$2:$T$2500,5,Basicdata!$AI$2:$AI$2500,0))</f>
        <v/>
      </c>
      <c r="AE88" t="str">
        <f>IF(AD88="","",COUNTIFS(Basicdata!$B$2:$B$2500,2,Basicdata!$D$2:$D$2500,Crops!$D$5,Basicdata!$H$2:$H$2500,Crops!$M82,Basicdata!$S$2:$S$2500,2,Basicdata!$T$2:$T$2500,6,Basicdata!$AI$2:$AI$2500,0))</f>
        <v/>
      </c>
      <c r="AF88" t="str">
        <f>IF(AE88="","",COUNTIFS(Basicdata!$B$2:$B$2500,2,Basicdata!$D$2:$D$2500,Crops!$D$5,Basicdata!$H$2:$H$2500,Crops!$M82,Basicdata!$S$2:$S$2500,2,Basicdata!$T$2:$T$2500,7,Basicdata!$AI$2:$AI$2500,0))</f>
        <v/>
      </c>
      <c r="AG88" t="str">
        <f t="shared" si="13"/>
        <v/>
      </c>
      <c r="AH88" t="str">
        <f>IF(AG88="","",COUNTIFS(Basicdata!$B$2:$B$2500,2,Basicdata!$D$2:$D$2500,Crops!$D$5,Basicdata!$H$2:$H$2500,Crops!$M82,Basicdata!$S$2:$S$2500,1,Basicdata!$U$2:$U$2500,1,Basicdata!$AI$2:$AI$2500,0))</f>
        <v/>
      </c>
      <c r="AI88" t="str">
        <f>IF(AH88="","",COUNTIFS(Basicdata!$B$2:$B$2500,2,Basicdata!$D$2:$D$2500,Crops!$D$5,Basicdata!$H$2:$H$2500,Crops!$M82,Basicdata!$S$2:$S$2500,1,Basicdata!$V$2:$V$2500,1,Basicdata!$AI$2:$AI$2500,0))</f>
        <v/>
      </c>
      <c r="AJ88" t="str">
        <f>IF(AI88="","",COUNTIFS(Basicdata!$B$2:$B$2500,2,Basicdata!$D$2:$D$2500,Crops!$D$5,Basicdata!$H$2:$H$2500,Crops!$M82,Basicdata!$S$2:$S$2500,3,Basicdata!$T$2:$T$2500,4,Basicdata!$AI$2:$AI$2500,0))</f>
        <v/>
      </c>
      <c r="AK88" t="str">
        <f>IF(AJ88="","",COUNTIFS(Basicdata!$B$2:$B$2500,2,Basicdata!$D$2:$D$2500,Crops!$D$5,Basicdata!$H$2:$H$2500,Crops!$M82,Basicdata!$S$2:$S$2500,3,Basicdata!$T$2:$T$2500,5,Basicdata!$AI$2:$AI$2500,0))</f>
        <v/>
      </c>
      <c r="AL88" t="str">
        <f>IF(AK88="","",COUNTIFS(Basicdata!$B$2:$B$2500,2,Basicdata!$D$2:$D$2500,Crops!$D$5,Basicdata!$H$2:$H$2500,Crops!$M82,Basicdata!$S$2:$S$2500,3,Basicdata!$T$2:$T$2500,6,Basicdata!$AI$2:$AI$2500,0))</f>
        <v/>
      </c>
      <c r="AM88" t="str">
        <f>IF(AL88="","",COUNTIFS(Basicdata!$B$2:$B$2500,2,Basicdata!$D$2:$D$2500,Crops!$D$5,Basicdata!$H$2:$H$2500,Crops!$M82,Basicdata!$S$2:$S$2500,3,Basicdata!$T$2:$T$2500,7,Basicdata!$AI$2:$AI$2500,0))</f>
        <v/>
      </c>
      <c r="AN88" t="str">
        <f t="shared" si="14"/>
        <v/>
      </c>
      <c r="AO88" t="str">
        <f t="shared" si="15"/>
        <v/>
      </c>
      <c r="AP88" t="str">
        <f>IF(AO88="","",COUNTIFS(Basicdata!$B$2:$B$2500,2,Basicdata!$D$2:$D$2500,Crops!$D$5,Basicdata!$H$2:$H$2500,Crops!$M82,Basicdata!$T$2:$T$2500,8,Basicdata!$AI$2:$AI$2500,0))</f>
        <v/>
      </c>
      <c r="AQ88" t="str">
        <f>IF(AP88="","",COUNTIFS(Basicdata!$B$2:$B$2500,2,Basicdata!$D$2:$D$2500,Crops!$D$5,Basicdata!$H$2:$H$2500,Crops!$M82,Basicdata!$T$2:$T$2500,9,Basicdata!$AI$2:$AI$2500,0))</f>
        <v/>
      </c>
    </row>
    <row r="89" spans="1:43" x14ac:dyDescent="0.3">
      <c r="A89" s="45" t="str">
        <f>IF(COUNTIFS(Basicdata!$B$2:$B$2500,1,Basicdata!$D$2:$D$2500,Crops!$D$5,Basicdata!$H$2:$H$2500,Crops!$M83,Basicdata!$AI$2:$AI$2500,0)&gt;0,Crops!$M83,"")</f>
        <v/>
      </c>
      <c r="B89" t="str">
        <f>IF(A89="","",COUNTIFS(Basicdata!$B$2:$B$2500,1,Basicdata!$D$2:$D$2500,Crops!$D$5,Basicdata!$H$2:$H$2500,Crops!$M83,Basicdata!$AI$2:$AI$2500,0))</f>
        <v/>
      </c>
      <c r="C89" t="str">
        <f>IF(B89="","",COUNTIFS(Basicdata!$B$2:$B$2500,1,Basicdata!$D$2:$D$2500,Crops!$D$5,Basicdata!$H$2:$H$2500,Crops!$M83,Basicdata!$T$2:$T$2500,1,Basicdata!$AI$2:$AI$2500,0))</f>
        <v/>
      </c>
      <c r="D89" t="str">
        <f>IF(C89="","",COUNTIFS(Basicdata!$B$2:$B$2500,1,Basicdata!$D$2:$D$2500,Crops!$D$5,Basicdata!$H$2:$H$2500,Crops!$M83,Basicdata!$T$2:$T$2500,2,Basicdata!$AI$2:$AI$2500,0))</f>
        <v/>
      </c>
      <c r="E89" t="str">
        <f>IF(D89="","",COUNTIFS(Basicdata!$B$2:$B$2500,1,Basicdata!$D$2:$D$2500,Crops!$D$5,Basicdata!$H$2:$H$2500,Crops!$M83,Basicdata!$T$2:$T$2500,3,Basicdata!$AI$2:$AI$2500,0))</f>
        <v/>
      </c>
      <c r="F89" t="str">
        <f t="shared" si="8"/>
        <v/>
      </c>
      <c r="G89" t="str">
        <f>IF(F89="","",COUNTIFS(Basicdata!$B$2:$B$2500,1,Basicdata!$D$2:$D$2500,Crops!$D$5,Basicdata!$H$2:$H$2500,Crops!$M83,Basicdata!$S$2:$S$2500,2,Basicdata!$T$2:$T$2500,4,Basicdata!$AI$2:$AI$2500,0))</f>
        <v/>
      </c>
      <c r="H89" t="str">
        <f>IF(G89="","",COUNTIFS(Basicdata!$B$2:$B$2500,1,Basicdata!$D$2:$D$2500,Crops!$D$5,Basicdata!$H$2:$H$2500,Crops!$M83,Basicdata!$S$2:$S$2500,2,Basicdata!$T$2:$T$2500,5,Basicdata!$AI$2:$AI$2500,0))</f>
        <v/>
      </c>
      <c r="I89" t="str">
        <f>IF(H89="","",COUNTIFS(Basicdata!$B$2:$B$2500,1,Basicdata!$D$2:$D$2500,Crops!$D$5,Basicdata!$H$2:$H$2500,Crops!$M83,Basicdata!$S$2:$S$2500,2,Basicdata!$T$2:$T$2500,6,Basicdata!$AI$2:$AI$2500,0))</f>
        <v/>
      </c>
      <c r="J89" t="str">
        <f>IF(I89="","",COUNTIFS(Basicdata!$B$2:$B$2500,1,Basicdata!$D$2:$D$2500,Crops!$D$5,Basicdata!$H$2:$H$2500,Crops!$M83,Basicdata!$S$2:$S$2500,2,Basicdata!$T$2:$T$2500,7,Basicdata!$AI$2:$AI$2500,0))</f>
        <v/>
      </c>
      <c r="K89" t="str">
        <f t="shared" si="9"/>
        <v/>
      </c>
      <c r="L89" t="str">
        <f>IF(K89="","",COUNTIFS(Basicdata!$B$2:$B$2500,1,Basicdata!$D$2:$D$2500,Crops!$D$5,Basicdata!$H$2:$H$2500,Crops!$M83,Basicdata!$S$2:$S$2500,1,Basicdata!$U$2:$U$2500,1,Basicdata!$AI$2:$AI$2500,0))</f>
        <v/>
      </c>
      <c r="M89" t="str">
        <f>IF(L89="","",COUNTIFS(Basicdata!$B$2:$B$2500,1,Basicdata!$D$2:$D$2500,Crops!$D$5,Basicdata!$H$2:$H$2500,Crops!$M83,Basicdata!$S$2:$S$2500,1,Basicdata!$V$2:$V$2500,1,Basicdata!$AI$2:$AI$2500,0))</f>
        <v/>
      </c>
      <c r="N89" t="str">
        <f>IF(M89="","",COUNTIFS(Basicdata!$B$2:$B$2500,1,Basicdata!$D$2:$D$2500,Crops!$D$5,Basicdata!$H$2:$H$2500,Crops!$M83,Basicdata!$S$2:$S$2500,3,Basicdata!$T$2:$T$2500,4,Basicdata!$AI$2:$AI$2500,0))</f>
        <v/>
      </c>
      <c r="O89" t="str">
        <f>IF(N89="","",COUNTIFS(Basicdata!$B$2:$B$2500,1,Basicdata!$D$2:$D$2500,Crops!$D$5,Basicdata!$H$2:$H$2500,Crops!$M83,Basicdata!$S$2:$S$2500,3,Basicdata!$T$2:$T$2500,5,Basicdata!$AI$2:$AI$2500,0))</f>
        <v/>
      </c>
      <c r="P89" t="str">
        <f>IF(O89="","",COUNTIFS(Basicdata!$B$2:$B$2500,1,Basicdata!$D$2:$D$2500,Crops!$D$5,Basicdata!$H$2:$H$2500,Crops!$M83,Basicdata!$S$2:$S$2500,3,Basicdata!$T$2:$T$2500,6,Basicdata!$AI$2:$AI$2500,0))</f>
        <v/>
      </c>
      <c r="Q89" t="str">
        <f>IF(P89="","",COUNTIFS(Basicdata!$B$2:$B$2500,1,Basicdata!$D$2:$D$2500,Crops!$D$5,Basicdata!$H$2:$H$2500,Crops!$M83,Basicdata!$S$2:$S$2500,3,Basicdata!$T$2:$T$2500,7,Basicdata!$AI$2:$AI$2500,0))</f>
        <v/>
      </c>
      <c r="R89" t="str">
        <f t="shared" si="10"/>
        <v/>
      </c>
      <c r="S89" t="str">
        <f t="shared" si="11"/>
        <v/>
      </c>
      <c r="T89" t="str">
        <f>IF(S89="","",COUNTIFS(Basicdata!$B$2:$B$2500,1,Basicdata!$D$2:$D$2500,Crops!$D$5,Basicdata!$H$2:$H$2500,Crops!$M83,Basicdata!$T$2:$T$2500,8,Basicdata!$AI$2:$AI$2500,0))</f>
        <v/>
      </c>
      <c r="U89" t="str">
        <f>IF(T89="","",COUNTIFS(Basicdata!$B$2:$B$2500,1,Basicdata!$D$2:$D$2500,Crops!$D$5,Basicdata!$H$2:$H$2500,Crops!$M83,Basicdata!$T$2:$T$2500,9,Basicdata!$AI$2:$AI$2500,0))</f>
        <v/>
      </c>
      <c r="W89" s="45" t="str">
        <f>IF(COUNTIFS(Basicdata!$B$2:$B$2500,2,Basicdata!$D$2:$D$2500,Crops!$D$5,Basicdata!$H$2:$H$2500,Crops!$M83,Basicdata!$AI$2:$AI$2500,0)&gt;0,Crops!$M83,"")</f>
        <v/>
      </c>
      <c r="X89" t="str">
        <f>IF(W89="","",COUNTIFS(Basicdata!$B$2:$B$2500,2,Basicdata!$D$2:$D$2500,Crops!$D$5,Basicdata!$H$2:$H$2500,Crops!$M83,Basicdata!$AI$2:$AI$2500,0))</f>
        <v/>
      </c>
      <c r="Y89" t="str">
        <f>IF(X89="","",COUNTIFS(Basicdata!$B$2:$B$2500,2,Basicdata!$D$2:$D$2500,Crops!$D$5,Basicdata!$H$2:$H$2500,Crops!$M83,Basicdata!$T$2:$T$2500,1,Basicdata!$AI$2:$AI$2500,0))</f>
        <v/>
      </c>
      <c r="Z89" t="str">
        <f>IF(Y89="","",COUNTIFS(Basicdata!$B$2:$B$2500,2,Basicdata!$D$2:$D$2500,Crops!$D$5,Basicdata!$H$2:$H$2500,Crops!$M83,Basicdata!$T$2:$T$2500,2,Basicdata!$AI$2:$AI$2500,0))</f>
        <v/>
      </c>
      <c r="AA89" t="str">
        <f>IF(Z89="","",COUNTIFS(Basicdata!$B$2:$B$2500,2,Basicdata!$D$2:$D$2500,Crops!$D$5,Basicdata!$H$2:$H$2500,Crops!$M83,Basicdata!$T$2:$T$2500,3,Basicdata!$AI$2:$AI$2500,0))</f>
        <v/>
      </c>
      <c r="AB89" t="str">
        <f t="shared" si="12"/>
        <v/>
      </c>
      <c r="AC89" t="str">
        <f>IF(AB89="","",COUNTIFS(Basicdata!$B$2:$B$2500,2,Basicdata!$D$2:$D$2500,Crops!$D$5,Basicdata!$H$2:$H$2500,Crops!$M83,Basicdata!$S$2:$S$2500,2,Basicdata!$T$2:$T$2500,4,Basicdata!$AI$2:$AI$2500,0))</f>
        <v/>
      </c>
      <c r="AD89" t="str">
        <f>IF(AC89="","",COUNTIFS(Basicdata!$B$2:$B$2500,2,Basicdata!$D$2:$D$2500,Crops!$D$5,Basicdata!$H$2:$H$2500,Crops!$M83,Basicdata!$S$2:$S$2500,2,Basicdata!$T$2:$T$2500,5,Basicdata!$AI$2:$AI$2500,0))</f>
        <v/>
      </c>
      <c r="AE89" t="str">
        <f>IF(AD89="","",COUNTIFS(Basicdata!$B$2:$B$2500,2,Basicdata!$D$2:$D$2500,Crops!$D$5,Basicdata!$H$2:$H$2500,Crops!$M83,Basicdata!$S$2:$S$2500,2,Basicdata!$T$2:$T$2500,6,Basicdata!$AI$2:$AI$2500,0))</f>
        <v/>
      </c>
      <c r="AF89" t="str">
        <f>IF(AE89="","",COUNTIFS(Basicdata!$B$2:$B$2500,2,Basicdata!$D$2:$D$2500,Crops!$D$5,Basicdata!$H$2:$H$2500,Crops!$M83,Basicdata!$S$2:$S$2500,2,Basicdata!$T$2:$T$2500,7,Basicdata!$AI$2:$AI$2500,0))</f>
        <v/>
      </c>
      <c r="AG89" t="str">
        <f t="shared" si="13"/>
        <v/>
      </c>
      <c r="AH89" t="str">
        <f>IF(AG89="","",COUNTIFS(Basicdata!$B$2:$B$2500,2,Basicdata!$D$2:$D$2500,Crops!$D$5,Basicdata!$H$2:$H$2500,Crops!$M83,Basicdata!$S$2:$S$2500,1,Basicdata!$U$2:$U$2500,1,Basicdata!$AI$2:$AI$2500,0))</f>
        <v/>
      </c>
      <c r="AI89" t="str">
        <f>IF(AH89="","",COUNTIFS(Basicdata!$B$2:$B$2500,2,Basicdata!$D$2:$D$2500,Crops!$D$5,Basicdata!$H$2:$H$2500,Crops!$M83,Basicdata!$S$2:$S$2500,1,Basicdata!$V$2:$V$2500,1,Basicdata!$AI$2:$AI$2500,0))</f>
        <v/>
      </c>
      <c r="AJ89" t="str">
        <f>IF(AI89="","",COUNTIFS(Basicdata!$B$2:$B$2500,2,Basicdata!$D$2:$D$2500,Crops!$D$5,Basicdata!$H$2:$H$2500,Crops!$M83,Basicdata!$S$2:$S$2500,3,Basicdata!$T$2:$T$2500,4,Basicdata!$AI$2:$AI$2500,0))</f>
        <v/>
      </c>
      <c r="AK89" t="str">
        <f>IF(AJ89="","",COUNTIFS(Basicdata!$B$2:$B$2500,2,Basicdata!$D$2:$D$2500,Crops!$D$5,Basicdata!$H$2:$H$2500,Crops!$M83,Basicdata!$S$2:$S$2500,3,Basicdata!$T$2:$T$2500,5,Basicdata!$AI$2:$AI$2500,0))</f>
        <v/>
      </c>
      <c r="AL89" t="str">
        <f>IF(AK89="","",COUNTIFS(Basicdata!$B$2:$B$2500,2,Basicdata!$D$2:$D$2500,Crops!$D$5,Basicdata!$H$2:$H$2500,Crops!$M83,Basicdata!$S$2:$S$2500,3,Basicdata!$T$2:$T$2500,6,Basicdata!$AI$2:$AI$2500,0))</f>
        <v/>
      </c>
      <c r="AM89" t="str">
        <f>IF(AL89="","",COUNTIFS(Basicdata!$B$2:$B$2500,2,Basicdata!$D$2:$D$2500,Crops!$D$5,Basicdata!$H$2:$H$2500,Crops!$M83,Basicdata!$S$2:$S$2500,3,Basicdata!$T$2:$T$2500,7,Basicdata!$AI$2:$AI$2500,0))</f>
        <v/>
      </c>
      <c r="AN89" t="str">
        <f t="shared" si="14"/>
        <v/>
      </c>
      <c r="AO89" t="str">
        <f t="shared" si="15"/>
        <v/>
      </c>
      <c r="AP89" t="str">
        <f>IF(AO89="","",COUNTIFS(Basicdata!$B$2:$B$2500,2,Basicdata!$D$2:$D$2500,Crops!$D$5,Basicdata!$H$2:$H$2500,Crops!$M83,Basicdata!$T$2:$T$2500,8,Basicdata!$AI$2:$AI$2500,0))</f>
        <v/>
      </c>
      <c r="AQ89" t="str">
        <f>IF(AP89="","",COUNTIFS(Basicdata!$B$2:$B$2500,2,Basicdata!$D$2:$D$2500,Crops!$D$5,Basicdata!$H$2:$H$2500,Crops!$M83,Basicdata!$T$2:$T$2500,9,Basicdata!$AI$2:$AI$2500,0))</f>
        <v/>
      </c>
    </row>
    <row r="90" spans="1:43" x14ac:dyDescent="0.3">
      <c r="A90" s="45" t="str">
        <f>IF(COUNTIFS(Basicdata!$B$2:$B$2500,1,Basicdata!$D$2:$D$2500,Crops!$D$5,Basicdata!$H$2:$H$2500,Crops!$M84,Basicdata!$AI$2:$AI$2500,0)&gt;0,Crops!$M84,"")</f>
        <v/>
      </c>
      <c r="B90" t="str">
        <f>IF(A90="","",COUNTIFS(Basicdata!$B$2:$B$2500,1,Basicdata!$D$2:$D$2500,Crops!$D$5,Basicdata!$H$2:$H$2500,Crops!$M84,Basicdata!$AI$2:$AI$2500,0))</f>
        <v/>
      </c>
      <c r="C90" t="str">
        <f>IF(B90="","",COUNTIFS(Basicdata!$B$2:$B$2500,1,Basicdata!$D$2:$D$2500,Crops!$D$5,Basicdata!$H$2:$H$2500,Crops!$M84,Basicdata!$T$2:$T$2500,1,Basicdata!$AI$2:$AI$2500,0))</f>
        <v/>
      </c>
      <c r="D90" t="str">
        <f>IF(C90="","",COUNTIFS(Basicdata!$B$2:$B$2500,1,Basicdata!$D$2:$D$2500,Crops!$D$5,Basicdata!$H$2:$H$2500,Crops!$M84,Basicdata!$T$2:$T$2500,2,Basicdata!$AI$2:$AI$2500,0))</f>
        <v/>
      </c>
      <c r="E90" t="str">
        <f>IF(D90="","",COUNTIFS(Basicdata!$B$2:$B$2500,1,Basicdata!$D$2:$D$2500,Crops!$D$5,Basicdata!$H$2:$H$2500,Crops!$M84,Basicdata!$T$2:$T$2500,3,Basicdata!$AI$2:$AI$2500,0))</f>
        <v/>
      </c>
      <c r="F90" t="str">
        <f t="shared" si="8"/>
        <v/>
      </c>
      <c r="G90" t="str">
        <f>IF(F90="","",COUNTIFS(Basicdata!$B$2:$B$2500,1,Basicdata!$D$2:$D$2500,Crops!$D$5,Basicdata!$H$2:$H$2500,Crops!$M84,Basicdata!$S$2:$S$2500,2,Basicdata!$T$2:$T$2500,4,Basicdata!$AI$2:$AI$2500,0))</f>
        <v/>
      </c>
      <c r="H90" t="str">
        <f>IF(G90="","",COUNTIFS(Basicdata!$B$2:$B$2500,1,Basicdata!$D$2:$D$2500,Crops!$D$5,Basicdata!$H$2:$H$2500,Crops!$M84,Basicdata!$S$2:$S$2500,2,Basicdata!$T$2:$T$2500,5,Basicdata!$AI$2:$AI$2500,0))</f>
        <v/>
      </c>
      <c r="I90" t="str">
        <f>IF(H90="","",COUNTIFS(Basicdata!$B$2:$B$2500,1,Basicdata!$D$2:$D$2500,Crops!$D$5,Basicdata!$H$2:$H$2500,Crops!$M84,Basicdata!$S$2:$S$2500,2,Basicdata!$T$2:$T$2500,6,Basicdata!$AI$2:$AI$2500,0))</f>
        <v/>
      </c>
      <c r="J90" t="str">
        <f>IF(I90="","",COUNTIFS(Basicdata!$B$2:$B$2500,1,Basicdata!$D$2:$D$2500,Crops!$D$5,Basicdata!$H$2:$H$2500,Crops!$M84,Basicdata!$S$2:$S$2500,2,Basicdata!$T$2:$T$2500,7,Basicdata!$AI$2:$AI$2500,0))</f>
        <v/>
      </c>
      <c r="K90" t="str">
        <f t="shared" si="9"/>
        <v/>
      </c>
      <c r="L90" t="str">
        <f>IF(K90="","",COUNTIFS(Basicdata!$B$2:$B$2500,1,Basicdata!$D$2:$D$2500,Crops!$D$5,Basicdata!$H$2:$H$2500,Crops!$M84,Basicdata!$S$2:$S$2500,1,Basicdata!$U$2:$U$2500,1,Basicdata!$AI$2:$AI$2500,0))</f>
        <v/>
      </c>
      <c r="M90" t="str">
        <f>IF(L90="","",COUNTIFS(Basicdata!$B$2:$B$2500,1,Basicdata!$D$2:$D$2500,Crops!$D$5,Basicdata!$H$2:$H$2500,Crops!$M84,Basicdata!$S$2:$S$2500,1,Basicdata!$V$2:$V$2500,1,Basicdata!$AI$2:$AI$2500,0))</f>
        <v/>
      </c>
      <c r="N90" t="str">
        <f>IF(M90="","",COUNTIFS(Basicdata!$B$2:$B$2500,1,Basicdata!$D$2:$D$2500,Crops!$D$5,Basicdata!$H$2:$H$2500,Crops!$M84,Basicdata!$S$2:$S$2500,3,Basicdata!$T$2:$T$2500,4,Basicdata!$AI$2:$AI$2500,0))</f>
        <v/>
      </c>
      <c r="O90" t="str">
        <f>IF(N90="","",COUNTIFS(Basicdata!$B$2:$B$2500,1,Basicdata!$D$2:$D$2500,Crops!$D$5,Basicdata!$H$2:$H$2500,Crops!$M84,Basicdata!$S$2:$S$2500,3,Basicdata!$T$2:$T$2500,5,Basicdata!$AI$2:$AI$2500,0))</f>
        <v/>
      </c>
      <c r="P90" t="str">
        <f>IF(O90="","",COUNTIFS(Basicdata!$B$2:$B$2500,1,Basicdata!$D$2:$D$2500,Crops!$D$5,Basicdata!$H$2:$H$2500,Crops!$M84,Basicdata!$S$2:$S$2500,3,Basicdata!$T$2:$T$2500,6,Basicdata!$AI$2:$AI$2500,0))</f>
        <v/>
      </c>
      <c r="Q90" t="str">
        <f>IF(P90="","",COUNTIFS(Basicdata!$B$2:$B$2500,1,Basicdata!$D$2:$D$2500,Crops!$D$5,Basicdata!$H$2:$H$2500,Crops!$M84,Basicdata!$S$2:$S$2500,3,Basicdata!$T$2:$T$2500,7,Basicdata!$AI$2:$AI$2500,0))</f>
        <v/>
      </c>
      <c r="R90" t="str">
        <f t="shared" si="10"/>
        <v/>
      </c>
      <c r="S90" t="str">
        <f t="shared" si="11"/>
        <v/>
      </c>
      <c r="T90" t="str">
        <f>IF(S90="","",COUNTIFS(Basicdata!$B$2:$B$2500,1,Basicdata!$D$2:$D$2500,Crops!$D$5,Basicdata!$H$2:$H$2500,Crops!$M84,Basicdata!$T$2:$T$2500,8,Basicdata!$AI$2:$AI$2500,0))</f>
        <v/>
      </c>
      <c r="U90" t="str">
        <f>IF(T90="","",COUNTIFS(Basicdata!$B$2:$B$2500,1,Basicdata!$D$2:$D$2500,Crops!$D$5,Basicdata!$H$2:$H$2500,Crops!$M84,Basicdata!$T$2:$T$2500,9,Basicdata!$AI$2:$AI$2500,0))</f>
        <v/>
      </c>
      <c r="W90" s="45" t="str">
        <f>IF(COUNTIFS(Basicdata!$B$2:$B$2500,2,Basicdata!$D$2:$D$2500,Crops!$D$5,Basicdata!$H$2:$H$2500,Crops!$M84,Basicdata!$AI$2:$AI$2500,0)&gt;0,Crops!$M84,"")</f>
        <v/>
      </c>
      <c r="X90" t="str">
        <f>IF(W90="","",COUNTIFS(Basicdata!$B$2:$B$2500,2,Basicdata!$D$2:$D$2500,Crops!$D$5,Basicdata!$H$2:$H$2500,Crops!$M84,Basicdata!$AI$2:$AI$2500,0))</f>
        <v/>
      </c>
      <c r="Y90" t="str">
        <f>IF(X90="","",COUNTIFS(Basicdata!$B$2:$B$2500,2,Basicdata!$D$2:$D$2500,Crops!$D$5,Basicdata!$H$2:$H$2500,Crops!$M84,Basicdata!$T$2:$T$2500,1,Basicdata!$AI$2:$AI$2500,0))</f>
        <v/>
      </c>
      <c r="Z90" t="str">
        <f>IF(Y90="","",COUNTIFS(Basicdata!$B$2:$B$2500,2,Basicdata!$D$2:$D$2500,Crops!$D$5,Basicdata!$H$2:$H$2500,Crops!$M84,Basicdata!$T$2:$T$2500,2,Basicdata!$AI$2:$AI$2500,0))</f>
        <v/>
      </c>
      <c r="AA90" t="str">
        <f>IF(Z90="","",COUNTIFS(Basicdata!$B$2:$B$2500,2,Basicdata!$D$2:$D$2500,Crops!$D$5,Basicdata!$H$2:$H$2500,Crops!$M84,Basicdata!$T$2:$T$2500,3,Basicdata!$AI$2:$AI$2500,0))</f>
        <v/>
      </c>
      <c r="AB90" t="str">
        <f t="shared" si="12"/>
        <v/>
      </c>
      <c r="AC90" t="str">
        <f>IF(AB90="","",COUNTIFS(Basicdata!$B$2:$B$2500,2,Basicdata!$D$2:$D$2500,Crops!$D$5,Basicdata!$H$2:$H$2500,Crops!$M84,Basicdata!$S$2:$S$2500,2,Basicdata!$T$2:$T$2500,4,Basicdata!$AI$2:$AI$2500,0))</f>
        <v/>
      </c>
      <c r="AD90" t="str">
        <f>IF(AC90="","",COUNTIFS(Basicdata!$B$2:$B$2500,2,Basicdata!$D$2:$D$2500,Crops!$D$5,Basicdata!$H$2:$H$2500,Crops!$M84,Basicdata!$S$2:$S$2500,2,Basicdata!$T$2:$T$2500,5,Basicdata!$AI$2:$AI$2500,0))</f>
        <v/>
      </c>
      <c r="AE90" t="str">
        <f>IF(AD90="","",COUNTIFS(Basicdata!$B$2:$B$2500,2,Basicdata!$D$2:$D$2500,Crops!$D$5,Basicdata!$H$2:$H$2500,Crops!$M84,Basicdata!$S$2:$S$2500,2,Basicdata!$T$2:$T$2500,6,Basicdata!$AI$2:$AI$2500,0))</f>
        <v/>
      </c>
      <c r="AF90" t="str">
        <f>IF(AE90="","",COUNTIFS(Basicdata!$B$2:$B$2500,2,Basicdata!$D$2:$D$2500,Crops!$D$5,Basicdata!$H$2:$H$2500,Crops!$M84,Basicdata!$S$2:$S$2500,2,Basicdata!$T$2:$T$2500,7,Basicdata!$AI$2:$AI$2500,0))</f>
        <v/>
      </c>
      <c r="AG90" t="str">
        <f t="shared" si="13"/>
        <v/>
      </c>
      <c r="AH90" t="str">
        <f>IF(AG90="","",COUNTIFS(Basicdata!$B$2:$B$2500,2,Basicdata!$D$2:$D$2500,Crops!$D$5,Basicdata!$H$2:$H$2500,Crops!$M84,Basicdata!$S$2:$S$2500,1,Basicdata!$U$2:$U$2500,1,Basicdata!$AI$2:$AI$2500,0))</f>
        <v/>
      </c>
      <c r="AI90" t="str">
        <f>IF(AH90="","",COUNTIFS(Basicdata!$B$2:$B$2500,2,Basicdata!$D$2:$D$2500,Crops!$D$5,Basicdata!$H$2:$H$2500,Crops!$M84,Basicdata!$S$2:$S$2500,1,Basicdata!$V$2:$V$2500,1,Basicdata!$AI$2:$AI$2500,0))</f>
        <v/>
      </c>
      <c r="AJ90" t="str">
        <f>IF(AI90="","",COUNTIFS(Basicdata!$B$2:$B$2500,2,Basicdata!$D$2:$D$2500,Crops!$D$5,Basicdata!$H$2:$H$2500,Crops!$M84,Basicdata!$S$2:$S$2500,3,Basicdata!$T$2:$T$2500,4,Basicdata!$AI$2:$AI$2500,0))</f>
        <v/>
      </c>
      <c r="AK90" t="str">
        <f>IF(AJ90="","",COUNTIFS(Basicdata!$B$2:$B$2500,2,Basicdata!$D$2:$D$2500,Crops!$D$5,Basicdata!$H$2:$H$2500,Crops!$M84,Basicdata!$S$2:$S$2500,3,Basicdata!$T$2:$T$2500,5,Basicdata!$AI$2:$AI$2500,0))</f>
        <v/>
      </c>
      <c r="AL90" t="str">
        <f>IF(AK90="","",COUNTIFS(Basicdata!$B$2:$B$2500,2,Basicdata!$D$2:$D$2500,Crops!$D$5,Basicdata!$H$2:$H$2500,Crops!$M84,Basicdata!$S$2:$S$2500,3,Basicdata!$T$2:$T$2500,6,Basicdata!$AI$2:$AI$2500,0))</f>
        <v/>
      </c>
      <c r="AM90" t="str">
        <f>IF(AL90="","",COUNTIFS(Basicdata!$B$2:$B$2500,2,Basicdata!$D$2:$D$2500,Crops!$D$5,Basicdata!$H$2:$H$2500,Crops!$M84,Basicdata!$S$2:$S$2500,3,Basicdata!$T$2:$T$2500,7,Basicdata!$AI$2:$AI$2500,0))</f>
        <v/>
      </c>
      <c r="AN90" t="str">
        <f t="shared" si="14"/>
        <v/>
      </c>
      <c r="AO90" t="str">
        <f t="shared" si="15"/>
        <v/>
      </c>
      <c r="AP90" t="str">
        <f>IF(AO90="","",COUNTIFS(Basicdata!$B$2:$B$2500,2,Basicdata!$D$2:$D$2500,Crops!$D$5,Basicdata!$H$2:$H$2500,Crops!$M84,Basicdata!$T$2:$T$2500,8,Basicdata!$AI$2:$AI$2500,0))</f>
        <v/>
      </c>
      <c r="AQ90" t="str">
        <f>IF(AP90="","",COUNTIFS(Basicdata!$B$2:$B$2500,2,Basicdata!$D$2:$D$2500,Crops!$D$5,Basicdata!$H$2:$H$2500,Crops!$M84,Basicdata!$T$2:$T$2500,9,Basicdata!$AI$2:$AI$2500,0))</f>
        <v/>
      </c>
    </row>
    <row r="91" spans="1:43" x14ac:dyDescent="0.3">
      <c r="A91" s="45" t="str">
        <f>IF(COUNTIFS(Basicdata!$B$2:$B$2500,1,Basicdata!$D$2:$D$2500,Crops!$D$5,Basicdata!$H$2:$H$2500,Crops!$M85,Basicdata!$AI$2:$AI$2500,0)&gt;0,Crops!$M85,"")</f>
        <v/>
      </c>
      <c r="B91" t="str">
        <f>IF(A91="","",COUNTIFS(Basicdata!$B$2:$B$2500,1,Basicdata!$D$2:$D$2500,Crops!$D$5,Basicdata!$H$2:$H$2500,Crops!$M85,Basicdata!$AI$2:$AI$2500,0))</f>
        <v/>
      </c>
      <c r="C91" t="str">
        <f>IF(B91="","",COUNTIFS(Basicdata!$B$2:$B$2500,1,Basicdata!$D$2:$D$2500,Crops!$D$5,Basicdata!$H$2:$H$2500,Crops!$M85,Basicdata!$T$2:$T$2500,1,Basicdata!$AI$2:$AI$2500,0))</f>
        <v/>
      </c>
      <c r="D91" t="str">
        <f>IF(C91="","",COUNTIFS(Basicdata!$B$2:$B$2500,1,Basicdata!$D$2:$D$2500,Crops!$D$5,Basicdata!$H$2:$H$2500,Crops!$M85,Basicdata!$T$2:$T$2500,2,Basicdata!$AI$2:$AI$2500,0))</f>
        <v/>
      </c>
      <c r="E91" t="str">
        <f>IF(D91="","",COUNTIFS(Basicdata!$B$2:$B$2500,1,Basicdata!$D$2:$D$2500,Crops!$D$5,Basicdata!$H$2:$H$2500,Crops!$M85,Basicdata!$T$2:$T$2500,3,Basicdata!$AI$2:$AI$2500,0))</f>
        <v/>
      </c>
      <c r="F91" t="str">
        <f t="shared" si="8"/>
        <v/>
      </c>
      <c r="G91" t="str">
        <f>IF(F91="","",COUNTIFS(Basicdata!$B$2:$B$2500,1,Basicdata!$D$2:$D$2500,Crops!$D$5,Basicdata!$H$2:$H$2500,Crops!$M85,Basicdata!$S$2:$S$2500,2,Basicdata!$T$2:$T$2500,4,Basicdata!$AI$2:$AI$2500,0))</f>
        <v/>
      </c>
      <c r="H91" t="str">
        <f>IF(G91="","",COUNTIFS(Basicdata!$B$2:$B$2500,1,Basicdata!$D$2:$D$2500,Crops!$D$5,Basicdata!$H$2:$H$2500,Crops!$M85,Basicdata!$S$2:$S$2500,2,Basicdata!$T$2:$T$2500,5,Basicdata!$AI$2:$AI$2500,0))</f>
        <v/>
      </c>
      <c r="I91" t="str">
        <f>IF(H91="","",COUNTIFS(Basicdata!$B$2:$B$2500,1,Basicdata!$D$2:$D$2500,Crops!$D$5,Basicdata!$H$2:$H$2500,Crops!$M85,Basicdata!$S$2:$S$2500,2,Basicdata!$T$2:$T$2500,6,Basicdata!$AI$2:$AI$2500,0))</f>
        <v/>
      </c>
      <c r="J91" t="str">
        <f>IF(I91="","",COUNTIFS(Basicdata!$B$2:$B$2500,1,Basicdata!$D$2:$D$2500,Crops!$D$5,Basicdata!$H$2:$H$2500,Crops!$M85,Basicdata!$S$2:$S$2500,2,Basicdata!$T$2:$T$2500,7,Basicdata!$AI$2:$AI$2500,0))</f>
        <v/>
      </c>
      <c r="K91" t="str">
        <f t="shared" si="9"/>
        <v/>
      </c>
      <c r="L91" t="str">
        <f>IF(K91="","",COUNTIFS(Basicdata!$B$2:$B$2500,1,Basicdata!$D$2:$D$2500,Crops!$D$5,Basicdata!$H$2:$H$2500,Crops!$M85,Basicdata!$S$2:$S$2500,1,Basicdata!$U$2:$U$2500,1,Basicdata!$AI$2:$AI$2500,0))</f>
        <v/>
      </c>
      <c r="M91" t="str">
        <f>IF(L91="","",COUNTIFS(Basicdata!$B$2:$B$2500,1,Basicdata!$D$2:$D$2500,Crops!$D$5,Basicdata!$H$2:$H$2500,Crops!$M85,Basicdata!$S$2:$S$2500,1,Basicdata!$V$2:$V$2500,1,Basicdata!$AI$2:$AI$2500,0))</f>
        <v/>
      </c>
      <c r="N91" t="str">
        <f>IF(M91="","",COUNTIFS(Basicdata!$B$2:$B$2500,1,Basicdata!$D$2:$D$2500,Crops!$D$5,Basicdata!$H$2:$H$2500,Crops!$M85,Basicdata!$S$2:$S$2500,3,Basicdata!$T$2:$T$2500,4,Basicdata!$AI$2:$AI$2500,0))</f>
        <v/>
      </c>
      <c r="O91" t="str">
        <f>IF(N91="","",COUNTIFS(Basicdata!$B$2:$B$2500,1,Basicdata!$D$2:$D$2500,Crops!$D$5,Basicdata!$H$2:$H$2500,Crops!$M85,Basicdata!$S$2:$S$2500,3,Basicdata!$T$2:$T$2500,5,Basicdata!$AI$2:$AI$2500,0))</f>
        <v/>
      </c>
      <c r="P91" t="str">
        <f>IF(O91="","",COUNTIFS(Basicdata!$B$2:$B$2500,1,Basicdata!$D$2:$D$2500,Crops!$D$5,Basicdata!$H$2:$H$2500,Crops!$M85,Basicdata!$S$2:$S$2500,3,Basicdata!$T$2:$T$2500,6,Basicdata!$AI$2:$AI$2500,0))</f>
        <v/>
      </c>
      <c r="Q91" t="str">
        <f>IF(P91="","",COUNTIFS(Basicdata!$B$2:$B$2500,1,Basicdata!$D$2:$D$2500,Crops!$D$5,Basicdata!$H$2:$H$2500,Crops!$M85,Basicdata!$S$2:$S$2500,3,Basicdata!$T$2:$T$2500,7,Basicdata!$AI$2:$AI$2500,0))</f>
        <v/>
      </c>
      <c r="R91" t="str">
        <f t="shared" si="10"/>
        <v/>
      </c>
      <c r="S91" t="str">
        <f t="shared" si="11"/>
        <v/>
      </c>
      <c r="T91" t="str">
        <f>IF(S91="","",COUNTIFS(Basicdata!$B$2:$B$2500,1,Basicdata!$D$2:$D$2500,Crops!$D$5,Basicdata!$H$2:$H$2500,Crops!$M85,Basicdata!$T$2:$T$2500,8,Basicdata!$AI$2:$AI$2500,0))</f>
        <v/>
      </c>
      <c r="U91" t="str">
        <f>IF(T91="","",COUNTIFS(Basicdata!$B$2:$B$2500,1,Basicdata!$D$2:$D$2500,Crops!$D$5,Basicdata!$H$2:$H$2500,Crops!$M85,Basicdata!$T$2:$T$2500,9,Basicdata!$AI$2:$AI$2500,0))</f>
        <v/>
      </c>
      <c r="W91" s="45" t="str">
        <f>IF(COUNTIFS(Basicdata!$B$2:$B$2500,2,Basicdata!$D$2:$D$2500,Crops!$D$5,Basicdata!$H$2:$H$2500,Crops!$M85,Basicdata!$AI$2:$AI$2500,0)&gt;0,Crops!$M85,"")</f>
        <v/>
      </c>
      <c r="X91" t="str">
        <f>IF(W91="","",COUNTIFS(Basicdata!$B$2:$B$2500,2,Basicdata!$D$2:$D$2500,Crops!$D$5,Basicdata!$H$2:$H$2500,Crops!$M85,Basicdata!$AI$2:$AI$2500,0))</f>
        <v/>
      </c>
      <c r="Y91" t="str">
        <f>IF(X91="","",COUNTIFS(Basicdata!$B$2:$B$2500,2,Basicdata!$D$2:$D$2500,Crops!$D$5,Basicdata!$H$2:$H$2500,Crops!$M85,Basicdata!$T$2:$T$2500,1,Basicdata!$AI$2:$AI$2500,0))</f>
        <v/>
      </c>
      <c r="Z91" t="str">
        <f>IF(Y91="","",COUNTIFS(Basicdata!$B$2:$B$2500,2,Basicdata!$D$2:$D$2500,Crops!$D$5,Basicdata!$H$2:$H$2500,Crops!$M85,Basicdata!$T$2:$T$2500,2,Basicdata!$AI$2:$AI$2500,0))</f>
        <v/>
      </c>
      <c r="AA91" t="str">
        <f>IF(Z91="","",COUNTIFS(Basicdata!$B$2:$B$2500,2,Basicdata!$D$2:$D$2500,Crops!$D$5,Basicdata!$H$2:$H$2500,Crops!$M85,Basicdata!$T$2:$T$2500,3,Basicdata!$AI$2:$AI$2500,0))</f>
        <v/>
      </c>
      <c r="AB91" t="str">
        <f t="shared" si="12"/>
        <v/>
      </c>
      <c r="AC91" t="str">
        <f>IF(AB91="","",COUNTIFS(Basicdata!$B$2:$B$2500,2,Basicdata!$D$2:$D$2500,Crops!$D$5,Basicdata!$H$2:$H$2500,Crops!$M85,Basicdata!$S$2:$S$2500,2,Basicdata!$T$2:$T$2500,4,Basicdata!$AI$2:$AI$2500,0))</f>
        <v/>
      </c>
      <c r="AD91" t="str">
        <f>IF(AC91="","",COUNTIFS(Basicdata!$B$2:$B$2500,2,Basicdata!$D$2:$D$2500,Crops!$D$5,Basicdata!$H$2:$H$2500,Crops!$M85,Basicdata!$S$2:$S$2500,2,Basicdata!$T$2:$T$2500,5,Basicdata!$AI$2:$AI$2500,0))</f>
        <v/>
      </c>
      <c r="AE91" t="str">
        <f>IF(AD91="","",COUNTIFS(Basicdata!$B$2:$B$2500,2,Basicdata!$D$2:$D$2500,Crops!$D$5,Basicdata!$H$2:$H$2500,Crops!$M85,Basicdata!$S$2:$S$2500,2,Basicdata!$T$2:$T$2500,6,Basicdata!$AI$2:$AI$2500,0))</f>
        <v/>
      </c>
      <c r="AF91" t="str">
        <f>IF(AE91="","",COUNTIFS(Basicdata!$B$2:$B$2500,2,Basicdata!$D$2:$D$2500,Crops!$D$5,Basicdata!$H$2:$H$2500,Crops!$M85,Basicdata!$S$2:$S$2500,2,Basicdata!$T$2:$T$2500,7,Basicdata!$AI$2:$AI$2500,0))</f>
        <v/>
      </c>
      <c r="AG91" t="str">
        <f t="shared" si="13"/>
        <v/>
      </c>
      <c r="AH91" t="str">
        <f>IF(AG91="","",COUNTIFS(Basicdata!$B$2:$B$2500,2,Basicdata!$D$2:$D$2500,Crops!$D$5,Basicdata!$H$2:$H$2500,Crops!$M85,Basicdata!$S$2:$S$2500,1,Basicdata!$U$2:$U$2500,1,Basicdata!$AI$2:$AI$2500,0))</f>
        <v/>
      </c>
      <c r="AI91" t="str">
        <f>IF(AH91="","",COUNTIFS(Basicdata!$B$2:$B$2500,2,Basicdata!$D$2:$D$2500,Crops!$D$5,Basicdata!$H$2:$H$2500,Crops!$M85,Basicdata!$S$2:$S$2500,1,Basicdata!$V$2:$V$2500,1,Basicdata!$AI$2:$AI$2500,0))</f>
        <v/>
      </c>
      <c r="AJ91" t="str">
        <f>IF(AI91="","",COUNTIFS(Basicdata!$B$2:$B$2500,2,Basicdata!$D$2:$D$2500,Crops!$D$5,Basicdata!$H$2:$H$2500,Crops!$M85,Basicdata!$S$2:$S$2500,3,Basicdata!$T$2:$T$2500,4,Basicdata!$AI$2:$AI$2500,0))</f>
        <v/>
      </c>
      <c r="AK91" t="str">
        <f>IF(AJ91="","",COUNTIFS(Basicdata!$B$2:$B$2500,2,Basicdata!$D$2:$D$2500,Crops!$D$5,Basicdata!$H$2:$H$2500,Crops!$M85,Basicdata!$S$2:$S$2500,3,Basicdata!$T$2:$T$2500,5,Basicdata!$AI$2:$AI$2500,0))</f>
        <v/>
      </c>
      <c r="AL91" t="str">
        <f>IF(AK91="","",COUNTIFS(Basicdata!$B$2:$B$2500,2,Basicdata!$D$2:$D$2500,Crops!$D$5,Basicdata!$H$2:$H$2500,Crops!$M85,Basicdata!$S$2:$S$2500,3,Basicdata!$T$2:$T$2500,6,Basicdata!$AI$2:$AI$2500,0))</f>
        <v/>
      </c>
      <c r="AM91" t="str">
        <f>IF(AL91="","",COUNTIFS(Basicdata!$B$2:$B$2500,2,Basicdata!$D$2:$D$2500,Crops!$D$5,Basicdata!$H$2:$H$2500,Crops!$M85,Basicdata!$S$2:$S$2500,3,Basicdata!$T$2:$T$2500,7,Basicdata!$AI$2:$AI$2500,0))</f>
        <v/>
      </c>
      <c r="AN91" t="str">
        <f t="shared" si="14"/>
        <v/>
      </c>
      <c r="AO91" t="str">
        <f t="shared" si="15"/>
        <v/>
      </c>
      <c r="AP91" t="str">
        <f>IF(AO91="","",COUNTIFS(Basicdata!$B$2:$B$2500,2,Basicdata!$D$2:$D$2500,Crops!$D$5,Basicdata!$H$2:$H$2500,Crops!$M85,Basicdata!$T$2:$T$2500,8,Basicdata!$AI$2:$AI$2500,0))</f>
        <v/>
      </c>
      <c r="AQ91" t="str">
        <f>IF(AP91="","",COUNTIFS(Basicdata!$B$2:$B$2500,2,Basicdata!$D$2:$D$2500,Crops!$D$5,Basicdata!$H$2:$H$2500,Crops!$M85,Basicdata!$T$2:$T$2500,9,Basicdata!$AI$2:$AI$2500,0))</f>
        <v/>
      </c>
    </row>
    <row r="92" spans="1:43" x14ac:dyDescent="0.3">
      <c r="A92" s="45" t="str">
        <f>IF(COUNTIFS(Basicdata!$B$2:$B$2500,1,Basicdata!$D$2:$D$2500,Crops!$D$5,Basicdata!$H$2:$H$2500,Crops!$M86,Basicdata!$AI$2:$AI$2500,0)&gt;0,Crops!$M86,"")</f>
        <v/>
      </c>
      <c r="B92" t="str">
        <f>IF(A92="","",COUNTIFS(Basicdata!$B$2:$B$2500,1,Basicdata!$D$2:$D$2500,Crops!$D$5,Basicdata!$H$2:$H$2500,Crops!$M86,Basicdata!$AI$2:$AI$2500,0))</f>
        <v/>
      </c>
      <c r="C92" t="str">
        <f>IF(B92="","",COUNTIFS(Basicdata!$B$2:$B$2500,1,Basicdata!$D$2:$D$2500,Crops!$D$5,Basicdata!$H$2:$H$2500,Crops!$M86,Basicdata!$T$2:$T$2500,1,Basicdata!$AI$2:$AI$2500,0))</f>
        <v/>
      </c>
      <c r="D92" t="str">
        <f>IF(C92="","",COUNTIFS(Basicdata!$B$2:$B$2500,1,Basicdata!$D$2:$D$2500,Crops!$D$5,Basicdata!$H$2:$H$2500,Crops!$M86,Basicdata!$T$2:$T$2500,2,Basicdata!$AI$2:$AI$2500,0))</f>
        <v/>
      </c>
      <c r="E92" t="str">
        <f>IF(D92="","",COUNTIFS(Basicdata!$B$2:$B$2500,1,Basicdata!$D$2:$D$2500,Crops!$D$5,Basicdata!$H$2:$H$2500,Crops!$M86,Basicdata!$T$2:$T$2500,3,Basicdata!$AI$2:$AI$2500,0))</f>
        <v/>
      </c>
      <c r="F92" t="str">
        <f t="shared" si="8"/>
        <v/>
      </c>
      <c r="G92" t="str">
        <f>IF(F92="","",COUNTIFS(Basicdata!$B$2:$B$2500,1,Basicdata!$D$2:$D$2500,Crops!$D$5,Basicdata!$H$2:$H$2500,Crops!$M86,Basicdata!$S$2:$S$2500,2,Basicdata!$T$2:$T$2500,4,Basicdata!$AI$2:$AI$2500,0))</f>
        <v/>
      </c>
      <c r="H92" t="str">
        <f>IF(G92="","",COUNTIFS(Basicdata!$B$2:$B$2500,1,Basicdata!$D$2:$D$2500,Crops!$D$5,Basicdata!$H$2:$H$2500,Crops!$M86,Basicdata!$S$2:$S$2500,2,Basicdata!$T$2:$T$2500,5,Basicdata!$AI$2:$AI$2500,0))</f>
        <v/>
      </c>
      <c r="I92" t="str">
        <f>IF(H92="","",COUNTIFS(Basicdata!$B$2:$B$2500,1,Basicdata!$D$2:$D$2500,Crops!$D$5,Basicdata!$H$2:$H$2500,Crops!$M86,Basicdata!$S$2:$S$2500,2,Basicdata!$T$2:$T$2500,6,Basicdata!$AI$2:$AI$2500,0))</f>
        <v/>
      </c>
      <c r="J92" t="str">
        <f>IF(I92="","",COUNTIFS(Basicdata!$B$2:$B$2500,1,Basicdata!$D$2:$D$2500,Crops!$D$5,Basicdata!$H$2:$H$2500,Crops!$M86,Basicdata!$S$2:$S$2500,2,Basicdata!$T$2:$T$2500,7,Basicdata!$AI$2:$AI$2500,0))</f>
        <v/>
      </c>
      <c r="K92" t="str">
        <f t="shared" si="9"/>
        <v/>
      </c>
      <c r="L92" t="str">
        <f>IF(K92="","",COUNTIFS(Basicdata!$B$2:$B$2500,1,Basicdata!$D$2:$D$2500,Crops!$D$5,Basicdata!$H$2:$H$2500,Crops!$M86,Basicdata!$S$2:$S$2500,1,Basicdata!$U$2:$U$2500,1,Basicdata!$AI$2:$AI$2500,0))</f>
        <v/>
      </c>
      <c r="M92" t="str">
        <f>IF(L92="","",COUNTIFS(Basicdata!$B$2:$B$2500,1,Basicdata!$D$2:$D$2500,Crops!$D$5,Basicdata!$H$2:$H$2500,Crops!$M86,Basicdata!$S$2:$S$2500,1,Basicdata!$V$2:$V$2500,1,Basicdata!$AI$2:$AI$2500,0))</f>
        <v/>
      </c>
      <c r="N92" t="str">
        <f>IF(M92="","",COUNTIFS(Basicdata!$B$2:$B$2500,1,Basicdata!$D$2:$D$2500,Crops!$D$5,Basicdata!$H$2:$H$2500,Crops!$M86,Basicdata!$S$2:$S$2500,3,Basicdata!$T$2:$T$2500,4,Basicdata!$AI$2:$AI$2500,0))</f>
        <v/>
      </c>
      <c r="O92" t="str">
        <f>IF(N92="","",COUNTIFS(Basicdata!$B$2:$B$2500,1,Basicdata!$D$2:$D$2500,Crops!$D$5,Basicdata!$H$2:$H$2500,Crops!$M86,Basicdata!$S$2:$S$2500,3,Basicdata!$T$2:$T$2500,5,Basicdata!$AI$2:$AI$2500,0))</f>
        <v/>
      </c>
      <c r="P92" t="str">
        <f>IF(O92="","",COUNTIFS(Basicdata!$B$2:$B$2500,1,Basicdata!$D$2:$D$2500,Crops!$D$5,Basicdata!$H$2:$H$2500,Crops!$M86,Basicdata!$S$2:$S$2500,3,Basicdata!$T$2:$T$2500,6,Basicdata!$AI$2:$AI$2500,0))</f>
        <v/>
      </c>
      <c r="Q92" t="str">
        <f>IF(P92="","",COUNTIFS(Basicdata!$B$2:$B$2500,1,Basicdata!$D$2:$D$2500,Crops!$D$5,Basicdata!$H$2:$H$2500,Crops!$M86,Basicdata!$S$2:$S$2500,3,Basicdata!$T$2:$T$2500,7,Basicdata!$AI$2:$AI$2500,0))</f>
        <v/>
      </c>
      <c r="R92" t="str">
        <f t="shared" si="10"/>
        <v/>
      </c>
      <c r="S92" t="str">
        <f t="shared" si="11"/>
        <v/>
      </c>
      <c r="T92" t="str">
        <f>IF(S92="","",COUNTIFS(Basicdata!$B$2:$B$2500,1,Basicdata!$D$2:$D$2500,Crops!$D$5,Basicdata!$H$2:$H$2500,Crops!$M86,Basicdata!$T$2:$T$2500,8,Basicdata!$AI$2:$AI$2500,0))</f>
        <v/>
      </c>
      <c r="U92" t="str">
        <f>IF(T92="","",COUNTIFS(Basicdata!$B$2:$B$2500,1,Basicdata!$D$2:$D$2500,Crops!$D$5,Basicdata!$H$2:$H$2500,Crops!$M86,Basicdata!$T$2:$T$2500,9,Basicdata!$AI$2:$AI$2500,0))</f>
        <v/>
      </c>
      <c r="W92" s="45" t="str">
        <f>IF(COUNTIFS(Basicdata!$B$2:$B$2500,2,Basicdata!$D$2:$D$2500,Crops!$D$5,Basicdata!$H$2:$H$2500,Crops!$M86,Basicdata!$AI$2:$AI$2500,0)&gt;0,Crops!$M86,"")</f>
        <v/>
      </c>
      <c r="X92" t="str">
        <f>IF(W92="","",COUNTIFS(Basicdata!$B$2:$B$2500,2,Basicdata!$D$2:$D$2500,Crops!$D$5,Basicdata!$H$2:$H$2500,Crops!$M86,Basicdata!$AI$2:$AI$2500,0))</f>
        <v/>
      </c>
      <c r="Y92" t="str">
        <f>IF(X92="","",COUNTIFS(Basicdata!$B$2:$B$2500,2,Basicdata!$D$2:$D$2500,Crops!$D$5,Basicdata!$H$2:$H$2500,Crops!$M86,Basicdata!$T$2:$T$2500,1,Basicdata!$AI$2:$AI$2500,0))</f>
        <v/>
      </c>
      <c r="Z92" t="str">
        <f>IF(Y92="","",COUNTIFS(Basicdata!$B$2:$B$2500,2,Basicdata!$D$2:$D$2500,Crops!$D$5,Basicdata!$H$2:$H$2500,Crops!$M86,Basicdata!$T$2:$T$2500,2,Basicdata!$AI$2:$AI$2500,0))</f>
        <v/>
      </c>
      <c r="AA92" t="str">
        <f>IF(Z92="","",COUNTIFS(Basicdata!$B$2:$B$2500,2,Basicdata!$D$2:$D$2500,Crops!$D$5,Basicdata!$H$2:$H$2500,Crops!$M86,Basicdata!$T$2:$T$2500,3,Basicdata!$AI$2:$AI$2500,0))</f>
        <v/>
      </c>
      <c r="AB92" t="str">
        <f t="shared" si="12"/>
        <v/>
      </c>
      <c r="AC92" t="str">
        <f>IF(AB92="","",COUNTIFS(Basicdata!$B$2:$B$2500,2,Basicdata!$D$2:$D$2500,Crops!$D$5,Basicdata!$H$2:$H$2500,Crops!$M86,Basicdata!$S$2:$S$2500,2,Basicdata!$T$2:$T$2500,4,Basicdata!$AI$2:$AI$2500,0))</f>
        <v/>
      </c>
      <c r="AD92" t="str">
        <f>IF(AC92="","",COUNTIFS(Basicdata!$B$2:$B$2500,2,Basicdata!$D$2:$D$2500,Crops!$D$5,Basicdata!$H$2:$H$2500,Crops!$M86,Basicdata!$S$2:$S$2500,2,Basicdata!$T$2:$T$2500,5,Basicdata!$AI$2:$AI$2500,0))</f>
        <v/>
      </c>
      <c r="AE92" t="str">
        <f>IF(AD92="","",COUNTIFS(Basicdata!$B$2:$B$2500,2,Basicdata!$D$2:$D$2500,Crops!$D$5,Basicdata!$H$2:$H$2500,Crops!$M86,Basicdata!$S$2:$S$2500,2,Basicdata!$T$2:$T$2500,6,Basicdata!$AI$2:$AI$2500,0))</f>
        <v/>
      </c>
      <c r="AF92" t="str">
        <f>IF(AE92="","",COUNTIFS(Basicdata!$B$2:$B$2500,2,Basicdata!$D$2:$D$2500,Crops!$D$5,Basicdata!$H$2:$H$2500,Crops!$M86,Basicdata!$S$2:$S$2500,2,Basicdata!$T$2:$T$2500,7,Basicdata!$AI$2:$AI$2500,0))</f>
        <v/>
      </c>
      <c r="AG92" t="str">
        <f t="shared" si="13"/>
        <v/>
      </c>
      <c r="AH92" t="str">
        <f>IF(AG92="","",COUNTIFS(Basicdata!$B$2:$B$2500,2,Basicdata!$D$2:$D$2500,Crops!$D$5,Basicdata!$H$2:$H$2500,Crops!$M86,Basicdata!$S$2:$S$2500,1,Basicdata!$U$2:$U$2500,1,Basicdata!$AI$2:$AI$2500,0))</f>
        <v/>
      </c>
      <c r="AI92" t="str">
        <f>IF(AH92="","",COUNTIFS(Basicdata!$B$2:$B$2500,2,Basicdata!$D$2:$D$2500,Crops!$D$5,Basicdata!$H$2:$H$2500,Crops!$M86,Basicdata!$S$2:$S$2500,1,Basicdata!$V$2:$V$2500,1,Basicdata!$AI$2:$AI$2500,0))</f>
        <v/>
      </c>
      <c r="AJ92" t="str">
        <f>IF(AI92="","",COUNTIFS(Basicdata!$B$2:$B$2500,2,Basicdata!$D$2:$D$2500,Crops!$D$5,Basicdata!$H$2:$H$2500,Crops!$M86,Basicdata!$S$2:$S$2500,3,Basicdata!$T$2:$T$2500,4,Basicdata!$AI$2:$AI$2500,0))</f>
        <v/>
      </c>
      <c r="AK92" t="str">
        <f>IF(AJ92="","",COUNTIFS(Basicdata!$B$2:$B$2500,2,Basicdata!$D$2:$D$2500,Crops!$D$5,Basicdata!$H$2:$H$2500,Crops!$M86,Basicdata!$S$2:$S$2500,3,Basicdata!$T$2:$T$2500,5,Basicdata!$AI$2:$AI$2500,0))</f>
        <v/>
      </c>
      <c r="AL92" t="str">
        <f>IF(AK92="","",COUNTIFS(Basicdata!$B$2:$B$2500,2,Basicdata!$D$2:$D$2500,Crops!$D$5,Basicdata!$H$2:$H$2500,Crops!$M86,Basicdata!$S$2:$S$2500,3,Basicdata!$T$2:$T$2500,6,Basicdata!$AI$2:$AI$2500,0))</f>
        <v/>
      </c>
      <c r="AM92" t="str">
        <f>IF(AL92="","",COUNTIFS(Basicdata!$B$2:$B$2500,2,Basicdata!$D$2:$D$2500,Crops!$D$5,Basicdata!$H$2:$H$2500,Crops!$M86,Basicdata!$S$2:$S$2500,3,Basicdata!$T$2:$T$2500,7,Basicdata!$AI$2:$AI$2500,0))</f>
        <v/>
      </c>
      <c r="AN92" t="str">
        <f t="shared" si="14"/>
        <v/>
      </c>
      <c r="AO92" t="str">
        <f t="shared" si="15"/>
        <v/>
      </c>
      <c r="AP92" t="str">
        <f>IF(AO92="","",COUNTIFS(Basicdata!$B$2:$B$2500,2,Basicdata!$D$2:$D$2500,Crops!$D$5,Basicdata!$H$2:$H$2500,Crops!$M86,Basicdata!$T$2:$T$2500,8,Basicdata!$AI$2:$AI$2500,0))</f>
        <v/>
      </c>
      <c r="AQ92" t="str">
        <f>IF(AP92="","",COUNTIFS(Basicdata!$B$2:$B$2500,2,Basicdata!$D$2:$D$2500,Crops!$D$5,Basicdata!$H$2:$H$2500,Crops!$M86,Basicdata!$T$2:$T$2500,9,Basicdata!$AI$2:$AI$2500,0))</f>
        <v/>
      </c>
    </row>
    <row r="93" spans="1:43" x14ac:dyDescent="0.3">
      <c r="A93" s="45" t="str">
        <f>IF(COUNTIFS(Basicdata!$B$2:$B$2500,1,Basicdata!$D$2:$D$2500,Crops!$D$5,Basicdata!$H$2:$H$2500,Crops!$M87,Basicdata!$AI$2:$AI$2500,0)&gt;0,Crops!$M87,"")</f>
        <v/>
      </c>
      <c r="B93" t="str">
        <f>IF(A93="","",COUNTIFS(Basicdata!$B$2:$B$2500,1,Basicdata!$D$2:$D$2500,Crops!$D$5,Basicdata!$H$2:$H$2500,Crops!$M87,Basicdata!$AI$2:$AI$2500,0))</f>
        <v/>
      </c>
      <c r="C93" t="str">
        <f>IF(B93="","",COUNTIFS(Basicdata!$B$2:$B$2500,1,Basicdata!$D$2:$D$2500,Crops!$D$5,Basicdata!$H$2:$H$2500,Crops!$M87,Basicdata!$T$2:$T$2500,1,Basicdata!$AI$2:$AI$2500,0))</f>
        <v/>
      </c>
      <c r="D93" t="str">
        <f>IF(C93="","",COUNTIFS(Basicdata!$B$2:$B$2500,1,Basicdata!$D$2:$D$2500,Crops!$D$5,Basicdata!$H$2:$H$2500,Crops!$M87,Basicdata!$T$2:$T$2500,2,Basicdata!$AI$2:$AI$2500,0))</f>
        <v/>
      </c>
      <c r="E93" t="str">
        <f>IF(D93="","",COUNTIFS(Basicdata!$B$2:$B$2500,1,Basicdata!$D$2:$D$2500,Crops!$D$5,Basicdata!$H$2:$H$2500,Crops!$M87,Basicdata!$T$2:$T$2500,3,Basicdata!$AI$2:$AI$2500,0))</f>
        <v/>
      </c>
      <c r="F93" t="str">
        <f t="shared" si="8"/>
        <v/>
      </c>
      <c r="G93" t="str">
        <f>IF(F93="","",COUNTIFS(Basicdata!$B$2:$B$2500,1,Basicdata!$D$2:$D$2500,Crops!$D$5,Basicdata!$H$2:$H$2500,Crops!$M87,Basicdata!$S$2:$S$2500,2,Basicdata!$T$2:$T$2500,4,Basicdata!$AI$2:$AI$2500,0))</f>
        <v/>
      </c>
      <c r="H93" t="str">
        <f>IF(G93="","",COUNTIFS(Basicdata!$B$2:$B$2500,1,Basicdata!$D$2:$D$2500,Crops!$D$5,Basicdata!$H$2:$H$2500,Crops!$M87,Basicdata!$S$2:$S$2500,2,Basicdata!$T$2:$T$2500,5,Basicdata!$AI$2:$AI$2500,0))</f>
        <v/>
      </c>
      <c r="I93" t="str">
        <f>IF(H93="","",COUNTIFS(Basicdata!$B$2:$B$2500,1,Basicdata!$D$2:$D$2500,Crops!$D$5,Basicdata!$H$2:$H$2500,Crops!$M87,Basicdata!$S$2:$S$2500,2,Basicdata!$T$2:$T$2500,6,Basicdata!$AI$2:$AI$2500,0))</f>
        <v/>
      </c>
      <c r="J93" t="str">
        <f>IF(I93="","",COUNTIFS(Basicdata!$B$2:$B$2500,1,Basicdata!$D$2:$D$2500,Crops!$D$5,Basicdata!$H$2:$H$2500,Crops!$M87,Basicdata!$S$2:$S$2500,2,Basicdata!$T$2:$T$2500,7,Basicdata!$AI$2:$AI$2500,0))</f>
        <v/>
      </c>
      <c r="K93" t="str">
        <f t="shared" si="9"/>
        <v/>
      </c>
      <c r="L93" t="str">
        <f>IF(K93="","",COUNTIFS(Basicdata!$B$2:$B$2500,1,Basicdata!$D$2:$D$2500,Crops!$D$5,Basicdata!$H$2:$H$2500,Crops!$M87,Basicdata!$S$2:$S$2500,1,Basicdata!$U$2:$U$2500,1,Basicdata!$AI$2:$AI$2500,0))</f>
        <v/>
      </c>
      <c r="M93" t="str">
        <f>IF(L93="","",COUNTIFS(Basicdata!$B$2:$B$2500,1,Basicdata!$D$2:$D$2500,Crops!$D$5,Basicdata!$H$2:$H$2500,Crops!$M87,Basicdata!$S$2:$S$2500,1,Basicdata!$V$2:$V$2500,1,Basicdata!$AI$2:$AI$2500,0))</f>
        <v/>
      </c>
      <c r="N93" t="str">
        <f>IF(M93="","",COUNTIFS(Basicdata!$B$2:$B$2500,1,Basicdata!$D$2:$D$2500,Crops!$D$5,Basicdata!$H$2:$H$2500,Crops!$M87,Basicdata!$S$2:$S$2500,3,Basicdata!$T$2:$T$2500,4,Basicdata!$AI$2:$AI$2500,0))</f>
        <v/>
      </c>
      <c r="O93" t="str">
        <f>IF(N93="","",COUNTIFS(Basicdata!$B$2:$B$2500,1,Basicdata!$D$2:$D$2500,Crops!$D$5,Basicdata!$H$2:$H$2500,Crops!$M87,Basicdata!$S$2:$S$2500,3,Basicdata!$T$2:$T$2500,5,Basicdata!$AI$2:$AI$2500,0))</f>
        <v/>
      </c>
      <c r="P93" t="str">
        <f>IF(O93="","",COUNTIFS(Basicdata!$B$2:$B$2500,1,Basicdata!$D$2:$D$2500,Crops!$D$5,Basicdata!$H$2:$H$2500,Crops!$M87,Basicdata!$S$2:$S$2500,3,Basicdata!$T$2:$T$2500,6,Basicdata!$AI$2:$AI$2500,0))</f>
        <v/>
      </c>
      <c r="Q93" t="str">
        <f>IF(P93="","",COUNTIFS(Basicdata!$B$2:$B$2500,1,Basicdata!$D$2:$D$2500,Crops!$D$5,Basicdata!$H$2:$H$2500,Crops!$M87,Basicdata!$S$2:$S$2500,3,Basicdata!$T$2:$T$2500,7,Basicdata!$AI$2:$AI$2500,0))</f>
        <v/>
      </c>
      <c r="R93" t="str">
        <f t="shared" si="10"/>
        <v/>
      </c>
      <c r="S93" t="str">
        <f t="shared" si="11"/>
        <v/>
      </c>
      <c r="T93" t="str">
        <f>IF(S93="","",COUNTIFS(Basicdata!$B$2:$B$2500,1,Basicdata!$D$2:$D$2500,Crops!$D$5,Basicdata!$H$2:$H$2500,Crops!$M87,Basicdata!$T$2:$T$2500,8,Basicdata!$AI$2:$AI$2500,0))</f>
        <v/>
      </c>
      <c r="U93" t="str">
        <f>IF(T93="","",COUNTIFS(Basicdata!$B$2:$B$2500,1,Basicdata!$D$2:$D$2500,Crops!$D$5,Basicdata!$H$2:$H$2500,Crops!$M87,Basicdata!$T$2:$T$2500,9,Basicdata!$AI$2:$AI$2500,0))</f>
        <v/>
      </c>
      <c r="W93" s="45" t="str">
        <f>IF(COUNTIFS(Basicdata!$B$2:$B$2500,2,Basicdata!$D$2:$D$2500,Crops!$D$5,Basicdata!$H$2:$H$2500,Crops!$M87,Basicdata!$AI$2:$AI$2500,0)&gt;0,Crops!$M87,"")</f>
        <v/>
      </c>
      <c r="X93" t="str">
        <f>IF(W93="","",COUNTIFS(Basicdata!$B$2:$B$2500,2,Basicdata!$D$2:$D$2500,Crops!$D$5,Basicdata!$H$2:$H$2500,Crops!$M87,Basicdata!$AI$2:$AI$2500,0))</f>
        <v/>
      </c>
      <c r="Y93" t="str">
        <f>IF(X93="","",COUNTIFS(Basicdata!$B$2:$B$2500,2,Basicdata!$D$2:$D$2500,Crops!$D$5,Basicdata!$H$2:$H$2500,Crops!$M87,Basicdata!$T$2:$T$2500,1,Basicdata!$AI$2:$AI$2500,0))</f>
        <v/>
      </c>
      <c r="Z93" t="str">
        <f>IF(Y93="","",COUNTIFS(Basicdata!$B$2:$B$2500,2,Basicdata!$D$2:$D$2500,Crops!$D$5,Basicdata!$H$2:$H$2500,Crops!$M87,Basicdata!$T$2:$T$2500,2,Basicdata!$AI$2:$AI$2500,0))</f>
        <v/>
      </c>
      <c r="AA93" t="str">
        <f>IF(Z93="","",COUNTIFS(Basicdata!$B$2:$B$2500,2,Basicdata!$D$2:$D$2500,Crops!$D$5,Basicdata!$H$2:$H$2500,Crops!$M87,Basicdata!$T$2:$T$2500,3,Basicdata!$AI$2:$AI$2500,0))</f>
        <v/>
      </c>
      <c r="AB93" t="str">
        <f t="shared" si="12"/>
        <v/>
      </c>
      <c r="AC93" t="str">
        <f>IF(AB93="","",COUNTIFS(Basicdata!$B$2:$B$2500,2,Basicdata!$D$2:$D$2500,Crops!$D$5,Basicdata!$H$2:$H$2500,Crops!$M87,Basicdata!$S$2:$S$2500,2,Basicdata!$T$2:$T$2500,4,Basicdata!$AI$2:$AI$2500,0))</f>
        <v/>
      </c>
      <c r="AD93" t="str">
        <f>IF(AC93="","",COUNTIFS(Basicdata!$B$2:$B$2500,2,Basicdata!$D$2:$D$2500,Crops!$D$5,Basicdata!$H$2:$H$2500,Crops!$M87,Basicdata!$S$2:$S$2500,2,Basicdata!$T$2:$T$2500,5,Basicdata!$AI$2:$AI$2500,0))</f>
        <v/>
      </c>
      <c r="AE93" t="str">
        <f>IF(AD93="","",COUNTIFS(Basicdata!$B$2:$B$2500,2,Basicdata!$D$2:$D$2500,Crops!$D$5,Basicdata!$H$2:$H$2500,Crops!$M87,Basicdata!$S$2:$S$2500,2,Basicdata!$T$2:$T$2500,6,Basicdata!$AI$2:$AI$2500,0))</f>
        <v/>
      </c>
      <c r="AF93" t="str">
        <f>IF(AE93="","",COUNTIFS(Basicdata!$B$2:$B$2500,2,Basicdata!$D$2:$D$2500,Crops!$D$5,Basicdata!$H$2:$H$2500,Crops!$M87,Basicdata!$S$2:$S$2500,2,Basicdata!$T$2:$T$2500,7,Basicdata!$AI$2:$AI$2500,0))</f>
        <v/>
      </c>
      <c r="AG93" t="str">
        <f t="shared" si="13"/>
        <v/>
      </c>
      <c r="AH93" t="str">
        <f>IF(AG93="","",COUNTIFS(Basicdata!$B$2:$B$2500,2,Basicdata!$D$2:$D$2500,Crops!$D$5,Basicdata!$H$2:$H$2500,Crops!$M87,Basicdata!$S$2:$S$2500,1,Basicdata!$U$2:$U$2500,1,Basicdata!$AI$2:$AI$2500,0))</f>
        <v/>
      </c>
      <c r="AI93" t="str">
        <f>IF(AH93="","",COUNTIFS(Basicdata!$B$2:$B$2500,2,Basicdata!$D$2:$D$2500,Crops!$D$5,Basicdata!$H$2:$H$2500,Crops!$M87,Basicdata!$S$2:$S$2500,1,Basicdata!$V$2:$V$2500,1,Basicdata!$AI$2:$AI$2500,0))</f>
        <v/>
      </c>
      <c r="AJ93" t="str">
        <f>IF(AI93="","",COUNTIFS(Basicdata!$B$2:$B$2500,2,Basicdata!$D$2:$D$2500,Crops!$D$5,Basicdata!$H$2:$H$2500,Crops!$M87,Basicdata!$S$2:$S$2500,3,Basicdata!$T$2:$T$2500,4,Basicdata!$AI$2:$AI$2500,0))</f>
        <v/>
      </c>
      <c r="AK93" t="str">
        <f>IF(AJ93="","",COUNTIFS(Basicdata!$B$2:$B$2500,2,Basicdata!$D$2:$D$2500,Crops!$D$5,Basicdata!$H$2:$H$2500,Crops!$M87,Basicdata!$S$2:$S$2500,3,Basicdata!$T$2:$T$2500,5,Basicdata!$AI$2:$AI$2500,0))</f>
        <v/>
      </c>
      <c r="AL93" t="str">
        <f>IF(AK93="","",COUNTIFS(Basicdata!$B$2:$B$2500,2,Basicdata!$D$2:$D$2500,Crops!$D$5,Basicdata!$H$2:$H$2500,Crops!$M87,Basicdata!$S$2:$S$2500,3,Basicdata!$T$2:$T$2500,6,Basicdata!$AI$2:$AI$2500,0))</f>
        <v/>
      </c>
      <c r="AM93" t="str">
        <f>IF(AL93="","",COUNTIFS(Basicdata!$B$2:$B$2500,2,Basicdata!$D$2:$D$2500,Crops!$D$5,Basicdata!$H$2:$H$2500,Crops!$M87,Basicdata!$S$2:$S$2500,3,Basicdata!$T$2:$T$2500,7,Basicdata!$AI$2:$AI$2500,0))</f>
        <v/>
      </c>
      <c r="AN93" t="str">
        <f t="shared" si="14"/>
        <v/>
      </c>
      <c r="AO93" t="str">
        <f t="shared" si="15"/>
        <v/>
      </c>
      <c r="AP93" t="str">
        <f>IF(AO93="","",COUNTIFS(Basicdata!$B$2:$B$2500,2,Basicdata!$D$2:$D$2500,Crops!$D$5,Basicdata!$H$2:$H$2500,Crops!$M87,Basicdata!$T$2:$T$2500,8,Basicdata!$AI$2:$AI$2500,0))</f>
        <v/>
      </c>
      <c r="AQ93" t="str">
        <f>IF(AP93="","",COUNTIFS(Basicdata!$B$2:$B$2500,2,Basicdata!$D$2:$D$2500,Crops!$D$5,Basicdata!$H$2:$H$2500,Crops!$M87,Basicdata!$T$2:$T$2500,9,Basicdata!$AI$2:$AI$2500,0))</f>
        <v/>
      </c>
    </row>
    <row r="94" spans="1:43" x14ac:dyDescent="0.3">
      <c r="A94" s="45" t="str">
        <f>IF(COUNTIFS(Basicdata!$B$2:$B$2500,1,Basicdata!$D$2:$D$2500,Crops!$D$5,Basicdata!$H$2:$H$2500,Crops!$M88,Basicdata!$AI$2:$AI$2500,0)&gt;0,Crops!$M88,"")</f>
        <v/>
      </c>
      <c r="B94" t="str">
        <f>IF(A94="","",COUNTIFS(Basicdata!$B$2:$B$2500,1,Basicdata!$D$2:$D$2500,Crops!$D$5,Basicdata!$H$2:$H$2500,Crops!$M88,Basicdata!$AI$2:$AI$2500,0))</f>
        <v/>
      </c>
      <c r="C94" t="str">
        <f>IF(B94="","",COUNTIFS(Basicdata!$B$2:$B$2500,1,Basicdata!$D$2:$D$2500,Crops!$D$5,Basicdata!$H$2:$H$2500,Crops!$M88,Basicdata!$T$2:$T$2500,1,Basicdata!$AI$2:$AI$2500,0))</f>
        <v/>
      </c>
      <c r="D94" t="str">
        <f>IF(C94="","",COUNTIFS(Basicdata!$B$2:$B$2500,1,Basicdata!$D$2:$D$2500,Crops!$D$5,Basicdata!$H$2:$H$2500,Crops!$M88,Basicdata!$T$2:$T$2500,2,Basicdata!$AI$2:$AI$2500,0))</f>
        <v/>
      </c>
      <c r="E94" t="str">
        <f>IF(D94="","",COUNTIFS(Basicdata!$B$2:$B$2500,1,Basicdata!$D$2:$D$2500,Crops!$D$5,Basicdata!$H$2:$H$2500,Crops!$M88,Basicdata!$T$2:$T$2500,3,Basicdata!$AI$2:$AI$2500,0))</f>
        <v/>
      </c>
      <c r="F94" t="str">
        <f t="shared" si="8"/>
        <v/>
      </c>
      <c r="G94" t="str">
        <f>IF(F94="","",COUNTIFS(Basicdata!$B$2:$B$2500,1,Basicdata!$D$2:$D$2500,Crops!$D$5,Basicdata!$H$2:$H$2500,Crops!$M88,Basicdata!$S$2:$S$2500,2,Basicdata!$T$2:$T$2500,4,Basicdata!$AI$2:$AI$2500,0))</f>
        <v/>
      </c>
      <c r="H94" t="str">
        <f>IF(G94="","",COUNTIFS(Basicdata!$B$2:$B$2500,1,Basicdata!$D$2:$D$2500,Crops!$D$5,Basicdata!$H$2:$H$2500,Crops!$M88,Basicdata!$S$2:$S$2500,2,Basicdata!$T$2:$T$2500,5,Basicdata!$AI$2:$AI$2500,0))</f>
        <v/>
      </c>
      <c r="I94" t="str">
        <f>IF(H94="","",COUNTIFS(Basicdata!$B$2:$B$2500,1,Basicdata!$D$2:$D$2500,Crops!$D$5,Basicdata!$H$2:$H$2500,Crops!$M88,Basicdata!$S$2:$S$2500,2,Basicdata!$T$2:$T$2500,6,Basicdata!$AI$2:$AI$2500,0))</f>
        <v/>
      </c>
      <c r="J94" t="str">
        <f>IF(I94="","",COUNTIFS(Basicdata!$B$2:$B$2500,1,Basicdata!$D$2:$D$2500,Crops!$D$5,Basicdata!$H$2:$H$2500,Crops!$M88,Basicdata!$S$2:$S$2500,2,Basicdata!$T$2:$T$2500,7,Basicdata!$AI$2:$AI$2500,0))</f>
        <v/>
      </c>
      <c r="K94" t="str">
        <f t="shared" si="9"/>
        <v/>
      </c>
      <c r="L94" t="str">
        <f>IF(K94="","",COUNTIFS(Basicdata!$B$2:$B$2500,1,Basicdata!$D$2:$D$2500,Crops!$D$5,Basicdata!$H$2:$H$2500,Crops!$M88,Basicdata!$S$2:$S$2500,1,Basicdata!$U$2:$U$2500,1,Basicdata!$AI$2:$AI$2500,0))</f>
        <v/>
      </c>
      <c r="M94" t="str">
        <f>IF(L94="","",COUNTIFS(Basicdata!$B$2:$B$2500,1,Basicdata!$D$2:$D$2500,Crops!$D$5,Basicdata!$H$2:$H$2500,Crops!$M88,Basicdata!$S$2:$S$2500,1,Basicdata!$V$2:$V$2500,1,Basicdata!$AI$2:$AI$2500,0))</f>
        <v/>
      </c>
      <c r="N94" t="str">
        <f>IF(M94="","",COUNTIFS(Basicdata!$B$2:$B$2500,1,Basicdata!$D$2:$D$2500,Crops!$D$5,Basicdata!$H$2:$H$2500,Crops!$M88,Basicdata!$S$2:$S$2500,3,Basicdata!$T$2:$T$2500,4,Basicdata!$AI$2:$AI$2500,0))</f>
        <v/>
      </c>
      <c r="O94" t="str">
        <f>IF(N94="","",COUNTIFS(Basicdata!$B$2:$B$2500,1,Basicdata!$D$2:$D$2500,Crops!$D$5,Basicdata!$H$2:$H$2500,Crops!$M88,Basicdata!$S$2:$S$2500,3,Basicdata!$T$2:$T$2500,5,Basicdata!$AI$2:$AI$2500,0))</f>
        <v/>
      </c>
      <c r="P94" t="str">
        <f>IF(O94="","",COUNTIFS(Basicdata!$B$2:$B$2500,1,Basicdata!$D$2:$D$2500,Crops!$D$5,Basicdata!$H$2:$H$2500,Crops!$M88,Basicdata!$S$2:$S$2500,3,Basicdata!$T$2:$T$2500,6,Basicdata!$AI$2:$AI$2500,0))</f>
        <v/>
      </c>
      <c r="Q94" t="str">
        <f>IF(P94="","",COUNTIFS(Basicdata!$B$2:$B$2500,1,Basicdata!$D$2:$D$2500,Crops!$D$5,Basicdata!$H$2:$H$2500,Crops!$M88,Basicdata!$S$2:$S$2500,3,Basicdata!$T$2:$T$2500,7,Basicdata!$AI$2:$AI$2500,0))</f>
        <v/>
      </c>
      <c r="R94" t="str">
        <f t="shared" si="10"/>
        <v/>
      </c>
      <c r="S94" t="str">
        <f t="shared" si="11"/>
        <v/>
      </c>
      <c r="T94" t="str">
        <f>IF(S94="","",COUNTIFS(Basicdata!$B$2:$B$2500,1,Basicdata!$D$2:$D$2500,Crops!$D$5,Basicdata!$H$2:$H$2500,Crops!$M88,Basicdata!$T$2:$T$2500,8,Basicdata!$AI$2:$AI$2500,0))</f>
        <v/>
      </c>
      <c r="U94" t="str">
        <f>IF(T94="","",COUNTIFS(Basicdata!$B$2:$B$2500,1,Basicdata!$D$2:$D$2500,Crops!$D$5,Basicdata!$H$2:$H$2500,Crops!$M88,Basicdata!$T$2:$T$2500,9,Basicdata!$AI$2:$AI$2500,0))</f>
        <v/>
      </c>
      <c r="W94" s="45" t="str">
        <f>IF(COUNTIFS(Basicdata!$B$2:$B$2500,2,Basicdata!$D$2:$D$2500,Crops!$D$5,Basicdata!$H$2:$H$2500,Crops!$M88,Basicdata!$AI$2:$AI$2500,0)&gt;0,Crops!$M88,"")</f>
        <v/>
      </c>
      <c r="X94" t="str">
        <f>IF(W94="","",COUNTIFS(Basicdata!$B$2:$B$2500,2,Basicdata!$D$2:$D$2500,Crops!$D$5,Basicdata!$H$2:$H$2500,Crops!$M88,Basicdata!$AI$2:$AI$2500,0))</f>
        <v/>
      </c>
      <c r="Y94" t="str">
        <f>IF(X94="","",COUNTIFS(Basicdata!$B$2:$B$2500,2,Basicdata!$D$2:$D$2500,Crops!$D$5,Basicdata!$H$2:$H$2500,Crops!$M88,Basicdata!$T$2:$T$2500,1,Basicdata!$AI$2:$AI$2500,0))</f>
        <v/>
      </c>
      <c r="Z94" t="str">
        <f>IF(Y94="","",COUNTIFS(Basicdata!$B$2:$B$2500,2,Basicdata!$D$2:$D$2500,Crops!$D$5,Basicdata!$H$2:$H$2500,Crops!$M88,Basicdata!$T$2:$T$2500,2,Basicdata!$AI$2:$AI$2500,0))</f>
        <v/>
      </c>
      <c r="AA94" t="str">
        <f>IF(Z94="","",COUNTIFS(Basicdata!$B$2:$B$2500,2,Basicdata!$D$2:$D$2500,Crops!$D$5,Basicdata!$H$2:$H$2500,Crops!$M88,Basicdata!$T$2:$T$2500,3,Basicdata!$AI$2:$AI$2500,0))</f>
        <v/>
      </c>
      <c r="AB94" t="str">
        <f t="shared" si="12"/>
        <v/>
      </c>
      <c r="AC94" t="str">
        <f>IF(AB94="","",COUNTIFS(Basicdata!$B$2:$B$2500,2,Basicdata!$D$2:$D$2500,Crops!$D$5,Basicdata!$H$2:$H$2500,Crops!$M88,Basicdata!$S$2:$S$2500,2,Basicdata!$T$2:$T$2500,4,Basicdata!$AI$2:$AI$2500,0))</f>
        <v/>
      </c>
      <c r="AD94" t="str">
        <f>IF(AC94="","",COUNTIFS(Basicdata!$B$2:$B$2500,2,Basicdata!$D$2:$D$2500,Crops!$D$5,Basicdata!$H$2:$H$2500,Crops!$M88,Basicdata!$S$2:$S$2500,2,Basicdata!$T$2:$T$2500,5,Basicdata!$AI$2:$AI$2500,0))</f>
        <v/>
      </c>
      <c r="AE94" t="str">
        <f>IF(AD94="","",COUNTIFS(Basicdata!$B$2:$B$2500,2,Basicdata!$D$2:$D$2500,Crops!$D$5,Basicdata!$H$2:$H$2500,Crops!$M88,Basicdata!$S$2:$S$2500,2,Basicdata!$T$2:$T$2500,6,Basicdata!$AI$2:$AI$2500,0))</f>
        <v/>
      </c>
      <c r="AF94" t="str">
        <f>IF(AE94="","",COUNTIFS(Basicdata!$B$2:$B$2500,2,Basicdata!$D$2:$D$2500,Crops!$D$5,Basicdata!$H$2:$H$2500,Crops!$M88,Basicdata!$S$2:$S$2500,2,Basicdata!$T$2:$T$2500,7,Basicdata!$AI$2:$AI$2500,0))</f>
        <v/>
      </c>
      <c r="AG94" t="str">
        <f t="shared" si="13"/>
        <v/>
      </c>
      <c r="AH94" t="str">
        <f>IF(AG94="","",COUNTIFS(Basicdata!$B$2:$B$2500,2,Basicdata!$D$2:$D$2500,Crops!$D$5,Basicdata!$H$2:$H$2500,Crops!$M88,Basicdata!$S$2:$S$2500,1,Basicdata!$U$2:$U$2500,1,Basicdata!$AI$2:$AI$2500,0))</f>
        <v/>
      </c>
      <c r="AI94" t="str">
        <f>IF(AH94="","",COUNTIFS(Basicdata!$B$2:$B$2500,2,Basicdata!$D$2:$D$2500,Crops!$D$5,Basicdata!$H$2:$H$2500,Crops!$M88,Basicdata!$S$2:$S$2500,1,Basicdata!$V$2:$V$2500,1,Basicdata!$AI$2:$AI$2500,0))</f>
        <v/>
      </c>
      <c r="AJ94" t="str">
        <f>IF(AI94="","",COUNTIFS(Basicdata!$B$2:$B$2500,2,Basicdata!$D$2:$D$2500,Crops!$D$5,Basicdata!$H$2:$H$2500,Crops!$M88,Basicdata!$S$2:$S$2500,3,Basicdata!$T$2:$T$2500,4,Basicdata!$AI$2:$AI$2500,0))</f>
        <v/>
      </c>
      <c r="AK94" t="str">
        <f>IF(AJ94="","",COUNTIFS(Basicdata!$B$2:$B$2500,2,Basicdata!$D$2:$D$2500,Crops!$D$5,Basicdata!$H$2:$H$2500,Crops!$M88,Basicdata!$S$2:$S$2500,3,Basicdata!$T$2:$T$2500,5,Basicdata!$AI$2:$AI$2500,0))</f>
        <v/>
      </c>
      <c r="AL94" t="str">
        <f>IF(AK94="","",COUNTIFS(Basicdata!$B$2:$B$2500,2,Basicdata!$D$2:$D$2500,Crops!$D$5,Basicdata!$H$2:$H$2500,Crops!$M88,Basicdata!$S$2:$S$2500,3,Basicdata!$T$2:$T$2500,6,Basicdata!$AI$2:$AI$2500,0))</f>
        <v/>
      </c>
      <c r="AM94" t="str">
        <f>IF(AL94="","",COUNTIFS(Basicdata!$B$2:$B$2500,2,Basicdata!$D$2:$D$2500,Crops!$D$5,Basicdata!$H$2:$H$2500,Crops!$M88,Basicdata!$S$2:$S$2500,3,Basicdata!$T$2:$T$2500,7,Basicdata!$AI$2:$AI$2500,0))</f>
        <v/>
      </c>
      <c r="AN94" t="str">
        <f t="shared" si="14"/>
        <v/>
      </c>
      <c r="AO94" t="str">
        <f t="shared" si="15"/>
        <v/>
      </c>
      <c r="AP94" t="str">
        <f>IF(AO94="","",COUNTIFS(Basicdata!$B$2:$B$2500,2,Basicdata!$D$2:$D$2500,Crops!$D$5,Basicdata!$H$2:$H$2500,Crops!$M88,Basicdata!$T$2:$T$2500,8,Basicdata!$AI$2:$AI$2500,0))</f>
        <v/>
      </c>
      <c r="AQ94" t="str">
        <f>IF(AP94="","",COUNTIFS(Basicdata!$B$2:$B$2500,2,Basicdata!$D$2:$D$2500,Crops!$D$5,Basicdata!$H$2:$H$2500,Crops!$M88,Basicdata!$T$2:$T$2500,9,Basicdata!$AI$2:$AI$2500,0))</f>
        <v/>
      </c>
    </row>
    <row r="95" spans="1:43" x14ac:dyDescent="0.3">
      <c r="A95" s="45" t="str">
        <f>IF(COUNTIFS(Basicdata!$B$2:$B$2500,1,Basicdata!$D$2:$D$2500,Crops!$D$5,Basicdata!$H$2:$H$2500,Crops!$M89,Basicdata!$AI$2:$AI$2500,0)&gt;0,Crops!$M89,"")</f>
        <v/>
      </c>
      <c r="B95" t="str">
        <f>IF(A95="","",COUNTIFS(Basicdata!$B$2:$B$2500,1,Basicdata!$D$2:$D$2500,Crops!$D$5,Basicdata!$H$2:$H$2500,Crops!$M89,Basicdata!$AI$2:$AI$2500,0))</f>
        <v/>
      </c>
      <c r="C95" t="str">
        <f>IF(B95="","",COUNTIFS(Basicdata!$B$2:$B$2500,1,Basicdata!$D$2:$D$2500,Crops!$D$5,Basicdata!$H$2:$H$2500,Crops!$M89,Basicdata!$T$2:$T$2500,1,Basicdata!$AI$2:$AI$2500,0))</f>
        <v/>
      </c>
      <c r="D95" t="str">
        <f>IF(C95="","",COUNTIFS(Basicdata!$B$2:$B$2500,1,Basicdata!$D$2:$D$2500,Crops!$D$5,Basicdata!$H$2:$H$2500,Crops!$M89,Basicdata!$T$2:$T$2500,2,Basicdata!$AI$2:$AI$2500,0))</f>
        <v/>
      </c>
      <c r="E95" t="str">
        <f>IF(D95="","",COUNTIFS(Basicdata!$B$2:$B$2500,1,Basicdata!$D$2:$D$2500,Crops!$D$5,Basicdata!$H$2:$H$2500,Crops!$M89,Basicdata!$T$2:$T$2500,3,Basicdata!$AI$2:$AI$2500,0))</f>
        <v/>
      </c>
      <c r="F95" t="str">
        <f t="shared" si="8"/>
        <v/>
      </c>
      <c r="G95" t="str">
        <f>IF(F95="","",COUNTIFS(Basicdata!$B$2:$B$2500,1,Basicdata!$D$2:$D$2500,Crops!$D$5,Basicdata!$H$2:$H$2500,Crops!$M89,Basicdata!$S$2:$S$2500,2,Basicdata!$T$2:$T$2500,4,Basicdata!$AI$2:$AI$2500,0))</f>
        <v/>
      </c>
      <c r="H95" t="str">
        <f>IF(G95="","",COUNTIFS(Basicdata!$B$2:$B$2500,1,Basicdata!$D$2:$D$2500,Crops!$D$5,Basicdata!$H$2:$H$2500,Crops!$M89,Basicdata!$S$2:$S$2500,2,Basicdata!$T$2:$T$2500,5,Basicdata!$AI$2:$AI$2500,0))</f>
        <v/>
      </c>
      <c r="I95" t="str">
        <f>IF(H95="","",COUNTIFS(Basicdata!$B$2:$B$2500,1,Basicdata!$D$2:$D$2500,Crops!$D$5,Basicdata!$H$2:$H$2500,Crops!$M89,Basicdata!$S$2:$S$2500,2,Basicdata!$T$2:$T$2500,6,Basicdata!$AI$2:$AI$2500,0))</f>
        <v/>
      </c>
      <c r="J95" t="str">
        <f>IF(I95="","",COUNTIFS(Basicdata!$B$2:$B$2500,1,Basicdata!$D$2:$D$2500,Crops!$D$5,Basicdata!$H$2:$H$2500,Crops!$M89,Basicdata!$S$2:$S$2500,2,Basicdata!$T$2:$T$2500,7,Basicdata!$AI$2:$AI$2500,0))</f>
        <v/>
      </c>
      <c r="K95" t="str">
        <f t="shared" si="9"/>
        <v/>
      </c>
      <c r="L95" t="str">
        <f>IF(K95="","",COUNTIFS(Basicdata!$B$2:$B$2500,1,Basicdata!$D$2:$D$2500,Crops!$D$5,Basicdata!$H$2:$H$2500,Crops!$M89,Basicdata!$S$2:$S$2500,1,Basicdata!$U$2:$U$2500,1,Basicdata!$AI$2:$AI$2500,0))</f>
        <v/>
      </c>
      <c r="M95" t="str">
        <f>IF(L95="","",COUNTIFS(Basicdata!$B$2:$B$2500,1,Basicdata!$D$2:$D$2500,Crops!$D$5,Basicdata!$H$2:$H$2500,Crops!$M89,Basicdata!$S$2:$S$2500,1,Basicdata!$V$2:$V$2500,1,Basicdata!$AI$2:$AI$2500,0))</f>
        <v/>
      </c>
      <c r="N95" t="str">
        <f>IF(M95="","",COUNTIFS(Basicdata!$B$2:$B$2500,1,Basicdata!$D$2:$D$2500,Crops!$D$5,Basicdata!$H$2:$H$2500,Crops!$M89,Basicdata!$S$2:$S$2500,3,Basicdata!$T$2:$T$2500,4,Basicdata!$AI$2:$AI$2500,0))</f>
        <v/>
      </c>
      <c r="O95" t="str">
        <f>IF(N95="","",COUNTIFS(Basicdata!$B$2:$B$2500,1,Basicdata!$D$2:$D$2500,Crops!$D$5,Basicdata!$H$2:$H$2500,Crops!$M89,Basicdata!$S$2:$S$2500,3,Basicdata!$T$2:$T$2500,5,Basicdata!$AI$2:$AI$2500,0))</f>
        <v/>
      </c>
      <c r="P95" t="str">
        <f>IF(O95="","",COUNTIFS(Basicdata!$B$2:$B$2500,1,Basicdata!$D$2:$D$2500,Crops!$D$5,Basicdata!$H$2:$H$2500,Crops!$M89,Basicdata!$S$2:$S$2500,3,Basicdata!$T$2:$T$2500,6,Basicdata!$AI$2:$AI$2500,0))</f>
        <v/>
      </c>
      <c r="Q95" t="str">
        <f>IF(P95="","",COUNTIFS(Basicdata!$B$2:$B$2500,1,Basicdata!$D$2:$D$2500,Crops!$D$5,Basicdata!$H$2:$H$2500,Crops!$M89,Basicdata!$S$2:$S$2500,3,Basicdata!$T$2:$T$2500,7,Basicdata!$AI$2:$AI$2500,0))</f>
        <v/>
      </c>
      <c r="R95" t="str">
        <f t="shared" si="10"/>
        <v/>
      </c>
      <c r="S95" t="str">
        <f t="shared" si="11"/>
        <v/>
      </c>
      <c r="T95" t="str">
        <f>IF(S95="","",COUNTIFS(Basicdata!$B$2:$B$2500,1,Basicdata!$D$2:$D$2500,Crops!$D$5,Basicdata!$H$2:$H$2500,Crops!$M89,Basicdata!$T$2:$T$2500,8,Basicdata!$AI$2:$AI$2500,0))</f>
        <v/>
      </c>
      <c r="U95" t="str">
        <f>IF(T95="","",COUNTIFS(Basicdata!$B$2:$B$2500,1,Basicdata!$D$2:$D$2500,Crops!$D$5,Basicdata!$H$2:$H$2500,Crops!$M89,Basicdata!$T$2:$T$2500,9,Basicdata!$AI$2:$AI$2500,0))</f>
        <v/>
      </c>
      <c r="W95" s="45" t="str">
        <f>IF(COUNTIFS(Basicdata!$B$2:$B$2500,2,Basicdata!$D$2:$D$2500,Crops!$D$5,Basicdata!$H$2:$H$2500,Crops!$M89,Basicdata!$AI$2:$AI$2500,0)&gt;0,Crops!$M89,"")</f>
        <v/>
      </c>
      <c r="X95" t="str">
        <f>IF(W95="","",COUNTIFS(Basicdata!$B$2:$B$2500,2,Basicdata!$D$2:$D$2500,Crops!$D$5,Basicdata!$H$2:$H$2500,Crops!$M89,Basicdata!$AI$2:$AI$2500,0))</f>
        <v/>
      </c>
      <c r="Y95" t="str">
        <f>IF(X95="","",COUNTIFS(Basicdata!$B$2:$B$2500,2,Basicdata!$D$2:$D$2500,Crops!$D$5,Basicdata!$H$2:$H$2500,Crops!$M89,Basicdata!$T$2:$T$2500,1,Basicdata!$AI$2:$AI$2500,0))</f>
        <v/>
      </c>
      <c r="Z95" t="str">
        <f>IF(Y95="","",COUNTIFS(Basicdata!$B$2:$B$2500,2,Basicdata!$D$2:$D$2500,Crops!$D$5,Basicdata!$H$2:$H$2500,Crops!$M89,Basicdata!$T$2:$T$2500,2,Basicdata!$AI$2:$AI$2500,0))</f>
        <v/>
      </c>
      <c r="AA95" t="str">
        <f>IF(Z95="","",COUNTIFS(Basicdata!$B$2:$B$2500,2,Basicdata!$D$2:$D$2500,Crops!$D$5,Basicdata!$H$2:$H$2500,Crops!$M89,Basicdata!$T$2:$T$2500,3,Basicdata!$AI$2:$AI$2500,0))</f>
        <v/>
      </c>
      <c r="AB95" t="str">
        <f t="shared" si="12"/>
        <v/>
      </c>
      <c r="AC95" t="str">
        <f>IF(AB95="","",COUNTIFS(Basicdata!$B$2:$B$2500,2,Basicdata!$D$2:$D$2500,Crops!$D$5,Basicdata!$H$2:$H$2500,Crops!$M89,Basicdata!$S$2:$S$2500,2,Basicdata!$T$2:$T$2500,4,Basicdata!$AI$2:$AI$2500,0))</f>
        <v/>
      </c>
      <c r="AD95" t="str">
        <f>IF(AC95="","",COUNTIFS(Basicdata!$B$2:$B$2500,2,Basicdata!$D$2:$D$2500,Crops!$D$5,Basicdata!$H$2:$H$2500,Crops!$M89,Basicdata!$S$2:$S$2500,2,Basicdata!$T$2:$T$2500,5,Basicdata!$AI$2:$AI$2500,0))</f>
        <v/>
      </c>
      <c r="AE95" t="str">
        <f>IF(AD95="","",COUNTIFS(Basicdata!$B$2:$B$2500,2,Basicdata!$D$2:$D$2500,Crops!$D$5,Basicdata!$H$2:$H$2500,Crops!$M89,Basicdata!$S$2:$S$2500,2,Basicdata!$T$2:$T$2500,6,Basicdata!$AI$2:$AI$2500,0))</f>
        <v/>
      </c>
      <c r="AF95" t="str">
        <f>IF(AE95="","",COUNTIFS(Basicdata!$B$2:$B$2500,2,Basicdata!$D$2:$D$2500,Crops!$D$5,Basicdata!$H$2:$H$2500,Crops!$M89,Basicdata!$S$2:$S$2500,2,Basicdata!$T$2:$T$2500,7,Basicdata!$AI$2:$AI$2500,0))</f>
        <v/>
      </c>
      <c r="AG95" t="str">
        <f t="shared" si="13"/>
        <v/>
      </c>
      <c r="AH95" t="str">
        <f>IF(AG95="","",COUNTIFS(Basicdata!$B$2:$B$2500,2,Basicdata!$D$2:$D$2500,Crops!$D$5,Basicdata!$H$2:$H$2500,Crops!$M89,Basicdata!$S$2:$S$2500,1,Basicdata!$U$2:$U$2500,1,Basicdata!$AI$2:$AI$2500,0))</f>
        <v/>
      </c>
      <c r="AI95" t="str">
        <f>IF(AH95="","",COUNTIFS(Basicdata!$B$2:$B$2500,2,Basicdata!$D$2:$D$2500,Crops!$D$5,Basicdata!$H$2:$H$2500,Crops!$M89,Basicdata!$S$2:$S$2500,1,Basicdata!$V$2:$V$2500,1,Basicdata!$AI$2:$AI$2500,0))</f>
        <v/>
      </c>
      <c r="AJ95" t="str">
        <f>IF(AI95="","",COUNTIFS(Basicdata!$B$2:$B$2500,2,Basicdata!$D$2:$D$2500,Crops!$D$5,Basicdata!$H$2:$H$2500,Crops!$M89,Basicdata!$S$2:$S$2500,3,Basicdata!$T$2:$T$2500,4,Basicdata!$AI$2:$AI$2500,0))</f>
        <v/>
      </c>
      <c r="AK95" t="str">
        <f>IF(AJ95="","",COUNTIFS(Basicdata!$B$2:$B$2500,2,Basicdata!$D$2:$D$2500,Crops!$D$5,Basicdata!$H$2:$H$2500,Crops!$M89,Basicdata!$S$2:$S$2500,3,Basicdata!$T$2:$T$2500,5,Basicdata!$AI$2:$AI$2500,0))</f>
        <v/>
      </c>
      <c r="AL95" t="str">
        <f>IF(AK95="","",COUNTIFS(Basicdata!$B$2:$B$2500,2,Basicdata!$D$2:$D$2500,Crops!$D$5,Basicdata!$H$2:$H$2500,Crops!$M89,Basicdata!$S$2:$S$2500,3,Basicdata!$T$2:$T$2500,6,Basicdata!$AI$2:$AI$2500,0))</f>
        <v/>
      </c>
      <c r="AM95" t="str">
        <f>IF(AL95="","",COUNTIFS(Basicdata!$B$2:$B$2500,2,Basicdata!$D$2:$D$2500,Crops!$D$5,Basicdata!$H$2:$H$2500,Crops!$M89,Basicdata!$S$2:$S$2500,3,Basicdata!$T$2:$T$2500,7,Basicdata!$AI$2:$AI$2500,0))</f>
        <v/>
      </c>
      <c r="AN95" t="str">
        <f t="shared" si="14"/>
        <v/>
      </c>
      <c r="AO95" t="str">
        <f t="shared" si="15"/>
        <v/>
      </c>
      <c r="AP95" t="str">
        <f>IF(AO95="","",COUNTIFS(Basicdata!$B$2:$B$2500,2,Basicdata!$D$2:$D$2500,Crops!$D$5,Basicdata!$H$2:$H$2500,Crops!$M89,Basicdata!$T$2:$T$2500,8,Basicdata!$AI$2:$AI$2500,0))</f>
        <v/>
      </c>
      <c r="AQ95" t="str">
        <f>IF(AP95="","",COUNTIFS(Basicdata!$B$2:$B$2500,2,Basicdata!$D$2:$D$2500,Crops!$D$5,Basicdata!$H$2:$H$2500,Crops!$M89,Basicdata!$T$2:$T$2500,9,Basicdata!$AI$2:$AI$2500,0))</f>
        <v/>
      </c>
    </row>
    <row r="96" spans="1:43" x14ac:dyDescent="0.3">
      <c r="A96" s="45" t="str">
        <f>IF(COUNTIFS(Basicdata!$B$2:$B$2500,1,Basicdata!$D$2:$D$2500,Crops!$D$5,Basicdata!$H$2:$H$2500,Crops!$M90,Basicdata!$AI$2:$AI$2500,0)&gt;0,Crops!$M90,"")</f>
        <v/>
      </c>
      <c r="B96" t="str">
        <f>IF(A96="","",COUNTIFS(Basicdata!$B$2:$B$2500,1,Basicdata!$D$2:$D$2500,Crops!$D$5,Basicdata!$H$2:$H$2500,Crops!$M90,Basicdata!$AI$2:$AI$2500,0))</f>
        <v/>
      </c>
      <c r="C96" t="str">
        <f>IF(B96="","",COUNTIFS(Basicdata!$B$2:$B$2500,1,Basicdata!$D$2:$D$2500,Crops!$D$5,Basicdata!$H$2:$H$2500,Crops!$M90,Basicdata!$T$2:$T$2500,1,Basicdata!$AI$2:$AI$2500,0))</f>
        <v/>
      </c>
      <c r="D96" t="str">
        <f>IF(C96="","",COUNTIFS(Basicdata!$B$2:$B$2500,1,Basicdata!$D$2:$D$2500,Crops!$D$5,Basicdata!$H$2:$H$2500,Crops!$M90,Basicdata!$T$2:$T$2500,2,Basicdata!$AI$2:$AI$2500,0))</f>
        <v/>
      </c>
      <c r="E96" t="str">
        <f>IF(D96="","",COUNTIFS(Basicdata!$B$2:$B$2500,1,Basicdata!$D$2:$D$2500,Crops!$D$5,Basicdata!$H$2:$H$2500,Crops!$M90,Basicdata!$T$2:$T$2500,3,Basicdata!$AI$2:$AI$2500,0))</f>
        <v/>
      </c>
      <c r="F96" t="str">
        <f t="shared" si="8"/>
        <v/>
      </c>
      <c r="G96" t="str">
        <f>IF(F96="","",COUNTIFS(Basicdata!$B$2:$B$2500,1,Basicdata!$D$2:$D$2500,Crops!$D$5,Basicdata!$H$2:$H$2500,Crops!$M90,Basicdata!$S$2:$S$2500,2,Basicdata!$T$2:$T$2500,4,Basicdata!$AI$2:$AI$2500,0))</f>
        <v/>
      </c>
      <c r="H96" t="str">
        <f>IF(G96="","",COUNTIFS(Basicdata!$B$2:$B$2500,1,Basicdata!$D$2:$D$2500,Crops!$D$5,Basicdata!$H$2:$H$2500,Crops!$M90,Basicdata!$S$2:$S$2500,2,Basicdata!$T$2:$T$2500,5,Basicdata!$AI$2:$AI$2500,0))</f>
        <v/>
      </c>
      <c r="I96" t="str">
        <f>IF(H96="","",COUNTIFS(Basicdata!$B$2:$B$2500,1,Basicdata!$D$2:$D$2500,Crops!$D$5,Basicdata!$H$2:$H$2500,Crops!$M90,Basicdata!$S$2:$S$2500,2,Basicdata!$T$2:$T$2500,6,Basicdata!$AI$2:$AI$2500,0))</f>
        <v/>
      </c>
      <c r="J96" t="str">
        <f>IF(I96="","",COUNTIFS(Basicdata!$B$2:$B$2500,1,Basicdata!$D$2:$D$2500,Crops!$D$5,Basicdata!$H$2:$H$2500,Crops!$M90,Basicdata!$S$2:$S$2500,2,Basicdata!$T$2:$T$2500,7,Basicdata!$AI$2:$AI$2500,0))</f>
        <v/>
      </c>
      <c r="K96" t="str">
        <f t="shared" si="9"/>
        <v/>
      </c>
      <c r="L96" t="str">
        <f>IF(K96="","",COUNTIFS(Basicdata!$B$2:$B$2500,1,Basicdata!$D$2:$D$2500,Crops!$D$5,Basicdata!$H$2:$H$2500,Crops!$M90,Basicdata!$S$2:$S$2500,1,Basicdata!$U$2:$U$2500,1,Basicdata!$AI$2:$AI$2500,0))</f>
        <v/>
      </c>
      <c r="M96" t="str">
        <f>IF(L96="","",COUNTIFS(Basicdata!$B$2:$B$2500,1,Basicdata!$D$2:$D$2500,Crops!$D$5,Basicdata!$H$2:$H$2500,Crops!$M90,Basicdata!$S$2:$S$2500,1,Basicdata!$V$2:$V$2500,1,Basicdata!$AI$2:$AI$2500,0))</f>
        <v/>
      </c>
      <c r="N96" t="str">
        <f>IF(M96="","",COUNTIFS(Basicdata!$B$2:$B$2500,1,Basicdata!$D$2:$D$2500,Crops!$D$5,Basicdata!$H$2:$H$2500,Crops!$M90,Basicdata!$S$2:$S$2500,3,Basicdata!$T$2:$T$2500,4,Basicdata!$AI$2:$AI$2500,0))</f>
        <v/>
      </c>
      <c r="O96" t="str">
        <f>IF(N96="","",COUNTIFS(Basicdata!$B$2:$B$2500,1,Basicdata!$D$2:$D$2500,Crops!$D$5,Basicdata!$H$2:$H$2500,Crops!$M90,Basicdata!$S$2:$S$2500,3,Basicdata!$T$2:$T$2500,5,Basicdata!$AI$2:$AI$2500,0))</f>
        <v/>
      </c>
      <c r="P96" t="str">
        <f>IF(O96="","",COUNTIFS(Basicdata!$B$2:$B$2500,1,Basicdata!$D$2:$D$2500,Crops!$D$5,Basicdata!$H$2:$H$2500,Crops!$M90,Basicdata!$S$2:$S$2500,3,Basicdata!$T$2:$T$2500,6,Basicdata!$AI$2:$AI$2500,0))</f>
        <v/>
      </c>
      <c r="Q96" t="str">
        <f>IF(P96="","",COUNTIFS(Basicdata!$B$2:$B$2500,1,Basicdata!$D$2:$D$2500,Crops!$D$5,Basicdata!$H$2:$H$2500,Crops!$M90,Basicdata!$S$2:$S$2500,3,Basicdata!$T$2:$T$2500,7,Basicdata!$AI$2:$AI$2500,0))</f>
        <v/>
      </c>
      <c r="R96" t="str">
        <f t="shared" si="10"/>
        <v/>
      </c>
      <c r="S96" t="str">
        <f t="shared" si="11"/>
        <v/>
      </c>
      <c r="T96" t="str">
        <f>IF(S96="","",COUNTIFS(Basicdata!$B$2:$B$2500,1,Basicdata!$D$2:$D$2500,Crops!$D$5,Basicdata!$H$2:$H$2500,Crops!$M90,Basicdata!$T$2:$T$2500,8,Basicdata!$AI$2:$AI$2500,0))</f>
        <v/>
      </c>
      <c r="U96" t="str">
        <f>IF(T96="","",COUNTIFS(Basicdata!$B$2:$B$2500,1,Basicdata!$D$2:$D$2500,Crops!$D$5,Basicdata!$H$2:$H$2500,Crops!$M90,Basicdata!$T$2:$T$2500,9,Basicdata!$AI$2:$AI$2500,0))</f>
        <v/>
      </c>
      <c r="W96" s="45" t="str">
        <f>IF(COUNTIFS(Basicdata!$B$2:$B$2500,2,Basicdata!$D$2:$D$2500,Crops!$D$5,Basicdata!$H$2:$H$2500,Crops!$M90,Basicdata!$AI$2:$AI$2500,0)&gt;0,Crops!$M90,"")</f>
        <v/>
      </c>
      <c r="X96" t="str">
        <f>IF(W96="","",COUNTIFS(Basicdata!$B$2:$B$2500,2,Basicdata!$D$2:$D$2500,Crops!$D$5,Basicdata!$H$2:$H$2500,Crops!$M90,Basicdata!$AI$2:$AI$2500,0))</f>
        <v/>
      </c>
      <c r="Y96" t="str">
        <f>IF(X96="","",COUNTIFS(Basicdata!$B$2:$B$2500,2,Basicdata!$D$2:$D$2500,Crops!$D$5,Basicdata!$H$2:$H$2500,Crops!$M90,Basicdata!$T$2:$T$2500,1,Basicdata!$AI$2:$AI$2500,0))</f>
        <v/>
      </c>
      <c r="Z96" t="str">
        <f>IF(Y96="","",COUNTIFS(Basicdata!$B$2:$B$2500,2,Basicdata!$D$2:$D$2500,Crops!$D$5,Basicdata!$H$2:$H$2500,Crops!$M90,Basicdata!$T$2:$T$2500,2,Basicdata!$AI$2:$AI$2500,0))</f>
        <v/>
      </c>
      <c r="AA96" t="str">
        <f>IF(Z96="","",COUNTIFS(Basicdata!$B$2:$B$2500,2,Basicdata!$D$2:$D$2500,Crops!$D$5,Basicdata!$H$2:$H$2500,Crops!$M90,Basicdata!$T$2:$T$2500,3,Basicdata!$AI$2:$AI$2500,0))</f>
        <v/>
      </c>
      <c r="AB96" t="str">
        <f t="shared" si="12"/>
        <v/>
      </c>
      <c r="AC96" t="str">
        <f>IF(AB96="","",COUNTIFS(Basicdata!$B$2:$B$2500,2,Basicdata!$D$2:$D$2500,Crops!$D$5,Basicdata!$H$2:$H$2500,Crops!$M90,Basicdata!$S$2:$S$2500,2,Basicdata!$T$2:$T$2500,4,Basicdata!$AI$2:$AI$2500,0))</f>
        <v/>
      </c>
      <c r="AD96" t="str">
        <f>IF(AC96="","",COUNTIFS(Basicdata!$B$2:$B$2500,2,Basicdata!$D$2:$D$2500,Crops!$D$5,Basicdata!$H$2:$H$2500,Crops!$M90,Basicdata!$S$2:$S$2500,2,Basicdata!$T$2:$T$2500,5,Basicdata!$AI$2:$AI$2500,0))</f>
        <v/>
      </c>
      <c r="AE96" t="str">
        <f>IF(AD96="","",COUNTIFS(Basicdata!$B$2:$B$2500,2,Basicdata!$D$2:$D$2500,Crops!$D$5,Basicdata!$H$2:$H$2500,Crops!$M90,Basicdata!$S$2:$S$2500,2,Basicdata!$T$2:$T$2500,6,Basicdata!$AI$2:$AI$2500,0))</f>
        <v/>
      </c>
      <c r="AF96" t="str">
        <f>IF(AE96="","",COUNTIFS(Basicdata!$B$2:$B$2500,2,Basicdata!$D$2:$D$2500,Crops!$D$5,Basicdata!$H$2:$H$2500,Crops!$M90,Basicdata!$S$2:$S$2500,2,Basicdata!$T$2:$T$2500,7,Basicdata!$AI$2:$AI$2500,0))</f>
        <v/>
      </c>
      <c r="AG96" t="str">
        <f t="shared" si="13"/>
        <v/>
      </c>
      <c r="AH96" t="str">
        <f>IF(AG96="","",COUNTIFS(Basicdata!$B$2:$B$2500,2,Basicdata!$D$2:$D$2500,Crops!$D$5,Basicdata!$H$2:$H$2500,Crops!$M90,Basicdata!$S$2:$S$2500,1,Basicdata!$U$2:$U$2500,1,Basicdata!$AI$2:$AI$2500,0))</f>
        <v/>
      </c>
      <c r="AI96" t="str">
        <f>IF(AH96="","",COUNTIFS(Basicdata!$B$2:$B$2500,2,Basicdata!$D$2:$D$2500,Crops!$D$5,Basicdata!$H$2:$H$2500,Crops!$M90,Basicdata!$S$2:$S$2500,1,Basicdata!$V$2:$V$2500,1,Basicdata!$AI$2:$AI$2500,0))</f>
        <v/>
      </c>
      <c r="AJ96" t="str">
        <f>IF(AI96="","",COUNTIFS(Basicdata!$B$2:$B$2500,2,Basicdata!$D$2:$D$2500,Crops!$D$5,Basicdata!$H$2:$H$2500,Crops!$M90,Basicdata!$S$2:$S$2500,3,Basicdata!$T$2:$T$2500,4,Basicdata!$AI$2:$AI$2500,0))</f>
        <v/>
      </c>
      <c r="AK96" t="str">
        <f>IF(AJ96="","",COUNTIFS(Basicdata!$B$2:$B$2500,2,Basicdata!$D$2:$D$2500,Crops!$D$5,Basicdata!$H$2:$H$2500,Crops!$M90,Basicdata!$S$2:$S$2500,3,Basicdata!$T$2:$T$2500,5,Basicdata!$AI$2:$AI$2500,0))</f>
        <v/>
      </c>
      <c r="AL96" t="str">
        <f>IF(AK96="","",COUNTIFS(Basicdata!$B$2:$B$2500,2,Basicdata!$D$2:$D$2500,Crops!$D$5,Basicdata!$H$2:$H$2500,Crops!$M90,Basicdata!$S$2:$S$2500,3,Basicdata!$T$2:$T$2500,6,Basicdata!$AI$2:$AI$2500,0))</f>
        <v/>
      </c>
      <c r="AM96" t="str">
        <f>IF(AL96="","",COUNTIFS(Basicdata!$B$2:$B$2500,2,Basicdata!$D$2:$D$2500,Crops!$D$5,Basicdata!$H$2:$H$2500,Crops!$M90,Basicdata!$S$2:$S$2500,3,Basicdata!$T$2:$T$2500,7,Basicdata!$AI$2:$AI$2500,0))</f>
        <v/>
      </c>
      <c r="AN96" t="str">
        <f t="shared" si="14"/>
        <v/>
      </c>
      <c r="AO96" t="str">
        <f t="shared" si="15"/>
        <v/>
      </c>
      <c r="AP96" t="str">
        <f>IF(AO96="","",COUNTIFS(Basicdata!$B$2:$B$2500,2,Basicdata!$D$2:$D$2500,Crops!$D$5,Basicdata!$H$2:$H$2500,Crops!$M90,Basicdata!$T$2:$T$2500,8,Basicdata!$AI$2:$AI$2500,0))</f>
        <v/>
      </c>
      <c r="AQ96" t="str">
        <f>IF(AP96="","",COUNTIFS(Basicdata!$B$2:$B$2500,2,Basicdata!$D$2:$D$2500,Crops!$D$5,Basicdata!$H$2:$H$2500,Crops!$M90,Basicdata!$T$2:$T$2500,9,Basicdata!$AI$2:$AI$2500,0))</f>
        <v/>
      </c>
    </row>
    <row r="97" spans="1:43" x14ac:dyDescent="0.3">
      <c r="A97" s="45" t="str">
        <f>IF(COUNTIFS(Basicdata!$B$2:$B$2500,1,Basicdata!$D$2:$D$2500,Crops!$D$5,Basicdata!$H$2:$H$2500,Crops!$M91,Basicdata!$AI$2:$AI$2500,0)&gt;0,Crops!$M91,"")</f>
        <v/>
      </c>
      <c r="B97" t="str">
        <f>IF(A97="","",COUNTIFS(Basicdata!$B$2:$B$2500,1,Basicdata!$D$2:$D$2500,Crops!$D$5,Basicdata!$H$2:$H$2500,Crops!$M91,Basicdata!$AI$2:$AI$2500,0))</f>
        <v/>
      </c>
      <c r="C97" t="str">
        <f>IF(B97="","",COUNTIFS(Basicdata!$B$2:$B$2500,1,Basicdata!$D$2:$D$2500,Crops!$D$5,Basicdata!$H$2:$H$2500,Crops!$M91,Basicdata!$T$2:$T$2500,1,Basicdata!$AI$2:$AI$2500,0))</f>
        <v/>
      </c>
      <c r="D97" t="str">
        <f>IF(C97="","",COUNTIFS(Basicdata!$B$2:$B$2500,1,Basicdata!$D$2:$D$2500,Crops!$D$5,Basicdata!$H$2:$H$2500,Crops!$M91,Basicdata!$T$2:$T$2500,2,Basicdata!$AI$2:$AI$2500,0))</f>
        <v/>
      </c>
      <c r="E97" t="str">
        <f>IF(D97="","",COUNTIFS(Basicdata!$B$2:$B$2500,1,Basicdata!$D$2:$D$2500,Crops!$D$5,Basicdata!$H$2:$H$2500,Crops!$M91,Basicdata!$T$2:$T$2500,3,Basicdata!$AI$2:$AI$2500,0))</f>
        <v/>
      </c>
      <c r="F97" t="str">
        <f t="shared" si="8"/>
        <v/>
      </c>
      <c r="G97" t="str">
        <f>IF(F97="","",COUNTIFS(Basicdata!$B$2:$B$2500,1,Basicdata!$D$2:$D$2500,Crops!$D$5,Basicdata!$H$2:$H$2500,Crops!$M91,Basicdata!$S$2:$S$2500,2,Basicdata!$T$2:$T$2500,4,Basicdata!$AI$2:$AI$2500,0))</f>
        <v/>
      </c>
      <c r="H97" t="str">
        <f>IF(G97="","",COUNTIFS(Basicdata!$B$2:$B$2500,1,Basicdata!$D$2:$D$2500,Crops!$D$5,Basicdata!$H$2:$H$2500,Crops!$M91,Basicdata!$S$2:$S$2500,2,Basicdata!$T$2:$T$2500,5,Basicdata!$AI$2:$AI$2500,0))</f>
        <v/>
      </c>
      <c r="I97" t="str">
        <f>IF(H97="","",COUNTIFS(Basicdata!$B$2:$B$2500,1,Basicdata!$D$2:$D$2500,Crops!$D$5,Basicdata!$H$2:$H$2500,Crops!$M91,Basicdata!$S$2:$S$2500,2,Basicdata!$T$2:$T$2500,6,Basicdata!$AI$2:$AI$2500,0))</f>
        <v/>
      </c>
      <c r="J97" t="str">
        <f>IF(I97="","",COUNTIFS(Basicdata!$B$2:$B$2500,1,Basicdata!$D$2:$D$2500,Crops!$D$5,Basicdata!$H$2:$H$2500,Crops!$M91,Basicdata!$S$2:$S$2500,2,Basicdata!$T$2:$T$2500,7,Basicdata!$AI$2:$AI$2500,0))</f>
        <v/>
      </c>
      <c r="K97" t="str">
        <f t="shared" si="9"/>
        <v/>
      </c>
      <c r="L97" t="str">
        <f>IF(K97="","",COUNTIFS(Basicdata!$B$2:$B$2500,1,Basicdata!$D$2:$D$2500,Crops!$D$5,Basicdata!$H$2:$H$2500,Crops!$M91,Basicdata!$S$2:$S$2500,1,Basicdata!$U$2:$U$2500,1,Basicdata!$AI$2:$AI$2500,0))</f>
        <v/>
      </c>
      <c r="M97" t="str">
        <f>IF(L97="","",COUNTIFS(Basicdata!$B$2:$B$2500,1,Basicdata!$D$2:$D$2500,Crops!$D$5,Basicdata!$H$2:$H$2500,Crops!$M91,Basicdata!$S$2:$S$2500,1,Basicdata!$V$2:$V$2500,1,Basicdata!$AI$2:$AI$2500,0))</f>
        <v/>
      </c>
      <c r="N97" t="str">
        <f>IF(M97="","",COUNTIFS(Basicdata!$B$2:$B$2500,1,Basicdata!$D$2:$D$2500,Crops!$D$5,Basicdata!$H$2:$H$2500,Crops!$M91,Basicdata!$S$2:$S$2500,3,Basicdata!$T$2:$T$2500,4,Basicdata!$AI$2:$AI$2500,0))</f>
        <v/>
      </c>
      <c r="O97" t="str">
        <f>IF(N97="","",COUNTIFS(Basicdata!$B$2:$B$2500,1,Basicdata!$D$2:$D$2500,Crops!$D$5,Basicdata!$H$2:$H$2500,Crops!$M91,Basicdata!$S$2:$S$2500,3,Basicdata!$T$2:$T$2500,5,Basicdata!$AI$2:$AI$2500,0))</f>
        <v/>
      </c>
      <c r="P97" t="str">
        <f>IF(O97="","",COUNTIFS(Basicdata!$B$2:$B$2500,1,Basicdata!$D$2:$D$2500,Crops!$D$5,Basicdata!$H$2:$H$2500,Crops!$M91,Basicdata!$S$2:$S$2500,3,Basicdata!$T$2:$T$2500,6,Basicdata!$AI$2:$AI$2500,0))</f>
        <v/>
      </c>
      <c r="Q97" t="str">
        <f>IF(P97="","",COUNTIFS(Basicdata!$B$2:$B$2500,1,Basicdata!$D$2:$D$2500,Crops!$D$5,Basicdata!$H$2:$H$2500,Crops!$M91,Basicdata!$S$2:$S$2500,3,Basicdata!$T$2:$T$2500,7,Basicdata!$AI$2:$AI$2500,0))</f>
        <v/>
      </c>
      <c r="R97" t="str">
        <f t="shared" si="10"/>
        <v/>
      </c>
      <c r="S97" t="str">
        <f t="shared" si="11"/>
        <v/>
      </c>
      <c r="T97" t="str">
        <f>IF(S97="","",COUNTIFS(Basicdata!$B$2:$B$2500,1,Basicdata!$D$2:$D$2500,Crops!$D$5,Basicdata!$H$2:$H$2500,Crops!$M91,Basicdata!$T$2:$T$2500,8,Basicdata!$AI$2:$AI$2500,0))</f>
        <v/>
      </c>
      <c r="U97" t="str">
        <f>IF(T97="","",COUNTIFS(Basicdata!$B$2:$B$2500,1,Basicdata!$D$2:$D$2500,Crops!$D$5,Basicdata!$H$2:$H$2500,Crops!$M91,Basicdata!$T$2:$T$2500,9,Basicdata!$AI$2:$AI$2500,0))</f>
        <v/>
      </c>
      <c r="W97" s="45" t="str">
        <f>IF(COUNTIFS(Basicdata!$B$2:$B$2500,2,Basicdata!$D$2:$D$2500,Crops!$D$5,Basicdata!$H$2:$H$2500,Crops!$M91,Basicdata!$AI$2:$AI$2500,0)&gt;0,Crops!$M91,"")</f>
        <v/>
      </c>
      <c r="X97" t="str">
        <f>IF(W97="","",COUNTIFS(Basicdata!$B$2:$B$2500,2,Basicdata!$D$2:$D$2500,Crops!$D$5,Basicdata!$H$2:$H$2500,Crops!$M91,Basicdata!$AI$2:$AI$2500,0))</f>
        <v/>
      </c>
      <c r="Y97" t="str">
        <f>IF(X97="","",COUNTIFS(Basicdata!$B$2:$B$2500,2,Basicdata!$D$2:$D$2500,Crops!$D$5,Basicdata!$H$2:$H$2500,Crops!$M91,Basicdata!$T$2:$T$2500,1,Basicdata!$AI$2:$AI$2500,0))</f>
        <v/>
      </c>
      <c r="Z97" t="str">
        <f>IF(Y97="","",COUNTIFS(Basicdata!$B$2:$B$2500,2,Basicdata!$D$2:$D$2500,Crops!$D$5,Basicdata!$H$2:$H$2500,Crops!$M91,Basicdata!$T$2:$T$2500,2,Basicdata!$AI$2:$AI$2500,0))</f>
        <v/>
      </c>
      <c r="AA97" t="str">
        <f>IF(Z97="","",COUNTIFS(Basicdata!$B$2:$B$2500,2,Basicdata!$D$2:$D$2500,Crops!$D$5,Basicdata!$H$2:$H$2500,Crops!$M91,Basicdata!$T$2:$T$2500,3,Basicdata!$AI$2:$AI$2500,0))</f>
        <v/>
      </c>
      <c r="AB97" t="str">
        <f t="shared" si="12"/>
        <v/>
      </c>
      <c r="AC97" t="str">
        <f>IF(AB97="","",COUNTIFS(Basicdata!$B$2:$B$2500,2,Basicdata!$D$2:$D$2500,Crops!$D$5,Basicdata!$H$2:$H$2500,Crops!$M91,Basicdata!$S$2:$S$2500,2,Basicdata!$T$2:$T$2500,4,Basicdata!$AI$2:$AI$2500,0))</f>
        <v/>
      </c>
      <c r="AD97" t="str">
        <f>IF(AC97="","",COUNTIFS(Basicdata!$B$2:$B$2500,2,Basicdata!$D$2:$D$2500,Crops!$D$5,Basicdata!$H$2:$H$2500,Crops!$M91,Basicdata!$S$2:$S$2500,2,Basicdata!$T$2:$T$2500,5,Basicdata!$AI$2:$AI$2500,0))</f>
        <v/>
      </c>
      <c r="AE97" t="str">
        <f>IF(AD97="","",COUNTIFS(Basicdata!$B$2:$B$2500,2,Basicdata!$D$2:$D$2500,Crops!$D$5,Basicdata!$H$2:$H$2500,Crops!$M91,Basicdata!$S$2:$S$2500,2,Basicdata!$T$2:$T$2500,6,Basicdata!$AI$2:$AI$2500,0))</f>
        <v/>
      </c>
      <c r="AF97" t="str">
        <f>IF(AE97="","",COUNTIFS(Basicdata!$B$2:$B$2500,2,Basicdata!$D$2:$D$2500,Crops!$D$5,Basicdata!$H$2:$H$2500,Crops!$M91,Basicdata!$S$2:$S$2500,2,Basicdata!$T$2:$T$2500,7,Basicdata!$AI$2:$AI$2500,0))</f>
        <v/>
      </c>
      <c r="AG97" t="str">
        <f t="shared" si="13"/>
        <v/>
      </c>
      <c r="AH97" t="str">
        <f>IF(AG97="","",COUNTIFS(Basicdata!$B$2:$B$2500,2,Basicdata!$D$2:$D$2500,Crops!$D$5,Basicdata!$H$2:$H$2500,Crops!$M91,Basicdata!$S$2:$S$2500,1,Basicdata!$U$2:$U$2500,1,Basicdata!$AI$2:$AI$2500,0))</f>
        <v/>
      </c>
      <c r="AI97" t="str">
        <f>IF(AH97="","",COUNTIFS(Basicdata!$B$2:$B$2500,2,Basicdata!$D$2:$D$2500,Crops!$D$5,Basicdata!$H$2:$H$2500,Crops!$M91,Basicdata!$S$2:$S$2500,1,Basicdata!$V$2:$V$2500,1,Basicdata!$AI$2:$AI$2500,0))</f>
        <v/>
      </c>
      <c r="AJ97" t="str">
        <f>IF(AI97="","",COUNTIFS(Basicdata!$B$2:$B$2500,2,Basicdata!$D$2:$D$2500,Crops!$D$5,Basicdata!$H$2:$H$2500,Crops!$M91,Basicdata!$S$2:$S$2500,3,Basicdata!$T$2:$T$2500,4,Basicdata!$AI$2:$AI$2500,0))</f>
        <v/>
      </c>
      <c r="AK97" t="str">
        <f>IF(AJ97="","",COUNTIFS(Basicdata!$B$2:$B$2500,2,Basicdata!$D$2:$D$2500,Crops!$D$5,Basicdata!$H$2:$H$2500,Crops!$M91,Basicdata!$S$2:$S$2500,3,Basicdata!$T$2:$T$2500,5,Basicdata!$AI$2:$AI$2500,0))</f>
        <v/>
      </c>
      <c r="AL97" t="str">
        <f>IF(AK97="","",COUNTIFS(Basicdata!$B$2:$B$2500,2,Basicdata!$D$2:$D$2500,Crops!$D$5,Basicdata!$H$2:$H$2500,Crops!$M91,Basicdata!$S$2:$S$2500,3,Basicdata!$T$2:$T$2500,6,Basicdata!$AI$2:$AI$2500,0))</f>
        <v/>
      </c>
      <c r="AM97" t="str">
        <f>IF(AL97="","",COUNTIFS(Basicdata!$B$2:$B$2500,2,Basicdata!$D$2:$D$2500,Crops!$D$5,Basicdata!$H$2:$H$2500,Crops!$M91,Basicdata!$S$2:$S$2500,3,Basicdata!$T$2:$T$2500,7,Basicdata!$AI$2:$AI$2500,0))</f>
        <v/>
      </c>
      <c r="AN97" t="str">
        <f t="shared" si="14"/>
        <v/>
      </c>
      <c r="AO97" t="str">
        <f t="shared" si="15"/>
        <v/>
      </c>
      <c r="AP97" t="str">
        <f>IF(AO97="","",COUNTIFS(Basicdata!$B$2:$B$2500,2,Basicdata!$D$2:$D$2500,Crops!$D$5,Basicdata!$H$2:$H$2500,Crops!$M91,Basicdata!$T$2:$T$2500,8,Basicdata!$AI$2:$AI$2500,0))</f>
        <v/>
      </c>
      <c r="AQ97" t="str">
        <f>IF(AP97="","",COUNTIFS(Basicdata!$B$2:$B$2500,2,Basicdata!$D$2:$D$2500,Crops!$D$5,Basicdata!$H$2:$H$2500,Crops!$M91,Basicdata!$T$2:$T$2500,9,Basicdata!$AI$2:$AI$2500,0))</f>
        <v/>
      </c>
    </row>
    <row r="98" spans="1:43" x14ac:dyDescent="0.3">
      <c r="A98" s="45" t="str">
        <f>IF(COUNTIFS(Basicdata!$B$2:$B$2500,1,Basicdata!$D$2:$D$2500,Crops!$D$5,Basicdata!$H$2:$H$2500,Crops!$M92,Basicdata!$AI$2:$AI$2500,0)&gt;0,Crops!$M92,"")</f>
        <v/>
      </c>
      <c r="B98" t="str">
        <f>IF(A98="","",COUNTIFS(Basicdata!$B$2:$B$2500,1,Basicdata!$D$2:$D$2500,Crops!$D$5,Basicdata!$H$2:$H$2500,Crops!$M92,Basicdata!$AI$2:$AI$2500,0))</f>
        <v/>
      </c>
      <c r="C98" t="str">
        <f>IF(B98="","",COUNTIFS(Basicdata!$B$2:$B$2500,1,Basicdata!$D$2:$D$2500,Crops!$D$5,Basicdata!$H$2:$H$2500,Crops!$M92,Basicdata!$T$2:$T$2500,1,Basicdata!$AI$2:$AI$2500,0))</f>
        <v/>
      </c>
      <c r="D98" t="str">
        <f>IF(C98="","",COUNTIFS(Basicdata!$B$2:$B$2500,1,Basicdata!$D$2:$D$2500,Crops!$D$5,Basicdata!$H$2:$H$2500,Crops!$M92,Basicdata!$T$2:$T$2500,2,Basicdata!$AI$2:$AI$2500,0))</f>
        <v/>
      </c>
      <c r="E98" t="str">
        <f>IF(D98="","",COUNTIFS(Basicdata!$B$2:$B$2500,1,Basicdata!$D$2:$D$2500,Crops!$D$5,Basicdata!$H$2:$H$2500,Crops!$M92,Basicdata!$T$2:$T$2500,3,Basicdata!$AI$2:$AI$2500,0))</f>
        <v/>
      </c>
      <c r="F98" t="str">
        <f t="shared" si="8"/>
        <v/>
      </c>
      <c r="G98" t="str">
        <f>IF(F98="","",COUNTIFS(Basicdata!$B$2:$B$2500,1,Basicdata!$D$2:$D$2500,Crops!$D$5,Basicdata!$H$2:$H$2500,Crops!$M92,Basicdata!$S$2:$S$2500,2,Basicdata!$T$2:$T$2500,4,Basicdata!$AI$2:$AI$2500,0))</f>
        <v/>
      </c>
      <c r="H98" t="str">
        <f>IF(G98="","",COUNTIFS(Basicdata!$B$2:$B$2500,1,Basicdata!$D$2:$D$2500,Crops!$D$5,Basicdata!$H$2:$H$2500,Crops!$M92,Basicdata!$S$2:$S$2500,2,Basicdata!$T$2:$T$2500,5,Basicdata!$AI$2:$AI$2500,0))</f>
        <v/>
      </c>
      <c r="I98" t="str">
        <f>IF(H98="","",COUNTIFS(Basicdata!$B$2:$B$2500,1,Basicdata!$D$2:$D$2500,Crops!$D$5,Basicdata!$H$2:$H$2500,Crops!$M92,Basicdata!$S$2:$S$2500,2,Basicdata!$T$2:$T$2500,6,Basicdata!$AI$2:$AI$2500,0))</f>
        <v/>
      </c>
      <c r="J98" t="str">
        <f>IF(I98="","",COUNTIFS(Basicdata!$B$2:$B$2500,1,Basicdata!$D$2:$D$2500,Crops!$D$5,Basicdata!$H$2:$H$2500,Crops!$M92,Basicdata!$S$2:$S$2500,2,Basicdata!$T$2:$T$2500,7,Basicdata!$AI$2:$AI$2500,0))</f>
        <v/>
      </c>
      <c r="K98" t="str">
        <f t="shared" si="9"/>
        <v/>
      </c>
      <c r="L98" t="str">
        <f>IF(K98="","",COUNTIFS(Basicdata!$B$2:$B$2500,1,Basicdata!$D$2:$D$2500,Crops!$D$5,Basicdata!$H$2:$H$2500,Crops!$M92,Basicdata!$S$2:$S$2500,1,Basicdata!$U$2:$U$2500,1,Basicdata!$AI$2:$AI$2500,0))</f>
        <v/>
      </c>
      <c r="M98" t="str">
        <f>IF(L98="","",COUNTIFS(Basicdata!$B$2:$B$2500,1,Basicdata!$D$2:$D$2500,Crops!$D$5,Basicdata!$H$2:$H$2500,Crops!$M92,Basicdata!$S$2:$S$2500,1,Basicdata!$V$2:$V$2500,1,Basicdata!$AI$2:$AI$2500,0))</f>
        <v/>
      </c>
      <c r="N98" t="str">
        <f>IF(M98="","",COUNTIFS(Basicdata!$B$2:$B$2500,1,Basicdata!$D$2:$D$2500,Crops!$D$5,Basicdata!$H$2:$H$2500,Crops!$M92,Basicdata!$S$2:$S$2500,3,Basicdata!$T$2:$T$2500,4,Basicdata!$AI$2:$AI$2500,0))</f>
        <v/>
      </c>
      <c r="O98" t="str">
        <f>IF(N98="","",COUNTIFS(Basicdata!$B$2:$B$2500,1,Basicdata!$D$2:$D$2500,Crops!$D$5,Basicdata!$H$2:$H$2500,Crops!$M92,Basicdata!$S$2:$S$2500,3,Basicdata!$T$2:$T$2500,5,Basicdata!$AI$2:$AI$2500,0))</f>
        <v/>
      </c>
      <c r="P98" t="str">
        <f>IF(O98="","",COUNTIFS(Basicdata!$B$2:$B$2500,1,Basicdata!$D$2:$D$2500,Crops!$D$5,Basicdata!$H$2:$H$2500,Crops!$M92,Basicdata!$S$2:$S$2500,3,Basicdata!$T$2:$T$2500,6,Basicdata!$AI$2:$AI$2500,0))</f>
        <v/>
      </c>
      <c r="Q98" t="str">
        <f>IF(P98="","",COUNTIFS(Basicdata!$B$2:$B$2500,1,Basicdata!$D$2:$D$2500,Crops!$D$5,Basicdata!$H$2:$H$2500,Crops!$M92,Basicdata!$S$2:$S$2500,3,Basicdata!$T$2:$T$2500,7,Basicdata!$AI$2:$AI$2500,0))</f>
        <v/>
      </c>
      <c r="R98" t="str">
        <f t="shared" si="10"/>
        <v/>
      </c>
      <c r="S98" t="str">
        <f t="shared" si="11"/>
        <v/>
      </c>
      <c r="T98" t="str">
        <f>IF(S98="","",COUNTIFS(Basicdata!$B$2:$B$2500,1,Basicdata!$D$2:$D$2500,Crops!$D$5,Basicdata!$H$2:$H$2500,Crops!$M92,Basicdata!$T$2:$T$2500,8,Basicdata!$AI$2:$AI$2500,0))</f>
        <v/>
      </c>
      <c r="U98" t="str">
        <f>IF(T98="","",COUNTIFS(Basicdata!$B$2:$B$2500,1,Basicdata!$D$2:$D$2500,Crops!$D$5,Basicdata!$H$2:$H$2500,Crops!$M92,Basicdata!$T$2:$T$2500,9,Basicdata!$AI$2:$AI$2500,0))</f>
        <v/>
      </c>
      <c r="W98" s="45" t="str">
        <f>IF(COUNTIFS(Basicdata!$B$2:$B$2500,2,Basicdata!$D$2:$D$2500,Crops!$D$5,Basicdata!$H$2:$H$2500,Crops!$M92,Basicdata!$AI$2:$AI$2500,0)&gt;0,Crops!$M92,"")</f>
        <v/>
      </c>
      <c r="X98" t="str">
        <f>IF(W98="","",COUNTIFS(Basicdata!$B$2:$B$2500,2,Basicdata!$D$2:$D$2500,Crops!$D$5,Basicdata!$H$2:$H$2500,Crops!$M92,Basicdata!$AI$2:$AI$2500,0))</f>
        <v/>
      </c>
      <c r="Y98" t="str">
        <f>IF(X98="","",COUNTIFS(Basicdata!$B$2:$B$2500,2,Basicdata!$D$2:$D$2500,Crops!$D$5,Basicdata!$H$2:$H$2500,Crops!$M92,Basicdata!$T$2:$T$2500,1,Basicdata!$AI$2:$AI$2500,0))</f>
        <v/>
      </c>
      <c r="Z98" t="str">
        <f>IF(Y98="","",COUNTIFS(Basicdata!$B$2:$B$2500,2,Basicdata!$D$2:$D$2500,Crops!$D$5,Basicdata!$H$2:$H$2500,Crops!$M92,Basicdata!$T$2:$T$2500,2,Basicdata!$AI$2:$AI$2500,0))</f>
        <v/>
      </c>
      <c r="AA98" t="str">
        <f>IF(Z98="","",COUNTIFS(Basicdata!$B$2:$B$2500,2,Basicdata!$D$2:$D$2500,Crops!$D$5,Basicdata!$H$2:$H$2500,Crops!$M92,Basicdata!$T$2:$T$2500,3,Basicdata!$AI$2:$AI$2500,0))</f>
        <v/>
      </c>
      <c r="AB98" t="str">
        <f t="shared" si="12"/>
        <v/>
      </c>
      <c r="AC98" t="str">
        <f>IF(AB98="","",COUNTIFS(Basicdata!$B$2:$B$2500,2,Basicdata!$D$2:$D$2500,Crops!$D$5,Basicdata!$H$2:$H$2500,Crops!$M92,Basicdata!$S$2:$S$2500,2,Basicdata!$T$2:$T$2500,4,Basicdata!$AI$2:$AI$2500,0))</f>
        <v/>
      </c>
      <c r="AD98" t="str">
        <f>IF(AC98="","",COUNTIFS(Basicdata!$B$2:$B$2500,2,Basicdata!$D$2:$D$2500,Crops!$D$5,Basicdata!$H$2:$H$2500,Crops!$M92,Basicdata!$S$2:$S$2500,2,Basicdata!$T$2:$T$2500,5,Basicdata!$AI$2:$AI$2500,0))</f>
        <v/>
      </c>
      <c r="AE98" t="str">
        <f>IF(AD98="","",COUNTIFS(Basicdata!$B$2:$B$2500,2,Basicdata!$D$2:$D$2500,Crops!$D$5,Basicdata!$H$2:$H$2500,Crops!$M92,Basicdata!$S$2:$S$2500,2,Basicdata!$T$2:$T$2500,6,Basicdata!$AI$2:$AI$2500,0))</f>
        <v/>
      </c>
      <c r="AF98" t="str">
        <f>IF(AE98="","",COUNTIFS(Basicdata!$B$2:$B$2500,2,Basicdata!$D$2:$D$2500,Crops!$D$5,Basicdata!$H$2:$H$2500,Crops!$M92,Basicdata!$S$2:$S$2500,2,Basicdata!$T$2:$T$2500,7,Basicdata!$AI$2:$AI$2500,0))</f>
        <v/>
      </c>
      <c r="AG98" t="str">
        <f t="shared" si="13"/>
        <v/>
      </c>
      <c r="AH98" t="str">
        <f>IF(AG98="","",COUNTIFS(Basicdata!$B$2:$B$2500,2,Basicdata!$D$2:$D$2500,Crops!$D$5,Basicdata!$H$2:$H$2500,Crops!$M92,Basicdata!$S$2:$S$2500,1,Basicdata!$U$2:$U$2500,1,Basicdata!$AI$2:$AI$2500,0))</f>
        <v/>
      </c>
      <c r="AI98" t="str">
        <f>IF(AH98="","",COUNTIFS(Basicdata!$B$2:$B$2500,2,Basicdata!$D$2:$D$2500,Crops!$D$5,Basicdata!$H$2:$H$2500,Crops!$M92,Basicdata!$S$2:$S$2500,1,Basicdata!$V$2:$V$2500,1,Basicdata!$AI$2:$AI$2500,0))</f>
        <v/>
      </c>
      <c r="AJ98" t="str">
        <f>IF(AI98="","",COUNTIFS(Basicdata!$B$2:$B$2500,2,Basicdata!$D$2:$D$2500,Crops!$D$5,Basicdata!$H$2:$H$2500,Crops!$M92,Basicdata!$S$2:$S$2500,3,Basicdata!$T$2:$T$2500,4,Basicdata!$AI$2:$AI$2500,0))</f>
        <v/>
      </c>
      <c r="AK98" t="str">
        <f>IF(AJ98="","",COUNTIFS(Basicdata!$B$2:$B$2500,2,Basicdata!$D$2:$D$2500,Crops!$D$5,Basicdata!$H$2:$H$2500,Crops!$M92,Basicdata!$S$2:$S$2500,3,Basicdata!$T$2:$T$2500,5,Basicdata!$AI$2:$AI$2500,0))</f>
        <v/>
      </c>
      <c r="AL98" t="str">
        <f>IF(AK98="","",COUNTIFS(Basicdata!$B$2:$B$2500,2,Basicdata!$D$2:$D$2500,Crops!$D$5,Basicdata!$H$2:$H$2500,Crops!$M92,Basicdata!$S$2:$S$2500,3,Basicdata!$T$2:$T$2500,6,Basicdata!$AI$2:$AI$2500,0))</f>
        <v/>
      </c>
      <c r="AM98" t="str">
        <f>IF(AL98="","",COUNTIFS(Basicdata!$B$2:$B$2500,2,Basicdata!$D$2:$D$2500,Crops!$D$5,Basicdata!$H$2:$H$2500,Crops!$M92,Basicdata!$S$2:$S$2500,3,Basicdata!$T$2:$T$2500,7,Basicdata!$AI$2:$AI$2500,0))</f>
        <v/>
      </c>
      <c r="AN98" t="str">
        <f t="shared" si="14"/>
        <v/>
      </c>
      <c r="AO98" t="str">
        <f t="shared" si="15"/>
        <v/>
      </c>
      <c r="AP98" t="str">
        <f>IF(AO98="","",COUNTIFS(Basicdata!$B$2:$B$2500,2,Basicdata!$D$2:$D$2500,Crops!$D$5,Basicdata!$H$2:$H$2500,Crops!$M92,Basicdata!$T$2:$T$2500,8,Basicdata!$AI$2:$AI$2500,0))</f>
        <v/>
      </c>
      <c r="AQ98" t="str">
        <f>IF(AP98="","",COUNTIFS(Basicdata!$B$2:$B$2500,2,Basicdata!$D$2:$D$2500,Crops!$D$5,Basicdata!$H$2:$H$2500,Crops!$M92,Basicdata!$T$2:$T$2500,9,Basicdata!$AI$2:$AI$2500,0))</f>
        <v/>
      </c>
    </row>
    <row r="99" spans="1:43" x14ac:dyDescent="0.3">
      <c r="A99" s="45" t="str">
        <f>IF(COUNTIFS(Basicdata!$B$2:$B$2500,1,Basicdata!$D$2:$D$2500,Crops!$D$5,Basicdata!$H$2:$H$2500,Crops!$M93,Basicdata!$AI$2:$AI$2500,0)&gt;0,Crops!$M93,"")</f>
        <v/>
      </c>
      <c r="B99" t="str">
        <f>IF(A99="","",COUNTIFS(Basicdata!$B$2:$B$2500,1,Basicdata!$D$2:$D$2500,Crops!$D$5,Basicdata!$H$2:$H$2500,Crops!$M93,Basicdata!$AI$2:$AI$2500,0))</f>
        <v/>
      </c>
      <c r="C99" t="str">
        <f>IF(B99="","",COUNTIFS(Basicdata!$B$2:$B$2500,1,Basicdata!$D$2:$D$2500,Crops!$D$5,Basicdata!$H$2:$H$2500,Crops!$M93,Basicdata!$T$2:$T$2500,1,Basicdata!$AI$2:$AI$2500,0))</f>
        <v/>
      </c>
      <c r="D99" t="str">
        <f>IF(C99="","",COUNTIFS(Basicdata!$B$2:$B$2500,1,Basicdata!$D$2:$D$2500,Crops!$D$5,Basicdata!$H$2:$H$2500,Crops!$M93,Basicdata!$T$2:$T$2500,2,Basicdata!$AI$2:$AI$2500,0))</f>
        <v/>
      </c>
      <c r="E99" t="str">
        <f>IF(D99="","",COUNTIFS(Basicdata!$B$2:$B$2500,1,Basicdata!$D$2:$D$2500,Crops!$D$5,Basicdata!$H$2:$H$2500,Crops!$M93,Basicdata!$T$2:$T$2500,3,Basicdata!$AI$2:$AI$2500,0))</f>
        <v/>
      </c>
      <c r="F99" t="str">
        <f t="shared" si="8"/>
        <v/>
      </c>
      <c r="G99" t="str">
        <f>IF(F99="","",COUNTIFS(Basicdata!$B$2:$B$2500,1,Basicdata!$D$2:$D$2500,Crops!$D$5,Basicdata!$H$2:$H$2500,Crops!$M93,Basicdata!$S$2:$S$2500,2,Basicdata!$T$2:$T$2500,4,Basicdata!$AI$2:$AI$2500,0))</f>
        <v/>
      </c>
      <c r="H99" t="str">
        <f>IF(G99="","",COUNTIFS(Basicdata!$B$2:$B$2500,1,Basicdata!$D$2:$D$2500,Crops!$D$5,Basicdata!$H$2:$H$2500,Crops!$M93,Basicdata!$S$2:$S$2500,2,Basicdata!$T$2:$T$2500,5,Basicdata!$AI$2:$AI$2500,0))</f>
        <v/>
      </c>
      <c r="I99" t="str">
        <f>IF(H99="","",COUNTIFS(Basicdata!$B$2:$B$2500,1,Basicdata!$D$2:$D$2500,Crops!$D$5,Basicdata!$H$2:$H$2500,Crops!$M93,Basicdata!$S$2:$S$2500,2,Basicdata!$T$2:$T$2500,6,Basicdata!$AI$2:$AI$2500,0))</f>
        <v/>
      </c>
      <c r="J99" t="str">
        <f>IF(I99="","",COUNTIFS(Basicdata!$B$2:$B$2500,1,Basicdata!$D$2:$D$2500,Crops!$D$5,Basicdata!$H$2:$H$2500,Crops!$M93,Basicdata!$S$2:$S$2500,2,Basicdata!$T$2:$T$2500,7,Basicdata!$AI$2:$AI$2500,0))</f>
        <v/>
      </c>
      <c r="K99" t="str">
        <f t="shared" si="9"/>
        <v/>
      </c>
      <c r="L99" t="str">
        <f>IF(K99="","",COUNTIFS(Basicdata!$B$2:$B$2500,1,Basicdata!$D$2:$D$2500,Crops!$D$5,Basicdata!$H$2:$H$2500,Crops!$M93,Basicdata!$S$2:$S$2500,1,Basicdata!$U$2:$U$2500,1,Basicdata!$AI$2:$AI$2500,0))</f>
        <v/>
      </c>
      <c r="M99" t="str">
        <f>IF(L99="","",COUNTIFS(Basicdata!$B$2:$B$2500,1,Basicdata!$D$2:$D$2500,Crops!$D$5,Basicdata!$H$2:$H$2500,Crops!$M93,Basicdata!$S$2:$S$2500,1,Basicdata!$V$2:$V$2500,1,Basicdata!$AI$2:$AI$2500,0))</f>
        <v/>
      </c>
      <c r="N99" t="str">
        <f>IF(M99="","",COUNTIFS(Basicdata!$B$2:$B$2500,1,Basicdata!$D$2:$D$2500,Crops!$D$5,Basicdata!$H$2:$H$2500,Crops!$M93,Basicdata!$S$2:$S$2500,3,Basicdata!$T$2:$T$2500,4,Basicdata!$AI$2:$AI$2500,0))</f>
        <v/>
      </c>
      <c r="O99" t="str">
        <f>IF(N99="","",COUNTIFS(Basicdata!$B$2:$B$2500,1,Basicdata!$D$2:$D$2500,Crops!$D$5,Basicdata!$H$2:$H$2500,Crops!$M93,Basicdata!$S$2:$S$2500,3,Basicdata!$T$2:$T$2500,5,Basicdata!$AI$2:$AI$2500,0))</f>
        <v/>
      </c>
      <c r="P99" t="str">
        <f>IF(O99="","",COUNTIFS(Basicdata!$B$2:$B$2500,1,Basicdata!$D$2:$D$2500,Crops!$D$5,Basicdata!$H$2:$H$2500,Crops!$M93,Basicdata!$S$2:$S$2500,3,Basicdata!$T$2:$T$2500,6,Basicdata!$AI$2:$AI$2500,0))</f>
        <v/>
      </c>
      <c r="Q99" t="str">
        <f>IF(P99="","",COUNTIFS(Basicdata!$B$2:$B$2500,1,Basicdata!$D$2:$D$2500,Crops!$D$5,Basicdata!$H$2:$H$2500,Crops!$M93,Basicdata!$S$2:$S$2500,3,Basicdata!$T$2:$T$2500,7,Basicdata!$AI$2:$AI$2500,0))</f>
        <v/>
      </c>
      <c r="R99" t="str">
        <f t="shared" si="10"/>
        <v/>
      </c>
      <c r="S99" t="str">
        <f t="shared" si="11"/>
        <v/>
      </c>
      <c r="T99" t="str">
        <f>IF(S99="","",COUNTIFS(Basicdata!$B$2:$B$2500,1,Basicdata!$D$2:$D$2500,Crops!$D$5,Basicdata!$H$2:$H$2500,Crops!$M93,Basicdata!$T$2:$T$2500,8,Basicdata!$AI$2:$AI$2500,0))</f>
        <v/>
      </c>
      <c r="U99" t="str">
        <f>IF(T99="","",COUNTIFS(Basicdata!$B$2:$B$2500,1,Basicdata!$D$2:$D$2500,Crops!$D$5,Basicdata!$H$2:$H$2500,Crops!$M93,Basicdata!$T$2:$T$2500,9,Basicdata!$AI$2:$AI$2500,0))</f>
        <v/>
      </c>
      <c r="W99" s="45" t="str">
        <f>IF(COUNTIFS(Basicdata!$B$2:$B$2500,2,Basicdata!$D$2:$D$2500,Crops!$D$5,Basicdata!$H$2:$H$2500,Crops!$M93,Basicdata!$AI$2:$AI$2500,0)&gt;0,Crops!$M93,"")</f>
        <v/>
      </c>
      <c r="X99" t="str">
        <f>IF(W99="","",COUNTIFS(Basicdata!$B$2:$B$2500,2,Basicdata!$D$2:$D$2500,Crops!$D$5,Basicdata!$H$2:$H$2500,Crops!$M93,Basicdata!$AI$2:$AI$2500,0))</f>
        <v/>
      </c>
      <c r="Y99" t="str">
        <f>IF(X99="","",COUNTIFS(Basicdata!$B$2:$B$2500,2,Basicdata!$D$2:$D$2500,Crops!$D$5,Basicdata!$H$2:$H$2500,Crops!$M93,Basicdata!$T$2:$T$2500,1,Basicdata!$AI$2:$AI$2500,0))</f>
        <v/>
      </c>
      <c r="Z99" t="str">
        <f>IF(Y99="","",COUNTIFS(Basicdata!$B$2:$B$2500,2,Basicdata!$D$2:$D$2500,Crops!$D$5,Basicdata!$H$2:$H$2500,Crops!$M93,Basicdata!$T$2:$T$2500,2,Basicdata!$AI$2:$AI$2500,0))</f>
        <v/>
      </c>
      <c r="AA99" t="str">
        <f>IF(Z99="","",COUNTIFS(Basicdata!$B$2:$B$2500,2,Basicdata!$D$2:$D$2500,Crops!$D$5,Basicdata!$H$2:$H$2500,Crops!$M93,Basicdata!$T$2:$T$2500,3,Basicdata!$AI$2:$AI$2500,0))</f>
        <v/>
      </c>
      <c r="AB99" t="str">
        <f t="shared" si="12"/>
        <v/>
      </c>
      <c r="AC99" t="str">
        <f>IF(AB99="","",COUNTIFS(Basicdata!$B$2:$B$2500,2,Basicdata!$D$2:$D$2500,Crops!$D$5,Basicdata!$H$2:$H$2500,Crops!$M93,Basicdata!$S$2:$S$2500,2,Basicdata!$T$2:$T$2500,4,Basicdata!$AI$2:$AI$2500,0))</f>
        <v/>
      </c>
      <c r="AD99" t="str">
        <f>IF(AC99="","",COUNTIFS(Basicdata!$B$2:$B$2500,2,Basicdata!$D$2:$D$2500,Crops!$D$5,Basicdata!$H$2:$H$2500,Crops!$M93,Basicdata!$S$2:$S$2500,2,Basicdata!$T$2:$T$2500,5,Basicdata!$AI$2:$AI$2500,0))</f>
        <v/>
      </c>
      <c r="AE99" t="str">
        <f>IF(AD99="","",COUNTIFS(Basicdata!$B$2:$B$2500,2,Basicdata!$D$2:$D$2500,Crops!$D$5,Basicdata!$H$2:$H$2500,Crops!$M93,Basicdata!$S$2:$S$2500,2,Basicdata!$T$2:$T$2500,6,Basicdata!$AI$2:$AI$2500,0))</f>
        <v/>
      </c>
      <c r="AF99" t="str">
        <f>IF(AE99="","",COUNTIFS(Basicdata!$B$2:$B$2500,2,Basicdata!$D$2:$D$2500,Crops!$D$5,Basicdata!$H$2:$H$2500,Crops!$M93,Basicdata!$S$2:$S$2500,2,Basicdata!$T$2:$T$2500,7,Basicdata!$AI$2:$AI$2500,0))</f>
        <v/>
      </c>
      <c r="AG99" t="str">
        <f t="shared" si="13"/>
        <v/>
      </c>
      <c r="AH99" t="str">
        <f>IF(AG99="","",COUNTIFS(Basicdata!$B$2:$B$2500,2,Basicdata!$D$2:$D$2500,Crops!$D$5,Basicdata!$H$2:$H$2500,Crops!$M93,Basicdata!$S$2:$S$2500,1,Basicdata!$U$2:$U$2500,1,Basicdata!$AI$2:$AI$2500,0))</f>
        <v/>
      </c>
      <c r="AI99" t="str">
        <f>IF(AH99="","",COUNTIFS(Basicdata!$B$2:$B$2500,2,Basicdata!$D$2:$D$2500,Crops!$D$5,Basicdata!$H$2:$H$2500,Crops!$M93,Basicdata!$S$2:$S$2500,1,Basicdata!$V$2:$V$2500,1,Basicdata!$AI$2:$AI$2500,0))</f>
        <v/>
      </c>
      <c r="AJ99" t="str">
        <f>IF(AI99="","",COUNTIFS(Basicdata!$B$2:$B$2500,2,Basicdata!$D$2:$D$2500,Crops!$D$5,Basicdata!$H$2:$H$2500,Crops!$M93,Basicdata!$S$2:$S$2500,3,Basicdata!$T$2:$T$2500,4,Basicdata!$AI$2:$AI$2500,0))</f>
        <v/>
      </c>
      <c r="AK99" t="str">
        <f>IF(AJ99="","",COUNTIFS(Basicdata!$B$2:$B$2500,2,Basicdata!$D$2:$D$2500,Crops!$D$5,Basicdata!$H$2:$H$2500,Crops!$M93,Basicdata!$S$2:$S$2500,3,Basicdata!$T$2:$T$2500,5,Basicdata!$AI$2:$AI$2500,0))</f>
        <v/>
      </c>
      <c r="AL99" t="str">
        <f>IF(AK99="","",COUNTIFS(Basicdata!$B$2:$B$2500,2,Basicdata!$D$2:$D$2500,Crops!$D$5,Basicdata!$H$2:$H$2500,Crops!$M93,Basicdata!$S$2:$S$2500,3,Basicdata!$T$2:$T$2500,6,Basicdata!$AI$2:$AI$2500,0))</f>
        <v/>
      </c>
      <c r="AM99" t="str">
        <f>IF(AL99="","",COUNTIFS(Basicdata!$B$2:$B$2500,2,Basicdata!$D$2:$D$2500,Crops!$D$5,Basicdata!$H$2:$H$2500,Crops!$M93,Basicdata!$S$2:$S$2500,3,Basicdata!$T$2:$T$2500,7,Basicdata!$AI$2:$AI$2500,0))</f>
        <v/>
      </c>
      <c r="AN99" t="str">
        <f t="shared" si="14"/>
        <v/>
      </c>
      <c r="AO99" t="str">
        <f t="shared" si="15"/>
        <v/>
      </c>
      <c r="AP99" t="str">
        <f>IF(AO99="","",COUNTIFS(Basicdata!$B$2:$B$2500,2,Basicdata!$D$2:$D$2500,Crops!$D$5,Basicdata!$H$2:$H$2500,Crops!$M93,Basicdata!$T$2:$T$2500,8,Basicdata!$AI$2:$AI$2500,0))</f>
        <v/>
      </c>
      <c r="AQ99" t="str">
        <f>IF(AP99="","",COUNTIFS(Basicdata!$B$2:$B$2500,2,Basicdata!$D$2:$D$2500,Crops!$D$5,Basicdata!$H$2:$H$2500,Crops!$M93,Basicdata!$T$2:$T$2500,9,Basicdata!$AI$2:$AI$2500,0))</f>
        <v/>
      </c>
    </row>
    <row r="100" spans="1:43" x14ac:dyDescent="0.3">
      <c r="A100" s="5" t="s">
        <v>66</v>
      </c>
      <c r="B100" s="5">
        <f>SUM(B8:B99)</f>
        <v>339</v>
      </c>
      <c r="C100" s="5">
        <f>IF(B100=F100+K100+R100+T100+U100,SUM(C8:C99),"ERROR")</f>
        <v>0</v>
      </c>
      <c r="D100" s="5">
        <f t="shared" ref="D100:U100" si="16">SUM(D8:D99)</f>
        <v>0</v>
      </c>
      <c r="E100" s="5">
        <f t="shared" si="16"/>
        <v>0</v>
      </c>
      <c r="F100" s="5">
        <f t="shared" si="16"/>
        <v>0</v>
      </c>
      <c r="G100" s="5">
        <f t="shared" si="16"/>
        <v>0</v>
      </c>
      <c r="H100" s="5">
        <f t="shared" si="16"/>
        <v>0</v>
      </c>
      <c r="I100" s="5">
        <f t="shared" si="16"/>
        <v>0</v>
      </c>
      <c r="J100" s="5">
        <f t="shared" si="16"/>
        <v>0</v>
      </c>
      <c r="K100" s="5">
        <f t="shared" si="16"/>
        <v>0</v>
      </c>
      <c r="L100" s="5">
        <f t="shared" si="16"/>
        <v>0</v>
      </c>
      <c r="M100" s="5">
        <f t="shared" si="16"/>
        <v>0</v>
      </c>
      <c r="N100" s="5">
        <f t="shared" si="16"/>
        <v>319</v>
      </c>
      <c r="O100" s="5">
        <f t="shared" si="16"/>
        <v>0</v>
      </c>
      <c r="P100" s="5">
        <f t="shared" si="16"/>
        <v>20</v>
      </c>
      <c r="Q100" s="5">
        <f t="shared" si="16"/>
        <v>0</v>
      </c>
      <c r="R100" s="5">
        <f t="shared" si="16"/>
        <v>339</v>
      </c>
      <c r="S100" s="5">
        <f t="shared" si="16"/>
        <v>339</v>
      </c>
      <c r="T100" s="5">
        <f t="shared" si="16"/>
        <v>0</v>
      </c>
      <c r="U100" s="5">
        <f t="shared" si="16"/>
        <v>0</v>
      </c>
      <c r="W100" s="5" t="s">
        <v>66</v>
      </c>
      <c r="X100" s="5">
        <f>SUM(X8:X99)</f>
        <v>339</v>
      </c>
      <c r="Y100" s="5">
        <f>IF(X100=AB100+AG100+AN100+AP100+AQ100,SUM(Y8:Y99),"ERROR")</f>
        <v>0</v>
      </c>
      <c r="Z100" s="5">
        <f t="shared" ref="Z100:AQ100" si="17">SUM(Z8:Z99)</f>
        <v>0</v>
      </c>
      <c r="AA100" s="5">
        <f t="shared" si="17"/>
        <v>0</v>
      </c>
      <c r="AB100" s="5">
        <f t="shared" si="17"/>
        <v>0</v>
      </c>
      <c r="AC100" s="5">
        <f t="shared" si="17"/>
        <v>62</v>
      </c>
      <c r="AD100" s="5">
        <f t="shared" si="17"/>
        <v>0</v>
      </c>
      <c r="AE100" s="5">
        <f t="shared" si="17"/>
        <v>0</v>
      </c>
      <c r="AF100" s="5">
        <f t="shared" si="17"/>
        <v>0</v>
      </c>
      <c r="AG100" s="5">
        <f t="shared" si="17"/>
        <v>62</v>
      </c>
      <c r="AH100" s="5">
        <f t="shared" si="17"/>
        <v>0</v>
      </c>
      <c r="AI100" s="5">
        <f t="shared" si="17"/>
        <v>0</v>
      </c>
      <c r="AJ100" s="5">
        <f t="shared" si="17"/>
        <v>268</v>
      </c>
      <c r="AK100" s="5">
        <f t="shared" si="17"/>
        <v>0</v>
      </c>
      <c r="AL100" s="5">
        <f t="shared" si="17"/>
        <v>8</v>
      </c>
      <c r="AM100" s="5">
        <f t="shared" si="17"/>
        <v>0</v>
      </c>
      <c r="AN100" s="5">
        <f t="shared" si="17"/>
        <v>276</v>
      </c>
      <c r="AO100" s="5">
        <f t="shared" si="17"/>
        <v>338</v>
      </c>
      <c r="AP100" s="5">
        <f t="shared" si="17"/>
        <v>0</v>
      </c>
      <c r="AQ100" s="5">
        <f t="shared" si="17"/>
        <v>1</v>
      </c>
    </row>
    <row r="101" spans="1:43" x14ac:dyDescent="0.3">
      <c r="A101" s="138" t="s">
        <v>92</v>
      </c>
      <c r="B101" s="138"/>
      <c r="C101" s="14">
        <f>ROUND(C100*100/B100,2)</f>
        <v>0</v>
      </c>
      <c r="D101" s="14">
        <f>F101-E101-C101</f>
        <v>0</v>
      </c>
      <c r="E101" s="14">
        <f>ROUND(E100*100/B100,2)</f>
        <v>0</v>
      </c>
      <c r="F101" s="14">
        <f>ROUND(F100*100/B100,2)</f>
        <v>0</v>
      </c>
      <c r="G101" s="14">
        <f>K101-H101-I101-J101</f>
        <v>0</v>
      </c>
      <c r="H101" s="14">
        <f>ROUND(H100*100/B100,2)</f>
        <v>0</v>
      </c>
      <c r="I101" s="14">
        <f>ROUND(I100*100/B100,2)</f>
        <v>0</v>
      </c>
      <c r="J101" s="14">
        <f>ROUND(J100*100/B100,2)</f>
        <v>0</v>
      </c>
      <c r="K101" s="14">
        <f>ROUND(K100*100/B100,2)</f>
        <v>0</v>
      </c>
      <c r="L101" s="14">
        <f>ROUND(L100*100/B100,2)</f>
        <v>0</v>
      </c>
      <c r="M101" s="14">
        <f>ROUND(M100*100/B100,2)</f>
        <v>0</v>
      </c>
      <c r="N101" s="14">
        <f>R101-O101-P101-Q101</f>
        <v>94.1</v>
      </c>
      <c r="O101" s="14">
        <f>ROUND(O100*100/B100,2)</f>
        <v>0</v>
      </c>
      <c r="P101" s="14">
        <f>ROUND(P100*100/B100,2)</f>
        <v>5.9</v>
      </c>
      <c r="Q101" s="14">
        <f>ROUND(Q100*100/B100,2)</f>
        <v>0</v>
      </c>
      <c r="R101" s="14">
        <f>100-T101-U101-K101-F101</f>
        <v>100</v>
      </c>
      <c r="S101" s="14">
        <f>F101+K101+R101</f>
        <v>100</v>
      </c>
      <c r="T101" s="14">
        <f>ROUND(T100*100/B100,2)</f>
        <v>0</v>
      </c>
      <c r="U101" s="14">
        <f>ROUND(U100*100/B100,2)</f>
        <v>0</v>
      </c>
      <c r="W101" s="138" t="s">
        <v>92</v>
      </c>
      <c r="X101" s="138"/>
      <c r="Y101" s="14">
        <f>ROUND(Y100*100/X100,2)</f>
        <v>0</v>
      </c>
      <c r="Z101" s="14">
        <f>AB101-AA101-Y101</f>
        <v>0</v>
      </c>
      <c r="AA101" s="14">
        <f>ROUND(AA100*100/X100,2)</f>
        <v>0</v>
      </c>
      <c r="AB101" s="14">
        <f>ROUND(AB100*100/X100,2)</f>
        <v>0</v>
      </c>
      <c r="AC101" s="14">
        <f>AG101-AD101-AE101-AF101</f>
        <v>18.29</v>
      </c>
      <c r="AD101" s="14">
        <f>ROUND(AD100*100/X100,2)</f>
        <v>0</v>
      </c>
      <c r="AE101" s="14">
        <f>ROUND(AE100*100/X100,2)</f>
        <v>0</v>
      </c>
      <c r="AF101" s="14">
        <f>ROUND(AF100*100/X100,2)</f>
        <v>0</v>
      </c>
      <c r="AG101" s="14">
        <f>ROUND(AG100*100/X100,2)</f>
        <v>18.29</v>
      </c>
      <c r="AH101" s="14">
        <f>ROUND(AH100*100/X100,2)</f>
        <v>0</v>
      </c>
      <c r="AI101" s="14">
        <f>ROUND(AI100*100/X100,2)</f>
        <v>0</v>
      </c>
      <c r="AJ101" s="14">
        <f>AN101-AK101-AL101-AM101</f>
        <v>79.059999999999988</v>
      </c>
      <c r="AK101" s="14">
        <f>ROUND(AK100*100/X100,2)</f>
        <v>0</v>
      </c>
      <c r="AL101" s="14">
        <f>ROUND(AL100*100/X100,2)</f>
        <v>2.36</v>
      </c>
      <c r="AM101" s="14">
        <f>ROUND(AM100*100/X100,2)</f>
        <v>0</v>
      </c>
      <c r="AN101" s="14">
        <f>100-AP101-AQ101-AG101-AB101</f>
        <v>81.419999999999987</v>
      </c>
      <c r="AO101" s="14">
        <f>AB101+AG101+AN101</f>
        <v>99.70999999999998</v>
      </c>
      <c r="AP101" s="14">
        <f>ROUND(AP100*100/X100,2)</f>
        <v>0</v>
      </c>
      <c r="AQ101" s="14">
        <f>ROUND(AQ100*100/X100,2)</f>
        <v>0.28999999999999998</v>
      </c>
    </row>
    <row r="102" spans="1:43" x14ac:dyDescent="0.3">
      <c r="A102" s="110" t="s">
        <v>93</v>
      </c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5" t="e">
        <f>L100*100/(F100+K100)</f>
        <v>#DIV/0!</v>
      </c>
      <c r="M102" s="15" t="e">
        <f>M100*100/(F100+K100)</f>
        <v>#DIV/0!</v>
      </c>
      <c r="N102" s="5"/>
      <c r="O102" s="5"/>
      <c r="P102" s="5"/>
      <c r="Q102" s="5"/>
      <c r="R102" s="5"/>
      <c r="S102" s="5"/>
      <c r="T102" s="5"/>
      <c r="U102" s="5"/>
      <c r="W102" s="110" t="s">
        <v>93</v>
      </c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5">
        <f>AH100*100/(AB100+AG100)</f>
        <v>0</v>
      </c>
      <c r="AI102" s="15">
        <f>AI100*100/(AB100+AG100)</f>
        <v>0</v>
      </c>
      <c r="AJ102" s="5"/>
      <c r="AK102" s="5"/>
      <c r="AL102" s="5"/>
      <c r="AM102" s="5"/>
      <c r="AN102" s="5"/>
      <c r="AO102" s="5"/>
      <c r="AP102" s="5"/>
      <c r="AQ102" s="5"/>
    </row>
    <row r="103" spans="1:43" x14ac:dyDescent="0.3">
      <c r="A103" s="27" t="s">
        <v>91</v>
      </c>
      <c r="W103" s="27" t="s">
        <v>91</v>
      </c>
    </row>
    <row r="104" spans="1:43" x14ac:dyDescent="0.3">
      <c r="A104" s="33" t="s">
        <v>149</v>
      </c>
      <c r="B104" s="33"/>
      <c r="C104" s="33"/>
      <c r="W104" s="33" t="s">
        <v>149</v>
      </c>
      <c r="X104" s="33"/>
      <c r="Y104" s="33"/>
    </row>
    <row r="105" spans="1:43" x14ac:dyDescent="0.3">
      <c r="A105" s="27" t="s">
        <v>150</v>
      </c>
      <c r="B105" s="27"/>
      <c r="W105" s="27" t="s">
        <v>150</v>
      </c>
      <c r="X105" s="27"/>
    </row>
    <row r="106" spans="1:43" x14ac:dyDescent="0.3">
      <c r="A106" s="22" t="s">
        <v>49</v>
      </c>
      <c r="W106" s="22" t="s">
        <v>49</v>
      </c>
    </row>
  </sheetData>
  <sheetProtection sheet="1" objects="1" scenarios="1"/>
  <mergeCells count="38">
    <mergeCell ref="A102:K102"/>
    <mergeCell ref="W102:AG102"/>
    <mergeCell ref="AO4:AO6"/>
    <mergeCell ref="AP4:AQ4"/>
    <mergeCell ref="A4:A6"/>
    <mergeCell ref="B4:B6"/>
    <mergeCell ref="C4:K4"/>
    <mergeCell ref="L4:M5"/>
    <mergeCell ref="N4:R5"/>
    <mergeCell ref="S4:S6"/>
    <mergeCell ref="AJ4:AN5"/>
    <mergeCell ref="T4:U4"/>
    <mergeCell ref="W4:W6"/>
    <mergeCell ref="X4:X6"/>
    <mergeCell ref="AP5:AP6"/>
    <mergeCell ref="AQ5:AQ6"/>
    <mergeCell ref="A101:B101"/>
    <mergeCell ref="W101:X101"/>
    <mergeCell ref="C5:F5"/>
    <mergeCell ref="G5:K5"/>
    <mergeCell ref="T5:T6"/>
    <mergeCell ref="U5:U6"/>
    <mergeCell ref="Y4:AG4"/>
    <mergeCell ref="AH4:AI5"/>
    <mergeCell ref="R3:S3"/>
    <mergeCell ref="AH3:AI3"/>
    <mergeCell ref="AN3:AO3"/>
    <mergeCell ref="Y5:AB5"/>
    <mergeCell ref="AC5:AG5"/>
    <mergeCell ref="T3:U3"/>
    <mergeCell ref="A2:U2"/>
    <mergeCell ref="W2:AQ2"/>
    <mergeCell ref="L3:M3"/>
    <mergeCell ref="H3:K3"/>
    <mergeCell ref="AP3:AQ3"/>
    <mergeCell ref="N3:Q3"/>
    <mergeCell ref="AD3:AG3"/>
    <mergeCell ref="AJ3:AM3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U213"/>
  <sheetViews>
    <sheetView tabSelected="1" workbookViewId="0">
      <selection activeCell="A214" sqref="A214:XFD435"/>
    </sheetView>
  </sheetViews>
  <sheetFormatPr defaultRowHeight="14.4" x14ac:dyDescent="0.3"/>
  <cols>
    <col min="1" max="1" width="8.6640625" customWidth="1"/>
    <col min="2" max="4" width="6.6640625" customWidth="1"/>
    <col min="5" max="5" width="7.109375" customWidth="1"/>
    <col min="6" max="12" width="6.6640625" customWidth="1"/>
    <col min="13" max="13" width="8" customWidth="1"/>
    <col min="14" max="20" width="6.6640625" customWidth="1"/>
    <col min="21" max="21" width="8.6640625" customWidth="1"/>
  </cols>
  <sheetData>
    <row r="2" spans="1:21" s="13" customFormat="1" ht="30" customHeight="1" x14ac:dyDescent="0.3">
      <c r="A2" s="105" t="s">
        <v>54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</row>
    <row r="3" spans="1:21" x14ac:dyDescent="0.3">
      <c r="A3" s="68" t="s">
        <v>55</v>
      </c>
      <c r="B3" s="64" t="str">
        <f>'Table-5'!B3</f>
        <v>GUJARAT(24)</v>
      </c>
      <c r="C3" s="64"/>
      <c r="D3" s="66"/>
      <c r="E3" s="69"/>
      <c r="F3" s="68"/>
      <c r="G3" s="70" t="s">
        <v>162</v>
      </c>
      <c r="H3" s="109" t="str">
        <f>'Table-5'!H3</f>
        <v>2023-24</v>
      </c>
      <c r="I3" s="109"/>
      <c r="J3" s="109"/>
      <c r="K3" s="109"/>
      <c r="L3" s="100" t="s">
        <v>161</v>
      </c>
      <c r="M3" s="100"/>
      <c r="N3" s="109" t="str">
        <f>'Table-5'!N3</f>
        <v>SUMMER(5)</v>
      </c>
      <c r="O3" s="109"/>
      <c r="P3" s="109"/>
      <c r="Q3" s="109"/>
      <c r="R3" s="100" t="s">
        <v>36</v>
      </c>
      <c r="S3" s="100"/>
      <c r="T3" s="109" t="str">
        <f>'Table-5'!T3</f>
        <v>CENTRAL(1)</v>
      </c>
      <c r="U3" s="109"/>
    </row>
    <row r="4" spans="1:21" ht="15.75" customHeight="1" x14ac:dyDescent="0.3">
      <c r="A4" s="102" t="s">
        <v>69</v>
      </c>
      <c r="B4" s="106" t="s">
        <v>94</v>
      </c>
      <c r="C4" s="102" t="s">
        <v>95</v>
      </c>
      <c r="D4" s="102"/>
      <c r="E4" s="102"/>
      <c r="F4" s="102"/>
      <c r="G4" s="102"/>
      <c r="H4" s="102"/>
      <c r="I4" s="102"/>
      <c r="J4" s="102"/>
      <c r="K4" s="102"/>
      <c r="L4" s="102" t="s">
        <v>96</v>
      </c>
      <c r="M4" s="102"/>
      <c r="N4" s="102" t="s">
        <v>97</v>
      </c>
      <c r="O4" s="102"/>
      <c r="P4" s="102"/>
      <c r="Q4" s="102"/>
      <c r="R4" s="102"/>
      <c r="S4" s="106" t="s">
        <v>98</v>
      </c>
      <c r="T4" s="102" t="s">
        <v>99</v>
      </c>
      <c r="U4" s="102"/>
    </row>
    <row r="5" spans="1:21" ht="15.75" customHeight="1" x14ac:dyDescent="0.3">
      <c r="A5" s="104"/>
      <c r="B5" s="107"/>
      <c r="C5" s="101" t="s">
        <v>100</v>
      </c>
      <c r="D5" s="101"/>
      <c r="E5" s="101"/>
      <c r="F5" s="101"/>
      <c r="G5" s="101" t="s">
        <v>101</v>
      </c>
      <c r="H5" s="101"/>
      <c r="I5" s="101"/>
      <c r="J5" s="101"/>
      <c r="K5" s="101"/>
      <c r="L5" s="103"/>
      <c r="M5" s="103"/>
      <c r="N5" s="103"/>
      <c r="O5" s="103"/>
      <c r="P5" s="103"/>
      <c r="Q5" s="103"/>
      <c r="R5" s="103"/>
      <c r="S5" s="107"/>
      <c r="T5" s="107" t="s">
        <v>102</v>
      </c>
      <c r="U5" s="107" t="s">
        <v>103</v>
      </c>
    </row>
    <row r="6" spans="1:21" ht="105" customHeight="1" x14ac:dyDescent="0.3">
      <c r="A6" s="103"/>
      <c r="B6" s="108"/>
      <c r="C6" s="25" t="s">
        <v>104</v>
      </c>
      <c r="D6" s="25" t="s">
        <v>105</v>
      </c>
      <c r="E6" s="25" t="s">
        <v>106</v>
      </c>
      <c r="F6" s="25" t="s">
        <v>107</v>
      </c>
      <c r="G6" s="26">
        <v>1</v>
      </c>
      <c r="H6" s="26">
        <v>2</v>
      </c>
      <c r="I6" s="26">
        <v>3</v>
      </c>
      <c r="J6" s="26">
        <v>4</v>
      </c>
      <c r="K6" s="25" t="s">
        <v>108</v>
      </c>
      <c r="L6" s="25" t="s">
        <v>109</v>
      </c>
      <c r="M6" s="25" t="s">
        <v>110</v>
      </c>
      <c r="N6" s="26">
        <v>1</v>
      </c>
      <c r="O6" s="26">
        <v>2</v>
      </c>
      <c r="P6" s="26">
        <v>3</v>
      </c>
      <c r="Q6" s="26">
        <v>4</v>
      </c>
      <c r="R6" s="25" t="s">
        <v>111</v>
      </c>
      <c r="S6" s="108"/>
      <c r="T6" s="108"/>
      <c r="U6" s="108"/>
    </row>
    <row r="7" spans="1:21" x14ac:dyDescent="0.3">
      <c r="A7" s="4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  <c r="I7" s="4">
        <v>9</v>
      </c>
      <c r="J7" s="4">
        <v>10</v>
      </c>
      <c r="K7" s="4">
        <v>11</v>
      </c>
      <c r="L7" s="4">
        <v>12</v>
      </c>
      <c r="M7" s="4">
        <v>13</v>
      </c>
      <c r="N7" s="4">
        <v>14</v>
      </c>
      <c r="O7" s="4">
        <v>15</v>
      </c>
      <c r="P7" s="4">
        <v>16</v>
      </c>
      <c r="Q7" s="4">
        <v>17</v>
      </c>
      <c r="R7" s="4">
        <v>18</v>
      </c>
      <c r="S7" s="4">
        <v>19</v>
      </c>
      <c r="T7" s="4">
        <v>20</v>
      </c>
      <c r="U7" s="4">
        <v>21</v>
      </c>
    </row>
    <row r="8" spans="1:21" x14ac:dyDescent="0.3">
      <c r="A8" s="45">
        <f>'Table-5'!A8</f>
        <v>1</v>
      </c>
      <c r="B8" s="86">
        <f>'Table-5'!B8</f>
        <v>17</v>
      </c>
      <c r="C8" s="86">
        <f>'Table-5'!C8</f>
        <v>0</v>
      </c>
      <c r="D8" s="86">
        <f>'Table-5'!D8</f>
        <v>0</v>
      </c>
      <c r="E8" s="86">
        <f>'Table-5'!E8</f>
        <v>0</v>
      </c>
      <c r="F8" s="86">
        <f>'Table-5'!F8</f>
        <v>0</v>
      </c>
      <c r="G8" s="86">
        <f>'Table-5'!G8</f>
        <v>0</v>
      </c>
      <c r="H8" s="86">
        <f>'Table-5'!H8</f>
        <v>0</v>
      </c>
      <c r="I8" s="86">
        <f>'Table-5'!I8</f>
        <v>0</v>
      </c>
      <c r="J8" s="86">
        <f>'Table-5'!J8</f>
        <v>0</v>
      </c>
      <c r="K8" s="86">
        <f>'Table-5'!K8</f>
        <v>0</v>
      </c>
      <c r="L8" s="86">
        <f>'Table-5'!L8</f>
        <v>0</v>
      </c>
      <c r="M8" s="86">
        <f>'Table-5'!M8</f>
        <v>0</v>
      </c>
      <c r="N8" s="86">
        <f>'Table-5'!N8</f>
        <v>16</v>
      </c>
      <c r="O8" s="86">
        <f>'Table-5'!O8</f>
        <v>0</v>
      </c>
      <c r="P8" s="86">
        <f>'Table-5'!P8</f>
        <v>1</v>
      </c>
      <c r="Q8" s="86">
        <f>'Table-5'!Q8</f>
        <v>0</v>
      </c>
      <c r="R8" s="86">
        <f>'Table-5'!R8</f>
        <v>17</v>
      </c>
      <c r="S8" s="86">
        <f>'Table-5'!S8</f>
        <v>17</v>
      </c>
      <c r="T8" s="86">
        <f>'Table-5'!T8</f>
        <v>0</v>
      </c>
      <c r="U8" s="86">
        <f>'Table-5'!U8</f>
        <v>0</v>
      </c>
    </row>
    <row r="9" spans="1:21" x14ac:dyDescent="0.3">
      <c r="A9" s="45">
        <f>'Table-5'!A9</f>
        <v>2</v>
      </c>
      <c r="B9" s="86">
        <f>'Table-5'!B9</f>
        <v>32</v>
      </c>
      <c r="C9" s="86">
        <f>'Table-5'!C9</f>
        <v>0</v>
      </c>
      <c r="D9" s="86">
        <f>'Table-5'!D9</f>
        <v>0</v>
      </c>
      <c r="E9" s="86">
        <f>'Table-5'!E9</f>
        <v>0</v>
      </c>
      <c r="F9" s="86">
        <f>'Table-5'!F9</f>
        <v>0</v>
      </c>
      <c r="G9" s="86">
        <f>'Table-5'!G9</f>
        <v>0</v>
      </c>
      <c r="H9" s="86">
        <f>'Table-5'!H9</f>
        <v>0</v>
      </c>
      <c r="I9" s="86">
        <f>'Table-5'!I9</f>
        <v>0</v>
      </c>
      <c r="J9" s="86">
        <f>'Table-5'!J9</f>
        <v>0</v>
      </c>
      <c r="K9" s="86">
        <f>'Table-5'!K9</f>
        <v>0</v>
      </c>
      <c r="L9" s="86">
        <f>'Table-5'!L9</f>
        <v>0</v>
      </c>
      <c r="M9" s="86">
        <f>'Table-5'!M9</f>
        <v>0</v>
      </c>
      <c r="N9" s="86">
        <f>'Table-5'!N9</f>
        <v>31</v>
      </c>
      <c r="O9" s="86">
        <f>'Table-5'!O9</f>
        <v>0</v>
      </c>
      <c r="P9" s="86">
        <f>'Table-5'!P9</f>
        <v>1</v>
      </c>
      <c r="Q9" s="86">
        <f>'Table-5'!Q9</f>
        <v>0</v>
      </c>
      <c r="R9" s="86">
        <f>'Table-5'!R9</f>
        <v>32</v>
      </c>
      <c r="S9" s="86">
        <f>'Table-5'!S9</f>
        <v>32</v>
      </c>
      <c r="T9" s="86">
        <f>'Table-5'!T9</f>
        <v>0</v>
      </c>
      <c r="U9" s="86">
        <f>'Table-5'!U9</f>
        <v>0</v>
      </c>
    </row>
    <row r="10" spans="1:21" x14ac:dyDescent="0.3">
      <c r="A10" s="45">
        <f>'Table-5'!A10</f>
        <v>3</v>
      </c>
      <c r="B10" s="86">
        <f>'Table-5'!B10</f>
        <v>18</v>
      </c>
      <c r="C10" s="86">
        <f>'Table-5'!C10</f>
        <v>0</v>
      </c>
      <c r="D10" s="86">
        <f>'Table-5'!D10</f>
        <v>0</v>
      </c>
      <c r="E10" s="86">
        <f>'Table-5'!E10</f>
        <v>0</v>
      </c>
      <c r="F10" s="86">
        <f>'Table-5'!F10</f>
        <v>0</v>
      </c>
      <c r="G10" s="86">
        <f>'Table-5'!G10</f>
        <v>0</v>
      </c>
      <c r="H10" s="86">
        <f>'Table-5'!H10</f>
        <v>0</v>
      </c>
      <c r="I10" s="86">
        <f>'Table-5'!I10</f>
        <v>0</v>
      </c>
      <c r="J10" s="86">
        <f>'Table-5'!J10</f>
        <v>0</v>
      </c>
      <c r="K10" s="86">
        <f>'Table-5'!K10</f>
        <v>0</v>
      </c>
      <c r="L10" s="86">
        <f>'Table-5'!L10</f>
        <v>0</v>
      </c>
      <c r="M10" s="86">
        <f>'Table-5'!M10</f>
        <v>0</v>
      </c>
      <c r="N10" s="86">
        <f>'Table-5'!N10</f>
        <v>18</v>
      </c>
      <c r="O10" s="86">
        <f>'Table-5'!O10</f>
        <v>0</v>
      </c>
      <c r="P10" s="86">
        <f>'Table-5'!P10</f>
        <v>0</v>
      </c>
      <c r="Q10" s="86">
        <f>'Table-5'!Q10</f>
        <v>0</v>
      </c>
      <c r="R10" s="86">
        <f>'Table-5'!R10</f>
        <v>18</v>
      </c>
      <c r="S10" s="86">
        <f>'Table-5'!S10</f>
        <v>18</v>
      </c>
      <c r="T10" s="86">
        <f>'Table-5'!T10</f>
        <v>0</v>
      </c>
      <c r="U10" s="86">
        <f>'Table-5'!U10</f>
        <v>0</v>
      </c>
    </row>
    <row r="11" spans="1:21" x14ac:dyDescent="0.3">
      <c r="A11" s="45">
        <f>'Table-5'!A11</f>
        <v>4</v>
      </c>
      <c r="B11" s="86">
        <f>'Table-5'!B11</f>
        <v>14</v>
      </c>
      <c r="C11" s="86">
        <f>'Table-5'!C11</f>
        <v>0</v>
      </c>
      <c r="D11" s="86">
        <f>'Table-5'!D11</f>
        <v>0</v>
      </c>
      <c r="E11" s="86">
        <f>'Table-5'!E11</f>
        <v>0</v>
      </c>
      <c r="F11" s="86">
        <f>'Table-5'!F11</f>
        <v>0</v>
      </c>
      <c r="G11" s="86">
        <f>'Table-5'!G11</f>
        <v>0</v>
      </c>
      <c r="H11" s="86">
        <f>'Table-5'!H11</f>
        <v>0</v>
      </c>
      <c r="I11" s="86">
        <f>'Table-5'!I11</f>
        <v>0</v>
      </c>
      <c r="J11" s="86">
        <f>'Table-5'!J11</f>
        <v>0</v>
      </c>
      <c r="K11" s="86">
        <f>'Table-5'!K11</f>
        <v>0</v>
      </c>
      <c r="L11" s="86">
        <f>'Table-5'!L11</f>
        <v>0</v>
      </c>
      <c r="M11" s="86">
        <f>'Table-5'!M11</f>
        <v>0</v>
      </c>
      <c r="N11" s="86">
        <f>'Table-5'!N11</f>
        <v>14</v>
      </c>
      <c r="O11" s="86">
        <f>'Table-5'!O11</f>
        <v>0</v>
      </c>
      <c r="P11" s="86">
        <f>'Table-5'!P11</f>
        <v>0</v>
      </c>
      <c r="Q11" s="86">
        <f>'Table-5'!Q11</f>
        <v>0</v>
      </c>
      <c r="R11" s="86">
        <f>'Table-5'!R11</f>
        <v>14</v>
      </c>
      <c r="S11" s="86">
        <f>'Table-5'!S11</f>
        <v>14</v>
      </c>
      <c r="T11" s="86">
        <f>'Table-5'!T11</f>
        <v>0</v>
      </c>
      <c r="U11" s="86">
        <f>'Table-5'!U11</f>
        <v>0</v>
      </c>
    </row>
    <row r="12" spans="1:21" x14ac:dyDescent="0.3">
      <c r="A12" s="45">
        <f>'Table-5'!A12</f>
        <v>5</v>
      </c>
      <c r="B12" s="86">
        <f>'Table-5'!B12</f>
        <v>10</v>
      </c>
      <c r="C12" s="86">
        <f>'Table-5'!C12</f>
        <v>0</v>
      </c>
      <c r="D12" s="86">
        <f>'Table-5'!D12</f>
        <v>0</v>
      </c>
      <c r="E12" s="86">
        <f>'Table-5'!E12</f>
        <v>0</v>
      </c>
      <c r="F12" s="86">
        <f>'Table-5'!F12</f>
        <v>0</v>
      </c>
      <c r="G12" s="86">
        <f>'Table-5'!G12</f>
        <v>0</v>
      </c>
      <c r="H12" s="86">
        <f>'Table-5'!H12</f>
        <v>0</v>
      </c>
      <c r="I12" s="86">
        <f>'Table-5'!I12</f>
        <v>0</v>
      </c>
      <c r="J12" s="86">
        <f>'Table-5'!J12</f>
        <v>0</v>
      </c>
      <c r="K12" s="86">
        <f>'Table-5'!K12</f>
        <v>0</v>
      </c>
      <c r="L12" s="86">
        <f>'Table-5'!L12</f>
        <v>0</v>
      </c>
      <c r="M12" s="86">
        <f>'Table-5'!M12</f>
        <v>0</v>
      </c>
      <c r="N12" s="86">
        <f>'Table-5'!N12</f>
        <v>10</v>
      </c>
      <c r="O12" s="86">
        <f>'Table-5'!O12</f>
        <v>0</v>
      </c>
      <c r="P12" s="86">
        <f>'Table-5'!P12</f>
        <v>0</v>
      </c>
      <c r="Q12" s="86">
        <f>'Table-5'!Q12</f>
        <v>0</v>
      </c>
      <c r="R12" s="86">
        <f>'Table-5'!R12</f>
        <v>10</v>
      </c>
      <c r="S12" s="86">
        <f>'Table-5'!S12</f>
        <v>10</v>
      </c>
      <c r="T12" s="86">
        <f>'Table-5'!T12</f>
        <v>0</v>
      </c>
      <c r="U12" s="86">
        <f>'Table-5'!U12</f>
        <v>0</v>
      </c>
    </row>
    <row r="13" spans="1:21" x14ac:dyDescent="0.3">
      <c r="A13" s="45">
        <f>'Table-5'!A13</f>
        <v>6</v>
      </c>
      <c r="B13" s="86">
        <f>'Table-5'!B13</f>
        <v>8</v>
      </c>
      <c r="C13" s="86">
        <f>'Table-5'!C13</f>
        <v>0</v>
      </c>
      <c r="D13" s="86">
        <f>'Table-5'!D13</f>
        <v>0</v>
      </c>
      <c r="E13" s="86">
        <f>'Table-5'!E13</f>
        <v>0</v>
      </c>
      <c r="F13" s="86">
        <f>'Table-5'!F13</f>
        <v>0</v>
      </c>
      <c r="G13" s="86">
        <f>'Table-5'!G13</f>
        <v>0</v>
      </c>
      <c r="H13" s="86">
        <f>'Table-5'!H13</f>
        <v>0</v>
      </c>
      <c r="I13" s="86">
        <f>'Table-5'!I13</f>
        <v>0</v>
      </c>
      <c r="J13" s="86">
        <f>'Table-5'!J13</f>
        <v>0</v>
      </c>
      <c r="K13" s="86">
        <f>'Table-5'!K13</f>
        <v>0</v>
      </c>
      <c r="L13" s="86">
        <f>'Table-5'!L13</f>
        <v>0</v>
      </c>
      <c r="M13" s="86">
        <f>'Table-5'!M13</f>
        <v>0</v>
      </c>
      <c r="N13" s="86">
        <f>'Table-5'!N13</f>
        <v>8</v>
      </c>
      <c r="O13" s="86">
        <f>'Table-5'!O13</f>
        <v>0</v>
      </c>
      <c r="P13" s="86">
        <f>'Table-5'!P13</f>
        <v>0</v>
      </c>
      <c r="Q13" s="86">
        <f>'Table-5'!Q13</f>
        <v>0</v>
      </c>
      <c r="R13" s="86">
        <f>'Table-5'!R13</f>
        <v>8</v>
      </c>
      <c r="S13" s="86">
        <f>'Table-5'!S13</f>
        <v>8</v>
      </c>
      <c r="T13" s="86">
        <f>'Table-5'!T13</f>
        <v>0</v>
      </c>
      <c r="U13" s="86">
        <f>'Table-5'!U13</f>
        <v>0</v>
      </c>
    </row>
    <row r="14" spans="1:21" x14ac:dyDescent="0.3">
      <c r="A14" s="45">
        <f>'Table-5'!A14</f>
        <v>7</v>
      </c>
      <c r="B14" s="86">
        <f>'Table-5'!B14</f>
        <v>16</v>
      </c>
      <c r="C14" s="86">
        <f>'Table-5'!C14</f>
        <v>0</v>
      </c>
      <c r="D14" s="86">
        <f>'Table-5'!D14</f>
        <v>0</v>
      </c>
      <c r="E14" s="86">
        <f>'Table-5'!E14</f>
        <v>0</v>
      </c>
      <c r="F14" s="86">
        <f>'Table-5'!F14</f>
        <v>0</v>
      </c>
      <c r="G14" s="86">
        <f>'Table-5'!G14</f>
        <v>0</v>
      </c>
      <c r="H14" s="86">
        <f>'Table-5'!H14</f>
        <v>0</v>
      </c>
      <c r="I14" s="86">
        <f>'Table-5'!I14</f>
        <v>0</v>
      </c>
      <c r="J14" s="86">
        <f>'Table-5'!J14</f>
        <v>0</v>
      </c>
      <c r="K14" s="86">
        <f>'Table-5'!K14</f>
        <v>0</v>
      </c>
      <c r="L14" s="86">
        <f>'Table-5'!L14</f>
        <v>0</v>
      </c>
      <c r="M14" s="86">
        <f>'Table-5'!M14</f>
        <v>0</v>
      </c>
      <c r="N14" s="86">
        <f>'Table-5'!N14</f>
        <v>15</v>
      </c>
      <c r="O14" s="86">
        <f>'Table-5'!O14</f>
        <v>0</v>
      </c>
      <c r="P14" s="86">
        <f>'Table-5'!P14</f>
        <v>1</v>
      </c>
      <c r="Q14" s="86">
        <f>'Table-5'!Q14</f>
        <v>0</v>
      </c>
      <c r="R14" s="86">
        <f>'Table-5'!R14</f>
        <v>16</v>
      </c>
      <c r="S14" s="86">
        <f>'Table-5'!S14</f>
        <v>16</v>
      </c>
      <c r="T14" s="86">
        <f>'Table-5'!T14</f>
        <v>0</v>
      </c>
      <c r="U14" s="86">
        <f>'Table-5'!U14</f>
        <v>0</v>
      </c>
    </row>
    <row r="15" spans="1:21" x14ac:dyDescent="0.3">
      <c r="A15" s="45">
        <f>'Table-5'!A15</f>
        <v>8</v>
      </c>
      <c r="B15" s="86">
        <f>'Table-5'!B15</f>
        <v>20</v>
      </c>
      <c r="C15" s="86">
        <f>'Table-5'!C15</f>
        <v>0</v>
      </c>
      <c r="D15" s="86">
        <f>'Table-5'!D15</f>
        <v>0</v>
      </c>
      <c r="E15" s="86">
        <f>'Table-5'!E15</f>
        <v>0</v>
      </c>
      <c r="F15" s="86">
        <f>'Table-5'!F15</f>
        <v>0</v>
      </c>
      <c r="G15" s="86">
        <f>'Table-5'!G15</f>
        <v>0</v>
      </c>
      <c r="H15" s="86">
        <f>'Table-5'!H15</f>
        <v>0</v>
      </c>
      <c r="I15" s="86">
        <f>'Table-5'!I15</f>
        <v>0</v>
      </c>
      <c r="J15" s="86">
        <f>'Table-5'!J15</f>
        <v>0</v>
      </c>
      <c r="K15" s="86">
        <f>'Table-5'!K15</f>
        <v>0</v>
      </c>
      <c r="L15" s="86">
        <f>'Table-5'!L15</f>
        <v>0</v>
      </c>
      <c r="M15" s="86">
        <f>'Table-5'!M15</f>
        <v>0</v>
      </c>
      <c r="N15" s="86">
        <f>'Table-5'!N15</f>
        <v>20</v>
      </c>
      <c r="O15" s="86">
        <f>'Table-5'!O15</f>
        <v>0</v>
      </c>
      <c r="P15" s="86">
        <f>'Table-5'!P15</f>
        <v>0</v>
      </c>
      <c r="Q15" s="86">
        <f>'Table-5'!Q15</f>
        <v>0</v>
      </c>
      <c r="R15" s="86">
        <f>'Table-5'!R15</f>
        <v>20</v>
      </c>
      <c r="S15" s="86">
        <f>'Table-5'!S15</f>
        <v>20</v>
      </c>
      <c r="T15" s="86">
        <f>'Table-5'!T15</f>
        <v>0</v>
      </c>
      <c r="U15" s="86">
        <f>'Table-5'!U15</f>
        <v>0</v>
      </c>
    </row>
    <row r="16" spans="1:21" x14ac:dyDescent="0.3">
      <c r="A16" s="45">
        <f>'Table-5'!A16</f>
        <v>9</v>
      </c>
      <c r="B16" s="86">
        <f>'Table-5'!B16</f>
        <v>16</v>
      </c>
      <c r="C16" s="86">
        <f>'Table-5'!C16</f>
        <v>0</v>
      </c>
      <c r="D16" s="86">
        <f>'Table-5'!D16</f>
        <v>0</v>
      </c>
      <c r="E16" s="86">
        <f>'Table-5'!E16</f>
        <v>0</v>
      </c>
      <c r="F16" s="86">
        <f>'Table-5'!F16</f>
        <v>0</v>
      </c>
      <c r="G16" s="86">
        <f>'Table-5'!G16</f>
        <v>0</v>
      </c>
      <c r="H16" s="86">
        <f>'Table-5'!H16</f>
        <v>0</v>
      </c>
      <c r="I16" s="86">
        <f>'Table-5'!I16</f>
        <v>0</v>
      </c>
      <c r="J16" s="86">
        <f>'Table-5'!J16</f>
        <v>0</v>
      </c>
      <c r="K16" s="86">
        <f>'Table-5'!K16</f>
        <v>0</v>
      </c>
      <c r="L16" s="86">
        <f>'Table-5'!L16</f>
        <v>0</v>
      </c>
      <c r="M16" s="86">
        <f>'Table-5'!M16</f>
        <v>0</v>
      </c>
      <c r="N16" s="86">
        <f>'Table-5'!N16</f>
        <v>16</v>
      </c>
      <c r="O16" s="86">
        <f>'Table-5'!O16</f>
        <v>0</v>
      </c>
      <c r="P16" s="86">
        <f>'Table-5'!P16</f>
        <v>0</v>
      </c>
      <c r="Q16" s="86">
        <f>'Table-5'!Q16</f>
        <v>0</v>
      </c>
      <c r="R16" s="86">
        <f>'Table-5'!R16</f>
        <v>16</v>
      </c>
      <c r="S16" s="86">
        <f>'Table-5'!S16</f>
        <v>16</v>
      </c>
      <c r="T16" s="86">
        <f>'Table-5'!T16</f>
        <v>0</v>
      </c>
      <c r="U16" s="86">
        <f>'Table-5'!U16</f>
        <v>0</v>
      </c>
    </row>
    <row r="17" spans="1:21" x14ac:dyDescent="0.3">
      <c r="A17" s="45">
        <f>'Table-5'!A17</f>
        <v>10</v>
      </c>
      <c r="B17" s="86">
        <f>'Table-5'!B17</f>
        <v>10</v>
      </c>
      <c r="C17" s="86">
        <f>'Table-5'!C17</f>
        <v>0</v>
      </c>
      <c r="D17" s="86">
        <f>'Table-5'!D17</f>
        <v>0</v>
      </c>
      <c r="E17" s="86">
        <f>'Table-5'!E17</f>
        <v>0</v>
      </c>
      <c r="F17" s="86">
        <f>'Table-5'!F17</f>
        <v>0</v>
      </c>
      <c r="G17" s="86">
        <f>'Table-5'!G17</f>
        <v>0</v>
      </c>
      <c r="H17" s="86">
        <f>'Table-5'!H17</f>
        <v>0</v>
      </c>
      <c r="I17" s="86">
        <f>'Table-5'!I17</f>
        <v>0</v>
      </c>
      <c r="J17" s="86">
        <f>'Table-5'!J17</f>
        <v>0</v>
      </c>
      <c r="K17" s="86">
        <f>'Table-5'!K17</f>
        <v>0</v>
      </c>
      <c r="L17" s="86">
        <f>'Table-5'!L17</f>
        <v>0</v>
      </c>
      <c r="M17" s="86">
        <f>'Table-5'!M17</f>
        <v>0</v>
      </c>
      <c r="N17" s="86">
        <f>'Table-5'!N17</f>
        <v>10</v>
      </c>
      <c r="O17" s="86">
        <f>'Table-5'!O17</f>
        <v>0</v>
      </c>
      <c r="P17" s="86">
        <f>'Table-5'!P17</f>
        <v>0</v>
      </c>
      <c r="Q17" s="86">
        <f>'Table-5'!Q17</f>
        <v>0</v>
      </c>
      <c r="R17" s="86">
        <f>'Table-5'!R17</f>
        <v>10</v>
      </c>
      <c r="S17" s="86">
        <f>'Table-5'!S17</f>
        <v>10</v>
      </c>
      <c r="T17" s="86">
        <f>'Table-5'!T17</f>
        <v>0</v>
      </c>
      <c r="U17" s="86">
        <f>'Table-5'!U17</f>
        <v>0</v>
      </c>
    </row>
    <row r="18" spans="1:21" x14ac:dyDescent="0.3">
      <c r="A18" s="45">
        <f>'Table-5'!A18</f>
        <v>11</v>
      </c>
      <c r="B18" s="86">
        <f>'Table-5'!B18</f>
        <v>5</v>
      </c>
      <c r="C18" s="86">
        <f>'Table-5'!C18</f>
        <v>0</v>
      </c>
      <c r="D18" s="86">
        <f>'Table-5'!D18</f>
        <v>0</v>
      </c>
      <c r="E18" s="86">
        <f>'Table-5'!E18</f>
        <v>0</v>
      </c>
      <c r="F18" s="86">
        <f>'Table-5'!F18</f>
        <v>0</v>
      </c>
      <c r="G18" s="86">
        <f>'Table-5'!G18</f>
        <v>0</v>
      </c>
      <c r="H18" s="86">
        <f>'Table-5'!H18</f>
        <v>0</v>
      </c>
      <c r="I18" s="86">
        <f>'Table-5'!I18</f>
        <v>0</v>
      </c>
      <c r="J18" s="86">
        <f>'Table-5'!J18</f>
        <v>0</v>
      </c>
      <c r="K18" s="86">
        <f>'Table-5'!K18</f>
        <v>0</v>
      </c>
      <c r="L18" s="86">
        <f>'Table-5'!L18</f>
        <v>0</v>
      </c>
      <c r="M18" s="86">
        <f>'Table-5'!M18</f>
        <v>0</v>
      </c>
      <c r="N18" s="86">
        <f>'Table-5'!N18</f>
        <v>5</v>
      </c>
      <c r="O18" s="86">
        <f>'Table-5'!O18</f>
        <v>0</v>
      </c>
      <c r="P18" s="86">
        <f>'Table-5'!P18</f>
        <v>0</v>
      </c>
      <c r="Q18" s="86">
        <f>'Table-5'!Q18</f>
        <v>0</v>
      </c>
      <c r="R18" s="86">
        <f>'Table-5'!R18</f>
        <v>5</v>
      </c>
      <c r="S18" s="86">
        <f>'Table-5'!S18</f>
        <v>5</v>
      </c>
      <c r="T18" s="86">
        <f>'Table-5'!T18</f>
        <v>0</v>
      </c>
      <c r="U18" s="86">
        <f>'Table-5'!U18</f>
        <v>0</v>
      </c>
    </row>
    <row r="19" spans="1:21" x14ac:dyDescent="0.3">
      <c r="A19" s="45">
        <f>'Table-5'!A19</f>
        <v>12</v>
      </c>
      <c r="B19" s="86">
        <f>'Table-5'!B19</f>
        <v>14</v>
      </c>
      <c r="C19" s="86">
        <f>'Table-5'!C19</f>
        <v>0</v>
      </c>
      <c r="D19" s="86">
        <f>'Table-5'!D19</f>
        <v>0</v>
      </c>
      <c r="E19" s="86">
        <f>'Table-5'!E19</f>
        <v>0</v>
      </c>
      <c r="F19" s="86">
        <f>'Table-5'!F19</f>
        <v>0</v>
      </c>
      <c r="G19" s="86">
        <f>'Table-5'!G19</f>
        <v>0</v>
      </c>
      <c r="H19" s="86">
        <f>'Table-5'!H19</f>
        <v>0</v>
      </c>
      <c r="I19" s="86">
        <f>'Table-5'!I19</f>
        <v>0</v>
      </c>
      <c r="J19" s="86">
        <f>'Table-5'!J19</f>
        <v>0</v>
      </c>
      <c r="K19" s="86">
        <f>'Table-5'!K19</f>
        <v>0</v>
      </c>
      <c r="L19" s="86">
        <f>'Table-5'!L19</f>
        <v>0</v>
      </c>
      <c r="M19" s="86">
        <f>'Table-5'!M19</f>
        <v>0</v>
      </c>
      <c r="N19" s="86">
        <f>'Table-5'!N19</f>
        <v>14</v>
      </c>
      <c r="O19" s="86">
        <f>'Table-5'!O19</f>
        <v>0</v>
      </c>
      <c r="P19" s="86">
        <f>'Table-5'!P19</f>
        <v>0</v>
      </c>
      <c r="Q19" s="86">
        <f>'Table-5'!Q19</f>
        <v>0</v>
      </c>
      <c r="R19" s="86">
        <f>'Table-5'!R19</f>
        <v>14</v>
      </c>
      <c r="S19" s="86">
        <f>'Table-5'!S19</f>
        <v>14</v>
      </c>
      <c r="T19" s="86">
        <f>'Table-5'!T19</f>
        <v>0</v>
      </c>
      <c r="U19" s="86">
        <f>'Table-5'!U19</f>
        <v>0</v>
      </c>
    </row>
    <row r="20" spans="1:21" x14ac:dyDescent="0.3">
      <c r="A20" s="45">
        <f>'Table-5'!A20</f>
        <v>13</v>
      </c>
      <c r="B20" s="86">
        <f>'Table-5'!B20</f>
        <v>14</v>
      </c>
      <c r="C20" s="86">
        <f>'Table-5'!C20</f>
        <v>0</v>
      </c>
      <c r="D20" s="86">
        <f>'Table-5'!D20</f>
        <v>0</v>
      </c>
      <c r="E20" s="86">
        <f>'Table-5'!E20</f>
        <v>0</v>
      </c>
      <c r="F20" s="86">
        <f>'Table-5'!F20</f>
        <v>0</v>
      </c>
      <c r="G20" s="86">
        <f>'Table-5'!G20</f>
        <v>0</v>
      </c>
      <c r="H20" s="86">
        <f>'Table-5'!H20</f>
        <v>0</v>
      </c>
      <c r="I20" s="86">
        <f>'Table-5'!I20</f>
        <v>0</v>
      </c>
      <c r="J20" s="86">
        <f>'Table-5'!J20</f>
        <v>0</v>
      </c>
      <c r="K20" s="86">
        <f>'Table-5'!K20</f>
        <v>0</v>
      </c>
      <c r="L20" s="86">
        <f>'Table-5'!L20</f>
        <v>0</v>
      </c>
      <c r="M20" s="86">
        <f>'Table-5'!M20</f>
        <v>0</v>
      </c>
      <c r="N20" s="86">
        <f>'Table-5'!N20</f>
        <v>14</v>
      </c>
      <c r="O20" s="86">
        <f>'Table-5'!O20</f>
        <v>0</v>
      </c>
      <c r="P20" s="86">
        <f>'Table-5'!P20</f>
        <v>0</v>
      </c>
      <c r="Q20" s="86">
        <f>'Table-5'!Q20</f>
        <v>0</v>
      </c>
      <c r="R20" s="86">
        <f>'Table-5'!R20</f>
        <v>14</v>
      </c>
      <c r="S20" s="86">
        <f>'Table-5'!S20</f>
        <v>14</v>
      </c>
      <c r="T20" s="86">
        <f>'Table-5'!T20</f>
        <v>0</v>
      </c>
      <c r="U20" s="86">
        <f>'Table-5'!U20</f>
        <v>0</v>
      </c>
    </row>
    <row r="21" spans="1:21" x14ac:dyDescent="0.3">
      <c r="A21" s="45">
        <f>'Table-5'!A21</f>
        <v>14</v>
      </c>
      <c r="B21" s="86">
        <f>'Table-5'!B21</f>
        <v>11</v>
      </c>
      <c r="C21" s="86">
        <f>'Table-5'!C21</f>
        <v>0</v>
      </c>
      <c r="D21" s="86">
        <f>'Table-5'!D21</f>
        <v>0</v>
      </c>
      <c r="E21" s="86">
        <f>'Table-5'!E21</f>
        <v>0</v>
      </c>
      <c r="F21" s="86">
        <f>'Table-5'!F21</f>
        <v>0</v>
      </c>
      <c r="G21" s="86">
        <f>'Table-5'!G21</f>
        <v>0</v>
      </c>
      <c r="H21" s="86">
        <f>'Table-5'!H21</f>
        <v>0</v>
      </c>
      <c r="I21" s="86">
        <f>'Table-5'!I21</f>
        <v>0</v>
      </c>
      <c r="J21" s="86">
        <f>'Table-5'!J21</f>
        <v>0</v>
      </c>
      <c r="K21" s="86">
        <f>'Table-5'!K21</f>
        <v>0</v>
      </c>
      <c r="L21" s="86">
        <f>'Table-5'!L21</f>
        <v>0</v>
      </c>
      <c r="M21" s="86">
        <f>'Table-5'!M21</f>
        <v>0</v>
      </c>
      <c r="N21" s="86">
        <f>'Table-5'!N21</f>
        <v>11</v>
      </c>
      <c r="O21" s="86">
        <f>'Table-5'!O21</f>
        <v>0</v>
      </c>
      <c r="P21" s="86">
        <f>'Table-5'!P21</f>
        <v>0</v>
      </c>
      <c r="Q21" s="86">
        <f>'Table-5'!Q21</f>
        <v>0</v>
      </c>
      <c r="R21" s="86">
        <f>'Table-5'!R21</f>
        <v>11</v>
      </c>
      <c r="S21" s="86">
        <f>'Table-5'!S21</f>
        <v>11</v>
      </c>
      <c r="T21" s="86">
        <f>'Table-5'!T21</f>
        <v>0</v>
      </c>
      <c r="U21" s="86">
        <f>'Table-5'!U21</f>
        <v>0</v>
      </c>
    </row>
    <row r="22" spans="1:21" x14ac:dyDescent="0.3">
      <c r="A22" s="45">
        <f>'Table-5'!A22</f>
        <v>15</v>
      </c>
      <c r="B22" s="86">
        <f>'Table-5'!B22</f>
        <v>12</v>
      </c>
      <c r="C22" s="86">
        <f>'Table-5'!C22</f>
        <v>0</v>
      </c>
      <c r="D22" s="86">
        <f>'Table-5'!D22</f>
        <v>0</v>
      </c>
      <c r="E22" s="86">
        <f>'Table-5'!E22</f>
        <v>0</v>
      </c>
      <c r="F22" s="86">
        <f>'Table-5'!F22</f>
        <v>0</v>
      </c>
      <c r="G22" s="86">
        <f>'Table-5'!G22</f>
        <v>0</v>
      </c>
      <c r="H22" s="86">
        <f>'Table-5'!H22</f>
        <v>0</v>
      </c>
      <c r="I22" s="86">
        <f>'Table-5'!I22</f>
        <v>0</v>
      </c>
      <c r="J22" s="86">
        <f>'Table-5'!J22</f>
        <v>0</v>
      </c>
      <c r="K22" s="86">
        <f>'Table-5'!K22</f>
        <v>0</v>
      </c>
      <c r="L22" s="86">
        <f>'Table-5'!L22</f>
        <v>0</v>
      </c>
      <c r="M22" s="86">
        <f>'Table-5'!M22</f>
        <v>0</v>
      </c>
      <c r="N22" s="86">
        <f>'Table-5'!N22</f>
        <v>11</v>
      </c>
      <c r="O22" s="86">
        <f>'Table-5'!O22</f>
        <v>0</v>
      </c>
      <c r="P22" s="86">
        <f>'Table-5'!P22</f>
        <v>1</v>
      </c>
      <c r="Q22" s="86">
        <f>'Table-5'!Q22</f>
        <v>0</v>
      </c>
      <c r="R22" s="86">
        <f>'Table-5'!R22</f>
        <v>12</v>
      </c>
      <c r="S22" s="86">
        <f>'Table-5'!S22</f>
        <v>12</v>
      </c>
      <c r="T22" s="86">
        <f>'Table-5'!T22</f>
        <v>0</v>
      </c>
      <c r="U22" s="86">
        <f>'Table-5'!U22</f>
        <v>0</v>
      </c>
    </row>
    <row r="23" spans="1:21" x14ac:dyDescent="0.3">
      <c r="A23" s="45">
        <f>'Table-5'!A23</f>
        <v>16</v>
      </c>
      <c r="B23" s="86">
        <f>'Table-5'!B23</f>
        <v>12</v>
      </c>
      <c r="C23" s="86">
        <f>'Table-5'!C23</f>
        <v>0</v>
      </c>
      <c r="D23" s="86">
        <f>'Table-5'!D23</f>
        <v>0</v>
      </c>
      <c r="E23" s="86">
        <f>'Table-5'!E23</f>
        <v>0</v>
      </c>
      <c r="F23" s="86">
        <f>'Table-5'!F23</f>
        <v>0</v>
      </c>
      <c r="G23" s="86">
        <f>'Table-5'!G23</f>
        <v>0</v>
      </c>
      <c r="H23" s="86">
        <f>'Table-5'!H23</f>
        <v>0</v>
      </c>
      <c r="I23" s="86">
        <f>'Table-5'!I23</f>
        <v>0</v>
      </c>
      <c r="J23" s="86">
        <f>'Table-5'!J23</f>
        <v>0</v>
      </c>
      <c r="K23" s="86">
        <f>'Table-5'!K23</f>
        <v>0</v>
      </c>
      <c r="L23" s="86">
        <f>'Table-5'!L23</f>
        <v>0</v>
      </c>
      <c r="M23" s="86">
        <f>'Table-5'!M23</f>
        <v>0</v>
      </c>
      <c r="N23" s="86">
        <f>'Table-5'!N23</f>
        <v>12</v>
      </c>
      <c r="O23" s="86">
        <f>'Table-5'!O23</f>
        <v>0</v>
      </c>
      <c r="P23" s="86">
        <f>'Table-5'!P23</f>
        <v>0</v>
      </c>
      <c r="Q23" s="86">
        <f>'Table-5'!Q23</f>
        <v>0</v>
      </c>
      <c r="R23" s="86">
        <f>'Table-5'!R23</f>
        <v>12</v>
      </c>
      <c r="S23" s="86">
        <f>'Table-5'!S23</f>
        <v>12</v>
      </c>
      <c r="T23" s="86">
        <f>'Table-5'!T23</f>
        <v>0</v>
      </c>
      <c r="U23" s="86">
        <f>'Table-5'!U23</f>
        <v>0</v>
      </c>
    </row>
    <row r="24" spans="1:21" x14ac:dyDescent="0.3">
      <c r="A24" s="45">
        <f>'Table-5'!A24</f>
        <v>17</v>
      </c>
      <c r="B24" s="86">
        <f>'Table-5'!B24</f>
        <v>6</v>
      </c>
      <c r="C24" s="86">
        <f>'Table-5'!C24</f>
        <v>0</v>
      </c>
      <c r="D24" s="86">
        <f>'Table-5'!D24</f>
        <v>0</v>
      </c>
      <c r="E24" s="86">
        <f>'Table-5'!E24</f>
        <v>0</v>
      </c>
      <c r="F24" s="86">
        <f>'Table-5'!F24</f>
        <v>0</v>
      </c>
      <c r="G24" s="86">
        <f>'Table-5'!G24</f>
        <v>0</v>
      </c>
      <c r="H24" s="86">
        <f>'Table-5'!H24</f>
        <v>0</v>
      </c>
      <c r="I24" s="86">
        <f>'Table-5'!I24</f>
        <v>0</v>
      </c>
      <c r="J24" s="86">
        <f>'Table-5'!J24</f>
        <v>0</v>
      </c>
      <c r="K24" s="86">
        <f>'Table-5'!K24</f>
        <v>0</v>
      </c>
      <c r="L24" s="86">
        <f>'Table-5'!L24</f>
        <v>0</v>
      </c>
      <c r="M24" s="86">
        <f>'Table-5'!M24</f>
        <v>0</v>
      </c>
      <c r="N24" s="86">
        <f>'Table-5'!N24</f>
        <v>1</v>
      </c>
      <c r="O24" s="86">
        <f>'Table-5'!O24</f>
        <v>0</v>
      </c>
      <c r="P24" s="86">
        <f>'Table-5'!P24</f>
        <v>5</v>
      </c>
      <c r="Q24" s="86">
        <f>'Table-5'!Q24</f>
        <v>0</v>
      </c>
      <c r="R24" s="86">
        <f>'Table-5'!R24</f>
        <v>6</v>
      </c>
      <c r="S24" s="86">
        <f>'Table-5'!S24</f>
        <v>6</v>
      </c>
      <c r="T24" s="86">
        <f>'Table-5'!T24</f>
        <v>0</v>
      </c>
      <c r="U24" s="86">
        <f>'Table-5'!U24</f>
        <v>0</v>
      </c>
    </row>
    <row r="25" spans="1:21" x14ac:dyDescent="0.3">
      <c r="A25" s="45">
        <f>'Table-5'!A25</f>
        <v>18</v>
      </c>
      <c r="B25" s="86">
        <f>'Table-5'!B25</f>
        <v>12</v>
      </c>
      <c r="C25" s="86">
        <f>'Table-5'!C25</f>
        <v>0</v>
      </c>
      <c r="D25" s="86">
        <f>'Table-5'!D25</f>
        <v>0</v>
      </c>
      <c r="E25" s="86">
        <f>'Table-5'!E25</f>
        <v>0</v>
      </c>
      <c r="F25" s="86">
        <f>'Table-5'!F25</f>
        <v>0</v>
      </c>
      <c r="G25" s="86">
        <f>'Table-5'!G25</f>
        <v>0</v>
      </c>
      <c r="H25" s="86">
        <f>'Table-5'!H25</f>
        <v>0</v>
      </c>
      <c r="I25" s="86">
        <f>'Table-5'!I25</f>
        <v>0</v>
      </c>
      <c r="J25" s="86">
        <f>'Table-5'!J25</f>
        <v>0</v>
      </c>
      <c r="K25" s="86">
        <f>'Table-5'!K25</f>
        <v>0</v>
      </c>
      <c r="L25" s="86">
        <f>'Table-5'!L25</f>
        <v>0</v>
      </c>
      <c r="M25" s="86">
        <f>'Table-5'!M25</f>
        <v>0</v>
      </c>
      <c r="N25" s="86">
        <f>'Table-5'!N25</f>
        <v>12</v>
      </c>
      <c r="O25" s="86">
        <f>'Table-5'!O25</f>
        <v>0</v>
      </c>
      <c r="P25" s="86">
        <f>'Table-5'!P25</f>
        <v>0</v>
      </c>
      <c r="Q25" s="86">
        <f>'Table-5'!Q25</f>
        <v>0</v>
      </c>
      <c r="R25" s="86">
        <f>'Table-5'!R25</f>
        <v>12</v>
      </c>
      <c r="S25" s="86">
        <f>'Table-5'!S25</f>
        <v>12</v>
      </c>
      <c r="T25" s="86">
        <f>'Table-5'!T25</f>
        <v>0</v>
      </c>
      <c r="U25" s="86">
        <f>'Table-5'!U25</f>
        <v>0</v>
      </c>
    </row>
    <row r="26" spans="1:21" x14ac:dyDescent="0.3">
      <c r="A26" s="45">
        <f>'Table-5'!A26</f>
        <v>19</v>
      </c>
      <c r="B26" s="86">
        <f>'Table-5'!B26</f>
        <v>10</v>
      </c>
      <c r="C26" s="86">
        <f>'Table-5'!C26</f>
        <v>0</v>
      </c>
      <c r="D26" s="86">
        <f>'Table-5'!D26</f>
        <v>0</v>
      </c>
      <c r="E26" s="86">
        <f>'Table-5'!E26</f>
        <v>0</v>
      </c>
      <c r="F26" s="86">
        <f>'Table-5'!F26</f>
        <v>0</v>
      </c>
      <c r="G26" s="86">
        <f>'Table-5'!G26</f>
        <v>0</v>
      </c>
      <c r="H26" s="86">
        <f>'Table-5'!H26</f>
        <v>0</v>
      </c>
      <c r="I26" s="86">
        <f>'Table-5'!I26</f>
        <v>0</v>
      </c>
      <c r="J26" s="86">
        <f>'Table-5'!J26</f>
        <v>0</v>
      </c>
      <c r="K26" s="86">
        <f>'Table-5'!K26</f>
        <v>0</v>
      </c>
      <c r="L26" s="86">
        <f>'Table-5'!L26</f>
        <v>0</v>
      </c>
      <c r="M26" s="86">
        <f>'Table-5'!M26</f>
        <v>0</v>
      </c>
      <c r="N26" s="86">
        <f>'Table-5'!N26</f>
        <v>10</v>
      </c>
      <c r="O26" s="86">
        <f>'Table-5'!O26</f>
        <v>0</v>
      </c>
      <c r="P26" s="86">
        <f>'Table-5'!P26</f>
        <v>0</v>
      </c>
      <c r="Q26" s="86">
        <f>'Table-5'!Q26</f>
        <v>0</v>
      </c>
      <c r="R26" s="86">
        <f>'Table-5'!R26</f>
        <v>10</v>
      </c>
      <c r="S26" s="86">
        <f>'Table-5'!S26</f>
        <v>10</v>
      </c>
      <c r="T26" s="86">
        <f>'Table-5'!T26</f>
        <v>0</v>
      </c>
      <c r="U26" s="86">
        <f>'Table-5'!U26</f>
        <v>0</v>
      </c>
    </row>
    <row r="27" spans="1:21" x14ac:dyDescent="0.3">
      <c r="A27" s="45">
        <f>'Table-5'!A27</f>
        <v>20</v>
      </c>
      <c r="B27" s="86">
        <f>'Table-5'!B27</f>
        <v>4</v>
      </c>
      <c r="C27" s="86">
        <f>'Table-5'!C27</f>
        <v>0</v>
      </c>
      <c r="D27" s="86">
        <f>'Table-5'!D27</f>
        <v>0</v>
      </c>
      <c r="E27" s="86">
        <f>'Table-5'!E27</f>
        <v>0</v>
      </c>
      <c r="F27" s="86">
        <f>'Table-5'!F27</f>
        <v>0</v>
      </c>
      <c r="G27" s="86">
        <f>'Table-5'!G27</f>
        <v>0</v>
      </c>
      <c r="H27" s="86">
        <f>'Table-5'!H27</f>
        <v>0</v>
      </c>
      <c r="I27" s="86">
        <f>'Table-5'!I27</f>
        <v>0</v>
      </c>
      <c r="J27" s="86">
        <f>'Table-5'!J27</f>
        <v>0</v>
      </c>
      <c r="K27" s="86">
        <f>'Table-5'!K27</f>
        <v>0</v>
      </c>
      <c r="L27" s="86">
        <f>'Table-5'!L27</f>
        <v>0</v>
      </c>
      <c r="M27" s="86">
        <f>'Table-5'!M27</f>
        <v>0</v>
      </c>
      <c r="N27" s="86">
        <f>'Table-5'!N27</f>
        <v>4</v>
      </c>
      <c r="O27" s="86">
        <f>'Table-5'!O27</f>
        <v>0</v>
      </c>
      <c r="P27" s="86">
        <f>'Table-5'!P27</f>
        <v>0</v>
      </c>
      <c r="Q27" s="86">
        <f>'Table-5'!Q27</f>
        <v>0</v>
      </c>
      <c r="R27" s="86">
        <f>'Table-5'!R27</f>
        <v>4</v>
      </c>
      <c r="S27" s="86">
        <f>'Table-5'!S27</f>
        <v>4</v>
      </c>
      <c r="T27" s="86">
        <f>'Table-5'!T27</f>
        <v>0</v>
      </c>
      <c r="U27" s="86">
        <f>'Table-5'!U27</f>
        <v>0</v>
      </c>
    </row>
    <row r="28" spans="1:21" x14ac:dyDescent="0.3">
      <c r="A28" s="45">
        <f>'Table-5'!A28</f>
        <v>21</v>
      </c>
      <c r="B28" s="86">
        <f>'Table-5'!B28</f>
        <v>8</v>
      </c>
      <c r="C28" s="86">
        <f>'Table-5'!C28</f>
        <v>0</v>
      </c>
      <c r="D28" s="86">
        <f>'Table-5'!D28</f>
        <v>0</v>
      </c>
      <c r="E28" s="86">
        <f>'Table-5'!E28</f>
        <v>0</v>
      </c>
      <c r="F28" s="86">
        <f>'Table-5'!F28</f>
        <v>0</v>
      </c>
      <c r="G28" s="86">
        <f>'Table-5'!G28</f>
        <v>0</v>
      </c>
      <c r="H28" s="86">
        <f>'Table-5'!H28</f>
        <v>0</v>
      </c>
      <c r="I28" s="86">
        <f>'Table-5'!I28</f>
        <v>0</v>
      </c>
      <c r="J28" s="86">
        <f>'Table-5'!J28</f>
        <v>0</v>
      </c>
      <c r="K28" s="86">
        <f>'Table-5'!K28</f>
        <v>0</v>
      </c>
      <c r="L28" s="86">
        <f>'Table-5'!L28</f>
        <v>0</v>
      </c>
      <c r="M28" s="86">
        <f>'Table-5'!M28</f>
        <v>0</v>
      </c>
      <c r="N28" s="86">
        <f>'Table-5'!N28</f>
        <v>7</v>
      </c>
      <c r="O28" s="86">
        <f>'Table-5'!O28</f>
        <v>0</v>
      </c>
      <c r="P28" s="86">
        <f>'Table-5'!P28</f>
        <v>1</v>
      </c>
      <c r="Q28" s="86">
        <f>'Table-5'!Q28</f>
        <v>0</v>
      </c>
      <c r="R28" s="86">
        <f>'Table-5'!R28</f>
        <v>8</v>
      </c>
      <c r="S28" s="86">
        <f>'Table-5'!S28</f>
        <v>8</v>
      </c>
      <c r="T28" s="86">
        <f>'Table-5'!T28</f>
        <v>0</v>
      </c>
      <c r="U28" s="86">
        <f>'Table-5'!U28</f>
        <v>0</v>
      </c>
    </row>
    <row r="29" spans="1:21" x14ac:dyDescent="0.3">
      <c r="A29" s="45">
        <f>'Table-5'!A29</f>
        <v>22</v>
      </c>
      <c r="B29" s="86">
        <f>'Table-5'!B29</f>
        <v>6</v>
      </c>
      <c r="C29" s="86">
        <f>'Table-5'!C29</f>
        <v>0</v>
      </c>
      <c r="D29" s="86">
        <f>'Table-5'!D29</f>
        <v>0</v>
      </c>
      <c r="E29" s="86">
        <f>'Table-5'!E29</f>
        <v>0</v>
      </c>
      <c r="F29" s="86">
        <f>'Table-5'!F29</f>
        <v>0</v>
      </c>
      <c r="G29" s="86">
        <f>'Table-5'!G29</f>
        <v>0</v>
      </c>
      <c r="H29" s="86">
        <f>'Table-5'!H29</f>
        <v>0</v>
      </c>
      <c r="I29" s="86">
        <f>'Table-5'!I29</f>
        <v>0</v>
      </c>
      <c r="J29" s="86">
        <f>'Table-5'!J29</f>
        <v>0</v>
      </c>
      <c r="K29" s="86">
        <f>'Table-5'!K29</f>
        <v>0</v>
      </c>
      <c r="L29" s="86">
        <f>'Table-5'!L29</f>
        <v>0</v>
      </c>
      <c r="M29" s="86">
        <f>'Table-5'!M29</f>
        <v>0</v>
      </c>
      <c r="N29" s="86">
        <f>'Table-5'!N29</f>
        <v>5</v>
      </c>
      <c r="O29" s="86">
        <f>'Table-5'!O29</f>
        <v>0</v>
      </c>
      <c r="P29" s="86">
        <f>'Table-5'!P29</f>
        <v>1</v>
      </c>
      <c r="Q29" s="86">
        <f>'Table-5'!Q29</f>
        <v>0</v>
      </c>
      <c r="R29" s="86">
        <f>'Table-5'!R29</f>
        <v>6</v>
      </c>
      <c r="S29" s="86">
        <f>'Table-5'!S29</f>
        <v>6</v>
      </c>
      <c r="T29" s="86">
        <f>'Table-5'!T29</f>
        <v>0</v>
      </c>
      <c r="U29" s="86">
        <f>'Table-5'!U29</f>
        <v>0</v>
      </c>
    </row>
    <row r="30" spans="1:21" x14ac:dyDescent="0.3">
      <c r="A30" s="45">
        <f>'Table-5'!A30</f>
        <v>23</v>
      </c>
      <c r="B30" s="86">
        <f>'Table-5'!B30</f>
        <v>2</v>
      </c>
      <c r="C30" s="86">
        <f>'Table-5'!C30</f>
        <v>0</v>
      </c>
      <c r="D30" s="86">
        <f>'Table-5'!D30</f>
        <v>0</v>
      </c>
      <c r="E30" s="86">
        <f>'Table-5'!E30</f>
        <v>0</v>
      </c>
      <c r="F30" s="86">
        <f>'Table-5'!F30</f>
        <v>0</v>
      </c>
      <c r="G30" s="86">
        <f>'Table-5'!G30</f>
        <v>0</v>
      </c>
      <c r="H30" s="86">
        <f>'Table-5'!H30</f>
        <v>0</v>
      </c>
      <c r="I30" s="86">
        <f>'Table-5'!I30</f>
        <v>0</v>
      </c>
      <c r="J30" s="86">
        <f>'Table-5'!J30</f>
        <v>0</v>
      </c>
      <c r="K30" s="86">
        <f>'Table-5'!K30</f>
        <v>0</v>
      </c>
      <c r="L30" s="86">
        <f>'Table-5'!L30</f>
        <v>0</v>
      </c>
      <c r="M30" s="86">
        <f>'Table-5'!M30</f>
        <v>0</v>
      </c>
      <c r="N30" s="86">
        <f>'Table-5'!N30</f>
        <v>2</v>
      </c>
      <c r="O30" s="86">
        <f>'Table-5'!O30</f>
        <v>0</v>
      </c>
      <c r="P30" s="86">
        <f>'Table-5'!P30</f>
        <v>0</v>
      </c>
      <c r="Q30" s="86">
        <f>'Table-5'!Q30</f>
        <v>0</v>
      </c>
      <c r="R30" s="86">
        <f>'Table-5'!R30</f>
        <v>2</v>
      </c>
      <c r="S30" s="86">
        <f>'Table-5'!S30</f>
        <v>2</v>
      </c>
      <c r="T30" s="86">
        <f>'Table-5'!T30</f>
        <v>0</v>
      </c>
      <c r="U30" s="86">
        <f>'Table-5'!U30</f>
        <v>0</v>
      </c>
    </row>
    <row r="31" spans="1:21" x14ac:dyDescent="0.3">
      <c r="A31" s="45">
        <f>'Table-5'!A31</f>
        <v>24</v>
      </c>
      <c r="B31" s="86">
        <f>'Table-5'!B31</f>
        <v>2</v>
      </c>
      <c r="C31" s="86">
        <f>'Table-5'!C31</f>
        <v>0</v>
      </c>
      <c r="D31" s="86">
        <f>'Table-5'!D31</f>
        <v>0</v>
      </c>
      <c r="E31" s="86">
        <f>'Table-5'!E31</f>
        <v>0</v>
      </c>
      <c r="F31" s="86">
        <f>'Table-5'!F31</f>
        <v>0</v>
      </c>
      <c r="G31" s="86">
        <f>'Table-5'!G31</f>
        <v>0</v>
      </c>
      <c r="H31" s="86">
        <f>'Table-5'!H31</f>
        <v>0</v>
      </c>
      <c r="I31" s="86">
        <f>'Table-5'!I31</f>
        <v>0</v>
      </c>
      <c r="J31" s="86">
        <f>'Table-5'!J31</f>
        <v>0</v>
      </c>
      <c r="K31" s="86">
        <f>'Table-5'!K31</f>
        <v>0</v>
      </c>
      <c r="L31" s="86">
        <f>'Table-5'!L31</f>
        <v>0</v>
      </c>
      <c r="M31" s="86">
        <f>'Table-5'!M31</f>
        <v>0</v>
      </c>
      <c r="N31" s="86">
        <f>'Table-5'!N31</f>
        <v>1</v>
      </c>
      <c r="O31" s="86">
        <f>'Table-5'!O31</f>
        <v>0</v>
      </c>
      <c r="P31" s="86">
        <f>'Table-5'!P31</f>
        <v>1</v>
      </c>
      <c r="Q31" s="86">
        <f>'Table-5'!Q31</f>
        <v>0</v>
      </c>
      <c r="R31" s="86">
        <f>'Table-5'!R31</f>
        <v>2</v>
      </c>
      <c r="S31" s="86">
        <f>'Table-5'!S31</f>
        <v>2</v>
      </c>
      <c r="T31" s="86">
        <f>'Table-5'!T31</f>
        <v>0</v>
      </c>
      <c r="U31" s="86">
        <f>'Table-5'!U31</f>
        <v>0</v>
      </c>
    </row>
    <row r="32" spans="1:21" x14ac:dyDescent="0.3">
      <c r="A32" s="45">
        <f>'Table-5'!A32</f>
        <v>25</v>
      </c>
      <c r="B32" s="86">
        <f>'Table-5'!B32</f>
        <v>4</v>
      </c>
      <c r="C32" s="86">
        <f>'Table-5'!C32</f>
        <v>0</v>
      </c>
      <c r="D32" s="86">
        <f>'Table-5'!D32</f>
        <v>0</v>
      </c>
      <c r="E32" s="86">
        <f>'Table-5'!E32</f>
        <v>0</v>
      </c>
      <c r="F32" s="86">
        <f>'Table-5'!F32</f>
        <v>0</v>
      </c>
      <c r="G32" s="86">
        <f>'Table-5'!G32</f>
        <v>0</v>
      </c>
      <c r="H32" s="86">
        <f>'Table-5'!H32</f>
        <v>0</v>
      </c>
      <c r="I32" s="86">
        <f>'Table-5'!I32</f>
        <v>0</v>
      </c>
      <c r="J32" s="86">
        <f>'Table-5'!J32</f>
        <v>0</v>
      </c>
      <c r="K32" s="86">
        <f>'Table-5'!K32</f>
        <v>0</v>
      </c>
      <c r="L32" s="86">
        <f>'Table-5'!L32</f>
        <v>0</v>
      </c>
      <c r="M32" s="86">
        <f>'Table-5'!M32</f>
        <v>0</v>
      </c>
      <c r="N32" s="86">
        <f>'Table-5'!N32</f>
        <v>4</v>
      </c>
      <c r="O32" s="86">
        <f>'Table-5'!O32</f>
        <v>0</v>
      </c>
      <c r="P32" s="86">
        <f>'Table-5'!P32</f>
        <v>0</v>
      </c>
      <c r="Q32" s="86">
        <f>'Table-5'!Q32</f>
        <v>0</v>
      </c>
      <c r="R32" s="86">
        <f>'Table-5'!R32</f>
        <v>4</v>
      </c>
      <c r="S32" s="86">
        <f>'Table-5'!S32</f>
        <v>4</v>
      </c>
      <c r="T32" s="86">
        <f>'Table-5'!T32</f>
        <v>0</v>
      </c>
      <c r="U32" s="86">
        <f>'Table-5'!U32</f>
        <v>0</v>
      </c>
    </row>
    <row r="33" spans="1:21" x14ac:dyDescent="0.3">
      <c r="A33" s="45">
        <f>'Table-5'!A33</f>
        <v>26</v>
      </c>
      <c r="B33" s="86">
        <f>'Table-5'!B33</f>
        <v>4</v>
      </c>
      <c r="C33" s="86">
        <f>'Table-5'!C33</f>
        <v>0</v>
      </c>
      <c r="D33" s="86">
        <f>'Table-5'!D33</f>
        <v>0</v>
      </c>
      <c r="E33" s="86">
        <f>'Table-5'!E33</f>
        <v>0</v>
      </c>
      <c r="F33" s="86">
        <f>'Table-5'!F33</f>
        <v>0</v>
      </c>
      <c r="G33" s="86">
        <f>'Table-5'!G33</f>
        <v>0</v>
      </c>
      <c r="H33" s="86">
        <f>'Table-5'!H33</f>
        <v>0</v>
      </c>
      <c r="I33" s="86">
        <f>'Table-5'!I33</f>
        <v>0</v>
      </c>
      <c r="J33" s="86">
        <f>'Table-5'!J33</f>
        <v>0</v>
      </c>
      <c r="K33" s="86">
        <f>'Table-5'!K33</f>
        <v>0</v>
      </c>
      <c r="L33" s="86">
        <f>'Table-5'!L33</f>
        <v>0</v>
      </c>
      <c r="M33" s="86">
        <f>'Table-5'!M33</f>
        <v>0</v>
      </c>
      <c r="N33" s="86">
        <f>'Table-5'!N33</f>
        <v>4</v>
      </c>
      <c r="O33" s="86">
        <f>'Table-5'!O33</f>
        <v>0</v>
      </c>
      <c r="P33" s="86">
        <f>'Table-5'!P33</f>
        <v>0</v>
      </c>
      <c r="Q33" s="86">
        <f>'Table-5'!Q33</f>
        <v>0</v>
      </c>
      <c r="R33" s="86">
        <f>'Table-5'!R33</f>
        <v>4</v>
      </c>
      <c r="S33" s="86">
        <f>'Table-5'!S33</f>
        <v>4</v>
      </c>
      <c r="T33" s="86">
        <f>'Table-5'!T33</f>
        <v>0</v>
      </c>
      <c r="U33" s="86">
        <f>'Table-5'!U33</f>
        <v>0</v>
      </c>
    </row>
    <row r="34" spans="1:21" x14ac:dyDescent="0.3">
      <c r="A34" s="45">
        <f>'Table-5'!A34</f>
        <v>27</v>
      </c>
      <c r="B34" s="86">
        <f>'Table-5'!B34</f>
        <v>8</v>
      </c>
      <c r="C34" s="86">
        <f>'Table-5'!C34</f>
        <v>0</v>
      </c>
      <c r="D34" s="86">
        <f>'Table-5'!D34</f>
        <v>0</v>
      </c>
      <c r="E34" s="86">
        <f>'Table-5'!E34</f>
        <v>0</v>
      </c>
      <c r="F34" s="86">
        <f>'Table-5'!F34</f>
        <v>0</v>
      </c>
      <c r="G34" s="86">
        <f>'Table-5'!G34</f>
        <v>0</v>
      </c>
      <c r="H34" s="86">
        <f>'Table-5'!H34</f>
        <v>0</v>
      </c>
      <c r="I34" s="86">
        <f>'Table-5'!I34</f>
        <v>0</v>
      </c>
      <c r="J34" s="86">
        <f>'Table-5'!J34</f>
        <v>0</v>
      </c>
      <c r="K34" s="86">
        <f>'Table-5'!K34</f>
        <v>0</v>
      </c>
      <c r="L34" s="86">
        <f>'Table-5'!L34</f>
        <v>0</v>
      </c>
      <c r="M34" s="86">
        <f>'Table-5'!M34</f>
        <v>0</v>
      </c>
      <c r="N34" s="86">
        <f>'Table-5'!N34</f>
        <v>8</v>
      </c>
      <c r="O34" s="86">
        <f>'Table-5'!O34</f>
        <v>0</v>
      </c>
      <c r="P34" s="86">
        <f>'Table-5'!P34</f>
        <v>0</v>
      </c>
      <c r="Q34" s="86">
        <f>'Table-5'!Q34</f>
        <v>0</v>
      </c>
      <c r="R34" s="86">
        <f>'Table-5'!R34</f>
        <v>8</v>
      </c>
      <c r="S34" s="86">
        <f>'Table-5'!S34</f>
        <v>8</v>
      </c>
      <c r="T34" s="86">
        <f>'Table-5'!T34</f>
        <v>0</v>
      </c>
      <c r="U34" s="86">
        <f>'Table-5'!U34</f>
        <v>0</v>
      </c>
    </row>
    <row r="35" spans="1:21" x14ac:dyDescent="0.3">
      <c r="A35" s="45">
        <f>'Table-5'!A35</f>
        <v>28</v>
      </c>
      <c r="B35" s="86">
        <f>'Table-5'!B35</f>
        <v>6</v>
      </c>
      <c r="C35" s="86">
        <f>'Table-5'!C35</f>
        <v>0</v>
      </c>
      <c r="D35" s="86">
        <f>'Table-5'!D35</f>
        <v>0</v>
      </c>
      <c r="E35" s="86">
        <f>'Table-5'!E35</f>
        <v>0</v>
      </c>
      <c r="F35" s="86">
        <f>'Table-5'!F35</f>
        <v>0</v>
      </c>
      <c r="G35" s="86">
        <f>'Table-5'!G35</f>
        <v>0</v>
      </c>
      <c r="H35" s="86">
        <f>'Table-5'!H35</f>
        <v>0</v>
      </c>
      <c r="I35" s="86">
        <f>'Table-5'!I35</f>
        <v>0</v>
      </c>
      <c r="J35" s="86">
        <f>'Table-5'!J35</f>
        <v>0</v>
      </c>
      <c r="K35" s="86">
        <f>'Table-5'!K35</f>
        <v>0</v>
      </c>
      <c r="L35" s="86">
        <f>'Table-5'!L35</f>
        <v>0</v>
      </c>
      <c r="M35" s="86">
        <f>'Table-5'!M35</f>
        <v>0</v>
      </c>
      <c r="N35" s="86">
        <f>'Table-5'!N35</f>
        <v>5</v>
      </c>
      <c r="O35" s="86">
        <f>'Table-5'!O35</f>
        <v>0</v>
      </c>
      <c r="P35" s="86">
        <f>'Table-5'!P35</f>
        <v>1</v>
      </c>
      <c r="Q35" s="86">
        <f>'Table-5'!Q35</f>
        <v>0</v>
      </c>
      <c r="R35" s="86">
        <f>'Table-5'!R35</f>
        <v>6</v>
      </c>
      <c r="S35" s="86">
        <f>'Table-5'!S35</f>
        <v>6</v>
      </c>
      <c r="T35" s="86">
        <f>'Table-5'!T35</f>
        <v>0</v>
      </c>
      <c r="U35" s="86">
        <f>'Table-5'!U35</f>
        <v>0</v>
      </c>
    </row>
    <row r="36" spans="1:21" x14ac:dyDescent="0.3">
      <c r="A36" s="45">
        <f>'Table-5'!A36</f>
        <v>29</v>
      </c>
      <c r="B36" s="86">
        <f>'Table-5'!B36</f>
        <v>8</v>
      </c>
      <c r="C36" s="86">
        <f>'Table-5'!C36</f>
        <v>0</v>
      </c>
      <c r="D36" s="86">
        <f>'Table-5'!D36</f>
        <v>0</v>
      </c>
      <c r="E36" s="86">
        <f>'Table-5'!E36</f>
        <v>0</v>
      </c>
      <c r="F36" s="86">
        <f>'Table-5'!F36</f>
        <v>0</v>
      </c>
      <c r="G36" s="86">
        <f>'Table-5'!G36</f>
        <v>0</v>
      </c>
      <c r="H36" s="86">
        <f>'Table-5'!H36</f>
        <v>0</v>
      </c>
      <c r="I36" s="86">
        <f>'Table-5'!I36</f>
        <v>0</v>
      </c>
      <c r="J36" s="86">
        <f>'Table-5'!J36</f>
        <v>0</v>
      </c>
      <c r="K36" s="86">
        <f>'Table-5'!K36</f>
        <v>0</v>
      </c>
      <c r="L36" s="86">
        <f>'Table-5'!L36</f>
        <v>0</v>
      </c>
      <c r="M36" s="86">
        <f>'Table-5'!M36</f>
        <v>0</v>
      </c>
      <c r="N36" s="86">
        <f>'Table-5'!N36</f>
        <v>4</v>
      </c>
      <c r="O36" s="86">
        <f>'Table-5'!O36</f>
        <v>0</v>
      </c>
      <c r="P36" s="86">
        <f>'Table-5'!P36</f>
        <v>4</v>
      </c>
      <c r="Q36" s="86">
        <f>'Table-5'!Q36</f>
        <v>0</v>
      </c>
      <c r="R36" s="86">
        <f>'Table-5'!R36</f>
        <v>8</v>
      </c>
      <c r="S36" s="86">
        <f>'Table-5'!S36</f>
        <v>8</v>
      </c>
      <c r="T36" s="86">
        <f>'Table-5'!T36</f>
        <v>0</v>
      </c>
      <c r="U36" s="86">
        <f>'Table-5'!U36</f>
        <v>0</v>
      </c>
    </row>
    <row r="37" spans="1:21" x14ac:dyDescent="0.3">
      <c r="A37" s="45">
        <f>'Table-5'!A37</f>
        <v>30</v>
      </c>
      <c r="B37" s="86">
        <f>'Table-5'!B37</f>
        <v>7</v>
      </c>
      <c r="C37" s="86">
        <f>'Table-5'!C37</f>
        <v>0</v>
      </c>
      <c r="D37" s="86">
        <f>'Table-5'!D37</f>
        <v>0</v>
      </c>
      <c r="E37" s="86">
        <f>'Table-5'!E37</f>
        <v>0</v>
      </c>
      <c r="F37" s="86">
        <f>'Table-5'!F37</f>
        <v>0</v>
      </c>
      <c r="G37" s="86">
        <f>'Table-5'!G37</f>
        <v>0</v>
      </c>
      <c r="H37" s="86">
        <f>'Table-5'!H37</f>
        <v>0</v>
      </c>
      <c r="I37" s="86">
        <f>'Table-5'!I37</f>
        <v>0</v>
      </c>
      <c r="J37" s="86">
        <f>'Table-5'!J37</f>
        <v>0</v>
      </c>
      <c r="K37" s="86">
        <f>'Table-5'!K37</f>
        <v>0</v>
      </c>
      <c r="L37" s="86">
        <f>'Table-5'!L37</f>
        <v>0</v>
      </c>
      <c r="M37" s="86">
        <f>'Table-5'!M37</f>
        <v>0</v>
      </c>
      <c r="N37" s="86">
        <f>'Table-5'!N37</f>
        <v>7</v>
      </c>
      <c r="O37" s="86">
        <f>'Table-5'!O37</f>
        <v>0</v>
      </c>
      <c r="P37" s="86">
        <f>'Table-5'!P37</f>
        <v>0</v>
      </c>
      <c r="Q37" s="86">
        <f>'Table-5'!Q37</f>
        <v>0</v>
      </c>
      <c r="R37" s="86">
        <f>'Table-5'!R37</f>
        <v>7</v>
      </c>
      <c r="S37" s="86">
        <f>'Table-5'!S37</f>
        <v>7</v>
      </c>
      <c r="T37" s="86">
        <f>'Table-5'!T37</f>
        <v>0</v>
      </c>
      <c r="U37" s="86">
        <f>'Table-5'!U37</f>
        <v>0</v>
      </c>
    </row>
    <row r="38" spans="1:21" x14ac:dyDescent="0.3">
      <c r="A38" s="45">
        <f>'Table-5'!A38</f>
        <v>31</v>
      </c>
      <c r="B38" s="86">
        <f>'Table-5'!B38</f>
        <v>8</v>
      </c>
      <c r="C38" s="86">
        <f>'Table-5'!C38</f>
        <v>0</v>
      </c>
      <c r="D38" s="86">
        <f>'Table-5'!D38</f>
        <v>0</v>
      </c>
      <c r="E38" s="86">
        <f>'Table-5'!E38</f>
        <v>0</v>
      </c>
      <c r="F38" s="86">
        <f>'Table-5'!F38</f>
        <v>0</v>
      </c>
      <c r="G38" s="86">
        <f>'Table-5'!G38</f>
        <v>0</v>
      </c>
      <c r="H38" s="86">
        <f>'Table-5'!H38</f>
        <v>0</v>
      </c>
      <c r="I38" s="86">
        <f>'Table-5'!I38</f>
        <v>0</v>
      </c>
      <c r="J38" s="86">
        <f>'Table-5'!J38</f>
        <v>0</v>
      </c>
      <c r="K38" s="86">
        <f>'Table-5'!K38</f>
        <v>0</v>
      </c>
      <c r="L38" s="86">
        <f>'Table-5'!L38</f>
        <v>0</v>
      </c>
      <c r="M38" s="86">
        <f>'Table-5'!M38</f>
        <v>0</v>
      </c>
      <c r="N38" s="86">
        <f>'Table-5'!N38</f>
        <v>8</v>
      </c>
      <c r="O38" s="86">
        <f>'Table-5'!O38</f>
        <v>0</v>
      </c>
      <c r="P38" s="86">
        <f>'Table-5'!P38</f>
        <v>0</v>
      </c>
      <c r="Q38" s="86">
        <f>'Table-5'!Q38</f>
        <v>0</v>
      </c>
      <c r="R38" s="86">
        <f>'Table-5'!R38</f>
        <v>8</v>
      </c>
      <c r="S38" s="86">
        <f>'Table-5'!S38</f>
        <v>8</v>
      </c>
      <c r="T38" s="86">
        <f>'Table-5'!T38</f>
        <v>0</v>
      </c>
      <c r="U38" s="86">
        <f>'Table-5'!U38</f>
        <v>0</v>
      </c>
    </row>
    <row r="39" spans="1:21" x14ac:dyDescent="0.3">
      <c r="A39" s="45">
        <f>'Table-5'!A39</f>
        <v>32</v>
      </c>
      <c r="B39" s="86">
        <f>'Table-5'!B39</f>
        <v>4</v>
      </c>
      <c r="C39" s="86">
        <f>'Table-5'!C39</f>
        <v>0</v>
      </c>
      <c r="D39" s="86">
        <f>'Table-5'!D39</f>
        <v>0</v>
      </c>
      <c r="E39" s="86">
        <f>'Table-5'!E39</f>
        <v>0</v>
      </c>
      <c r="F39" s="86">
        <f>'Table-5'!F39</f>
        <v>0</v>
      </c>
      <c r="G39" s="86">
        <f>'Table-5'!G39</f>
        <v>0</v>
      </c>
      <c r="H39" s="86">
        <f>'Table-5'!H39</f>
        <v>0</v>
      </c>
      <c r="I39" s="86">
        <f>'Table-5'!I39</f>
        <v>0</v>
      </c>
      <c r="J39" s="86">
        <f>'Table-5'!J39</f>
        <v>0</v>
      </c>
      <c r="K39" s="86">
        <f>'Table-5'!K39</f>
        <v>0</v>
      </c>
      <c r="L39" s="86">
        <f>'Table-5'!L39</f>
        <v>0</v>
      </c>
      <c r="M39" s="86">
        <f>'Table-5'!M39</f>
        <v>0</v>
      </c>
      <c r="N39" s="86">
        <f>'Table-5'!N39</f>
        <v>1</v>
      </c>
      <c r="O39" s="86">
        <f>'Table-5'!O39</f>
        <v>0</v>
      </c>
      <c r="P39" s="86">
        <f>'Table-5'!P39</f>
        <v>3</v>
      </c>
      <c r="Q39" s="86">
        <f>'Table-5'!Q39</f>
        <v>0</v>
      </c>
      <c r="R39" s="86">
        <f>'Table-5'!R39</f>
        <v>4</v>
      </c>
      <c r="S39" s="86">
        <f>'Table-5'!S39</f>
        <v>4</v>
      </c>
      <c r="T39" s="86">
        <f>'Table-5'!T39</f>
        <v>0</v>
      </c>
      <c r="U39" s="86">
        <f>'Table-5'!U39</f>
        <v>0</v>
      </c>
    </row>
    <row r="40" spans="1:21" x14ac:dyDescent="0.3">
      <c r="A40" s="45">
        <f>'Table-5'!A40</f>
        <v>33</v>
      </c>
      <c r="B40" s="86">
        <f>'Table-5'!B40</f>
        <v>11</v>
      </c>
      <c r="C40" s="86">
        <f>'Table-5'!C40</f>
        <v>0</v>
      </c>
      <c r="D40" s="86">
        <f>'Table-5'!D40</f>
        <v>0</v>
      </c>
      <c r="E40" s="86">
        <f>'Table-5'!E40</f>
        <v>0</v>
      </c>
      <c r="F40" s="86">
        <f>'Table-5'!F40</f>
        <v>0</v>
      </c>
      <c r="G40" s="86">
        <f>'Table-5'!G40</f>
        <v>0</v>
      </c>
      <c r="H40" s="86">
        <f>'Table-5'!H40</f>
        <v>0</v>
      </c>
      <c r="I40" s="86">
        <f>'Table-5'!I40</f>
        <v>0</v>
      </c>
      <c r="J40" s="86">
        <f>'Table-5'!J40</f>
        <v>0</v>
      </c>
      <c r="K40" s="86">
        <f>'Table-5'!K40</f>
        <v>0</v>
      </c>
      <c r="L40" s="86">
        <f>'Table-5'!L40</f>
        <v>0</v>
      </c>
      <c r="M40" s="86">
        <f>'Table-5'!M40</f>
        <v>0</v>
      </c>
      <c r="N40" s="86">
        <f>'Table-5'!N40</f>
        <v>11</v>
      </c>
      <c r="O40" s="86">
        <f>'Table-5'!O40</f>
        <v>0</v>
      </c>
      <c r="P40" s="86">
        <f>'Table-5'!P40</f>
        <v>0</v>
      </c>
      <c r="Q40" s="86">
        <f>'Table-5'!Q40</f>
        <v>0</v>
      </c>
      <c r="R40" s="86">
        <f>'Table-5'!R40</f>
        <v>11</v>
      </c>
      <c r="S40" s="86">
        <f>'Table-5'!S40</f>
        <v>11</v>
      </c>
      <c r="T40" s="86">
        <f>'Table-5'!T40</f>
        <v>0</v>
      </c>
      <c r="U40" s="86">
        <f>'Table-5'!U40</f>
        <v>0</v>
      </c>
    </row>
    <row r="41" spans="1:21" x14ac:dyDescent="0.3">
      <c r="A41" s="45" t="str">
        <f>'Table-5'!A41</f>
        <v/>
      </c>
      <c r="B41" s="86" t="str">
        <f>'Table-5'!B41</f>
        <v/>
      </c>
      <c r="C41" s="86" t="str">
        <f>'Table-5'!C41</f>
        <v/>
      </c>
      <c r="D41" s="86" t="str">
        <f>'Table-5'!D41</f>
        <v/>
      </c>
      <c r="E41" s="86" t="str">
        <f>'Table-5'!E41</f>
        <v/>
      </c>
      <c r="F41" s="86" t="str">
        <f>'Table-5'!F41</f>
        <v/>
      </c>
      <c r="G41" s="86" t="str">
        <f>'Table-5'!G41</f>
        <v/>
      </c>
      <c r="H41" s="86" t="str">
        <f>'Table-5'!H41</f>
        <v/>
      </c>
      <c r="I41" s="86" t="str">
        <f>'Table-5'!I41</f>
        <v/>
      </c>
      <c r="J41" s="86" t="str">
        <f>'Table-5'!J41</f>
        <v/>
      </c>
      <c r="K41" s="86" t="str">
        <f>'Table-5'!K41</f>
        <v/>
      </c>
      <c r="L41" s="86" t="str">
        <f>'Table-5'!L41</f>
        <v/>
      </c>
      <c r="M41" s="86" t="str">
        <f>'Table-5'!M41</f>
        <v/>
      </c>
      <c r="N41" s="86" t="str">
        <f>'Table-5'!N41</f>
        <v/>
      </c>
      <c r="O41" s="86" t="str">
        <f>'Table-5'!O41</f>
        <v/>
      </c>
      <c r="P41" s="86" t="str">
        <f>'Table-5'!P41</f>
        <v/>
      </c>
      <c r="Q41" s="86" t="str">
        <f>'Table-5'!Q41</f>
        <v/>
      </c>
      <c r="R41" s="86" t="str">
        <f>'Table-5'!R41</f>
        <v/>
      </c>
      <c r="S41" s="86" t="str">
        <f>'Table-5'!S41</f>
        <v/>
      </c>
      <c r="T41" s="86" t="str">
        <f>'Table-5'!T41</f>
        <v/>
      </c>
      <c r="U41" s="86" t="str">
        <f>'Table-5'!U41</f>
        <v/>
      </c>
    </row>
    <row r="42" spans="1:21" x14ac:dyDescent="0.3">
      <c r="A42" s="45" t="str">
        <f>'Table-5'!A42</f>
        <v/>
      </c>
      <c r="B42" s="86" t="str">
        <f>'Table-5'!B42</f>
        <v/>
      </c>
      <c r="C42" s="86" t="str">
        <f>'Table-5'!C42</f>
        <v/>
      </c>
      <c r="D42" s="86" t="str">
        <f>'Table-5'!D42</f>
        <v/>
      </c>
      <c r="E42" s="86" t="str">
        <f>'Table-5'!E42</f>
        <v/>
      </c>
      <c r="F42" s="86" t="str">
        <f>'Table-5'!F42</f>
        <v/>
      </c>
      <c r="G42" s="86" t="str">
        <f>'Table-5'!G42</f>
        <v/>
      </c>
      <c r="H42" s="86" t="str">
        <f>'Table-5'!H42</f>
        <v/>
      </c>
      <c r="I42" s="86" t="str">
        <f>'Table-5'!I42</f>
        <v/>
      </c>
      <c r="J42" s="86" t="str">
        <f>'Table-5'!J42</f>
        <v/>
      </c>
      <c r="K42" s="86" t="str">
        <f>'Table-5'!K42</f>
        <v/>
      </c>
      <c r="L42" s="86" t="str">
        <f>'Table-5'!L42</f>
        <v/>
      </c>
      <c r="M42" s="86" t="str">
        <f>'Table-5'!M42</f>
        <v/>
      </c>
      <c r="N42" s="86" t="str">
        <f>'Table-5'!N42</f>
        <v/>
      </c>
      <c r="O42" s="86" t="str">
        <f>'Table-5'!O42</f>
        <v/>
      </c>
      <c r="P42" s="86" t="str">
        <f>'Table-5'!P42</f>
        <v/>
      </c>
      <c r="Q42" s="86" t="str">
        <f>'Table-5'!Q42</f>
        <v/>
      </c>
      <c r="R42" s="86" t="str">
        <f>'Table-5'!R42</f>
        <v/>
      </c>
      <c r="S42" s="86" t="str">
        <f>'Table-5'!S42</f>
        <v/>
      </c>
      <c r="T42" s="86" t="str">
        <f>'Table-5'!T42</f>
        <v/>
      </c>
      <c r="U42" s="86" t="str">
        <f>'Table-5'!U42</f>
        <v/>
      </c>
    </row>
    <row r="43" spans="1:21" x14ac:dyDescent="0.3">
      <c r="A43" s="45" t="str">
        <f>'Table-5'!A43</f>
        <v/>
      </c>
      <c r="B43" s="86" t="str">
        <f>'Table-5'!B43</f>
        <v/>
      </c>
      <c r="C43" s="86" t="str">
        <f>'Table-5'!C43</f>
        <v/>
      </c>
      <c r="D43" s="86" t="str">
        <f>'Table-5'!D43</f>
        <v/>
      </c>
      <c r="E43" s="86" t="str">
        <f>'Table-5'!E43</f>
        <v/>
      </c>
      <c r="F43" s="86" t="str">
        <f>'Table-5'!F43</f>
        <v/>
      </c>
      <c r="G43" s="86" t="str">
        <f>'Table-5'!G43</f>
        <v/>
      </c>
      <c r="H43" s="86" t="str">
        <f>'Table-5'!H43</f>
        <v/>
      </c>
      <c r="I43" s="86" t="str">
        <f>'Table-5'!I43</f>
        <v/>
      </c>
      <c r="J43" s="86" t="str">
        <f>'Table-5'!J43</f>
        <v/>
      </c>
      <c r="K43" s="86" t="str">
        <f>'Table-5'!K43</f>
        <v/>
      </c>
      <c r="L43" s="86" t="str">
        <f>'Table-5'!L43</f>
        <v/>
      </c>
      <c r="M43" s="86" t="str">
        <f>'Table-5'!M43</f>
        <v/>
      </c>
      <c r="N43" s="86" t="str">
        <f>'Table-5'!N43</f>
        <v/>
      </c>
      <c r="O43" s="86" t="str">
        <f>'Table-5'!O43</f>
        <v/>
      </c>
      <c r="P43" s="86" t="str">
        <f>'Table-5'!P43</f>
        <v/>
      </c>
      <c r="Q43" s="86" t="str">
        <f>'Table-5'!Q43</f>
        <v/>
      </c>
      <c r="R43" s="86" t="str">
        <f>'Table-5'!R43</f>
        <v/>
      </c>
      <c r="S43" s="86" t="str">
        <f>'Table-5'!S43</f>
        <v/>
      </c>
      <c r="T43" s="86" t="str">
        <f>'Table-5'!T43</f>
        <v/>
      </c>
      <c r="U43" s="86" t="str">
        <f>'Table-5'!U43</f>
        <v/>
      </c>
    </row>
    <row r="44" spans="1:21" x14ac:dyDescent="0.3">
      <c r="A44" s="45" t="str">
        <f>'Table-5'!A44</f>
        <v/>
      </c>
      <c r="B44" s="86" t="str">
        <f>'Table-5'!B44</f>
        <v/>
      </c>
      <c r="C44" s="86" t="str">
        <f>'Table-5'!C44</f>
        <v/>
      </c>
      <c r="D44" s="86" t="str">
        <f>'Table-5'!D44</f>
        <v/>
      </c>
      <c r="E44" s="86" t="str">
        <f>'Table-5'!E44</f>
        <v/>
      </c>
      <c r="F44" s="86" t="str">
        <f>'Table-5'!F44</f>
        <v/>
      </c>
      <c r="G44" s="86" t="str">
        <f>'Table-5'!G44</f>
        <v/>
      </c>
      <c r="H44" s="86" t="str">
        <f>'Table-5'!H44</f>
        <v/>
      </c>
      <c r="I44" s="86" t="str">
        <f>'Table-5'!I44</f>
        <v/>
      </c>
      <c r="J44" s="86" t="str">
        <f>'Table-5'!J44</f>
        <v/>
      </c>
      <c r="K44" s="86" t="str">
        <f>'Table-5'!K44</f>
        <v/>
      </c>
      <c r="L44" s="86" t="str">
        <f>'Table-5'!L44</f>
        <v/>
      </c>
      <c r="M44" s="86" t="str">
        <f>'Table-5'!M44</f>
        <v/>
      </c>
      <c r="N44" s="86" t="str">
        <f>'Table-5'!N44</f>
        <v/>
      </c>
      <c r="O44" s="86" t="str">
        <f>'Table-5'!O44</f>
        <v/>
      </c>
      <c r="P44" s="86" t="str">
        <f>'Table-5'!P44</f>
        <v/>
      </c>
      <c r="Q44" s="86" t="str">
        <f>'Table-5'!Q44</f>
        <v/>
      </c>
      <c r="R44" s="86" t="str">
        <f>'Table-5'!R44</f>
        <v/>
      </c>
      <c r="S44" s="86" t="str">
        <f>'Table-5'!S44</f>
        <v/>
      </c>
      <c r="T44" s="86" t="str">
        <f>'Table-5'!T44</f>
        <v/>
      </c>
      <c r="U44" s="86" t="str">
        <f>'Table-5'!U44</f>
        <v/>
      </c>
    </row>
    <row r="45" spans="1:21" x14ac:dyDescent="0.3">
      <c r="A45" s="45" t="str">
        <f>'Table-5'!A45</f>
        <v/>
      </c>
      <c r="B45" s="86" t="str">
        <f>'Table-5'!B45</f>
        <v/>
      </c>
      <c r="C45" s="86" t="str">
        <f>'Table-5'!C45</f>
        <v/>
      </c>
      <c r="D45" s="86" t="str">
        <f>'Table-5'!D45</f>
        <v/>
      </c>
      <c r="E45" s="86" t="str">
        <f>'Table-5'!E45</f>
        <v/>
      </c>
      <c r="F45" s="86" t="str">
        <f>'Table-5'!F45</f>
        <v/>
      </c>
      <c r="G45" s="86" t="str">
        <f>'Table-5'!G45</f>
        <v/>
      </c>
      <c r="H45" s="86" t="str">
        <f>'Table-5'!H45</f>
        <v/>
      </c>
      <c r="I45" s="86" t="str">
        <f>'Table-5'!I45</f>
        <v/>
      </c>
      <c r="J45" s="86" t="str">
        <f>'Table-5'!J45</f>
        <v/>
      </c>
      <c r="K45" s="86" t="str">
        <f>'Table-5'!K45</f>
        <v/>
      </c>
      <c r="L45" s="86" t="str">
        <f>'Table-5'!L45</f>
        <v/>
      </c>
      <c r="M45" s="86" t="str">
        <f>'Table-5'!M45</f>
        <v/>
      </c>
      <c r="N45" s="86" t="str">
        <f>'Table-5'!N45</f>
        <v/>
      </c>
      <c r="O45" s="86" t="str">
        <f>'Table-5'!O45</f>
        <v/>
      </c>
      <c r="P45" s="86" t="str">
        <f>'Table-5'!P45</f>
        <v/>
      </c>
      <c r="Q45" s="86" t="str">
        <f>'Table-5'!Q45</f>
        <v/>
      </c>
      <c r="R45" s="86" t="str">
        <f>'Table-5'!R45</f>
        <v/>
      </c>
      <c r="S45" s="86" t="str">
        <f>'Table-5'!S45</f>
        <v/>
      </c>
      <c r="T45" s="86" t="str">
        <f>'Table-5'!T45</f>
        <v/>
      </c>
      <c r="U45" s="86" t="str">
        <f>'Table-5'!U45</f>
        <v/>
      </c>
    </row>
    <row r="46" spans="1:21" x14ac:dyDescent="0.3">
      <c r="A46" s="45" t="str">
        <f>'Table-5'!A46</f>
        <v/>
      </c>
      <c r="B46" s="86" t="str">
        <f>'Table-5'!B46</f>
        <v/>
      </c>
      <c r="C46" s="86" t="str">
        <f>'Table-5'!C46</f>
        <v/>
      </c>
      <c r="D46" s="86" t="str">
        <f>'Table-5'!D46</f>
        <v/>
      </c>
      <c r="E46" s="86" t="str">
        <f>'Table-5'!E46</f>
        <v/>
      </c>
      <c r="F46" s="86" t="str">
        <f>'Table-5'!F46</f>
        <v/>
      </c>
      <c r="G46" s="86" t="str">
        <f>'Table-5'!G46</f>
        <v/>
      </c>
      <c r="H46" s="86" t="str">
        <f>'Table-5'!H46</f>
        <v/>
      </c>
      <c r="I46" s="86" t="str">
        <f>'Table-5'!I46</f>
        <v/>
      </c>
      <c r="J46" s="86" t="str">
        <f>'Table-5'!J46</f>
        <v/>
      </c>
      <c r="K46" s="86" t="str">
        <f>'Table-5'!K46</f>
        <v/>
      </c>
      <c r="L46" s="86" t="str">
        <f>'Table-5'!L46</f>
        <v/>
      </c>
      <c r="M46" s="86" t="str">
        <f>'Table-5'!M46</f>
        <v/>
      </c>
      <c r="N46" s="86" t="str">
        <f>'Table-5'!N46</f>
        <v/>
      </c>
      <c r="O46" s="86" t="str">
        <f>'Table-5'!O46</f>
        <v/>
      </c>
      <c r="P46" s="86" t="str">
        <f>'Table-5'!P46</f>
        <v/>
      </c>
      <c r="Q46" s="86" t="str">
        <f>'Table-5'!Q46</f>
        <v/>
      </c>
      <c r="R46" s="86" t="str">
        <f>'Table-5'!R46</f>
        <v/>
      </c>
      <c r="S46" s="86" t="str">
        <f>'Table-5'!S46</f>
        <v/>
      </c>
      <c r="T46" s="86" t="str">
        <f>'Table-5'!T46</f>
        <v/>
      </c>
      <c r="U46" s="86" t="str">
        <f>'Table-5'!U46</f>
        <v/>
      </c>
    </row>
    <row r="47" spans="1:21" x14ac:dyDescent="0.3">
      <c r="A47" s="45" t="str">
        <f>'Table-5'!A47</f>
        <v/>
      </c>
      <c r="B47" s="86" t="str">
        <f>'Table-5'!B47</f>
        <v/>
      </c>
      <c r="C47" s="86" t="str">
        <f>'Table-5'!C47</f>
        <v/>
      </c>
      <c r="D47" s="86" t="str">
        <f>'Table-5'!D47</f>
        <v/>
      </c>
      <c r="E47" s="86" t="str">
        <f>'Table-5'!E47</f>
        <v/>
      </c>
      <c r="F47" s="86" t="str">
        <f>'Table-5'!F47</f>
        <v/>
      </c>
      <c r="G47" s="86" t="str">
        <f>'Table-5'!G47</f>
        <v/>
      </c>
      <c r="H47" s="86" t="str">
        <f>'Table-5'!H47</f>
        <v/>
      </c>
      <c r="I47" s="86" t="str">
        <f>'Table-5'!I47</f>
        <v/>
      </c>
      <c r="J47" s="86" t="str">
        <f>'Table-5'!J47</f>
        <v/>
      </c>
      <c r="K47" s="86" t="str">
        <f>'Table-5'!K47</f>
        <v/>
      </c>
      <c r="L47" s="86" t="str">
        <f>'Table-5'!L47</f>
        <v/>
      </c>
      <c r="M47" s="86" t="str">
        <f>'Table-5'!M47</f>
        <v/>
      </c>
      <c r="N47" s="86" t="str">
        <f>'Table-5'!N47</f>
        <v/>
      </c>
      <c r="O47" s="86" t="str">
        <f>'Table-5'!O47</f>
        <v/>
      </c>
      <c r="P47" s="86" t="str">
        <f>'Table-5'!P47</f>
        <v/>
      </c>
      <c r="Q47" s="86" t="str">
        <f>'Table-5'!Q47</f>
        <v/>
      </c>
      <c r="R47" s="86" t="str">
        <f>'Table-5'!R47</f>
        <v/>
      </c>
      <c r="S47" s="86" t="str">
        <f>'Table-5'!S47</f>
        <v/>
      </c>
      <c r="T47" s="86" t="str">
        <f>'Table-5'!T47</f>
        <v/>
      </c>
      <c r="U47" s="86" t="str">
        <f>'Table-5'!U47</f>
        <v/>
      </c>
    </row>
    <row r="48" spans="1:21" x14ac:dyDescent="0.3">
      <c r="A48" s="45" t="str">
        <f>'Table-5'!A48</f>
        <v/>
      </c>
      <c r="B48" s="86" t="str">
        <f>'Table-5'!B48</f>
        <v/>
      </c>
      <c r="C48" s="86" t="str">
        <f>'Table-5'!C48</f>
        <v/>
      </c>
      <c r="D48" s="86" t="str">
        <f>'Table-5'!D48</f>
        <v/>
      </c>
      <c r="E48" s="86" t="str">
        <f>'Table-5'!E48</f>
        <v/>
      </c>
      <c r="F48" s="86" t="str">
        <f>'Table-5'!F48</f>
        <v/>
      </c>
      <c r="G48" s="86" t="str">
        <f>'Table-5'!G48</f>
        <v/>
      </c>
      <c r="H48" s="86" t="str">
        <f>'Table-5'!H48</f>
        <v/>
      </c>
      <c r="I48" s="86" t="str">
        <f>'Table-5'!I48</f>
        <v/>
      </c>
      <c r="J48" s="86" t="str">
        <f>'Table-5'!J48</f>
        <v/>
      </c>
      <c r="K48" s="86" t="str">
        <f>'Table-5'!K48</f>
        <v/>
      </c>
      <c r="L48" s="86" t="str">
        <f>'Table-5'!L48</f>
        <v/>
      </c>
      <c r="M48" s="86" t="str">
        <f>'Table-5'!M48</f>
        <v/>
      </c>
      <c r="N48" s="86" t="str">
        <f>'Table-5'!N48</f>
        <v/>
      </c>
      <c r="O48" s="86" t="str">
        <f>'Table-5'!O48</f>
        <v/>
      </c>
      <c r="P48" s="86" t="str">
        <f>'Table-5'!P48</f>
        <v/>
      </c>
      <c r="Q48" s="86" t="str">
        <f>'Table-5'!Q48</f>
        <v/>
      </c>
      <c r="R48" s="86" t="str">
        <f>'Table-5'!R48</f>
        <v/>
      </c>
      <c r="S48" s="86" t="str">
        <f>'Table-5'!S48</f>
        <v/>
      </c>
      <c r="T48" s="86" t="str">
        <f>'Table-5'!T48</f>
        <v/>
      </c>
      <c r="U48" s="86" t="str">
        <f>'Table-5'!U48</f>
        <v/>
      </c>
    </row>
    <row r="49" spans="1:21" x14ac:dyDescent="0.3">
      <c r="A49" s="45" t="str">
        <f>'Table-5'!A49</f>
        <v/>
      </c>
      <c r="B49" s="86" t="str">
        <f>'Table-5'!B49</f>
        <v/>
      </c>
      <c r="C49" s="86" t="str">
        <f>'Table-5'!C49</f>
        <v/>
      </c>
      <c r="D49" s="86" t="str">
        <f>'Table-5'!D49</f>
        <v/>
      </c>
      <c r="E49" s="86" t="str">
        <f>'Table-5'!E49</f>
        <v/>
      </c>
      <c r="F49" s="86" t="str">
        <f>'Table-5'!F49</f>
        <v/>
      </c>
      <c r="G49" s="86" t="str">
        <f>'Table-5'!G49</f>
        <v/>
      </c>
      <c r="H49" s="86" t="str">
        <f>'Table-5'!H49</f>
        <v/>
      </c>
      <c r="I49" s="86" t="str">
        <f>'Table-5'!I49</f>
        <v/>
      </c>
      <c r="J49" s="86" t="str">
        <f>'Table-5'!J49</f>
        <v/>
      </c>
      <c r="K49" s="86" t="str">
        <f>'Table-5'!K49</f>
        <v/>
      </c>
      <c r="L49" s="86" t="str">
        <f>'Table-5'!L49</f>
        <v/>
      </c>
      <c r="M49" s="86" t="str">
        <f>'Table-5'!M49</f>
        <v/>
      </c>
      <c r="N49" s="86" t="str">
        <f>'Table-5'!N49</f>
        <v/>
      </c>
      <c r="O49" s="86" t="str">
        <f>'Table-5'!O49</f>
        <v/>
      </c>
      <c r="P49" s="86" t="str">
        <f>'Table-5'!P49</f>
        <v/>
      </c>
      <c r="Q49" s="86" t="str">
        <f>'Table-5'!Q49</f>
        <v/>
      </c>
      <c r="R49" s="86" t="str">
        <f>'Table-5'!R49</f>
        <v/>
      </c>
      <c r="S49" s="86" t="str">
        <f>'Table-5'!S49</f>
        <v/>
      </c>
      <c r="T49" s="86" t="str">
        <f>'Table-5'!T49</f>
        <v/>
      </c>
      <c r="U49" s="86" t="str">
        <f>'Table-5'!U49</f>
        <v/>
      </c>
    </row>
    <row r="50" spans="1:21" x14ac:dyDescent="0.3">
      <c r="A50" s="45" t="str">
        <f>'Table-5'!A50</f>
        <v/>
      </c>
      <c r="B50" s="86" t="str">
        <f>'Table-5'!B50</f>
        <v/>
      </c>
      <c r="C50" s="86" t="str">
        <f>'Table-5'!C50</f>
        <v/>
      </c>
      <c r="D50" s="86" t="str">
        <f>'Table-5'!D50</f>
        <v/>
      </c>
      <c r="E50" s="86" t="str">
        <f>'Table-5'!E50</f>
        <v/>
      </c>
      <c r="F50" s="86" t="str">
        <f>'Table-5'!F50</f>
        <v/>
      </c>
      <c r="G50" s="86" t="str">
        <f>'Table-5'!G50</f>
        <v/>
      </c>
      <c r="H50" s="86" t="str">
        <f>'Table-5'!H50</f>
        <v/>
      </c>
      <c r="I50" s="86" t="str">
        <f>'Table-5'!I50</f>
        <v/>
      </c>
      <c r="J50" s="86" t="str">
        <f>'Table-5'!J50</f>
        <v/>
      </c>
      <c r="K50" s="86" t="str">
        <f>'Table-5'!K50</f>
        <v/>
      </c>
      <c r="L50" s="86" t="str">
        <f>'Table-5'!L50</f>
        <v/>
      </c>
      <c r="M50" s="86" t="str">
        <f>'Table-5'!M50</f>
        <v/>
      </c>
      <c r="N50" s="86" t="str">
        <f>'Table-5'!N50</f>
        <v/>
      </c>
      <c r="O50" s="86" t="str">
        <f>'Table-5'!O50</f>
        <v/>
      </c>
      <c r="P50" s="86" t="str">
        <f>'Table-5'!P50</f>
        <v/>
      </c>
      <c r="Q50" s="86" t="str">
        <f>'Table-5'!Q50</f>
        <v/>
      </c>
      <c r="R50" s="86" t="str">
        <f>'Table-5'!R50</f>
        <v/>
      </c>
      <c r="S50" s="86" t="str">
        <f>'Table-5'!S50</f>
        <v/>
      </c>
      <c r="T50" s="86" t="str">
        <f>'Table-5'!T50</f>
        <v/>
      </c>
      <c r="U50" s="86" t="str">
        <f>'Table-5'!U50</f>
        <v/>
      </c>
    </row>
    <row r="51" spans="1:21" x14ac:dyDescent="0.3">
      <c r="A51" s="45" t="str">
        <f>'Table-5'!A51</f>
        <v/>
      </c>
      <c r="B51" s="86" t="str">
        <f>'Table-5'!B51</f>
        <v/>
      </c>
      <c r="C51" s="86" t="str">
        <f>'Table-5'!C51</f>
        <v/>
      </c>
      <c r="D51" s="86" t="str">
        <f>'Table-5'!D51</f>
        <v/>
      </c>
      <c r="E51" s="86" t="str">
        <f>'Table-5'!E51</f>
        <v/>
      </c>
      <c r="F51" s="86" t="str">
        <f>'Table-5'!F51</f>
        <v/>
      </c>
      <c r="G51" s="86" t="str">
        <f>'Table-5'!G51</f>
        <v/>
      </c>
      <c r="H51" s="86" t="str">
        <f>'Table-5'!H51</f>
        <v/>
      </c>
      <c r="I51" s="86" t="str">
        <f>'Table-5'!I51</f>
        <v/>
      </c>
      <c r="J51" s="86" t="str">
        <f>'Table-5'!J51</f>
        <v/>
      </c>
      <c r="K51" s="86" t="str">
        <f>'Table-5'!K51</f>
        <v/>
      </c>
      <c r="L51" s="86" t="str">
        <f>'Table-5'!L51</f>
        <v/>
      </c>
      <c r="M51" s="86" t="str">
        <f>'Table-5'!M51</f>
        <v/>
      </c>
      <c r="N51" s="86" t="str">
        <f>'Table-5'!N51</f>
        <v/>
      </c>
      <c r="O51" s="86" t="str">
        <f>'Table-5'!O51</f>
        <v/>
      </c>
      <c r="P51" s="86" t="str">
        <f>'Table-5'!P51</f>
        <v/>
      </c>
      <c r="Q51" s="86" t="str">
        <f>'Table-5'!Q51</f>
        <v/>
      </c>
      <c r="R51" s="86" t="str">
        <f>'Table-5'!R51</f>
        <v/>
      </c>
      <c r="S51" s="86" t="str">
        <f>'Table-5'!S51</f>
        <v/>
      </c>
      <c r="T51" s="86" t="str">
        <f>'Table-5'!T51</f>
        <v/>
      </c>
      <c r="U51" s="86" t="str">
        <f>'Table-5'!U51</f>
        <v/>
      </c>
    </row>
    <row r="52" spans="1:21" x14ac:dyDescent="0.3">
      <c r="A52" s="45" t="str">
        <f>'Table-5'!A52</f>
        <v/>
      </c>
      <c r="B52" s="86" t="str">
        <f>'Table-5'!B52</f>
        <v/>
      </c>
      <c r="C52" s="86" t="str">
        <f>'Table-5'!C52</f>
        <v/>
      </c>
      <c r="D52" s="86" t="str">
        <f>'Table-5'!D52</f>
        <v/>
      </c>
      <c r="E52" s="86" t="str">
        <f>'Table-5'!E52</f>
        <v/>
      </c>
      <c r="F52" s="86" t="str">
        <f>'Table-5'!F52</f>
        <v/>
      </c>
      <c r="G52" s="86" t="str">
        <f>'Table-5'!G52</f>
        <v/>
      </c>
      <c r="H52" s="86" t="str">
        <f>'Table-5'!H52</f>
        <v/>
      </c>
      <c r="I52" s="86" t="str">
        <f>'Table-5'!I52</f>
        <v/>
      </c>
      <c r="J52" s="86" t="str">
        <f>'Table-5'!J52</f>
        <v/>
      </c>
      <c r="K52" s="86" t="str">
        <f>'Table-5'!K52</f>
        <v/>
      </c>
      <c r="L52" s="86" t="str">
        <f>'Table-5'!L52</f>
        <v/>
      </c>
      <c r="M52" s="86" t="str">
        <f>'Table-5'!M52</f>
        <v/>
      </c>
      <c r="N52" s="86" t="str">
        <f>'Table-5'!N52</f>
        <v/>
      </c>
      <c r="O52" s="86" t="str">
        <f>'Table-5'!O52</f>
        <v/>
      </c>
      <c r="P52" s="86" t="str">
        <f>'Table-5'!P52</f>
        <v/>
      </c>
      <c r="Q52" s="86" t="str">
        <f>'Table-5'!Q52</f>
        <v/>
      </c>
      <c r="R52" s="86" t="str">
        <f>'Table-5'!R52</f>
        <v/>
      </c>
      <c r="S52" s="86" t="str">
        <f>'Table-5'!S52</f>
        <v/>
      </c>
      <c r="T52" s="86" t="str">
        <f>'Table-5'!T52</f>
        <v/>
      </c>
      <c r="U52" s="86" t="str">
        <f>'Table-5'!U52</f>
        <v/>
      </c>
    </row>
    <row r="53" spans="1:21" x14ac:dyDescent="0.3">
      <c r="A53" s="45" t="str">
        <f>'Table-5'!A53</f>
        <v/>
      </c>
      <c r="B53" s="86" t="str">
        <f>'Table-5'!B53</f>
        <v/>
      </c>
      <c r="C53" s="86" t="str">
        <f>'Table-5'!C53</f>
        <v/>
      </c>
      <c r="D53" s="86" t="str">
        <f>'Table-5'!D53</f>
        <v/>
      </c>
      <c r="E53" s="86" t="str">
        <f>'Table-5'!E53</f>
        <v/>
      </c>
      <c r="F53" s="86" t="str">
        <f>'Table-5'!F53</f>
        <v/>
      </c>
      <c r="G53" s="86" t="str">
        <f>'Table-5'!G53</f>
        <v/>
      </c>
      <c r="H53" s="86" t="str">
        <f>'Table-5'!H53</f>
        <v/>
      </c>
      <c r="I53" s="86" t="str">
        <f>'Table-5'!I53</f>
        <v/>
      </c>
      <c r="J53" s="86" t="str">
        <f>'Table-5'!J53</f>
        <v/>
      </c>
      <c r="K53" s="86" t="str">
        <f>'Table-5'!K53</f>
        <v/>
      </c>
      <c r="L53" s="86" t="str">
        <f>'Table-5'!L53</f>
        <v/>
      </c>
      <c r="M53" s="86" t="str">
        <f>'Table-5'!M53</f>
        <v/>
      </c>
      <c r="N53" s="86" t="str">
        <f>'Table-5'!N53</f>
        <v/>
      </c>
      <c r="O53" s="86" t="str">
        <f>'Table-5'!O53</f>
        <v/>
      </c>
      <c r="P53" s="86" t="str">
        <f>'Table-5'!P53</f>
        <v/>
      </c>
      <c r="Q53" s="86" t="str">
        <f>'Table-5'!Q53</f>
        <v/>
      </c>
      <c r="R53" s="86" t="str">
        <f>'Table-5'!R53</f>
        <v/>
      </c>
      <c r="S53" s="86" t="str">
        <f>'Table-5'!S53</f>
        <v/>
      </c>
      <c r="T53" s="86" t="str">
        <f>'Table-5'!T53</f>
        <v/>
      </c>
      <c r="U53" s="86" t="str">
        <f>'Table-5'!U53</f>
        <v/>
      </c>
    </row>
    <row r="54" spans="1:21" x14ac:dyDescent="0.3">
      <c r="A54" s="45" t="str">
        <f>'Table-5'!A54</f>
        <v/>
      </c>
      <c r="B54" s="86" t="str">
        <f>'Table-5'!B54</f>
        <v/>
      </c>
      <c r="C54" s="86" t="str">
        <f>'Table-5'!C54</f>
        <v/>
      </c>
      <c r="D54" s="86" t="str">
        <f>'Table-5'!D54</f>
        <v/>
      </c>
      <c r="E54" s="86" t="str">
        <f>'Table-5'!E54</f>
        <v/>
      </c>
      <c r="F54" s="86" t="str">
        <f>'Table-5'!F54</f>
        <v/>
      </c>
      <c r="G54" s="86" t="str">
        <f>'Table-5'!G54</f>
        <v/>
      </c>
      <c r="H54" s="86" t="str">
        <f>'Table-5'!H54</f>
        <v/>
      </c>
      <c r="I54" s="86" t="str">
        <f>'Table-5'!I54</f>
        <v/>
      </c>
      <c r="J54" s="86" t="str">
        <f>'Table-5'!J54</f>
        <v/>
      </c>
      <c r="K54" s="86" t="str">
        <f>'Table-5'!K54</f>
        <v/>
      </c>
      <c r="L54" s="86" t="str">
        <f>'Table-5'!L54</f>
        <v/>
      </c>
      <c r="M54" s="86" t="str">
        <f>'Table-5'!M54</f>
        <v/>
      </c>
      <c r="N54" s="86" t="str">
        <f>'Table-5'!N54</f>
        <v/>
      </c>
      <c r="O54" s="86" t="str">
        <f>'Table-5'!O54</f>
        <v/>
      </c>
      <c r="P54" s="86" t="str">
        <f>'Table-5'!P54</f>
        <v/>
      </c>
      <c r="Q54" s="86" t="str">
        <f>'Table-5'!Q54</f>
        <v/>
      </c>
      <c r="R54" s="86" t="str">
        <f>'Table-5'!R54</f>
        <v/>
      </c>
      <c r="S54" s="86" t="str">
        <f>'Table-5'!S54</f>
        <v/>
      </c>
      <c r="T54" s="86" t="str">
        <f>'Table-5'!T54</f>
        <v/>
      </c>
      <c r="U54" s="86" t="str">
        <f>'Table-5'!U54</f>
        <v/>
      </c>
    </row>
    <row r="55" spans="1:21" x14ac:dyDescent="0.3">
      <c r="A55" s="45" t="str">
        <f>'Table-5'!A55</f>
        <v/>
      </c>
      <c r="B55" s="86" t="str">
        <f>'Table-5'!B55</f>
        <v/>
      </c>
      <c r="C55" s="86" t="str">
        <f>'Table-5'!C55</f>
        <v/>
      </c>
      <c r="D55" s="86" t="str">
        <f>'Table-5'!D55</f>
        <v/>
      </c>
      <c r="E55" s="86" t="str">
        <f>'Table-5'!E55</f>
        <v/>
      </c>
      <c r="F55" s="86" t="str">
        <f>'Table-5'!F55</f>
        <v/>
      </c>
      <c r="G55" s="86" t="str">
        <f>'Table-5'!G55</f>
        <v/>
      </c>
      <c r="H55" s="86" t="str">
        <f>'Table-5'!H55</f>
        <v/>
      </c>
      <c r="I55" s="86" t="str">
        <f>'Table-5'!I55</f>
        <v/>
      </c>
      <c r="J55" s="86" t="str">
        <f>'Table-5'!J55</f>
        <v/>
      </c>
      <c r="K55" s="86" t="str">
        <f>'Table-5'!K55</f>
        <v/>
      </c>
      <c r="L55" s="86" t="str">
        <f>'Table-5'!L55</f>
        <v/>
      </c>
      <c r="M55" s="86" t="str">
        <f>'Table-5'!M55</f>
        <v/>
      </c>
      <c r="N55" s="86" t="str">
        <f>'Table-5'!N55</f>
        <v/>
      </c>
      <c r="O55" s="86" t="str">
        <f>'Table-5'!O55</f>
        <v/>
      </c>
      <c r="P55" s="86" t="str">
        <f>'Table-5'!P55</f>
        <v/>
      </c>
      <c r="Q55" s="86" t="str">
        <f>'Table-5'!Q55</f>
        <v/>
      </c>
      <c r="R55" s="86" t="str">
        <f>'Table-5'!R55</f>
        <v/>
      </c>
      <c r="S55" s="86" t="str">
        <f>'Table-5'!S55</f>
        <v/>
      </c>
      <c r="T55" s="86" t="str">
        <f>'Table-5'!T55</f>
        <v/>
      </c>
      <c r="U55" s="86" t="str">
        <f>'Table-5'!U55</f>
        <v/>
      </c>
    </row>
    <row r="56" spans="1:21" x14ac:dyDescent="0.3">
      <c r="A56" s="45" t="str">
        <f>'Table-5'!A56</f>
        <v/>
      </c>
      <c r="B56" s="86" t="str">
        <f>'Table-5'!B56</f>
        <v/>
      </c>
      <c r="C56" s="86" t="str">
        <f>'Table-5'!C56</f>
        <v/>
      </c>
      <c r="D56" s="86" t="str">
        <f>'Table-5'!D56</f>
        <v/>
      </c>
      <c r="E56" s="86" t="str">
        <f>'Table-5'!E56</f>
        <v/>
      </c>
      <c r="F56" s="86" t="str">
        <f>'Table-5'!F56</f>
        <v/>
      </c>
      <c r="G56" s="86" t="str">
        <f>'Table-5'!G56</f>
        <v/>
      </c>
      <c r="H56" s="86" t="str">
        <f>'Table-5'!H56</f>
        <v/>
      </c>
      <c r="I56" s="86" t="str">
        <f>'Table-5'!I56</f>
        <v/>
      </c>
      <c r="J56" s="86" t="str">
        <f>'Table-5'!J56</f>
        <v/>
      </c>
      <c r="K56" s="86" t="str">
        <f>'Table-5'!K56</f>
        <v/>
      </c>
      <c r="L56" s="86" t="str">
        <f>'Table-5'!L56</f>
        <v/>
      </c>
      <c r="M56" s="86" t="str">
        <f>'Table-5'!M56</f>
        <v/>
      </c>
      <c r="N56" s="86" t="str">
        <f>'Table-5'!N56</f>
        <v/>
      </c>
      <c r="O56" s="86" t="str">
        <f>'Table-5'!O56</f>
        <v/>
      </c>
      <c r="P56" s="86" t="str">
        <f>'Table-5'!P56</f>
        <v/>
      </c>
      <c r="Q56" s="86" t="str">
        <f>'Table-5'!Q56</f>
        <v/>
      </c>
      <c r="R56" s="86" t="str">
        <f>'Table-5'!R56</f>
        <v/>
      </c>
      <c r="S56" s="86" t="str">
        <f>'Table-5'!S56</f>
        <v/>
      </c>
      <c r="T56" s="86" t="str">
        <f>'Table-5'!T56</f>
        <v/>
      </c>
      <c r="U56" s="86" t="str">
        <f>'Table-5'!U56</f>
        <v/>
      </c>
    </row>
    <row r="57" spans="1:21" x14ac:dyDescent="0.3">
      <c r="A57" s="45" t="str">
        <f>'Table-5'!A57</f>
        <v/>
      </c>
      <c r="B57" s="86" t="str">
        <f>'Table-5'!B57</f>
        <v/>
      </c>
      <c r="C57" s="86" t="str">
        <f>'Table-5'!C57</f>
        <v/>
      </c>
      <c r="D57" s="86" t="str">
        <f>'Table-5'!D57</f>
        <v/>
      </c>
      <c r="E57" s="86" t="str">
        <f>'Table-5'!E57</f>
        <v/>
      </c>
      <c r="F57" s="86" t="str">
        <f>'Table-5'!F57</f>
        <v/>
      </c>
      <c r="G57" s="86" t="str">
        <f>'Table-5'!G57</f>
        <v/>
      </c>
      <c r="H57" s="86" t="str">
        <f>'Table-5'!H57</f>
        <v/>
      </c>
      <c r="I57" s="86" t="str">
        <f>'Table-5'!I57</f>
        <v/>
      </c>
      <c r="J57" s="86" t="str">
        <f>'Table-5'!J57</f>
        <v/>
      </c>
      <c r="K57" s="86" t="str">
        <f>'Table-5'!K57</f>
        <v/>
      </c>
      <c r="L57" s="86" t="str">
        <f>'Table-5'!L57</f>
        <v/>
      </c>
      <c r="M57" s="86" t="str">
        <f>'Table-5'!M57</f>
        <v/>
      </c>
      <c r="N57" s="86" t="str">
        <f>'Table-5'!N57</f>
        <v/>
      </c>
      <c r="O57" s="86" t="str">
        <f>'Table-5'!O57</f>
        <v/>
      </c>
      <c r="P57" s="86" t="str">
        <f>'Table-5'!P57</f>
        <v/>
      </c>
      <c r="Q57" s="86" t="str">
        <f>'Table-5'!Q57</f>
        <v/>
      </c>
      <c r="R57" s="86" t="str">
        <f>'Table-5'!R57</f>
        <v/>
      </c>
      <c r="S57" s="86" t="str">
        <f>'Table-5'!S57</f>
        <v/>
      </c>
      <c r="T57" s="86" t="str">
        <f>'Table-5'!T57</f>
        <v/>
      </c>
      <c r="U57" s="86" t="str">
        <f>'Table-5'!U57</f>
        <v/>
      </c>
    </row>
    <row r="58" spans="1:21" x14ac:dyDescent="0.3">
      <c r="A58" s="45" t="str">
        <f>'Table-5'!A58</f>
        <v/>
      </c>
      <c r="B58" s="86" t="str">
        <f>'Table-5'!B58</f>
        <v/>
      </c>
      <c r="C58" s="86" t="str">
        <f>'Table-5'!C58</f>
        <v/>
      </c>
      <c r="D58" s="86" t="str">
        <f>'Table-5'!D58</f>
        <v/>
      </c>
      <c r="E58" s="86" t="str">
        <f>'Table-5'!E58</f>
        <v/>
      </c>
      <c r="F58" s="86" t="str">
        <f>'Table-5'!F58</f>
        <v/>
      </c>
      <c r="G58" s="86" t="str">
        <f>'Table-5'!G58</f>
        <v/>
      </c>
      <c r="H58" s="86" t="str">
        <f>'Table-5'!H58</f>
        <v/>
      </c>
      <c r="I58" s="86" t="str">
        <f>'Table-5'!I58</f>
        <v/>
      </c>
      <c r="J58" s="86" t="str">
        <f>'Table-5'!J58</f>
        <v/>
      </c>
      <c r="K58" s="86" t="str">
        <f>'Table-5'!K58</f>
        <v/>
      </c>
      <c r="L58" s="86" t="str">
        <f>'Table-5'!L58</f>
        <v/>
      </c>
      <c r="M58" s="86" t="str">
        <f>'Table-5'!M58</f>
        <v/>
      </c>
      <c r="N58" s="86" t="str">
        <f>'Table-5'!N58</f>
        <v/>
      </c>
      <c r="O58" s="86" t="str">
        <f>'Table-5'!O58</f>
        <v/>
      </c>
      <c r="P58" s="86" t="str">
        <f>'Table-5'!P58</f>
        <v/>
      </c>
      <c r="Q58" s="86" t="str">
        <f>'Table-5'!Q58</f>
        <v/>
      </c>
      <c r="R58" s="86" t="str">
        <f>'Table-5'!R58</f>
        <v/>
      </c>
      <c r="S58" s="86" t="str">
        <f>'Table-5'!S58</f>
        <v/>
      </c>
      <c r="T58" s="86" t="str">
        <f>'Table-5'!T58</f>
        <v/>
      </c>
      <c r="U58" s="86" t="str">
        <f>'Table-5'!U58</f>
        <v/>
      </c>
    </row>
    <row r="59" spans="1:21" x14ac:dyDescent="0.3">
      <c r="A59" s="45" t="str">
        <f>'Table-5'!A59</f>
        <v/>
      </c>
      <c r="B59" s="86" t="str">
        <f>'Table-5'!B59</f>
        <v/>
      </c>
      <c r="C59" s="86" t="str">
        <f>'Table-5'!C59</f>
        <v/>
      </c>
      <c r="D59" s="86" t="str">
        <f>'Table-5'!D59</f>
        <v/>
      </c>
      <c r="E59" s="86" t="str">
        <f>'Table-5'!E59</f>
        <v/>
      </c>
      <c r="F59" s="86" t="str">
        <f>'Table-5'!F59</f>
        <v/>
      </c>
      <c r="G59" s="86" t="str">
        <f>'Table-5'!G59</f>
        <v/>
      </c>
      <c r="H59" s="86" t="str">
        <f>'Table-5'!H59</f>
        <v/>
      </c>
      <c r="I59" s="86" t="str">
        <f>'Table-5'!I59</f>
        <v/>
      </c>
      <c r="J59" s="86" t="str">
        <f>'Table-5'!J59</f>
        <v/>
      </c>
      <c r="K59" s="86" t="str">
        <f>'Table-5'!K59</f>
        <v/>
      </c>
      <c r="L59" s="86" t="str">
        <f>'Table-5'!L59</f>
        <v/>
      </c>
      <c r="M59" s="86" t="str">
        <f>'Table-5'!M59</f>
        <v/>
      </c>
      <c r="N59" s="86" t="str">
        <f>'Table-5'!N59</f>
        <v/>
      </c>
      <c r="O59" s="86" t="str">
        <f>'Table-5'!O59</f>
        <v/>
      </c>
      <c r="P59" s="86" t="str">
        <f>'Table-5'!P59</f>
        <v/>
      </c>
      <c r="Q59" s="86" t="str">
        <f>'Table-5'!Q59</f>
        <v/>
      </c>
      <c r="R59" s="86" t="str">
        <f>'Table-5'!R59</f>
        <v/>
      </c>
      <c r="S59" s="86" t="str">
        <f>'Table-5'!S59</f>
        <v/>
      </c>
      <c r="T59" s="86" t="str">
        <f>'Table-5'!T59</f>
        <v/>
      </c>
      <c r="U59" s="86" t="str">
        <f>'Table-5'!U59</f>
        <v/>
      </c>
    </row>
    <row r="60" spans="1:21" x14ac:dyDescent="0.3">
      <c r="A60" s="45" t="str">
        <f>'Table-5'!A60</f>
        <v/>
      </c>
      <c r="B60" s="86" t="str">
        <f>'Table-5'!B60</f>
        <v/>
      </c>
      <c r="C60" s="86" t="str">
        <f>'Table-5'!C60</f>
        <v/>
      </c>
      <c r="D60" s="86" t="str">
        <f>'Table-5'!D60</f>
        <v/>
      </c>
      <c r="E60" s="86" t="str">
        <f>'Table-5'!E60</f>
        <v/>
      </c>
      <c r="F60" s="86" t="str">
        <f>'Table-5'!F60</f>
        <v/>
      </c>
      <c r="G60" s="86" t="str">
        <f>'Table-5'!G60</f>
        <v/>
      </c>
      <c r="H60" s="86" t="str">
        <f>'Table-5'!H60</f>
        <v/>
      </c>
      <c r="I60" s="86" t="str">
        <f>'Table-5'!I60</f>
        <v/>
      </c>
      <c r="J60" s="86" t="str">
        <f>'Table-5'!J60</f>
        <v/>
      </c>
      <c r="K60" s="86" t="str">
        <f>'Table-5'!K60</f>
        <v/>
      </c>
      <c r="L60" s="86" t="str">
        <f>'Table-5'!L60</f>
        <v/>
      </c>
      <c r="M60" s="86" t="str">
        <f>'Table-5'!M60</f>
        <v/>
      </c>
      <c r="N60" s="86" t="str">
        <f>'Table-5'!N60</f>
        <v/>
      </c>
      <c r="O60" s="86" t="str">
        <f>'Table-5'!O60</f>
        <v/>
      </c>
      <c r="P60" s="86" t="str">
        <f>'Table-5'!P60</f>
        <v/>
      </c>
      <c r="Q60" s="86" t="str">
        <f>'Table-5'!Q60</f>
        <v/>
      </c>
      <c r="R60" s="86" t="str">
        <f>'Table-5'!R60</f>
        <v/>
      </c>
      <c r="S60" s="86" t="str">
        <f>'Table-5'!S60</f>
        <v/>
      </c>
      <c r="T60" s="86" t="str">
        <f>'Table-5'!T60</f>
        <v/>
      </c>
      <c r="U60" s="86" t="str">
        <f>'Table-5'!U60</f>
        <v/>
      </c>
    </row>
    <row r="61" spans="1:21" x14ac:dyDescent="0.3">
      <c r="A61" s="45" t="str">
        <f>'Table-5'!A61</f>
        <v/>
      </c>
      <c r="B61" s="86" t="str">
        <f>'Table-5'!B61</f>
        <v/>
      </c>
      <c r="C61" s="86" t="str">
        <f>'Table-5'!C61</f>
        <v/>
      </c>
      <c r="D61" s="86" t="str">
        <f>'Table-5'!D61</f>
        <v/>
      </c>
      <c r="E61" s="86" t="str">
        <f>'Table-5'!E61</f>
        <v/>
      </c>
      <c r="F61" s="86" t="str">
        <f>'Table-5'!F61</f>
        <v/>
      </c>
      <c r="G61" s="86" t="str">
        <f>'Table-5'!G61</f>
        <v/>
      </c>
      <c r="H61" s="86" t="str">
        <f>'Table-5'!H61</f>
        <v/>
      </c>
      <c r="I61" s="86" t="str">
        <f>'Table-5'!I61</f>
        <v/>
      </c>
      <c r="J61" s="86" t="str">
        <f>'Table-5'!J61</f>
        <v/>
      </c>
      <c r="K61" s="86" t="str">
        <f>'Table-5'!K61</f>
        <v/>
      </c>
      <c r="L61" s="86" t="str">
        <f>'Table-5'!L61</f>
        <v/>
      </c>
      <c r="M61" s="86" t="str">
        <f>'Table-5'!M61</f>
        <v/>
      </c>
      <c r="N61" s="86" t="str">
        <f>'Table-5'!N61</f>
        <v/>
      </c>
      <c r="O61" s="86" t="str">
        <f>'Table-5'!O61</f>
        <v/>
      </c>
      <c r="P61" s="86" t="str">
        <f>'Table-5'!P61</f>
        <v/>
      </c>
      <c r="Q61" s="86" t="str">
        <f>'Table-5'!Q61</f>
        <v/>
      </c>
      <c r="R61" s="86" t="str">
        <f>'Table-5'!R61</f>
        <v/>
      </c>
      <c r="S61" s="86" t="str">
        <f>'Table-5'!S61</f>
        <v/>
      </c>
      <c r="T61" s="86" t="str">
        <f>'Table-5'!T61</f>
        <v/>
      </c>
      <c r="U61" s="86" t="str">
        <f>'Table-5'!U61</f>
        <v/>
      </c>
    </row>
    <row r="62" spans="1:21" x14ac:dyDescent="0.3">
      <c r="A62" s="45" t="str">
        <f>'Table-5'!A62</f>
        <v/>
      </c>
      <c r="B62" s="86" t="str">
        <f>'Table-5'!B62</f>
        <v/>
      </c>
      <c r="C62" s="86" t="str">
        <f>'Table-5'!C62</f>
        <v/>
      </c>
      <c r="D62" s="86" t="str">
        <f>'Table-5'!D62</f>
        <v/>
      </c>
      <c r="E62" s="86" t="str">
        <f>'Table-5'!E62</f>
        <v/>
      </c>
      <c r="F62" s="86" t="str">
        <f>'Table-5'!F62</f>
        <v/>
      </c>
      <c r="G62" s="86" t="str">
        <f>'Table-5'!G62</f>
        <v/>
      </c>
      <c r="H62" s="86" t="str">
        <f>'Table-5'!H62</f>
        <v/>
      </c>
      <c r="I62" s="86" t="str">
        <f>'Table-5'!I62</f>
        <v/>
      </c>
      <c r="J62" s="86" t="str">
        <f>'Table-5'!J62</f>
        <v/>
      </c>
      <c r="K62" s="86" t="str">
        <f>'Table-5'!K62</f>
        <v/>
      </c>
      <c r="L62" s="86" t="str">
        <f>'Table-5'!L62</f>
        <v/>
      </c>
      <c r="M62" s="86" t="str">
        <f>'Table-5'!M62</f>
        <v/>
      </c>
      <c r="N62" s="86" t="str">
        <f>'Table-5'!N62</f>
        <v/>
      </c>
      <c r="O62" s="86" t="str">
        <f>'Table-5'!O62</f>
        <v/>
      </c>
      <c r="P62" s="86" t="str">
        <f>'Table-5'!P62</f>
        <v/>
      </c>
      <c r="Q62" s="86" t="str">
        <f>'Table-5'!Q62</f>
        <v/>
      </c>
      <c r="R62" s="86" t="str">
        <f>'Table-5'!R62</f>
        <v/>
      </c>
      <c r="S62" s="86" t="str">
        <f>'Table-5'!S62</f>
        <v/>
      </c>
      <c r="T62" s="86" t="str">
        <f>'Table-5'!T62</f>
        <v/>
      </c>
      <c r="U62" s="86" t="str">
        <f>'Table-5'!U62</f>
        <v/>
      </c>
    </row>
    <row r="63" spans="1:21" x14ac:dyDescent="0.3">
      <c r="A63" s="45" t="str">
        <f>'Table-5'!A63</f>
        <v/>
      </c>
      <c r="B63" s="86" t="str">
        <f>'Table-5'!B63</f>
        <v/>
      </c>
      <c r="C63" s="86" t="str">
        <f>'Table-5'!C63</f>
        <v/>
      </c>
      <c r="D63" s="86" t="str">
        <f>'Table-5'!D63</f>
        <v/>
      </c>
      <c r="E63" s="86" t="str">
        <f>'Table-5'!E63</f>
        <v/>
      </c>
      <c r="F63" s="86" t="str">
        <f>'Table-5'!F63</f>
        <v/>
      </c>
      <c r="G63" s="86" t="str">
        <f>'Table-5'!G63</f>
        <v/>
      </c>
      <c r="H63" s="86" t="str">
        <f>'Table-5'!H63</f>
        <v/>
      </c>
      <c r="I63" s="86" t="str">
        <f>'Table-5'!I63</f>
        <v/>
      </c>
      <c r="J63" s="86" t="str">
        <f>'Table-5'!J63</f>
        <v/>
      </c>
      <c r="K63" s="86" t="str">
        <f>'Table-5'!K63</f>
        <v/>
      </c>
      <c r="L63" s="86" t="str">
        <f>'Table-5'!L63</f>
        <v/>
      </c>
      <c r="M63" s="86" t="str">
        <f>'Table-5'!M63</f>
        <v/>
      </c>
      <c r="N63" s="86" t="str">
        <f>'Table-5'!N63</f>
        <v/>
      </c>
      <c r="O63" s="86" t="str">
        <f>'Table-5'!O63</f>
        <v/>
      </c>
      <c r="P63" s="86" t="str">
        <f>'Table-5'!P63</f>
        <v/>
      </c>
      <c r="Q63" s="86" t="str">
        <f>'Table-5'!Q63</f>
        <v/>
      </c>
      <c r="R63" s="86" t="str">
        <f>'Table-5'!R63</f>
        <v/>
      </c>
      <c r="S63" s="86" t="str">
        <f>'Table-5'!S63</f>
        <v/>
      </c>
      <c r="T63" s="86" t="str">
        <f>'Table-5'!T63</f>
        <v/>
      </c>
      <c r="U63" s="86" t="str">
        <f>'Table-5'!U63</f>
        <v/>
      </c>
    </row>
    <row r="64" spans="1:21" x14ac:dyDescent="0.3">
      <c r="A64" s="45" t="str">
        <f>'Table-5'!A64</f>
        <v/>
      </c>
      <c r="B64" s="86" t="str">
        <f>'Table-5'!B64</f>
        <v/>
      </c>
      <c r="C64" s="86" t="str">
        <f>'Table-5'!C64</f>
        <v/>
      </c>
      <c r="D64" s="86" t="str">
        <f>'Table-5'!D64</f>
        <v/>
      </c>
      <c r="E64" s="86" t="str">
        <f>'Table-5'!E64</f>
        <v/>
      </c>
      <c r="F64" s="86" t="str">
        <f>'Table-5'!F64</f>
        <v/>
      </c>
      <c r="G64" s="86" t="str">
        <f>'Table-5'!G64</f>
        <v/>
      </c>
      <c r="H64" s="86" t="str">
        <f>'Table-5'!H64</f>
        <v/>
      </c>
      <c r="I64" s="86" t="str">
        <f>'Table-5'!I64</f>
        <v/>
      </c>
      <c r="J64" s="86" t="str">
        <f>'Table-5'!J64</f>
        <v/>
      </c>
      <c r="K64" s="86" t="str">
        <f>'Table-5'!K64</f>
        <v/>
      </c>
      <c r="L64" s="86" t="str">
        <f>'Table-5'!L64</f>
        <v/>
      </c>
      <c r="M64" s="86" t="str">
        <f>'Table-5'!M64</f>
        <v/>
      </c>
      <c r="N64" s="86" t="str">
        <f>'Table-5'!N64</f>
        <v/>
      </c>
      <c r="O64" s="86" t="str">
        <f>'Table-5'!O64</f>
        <v/>
      </c>
      <c r="P64" s="86" t="str">
        <f>'Table-5'!P64</f>
        <v/>
      </c>
      <c r="Q64" s="86" t="str">
        <f>'Table-5'!Q64</f>
        <v/>
      </c>
      <c r="R64" s="86" t="str">
        <f>'Table-5'!R64</f>
        <v/>
      </c>
      <c r="S64" s="86" t="str">
        <f>'Table-5'!S64</f>
        <v/>
      </c>
      <c r="T64" s="86" t="str">
        <f>'Table-5'!T64</f>
        <v/>
      </c>
      <c r="U64" s="86" t="str">
        <f>'Table-5'!U64</f>
        <v/>
      </c>
    </row>
    <row r="65" spans="1:21" x14ac:dyDescent="0.3">
      <c r="A65" s="45" t="str">
        <f>'Table-5'!A65</f>
        <v/>
      </c>
      <c r="B65" s="86" t="str">
        <f>'Table-5'!B65</f>
        <v/>
      </c>
      <c r="C65" s="86" t="str">
        <f>'Table-5'!C65</f>
        <v/>
      </c>
      <c r="D65" s="86" t="str">
        <f>'Table-5'!D65</f>
        <v/>
      </c>
      <c r="E65" s="86" t="str">
        <f>'Table-5'!E65</f>
        <v/>
      </c>
      <c r="F65" s="86" t="str">
        <f>'Table-5'!F65</f>
        <v/>
      </c>
      <c r="G65" s="86" t="str">
        <f>'Table-5'!G65</f>
        <v/>
      </c>
      <c r="H65" s="86" t="str">
        <f>'Table-5'!H65</f>
        <v/>
      </c>
      <c r="I65" s="86" t="str">
        <f>'Table-5'!I65</f>
        <v/>
      </c>
      <c r="J65" s="86" t="str">
        <f>'Table-5'!J65</f>
        <v/>
      </c>
      <c r="K65" s="86" t="str">
        <f>'Table-5'!K65</f>
        <v/>
      </c>
      <c r="L65" s="86" t="str">
        <f>'Table-5'!L65</f>
        <v/>
      </c>
      <c r="M65" s="86" t="str">
        <f>'Table-5'!M65</f>
        <v/>
      </c>
      <c r="N65" s="86" t="str">
        <f>'Table-5'!N65</f>
        <v/>
      </c>
      <c r="O65" s="86" t="str">
        <f>'Table-5'!O65</f>
        <v/>
      </c>
      <c r="P65" s="86" t="str">
        <f>'Table-5'!P65</f>
        <v/>
      </c>
      <c r="Q65" s="86" t="str">
        <f>'Table-5'!Q65</f>
        <v/>
      </c>
      <c r="R65" s="86" t="str">
        <f>'Table-5'!R65</f>
        <v/>
      </c>
      <c r="S65" s="86" t="str">
        <f>'Table-5'!S65</f>
        <v/>
      </c>
      <c r="T65" s="86" t="str">
        <f>'Table-5'!T65</f>
        <v/>
      </c>
      <c r="U65" s="86" t="str">
        <f>'Table-5'!U65</f>
        <v/>
      </c>
    </row>
    <row r="66" spans="1:21" x14ac:dyDescent="0.3">
      <c r="A66" s="45" t="str">
        <f>'Table-5'!A66</f>
        <v/>
      </c>
      <c r="B66" s="86" t="str">
        <f>'Table-5'!B66</f>
        <v/>
      </c>
      <c r="C66" s="86" t="str">
        <f>'Table-5'!C66</f>
        <v/>
      </c>
      <c r="D66" s="86" t="str">
        <f>'Table-5'!D66</f>
        <v/>
      </c>
      <c r="E66" s="86" t="str">
        <f>'Table-5'!E66</f>
        <v/>
      </c>
      <c r="F66" s="86" t="str">
        <f>'Table-5'!F66</f>
        <v/>
      </c>
      <c r="G66" s="86" t="str">
        <f>'Table-5'!G66</f>
        <v/>
      </c>
      <c r="H66" s="86" t="str">
        <f>'Table-5'!H66</f>
        <v/>
      </c>
      <c r="I66" s="86" t="str">
        <f>'Table-5'!I66</f>
        <v/>
      </c>
      <c r="J66" s="86" t="str">
        <f>'Table-5'!J66</f>
        <v/>
      </c>
      <c r="K66" s="86" t="str">
        <f>'Table-5'!K66</f>
        <v/>
      </c>
      <c r="L66" s="86" t="str">
        <f>'Table-5'!L66</f>
        <v/>
      </c>
      <c r="M66" s="86" t="str">
        <f>'Table-5'!M66</f>
        <v/>
      </c>
      <c r="N66" s="86" t="str">
        <f>'Table-5'!N66</f>
        <v/>
      </c>
      <c r="O66" s="86" t="str">
        <f>'Table-5'!O66</f>
        <v/>
      </c>
      <c r="P66" s="86" t="str">
        <f>'Table-5'!P66</f>
        <v/>
      </c>
      <c r="Q66" s="86" t="str">
        <f>'Table-5'!Q66</f>
        <v/>
      </c>
      <c r="R66" s="86" t="str">
        <f>'Table-5'!R66</f>
        <v/>
      </c>
      <c r="S66" s="86" t="str">
        <f>'Table-5'!S66</f>
        <v/>
      </c>
      <c r="T66" s="86" t="str">
        <f>'Table-5'!T66</f>
        <v/>
      </c>
      <c r="U66" s="86" t="str">
        <f>'Table-5'!U66</f>
        <v/>
      </c>
    </row>
    <row r="67" spans="1:21" x14ac:dyDescent="0.3">
      <c r="A67" s="45" t="str">
        <f>'Table-5'!A67</f>
        <v/>
      </c>
      <c r="B67" s="86" t="str">
        <f>'Table-5'!B67</f>
        <v/>
      </c>
      <c r="C67" s="86" t="str">
        <f>'Table-5'!C67</f>
        <v/>
      </c>
      <c r="D67" s="86" t="str">
        <f>'Table-5'!D67</f>
        <v/>
      </c>
      <c r="E67" s="86" t="str">
        <f>'Table-5'!E67</f>
        <v/>
      </c>
      <c r="F67" s="86" t="str">
        <f>'Table-5'!F67</f>
        <v/>
      </c>
      <c r="G67" s="86" t="str">
        <f>'Table-5'!G67</f>
        <v/>
      </c>
      <c r="H67" s="86" t="str">
        <f>'Table-5'!H67</f>
        <v/>
      </c>
      <c r="I67" s="86" t="str">
        <f>'Table-5'!I67</f>
        <v/>
      </c>
      <c r="J67" s="86" t="str">
        <f>'Table-5'!J67</f>
        <v/>
      </c>
      <c r="K67" s="86" t="str">
        <f>'Table-5'!K67</f>
        <v/>
      </c>
      <c r="L67" s="86" t="str">
        <f>'Table-5'!L67</f>
        <v/>
      </c>
      <c r="M67" s="86" t="str">
        <f>'Table-5'!M67</f>
        <v/>
      </c>
      <c r="N67" s="86" t="str">
        <f>'Table-5'!N67</f>
        <v/>
      </c>
      <c r="O67" s="86" t="str">
        <f>'Table-5'!O67</f>
        <v/>
      </c>
      <c r="P67" s="86" t="str">
        <f>'Table-5'!P67</f>
        <v/>
      </c>
      <c r="Q67" s="86" t="str">
        <f>'Table-5'!Q67</f>
        <v/>
      </c>
      <c r="R67" s="86" t="str">
        <f>'Table-5'!R67</f>
        <v/>
      </c>
      <c r="S67" s="86" t="str">
        <f>'Table-5'!S67</f>
        <v/>
      </c>
      <c r="T67" s="86" t="str">
        <f>'Table-5'!T67</f>
        <v/>
      </c>
      <c r="U67" s="86" t="str">
        <f>'Table-5'!U67</f>
        <v/>
      </c>
    </row>
    <row r="68" spans="1:21" x14ac:dyDescent="0.3">
      <c r="A68" s="45" t="str">
        <f>'Table-5'!A68</f>
        <v/>
      </c>
      <c r="B68" s="86" t="str">
        <f>'Table-5'!B68</f>
        <v/>
      </c>
      <c r="C68" s="86" t="str">
        <f>'Table-5'!C68</f>
        <v/>
      </c>
      <c r="D68" s="86" t="str">
        <f>'Table-5'!D68</f>
        <v/>
      </c>
      <c r="E68" s="86" t="str">
        <f>'Table-5'!E68</f>
        <v/>
      </c>
      <c r="F68" s="86" t="str">
        <f>'Table-5'!F68</f>
        <v/>
      </c>
      <c r="G68" s="86" t="str">
        <f>'Table-5'!G68</f>
        <v/>
      </c>
      <c r="H68" s="86" t="str">
        <f>'Table-5'!H68</f>
        <v/>
      </c>
      <c r="I68" s="86" t="str">
        <f>'Table-5'!I68</f>
        <v/>
      </c>
      <c r="J68" s="86" t="str">
        <f>'Table-5'!J68</f>
        <v/>
      </c>
      <c r="K68" s="86" t="str">
        <f>'Table-5'!K68</f>
        <v/>
      </c>
      <c r="L68" s="86" t="str">
        <f>'Table-5'!L68</f>
        <v/>
      </c>
      <c r="M68" s="86" t="str">
        <f>'Table-5'!M68</f>
        <v/>
      </c>
      <c r="N68" s="86" t="str">
        <f>'Table-5'!N68</f>
        <v/>
      </c>
      <c r="O68" s="86" t="str">
        <f>'Table-5'!O68</f>
        <v/>
      </c>
      <c r="P68" s="86" t="str">
        <f>'Table-5'!P68</f>
        <v/>
      </c>
      <c r="Q68" s="86" t="str">
        <f>'Table-5'!Q68</f>
        <v/>
      </c>
      <c r="R68" s="86" t="str">
        <f>'Table-5'!R68</f>
        <v/>
      </c>
      <c r="S68" s="86" t="str">
        <f>'Table-5'!S68</f>
        <v/>
      </c>
      <c r="T68" s="86" t="str">
        <f>'Table-5'!T68</f>
        <v/>
      </c>
      <c r="U68" s="86" t="str">
        <f>'Table-5'!U68</f>
        <v/>
      </c>
    </row>
    <row r="69" spans="1:21" x14ac:dyDescent="0.3">
      <c r="A69" s="45" t="str">
        <f>'Table-5'!A69</f>
        <v/>
      </c>
      <c r="B69" s="86" t="str">
        <f>'Table-5'!B69</f>
        <v/>
      </c>
      <c r="C69" s="86" t="str">
        <f>'Table-5'!C69</f>
        <v/>
      </c>
      <c r="D69" s="86" t="str">
        <f>'Table-5'!D69</f>
        <v/>
      </c>
      <c r="E69" s="86" t="str">
        <f>'Table-5'!E69</f>
        <v/>
      </c>
      <c r="F69" s="86" t="str">
        <f>'Table-5'!F69</f>
        <v/>
      </c>
      <c r="G69" s="86" t="str">
        <f>'Table-5'!G69</f>
        <v/>
      </c>
      <c r="H69" s="86" t="str">
        <f>'Table-5'!H69</f>
        <v/>
      </c>
      <c r="I69" s="86" t="str">
        <f>'Table-5'!I69</f>
        <v/>
      </c>
      <c r="J69" s="86" t="str">
        <f>'Table-5'!J69</f>
        <v/>
      </c>
      <c r="K69" s="86" t="str">
        <f>'Table-5'!K69</f>
        <v/>
      </c>
      <c r="L69" s="86" t="str">
        <f>'Table-5'!L69</f>
        <v/>
      </c>
      <c r="M69" s="86" t="str">
        <f>'Table-5'!M69</f>
        <v/>
      </c>
      <c r="N69" s="86" t="str">
        <f>'Table-5'!N69</f>
        <v/>
      </c>
      <c r="O69" s="86" t="str">
        <f>'Table-5'!O69</f>
        <v/>
      </c>
      <c r="P69" s="86" t="str">
        <f>'Table-5'!P69</f>
        <v/>
      </c>
      <c r="Q69" s="86" t="str">
        <f>'Table-5'!Q69</f>
        <v/>
      </c>
      <c r="R69" s="86" t="str">
        <f>'Table-5'!R69</f>
        <v/>
      </c>
      <c r="S69" s="86" t="str">
        <f>'Table-5'!S69</f>
        <v/>
      </c>
      <c r="T69" s="86" t="str">
        <f>'Table-5'!T69</f>
        <v/>
      </c>
      <c r="U69" s="86" t="str">
        <f>'Table-5'!U69</f>
        <v/>
      </c>
    </row>
    <row r="70" spans="1:21" x14ac:dyDescent="0.3">
      <c r="A70" s="45" t="str">
        <f>'Table-5'!A70</f>
        <v/>
      </c>
      <c r="B70" s="86" t="str">
        <f>'Table-5'!B70</f>
        <v/>
      </c>
      <c r="C70" s="86" t="str">
        <f>'Table-5'!C70</f>
        <v/>
      </c>
      <c r="D70" s="86" t="str">
        <f>'Table-5'!D70</f>
        <v/>
      </c>
      <c r="E70" s="86" t="str">
        <f>'Table-5'!E70</f>
        <v/>
      </c>
      <c r="F70" s="86" t="str">
        <f>'Table-5'!F70</f>
        <v/>
      </c>
      <c r="G70" s="86" t="str">
        <f>'Table-5'!G70</f>
        <v/>
      </c>
      <c r="H70" s="86" t="str">
        <f>'Table-5'!H70</f>
        <v/>
      </c>
      <c r="I70" s="86" t="str">
        <f>'Table-5'!I70</f>
        <v/>
      </c>
      <c r="J70" s="86" t="str">
        <f>'Table-5'!J70</f>
        <v/>
      </c>
      <c r="K70" s="86" t="str">
        <f>'Table-5'!K70</f>
        <v/>
      </c>
      <c r="L70" s="86" t="str">
        <f>'Table-5'!L70</f>
        <v/>
      </c>
      <c r="M70" s="86" t="str">
        <f>'Table-5'!M70</f>
        <v/>
      </c>
      <c r="N70" s="86" t="str">
        <f>'Table-5'!N70</f>
        <v/>
      </c>
      <c r="O70" s="86" t="str">
        <f>'Table-5'!O70</f>
        <v/>
      </c>
      <c r="P70" s="86" t="str">
        <f>'Table-5'!P70</f>
        <v/>
      </c>
      <c r="Q70" s="86" t="str">
        <f>'Table-5'!Q70</f>
        <v/>
      </c>
      <c r="R70" s="86" t="str">
        <f>'Table-5'!R70</f>
        <v/>
      </c>
      <c r="S70" s="86" t="str">
        <f>'Table-5'!S70</f>
        <v/>
      </c>
      <c r="T70" s="86" t="str">
        <f>'Table-5'!T70</f>
        <v/>
      </c>
      <c r="U70" s="86" t="str">
        <f>'Table-5'!U70</f>
        <v/>
      </c>
    </row>
    <row r="71" spans="1:21" x14ac:dyDescent="0.3">
      <c r="A71" s="45" t="str">
        <f>'Table-5'!A71</f>
        <v/>
      </c>
      <c r="B71" s="86" t="str">
        <f>'Table-5'!B71</f>
        <v/>
      </c>
      <c r="C71" s="86" t="str">
        <f>'Table-5'!C71</f>
        <v/>
      </c>
      <c r="D71" s="86" t="str">
        <f>'Table-5'!D71</f>
        <v/>
      </c>
      <c r="E71" s="86" t="str">
        <f>'Table-5'!E71</f>
        <v/>
      </c>
      <c r="F71" s="86" t="str">
        <f>'Table-5'!F71</f>
        <v/>
      </c>
      <c r="G71" s="86" t="str">
        <f>'Table-5'!G71</f>
        <v/>
      </c>
      <c r="H71" s="86" t="str">
        <f>'Table-5'!H71</f>
        <v/>
      </c>
      <c r="I71" s="86" t="str">
        <f>'Table-5'!I71</f>
        <v/>
      </c>
      <c r="J71" s="86" t="str">
        <f>'Table-5'!J71</f>
        <v/>
      </c>
      <c r="K71" s="86" t="str">
        <f>'Table-5'!K71</f>
        <v/>
      </c>
      <c r="L71" s="86" t="str">
        <f>'Table-5'!L71</f>
        <v/>
      </c>
      <c r="M71" s="86" t="str">
        <f>'Table-5'!M71</f>
        <v/>
      </c>
      <c r="N71" s="86" t="str">
        <f>'Table-5'!N71</f>
        <v/>
      </c>
      <c r="O71" s="86" t="str">
        <f>'Table-5'!O71</f>
        <v/>
      </c>
      <c r="P71" s="86" t="str">
        <f>'Table-5'!P71</f>
        <v/>
      </c>
      <c r="Q71" s="86" t="str">
        <f>'Table-5'!Q71</f>
        <v/>
      </c>
      <c r="R71" s="86" t="str">
        <f>'Table-5'!R71</f>
        <v/>
      </c>
      <c r="S71" s="86" t="str">
        <f>'Table-5'!S71</f>
        <v/>
      </c>
      <c r="T71" s="86" t="str">
        <f>'Table-5'!T71</f>
        <v/>
      </c>
      <c r="U71" s="86" t="str">
        <f>'Table-5'!U71</f>
        <v/>
      </c>
    </row>
    <row r="72" spans="1:21" x14ac:dyDescent="0.3">
      <c r="A72" s="45" t="str">
        <f>'Table-5'!A72</f>
        <v/>
      </c>
      <c r="B72" s="86" t="str">
        <f>'Table-5'!B72</f>
        <v/>
      </c>
      <c r="C72" s="86" t="str">
        <f>'Table-5'!C72</f>
        <v/>
      </c>
      <c r="D72" s="86" t="str">
        <f>'Table-5'!D72</f>
        <v/>
      </c>
      <c r="E72" s="86" t="str">
        <f>'Table-5'!E72</f>
        <v/>
      </c>
      <c r="F72" s="86" t="str">
        <f>'Table-5'!F72</f>
        <v/>
      </c>
      <c r="G72" s="86" t="str">
        <f>'Table-5'!G72</f>
        <v/>
      </c>
      <c r="H72" s="86" t="str">
        <f>'Table-5'!H72</f>
        <v/>
      </c>
      <c r="I72" s="86" t="str">
        <f>'Table-5'!I72</f>
        <v/>
      </c>
      <c r="J72" s="86" t="str">
        <f>'Table-5'!J72</f>
        <v/>
      </c>
      <c r="K72" s="86" t="str">
        <f>'Table-5'!K72</f>
        <v/>
      </c>
      <c r="L72" s="86" t="str">
        <f>'Table-5'!L72</f>
        <v/>
      </c>
      <c r="M72" s="86" t="str">
        <f>'Table-5'!M72</f>
        <v/>
      </c>
      <c r="N72" s="86" t="str">
        <f>'Table-5'!N72</f>
        <v/>
      </c>
      <c r="O72" s="86" t="str">
        <f>'Table-5'!O72</f>
        <v/>
      </c>
      <c r="P72" s="86" t="str">
        <f>'Table-5'!P72</f>
        <v/>
      </c>
      <c r="Q72" s="86" t="str">
        <f>'Table-5'!Q72</f>
        <v/>
      </c>
      <c r="R72" s="86" t="str">
        <f>'Table-5'!R72</f>
        <v/>
      </c>
      <c r="S72" s="86" t="str">
        <f>'Table-5'!S72</f>
        <v/>
      </c>
      <c r="T72" s="86" t="str">
        <f>'Table-5'!T72</f>
        <v/>
      </c>
      <c r="U72" s="86" t="str">
        <f>'Table-5'!U72</f>
        <v/>
      </c>
    </row>
    <row r="73" spans="1:21" x14ac:dyDescent="0.3">
      <c r="A73" s="45" t="str">
        <f>'Table-5'!A73</f>
        <v/>
      </c>
      <c r="B73" s="86" t="str">
        <f>'Table-5'!B73</f>
        <v/>
      </c>
      <c r="C73" s="86" t="str">
        <f>'Table-5'!C73</f>
        <v/>
      </c>
      <c r="D73" s="86" t="str">
        <f>'Table-5'!D73</f>
        <v/>
      </c>
      <c r="E73" s="86" t="str">
        <f>'Table-5'!E73</f>
        <v/>
      </c>
      <c r="F73" s="86" t="str">
        <f>'Table-5'!F73</f>
        <v/>
      </c>
      <c r="G73" s="86" t="str">
        <f>'Table-5'!G73</f>
        <v/>
      </c>
      <c r="H73" s="86" t="str">
        <f>'Table-5'!H73</f>
        <v/>
      </c>
      <c r="I73" s="86" t="str">
        <f>'Table-5'!I73</f>
        <v/>
      </c>
      <c r="J73" s="86" t="str">
        <f>'Table-5'!J73</f>
        <v/>
      </c>
      <c r="K73" s="86" t="str">
        <f>'Table-5'!K73</f>
        <v/>
      </c>
      <c r="L73" s="86" t="str">
        <f>'Table-5'!L73</f>
        <v/>
      </c>
      <c r="M73" s="86" t="str">
        <f>'Table-5'!M73</f>
        <v/>
      </c>
      <c r="N73" s="86" t="str">
        <f>'Table-5'!N73</f>
        <v/>
      </c>
      <c r="O73" s="86" t="str">
        <f>'Table-5'!O73</f>
        <v/>
      </c>
      <c r="P73" s="86" t="str">
        <f>'Table-5'!P73</f>
        <v/>
      </c>
      <c r="Q73" s="86" t="str">
        <f>'Table-5'!Q73</f>
        <v/>
      </c>
      <c r="R73" s="86" t="str">
        <f>'Table-5'!R73</f>
        <v/>
      </c>
      <c r="S73" s="86" t="str">
        <f>'Table-5'!S73</f>
        <v/>
      </c>
      <c r="T73" s="86" t="str">
        <f>'Table-5'!T73</f>
        <v/>
      </c>
      <c r="U73" s="86" t="str">
        <f>'Table-5'!U73</f>
        <v/>
      </c>
    </row>
    <row r="74" spans="1:21" x14ac:dyDescent="0.3">
      <c r="A74" s="45" t="str">
        <f>'Table-5'!A74</f>
        <v/>
      </c>
      <c r="B74" s="86" t="str">
        <f>'Table-5'!B74</f>
        <v/>
      </c>
      <c r="C74" s="86" t="str">
        <f>'Table-5'!C74</f>
        <v/>
      </c>
      <c r="D74" s="86" t="str">
        <f>'Table-5'!D74</f>
        <v/>
      </c>
      <c r="E74" s="86" t="str">
        <f>'Table-5'!E74</f>
        <v/>
      </c>
      <c r="F74" s="86" t="str">
        <f>'Table-5'!F74</f>
        <v/>
      </c>
      <c r="G74" s="86" t="str">
        <f>'Table-5'!G74</f>
        <v/>
      </c>
      <c r="H74" s="86" t="str">
        <f>'Table-5'!H74</f>
        <v/>
      </c>
      <c r="I74" s="86" t="str">
        <f>'Table-5'!I74</f>
        <v/>
      </c>
      <c r="J74" s="86" t="str">
        <f>'Table-5'!J74</f>
        <v/>
      </c>
      <c r="K74" s="86" t="str">
        <f>'Table-5'!K74</f>
        <v/>
      </c>
      <c r="L74" s="86" t="str">
        <f>'Table-5'!L74</f>
        <v/>
      </c>
      <c r="M74" s="86" t="str">
        <f>'Table-5'!M74</f>
        <v/>
      </c>
      <c r="N74" s="86" t="str">
        <f>'Table-5'!N74</f>
        <v/>
      </c>
      <c r="O74" s="86" t="str">
        <f>'Table-5'!O74</f>
        <v/>
      </c>
      <c r="P74" s="86" t="str">
        <f>'Table-5'!P74</f>
        <v/>
      </c>
      <c r="Q74" s="86" t="str">
        <f>'Table-5'!Q74</f>
        <v/>
      </c>
      <c r="R74" s="86" t="str">
        <f>'Table-5'!R74</f>
        <v/>
      </c>
      <c r="S74" s="86" t="str">
        <f>'Table-5'!S74</f>
        <v/>
      </c>
      <c r="T74" s="86" t="str">
        <f>'Table-5'!T74</f>
        <v/>
      </c>
      <c r="U74" s="86" t="str">
        <f>'Table-5'!U74</f>
        <v/>
      </c>
    </row>
    <row r="75" spans="1:21" x14ac:dyDescent="0.3">
      <c r="A75" s="45" t="str">
        <f>'Table-5'!A75</f>
        <v/>
      </c>
      <c r="B75" s="86" t="str">
        <f>'Table-5'!B75</f>
        <v/>
      </c>
      <c r="C75" s="86" t="str">
        <f>'Table-5'!C75</f>
        <v/>
      </c>
      <c r="D75" s="86" t="str">
        <f>'Table-5'!D75</f>
        <v/>
      </c>
      <c r="E75" s="86" t="str">
        <f>'Table-5'!E75</f>
        <v/>
      </c>
      <c r="F75" s="86" t="str">
        <f>'Table-5'!F75</f>
        <v/>
      </c>
      <c r="G75" s="86" t="str">
        <f>'Table-5'!G75</f>
        <v/>
      </c>
      <c r="H75" s="86" t="str">
        <f>'Table-5'!H75</f>
        <v/>
      </c>
      <c r="I75" s="86" t="str">
        <f>'Table-5'!I75</f>
        <v/>
      </c>
      <c r="J75" s="86" t="str">
        <f>'Table-5'!J75</f>
        <v/>
      </c>
      <c r="K75" s="86" t="str">
        <f>'Table-5'!K75</f>
        <v/>
      </c>
      <c r="L75" s="86" t="str">
        <f>'Table-5'!L75</f>
        <v/>
      </c>
      <c r="M75" s="86" t="str">
        <f>'Table-5'!M75</f>
        <v/>
      </c>
      <c r="N75" s="86" t="str">
        <f>'Table-5'!N75</f>
        <v/>
      </c>
      <c r="O75" s="86" t="str">
        <f>'Table-5'!O75</f>
        <v/>
      </c>
      <c r="P75" s="86" t="str">
        <f>'Table-5'!P75</f>
        <v/>
      </c>
      <c r="Q75" s="86" t="str">
        <f>'Table-5'!Q75</f>
        <v/>
      </c>
      <c r="R75" s="86" t="str">
        <f>'Table-5'!R75</f>
        <v/>
      </c>
      <c r="S75" s="86" t="str">
        <f>'Table-5'!S75</f>
        <v/>
      </c>
      <c r="T75" s="86" t="str">
        <f>'Table-5'!T75</f>
        <v/>
      </c>
      <c r="U75" s="86" t="str">
        <f>'Table-5'!U75</f>
        <v/>
      </c>
    </row>
    <row r="76" spans="1:21" x14ac:dyDescent="0.3">
      <c r="A76" s="45" t="str">
        <f>'Table-5'!A76</f>
        <v/>
      </c>
      <c r="B76" s="86" t="str">
        <f>'Table-5'!B76</f>
        <v/>
      </c>
      <c r="C76" s="86" t="str">
        <f>'Table-5'!C76</f>
        <v/>
      </c>
      <c r="D76" s="86" t="str">
        <f>'Table-5'!D76</f>
        <v/>
      </c>
      <c r="E76" s="86" t="str">
        <f>'Table-5'!E76</f>
        <v/>
      </c>
      <c r="F76" s="86" t="str">
        <f>'Table-5'!F76</f>
        <v/>
      </c>
      <c r="G76" s="86" t="str">
        <f>'Table-5'!G76</f>
        <v/>
      </c>
      <c r="H76" s="86" t="str">
        <f>'Table-5'!H76</f>
        <v/>
      </c>
      <c r="I76" s="86" t="str">
        <f>'Table-5'!I76</f>
        <v/>
      </c>
      <c r="J76" s="86" t="str">
        <f>'Table-5'!J76</f>
        <v/>
      </c>
      <c r="K76" s="86" t="str">
        <f>'Table-5'!K76</f>
        <v/>
      </c>
      <c r="L76" s="86" t="str">
        <f>'Table-5'!L76</f>
        <v/>
      </c>
      <c r="M76" s="86" t="str">
        <f>'Table-5'!M76</f>
        <v/>
      </c>
      <c r="N76" s="86" t="str">
        <f>'Table-5'!N76</f>
        <v/>
      </c>
      <c r="O76" s="86" t="str">
        <f>'Table-5'!O76</f>
        <v/>
      </c>
      <c r="P76" s="86" t="str">
        <f>'Table-5'!P76</f>
        <v/>
      </c>
      <c r="Q76" s="86" t="str">
        <f>'Table-5'!Q76</f>
        <v/>
      </c>
      <c r="R76" s="86" t="str">
        <f>'Table-5'!R76</f>
        <v/>
      </c>
      <c r="S76" s="86" t="str">
        <f>'Table-5'!S76</f>
        <v/>
      </c>
      <c r="T76" s="86" t="str">
        <f>'Table-5'!T76</f>
        <v/>
      </c>
      <c r="U76" s="86" t="str">
        <f>'Table-5'!U76</f>
        <v/>
      </c>
    </row>
    <row r="77" spans="1:21" x14ac:dyDescent="0.3">
      <c r="A77" s="45" t="str">
        <f>'Table-5'!A77</f>
        <v/>
      </c>
      <c r="B77" s="86" t="str">
        <f>'Table-5'!B77</f>
        <v/>
      </c>
      <c r="C77" s="86" t="str">
        <f>'Table-5'!C77</f>
        <v/>
      </c>
      <c r="D77" s="86" t="str">
        <f>'Table-5'!D77</f>
        <v/>
      </c>
      <c r="E77" s="86" t="str">
        <f>'Table-5'!E77</f>
        <v/>
      </c>
      <c r="F77" s="86" t="str">
        <f>'Table-5'!F77</f>
        <v/>
      </c>
      <c r="G77" s="86" t="str">
        <f>'Table-5'!G77</f>
        <v/>
      </c>
      <c r="H77" s="86" t="str">
        <f>'Table-5'!H77</f>
        <v/>
      </c>
      <c r="I77" s="86" t="str">
        <f>'Table-5'!I77</f>
        <v/>
      </c>
      <c r="J77" s="86" t="str">
        <f>'Table-5'!J77</f>
        <v/>
      </c>
      <c r="K77" s="86" t="str">
        <f>'Table-5'!K77</f>
        <v/>
      </c>
      <c r="L77" s="86" t="str">
        <f>'Table-5'!L77</f>
        <v/>
      </c>
      <c r="M77" s="86" t="str">
        <f>'Table-5'!M77</f>
        <v/>
      </c>
      <c r="N77" s="86" t="str">
        <f>'Table-5'!N77</f>
        <v/>
      </c>
      <c r="O77" s="86" t="str">
        <f>'Table-5'!O77</f>
        <v/>
      </c>
      <c r="P77" s="86" t="str">
        <f>'Table-5'!P77</f>
        <v/>
      </c>
      <c r="Q77" s="86" t="str">
        <f>'Table-5'!Q77</f>
        <v/>
      </c>
      <c r="R77" s="86" t="str">
        <f>'Table-5'!R77</f>
        <v/>
      </c>
      <c r="S77" s="86" t="str">
        <f>'Table-5'!S77</f>
        <v/>
      </c>
      <c r="T77" s="86" t="str">
        <f>'Table-5'!T77</f>
        <v/>
      </c>
      <c r="U77" s="86" t="str">
        <f>'Table-5'!U77</f>
        <v/>
      </c>
    </row>
    <row r="78" spans="1:21" x14ac:dyDescent="0.3">
      <c r="A78" s="45" t="str">
        <f>'Table-5'!A78</f>
        <v/>
      </c>
      <c r="B78" s="86" t="str">
        <f>'Table-5'!B78</f>
        <v/>
      </c>
      <c r="C78" s="86" t="str">
        <f>'Table-5'!C78</f>
        <v/>
      </c>
      <c r="D78" s="86" t="str">
        <f>'Table-5'!D78</f>
        <v/>
      </c>
      <c r="E78" s="86" t="str">
        <f>'Table-5'!E78</f>
        <v/>
      </c>
      <c r="F78" s="86" t="str">
        <f>'Table-5'!F78</f>
        <v/>
      </c>
      <c r="G78" s="86" t="str">
        <f>'Table-5'!G78</f>
        <v/>
      </c>
      <c r="H78" s="86" t="str">
        <f>'Table-5'!H78</f>
        <v/>
      </c>
      <c r="I78" s="86" t="str">
        <f>'Table-5'!I78</f>
        <v/>
      </c>
      <c r="J78" s="86" t="str">
        <f>'Table-5'!J78</f>
        <v/>
      </c>
      <c r="K78" s="86" t="str">
        <f>'Table-5'!K78</f>
        <v/>
      </c>
      <c r="L78" s="86" t="str">
        <f>'Table-5'!L78</f>
        <v/>
      </c>
      <c r="M78" s="86" t="str">
        <f>'Table-5'!M78</f>
        <v/>
      </c>
      <c r="N78" s="86" t="str">
        <f>'Table-5'!N78</f>
        <v/>
      </c>
      <c r="O78" s="86" t="str">
        <f>'Table-5'!O78</f>
        <v/>
      </c>
      <c r="P78" s="86" t="str">
        <f>'Table-5'!P78</f>
        <v/>
      </c>
      <c r="Q78" s="86" t="str">
        <f>'Table-5'!Q78</f>
        <v/>
      </c>
      <c r="R78" s="86" t="str">
        <f>'Table-5'!R78</f>
        <v/>
      </c>
      <c r="S78" s="86" t="str">
        <f>'Table-5'!S78</f>
        <v/>
      </c>
      <c r="T78" s="86" t="str">
        <f>'Table-5'!T78</f>
        <v/>
      </c>
      <c r="U78" s="86" t="str">
        <f>'Table-5'!U78</f>
        <v/>
      </c>
    </row>
    <row r="79" spans="1:21" x14ac:dyDescent="0.3">
      <c r="A79" s="45" t="str">
        <f>'Table-5'!A79</f>
        <v/>
      </c>
      <c r="B79" s="86" t="str">
        <f>'Table-5'!B79</f>
        <v/>
      </c>
      <c r="C79" s="86" t="str">
        <f>'Table-5'!C79</f>
        <v/>
      </c>
      <c r="D79" s="86" t="str">
        <f>'Table-5'!D79</f>
        <v/>
      </c>
      <c r="E79" s="86" t="str">
        <f>'Table-5'!E79</f>
        <v/>
      </c>
      <c r="F79" s="86" t="str">
        <f>'Table-5'!F79</f>
        <v/>
      </c>
      <c r="G79" s="86" t="str">
        <f>'Table-5'!G79</f>
        <v/>
      </c>
      <c r="H79" s="86" t="str">
        <f>'Table-5'!H79</f>
        <v/>
      </c>
      <c r="I79" s="86" t="str">
        <f>'Table-5'!I79</f>
        <v/>
      </c>
      <c r="J79" s="86" t="str">
        <f>'Table-5'!J79</f>
        <v/>
      </c>
      <c r="K79" s="86" t="str">
        <f>'Table-5'!K79</f>
        <v/>
      </c>
      <c r="L79" s="86" t="str">
        <f>'Table-5'!L79</f>
        <v/>
      </c>
      <c r="M79" s="86" t="str">
        <f>'Table-5'!M79</f>
        <v/>
      </c>
      <c r="N79" s="86" t="str">
        <f>'Table-5'!N79</f>
        <v/>
      </c>
      <c r="O79" s="86" t="str">
        <f>'Table-5'!O79</f>
        <v/>
      </c>
      <c r="P79" s="86" t="str">
        <f>'Table-5'!P79</f>
        <v/>
      </c>
      <c r="Q79" s="86" t="str">
        <f>'Table-5'!Q79</f>
        <v/>
      </c>
      <c r="R79" s="86" t="str">
        <f>'Table-5'!R79</f>
        <v/>
      </c>
      <c r="S79" s="86" t="str">
        <f>'Table-5'!S79</f>
        <v/>
      </c>
      <c r="T79" s="86" t="str">
        <f>'Table-5'!T79</f>
        <v/>
      </c>
      <c r="U79" s="86" t="str">
        <f>'Table-5'!U79</f>
        <v/>
      </c>
    </row>
    <row r="80" spans="1:21" x14ac:dyDescent="0.3">
      <c r="A80" s="45" t="str">
        <f>'Table-5'!A80</f>
        <v/>
      </c>
      <c r="B80" s="86" t="str">
        <f>'Table-5'!B80</f>
        <v/>
      </c>
      <c r="C80" s="86" t="str">
        <f>'Table-5'!C80</f>
        <v/>
      </c>
      <c r="D80" s="86" t="str">
        <f>'Table-5'!D80</f>
        <v/>
      </c>
      <c r="E80" s="86" t="str">
        <f>'Table-5'!E80</f>
        <v/>
      </c>
      <c r="F80" s="86" t="str">
        <f>'Table-5'!F80</f>
        <v/>
      </c>
      <c r="G80" s="86" t="str">
        <f>'Table-5'!G80</f>
        <v/>
      </c>
      <c r="H80" s="86" t="str">
        <f>'Table-5'!H80</f>
        <v/>
      </c>
      <c r="I80" s="86" t="str">
        <f>'Table-5'!I80</f>
        <v/>
      </c>
      <c r="J80" s="86" t="str">
        <f>'Table-5'!J80</f>
        <v/>
      </c>
      <c r="K80" s="86" t="str">
        <f>'Table-5'!K80</f>
        <v/>
      </c>
      <c r="L80" s="86" t="str">
        <f>'Table-5'!L80</f>
        <v/>
      </c>
      <c r="M80" s="86" t="str">
        <f>'Table-5'!M80</f>
        <v/>
      </c>
      <c r="N80" s="86" t="str">
        <f>'Table-5'!N80</f>
        <v/>
      </c>
      <c r="O80" s="86" t="str">
        <f>'Table-5'!O80</f>
        <v/>
      </c>
      <c r="P80" s="86" t="str">
        <f>'Table-5'!P80</f>
        <v/>
      </c>
      <c r="Q80" s="86" t="str">
        <f>'Table-5'!Q80</f>
        <v/>
      </c>
      <c r="R80" s="86" t="str">
        <f>'Table-5'!R80</f>
        <v/>
      </c>
      <c r="S80" s="86" t="str">
        <f>'Table-5'!S80</f>
        <v/>
      </c>
      <c r="T80" s="86" t="str">
        <f>'Table-5'!T80</f>
        <v/>
      </c>
      <c r="U80" s="86" t="str">
        <f>'Table-5'!U80</f>
        <v/>
      </c>
    </row>
    <row r="81" spans="1:21" x14ac:dyDescent="0.3">
      <c r="A81" s="45" t="str">
        <f>'Table-5'!A81</f>
        <v/>
      </c>
      <c r="B81" s="86" t="str">
        <f>'Table-5'!B81</f>
        <v/>
      </c>
      <c r="C81" s="86" t="str">
        <f>'Table-5'!C81</f>
        <v/>
      </c>
      <c r="D81" s="86" t="str">
        <f>'Table-5'!D81</f>
        <v/>
      </c>
      <c r="E81" s="86" t="str">
        <f>'Table-5'!E81</f>
        <v/>
      </c>
      <c r="F81" s="86" t="str">
        <f>'Table-5'!F81</f>
        <v/>
      </c>
      <c r="G81" s="86" t="str">
        <f>'Table-5'!G81</f>
        <v/>
      </c>
      <c r="H81" s="86" t="str">
        <f>'Table-5'!H81</f>
        <v/>
      </c>
      <c r="I81" s="86" t="str">
        <f>'Table-5'!I81</f>
        <v/>
      </c>
      <c r="J81" s="86" t="str">
        <f>'Table-5'!J81</f>
        <v/>
      </c>
      <c r="K81" s="86" t="str">
        <f>'Table-5'!K81</f>
        <v/>
      </c>
      <c r="L81" s="86" t="str">
        <f>'Table-5'!L81</f>
        <v/>
      </c>
      <c r="M81" s="86" t="str">
        <f>'Table-5'!M81</f>
        <v/>
      </c>
      <c r="N81" s="86" t="str">
        <f>'Table-5'!N81</f>
        <v/>
      </c>
      <c r="O81" s="86" t="str">
        <f>'Table-5'!O81</f>
        <v/>
      </c>
      <c r="P81" s="86" t="str">
        <f>'Table-5'!P81</f>
        <v/>
      </c>
      <c r="Q81" s="86" t="str">
        <f>'Table-5'!Q81</f>
        <v/>
      </c>
      <c r="R81" s="86" t="str">
        <f>'Table-5'!R81</f>
        <v/>
      </c>
      <c r="S81" s="86" t="str">
        <f>'Table-5'!S81</f>
        <v/>
      </c>
      <c r="T81" s="86" t="str">
        <f>'Table-5'!T81</f>
        <v/>
      </c>
      <c r="U81" s="86" t="str">
        <f>'Table-5'!U81</f>
        <v/>
      </c>
    </row>
    <row r="82" spans="1:21" x14ac:dyDescent="0.3">
      <c r="A82" s="45" t="str">
        <f>'Table-5'!A82</f>
        <v/>
      </c>
      <c r="B82" s="86" t="str">
        <f>'Table-5'!B82</f>
        <v/>
      </c>
      <c r="C82" s="86" t="str">
        <f>'Table-5'!C82</f>
        <v/>
      </c>
      <c r="D82" s="86" t="str">
        <f>'Table-5'!D82</f>
        <v/>
      </c>
      <c r="E82" s="86" t="str">
        <f>'Table-5'!E82</f>
        <v/>
      </c>
      <c r="F82" s="86" t="str">
        <f>'Table-5'!F82</f>
        <v/>
      </c>
      <c r="G82" s="86" t="str">
        <f>'Table-5'!G82</f>
        <v/>
      </c>
      <c r="H82" s="86" t="str">
        <f>'Table-5'!H82</f>
        <v/>
      </c>
      <c r="I82" s="86" t="str">
        <f>'Table-5'!I82</f>
        <v/>
      </c>
      <c r="J82" s="86" t="str">
        <f>'Table-5'!J82</f>
        <v/>
      </c>
      <c r="K82" s="86" t="str">
        <f>'Table-5'!K82</f>
        <v/>
      </c>
      <c r="L82" s="86" t="str">
        <f>'Table-5'!L82</f>
        <v/>
      </c>
      <c r="M82" s="86" t="str">
        <f>'Table-5'!M82</f>
        <v/>
      </c>
      <c r="N82" s="86" t="str">
        <f>'Table-5'!N82</f>
        <v/>
      </c>
      <c r="O82" s="86" t="str">
        <f>'Table-5'!O82</f>
        <v/>
      </c>
      <c r="P82" s="86" t="str">
        <f>'Table-5'!P82</f>
        <v/>
      </c>
      <c r="Q82" s="86" t="str">
        <f>'Table-5'!Q82</f>
        <v/>
      </c>
      <c r="R82" s="86" t="str">
        <f>'Table-5'!R82</f>
        <v/>
      </c>
      <c r="S82" s="86" t="str">
        <f>'Table-5'!S82</f>
        <v/>
      </c>
      <c r="T82" s="86" t="str">
        <f>'Table-5'!T82</f>
        <v/>
      </c>
      <c r="U82" s="86" t="str">
        <f>'Table-5'!U82</f>
        <v/>
      </c>
    </row>
    <row r="83" spans="1:21" x14ac:dyDescent="0.3">
      <c r="A83" s="45" t="str">
        <f>'Table-5'!A83</f>
        <v/>
      </c>
      <c r="B83" s="86" t="str">
        <f>'Table-5'!B83</f>
        <v/>
      </c>
      <c r="C83" s="86" t="str">
        <f>'Table-5'!C83</f>
        <v/>
      </c>
      <c r="D83" s="86" t="str">
        <f>'Table-5'!D83</f>
        <v/>
      </c>
      <c r="E83" s="86" t="str">
        <f>'Table-5'!E83</f>
        <v/>
      </c>
      <c r="F83" s="86" t="str">
        <f>'Table-5'!F83</f>
        <v/>
      </c>
      <c r="G83" s="86" t="str">
        <f>'Table-5'!G83</f>
        <v/>
      </c>
      <c r="H83" s="86" t="str">
        <f>'Table-5'!H83</f>
        <v/>
      </c>
      <c r="I83" s="86" t="str">
        <f>'Table-5'!I83</f>
        <v/>
      </c>
      <c r="J83" s="86" t="str">
        <f>'Table-5'!J83</f>
        <v/>
      </c>
      <c r="K83" s="86" t="str">
        <f>'Table-5'!K83</f>
        <v/>
      </c>
      <c r="L83" s="86" t="str">
        <f>'Table-5'!L83</f>
        <v/>
      </c>
      <c r="M83" s="86" t="str">
        <f>'Table-5'!M83</f>
        <v/>
      </c>
      <c r="N83" s="86" t="str">
        <f>'Table-5'!N83</f>
        <v/>
      </c>
      <c r="O83" s="86" t="str">
        <f>'Table-5'!O83</f>
        <v/>
      </c>
      <c r="P83" s="86" t="str">
        <f>'Table-5'!P83</f>
        <v/>
      </c>
      <c r="Q83" s="86" t="str">
        <f>'Table-5'!Q83</f>
        <v/>
      </c>
      <c r="R83" s="86" t="str">
        <f>'Table-5'!R83</f>
        <v/>
      </c>
      <c r="S83" s="86" t="str">
        <f>'Table-5'!S83</f>
        <v/>
      </c>
      <c r="T83" s="86" t="str">
        <f>'Table-5'!T83</f>
        <v/>
      </c>
      <c r="U83" s="86" t="str">
        <f>'Table-5'!U83</f>
        <v/>
      </c>
    </row>
    <row r="84" spans="1:21" x14ac:dyDescent="0.3">
      <c r="A84" s="45" t="str">
        <f>'Table-5'!A84</f>
        <v/>
      </c>
      <c r="B84" s="86" t="str">
        <f>'Table-5'!B84</f>
        <v/>
      </c>
      <c r="C84" s="86" t="str">
        <f>'Table-5'!C84</f>
        <v/>
      </c>
      <c r="D84" s="86" t="str">
        <f>'Table-5'!D84</f>
        <v/>
      </c>
      <c r="E84" s="86" t="str">
        <f>'Table-5'!E84</f>
        <v/>
      </c>
      <c r="F84" s="86" t="str">
        <f>'Table-5'!F84</f>
        <v/>
      </c>
      <c r="G84" s="86" t="str">
        <f>'Table-5'!G84</f>
        <v/>
      </c>
      <c r="H84" s="86" t="str">
        <f>'Table-5'!H84</f>
        <v/>
      </c>
      <c r="I84" s="86" t="str">
        <f>'Table-5'!I84</f>
        <v/>
      </c>
      <c r="J84" s="86" t="str">
        <f>'Table-5'!J84</f>
        <v/>
      </c>
      <c r="K84" s="86" t="str">
        <f>'Table-5'!K84</f>
        <v/>
      </c>
      <c r="L84" s="86" t="str">
        <f>'Table-5'!L84</f>
        <v/>
      </c>
      <c r="M84" s="86" t="str">
        <f>'Table-5'!M84</f>
        <v/>
      </c>
      <c r="N84" s="86" t="str">
        <f>'Table-5'!N84</f>
        <v/>
      </c>
      <c r="O84" s="86" t="str">
        <f>'Table-5'!O84</f>
        <v/>
      </c>
      <c r="P84" s="86" t="str">
        <f>'Table-5'!P84</f>
        <v/>
      </c>
      <c r="Q84" s="86" t="str">
        <f>'Table-5'!Q84</f>
        <v/>
      </c>
      <c r="R84" s="86" t="str">
        <f>'Table-5'!R84</f>
        <v/>
      </c>
      <c r="S84" s="86" t="str">
        <f>'Table-5'!S84</f>
        <v/>
      </c>
      <c r="T84" s="86" t="str">
        <f>'Table-5'!T84</f>
        <v/>
      </c>
      <c r="U84" s="86" t="str">
        <f>'Table-5'!U84</f>
        <v/>
      </c>
    </row>
    <row r="85" spans="1:21" x14ac:dyDescent="0.3">
      <c r="A85" s="45" t="str">
        <f>'Table-5'!A85</f>
        <v/>
      </c>
      <c r="B85" s="86" t="str">
        <f>'Table-5'!B85</f>
        <v/>
      </c>
      <c r="C85" s="86" t="str">
        <f>'Table-5'!C85</f>
        <v/>
      </c>
      <c r="D85" s="86" t="str">
        <f>'Table-5'!D85</f>
        <v/>
      </c>
      <c r="E85" s="86" t="str">
        <f>'Table-5'!E85</f>
        <v/>
      </c>
      <c r="F85" s="86" t="str">
        <f>'Table-5'!F85</f>
        <v/>
      </c>
      <c r="G85" s="86" t="str">
        <f>'Table-5'!G85</f>
        <v/>
      </c>
      <c r="H85" s="86" t="str">
        <f>'Table-5'!H85</f>
        <v/>
      </c>
      <c r="I85" s="86" t="str">
        <f>'Table-5'!I85</f>
        <v/>
      </c>
      <c r="J85" s="86" t="str">
        <f>'Table-5'!J85</f>
        <v/>
      </c>
      <c r="K85" s="86" t="str">
        <f>'Table-5'!K85</f>
        <v/>
      </c>
      <c r="L85" s="86" t="str">
        <f>'Table-5'!L85</f>
        <v/>
      </c>
      <c r="M85" s="86" t="str">
        <f>'Table-5'!M85</f>
        <v/>
      </c>
      <c r="N85" s="86" t="str">
        <f>'Table-5'!N85</f>
        <v/>
      </c>
      <c r="O85" s="86" t="str">
        <f>'Table-5'!O85</f>
        <v/>
      </c>
      <c r="P85" s="86" t="str">
        <f>'Table-5'!P85</f>
        <v/>
      </c>
      <c r="Q85" s="86" t="str">
        <f>'Table-5'!Q85</f>
        <v/>
      </c>
      <c r="R85" s="86" t="str">
        <f>'Table-5'!R85</f>
        <v/>
      </c>
      <c r="S85" s="86" t="str">
        <f>'Table-5'!S85</f>
        <v/>
      </c>
      <c r="T85" s="86" t="str">
        <f>'Table-5'!T85</f>
        <v/>
      </c>
      <c r="U85" s="86" t="str">
        <f>'Table-5'!U85</f>
        <v/>
      </c>
    </row>
    <row r="86" spans="1:21" x14ac:dyDescent="0.3">
      <c r="A86" s="45" t="str">
        <f>'Table-5'!A86</f>
        <v/>
      </c>
      <c r="B86" s="86" t="str">
        <f>'Table-5'!B86</f>
        <v/>
      </c>
      <c r="C86" s="86" t="str">
        <f>'Table-5'!C86</f>
        <v/>
      </c>
      <c r="D86" s="86" t="str">
        <f>'Table-5'!D86</f>
        <v/>
      </c>
      <c r="E86" s="86" t="str">
        <f>'Table-5'!E86</f>
        <v/>
      </c>
      <c r="F86" s="86" t="str">
        <f>'Table-5'!F86</f>
        <v/>
      </c>
      <c r="G86" s="86" t="str">
        <f>'Table-5'!G86</f>
        <v/>
      </c>
      <c r="H86" s="86" t="str">
        <f>'Table-5'!H86</f>
        <v/>
      </c>
      <c r="I86" s="86" t="str">
        <f>'Table-5'!I86</f>
        <v/>
      </c>
      <c r="J86" s="86" t="str">
        <f>'Table-5'!J86</f>
        <v/>
      </c>
      <c r="K86" s="86" t="str">
        <f>'Table-5'!K86</f>
        <v/>
      </c>
      <c r="L86" s="86" t="str">
        <f>'Table-5'!L86</f>
        <v/>
      </c>
      <c r="M86" s="86" t="str">
        <f>'Table-5'!M86</f>
        <v/>
      </c>
      <c r="N86" s="86" t="str">
        <f>'Table-5'!N86</f>
        <v/>
      </c>
      <c r="O86" s="86" t="str">
        <f>'Table-5'!O86</f>
        <v/>
      </c>
      <c r="P86" s="86" t="str">
        <f>'Table-5'!P86</f>
        <v/>
      </c>
      <c r="Q86" s="86" t="str">
        <f>'Table-5'!Q86</f>
        <v/>
      </c>
      <c r="R86" s="86" t="str">
        <f>'Table-5'!R86</f>
        <v/>
      </c>
      <c r="S86" s="86" t="str">
        <f>'Table-5'!S86</f>
        <v/>
      </c>
      <c r="T86" s="86" t="str">
        <f>'Table-5'!T86</f>
        <v/>
      </c>
      <c r="U86" s="86" t="str">
        <f>'Table-5'!U86</f>
        <v/>
      </c>
    </row>
    <row r="87" spans="1:21" x14ac:dyDescent="0.3">
      <c r="A87" s="45" t="str">
        <f>'Table-5'!A87</f>
        <v/>
      </c>
      <c r="B87" s="86" t="str">
        <f>'Table-5'!B87</f>
        <v/>
      </c>
      <c r="C87" s="86" t="str">
        <f>'Table-5'!C87</f>
        <v/>
      </c>
      <c r="D87" s="86" t="str">
        <f>'Table-5'!D87</f>
        <v/>
      </c>
      <c r="E87" s="86" t="str">
        <f>'Table-5'!E87</f>
        <v/>
      </c>
      <c r="F87" s="86" t="str">
        <f>'Table-5'!F87</f>
        <v/>
      </c>
      <c r="G87" s="86" t="str">
        <f>'Table-5'!G87</f>
        <v/>
      </c>
      <c r="H87" s="86" t="str">
        <f>'Table-5'!H87</f>
        <v/>
      </c>
      <c r="I87" s="86" t="str">
        <f>'Table-5'!I87</f>
        <v/>
      </c>
      <c r="J87" s="86" t="str">
        <f>'Table-5'!J87</f>
        <v/>
      </c>
      <c r="K87" s="86" t="str">
        <f>'Table-5'!K87</f>
        <v/>
      </c>
      <c r="L87" s="86" t="str">
        <f>'Table-5'!L87</f>
        <v/>
      </c>
      <c r="M87" s="86" t="str">
        <f>'Table-5'!M87</f>
        <v/>
      </c>
      <c r="N87" s="86" t="str">
        <f>'Table-5'!N87</f>
        <v/>
      </c>
      <c r="O87" s="86" t="str">
        <f>'Table-5'!O87</f>
        <v/>
      </c>
      <c r="P87" s="86" t="str">
        <f>'Table-5'!P87</f>
        <v/>
      </c>
      <c r="Q87" s="86" t="str">
        <f>'Table-5'!Q87</f>
        <v/>
      </c>
      <c r="R87" s="86" t="str">
        <f>'Table-5'!R87</f>
        <v/>
      </c>
      <c r="S87" s="86" t="str">
        <f>'Table-5'!S87</f>
        <v/>
      </c>
      <c r="T87" s="86" t="str">
        <f>'Table-5'!T87</f>
        <v/>
      </c>
      <c r="U87" s="86" t="str">
        <f>'Table-5'!U87</f>
        <v/>
      </c>
    </row>
    <row r="88" spans="1:21" x14ac:dyDescent="0.3">
      <c r="A88" s="45" t="str">
        <f>'Table-5'!A88</f>
        <v/>
      </c>
      <c r="B88" s="86" t="str">
        <f>'Table-5'!B88</f>
        <v/>
      </c>
      <c r="C88" s="86" t="str">
        <f>'Table-5'!C88</f>
        <v/>
      </c>
      <c r="D88" s="86" t="str">
        <f>'Table-5'!D88</f>
        <v/>
      </c>
      <c r="E88" s="86" t="str">
        <f>'Table-5'!E88</f>
        <v/>
      </c>
      <c r="F88" s="86" t="str">
        <f>'Table-5'!F88</f>
        <v/>
      </c>
      <c r="G88" s="86" t="str">
        <f>'Table-5'!G88</f>
        <v/>
      </c>
      <c r="H88" s="86" t="str">
        <f>'Table-5'!H88</f>
        <v/>
      </c>
      <c r="I88" s="86" t="str">
        <f>'Table-5'!I88</f>
        <v/>
      </c>
      <c r="J88" s="86" t="str">
        <f>'Table-5'!J88</f>
        <v/>
      </c>
      <c r="K88" s="86" t="str">
        <f>'Table-5'!K88</f>
        <v/>
      </c>
      <c r="L88" s="86" t="str">
        <f>'Table-5'!L88</f>
        <v/>
      </c>
      <c r="M88" s="86" t="str">
        <f>'Table-5'!M88</f>
        <v/>
      </c>
      <c r="N88" s="86" t="str">
        <f>'Table-5'!N88</f>
        <v/>
      </c>
      <c r="O88" s="86" t="str">
        <f>'Table-5'!O88</f>
        <v/>
      </c>
      <c r="P88" s="86" t="str">
        <f>'Table-5'!P88</f>
        <v/>
      </c>
      <c r="Q88" s="86" t="str">
        <f>'Table-5'!Q88</f>
        <v/>
      </c>
      <c r="R88" s="86" t="str">
        <f>'Table-5'!R88</f>
        <v/>
      </c>
      <c r="S88" s="86" t="str">
        <f>'Table-5'!S88</f>
        <v/>
      </c>
      <c r="T88" s="86" t="str">
        <f>'Table-5'!T88</f>
        <v/>
      </c>
      <c r="U88" s="86" t="str">
        <f>'Table-5'!U88</f>
        <v/>
      </c>
    </row>
    <row r="89" spans="1:21" x14ac:dyDescent="0.3">
      <c r="A89" s="45" t="str">
        <f>'Table-5'!A89</f>
        <v/>
      </c>
      <c r="B89" s="86" t="str">
        <f>'Table-5'!B89</f>
        <v/>
      </c>
      <c r="C89" s="86" t="str">
        <f>'Table-5'!C89</f>
        <v/>
      </c>
      <c r="D89" s="86" t="str">
        <f>'Table-5'!D89</f>
        <v/>
      </c>
      <c r="E89" s="86" t="str">
        <f>'Table-5'!E89</f>
        <v/>
      </c>
      <c r="F89" s="86" t="str">
        <f>'Table-5'!F89</f>
        <v/>
      </c>
      <c r="G89" s="86" t="str">
        <f>'Table-5'!G89</f>
        <v/>
      </c>
      <c r="H89" s="86" t="str">
        <f>'Table-5'!H89</f>
        <v/>
      </c>
      <c r="I89" s="86" t="str">
        <f>'Table-5'!I89</f>
        <v/>
      </c>
      <c r="J89" s="86" t="str">
        <f>'Table-5'!J89</f>
        <v/>
      </c>
      <c r="K89" s="86" t="str">
        <f>'Table-5'!K89</f>
        <v/>
      </c>
      <c r="L89" s="86" t="str">
        <f>'Table-5'!L89</f>
        <v/>
      </c>
      <c r="M89" s="86" t="str">
        <f>'Table-5'!M89</f>
        <v/>
      </c>
      <c r="N89" s="86" t="str">
        <f>'Table-5'!N89</f>
        <v/>
      </c>
      <c r="O89" s="86" t="str">
        <f>'Table-5'!O89</f>
        <v/>
      </c>
      <c r="P89" s="86" t="str">
        <f>'Table-5'!P89</f>
        <v/>
      </c>
      <c r="Q89" s="86" t="str">
        <f>'Table-5'!Q89</f>
        <v/>
      </c>
      <c r="R89" s="86" t="str">
        <f>'Table-5'!R89</f>
        <v/>
      </c>
      <c r="S89" s="86" t="str">
        <f>'Table-5'!S89</f>
        <v/>
      </c>
      <c r="T89" s="86" t="str">
        <f>'Table-5'!T89</f>
        <v/>
      </c>
      <c r="U89" s="86" t="str">
        <f>'Table-5'!U89</f>
        <v/>
      </c>
    </row>
    <row r="90" spans="1:21" x14ac:dyDescent="0.3">
      <c r="A90" s="45" t="str">
        <f>'Table-5'!A90</f>
        <v/>
      </c>
      <c r="B90" s="86" t="str">
        <f>'Table-5'!B90</f>
        <v/>
      </c>
      <c r="C90" s="86" t="str">
        <f>'Table-5'!C90</f>
        <v/>
      </c>
      <c r="D90" s="86" t="str">
        <f>'Table-5'!D90</f>
        <v/>
      </c>
      <c r="E90" s="86" t="str">
        <f>'Table-5'!E90</f>
        <v/>
      </c>
      <c r="F90" s="86" t="str">
        <f>'Table-5'!F90</f>
        <v/>
      </c>
      <c r="G90" s="86" t="str">
        <f>'Table-5'!G90</f>
        <v/>
      </c>
      <c r="H90" s="86" t="str">
        <f>'Table-5'!H90</f>
        <v/>
      </c>
      <c r="I90" s="86" t="str">
        <f>'Table-5'!I90</f>
        <v/>
      </c>
      <c r="J90" s="86" t="str">
        <f>'Table-5'!J90</f>
        <v/>
      </c>
      <c r="K90" s="86" t="str">
        <f>'Table-5'!K90</f>
        <v/>
      </c>
      <c r="L90" s="86" t="str">
        <f>'Table-5'!L90</f>
        <v/>
      </c>
      <c r="M90" s="86" t="str">
        <f>'Table-5'!M90</f>
        <v/>
      </c>
      <c r="N90" s="86" t="str">
        <f>'Table-5'!N90</f>
        <v/>
      </c>
      <c r="O90" s="86" t="str">
        <f>'Table-5'!O90</f>
        <v/>
      </c>
      <c r="P90" s="86" t="str">
        <f>'Table-5'!P90</f>
        <v/>
      </c>
      <c r="Q90" s="86" t="str">
        <f>'Table-5'!Q90</f>
        <v/>
      </c>
      <c r="R90" s="86" t="str">
        <f>'Table-5'!R90</f>
        <v/>
      </c>
      <c r="S90" s="86" t="str">
        <f>'Table-5'!S90</f>
        <v/>
      </c>
      <c r="T90" s="86" t="str">
        <f>'Table-5'!T90</f>
        <v/>
      </c>
      <c r="U90" s="86" t="str">
        <f>'Table-5'!U90</f>
        <v/>
      </c>
    </row>
    <row r="91" spans="1:21" x14ac:dyDescent="0.3">
      <c r="A91" s="45" t="str">
        <f>'Table-5'!A91</f>
        <v/>
      </c>
      <c r="B91" s="86" t="str">
        <f>'Table-5'!B91</f>
        <v/>
      </c>
      <c r="C91" s="86" t="str">
        <f>'Table-5'!C91</f>
        <v/>
      </c>
      <c r="D91" s="86" t="str">
        <f>'Table-5'!D91</f>
        <v/>
      </c>
      <c r="E91" s="86" t="str">
        <f>'Table-5'!E91</f>
        <v/>
      </c>
      <c r="F91" s="86" t="str">
        <f>'Table-5'!F91</f>
        <v/>
      </c>
      <c r="G91" s="86" t="str">
        <f>'Table-5'!G91</f>
        <v/>
      </c>
      <c r="H91" s="86" t="str">
        <f>'Table-5'!H91</f>
        <v/>
      </c>
      <c r="I91" s="86" t="str">
        <f>'Table-5'!I91</f>
        <v/>
      </c>
      <c r="J91" s="86" t="str">
        <f>'Table-5'!J91</f>
        <v/>
      </c>
      <c r="K91" s="86" t="str">
        <f>'Table-5'!K91</f>
        <v/>
      </c>
      <c r="L91" s="86" t="str">
        <f>'Table-5'!L91</f>
        <v/>
      </c>
      <c r="M91" s="86" t="str">
        <f>'Table-5'!M91</f>
        <v/>
      </c>
      <c r="N91" s="86" t="str">
        <f>'Table-5'!N91</f>
        <v/>
      </c>
      <c r="O91" s="86" t="str">
        <f>'Table-5'!O91</f>
        <v/>
      </c>
      <c r="P91" s="86" t="str">
        <f>'Table-5'!P91</f>
        <v/>
      </c>
      <c r="Q91" s="86" t="str">
        <f>'Table-5'!Q91</f>
        <v/>
      </c>
      <c r="R91" s="86" t="str">
        <f>'Table-5'!R91</f>
        <v/>
      </c>
      <c r="S91" s="86" t="str">
        <f>'Table-5'!S91</f>
        <v/>
      </c>
      <c r="T91" s="86" t="str">
        <f>'Table-5'!T91</f>
        <v/>
      </c>
      <c r="U91" s="86" t="str">
        <f>'Table-5'!U91</f>
        <v/>
      </c>
    </row>
    <row r="92" spans="1:21" x14ac:dyDescent="0.3">
      <c r="A92" s="45" t="str">
        <f>'Table-5'!A92</f>
        <v/>
      </c>
      <c r="B92" s="86" t="str">
        <f>'Table-5'!B92</f>
        <v/>
      </c>
      <c r="C92" s="86" t="str">
        <f>'Table-5'!C92</f>
        <v/>
      </c>
      <c r="D92" s="86" t="str">
        <f>'Table-5'!D92</f>
        <v/>
      </c>
      <c r="E92" s="86" t="str">
        <f>'Table-5'!E92</f>
        <v/>
      </c>
      <c r="F92" s="86" t="str">
        <f>'Table-5'!F92</f>
        <v/>
      </c>
      <c r="G92" s="86" t="str">
        <f>'Table-5'!G92</f>
        <v/>
      </c>
      <c r="H92" s="86" t="str">
        <f>'Table-5'!H92</f>
        <v/>
      </c>
      <c r="I92" s="86" t="str">
        <f>'Table-5'!I92</f>
        <v/>
      </c>
      <c r="J92" s="86" t="str">
        <f>'Table-5'!J92</f>
        <v/>
      </c>
      <c r="K92" s="86" t="str">
        <f>'Table-5'!K92</f>
        <v/>
      </c>
      <c r="L92" s="86" t="str">
        <f>'Table-5'!L92</f>
        <v/>
      </c>
      <c r="M92" s="86" t="str">
        <f>'Table-5'!M92</f>
        <v/>
      </c>
      <c r="N92" s="86" t="str">
        <f>'Table-5'!N92</f>
        <v/>
      </c>
      <c r="O92" s="86" t="str">
        <f>'Table-5'!O92</f>
        <v/>
      </c>
      <c r="P92" s="86" t="str">
        <f>'Table-5'!P92</f>
        <v/>
      </c>
      <c r="Q92" s="86" t="str">
        <f>'Table-5'!Q92</f>
        <v/>
      </c>
      <c r="R92" s="86" t="str">
        <f>'Table-5'!R92</f>
        <v/>
      </c>
      <c r="S92" s="86" t="str">
        <f>'Table-5'!S92</f>
        <v/>
      </c>
      <c r="T92" s="86" t="str">
        <f>'Table-5'!T92</f>
        <v/>
      </c>
      <c r="U92" s="86" t="str">
        <f>'Table-5'!U92</f>
        <v/>
      </c>
    </row>
    <row r="93" spans="1:21" x14ac:dyDescent="0.3">
      <c r="A93" s="45" t="str">
        <f>'Table-5'!A93</f>
        <v/>
      </c>
      <c r="B93" s="86" t="str">
        <f>'Table-5'!B93</f>
        <v/>
      </c>
      <c r="C93" s="86" t="str">
        <f>'Table-5'!C93</f>
        <v/>
      </c>
      <c r="D93" s="86" t="str">
        <f>'Table-5'!D93</f>
        <v/>
      </c>
      <c r="E93" s="86" t="str">
        <f>'Table-5'!E93</f>
        <v/>
      </c>
      <c r="F93" s="86" t="str">
        <f>'Table-5'!F93</f>
        <v/>
      </c>
      <c r="G93" s="86" t="str">
        <f>'Table-5'!G93</f>
        <v/>
      </c>
      <c r="H93" s="86" t="str">
        <f>'Table-5'!H93</f>
        <v/>
      </c>
      <c r="I93" s="86" t="str">
        <f>'Table-5'!I93</f>
        <v/>
      </c>
      <c r="J93" s="86" t="str">
        <f>'Table-5'!J93</f>
        <v/>
      </c>
      <c r="K93" s="86" t="str">
        <f>'Table-5'!K93</f>
        <v/>
      </c>
      <c r="L93" s="86" t="str">
        <f>'Table-5'!L93</f>
        <v/>
      </c>
      <c r="M93" s="86" t="str">
        <f>'Table-5'!M93</f>
        <v/>
      </c>
      <c r="N93" s="86" t="str">
        <f>'Table-5'!N93</f>
        <v/>
      </c>
      <c r="O93" s="86" t="str">
        <f>'Table-5'!O93</f>
        <v/>
      </c>
      <c r="P93" s="86" t="str">
        <f>'Table-5'!P93</f>
        <v/>
      </c>
      <c r="Q93" s="86" t="str">
        <f>'Table-5'!Q93</f>
        <v/>
      </c>
      <c r="R93" s="86" t="str">
        <f>'Table-5'!R93</f>
        <v/>
      </c>
      <c r="S93" s="86" t="str">
        <f>'Table-5'!S93</f>
        <v/>
      </c>
      <c r="T93" s="86" t="str">
        <f>'Table-5'!T93</f>
        <v/>
      </c>
      <c r="U93" s="86" t="str">
        <f>'Table-5'!U93</f>
        <v/>
      </c>
    </row>
    <row r="94" spans="1:21" x14ac:dyDescent="0.3">
      <c r="A94" s="45" t="str">
        <f>'Table-5'!A94</f>
        <v/>
      </c>
      <c r="B94" s="86" t="str">
        <f>'Table-5'!B94</f>
        <v/>
      </c>
      <c r="C94" s="86" t="str">
        <f>'Table-5'!C94</f>
        <v/>
      </c>
      <c r="D94" s="86" t="str">
        <f>'Table-5'!D94</f>
        <v/>
      </c>
      <c r="E94" s="86" t="str">
        <f>'Table-5'!E94</f>
        <v/>
      </c>
      <c r="F94" s="86" t="str">
        <f>'Table-5'!F94</f>
        <v/>
      </c>
      <c r="G94" s="86" t="str">
        <f>'Table-5'!G94</f>
        <v/>
      </c>
      <c r="H94" s="86" t="str">
        <f>'Table-5'!H94</f>
        <v/>
      </c>
      <c r="I94" s="86" t="str">
        <f>'Table-5'!I94</f>
        <v/>
      </c>
      <c r="J94" s="86" t="str">
        <f>'Table-5'!J94</f>
        <v/>
      </c>
      <c r="K94" s="86" t="str">
        <f>'Table-5'!K94</f>
        <v/>
      </c>
      <c r="L94" s="86" t="str">
        <f>'Table-5'!L94</f>
        <v/>
      </c>
      <c r="M94" s="86" t="str">
        <f>'Table-5'!M94</f>
        <v/>
      </c>
      <c r="N94" s="86" t="str">
        <f>'Table-5'!N94</f>
        <v/>
      </c>
      <c r="O94" s="86" t="str">
        <f>'Table-5'!O94</f>
        <v/>
      </c>
      <c r="P94" s="86" t="str">
        <f>'Table-5'!P94</f>
        <v/>
      </c>
      <c r="Q94" s="86" t="str">
        <f>'Table-5'!Q94</f>
        <v/>
      </c>
      <c r="R94" s="86" t="str">
        <f>'Table-5'!R94</f>
        <v/>
      </c>
      <c r="S94" s="86" t="str">
        <f>'Table-5'!S94</f>
        <v/>
      </c>
      <c r="T94" s="86" t="str">
        <f>'Table-5'!T94</f>
        <v/>
      </c>
      <c r="U94" s="86" t="str">
        <f>'Table-5'!U94</f>
        <v/>
      </c>
    </row>
    <row r="95" spans="1:21" x14ac:dyDescent="0.3">
      <c r="A95" s="45" t="str">
        <f>'Table-5'!A95</f>
        <v/>
      </c>
      <c r="B95" s="86" t="str">
        <f>'Table-5'!B95</f>
        <v/>
      </c>
      <c r="C95" s="86" t="str">
        <f>'Table-5'!C95</f>
        <v/>
      </c>
      <c r="D95" s="86" t="str">
        <f>'Table-5'!D95</f>
        <v/>
      </c>
      <c r="E95" s="86" t="str">
        <f>'Table-5'!E95</f>
        <v/>
      </c>
      <c r="F95" s="86" t="str">
        <f>'Table-5'!F95</f>
        <v/>
      </c>
      <c r="G95" s="86" t="str">
        <f>'Table-5'!G95</f>
        <v/>
      </c>
      <c r="H95" s="86" t="str">
        <f>'Table-5'!H95</f>
        <v/>
      </c>
      <c r="I95" s="86" t="str">
        <f>'Table-5'!I95</f>
        <v/>
      </c>
      <c r="J95" s="86" t="str">
        <f>'Table-5'!J95</f>
        <v/>
      </c>
      <c r="K95" s="86" t="str">
        <f>'Table-5'!K95</f>
        <v/>
      </c>
      <c r="L95" s="86" t="str">
        <f>'Table-5'!L95</f>
        <v/>
      </c>
      <c r="M95" s="86" t="str">
        <f>'Table-5'!M95</f>
        <v/>
      </c>
      <c r="N95" s="86" t="str">
        <f>'Table-5'!N95</f>
        <v/>
      </c>
      <c r="O95" s="86" t="str">
        <f>'Table-5'!O95</f>
        <v/>
      </c>
      <c r="P95" s="86" t="str">
        <f>'Table-5'!P95</f>
        <v/>
      </c>
      <c r="Q95" s="86" t="str">
        <f>'Table-5'!Q95</f>
        <v/>
      </c>
      <c r="R95" s="86" t="str">
        <f>'Table-5'!R95</f>
        <v/>
      </c>
      <c r="S95" s="86" t="str">
        <f>'Table-5'!S95</f>
        <v/>
      </c>
      <c r="T95" s="86" t="str">
        <f>'Table-5'!T95</f>
        <v/>
      </c>
      <c r="U95" s="86" t="str">
        <f>'Table-5'!U95</f>
        <v/>
      </c>
    </row>
    <row r="96" spans="1:21" x14ac:dyDescent="0.3">
      <c r="A96" s="45" t="str">
        <f>'Table-5'!A96</f>
        <v/>
      </c>
      <c r="B96" s="86" t="str">
        <f>'Table-5'!B96</f>
        <v/>
      </c>
      <c r="C96" s="86" t="str">
        <f>'Table-5'!C96</f>
        <v/>
      </c>
      <c r="D96" s="86" t="str">
        <f>'Table-5'!D96</f>
        <v/>
      </c>
      <c r="E96" s="86" t="str">
        <f>'Table-5'!E96</f>
        <v/>
      </c>
      <c r="F96" s="86" t="str">
        <f>'Table-5'!F96</f>
        <v/>
      </c>
      <c r="G96" s="86" t="str">
        <f>'Table-5'!G96</f>
        <v/>
      </c>
      <c r="H96" s="86" t="str">
        <f>'Table-5'!H96</f>
        <v/>
      </c>
      <c r="I96" s="86" t="str">
        <f>'Table-5'!I96</f>
        <v/>
      </c>
      <c r="J96" s="86" t="str">
        <f>'Table-5'!J96</f>
        <v/>
      </c>
      <c r="K96" s="86" t="str">
        <f>'Table-5'!K96</f>
        <v/>
      </c>
      <c r="L96" s="86" t="str">
        <f>'Table-5'!L96</f>
        <v/>
      </c>
      <c r="M96" s="86" t="str">
        <f>'Table-5'!M96</f>
        <v/>
      </c>
      <c r="N96" s="86" t="str">
        <f>'Table-5'!N96</f>
        <v/>
      </c>
      <c r="O96" s="86" t="str">
        <f>'Table-5'!O96</f>
        <v/>
      </c>
      <c r="P96" s="86" t="str">
        <f>'Table-5'!P96</f>
        <v/>
      </c>
      <c r="Q96" s="86" t="str">
        <f>'Table-5'!Q96</f>
        <v/>
      </c>
      <c r="R96" s="86" t="str">
        <f>'Table-5'!R96</f>
        <v/>
      </c>
      <c r="S96" s="86" t="str">
        <f>'Table-5'!S96</f>
        <v/>
      </c>
      <c r="T96" s="86" t="str">
        <f>'Table-5'!T96</f>
        <v/>
      </c>
      <c r="U96" s="86" t="str">
        <f>'Table-5'!U96</f>
        <v/>
      </c>
    </row>
    <row r="97" spans="1:21" x14ac:dyDescent="0.3">
      <c r="A97" s="45" t="str">
        <f>'Table-5'!A97</f>
        <v/>
      </c>
      <c r="B97" s="86" t="str">
        <f>'Table-5'!B97</f>
        <v/>
      </c>
      <c r="C97" s="86" t="str">
        <f>'Table-5'!C97</f>
        <v/>
      </c>
      <c r="D97" s="86" t="str">
        <f>'Table-5'!D97</f>
        <v/>
      </c>
      <c r="E97" s="86" t="str">
        <f>'Table-5'!E97</f>
        <v/>
      </c>
      <c r="F97" s="86" t="str">
        <f>'Table-5'!F97</f>
        <v/>
      </c>
      <c r="G97" s="86" t="str">
        <f>'Table-5'!G97</f>
        <v/>
      </c>
      <c r="H97" s="86" t="str">
        <f>'Table-5'!H97</f>
        <v/>
      </c>
      <c r="I97" s="86" t="str">
        <f>'Table-5'!I97</f>
        <v/>
      </c>
      <c r="J97" s="86" t="str">
        <f>'Table-5'!J97</f>
        <v/>
      </c>
      <c r="K97" s="86" t="str">
        <f>'Table-5'!K97</f>
        <v/>
      </c>
      <c r="L97" s="86" t="str">
        <f>'Table-5'!L97</f>
        <v/>
      </c>
      <c r="M97" s="86" t="str">
        <f>'Table-5'!M97</f>
        <v/>
      </c>
      <c r="N97" s="86" t="str">
        <f>'Table-5'!N97</f>
        <v/>
      </c>
      <c r="O97" s="86" t="str">
        <f>'Table-5'!O97</f>
        <v/>
      </c>
      <c r="P97" s="86" t="str">
        <f>'Table-5'!P97</f>
        <v/>
      </c>
      <c r="Q97" s="86" t="str">
        <f>'Table-5'!Q97</f>
        <v/>
      </c>
      <c r="R97" s="86" t="str">
        <f>'Table-5'!R97</f>
        <v/>
      </c>
      <c r="S97" s="86" t="str">
        <f>'Table-5'!S97</f>
        <v/>
      </c>
      <c r="T97" s="86" t="str">
        <f>'Table-5'!T97</f>
        <v/>
      </c>
      <c r="U97" s="86" t="str">
        <f>'Table-5'!U97</f>
        <v/>
      </c>
    </row>
    <row r="98" spans="1:21" x14ac:dyDescent="0.3">
      <c r="A98" s="45" t="str">
        <f>'Table-5'!A98</f>
        <v/>
      </c>
      <c r="B98" s="86" t="str">
        <f>'Table-5'!B98</f>
        <v/>
      </c>
      <c r="C98" s="86" t="str">
        <f>'Table-5'!C98</f>
        <v/>
      </c>
      <c r="D98" s="86" t="str">
        <f>'Table-5'!D98</f>
        <v/>
      </c>
      <c r="E98" s="86" t="str">
        <f>'Table-5'!E98</f>
        <v/>
      </c>
      <c r="F98" s="86" t="str">
        <f>'Table-5'!F98</f>
        <v/>
      </c>
      <c r="G98" s="86" t="str">
        <f>'Table-5'!G98</f>
        <v/>
      </c>
      <c r="H98" s="86" t="str">
        <f>'Table-5'!H98</f>
        <v/>
      </c>
      <c r="I98" s="86" t="str">
        <f>'Table-5'!I98</f>
        <v/>
      </c>
      <c r="J98" s="86" t="str">
        <f>'Table-5'!J98</f>
        <v/>
      </c>
      <c r="K98" s="86" t="str">
        <f>'Table-5'!K98</f>
        <v/>
      </c>
      <c r="L98" s="86" t="str">
        <f>'Table-5'!L98</f>
        <v/>
      </c>
      <c r="M98" s="86" t="str">
        <f>'Table-5'!M98</f>
        <v/>
      </c>
      <c r="N98" s="86" t="str">
        <f>'Table-5'!N98</f>
        <v/>
      </c>
      <c r="O98" s="86" t="str">
        <f>'Table-5'!O98</f>
        <v/>
      </c>
      <c r="P98" s="86" t="str">
        <f>'Table-5'!P98</f>
        <v/>
      </c>
      <c r="Q98" s="86" t="str">
        <f>'Table-5'!Q98</f>
        <v/>
      </c>
      <c r="R98" s="86" t="str">
        <f>'Table-5'!R98</f>
        <v/>
      </c>
      <c r="S98" s="86" t="str">
        <f>'Table-5'!S98</f>
        <v/>
      </c>
      <c r="T98" s="86" t="str">
        <f>'Table-5'!T98</f>
        <v/>
      </c>
      <c r="U98" s="86" t="str">
        <f>'Table-5'!U98</f>
        <v/>
      </c>
    </row>
    <row r="99" spans="1:21" x14ac:dyDescent="0.3">
      <c r="A99" s="45" t="str">
        <f>'Table-5'!A99</f>
        <v/>
      </c>
      <c r="B99" s="86" t="str">
        <f>'Table-5'!B99</f>
        <v/>
      </c>
      <c r="C99" s="86" t="str">
        <f>'Table-5'!C99</f>
        <v/>
      </c>
      <c r="D99" s="86" t="str">
        <f>'Table-5'!D99</f>
        <v/>
      </c>
      <c r="E99" s="86" t="str">
        <f>'Table-5'!E99</f>
        <v/>
      </c>
      <c r="F99" s="86" t="str">
        <f>'Table-5'!F99</f>
        <v/>
      </c>
      <c r="G99" s="86" t="str">
        <f>'Table-5'!G99</f>
        <v/>
      </c>
      <c r="H99" s="86" t="str">
        <f>'Table-5'!H99</f>
        <v/>
      </c>
      <c r="I99" s="86" t="str">
        <f>'Table-5'!I99</f>
        <v/>
      </c>
      <c r="J99" s="86" t="str">
        <f>'Table-5'!J99</f>
        <v/>
      </c>
      <c r="K99" s="86" t="str">
        <f>'Table-5'!K99</f>
        <v/>
      </c>
      <c r="L99" s="86" t="str">
        <f>'Table-5'!L99</f>
        <v/>
      </c>
      <c r="M99" s="86" t="str">
        <f>'Table-5'!M99</f>
        <v/>
      </c>
      <c r="N99" s="86" t="str">
        <f>'Table-5'!N99</f>
        <v/>
      </c>
      <c r="O99" s="86" t="str">
        <f>'Table-5'!O99</f>
        <v/>
      </c>
      <c r="P99" s="86" t="str">
        <f>'Table-5'!P99</f>
        <v/>
      </c>
      <c r="Q99" s="86" t="str">
        <f>'Table-5'!Q99</f>
        <v/>
      </c>
      <c r="R99" s="86" t="str">
        <f>'Table-5'!R99</f>
        <v/>
      </c>
      <c r="S99" s="86" t="str">
        <f>'Table-5'!S99</f>
        <v/>
      </c>
      <c r="T99" s="86" t="str">
        <f>'Table-5'!T99</f>
        <v/>
      </c>
      <c r="U99" s="86" t="str">
        <f>'Table-5'!U99</f>
        <v/>
      </c>
    </row>
    <row r="100" spans="1:21" x14ac:dyDescent="0.3">
      <c r="A100" s="4" t="str">
        <f>'Table-5'!A100</f>
        <v>TOTAL:</v>
      </c>
      <c r="B100" s="95">
        <f>'Table-5'!B100</f>
        <v>339</v>
      </c>
      <c r="C100" s="95">
        <f>'Table-5'!C100</f>
        <v>0</v>
      </c>
      <c r="D100" s="95">
        <f>'Table-5'!D100</f>
        <v>0</v>
      </c>
      <c r="E100" s="95">
        <f>'Table-5'!E100</f>
        <v>0</v>
      </c>
      <c r="F100" s="95">
        <f>'Table-5'!F100</f>
        <v>0</v>
      </c>
      <c r="G100" s="95">
        <f>'Table-5'!G100</f>
        <v>0</v>
      </c>
      <c r="H100" s="95">
        <f>'Table-5'!H100</f>
        <v>0</v>
      </c>
      <c r="I100" s="95">
        <f>'Table-5'!I100</f>
        <v>0</v>
      </c>
      <c r="J100" s="95">
        <f>'Table-5'!J100</f>
        <v>0</v>
      </c>
      <c r="K100" s="95">
        <f>'Table-5'!K100</f>
        <v>0</v>
      </c>
      <c r="L100" s="95">
        <f>'Table-5'!L100</f>
        <v>0</v>
      </c>
      <c r="M100" s="95">
        <f>'Table-5'!M100</f>
        <v>0</v>
      </c>
      <c r="N100" s="95">
        <f>'Table-5'!N100</f>
        <v>319</v>
      </c>
      <c r="O100" s="95">
        <f>'Table-5'!O100</f>
        <v>0</v>
      </c>
      <c r="P100" s="95">
        <f>'Table-5'!P100</f>
        <v>20</v>
      </c>
      <c r="Q100" s="95">
        <f>'Table-5'!Q100</f>
        <v>0</v>
      </c>
      <c r="R100" s="95">
        <f>'Table-5'!R100</f>
        <v>339</v>
      </c>
      <c r="S100" s="95">
        <f>'Table-5'!S100</f>
        <v>339</v>
      </c>
      <c r="T100" s="95">
        <f>'Table-5'!T100</f>
        <v>0</v>
      </c>
      <c r="U100" s="95">
        <f>'Table-5'!U100</f>
        <v>0</v>
      </c>
    </row>
    <row r="101" spans="1:21" x14ac:dyDescent="0.3">
      <c r="A101" s="99" t="s">
        <v>92</v>
      </c>
      <c r="B101" s="99"/>
      <c r="C101" s="85">
        <f>'Table-5'!C101</f>
        <v>0</v>
      </c>
      <c r="D101" s="85">
        <f>'Table-5'!D101</f>
        <v>0</v>
      </c>
      <c r="E101" s="85">
        <f>'Table-5'!E101</f>
        <v>0</v>
      </c>
      <c r="F101" s="85">
        <f>'Table-5'!F101</f>
        <v>0</v>
      </c>
      <c r="G101" s="85">
        <f>'Table-5'!G101</f>
        <v>0</v>
      </c>
      <c r="H101" s="85">
        <f>'Table-5'!H101</f>
        <v>0</v>
      </c>
      <c r="I101" s="85">
        <f>'Table-5'!I101</f>
        <v>0</v>
      </c>
      <c r="J101" s="85">
        <f>'Table-5'!J101</f>
        <v>0</v>
      </c>
      <c r="K101" s="85">
        <f>'Table-5'!K101</f>
        <v>0</v>
      </c>
      <c r="L101" s="85">
        <f>'Table-5'!L101</f>
        <v>0</v>
      </c>
      <c r="M101" s="85">
        <f>'Table-5'!M101</f>
        <v>0</v>
      </c>
      <c r="N101" s="85">
        <f>'Table-5'!N101</f>
        <v>94.1</v>
      </c>
      <c r="O101" s="85">
        <f>'Table-5'!O101</f>
        <v>0</v>
      </c>
      <c r="P101" s="85">
        <f>'Table-5'!P101</f>
        <v>5.9</v>
      </c>
      <c r="Q101" s="85">
        <f>'Table-5'!Q101</f>
        <v>0</v>
      </c>
      <c r="R101" s="85">
        <f>'Table-5'!R101</f>
        <v>100</v>
      </c>
      <c r="S101" s="85">
        <f>'Table-5'!S101</f>
        <v>100</v>
      </c>
      <c r="T101" s="85">
        <f>'Table-5'!T101</f>
        <v>0</v>
      </c>
      <c r="U101" s="85">
        <f>'Table-5'!U101</f>
        <v>0</v>
      </c>
    </row>
    <row r="102" spans="1:21" x14ac:dyDescent="0.3">
      <c r="A102" s="110" t="s">
        <v>93</v>
      </c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85" t="e">
        <f>'Table-5'!L102</f>
        <v>#DIV/0!</v>
      </c>
      <c r="M102" s="85" t="e">
        <f>'Table-5'!M102</f>
        <v>#DIV/0!</v>
      </c>
      <c r="N102" s="5"/>
      <c r="O102" s="5"/>
      <c r="P102" s="5"/>
      <c r="Q102" s="5"/>
      <c r="R102" s="5"/>
      <c r="S102" s="5"/>
      <c r="T102" s="5"/>
      <c r="U102" s="5"/>
    </row>
    <row r="103" spans="1:21" x14ac:dyDescent="0.3">
      <c r="A103" s="27" t="s">
        <v>91</v>
      </c>
    </row>
    <row r="104" spans="1:21" x14ac:dyDescent="0.3">
      <c r="A104" s="33" t="s">
        <v>149</v>
      </c>
      <c r="B104" s="33"/>
      <c r="C104" s="33"/>
    </row>
    <row r="105" spans="1:21" x14ac:dyDescent="0.3">
      <c r="A105" s="27" t="s">
        <v>150</v>
      </c>
      <c r="B105" s="27"/>
    </row>
    <row r="106" spans="1:21" x14ac:dyDescent="0.3">
      <c r="A106" s="22" t="s">
        <v>49</v>
      </c>
    </row>
    <row r="107" spans="1:21" s="44" customFormat="1" ht="3" customHeight="1" x14ac:dyDescent="0.3"/>
    <row r="108" spans="1:21" ht="30" customHeight="1" x14ac:dyDescent="0.3">
      <c r="A108" s="105" t="s">
        <v>54</v>
      </c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</row>
    <row r="109" spans="1:21" x14ac:dyDescent="0.3">
      <c r="A109" s="68" t="s">
        <v>55</v>
      </c>
      <c r="B109" s="64" t="str">
        <f>'Table-5'!X3</f>
        <v>GUJARAT(24)</v>
      </c>
      <c r="C109" s="64"/>
      <c r="D109" s="66"/>
      <c r="E109" s="69"/>
      <c r="F109" s="68"/>
      <c r="G109" s="70" t="s">
        <v>162</v>
      </c>
      <c r="H109" s="109" t="str">
        <f>'Table-5'!AD3</f>
        <v>2023-24</v>
      </c>
      <c r="I109" s="109"/>
      <c r="J109" s="109"/>
      <c r="K109" s="109"/>
      <c r="L109" s="100" t="s">
        <v>161</v>
      </c>
      <c r="M109" s="100"/>
      <c r="N109" s="109" t="str">
        <f>'Table-5'!AJ3</f>
        <v>SUMMER(5)</v>
      </c>
      <c r="O109" s="109"/>
      <c r="P109" s="109"/>
      <c r="Q109" s="109"/>
      <c r="R109" s="100" t="s">
        <v>36</v>
      </c>
      <c r="S109" s="100"/>
      <c r="T109" s="109" t="str">
        <f>'Table-5'!AP3</f>
        <v>STATE(2)</v>
      </c>
      <c r="U109" s="109"/>
    </row>
    <row r="110" spans="1:21" x14ac:dyDescent="0.3">
      <c r="A110" s="102" t="s">
        <v>69</v>
      </c>
      <c r="B110" s="106" t="s">
        <v>94</v>
      </c>
      <c r="C110" s="102" t="s">
        <v>95</v>
      </c>
      <c r="D110" s="102"/>
      <c r="E110" s="102"/>
      <c r="F110" s="102"/>
      <c r="G110" s="102"/>
      <c r="H110" s="102"/>
      <c r="I110" s="102"/>
      <c r="J110" s="102"/>
      <c r="K110" s="102"/>
      <c r="L110" s="102" t="s">
        <v>96</v>
      </c>
      <c r="M110" s="102"/>
      <c r="N110" s="102" t="s">
        <v>97</v>
      </c>
      <c r="O110" s="102"/>
      <c r="P110" s="102"/>
      <c r="Q110" s="102"/>
      <c r="R110" s="102"/>
      <c r="S110" s="106" t="s">
        <v>98</v>
      </c>
      <c r="T110" s="102" t="s">
        <v>99</v>
      </c>
      <c r="U110" s="102"/>
    </row>
    <row r="111" spans="1:21" x14ac:dyDescent="0.3">
      <c r="A111" s="104"/>
      <c r="B111" s="107"/>
      <c r="C111" s="101" t="s">
        <v>100</v>
      </c>
      <c r="D111" s="101"/>
      <c r="E111" s="101"/>
      <c r="F111" s="101"/>
      <c r="G111" s="101" t="s">
        <v>101</v>
      </c>
      <c r="H111" s="101"/>
      <c r="I111" s="101"/>
      <c r="J111" s="101"/>
      <c r="K111" s="101"/>
      <c r="L111" s="103"/>
      <c r="M111" s="103"/>
      <c r="N111" s="103"/>
      <c r="O111" s="103"/>
      <c r="P111" s="103"/>
      <c r="Q111" s="103"/>
      <c r="R111" s="103"/>
      <c r="S111" s="107"/>
      <c r="T111" s="107" t="s">
        <v>102</v>
      </c>
      <c r="U111" s="107" t="s">
        <v>103</v>
      </c>
    </row>
    <row r="112" spans="1:21" ht="110.4" x14ac:dyDescent="0.3">
      <c r="A112" s="103"/>
      <c r="B112" s="108"/>
      <c r="C112" s="25" t="s">
        <v>104</v>
      </c>
      <c r="D112" s="25" t="s">
        <v>105</v>
      </c>
      <c r="E112" s="25" t="s">
        <v>106</v>
      </c>
      <c r="F112" s="25" t="s">
        <v>107</v>
      </c>
      <c r="G112" s="26">
        <v>1</v>
      </c>
      <c r="H112" s="26">
        <v>2</v>
      </c>
      <c r="I112" s="26">
        <v>3</v>
      </c>
      <c r="J112" s="26">
        <v>4</v>
      </c>
      <c r="K112" s="25" t="s">
        <v>108</v>
      </c>
      <c r="L112" s="25" t="s">
        <v>109</v>
      </c>
      <c r="M112" s="25" t="s">
        <v>110</v>
      </c>
      <c r="N112" s="26">
        <v>1</v>
      </c>
      <c r="O112" s="26">
        <v>2</v>
      </c>
      <c r="P112" s="26">
        <v>3</v>
      </c>
      <c r="Q112" s="26">
        <v>4</v>
      </c>
      <c r="R112" s="25" t="s">
        <v>111</v>
      </c>
      <c r="S112" s="108"/>
      <c r="T112" s="108"/>
      <c r="U112" s="108"/>
    </row>
    <row r="113" spans="1:21" x14ac:dyDescent="0.3">
      <c r="A113" s="4">
        <v>1</v>
      </c>
      <c r="B113" s="4">
        <v>2</v>
      </c>
      <c r="C113" s="4">
        <v>3</v>
      </c>
      <c r="D113" s="4">
        <v>4</v>
      </c>
      <c r="E113" s="4">
        <v>5</v>
      </c>
      <c r="F113" s="4">
        <v>6</v>
      </c>
      <c r="G113" s="4">
        <v>7</v>
      </c>
      <c r="H113" s="4">
        <v>8</v>
      </c>
      <c r="I113" s="4">
        <v>9</v>
      </c>
      <c r="J113" s="4">
        <v>10</v>
      </c>
      <c r="K113" s="4">
        <v>11</v>
      </c>
      <c r="L113" s="4">
        <v>12</v>
      </c>
      <c r="M113" s="4">
        <v>13</v>
      </c>
      <c r="N113" s="4">
        <v>14</v>
      </c>
      <c r="O113" s="4">
        <v>15</v>
      </c>
      <c r="P113" s="4">
        <v>16</v>
      </c>
      <c r="Q113" s="4">
        <v>17</v>
      </c>
      <c r="R113" s="4">
        <v>18</v>
      </c>
      <c r="S113" s="4">
        <v>19</v>
      </c>
      <c r="T113" s="4">
        <v>20</v>
      </c>
      <c r="U113" s="4">
        <v>21</v>
      </c>
    </row>
    <row r="114" spans="1:21" x14ac:dyDescent="0.3">
      <c r="A114" s="45">
        <f>'Table-5'!W8</f>
        <v>1</v>
      </c>
      <c r="B114" s="86">
        <f>'Table-5'!X8</f>
        <v>17</v>
      </c>
      <c r="C114" s="86">
        <f>'Table-5'!Y8</f>
        <v>0</v>
      </c>
      <c r="D114" s="86">
        <f>'Table-5'!Z8</f>
        <v>0</v>
      </c>
      <c r="E114" s="86">
        <f>'Table-5'!AA8</f>
        <v>0</v>
      </c>
      <c r="F114" s="86">
        <f>'Table-5'!AB8</f>
        <v>0</v>
      </c>
      <c r="G114" s="86">
        <f>'Table-5'!AC8</f>
        <v>0</v>
      </c>
      <c r="H114" s="86">
        <f>'Table-5'!AD8</f>
        <v>0</v>
      </c>
      <c r="I114" s="86">
        <f>'Table-5'!AE8</f>
        <v>0</v>
      </c>
      <c r="J114" s="86">
        <f>'Table-5'!AF8</f>
        <v>0</v>
      </c>
      <c r="K114" s="86">
        <f>'Table-5'!AG8</f>
        <v>0</v>
      </c>
      <c r="L114" s="86">
        <f>'Table-5'!AH8</f>
        <v>0</v>
      </c>
      <c r="M114" s="86">
        <f>'Table-5'!AI8</f>
        <v>0</v>
      </c>
      <c r="N114" s="86">
        <f>'Table-5'!AJ8</f>
        <v>14</v>
      </c>
      <c r="O114" s="86">
        <f>'Table-5'!AK8</f>
        <v>0</v>
      </c>
      <c r="P114" s="86">
        <f>'Table-5'!AL8</f>
        <v>3</v>
      </c>
      <c r="Q114" s="86">
        <f>'Table-5'!AM8</f>
        <v>0</v>
      </c>
      <c r="R114" s="86">
        <f>'Table-5'!AN8</f>
        <v>17</v>
      </c>
      <c r="S114" s="86">
        <f>'Table-5'!AO8</f>
        <v>17</v>
      </c>
      <c r="T114" s="86">
        <f>'Table-5'!AP8</f>
        <v>0</v>
      </c>
      <c r="U114" s="86">
        <f>'Table-5'!AQ8</f>
        <v>0</v>
      </c>
    </row>
    <row r="115" spans="1:21" x14ac:dyDescent="0.3">
      <c r="A115" s="45">
        <f>'Table-5'!W9</f>
        <v>2</v>
      </c>
      <c r="B115" s="86">
        <f>'Table-5'!X9</f>
        <v>33</v>
      </c>
      <c r="C115" s="86">
        <f>'Table-5'!Y9</f>
        <v>0</v>
      </c>
      <c r="D115" s="86">
        <f>'Table-5'!Z9</f>
        <v>0</v>
      </c>
      <c r="E115" s="86">
        <f>'Table-5'!AA9</f>
        <v>0</v>
      </c>
      <c r="F115" s="86">
        <f>'Table-5'!AB9</f>
        <v>0</v>
      </c>
      <c r="G115" s="86">
        <f>'Table-5'!AC9</f>
        <v>27</v>
      </c>
      <c r="H115" s="86">
        <f>'Table-5'!AD9</f>
        <v>0</v>
      </c>
      <c r="I115" s="86">
        <f>'Table-5'!AE9</f>
        <v>0</v>
      </c>
      <c r="J115" s="86">
        <f>'Table-5'!AF9</f>
        <v>0</v>
      </c>
      <c r="K115" s="86">
        <f>'Table-5'!AG9</f>
        <v>27</v>
      </c>
      <c r="L115" s="86">
        <f>'Table-5'!AH9</f>
        <v>0</v>
      </c>
      <c r="M115" s="86">
        <f>'Table-5'!AI9</f>
        <v>0</v>
      </c>
      <c r="N115" s="86">
        <f>'Table-5'!AJ9</f>
        <v>5</v>
      </c>
      <c r="O115" s="86">
        <f>'Table-5'!AK9</f>
        <v>0</v>
      </c>
      <c r="P115" s="86">
        <f>'Table-5'!AL9</f>
        <v>1</v>
      </c>
      <c r="Q115" s="86">
        <f>'Table-5'!AM9</f>
        <v>0</v>
      </c>
      <c r="R115" s="86">
        <f>'Table-5'!AN9</f>
        <v>6</v>
      </c>
      <c r="S115" s="86">
        <f>'Table-5'!AO9</f>
        <v>33</v>
      </c>
      <c r="T115" s="86">
        <f>'Table-5'!AP9</f>
        <v>0</v>
      </c>
      <c r="U115" s="86">
        <f>'Table-5'!AQ9</f>
        <v>0</v>
      </c>
    </row>
    <row r="116" spans="1:21" x14ac:dyDescent="0.3">
      <c r="A116" s="45">
        <f>'Table-5'!W10</f>
        <v>3</v>
      </c>
      <c r="B116" s="86">
        <f>'Table-5'!X10</f>
        <v>18</v>
      </c>
      <c r="C116" s="86">
        <f>'Table-5'!Y10</f>
        <v>0</v>
      </c>
      <c r="D116" s="86">
        <f>'Table-5'!Z10</f>
        <v>0</v>
      </c>
      <c r="E116" s="86">
        <f>'Table-5'!AA10</f>
        <v>0</v>
      </c>
      <c r="F116" s="86">
        <f>'Table-5'!AB10</f>
        <v>0</v>
      </c>
      <c r="G116" s="86">
        <f>'Table-5'!AC10</f>
        <v>0</v>
      </c>
      <c r="H116" s="86">
        <f>'Table-5'!AD10</f>
        <v>0</v>
      </c>
      <c r="I116" s="86">
        <f>'Table-5'!AE10</f>
        <v>0</v>
      </c>
      <c r="J116" s="86">
        <f>'Table-5'!AF10</f>
        <v>0</v>
      </c>
      <c r="K116" s="86">
        <f>'Table-5'!AG10</f>
        <v>0</v>
      </c>
      <c r="L116" s="86">
        <f>'Table-5'!AH10</f>
        <v>0</v>
      </c>
      <c r="M116" s="86">
        <f>'Table-5'!AI10</f>
        <v>0</v>
      </c>
      <c r="N116" s="86">
        <f>'Table-5'!AJ10</f>
        <v>18</v>
      </c>
      <c r="O116" s="86">
        <f>'Table-5'!AK10</f>
        <v>0</v>
      </c>
      <c r="P116" s="86">
        <f>'Table-5'!AL10</f>
        <v>0</v>
      </c>
      <c r="Q116" s="86">
        <f>'Table-5'!AM10</f>
        <v>0</v>
      </c>
      <c r="R116" s="86">
        <f>'Table-5'!AN10</f>
        <v>18</v>
      </c>
      <c r="S116" s="86">
        <f>'Table-5'!AO10</f>
        <v>18</v>
      </c>
      <c r="T116" s="86">
        <f>'Table-5'!AP10</f>
        <v>0</v>
      </c>
      <c r="U116" s="86">
        <f>'Table-5'!AQ10</f>
        <v>0</v>
      </c>
    </row>
    <row r="117" spans="1:21" x14ac:dyDescent="0.3">
      <c r="A117" s="45">
        <f>'Table-5'!W11</f>
        <v>4</v>
      </c>
      <c r="B117" s="86">
        <f>'Table-5'!X11</f>
        <v>14</v>
      </c>
      <c r="C117" s="86">
        <f>'Table-5'!Y11</f>
        <v>0</v>
      </c>
      <c r="D117" s="86">
        <f>'Table-5'!Z11</f>
        <v>0</v>
      </c>
      <c r="E117" s="86">
        <f>'Table-5'!AA11</f>
        <v>0</v>
      </c>
      <c r="F117" s="86">
        <f>'Table-5'!AB11</f>
        <v>0</v>
      </c>
      <c r="G117" s="86">
        <f>'Table-5'!AC11</f>
        <v>0</v>
      </c>
      <c r="H117" s="86">
        <f>'Table-5'!AD11</f>
        <v>0</v>
      </c>
      <c r="I117" s="86">
        <f>'Table-5'!AE11</f>
        <v>0</v>
      </c>
      <c r="J117" s="86">
        <f>'Table-5'!AF11</f>
        <v>0</v>
      </c>
      <c r="K117" s="86">
        <f>'Table-5'!AG11</f>
        <v>0</v>
      </c>
      <c r="L117" s="86">
        <f>'Table-5'!AH11</f>
        <v>0</v>
      </c>
      <c r="M117" s="86">
        <f>'Table-5'!AI11</f>
        <v>0</v>
      </c>
      <c r="N117" s="86">
        <f>'Table-5'!AJ11</f>
        <v>14</v>
      </c>
      <c r="O117" s="86">
        <f>'Table-5'!AK11</f>
        <v>0</v>
      </c>
      <c r="P117" s="86">
        <f>'Table-5'!AL11</f>
        <v>0</v>
      </c>
      <c r="Q117" s="86">
        <f>'Table-5'!AM11</f>
        <v>0</v>
      </c>
      <c r="R117" s="86">
        <f>'Table-5'!AN11</f>
        <v>14</v>
      </c>
      <c r="S117" s="86">
        <f>'Table-5'!AO11</f>
        <v>14</v>
      </c>
      <c r="T117" s="86">
        <f>'Table-5'!AP11</f>
        <v>0</v>
      </c>
      <c r="U117" s="86">
        <f>'Table-5'!AQ11</f>
        <v>0</v>
      </c>
    </row>
    <row r="118" spans="1:21" x14ac:dyDescent="0.3">
      <c r="A118" s="45">
        <f>'Table-5'!W12</f>
        <v>5</v>
      </c>
      <c r="B118" s="86">
        <f>'Table-5'!X12</f>
        <v>10</v>
      </c>
      <c r="C118" s="86">
        <f>'Table-5'!Y12</f>
        <v>0</v>
      </c>
      <c r="D118" s="86">
        <f>'Table-5'!Z12</f>
        <v>0</v>
      </c>
      <c r="E118" s="86">
        <f>'Table-5'!AA12</f>
        <v>0</v>
      </c>
      <c r="F118" s="86">
        <f>'Table-5'!AB12</f>
        <v>0</v>
      </c>
      <c r="G118" s="86">
        <f>'Table-5'!AC12</f>
        <v>0</v>
      </c>
      <c r="H118" s="86">
        <f>'Table-5'!AD12</f>
        <v>0</v>
      </c>
      <c r="I118" s="86">
        <f>'Table-5'!AE12</f>
        <v>0</v>
      </c>
      <c r="J118" s="86">
        <f>'Table-5'!AF12</f>
        <v>0</v>
      </c>
      <c r="K118" s="86">
        <f>'Table-5'!AG12</f>
        <v>0</v>
      </c>
      <c r="L118" s="86">
        <f>'Table-5'!AH12</f>
        <v>0</v>
      </c>
      <c r="M118" s="86">
        <f>'Table-5'!AI12</f>
        <v>0</v>
      </c>
      <c r="N118" s="86">
        <f>'Table-5'!AJ12</f>
        <v>9</v>
      </c>
      <c r="O118" s="86">
        <f>'Table-5'!AK12</f>
        <v>0</v>
      </c>
      <c r="P118" s="86">
        <f>'Table-5'!AL12</f>
        <v>1</v>
      </c>
      <c r="Q118" s="86">
        <f>'Table-5'!AM12</f>
        <v>0</v>
      </c>
      <c r="R118" s="86">
        <f>'Table-5'!AN12</f>
        <v>10</v>
      </c>
      <c r="S118" s="86">
        <f>'Table-5'!AO12</f>
        <v>10</v>
      </c>
      <c r="T118" s="86">
        <f>'Table-5'!AP12</f>
        <v>0</v>
      </c>
      <c r="U118" s="86">
        <f>'Table-5'!AQ12</f>
        <v>0</v>
      </c>
    </row>
    <row r="119" spans="1:21" x14ac:dyDescent="0.3">
      <c r="A119" s="45">
        <f>'Table-5'!W13</f>
        <v>6</v>
      </c>
      <c r="B119" s="86">
        <f>'Table-5'!X13</f>
        <v>8</v>
      </c>
      <c r="C119" s="86">
        <f>'Table-5'!Y13</f>
        <v>0</v>
      </c>
      <c r="D119" s="86">
        <f>'Table-5'!Z13</f>
        <v>0</v>
      </c>
      <c r="E119" s="86">
        <f>'Table-5'!AA13</f>
        <v>0</v>
      </c>
      <c r="F119" s="86">
        <f>'Table-5'!AB13</f>
        <v>0</v>
      </c>
      <c r="G119" s="86">
        <f>'Table-5'!AC13</f>
        <v>0</v>
      </c>
      <c r="H119" s="86">
        <f>'Table-5'!AD13</f>
        <v>0</v>
      </c>
      <c r="I119" s="86">
        <f>'Table-5'!AE13</f>
        <v>0</v>
      </c>
      <c r="J119" s="86">
        <f>'Table-5'!AF13</f>
        <v>0</v>
      </c>
      <c r="K119" s="86">
        <f>'Table-5'!AG13</f>
        <v>0</v>
      </c>
      <c r="L119" s="86">
        <f>'Table-5'!AH13</f>
        <v>0</v>
      </c>
      <c r="M119" s="86">
        <f>'Table-5'!AI13</f>
        <v>0</v>
      </c>
      <c r="N119" s="86">
        <f>'Table-5'!AJ13</f>
        <v>8</v>
      </c>
      <c r="O119" s="86">
        <f>'Table-5'!AK13</f>
        <v>0</v>
      </c>
      <c r="P119" s="86">
        <f>'Table-5'!AL13</f>
        <v>0</v>
      </c>
      <c r="Q119" s="86">
        <f>'Table-5'!AM13</f>
        <v>0</v>
      </c>
      <c r="R119" s="86">
        <f>'Table-5'!AN13</f>
        <v>8</v>
      </c>
      <c r="S119" s="86">
        <f>'Table-5'!AO13</f>
        <v>8</v>
      </c>
      <c r="T119" s="86">
        <f>'Table-5'!AP13</f>
        <v>0</v>
      </c>
      <c r="U119" s="86">
        <f>'Table-5'!AQ13</f>
        <v>0</v>
      </c>
    </row>
    <row r="120" spans="1:21" x14ac:dyDescent="0.3">
      <c r="A120" s="45">
        <f>'Table-5'!W14</f>
        <v>7</v>
      </c>
      <c r="B120" s="86">
        <f>'Table-5'!X14</f>
        <v>16</v>
      </c>
      <c r="C120" s="86">
        <f>'Table-5'!Y14</f>
        <v>0</v>
      </c>
      <c r="D120" s="86">
        <f>'Table-5'!Z14</f>
        <v>0</v>
      </c>
      <c r="E120" s="86">
        <f>'Table-5'!AA14</f>
        <v>0</v>
      </c>
      <c r="F120" s="86">
        <f>'Table-5'!AB14</f>
        <v>0</v>
      </c>
      <c r="G120" s="86">
        <f>'Table-5'!AC14</f>
        <v>12</v>
      </c>
      <c r="H120" s="86">
        <f>'Table-5'!AD14</f>
        <v>0</v>
      </c>
      <c r="I120" s="86">
        <f>'Table-5'!AE14</f>
        <v>0</v>
      </c>
      <c r="J120" s="86">
        <f>'Table-5'!AF14</f>
        <v>0</v>
      </c>
      <c r="K120" s="86">
        <f>'Table-5'!AG14</f>
        <v>12</v>
      </c>
      <c r="L120" s="86">
        <f>'Table-5'!AH14</f>
        <v>0</v>
      </c>
      <c r="M120" s="86">
        <f>'Table-5'!AI14</f>
        <v>0</v>
      </c>
      <c r="N120" s="86">
        <f>'Table-5'!AJ14</f>
        <v>4</v>
      </c>
      <c r="O120" s="86">
        <f>'Table-5'!AK14</f>
        <v>0</v>
      </c>
      <c r="P120" s="86">
        <f>'Table-5'!AL14</f>
        <v>0</v>
      </c>
      <c r="Q120" s="86">
        <f>'Table-5'!AM14</f>
        <v>0</v>
      </c>
      <c r="R120" s="86">
        <f>'Table-5'!AN14</f>
        <v>4</v>
      </c>
      <c r="S120" s="86">
        <f>'Table-5'!AO14</f>
        <v>16</v>
      </c>
      <c r="T120" s="86">
        <f>'Table-5'!AP14</f>
        <v>0</v>
      </c>
      <c r="U120" s="86">
        <f>'Table-5'!AQ14</f>
        <v>0</v>
      </c>
    </row>
    <row r="121" spans="1:21" x14ac:dyDescent="0.3">
      <c r="A121" s="45">
        <f>'Table-5'!W15</f>
        <v>8</v>
      </c>
      <c r="B121" s="86">
        <f>'Table-5'!X15</f>
        <v>20</v>
      </c>
      <c r="C121" s="86">
        <f>'Table-5'!Y15</f>
        <v>0</v>
      </c>
      <c r="D121" s="86">
        <f>'Table-5'!Z15</f>
        <v>0</v>
      </c>
      <c r="E121" s="86">
        <f>'Table-5'!AA15</f>
        <v>0</v>
      </c>
      <c r="F121" s="86">
        <f>'Table-5'!AB15</f>
        <v>0</v>
      </c>
      <c r="G121" s="86">
        <f>'Table-5'!AC15</f>
        <v>0</v>
      </c>
      <c r="H121" s="86">
        <f>'Table-5'!AD15</f>
        <v>0</v>
      </c>
      <c r="I121" s="86">
        <f>'Table-5'!AE15</f>
        <v>0</v>
      </c>
      <c r="J121" s="86">
        <f>'Table-5'!AF15</f>
        <v>0</v>
      </c>
      <c r="K121" s="86">
        <f>'Table-5'!AG15</f>
        <v>0</v>
      </c>
      <c r="L121" s="86">
        <f>'Table-5'!AH15</f>
        <v>0</v>
      </c>
      <c r="M121" s="86">
        <f>'Table-5'!AI15</f>
        <v>0</v>
      </c>
      <c r="N121" s="86">
        <f>'Table-5'!AJ15</f>
        <v>20</v>
      </c>
      <c r="O121" s="86">
        <f>'Table-5'!AK15</f>
        <v>0</v>
      </c>
      <c r="P121" s="86">
        <f>'Table-5'!AL15</f>
        <v>0</v>
      </c>
      <c r="Q121" s="86">
        <f>'Table-5'!AM15</f>
        <v>0</v>
      </c>
      <c r="R121" s="86">
        <f>'Table-5'!AN15</f>
        <v>20</v>
      </c>
      <c r="S121" s="86">
        <f>'Table-5'!AO15</f>
        <v>20</v>
      </c>
      <c r="T121" s="86">
        <f>'Table-5'!AP15</f>
        <v>0</v>
      </c>
      <c r="U121" s="86">
        <f>'Table-5'!AQ15</f>
        <v>0</v>
      </c>
    </row>
    <row r="122" spans="1:21" x14ac:dyDescent="0.3">
      <c r="A122" s="45">
        <f>'Table-5'!W16</f>
        <v>9</v>
      </c>
      <c r="B122" s="86">
        <f>'Table-5'!X16</f>
        <v>16</v>
      </c>
      <c r="C122" s="86">
        <f>'Table-5'!Y16</f>
        <v>0</v>
      </c>
      <c r="D122" s="86">
        <f>'Table-5'!Z16</f>
        <v>0</v>
      </c>
      <c r="E122" s="86">
        <f>'Table-5'!AA16</f>
        <v>0</v>
      </c>
      <c r="F122" s="86">
        <f>'Table-5'!AB16</f>
        <v>0</v>
      </c>
      <c r="G122" s="86">
        <f>'Table-5'!AC16</f>
        <v>0</v>
      </c>
      <c r="H122" s="86">
        <f>'Table-5'!AD16</f>
        <v>0</v>
      </c>
      <c r="I122" s="86">
        <f>'Table-5'!AE16</f>
        <v>0</v>
      </c>
      <c r="J122" s="86">
        <f>'Table-5'!AF16</f>
        <v>0</v>
      </c>
      <c r="K122" s="86">
        <f>'Table-5'!AG16</f>
        <v>0</v>
      </c>
      <c r="L122" s="86">
        <f>'Table-5'!AH16</f>
        <v>0</v>
      </c>
      <c r="M122" s="86">
        <f>'Table-5'!AI16</f>
        <v>0</v>
      </c>
      <c r="N122" s="86">
        <f>'Table-5'!AJ16</f>
        <v>14</v>
      </c>
      <c r="O122" s="86">
        <f>'Table-5'!AK16</f>
        <v>0</v>
      </c>
      <c r="P122" s="86">
        <f>'Table-5'!AL16</f>
        <v>2</v>
      </c>
      <c r="Q122" s="86">
        <f>'Table-5'!AM16</f>
        <v>0</v>
      </c>
      <c r="R122" s="86">
        <f>'Table-5'!AN16</f>
        <v>16</v>
      </c>
      <c r="S122" s="86">
        <f>'Table-5'!AO16</f>
        <v>16</v>
      </c>
      <c r="T122" s="86">
        <f>'Table-5'!AP16</f>
        <v>0</v>
      </c>
      <c r="U122" s="86">
        <f>'Table-5'!AQ16</f>
        <v>0</v>
      </c>
    </row>
    <row r="123" spans="1:21" x14ac:dyDescent="0.3">
      <c r="A123" s="45">
        <f>'Table-5'!W17</f>
        <v>10</v>
      </c>
      <c r="B123" s="86">
        <f>'Table-5'!X17</f>
        <v>10</v>
      </c>
      <c r="C123" s="86">
        <f>'Table-5'!Y17</f>
        <v>0</v>
      </c>
      <c r="D123" s="86">
        <f>'Table-5'!Z17</f>
        <v>0</v>
      </c>
      <c r="E123" s="86">
        <f>'Table-5'!AA17</f>
        <v>0</v>
      </c>
      <c r="F123" s="86">
        <f>'Table-5'!AB17</f>
        <v>0</v>
      </c>
      <c r="G123" s="86">
        <f>'Table-5'!AC17</f>
        <v>0</v>
      </c>
      <c r="H123" s="86">
        <f>'Table-5'!AD17</f>
        <v>0</v>
      </c>
      <c r="I123" s="86">
        <f>'Table-5'!AE17</f>
        <v>0</v>
      </c>
      <c r="J123" s="86">
        <f>'Table-5'!AF17</f>
        <v>0</v>
      </c>
      <c r="K123" s="86">
        <f>'Table-5'!AG17</f>
        <v>0</v>
      </c>
      <c r="L123" s="86">
        <f>'Table-5'!AH17</f>
        <v>0</v>
      </c>
      <c r="M123" s="86">
        <f>'Table-5'!AI17</f>
        <v>0</v>
      </c>
      <c r="N123" s="86">
        <f>'Table-5'!AJ17</f>
        <v>10</v>
      </c>
      <c r="O123" s="86">
        <f>'Table-5'!AK17</f>
        <v>0</v>
      </c>
      <c r="P123" s="86">
        <f>'Table-5'!AL17</f>
        <v>0</v>
      </c>
      <c r="Q123" s="86">
        <f>'Table-5'!AM17</f>
        <v>0</v>
      </c>
      <c r="R123" s="86">
        <f>'Table-5'!AN17</f>
        <v>10</v>
      </c>
      <c r="S123" s="86">
        <f>'Table-5'!AO17</f>
        <v>10</v>
      </c>
      <c r="T123" s="86">
        <f>'Table-5'!AP17</f>
        <v>0</v>
      </c>
      <c r="U123" s="86">
        <f>'Table-5'!AQ17</f>
        <v>0</v>
      </c>
    </row>
    <row r="124" spans="1:21" x14ac:dyDescent="0.3">
      <c r="A124" s="45">
        <f>'Table-5'!W18</f>
        <v>11</v>
      </c>
      <c r="B124" s="86">
        <f>'Table-5'!X18</f>
        <v>5</v>
      </c>
      <c r="C124" s="86">
        <f>'Table-5'!Y18</f>
        <v>0</v>
      </c>
      <c r="D124" s="86">
        <f>'Table-5'!Z18</f>
        <v>0</v>
      </c>
      <c r="E124" s="86">
        <f>'Table-5'!AA18</f>
        <v>0</v>
      </c>
      <c r="F124" s="86">
        <f>'Table-5'!AB18</f>
        <v>0</v>
      </c>
      <c r="G124" s="86">
        <f>'Table-5'!AC18</f>
        <v>0</v>
      </c>
      <c r="H124" s="86">
        <f>'Table-5'!AD18</f>
        <v>0</v>
      </c>
      <c r="I124" s="86">
        <f>'Table-5'!AE18</f>
        <v>0</v>
      </c>
      <c r="J124" s="86">
        <f>'Table-5'!AF18</f>
        <v>0</v>
      </c>
      <c r="K124" s="86">
        <f>'Table-5'!AG18</f>
        <v>0</v>
      </c>
      <c r="L124" s="86">
        <f>'Table-5'!AH18</f>
        <v>0</v>
      </c>
      <c r="M124" s="86">
        <f>'Table-5'!AI18</f>
        <v>0</v>
      </c>
      <c r="N124" s="86">
        <f>'Table-5'!AJ18</f>
        <v>5</v>
      </c>
      <c r="O124" s="86">
        <f>'Table-5'!AK18</f>
        <v>0</v>
      </c>
      <c r="P124" s="86">
        <f>'Table-5'!AL18</f>
        <v>0</v>
      </c>
      <c r="Q124" s="86">
        <f>'Table-5'!AM18</f>
        <v>0</v>
      </c>
      <c r="R124" s="86">
        <f>'Table-5'!AN18</f>
        <v>5</v>
      </c>
      <c r="S124" s="86">
        <f>'Table-5'!AO18</f>
        <v>5</v>
      </c>
      <c r="T124" s="86">
        <f>'Table-5'!AP18</f>
        <v>0</v>
      </c>
      <c r="U124" s="86">
        <f>'Table-5'!AQ18</f>
        <v>0</v>
      </c>
    </row>
    <row r="125" spans="1:21" x14ac:dyDescent="0.3">
      <c r="A125" s="45">
        <f>'Table-5'!W19</f>
        <v>12</v>
      </c>
      <c r="B125" s="86">
        <f>'Table-5'!X19</f>
        <v>14</v>
      </c>
      <c r="C125" s="86">
        <f>'Table-5'!Y19</f>
        <v>0</v>
      </c>
      <c r="D125" s="86">
        <f>'Table-5'!Z19</f>
        <v>0</v>
      </c>
      <c r="E125" s="86">
        <f>'Table-5'!AA19</f>
        <v>0</v>
      </c>
      <c r="F125" s="86">
        <f>'Table-5'!AB19</f>
        <v>0</v>
      </c>
      <c r="G125" s="86">
        <f>'Table-5'!AC19</f>
        <v>0</v>
      </c>
      <c r="H125" s="86">
        <f>'Table-5'!AD19</f>
        <v>0</v>
      </c>
      <c r="I125" s="86">
        <f>'Table-5'!AE19</f>
        <v>0</v>
      </c>
      <c r="J125" s="86">
        <f>'Table-5'!AF19</f>
        <v>0</v>
      </c>
      <c r="K125" s="86">
        <f>'Table-5'!AG19</f>
        <v>0</v>
      </c>
      <c r="L125" s="86">
        <f>'Table-5'!AH19</f>
        <v>0</v>
      </c>
      <c r="M125" s="86">
        <f>'Table-5'!AI19</f>
        <v>0</v>
      </c>
      <c r="N125" s="86">
        <f>'Table-5'!AJ19</f>
        <v>14</v>
      </c>
      <c r="O125" s="86">
        <f>'Table-5'!AK19</f>
        <v>0</v>
      </c>
      <c r="P125" s="86">
        <f>'Table-5'!AL19</f>
        <v>0</v>
      </c>
      <c r="Q125" s="86">
        <f>'Table-5'!AM19</f>
        <v>0</v>
      </c>
      <c r="R125" s="86">
        <f>'Table-5'!AN19</f>
        <v>14</v>
      </c>
      <c r="S125" s="86">
        <f>'Table-5'!AO19</f>
        <v>14</v>
      </c>
      <c r="T125" s="86">
        <f>'Table-5'!AP19</f>
        <v>0</v>
      </c>
      <c r="U125" s="86">
        <f>'Table-5'!AQ19</f>
        <v>0</v>
      </c>
    </row>
    <row r="126" spans="1:21" x14ac:dyDescent="0.3">
      <c r="A126" s="45">
        <f>'Table-5'!W20</f>
        <v>13</v>
      </c>
      <c r="B126" s="86">
        <f>'Table-5'!X20</f>
        <v>14</v>
      </c>
      <c r="C126" s="86">
        <f>'Table-5'!Y20</f>
        <v>0</v>
      </c>
      <c r="D126" s="86">
        <f>'Table-5'!Z20</f>
        <v>0</v>
      </c>
      <c r="E126" s="86">
        <f>'Table-5'!AA20</f>
        <v>0</v>
      </c>
      <c r="F126" s="86">
        <f>'Table-5'!AB20</f>
        <v>0</v>
      </c>
      <c r="G126" s="86">
        <f>'Table-5'!AC20</f>
        <v>9</v>
      </c>
      <c r="H126" s="86">
        <f>'Table-5'!AD20</f>
        <v>0</v>
      </c>
      <c r="I126" s="86">
        <f>'Table-5'!AE20</f>
        <v>0</v>
      </c>
      <c r="J126" s="86">
        <f>'Table-5'!AF20</f>
        <v>0</v>
      </c>
      <c r="K126" s="86">
        <f>'Table-5'!AG20</f>
        <v>9</v>
      </c>
      <c r="L126" s="86">
        <f>'Table-5'!AH20</f>
        <v>0</v>
      </c>
      <c r="M126" s="86">
        <f>'Table-5'!AI20</f>
        <v>0</v>
      </c>
      <c r="N126" s="86">
        <f>'Table-5'!AJ20</f>
        <v>5</v>
      </c>
      <c r="O126" s="86">
        <f>'Table-5'!AK20</f>
        <v>0</v>
      </c>
      <c r="P126" s="86">
        <f>'Table-5'!AL20</f>
        <v>0</v>
      </c>
      <c r="Q126" s="86">
        <f>'Table-5'!AM20</f>
        <v>0</v>
      </c>
      <c r="R126" s="86">
        <f>'Table-5'!AN20</f>
        <v>5</v>
      </c>
      <c r="S126" s="86">
        <f>'Table-5'!AO20</f>
        <v>14</v>
      </c>
      <c r="T126" s="86">
        <f>'Table-5'!AP20</f>
        <v>0</v>
      </c>
      <c r="U126" s="86">
        <f>'Table-5'!AQ20</f>
        <v>0</v>
      </c>
    </row>
    <row r="127" spans="1:21" x14ac:dyDescent="0.3">
      <c r="A127" s="45">
        <f>'Table-5'!W21</f>
        <v>14</v>
      </c>
      <c r="B127" s="86">
        <f>'Table-5'!X21</f>
        <v>11</v>
      </c>
      <c r="C127" s="86">
        <f>'Table-5'!Y21</f>
        <v>0</v>
      </c>
      <c r="D127" s="86">
        <f>'Table-5'!Z21</f>
        <v>0</v>
      </c>
      <c r="E127" s="86">
        <f>'Table-5'!AA21</f>
        <v>0</v>
      </c>
      <c r="F127" s="86">
        <f>'Table-5'!AB21</f>
        <v>0</v>
      </c>
      <c r="G127" s="86">
        <f>'Table-5'!AC21</f>
        <v>0</v>
      </c>
      <c r="H127" s="86">
        <f>'Table-5'!AD21</f>
        <v>0</v>
      </c>
      <c r="I127" s="86">
        <f>'Table-5'!AE21</f>
        <v>0</v>
      </c>
      <c r="J127" s="86">
        <f>'Table-5'!AF21</f>
        <v>0</v>
      </c>
      <c r="K127" s="86">
        <f>'Table-5'!AG21</f>
        <v>0</v>
      </c>
      <c r="L127" s="86">
        <f>'Table-5'!AH21</f>
        <v>0</v>
      </c>
      <c r="M127" s="86">
        <f>'Table-5'!AI21</f>
        <v>0</v>
      </c>
      <c r="N127" s="86">
        <f>'Table-5'!AJ21</f>
        <v>11</v>
      </c>
      <c r="O127" s="86">
        <f>'Table-5'!AK21</f>
        <v>0</v>
      </c>
      <c r="P127" s="86">
        <f>'Table-5'!AL21</f>
        <v>0</v>
      </c>
      <c r="Q127" s="86">
        <f>'Table-5'!AM21</f>
        <v>0</v>
      </c>
      <c r="R127" s="86">
        <f>'Table-5'!AN21</f>
        <v>11</v>
      </c>
      <c r="S127" s="86">
        <f>'Table-5'!AO21</f>
        <v>11</v>
      </c>
      <c r="T127" s="86">
        <f>'Table-5'!AP21</f>
        <v>0</v>
      </c>
      <c r="U127" s="86">
        <f>'Table-5'!AQ21</f>
        <v>0</v>
      </c>
    </row>
    <row r="128" spans="1:21" x14ac:dyDescent="0.3">
      <c r="A128" s="45">
        <f>'Table-5'!W22</f>
        <v>15</v>
      </c>
      <c r="B128" s="86">
        <f>'Table-5'!X22</f>
        <v>12</v>
      </c>
      <c r="C128" s="86">
        <f>'Table-5'!Y22</f>
        <v>0</v>
      </c>
      <c r="D128" s="86">
        <f>'Table-5'!Z22</f>
        <v>0</v>
      </c>
      <c r="E128" s="86">
        <f>'Table-5'!AA22</f>
        <v>0</v>
      </c>
      <c r="F128" s="86">
        <f>'Table-5'!AB22</f>
        <v>0</v>
      </c>
      <c r="G128" s="86">
        <f>'Table-5'!AC22</f>
        <v>0</v>
      </c>
      <c r="H128" s="86">
        <f>'Table-5'!AD22</f>
        <v>0</v>
      </c>
      <c r="I128" s="86">
        <f>'Table-5'!AE22</f>
        <v>0</v>
      </c>
      <c r="J128" s="86">
        <f>'Table-5'!AF22</f>
        <v>0</v>
      </c>
      <c r="K128" s="86">
        <f>'Table-5'!AG22</f>
        <v>0</v>
      </c>
      <c r="L128" s="86">
        <f>'Table-5'!AH22</f>
        <v>0</v>
      </c>
      <c r="M128" s="86">
        <f>'Table-5'!AI22</f>
        <v>0</v>
      </c>
      <c r="N128" s="86">
        <f>'Table-5'!AJ22</f>
        <v>12</v>
      </c>
      <c r="O128" s="86">
        <f>'Table-5'!AK22</f>
        <v>0</v>
      </c>
      <c r="P128" s="86">
        <f>'Table-5'!AL22</f>
        <v>0</v>
      </c>
      <c r="Q128" s="86">
        <f>'Table-5'!AM22</f>
        <v>0</v>
      </c>
      <c r="R128" s="86">
        <f>'Table-5'!AN22</f>
        <v>12</v>
      </c>
      <c r="S128" s="86">
        <f>'Table-5'!AO22</f>
        <v>12</v>
      </c>
      <c r="T128" s="86">
        <f>'Table-5'!AP22</f>
        <v>0</v>
      </c>
      <c r="U128" s="86">
        <f>'Table-5'!AQ22</f>
        <v>0</v>
      </c>
    </row>
    <row r="129" spans="1:21" x14ac:dyDescent="0.3">
      <c r="A129" s="45">
        <f>'Table-5'!W23</f>
        <v>16</v>
      </c>
      <c r="B129" s="86">
        <f>'Table-5'!X23</f>
        <v>12</v>
      </c>
      <c r="C129" s="86">
        <f>'Table-5'!Y23</f>
        <v>0</v>
      </c>
      <c r="D129" s="86">
        <f>'Table-5'!Z23</f>
        <v>0</v>
      </c>
      <c r="E129" s="86">
        <f>'Table-5'!AA23</f>
        <v>0</v>
      </c>
      <c r="F129" s="86">
        <f>'Table-5'!AB23</f>
        <v>0</v>
      </c>
      <c r="G129" s="86">
        <f>'Table-5'!AC23</f>
        <v>0</v>
      </c>
      <c r="H129" s="86">
        <f>'Table-5'!AD23</f>
        <v>0</v>
      </c>
      <c r="I129" s="86">
        <f>'Table-5'!AE23</f>
        <v>0</v>
      </c>
      <c r="J129" s="86">
        <f>'Table-5'!AF23</f>
        <v>0</v>
      </c>
      <c r="K129" s="86">
        <f>'Table-5'!AG23</f>
        <v>0</v>
      </c>
      <c r="L129" s="86">
        <f>'Table-5'!AH23</f>
        <v>0</v>
      </c>
      <c r="M129" s="86">
        <f>'Table-5'!AI23</f>
        <v>0</v>
      </c>
      <c r="N129" s="86">
        <f>'Table-5'!AJ23</f>
        <v>12</v>
      </c>
      <c r="O129" s="86">
        <f>'Table-5'!AK23</f>
        <v>0</v>
      </c>
      <c r="P129" s="86">
        <f>'Table-5'!AL23</f>
        <v>0</v>
      </c>
      <c r="Q129" s="86">
        <f>'Table-5'!AM23</f>
        <v>0</v>
      </c>
      <c r="R129" s="86">
        <f>'Table-5'!AN23</f>
        <v>12</v>
      </c>
      <c r="S129" s="86">
        <f>'Table-5'!AO23</f>
        <v>12</v>
      </c>
      <c r="T129" s="86">
        <f>'Table-5'!AP23</f>
        <v>0</v>
      </c>
      <c r="U129" s="86">
        <f>'Table-5'!AQ23</f>
        <v>0</v>
      </c>
    </row>
    <row r="130" spans="1:21" x14ac:dyDescent="0.3">
      <c r="A130" s="45">
        <f>'Table-5'!W24</f>
        <v>17</v>
      </c>
      <c r="B130" s="86">
        <f>'Table-5'!X24</f>
        <v>6</v>
      </c>
      <c r="C130" s="86">
        <f>'Table-5'!Y24</f>
        <v>0</v>
      </c>
      <c r="D130" s="86">
        <f>'Table-5'!Z24</f>
        <v>0</v>
      </c>
      <c r="E130" s="86">
        <f>'Table-5'!AA24</f>
        <v>0</v>
      </c>
      <c r="F130" s="86">
        <f>'Table-5'!AB24</f>
        <v>0</v>
      </c>
      <c r="G130" s="86">
        <f>'Table-5'!AC24</f>
        <v>4</v>
      </c>
      <c r="H130" s="86">
        <f>'Table-5'!AD24</f>
        <v>0</v>
      </c>
      <c r="I130" s="86">
        <f>'Table-5'!AE24</f>
        <v>0</v>
      </c>
      <c r="J130" s="86">
        <f>'Table-5'!AF24</f>
        <v>0</v>
      </c>
      <c r="K130" s="86">
        <f>'Table-5'!AG24</f>
        <v>4</v>
      </c>
      <c r="L130" s="86">
        <f>'Table-5'!AH24</f>
        <v>0</v>
      </c>
      <c r="M130" s="86">
        <f>'Table-5'!AI24</f>
        <v>0</v>
      </c>
      <c r="N130" s="86">
        <f>'Table-5'!AJ24</f>
        <v>1</v>
      </c>
      <c r="O130" s="86">
        <f>'Table-5'!AK24</f>
        <v>0</v>
      </c>
      <c r="P130" s="86">
        <f>'Table-5'!AL24</f>
        <v>0</v>
      </c>
      <c r="Q130" s="86">
        <f>'Table-5'!AM24</f>
        <v>0</v>
      </c>
      <c r="R130" s="86">
        <f>'Table-5'!AN24</f>
        <v>1</v>
      </c>
      <c r="S130" s="86">
        <f>'Table-5'!AO24</f>
        <v>5</v>
      </c>
      <c r="T130" s="86">
        <f>'Table-5'!AP24</f>
        <v>0</v>
      </c>
      <c r="U130" s="86">
        <f>'Table-5'!AQ24</f>
        <v>1</v>
      </c>
    </row>
    <row r="131" spans="1:21" x14ac:dyDescent="0.3">
      <c r="A131" s="45">
        <f>'Table-5'!W25</f>
        <v>18</v>
      </c>
      <c r="B131" s="86">
        <f>'Table-5'!X25</f>
        <v>12</v>
      </c>
      <c r="C131" s="86">
        <f>'Table-5'!Y25</f>
        <v>0</v>
      </c>
      <c r="D131" s="86">
        <f>'Table-5'!Z25</f>
        <v>0</v>
      </c>
      <c r="E131" s="86">
        <f>'Table-5'!AA25</f>
        <v>0</v>
      </c>
      <c r="F131" s="86">
        <f>'Table-5'!AB25</f>
        <v>0</v>
      </c>
      <c r="G131" s="86">
        <f>'Table-5'!AC25</f>
        <v>1</v>
      </c>
      <c r="H131" s="86">
        <f>'Table-5'!AD25</f>
        <v>0</v>
      </c>
      <c r="I131" s="86">
        <f>'Table-5'!AE25</f>
        <v>0</v>
      </c>
      <c r="J131" s="86">
        <f>'Table-5'!AF25</f>
        <v>0</v>
      </c>
      <c r="K131" s="86">
        <f>'Table-5'!AG25</f>
        <v>1</v>
      </c>
      <c r="L131" s="86">
        <f>'Table-5'!AH25</f>
        <v>0</v>
      </c>
      <c r="M131" s="86">
        <f>'Table-5'!AI25</f>
        <v>0</v>
      </c>
      <c r="N131" s="86">
        <f>'Table-5'!AJ25</f>
        <v>11</v>
      </c>
      <c r="O131" s="86">
        <f>'Table-5'!AK25</f>
        <v>0</v>
      </c>
      <c r="P131" s="86">
        <f>'Table-5'!AL25</f>
        <v>0</v>
      </c>
      <c r="Q131" s="86">
        <f>'Table-5'!AM25</f>
        <v>0</v>
      </c>
      <c r="R131" s="86">
        <f>'Table-5'!AN25</f>
        <v>11</v>
      </c>
      <c r="S131" s="86">
        <f>'Table-5'!AO25</f>
        <v>12</v>
      </c>
      <c r="T131" s="86">
        <f>'Table-5'!AP25</f>
        <v>0</v>
      </c>
      <c r="U131" s="86">
        <f>'Table-5'!AQ25</f>
        <v>0</v>
      </c>
    </row>
    <row r="132" spans="1:21" x14ac:dyDescent="0.3">
      <c r="A132" s="45">
        <f>'Table-5'!W26</f>
        <v>19</v>
      </c>
      <c r="B132" s="86">
        <f>'Table-5'!X26</f>
        <v>10</v>
      </c>
      <c r="C132" s="86">
        <f>'Table-5'!Y26</f>
        <v>0</v>
      </c>
      <c r="D132" s="86">
        <f>'Table-5'!Z26</f>
        <v>0</v>
      </c>
      <c r="E132" s="86">
        <f>'Table-5'!AA26</f>
        <v>0</v>
      </c>
      <c r="F132" s="86">
        <f>'Table-5'!AB26</f>
        <v>0</v>
      </c>
      <c r="G132" s="86">
        <f>'Table-5'!AC26</f>
        <v>0</v>
      </c>
      <c r="H132" s="86">
        <f>'Table-5'!AD26</f>
        <v>0</v>
      </c>
      <c r="I132" s="86">
        <f>'Table-5'!AE26</f>
        <v>0</v>
      </c>
      <c r="J132" s="86">
        <f>'Table-5'!AF26</f>
        <v>0</v>
      </c>
      <c r="K132" s="86">
        <f>'Table-5'!AG26</f>
        <v>0</v>
      </c>
      <c r="L132" s="86">
        <f>'Table-5'!AH26</f>
        <v>0</v>
      </c>
      <c r="M132" s="86">
        <f>'Table-5'!AI26</f>
        <v>0</v>
      </c>
      <c r="N132" s="86">
        <f>'Table-5'!AJ26</f>
        <v>10</v>
      </c>
      <c r="O132" s="86">
        <f>'Table-5'!AK26</f>
        <v>0</v>
      </c>
      <c r="P132" s="86">
        <f>'Table-5'!AL26</f>
        <v>0</v>
      </c>
      <c r="Q132" s="86">
        <f>'Table-5'!AM26</f>
        <v>0</v>
      </c>
      <c r="R132" s="86">
        <f>'Table-5'!AN26</f>
        <v>10</v>
      </c>
      <c r="S132" s="86">
        <f>'Table-5'!AO26</f>
        <v>10</v>
      </c>
      <c r="T132" s="86">
        <f>'Table-5'!AP26</f>
        <v>0</v>
      </c>
      <c r="U132" s="86">
        <f>'Table-5'!AQ26</f>
        <v>0</v>
      </c>
    </row>
    <row r="133" spans="1:21" x14ac:dyDescent="0.3">
      <c r="A133" s="45">
        <f>'Table-5'!W27</f>
        <v>20</v>
      </c>
      <c r="B133" s="86">
        <f>'Table-5'!X27</f>
        <v>4</v>
      </c>
      <c r="C133" s="86">
        <f>'Table-5'!Y27</f>
        <v>0</v>
      </c>
      <c r="D133" s="86">
        <f>'Table-5'!Z27</f>
        <v>0</v>
      </c>
      <c r="E133" s="86">
        <f>'Table-5'!AA27</f>
        <v>0</v>
      </c>
      <c r="F133" s="86">
        <f>'Table-5'!AB27</f>
        <v>0</v>
      </c>
      <c r="G133" s="86">
        <f>'Table-5'!AC27</f>
        <v>1</v>
      </c>
      <c r="H133" s="86">
        <f>'Table-5'!AD27</f>
        <v>0</v>
      </c>
      <c r="I133" s="86">
        <f>'Table-5'!AE27</f>
        <v>0</v>
      </c>
      <c r="J133" s="86">
        <f>'Table-5'!AF27</f>
        <v>0</v>
      </c>
      <c r="K133" s="86">
        <f>'Table-5'!AG27</f>
        <v>1</v>
      </c>
      <c r="L133" s="86">
        <f>'Table-5'!AH27</f>
        <v>0</v>
      </c>
      <c r="M133" s="86">
        <f>'Table-5'!AI27</f>
        <v>0</v>
      </c>
      <c r="N133" s="86">
        <f>'Table-5'!AJ27</f>
        <v>3</v>
      </c>
      <c r="O133" s="86">
        <f>'Table-5'!AK27</f>
        <v>0</v>
      </c>
      <c r="P133" s="86">
        <f>'Table-5'!AL27</f>
        <v>0</v>
      </c>
      <c r="Q133" s="86">
        <f>'Table-5'!AM27</f>
        <v>0</v>
      </c>
      <c r="R133" s="86">
        <f>'Table-5'!AN27</f>
        <v>3</v>
      </c>
      <c r="S133" s="86">
        <f>'Table-5'!AO27</f>
        <v>4</v>
      </c>
      <c r="T133" s="86">
        <f>'Table-5'!AP27</f>
        <v>0</v>
      </c>
      <c r="U133" s="86">
        <f>'Table-5'!AQ27</f>
        <v>0</v>
      </c>
    </row>
    <row r="134" spans="1:21" x14ac:dyDescent="0.3">
      <c r="A134" s="45">
        <f>'Table-5'!W28</f>
        <v>21</v>
      </c>
      <c r="B134" s="86">
        <f>'Table-5'!X28</f>
        <v>8</v>
      </c>
      <c r="C134" s="86">
        <f>'Table-5'!Y28</f>
        <v>0</v>
      </c>
      <c r="D134" s="86">
        <f>'Table-5'!Z28</f>
        <v>0</v>
      </c>
      <c r="E134" s="86">
        <f>'Table-5'!AA28</f>
        <v>0</v>
      </c>
      <c r="F134" s="86">
        <f>'Table-5'!AB28</f>
        <v>0</v>
      </c>
      <c r="G134" s="86">
        <f>'Table-5'!AC28</f>
        <v>0</v>
      </c>
      <c r="H134" s="86">
        <f>'Table-5'!AD28</f>
        <v>0</v>
      </c>
      <c r="I134" s="86">
        <f>'Table-5'!AE28</f>
        <v>0</v>
      </c>
      <c r="J134" s="86">
        <f>'Table-5'!AF28</f>
        <v>0</v>
      </c>
      <c r="K134" s="86">
        <f>'Table-5'!AG28</f>
        <v>0</v>
      </c>
      <c r="L134" s="86">
        <f>'Table-5'!AH28</f>
        <v>0</v>
      </c>
      <c r="M134" s="86">
        <f>'Table-5'!AI28</f>
        <v>0</v>
      </c>
      <c r="N134" s="86">
        <f>'Table-5'!AJ28</f>
        <v>8</v>
      </c>
      <c r="O134" s="86">
        <f>'Table-5'!AK28</f>
        <v>0</v>
      </c>
      <c r="P134" s="86">
        <f>'Table-5'!AL28</f>
        <v>0</v>
      </c>
      <c r="Q134" s="86">
        <f>'Table-5'!AM28</f>
        <v>0</v>
      </c>
      <c r="R134" s="86">
        <f>'Table-5'!AN28</f>
        <v>8</v>
      </c>
      <c r="S134" s="86">
        <f>'Table-5'!AO28</f>
        <v>8</v>
      </c>
      <c r="T134" s="86">
        <f>'Table-5'!AP28</f>
        <v>0</v>
      </c>
      <c r="U134" s="86">
        <f>'Table-5'!AQ28</f>
        <v>0</v>
      </c>
    </row>
    <row r="135" spans="1:21" x14ac:dyDescent="0.3">
      <c r="A135" s="45">
        <f>'Table-5'!W29</f>
        <v>22</v>
      </c>
      <c r="B135" s="86">
        <f>'Table-5'!X29</f>
        <v>6</v>
      </c>
      <c r="C135" s="86">
        <f>'Table-5'!Y29</f>
        <v>0</v>
      </c>
      <c r="D135" s="86">
        <f>'Table-5'!Z29</f>
        <v>0</v>
      </c>
      <c r="E135" s="86">
        <f>'Table-5'!AA29</f>
        <v>0</v>
      </c>
      <c r="F135" s="86">
        <f>'Table-5'!AB29</f>
        <v>0</v>
      </c>
      <c r="G135" s="86">
        <f>'Table-5'!AC29</f>
        <v>0</v>
      </c>
      <c r="H135" s="86">
        <f>'Table-5'!AD29</f>
        <v>0</v>
      </c>
      <c r="I135" s="86">
        <f>'Table-5'!AE29</f>
        <v>0</v>
      </c>
      <c r="J135" s="86">
        <f>'Table-5'!AF29</f>
        <v>0</v>
      </c>
      <c r="K135" s="86">
        <f>'Table-5'!AG29</f>
        <v>0</v>
      </c>
      <c r="L135" s="86">
        <f>'Table-5'!AH29</f>
        <v>0</v>
      </c>
      <c r="M135" s="86">
        <f>'Table-5'!AI29</f>
        <v>0</v>
      </c>
      <c r="N135" s="86">
        <f>'Table-5'!AJ29</f>
        <v>6</v>
      </c>
      <c r="O135" s="86">
        <f>'Table-5'!AK29</f>
        <v>0</v>
      </c>
      <c r="P135" s="86">
        <f>'Table-5'!AL29</f>
        <v>0</v>
      </c>
      <c r="Q135" s="86">
        <f>'Table-5'!AM29</f>
        <v>0</v>
      </c>
      <c r="R135" s="86">
        <f>'Table-5'!AN29</f>
        <v>6</v>
      </c>
      <c r="S135" s="86">
        <f>'Table-5'!AO29</f>
        <v>6</v>
      </c>
      <c r="T135" s="86">
        <f>'Table-5'!AP29</f>
        <v>0</v>
      </c>
      <c r="U135" s="86">
        <f>'Table-5'!AQ29</f>
        <v>0</v>
      </c>
    </row>
    <row r="136" spans="1:21" x14ac:dyDescent="0.3">
      <c r="A136" s="45">
        <f>'Table-5'!W30</f>
        <v>23</v>
      </c>
      <c r="B136" s="86">
        <f>'Table-5'!X30</f>
        <v>2</v>
      </c>
      <c r="C136" s="86">
        <f>'Table-5'!Y30</f>
        <v>0</v>
      </c>
      <c r="D136" s="86">
        <f>'Table-5'!Z30</f>
        <v>0</v>
      </c>
      <c r="E136" s="86">
        <f>'Table-5'!AA30</f>
        <v>0</v>
      </c>
      <c r="F136" s="86">
        <f>'Table-5'!AB30</f>
        <v>0</v>
      </c>
      <c r="G136" s="86">
        <f>'Table-5'!AC30</f>
        <v>0</v>
      </c>
      <c r="H136" s="86">
        <f>'Table-5'!AD30</f>
        <v>0</v>
      </c>
      <c r="I136" s="86">
        <f>'Table-5'!AE30</f>
        <v>0</v>
      </c>
      <c r="J136" s="86">
        <f>'Table-5'!AF30</f>
        <v>0</v>
      </c>
      <c r="K136" s="86">
        <f>'Table-5'!AG30</f>
        <v>0</v>
      </c>
      <c r="L136" s="86">
        <f>'Table-5'!AH30</f>
        <v>0</v>
      </c>
      <c r="M136" s="86">
        <f>'Table-5'!AI30</f>
        <v>0</v>
      </c>
      <c r="N136" s="86">
        <f>'Table-5'!AJ30</f>
        <v>2</v>
      </c>
      <c r="O136" s="86">
        <f>'Table-5'!AK30</f>
        <v>0</v>
      </c>
      <c r="P136" s="86">
        <f>'Table-5'!AL30</f>
        <v>0</v>
      </c>
      <c r="Q136" s="86">
        <f>'Table-5'!AM30</f>
        <v>0</v>
      </c>
      <c r="R136" s="86">
        <f>'Table-5'!AN30</f>
        <v>2</v>
      </c>
      <c r="S136" s="86">
        <f>'Table-5'!AO30</f>
        <v>2</v>
      </c>
      <c r="T136" s="86">
        <f>'Table-5'!AP30</f>
        <v>0</v>
      </c>
      <c r="U136" s="86">
        <f>'Table-5'!AQ30</f>
        <v>0</v>
      </c>
    </row>
    <row r="137" spans="1:21" x14ac:dyDescent="0.3">
      <c r="A137" s="45">
        <f>'Table-5'!W31</f>
        <v>24</v>
      </c>
      <c r="B137" s="86">
        <f>'Table-5'!X31</f>
        <v>2</v>
      </c>
      <c r="C137" s="86">
        <f>'Table-5'!Y31</f>
        <v>0</v>
      </c>
      <c r="D137" s="86">
        <f>'Table-5'!Z31</f>
        <v>0</v>
      </c>
      <c r="E137" s="86">
        <f>'Table-5'!AA31</f>
        <v>0</v>
      </c>
      <c r="F137" s="86">
        <f>'Table-5'!AB31</f>
        <v>0</v>
      </c>
      <c r="G137" s="86">
        <f>'Table-5'!AC31</f>
        <v>0</v>
      </c>
      <c r="H137" s="86">
        <f>'Table-5'!AD31</f>
        <v>0</v>
      </c>
      <c r="I137" s="86">
        <f>'Table-5'!AE31</f>
        <v>0</v>
      </c>
      <c r="J137" s="86">
        <f>'Table-5'!AF31</f>
        <v>0</v>
      </c>
      <c r="K137" s="86">
        <f>'Table-5'!AG31</f>
        <v>0</v>
      </c>
      <c r="L137" s="86">
        <f>'Table-5'!AH31</f>
        <v>0</v>
      </c>
      <c r="M137" s="86">
        <f>'Table-5'!AI31</f>
        <v>0</v>
      </c>
      <c r="N137" s="86">
        <f>'Table-5'!AJ31</f>
        <v>2</v>
      </c>
      <c r="O137" s="86">
        <f>'Table-5'!AK31</f>
        <v>0</v>
      </c>
      <c r="P137" s="86">
        <f>'Table-5'!AL31</f>
        <v>0</v>
      </c>
      <c r="Q137" s="86">
        <f>'Table-5'!AM31</f>
        <v>0</v>
      </c>
      <c r="R137" s="86">
        <f>'Table-5'!AN31</f>
        <v>2</v>
      </c>
      <c r="S137" s="86">
        <f>'Table-5'!AO31</f>
        <v>2</v>
      </c>
      <c r="T137" s="86">
        <f>'Table-5'!AP31</f>
        <v>0</v>
      </c>
      <c r="U137" s="86">
        <f>'Table-5'!AQ31</f>
        <v>0</v>
      </c>
    </row>
    <row r="138" spans="1:21" x14ac:dyDescent="0.3">
      <c r="A138" s="45">
        <f>'Table-5'!W32</f>
        <v>25</v>
      </c>
      <c r="B138" s="86">
        <f>'Table-5'!X32</f>
        <v>4</v>
      </c>
      <c r="C138" s="86">
        <f>'Table-5'!Y32</f>
        <v>0</v>
      </c>
      <c r="D138" s="86">
        <f>'Table-5'!Z32</f>
        <v>0</v>
      </c>
      <c r="E138" s="86">
        <f>'Table-5'!AA32</f>
        <v>0</v>
      </c>
      <c r="F138" s="86">
        <f>'Table-5'!AB32</f>
        <v>0</v>
      </c>
      <c r="G138" s="86">
        <f>'Table-5'!AC32</f>
        <v>0</v>
      </c>
      <c r="H138" s="86">
        <f>'Table-5'!AD32</f>
        <v>0</v>
      </c>
      <c r="I138" s="86">
        <f>'Table-5'!AE32</f>
        <v>0</v>
      </c>
      <c r="J138" s="86">
        <f>'Table-5'!AF32</f>
        <v>0</v>
      </c>
      <c r="K138" s="86">
        <f>'Table-5'!AG32</f>
        <v>0</v>
      </c>
      <c r="L138" s="86">
        <f>'Table-5'!AH32</f>
        <v>0</v>
      </c>
      <c r="M138" s="86">
        <f>'Table-5'!AI32</f>
        <v>0</v>
      </c>
      <c r="N138" s="86">
        <f>'Table-5'!AJ32</f>
        <v>4</v>
      </c>
      <c r="O138" s="86">
        <f>'Table-5'!AK32</f>
        <v>0</v>
      </c>
      <c r="P138" s="86">
        <f>'Table-5'!AL32</f>
        <v>0</v>
      </c>
      <c r="Q138" s="86">
        <f>'Table-5'!AM32</f>
        <v>0</v>
      </c>
      <c r="R138" s="86">
        <f>'Table-5'!AN32</f>
        <v>4</v>
      </c>
      <c r="S138" s="86">
        <f>'Table-5'!AO32</f>
        <v>4</v>
      </c>
      <c r="T138" s="86">
        <f>'Table-5'!AP32</f>
        <v>0</v>
      </c>
      <c r="U138" s="86">
        <f>'Table-5'!AQ32</f>
        <v>0</v>
      </c>
    </row>
    <row r="139" spans="1:21" x14ac:dyDescent="0.3">
      <c r="A139" s="45">
        <f>'Table-5'!W33</f>
        <v>26</v>
      </c>
      <c r="B139" s="86">
        <f>'Table-5'!X33</f>
        <v>4</v>
      </c>
      <c r="C139" s="86">
        <f>'Table-5'!Y33</f>
        <v>0</v>
      </c>
      <c r="D139" s="86">
        <f>'Table-5'!Z33</f>
        <v>0</v>
      </c>
      <c r="E139" s="86">
        <f>'Table-5'!AA33</f>
        <v>0</v>
      </c>
      <c r="F139" s="86">
        <f>'Table-5'!AB33</f>
        <v>0</v>
      </c>
      <c r="G139" s="86">
        <f>'Table-5'!AC33</f>
        <v>0</v>
      </c>
      <c r="H139" s="86">
        <f>'Table-5'!AD33</f>
        <v>0</v>
      </c>
      <c r="I139" s="86">
        <f>'Table-5'!AE33</f>
        <v>0</v>
      </c>
      <c r="J139" s="86">
        <f>'Table-5'!AF33</f>
        <v>0</v>
      </c>
      <c r="K139" s="86">
        <f>'Table-5'!AG33</f>
        <v>0</v>
      </c>
      <c r="L139" s="86">
        <f>'Table-5'!AH33</f>
        <v>0</v>
      </c>
      <c r="M139" s="86">
        <f>'Table-5'!AI33</f>
        <v>0</v>
      </c>
      <c r="N139" s="86">
        <f>'Table-5'!AJ33</f>
        <v>4</v>
      </c>
      <c r="O139" s="86">
        <f>'Table-5'!AK33</f>
        <v>0</v>
      </c>
      <c r="P139" s="86">
        <f>'Table-5'!AL33</f>
        <v>0</v>
      </c>
      <c r="Q139" s="86">
        <f>'Table-5'!AM33</f>
        <v>0</v>
      </c>
      <c r="R139" s="86">
        <f>'Table-5'!AN33</f>
        <v>4</v>
      </c>
      <c r="S139" s="86">
        <f>'Table-5'!AO33</f>
        <v>4</v>
      </c>
      <c r="T139" s="86">
        <f>'Table-5'!AP33</f>
        <v>0</v>
      </c>
      <c r="U139" s="86">
        <f>'Table-5'!AQ33</f>
        <v>0</v>
      </c>
    </row>
    <row r="140" spans="1:21" x14ac:dyDescent="0.3">
      <c r="A140" s="45">
        <f>'Table-5'!W34</f>
        <v>27</v>
      </c>
      <c r="B140" s="86">
        <f>'Table-5'!X34</f>
        <v>7</v>
      </c>
      <c r="C140" s="86">
        <f>'Table-5'!Y34</f>
        <v>0</v>
      </c>
      <c r="D140" s="86">
        <f>'Table-5'!Z34</f>
        <v>0</v>
      </c>
      <c r="E140" s="86">
        <f>'Table-5'!AA34</f>
        <v>0</v>
      </c>
      <c r="F140" s="86">
        <f>'Table-5'!AB34</f>
        <v>0</v>
      </c>
      <c r="G140" s="86">
        <f>'Table-5'!AC34</f>
        <v>0</v>
      </c>
      <c r="H140" s="86">
        <f>'Table-5'!AD34</f>
        <v>0</v>
      </c>
      <c r="I140" s="86">
        <f>'Table-5'!AE34</f>
        <v>0</v>
      </c>
      <c r="J140" s="86">
        <f>'Table-5'!AF34</f>
        <v>0</v>
      </c>
      <c r="K140" s="86">
        <f>'Table-5'!AG34</f>
        <v>0</v>
      </c>
      <c r="L140" s="86">
        <f>'Table-5'!AH34</f>
        <v>0</v>
      </c>
      <c r="M140" s="86">
        <f>'Table-5'!AI34</f>
        <v>0</v>
      </c>
      <c r="N140" s="86">
        <f>'Table-5'!AJ34</f>
        <v>6</v>
      </c>
      <c r="O140" s="86">
        <f>'Table-5'!AK34</f>
        <v>0</v>
      </c>
      <c r="P140" s="86">
        <f>'Table-5'!AL34</f>
        <v>1</v>
      </c>
      <c r="Q140" s="86">
        <f>'Table-5'!AM34</f>
        <v>0</v>
      </c>
      <c r="R140" s="86">
        <f>'Table-5'!AN34</f>
        <v>7</v>
      </c>
      <c r="S140" s="86">
        <f>'Table-5'!AO34</f>
        <v>7</v>
      </c>
      <c r="T140" s="86">
        <f>'Table-5'!AP34</f>
        <v>0</v>
      </c>
      <c r="U140" s="86">
        <f>'Table-5'!AQ34</f>
        <v>0</v>
      </c>
    </row>
    <row r="141" spans="1:21" x14ac:dyDescent="0.3">
      <c r="A141" s="45">
        <f>'Table-5'!W35</f>
        <v>28</v>
      </c>
      <c r="B141" s="86">
        <f>'Table-5'!X35</f>
        <v>6</v>
      </c>
      <c r="C141" s="86">
        <f>'Table-5'!Y35</f>
        <v>0</v>
      </c>
      <c r="D141" s="86">
        <f>'Table-5'!Z35</f>
        <v>0</v>
      </c>
      <c r="E141" s="86">
        <f>'Table-5'!AA35</f>
        <v>0</v>
      </c>
      <c r="F141" s="86">
        <f>'Table-5'!AB35</f>
        <v>0</v>
      </c>
      <c r="G141" s="86">
        <f>'Table-5'!AC35</f>
        <v>0</v>
      </c>
      <c r="H141" s="86">
        <f>'Table-5'!AD35</f>
        <v>0</v>
      </c>
      <c r="I141" s="86">
        <f>'Table-5'!AE35</f>
        <v>0</v>
      </c>
      <c r="J141" s="86">
        <f>'Table-5'!AF35</f>
        <v>0</v>
      </c>
      <c r="K141" s="86">
        <f>'Table-5'!AG35</f>
        <v>0</v>
      </c>
      <c r="L141" s="86">
        <f>'Table-5'!AH35</f>
        <v>0</v>
      </c>
      <c r="M141" s="86">
        <f>'Table-5'!AI35</f>
        <v>0</v>
      </c>
      <c r="N141" s="86">
        <f>'Table-5'!AJ35</f>
        <v>6</v>
      </c>
      <c r="O141" s="86">
        <f>'Table-5'!AK35</f>
        <v>0</v>
      </c>
      <c r="P141" s="86">
        <f>'Table-5'!AL35</f>
        <v>0</v>
      </c>
      <c r="Q141" s="86">
        <f>'Table-5'!AM35</f>
        <v>0</v>
      </c>
      <c r="R141" s="86">
        <f>'Table-5'!AN35</f>
        <v>6</v>
      </c>
      <c r="S141" s="86">
        <f>'Table-5'!AO35</f>
        <v>6</v>
      </c>
      <c r="T141" s="86">
        <f>'Table-5'!AP35</f>
        <v>0</v>
      </c>
      <c r="U141" s="86">
        <f>'Table-5'!AQ35</f>
        <v>0</v>
      </c>
    </row>
    <row r="142" spans="1:21" x14ac:dyDescent="0.3">
      <c r="A142" s="45">
        <f>'Table-5'!W36</f>
        <v>29</v>
      </c>
      <c r="B142" s="86">
        <f>'Table-5'!X36</f>
        <v>8</v>
      </c>
      <c r="C142" s="86">
        <f>'Table-5'!Y36</f>
        <v>0</v>
      </c>
      <c r="D142" s="86">
        <f>'Table-5'!Z36</f>
        <v>0</v>
      </c>
      <c r="E142" s="86">
        <f>'Table-5'!AA36</f>
        <v>0</v>
      </c>
      <c r="F142" s="86">
        <f>'Table-5'!AB36</f>
        <v>0</v>
      </c>
      <c r="G142" s="86">
        <f>'Table-5'!AC36</f>
        <v>7</v>
      </c>
      <c r="H142" s="86">
        <f>'Table-5'!AD36</f>
        <v>0</v>
      </c>
      <c r="I142" s="86">
        <f>'Table-5'!AE36</f>
        <v>0</v>
      </c>
      <c r="J142" s="86">
        <f>'Table-5'!AF36</f>
        <v>0</v>
      </c>
      <c r="K142" s="86">
        <f>'Table-5'!AG36</f>
        <v>7</v>
      </c>
      <c r="L142" s="86">
        <f>'Table-5'!AH36</f>
        <v>0</v>
      </c>
      <c r="M142" s="86">
        <f>'Table-5'!AI36</f>
        <v>0</v>
      </c>
      <c r="N142" s="86">
        <f>'Table-5'!AJ36</f>
        <v>1</v>
      </c>
      <c r="O142" s="86">
        <f>'Table-5'!AK36</f>
        <v>0</v>
      </c>
      <c r="P142" s="86">
        <f>'Table-5'!AL36</f>
        <v>0</v>
      </c>
      <c r="Q142" s="86">
        <f>'Table-5'!AM36</f>
        <v>0</v>
      </c>
      <c r="R142" s="86">
        <f>'Table-5'!AN36</f>
        <v>1</v>
      </c>
      <c r="S142" s="86">
        <f>'Table-5'!AO36</f>
        <v>8</v>
      </c>
      <c r="T142" s="86">
        <f>'Table-5'!AP36</f>
        <v>0</v>
      </c>
      <c r="U142" s="86">
        <f>'Table-5'!AQ36</f>
        <v>0</v>
      </c>
    </row>
    <row r="143" spans="1:21" x14ac:dyDescent="0.3">
      <c r="A143" s="45">
        <f>'Table-5'!W37</f>
        <v>30</v>
      </c>
      <c r="B143" s="86">
        <f>'Table-5'!X37</f>
        <v>7</v>
      </c>
      <c r="C143" s="86">
        <f>'Table-5'!Y37</f>
        <v>0</v>
      </c>
      <c r="D143" s="86">
        <f>'Table-5'!Z37</f>
        <v>0</v>
      </c>
      <c r="E143" s="86">
        <f>'Table-5'!AA37</f>
        <v>0</v>
      </c>
      <c r="F143" s="86">
        <f>'Table-5'!AB37</f>
        <v>0</v>
      </c>
      <c r="G143" s="86">
        <f>'Table-5'!AC37</f>
        <v>1</v>
      </c>
      <c r="H143" s="86">
        <f>'Table-5'!AD37</f>
        <v>0</v>
      </c>
      <c r="I143" s="86">
        <f>'Table-5'!AE37</f>
        <v>0</v>
      </c>
      <c r="J143" s="86">
        <f>'Table-5'!AF37</f>
        <v>0</v>
      </c>
      <c r="K143" s="86">
        <f>'Table-5'!AG37</f>
        <v>1</v>
      </c>
      <c r="L143" s="86">
        <f>'Table-5'!AH37</f>
        <v>0</v>
      </c>
      <c r="M143" s="86">
        <f>'Table-5'!AI37</f>
        <v>0</v>
      </c>
      <c r="N143" s="86">
        <f>'Table-5'!AJ37</f>
        <v>6</v>
      </c>
      <c r="O143" s="86">
        <f>'Table-5'!AK37</f>
        <v>0</v>
      </c>
      <c r="P143" s="86">
        <f>'Table-5'!AL37</f>
        <v>0</v>
      </c>
      <c r="Q143" s="86">
        <f>'Table-5'!AM37</f>
        <v>0</v>
      </c>
      <c r="R143" s="86">
        <f>'Table-5'!AN37</f>
        <v>6</v>
      </c>
      <c r="S143" s="86">
        <f>'Table-5'!AO37</f>
        <v>7</v>
      </c>
      <c r="T143" s="86">
        <f>'Table-5'!AP37</f>
        <v>0</v>
      </c>
      <c r="U143" s="86">
        <f>'Table-5'!AQ37</f>
        <v>0</v>
      </c>
    </row>
    <row r="144" spans="1:21" x14ac:dyDescent="0.3">
      <c r="A144" s="45">
        <f>'Table-5'!W38</f>
        <v>31</v>
      </c>
      <c r="B144" s="86">
        <f>'Table-5'!X38</f>
        <v>8</v>
      </c>
      <c r="C144" s="86">
        <f>'Table-5'!Y38</f>
        <v>0</v>
      </c>
      <c r="D144" s="86">
        <f>'Table-5'!Z38</f>
        <v>0</v>
      </c>
      <c r="E144" s="86">
        <f>'Table-5'!AA38</f>
        <v>0</v>
      </c>
      <c r="F144" s="86">
        <f>'Table-5'!AB38</f>
        <v>0</v>
      </c>
      <c r="G144" s="86">
        <f>'Table-5'!AC38</f>
        <v>0</v>
      </c>
      <c r="H144" s="86">
        <f>'Table-5'!AD38</f>
        <v>0</v>
      </c>
      <c r="I144" s="86">
        <f>'Table-5'!AE38</f>
        <v>0</v>
      </c>
      <c r="J144" s="86">
        <f>'Table-5'!AF38</f>
        <v>0</v>
      </c>
      <c r="K144" s="86">
        <f>'Table-5'!AG38</f>
        <v>0</v>
      </c>
      <c r="L144" s="86">
        <f>'Table-5'!AH38</f>
        <v>0</v>
      </c>
      <c r="M144" s="86">
        <f>'Table-5'!AI38</f>
        <v>0</v>
      </c>
      <c r="N144" s="86">
        <f>'Table-5'!AJ38</f>
        <v>8</v>
      </c>
      <c r="O144" s="86">
        <f>'Table-5'!AK38</f>
        <v>0</v>
      </c>
      <c r="P144" s="86">
        <f>'Table-5'!AL38</f>
        <v>0</v>
      </c>
      <c r="Q144" s="86">
        <f>'Table-5'!AM38</f>
        <v>0</v>
      </c>
      <c r="R144" s="86">
        <f>'Table-5'!AN38</f>
        <v>8</v>
      </c>
      <c r="S144" s="86">
        <f>'Table-5'!AO38</f>
        <v>8</v>
      </c>
      <c r="T144" s="86">
        <f>'Table-5'!AP38</f>
        <v>0</v>
      </c>
      <c r="U144" s="86">
        <f>'Table-5'!AQ38</f>
        <v>0</v>
      </c>
    </row>
    <row r="145" spans="1:21" x14ac:dyDescent="0.3">
      <c r="A145" s="45">
        <f>'Table-5'!W39</f>
        <v>32</v>
      </c>
      <c r="B145" s="86">
        <f>'Table-5'!X39</f>
        <v>4</v>
      </c>
      <c r="C145" s="86">
        <f>'Table-5'!Y39</f>
        <v>0</v>
      </c>
      <c r="D145" s="86">
        <f>'Table-5'!Z39</f>
        <v>0</v>
      </c>
      <c r="E145" s="86">
        <f>'Table-5'!AA39</f>
        <v>0</v>
      </c>
      <c r="F145" s="86">
        <f>'Table-5'!AB39</f>
        <v>0</v>
      </c>
      <c r="G145" s="86">
        <f>'Table-5'!AC39</f>
        <v>0</v>
      </c>
      <c r="H145" s="86">
        <f>'Table-5'!AD39</f>
        <v>0</v>
      </c>
      <c r="I145" s="86">
        <f>'Table-5'!AE39</f>
        <v>0</v>
      </c>
      <c r="J145" s="86">
        <f>'Table-5'!AF39</f>
        <v>0</v>
      </c>
      <c r="K145" s="86">
        <f>'Table-5'!AG39</f>
        <v>0</v>
      </c>
      <c r="L145" s="86">
        <f>'Table-5'!AH39</f>
        <v>0</v>
      </c>
      <c r="M145" s="86">
        <f>'Table-5'!AI39</f>
        <v>0</v>
      </c>
      <c r="N145" s="86">
        <f>'Table-5'!AJ39</f>
        <v>4</v>
      </c>
      <c r="O145" s="86">
        <f>'Table-5'!AK39</f>
        <v>0</v>
      </c>
      <c r="P145" s="86">
        <f>'Table-5'!AL39</f>
        <v>0</v>
      </c>
      <c r="Q145" s="86">
        <f>'Table-5'!AM39</f>
        <v>0</v>
      </c>
      <c r="R145" s="86">
        <f>'Table-5'!AN39</f>
        <v>4</v>
      </c>
      <c r="S145" s="86">
        <f>'Table-5'!AO39</f>
        <v>4</v>
      </c>
      <c r="T145" s="86">
        <f>'Table-5'!AP39</f>
        <v>0</v>
      </c>
      <c r="U145" s="86">
        <f>'Table-5'!AQ39</f>
        <v>0</v>
      </c>
    </row>
    <row r="146" spans="1:21" x14ac:dyDescent="0.3">
      <c r="A146" s="45">
        <f>'Table-5'!W40</f>
        <v>33</v>
      </c>
      <c r="B146" s="86">
        <f>'Table-5'!X40</f>
        <v>11</v>
      </c>
      <c r="C146" s="86">
        <f>'Table-5'!Y40</f>
        <v>0</v>
      </c>
      <c r="D146" s="86">
        <f>'Table-5'!Z40</f>
        <v>0</v>
      </c>
      <c r="E146" s="86">
        <f>'Table-5'!AA40</f>
        <v>0</v>
      </c>
      <c r="F146" s="86">
        <f>'Table-5'!AB40</f>
        <v>0</v>
      </c>
      <c r="G146" s="86">
        <f>'Table-5'!AC40</f>
        <v>0</v>
      </c>
      <c r="H146" s="86">
        <f>'Table-5'!AD40</f>
        <v>0</v>
      </c>
      <c r="I146" s="86">
        <f>'Table-5'!AE40</f>
        <v>0</v>
      </c>
      <c r="J146" s="86">
        <f>'Table-5'!AF40</f>
        <v>0</v>
      </c>
      <c r="K146" s="86">
        <f>'Table-5'!AG40</f>
        <v>0</v>
      </c>
      <c r="L146" s="86">
        <f>'Table-5'!AH40</f>
        <v>0</v>
      </c>
      <c r="M146" s="86">
        <f>'Table-5'!AI40</f>
        <v>0</v>
      </c>
      <c r="N146" s="86">
        <f>'Table-5'!AJ40</f>
        <v>11</v>
      </c>
      <c r="O146" s="86">
        <f>'Table-5'!AK40</f>
        <v>0</v>
      </c>
      <c r="P146" s="86">
        <f>'Table-5'!AL40</f>
        <v>0</v>
      </c>
      <c r="Q146" s="86">
        <f>'Table-5'!AM40</f>
        <v>0</v>
      </c>
      <c r="R146" s="86">
        <f>'Table-5'!AN40</f>
        <v>11</v>
      </c>
      <c r="S146" s="86">
        <f>'Table-5'!AO40</f>
        <v>11</v>
      </c>
      <c r="T146" s="86">
        <f>'Table-5'!AP40</f>
        <v>0</v>
      </c>
      <c r="U146" s="86">
        <f>'Table-5'!AQ40</f>
        <v>0</v>
      </c>
    </row>
    <row r="147" spans="1:21" x14ac:dyDescent="0.3">
      <c r="A147" s="45" t="str">
        <f>'Table-5'!W41</f>
        <v/>
      </c>
      <c r="B147" s="86" t="str">
        <f>'Table-5'!X41</f>
        <v/>
      </c>
      <c r="C147" s="86" t="str">
        <f>'Table-5'!Y41</f>
        <v/>
      </c>
      <c r="D147" s="86" t="str">
        <f>'Table-5'!Z41</f>
        <v/>
      </c>
      <c r="E147" s="86" t="str">
        <f>'Table-5'!AA41</f>
        <v/>
      </c>
      <c r="F147" s="86" t="str">
        <f>'Table-5'!AB41</f>
        <v/>
      </c>
      <c r="G147" s="86" t="str">
        <f>'Table-5'!AC41</f>
        <v/>
      </c>
      <c r="H147" s="86" t="str">
        <f>'Table-5'!AD41</f>
        <v/>
      </c>
      <c r="I147" s="86" t="str">
        <f>'Table-5'!AE41</f>
        <v/>
      </c>
      <c r="J147" s="86" t="str">
        <f>'Table-5'!AF41</f>
        <v/>
      </c>
      <c r="K147" s="86" t="str">
        <f>'Table-5'!AG41</f>
        <v/>
      </c>
      <c r="L147" s="86" t="str">
        <f>'Table-5'!AH41</f>
        <v/>
      </c>
      <c r="M147" s="86" t="str">
        <f>'Table-5'!AI41</f>
        <v/>
      </c>
      <c r="N147" s="86" t="str">
        <f>'Table-5'!AJ41</f>
        <v/>
      </c>
      <c r="O147" s="86" t="str">
        <f>'Table-5'!AK41</f>
        <v/>
      </c>
      <c r="P147" s="86" t="str">
        <f>'Table-5'!AL41</f>
        <v/>
      </c>
      <c r="Q147" s="86" t="str">
        <f>'Table-5'!AM41</f>
        <v/>
      </c>
      <c r="R147" s="86" t="str">
        <f>'Table-5'!AN41</f>
        <v/>
      </c>
      <c r="S147" s="86" t="str">
        <f>'Table-5'!AO41</f>
        <v/>
      </c>
      <c r="T147" s="86" t="str">
        <f>'Table-5'!AP41</f>
        <v/>
      </c>
      <c r="U147" s="86" t="str">
        <f>'Table-5'!AQ41</f>
        <v/>
      </c>
    </row>
    <row r="148" spans="1:21" x14ac:dyDescent="0.3">
      <c r="A148" s="45" t="str">
        <f>'Table-5'!W42</f>
        <v/>
      </c>
      <c r="B148" s="86" t="str">
        <f>'Table-5'!X42</f>
        <v/>
      </c>
      <c r="C148" s="86" t="str">
        <f>'Table-5'!Y42</f>
        <v/>
      </c>
      <c r="D148" s="86" t="str">
        <f>'Table-5'!Z42</f>
        <v/>
      </c>
      <c r="E148" s="86" t="str">
        <f>'Table-5'!AA42</f>
        <v/>
      </c>
      <c r="F148" s="86" t="str">
        <f>'Table-5'!AB42</f>
        <v/>
      </c>
      <c r="G148" s="86" t="str">
        <f>'Table-5'!AC42</f>
        <v/>
      </c>
      <c r="H148" s="86" t="str">
        <f>'Table-5'!AD42</f>
        <v/>
      </c>
      <c r="I148" s="86" t="str">
        <f>'Table-5'!AE42</f>
        <v/>
      </c>
      <c r="J148" s="86" t="str">
        <f>'Table-5'!AF42</f>
        <v/>
      </c>
      <c r="K148" s="86" t="str">
        <f>'Table-5'!AG42</f>
        <v/>
      </c>
      <c r="L148" s="86" t="str">
        <f>'Table-5'!AH42</f>
        <v/>
      </c>
      <c r="M148" s="86" t="str">
        <f>'Table-5'!AI42</f>
        <v/>
      </c>
      <c r="N148" s="86" t="str">
        <f>'Table-5'!AJ42</f>
        <v/>
      </c>
      <c r="O148" s="86" t="str">
        <f>'Table-5'!AK42</f>
        <v/>
      </c>
      <c r="P148" s="86" t="str">
        <f>'Table-5'!AL42</f>
        <v/>
      </c>
      <c r="Q148" s="86" t="str">
        <f>'Table-5'!AM42</f>
        <v/>
      </c>
      <c r="R148" s="86" t="str">
        <f>'Table-5'!AN42</f>
        <v/>
      </c>
      <c r="S148" s="86" t="str">
        <f>'Table-5'!AO42</f>
        <v/>
      </c>
      <c r="T148" s="86" t="str">
        <f>'Table-5'!AP42</f>
        <v/>
      </c>
      <c r="U148" s="86" t="str">
        <f>'Table-5'!AQ42</f>
        <v/>
      </c>
    </row>
    <row r="149" spans="1:21" x14ac:dyDescent="0.3">
      <c r="A149" s="45" t="str">
        <f>'Table-5'!W43</f>
        <v/>
      </c>
      <c r="B149" s="86" t="str">
        <f>'Table-5'!X43</f>
        <v/>
      </c>
      <c r="C149" s="86" t="str">
        <f>'Table-5'!Y43</f>
        <v/>
      </c>
      <c r="D149" s="86" t="str">
        <f>'Table-5'!Z43</f>
        <v/>
      </c>
      <c r="E149" s="86" t="str">
        <f>'Table-5'!AA43</f>
        <v/>
      </c>
      <c r="F149" s="86" t="str">
        <f>'Table-5'!AB43</f>
        <v/>
      </c>
      <c r="G149" s="86" t="str">
        <f>'Table-5'!AC43</f>
        <v/>
      </c>
      <c r="H149" s="86" t="str">
        <f>'Table-5'!AD43</f>
        <v/>
      </c>
      <c r="I149" s="86" t="str">
        <f>'Table-5'!AE43</f>
        <v/>
      </c>
      <c r="J149" s="86" t="str">
        <f>'Table-5'!AF43</f>
        <v/>
      </c>
      <c r="K149" s="86" t="str">
        <f>'Table-5'!AG43</f>
        <v/>
      </c>
      <c r="L149" s="86" t="str">
        <f>'Table-5'!AH43</f>
        <v/>
      </c>
      <c r="M149" s="86" t="str">
        <f>'Table-5'!AI43</f>
        <v/>
      </c>
      <c r="N149" s="86" t="str">
        <f>'Table-5'!AJ43</f>
        <v/>
      </c>
      <c r="O149" s="86" t="str">
        <f>'Table-5'!AK43</f>
        <v/>
      </c>
      <c r="P149" s="86" t="str">
        <f>'Table-5'!AL43</f>
        <v/>
      </c>
      <c r="Q149" s="86" t="str">
        <f>'Table-5'!AM43</f>
        <v/>
      </c>
      <c r="R149" s="86" t="str">
        <f>'Table-5'!AN43</f>
        <v/>
      </c>
      <c r="S149" s="86" t="str">
        <f>'Table-5'!AO43</f>
        <v/>
      </c>
      <c r="T149" s="86" t="str">
        <f>'Table-5'!AP43</f>
        <v/>
      </c>
      <c r="U149" s="86" t="str">
        <f>'Table-5'!AQ43</f>
        <v/>
      </c>
    </row>
    <row r="150" spans="1:21" x14ac:dyDescent="0.3">
      <c r="A150" s="45" t="str">
        <f>'Table-5'!W44</f>
        <v/>
      </c>
      <c r="B150" s="86" t="str">
        <f>'Table-5'!X44</f>
        <v/>
      </c>
      <c r="C150" s="86" t="str">
        <f>'Table-5'!Y44</f>
        <v/>
      </c>
      <c r="D150" s="86" t="str">
        <f>'Table-5'!Z44</f>
        <v/>
      </c>
      <c r="E150" s="86" t="str">
        <f>'Table-5'!AA44</f>
        <v/>
      </c>
      <c r="F150" s="86" t="str">
        <f>'Table-5'!AB44</f>
        <v/>
      </c>
      <c r="G150" s="86" t="str">
        <f>'Table-5'!AC44</f>
        <v/>
      </c>
      <c r="H150" s="86" t="str">
        <f>'Table-5'!AD44</f>
        <v/>
      </c>
      <c r="I150" s="86" t="str">
        <f>'Table-5'!AE44</f>
        <v/>
      </c>
      <c r="J150" s="86" t="str">
        <f>'Table-5'!AF44</f>
        <v/>
      </c>
      <c r="K150" s="86" t="str">
        <f>'Table-5'!AG44</f>
        <v/>
      </c>
      <c r="L150" s="86" t="str">
        <f>'Table-5'!AH44</f>
        <v/>
      </c>
      <c r="M150" s="86" t="str">
        <f>'Table-5'!AI44</f>
        <v/>
      </c>
      <c r="N150" s="86" t="str">
        <f>'Table-5'!AJ44</f>
        <v/>
      </c>
      <c r="O150" s="86" t="str">
        <f>'Table-5'!AK44</f>
        <v/>
      </c>
      <c r="P150" s="86" t="str">
        <f>'Table-5'!AL44</f>
        <v/>
      </c>
      <c r="Q150" s="86" t="str">
        <f>'Table-5'!AM44</f>
        <v/>
      </c>
      <c r="R150" s="86" t="str">
        <f>'Table-5'!AN44</f>
        <v/>
      </c>
      <c r="S150" s="86" t="str">
        <f>'Table-5'!AO44</f>
        <v/>
      </c>
      <c r="T150" s="86" t="str">
        <f>'Table-5'!AP44</f>
        <v/>
      </c>
      <c r="U150" s="86" t="str">
        <f>'Table-5'!AQ44</f>
        <v/>
      </c>
    </row>
    <row r="151" spans="1:21" x14ac:dyDescent="0.3">
      <c r="A151" s="45" t="str">
        <f>'Table-5'!W45</f>
        <v/>
      </c>
      <c r="B151" s="86" t="str">
        <f>'Table-5'!X45</f>
        <v/>
      </c>
      <c r="C151" s="86" t="str">
        <f>'Table-5'!Y45</f>
        <v/>
      </c>
      <c r="D151" s="86" t="str">
        <f>'Table-5'!Z45</f>
        <v/>
      </c>
      <c r="E151" s="86" t="str">
        <f>'Table-5'!AA45</f>
        <v/>
      </c>
      <c r="F151" s="86" t="str">
        <f>'Table-5'!AB45</f>
        <v/>
      </c>
      <c r="G151" s="86" t="str">
        <f>'Table-5'!AC45</f>
        <v/>
      </c>
      <c r="H151" s="86" t="str">
        <f>'Table-5'!AD45</f>
        <v/>
      </c>
      <c r="I151" s="86" t="str">
        <f>'Table-5'!AE45</f>
        <v/>
      </c>
      <c r="J151" s="86" t="str">
        <f>'Table-5'!AF45</f>
        <v/>
      </c>
      <c r="K151" s="86" t="str">
        <f>'Table-5'!AG45</f>
        <v/>
      </c>
      <c r="L151" s="86" t="str">
        <f>'Table-5'!AH45</f>
        <v/>
      </c>
      <c r="M151" s="86" t="str">
        <f>'Table-5'!AI45</f>
        <v/>
      </c>
      <c r="N151" s="86" t="str">
        <f>'Table-5'!AJ45</f>
        <v/>
      </c>
      <c r="O151" s="86" t="str">
        <f>'Table-5'!AK45</f>
        <v/>
      </c>
      <c r="P151" s="86" t="str">
        <f>'Table-5'!AL45</f>
        <v/>
      </c>
      <c r="Q151" s="86" t="str">
        <f>'Table-5'!AM45</f>
        <v/>
      </c>
      <c r="R151" s="86" t="str">
        <f>'Table-5'!AN45</f>
        <v/>
      </c>
      <c r="S151" s="86" t="str">
        <f>'Table-5'!AO45</f>
        <v/>
      </c>
      <c r="T151" s="86" t="str">
        <f>'Table-5'!AP45</f>
        <v/>
      </c>
      <c r="U151" s="86" t="str">
        <f>'Table-5'!AQ45</f>
        <v/>
      </c>
    </row>
    <row r="152" spans="1:21" x14ac:dyDescent="0.3">
      <c r="A152" s="45" t="str">
        <f>'Table-5'!W46</f>
        <v/>
      </c>
      <c r="B152" s="86" t="str">
        <f>'Table-5'!X46</f>
        <v/>
      </c>
      <c r="C152" s="86" t="str">
        <f>'Table-5'!Y46</f>
        <v/>
      </c>
      <c r="D152" s="86" t="str">
        <f>'Table-5'!Z46</f>
        <v/>
      </c>
      <c r="E152" s="86" t="str">
        <f>'Table-5'!AA46</f>
        <v/>
      </c>
      <c r="F152" s="86" t="str">
        <f>'Table-5'!AB46</f>
        <v/>
      </c>
      <c r="G152" s="86" t="str">
        <f>'Table-5'!AC46</f>
        <v/>
      </c>
      <c r="H152" s="86" t="str">
        <f>'Table-5'!AD46</f>
        <v/>
      </c>
      <c r="I152" s="86" t="str">
        <f>'Table-5'!AE46</f>
        <v/>
      </c>
      <c r="J152" s="86" t="str">
        <f>'Table-5'!AF46</f>
        <v/>
      </c>
      <c r="K152" s="86" t="str">
        <f>'Table-5'!AG46</f>
        <v/>
      </c>
      <c r="L152" s="86" t="str">
        <f>'Table-5'!AH46</f>
        <v/>
      </c>
      <c r="M152" s="86" t="str">
        <f>'Table-5'!AI46</f>
        <v/>
      </c>
      <c r="N152" s="86" t="str">
        <f>'Table-5'!AJ46</f>
        <v/>
      </c>
      <c r="O152" s="86" t="str">
        <f>'Table-5'!AK46</f>
        <v/>
      </c>
      <c r="P152" s="86" t="str">
        <f>'Table-5'!AL46</f>
        <v/>
      </c>
      <c r="Q152" s="86" t="str">
        <f>'Table-5'!AM46</f>
        <v/>
      </c>
      <c r="R152" s="86" t="str">
        <f>'Table-5'!AN46</f>
        <v/>
      </c>
      <c r="S152" s="86" t="str">
        <f>'Table-5'!AO46</f>
        <v/>
      </c>
      <c r="T152" s="86" t="str">
        <f>'Table-5'!AP46</f>
        <v/>
      </c>
      <c r="U152" s="86" t="str">
        <f>'Table-5'!AQ46</f>
        <v/>
      </c>
    </row>
    <row r="153" spans="1:21" x14ac:dyDescent="0.3">
      <c r="A153" s="45" t="str">
        <f>'Table-5'!W47</f>
        <v/>
      </c>
      <c r="B153" s="86" t="str">
        <f>'Table-5'!X47</f>
        <v/>
      </c>
      <c r="C153" s="86" t="str">
        <f>'Table-5'!Y47</f>
        <v/>
      </c>
      <c r="D153" s="86" t="str">
        <f>'Table-5'!Z47</f>
        <v/>
      </c>
      <c r="E153" s="86" t="str">
        <f>'Table-5'!AA47</f>
        <v/>
      </c>
      <c r="F153" s="86" t="str">
        <f>'Table-5'!AB47</f>
        <v/>
      </c>
      <c r="G153" s="86" t="str">
        <f>'Table-5'!AC47</f>
        <v/>
      </c>
      <c r="H153" s="86" t="str">
        <f>'Table-5'!AD47</f>
        <v/>
      </c>
      <c r="I153" s="86" t="str">
        <f>'Table-5'!AE47</f>
        <v/>
      </c>
      <c r="J153" s="86" t="str">
        <f>'Table-5'!AF47</f>
        <v/>
      </c>
      <c r="K153" s="86" t="str">
        <f>'Table-5'!AG47</f>
        <v/>
      </c>
      <c r="L153" s="86" t="str">
        <f>'Table-5'!AH47</f>
        <v/>
      </c>
      <c r="M153" s="86" t="str">
        <f>'Table-5'!AI47</f>
        <v/>
      </c>
      <c r="N153" s="86" t="str">
        <f>'Table-5'!AJ47</f>
        <v/>
      </c>
      <c r="O153" s="86" t="str">
        <f>'Table-5'!AK47</f>
        <v/>
      </c>
      <c r="P153" s="86" t="str">
        <f>'Table-5'!AL47</f>
        <v/>
      </c>
      <c r="Q153" s="86" t="str">
        <f>'Table-5'!AM47</f>
        <v/>
      </c>
      <c r="R153" s="86" t="str">
        <f>'Table-5'!AN47</f>
        <v/>
      </c>
      <c r="S153" s="86" t="str">
        <f>'Table-5'!AO47</f>
        <v/>
      </c>
      <c r="T153" s="86" t="str">
        <f>'Table-5'!AP47</f>
        <v/>
      </c>
      <c r="U153" s="86" t="str">
        <f>'Table-5'!AQ47</f>
        <v/>
      </c>
    </row>
    <row r="154" spans="1:21" x14ac:dyDescent="0.3">
      <c r="A154" s="45" t="str">
        <f>'Table-5'!W48</f>
        <v/>
      </c>
      <c r="B154" s="86" t="str">
        <f>'Table-5'!X48</f>
        <v/>
      </c>
      <c r="C154" s="86" t="str">
        <f>'Table-5'!Y48</f>
        <v/>
      </c>
      <c r="D154" s="86" t="str">
        <f>'Table-5'!Z48</f>
        <v/>
      </c>
      <c r="E154" s="86" t="str">
        <f>'Table-5'!AA48</f>
        <v/>
      </c>
      <c r="F154" s="86" t="str">
        <f>'Table-5'!AB48</f>
        <v/>
      </c>
      <c r="G154" s="86" t="str">
        <f>'Table-5'!AC48</f>
        <v/>
      </c>
      <c r="H154" s="86" t="str">
        <f>'Table-5'!AD48</f>
        <v/>
      </c>
      <c r="I154" s="86" t="str">
        <f>'Table-5'!AE48</f>
        <v/>
      </c>
      <c r="J154" s="86" t="str">
        <f>'Table-5'!AF48</f>
        <v/>
      </c>
      <c r="K154" s="86" t="str">
        <f>'Table-5'!AG48</f>
        <v/>
      </c>
      <c r="L154" s="86" t="str">
        <f>'Table-5'!AH48</f>
        <v/>
      </c>
      <c r="M154" s="86" t="str">
        <f>'Table-5'!AI48</f>
        <v/>
      </c>
      <c r="N154" s="86" t="str">
        <f>'Table-5'!AJ48</f>
        <v/>
      </c>
      <c r="O154" s="86" t="str">
        <f>'Table-5'!AK48</f>
        <v/>
      </c>
      <c r="P154" s="86" t="str">
        <f>'Table-5'!AL48</f>
        <v/>
      </c>
      <c r="Q154" s="86" t="str">
        <f>'Table-5'!AM48</f>
        <v/>
      </c>
      <c r="R154" s="86" t="str">
        <f>'Table-5'!AN48</f>
        <v/>
      </c>
      <c r="S154" s="86" t="str">
        <f>'Table-5'!AO48</f>
        <v/>
      </c>
      <c r="T154" s="86" t="str">
        <f>'Table-5'!AP48</f>
        <v/>
      </c>
      <c r="U154" s="86" t="str">
        <f>'Table-5'!AQ48</f>
        <v/>
      </c>
    </row>
    <row r="155" spans="1:21" x14ac:dyDescent="0.3">
      <c r="A155" s="45" t="str">
        <f>'Table-5'!W49</f>
        <v/>
      </c>
      <c r="B155" s="86" t="str">
        <f>'Table-5'!X49</f>
        <v/>
      </c>
      <c r="C155" s="86" t="str">
        <f>'Table-5'!Y49</f>
        <v/>
      </c>
      <c r="D155" s="86" t="str">
        <f>'Table-5'!Z49</f>
        <v/>
      </c>
      <c r="E155" s="86" t="str">
        <f>'Table-5'!AA49</f>
        <v/>
      </c>
      <c r="F155" s="86" t="str">
        <f>'Table-5'!AB49</f>
        <v/>
      </c>
      <c r="G155" s="86" t="str">
        <f>'Table-5'!AC49</f>
        <v/>
      </c>
      <c r="H155" s="86" t="str">
        <f>'Table-5'!AD49</f>
        <v/>
      </c>
      <c r="I155" s="86" t="str">
        <f>'Table-5'!AE49</f>
        <v/>
      </c>
      <c r="J155" s="86" t="str">
        <f>'Table-5'!AF49</f>
        <v/>
      </c>
      <c r="K155" s="86" t="str">
        <f>'Table-5'!AG49</f>
        <v/>
      </c>
      <c r="L155" s="86" t="str">
        <f>'Table-5'!AH49</f>
        <v/>
      </c>
      <c r="M155" s="86" t="str">
        <f>'Table-5'!AI49</f>
        <v/>
      </c>
      <c r="N155" s="86" t="str">
        <f>'Table-5'!AJ49</f>
        <v/>
      </c>
      <c r="O155" s="86" t="str">
        <f>'Table-5'!AK49</f>
        <v/>
      </c>
      <c r="P155" s="86" t="str">
        <f>'Table-5'!AL49</f>
        <v/>
      </c>
      <c r="Q155" s="86" t="str">
        <f>'Table-5'!AM49</f>
        <v/>
      </c>
      <c r="R155" s="86" t="str">
        <f>'Table-5'!AN49</f>
        <v/>
      </c>
      <c r="S155" s="86" t="str">
        <f>'Table-5'!AO49</f>
        <v/>
      </c>
      <c r="T155" s="86" t="str">
        <f>'Table-5'!AP49</f>
        <v/>
      </c>
      <c r="U155" s="86" t="str">
        <f>'Table-5'!AQ49</f>
        <v/>
      </c>
    </row>
    <row r="156" spans="1:21" x14ac:dyDescent="0.3">
      <c r="A156" s="45" t="str">
        <f>'Table-5'!W50</f>
        <v/>
      </c>
      <c r="B156" s="86" t="str">
        <f>'Table-5'!X50</f>
        <v/>
      </c>
      <c r="C156" s="86" t="str">
        <f>'Table-5'!Y50</f>
        <v/>
      </c>
      <c r="D156" s="86" t="str">
        <f>'Table-5'!Z50</f>
        <v/>
      </c>
      <c r="E156" s="86" t="str">
        <f>'Table-5'!AA50</f>
        <v/>
      </c>
      <c r="F156" s="86" t="str">
        <f>'Table-5'!AB50</f>
        <v/>
      </c>
      <c r="G156" s="86" t="str">
        <f>'Table-5'!AC50</f>
        <v/>
      </c>
      <c r="H156" s="86" t="str">
        <f>'Table-5'!AD50</f>
        <v/>
      </c>
      <c r="I156" s="86" t="str">
        <f>'Table-5'!AE50</f>
        <v/>
      </c>
      <c r="J156" s="86" t="str">
        <f>'Table-5'!AF50</f>
        <v/>
      </c>
      <c r="K156" s="86" t="str">
        <f>'Table-5'!AG50</f>
        <v/>
      </c>
      <c r="L156" s="86" t="str">
        <f>'Table-5'!AH50</f>
        <v/>
      </c>
      <c r="M156" s="86" t="str">
        <f>'Table-5'!AI50</f>
        <v/>
      </c>
      <c r="N156" s="86" t="str">
        <f>'Table-5'!AJ50</f>
        <v/>
      </c>
      <c r="O156" s="86" t="str">
        <f>'Table-5'!AK50</f>
        <v/>
      </c>
      <c r="P156" s="86" t="str">
        <f>'Table-5'!AL50</f>
        <v/>
      </c>
      <c r="Q156" s="86" t="str">
        <f>'Table-5'!AM50</f>
        <v/>
      </c>
      <c r="R156" s="86" t="str">
        <f>'Table-5'!AN50</f>
        <v/>
      </c>
      <c r="S156" s="86" t="str">
        <f>'Table-5'!AO50</f>
        <v/>
      </c>
      <c r="T156" s="86" t="str">
        <f>'Table-5'!AP50</f>
        <v/>
      </c>
      <c r="U156" s="86" t="str">
        <f>'Table-5'!AQ50</f>
        <v/>
      </c>
    </row>
    <row r="157" spans="1:21" x14ac:dyDescent="0.3">
      <c r="A157" s="45" t="str">
        <f>'Table-5'!W51</f>
        <v/>
      </c>
      <c r="B157" s="86" t="str">
        <f>'Table-5'!X51</f>
        <v/>
      </c>
      <c r="C157" s="86" t="str">
        <f>'Table-5'!Y51</f>
        <v/>
      </c>
      <c r="D157" s="86" t="str">
        <f>'Table-5'!Z51</f>
        <v/>
      </c>
      <c r="E157" s="86" t="str">
        <f>'Table-5'!AA51</f>
        <v/>
      </c>
      <c r="F157" s="86" t="str">
        <f>'Table-5'!AB51</f>
        <v/>
      </c>
      <c r="G157" s="86" t="str">
        <f>'Table-5'!AC51</f>
        <v/>
      </c>
      <c r="H157" s="86" t="str">
        <f>'Table-5'!AD51</f>
        <v/>
      </c>
      <c r="I157" s="86" t="str">
        <f>'Table-5'!AE51</f>
        <v/>
      </c>
      <c r="J157" s="86" t="str">
        <f>'Table-5'!AF51</f>
        <v/>
      </c>
      <c r="K157" s="86" t="str">
        <f>'Table-5'!AG51</f>
        <v/>
      </c>
      <c r="L157" s="86" t="str">
        <f>'Table-5'!AH51</f>
        <v/>
      </c>
      <c r="M157" s="86" t="str">
        <f>'Table-5'!AI51</f>
        <v/>
      </c>
      <c r="N157" s="86" t="str">
        <f>'Table-5'!AJ51</f>
        <v/>
      </c>
      <c r="O157" s="86" t="str">
        <f>'Table-5'!AK51</f>
        <v/>
      </c>
      <c r="P157" s="86" t="str">
        <f>'Table-5'!AL51</f>
        <v/>
      </c>
      <c r="Q157" s="86" t="str">
        <f>'Table-5'!AM51</f>
        <v/>
      </c>
      <c r="R157" s="86" t="str">
        <f>'Table-5'!AN51</f>
        <v/>
      </c>
      <c r="S157" s="86" t="str">
        <f>'Table-5'!AO51</f>
        <v/>
      </c>
      <c r="T157" s="86" t="str">
        <f>'Table-5'!AP51</f>
        <v/>
      </c>
      <c r="U157" s="86" t="str">
        <f>'Table-5'!AQ51</f>
        <v/>
      </c>
    </row>
    <row r="158" spans="1:21" x14ac:dyDescent="0.3">
      <c r="A158" s="45" t="str">
        <f>'Table-5'!W52</f>
        <v/>
      </c>
      <c r="B158" s="86" t="str">
        <f>'Table-5'!X52</f>
        <v/>
      </c>
      <c r="C158" s="86" t="str">
        <f>'Table-5'!Y52</f>
        <v/>
      </c>
      <c r="D158" s="86" t="str">
        <f>'Table-5'!Z52</f>
        <v/>
      </c>
      <c r="E158" s="86" t="str">
        <f>'Table-5'!AA52</f>
        <v/>
      </c>
      <c r="F158" s="86" t="str">
        <f>'Table-5'!AB52</f>
        <v/>
      </c>
      <c r="G158" s="86" t="str">
        <f>'Table-5'!AC52</f>
        <v/>
      </c>
      <c r="H158" s="86" t="str">
        <f>'Table-5'!AD52</f>
        <v/>
      </c>
      <c r="I158" s="86" t="str">
        <f>'Table-5'!AE52</f>
        <v/>
      </c>
      <c r="J158" s="86" t="str">
        <f>'Table-5'!AF52</f>
        <v/>
      </c>
      <c r="K158" s="86" t="str">
        <f>'Table-5'!AG52</f>
        <v/>
      </c>
      <c r="L158" s="86" t="str">
        <f>'Table-5'!AH52</f>
        <v/>
      </c>
      <c r="M158" s="86" t="str">
        <f>'Table-5'!AI52</f>
        <v/>
      </c>
      <c r="N158" s="86" t="str">
        <f>'Table-5'!AJ52</f>
        <v/>
      </c>
      <c r="O158" s="86" t="str">
        <f>'Table-5'!AK52</f>
        <v/>
      </c>
      <c r="P158" s="86" t="str">
        <f>'Table-5'!AL52</f>
        <v/>
      </c>
      <c r="Q158" s="86" t="str">
        <f>'Table-5'!AM52</f>
        <v/>
      </c>
      <c r="R158" s="86" t="str">
        <f>'Table-5'!AN52</f>
        <v/>
      </c>
      <c r="S158" s="86" t="str">
        <f>'Table-5'!AO52</f>
        <v/>
      </c>
      <c r="T158" s="86" t="str">
        <f>'Table-5'!AP52</f>
        <v/>
      </c>
      <c r="U158" s="86" t="str">
        <f>'Table-5'!AQ52</f>
        <v/>
      </c>
    </row>
    <row r="159" spans="1:21" x14ac:dyDescent="0.3">
      <c r="A159" s="45" t="str">
        <f>'Table-5'!W53</f>
        <v/>
      </c>
      <c r="B159" s="86" t="str">
        <f>'Table-5'!X53</f>
        <v/>
      </c>
      <c r="C159" s="86" t="str">
        <f>'Table-5'!Y53</f>
        <v/>
      </c>
      <c r="D159" s="86" t="str">
        <f>'Table-5'!Z53</f>
        <v/>
      </c>
      <c r="E159" s="86" t="str">
        <f>'Table-5'!AA53</f>
        <v/>
      </c>
      <c r="F159" s="86" t="str">
        <f>'Table-5'!AB53</f>
        <v/>
      </c>
      <c r="G159" s="86" t="str">
        <f>'Table-5'!AC53</f>
        <v/>
      </c>
      <c r="H159" s="86" t="str">
        <f>'Table-5'!AD53</f>
        <v/>
      </c>
      <c r="I159" s="86" t="str">
        <f>'Table-5'!AE53</f>
        <v/>
      </c>
      <c r="J159" s="86" t="str">
        <f>'Table-5'!AF53</f>
        <v/>
      </c>
      <c r="K159" s="86" t="str">
        <f>'Table-5'!AG53</f>
        <v/>
      </c>
      <c r="L159" s="86" t="str">
        <f>'Table-5'!AH53</f>
        <v/>
      </c>
      <c r="M159" s="86" t="str">
        <f>'Table-5'!AI53</f>
        <v/>
      </c>
      <c r="N159" s="86" t="str">
        <f>'Table-5'!AJ53</f>
        <v/>
      </c>
      <c r="O159" s="86" t="str">
        <f>'Table-5'!AK53</f>
        <v/>
      </c>
      <c r="P159" s="86" t="str">
        <f>'Table-5'!AL53</f>
        <v/>
      </c>
      <c r="Q159" s="86" t="str">
        <f>'Table-5'!AM53</f>
        <v/>
      </c>
      <c r="R159" s="86" t="str">
        <f>'Table-5'!AN53</f>
        <v/>
      </c>
      <c r="S159" s="86" t="str">
        <f>'Table-5'!AO53</f>
        <v/>
      </c>
      <c r="T159" s="86" t="str">
        <f>'Table-5'!AP53</f>
        <v/>
      </c>
      <c r="U159" s="86" t="str">
        <f>'Table-5'!AQ53</f>
        <v/>
      </c>
    </row>
    <row r="160" spans="1:21" x14ac:dyDescent="0.3">
      <c r="A160" s="45" t="str">
        <f>'Table-5'!W54</f>
        <v/>
      </c>
      <c r="B160" s="86" t="str">
        <f>'Table-5'!X54</f>
        <v/>
      </c>
      <c r="C160" s="86" t="str">
        <f>'Table-5'!Y54</f>
        <v/>
      </c>
      <c r="D160" s="86" t="str">
        <f>'Table-5'!Z54</f>
        <v/>
      </c>
      <c r="E160" s="86" t="str">
        <f>'Table-5'!AA54</f>
        <v/>
      </c>
      <c r="F160" s="86" t="str">
        <f>'Table-5'!AB54</f>
        <v/>
      </c>
      <c r="G160" s="86" t="str">
        <f>'Table-5'!AC54</f>
        <v/>
      </c>
      <c r="H160" s="86" t="str">
        <f>'Table-5'!AD54</f>
        <v/>
      </c>
      <c r="I160" s="86" t="str">
        <f>'Table-5'!AE54</f>
        <v/>
      </c>
      <c r="J160" s="86" t="str">
        <f>'Table-5'!AF54</f>
        <v/>
      </c>
      <c r="K160" s="86" t="str">
        <f>'Table-5'!AG54</f>
        <v/>
      </c>
      <c r="L160" s="86" t="str">
        <f>'Table-5'!AH54</f>
        <v/>
      </c>
      <c r="M160" s="86" t="str">
        <f>'Table-5'!AI54</f>
        <v/>
      </c>
      <c r="N160" s="86" t="str">
        <f>'Table-5'!AJ54</f>
        <v/>
      </c>
      <c r="O160" s="86" t="str">
        <f>'Table-5'!AK54</f>
        <v/>
      </c>
      <c r="P160" s="86" t="str">
        <f>'Table-5'!AL54</f>
        <v/>
      </c>
      <c r="Q160" s="86" t="str">
        <f>'Table-5'!AM54</f>
        <v/>
      </c>
      <c r="R160" s="86" t="str">
        <f>'Table-5'!AN54</f>
        <v/>
      </c>
      <c r="S160" s="86" t="str">
        <f>'Table-5'!AO54</f>
        <v/>
      </c>
      <c r="T160" s="86" t="str">
        <f>'Table-5'!AP54</f>
        <v/>
      </c>
      <c r="U160" s="86" t="str">
        <f>'Table-5'!AQ54</f>
        <v/>
      </c>
    </row>
    <row r="161" spans="1:21" x14ac:dyDescent="0.3">
      <c r="A161" s="45" t="str">
        <f>'Table-5'!W55</f>
        <v/>
      </c>
      <c r="B161" s="86" t="str">
        <f>'Table-5'!X55</f>
        <v/>
      </c>
      <c r="C161" s="86" t="str">
        <f>'Table-5'!Y55</f>
        <v/>
      </c>
      <c r="D161" s="86" t="str">
        <f>'Table-5'!Z55</f>
        <v/>
      </c>
      <c r="E161" s="86" t="str">
        <f>'Table-5'!AA55</f>
        <v/>
      </c>
      <c r="F161" s="86" t="str">
        <f>'Table-5'!AB55</f>
        <v/>
      </c>
      <c r="G161" s="86" t="str">
        <f>'Table-5'!AC55</f>
        <v/>
      </c>
      <c r="H161" s="86" t="str">
        <f>'Table-5'!AD55</f>
        <v/>
      </c>
      <c r="I161" s="86" t="str">
        <f>'Table-5'!AE55</f>
        <v/>
      </c>
      <c r="J161" s="86" t="str">
        <f>'Table-5'!AF55</f>
        <v/>
      </c>
      <c r="K161" s="86" t="str">
        <f>'Table-5'!AG55</f>
        <v/>
      </c>
      <c r="L161" s="86" t="str">
        <f>'Table-5'!AH55</f>
        <v/>
      </c>
      <c r="M161" s="86" t="str">
        <f>'Table-5'!AI55</f>
        <v/>
      </c>
      <c r="N161" s="86" t="str">
        <f>'Table-5'!AJ55</f>
        <v/>
      </c>
      <c r="O161" s="86" t="str">
        <f>'Table-5'!AK55</f>
        <v/>
      </c>
      <c r="P161" s="86" t="str">
        <f>'Table-5'!AL55</f>
        <v/>
      </c>
      <c r="Q161" s="86" t="str">
        <f>'Table-5'!AM55</f>
        <v/>
      </c>
      <c r="R161" s="86" t="str">
        <f>'Table-5'!AN55</f>
        <v/>
      </c>
      <c r="S161" s="86" t="str">
        <f>'Table-5'!AO55</f>
        <v/>
      </c>
      <c r="T161" s="86" t="str">
        <f>'Table-5'!AP55</f>
        <v/>
      </c>
      <c r="U161" s="86" t="str">
        <f>'Table-5'!AQ55</f>
        <v/>
      </c>
    </row>
    <row r="162" spans="1:21" x14ac:dyDescent="0.3">
      <c r="A162" s="45" t="str">
        <f>'Table-5'!W56</f>
        <v/>
      </c>
      <c r="B162" s="86" t="str">
        <f>'Table-5'!X56</f>
        <v/>
      </c>
      <c r="C162" s="86" t="str">
        <f>'Table-5'!Y56</f>
        <v/>
      </c>
      <c r="D162" s="86" t="str">
        <f>'Table-5'!Z56</f>
        <v/>
      </c>
      <c r="E162" s="86" t="str">
        <f>'Table-5'!AA56</f>
        <v/>
      </c>
      <c r="F162" s="86" t="str">
        <f>'Table-5'!AB56</f>
        <v/>
      </c>
      <c r="G162" s="86" t="str">
        <f>'Table-5'!AC56</f>
        <v/>
      </c>
      <c r="H162" s="86" t="str">
        <f>'Table-5'!AD56</f>
        <v/>
      </c>
      <c r="I162" s="86" t="str">
        <f>'Table-5'!AE56</f>
        <v/>
      </c>
      <c r="J162" s="86" t="str">
        <f>'Table-5'!AF56</f>
        <v/>
      </c>
      <c r="K162" s="86" t="str">
        <f>'Table-5'!AG56</f>
        <v/>
      </c>
      <c r="L162" s="86" t="str">
        <f>'Table-5'!AH56</f>
        <v/>
      </c>
      <c r="M162" s="86" t="str">
        <f>'Table-5'!AI56</f>
        <v/>
      </c>
      <c r="N162" s="86" t="str">
        <f>'Table-5'!AJ56</f>
        <v/>
      </c>
      <c r="O162" s="86" t="str">
        <f>'Table-5'!AK56</f>
        <v/>
      </c>
      <c r="P162" s="86" t="str">
        <f>'Table-5'!AL56</f>
        <v/>
      </c>
      <c r="Q162" s="86" t="str">
        <f>'Table-5'!AM56</f>
        <v/>
      </c>
      <c r="R162" s="86" t="str">
        <f>'Table-5'!AN56</f>
        <v/>
      </c>
      <c r="S162" s="86" t="str">
        <f>'Table-5'!AO56</f>
        <v/>
      </c>
      <c r="T162" s="86" t="str">
        <f>'Table-5'!AP56</f>
        <v/>
      </c>
      <c r="U162" s="86" t="str">
        <f>'Table-5'!AQ56</f>
        <v/>
      </c>
    </row>
    <row r="163" spans="1:21" x14ac:dyDescent="0.3">
      <c r="A163" s="45" t="str">
        <f>'Table-5'!W57</f>
        <v/>
      </c>
      <c r="B163" s="86" t="str">
        <f>'Table-5'!X57</f>
        <v/>
      </c>
      <c r="C163" s="86" t="str">
        <f>'Table-5'!Y57</f>
        <v/>
      </c>
      <c r="D163" s="86" t="str">
        <f>'Table-5'!Z57</f>
        <v/>
      </c>
      <c r="E163" s="86" t="str">
        <f>'Table-5'!AA57</f>
        <v/>
      </c>
      <c r="F163" s="86" t="str">
        <f>'Table-5'!AB57</f>
        <v/>
      </c>
      <c r="G163" s="86" t="str">
        <f>'Table-5'!AC57</f>
        <v/>
      </c>
      <c r="H163" s="86" t="str">
        <f>'Table-5'!AD57</f>
        <v/>
      </c>
      <c r="I163" s="86" t="str">
        <f>'Table-5'!AE57</f>
        <v/>
      </c>
      <c r="J163" s="86" t="str">
        <f>'Table-5'!AF57</f>
        <v/>
      </c>
      <c r="K163" s="86" t="str">
        <f>'Table-5'!AG57</f>
        <v/>
      </c>
      <c r="L163" s="86" t="str">
        <f>'Table-5'!AH57</f>
        <v/>
      </c>
      <c r="M163" s="86" t="str">
        <f>'Table-5'!AI57</f>
        <v/>
      </c>
      <c r="N163" s="86" t="str">
        <f>'Table-5'!AJ57</f>
        <v/>
      </c>
      <c r="O163" s="86" t="str">
        <f>'Table-5'!AK57</f>
        <v/>
      </c>
      <c r="P163" s="86" t="str">
        <f>'Table-5'!AL57</f>
        <v/>
      </c>
      <c r="Q163" s="86" t="str">
        <f>'Table-5'!AM57</f>
        <v/>
      </c>
      <c r="R163" s="86" t="str">
        <f>'Table-5'!AN57</f>
        <v/>
      </c>
      <c r="S163" s="86" t="str">
        <f>'Table-5'!AO57</f>
        <v/>
      </c>
      <c r="T163" s="86" t="str">
        <f>'Table-5'!AP57</f>
        <v/>
      </c>
      <c r="U163" s="86" t="str">
        <f>'Table-5'!AQ57</f>
        <v/>
      </c>
    </row>
    <row r="164" spans="1:21" x14ac:dyDescent="0.3">
      <c r="A164" s="45" t="str">
        <f>'Table-5'!W58</f>
        <v/>
      </c>
      <c r="B164" s="86" t="str">
        <f>'Table-5'!X58</f>
        <v/>
      </c>
      <c r="C164" s="86" t="str">
        <f>'Table-5'!Y58</f>
        <v/>
      </c>
      <c r="D164" s="86" t="str">
        <f>'Table-5'!Z58</f>
        <v/>
      </c>
      <c r="E164" s="86" t="str">
        <f>'Table-5'!AA58</f>
        <v/>
      </c>
      <c r="F164" s="86" t="str">
        <f>'Table-5'!AB58</f>
        <v/>
      </c>
      <c r="G164" s="86" t="str">
        <f>'Table-5'!AC58</f>
        <v/>
      </c>
      <c r="H164" s="86" t="str">
        <f>'Table-5'!AD58</f>
        <v/>
      </c>
      <c r="I164" s="86" t="str">
        <f>'Table-5'!AE58</f>
        <v/>
      </c>
      <c r="J164" s="86" t="str">
        <f>'Table-5'!AF58</f>
        <v/>
      </c>
      <c r="K164" s="86" t="str">
        <f>'Table-5'!AG58</f>
        <v/>
      </c>
      <c r="L164" s="86" t="str">
        <f>'Table-5'!AH58</f>
        <v/>
      </c>
      <c r="M164" s="86" t="str">
        <f>'Table-5'!AI58</f>
        <v/>
      </c>
      <c r="N164" s="86" t="str">
        <f>'Table-5'!AJ58</f>
        <v/>
      </c>
      <c r="O164" s="86" t="str">
        <f>'Table-5'!AK58</f>
        <v/>
      </c>
      <c r="P164" s="86" t="str">
        <f>'Table-5'!AL58</f>
        <v/>
      </c>
      <c r="Q164" s="86" t="str">
        <f>'Table-5'!AM58</f>
        <v/>
      </c>
      <c r="R164" s="86" t="str">
        <f>'Table-5'!AN58</f>
        <v/>
      </c>
      <c r="S164" s="86" t="str">
        <f>'Table-5'!AO58</f>
        <v/>
      </c>
      <c r="T164" s="86" t="str">
        <f>'Table-5'!AP58</f>
        <v/>
      </c>
      <c r="U164" s="86" t="str">
        <f>'Table-5'!AQ58</f>
        <v/>
      </c>
    </row>
    <row r="165" spans="1:21" x14ac:dyDescent="0.3">
      <c r="A165" s="45" t="str">
        <f>'Table-5'!W59</f>
        <v/>
      </c>
      <c r="B165" s="86" t="str">
        <f>'Table-5'!X59</f>
        <v/>
      </c>
      <c r="C165" s="86" t="str">
        <f>'Table-5'!Y59</f>
        <v/>
      </c>
      <c r="D165" s="86" t="str">
        <f>'Table-5'!Z59</f>
        <v/>
      </c>
      <c r="E165" s="86" t="str">
        <f>'Table-5'!AA59</f>
        <v/>
      </c>
      <c r="F165" s="86" t="str">
        <f>'Table-5'!AB59</f>
        <v/>
      </c>
      <c r="G165" s="86" t="str">
        <f>'Table-5'!AC59</f>
        <v/>
      </c>
      <c r="H165" s="86" t="str">
        <f>'Table-5'!AD59</f>
        <v/>
      </c>
      <c r="I165" s="86" t="str">
        <f>'Table-5'!AE59</f>
        <v/>
      </c>
      <c r="J165" s="86" t="str">
        <f>'Table-5'!AF59</f>
        <v/>
      </c>
      <c r="K165" s="86" t="str">
        <f>'Table-5'!AG59</f>
        <v/>
      </c>
      <c r="L165" s="86" t="str">
        <f>'Table-5'!AH59</f>
        <v/>
      </c>
      <c r="M165" s="86" t="str">
        <f>'Table-5'!AI59</f>
        <v/>
      </c>
      <c r="N165" s="86" t="str">
        <f>'Table-5'!AJ59</f>
        <v/>
      </c>
      <c r="O165" s="86" t="str">
        <f>'Table-5'!AK59</f>
        <v/>
      </c>
      <c r="P165" s="86" t="str">
        <f>'Table-5'!AL59</f>
        <v/>
      </c>
      <c r="Q165" s="86" t="str">
        <f>'Table-5'!AM59</f>
        <v/>
      </c>
      <c r="R165" s="86" t="str">
        <f>'Table-5'!AN59</f>
        <v/>
      </c>
      <c r="S165" s="86" t="str">
        <f>'Table-5'!AO59</f>
        <v/>
      </c>
      <c r="T165" s="86" t="str">
        <f>'Table-5'!AP59</f>
        <v/>
      </c>
      <c r="U165" s="86" t="str">
        <f>'Table-5'!AQ59</f>
        <v/>
      </c>
    </row>
    <row r="166" spans="1:21" x14ac:dyDescent="0.3">
      <c r="A166" s="45" t="str">
        <f>'Table-5'!W60</f>
        <v/>
      </c>
      <c r="B166" s="86" t="str">
        <f>'Table-5'!X60</f>
        <v/>
      </c>
      <c r="C166" s="86" t="str">
        <f>'Table-5'!Y60</f>
        <v/>
      </c>
      <c r="D166" s="86" t="str">
        <f>'Table-5'!Z60</f>
        <v/>
      </c>
      <c r="E166" s="86" t="str">
        <f>'Table-5'!AA60</f>
        <v/>
      </c>
      <c r="F166" s="86" t="str">
        <f>'Table-5'!AB60</f>
        <v/>
      </c>
      <c r="G166" s="86" t="str">
        <f>'Table-5'!AC60</f>
        <v/>
      </c>
      <c r="H166" s="86" t="str">
        <f>'Table-5'!AD60</f>
        <v/>
      </c>
      <c r="I166" s="86" t="str">
        <f>'Table-5'!AE60</f>
        <v/>
      </c>
      <c r="J166" s="86" t="str">
        <f>'Table-5'!AF60</f>
        <v/>
      </c>
      <c r="K166" s="86" t="str">
        <f>'Table-5'!AG60</f>
        <v/>
      </c>
      <c r="L166" s="86" t="str">
        <f>'Table-5'!AH60</f>
        <v/>
      </c>
      <c r="M166" s="86" t="str">
        <f>'Table-5'!AI60</f>
        <v/>
      </c>
      <c r="N166" s="86" t="str">
        <f>'Table-5'!AJ60</f>
        <v/>
      </c>
      <c r="O166" s="86" t="str">
        <f>'Table-5'!AK60</f>
        <v/>
      </c>
      <c r="P166" s="86" t="str">
        <f>'Table-5'!AL60</f>
        <v/>
      </c>
      <c r="Q166" s="86" t="str">
        <f>'Table-5'!AM60</f>
        <v/>
      </c>
      <c r="R166" s="86" t="str">
        <f>'Table-5'!AN60</f>
        <v/>
      </c>
      <c r="S166" s="86" t="str">
        <f>'Table-5'!AO60</f>
        <v/>
      </c>
      <c r="T166" s="86" t="str">
        <f>'Table-5'!AP60</f>
        <v/>
      </c>
      <c r="U166" s="86" t="str">
        <f>'Table-5'!AQ60</f>
        <v/>
      </c>
    </row>
    <row r="167" spans="1:21" x14ac:dyDescent="0.3">
      <c r="A167" s="45" t="str">
        <f>'Table-5'!W61</f>
        <v/>
      </c>
      <c r="B167" s="86" t="str">
        <f>'Table-5'!X61</f>
        <v/>
      </c>
      <c r="C167" s="86" t="str">
        <f>'Table-5'!Y61</f>
        <v/>
      </c>
      <c r="D167" s="86" t="str">
        <f>'Table-5'!Z61</f>
        <v/>
      </c>
      <c r="E167" s="86" t="str">
        <f>'Table-5'!AA61</f>
        <v/>
      </c>
      <c r="F167" s="86" t="str">
        <f>'Table-5'!AB61</f>
        <v/>
      </c>
      <c r="G167" s="86" t="str">
        <f>'Table-5'!AC61</f>
        <v/>
      </c>
      <c r="H167" s="86" t="str">
        <f>'Table-5'!AD61</f>
        <v/>
      </c>
      <c r="I167" s="86" t="str">
        <f>'Table-5'!AE61</f>
        <v/>
      </c>
      <c r="J167" s="86" t="str">
        <f>'Table-5'!AF61</f>
        <v/>
      </c>
      <c r="K167" s="86" t="str">
        <f>'Table-5'!AG61</f>
        <v/>
      </c>
      <c r="L167" s="86" t="str">
        <f>'Table-5'!AH61</f>
        <v/>
      </c>
      <c r="M167" s="86" t="str">
        <f>'Table-5'!AI61</f>
        <v/>
      </c>
      <c r="N167" s="86" t="str">
        <f>'Table-5'!AJ61</f>
        <v/>
      </c>
      <c r="O167" s="86" t="str">
        <f>'Table-5'!AK61</f>
        <v/>
      </c>
      <c r="P167" s="86" t="str">
        <f>'Table-5'!AL61</f>
        <v/>
      </c>
      <c r="Q167" s="86" t="str">
        <f>'Table-5'!AM61</f>
        <v/>
      </c>
      <c r="R167" s="86" t="str">
        <f>'Table-5'!AN61</f>
        <v/>
      </c>
      <c r="S167" s="86" t="str">
        <f>'Table-5'!AO61</f>
        <v/>
      </c>
      <c r="T167" s="86" t="str">
        <f>'Table-5'!AP61</f>
        <v/>
      </c>
      <c r="U167" s="86" t="str">
        <f>'Table-5'!AQ61</f>
        <v/>
      </c>
    </row>
    <row r="168" spans="1:21" x14ac:dyDescent="0.3">
      <c r="A168" s="45" t="str">
        <f>'Table-5'!W62</f>
        <v/>
      </c>
      <c r="B168" s="86" t="str">
        <f>'Table-5'!X62</f>
        <v/>
      </c>
      <c r="C168" s="86" t="str">
        <f>'Table-5'!Y62</f>
        <v/>
      </c>
      <c r="D168" s="86" t="str">
        <f>'Table-5'!Z62</f>
        <v/>
      </c>
      <c r="E168" s="86" t="str">
        <f>'Table-5'!AA62</f>
        <v/>
      </c>
      <c r="F168" s="86" t="str">
        <f>'Table-5'!AB62</f>
        <v/>
      </c>
      <c r="G168" s="86" t="str">
        <f>'Table-5'!AC62</f>
        <v/>
      </c>
      <c r="H168" s="86" t="str">
        <f>'Table-5'!AD62</f>
        <v/>
      </c>
      <c r="I168" s="86" t="str">
        <f>'Table-5'!AE62</f>
        <v/>
      </c>
      <c r="J168" s="86" t="str">
        <f>'Table-5'!AF62</f>
        <v/>
      </c>
      <c r="K168" s="86" t="str">
        <f>'Table-5'!AG62</f>
        <v/>
      </c>
      <c r="L168" s="86" t="str">
        <f>'Table-5'!AH62</f>
        <v/>
      </c>
      <c r="M168" s="86" t="str">
        <f>'Table-5'!AI62</f>
        <v/>
      </c>
      <c r="N168" s="86" t="str">
        <f>'Table-5'!AJ62</f>
        <v/>
      </c>
      <c r="O168" s="86" t="str">
        <f>'Table-5'!AK62</f>
        <v/>
      </c>
      <c r="P168" s="86" t="str">
        <f>'Table-5'!AL62</f>
        <v/>
      </c>
      <c r="Q168" s="86" t="str">
        <f>'Table-5'!AM62</f>
        <v/>
      </c>
      <c r="R168" s="86" t="str">
        <f>'Table-5'!AN62</f>
        <v/>
      </c>
      <c r="S168" s="86" t="str">
        <f>'Table-5'!AO62</f>
        <v/>
      </c>
      <c r="T168" s="86" t="str">
        <f>'Table-5'!AP62</f>
        <v/>
      </c>
      <c r="U168" s="86" t="str">
        <f>'Table-5'!AQ62</f>
        <v/>
      </c>
    </row>
    <row r="169" spans="1:21" x14ac:dyDescent="0.3">
      <c r="A169" s="45" t="str">
        <f>'Table-5'!W63</f>
        <v/>
      </c>
      <c r="B169" s="86" t="str">
        <f>'Table-5'!X63</f>
        <v/>
      </c>
      <c r="C169" s="86" t="str">
        <f>'Table-5'!Y63</f>
        <v/>
      </c>
      <c r="D169" s="86" t="str">
        <f>'Table-5'!Z63</f>
        <v/>
      </c>
      <c r="E169" s="86" t="str">
        <f>'Table-5'!AA63</f>
        <v/>
      </c>
      <c r="F169" s="86" t="str">
        <f>'Table-5'!AB63</f>
        <v/>
      </c>
      <c r="G169" s="86" t="str">
        <f>'Table-5'!AC63</f>
        <v/>
      </c>
      <c r="H169" s="86" t="str">
        <f>'Table-5'!AD63</f>
        <v/>
      </c>
      <c r="I169" s="86" t="str">
        <f>'Table-5'!AE63</f>
        <v/>
      </c>
      <c r="J169" s="86" t="str">
        <f>'Table-5'!AF63</f>
        <v/>
      </c>
      <c r="K169" s="86" t="str">
        <f>'Table-5'!AG63</f>
        <v/>
      </c>
      <c r="L169" s="86" t="str">
        <f>'Table-5'!AH63</f>
        <v/>
      </c>
      <c r="M169" s="86" t="str">
        <f>'Table-5'!AI63</f>
        <v/>
      </c>
      <c r="N169" s="86" t="str">
        <f>'Table-5'!AJ63</f>
        <v/>
      </c>
      <c r="O169" s="86" t="str">
        <f>'Table-5'!AK63</f>
        <v/>
      </c>
      <c r="P169" s="86" t="str">
        <f>'Table-5'!AL63</f>
        <v/>
      </c>
      <c r="Q169" s="86" t="str">
        <f>'Table-5'!AM63</f>
        <v/>
      </c>
      <c r="R169" s="86" t="str">
        <f>'Table-5'!AN63</f>
        <v/>
      </c>
      <c r="S169" s="86" t="str">
        <f>'Table-5'!AO63</f>
        <v/>
      </c>
      <c r="T169" s="86" t="str">
        <f>'Table-5'!AP63</f>
        <v/>
      </c>
      <c r="U169" s="86" t="str">
        <f>'Table-5'!AQ63</f>
        <v/>
      </c>
    </row>
    <row r="170" spans="1:21" x14ac:dyDescent="0.3">
      <c r="A170" s="45" t="str">
        <f>'Table-5'!W64</f>
        <v/>
      </c>
      <c r="B170" s="86" t="str">
        <f>'Table-5'!X64</f>
        <v/>
      </c>
      <c r="C170" s="86" t="str">
        <f>'Table-5'!Y64</f>
        <v/>
      </c>
      <c r="D170" s="86" t="str">
        <f>'Table-5'!Z64</f>
        <v/>
      </c>
      <c r="E170" s="86" t="str">
        <f>'Table-5'!AA64</f>
        <v/>
      </c>
      <c r="F170" s="86" t="str">
        <f>'Table-5'!AB64</f>
        <v/>
      </c>
      <c r="G170" s="86" t="str">
        <f>'Table-5'!AC64</f>
        <v/>
      </c>
      <c r="H170" s="86" t="str">
        <f>'Table-5'!AD64</f>
        <v/>
      </c>
      <c r="I170" s="86" t="str">
        <f>'Table-5'!AE64</f>
        <v/>
      </c>
      <c r="J170" s="86" t="str">
        <f>'Table-5'!AF64</f>
        <v/>
      </c>
      <c r="K170" s="86" t="str">
        <f>'Table-5'!AG64</f>
        <v/>
      </c>
      <c r="L170" s="86" t="str">
        <f>'Table-5'!AH64</f>
        <v/>
      </c>
      <c r="M170" s="86" t="str">
        <f>'Table-5'!AI64</f>
        <v/>
      </c>
      <c r="N170" s="86" t="str">
        <f>'Table-5'!AJ64</f>
        <v/>
      </c>
      <c r="O170" s="86" t="str">
        <f>'Table-5'!AK64</f>
        <v/>
      </c>
      <c r="P170" s="86" t="str">
        <f>'Table-5'!AL64</f>
        <v/>
      </c>
      <c r="Q170" s="86" t="str">
        <f>'Table-5'!AM64</f>
        <v/>
      </c>
      <c r="R170" s="86" t="str">
        <f>'Table-5'!AN64</f>
        <v/>
      </c>
      <c r="S170" s="86" t="str">
        <f>'Table-5'!AO64</f>
        <v/>
      </c>
      <c r="T170" s="86" t="str">
        <f>'Table-5'!AP64</f>
        <v/>
      </c>
      <c r="U170" s="86" t="str">
        <f>'Table-5'!AQ64</f>
        <v/>
      </c>
    </row>
    <row r="171" spans="1:21" x14ac:dyDescent="0.3">
      <c r="A171" s="45" t="str">
        <f>'Table-5'!W65</f>
        <v/>
      </c>
      <c r="B171" s="86" t="str">
        <f>'Table-5'!X65</f>
        <v/>
      </c>
      <c r="C171" s="86" t="str">
        <f>'Table-5'!Y65</f>
        <v/>
      </c>
      <c r="D171" s="86" t="str">
        <f>'Table-5'!Z65</f>
        <v/>
      </c>
      <c r="E171" s="86" t="str">
        <f>'Table-5'!AA65</f>
        <v/>
      </c>
      <c r="F171" s="86" t="str">
        <f>'Table-5'!AB65</f>
        <v/>
      </c>
      <c r="G171" s="86" t="str">
        <f>'Table-5'!AC65</f>
        <v/>
      </c>
      <c r="H171" s="86" t="str">
        <f>'Table-5'!AD65</f>
        <v/>
      </c>
      <c r="I171" s="86" t="str">
        <f>'Table-5'!AE65</f>
        <v/>
      </c>
      <c r="J171" s="86" t="str">
        <f>'Table-5'!AF65</f>
        <v/>
      </c>
      <c r="K171" s="86" t="str">
        <f>'Table-5'!AG65</f>
        <v/>
      </c>
      <c r="L171" s="86" t="str">
        <f>'Table-5'!AH65</f>
        <v/>
      </c>
      <c r="M171" s="86" t="str">
        <f>'Table-5'!AI65</f>
        <v/>
      </c>
      <c r="N171" s="86" t="str">
        <f>'Table-5'!AJ65</f>
        <v/>
      </c>
      <c r="O171" s="86" t="str">
        <f>'Table-5'!AK65</f>
        <v/>
      </c>
      <c r="P171" s="86" t="str">
        <f>'Table-5'!AL65</f>
        <v/>
      </c>
      <c r="Q171" s="86" t="str">
        <f>'Table-5'!AM65</f>
        <v/>
      </c>
      <c r="R171" s="86" t="str">
        <f>'Table-5'!AN65</f>
        <v/>
      </c>
      <c r="S171" s="86" t="str">
        <f>'Table-5'!AO65</f>
        <v/>
      </c>
      <c r="T171" s="86" t="str">
        <f>'Table-5'!AP65</f>
        <v/>
      </c>
      <c r="U171" s="86" t="str">
        <f>'Table-5'!AQ65</f>
        <v/>
      </c>
    </row>
    <row r="172" spans="1:21" x14ac:dyDescent="0.3">
      <c r="A172" s="45" t="str">
        <f>'Table-5'!W66</f>
        <v/>
      </c>
      <c r="B172" s="86" t="str">
        <f>'Table-5'!X66</f>
        <v/>
      </c>
      <c r="C172" s="86" t="str">
        <f>'Table-5'!Y66</f>
        <v/>
      </c>
      <c r="D172" s="86" t="str">
        <f>'Table-5'!Z66</f>
        <v/>
      </c>
      <c r="E172" s="86" t="str">
        <f>'Table-5'!AA66</f>
        <v/>
      </c>
      <c r="F172" s="86" t="str">
        <f>'Table-5'!AB66</f>
        <v/>
      </c>
      <c r="G172" s="86" t="str">
        <f>'Table-5'!AC66</f>
        <v/>
      </c>
      <c r="H172" s="86" t="str">
        <f>'Table-5'!AD66</f>
        <v/>
      </c>
      <c r="I172" s="86" t="str">
        <f>'Table-5'!AE66</f>
        <v/>
      </c>
      <c r="J172" s="86" t="str">
        <f>'Table-5'!AF66</f>
        <v/>
      </c>
      <c r="K172" s="86" t="str">
        <f>'Table-5'!AG66</f>
        <v/>
      </c>
      <c r="L172" s="86" t="str">
        <f>'Table-5'!AH66</f>
        <v/>
      </c>
      <c r="M172" s="86" t="str">
        <f>'Table-5'!AI66</f>
        <v/>
      </c>
      <c r="N172" s="86" t="str">
        <f>'Table-5'!AJ66</f>
        <v/>
      </c>
      <c r="O172" s="86" t="str">
        <f>'Table-5'!AK66</f>
        <v/>
      </c>
      <c r="P172" s="86" t="str">
        <f>'Table-5'!AL66</f>
        <v/>
      </c>
      <c r="Q172" s="86" t="str">
        <f>'Table-5'!AM66</f>
        <v/>
      </c>
      <c r="R172" s="86" t="str">
        <f>'Table-5'!AN66</f>
        <v/>
      </c>
      <c r="S172" s="86" t="str">
        <f>'Table-5'!AO66</f>
        <v/>
      </c>
      <c r="T172" s="86" t="str">
        <f>'Table-5'!AP66</f>
        <v/>
      </c>
      <c r="U172" s="86" t="str">
        <f>'Table-5'!AQ66</f>
        <v/>
      </c>
    </row>
    <row r="173" spans="1:21" x14ac:dyDescent="0.3">
      <c r="A173" s="45" t="str">
        <f>'Table-5'!W67</f>
        <v/>
      </c>
      <c r="B173" s="86" t="str">
        <f>'Table-5'!X67</f>
        <v/>
      </c>
      <c r="C173" s="86" t="str">
        <f>'Table-5'!Y67</f>
        <v/>
      </c>
      <c r="D173" s="86" t="str">
        <f>'Table-5'!Z67</f>
        <v/>
      </c>
      <c r="E173" s="86" t="str">
        <f>'Table-5'!AA67</f>
        <v/>
      </c>
      <c r="F173" s="86" t="str">
        <f>'Table-5'!AB67</f>
        <v/>
      </c>
      <c r="G173" s="86" t="str">
        <f>'Table-5'!AC67</f>
        <v/>
      </c>
      <c r="H173" s="86" t="str">
        <f>'Table-5'!AD67</f>
        <v/>
      </c>
      <c r="I173" s="86" t="str">
        <f>'Table-5'!AE67</f>
        <v/>
      </c>
      <c r="J173" s="86" t="str">
        <f>'Table-5'!AF67</f>
        <v/>
      </c>
      <c r="K173" s="86" t="str">
        <f>'Table-5'!AG67</f>
        <v/>
      </c>
      <c r="L173" s="86" t="str">
        <f>'Table-5'!AH67</f>
        <v/>
      </c>
      <c r="M173" s="86" t="str">
        <f>'Table-5'!AI67</f>
        <v/>
      </c>
      <c r="N173" s="86" t="str">
        <f>'Table-5'!AJ67</f>
        <v/>
      </c>
      <c r="O173" s="86" t="str">
        <f>'Table-5'!AK67</f>
        <v/>
      </c>
      <c r="P173" s="86" t="str">
        <f>'Table-5'!AL67</f>
        <v/>
      </c>
      <c r="Q173" s="86" t="str">
        <f>'Table-5'!AM67</f>
        <v/>
      </c>
      <c r="R173" s="86" t="str">
        <f>'Table-5'!AN67</f>
        <v/>
      </c>
      <c r="S173" s="86" t="str">
        <f>'Table-5'!AO67</f>
        <v/>
      </c>
      <c r="T173" s="86" t="str">
        <f>'Table-5'!AP67</f>
        <v/>
      </c>
      <c r="U173" s="86" t="str">
        <f>'Table-5'!AQ67</f>
        <v/>
      </c>
    </row>
    <row r="174" spans="1:21" x14ac:dyDescent="0.3">
      <c r="A174" s="45" t="str">
        <f>'Table-5'!W68</f>
        <v/>
      </c>
      <c r="B174" s="86" t="str">
        <f>'Table-5'!X68</f>
        <v/>
      </c>
      <c r="C174" s="86" t="str">
        <f>'Table-5'!Y68</f>
        <v/>
      </c>
      <c r="D174" s="86" t="str">
        <f>'Table-5'!Z68</f>
        <v/>
      </c>
      <c r="E174" s="86" t="str">
        <f>'Table-5'!AA68</f>
        <v/>
      </c>
      <c r="F174" s="86" t="str">
        <f>'Table-5'!AB68</f>
        <v/>
      </c>
      <c r="G174" s="86" t="str">
        <f>'Table-5'!AC68</f>
        <v/>
      </c>
      <c r="H174" s="86" t="str">
        <f>'Table-5'!AD68</f>
        <v/>
      </c>
      <c r="I174" s="86" t="str">
        <f>'Table-5'!AE68</f>
        <v/>
      </c>
      <c r="J174" s="86" t="str">
        <f>'Table-5'!AF68</f>
        <v/>
      </c>
      <c r="K174" s="86" t="str">
        <f>'Table-5'!AG68</f>
        <v/>
      </c>
      <c r="L174" s="86" t="str">
        <f>'Table-5'!AH68</f>
        <v/>
      </c>
      <c r="M174" s="86" t="str">
        <f>'Table-5'!AI68</f>
        <v/>
      </c>
      <c r="N174" s="86" t="str">
        <f>'Table-5'!AJ68</f>
        <v/>
      </c>
      <c r="O174" s="86" t="str">
        <f>'Table-5'!AK68</f>
        <v/>
      </c>
      <c r="P174" s="86" t="str">
        <f>'Table-5'!AL68</f>
        <v/>
      </c>
      <c r="Q174" s="86" t="str">
        <f>'Table-5'!AM68</f>
        <v/>
      </c>
      <c r="R174" s="86" t="str">
        <f>'Table-5'!AN68</f>
        <v/>
      </c>
      <c r="S174" s="86" t="str">
        <f>'Table-5'!AO68</f>
        <v/>
      </c>
      <c r="T174" s="86" t="str">
        <f>'Table-5'!AP68</f>
        <v/>
      </c>
      <c r="U174" s="86" t="str">
        <f>'Table-5'!AQ68</f>
        <v/>
      </c>
    </row>
    <row r="175" spans="1:21" x14ac:dyDescent="0.3">
      <c r="A175" s="45" t="str">
        <f>'Table-5'!W69</f>
        <v/>
      </c>
      <c r="B175" s="86" t="str">
        <f>'Table-5'!X69</f>
        <v/>
      </c>
      <c r="C175" s="86" t="str">
        <f>'Table-5'!Y69</f>
        <v/>
      </c>
      <c r="D175" s="86" t="str">
        <f>'Table-5'!Z69</f>
        <v/>
      </c>
      <c r="E175" s="86" t="str">
        <f>'Table-5'!AA69</f>
        <v/>
      </c>
      <c r="F175" s="86" t="str">
        <f>'Table-5'!AB69</f>
        <v/>
      </c>
      <c r="G175" s="86" t="str">
        <f>'Table-5'!AC69</f>
        <v/>
      </c>
      <c r="H175" s="86" t="str">
        <f>'Table-5'!AD69</f>
        <v/>
      </c>
      <c r="I175" s="86" t="str">
        <f>'Table-5'!AE69</f>
        <v/>
      </c>
      <c r="J175" s="86" t="str">
        <f>'Table-5'!AF69</f>
        <v/>
      </c>
      <c r="K175" s="86" t="str">
        <f>'Table-5'!AG69</f>
        <v/>
      </c>
      <c r="L175" s="86" t="str">
        <f>'Table-5'!AH69</f>
        <v/>
      </c>
      <c r="M175" s="86" t="str">
        <f>'Table-5'!AI69</f>
        <v/>
      </c>
      <c r="N175" s="86" t="str">
        <f>'Table-5'!AJ69</f>
        <v/>
      </c>
      <c r="O175" s="86" t="str">
        <f>'Table-5'!AK69</f>
        <v/>
      </c>
      <c r="P175" s="86" t="str">
        <f>'Table-5'!AL69</f>
        <v/>
      </c>
      <c r="Q175" s="86" t="str">
        <f>'Table-5'!AM69</f>
        <v/>
      </c>
      <c r="R175" s="86" t="str">
        <f>'Table-5'!AN69</f>
        <v/>
      </c>
      <c r="S175" s="86" t="str">
        <f>'Table-5'!AO69</f>
        <v/>
      </c>
      <c r="T175" s="86" t="str">
        <f>'Table-5'!AP69</f>
        <v/>
      </c>
      <c r="U175" s="86" t="str">
        <f>'Table-5'!AQ69</f>
        <v/>
      </c>
    </row>
    <row r="176" spans="1:21" x14ac:dyDescent="0.3">
      <c r="A176" s="45" t="str">
        <f>'Table-5'!W70</f>
        <v/>
      </c>
      <c r="B176" s="86" t="str">
        <f>'Table-5'!X70</f>
        <v/>
      </c>
      <c r="C176" s="86" t="str">
        <f>'Table-5'!Y70</f>
        <v/>
      </c>
      <c r="D176" s="86" t="str">
        <f>'Table-5'!Z70</f>
        <v/>
      </c>
      <c r="E176" s="86" t="str">
        <f>'Table-5'!AA70</f>
        <v/>
      </c>
      <c r="F176" s="86" t="str">
        <f>'Table-5'!AB70</f>
        <v/>
      </c>
      <c r="G176" s="86" t="str">
        <f>'Table-5'!AC70</f>
        <v/>
      </c>
      <c r="H176" s="86" t="str">
        <f>'Table-5'!AD70</f>
        <v/>
      </c>
      <c r="I176" s="86" t="str">
        <f>'Table-5'!AE70</f>
        <v/>
      </c>
      <c r="J176" s="86" t="str">
        <f>'Table-5'!AF70</f>
        <v/>
      </c>
      <c r="K176" s="86" t="str">
        <f>'Table-5'!AG70</f>
        <v/>
      </c>
      <c r="L176" s="86" t="str">
        <f>'Table-5'!AH70</f>
        <v/>
      </c>
      <c r="M176" s="86" t="str">
        <f>'Table-5'!AI70</f>
        <v/>
      </c>
      <c r="N176" s="86" t="str">
        <f>'Table-5'!AJ70</f>
        <v/>
      </c>
      <c r="O176" s="86" t="str">
        <f>'Table-5'!AK70</f>
        <v/>
      </c>
      <c r="P176" s="86" t="str">
        <f>'Table-5'!AL70</f>
        <v/>
      </c>
      <c r="Q176" s="86" t="str">
        <f>'Table-5'!AM70</f>
        <v/>
      </c>
      <c r="R176" s="86" t="str">
        <f>'Table-5'!AN70</f>
        <v/>
      </c>
      <c r="S176" s="86" t="str">
        <f>'Table-5'!AO70</f>
        <v/>
      </c>
      <c r="T176" s="86" t="str">
        <f>'Table-5'!AP70</f>
        <v/>
      </c>
      <c r="U176" s="86" t="str">
        <f>'Table-5'!AQ70</f>
        <v/>
      </c>
    </row>
    <row r="177" spans="1:21" x14ac:dyDescent="0.3">
      <c r="A177" s="45" t="str">
        <f>'Table-5'!W71</f>
        <v/>
      </c>
      <c r="B177" s="86" t="str">
        <f>'Table-5'!X71</f>
        <v/>
      </c>
      <c r="C177" s="86" t="str">
        <f>'Table-5'!Y71</f>
        <v/>
      </c>
      <c r="D177" s="86" t="str">
        <f>'Table-5'!Z71</f>
        <v/>
      </c>
      <c r="E177" s="86" t="str">
        <f>'Table-5'!AA71</f>
        <v/>
      </c>
      <c r="F177" s="86" t="str">
        <f>'Table-5'!AB71</f>
        <v/>
      </c>
      <c r="G177" s="86" t="str">
        <f>'Table-5'!AC71</f>
        <v/>
      </c>
      <c r="H177" s="86" t="str">
        <f>'Table-5'!AD71</f>
        <v/>
      </c>
      <c r="I177" s="86" t="str">
        <f>'Table-5'!AE71</f>
        <v/>
      </c>
      <c r="J177" s="86" t="str">
        <f>'Table-5'!AF71</f>
        <v/>
      </c>
      <c r="K177" s="86" t="str">
        <f>'Table-5'!AG71</f>
        <v/>
      </c>
      <c r="L177" s="86" t="str">
        <f>'Table-5'!AH71</f>
        <v/>
      </c>
      <c r="M177" s="86" t="str">
        <f>'Table-5'!AI71</f>
        <v/>
      </c>
      <c r="N177" s="86" t="str">
        <f>'Table-5'!AJ71</f>
        <v/>
      </c>
      <c r="O177" s="86" t="str">
        <f>'Table-5'!AK71</f>
        <v/>
      </c>
      <c r="P177" s="86" t="str">
        <f>'Table-5'!AL71</f>
        <v/>
      </c>
      <c r="Q177" s="86" t="str">
        <f>'Table-5'!AM71</f>
        <v/>
      </c>
      <c r="R177" s="86" t="str">
        <f>'Table-5'!AN71</f>
        <v/>
      </c>
      <c r="S177" s="86" t="str">
        <f>'Table-5'!AO71</f>
        <v/>
      </c>
      <c r="T177" s="86" t="str">
        <f>'Table-5'!AP71</f>
        <v/>
      </c>
      <c r="U177" s="86" t="str">
        <f>'Table-5'!AQ71</f>
        <v/>
      </c>
    </row>
    <row r="178" spans="1:21" x14ac:dyDescent="0.3">
      <c r="A178" s="45" t="str">
        <f>'Table-5'!W72</f>
        <v/>
      </c>
      <c r="B178" s="86" t="str">
        <f>'Table-5'!X72</f>
        <v/>
      </c>
      <c r="C178" s="86" t="str">
        <f>'Table-5'!Y72</f>
        <v/>
      </c>
      <c r="D178" s="86" t="str">
        <f>'Table-5'!Z72</f>
        <v/>
      </c>
      <c r="E178" s="86" t="str">
        <f>'Table-5'!AA72</f>
        <v/>
      </c>
      <c r="F178" s="86" t="str">
        <f>'Table-5'!AB72</f>
        <v/>
      </c>
      <c r="G178" s="86" t="str">
        <f>'Table-5'!AC72</f>
        <v/>
      </c>
      <c r="H178" s="86" t="str">
        <f>'Table-5'!AD72</f>
        <v/>
      </c>
      <c r="I178" s="86" t="str">
        <f>'Table-5'!AE72</f>
        <v/>
      </c>
      <c r="J178" s="86" t="str">
        <f>'Table-5'!AF72</f>
        <v/>
      </c>
      <c r="K178" s="86" t="str">
        <f>'Table-5'!AG72</f>
        <v/>
      </c>
      <c r="L178" s="86" t="str">
        <f>'Table-5'!AH72</f>
        <v/>
      </c>
      <c r="M178" s="86" t="str">
        <f>'Table-5'!AI72</f>
        <v/>
      </c>
      <c r="N178" s="86" t="str">
        <f>'Table-5'!AJ72</f>
        <v/>
      </c>
      <c r="O178" s="86" t="str">
        <f>'Table-5'!AK72</f>
        <v/>
      </c>
      <c r="P178" s="86" t="str">
        <f>'Table-5'!AL72</f>
        <v/>
      </c>
      <c r="Q178" s="86" t="str">
        <f>'Table-5'!AM72</f>
        <v/>
      </c>
      <c r="R178" s="86" t="str">
        <f>'Table-5'!AN72</f>
        <v/>
      </c>
      <c r="S178" s="86" t="str">
        <f>'Table-5'!AO72</f>
        <v/>
      </c>
      <c r="T178" s="86" t="str">
        <f>'Table-5'!AP72</f>
        <v/>
      </c>
      <c r="U178" s="86" t="str">
        <f>'Table-5'!AQ72</f>
        <v/>
      </c>
    </row>
    <row r="179" spans="1:21" x14ac:dyDescent="0.3">
      <c r="A179" s="45" t="str">
        <f>'Table-5'!W73</f>
        <v/>
      </c>
      <c r="B179" s="86" t="str">
        <f>'Table-5'!X73</f>
        <v/>
      </c>
      <c r="C179" s="86" t="str">
        <f>'Table-5'!Y73</f>
        <v/>
      </c>
      <c r="D179" s="86" t="str">
        <f>'Table-5'!Z73</f>
        <v/>
      </c>
      <c r="E179" s="86" t="str">
        <f>'Table-5'!AA73</f>
        <v/>
      </c>
      <c r="F179" s="86" t="str">
        <f>'Table-5'!AB73</f>
        <v/>
      </c>
      <c r="G179" s="86" t="str">
        <f>'Table-5'!AC73</f>
        <v/>
      </c>
      <c r="H179" s="86" t="str">
        <f>'Table-5'!AD73</f>
        <v/>
      </c>
      <c r="I179" s="86" t="str">
        <f>'Table-5'!AE73</f>
        <v/>
      </c>
      <c r="J179" s="86" t="str">
        <f>'Table-5'!AF73</f>
        <v/>
      </c>
      <c r="K179" s="86" t="str">
        <f>'Table-5'!AG73</f>
        <v/>
      </c>
      <c r="L179" s="86" t="str">
        <f>'Table-5'!AH73</f>
        <v/>
      </c>
      <c r="M179" s="86" t="str">
        <f>'Table-5'!AI73</f>
        <v/>
      </c>
      <c r="N179" s="86" t="str">
        <f>'Table-5'!AJ73</f>
        <v/>
      </c>
      <c r="O179" s="86" t="str">
        <f>'Table-5'!AK73</f>
        <v/>
      </c>
      <c r="P179" s="86" t="str">
        <f>'Table-5'!AL73</f>
        <v/>
      </c>
      <c r="Q179" s="86" t="str">
        <f>'Table-5'!AM73</f>
        <v/>
      </c>
      <c r="R179" s="86" t="str">
        <f>'Table-5'!AN73</f>
        <v/>
      </c>
      <c r="S179" s="86" t="str">
        <f>'Table-5'!AO73</f>
        <v/>
      </c>
      <c r="T179" s="86" t="str">
        <f>'Table-5'!AP73</f>
        <v/>
      </c>
      <c r="U179" s="86" t="str">
        <f>'Table-5'!AQ73</f>
        <v/>
      </c>
    </row>
    <row r="180" spans="1:21" x14ac:dyDescent="0.3">
      <c r="A180" s="45" t="str">
        <f>'Table-5'!W74</f>
        <v/>
      </c>
      <c r="B180" s="86" t="str">
        <f>'Table-5'!X74</f>
        <v/>
      </c>
      <c r="C180" s="86" t="str">
        <f>'Table-5'!Y74</f>
        <v/>
      </c>
      <c r="D180" s="86" t="str">
        <f>'Table-5'!Z74</f>
        <v/>
      </c>
      <c r="E180" s="86" t="str">
        <f>'Table-5'!AA74</f>
        <v/>
      </c>
      <c r="F180" s="86" t="str">
        <f>'Table-5'!AB74</f>
        <v/>
      </c>
      <c r="G180" s="86" t="str">
        <f>'Table-5'!AC74</f>
        <v/>
      </c>
      <c r="H180" s="86" t="str">
        <f>'Table-5'!AD74</f>
        <v/>
      </c>
      <c r="I180" s="86" t="str">
        <f>'Table-5'!AE74</f>
        <v/>
      </c>
      <c r="J180" s="86" t="str">
        <f>'Table-5'!AF74</f>
        <v/>
      </c>
      <c r="K180" s="86" t="str">
        <f>'Table-5'!AG74</f>
        <v/>
      </c>
      <c r="L180" s="86" t="str">
        <f>'Table-5'!AH74</f>
        <v/>
      </c>
      <c r="M180" s="86" t="str">
        <f>'Table-5'!AI74</f>
        <v/>
      </c>
      <c r="N180" s="86" t="str">
        <f>'Table-5'!AJ74</f>
        <v/>
      </c>
      <c r="O180" s="86" t="str">
        <f>'Table-5'!AK74</f>
        <v/>
      </c>
      <c r="P180" s="86" t="str">
        <f>'Table-5'!AL74</f>
        <v/>
      </c>
      <c r="Q180" s="86" t="str">
        <f>'Table-5'!AM74</f>
        <v/>
      </c>
      <c r="R180" s="86" t="str">
        <f>'Table-5'!AN74</f>
        <v/>
      </c>
      <c r="S180" s="86" t="str">
        <f>'Table-5'!AO74</f>
        <v/>
      </c>
      <c r="T180" s="86" t="str">
        <f>'Table-5'!AP74</f>
        <v/>
      </c>
      <c r="U180" s="86" t="str">
        <f>'Table-5'!AQ74</f>
        <v/>
      </c>
    </row>
    <row r="181" spans="1:21" x14ac:dyDescent="0.3">
      <c r="A181" s="45" t="str">
        <f>'Table-5'!W75</f>
        <v/>
      </c>
      <c r="B181" s="86" t="str">
        <f>'Table-5'!X75</f>
        <v/>
      </c>
      <c r="C181" s="86" t="str">
        <f>'Table-5'!Y75</f>
        <v/>
      </c>
      <c r="D181" s="86" t="str">
        <f>'Table-5'!Z75</f>
        <v/>
      </c>
      <c r="E181" s="86" t="str">
        <f>'Table-5'!AA75</f>
        <v/>
      </c>
      <c r="F181" s="86" t="str">
        <f>'Table-5'!AB75</f>
        <v/>
      </c>
      <c r="G181" s="86" t="str">
        <f>'Table-5'!AC75</f>
        <v/>
      </c>
      <c r="H181" s="86" t="str">
        <f>'Table-5'!AD75</f>
        <v/>
      </c>
      <c r="I181" s="86" t="str">
        <f>'Table-5'!AE75</f>
        <v/>
      </c>
      <c r="J181" s="86" t="str">
        <f>'Table-5'!AF75</f>
        <v/>
      </c>
      <c r="K181" s="86" t="str">
        <f>'Table-5'!AG75</f>
        <v/>
      </c>
      <c r="L181" s="86" t="str">
        <f>'Table-5'!AH75</f>
        <v/>
      </c>
      <c r="M181" s="86" t="str">
        <f>'Table-5'!AI75</f>
        <v/>
      </c>
      <c r="N181" s="86" t="str">
        <f>'Table-5'!AJ75</f>
        <v/>
      </c>
      <c r="O181" s="86" t="str">
        <f>'Table-5'!AK75</f>
        <v/>
      </c>
      <c r="P181" s="86" t="str">
        <f>'Table-5'!AL75</f>
        <v/>
      </c>
      <c r="Q181" s="86" t="str">
        <f>'Table-5'!AM75</f>
        <v/>
      </c>
      <c r="R181" s="86" t="str">
        <f>'Table-5'!AN75</f>
        <v/>
      </c>
      <c r="S181" s="86" t="str">
        <f>'Table-5'!AO75</f>
        <v/>
      </c>
      <c r="T181" s="86" t="str">
        <f>'Table-5'!AP75</f>
        <v/>
      </c>
      <c r="U181" s="86" t="str">
        <f>'Table-5'!AQ75</f>
        <v/>
      </c>
    </row>
    <row r="182" spans="1:21" x14ac:dyDescent="0.3">
      <c r="A182" s="45" t="str">
        <f>'Table-5'!W76</f>
        <v/>
      </c>
      <c r="B182" s="86" t="str">
        <f>'Table-5'!X76</f>
        <v/>
      </c>
      <c r="C182" s="86" t="str">
        <f>'Table-5'!Y76</f>
        <v/>
      </c>
      <c r="D182" s="86" t="str">
        <f>'Table-5'!Z76</f>
        <v/>
      </c>
      <c r="E182" s="86" t="str">
        <f>'Table-5'!AA76</f>
        <v/>
      </c>
      <c r="F182" s="86" t="str">
        <f>'Table-5'!AB76</f>
        <v/>
      </c>
      <c r="G182" s="86" t="str">
        <f>'Table-5'!AC76</f>
        <v/>
      </c>
      <c r="H182" s="86" t="str">
        <f>'Table-5'!AD76</f>
        <v/>
      </c>
      <c r="I182" s="86" t="str">
        <f>'Table-5'!AE76</f>
        <v/>
      </c>
      <c r="J182" s="86" t="str">
        <f>'Table-5'!AF76</f>
        <v/>
      </c>
      <c r="K182" s="86" t="str">
        <f>'Table-5'!AG76</f>
        <v/>
      </c>
      <c r="L182" s="86" t="str">
        <f>'Table-5'!AH76</f>
        <v/>
      </c>
      <c r="M182" s="86" t="str">
        <f>'Table-5'!AI76</f>
        <v/>
      </c>
      <c r="N182" s="86" t="str">
        <f>'Table-5'!AJ76</f>
        <v/>
      </c>
      <c r="O182" s="86" t="str">
        <f>'Table-5'!AK76</f>
        <v/>
      </c>
      <c r="P182" s="86" t="str">
        <f>'Table-5'!AL76</f>
        <v/>
      </c>
      <c r="Q182" s="86" t="str">
        <f>'Table-5'!AM76</f>
        <v/>
      </c>
      <c r="R182" s="86" t="str">
        <f>'Table-5'!AN76</f>
        <v/>
      </c>
      <c r="S182" s="86" t="str">
        <f>'Table-5'!AO76</f>
        <v/>
      </c>
      <c r="T182" s="86" t="str">
        <f>'Table-5'!AP76</f>
        <v/>
      </c>
      <c r="U182" s="86" t="str">
        <f>'Table-5'!AQ76</f>
        <v/>
      </c>
    </row>
    <row r="183" spans="1:21" x14ac:dyDescent="0.3">
      <c r="A183" s="45" t="str">
        <f>'Table-5'!W77</f>
        <v/>
      </c>
      <c r="B183" s="86" t="str">
        <f>'Table-5'!X77</f>
        <v/>
      </c>
      <c r="C183" s="86" t="str">
        <f>'Table-5'!Y77</f>
        <v/>
      </c>
      <c r="D183" s="86" t="str">
        <f>'Table-5'!Z77</f>
        <v/>
      </c>
      <c r="E183" s="86" t="str">
        <f>'Table-5'!AA77</f>
        <v/>
      </c>
      <c r="F183" s="86" t="str">
        <f>'Table-5'!AB77</f>
        <v/>
      </c>
      <c r="G183" s="86" t="str">
        <f>'Table-5'!AC77</f>
        <v/>
      </c>
      <c r="H183" s="86" t="str">
        <f>'Table-5'!AD77</f>
        <v/>
      </c>
      <c r="I183" s="86" t="str">
        <f>'Table-5'!AE77</f>
        <v/>
      </c>
      <c r="J183" s="86" t="str">
        <f>'Table-5'!AF77</f>
        <v/>
      </c>
      <c r="K183" s="86" t="str">
        <f>'Table-5'!AG77</f>
        <v/>
      </c>
      <c r="L183" s="86" t="str">
        <f>'Table-5'!AH77</f>
        <v/>
      </c>
      <c r="M183" s="86" t="str">
        <f>'Table-5'!AI77</f>
        <v/>
      </c>
      <c r="N183" s="86" t="str">
        <f>'Table-5'!AJ77</f>
        <v/>
      </c>
      <c r="O183" s="86" t="str">
        <f>'Table-5'!AK77</f>
        <v/>
      </c>
      <c r="P183" s="86" t="str">
        <f>'Table-5'!AL77</f>
        <v/>
      </c>
      <c r="Q183" s="86" t="str">
        <f>'Table-5'!AM77</f>
        <v/>
      </c>
      <c r="R183" s="86" t="str">
        <f>'Table-5'!AN77</f>
        <v/>
      </c>
      <c r="S183" s="86" t="str">
        <f>'Table-5'!AO77</f>
        <v/>
      </c>
      <c r="T183" s="86" t="str">
        <f>'Table-5'!AP77</f>
        <v/>
      </c>
      <c r="U183" s="86" t="str">
        <f>'Table-5'!AQ77</f>
        <v/>
      </c>
    </row>
    <row r="184" spans="1:21" x14ac:dyDescent="0.3">
      <c r="A184" s="45" t="str">
        <f>'Table-5'!W78</f>
        <v/>
      </c>
      <c r="B184" s="86" t="str">
        <f>'Table-5'!X78</f>
        <v/>
      </c>
      <c r="C184" s="86" t="str">
        <f>'Table-5'!Y78</f>
        <v/>
      </c>
      <c r="D184" s="86" t="str">
        <f>'Table-5'!Z78</f>
        <v/>
      </c>
      <c r="E184" s="86" t="str">
        <f>'Table-5'!AA78</f>
        <v/>
      </c>
      <c r="F184" s="86" t="str">
        <f>'Table-5'!AB78</f>
        <v/>
      </c>
      <c r="G184" s="86" t="str">
        <f>'Table-5'!AC78</f>
        <v/>
      </c>
      <c r="H184" s="86" t="str">
        <f>'Table-5'!AD78</f>
        <v/>
      </c>
      <c r="I184" s="86" t="str">
        <f>'Table-5'!AE78</f>
        <v/>
      </c>
      <c r="J184" s="86" t="str">
        <f>'Table-5'!AF78</f>
        <v/>
      </c>
      <c r="K184" s="86" t="str">
        <f>'Table-5'!AG78</f>
        <v/>
      </c>
      <c r="L184" s="86" t="str">
        <f>'Table-5'!AH78</f>
        <v/>
      </c>
      <c r="M184" s="86" t="str">
        <f>'Table-5'!AI78</f>
        <v/>
      </c>
      <c r="N184" s="86" t="str">
        <f>'Table-5'!AJ78</f>
        <v/>
      </c>
      <c r="O184" s="86" t="str">
        <f>'Table-5'!AK78</f>
        <v/>
      </c>
      <c r="P184" s="86" t="str">
        <f>'Table-5'!AL78</f>
        <v/>
      </c>
      <c r="Q184" s="86" t="str">
        <f>'Table-5'!AM78</f>
        <v/>
      </c>
      <c r="R184" s="86" t="str">
        <f>'Table-5'!AN78</f>
        <v/>
      </c>
      <c r="S184" s="86" t="str">
        <f>'Table-5'!AO78</f>
        <v/>
      </c>
      <c r="T184" s="86" t="str">
        <f>'Table-5'!AP78</f>
        <v/>
      </c>
      <c r="U184" s="86" t="str">
        <f>'Table-5'!AQ78</f>
        <v/>
      </c>
    </row>
    <row r="185" spans="1:21" x14ac:dyDescent="0.3">
      <c r="A185" s="45" t="str">
        <f>'Table-5'!W79</f>
        <v/>
      </c>
      <c r="B185" s="86" t="str">
        <f>'Table-5'!X79</f>
        <v/>
      </c>
      <c r="C185" s="86" t="str">
        <f>'Table-5'!Y79</f>
        <v/>
      </c>
      <c r="D185" s="86" t="str">
        <f>'Table-5'!Z79</f>
        <v/>
      </c>
      <c r="E185" s="86" t="str">
        <f>'Table-5'!AA79</f>
        <v/>
      </c>
      <c r="F185" s="86" t="str">
        <f>'Table-5'!AB79</f>
        <v/>
      </c>
      <c r="G185" s="86" t="str">
        <f>'Table-5'!AC79</f>
        <v/>
      </c>
      <c r="H185" s="86" t="str">
        <f>'Table-5'!AD79</f>
        <v/>
      </c>
      <c r="I185" s="86" t="str">
        <f>'Table-5'!AE79</f>
        <v/>
      </c>
      <c r="J185" s="86" t="str">
        <f>'Table-5'!AF79</f>
        <v/>
      </c>
      <c r="K185" s="86" t="str">
        <f>'Table-5'!AG79</f>
        <v/>
      </c>
      <c r="L185" s="86" t="str">
        <f>'Table-5'!AH79</f>
        <v/>
      </c>
      <c r="M185" s="86" t="str">
        <f>'Table-5'!AI79</f>
        <v/>
      </c>
      <c r="N185" s="86" t="str">
        <f>'Table-5'!AJ79</f>
        <v/>
      </c>
      <c r="O185" s="86" t="str">
        <f>'Table-5'!AK79</f>
        <v/>
      </c>
      <c r="P185" s="86" t="str">
        <f>'Table-5'!AL79</f>
        <v/>
      </c>
      <c r="Q185" s="86" t="str">
        <f>'Table-5'!AM79</f>
        <v/>
      </c>
      <c r="R185" s="86" t="str">
        <f>'Table-5'!AN79</f>
        <v/>
      </c>
      <c r="S185" s="86" t="str">
        <f>'Table-5'!AO79</f>
        <v/>
      </c>
      <c r="T185" s="86" t="str">
        <f>'Table-5'!AP79</f>
        <v/>
      </c>
      <c r="U185" s="86" t="str">
        <f>'Table-5'!AQ79</f>
        <v/>
      </c>
    </row>
    <row r="186" spans="1:21" x14ac:dyDescent="0.3">
      <c r="A186" s="45" t="str">
        <f>'Table-5'!W80</f>
        <v/>
      </c>
      <c r="B186" s="86" t="str">
        <f>'Table-5'!X80</f>
        <v/>
      </c>
      <c r="C186" s="86" t="str">
        <f>'Table-5'!Y80</f>
        <v/>
      </c>
      <c r="D186" s="86" t="str">
        <f>'Table-5'!Z80</f>
        <v/>
      </c>
      <c r="E186" s="86" t="str">
        <f>'Table-5'!AA80</f>
        <v/>
      </c>
      <c r="F186" s="86" t="str">
        <f>'Table-5'!AB80</f>
        <v/>
      </c>
      <c r="G186" s="86" t="str">
        <f>'Table-5'!AC80</f>
        <v/>
      </c>
      <c r="H186" s="86" t="str">
        <f>'Table-5'!AD80</f>
        <v/>
      </c>
      <c r="I186" s="86" t="str">
        <f>'Table-5'!AE80</f>
        <v/>
      </c>
      <c r="J186" s="86" t="str">
        <f>'Table-5'!AF80</f>
        <v/>
      </c>
      <c r="K186" s="86" t="str">
        <f>'Table-5'!AG80</f>
        <v/>
      </c>
      <c r="L186" s="86" t="str">
        <f>'Table-5'!AH80</f>
        <v/>
      </c>
      <c r="M186" s="86" t="str">
        <f>'Table-5'!AI80</f>
        <v/>
      </c>
      <c r="N186" s="86" t="str">
        <f>'Table-5'!AJ80</f>
        <v/>
      </c>
      <c r="O186" s="86" t="str">
        <f>'Table-5'!AK80</f>
        <v/>
      </c>
      <c r="P186" s="86" t="str">
        <f>'Table-5'!AL80</f>
        <v/>
      </c>
      <c r="Q186" s="86" t="str">
        <f>'Table-5'!AM80</f>
        <v/>
      </c>
      <c r="R186" s="86" t="str">
        <f>'Table-5'!AN80</f>
        <v/>
      </c>
      <c r="S186" s="86" t="str">
        <f>'Table-5'!AO80</f>
        <v/>
      </c>
      <c r="T186" s="86" t="str">
        <f>'Table-5'!AP80</f>
        <v/>
      </c>
      <c r="U186" s="86" t="str">
        <f>'Table-5'!AQ80</f>
        <v/>
      </c>
    </row>
    <row r="187" spans="1:21" x14ac:dyDescent="0.3">
      <c r="A187" s="45" t="str">
        <f>'Table-5'!W81</f>
        <v/>
      </c>
      <c r="B187" s="86" t="str">
        <f>'Table-5'!X81</f>
        <v/>
      </c>
      <c r="C187" s="86" t="str">
        <f>'Table-5'!Y81</f>
        <v/>
      </c>
      <c r="D187" s="86" t="str">
        <f>'Table-5'!Z81</f>
        <v/>
      </c>
      <c r="E187" s="86" t="str">
        <f>'Table-5'!AA81</f>
        <v/>
      </c>
      <c r="F187" s="86" t="str">
        <f>'Table-5'!AB81</f>
        <v/>
      </c>
      <c r="G187" s="86" t="str">
        <f>'Table-5'!AC81</f>
        <v/>
      </c>
      <c r="H187" s="86" t="str">
        <f>'Table-5'!AD81</f>
        <v/>
      </c>
      <c r="I187" s="86" t="str">
        <f>'Table-5'!AE81</f>
        <v/>
      </c>
      <c r="J187" s="86" t="str">
        <f>'Table-5'!AF81</f>
        <v/>
      </c>
      <c r="K187" s="86" t="str">
        <f>'Table-5'!AG81</f>
        <v/>
      </c>
      <c r="L187" s="86" t="str">
        <f>'Table-5'!AH81</f>
        <v/>
      </c>
      <c r="M187" s="86" t="str">
        <f>'Table-5'!AI81</f>
        <v/>
      </c>
      <c r="N187" s="86" t="str">
        <f>'Table-5'!AJ81</f>
        <v/>
      </c>
      <c r="O187" s="86" t="str">
        <f>'Table-5'!AK81</f>
        <v/>
      </c>
      <c r="P187" s="86" t="str">
        <f>'Table-5'!AL81</f>
        <v/>
      </c>
      <c r="Q187" s="86" t="str">
        <f>'Table-5'!AM81</f>
        <v/>
      </c>
      <c r="R187" s="86" t="str">
        <f>'Table-5'!AN81</f>
        <v/>
      </c>
      <c r="S187" s="86" t="str">
        <f>'Table-5'!AO81</f>
        <v/>
      </c>
      <c r="T187" s="86" t="str">
        <f>'Table-5'!AP81</f>
        <v/>
      </c>
      <c r="U187" s="86" t="str">
        <f>'Table-5'!AQ81</f>
        <v/>
      </c>
    </row>
    <row r="188" spans="1:21" x14ac:dyDescent="0.3">
      <c r="A188" s="45" t="str">
        <f>'Table-5'!W82</f>
        <v/>
      </c>
      <c r="B188" s="86" t="str">
        <f>'Table-5'!X82</f>
        <v/>
      </c>
      <c r="C188" s="86" t="str">
        <f>'Table-5'!Y82</f>
        <v/>
      </c>
      <c r="D188" s="86" t="str">
        <f>'Table-5'!Z82</f>
        <v/>
      </c>
      <c r="E188" s="86" t="str">
        <f>'Table-5'!AA82</f>
        <v/>
      </c>
      <c r="F188" s="86" t="str">
        <f>'Table-5'!AB82</f>
        <v/>
      </c>
      <c r="G188" s="86" t="str">
        <f>'Table-5'!AC82</f>
        <v/>
      </c>
      <c r="H188" s="86" t="str">
        <f>'Table-5'!AD82</f>
        <v/>
      </c>
      <c r="I188" s="86" t="str">
        <f>'Table-5'!AE82</f>
        <v/>
      </c>
      <c r="J188" s="86" t="str">
        <f>'Table-5'!AF82</f>
        <v/>
      </c>
      <c r="K188" s="86" t="str">
        <f>'Table-5'!AG82</f>
        <v/>
      </c>
      <c r="L188" s="86" t="str">
        <f>'Table-5'!AH82</f>
        <v/>
      </c>
      <c r="M188" s="86" t="str">
        <f>'Table-5'!AI82</f>
        <v/>
      </c>
      <c r="N188" s="86" t="str">
        <f>'Table-5'!AJ82</f>
        <v/>
      </c>
      <c r="O188" s="86" t="str">
        <f>'Table-5'!AK82</f>
        <v/>
      </c>
      <c r="P188" s="86" t="str">
        <f>'Table-5'!AL82</f>
        <v/>
      </c>
      <c r="Q188" s="86" t="str">
        <f>'Table-5'!AM82</f>
        <v/>
      </c>
      <c r="R188" s="86" t="str">
        <f>'Table-5'!AN82</f>
        <v/>
      </c>
      <c r="S188" s="86" t="str">
        <f>'Table-5'!AO82</f>
        <v/>
      </c>
      <c r="T188" s="86" t="str">
        <f>'Table-5'!AP82</f>
        <v/>
      </c>
      <c r="U188" s="86" t="str">
        <f>'Table-5'!AQ82</f>
        <v/>
      </c>
    </row>
    <row r="189" spans="1:21" x14ac:dyDescent="0.3">
      <c r="A189" s="45" t="str">
        <f>'Table-5'!W83</f>
        <v/>
      </c>
      <c r="B189" s="86" t="str">
        <f>'Table-5'!X83</f>
        <v/>
      </c>
      <c r="C189" s="86" t="str">
        <f>'Table-5'!Y83</f>
        <v/>
      </c>
      <c r="D189" s="86" t="str">
        <f>'Table-5'!Z83</f>
        <v/>
      </c>
      <c r="E189" s="86" t="str">
        <f>'Table-5'!AA83</f>
        <v/>
      </c>
      <c r="F189" s="86" t="str">
        <f>'Table-5'!AB83</f>
        <v/>
      </c>
      <c r="G189" s="86" t="str">
        <f>'Table-5'!AC83</f>
        <v/>
      </c>
      <c r="H189" s="86" t="str">
        <f>'Table-5'!AD83</f>
        <v/>
      </c>
      <c r="I189" s="86" t="str">
        <f>'Table-5'!AE83</f>
        <v/>
      </c>
      <c r="J189" s="86" t="str">
        <f>'Table-5'!AF83</f>
        <v/>
      </c>
      <c r="K189" s="86" t="str">
        <f>'Table-5'!AG83</f>
        <v/>
      </c>
      <c r="L189" s="86" t="str">
        <f>'Table-5'!AH83</f>
        <v/>
      </c>
      <c r="M189" s="86" t="str">
        <f>'Table-5'!AI83</f>
        <v/>
      </c>
      <c r="N189" s="86" t="str">
        <f>'Table-5'!AJ83</f>
        <v/>
      </c>
      <c r="O189" s="86" t="str">
        <f>'Table-5'!AK83</f>
        <v/>
      </c>
      <c r="P189" s="86" t="str">
        <f>'Table-5'!AL83</f>
        <v/>
      </c>
      <c r="Q189" s="86" t="str">
        <f>'Table-5'!AM83</f>
        <v/>
      </c>
      <c r="R189" s="86" t="str">
        <f>'Table-5'!AN83</f>
        <v/>
      </c>
      <c r="S189" s="86" t="str">
        <f>'Table-5'!AO83</f>
        <v/>
      </c>
      <c r="T189" s="86" t="str">
        <f>'Table-5'!AP83</f>
        <v/>
      </c>
      <c r="U189" s="86" t="str">
        <f>'Table-5'!AQ83</f>
        <v/>
      </c>
    </row>
    <row r="190" spans="1:21" x14ac:dyDescent="0.3">
      <c r="A190" s="45" t="str">
        <f>'Table-5'!W84</f>
        <v/>
      </c>
      <c r="B190" s="86" t="str">
        <f>'Table-5'!X84</f>
        <v/>
      </c>
      <c r="C190" s="86" t="str">
        <f>'Table-5'!Y84</f>
        <v/>
      </c>
      <c r="D190" s="86" t="str">
        <f>'Table-5'!Z84</f>
        <v/>
      </c>
      <c r="E190" s="86" t="str">
        <f>'Table-5'!AA84</f>
        <v/>
      </c>
      <c r="F190" s="86" t="str">
        <f>'Table-5'!AB84</f>
        <v/>
      </c>
      <c r="G190" s="86" t="str">
        <f>'Table-5'!AC84</f>
        <v/>
      </c>
      <c r="H190" s="86" t="str">
        <f>'Table-5'!AD84</f>
        <v/>
      </c>
      <c r="I190" s="86" t="str">
        <f>'Table-5'!AE84</f>
        <v/>
      </c>
      <c r="J190" s="86" t="str">
        <f>'Table-5'!AF84</f>
        <v/>
      </c>
      <c r="K190" s="86" t="str">
        <f>'Table-5'!AG84</f>
        <v/>
      </c>
      <c r="L190" s="86" t="str">
        <f>'Table-5'!AH84</f>
        <v/>
      </c>
      <c r="M190" s="86" t="str">
        <f>'Table-5'!AI84</f>
        <v/>
      </c>
      <c r="N190" s="86" t="str">
        <f>'Table-5'!AJ84</f>
        <v/>
      </c>
      <c r="O190" s="86" t="str">
        <f>'Table-5'!AK84</f>
        <v/>
      </c>
      <c r="P190" s="86" t="str">
        <f>'Table-5'!AL84</f>
        <v/>
      </c>
      <c r="Q190" s="86" t="str">
        <f>'Table-5'!AM84</f>
        <v/>
      </c>
      <c r="R190" s="86" t="str">
        <f>'Table-5'!AN84</f>
        <v/>
      </c>
      <c r="S190" s="86" t="str">
        <f>'Table-5'!AO84</f>
        <v/>
      </c>
      <c r="T190" s="86" t="str">
        <f>'Table-5'!AP84</f>
        <v/>
      </c>
      <c r="U190" s="86" t="str">
        <f>'Table-5'!AQ84</f>
        <v/>
      </c>
    </row>
    <row r="191" spans="1:21" x14ac:dyDescent="0.3">
      <c r="A191" s="45" t="str">
        <f>'Table-5'!W85</f>
        <v/>
      </c>
      <c r="B191" s="86" t="str">
        <f>'Table-5'!X85</f>
        <v/>
      </c>
      <c r="C191" s="86" t="str">
        <f>'Table-5'!Y85</f>
        <v/>
      </c>
      <c r="D191" s="86" t="str">
        <f>'Table-5'!Z85</f>
        <v/>
      </c>
      <c r="E191" s="86" t="str">
        <f>'Table-5'!AA85</f>
        <v/>
      </c>
      <c r="F191" s="86" t="str">
        <f>'Table-5'!AB85</f>
        <v/>
      </c>
      <c r="G191" s="86" t="str">
        <f>'Table-5'!AC85</f>
        <v/>
      </c>
      <c r="H191" s="86" t="str">
        <f>'Table-5'!AD85</f>
        <v/>
      </c>
      <c r="I191" s="86" t="str">
        <f>'Table-5'!AE85</f>
        <v/>
      </c>
      <c r="J191" s="86" t="str">
        <f>'Table-5'!AF85</f>
        <v/>
      </c>
      <c r="K191" s="86" t="str">
        <f>'Table-5'!AG85</f>
        <v/>
      </c>
      <c r="L191" s="86" t="str">
        <f>'Table-5'!AH85</f>
        <v/>
      </c>
      <c r="M191" s="86" t="str">
        <f>'Table-5'!AI85</f>
        <v/>
      </c>
      <c r="N191" s="86" t="str">
        <f>'Table-5'!AJ85</f>
        <v/>
      </c>
      <c r="O191" s="86" t="str">
        <f>'Table-5'!AK85</f>
        <v/>
      </c>
      <c r="P191" s="86" t="str">
        <f>'Table-5'!AL85</f>
        <v/>
      </c>
      <c r="Q191" s="86" t="str">
        <f>'Table-5'!AM85</f>
        <v/>
      </c>
      <c r="R191" s="86" t="str">
        <f>'Table-5'!AN85</f>
        <v/>
      </c>
      <c r="S191" s="86" t="str">
        <f>'Table-5'!AO85</f>
        <v/>
      </c>
      <c r="T191" s="86" t="str">
        <f>'Table-5'!AP85</f>
        <v/>
      </c>
      <c r="U191" s="86" t="str">
        <f>'Table-5'!AQ85</f>
        <v/>
      </c>
    </row>
    <row r="192" spans="1:21" x14ac:dyDescent="0.3">
      <c r="A192" s="45" t="str">
        <f>'Table-5'!W86</f>
        <v/>
      </c>
      <c r="B192" s="86" t="str">
        <f>'Table-5'!X86</f>
        <v/>
      </c>
      <c r="C192" s="86" t="str">
        <f>'Table-5'!Y86</f>
        <v/>
      </c>
      <c r="D192" s="86" t="str">
        <f>'Table-5'!Z86</f>
        <v/>
      </c>
      <c r="E192" s="86" t="str">
        <f>'Table-5'!AA86</f>
        <v/>
      </c>
      <c r="F192" s="86" t="str">
        <f>'Table-5'!AB86</f>
        <v/>
      </c>
      <c r="G192" s="86" t="str">
        <f>'Table-5'!AC86</f>
        <v/>
      </c>
      <c r="H192" s="86" t="str">
        <f>'Table-5'!AD86</f>
        <v/>
      </c>
      <c r="I192" s="86" t="str">
        <f>'Table-5'!AE86</f>
        <v/>
      </c>
      <c r="J192" s="86" t="str">
        <f>'Table-5'!AF86</f>
        <v/>
      </c>
      <c r="K192" s="86" t="str">
        <f>'Table-5'!AG86</f>
        <v/>
      </c>
      <c r="L192" s="86" t="str">
        <f>'Table-5'!AH86</f>
        <v/>
      </c>
      <c r="M192" s="86" t="str">
        <f>'Table-5'!AI86</f>
        <v/>
      </c>
      <c r="N192" s="86" t="str">
        <f>'Table-5'!AJ86</f>
        <v/>
      </c>
      <c r="O192" s="86" t="str">
        <f>'Table-5'!AK86</f>
        <v/>
      </c>
      <c r="P192" s="86" t="str">
        <f>'Table-5'!AL86</f>
        <v/>
      </c>
      <c r="Q192" s="86" t="str">
        <f>'Table-5'!AM86</f>
        <v/>
      </c>
      <c r="R192" s="86" t="str">
        <f>'Table-5'!AN86</f>
        <v/>
      </c>
      <c r="S192" s="86" t="str">
        <f>'Table-5'!AO86</f>
        <v/>
      </c>
      <c r="T192" s="86" t="str">
        <f>'Table-5'!AP86</f>
        <v/>
      </c>
      <c r="U192" s="86" t="str">
        <f>'Table-5'!AQ86</f>
        <v/>
      </c>
    </row>
    <row r="193" spans="1:21" x14ac:dyDescent="0.3">
      <c r="A193" s="45" t="str">
        <f>'Table-5'!W87</f>
        <v/>
      </c>
      <c r="B193" s="86" t="str">
        <f>'Table-5'!X87</f>
        <v/>
      </c>
      <c r="C193" s="86" t="str">
        <f>'Table-5'!Y87</f>
        <v/>
      </c>
      <c r="D193" s="86" t="str">
        <f>'Table-5'!Z87</f>
        <v/>
      </c>
      <c r="E193" s="86" t="str">
        <f>'Table-5'!AA87</f>
        <v/>
      </c>
      <c r="F193" s="86" t="str">
        <f>'Table-5'!AB87</f>
        <v/>
      </c>
      <c r="G193" s="86" t="str">
        <f>'Table-5'!AC87</f>
        <v/>
      </c>
      <c r="H193" s="86" t="str">
        <f>'Table-5'!AD87</f>
        <v/>
      </c>
      <c r="I193" s="86" t="str">
        <f>'Table-5'!AE87</f>
        <v/>
      </c>
      <c r="J193" s="86" t="str">
        <f>'Table-5'!AF87</f>
        <v/>
      </c>
      <c r="K193" s="86" t="str">
        <f>'Table-5'!AG87</f>
        <v/>
      </c>
      <c r="L193" s="86" t="str">
        <f>'Table-5'!AH87</f>
        <v/>
      </c>
      <c r="M193" s="86" t="str">
        <f>'Table-5'!AI87</f>
        <v/>
      </c>
      <c r="N193" s="86" t="str">
        <f>'Table-5'!AJ87</f>
        <v/>
      </c>
      <c r="O193" s="86" t="str">
        <f>'Table-5'!AK87</f>
        <v/>
      </c>
      <c r="P193" s="86" t="str">
        <f>'Table-5'!AL87</f>
        <v/>
      </c>
      <c r="Q193" s="86" t="str">
        <f>'Table-5'!AM87</f>
        <v/>
      </c>
      <c r="R193" s="86" t="str">
        <f>'Table-5'!AN87</f>
        <v/>
      </c>
      <c r="S193" s="86" t="str">
        <f>'Table-5'!AO87</f>
        <v/>
      </c>
      <c r="T193" s="86" t="str">
        <f>'Table-5'!AP87</f>
        <v/>
      </c>
      <c r="U193" s="86" t="str">
        <f>'Table-5'!AQ87</f>
        <v/>
      </c>
    </row>
    <row r="194" spans="1:21" x14ac:dyDescent="0.3">
      <c r="A194" s="45" t="str">
        <f>'Table-5'!W88</f>
        <v/>
      </c>
      <c r="B194" s="86" t="str">
        <f>'Table-5'!X88</f>
        <v/>
      </c>
      <c r="C194" s="86" t="str">
        <f>'Table-5'!Y88</f>
        <v/>
      </c>
      <c r="D194" s="86" t="str">
        <f>'Table-5'!Z88</f>
        <v/>
      </c>
      <c r="E194" s="86" t="str">
        <f>'Table-5'!AA88</f>
        <v/>
      </c>
      <c r="F194" s="86" t="str">
        <f>'Table-5'!AB88</f>
        <v/>
      </c>
      <c r="G194" s="86" t="str">
        <f>'Table-5'!AC88</f>
        <v/>
      </c>
      <c r="H194" s="86" t="str">
        <f>'Table-5'!AD88</f>
        <v/>
      </c>
      <c r="I194" s="86" t="str">
        <f>'Table-5'!AE88</f>
        <v/>
      </c>
      <c r="J194" s="86" t="str">
        <f>'Table-5'!AF88</f>
        <v/>
      </c>
      <c r="K194" s="86" t="str">
        <f>'Table-5'!AG88</f>
        <v/>
      </c>
      <c r="L194" s="86" t="str">
        <f>'Table-5'!AH88</f>
        <v/>
      </c>
      <c r="M194" s="86" t="str">
        <f>'Table-5'!AI88</f>
        <v/>
      </c>
      <c r="N194" s="86" t="str">
        <f>'Table-5'!AJ88</f>
        <v/>
      </c>
      <c r="O194" s="86" t="str">
        <f>'Table-5'!AK88</f>
        <v/>
      </c>
      <c r="P194" s="86" t="str">
        <f>'Table-5'!AL88</f>
        <v/>
      </c>
      <c r="Q194" s="86" t="str">
        <f>'Table-5'!AM88</f>
        <v/>
      </c>
      <c r="R194" s="86" t="str">
        <f>'Table-5'!AN88</f>
        <v/>
      </c>
      <c r="S194" s="86" t="str">
        <f>'Table-5'!AO88</f>
        <v/>
      </c>
      <c r="T194" s="86" t="str">
        <f>'Table-5'!AP88</f>
        <v/>
      </c>
      <c r="U194" s="86" t="str">
        <f>'Table-5'!AQ88</f>
        <v/>
      </c>
    </row>
    <row r="195" spans="1:21" x14ac:dyDescent="0.3">
      <c r="A195" s="45" t="str">
        <f>'Table-5'!W89</f>
        <v/>
      </c>
      <c r="B195" s="86" t="str">
        <f>'Table-5'!X89</f>
        <v/>
      </c>
      <c r="C195" s="86" t="str">
        <f>'Table-5'!Y89</f>
        <v/>
      </c>
      <c r="D195" s="86" t="str">
        <f>'Table-5'!Z89</f>
        <v/>
      </c>
      <c r="E195" s="86" t="str">
        <f>'Table-5'!AA89</f>
        <v/>
      </c>
      <c r="F195" s="86" t="str">
        <f>'Table-5'!AB89</f>
        <v/>
      </c>
      <c r="G195" s="86" t="str">
        <f>'Table-5'!AC89</f>
        <v/>
      </c>
      <c r="H195" s="86" t="str">
        <f>'Table-5'!AD89</f>
        <v/>
      </c>
      <c r="I195" s="86" t="str">
        <f>'Table-5'!AE89</f>
        <v/>
      </c>
      <c r="J195" s="86" t="str">
        <f>'Table-5'!AF89</f>
        <v/>
      </c>
      <c r="K195" s="86" t="str">
        <f>'Table-5'!AG89</f>
        <v/>
      </c>
      <c r="L195" s="86" t="str">
        <f>'Table-5'!AH89</f>
        <v/>
      </c>
      <c r="M195" s="86" t="str">
        <f>'Table-5'!AI89</f>
        <v/>
      </c>
      <c r="N195" s="86" t="str">
        <f>'Table-5'!AJ89</f>
        <v/>
      </c>
      <c r="O195" s="86" t="str">
        <f>'Table-5'!AK89</f>
        <v/>
      </c>
      <c r="P195" s="86" t="str">
        <f>'Table-5'!AL89</f>
        <v/>
      </c>
      <c r="Q195" s="86" t="str">
        <f>'Table-5'!AM89</f>
        <v/>
      </c>
      <c r="R195" s="86" t="str">
        <f>'Table-5'!AN89</f>
        <v/>
      </c>
      <c r="S195" s="86" t="str">
        <f>'Table-5'!AO89</f>
        <v/>
      </c>
      <c r="T195" s="86" t="str">
        <f>'Table-5'!AP89</f>
        <v/>
      </c>
      <c r="U195" s="86" t="str">
        <f>'Table-5'!AQ89</f>
        <v/>
      </c>
    </row>
    <row r="196" spans="1:21" x14ac:dyDescent="0.3">
      <c r="A196" s="45" t="str">
        <f>'Table-5'!W90</f>
        <v/>
      </c>
      <c r="B196" s="86" t="str">
        <f>'Table-5'!X90</f>
        <v/>
      </c>
      <c r="C196" s="86" t="str">
        <f>'Table-5'!Y90</f>
        <v/>
      </c>
      <c r="D196" s="86" t="str">
        <f>'Table-5'!Z90</f>
        <v/>
      </c>
      <c r="E196" s="86" t="str">
        <f>'Table-5'!AA90</f>
        <v/>
      </c>
      <c r="F196" s="86" t="str">
        <f>'Table-5'!AB90</f>
        <v/>
      </c>
      <c r="G196" s="86" t="str">
        <f>'Table-5'!AC90</f>
        <v/>
      </c>
      <c r="H196" s="86" t="str">
        <f>'Table-5'!AD90</f>
        <v/>
      </c>
      <c r="I196" s="86" t="str">
        <f>'Table-5'!AE90</f>
        <v/>
      </c>
      <c r="J196" s="86" t="str">
        <f>'Table-5'!AF90</f>
        <v/>
      </c>
      <c r="K196" s="86" t="str">
        <f>'Table-5'!AG90</f>
        <v/>
      </c>
      <c r="L196" s="86" t="str">
        <f>'Table-5'!AH90</f>
        <v/>
      </c>
      <c r="M196" s="86" t="str">
        <f>'Table-5'!AI90</f>
        <v/>
      </c>
      <c r="N196" s="86" t="str">
        <f>'Table-5'!AJ90</f>
        <v/>
      </c>
      <c r="O196" s="86" t="str">
        <f>'Table-5'!AK90</f>
        <v/>
      </c>
      <c r="P196" s="86" t="str">
        <f>'Table-5'!AL90</f>
        <v/>
      </c>
      <c r="Q196" s="86" t="str">
        <f>'Table-5'!AM90</f>
        <v/>
      </c>
      <c r="R196" s="86" t="str">
        <f>'Table-5'!AN90</f>
        <v/>
      </c>
      <c r="S196" s="86" t="str">
        <f>'Table-5'!AO90</f>
        <v/>
      </c>
      <c r="T196" s="86" t="str">
        <f>'Table-5'!AP90</f>
        <v/>
      </c>
      <c r="U196" s="86" t="str">
        <f>'Table-5'!AQ90</f>
        <v/>
      </c>
    </row>
    <row r="197" spans="1:21" x14ac:dyDescent="0.3">
      <c r="A197" s="45" t="str">
        <f>'Table-5'!W91</f>
        <v/>
      </c>
      <c r="B197" s="86" t="str">
        <f>'Table-5'!X91</f>
        <v/>
      </c>
      <c r="C197" s="86" t="str">
        <f>'Table-5'!Y91</f>
        <v/>
      </c>
      <c r="D197" s="86" t="str">
        <f>'Table-5'!Z91</f>
        <v/>
      </c>
      <c r="E197" s="86" t="str">
        <f>'Table-5'!AA91</f>
        <v/>
      </c>
      <c r="F197" s="86" t="str">
        <f>'Table-5'!AB91</f>
        <v/>
      </c>
      <c r="G197" s="86" t="str">
        <f>'Table-5'!AC91</f>
        <v/>
      </c>
      <c r="H197" s="86" t="str">
        <f>'Table-5'!AD91</f>
        <v/>
      </c>
      <c r="I197" s="86" t="str">
        <f>'Table-5'!AE91</f>
        <v/>
      </c>
      <c r="J197" s="86" t="str">
        <f>'Table-5'!AF91</f>
        <v/>
      </c>
      <c r="K197" s="86" t="str">
        <f>'Table-5'!AG91</f>
        <v/>
      </c>
      <c r="L197" s="86" t="str">
        <f>'Table-5'!AH91</f>
        <v/>
      </c>
      <c r="M197" s="86" t="str">
        <f>'Table-5'!AI91</f>
        <v/>
      </c>
      <c r="N197" s="86" t="str">
        <f>'Table-5'!AJ91</f>
        <v/>
      </c>
      <c r="O197" s="86" t="str">
        <f>'Table-5'!AK91</f>
        <v/>
      </c>
      <c r="P197" s="86" t="str">
        <f>'Table-5'!AL91</f>
        <v/>
      </c>
      <c r="Q197" s="86" t="str">
        <f>'Table-5'!AM91</f>
        <v/>
      </c>
      <c r="R197" s="86" t="str">
        <f>'Table-5'!AN91</f>
        <v/>
      </c>
      <c r="S197" s="86" t="str">
        <f>'Table-5'!AO91</f>
        <v/>
      </c>
      <c r="T197" s="86" t="str">
        <f>'Table-5'!AP91</f>
        <v/>
      </c>
      <c r="U197" s="86" t="str">
        <f>'Table-5'!AQ91</f>
        <v/>
      </c>
    </row>
    <row r="198" spans="1:21" x14ac:dyDescent="0.3">
      <c r="A198" s="45" t="str">
        <f>'Table-5'!W92</f>
        <v/>
      </c>
      <c r="B198" s="86" t="str">
        <f>'Table-5'!X92</f>
        <v/>
      </c>
      <c r="C198" s="86" t="str">
        <f>'Table-5'!Y92</f>
        <v/>
      </c>
      <c r="D198" s="86" t="str">
        <f>'Table-5'!Z92</f>
        <v/>
      </c>
      <c r="E198" s="86" t="str">
        <f>'Table-5'!AA92</f>
        <v/>
      </c>
      <c r="F198" s="86" t="str">
        <f>'Table-5'!AB92</f>
        <v/>
      </c>
      <c r="G198" s="86" t="str">
        <f>'Table-5'!AC92</f>
        <v/>
      </c>
      <c r="H198" s="86" t="str">
        <f>'Table-5'!AD92</f>
        <v/>
      </c>
      <c r="I198" s="86" t="str">
        <f>'Table-5'!AE92</f>
        <v/>
      </c>
      <c r="J198" s="86" t="str">
        <f>'Table-5'!AF92</f>
        <v/>
      </c>
      <c r="K198" s="86" t="str">
        <f>'Table-5'!AG92</f>
        <v/>
      </c>
      <c r="L198" s="86" t="str">
        <f>'Table-5'!AH92</f>
        <v/>
      </c>
      <c r="M198" s="86" t="str">
        <f>'Table-5'!AI92</f>
        <v/>
      </c>
      <c r="N198" s="86" t="str">
        <f>'Table-5'!AJ92</f>
        <v/>
      </c>
      <c r="O198" s="86" t="str">
        <f>'Table-5'!AK92</f>
        <v/>
      </c>
      <c r="P198" s="86" t="str">
        <f>'Table-5'!AL92</f>
        <v/>
      </c>
      <c r="Q198" s="86" t="str">
        <f>'Table-5'!AM92</f>
        <v/>
      </c>
      <c r="R198" s="86" t="str">
        <f>'Table-5'!AN92</f>
        <v/>
      </c>
      <c r="S198" s="86" t="str">
        <f>'Table-5'!AO92</f>
        <v/>
      </c>
      <c r="T198" s="86" t="str">
        <f>'Table-5'!AP92</f>
        <v/>
      </c>
      <c r="U198" s="86" t="str">
        <f>'Table-5'!AQ92</f>
        <v/>
      </c>
    </row>
    <row r="199" spans="1:21" x14ac:dyDescent="0.3">
      <c r="A199" s="45" t="str">
        <f>'Table-5'!W93</f>
        <v/>
      </c>
      <c r="B199" s="86" t="str">
        <f>'Table-5'!X93</f>
        <v/>
      </c>
      <c r="C199" s="86" t="str">
        <f>'Table-5'!Y93</f>
        <v/>
      </c>
      <c r="D199" s="86" t="str">
        <f>'Table-5'!Z93</f>
        <v/>
      </c>
      <c r="E199" s="86" t="str">
        <f>'Table-5'!AA93</f>
        <v/>
      </c>
      <c r="F199" s="86" t="str">
        <f>'Table-5'!AB93</f>
        <v/>
      </c>
      <c r="G199" s="86" t="str">
        <f>'Table-5'!AC93</f>
        <v/>
      </c>
      <c r="H199" s="86" t="str">
        <f>'Table-5'!AD93</f>
        <v/>
      </c>
      <c r="I199" s="86" t="str">
        <f>'Table-5'!AE93</f>
        <v/>
      </c>
      <c r="J199" s="86" t="str">
        <f>'Table-5'!AF93</f>
        <v/>
      </c>
      <c r="K199" s="86" t="str">
        <f>'Table-5'!AG93</f>
        <v/>
      </c>
      <c r="L199" s="86" t="str">
        <f>'Table-5'!AH93</f>
        <v/>
      </c>
      <c r="M199" s="86" t="str">
        <f>'Table-5'!AI93</f>
        <v/>
      </c>
      <c r="N199" s="86" t="str">
        <f>'Table-5'!AJ93</f>
        <v/>
      </c>
      <c r="O199" s="86" t="str">
        <f>'Table-5'!AK93</f>
        <v/>
      </c>
      <c r="P199" s="86" t="str">
        <f>'Table-5'!AL93</f>
        <v/>
      </c>
      <c r="Q199" s="86" t="str">
        <f>'Table-5'!AM93</f>
        <v/>
      </c>
      <c r="R199" s="86" t="str">
        <f>'Table-5'!AN93</f>
        <v/>
      </c>
      <c r="S199" s="86" t="str">
        <f>'Table-5'!AO93</f>
        <v/>
      </c>
      <c r="T199" s="86" t="str">
        <f>'Table-5'!AP93</f>
        <v/>
      </c>
      <c r="U199" s="86" t="str">
        <f>'Table-5'!AQ93</f>
        <v/>
      </c>
    </row>
    <row r="200" spans="1:21" x14ac:dyDescent="0.3">
      <c r="A200" s="45" t="str">
        <f>'Table-5'!W94</f>
        <v/>
      </c>
      <c r="B200" s="86" t="str">
        <f>'Table-5'!X94</f>
        <v/>
      </c>
      <c r="C200" s="86" t="str">
        <f>'Table-5'!Y94</f>
        <v/>
      </c>
      <c r="D200" s="86" t="str">
        <f>'Table-5'!Z94</f>
        <v/>
      </c>
      <c r="E200" s="86" t="str">
        <f>'Table-5'!AA94</f>
        <v/>
      </c>
      <c r="F200" s="86" t="str">
        <f>'Table-5'!AB94</f>
        <v/>
      </c>
      <c r="G200" s="86" t="str">
        <f>'Table-5'!AC94</f>
        <v/>
      </c>
      <c r="H200" s="86" t="str">
        <f>'Table-5'!AD94</f>
        <v/>
      </c>
      <c r="I200" s="86" t="str">
        <f>'Table-5'!AE94</f>
        <v/>
      </c>
      <c r="J200" s="86" t="str">
        <f>'Table-5'!AF94</f>
        <v/>
      </c>
      <c r="K200" s="86" t="str">
        <f>'Table-5'!AG94</f>
        <v/>
      </c>
      <c r="L200" s="86" t="str">
        <f>'Table-5'!AH94</f>
        <v/>
      </c>
      <c r="M200" s="86" t="str">
        <f>'Table-5'!AI94</f>
        <v/>
      </c>
      <c r="N200" s="86" t="str">
        <f>'Table-5'!AJ94</f>
        <v/>
      </c>
      <c r="O200" s="86" t="str">
        <f>'Table-5'!AK94</f>
        <v/>
      </c>
      <c r="P200" s="86" t="str">
        <f>'Table-5'!AL94</f>
        <v/>
      </c>
      <c r="Q200" s="86" t="str">
        <f>'Table-5'!AM94</f>
        <v/>
      </c>
      <c r="R200" s="86" t="str">
        <f>'Table-5'!AN94</f>
        <v/>
      </c>
      <c r="S200" s="86" t="str">
        <f>'Table-5'!AO94</f>
        <v/>
      </c>
      <c r="T200" s="86" t="str">
        <f>'Table-5'!AP94</f>
        <v/>
      </c>
      <c r="U200" s="86" t="str">
        <f>'Table-5'!AQ94</f>
        <v/>
      </c>
    </row>
    <row r="201" spans="1:21" x14ac:dyDescent="0.3">
      <c r="A201" s="45" t="str">
        <f>'Table-5'!W95</f>
        <v/>
      </c>
      <c r="B201" s="86" t="str">
        <f>'Table-5'!X95</f>
        <v/>
      </c>
      <c r="C201" s="86" t="str">
        <f>'Table-5'!Y95</f>
        <v/>
      </c>
      <c r="D201" s="86" t="str">
        <f>'Table-5'!Z95</f>
        <v/>
      </c>
      <c r="E201" s="86" t="str">
        <f>'Table-5'!AA95</f>
        <v/>
      </c>
      <c r="F201" s="86" t="str">
        <f>'Table-5'!AB95</f>
        <v/>
      </c>
      <c r="G201" s="86" t="str">
        <f>'Table-5'!AC95</f>
        <v/>
      </c>
      <c r="H201" s="86" t="str">
        <f>'Table-5'!AD95</f>
        <v/>
      </c>
      <c r="I201" s="86" t="str">
        <f>'Table-5'!AE95</f>
        <v/>
      </c>
      <c r="J201" s="86" t="str">
        <f>'Table-5'!AF95</f>
        <v/>
      </c>
      <c r="K201" s="86" t="str">
        <f>'Table-5'!AG95</f>
        <v/>
      </c>
      <c r="L201" s="86" t="str">
        <f>'Table-5'!AH95</f>
        <v/>
      </c>
      <c r="M201" s="86" t="str">
        <f>'Table-5'!AI95</f>
        <v/>
      </c>
      <c r="N201" s="86" t="str">
        <f>'Table-5'!AJ95</f>
        <v/>
      </c>
      <c r="O201" s="86" t="str">
        <f>'Table-5'!AK95</f>
        <v/>
      </c>
      <c r="P201" s="86" t="str">
        <f>'Table-5'!AL95</f>
        <v/>
      </c>
      <c r="Q201" s="86" t="str">
        <f>'Table-5'!AM95</f>
        <v/>
      </c>
      <c r="R201" s="86" t="str">
        <f>'Table-5'!AN95</f>
        <v/>
      </c>
      <c r="S201" s="86" t="str">
        <f>'Table-5'!AO95</f>
        <v/>
      </c>
      <c r="T201" s="86" t="str">
        <f>'Table-5'!AP95</f>
        <v/>
      </c>
      <c r="U201" s="86" t="str">
        <f>'Table-5'!AQ95</f>
        <v/>
      </c>
    </row>
    <row r="202" spans="1:21" x14ac:dyDescent="0.3">
      <c r="A202" s="45" t="str">
        <f>'Table-5'!W96</f>
        <v/>
      </c>
      <c r="B202" s="86" t="str">
        <f>'Table-5'!X96</f>
        <v/>
      </c>
      <c r="C202" s="86" t="str">
        <f>'Table-5'!Y96</f>
        <v/>
      </c>
      <c r="D202" s="86" t="str">
        <f>'Table-5'!Z96</f>
        <v/>
      </c>
      <c r="E202" s="86" t="str">
        <f>'Table-5'!AA96</f>
        <v/>
      </c>
      <c r="F202" s="86" t="str">
        <f>'Table-5'!AB96</f>
        <v/>
      </c>
      <c r="G202" s="86" t="str">
        <f>'Table-5'!AC96</f>
        <v/>
      </c>
      <c r="H202" s="86" t="str">
        <f>'Table-5'!AD96</f>
        <v/>
      </c>
      <c r="I202" s="86" t="str">
        <f>'Table-5'!AE96</f>
        <v/>
      </c>
      <c r="J202" s="86" t="str">
        <f>'Table-5'!AF96</f>
        <v/>
      </c>
      <c r="K202" s="86" t="str">
        <f>'Table-5'!AG96</f>
        <v/>
      </c>
      <c r="L202" s="86" t="str">
        <f>'Table-5'!AH96</f>
        <v/>
      </c>
      <c r="M202" s="86" t="str">
        <f>'Table-5'!AI96</f>
        <v/>
      </c>
      <c r="N202" s="86" t="str">
        <f>'Table-5'!AJ96</f>
        <v/>
      </c>
      <c r="O202" s="86" t="str">
        <f>'Table-5'!AK96</f>
        <v/>
      </c>
      <c r="P202" s="86" t="str">
        <f>'Table-5'!AL96</f>
        <v/>
      </c>
      <c r="Q202" s="86" t="str">
        <f>'Table-5'!AM96</f>
        <v/>
      </c>
      <c r="R202" s="86" t="str">
        <f>'Table-5'!AN96</f>
        <v/>
      </c>
      <c r="S202" s="86" t="str">
        <f>'Table-5'!AO96</f>
        <v/>
      </c>
      <c r="T202" s="86" t="str">
        <f>'Table-5'!AP96</f>
        <v/>
      </c>
      <c r="U202" s="86" t="str">
        <f>'Table-5'!AQ96</f>
        <v/>
      </c>
    </row>
    <row r="203" spans="1:21" x14ac:dyDescent="0.3">
      <c r="A203" s="45" t="str">
        <f>'Table-5'!W97</f>
        <v/>
      </c>
      <c r="B203" s="86" t="str">
        <f>'Table-5'!X97</f>
        <v/>
      </c>
      <c r="C203" s="86" t="str">
        <f>'Table-5'!Y97</f>
        <v/>
      </c>
      <c r="D203" s="86" t="str">
        <f>'Table-5'!Z97</f>
        <v/>
      </c>
      <c r="E203" s="86" t="str">
        <f>'Table-5'!AA97</f>
        <v/>
      </c>
      <c r="F203" s="86" t="str">
        <f>'Table-5'!AB97</f>
        <v/>
      </c>
      <c r="G203" s="86" t="str">
        <f>'Table-5'!AC97</f>
        <v/>
      </c>
      <c r="H203" s="86" t="str">
        <f>'Table-5'!AD97</f>
        <v/>
      </c>
      <c r="I203" s="86" t="str">
        <f>'Table-5'!AE97</f>
        <v/>
      </c>
      <c r="J203" s="86" t="str">
        <f>'Table-5'!AF97</f>
        <v/>
      </c>
      <c r="K203" s="86" t="str">
        <f>'Table-5'!AG97</f>
        <v/>
      </c>
      <c r="L203" s="86" t="str">
        <f>'Table-5'!AH97</f>
        <v/>
      </c>
      <c r="M203" s="86" t="str">
        <f>'Table-5'!AI97</f>
        <v/>
      </c>
      <c r="N203" s="86" t="str">
        <f>'Table-5'!AJ97</f>
        <v/>
      </c>
      <c r="O203" s="86" t="str">
        <f>'Table-5'!AK97</f>
        <v/>
      </c>
      <c r="P203" s="86" t="str">
        <f>'Table-5'!AL97</f>
        <v/>
      </c>
      <c r="Q203" s="86" t="str">
        <f>'Table-5'!AM97</f>
        <v/>
      </c>
      <c r="R203" s="86" t="str">
        <f>'Table-5'!AN97</f>
        <v/>
      </c>
      <c r="S203" s="86" t="str">
        <f>'Table-5'!AO97</f>
        <v/>
      </c>
      <c r="T203" s="86" t="str">
        <f>'Table-5'!AP97</f>
        <v/>
      </c>
      <c r="U203" s="86" t="str">
        <f>'Table-5'!AQ97</f>
        <v/>
      </c>
    </row>
    <row r="204" spans="1:21" x14ac:dyDescent="0.3">
      <c r="A204" s="45" t="str">
        <f>'Table-5'!W98</f>
        <v/>
      </c>
      <c r="B204" s="86" t="str">
        <f>'Table-5'!X98</f>
        <v/>
      </c>
      <c r="C204" s="86" t="str">
        <f>'Table-5'!Y98</f>
        <v/>
      </c>
      <c r="D204" s="86" t="str">
        <f>'Table-5'!Z98</f>
        <v/>
      </c>
      <c r="E204" s="86" t="str">
        <f>'Table-5'!AA98</f>
        <v/>
      </c>
      <c r="F204" s="86" t="str">
        <f>'Table-5'!AB98</f>
        <v/>
      </c>
      <c r="G204" s="86" t="str">
        <f>'Table-5'!AC98</f>
        <v/>
      </c>
      <c r="H204" s="86" t="str">
        <f>'Table-5'!AD98</f>
        <v/>
      </c>
      <c r="I204" s="86" t="str">
        <f>'Table-5'!AE98</f>
        <v/>
      </c>
      <c r="J204" s="86" t="str">
        <f>'Table-5'!AF98</f>
        <v/>
      </c>
      <c r="K204" s="86" t="str">
        <f>'Table-5'!AG98</f>
        <v/>
      </c>
      <c r="L204" s="86" t="str">
        <f>'Table-5'!AH98</f>
        <v/>
      </c>
      <c r="M204" s="86" t="str">
        <f>'Table-5'!AI98</f>
        <v/>
      </c>
      <c r="N204" s="86" t="str">
        <f>'Table-5'!AJ98</f>
        <v/>
      </c>
      <c r="O204" s="86" t="str">
        <f>'Table-5'!AK98</f>
        <v/>
      </c>
      <c r="P204" s="86" t="str">
        <f>'Table-5'!AL98</f>
        <v/>
      </c>
      <c r="Q204" s="86" t="str">
        <f>'Table-5'!AM98</f>
        <v/>
      </c>
      <c r="R204" s="86" t="str">
        <f>'Table-5'!AN98</f>
        <v/>
      </c>
      <c r="S204" s="86" t="str">
        <f>'Table-5'!AO98</f>
        <v/>
      </c>
      <c r="T204" s="86" t="str">
        <f>'Table-5'!AP98</f>
        <v/>
      </c>
      <c r="U204" s="86" t="str">
        <f>'Table-5'!AQ98</f>
        <v/>
      </c>
    </row>
    <row r="205" spans="1:21" x14ac:dyDescent="0.3">
      <c r="A205" s="45" t="str">
        <f>'Table-5'!W99</f>
        <v/>
      </c>
      <c r="B205" s="86" t="str">
        <f>'Table-5'!X99</f>
        <v/>
      </c>
      <c r="C205" s="86" t="str">
        <f>'Table-5'!Y99</f>
        <v/>
      </c>
      <c r="D205" s="86" t="str">
        <f>'Table-5'!Z99</f>
        <v/>
      </c>
      <c r="E205" s="86" t="str">
        <f>'Table-5'!AA99</f>
        <v/>
      </c>
      <c r="F205" s="86" t="str">
        <f>'Table-5'!AB99</f>
        <v/>
      </c>
      <c r="G205" s="86" t="str">
        <f>'Table-5'!AC99</f>
        <v/>
      </c>
      <c r="H205" s="86" t="str">
        <f>'Table-5'!AD99</f>
        <v/>
      </c>
      <c r="I205" s="86" t="str">
        <f>'Table-5'!AE99</f>
        <v/>
      </c>
      <c r="J205" s="86" t="str">
        <f>'Table-5'!AF99</f>
        <v/>
      </c>
      <c r="K205" s="86" t="str">
        <f>'Table-5'!AG99</f>
        <v/>
      </c>
      <c r="L205" s="86" t="str">
        <f>'Table-5'!AH99</f>
        <v/>
      </c>
      <c r="M205" s="86" t="str">
        <f>'Table-5'!AI99</f>
        <v/>
      </c>
      <c r="N205" s="86" t="str">
        <f>'Table-5'!AJ99</f>
        <v/>
      </c>
      <c r="O205" s="86" t="str">
        <f>'Table-5'!AK99</f>
        <v/>
      </c>
      <c r="P205" s="86" t="str">
        <f>'Table-5'!AL99</f>
        <v/>
      </c>
      <c r="Q205" s="86" t="str">
        <f>'Table-5'!AM99</f>
        <v/>
      </c>
      <c r="R205" s="86" t="str">
        <f>'Table-5'!AN99</f>
        <v/>
      </c>
      <c r="S205" s="86" t="str">
        <f>'Table-5'!AO99</f>
        <v/>
      </c>
      <c r="T205" s="86" t="str">
        <f>'Table-5'!AP99</f>
        <v/>
      </c>
      <c r="U205" s="86" t="str">
        <f>'Table-5'!AQ99</f>
        <v/>
      </c>
    </row>
    <row r="206" spans="1:21" x14ac:dyDescent="0.3">
      <c r="A206" s="4" t="str">
        <f>'Table-5'!W100</f>
        <v>TOTAL:</v>
      </c>
      <c r="B206" s="95">
        <f>'Table-5'!X100</f>
        <v>339</v>
      </c>
      <c r="C206" s="95">
        <f>'Table-5'!Y100</f>
        <v>0</v>
      </c>
      <c r="D206" s="95">
        <f>'Table-5'!Z100</f>
        <v>0</v>
      </c>
      <c r="E206" s="95">
        <f>'Table-5'!AA100</f>
        <v>0</v>
      </c>
      <c r="F206" s="95">
        <f>'Table-5'!AB100</f>
        <v>0</v>
      </c>
      <c r="G206" s="95">
        <f>'Table-5'!AC100</f>
        <v>62</v>
      </c>
      <c r="H206" s="95">
        <f>'Table-5'!AD100</f>
        <v>0</v>
      </c>
      <c r="I206" s="95">
        <f>'Table-5'!AE100</f>
        <v>0</v>
      </c>
      <c r="J206" s="95">
        <f>'Table-5'!AF100</f>
        <v>0</v>
      </c>
      <c r="K206" s="95">
        <f>'Table-5'!AG100</f>
        <v>62</v>
      </c>
      <c r="L206" s="95">
        <f>'Table-5'!AH100</f>
        <v>0</v>
      </c>
      <c r="M206" s="95">
        <f>'Table-5'!AI100</f>
        <v>0</v>
      </c>
      <c r="N206" s="95">
        <f>'Table-5'!AJ100</f>
        <v>268</v>
      </c>
      <c r="O206" s="95">
        <f>'Table-5'!AK100</f>
        <v>0</v>
      </c>
      <c r="P206" s="95">
        <f>'Table-5'!AL100</f>
        <v>8</v>
      </c>
      <c r="Q206" s="95">
        <f>'Table-5'!AM100</f>
        <v>0</v>
      </c>
      <c r="R206" s="95">
        <f>'Table-5'!AN100</f>
        <v>276</v>
      </c>
      <c r="S206" s="95">
        <f>'Table-5'!AO100</f>
        <v>338</v>
      </c>
      <c r="T206" s="95">
        <f>'Table-5'!AP100</f>
        <v>0</v>
      </c>
      <c r="U206" s="95">
        <f>'Table-5'!AQ100</f>
        <v>1</v>
      </c>
    </row>
    <row r="207" spans="1:21" x14ac:dyDescent="0.3">
      <c r="A207" s="99" t="s">
        <v>92</v>
      </c>
      <c r="B207" s="99"/>
      <c r="C207" s="85">
        <f>'Table-5'!Y101</f>
        <v>0</v>
      </c>
      <c r="D207" s="85">
        <f>'Table-5'!Z101</f>
        <v>0</v>
      </c>
      <c r="E207" s="85">
        <f>'Table-5'!AA101</f>
        <v>0</v>
      </c>
      <c r="F207" s="85">
        <f>'Table-5'!AB101</f>
        <v>0</v>
      </c>
      <c r="G207" s="85">
        <f>'Table-5'!AC101</f>
        <v>18.29</v>
      </c>
      <c r="H207" s="85">
        <f>'Table-5'!AD101</f>
        <v>0</v>
      </c>
      <c r="I207" s="85">
        <f>'Table-5'!AE101</f>
        <v>0</v>
      </c>
      <c r="J207" s="85">
        <f>'Table-5'!AF101</f>
        <v>0</v>
      </c>
      <c r="K207" s="85">
        <f>'Table-5'!AG101</f>
        <v>18.29</v>
      </c>
      <c r="L207" s="85">
        <f>'Table-5'!AH101</f>
        <v>0</v>
      </c>
      <c r="M207" s="85">
        <f>'Table-5'!AI101</f>
        <v>0</v>
      </c>
      <c r="N207" s="85">
        <f>'Table-5'!AJ101</f>
        <v>79.059999999999988</v>
      </c>
      <c r="O207" s="85">
        <f>'Table-5'!AK101</f>
        <v>0</v>
      </c>
      <c r="P207" s="85">
        <f>'Table-5'!AL101</f>
        <v>2.36</v>
      </c>
      <c r="Q207" s="85">
        <f>'Table-5'!AM101</f>
        <v>0</v>
      </c>
      <c r="R207" s="85">
        <f>'Table-5'!AN101</f>
        <v>81.419999999999987</v>
      </c>
      <c r="S207" s="85">
        <f>'Table-5'!AO101</f>
        <v>99.70999999999998</v>
      </c>
      <c r="T207" s="85">
        <f>'Table-5'!AP101</f>
        <v>0</v>
      </c>
      <c r="U207" s="85">
        <f>'Table-5'!AQ101</f>
        <v>0.28999999999999998</v>
      </c>
    </row>
    <row r="208" spans="1:21" x14ac:dyDescent="0.3">
      <c r="A208" s="110" t="s">
        <v>93</v>
      </c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85">
        <f>'Table-5'!AH102</f>
        <v>0</v>
      </c>
      <c r="M208" s="85">
        <f>'Table-5'!AI102</f>
        <v>0</v>
      </c>
      <c r="N208" s="5"/>
      <c r="O208" s="5"/>
      <c r="P208" s="5"/>
      <c r="Q208" s="5"/>
      <c r="R208" s="5"/>
      <c r="S208" s="5"/>
      <c r="T208" s="5"/>
      <c r="U208" s="5"/>
    </row>
    <row r="209" spans="1:3" x14ac:dyDescent="0.3">
      <c r="A209" s="27" t="s">
        <v>91</v>
      </c>
    </row>
    <row r="210" spans="1:3" x14ac:dyDescent="0.3">
      <c r="A210" s="33" t="s">
        <v>149</v>
      </c>
      <c r="B210" s="33"/>
      <c r="C210" s="33"/>
    </row>
    <row r="211" spans="1:3" x14ac:dyDescent="0.3">
      <c r="A211" s="27" t="s">
        <v>150</v>
      </c>
      <c r="B211" s="27"/>
    </row>
    <row r="212" spans="1:3" x14ac:dyDescent="0.3">
      <c r="A212" s="22" t="s">
        <v>49</v>
      </c>
    </row>
    <row r="213" spans="1:3" s="44" customFormat="1" ht="3" customHeight="1" x14ac:dyDescent="0.3"/>
  </sheetData>
  <mergeCells count="38">
    <mergeCell ref="N110:R111"/>
    <mergeCell ref="N109:Q109"/>
    <mergeCell ref="R109:S109"/>
    <mergeCell ref="A102:K102"/>
    <mergeCell ref="A208:K208"/>
    <mergeCell ref="B110:B112"/>
    <mergeCell ref="H109:K109"/>
    <mergeCell ref="T111:T112"/>
    <mergeCell ref="U111:U112"/>
    <mergeCell ref="S110:S112"/>
    <mergeCell ref="T110:U110"/>
    <mergeCell ref="T109:U109"/>
    <mergeCell ref="A2:U2"/>
    <mergeCell ref="A108:U108"/>
    <mergeCell ref="A4:A6"/>
    <mergeCell ref="B4:B6"/>
    <mergeCell ref="C4:K4"/>
    <mergeCell ref="L4:M5"/>
    <mergeCell ref="N4:R5"/>
    <mergeCell ref="S4:S6"/>
    <mergeCell ref="T4:U4"/>
    <mergeCell ref="H3:K3"/>
    <mergeCell ref="L3:M3"/>
    <mergeCell ref="N3:Q3"/>
    <mergeCell ref="R3:S3"/>
    <mergeCell ref="T3:U3"/>
    <mergeCell ref="T5:T6"/>
    <mergeCell ref="U5:U6"/>
    <mergeCell ref="A101:B101"/>
    <mergeCell ref="A207:B207"/>
    <mergeCell ref="L109:M109"/>
    <mergeCell ref="C5:F5"/>
    <mergeCell ref="G5:K5"/>
    <mergeCell ref="C111:F111"/>
    <mergeCell ref="G111:K111"/>
    <mergeCell ref="C110:K110"/>
    <mergeCell ref="L110:M111"/>
    <mergeCell ref="A110:A11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G36"/>
  <sheetViews>
    <sheetView topLeftCell="I1" workbookViewId="0">
      <selection sqref="A1:H1048576"/>
    </sheetView>
  </sheetViews>
  <sheetFormatPr defaultRowHeight="14.4" x14ac:dyDescent="0.3"/>
  <cols>
    <col min="1" max="6" width="14.33203125" hidden="1" customWidth="1"/>
    <col min="7" max="7" width="1.109375" style="44" hidden="1" customWidth="1"/>
    <col min="8" max="8" width="0" hidden="1" customWidth="1"/>
  </cols>
  <sheetData>
    <row r="2" spans="1:7" ht="15" customHeight="1" x14ac:dyDescent="0.3">
      <c r="A2" s="105" t="s">
        <v>37</v>
      </c>
      <c r="B2" s="105"/>
      <c r="C2" s="105"/>
      <c r="D2" s="105"/>
      <c r="E2" s="105"/>
      <c r="F2" s="105"/>
    </row>
    <row r="3" spans="1:7" x14ac:dyDescent="0.3">
      <c r="A3" s="121"/>
      <c r="B3" s="121"/>
      <c r="C3" s="121"/>
      <c r="D3" s="121"/>
      <c r="E3" s="121"/>
      <c r="F3" s="121"/>
    </row>
    <row r="4" spans="1:7" ht="30" customHeight="1" x14ac:dyDescent="0.3">
      <c r="A4" s="141" t="str">
        <f>"STATE: "&amp;Crops!$A$2&amp;"("&amp;Crops!$B$2&amp;")"</f>
        <v>STATE: GUJARAT(24)</v>
      </c>
      <c r="B4" s="141"/>
      <c r="C4" s="16" t="str">
        <f>"YEAR: "&amp;Crops!$B$3</f>
        <v>YEAR: 2023-24</v>
      </c>
      <c r="D4" s="71" t="str">
        <f>"SEASON: "&amp;Crops!$C$5&amp;"("&amp;Crops!$D$5&amp;")"</f>
        <v>SEASON: SUMMER(5)</v>
      </c>
      <c r="E4" s="72" t="s">
        <v>10</v>
      </c>
      <c r="F4" s="16" t="s">
        <v>157</v>
      </c>
    </row>
    <row r="5" spans="1:7" x14ac:dyDescent="0.3">
      <c r="A5" s="139" t="s">
        <v>23</v>
      </c>
      <c r="B5" s="139"/>
      <c r="C5" s="139"/>
      <c r="D5" s="140" t="s">
        <v>7</v>
      </c>
      <c r="E5" s="140"/>
      <c r="F5" s="140"/>
    </row>
    <row r="6" spans="1:7" ht="57.6" x14ac:dyDescent="0.3">
      <c r="A6" s="24" t="s">
        <v>112</v>
      </c>
      <c r="B6" s="34" t="s">
        <v>113</v>
      </c>
      <c r="C6" s="24" t="s">
        <v>114</v>
      </c>
      <c r="D6" s="24" t="s">
        <v>112</v>
      </c>
      <c r="E6" s="24" t="s">
        <v>113</v>
      </c>
      <c r="F6" s="24" t="s">
        <v>114</v>
      </c>
    </row>
    <row r="7" spans="1:7" x14ac:dyDescent="0.3">
      <c r="A7" s="38">
        <v>1</v>
      </c>
      <c r="B7" s="38">
        <v>2</v>
      </c>
      <c r="C7" s="38">
        <v>3</v>
      </c>
      <c r="D7" s="38">
        <v>4</v>
      </c>
      <c r="E7" s="38">
        <v>5</v>
      </c>
      <c r="F7" s="38">
        <v>6</v>
      </c>
    </row>
    <row r="8" spans="1:7" x14ac:dyDescent="0.3">
      <c r="A8" s="35" t="s">
        <v>115</v>
      </c>
      <c r="B8" s="36">
        <f>COUNTIFS(Basicdata!$B$2:$B$2500,1,Basicdata!$D$2:$D$2500,Crops!$D$5,Basicdata!$L$2:$L$2500,"&gt;=1",Basicdata!$L$2:$L$2500,"&lt;=5",Basicdata!$AI$2:$AI$2500,0)</f>
        <v>311</v>
      </c>
      <c r="C8" s="74">
        <f>100-C9-C10-C11-C12</f>
        <v>91.75</v>
      </c>
      <c r="D8" s="35">
        <v>1</v>
      </c>
      <c r="E8" s="36">
        <f>COUNTIFS(Basicdata!$B$2:$B$2500,1,Basicdata!$D$2:$D$2500,Crops!$D$5,Basicdata!$M$2:$M$2500,1,Basicdata!$AI$2:$AI$2500,0)</f>
        <v>315</v>
      </c>
      <c r="F8" s="74">
        <f>100-F9-F10-F11-F12-F13</f>
        <v>92.93</v>
      </c>
    </row>
    <row r="9" spans="1:7" x14ac:dyDescent="0.3">
      <c r="A9" s="35" t="s">
        <v>78</v>
      </c>
      <c r="B9" s="36">
        <f>COUNTIFS(Basicdata!$B$2:$B$2500,1,Basicdata!$D$2:$D$2500,Crops!$D$5,Basicdata!$L$2:$L$2500,"&gt;=6",Basicdata!$L$2:$L$2500,"&lt;=10",Basicdata!$AI$2:$AI$2500,0)</f>
        <v>24</v>
      </c>
      <c r="C9" s="74">
        <f>ROUND(B9*100/B$14,2)</f>
        <v>7.08</v>
      </c>
      <c r="D9" s="35">
        <v>2</v>
      </c>
      <c r="E9" s="36">
        <f>COUNTIFS(Basicdata!$B$2:$B$2500,1,Basicdata!$D$2:$D$2500,Crops!$D$5,Basicdata!$M$2:$M$2500,2,Basicdata!$AI$2:$AI$2500,0)</f>
        <v>18</v>
      </c>
      <c r="F9" s="74">
        <f t="shared" ref="F9:F14" si="0">ROUND(E9*100/E$14,2)</f>
        <v>5.31</v>
      </c>
    </row>
    <row r="10" spans="1:7" x14ac:dyDescent="0.3">
      <c r="A10" s="35" t="s">
        <v>116</v>
      </c>
      <c r="B10" s="36">
        <f>COUNTIFS(Basicdata!$B$2:$B$2500,1,Basicdata!$D$2:$D$2500,Crops!$D$5,Basicdata!$L$2:$L$2500,"&gt;=11",Basicdata!$L$2:$L$2500,"&lt;=15",Basicdata!$AI$2:$AI$2500,0)</f>
        <v>3</v>
      </c>
      <c r="C10" s="74">
        <f>ROUND(B10*100/B$14,2)</f>
        <v>0.88</v>
      </c>
      <c r="D10" s="35">
        <v>3</v>
      </c>
      <c r="E10" s="36">
        <f>COUNTIFS(Basicdata!$B$2:$B$2500,1,Basicdata!$D$2:$D$2500,Crops!$D$5,Basicdata!$M$2:$M$2500,3,Basicdata!$AI$2:$AI$2500,0)</f>
        <v>3</v>
      </c>
      <c r="F10" s="74">
        <f t="shared" si="0"/>
        <v>0.88</v>
      </c>
    </row>
    <row r="11" spans="1:7" ht="27.6" x14ac:dyDescent="0.3">
      <c r="A11" s="35" t="s">
        <v>117</v>
      </c>
      <c r="B11" s="36">
        <f>COUNTIFS(Basicdata!$B$2:$B$2500,1,Basicdata!$D$2:$D$2500,Crops!$D$5,Basicdata!$L$2:$L$2500,"&gt;15",Basicdata!$AI$2:$AI$2500,0)</f>
        <v>1</v>
      </c>
      <c r="C11" s="74">
        <f>ROUND(B11*100/B$14,2)</f>
        <v>0.28999999999999998</v>
      </c>
      <c r="D11" s="37" t="s">
        <v>159</v>
      </c>
      <c r="E11" s="36">
        <f>COUNTIFS(Basicdata!$B$2:$B$2500,1,Basicdata!$D$2:$D$2500,Crops!$D$5,Basicdata!$M$2:$M$2500,"&gt;3",Basicdata!$AI$2:$AI$2500,0)</f>
        <v>3</v>
      </c>
      <c r="F11" s="74">
        <f t="shared" si="0"/>
        <v>0.88</v>
      </c>
    </row>
    <row r="12" spans="1:7" ht="30.75" customHeight="1" x14ac:dyDescent="0.3">
      <c r="A12" s="37" t="s">
        <v>22</v>
      </c>
      <c r="B12" s="36">
        <f>COUNTIFS(Basicdata!$B$2:$B$2500,1,Basicdata!$D$2:$D$2500,Crops!$D$5,Basicdata!$L$2:$L$2500,0,Basicdata!$AI$2:$AI$2500,0)</f>
        <v>0</v>
      </c>
      <c r="C12" s="74">
        <f>ROUND(B12*100/B$14,2)</f>
        <v>0</v>
      </c>
      <c r="D12" s="37" t="s">
        <v>165</v>
      </c>
      <c r="E12" s="36">
        <f>COUNTIFS(Basicdata!$B$2:$B$2500,1,Basicdata!$D$2:$D$2500,Crops!$D$5,Basicdata!$M$2:$M$2500,0,Basicdata!$W$2:$W$2500,0,Basicdata!$AI$2:$AI$2500,0)</f>
        <v>0</v>
      </c>
      <c r="F12" s="74">
        <f t="shared" si="0"/>
        <v>0</v>
      </c>
    </row>
    <row r="13" spans="1:7" x14ac:dyDescent="0.3">
      <c r="A13" s="65"/>
      <c r="B13" s="36"/>
      <c r="C13" s="73"/>
      <c r="D13" s="37" t="s">
        <v>160</v>
      </c>
      <c r="E13" s="83">
        <f>COUNTIFS(Basicdata!$B$2:$B$2500,1,Basicdata!$D$2:$D$2500,Crops!$D$5,Basicdata!$M$2:$M$2500,0,Basicdata!$AI$2:$AI$2500,0)-E12</f>
        <v>0</v>
      </c>
      <c r="F13" s="74">
        <f t="shared" si="0"/>
        <v>0</v>
      </c>
    </row>
    <row r="14" spans="1:7" s="21" customFormat="1" x14ac:dyDescent="0.3">
      <c r="A14" s="39" t="s">
        <v>23</v>
      </c>
      <c r="B14" s="67">
        <f>SUM(B8:B12)</f>
        <v>339</v>
      </c>
      <c r="C14" s="82">
        <f>ROUND(B14*100/B$14,2)</f>
        <v>100</v>
      </c>
      <c r="D14" s="39" t="s">
        <v>23</v>
      </c>
      <c r="E14" s="67">
        <f>SUM(E8:E13)</f>
        <v>339</v>
      </c>
      <c r="F14" s="82">
        <f t="shared" si="0"/>
        <v>100</v>
      </c>
      <c r="G14" s="42"/>
    </row>
    <row r="15" spans="1:7" s="21" customFormat="1" x14ac:dyDescent="0.3">
      <c r="A15" s="35"/>
      <c r="B15" s="75"/>
      <c r="C15" s="76"/>
      <c r="D15" s="35"/>
      <c r="E15" s="75"/>
      <c r="F15" s="76"/>
      <c r="G15" s="42"/>
    </row>
    <row r="16" spans="1:7" s="21" customFormat="1" x14ac:dyDescent="0.3">
      <c r="A16" s="35"/>
      <c r="B16" s="75"/>
      <c r="C16" s="76"/>
      <c r="D16" s="35"/>
      <c r="E16" s="75"/>
      <c r="F16" s="76"/>
      <c r="G16" s="42"/>
    </row>
    <row r="17" spans="1:7" s="21" customFormat="1" x14ac:dyDescent="0.3">
      <c r="A17" s="35"/>
      <c r="B17" s="75"/>
      <c r="C17" s="76"/>
      <c r="D17" s="35"/>
      <c r="E17" s="75"/>
      <c r="F17" s="76"/>
      <c r="G17" s="42"/>
    </row>
    <row r="18" spans="1:7" s="21" customFormat="1" x14ac:dyDescent="0.3">
      <c r="A18" s="35"/>
      <c r="B18" s="75"/>
      <c r="C18" s="76"/>
      <c r="D18" s="35"/>
      <c r="E18" s="75"/>
      <c r="F18" s="76"/>
      <c r="G18" s="42"/>
    </row>
    <row r="19" spans="1:7" s="21" customFormat="1" x14ac:dyDescent="0.3">
      <c r="A19" s="35"/>
      <c r="B19" s="75"/>
      <c r="C19" s="76"/>
      <c r="D19" s="35"/>
      <c r="E19" s="75"/>
      <c r="F19" s="76"/>
      <c r="G19" s="42"/>
    </row>
    <row r="21" spans="1:7" ht="15" customHeight="1" x14ac:dyDescent="0.3">
      <c r="A21" s="105" t="s">
        <v>37</v>
      </c>
      <c r="B21" s="105"/>
      <c r="C21" s="105"/>
      <c r="D21" s="105"/>
      <c r="E21" s="105"/>
      <c r="F21" s="105"/>
    </row>
    <row r="22" spans="1:7" x14ac:dyDescent="0.3">
      <c r="A22" s="121"/>
      <c r="B22" s="121"/>
      <c r="C22" s="121"/>
      <c r="D22" s="121"/>
      <c r="E22" s="121"/>
      <c r="F22" s="121"/>
    </row>
    <row r="23" spans="1:7" ht="30" customHeight="1" x14ac:dyDescent="0.3">
      <c r="A23" s="141" t="str">
        <f>"STATE: "&amp;Crops!$A$2&amp;"("&amp;Crops!$B$2&amp;")"</f>
        <v>STATE: GUJARAT(24)</v>
      </c>
      <c r="B23" s="141"/>
      <c r="C23" s="16" t="str">
        <f>"YEAR: "&amp;Crops!$B$3</f>
        <v>YEAR: 2023-24</v>
      </c>
      <c r="D23" s="71" t="str">
        <f>"SEASON: "&amp;Crops!$C$5&amp;"("&amp;Crops!$D$5&amp;")"</f>
        <v>SEASON: SUMMER(5)</v>
      </c>
      <c r="E23" s="72" t="s">
        <v>10</v>
      </c>
      <c r="F23" s="16" t="s">
        <v>158</v>
      </c>
    </row>
    <row r="24" spans="1:7" x14ac:dyDescent="0.3">
      <c r="A24" s="139" t="s">
        <v>23</v>
      </c>
      <c r="B24" s="139"/>
      <c r="C24" s="139"/>
      <c r="D24" s="140" t="s">
        <v>7</v>
      </c>
      <c r="E24" s="140"/>
      <c r="F24" s="140"/>
    </row>
    <row r="25" spans="1:7" ht="57.6" x14ac:dyDescent="0.3">
      <c r="A25" s="24" t="s">
        <v>112</v>
      </c>
      <c r="B25" s="34" t="s">
        <v>113</v>
      </c>
      <c r="C25" s="24" t="s">
        <v>114</v>
      </c>
      <c r="D25" s="24" t="s">
        <v>112</v>
      </c>
      <c r="E25" s="24" t="s">
        <v>113</v>
      </c>
      <c r="F25" s="24" t="s">
        <v>114</v>
      </c>
    </row>
    <row r="26" spans="1:7" x14ac:dyDescent="0.3">
      <c r="A26" s="38">
        <v>1</v>
      </c>
      <c r="B26" s="38">
        <v>2</v>
      </c>
      <c r="C26" s="38">
        <v>3</v>
      </c>
      <c r="D26" s="38">
        <v>4</v>
      </c>
      <c r="E26" s="38">
        <v>5</v>
      </c>
      <c r="F26" s="38">
        <v>6</v>
      </c>
    </row>
    <row r="27" spans="1:7" x14ac:dyDescent="0.3">
      <c r="A27" s="35" t="s">
        <v>115</v>
      </c>
      <c r="B27" s="36">
        <f>COUNTIFS(Basicdata!$B$2:$B$2500,2,Basicdata!$D$2:$D$2500,Crops!$D$5,Basicdata!$L$2:$L$2500,"&gt;=1",Basicdata!$L$2:$L$2500,"&lt;=5",Basicdata!$AI$2:$AI$2500,0)</f>
        <v>328</v>
      </c>
      <c r="C27" s="74">
        <f>100-C28-C29-C30-C31</f>
        <v>96.759999999999991</v>
      </c>
      <c r="D27" s="35">
        <v>1</v>
      </c>
      <c r="E27" s="36">
        <f>COUNTIFS(Basicdata!$B$2:$B$2500,2,Basicdata!$D$2:$D$2500,Crops!$D$5,Basicdata!$M$2:$M$2500,1,Basicdata!$AI$2:$AI$2500,0)</f>
        <v>310</v>
      </c>
      <c r="F27" s="74">
        <f>100-F28-F29-F30-F31-F32</f>
        <v>91.45</v>
      </c>
    </row>
    <row r="28" spans="1:7" x14ac:dyDescent="0.3">
      <c r="A28" s="35" t="s">
        <v>78</v>
      </c>
      <c r="B28" s="36">
        <f>COUNTIFS(Basicdata!$B$2:$B$2500,2,Basicdata!$D$2:$D$2500,Crops!$D$5,Basicdata!$L$2:$L$2500,"&gt;=6",Basicdata!$L$2:$L$2500,"&lt;=10",Basicdata!$AI$2:$AI$2500,0)</f>
        <v>9</v>
      </c>
      <c r="C28" s="74">
        <f>ROUND(B28*100/B$33,2)</f>
        <v>2.65</v>
      </c>
      <c r="D28" s="35">
        <v>2</v>
      </c>
      <c r="E28" s="36">
        <f>COUNTIFS(Basicdata!$B$2:$B$2500,2,Basicdata!$D$2:$D$2500,Crops!$D$5,Basicdata!$M$2:$M$2500,2,Basicdata!$AI$2:$AI$2500,0)</f>
        <v>24</v>
      </c>
      <c r="F28" s="74">
        <f>ROUND(E28*100/E$33,2)</f>
        <v>7.08</v>
      </c>
    </row>
    <row r="29" spans="1:7" x14ac:dyDescent="0.3">
      <c r="A29" s="35" t="s">
        <v>116</v>
      </c>
      <c r="B29" s="36">
        <f>COUNTIFS(Basicdata!$B$2:$B$2500,2,Basicdata!$D$2:$D$2500,Crops!$D$5,Basicdata!$L$2:$L$2500,"&gt;=11",Basicdata!$L$2:$L$2500,"&lt;=15",Basicdata!$AI$2:$AI$2500,0)</f>
        <v>2</v>
      </c>
      <c r="C29" s="74">
        <f t="shared" ref="C29:C33" si="1">ROUND(B29*100/B$33,2)</f>
        <v>0.59</v>
      </c>
      <c r="D29" s="35">
        <v>3</v>
      </c>
      <c r="E29" s="36">
        <f>COUNTIFS(Basicdata!$B$2:$B$2500,2,Basicdata!$D$2:$D$2500,Crops!$D$5,Basicdata!$M$2:$M$2500,3,Basicdata!$AI$2:$AI$2500,0)</f>
        <v>3</v>
      </c>
      <c r="F29" s="74">
        <f t="shared" ref="F29:F31" si="2">ROUND(E29*100/E$33,2)</f>
        <v>0.88</v>
      </c>
    </row>
    <row r="30" spans="1:7" ht="27.6" x14ac:dyDescent="0.3">
      <c r="A30" s="35" t="s">
        <v>117</v>
      </c>
      <c r="B30" s="36">
        <f>COUNTIFS(Basicdata!$B$2:$B$2500,2,Basicdata!$D$2:$D$2500,Crops!$D$5,Basicdata!$L$2:$L$2500,"&gt;15",Basicdata!$AI$2:$AI$2500,0)</f>
        <v>0</v>
      </c>
      <c r="C30" s="74">
        <f t="shared" si="1"/>
        <v>0</v>
      </c>
      <c r="D30" s="37" t="s">
        <v>159</v>
      </c>
      <c r="E30" s="36">
        <f>COUNTIFS(Basicdata!$B$2:$B$2500,2,Basicdata!$D$2:$D$2500,Crops!$D$5,Basicdata!$M$2:$M$2500,"&gt;3",Basicdata!$AI$2:$AI$2500,0)</f>
        <v>2</v>
      </c>
      <c r="F30" s="74">
        <f t="shared" si="2"/>
        <v>0.59</v>
      </c>
    </row>
    <row r="31" spans="1:7" ht="27.6" x14ac:dyDescent="0.3">
      <c r="A31" s="37" t="s">
        <v>22</v>
      </c>
      <c r="B31" s="36">
        <f>COUNTIFS(Basicdata!$B$2:$B$2500,2,Basicdata!$D$2:$D$2500,Crops!$D$5,Basicdata!$L$2:$L$2500,0,Basicdata!$AI$2:$AI$2500,0)</f>
        <v>0</v>
      </c>
      <c r="C31" s="74">
        <f t="shared" si="1"/>
        <v>0</v>
      </c>
      <c r="D31" s="37" t="s">
        <v>165</v>
      </c>
      <c r="E31" s="36">
        <f>COUNTIFS(Basicdata!$B$2:$B$2500,2,Basicdata!$D$2:$D$2500,Crops!$D$5,Basicdata!$M$2:$M$2500,0,Basicdata!$W$2:$W$2500,0,Basicdata!$AI$2:$AI$2500,0)</f>
        <v>0</v>
      </c>
      <c r="F31" s="74">
        <f t="shared" si="2"/>
        <v>0</v>
      </c>
    </row>
    <row r="32" spans="1:7" x14ac:dyDescent="0.3">
      <c r="A32" s="65"/>
      <c r="B32" s="36"/>
      <c r="C32" s="73"/>
      <c r="D32" s="37" t="s">
        <v>160</v>
      </c>
      <c r="E32" s="83">
        <f>COUNTIFS(Basicdata!$B$2:$B$2500,2,Basicdata!$D$2:$D$2500,Crops!$D$5,Basicdata!$M$2:$M$2500,0,Basicdata!$AI$2:$AI$2500,0)-E31</f>
        <v>0</v>
      </c>
      <c r="F32" s="74">
        <f>ROUND(E32*100/E$33,2)</f>
        <v>0</v>
      </c>
    </row>
    <row r="33" spans="1:7" s="21" customFormat="1" x14ac:dyDescent="0.3">
      <c r="A33" s="39" t="s">
        <v>23</v>
      </c>
      <c r="B33" s="67">
        <f>SUM(B27:B31)</f>
        <v>339</v>
      </c>
      <c r="C33" s="82">
        <f t="shared" si="1"/>
        <v>100</v>
      </c>
      <c r="D33" s="39" t="s">
        <v>23</v>
      </c>
      <c r="E33" s="67">
        <f>SUM(E27:E32)</f>
        <v>339</v>
      </c>
      <c r="F33" s="82">
        <f>ROUND(E33*100/E$33,2)</f>
        <v>100</v>
      </c>
      <c r="G33" s="42"/>
    </row>
    <row r="34" spans="1:7" x14ac:dyDescent="0.3">
      <c r="A34" s="142" t="s">
        <v>151</v>
      </c>
      <c r="B34" s="142"/>
      <c r="C34" s="142"/>
      <c r="D34" s="142"/>
      <c r="E34" s="142"/>
      <c r="F34" s="142"/>
    </row>
    <row r="35" spans="1:7" x14ac:dyDescent="0.3">
      <c r="A35" s="142" t="s">
        <v>118</v>
      </c>
      <c r="B35" s="142"/>
      <c r="C35" s="142"/>
      <c r="D35" s="142"/>
      <c r="E35" s="142"/>
      <c r="F35" s="142"/>
    </row>
    <row r="36" spans="1:7" x14ac:dyDescent="0.3">
      <c r="A36" s="22" t="s">
        <v>49</v>
      </c>
    </row>
  </sheetData>
  <sheetProtection password="CE75" sheet="1" objects="1" scenarios="1"/>
  <mergeCells count="10">
    <mergeCell ref="A2:F3"/>
    <mergeCell ref="A5:C5"/>
    <mergeCell ref="D5:F5"/>
    <mergeCell ref="A4:B4"/>
    <mergeCell ref="A35:F35"/>
    <mergeCell ref="A21:F22"/>
    <mergeCell ref="A23:B23"/>
    <mergeCell ref="A24:C24"/>
    <mergeCell ref="D24:F24"/>
    <mergeCell ref="A34:F34"/>
  </mergeCells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F36"/>
  <sheetViews>
    <sheetView topLeftCell="A27" workbookViewId="0">
      <selection activeCell="G38" sqref="A38:XFD73"/>
    </sheetView>
  </sheetViews>
  <sheetFormatPr defaultRowHeight="14.4" x14ac:dyDescent="0.3"/>
  <cols>
    <col min="1" max="12" width="14.33203125" customWidth="1"/>
  </cols>
  <sheetData>
    <row r="2" spans="1:6" ht="15" customHeight="1" x14ac:dyDescent="0.3">
      <c r="A2" s="105" t="s">
        <v>37</v>
      </c>
      <c r="B2" s="105"/>
      <c r="C2" s="105"/>
      <c r="D2" s="105"/>
      <c r="E2" s="105"/>
      <c r="F2" s="105"/>
    </row>
    <row r="3" spans="1:6" x14ac:dyDescent="0.3">
      <c r="A3" s="121"/>
      <c r="B3" s="121"/>
      <c r="C3" s="121"/>
      <c r="D3" s="121"/>
      <c r="E3" s="121"/>
      <c r="F3" s="121"/>
    </row>
    <row r="4" spans="1:6" ht="30" customHeight="1" x14ac:dyDescent="0.3">
      <c r="A4" s="141" t="str">
        <f>'Table-6'!A4</f>
        <v>STATE: GUJARAT(24)</v>
      </c>
      <c r="B4" s="141"/>
      <c r="C4" s="16" t="str">
        <f>'Table-6'!C4</f>
        <v>YEAR: 2023-24</v>
      </c>
      <c r="D4" s="71" t="str">
        <f>'Table-6'!D4</f>
        <v>SEASON: SUMMER(5)</v>
      </c>
      <c r="E4" s="72" t="s">
        <v>10</v>
      </c>
      <c r="F4" s="16" t="str">
        <f>'Table-6'!F4</f>
        <v>CENTRAL(1)</v>
      </c>
    </row>
    <row r="5" spans="1:6" x14ac:dyDescent="0.3">
      <c r="A5" s="139" t="s">
        <v>23</v>
      </c>
      <c r="B5" s="139"/>
      <c r="C5" s="139"/>
      <c r="D5" s="140" t="s">
        <v>7</v>
      </c>
      <c r="E5" s="140"/>
      <c r="F5" s="140"/>
    </row>
    <row r="6" spans="1:6" ht="57.6" x14ac:dyDescent="0.3">
      <c r="A6" s="24" t="s">
        <v>112</v>
      </c>
      <c r="B6" s="34" t="s">
        <v>113</v>
      </c>
      <c r="C6" s="24" t="s">
        <v>114</v>
      </c>
      <c r="D6" s="24" t="s">
        <v>112</v>
      </c>
      <c r="E6" s="24" t="s">
        <v>113</v>
      </c>
      <c r="F6" s="24" t="s">
        <v>114</v>
      </c>
    </row>
    <row r="7" spans="1:6" x14ac:dyDescent="0.3">
      <c r="A7" s="38">
        <v>1</v>
      </c>
      <c r="B7" s="38">
        <v>2</v>
      </c>
      <c r="C7" s="38">
        <v>3</v>
      </c>
      <c r="D7" s="38">
        <v>4</v>
      </c>
      <c r="E7" s="38">
        <v>5</v>
      </c>
      <c r="F7" s="38">
        <v>6</v>
      </c>
    </row>
    <row r="8" spans="1:6" x14ac:dyDescent="0.3">
      <c r="A8" s="35" t="s">
        <v>115</v>
      </c>
      <c r="B8" s="36">
        <f>'Table-6'!B8</f>
        <v>311</v>
      </c>
      <c r="C8" s="36">
        <f>'Table-6'!C8</f>
        <v>91.75</v>
      </c>
      <c r="D8" s="35">
        <v>1</v>
      </c>
      <c r="E8" s="36">
        <f>'Table-6'!E8</f>
        <v>315</v>
      </c>
      <c r="F8" s="36">
        <f>'Table-6'!F8</f>
        <v>92.93</v>
      </c>
    </row>
    <row r="9" spans="1:6" x14ac:dyDescent="0.3">
      <c r="A9" s="35" t="s">
        <v>78</v>
      </c>
      <c r="B9" s="36">
        <f>'Table-6'!B9</f>
        <v>24</v>
      </c>
      <c r="C9" s="36">
        <f>'Table-6'!C9</f>
        <v>7.08</v>
      </c>
      <c r="D9" s="35">
        <v>2</v>
      </c>
      <c r="E9" s="36">
        <f>'Table-6'!E9</f>
        <v>18</v>
      </c>
      <c r="F9" s="36">
        <f>'Table-6'!F9</f>
        <v>5.31</v>
      </c>
    </row>
    <row r="10" spans="1:6" x14ac:dyDescent="0.3">
      <c r="A10" s="35" t="s">
        <v>116</v>
      </c>
      <c r="B10" s="36">
        <f>'Table-6'!B10</f>
        <v>3</v>
      </c>
      <c r="C10" s="36">
        <f>'Table-6'!C10</f>
        <v>0.88</v>
      </c>
      <c r="D10" s="35">
        <v>3</v>
      </c>
      <c r="E10" s="36">
        <f>'Table-6'!E10</f>
        <v>3</v>
      </c>
      <c r="F10" s="36">
        <f>'Table-6'!F10</f>
        <v>0.88</v>
      </c>
    </row>
    <row r="11" spans="1:6" ht="27.6" x14ac:dyDescent="0.3">
      <c r="A11" s="35" t="s">
        <v>117</v>
      </c>
      <c r="B11" s="36">
        <f>'Table-6'!B11</f>
        <v>1</v>
      </c>
      <c r="C11" s="36">
        <f>'Table-6'!C11</f>
        <v>0.28999999999999998</v>
      </c>
      <c r="D11" s="37" t="s">
        <v>159</v>
      </c>
      <c r="E11" s="36">
        <f>'Table-6'!E11</f>
        <v>3</v>
      </c>
      <c r="F11" s="36">
        <f>'Table-6'!F11</f>
        <v>0.88</v>
      </c>
    </row>
    <row r="12" spans="1:6" ht="27.6" x14ac:dyDescent="0.3">
      <c r="A12" s="37" t="s">
        <v>22</v>
      </c>
      <c r="B12" s="36">
        <f>'Table-6'!B12</f>
        <v>0</v>
      </c>
      <c r="C12" s="36">
        <f>'Table-6'!C12</f>
        <v>0</v>
      </c>
      <c r="D12" s="37" t="s">
        <v>165</v>
      </c>
      <c r="E12" s="36">
        <f>'Table-6'!E12</f>
        <v>0</v>
      </c>
      <c r="F12" s="36">
        <f>'Table-6'!F12</f>
        <v>0</v>
      </c>
    </row>
    <row r="13" spans="1:6" x14ac:dyDescent="0.3">
      <c r="A13" s="65"/>
      <c r="B13" s="36"/>
      <c r="C13" s="73"/>
      <c r="D13" s="37" t="s">
        <v>160</v>
      </c>
      <c r="E13" s="36">
        <f>'Table-6'!E13</f>
        <v>0</v>
      </c>
      <c r="F13" s="36">
        <f>'Table-6'!F13</f>
        <v>0</v>
      </c>
    </row>
    <row r="14" spans="1:6" x14ac:dyDescent="0.3">
      <c r="A14" s="39" t="s">
        <v>23</v>
      </c>
      <c r="B14" s="54">
        <f>'Table-6'!B14</f>
        <v>339</v>
      </c>
      <c r="C14" s="54">
        <f>'Table-6'!C14</f>
        <v>100</v>
      </c>
      <c r="D14" s="39" t="s">
        <v>23</v>
      </c>
      <c r="E14" s="54">
        <f>'Table-6'!E14</f>
        <v>339</v>
      </c>
      <c r="F14" s="54">
        <f>'Table-6'!F14</f>
        <v>100</v>
      </c>
    </row>
    <row r="15" spans="1:6" x14ac:dyDescent="0.3">
      <c r="A15" s="35"/>
      <c r="B15" s="75"/>
      <c r="C15" s="76"/>
      <c r="D15" s="35"/>
      <c r="E15" s="75"/>
      <c r="F15" s="76"/>
    </row>
    <row r="16" spans="1:6" x14ac:dyDescent="0.3">
      <c r="A16" s="35"/>
      <c r="B16" s="75"/>
      <c r="C16" s="76"/>
      <c r="D16" s="35"/>
      <c r="E16" s="75"/>
      <c r="F16" s="76"/>
    </row>
    <row r="17" spans="1:6" x14ac:dyDescent="0.3">
      <c r="A17" s="35"/>
      <c r="B17" s="75"/>
      <c r="C17" s="76"/>
      <c r="D17" s="35"/>
      <c r="E17" s="75"/>
      <c r="F17" s="76"/>
    </row>
    <row r="18" spans="1:6" x14ac:dyDescent="0.3">
      <c r="A18" s="35"/>
      <c r="B18" s="75"/>
      <c r="C18" s="76"/>
      <c r="D18" s="35"/>
      <c r="E18" s="75"/>
      <c r="F18" s="76"/>
    </row>
    <row r="19" spans="1:6" x14ac:dyDescent="0.3">
      <c r="A19" s="35"/>
      <c r="B19" s="75"/>
      <c r="C19" s="76"/>
      <c r="D19" s="35"/>
      <c r="E19" s="75"/>
      <c r="F19" s="76"/>
    </row>
    <row r="21" spans="1:6" ht="15" customHeight="1" x14ac:dyDescent="0.3">
      <c r="A21" s="105" t="s">
        <v>37</v>
      </c>
      <c r="B21" s="105"/>
      <c r="C21" s="105"/>
      <c r="D21" s="105"/>
      <c r="E21" s="105"/>
      <c r="F21" s="105"/>
    </row>
    <row r="22" spans="1:6" x14ac:dyDescent="0.3">
      <c r="A22" s="121"/>
      <c r="B22" s="121"/>
      <c r="C22" s="121"/>
      <c r="D22" s="121"/>
      <c r="E22" s="121"/>
      <c r="F22" s="121"/>
    </row>
    <row r="23" spans="1:6" ht="30" customHeight="1" x14ac:dyDescent="0.3">
      <c r="A23" s="141" t="str">
        <f>'Table-6'!A23</f>
        <v>STATE: GUJARAT(24)</v>
      </c>
      <c r="B23" s="141"/>
      <c r="C23" s="16" t="str">
        <f>'Table-6'!C23</f>
        <v>YEAR: 2023-24</v>
      </c>
      <c r="D23" s="71" t="str">
        <f>'Table-6'!D23</f>
        <v>SEASON: SUMMER(5)</v>
      </c>
      <c r="E23" s="72" t="s">
        <v>10</v>
      </c>
      <c r="F23" s="16" t="str">
        <f>'Table-6'!F23</f>
        <v>STATE(2)</v>
      </c>
    </row>
    <row r="24" spans="1:6" x14ac:dyDescent="0.3">
      <c r="A24" s="139" t="s">
        <v>23</v>
      </c>
      <c r="B24" s="139"/>
      <c r="C24" s="139"/>
      <c r="D24" s="140" t="s">
        <v>7</v>
      </c>
      <c r="E24" s="140"/>
      <c r="F24" s="140"/>
    </row>
    <row r="25" spans="1:6" ht="57.6" x14ac:dyDescent="0.3">
      <c r="A25" s="24" t="s">
        <v>112</v>
      </c>
      <c r="B25" s="34" t="s">
        <v>113</v>
      </c>
      <c r="C25" s="24" t="s">
        <v>114</v>
      </c>
      <c r="D25" s="24" t="s">
        <v>112</v>
      </c>
      <c r="E25" s="24" t="s">
        <v>113</v>
      </c>
      <c r="F25" s="24" t="s">
        <v>114</v>
      </c>
    </row>
    <row r="26" spans="1:6" x14ac:dyDescent="0.3">
      <c r="A26" s="38">
        <v>1</v>
      </c>
      <c r="B26" s="38">
        <v>2</v>
      </c>
      <c r="C26" s="38">
        <v>3</v>
      </c>
      <c r="D26" s="38">
        <v>4</v>
      </c>
      <c r="E26" s="38">
        <v>5</v>
      </c>
      <c r="F26" s="38">
        <v>6</v>
      </c>
    </row>
    <row r="27" spans="1:6" x14ac:dyDescent="0.3">
      <c r="A27" s="35" t="s">
        <v>115</v>
      </c>
      <c r="B27" s="36">
        <f>'Table-6'!B27</f>
        <v>328</v>
      </c>
      <c r="C27" s="36">
        <f>'Table-6'!C27</f>
        <v>96.759999999999991</v>
      </c>
      <c r="D27" s="35">
        <v>1</v>
      </c>
      <c r="E27" s="36">
        <f>'Table-6'!E27</f>
        <v>310</v>
      </c>
      <c r="F27" s="36">
        <f>'Table-6'!F27</f>
        <v>91.45</v>
      </c>
    </row>
    <row r="28" spans="1:6" x14ac:dyDescent="0.3">
      <c r="A28" s="35" t="s">
        <v>78</v>
      </c>
      <c r="B28" s="36">
        <f>'Table-6'!B28</f>
        <v>9</v>
      </c>
      <c r="C28" s="36">
        <f>'Table-6'!C28</f>
        <v>2.65</v>
      </c>
      <c r="D28" s="35">
        <v>2</v>
      </c>
      <c r="E28" s="36">
        <f>'Table-6'!E28</f>
        <v>24</v>
      </c>
      <c r="F28" s="36">
        <f>'Table-6'!F28</f>
        <v>7.08</v>
      </c>
    </row>
    <row r="29" spans="1:6" x14ac:dyDescent="0.3">
      <c r="A29" s="35" t="s">
        <v>116</v>
      </c>
      <c r="B29" s="36">
        <f>'Table-6'!B29</f>
        <v>2</v>
      </c>
      <c r="C29" s="36">
        <f>'Table-6'!C29</f>
        <v>0.59</v>
      </c>
      <c r="D29" s="35">
        <v>3</v>
      </c>
      <c r="E29" s="36">
        <f>'Table-6'!E29</f>
        <v>3</v>
      </c>
      <c r="F29" s="36">
        <f>'Table-6'!F29</f>
        <v>0.88</v>
      </c>
    </row>
    <row r="30" spans="1:6" ht="27.6" x14ac:dyDescent="0.3">
      <c r="A30" s="35" t="s">
        <v>117</v>
      </c>
      <c r="B30" s="36">
        <f>'Table-6'!B30</f>
        <v>0</v>
      </c>
      <c r="C30" s="36">
        <f>'Table-6'!C30</f>
        <v>0</v>
      </c>
      <c r="D30" s="37" t="s">
        <v>159</v>
      </c>
      <c r="E30" s="36">
        <f>'Table-6'!E30</f>
        <v>2</v>
      </c>
      <c r="F30" s="36">
        <f>'Table-6'!F30</f>
        <v>0.59</v>
      </c>
    </row>
    <row r="31" spans="1:6" ht="27.6" x14ac:dyDescent="0.3">
      <c r="A31" s="37" t="s">
        <v>22</v>
      </c>
      <c r="B31" s="36">
        <f>'Table-6'!B31</f>
        <v>0</v>
      </c>
      <c r="C31" s="36">
        <f>'Table-6'!C31</f>
        <v>0</v>
      </c>
      <c r="D31" s="37" t="s">
        <v>165</v>
      </c>
      <c r="E31" s="36">
        <f>'Table-6'!E31</f>
        <v>0</v>
      </c>
      <c r="F31" s="36">
        <f>'Table-6'!F31</f>
        <v>0</v>
      </c>
    </row>
    <row r="32" spans="1:6" x14ac:dyDescent="0.3">
      <c r="A32" s="65"/>
      <c r="B32" s="36"/>
      <c r="C32" s="73"/>
      <c r="D32" s="37" t="s">
        <v>160</v>
      </c>
      <c r="E32" s="36">
        <f>'Table-6'!E32</f>
        <v>0</v>
      </c>
      <c r="F32" s="36">
        <f>'Table-6'!F32</f>
        <v>0</v>
      </c>
    </row>
    <row r="33" spans="1:6" x14ac:dyDescent="0.3">
      <c r="A33" s="39" t="s">
        <v>23</v>
      </c>
      <c r="B33" s="54">
        <f>'Table-6'!B33</f>
        <v>339</v>
      </c>
      <c r="C33" s="54">
        <f>'Table-6'!C33</f>
        <v>100</v>
      </c>
      <c r="D33" s="39" t="s">
        <v>23</v>
      </c>
      <c r="E33" s="54">
        <f>'Table-6'!E33</f>
        <v>339</v>
      </c>
      <c r="F33" s="54">
        <f>'Table-6'!F33</f>
        <v>100</v>
      </c>
    </row>
    <row r="34" spans="1:6" x14ac:dyDescent="0.3">
      <c r="A34" s="142" t="s">
        <v>151</v>
      </c>
      <c r="B34" s="142"/>
      <c r="C34" s="142"/>
      <c r="D34" s="142"/>
      <c r="E34" s="142"/>
      <c r="F34" s="142"/>
    </row>
    <row r="35" spans="1:6" x14ac:dyDescent="0.3">
      <c r="A35" s="142" t="s">
        <v>118</v>
      </c>
      <c r="B35" s="142"/>
      <c r="C35" s="142"/>
      <c r="D35" s="142"/>
      <c r="E35" s="142"/>
      <c r="F35" s="142"/>
    </row>
    <row r="36" spans="1:6" x14ac:dyDescent="0.3">
      <c r="A36" s="22" t="s">
        <v>49</v>
      </c>
    </row>
  </sheetData>
  <mergeCells count="10">
    <mergeCell ref="A35:F35"/>
    <mergeCell ref="A21:F22"/>
    <mergeCell ref="A23:B23"/>
    <mergeCell ref="A24:C24"/>
    <mergeCell ref="D24:F24"/>
    <mergeCell ref="A2:F3"/>
    <mergeCell ref="A4:B4"/>
    <mergeCell ref="A5:C5"/>
    <mergeCell ref="D5:F5"/>
    <mergeCell ref="A34:F34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Q103"/>
  <sheetViews>
    <sheetView topLeftCell="AR1" workbookViewId="0">
      <selection activeCell="A2" sqref="A1:AQ1048576"/>
    </sheetView>
  </sheetViews>
  <sheetFormatPr defaultRowHeight="14.4" x14ac:dyDescent="0.3"/>
  <cols>
    <col min="1" max="1" width="7.6640625" hidden="1" customWidth="1"/>
    <col min="2" max="2" width="8.33203125" hidden="1" customWidth="1"/>
    <col min="3" max="4" width="6.6640625" hidden="1" customWidth="1"/>
    <col min="5" max="5" width="11.109375" hidden="1" customWidth="1"/>
    <col min="6" max="8" width="6.6640625" hidden="1" customWidth="1"/>
    <col min="9" max="9" width="11" hidden="1" customWidth="1"/>
    <col min="10" max="12" width="6.6640625" hidden="1" customWidth="1"/>
    <col min="13" max="13" width="7.33203125" hidden="1" customWidth="1"/>
    <col min="14" max="14" width="7.109375" hidden="1" customWidth="1"/>
    <col min="15" max="15" width="6.6640625" hidden="1" customWidth="1"/>
    <col min="16" max="16" width="9.33203125" hidden="1" customWidth="1"/>
    <col min="17" max="18" width="6.6640625" hidden="1" customWidth="1"/>
    <col min="19" max="19" width="7.5546875" hidden="1" customWidth="1"/>
    <col min="20" max="20" width="11.109375" hidden="1" customWidth="1"/>
    <col min="21" max="21" width="1.109375" style="44" hidden="1" customWidth="1"/>
    <col min="22" max="22" width="7.6640625" hidden="1" customWidth="1"/>
    <col min="23" max="23" width="8.33203125" hidden="1" customWidth="1"/>
    <col min="24" max="25" width="6.6640625" hidden="1" customWidth="1"/>
    <col min="26" max="26" width="11.109375" hidden="1" customWidth="1"/>
    <col min="27" max="29" width="6.6640625" hidden="1" customWidth="1"/>
    <col min="30" max="30" width="11" hidden="1" customWidth="1"/>
    <col min="31" max="33" width="6.6640625" hidden="1" customWidth="1"/>
    <col min="34" max="34" width="7.33203125" hidden="1" customWidth="1"/>
    <col min="35" max="35" width="7.109375" hidden="1" customWidth="1"/>
    <col min="36" max="36" width="6.6640625" hidden="1" customWidth="1"/>
    <col min="37" max="37" width="9.33203125" hidden="1" customWidth="1"/>
    <col min="38" max="39" width="6.6640625" hidden="1" customWidth="1"/>
    <col min="40" max="40" width="7.5546875" hidden="1" customWidth="1"/>
    <col min="41" max="41" width="11.109375" hidden="1" customWidth="1"/>
    <col min="42" max="42" width="1.109375" style="44" hidden="1" customWidth="1"/>
    <col min="43" max="43" width="9.109375" hidden="1" customWidth="1"/>
    <col min="44" max="51" width="9.109375" customWidth="1"/>
  </cols>
  <sheetData>
    <row r="1" spans="1:41" ht="15" customHeight="1" x14ac:dyDescent="0.3">
      <c r="A1" s="147" t="s">
        <v>145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V1" s="147" t="s">
        <v>145</v>
      </c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</row>
    <row r="2" spans="1:41" ht="15" customHeight="1" x14ac:dyDescent="0.3">
      <c r="A2" s="78" t="s">
        <v>38</v>
      </c>
      <c r="B2" s="109" t="str">
        <f>Crops!$A$2&amp;"("&amp;Crops!$B$2&amp;")"</f>
        <v>GUJARAT(24)</v>
      </c>
      <c r="C2" s="109"/>
      <c r="D2" s="109"/>
      <c r="E2" s="109"/>
      <c r="F2" s="109"/>
      <c r="G2" s="78" t="s">
        <v>1</v>
      </c>
      <c r="H2" s="145" t="str">
        <f>Crops!$B$3</f>
        <v>2023-24</v>
      </c>
      <c r="I2" s="145"/>
      <c r="J2" s="77"/>
      <c r="K2" s="77"/>
      <c r="L2" s="146" t="s">
        <v>2</v>
      </c>
      <c r="M2" s="146"/>
      <c r="N2" s="145" t="str">
        <f>Crops!$C$5&amp;"("&amp;Crops!$D$5&amp;")"</f>
        <v>SUMMER(5)</v>
      </c>
      <c r="O2" s="145"/>
      <c r="P2" s="145"/>
      <c r="Q2" s="146" t="s">
        <v>39</v>
      </c>
      <c r="R2" s="146"/>
      <c r="S2" s="145" t="s">
        <v>157</v>
      </c>
      <c r="T2" s="145"/>
      <c r="V2" s="78" t="s">
        <v>38</v>
      </c>
      <c r="W2" s="109" t="str">
        <f>Crops!$A$2&amp;"("&amp;Crops!$B$2&amp;")"</f>
        <v>GUJARAT(24)</v>
      </c>
      <c r="X2" s="109"/>
      <c r="Y2" s="109"/>
      <c r="Z2" s="109"/>
      <c r="AA2" s="109"/>
      <c r="AB2" s="78" t="s">
        <v>1</v>
      </c>
      <c r="AC2" s="145" t="str">
        <f>Crops!$B$3</f>
        <v>2023-24</v>
      </c>
      <c r="AD2" s="145"/>
      <c r="AE2" s="77"/>
      <c r="AF2" s="77"/>
      <c r="AG2" s="146" t="s">
        <v>2</v>
      </c>
      <c r="AH2" s="146"/>
      <c r="AI2" s="145" t="str">
        <f>Crops!$C$5&amp;"("&amp;Crops!$D$5&amp;")"</f>
        <v>SUMMER(5)</v>
      </c>
      <c r="AJ2" s="145"/>
      <c r="AK2" s="145"/>
      <c r="AL2" s="146" t="s">
        <v>39</v>
      </c>
      <c r="AM2" s="146"/>
      <c r="AN2" s="145" t="s">
        <v>158</v>
      </c>
      <c r="AO2" s="145"/>
    </row>
    <row r="3" spans="1:41" ht="33.75" customHeight="1" x14ac:dyDescent="0.3">
      <c r="A3" s="107" t="s">
        <v>63</v>
      </c>
      <c r="B3" s="107" t="s">
        <v>70</v>
      </c>
      <c r="C3" s="104" t="s">
        <v>119</v>
      </c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V3" s="107" t="s">
        <v>63</v>
      </c>
      <c r="W3" s="107" t="s">
        <v>70</v>
      </c>
      <c r="X3" s="103" t="s">
        <v>119</v>
      </c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</row>
    <row r="4" spans="1:41" ht="15" customHeight="1" x14ac:dyDescent="0.3">
      <c r="A4" s="107"/>
      <c r="B4" s="107"/>
      <c r="C4" s="102" t="s">
        <v>120</v>
      </c>
      <c r="D4" s="102"/>
      <c r="E4" s="102"/>
      <c r="F4" s="102"/>
      <c r="G4" s="102"/>
      <c r="H4" s="102"/>
      <c r="I4" s="102"/>
      <c r="J4" s="102"/>
      <c r="K4" s="102"/>
      <c r="L4" s="102"/>
      <c r="M4" s="102" t="s">
        <v>138</v>
      </c>
      <c r="N4" s="102"/>
      <c r="O4" s="102" t="s">
        <v>121</v>
      </c>
      <c r="P4" s="102"/>
      <c r="Q4" s="102"/>
      <c r="R4" s="102"/>
      <c r="S4" s="106" t="s">
        <v>122</v>
      </c>
      <c r="T4" s="106" t="s">
        <v>123</v>
      </c>
      <c r="V4" s="107"/>
      <c r="W4" s="107"/>
      <c r="X4" s="101" t="s">
        <v>120</v>
      </c>
      <c r="Y4" s="101"/>
      <c r="Z4" s="101"/>
      <c r="AA4" s="101"/>
      <c r="AB4" s="101"/>
      <c r="AC4" s="101"/>
      <c r="AD4" s="101"/>
      <c r="AE4" s="101"/>
      <c r="AF4" s="101"/>
      <c r="AG4" s="101"/>
      <c r="AH4" s="101" t="s">
        <v>138</v>
      </c>
      <c r="AI4" s="101"/>
      <c r="AJ4" s="101" t="s">
        <v>121</v>
      </c>
      <c r="AK4" s="101"/>
      <c r="AL4" s="101"/>
      <c r="AM4" s="101"/>
      <c r="AN4" s="106" t="s">
        <v>122</v>
      </c>
      <c r="AO4" s="106" t="s">
        <v>123</v>
      </c>
    </row>
    <row r="5" spans="1:41" ht="42" customHeight="1" x14ac:dyDescent="0.3">
      <c r="A5" s="107"/>
      <c r="B5" s="107"/>
      <c r="C5" s="144" t="s">
        <v>104</v>
      </c>
      <c r="D5" s="144"/>
      <c r="E5" s="144"/>
      <c r="F5" s="144"/>
      <c r="G5" s="144" t="s">
        <v>105</v>
      </c>
      <c r="H5" s="144"/>
      <c r="I5" s="144"/>
      <c r="J5" s="144"/>
      <c r="K5" s="106" t="s">
        <v>124</v>
      </c>
      <c r="L5" s="106" t="s">
        <v>125</v>
      </c>
      <c r="M5" s="106" t="s">
        <v>126</v>
      </c>
      <c r="N5" s="106" t="s">
        <v>127</v>
      </c>
      <c r="O5" s="144" t="s">
        <v>128</v>
      </c>
      <c r="P5" s="144"/>
      <c r="Q5" s="106" t="s">
        <v>129</v>
      </c>
      <c r="R5" s="106" t="s">
        <v>130</v>
      </c>
      <c r="S5" s="107"/>
      <c r="T5" s="107"/>
      <c r="V5" s="107"/>
      <c r="W5" s="107"/>
      <c r="X5" s="144" t="s">
        <v>104</v>
      </c>
      <c r="Y5" s="144"/>
      <c r="Z5" s="144"/>
      <c r="AA5" s="144"/>
      <c r="AB5" s="144" t="s">
        <v>105</v>
      </c>
      <c r="AC5" s="144"/>
      <c r="AD5" s="144"/>
      <c r="AE5" s="144"/>
      <c r="AF5" s="106" t="s">
        <v>124</v>
      </c>
      <c r="AG5" s="106" t="s">
        <v>125</v>
      </c>
      <c r="AH5" s="106" t="s">
        <v>126</v>
      </c>
      <c r="AI5" s="106" t="s">
        <v>127</v>
      </c>
      <c r="AJ5" s="144" t="s">
        <v>128</v>
      </c>
      <c r="AK5" s="144"/>
      <c r="AL5" s="106" t="s">
        <v>129</v>
      </c>
      <c r="AM5" s="106" t="s">
        <v>130</v>
      </c>
      <c r="AN5" s="107"/>
      <c r="AO5" s="107"/>
    </row>
    <row r="6" spans="1:41" ht="90" customHeight="1" x14ac:dyDescent="0.3">
      <c r="A6" s="108"/>
      <c r="B6" s="108"/>
      <c r="C6" s="25" t="s">
        <v>131</v>
      </c>
      <c r="D6" s="25" t="s">
        <v>132</v>
      </c>
      <c r="E6" s="25" t="s">
        <v>133</v>
      </c>
      <c r="F6" s="25" t="s">
        <v>134</v>
      </c>
      <c r="G6" s="25" t="s">
        <v>131</v>
      </c>
      <c r="H6" s="25" t="s">
        <v>132</v>
      </c>
      <c r="I6" s="25" t="s">
        <v>133</v>
      </c>
      <c r="J6" s="25" t="s">
        <v>164</v>
      </c>
      <c r="K6" s="108"/>
      <c r="L6" s="108"/>
      <c r="M6" s="108"/>
      <c r="N6" s="108"/>
      <c r="O6" s="25" t="s">
        <v>136</v>
      </c>
      <c r="P6" s="25" t="s">
        <v>137</v>
      </c>
      <c r="Q6" s="108"/>
      <c r="R6" s="108"/>
      <c r="S6" s="108"/>
      <c r="T6" s="108"/>
      <c r="V6" s="108"/>
      <c r="W6" s="108"/>
      <c r="X6" s="25" t="s">
        <v>131</v>
      </c>
      <c r="Y6" s="25" t="s">
        <v>132</v>
      </c>
      <c r="Z6" s="25" t="s">
        <v>133</v>
      </c>
      <c r="AA6" s="25" t="s">
        <v>134</v>
      </c>
      <c r="AB6" s="25" t="s">
        <v>131</v>
      </c>
      <c r="AC6" s="25" t="s">
        <v>132</v>
      </c>
      <c r="AD6" s="25" t="s">
        <v>133</v>
      </c>
      <c r="AE6" s="25" t="s">
        <v>135</v>
      </c>
      <c r="AF6" s="108"/>
      <c r="AG6" s="108"/>
      <c r="AH6" s="108"/>
      <c r="AI6" s="108"/>
      <c r="AJ6" s="25" t="s">
        <v>136</v>
      </c>
      <c r="AK6" s="25" t="s">
        <v>137</v>
      </c>
      <c r="AL6" s="108"/>
      <c r="AM6" s="108"/>
      <c r="AN6" s="108"/>
      <c r="AO6" s="108"/>
    </row>
    <row r="7" spans="1:41" x14ac:dyDescent="0.3">
      <c r="A7" s="4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  <c r="I7" s="4">
        <v>9</v>
      </c>
      <c r="J7" s="4">
        <v>10</v>
      </c>
      <c r="K7" s="4">
        <v>11</v>
      </c>
      <c r="L7" s="4">
        <v>12</v>
      </c>
      <c r="M7" s="4">
        <v>13</v>
      </c>
      <c r="N7" s="4">
        <v>14</v>
      </c>
      <c r="O7" s="4">
        <v>15</v>
      </c>
      <c r="P7" s="4">
        <v>16</v>
      </c>
      <c r="Q7" s="4">
        <v>17</v>
      </c>
      <c r="R7" s="4">
        <v>18</v>
      </c>
      <c r="S7" s="4">
        <v>19</v>
      </c>
      <c r="T7" s="4">
        <v>20</v>
      </c>
      <c r="V7" s="4">
        <v>1</v>
      </c>
      <c r="W7" s="4">
        <v>2</v>
      </c>
      <c r="X7" s="4">
        <v>3</v>
      </c>
      <c r="Y7" s="4">
        <v>4</v>
      </c>
      <c r="Z7" s="4">
        <v>5</v>
      </c>
      <c r="AA7" s="4">
        <v>6</v>
      </c>
      <c r="AB7" s="4">
        <v>7</v>
      </c>
      <c r="AC7" s="4">
        <v>8</v>
      </c>
      <c r="AD7" s="4">
        <v>9</v>
      </c>
      <c r="AE7" s="4">
        <v>10</v>
      </c>
      <c r="AF7" s="4">
        <v>11</v>
      </c>
      <c r="AG7" s="4">
        <v>12</v>
      </c>
      <c r="AH7" s="4">
        <v>13</v>
      </c>
      <c r="AI7" s="4">
        <v>14</v>
      </c>
      <c r="AJ7" s="4">
        <v>15</v>
      </c>
      <c r="AK7" s="4">
        <v>16</v>
      </c>
      <c r="AL7" s="4">
        <v>17</v>
      </c>
      <c r="AM7" s="4">
        <v>18</v>
      </c>
      <c r="AN7" s="4">
        <v>19</v>
      </c>
      <c r="AO7" s="4">
        <v>20</v>
      </c>
    </row>
    <row r="8" spans="1:41" x14ac:dyDescent="0.3">
      <c r="A8" s="45">
        <f>IF(COUNTIFS(Basicdata!$B$2:$B$2500,1,Basicdata!$D$2:$D$2500,Crops!$D$5,Basicdata!$H$2:$H$2500,Crops!$M2,Basicdata!$AI$2:$AI$2500,0)&gt;0,Crops!$M2,"")</f>
        <v>1</v>
      </c>
      <c r="B8">
        <f>IF(A8="","",COUNTIFS(Basicdata!$B$2:$B$2500,1,Basicdata!$D$2:$D$2500,Crops!$D$5,Basicdata!$H$2:$H$2500,Crops!$M2,Basicdata!$AI$2:$AI$2500,0))</f>
        <v>17</v>
      </c>
      <c r="C8">
        <f>IF(B8="","",COUNTIFS(Basicdata!$B$2:$B$2500,1,Basicdata!$D$2:$D$2500,Crops!$D$5,Basicdata!$H$2:$H$2500,Crops!$M2,Basicdata!$X$2:$X$2500,0,Basicdata!$AI$2:$AI$2500,0))</f>
        <v>0</v>
      </c>
      <c r="D8">
        <f>IF(C8="","",COUNTIFS(Basicdata!$B$2:$B$2500,1,Basicdata!$D$2:$D$2500,Crops!$D$5,Basicdata!$H$2:$H$2500,Crops!$M2,Basicdata!$X$2:$X$2500,1,Basicdata!$AI$2:$AI$2500,0))</f>
        <v>0</v>
      </c>
      <c r="E8">
        <f>IF(D8="","",COUNTIFS(Basicdata!$B$2:$B$2500,1,Basicdata!$D$2:$D$2500,Crops!$D$5,Basicdata!$H$2:$H$2500,Crops!$M2,Basicdata!$X$2:$X$2500,2,Basicdata!$AI$2:$AI$2500,0))</f>
        <v>0</v>
      </c>
      <c r="F8">
        <f>IF(E8="","",C8+D8+E8)</f>
        <v>0</v>
      </c>
      <c r="G8">
        <f>IF(F8="","",COUNTIFS(Basicdata!$B$2:$B$2500,1,Basicdata!$D$2:$D$2500,Crops!$D$5,Basicdata!$H$2:$H$2500,Crops!$M2,Basicdata!$X$2:$X$2500,3,Basicdata!$AI$2:$AI$2500,0))</f>
        <v>0</v>
      </c>
      <c r="H8">
        <f>IF(G8="","",COUNTIFS(Basicdata!$B$2:$B$2500,1,Basicdata!$D$2:$D$2500,Crops!$D$5,Basicdata!$H$2:$H$2500,Crops!$M2,Basicdata!$X$2:$X$2500,4,Basicdata!$AI$2:$AI$2500,0))</f>
        <v>0</v>
      </c>
      <c r="I8">
        <f>IF(H8="","",COUNTIFS(Basicdata!$B$2:$B$2500,1,Basicdata!$D$2:$D$2500,Crops!$D$5,Basicdata!$H$2:$H$2500,Crops!$M2,Basicdata!$X$2:$X$2500,5,Basicdata!$AI$2:$AI$2500,0))</f>
        <v>0</v>
      </c>
      <c r="J8">
        <f>IF(I8="","",G8+H8+I8)</f>
        <v>0</v>
      </c>
      <c r="K8">
        <f>IF(J8="","",COUNTIFS(Basicdata!$B$2:$B$2500,1,Basicdata!$D$2:$D$2500,Crops!$D$5,Basicdata!$H$2:$H$2500,Crops!$M2,Basicdata!$X$2:$X$2500,6,Basicdata!$AI$2:$AI$2500,0))</f>
        <v>0</v>
      </c>
      <c r="L8">
        <f>IF(K8="","",F8+J8+K8)</f>
        <v>0</v>
      </c>
      <c r="M8">
        <f>IF(L8="","",COUNTIFS(Basicdata!$B$2:$B$2500,1,Basicdata!$D$2:$D$2500,Crops!$D$5,Basicdata!$H$2:$H$2500,Crops!$M2,Basicdata!$X$2:$X$2500,"&lt;7",Basicdata!$Y$2:$Y$2500,1,Basicdata!$AI$2:$AI$2500,0))</f>
        <v>0</v>
      </c>
      <c r="N8">
        <f>IF(M8="","",COUNTIFS(Basicdata!$B$2:$B$2500,1,Basicdata!$D$2:$D$2500,Crops!$D$5,Basicdata!$H$2:$H$2500,Crops!$M2,Basicdata!$X$2:$X$2500,"&lt;7",Basicdata!$Z$2:$Z$2500,1,Basicdata!$AI$2:$AI$2500,0))</f>
        <v>0</v>
      </c>
      <c r="O8">
        <f>IF(N8="","",COUNTIFS(Basicdata!$B$2:$B$2500,1,Basicdata!$D$2:$D$2500,Crops!$D$5,Basicdata!$H$2:$H$2500,Crops!$M2,Basicdata!$X$2:$X$2500,10,Basicdata!$AI$2:$AI$2500,0))</f>
        <v>0</v>
      </c>
      <c r="P8">
        <f>IF(O8="","",COUNTIFS(Basicdata!$B$2:$B$2500,1,Basicdata!$D$2:$D$2500,Crops!$D$5,Basicdata!$H$2:$H$2500,Crops!$M2,Basicdata!$X$2:$X$2500,7,Basicdata!$AI$2:$AI$2500,0))</f>
        <v>0</v>
      </c>
      <c r="Q8">
        <f>IF(P8="","",COUNTIFS(Basicdata!$B$2:$B$2500,1,Basicdata!$D$2:$D$2500,Crops!$D$5,Basicdata!$H$2:$H$2500,Crops!$M2,Basicdata!$X$2:$X$2500,8,Basicdata!$AI$2:$AI$2500,0))</f>
        <v>17</v>
      </c>
      <c r="R8">
        <f>IF(Q8="","",O8+P8+Q8)</f>
        <v>17</v>
      </c>
      <c r="S8">
        <f>IF(R8="","",COUNTIFS(Basicdata!$B$2:$B$2500,1,Basicdata!$D$2:$D$2500,Crops!$D$5,Basicdata!$H$2:$H$2500,Crops!$M2,Basicdata!$W$2:$W$2500,"&lt;&gt;0",Basicdata!$X$2:$X$2500,9,Basicdata!$AI$2:$AI$2500,0))</f>
        <v>0</v>
      </c>
      <c r="T8">
        <f>IF(S8="","",COUNTIFS(Basicdata!$B$2:$B$2500,1,Basicdata!$D$2:$D$2500,Crops!$D$5,Basicdata!$H$2:$H$2500,Crops!$M2,Basicdata!$W$2:$W$2500,0,Basicdata!$X$2:$X$2500,9,Basicdata!$AI$2:$AI$2500,0))</f>
        <v>0</v>
      </c>
      <c r="V8" s="45">
        <f>IF(COUNTIFS(Basicdata!$B$2:$B$2500,2,Basicdata!$D$2:$D$2500,Crops!$D$5,Basicdata!$H$2:$H$2500,Crops!$M2,Basicdata!$AI$2:$AI$2500,0)&gt;0,Crops!$M2,"")</f>
        <v>1</v>
      </c>
      <c r="W8">
        <f>IF(V8="","",COUNTIFS(Basicdata!$B$2:$B$2500,2,Basicdata!$D$2:$D$2500,Crops!$D$5,Basicdata!$H$2:$H$2500,Crops!$M2,Basicdata!$AI$2:$AI$2500,0))</f>
        <v>17</v>
      </c>
      <c r="X8">
        <f>IF(W8="","",COUNTIFS(Basicdata!$B$2:$B$2500,2,Basicdata!$D$2:$D$2500,Crops!$D$5,Basicdata!$H$2:$H$2500,Crops!$M2,Basicdata!$X$2:$X$2500,0,Basicdata!$AI$2:$AI$2500,0))</f>
        <v>0</v>
      </c>
      <c r="Y8">
        <f>IF(X8="","",COUNTIFS(Basicdata!$B$2:$B$2500,2,Basicdata!$D$2:$D$2500,Crops!$D$5,Basicdata!$H$2:$H$2500,Crops!$M2,Basicdata!$X$2:$X$2500,1,Basicdata!$AI$2:$AI$2500,0))</f>
        <v>0</v>
      </c>
      <c r="Z8">
        <f>IF(Y8="","",COUNTIFS(Basicdata!$B$2:$B$2500,2,Basicdata!$D$2:$D$2500,Crops!$D$5,Basicdata!$H$2:$H$2500,Crops!$M2,Basicdata!$X$2:$X$2500,2,Basicdata!$AI$2:$AI$2500,0))</f>
        <v>0</v>
      </c>
      <c r="AA8">
        <f>IF(Z8="","",X8+Y8+Z8)</f>
        <v>0</v>
      </c>
      <c r="AB8">
        <f>IF(AA8="","",COUNTIFS(Basicdata!$B$2:$B$2500,2,Basicdata!$D$2:$D$2500,Crops!$D$5,Basicdata!$H$2:$H$2500,Crops!$M2,Basicdata!$X$2:$X$2500,3,Basicdata!$AI$2:$AI$2500,0))</f>
        <v>0</v>
      </c>
      <c r="AC8">
        <f>IF(AB8="","",COUNTIFS(Basicdata!$B$2:$B$2500,2,Basicdata!$D$2:$D$2500,Crops!$D$5,Basicdata!$H$2:$H$2500,Crops!$M2,Basicdata!$X$2:$X$2500,4,Basicdata!$AI$2:$AI$2500,0))</f>
        <v>0</v>
      </c>
      <c r="AD8">
        <f>IF(AC8="","",COUNTIFS(Basicdata!$B$2:$B$2500,2,Basicdata!$D$2:$D$2500,Crops!$D$5,Basicdata!$H$2:$H$2500,Crops!$M2,Basicdata!$X$2:$X$2500,5,Basicdata!$AI$2:$AI$2500,0))</f>
        <v>0</v>
      </c>
      <c r="AE8">
        <f>IF(AD8="","",AB8+AC8+AD8)</f>
        <v>0</v>
      </c>
      <c r="AF8">
        <f>IF(AE8="","",COUNTIFS(Basicdata!$B$2:$B$2500,2,Basicdata!$D$2:$D$2500,Crops!$D$5,Basicdata!$H$2:$H$2500,Crops!$M2,Basicdata!$X$2:$X$2500,6,Basicdata!$AI$2:$AI$2500,0))</f>
        <v>0</v>
      </c>
      <c r="AG8">
        <f>IF(AF8="","",AA8+AE8+AF8)</f>
        <v>0</v>
      </c>
      <c r="AH8">
        <f>IF(AG8="","",COUNTIFS(Basicdata!$B$2:$B$2500,2,Basicdata!$D$2:$D$2500,Crops!$D$5,Basicdata!$H$2:$H$2500,Crops!$M2,Basicdata!$X$2:$X$2500,"&lt;7",Basicdata!$Y$2:$Y$2500,1,Basicdata!$AI$2:$AI$2500,0))</f>
        <v>0</v>
      </c>
      <c r="AI8">
        <f>IF(AH8="","",COUNTIFS(Basicdata!$B$2:$B$2500,2,Basicdata!$D$2:$D$2500,Crops!$D$5,Basicdata!$H$2:$H$2500,Crops!$M2,Basicdata!$X$2:$X$2500,"&lt;7",Basicdata!$Z$2:$Z$2500,1,Basicdata!$AI$2:$AI$2500,0))</f>
        <v>0</v>
      </c>
      <c r="AJ8">
        <f>IF(AI8="","",COUNTIFS(Basicdata!$B$2:$B$2500,2,Basicdata!$D$2:$D$2500,Crops!$D$5,Basicdata!$H$2:$H$2500,Crops!$M2,Basicdata!$X$2:$X$2500,10,Basicdata!$AI$2:$AI$2500,0))</f>
        <v>0</v>
      </c>
      <c r="AK8">
        <f>IF(AJ8="","",COUNTIFS(Basicdata!$B$2:$B$2500,2,Basicdata!$D$2:$D$2500,Crops!$D$5,Basicdata!$H$2:$H$2500,Crops!$M2,Basicdata!$X$2:$X$2500,7,Basicdata!$AI$2:$AI$2500,0))</f>
        <v>0</v>
      </c>
      <c r="AL8">
        <f>IF(AK8="","",COUNTIFS(Basicdata!$B$2:$B$2500,2,Basicdata!$D$2:$D$2500,Crops!$D$5,Basicdata!$H$2:$H$2500,Crops!$M2,Basicdata!$X$2:$X$2500,8,Basicdata!$AI$2:$AI$2500,0))</f>
        <v>17</v>
      </c>
      <c r="AM8">
        <f>IF(AL8="","",AJ8+AK8+AL8)</f>
        <v>17</v>
      </c>
      <c r="AN8">
        <f>IF(AM8="","",COUNTIFS(Basicdata!$B$2:$B$2500,2,Basicdata!$D$2:$D$2500,Crops!$D$5,Basicdata!$H$2:$H$2500,Crops!$M2,Basicdata!$W$2:$W$2500,"&lt;&gt;0",Basicdata!$X$2:$X$2500,9,Basicdata!$AI$2:$AI$2500,0))</f>
        <v>0</v>
      </c>
      <c r="AO8">
        <f>IF(AN8="","",COUNTIFS(Basicdata!$B$2:$B$2500,2,Basicdata!$D$2:$D$2500,Crops!$D$5,Basicdata!$H$2:$H$2500,Crops!$M2,Basicdata!$W$2:$W$2500,0,Basicdata!$X$2:$X$2500,9,Basicdata!$AI$2:$AI$2500,0))</f>
        <v>0</v>
      </c>
    </row>
    <row r="9" spans="1:41" x14ac:dyDescent="0.3">
      <c r="A9" s="45">
        <f>IF(COUNTIFS(Basicdata!$B$2:$B$2500,1,Basicdata!$D$2:$D$2500,Crops!$D$5,Basicdata!$H$2:$H$2500,Crops!$M3,Basicdata!$AI$2:$AI$2500,0)&gt;0,Crops!$M3,"")</f>
        <v>2</v>
      </c>
      <c r="B9">
        <f>IF(A9="","",COUNTIFS(Basicdata!$B$2:$B$2500,1,Basicdata!$D$2:$D$2500,Crops!$D$5,Basicdata!$H$2:$H$2500,Crops!$M3,Basicdata!$AI$2:$AI$2500,0))</f>
        <v>32</v>
      </c>
      <c r="C9">
        <f>IF(B9="","",COUNTIFS(Basicdata!$B$2:$B$2500,1,Basicdata!$D$2:$D$2500,Crops!$D$5,Basicdata!$H$2:$H$2500,Crops!$M3,Basicdata!$X$2:$X$2500,0,Basicdata!$AI$2:$AI$2500,0))</f>
        <v>0</v>
      </c>
      <c r="D9">
        <f>IF(C9="","",COUNTIFS(Basicdata!$B$2:$B$2500,1,Basicdata!$D$2:$D$2500,Crops!$D$5,Basicdata!$H$2:$H$2500,Crops!$M3,Basicdata!$X$2:$X$2500,1,Basicdata!$AI$2:$AI$2500,0))</f>
        <v>0</v>
      </c>
      <c r="E9">
        <f>IF(D9="","",COUNTIFS(Basicdata!$B$2:$B$2500,1,Basicdata!$D$2:$D$2500,Crops!$D$5,Basicdata!$H$2:$H$2500,Crops!$M3,Basicdata!$X$2:$X$2500,2,Basicdata!$AI$2:$AI$2500,0))</f>
        <v>0</v>
      </c>
      <c r="F9">
        <f t="shared" ref="F9:F72" si="0">IF(E9="","",C9+D9+E9)</f>
        <v>0</v>
      </c>
      <c r="G9">
        <f>IF(F9="","",COUNTIFS(Basicdata!$B$2:$B$2500,1,Basicdata!$D$2:$D$2500,Crops!$D$5,Basicdata!$H$2:$H$2500,Crops!$M3,Basicdata!$X$2:$X$2500,3,Basicdata!$AI$2:$AI$2500,0))</f>
        <v>0</v>
      </c>
      <c r="H9">
        <f>IF(G9="","",COUNTIFS(Basicdata!$B$2:$B$2500,1,Basicdata!$D$2:$D$2500,Crops!$D$5,Basicdata!$H$2:$H$2500,Crops!$M3,Basicdata!$X$2:$X$2500,4,Basicdata!$AI$2:$AI$2500,0))</f>
        <v>0</v>
      </c>
      <c r="I9">
        <f>IF(H9="","",COUNTIFS(Basicdata!$B$2:$B$2500,1,Basicdata!$D$2:$D$2500,Crops!$D$5,Basicdata!$H$2:$H$2500,Crops!$M3,Basicdata!$X$2:$X$2500,5,Basicdata!$AI$2:$AI$2500,0))</f>
        <v>0</v>
      </c>
      <c r="J9">
        <f t="shared" ref="J9:J72" si="1">IF(I9="","",G9+H9+I9)</f>
        <v>0</v>
      </c>
      <c r="K9">
        <f>IF(J9="","",COUNTIFS(Basicdata!$B$2:$B$2500,1,Basicdata!$D$2:$D$2500,Crops!$D$5,Basicdata!$H$2:$H$2500,Crops!$M3,Basicdata!$X$2:$X$2500,6,Basicdata!$AI$2:$AI$2500,0))</f>
        <v>0</v>
      </c>
      <c r="L9">
        <f t="shared" ref="L9:L72" si="2">IF(K9="","",F9+J9+K9)</f>
        <v>0</v>
      </c>
      <c r="M9">
        <f>IF(L9="","",COUNTIFS(Basicdata!$B$2:$B$2500,1,Basicdata!$D$2:$D$2500,Crops!$D$5,Basicdata!$H$2:$H$2500,Crops!$M3,Basicdata!$X$2:$X$2500,"&lt;7",Basicdata!$Y$2:$Y$2500,1,Basicdata!$AI$2:$AI$2500,0))</f>
        <v>0</v>
      </c>
      <c r="N9">
        <f>IF(M9="","",COUNTIFS(Basicdata!$B$2:$B$2500,1,Basicdata!$D$2:$D$2500,Crops!$D$5,Basicdata!$H$2:$H$2500,Crops!$M3,Basicdata!$X$2:$X$2500,"&lt;7",Basicdata!$Z$2:$Z$2500,1,Basicdata!$AI$2:$AI$2500,0))</f>
        <v>0</v>
      </c>
      <c r="O9">
        <f>IF(N9="","",COUNTIFS(Basicdata!$B$2:$B$2500,1,Basicdata!$D$2:$D$2500,Crops!$D$5,Basicdata!$H$2:$H$2500,Crops!$M3,Basicdata!$X$2:$X$2500,10,Basicdata!$AI$2:$AI$2500,0))</f>
        <v>0</v>
      </c>
      <c r="P9">
        <f>IF(O9="","",COUNTIFS(Basicdata!$B$2:$B$2500,1,Basicdata!$D$2:$D$2500,Crops!$D$5,Basicdata!$H$2:$H$2500,Crops!$M3,Basicdata!$X$2:$X$2500,7,Basicdata!$AI$2:$AI$2500,0))</f>
        <v>0</v>
      </c>
      <c r="Q9">
        <f>IF(P9="","",COUNTIFS(Basicdata!$B$2:$B$2500,1,Basicdata!$D$2:$D$2500,Crops!$D$5,Basicdata!$H$2:$H$2500,Crops!$M3,Basicdata!$X$2:$X$2500,8,Basicdata!$AI$2:$AI$2500,0))</f>
        <v>32</v>
      </c>
      <c r="R9">
        <f t="shared" ref="R9:R72" si="3">IF(Q9="","",O9+P9+Q9)</f>
        <v>32</v>
      </c>
      <c r="S9">
        <f>IF(R9="","",COUNTIFS(Basicdata!$B$2:$B$2500,1,Basicdata!$D$2:$D$2500,Crops!$D$5,Basicdata!$H$2:$H$2500,Crops!$M3,Basicdata!$W$2:$W$2500,"&lt;&gt;0",Basicdata!$X$2:$X$2500,9,Basicdata!$AI$2:$AI$2500,0))</f>
        <v>0</v>
      </c>
      <c r="T9">
        <f>IF(S9="","",COUNTIFS(Basicdata!$B$2:$B$2500,1,Basicdata!$D$2:$D$2500,Crops!$D$5,Basicdata!$H$2:$H$2500,Crops!$M3,Basicdata!$W$2:$W$2500,0,Basicdata!$X$2:$X$2500,9,Basicdata!$AI$2:$AI$2500,0))</f>
        <v>0</v>
      </c>
      <c r="V9" s="45">
        <f>IF(COUNTIFS(Basicdata!$B$2:$B$2500,2,Basicdata!$D$2:$D$2500,Crops!$D$5,Basicdata!$H$2:$H$2500,Crops!$M3,Basicdata!$AI$2:$AI$2500,0)&gt;0,Crops!$M3,"")</f>
        <v>2</v>
      </c>
      <c r="W9">
        <f>IF(V9="","",COUNTIFS(Basicdata!$B$2:$B$2500,2,Basicdata!$D$2:$D$2500,Crops!$D$5,Basicdata!$H$2:$H$2500,Crops!$M3,Basicdata!$AI$2:$AI$2500,0))</f>
        <v>33</v>
      </c>
      <c r="X9">
        <f>IF(W9="","",COUNTIFS(Basicdata!$B$2:$B$2500,2,Basicdata!$D$2:$D$2500,Crops!$D$5,Basicdata!$H$2:$H$2500,Crops!$M3,Basicdata!$X$2:$X$2500,0,Basicdata!$AI$2:$AI$2500,0))</f>
        <v>8</v>
      </c>
      <c r="Y9">
        <f>IF(X9="","",COUNTIFS(Basicdata!$B$2:$B$2500,2,Basicdata!$D$2:$D$2500,Crops!$D$5,Basicdata!$H$2:$H$2500,Crops!$M3,Basicdata!$X$2:$X$2500,1,Basicdata!$AI$2:$AI$2500,0))</f>
        <v>0</v>
      </c>
      <c r="Z9">
        <f>IF(Y9="","",COUNTIFS(Basicdata!$B$2:$B$2500,2,Basicdata!$D$2:$D$2500,Crops!$D$5,Basicdata!$H$2:$H$2500,Crops!$M3,Basicdata!$X$2:$X$2500,2,Basicdata!$AI$2:$AI$2500,0))</f>
        <v>0</v>
      </c>
      <c r="AA9">
        <f t="shared" ref="AA9:AA72" si="4">IF(Z9="","",X9+Y9+Z9)</f>
        <v>8</v>
      </c>
      <c r="AB9">
        <f>IF(AA9="","",COUNTIFS(Basicdata!$B$2:$B$2500,2,Basicdata!$D$2:$D$2500,Crops!$D$5,Basicdata!$H$2:$H$2500,Crops!$M3,Basicdata!$X$2:$X$2500,3,Basicdata!$AI$2:$AI$2500,0))</f>
        <v>0</v>
      </c>
      <c r="AC9">
        <f>IF(AB9="","",COUNTIFS(Basicdata!$B$2:$B$2500,2,Basicdata!$D$2:$D$2500,Crops!$D$5,Basicdata!$H$2:$H$2500,Crops!$M3,Basicdata!$X$2:$X$2500,4,Basicdata!$AI$2:$AI$2500,0))</f>
        <v>0</v>
      </c>
      <c r="AD9">
        <f>IF(AC9="","",COUNTIFS(Basicdata!$B$2:$B$2500,2,Basicdata!$D$2:$D$2500,Crops!$D$5,Basicdata!$H$2:$H$2500,Crops!$M3,Basicdata!$X$2:$X$2500,5,Basicdata!$AI$2:$AI$2500,0))</f>
        <v>0</v>
      </c>
      <c r="AE9">
        <f t="shared" ref="AE9:AE72" si="5">IF(AD9="","",AB9+AC9+AD9)</f>
        <v>0</v>
      </c>
      <c r="AF9">
        <f>IF(AE9="","",COUNTIFS(Basicdata!$B$2:$B$2500,2,Basicdata!$D$2:$D$2500,Crops!$D$5,Basicdata!$H$2:$H$2500,Crops!$M3,Basicdata!$X$2:$X$2500,6,Basicdata!$AI$2:$AI$2500,0))</f>
        <v>0</v>
      </c>
      <c r="AG9">
        <f t="shared" ref="AG9:AG72" si="6">IF(AF9="","",AA9+AE9+AF9)</f>
        <v>8</v>
      </c>
      <c r="AH9">
        <f>IF(AG9="","",COUNTIFS(Basicdata!$B$2:$B$2500,2,Basicdata!$D$2:$D$2500,Crops!$D$5,Basicdata!$H$2:$H$2500,Crops!$M3,Basicdata!$X$2:$X$2500,"&lt;7",Basicdata!$Y$2:$Y$2500,1,Basicdata!$AI$2:$AI$2500,0))</f>
        <v>8</v>
      </c>
      <c r="AI9">
        <f>IF(AH9="","",COUNTIFS(Basicdata!$B$2:$B$2500,2,Basicdata!$D$2:$D$2500,Crops!$D$5,Basicdata!$H$2:$H$2500,Crops!$M3,Basicdata!$X$2:$X$2500,"&lt;7",Basicdata!$Z$2:$Z$2500,1,Basicdata!$AI$2:$AI$2500,0))</f>
        <v>0</v>
      </c>
      <c r="AJ9">
        <f>IF(AI9="","",COUNTIFS(Basicdata!$B$2:$B$2500,2,Basicdata!$D$2:$D$2500,Crops!$D$5,Basicdata!$H$2:$H$2500,Crops!$M3,Basicdata!$X$2:$X$2500,10,Basicdata!$AI$2:$AI$2500,0))</f>
        <v>0</v>
      </c>
      <c r="AK9">
        <f>IF(AJ9="","",COUNTIFS(Basicdata!$B$2:$B$2500,2,Basicdata!$D$2:$D$2500,Crops!$D$5,Basicdata!$H$2:$H$2500,Crops!$M3,Basicdata!$X$2:$X$2500,7,Basicdata!$AI$2:$AI$2500,0))</f>
        <v>0</v>
      </c>
      <c r="AL9">
        <f>IF(AK9="","",COUNTIFS(Basicdata!$B$2:$B$2500,2,Basicdata!$D$2:$D$2500,Crops!$D$5,Basicdata!$H$2:$H$2500,Crops!$M3,Basicdata!$X$2:$X$2500,8,Basicdata!$AI$2:$AI$2500,0))</f>
        <v>25</v>
      </c>
      <c r="AM9">
        <f t="shared" ref="AM9:AM72" si="7">IF(AL9="","",AJ9+AK9+AL9)</f>
        <v>25</v>
      </c>
      <c r="AN9">
        <f>IF(AM9="","",COUNTIFS(Basicdata!$B$2:$B$2500,2,Basicdata!$D$2:$D$2500,Crops!$D$5,Basicdata!$H$2:$H$2500,Crops!$M3,Basicdata!$W$2:$W$2500,"&lt;&gt;0",Basicdata!$X$2:$X$2500,9,Basicdata!$AI$2:$AI$2500,0))</f>
        <v>0</v>
      </c>
      <c r="AO9">
        <f>IF(AN9="","",COUNTIFS(Basicdata!$B$2:$B$2500,2,Basicdata!$D$2:$D$2500,Crops!$D$5,Basicdata!$H$2:$H$2500,Crops!$M3,Basicdata!$W$2:$W$2500,0,Basicdata!$X$2:$X$2500,9,Basicdata!$AI$2:$AI$2500,0))</f>
        <v>0</v>
      </c>
    </row>
    <row r="10" spans="1:41" x14ac:dyDescent="0.3">
      <c r="A10" s="45">
        <f>IF(COUNTIFS(Basicdata!$B$2:$B$2500,1,Basicdata!$D$2:$D$2500,Crops!$D$5,Basicdata!$H$2:$H$2500,Crops!$M4,Basicdata!$AI$2:$AI$2500,0)&gt;0,Crops!$M4,"")</f>
        <v>3</v>
      </c>
      <c r="B10">
        <f>IF(A10="","",COUNTIFS(Basicdata!$B$2:$B$2500,1,Basicdata!$D$2:$D$2500,Crops!$D$5,Basicdata!$H$2:$H$2500,Crops!$M4,Basicdata!$AI$2:$AI$2500,0))</f>
        <v>18</v>
      </c>
      <c r="C10">
        <f>IF(B10="","",COUNTIFS(Basicdata!$B$2:$B$2500,1,Basicdata!$D$2:$D$2500,Crops!$D$5,Basicdata!$H$2:$H$2500,Crops!$M4,Basicdata!$X$2:$X$2500,0,Basicdata!$AI$2:$AI$2500,0))</f>
        <v>0</v>
      </c>
      <c r="D10">
        <f>IF(C10="","",COUNTIFS(Basicdata!$B$2:$B$2500,1,Basicdata!$D$2:$D$2500,Crops!$D$5,Basicdata!$H$2:$H$2500,Crops!$M4,Basicdata!$X$2:$X$2500,1,Basicdata!$AI$2:$AI$2500,0))</f>
        <v>0</v>
      </c>
      <c r="E10">
        <f>IF(D10="","",COUNTIFS(Basicdata!$B$2:$B$2500,1,Basicdata!$D$2:$D$2500,Crops!$D$5,Basicdata!$H$2:$H$2500,Crops!$M4,Basicdata!$X$2:$X$2500,2,Basicdata!$AI$2:$AI$2500,0))</f>
        <v>0</v>
      </c>
      <c r="F10">
        <f t="shared" si="0"/>
        <v>0</v>
      </c>
      <c r="G10">
        <f>IF(F10="","",COUNTIFS(Basicdata!$B$2:$B$2500,1,Basicdata!$D$2:$D$2500,Crops!$D$5,Basicdata!$H$2:$H$2500,Crops!$M4,Basicdata!$X$2:$X$2500,3,Basicdata!$AI$2:$AI$2500,0))</f>
        <v>0</v>
      </c>
      <c r="H10">
        <f>IF(G10="","",COUNTIFS(Basicdata!$B$2:$B$2500,1,Basicdata!$D$2:$D$2500,Crops!$D$5,Basicdata!$H$2:$H$2500,Crops!$M4,Basicdata!$X$2:$X$2500,4,Basicdata!$AI$2:$AI$2500,0))</f>
        <v>0</v>
      </c>
      <c r="I10">
        <f>IF(H10="","",COUNTIFS(Basicdata!$B$2:$B$2500,1,Basicdata!$D$2:$D$2500,Crops!$D$5,Basicdata!$H$2:$H$2500,Crops!$M4,Basicdata!$X$2:$X$2500,5,Basicdata!$AI$2:$AI$2500,0))</f>
        <v>0</v>
      </c>
      <c r="J10">
        <f t="shared" si="1"/>
        <v>0</v>
      </c>
      <c r="K10">
        <f>IF(J10="","",COUNTIFS(Basicdata!$B$2:$B$2500,1,Basicdata!$D$2:$D$2500,Crops!$D$5,Basicdata!$H$2:$H$2500,Crops!$M4,Basicdata!$X$2:$X$2500,6,Basicdata!$AI$2:$AI$2500,0))</f>
        <v>0</v>
      </c>
      <c r="L10">
        <f t="shared" si="2"/>
        <v>0</v>
      </c>
      <c r="M10">
        <f>IF(L10="","",COUNTIFS(Basicdata!$B$2:$B$2500,1,Basicdata!$D$2:$D$2500,Crops!$D$5,Basicdata!$H$2:$H$2500,Crops!$M4,Basicdata!$X$2:$X$2500,"&lt;7",Basicdata!$Y$2:$Y$2500,1,Basicdata!$AI$2:$AI$2500,0))</f>
        <v>0</v>
      </c>
      <c r="N10">
        <f>IF(M10="","",COUNTIFS(Basicdata!$B$2:$B$2500,1,Basicdata!$D$2:$D$2500,Crops!$D$5,Basicdata!$H$2:$H$2500,Crops!$M4,Basicdata!$X$2:$X$2500,"&lt;7",Basicdata!$Z$2:$Z$2500,1,Basicdata!$AI$2:$AI$2500,0))</f>
        <v>0</v>
      </c>
      <c r="O10">
        <f>IF(N10="","",COUNTIFS(Basicdata!$B$2:$B$2500,1,Basicdata!$D$2:$D$2500,Crops!$D$5,Basicdata!$H$2:$H$2500,Crops!$M4,Basicdata!$X$2:$X$2500,10,Basicdata!$AI$2:$AI$2500,0))</f>
        <v>0</v>
      </c>
      <c r="P10">
        <f>IF(O10="","",COUNTIFS(Basicdata!$B$2:$B$2500,1,Basicdata!$D$2:$D$2500,Crops!$D$5,Basicdata!$H$2:$H$2500,Crops!$M4,Basicdata!$X$2:$X$2500,7,Basicdata!$AI$2:$AI$2500,0))</f>
        <v>0</v>
      </c>
      <c r="Q10">
        <f>IF(P10="","",COUNTIFS(Basicdata!$B$2:$B$2500,1,Basicdata!$D$2:$D$2500,Crops!$D$5,Basicdata!$H$2:$H$2500,Crops!$M4,Basicdata!$X$2:$X$2500,8,Basicdata!$AI$2:$AI$2500,0))</f>
        <v>18</v>
      </c>
      <c r="R10">
        <f t="shared" si="3"/>
        <v>18</v>
      </c>
      <c r="S10">
        <f>IF(R10="","",COUNTIFS(Basicdata!$B$2:$B$2500,1,Basicdata!$D$2:$D$2500,Crops!$D$5,Basicdata!$H$2:$H$2500,Crops!$M4,Basicdata!$W$2:$W$2500,"&lt;&gt;0",Basicdata!$X$2:$X$2500,9,Basicdata!$AI$2:$AI$2500,0))</f>
        <v>0</v>
      </c>
      <c r="T10">
        <f>IF(S10="","",COUNTIFS(Basicdata!$B$2:$B$2500,1,Basicdata!$D$2:$D$2500,Crops!$D$5,Basicdata!$H$2:$H$2500,Crops!$M4,Basicdata!$W$2:$W$2500,0,Basicdata!$X$2:$X$2500,9,Basicdata!$AI$2:$AI$2500,0))</f>
        <v>0</v>
      </c>
      <c r="V10" s="45">
        <f>IF(COUNTIFS(Basicdata!$B$2:$B$2500,2,Basicdata!$D$2:$D$2500,Crops!$D$5,Basicdata!$H$2:$H$2500,Crops!$M4,Basicdata!$AI$2:$AI$2500,0)&gt;0,Crops!$M4,"")</f>
        <v>3</v>
      </c>
      <c r="W10">
        <f>IF(V10="","",COUNTIFS(Basicdata!$B$2:$B$2500,2,Basicdata!$D$2:$D$2500,Crops!$D$5,Basicdata!$H$2:$H$2500,Crops!$M4,Basicdata!$AI$2:$AI$2500,0))</f>
        <v>18</v>
      </c>
      <c r="X10">
        <f>IF(W10="","",COUNTIFS(Basicdata!$B$2:$B$2500,2,Basicdata!$D$2:$D$2500,Crops!$D$5,Basicdata!$H$2:$H$2500,Crops!$M4,Basicdata!$X$2:$X$2500,0,Basicdata!$AI$2:$AI$2500,0))</f>
        <v>0</v>
      </c>
      <c r="Y10">
        <f>IF(X10="","",COUNTIFS(Basicdata!$B$2:$B$2500,2,Basicdata!$D$2:$D$2500,Crops!$D$5,Basicdata!$H$2:$H$2500,Crops!$M4,Basicdata!$X$2:$X$2500,1,Basicdata!$AI$2:$AI$2500,0))</f>
        <v>0</v>
      </c>
      <c r="Z10">
        <f>IF(Y10="","",COUNTIFS(Basicdata!$B$2:$B$2500,2,Basicdata!$D$2:$D$2500,Crops!$D$5,Basicdata!$H$2:$H$2500,Crops!$M4,Basicdata!$X$2:$X$2500,2,Basicdata!$AI$2:$AI$2500,0))</f>
        <v>0</v>
      </c>
      <c r="AA10">
        <f t="shared" si="4"/>
        <v>0</v>
      </c>
      <c r="AB10">
        <f>IF(AA10="","",COUNTIFS(Basicdata!$B$2:$B$2500,2,Basicdata!$D$2:$D$2500,Crops!$D$5,Basicdata!$H$2:$H$2500,Crops!$M4,Basicdata!$X$2:$X$2500,3,Basicdata!$AI$2:$AI$2500,0))</f>
        <v>0</v>
      </c>
      <c r="AC10">
        <f>IF(AB10="","",COUNTIFS(Basicdata!$B$2:$B$2500,2,Basicdata!$D$2:$D$2500,Crops!$D$5,Basicdata!$H$2:$H$2500,Crops!$M4,Basicdata!$X$2:$X$2500,4,Basicdata!$AI$2:$AI$2500,0))</f>
        <v>0</v>
      </c>
      <c r="AD10">
        <f>IF(AC10="","",COUNTIFS(Basicdata!$B$2:$B$2500,2,Basicdata!$D$2:$D$2500,Crops!$D$5,Basicdata!$H$2:$H$2500,Crops!$M4,Basicdata!$X$2:$X$2500,5,Basicdata!$AI$2:$AI$2500,0))</f>
        <v>0</v>
      </c>
      <c r="AE10">
        <f t="shared" si="5"/>
        <v>0</v>
      </c>
      <c r="AF10">
        <f>IF(AE10="","",COUNTIFS(Basicdata!$B$2:$B$2500,2,Basicdata!$D$2:$D$2500,Crops!$D$5,Basicdata!$H$2:$H$2500,Crops!$M4,Basicdata!$X$2:$X$2500,6,Basicdata!$AI$2:$AI$2500,0))</f>
        <v>0</v>
      </c>
      <c r="AG10">
        <f t="shared" si="6"/>
        <v>0</v>
      </c>
      <c r="AH10">
        <f>IF(AG10="","",COUNTIFS(Basicdata!$B$2:$B$2500,2,Basicdata!$D$2:$D$2500,Crops!$D$5,Basicdata!$H$2:$H$2500,Crops!$M4,Basicdata!$X$2:$X$2500,"&lt;7",Basicdata!$Y$2:$Y$2500,1,Basicdata!$AI$2:$AI$2500,0))</f>
        <v>0</v>
      </c>
      <c r="AI10">
        <f>IF(AH10="","",COUNTIFS(Basicdata!$B$2:$B$2500,2,Basicdata!$D$2:$D$2500,Crops!$D$5,Basicdata!$H$2:$H$2500,Crops!$M4,Basicdata!$X$2:$X$2500,"&lt;7",Basicdata!$Z$2:$Z$2500,1,Basicdata!$AI$2:$AI$2500,0))</f>
        <v>0</v>
      </c>
      <c r="AJ10">
        <f>IF(AI10="","",COUNTIFS(Basicdata!$B$2:$B$2500,2,Basicdata!$D$2:$D$2500,Crops!$D$5,Basicdata!$H$2:$H$2500,Crops!$M4,Basicdata!$X$2:$X$2500,10,Basicdata!$AI$2:$AI$2500,0))</f>
        <v>0</v>
      </c>
      <c r="AK10">
        <f>IF(AJ10="","",COUNTIFS(Basicdata!$B$2:$B$2500,2,Basicdata!$D$2:$D$2500,Crops!$D$5,Basicdata!$H$2:$H$2500,Crops!$M4,Basicdata!$X$2:$X$2500,7,Basicdata!$AI$2:$AI$2500,0))</f>
        <v>0</v>
      </c>
      <c r="AL10">
        <f>IF(AK10="","",COUNTIFS(Basicdata!$B$2:$B$2500,2,Basicdata!$D$2:$D$2500,Crops!$D$5,Basicdata!$H$2:$H$2500,Crops!$M4,Basicdata!$X$2:$X$2500,8,Basicdata!$AI$2:$AI$2500,0))</f>
        <v>18</v>
      </c>
      <c r="AM10">
        <f t="shared" si="7"/>
        <v>18</v>
      </c>
      <c r="AN10">
        <f>IF(AM10="","",COUNTIFS(Basicdata!$B$2:$B$2500,2,Basicdata!$D$2:$D$2500,Crops!$D$5,Basicdata!$H$2:$H$2500,Crops!$M4,Basicdata!$W$2:$W$2500,"&lt;&gt;0",Basicdata!$X$2:$X$2500,9,Basicdata!$AI$2:$AI$2500,0))</f>
        <v>0</v>
      </c>
      <c r="AO10">
        <f>IF(AN10="","",COUNTIFS(Basicdata!$B$2:$B$2500,2,Basicdata!$D$2:$D$2500,Crops!$D$5,Basicdata!$H$2:$H$2500,Crops!$M4,Basicdata!$W$2:$W$2500,0,Basicdata!$X$2:$X$2500,9,Basicdata!$AI$2:$AI$2500,0))</f>
        <v>0</v>
      </c>
    </row>
    <row r="11" spans="1:41" x14ac:dyDescent="0.3">
      <c r="A11" s="45">
        <f>IF(COUNTIFS(Basicdata!$B$2:$B$2500,1,Basicdata!$D$2:$D$2500,Crops!$D$5,Basicdata!$H$2:$H$2500,Crops!$M5,Basicdata!$AI$2:$AI$2500,0)&gt;0,Crops!$M5,"")</f>
        <v>4</v>
      </c>
      <c r="B11">
        <f>IF(A11="","",COUNTIFS(Basicdata!$B$2:$B$2500,1,Basicdata!$D$2:$D$2500,Crops!$D$5,Basicdata!$H$2:$H$2500,Crops!$M5,Basicdata!$AI$2:$AI$2500,0))</f>
        <v>14</v>
      </c>
      <c r="C11">
        <f>IF(B11="","",COUNTIFS(Basicdata!$B$2:$B$2500,1,Basicdata!$D$2:$D$2500,Crops!$D$5,Basicdata!$H$2:$H$2500,Crops!$M5,Basicdata!$X$2:$X$2500,0,Basicdata!$AI$2:$AI$2500,0))</f>
        <v>0</v>
      </c>
      <c r="D11">
        <f>IF(C11="","",COUNTIFS(Basicdata!$B$2:$B$2500,1,Basicdata!$D$2:$D$2500,Crops!$D$5,Basicdata!$H$2:$H$2500,Crops!$M5,Basicdata!$X$2:$X$2500,1,Basicdata!$AI$2:$AI$2500,0))</f>
        <v>0</v>
      </c>
      <c r="E11">
        <f>IF(D11="","",COUNTIFS(Basicdata!$B$2:$B$2500,1,Basicdata!$D$2:$D$2500,Crops!$D$5,Basicdata!$H$2:$H$2500,Crops!$M5,Basicdata!$X$2:$X$2500,2,Basicdata!$AI$2:$AI$2500,0))</f>
        <v>0</v>
      </c>
      <c r="F11">
        <f t="shared" si="0"/>
        <v>0</v>
      </c>
      <c r="G11">
        <f>IF(F11="","",COUNTIFS(Basicdata!$B$2:$B$2500,1,Basicdata!$D$2:$D$2500,Crops!$D$5,Basicdata!$H$2:$H$2500,Crops!$M5,Basicdata!$X$2:$X$2500,3,Basicdata!$AI$2:$AI$2500,0))</f>
        <v>0</v>
      </c>
      <c r="H11">
        <f>IF(G11="","",COUNTIFS(Basicdata!$B$2:$B$2500,1,Basicdata!$D$2:$D$2500,Crops!$D$5,Basicdata!$H$2:$H$2500,Crops!$M5,Basicdata!$X$2:$X$2500,4,Basicdata!$AI$2:$AI$2500,0))</f>
        <v>0</v>
      </c>
      <c r="I11">
        <f>IF(H11="","",COUNTIFS(Basicdata!$B$2:$B$2500,1,Basicdata!$D$2:$D$2500,Crops!$D$5,Basicdata!$H$2:$H$2500,Crops!$M5,Basicdata!$X$2:$X$2500,5,Basicdata!$AI$2:$AI$2500,0))</f>
        <v>0</v>
      </c>
      <c r="J11">
        <f t="shared" si="1"/>
        <v>0</v>
      </c>
      <c r="K11">
        <f>IF(J11="","",COUNTIFS(Basicdata!$B$2:$B$2500,1,Basicdata!$D$2:$D$2500,Crops!$D$5,Basicdata!$H$2:$H$2500,Crops!$M5,Basicdata!$X$2:$X$2500,6,Basicdata!$AI$2:$AI$2500,0))</f>
        <v>0</v>
      </c>
      <c r="L11">
        <f t="shared" si="2"/>
        <v>0</v>
      </c>
      <c r="M11">
        <f>IF(L11="","",COUNTIFS(Basicdata!$B$2:$B$2500,1,Basicdata!$D$2:$D$2500,Crops!$D$5,Basicdata!$H$2:$H$2500,Crops!$M5,Basicdata!$X$2:$X$2500,"&lt;7",Basicdata!$Y$2:$Y$2500,1,Basicdata!$AI$2:$AI$2500,0))</f>
        <v>0</v>
      </c>
      <c r="N11">
        <f>IF(M11="","",COUNTIFS(Basicdata!$B$2:$B$2500,1,Basicdata!$D$2:$D$2500,Crops!$D$5,Basicdata!$H$2:$H$2500,Crops!$M5,Basicdata!$X$2:$X$2500,"&lt;7",Basicdata!$Z$2:$Z$2500,1,Basicdata!$AI$2:$AI$2500,0))</f>
        <v>0</v>
      </c>
      <c r="O11">
        <f>IF(N11="","",COUNTIFS(Basicdata!$B$2:$B$2500,1,Basicdata!$D$2:$D$2500,Crops!$D$5,Basicdata!$H$2:$H$2500,Crops!$M5,Basicdata!$X$2:$X$2500,10,Basicdata!$AI$2:$AI$2500,0))</f>
        <v>0</v>
      </c>
      <c r="P11">
        <f>IF(O11="","",COUNTIFS(Basicdata!$B$2:$B$2500,1,Basicdata!$D$2:$D$2500,Crops!$D$5,Basicdata!$H$2:$H$2500,Crops!$M5,Basicdata!$X$2:$X$2500,7,Basicdata!$AI$2:$AI$2500,0))</f>
        <v>0</v>
      </c>
      <c r="Q11">
        <f>IF(P11="","",COUNTIFS(Basicdata!$B$2:$B$2500,1,Basicdata!$D$2:$D$2500,Crops!$D$5,Basicdata!$H$2:$H$2500,Crops!$M5,Basicdata!$X$2:$X$2500,8,Basicdata!$AI$2:$AI$2500,0))</f>
        <v>14</v>
      </c>
      <c r="R11">
        <f t="shared" si="3"/>
        <v>14</v>
      </c>
      <c r="S11">
        <f>IF(R11="","",COUNTIFS(Basicdata!$B$2:$B$2500,1,Basicdata!$D$2:$D$2500,Crops!$D$5,Basicdata!$H$2:$H$2500,Crops!$M5,Basicdata!$W$2:$W$2500,"&lt;&gt;0",Basicdata!$X$2:$X$2500,9,Basicdata!$AI$2:$AI$2500,0))</f>
        <v>0</v>
      </c>
      <c r="T11">
        <f>IF(S11="","",COUNTIFS(Basicdata!$B$2:$B$2500,1,Basicdata!$D$2:$D$2500,Crops!$D$5,Basicdata!$H$2:$H$2500,Crops!$M5,Basicdata!$W$2:$W$2500,0,Basicdata!$X$2:$X$2500,9,Basicdata!$AI$2:$AI$2500,0))</f>
        <v>0</v>
      </c>
      <c r="V11" s="45">
        <f>IF(COUNTIFS(Basicdata!$B$2:$B$2500,2,Basicdata!$D$2:$D$2500,Crops!$D$5,Basicdata!$H$2:$H$2500,Crops!$M5,Basicdata!$AI$2:$AI$2500,0)&gt;0,Crops!$M5,"")</f>
        <v>4</v>
      </c>
      <c r="W11">
        <f>IF(V11="","",COUNTIFS(Basicdata!$B$2:$B$2500,2,Basicdata!$D$2:$D$2500,Crops!$D$5,Basicdata!$H$2:$H$2500,Crops!$M5,Basicdata!$AI$2:$AI$2500,0))</f>
        <v>14</v>
      </c>
      <c r="X11">
        <f>IF(W11="","",COUNTIFS(Basicdata!$B$2:$B$2500,2,Basicdata!$D$2:$D$2500,Crops!$D$5,Basicdata!$H$2:$H$2500,Crops!$M5,Basicdata!$X$2:$X$2500,0,Basicdata!$AI$2:$AI$2500,0))</f>
        <v>2</v>
      </c>
      <c r="Y11">
        <f>IF(X11="","",COUNTIFS(Basicdata!$B$2:$B$2500,2,Basicdata!$D$2:$D$2500,Crops!$D$5,Basicdata!$H$2:$H$2500,Crops!$M5,Basicdata!$X$2:$X$2500,1,Basicdata!$AI$2:$AI$2500,0))</f>
        <v>0</v>
      </c>
      <c r="Z11">
        <f>IF(Y11="","",COUNTIFS(Basicdata!$B$2:$B$2500,2,Basicdata!$D$2:$D$2500,Crops!$D$5,Basicdata!$H$2:$H$2500,Crops!$M5,Basicdata!$X$2:$X$2500,2,Basicdata!$AI$2:$AI$2500,0))</f>
        <v>0</v>
      </c>
      <c r="AA11">
        <f t="shared" si="4"/>
        <v>2</v>
      </c>
      <c r="AB11">
        <f>IF(AA11="","",COUNTIFS(Basicdata!$B$2:$B$2500,2,Basicdata!$D$2:$D$2500,Crops!$D$5,Basicdata!$H$2:$H$2500,Crops!$M5,Basicdata!$X$2:$X$2500,3,Basicdata!$AI$2:$AI$2500,0))</f>
        <v>0</v>
      </c>
      <c r="AC11">
        <f>IF(AB11="","",COUNTIFS(Basicdata!$B$2:$B$2500,2,Basicdata!$D$2:$D$2500,Crops!$D$5,Basicdata!$H$2:$H$2500,Crops!$M5,Basicdata!$X$2:$X$2500,4,Basicdata!$AI$2:$AI$2500,0))</f>
        <v>0</v>
      </c>
      <c r="AD11">
        <f>IF(AC11="","",COUNTIFS(Basicdata!$B$2:$B$2500,2,Basicdata!$D$2:$D$2500,Crops!$D$5,Basicdata!$H$2:$H$2500,Crops!$M5,Basicdata!$X$2:$X$2500,5,Basicdata!$AI$2:$AI$2500,0))</f>
        <v>0</v>
      </c>
      <c r="AE11">
        <f t="shared" si="5"/>
        <v>0</v>
      </c>
      <c r="AF11">
        <f>IF(AE11="","",COUNTIFS(Basicdata!$B$2:$B$2500,2,Basicdata!$D$2:$D$2500,Crops!$D$5,Basicdata!$H$2:$H$2500,Crops!$M5,Basicdata!$X$2:$X$2500,6,Basicdata!$AI$2:$AI$2500,0))</f>
        <v>0</v>
      </c>
      <c r="AG11">
        <f t="shared" si="6"/>
        <v>2</v>
      </c>
      <c r="AH11">
        <f>IF(AG11="","",COUNTIFS(Basicdata!$B$2:$B$2500,2,Basicdata!$D$2:$D$2500,Crops!$D$5,Basicdata!$H$2:$H$2500,Crops!$M5,Basicdata!$X$2:$X$2500,"&lt;7",Basicdata!$Y$2:$Y$2500,1,Basicdata!$AI$2:$AI$2500,0))</f>
        <v>2</v>
      </c>
      <c r="AI11">
        <f>IF(AH11="","",COUNTIFS(Basicdata!$B$2:$B$2500,2,Basicdata!$D$2:$D$2500,Crops!$D$5,Basicdata!$H$2:$H$2500,Crops!$M5,Basicdata!$X$2:$X$2500,"&lt;7",Basicdata!$Z$2:$Z$2500,1,Basicdata!$AI$2:$AI$2500,0))</f>
        <v>0</v>
      </c>
      <c r="AJ11">
        <f>IF(AI11="","",COUNTIFS(Basicdata!$B$2:$B$2500,2,Basicdata!$D$2:$D$2500,Crops!$D$5,Basicdata!$H$2:$H$2500,Crops!$M5,Basicdata!$X$2:$X$2500,10,Basicdata!$AI$2:$AI$2500,0))</f>
        <v>0</v>
      </c>
      <c r="AK11">
        <f>IF(AJ11="","",COUNTIFS(Basicdata!$B$2:$B$2500,2,Basicdata!$D$2:$D$2500,Crops!$D$5,Basicdata!$H$2:$H$2500,Crops!$M5,Basicdata!$X$2:$X$2500,7,Basicdata!$AI$2:$AI$2500,0))</f>
        <v>0</v>
      </c>
      <c r="AL11">
        <f>IF(AK11="","",COUNTIFS(Basicdata!$B$2:$B$2500,2,Basicdata!$D$2:$D$2500,Crops!$D$5,Basicdata!$H$2:$H$2500,Crops!$M5,Basicdata!$X$2:$X$2500,8,Basicdata!$AI$2:$AI$2500,0))</f>
        <v>12</v>
      </c>
      <c r="AM11">
        <f t="shared" si="7"/>
        <v>12</v>
      </c>
      <c r="AN11">
        <f>IF(AM11="","",COUNTIFS(Basicdata!$B$2:$B$2500,2,Basicdata!$D$2:$D$2500,Crops!$D$5,Basicdata!$H$2:$H$2500,Crops!$M5,Basicdata!$W$2:$W$2500,"&lt;&gt;0",Basicdata!$X$2:$X$2500,9,Basicdata!$AI$2:$AI$2500,0))</f>
        <v>0</v>
      </c>
      <c r="AO11">
        <f>IF(AN11="","",COUNTIFS(Basicdata!$B$2:$B$2500,2,Basicdata!$D$2:$D$2500,Crops!$D$5,Basicdata!$H$2:$H$2500,Crops!$M5,Basicdata!$W$2:$W$2500,0,Basicdata!$X$2:$X$2500,9,Basicdata!$AI$2:$AI$2500,0))</f>
        <v>0</v>
      </c>
    </row>
    <row r="12" spans="1:41" x14ac:dyDescent="0.3">
      <c r="A12" s="45">
        <f>IF(COUNTIFS(Basicdata!$B$2:$B$2500,1,Basicdata!$D$2:$D$2500,Crops!$D$5,Basicdata!$H$2:$H$2500,Crops!$M6,Basicdata!$AI$2:$AI$2500,0)&gt;0,Crops!$M6,"")</f>
        <v>5</v>
      </c>
      <c r="B12">
        <f>IF(A12="","",COUNTIFS(Basicdata!$B$2:$B$2500,1,Basicdata!$D$2:$D$2500,Crops!$D$5,Basicdata!$H$2:$H$2500,Crops!$M6,Basicdata!$AI$2:$AI$2500,0))</f>
        <v>10</v>
      </c>
      <c r="C12">
        <f>IF(B12="","",COUNTIFS(Basicdata!$B$2:$B$2500,1,Basicdata!$D$2:$D$2500,Crops!$D$5,Basicdata!$H$2:$H$2500,Crops!$M6,Basicdata!$X$2:$X$2500,0,Basicdata!$AI$2:$AI$2500,0))</f>
        <v>0</v>
      </c>
      <c r="D12">
        <f>IF(C12="","",COUNTIFS(Basicdata!$B$2:$B$2500,1,Basicdata!$D$2:$D$2500,Crops!$D$5,Basicdata!$H$2:$H$2500,Crops!$M6,Basicdata!$X$2:$X$2500,1,Basicdata!$AI$2:$AI$2500,0))</f>
        <v>0</v>
      </c>
      <c r="E12">
        <f>IF(D12="","",COUNTIFS(Basicdata!$B$2:$B$2500,1,Basicdata!$D$2:$D$2500,Crops!$D$5,Basicdata!$H$2:$H$2500,Crops!$M6,Basicdata!$X$2:$X$2500,2,Basicdata!$AI$2:$AI$2500,0))</f>
        <v>0</v>
      </c>
      <c r="F12">
        <f t="shared" si="0"/>
        <v>0</v>
      </c>
      <c r="G12">
        <f>IF(F12="","",COUNTIFS(Basicdata!$B$2:$B$2500,1,Basicdata!$D$2:$D$2500,Crops!$D$5,Basicdata!$H$2:$H$2500,Crops!$M6,Basicdata!$X$2:$X$2500,3,Basicdata!$AI$2:$AI$2500,0))</f>
        <v>0</v>
      </c>
      <c r="H12">
        <f>IF(G12="","",COUNTIFS(Basicdata!$B$2:$B$2500,1,Basicdata!$D$2:$D$2500,Crops!$D$5,Basicdata!$H$2:$H$2500,Crops!$M6,Basicdata!$X$2:$X$2500,4,Basicdata!$AI$2:$AI$2500,0))</f>
        <v>0</v>
      </c>
      <c r="I12">
        <f>IF(H12="","",COUNTIFS(Basicdata!$B$2:$B$2500,1,Basicdata!$D$2:$D$2500,Crops!$D$5,Basicdata!$H$2:$H$2500,Crops!$M6,Basicdata!$X$2:$X$2500,5,Basicdata!$AI$2:$AI$2500,0))</f>
        <v>0</v>
      </c>
      <c r="J12">
        <f t="shared" si="1"/>
        <v>0</v>
      </c>
      <c r="K12">
        <f>IF(J12="","",COUNTIFS(Basicdata!$B$2:$B$2500,1,Basicdata!$D$2:$D$2500,Crops!$D$5,Basicdata!$H$2:$H$2500,Crops!$M6,Basicdata!$X$2:$X$2500,6,Basicdata!$AI$2:$AI$2500,0))</f>
        <v>0</v>
      </c>
      <c r="L12">
        <f t="shared" si="2"/>
        <v>0</v>
      </c>
      <c r="M12">
        <f>IF(L12="","",COUNTIFS(Basicdata!$B$2:$B$2500,1,Basicdata!$D$2:$D$2500,Crops!$D$5,Basicdata!$H$2:$H$2500,Crops!$M6,Basicdata!$X$2:$X$2500,"&lt;7",Basicdata!$Y$2:$Y$2500,1,Basicdata!$AI$2:$AI$2500,0))</f>
        <v>0</v>
      </c>
      <c r="N12">
        <f>IF(M12="","",COUNTIFS(Basicdata!$B$2:$B$2500,1,Basicdata!$D$2:$D$2500,Crops!$D$5,Basicdata!$H$2:$H$2500,Crops!$M6,Basicdata!$X$2:$X$2500,"&lt;7",Basicdata!$Z$2:$Z$2500,1,Basicdata!$AI$2:$AI$2500,0))</f>
        <v>0</v>
      </c>
      <c r="O12">
        <f>IF(N12="","",COUNTIFS(Basicdata!$B$2:$B$2500,1,Basicdata!$D$2:$D$2500,Crops!$D$5,Basicdata!$H$2:$H$2500,Crops!$M6,Basicdata!$X$2:$X$2500,10,Basicdata!$AI$2:$AI$2500,0))</f>
        <v>0</v>
      </c>
      <c r="P12">
        <f>IF(O12="","",COUNTIFS(Basicdata!$B$2:$B$2500,1,Basicdata!$D$2:$D$2500,Crops!$D$5,Basicdata!$H$2:$H$2500,Crops!$M6,Basicdata!$X$2:$X$2500,7,Basicdata!$AI$2:$AI$2500,0))</f>
        <v>0</v>
      </c>
      <c r="Q12">
        <f>IF(P12="","",COUNTIFS(Basicdata!$B$2:$B$2500,1,Basicdata!$D$2:$D$2500,Crops!$D$5,Basicdata!$H$2:$H$2500,Crops!$M6,Basicdata!$X$2:$X$2500,8,Basicdata!$AI$2:$AI$2500,0))</f>
        <v>10</v>
      </c>
      <c r="R12">
        <f t="shared" si="3"/>
        <v>10</v>
      </c>
      <c r="S12">
        <f>IF(R12="","",COUNTIFS(Basicdata!$B$2:$B$2500,1,Basicdata!$D$2:$D$2500,Crops!$D$5,Basicdata!$H$2:$H$2500,Crops!$M6,Basicdata!$W$2:$W$2500,"&lt;&gt;0",Basicdata!$X$2:$X$2500,9,Basicdata!$AI$2:$AI$2500,0))</f>
        <v>0</v>
      </c>
      <c r="T12">
        <f>IF(S12="","",COUNTIFS(Basicdata!$B$2:$B$2500,1,Basicdata!$D$2:$D$2500,Crops!$D$5,Basicdata!$H$2:$H$2500,Crops!$M6,Basicdata!$W$2:$W$2500,0,Basicdata!$X$2:$X$2500,9,Basicdata!$AI$2:$AI$2500,0))</f>
        <v>0</v>
      </c>
      <c r="V12" s="45">
        <f>IF(COUNTIFS(Basicdata!$B$2:$B$2500,2,Basicdata!$D$2:$D$2500,Crops!$D$5,Basicdata!$H$2:$H$2500,Crops!$M6,Basicdata!$AI$2:$AI$2500,0)&gt;0,Crops!$M6,"")</f>
        <v>5</v>
      </c>
      <c r="W12">
        <f>IF(V12="","",COUNTIFS(Basicdata!$B$2:$B$2500,2,Basicdata!$D$2:$D$2500,Crops!$D$5,Basicdata!$H$2:$H$2500,Crops!$M6,Basicdata!$AI$2:$AI$2500,0))</f>
        <v>10</v>
      </c>
      <c r="X12">
        <f>IF(W12="","",COUNTIFS(Basicdata!$B$2:$B$2500,2,Basicdata!$D$2:$D$2500,Crops!$D$5,Basicdata!$H$2:$H$2500,Crops!$M6,Basicdata!$X$2:$X$2500,0,Basicdata!$AI$2:$AI$2500,0))</f>
        <v>0</v>
      </c>
      <c r="Y12">
        <f>IF(X12="","",COUNTIFS(Basicdata!$B$2:$B$2500,2,Basicdata!$D$2:$D$2500,Crops!$D$5,Basicdata!$H$2:$H$2500,Crops!$M6,Basicdata!$X$2:$X$2500,1,Basicdata!$AI$2:$AI$2500,0))</f>
        <v>0</v>
      </c>
      <c r="Z12">
        <f>IF(Y12="","",COUNTIFS(Basicdata!$B$2:$B$2500,2,Basicdata!$D$2:$D$2500,Crops!$D$5,Basicdata!$H$2:$H$2500,Crops!$M6,Basicdata!$X$2:$X$2500,2,Basicdata!$AI$2:$AI$2500,0))</f>
        <v>0</v>
      </c>
      <c r="AA12">
        <f t="shared" si="4"/>
        <v>0</v>
      </c>
      <c r="AB12">
        <f>IF(AA12="","",COUNTIFS(Basicdata!$B$2:$B$2500,2,Basicdata!$D$2:$D$2500,Crops!$D$5,Basicdata!$H$2:$H$2500,Crops!$M6,Basicdata!$X$2:$X$2500,3,Basicdata!$AI$2:$AI$2500,0))</f>
        <v>0</v>
      </c>
      <c r="AC12">
        <f>IF(AB12="","",COUNTIFS(Basicdata!$B$2:$B$2500,2,Basicdata!$D$2:$D$2500,Crops!$D$5,Basicdata!$H$2:$H$2500,Crops!$M6,Basicdata!$X$2:$X$2500,4,Basicdata!$AI$2:$AI$2500,0))</f>
        <v>0</v>
      </c>
      <c r="AD12">
        <f>IF(AC12="","",COUNTIFS(Basicdata!$B$2:$B$2500,2,Basicdata!$D$2:$D$2500,Crops!$D$5,Basicdata!$H$2:$H$2500,Crops!$M6,Basicdata!$X$2:$X$2500,5,Basicdata!$AI$2:$AI$2500,0))</f>
        <v>0</v>
      </c>
      <c r="AE12">
        <f t="shared" si="5"/>
        <v>0</v>
      </c>
      <c r="AF12">
        <f>IF(AE12="","",COUNTIFS(Basicdata!$B$2:$B$2500,2,Basicdata!$D$2:$D$2500,Crops!$D$5,Basicdata!$H$2:$H$2500,Crops!$M6,Basicdata!$X$2:$X$2500,6,Basicdata!$AI$2:$AI$2500,0))</f>
        <v>0</v>
      </c>
      <c r="AG12">
        <f t="shared" si="6"/>
        <v>0</v>
      </c>
      <c r="AH12">
        <f>IF(AG12="","",COUNTIFS(Basicdata!$B$2:$B$2500,2,Basicdata!$D$2:$D$2500,Crops!$D$5,Basicdata!$H$2:$H$2500,Crops!$M6,Basicdata!$X$2:$X$2500,"&lt;7",Basicdata!$Y$2:$Y$2500,1,Basicdata!$AI$2:$AI$2500,0))</f>
        <v>0</v>
      </c>
      <c r="AI12">
        <f>IF(AH12="","",COUNTIFS(Basicdata!$B$2:$B$2500,2,Basicdata!$D$2:$D$2500,Crops!$D$5,Basicdata!$H$2:$H$2500,Crops!$M6,Basicdata!$X$2:$X$2500,"&lt;7",Basicdata!$Z$2:$Z$2500,1,Basicdata!$AI$2:$AI$2500,0))</f>
        <v>0</v>
      </c>
      <c r="AJ12">
        <f>IF(AI12="","",COUNTIFS(Basicdata!$B$2:$B$2500,2,Basicdata!$D$2:$D$2500,Crops!$D$5,Basicdata!$H$2:$H$2500,Crops!$M6,Basicdata!$X$2:$X$2500,10,Basicdata!$AI$2:$AI$2500,0))</f>
        <v>0</v>
      </c>
      <c r="AK12">
        <f>IF(AJ12="","",COUNTIFS(Basicdata!$B$2:$B$2500,2,Basicdata!$D$2:$D$2500,Crops!$D$5,Basicdata!$H$2:$H$2500,Crops!$M6,Basicdata!$X$2:$X$2500,7,Basicdata!$AI$2:$AI$2500,0))</f>
        <v>0</v>
      </c>
      <c r="AL12">
        <f>IF(AK12="","",COUNTIFS(Basicdata!$B$2:$B$2500,2,Basicdata!$D$2:$D$2500,Crops!$D$5,Basicdata!$H$2:$H$2500,Crops!$M6,Basicdata!$X$2:$X$2500,8,Basicdata!$AI$2:$AI$2500,0))</f>
        <v>10</v>
      </c>
      <c r="AM12">
        <f t="shared" si="7"/>
        <v>10</v>
      </c>
      <c r="AN12">
        <f>IF(AM12="","",COUNTIFS(Basicdata!$B$2:$B$2500,2,Basicdata!$D$2:$D$2500,Crops!$D$5,Basicdata!$H$2:$H$2500,Crops!$M6,Basicdata!$W$2:$W$2500,"&lt;&gt;0",Basicdata!$X$2:$X$2500,9,Basicdata!$AI$2:$AI$2500,0))</f>
        <v>0</v>
      </c>
      <c r="AO12">
        <f>IF(AN12="","",COUNTIFS(Basicdata!$B$2:$B$2500,2,Basicdata!$D$2:$D$2500,Crops!$D$5,Basicdata!$H$2:$H$2500,Crops!$M6,Basicdata!$W$2:$W$2500,0,Basicdata!$X$2:$X$2500,9,Basicdata!$AI$2:$AI$2500,0))</f>
        <v>0</v>
      </c>
    </row>
    <row r="13" spans="1:41" x14ac:dyDescent="0.3">
      <c r="A13" s="45">
        <f>IF(COUNTIFS(Basicdata!$B$2:$B$2500,1,Basicdata!$D$2:$D$2500,Crops!$D$5,Basicdata!$H$2:$H$2500,Crops!$M7,Basicdata!$AI$2:$AI$2500,0)&gt;0,Crops!$M7,"")</f>
        <v>6</v>
      </c>
      <c r="B13">
        <f>IF(A13="","",COUNTIFS(Basicdata!$B$2:$B$2500,1,Basicdata!$D$2:$D$2500,Crops!$D$5,Basicdata!$H$2:$H$2500,Crops!$M7,Basicdata!$AI$2:$AI$2500,0))</f>
        <v>8</v>
      </c>
      <c r="C13">
        <f>IF(B13="","",COUNTIFS(Basicdata!$B$2:$B$2500,1,Basicdata!$D$2:$D$2500,Crops!$D$5,Basicdata!$H$2:$H$2500,Crops!$M7,Basicdata!$X$2:$X$2500,0,Basicdata!$AI$2:$AI$2500,0))</f>
        <v>0</v>
      </c>
      <c r="D13">
        <f>IF(C13="","",COUNTIFS(Basicdata!$B$2:$B$2500,1,Basicdata!$D$2:$D$2500,Crops!$D$5,Basicdata!$H$2:$H$2500,Crops!$M7,Basicdata!$X$2:$X$2500,1,Basicdata!$AI$2:$AI$2500,0))</f>
        <v>0</v>
      </c>
      <c r="E13">
        <f>IF(D13="","",COUNTIFS(Basicdata!$B$2:$B$2500,1,Basicdata!$D$2:$D$2500,Crops!$D$5,Basicdata!$H$2:$H$2500,Crops!$M7,Basicdata!$X$2:$X$2500,2,Basicdata!$AI$2:$AI$2500,0))</f>
        <v>0</v>
      </c>
      <c r="F13">
        <f t="shared" si="0"/>
        <v>0</v>
      </c>
      <c r="G13">
        <f>IF(F13="","",COUNTIFS(Basicdata!$B$2:$B$2500,1,Basicdata!$D$2:$D$2500,Crops!$D$5,Basicdata!$H$2:$H$2500,Crops!$M7,Basicdata!$X$2:$X$2500,3,Basicdata!$AI$2:$AI$2500,0))</f>
        <v>0</v>
      </c>
      <c r="H13">
        <f>IF(G13="","",COUNTIFS(Basicdata!$B$2:$B$2500,1,Basicdata!$D$2:$D$2500,Crops!$D$5,Basicdata!$H$2:$H$2500,Crops!$M7,Basicdata!$X$2:$X$2500,4,Basicdata!$AI$2:$AI$2500,0))</f>
        <v>0</v>
      </c>
      <c r="I13">
        <f>IF(H13="","",COUNTIFS(Basicdata!$B$2:$B$2500,1,Basicdata!$D$2:$D$2500,Crops!$D$5,Basicdata!$H$2:$H$2500,Crops!$M7,Basicdata!$X$2:$X$2500,5,Basicdata!$AI$2:$AI$2500,0))</f>
        <v>0</v>
      </c>
      <c r="J13">
        <f t="shared" si="1"/>
        <v>0</v>
      </c>
      <c r="K13">
        <f>IF(J13="","",COUNTIFS(Basicdata!$B$2:$B$2500,1,Basicdata!$D$2:$D$2500,Crops!$D$5,Basicdata!$H$2:$H$2500,Crops!$M7,Basicdata!$X$2:$X$2500,6,Basicdata!$AI$2:$AI$2500,0))</f>
        <v>0</v>
      </c>
      <c r="L13">
        <f t="shared" si="2"/>
        <v>0</v>
      </c>
      <c r="M13">
        <f>IF(L13="","",COUNTIFS(Basicdata!$B$2:$B$2500,1,Basicdata!$D$2:$D$2500,Crops!$D$5,Basicdata!$H$2:$H$2500,Crops!$M7,Basicdata!$X$2:$X$2500,"&lt;7",Basicdata!$Y$2:$Y$2500,1,Basicdata!$AI$2:$AI$2500,0))</f>
        <v>0</v>
      </c>
      <c r="N13">
        <f>IF(M13="","",COUNTIFS(Basicdata!$B$2:$B$2500,1,Basicdata!$D$2:$D$2500,Crops!$D$5,Basicdata!$H$2:$H$2500,Crops!$M7,Basicdata!$X$2:$X$2500,"&lt;7",Basicdata!$Z$2:$Z$2500,1,Basicdata!$AI$2:$AI$2500,0))</f>
        <v>0</v>
      </c>
      <c r="O13">
        <f>IF(N13="","",COUNTIFS(Basicdata!$B$2:$B$2500,1,Basicdata!$D$2:$D$2500,Crops!$D$5,Basicdata!$H$2:$H$2500,Crops!$M7,Basicdata!$X$2:$X$2500,10,Basicdata!$AI$2:$AI$2500,0))</f>
        <v>0</v>
      </c>
      <c r="P13">
        <f>IF(O13="","",COUNTIFS(Basicdata!$B$2:$B$2500,1,Basicdata!$D$2:$D$2500,Crops!$D$5,Basicdata!$H$2:$H$2500,Crops!$M7,Basicdata!$X$2:$X$2500,7,Basicdata!$AI$2:$AI$2500,0))</f>
        <v>0</v>
      </c>
      <c r="Q13">
        <f>IF(P13="","",COUNTIFS(Basicdata!$B$2:$B$2500,1,Basicdata!$D$2:$D$2500,Crops!$D$5,Basicdata!$H$2:$H$2500,Crops!$M7,Basicdata!$X$2:$X$2500,8,Basicdata!$AI$2:$AI$2500,0))</f>
        <v>8</v>
      </c>
      <c r="R13">
        <f t="shared" si="3"/>
        <v>8</v>
      </c>
      <c r="S13">
        <f>IF(R13="","",COUNTIFS(Basicdata!$B$2:$B$2500,1,Basicdata!$D$2:$D$2500,Crops!$D$5,Basicdata!$H$2:$H$2500,Crops!$M7,Basicdata!$W$2:$W$2500,"&lt;&gt;0",Basicdata!$X$2:$X$2500,9,Basicdata!$AI$2:$AI$2500,0))</f>
        <v>0</v>
      </c>
      <c r="T13">
        <f>IF(S13="","",COUNTIFS(Basicdata!$B$2:$B$2500,1,Basicdata!$D$2:$D$2500,Crops!$D$5,Basicdata!$H$2:$H$2500,Crops!$M7,Basicdata!$W$2:$W$2500,0,Basicdata!$X$2:$X$2500,9,Basicdata!$AI$2:$AI$2500,0))</f>
        <v>0</v>
      </c>
      <c r="V13" s="45">
        <f>IF(COUNTIFS(Basicdata!$B$2:$B$2500,2,Basicdata!$D$2:$D$2500,Crops!$D$5,Basicdata!$H$2:$H$2500,Crops!$M7,Basicdata!$AI$2:$AI$2500,0)&gt;0,Crops!$M7,"")</f>
        <v>6</v>
      </c>
      <c r="W13">
        <f>IF(V13="","",COUNTIFS(Basicdata!$B$2:$B$2500,2,Basicdata!$D$2:$D$2500,Crops!$D$5,Basicdata!$H$2:$H$2500,Crops!$M7,Basicdata!$AI$2:$AI$2500,0))</f>
        <v>8</v>
      </c>
      <c r="X13">
        <f>IF(W13="","",COUNTIFS(Basicdata!$B$2:$B$2500,2,Basicdata!$D$2:$D$2500,Crops!$D$5,Basicdata!$H$2:$H$2500,Crops!$M7,Basicdata!$X$2:$X$2500,0,Basicdata!$AI$2:$AI$2500,0))</f>
        <v>0</v>
      </c>
      <c r="Y13">
        <f>IF(X13="","",COUNTIFS(Basicdata!$B$2:$B$2500,2,Basicdata!$D$2:$D$2500,Crops!$D$5,Basicdata!$H$2:$H$2500,Crops!$M7,Basicdata!$X$2:$X$2500,1,Basicdata!$AI$2:$AI$2500,0))</f>
        <v>0</v>
      </c>
      <c r="Z13">
        <f>IF(Y13="","",COUNTIFS(Basicdata!$B$2:$B$2500,2,Basicdata!$D$2:$D$2500,Crops!$D$5,Basicdata!$H$2:$H$2500,Crops!$M7,Basicdata!$X$2:$X$2500,2,Basicdata!$AI$2:$AI$2500,0))</f>
        <v>0</v>
      </c>
      <c r="AA13">
        <f t="shared" si="4"/>
        <v>0</v>
      </c>
      <c r="AB13">
        <f>IF(AA13="","",COUNTIFS(Basicdata!$B$2:$B$2500,2,Basicdata!$D$2:$D$2500,Crops!$D$5,Basicdata!$H$2:$H$2500,Crops!$M7,Basicdata!$X$2:$X$2500,3,Basicdata!$AI$2:$AI$2500,0))</f>
        <v>0</v>
      </c>
      <c r="AC13">
        <f>IF(AB13="","",COUNTIFS(Basicdata!$B$2:$B$2500,2,Basicdata!$D$2:$D$2500,Crops!$D$5,Basicdata!$H$2:$H$2500,Crops!$M7,Basicdata!$X$2:$X$2500,4,Basicdata!$AI$2:$AI$2500,0))</f>
        <v>0</v>
      </c>
      <c r="AD13">
        <f>IF(AC13="","",COUNTIFS(Basicdata!$B$2:$B$2500,2,Basicdata!$D$2:$D$2500,Crops!$D$5,Basicdata!$H$2:$H$2500,Crops!$M7,Basicdata!$X$2:$X$2500,5,Basicdata!$AI$2:$AI$2500,0))</f>
        <v>0</v>
      </c>
      <c r="AE13">
        <f t="shared" si="5"/>
        <v>0</v>
      </c>
      <c r="AF13">
        <f>IF(AE13="","",COUNTIFS(Basicdata!$B$2:$B$2500,2,Basicdata!$D$2:$D$2500,Crops!$D$5,Basicdata!$H$2:$H$2500,Crops!$M7,Basicdata!$X$2:$X$2500,6,Basicdata!$AI$2:$AI$2500,0))</f>
        <v>0</v>
      </c>
      <c r="AG13">
        <f t="shared" si="6"/>
        <v>0</v>
      </c>
      <c r="AH13">
        <f>IF(AG13="","",COUNTIFS(Basicdata!$B$2:$B$2500,2,Basicdata!$D$2:$D$2500,Crops!$D$5,Basicdata!$H$2:$H$2500,Crops!$M7,Basicdata!$X$2:$X$2500,"&lt;7",Basicdata!$Y$2:$Y$2500,1,Basicdata!$AI$2:$AI$2500,0))</f>
        <v>0</v>
      </c>
      <c r="AI13">
        <f>IF(AH13="","",COUNTIFS(Basicdata!$B$2:$B$2500,2,Basicdata!$D$2:$D$2500,Crops!$D$5,Basicdata!$H$2:$H$2500,Crops!$M7,Basicdata!$X$2:$X$2500,"&lt;7",Basicdata!$Z$2:$Z$2500,1,Basicdata!$AI$2:$AI$2500,0))</f>
        <v>0</v>
      </c>
      <c r="AJ13">
        <f>IF(AI13="","",COUNTIFS(Basicdata!$B$2:$B$2500,2,Basicdata!$D$2:$D$2500,Crops!$D$5,Basicdata!$H$2:$H$2500,Crops!$M7,Basicdata!$X$2:$X$2500,10,Basicdata!$AI$2:$AI$2500,0))</f>
        <v>0</v>
      </c>
      <c r="AK13">
        <f>IF(AJ13="","",COUNTIFS(Basicdata!$B$2:$B$2500,2,Basicdata!$D$2:$D$2500,Crops!$D$5,Basicdata!$H$2:$H$2500,Crops!$M7,Basicdata!$X$2:$X$2500,7,Basicdata!$AI$2:$AI$2500,0))</f>
        <v>0</v>
      </c>
      <c r="AL13">
        <f>IF(AK13="","",COUNTIFS(Basicdata!$B$2:$B$2500,2,Basicdata!$D$2:$D$2500,Crops!$D$5,Basicdata!$H$2:$H$2500,Crops!$M7,Basicdata!$X$2:$X$2500,8,Basicdata!$AI$2:$AI$2500,0))</f>
        <v>8</v>
      </c>
      <c r="AM13">
        <f t="shared" si="7"/>
        <v>8</v>
      </c>
      <c r="AN13">
        <f>IF(AM13="","",COUNTIFS(Basicdata!$B$2:$B$2500,2,Basicdata!$D$2:$D$2500,Crops!$D$5,Basicdata!$H$2:$H$2500,Crops!$M7,Basicdata!$W$2:$W$2500,"&lt;&gt;0",Basicdata!$X$2:$X$2500,9,Basicdata!$AI$2:$AI$2500,0))</f>
        <v>0</v>
      </c>
      <c r="AO13">
        <f>IF(AN13="","",COUNTIFS(Basicdata!$B$2:$B$2500,2,Basicdata!$D$2:$D$2500,Crops!$D$5,Basicdata!$H$2:$H$2500,Crops!$M7,Basicdata!$W$2:$W$2500,0,Basicdata!$X$2:$X$2500,9,Basicdata!$AI$2:$AI$2500,0))</f>
        <v>0</v>
      </c>
    </row>
    <row r="14" spans="1:41" x14ac:dyDescent="0.3">
      <c r="A14" s="45">
        <f>IF(COUNTIFS(Basicdata!$B$2:$B$2500,1,Basicdata!$D$2:$D$2500,Crops!$D$5,Basicdata!$H$2:$H$2500,Crops!$M8,Basicdata!$AI$2:$AI$2500,0)&gt;0,Crops!$M8,"")</f>
        <v>7</v>
      </c>
      <c r="B14">
        <f>IF(A14="","",COUNTIFS(Basicdata!$B$2:$B$2500,1,Basicdata!$D$2:$D$2500,Crops!$D$5,Basicdata!$H$2:$H$2500,Crops!$M8,Basicdata!$AI$2:$AI$2500,0))</f>
        <v>16</v>
      </c>
      <c r="C14">
        <f>IF(B14="","",COUNTIFS(Basicdata!$B$2:$B$2500,1,Basicdata!$D$2:$D$2500,Crops!$D$5,Basicdata!$H$2:$H$2500,Crops!$M8,Basicdata!$X$2:$X$2500,0,Basicdata!$AI$2:$AI$2500,0))</f>
        <v>0</v>
      </c>
      <c r="D14">
        <f>IF(C14="","",COUNTIFS(Basicdata!$B$2:$B$2500,1,Basicdata!$D$2:$D$2500,Crops!$D$5,Basicdata!$H$2:$H$2500,Crops!$M8,Basicdata!$X$2:$X$2500,1,Basicdata!$AI$2:$AI$2500,0))</f>
        <v>0</v>
      </c>
      <c r="E14">
        <f>IF(D14="","",COUNTIFS(Basicdata!$B$2:$B$2500,1,Basicdata!$D$2:$D$2500,Crops!$D$5,Basicdata!$H$2:$H$2500,Crops!$M8,Basicdata!$X$2:$X$2500,2,Basicdata!$AI$2:$AI$2500,0))</f>
        <v>0</v>
      </c>
      <c r="F14">
        <f t="shared" si="0"/>
        <v>0</v>
      </c>
      <c r="G14">
        <f>IF(F14="","",COUNTIFS(Basicdata!$B$2:$B$2500,1,Basicdata!$D$2:$D$2500,Crops!$D$5,Basicdata!$H$2:$H$2500,Crops!$M8,Basicdata!$X$2:$X$2500,3,Basicdata!$AI$2:$AI$2500,0))</f>
        <v>0</v>
      </c>
      <c r="H14">
        <f>IF(G14="","",COUNTIFS(Basicdata!$B$2:$B$2500,1,Basicdata!$D$2:$D$2500,Crops!$D$5,Basicdata!$H$2:$H$2500,Crops!$M8,Basicdata!$X$2:$X$2500,4,Basicdata!$AI$2:$AI$2500,0))</f>
        <v>0</v>
      </c>
      <c r="I14">
        <f>IF(H14="","",COUNTIFS(Basicdata!$B$2:$B$2500,1,Basicdata!$D$2:$D$2500,Crops!$D$5,Basicdata!$H$2:$H$2500,Crops!$M8,Basicdata!$X$2:$X$2500,5,Basicdata!$AI$2:$AI$2500,0))</f>
        <v>0</v>
      </c>
      <c r="J14">
        <f t="shared" si="1"/>
        <v>0</v>
      </c>
      <c r="K14">
        <f>IF(J14="","",COUNTIFS(Basicdata!$B$2:$B$2500,1,Basicdata!$D$2:$D$2500,Crops!$D$5,Basicdata!$H$2:$H$2500,Crops!$M8,Basicdata!$X$2:$X$2500,6,Basicdata!$AI$2:$AI$2500,0))</f>
        <v>0</v>
      </c>
      <c r="L14">
        <f t="shared" si="2"/>
        <v>0</v>
      </c>
      <c r="M14">
        <f>IF(L14="","",COUNTIFS(Basicdata!$B$2:$B$2500,1,Basicdata!$D$2:$D$2500,Crops!$D$5,Basicdata!$H$2:$H$2500,Crops!$M8,Basicdata!$X$2:$X$2500,"&lt;7",Basicdata!$Y$2:$Y$2500,1,Basicdata!$AI$2:$AI$2500,0))</f>
        <v>0</v>
      </c>
      <c r="N14">
        <f>IF(M14="","",COUNTIFS(Basicdata!$B$2:$B$2500,1,Basicdata!$D$2:$D$2500,Crops!$D$5,Basicdata!$H$2:$H$2500,Crops!$M8,Basicdata!$X$2:$X$2500,"&lt;7",Basicdata!$Z$2:$Z$2500,1,Basicdata!$AI$2:$AI$2500,0))</f>
        <v>0</v>
      </c>
      <c r="O14">
        <f>IF(N14="","",COUNTIFS(Basicdata!$B$2:$B$2500,1,Basicdata!$D$2:$D$2500,Crops!$D$5,Basicdata!$H$2:$H$2500,Crops!$M8,Basicdata!$X$2:$X$2500,10,Basicdata!$AI$2:$AI$2500,0))</f>
        <v>0</v>
      </c>
      <c r="P14">
        <f>IF(O14="","",COUNTIFS(Basicdata!$B$2:$B$2500,1,Basicdata!$D$2:$D$2500,Crops!$D$5,Basicdata!$H$2:$H$2500,Crops!$M8,Basicdata!$X$2:$X$2500,7,Basicdata!$AI$2:$AI$2500,0))</f>
        <v>0</v>
      </c>
      <c r="Q14">
        <f>IF(P14="","",COUNTIFS(Basicdata!$B$2:$B$2500,1,Basicdata!$D$2:$D$2500,Crops!$D$5,Basicdata!$H$2:$H$2500,Crops!$M8,Basicdata!$X$2:$X$2500,8,Basicdata!$AI$2:$AI$2500,0))</f>
        <v>16</v>
      </c>
      <c r="R14">
        <f t="shared" si="3"/>
        <v>16</v>
      </c>
      <c r="S14">
        <f>IF(R14="","",COUNTIFS(Basicdata!$B$2:$B$2500,1,Basicdata!$D$2:$D$2500,Crops!$D$5,Basicdata!$H$2:$H$2500,Crops!$M8,Basicdata!$W$2:$W$2500,"&lt;&gt;0",Basicdata!$X$2:$X$2500,9,Basicdata!$AI$2:$AI$2500,0))</f>
        <v>0</v>
      </c>
      <c r="T14">
        <f>IF(S14="","",COUNTIFS(Basicdata!$B$2:$B$2500,1,Basicdata!$D$2:$D$2500,Crops!$D$5,Basicdata!$H$2:$H$2500,Crops!$M8,Basicdata!$W$2:$W$2500,0,Basicdata!$X$2:$X$2500,9,Basicdata!$AI$2:$AI$2500,0))</f>
        <v>0</v>
      </c>
      <c r="V14" s="45">
        <f>IF(COUNTIFS(Basicdata!$B$2:$B$2500,2,Basicdata!$D$2:$D$2500,Crops!$D$5,Basicdata!$H$2:$H$2500,Crops!$M8,Basicdata!$AI$2:$AI$2500,0)&gt;0,Crops!$M8,"")</f>
        <v>7</v>
      </c>
      <c r="W14">
        <f>IF(V14="","",COUNTIFS(Basicdata!$B$2:$B$2500,2,Basicdata!$D$2:$D$2500,Crops!$D$5,Basicdata!$H$2:$H$2500,Crops!$M8,Basicdata!$AI$2:$AI$2500,0))</f>
        <v>16</v>
      </c>
      <c r="X14">
        <f>IF(W14="","",COUNTIFS(Basicdata!$B$2:$B$2500,2,Basicdata!$D$2:$D$2500,Crops!$D$5,Basicdata!$H$2:$H$2500,Crops!$M8,Basicdata!$X$2:$X$2500,0,Basicdata!$AI$2:$AI$2500,0))</f>
        <v>0</v>
      </c>
      <c r="Y14">
        <f>IF(X14="","",COUNTIFS(Basicdata!$B$2:$B$2500,2,Basicdata!$D$2:$D$2500,Crops!$D$5,Basicdata!$H$2:$H$2500,Crops!$M8,Basicdata!$X$2:$X$2500,1,Basicdata!$AI$2:$AI$2500,0))</f>
        <v>0</v>
      </c>
      <c r="Z14">
        <f>IF(Y14="","",COUNTIFS(Basicdata!$B$2:$B$2500,2,Basicdata!$D$2:$D$2500,Crops!$D$5,Basicdata!$H$2:$H$2500,Crops!$M8,Basicdata!$X$2:$X$2500,2,Basicdata!$AI$2:$AI$2500,0))</f>
        <v>0</v>
      </c>
      <c r="AA14">
        <f t="shared" si="4"/>
        <v>0</v>
      </c>
      <c r="AB14">
        <f>IF(AA14="","",COUNTIFS(Basicdata!$B$2:$B$2500,2,Basicdata!$D$2:$D$2500,Crops!$D$5,Basicdata!$H$2:$H$2500,Crops!$M8,Basicdata!$X$2:$X$2500,3,Basicdata!$AI$2:$AI$2500,0))</f>
        <v>0</v>
      </c>
      <c r="AC14">
        <f>IF(AB14="","",COUNTIFS(Basicdata!$B$2:$B$2500,2,Basicdata!$D$2:$D$2500,Crops!$D$5,Basicdata!$H$2:$H$2500,Crops!$M8,Basicdata!$X$2:$X$2500,4,Basicdata!$AI$2:$AI$2500,0))</f>
        <v>0</v>
      </c>
      <c r="AD14">
        <f>IF(AC14="","",COUNTIFS(Basicdata!$B$2:$B$2500,2,Basicdata!$D$2:$D$2500,Crops!$D$5,Basicdata!$H$2:$H$2500,Crops!$M8,Basicdata!$X$2:$X$2500,5,Basicdata!$AI$2:$AI$2500,0))</f>
        <v>0</v>
      </c>
      <c r="AE14">
        <f t="shared" si="5"/>
        <v>0</v>
      </c>
      <c r="AF14">
        <f>IF(AE14="","",COUNTIFS(Basicdata!$B$2:$B$2500,2,Basicdata!$D$2:$D$2500,Crops!$D$5,Basicdata!$H$2:$H$2500,Crops!$M8,Basicdata!$X$2:$X$2500,6,Basicdata!$AI$2:$AI$2500,0))</f>
        <v>0</v>
      </c>
      <c r="AG14">
        <f t="shared" si="6"/>
        <v>0</v>
      </c>
      <c r="AH14">
        <f>IF(AG14="","",COUNTIFS(Basicdata!$B$2:$B$2500,2,Basicdata!$D$2:$D$2500,Crops!$D$5,Basicdata!$H$2:$H$2500,Crops!$M8,Basicdata!$X$2:$X$2500,"&lt;7",Basicdata!$Y$2:$Y$2500,1,Basicdata!$AI$2:$AI$2500,0))</f>
        <v>0</v>
      </c>
      <c r="AI14">
        <f>IF(AH14="","",COUNTIFS(Basicdata!$B$2:$B$2500,2,Basicdata!$D$2:$D$2500,Crops!$D$5,Basicdata!$H$2:$H$2500,Crops!$M8,Basicdata!$X$2:$X$2500,"&lt;7",Basicdata!$Z$2:$Z$2500,1,Basicdata!$AI$2:$AI$2500,0))</f>
        <v>0</v>
      </c>
      <c r="AJ14">
        <f>IF(AI14="","",COUNTIFS(Basicdata!$B$2:$B$2500,2,Basicdata!$D$2:$D$2500,Crops!$D$5,Basicdata!$H$2:$H$2500,Crops!$M8,Basicdata!$X$2:$X$2500,10,Basicdata!$AI$2:$AI$2500,0))</f>
        <v>0</v>
      </c>
      <c r="AK14">
        <f>IF(AJ14="","",COUNTIFS(Basicdata!$B$2:$B$2500,2,Basicdata!$D$2:$D$2500,Crops!$D$5,Basicdata!$H$2:$H$2500,Crops!$M8,Basicdata!$X$2:$X$2500,7,Basicdata!$AI$2:$AI$2500,0))</f>
        <v>0</v>
      </c>
      <c r="AL14">
        <f>IF(AK14="","",COUNTIFS(Basicdata!$B$2:$B$2500,2,Basicdata!$D$2:$D$2500,Crops!$D$5,Basicdata!$H$2:$H$2500,Crops!$M8,Basicdata!$X$2:$X$2500,8,Basicdata!$AI$2:$AI$2500,0))</f>
        <v>16</v>
      </c>
      <c r="AM14">
        <f t="shared" si="7"/>
        <v>16</v>
      </c>
      <c r="AN14">
        <f>IF(AM14="","",COUNTIFS(Basicdata!$B$2:$B$2500,2,Basicdata!$D$2:$D$2500,Crops!$D$5,Basicdata!$H$2:$H$2500,Crops!$M8,Basicdata!$W$2:$W$2500,"&lt;&gt;0",Basicdata!$X$2:$X$2500,9,Basicdata!$AI$2:$AI$2500,0))</f>
        <v>0</v>
      </c>
      <c r="AO14">
        <f>IF(AN14="","",COUNTIFS(Basicdata!$B$2:$B$2500,2,Basicdata!$D$2:$D$2500,Crops!$D$5,Basicdata!$H$2:$H$2500,Crops!$M8,Basicdata!$W$2:$W$2500,0,Basicdata!$X$2:$X$2500,9,Basicdata!$AI$2:$AI$2500,0))</f>
        <v>0</v>
      </c>
    </row>
    <row r="15" spans="1:41" x14ac:dyDescent="0.3">
      <c r="A15" s="45">
        <f>IF(COUNTIFS(Basicdata!$B$2:$B$2500,1,Basicdata!$D$2:$D$2500,Crops!$D$5,Basicdata!$H$2:$H$2500,Crops!$M9,Basicdata!$AI$2:$AI$2500,0)&gt;0,Crops!$M9,"")</f>
        <v>8</v>
      </c>
      <c r="B15">
        <f>IF(A15="","",COUNTIFS(Basicdata!$B$2:$B$2500,1,Basicdata!$D$2:$D$2500,Crops!$D$5,Basicdata!$H$2:$H$2500,Crops!$M9,Basicdata!$AI$2:$AI$2500,0))</f>
        <v>20</v>
      </c>
      <c r="C15">
        <f>IF(B15="","",COUNTIFS(Basicdata!$B$2:$B$2500,1,Basicdata!$D$2:$D$2500,Crops!$D$5,Basicdata!$H$2:$H$2500,Crops!$M9,Basicdata!$X$2:$X$2500,0,Basicdata!$AI$2:$AI$2500,0))</f>
        <v>0</v>
      </c>
      <c r="D15">
        <f>IF(C15="","",COUNTIFS(Basicdata!$B$2:$B$2500,1,Basicdata!$D$2:$D$2500,Crops!$D$5,Basicdata!$H$2:$H$2500,Crops!$M9,Basicdata!$X$2:$X$2500,1,Basicdata!$AI$2:$AI$2500,0))</f>
        <v>0</v>
      </c>
      <c r="E15">
        <f>IF(D15="","",COUNTIFS(Basicdata!$B$2:$B$2500,1,Basicdata!$D$2:$D$2500,Crops!$D$5,Basicdata!$H$2:$H$2500,Crops!$M9,Basicdata!$X$2:$X$2500,2,Basicdata!$AI$2:$AI$2500,0))</f>
        <v>0</v>
      </c>
      <c r="F15">
        <f t="shared" si="0"/>
        <v>0</v>
      </c>
      <c r="G15">
        <f>IF(F15="","",COUNTIFS(Basicdata!$B$2:$B$2500,1,Basicdata!$D$2:$D$2500,Crops!$D$5,Basicdata!$H$2:$H$2500,Crops!$M9,Basicdata!$X$2:$X$2500,3,Basicdata!$AI$2:$AI$2500,0))</f>
        <v>0</v>
      </c>
      <c r="H15">
        <f>IF(G15="","",COUNTIFS(Basicdata!$B$2:$B$2500,1,Basicdata!$D$2:$D$2500,Crops!$D$5,Basicdata!$H$2:$H$2500,Crops!$M9,Basicdata!$X$2:$X$2500,4,Basicdata!$AI$2:$AI$2500,0))</f>
        <v>0</v>
      </c>
      <c r="I15">
        <f>IF(H15="","",COUNTIFS(Basicdata!$B$2:$B$2500,1,Basicdata!$D$2:$D$2500,Crops!$D$5,Basicdata!$H$2:$H$2500,Crops!$M9,Basicdata!$X$2:$X$2500,5,Basicdata!$AI$2:$AI$2500,0))</f>
        <v>0</v>
      </c>
      <c r="J15">
        <f t="shared" si="1"/>
        <v>0</v>
      </c>
      <c r="K15">
        <f>IF(J15="","",COUNTIFS(Basicdata!$B$2:$B$2500,1,Basicdata!$D$2:$D$2500,Crops!$D$5,Basicdata!$H$2:$H$2500,Crops!$M9,Basicdata!$X$2:$X$2500,6,Basicdata!$AI$2:$AI$2500,0))</f>
        <v>0</v>
      </c>
      <c r="L15">
        <f t="shared" si="2"/>
        <v>0</v>
      </c>
      <c r="M15">
        <f>IF(L15="","",COUNTIFS(Basicdata!$B$2:$B$2500,1,Basicdata!$D$2:$D$2500,Crops!$D$5,Basicdata!$H$2:$H$2500,Crops!$M9,Basicdata!$X$2:$X$2500,"&lt;7",Basicdata!$Y$2:$Y$2500,1,Basicdata!$AI$2:$AI$2500,0))</f>
        <v>0</v>
      </c>
      <c r="N15">
        <f>IF(M15="","",COUNTIFS(Basicdata!$B$2:$B$2500,1,Basicdata!$D$2:$D$2500,Crops!$D$5,Basicdata!$H$2:$H$2500,Crops!$M9,Basicdata!$X$2:$X$2500,"&lt;7",Basicdata!$Z$2:$Z$2500,1,Basicdata!$AI$2:$AI$2500,0))</f>
        <v>0</v>
      </c>
      <c r="O15">
        <f>IF(N15="","",COUNTIFS(Basicdata!$B$2:$B$2500,1,Basicdata!$D$2:$D$2500,Crops!$D$5,Basicdata!$H$2:$H$2500,Crops!$M9,Basicdata!$X$2:$X$2500,10,Basicdata!$AI$2:$AI$2500,0))</f>
        <v>0</v>
      </c>
      <c r="P15">
        <f>IF(O15="","",COUNTIFS(Basicdata!$B$2:$B$2500,1,Basicdata!$D$2:$D$2500,Crops!$D$5,Basicdata!$H$2:$H$2500,Crops!$M9,Basicdata!$X$2:$X$2500,7,Basicdata!$AI$2:$AI$2500,0))</f>
        <v>0</v>
      </c>
      <c r="Q15">
        <f>IF(P15="","",COUNTIFS(Basicdata!$B$2:$B$2500,1,Basicdata!$D$2:$D$2500,Crops!$D$5,Basicdata!$H$2:$H$2500,Crops!$M9,Basicdata!$X$2:$X$2500,8,Basicdata!$AI$2:$AI$2500,0))</f>
        <v>20</v>
      </c>
      <c r="R15">
        <f t="shared" si="3"/>
        <v>20</v>
      </c>
      <c r="S15">
        <f>IF(R15="","",COUNTIFS(Basicdata!$B$2:$B$2500,1,Basicdata!$D$2:$D$2500,Crops!$D$5,Basicdata!$H$2:$H$2500,Crops!$M9,Basicdata!$W$2:$W$2500,"&lt;&gt;0",Basicdata!$X$2:$X$2500,9,Basicdata!$AI$2:$AI$2500,0))</f>
        <v>0</v>
      </c>
      <c r="T15">
        <f>IF(S15="","",COUNTIFS(Basicdata!$B$2:$B$2500,1,Basicdata!$D$2:$D$2500,Crops!$D$5,Basicdata!$H$2:$H$2500,Crops!$M9,Basicdata!$W$2:$W$2500,0,Basicdata!$X$2:$X$2500,9,Basicdata!$AI$2:$AI$2500,0))</f>
        <v>0</v>
      </c>
      <c r="V15" s="45">
        <f>IF(COUNTIFS(Basicdata!$B$2:$B$2500,2,Basicdata!$D$2:$D$2500,Crops!$D$5,Basicdata!$H$2:$H$2500,Crops!$M9,Basicdata!$AI$2:$AI$2500,0)&gt;0,Crops!$M9,"")</f>
        <v>8</v>
      </c>
      <c r="W15">
        <f>IF(V15="","",COUNTIFS(Basicdata!$B$2:$B$2500,2,Basicdata!$D$2:$D$2500,Crops!$D$5,Basicdata!$H$2:$H$2500,Crops!$M9,Basicdata!$AI$2:$AI$2500,0))</f>
        <v>20</v>
      </c>
      <c r="X15">
        <f>IF(W15="","",COUNTIFS(Basicdata!$B$2:$B$2500,2,Basicdata!$D$2:$D$2500,Crops!$D$5,Basicdata!$H$2:$H$2500,Crops!$M9,Basicdata!$X$2:$X$2500,0,Basicdata!$AI$2:$AI$2500,0))</f>
        <v>0</v>
      </c>
      <c r="Y15">
        <f>IF(X15="","",COUNTIFS(Basicdata!$B$2:$B$2500,2,Basicdata!$D$2:$D$2500,Crops!$D$5,Basicdata!$H$2:$H$2500,Crops!$M9,Basicdata!$X$2:$X$2500,1,Basicdata!$AI$2:$AI$2500,0))</f>
        <v>0</v>
      </c>
      <c r="Z15">
        <f>IF(Y15="","",COUNTIFS(Basicdata!$B$2:$B$2500,2,Basicdata!$D$2:$D$2500,Crops!$D$5,Basicdata!$H$2:$H$2500,Crops!$M9,Basicdata!$X$2:$X$2500,2,Basicdata!$AI$2:$AI$2500,0))</f>
        <v>0</v>
      </c>
      <c r="AA15">
        <f t="shared" si="4"/>
        <v>0</v>
      </c>
      <c r="AB15">
        <f>IF(AA15="","",COUNTIFS(Basicdata!$B$2:$B$2500,2,Basicdata!$D$2:$D$2500,Crops!$D$5,Basicdata!$H$2:$H$2500,Crops!$M9,Basicdata!$X$2:$X$2500,3,Basicdata!$AI$2:$AI$2500,0))</f>
        <v>0</v>
      </c>
      <c r="AC15">
        <f>IF(AB15="","",COUNTIFS(Basicdata!$B$2:$B$2500,2,Basicdata!$D$2:$D$2500,Crops!$D$5,Basicdata!$H$2:$H$2500,Crops!$M9,Basicdata!$X$2:$X$2500,4,Basicdata!$AI$2:$AI$2500,0))</f>
        <v>0</v>
      </c>
      <c r="AD15">
        <f>IF(AC15="","",COUNTIFS(Basicdata!$B$2:$B$2500,2,Basicdata!$D$2:$D$2500,Crops!$D$5,Basicdata!$H$2:$H$2500,Crops!$M9,Basicdata!$X$2:$X$2500,5,Basicdata!$AI$2:$AI$2500,0))</f>
        <v>0</v>
      </c>
      <c r="AE15">
        <f t="shared" si="5"/>
        <v>0</v>
      </c>
      <c r="AF15">
        <f>IF(AE15="","",COUNTIFS(Basicdata!$B$2:$B$2500,2,Basicdata!$D$2:$D$2500,Crops!$D$5,Basicdata!$H$2:$H$2500,Crops!$M9,Basicdata!$X$2:$X$2500,6,Basicdata!$AI$2:$AI$2500,0))</f>
        <v>0</v>
      </c>
      <c r="AG15">
        <f t="shared" si="6"/>
        <v>0</v>
      </c>
      <c r="AH15">
        <f>IF(AG15="","",COUNTIFS(Basicdata!$B$2:$B$2500,2,Basicdata!$D$2:$D$2500,Crops!$D$5,Basicdata!$H$2:$H$2500,Crops!$M9,Basicdata!$X$2:$X$2500,"&lt;7",Basicdata!$Y$2:$Y$2500,1,Basicdata!$AI$2:$AI$2500,0))</f>
        <v>0</v>
      </c>
      <c r="AI15">
        <f>IF(AH15="","",COUNTIFS(Basicdata!$B$2:$B$2500,2,Basicdata!$D$2:$D$2500,Crops!$D$5,Basicdata!$H$2:$H$2500,Crops!$M9,Basicdata!$X$2:$X$2500,"&lt;7",Basicdata!$Z$2:$Z$2500,1,Basicdata!$AI$2:$AI$2500,0))</f>
        <v>0</v>
      </c>
      <c r="AJ15">
        <f>IF(AI15="","",COUNTIFS(Basicdata!$B$2:$B$2500,2,Basicdata!$D$2:$D$2500,Crops!$D$5,Basicdata!$H$2:$H$2500,Crops!$M9,Basicdata!$X$2:$X$2500,10,Basicdata!$AI$2:$AI$2500,0))</f>
        <v>0</v>
      </c>
      <c r="AK15">
        <f>IF(AJ15="","",COUNTIFS(Basicdata!$B$2:$B$2500,2,Basicdata!$D$2:$D$2500,Crops!$D$5,Basicdata!$H$2:$H$2500,Crops!$M9,Basicdata!$X$2:$X$2500,7,Basicdata!$AI$2:$AI$2500,0))</f>
        <v>0</v>
      </c>
      <c r="AL15">
        <f>IF(AK15="","",COUNTIFS(Basicdata!$B$2:$B$2500,2,Basicdata!$D$2:$D$2500,Crops!$D$5,Basicdata!$H$2:$H$2500,Crops!$M9,Basicdata!$X$2:$X$2500,8,Basicdata!$AI$2:$AI$2500,0))</f>
        <v>20</v>
      </c>
      <c r="AM15">
        <f t="shared" si="7"/>
        <v>20</v>
      </c>
      <c r="AN15">
        <f>IF(AM15="","",COUNTIFS(Basicdata!$B$2:$B$2500,2,Basicdata!$D$2:$D$2500,Crops!$D$5,Basicdata!$H$2:$H$2500,Crops!$M9,Basicdata!$W$2:$W$2500,"&lt;&gt;0",Basicdata!$X$2:$X$2500,9,Basicdata!$AI$2:$AI$2500,0))</f>
        <v>0</v>
      </c>
      <c r="AO15">
        <f>IF(AN15="","",COUNTIFS(Basicdata!$B$2:$B$2500,2,Basicdata!$D$2:$D$2500,Crops!$D$5,Basicdata!$H$2:$H$2500,Crops!$M9,Basicdata!$W$2:$W$2500,0,Basicdata!$X$2:$X$2500,9,Basicdata!$AI$2:$AI$2500,0))</f>
        <v>0</v>
      </c>
    </row>
    <row r="16" spans="1:41" x14ac:dyDescent="0.3">
      <c r="A16" s="45">
        <f>IF(COUNTIFS(Basicdata!$B$2:$B$2500,1,Basicdata!$D$2:$D$2500,Crops!$D$5,Basicdata!$H$2:$H$2500,Crops!$M10,Basicdata!$AI$2:$AI$2500,0)&gt;0,Crops!$M10,"")</f>
        <v>9</v>
      </c>
      <c r="B16">
        <f>IF(A16="","",COUNTIFS(Basicdata!$B$2:$B$2500,1,Basicdata!$D$2:$D$2500,Crops!$D$5,Basicdata!$H$2:$H$2500,Crops!$M10,Basicdata!$AI$2:$AI$2500,0))</f>
        <v>16</v>
      </c>
      <c r="C16">
        <f>IF(B16="","",COUNTIFS(Basicdata!$B$2:$B$2500,1,Basicdata!$D$2:$D$2500,Crops!$D$5,Basicdata!$H$2:$H$2500,Crops!$M10,Basicdata!$X$2:$X$2500,0,Basicdata!$AI$2:$AI$2500,0))</f>
        <v>0</v>
      </c>
      <c r="D16">
        <f>IF(C16="","",COUNTIFS(Basicdata!$B$2:$B$2500,1,Basicdata!$D$2:$D$2500,Crops!$D$5,Basicdata!$H$2:$H$2500,Crops!$M10,Basicdata!$X$2:$X$2500,1,Basicdata!$AI$2:$AI$2500,0))</f>
        <v>0</v>
      </c>
      <c r="E16">
        <f>IF(D16="","",COUNTIFS(Basicdata!$B$2:$B$2500,1,Basicdata!$D$2:$D$2500,Crops!$D$5,Basicdata!$H$2:$H$2500,Crops!$M10,Basicdata!$X$2:$X$2500,2,Basicdata!$AI$2:$AI$2500,0))</f>
        <v>0</v>
      </c>
      <c r="F16">
        <f t="shared" si="0"/>
        <v>0</v>
      </c>
      <c r="G16">
        <f>IF(F16="","",COUNTIFS(Basicdata!$B$2:$B$2500,1,Basicdata!$D$2:$D$2500,Crops!$D$5,Basicdata!$H$2:$H$2500,Crops!$M10,Basicdata!$X$2:$X$2500,3,Basicdata!$AI$2:$AI$2500,0))</f>
        <v>0</v>
      </c>
      <c r="H16">
        <f>IF(G16="","",COUNTIFS(Basicdata!$B$2:$B$2500,1,Basicdata!$D$2:$D$2500,Crops!$D$5,Basicdata!$H$2:$H$2500,Crops!$M10,Basicdata!$X$2:$X$2500,4,Basicdata!$AI$2:$AI$2500,0))</f>
        <v>0</v>
      </c>
      <c r="I16">
        <f>IF(H16="","",COUNTIFS(Basicdata!$B$2:$B$2500,1,Basicdata!$D$2:$D$2500,Crops!$D$5,Basicdata!$H$2:$H$2500,Crops!$M10,Basicdata!$X$2:$X$2500,5,Basicdata!$AI$2:$AI$2500,0))</f>
        <v>0</v>
      </c>
      <c r="J16">
        <f t="shared" si="1"/>
        <v>0</v>
      </c>
      <c r="K16">
        <f>IF(J16="","",COUNTIFS(Basicdata!$B$2:$B$2500,1,Basicdata!$D$2:$D$2500,Crops!$D$5,Basicdata!$H$2:$H$2500,Crops!$M10,Basicdata!$X$2:$X$2500,6,Basicdata!$AI$2:$AI$2500,0))</f>
        <v>0</v>
      </c>
      <c r="L16">
        <f t="shared" si="2"/>
        <v>0</v>
      </c>
      <c r="M16">
        <f>IF(L16="","",COUNTIFS(Basicdata!$B$2:$B$2500,1,Basicdata!$D$2:$D$2500,Crops!$D$5,Basicdata!$H$2:$H$2500,Crops!$M10,Basicdata!$X$2:$X$2500,"&lt;7",Basicdata!$Y$2:$Y$2500,1,Basicdata!$AI$2:$AI$2500,0))</f>
        <v>0</v>
      </c>
      <c r="N16">
        <f>IF(M16="","",COUNTIFS(Basicdata!$B$2:$B$2500,1,Basicdata!$D$2:$D$2500,Crops!$D$5,Basicdata!$H$2:$H$2500,Crops!$M10,Basicdata!$X$2:$X$2500,"&lt;7",Basicdata!$Z$2:$Z$2500,1,Basicdata!$AI$2:$AI$2500,0))</f>
        <v>0</v>
      </c>
      <c r="O16">
        <f>IF(N16="","",COUNTIFS(Basicdata!$B$2:$B$2500,1,Basicdata!$D$2:$D$2500,Crops!$D$5,Basicdata!$H$2:$H$2500,Crops!$M10,Basicdata!$X$2:$X$2500,10,Basicdata!$AI$2:$AI$2500,0))</f>
        <v>0</v>
      </c>
      <c r="P16">
        <f>IF(O16="","",COUNTIFS(Basicdata!$B$2:$B$2500,1,Basicdata!$D$2:$D$2500,Crops!$D$5,Basicdata!$H$2:$H$2500,Crops!$M10,Basicdata!$X$2:$X$2500,7,Basicdata!$AI$2:$AI$2500,0))</f>
        <v>0</v>
      </c>
      <c r="Q16">
        <f>IF(P16="","",COUNTIFS(Basicdata!$B$2:$B$2500,1,Basicdata!$D$2:$D$2500,Crops!$D$5,Basicdata!$H$2:$H$2500,Crops!$M10,Basicdata!$X$2:$X$2500,8,Basicdata!$AI$2:$AI$2500,0))</f>
        <v>16</v>
      </c>
      <c r="R16">
        <f t="shared" si="3"/>
        <v>16</v>
      </c>
      <c r="S16">
        <f>IF(R16="","",COUNTIFS(Basicdata!$B$2:$B$2500,1,Basicdata!$D$2:$D$2500,Crops!$D$5,Basicdata!$H$2:$H$2500,Crops!$M10,Basicdata!$W$2:$W$2500,"&lt;&gt;0",Basicdata!$X$2:$X$2500,9,Basicdata!$AI$2:$AI$2500,0))</f>
        <v>0</v>
      </c>
      <c r="T16">
        <f>IF(S16="","",COUNTIFS(Basicdata!$B$2:$B$2500,1,Basicdata!$D$2:$D$2500,Crops!$D$5,Basicdata!$H$2:$H$2500,Crops!$M10,Basicdata!$W$2:$W$2500,0,Basicdata!$X$2:$X$2500,9,Basicdata!$AI$2:$AI$2500,0))</f>
        <v>0</v>
      </c>
      <c r="V16" s="45">
        <f>IF(COUNTIFS(Basicdata!$B$2:$B$2500,2,Basicdata!$D$2:$D$2500,Crops!$D$5,Basicdata!$H$2:$H$2500,Crops!$M10,Basicdata!$AI$2:$AI$2500,0)&gt;0,Crops!$M10,"")</f>
        <v>9</v>
      </c>
      <c r="W16">
        <f>IF(V16="","",COUNTIFS(Basicdata!$B$2:$B$2500,2,Basicdata!$D$2:$D$2500,Crops!$D$5,Basicdata!$H$2:$H$2500,Crops!$M10,Basicdata!$AI$2:$AI$2500,0))</f>
        <v>16</v>
      </c>
      <c r="X16">
        <f>IF(W16="","",COUNTIFS(Basicdata!$B$2:$B$2500,2,Basicdata!$D$2:$D$2500,Crops!$D$5,Basicdata!$H$2:$H$2500,Crops!$M10,Basicdata!$X$2:$X$2500,0,Basicdata!$AI$2:$AI$2500,0))</f>
        <v>0</v>
      </c>
      <c r="Y16">
        <f>IF(X16="","",COUNTIFS(Basicdata!$B$2:$B$2500,2,Basicdata!$D$2:$D$2500,Crops!$D$5,Basicdata!$H$2:$H$2500,Crops!$M10,Basicdata!$X$2:$X$2500,1,Basicdata!$AI$2:$AI$2500,0))</f>
        <v>0</v>
      </c>
      <c r="Z16">
        <f>IF(Y16="","",COUNTIFS(Basicdata!$B$2:$B$2500,2,Basicdata!$D$2:$D$2500,Crops!$D$5,Basicdata!$H$2:$H$2500,Crops!$M10,Basicdata!$X$2:$X$2500,2,Basicdata!$AI$2:$AI$2500,0))</f>
        <v>0</v>
      </c>
      <c r="AA16">
        <f t="shared" si="4"/>
        <v>0</v>
      </c>
      <c r="AB16">
        <f>IF(AA16="","",COUNTIFS(Basicdata!$B$2:$B$2500,2,Basicdata!$D$2:$D$2500,Crops!$D$5,Basicdata!$H$2:$H$2500,Crops!$M10,Basicdata!$X$2:$X$2500,3,Basicdata!$AI$2:$AI$2500,0))</f>
        <v>0</v>
      </c>
      <c r="AC16">
        <f>IF(AB16="","",COUNTIFS(Basicdata!$B$2:$B$2500,2,Basicdata!$D$2:$D$2500,Crops!$D$5,Basicdata!$H$2:$H$2500,Crops!$M10,Basicdata!$X$2:$X$2500,4,Basicdata!$AI$2:$AI$2500,0))</f>
        <v>0</v>
      </c>
      <c r="AD16">
        <f>IF(AC16="","",COUNTIFS(Basicdata!$B$2:$B$2500,2,Basicdata!$D$2:$D$2500,Crops!$D$5,Basicdata!$H$2:$H$2500,Crops!$M10,Basicdata!$X$2:$X$2500,5,Basicdata!$AI$2:$AI$2500,0))</f>
        <v>0</v>
      </c>
      <c r="AE16">
        <f t="shared" si="5"/>
        <v>0</v>
      </c>
      <c r="AF16">
        <f>IF(AE16="","",COUNTIFS(Basicdata!$B$2:$B$2500,2,Basicdata!$D$2:$D$2500,Crops!$D$5,Basicdata!$H$2:$H$2500,Crops!$M10,Basicdata!$X$2:$X$2500,6,Basicdata!$AI$2:$AI$2500,0))</f>
        <v>0</v>
      </c>
      <c r="AG16">
        <f t="shared" si="6"/>
        <v>0</v>
      </c>
      <c r="AH16">
        <f>IF(AG16="","",COUNTIFS(Basicdata!$B$2:$B$2500,2,Basicdata!$D$2:$D$2500,Crops!$D$5,Basicdata!$H$2:$H$2500,Crops!$M10,Basicdata!$X$2:$X$2500,"&lt;7",Basicdata!$Y$2:$Y$2500,1,Basicdata!$AI$2:$AI$2500,0))</f>
        <v>0</v>
      </c>
      <c r="AI16">
        <f>IF(AH16="","",COUNTIFS(Basicdata!$B$2:$B$2500,2,Basicdata!$D$2:$D$2500,Crops!$D$5,Basicdata!$H$2:$H$2500,Crops!$M10,Basicdata!$X$2:$X$2500,"&lt;7",Basicdata!$Z$2:$Z$2500,1,Basicdata!$AI$2:$AI$2500,0))</f>
        <v>0</v>
      </c>
      <c r="AJ16">
        <f>IF(AI16="","",COUNTIFS(Basicdata!$B$2:$B$2500,2,Basicdata!$D$2:$D$2500,Crops!$D$5,Basicdata!$H$2:$H$2500,Crops!$M10,Basicdata!$X$2:$X$2500,10,Basicdata!$AI$2:$AI$2500,0))</f>
        <v>0</v>
      </c>
      <c r="AK16">
        <f>IF(AJ16="","",COUNTIFS(Basicdata!$B$2:$B$2500,2,Basicdata!$D$2:$D$2500,Crops!$D$5,Basicdata!$H$2:$H$2500,Crops!$M10,Basicdata!$X$2:$X$2500,7,Basicdata!$AI$2:$AI$2500,0))</f>
        <v>0</v>
      </c>
      <c r="AL16">
        <f>IF(AK16="","",COUNTIFS(Basicdata!$B$2:$B$2500,2,Basicdata!$D$2:$D$2500,Crops!$D$5,Basicdata!$H$2:$H$2500,Crops!$M10,Basicdata!$X$2:$X$2500,8,Basicdata!$AI$2:$AI$2500,0))</f>
        <v>16</v>
      </c>
      <c r="AM16">
        <f t="shared" si="7"/>
        <v>16</v>
      </c>
      <c r="AN16">
        <f>IF(AM16="","",COUNTIFS(Basicdata!$B$2:$B$2500,2,Basicdata!$D$2:$D$2500,Crops!$D$5,Basicdata!$H$2:$H$2500,Crops!$M10,Basicdata!$W$2:$W$2500,"&lt;&gt;0",Basicdata!$X$2:$X$2500,9,Basicdata!$AI$2:$AI$2500,0))</f>
        <v>0</v>
      </c>
      <c r="AO16">
        <f>IF(AN16="","",COUNTIFS(Basicdata!$B$2:$B$2500,2,Basicdata!$D$2:$D$2500,Crops!$D$5,Basicdata!$H$2:$H$2500,Crops!$M10,Basicdata!$W$2:$W$2500,0,Basicdata!$X$2:$X$2500,9,Basicdata!$AI$2:$AI$2500,0))</f>
        <v>0</v>
      </c>
    </row>
    <row r="17" spans="1:41" x14ac:dyDescent="0.3">
      <c r="A17" s="45">
        <f>IF(COUNTIFS(Basicdata!$B$2:$B$2500,1,Basicdata!$D$2:$D$2500,Crops!$D$5,Basicdata!$H$2:$H$2500,Crops!$M11,Basicdata!$AI$2:$AI$2500,0)&gt;0,Crops!$M11,"")</f>
        <v>10</v>
      </c>
      <c r="B17">
        <f>IF(A17="","",COUNTIFS(Basicdata!$B$2:$B$2500,1,Basicdata!$D$2:$D$2500,Crops!$D$5,Basicdata!$H$2:$H$2500,Crops!$M11,Basicdata!$AI$2:$AI$2500,0))</f>
        <v>10</v>
      </c>
      <c r="C17">
        <f>IF(B17="","",COUNTIFS(Basicdata!$B$2:$B$2500,1,Basicdata!$D$2:$D$2500,Crops!$D$5,Basicdata!$H$2:$H$2500,Crops!$M11,Basicdata!$X$2:$X$2500,0,Basicdata!$AI$2:$AI$2500,0))</f>
        <v>0</v>
      </c>
      <c r="D17">
        <f>IF(C17="","",COUNTIFS(Basicdata!$B$2:$B$2500,1,Basicdata!$D$2:$D$2500,Crops!$D$5,Basicdata!$H$2:$H$2500,Crops!$M11,Basicdata!$X$2:$X$2500,1,Basicdata!$AI$2:$AI$2500,0))</f>
        <v>0</v>
      </c>
      <c r="E17">
        <f>IF(D17="","",COUNTIFS(Basicdata!$B$2:$B$2500,1,Basicdata!$D$2:$D$2500,Crops!$D$5,Basicdata!$H$2:$H$2500,Crops!$M11,Basicdata!$X$2:$X$2500,2,Basicdata!$AI$2:$AI$2500,0))</f>
        <v>0</v>
      </c>
      <c r="F17">
        <f t="shared" si="0"/>
        <v>0</v>
      </c>
      <c r="G17">
        <f>IF(F17="","",COUNTIFS(Basicdata!$B$2:$B$2500,1,Basicdata!$D$2:$D$2500,Crops!$D$5,Basicdata!$H$2:$H$2500,Crops!$M11,Basicdata!$X$2:$X$2500,3,Basicdata!$AI$2:$AI$2500,0))</f>
        <v>0</v>
      </c>
      <c r="H17">
        <f>IF(G17="","",COUNTIFS(Basicdata!$B$2:$B$2500,1,Basicdata!$D$2:$D$2500,Crops!$D$5,Basicdata!$H$2:$H$2500,Crops!$M11,Basicdata!$X$2:$X$2500,4,Basicdata!$AI$2:$AI$2500,0))</f>
        <v>0</v>
      </c>
      <c r="I17">
        <f>IF(H17="","",COUNTIFS(Basicdata!$B$2:$B$2500,1,Basicdata!$D$2:$D$2500,Crops!$D$5,Basicdata!$H$2:$H$2500,Crops!$M11,Basicdata!$X$2:$X$2500,5,Basicdata!$AI$2:$AI$2500,0))</f>
        <v>0</v>
      </c>
      <c r="J17">
        <f t="shared" si="1"/>
        <v>0</v>
      </c>
      <c r="K17">
        <f>IF(J17="","",COUNTIFS(Basicdata!$B$2:$B$2500,1,Basicdata!$D$2:$D$2500,Crops!$D$5,Basicdata!$H$2:$H$2500,Crops!$M11,Basicdata!$X$2:$X$2500,6,Basicdata!$AI$2:$AI$2500,0))</f>
        <v>0</v>
      </c>
      <c r="L17">
        <f t="shared" si="2"/>
        <v>0</v>
      </c>
      <c r="M17">
        <f>IF(L17="","",COUNTIFS(Basicdata!$B$2:$B$2500,1,Basicdata!$D$2:$D$2500,Crops!$D$5,Basicdata!$H$2:$H$2500,Crops!$M11,Basicdata!$X$2:$X$2500,"&lt;7",Basicdata!$Y$2:$Y$2500,1,Basicdata!$AI$2:$AI$2500,0))</f>
        <v>0</v>
      </c>
      <c r="N17">
        <f>IF(M17="","",COUNTIFS(Basicdata!$B$2:$B$2500,1,Basicdata!$D$2:$D$2500,Crops!$D$5,Basicdata!$H$2:$H$2500,Crops!$M11,Basicdata!$X$2:$X$2500,"&lt;7",Basicdata!$Z$2:$Z$2500,1,Basicdata!$AI$2:$AI$2500,0))</f>
        <v>0</v>
      </c>
      <c r="O17">
        <f>IF(N17="","",COUNTIFS(Basicdata!$B$2:$B$2500,1,Basicdata!$D$2:$D$2500,Crops!$D$5,Basicdata!$H$2:$H$2500,Crops!$M11,Basicdata!$X$2:$X$2500,10,Basicdata!$AI$2:$AI$2500,0))</f>
        <v>0</v>
      </c>
      <c r="P17">
        <f>IF(O17="","",COUNTIFS(Basicdata!$B$2:$B$2500,1,Basicdata!$D$2:$D$2500,Crops!$D$5,Basicdata!$H$2:$H$2500,Crops!$M11,Basicdata!$X$2:$X$2500,7,Basicdata!$AI$2:$AI$2500,0))</f>
        <v>0</v>
      </c>
      <c r="Q17">
        <f>IF(P17="","",COUNTIFS(Basicdata!$B$2:$B$2500,1,Basicdata!$D$2:$D$2500,Crops!$D$5,Basicdata!$H$2:$H$2500,Crops!$M11,Basicdata!$X$2:$X$2500,8,Basicdata!$AI$2:$AI$2500,0))</f>
        <v>10</v>
      </c>
      <c r="R17">
        <f t="shared" si="3"/>
        <v>10</v>
      </c>
      <c r="S17">
        <f>IF(R17="","",COUNTIFS(Basicdata!$B$2:$B$2500,1,Basicdata!$D$2:$D$2500,Crops!$D$5,Basicdata!$H$2:$H$2500,Crops!$M11,Basicdata!$W$2:$W$2500,"&lt;&gt;0",Basicdata!$X$2:$X$2500,9,Basicdata!$AI$2:$AI$2500,0))</f>
        <v>0</v>
      </c>
      <c r="T17">
        <f>IF(S17="","",COUNTIFS(Basicdata!$B$2:$B$2500,1,Basicdata!$D$2:$D$2500,Crops!$D$5,Basicdata!$H$2:$H$2500,Crops!$M11,Basicdata!$W$2:$W$2500,0,Basicdata!$X$2:$X$2500,9,Basicdata!$AI$2:$AI$2500,0))</f>
        <v>0</v>
      </c>
      <c r="V17" s="45">
        <f>IF(COUNTIFS(Basicdata!$B$2:$B$2500,2,Basicdata!$D$2:$D$2500,Crops!$D$5,Basicdata!$H$2:$H$2500,Crops!$M11,Basicdata!$AI$2:$AI$2500,0)&gt;0,Crops!$M11,"")</f>
        <v>10</v>
      </c>
      <c r="W17">
        <f>IF(V17="","",COUNTIFS(Basicdata!$B$2:$B$2500,2,Basicdata!$D$2:$D$2500,Crops!$D$5,Basicdata!$H$2:$H$2500,Crops!$M11,Basicdata!$AI$2:$AI$2500,0))</f>
        <v>10</v>
      </c>
      <c r="X17">
        <f>IF(W17="","",COUNTIFS(Basicdata!$B$2:$B$2500,2,Basicdata!$D$2:$D$2500,Crops!$D$5,Basicdata!$H$2:$H$2500,Crops!$M11,Basicdata!$X$2:$X$2500,0,Basicdata!$AI$2:$AI$2500,0))</f>
        <v>0</v>
      </c>
      <c r="Y17">
        <f>IF(X17="","",COUNTIFS(Basicdata!$B$2:$B$2500,2,Basicdata!$D$2:$D$2500,Crops!$D$5,Basicdata!$H$2:$H$2500,Crops!$M11,Basicdata!$X$2:$X$2500,1,Basicdata!$AI$2:$AI$2500,0))</f>
        <v>0</v>
      </c>
      <c r="Z17">
        <f>IF(Y17="","",COUNTIFS(Basicdata!$B$2:$B$2500,2,Basicdata!$D$2:$D$2500,Crops!$D$5,Basicdata!$H$2:$H$2500,Crops!$M11,Basicdata!$X$2:$X$2500,2,Basicdata!$AI$2:$AI$2500,0))</f>
        <v>0</v>
      </c>
      <c r="AA17">
        <f t="shared" si="4"/>
        <v>0</v>
      </c>
      <c r="AB17">
        <f>IF(AA17="","",COUNTIFS(Basicdata!$B$2:$B$2500,2,Basicdata!$D$2:$D$2500,Crops!$D$5,Basicdata!$H$2:$H$2500,Crops!$M11,Basicdata!$X$2:$X$2500,3,Basicdata!$AI$2:$AI$2500,0))</f>
        <v>0</v>
      </c>
      <c r="AC17">
        <f>IF(AB17="","",COUNTIFS(Basicdata!$B$2:$B$2500,2,Basicdata!$D$2:$D$2500,Crops!$D$5,Basicdata!$H$2:$H$2500,Crops!$M11,Basicdata!$X$2:$X$2500,4,Basicdata!$AI$2:$AI$2500,0))</f>
        <v>0</v>
      </c>
      <c r="AD17">
        <f>IF(AC17="","",COUNTIFS(Basicdata!$B$2:$B$2500,2,Basicdata!$D$2:$D$2500,Crops!$D$5,Basicdata!$H$2:$H$2500,Crops!$M11,Basicdata!$X$2:$X$2500,5,Basicdata!$AI$2:$AI$2500,0))</f>
        <v>0</v>
      </c>
      <c r="AE17">
        <f t="shared" si="5"/>
        <v>0</v>
      </c>
      <c r="AF17">
        <f>IF(AE17="","",COUNTIFS(Basicdata!$B$2:$B$2500,2,Basicdata!$D$2:$D$2500,Crops!$D$5,Basicdata!$H$2:$H$2500,Crops!$M11,Basicdata!$X$2:$X$2500,6,Basicdata!$AI$2:$AI$2500,0))</f>
        <v>0</v>
      </c>
      <c r="AG17">
        <f t="shared" si="6"/>
        <v>0</v>
      </c>
      <c r="AH17">
        <f>IF(AG17="","",COUNTIFS(Basicdata!$B$2:$B$2500,2,Basicdata!$D$2:$D$2500,Crops!$D$5,Basicdata!$H$2:$H$2500,Crops!$M11,Basicdata!$X$2:$X$2500,"&lt;7",Basicdata!$Y$2:$Y$2500,1,Basicdata!$AI$2:$AI$2500,0))</f>
        <v>0</v>
      </c>
      <c r="AI17">
        <f>IF(AH17="","",COUNTIFS(Basicdata!$B$2:$B$2500,2,Basicdata!$D$2:$D$2500,Crops!$D$5,Basicdata!$H$2:$H$2500,Crops!$M11,Basicdata!$X$2:$X$2500,"&lt;7",Basicdata!$Z$2:$Z$2500,1,Basicdata!$AI$2:$AI$2500,0))</f>
        <v>0</v>
      </c>
      <c r="AJ17">
        <f>IF(AI17="","",COUNTIFS(Basicdata!$B$2:$B$2500,2,Basicdata!$D$2:$D$2500,Crops!$D$5,Basicdata!$H$2:$H$2500,Crops!$M11,Basicdata!$X$2:$X$2500,10,Basicdata!$AI$2:$AI$2500,0))</f>
        <v>0</v>
      </c>
      <c r="AK17">
        <f>IF(AJ17="","",COUNTIFS(Basicdata!$B$2:$B$2500,2,Basicdata!$D$2:$D$2500,Crops!$D$5,Basicdata!$H$2:$H$2500,Crops!$M11,Basicdata!$X$2:$X$2500,7,Basicdata!$AI$2:$AI$2500,0))</f>
        <v>0</v>
      </c>
      <c r="AL17">
        <f>IF(AK17="","",COUNTIFS(Basicdata!$B$2:$B$2500,2,Basicdata!$D$2:$D$2500,Crops!$D$5,Basicdata!$H$2:$H$2500,Crops!$M11,Basicdata!$X$2:$X$2500,8,Basicdata!$AI$2:$AI$2500,0))</f>
        <v>10</v>
      </c>
      <c r="AM17">
        <f t="shared" si="7"/>
        <v>10</v>
      </c>
      <c r="AN17">
        <f>IF(AM17="","",COUNTIFS(Basicdata!$B$2:$B$2500,2,Basicdata!$D$2:$D$2500,Crops!$D$5,Basicdata!$H$2:$H$2500,Crops!$M11,Basicdata!$W$2:$W$2500,"&lt;&gt;0",Basicdata!$X$2:$X$2500,9,Basicdata!$AI$2:$AI$2500,0))</f>
        <v>0</v>
      </c>
      <c r="AO17">
        <f>IF(AN17="","",COUNTIFS(Basicdata!$B$2:$B$2500,2,Basicdata!$D$2:$D$2500,Crops!$D$5,Basicdata!$H$2:$H$2500,Crops!$M11,Basicdata!$W$2:$W$2500,0,Basicdata!$X$2:$X$2500,9,Basicdata!$AI$2:$AI$2500,0))</f>
        <v>0</v>
      </c>
    </row>
    <row r="18" spans="1:41" x14ac:dyDescent="0.3">
      <c r="A18" s="45">
        <f>IF(COUNTIFS(Basicdata!$B$2:$B$2500,1,Basicdata!$D$2:$D$2500,Crops!$D$5,Basicdata!$H$2:$H$2500,Crops!$M12,Basicdata!$AI$2:$AI$2500,0)&gt;0,Crops!$M12,"")</f>
        <v>11</v>
      </c>
      <c r="B18">
        <f>IF(A18="","",COUNTIFS(Basicdata!$B$2:$B$2500,1,Basicdata!$D$2:$D$2500,Crops!$D$5,Basicdata!$H$2:$H$2500,Crops!$M12,Basicdata!$AI$2:$AI$2500,0))</f>
        <v>5</v>
      </c>
      <c r="C18">
        <f>IF(B18="","",COUNTIFS(Basicdata!$B$2:$B$2500,1,Basicdata!$D$2:$D$2500,Crops!$D$5,Basicdata!$H$2:$H$2500,Crops!$M12,Basicdata!$X$2:$X$2500,0,Basicdata!$AI$2:$AI$2500,0))</f>
        <v>0</v>
      </c>
      <c r="D18">
        <f>IF(C18="","",COUNTIFS(Basicdata!$B$2:$B$2500,1,Basicdata!$D$2:$D$2500,Crops!$D$5,Basicdata!$H$2:$H$2500,Crops!$M12,Basicdata!$X$2:$X$2500,1,Basicdata!$AI$2:$AI$2500,0))</f>
        <v>0</v>
      </c>
      <c r="E18">
        <f>IF(D18="","",COUNTIFS(Basicdata!$B$2:$B$2500,1,Basicdata!$D$2:$D$2500,Crops!$D$5,Basicdata!$H$2:$H$2500,Crops!$M12,Basicdata!$X$2:$X$2500,2,Basicdata!$AI$2:$AI$2500,0))</f>
        <v>0</v>
      </c>
      <c r="F18">
        <f t="shared" si="0"/>
        <v>0</v>
      </c>
      <c r="G18">
        <f>IF(F18="","",COUNTIFS(Basicdata!$B$2:$B$2500,1,Basicdata!$D$2:$D$2500,Crops!$D$5,Basicdata!$H$2:$H$2500,Crops!$M12,Basicdata!$X$2:$X$2500,3,Basicdata!$AI$2:$AI$2500,0))</f>
        <v>0</v>
      </c>
      <c r="H18">
        <f>IF(G18="","",COUNTIFS(Basicdata!$B$2:$B$2500,1,Basicdata!$D$2:$D$2500,Crops!$D$5,Basicdata!$H$2:$H$2500,Crops!$M12,Basicdata!$X$2:$X$2500,4,Basicdata!$AI$2:$AI$2500,0))</f>
        <v>0</v>
      </c>
      <c r="I18">
        <f>IF(H18="","",COUNTIFS(Basicdata!$B$2:$B$2500,1,Basicdata!$D$2:$D$2500,Crops!$D$5,Basicdata!$H$2:$H$2500,Crops!$M12,Basicdata!$X$2:$X$2500,5,Basicdata!$AI$2:$AI$2500,0))</f>
        <v>0</v>
      </c>
      <c r="J18">
        <f t="shared" si="1"/>
        <v>0</v>
      </c>
      <c r="K18">
        <f>IF(J18="","",COUNTIFS(Basicdata!$B$2:$B$2500,1,Basicdata!$D$2:$D$2500,Crops!$D$5,Basicdata!$H$2:$H$2500,Crops!$M12,Basicdata!$X$2:$X$2500,6,Basicdata!$AI$2:$AI$2500,0))</f>
        <v>0</v>
      </c>
      <c r="L18">
        <f t="shared" si="2"/>
        <v>0</v>
      </c>
      <c r="M18">
        <f>IF(L18="","",COUNTIFS(Basicdata!$B$2:$B$2500,1,Basicdata!$D$2:$D$2500,Crops!$D$5,Basicdata!$H$2:$H$2500,Crops!$M12,Basicdata!$X$2:$X$2500,"&lt;7",Basicdata!$Y$2:$Y$2500,1,Basicdata!$AI$2:$AI$2500,0))</f>
        <v>0</v>
      </c>
      <c r="N18">
        <f>IF(M18="","",COUNTIFS(Basicdata!$B$2:$B$2500,1,Basicdata!$D$2:$D$2500,Crops!$D$5,Basicdata!$H$2:$H$2500,Crops!$M12,Basicdata!$X$2:$X$2500,"&lt;7",Basicdata!$Z$2:$Z$2500,1,Basicdata!$AI$2:$AI$2500,0))</f>
        <v>0</v>
      </c>
      <c r="O18">
        <f>IF(N18="","",COUNTIFS(Basicdata!$B$2:$B$2500,1,Basicdata!$D$2:$D$2500,Crops!$D$5,Basicdata!$H$2:$H$2500,Crops!$M12,Basicdata!$X$2:$X$2500,10,Basicdata!$AI$2:$AI$2500,0))</f>
        <v>0</v>
      </c>
      <c r="P18">
        <f>IF(O18="","",COUNTIFS(Basicdata!$B$2:$B$2500,1,Basicdata!$D$2:$D$2500,Crops!$D$5,Basicdata!$H$2:$H$2500,Crops!$M12,Basicdata!$X$2:$X$2500,7,Basicdata!$AI$2:$AI$2500,0))</f>
        <v>0</v>
      </c>
      <c r="Q18">
        <f>IF(P18="","",COUNTIFS(Basicdata!$B$2:$B$2500,1,Basicdata!$D$2:$D$2500,Crops!$D$5,Basicdata!$H$2:$H$2500,Crops!$M12,Basicdata!$X$2:$X$2500,8,Basicdata!$AI$2:$AI$2500,0))</f>
        <v>5</v>
      </c>
      <c r="R18">
        <f t="shared" si="3"/>
        <v>5</v>
      </c>
      <c r="S18">
        <f>IF(R18="","",COUNTIFS(Basicdata!$B$2:$B$2500,1,Basicdata!$D$2:$D$2500,Crops!$D$5,Basicdata!$H$2:$H$2500,Crops!$M12,Basicdata!$W$2:$W$2500,"&lt;&gt;0",Basicdata!$X$2:$X$2500,9,Basicdata!$AI$2:$AI$2500,0))</f>
        <v>0</v>
      </c>
      <c r="T18">
        <f>IF(S18="","",COUNTIFS(Basicdata!$B$2:$B$2500,1,Basicdata!$D$2:$D$2500,Crops!$D$5,Basicdata!$H$2:$H$2500,Crops!$M12,Basicdata!$W$2:$W$2500,0,Basicdata!$X$2:$X$2500,9,Basicdata!$AI$2:$AI$2500,0))</f>
        <v>0</v>
      </c>
      <c r="V18" s="45">
        <f>IF(COUNTIFS(Basicdata!$B$2:$B$2500,2,Basicdata!$D$2:$D$2500,Crops!$D$5,Basicdata!$H$2:$H$2500,Crops!$M12,Basicdata!$AI$2:$AI$2500,0)&gt;0,Crops!$M12,"")</f>
        <v>11</v>
      </c>
      <c r="W18">
        <f>IF(V18="","",COUNTIFS(Basicdata!$B$2:$B$2500,2,Basicdata!$D$2:$D$2500,Crops!$D$5,Basicdata!$H$2:$H$2500,Crops!$M12,Basicdata!$AI$2:$AI$2500,0))</f>
        <v>5</v>
      </c>
      <c r="X18">
        <f>IF(W18="","",COUNTIFS(Basicdata!$B$2:$B$2500,2,Basicdata!$D$2:$D$2500,Crops!$D$5,Basicdata!$H$2:$H$2500,Crops!$M12,Basicdata!$X$2:$X$2500,0,Basicdata!$AI$2:$AI$2500,0))</f>
        <v>0</v>
      </c>
      <c r="Y18">
        <f>IF(X18="","",COUNTIFS(Basicdata!$B$2:$B$2500,2,Basicdata!$D$2:$D$2500,Crops!$D$5,Basicdata!$H$2:$H$2500,Crops!$M12,Basicdata!$X$2:$X$2500,1,Basicdata!$AI$2:$AI$2500,0))</f>
        <v>0</v>
      </c>
      <c r="Z18">
        <f>IF(Y18="","",COUNTIFS(Basicdata!$B$2:$B$2500,2,Basicdata!$D$2:$D$2500,Crops!$D$5,Basicdata!$H$2:$H$2500,Crops!$M12,Basicdata!$X$2:$X$2500,2,Basicdata!$AI$2:$AI$2500,0))</f>
        <v>0</v>
      </c>
      <c r="AA18">
        <f t="shared" si="4"/>
        <v>0</v>
      </c>
      <c r="AB18">
        <f>IF(AA18="","",COUNTIFS(Basicdata!$B$2:$B$2500,2,Basicdata!$D$2:$D$2500,Crops!$D$5,Basicdata!$H$2:$H$2500,Crops!$M12,Basicdata!$X$2:$X$2500,3,Basicdata!$AI$2:$AI$2500,0))</f>
        <v>0</v>
      </c>
      <c r="AC18">
        <f>IF(AB18="","",COUNTIFS(Basicdata!$B$2:$B$2500,2,Basicdata!$D$2:$D$2500,Crops!$D$5,Basicdata!$H$2:$H$2500,Crops!$M12,Basicdata!$X$2:$X$2500,4,Basicdata!$AI$2:$AI$2500,0))</f>
        <v>0</v>
      </c>
      <c r="AD18">
        <f>IF(AC18="","",COUNTIFS(Basicdata!$B$2:$B$2500,2,Basicdata!$D$2:$D$2500,Crops!$D$5,Basicdata!$H$2:$H$2500,Crops!$M12,Basicdata!$X$2:$X$2500,5,Basicdata!$AI$2:$AI$2500,0))</f>
        <v>0</v>
      </c>
      <c r="AE18">
        <f t="shared" si="5"/>
        <v>0</v>
      </c>
      <c r="AF18">
        <f>IF(AE18="","",COUNTIFS(Basicdata!$B$2:$B$2500,2,Basicdata!$D$2:$D$2500,Crops!$D$5,Basicdata!$H$2:$H$2500,Crops!$M12,Basicdata!$X$2:$X$2500,6,Basicdata!$AI$2:$AI$2500,0))</f>
        <v>0</v>
      </c>
      <c r="AG18">
        <f t="shared" si="6"/>
        <v>0</v>
      </c>
      <c r="AH18">
        <f>IF(AG18="","",COUNTIFS(Basicdata!$B$2:$B$2500,2,Basicdata!$D$2:$D$2500,Crops!$D$5,Basicdata!$H$2:$H$2500,Crops!$M12,Basicdata!$X$2:$X$2500,"&lt;7",Basicdata!$Y$2:$Y$2500,1,Basicdata!$AI$2:$AI$2500,0))</f>
        <v>0</v>
      </c>
      <c r="AI18">
        <f>IF(AH18="","",COUNTIFS(Basicdata!$B$2:$B$2500,2,Basicdata!$D$2:$D$2500,Crops!$D$5,Basicdata!$H$2:$H$2500,Crops!$M12,Basicdata!$X$2:$X$2500,"&lt;7",Basicdata!$Z$2:$Z$2500,1,Basicdata!$AI$2:$AI$2500,0))</f>
        <v>0</v>
      </c>
      <c r="AJ18">
        <f>IF(AI18="","",COUNTIFS(Basicdata!$B$2:$B$2500,2,Basicdata!$D$2:$D$2500,Crops!$D$5,Basicdata!$H$2:$H$2500,Crops!$M12,Basicdata!$X$2:$X$2500,10,Basicdata!$AI$2:$AI$2500,0))</f>
        <v>0</v>
      </c>
      <c r="AK18">
        <f>IF(AJ18="","",COUNTIFS(Basicdata!$B$2:$B$2500,2,Basicdata!$D$2:$D$2500,Crops!$D$5,Basicdata!$H$2:$H$2500,Crops!$M12,Basicdata!$X$2:$X$2500,7,Basicdata!$AI$2:$AI$2500,0))</f>
        <v>0</v>
      </c>
      <c r="AL18">
        <f>IF(AK18="","",COUNTIFS(Basicdata!$B$2:$B$2500,2,Basicdata!$D$2:$D$2500,Crops!$D$5,Basicdata!$H$2:$H$2500,Crops!$M12,Basicdata!$X$2:$X$2500,8,Basicdata!$AI$2:$AI$2500,0))</f>
        <v>5</v>
      </c>
      <c r="AM18">
        <f t="shared" si="7"/>
        <v>5</v>
      </c>
      <c r="AN18">
        <f>IF(AM18="","",COUNTIFS(Basicdata!$B$2:$B$2500,2,Basicdata!$D$2:$D$2500,Crops!$D$5,Basicdata!$H$2:$H$2500,Crops!$M12,Basicdata!$W$2:$W$2500,"&lt;&gt;0",Basicdata!$X$2:$X$2500,9,Basicdata!$AI$2:$AI$2500,0))</f>
        <v>0</v>
      </c>
      <c r="AO18">
        <f>IF(AN18="","",COUNTIFS(Basicdata!$B$2:$B$2500,2,Basicdata!$D$2:$D$2500,Crops!$D$5,Basicdata!$H$2:$H$2500,Crops!$M12,Basicdata!$W$2:$W$2500,0,Basicdata!$X$2:$X$2500,9,Basicdata!$AI$2:$AI$2500,0))</f>
        <v>0</v>
      </c>
    </row>
    <row r="19" spans="1:41" x14ac:dyDescent="0.3">
      <c r="A19" s="45">
        <f>IF(COUNTIFS(Basicdata!$B$2:$B$2500,1,Basicdata!$D$2:$D$2500,Crops!$D$5,Basicdata!$H$2:$H$2500,Crops!$M13,Basicdata!$AI$2:$AI$2500,0)&gt;0,Crops!$M13,"")</f>
        <v>12</v>
      </c>
      <c r="B19">
        <f>IF(A19="","",COUNTIFS(Basicdata!$B$2:$B$2500,1,Basicdata!$D$2:$D$2500,Crops!$D$5,Basicdata!$H$2:$H$2500,Crops!$M13,Basicdata!$AI$2:$AI$2500,0))</f>
        <v>14</v>
      </c>
      <c r="C19">
        <f>IF(B19="","",COUNTIFS(Basicdata!$B$2:$B$2500,1,Basicdata!$D$2:$D$2500,Crops!$D$5,Basicdata!$H$2:$H$2500,Crops!$M13,Basicdata!$X$2:$X$2500,0,Basicdata!$AI$2:$AI$2500,0))</f>
        <v>0</v>
      </c>
      <c r="D19">
        <f>IF(C19="","",COUNTIFS(Basicdata!$B$2:$B$2500,1,Basicdata!$D$2:$D$2500,Crops!$D$5,Basicdata!$H$2:$H$2500,Crops!$M13,Basicdata!$X$2:$X$2500,1,Basicdata!$AI$2:$AI$2500,0))</f>
        <v>0</v>
      </c>
      <c r="E19">
        <f>IF(D19="","",COUNTIFS(Basicdata!$B$2:$B$2500,1,Basicdata!$D$2:$D$2500,Crops!$D$5,Basicdata!$H$2:$H$2500,Crops!$M13,Basicdata!$X$2:$X$2500,2,Basicdata!$AI$2:$AI$2500,0))</f>
        <v>0</v>
      </c>
      <c r="F19">
        <f t="shared" si="0"/>
        <v>0</v>
      </c>
      <c r="G19">
        <f>IF(F19="","",COUNTIFS(Basicdata!$B$2:$B$2500,1,Basicdata!$D$2:$D$2500,Crops!$D$5,Basicdata!$H$2:$H$2500,Crops!$M13,Basicdata!$X$2:$X$2500,3,Basicdata!$AI$2:$AI$2500,0))</f>
        <v>0</v>
      </c>
      <c r="H19">
        <f>IF(G19="","",COUNTIFS(Basicdata!$B$2:$B$2500,1,Basicdata!$D$2:$D$2500,Crops!$D$5,Basicdata!$H$2:$H$2500,Crops!$M13,Basicdata!$X$2:$X$2500,4,Basicdata!$AI$2:$AI$2500,0))</f>
        <v>0</v>
      </c>
      <c r="I19">
        <f>IF(H19="","",COUNTIFS(Basicdata!$B$2:$B$2500,1,Basicdata!$D$2:$D$2500,Crops!$D$5,Basicdata!$H$2:$H$2500,Crops!$M13,Basicdata!$X$2:$X$2500,5,Basicdata!$AI$2:$AI$2500,0))</f>
        <v>0</v>
      </c>
      <c r="J19">
        <f t="shared" si="1"/>
        <v>0</v>
      </c>
      <c r="K19">
        <f>IF(J19="","",COUNTIFS(Basicdata!$B$2:$B$2500,1,Basicdata!$D$2:$D$2500,Crops!$D$5,Basicdata!$H$2:$H$2500,Crops!$M13,Basicdata!$X$2:$X$2500,6,Basicdata!$AI$2:$AI$2500,0))</f>
        <v>0</v>
      </c>
      <c r="L19">
        <f t="shared" si="2"/>
        <v>0</v>
      </c>
      <c r="M19">
        <f>IF(L19="","",COUNTIFS(Basicdata!$B$2:$B$2500,1,Basicdata!$D$2:$D$2500,Crops!$D$5,Basicdata!$H$2:$H$2500,Crops!$M13,Basicdata!$X$2:$X$2500,"&lt;7",Basicdata!$Y$2:$Y$2500,1,Basicdata!$AI$2:$AI$2500,0))</f>
        <v>0</v>
      </c>
      <c r="N19">
        <f>IF(M19="","",COUNTIFS(Basicdata!$B$2:$B$2500,1,Basicdata!$D$2:$D$2500,Crops!$D$5,Basicdata!$H$2:$H$2500,Crops!$M13,Basicdata!$X$2:$X$2500,"&lt;7",Basicdata!$Z$2:$Z$2500,1,Basicdata!$AI$2:$AI$2500,0))</f>
        <v>0</v>
      </c>
      <c r="O19">
        <f>IF(N19="","",COUNTIFS(Basicdata!$B$2:$B$2500,1,Basicdata!$D$2:$D$2500,Crops!$D$5,Basicdata!$H$2:$H$2500,Crops!$M13,Basicdata!$X$2:$X$2500,10,Basicdata!$AI$2:$AI$2500,0))</f>
        <v>0</v>
      </c>
      <c r="P19">
        <f>IF(O19="","",COUNTIFS(Basicdata!$B$2:$B$2500,1,Basicdata!$D$2:$D$2500,Crops!$D$5,Basicdata!$H$2:$H$2500,Crops!$M13,Basicdata!$X$2:$X$2500,7,Basicdata!$AI$2:$AI$2500,0))</f>
        <v>0</v>
      </c>
      <c r="Q19">
        <f>IF(P19="","",COUNTIFS(Basicdata!$B$2:$B$2500,1,Basicdata!$D$2:$D$2500,Crops!$D$5,Basicdata!$H$2:$H$2500,Crops!$M13,Basicdata!$X$2:$X$2500,8,Basicdata!$AI$2:$AI$2500,0))</f>
        <v>14</v>
      </c>
      <c r="R19">
        <f t="shared" si="3"/>
        <v>14</v>
      </c>
      <c r="S19">
        <f>IF(R19="","",COUNTIFS(Basicdata!$B$2:$B$2500,1,Basicdata!$D$2:$D$2500,Crops!$D$5,Basicdata!$H$2:$H$2500,Crops!$M13,Basicdata!$W$2:$W$2500,"&lt;&gt;0",Basicdata!$X$2:$X$2500,9,Basicdata!$AI$2:$AI$2500,0))</f>
        <v>0</v>
      </c>
      <c r="T19">
        <f>IF(S19="","",COUNTIFS(Basicdata!$B$2:$B$2500,1,Basicdata!$D$2:$D$2500,Crops!$D$5,Basicdata!$H$2:$H$2500,Crops!$M13,Basicdata!$W$2:$W$2500,0,Basicdata!$X$2:$X$2500,9,Basicdata!$AI$2:$AI$2500,0))</f>
        <v>0</v>
      </c>
      <c r="V19" s="45">
        <f>IF(COUNTIFS(Basicdata!$B$2:$B$2500,2,Basicdata!$D$2:$D$2500,Crops!$D$5,Basicdata!$H$2:$H$2500,Crops!$M13,Basicdata!$AI$2:$AI$2500,0)&gt;0,Crops!$M13,"")</f>
        <v>12</v>
      </c>
      <c r="W19">
        <f>IF(V19="","",COUNTIFS(Basicdata!$B$2:$B$2500,2,Basicdata!$D$2:$D$2500,Crops!$D$5,Basicdata!$H$2:$H$2500,Crops!$M13,Basicdata!$AI$2:$AI$2500,0))</f>
        <v>14</v>
      </c>
      <c r="X19">
        <f>IF(W19="","",COUNTIFS(Basicdata!$B$2:$B$2500,2,Basicdata!$D$2:$D$2500,Crops!$D$5,Basicdata!$H$2:$H$2500,Crops!$M13,Basicdata!$X$2:$X$2500,0,Basicdata!$AI$2:$AI$2500,0))</f>
        <v>0</v>
      </c>
      <c r="Y19">
        <f>IF(X19="","",COUNTIFS(Basicdata!$B$2:$B$2500,2,Basicdata!$D$2:$D$2500,Crops!$D$5,Basicdata!$H$2:$H$2500,Crops!$M13,Basicdata!$X$2:$X$2500,1,Basicdata!$AI$2:$AI$2500,0))</f>
        <v>0</v>
      </c>
      <c r="Z19">
        <f>IF(Y19="","",COUNTIFS(Basicdata!$B$2:$B$2500,2,Basicdata!$D$2:$D$2500,Crops!$D$5,Basicdata!$H$2:$H$2500,Crops!$M13,Basicdata!$X$2:$X$2500,2,Basicdata!$AI$2:$AI$2500,0))</f>
        <v>0</v>
      </c>
      <c r="AA19">
        <f t="shared" si="4"/>
        <v>0</v>
      </c>
      <c r="AB19">
        <f>IF(AA19="","",COUNTIFS(Basicdata!$B$2:$B$2500,2,Basicdata!$D$2:$D$2500,Crops!$D$5,Basicdata!$H$2:$H$2500,Crops!$M13,Basicdata!$X$2:$X$2500,3,Basicdata!$AI$2:$AI$2500,0))</f>
        <v>0</v>
      </c>
      <c r="AC19">
        <f>IF(AB19="","",COUNTIFS(Basicdata!$B$2:$B$2500,2,Basicdata!$D$2:$D$2500,Crops!$D$5,Basicdata!$H$2:$H$2500,Crops!$M13,Basicdata!$X$2:$X$2500,4,Basicdata!$AI$2:$AI$2500,0))</f>
        <v>0</v>
      </c>
      <c r="AD19">
        <f>IF(AC19="","",COUNTIFS(Basicdata!$B$2:$B$2500,2,Basicdata!$D$2:$D$2500,Crops!$D$5,Basicdata!$H$2:$H$2500,Crops!$M13,Basicdata!$X$2:$X$2500,5,Basicdata!$AI$2:$AI$2500,0))</f>
        <v>0</v>
      </c>
      <c r="AE19">
        <f t="shared" si="5"/>
        <v>0</v>
      </c>
      <c r="AF19">
        <f>IF(AE19="","",COUNTIFS(Basicdata!$B$2:$B$2500,2,Basicdata!$D$2:$D$2500,Crops!$D$5,Basicdata!$H$2:$H$2500,Crops!$M13,Basicdata!$X$2:$X$2500,6,Basicdata!$AI$2:$AI$2500,0))</f>
        <v>0</v>
      </c>
      <c r="AG19">
        <f t="shared" si="6"/>
        <v>0</v>
      </c>
      <c r="AH19">
        <f>IF(AG19="","",COUNTIFS(Basicdata!$B$2:$B$2500,2,Basicdata!$D$2:$D$2500,Crops!$D$5,Basicdata!$H$2:$H$2500,Crops!$M13,Basicdata!$X$2:$X$2500,"&lt;7",Basicdata!$Y$2:$Y$2500,1,Basicdata!$AI$2:$AI$2500,0))</f>
        <v>0</v>
      </c>
      <c r="AI19">
        <f>IF(AH19="","",COUNTIFS(Basicdata!$B$2:$B$2500,2,Basicdata!$D$2:$D$2500,Crops!$D$5,Basicdata!$H$2:$H$2500,Crops!$M13,Basicdata!$X$2:$X$2500,"&lt;7",Basicdata!$Z$2:$Z$2500,1,Basicdata!$AI$2:$AI$2500,0))</f>
        <v>0</v>
      </c>
      <c r="AJ19">
        <f>IF(AI19="","",COUNTIFS(Basicdata!$B$2:$B$2500,2,Basicdata!$D$2:$D$2500,Crops!$D$5,Basicdata!$H$2:$H$2500,Crops!$M13,Basicdata!$X$2:$X$2500,10,Basicdata!$AI$2:$AI$2500,0))</f>
        <v>0</v>
      </c>
      <c r="AK19">
        <f>IF(AJ19="","",COUNTIFS(Basicdata!$B$2:$B$2500,2,Basicdata!$D$2:$D$2500,Crops!$D$5,Basicdata!$H$2:$H$2500,Crops!$M13,Basicdata!$X$2:$X$2500,7,Basicdata!$AI$2:$AI$2500,0))</f>
        <v>0</v>
      </c>
      <c r="AL19">
        <f>IF(AK19="","",COUNTIFS(Basicdata!$B$2:$B$2500,2,Basicdata!$D$2:$D$2500,Crops!$D$5,Basicdata!$H$2:$H$2500,Crops!$M13,Basicdata!$X$2:$X$2500,8,Basicdata!$AI$2:$AI$2500,0))</f>
        <v>14</v>
      </c>
      <c r="AM19">
        <f t="shared" si="7"/>
        <v>14</v>
      </c>
      <c r="AN19">
        <f>IF(AM19="","",COUNTIFS(Basicdata!$B$2:$B$2500,2,Basicdata!$D$2:$D$2500,Crops!$D$5,Basicdata!$H$2:$H$2500,Crops!$M13,Basicdata!$W$2:$W$2500,"&lt;&gt;0",Basicdata!$X$2:$X$2500,9,Basicdata!$AI$2:$AI$2500,0))</f>
        <v>0</v>
      </c>
      <c r="AO19">
        <f>IF(AN19="","",COUNTIFS(Basicdata!$B$2:$B$2500,2,Basicdata!$D$2:$D$2500,Crops!$D$5,Basicdata!$H$2:$H$2500,Crops!$M13,Basicdata!$W$2:$W$2500,0,Basicdata!$X$2:$X$2500,9,Basicdata!$AI$2:$AI$2500,0))</f>
        <v>0</v>
      </c>
    </row>
    <row r="20" spans="1:41" x14ac:dyDescent="0.3">
      <c r="A20" s="45">
        <f>IF(COUNTIFS(Basicdata!$B$2:$B$2500,1,Basicdata!$D$2:$D$2500,Crops!$D$5,Basicdata!$H$2:$H$2500,Crops!$M14,Basicdata!$AI$2:$AI$2500,0)&gt;0,Crops!$M14,"")</f>
        <v>13</v>
      </c>
      <c r="B20">
        <f>IF(A20="","",COUNTIFS(Basicdata!$B$2:$B$2500,1,Basicdata!$D$2:$D$2500,Crops!$D$5,Basicdata!$H$2:$H$2500,Crops!$M14,Basicdata!$AI$2:$AI$2500,0))</f>
        <v>14</v>
      </c>
      <c r="C20">
        <f>IF(B20="","",COUNTIFS(Basicdata!$B$2:$B$2500,1,Basicdata!$D$2:$D$2500,Crops!$D$5,Basicdata!$H$2:$H$2500,Crops!$M14,Basicdata!$X$2:$X$2500,0,Basicdata!$AI$2:$AI$2500,0))</f>
        <v>0</v>
      </c>
      <c r="D20">
        <f>IF(C20="","",COUNTIFS(Basicdata!$B$2:$B$2500,1,Basicdata!$D$2:$D$2500,Crops!$D$5,Basicdata!$H$2:$H$2500,Crops!$M14,Basicdata!$X$2:$X$2500,1,Basicdata!$AI$2:$AI$2500,0))</f>
        <v>0</v>
      </c>
      <c r="E20">
        <f>IF(D20="","",COUNTIFS(Basicdata!$B$2:$B$2500,1,Basicdata!$D$2:$D$2500,Crops!$D$5,Basicdata!$H$2:$H$2500,Crops!$M14,Basicdata!$X$2:$X$2500,2,Basicdata!$AI$2:$AI$2500,0))</f>
        <v>0</v>
      </c>
      <c r="F20">
        <f t="shared" si="0"/>
        <v>0</v>
      </c>
      <c r="G20">
        <f>IF(F20="","",COUNTIFS(Basicdata!$B$2:$B$2500,1,Basicdata!$D$2:$D$2500,Crops!$D$5,Basicdata!$H$2:$H$2500,Crops!$M14,Basicdata!$X$2:$X$2500,3,Basicdata!$AI$2:$AI$2500,0))</f>
        <v>0</v>
      </c>
      <c r="H20">
        <f>IF(G20="","",COUNTIFS(Basicdata!$B$2:$B$2500,1,Basicdata!$D$2:$D$2500,Crops!$D$5,Basicdata!$H$2:$H$2500,Crops!$M14,Basicdata!$X$2:$X$2500,4,Basicdata!$AI$2:$AI$2500,0))</f>
        <v>0</v>
      </c>
      <c r="I20">
        <f>IF(H20="","",COUNTIFS(Basicdata!$B$2:$B$2500,1,Basicdata!$D$2:$D$2500,Crops!$D$5,Basicdata!$H$2:$H$2500,Crops!$M14,Basicdata!$X$2:$X$2500,5,Basicdata!$AI$2:$AI$2500,0))</f>
        <v>0</v>
      </c>
      <c r="J20">
        <f t="shared" si="1"/>
        <v>0</v>
      </c>
      <c r="K20">
        <f>IF(J20="","",COUNTIFS(Basicdata!$B$2:$B$2500,1,Basicdata!$D$2:$D$2500,Crops!$D$5,Basicdata!$H$2:$H$2500,Crops!$M14,Basicdata!$X$2:$X$2500,6,Basicdata!$AI$2:$AI$2500,0))</f>
        <v>0</v>
      </c>
      <c r="L20">
        <f t="shared" si="2"/>
        <v>0</v>
      </c>
      <c r="M20">
        <f>IF(L20="","",COUNTIFS(Basicdata!$B$2:$B$2500,1,Basicdata!$D$2:$D$2500,Crops!$D$5,Basicdata!$H$2:$H$2500,Crops!$M14,Basicdata!$X$2:$X$2500,"&lt;7",Basicdata!$Y$2:$Y$2500,1,Basicdata!$AI$2:$AI$2500,0))</f>
        <v>0</v>
      </c>
      <c r="N20">
        <f>IF(M20="","",COUNTIFS(Basicdata!$B$2:$B$2500,1,Basicdata!$D$2:$D$2500,Crops!$D$5,Basicdata!$H$2:$H$2500,Crops!$M14,Basicdata!$X$2:$X$2500,"&lt;7",Basicdata!$Z$2:$Z$2500,1,Basicdata!$AI$2:$AI$2500,0))</f>
        <v>0</v>
      </c>
      <c r="O20">
        <f>IF(N20="","",COUNTIFS(Basicdata!$B$2:$B$2500,1,Basicdata!$D$2:$D$2500,Crops!$D$5,Basicdata!$H$2:$H$2500,Crops!$M14,Basicdata!$X$2:$X$2500,10,Basicdata!$AI$2:$AI$2500,0))</f>
        <v>0</v>
      </c>
      <c r="P20">
        <f>IF(O20="","",COUNTIFS(Basicdata!$B$2:$B$2500,1,Basicdata!$D$2:$D$2500,Crops!$D$5,Basicdata!$H$2:$H$2500,Crops!$M14,Basicdata!$X$2:$X$2500,7,Basicdata!$AI$2:$AI$2500,0))</f>
        <v>0</v>
      </c>
      <c r="Q20">
        <f>IF(P20="","",COUNTIFS(Basicdata!$B$2:$B$2500,1,Basicdata!$D$2:$D$2500,Crops!$D$5,Basicdata!$H$2:$H$2500,Crops!$M14,Basicdata!$X$2:$X$2500,8,Basicdata!$AI$2:$AI$2500,0))</f>
        <v>14</v>
      </c>
      <c r="R20">
        <f t="shared" si="3"/>
        <v>14</v>
      </c>
      <c r="S20">
        <f>IF(R20="","",COUNTIFS(Basicdata!$B$2:$B$2500,1,Basicdata!$D$2:$D$2500,Crops!$D$5,Basicdata!$H$2:$H$2500,Crops!$M14,Basicdata!$W$2:$W$2500,"&lt;&gt;0",Basicdata!$X$2:$X$2500,9,Basicdata!$AI$2:$AI$2500,0))</f>
        <v>0</v>
      </c>
      <c r="T20">
        <f>IF(S20="","",COUNTIFS(Basicdata!$B$2:$B$2500,1,Basicdata!$D$2:$D$2500,Crops!$D$5,Basicdata!$H$2:$H$2500,Crops!$M14,Basicdata!$W$2:$W$2500,0,Basicdata!$X$2:$X$2500,9,Basicdata!$AI$2:$AI$2500,0))</f>
        <v>0</v>
      </c>
      <c r="V20" s="45">
        <f>IF(COUNTIFS(Basicdata!$B$2:$B$2500,2,Basicdata!$D$2:$D$2500,Crops!$D$5,Basicdata!$H$2:$H$2500,Crops!$M14,Basicdata!$AI$2:$AI$2500,0)&gt;0,Crops!$M14,"")</f>
        <v>13</v>
      </c>
      <c r="W20">
        <f>IF(V20="","",COUNTIFS(Basicdata!$B$2:$B$2500,2,Basicdata!$D$2:$D$2500,Crops!$D$5,Basicdata!$H$2:$H$2500,Crops!$M14,Basicdata!$AI$2:$AI$2500,0))</f>
        <v>14</v>
      </c>
      <c r="X20">
        <f>IF(W20="","",COUNTIFS(Basicdata!$B$2:$B$2500,2,Basicdata!$D$2:$D$2500,Crops!$D$5,Basicdata!$H$2:$H$2500,Crops!$M14,Basicdata!$X$2:$X$2500,0,Basicdata!$AI$2:$AI$2500,0))</f>
        <v>0</v>
      </c>
      <c r="Y20">
        <f>IF(X20="","",COUNTIFS(Basicdata!$B$2:$B$2500,2,Basicdata!$D$2:$D$2500,Crops!$D$5,Basicdata!$H$2:$H$2500,Crops!$M14,Basicdata!$X$2:$X$2500,1,Basicdata!$AI$2:$AI$2500,0))</f>
        <v>0</v>
      </c>
      <c r="Z20">
        <f>IF(Y20="","",COUNTIFS(Basicdata!$B$2:$B$2500,2,Basicdata!$D$2:$D$2500,Crops!$D$5,Basicdata!$H$2:$H$2500,Crops!$M14,Basicdata!$X$2:$X$2500,2,Basicdata!$AI$2:$AI$2500,0))</f>
        <v>0</v>
      </c>
      <c r="AA20">
        <f t="shared" si="4"/>
        <v>0</v>
      </c>
      <c r="AB20">
        <f>IF(AA20="","",COUNTIFS(Basicdata!$B$2:$B$2500,2,Basicdata!$D$2:$D$2500,Crops!$D$5,Basicdata!$H$2:$H$2500,Crops!$M14,Basicdata!$X$2:$X$2500,3,Basicdata!$AI$2:$AI$2500,0))</f>
        <v>0</v>
      </c>
      <c r="AC20">
        <f>IF(AB20="","",COUNTIFS(Basicdata!$B$2:$B$2500,2,Basicdata!$D$2:$D$2500,Crops!$D$5,Basicdata!$H$2:$H$2500,Crops!$M14,Basicdata!$X$2:$X$2500,4,Basicdata!$AI$2:$AI$2500,0))</f>
        <v>0</v>
      </c>
      <c r="AD20">
        <f>IF(AC20="","",COUNTIFS(Basicdata!$B$2:$B$2500,2,Basicdata!$D$2:$D$2500,Crops!$D$5,Basicdata!$H$2:$H$2500,Crops!$M14,Basicdata!$X$2:$X$2500,5,Basicdata!$AI$2:$AI$2500,0))</f>
        <v>0</v>
      </c>
      <c r="AE20">
        <f t="shared" si="5"/>
        <v>0</v>
      </c>
      <c r="AF20">
        <f>IF(AE20="","",COUNTIFS(Basicdata!$B$2:$B$2500,2,Basicdata!$D$2:$D$2500,Crops!$D$5,Basicdata!$H$2:$H$2500,Crops!$M14,Basicdata!$X$2:$X$2500,6,Basicdata!$AI$2:$AI$2500,0))</f>
        <v>0</v>
      </c>
      <c r="AG20">
        <f t="shared" si="6"/>
        <v>0</v>
      </c>
      <c r="AH20">
        <f>IF(AG20="","",COUNTIFS(Basicdata!$B$2:$B$2500,2,Basicdata!$D$2:$D$2500,Crops!$D$5,Basicdata!$H$2:$H$2500,Crops!$M14,Basicdata!$X$2:$X$2500,"&lt;7",Basicdata!$Y$2:$Y$2500,1,Basicdata!$AI$2:$AI$2500,0))</f>
        <v>0</v>
      </c>
      <c r="AI20">
        <f>IF(AH20="","",COUNTIFS(Basicdata!$B$2:$B$2500,2,Basicdata!$D$2:$D$2500,Crops!$D$5,Basicdata!$H$2:$H$2500,Crops!$M14,Basicdata!$X$2:$X$2500,"&lt;7",Basicdata!$Z$2:$Z$2500,1,Basicdata!$AI$2:$AI$2500,0))</f>
        <v>0</v>
      </c>
      <c r="AJ20">
        <f>IF(AI20="","",COUNTIFS(Basicdata!$B$2:$B$2500,2,Basicdata!$D$2:$D$2500,Crops!$D$5,Basicdata!$H$2:$H$2500,Crops!$M14,Basicdata!$X$2:$X$2500,10,Basicdata!$AI$2:$AI$2500,0))</f>
        <v>0</v>
      </c>
      <c r="AK20">
        <f>IF(AJ20="","",COUNTIFS(Basicdata!$B$2:$B$2500,2,Basicdata!$D$2:$D$2500,Crops!$D$5,Basicdata!$H$2:$H$2500,Crops!$M14,Basicdata!$X$2:$X$2500,7,Basicdata!$AI$2:$AI$2500,0))</f>
        <v>0</v>
      </c>
      <c r="AL20">
        <f>IF(AK20="","",COUNTIFS(Basicdata!$B$2:$B$2500,2,Basicdata!$D$2:$D$2500,Crops!$D$5,Basicdata!$H$2:$H$2500,Crops!$M14,Basicdata!$X$2:$X$2500,8,Basicdata!$AI$2:$AI$2500,0))</f>
        <v>14</v>
      </c>
      <c r="AM20">
        <f t="shared" si="7"/>
        <v>14</v>
      </c>
      <c r="AN20">
        <f>IF(AM20="","",COUNTIFS(Basicdata!$B$2:$B$2500,2,Basicdata!$D$2:$D$2500,Crops!$D$5,Basicdata!$H$2:$H$2500,Crops!$M14,Basicdata!$W$2:$W$2500,"&lt;&gt;0",Basicdata!$X$2:$X$2500,9,Basicdata!$AI$2:$AI$2500,0))</f>
        <v>0</v>
      </c>
      <c r="AO20">
        <f>IF(AN20="","",COUNTIFS(Basicdata!$B$2:$B$2500,2,Basicdata!$D$2:$D$2500,Crops!$D$5,Basicdata!$H$2:$H$2500,Crops!$M14,Basicdata!$W$2:$W$2500,0,Basicdata!$X$2:$X$2500,9,Basicdata!$AI$2:$AI$2500,0))</f>
        <v>0</v>
      </c>
    </row>
    <row r="21" spans="1:41" x14ac:dyDescent="0.3">
      <c r="A21" s="45">
        <f>IF(COUNTIFS(Basicdata!$B$2:$B$2500,1,Basicdata!$D$2:$D$2500,Crops!$D$5,Basicdata!$H$2:$H$2500,Crops!$M15,Basicdata!$AI$2:$AI$2500,0)&gt;0,Crops!$M15,"")</f>
        <v>14</v>
      </c>
      <c r="B21">
        <f>IF(A21="","",COUNTIFS(Basicdata!$B$2:$B$2500,1,Basicdata!$D$2:$D$2500,Crops!$D$5,Basicdata!$H$2:$H$2500,Crops!$M15,Basicdata!$AI$2:$AI$2500,0))</f>
        <v>11</v>
      </c>
      <c r="C21">
        <f>IF(B21="","",COUNTIFS(Basicdata!$B$2:$B$2500,1,Basicdata!$D$2:$D$2500,Crops!$D$5,Basicdata!$H$2:$H$2500,Crops!$M15,Basicdata!$X$2:$X$2500,0,Basicdata!$AI$2:$AI$2500,0))</f>
        <v>0</v>
      </c>
      <c r="D21">
        <f>IF(C21="","",COUNTIFS(Basicdata!$B$2:$B$2500,1,Basicdata!$D$2:$D$2500,Crops!$D$5,Basicdata!$H$2:$H$2500,Crops!$M15,Basicdata!$X$2:$X$2500,1,Basicdata!$AI$2:$AI$2500,0))</f>
        <v>0</v>
      </c>
      <c r="E21">
        <f>IF(D21="","",COUNTIFS(Basicdata!$B$2:$B$2500,1,Basicdata!$D$2:$D$2500,Crops!$D$5,Basicdata!$H$2:$H$2500,Crops!$M15,Basicdata!$X$2:$X$2500,2,Basicdata!$AI$2:$AI$2500,0))</f>
        <v>0</v>
      </c>
      <c r="F21">
        <f t="shared" si="0"/>
        <v>0</v>
      </c>
      <c r="G21">
        <f>IF(F21="","",COUNTIFS(Basicdata!$B$2:$B$2500,1,Basicdata!$D$2:$D$2500,Crops!$D$5,Basicdata!$H$2:$H$2500,Crops!$M15,Basicdata!$X$2:$X$2500,3,Basicdata!$AI$2:$AI$2500,0))</f>
        <v>0</v>
      </c>
      <c r="H21">
        <f>IF(G21="","",COUNTIFS(Basicdata!$B$2:$B$2500,1,Basicdata!$D$2:$D$2500,Crops!$D$5,Basicdata!$H$2:$H$2500,Crops!$M15,Basicdata!$X$2:$X$2500,4,Basicdata!$AI$2:$AI$2500,0))</f>
        <v>0</v>
      </c>
      <c r="I21">
        <f>IF(H21="","",COUNTIFS(Basicdata!$B$2:$B$2500,1,Basicdata!$D$2:$D$2500,Crops!$D$5,Basicdata!$H$2:$H$2500,Crops!$M15,Basicdata!$X$2:$X$2500,5,Basicdata!$AI$2:$AI$2500,0))</f>
        <v>0</v>
      </c>
      <c r="J21">
        <f t="shared" si="1"/>
        <v>0</v>
      </c>
      <c r="K21">
        <f>IF(J21="","",COUNTIFS(Basicdata!$B$2:$B$2500,1,Basicdata!$D$2:$D$2500,Crops!$D$5,Basicdata!$H$2:$H$2500,Crops!$M15,Basicdata!$X$2:$X$2500,6,Basicdata!$AI$2:$AI$2500,0))</f>
        <v>0</v>
      </c>
      <c r="L21">
        <f t="shared" si="2"/>
        <v>0</v>
      </c>
      <c r="M21">
        <f>IF(L21="","",COUNTIFS(Basicdata!$B$2:$B$2500,1,Basicdata!$D$2:$D$2500,Crops!$D$5,Basicdata!$H$2:$H$2500,Crops!$M15,Basicdata!$X$2:$X$2500,"&lt;7",Basicdata!$Y$2:$Y$2500,1,Basicdata!$AI$2:$AI$2500,0))</f>
        <v>0</v>
      </c>
      <c r="N21">
        <f>IF(M21="","",COUNTIFS(Basicdata!$B$2:$B$2500,1,Basicdata!$D$2:$D$2500,Crops!$D$5,Basicdata!$H$2:$H$2500,Crops!$M15,Basicdata!$X$2:$X$2500,"&lt;7",Basicdata!$Z$2:$Z$2500,1,Basicdata!$AI$2:$AI$2500,0))</f>
        <v>0</v>
      </c>
      <c r="O21">
        <f>IF(N21="","",COUNTIFS(Basicdata!$B$2:$B$2500,1,Basicdata!$D$2:$D$2500,Crops!$D$5,Basicdata!$H$2:$H$2500,Crops!$M15,Basicdata!$X$2:$X$2500,10,Basicdata!$AI$2:$AI$2500,0))</f>
        <v>0</v>
      </c>
      <c r="P21">
        <f>IF(O21="","",COUNTIFS(Basicdata!$B$2:$B$2500,1,Basicdata!$D$2:$D$2500,Crops!$D$5,Basicdata!$H$2:$H$2500,Crops!$M15,Basicdata!$X$2:$X$2500,7,Basicdata!$AI$2:$AI$2500,0))</f>
        <v>0</v>
      </c>
      <c r="Q21">
        <f>IF(P21="","",COUNTIFS(Basicdata!$B$2:$B$2500,1,Basicdata!$D$2:$D$2500,Crops!$D$5,Basicdata!$H$2:$H$2500,Crops!$M15,Basicdata!$X$2:$X$2500,8,Basicdata!$AI$2:$AI$2500,0))</f>
        <v>11</v>
      </c>
      <c r="R21">
        <f t="shared" si="3"/>
        <v>11</v>
      </c>
      <c r="S21">
        <f>IF(R21="","",COUNTIFS(Basicdata!$B$2:$B$2500,1,Basicdata!$D$2:$D$2500,Crops!$D$5,Basicdata!$H$2:$H$2500,Crops!$M15,Basicdata!$W$2:$W$2500,"&lt;&gt;0",Basicdata!$X$2:$X$2500,9,Basicdata!$AI$2:$AI$2500,0))</f>
        <v>0</v>
      </c>
      <c r="T21">
        <f>IF(S21="","",COUNTIFS(Basicdata!$B$2:$B$2500,1,Basicdata!$D$2:$D$2500,Crops!$D$5,Basicdata!$H$2:$H$2500,Crops!$M15,Basicdata!$W$2:$W$2500,0,Basicdata!$X$2:$X$2500,9,Basicdata!$AI$2:$AI$2500,0))</f>
        <v>0</v>
      </c>
      <c r="V21" s="45">
        <f>IF(COUNTIFS(Basicdata!$B$2:$B$2500,2,Basicdata!$D$2:$D$2500,Crops!$D$5,Basicdata!$H$2:$H$2500,Crops!$M15,Basicdata!$AI$2:$AI$2500,0)&gt;0,Crops!$M15,"")</f>
        <v>14</v>
      </c>
      <c r="W21">
        <f>IF(V21="","",COUNTIFS(Basicdata!$B$2:$B$2500,2,Basicdata!$D$2:$D$2500,Crops!$D$5,Basicdata!$H$2:$H$2500,Crops!$M15,Basicdata!$AI$2:$AI$2500,0))</f>
        <v>11</v>
      </c>
      <c r="X21">
        <f>IF(W21="","",COUNTIFS(Basicdata!$B$2:$B$2500,2,Basicdata!$D$2:$D$2500,Crops!$D$5,Basicdata!$H$2:$H$2500,Crops!$M15,Basicdata!$X$2:$X$2500,0,Basicdata!$AI$2:$AI$2500,0))</f>
        <v>0</v>
      </c>
      <c r="Y21">
        <f>IF(X21="","",COUNTIFS(Basicdata!$B$2:$B$2500,2,Basicdata!$D$2:$D$2500,Crops!$D$5,Basicdata!$H$2:$H$2500,Crops!$M15,Basicdata!$X$2:$X$2500,1,Basicdata!$AI$2:$AI$2500,0))</f>
        <v>0</v>
      </c>
      <c r="Z21">
        <f>IF(Y21="","",COUNTIFS(Basicdata!$B$2:$B$2500,2,Basicdata!$D$2:$D$2500,Crops!$D$5,Basicdata!$H$2:$H$2500,Crops!$M15,Basicdata!$X$2:$X$2500,2,Basicdata!$AI$2:$AI$2500,0))</f>
        <v>0</v>
      </c>
      <c r="AA21">
        <f t="shared" si="4"/>
        <v>0</v>
      </c>
      <c r="AB21">
        <f>IF(AA21="","",COUNTIFS(Basicdata!$B$2:$B$2500,2,Basicdata!$D$2:$D$2500,Crops!$D$5,Basicdata!$H$2:$H$2500,Crops!$M15,Basicdata!$X$2:$X$2500,3,Basicdata!$AI$2:$AI$2500,0))</f>
        <v>0</v>
      </c>
      <c r="AC21">
        <f>IF(AB21="","",COUNTIFS(Basicdata!$B$2:$B$2500,2,Basicdata!$D$2:$D$2500,Crops!$D$5,Basicdata!$H$2:$H$2500,Crops!$M15,Basicdata!$X$2:$X$2500,4,Basicdata!$AI$2:$AI$2500,0))</f>
        <v>0</v>
      </c>
      <c r="AD21">
        <f>IF(AC21="","",COUNTIFS(Basicdata!$B$2:$B$2500,2,Basicdata!$D$2:$D$2500,Crops!$D$5,Basicdata!$H$2:$H$2500,Crops!$M15,Basicdata!$X$2:$X$2500,5,Basicdata!$AI$2:$AI$2500,0))</f>
        <v>0</v>
      </c>
      <c r="AE21">
        <f t="shared" si="5"/>
        <v>0</v>
      </c>
      <c r="AF21">
        <f>IF(AE21="","",COUNTIFS(Basicdata!$B$2:$B$2500,2,Basicdata!$D$2:$D$2500,Crops!$D$5,Basicdata!$H$2:$H$2500,Crops!$M15,Basicdata!$X$2:$X$2500,6,Basicdata!$AI$2:$AI$2500,0))</f>
        <v>0</v>
      </c>
      <c r="AG21">
        <f t="shared" si="6"/>
        <v>0</v>
      </c>
      <c r="AH21">
        <f>IF(AG21="","",COUNTIFS(Basicdata!$B$2:$B$2500,2,Basicdata!$D$2:$D$2500,Crops!$D$5,Basicdata!$H$2:$H$2500,Crops!$M15,Basicdata!$X$2:$X$2500,"&lt;7",Basicdata!$Y$2:$Y$2500,1,Basicdata!$AI$2:$AI$2500,0))</f>
        <v>0</v>
      </c>
      <c r="AI21">
        <f>IF(AH21="","",COUNTIFS(Basicdata!$B$2:$B$2500,2,Basicdata!$D$2:$D$2500,Crops!$D$5,Basicdata!$H$2:$H$2500,Crops!$M15,Basicdata!$X$2:$X$2500,"&lt;7",Basicdata!$Z$2:$Z$2500,1,Basicdata!$AI$2:$AI$2500,0))</f>
        <v>0</v>
      </c>
      <c r="AJ21">
        <f>IF(AI21="","",COUNTIFS(Basicdata!$B$2:$B$2500,2,Basicdata!$D$2:$D$2500,Crops!$D$5,Basicdata!$H$2:$H$2500,Crops!$M15,Basicdata!$X$2:$X$2500,10,Basicdata!$AI$2:$AI$2500,0))</f>
        <v>0</v>
      </c>
      <c r="AK21">
        <f>IF(AJ21="","",COUNTIFS(Basicdata!$B$2:$B$2500,2,Basicdata!$D$2:$D$2500,Crops!$D$5,Basicdata!$H$2:$H$2500,Crops!$M15,Basicdata!$X$2:$X$2500,7,Basicdata!$AI$2:$AI$2500,0))</f>
        <v>0</v>
      </c>
      <c r="AL21">
        <f>IF(AK21="","",COUNTIFS(Basicdata!$B$2:$B$2500,2,Basicdata!$D$2:$D$2500,Crops!$D$5,Basicdata!$H$2:$H$2500,Crops!$M15,Basicdata!$X$2:$X$2500,8,Basicdata!$AI$2:$AI$2500,0))</f>
        <v>11</v>
      </c>
      <c r="AM21">
        <f t="shared" si="7"/>
        <v>11</v>
      </c>
      <c r="AN21">
        <f>IF(AM21="","",COUNTIFS(Basicdata!$B$2:$B$2500,2,Basicdata!$D$2:$D$2500,Crops!$D$5,Basicdata!$H$2:$H$2500,Crops!$M15,Basicdata!$W$2:$W$2500,"&lt;&gt;0",Basicdata!$X$2:$X$2500,9,Basicdata!$AI$2:$AI$2500,0))</f>
        <v>0</v>
      </c>
      <c r="AO21">
        <f>IF(AN21="","",COUNTIFS(Basicdata!$B$2:$B$2500,2,Basicdata!$D$2:$D$2500,Crops!$D$5,Basicdata!$H$2:$H$2500,Crops!$M15,Basicdata!$W$2:$W$2500,0,Basicdata!$X$2:$X$2500,9,Basicdata!$AI$2:$AI$2500,0))</f>
        <v>0</v>
      </c>
    </row>
    <row r="22" spans="1:41" x14ac:dyDescent="0.3">
      <c r="A22" s="45">
        <f>IF(COUNTIFS(Basicdata!$B$2:$B$2500,1,Basicdata!$D$2:$D$2500,Crops!$D$5,Basicdata!$H$2:$H$2500,Crops!$M16,Basicdata!$AI$2:$AI$2500,0)&gt;0,Crops!$M16,"")</f>
        <v>15</v>
      </c>
      <c r="B22">
        <f>IF(A22="","",COUNTIFS(Basicdata!$B$2:$B$2500,1,Basicdata!$D$2:$D$2500,Crops!$D$5,Basicdata!$H$2:$H$2500,Crops!$M16,Basicdata!$AI$2:$AI$2500,0))</f>
        <v>12</v>
      </c>
      <c r="C22">
        <f>IF(B22="","",COUNTIFS(Basicdata!$B$2:$B$2500,1,Basicdata!$D$2:$D$2500,Crops!$D$5,Basicdata!$H$2:$H$2500,Crops!$M16,Basicdata!$X$2:$X$2500,0,Basicdata!$AI$2:$AI$2500,0))</f>
        <v>0</v>
      </c>
      <c r="D22">
        <f>IF(C22="","",COUNTIFS(Basicdata!$B$2:$B$2500,1,Basicdata!$D$2:$D$2500,Crops!$D$5,Basicdata!$H$2:$H$2500,Crops!$M16,Basicdata!$X$2:$X$2500,1,Basicdata!$AI$2:$AI$2500,0))</f>
        <v>0</v>
      </c>
      <c r="E22">
        <f>IF(D22="","",COUNTIFS(Basicdata!$B$2:$B$2500,1,Basicdata!$D$2:$D$2500,Crops!$D$5,Basicdata!$H$2:$H$2500,Crops!$M16,Basicdata!$X$2:$X$2500,2,Basicdata!$AI$2:$AI$2500,0))</f>
        <v>0</v>
      </c>
      <c r="F22">
        <f t="shared" si="0"/>
        <v>0</v>
      </c>
      <c r="G22">
        <f>IF(F22="","",COUNTIFS(Basicdata!$B$2:$B$2500,1,Basicdata!$D$2:$D$2500,Crops!$D$5,Basicdata!$H$2:$H$2500,Crops!$M16,Basicdata!$X$2:$X$2500,3,Basicdata!$AI$2:$AI$2500,0))</f>
        <v>0</v>
      </c>
      <c r="H22">
        <f>IF(G22="","",COUNTIFS(Basicdata!$B$2:$B$2500,1,Basicdata!$D$2:$D$2500,Crops!$D$5,Basicdata!$H$2:$H$2500,Crops!$M16,Basicdata!$X$2:$X$2500,4,Basicdata!$AI$2:$AI$2500,0))</f>
        <v>0</v>
      </c>
      <c r="I22">
        <f>IF(H22="","",COUNTIFS(Basicdata!$B$2:$B$2500,1,Basicdata!$D$2:$D$2500,Crops!$D$5,Basicdata!$H$2:$H$2500,Crops!$M16,Basicdata!$X$2:$X$2500,5,Basicdata!$AI$2:$AI$2500,0))</f>
        <v>0</v>
      </c>
      <c r="J22">
        <f t="shared" si="1"/>
        <v>0</v>
      </c>
      <c r="K22">
        <f>IF(J22="","",COUNTIFS(Basicdata!$B$2:$B$2500,1,Basicdata!$D$2:$D$2500,Crops!$D$5,Basicdata!$H$2:$H$2500,Crops!$M16,Basicdata!$X$2:$X$2500,6,Basicdata!$AI$2:$AI$2500,0))</f>
        <v>0</v>
      </c>
      <c r="L22">
        <f t="shared" si="2"/>
        <v>0</v>
      </c>
      <c r="M22">
        <f>IF(L22="","",COUNTIFS(Basicdata!$B$2:$B$2500,1,Basicdata!$D$2:$D$2500,Crops!$D$5,Basicdata!$H$2:$H$2500,Crops!$M16,Basicdata!$X$2:$X$2500,"&lt;7",Basicdata!$Y$2:$Y$2500,1,Basicdata!$AI$2:$AI$2500,0))</f>
        <v>0</v>
      </c>
      <c r="N22">
        <f>IF(M22="","",COUNTIFS(Basicdata!$B$2:$B$2500,1,Basicdata!$D$2:$D$2500,Crops!$D$5,Basicdata!$H$2:$H$2500,Crops!$M16,Basicdata!$X$2:$X$2500,"&lt;7",Basicdata!$Z$2:$Z$2500,1,Basicdata!$AI$2:$AI$2500,0))</f>
        <v>0</v>
      </c>
      <c r="O22">
        <f>IF(N22="","",COUNTIFS(Basicdata!$B$2:$B$2500,1,Basicdata!$D$2:$D$2500,Crops!$D$5,Basicdata!$H$2:$H$2500,Crops!$M16,Basicdata!$X$2:$X$2500,10,Basicdata!$AI$2:$AI$2500,0))</f>
        <v>0</v>
      </c>
      <c r="P22">
        <f>IF(O22="","",COUNTIFS(Basicdata!$B$2:$B$2500,1,Basicdata!$D$2:$D$2500,Crops!$D$5,Basicdata!$H$2:$H$2500,Crops!$M16,Basicdata!$X$2:$X$2500,7,Basicdata!$AI$2:$AI$2500,0))</f>
        <v>0</v>
      </c>
      <c r="Q22">
        <f>IF(P22="","",COUNTIFS(Basicdata!$B$2:$B$2500,1,Basicdata!$D$2:$D$2500,Crops!$D$5,Basicdata!$H$2:$H$2500,Crops!$M16,Basicdata!$X$2:$X$2500,8,Basicdata!$AI$2:$AI$2500,0))</f>
        <v>12</v>
      </c>
      <c r="R22">
        <f t="shared" si="3"/>
        <v>12</v>
      </c>
      <c r="S22">
        <f>IF(R22="","",COUNTIFS(Basicdata!$B$2:$B$2500,1,Basicdata!$D$2:$D$2500,Crops!$D$5,Basicdata!$H$2:$H$2500,Crops!$M16,Basicdata!$W$2:$W$2500,"&lt;&gt;0",Basicdata!$X$2:$X$2500,9,Basicdata!$AI$2:$AI$2500,0))</f>
        <v>0</v>
      </c>
      <c r="T22">
        <f>IF(S22="","",COUNTIFS(Basicdata!$B$2:$B$2500,1,Basicdata!$D$2:$D$2500,Crops!$D$5,Basicdata!$H$2:$H$2500,Crops!$M16,Basicdata!$W$2:$W$2500,0,Basicdata!$X$2:$X$2500,9,Basicdata!$AI$2:$AI$2500,0))</f>
        <v>0</v>
      </c>
      <c r="V22" s="45">
        <f>IF(COUNTIFS(Basicdata!$B$2:$B$2500,2,Basicdata!$D$2:$D$2500,Crops!$D$5,Basicdata!$H$2:$H$2500,Crops!$M16,Basicdata!$AI$2:$AI$2500,0)&gt;0,Crops!$M16,"")</f>
        <v>15</v>
      </c>
      <c r="W22">
        <f>IF(V22="","",COUNTIFS(Basicdata!$B$2:$B$2500,2,Basicdata!$D$2:$D$2500,Crops!$D$5,Basicdata!$H$2:$H$2500,Crops!$M16,Basicdata!$AI$2:$AI$2500,0))</f>
        <v>12</v>
      </c>
      <c r="X22">
        <f>IF(W22="","",COUNTIFS(Basicdata!$B$2:$B$2500,2,Basicdata!$D$2:$D$2500,Crops!$D$5,Basicdata!$H$2:$H$2500,Crops!$M16,Basicdata!$X$2:$X$2500,0,Basicdata!$AI$2:$AI$2500,0))</f>
        <v>0</v>
      </c>
      <c r="Y22">
        <f>IF(X22="","",COUNTIFS(Basicdata!$B$2:$B$2500,2,Basicdata!$D$2:$D$2500,Crops!$D$5,Basicdata!$H$2:$H$2500,Crops!$M16,Basicdata!$X$2:$X$2500,1,Basicdata!$AI$2:$AI$2500,0))</f>
        <v>0</v>
      </c>
      <c r="Z22">
        <f>IF(Y22="","",COUNTIFS(Basicdata!$B$2:$B$2500,2,Basicdata!$D$2:$D$2500,Crops!$D$5,Basicdata!$H$2:$H$2500,Crops!$M16,Basicdata!$X$2:$X$2500,2,Basicdata!$AI$2:$AI$2500,0))</f>
        <v>0</v>
      </c>
      <c r="AA22">
        <f t="shared" si="4"/>
        <v>0</v>
      </c>
      <c r="AB22">
        <f>IF(AA22="","",COUNTIFS(Basicdata!$B$2:$B$2500,2,Basicdata!$D$2:$D$2500,Crops!$D$5,Basicdata!$H$2:$H$2500,Crops!$M16,Basicdata!$X$2:$X$2500,3,Basicdata!$AI$2:$AI$2500,0))</f>
        <v>0</v>
      </c>
      <c r="AC22">
        <f>IF(AB22="","",COUNTIFS(Basicdata!$B$2:$B$2500,2,Basicdata!$D$2:$D$2500,Crops!$D$5,Basicdata!$H$2:$H$2500,Crops!$M16,Basicdata!$X$2:$X$2500,4,Basicdata!$AI$2:$AI$2500,0))</f>
        <v>0</v>
      </c>
      <c r="AD22">
        <f>IF(AC22="","",COUNTIFS(Basicdata!$B$2:$B$2500,2,Basicdata!$D$2:$D$2500,Crops!$D$5,Basicdata!$H$2:$H$2500,Crops!$M16,Basicdata!$X$2:$X$2500,5,Basicdata!$AI$2:$AI$2500,0))</f>
        <v>0</v>
      </c>
      <c r="AE22">
        <f t="shared" si="5"/>
        <v>0</v>
      </c>
      <c r="AF22">
        <f>IF(AE22="","",COUNTIFS(Basicdata!$B$2:$B$2500,2,Basicdata!$D$2:$D$2500,Crops!$D$5,Basicdata!$H$2:$H$2500,Crops!$M16,Basicdata!$X$2:$X$2500,6,Basicdata!$AI$2:$AI$2500,0))</f>
        <v>0</v>
      </c>
      <c r="AG22">
        <f t="shared" si="6"/>
        <v>0</v>
      </c>
      <c r="AH22">
        <f>IF(AG22="","",COUNTIFS(Basicdata!$B$2:$B$2500,2,Basicdata!$D$2:$D$2500,Crops!$D$5,Basicdata!$H$2:$H$2500,Crops!$M16,Basicdata!$X$2:$X$2500,"&lt;7",Basicdata!$Y$2:$Y$2500,1,Basicdata!$AI$2:$AI$2500,0))</f>
        <v>0</v>
      </c>
      <c r="AI22">
        <f>IF(AH22="","",COUNTIFS(Basicdata!$B$2:$B$2500,2,Basicdata!$D$2:$D$2500,Crops!$D$5,Basicdata!$H$2:$H$2500,Crops!$M16,Basicdata!$X$2:$X$2500,"&lt;7",Basicdata!$Z$2:$Z$2500,1,Basicdata!$AI$2:$AI$2500,0))</f>
        <v>0</v>
      </c>
      <c r="AJ22">
        <f>IF(AI22="","",COUNTIFS(Basicdata!$B$2:$B$2500,2,Basicdata!$D$2:$D$2500,Crops!$D$5,Basicdata!$H$2:$H$2500,Crops!$M16,Basicdata!$X$2:$X$2500,10,Basicdata!$AI$2:$AI$2500,0))</f>
        <v>0</v>
      </c>
      <c r="AK22">
        <f>IF(AJ22="","",COUNTIFS(Basicdata!$B$2:$B$2500,2,Basicdata!$D$2:$D$2500,Crops!$D$5,Basicdata!$H$2:$H$2500,Crops!$M16,Basicdata!$X$2:$X$2500,7,Basicdata!$AI$2:$AI$2500,0))</f>
        <v>0</v>
      </c>
      <c r="AL22">
        <f>IF(AK22="","",COUNTIFS(Basicdata!$B$2:$B$2500,2,Basicdata!$D$2:$D$2500,Crops!$D$5,Basicdata!$H$2:$H$2500,Crops!$M16,Basicdata!$X$2:$X$2500,8,Basicdata!$AI$2:$AI$2500,0))</f>
        <v>12</v>
      </c>
      <c r="AM22">
        <f t="shared" si="7"/>
        <v>12</v>
      </c>
      <c r="AN22">
        <f>IF(AM22="","",COUNTIFS(Basicdata!$B$2:$B$2500,2,Basicdata!$D$2:$D$2500,Crops!$D$5,Basicdata!$H$2:$H$2500,Crops!$M16,Basicdata!$W$2:$W$2500,"&lt;&gt;0",Basicdata!$X$2:$X$2500,9,Basicdata!$AI$2:$AI$2500,0))</f>
        <v>0</v>
      </c>
      <c r="AO22">
        <f>IF(AN22="","",COUNTIFS(Basicdata!$B$2:$B$2500,2,Basicdata!$D$2:$D$2500,Crops!$D$5,Basicdata!$H$2:$H$2500,Crops!$M16,Basicdata!$W$2:$W$2500,0,Basicdata!$X$2:$X$2500,9,Basicdata!$AI$2:$AI$2500,0))</f>
        <v>0</v>
      </c>
    </row>
    <row r="23" spans="1:41" x14ac:dyDescent="0.3">
      <c r="A23" s="45">
        <f>IF(COUNTIFS(Basicdata!$B$2:$B$2500,1,Basicdata!$D$2:$D$2500,Crops!$D$5,Basicdata!$H$2:$H$2500,Crops!$M17,Basicdata!$AI$2:$AI$2500,0)&gt;0,Crops!$M17,"")</f>
        <v>16</v>
      </c>
      <c r="B23">
        <f>IF(A23="","",COUNTIFS(Basicdata!$B$2:$B$2500,1,Basicdata!$D$2:$D$2500,Crops!$D$5,Basicdata!$H$2:$H$2500,Crops!$M17,Basicdata!$AI$2:$AI$2500,0))</f>
        <v>12</v>
      </c>
      <c r="C23">
        <f>IF(B23="","",COUNTIFS(Basicdata!$B$2:$B$2500,1,Basicdata!$D$2:$D$2500,Crops!$D$5,Basicdata!$H$2:$H$2500,Crops!$M17,Basicdata!$X$2:$X$2500,0,Basicdata!$AI$2:$AI$2500,0))</f>
        <v>0</v>
      </c>
      <c r="D23">
        <f>IF(C23="","",COUNTIFS(Basicdata!$B$2:$B$2500,1,Basicdata!$D$2:$D$2500,Crops!$D$5,Basicdata!$H$2:$H$2500,Crops!$M17,Basicdata!$X$2:$X$2500,1,Basicdata!$AI$2:$AI$2500,0))</f>
        <v>0</v>
      </c>
      <c r="E23">
        <f>IF(D23="","",COUNTIFS(Basicdata!$B$2:$B$2500,1,Basicdata!$D$2:$D$2500,Crops!$D$5,Basicdata!$H$2:$H$2500,Crops!$M17,Basicdata!$X$2:$X$2500,2,Basicdata!$AI$2:$AI$2500,0))</f>
        <v>0</v>
      </c>
      <c r="F23">
        <f t="shared" si="0"/>
        <v>0</v>
      </c>
      <c r="G23">
        <f>IF(F23="","",COUNTIFS(Basicdata!$B$2:$B$2500,1,Basicdata!$D$2:$D$2500,Crops!$D$5,Basicdata!$H$2:$H$2500,Crops!$M17,Basicdata!$X$2:$X$2500,3,Basicdata!$AI$2:$AI$2500,0))</f>
        <v>0</v>
      </c>
      <c r="H23">
        <f>IF(G23="","",COUNTIFS(Basicdata!$B$2:$B$2500,1,Basicdata!$D$2:$D$2500,Crops!$D$5,Basicdata!$H$2:$H$2500,Crops!$M17,Basicdata!$X$2:$X$2500,4,Basicdata!$AI$2:$AI$2500,0))</f>
        <v>0</v>
      </c>
      <c r="I23">
        <f>IF(H23="","",COUNTIFS(Basicdata!$B$2:$B$2500,1,Basicdata!$D$2:$D$2500,Crops!$D$5,Basicdata!$H$2:$H$2500,Crops!$M17,Basicdata!$X$2:$X$2500,5,Basicdata!$AI$2:$AI$2500,0))</f>
        <v>0</v>
      </c>
      <c r="J23">
        <f t="shared" si="1"/>
        <v>0</v>
      </c>
      <c r="K23">
        <f>IF(J23="","",COUNTIFS(Basicdata!$B$2:$B$2500,1,Basicdata!$D$2:$D$2500,Crops!$D$5,Basicdata!$H$2:$H$2500,Crops!$M17,Basicdata!$X$2:$X$2500,6,Basicdata!$AI$2:$AI$2500,0))</f>
        <v>0</v>
      </c>
      <c r="L23">
        <f t="shared" si="2"/>
        <v>0</v>
      </c>
      <c r="M23">
        <f>IF(L23="","",COUNTIFS(Basicdata!$B$2:$B$2500,1,Basicdata!$D$2:$D$2500,Crops!$D$5,Basicdata!$H$2:$H$2500,Crops!$M17,Basicdata!$X$2:$X$2500,"&lt;7",Basicdata!$Y$2:$Y$2500,1,Basicdata!$AI$2:$AI$2500,0))</f>
        <v>0</v>
      </c>
      <c r="N23">
        <f>IF(M23="","",COUNTIFS(Basicdata!$B$2:$B$2500,1,Basicdata!$D$2:$D$2500,Crops!$D$5,Basicdata!$H$2:$H$2500,Crops!$M17,Basicdata!$X$2:$X$2500,"&lt;7",Basicdata!$Z$2:$Z$2500,1,Basicdata!$AI$2:$AI$2500,0))</f>
        <v>0</v>
      </c>
      <c r="O23">
        <f>IF(N23="","",COUNTIFS(Basicdata!$B$2:$B$2500,1,Basicdata!$D$2:$D$2500,Crops!$D$5,Basicdata!$H$2:$H$2500,Crops!$M17,Basicdata!$X$2:$X$2500,10,Basicdata!$AI$2:$AI$2500,0))</f>
        <v>0</v>
      </c>
      <c r="P23">
        <f>IF(O23="","",COUNTIFS(Basicdata!$B$2:$B$2500,1,Basicdata!$D$2:$D$2500,Crops!$D$5,Basicdata!$H$2:$H$2500,Crops!$M17,Basicdata!$X$2:$X$2500,7,Basicdata!$AI$2:$AI$2500,0))</f>
        <v>0</v>
      </c>
      <c r="Q23">
        <f>IF(P23="","",COUNTIFS(Basicdata!$B$2:$B$2500,1,Basicdata!$D$2:$D$2500,Crops!$D$5,Basicdata!$H$2:$H$2500,Crops!$M17,Basicdata!$X$2:$X$2500,8,Basicdata!$AI$2:$AI$2500,0))</f>
        <v>12</v>
      </c>
      <c r="R23">
        <f t="shared" si="3"/>
        <v>12</v>
      </c>
      <c r="S23">
        <f>IF(R23="","",COUNTIFS(Basicdata!$B$2:$B$2500,1,Basicdata!$D$2:$D$2500,Crops!$D$5,Basicdata!$H$2:$H$2500,Crops!$M17,Basicdata!$W$2:$W$2500,"&lt;&gt;0",Basicdata!$X$2:$X$2500,9,Basicdata!$AI$2:$AI$2500,0))</f>
        <v>0</v>
      </c>
      <c r="T23">
        <f>IF(S23="","",COUNTIFS(Basicdata!$B$2:$B$2500,1,Basicdata!$D$2:$D$2500,Crops!$D$5,Basicdata!$H$2:$H$2500,Crops!$M17,Basicdata!$W$2:$W$2500,0,Basicdata!$X$2:$X$2500,9,Basicdata!$AI$2:$AI$2500,0))</f>
        <v>0</v>
      </c>
      <c r="V23" s="45">
        <f>IF(COUNTIFS(Basicdata!$B$2:$B$2500,2,Basicdata!$D$2:$D$2500,Crops!$D$5,Basicdata!$H$2:$H$2500,Crops!$M17,Basicdata!$AI$2:$AI$2500,0)&gt;0,Crops!$M17,"")</f>
        <v>16</v>
      </c>
      <c r="W23">
        <f>IF(V23="","",COUNTIFS(Basicdata!$B$2:$B$2500,2,Basicdata!$D$2:$D$2500,Crops!$D$5,Basicdata!$H$2:$H$2500,Crops!$M17,Basicdata!$AI$2:$AI$2500,0))</f>
        <v>12</v>
      </c>
      <c r="X23">
        <f>IF(W23="","",COUNTIFS(Basicdata!$B$2:$B$2500,2,Basicdata!$D$2:$D$2500,Crops!$D$5,Basicdata!$H$2:$H$2500,Crops!$M17,Basicdata!$X$2:$X$2500,0,Basicdata!$AI$2:$AI$2500,0))</f>
        <v>0</v>
      </c>
      <c r="Y23">
        <f>IF(X23="","",COUNTIFS(Basicdata!$B$2:$B$2500,2,Basicdata!$D$2:$D$2500,Crops!$D$5,Basicdata!$H$2:$H$2500,Crops!$M17,Basicdata!$X$2:$X$2500,1,Basicdata!$AI$2:$AI$2500,0))</f>
        <v>0</v>
      </c>
      <c r="Z23">
        <f>IF(Y23="","",COUNTIFS(Basicdata!$B$2:$B$2500,2,Basicdata!$D$2:$D$2500,Crops!$D$5,Basicdata!$H$2:$H$2500,Crops!$M17,Basicdata!$X$2:$X$2500,2,Basicdata!$AI$2:$AI$2500,0))</f>
        <v>0</v>
      </c>
      <c r="AA23">
        <f t="shared" si="4"/>
        <v>0</v>
      </c>
      <c r="AB23">
        <f>IF(AA23="","",COUNTIFS(Basicdata!$B$2:$B$2500,2,Basicdata!$D$2:$D$2500,Crops!$D$5,Basicdata!$H$2:$H$2500,Crops!$M17,Basicdata!$X$2:$X$2500,3,Basicdata!$AI$2:$AI$2500,0))</f>
        <v>0</v>
      </c>
      <c r="AC23">
        <f>IF(AB23="","",COUNTIFS(Basicdata!$B$2:$B$2500,2,Basicdata!$D$2:$D$2500,Crops!$D$5,Basicdata!$H$2:$H$2500,Crops!$M17,Basicdata!$X$2:$X$2500,4,Basicdata!$AI$2:$AI$2500,0))</f>
        <v>0</v>
      </c>
      <c r="AD23">
        <f>IF(AC23="","",COUNTIFS(Basicdata!$B$2:$B$2500,2,Basicdata!$D$2:$D$2500,Crops!$D$5,Basicdata!$H$2:$H$2500,Crops!$M17,Basicdata!$X$2:$X$2500,5,Basicdata!$AI$2:$AI$2500,0))</f>
        <v>0</v>
      </c>
      <c r="AE23">
        <f t="shared" si="5"/>
        <v>0</v>
      </c>
      <c r="AF23">
        <f>IF(AE23="","",COUNTIFS(Basicdata!$B$2:$B$2500,2,Basicdata!$D$2:$D$2500,Crops!$D$5,Basicdata!$H$2:$H$2500,Crops!$M17,Basicdata!$X$2:$X$2500,6,Basicdata!$AI$2:$AI$2500,0))</f>
        <v>0</v>
      </c>
      <c r="AG23">
        <f t="shared" si="6"/>
        <v>0</v>
      </c>
      <c r="AH23">
        <f>IF(AG23="","",COUNTIFS(Basicdata!$B$2:$B$2500,2,Basicdata!$D$2:$D$2500,Crops!$D$5,Basicdata!$H$2:$H$2500,Crops!$M17,Basicdata!$X$2:$X$2500,"&lt;7",Basicdata!$Y$2:$Y$2500,1,Basicdata!$AI$2:$AI$2500,0))</f>
        <v>0</v>
      </c>
      <c r="AI23">
        <f>IF(AH23="","",COUNTIFS(Basicdata!$B$2:$B$2500,2,Basicdata!$D$2:$D$2500,Crops!$D$5,Basicdata!$H$2:$H$2500,Crops!$M17,Basicdata!$X$2:$X$2500,"&lt;7",Basicdata!$Z$2:$Z$2500,1,Basicdata!$AI$2:$AI$2500,0))</f>
        <v>0</v>
      </c>
      <c r="AJ23">
        <f>IF(AI23="","",COUNTIFS(Basicdata!$B$2:$B$2500,2,Basicdata!$D$2:$D$2500,Crops!$D$5,Basicdata!$H$2:$H$2500,Crops!$M17,Basicdata!$X$2:$X$2500,10,Basicdata!$AI$2:$AI$2500,0))</f>
        <v>0</v>
      </c>
      <c r="AK23">
        <f>IF(AJ23="","",COUNTIFS(Basicdata!$B$2:$B$2500,2,Basicdata!$D$2:$D$2500,Crops!$D$5,Basicdata!$H$2:$H$2500,Crops!$M17,Basicdata!$X$2:$X$2500,7,Basicdata!$AI$2:$AI$2500,0))</f>
        <v>0</v>
      </c>
      <c r="AL23">
        <f>IF(AK23="","",COUNTIFS(Basicdata!$B$2:$B$2500,2,Basicdata!$D$2:$D$2500,Crops!$D$5,Basicdata!$H$2:$H$2500,Crops!$M17,Basicdata!$X$2:$X$2500,8,Basicdata!$AI$2:$AI$2500,0))</f>
        <v>12</v>
      </c>
      <c r="AM23">
        <f t="shared" si="7"/>
        <v>12</v>
      </c>
      <c r="AN23">
        <f>IF(AM23="","",COUNTIFS(Basicdata!$B$2:$B$2500,2,Basicdata!$D$2:$D$2500,Crops!$D$5,Basicdata!$H$2:$H$2500,Crops!$M17,Basicdata!$W$2:$W$2500,"&lt;&gt;0",Basicdata!$X$2:$X$2500,9,Basicdata!$AI$2:$AI$2500,0))</f>
        <v>0</v>
      </c>
      <c r="AO23">
        <f>IF(AN23="","",COUNTIFS(Basicdata!$B$2:$B$2500,2,Basicdata!$D$2:$D$2500,Crops!$D$5,Basicdata!$H$2:$H$2500,Crops!$M17,Basicdata!$W$2:$W$2500,0,Basicdata!$X$2:$X$2500,9,Basicdata!$AI$2:$AI$2500,0))</f>
        <v>0</v>
      </c>
    </row>
    <row r="24" spans="1:41" x14ac:dyDescent="0.3">
      <c r="A24" s="45">
        <f>IF(COUNTIFS(Basicdata!$B$2:$B$2500,1,Basicdata!$D$2:$D$2500,Crops!$D$5,Basicdata!$H$2:$H$2500,Crops!$M18,Basicdata!$AI$2:$AI$2500,0)&gt;0,Crops!$M18,"")</f>
        <v>17</v>
      </c>
      <c r="B24">
        <f>IF(A24="","",COUNTIFS(Basicdata!$B$2:$B$2500,1,Basicdata!$D$2:$D$2500,Crops!$D$5,Basicdata!$H$2:$H$2500,Crops!$M18,Basicdata!$AI$2:$AI$2500,0))</f>
        <v>6</v>
      </c>
      <c r="C24">
        <f>IF(B24="","",COUNTIFS(Basicdata!$B$2:$B$2500,1,Basicdata!$D$2:$D$2500,Crops!$D$5,Basicdata!$H$2:$H$2500,Crops!$M18,Basicdata!$X$2:$X$2500,0,Basicdata!$AI$2:$AI$2500,0))</f>
        <v>0</v>
      </c>
      <c r="D24">
        <f>IF(C24="","",COUNTIFS(Basicdata!$B$2:$B$2500,1,Basicdata!$D$2:$D$2500,Crops!$D$5,Basicdata!$H$2:$H$2500,Crops!$M18,Basicdata!$X$2:$X$2500,1,Basicdata!$AI$2:$AI$2500,0))</f>
        <v>0</v>
      </c>
      <c r="E24">
        <f>IF(D24="","",COUNTIFS(Basicdata!$B$2:$B$2500,1,Basicdata!$D$2:$D$2500,Crops!$D$5,Basicdata!$H$2:$H$2500,Crops!$M18,Basicdata!$X$2:$X$2500,2,Basicdata!$AI$2:$AI$2500,0))</f>
        <v>0</v>
      </c>
      <c r="F24">
        <f t="shared" si="0"/>
        <v>0</v>
      </c>
      <c r="G24">
        <f>IF(F24="","",COUNTIFS(Basicdata!$B$2:$B$2500,1,Basicdata!$D$2:$D$2500,Crops!$D$5,Basicdata!$H$2:$H$2500,Crops!$M18,Basicdata!$X$2:$X$2500,3,Basicdata!$AI$2:$AI$2500,0))</f>
        <v>0</v>
      </c>
      <c r="H24">
        <f>IF(G24="","",COUNTIFS(Basicdata!$B$2:$B$2500,1,Basicdata!$D$2:$D$2500,Crops!$D$5,Basicdata!$H$2:$H$2500,Crops!$M18,Basicdata!$X$2:$X$2500,4,Basicdata!$AI$2:$AI$2500,0))</f>
        <v>0</v>
      </c>
      <c r="I24">
        <f>IF(H24="","",COUNTIFS(Basicdata!$B$2:$B$2500,1,Basicdata!$D$2:$D$2500,Crops!$D$5,Basicdata!$H$2:$H$2500,Crops!$M18,Basicdata!$X$2:$X$2500,5,Basicdata!$AI$2:$AI$2500,0))</f>
        <v>0</v>
      </c>
      <c r="J24">
        <f t="shared" si="1"/>
        <v>0</v>
      </c>
      <c r="K24">
        <f>IF(J24="","",COUNTIFS(Basicdata!$B$2:$B$2500,1,Basicdata!$D$2:$D$2500,Crops!$D$5,Basicdata!$H$2:$H$2500,Crops!$M18,Basicdata!$X$2:$X$2500,6,Basicdata!$AI$2:$AI$2500,0))</f>
        <v>0</v>
      </c>
      <c r="L24">
        <f t="shared" si="2"/>
        <v>0</v>
      </c>
      <c r="M24">
        <f>IF(L24="","",COUNTIFS(Basicdata!$B$2:$B$2500,1,Basicdata!$D$2:$D$2500,Crops!$D$5,Basicdata!$H$2:$H$2500,Crops!$M18,Basicdata!$X$2:$X$2500,"&lt;7",Basicdata!$Y$2:$Y$2500,1,Basicdata!$AI$2:$AI$2500,0))</f>
        <v>0</v>
      </c>
      <c r="N24">
        <f>IF(M24="","",COUNTIFS(Basicdata!$B$2:$B$2500,1,Basicdata!$D$2:$D$2500,Crops!$D$5,Basicdata!$H$2:$H$2500,Crops!$M18,Basicdata!$X$2:$X$2500,"&lt;7",Basicdata!$Z$2:$Z$2500,1,Basicdata!$AI$2:$AI$2500,0))</f>
        <v>0</v>
      </c>
      <c r="O24">
        <f>IF(N24="","",COUNTIFS(Basicdata!$B$2:$B$2500,1,Basicdata!$D$2:$D$2500,Crops!$D$5,Basicdata!$H$2:$H$2500,Crops!$M18,Basicdata!$X$2:$X$2500,10,Basicdata!$AI$2:$AI$2500,0))</f>
        <v>0</v>
      </c>
      <c r="P24">
        <f>IF(O24="","",COUNTIFS(Basicdata!$B$2:$B$2500,1,Basicdata!$D$2:$D$2500,Crops!$D$5,Basicdata!$H$2:$H$2500,Crops!$M18,Basicdata!$X$2:$X$2500,7,Basicdata!$AI$2:$AI$2500,0))</f>
        <v>0</v>
      </c>
      <c r="Q24">
        <f>IF(P24="","",COUNTIFS(Basicdata!$B$2:$B$2500,1,Basicdata!$D$2:$D$2500,Crops!$D$5,Basicdata!$H$2:$H$2500,Crops!$M18,Basicdata!$X$2:$X$2500,8,Basicdata!$AI$2:$AI$2500,0))</f>
        <v>6</v>
      </c>
      <c r="R24">
        <f t="shared" si="3"/>
        <v>6</v>
      </c>
      <c r="S24">
        <f>IF(R24="","",COUNTIFS(Basicdata!$B$2:$B$2500,1,Basicdata!$D$2:$D$2500,Crops!$D$5,Basicdata!$H$2:$H$2500,Crops!$M18,Basicdata!$W$2:$W$2500,"&lt;&gt;0",Basicdata!$X$2:$X$2500,9,Basicdata!$AI$2:$AI$2500,0))</f>
        <v>0</v>
      </c>
      <c r="T24">
        <f>IF(S24="","",COUNTIFS(Basicdata!$B$2:$B$2500,1,Basicdata!$D$2:$D$2500,Crops!$D$5,Basicdata!$H$2:$H$2500,Crops!$M18,Basicdata!$W$2:$W$2500,0,Basicdata!$X$2:$X$2500,9,Basicdata!$AI$2:$AI$2500,0))</f>
        <v>0</v>
      </c>
      <c r="V24" s="45">
        <f>IF(COUNTIFS(Basicdata!$B$2:$B$2500,2,Basicdata!$D$2:$D$2500,Crops!$D$5,Basicdata!$H$2:$H$2500,Crops!$M18,Basicdata!$AI$2:$AI$2500,0)&gt;0,Crops!$M18,"")</f>
        <v>17</v>
      </c>
      <c r="W24">
        <f>IF(V24="","",COUNTIFS(Basicdata!$B$2:$B$2500,2,Basicdata!$D$2:$D$2500,Crops!$D$5,Basicdata!$H$2:$H$2500,Crops!$M18,Basicdata!$AI$2:$AI$2500,0))</f>
        <v>6</v>
      </c>
      <c r="X24">
        <f>IF(W24="","",COUNTIFS(Basicdata!$B$2:$B$2500,2,Basicdata!$D$2:$D$2500,Crops!$D$5,Basicdata!$H$2:$H$2500,Crops!$M18,Basicdata!$X$2:$X$2500,0,Basicdata!$AI$2:$AI$2500,0))</f>
        <v>4</v>
      </c>
      <c r="Y24">
        <f>IF(X24="","",COUNTIFS(Basicdata!$B$2:$B$2500,2,Basicdata!$D$2:$D$2500,Crops!$D$5,Basicdata!$H$2:$H$2500,Crops!$M18,Basicdata!$X$2:$X$2500,1,Basicdata!$AI$2:$AI$2500,0))</f>
        <v>0</v>
      </c>
      <c r="Z24">
        <f>IF(Y24="","",COUNTIFS(Basicdata!$B$2:$B$2500,2,Basicdata!$D$2:$D$2500,Crops!$D$5,Basicdata!$H$2:$H$2500,Crops!$M18,Basicdata!$X$2:$X$2500,2,Basicdata!$AI$2:$AI$2500,0))</f>
        <v>0</v>
      </c>
      <c r="AA24">
        <f t="shared" si="4"/>
        <v>4</v>
      </c>
      <c r="AB24">
        <f>IF(AA24="","",COUNTIFS(Basicdata!$B$2:$B$2500,2,Basicdata!$D$2:$D$2500,Crops!$D$5,Basicdata!$H$2:$H$2500,Crops!$M18,Basicdata!$X$2:$X$2500,3,Basicdata!$AI$2:$AI$2500,0))</f>
        <v>0</v>
      </c>
      <c r="AC24">
        <f>IF(AB24="","",COUNTIFS(Basicdata!$B$2:$B$2500,2,Basicdata!$D$2:$D$2500,Crops!$D$5,Basicdata!$H$2:$H$2500,Crops!$M18,Basicdata!$X$2:$X$2500,4,Basicdata!$AI$2:$AI$2500,0))</f>
        <v>0</v>
      </c>
      <c r="AD24">
        <f>IF(AC24="","",COUNTIFS(Basicdata!$B$2:$B$2500,2,Basicdata!$D$2:$D$2500,Crops!$D$5,Basicdata!$H$2:$H$2500,Crops!$M18,Basicdata!$X$2:$X$2500,5,Basicdata!$AI$2:$AI$2500,0))</f>
        <v>0</v>
      </c>
      <c r="AE24">
        <f t="shared" si="5"/>
        <v>0</v>
      </c>
      <c r="AF24">
        <f>IF(AE24="","",COUNTIFS(Basicdata!$B$2:$B$2500,2,Basicdata!$D$2:$D$2500,Crops!$D$5,Basicdata!$H$2:$H$2500,Crops!$M18,Basicdata!$X$2:$X$2500,6,Basicdata!$AI$2:$AI$2500,0))</f>
        <v>0</v>
      </c>
      <c r="AG24">
        <f t="shared" si="6"/>
        <v>4</v>
      </c>
      <c r="AH24">
        <f>IF(AG24="","",COUNTIFS(Basicdata!$B$2:$B$2500,2,Basicdata!$D$2:$D$2500,Crops!$D$5,Basicdata!$H$2:$H$2500,Crops!$M18,Basicdata!$X$2:$X$2500,"&lt;7",Basicdata!$Y$2:$Y$2500,1,Basicdata!$AI$2:$AI$2500,0))</f>
        <v>4</v>
      </c>
      <c r="AI24">
        <f>IF(AH24="","",COUNTIFS(Basicdata!$B$2:$B$2500,2,Basicdata!$D$2:$D$2500,Crops!$D$5,Basicdata!$H$2:$H$2500,Crops!$M18,Basicdata!$X$2:$X$2500,"&lt;7",Basicdata!$Z$2:$Z$2500,1,Basicdata!$AI$2:$AI$2500,0))</f>
        <v>4</v>
      </c>
      <c r="AJ24">
        <f>IF(AI24="","",COUNTIFS(Basicdata!$B$2:$B$2500,2,Basicdata!$D$2:$D$2500,Crops!$D$5,Basicdata!$H$2:$H$2500,Crops!$M18,Basicdata!$X$2:$X$2500,10,Basicdata!$AI$2:$AI$2500,0))</f>
        <v>0</v>
      </c>
      <c r="AK24">
        <f>IF(AJ24="","",COUNTIFS(Basicdata!$B$2:$B$2500,2,Basicdata!$D$2:$D$2500,Crops!$D$5,Basicdata!$H$2:$H$2500,Crops!$M18,Basicdata!$X$2:$X$2500,7,Basicdata!$AI$2:$AI$2500,0))</f>
        <v>0</v>
      </c>
      <c r="AL24">
        <f>IF(AK24="","",COUNTIFS(Basicdata!$B$2:$B$2500,2,Basicdata!$D$2:$D$2500,Crops!$D$5,Basicdata!$H$2:$H$2500,Crops!$M18,Basicdata!$X$2:$X$2500,8,Basicdata!$AI$2:$AI$2500,0))</f>
        <v>2</v>
      </c>
      <c r="AM24">
        <f t="shared" si="7"/>
        <v>2</v>
      </c>
      <c r="AN24">
        <f>IF(AM24="","",COUNTIFS(Basicdata!$B$2:$B$2500,2,Basicdata!$D$2:$D$2500,Crops!$D$5,Basicdata!$H$2:$H$2500,Crops!$M18,Basicdata!$W$2:$W$2500,"&lt;&gt;0",Basicdata!$X$2:$X$2500,9,Basicdata!$AI$2:$AI$2500,0))</f>
        <v>0</v>
      </c>
      <c r="AO24">
        <f>IF(AN24="","",COUNTIFS(Basicdata!$B$2:$B$2500,2,Basicdata!$D$2:$D$2500,Crops!$D$5,Basicdata!$H$2:$H$2500,Crops!$M18,Basicdata!$W$2:$W$2500,0,Basicdata!$X$2:$X$2500,9,Basicdata!$AI$2:$AI$2500,0))</f>
        <v>0</v>
      </c>
    </row>
    <row r="25" spans="1:41" x14ac:dyDescent="0.3">
      <c r="A25" s="45">
        <f>IF(COUNTIFS(Basicdata!$B$2:$B$2500,1,Basicdata!$D$2:$D$2500,Crops!$D$5,Basicdata!$H$2:$H$2500,Crops!$M19,Basicdata!$AI$2:$AI$2500,0)&gt;0,Crops!$M19,"")</f>
        <v>18</v>
      </c>
      <c r="B25">
        <f>IF(A25="","",COUNTIFS(Basicdata!$B$2:$B$2500,1,Basicdata!$D$2:$D$2500,Crops!$D$5,Basicdata!$H$2:$H$2500,Crops!$M19,Basicdata!$AI$2:$AI$2500,0))</f>
        <v>12</v>
      </c>
      <c r="C25">
        <f>IF(B25="","",COUNTIFS(Basicdata!$B$2:$B$2500,1,Basicdata!$D$2:$D$2500,Crops!$D$5,Basicdata!$H$2:$H$2500,Crops!$M19,Basicdata!$X$2:$X$2500,0,Basicdata!$AI$2:$AI$2500,0))</f>
        <v>0</v>
      </c>
      <c r="D25">
        <f>IF(C25="","",COUNTIFS(Basicdata!$B$2:$B$2500,1,Basicdata!$D$2:$D$2500,Crops!$D$5,Basicdata!$H$2:$H$2500,Crops!$M19,Basicdata!$X$2:$X$2500,1,Basicdata!$AI$2:$AI$2500,0))</f>
        <v>0</v>
      </c>
      <c r="E25">
        <f>IF(D25="","",COUNTIFS(Basicdata!$B$2:$B$2500,1,Basicdata!$D$2:$D$2500,Crops!$D$5,Basicdata!$H$2:$H$2500,Crops!$M19,Basicdata!$X$2:$X$2500,2,Basicdata!$AI$2:$AI$2500,0))</f>
        <v>0</v>
      </c>
      <c r="F25">
        <f t="shared" si="0"/>
        <v>0</v>
      </c>
      <c r="G25">
        <f>IF(F25="","",COUNTIFS(Basicdata!$B$2:$B$2500,1,Basicdata!$D$2:$D$2500,Crops!$D$5,Basicdata!$H$2:$H$2500,Crops!$M19,Basicdata!$X$2:$X$2500,3,Basicdata!$AI$2:$AI$2500,0))</f>
        <v>0</v>
      </c>
      <c r="H25">
        <f>IF(G25="","",COUNTIFS(Basicdata!$B$2:$B$2500,1,Basicdata!$D$2:$D$2500,Crops!$D$5,Basicdata!$H$2:$H$2500,Crops!$M19,Basicdata!$X$2:$X$2500,4,Basicdata!$AI$2:$AI$2500,0))</f>
        <v>0</v>
      </c>
      <c r="I25">
        <f>IF(H25="","",COUNTIFS(Basicdata!$B$2:$B$2500,1,Basicdata!$D$2:$D$2500,Crops!$D$5,Basicdata!$H$2:$H$2500,Crops!$M19,Basicdata!$X$2:$X$2500,5,Basicdata!$AI$2:$AI$2500,0))</f>
        <v>0</v>
      </c>
      <c r="J25">
        <f t="shared" si="1"/>
        <v>0</v>
      </c>
      <c r="K25">
        <f>IF(J25="","",COUNTIFS(Basicdata!$B$2:$B$2500,1,Basicdata!$D$2:$D$2500,Crops!$D$5,Basicdata!$H$2:$H$2500,Crops!$M19,Basicdata!$X$2:$X$2500,6,Basicdata!$AI$2:$AI$2500,0))</f>
        <v>0</v>
      </c>
      <c r="L25">
        <f t="shared" si="2"/>
        <v>0</v>
      </c>
      <c r="M25">
        <f>IF(L25="","",COUNTIFS(Basicdata!$B$2:$B$2500,1,Basicdata!$D$2:$D$2500,Crops!$D$5,Basicdata!$H$2:$H$2500,Crops!$M19,Basicdata!$X$2:$X$2500,"&lt;7",Basicdata!$Y$2:$Y$2500,1,Basicdata!$AI$2:$AI$2500,0))</f>
        <v>0</v>
      </c>
      <c r="N25">
        <f>IF(M25="","",COUNTIFS(Basicdata!$B$2:$B$2500,1,Basicdata!$D$2:$D$2500,Crops!$D$5,Basicdata!$H$2:$H$2500,Crops!$M19,Basicdata!$X$2:$X$2500,"&lt;7",Basicdata!$Z$2:$Z$2500,1,Basicdata!$AI$2:$AI$2500,0))</f>
        <v>0</v>
      </c>
      <c r="O25">
        <f>IF(N25="","",COUNTIFS(Basicdata!$B$2:$B$2500,1,Basicdata!$D$2:$D$2500,Crops!$D$5,Basicdata!$H$2:$H$2500,Crops!$M19,Basicdata!$X$2:$X$2500,10,Basicdata!$AI$2:$AI$2500,0))</f>
        <v>0</v>
      </c>
      <c r="P25">
        <f>IF(O25="","",COUNTIFS(Basicdata!$B$2:$B$2500,1,Basicdata!$D$2:$D$2500,Crops!$D$5,Basicdata!$H$2:$H$2500,Crops!$M19,Basicdata!$X$2:$X$2500,7,Basicdata!$AI$2:$AI$2500,0))</f>
        <v>0</v>
      </c>
      <c r="Q25">
        <f>IF(P25="","",COUNTIFS(Basicdata!$B$2:$B$2500,1,Basicdata!$D$2:$D$2500,Crops!$D$5,Basicdata!$H$2:$H$2500,Crops!$M19,Basicdata!$X$2:$X$2500,8,Basicdata!$AI$2:$AI$2500,0))</f>
        <v>12</v>
      </c>
      <c r="R25">
        <f t="shared" si="3"/>
        <v>12</v>
      </c>
      <c r="S25">
        <f>IF(R25="","",COUNTIFS(Basicdata!$B$2:$B$2500,1,Basicdata!$D$2:$D$2500,Crops!$D$5,Basicdata!$H$2:$H$2500,Crops!$M19,Basicdata!$W$2:$W$2500,"&lt;&gt;0",Basicdata!$X$2:$X$2500,9,Basicdata!$AI$2:$AI$2500,0))</f>
        <v>0</v>
      </c>
      <c r="T25">
        <f>IF(S25="","",COUNTIFS(Basicdata!$B$2:$B$2500,1,Basicdata!$D$2:$D$2500,Crops!$D$5,Basicdata!$H$2:$H$2500,Crops!$M19,Basicdata!$W$2:$W$2500,0,Basicdata!$X$2:$X$2500,9,Basicdata!$AI$2:$AI$2500,0))</f>
        <v>0</v>
      </c>
      <c r="V25" s="45">
        <f>IF(COUNTIFS(Basicdata!$B$2:$B$2500,2,Basicdata!$D$2:$D$2500,Crops!$D$5,Basicdata!$H$2:$H$2500,Crops!$M19,Basicdata!$AI$2:$AI$2500,0)&gt;0,Crops!$M19,"")</f>
        <v>18</v>
      </c>
      <c r="W25">
        <f>IF(V25="","",COUNTIFS(Basicdata!$B$2:$B$2500,2,Basicdata!$D$2:$D$2500,Crops!$D$5,Basicdata!$H$2:$H$2500,Crops!$M19,Basicdata!$AI$2:$AI$2500,0))</f>
        <v>12</v>
      </c>
      <c r="X25">
        <f>IF(W25="","",COUNTIFS(Basicdata!$B$2:$B$2500,2,Basicdata!$D$2:$D$2500,Crops!$D$5,Basicdata!$H$2:$H$2500,Crops!$M19,Basicdata!$X$2:$X$2500,0,Basicdata!$AI$2:$AI$2500,0))</f>
        <v>3</v>
      </c>
      <c r="Y25">
        <f>IF(X25="","",COUNTIFS(Basicdata!$B$2:$B$2500,2,Basicdata!$D$2:$D$2500,Crops!$D$5,Basicdata!$H$2:$H$2500,Crops!$M19,Basicdata!$X$2:$X$2500,1,Basicdata!$AI$2:$AI$2500,0))</f>
        <v>0</v>
      </c>
      <c r="Z25">
        <f>IF(Y25="","",COUNTIFS(Basicdata!$B$2:$B$2500,2,Basicdata!$D$2:$D$2500,Crops!$D$5,Basicdata!$H$2:$H$2500,Crops!$M19,Basicdata!$X$2:$X$2500,2,Basicdata!$AI$2:$AI$2500,0))</f>
        <v>0</v>
      </c>
      <c r="AA25">
        <f t="shared" si="4"/>
        <v>3</v>
      </c>
      <c r="AB25">
        <f>IF(AA25="","",COUNTIFS(Basicdata!$B$2:$B$2500,2,Basicdata!$D$2:$D$2500,Crops!$D$5,Basicdata!$H$2:$H$2500,Crops!$M19,Basicdata!$X$2:$X$2500,3,Basicdata!$AI$2:$AI$2500,0))</f>
        <v>0</v>
      </c>
      <c r="AC25">
        <f>IF(AB25="","",COUNTIFS(Basicdata!$B$2:$B$2500,2,Basicdata!$D$2:$D$2500,Crops!$D$5,Basicdata!$H$2:$H$2500,Crops!$M19,Basicdata!$X$2:$X$2500,4,Basicdata!$AI$2:$AI$2500,0))</f>
        <v>0</v>
      </c>
      <c r="AD25">
        <f>IF(AC25="","",COUNTIFS(Basicdata!$B$2:$B$2500,2,Basicdata!$D$2:$D$2500,Crops!$D$5,Basicdata!$H$2:$H$2500,Crops!$M19,Basicdata!$X$2:$X$2500,5,Basicdata!$AI$2:$AI$2500,0))</f>
        <v>0</v>
      </c>
      <c r="AE25">
        <f t="shared" si="5"/>
        <v>0</v>
      </c>
      <c r="AF25">
        <f>IF(AE25="","",COUNTIFS(Basicdata!$B$2:$B$2500,2,Basicdata!$D$2:$D$2500,Crops!$D$5,Basicdata!$H$2:$H$2500,Crops!$M19,Basicdata!$X$2:$X$2500,6,Basicdata!$AI$2:$AI$2500,0))</f>
        <v>0</v>
      </c>
      <c r="AG25">
        <f t="shared" si="6"/>
        <v>3</v>
      </c>
      <c r="AH25">
        <f>IF(AG25="","",COUNTIFS(Basicdata!$B$2:$B$2500,2,Basicdata!$D$2:$D$2500,Crops!$D$5,Basicdata!$H$2:$H$2500,Crops!$M19,Basicdata!$X$2:$X$2500,"&lt;7",Basicdata!$Y$2:$Y$2500,1,Basicdata!$AI$2:$AI$2500,0))</f>
        <v>1</v>
      </c>
      <c r="AI25">
        <f>IF(AH25="","",COUNTIFS(Basicdata!$B$2:$B$2500,2,Basicdata!$D$2:$D$2500,Crops!$D$5,Basicdata!$H$2:$H$2500,Crops!$M19,Basicdata!$X$2:$X$2500,"&lt;7",Basicdata!$Z$2:$Z$2500,1,Basicdata!$AI$2:$AI$2500,0))</f>
        <v>1</v>
      </c>
      <c r="AJ25">
        <f>IF(AI25="","",COUNTIFS(Basicdata!$B$2:$B$2500,2,Basicdata!$D$2:$D$2500,Crops!$D$5,Basicdata!$H$2:$H$2500,Crops!$M19,Basicdata!$X$2:$X$2500,10,Basicdata!$AI$2:$AI$2500,0))</f>
        <v>0</v>
      </c>
      <c r="AK25">
        <f>IF(AJ25="","",COUNTIFS(Basicdata!$B$2:$B$2500,2,Basicdata!$D$2:$D$2500,Crops!$D$5,Basicdata!$H$2:$H$2500,Crops!$M19,Basicdata!$X$2:$X$2500,7,Basicdata!$AI$2:$AI$2500,0))</f>
        <v>0</v>
      </c>
      <c r="AL25">
        <f>IF(AK25="","",COUNTIFS(Basicdata!$B$2:$B$2500,2,Basicdata!$D$2:$D$2500,Crops!$D$5,Basicdata!$H$2:$H$2500,Crops!$M19,Basicdata!$X$2:$X$2500,8,Basicdata!$AI$2:$AI$2500,0))</f>
        <v>9</v>
      </c>
      <c r="AM25">
        <f t="shared" si="7"/>
        <v>9</v>
      </c>
      <c r="AN25">
        <f>IF(AM25="","",COUNTIFS(Basicdata!$B$2:$B$2500,2,Basicdata!$D$2:$D$2500,Crops!$D$5,Basicdata!$H$2:$H$2500,Crops!$M19,Basicdata!$W$2:$W$2500,"&lt;&gt;0",Basicdata!$X$2:$X$2500,9,Basicdata!$AI$2:$AI$2500,0))</f>
        <v>0</v>
      </c>
      <c r="AO25">
        <f>IF(AN25="","",COUNTIFS(Basicdata!$B$2:$B$2500,2,Basicdata!$D$2:$D$2500,Crops!$D$5,Basicdata!$H$2:$H$2500,Crops!$M19,Basicdata!$W$2:$W$2500,0,Basicdata!$X$2:$X$2500,9,Basicdata!$AI$2:$AI$2500,0))</f>
        <v>0</v>
      </c>
    </row>
    <row r="26" spans="1:41" x14ac:dyDescent="0.3">
      <c r="A26" s="45">
        <f>IF(COUNTIFS(Basicdata!$B$2:$B$2500,1,Basicdata!$D$2:$D$2500,Crops!$D$5,Basicdata!$H$2:$H$2500,Crops!$M20,Basicdata!$AI$2:$AI$2500,0)&gt;0,Crops!$M20,"")</f>
        <v>19</v>
      </c>
      <c r="B26">
        <f>IF(A26="","",COUNTIFS(Basicdata!$B$2:$B$2500,1,Basicdata!$D$2:$D$2500,Crops!$D$5,Basicdata!$H$2:$H$2500,Crops!$M20,Basicdata!$AI$2:$AI$2500,0))</f>
        <v>10</v>
      </c>
      <c r="C26">
        <f>IF(B26="","",COUNTIFS(Basicdata!$B$2:$B$2500,1,Basicdata!$D$2:$D$2500,Crops!$D$5,Basicdata!$H$2:$H$2500,Crops!$M20,Basicdata!$X$2:$X$2500,0,Basicdata!$AI$2:$AI$2500,0))</f>
        <v>0</v>
      </c>
      <c r="D26">
        <f>IF(C26="","",COUNTIFS(Basicdata!$B$2:$B$2500,1,Basicdata!$D$2:$D$2500,Crops!$D$5,Basicdata!$H$2:$H$2500,Crops!$M20,Basicdata!$X$2:$X$2500,1,Basicdata!$AI$2:$AI$2500,0))</f>
        <v>0</v>
      </c>
      <c r="E26">
        <f>IF(D26="","",COUNTIFS(Basicdata!$B$2:$B$2500,1,Basicdata!$D$2:$D$2500,Crops!$D$5,Basicdata!$H$2:$H$2500,Crops!$M20,Basicdata!$X$2:$X$2500,2,Basicdata!$AI$2:$AI$2500,0))</f>
        <v>0</v>
      </c>
      <c r="F26">
        <f t="shared" si="0"/>
        <v>0</v>
      </c>
      <c r="G26">
        <f>IF(F26="","",COUNTIFS(Basicdata!$B$2:$B$2500,1,Basicdata!$D$2:$D$2500,Crops!$D$5,Basicdata!$H$2:$H$2500,Crops!$M20,Basicdata!$X$2:$X$2500,3,Basicdata!$AI$2:$AI$2500,0))</f>
        <v>0</v>
      </c>
      <c r="H26">
        <f>IF(G26="","",COUNTIFS(Basicdata!$B$2:$B$2500,1,Basicdata!$D$2:$D$2500,Crops!$D$5,Basicdata!$H$2:$H$2500,Crops!$M20,Basicdata!$X$2:$X$2500,4,Basicdata!$AI$2:$AI$2500,0))</f>
        <v>0</v>
      </c>
      <c r="I26">
        <f>IF(H26="","",COUNTIFS(Basicdata!$B$2:$B$2500,1,Basicdata!$D$2:$D$2500,Crops!$D$5,Basicdata!$H$2:$H$2500,Crops!$M20,Basicdata!$X$2:$X$2500,5,Basicdata!$AI$2:$AI$2500,0))</f>
        <v>0</v>
      </c>
      <c r="J26">
        <f t="shared" si="1"/>
        <v>0</v>
      </c>
      <c r="K26">
        <f>IF(J26="","",COUNTIFS(Basicdata!$B$2:$B$2500,1,Basicdata!$D$2:$D$2500,Crops!$D$5,Basicdata!$H$2:$H$2500,Crops!$M20,Basicdata!$X$2:$X$2500,6,Basicdata!$AI$2:$AI$2500,0))</f>
        <v>0</v>
      </c>
      <c r="L26">
        <f t="shared" si="2"/>
        <v>0</v>
      </c>
      <c r="M26">
        <f>IF(L26="","",COUNTIFS(Basicdata!$B$2:$B$2500,1,Basicdata!$D$2:$D$2500,Crops!$D$5,Basicdata!$H$2:$H$2500,Crops!$M20,Basicdata!$X$2:$X$2500,"&lt;7",Basicdata!$Y$2:$Y$2500,1,Basicdata!$AI$2:$AI$2500,0))</f>
        <v>0</v>
      </c>
      <c r="N26">
        <f>IF(M26="","",COUNTIFS(Basicdata!$B$2:$B$2500,1,Basicdata!$D$2:$D$2500,Crops!$D$5,Basicdata!$H$2:$H$2500,Crops!$M20,Basicdata!$X$2:$X$2500,"&lt;7",Basicdata!$Z$2:$Z$2500,1,Basicdata!$AI$2:$AI$2500,0))</f>
        <v>0</v>
      </c>
      <c r="O26">
        <f>IF(N26="","",COUNTIFS(Basicdata!$B$2:$B$2500,1,Basicdata!$D$2:$D$2500,Crops!$D$5,Basicdata!$H$2:$H$2500,Crops!$M20,Basicdata!$X$2:$X$2500,10,Basicdata!$AI$2:$AI$2500,0))</f>
        <v>0</v>
      </c>
      <c r="P26">
        <f>IF(O26="","",COUNTIFS(Basicdata!$B$2:$B$2500,1,Basicdata!$D$2:$D$2500,Crops!$D$5,Basicdata!$H$2:$H$2500,Crops!$M20,Basicdata!$X$2:$X$2500,7,Basicdata!$AI$2:$AI$2500,0))</f>
        <v>0</v>
      </c>
      <c r="Q26">
        <f>IF(P26="","",COUNTIFS(Basicdata!$B$2:$B$2500,1,Basicdata!$D$2:$D$2500,Crops!$D$5,Basicdata!$H$2:$H$2500,Crops!$M20,Basicdata!$X$2:$X$2500,8,Basicdata!$AI$2:$AI$2500,0))</f>
        <v>10</v>
      </c>
      <c r="R26">
        <f t="shared" si="3"/>
        <v>10</v>
      </c>
      <c r="S26">
        <f>IF(R26="","",COUNTIFS(Basicdata!$B$2:$B$2500,1,Basicdata!$D$2:$D$2500,Crops!$D$5,Basicdata!$H$2:$H$2500,Crops!$M20,Basicdata!$W$2:$W$2500,"&lt;&gt;0",Basicdata!$X$2:$X$2500,9,Basicdata!$AI$2:$AI$2500,0))</f>
        <v>0</v>
      </c>
      <c r="T26">
        <f>IF(S26="","",COUNTIFS(Basicdata!$B$2:$B$2500,1,Basicdata!$D$2:$D$2500,Crops!$D$5,Basicdata!$H$2:$H$2500,Crops!$M20,Basicdata!$W$2:$W$2500,0,Basicdata!$X$2:$X$2500,9,Basicdata!$AI$2:$AI$2500,0))</f>
        <v>0</v>
      </c>
      <c r="V26" s="45">
        <f>IF(COUNTIFS(Basicdata!$B$2:$B$2500,2,Basicdata!$D$2:$D$2500,Crops!$D$5,Basicdata!$H$2:$H$2500,Crops!$M20,Basicdata!$AI$2:$AI$2500,0)&gt;0,Crops!$M20,"")</f>
        <v>19</v>
      </c>
      <c r="W26">
        <f>IF(V26="","",COUNTIFS(Basicdata!$B$2:$B$2500,2,Basicdata!$D$2:$D$2500,Crops!$D$5,Basicdata!$H$2:$H$2500,Crops!$M20,Basicdata!$AI$2:$AI$2500,0))</f>
        <v>10</v>
      </c>
      <c r="X26">
        <f>IF(W26="","",COUNTIFS(Basicdata!$B$2:$B$2500,2,Basicdata!$D$2:$D$2500,Crops!$D$5,Basicdata!$H$2:$H$2500,Crops!$M20,Basicdata!$X$2:$X$2500,0,Basicdata!$AI$2:$AI$2500,0))</f>
        <v>0</v>
      </c>
      <c r="Y26">
        <f>IF(X26="","",COUNTIFS(Basicdata!$B$2:$B$2500,2,Basicdata!$D$2:$D$2500,Crops!$D$5,Basicdata!$H$2:$H$2500,Crops!$M20,Basicdata!$X$2:$X$2500,1,Basicdata!$AI$2:$AI$2500,0))</f>
        <v>0</v>
      </c>
      <c r="Z26">
        <f>IF(Y26="","",COUNTIFS(Basicdata!$B$2:$B$2500,2,Basicdata!$D$2:$D$2500,Crops!$D$5,Basicdata!$H$2:$H$2500,Crops!$M20,Basicdata!$X$2:$X$2500,2,Basicdata!$AI$2:$AI$2500,0))</f>
        <v>0</v>
      </c>
      <c r="AA26">
        <f t="shared" si="4"/>
        <v>0</v>
      </c>
      <c r="AB26">
        <f>IF(AA26="","",COUNTIFS(Basicdata!$B$2:$B$2500,2,Basicdata!$D$2:$D$2500,Crops!$D$5,Basicdata!$H$2:$H$2500,Crops!$M20,Basicdata!$X$2:$X$2500,3,Basicdata!$AI$2:$AI$2500,0))</f>
        <v>0</v>
      </c>
      <c r="AC26">
        <f>IF(AB26="","",COUNTIFS(Basicdata!$B$2:$B$2500,2,Basicdata!$D$2:$D$2500,Crops!$D$5,Basicdata!$H$2:$H$2500,Crops!$M20,Basicdata!$X$2:$X$2500,4,Basicdata!$AI$2:$AI$2500,0))</f>
        <v>0</v>
      </c>
      <c r="AD26">
        <f>IF(AC26="","",COUNTIFS(Basicdata!$B$2:$B$2500,2,Basicdata!$D$2:$D$2500,Crops!$D$5,Basicdata!$H$2:$H$2500,Crops!$M20,Basicdata!$X$2:$X$2500,5,Basicdata!$AI$2:$AI$2500,0))</f>
        <v>0</v>
      </c>
      <c r="AE26">
        <f t="shared" si="5"/>
        <v>0</v>
      </c>
      <c r="AF26">
        <f>IF(AE26="","",COUNTIFS(Basicdata!$B$2:$B$2500,2,Basicdata!$D$2:$D$2500,Crops!$D$5,Basicdata!$H$2:$H$2500,Crops!$M20,Basicdata!$X$2:$X$2500,6,Basicdata!$AI$2:$AI$2500,0))</f>
        <v>0</v>
      </c>
      <c r="AG26">
        <f t="shared" si="6"/>
        <v>0</v>
      </c>
      <c r="AH26">
        <f>IF(AG26="","",COUNTIFS(Basicdata!$B$2:$B$2500,2,Basicdata!$D$2:$D$2500,Crops!$D$5,Basicdata!$H$2:$H$2500,Crops!$M20,Basicdata!$X$2:$X$2500,"&lt;7",Basicdata!$Y$2:$Y$2500,1,Basicdata!$AI$2:$AI$2500,0))</f>
        <v>0</v>
      </c>
      <c r="AI26">
        <f>IF(AH26="","",COUNTIFS(Basicdata!$B$2:$B$2500,2,Basicdata!$D$2:$D$2500,Crops!$D$5,Basicdata!$H$2:$H$2500,Crops!$M20,Basicdata!$X$2:$X$2500,"&lt;7",Basicdata!$Z$2:$Z$2500,1,Basicdata!$AI$2:$AI$2500,0))</f>
        <v>0</v>
      </c>
      <c r="AJ26">
        <f>IF(AI26="","",COUNTIFS(Basicdata!$B$2:$B$2500,2,Basicdata!$D$2:$D$2500,Crops!$D$5,Basicdata!$H$2:$H$2500,Crops!$M20,Basicdata!$X$2:$X$2500,10,Basicdata!$AI$2:$AI$2500,0))</f>
        <v>0</v>
      </c>
      <c r="AK26">
        <f>IF(AJ26="","",COUNTIFS(Basicdata!$B$2:$B$2500,2,Basicdata!$D$2:$D$2500,Crops!$D$5,Basicdata!$H$2:$H$2500,Crops!$M20,Basicdata!$X$2:$X$2500,7,Basicdata!$AI$2:$AI$2500,0))</f>
        <v>0</v>
      </c>
      <c r="AL26">
        <f>IF(AK26="","",COUNTIFS(Basicdata!$B$2:$B$2500,2,Basicdata!$D$2:$D$2500,Crops!$D$5,Basicdata!$H$2:$H$2500,Crops!$M20,Basicdata!$X$2:$X$2500,8,Basicdata!$AI$2:$AI$2500,0))</f>
        <v>10</v>
      </c>
      <c r="AM26">
        <f t="shared" si="7"/>
        <v>10</v>
      </c>
      <c r="AN26">
        <f>IF(AM26="","",COUNTIFS(Basicdata!$B$2:$B$2500,2,Basicdata!$D$2:$D$2500,Crops!$D$5,Basicdata!$H$2:$H$2500,Crops!$M20,Basicdata!$W$2:$W$2500,"&lt;&gt;0",Basicdata!$X$2:$X$2500,9,Basicdata!$AI$2:$AI$2500,0))</f>
        <v>0</v>
      </c>
      <c r="AO26">
        <f>IF(AN26="","",COUNTIFS(Basicdata!$B$2:$B$2500,2,Basicdata!$D$2:$D$2500,Crops!$D$5,Basicdata!$H$2:$H$2500,Crops!$M20,Basicdata!$W$2:$W$2500,0,Basicdata!$X$2:$X$2500,9,Basicdata!$AI$2:$AI$2500,0))</f>
        <v>0</v>
      </c>
    </row>
    <row r="27" spans="1:41" x14ac:dyDescent="0.3">
      <c r="A27" s="45">
        <f>IF(COUNTIFS(Basicdata!$B$2:$B$2500,1,Basicdata!$D$2:$D$2500,Crops!$D$5,Basicdata!$H$2:$H$2500,Crops!$M21,Basicdata!$AI$2:$AI$2500,0)&gt;0,Crops!$M21,"")</f>
        <v>20</v>
      </c>
      <c r="B27">
        <f>IF(A27="","",COUNTIFS(Basicdata!$B$2:$B$2500,1,Basicdata!$D$2:$D$2500,Crops!$D$5,Basicdata!$H$2:$H$2500,Crops!$M21,Basicdata!$AI$2:$AI$2500,0))</f>
        <v>4</v>
      </c>
      <c r="C27">
        <f>IF(B27="","",COUNTIFS(Basicdata!$B$2:$B$2500,1,Basicdata!$D$2:$D$2500,Crops!$D$5,Basicdata!$H$2:$H$2500,Crops!$M21,Basicdata!$X$2:$X$2500,0,Basicdata!$AI$2:$AI$2500,0))</f>
        <v>0</v>
      </c>
      <c r="D27">
        <f>IF(C27="","",COUNTIFS(Basicdata!$B$2:$B$2500,1,Basicdata!$D$2:$D$2500,Crops!$D$5,Basicdata!$H$2:$H$2500,Crops!$M21,Basicdata!$X$2:$X$2500,1,Basicdata!$AI$2:$AI$2500,0))</f>
        <v>0</v>
      </c>
      <c r="E27">
        <f>IF(D27="","",COUNTIFS(Basicdata!$B$2:$B$2500,1,Basicdata!$D$2:$D$2500,Crops!$D$5,Basicdata!$H$2:$H$2500,Crops!$M21,Basicdata!$X$2:$X$2500,2,Basicdata!$AI$2:$AI$2500,0))</f>
        <v>0</v>
      </c>
      <c r="F27">
        <f t="shared" si="0"/>
        <v>0</v>
      </c>
      <c r="G27">
        <f>IF(F27="","",COUNTIFS(Basicdata!$B$2:$B$2500,1,Basicdata!$D$2:$D$2500,Crops!$D$5,Basicdata!$H$2:$H$2500,Crops!$M21,Basicdata!$X$2:$X$2500,3,Basicdata!$AI$2:$AI$2500,0))</f>
        <v>0</v>
      </c>
      <c r="H27">
        <f>IF(G27="","",COUNTIFS(Basicdata!$B$2:$B$2500,1,Basicdata!$D$2:$D$2500,Crops!$D$5,Basicdata!$H$2:$H$2500,Crops!$M21,Basicdata!$X$2:$X$2500,4,Basicdata!$AI$2:$AI$2500,0))</f>
        <v>0</v>
      </c>
      <c r="I27">
        <f>IF(H27="","",COUNTIFS(Basicdata!$B$2:$B$2500,1,Basicdata!$D$2:$D$2500,Crops!$D$5,Basicdata!$H$2:$H$2500,Crops!$M21,Basicdata!$X$2:$X$2500,5,Basicdata!$AI$2:$AI$2500,0))</f>
        <v>0</v>
      </c>
      <c r="J27">
        <f t="shared" si="1"/>
        <v>0</v>
      </c>
      <c r="K27">
        <f>IF(J27="","",COUNTIFS(Basicdata!$B$2:$B$2500,1,Basicdata!$D$2:$D$2500,Crops!$D$5,Basicdata!$H$2:$H$2500,Crops!$M21,Basicdata!$X$2:$X$2500,6,Basicdata!$AI$2:$AI$2500,0))</f>
        <v>0</v>
      </c>
      <c r="L27">
        <f t="shared" si="2"/>
        <v>0</v>
      </c>
      <c r="M27">
        <f>IF(L27="","",COUNTIFS(Basicdata!$B$2:$B$2500,1,Basicdata!$D$2:$D$2500,Crops!$D$5,Basicdata!$H$2:$H$2500,Crops!$M21,Basicdata!$X$2:$X$2500,"&lt;7",Basicdata!$Y$2:$Y$2500,1,Basicdata!$AI$2:$AI$2500,0))</f>
        <v>0</v>
      </c>
      <c r="N27">
        <f>IF(M27="","",COUNTIFS(Basicdata!$B$2:$B$2500,1,Basicdata!$D$2:$D$2500,Crops!$D$5,Basicdata!$H$2:$H$2500,Crops!$M21,Basicdata!$X$2:$X$2500,"&lt;7",Basicdata!$Z$2:$Z$2500,1,Basicdata!$AI$2:$AI$2500,0))</f>
        <v>0</v>
      </c>
      <c r="O27">
        <f>IF(N27="","",COUNTIFS(Basicdata!$B$2:$B$2500,1,Basicdata!$D$2:$D$2500,Crops!$D$5,Basicdata!$H$2:$H$2500,Crops!$M21,Basicdata!$X$2:$X$2500,10,Basicdata!$AI$2:$AI$2500,0))</f>
        <v>0</v>
      </c>
      <c r="P27">
        <f>IF(O27="","",COUNTIFS(Basicdata!$B$2:$B$2500,1,Basicdata!$D$2:$D$2500,Crops!$D$5,Basicdata!$H$2:$H$2500,Crops!$M21,Basicdata!$X$2:$X$2500,7,Basicdata!$AI$2:$AI$2500,0))</f>
        <v>0</v>
      </c>
      <c r="Q27">
        <f>IF(P27="","",COUNTIFS(Basicdata!$B$2:$B$2500,1,Basicdata!$D$2:$D$2500,Crops!$D$5,Basicdata!$H$2:$H$2500,Crops!$M21,Basicdata!$X$2:$X$2500,8,Basicdata!$AI$2:$AI$2500,0))</f>
        <v>4</v>
      </c>
      <c r="R27">
        <f t="shared" si="3"/>
        <v>4</v>
      </c>
      <c r="S27">
        <f>IF(R27="","",COUNTIFS(Basicdata!$B$2:$B$2500,1,Basicdata!$D$2:$D$2500,Crops!$D$5,Basicdata!$H$2:$H$2500,Crops!$M21,Basicdata!$W$2:$W$2500,"&lt;&gt;0",Basicdata!$X$2:$X$2500,9,Basicdata!$AI$2:$AI$2500,0))</f>
        <v>0</v>
      </c>
      <c r="T27">
        <f>IF(S27="","",COUNTIFS(Basicdata!$B$2:$B$2500,1,Basicdata!$D$2:$D$2500,Crops!$D$5,Basicdata!$H$2:$H$2500,Crops!$M21,Basicdata!$W$2:$W$2500,0,Basicdata!$X$2:$X$2500,9,Basicdata!$AI$2:$AI$2500,0))</f>
        <v>0</v>
      </c>
      <c r="V27" s="45">
        <f>IF(COUNTIFS(Basicdata!$B$2:$B$2500,2,Basicdata!$D$2:$D$2500,Crops!$D$5,Basicdata!$H$2:$H$2500,Crops!$M21,Basicdata!$AI$2:$AI$2500,0)&gt;0,Crops!$M21,"")</f>
        <v>20</v>
      </c>
      <c r="W27">
        <f>IF(V27="","",COUNTIFS(Basicdata!$B$2:$B$2500,2,Basicdata!$D$2:$D$2500,Crops!$D$5,Basicdata!$H$2:$H$2500,Crops!$M21,Basicdata!$AI$2:$AI$2500,0))</f>
        <v>4</v>
      </c>
      <c r="X27">
        <f>IF(W27="","",COUNTIFS(Basicdata!$B$2:$B$2500,2,Basicdata!$D$2:$D$2500,Crops!$D$5,Basicdata!$H$2:$H$2500,Crops!$M21,Basicdata!$X$2:$X$2500,0,Basicdata!$AI$2:$AI$2500,0))</f>
        <v>0</v>
      </c>
      <c r="Y27">
        <f>IF(X27="","",COUNTIFS(Basicdata!$B$2:$B$2500,2,Basicdata!$D$2:$D$2500,Crops!$D$5,Basicdata!$H$2:$H$2500,Crops!$M21,Basicdata!$X$2:$X$2500,1,Basicdata!$AI$2:$AI$2500,0))</f>
        <v>0</v>
      </c>
      <c r="Z27">
        <f>IF(Y27="","",COUNTIFS(Basicdata!$B$2:$B$2500,2,Basicdata!$D$2:$D$2500,Crops!$D$5,Basicdata!$H$2:$H$2500,Crops!$M21,Basicdata!$X$2:$X$2500,2,Basicdata!$AI$2:$AI$2500,0))</f>
        <v>0</v>
      </c>
      <c r="AA27">
        <f t="shared" si="4"/>
        <v>0</v>
      </c>
      <c r="AB27">
        <f>IF(AA27="","",COUNTIFS(Basicdata!$B$2:$B$2500,2,Basicdata!$D$2:$D$2500,Crops!$D$5,Basicdata!$H$2:$H$2500,Crops!$M21,Basicdata!$X$2:$X$2500,3,Basicdata!$AI$2:$AI$2500,0))</f>
        <v>0</v>
      </c>
      <c r="AC27">
        <f>IF(AB27="","",COUNTIFS(Basicdata!$B$2:$B$2500,2,Basicdata!$D$2:$D$2500,Crops!$D$5,Basicdata!$H$2:$H$2500,Crops!$M21,Basicdata!$X$2:$X$2500,4,Basicdata!$AI$2:$AI$2500,0))</f>
        <v>0</v>
      </c>
      <c r="AD27">
        <f>IF(AC27="","",COUNTIFS(Basicdata!$B$2:$B$2500,2,Basicdata!$D$2:$D$2500,Crops!$D$5,Basicdata!$H$2:$H$2500,Crops!$M21,Basicdata!$X$2:$X$2500,5,Basicdata!$AI$2:$AI$2500,0))</f>
        <v>0</v>
      </c>
      <c r="AE27">
        <f t="shared" si="5"/>
        <v>0</v>
      </c>
      <c r="AF27">
        <f>IF(AE27="","",COUNTIFS(Basicdata!$B$2:$B$2500,2,Basicdata!$D$2:$D$2500,Crops!$D$5,Basicdata!$H$2:$H$2500,Crops!$M21,Basicdata!$X$2:$X$2500,6,Basicdata!$AI$2:$AI$2500,0))</f>
        <v>0</v>
      </c>
      <c r="AG27">
        <f t="shared" si="6"/>
        <v>0</v>
      </c>
      <c r="AH27">
        <f>IF(AG27="","",COUNTIFS(Basicdata!$B$2:$B$2500,2,Basicdata!$D$2:$D$2500,Crops!$D$5,Basicdata!$H$2:$H$2500,Crops!$M21,Basicdata!$X$2:$X$2500,"&lt;7",Basicdata!$Y$2:$Y$2500,1,Basicdata!$AI$2:$AI$2500,0))</f>
        <v>0</v>
      </c>
      <c r="AI27">
        <f>IF(AH27="","",COUNTIFS(Basicdata!$B$2:$B$2500,2,Basicdata!$D$2:$D$2500,Crops!$D$5,Basicdata!$H$2:$H$2500,Crops!$M21,Basicdata!$X$2:$X$2500,"&lt;7",Basicdata!$Z$2:$Z$2500,1,Basicdata!$AI$2:$AI$2500,0))</f>
        <v>0</v>
      </c>
      <c r="AJ27">
        <f>IF(AI27="","",COUNTIFS(Basicdata!$B$2:$B$2500,2,Basicdata!$D$2:$D$2500,Crops!$D$5,Basicdata!$H$2:$H$2500,Crops!$M21,Basicdata!$X$2:$X$2500,10,Basicdata!$AI$2:$AI$2500,0))</f>
        <v>0</v>
      </c>
      <c r="AK27">
        <f>IF(AJ27="","",COUNTIFS(Basicdata!$B$2:$B$2500,2,Basicdata!$D$2:$D$2500,Crops!$D$5,Basicdata!$H$2:$H$2500,Crops!$M21,Basicdata!$X$2:$X$2500,7,Basicdata!$AI$2:$AI$2500,0))</f>
        <v>0</v>
      </c>
      <c r="AL27">
        <f>IF(AK27="","",COUNTIFS(Basicdata!$B$2:$B$2500,2,Basicdata!$D$2:$D$2500,Crops!$D$5,Basicdata!$H$2:$H$2500,Crops!$M21,Basicdata!$X$2:$X$2500,8,Basicdata!$AI$2:$AI$2500,0))</f>
        <v>4</v>
      </c>
      <c r="AM27">
        <f t="shared" si="7"/>
        <v>4</v>
      </c>
      <c r="AN27">
        <f>IF(AM27="","",COUNTIFS(Basicdata!$B$2:$B$2500,2,Basicdata!$D$2:$D$2500,Crops!$D$5,Basicdata!$H$2:$H$2500,Crops!$M21,Basicdata!$W$2:$W$2500,"&lt;&gt;0",Basicdata!$X$2:$X$2500,9,Basicdata!$AI$2:$AI$2500,0))</f>
        <v>0</v>
      </c>
      <c r="AO27">
        <f>IF(AN27="","",COUNTIFS(Basicdata!$B$2:$B$2500,2,Basicdata!$D$2:$D$2500,Crops!$D$5,Basicdata!$H$2:$H$2500,Crops!$M21,Basicdata!$W$2:$W$2500,0,Basicdata!$X$2:$X$2500,9,Basicdata!$AI$2:$AI$2500,0))</f>
        <v>0</v>
      </c>
    </row>
    <row r="28" spans="1:41" x14ac:dyDescent="0.3">
      <c r="A28" s="45">
        <f>IF(COUNTIFS(Basicdata!$B$2:$B$2500,1,Basicdata!$D$2:$D$2500,Crops!$D$5,Basicdata!$H$2:$H$2500,Crops!$M22,Basicdata!$AI$2:$AI$2500,0)&gt;0,Crops!$M22,"")</f>
        <v>21</v>
      </c>
      <c r="B28">
        <f>IF(A28="","",COUNTIFS(Basicdata!$B$2:$B$2500,1,Basicdata!$D$2:$D$2500,Crops!$D$5,Basicdata!$H$2:$H$2500,Crops!$M22,Basicdata!$AI$2:$AI$2500,0))</f>
        <v>8</v>
      </c>
      <c r="C28">
        <f>IF(B28="","",COUNTIFS(Basicdata!$B$2:$B$2500,1,Basicdata!$D$2:$D$2500,Crops!$D$5,Basicdata!$H$2:$H$2500,Crops!$M22,Basicdata!$X$2:$X$2500,0,Basicdata!$AI$2:$AI$2500,0))</f>
        <v>0</v>
      </c>
      <c r="D28">
        <f>IF(C28="","",COUNTIFS(Basicdata!$B$2:$B$2500,1,Basicdata!$D$2:$D$2500,Crops!$D$5,Basicdata!$H$2:$H$2500,Crops!$M22,Basicdata!$X$2:$X$2500,1,Basicdata!$AI$2:$AI$2500,0))</f>
        <v>0</v>
      </c>
      <c r="E28">
        <f>IF(D28="","",COUNTIFS(Basicdata!$B$2:$B$2500,1,Basicdata!$D$2:$D$2500,Crops!$D$5,Basicdata!$H$2:$H$2500,Crops!$M22,Basicdata!$X$2:$X$2500,2,Basicdata!$AI$2:$AI$2500,0))</f>
        <v>0</v>
      </c>
      <c r="F28">
        <f t="shared" si="0"/>
        <v>0</v>
      </c>
      <c r="G28">
        <f>IF(F28="","",COUNTIFS(Basicdata!$B$2:$B$2500,1,Basicdata!$D$2:$D$2500,Crops!$D$5,Basicdata!$H$2:$H$2500,Crops!$M22,Basicdata!$X$2:$X$2500,3,Basicdata!$AI$2:$AI$2500,0))</f>
        <v>0</v>
      </c>
      <c r="H28">
        <f>IF(G28="","",COUNTIFS(Basicdata!$B$2:$B$2500,1,Basicdata!$D$2:$D$2500,Crops!$D$5,Basicdata!$H$2:$H$2500,Crops!$M22,Basicdata!$X$2:$X$2500,4,Basicdata!$AI$2:$AI$2500,0))</f>
        <v>0</v>
      </c>
      <c r="I28">
        <f>IF(H28="","",COUNTIFS(Basicdata!$B$2:$B$2500,1,Basicdata!$D$2:$D$2500,Crops!$D$5,Basicdata!$H$2:$H$2500,Crops!$M22,Basicdata!$X$2:$X$2500,5,Basicdata!$AI$2:$AI$2500,0))</f>
        <v>0</v>
      </c>
      <c r="J28">
        <f t="shared" si="1"/>
        <v>0</v>
      </c>
      <c r="K28">
        <f>IF(J28="","",COUNTIFS(Basicdata!$B$2:$B$2500,1,Basicdata!$D$2:$D$2500,Crops!$D$5,Basicdata!$H$2:$H$2500,Crops!$M22,Basicdata!$X$2:$X$2500,6,Basicdata!$AI$2:$AI$2500,0))</f>
        <v>0</v>
      </c>
      <c r="L28">
        <f t="shared" si="2"/>
        <v>0</v>
      </c>
      <c r="M28">
        <f>IF(L28="","",COUNTIFS(Basicdata!$B$2:$B$2500,1,Basicdata!$D$2:$D$2500,Crops!$D$5,Basicdata!$H$2:$H$2500,Crops!$M22,Basicdata!$X$2:$X$2500,"&lt;7",Basicdata!$Y$2:$Y$2500,1,Basicdata!$AI$2:$AI$2500,0))</f>
        <v>0</v>
      </c>
      <c r="N28">
        <f>IF(M28="","",COUNTIFS(Basicdata!$B$2:$B$2500,1,Basicdata!$D$2:$D$2500,Crops!$D$5,Basicdata!$H$2:$H$2500,Crops!$M22,Basicdata!$X$2:$X$2500,"&lt;7",Basicdata!$Z$2:$Z$2500,1,Basicdata!$AI$2:$AI$2500,0))</f>
        <v>0</v>
      </c>
      <c r="O28">
        <f>IF(N28="","",COUNTIFS(Basicdata!$B$2:$B$2500,1,Basicdata!$D$2:$D$2500,Crops!$D$5,Basicdata!$H$2:$H$2500,Crops!$M22,Basicdata!$X$2:$X$2500,10,Basicdata!$AI$2:$AI$2500,0))</f>
        <v>0</v>
      </c>
      <c r="P28">
        <f>IF(O28="","",COUNTIFS(Basicdata!$B$2:$B$2500,1,Basicdata!$D$2:$D$2500,Crops!$D$5,Basicdata!$H$2:$H$2500,Crops!$M22,Basicdata!$X$2:$X$2500,7,Basicdata!$AI$2:$AI$2500,0))</f>
        <v>0</v>
      </c>
      <c r="Q28">
        <f>IF(P28="","",COUNTIFS(Basicdata!$B$2:$B$2500,1,Basicdata!$D$2:$D$2500,Crops!$D$5,Basicdata!$H$2:$H$2500,Crops!$M22,Basicdata!$X$2:$X$2500,8,Basicdata!$AI$2:$AI$2500,0))</f>
        <v>8</v>
      </c>
      <c r="R28">
        <f t="shared" si="3"/>
        <v>8</v>
      </c>
      <c r="S28">
        <f>IF(R28="","",COUNTIFS(Basicdata!$B$2:$B$2500,1,Basicdata!$D$2:$D$2500,Crops!$D$5,Basicdata!$H$2:$H$2500,Crops!$M22,Basicdata!$W$2:$W$2500,"&lt;&gt;0",Basicdata!$X$2:$X$2500,9,Basicdata!$AI$2:$AI$2500,0))</f>
        <v>0</v>
      </c>
      <c r="T28">
        <f>IF(S28="","",COUNTIFS(Basicdata!$B$2:$B$2500,1,Basicdata!$D$2:$D$2500,Crops!$D$5,Basicdata!$H$2:$H$2500,Crops!$M22,Basicdata!$W$2:$W$2500,0,Basicdata!$X$2:$X$2500,9,Basicdata!$AI$2:$AI$2500,0))</f>
        <v>0</v>
      </c>
      <c r="V28" s="45">
        <f>IF(COUNTIFS(Basicdata!$B$2:$B$2500,2,Basicdata!$D$2:$D$2500,Crops!$D$5,Basicdata!$H$2:$H$2500,Crops!$M22,Basicdata!$AI$2:$AI$2500,0)&gt;0,Crops!$M22,"")</f>
        <v>21</v>
      </c>
      <c r="W28">
        <f>IF(V28="","",COUNTIFS(Basicdata!$B$2:$B$2500,2,Basicdata!$D$2:$D$2500,Crops!$D$5,Basicdata!$H$2:$H$2500,Crops!$M22,Basicdata!$AI$2:$AI$2500,0))</f>
        <v>8</v>
      </c>
      <c r="X28">
        <f>IF(W28="","",COUNTIFS(Basicdata!$B$2:$B$2500,2,Basicdata!$D$2:$D$2500,Crops!$D$5,Basicdata!$H$2:$H$2500,Crops!$M22,Basicdata!$X$2:$X$2500,0,Basicdata!$AI$2:$AI$2500,0))</f>
        <v>0</v>
      </c>
      <c r="Y28">
        <f>IF(X28="","",COUNTIFS(Basicdata!$B$2:$B$2500,2,Basicdata!$D$2:$D$2500,Crops!$D$5,Basicdata!$H$2:$H$2500,Crops!$M22,Basicdata!$X$2:$X$2500,1,Basicdata!$AI$2:$AI$2500,0))</f>
        <v>0</v>
      </c>
      <c r="Z28">
        <f>IF(Y28="","",COUNTIFS(Basicdata!$B$2:$B$2500,2,Basicdata!$D$2:$D$2500,Crops!$D$5,Basicdata!$H$2:$H$2500,Crops!$M22,Basicdata!$X$2:$X$2500,2,Basicdata!$AI$2:$AI$2500,0))</f>
        <v>0</v>
      </c>
      <c r="AA28">
        <f t="shared" si="4"/>
        <v>0</v>
      </c>
      <c r="AB28">
        <f>IF(AA28="","",COUNTIFS(Basicdata!$B$2:$B$2500,2,Basicdata!$D$2:$D$2500,Crops!$D$5,Basicdata!$H$2:$H$2500,Crops!$M22,Basicdata!$X$2:$X$2500,3,Basicdata!$AI$2:$AI$2500,0))</f>
        <v>0</v>
      </c>
      <c r="AC28">
        <f>IF(AB28="","",COUNTIFS(Basicdata!$B$2:$B$2500,2,Basicdata!$D$2:$D$2500,Crops!$D$5,Basicdata!$H$2:$H$2500,Crops!$M22,Basicdata!$X$2:$X$2500,4,Basicdata!$AI$2:$AI$2500,0))</f>
        <v>0</v>
      </c>
      <c r="AD28">
        <f>IF(AC28="","",COUNTIFS(Basicdata!$B$2:$B$2500,2,Basicdata!$D$2:$D$2500,Crops!$D$5,Basicdata!$H$2:$H$2500,Crops!$M22,Basicdata!$X$2:$X$2500,5,Basicdata!$AI$2:$AI$2500,0))</f>
        <v>0</v>
      </c>
      <c r="AE28">
        <f t="shared" si="5"/>
        <v>0</v>
      </c>
      <c r="AF28">
        <f>IF(AE28="","",COUNTIFS(Basicdata!$B$2:$B$2500,2,Basicdata!$D$2:$D$2500,Crops!$D$5,Basicdata!$H$2:$H$2500,Crops!$M22,Basicdata!$X$2:$X$2500,6,Basicdata!$AI$2:$AI$2500,0))</f>
        <v>0</v>
      </c>
      <c r="AG28">
        <f t="shared" si="6"/>
        <v>0</v>
      </c>
      <c r="AH28">
        <f>IF(AG28="","",COUNTIFS(Basicdata!$B$2:$B$2500,2,Basicdata!$D$2:$D$2500,Crops!$D$5,Basicdata!$H$2:$H$2500,Crops!$M22,Basicdata!$X$2:$X$2500,"&lt;7",Basicdata!$Y$2:$Y$2500,1,Basicdata!$AI$2:$AI$2500,0))</f>
        <v>0</v>
      </c>
      <c r="AI28">
        <f>IF(AH28="","",COUNTIFS(Basicdata!$B$2:$B$2500,2,Basicdata!$D$2:$D$2500,Crops!$D$5,Basicdata!$H$2:$H$2500,Crops!$M22,Basicdata!$X$2:$X$2500,"&lt;7",Basicdata!$Z$2:$Z$2500,1,Basicdata!$AI$2:$AI$2500,0))</f>
        <v>0</v>
      </c>
      <c r="AJ28">
        <f>IF(AI28="","",COUNTIFS(Basicdata!$B$2:$B$2500,2,Basicdata!$D$2:$D$2500,Crops!$D$5,Basicdata!$H$2:$H$2500,Crops!$M22,Basicdata!$X$2:$X$2500,10,Basicdata!$AI$2:$AI$2500,0))</f>
        <v>0</v>
      </c>
      <c r="AK28">
        <f>IF(AJ28="","",COUNTIFS(Basicdata!$B$2:$B$2500,2,Basicdata!$D$2:$D$2500,Crops!$D$5,Basicdata!$H$2:$H$2500,Crops!$M22,Basicdata!$X$2:$X$2500,7,Basicdata!$AI$2:$AI$2500,0))</f>
        <v>0</v>
      </c>
      <c r="AL28">
        <f>IF(AK28="","",COUNTIFS(Basicdata!$B$2:$B$2500,2,Basicdata!$D$2:$D$2500,Crops!$D$5,Basicdata!$H$2:$H$2500,Crops!$M22,Basicdata!$X$2:$X$2500,8,Basicdata!$AI$2:$AI$2500,0))</f>
        <v>8</v>
      </c>
      <c r="AM28">
        <f t="shared" si="7"/>
        <v>8</v>
      </c>
      <c r="AN28">
        <f>IF(AM28="","",COUNTIFS(Basicdata!$B$2:$B$2500,2,Basicdata!$D$2:$D$2500,Crops!$D$5,Basicdata!$H$2:$H$2500,Crops!$M22,Basicdata!$W$2:$W$2500,"&lt;&gt;0",Basicdata!$X$2:$X$2500,9,Basicdata!$AI$2:$AI$2500,0))</f>
        <v>0</v>
      </c>
      <c r="AO28">
        <f>IF(AN28="","",COUNTIFS(Basicdata!$B$2:$B$2500,2,Basicdata!$D$2:$D$2500,Crops!$D$5,Basicdata!$H$2:$H$2500,Crops!$M22,Basicdata!$W$2:$W$2500,0,Basicdata!$X$2:$X$2500,9,Basicdata!$AI$2:$AI$2500,0))</f>
        <v>0</v>
      </c>
    </row>
    <row r="29" spans="1:41" x14ac:dyDescent="0.3">
      <c r="A29" s="45">
        <f>IF(COUNTIFS(Basicdata!$B$2:$B$2500,1,Basicdata!$D$2:$D$2500,Crops!$D$5,Basicdata!$H$2:$H$2500,Crops!$M23,Basicdata!$AI$2:$AI$2500,0)&gt;0,Crops!$M23,"")</f>
        <v>22</v>
      </c>
      <c r="B29">
        <f>IF(A29="","",COUNTIFS(Basicdata!$B$2:$B$2500,1,Basicdata!$D$2:$D$2500,Crops!$D$5,Basicdata!$H$2:$H$2500,Crops!$M23,Basicdata!$AI$2:$AI$2500,0))</f>
        <v>6</v>
      </c>
      <c r="C29">
        <f>IF(B29="","",COUNTIFS(Basicdata!$B$2:$B$2500,1,Basicdata!$D$2:$D$2500,Crops!$D$5,Basicdata!$H$2:$H$2500,Crops!$M23,Basicdata!$X$2:$X$2500,0,Basicdata!$AI$2:$AI$2500,0))</f>
        <v>0</v>
      </c>
      <c r="D29">
        <f>IF(C29="","",COUNTIFS(Basicdata!$B$2:$B$2500,1,Basicdata!$D$2:$D$2500,Crops!$D$5,Basicdata!$H$2:$H$2500,Crops!$M23,Basicdata!$X$2:$X$2500,1,Basicdata!$AI$2:$AI$2500,0))</f>
        <v>0</v>
      </c>
      <c r="E29">
        <f>IF(D29="","",COUNTIFS(Basicdata!$B$2:$B$2500,1,Basicdata!$D$2:$D$2500,Crops!$D$5,Basicdata!$H$2:$H$2500,Crops!$M23,Basicdata!$X$2:$X$2500,2,Basicdata!$AI$2:$AI$2500,0))</f>
        <v>0</v>
      </c>
      <c r="F29">
        <f t="shared" si="0"/>
        <v>0</v>
      </c>
      <c r="G29">
        <f>IF(F29="","",COUNTIFS(Basicdata!$B$2:$B$2500,1,Basicdata!$D$2:$D$2500,Crops!$D$5,Basicdata!$H$2:$H$2500,Crops!$M23,Basicdata!$X$2:$X$2500,3,Basicdata!$AI$2:$AI$2500,0))</f>
        <v>0</v>
      </c>
      <c r="H29">
        <f>IF(G29="","",COUNTIFS(Basicdata!$B$2:$B$2500,1,Basicdata!$D$2:$D$2500,Crops!$D$5,Basicdata!$H$2:$H$2500,Crops!$M23,Basicdata!$X$2:$X$2500,4,Basicdata!$AI$2:$AI$2500,0))</f>
        <v>0</v>
      </c>
      <c r="I29">
        <f>IF(H29="","",COUNTIFS(Basicdata!$B$2:$B$2500,1,Basicdata!$D$2:$D$2500,Crops!$D$5,Basicdata!$H$2:$H$2500,Crops!$M23,Basicdata!$X$2:$X$2500,5,Basicdata!$AI$2:$AI$2500,0))</f>
        <v>0</v>
      </c>
      <c r="J29">
        <f t="shared" si="1"/>
        <v>0</v>
      </c>
      <c r="K29">
        <f>IF(J29="","",COUNTIFS(Basicdata!$B$2:$B$2500,1,Basicdata!$D$2:$D$2500,Crops!$D$5,Basicdata!$H$2:$H$2500,Crops!$M23,Basicdata!$X$2:$X$2500,6,Basicdata!$AI$2:$AI$2500,0))</f>
        <v>0</v>
      </c>
      <c r="L29">
        <f t="shared" si="2"/>
        <v>0</v>
      </c>
      <c r="M29">
        <f>IF(L29="","",COUNTIFS(Basicdata!$B$2:$B$2500,1,Basicdata!$D$2:$D$2500,Crops!$D$5,Basicdata!$H$2:$H$2500,Crops!$M23,Basicdata!$X$2:$X$2500,"&lt;7",Basicdata!$Y$2:$Y$2500,1,Basicdata!$AI$2:$AI$2500,0))</f>
        <v>0</v>
      </c>
      <c r="N29">
        <f>IF(M29="","",COUNTIFS(Basicdata!$B$2:$B$2500,1,Basicdata!$D$2:$D$2500,Crops!$D$5,Basicdata!$H$2:$H$2500,Crops!$M23,Basicdata!$X$2:$X$2500,"&lt;7",Basicdata!$Z$2:$Z$2500,1,Basicdata!$AI$2:$AI$2500,0))</f>
        <v>0</v>
      </c>
      <c r="O29">
        <f>IF(N29="","",COUNTIFS(Basicdata!$B$2:$B$2500,1,Basicdata!$D$2:$D$2500,Crops!$D$5,Basicdata!$H$2:$H$2500,Crops!$M23,Basicdata!$X$2:$X$2500,10,Basicdata!$AI$2:$AI$2500,0))</f>
        <v>0</v>
      </c>
      <c r="P29">
        <f>IF(O29="","",COUNTIFS(Basicdata!$B$2:$B$2500,1,Basicdata!$D$2:$D$2500,Crops!$D$5,Basicdata!$H$2:$H$2500,Crops!$M23,Basicdata!$X$2:$X$2500,7,Basicdata!$AI$2:$AI$2500,0))</f>
        <v>0</v>
      </c>
      <c r="Q29">
        <f>IF(P29="","",COUNTIFS(Basicdata!$B$2:$B$2500,1,Basicdata!$D$2:$D$2500,Crops!$D$5,Basicdata!$H$2:$H$2500,Crops!$M23,Basicdata!$X$2:$X$2500,8,Basicdata!$AI$2:$AI$2500,0))</f>
        <v>6</v>
      </c>
      <c r="R29">
        <f t="shared" si="3"/>
        <v>6</v>
      </c>
      <c r="S29">
        <f>IF(R29="","",COUNTIFS(Basicdata!$B$2:$B$2500,1,Basicdata!$D$2:$D$2500,Crops!$D$5,Basicdata!$H$2:$H$2500,Crops!$M23,Basicdata!$W$2:$W$2500,"&lt;&gt;0",Basicdata!$X$2:$X$2500,9,Basicdata!$AI$2:$AI$2500,0))</f>
        <v>0</v>
      </c>
      <c r="T29">
        <f>IF(S29="","",COUNTIFS(Basicdata!$B$2:$B$2500,1,Basicdata!$D$2:$D$2500,Crops!$D$5,Basicdata!$H$2:$H$2500,Crops!$M23,Basicdata!$W$2:$W$2500,0,Basicdata!$X$2:$X$2500,9,Basicdata!$AI$2:$AI$2500,0))</f>
        <v>0</v>
      </c>
      <c r="V29" s="45">
        <f>IF(COUNTIFS(Basicdata!$B$2:$B$2500,2,Basicdata!$D$2:$D$2500,Crops!$D$5,Basicdata!$H$2:$H$2500,Crops!$M23,Basicdata!$AI$2:$AI$2500,0)&gt;0,Crops!$M23,"")</f>
        <v>22</v>
      </c>
      <c r="W29">
        <f>IF(V29="","",COUNTIFS(Basicdata!$B$2:$B$2500,2,Basicdata!$D$2:$D$2500,Crops!$D$5,Basicdata!$H$2:$H$2500,Crops!$M23,Basicdata!$AI$2:$AI$2500,0))</f>
        <v>6</v>
      </c>
      <c r="X29">
        <f>IF(W29="","",COUNTIFS(Basicdata!$B$2:$B$2500,2,Basicdata!$D$2:$D$2500,Crops!$D$5,Basicdata!$H$2:$H$2500,Crops!$M23,Basicdata!$X$2:$X$2500,0,Basicdata!$AI$2:$AI$2500,0))</f>
        <v>0</v>
      </c>
      <c r="Y29">
        <f>IF(X29="","",COUNTIFS(Basicdata!$B$2:$B$2500,2,Basicdata!$D$2:$D$2500,Crops!$D$5,Basicdata!$H$2:$H$2500,Crops!$M23,Basicdata!$X$2:$X$2500,1,Basicdata!$AI$2:$AI$2500,0))</f>
        <v>0</v>
      </c>
      <c r="Z29">
        <f>IF(Y29="","",COUNTIFS(Basicdata!$B$2:$B$2500,2,Basicdata!$D$2:$D$2500,Crops!$D$5,Basicdata!$H$2:$H$2500,Crops!$M23,Basicdata!$X$2:$X$2500,2,Basicdata!$AI$2:$AI$2500,0))</f>
        <v>0</v>
      </c>
      <c r="AA29">
        <f t="shared" si="4"/>
        <v>0</v>
      </c>
      <c r="AB29">
        <f>IF(AA29="","",COUNTIFS(Basicdata!$B$2:$B$2500,2,Basicdata!$D$2:$D$2500,Crops!$D$5,Basicdata!$H$2:$H$2500,Crops!$M23,Basicdata!$X$2:$X$2500,3,Basicdata!$AI$2:$AI$2500,0))</f>
        <v>0</v>
      </c>
      <c r="AC29">
        <f>IF(AB29="","",COUNTIFS(Basicdata!$B$2:$B$2500,2,Basicdata!$D$2:$D$2500,Crops!$D$5,Basicdata!$H$2:$H$2500,Crops!$M23,Basicdata!$X$2:$X$2500,4,Basicdata!$AI$2:$AI$2500,0))</f>
        <v>0</v>
      </c>
      <c r="AD29">
        <f>IF(AC29="","",COUNTIFS(Basicdata!$B$2:$B$2500,2,Basicdata!$D$2:$D$2500,Crops!$D$5,Basicdata!$H$2:$H$2500,Crops!$M23,Basicdata!$X$2:$X$2500,5,Basicdata!$AI$2:$AI$2500,0))</f>
        <v>0</v>
      </c>
      <c r="AE29">
        <f t="shared" si="5"/>
        <v>0</v>
      </c>
      <c r="AF29">
        <f>IF(AE29="","",COUNTIFS(Basicdata!$B$2:$B$2500,2,Basicdata!$D$2:$D$2500,Crops!$D$5,Basicdata!$H$2:$H$2500,Crops!$M23,Basicdata!$X$2:$X$2500,6,Basicdata!$AI$2:$AI$2500,0))</f>
        <v>0</v>
      </c>
      <c r="AG29">
        <f t="shared" si="6"/>
        <v>0</v>
      </c>
      <c r="AH29">
        <f>IF(AG29="","",COUNTIFS(Basicdata!$B$2:$B$2500,2,Basicdata!$D$2:$D$2500,Crops!$D$5,Basicdata!$H$2:$H$2500,Crops!$M23,Basicdata!$X$2:$X$2500,"&lt;7",Basicdata!$Y$2:$Y$2500,1,Basicdata!$AI$2:$AI$2500,0))</f>
        <v>0</v>
      </c>
      <c r="AI29">
        <f>IF(AH29="","",COUNTIFS(Basicdata!$B$2:$B$2500,2,Basicdata!$D$2:$D$2500,Crops!$D$5,Basicdata!$H$2:$H$2500,Crops!$M23,Basicdata!$X$2:$X$2500,"&lt;7",Basicdata!$Z$2:$Z$2500,1,Basicdata!$AI$2:$AI$2500,0))</f>
        <v>0</v>
      </c>
      <c r="AJ29">
        <f>IF(AI29="","",COUNTIFS(Basicdata!$B$2:$B$2500,2,Basicdata!$D$2:$D$2500,Crops!$D$5,Basicdata!$H$2:$H$2500,Crops!$M23,Basicdata!$X$2:$X$2500,10,Basicdata!$AI$2:$AI$2500,0))</f>
        <v>0</v>
      </c>
      <c r="AK29">
        <f>IF(AJ29="","",COUNTIFS(Basicdata!$B$2:$B$2500,2,Basicdata!$D$2:$D$2500,Crops!$D$5,Basicdata!$H$2:$H$2500,Crops!$M23,Basicdata!$X$2:$X$2500,7,Basicdata!$AI$2:$AI$2500,0))</f>
        <v>0</v>
      </c>
      <c r="AL29">
        <f>IF(AK29="","",COUNTIFS(Basicdata!$B$2:$B$2500,2,Basicdata!$D$2:$D$2500,Crops!$D$5,Basicdata!$H$2:$H$2500,Crops!$M23,Basicdata!$X$2:$X$2500,8,Basicdata!$AI$2:$AI$2500,0))</f>
        <v>6</v>
      </c>
      <c r="AM29">
        <f t="shared" si="7"/>
        <v>6</v>
      </c>
      <c r="AN29">
        <f>IF(AM29="","",COUNTIFS(Basicdata!$B$2:$B$2500,2,Basicdata!$D$2:$D$2500,Crops!$D$5,Basicdata!$H$2:$H$2500,Crops!$M23,Basicdata!$W$2:$W$2500,"&lt;&gt;0",Basicdata!$X$2:$X$2500,9,Basicdata!$AI$2:$AI$2500,0))</f>
        <v>0</v>
      </c>
      <c r="AO29">
        <f>IF(AN29="","",COUNTIFS(Basicdata!$B$2:$B$2500,2,Basicdata!$D$2:$D$2500,Crops!$D$5,Basicdata!$H$2:$H$2500,Crops!$M23,Basicdata!$W$2:$W$2500,0,Basicdata!$X$2:$X$2500,9,Basicdata!$AI$2:$AI$2500,0))</f>
        <v>0</v>
      </c>
    </row>
    <row r="30" spans="1:41" x14ac:dyDescent="0.3">
      <c r="A30" s="45">
        <f>IF(COUNTIFS(Basicdata!$B$2:$B$2500,1,Basicdata!$D$2:$D$2500,Crops!$D$5,Basicdata!$H$2:$H$2500,Crops!$M24,Basicdata!$AI$2:$AI$2500,0)&gt;0,Crops!$M24,"")</f>
        <v>23</v>
      </c>
      <c r="B30">
        <f>IF(A30="","",COUNTIFS(Basicdata!$B$2:$B$2500,1,Basicdata!$D$2:$D$2500,Crops!$D$5,Basicdata!$H$2:$H$2500,Crops!$M24,Basicdata!$AI$2:$AI$2500,0))</f>
        <v>2</v>
      </c>
      <c r="C30">
        <f>IF(B30="","",COUNTIFS(Basicdata!$B$2:$B$2500,1,Basicdata!$D$2:$D$2500,Crops!$D$5,Basicdata!$H$2:$H$2500,Crops!$M24,Basicdata!$X$2:$X$2500,0,Basicdata!$AI$2:$AI$2500,0))</f>
        <v>0</v>
      </c>
      <c r="D30">
        <f>IF(C30="","",COUNTIFS(Basicdata!$B$2:$B$2500,1,Basicdata!$D$2:$D$2500,Crops!$D$5,Basicdata!$H$2:$H$2500,Crops!$M24,Basicdata!$X$2:$X$2500,1,Basicdata!$AI$2:$AI$2500,0))</f>
        <v>0</v>
      </c>
      <c r="E30">
        <f>IF(D30="","",COUNTIFS(Basicdata!$B$2:$B$2500,1,Basicdata!$D$2:$D$2500,Crops!$D$5,Basicdata!$H$2:$H$2500,Crops!$M24,Basicdata!$X$2:$X$2500,2,Basicdata!$AI$2:$AI$2500,0))</f>
        <v>0</v>
      </c>
      <c r="F30">
        <f t="shared" si="0"/>
        <v>0</v>
      </c>
      <c r="G30">
        <f>IF(F30="","",COUNTIFS(Basicdata!$B$2:$B$2500,1,Basicdata!$D$2:$D$2500,Crops!$D$5,Basicdata!$H$2:$H$2500,Crops!$M24,Basicdata!$X$2:$X$2500,3,Basicdata!$AI$2:$AI$2500,0))</f>
        <v>0</v>
      </c>
      <c r="H30">
        <f>IF(G30="","",COUNTIFS(Basicdata!$B$2:$B$2500,1,Basicdata!$D$2:$D$2500,Crops!$D$5,Basicdata!$H$2:$H$2500,Crops!$M24,Basicdata!$X$2:$X$2500,4,Basicdata!$AI$2:$AI$2500,0))</f>
        <v>0</v>
      </c>
      <c r="I30">
        <f>IF(H30="","",COUNTIFS(Basicdata!$B$2:$B$2500,1,Basicdata!$D$2:$D$2500,Crops!$D$5,Basicdata!$H$2:$H$2500,Crops!$M24,Basicdata!$X$2:$X$2500,5,Basicdata!$AI$2:$AI$2500,0))</f>
        <v>0</v>
      </c>
      <c r="J30">
        <f t="shared" si="1"/>
        <v>0</v>
      </c>
      <c r="K30">
        <f>IF(J30="","",COUNTIFS(Basicdata!$B$2:$B$2500,1,Basicdata!$D$2:$D$2500,Crops!$D$5,Basicdata!$H$2:$H$2500,Crops!$M24,Basicdata!$X$2:$X$2500,6,Basicdata!$AI$2:$AI$2500,0))</f>
        <v>0</v>
      </c>
      <c r="L30">
        <f t="shared" si="2"/>
        <v>0</v>
      </c>
      <c r="M30">
        <f>IF(L30="","",COUNTIFS(Basicdata!$B$2:$B$2500,1,Basicdata!$D$2:$D$2500,Crops!$D$5,Basicdata!$H$2:$H$2500,Crops!$M24,Basicdata!$X$2:$X$2500,"&lt;7",Basicdata!$Y$2:$Y$2500,1,Basicdata!$AI$2:$AI$2500,0))</f>
        <v>0</v>
      </c>
      <c r="N30">
        <f>IF(M30="","",COUNTIFS(Basicdata!$B$2:$B$2500,1,Basicdata!$D$2:$D$2500,Crops!$D$5,Basicdata!$H$2:$H$2500,Crops!$M24,Basicdata!$X$2:$X$2500,"&lt;7",Basicdata!$Z$2:$Z$2500,1,Basicdata!$AI$2:$AI$2500,0))</f>
        <v>0</v>
      </c>
      <c r="O30">
        <f>IF(N30="","",COUNTIFS(Basicdata!$B$2:$B$2500,1,Basicdata!$D$2:$D$2500,Crops!$D$5,Basicdata!$H$2:$H$2500,Crops!$M24,Basicdata!$X$2:$X$2500,10,Basicdata!$AI$2:$AI$2500,0))</f>
        <v>0</v>
      </c>
      <c r="P30">
        <f>IF(O30="","",COUNTIFS(Basicdata!$B$2:$B$2500,1,Basicdata!$D$2:$D$2500,Crops!$D$5,Basicdata!$H$2:$H$2500,Crops!$M24,Basicdata!$X$2:$X$2500,7,Basicdata!$AI$2:$AI$2500,0))</f>
        <v>0</v>
      </c>
      <c r="Q30">
        <f>IF(P30="","",COUNTIFS(Basicdata!$B$2:$B$2500,1,Basicdata!$D$2:$D$2500,Crops!$D$5,Basicdata!$H$2:$H$2500,Crops!$M24,Basicdata!$X$2:$X$2500,8,Basicdata!$AI$2:$AI$2500,0))</f>
        <v>2</v>
      </c>
      <c r="R30">
        <f t="shared" si="3"/>
        <v>2</v>
      </c>
      <c r="S30">
        <f>IF(R30="","",COUNTIFS(Basicdata!$B$2:$B$2500,1,Basicdata!$D$2:$D$2500,Crops!$D$5,Basicdata!$H$2:$H$2500,Crops!$M24,Basicdata!$W$2:$W$2500,"&lt;&gt;0",Basicdata!$X$2:$X$2500,9,Basicdata!$AI$2:$AI$2500,0))</f>
        <v>0</v>
      </c>
      <c r="T30">
        <f>IF(S30="","",COUNTIFS(Basicdata!$B$2:$B$2500,1,Basicdata!$D$2:$D$2500,Crops!$D$5,Basicdata!$H$2:$H$2500,Crops!$M24,Basicdata!$W$2:$W$2500,0,Basicdata!$X$2:$X$2500,9,Basicdata!$AI$2:$AI$2500,0))</f>
        <v>0</v>
      </c>
      <c r="V30" s="45">
        <f>IF(COUNTIFS(Basicdata!$B$2:$B$2500,2,Basicdata!$D$2:$D$2500,Crops!$D$5,Basicdata!$H$2:$H$2500,Crops!$M24,Basicdata!$AI$2:$AI$2500,0)&gt;0,Crops!$M24,"")</f>
        <v>23</v>
      </c>
      <c r="W30">
        <f>IF(V30="","",COUNTIFS(Basicdata!$B$2:$B$2500,2,Basicdata!$D$2:$D$2500,Crops!$D$5,Basicdata!$H$2:$H$2500,Crops!$M24,Basicdata!$AI$2:$AI$2500,0))</f>
        <v>2</v>
      </c>
      <c r="X30">
        <f>IF(W30="","",COUNTIFS(Basicdata!$B$2:$B$2500,2,Basicdata!$D$2:$D$2500,Crops!$D$5,Basicdata!$H$2:$H$2500,Crops!$M24,Basicdata!$X$2:$X$2500,0,Basicdata!$AI$2:$AI$2500,0))</f>
        <v>0</v>
      </c>
      <c r="Y30">
        <f>IF(X30="","",COUNTIFS(Basicdata!$B$2:$B$2500,2,Basicdata!$D$2:$D$2500,Crops!$D$5,Basicdata!$H$2:$H$2500,Crops!$M24,Basicdata!$X$2:$X$2500,1,Basicdata!$AI$2:$AI$2500,0))</f>
        <v>0</v>
      </c>
      <c r="Z30">
        <f>IF(Y30="","",COUNTIFS(Basicdata!$B$2:$B$2500,2,Basicdata!$D$2:$D$2500,Crops!$D$5,Basicdata!$H$2:$H$2500,Crops!$M24,Basicdata!$X$2:$X$2500,2,Basicdata!$AI$2:$AI$2500,0))</f>
        <v>0</v>
      </c>
      <c r="AA30">
        <f t="shared" si="4"/>
        <v>0</v>
      </c>
      <c r="AB30">
        <f>IF(AA30="","",COUNTIFS(Basicdata!$B$2:$B$2500,2,Basicdata!$D$2:$D$2500,Crops!$D$5,Basicdata!$H$2:$H$2500,Crops!$M24,Basicdata!$X$2:$X$2500,3,Basicdata!$AI$2:$AI$2500,0))</f>
        <v>0</v>
      </c>
      <c r="AC30">
        <f>IF(AB30="","",COUNTIFS(Basicdata!$B$2:$B$2500,2,Basicdata!$D$2:$D$2500,Crops!$D$5,Basicdata!$H$2:$H$2500,Crops!$M24,Basicdata!$X$2:$X$2500,4,Basicdata!$AI$2:$AI$2500,0))</f>
        <v>0</v>
      </c>
      <c r="AD30">
        <f>IF(AC30="","",COUNTIFS(Basicdata!$B$2:$B$2500,2,Basicdata!$D$2:$D$2500,Crops!$D$5,Basicdata!$H$2:$H$2500,Crops!$M24,Basicdata!$X$2:$X$2500,5,Basicdata!$AI$2:$AI$2500,0))</f>
        <v>0</v>
      </c>
      <c r="AE30">
        <f t="shared" si="5"/>
        <v>0</v>
      </c>
      <c r="AF30">
        <f>IF(AE30="","",COUNTIFS(Basicdata!$B$2:$B$2500,2,Basicdata!$D$2:$D$2500,Crops!$D$5,Basicdata!$H$2:$H$2500,Crops!$M24,Basicdata!$X$2:$X$2500,6,Basicdata!$AI$2:$AI$2500,0))</f>
        <v>0</v>
      </c>
      <c r="AG30">
        <f t="shared" si="6"/>
        <v>0</v>
      </c>
      <c r="AH30">
        <f>IF(AG30="","",COUNTIFS(Basicdata!$B$2:$B$2500,2,Basicdata!$D$2:$D$2500,Crops!$D$5,Basicdata!$H$2:$H$2500,Crops!$M24,Basicdata!$X$2:$X$2500,"&lt;7",Basicdata!$Y$2:$Y$2500,1,Basicdata!$AI$2:$AI$2500,0))</f>
        <v>0</v>
      </c>
      <c r="AI30">
        <f>IF(AH30="","",COUNTIFS(Basicdata!$B$2:$B$2500,2,Basicdata!$D$2:$D$2500,Crops!$D$5,Basicdata!$H$2:$H$2500,Crops!$M24,Basicdata!$X$2:$X$2500,"&lt;7",Basicdata!$Z$2:$Z$2500,1,Basicdata!$AI$2:$AI$2500,0))</f>
        <v>0</v>
      </c>
      <c r="AJ30">
        <f>IF(AI30="","",COUNTIFS(Basicdata!$B$2:$B$2500,2,Basicdata!$D$2:$D$2500,Crops!$D$5,Basicdata!$H$2:$H$2500,Crops!$M24,Basicdata!$X$2:$X$2500,10,Basicdata!$AI$2:$AI$2500,0))</f>
        <v>0</v>
      </c>
      <c r="AK30">
        <f>IF(AJ30="","",COUNTIFS(Basicdata!$B$2:$B$2500,2,Basicdata!$D$2:$D$2500,Crops!$D$5,Basicdata!$H$2:$H$2500,Crops!$M24,Basicdata!$X$2:$X$2500,7,Basicdata!$AI$2:$AI$2500,0))</f>
        <v>0</v>
      </c>
      <c r="AL30">
        <f>IF(AK30="","",COUNTIFS(Basicdata!$B$2:$B$2500,2,Basicdata!$D$2:$D$2500,Crops!$D$5,Basicdata!$H$2:$H$2500,Crops!$M24,Basicdata!$X$2:$X$2500,8,Basicdata!$AI$2:$AI$2500,0))</f>
        <v>2</v>
      </c>
      <c r="AM30">
        <f t="shared" si="7"/>
        <v>2</v>
      </c>
      <c r="AN30">
        <f>IF(AM30="","",COUNTIFS(Basicdata!$B$2:$B$2500,2,Basicdata!$D$2:$D$2500,Crops!$D$5,Basicdata!$H$2:$H$2500,Crops!$M24,Basicdata!$W$2:$W$2500,"&lt;&gt;0",Basicdata!$X$2:$X$2500,9,Basicdata!$AI$2:$AI$2500,0))</f>
        <v>0</v>
      </c>
      <c r="AO30">
        <f>IF(AN30="","",COUNTIFS(Basicdata!$B$2:$B$2500,2,Basicdata!$D$2:$D$2500,Crops!$D$5,Basicdata!$H$2:$H$2500,Crops!$M24,Basicdata!$W$2:$W$2500,0,Basicdata!$X$2:$X$2500,9,Basicdata!$AI$2:$AI$2500,0))</f>
        <v>0</v>
      </c>
    </row>
    <row r="31" spans="1:41" x14ac:dyDescent="0.3">
      <c r="A31" s="45">
        <f>IF(COUNTIFS(Basicdata!$B$2:$B$2500,1,Basicdata!$D$2:$D$2500,Crops!$D$5,Basicdata!$H$2:$H$2500,Crops!$M25,Basicdata!$AI$2:$AI$2500,0)&gt;0,Crops!$M25,"")</f>
        <v>24</v>
      </c>
      <c r="B31">
        <f>IF(A31="","",COUNTIFS(Basicdata!$B$2:$B$2500,1,Basicdata!$D$2:$D$2500,Crops!$D$5,Basicdata!$H$2:$H$2500,Crops!$M25,Basicdata!$AI$2:$AI$2500,0))</f>
        <v>2</v>
      </c>
      <c r="C31">
        <f>IF(B31="","",COUNTIFS(Basicdata!$B$2:$B$2500,1,Basicdata!$D$2:$D$2500,Crops!$D$5,Basicdata!$H$2:$H$2500,Crops!$M25,Basicdata!$X$2:$X$2500,0,Basicdata!$AI$2:$AI$2500,0))</f>
        <v>0</v>
      </c>
      <c r="D31">
        <f>IF(C31="","",COUNTIFS(Basicdata!$B$2:$B$2500,1,Basicdata!$D$2:$D$2500,Crops!$D$5,Basicdata!$H$2:$H$2500,Crops!$M25,Basicdata!$X$2:$X$2500,1,Basicdata!$AI$2:$AI$2500,0))</f>
        <v>0</v>
      </c>
      <c r="E31">
        <f>IF(D31="","",COUNTIFS(Basicdata!$B$2:$B$2500,1,Basicdata!$D$2:$D$2500,Crops!$D$5,Basicdata!$H$2:$H$2500,Crops!$M25,Basicdata!$X$2:$X$2500,2,Basicdata!$AI$2:$AI$2500,0))</f>
        <v>0</v>
      </c>
      <c r="F31">
        <f t="shared" si="0"/>
        <v>0</v>
      </c>
      <c r="G31">
        <f>IF(F31="","",COUNTIFS(Basicdata!$B$2:$B$2500,1,Basicdata!$D$2:$D$2500,Crops!$D$5,Basicdata!$H$2:$H$2500,Crops!$M25,Basicdata!$X$2:$X$2500,3,Basicdata!$AI$2:$AI$2500,0))</f>
        <v>0</v>
      </c>
      <c r="H31">
        <f>IF(G31="","",COUNTIFS(Basicdata!$B$2:$B$2500,1,Basicdata!$D$2:$D$2500,Crops!$D$5,Basicdata!$H$2:$H$2500,Crops!$M25,Basicdata!$X$2:$X$2500,4,Basicdata!$AI$2:$AI$2500,0))</f>
        <v>0</v>
      </c>
      <c r="I31">
        <f>IF(H31="","",COUNTIFS(Basicdata!$B$2:$B$2500,1,Basicdata!$D$2:$D$2500,Crops!$D$5,Basicdata!$H$2:$H$2500,Crops!$M25,Basicdata!$X$2:$X$2500,5,Basicdata!$AI$2:$AI$2500,0))</f>
        <v>0</v>
      </c>
      <c r="J31">
        <f t="shared" si="1"/>
        <v>0</v>
      </c>
      <c r="K31">
        <f>IF(J31="","",COUNTIFS(Basicdata!$B$2:$B$2500,1,Basicdata!$D$2:$D$2500,Crops!$D$5,Basicdata!$H$2:$H$2500,Crops!$M25,Basicdata!$X$2:$X$2500,6,Basicdata!$AI$2:$AI$2500,0))</f>
        <v>0</v>
      </c>
      <c r="L31">
        <f t="shared" si="2"/>
        <v>0</v>
      </c>
      <c r="M31">
        <f>IF(L31="","",COUNTIFS(Basicdata!$B$2:$B$2500,1,Basicdata!$D$2:$D$2500,Crops!$D$5,Basicdata!$H$2:$H$2500,Crops!$M25,Basicdata!$X$2:$X$2500,"&lt;7",Basicdata!$Y$2:$Y$2500,1,Basicdata!$AI$2:$AI$2500,0))</f>
        <v>0</v>
      </c>
      <c r="N31">
        <f>IF(M31="","",COUNTIFS(Basicdata!$B$2:$B$2500,1,Basicdata!$D$2:$D$2500,Crops!$D$5,Basicdata!$H$2:$H$2500,Crops!$M25,Basicdata!$X$2:$X$2500,"&lt;7",Basicdata!$Z$2:$Z$2500,1,Basicdata!$AI$2:$AI$2500,0))</f>
        <v>0</v>
      </c>
      <c r="O31">
        <f>IF(N31="","",COUNTIFS(Basicdata!$B$2:$B$2500,1,Basicdata!$D$2:$D$2500,Crops!$D$5,Basicdata!$H$2:$H$2500,Crops!$M25,Basicdata!$X$2:$X$2500,10,Basicdata!$AI$2:$AI$2500,0))</f>
        <v>0</v>
      </c>
      <c r="P31">
        <f>IF(O31="","",COUNTIFS(Basicdata!$B$2:$B$2500,1,Basicdata!$D$2:$D$2500,Crops!$D$5,Basicdata!$H$2:$H$2500,Crops!$M25,Basicdata!$X$2:$X$2500,7,Basicdata!$AI$2:$AI$2500,0))</f>
        <v>0</v>
      </c>
      <c r="Q31">
        <f>IF(P31="","",COUNTIFS(Basicdata!$B$2:$B$2500,1,Basicdata!$D$2:$D$2500,Crops!$D$5,Basicdata!$H$2:$H$2500,Crops!$M25,Basicdata!$X$2:$X$2500,8,Basicdata!$AI$2:$AI$2500,0))</f>
        <v>2</v>
      </c>
      <c r="R31">
        <f t="shared" si="3"/>
        <v>2</v>
      </c>
      <c r="S31">
        <f>IF(R31="","",COUNTIFS(Basicdata!$B$2:$B$2500,1,Basicdata!$D$2:$D$2500,Crops!$D$5,Basicdata!$H$2:$H$2500,Crops!$M25,Basicdata!$W$2:$W$2500,"&lt;&gt;0",Basicdata!$X$2:$X$2500,9,Basicdata!$AI$2:$AI$2500,0))</f>
        <v>0</v>
      </c>
      <c r="T31">
        <f>IF(S31="","",COUNTIFS(Basicdata!$B$2:$B$2500,1,Basicdata!$D$2:$D$2500,Crops!$D$5,Basicdata!$H$2:$H$2500,Crops!$M25,Basicdata!$W$2:$W$2500,0,Basicdata!$X$2:$X$2500,9,Basicdata!$AI$2:$AI$2500,0))</f>
        <v>0</v>
      </c>
      <c r="V31" s="45">
        <f>IF(COUNTIFS(Basicdata!$B$2:$B$2500,2,Basicdata!$D$2:$D$2500,Crops!$D$5,Basicdata!$H$2:$H$2500,Crops!$M25,Basicdata!$AI$2:$AI$2500,0)&gt;0,Crops!$M25,"")</f>
        <v>24</v>
      </c>
      <c r="W31">
        <f>IF(V31="","",COUNTIFS(Basicdata!$B$2:$B$2500,2,Basicdata!$D$2:$D$2500,Crops!$D$5,Basicdata!$H$2:$H$2500,Crops!$M25,Basicdata!$AI$2:$AI$2500,0))</f>
        <v>2</v>
      </c>
      <c r="X31">
        <f>IF(W31="","",COUNTIFS(Basicdata!$B$2:$B$2500,2,Basicdata!$D$2:$D$2500,Crops!$D$5,Basicdata!$H$2:$H$2500,Crops!$M25,Basicdata!$X$2:$X$2500,0,Basicdata!$AI$2:$AI$2500,0))</f>
        <v>0</v>
      </c>
      <c r="Y31">
        <f>IF(X31="","",COUNTIFS(Basicdata!$B$2:$B$2500,2,Basicdata!$D$2:$D$2500,Crops!$D$5,Basicdata!$H$2:$H$2500,Crops!$M25,Basicdata!$X$2:$X$2500,1,Basicdata!$AI$2:$AI$2500,0))</f>
        <v>0</v>
      </c>
      <c r="Z31">
        <f>IF(Y31="","",COUNTIFS(Basicdata!$B$2:$B$2500,2,Basicdata!$D$2:$D$2500,Crops!$D$5,Basicdata!$H$2:$H$2500,Crops!$M25,Basicdata!$X$2:$X$2500,2,Basicdata!$AI$2:$AI$2500,0))</f>
        <v>0</v>
      </c>
      <c r="AA31">
        <f t="shared" si="4"/>
        <v>0</v>
      </c>
      <c r="AB31">
        <f>IF(AA31="","",COUNTIFS(Basicdata!$B$2:$B$2500,2,Basicdata!$D$2:$D$2500,Crops!$D$5,Basicdata!$H$2:$H$2500,Crops!$M25,Basicdata!$X$2:$X$2500,3,Basicdata!$AI$2:$AI$2500,0))</f>
        <v>0</v>
      </c>
      <c r="AC31">
        <f>IF(AB31="","",COUNTIFS(Basicdata!$B$2:$B$2500,2,Basicdata!$D$2:$D$2500,Crops!$D$5,Basicdata!$H$2:$H$2500,Crops!$M25,Basicdata!$X$2:$X$2500,4,Basicdata!$AI$2:$AI$2500,0))</f>
        <v>0</v>
      </c>
      <c r="AD31">
        <f>IF(AC31="","",COUNTIFS(Basicdata!$B$2:$B$2500,2,Basicdata!$D$2:$D$2500,Crops!$D$5,Basicdata!$H$2:$H$2500,Crops!$M25,Basicdata!$X$2:$X$2500,5,Basicdata!$AI$2:$AI$2500,0))</f>
        <v>0</v>
      </c>
      <c r="AE31">
        <f t="shared" si="5"/>
        <v>0</v>
      </c>
      <c r="AF31">
        <f>IF(AE31="","",COUNTIFS(Basicdata!$B$2:$B$2500,2,Basicdata!$D$2:$D$2500,Crops!$D$5,Basicdata!$H$2:$H$2500,Crops!$M25,Basicdata!$X$2:$X$2500,6,Basicdata!$AI$2:$AI$2500,0))</f>
        <v>0</v>
      </c>
      <c r="AG31">
        <f t="shared" si="6"/>
        <v>0</v>
      </c>
      <c r="AH31">
        <f>IF(AG31="","",COUNTIFS(Basicdata!$B$2:$B$2500,2,Basicdata!$D$2:$D$2500,Crops!$D$5,Basicdata!$H$2:$H$2500,Crops!$M25,Basicdata!$X$2:$X$2500,"&lt;7",Basicdata!$Y$2:$Y$2500,1,Basicdata!$AI$2:$AI$2500,0))</f>
        <v>0</v>
      </c>
      <c r="AI31">
        <f>IF(AH31="","",COUNTIFS(Basicdata!$B$2:$B$2500,2,Basicdata!$D$2:$D$2500,Crops!$D$5,Basicdata!$H$2:$H$2500,Crops!$M25,Basicdata!$X$2:$X$2500,"&lt;7",Basicdata!$Z$2:$Z$2500,1,Basicdata!$AI$2:$AI$2500,0))</f>
        <v>0</v>
      </c>
      <c r="AJ31">
        <f>IF(AI31="","",COUNTIFS(Basicdata!$B$2:$B$2500,2,Basicdata!$D$2:$D$2500,Crops!$D$5,Basicdata!$H$2:$H$2500,Crops!$M25,Basicdata!$X$2:$X$2500,10,Basicdata!$AI$2:$AI$2500,0))</f>
        <v>0</v>
      </c>
      <c r="AK31">
        <f>IF(AJ31="","",COUNTIFS(Basicdata!$B$2:$B$2500,2,Basicdata!$D$2:$D$2500,Crops!$D$5,Basicdata!$H$2:$H$2500,Crops!$M25,Basicdata!$X$2:$X$2500,7,Basicdata!$AI$2:$AI$2500,0))</f>
        <v>0</v>
      </c>
      <c r="AL31">
        <f>IF(AK31="","",COUNTIFS(Basicdata!$B$2:$B$2500,2,Basicdata!$D$2:$D$2500,Crops!$D$5,Basicdata!$H$2:$H$2500,Crops!$M25,Basicdata!$X$2:$X$2500,8,Basicdata!$AI$2:$AI$2500,0))</f>
        <v>2</v>
      </c>
      <c r="AM31">
        <f t="shared" si="7"/>
        <v>2</v>
      </c>
      <c r="AN31">
        <f>IF(AM31="","",COUNTIFS(Basicdata!$B$2:$B$2500,2,Basicdata!$D$2:$D$2500,Crops!$D$5,Basicdata!$H$2:$H$2500,Crops!$M25,Basicdata!$W$2:$W$2500,"&lt;&gt;0",Basicdata!$X$2:$X$2500,9,Basicdata!$AI$2:$AI$2500,0))</f>
        <v>0</v>
      </c>
      <c r="AO31">
        <f>IF(AN31="","",COUNTIFS(Basicdata!$B$2:$B$2500,2,Basicdata!$D$2:$D$2500,Crops!$D$5,Basicdata!$H$2:$H$2500,Crops!$M25,Basicdata!$W$2:$W$2500,0,Basicdata!$X$2:$X$2500,9,Basicdata!$AI$2:$AI$2500,0))</f>
        <v>0</v>
      </c>
    </row>
    <row r="32" spans="1:41" x14ac:dyDescent="0.3">
      <c r="A32" s="45">
        <f>IF(COUNTIFS(Basicdata!$B$2:$B$2500,1,Basicdata!$D$2:$D$2500,Crops!$D$5,Basicdata!$H$2:$H$2500,Crops!$M26,Basicdata!$AI$2:$AI$2500,0)&gt;0,Crops!$M26,"")</f>
        <v>25</v>
      </c>
      <c r="B32">
        <f>IF(A32="","",COUNTIFS(Basicdata!$B$2:$B$2500,1,Basicdata!$D$2:$D$2500,Crops!$D$5,Basicdata!$H$2:$H$2500,Crops!$M26,Basicdata!$AI$2:$AI$2500,0))</f>
        <v>4</v>
      </c>
      <c r="C32">
        <f>IF(B32="","",COUNTIFS(Basicdata!$B$2:$B$2500,1,Basicdata!$D$2:$D$2500,Crops!$D$5,Basicdata!$H$2:$H$2500,Crops!$M26,Basicdata!$X$2:$X$2500,0,Basicdata!$AI$2:$AI$2500,0))</f>
        <v>0</v>
      </c>
      <c r="D32">
        <f>IF(C32="","",COUNTIFS(Basicdata!$B$2:$B$2500,1,Basicdata!$D$2:$D$2500,Crops!$D$5,Basicdata!$H$2:$H$2500,Crops!$M26,Basicdata!$X$2:$X$2500,1,Basicdata!$AI$2:$AI$2500,0))</f>
        <v>0</v>
      </c>
      <c r="E32">
        <f>IF(D32="","",COUNTIFS(Basicdata!$B$2:$B$2500,1,Basicdata!$D$2:$D$2500,Crops!$D$5,Basicdata!$H$2:$H$2500,Crops!$M26,Basicdata!$X$2:$X$2500,2,Basicdata!$AI$2:$AI$2500,0))</f>
        <v>0</v>
      </c>
      <c r="F32">
        <f t="shared" si="0"/>
        <v>0</v>
      </c>
      <c r="G32">
        <f>IF(F32="","",COUNTIFS(Basicdata!$B$2:$B$2500,1,Basicdata!$D$2:$D$2500,Crops!$D$5,Basicdata!$H$2:$H$2500,Crops!$M26,Basicdata!$X$2:$X$2500,3,Basicdata!$AI$2:$AI$2500,0))</f>
        <v>0</v>
      </c>
      <c r="H32">
        <f>IF(G32="","",COUNTIFS(Basicdata!$B$2:$B$2500,1,Basicdata!$D$2:$D$2500,Crops!$D$5,Basicdata!$H$2:$H$2500,Crops!$M26,Basicdata!$X$2:$X$2500,4,Basicdata!$AI$2:$AI$2500,0))</f>
        <v>0</v>
      </c>
      <c r="I32">
        <f>IF(H32="","",COUNTIFS(Basicdata!$B$2:$B$2500,1,Basicdata!$D$2:$D$2500,Crops!$D$5,Basicdata!$H$2:$H$2500,Crops!$M26,Basicdata!$X$2:$X$2500,5,Basicdata!$AI$2:$AI$2500,0))</f>
        <v>0</v>
      </c>
      <c r="J32">
        <f t="shared" si="1"/>
        <v>0</v>
      </c>
      <c r="K32">
        <f>IF(J32="","",COUNTIFS(Basicdata!$B$2:$B$2500,1,Basicdata!$D$2:$D$2500,Crops!$D$5,Basicdata!$H$2:$H$2500,Crops!$M26,Basicdata!$X$2:$X$2500,6,Basicdata!$AI$2:$AI$2500,0))</f>
        <v>0</v>
      </c>
      <c r="L32">
        <f t="shared" si="2"/>
        <v>0</v>
      </c>
      <c r="M32">
        <f>IF(L32="","",COUNTIFS(Basicdata!$B$2:$B$2500,1,Basicdata!$D$2:$D$2500,Crops!$D$5,Basicdata!$H$2:$H$2500,Crops!$M26,Basicdata!$X$2:$X$2500,"&lt;7",Basicdata!$Y$2:$Y$2500,1,Basicdata!$AI$2:$AI$2500,0))</f>
        <v>0</v>
      </c>
      <c r="N32">
        <f>IF(M32="","",COUNTIFS(Basicdata!$B$2:$B$2500,1,Basicdata!$D$2:$D$2500,Crops!$D$5,Basicdata!$H$2:$H$2500,Crops!$M26,Basicdata!$X$2:$X$2500,"&lt;7",Basicdata!$Z$2:$Z$2500,1,Basicdata!$AI$2:$AI$2500,0))</f>
        <v>0</v>
      </c>
      <c r="O32">
        <f>IF(N32="","",COUNTIFS(Basicdata!$B$2:$B$2500,1,Basicdata!$D$2:$D$2500,Crops!$D$5,Basicdata!$H$2:$H$2500,Crops!$M26,Basicdata!$X$2:$X$2500,10,Basicdata!$AI$2:$AI$2500,0))</f>
        <v>0</v>
      </c>
      <c r="P32">
        <f>IF(O32="","",COUNTIFS(Basicdata!$B$2:$B$2500,1,Basicdata!$D$2:$D$2500,Crops!$D$5,Basicdata!$H$2:$H$2500,Crops!$M26,Basicdata!$X$2:$X$2500,7,Basicdata!$AI$2:$AI$2500,0))</f>
        <v>0</v>
      </c>
      <c r="Q32">
        <f>IF(P32="","",COUNTIFS(Basicdata!$B$2:$B$2500,1,Basicdata!$D$2:$D$2500,Crops!$D$5,Basicdata!$H$2:$H$2500,Crops!$M26,Basicdata!$X$2:$X$2500,8,Basicdata!$AI$2:$AI$2500,0))</f>
        <v>4</v>
      </c>
      <c r="R32">
        <f t="shared" si="3"/>
        <v>4</v>
      </c>
      <c r="S32">
        <f>IF(R32="","",COUNTIFS(Basicdata!$B$2:$B$2500,1,Basicdata!$D$2:$D$2500,Crops!$D$5,Basicdata!$H$2:$H$2500,Crops!$M26,Basicdata!$W$2:$W$2500,"&lt;&gt;0",Basicdata!$X$2:$X$2500,9,Basicdata!$AI$2:$AI$2500,0))</f>
        <v>0</v>
      </c>
      <c r="T32">
        <f>IF(S32="","",COUNTIFS(Basicdata!$B$2:$B$2500,1,Basicdata!$D$2:$D$2500,Crops!$D$5,Basicdata!$H$2:$H$2500,Crops!$M26,Basicdata!$W$2:$W$2500,0,Basicdata!$X$2:$X$2500,9,Basicdata!$AI$2:$AI$2500,0))</f>
        <v>0</v>
      </c>
      <c r="V32" s="45">
        <f>IF(COUNTIFS(Basicdata!$B$2:$B$2500,2,Basicdata!$D$2:$D$2500,Crops!$D$5,Basicdata!$H$2:$H$2500,Crops!$M26,Basicdata!$AI$2:$AI$2500,0)&gt;0,Crops!$M26,"")</f>
        <v>25</v>
      </c>
      <c r="W32">
        <f>IF(V32="","",COUNTIFS(Basicdata!$B$2:$B$2500,2,Basicdata!$D$2:$D$2500,Crops!$D$5,Basicdata!$H$2:$H$2500,Crops!$M26,Basicdata!$AI$2:$AI$2500,0))</f>
        <v>4</v>
      </c>
      <c r="X32">
        <f>IF(W32="","",COUNTIFS(Basicdata!$B$2:$B$2500,2,Basicdata!$D$2:$D$2500,Crops!$D$5,Basicdata!$H$2:$H$2500,Crops!$M26,Basicdata!$X$2:$X$2500,0,Basicdata!$AI$2:$AI$2500,0))</f>
        <v>0</v>
      </c>
      <c r="Y32">
        <f>IF(X32="","",COUNTIFS(Basicdata!$B$2:$B$2500,2,Basicdata!$D$2:$D$2500,Crops!$D$5,Basicdata!$H$2:$H$2500,Crops!$M26,Basicdata!$X$2:$X$2500,1,Basicdata!$AI$2:$AI$2500,0))</f>
        <v>0</v>
      </c>
      <c r="Z32">
        <f>IF(Y32="","",COUNTIFS(Basicdata!$B$2:$B$2500,2,Basicdata!$D$2:$D$2500,Crops!$D$5,Basicdata!$H$2:$H$2500,Crops!$M26,Basicdata!$X$2:$X$2500,2,Basicdata!$AI$2:$AI$2500,0))</f>
        <v>0</v>
      </c>
      <c r="AA32">
        <f t="shared" si="4"/>
        <v>0</v>
      </c>
      <c r="AB32">
        <f>IF(AA32="","",COUNTIFS(Basicdata!$B$2:$B$2500,2,Basicdata!$D$2:$D$2500,Crops!$D$5,Basicdata!$H$2:$H$2500,Crops!$M26,Basicdata!$X$2:$X$2500,3,Basicdata!$AI$2:$AI$2500,0))</f>
        <v>0</v>
      </c>
      <c r="AC32">
        <f>IF(AB32="","",COUNTIFS(Basicdata!$B$2:$B$2500,2,Basicdata!$D$2:$D$2500,Crops!$D$5,Basicdata!$H$2:$H$2500,Crops!$M26,Basicdata!$X$2:$X$2500,4,Basicdata!$AI$2:$AI$2500,0))</f>
        <v>0</v>
      </c>
      <c r="AD32">
        <f>IF(AC32="","",COUNTIFS(Basicdata!$B$2:$B$2500,2,Basicdata!$D$2:$D$2500,Crops!$D$5,Basicdata!$H$2:$H$2500,Crops!$M26,Basicdata!$X$2:$X$2500,5,Basicdata!$AI$2:$AI$2500,0))</f>
        <v>0</v>
      </c>
      <c r="AE32">
        <f t="shared" si="5"/>
        <v>0</v>
      </c>
      <c r="AF32">
        <f>IF(AE32="","",COUNTIFS(Basicdata!$B$2:$B$2500,2,Basicdata!$D$2:$D$2500,Crops!$D$5,Basicdata!$H$2:$H$2500,Crops!$M26,Basicdata!$X$2:$X$2500,6,Basicdata!$AI$2:$AI$2500,0))</f>
        <v>0</v>
      </c>
      <c r="AG32">
        <f t="shared" si="6"/>
        <v>0</v>
      </c>
      <c r="AH32">
        <f>IF(AG32="","",COUNTIFS(Basicdata!$B$2:$B$2500,2,Basicdata!$D$2:$D$2500,Crops!$D$5,Basicdata!$H$2:$H$2500,Crops!$M26,Basicdata!$X$2:$X$2500,"&lt;7",Basicdata!$Y$2:$Y$2500,1,Basicdata!$AI$2:$AI$2500,0))</f>
        <v>0</v>
      </c>
      <c r="AI32">
        <f>IF(AH32="","",COUNTIFS(Basicdata!$B$2:$B$2500,2,Basicdata!$D$2:$D$2500,Crops!$D$5,Basicdata!$H$2:$H$2500,Crops!$M26,Basicdata!$X$2:$X$2500,"&lt;7",Basicdata!$Z$2:$Z$2500,1,Basicdata!$AI$2:$AI$2500,0))</f>
        <v>0</v>
      </c>
      <c r="AJ32">
        <f>IF(AI32="","",COUNTIFS(Basicdata!$B$2:$B$2500,2,Basicdata!$D$2:$D$2500,Crops!$D$5,Basicdata!$H$2:$H$2500,Crops!$M26,Basicdata!$X$2:$X$2500,10,Basicdata!$AI$2:$AI$2500,0))</f>
        <v>0</v>
      </c>
      <c r="AK32">
        <f>IF(AJ32="","",COUNTIFS(Basicdata!$B$2:$B$2500,2,Basicdata!$D$2:$D$2500,Crops!$D$5,Basicdata!$H$2:$H$2500,Crops!$M26,Basicdata!$X$2:$X$2500,7,Basicdata!$AI$2:$AI$2500,0))</f>
        <v>0</v>
      </c>
      <c r="AL32">
        <f>IF(AK32="","",COUNTIFS(Basicdata!$B$2:$B$2500,2,Basicdata!$D$2:$D$2500,Crops!$D$5,Basicdata!$H$2:$H$2500,Crops!$M26,Basicdata!$X$2:$X$2500,8,Basicdata!$AI$2:$AI$2500,0))</f>
        <v>4</v>
      </c>
      <c r="AM32">
        <f t="shared" si="7"/>
        <v>4</v>
      </c>
      <c r="AN32">
        <f>IF(AM32="","",COUNTIFS(Basicdata!$B$2:$B$2500,2,Basicdata!$D$2:$D$2500,Crops!$D$5,Basicdata!$H$2:$H$2500,Crops!$M26,Basicdata!$W$2:$W$2500,"&lt;&gt;0",Basicdata!$X$2:$X$2500,9,Basicdata!$AI$2:$AI$2500,0))</f>
        <v>0</v>
      </c>
      <c r="AO32">
        <f>IF(AN32="","",COUNTIFS(Basicdata!$B$2:$B$2500,2,Basicdata!$D$2:$D$2500,Crops!$D$5,Basicdata!$H$2:$H$2500,Crops!$M26,Basicdata!$W$2:$W$2500,0,Basicdata!$X$2:$X$2500,9,Basicdata!$AI$2:$AI$2500,0))</f>
        <v>0</v>
      </c>
    </row>
    <row r="33" spans="1:41" x14ac:dyDescent="0.3">
      <c r="A33" s="45">
        <f>IF(COUNTIFS(Basicdata!$B$2:$B$2500,1,Basicdata!$D$2:$D$2500,Crops!$D$5,Basicdata!$H$2:$H$2500,Crops!$M27,Basicdata!$AI$2:$AI$2500,0)&gt;0,Crops!$M27,"")</f>
        <v>26</v>
      </c>
      <c r="B33">
        <f>IF(A33="","",COUNTIFS(Basicdata!$B$2:$B$2500,1,Basicdata!$D$2:$D$2500,Crops!$D$5,Basicdata!$H$2:$H$2500,Crops!$M27,Basicdata!$AI$2:$AI$2500,0))</f>
        <v>4</v>
      </c>
      <c r="C33">
        <f>IF(B33="","",COUNTIFS(Basicdata!$B$2:$B$2500,1,Basicdata!$D$2:$D$2500,Crops!$D$5,Basicdata!$H$2:$H$2500,Crops!$M27,Basicdata!$X$2:$X$2500,0,Basicdata!$AI$2:$AI$2500,0))</f>
        <v>0</v>
      </c>
      <c r="D33">
        <f>IF(C33="","",COUNTIFS(Basicdata!$B$2:$B$2500,1,Basicdata!$D$2:$D$2500,Crops!$D$5,Basicdata!$H$2:$H$2500,Crops!$M27,Basicdata!$X$2:$X$2500,1,Basicdata!$AI$2:$AI$2500,0))</f>
        <v>0</v>
      </c>
      <c r="E33">
        <f>IF(D33="","",COUNTIFS(Basicdata!$B$2:$B$2500,1,Basicdata!$D$2:$D$2500,Crops!$D$5,Basicdata!$H$2:$H$2500,Crops!$M27,Basicdata!$X$2:$X$2500,2,Basicdata!$AI$2:$AI$2500,0))</f>
        <v>0</v>
      </c>
      <c r="F33">
        <f t="shared" si="0"/>
        <v>0</v>
      </c>
      <c r="G33">
        <f>IF(F33="","",COUNTIFS(Basicdata!$B$2:$B$2500,1,Basicdata!$D$2:$D$2500,Crops!$D$5,Basicdata!$H$2:$H$2500,Crops!$M27,Basicdata!$X$2:$X$2500,3,Basicdata!$AI$2:$AI$2500,0))</f>
        <v>0</v>
      </c>
      <c r="H33">
        <f>IF(G33="","",COUNTIFS(Basicdata!$B$2:$B$2500,1,Basicdata!$D$2:$D$2500,Crops!$D$5,Basicdata!$H$2:$H$2500,Crops!$M27,Basicdata!$X$2:$X$2500,4,Basicdata!$AI$2:$AI$2500,0))</f>
        <v>0</v>
      </c>
      <c r="I33">
        <f>IF(H33="","",COUNTIFS(Basicdata!$B$2:$B$2500,1,Basicdata!$D$2:$D$2500,Crops!$D$5,Basicdata!$H$2:$H$2500,Crops!$M27,Basicdata!$X$2:$X$2500,5,Basicdata!$AI$2:$AI$2500,0))</f>
        <v>0</v>
      </c>
      <c r="J33">
        <f t="shared" si="1"/>
        <v>0</v>
      </c>
      <c r="K33">
        <f>IF(J33="","",COUNTIFS(Basicdata!$B$2:$B$2500,1,Basicdata!$D$2:$D$2500,Crops!$D$5,Basicdata!$H$2:$H$2500,Crops!$M27,Basicdata!$X$2:$X$2500,6,Basicdata!$AI$2:$AI$2500,0))</f>
        <v>0</v>
      </c>
      <c r="L33">
        <f t="shared" si="2"/>
        <v>0</v>
      </c>
      <c r="M33">
        <f>IF(L33="","",COUNTIFS(Basicdata!$B$2:$B$2500,1,Basicdata!$D$2:$D$2500,Crops!$D$5,Basicdata!$H$2:$H$2500,Crops!$M27,Basicdata!$X$2:$X$2500,"&lt;7",Basicdata!$Y$2:$Y$2500,1,Basicdata!$AI$2:$AI$2500,0))</f>
        <v>0</v>
      </c>
      <c r="N33">
        <f>IF(M33="","",COUNTIFS(Basicdata!$B$2:$B$2500,1,Basicdata!$D$2:$D$2500,Crops!$D$5,Basicdata!$H$2:$H$2500,Crops!$M27,Basicdata!$X$2:$X$2500,"&lt;7",Basicdata!$Z$2:$Z$2500,1,Basicdata!$AI$2:$AI$2500,0))</f>
        <v>0</v>
      </c>
      <c r="O33">
        <f>IF(N33="","",COUNTIFS(Basicdata!$B$2:$B$2500,1,Basicdata!$D$2:$D$2500,Crops!$D$5,Basicdata!$H$2:$H$2500,Crops!$M27,Basicdata!$X$2:$X$2500,10,Basicdata!$AI$2:$AI$2500,0))</f>
        <v>0</v>
      </c>
      <c r="P33">
        <f>IF(O33="","",COUNTIFS(Basicdata!$B$2:$B$2500,1,Basicdata!$D$2:$D$2500,Crops!$D$5,Basicdata!$H$2:$H$2500,Crops!$M27,Basicdata!$X$2:$X$2500,7,Basicdata!$AI$2:$AI$2500,0))</f>
        <v>0</v>
      </c>
      <c r="Q33">
        <f>IF(P33="","",COUNTIFS(Basicdata!$B$2:$B$2500,1,Basicdata!$D$2:$D$2500,Crops!$D$5,Basicdata!$H$2:$H$2500,Crops!$M27,Basicdata!$X$2:$X$2500,8,Basicdata!$AI$2:$AI$2500,0))</f>
        <v>4</v>
      </c>
      <c r="R33">
        <f t="shared" si="3"/>
        <v>4</v>
      </c>
      <c r="S33">
        <f>IF(R33="","",COUNTIFS(Basicdata!$B$2:$B$2500,1,Basicdata!$D$2:$D$2500,Crops!$D$5,Basicdata!$H$2:$H$2500,Crops!$M27,Basicdata!$W$2:$W$2500,"&lt;&gt;0",Basicdata!$X$2:$X$2500,9,Basicdata!$AI$2:$AI$2500,0))</f>
        <v>0</v>
      </c>
      <c r="T33">
        <f>IF(S33="","",COUNTIFS(Basicdata!$B$2:$B$2500,1,Basicdata!$D$2:$D$2500,Crops!$D$5,Basicdata!$H$2:$H$2500,Crops!$M27,Basicdata!$W$2:$W$2500,0,Basicdata!$X$2:$X$2500,9,Basicdata!$AI$2:$AI$2500,0))</f>
        <v>0</v>
      </c>
      <c r="V33" s="45">
        <f>IF(COUNTIFS(Basicdata!$B$2:$B$2500,2,Basicdata!$D$2:$D$2500,Crops!$D$5,Basicdata!$H$2:$H$2500,Crops!$M27,Basicdata!$AI$2:$AI$2500,0)&gt;0,Crops!$M27,"")</f>
        <v>26</v>
      </c>
      <c r="W33">
        <f>IF(V33="","",COUNTIFS(Basicdata!$B$2:$B$2500,2,Basicdata!$D$2:$D$2500,Crops!$D$5,Basicdata!$H$2:$H$2500,Crops!$M27,Basicdata!$AI$2:$AI$2500,0))</f>
        <v>4</v>
      </c>
      <c r="X33">
        <f>IF(W33="","",COUNTIFS(Basicdata!$B$2:$B$2500,2,Basicdata!$D$2:$D$2500,Crops!$D$5,Basicdata!$H$2:$H$2500,Crops!$M27,Basicdata!$X$2:$X$2500,0,Basicdata!$AI$2:$AI$2500,0))</f>
        <v>0</v>
      </c>
      <c r="Y33">
        <f>IF(X33="","",COUNTIFS(Basicdata!$B$2:$B$2500,2,Basicdata!$D$2:$D$2500,Crops!$D$5,Basicdata!$H$2:$H$2500,Crops!$M27,Basicdata!$X$2:$X$2500,1,Basicdata!$AI$2:$AI$2500,0))</f>
        <v>0</v>
      </c>
      <c r="Z33">
        <f>IF(Y33="","",COUNTIFS(Basicdata!$B$2:$B$2500,2,Basicdata!$D$2:$D$2500,Crops!$D$5,Basicdata!$H$2:$H$2500,Crops!$M27,Basicdata!$X$2:$X$2500,2,Basicdata!$AI$2:$AI$2500,0))</f>
        <v>0</v>
      </c>
      <c r="AA33">
        <f t="shared" si="4"/>
        <v>0</v>
      </c>
      <c r="AB33">
        <f>IF(AA33="","",COUNTIFS(Basicdata!$B$2:$B$2500,2,Basicdata!$D$2:$D$2500,Crops!$D$5,Basicdata!$H$2:$H$2500,Crops!$M27,Basicdata!$X$2:$X$2500,3,Basicdata!$AI$2:$AI$2500,0))</f>
        <v>0</v>
      </c>
      <c r="AC33">
        <f>IF(AB33="","",COUNTIFS(Basicdata!$B$2:$B$2500,2,Basicdata!$D$2:$D$2500,Crops!$D$5,Basicdata!$H$2:$H$2500,Crops!$M27,Basicdata!$X$2:$X$2500,4,Basicdata!$AI$2:$AI$2500,0))</f>
        <v>0</v>
      </c>
      <c r="AD33">
        <f>IF(AC33="","",COUNTIFS(Basicdata!$B$2:$B$2500,2,Basicdata!$D$2:$D$2500,Crops!$D$5,Basicdata!$H$2:$H$2500,Crops!$M27,Basicdata!$X$2:$X$2500,5,Basicdata!$AI$2:$AI$2500,0))</f>
        <v>0</v>
      </c>
      <c r="AE33">
        <f t="shared" si="5"/>
        <v>0</v>
      </c>
      <c r="AF33">
        <f>IF(AE33="","",COUNTIFS(Basicdata!$B$2:$B$2500,2,Basicdata!$D$2:$D$2500,Crops!$D$5,Basicdata!$H$2:$H$2500,Crops!$M27,Basicdata!$X$2:$X$2500,6,Basicdata!$AI$2:$AI$2500,0))</f>
        <v>0</v>
      </c>
      <c r="AG33">
        <f t="shared" si="6"/>
        <v>0</v>
      </c>
      <c r="AH33">
        <f>IF(AG33="","",COUNTIFS(Basicdata!$B$2:$B$2500,2,Basicdata!$D$2:$D$2500,Crops!$D$5,Basicdata!$H$2:$H$2500,Crops!$M27,Basicdata!$X$2:$X$2500,"&lt;7",Basicdata!$Y$2:$Y$2500,1,Basicdata!$AI$2:$AI$2500,0))</f>
        <v>0</v>
      </c>
      <c r="AI33">
        <f>IF(AH33="","",COUNTIFS(Basicdata!$B$2:$B$2500,2,Basicdata!$D$2:$D$2500,Crops!$D$5,Basicdata!$H$2:$H$2500,Crops!$M27,Basicdata!$X$2:$X$2500,"&lt;7",Basicdata!$Z$2:$Z$2500,1,Basicdata!$AI$2:$AI$2500,0))</f>
        <v>0</v>
      </c>
      <c r="AJ33">
        <f>IF(AI33="","",COUNTIFS(Basicdata!$B$2:$B$2500,2,Basicdata!$D$2:$D$2500,Crops!$D$5,Basicdata!$H$2:$H$2500,Crops!$M27,Basicdata!$X$2:$X$2500,10,Basicdata!$AI$2:$AI$2500,0))</f>
        <v>0</v>
      </c>
      <c r="AK33">
        <f>IF(AJ33="","",COUNTIFS(Basicdata!$B$2:$B$2500,2,Basicdata!$D$2:$D$2500,Crops!$D$5,Basicdata!$H$2:$H$2500,Crops!$M27,Basicdata!$X$2:$X$2500,7,Basicdata!$AI$2:$AI$2500,0))</f>
        <v>0</v>
      </c>
      <c r="AL33">
        <f>IF(AK33="","",COUNTIFS(Basicdata!$B$2:$B$2500,2,Basicdata!$D$2:$D$2500,Crops!$D$5,Basicdata!$H$2:$H$2500,Crops!$M27,Basicdata!$X$2:$X$2500,8,Basicdata!$AI$2:$AI$2500,0))</f>
        <v>4</v>
      </c>
      <c r="AM33">
        <f t="shared" si="7"/>
        <v>4</v>
      </c>
      <c r="AN33">
        <f>IF(AM33="","",COUNTIFS(Basicdata!$B$2:$B$2500,2,Basicdata!$D$2:$D$2500,Crops!$D$5,Basicdata!$H$2:$H$2500,Crops!$M27,Basicdata!$W$2:$W$2500,"&lt;&gt;0",Basicdata!$X$2:$X$2500,9,Basicdata!$AI$2:$AI$2500,0))</f>
        <v>0</v>
      </c>
      <c r="AO33">
        <f>IF(AN33="","",COUNTIFS(Basicdata!$B$2:$B$2500,2,Basicdata!$D$2:$D$2500,Crops!$D$5,Basicdata!$H$2:$H$2500,Crops!$M27,Basicdata!$W$2:$W$2500,0,Basicdata!$X$2:$X$2500,9,Basicdata!$AI$2:$AI$2500,0))</f>
        <v>0</v>
      </c>
    </row>
    <row r="34" spans="1:41" x14ac:dyDescent="0.3">
      <c r="A34" s="45">
        <f>IF(COUNTIFS(Basicdata!$B$2:$B$2500,1,Basicdata!$D$2:$D$2500,Crops!$D$5,Basicdata!$H$2:$H$2500,Crops!$M28,Basicdata!$AI$2:$AI$2500,0)&gt;0,Crops!$M28,"")</f>
        <v>27</v>
      </c>
      <c r="B34">
        <f>IF(A34="","",COUNTIFS(Basicdata!$B$2:$B$2500,1,Basicdata!$D$2:$D$2500,Crops!$D$5,Basicdata!$H$2:$H$2500,Crops!$M28,Basicdata!$AI$2:$AI$2500,0))</f>
        <v>8</v>
      </c>
      <c r="C34">
        <f>IF(B34="","",COUNTIFS(Basicdata!$B$2:$B$2500,1,Basicdata!$D$2:$D$2500,Crops!$D$5,Basicdata!$H$2:$H$2500,Crops!$M28,Basicdata!$X$2:$X$2500,0,Basicdata!$AI$2:$AI$2500,0))</f>
        <v>0</v>
      </c>
      <c r="D34">
        <f>IF(C34="","",COUNTIFS(Basicdata!$B$2:$B$2500,1,Basicdata!$D$2:$D$2500,Crops!$D$5,Basicdata!$H$2:$H$2500,Crops!$M28,Basicdata!$X$2:$X$2500,1,Basicdata!$AI$2:$AI$2500,0))</f>
        <v>0</v>
      </c>
      <c r="E34">
        <f>IF(D34="","",COUNTIFS(Basicdata!$B$2:$B$2500,1,Basicdata!$D$2:$D$2500,Crops!$D$5,Basicdata!$H$2:$H$2500,Crops!$M28,Basicdata!$X$2:$X$2500,2,Basicdata!$AI$2:$AI$2500,0))</f>
        <v>0</v>
      </c>
      <c r="F34">
        <f t="shared" si="0"/>
        <v>0</v>
      </c>
      <c r="G34">
        <f>IF(F34="","",COUNTIFS(Basicdata!$B$2:$B$2500,1,Basicdata!$D$2:$D$2500,Crops!$D$5,Basicdata!$H$2:$H$2500,Crops!$M28,Basicdata!$X$2:$X$2500,3,Basicdata!$AI$2:$AI$2500,0))</f>
        <v>0</v>
      </c>
      <c r="H34">
        <f>IF(G34="","",COUNTIFS(Basicdata!$B$2:$B$2500,1,Basicdata!$D$2:$D$2500,Crops!$D$5,Basicdata!$H$2:$H$2500,Crops!$M28,Basicdata!$X$2:$X$2500,4,Basicdata!$AI$2:$AI$2500,0))</f>
        <v>0</v>
      </c>
      <c r="I34">
        <f>IF(H34="","",COUNTIFS(Basicdata!$B$2:$B$2500,1,Basicdata!$D$2:$D$2500,Crops!$D$5,Basicdata!$H$2:$H$2500,Crops!$M28,Basicdata!$X$2:$X$2500,5,Basicdata!$AI$2:$AI$2500,0))</f>
        <v>0</v>
      </c>
      <c r="J34">
        <f t="shared" si="1"/>
        <v>0</v>
      </c>
      <c r="K34">
        <f>IF(J34="","",COUNTIFS(Basicdata!$B$2:$B$2500,1,Basicdata!$D$2:$D$2500,Crops!$D$5,Basicdata!$H$2:$H$2500,Crops!$M28,Basicdata!$X$2:$X$2500,6,Basicdata!$AI$2:$AI$2500,0))</f>
        <v>0</v>
      </c>
      <c r="L34">
        <f t="shared" si="2"/>
        <v>0</v>
      </c>
      <c r="M34">
        <f>IF(L34="","",COUNTIFS(Basicdata!$B$2:$B$2500,1,Basicdata!$D$2:$D$2500,Crops!$D$5,Basicdata!$H$2:$H$2500,Crops!$M28,Basicdata!$X$2:$X$2500,"&lt;7",Basicdata!$Y$2:$Y$2500,1,Basicdata!$AI$2:$AI$2500,0))</f>
        <v>0</v>
      </c>
      <c r="N34">
        <f>IF(M34="","",COUNTIFS(Basicdata!$B$2:$B$2500,1,Basicdata!$D$2:$D$2500,Crops!$D$5,Basicdata!$H$2:$H$2500,Crops!$M28,Basicdata!$X$2:$X$2500,"&lt;7",Basicdata!$Z$2:$Z$2500,1,Basicdata!$AI$2:$AI$2500,0))</f>
        <v>0</v>
      </c>
      <c r="O34">
        <f>IF(N34="","",COUNTIFS(Basicdata!$B$2:$B$2500,1,Basicdata!$D$2:$D$2500,Crops!$D$5,Basicdata!$H$2:$H$2500,Crops!$M28,Basicdata!$X$2:$X$2500,10,Basicdata!$AI$2:$AI$2500,0))</f>
        <v>0</v>
      </c>
      <c r="P34">
        <f>IF(O34="","",COUNTIFS(Basicdata!$B$2:$B$2500,1,Basicdata!$D$2:$D$2500,Crops!$D$5,Basicdata!$H$2:$H$2500,Crops!$M28,Basicdata!$X$2:$X$2500,7,Basicdata!$AI$2:$AI$2500,0))</f>
        <v>0</v>
      </c>
      <c r="Q34">
        <f>IF(P34="","",COUNTIFS(Basicdata!$B$2:$B$2500,1,Basicdata!$D$2:$D$2500,Crops!$D$5,Basicdata!$H$2:$H$2500,Crops!$M28,Basicdata!$X$2:$X$2500,8,Basicdata!$AI$2:$AI$2500,0))</f>
        <v>8</v>
      </c>
      <c r="R34">
        <f t="shared" si="3"/>
        <v>8</v>
      </c>
      <c r="S34">
        <f>IF(R34="","",COUNTIFS(Basicdata!$B$2:$B$2500,1,Basicdata!$D$2:$D$2500,Crops!$D$5,Basicdata!$H$2:$H$2500,Crops!$M28,Basicdata!$W$2:$W$2500,"&lt;&gt;0",Basicdata!$X$2:$X$2500,9,Basicdata!$AI$2:$AI$2500,0))</f>
        <v>0</v>
      </c>
      <c r="T34">
        <f>IF(S34="","",COUNTIFS(Basicdata!$B$2:$B$2500,1,Basicdata!$D$2:$D$2500,Crops!$D$5,Basicdata!$H$2:$H$2500,Crops!$M28,Basicdata!$W$2:$W$2500,0,Basicdata!$X$2:$X$2500,9,Basicdata!$AI$2:$AI$2500,0))</f>
        <v>0</v>
      </c>
      <c r="V34" s="45">
        <f>IF(COUNTIFS(Basicdata!$B$2:$B$2500,2,Basicdata!$D$2:$D$2500,Crops!$D$5,Basicdata!$H$2:$H$2500,Crops!$M28,Basicdata!$AI$2:$AI$2500,0)&gt;0,Crops!$M28,"")</f>
        <v>27</v>
      </c>
      <c r="W34">
        <f>IF(V34="","",COUNTIFS(Basicdata!$B$2:$B$2500,2,Basicdata!$D$2:$D$2500,Crops!$D$5,Basicdata!$H$2:$H$2500,Crops!$M28,Basicdata!$AI$2:$AI$2500,0))</f>
        <v>7</v>
      </c>
      <c r="X34">
        <f>IF(W34="","",COUNTIFS(Basicdata!$B$2:$B$2500,2,Basicdata!$D$2:$D$2500,Crops!$D$5,Basicdata!$H$2:$H$2500,Crops!$M28,Basicdata!$X$2:$X$2500,0,Basicdata!$AI$2:$AI$2500,0))</f>
        <v>0</v>
      </c>
      <c r="Y34">
        <f>IF(X34="","",COUNTIFS(Basicdata!$B$2:$B$2500,2,Basicdata!$D$2:$D$2500,Crops!$D$5,Basicdata!$H$2:$H$2500,Crops!$M28,Basicdata!$X$2:$X$2500,1,Basicdata!$AI$2:$AI$2500,0))</f>
        <v>0</v>
      </c>
      <c r="Z34">
        <f>IF(Y34="","",COUNTIFS(Basicdata!$B$2:$B$2500,2,Basicdata!$D$2:$D$2500,Crops!$D$5,Basicdata!$H$2:$H$2500,Crops!$M28,Basicdata!$X$2:$X$2500,2,Basicdata!$AI$2:$AI$2500,0))</f>
        <v>0</v>
      </c>
      <c r="AA34">
        <f t="shared" si="4"/>
        <v>0</v>
      </c>
      <c r="AB34">
        <f>IF(AA34="","",COUNTIFS(Basicdata!$B$2:$B$2500,2,Basicdata!$D$2:$D$2500,Crops!$D$5,Basicdata!$H$2:$H$2500,Crops!$M28,Basicdata!$X$2:$X$2500,3,Basicdata!$AI$2:$AI$2500,0))</f>
        <v>0</v>
      </c>
      <c r="AC34">
        <f>IF(AB34="","",COUNTIFS(Basicdata!$B$2:$B$2500,2,Basicdata!$D$2:$D$2500,Crops!$D$5,Basicdata!$H$2:$H$2500,Crops!$M28,Basicdata!$X$2:$X$2500,4,Basicdata!$AI$2:$AI$2500,0))</f>
        <v>0</v>
      </c>
      <c r="AD34">
        <f>IF(AC34="","",COUNTIFS(Basicdata!$B$2:$B$2500,2,Basicdata!$D$2:$D$2500,Crops!$D$5,Basicdata!$H$2:$H$2500,Crops!$M28,Basicdata!$X$2:$X$2500,5,Basicdata!$AI$2:$AI$2500,0))</f>
        <v>0</v>
      </c>
      <c r="AE34">
        <f t="shared" si="5"/>
        <v>0</v>
      </c>
      <c r="AF34">
        <f>IF(AE34="","",COUNTIFS(Basicdata!$B$2:$B$2500,2,Basicdata!$D$2:$D$2500,Crops!$D$5,Basicdata!$H$2:$H$2500,Crops!$M28,Basicdata!$X$2:$X$2500,6,Basicdata!$AI$2:$AI$2500,0))</f>
        <v>0</v>
      </c>
      <c r="AG34">
        <f t="shared" si="6"/>
        <v>0</v>
      </c>
      <c r="AH34">
        <f>IF(AG34="","",COUNTIFS(Basicdata!$B$2:$B$2500,2,Basicdata!$D$2:$D$2500,Crops!$D$5,Basicdata!$H$2:$H$2500,Crops!$M28,Basicdata!$X$2:$X$2500,"&lt;7",Basicdata!$Y$2:$Y$2500,1,Basicdata!$AI$2:$AI$2500,0))</f>
        <v>0</v>
      </c>
      <c r="AI34">
        <f>IF(AH34="","",COUNTIFS(Basicdata!$B$2:$B$2500,2,Basicdata!$D$2:$D$2500,Crops!$D$5,Basicdata!$H$2:$H$2500,Crops!$M28,Basicdata!$X$2:$X$2500,"&lt;7",Basicdata!$Z$2:$Z$2500,1,Basicdata!$AI$2:$AI$2500,0))</f>
        <v>0</v>
      </c>
      <c r="AJ34">
        <f>IF(AI34="","",COUNTIFS(Basicdata!$B$2:$B$2500,2,Basicdata!$D$2:$D$2500,Crops!$D$5,Basicdata!$H$2:$H$2500,Crops!$M28,Basicdata!$X$2:$X$2500,10,Basicdata!$AI$2:$AI$2500,0))</f>
        <v>0</v>
      </c>
      <c r="AK34">
        <f>IF(AJ34="","",COUNTIFS(Basicdata!$B$2:$B$2500,2,Basicdata!$D$2:$D$2500,Crops!$D$5,Basicdata!$H$2:$H$2500,Crops!$M28,Basicdata!$X$2:$X$2500,7,Basicdata!$AI$2:$AI$2500,0))</f>
        <v>0</v>
      </c>
      <c r="AL34">
        <f>IF(AK34="","",COUNTIFS(Basicdata!$B$2:$B$2500,2,Basicdata!$D$2:$D$2500,Crops!$D$5,Basicdata!$H$2:$H$2500,Crops!$M28,Basicdata!$X$2:$X$2500,8,Basicdata!$AI$2:$AI$2500,0))</f>
        <v>7</v>
      </c>
      <c r="AM34">
        <f t="shared" si="7"/>
        <v>7</v>
      </c>
      <c r="AN34">
        <f>IF(AM34="","",COUNTIFS(Basicdata!$B$2:$B$2500,2,Basicdata!$D$2:$D$2500,Crops!$D$5,Basicdata!$H$2:$H$2500,Crops!$M28,Basicdata!$W$2:$W$2500,"&lt;&gt;0",Basicdata!$X$2:$X$2500,9,Basicdata!$AI$2:$AI$2500,0))</f>
        <v>0</v>
      </c>
      <c r="AO34">
        <f>IF(AN34="","",COUNTIFS(Basicdata!$B$2:$B$2500,2,Basicdata!$D$2:$D$2500,Crops!$D$5,Basicdata!$H$2:$H$2500,Crops!$M28,Basicdata!$W$2:$W$2500,0,Basicdata!$X$2:$X$2500,9,Basicdata!$AI$2:$AI$2500,0))</f>
        <v>0</v>
      </c>
    </row>
    <row r="35" spans="1:41" x14ac:dyDescent="0.3">
      <c r="A35" s="45">
        <f>IF(COUNTIFS(Basicdata!$B$2:$B$2500,1,Basicdata!$D$2:$D$2500,Crops!$D$5,Basicdata!$H$2:$H$2500,Crops!$M29,Basicdata!$AI$2:$AI$2500,0)&gt;0,Crops!$M29,"")</f>
        <v>28</v>
      </c>
      <c r="B35">
        <f>IF(A35="","",COUNTIFS(Basicdata!$B$2:$B$2500,1,Basicdata!$D$2:$D$2500,Crops!$D$5,Basicdata!$H$2:$H$2500,Crops!$M29,Basicdata!$AI$2:$AI$2500,0))</f>
        <v>6</v>
      </c>
      <c r="C35">
        <f>IF(B35="","",COUNTIFS(Basicdata!$B$2:$B$2500,1,Basicdata!$D$2:$D$2500,Crops!$D$5,Basicdata!$H$2:$H$2500,Crops!$M29,Basicdata!$X$2:$X$2500,0,Basicdata!$AI$2:$AI$2500,0))</f>
        <v>0</v>
      </c>
      <c r="D35">
        <f>IF(C35="","",COUNTIFS(Basicdata!$B$2:$B$2500,1,Basicdata!$D$2:$D$2500,Crops!$D$5,Basicdata!$H$2:$H$2500,Crops!$M29,Basicdata!$X$2:$X$2500,1,Basicdata!$AI$2:$AI$2500,0))</f>
        <v>0</v>
      </c>
      <c r="E35">
        <f>IF(D35="","",COUNTIFS(Basicdata!$B$2:$B$2500,1,Basicdata!$D$2:$D$2500,Crops!$D$5,Basicdata!$H$2:$H$2500,Crops!$M29,Basicdata!$X$2:$X$2500,2,Basicdata!$AI$2:$AI$2500,0))</f>
        <v>0</v>
      </c>
      <c r="F35">
        <f t="shared" si="0"/>
        <v>0</v>
      </c>
      <c r="G35">
        <f>IF(F35="","",COUNTIFS(Basicdata!$B$2:$B$2500,1,Basicdata!$D$2:$D$2500,Crops!$D$5,Basicdata!$H$2:$H$2500,Crops!$M29,Basicdata!$X$2:$X$2500,3,Basicdata!$AI$2:$AI$2500,0))</f>
        <v>0</v>
      </c>
      <c r="H35">
        <f>IF(G35="","",COUNTIFS(Basicdata!$B$2:$B$2500,1,Basicdata!$D$2:$D$2500,Crops!$D$5,Basicdata!$H$2:$H$2500,Crops!$M29,Basicdata!$X$2:$X$2500,4,Basicdata!$AI$2:$AI$2500,0))</f>
        <v>0</v>
      </c>
      <c r="I35">
        <f>IF(H35="","",COUNTIFS(Basicdata!$B$2:$B$2500,1,Basicdata!$D$2:$D$2500,Crops!$D$5,Basicdata!$H$2:$H$2500,Crops!$M29,Basicdata!$X$2:$X$2500,5,Basicdata!$AI$2:$AI$2500,0))</f>
        <v>0</v>
      </c>
      <c r="J35">
        <f t="shared" si="1"/>
        <v>0</v>
      </c>
      <c r="K35">
        <f>IF(J35="","",COUNTIFS(Basicdata!$B$2:$B$2500,1,Basicdata!$D$2:$D$2500,Crops!$D$5,Basicdata!$H$2:$H$2500,Crops!$M29,Basicdata!$X$2:$X$2500,6,Basicdata!$AI$2:$AI$2500,0))</f>
        <v>0</v>
      </c>
      <c r="L35">
        <f t="shared" si="2"/>
        <v>0</v>
      </c>
      <c r="M35">
        <f>IF(L35="","",COUNTIFS(Basicdata!$B$2:$B$2500,1,Basicdata!$D$2:$D$2500,Crops!$D$5,Basicdata!$H$2:$H$2500,Crops!$M29,Basicdata!$X$2:$X$2500,"&lt;7",Basicdata!$Y$2:$Y$2500,1,Basicdata!$AI$2:$AI$2500,0))</f>
        <v>0</v>
      </c>
      <c r="N35">
        <f>IF(M35="","",COUNTIFS(Basicdata!$B$2:$B$2500,1,Basicdata!$D$2:$D$2500,Crops!$D$5,Basicdata!$H$2:$H$2500,Crops!$M29,Basicdata!$X$2:$X$2500,"&lt;7",Basicdata!$Z$2:$Z$2500,1,Basicdata!$AI$2:$AI$2500,0))</f>
        <v>0</v>
      </c>
      <c r="O35">
        <f>IF(N35="","",COUNTIFS(Basicdata!$B$2:$B$2500,1,Basicdata!$D$2:$D$2500,Crops!$D$5,Basicdata!$H$2:$H$2500,Crops!$M29,Basicdata!$X$2:$X$2500,10,Basicdata!$AI$2:$AI$2500,0))</f>
        <v>0</v>
      </c>
      <c r="P35">
        <f>IF(O35="","",COUNTIFS(Basicdata!$B$2:$B$2500,1,Basicdata!$D$2:$D$2500,Crops!$D$5,Basicdata!$H$2:$H$2500,Crops!$M29,Basicdata!$X$2:$X$2500,7,Basicdata!$AI$2:$AI$2500,0))</f>
        <v>0</v>
      </c>
      <c r="Q35">
        <f>IF(P35="","",COUNTIFS(Basicdata!$B$2:$B$2500,1,Basicdata!$D$2:$D$2500,Crops!$D$5,Basicdata!$H$2:$H$2500,Crops!$M29,Basicdata!$X$2:$X$2500,8,Basicdata!$AI$2:$AI$2500,0))</f>
        <v>6</v>
      </c>
      <c r="R35">
        <f t="shared" si="3"/>
        <v>6</v>
      </c>
      <c r="S35">
        <f>IF(R35="","",COUNTIFS(Basicdata!$B$2:$B$2500,1,Basicdata!$D$2:$D$2500,Crops!$D$5,Basicdata!$H$2:$H$2500,Crops!$M29,Basicdata!$W$2:$W$2500,"&lt;&gt;0",Basicdata!$X$2:$X$2500,9,Basicdata!$AI$2:$AI$2500,0))</f>
        <v>0</v>
      </c>
      <c r="T35">
        <f>IF(S35="","",COUNTIFS(Basicdata!$B$2:$B$2500,1,Basicdata!$D$2:$D$2500,Crops!$D$5,Basicdata!$H$2:$H$2500,Crops!$M29,Basicdata!$W$2:$W$2500,0,Basicdata!$X$2:$X$2500,9,Basicdata!$AI$2:$AI$2500,0))</f>
        <v>0</v>
      </c>
      <c r="V35" s="45">
        <f>IF(COUNTIFS(Basicdata!$B$2:$B$2500,2,Basicdata!$D$2:$D$2500,Crops!$D$5,Basicdata!$H$2:$H$2500,Crops!$M29,Basicdata!$AI$2:$AI$2500,0)&gt;0,Crops!$M29,"")</f>
        <v>28</v>
      </c>
      <c r="W35">
        <f>IF(V35="","",COUNTIFS(Basicdata!$B$2:$B$2500,2,Basicdata!$D$2:$D$2500,Crops!$D$5,Basicdata!$H$2:$H$2500,Crops!$M29,Basicdata!$AI$2:$AI$2500,0))</f>
        <v>6</v>
      </c>
      <c r="X35">
        <f>IF(W35="","",COUNTIFS(Basicdata!$B$2:$B$2500,2,Basicdata!$D$2:$D$2500,Crops!$D$5,Basicdata!$H$2:$H$2500,Crops!$M29,Basicdata!$X$2:$X$2500,0,Basicdata!$AI$2:$AI$2500,0))</f>
        <v>3</v>
      </c>
      <c r="Y35">
        <f>IF(X35="","",COUNTIFS(Basicdata!$B$2:$B$2500,2,Basicdata!$D$2:$D$2500,Crops!$D$5,Basicdata!$H$2:$H$2500,Crops!$M29,Basicdata!$X$2:$X$2500,1,Basicdata!$AI$2:$AI$2500,0))</f>
        <v>0</v>
      </c>
      <c r="Z35">
        <f>IF(Y35="","",COUNTIFS(Basicdata!$B$2:$B$2500,2,Basicdata!$D$2:$D$2500,Crops!$D$5,Basicdata!$H$2:$H$2500,Crops!$M29,Basicdata!$X$2:$X$2500,2,Basicdata!$AI$2:$AI$2500,0))</f>
        <v>0</v>
      </c>
      <c r="AA35">
        <f t="shared" si="4"/>
        <v>3</v>
      </c>
      <c r="AB35">
        <f>IF(AA35="","",COUNTIFS(Basicdata!$B$2:$B$2500,2,Basicdata!$D$2:$D$2500,Crops!$D$5,Basicdata!$H$2:$H$2500,Crops!$M29,Basicdata!$X$2:$X$2500,3,Basicdata!$AI$2:$AI$2500,0))</f>
        <v>0</v>
      </c>
      <c r="AC35">
        <f>IF(AB35="","",COUNTIFS(Basicdata!$B$2:$B$2500,2,Basicdata!$D$2:$D$2500,Crops!$D$5,Basicdata!$H$2:$H$2500,Crops!$M29,Basicdata!$X$2:$X$2500,4,Basicdata!$AI$2:$AI$2500,0))</f>
        <v>0</v>
      </c>
      <c r="AD35">
        <f>IF(AC35="","",COUNTIFS(Basicdata!$B$2:$B$2500,2,Basicdata!$D$2:$D$2500,Crops!$D$5,Basicdata!$H$2:$H$2500,Crops!$M29,Basicdata!$X$2:$X$2500,5,Basicdata!$AI$2:$AI$2500,0))</f>
        <v>0</v>
      </c>
      <c r="AE35">
        <f t="shared" si="5"/>
        <v>0</v>
      </c>
      <c r="AF35">
        <f>IF(AE35="","",COUNTIFS(Basicdata!$B$2:$B$2500,2,Basicdata!$D$2:$D$2500,Crops!$D$5,Basicdata!$H$2:$H$2500,Crops!$M29,Basicdata!$X$2:$X$2500,6,Basicdata!$AI$2:$AI$2500,0))</f>
        <v>0</v>
      </c>
      <c r="AG35">
        <f t="shared" si="6"/>
        <v>3</v>
      </c>
      <c r="AH35">
        <f>IF(AG35="","",COUNTIFS(Basicdata!$B$2:$B$2500,2,Basicdata!$D$2:$D$2500,Crops!$D$5,Basicdata!$H$2:$H$2500,Crops!$M29,Basicdata!$X$2:$X$2500,"&lt;7",Basicdata!$Y$2:$Y$2500,1,Basicdata!$AI$2:$AI$2500,0))</f>
        <v>3</v>
      </c>
      <c r="AI35">
        <f>IF(AH35="","",COUNTIFS(Basicdata!$B$2:$B$2500,2,Basicdata!$D$2:$D$2500,Crops!$D$5,Basicdata!$H$2:$H$2500,Crops!$M29,Basicdata!$X$2:$X$2500,"&lt;7",Basicdata!$Z$2:$Z$2500,1,Basicdata!$AI$2:$AI$2500,0))</f>
        <v>1</v>
      </c>
      <c r="AJ35">
        <f>IF(AI35="","",COUNTIFS(Basicdata!$B$2:$B$2500,2,Basicdata!$D$2:$D$2500,Crops!$D$5,Basicdata!$H$2:$H$2500,Crops!$M29,Basicdata!$X$2:$X$2500,10,Basicdata!$AI$2:$AI$2500,0))</f>
        <v>0</v>
      </c>
      <c r="AK35">
        <f>IF(AJ35="","",COUNTIFS(Basicdata!$B$2:$B$2500,2,Basicdata!$D$2:$D$2500,Crops!$D$5,Basicdata!$H$2:$H$2500,Crops!$M29,Basicdata!$X$2:$X$2500,7,Basicdata!$AI$2:$AI$2500,0))</f>
        <v>0</v>
      </c>
      <c r="AL35">
        <f>IF(AK35="","",COUNTIFS(Basicdata!$B$2:$B$2500,2,Basicdata!$D$2:$D$2500,Crops!$D$5,Basicdata!$H$2:$H$2500,Crops!$M29,Basicdata!$X$2:$X$2500,8,Basicdata!$AI$2:$AI$2500,0))</f>
        <v>3</v>
      </c>
      <c r="AM35">
        <f t="shared" si="7"/>
        <v>3</v>
      </c>
      <c r="AN35">
        <f>IF(AM35="","",COUNTIFS(Basicdata!$B$2:$B$2500,2,Basicdata!$D$2:$D$2500,Crops!$D$5,Basicdata!$H$2:$H$2500,Crops!$M29,Basicdata!$W$2:$W$2500,"&lt;&gt;0",Basicdata!$X$2:$X$2500,9,Basicdata!$AI$2:$AI$2500,0))</f>
        <v>0</v>
      </c>
      <c r="AO35">
        <f>IF(AN35="","",COUNTIFS(Basicdata!$B$2:$B$2500,2,Basicdata!$D$2:$D$2500,Crops!$D$5,Basicdata!$H$2:$H$2500,Crops!$M29,Basicdata!$W$2:$W$2500,0,Basicdata!$X$2:$X$2500,9,Basicdata!$AI$2:$AI$2500,0))</f>
        <v>0</v>
      </c>
    </row>
    <row r="36" spans="1:41" x14ac:dyDescent="0.3">
      <c r="A36" s="45">
        <f>IF(COUNTIFS(Basicdata!$B$2:$B$2500,1,Basicdata!$D$2:$D$2500,Crops!$D$5,Basicdata!$H$2:$H$2500,Crops!$M30,Basicdata!$AI$2:$AI$2500,0)&gt;0,Crops!$M30,"")</f>
        <v>29</v>
      </c>
      <c r="B36">
        <f>IF(A36="","",COUNTIFS(Basicdata!$B$2:$B$2500,1,Basicdata!$D$2:$D$2500,Crops!$D$5,Basicdata!$H$2:$H$2500,Crops!$M30,Basicdata!$AI$2:$AI$2500,0))</f>
        <v>8</v>
      </c>
      <c r="C36">
        <f>IF(B36="","",COUNTIFS(Basicdata!$B$2:$B$2500,1,Basicdata!$D$2:$D$2500,Crops!$D$5,Basicdata!$H$2:$H$2500,Crops!$M30,Basicdata!$X$2:$X$2500,0,Basicdata!$AI$2:$AI$2500,0))</f>
        <v>0</v>
      </c>
      <c r="D36">
        <f>IF(C36="","",COUNTIFS(Basicdata!$B$2:$B$2500,1,Basicdata!$D$2:$D$2500,Crops!$D$5,Basicdata!$H$2:$H$2500,Crops!$M30,Basicdata!$X$2:$X$2500,1,Basicdata!$AI$2:$AI$2500,0))</f>
        <v>0</v>
      </c>
      <c r="E36">
        <f>IF(D36="","",COUNTIFS(Basicdata!$B$2:$B$2500,1,Basicdata!$D$2:$D$2500,Crops!$D$5,Basicdata!$H$2:$H$2500,Crops!$M30,Basicdata!$X$2:$X$2500,2,Basicdata!$AI$2:$AI$2500,0))</f>
        <v>0</v>
      </c>
      <c r="F36">
        <f t="shared" si="0"/>
        <v>0</v>
      </c>
      <c r="G36">
        <f>IF(F36="","",COUNTIFS(Basicdata!$B$2:$B$2500,1,Basicdata!$D$2:$D$2500,Crops!$D$5,Basicdata!$H$2:$H$2500,Crops!$M30,Basicdata!$X$2:$X$2500,3,Basicdata!$AI$2:$AI$2500,0))</f>
        <v>0</v>
      </c>
      <c r="H36">
        <f>IF(G36="","",COUNTIFS(Basicdata!$B$2:$B$2500,1,Basicdata!$D$2:$D$2500,Crops!$D$5,Basicdata!$H$2:$H$2500,Crops!$M30,Basicdata!$X$2:$X$2500,4,Basicdata!$AI$2:$AI$2500,0))</f>
        <v>0</v>
      </c>
      <c r="I36">
        <f>IF(H36="","",COUNTIFS(Basicdata!$B$2:$B$2500,1,Basicdata!$D$2:$D$2500,Crops!$D$5,Basicdata!$H$2:$H$2500,Crops!$M30,Basicdata!$X$2:$X$2500,5,Basicdata!$AI$2:$AI$2500,0))</f>
        <v>0</v>
      </c>
      <c r="J36">
        <f t="shared" si="1"/>
        <v>0</v>
      </c>
      <c r="K36">
        <f>IF(J36="","",COUNTIFS(Basicdata!$B$2:$B$2500,1,Basicdata!$D$2:$D$2500,Crops!$D$5,Basicdata!$H$2:$H$2500,Crops!$M30,Basicdata!$X$2:$X$2500,6,Basicdata!$AI$2:$AI$2500,0))</f>
        <v>0</v>
      </c>
      <c r="L36">
        <f t="shared" si="2"/>
        <v>0</v>
      </c>
      <c r="M36">
        <f>IF(L36="","",COUNTIFS(Basicdata!$B$2:$B$2500,1,Basicdata!$D$2:$D$2500,Crops!$D$5,Basicdata!$H$2:$H$2500,Crops!$M30,Basicdata!$X$2:$X$2500,"&lt;7",Basicdata!$Y$2:$Y$2500,1,Basicdata!$AI$2:$AI$2500,0))</f>
        <v>0</v>
      </c>
      <c r="N36">
        <f>IF(M36="","",COUNTIFS(Basicdata!$B$2:$B$2500,1,Basicdata!$D$2:$D$2500,Crops!$D$5,Basicdata!$H$2:$H$2500,Crops!$M30,Basicdata!$X$2:$X$2500,"&lt;7",Basicdata!$Z$2:$Z$2500,1,Basicdata!$AI$2:$AI$2500,0))</f>
        <v>0</v>
      </c>
      <c r="O36">
        <f>IF(N36="","",COUNTIFS(Basicdata!$B$2:$B$2500,1,Basicdata!$D$2:$D$2500,Crops!$D$5,Basicdata!$H$2:$H$2500,Crops!$M30,Basicdata!$X$2:$X$2500,10,Basicdata!$AI$2:$AI$2500,0))</f>
        <v>0</v>
      </c>
      <c r="P36">
        <f>IF(O36="","",COUNTIFS(Basicdata!$B$2:$B$2500,1,Basicdata!$D$2:$D$2500,Crops!$D$5,Basicdata!$H$2:$H$2500,Crops!$M30,Basicdata!$X$2:$X$2500,7,Basicdata!$AI$2:$AI$2500,0))</f>
        <v>0</v>
      </c>
      <c r="Q36">
        <f>IF(P36="","",COUNTIFS(Basicdata!$B$2:$B$2500,1,Basicdata!$D$2:$D$2500,Crops!$D$5,Basicdata!$H$2:$H$2500,Crops!$M30,Basicdata!$X$2:$X$2500,8,Basicdata!$AI$2:$AI$2500,0))</f>
        <v>8</v>
      </c>
      <c r="R36">
        <f t="shared" si="3"/>
        <v>8</v>
      </c>
      <c r="S36">
        <f>IF(R36="","",COUNTIFS(Basicdata!$B$2:$B$2500,1,Basicdata!$D$2:$D$2500,Crops!$D$5,Basicdata!$H$2:$H$2500,Crops!$M30,Basicdata!$W$2:$W$2500,"&lt;&gt;0",Basicdata!$X$2:$X$2500,9,Basicdata!$AI$2:$AI$2500,0))</f>
        <v>0</v>
      </c>
      <c r="T36">
        <f>IF(S36="","",COUNTIFS(Basicdata!$B$2:$B$2500,1,Basicdata!$D$2:$D$2500,Crops!$D$5,Basicdata!$H$2:$H$2500,Crops!$M30,Basicdata!$W$2:$W$2500,0,Basicdata!$X$2:$X$2500,9,Basicdata!$AI$2:$AI$2500,0))</f>
        <v>0</v>
      </c>
      <c r="V36" s="45">
        <f>IF(COUNTIFS(Basicdata!$B$2:$B$2500,2,Basicdata!$D$2:$D$2500,Crops!$D$5,Basicdata!$H$2:$H$2500,Crops!$M30,Basicdata!$AI$2:$AI$2500,0)&gt;0,Crops!$M30,"")</f>
        <v>29</v>
      </c>
      <c r="W36">
        <f>IF(V36="","",COUNTIFS(Basicdata!$B$2:$B$2500,2,Basicdata!$D$2:$D$2500,Crops!$D$5,Basicdata!$H$2:$H$2500,Crops!$M30,Basicdata!$AI$2:$AI$2500,0))</f>
        <v>8</v>
      </c>
      <c r="X36">
        <f>IF(W36="","",COUNTIFS(Basicdata!$B$2:$B$2500,2,Basicdata!$D$2:$D$2500,Crops!$D$5,Basicdata!$H$2:$H$2500,Crops!$M30,Basicdata!$X$2:$X$2500,0,Basicdata!$AI$2:$AI$2500,0))</f>
        <v>0</v>
      </c>
      <c r="Y36">
        <f>IF(X36="","",COUNTIFS(Basicdata!$B$2:$B$2500,2,Basicdata!$D$2:$D$2500,Crops!$D$5,Basicdata!$H$2:$H$2500,Crops!$M30,Basicdata!$X$2:$X$2500,1,Basicdata!$AI$2:$AI$2500,0))</f>
        <v>0</v>
      </c>
      <c r="Z36">
        <f>IF(Y36="","",COUNTIFS(Basicdata!$B$2:$B$2500,2,Basicdata!$D$2:$D$2500,Crops!$D$5,Basicdata!$H$2:$H$2500,Crops!$M30,Basicdata!$X$2:$X$2500,2,Basicdata!$AI$2:$AI$2500,0))</f>
        <v>0</v>
      </c>
      <c r="AA36">
        <f t="shared" si="4"/>
        <v>0</v>
      </c>
      <c r="AB36">
        <f>IF(AA36="","",COUNTIFS(Basicdata!$B$2:$B$2500,2,Basicdata!$D$2:$D$2500,Crops!$D$5,Basicdata!$H$2:$H$2500,Crops!$M30,Basicdata!$X$2:$X$2500,3,Basicdata!$AI$2:$AI$2500,0))</f>
        <v>0</v>
      </c>
      <c r="AC36">
        <f>IF(AB36="","",COUNTIFS(Basicdata!$B$2:$B$2500,2,Basicdata!$D$2:$D$2500,Crops!$D$5,Basicdata!$H$2:$H$2500,Crops!$M30,Basicdata!$X$2:$X$2500,4,Basicdata!$AI$2:$AI$2500,0))</f>
        <v>0</v>
      </c>
      <c r="AD36">
        <f>IF(AC36="","",COUNTIFS(Basicdata!$B$2:$B$2500,2,Basicdata!$D$2:$D$2500,Crops!$D$5,Basicdata!$H$2:$H$2500,Crops!$M30,Basicdata!$X$2:$X$2500,5,Basicdata!$AI$2:$AI$2500,0))</f>
        <v>0</v>
      </c>
      <c r="AE36">
        <f t="shared" si="5"/>
        <v>0</v>
      </c>
      <c r="AF36">
        <f>IF(AE36="","",COUNTIFS(Basicdata!$B$2:$B$2500,2,Basicdata!$D$2:$D$2500,Crops!$D$5,Basicdata!$H$2:$H$2500,Crops!$M30,Basicdata!$X$2:$X$2500,6,Basicdata!$AI$2:$AI$2500,0))</f>
        <v>0</v>
      </c>
      <c r="AG36">
        <f t="shared" si="6"/>
        <v>0</v>
      </c>
      <c r="AH36">
        <f>IF(AG36="","",COUNTIFS(Basicdata!$B$2:$B$2500,2,Basicdata!$D$2:$D$2500,Crops!$D$5,Basicdata!$H$2:$H$2500,Crops!$M30,Basicdata!$X$2:$X$2500,"&lt;7",Basicdata!$Y$2:$Y$2500,1,Basicdata!$AI$2:$AI$2500,0))</f>
        <v>0</v>
      </c>
      <c r="AI36">
        <f>IF(AH36="","",COUNTIFS(Basicdata!$B$2:$B$2500,2,Basicdata!$D$2:$D$2500,Crops!$D$5,Basicdata!$H$2:$H$2500,Crops!$M30,Basicdata!$X$2:$X$2500,"&lt;7",Basicdata!$Z$2:$Z$2500,1,Basicdata!$AI$2:$AI$2500,0))</f>
        <v>0</v>
      </c>
      <c r="AJ36">
        <f>IF(AI36="","",COUNTIFS(Basicdata!$B$2:$B$2500,2,Basicdata!$D$2:$D$2500,Crops!$D$5,Basicdata!$H$2:$H$2500,Crops!$M30,Basicdata!$X$2:$X$2500,10,Basicdata!$AI$2:$AI$2500,0))</f>
        <v>0</v>
      </c>
      <c r="AK36">
        <f>IF(AJ36="","",COUNTIFS(Basicdata!$B$2:$B$2500,2,Basicdata!$D$2:$D$2500,Crops!$D$5,Basicdata!$H$2:$H$2500,Crops!$M30,Basicdata!$X$2:$X$2500,7,Basicdata!$AI$2:$AI$2500,0))</f>
        <v>0</v>
      </c>
      <c r="AL36">
        <f>IF(AK36="","",COUNTIFS(Basicdata!$B$2:$B$2500,2,Basicdata!$D$2:$D$2500,Crops!$D$5,Basicdata!$H$2:$H$2500,Crops!$M30,Basicdata!$X$2:$X$2500,8,Basicdata!$AI$2:$AI$2500,0))</f>
        <v>8</v>
      </c>
      <c r="AM36">
        <f t="shared" si="7"/>
        <v>8</v>
      </c>
      <c r="AN36">
        <f>IF(AM36="","",COUNTIFS(Basicdata!$B$2:$B$2500,2,Basicdata!$D$2:$D$2500,Crops!$D$5,Basicdata!$H$2:$H$2500,Crops!$M30,Basicdata!$W$2:$W$2500,"&lt;&gt;0",Basicdata!$X$2:$X$2500,9,Basicdata!$AI$2:$AI$2500,0))</f>
        <v>0</v>
      </c>
      <c r="AO36">
        <f>IF(AN36="","",COUNTIFS(Basicdata!$B$2:$B$2500,2,Basicdata!$D$2:$D$2500,Crops!$D$5,Basicdata!$H$2:$H$2500,Crops!$M30,Basicdata!$W$2:$W$2500,0,Basicdata!$X$2:$X$2500,9,Basicdata!$AI$2:$AI$2500,0))</f>
        <v>0</v>
      </c>
    </row>
    <row r="37" spans="1:41" x14ac:dyDescent="0.3">
      <c r="A37" s="45">
        <f>IF(COUNTIFS(Basicdata!$B$2:$B$2500,1,Basicdata!$D$2:$D$2500,Crops!$D$5,Basicdata!$H$2:$H$2500,Crops!$M31,Basicdata!$AI$2:$AI$2500,0)&gt;0,Crops!$M31,"")</f>
        <v>30</v>
      </c>
      <c r="B37">
        <f>IF(A37="","",COUNTIFS(Basicdata!$B$2:$B$2500,1,Basicdata!$D$2:$D$2500,Crops!$D$5,Basicdata!$H$2:$H$2500,Crops!$M31,Basicdata!$AI$2:$AI$2500,0))</f>
        <v>7</v>
      </c>
      <c r="C37">
        <f>IF(B37="","",COUNTIFS(Basicdata!$B$2:$B$2500,1,Basicdata!$D$2:$D$2500,Crops!$D$5,Basicdata!$H$2:$H$2500,Crops!$M31,Basicdata!$X$2:$X$2500,0,Basicdata!$AI$2:$AI$2500,0))</f>
        <v>0</v>
      </c>
      <c r="D37">
        <f>IF(C37="","",COUNTIFS(Basicdata!$B$2:$B$2500,1,Basicdata!$D$2:$D$2500,Crops!$D$5,Basicdata!$H$2:$H$2500,Crops!$M31,Basicdata!$X$2:$X$2500,1,Basicdata!$AI$2:$AI$2500,0))</f>
        <v>0</v>
      </c>
      <c r="E37">
        <f>IF(D37="","",COUNTIFS(Basicdata!$B$2:$B$2500,1,Basicdata!$D$2:$D$2500,Crops!$D$5,Basicdata!$H$2:$H$2500,Crops!$M31,Basicdata!$X$2:$X$2500,2,Basicdata!$AI$2:$AI$2500,0))</f>
        <v>0</v>
      </c>
      <c r="F37">
        <f t="shared" si="0"/>
        <v>0</v>
      </c>
      <c r="G37">
        <f>IF(F37="","",COUNTIFS(Basicdata!$B$2:$B$2500,1,Basicdata!$D$2:$D$2500,Crops!$D$5,Basicdata!$H$2:$H$2500,Crops!$M31,Basicdata!$X$2:$X$2500,3,Basicdata!$AI$2:$AI$2500,0))</f>
        <v>0</v>
      </c>
      <c r="H37">
        <f>IF(G37="","",COUNTIFS(Basicdata!$B$2:$B$2500,1,Basicdata!$D$2:$D$2500,Crops!$D$5,Basicdata!$H$2:$H$2500,Crops!$M31,Basicdata!$X$2:$X$2500,4,Basicdata!$AI$2:$AI$2500,0))</f>
        <v>0</v>
      </c>
      <c r="I37">
        <f>IF(H37="","",COUNTIFS(Basicdata!$B$2:$B$2500,1,Basicdata!$D$2:$D$2500,Crops!$D$5,Basicdata!$H$2:$H$2500,Crops!$M31,Basicdata!$X$2:$X$2500,5,Basicdata!$AI$2:$AI$2500,0))</f>
        <v>0</v>
      </c>
      <c r="J37">
        <f t="shared" si="1"/>
        <v>0</v>
      </c>
      <c r="K37">
        <f>IF(J37="","",COUNTIFS(Basicdata!$B$2:$B$2500,1,Basicdata!$D$2:$D$2500,Crops!$D$5,Basicdata!$H$2:$H$2500,Crops!$M31,Basicdata!$X$2:$X$2500,6,Basicdata!$AI$2:$AI$2500,0))</f>
        <v>0</v>
      </c>
      <c r="L37">
        <f t="shared" si="2"/>
        <v>0</v>
      </c>
      <c r="M37">
        <f>IF(L37="","",COUNTIFS(Basicdata!$B$2:$B$2500,1,Basicdata!$D$2:$D$2500,Crops!$D$5,Basicdata!$H$2:$H$2500,Crops!$M31,Basicdata!$X$2:$X$2500,"&lt;7",Basicdata!$Y$2:$Y$2500,1,Basicdata!$AI$2:$AI$2500,0))</f>
        <v>0</v>
      </c>
      <c r="N37">
        <f>IF(M37="","",COUNTIFS(Basicdata!$B$2:$B$2500,1,Basicdata!$D$2:$D$2500,Crops!$D$5,Basicdata!$H$2:$H$2500,Crops!$M31,Basicdata!$X$2:$X$2500,"&lt;7",Basicdata!$Z$2:$Z$2500,1,Basicdata!$AI$2:$AI$2500,0))</f>
        <v>0</v>
      </c>
      <c r="O37">
        <f>IF(N37="","",COUNTIFS(Basicdata!$B$2:$B$2500,1,Basicdata!$D$2:$D$2500,Crops!$D$5,Basicdata!$H$2:$H$2500,Crops!$M31,Basicdata!$X$2:$X$2500,10,Basicdata!$AI$2:$AI$2500,0))</f>
        <v>0</v>
      </c>
      <c r="P37">
        <f>IF(O37="","",COUNTIFS(Basicdata!$B$2:$B$2500,1,Basicdata!$D$2:$D$2500,Crops!$D$5,Basicdata!$H$2:$H$2500,Crops!$M31,Basicdata!$X$2:$X$2500,7,Basicdata!$AI$2:$AI$2500,0))</f>
        <v>0</v>
      </c>
      <c r="Q37">
        <f>IF(P37="","",COUNTIFS(Basicdata!$B$2:$B$2500,1,Basicdata!$D$2:$D$2500,Crops!$D$5,Basicdata!$H$2:$H$2500,Crops!$M31,Basicdata!$X$2:$X$2500,8,Basicdata!$AI$2:$AI$2500,0))</f>
        <v>7</v>
      </c>
      <c r="R37">
        <f t="shared" si="3"/>
        <v>7</v>
      </c>
      <c r="S37">
        <f>IF(R37="","",COUNTIFS(Basicdata!$B$2:$B$2500,1,Basicdata!$D$2:$D$2500,Crops!$D$5,Basicdata!$H$2:$H$2500,Crops!$M31,Basicdata!$W$2:$W$2500,"&lt;&gt;0",Basicdata!$X$2:$X$2500,9,Basicdata!$AI$2:$AI$2500,0))</f>
        <v>0</v>
      </c>
      <c r="T37">
        <f>IF(S37="","",COUNTIFS(Basicdata!$B$2:$B$2500,1,Basicdata!$D$2:$D$2500,Crops!$D$5,Basicdata!$H$2:$H$2500,Crops!$M31,Basicdata!$W$2:$W$2500,0,Basicdata!$X$2:$X$2500,9,Basicdata!$AI$2:$AI$2500,0))</f>
        <v>0</v>
      </c>
      <c r="V37" s="45">
        <f>IF(COUNTIFS(Basicdata!$B$2:$B$2500,2,Basicdata!$D$2:$D$2500,Crops!$D$5,Basicdata!$H$2:$H$2500,Crops!$M31,Basicdata!$AI$2:$AI$2500,0)&gt;0,Crops!$M31,"")</f>
        <v>30</v>
      </c>
      <c r="W37">
        <f>IF(V37="","",COUNTIFS(Basicdata!$B$2:$B$2500,2,Basicdata!$D$2:$D$2500,Crops!$D$5,Basicdata!$H$2:$H$2500,Crops!$M31,Basicdata!$AI$2:$AI$2500,0))</f>
        <v>7</v>
      </c>
      <c r="X37">
        <f>IF(W37="","",COUNTIFS(Basicdata!$B$2:$B$2500,2,Basicdata!$D$2:$D$2500,Crops!$D$5,Basicdata!$H$2:$H$2500,Crops!$M31,Basicdata!$X$2:$X$2500,0,Basicdata!$AI$2:$AI$2500,0))</f>
        <v>0</v>
      </c>
      <c r="Y37">
        <f>IF(X37="","",COUNTIFS(Basicdata!$B$2:$B$2500,2,Basicdata!$D$2:$D$2500,Crops!$D$5,Basicdata!$H$2:$H$2500,Crops!$M31,Basicdata!$X$2:$X$2500,1,Basicdata!$AI$2:$AI$2500,0))</f>
        <v>0</v>
      </c>
      <c r="Z37">
        <f>IF(Y37="","",COUNTIFS(Basicdata!$B$2:$B$2500,2,Basicdata!$D$2:$D$2500,Crops!$D$5,Basicdata!$H$2:$H$2500,Crops!$M31,Basicdata!$X$2:$X$2500,2,Basicdata!$AI$2:$AI$2500,0))</f>
        <v>0</v>
      </c>
      <c r="AA37">
        <f t="shared" si="4"/>
        <v>0</v>
      </c>
      <c r="AB37">
        <f>IF(AA37="","",COUNTIFS(Basicdata!$B$2:$B$2500,2,Basicdata!$D$2:$D$2500,Crops!$D$5,Basicdata!$H$2:$H$2500,Crops!$M31,Basicdata!$X$2:$X$2500,3,Basicdata!$AI$2:$AI$2500,0))</f>
        <v>0</v>
      </c>
      <c r="AC37">
        <f>IF(AB37="","",COUNTIFS(Basicdata!$B$2:$B$2500,2,Basicdata!$D$2:$D$2500,Crops!$D$5,Basicdata!$H$2:$H$2500,Crops!$M31,Basicdata!$X$2:$X$2500,4,Basicdata!$AI$2:$AI$2500,0))</f>
        <v>0</v>
      </c>
      <c r="AD37">
        <f>IF(AC37="","",COUNTIFS(Basicdata!$B$2:$B$2500,2,Basicdata!$D$2:$D$2500,Crops!$D$5,Basicdata!$H$2:$H$2500,Crops!$M31,Basicdata!$X$2:$X$2500,5,Basicdata!$AI$2:$AI$2500,0))</f>
        <v>0</v>
      </c>
      <c r="AE37">
        <f t="shared" si="5"/>
        <v>0</v>
      </c>
      <c r="AF37">
        <f>IF(AE37="","",COUNTIFS(Basicdata!$B$2:$B$2500,2,Basicdata!$D$2:$D$2500,Crops!$D$5,Basicdata!$H$2:$H$2500,Crops!$M31,Basicdata!$X$2:$X$2500,6,Basicdata!$AI$2:$AI$2500,0))</f>
        <v>0</v>
      </c>
      <c r="AG37">
        <f t="shared" si="6"/>
        <v>0</v>
      </c>
      <c r="AH37">
        <f>IF(AG37="","",COUNTIFS(Basicdata!$B$2:$B$2500,2,Basicdata!$D$2:$D$2500,Crops!$D$5,Basicdata!$H$2:$H$2500,Crops!$M31,Basicdata!$X$2:$X$2500,"&lt;7",Basicdata!$Y$2:$Y$2500,1,Basicdata!$AI$2:$AI$2500,0))</f>
        <v>0</v>
      </c>
      <c r="AI37">
        <f>IF(AH37="","",COUNTIFS(Basicdata!$B$2:$B$2500,2,Basicdata!$D$2:$D$2500,Crops!$D$5,Basicdata!$H$2:$H$2500,Crops!$M31,Basicdata!$X$2:$X$2500,"&lt;7",Basicdata!$Z$2:$Z$2500,1,Basicdata!$AI$2:$AI$2500,0))</f>
        <v>0</v>
      </c>
      <c r="AJ37">
        <f>IF(AI37="","",COUNTIFS(Basicdata!$B$2:$B$2500,2,Basicdata!$D$2:$D$2500,Crops!$D$5,Basicdata!$H$2:$H$2500,Crops!$M31,Basicdata!$X$2:$X$2500,10,Basicdata!$AI$2:$AI$2500,0))</f>
        <v>0</v>
      </c>
      <c r="AK37">
        <f>IF(AJ37="","",COUNTIFS(Basicdata!$B$2:$B$2500,2,Basicdata!$D$2:$D$2500,Crops!$D$5,Basicdata!$H$2:$H$2500,Crops!$M31,Basicdata!$X$2:$X$2500,7,Basicdata!$AI$2:$AI$2500,0))</f>
        <v>0</v>
      </c>
      <c r="AL37">
        <f>IF(AK37="","",COUNTIFS(Basicdata!$B$2:$B$2500,2,Basicdata!$D$2:$D$2500,Crops!$D$5,Basicdata!$H$2:$H$2500,Crops!$M31,Basicdata!$X$2:$X$2500,8,Basicdata!$AI$2:$AI$2500,0))</f>
        <v>7</v>
      </c>
      <c r="AM37">
        <f t="shared" si="7"/>
        <v>7</v>
      </c>
      <c r="AN37">
        <f>IF(AM37="","",COUNTIFS(Basicdata!$B$2:$B$2500,2,Basicdata!$D$2:$D$2500,Crops!$D$5,Basicdata!$H$2:$H$2500,Crops!$M31,Basicdata!$W$2:$W$2500,"&lt;&gt;0",Basicdata!$X$2:$X$2500,9,Basicdata!$AI$2:$AI$2500,0))</f>
        <v>0</v>
      </c>
      <c r="AO37">
        <f>IF(AN37="","",COUNTIFS(Basicdata!$B$2:$B$2500,2,Basicdata!$D$2:$D$2500,Crops!$D$5,Basicdata!$H$2:$H$2500,Crops!$M31,Basicdata!$W$2:$W$2500,0,Basicdata!$X$2:$X$2500,9,Basicdata!$AI$2:$AI$2500,0))</f>
        <v>0</v>
      </c>
    </row>
    <row r="38" spans="1:41" x14ac:dyDescent="0.3">
      <c r="A38" s="45">
        <f>IF(COUNTIFS(Basicdata!$B$2:$B$2500,1,Basicdata!$D$2:$D$2500,Crops!$D$5,Basicdata!$H$2:$H$2500,Crops!$M32,Basicdata!$AI$2:$AI$2500,0)&gt;0,Crops!$M32,"")</f>
        <v>31</v>
      </c>
      <c r="B38">
        <f>IF(A38="","",COUNTIFS(Basicdata!$B$2:$B$2500,1,Basicdata!$D$2:$D$2500,Crops!$D$5,Basicdata!$H$2:$H$2500,Crops!$M32,Basicdata!$AI$2:$AI$2500,0))</f>
        <v>8</v>
      </c>
      <c r="C38">
        <f>IF(B38="","",COUNTIFS(Basicdata!$B$2:$B$2500,1,Basicdata!$D$2:$D$2500,Crops!$D$5,Basicdata!$H$2:$H$2500,Crops!$M32,Basicdata!$X$2:$X$2500,0,Basicdata!$AI$2:$AI$2500,0))</f>
        <v>0</v>
      </c>
      <c r="D38">
        <f>IF(C38="","",COUNTIFS(Basicdata!$B$2:$B$2500,1,Basicdata!$D$2:$D$2500,Crops!$D$5,Basicdata!$H$2:$H$2500,Crops!$M32,Basicdata!$X$2:$X$2500,1,Basicdata!$AI$2:$AI$2500,0))</f>
        <v>0</v>
      </c>
      <c r="E38">
        <f>IF(D38="","",COUNTIFS(Basicdata!$B$2:$B$2500,1,Basicdata!$D$2:$D$2500,Crops!$D$5,Basicdata!$H$2:$H$2500,Crops!$M32,Basicdata!$X$2:$X$2500,2,Basicdata!$AI$2:$AI$2500,0))</f>
        <v>0</v>
      </c>
      <c r="F38">
        <f t="shared" si="0"/>
        <v>0</v>
      </c>
      <c r="G38">
        <f>IF(F38="","",COUNTIFS(Basicdata!$B$2:$B$2500,1,Basicdata!$D$2:$D$2500,Crops!$D$5,Basicdata!$H$2:$H$2500,Crops!$M32,Basicdata!$X$2:$X$2500,3,Basicdata!$AI$2:$AI$2500,0))</f>
        <v>0</v>
      </c>
      <c r="H38">
        <f>IF(G38="","",COUNTIFS(Basicdata!$B$2:$B$2500,1,Basicdata!$D$2:$D$2500,Crops!$D$5,Basicdata!$H$2:$H$2500,Crops!$M32,Basicdata!$X$2:$X$2500,4,Basicdata!$AI$2:$AI$2500,0))</f>
        <v>0</v>
      </c>
      <c r="I38">
        <f>IF(H38="","",COUNTIFS(Basicdata!$B$2:$B$2500,1,Basicdata!$D$2:$D$2500,Crops!$D$5,Basicdata!$H$2:$H$2500,Crops!$M32,Basicdata!$X$2:$X$2500,5,Basicdata!$AI$2:$AI$2500,0))</f>
        <v>0</v>
      </c>
      <c r="J38">
        <f t="shared" si="1"/>
        <v>0</v>
      </c>
      <c r="K38">
        <f>IF(J38="","",COUNTIFS(Basicdata!$B$2:$B$2500,1,Basicdata!$D$2:$D$2500,Crops!$D$5,Basicdata!$H$2:$H$2500,Crops!$M32,Basicdata!$X$2:$X$2500,6,Basicdata!$AI$2:$AI$2500,0))</f>
        <v>0</v>
      </c>
      <c r="L38">
        <f t="shared" si="2"/>
        <v>0</v>
      </c>
      <c r="M38">
        <f>IF(L38="","",COUNTIFS(Basicdata!$B$2:$B$2500,1,Basicdata!$D$2:$D$2500,Crops!$D$5,Basicdata!$H$2:$H$2500,Crops!$M32,Basicdata!$X$2:$X$2500,"&lt;7",Basicdata!$Y$2:$Y$2500,1,Basicdata!$AI$2:$AI$2500,0))</f>
        <v>0</v>
      </c>
      <c r="N38">
        <f>IF(M38="","",COUNTIFS(Basicdata!$B$2:$B$2500,1,Basicdata!$D$2:$D$2500,Crops!$D$5,Basicdata!$H$2:$H$2500,Crops!$M32,Basicdata!$X$2:$X$2500,"&lt;7",Basicdata!$Z$2:$Z$2500,1,Basicdata!$AI$2:$AI$2500,0))</f>
        <v>0</v>
      </c>
      <c r="O38">
        <f>IF(N38="","",COUNTIFS(Basicdata!$B$2:$B$2500,1,Basicdata!$D$2:$D$2500,Crops!$D$5,Basicdata!$H$2:$H$2500,Crops!$M32,Basicdata!$X$2:$X$2500,10,Basicdata!$AI$2:$AI$2500,0))</f>
        <v>0</v>
      </c>
      <c r="P38">
        <f>IF(O38="","",COUNTIFS(Basicdata!$B$2:$B$2500,1,Basicdata!$D$2:$D$2500,Crops!$D$5,Basicdata!$H$2:$H$2500,Crops!$M32,Basicdata!$X$2:$X$2500,7,Basicdata!$AI$2:$AI$2500,0))</f>
        <v>0</v>
      </c>
      <c r="Q38">
        <f>IF(P38="","",COUNTIFS(Basicdata!$B$2:$B$2500,1,Basicdata!$D$2:$D$2500,Crops!$D$5,Basicdata!$H$2:$H$2500,Crops!$M32,Basicdata!$X$2:$X$2500,8,Basicdata!$AI$2:$AI$2500,0))</f>
        <v>8</v>
      </c>
      <c r="R38">
        <f t="shared" si="3"/>
        <v>8</v>
      </c>
      <c r="S38">
        <f>IF(R38="","",COUNTIFS(Basicdata!$B$2:$B$2500,1,Basicdata!$D$2:$D$2500,Crops!$D$5,Basicdata!$H$2:$H$2500,Crops!$M32,Basicdata!$W$2:$W$2500,"&lt;&gt;0",Basicdata!$X$2:$X$2500,9,Basicdata!$AI$2:$AI$2500,0))</f>
        <v>0</v>
      </c>
      <c r="T38">
        <f>IF(S38="","",COUNTIFS(Basicdata!$B$2:$B$2500,1,Basicdata!$D$2:$D$2500,Crops!$D$5,Basicdata!$H$2:$H$2500,Crops!$M32,Basicdata!$W$2:$W$2500,0,Basicdata!$X$2:$X$2500,9,Basicdata!$AI$2:$AI$2500,0))</f>
        <v>0</v>
      </c>
      <c r="V38" s="45">
        <f>IF(COUNTIFS(Basicdata!$B$2:$B$2500,2,Basicdata!$D$2:$D$2500,Crops!$D$5,Basicdata!$H$2:$H$2500,Crops!$M32,Basicdata!$AI$2:$AI$2500,0)&gt;0,Crops!$M32,"")</f>
        <v>31</v>
      </c>
      <c r="W38">
        <f>IF(V38="","",COUNTIFS(Basicdata!$B$2:$B$2500,2,Basicdata!$D$2:$D$2500,Crops!$D$5,Basicdata!$H$2:$H$2500,Crops!$M32,Basicdata!$AI$2:$AI$2500,0))</f>
        <v>8</v>
      </c>
      <c r="X38">
        <f>IF(W38="","",COUNTIFS(Basicdata!$B$2:$B$2500,2,Basicdata!$D$2:$D$2500,Crops!$D$5,Basicdata!$H$2:$H$2500,Crops!$M32,Basicdata!$X$2:$X$2500,0,Basicdata!$AI$2:$AI$2500,0))</f>
        <v>0</v>
      </c>
      <c r="Y38">
        <f>IF(X38="","",COUNTIFS(Basicdata!$B$2:$B$2500,2,Basicdata!$D$2:$D$2500,Crops!$D$5,Basicdata!$H$2:$H$2500,Crops!$M32,Basicdata!$X$2:$X$2500,1,Basicdata!$AI$2:$AI$2500,0))</f>
        <v>0</v>
      </c>
      <c r="Z38">
        <f>IF(Y38="","",COUNTIFS(Basicdata!$B$2:$B$2500,2,Basicdata!$D$2:$D$2500,Crops!$D$5,Basicdata!$H$2:$H$2500,Crops!$M32,Basicdata!$X$2:$X$2500,2,Basicdata!$AI$2:$AI$2500,0))</f>
        <v>0</v>
      </c>
      <c r="AA38">
        <f t="shared" si="4"/>
        <v>0</v>
      </c>
      <c r="AB38">
        <f>IF(AA38="","",COUNTIFS(Basicdata!$B$2:$B$2500,2,Basicdata!$D$2:$D$2500,Crops!$D$5,Basicdata!$H$2:$H$2500,Crops!$M32,Basicdata!$X$2:$X$2500,3,Basicdata!$AI$2:$AI$2500,0))</f>
        <v>0</v>
      </c>
      <c r="AC38">
        <f>IF(AB38="","",COUNTIFS(Basicdata!$B$2:$B$2500,2,Basicdata!$D$2:$D$2500,Crops!$D$5,Basicdata!$H$2:$H$2500,Crops!$M32,Basicdata!$X$2:$X$2500,4,Basicdata!$AI$2:$AI$2500,0))</f>
        <v>0</v>
      </c>
      <c r="AD38">
        <f>IF(AC38="","",COUNTIFS(Basicdata!$B$2:$B$2500,2,Basicdata!$D$2:$D$2500,Crops!$D$5,Basicdata!$H$2:$H$2500,Crops!$M32,Basicdata!$X$2:$X$2500,5,Basicdata!$AI$2:$AI$2500,0))</f>
        <v>0</v>
      </c>
      <c r="AE38">
        <f t="shared" si="5"/>
        <v>0</v>
      </c>
      <c r="AF38">
        <f>IF(AE38="","",COUNTIFS(Basicdata!$B$2:$B$2500,2,Basicdata!$D$2:$D$2500,Crops!$D$5,Basicdata!$H$2:$H$2500,Crops!$M32,Basicdata!$X$2:$X$2500,6,Basicdata!$AI$2:$AI$2500,0))</f>
        <v>0</v>
      </c>
      <c r="AG38">
        <f t="shared" si="6"/>
        <v>0</v>
      </c>
      <c r="AH38">
        <f>IF(AG38="","",COUNTIFS(Basicdata!$B$2:$B$2500,2,Basicdata!$D$2:$D$2500,Crops!$D$5,Basicdata!$H$2:$H$2500,Crops!$M32,Basicdata!$X$2:$X$2500,"&lt;7",Basicdata!$Y$2:$Y$2500,1,Basicdata!$AI$2:$AI$2500,0))</f>
        <v>0</v>
      </c>
      <c r="AI38">
        <f>IF(AH38="","",COUNTIFS(Basicdata!$B$2:$B$2500,2,Basicdata!$D$2:$D$2500,Crops!$D$5,Basicdata!$H$2:$H$2500,Crops!$M32,Basicdata!$X$2:$X$2500,"&lt;7",Basicdata!$Z$2:$Z$2500,1,Basicdata!$AI$2:$AI$2500,0))</f>
        <v>0</v>
      </c>
      <c r="AJ38">
        <f>IF(AI38="","",COUNTIFS(Basicdata!$B$2:$B$2500,2,Basicdata!$D$2:$D$2500,Crops!$D$5,Basicdata!$H$2:$H$2500,Crops!$M32,Basicdata!$X$2:$X$2500,10,Basicdata!$AI$2:$AI$2500,0))</f>
        <v>0</v>
      </c>
      <c r="AK38">
        <f>IF(AJ38="","",COUNTIFS(Basicdata!$B$2:$B$2500,2,Basicdata!$D$2:$D$2500,Crops!$D$5,Basicdata!$H$2:$H$2500,Crops!$M32,Basicdata!$X$2:$X$2500,7,Basicdata!$AI$2:$AI$2500,0))</f>
        <v>0</v>
      </c>
      <c r="AL38">
        <f>IF(AK38="","",COUNTIFS(Basicdata!$B$2:$B$2500,2,Basicdata!$D$2:$D$2500,Crops!$D$5,Basicdata!$H$2:$H$2500,Crops!$M32,Basicdata!$X$2:$X$2500,8,Basicdata!$AI$2:$AI$2500,0))</f>
        <v>8</v>
      </c>
      <c r="AM38">
        <f t="shared" si="7"/>
        <v>8</v>
      </c>
      <c r="AN38">
        <f>IF(AM38="","",COUNTIFS(Basicdata!$B$2:$B$2500,2,Basicdata!$D$2:$D$2500,Crops!$D$5,Basicdata!$H$2:$H$2500,Crops!$M32,Basicdata!$W$2:$W$2500,"&lt;&gt;0",Basicdata!$X$2:$X$2500,9,Basicdata!$AI$2:$AI$2500,0))</f>
        <v>0</v>
      </c>
      <c r="AO38">
        <f>IF(AN38="","",COUNTIFS(Basicdata!$B$2:$B$2500,2,Basicdata!$D$2:$D$2500,Crops!$D$5,Basicdata!$H$2:$H$2500,Crops!$M32,Basicdata!$W$2:$W$2500,0,Basicdata!$X$2:$X$2500,9,Basicdata!$AI$2:$AI$2500,0))</f>
        <v>0</v>
      </c>
    </row>
    <row r="39" spans="1:41" x14ac:dyDescent="0.3">
      <c r="A39" s="45">
        <f>IF(COUNTIFS(Basicdata!$B$2:$B$2500,1,Basicdata!$D$2:$D$2500,Crops!$D$5,Basicdata!$H$2:$H$2500,Crops!$M33,Basicdata!$AI$2:$AI$2500,0)&gt;0,Crops!$M33,"")</f>
        <v>32</v>
      </c>
      <c r="B39">
        <f>IF(A39="","",COUNTIFS(Basicdata!$B$2:$B$2500,1,Basicdata!$D$2:$D$2500,Crops!$D$5,Basicdata!$H$2:$H$2500,Crops!$M33,Basicdata!$AI$2:$AI$2500,0))</f>
        <v>4</v>
      </c>
      <c r="C39">
        <f>IF(B39="","",COUNTIFS(Basicdata!$B$2:$B$2500,1,Basicdata!$D$2:$D$2500,Crops!$D$5,Basicdata!$H$2:$H$2500,Crops!$M33,Basicdata!$X$2:$X$2500,0,Basicdata!$AI$2:$AI$2500,0))</f>
        <v>0</v>
      </c>
      <c r="D39">
        <f>IF(C39="","",COUNTIFS(Basicdata!$B$2:$B$2500,1,Basicdata!$D$2:$D$2500,Crops!$D$5,Basicdata!$H$2:$H$2500,Crops!$M33,Basicdata!$X$2:$X$2500,1,Basicdata!$AI$2:$AI$2500,0))</f>
        <v>0</v>
      </c>
      <c r="E39">
        <f>IF(D39="","",COUNTIFS(Basicdata!$B$2:$B$2500,1,Basicdata!$D$2:$D$2500,Crops!$D$5,Basicdata!$H$2:$H$2500,Crops!$M33,Basicdata!$X$2:$X$2500,2,Basicdata!$AI$2:$AI$2500,0))</f>
        <v>0</v>
      </c>
      <c r="F39">
        <f t="shared" si="0"/>
        <v>0</v>
      </c>
      <c r="G39">
        <f>IF(F39="","",COUNTIFS(Basicdata!$B$2:$B$2500,1,Basicdata!$D$2:$D$2500,Crops!$D$5,Basicdata!$H$2:$H$2500,Crops!$M33,Basicdata!$X$2:$X$2500,3,Basicdata!$AI$2:$AI$2500,0))</f>
        <v>0</v>
      </c>
      <c r="H39">
        <f>IF(G39="","",COUNTIFS(Basicdata!$B$2:$B$2500,1,Basicdata!$D$2:$D$2500,Crops!$D$5,Basicdata!$H$2:$H$2500,Crops!$M33,Basicdata!$X$2:$X$2500,4,Basicdata!$AI$2:$AI$2500,0))</f>
        <v>0</v>
      </c>
      <c r="I39">
        <f>IF(H39="","",COUNTIFS(Basicdata!$B$2:$B$2500,1,Basicdata!$D$2:$D$2500,Crops!$D$5,Basicdata!$H$2:$H$2500,Crops!$M33,Basicdata!$X$2:$X$2500,5,Basicdata!$AI$2:$AI$2500,0))</f>
        <v>0</v>
      </c>
      <c r="J39">
        <f t="shared" si="1"/>
        <v>0</v>
      </c>
      <c r="K39">
        <f>IF(J39="","",COUNTIFS(Basicdata!$B$2:$B$2500,1,Basicdata!$D$2:$D$2500,Crops!$D$5,Basicdata!$H$2:$H$2500,Crops!$M33,Basicdata!$X$2:$X$2500,6,Basicdata!$AI$2:$AI$2500,0))</f>
        <v>0</v>
      </c>
      <c r="L39">
        <f t="shared" si="2"/>
        <v>0</v>
      </c>
      <c r="M39">
        <f>IF(L39="","",COUNTIFS(Basicdata!$B$2:$B$2500,1,Basicdata!$D$2:$D$2500,Crops!$D$5,Basicdata!$H$2:$H$2500,Crops!$M33,Basicdata!$X$2:$X$2500,"&lt;7",Basicdata!$Y$2:$Y$2500,1,Basicdata!$AI$2:$AI$2500,0))</f>
        <v>0</v>
      </c>
      <c r="N39">
        <f>IF(M39="","",COUNTIFS(Basicdata!$B$2:$B$2500,1,Basicdata!$D$2:$D$2500,Crops!$D$5,Basicdata!$H$2:$H$2500,Crops!$M33,Basicdata!$X$2:$X$2500,"&lt;7",Basicdata!$Z$2:$Z$2500,1,Basicdata!$AI$2:$AI$2500,0))</f>
        <v>0</v>
      </c>
      <c r="O39">
        <f>IF(N39="","",COUNTIFS(Basicdata!$B$2:$B$2500,1,Basicdata!$D$2:$D$2500,Crops!$D$5,Basicdata!$H$2:$H$2500,Crops!$M33,Basicdata!$X$2:$X$2500,10,Basicdata!$AI$2:$AI$2500,0))</f>
        <v>0</v>
      </c>
      <c r="P39">
        <f>IF(O39="","",COUNTIFS(Basicdata!$B$2:$B$2500,1,Basicdata!$D$2:$D$2500,Crops!$D$5,Basicdata!$H$2:$H$2500,Crops!$M33,Basicdata!$X$2:$X$2500,7,Basicdata!$AI$2:$AI$2500,0))</f>
        <v>0</v>
      </c>
      <c r="Q39">
        <f>IF(P39="","",COUNTIFS(Basicdata!$B$2:$B$2500,1,Basicdata!$D$2:$D$2500,Crops!$D$5,Basicdata!$H$2:$H$2500,Crops!$M33,Basicdata!$X$2:$X$2500,8,Basicdata!$AI$2:$AI$2500,0))</f>
        <v>4</v>
      </c>
      <c r="R39">
        <f t="shared" si="3"/>
        <v>4</v>
      </c>
      <c r="S39">
        <f>IF(R39="","",COUNTIFS(Basicdata!$B$2:$B$2500,1,Basicdata!$D$2:$D$2500,Crops!$D$5,Basicdata!$H$2:$H$2500,Crops!$M33,Basicdata!$W$2:$W$2500,"&lt;&gt;0",Basicdata!$X$2:$X$2500,9,Basicdata!$AI$2:$AI$2500,0))</f>
        <v>0</v>
      </c>
      <c r="T39">
        <f>IF(S39="","",COUNTIFS(Basicdata!$B$2:$B$2500,1,Basicdata!$D$2:$D$2500,Crops!$D$5,Basicdata!$H$2:$H$2500,Crops!$M33,Basicdata!$W$2:$W$2500,0,Basicdata!$X$2:$X$2500,9,Basicdata!$AI$2:$AI$2500,0))</f>
        <v>0</v>
      </c>
      <c r="V39" s="45">
        <f>IF(COUNTIFS(Basicdata!$B$2:$B$2500,2,Basicdata!$D$2:$D$2500,Crops!$D$5,Basicdata!$H$2:$H$2500,Crops!$M33,Basicdata!$AI$2:$AI$2500,0)&gt;0,Crops!$M33,"")</f>
        <v>32</v>
      </c>
      <c r="W39">
        <f>IF(V39="","",COUNTIFS(Basicdata!$B$2:$B$2500,2,Basicdata!$D$2:$D$2500,Crops!$D$5,Basicdata!$H$2:$H$2500,Crops!$M33,Basicdata!$AI$2:$AI$2500,0))</f>
        <v>4</v>
      </c>
      <c r="X39">
        <f>IF(W39="","",COUNTIFS(Basicdata!$B$2:$B$2500,2,Basicdata!$D$2:$D$2500,Crops!$D$5,Basicdata!$H$2:$H$2500,Crops!$M33,Basicdata!$X$2:$X$2500,0,Basicdata!$AI$2:$AI$2500,0))</f>
        <v>1</v>
      </c>
      <c r="Y39">
        <f>IF(X39="","",COUNTIFS(Basicdata!$B$2:$B$2500,2,Basicdata!$D$2:$D$2500,Crops!$D$5,Basicdata!$H$2:$H$2500,Crops!$M33,Basicdata!$X$2:$X$2500,1,Basicdata!$AI$2:$AI$2500,0))</f>
        <v>0</v>
      </c>
      <c r="Z39">
        <f>IF(Y39="","",COUNTIFS(Basicdata!$B$2:$B$2500,2,Basicdata!$D$2:$D$2500,Crops!$D$5,Basicdata!$H$2:$H$2500,Crops!$M33,Basicdata!$X$2:$X$2500,2,Basicdata!$AI$2:$AI$2500,0))</f>
        <v>0</v>
      </c>
      <c r="AA39">
        <f t="shared" si="4"/>
        <v>1</v>
      </c>
      <c r="AB39">
        <f>IF(AA39="","",COUNTIFS(Basicdata!$B$2:$B$2500,2,Basicdata!$D$2:$D$2500,Crops!$D$5,Basicdata!$H$2:$H$2500,Crops!$M33,Basicdata!$X$2:$X$2500,3,Basicdata!$AI$2:$AI$2500,0))</f>
        <v>0</v>
      </c>
      <c r="AC39">
        <f>IF(AB39="","",COUNTIFS(Basicdata!$B$2:$B$2500,2,Basicdata!$D$2:$D$2500,Crops!$D$5,Basicdata!$H$2:$H$2500,Crops!$M33,Basicdata!$X$2:$X$2500,4,Basicdata!$AI$2:$AI$2500,0))</f>
        <v>0</v>
      </c>
      <c r="AD39">
        <f>IF(AC39="","",COUNTIFS(Basicdata!$B$2:$B$2500,2,Basicdata!$D$2:$D$2500,Crops!$D$5,Basicdata!$H$2:$H$2500,Crops!$M33,Basicdata!$X$2:$X$2500,5,Basicdata!$AI$2:$AI$2500,0))</f>
        <v>0</v>
      </c>
      <c r="AE39">
        <f t="shared" si="5"/>
        <v>0</v>
      </c>
      <c r="AF39">
        <f>IF(AE39="","",COUNTIFS(Basicdata!$B$2:$B$2500,2,Basicdata!$D$2:$D$2500,Crops!$D$5,Basicdata!$H$2:$H$2500,Crops!$M33,Basicdata!$X$2:$X$2500,6,Basicdata!$AI$2:$AI$2500,0))</f>
        <v>0</v>
      </c>
      <c r="AG39">
        <f t="shared" si="6"/>
        <v>1</v>
      </c>
      <c r="AH39">
        <f>IF(AG39="","",COUNTIFS(Basicdata!$B$2:$B$2500,2,Basicdata!$D$2:$D$2500,Crops!$D$5,Basicdata!$H$2:$H$2500,Crops!$M33,Basicdata!$X$2:$X$2500,"&lt;7",Basicdata!$Y$2:$Y$2500,1,Basicdata!$AI$2:$AI$2500,0))</f>
        <v>1</v>
      </c>
      <c r="AI39">
        <f>IF(AH39="","",COUNTIFS(Basicdata!$B$2:$B$2500,2,Basicdata!$D$2:$D$2500,Crops!$D$5,Basicdata!$H$2:$H$2500,Crops!$M33,Basicdata!$X$2:$X$2500,"&lt;7",Basicdata!$Z$2:$Z$2500,1,Basicdata!$AI$2:$AI$2500,0))</f>
        <v>1</v>
      </c>
      <c r="AJ39">
        <f>IF(AI39="","",COUNTIFS(Basicdata!$B$2:$B$2500,2,Basicdata!$D$2:$D$2500,Crops!$D$5,Basicdata!$H$2:$H$2500,Crops!$M33,Basicdata!$X$2:$X$2500,10,Basicdata!$AI$2:$AI$2500,0))</f>
        <v>0</v>
      </c>
      <c r="AK39">
        <f>IF(AJ39="","",COUNTIFS(Basicdata!$B$2:$B$2500,2,Basicdata!$D$2:$D$2500,Crops!$D$5,Basicdata!$H$2:$H$2500,Crops!$M33,Basicdata!$X$2:$X$2500,7,Basicdata!$AI$2:$AI$2500,0))</f>
        <v>0</v>
      </c>
      <c r="AL39">
        <f>IF(AK39="","",COUNTIFS(Basicdata!$B$2:$B$2500,2,Basicdata!$D$2:$D$2500,Crops!$D$5,Basicdata!$H$2:$H$2500,Crops!$M33,Basicdata!$X$2:$X$2500,8,Basicdata!$AI$2:$AI$2500,0))</f>
        <v>3</v>
      </c>
      <c r="AM39">
        <f t="shared" si="7"/>
        <v>3</v>
      </c>
      <c r="AN39">
        <f>IF(AM39="","",COUNTIFS(Basicdata!$B$2:$B$2500,2,Basicdata!$D$2:$D$2500,Crops!$D$5,Basicdata!$H$2:$H$2500,Crops!$M33,Basicdata!$W$2:$W$2500,"&lt;&gt;0",Basicdata!$X$2:$X$2500,9,Basicdata!$AI$2:$AI$2500,0))</f>
        <v>0</v>
      </c>
      <c r="AO39">
        <f>IF(AN39="","",COUNTIFS(Basicdata!$B$2:$B$2500,2,Basicdata!$D$2:$D$2500,Crops!$D$5,Basicdata!$H$2:$H$2500,Crops!$M33,Basicdata!$W$2:$W$2500,0,Basicdata!$X$2:$X$2500,9,Basicdata!$AI$2:$AI$2500,0))</f>
        <v>0</v>
      </c>
    </row>
    <row r="40" spans="1:41" x14ac:dyDescent="0.3">
      <c r="A40" s="45">
        <f>IF(COUNTIFS(Basicdata!$B$2:$B$2500,1,Basicdata!$D$2:$D$2500,Crops!$D$5,Basicdata!$H$2:$H$2500,Crops!$M34,Basicdata!$AI$2:$AI$2500,0)&gt;0,Crops!$M34,"")</f>
        <v>33</v>
      </c>
      <c r="B40">
        <f>IF(A40="","",COUNTIFS(Basicdata!$B$2:$B$2500,1,Basicdata!$D$2:$D$2500,Crops!$D$5,Basicdata!$H$2:$H$2500,Crops!$M34,Basicdata!$AI$2:$AI$2500,0))</f>
        <v>11</v>
      </c>
      <c r="C40">
        <f>IF(B40="","",COUNTIFS(Basicdata!$B$2:$B$2500,1,Basicdata!$D$2:$D$2500,Crops!$D$5,Basicdata!$H$2:$H$2500,Crops!$M34,Basicdata!$X$2:$X$2500,0,Basicdata!$AI$2:$AI$2500,0))</f>
        <v>0</v>
      </c>
      <c r="D40">
        <f>IF(C40="","",COUNTIFS(Basicdata!$B$2:$B$2500,1,Basicdata!$D$2:$D$2500,Crops!$D$5,Basicdata!$H$2:$H$2500,Crops!$M34,Basicdata!$X$2:$X$2500,1,Basicdata!$AI$2:$AI$2500,0))</f>
        <v>0</v>
      </c>
      <c r="E40">
        <f>IF(D40="","",COUNTIFS(Basicdata!$B$2:$B$2500,1,Basicdata!$D$2:$D$2500,Crops!$D$5,Basicdata!$H$2:$H$2500,Crops!$M34,Basicdata!$X$2:$X$2500,2,Basicdata!$AI$2:$AI$2500,0))</f>
        <v>0</v>
      </c>
      <c r="F40">
        <f t="shared" si="0"/>
        <v>0</v>
      </c>
      <c r="G40">
        <f>IF(F40="","",COUNTIFS(Basicdata!$B$2:$B$2500,1,Basicdata!$D$2:$D$2500,Crops!$D$5,Basicdata!$H$2:$H$2500,Crops!$M34,Basicdata!$X$2:$X$2500,3,Basicdata!$AI$2:$AI$2500,0))</f>
        <v>0</v>
      </c>
      <c r="H40">
        <f>IF(G40="","",COUNTIFS(Basicdata!$B$2:$B$2500,1,Basicdata!$D$2:$D$2500,Crops!$D$5,Basicdata!$H$2:$H$2500,Crops!$M34,Basicdata!$X$2:$X$2500,4,Basicdata!$AI$2:$AI$2500,0))</f>
        <v>0</v>
      </c>
      <c r="I40">
        <f>IF(H40="","",COUNTIFS(Basicdata!$B$2:$B$2500,1,Basicdata!$D$2:$D$2500,Crops!$D$5,Basicdata!$H$2:$H$2500,Crops!$M34,Basicdata!$X$2:$X$2500,5,Basicdata!$AI$2:$AI$2500,0))</f>
        <v>0</v>
      </c>
      <c r="J40">
        <f t="shared" si="1"/>
        <v>0</v>
      </c>
      <c r="K40">
        <f>IF(J40="","",COUNTIFS(Basicdata!$B$2:$B$2500,1,Basicdata!$D$2:$D$2500,Crops!$D$5,Basicdata!$H$2:$H$2500,Crops!$M34,Basicdata!$X$2:$X$2500,6,Basicdata!$AI$2:$AI$2500,0))</f>
        <v>0</v>
      </c>
      <c r="L40">
        <f t="shared" si="2"/>
        <v>0</v>
      </c>
      <c r="M40">
        <f>IF(L40="","",COUNTIFS(Basicdata!$B$2:$B$2500,1,Basicdata!$D$2:$D$2500,Crops!$D$5,Basicdata!$H$2:$H$2500,Crops!$M34,Basicdata!$X$2:$X$2500,"&lt;7",Basicdata!$Y$2:$Y$2500,1,Basicdata!$AI$2:$AI$2500,0))</f>
        <v>0</v>
      </c>
      <c r="N40">
        <f>IF(M40="","",COUNTIFS(Basicdata!$B$2:$B$2500,1,Basicdata!$D$2:$D$2500,Crops!$D$5,Basicdata!$H$2:$H$2500,Crops!$M34,Basicdata!$X$2:$X$2500,"&lt;7",Basicdata!$Z$2:$Z$2500,1,Basicdata!$AI$2:$AI$2500,0))</f>
        <v>0</v>
      </c>
      <c r="O40">
        <f>IF(N40="","",COUNTIFS(Basicdata!$B$2:$B$2500,1,Basicdata!$D$2:$D$2500,Crops!$D$5,Basicdata!$H$2:$H$2500,Crops!$M34,Basicdata!$X$2:$X$2500,10,Basicdata!$AI$2:$AI$2500,0))</f>
        <v>0</v>
      </c>
      <c r="P40">
        <f>IF(O40="","",COUNTIFS(Basicdata!$B$2:$B$2500,1,Basicdata!$D$2:$D$2500,Crops!$D$5,Basicdata!$H$2:$H$2500,Crops!$M34,Basicdata!$X$2:$X$2500,7,Basicdata!$AI$2:$AI$2500,0))</f>
        <v>0</v>
      </c>
      <c r="Q40">
        <f>IF(P40="","",COUNTIFS(Basicdata!$B$2:$B$2500,1,Basicdata!$D$2:$D$2500,Crops!$D$5,Basicdata!$H$2:$H$2500,Crops!$M34,Basicdata!$X$2:$X$2500,8,Basicdata!$AI$2:$AI$2500,0))</f>
        <v>11</v>
      </c>
      <c r="R40">
        <f t="shared" si="3"/>
        <v>11</v>
      </c>
      <c r="S40">
        <f>IF(R40="","",COUNTIFS(Basicdata!$B$2:$B$2500,1,Basicdata!$D$2:$D$2500,Crops!$D$5,Basicdata!$H$2:$H$2500,Crops!$M34,Basicdata!$W$2:$W$2500,"&lt;&gt;0",Basicdata!$X$2:$X$2500,9,Basicdata!$AI$2:$AI$2500,0))</f>
        <v>0</v>
      </c>
      <c r="T40">
        <f>IF(S40="","",COUNTIFS(Basicdata!$B$2:$B$2500,1,Basicdata!$D$2:$D$2500,Crops!$D$5,Basicdata!$H$2:$H$2500,Crops!$M34,Basicdata!$W$2:$W$2500,0,Basicdata!$X$2:$X$2500,9,Basicdata!$AI$2:$AI$2500,0))</f>
        <v>0</v>
      </c>
      <c r="V40" s="45">
        <f>IF(COUNTIFS(Basicdata!$B$2:$B$2500,2,Basicdata!$D$2:$D$2500,Crops!$D$5,Basicdata!$H$2:$H$2500,Crops!$M34,Basicdata!$AI$2:$AI$2500,0)&gt;0,Crops!$M34,"")</f>
        <v>33</v>
      </c>
      <c r="W40">
        <f>IF(V40="","",COUNTIFS(Basicdata!$B$2:$B$2500,2,Basicdata!$D$2:$D$2500,Crops!$D$5,Basicdata!$H$2:$H$2500,Crops!$M34,Basicdata!$AI$2:$AI$2500,0))</f>
        <v>11</v>
      </c>
      <c r="X40">
        <f>IF(W40="","",COUNTIFS(Basicdata!$B$2:$B$2500,2,Basicdata!$D$2:$D$2500,Crops!$D$5,Basicdata!$H$2:$H$2500,Crops!$M34,Basicdata!$X$2:$X$2500,0,Basicdata!$AI$2:$AI$2500,0))</f>
        <v>0</v>
      </c>
      <c r="Y40">
        <f>IF(X40="","",COUNTIFS(Basicdata!$B$2:$B$2500,2,Basicdata!$D$2:$D$2500,Crops!$D$5,Basicdata!$H$2:$H$2500,Crops!$M34,Basicdata!$X$2:$X$2500,1,Basicdata!$AI$2:$AI$2500,0))</f>
        <v>0</v>
      </c>
      <c r="Z40">
        <f>IF(Y40="","",COUNTIFS(Basicdata!$B$2:$B$2500,2,Basicdata!$D$2:$D$2500,Crops!$D$5,Basicdata!$H$2:$H$2500,Crops!$M34,Basicdata!$X$2:$X$2500,2,Basicdata!$AI$2:$AI$2500,0))</f>
        <v>0</v>
      </c>
      <c r="AA40">
        <f t="shared" si="4"/>
        <v>0</v>
      </c>
      <c r="AB40">
        <f>IF(AA40="","",COUNTIFS(Basicdata!$B$2:$B$2500,2,Basicdata!$D$2:$D$2500,Crops!$D$5,Basicdata!$H$2:$H$2500,Crops!$M34,Basicdata!$X$2:$X$2500,3,Basicdata!$AI$2:$AI$2500,0))</f>
        <v>0</v>
      </c>
      <c r="AC40">
        <f>IF(AB40="","",COUNTIFS(Basicdata!$B$2:$B$2500,2,Basicdata!$D$2:$D$2500,Crops!$D$5,Basicdata!$H$2:$H$2500,Crops!$M34,Basicdata!$X$2:$X$2500,4,Basicdata!$AI$2:$AI$2500,0))</f>
        <v>0</v>
      </c>
      <c r="AD40">
        <f>IF(AC40="","",COUNTIFS(Basicdata!$B$2:$B$2500,2,Basicdata!$D$2:$D$2500,Crops!$D$5,Basicdata!$H$2:$H$2500,Crops!$M34,Basicdata!$X$2:$X$2500,5,Basicdata!$AI$2:$AI$2500,0))</f>
        <v>0</v>
      </c>
      <c r="AE40">
        <f t="shared" si="5"/>
        <v>0</v>
      </c>
      <c r="AF40">
        <f>IF(AE40="","",COUNTIFS(Basicdata!$B$2:$B$2500,2,Basicdata!$D$2:$D$2500,Crops!$D$5,Basicdata!$H$2:$H$2500,Crops!$M34,Basicdata!$X$2:$X$2500,6,Basicdata!$AI$2:$AI$2500,0))</f>
        <v>0</v>
      </c>
      <c r="AG40">
        <f t="shared" si="6"/>
        <v>0</v>
      </c>
      <c r="AH40">
        <f>IF(AG40="","",COUNTIFS(Basicdata!$B$2:$B$2500,2,Basicdata!$D$2:$D$2500,Crops!$D$5,Basicdata!$H$2:$H$2500,Crops!$M34,Basicdata!$X$2:$X$2500,"&lt;7",Basicdata!$Y$2:$Y$2500,1,Basicdata!$AI$2:$AI$2500,0))</f>
        <v>0</v>
      </c>
      <c r="AI40">
        <f>IF(AH40="","",COUNTIFS(Basicdata!$B$2:$B$2500,2,Basicdata!$D$2:$D$2500,Crops!$D$5,Basicdata!$H$2:$H$2500,Crops!$M34,Basicdata!$X$2:$X$2500,"&lt;7",Basicdata!$Z$2:$Z$2500,1,Basicdata!$AI$2:$AI$2500,0))</f>
        <v>0</v>
      </c>
      <c r="AJ40">
        <f>IF(AI40="","",COUNTIFS(Basicdata!$B$2:$B$2500,2,Basicdata!$D$2:$D$2500,Crops!$D$5,Basicdata!$H$2:$H$2500,Crops!$M34,Basicdata!$X$2:$X$2500,10,Basicdata!$AI$2:$AI$2500,0))</f>
        <v>0</v>
      </c>
      <c r="AK40">
        <f>IF(AJ40="","",COUNTIFS(Basicdata!$B$2:$B$2500,2,Basicdata!$D$2:$D$2500,Crops!$D$5,Basicdata!$H$2:$H$2500,Crops!$M34,Basicdata!$X$2:$X$2500,7,Basicdata!$AI$2:$AI$2500,0))</f>
        <v>0</v>
      </c>
      <c r="AL40">
        <f>IF(AK40="","",COUNTIFS(Basicdata!$B$2:$B$2500,2,Basicdata!$D$2:$D$2500,Crops!$D$5,Basicdata!$H$2:$H$2500,Crops!$M34,Basicdata!$X$2:$X$2500,8,Basicdata!$AI$2:$AI$2500,0))</f>
        <v>11</v>
      </c>
      <c r="AM40">
        <f t="shared" si="7"/>
        <v>11</v>
      </c>
      <c r="AN40">
        <f>IF(AM40="","",COUNTIFS(Basicdata!$B$2:$B$2500,2,Basicdata!$D$2:$D$2500,Crops!$D$5,Basicdata!$H$2:$H$2500,Crops!$M34,Basicdata!$W$2:$W$2500,"&lt;&gt;0",Basicdata!$X$2:$X$2500,9,Basicdata!$AI$2:$AI$2500,0))</f>
        <v>0</v>
      </c>
      <c r="AO40">
        <f>IF(AN40="","",COUNTIFS(Basicdata!$B$2:$B$2500,2,Basicdata!$D$2:$D$2500,Crops!$D$5,Basicdata!$H$2:$H$2500,Crops!$M34,Basicdata!$W$2:$W$2500,0,Basicdata!$X$2:$X$2500,9,Basicdata!$AI$2:$AI$2500,0))</f>
        <v>0</v>
      </c>
    </row>
    <row r="41" spans="1:41" x14ac:dyDescent="0.3">
      <c r="A41" s="45" t="str">
        <f>IF(COUNTIFS(Basicdata!$B$2:$B$2500,1,Basicdata!$D$2:$D$2500,Crops!$D$5,Basicdata!$H$2:$H$2500,Crops!$M35,Basicdata!$AI$2:$AI$2500,0)&gt;0,Crops!$M35,"")</f>
        <v/>
      </c>
      <c r="B41" t="str">
        <f>IF(A41="","",COUNTIFS(Basicdata!$B$2:$B$2500,1,Basicdata!$D$2:$D$2500,Crops!$D$5,Basicdata!$H$2:$H$2500,Crops!$M35,Basicdata!$AI$2:$AI$2500,0))</f>
        <v/>
      </c>
      <c r="C41" t="str">
        <f>IF(B41="","",COUNTIFS(Basicdata!$B$2:$B$2500,1,Basicdata!$D$2:$D$2500,Crops!$D$5,Basicdata!$H$2:$H$2500,Crops!$M35,Basicdata!$X$2:$X$2500,0,Basicdata!$AI$2:$AI$2500,0))</f>
        <v/>
      </c>
      <c r="D41" t="str">
        <f>IF(C41="","",COUNTIFS(Basicdata!$B$2:$B$2500,1,Basicdata!$D$2:$D$2500,Crops!$D$5,Basicdata!$H$2:$H$2500,Crops!$M35,Basicdata!$X$2:$X$2500,1,Basicdata!$AI$2:$AI$2500,0))</f>
        <v/>
      </c>
      <c r="E41" t="str">
        <f>IF(D41="","",COUNTIFS(Basicdata!$B$2:$B$2500,1,Basicdata!$D$2:$D$2500,Crops!$D$5,Basicdata!$H$2:$H$2500,Crops!$M35,Basicdata!$X$2:$X$2500,2,Basicdata!$AI$2:$AI$2500,0))</f>
        <v/>
      </c>
      <c r="F41" t="str">
        <f t="shared" si="0"/>
        <v/>
      </c>
      <c r="G41" t="str">
        <f>IF(F41="","",COUNTIFS(Basicdata!$B$2:$B$2500,1,Basicdata!$D$2:$D$2500,Crops!$D$5,Basicdata!$H$2:$H$2500,Crops!$M35,Basicdata!$X$2:$X$2500,3,Basicdata!$AI$2:$AI$2500,0))</f>
        <v/>
      </c>
      <c r="H41" t="str">
        <f>IF(G41="","",COUNTIFS(Basicdata!$B$2:$B$2500,1,Basicdata!$D$2:$D$2500,Crops!$D$5,Basicdata!$H$2:$H$2500,Crops!$M35,Basicdata!$X$2:$X$2500,4,Basicdata!$AI$2:$AI$2500,0))</f>
        <v/>
      </c>
      <c r="I41" t="str">
        <f>IF(H41="","",COUNTIFS(Basicdata!$B$2:$B$2500,1,Basicdata!$D$2:$D$2500,Crops!$D$5,Basicdata!$H$2:$H$2500,Crops!$M35,Basicdata!$X$2:$X$2500,5,Basicdata!$AI$2:$AI$2500,0))</f>
        <v/>
      </c>
      <c r="J41" t="str">
        <f t="shared" si="1"/>
        <v/>
      </c>
      <c r="K41" t="str">
        <f>IF(J41="","",COUNTIFS(Basicdata!$B$2:$B$2500,1,Basicdata!$D$2:$D$2500,Crops!$D$5,Basicdata!$H$2:$H$2500,Crops!$M35,Basicdata!$X$2:$X$2500,6,Basicdata!$AI$2:$AI$2500,0))</f>
        <v/>
      </c>
      <c r="L41" t="str">
        <f t="shared" si="2"/>
        <v/>
      </c>
      <c r="M41" t="str">
        <f>IF(L41="","",COUNTIFS(Basicdata!$B$2:$B$2500,1,Basicdata!$D$2:$D$2500,Crops!$D$5,Basicdata!$H$2:$H$2500,Crops!$M35,Basicdata!$X$2:$X$2500,"&lt;7",Basicdata!$Y$2:$Y$2500,1,Basicdata!$AI$2:$AI$2500,0))</f>
        <v/>
      </c>
      <c r="N41" t="str">
        <f>IF(M41="","",COUNTIFS(Basicdata!$B$2:$B$2500,1,Basicdata!$D$2:$D$2500,Crops!$D$5,Basicdata!$H$2:$H$2500,Crops!$M35,Basicdata!$X$2:$X$2500,"&lt;7",Basicdata!$Z$2:$Z$2500,1,Basicdata!$AI$2:$AI$2500,0))</f>
        <v/>
      </c>
      <c r="O41" t="str">
        <f>IF(N41="","",COUNTIFS(Basicdata!$B$2:$B$2500,1,Basicdata!$D$2:$D$2500,Crops!$D$5,Basicdata!$H$2:$H$2500,Crops!$M35,Basicdata!$X$2:$X$2500,10,Basicdata!$AI$2:$AI$2500,0))</f>
        <v/>
      </c>
      <c r="P41" t="str">
        <f>IF(O41="","",COUNTIFS(Basicdata!$B$2:$B$2500,1,Basicdata!$D$2:$D$2500,Crops!$D$5,Basicdata!$H$2:$H$2500,Crops!$M35,Basicdata!$X$2:$X$2500,7,Basicdata!$AI$2:$AI$2500,0))</f>
        <v/>
      </c>
      <c r="Q41" t="str">
        <f>IF(P41="","",COUNTIFS(Basicdata!$B$2:$B$2500,1,Basicdata!$D$2:$D$2500,Crops!$D$5,Basicdata!$H$2:$H$2500,Crops!$M35,Basicdata!$X$2:$X$2500,8,Basicdata!$AI$2:$AI$2500,0))</f>
        <v/>
      </c>
      <c r="R41" t="str">
        <f t="shared" si="3"/>
        <v/>
      </c>
      <c r="S41" t="str">
        <f>IF(R41="","",COUNTIFS(Basicdata!$B$2:$B$2500,1,Basicdata!$D$2:$D$2500,Crops!$D$5,Basicdata!$H$2:$H$2500,Crops!$M35,Basicdata!$W$2:$W$2500,"&lt;&gt;0",Basicdata!$X$2:$X$2500,9,Basicdata!$AI$2:$AI$2500,0))</f>
        <v/>
      </c>
      <c r="T41" t="str">
        <f>IF(S41="","",COUNTIFS(Basicdata!$B$2:$B$2500,1,Basicdata!$D$2:$D$2500,Crops!$D$5,Basicdata!$H$2:$H$2500,Crops!$M35,Basicdata!$W$2:$W$2500,0,Basicdata!$X$2:$X$2500,9,Basicdata!$AI$2:$AI$2500,0))</f>
        <v/>
      </c>
      <c r="V41" s="45" t="str">
        <f>IF(COUNTIFS(Basicdata!$B$2:$B$2500,2,Basicdata!$D$2:$D$2500,Crops!$D$5,Basicdata!$H$2:$H$2500,Crops!$M35,Basicdata!$AI$2:$AI$2500,0)&gt;0,Crops!$M35,"")</f>
        <v/>
      </c>
      <c r="W41" t="str">
        <f>IF(V41="","",COUNTIFS(Basicdata!$B$2:$B$2500,2,Basicdata!$D$2:$D$2500,Crops!$D$5,Basicdata!$H$2:$H$2500,Crops!$M35,Basicdata!$AI$2:$AI$2500,0))</f>
        <v/>
      </c>
      <c r="X41" t="str">
        <f>IF(W41="","",COUNTIFS(Basicdata!$B$2:$B$2500,2,Basicdata!$D$2:$D$2500,Crops!$D$5,Basicdata!$H$2:$H$2500,Crops!$M35,Basicdata!$X$2:$X$2500,0,Basicdata!$AI$2:$AI$2500,0))</f>
        <v/>
      </c>
      <c r="Y41" t="str">
        <f>IF(X41="","",COUNTIFS(Basicdata!$B$2:$B$2500,2,Basicdata!$D$2:$D$2500,Crops!$D$5,Basicdata!$H$2:$H$2500,Crops!$M35,Basicdata!$X$2:$X$2500,1,Basicdata!$AI$2:$AI$2500,0))</f>
        <v/>
      </c>
      <c r="Z41" t="str">
        <f>IF(Y41="","",COUNTIFS(Basicdata!$B$2:$B$2500,2,Basicdata!$D$2:$D$2500,Crops!$D$5,Basicdata!$H$2:$H$2500,Crops!$M35,Basicdata!$X$2:$X$2500,2,Basicdata!$AI$2:$AI$2500,0))</f>
        <v/>
      </c>
      <c r="AA41" t="str">
        <f t="shared" si="4"/>
        <v/>
      </c>
      <c r="AB41" t="str">
        <f>IF(AA41="","",COUNTIFS(Basicdata!$B$2:$B$2500,2,Basicdata!$D$2:$D$2500,Crops!$D$5,Basicdata!$H$2:$H$2500,Crops!$M35,Basicdata!$X$2:$X$2500,3,Basicdata!$AI$2:$AI$2500,0))</f>
        <v/>
      </c>
      <c r="AC41" t="str">
        <f>IF(AB41="","",COUNTIFS(Basicdata!$B$2:$B$2500,2,Basicdata!$D$2:$D$2500,Crops!$D$5,Basicdata!$H$2:$H$2500,Crops!$M35,Basicdata!$X$2:$X$2500,4,Basicdata!$AI$2:$AI$2500,0))</f>
        <v/>
      </c>
      <c r="AD41" t="str">
        <f>IF(AC41="","",COUNTIFS(Basicdata!$B$2:$B$2500,2,Basicdata!$D$2:$D$2500,Crops!$D$5,Basicdata!$H$2:$H$2500,Crops!$M35,Basicdata!$X$2:$X$2500,5,Basicdata!$AI$2:$AI$2500,0))</f>
        <v/>
      </c>
      <c r="AE41" t="str">
        <f t="shared" si="5"/>
        <v/>
      </c>
      <c r="AF41" t="str">
        <f>IF(AE41="","",COUNTIFS(Basicdata!$B$2:$B$2500,2,Basicdata!$D$2:$D$2500,Crops!$D$5,Basicdata!$H$2:$H$2500,Crops!$M35,Basicdata!$X$2:$X$2500,6,Basicdata!$AI$2:$AI$2500,0))</f>
        <v/>
      </c>
      <c r="AG41" t="str">
        <f t="shared" si="6"/>
        <v/>
      </c>
      <c r="AH41" t="str">
        <f>IF(AG41="","",COUNTIFS(Basicdata!$B$2:$B$2500,2,Basicdata!$D$2:$D$2500,Crops!$D$5,Basicdata!$H$2:$H$2500,Crops!$M35,Basicdata!$X$2:$X$2500,"&lt;7",Basicdata!$Y$2:$Y$2500,1,Basicdata!$AI$2:$AI$2500,0))</f>
        <v/>
      </c>
      <c r="AI41" t="str">
        <f>IF(AH41="","",COUNTIFS(Basicdata!$B$2:$B$2500,2,Basicdata!$D$2:$D$2500,Crops!$D$5,Basicdata!$H$2:$H$2500,Crops!$M35,Basicdata!$X$2:$X$2500,"&lt;7",Basicdata!$Z$2:$Z$2500,1,Basicdata!$AI$2:$AI$2500,0))</f>
        <v/>
      </c>
      <c r="AJ41" t="str">
        <f>IF(AI41="","",COUNTIFS(Basicdata!$B$2:$B$2500,2,Basicdata!$D$2:$D$2500,Crops!$D$5,Basicdata!$H$2:$H$2500,Crops!$M35,Basicdata!$X$2:$X$2500,10,Basicdata!$AI$2:$AI$2500,0))</f>
        <v/>
      </c>
      <c r="AK41" t="str">
        <f>IF(AJ41="","",COUNTIFS(Basicdata!$B$2:$B$2500,2,Basicdata!$D$2:$D$2500,Crops!$D$5,Basicdata!$H$2:$H$2500,Crops!$M35,Basicdata!$X$2:$X$2500,7,Basicdata!$AI$2:$AI$2500,0))</f>
        <v/>
      </c>
      <c r="AL41" t="str">
        <f>IF(AK41="","",COUNTIFS(Basicdata!$B$2:$B$2500,2,Basicdata!$D$2:$D$2500,Crops!$D$5,Basicdata!$H$2:$H$2500,Crops!$M35,Basicdata!$X$2:$X$2500,8,Basicdata!$AI$2:$AI$2500,0))</f>
        <v/>
      </c>
      <c r="AM41" t="str">
        <f t="shared" si="7"/>
        <v/>
      </c>
      <c r="AN41" t="str">
        <f>IF(AM41="","",COUNTIFS(Basicdata!$B$2:$B$2500,2,Basicdata!$D$2:$D$2500,Crops!$D$5,Basicdata!$H$2:$H$2500,Crops!$M35,Basicdata!$W$2:$W$2500,"&lt;&gt;0",Basicdata!$X$2:$X$2500,9,Basicdata!$AI$2:$AI$2500,0))</f>
        <v/>
      </c>
      <c r="AO41" t="str">
        <f>IF(AN41="","",COUNTIFS(Basicdata!$B$2:$B$2500,2,Basicdata!$D$2:$D$2500,Crops!$D$5,Basicdata!$H$2:$H$2500,Crops!$M35,Basicdata!$W$2:$W$2500,0,Basicdata!$X$2:$X$2500,9,Basicdata!$AI$2:$AI$2500,0))</f>
        <v/>
      </c>
    </row>
    <row r="42" spans="1:41" x14ac:dyDescent="0.3">
      <c r="A42" s="45" t="str">
        <f>IF(COUNTIFS(Basicdata!$B$2:$B$2500,1,Basicdata!$D$2:$D$2500,Crops!$D$5,Basicdata!$H$2:$H$2500,Crops!$M36,Basicdata!$AI$2:$AI$2500,0)&gt;0,Crops!$M36,"")</f>
        <v/>
      </c>
      <c r="B42" t="str">
        <f>IF(A42="","",COUNTIFS(Basicdata!$B$2:$B$2500,1,Basicdata!$D$2:$D$2500,Crops!$D$5,Basicdata!$H$2:$H$2500,Crops!$M36,Basicdata!$AI$2:$AI$2500,0))</f>
        <v/>
      </c>
      <c r="C42" t="str">
        <f>IF(B42="","",COUNTIFS(Basicdata!$B$2:$B$2500,1,Basicdata!$D$2:$D$2500,Crops!$D$5,Basicdata!$H$2:$H$2500,Crops!$M36,Basicdata!$X$2:$X$2500,0,Basicdata!$AI$2:$AI$2500,0))</f>
        <v/>
      </c>
      <c r="D42" t="str">
        <f>IF(C42="","",COUNTIFS(Basicdata!$B$2:$B$2500,1,Basicdata!$D$2:$D$2500,Crops!$D$5,Basicdata!$H$2:$H$2500,Crops!$M36,Basicdata!$X$2:$X$2500,1,Basicdata!$AI$2:$AI$2500,0))</f>
        <v/>
      </c>
      <c r="E42" t="str">
        <f>IF(D42="","",COUNTIFS(Basicdata!$B$2:$B$2500,1,Basicdata!$D$2:$D$2500,Crops!$D$5,Basicdata!$H$2:$H$2500,Crops!$M36,Basicdata!$X$2:$X$2500,2,Basicdata!$AI$2:$AI$2500,0))</f>
        <v/>
      </c>
      <c r="F42" t="str">
        <f t="shared" si="0"/>
        <v/>
      </c>
      <c r="G42" t="str">
        <f>IF(F42="","",COUNTIFS(Basicdata!$B$2:$B$2500,1,Basicdata!$D$2:$D$2500,Crops!$D$5,Basicdata!$H$2:$H$2500,Crops!$M36,Basicdata!$X$2:$X$2500,3,Basicdata!$AI$2:$AI$2500,0))</f>
        <v/>
      </c>
      <c r="H42" t="str">
        <f>IF(G42="","",COUNTIFS(Basicdata!$B$2:$B$2500,1,Basicdata!$D$2:$D$2500,Crops!$D$5,Basicdata!$H$2:$H$2500,Crops!$M36,Basicdata!$X$2:$X$2500,4,Basicdata!$AI$2:$AI$2500,0))</f>
        <v/>
      </c>
      <c r="I42" t="str">
        <f>IF(H42="","",COUNTIFS(Basicdata!$B$2:$B$2500,1,Basicdata!$D$2:$D$2500,Crops!$D$5,Basicdata!$H$2:$H$2500,Crops!$M36,Basicdata!$X$2:$X$2500,5,Basicdata!$AI$2:$AI$2500,0))</f>
        <v/>
      </c>
      <c r="J42" t="str">
        <f t="shared" si="1"/>
        <v/>
      </c>
      <c r="K42" t="str">
        <f>IF(J42="","",COUNTIFS(Basicdata!$B$2:$B$2500,1,Basicdata!$D$2:$D$2500,Crops!$D$5,Basicdata!$H$2:$H$2500,Crops!$M36,Basicdata!$X$2:$X$2500,6,Basicdata!$AI$2:$AI$2500,0))</f>
        <v/>
      </c>
      <c r="L42" t="str">
        <f t="shared" si="2"/>
        <v/>
      </c>
      <c r="M42" t="str">
        <f>IF(L42="","",COUNTIFS(Basicdata!$B$2:$B$2500,1,Basicdata!$D$2:$D$2500,Crops!$D$5,Basicdata!$H$2:$H$2500,Crops!$M36,Basicdata!$X$2:$X$2500,"&lt;7",Basicdata!$Y$2:$Y$2500,1,Basicdata!$AI$2:$AI$2500,0))</f>
        <v/>
      </c>
      <c r="N42" t="str">
        <f>IF(M42="","",COUNTIFS(Basicdata!$B$2:$B$2500,1,Basicdata!$D$2:$D$2500,Crops!$D$5,Basicdata!$H$2:$H$2500,Crops!$M36,Basicdata!$X$2:$X$2500,"&lt;7",Basicdata!$Z$2:$Z$2500,1,Basicdata!$AI$2:$AI$2500,0))</f>
        <v/>
      </c>
      <c r="O42" t="str">
        <f>IF(N42="","",COUNTIFS(Basicdata!$B$2:$B$2500,1,Basicdata!$D$2:$D$2500,Crops!$D$5,Basicdata!$H$2:$H$2500,Crops!$M36,Basicdata!$X$2:$X$2500,10,Basicdata!$AI$2:$AI$2500,0))</f>
        <v/>
      </c>
      <c r="P42" t="str">
        <f>IF(O42="","",COUNTIFS(Basicdata!$B$2:$B$2500,1,Basicdata!$D$2:$D$2500,Crops!$D$5,Basicdata!$H$2:$H$2500,Crops!$M36,Basicdata!$X$2:$X$2500,7,Basicdata!$AI$2:$AI$2500,0))</f>
        <v/>
      </c>
      <c r="Q42" t="str">
        <f>IF(P42="","",COUNTIFS(Basicdata!$B$2:$B$2500,1,Basicdata!$D$2:$D$2500,Crops!$D$5,Basicdata!$H$2:$H$2500,Crops!$M36,Basicdata!$X$2:$X$2500,8,Basicdata!$AI$2:$AI$2500,0))</f>
        <v/>
      </c>
      <c r="R42" t="str">
        <f t="shared" si="3"/>
        <v/>
      </c>
      <c r="S42" t="str">
        <f>IF(R42="","",COUNTIFS(Basicdata!$B$2:$B$2500,1,Basicdata!$D$2:$D$2500,Crops!$D$5,Basicdata!$H$2:$H$2500,Crops!$M36,Basicdata!$W$2:$W$2500,"&lt;&gt;0",Basicdata!$X$2:$X$2500,9,Basicdata!$AI$2:$AI$2500,0))</f>
        <v/>
      </c>
      <c r="T42" t="str">
        <f>IF(S42="","",COUNTIFS(Basicdata!$B$2:$B$2500,1,Basicdata!$D$2:$D$2500,Crops!$D$5,Basicdata!$H$2:$H$2500,Crops!$M36,Basicdata!$W$2:$W$2500,0,Basicdata!$X$2:$X$2500,9,Basicdata!$AI$2:$AI$2500,0))</f>
        <v/>
      </c>
      <c r="V42" s="45" t="str">
        <f>IF(COUNTIFS(Basicdata!$B$2:$B$2500,2,Basicdata!$D$2:$D$2500,Crops!$D$5,Basicdata!$H$2:$H$2500,Crops!$M36,Basicdata!$AI$2:$AI$2500,0)&gt;0,Crops!$M36,"")</f>
        <v/>
      </c>
      <c r="W42" t="str">
        <f>IF(V42="","",COUNTIFS(Basicdata!$B$2:$B$2500,2,Basicdata!$D$2:$D$2500,Crops!$D$5,Basicdata!$H$2:$H$2500,Crops!$M36,Basicdata!$AI$2:$AI$2500,0))</f>
        <v/>
      </c>
      <c r="X42" t="str">
        <f>IF(W42="","",COUNTIFS(Basicdata!$B$2:$B$2500,2,Basicdata!$D$2:$D$2500,Crops!$D$5,Basicdata!$H$2:$H$2500,Crops!$M36,Basicdata!$X$2:$X$2500,0,Basicdata!$AI$2:$AI$2500,0))</f>
        <v/>
      </c>
      <c r="Y42" t="str">
        <f>IF(X42="","",COUNTIFS(Basicdata!$B$2:$B$2500,2,Basicdata!$D$2:$D$2500,Crops!$D$5,Basicdata!$H$2:$H$2500,Crops!$M36,Basicdata!$X$2:$X$2500,1,Basicdata!$AI$2:$AI$2500,0))</f>
        <v/>
      </c>
      <c r="Z42" t="str">
        <f>IF(Y42="","",COUNTIFS(Basicdata!$B$2:$B$2500,2,Basicdata!$D$2:$D$2500,Crops!$D$5,Basicdata!$H$2:$H$2500,Crops!$M36,Basicdata!$X$2:$X$2500,2,Basicdata!$AI$2:$AI$2500,0))</f>
        <v/>
      </c>
      <c r="AA42" t="str">
        <f t="shared" si="4"/>
        <v/>
      </c>
      <c r="AB42" t="str">
        <f>IF(AA42="","",COUNTIFS(Basicdata!$B$2:$B$2500,2,Basicdata!$D$2:$D$2500,Crops!$D$5,Basicdata!$H$2:$H$2500,Crops!$M36,Basicdata!$X$2:$X$2500,3,Basicdata!$AI$2:$AI$2500,0))</f>
        <v/>
      </c>
      <c r="AC42" t="str">
        <f>IF(AB42="","",COUNTIFS(Basicdata!$B$2:$B$2500,2,Basicdata!$D$2:$D$2500,Crops!$D$5,Basicdata!$H$2:$H$2500,Crops!$M36,Basicdata!$X$2:$X$2500,4,Basicdata!$AI$2:$AI$2500,0))</f>
        <v/>
      </c>
      <c r="AD42" t="str">
        <f>IF(AC42="","",COUNTIFS(Basicdata!$B$2:$B$2500,2,Basicdata!$D$2:$D$2500,Crops!$D$5,Basicdata!$H$2:$H$2500,Crops!$M36,Basicdata!$X$2:$X$2500,5,Basicdata!$AI$2:$AI$2500,0))</f>
        <v/>
      </c>
      <c r="AE42" t="str">
        <f t="shared" si="5"/>
        <v/>
      </c>
      <c r="AF42" t="str">
        <f>IF(AE42="","",COUNTIFS(Basicdata!$B$2:$B$2500,2,Basicdata!$D$2:$D$2500,Crops!$D$5,Basicdata!$H$2:$H$2500,Crops!$M36,Basicdata!$X$2:$X$2500,6,Basicdata!$AI$2:$AI$2500,0))</f>
        <v/>
      </c>
      <c r="AG42" t="str">
        <f t="shared" si="6"/>
        <v/>
      </c>
      <c r="AH42" t="str">
        <f>IF(AG42="","",COUNTIFS(Basicdata!$B$2:$B$2500,2,Basicdata!$D$2:$D$2500,Crops!$D$5,Basicdata!$H$2:$H$2500,Crops!$M36,Basicdata!$X$2:$X$2500,"&lt;7",Basicdata!$Y$2:$Y$2500,1,Basicdata!$AI$2:$AI$2500,0))</f>
        <v/>
      </c>
      <c r="AI42" t="str">
        <f>IF(AH42="","",COUNTIFS(Basicdata!$B$2:$B$2500,2,Basicdata!$D$2:$D$2500,Crops!$D$5,Basicdata!$H$2:$H$2500,Crops!$M36,Basicdata!$X$2:$X$2500,"&lt;7",Basicdata!$Z$2:$Z$2500,1,Basicdata!$AI$2:$AI$2500,0))</f>
        <v/>
      </c>
      <c r="AJ42" t="str">
        <f>IF(AI42="","",COUNTIFS(Basicdata!$B$2:$B$2500,2,Basicdata!$D$2:$D$2500,Crops!$D$5,Basicdata!$H$2:$H$2500,Crops!$M36,Basicdata!$X$2:$X$2500,10,Basicdata!$AI$2:$AI$2500,0))</f>
        <v/>
      </c>
      <c r="AK42" t="str">
        <f>IF(AJ42="","",COUNTIFS(Basicdata!$B$2:$B$2500,2,Basicdata!$D$2:$D$2500,Crops!$D$5,Basicdata!$H$2:$H$2500,Crops!$M36,Basicdata!$X$2:$X$2500,7,Basicdata!$AI$2:$AI$2500,0))</f>
        <v/>
      </c>
      <c r="AL42" t="str">
        <f>IF(AK42="","",COUNTIFS(Basicdata!$B$2:$B$2500,2,Basicdata!$D$2:$D$2500,Crops!$D$5,Basicdata!$H$2:$H$2500,Crops!$M36,Basicdata!$X$2:$X$2500,8,Basicdata!$AI$2:$AI$2500,0))</f>
        <v/>
      </c>
      <c r="AM42" t="str">
        <f t="shared" si="7"/>
        <v/>
      </c>
      <c r="AN42" t="str">
        <f>IF(AM42="","",COUNTIFS(Basicdata!$B$2:$B$2500,2,Basicdata!$D$2:$D$2500,Crops!$D$5,Basicdata!$H$2:$H$2500,Crops!$M36,Basicdata!$W$2:$W$2500,"&lt;&gt;0",Basicdata!$X$2:$X$2500,9,Basicdata!$AI$2:$AI$2500,0))</f>
        <v/>
      </c>
      <c r="AO42" t="str">
        <f>IF(AN42="","",COUNTIFS(Basicdata!$B$2:$B$2500,2,Basicdata!$D$2:$D$2500,Crops!$D$5,Basicdata!$H$2:$H$2500,Crops!$M36,Basicdata!$W$2:$W$2500,0,Basicdata!$X$2:$X$2500,9,Basicdata!$AI$2:$AI$2500,0))</f>
        <v/>
      </c>
    </row>
    <row r="43" spans="1:41" x14ac:dyDescent="0.3">
      <c r="A43" s="45" t="str">
        <f>IF(COUNTIFS(Basicdata!$B$2:$B$2500,1,Basicdata!$D$2:$D$2500,Crops!$D$5,Basicdata!$H$2:$H$2500,Crops!$M37,Basicdata!$AI$2:$AI$2500,0)&gt;0,Crops!$M37,"")</f>
        <v/>
      </c>
      <c r="B43" t="str">
        <f>IF(A43="","",COUNTIFS(Basicdata!$B$2:$B$2500,1,Basicdata!$D$2:$D$2500,Crops!$D$5,Basicdata!$H$2:$H$2500,Crops!$M37,Basicdata!$AI$2:$AI$2500,0))</f>
        <v/>
      </c>
      <c r="C43" t="str">
        <f>IF(B43="","",COUNTIFS(Basicdata!$B$2:$B$2500,1,Basicdata!$D$2:$D$2500,Crops!$D$5,Basicdata!$H$2:$H$2500,Crops!$M37,Basicdata!$X$2:$X$2500,0,Basicdata!$AI$2:$AI$2500,0))</f>
        <v/>
      </c>
      <c r="D43" t="str">
        <f>IF(C43="","",COUNTIFS(Basicdata!$B$2:$B$2500,1,Basicdata!$D$2:$D$2500,Crops!$D$5,Basicdata!$H$2:$H$2500,Crops!$M37,Basicdata!$X$2:$X$2500,1,Basicdata!$AI$2:$AI$2500,0))</f>
        <v/>
      </c>
      <c r="E43" t="str">
        <f>IF(D43="","",COUNTIFS(Basicdata!$B$2:$B$2500,1,Basicdata!$D$2:$D$2500,Crops!$D$5,Basicdata!$H$2:$H$2500,Crops!$M37,Basicdata!$X$2:$X$2500,2,Basicdata!$AI$2:$AI$2500,0))</f>
        <v/>
      </c>
      <c r="F43" t="str">
        <f t="shared" si="0"/>
        <v/>
      </c>
      <c r="G43" t="str">
        <f>IF(F43="","",COUNTIFS(Basicdata!$B$2:$B$2500,1,Basicdata!$D$2:$D$2500,Crops!$D$5,Basicdata!$H$2:$H$2500,Crops!$M37,Basicdata!$X$2:$X$2500,3,Basicdata!$AI$2:$AI$2500,0))</f>
        <v/>
      </c>
      <c r="H43" t="str">
        <f>IF(G43="","",COUNTIFS(Basicdata!$B$2:$B$2500,1,Basicdata!$D$2:$D$2500,Crops!$D$5,Basicdata!$H$2:$H$2500,Crops!$M37,Basicdata!$X$2:$X$2500,4,Basicdata!$AI$2:$AI$2500,0))</f>
        <v/>
      </c>
      <c r="I43" t="str">
        <f>IF(H43="","",COUNTIFS(Basicdata!$B$2:$B$2500,1,Basicdata!$D$2:$D$2500,Crops!$D$5,Basicdata!$H$2:$H$2500,Crops!$M37,Basicdata!$X$2:$X$2500,5,Basicdata!$AI$2:$AI$2500,0))</f>
        <v/>
      </c>
      <c r="J43" t="str">
        <f t="shared" si="1"/>
        <v/>
      </c>
      <c r="K43" t="str">
        <f>IF(J43="","",COUNTIFS(Basicdata!$B$2:$B$2500,1,Basicdata!$D$2:$D$2500,Crops!$D$5,Basicdata!$H$2:$H$2500,Crops!$M37,Basicdata!$X$2:$X$2500,6,Basicdata!$AI$2:$AI$2500,0))</f>
        <v/>
      </c>
      <c r="L43" t="str">
        <f t="shared" si="2"/>
        <v/>
      </c>
      <c r="M43" t="str">
        <f>IF(L43="","",COUNTIFS(Basicdata!$B$2:$B$2500,1,Basicdata!$D$2:$D$2500,Crops!$D$5,Basicdata!$H$2:$H$2500,Crops!$M37,Basicdata!$X$2:$X$2500,"&lt;7",Basicdata!$Y$2:$Y$2500,1,Basicdata!$AI$2:$AI$2500,0))</f>
        <v/>
      </c>
      <c r="N43" t="str">
        <f>IF(M43="","",COUNTIFS(Basicdata!$B$2:$B$2500,1,Basicdata!$D$2:$D$2500,Crops!$D$5,Basicdata!$H$2:$H$2500,Crops!$M37,Basicdata!$X$2:$X$2500,"&lt;7",Basicdata!$Z$2:$Z$2500,1,Basicdata!$AI$2:$AI$2500,0))</f>
        <v/>
      </c>
      <c r="O43" t="str">
        <f>IF(N43="","",COUNTIFS(Basicdata!$B$2:$B$2500,1,Basicdata!$D$2:$D$2500,Crops!$D$5,Basicdata!$H$2:$H$2500,Crops!$M37,Basicdata!$X$2:$X$2500,10,Basicdata!$AI$2:$AI$2500,0))</f>
        <v/>
      </c>
      <c r="P43" t="str">
        <f>IF(O43="","",COUNTIFS(Basicdata!$B$2:$B$2500,1,Basicdata!$D$2:$D$2500,Crops!$D$5,Basicdata!$H$2:$H$2500,Crops!$M37,Basicdata!$X$2:$X$2500,7,Basicdata!$AI$2:$AI$2500,0))</f>
        <v/>
      </c>
      <c r="Q43" t="str">
        <f>IF(P43="","",COUNTIFS(Basicdata!$B$2:$B$2500,1,Basicdata!$D$2:$D$2500,Crops!$D$5,Basicdata!$H$2:$H$2500,Crops!$M37,Basicdata!$X$2:$X$2500,8,Basicdata!$AI$2:$AI$2500,0))</f>
        <v/>
      </c>
      <c r="R43" t="str">
        <f t="shared" si="3"/>
        <v/>
      </c>
      <c r="S43" t="str">
        <f>IF(R43="","",COUNTIFS(Basicdata!$B$2:$B$2500,1,Basicdata!$D$2:$D$2500,Crops!$D$5,Basicdata!$H$2:$H$2500,Crops!$M37,Basicdata!$W$2:$W$2500,"&lt;&gt;0",Basicdata!$X$2:$X$2500,9,Basicdata!$AI$2:$AI$2500,0))</f>
        <v/>
      </c>
      <c r="T43" t="str">
        <f>IF(S43="","",COUNTIFS(Basicdata!$B$2:$B$2500,1,Basicdata!$D$2:$D$2500,Crops!$D$5,Basicdata!$H$2:$H$2500,Crops!$M37,Basicdata!$W$2:$W$2500,0,Basicdata!$X$2:$X$2500,9,Basicdata!$AI$2:$AI$2500,0))</f>
        <v/>
      </c>
      <c r="V43" s="45" t="str">
        <f>IF(COUNTIFS(Basicdata!$B$2:$B$2500,2,Basicdata!$D$2:$D$2500,Crops!$D$5,Basicdata!$H$2:$H$2500,Crops!$M37,Basicdata!$AI$2:$AI$2500,0)&gt;0,Crops!$M37,"")</f>
        <v/>
      </c>
      <c r="W43" t="str">
        <f>IF(V43="","",COUNTIFS(Basicdata!$B$2:$B$2500,2,Basicdata!$D$2:$D$2500,Crops!$D$5,Basicdata!$H$2:$H$2500,Crops!$M37,Basicdata!$AI$2:$AI$2500,0))</f>
        <v/>
      </c>
      <c r="X43" t="str">
        <f>IF(W43="","",COUNTIFS(Basicdata!$B$2:$B$2500,2,Basicdata!$D$2:$D$2500,Crops!$D$5,Basicdata!$H$2:$H$2500,Crops!$M37,Basicdata!$X$2:$X$2500,0,Basicdata!$AI$2:$AI$2500,0))</f>
        <v/>
      </c>
      <c r="Y43" t="str">
        <f>IF(X43="","",COUNTIFS(Basicdata!$B$2:$B$2500,2,Basicdata!$D$2:$D$2500,Crops!$D$5,Basicdata!$H$2:$H$2500,Crops!$M37,Basicdata!$X$2:$X$2500,1,Basicdata!$AI$2:$AI$2500,0))</f>
        <v/>
      </c>
      <c r="Z43" t="str">
        <f>IF(Y43="","",COUNTIFS(Basicdata!$B$2:$B$2500,2,Basicdata!$D$2:$D$2500,Crops!$D$5,Basicdata!$H$2:$H$2500,Crops!$M37,Basicdata!$X$2:$X$2500,2,Basicdata!$AI$2:$AI$2500,0))</f>
        <v/>
      </c>
      <c r="AA43" t="str">
        <f t="shared" si="4"/>
        <v/>
      </c>
      <c r="AB43" t="str">
        <f>IF(AA43="","",COUNTIFS(Basicdata!$B$2:$B$2500,2,Basicdata!$D$2:$D$2500,Crops!$D$5,Basicdata!$H$2:$H$2500,Crops!$M37,Basicdata!$X$2:$X$2500,3,Basicdata!$AI$2:$AI$2500,0))</f>
        <v/>
      </c>
      <c r="AC43" t="str">
        <f>IF(AB43="","",COUNTIFS(Basicdata!$B$2:$B$2500,2,Basicdata!$D$2:$D$2500,Crops!$D$5,Basicdata!$H$2:$H$2500,Crops!$M37,Basicdata!$X$2:$X$2500,4,Basicdata!$AI$2:$AI$2500,0))</f>
        <v/>
      </c>
      <c r="AD43" t="str">
        <f>IF(AC43="","",COUNTIFS(Basicdata!$B$2:$B$2500,2,Basicdata!$D$2:$D$2500,Crops!$D$5,Basicdata!$H$2:$H$2500,Crops!$M37,Basicdata!$X$2:$X$2500,5,Basicdata!$AI$2:$AI$2500,0))</f>
        <v/>
      </c>
      <c r="AE43" t="str">
        <f t="shared" si="5"/>
        <v/>
      </c>
      <c r="AF43" t="str">
        <f>IF(AE43="","",COUNTIFS(Basicdata!$B$2:$B$2500,2,Basicdata!$D$2:$D$2500,Crops!$D$5,Basicdata!$H$2:$H$2500,Crops!$M37,Basicdata!$X$2:$X$2500,6,Basicdata!$AI$2:$AI$2500,0))</f>
        <v/>
      </c>
      <c r="AG43" t="str">
        <f t="shared" si="6"/>
        <v/>
      </c>
      <c r="AH43" t="str">
        <f>IF(AG43="","",COUNTIFS(Basicdata!$B$2:$B$2500,2,Basicdata!$D$2:$D$2500,Crops!$D$5,Basicdata!$H$2:$H$2500,Crops!$M37,Basicdata!$X$2:$X$2500,"&lt;7",Basicdata!$Y$2:$Y$2500,1,Basicdata!$AI$2:$AI$2500,0))</f>
        <v/>
      </c>
      <c r="AI43" t="str">
        <f>IF(AH43="","",COUNTIFS(Basicdata!$B$2:$B$2500,2,Basicdata!$D$2:$D$2500,Crops!$D$5,Basicdata!$H$2:$H$2500,Crops!$M37,Basicdata!$X$2:$X$2500,"&lt;7",Basicdata!$Z$2:$Z$2500,1,Basicdata!$AI$2:$AI$2500,0))</f>
        <v/>
      </c>
      <c r="AJ43" t="str">
        <f>IF(AI43="","",COUNTIFS(Basicdata!$B$2:$B$2500,2,Basicdata!$D$2:$D$2500,Crops!$D$5,Basicdata!$H$2:$H$2500,Crops!$M37,Basicdata!$X$2:$X$2500,10,Basicdata!$AI$2:$AI$2500,0))</f>
        <v/>
      </c>
      <c r="AK43" t="str">
        <f>IF(AJ43="","",COUNTIFS(Basicdata!$B$2:$B$2500,2,Basicdata!$D$2:$D$2500,Crops!$D$5,Basicdata!$H$2:$H$2500,Crops!$M37,Basicdata!$X$2:$X$2500,7,Basicdata!$AI$2:$AI$2500,0))</f>
        <v/>
      </c>
      <c r="AL43" t="str">
        <f>IF(AK43="","",COUNTIFS(Basicdata!$B$2:$B$2500,2,Basicdata!$D$2:$D$2500,Crops!$D$5,Basicdata!$H$2:$H$2500,Crops!$M37,Basicdata!$X$2:$X$2500,8,Basicdata!$AI$2:$AI$2500,0))</f>
        <v/>
      </c>
      <c r="AM43" t="str">
        <f t="shared" si="7"/>
        <v/>
      </c>
      <c r="AN43" t="str">
        <f>IF(AM43="","",COUNTIFS(Basicdata!$B$2:$B$2500,2,Basicdata!$D$2:$D$2500,Crops!$D$5,Basicdata!$H$2:$H$2500,Crops!$M37,Basicdata!$W$2:$W$2500,"&lt;&gt;0",Basicdata!$X$2:$X$2500,9,Basicdata!$AI$2:$AI$2500,0))</f>
        <v/>
      </c>
      <c r="AO43" t="str">
        <f>IF(AN43="","",COUNTIFS(Basicdata!$B$2:$B$2500,2,Basicdata!$D$2:$D$2500,Crops!$D$5,Basicdata!$H$2:$H$2500,Crops!$M37,Basicdata!$W$2:$W$2500,0,Basicdata!$X$2:$X$2500,9,Basicdata!$AI$2:$AI$2500,0))</f>
        <v/>
      </c>
    </row>
    <row r="44" spans="1:41" x14ac:dyDescent="0.3">
      <c r="A44" s="45" t="str">
        <f>IF(COUNTIFS(Basicdata!$B$2:$B$2500,1,Basicdata!$D$2:$D$2500,Crops!$D$5,Basicdata!$H$2:$H$2500,Crops!$M38,Basicdata!$AI$2:$AI$2500,0)&gt;0,Crops!$M38,"")</f>
        <v/>
      </c>
      <c r="B44" t="str">
        <f>IF(A44="","",COUNTIFS(Basicdata!$B$2:$B$2500,1,Basicdata!$D$2:$D$2500,Crops!$D$5,Basicdata!$H$2:$H$2500,Crops!$M38,Basicdata!$AI$2:$AI$2500,0))</f>
        <v/>
      </c>
      <c r="C44" t="str">
        <f>IF(B44="","",COUNTIFS(Basicdata!$B$2:$B$2500,1,Basicdata!$D$2:$D$2500,Crops!$D$5,Basicdata!$H$2:$H$2500,Crops!$M38,Basicdata!$X$2:$X$2500,0,Basicdata!$AI$2:$AI$2500,0))</f>
        <v/>
      </c>
      <c r="D44" t="str">
        <f>IF(C44="","",COUNTIFS(Basicdata!$B$2:$B$2500,1,Basicdata!$D$2:$D$2500,Crops!$D$5,Basicdata!$H$2:$H$2500,Crops!$M38,Basicdata!$X$2:$X$2500,1,Basicdata!$AI$2:$AI$2500,0))</f>
        <v/>
      </c>
      <c r="E44" t="str">
        <f>IF(D44="","",COUNTIFS(Basicdata!$B$2:$B$2500,1,Basicdata!$D$2:$D$2500,Crops!$D$5,Basicdata!$H$2:$H$2500,Crops!$M38,Basicdata!$X$2:$X$2500,2,Basicdata!$AI$2:$AI$2500,0))</f>
        <v/>
      </c>
      <c r="F44" t="str">
        <f t="shared" si="0"/>
        <v/>
      </c>
      <c r="G44" t="str">
        <f>IF(F44="","",COUNTIFS(Basicdata!$B$2:$B$2500,1,Basicdata!$D$2:$D$2500,Crops!$D$5,Basicdata!$H$2:$H$2500,Crops!$M38,Basicdata!$X$2:$X$2500,3,Basicdata!$AI$2:$AI$2500,0))</f>
        <v/>
      </c>
      <c r="H44" t="str">
        <f>IF(G44="","",COUNTIFS(Basicdata!$B$2:$B$2500,1,Basicdata!$D$2:$D$2500,Crops!$D$5,Basicdata!$H$2:$H$2500,Crops!$M38,Basicdata!$X$2:$X$2500,4,Basicdata!$AI$2:$AI$2500,0))</f>
        <v/>
      </c>
      <c r="I44" t="str">
        <f>IF(H44="","",COUNTIFS(Basicdata!$B$2:$B$2500,1,Basicdata!$D$2:$D$2500,Crops!$D$5,Basicdata!$H$2:$H$2500,Crops!$M38,Basicdata!$X$2:$X$2500,5,Basicdata!$AI$2:$AI$2500,0))</f>
        <v/>
      </c>
      <c r="J44" t="str">
        <f t="shared" si="1"/>
        <v/>
      </c>
      <c r="K44" t="str">
        <f>IF(J44="","",COUNTIFS(Basicdata!$B$2:$B$2500,1,Basicdata!$D$2:$D$2500,Crops!$D$5,Basicdata!$H$2:$H$2500,Crops!$M38,Basicdata!$X$2:$X$2500,6,Basicdata!$AI$2:$AI$2500,0))</f>
        <v/>
      </c>
      <c r="L44" t="str">
        <f t="shared" si="2"/>
        <v/>
      </c>
      <c r="M44" t="str">
        <f>IF(L44="","",COUNTIFS(Basicdata!$B$2:$B$2500,1,Basicdata!$D$2:$D$2500,Crops!$D$5,Basicdata!$H$2:$H$2500,Crops!$M38,Basicdata!$X$2:$X$2500,"&lt;7",Basicdata!$Y$2:$Y$2500,1,Basicdata!$AI$2:$AI$2500,0))</f>
        <v/>
      </c>
      <c r="N44" t="str">
        <f>IF(M44="","",COUNTIFS(Basicdata!$B$2:$B$2500,1,Basicdata!$D$2:$D$2500,Crops!$D$5,Basicdata!$H$2:$H$2500,Crops!$M38,Basicdata!$X$2:$X$2500,"&lt;7",Basicdata!$Z$2:$Z$2500,1,Basicdata!$AI$2:$AI$2500,0))</f>
        <v/>
      </c>
      <c r="O44" t="str">
        <f>IF(N44="","",COUNTIFS(Basicdata!$B$2:$B$2500,1,Basicdata!$D$2:$D$2500,Crops!$D$5,Basicdata!$H$2:$H$2500,Crops!$M38,Basicdata!$X$2:$X$2500,10,Basicdata!$AI$2:$AI$2500,0))</f>
        <v/>
      </c>
      <c r="P44" t="str">
        <f>IF(O44="","",COUNTIFS(Basicdata!$B$2:$B$2500,1,Basicdata!$D$2:$D$2500,Crops!$D$5,Basicdata!$H$2:$H$2500,Crops!$M38,Basicdata!$X$2:$X$2500,7,Basicdata!$AI$2:$AI$2500,0))</f>
        <v/>
      </c>
      <c r="Q44" t="str">
        <f>IF(P44="","",COUNTIFS(Basicdata!$B$2:$B$2500,1,Basicdata!$D$2:$D$2500,Crops!$D$5,Basicdata!$H$2:$H$2500,Crops!$M38,Basicdata!$X$2:$X$2500,8,Basicdata!$AI$2:$AI$2500,0))</f>
        <v/>
      </c>
      <c r="R44" t="str">
        <f t="shared" si="3"/>
        <v/>
      </c>
      <c r="S44" t="str">
        <f>IF(R44="","",COUNTIFS(Basicdata!$B$2:$B$2500,1,Basicdata!$D$2:$D$2500,Crops!$D$5,Basicdata!$H$2:$H$2500,Crops!$M38,Basicdata!$W$2:$W$2500,"&lt;&gt;0",Basicdata!$X$2:$X$2500,9,Basicdata!$AI$2:$AI$2500,0))</f>
        <v/>
      </c>
      <c r="T44" t="str">
        <f>IF(S44="","",COUNTIFS(Basicdata!$B$2:$B$2500,1,Basicdata!$D$2:$D$2500,Crops!$D$5,Basicdata!$H$2:$H$2500,Crops!$M38,Basicdata!$W$2:$W$2500,0,Basicdata!$X$2:$X$2500,9,Basicdata!$AI$2:$AI$2500,0))</f>
        <v/>
      </c>
      <c r="V44" s="45" t="str">
        <f>IF(COUNTIFS(Basicdata!$B$2:$B$2500,2,Basicdata!$D$2:$D$2500,Crops!$D$5,Basicdata!$H$2:$H$2500,Crops!$M38,Basicdata!$AI$2:$AI$2500,0)&gt;0,Crops!$M38,"")</f>
        <v/>
      </c>
      <c r="W44" t="str">
        <f>IF(V44="","",COUNTIFS(Basicdata!$B$2:$B$2500,2,Basicdata!$D$2:$D$2500,Crops!$D$5,Basicdata!$H$2:$H$2500,Crops!$M38,Basicdata!$AI$2:$AI$2500,0))</f>
        <v/>
      </c>
      <c r="X44" t="str">
        <f>IF(W44="","",COUNTIFS(Basicdata!$B$2:$B$2500,2,Basicdata!$D$2:$D$2500,Crops!$D$5,Basicdata!$H$2:$H$2500,Crops!$M38,Basicdata!$X$2:$X$2500,0,Basicdata!$AI$2:$AI$2500,0))</f>
        <v/>
      </c>
      <c r="Y44" t="str">
        <f>IF(X44="","",COUNTIFS(Basicdata!$B$2:$B$2500,2,Basicdata!$D$2:$D$2500,Crops!$D$5,Basicdata!$H$2:$H$2500,Crops!$M38,Basicdata!$X$2:$X$2500,1,Basicdata!$AI$2:$AI$2500,0))</f>
        <v/>
      </c>
      <c r="Z44" t="str">
        <f>IF(Y44="","",COUNTIFS(Basicdata!$B$2:$B$2500,2,Basicdata!$D$2:$D$2500,Crops!$D$5,Basicdata!$H$2:$H$2500,Crops!$M38,Basicdata!$X$2:$X$2500,2,Basicdata!$AI$2:$AI$2500,0))</f>
        <v/>
      </c>
      <c r="AA44" t="str">
        <f t="shared" si="4"/>
        <v/>
      </c>
      <c r="AB44" t="str">
        <f>IF(AA44="","",COUNTIFS(Basicdata!$B$2:$B$2500,2,Basicdata!$D$2:$D$2500,Crops!$D$5,Basicdata!$H$2:$H$2500,Crops!$M38,Basicdata!$X$2:$X$2500,3,Basicdata!$AI$2:$AI$2500,0))</f>
        <v/>
      </c>
      <c r="AC44" t="str">
        <f>IF(AB44="","",COUNTIFS(Basicdata!$B$2:$B$2500,2,Basicdata!$D$2:$D$2500,Crops!$D$5,Basicdata!$H$2:$H$2500,Crops!$M38,Basicdata!$X$2:$X$2500,4,Basicdata!$AI$2:$AI$2500,0))</f>
        <v/>
      </c>
      <c r="AD44" t="str">
        <f>IF(AC44="","",COUNTIFS(Basicdata!$B$2:$B$2500,2,Basicdata!$D$2:$D$2500,Crops!$D$5,Basicdata!$H$2:$H$2500,Crops!$M38,Basicdata!$X$2:$X$2500,5,Basicdata!$AI$2:$AI$2500,0))</f>
        <v/>
      </c>
      <c r="AE44" t="str">
        <f t="shared" si="5"/>
        <v/>
      </c>
      <c r="AF44" t="str">
        <f>IF(AE44="","",COUNTIFS(Basicdata!$B$2:$B$2500,2,Basicdata!$D$2:$D$2500,Crops!$D$5,Basicdata!$H$2:$H$2500,Crops!$M38,Basicdata!$X$2:$X$2500,6,Basicdata!$AI$2:$AI$2500,0))</f>
        <v/>
      </c>
      <c r="AG44" t="str">
        <f t="shared" si="6"/>
        <v/>
      </c>
      <c r="AH44" t="str">
        <f>IF(AG44="","",COUNTIFS(Basicdata!$B$2:$B$2500,2,Basicdata!$D$2:$D$2500,Crops!$D$5,Basicdata!$H$2:$H$2500,Crops!$M38,Basicdata!$X$2:$X$2500,"&lt;7",Basicdata!$Y$2:$Y$2500,1,Basicdata!$AI$2:$AI$2500,0))</f>
        <v/>
      </c>
      <c r="AI44" t="str">
        <f>IF(AH44="","",COUNTIFS(Basicdata!$B$2:$B$2500,2,Basicdata!$D$2:$D$2500,Crops!$D$5,Basicdata!$H$2:$H$2500,Crops!$M38,Basicdata!$X$2:$X$2500,"&lt;7",Basicdata!$Z$2:$Z$2500,1,Basicdata!$AI$2:$AI$2500,0))</f>
        <v/>
      </c>
      <c r="AJ44" t="str">
        <f>IF(AI44="","",COUNTIFS(Basicdata!$B$2:$B$2500,2,Basicdata!$D$2:$D$2500,Crops!$D$5,Basicdata!$H$2:$H$2500,Crops!$M38,Basicdata!$X$2:$X$2500,10,Basicdata!$AI$2:$AI$2500,0))</f>
        <v/>
      </c>
      <c r="AK44" t="str">
        <f>IF(AJ44="","",COUNTIFS(Basicdata!$B$2:$B$2500,2,Basicdata!$D$2:$D$2500,Crops!$D$5,Basicdata!$H$2:$H$2500,Crops!$M38,Basicdata!$X$2:$X$2500,7,Basicdata!$AI$2:$AI$2500,0))</f>
        <v/>
      </c>
      <c r="AL44" t="str">
        <f>IF(AK44="","",COUNTIFS(Basicdata!$B$2:$B$2500,2,Basicdata!$D$2:$D$2500,Crops!$D$5,Basicdata!$H$2:$H$2500,Crops!$M38,Basicdata!$X$2:$X$2500,8,Basicdata!$AI$2:$AI$2500,0))</f>
        <v/>
      </c>
      <c r="AM44" t="str">
        <f t="shared" si="7"/>
        <v/>
      </c>
      <c r="AN44" t="str">
        <f>IF(AM44="","",COUNTIFS(Basicdata!$B$2:$B$2500,2,Basicdata!$D$2:$D$2500,Crops!$D$5,Basicdata!$H$2:$H$2500,Crops!$M38,Basicdata!$W$2:$W$2500,"&lt;&gt;0",Basicdata!$X$2:$X$2500,9,Basicdata!$AI$2:$AI$2500,0))</f>
        <v/>
      </c>
      <c r="AO44" t="str">
        <f>IF(AN44="","",COUNTIFS(Basicdata!$B$2:$B$2500,2,Basicdata!$D$2:$D$2500,Crops!$D$5,Basicdata!$H$2:$H$2500,Crops!$M38,Basicdata!$W$2:$W$2500,0,Basicdata!$X$2:$X$2500,9,Basicdata!$AI$2:$AI$2500,0))</f>
        <v/>
      </c>
    </row>
    <row r="45" spans="1:41" x14ac:dyDescent="0.3">
      <c r="A45" s="45" t="str">
        <f>IF(COUNTIFS(Basicdata!$B$2:$B$2500,1,Basicdata!$D$2:$D$2500,Crops!$D$5,Basicdata!$H$2:$H$2500,Crops!$M39,Basicdata!$AI$2:$AI$2500,0)&gt;0,Crops!$M39,"")</f>
        <v/>
      </c>
      <c r="B45" t="str">
        <f>IF(A45="","",COUNTIFS(Basicdata!$B$2:$B$2500,1,Basicdata!$D$2:$D$2500,Crops!$D$5,Basicdata!$H$2:$H$2500,Crops!$M39,Basicdata!$AI$2:$AI$2500,0))</f>
        <v/>
      </c>
      <c r="C45" t="str">
        <f>IF(B45="","",COUNTIFS(Basicdata!$B$2:$B$2500,1,Basicdata!$D$2:$D$2500,Crops!$D$5,Basicdata!$H$2:$H$2500,Crops!$M39,Basicdata!$X$2:$X$2500,0,Basicdata!$AI$2:$AI$2500,0))</f>
        <v/>
      </c>
      <c r="D45" t="str">
        <f>IF(C45="","",COUNTIFS(Basicdata!$B$2:$B$2500,1,Basicdata!$D$2:$D$2500,Crops!$D$5,Basicdata!$H$2:$H$2500,Crops!$M39,Basicdata!$X$2:$X$2500,1,Basicdata!$AI$2:$AI$2500,0))</f>
        <v/>
      </c>
      <c r="E45" t="str">
        <f>IF(D45="","",COUNTIFS(Basicdata!$B$2:$B$2500,1,Basicdata!$D$2:$D$2500,Crops!$D$5,Basicdata!$H$2:$H$2500,Crops!$M39,Basicdata!$X$2:$X$2500,2,Basicdata!$AI$2:$AI$2500,0))</f>
        <v/>
      </c>
      <c r="F45" t="str">
        <f t="shared" si="0"/>
        <v/>
      </c>
      <c r="G45" t="str">
        <f>IF(F45="","",COUNTIFS(Basicdata!$B$2:$B$2500,1,Basicdata!$D$2:$D$2500,Crops!$D$5,Basicdata!$H$2:$H$2500,Crops!$M39,Basicdata!$X$2:$X$2500,3,Basicdata!$AI$2:$AI$2500,0))</f>
        <v/>
      </c>
      <c r="H45" t="str">
        <f>IF(G45="","",COUNTIFS(Basicdata!$B$2:$B$2500,1,Basicdata!$D$2:$D$2500,Crops!$D$5,Basicdata!$H$2:$H$2500,Crops!$M39,Basicdata!$X$2:$X$2500,4,Basicdata!$AI$2:$AI$2500,0))</f>
        <v/>
      </c>
      <c r="I45" t="str">
        <f>IF(H45="","",COUNTIFS(Basicdata!$B$2:$B$2500,1,Basicdata!$D$2:$D$2500,Crops!$D$5,Basicdata!$H$2:$H$2500,Crops!$M39,Basicdata!$X$2:$X$2500,5,Basicdata!$AI$2:$AI$2500,0))</f>
        <v/>
      </c>
      <c r="J45" t="str">
        <f t="shared" si="1"/>
        <v/>
      </c>
      <c r="K45" t="str">
        <f>IF(J45="","",COUNTIFS(Basicdata!$B$2:$B$2500,1,Basicdata!$D$2:$D$2500,Crops!$D$5,Basicdata!$H$2:$H$2500,Crops!$M39,Basicdata!$X$2:$X$2500,6,Basicdata!$AI$2:$AI$2500,0))</f>
        <v/>
      </c>
      <c r="L45" t="str">
        <f t="shared" si="2"/>
        <v/>
      </c>
      <c r="M45" t="str">
        <f>IF(L45="","",COUNTIFS(Basicdata!$B$2:$B$2500,1,Basicdata!$D$2:$D$2500,Crops!$D$5,Basicdata!$H$2:$H$2500,Crops!$M39,Basicdata!$X$2:$X$2500,"&lt;7",Basicdata!$Y$2:$Y$2500,1,Basicdata!$AI$2:$AI$2500,0))</f>
        <v/>
      </c>
      <c r="N45" t="str">
        <f>IF(M45="","",COUNTIFS(Basicdata!$B$2:$B$2500,1,Basicdata!$D$2:$D$2500,Crops!$D$5,Basicdata!$H$2:$H$2500,Crops!$M39,Basicdata!$X$2:$X$2500,"&lt;7",Basicdata!$Z$2:$Z$2500,1,Basicdata!$AI$2:$AI$2500,0))</f>
        <v/>
      </c>
      <c r="O45" t="str">
        <f>IF(N45="","",COUNTIFS(Basicdata!$B$2:$B$2500,1,Basicdata!$D$2:$D$2500,Crops!$D$5,Basicdata!$H$2:$H$2500,Crops!$M39,Basicdata!$X$2:$X$2500,10,Basicdata!$AI$2:$AI$2500,0))</f>
        <v/>
      </c>
      <c r="P45" t="str">
        <f>IF(O45="","",COUNTIFS(Basicdata!$B$2:$B$2500,1,Basicdata!$D$2:$D$2500,Crops!$D$5,Basicdata!$H$2:$H$2500,Crops!$M39,Basicdata!$X$2:$X$2500,7,Basicdata!$AI$2:$AI$2500,0))</f>
        <v/>
      </c>
      <c r="Q45" t="str">
        <f>IF(P45="","",COUNTIFS(Basicdata!$B$2:$B$2500,1,Basicdata!$D$2:$D$2500,Crops!$D$5,Basicdata!$H$2:$H$2500,Crops!$M39,Basicdata!$X$2:$X$2500,8,Basicdata!$AI$2:$AI$2500,0))</f>
        <v/>
      </c>
      <c r="R45" t="str">
        <f t="shared" si="3"/>
        <v/>
      </c>
      <c r="S45" t="str">
        <f>IF(R45="","",COUNTIFS(Basicdata!$B$2:$B$2500,1,Basicdata!$D$2:$D$2500,Crops!$D$5,Basicdata!$H$2:$H$2500,Crops!$M39,Basicdata!$W$2:$W$2500,"&lt;&gt;0",Basicdata!$X$2:$X$2500,9,Basicdata!$AI$2:$AI$2500,0))</f>
        <v/>
      </c>
      <c r="T45" t="str">
        <f>IF(S45="","",COUNTIFS(Basicdata!$B$2:$B$2500,1,Basicdata!$D$2:$D$2500,Crops!$D$5,Basicdata!$H$2:$H$2500,Crops!$M39,Basicdata!$W$2:$W$2500,0,Basicdata!$X$2:$X$2500,9,Basicdata!$AI$2:$AI$2500,0))</f>
        <v/>
      </c>
      <c r="V45" s="45" t="str">
        <f>IF(COUNTIFS(Basicdata!$B$2:$B$2500,2,Basicdata!$D$2:$D$2500,Crops!$D$5,Basicdata!$H$2:$H$2500,Crops!$M39,Basicdata!$AI$2:$AI$2500,0)&gt;0,Crops!$M39,"")</f>
        <v/>
      </c>
      <c r="W45" t="str">
        <f>IF(V45="","",COUNTIFS(Basicdata!$B$2:$B$2500,2,Basicdata!$D$2:$D$2500,Crops!$D$5,Basicdata!$H$2:$H$2500,Crops!$M39,Basicdata!$AI$2:$AI$2500,0))</f>
        <v/>
      </c>
      <c r="X45" t="str">
        <f>IF(W45="","",COUNTIFS(Basicdata!$B$2:$B$2500,2,Basicdata!$D$2:$D$2500,Crops!$D$5,Basicdata!$H$2:$H$2500,Crops!$M39,Basicdata!$X$2:$X$2500,0,Basicdata!$AI$2:$AI$2500,0))</f>
        <v/>
      </c>
      <c r="Y45" t="str">
        <f>IF(X45="","",COUNTIFS(Basicdata!$B$2:$B$2500,2,Basicdata!$D$2:$D$2500,Crops!$D$5,Basicdata!$H$2:$H$2500,Crops!$M39,Basicdata!$X$2:$X$2500,1,Basicdata!$AI$2:$AI$2500,0))</f>
        <v/>
      </c>
      <c r="Z45" t="str">
        <f>IF(Y45="","",COUNTIFS(Basicdata!$B$2:$B$2500,2,Basicdata!$D$2:$D$2500,Crops!$D$5,Basicdata!$H$2:$H$2500,Crops!$M39,Basicdata!$X$2:$X$2500,2,Basicdata!$AI$2:$AI$2500,0))</f>
        <v/>
      </c>
      <c r="AA45" t="str">
        <f t="shared" si="4"/>
        <v/>
      </c>
      <c r="AB45" t="str">
        <f>IF(AA45="","",COUNTIFS(Basicdata!$B$2:$B$2500,2,Basicdata!$D$2:$D$2500,Crops!$D$5,Basicdata!$H$2:$H$2500,Crops!$M39,Basicdata!$X$2:$X$2500,3,Basicdata!$AI$2:$AI$2500,0))</f>
        <v/>
      </c>
      <c r="AC45" t="str">
        <f>IF(AB45="","",COUNTIFS(Basicdata!$B$2:$B$2500,2,Basicdata!$D$2:$D$2500,Crops!$D$5,Basicdata!$H$2:$H$2500,Crops!$M39,Basicdata!$X$2:$X$2500,4,Basicdata!$AI$2:$AI$2500,0))</f>
        <v/>
      </c>
      <c r="AD45" t="str">
        <f>IF(AC45="","",COUNTIFS(Basicdata!$B$2:$B$2500,2,Basicdata!$D$2:$D$2500,Crops!$D$5,Basicdata!$H$2:$H$2500,Crops!$M39,Basicdata!$X$2:$X$2500,5,Basicdata!$AI$2:$AI$2500,0))</f>
        <v/>
      </c>
      <c r="AE45" t="str">
        <f t="shared" si="5"/>
        <v/>
      </c>
      <c r="AF45" t="str">
        <f>IF(AE45="","",COUNTIFS(Basicdata!$B$2:$B$2500,2,Basicdata!$D$2:$D$2500,Crops!$D$5,Basicdata!$H$2:$H$2500,Crops!$M39,Basicdata!$X$2:$X$2500,6,Basicdata!$AI$2:$AI$2500,0))</f>
        <v/>
      </c>
      <c r="AG45" t="str">
        <f t="shared" si="6"/>
        <v/>
      </c>
      <c r="AH45" t="str">
        <f>IF(AG45="","",COUNTIFS(Basicdata!$B$2:$B$2500,2,Basicdata!$D$2:$D$2500,Crops!$D$5,Basicdata!$H$2:$H$2500,Crops!$M39,Basicdata!$X$2:$X$2500,"&lt;7",Basicdata!$Y$2:$Y$2500,1,Basicdata!$AI$2:$AI$2500,0))</f>
        <v/>
      </c>
      <c r="AI45" t="str">
        <f>IF(AH45="","",COUNTIFS(Basicdata!$B$2:$B$2500,2,Basicdata!$D$2:$D$2500,Crops!$D$5,Basicdata!$H$2:$H$2500,Crops!$M39,Basicdata!$X$2:$X$2500,"&lt;7",Basicdata!$Z$2:$Z$2500,1,Basicdata!$AI$2:$AI$2500,0))</f>
        <v/>
      </c>
      <c r="AJ45" t="str">
        <f>IF(AI45="","",COUNTIFS(Basicdata!$B$2:$B$2500,2,Basicdata!$D$2:$D$2500,Crops!$D$5,Basicdata!$H$2:$H$2500,Crops!$M39,Basicdata!$X$2:$X$2500,10,Basicdata!$AI$2:$AI$2500,0))</f>
        <v/>
      </c>
      <c r="AK45" t="str">
        <f>IF(AJ45="","",COUNTIFS(Basicdata!$B$2:$B$2500,2,Basicdata!$D$2:$D$2500,Crops!$D$5,Basicdata!$H$2:$H$2500,Crops!$M39,Basicdata!$X$2:$X$2500,7,Basicdata!$AI$2:$AI$2500,0))</f>
        <v/>
      </c>
      <c r="AL45" t="str">
        <f>IF(AK45="","",COUNTIFS(Basicdata!$B$2:$B$2500,2,Basicdata!$D$2:$D$2500,Crops!$D$5,Basicdata!$H$2:$H$2500,Crops!$M39,Basicdata!$X$2:$X$2500,8,Basicdata!$AI$2:$AI$2500,0))</f>
        <v/>
      </c>
      <c r="AM45" t="str">
        <f t="shared" si="7"/>
        <v/>
      </c>
      <c r="AN45" t="str">
        <f>IF(AM45="","",COUNTIFS(Basicdata!$B$2:$B$2500,2,Basicdata!$D$2:$D$2500,Crops!$D$5,Basicdata!$H$2:$H$2500,Crops!$M39,Basicdata!$W$2:$W$2500,"&lt;&gt;0",Basicdata!$X$2:$X$2500,9,Basicdata!$AI$2:$AI$2500,0))</f>
        <v/>
      </c>
      <c r="AO45" t="str">
        <f>IF(AN45="","",COUNTIFS(Basicdata!$B$2:$B$2500,2,Basicdata!$D$2:$D$2500,Crops!$D$5,Basicdata!$H$2:$H$2500,Crops!$M39,Basicdata!$W$2:$W$2500,0,Basicdata!$X$2:$X$2500,9,Basicdata!$AI$2:$AI$2500,0))</f>
        <v/>
      </c>
    </row>
    <row r="46" spans="1:41" x14ac:dyDescent="0.3">
      <c r="A46" s="45" t="str">
        <f>IF(COUNTIFS(Basicdata!$B$2:$B$2500,1,Basicdata!$D$2:$D$2500,Crops!$D$5,Basicdata!$H$2:$H$2500,Crops!$M40,Basicdata!$AI$2:$AI$2500,0)&gt;0,Crops!$M40,"")</f>
        <v/>
      </c>
      <c r="B46" t="str">
        <f>IF(A46="","",COUNTIFS(Basicdata!$B$2:$B$2500,1,Basicdata!$D$2:$D$2500,Crops!$D$5,Basicdata!$H$2:$H$2500,Crops!$M40,Basicdata!$AI$2:$AI$2500,0))</f>
        <v/>
      </c>
      <c r="C46" t="str">
        <f>IF(B46="","",COUNTIFS(Basicdata!$B$2:$B$2500,1,Basicdata!$D$2:$D$2500,Crops!$D$5,Basicdata!$H$2:$H$2500,Crops!$M40,Basicdata!$X$2:$X$2500,0,Basicdata!$AI$2:$AI$2500,0))</f>
        <v/>
      </c>
      <c r="D46" t="str">
        <f>IF(C46="","",COUNTIFS(Basicdata!$B$2:$B$2500,1,Basicdata!$D$2:$D$2500,Crops!$D$5,Basicdata!$H$2:$H$2500,Crops!$M40,Basicdata!$X$2:$X$2500,1,Basicdata!$AI$2:$AI$2500,0))</f>
        <v/>
      </c>
      <c r="E46" t="str">
        <f>IF(D46="","",COUNTIFS(Basicdata!$B$2:$B$2500,1,Basicdata!$D$2:$D$2500,Crops!$D$5,Basicdata!$H$2:$H$2500,Crops!$M40,Basicdata!$X$2:$X$2500,2,Basicdata!$AI$2:$AI$2500,0))</f>
        <v/>
      </c>
      <c r="F46" t="str">
        <f t="shared" si="0"/>
        <v/>
      </c>
      <c r="G46" t="str">
        <f>IF(F46="","",COUNTIFS(Basicdata!$B$2:$B$2500,1,Basicdata!$D$2:$D$2500,Crops!$D$5,Basicdata!$H$2:$H$2500,Crops!$M40,Basicdata!$X$2:$X$2500,3,Basicdata!$AI$2:$AI$2500,0))</f>
        <v/>
      </c>
      <c r="H46" t="str">
        <f>IF(G46="","",COUNTIFS(Basicdata!$B$2:$B$2500,1,Basicdata!$D$2:$D$2500,Crops!$D$5,Basicdata!$H$2:$H$2500,Crops!$M40,Basicdata!$X$2:$X$2500,4,Basicdata!$AI$2:$AI$2500,0))</f>
        <v/>
      </c>
      <c r="I46" t="str">
        <f>IF(H46="","",COUNTIFS(Basicdata!$B$2:$B$2500,1,Basicdata!$D$2:$D$2500,Crops!$D$5,Basicdata!$H$2:$H$2500,Crops!$M40,Basicdata!$X$2:$X$2500,5,Basicdata!$AI$2:$AI$2500,0))</f>
        <v/>
      </c>
      <c r="J46" t="str">
        <f t="shared" si="1"/>
        <v/>
      </c>
      <c r="K46" t="str">
        <f>IF(J46="","",COUNTIFS(Basicdata!$B$2:$B$2500,1,Basicdata!$D$2:$D$2500,Crops!$D$5,Basicdata!$H$2:$H$2500,Crops!$M40,Basicdata!$X$2:$X$2500,6,Basicdata!$AI$2:$AI$2500,0))</f>
        <v/>
      </c>
      <c r="L46" t="str">
        <f t="shared" si="2"/>
        <v/>
      </c>
      <c r="M46" t="str">
        <f>IF(L46="","",COUNTIFS(Basicdata!$B$2:$B$2500,1,Basicdata!$D$2:$D$2500,Crops!$D$5,Basicdata!$H$2:$H$2500,Crops!$M40,Basicdata!$X$2:$X$2500,"&lt;7",Basicdata!$Y$2:$Y$2500,1,Basicdata!$AI$2:$AI$2500,0))</f>
        <v/>
      </c>
      <c r="N46" t="str">
        <f>IF(M46="","",COUNTIFS(Basicdata!$B$2:$B$2500,1,Basicdata!$D$2:$D$2500,Crops!$D$5,Basicdata!$H$2:$H$2500,Crops!$M40,Basicdata!$X$2:$X$2500,"&lt;7",Basicdata!$Z$2:$Z$2500,1,Basicdata!$AI$2:$AI$2500,0))</f>
        <v/>
      </c>
      <c r="O46" t="str">
        <f>IF(N46="","",COUNTIFS(Basicdata!$B$2:$B$2500,1,Basicdata!$D$2:$D$2500,Crops!$D$5,Basicdata!$H$2:$H$2500,Crops!$M40,Basicdata!$X$2:$X$2500,10,Basicdata!$AI$2:$AI$2500,0))</f>
        <v/>
      </c>
      <c r="P46" t="str">
        <f>IF(O46="","",COUNTIFS(Basicdata!$B$2:$B$2500,1,Basicdata!$D$2:$D$2500,Crops!$D$5,Basicdata!$H$2:$H$2500,Crops!$M40,Basicdata!$X$2:$X$2500,7,Basicdata!$AI$2:$AI$2500,0))</f>
        <v/>
      </c>
      <c r="Q46" t="str">
        <f>IF(P46="","",COUNTIFS(Basicdata!$B$2:$B$2500,1,Basicdata!$D$2:$D$2500,Crops!$D$5,Basicdata!$H$2:$H$2500,Crops!$M40,Basicdata!$X$2:$X$2500,8,Basicdata!$AI$2:$AI$2500,0))</f>
        <v/>
      </c>
      <c r="R46" t="str">
        <f t="shared" si="3"/>
        <v/>
      </c>
      <c r="S46" t="str">
        <f>IF(R46="","",COUNTIFS(Basicdata!$B$2:$B$2500,1,Basicdata!$D$2:$D$2500,Crops!$D$5,Basicdata!$H$2:$H$2500,Crops!$M40,Basicdata!$W$2:$W$2500,"&lt;&gt;0",Basicdata!$X$2:$X$2500,9,Basicdata!$AI$2:$AI$2500,0))</f>
        <v/>
      </c>
      <c r="T46" t="str">
        <f>IF(S46="","",COUNTIFS(Basicdata!$B$2:$B$2500,1,Basicdata!$D$2:$D$2500,Crops!$D$5,Basicdata!$H$2:$H$2500,Crops!$M40,Basicdata!$W$2:$W$2500,0,Basicdata!$X$2:$X$2500,9,Basicdata!$AI$2:$AI$2500,0))</f>
        <v/>
      </c>
      <c r="V46" s="45" t="str">
        <f>IF(COUNTIFS(Basicdata!$B$2:$B$2500,2,Basicdata!$D$2:$D$2500,Crops!$D$5,Basicdata!$H$2:$H$2500,Crops!$M40,Basicdata!$AI$2:$AI$2500,0)&gt;0,Crops!$M40,"")</f>
        <v/>
      </c>
      <c r="W46" t="str">
        <f>IF(V46="","",COUNTIFS(Basicdata!$B$2:$B$2500,2,Basicdata!$D$2:$D$2500,Crops!$D$5,Basicdata!$H$2:$H$2500,Crops!$M40,Basicdata!$AI$2:$AI$2500,0))</f>
        <v/>
      </c>
      <c r="X46" t="str">
        <f>IF(W46="","",COUNTIFS(Basicdata!$B$2:$B$2500,2,Basicdata!$D$2:$D$2500,Crops!$D$5,Basicdata!$H$2:$H$2500,Crops!$M40,Basicdata!$X$2:$X$2500,0,Basicdata!$AI$2:$AI$2500,0))</f>
        <v/>
      </c>
      <c r="Y46" t="str">
        <f>IF(X46="","",COUNTIFS(Basicdata!$B$2:$B$2500,2,Basicdata!$D$2:$D$2500,Crops!$D$5,Basicdata!$H$2:$H$2500,Crops!$M40,Basicdata!$X$2:$X$2500,1,Basicdata!$AI$2:$AI$2500,0))</f>
        <v/>
      </c>
      <c r="Z46" t="str">
        <f>IF(Y46="","",COUNTIFS(Basicdata!$B$2:$B$2500,2,Basicdata!$D$2:$D$2500,Crops!$D$5,Basicdata!$H$2:$H$2500,Crops!$M40,Basicdata!$X$2:$X$2500,2,Basicdata!$AI$2:$AI$2500,0))</f>
        <v/>
      </c>
      <c r="AA46" t="str">
        <f t="shared" si="4"/>
        <v/>
      </c>
      <c r="AB46" t="str">
        <f>IF(AA46="","",COUNTIFS(Basicdata!$B$2:$B$2500,2,Basicdata!$D$2:$D$2500,Crops!$D$5,Basicdata!$H$2:$H$2500,Crops!$M40,Basicdata!$X$2:$X$2500,3,Basicdata!$AI$2:$AI$2500,0))</f>
        <v/>
      </c>
      <c r="AC46" t="str">
        <f>IF(AB46="","",COUNTIFS(Basicdata!$B$2:$B$2500,2,Basicdata!$D$2:$D$2500,Crops!$D$5,Basicdata!$H$2:$H$2500,Crops!$M40,Basicdata!$X$2:$X$2500,4,Basicdata!$AI$2:$AI$2500,0))</f>
        <v/>
      </c>
      <c r="AD46" t="str">
        <f>IF(AC46="","",COUNTIFS(Basicdata!$B$2:$B$2500,2,Basicdata!$D$2:$D$2500,Crops!$D$5,Basicdata!$H$2:$H$2500,Crops!$M40,Basicdata!$X$2:$X$2500,5,Basicdata!$AI$2:$AI$2500,0))</f>
        <v/>
      </c>
      <c r="AE46" t="str">
        <f t="shared" si="5"/>
        <v/>
      </c>
      <c r="AF46" t="str">
        <f>IF(AE46="","",COUNTIFS(Basicdata!$B$2:$B$2500,2,Basicdata!$D$2:$D$2500,Crops!$D$5,Basicdata!$H$2:$H$2500,Crops!$M40,Basicdata!$X$2:$X$2500,6,Basicdata!$AI$2:$AI$2500,0))</f>
        <v/>
      </c>
      <c r="AG46" t="str">
        <f t="shared" si="6"/>
        <v/>
      </c>
      <c r="AH46" t="str">
        <f>IF(AG46="","",COUNTIFS(Basicdata!$B$2:$B$2500,2,Basicdata!$D$2:$D$2500,Crops!$D$5,Basicdata!$H$2:$H$2500,Crops!$M40,Basicdata!$X$2:$X$2500,"&lt;7",Basicdata!$Y$2:$Y$2500,1,Basicdata!$AI$2:$AI$2500,0))</f>
        <v/>
      </c>
      <c r="AI46" t="str">
        <f>IF(AH46="","",COUNTIFS(Basicdata!$B$2:$B$2500,2,Basicdata!$D$2:$D$2500,Crops!$D$5,Basicdata!$H$2:$H$2500,Crops!$M40,Basicdata!$X$2:$X$2500,"&lt;7",Basicdata!$Z$2:$Z$2500,1,Basicdata!$AI$2:$AI$2500,0))</f>
        <v/>
      </c>
      <c r="AJ46" t="str">
        <f>IF(AI46="","",COUNTIFS(Basicdata!$B$2:$B$2500,2,Basicdata!$D$2:$D$2500,Crops!$D$5,Basicdata!$H$2:$H$2500,Crops!$M40,Basicdata!$X$2:$X$2500,10,Basicdata!$AI$2:$AI$2500,0))</f>
        <v/>
      </c>
      <c r="AK46" t="str">
        <f>IF(AJ46="","",COUNTIFS(Basicdata!$B$2:$B$2500,2,Basicdata!$D$2:$D$2500,Crops!$D$5,Basicdata!$H$2:$H$2500,Crops!$M40,Basicdata!$X$2:$X$2500,7,Basicdata!$AI$2:$AI$2500,0))</f>
        <v/>
      </c>
      <c r="AL46" t="str">
        <f>IF(AK46="","",COUNTIFS(Basicdata!$B$2:$B$2500,2,Basicdata!$D$2:$D$2500,Crops!$D$5,Basicdata!$H$2:$H$2500,Crops!$M40,Basicdata!$X$2:$X$2500,8,Basicdata!$AI$2:$AI$2500,0))</f>
        <v/>
      </c>
      <c r="AM46" t="str">
        <f t="shared" si="7"/>
        <v/>
      </c>
      <c r="AN46" t="str">
        <f>IF(AM46="","",COUNTIFS(Basicdata!$B$2:$B$2500,2,Basicdata!$D$2:$D$2500,Crops!$D$5,Basicdata!$H$2:$H$2500,Crops!$M40,Basicdata!$W$2:$W$2500,"&lt;&gt;0",Basicdata!$X$2:$X$2500,9,Basicdata!$AI$2:$AI$2500,0))</f>
        <v/>
      </c>
      <c r="AO46" t="str">
        <f>IF(AN46="","",COUNTIFS(Basicdata!$B$2:$B$2500,2,Basicdata!$D$2:$D$2500,Crops!$D$5,Basicdata!$H$2:$H$2500,Crops!$M40,Basicdata!$W$2:$W$2500,0,Basicdata!$X$2:$X$2500,9,Basicdata!$AI$2:$AI$2500,0))</f>
        <v/>
      </c>
    </row>
    <row r="47" spans="1:41" x14ac:dyDescent="0.3">
      <c r="A47" s="45" t="str">
        <f>IF(COUNTIFS(Basicdata!$B$2:$B$2500,1,Basicdata!$D$2:$D$2500,Crops!$D$5,Basicdata!$H$2:$H$2500,Crops!$M41,Basicdata!$AI$2:$AI$2500,0)&gt;0,Crops!$M41,"")</f>
        <v/>
      </c>
      <c r="B47" t="str">
        <f>IF(A47="","",COUNTIFS(Basicdata!$B$2:$B$2500,1,Basicdata!$D$2:$D$2500,Crops!$D$5,Basicdata!$H$2:$H$2500,Crops!$M41,Basicdata!$AI$2:$AI$2500,0))</f>
        <v/>
      </c>
      <c r="C47" t="str">
        <f>IF(B47="","",COUNTIFS(Basicdata!$B$2:$B$2500,1,Basicdata!$D$2:$D$2500,Crops!$D$5,Basicdata!$H$2:$H$2500,Crops!$M41,Basicdata!$X$2:$X$2500,0,Basicdata!$AI$2:$AI$2500,0))</f>
        <v/>
      </c>
      <c r="D47" t="str">
        <f>IF(C47="","",COUNTIFS(Basicdata!$B$2:$B$2500,1,Basicdata!$D$2:$D$2500,Crops!$D$5,Basicdata!$H$2:$H$2500,Crops!$M41,Basicdata!$X$2:$X$2500,1,Basicdata!$AI$2:$AI$2500,0))</f>
        <v/>
      </c>
      <c r="E47" t="str">
        <f>IF(D47="","",COUNTIFS(Basicdata!$B$2:$B$2500,1,Basicdata!$D$2:$D$2500,Crops!$D$5,Basicdata!$H$2:$H$2500,Crops!$M41,Basicdata!$X$2:$X$2500,2,Basicdata!$AI$2:$AI$2500,0))</f>
        <v/>
      </c>
      <c r="F47" t="str">
        <f t="shared" si="0"/>
        <v/>
      </c>
      <c r="G47" t="str">
        <f>IF(F47="","",COUNTIFS(Basicdata!$B$2:$B$2500,1,Basicdata!$D$2:$D$2500,Crops!$D$5,Basicdata!$H$2:$H$2500,Crops!$M41,Basicdata!$X$2:$X$2500,3,Basicdata!$AI$2:$AI$2500,0))</f>
        <v/>
      </c>
      <c r="H47" t="str">
        <f>IF(G47="","",COUNTIFS(Basicdata!$B$2:$B$2500,1,Basicdata!$D$2:$D$2500,Crops!$D$5,Basicdata!$H$2:$H$2500,Crops!$M41,Basicdata!$X$2:$X$2500,4,Basicdata!$AI$2:$AI$2500,0))</f>
        <v/>
      </c>
      <c r="I47" t="str">
        <f>IF(H47="","",COUNTIFS(Basicdata!$B$2:$B$2500,1,Basicdata!$D$2:$D$2500,Crops!$D$5,Basicdata!$H$2:$H$2500,Crops!$M41,Basicdata!$X$2:$X$2500,5,Basicdata!$AI$2:$AI$2500,0))</f>
        <v/>
      </c>
      <c r="J47" t="str">
        <f t="shared" si="1"/>
        <v/>
      </c>
      <c r="K47" t="str">
        <f>IF(J47="","",COUNTIFS(Basicdata!$B$2:$B$2500,1,Basicdata!$D$2:$D$2500,Crops!$D$5,Basicdata!$H$2:$H$2500,Crops!$M41,Basicdata!$X$2:$X$2500,6,Basicdata!$AI$2:$AI$2500,0))</f>
        <v/>
      </c>
      <c r="L47" t="str">
        <f t="shared" si="2"/>
        <v/>
      </c>
      <c r="M47" t="str">
        <f>IF(L47="","",COUNTIFS(Basicdata!$B$2:$B$2500,1,Basicdata!$D$2:$D$2500,Crops!$D$5,Basicdata!$H$2:$H$2500,Crops!$M41,Basicdata!$X$2:$X$2500,"&lt;7",Basicdata!$Y$2:$Y$2500,1,Basicdata!$AI$2:$AI$2500,0))</f>
        <v/>
      </c>
      <c r="N47" t="str">
        <f>IF(M47="","",COUNTIFS(Basicdata!$B$2:$B$2500,1,Basicdata!$D$2:$D$2500,Crops!$D$5,Basicdata!$H$2:$H$2500,Crops!$M41,Basicdata!$X$2:$X$2500,"&lt;7",Basicdata!$Z$2:$Z$2500,1,Basicdata!$AI$2:$AI$2500,0))</f>
        <v/>
      </c>
      <c r="O47" t="str">
        <f>IF(N47="","",COUNTIFS(Basicdata!$B$2:$B$2500,1,Basicdata!$D$2:$D$2500,Crops!$D$5,Basicdata!$H$2:$H$2500,Crops!$M41,Basicdata!$X$2:$X$2500,10,Basicdata!$AI$2:$AI$2500,0))</f>
        <v/>
      </c>
      <c r="P47" t="str">
        <f>IF(O47="","",COUNTIFS(Basicdata!$B$2:$B$2500,1,Basicdata!$D$2:$D$2500,Crops!$D$5,Basicdata!$H$2:$H$2500,Crops!$M41,Basicdata!$X$2:$X$2500,7,Basicdata!$AI$2:$AI$2500,0))</f>
        <v/>
      </c>
      <c r="Q47" t="str">
        <f>IF(P47="","",COUNTIFS(Basicdata!$B$2:$B$2500,1,Basicdata!$D$2:$D$2500,Crops!$D$5,Basicdata!$H$2:$H$2500,Crops!$M41,Basicdata!$X$2:$X$2500,8,Basicdata!$AI$2:$AI$2500,0))</f>
        <v/>
      </c>
      <c r="R47" t="str">
        <f t="shared" si="3"/>
        <v/>
      </c>
      <c r="S47" t="str">
        <f>IF(R47="","",COUNTIFS(Basicdata!$B$2:$B$2500,1,Basicdata!$D$2:$D$2500,Crops!$D$5,Basicdata!$H$2:$H$2500,Crops!$M41,Basicdata!$W$2:$W$2500,"&lt;&gt;0",Basicdata!$X$2:$X$2500,9,Basicdata!$AI$2:$AI$2500,0))</f>
        <v/>
      </c>
      <c r="T47" t="str">
        <f>IF(S47="","",COUNTIFS(Basicdata!$B$2:$B$2500,1,Basicdata!$D$2:$D$2500,Crops!$D$5,Basicdata!$H$2:$H$2500,Crops!$M41,Basicdata!$W$2:$W$2500,0,Basicdata!$X$2:$X$2500,9,Basicdata!$AI$2:$AI$2500,0))</f>
        <v/>
      </c>
      <c r="V47" s="45" t="str">
        <f>IF(COUNTIFS(Basicdata!$B$2:$B$2500,2,Basicdata!$D$2:$D$2500,Crops!$D$5,Basicdata!$H$2:$H$2500,Crops!$M41,Basicdata!$AI$2:$AI$2500,0)&gt;0,Crops!$M41,"")</f>
        <v/>
      </c>
      <c r="W47" t="str">
        <f>IF(V47="","",COUNTIFS(Basicdata!$B$2:$B$2500,2,Basicdata!$D$2:$D$2500,Crops!$D$5,Basicdata!$H$2:$H$2500,Crops!$M41,Basicdata!$AI$2:$AI$2500,0))</f>
        <v/>
      </c>
      <c r="X47" t="str">
        <f>IF(W47="","",COUNTIFS(Basicdata!$B$2:$B$2500,2,Basicdata!$D$2:$D$2500,Crops!$D$5,Basicdata!$H$2:$H$2500,Crops!$M41,Basicdata!$X$2:$X$2500,0,Basicdata!$AI$2:$AI$2500,0))</f>
        <v/>
      </c>
      <c r="Y47" t="str">
        <f>IF(X47="","",COUNTIFS(Basicdata!$B$2:$B$2500,2,Basicdata!$D$2:$D$2500,Crops!$D$5,Basicdata!$H$2:$H$2500,Crops!$M41,Basicdata!$X$2:$X$2500,1,Basicdata!$AI$2:$AI$2500,0))</f>
        <v/>
      </c>
      <c r="Z47" t="str">
        <f>IF(Y47="","",COUNTIFS(Basicdata!$B$2:$B$2500,2,Basicdata!$D$2:$D$2500,Crops!$D$5,Basicdata!$H$2:$H$2500,Crops!$M41,Basicdata!$X$2:$X$2500,2,Basicdata!$AI$2:$AI$2500,0))</f>
        <v/>
      </c>
      <c r="AA47" t="str">
        <f t="shared" si="4"/>
        <v/>
      </c>
      <c r="AB47" t="str">
        <f>IF(AA47="","",COUNTIFS(Basicdata!$B$2:$B$2500,2,Basicdata!$D$2:$D$2500,Crops!$D$5,Basicdata!$H$2:$H$2500,Crops!$M41,Basicdata!$X$2:$X$2500,3,Basicdata!$AI$2:$AI$2500,0))</f>
        <v/>
      </c>
      <c r="AC47" t="str">
        <f>IF(AB47="","",COUNTIFS(Basicdata!$B$2:$B$2500,2,Basicdata!$D$2:$D$2500,Crops!$D$5,Basicdata!$H$2:$H$2500,Crops!$M41,Basicdata!$X$2:$X$2500,4,Basicdata!$AI$2:$AI$2500,0))</f>
        <v/>
      </c>
      <c r="AD47" t="str">
        <f>IF(AC47="","",COUNTIFS(Basicdata!$B$2:$B$2500,2,Basicdata!$D$2:$D$2500,Crops!$D$5,Basicdata!$H$2:$H$2500,Crops!$M41,Basicdata!$X$2:$X$2500,5,Basicdata!$AI$2:$AI$2500,0))</f>
        <v/>
      </c>
      <c r="AE47" t="str">
        <f t="shared" si="5"/>
        <v/>
      </c>
      <c r="AF47" t="str">
        <f>IF(AE47="","",COUNTIFS(Basicdata!$B$2:$B$2500,2,Basicdata!$D$2:$D$2500,Crops!$D$5,Basicdata!$H$2:$H$2500,Crops!$M41,Basicdata!$X$2:$X$2500,6,Basicdata!$AI$2:$AI$2500,0))</f>
        <v/>
      </c>
      <c r="AG47" t="str">
        <f t="shared" si="6"/>
        <v/>
      </c>
      <c r="AH47" t="str">
        <f>IF(AG47="","",COUNTIFS(Basicdata!$B$2:$B$2500,2,Basicdata!$D$2:$D$2500,Crops!$D$5,Basicdata!$H$2:$H$2500,Crops!$M41,Basicdata!$X$2:$X$2500,"&lt;7",Basicdata!$Y$2:$Y$2500,1,Basicdata!$AI$2:$AI$2500,0))</f>
        <v/>
      </c>
      <c r="AI47" t="str">
        <f>IF(AH47="","",COUNTIFS(Basicdata!$B$2:$B$2500,2,Basicdata!$D$2:$D$2500,Crops!$D$5,Basicdata!$H$2:$H$2500,Crops!$M41,Basicdata!$X$2:$X$2500,"&lt;7",Basicdata!$Z$2:$Z$2500,1,Basicdata!$AI$2:$AI$2500,0))</f>
        <v/>
      </c>
      <c r="AJ47" t="str">
        <f>IF(AI47="","",COUNTIFS(Basicdata!$B$2:$B$2500,2,Basicdata!$D$2:$D$2500,Crops!$D$5,Basicdata!$H$2:$H$2500,Crops!$M41,Basicdata!$X$2:$X$2500,10,Basicdata!$AI$2:$AI$2500,0))</f>
        <v/>
      </c>
      <c r="AK47" t="str">
        <f>IF(AJ47="","",COUNTIFS(Basicdata!$B$2:$B$2500,2,Basicdata!$D$2:$D$2500,Crops!$D$5,Basicdata!$H$2:$H$2500,Crops!$M41,Basicdata!$X$2:$X$2500,7,Basicdata!$AI$2:$AI$2500,0))</f>
        <v/>
      </c>
      <c r="AL47" t="str">
        <f>IF(AK47="","",COUNTIFS(Basicdata!$B$2:$B$2500,2,Basicdata!$D$2:$D$2500,Crops!$D$5,Basicdata!$H$2:$H$2500,Crops!$M41,Basicdata!$X$2:$X$2500,8,Basicdata!$AI$2:$AI$2500,0))</f>
        <v/>
      </c>
      <c r="AM47" t="str">
        <f t="shared" si="7"/>
        <v/>
      </c>
      <c r="AN47" t="str">
        <f>IF(AM47="","",COUNTIFS(Basicdata!$B$2:$B$2500,2,Basicdata!$D$2:$D$2500,Crops!$D$5,Basicdata!$H$2:$H$2500,Crops!$M41,Basicdata!$W$2:$W$2500,"&lt;&gt;0",Basicdata!$X$2:$X$2500,9,Basicdata!$AI$2:$AI$2500,0))</f>
        <v/>
      </c>
      <c r="AO47" t="str">
        <f>IF(AN47="","",COUNTIFS(Basicdata!$B$2:$B$2500,2,Basicdata!$D$2:$D$2500,Crops!$D$5,Basicdata!$H$2:$H$2500,Crops!$M41,Basicdata!$W$2:$W$2500,0,Basicdata!$X$2:$X$2500,9,Basicdata!$AI$2:$AI$2500,0))</f>
        <v/>
      </c>
    </row>
    <row r="48" spans="1:41" x14ac:dyDescent="0.3">
      <c r="A48" s="45" t="str">
        <f>IF(COUNTIFS(Basicdata!$B$2:$B$2500,1,Basicdata!$D$2:$D$2500,Crops!$D$5,Basicdata!$H$2:$H$2500,Crops!$M42,Basicdata!$AI$2:$AI$2500,0)&gt;0,Crops!$M42,"")</f>
        <v/>
      </c>
      <c r="B48" t="str">
        <f>IF(A48="","",COUNTIFS(Basicdata!$B$2:$B$2500,1,Basicdata!$D$2:$D$2500,Crops!$D$5,Basicdata!$H$2:$H$2500,Crops!$M42,Basicdata!$AI$2:$AI$2500,0))</f>
        <v/>
      </c>
      <c r="C48" t="str">
        <f>IF(B48="","",COUNTIFS(Basicdata!$B$2:$B$2500,1,Basicdata!$D$2:$D$2500,Crops!$D$5,Basicdata!$H$2:$H$2500,Crops!$M42,Basicdata!$X$2:$X$2500,0,Basicdata!$AI$2:$AI$2500,0))</f>
        <v/>
      </c>
      <c r="D48" t="str">
        <f>IF(C48="","",COUNTIFS(Basicdata!$B$2:$B$2500,1,Basicdata!$D$2:$D$2500,Crops!$D$5,Basicdata!$H$2:$H$2500,Crops!$M42,Basicdata!$X$2:$X$2500,1,Basicdata!$AI$2:$AI$2500,0))</f>
        <v/>
      </c>
      <c r="E48" t="str">
        <f>IF(D48="","",COUNTIFS(Basicdata!$B$2:$B$2500,1,Basicdata!$D$2:$D$2500,Crops!$D$5,Basicdata!$H$2:$H$2500,Crops!$M42,Basicdata!$X$2:$X$2500,2,Basicdata!$AI$2:$AI$2500,0))</f>
        <v/>
      </c>
      <c r="F48" t="str">
        <f t="shared" si="0"/>
        <v/>
      </c>
      <c r="G48" t="str">
        <f>IF(F48="","",COUNTIFS(Basicdata!$B$2:$B$2500,1,Basicdata!$D$2:$D$2500,Crops!$D$5,Basicdata!$H$2:$H$2500,Crops!$M42,Basicdata!$X$2:$X$2500,3,Basicdata!$AI$2:$AI$2500,0))</f>
        <v/>
      </c>
      <c r="H48" t="str">
        <f>IF(G48="","",COUNTIFS(Basicdata!$B$2:$B$2500,1,Basicdata!$D$2:$D$2500,Crops!$D$5,Basicdata!$H$2:$H$2500,Crops!$M42,Basicdata!$X$2:$X$2500,4,Basicdata!$AI$2:$AI$2500,0))</f>
        <v/>
      </c>
      <c r="I48" t="str">
        <f>IF(H48="","",COUNTIFS(Basicdata!$B$2:$B$2500,1,Basicdata!$D$2:$D$2500,Crops!$D$5,Basicdata!$H$2:$H$2500,Crops!$M42,Basicdata!$X$2:$X$2500,5,Basicdata!$AI$2:$AI$2500,0))</f>
        <v/>
      </c>
      <c r="J48" t="str">
        <f t="shared" si="1"/>
        <v/>
      </c>
      <c r="K48" t="str">
        <f>IF(J48="","",COUNTIFS(Basicdata!$B$2:$B$2500,1,Basicdata!$D$2:$D$2500,Crops!$D$5,Basicdata!$H$2:$H$2500,Crops!$M42,Basicdata!$X$2:$X$2500,6,Basicdata!$AI$2:$AI$2500,0))</f>
        <v/>
      </c>
      <c r="L48" t="str">
        <f t="shared" si="2"/>
        <v/>
      </c>
      <c r="M48" t="str">
        <f>IF(L48="","",COUNTIFS(Basicdata!$B$2:$B$2500,1,Basicdata!$D$2:$D$2500,Crops!$D$5,Basicdata!$H$2:$H$2500,Crops!$M42,Basicdata!$X$2:$X$2500,"&lt;7",Basicdata!$Y$2:$Y$2500,1,Basicdata!$AI$2:$AI$2500,0))</f>
        <v/>
      </c>
      <c r="N48" t="str">
        <f>IF(M48="","",COUNTIFS(Basicdata!$B$2:$B$2500,1,Basicdata!$D$2:$D$2500,Crops!$D$5,Basicdata!$H$2:$H$2500,Crops!$M42,Basicdata!$X$2:$X$2500,"&lt;7",Basicdata!$Z$2:$Z$2500,1,Basicdata!$AI$2:$AI$2500,0))</f>
        <v/>
      </c>
      <c r="O48" t="str">
        <f>IF(N48="","",COUNTIFS(Basicdata!$B$2:$B$2500,1,Basicdata!$D$2:$D$2500,Crops!$D$5,Basicdata!$H$2:$H$2500,Crops!$M42,Basicdata!$X$2:$X$2500,10,Basicdata!$AI$2:$AI$2500,0))</f>
        <v/>
      </c>
      <c r="P48" t="str">
        <f>IF(O48="","",COUNTIFS(Basicdata!$B$2:$B$2500,1,Basicdata!$D$2:$D$2500,Crops!$D$5,Basicdata!$H$2:$H$2500,Crops!$M42,Basicdata!$X$2:$X$2500,7,Basicdata!$AI$2:$AI$2500,0))</f>
        <v/>
      </c>
      <c r="Q48" t="str">
        <f>IF(P48="","",COUNTIFS(Basicdata!$B$2:$B$2500,1,Basicdata!$D$2:$D$2500,Crops!$D$5,Basicdata!$H$2:$H$2500,Crops!$M42,Basicdata!$X$2:$X$2500,8,Basicdata!$AI$2:$AI$2500,0))</f>
        <v/>
      </c>
      <c r="R48" t="str">
        <f t="shared" si="3"/>
        <v/>
      </c>
      <c r="S48" t="str">
        <f>IF(R48="","",COUNTIFS(Basicdata!$B$2:$B$2500,1,Basicdata!$D$2:$D$2500,Crops!$D$5,Basicdata!$H$2:$H$2500,Crops!$M42,Basicdata!$W$2:$W$2500,"&lt;&gt;0",Basicdata!$X$2:$X$2500,9,Basicdata!$AI$2:$AI$2500,0))</f>
        <v/>
      </c>
      <c r="T48" t="str">
        <f>IF(S48="","",COUNTIFS(Basicdata!$B$2:$B$2500,1,Basicdata!$D$2:$D$2500,Crops!$D$5,Basicdata!$H$2:$H$2500,Crops!$M42,Basicdata!$W$2:$W$2500,0,Basicdata!$X$2:$X$2500,9,Basicdata!$AI$2:$AI$2500,0))</f>
        <v/>
      </c>
      <c r="V48" s="45" t="str">
        <f>IF(COUNTIFS(Basicdata!$B$2:$B$2500,2,Basicdata!$D$2:$D$2500,Crops!$D$5,Basicdata!$H$2:$H$2500,Crops!$M42,Basicdata!$AI$2:$AI$2500,0)&gt;0,Crops!$M42,"")</f>
        <v/>
      </c>
      <c r="W48" t="str">
        <f>IF(V48="","",COUNTIFS(Basicdata!$B$2:$B$2500,2,Basicdata!$D$2:$D$2500,Crops!$D$5,Basicdata!$H$2:$H$2500,Crops!$M42,Basicdata!$AI$2:$AI$2500,0))</f>
        <v/>
      </c>
      <c r="X48" t="str">
        <f>IF(W48="","",COUNTIFS(Basicdata!$B$2:$B$2500,2,Basicdata!$D$2:$D$2500,Crops!$D$5,Basicdata!$H$2:$H$2500,Crops!$M42,Basicdata!$X$2:$X$2500,0,Basicdata!$AI$2:$AI$2500,0))</f>
        <v/>
      </c>
      <c r="Y48" t="str">
        <f>IF(X48="","",COUNTIFS(Basicdata!$B$2:$B$2500,2,Basicdata!$D$2:$D$2500,Crops!$D$5,Basicdata!$H$2:$H$2500,Crops!$M42,Basicdata!$X$2:$X$2500,1,Basicdata!$AI$2:$AI$2500,0))</f>
        <v/>
      </c>
      <c r="Z48" t="str">
        <f>IF(Y48="","",COUNTIFS(Basicdata!$B$2:$B$2500,2,Basicdata!$D$2:$D$2500,Crops!$D$5,Basicdata!$H$2:$H$2500,Crops!$M42,Basicdata!$X$2:$X$2500,2,Basicdata!$AI$2:$AI$2500,0))</f>
        <v/>
      </c>
      <c r="AA48" t="str">
        <f t="shared" si="4"/>
        <v/>
      </c>
      <c r="AB48" t="str">
        <f>IF(AA48="","",COUNTIFS(Basicdata!$B$2:$B$2500,2,Basicdata!$D$2:$D$2500,Crops!$D$5,Basicdata!$H$2:$H$2500,Crops!$M42,Basicdata!$X$2:$X$2500,3,Basicdata!$AI$2:$AI$2500,0))</f>
        <v/>
      </c>
      <c r="AC48" t="str">
        <f>IF(AB48="","",COUNTIFS(Basicdata!$B$2:$B$2500,2,Basicdata!$D$2:$D$2500,Crops!$D$5,Basicdata!$H$2:$H$2500,Crops!$M42,Basicdata!$X$2:$X$2500,4,Basicdata!$AI$2:$AI$2500,0))</f>
        <v/>
      </c>
      <c r="AD48" t="str">
        <f>IF(AC48="","",COUNTIFS(Basicdata!$B$2:$B$2500,2,Basicdata!$D$2:$D$2500,Crops!$D$5,Basicdata!$H$2:$H$2500,Crops!$M42,Basicdata!$X$2:$X$2500,5,Basicdata!$AI$2:$AI$2500,0))</f>
        <v/>
      </c>
      <c r="AE48" t="str">
        <f t="shared" si="5"/>
        <v/>
      </c>
      <c r="AF48" t="str">
        <f>IF(AE48="","",COUNTIFS(Basicdata!$B$2:$B$2500,2,Basicdata!$D$2:$D$2500,Crops!$D$5,Basicdata!$H$2:$H$2500,Crops!$M42,Basicdata!$X$2:$X$2500,6,Basicdata!$AI$2:$AI$2500,0))</f>
        <v/>
      </c>
      <c r="AG48" t="str">
        <f t="shared" si="6"/>
        <v/>
      </c>
      <c r="AH48" t="str">
        <f>IF(AG48="","",COUNTIFS(Basicdata!$B$2:$B$2500,2,Basicdata!$D$2:$D$2500,Crops!$D$5,Basicdata!$H$2:$H$2500,Crops!$M42,Basicdata!$X$2:$X$2500,"&lt;7",Basicdata!$Y$2:$Y$2500,1,Basicdata!$AI$2:$AI$2500,0))</f>
        <v/>
      </c>
      <c r="AI48" t="str">
        <f>IF(AH48="","",COUNTIFS(Basicdata!$B$2:$B$2500,2,Basicdata!$D$2:$D$2500,Crops!$D$5,Basicdata!$H$2:$H$2500,Crops!$M42,Basicdata!$X$2:$X$2500,"&lt;7",Basicdata!$Z$2:$Z$2500,1,Basicdata!$AI$2:$AI$2500,0))</f>
        <v/>
      </c>
      <c r="AJ48" t="str">
        <f>IF(AI48="","",COUNTIFS(Basicdata!$B$2:$B$2500,2,Basicdata!$D$2:$D$2500,Crops!$D$5,Basicdata!$H$2:$H$2500,Crops!$M42,Basicdata!$X$2:$X$2500,10,Basicdata!$AI$2:$AI$2500,0))</f>
        <v/>
      </c>
      <c r="AK48" t="str">
        <f>IF(AJ48="","",COUNTIFS(Basicdata!$B$2:$B$2500,2,Basicdata!$D$2:$D$2500,Crops!$D$5,Basicdata!$H$2:$H$2500,Crops!$M42,Basicdata!$X$2:$X$2500,7,Basicdata!$AI$2:$AI$2500,0))</f>
        <v/>
      </c>
      <c r="AL48" t="str">
        <f>IF(AK48="","",COUNTIFS(Basicdata!$B$2:$B$2500,2,Basicdata!$D$2:$D$2500,Crops!$D$5,Basicdata!$H$2:$H$2500,Crops!$M42,Basicdata!$X$2:$X$2500,8,Basicdata!$AI$2:$AI$2500,0))</f>
        <v/>
      </c>
      <c r="AM48" t="str">
        <f t="shared" si="7"/>
        <v/>
      </c>
      <c r="AN48" t="str">
        <f>IF(AM48="","",COUNTIFS(Basicdata!$B$2:$B$2500,2,Basicdata!$D$2:$D$2500,Crops!$D$5,Basicdata!$H$2:$H$2500,Crops!$M42,Basicdata!$W$2:$W$2500,"&lt;&gt;0",Basicdata!$X$2:$X$2500,9,Basicdata!$AI$2:$AI$2500,0))</f>
        <v/>
      </c>
      <c r="AO48" t="str">
        <f>IF(AN48="","",COUNTIFS(Basicdata!$B$2:$B$2500,2,Basicdata!$D$2:$D$2500,Crops!$D$5,Basicdata!$H$2:$H$2500,Crops!$M42,Basicdata!$W$2:$W$2500,0,Basicdata!$X$2:$X$2500,9,Basicdata!$AI$2:$AI$2500,0))</f>
        <v/>
      </c>
    </row>
    <row r="49" spans="1:41" x14ac:dyDescent="0.3">
      <c r="A49" s="45" t="str">
        <f>IF(COUNTIFS(Basicdata!$B$2:$B$2500,1,Basicdata!$D$2:$D$2500,Crops!$D$5,Basicdata!$H$2:$H$2500,Crops!$M43,Basicdata!$AI$2:$AI$2500,0)&gt;0,Crops!$M43,"")</f>
        <v/>
      </c>
      <c r="B49" t="str">
        <f>IF(A49="","",COUNTIFS(Basicdata!$B$2:$B$2500,1,Basicdata!$D$2:$D$2500,Crops!$D$5,Basicdata!$H$2:$H$2500,Crops!$M43,Basicdata!$AI$2:$AI$2500,0))</f>
        <v/>
      </c>
      <c r="C49" t="str">
        <f>IF(B49="","",COUNTIFS(Basicdata!$B$2:$B$2500,1,Basicdata!$D$2:$D$2500,Crops!$D$5,Basicdata!$H$2:$H$2500,Crops!$M43,Basicdata!$X$2:$X$2500,0,Basicdata!$AI$2:$AI$2500,0))</f>
        <v/>
      </c>
      <c r="D49" t="str">
        <f>IF(C49="","",COUNTIFS(Basicdata!$B$2:$B$2500,1,Basicdata!$D$2:$D$2500,Crops!$D$5,Basicdata!$H$2:$H$2500,Crops!$M43,Basicdata!$X$2:$X$2500,1,Basicdata!$AI$2:$AI$2500,0))</f>
        <v/>
      </c>
      <c r="E49" t="str">
        <f>IF(D49="","",COUNTIFS(Basicdata!$B$2:$B$2500,1,Basicdata!$D$2:$D$2500,Crops!$D$5,Basicdata!$H$2:$H$2500,Crops!$M43,Basicdata!$X$2:$X$2500,2,Basicdata!$AI$2:$AI$2500,0))</f>
        <v/>
      </c>
      <c r="F49" t="str">
        <f t="shared" si="0"/>
        <v/>
      </c>
      <c r="G49" t="str">
        <f>IF(F49="","",COUNTIFS(Basicdata!$B$2:$B$2500,1,Basicdata!$D$2:$D$2500,Crops!$D$5,Basicdata!$H$2:$H$2500,Crops!$M43,Basicdata!$X$2:$X$2500,3,Basicdata!$AI$2:$AI$2500,0))</f>
        <v/>
      </c>
      <c r="H49" t="str">
        <f>IF(G49="","",COUNTIFS(Basicdata!$B$2:$B$2500,1,Basicdata!$D$2:$D$2500,Crops!$D$5,Basicdata!$H$2:$H$2500,Crops!$M43,Basicdata!$X$2:$X$2500,4,Basicdata!$AI$2:$AI$2500,0))</f>
        <v/>
      </c>
      <c r="I49" t="str">
        <f>IF(H49="","",COUNTIFS(Basicdata!$B$2:$B$2500,1,Basicdata!$D$2:$D$2500,Crops!$D$5,Basicdata!$H$2:$H$2500,Crops!$M43,Basicdata!$X$2:$X$2500,5,Basicdata!$AI$2:$AI$2500,0))</f>
        <v/>
      </c>
      <c r="J49" t="str">
        <f t="shared" si="1"/>
        <v/>
      </c>
      <c r="K49" t="str">
        <f>IF(J49="","",COUNTIFS(Basicdata!$B$2:$B$2500,1,Basicdata!$D$2:$D$2500,Crops!$D$5,Basicdata!$H$2:$H$2500,Crops!$M43,Basicdata!$X$2:$X$2500,6,Basicdata!$AI$2:$AI$2500,0))</f>
        <v/>
      </c>
      <c r="L49" t="str">
        <f t="shared" si="2"/>
        <v/>
      </c>
      <c r="M49" t="str">
        <f>IF(L49="","",COUNTIFS(Basicdata!$B$2:$B$2500,1,Basicdata!$D$2:$D$2500,Crops!$D$5,Basicdata!$H$2:$H$2500,Crops!$M43,Basicdata!$X$2:$X$2500,"&lt;7",Basicdata!$Y$2:$Y$2500,1,Basicdata!$AI$2:$AI$2500,0))</f>
        <v/>
      </c>
      <c r="N49" t="str">
        <f>IF(M49="","",COUNTIFS(Basicdata!$B$2:$B$2500,1,Basicdata!$D$2:$D$2500,Crops!$D$5,Basicdata!$H$2:$H$2500,Crops!$M43,Basicdata!$X$2:$X$2500,"&lt;7",Basicdata!$Z$2:$Z$2500,1,Basicdata!$AI$2:$AI$2500,0))</f>
        <v/>
      </c>
      <c r="O49" t="str">
        <f>IF(N49="","",COUNTIFS(Basicdata!$B$2:$B$2500,1,Basicdata!$D$2:$D$2500,Crops!$D$5,Basicdata!$H$2:$H$2500,Crops!$M43,Basicdata!$X$2:$X$2500,10,Basicdata!$AI$2:$AI$2500,0))</f>
        <v/>
      </c>
      <c r="P49" t="str">
        <f>IF(O49="","",COUNTIFS(Basicdata!$B$2:$B$2500,1,Basicdata!$D$2:$D$2500,Crops!$D$5,Basicdata!$H$2:$H$2500,Crops!$M43,Basicdata!$X$2:$X$2500,7,Basicdata!$AI$2:$AI$2500,0))</f>
        <v/>
      </c>
      <c r="Q49" t="str">
        <f>IF(P49="","",COUNTIFS(Basicdata!$B$2:$B$2500,1,Basicdata!$D$2:$D$2500,Crops!$D$5,Basicdata!$H$2:$H$2500,Crops!$M43,Basicdata!$X$2:$X$2500,8,Basicdata!$AI$2:$AI$2500,0))</f>
        <v/>
      </c>
      <c r="R49" t="str">
        <f t="shared" si="3"/>
        <v/>
      </c>
      <c r="S49" t="str">
        <f>IF(R49="","",COUNTIFS(Basicdata!$B$2:$B$2500,1,Basicdata!$D$2:$D$2500,Crops!$D$5,Basicdata!$H$2:$H$2500,Crops!$M43,Basicdata!$W$2:$W$2500,"&lt;&gt;0",Basicdata!$X$2:$X$2500,9,Basicdata!$AI$2:$AI$2500,0))</f>
        <v/>
      </c>
      <c r="T49" t="str">
        <f>IF(S49="","",COUNTIFS(Basicdata!$B$2:$B$2500,1,Basicdata!$D$2:$D$2500,Crops!$D$5,Basicdata!$H$2:$H$2500,Crops!$M43,Basicdata!$W$2:$W$2500,0,Basicdata!$X$2:$X$2500,9,Basicdata!$AI$2:$AI$2500,0))</f>
        <v/>
      </c>
      <c r="V49" s="45" t="str">
        <f>IF(COUNTIFS(Basicdata!$B$2:$B$2500,2,Basicdata!$D$2:$D$2500,Crops!$D$5,Basicdata!$H$2:$H$2500,Crops!$M43,Basicdata!$AI$2:$AI$2500,0)&gt;0,Crops!$M43,"")</f>
        <v/>
      </c>
      <c r="W49" t="str">
        <f>IF(V49="","",COUNTIFS(Basicdata!$B$2:$B$2500,2,Basicdata!$D$2:$D$2500,Crops!$D$5,Basicdata!$H$2:$H$2500,Crops!$M43,Basicdata!$AI$2:$AI$2500,0))</f>
        <v/>
      </c>
      <c r="X49" t="str">
        <f>IF(W49="","",COUNTIFS(Basicdata!$B$2:$B$2500,2,Basicdata!$D$2:$D$2500,Crops!$D$5,Basicdata!$H$2:$H$2500,Crops!$M43,Basicdata!$X$2:$X$2500,0,Basicdata!$AI$2:$AI$2500,0))</f>
        <v/>
      </c>
      <c r="Y49" t="str">
        <f>IF(X49="","",COUNTIFS(Basicdata!$B$2:$B$2500,2,Basicdata!$D$2:$D$2500,Crops!$D$5,Basicdata!$H$2:$H$2500,Crops!$M43,Basicdata!$X$2:$X$2500,1,Basicdata!$AI$2:$AI$2500,0))</f>
        <v/>
      </c>
      <c r="Z49" t="str">
        <f>IF(Y49="","",COUNTIFS(Basicdata!$B$2:$B$2500,2,Basicdata!$D$2:$D$2500,Crops!$D$5,Basicdata!$H$2:$H$2500,Crops!$M43,Basicdata!$X$2:$X$2500,2,Basicdata!$AI$2:$AI$2500,0))</f>
        <v/>
      </c>
      <c r="AA49" t="str">
        <f t="shared" si="4"/>
        <v/>
      </c>
      <c r="AB49" t="str">
        <f>IF(AA49="","",COUNTIFS(Basicdata!$B$2:$B$2500,2,Basicdata!$D$2:$D$2500,Crops!$D$5,Basicdata!$H$2:$H$2500,Crops!$M43,Basicdata!$X$2:$X$2500,3,Basicdata!$AI$2:$AI$2500,0))</f>
        <v/>
      </c>
      <c r="AC49" t="str">
        <f>IF(AB49="","",COUNTIFS(Basicdata!$B$2:$B$2500,2,Basicdata!$D$2:$D$2500,Crops!$D$5,Basicdata!$H$2:$H$2500,Crops!$M43,Basicdata!$X$2:$X$2500,4,Basicdata!$AI$2:$AI$2500,0))</f>
        <v/>
      </c>
      <c r="AD49" t="str">
        <f>IF(AC49="","",COUNTIFS(Basicdata!$B$2:$B$2500,2,Basicdata!$D$2:$D$2500,Crops!$D$5,Basicdata!$H$2:$H$2500,Crops!$M43,Basicdata!$X$2:$X$2500,5,Basicdata!$AI$2:$AI$2500,0))</f>
        <v/>
      </c>
      <c r="AE49" t="str">
        <f t="shared" si="5"/>
        <v/>
      </c>
      <c r="AF49" t="str">
        <f>IF(AE49="","",COUNTIFS(Basicdata!$B$2:$B$2500,2,Basicdata!$D$2:$D$2500,Crops!$D$5,Basicdata!$H$2:$H$2500,Crops!$M43,Basicdata!$X$2:$X$2500,6,Basicdata!$AI$2:$AI$2500,0))</f>
        <v/>
      </c>
      <c r="AG49" t="str">
        <f t="shared" si="6"/>
        <v/>
      </c>
      <c r="AH49" t="str">
        <f>IF(AG49="","",COUNTIFS(Basicdata!$B$2:$B$2500,2,Basicdata!$D$2:$D$2500,Crops!$D$5,Basicdata!$H$2:$H$2500,Crops!$M43,Basicdata!$X$2:$X$2500,"&lt;7",Basicdata!$Y$2:$Y$2500,1,Basicdata!$AI$2:$AI$2500,0))</f>
        <v/>
      </c>
      <c r="AI49" t="str">
        <f>IF(AH49="","",COUNTIFS(Basicdata!$B$2:$B$2500,2,Basicdata!$D$2:$D$2500,Crops!$D$5,Basicdata!$H$2:$H$2500,Crops!$M43,Basicdata!$X$2:$X$2500,"&lt;7",Basicdata!$Z$2:$Z$2500,1,Basicdata!$AI$2:$AI$2500,0))</f>
        <v/>
      </c>
      <c r="AJ49" t="str">
        <f>IF(AI49="","",COUNTIFS(Basicdata!$B$2:$B$2500,2,Basicdata!$D$2:$D$2500,Crops!$D$5,Basicdata!$H$2:$H$2500,Crops!$M43,Basicdata!$X$2:$X$2500,10,Basicdata!$AI$2:$AI$2500,0))</f>
        <v/>
      </c>
      <c r="AK49" t="str">
        <f>IF(AJ49="","",COUNTIFS(Basicdata!$B$2:$B$2500,2,Basicdata!$D$2:$D$2500,Crops!$D$5,Basicdata!$H$2:$H$2500,Crops!$M43,Basicdata!$X$2:$X$2500,7,Basicdata!$AI$2:$AI$2500,0))</f>
        <v/>
      </c>
      <c r="AL49" t="str">
        <f>IF(AK49="","",COUNTIFS(Basicdata!$B$2:$B$2500,2,Basicdata!$D$2:$D$2500,Crops!$D$5,Basicdata!$H$2:$H$2500,Crops!$M43,Basicdata!$X$2:$X$2500,8,Basicdata!$AI$2:$AI$2500,0))</f>
        <v/>
      </c>
      <c r="AM49" t="str">
        <f t="shared" si="7"/>
        <v/>
      </c>
      <c r="AN49" t="str">
        <f>IF(AM49="","",COUNTIFS(Basicdata!$B$2:$B$2500,2,Basicdata!$D$2:$D$2500,Crops!$D$5,Basicdata!$H$2:$H$2500,Crops!$M43,Basicdata!$W$2:$W$2500,"&lt;&gt;0",Basicdata!$X$2:$X$2500,9,Basicdata!$AI$2:$AI$2500,0))</f>
        <v/>
      </c>
      <c r="AO49" t="str">
        <f>IF(AN49="","",COUNTIFS(Basicdata!$B$2:$B$2500,2,Basicdata!$D$2:$D$2500,Crops!$D$5,Basicdata!$H$2:$H$2500,Crops!$M43,Basicdata!$W$2:$W$2500,0,Basicdata!$X$2:$X$2500,9,Basicdata!$AI$2:$AI$2500,0))</f>
        <v/>
      </c>
    </row>
    <row r="50" spans="1:41" x14ac:dyDescent="0.3">
      <c r="A50" s="45" t="str">
        <f>IF(COUNTIFS(Basicdata!$B$2:$B$2500,1,Basicdata!$D$2:$D$2500,Crops!$D$5,Basicdata!$H$2:$H$2500,Crops!$M44,Basicdata!$AI$2:$AI$2500,0)&gt;0,Crops!$M44,"")</f>
        <v/>
      </c>
      <c r="B50" t="str">
        <f>IF(A50="","",COUNTIFS(Basicdata!$B$2:$B$2500,1,Basicdata!$D$2:$D$2500,Crops!$D$5,Basicdata!$H$2:$H$2500,Crops!$M44,Basicdata!$AI$2:$AI$2500,0))</f>
        <v/>
      </c>
      <c r="C50" t="str">
        <f>IF(B50="","",COUNTIFS(Basicdata!$B$2:$B$2500,1,Basicdata!$D$2:$D$2500,Crops!$D$5,Basicdata!$H$2:$H$2500,Crops!$M44,Basicdata!$X$2:$X$2500,0,Basicdata!$AI$2:$AI$2500,0))</f>
        <v/>
      </c>
      <c r="D50" t="str">
        <f>IF(C50="","",COUNTIFS(Basicdata!$B$2:$B$2500,1,Basicdata!$D$2:$D$2500,Crops!$D$5,Basicdata!$H$2:$H$2500,Crops!$M44,Basicdata!$X$2:$X$2500,1,Basicdata!$AI$2:$AI$2500,0))</f>
        <v/>
      </c>
      <c r="E50" t="str">
        <f>IF(D50="","",COUNTIFS(Basicdata!$B$2:$B$2500,1,Basicdata!$D$2:$D$2500,Crops!$D$5,Basicdata!$H$2:$H$2500,Crops!$M44,Basicdata!$X$2:$X$2500,2,Basicdata!$AI$2:$AI$2500,0))</f>
        <v/>
      </c>
      <c r="F50" t="str">
        <f t="shared" si="0"/>
        <v/>
      </c>
      <c r="G50" t="str">
        <f>IF(F50="","",COUNTIFS(Basicdata!$B$2:$B$2500,1,Basicdata!$D$2:$D$2500,Crops!$D$5,Basicdata!$H$2:$H$2500,Crops!$M44,Basicdata!$X$2:$X$2500,3,Basicdata!$AI$2:$AI$2500,0))</f>
        <v/>
      </c>
      <c r="H50" t="str">
        <f>IF(G50="","",COUNTIFS(Basicdata!$B$2:$B$2500,1,Basicdata!$D$2:$D$2500,Crops!$D$5,Basicdata!$H$2:$H$2500,Crops!$M44,Basicdata!$X$2:$X$2500,4,Basicdata!$AI$2:$AI$2500,0))</f>
        <v/>
      </c>
      <c r="I50" t="str">
        <f>IF(H50="","",COUNTIFS(Basicdata!$B$2:$B$2500,1,Basicdata!$D$2:$D$2500,Crops!$D$5,Basicdata!$H$2:$H$2500,Crops!$M44,Basicdata!$X$2:$X$2500,5,Basicdata!$AI$2:$AI$2500,0))</f>
        <v/>
      </c>
      <c r="J50" t="str">
        <f t="shared" si="1"/>
        <v/>
      </c>
      <c r="K50" t="str">
        <f>IF(J50="","",COUNTIFS(Basicdata!$B$2:$B$2500,1,Basicdata!$D$2:$D$2500,Crops!$D$5,Basicdata!$H$2:$H$2500,Crops!$M44,Basicdata!$X$2:$X$2500,6,Basicdata!$AI$2:$AI$2500,0))</f>
        <v/>
      </c>
      <c r="L50" t="str">
        <f t="shared" si="2"/>
        <v/>
      </c>
      <c r="M50" t="str">
        <f>IF(L50="","",COUNTIFS(Basicdata!$B$2:$B$2500,1,Basicdata!$D$2:$D$2500,Crops!$D$5,Basicdata!$H$2:$H$2500,Crops!$M44,Basicdata!$X$2:$X$2500,"&lt;7",Basicdata!$Y$2:$Y$2500,1,Basicdata!$AI$2:$AI$2500,0))</f>
        <v/>
      </c>
      <c r="N50" t="str">
        <f>IF(M50="","",COUNTIFS(Basicdata!$B$2:$B$2500,1,Basicdata!$D$2:$D$2500,Crops!$D$5,Basicdata!$H$2:$H$2500,Crops!$M44,Basicdata!$X$2:$X$2500,"&lt;7",Basicdata!$Z$2:$Z$2500,1,Basicdata!$AI$2:$AI$2500,0))</f>
        <v/>
      </c>
      <c r="O50" t="str">
        <f>IF(N50="","",COUNTIFS(Basicdata!$B$2:$B$2500,1,Basicdata!$D$2:$D$2500,Crops!$D$5,Basicdata!$H$2:$H$2500,Crops!$M44,Basicdata!$X$2:$X$2500,10,Basicdata!$AI$2:$AI$2500,0))</f>
        <v/>
      </c>
      <c r="P50" t="str">
        <f>IF(O50="","",COUNTIFS(Basicdata!$B$2:$B$2500,1,Basicdata!$D$2:$D$2500,Crops!$D$5,Basicdata!$H$2:$H$2500,Crops!$M44,Basicdata!$X$2:$X$2500,7,Basicdata!$AI$2:$AI$2500,0))</f>
        <v/>
      </c>
      <c r="Q50" t="str">
        <f>IF(P50="","",COUNTIFS(Basicdata!$B$2:$B$2500,1,Basicdata!$D$2:$D$2500,Crops!$D$5,Basicdata!$H$2:$H$2500,Crops!$M44,Basicdata!$X$2:$X$2500,8,Basicdata!$AI$2:$AI$2500,0))</f>
        <v/>
      </c>
      <c r="R50" t="str">
        <f t="shared" si="3"/>
        <v/>
      </c>
      <c r="S50" t="str">
        <f>IF(R50="","",COUNTIFS(Basicdata!$B$2:$B$2500,1,Basicdata!$D$2:$D$2500,Crops!$D$5,Basicdata!$H$2:$H$2500,Crops!$M44,Basicdata!$W$2:$W$2500,"&lt;&gt;0",Basicdata!$X$2:$X$2500,9,Basicdata!$AI$2:$AI$2500,0))</f>
        <v/>
      </c>
      <c r="T50" t="str">
        <f>IF(S50="","",COUNTIFS(Basicdata!$B$2:$B$2500,1,Basicdata!$D$2:$D$2500,Crops!$D$5,Basicdata!$H$2:$H$2500,Crops!$M44,Basicdata!$W$2:$W$2500,0,Basicdata!$X$2:$X$2500,9,Basicdata!$AI$2:$AI$2500,0))</f>
        <v/>
      </c>
      <c r="V50" s="45" t="str">
        <f>IF(COUNTIFS(Basicdata!$B$2:$B$2500,2,Basicdata!$D$2:$D$2500,Crops!$D$5,Basicdata!$H$2:$H$2500,Crops!$M44,Basicdata!$AI$2:$AI$2500,0)&gt;0,Crops!$M44,"")</f>
        <v/>
      </c>
      <c r="W50" t="str">
        <f>IF(V50="","",COUNTIFS(Basicdata!$B$2:$B$2500,2,Basicdata!$D$2:$D$2500,Crops!$D$5,Basicdata!$H$2:$H$2500,Crops!$M44,Basicdata!$AI$2:$AI$2500,0))</f>
        <v/>
      </c>
      <c r="X50" t="str">
        <f>IF(W50="","",COUNTIFS(Basicdata!$B$2:$B$2500,2,Basicdata!$D$2:$D$2500,Crops!$D$5,Basicdata!$H$2:$H$2500,Crops!$M44,Basicdata!$X$2:$X$2500,0,Basicdata!$AI$2:$AI$2500,0))</f>
        <v/>
      </c>
      <c r="Y50" t="str">
        <f>IF(X50="","",COUNTIFS(Basicdata!$B$2:$B$2500,2,Basicdata!$D$2:$D$2500,Crops!$D$5,Basicdata!$H$2:$H$2500,Crops!$M44,Basicdata!$X$2:$X$2500,1,Basicdata!$AI$2:$AI$2500,0))</f>
        <v/>
      </c>
      <c r="Z50" t="str">
        <f>IF(Y50="","",COUNTIFS(Basicdata!$B$2:$B$2500,2,Basicdata!$D$2:$D$2500,Crops!$D$5,Basicdata!$H$2:$H$2500,Crops!$M44,Basicdata!$X$2:$X$2500,2,Basicdata!$AI$2:$AI$2500,0))</f>
        <v/>
      </c>
      <c r="AA50" t="str">
        <f t="shared" si="4"/>
        <v/>
      </c>
      <c r="AB50" t="str">
        <f>IF(AA50="","",COUNTIFS(Basicdata!$B$2:$B$2500,2,Basicdata!$D$2:$D$2500,Crops!$D$5,Basicdata!$H$2:$H$2500,Crops!$M44,Basicdata!$X$2:$X$2500,3,Basicdata!$AI$2:$AI$2500,0))</f>
        <v/>
      </c>
      <c r="AC50" t="str">
        <f>IF(AB50="","",COUNTIFS(Basicdata!$B$2:$B$2500,2,Basicdata!$D$2:$D$2500,Crops!$D$5,Basicdata!$H$2:$H$2500,Crops!$M44,Basicdata!$X$2:$X$2500,4,Basicdata!$AI$2:$AI$2500,0))</f>
        <v/>
      </c>
      <c r="AD50" t="str">
        <f>IF(AC50="","",COUNTIFS(Basicdata!$B$2:$B$2500,2,Basicdata!$D$2:$D$2500,Crops!$D$5,Basicdata!$H$2:$H$2500,Crops!$M44,Basicdata!$X$2:$X$2500,5,Basicdata!$AI$2:$AI$2500,0))</f>
        <v/>
      </c>
      <c r="AE50" t="str">
        <f t="shared" si="5"/>
        <v/>
      </c>
      <c r="AF50" t="str">
        <f>IF(AE50="","",COUNTIFS(Basicdata!$B$2:$B$2500,2,Basicdata!$D$2:$D$2500,Crops!$D$5,Basicdata!$H$2:$H$2500,Crops!$M44,Basicdata!$X$2:$X$2500,6,Basicdata!$AI$2:$AI$2500,0))</f>
        <v/>
      </c>
      <c r="AG50" t="str">
        <f t="shared" si="6"/>
        <v/>
      </c>
      <c r="AH50" t="str">
        <f>IF(AG50="","",COUNTIFS(Basicdata!$B$2:$B$2500,2,Basicdata!$D$2:$D$2500,Crops!$D$5,Basicdata!$H$2:$H$2500,Crops!$M44,Basicdata!$X$2:$X$2500,"&lt;7",Basicdata!$Y$2:$Y$2500,1,Basicdata!$AI$2:$AI$2500,0))</f>
        <v/>
      </c>
      <c r="AI50" t="str">
        <f>IF(AH50="","",COUNTIFS(Basicdata!$B$2:$B$2500,2,Basicdata!$D$2:$D$2500,Crops!$D$5,Basicdata!$H$2:$H$2500,Crops!$M44,Basicdata!$X$2:$X$2500,"&lt;7",Basicdata!$Z$2:$Z$2500,1,Basicdata!$AI$2:$AI$2500,0))</f>
        <v/>
      </c>
      <c r="AJ50" t="str">
        <f>IF(AI50="","",COUNTIFS(Basicdata!$B$2:$B$2500,2,Basicdata!$D$2:$D$2500,Crops!$D$5,Basicdata!$H$2:$H$2500,Crops!$M44,Basicdata!$X$2:$X$2500,10,Basicdata!$AI$2:$AI$2500,0))</f>
        <v/>
      </c>
      <c r="AK50" t="str">
        <f>IF(AJ50="","",COUNTIFS(Basicdata!$B$2:$B$2500,2,Basicdata!$D$2:$D$2500,Crops!$D$5,Basicdata!$H$2:$H$2500,Crops!$M44,Basicdata!$X$2:$X$2500,7,Basicdata!$AI$2:$AI$2500,0))</f>
        <v/>
      </c>
      <c r="AL50" t="str">
        <f>IF(AK50="","",COUNTIFS(Basicdata!$B$2:$B$2500,2,Basicdata!$D$2:$D$2500,Crops!$D$5,Basicdata!$H$2:$H$2500,Crops!$M44,Basicdata!$X$2:$X$2500,8,Basicdata!$AI$2:$AI$2500,0))</f>
        <v/>
      </c>
      <c r="AM50" t="str">
        <f t="shared" si="7"/>
        <v/>
      </c>
      <c r="AN50" t="str">
        <f>IF(AM50="","",COUNTIFS(Basicdata!$B$2:$B$2500,2,Basicdata!$D$2:$D$2500,Crops!$D$5,Basicdata!$H$2:$H$2500,Crops!$M44,Basicdata!$W$2:$W$2500,"&lt;&gt;0",Basicdata!$X$2:$X$2500,9,Basicdata!$AI$2:$AI$2500,0))</f>
        <v/>
      </c>
      <c r="AO50" t="str">
        <f>IF(AN50="","",COUNTIFS(Basicdata!$B$2:$B$2500,2,Basicdata!$D$2:$D$2500,Crops!$D$5,Basicdata!$H$2:$H$2500,Crops!$M44,Basicdata!$W$2:$W$2500,0,Basicdata!$X$2:$X$2500,9,Basicdata!$AI$2:$AI$2500,0))</f>
        <v/>
      </c>
    </row>
    <row r="51" spans="1:41" x14ac:dyDescent="0.3">
      <c r="A51" s="45" t="str">
        <f>IF(COUNTIFS(Basicdata!$B$2:$B$2500,1,Basicdata!$D$2:$D$2500,Crops!$D$5,Basicdata!$H$2:$H$2500,Crops!$M45,Basicdata!$AI$2:$AI$2500,0)&gt;0,Crops!$M45,"")</f>
        <v/>
      </c>
      <c r="B51" t="str">
        <f>IF(A51="","",COUNTIFS(Basicdata!$B$2:$B$2500,1,Basicdata!$D$2:$D$2500,Crops!$D$5,Basicdata!$H$2:$H$2500,Crops!$M45,Basicdata!$AI$2:$AI$2500,0))</f>
        <v/>
      </c>
      <c r="C51" t="str">
        <f>IF(B51="","",COUNTIFS(Basicdata!$B$2:$B$2500,1,Basicdata!$D$2:$D$2500,Crops!$D$5,Basicdata!$H$2:$H$2500,Crops!$M45,Basicdata!$X$2:$X$2500,0,Basicdata!$AI$2:$AI$2500,0))</f>
        <v/>
      </c>
      <c r="D51" t="str">
        <f>IF(C51="","",COUNTIFS(Basicdata!$B$2:$B$2500,1,Basicdata!$D$2:$D$2500,Crops!$D$5,Basicdata!$H$2:$H$2500,Crops!$M45,Basicdata!$X$2:$X$2500,1,Basicdata!$AI$2:$AI$2500,0))</f>
        <v/>
      </c>
      <c r="E51" t="str">
        <f>IF(D51="","",COUNTIFS(Basicdata!$B$2:$B$2500,1,Basicdata!$D$2:$D$2500,Crops!$D$5,Basicdata!$H$2:$H$2500,Crops!$M45,Basicdata!$X$2:$X$2500,2,Basicdata!$AI$2:$AI$2500,0))</f>
        <v/>
      </c>
      <c r="F51" t="str">
        <f t="shared" si="0"/>
        <v/>
      </c>
      <c r="G51" t="str">
        <f>IF(F51="","",COUNTIFS(Basicdata!$B$2:$B$2500,1,Basicdata!$D$2:$D$2500,Crops!$D$5,Basicdata!$H$2:$H$2500,Crops!$M45,Basicdata!$X$2:$X$2500,3,Basicdata!$AI$2:$AI$2500,0))</f>
        <v/>
      </c>
      <c r="H51" t="str">
        <f>IF(G51="","",COUNTIFS(Basicdata!$B$2:$B$2500,1,Basicdata!$D$2:$D$2500,Crops!$D$5,Basicdata!$H$2:$H$2500,Crops!$M45,Basicdata!$X$2:$X$2500,4,Basicdata!$AI$2:$AI$2500,0))</f>
        <v/>
      </c>
      <c r="I51" t="str">
        <f>IF(H51="","",COUNTIFS(Basicdata!$B$2:$B$2500,1,Basicdata!$D$2:$D$2500,Crops!$D$5,Basicdata!$H$2:$H$2500,Crops!$M45,Basicdata!$X$2:$X$2500,5,Basicdata!$AI$2:$AI$2500,0))</f>
        <v/>
      </c>
      <c r="J51" t="str">
        <f t="shared" si="1"/>
        <v/>
      </c>
      <c r="K51" t="str">
        <f>IF(J51="","",COUNTIFS(Basicdata!$B$2:$B$2500,1,Basicdata!$D$2:$D$2500,Crops!$D$5,Basicdata!$H$2:$H$2500,Crops!$M45,Basicdata!$X$2:$X$2500,6,Basicdata!$AI$2:$AI$2500,0))</f>
        <v/>
      </c>
      <c r="L51" t="str">
        <f t="shared" si="2"/>
        <v/>
      </c>
      <c r="M51" t="str">
        <f>IF(L51="","",COUNTIFS(Basicdata!$B$2:$B$2500,1,Basicdata!$D$2:$D$2500,Crops!$D$5,Basicdata!$H$2:$H$2500,Crops!$M45,Basicdata!$X$2:$X$2500,"&lt;7",Basicdata!$Y$2:$Y$2500,1,Basicdata!$AI$2:$AI$2500,0))</f>
        <v/>
      </c>
      <c r="N51" t="str">
        <f>IF(M51="","",COUNTIFS(Basicdata!$B$2:$B$2500,1,Basicdata!$D$2:$D$2500,Crops!$D$5,Basicdata!$H$2:$H$2500,Crops!$M45,Basicdata!$X$2:$X$2500,"&lt;7",Basicdata!$Z$2:$Z$2500,1,Basicdata!$AI$2:$AI$2500,0))</f>
        <v/>
      </c>
      <c r="O51" t="str">
        <f>IF(N51="","",COUNTIFS(Basicdata!$B$2:$B$2500,1,Basicdata!$D$2:$D$2500,Crops!$D$5,Basicdata!$H$2:$H$2500,Crops!$M45,Basicdata!$X$2:$X$2500,10,Basicdata!$AI$2:$AI$2500,0))</f>
        <v/>
      </c>
      <c r="P51" t="str">
        <f>IF(O51="","",COUNTIFS(Basicdata!$B$2:$B$2500,1,Basicdata!$D$2:$D$2500,Crops!$D$5,Basicdata!$H$2:$H$2500,Crops!$M45,Basicdata!$X$2:$X$2500,7,Basicdata!$AI$2:$AI$2500,0))</f>
        <v/>
      </c>
      <c r="Q51" t="str">
        <f>IF(P51="","",COUNTIFS(Basicdata!$B$2:$B$2500,1,Basicdata!$D$2:$D$2500,Crops!$D$5,Basicdata!$H$2:$H$2500,Crops!$M45,Basicdata!$X$2:$X$2500,8,Basicdata!$AI$2:$AI$2500,0))</f>
        <v/>
      </c>
      <c r="R51" t="str">
        <f t="shared" si="3"/>
        <v/>
      </c>
      <c r="S51" t="str">
        <f>IF(R51="","",COUNTIFS(Basicdata!$B$2:$B$2500,1,Basicdata!$D$2:$D$2500,Crops!$D$5,Basicdata!$H$2:$H$2500,Crops!$M45,Basicdata!$W$2:$W$2500,"&lt;&gt;0",Basicdata!$X$2:$X$2500,9,Basicdata!$AI$2:$AI$2500,0))</f>
        <v/>
      </c>
      <c r="T51" t="str">
        <f>IF(S51="","",COUNTIFS(Basicdata!$B$2:$B$2500,1,Basicdata!$D$2:$D$2500,Crops!$D$5,Basicdata!$H$2:$H$2500,Crops!$M45,Basicdata!$W$2:$W$2500,0,Basicdata!$X$2:$X$2500,9,Basicdata!$AI$2:$AI$2500,0))</f>
        <v/>
      </c>
      <c r="V51" s="45" t="str">
        <f>IF(COUNTIFS(Basicdata!$B$2:$B$2500,2,Basicdata!$D$2:$D$2500,Crops!$D$5,Basicdata!$H$2:$H$2500,Crops!$M45,Basicdata!$AI$2:$AI$2500,0)&gt;0,Crops!$M45,"")</f>
        <v/>
      </c>
      <c r="W51" t="str">
        <f>IF(V51="","",COUNTIFS(Basicdata!$B$2:$B$2500,2,Basicdata!$D$2:$D$2500,Crops!$D$5,Basicdata!$H$2:$H$2500,Crops!$M45,Basicdata!$AI$2:$AI$2500,0))</f>
        <v/>
      </c>
      <c r="X51" t="str">
        <f>IF(W51="","",COUNTIFS(Basicdata!$B$2:$B$2500,2,Basicdata!$D$2:$D$2500,Crops!$D$5,Basicdata!$H$2:$H$2500,Crops!$M45,Basicdata!$X$2:$X$2500,0,Basicdata!$AI$2:$AI$2500,0))</f>
        <v/>
      </c>
      <c r="Y51" t="str">
        <f>IF(X51="","",COUNTIFS(Basicdata!$B$2:$B$2500,2,Basicdata!$D$2:$D$2500,Crops!$D$5,Basicdata!$H$2:$H$2500,Crops!$M45,Basicdata!$X$2:$X$2500,1,Basicdata!$AI$2:$AI$2500,0))</f>
        <v/>
      </c>
      <c r="Z51" t="str">
        <f>IF(Y51="","",COUNTIFS(Basicdata!$B$2:$B$2500,2,Basicdata!$D$2:$D$2500,Crops!$D$5,Basicdata!$H$2:$H$2500,Crops!$M45,Basicdata!$X$2:$X$2500,2,Basicdata!$AI$2:$AI$2500,0))</f>
        <v/>
      </c>
      <c r="AA51" t="str">
        <f t="shared" si="4"/>
        <v/>
      </c>
      <c r="AB51" t="str">
        <f>IF(AA51="","",COUNTIFS(Basicdata!$B$2:$B$2500,2,Basicdata!$D$2:$D$2500,Crops!$D$5,Basicdata!$H$2:$H$2500,Crops!$M45,Basicdata!$X$2:$X$2500,3,Basicdata!$AI$2:$AI$2500,0))</f>
        <v/>
      </c>
      <c r="AC51" t="str">
        <f>IF(AB51="","",COUNTIFS(Basicdata!$B$2:$B$2500,2,Basicdata!$D$2:$D$2500,Crops!$D$5,Basicdata!$H$2:$H$2500,Crops!$M45,Basicdata!$X$2:$X$2500,4,Basicdata!$AI$2:$AI$2500,0))</f>
        <v/>
      </c>
      <c r="AD51" t="str">
        <f>IF(AC51="","",COUNTIFS(Basicdata!$B$2:$B$2500,2,Basicdata!$D$2:$D$2500,Crops!$D$5,Basicdata!$H$2:$H$2500,Crops!$M45,Basicdata!$X$2:$X$2500,5,Basicdata!$AI$2:$AI$2500,0))</f>
        <v/>
      </c>
      <c r="AE51" t="str">
        <f t="shared" si="5"/>
        <v/>
      </c>
      <c r="AF51" t="str">
        <f>IF(AE51="","",COUNTIFS(Basicdata!$B$2:$B$2500,2,Basicdata!$D$2:$D$2500,Crops!$D$5,Basicdata!$H$2:$H$2500,Crops!$M45,Basicdata!$X$2:$X$2500,6,Basicdata!$AI$2:$AI$2500,0))</f>
        <v/>
      </c>
      <c r="AG51" t="str">
        <f t="shared" si="6"/>
        <v/>
      </c>
      <c r="AH51" t="str">
        <f>IF(AG51="","",COUNTIFS(Basicdata!$B$2:$B$2500,2,Basicdata!$D$2:$D$2500,Crops!$D$5,Basicdata!$H$2:$H$2500,Crops!$M45,Basicdata!$X$2:$X$2500,"&lt;7",Basicdata!$Y$2:$Y$2500,1,Basicdata!$AI$2:$AI$2500,0))</f>
        <v/>
      </c>
      <c r="AI51" t="str">
        <f>IF(AH51="","",COUNTIFS(Basicdata!$B$2:$B$2500,2,Basicdata!$D$2:$D$2500,Crops!$D$5,Basicdata!$H$2:$H$2500,Crops!$M45,Basicdata!$X$2:$X$2500,"&lt;7",Basicdata!$Z$2:$Z$2500,1,Basicdata!$AI$2:$AI$2500,0))</f>
        <v/>
      </c>
      <c r="AJ51" t="str">
        <f>IF(AI51="","",COUNTIFS(Basicdata!$B$2:$B$2500,2,Basicdata!$D$2:$D$2500,Crops!$D$5,Basicdata!$H$2:$H$2500,Crops!$M45,Basicdata!$X$2:$X$2500,10,Basicdata!$AI$2:$AI$2500,0))</f>
        <v/>
      </c>
      <c r="AK51" t="str">
        <f>IF(AJ51="","",COUNTIFS(Basicdata!$B$2:$B$2500,2,Basicdata!$D$2:$D$2500,Crops!$D$5,Basicdata!$H$2:$H$2500,Crops!$M45,Basicdata!$X$2:$X$2500,7,Basicdata!$AI$2:$AI$2500,0))</f>
        <v/>
      </c>
      <c r="AL51" t="str">
        <f>IF(AK51="","",COUNTIFS(Basicdata!$B$2:$B$2500,2,Basicdata!$D$2:$D$2500,Crops!$D$5,Basicdata!$H$2:$H$2500,Crops!$M45,Basicdata!$X$2:$X$2500,8,Basicdata!$AI$2:$AI$2500,0))</f>
        <v/>
      </c>
      <c r="AM51" t="str">
        <f t="shared" si="7"/>
        <v/>
      </c>
      <c r="AN51" t="str">
        <f>IF(AM51="","",COUNTIFS(Basicdata!$B$2:$B$2500,2,Basicdata!$D$2:$D$2500,Crops!$D$5,Basicdata!$H$2:$H$2500,Crops!$M45,Basicdata!$W$2:$W$2500,"&lt;&gt;0",Basicdata!$X$2:$X$2500,9,Basicdata!$AI$2:$AI$2500,0))</f>
        <v/>
      </c>
      <c r="AO51" t="str">
        <f>IF(AN51="","",COUNTIFS(Basicdata!$B$2:$B$2500,2,Basicdata!$D$2:$D$2500,Crops!$D$5,Basicdata!$H$2:$H$2500,Crops!$M45,Basicdata!$W$2:$W$2500,0,Basicdata!$X$2:$X$2500,9,Basicdata!$AI$2:$AI$2500,0))</f>
        <v/>
      </c>
    </row>
    <row r="52" spans="1:41" x14ac:dyDescent="0.3">
      <c r="A52" s="45" t="str">
        <f>IF(COUNTIFS(Basicdata!$B$2:$B$2500,1,Basicdata!$D$2:$D$2500,Crops!$D$5,Basicdata!$H$2:$H$2500,Crops!$M46,Basicdata!$AI$2:$AI$2500,0)&gt;0,Crops!$M46,"")</f>
        <v/>
      </c>
      <c r="B52" t="str">
        <f>IF(A52="","",COUNTIFS(Basicdata!$B$2:$B$2500,1,Basicdata!$D$2:$D$2500,Crops!$D$5,Basicdata!$H$2:$H$2500,Crops!$M46,Basicdata!$AI$2:$AI$2500,0))</f>
        <v/>
      </c>
      <c r="C52" t="str">
        <f>IF(B52="","",COUNTIFS(Basicdata!$B$2:$B$2500,1,Basicdata!$D$2:$D$2500,Crops!$D$5,Basicdata!$H$2:$H$2500,Crops!$M46,Basicdata!$X$2:$X$2500,0,Basicdata!$AI$2:$AI$2500,0))</f>
        <v/>
      </c>
      <c r="D52" t="str">
        <f>IF(C52="","",COUNTIFS(Basicdata!$B$2:$B$2500,1,Basicdata!$D$2:$D$2500,Crops!$D$5,Basicdata!$H$2:$H$2500,Crops!$M46,Basicdata!$X$2:$X$2500,1,Basicdata!$AI$2:$AI$2500,0))</f>
        <v/>
      </c>
      <c r="E52" t="str">
        <f>IF(D52="","",COUNTIFS(Basicdata!$B$2:$B$2500,1,Basicdata!$D$2:$D$2500,Crops!$D$5,Basicdata!$H$2:$H$2500,Crops!$M46,Basicdata!$X$2:$X$2500,2,Basicdata!$AI$2:$AI$2500,0))</f>
        <v/>
      </c>
      <c r="F52" t="str">
        <f t="shared" si="0"/>
        <v/>
      </c>
      <c r="G52" t="str">
        <f>IF(F52="","",COUNTIFS(Basicdata!$B$2:$B$2500,1,Basicdata!$D$2:$D$2500,Crops!$D$5,Basicdata!$H$2:$H$2500,Crops!$M46,Basicdata!$X$2:$X$2500,3,Basicdata!$AI$2:$AI$2500,0))</f>
        <v/>
      </c>
      <c r="H52" t="str">
        <f>IF(G52="","",COUNTIFS(Basicdata!$B$2:$B$2500,1,Basicdata!$D$2:$D$2500,Crops!$D$5,Basicdata!$H$2:$H$2500,Crops!$M46,Basicdata!$X$2:$X$2500,4,Basicdata!$AI$2:$AI$2500,0))</f>
        <v/>
      </c>
      <c r="I52" t="str">
        <f>IF(H52="","",COUNTIFS(Basicdata!$B$2:$B$2500,1,Basicdata!$D$2:$D$2500,Crops!$D$5,Basicdata!$H$2:$H$2500,Crops!$M46,Basicdata!$X$2:$X$2500,5,Basicdata!$AI$2:$AI$2500,0))</f>
        <v/>
      </c>
      <c r="J52" t="str">
        <f t="shared" si="1"/>
        <v/>
      </c>
      <c r="K52" t="str">
        <f>IF(J52="","",COUNTIFS(Basicdata!$B$2:$B$2500,1,Basicdata!$D$2:$D$2500,Crops!$D$5,Basicdata!$H$2:$H$2500,Crops!$M46,Basicdata!$X$2:$X$2500,6,Basicdata!$AI$2:$AI$2500,0))</f>
        <v/>
      </c>
      <c r="L52" t="str">
        <f t="shared" si="2"/>
        <v/>
      </c>
      <c r="M52" t="str">
        <f>IF(L52="","",COUNTIFS(Basicdata!$B$2:$B$2500,1,Basicdata!$D$2:$D$2500,Crops!$D$5,Basicdata!$H$2:$H$2500,Crops!$M46,Basicdata!$X$2:$X$2500,"&lt;7",Basicdata!$Y$2:$Y$2500,1,Basicdata!$AI$2:$AI$2500,0))</f>
        <v/>
      </c>
      <c r="N52" t="str">
        <f>IF(M52="","",COUNTIFS(Basicdata!$B$2:$B$2500,1,Basicdata!$D$2:$D$2500,Crops!$D$5,Basicdata!$H$2:$H$2500,Crops!$M46,Basicdata!$X$2:$X$2500,"&lt;7",Basicdata!$Z$2:$Z$2500,1,Basicdata!$AI$2:$AI$2500,0))</f>
        <v/>
      </c>
      <c r="O52" t="str">
        <f>IF(N52="","",COUNTIFS(Basicdata!$B$2:$B$2500,1,Basicdata!$D$2:$D$2500,Crops!$D$5,Basicdata!$H$2:$H$2500,Crops!$M46,Basicdata!$X$2:$X$2500,10,Basicdata!$AI$2:$AI$2500,0))</f>
        <v/>
      </c>
      <c r="P52" t="str">
        <f>IF(O52="","",COUNTIFS(Basicdata!$B$2:$B$2500,1,Basicdata!$D$2:$D$2500,Crops!$D$5,Basicdata!$H$2:$H$2500,Crops!$M46,Basicdata!$X$2:$X$2500,7,Basicdata!$AI$2:$AI$2500,0))</f>
        <v/>
      </c>
      <c r="Q52" t="str">
        <f>IF(P52="","",COUNTIFS(Basicdata!$B$2:$B$2500,1,Basicdata!$D$2:$D$2500,Crops!$D$5,Basicdata!$H$2:$H$2500,Crops!$M46,Basicdata!$X$2:$X$2500,8,Basicdata!$AI$2:$AI$2500,0))</f>
        <v/>
      </c>
      <c r="R52" t="str">
        <f t="shared" si="3"/>
        <v/>
      </c>
      <c r="S52" t="str">
        <f>IF(R52="","",COUNTIFS(Basicdata!$B$2:$B$2500,1,Basicdata!$D$2:$D$2500,Crops!$D$5,Basicdata!$H$2:$H$2500,Crops!$M46,Basicdata!$W$2:$W$2500,"&lt;&gt;0",Basicdata!$X$2:$X$2500,9,Basicdata!$AI$2:$AI$2500,0))</f>
        <v/>
      </c>
      <c r="T52" t="str">
        <f>IF(S52="","",COUNTIFS(Basicdata!$B$2:$B$2500,1,Basicdata!$D$2:$D$2500,Crops!$D$5,Basicdata!$H$2:$H$2500,Crops!$M46,Basicdata!$W$2:$W$2500,0,Basicdata!$X$2:$X$2500,9,Basicdata!$AI$2:$AI$2500,0))</f>
        <v/>
      </c>
      <c r="V52" s="45" t="str">
        <f>IF(COUNTIFS(Basicdata!$B$2:$B$2500,2,Basicdata!$D$2:$D$2500,Crops!$D$5,Basicdata!$H$2:$H$2500,Crops!$M46,Basicdata!$AI$2:$AI$2500,0)&gt;0,Crops!$M46,"")</f>
        <v/>
      </c>
      <c r="W52" t="str">
        <f>IF(V52="","",COUNTIFS(Basicdata!$B$2:$B$2500,2,Basicdata!$D$2:$D$2500,Crops!$D$5,Basicdata!$H$2:$H$2500,Crops!$M46,Basicdata!$AI$2:$AI$2500,0))</f>
        <v/>
      </c>
      <c r="X52" t="str">
        <f>IF(W52="","",COUNTIFS(Basicdata!$B$2:$B$2500,2,Basicdata!$D$2:$D$2500,Crops!$D$5,Basicdata!$H$2:$H$2500,Crops!$M46,Basicdata!$X$2:$X$2500,0,Basicdata!$AI$2:$AI$2500,0))</f>
        <v/>
      </c>
      <c r="Y52" t="str">
        <f>IF(X52="","",COUNTIFS(Basicdata!$B$2:$B$2500,2,Basicdata!$D$2:$D$2500,Crops!$D$5,Basicdata!$H$2:$H$2500,Crops!$M46,Basicdata!$X$2:$X$2500,1,Basicdata!$AI$2:$AI$2500,0))</f>
        <v/>
      </c>
      <c r="Z52" t="str">
        <f>IF(Y52="","",COUNTIFS(Basicdata!$B$2:$B$2500,2,Basicdata!$D$2:$D$2500,Crops!$D$5,Basicdata!$H$2:$H$2500,Crops!$M46,Basicdata!$X$2:$X$2500,2,Basicdata!$AI$2:$AI$2500,0))</f>
        <v/>
      </c>
      <c r="AA52" t="str">
        <f t="shared" si="4"/>
        <v/>
      </c>
      <c r="AB52" t="str">
        <f>IF(AA52="","",COUNTIFS(Basicdata!$B$2:$B$2500,2,Basicdata!$D$2:$D$2500,Crops!$D$5,Basicdata!$H$2:$H$2500,Crops!$M46,Basicdata!$X$2:$X$2500,3,Basicdata!$AI$2:$AI$2500,0))</f>
        <v/>
      </c>
      <c r="AC52" t="str">
        <f>IF(AB52="","",COUNTIFS(Basicdata!$B$2:$B$2500,2,Basicdata!$D$2:$D$2500,Crops!$D$5,Basicdata!$H$2:$H$2500,Crops!$M46,Basicdata!$X$2:$X$2500,4,Basicdata!$AI$2:$AI$2500,0))</f>
        <v/>
      </c>
      <c r="AD52" t="str">
        <f>IF(AC52="","",COUNTIFS(Basicdata!$B$2:$B$2500,2,Basicdata!$D$2:$D$2500,Crops!$D$5,Basicdata!$H$2:$H$2500,Crops!$M46,Basicdata!$X$2:$X$2500,5,Basicdata!$AI$2:$AI$2500,0))</f>
        <v/>
      </c>
      <c r="AE52" t="str">
        <f t="shared" si="5"/>
        <v/>
      </c>
      <c r="AF52" t="str">
        <f>IF(AE52="","",COUNTIFS(Basicdata!$B$2:$B$2500,2,Basicdata!$D$2:$D$2500,Crops!$D$5,Basicdata!$H$2:$H$2500,Crops!$M46,Basicdata!$X$2:$X$2500,6,Basicdata!$AI$2:$AI$2500,0))</f>
        <v/>
      </c>
      <c r="AG52" t="str">
        <f t="shared" si="6"/>
        <v/>
      </c>
      <c r="AH52" t="str">
        <f>IF(AG52="","",COUNTIFS(Basicdata!$B$2:$B$2500,2,Basicdata!$D$2:$D$2500,Crops!$D$5,Basicdata!$H$2:$H$2500,Crops!$M46,Basicdata!$X$2:$X$2500,"&lt;7",Basicdata!$Y$2:$Y$2500,1,Basicdata!$AI$2:$AI$2500,0))</f>
        <v/>
      </c>
      <c r="AI52" t="str">
        <f>IF(AH52="","",COUNTIFS(Basicdata!$B$2:$B$2500,2,Basicdata!$D$2:$D$2500,Crops!$D$5,Basicdata!$H$2:$H$2500,Crops!$M46,Basicdata!$X$2:$X$2500,"&lt;7",Basicdata!$Z$2:$Z$2500,1,Basicdata!$AI$2:$AI$2500,0))</f>
        <v/>
      </c>
      <c r="AJ52" t="str">
        <f>IF(AI52="","",COUNTIFS(Basicdata!$B$2:$B$2500,2,Basicdata!$D$2:$D$2500,Crops!$D$5,Basicdata!$H$2:$H$2500,Crops!$M46,Basicdata!$X$2:$X$2500,10,Basicdata!$AI$2:$AI$2500,0))</f>
        <v/>
      </c>
      <c r="AK52" t="str">
        <f>IF(AJ52="","",COUNTIFS(Basicdata!$B$2:$B$2500,2,Basicdata!$D$2:$D$2500,Crops!$D$5,Basicdata!$H$2:$H$2500,Crops!$M46,Basicdata!$X$2:$X$2500,7,Basicdata!$AI$2:$AI$2500,0))</f>
        <v/>
      </c>
      <c r="AL52" t="str">
        <f>IF(AK52="","",COUNTIFS(Basicdata!$B$2:$B$2500,2,Basicdata!$D$2:$D$2500,Crops!$D$5,Basicdata!$H$2:$H$2500,Crops!$M46,Basicdata!$X$2:$X$2500,8,Basicdata!$AI$2:$AI$2500,0))</f>
        <v/>
      </c>
      <c r="AM52" t="str">
        <f t="shared" si="7"/>
        <v/>
      </c>
      <c r="AN52" t="str">
        <f>IF(AM52="","",COUNTIFS(Basicdata!$B$2:$B$2500,2,Basicdata!$D$2:$D$2500,Crops!$D$5,Basicdata!$H$2:$H$2500,Crops!$M46,Basicdata!$W$2:$W$2500,"&lt;&gt;0",Basicdata!$X$2:$X$2500,9,Basicdata!$AI$2:$AI$2500,0))</f>
        <v/>
      </c>
      <c r="AO52" t="str">
        <f>IF(AN52="","",COUNTIFS(Basicdata!$B$2:$B$2500,2,Basicdata!$D$2:$D$2500,Crops!$D$5,Basicdata!$H$2:$H$2500,Crops!$M46,Basicdata!$W$2:$W$2500,0,Basicdata!$X$2:$X$2500,9,Basicdata!$AI$2:$AI$2500,0))</f>
        <v/>
      </c>
    </row>
    <row r="53" spans="1:41" x14ac:dyDescent="0.3">
      <c r="A53" s="45" t="str">
        <f>IF(COUNTIFS(Basicdata!$B$2:$B$2500,1,Basicdata!$D$2:$D$2500,Crops!$D$5,Basicdata!$H$2:$H$2500,Crops!$M47,Basicdata!$AI$2:$AI$2500,0)&gt;0,Crops!$M47,"")</f>
        <v/>
      </c>
      <c r="B53" t="str">
        <f>IF(A53="","",COUNTIFS(Basicdata!$B$2:$B$2500,1,Basicdata!$D$2:$D$2500,Crops!$D$5,Basicdata!$H$2:$H$2500,Crops!$M47,Basicdata!$AI$2:$AI$2500,0))</f>
        <v/>
      </c>
      <c r="C53" t="str">
        <f>IF(B53="","",COUNTIFS(Basicdata!$B$2:$B$2500,1,Basicdata!$D$2:$D$2500,Crops!$D$5,Basicdata!$H$2:$H$2500,Crops!$M47,Basicdata!$X$2:$X$2500,0,Basicdata!$AI$2:$AI$2500,0))</f>
        <v/>
      </c>
      <c r="D53" t="str">
        <f>IF(C53="","",COUNTIFS(Basicdata!$B$2:$B$2500,1,Basicdata!$D$2:$D$2500,Crops!$D$5,Basicdata!$H$2:$H$2500,Crops!$M47,Basicdata!$X$2:$X$2500,1,Basicdata!$AI$2:$AI$2500,0))</f>
        <v/>
      </c>
      <c r="E53" t="str">
        <f>IF(D53="","",COUNTIFS(Basicdata!$B$2:$B$2500,1,Basicdata!$D$2:$D$2500,Crops!$D$5,Basicdata!$H$2:$H$2500,Crops!$M47,Basicdata!$X$2:$X$2500,2,Basicdata!$AI$2:$AI$2500,0))</f>
        <v/>
      </c>
      <c r="F53" t="str">
        <f t="shared" si="0"/>
        <v/>
      </c>
      <c r="G53" t="str">
        <f>IF(F53="","",COUNTIFS(Basicdata!$B$2:$B$2500,1,Basicdata!$D$2:$D$2500,Crops!$D$5,Basicdata!$H$2:$H$2500,Crops!$M47,Basicdata!$X$2:$X$2500,3,Basicdata!$AI$2:$AI$2500,0))</f>
        <v/>
      </c>
      <c r="H53" t="str">
        <f>IF(G53="","",COUNTIFS(Basicdata!$B$2:$B$2500,1,Basicdata!$D$2:$D$2500,Crops!$D$5,Basicdata!$H$2:$H$2500,Crops!$M47,Basicdata!$X$2:$X$2500,4,Basicdata!$AI$2:$AI$2500,0))</f>
        <v/>
      </c>
      <c r="I53" t="str">
        <f>IF(H53="","",COUNTIFS(Basicdata!$B$2:$B$2500,1,Basicdata!$D$2:$D$2500,Crops!$D$5,Basicdata!$H$2:$H$2500,Crops!$M47,Basicdata!$X$2:$X$2500,5,Basicdata!$AI$2:$AI$2500,0))</f>
        <v/>
      </c>
      <c r="J53" t="str">
        <f t="shared" si="1"/>
        <v/>
      </c>
      <c r="K53" t="str">
        <f>IF(J53="","",COUNTIFS(Basicdata!$B$2:$B$2500,1,Basicdata!$D$2:$D$2500,Crops!$D$5,Basicdata!$H$2:$H$2500,Crops!$M47,Basicdata!$X$2:$X$2500,6,Basicdata!$AI$2:$AI$2500,0))</f>
        <v/>
      </c>
      <c r="L53" t="str">
        <f t="shared" si="2"/>
        <v/>
      </c>
      <c r="M53" t="str">
        <f>IF(L53="","",COUNTIFS(Basicdata!$B$2:$B$2500,1,Basicdata!$D$2:$D$2500,Crops!$D$5,Basicdata!$H$2:$H$2500,Crops!$M47,Basicdata!$X$2:$X$2500,"&lt;7",Basicdata!$Y$2:$Y$2500,1,Basicdata!$AI$2:$AI$2500,0))</f>
        <v/>
      </c>
      <c r="N53" t="str">
        <f>IF(M53="","",COUNTIFS(Basicdata!$B$2:$B$2500,1,Basicdata!$D$2:$D$2500,Crops!$D$5,Basicdata!$H$2:$H$2500,Crops!$M47,Basicdata!$X$2:$X$2500,"&lt;7",Basicdata!$Z$2:$Z$2500,1,Basicdata!$AI$2:$AI$2500,0))</f>
        <v/>
      </c>
      <c r="O53" t="str">
        <f>IF(N53="","",COUNTIFS(Basicdata!$B$2:$B$2500,1,Basicdata!$D$2:$D$2500,Crops!$D$5,Basicdata!$H$2:$H$2500,Crops!$M47,Basicdata!$X$2:$X$2500,10,Basicdata!$AI$2:$AI$2500,0))</f>
        <v/>
      </c>
      <c r="P53" t="str">
        <f>IF(O53="","",COUNTIFS(Basicdata!$B$2:$B$2500,1,Basicdata!$D$2:$D$2500,Crops!$D$5,Basicdata!$H$2:$H$2500,Crops!$M47,Basicdata!$X$2:$X$2500,7,Basicdata!$AI$2:$AI$2500,0))</f>
        <v/>
      </c>
      <c r="Q53" t="str">
        <f>IF(P53="","",COUNTIFS(Basicdata!$B$2:$B$2500,1,Basicdata!$D$2:$D$2500,Crops!$D$5,Basicdata!$H$2:$H$2500,Crops!$M47,Basicdata!$X$2:$X$2500,8,Basicdata!$AI$2:$AI$2500,0))</f>
        <v/>
      </c>
      <c r="R53" t="str">
        <f t="shared" si="3"/>
        <v/>
      </c>
      <c r="S53" t="str">
        <f>IF(R53="","",COUNTIFS(Basicdata!$B$2:$B$2500,1,Basicdata!$D$2:$D$2500,Crops!$D$5,Basicdata!$H$2:$H$2500,Crops!$M47,Basicdata!$W$2:$W$2500,"&lt;&gt;0",Basicdata!$X$2:$X$2500,9,Basicdata!$AI$2:$AI$2500,0))</f>
        <v/>
      </c>
      <c r="T53" t="str">
        <f>IF(S53="","",COUNTIFS(Basicdata!$B$2:$B$2500,1,Basicdata!$D$2:$D$2500,Crops!$D$5,Basicdata!$H$2:$H$2500,Crops!$M47,Basicdata!$W$2:$W$2500,0,Basicdata!$X$2:$X$2500,9,Basicdata!$AI$2:$AI$2500,0))</f>
        <v/>
      </c>
      <c r="V53" s="45" t="str">
        <f>IF(COUNTIFS(Basicdata!$B$2:$B$2500,2,Basicdata!$D$2:$D$2500,Crops!$D$5,Basicdata!$H$2:$H$2500,Crops!$M47,Basicdata!$AI$2:$AI$2500,0)&gt;0,Crops!$M47,"")</f>
        <v/>
      </c>
      <c r="W53" t="str">
        <f>IF(V53="","",COUNTIFS(Basicdata!$B$2:$B$2500,2,Basicdata!$D$2:$D$2500,Crops!$D$5,Basicdata!$H$2:$H$2500,Crops!$M47,Basicdata!$AI$2:$AI$2500,0))</f>
        <v/>
      </c>
      <c r="X53" t="str">
        <f>IF(W53="","",COUNTIFS(Basicdata!$B$2:$B$2500,2,Basicdata!$D$2:$D$2500,Crops!$D$5,Basicdata!$H$2:$H$2500,Crops!$M47,Basicdata!$X$2:$X$2500,0,Basicdata!$AI$2:$AI$2500,0))</f>
        <v/>
      </c>
      <c r="Y53" t="str">
        <f>IF(X53="","",COUNTIFS(Basicdata!$B$2:$B$2500,2,Basicdata!$D$2:$D$2500,Crops!$D$5,Basicdata!$H$2:$H$2500,Crops!$M47,Basicdata!$X$2:$X$2500,1,Basicdata!$AI$2:$AI$2500,0))</f>
        <v/>
      </c>
      <c r="Z53" t="str">
        <f>IF(Y53="","",COUNTIFS(Basicdata!$B$2:$B$2500,2,Basicdata!$D$2:$D$2500,Crops!$D$5,Basicdata!$H$2:$H$2500,Crops!$M47,Basicdata!$X$2:$X$2500,2,Basicdata!$AI$2:$AI$2500,0))</f>
        <v/>
      </c>
      <c r="AA53" t="str">
        <f t="shared" si="4"/>
        <v/>
      </c>
      <c r="AB53" t="str">
        <f>IF(AA53="","",COUNTIFS(Basicdata!$B$2:$B$2500,2,Basicdata!$D$2:$D$2500,Crops!$D$5,Basicdata!$H$2:$H$2500,Crops!$M47,Basicdata!$X$2:$X$2500,3,Basicdata!$AI$2:$AI$2500,0))</f>
        <v/>
      </c>
      <c r="AC53" t="str">
        <f>IF(AB53="","",COUNTIFS(Basicdata!$B$2:$B$2500,2,Basicdata!$D$2:$D$2500,Crops!$D$5,Basicdata!$H$2:$H$2500,Crops!$M47,Basicdata!$X$2:$X$2500,4,Basicdata!$AI$2:$AI$2500,0))</f>
        <v/>
      </c>
      <c r="AD53" t="str">
        <f>IF(AC53="","",COUNTIFS(Basicdata!$B$2:$B$2500,2,Basicdata!$D$2:$D$2500,Crops!$D$5,Basicdata!$H$2:$H$2500,Crops!$M47,Basicdata!$X$2:$X$2500,5,Basicdata!$AI$2:$AI$2500,0))</f>
        <v/>
      </c>
      <c r="AE53" t="str">
        <f t="shared" si="5"/>
        <v/>
      </c>
      <c r="AF53" t="str">
        <f>IF(AE53="","",COUNTIFS(Basicdata!$B$2:$B$2500,2,Basicdata!$D$2:$D$2500,Crops!$D$5,Basicdata!$H$2:$H$2500,Crops!$M47,Basicdata!$X$2:$X$2500,6,Basicdata!$AI$2:$AI$2500,0))</f>
        <v/>
      </c>
      <c r="AG53" t="str">
        <f t="shared" si="6"/>
        <v/>
      </c>
      <c r="AH53" t="str">
        <f>IF(AG53="","",COUNTIFS(Basicdata!$B$2:$B$2500,2,Basicdata!$D$2:$D$2500,Crops!$D$5,Basicdata!$H$2:$H$2500,Crops!$M47,Basicdata!$X$2:$X$2500,"&lt;7",Basicdata!$Y$2:$Y$2500,1,Basicdata!$AI$2:$AI$2500,0))</f>
        <v/>
      </c>
      <c r="AI53" t="str">
        <f>IF(AH53="","",COUNTIFS(Basicdata!$B$2:$B$2500,2,Basicdata!$D$2:$D$2500,Crops!$D$5,Basicdata!$H$2:$H$2500,Crops!$M47,Basicdata!$X$2:$X$2500,"&lt;7",Basicdata!$Z$2:$Z$2500,1,Basicdata!$AI$2:$AI$2500,0))</f>
        <v/>
      </c>
      <c r="AJ53" t="str">
        <f>IF(AI53="","",COUNTIFS(Basicdata!$B$2:$B$2500,2,Basicdata!$D$2:$D$2500,Crops!$D$5,Basicdata!$H$2:$H$2500,Crops!$M47,Basicdata!$X$2:$X$2500,10,Basicdata!$AI$2:$AI$2500,0))</f>
        <v/>
      </c>
      <c r="AK53" t="str">
        <f>IF(AJ53="","",COUNTIFS(Basicdata!$B$2:$B$2500,2,Basicdata!$D$2:$D$2500,Crops!$D$5,Basicdata!$H$2:$H$2500,Crops!$M47,Basicdata!$X$2:$X$2500,7,Basicdata!$AI$2:$AI$2500,0))</f>
        <v/>
      </c>
      <c r="AL53" t="str">
        <f>IF(AK53="","",COUNTIFS(Basicdata!$B$2:$B$2500,2,Basicdata!$D$2:$D$2500,Crops!$D$5,Basicdata!$H$2:$H$2500,Crops!$M47,Basicdata!$X$2:$X$2500,8,Basicdata!$AI$2:$AI$2500,0))</f>
        <v/>
      </c>
      <c r="AM53" t="str">
        <f t="shared" si="7"/>
        <v/>
      </c>
      <c r="AN53" t="str">
        <f>IF(AM53="","",COUNTIFS(Basicdata!$B$2:$B$2500,2,Basicdata!$D$2:$D$2500,Crops!$D$5,Basicdata!$H$2:$H$2500,Crops!$M47,Basicdata!$W$2:$W$2500,"&lt;&gt;0",Basicdata!$X$2:$X$2500,9,Basicdata!$AI$2:$AI$2500,0))</f>
        <v/>
      </c>
      <c r="AO53" t="str">
        <f>IF(AN53="","",COUNTIFS(Basicdata!$B$2:$B$2500,2,Basicdata!$D$2:$D$2500,Crops!$D$5,Basicdata!$H$2:$H$2500,Crops!$M47,Basicdata!$W$2:$W$2500,0,Basicdata!$X$2:$X$2500,9,Basicdata!$AI$2:$AI$2500,0))</f>
        <v/>
      </c>
    </row>
    <row r="54" spans="1:41" x14ac:dyDescent="0.3">
      <c r="A54" s="45" t="str">
        <f>IF(COUNTIFS(Basicdata!$B$2:$B$2500,1,Basicdata!$D$2:$D$2500,Crops!$D$5,Basicdata!$H$2:$H$2500,Crops!$M48,Basicdata!$AI$2:$AI$2500,0)&gt;0,Crops!$M48,"")</f>
        <v/>
      </c>
      <c r="B54" t="str">
        <f>IF(A54="","",COUNTIFS(Basicdata!$B$2:$B$2500,1,Basicdata!$D$2:$D$2500,Crops!$D$5,Basicdata!$H$2:$H$2500,Crops!$M48,Basicdata!$AI$2:$AI$2500,0))</f>
        <v/>
      </c>
      <c r="C54" t="str">
        <f>IF(B54="","",COUNTIFS(Basicdata!$B$2:$B$2500,1,Basicdata!$D$2:$D$2500,Crops!$D$5,Basicdata!$H$2:$H$2500,Crops!$M48,Basicdata!$X$2:$X$2500,0,Basicdata!$AI$2:$AI$2500,0))</f>
        <v/>
      </c>
      <c r="D54" t="str">
        <f>IF(C54="","",COUNTIFS(Basicdata!$B$2:$B$2500,1,Basicdata!$D$2:$D$2500,Crops!$D$5,Basicdata!$H$2:$H$2500,Crops!$M48,Basicdata!$X$2:$X$2500,1,Basicdata!$AI$2:$AI$2500,0))</f>
        <v/>
      </c>
      <c r="E54" t="str">
        <f>IF(D54="","",COUNTIFS(Basicdata!$B$2:$B$2500,1,Basicdata!$D$2:$D$2500,Crops!$D$5,Basicdata!$H$2:$H$2500,Crops!$M48,Basicdata!$X$2:$X$2500,2,Basicdata!$AI$2:$AI$2500,0))</f>
        <v/>
      </c>
      <c r="F54" t="str">
        <f t="shared" si="0"/>
        <v/>
      </c>
      <c r="G54" t="str">
        <f>IF(F54="","",COUNTIFS(Basicdata!$B$2:$B$2500,1,Basicdata!$D$2:$D$2500,Crops!$D$5,Basicdata!$H$2:$H$2500,Crops!$M48,Basicdata!$X$2:$X$2500,3,Basicdata!$AI$2:$AI$2500,0))</f>
        <v/>
      </c>
      <c r="H54" t="str">
        <f>IF(G54="","",COUNTIFS(Basicdata!$B$2:$B$2500,1,Basicdata!$D$2:$D$2500,Crops!$D$5,Basicdata!$H$2:$H$2500,Crops!$M48,Basicdata!$X$2:$X$2500,4,Basicdata!$AI$2:$AI$2500,0))</f>
        <v/>
      </c>
      <c r="I54" t="str">
        <f>IF(H54="","",COUNTIFS(Basicdata!$B$2:$B$2500,1,Basicdata!$D$2:$D$2500,Crops!$D$5,Basicdata!$H$2:$H$2500,Crops!$M48,Basicdata!$X$2:$X$2500,5,Basicdata!$AI$2:$AI$2500,0))</f>
        <v/>
      </c>
      <c r="J54" t="str">
        <f t="shared" si="1"/>
        <v/>
      </c>
      <c r="K54" t="str">
        <f>IF(J54="","",COUNTIFS(Basicdata!$B$2:$B$2500,1,Basicdata!$D$2:$D$2500,Crops!$D$5,Basicdata!$H$2:$H$2500,Crops!$M48,Basicdata!$X$2:$X$2500,6,Basicdata!$AI$2:$AI$2500,0))</f>
        <v/>
      </c>
      <c r="L54" t="str">
        <f t="shared" si="2"/>
        <v/>
      </c>
      <c r="M54" t="str">
        <f>IF(L54="","",COUNTIFS(Basicdata!$B$2:$B$2500,1,Basicdata!$D$2:$D$2500,Crops!$D$5,Basicdata!$H$2:$H$2500,Crops!$M48,Basicdata!$X$2:$X$2500,"&lt;7",Basicdata!$Y$2:$Y$2500,1,Basicdata!$AI$2:$AI$2500,0))</f>
        <v/>
      </c>
      <c r="N54" t="str">
        <f>IF(M54="","",COUNTIFS(Basicdata!$B$2:$B$2500,1,Basicdata!$D$2:$D$2500,Crops!$D$5,Basicdata!$H$2:$H$2500,Crops!$M48,Basicdata!$X$2:$X$2500,"&lt;7",Basicdata!$Z$2:$Z$2500,1,Basicdata!$AI$2:$AI$2500,0))</f>
        <v/>
      </c>
      <c r="O54" t="str">
        <f>IF(N54="","",COUNTIFS(Basicdata!$B$2:$B$2500,1,Basicdata!$D$2:$D$2500,Crops!$D$5,Basicdata!$H$2:$H$2500,Crops!$M48,Basicdata!$X$2:$X$2500,10,Basicdata!$AI$2:$AI$2500,0))</f>
        <v/>
      </c>
      <c r="P54" t="str">
        <f>IF(O54="","",COUNTIFS(Basicdata!$B$2:$B$2500,1,Basicdata!$D$2:$D$2500,Crops!$D$5,Basicdata!$H$2:$H$2500,Crops!$M48,Basicdata!$X$2:$X$2500,7,Basicdata!$AI$2:$AI$2500,0))</f>
        <v/>
      </c>
      <c r="Q54" t="str">
        <f>IF(P54="","",COUNTIFS(Basicdata!$B$2:$B$2500,1,Basicdata!$D$2:$D$2500,Crops!$D$5,Basicdata!$H$2:$H$2500,Crops!$M48,Basicdata!$X$2:$X$2500,8,Basicdata!$AI$2:$AI$2500,0))</f>
        <v/>
      </c>
      <c r="R54" t="str">
        <f t="shared" si="3"/>
        <v/>
      </c>
      <c r="S54" t="str">
        <f>IF(R54="","",COUNTIFS(Basicdata!$B$2:$B$2500,1,Basicdata!$D$2:$D$2500,Crops!$D$5,Basicdata!$H$2:$H$2500,Crops!$M48,Basicdata!$W$2:$W$2500,"&lt;&gt;0",Basicdata!$X$2:$X$2500,9,Basicdata!$AI$2:$AI$2500,0))</f>
        <v/>
      </c>
      <c r="T54" t="str">
        <f>IF(S54="","",COUNTIFS(Basicdata!$B$2:$B$2500,1,Basicdata!$D$2:$D$2500,Crops!$D$5,Basicdata!$H$2:$H$2500,Crops!$M48,Basicdata!$W$2:$W$2500,0,Basicdata!$X$2:$X$2500,9,Basicdata!$AI$2:$AI$2500,0))</f>
        <v/>
      </c>
      <c r="V54" s="45" t="str">
        <f>IF(COUNTIFS(Basicdata!$B$2:$B$2500,2,Basicdata!$D$2:$D$2500,Crops!$D$5,Basicdata!$H$2:$H$2500,Crops!$M48,Basicdata!$AI$2:$AI$2500,0)&gt;0,Crops!$M48,"")</f>
        <v/>
      </c>
      <c r="W54" t="str">
        <f>IF(V54="","",COUNTIFS(Basicdata!$B$2:$B$2500,2,Basicdata!$D$2:$D$2500,Crops!$D$5,Basicdata!$H$2:$H$2500,Crops!$M48,Basicdata!$AI$2:$AI$2500,0))</f>
        <v/>
      </c>
      <c r="X54" t="str">
        <f>IF(W54="","",COUNTIFS(Basicdata!$B$2:$B$2500,2,Basicdata!$D$2:$D$2500,Crops!$D$5,Basicdata!$H$2:$H$2500,Crops!$M48,Basicdata!$X$2:$X$2500,0,Basicdata!$AI$2:$AI$2500,0))</f>
        <v/>
      </c>
      <c r="Y54" t="str">
        <f>IF(X54="","",COUNTIFS(Basicdata!$B$2:$B$2500,2,Basicdata!$D$2:$D$2500,Crops!$D$5,Basicdata!$H$2:$H$2500,Crops!$M48,Basicdata!$X$2:$X$2500,1,Basicdata!$AI$2:$AI$2500,0))</f>
        <v/>
      </c>
      <c r="Z54" t="str">
        <f>IF(Y54="","",COUNTIFS(Basicdata!$B$2:$B$2500,2,Basicdata!$D$2:$D$2500,Crops!$D$5,Basicdata!$H$2:$H$2500,Crops!$M48,Basicdata!$X$2:$X$2500,2,Basicdata!$AI$2:$AI$2500,0))</f>
        <v/>
      </c>
      <c r="AA54" t="str">
        <f t="shared" si="4"/>
        <v/>
      </c>
      <c r="AB54" t="str">
        <f>IF(AA54="","",COUNTIFS(Basicdata!$B$2:$B$2500,2,Basicdata!$D$2:$D$2500,Crops!$D$5,Basicdata!$H$2:$H$2500,Crops!$M48,Basicdata!$X$2:$X$2500,3,Basicdata!$AI$2:$AI$2500,0))</f>
        <v/>
      </c>
      <c r="AC54" t="str">
        <f>IF(AB54="","",COUNTIFS(Basicdata!$B$2:$B$2500,2,Basicdata!$D$2:$D$2500,Crops!$D$5,Basicdata!$H$2:$H$2500,Crops!$M48,Basicdata!$X$2:$X$2500,4,Basicdata!$AI$2:$AI$2500,0))</f>
        <v/>
      </c>
      <c r="AD54" t="str">
        <f>IF(AC54="","",COUNTIFS(Basicdata!$B$2:$B$2500,2,Basicdata!$D$2:$D$2500,Crops!$D$5,Basicdata!$H$2:$H$2500,Crops!$M48,Basicdata!$X$2:$X$2500,5,Basicdata!$AI$2:$AI$2500,0))</f>
        <v/>
      </c>
      <c r="AE54" t="str">
        <f t="shared" si="5"/>
        <v/>
      </c>
      <c r="AF54" t="str">
        <f>IF(AE54="","",COUNTIFS(Basicdata!$B$2:$B$2500,2,Basicdata!$D$2:$D$2500,Crops!$D$5,Basicdata!$H$2:$H$2500,Crops!$M48,Basicdata!$X$2:$X$2500,6,Basicdata!$AI$2:$AI$2500,0))</f>
        <v/>
      </c>
      <c r="AG54" t="str">
        <f t="shared" si="6"/>
        <v/>
      </c>
      <c r="AH54" t="str">
        <f>IF(AG54="","",COUNTIFS(Basicdata!$B$2:$B$2500,2,Basicdata!$D$2:$D$2500,Crops!$D$5,Basicdata!$H$2:$H$2500,Crops!$M48,Basicdata!$X$2:$X$2500,"&lt;7",Basicdata!$Y$2:$Y$2500,1,Basicdata!$AI$2:$AI$2500,0))</f>
        <v/>
      </c>
      <c r="AI54" t="str">
        <f>IF(AH54="","",COUNTIFS(Basicdata!$B$2:$B$2500,2,Basicdata!$D$2:$D$2500,Crops!$D$5,Basicdata!$H$2:$H$2500,Crops!$M48,Basicdata!$X$2:$X$2500,"&lt;7",Basicdata!$Z$2:$Z$2500,1,Basicdata!$AI$2:$AI$2500,0))</f>
        <v/>
      </c>
      <c r="AJ54" t="str">
        <f>IF(AI54="","",COUNTIFS(Basicdata!$B$2:$B$2500,2,Basicdata!$D$2:$D$2500,Crops!$D$5,Basicdata!$H$2:$H$2500,Crops!$M48,Basicdata!$X$2:$X$2500,10,Basicdata!$AI$2:$AI$2500,0))</f>
        <v/>
      </c>
      <c r="AK54" t="str">
        <f>IF(AJ54="","",COUNTIFS(Basicdata!$B$2:$B$2500,2,Basicdata!$D$2:$D$2500,Crops!$D$5,Basicdata!$H$2:$H$2500,Crops!$M48,Basicdata!$X$2:$X$2500,7,Basicdata!$AI$2:$AI$2500,0))</f>
        <v/>
      </c>
      <c r="AL54" t="str">
        <f>IF(AK54="","",COUNTIFS(Basicdata!$B$2:$B$2500,2,Basicdata!$D$2:$D$2500,Crops!$D$5,Basicdata!$H$2:$H$2500,Crops!$M48,Basicdata!$X$2:$X$2500,8,Basicdata!$AI$2:$AI$2500,0))</f>
        <v/>
      </c>
      <c r="AM54" t="str">
        <f t="shared" si="7"/>
        <v/>
      </c>
      <c r="AN54" t="str">
        <f>IF(AM54="","",COUNTIFS(Basicdata!$B$2:$B$2500,2,Basicdata!$D$2:$D$2500,Crops!$D$5,Basicdata!$H$2:$H$2500,Crops!$M48,Basicdata!$W$2:$W$2500,"&lt;&gt;0",Basicdata!$X$2:$X$2500,9,Basicdata!$AI$2:$AI$2500,0))</f>
        <v/>
      </c>
      <c r="AO54" t="str">
        <f>IF(AN54="","",COUNTIFS(Basicdata!$B$2:$B$2500,2,Basicdata!$D$2:$D$2500,Crops!$D$5,Basicdata!$H$2:$H$2500,Crops!$M48,Basicdata!$W$2:$W$2500,0,Basicdata!$X$2:$X$2500,9,Basicdata!$AI$2:$AI$2500,0))</f>
        <v/>
      </c>
    </row>
    <row r="55" spans="1:41" x14ac:dyDescent="0.3">
      <c r="A55" s="45" t="str">
        <f>IF(COUNTIFS(Basicdata!$B$2:$B$2500,1,Basicdata!$D$2:$D$2500,Crops!$D$5,Basicdata!$H$2:$H$2500,Crops!$M49,Basicdata!$AI$2:$AI$2500,0)&gt;0,Crops!$M49,"")</f>
        <v/>
      </c>
      <c r="B55" t="str">
        <f>IF(A55="","",COUNTIFS(Basicdata!$B$2:$B$2500,1,Basicdata!$D$2:$D$2500,Crops!$D$5,Basicdata!$H$2:$H$2500,Crops!$M49,Basicdata!$AI$2:$AI$2500,0))</f>
        <v/>
      </c>
      <c r="C55" t="str">
        <f>IF(B55="","",COUNTIFS(Basicdata!$B$2:$B$2500,1,Basicdata!$D$2:$D$2500,Crops!$D$5,Basicdata!$H$2:$H$2500,Crops!$M49,Basicdata!$X$2:$X$2500,0,Basicdata!$AI$2:$AI$2500,0))</f>
        <v/>
      </c>
      <c r="D55" t="str">
        <f>IF(C55="","",COUNTIFS(Basicdata!$B$2:$B$2500,1,Basicdata!$D$2:$D$2500,Crops!$D$5,Basicdata!$H$2:$H$2500,Crops!$M49,Basicdata!$X$2:$X$2500,1,Basicdata!$AI$2:$AI$2500,0))</f>
        <v/>
      </c>
      <c r="E55" t="str">
        <f>IF(D55="","",COUNTIFS(Basicdata!$B$2:$B$2500,1,Basicdata!$D$2:$D$2500,Crops!$D$5,Basicdata!$H$2:$H$2500,Crops!$M49,Basicdata!$X$2:$X$2500,2,Basicdata!$AI$2:$AI$2500,0))</f>
        <v/>
      </c>
      <c r="F55" t="str">
        <f t="shared" si="0"/>
        <v/>
      </c>
      <c r="G55" t="str">
        <f>IF(F55="","",COUNTIFS(Basicdata!$B$2:$B$2500,1,Basicdata!$D$2:$D$2500,Crops!$D$5,Basicdata!$H$2:$H$2500,Crops!$M49,Basicdata!$X$2:$X$2500,3,Basicdata!$AI$2:$AI$2500,0))</f>
        <v/>
      </c>
      <c r="H55" t="str">
        <f>IF(G55="","",COUNTIFS(Basicdata!$B$2:$B$2500,1,Basicdata!$D$2:$D$2500,Crops!$D$5,Basicdata!$H$2:$H$2500,Crops!$M49,Basicdata!$X$2:$X$2500,4,Basicdata!$AI$2:$AI$2500,0))</f>
        <v/>
      </c>
      <c r="I55" t="str">
        <f>IF(H55="","",COUNTIFS(Basicdata!$B$2:$B$2500,1,Basicdata!$D$2:$D$2500,Crops!$D$5,Basicdata!$H$2:$H$2500,Crops!$M49,Basicdata!$X$2:$X$2500,5,Basicdata!$AI$2:$AI$2500,0))</f>
        <v/>
      </c>
      <c r="J55" t="str">
        <f t="shared" si="1"/>
        <v/>
      </c>
      <c r="K55" t="str">
        <f>IF(J55="","",COUNTIFS(Basicdata!$B$2:$B$2500,1,Basicdata!$D$2:$D$2500,Crops!$D$5,Basicdata!$H$2:$H$2500,Crops!$M49,Basicdata!$X$2:$X$2500,6,Basicdata!$AI$2:$AI$2500,0))</f>
        <v/>
      </c>
      <c r="L55" t="str">
        <f t="shared" si="2"/>
        <v/>
      </c>
      <c r="M55" t="str">
        <f>IF(L55="","",COUNTIFS(Basicdata!$B$2:$B$2500,1,Basicdata!$D$2:$D$2500,Crops!$D$5,Basicdata!$H$2:$H$2500,Crops!$M49,Basicdata!$X$2:$X$2500,"&lt;7",Basicdata!$Y$2:$Y$2500,1,Basicdata!$AI$2:$AI$2500,0))</f>
        <v/>
      </c>
      <c r="N55" t="str">
        <f>IF(M55="","",COUNTIFS(Basicdata!$B$2:$B$2500,1,Basicdata!$D$2:$D$2500,Crops!$D$5,Basicdata!$H$2:$H$2500,Crops!$M49,Basicdata!$X$2:$X$2500,"&lt;7",Basicdata!$Z$2:$Z$2500,1,Basicdata!$AI$2:$AI$2500,0))</f>
        <v/>
      </c>
      <c r="O55" t="str">
        <f>IF(N55="","",COUNTIFS(Basicdata!$B$2:$B$2500,1,Basicdata!$D$2:$D$2500,Crops!$D$5,Basicdata!$H$2:$H$2500,Crops!$M49,Basicdata!$X$2:$X$2500,10,Basicdata!$AI$2:$AI$2500,0))</f>
        <v/>
      </c>
      <c r="P55" t="str">
        <f>IF(O55="","",COUNTIFS(Basicdata!$B$2:$B$2500,1,Basicdata!$D$2:$D$2500,Crops!$D$5,Basicdata!$H$2:$H$2500,Crops!$M49,Basicdata!$X$2:$X$2500,7,Basicdata!$AI$2:$AI$2500,0))</f>
        <v/>
      </c>
      <c r="Q55" t="str">
        <f>IF(P55="","",COUNTIFS(Basicdata!$B$2:$B$2500,1,Basicdata!$D$2:$D$2500,Crops!$D$5,Basicdata!$H$2:$H$2500,Crops!$M49,Basicdata!$X$2:$X$2500,8,Basicdata!$AI$2:$AI$2500,0))</f>
        <v/>
      </c>
      <c r="R55" t="str">
        <f t="shared" si="3"/>
        <v/>
      </c>
      <c r="S55" t="str">
        <f>IF(R55="","",COUNTIFS(Basicdata!$B$2:$B$2500,1,Basicdata!$D$2:$D$2500,Crops!$D$5,Basicdata!$H$2:$H$2500,Crops!$M49,Basicdata!$W$2:$W$2500,"&lt;&gt;0",Basicdata!$X$2:$X$2500,9,Basicdata!$AI$2:$AI$2500,0))</f>
        <v/>
      </c>
      <c r="T55" t="str">
        <f>IF(S55="","",COUNTIFS(Basicdata!$B$2:$B$2500,1,Basicdata!$D$2:$D$2500,Crops!$D$5,Basicdata!$H$2:$H$2500,Crops!$M49,Basicdata!$W$2:$W$2500,0,Basicdata!$X$2:$X$2500,9,Basicdata!$AI$2:$AI$2500,0))</f>
        <v/>
      </c>
      <c r="V55" s="45" t="str">
        <f>IF(COUNTIFS(Basicdata!$B$2:$B$2500,2,Basicdata!$D$2:$D$2500,Crops!$D$5,Basicdata!$H$2:$H$2500,Crops!$M49,Basicdata!$AI$2:$AI$2500,0)&gt;0,Crops!$M49,"")</f>
        <v/>
      </c>
      <c r="W55" t="str">
        <f>IF(V55="","",COUNTIFS(Basicdata!$B$2:$B$2500,2,Basicdata!$D$2:$D$2500,Crops!$D$5,Basicdata!$H$2:$H$2500,Crops!$M49,Basicdata!$AI$2:$AI$2500,0))</f>
        <v/>
      </c>
      <c r="X55" t="str">
        <f>IF(W55="","",COUNTIFS(Basicdata!$B$2:$B$2500,2,Basicdata!$D$2:$D$2500,Crops!$D$5,Basicdata!$H$2:$H$2500,Crops!$M49,Basicdata!$X$2:$X$2500,0,Basicdata!$AI$2:$AI$2500,0))</f>
        <v/>
      </c>
      <c r="Y55" t="str">
        <f>IF(X55="","",COUNTIFS(Basicdata!$B$2:$B$2500,2,Basicdata!$D$2:$D$2500,Crops!$D$5,Basicdata!$H$2:$H$2500,Crops!$M49,Basicdata!$X$2:$X$2500,1,Basicdata!$AI$2:$AI$2500,0))</f>
        <v/>
      </c>
      <c r="Z55" t="str">
        <f>IF(Y55="","",COUNTIFS(Basicdata!$B$2:$B$2500,2,Basicdata!$D$2:$D$2500,Crops!$D$5,Basicdata!$H$2:$H$2500,Crops!$M49,Basicdata!$X$2:$X$2500,2,Basicdata!$AI$2:$AI$2500,0))</f>
        <v/>
      </c>
      <c r="AA55" t="str">
        <f t="shared" si="4"/>
        <v/>
      </c>
      <c r="AB55" t="str">
        <f>IF(AA55="","",COUNTIFS(Basicdata!$B$2:$B$2500,2,Basicdata!$D$2:$D$2500,Crops!$D$5,Basicdata!$H$2:$H$2500,Crops!$M49,Basicdata!$X$2:$X$2500,3,Basicdata!$AI$2:$AI$2500,0))</f>
        <v/>
      </c>
      <c r="AC55" t="str">
        <f>IF(AB55="","",COUNTIFS(Basicdata!$B$2:$B$2500,2,Basicdata!$D$2:$D$2500,Crops!$D$5,Basicdata!$H$2:$H$2500,Crops!$M49,Basicdata!$X$2:$X$2500,4,Basicdata!$AI$2:$AI$2500,0))</f>
        <v/>
      </c>
      <c r="AD55" t="str">
        <f>IF(AC55="","",COUNTIFS(Basicdata!$B$2:$B$2500,2,Basicdata!$D$2:$D$2500,Crops!$D$5,Basicdata!$H$2:$H$2500,Crops!$M49,Basicdata!$X$2:$X$2500,5,Basicdata!$AI$2:$AI$2500,0))</f>
        <v/>
      </c>
      <c r="AE55" t="str">
        <f t="shared" si="5"/>
        <v/>
      </c>
      <c r="AF55" t="str">
        <f>IF(AE55="","",COUNTIFS(Basicdata!$B$2:$B$2500,2,Basicdata!$D$2:$D$2500,Crops!$D$5,Basicdata!$H$2:$H$2500,Crops!$M49,Basicdata!$X$2:$X$2500,6,Basicdata!$AI$2:$AI$2500,0))</f>
        <v/>
      </c>
      <c r="AG55" t="str">
        <f t="shared" si="6"/>
        <v/>
      </c>
      <c r="AH55" t="str">
        <f>IF(AG55="","",COUNTIFS(Basicdata!$B$2:$B$2500,2,Basicdata!$D$2:$D$2500,Crops!$D$5,Basicdata!$H$2:$H$2500,Crops!$M49,Basicdata!$X$2:$X$2500,"&lt;7",Basicdata!$Y$2:$Y$2500,1,Basicdata!$AI$2:$AI$2500,0))</f>
        <v/>
      </c>
      <c r="AI55" t="str">
        <f>IF(AH55="","",COUNTIFS(Basicdata!$B$2:$B$2500,2,Basicdata!$D$2:$D$2500,Crops!$D$5,Basicdata!$H$2:$H$2500,Crops!$M49,Basicdata!$X$2:$X$2500,"&lt;7",Basicdata!$Z$2:$Z$2500,1,Basicdata!$AI$2:$AI$2500,0))</f>
        <v/>
      </c>
      <c r="AJ55" t="str">
        <f>IF(AI55="","",COUNTIFS(Basicdata!$B$2:$B$2500,2,Basicdata!$D$2:$D$2500,Crops!$D$5,Basicdata!$H$2:$H$2500,Crops!$M49,Basicdata!$X$2:$X$2500,10,Basicdata!$AI$2:$AI$2500,0))</f>
        <v/>
      </c>
      <c r="AK55" t="str">
        <f>IF(AJ55="","",COUNTIFS(Basicdata!$B$2:$B$2500,2,Basicdata!$D$2:$D$2500,Crops!$D$5,Basicdata!$H$2:$H$2500,Crops!$M49,Basicdata!$X$2:$X$2500,7,Basicdata!$AI$2:$AI$2500,0))</f>
        <v/>
      </c>
      <c r="AL55" t="str">
        <f>IF(AK55="","",COUNTIFS(Basicdata!$B$2:$B$2500,2,Basicdata!$D$2:$D$2500,Crops!$D$5,Basicdata!$H$2:$H$2500,Crops!$M49,Basicdata!$X$2:$X$2500,8,Basicdata!$AI$2:$AI$2500,0))</f>
        <v/>
      </c>
      <c r="AM55" t="str">
        <f t="shared" si="7"/>
        <v/>
      </c>
      <c r="AN55" t="str">
        <f>IF(AM55="","",COUNTIFS(Basicdata!$B$2:$B$2500,2,Basicdata!$D$2:$D$2500,Crops!$D$5,Basicdata!$H$2:$H$2500,Crops!$M49,Basicdata!$W$2:$W$2500,"&lt;&gt;0",Basicdata!$X$2:$X$2500,9,Basicdata!$AI$2:$AI$2500,0))</f>
        <v/>
      </c>
      <c r="AO55" t="str">
        <f>IF(AN55="","",COUNTIFS(Basicdata!$B$2:$B$2500,2,Basicdata!$D$2:$D$2500,Crops!$D$5,Basicdata!$H$2:$H$2500,Crops!$M49,Basicdata!$W$2:$W$2500,0,Basicdata!$X$2:$X$2500,9,Basicdata!$AI$2:$AI$2500,0))</f>
        <v/>
      </c>
    </row>
    <row r="56" spans="1:41" x14ac:dyDescent="0.3">
      <c r="A56" s="45" t="str">
        <f>IF(COUNTIFS(Basicdata!$B$2:$B$2500,1,Basicdata!$D$2:$D$2500,Crops!$D$5,Basicdata!$H$2:$H$2500,Crops!$M50,Basicdata!$AI$2:$AI$2500,0)&gt;0,Crops!$M50,"")</f>
        <v/>
      </c>
      <c r="B56" t="str">
        <f>IF(A56="","",COUNTIFS(Basicdata!$B$2:$B$2500,1,Basicdata!$D$2:$D$2500,Crops!$D$5,Basicdata!$H$2:$H$2500,Crops!$M50,Basicdata!$AI$2:$AI$2500,0))</f>
        <v/>
      </c>
      <c r="C56" t="str">
        <f>IF(B56="","",COUNTIFS(Basicdata!$B$2:$B$2500,1,Basicdata!$D$2:$D$2500,Crops!$D$5,Basicdata!$H$2:$H$2500,Crops!$M50,Basicdata!$X$2:$X$2500,0,Basicdata!$AI$2:$AI$2500,0))</f>
        <v/>
      </c>
      <c r="D56" t="str">
        <f>IF(C56="","",COUNTIFS(Basicdata!$B$2:$B$2500,1,Basicdata!$D$2:$D$2500,Crops!$D$5,Basicdata!$H$2:$H$2500,Crops!$M50,Basicdata!$X$2:$X$2500,1,Basicdata!$AI$2:$AI$2500,0))</f>
        <v/>
      </c>
      <c r="E56" t="str">
        <f>IF(D56="","",COUNTIFS(Basicdata!$B$2:$B$2500,1,Basicdata!$D$2:$D$2500,Crops!$D$5,Basicdata!$H$2:$H$2500,Crops!$M50,Basicdata!$X$2:$X$2500,2,Basicdata!$AI$2:$AI$2500,0))</f>
        <v/>
      </c>
      <c r="F56" t="str">
        <f t="shared" si="0"/>
        <v/>
      </c>
      <c r="G56" t="str">
        <f>IF(F56="","",COUNTIFS(Basicdata!$B$2:$B$2500,1,Basicdata!$D$2:$D$2500,Crops!$D$5,Basicdata!$H$2:$H$2500,Crops!$M50,Basicdata!$X$2:$X$2500,3,Basicdata!$AI$2:$AI$2500,0))</f>
        <v/>
      </c>
      <c r="H56" t="str">
        <f>IF(G56="","",COUNTIFS(Basicdata!$B$2:$B$2500,1,Basicdata!$D$2:$D$2500,Crops!$D$5,Basicdata!$H$2:$H$2500,Crops!$M50,Basicdata!$X$2:$X$2500,4,Basicdata!$AI$2:$AI$2500,0))</f>
        <v/>
      </c>
      <c r="I56" t="str">
        <f>IF(H56="","",COUNTIFS(Basicdata!$B$2:$B$2500,1,Basicdata!$D$2:$D$2500,Crops!$D$5,Basicdata!$H$2:$H$2500,Crops!$M50,Basicdata!$X$2:$X$2500,5,Basicdata!$AI$2:$AI$2500,0))</f>
        <v/>
      </c>
      <c r="J56" t="str">
        <f t="shared" si="1"/>
        <v/>
      </c>
      <c r="K56" t="str">
        <f>IF(J56="","",COUNTIFS(Basicdata!$B$2:$B$2500,1,Basicdata!$D$2:$D$2500,Crops!$D$5,Basicdata!$H$2:$H$2500,Crops!$M50,Basicdata!$X$2:$X$2500,6,Basicdata!$AI$2:$AI$2500,0))</f>
        <v/>
      </c>
      <c r="L56" t="str">
        <f t="shared" si="2"/>
        <v/>
      </c>
      <c r="M56" t="str">
        <f>IF(L56="","",COUNTIFS(Basicdata!$B$2:$B$2500,1,Basicdata!$D$2:$D$2500,Crops!$D$5,Basicdata!$H$2:$H$2500,Crops!$M50,Basicdata!$X$2:$X$2500,"&lt;7",Basicdata!$Y$2:$Y$2500,1,Basicdata!$AI$2:$AI$2500,0))</f>
        <v/>
      </c>
      <c r="N56" t="str">
        <f>IF(M56="","",COUNTIFS(Basicdata!$B$2:$B$2500,1,Basicdata!$D$2:$D$2500,Crops!$D$5,Basicdata!$H$2:$H$2500,Crops!$M50,Basicdata!$X$2:$X$2500,"&lt;7",Basicdata!$Z$2:$Z$2500,1,Basicdata!$AI$2:$AI$2500,0))</f>
        <v/>
      </c>
      <c r="O56" t="str">
        <f>IF(N56="","",COUNTIFS(Basicdata!$B$2:$B$2500,1,Basicdata!$D$2:$D$2500,Crops!$D$5,Basicdata!$H$2:$H$2500,Crops!$M50,Basicdata!$X$2:$X$2500,10,Basicdata!$AI$2:$AI$2500,0))</f>
        <v/>
      </c>
      <c r="P56" t="str">
        <f>IF(O56="","",COUNTIFS(Basicdata!$B$2:$B$2500,1,Basicdata!$D$2:$D$2500,Crops!$D$5,Basicdata!$H$2:$H$2500,Crops!$M50,Basicdata!$X$2:$X$2500,7,Basicdata!$AI$2:$AI$2500,0))</f>
        <v/>
      </c>
      <c r="Q56" t="str">
        <f>IF(P56="","",COUNTIFS(Basicdata!$B$2:$B$2500,1,Basicdata!$D$2:$D$2500,Crops!$D$5,Basicdata!$H$2:$H$2500,Crops!$M50,Basicdata!$X$2:$X$2500,8,Basicdata!$AI$2:$AI$2500,0))</f>
        <v/>
      </c>
      <c r="R56" t="str">
        <f t="shared" si="3"/>
        <v/>
      </c>
      <c r="S56" t="str">
        <f>IF(R56="","",COUNTIFS(Basicdata!$B$2:$B$2500,1,Basicdata!$D$2:$D$2500,Crops!$D$5,Basicdata!$H$2:$H$2500,Crops!$M50,Basicdata!$W$2:$W$2500,"&lt;&gt;0",Basicdata!$X$2:$X$2500,9,Basicdata!$AI$2:$AI$2500,0))</f>
        <v/>
      </c>
      <c r="T56" t="str">
        <f>IF(S56="","",COUNTIFS(Basicdata!$B$2:$B$2500,1,Basicdata!$D$2:$D$2500,Crops!$D$5,Basicdata!$H$2:$H$2500,Crops!$M50,Basicdata!$W$2:$W$2500,0,Basicdata!$X$2:$X$2500,9,Basicdata!$AI$2:$AI$2500,0))</f>
        <v/>
      </c>
      <c r="V56" s="45" t="str">
        <f>IF(COUNTIFS(Basicdata!$B$2:$B$2500,2,Basicdata!$D$2:$D$2500,Crops!$D$5,Basicdata!$H$2:$H$2500,Crops!$M50,Basicdata!$AI$2:$AI$2500,0)&gt;0,Crops!$M50,"")</f>
        <v/>
      </c>
      <c r="W56" t="str">
        <f>IF(V56="","",COUNTIFS(Basicdata!$B$2:$B$2500,2,Basicdata!$D$2:$D$2500,Crops!$D$5,Basicdata!$H$2:$H$2500,Crops!$M50,Basicdata!$AI$2:$AI$2500,0))</f>
        <v/>
      </c>
      <c r="X56" t="str">
        <f>IF(W56="","",COUNTIFS(Basicdata!$B$2:$B$2500,2,Basicdata!$D$2:$D$2500,Crops!$D$5,Basicdata!$H$2:$H$2500,Crops!$M50,Basicdata!$X$2:$X$2500,0,Basicdata!$AI$2:$AI$2500,0))</f>
        <v/>
      </c>
      <c r="Y56" t="str">
        <f>IF(X56="","",COUNTIFS(Basicdata!$B$2:$B$2500,2,Basicdata!$D$2:$D$2500,Crops!$D$5,Basicdata!$H$2:$H$2500,Crops!$M50,Basicdata!$X$2:$X$2500,1,Basicdata!$AI$2:$AI$2500,0))</f>
        <v/>
      </c>
      <c r="Z56" t="str">
        <f>IF(Y56="","",COUNTIFS(Basicdata!$B$2:$B$2500,2,Basicdata!$D$2:$D$2500,Crops!$D$5,Basicdata!$H$2:$H$2500,Crops!$M50,Basicdata!$X$2:$X$2500,2,Basicdata!$AI$2:$AI$2500,0))</f>
        <v/>
      </c>
      <c r="AA56" t="str">
        <f t="shared" si="4"/>
        <v/>
      </c>
      <c r="AB56" t="str">
        <f>IF(AA56="","",COUNTIFS(Basicdata!$B$2:$B$2500,2,Basicdata!$D$2:$D$2500,Crops!$D$5,Basicdata!$H$2:$H$2500,Crops!$M50,Basicdata!$X$2:$X$2500,3,Basicdata!$AI$2:$AI$2500,0))</f>
        <v/>
      </c>
      <c r="AC56" t="str">
        <f>IF(AB56="","",COUNTIFS(Basicdata!$B$2:$B$2500,2,Basicdata!$D$2:$D$2500,Crops!$D$5,Basicdata!$H$2:$H$2500,Crops!$M50,Basicdata!$X$2:$X$2500,4,Basicdata!$AI$2:$AI$2500,0))</f>
        <v/>
      </c>
      <c r="AD56" t="str">
        <f>IF(AC56="","",COUNTIFS(Basicdata!$B$2:$B$2500,2,Basicdata!$D$2:$D$2500,Crops!$D$5,Basicdata!$H$2:$H$2500,Crops!$M50,Basicdata!$X$2:$X$2500,5,Basicdata!$AI$2:$AI$2500,0))</f>
        <v/>
      </c>
      <c r="AE56" t="str">
        <f t="shared" si="5"/>
        <v/>
      </c>
      <c r="AF56" t="str">
        <f>IF(AE56="","",COUNTIFS(Basicdata!$B$2:$B$2500,2,Basicdata!$D$2:$D$2500,Crops!$D$5,Basicdata!$H$2:$H$2500,Crops!$M50,Basicdata!$X$2:$X$2500,6,Basicdata!$AI$2:$AI$2500,0))</f>
        <v/>
      </c>
      <c r="AG56" t="str">
        <f t="shared" si="6"/>
        <v/>
      </c>
      <c r="AH56" t="str">
        <f>IF(AG56="","",COUNTIFS(Basicdata!$B$2:$B$2500,2,Basicdata!$D$2:$D$2500,Crops!$D$5,Basicdata!$H$2:$H$2500,Crops!$M50,Basicdata!$X$2:$X$2500,"&lt;7",Basicdata!$Y$2:$Y$2500,1,Basicdata!$AI$2:$AI$2500,0))</f>
        <v/>
      </c>
      <c r="AI56" t="str">
        <f>IF(AH56="","",COUNTIFS(Basicdata!$B$2:$B$2500,2,Basicdata!$D$2:$D$2500,Crops!$D$5,Basicdata!$H$2:$H$2500,Crops!$M50,Basicdata!$X$2:$X$2500,"&lt;7",Basicdata!$Z$2:$Z$2500,1,Basicdata!$AI$2:$AI$2500,0))</f>
        <v/>
      </c>
      <c r="AJ56" t="str">
        <f>IF(AI56="","",COUNTIFS(Basicdata!$B$2:$B$2500,2,Basicdata!$D$2:$D$2500,Crops!$D$5,Basicdata!$H$2:$H$2500,Crops!$M50,Basicdata!$X$2:$X$2500,10,Basicdata!$AI$2:$AI$2500,0))</f>
        <v/>
      </c>
      <c r="AK56" t="str">
        <f>IF(AJ56="","",COUNTIFS(Basicdata!$B$2:$B$2500,2,Basicdata!$D$2:$D$2500,Crops!$D$5,Basicdata!$H$2:$H$2500,Crops!$M50,Basicdata!$X$2:$X$2500,7,Basicdata!$AI$2:$AI$2500,0))</f>
        <v/>
      </c>
      <c r="AL56" t="str">
        <f>IF(AK56="","",COUNTIFS(Basicdata!$B$2:$B$2500,2,Basicdata!$D$2:$D$2500,Crops!$D$5,Basicdata!$H$2:$H$2500,Crops!$M50,Basicdata!$X$2:$X$2500,8,Basicdata!$AI$2:$AI$2500,0))</f>
        <v/>
      </c>
      <c r="AM56" t="str">
        <f t="shared" si="7"/>
        <v/>
      </c>
      <c r="AN56" t="str">
        <f>IF(AM56="","",COUNTIFS(Basicdata!$B$2:$B$2500,2,Basicdata!$D$2:$D$2500,Crops!$D$5,Basicdata!$H$2:$H$2500,Crops!$M50,Basicdata!$W$2:$W$2500,"&lt;&gt;0",Basicdata!$X$2:$X$2500,9,Basicdata!$AI$2:$AI$2500,0))</f>
        <v/>
      </c>
      <c r="AO56" t="str">
        <f>IF(AN56="","",COUNTIFS(Basicdata!$B$2:$B$2500,2,Basicdata!$D$2:$D$2500,Crops!$D$5,Basicdata!$H$2:$H$2500,Crops!$M50,Basicdata!$W$2:$W$2500,0,Basicdata!$X$2:$X$2500,9,Basicdata!$AI$2:$AI$2500,0))</f>
        <v/>
      </c>
    </row>
    <row r="57" spans="1:41" x14ac:dyDescent="0.3">
      <c r="A57" s="45" t="str">
        <f>IF(COUNTIFS(Basicdata!$B$2:$B$2500,1,Basicdata!$D$2:$D$2500,Crops!$D$5,Basicdata!$H$2:$H$2500,Crops!$M51,Basicdata!$AI$2:$AI$2500,0)&gt;0,Crops!$M51,"")</f>
        <v/>
      </c>
      <c r="B57" t="str">
        <f>IF(A57="","",COUNTIFS(Basicdata!$B$2:$B$2500,1,Basicdata!$D$2:$D$2500,Crops!$D$5,Basicdata!$H$2:$H$2500,Crops!$M51,Basicdata!$AI$2:$AI$2500,0))</f>
        <v/>
      </c>
      <c r="C57" t="str">
        <f>IF(B57="","",COUNTIFS(Basicdata!$B$2:$B$2500,1,Basicdata!$D$2:$D$2500,Crops!$D$5,Basicdata!$H$2:$H$2500,Crops!$M51,Basicdata!$X$2:$X$2500,0,Basicdata!$AI$2:$AI$2500,0))</f>
        <v/>
      </c>
      <c r="D57" t="str">
        <f>IF(C57="","",COUNTIFS(Basicdata!$B$2:$B$2500,1,Basicdata!$D$2:$D$2500,Crops!$D$5,Basicdata!$H$2:$H$2500,Crops!$M51,Basicdata!$X$2:$X$2500,1,Basicdata!$AI$2:$AI$2500,0))</f>
        <v/>
      </c>
      <c r="E57" t="str">
        <f>IF(D57="","",COUNTIFS(Basicdata!$B$2:$B$2500,1,Basicdata!$D$2:$D$2500,Crops!$D$5,Basicdata!$H$2:$H$2500,Crops!$M51,Basicdata!$X$2:$X$2500,2,Basicdata!$AI$2:$AI$2500,0))</f>
        <v/>
      </c>
      <c r="F57" t="str">
        <f t="shared" si="0"/>
        <v/>
      </c>
      <c r="G57" t="str">
        <f>IF(F57="","",COUNTIFS(Basicdata!$B$2:$B$2500,1,Basicdata!$D$2:$D$2500,Crops!$D$5,Basicdata!$H$2:$H$2500,Crops!$M51,Basicdata!$X$2:$X$2500,3,Basicdata!$AI$2:$AI$2500,0))</f>
        <v/>
      </c>
      <c r="H57" t="str">
        <f>IF(G57="","",COUNTIFS(Basicdata!$B$2:$B$2500,1,Basicdata!$D$2:$D$2500,Crops!$D$5,Basicdata!$H$2:$H$2500,Crops!$M51,Basicdata!$X$2:$X$2500,4,Basicdata!$AI$2:$AI$2500,0))</f>
        <v/>
      </c>
      <c r="I57" t="str">
        <f>IF(H57="","",COUNTIFS(Basicdata!$B$2:$B$2500,1,Basicdata!$D$2:$D$2500,Crops!$D$5,Basicdata!$H$2:$H$2500,Crops!$M51,Basicdata!$X$2:$X$2500,5,Basicdata!$AI$2:$AI$2500,0))</f>
        <v/>
      </c>
      <c r="J57" t="str">
        <f t="shared" si="1"/>
        <v/>
      </c>
      <c r="K57" t="str">
        <f>IF(J57="","",COUNTIFS(Basicdata!$B$2:$B$2500,1,Basicdata!$D$2:$D$2500,Crops!$D$5,Basicdata!$H$2:$H$2500,Crops!$M51,Basicdata!$X$2:$X$2500,6,Basicdata!$AI$2:$AI$2500,0))</f>
        <v/>
      </c>
      <c r="L57" t="str">
        <f t="shared" si="2"/>
        <v/>
      </c>
      <c r="M57" t="str">
        <f>IF(L57="","",COUNTIFS(Basicdata!$B$2:$B$2500,1,Basicdata!$D$2:$D$2500,Crops!$D$5,Basicdata!$H$2:$H$2500,Crops!$M51,Basicdata!$X$2:$X$2500,"&lt;7",Basicdata!$Y$2:$Y$2500,1,Basicdata!$AI$2:$AI$2500,0))</f>
        <v/>
      </c>
      <c r="N57" t="str">
        <f>IF(M57="","",COUNTIFS(Basicdata!$B$2:$B$2500,1,Basicdata!$D$2:$D$2500,Crops!$D$5,Basicdata!$H$2:$H$2500,Crops!$M51,Basicdata!$X$2:$X$2500,"&lt;7",Basicdata!$Z$2:$Z$2500,1,Basicdata!$AI$2:$AI$2500,0))</f>
        <v/>
      </c>
      <c r="O57" t="str">
        <f>IF(N57="","",COUNTIFS(Basicdata!$B$2:$B$2500,1,Basicdata!$D$2:$D$2500,Crops!$D$5,Basicdata!$H$2:$H$2500,Crops!$M51,Basicdata!$X$2:$X$2500,10,Basicdata!$AI$2:$AI$2500,0))</f>
        <v/>
      </c>
      <c r="P57" t="str">
        <f>IF(O57="","",COUNTIFS(Basicdata!$B$2:$B$2500,1,Basicdata!$D$2:$D$2500,Crops!$D$5,Basicdata!$H$2:$H$2500,Crops!$M51,Basicdata!$X$2:$X$2500,7,Basicdata!$AI$2:$AI$2500,0))</f>
        <v/>
      </c>
      <c r="Q57" t="str">
        <f>IF(P57="","",COUNTIFS(Basicdata!$B$2:$B$2500,1,Basicdata!$D$2:$D$2500,Crops!$D$5,Basicdata!$H$2:$H$2500,Crops!$M51,Basicdata!$X$2:$X$2500,8,Basicdata!$AI$2:$AI$2500,0))</f>
        <v/>
      </c>
      <c r="R57" t="str">
        <f t="shared" si="3"/>
        <v/>
      </c>
      <c r="S57" t="str">
        <f>IF(R57="","",COUNTIFS(Basicdata!$B$2:$B$2500,1,Basicdata!$D$2:$D$2500,Crops!$D$5,Basicdata!$H$2:$H$2500,Crops!$M51,Basicdata!$W$2:$W$2500,"&lt;&gt;0",Basicdata!$X$2:$X$2500,9,Basicdata!$AI$2:$AI$2500,0))</f>
        <v/>
      </c>
      <c r="T57" t="str">
        <f>IF(S57="","",COUNTIFS(Basicdata!$B$2:$B$2500,1,Basicdata!$D$2:$D$2500,Crops!$D$5,Basicdata!$H$2:$H$2500,Crops!$M51,Basicdata!$W$2:$W$2500,0,Basicdata!$X$2:$X$2500,9,Basicdata!$AI$2:$AI$2500,0))</f>
        <v/>
      </c>
      <c r="V57" s="45" t="str">
        <f>IF(COUNTIFS(Basicdata!$B$2:$B$2500,2,Basicdata!$D$2:$D$2500,Crops!$D$5,Basicdata!$H$2:$H$2500,Crops!$M51,Basicdata!$AI$2:$AI$2500,0)&gt;0,Crops!$M51,"")</f>
        <v/>
      </c>
      <c r="W57" t="str">
        <f>IF(V57="","",COUNTIFS(Basicdata!$B$2:$B$2500,2,Basicdata!$D$2:$D$2500,Crops!$D$5,Basicdata!$H$2:$H$2500,Crops!$M51,Basicdata!$AI$2:$AI$2500,0))</f>
        <v/>
      </c>
      <c r="X57" t="str">
        <f>IF(W57="","",COUNTIFS(Basicdata!$B$2:$B$2500,2,Basicdata!$D$2:$D$2500,Crops!$D$5,Basicdata!$H$2:$H$2500,Crops!$M51,Basicdata!$X$2:$X$2500,0,Basicdata!$AI$2:$AI$2500,0))</f>
        <v/>
      </c>
      <c r="Y57" t="str">
        <f>IF(X57="","",COUNTIFS(Basicdata!$B$2:$B$2500,2,Basicdata!$D$2:$D$2500,Crops!$D$5,Basicdata!$H$2:$H$2500,Crops!$M51,Basicdata!$X$2:$X$2500,1,Basicdata!$AI$2:$AI$2500,0))</f>
        <v/>
      </c>
      <c r="Z57" t="str">
        <f>IF(Y57="","",COUNTIFS(Basicdata!$B$2:$B$2500,2,Basicdata!$D$2:$D$2500,Crops!$D$5,Basicdata!$H$2:$H$2500,Crops!$M51,Basicdata!$X$2:$X$2500,2,Basicdata!$AI$2:$AI$2500,0))</f>
        <v/>
      </c>
      <c r="AA57" t="str">
        <f t="shared" si="4"/>
        <v/>
      </c>
      <c r="AB57" t="str">
        <f>IF(AA57="","",COUNTIFS(Basicdata!$B$2:$B$2500,2,Basicdata!$D$2:$D$2500,Crops!$D$5,Basicdata!$H$2:$H$2500,Crops!$M51,Basicdata!$X$2:$X$2500,3,Basicdata!$AI$2:$AI$2500,0))</f>
        <v/>
      </c>
      <c r="AC57" t="str">
        <f>IF(AB57="","",COUNTIFS(Basicdata!$B$2:$B$2500,2,Basicdata!$D$2:$D$2500,Crops!$D$5,Basicdata!$H$2:$H$2500,Crops!$M51,Basicdata!$X$2:$X$2500,4,Basicdata!$AI$2:$AI$2500,0))</f>
        <v/>
      </c>
      <c r="AD57" t="str">
        <f>IF(AC57="","",COUNTIFS(Basicdata!$B$2:$B$2500,2,Basicdata!$D$2:$D$2500,Crops!$D$5,Basicdata!$H$2:$H$2500,Crops!$M51,Basicdata!$X$2:$X$2500,5,Basicdata!$AI$2:$AI$2500,0))</f>
        <v/>
      </c>
      <c r="AE57" t="str">
        <f t="shared" si="5"/>
        <v/>
      </c>
      <c r="AF57" t="str">
        <f>IF(AE57="","",COUNTIFS(Basicdata!$B$2:$B$2500,2,Basicdata!$D$2:$D$2500,Crops!$D$5,Basicdata!$H$2:$H$2500,Crops!$M51,Basicdata!$X$2:$X$2500,6,Basicdata!$AI$2:$AI$2500,0))</f>
        <v/>
      </c>
      <c r="AG57" t="str">
        <f t="shared" si="6"/>
        <v/>
      </c>
      <c r="AH57" t="str">
        <f>IF(AG57="","",COUNTIFS(Basicdata!$B$2:$B$2500,2,Basicdata!$D$2:$D$2500,Crops!$D$5,Basicdata!$H$2:$H$2500,Crops!$M51,Basicdata!$X$2:$X$2500,"&lt;7",Basicdata!$Y$2:$Y$2500,1,Basicdata!$AI$2:$AI$2500,0))</f>
        <v/>
      </c>
      <c r="AI57" t="str">
        <f>IF(AH57="","",COUNTIFS(Basicdata!$B$2:$B$2500,2,Basicdata!$D$2:$D$2500,Crops!$D$5,Basicdata!$H$2:$H$2500,Crops!$M51,Basicdata!$X$2:$X$2500,"&lt;7",Basicdata!$Z$2:$Z$2500,1,Basicdata!$AI$2:$AI$2500,0))</f>
        <v/>
      </c>
      <c r="AJ57" t="str">
        <f>IF(AI57="","",COUNTIFS(Basicdata!$B$2:$B$2500,2,Basicdata!$D$2:$D$2500,Crops!$D$5,Basicdata!$H$2:$H$2500,Crops!$M51,Basicdata!$X$2:$X$2500,10,Basicdata!$AI$2:$AI$2500,0))</f>
        <v/>
      </c>
      <c r="AK57" t="str">
        <f>IF(AJ57="","",COUNTIFS(Basicdata!$B$2:$B$2500,2,Basicdata!$D$2:$D$2500,Crops!$D$5,Basicdata!$H$2:$H$2500,Crops!$M51,Basicdata!$X$2:$X$2500,7,Basicdata!$AI$2:$AI$2500,0))</f>
        <v/>
      </c>
      <c r="AL57" t="str">
        <f>IF(AK57="","",COUNTIFS(Basicdata!$B$2:$B$2500,2,Basicdata!$D$2:$D$2500,Crops!$D$5,Basicdata!$H$2:$H$2500,Crops!$M51,Basicdata!$X$2:$X$2500,8,Basicdata!$AI$2:$AI$2500,0))</f>
        <v/>
      </c>
      <c r="AM57" t="str">
        <f t="shared" si="7"/>
        <v/>
      </c>
      <c r="AN57" t="str">
        <f>IF(AM57="","",COUNTIFS(Basicdata!$B$2:$B$2500,2,Basicdata!$D$2:$D$2500,Crops!$D$5,Basicdata!$H$2:$H$2500,Crops!$M51,Basicdata!$W$2:$W$2500,"&lt;&gt;0",Basicdata!$X$2:$X$2500,9,Basicdata!$AI$2:$AI$2500,0))</f>
        <v/>
      </c>
      <c r="AO57" t="str">
        <f>IF(AN57="","",COUNTIFS(Basicdata!$B$2:$B$2500,2,Basicdata!$D$2:$D$2500,Crops!$D$5,Basicdata!$H$2:$H$2500,Crops!$M51,Basicdata!$W$2:$W$2500,0,Basicdata!$X$2:$X$2500,9,Basicdata!$AI$2:$AI$2500,0))</f>
        <v/>
      </c>
    </row>
    <row r="58" spans="1:41" x14ac:dyDescent="0.3">
      <c r="A58" s="45" t="str">
        <f>IF(COUNTIFS(Basicdata!$B$2:$B$2500,1,Basicdata!$D$2:$D$2500,Crops!$D$5,Basicdata!$H$2:$H$2500,Crops!$M52,Basicdata!$AI$2:$AI$2500,0)&gt;0,Crops!$M52,"")</f>
        <v/>
      </c>
      <c r="B58" t="str">
        <f>IF(A58="","",COUNTIFS(Basicdata!$B$2:$B$2500,1,Basicdata!$D$2:$D$2500,Crops!$D$5,Basicdata!$H$2:$H$2500,Crops!$M52,Basicdata!$AI$2:$AI$2500,0))</f>
        <v/>
      </c>
      <c r="C58" t="str">
        <f>IF(B58="","",COUNTIFS(Basicdata!$B$2:$B$2500,1,Basicdata!$D$2:$D$2500,Crops!$D$5,Basicdata!$H$2:$H$2500,Crops!$M52,Basicdata!$X$2:$X$2500,0,Basicdata!$AI$2:$AI$2500,0))</f>
        <v/>
      </c>
      <c r="D58" t="str">
        <f>IF(C58="","",COUNTIFS(Basicdata!$B$2:$B$2500,1,Basicdata!$D$2:$D$2500,Crops!$D$5,Basicdata!$H$2:$H$2500,Crops!$M52,Basicdata!$X$2:$X$2500,1,Basicdata!$AI$2:$AI$2500,0))</f>
        <v/>
      </c>
      <c r="E58" t="str">
        <f>IF(D58="","",COUNTIFS(Basicdata!$B$2:$B$2500,1,Basicdata!$D$2:$D$2500,Crops!$D$5,Basicdata!$H$2:$H$2500,Crops!$M52,Basicdata!$X$2:$X$2500,2,Basicdata!$AI$2:$AI$2500,0))</f>
        <v/>
      </c>
      <c r="F58" t="str">
        <f t="shared" si="0"/>
        <v/>
      </c>
      <c r="G58" t="str">
        <f>IF(F58="","",COUNTIFS(Basicdata!$B$2:$B$2500,1,Basicdata!$D$2:$D$2500,Crops!$D$5,Basicdata!$H$2:$H$2500,Crops!$M52,Basicdata!$X$2:$X$2500,3,Basicdata!$AI$2:$AI$2500,0))</f>
        <v/>
      </c>
      <c r="H58" t="str">
        <f>IF(G58="","",COUNTIFS(Basicdata!$B$2:$B$2500,1,Basicdata!$D$2:$D$2500,Crops!$D$5,Basicdata!$H$2:$H$2500,Crops!$M52,Basicdata!$X$2:$X$2500,4,Basicdata!$AI$2:$AI$2500,0))</f>
        <v/>
      </c>
      <c r="I58" t="str">
        <f>IF(H58="","",COUNTIFS(Basicdata!$B$2:$B$2500,1,Basicdata!$D$2:$D$2500,Crops!$D$5,Basicdata!$H$2:$H$2500,Crops!$M52,Basicdata!$X$2:$X$2500,5,Basicdata!$AI$2:$AI$2500,0))</f>
        <v/>
      </c>
      <c r="J58" t="str">
        <f t="shared" si="1"/>
        <v/>
      </c>
      <c r="K58" t="str">
        <f>IF(J58="","",COUNTIFS(Basicdata!$B$2:$B$2500,1,Basicdata!$D$2:$D$2500,Crops!$D$5,Basicdata!$H$2:$H$2500,Crops!$M52,Basicdata!$X$2:$X$2500,6,Basicdata!$AI$2:$AI$2500,0))</f>
        <v/>
      </c>
      <c r="L58" t="str">
        <f t="shared" si="2"/>
        <v/>
      </c>
      <c r="M58" t="str">
        <f>IF(L58="","",COUNTIFS(Basicdata!$B$2:$B$2500,1,Basicdata!$D$2:$D$2500,Crops!$D$5,Basicdata!$H$2:$H$2500,Crops!$M52,Basicdata!$X$2:$X$2500,"&lt;7",Basicdata!$Y$2:$Y$2500,1,Basicdata!$AI$2:$AI$2500,0))</f>
        <v/>
      </c>
      <c r="N58" t="str">
        <f>IF(M58="","",COUNTIFS(Basicdata!$B$2:$B$2500,1,Basicdata!$D$2:$D$2500,Crops!$D$5,Basicdata!$H$2:$H$2500,Crops!$M52,Basicdata!$X$2:$X$2500,"&lt;7",Basicdata!$Z$2:$Z$2500,1,Basicdata!$AI$2:$AI$2500,0))</f>
        <v/>
      </c>
      <c r="O58" t="str">
        <f>IF(N58="","",COUNTIFS(Basicdata!$B$2:$B$2500,1,Basicdata!$D$2:$D$2500,Crops!$D$5,Basicdata!$H$2:$H$2500,Crops!$M52,Basicdata!$X$2:$X$2500,10,Basicdata!$AI$2:$AI$2500,0))</f>
        <v/>
      </c>
      <c r="P58" t="str">
        <f>IF(O58="","",COUNTIFS(Basicdata!$B$2:$B$2500,1,Basicdata!$D$2:$D$2500,Crops!$D$5,Basicdata!$H$2:$H$2500,Crops!$M52,Basicdata!$X$2:$X$2500,7,Basicdata!$AI$2:$AI$2500,0))</f>
        <v/>
      </c>
      <c r="Q58" t="str">
        <f>IF(P58="","",COUNTIFS(Basicdata!$B$2:$B$2500,1,Basicdata!$D$2:$D$2500,Crops!$D$5,Basicdata!$H$2:$H$2500,Crops!$M52,Basicdata!$X$2:$X$2500,8,Basicdata!$AI$2:$AI$2500,0))</f>
        <v/>
      </c>
      <c r="R58" t="str">
        <f t="shared" si="3"/>
        <v/>
      </c>
      <c r="S58" t="str">
        <f>IF(R58="","",COUNTIFS(Basicdata!$B$2:$B$2500,1,Basicdata!$D$2:$D$2500,Crops!$D$5,Basicdata!$H$2:$H$2500,Crops!$M52,Basicdata!$W$2:$W$2500,"&lt;&gt;0",Basicdata!$X$2:$X$2500,9,Basicdata!$AI$2:$AI$2500,0))</f>
        <v/>
      </c>
      <c r="T58" t="str">
        <f>IF(S58="","",COUNTIFS(Basicdata!$B$2:$B$2500,1,Basicdata!$D$2:$D$2500,Crops!$D$5,Basicdata!$H$2:$H$2500,Crops!$M52,Basicdata!$W$2:$W$2500,0,Basicdata!$X$2:$X$2500,9,Basicdata!$AI$2:$AI$2500,0))</f>
        <v/>
      </c>
      <c r="V58" s="45" t="str">
        <f>IF(COUNTIFS(Basicdata!$B$2:$B$2500,2,Basicdata!$D$2:$D$2500,Crops!$D$5,Basicdata!$H$2:$H$2500,Crops!$M52,Basicdata!$AI$2:$AI$2500,0)&gt;0,Crops!$M52,"")</f>
        <v/>
      </c>
      <c r="W58" t="str">
        <f>IF(V58="","",COUNTIFS(Basicdata!$B$2:$B$2500,2,Basicdata!$D$2:$D$2500,Crops!$D$5,Basicdata!$H$2:$H$2500,Crops!$M52,Basicdata!$AI$2:$AI$2500,0))</f>
        <v/>
      </c>
      <c r="X58" t="str">
        <f>IF(W58="","",COUNTIFS(Basicdata!$B$2:$B$2500,2,Basicdata!$D$2:$D$2500,Crops!$D$5,Basicdata!$H$2:$H$2500,Crops!$M52,Basicdata!$X$2:$X$2500,0,Basicdata!$AI$2:$AI$2500,0))</f>
        <v/>
      </c>
      <c r="Y58" t="str">
        <f>IF(X58="","",COUNTIFS(Basicdata!$B$2:$B$2500,2,Basicdata!$D$2:$D$2500,Crops!$D$5,Basicdata!$H$2:$H$2500,Crops!$M52,Basicdata!$X$2:$X$2500,1,Basicdata!$AI$2:$AI$2500,0))</f>
        <v/>
      </c>
      <c r="Z58" t="str">
        <f>IF(Y58="","",COUNTIFS(Basicdata!$B$2:$B$2500,2,Basicdata!$D$2:$D$2500,Crops!$D$5,Basicdata!$H$2:$H$2500,Crops!$M52,Basicdata!$X$2:$X$2500,2,Basicdata!$AI$2:$AI$2500,0))</f>
        <v/>
      </c>
      <c r="AA58" t="str">
        <f t="shared" si="4"/>
        <v/>
      </c>
      <c r="AB58" t="str">
        <f>IF(AA58="","",COUNTIFS(Basicdata!$B$2:$B$2500,2,Basicdata!$D$2:$D$2500,Crops!$D$5,Basicdata!$H$2:$H$2500,Crops!$M52,Basicdata!$X$2:$X$2500,3,Basicdata!$AI$2:$AI$2500,0))</f>
        <v/>
      </c>
      <c r="AC58" t="str">
        <f>IF(AB58="","",COUNTIFS(Basicdata!$B$2:$B$2500,2,Basicdata!$D$2:$D$2500,Crops!$D$5,Basicdata!$H$2:$H$2500,Crops!$M52,Basicdata!$X$2:$X$2500,4,Basicdata!$AI$2:$AI$2500,0))</f>
        <v/>
      </c>
      <c r="AD58" t="str">
        <f>IF(AC58="","",COUNTIFS(Basicdata!$B$2:$B$2500,2,Basicdata!$D$2:$D$2500,Crops!$D$5,Basicdata!$H$2:$H$2500,Crops!$M52,Basicdata!$X$2:$X$2500,5,Basicdata!$AI$2:$AI$2500,0))</f>
        <v/>
      </c>
      <c r="AE58" t="str">
        <f t="shared" si="5"/>
        <v/>
      </c>
      <c r="AF58" t="str">
        <f>IF(AE58="","",COUNTIFS(Basicdata!$B$2:$B$2500,2,Basicdata!$D$2:$D$2500,Crops!$D$5,Basicdata!$H$2:$H$2500,Crops!$M52,Basicdata!$X$2:$X$2500,6,Basicdata!$AI$2:$AI$2500,0))</f>
        <v/>
      </c>
      <c r="AG58" t="str">
        <f t="shared" si="6"/>
        <v/>
      </c>
      <c r="AH58" t="str">
        <f>IF(AG58="","",COUNTIFS(Basicdata!$B$2:$B$2500,2,Basicdata!$D$2:$D$2500,Crops!$D$5,Basicdata!$H$2:$H$2500,Crops!$M52,Basicdata!$X$2:$X$2500,"&lt;7",Basicdata!$Y$2:$Y$2500,1,Basicdata!$AI$2:$AI$2500,0))</f>
        <v/>
      </c>
      <c r="AI58" t="str">
        <f>IF(AH58="","",COUNTIFS(Basicdata!$B$2:$B$2500,2,Basicdata!$D$2:$D$2500,Crops!$D$5,Basicdata!$H$2:$H$2500,Crops!$M52,Basicdata!$X$2:$X$2500,"&lt;7",Basicdata!$Z$2:$Z$2500,1,Basicdata!$AI$2:$AI$2500,0))</f>
        <v/>
      </c>
      <c r="AJ58" t="str">
        <f>IF(AI58="","",COUNTIFS(Basicdata!$B$2:$B$2500,2,Basicdata!$D$2:$D$2500,Crops!$D$5,Basicdata!$H$2:$H$2500,Crops!$M52,Basicdata!$X$2:$X$2500,10,Basicdata!$AI$2:$AI$2500,0))</f>
        <v/>
      </c>
      <c r="AK58" t="str">
        <f>IF(AJ58="","",COUNTIFS(Basicdata!$B$2:$B$2500,2,Basicdata!$D$2:$D$2500,Crops!$D$5,Basicdata!$H$2:$H$2500,Crops!$M52,Basicdata!$X$2:$X$2500,7,Basicdata!$AI$2:$AI$2500,0))</f>
        <v/>
      </c>
      <c r="AL58" t="str">
        <f>IF(AK58="","",COUNTIFS(Basicdata!$B$2:$B$2500,2,Basicdata!$D$2:$D$2500,Crops!$D$5,Basicdata!$H$2:$H$2500,Crops!$M52,Basicdata!$X$2:$X$2500,8,Basicdata!$AI$2:$AI$2500,0))</f>
        <v/>
      </c>
      <c r="AM58" t="str">
        <f t="shared" si="7"/>
        <v/>
      </c>
      <c r="AN58" t="str">
        <f>IF(AM58="","",COUNTIFS(Basicdata!$B$2:$B$2500,2,Basicdata!$D$2:$D$2500,Crops!$D$5,Basicdata!$H$2:$H$2500,Crops!$M52,Basicdata!$W$2:$W$2500,"&lt;&gt;0",Basicdata!$X$2:$X$2500,9,Basicdata!$AI$2:$AI$2500,0))</f>
        <v/>
      </c>
      <c r="AO58" t="str">
        <f>IF(AN58="","",COUNTIFS(Basicdata!$B$2:$B$2500,2,Basicdata!$D$2:$D$2500,Crops!$D$5,Basicdata!$H$2:$H$2500,Crops!$M52,Basicdata!$W$2:$W$2500,0,Basicdata!$X$2:$X$2500,9,Basicdata!$AI$2:$AI$2500,0))</f>
        <v/>
      </c>
    </row>
    <row r="59" spans="1:41" x14ac:dyDescent="0.3">
      <c r="A59" s="45" t="str">
        <f>IF(COUNTIFS(Basicdata!$B$2:$B$2500,1,Basicdata!$D$2:$D$2500,Crops!$D$5,Basicdata!$H$2:$H$2500,Crops!$M53,Basicdata!$AI$2:$AI$2500,0)&gt;0,Crops!$M53,"")</f>
        <v/>
      </c>
      <c r="B59" t="str">
        <f>IF(A59="","",COUNTIFS(Basicdata!$B$2:$B$2500,1,Basicdata!$D$2:$D$2500,Crops!$D$5,Basicdata!$H$2:$H$2500,Crops!$M53,Basicdata!$AI$2:$AI$2500,0))</f>
        <v/>
      </c>
      <c r="C59" t="str">
        <f>IF(B59="","",COUNTIFS(Basicdata!$B$2:$B$2500,1,Basicdata!$D$2:$D$2500,Crops!$D$5,Basicdata!$H$2:$H$2500,Crops!$M53,Basicdata!$X$2:$X$2500,0,Basicdata!$AI$2:$AI$2500,0))</f>
        <v/>
      </c>
      <c r="D59" t="str">
        <f>IF(C59="","",COUNTIFS(Basicdata!$B$2:$B$2500,1,Basicdata!$D$2:$D$2500,Crops!$D$5,Basicdata!$H$2:$H$2500,Crops!$M53,Basicdata!$X$2:$X$2500,1,Basicdata!$AI$2:$AI$2500,0))</f>
        <v/>
      </c>
      <c r="E59" t="str">
        <f>IF(D59="","",COUNTIFS(Basicdata!$B$2:$B$2500,1,Basicdata!$D$2:$D$2500,Crops!$D$5,Basicdata!$H$2:$H$2500,Crops!$M53,Basicdata!$X$2:$X$2500,2,Basicdata!$AI$2:$AI$2500,0))</f>
        <v/>
      </c>
      <c r="F59" t="str">
        <f t="shared" si="0"/>
        <v/>
      </c>
      <c r="G59" t="str">
        <f>IF(F59="","",COUNTIFS(Basicdata!$B$2:$B$2500,1,Basicdata!$D$2:$D$2500,Crops!$D$5,Basicdata!$H$2:$H$2500,Crops!$M53,Basicdata!$X$2:$X$2500,3,Basicdata!$AI$2:$AI$2500,0))</f>
        <v/>
      </c>
      <c r="H59" t="str">
        <f>IF(G59="","",COUNTIFS(Basicdata!$B$2:$B$2500,1,Basicdata!$D$2:$D$2500,Crops!$D$5,Basicdata!$H$2:$H$2500,Crops!$M53,Basicdata!$X$2:$X$2500,4,Basicdata!$AI$2:$AI$2500,0))</f>
        <v/>
      </c>
      <c r="I59" t="str">
        <f>IF(H59="","",COUNTIFS(Basicdata!$B$2:$B$2500,1,Basicdata!$D$2:$D$2500,Crops!$D$5,Basicdata!$H$2:$H$2500,Crops!$M53,Basicdata!$X$2:$X$2500,5,Basicdata!$AI$2:$AI$2500,0))</f>
        <v/>
      </c>
      <c r="J59" t="str">
        <f t="shared" si="1"/>
        <v/>
      </c>
      <c r="K59" t="str">
        <f>IF(J59="","",COUNTIFS(Basicdata!$B$2:$B$2500,1,Basicdata!$D$2:$D$2500,Crops!$D$5,Basicdata!$H$2:$H$2500,Crops!$M53,Basicdata!$X$2:$X$2500,6,Basicdata!$AI$2:$AI$2500,0))</f>
        <v/>
      </c>
      <c r="L59" t="str">
        <f t="shared" si="2"/>
        <v/>
      </c>
      <c r="M59" t="str">
        <f>IF(L59="","",COUNTIFS(Basicdata!$B$2:$B$2500,1,Basicdata!$D$2:$D$2500,Crops!$D$5,Basicdata!$H$2:$H$2500,Crops!$M53,Basicdata!$X$2:$X$2500,"&lt;7",Basicdata!$Y$2:$Y$2500,1,Basicdata!$AI$2:$AI$2500,0))</f>
        <v/>
      </c>
      <c r="N59" t="str">
        <f>IF(M59="","",COUNTIFS(Basicdata!$B$2:$B$2500,1,Basicdata!$D$2:$D$2500,Crops!$D$5,Basicdata!$H$2:$H$2500,Crops!$M53,Basicdata!$X$2:$X$2500,"&lt;7",Basicdata!$Z$2:$Z$2500,1,Basicdata!$AI$2:$AI$2500,0))</f>
        <v/>
      </c>
      <c r="O59" t="str">
        <f>IF(N59="","",COUNTIFS(Basicdata!$B$2:$B$2500,1,Basicdata!$D$2:$D$2500,Crops!$D$5,Basicdata!$H$2:$H$2500,Crops!$M53,Basicdata!$X$2:$X$2500,10,Basicdata!$AI$2:$AI$2500,0))</f>
        <v/>
      </c>
      <c r="P59" t="str">
        <f>IF(O59="","",COUNTIFS(Basicdata!$B$2:$B$2500,1,Basicdata!$D$2:$D$2500,Crops!$D$5,Basicdata!$H$2:$H$2500,Crops!$M53,Basicdata!$X$2:$X$2500,7,Basicdata!$AI$2:$AI$2500,0))</f>
        <v/>
      </c>
      <c r="Q59" t="str">
        <f>IF(P59="","",COUNTIFS(Basicdata!$B$2:$B$2500,1,Basicdata!$D$2:$D$2500,Crops!$D$5,Basicdata!$H$2:$H$2500,Crops!$M53,Basicdata!$X$2:$X$2500,8,Basicdata!$AI$2:$AI$2500,0))</f>
        <v/>
      </c>
      <c r="R59" t="str">
        <f t="shared" si="3"/>
        <v/>
      </c>
      <c r="S59" t="str">
        <f>IF(R59="","",COUNTIFS(Basicdata!$B$2:$B$2500,1,Basicdata!$D$2:$D$2500,Crops!$D$5,Basicdata!$H$2:$H$2500,Crops!$M53,Basicdata!$W$2:$W$2500,"&lt;&gt;0",Basicdata!$X$2:$X$2500,9,Basicdata!$AI$2:$AI$2500,0))</f>
        <v/>
      </c>
      <c r="T59" t="str">
        <f>IF(S59="","",COUNTIFS(Basicdata!$B$2:$B$2500,1,Basicdata!$D$2:$D$2500,Crops!$D$5,Basicdata!$H$2:$H$2500,Crops!$M53,Basicdata!$W$2:$W$2500,0,Basicdata!$X$2:$X$2500,9,Basicdata!$AI$2:$AI$2500,0))</f>
        <v/>
      </c>
      <c r="V59" s="45" t="str">
        <f>IF(COUNTIFS(Basicdata!$B$2:$B$2500,2,Basicdata!$D$2:$D$2500,Crops!$D$5,Basicdata!$H$2:$H$2500,Crops!$M53,Basicdata!$AI$2:$AI$2500,0)&gt;0,Crops!$M53,"")</f>
        <v/>
      </c>
      <c r="W59" t="str">
        <f>IF(V59="","",COUNTIFS(Basicdata!$B$2:$B$2500,2,Basicdata!$D$2:$D$2500,Crops!$D$5,Basicdata!$H$2:$H$2500,Crops!$M53,Basicdata!$AI$2:$AI$2500,0))</f>
        <v/>
      </c>
      <c r="X59" t="str">
        <f>IF(W59="","",COUNTIFS(Basicdata!$B$2:$B$2500,2,Basicdata!$D$2:$D$2500,Crops!$D$5,Basicdata!$H$2:$H$2500,Crops!$M53,Basicdata!$X$2:$X$2500,0,Basicdata!$AI$2:$AI$2500,0))</f>
        <v/>
      </c>
      <c r="Y59" t="str">
        <f>IF(X59="","",COUNTIFS(Basicdata!$B$2:$B$2500,2,Basicdata!$D$2:$D$2500,Crops!$D$5,Basicdata!$H$2:$H$2500,Crops!$M53,Basicdata!$X$2:$X$2500,1,Basicdata!$AI$2:$AI$2500,0))</f>
        <v/>
      </c>
      <c r="Z59" t="str">
        <f>IF(Y59="","",COUNTIFS(Basicdata!$B$2:$B$2500,2,Basicdata!$D$2:$D$2500,Crops!$D$5,Basicdata!$H$2:$H$2500,Crops!$M53,Basicdata!$X$2:$X$2500,2,Basicdata!$AI$2:$AI$2500,0))</f>
        <v/>
      </c>
      <c r="AA59" t="str">
        <f t="shared" si="4"/>
        <v/>
      </c>
      <c r="AB59" t="str">
        <f>IF(AA59="","",COUNTIFS(Basicdata!$B$2:$B$2500,2,Basicdata!$D$2:$D$2500,Crops!$D$5,Basicdata!$H$2:$H$2500,Crops!$M53,Basicdata!$X$2:$X$2500,3,Basicdata!$AI$2:$AI$2500,0))</f>
        <v/>
      </c>
      <c r="AC59" t="str">
        <f>IF(AB59="","",COUNTIFS(Basicdata!$B$2:$B$2500,2,Basicdata!$D$2:$D$2500,Crops!$D$5,Basicdata!$H$2:$H$2500,Crops!$M53,Basicdata!$X$2:$X$2500,4,Basicdata!$AI$2:$AI$2500,0))</f>
        <v/>
      </c>
      <c r="AD59" t="str">
        <f>IF(AC59="","",COUNTIFS(Basicdata!$B$2:$B$2500,2,Basicdata!$D$2:$D$2500,Crops!$D$5,Basicdata!$H$2:$H$2500,Crops!$M53,Basicdata!$X$2:$X$2500,5,Basicdata!$AI$2:$AI$2500,0))</f>
        <v/>
      </c>
      <c r="AE59" t="str">
        <f t="shared" si="5"/>
        <v/>
      </c>
      <c r="AF59" t="str">
        <f>IF(AE59="","",COUNTIFS(Basicdata!$B$2:$B$2500,2,Basicdata!$D$2:$D$2500,Crops!$D$5,Basicdata!$H$2:$H$2500,Crops!$M53,Basicdata!$X$2:$X$2500,6,Basicdata!$AI$2:$AI$2500,0))</f>
        <v/>
      </c>
      <c r="AG59" t="str">
        <f t="shared" si="6"/>
        <v/>
      </c>
      <c r="AH59" t="str">
        <f>IF(AG59="","",COUNTIFS(Basicdata!$B$2:$B$2500,2,Basicdata!$D$2:$D$2500,Crops!$D$5,Basicdata!$H$2:$H$2500,Crops!$M53,Basicdata!$X$2:$X$2500,"&lt;7",Basicdata!$Y$2:$Y$2500,1,Basicdata!$AI$2:$AI$2500,0))</f>
        <v/>
      </c>
      <c r="AI59" t="str">
        <f>IF(AH59="","",COUNTIFS(Basicdata!$B$2:$B$2500,2,Basicdata!$D$2:$D$2500,Crops!$D$5,Basicdata!$H$2:$H$2500,Crops!$M53,Basicdata!$X$2:$X$2500,"&lt;7",Basicdata!$Z$2:$Z$2500,1,Basicdata!$AI$2:$AI$2500,0))</f>
        <v/>
      </c>
      <c r="AJ59" t="str">
        <f>IF(AI59="","",COUNTIFS(Basicdata!$B$2:$B$2500,2,Basicdata!$D$2:$D$2500,Crops!$D$5,Basicdata!$H$2:$H$2500,Crops!$M53,Basicdata!$X$2:$X$2500,10,Basicdata!$AI$2:$AI$2500,0))</f>
        <v/>
      </c>
      <c r="AK59" t="str">
        <f>IF(AJ59="","",COUNTIFS(Basicdata!$B$2:$B$2500,2,Basicdata!$D$2:$D$2500,Crops!$D$5,Basicdata!$H$2:$H$2500,Crops!$M53,Basicdata!$X$2:$X$2500,7,Basicdata!$AI$2:$AI$2500,0))</f>
        <v/>
      </c>
      <c r="AL59" t="str">
        <f>IF(AK59="","",COUNTIFS(Basicdata!$B$2:$B$2500,2,Basicdata!$D$2:$D$2500,Crops!$D$5,Basicdata!$H$2:$H$2500,Crops!$M53,Basicdata!$X$2:$X$2500,8,Basicdata!$AI$2:$AI$2500,0))</f>
        <v/>
      </c>
      <c r="AM59" t="str">
        <f t="shared" si="7"/>
        <v/>
      </c>
      <c r="AN59" t="str">
        <f>IF(AM59="","",COUNTIFS(Basicdata!$B$2:$B$2500,2,Basicdata!$D$2:$D$2500,Crops!$D$5,Basicdata!$H$2:$H$2500,Crops!$M53,Basicdata!$W$2:$W$2500,"&lt;&gt;0",Basicdata!$X$2:$X$2500,9,Basicdata!$AI$2:$AI$2500,0))</f>
        <v/>
      </c>
      <c r="AO59" t="str">
        <f>IF(AN59="","",COUNTIFS(Basicdata!$B$2:$B$2500,2,Basicdata!$D$2:$D$2500,Crops!$D$5,Basicdata!$H$2:$H$2500,Crops!$M53,Basicdata!$W$2:$W$2500,0,Basicdata!$X$2:$X$2500,9,Basicdata!$AI$2:$AI$2500,0))</f>
        <v/>
      </c>
    </row>
    <row r="60" spans="1:41" x14ac:dyDescent="0.3">
      <c r="A60" s="45" t="str">
        <f>IF(COUNTIFS(Basicdata!$B$2:$B$2500,1,Basicdata!$D$2:$D$2500,Crops!$D$5,Basicdata!$H$2:$H$2500,Crops!$M54,Basicdata!$AI$2:$AI$2500,0)&gt;0,Crops!$M54,"")</f>
        <v/>
      </c>
      <c r="B60" t="str">
        <f>IF(A60="","",COUNTIFS(Basicdata!$B$2:$B$2500,1,Basicdata!$D$2:$D$2500,Crops!$D$5,Basicdata!$H$2:$H$2500,Crops!$M54,Basicdata!$AI$2:$AI$2500,0))</f>
        <v/>
      </c>
      <c r="C60" t="str">
        <f>IF(B60="","",COUNTIFS(Basicdata!$B$2:$B$2500,1,Basicdata!$D$2:$D$2500,Crops!$D$5,Basicdata!$H$2:$H$2500,Crops!$M54,Basicdata!$X$2:$X$2500,0,Basicdata!$AI$2:$AI$2500,0))</f>
        <v/>
      </c>
      <c r="D60" t="str">
        <f>IF(C60="","",COUNTIFS(Basicdata!$B$2:$B$2500,1,Basicdata!$D$2:$D$2500,Crops!$D$5,Basicdata!$H$2:$H$2500,Crops!$M54,Basicdata!$X$2:$X$2500,1,Basicdata!$AI$2:$AI$2500,0))</f>
        <v/>
      </c>
      <c r="E60" t="str">
        <f>IF(D60="","",COUNTIFS(Basicdata!$B$2:$B$2500,1,Basicdata!$D$2:$D$2500,Crops!$D$5,Basicdata!$H$2:$H$2500,Crops!$M54,Basicdata!$X$2:$X$2500,2,Basicdata!$AI$2:$AI$2500,0))</f>
        <v/>
      </c>
      <c r="F60" t="str">
        <f t="shared" si="0"/>
        <v/>
      </c>
      <c r="G60" t="str">
        <f>IF(F60="","",COUNTIFS(Basicdata!$B$2:$B$2500,1,Basicdata!$D$2:$D$2500,Crops!$D$5,Basicdata!$H$2:$H$2500,Crops!$M54,Basicdata!$X$2:$X$2500,3,Basicdata!$AI$2:$AI$2500,0))</f>
        <v/>
      </c>
      <c r="H60" t="str">
        <f>IF(G60="","",COUNTIFS(Basicdata!$B$2:$B$2500,1,Basicdata!$D$2:$D$2500,Crops!$D$5,Basicdata!$H$2:$H$2500,Crops!$M54,Basicdata!$X$2:$X$2500,4,Basicdata!$AI$2:$AI$2500,0))</f>
        <v/>
      </c>
      <c r="I60" t="str">
        <f>IF(H60="","",COUNTIFS(Basicdata!$B$2:$B$2500,1,Basicdata!$D$2:$D$2500,Crops!$D$5,Basicdata!$H$2:$H$2500,Crops!$M54,Basicdata!$X$2:$X$2500,5,Basicdata!$AI$2:$AI$2500,0))</f>
        <v/>
      </c>
      <c r="J60" t="str">
        <f t="shared" si="1"/>
        <v/>
      </c>
      <c r="K60" t="str">
        <f>IF(J60="","",COUNTIFS(Basicdata!$B$2:$B$2500,1,Basicdata!$D$2:$D$2500,Crops!$D$5,Basicdata!$H$2:$H$2500,Crops!$M54,Basicdata!$X$2:$X$2500,6,Basicdata!$AI$2:$AI$2500,0))</f>
        <v/>
      </c>
      <c r="L60" t="str">
        <f t="shared" si="2"/>
        <v/>
      </c>
      <c r="M60" t="str">
        <f>IF(L60="","",COUNTIFS(Basicdata!$B$2:$B$2500,1,Basicdata!$D$2:$D$2500,Crops!$D$5,Basicdata!$H$2:$H$2500,Crops!$M54,Basicdata!$X$2:$X$2500,"&lt;7",Basicdata!$Y$2:$Y$2500,1,Basicdata!$AI$2:$AI$2500,0))</f>
        <v/>
      </c>
      <c r="N60" t="str">
        <f>IF(M60="","",COUNTIFS(Basicdata!$B$2:$B$2500,1,Basicdata!$D$2:$D$2500,Crops!$D$5,Basicdata!$H$2:$H$2500,Crops!$M54,Basicdata!$X$2:$X$2500,"&lt;7",Basicdata!$Z$2:$Z$2500,1,Basicdata!$AI$2:$AI$2500,0))</f>
        <v/>
      </c>
      <c r="O60" t="str">
        <f>IF(N60="","",COUNTIFS(Basicdata!$B$2:$B$2500,1,Basicdata!$D$2:$D$2500,Crops!$D$5,Basicdata!$H$2:$H$2500,Crops!$M54,Basicdata!$X$2:$X$2500,10,Basicdata!$AI$2:$AI$2500,0))</f>
        <v/>
      </c>
      <c r="P60" t="str">
        <f>IF(O60="","",COUNTIFS(Basicdata!$B$2:$B$2500,1,Basicdata!$D$2:$D$2500,Crops!$D$5,Basicdata!$H$2:$H$2500,Crops!$M54,Basicdata!$X$2:$X$2500,7,Basicdata!$AI$2:$AI$2500,0))</f>
        <v/>
      </c>
      <c r="Q60" t="str">
        <f>IF(P60="","",COUNTIFS(Basicdata!$B$2:$B$2500,1,Basicdata!$D$2:$D$2500,Crops!$D$5,Basicdata!$H$2:$H$2500,Crops!$M54,Basicdata!$X$2:$X$2500,8,Basicdata!$AI$2:$AI$2500,0))</f>
        <v/>
      </c>
      <c r="R60" t="str">
        <f t="shared" si="3"/>
        <v/>
      </c>
      <c r="S60" t="str">
        <f>IF(R60="","",COUNTIFS(Basicdata!$B$2:$B$2500,1,Basicdata!$D$2:$D$2500,Crops!$D$5,Basicdata!$H$2:$H$2500,Crops!$M54,Basicdata!$W$2:$W$2500,"&lt;&gt;0",Basicdata!$X$2:$X$2500,9,Basicdata!$AI$2:$AI$2500,0))</f>
        <v/>
      </c>
      <c r="T60" t="str">
        <f>IF(S60="","",COUNTIFS(Basicdata!$B$2:$B$2500,1,Basicdata!$D$2:$D$2500,Crops!$D$5,Basicdata!$H$2:$H$2500,Crops!$M54,Basicdata!$W$2:$W$2500,0,Basicdata!$X$2:$X$2500,9,Basicdata!$AI$2:$AI$2500,0))</f>
        <v/>
      </c>
      <c r="V60" s="45" t="str">
        <f>IF(COUNTIFS(Basicdata!$B$2:$B$2500,2,Basicdata!$D$2:$D$2500,Crops!$D$5,Basicdata!$H$2:$H$2500,Crops!$M54,Basicdata!$AI$2:$AI$2500,0)&gt;0,Crops!$M54,"")</f>
        <v/>
      </c>
      <c r="W60" t="str">
        <f>IF(V60="","",COUNTIFS(Basicdata!$B$2:$B$2500,2,Basicdata!$D$2:$D$2500,Crops!$D$5,Basicdata!$H$2:$H$2500,Crops!$M54,Basicdata!$AI$2:$AI$2500,0))</f>
        <v/>
      </c>
      <c r="X60" t="str">
        <f>IF(W60="","",COUNTIFS(Basicdata!$B$2:$B$2500,2,Basicdata!$D$2:$D$2500,Crops!$D$5,Basicdata!$H$2:$H$2500,Crops!$M54,Basicdata!$X$2:$X$2500,0,Basicdata!$AI$2:$AI$2500,0))</f>
        <v/>
      </c>
      <c r="Y60" t="str">
        <f>IF(X60="","",COUNTIFS(Basicdata!$B$2:$B$2500,2,Basicdata!$D$2:$D$2500,Crops!$D$5,Basicdata!$H$2:$H$2500,Crops!$M54,Basicdata!$X$2:$X$2500,1,Basicdata!$AI$2:$AI$2500,0))</f>
        <v/>
      </c>
      <c r="Z60" t="str">
        <f>IF(Y60="","",COUNTIFS(Basicdata!$B$2:$B$2500,2,Basicdata!$D$2:$D$2500,Crops!$D$5,Basicdata!$H$2:$H$2500,Crops!$M54,Basicdata!$X$2:$X$2500,2,Basicdata!$AI$2:$AI$2500,0))</f>
        <v/>
      </c>
      <c r="AA60" t="str">
        <f t="shared" si="4"/>
        <v/>
      </c>
      <c r="AB60" t="str">
        <f>IF(AA60="","",COUNTIFS(Basicdata!$B$2:$B$2500,2,Basicdata!$D$2:$D$2500,Crops!$D$5,Basicdata!$H$2:$H$2500,Crops!$M54,Basicdata!$X$2:$X$2500,3,Basicdata!$AI$2:$AI$2500,0))</f>
        <v/>
      </c>
      <c r="AC60" t="str">
        <f>IF(AB60="","",COUNTIFS(Basicdata!$B$2:$B$2500,2,Basicdata!$D$2:$D$2500,Crops!$D$5,Basicdata!$H$2:$H$2500,Crops!$M54,Basicdata!$X$2:$X$2500,4,Basicdata!$AI$2:$AI$2500,0))</f>
        <v/>
      </c>
      <c r="AD60" t="str">
        <f>IF(AC60="","",COUNTIFS(Basicdata!$B$2:$B$2500,2,Basicdata!$D$2:$D$2500,Crops!$D$5,Basicdata!$H$2:$H$2500,Crops!$M54,Basicdata!$X$2:$X$2500,5,Basicdata!$AI$2:$AI$2500,0))</f>
        <v/>
      </c>
      <c r="AE60" t="str">
        <f t="shared" si="5"/>
        <v/>
      </c>
      <c r="AF60" t="str">
        <f>IF(AE60="","",COUNTIFS(Basicdata!$B$2:$B$2500,2,Basicdata!$D$2:$D$2500,Crops!$D$5,Basicdata!$H$2:$H$2500,Crops!$M54,Basicdata!$X$2:$X$2500,6,Basicdata!$AI$2:$AI$2500,0))</f>
        <v/>
      </c>
      <c r="AG60" t="str">
        <f t="shared" si="6"/>
        <v/>
      </c>
      <c r="AH60" t="str">
        <f>IF(AG60="","",COUNTIFS(Basicdata!$B$2:$B$2500,2,Basicdata!$D$2:$D$2500,Crops!$D$5,Basicdata!$H$2:$H$2500,Crops!$M54,Basicdata!$X$2:$X$2500,"&lt;7",Basicdata!$Y$2:$Y$2500,1,Basicdata!$AI$2:$AI$2500,0))</f>
        <v/>
      </c>
      <c r="AI60" t="str">
        <f>IF(AH60="","",COUNTIFS(Basicdata!$B$2:$B$2500,2,Basicdata!$D$2:$D$2500,Crops!$D$5,Basicdata!$H$2:$H$2500,Crops!$M54,Basicdata!$X$2:$X$2500,"&lt;7",Basicdata!$Z$2:$Z$2500,1,Basicdata!$AI$2:$AI$2500,0))</f>
        <v/>
      </c>
      <c r="AJ60" t="str">
        <f>IF(AI60="","",COUNTIFS(Basicdata!$B$2:$B$2500,2,Basicdata!$D$2:$D$2500,Crops!$D$5,Basicdata!$H$2:$H$2500,Crops!$M54,Basicdata!$X$2:$X$2500,10,Basicdata!$AI$2:$AI$2500,0))</f>
        <v/>
      </c>
      <c r="AK60" t="str">
        <f>IF(AJ60="","",COUNTIFS(Basicdata!$B$2:$B$2500,2,Basicdata!$D$2:$D$2500,Crops!$D$5,Basicdata!$H$2:$H$2500,Crops!$M54,Basicdata!$X$2:$X$2500,7,Basicdata!$AI$2:$AI$2500,0))</f>
        <v/>
      </c>
      <c r="AL60" t="str">
        <f>IF(AK60="","",COUNTIFS(Basicdata!$B$2:$B$2500,2,Basicdata!$D$2:$D$2500,Crops!$D$5,Basicdata!$H$2:$H$2500,Crops!$M54,Basicdata!$X$2:$X$2500,8,Basicdata!$AI$2:$AI$2500,0))</f>
        <v/>
      </c>
      <c r="AM60" t="str">
        <f t="shared" si="7"/>
        <v/>
      </c>
      <c r="AN60" t="str">
        <f>IF(AM60="","",COUNTIFS(Basicdata!$B$2:$B$2500,2,Basicdata!$D$2:$D$2500,Crops!$D$5,Basicdata!$H$2:$H$2500,Crops!$M54,Basicdata!$W$2:$W$2500,"&lt;&gt;0",Basicdata!$X$2:$X$2500,9,Basicdata!$AI$2:$AI$2500,0))</f>
        <v/>
      </c>
      <c r="AO60" t="str">
        <f>IF(AN60="","",COUNTIFS(Basicdata!$B$2:$B$2500,2,Basicdata!$D$2:$D$2500,Crops!$D$5,Basicdata!$H$2:$H$2500,Crops!$M54,Basicdata!$W$2:$W$2500,0,Basicdata!$X$2:$X$2500,9,Basicdata!$AI$2:$AI$2500,0))</f>
        <v/>
      </c>
    </row>
    <row r="61" spans="1:41" x14ac:dyDescent="0.3">
      <c r="A61" s="45" t="str">
        <f>IF(COUNTIFS(Basicdata!$B$2:$B$2500,1,Basicdata!$D$2:$D$2500,Crops!$D$5,Basicdata!$H$2:$H$2500,Crops!$M55,Basicdata!$AI$2:$AI$2500,0)&gt;0,Crops!$M55,"")</f>
        <v/>
      </c>
      <c r="B61" t="str">
        <f>IF(A61="","",COUNTIFS(Basicdata!$B$2:$B$2500,1,Basicdata!$D$2:$D$2500,Crops!$D$5,Basicdata!$H$2:$H$2500,Crops!$M55,Basicdata!$AI$2:$AI$2500,0))</f>
        <v/>
      </c>
      <c r="C61" t="str">
        <f>IF(B61="","",COUNTIFS(Basicdata!$B$2:$B$2500,1,Basicdata!$D$2:$D$2500,Crops!$D$5,Basicdata!$H$2:$H$2500,Crops!$M55,Basicdata!$X$2:$X$2500,0,Basicdata!$AI$2:$AI$2500,0))</f>
        <v/>
      </c>
      <c r="D61" t="str">
        <f>IF(C61="","",COUNTIFS(Basicdata!$B$2:$B$2500,1,Basicdata!$D$2:$D$2500,Crops!$D$5,Basicdata!$H$2:$H$2500,Crops!$M55,Basicdata!$X$2:$X$2500,1,Basicdata!$AI$2:$AI$2500,0))</f>
        <v/>
      </c>
      <c r="E61" t="str">
        <f>IF(D61="","",COUNTIFS(Basicdata!$B$2:$B$2500,1,Basicdata!$D$2:$D$2500,Crops!$D$5,Basicdata!$H$2:$H$2500,Crops!$M55,Basicdata!$X$2:$X$2500,2,Basicdata!$AI$2:$AI$2500,0))</f>
        <v/>
      </c>
      <c r="F61" t="str">
        <f t="shared" si="0"/>
        <v/>
      </c>
      <c r="G61" t="str">
        <f>IF(F61="","",COUNTIFS(Basicdata!$B$2:$B$2500,1,Basicdata!$D$2:$D$2500,Crops!$D$5,Basicdata!$H$2:$H$2500,Crops!$M55,Basicdata!$X$2:$X$2500,3,Basicdata!$AI$2:$AI$2500,0))</f>
        <v/>
      </c>
      <c r="H61" t="str">
        <f>IF(G61="","",COUNTIFS(Basicdata!$B$2:$B$2500,1,Basicdata!$D$2:$D$2500,Crops!$D$5,Basicdata!$H$2:$H$2500,Crops!$M55,Basicdata!$X$2:$X$2500,4,Basicdata!$AI$2:$AI$2500,0))</f>
        <v/>
      </c>
      <c r="I61" t="str">
        <f>IF(H61="","",COUNTIFS(Basicdata!$B$2:$B$2500,1,Basicdata!$D$2:$D$2500,Crops!$D$5,Basicdata!$H$2:$H$2500,Crops!$M55,Basicdata!$X$2:$X$2500,5,Basicdata!$AI$2:$AI$2500,0))</f>
        <v/>
      </c>
      <c r="J61" t="str">
        <f t="shared" si="1"/>
        <v/>
      </c>
      <c r="K61" t="str">
        <f>IF(J61="","",COUNTIFS(Basicdata!$B$2:$B$2500,1,Basicdata!$D$2:$D$2500,Crops!$D$5,Basicdata!$H$2:$H$2500,Crops!$M55,Basicdata!$X$2:$X$2500,6,Basicdata!$AI$2:$AI$2500,0))</f>
        <v/>
      </c>
      <c r="L61" t="str">
        <f t="shared" si="2"/>
        <v/>
      </c>
      <c r="M61" t="str">
        <f>IF(L61="","",COUNTIFS(Basicdata!$B$2:$B$2500,1,Basicdata!$D$2:$D$2500,Crops!$D$5,Basicdata!$H$2:$H$2500,Crops!$M55,Basicdata!$X$2:$X$2500,"&lt;7",Basicdata!$Y$2:$Y$2500,1,Basicdata!$AI$2:$AI$2500,0))</f>
        <v/>
      </c>
      <c r="N61" t="str">
        <f>IF(M61="","",COUNTIFS(Basicdata!$B$2:$B$2500,1,Basicdata!$D$2:$D$2500,Crops!$D$5,Basicdata!$H$2:$H$2500,Crops!$M55,Basicdata!$X$2:$X$2500,"&lt;7",Basicdata!$Z$2:$Z$2500,1,Basicdata!$AI$2:$AI$2500,0))</f>
        <v/>
      </c>
      <c r="O61" t="str">
        <f>IF(N61="","",COUNTIFS(Basicdata!$B$2:$B$2500,1,Basicdata!$D$2:$D$2500,Crops!$D$5,Basicdata!$H$2:$H$2500,Crops!$M55,Basicdata!$X$2:$X$2500,10,Basicdata!$AI$2:$AI$2500,0))</f>
        <v/>
      </c>
      <c r="P61" t="str">
        <f>IF(O61="","",COUNTIFS(Basicdata!$B$2:$B$2500,1,Basicdata!$D$2:$D$2500,Crops!$D$5,Basicdata!$H$2:$H$2500,Crops!$M55,Basicdata!$X$2:$X$2500,7,Basicdata!$AI$2:$AI$2500,0))</f>
        <v/>
      </c>
      <c r="Q61" t="str">
        <f>IF(P61="","",COUNTIFS(Basicdata!$B$2:$B$2500,1,Basicdata!$D$2:$D$2500,Crops!$D$5,Basicdata!$H$2:$H$2500,Crops!$M55,Basicdata!$X$2:$X$2500,8,Basicdata!$AI$2:$AI$2500,0))</f>
        <v/>
      </c>
      <c r="R61" t="str">
        <f t="shared" si="3"/>
        <v/>
      </c>
      <c r="S61" t="str">
        <f>IF(R61="","",COUNTIFS(Basicdata!$B$2:$B$2500,1,Basicdata!$D$2:$D$2500,Crops!$D$5,Basicdata!$H$2:$H$2500,Crops!$M55,Basicdata!$W$2:$W$2500,"&lt;&gt;0",Basicdata!$X$2:$X$2500,9,Basicdata!$AI$2:$AI$2500,0))</f>
        <v/>
      </c>
      <c r="T61" t="str">
        <f>IF(S61="","",COUNTIFS(Basicdata!$B$2:$B$2500,1,Basicdata!$D$2:$D$2500,Crops!$D$5,Basicdata!$H$2:$H$2500,Crops!$M55,Basicdata!$W$2:$W$2500,0,Basicdata!$X$2:$X$2500,9,Basicdata!$AI$2:$AI$2500,0))</f>
        <v/>
      </c>
      <c r="V61" s="45" t="str">
        <f>IF(COUNTIFS(Basicdata!$B$2:$B$2500,2,Basicdata!$D$2:$D$2500,Crops!$D$5,Basicdata!$H$2:$H$2500,Crops!$M55,Basicdata!$AI$2:$AI$2500,0)&gt;0,Crops!$M55,"")</f>
        <v/>
      </c>
      <c r="W61" t="str">
        <f>IF(V61="","",COUNTIFS(Basicdata!$B$2:$B$2500,2,Basicdata!$D$2:$D$2500,Crops!$D$5,Basicdata!$H$2:$H$2500,Crops!$M55,Basicdata!$AI$2:$AI$2500,0))</f>
        <v/>
      </c>
      <c r="X61" t="str">
        <f>IF(W61="","",COUNTIFS(Basicdata!$B$2:$B$2500,2,Basicdata!$D$2:$D$2500,Crops!$D$5,Basicdata!$H$2:$H$2500,Crops!$M55,Basicdata!$X$2:$X$2500,0,Basicdata!$AI$2:$AI$2500,0))</f>
        <v/>
      </c>
      <c r="Y61" t="str">
        <f>IF(X61="","",COUNTIFS(Basicdata!$B$2:$B$2500,2,Basicdata!$D$2:$D$2500,Crops!$D$5,Basicdata!$H$2:$H$2500,Crops!$M55,Basicdata!$X$2:$X$2500,1,Basicdata!$AI$2:$AI$2500,0))</f>
        <v/>
      </c>
      <c r="Z61" t="str">
        <f>IF(Y61="","",COUNTIFS(Basicdata!$B$2:$B$2500,2,Basicdata!$D$2:$D$2500,Crops!$D$5,Basicdata!$H$2:$H$2500,Crops!$M55,Basicdata!$X$2:$X$2500,2,Basicdata!$AI$2:$AI$2500,0))</f>
        <v/>
      </c>
      <c r="AA61" t="str">
        <f t="shared" si="4"/>
        <v/>
      </c>
      <c r="AB61" t="str">
        <f>IF(AA61="","",COUNTIFS(Basicdata!$B$2:$B$2500,2,Basicdata!$D$2:$D$2500,Crops!$D$5,Basicdata!$H$2:$H$2500,Crops!$M55,Basicdata!$X$2:$X$2500,3,Basicdata!$AI$2:$AI$2500,0))</f>
        <v/>
      </c>
      <c r="AC61" t="str">
        <f>IF(AB61="","",COUNTIFS(Basicdata!$B$2:$B$2500,2,Basicdata!$D$2:$D$2500,Crops!$D$5,Basicdata!$H$2:$H$2500,Crops!$M55,Basicdata!$X$2:$X$2500,4,Basicdata!$AI$2:$AI$2500,0))</f>
        <v/>
      </c>
      <c r="AD61" t="str">
        <f>IF(AC61="","",COUNTIFS(Basicdata!$B$2:$B$2500,2,Basicdata!$D$2:$D$2500,Crops!$D$5,Basicdata!$H$2:$H$2500,Crops!$M55,Basicdata!$X$2:$X$2500,5,Basicdata!$AI$2:$AI$2500,0))</f>
        <v/>
      </c>
      <c r="AE61" t="str">
        <f t="shared" si="5"/>
        <v/>
      </c>
      <c r="AF61" t="str">
        <f>IF(AE61="","",COUNTIFS(Basicdata!$B$2:$B$2500,2,Basicdata!$D$2:$D$2500,Crops!$D$5,Basicdata!$H$2:$H$2500,Crops!$M55,Basicdata!$X$2:$X$2500,6,Basicdata!$AI$2:$AI$2500,0))</f>
        <v/>
      </c>
      <c r="AG61" t="str">
        <f t="shared" si="6"/>
        <v/>
      </c>
      <c r="AH61" t="str">
        <f>IF(AG61="","",COUNTIFS(Basicdata!$B$2:$B$2500,2,Basicdata!$D$2:$D$2500,Crops!$D$5,Basicdata!$H$2:$H$2500,Crops!$M55,Basicdata!$X$2:$X$2500,"&lt;7",Basicdata!$Y$2:$Y$2500,1,Basicdata!$AI$2:$AI$2500,0))</f>
        <v/>
      </c>
      <c r="AI61" t="str">
        <f>IF(AH61="","",COUNTIFS(Basicdata!$B$2:$B$2500,2,Basicdata!$D$2:$D$2500,Crops!$D$5,Basicdata!$H$2:$H$2500,Crops!$M55,Basicdata!$X$2:$X$2500,"&lt;7",Basicdata!$Z$2:$Z$2500,1,Basicdata!$AI$2:$AI$2500,0))</f>
        <v/>
      </c>
      <c r="AJ61" t="str">
        <f>IF(AI61="","",COUNTIFS(Basicdata!$B$2:$B$2500,2,Basicdata!$D$2:$D$2500,Crops!$D$5,Basicdata!$H$2:$H$2500,Crops!$M55,Basicdata!$X$2:$X$2500,10,Basicdata!$AI$2:$AI$2500,0))</f>
        <v/>
      </c>
      <c r="AK61" t="str">
        <f>IF(AJ61="","",COUNTIFS(Basicdata!$B$2:$B$2500,2,Basicdata!$D$2:$D$2500,Crops!$D$5,Basicdata!$H$2:$H$2500,Crops!$M55,Basicdata!$X$2:$X$2500,7,Basicdata!$AI$2:$AI$2500,0))</f>
        <v/>
      </c>
      <c r="AL61" t="str">
        <f>IF(AK61="","",COUNTIFS(Basicdata!$B$2:$B$2500,2,Basicdata!$D$2:$D$2500,Crops!$D$5,Basicdata!$H$2:$H$2500,Crops!$M55,Basicdata!$X$2:$X$2500,8,Basicdata!$AI$2:$AI$2500,0))</f>
        <v/>
      </c>
      <c r="AM61" t="str">
        <f t="shared" si="7"/>
        <v/>
      </c>
      <c r="AN61" t="str">
        <f>IF(AM61="","",COUNTIFS(Basicdata!$B$2:$B$2500,2,Basicdata!$D$2:$D$2500,Crops!$D$5,Basicdata!$H$2:$H$2500,Crops!$M55,Basicdata!$W$2:$W$2500,"&lt;&gt;0",Basicdata!$X$2:$X$2500,9,Basicdata!$AI$2:$AI$2500,0))</f>
        <v/>
      </c>
      <c r="AO61" t="str">
        <f>IF(AN61="","",COUNTIFS(Basicdata!$B$2:$B$2500,2,Basicdata!$D$2:$D$2500,Crops!$D$5,Basicdata!$H$2:$H$2500,Crops!$M55,Basicdata!$W$2:$W$2500,0,Basicdata!$X$2:$X$2500,9,Basicdata!$AI$2:$AI$2500,0))</f>
        <v/>
      </c>
    </row>
    <row r="62" spans="1:41" x14ac:dyDescent="0.3">
      <c r="A62" s="45" t="str">
        <f>IF(COUNTIFS(Basicdata!$B$2:$B$2500,1,Basicdata!$D$2:$D$2500,Crops!$D$5,Basicdata!$H$2:$H$2500,Crops!$M56,Basicdata!$AI$2:$AI$2500,0)&gt;0,Crops!$M56,"")</f>
        <v/>
      </c>
      <c r="B62" t="str">
        <f>IF(A62="","",COUNTIFS(Basicdata!$B$2:$B$2500,1,Basicdata!$D$2:$D$2500,Crops!$D$5,Basicdata!$H$2:$H$2500,Crops!$M56,Basicdata!$AI$2:$AI$2500,0))</f>
        <v/>
      </c>
      <c r="C62" t="str">
        <f>IF(B62="","",COUNTIFS(Basicdata!$B$2:$B$2500,1,Basicdata!$D$2:$D$2500,Crops!$D$5,Basicdata!$H$2:$H$2500,Crops!$M56,Basicdata!$X$2:$X$2500,0,Basicdata!$AI$2:$AI$2500,0))</f>
        <v/>
      </c>
      <c r="D62" t="str">
        <f>IF(C62="","",COUNTIFS(Basicdata!$B$2:$B$2500,1,Basicdata!$D$2:$D$2500,Crops!$D$5,Basicdata!$H$2:$H$2500,Crops!$M56,Basicdata!$X$2:$X$2500,1,Basicdata!$AI$2:$AI$2500,0))</f>
        <v/>
      </c>
      <c r="E62" t="str">
        <f>IF(D62="","",COUNTIFS(Basicdata!$B$2:$B$2500,1,Basicdata!$D$2:$D$2500,Crops!$D$5,Basicdata!$H$2:$H$2500,Crops!$M56,Basicdata!$X$2:$X$2500,2,Basicdata!$AI$2:$AI$2500,0))</f>
        <v/>
      </c>
      <c r="F62" t="str">
        <f t="shared" si="0"/>
        <v/>
      </c>
      <c r="G62" t="str">
        <f>IF(F62="","",COUNTIFS(Basicdata!$B$2:$B$2500,1,Basicdata!$D$2:$D$2500,Crops!$D$5,Basicdata!$H$2:$H$2500,Crops!$M56,Basicdata!$X$2:$X$2500,3,Basicdata!$AI$2:$AI$2500,0))</f>
        <v/>
      </c>
      <c r="H62" t="str">
        <f>IF(G62="","",COUNTIFS(Basicdata!$B$2:$B$2500,1,Basicdata!$D$2:$D$2500,Crops!$D$5,Basicdata!$H$2:$H$2500,Crops!$M56,Basicdata!$X$2:$X$2500,4,Basicdata!$AI$2:$AI$2500,0))</f>
        <v/>
      </c>
      <c r="I62" t="str">
        <f>IF(H62="","",COUNTIFS(Basicdata!$B$2:$B$2500,1,Basicdata!$D$2:$D$2500,Crops!$D$5,Basicdata!$H$2:$H$2500,Crops!$M56,Basicdata!$X$2:$X$2500,5,Basicdata!$AI$2:$AI$2500,0))</f>
        <v/>
      </c>
      <c r="J62" t="str">
        <f t="shared" si="1"/>
        <v/>
      </c>
      <c r="K62" t="str">
        <f>IF(J62="","",COUNTIFS(Basicdata!$B$2:$B$2500,1,Basicdata!$D$2:$D$2500,Crops!$D$5,Basicdata!$H$2:$H$2500,Crops!$M56,Basicdata!$X$2:$X$2500,6,Basicdata!$AI$2:$AI$2500,0))</f>
        <v/>
      </c>
      <c r="L62" t="str">
        <f t="shared" si="2"/>
        <v/>
      </c>
      <c r="M62" t="str">
        <f>IF(L62="","",COUNTIFS(Basicdata!$B$2:$B$2500,1,Basicdata!$D$2:$D$2500,Crops!$D$5,Basicdata!$H$2:$H$2500,Crops!$M56,Basicdata!$X$2:$X$2500,"&lt;7",Basicdata!$Y$2:$Y$2500,1,Basicdata!$AI$2:$AI$2500,0))</f>
        <v/>
      </c>
      <c r="N62" t="str">
        <f>IF(M62="","",COUNTIFS(Basicdata!$B$2:$B$2500,1,Basicdata!$D$2:$D$2500,Crops!$D$5,Basicdata!$H$2:$H$2500,Crops!$M56,Basicdata!$X$2:$X$2500,"&lt;7",Basicdata!$Z$2:$Z$2500,1,Basicdata!$AI$2:$AI$2500,0))</f>
        <v/>
      </c>
      <c r="O62" t="str">
        <f>IF(N62="","",COUNTIFS(Basicdata!$B$2:$B$2500,1,Basicdata!$D$2:$D$2500,Crops!$D$5,Basicdata!$H$2:$H$2500,Crops!$M56,Basicdata!$X$2:$X$2500,10,Basicdata!$AI$2:$AI$2500,0))</f>
        <v/>
      </c>
      <c r="P62" t="str">
        <f>IF(O62="","",COUNTIFS(Basicdata!$B$2:$B$2500,1,Basicdata!$D$2:$D$2500,Crops!$D$5,Basicdata!$H$2:$H$2500,Crops!$M56,Basicdata!$X$2:$X$2500,7,Basicdata!$AI$2:$AI$2500,0))</f>
        <v/>
      </c>
      <c r="Q62" t="str">
        <f>IF(P62="","",COUNTIFS(Basicdata!$B$2:$B$2500,1,Basicdata!$D$2:$D$2500,Crops!$D$5,Basicdata!$H$2:$H$2500,Crops!$M56,Basicdata!$X$2:$X$2500,8,Basicdata!$AI$2:$AI$2500,0))</f>
        <v/>
      </c>
      <c r="R62" t="str">
        <f t="shared" si="3"/>
        <v/>
      </c>
      <c r="S62" t="str">
        <f>IF(R62="","",COUNTIFS(Basicdata!$B$2:$B$2500,1,Basicdata!$D$2:$D$2500,Crops!$D$5,Basicdata!$H$2:$H$2500,Crops!$M56,Basicdata!$W$2:$W$2500,"&lt;&gt;0",Basicdata!$X$2:$X$2500,9,Basicdata!$AI$2:$AI$2500,0))</f>
        <v/>
      </c>
      <c r="T62" t="str">
        <f>IF(S62="","",COUNTIFS(Basicdata!$B$2:$B$2500,1,Basicdata!$D$2:$D$2500,Crops!$D$5,Basicdata!$H$2:$H$2500,Crops!$M56,Basicdata!$W$2:$W$2500,0,Basicdata!$X$2:$X$2500,9,Basicdata!$AI$2:$AI$2500,0))</f>
        <v/>
      </c>
      <c r="V62" s="45" t="str">
        <f>IF(COUNTIFS(Basicdata!$B$2:$B$2500,2,Basicdata!$D$2:$D$2500,Crops!$D$5,Basicdata!$H$2:$H$2500,Crops!$M56,Basicdata!$AI$2:$AI$2500,0)&gt;0,Crops!$M56,"")</f>
        <v/>
      </c>
      <c r="W62" t="str">
        <f>IF(V62="","",COUNTIFS(Basicdata!$B$2:$B$2500,2,Basicdata!$D$2:$D$2500,Crops!$D$5,Basicdata!$H$2:$H$2500,Crops!$M56,Basicdata!$AI$2:$AI$2500,0))</f>
        <v/>
      </c>
      <c r="X62" t="str">
        <f>IF(W62="","",COUNTIFS(Basicdata!$B$2:$B$2500,2,Basicdata!$D$2:$D$2500,Crops!$D$5,Basicdata!$H$2:$H$2500,Crops!$M56,Basicdata!$X$2:$X$2500,0,Basicdata!$AI$2:$AI$2500,0))</f>
        <v/>
      </c>
      <c r="Y62" t="str">
        <f>IF(X62="","",COUNTIFS(Basicdata!$B$2:$B$2500,2,Basicdata!$D$2:$D$2500,Crops!$D$5,Basicdata!$H$2:$H$2500,Crops!$M56,Basicdata!$X$2:$X$2500,1,Basicdata!$AI$2:$AI$2500,0))</f>
        <v/>
      </c>
      <c r="Z62" t="str">
        <f>IF(Y62="","",COUNTIFS(Basicdata!$B$2:$B$2500,2,Basicdata!$D$2:$D$2500,Crops!$D$5,Basicdata!$H$2:$H$2500,Crops!$M56,Basicdata!$X$2:$X$2500,2,Basicdata!$AI$2:$AI$2500,0))</f>
        <v/>
      </c>
      <c r="AA62" t="str">
        <f t="shared" si="4"/>
        <v/>
      </c>
      <c r="AB62" t="str">
        <f>IF(AA62="","",COUNTIFS(Basicdata!$B$2:$B$2500,2,Basicdata!$D$2:$D$2500,Crops!$D$5,Basicdata!$H$2:$H$2500,Crops!$M56,Basicdata!$X$2:$X$2500,3,Basicdata!$AI$2:$AI$2500,0))</f>
        <v/>
      </c>
      <c r="AC62" t="str">
        <f>IF(AB62="","",COUNTIFS(Basicdata!$B$2:$B$2500,2,Basicdata!$D$2:$D$2500,Crops!$D$5,Basicdata!$H$2:$H$2500,Crops!$M56,Basicdata!$X$2:$X$2500,4,Basicdata!$AI$2:$AI$2500,0))</f>
        <v/>
      </c>
      <c r="AD62" t="str">
        <f>IF(AC62="","",COUNTIFS(Basicdata!$B$2:$B$2500,2,Basicdata!$D$2:$D$2500,Crops!$D$5,Basicdata!$H$2:$H$2500,Crops!$M56,Basicdata!$X$2:$X$2500,5,Basicdata!$AI$2:$AI$2500,0))</f>
        <v/>
      </c>
      <c r="AE62" t="str">
        <f t="shared" si="5"/>
        <v/>
      </c>
      <c r="AF62" t="str">
        <f>IF(AE62="","",COUNTIFS(Basicdata!$B$2:$B$2500,2,Basicdata!$D$2:$D$2500,Crops!$D$5,Basicdata!$H$2:$H$2500,Crops!$M56,Basicdata!$X$2:$X$2500,6,Basicdata!$AI$2:$AI$2500,0))</f>
        <v/>
      </c>
      <c r="AG62" t="str">
        <f t="shared" si="6"/>
        <v/>
      </c>
      <c r="AH62" t="str">
        <f>IF(AG62="","",COUNTIFS(Basicdata!$B$2:$B$2500,2,Basicdata!$D$2:$D$2500,Crops!$D$5,Basicdata!$H$2:$H$2500,Crops!$M56,Basicdata!$X$2:$X$2500,"&lt;7",Basicdata!$Y$2:$Y$2500,1,Basicdata!$AI$2:$AI$2500,0))</f>
        <v/>
      </c>
      <c r="AI62" t="str">
        <f>IF(AH62="","",COUNTIFS(Basicdata!$B$2:$B$2500,2,Basicdata!$D$2:$D$2500,Crops!$D$5,Basicdata!$H$2:$H$2500,Crops!$M56,Basicdata!$X$2:$X$2500,"&lt;7",Basicdata!$Z$2:$Z$2500,1,Basicdata!$AI$2:$AI$2500,0))</f>
        <v/>
      </c>
      <c r="AJ62" t="str">
        <f>IF(AI62="","",COUNTIFS(Basicdata!$B$2:$B$2500,2,Basicdata!$D$2:$D$2500,Crops!$D$5,Basicdata!$H$2:$H$2500,Crops!$M56,Basicdata!$X$2:$X$2500,10,Basicdata!$AI$2:$AI$2500,0))</f>
        <v/>
      </c>
      <c r="AK62" t="str">
        <f>IF(AJ62="","",COUNTIFS(Basicdata!$B$2:$B$2500,2,Basicdata!$D$2:$D$2500,Crops!$D$5,Basicdata!$H$2:$H$2500,Crops!$M56,Basicdata!$X$2:$X$2500,7,Basicdata!$AI$2:$AI$2500,0))</f>
        <v/>
      </c>
      <c r="AL62" t="str">
        <f>IF(AK62="","",COUNTIFS(Basicdata!$B$2:$B$2500,2,Basicdata!$D$2:$D$2500,Crops!$D$5,Basicdata!$H$2:$H$2500,Crops!$M56,Basicdata!$X$2:$X$2500,8,Basicdata!$AI$2:$AI$2500,0))</f>
        <v/>
      </c>
      <c r="AM62" t="str">
        <f t="shared" si="7"/>
        <v/>
      </c>
      <c r="AN62" t="str">
        <f>IF(AM62="","",COUNTIFS(Basicdata!$B$2:$B$2500,2,Basicdata!$D$2:$D$2500,Crops!$D$5,Basicdata!$H$2:$H$2500,Crops!$M56,Basicdata!$W$2:$W$2500,"&lt;&gt;0",Basicdata!$X$2:$X$2500,9,Basicdata!$AI$2:$AI$2500,0))</f>
        <v/>
      </c>
      <c r="AO62" t="str">
        <f>IF(AN62="","",COUNTIFS(Basicdata!$B$2:$B$2500,2,Basicdata!$D$2:$D$2500,Crops!$D$5,Basicdata!$H$2:$H$2500,Crops!$M56,Basicdata!$W$2:$W$2500,0,Basicdata!$X$2:$X$2500,9,Basicdata!$AI$2:$AI$2500,0))</f>
        <v/>
      </c>
    </row>
    <row r="63" spans="1:41" x14ac:dyDescent="0.3">
      <c r="A63" s="45" t="str">
        <f>IF(COUNTIFS(Basicdata!$B$2:$B$2500,1,Basicdata!$D$2:$D$2500,Crops!$D$5,Basicdata!$H$2:$H$2500,Crops!$M57,Basicdata!$AI$2:$AI$2500,0)&gt;0,Crops!$M57,"")</f>
        <v/>
      </c>
      <c r="B63" t="str">
        <f>IF(A63="","",COUNTIFS(Basicdata!$B$2:$B$2500,1,Basicdata!$D$2:$D$2500,Crops!$D$5,Basicdata!$H$2:$H$2500,Crops!$M57,Basicdata!$AI$2:$AI$2500,0))</f>
        <v/>
      </c>
      <c r="C63" t="str">
        <f>IF(B63="","",COUNTIFS(Basicdata!$B$2:$B$2500,1,Basicdata!$D$2:$D$2500,Crops!$D$5,Basicdata!$H$2:$H$2500,Crops!$M57,Basicdata!$X$2:$X$2500,0,Basicdata!$AI$2:$AI$2500,0))</f>
        <v/>
      </c>
      <c r="D63" t="str">
        <f>IF(C63="","",COUNTIFS(Basicdata!$B$2:$B$2500,1,Basicdata!$D$2:$D$2500,Crops!$D$5,Basicdata!$H$2:$H$2500,Crops!$M57,Basicdata!$X$2:$X$2500,1,Basicdata!$AI$2:$AI$2500,0))</f>
        <v/>
      </c>
      <c r="E63" t="str">
        <f>IF(D63="","",COUNTIFS(Basicdata!$B$2:$B$2500,1,Basicdata!$D$2:$D$2500,Crops!$D$5,Basicdata!$H$2:$H$2500,Crops!$M57,Basicdata!$X$2:$X$2500,2,Basicdata!$AI$2:$AI$2500,0))</f>
        <v/>
      </c>
      <c r="F63" t="str">
        <f t="shared" si="0"/>
        <v/>
      </c>
      <c r="G63" t="str">
        <f>IF(F63="","",COUNTIFS(Basicdata!$B$2:$B$2500,1,Basicdata!$D$2:$D$2500,Crops!$D$5,Basicdata!$H$2:$H$2500,Crops!$M57,Basicdata!$X$2:$X$2500,3,Basicdata!$AI$2:$AI$2500,0))</f>
        <v/>
      </c>
      <c r="H63" t="str">
        <f>IF(G63="","",COUNTIFS(Basicdata!$B$2:$B$2500,1,Basicdata!$D$2:$D$2500,Crops!$D$5,Basicdata!$H$2:$H$2500,Crops!$M57,Basicdata!$X$2:$X$2500,4,Basicdata!$AI$2:$AI$2500,0))</f>
        <v/>
      </c>
      <c r="I63" t="str">
        <f>IF(H63="","",COUNTIFS(Basicdata!$B$2:$B$2500,1,Basicdata!$D$2:$D$2500,Crops!$D$5,Basicdata!$H$2:$H$2500,Crops!$M57,Basicdata!$X$2:$X$2500,5,Basicdata!$AI$2:$AI$2500,0))</f>
        <v/>
      </c>
      <c r="J63" t="str">
        <f t="shared" si="1"/>
        <v/>
      </c>
      <c r="K63" t="str">
        <f>IF(J63="","",COUNTIFS(Basicdata!$B$2:$B$2500,1,Basicdata!$D$2:$D$2500,Crops!$D$5,Basicdata!$H$2:$H$2500,Crops!$M57,Basicdata!$X$2:$X$2500,6,Basicdata!$AI$2:$AI$2500,0))</f>
        <v/>
      </c>
      <c r="L63" t="str">
        <f t="shared" si="2"/>
        <v/>
      </c>
      <c r="M63" t="str">
        <f>IF(L63="","",COUNTIFS(Basicdata!$B$2:$B$2500,1,Basicdata!$D$2:$D$2500,Crops!$D$5,Basicdata!$H$2:$H$2500,Crops!$M57,Basicdata!$X$2:$X$2500,"&lt;7",Basicdata!$Y$2:$Y$2500,1,Basicdata!$AI$2:$AI$2500,0))</f>
        <v/>
      </c>
      <c r="N63" t="str">
        <f>IF(M63="","",COUNTIFS(Basicdata!$B$2:$B$2500,1,Basicdata!$D$2:$D$2500,Crops!$D$5,Basicdata!$H$2:$H$2500,Crops!$M57,Basicdata!$X$2:$X$2500,"&lt;7",Basicdata!$Z$2:$Z$2500,1,Basicdata!$AI$2:$AI$2500,0))</f>
        <v/>
      </c>
      <c r="O63" t="str">
        <f>IF(N63="","",COUNTIFS(Basicdata!$B$2:$B$2500,1,Basicdata!$D$2:$D$2500,Crops!$D$5,Basicdata!$H$2:$H$2500,Crops!$M57,Basicdata!$X$2:$X$2500,10,Basicdata!$AI$2:$AI$2500,0))</f>
        <v/>
      </c>
      <c r="P63" t="str">
        <f>IF(O63="","",COUNTIFS(Basicdata!$B$2:$B$2500,1,Basicdata!$D$2:$D$2500,Crops!$D$5,Basicdata!$H$2:$H$2500,Crops!$M57,Basicdata!$X$2:$X$2500,7,Basicdata!$AI$2:$AI$2500,0))</f>
        <v/>
      </c>
      <c r="Q63" t="str">
        <f>IF(P63="","",COUNTIFS(Basicdata!$B$2:$B$2500,1,Basicdata!$D$2:$D$2500,Crops!$D$5,Basicdata!$H$2:$H$2500,Crops!$M57,Basicdata!$X$2:$X$2500,8,Basicdata!$AI$2:$AI$2500,0))</f>
        <v/>
      </c>
      <c r="R63" t="str">
        <f t="shared" si="3"/>
        <v/>
      </c>
      <c r="S63" t="str">
        <f>IF(R63="","",COUNTIFS(Basicdata!$B$2:$B$2500,1,Basicdata!$D$2:$D$2500,Crops!$D$5,Basicdata!$H$2:$H$2500,Crops!$M57,Basicdata!$W$2:$W$2500,"&lt;&gt;0",Basicdata!$X$2:$X$2500,9,Basicdata!$AI$2:$AI$2500,0))</f>
        <v/>
      </c>
      <c r="T63" t="str">
        <f>IF(S63="","",COUNTIFS(Basicdata!$B$2:$B$2500,1,Basicdata!$D$2:$D$2500,Crops!$D$5,Basicdata!$H$2:$H$2500,Crops!$M57,Basicdata!$W$2:$W$2500,0,Basicdata!$X$2:$X$2500,9,Basicdata!$AI$2:$AI$2500,0))</f>
        <v/>
      </c>
      <c r="V63" s="45" t="str">
        <f>IF(COUNTIFS(Basicdata!$B$2:$B$2500,2,Basicdata!$D$2:$D$2500,Crops!$D$5,Basicdata!$H$2:$H$2500,Crops!$M57,Basicdata!$AI$2:$AI$2500,0)&gt;0,Crops!$M57,"")</f>
        <v/>
      </c>
      <c r="W63" t="str">
        <f>IF(V63="","",COUNTIFS(Basicdata!$B$2:$B$2500,2,Basicdata!$D$2:$D$2500,Crops!$D$5,Basicdata!$H$2:$H$2500,Crops!$M57,Basicdata!$AI$2:$AI$2500,0))</f>
        <v/>
      </c>
      <c r="X63" t="str">
        <f>IF(W63="","",COUNTIFS(Basicdata!$B$2:$B$2500,2,Basicdata!$D$2:$D$2500,Crops!$D$5,Basicdata!$H$2:$H$2500,Crops!$M57,Basicdata!$X$2:$X$2500,0,Basicdata!$AI$2:$AI$2500,0))</f>
        <v/>
      </c>
      <c r="Y63" t="str">
        <f>IF(X63="","",COUNTIFS(Basicdata!$B$2:$B$2500,2,Basicdata!$D$2:$D$2500,Crops!$D$5,Basicdata!$H$2:$H$2500,Crops!$M57,Basicdata!$X$2:$X$2500,1,Basicdata!$AI$2:$AI$2500,0))</f>
        <v/>
      </c>
      <c r="Z63" t="str">
        <f>IF(Y63="","",COUNTIFS(Basicdata!$B$2:$B$2500,2,Basicdata!$D$2:$D$2500,Crops!$D$5,Basicdata!$H$2:$H$2500,Crops!$M57,Basicdata!$X$2:$X$2500,2,Basicdata!$AI$2:$AI$2500,0))</f>
        <v/>
      </c>
      <c r="AA63" t="str">
        <f t="shared" si="4"/>
        <v/>
      </c>
      <c r="AB63" t="str">
        <f>IF(AA63="","",COUNTIFS(Basicdata!$B$2:$B$2500,2,Basicdata!$D$2:$D$2500,Crops!$D$5,Basicdata!$H$2:$H$2500,Crops!$M57,Basicdata!$X$2:$X$2500,3,Basicdata!$AI$2:$AI$2500,0))</f>
        <v/>
      </c>
      <c r="AC63" t="str">
        <f>IF(AB63="","",COUNTIFS(Basicdata!$B$2:$B$2500,2,Basicdata!$D$2:$D$2500,Crops!$D$5,Basicdata!$H$2:$H$2500,Crops!$M57,Basicdata!$X$2:$X$2500,4,Basicdata!$AI$2:$AI$2500,0))</f>
        <v/>
      </c>
      <c r="AD63" t="str">
        <f>IF(AC63="","",COUNTIFS(Basicdata!$B$2:$B$2500,2,Basicdata!$D$2:$D$2500,Crops!$D$5,Basicdata!$H$2:$H$2500,Crops!$M57,Basicdata!$X$2:$X$2500,5,Basicdata!$AI$2:$AI$2500,0))</f>
        <v/>
      </c>
      <c r="AE63" t="str">
        <f t="shared" si="5"/>
        <v/>
      </c>
      <c r="AF63" t="str">
        <f>IF(AE63="","",COUNTIFS(Basicdata!$B$2:$B$2500,2,Basicdata!$D$2:$D$2500,Crops!$D$5,Basicdata!$H$2:$H$2500,Crops!$M57,Basicdata!$X$2:$X$2500,6,Basicdata!$AI$2:$AI$2500,0))</f>
        <v/>
      </c>
      <c r="AG63" t="str">
        <f t="shared" si="6"/>
        <v/>
      </c>
      <c r="AH63" t="str">
        <f>IF(AG63="","",COUNTIFS(Basicdata!$B$2:$B$2500,2,Basicdata!$D$2:$D$2500,Crops!$D$5,Basicdata!$H$2:$H$2500,Crops!$M57,Basicdata!$X$2:$X$2500,"&lt;7",Basicdata!$Y$2:$Y$2500,1,Basicdata!$AI$2:$AI$2500,0))</f>
        <v/>
      </c>
      <c r="AI63" t="str">
        <f>IF(AH63="","",COUNTIFS(Basicdata!$B$2:$B$2500,2,Basicdata!$D$2:$D$2500,Crops!$D$5,Basicdata!$H$2:$H$2500,Crops!$M57,Basicdata!$X$2:$X$2500,"&lt;7",Basicdata!$Z$2:$Z$2500,1,Basicdata!$AI$2:$AI$2500,0))</f>
        <v/>
      </c>
      <c r="AJ63" t="str">
        <f>IF(AI63="","",COUNTIFS(Basicdata!$B$2:$B$2500,2,Basicdata!$D$2:$D$2500,Crops!$D$5,Basicdata!$H$2:$H$2500,Crops!$M57,Basicdata!$X$2:$X$2500,10,Basicdata!$AI$2:$AI$2500,0))</f>
        <v/>
      </c>
      <c r="AK63" t="str">
        <f>IF(AJ63="","",COUNTIFS(Basicdata!$B$2:$B$2500,2,Basicdata!$D$2:$D$2500,Crops!$D$5,Basicdata!$H$2:$H$2500,Crops!$M57,Basicdata!$X$2:$X$2500,7,Basicdata!$AI$2:$AI$2500,0))</f>
        <v/>
      </c>
      <c r="AL63" t="str">
        <f>IF(AK63="","",COUNTIFS(Basicdata!$B$2:$B$2500,2,Basicdata!$D$2:$D$2500,Crops!$D$5,Basicdata!$H$2:$H$2500,Crops!$M57,Basicdata!$X$2:$X$2500,8,Basicdata!$AI$2:$AI$2500,0))</f>
        <v/>
      </c>
      <c r="AM63" t="str">
        <f t="shared" si="7"/>
        <v/>
      </c>
      <c r="AN63" t="str">
        <f>IF(AM63="","",COUNTIFS(Basicdata!$B$2:$B$2500,2,Basicdata!$D$2:$D$2500,Crops!$D$5,Basicdata!$H$2:$H$2500,Crops!$M57,Basicdata!$W$2:$W$2500,"&lt;&gt;0",Basicdata!$X$2:$X$2500,9,Basicdata!$AI$2:$AI$2500,0))</f>
        <v/>
      </c>
      <c r="AO63" t="str">
        <f>IF(AN63="","",COUNTIFS(Basicdata!$B$2:$B$2500,2,Basicdata!$D$2:$D$2500,Crops!$D$5,Basicdata!$H$2:$H$2500,Crops!$M57,Basicdata!$W$2:$W$2500,0,Basicdata!$X$2:$X$2500,9,Basicdata!$AI$2:$AI$2500,0))</f>
        <v/>
      </c>
    </row>
    <row r="64" spans="1:41" x14ac:dyDescent="0.3">
      <c r="A64" s="45" t="str">
        <f>IF(COUNTIFS(Basicdata!$B$2:$B$2500,1,Basicdata!$D$2:$D$2500,Crops!$D$5,Basicdata!$H$2:$H$2500,Crops!$M58,Basicdata!$AI$2:$AI$2500,0)&gt;0,Crops!$M58,"")</f>
        <v/>
      </c>
      <c r="B64" t="str">
        <f>IF(A64="","",COUNTIFS(Basicdata!$B$2:$B$2500,1,Basicdata!$D$2:$D$2500,Crops!$D$5,Basicdata!$H$2:$H$2500,Crops!$M58,Basicdata!$AI$2:$AI$2500,0))</f>
        <v/>
      </c>
      <c r="C64" t="str">
        <f>IF(B64="","",COUNTIFS(Basicdata!$B$2:$B$2500,1,Basicdata!$D$2:$D$2500,Crops!$D$5,Basicdata!$H$2:$H$2500,Crops!$M58,Basicdata!$X$2:$X$2500,0,Basicdata!$AI$2:$AI$2500,0))</f>
        <v/>
      </c>
      <c r="D64" t="str">
        <f>IF(C64="","",COUNTIFS(Basicdata!$B$2:$B$2500,1,Basicdata!$D$2:$D$2500,Crops!$D$5,Basicdata!$H$2:$H$2500,Crops!$M58,Basicdata!$X$2:$X$2500,1,Basicdata!$AI$2:$AI$2500,0))</f>
        <v/>
      </c>
      <c r="E64" t="str">
        <f>IF(D64="","",COUNTIFS(Basicdata!$B$2:$B$2500,1,Basicdata!$D$2:$D$2500,Crops!$D$5,Basicdata!$H$2:$H$2500,Crops!$M58,Basicdata!$X$2:$X$2500,2,Basicdata!$AI$2:$AI$2500,0))</f>
        <v/>
      </c>
      <c r="F64" t="str">
        <f t="shared" si="0"/>
        <v/>
      </c>
      <c r="G64" t="str">
        <f>IF(F64="","",COUNTIFS(Basicdata!$B$2:$B$2500,1,Basicdata!$D$2:$D$2500,Crops!$D$5,Basicdata!$H$2:$H$2500,Crops!$M58,Basicdata!$X$2:$X$2500,3,Basicdata!$AI$2:$AI$2500,0))</f>
        <v/>
      </c>
      <c r="H64" t="str">
        <f>IF(G64="","",COUNTIFS(Basicdata!$B$2:$B$2500,1,Basicdata!$D$2:$D$2500,Crops!$D$5,Basicdata!$H$2:$H$2500,Crops!$M58,Basicdata!$X$2:$X$2500,4,Basicdata!$AI$2:$AI$2500,0))</f>
        <v/>
      </c>
      <c r="I64" t="str">
        <f>IF(H64="","",COUNTIFS(Basicdata!$B$2:$B$2500,1,Basicdata!$D$2:$D$2500,Crops!$D$5,Basicdata!$H$2:$H$2500,Crops!$M58,Basicdata!$X$2:$X$2500,5,Basicdata!$AI$2:$AI$2500,0))</f>
        <v/>
      </c>
      <c r="J64" t="str">
        <f t="shared" si="1"/>
        <v/>
      </c>
      <c r="K64" t="str">
        <f>IF(J64="","",COUNTIFS(Basicdata!$B$2:$B$2500,1,Basicdata!$D$2:$D$2500,Crops!$D$5,Basicdata!$H$2:$H$2500,Crops!$M58,Basicdata!$X$2:$X$2500,6,Basicdata!$AI$2:$AI$2500,0))</f>
        <v/>
      </c>
      <c r="L64" t="str">
        <f t="shared" si="2"/>
        <v/>
      </c>
      <c r="M64" t="str">
        <f>IF(L64="","",COUNTIFS(Basicdata!$B$2:$B$2500,1,Basicdata!$D$2:$D$2500,Crops!$D$5,Basicdata!$H$2:$H$2500,Crops!$M58,Basicdata!$X$2:$X$2500,"&lt;7",Basicdata!$Y$2:$Y$2500,1,Basicdata!$AI$2:$AI$2500,0))</f>
        <v/>
      </c>
      <c r="N64" t="str">
        <f>IF(M64="","",COUNTIFS(Basicdata!$B$2:$B$2500,1,Basicdata!$D$2:$D$2500,Crops!$D$5,Basicdata!$H$2:$H$2500,Crops!$M58,Basicdata!$X$2:$X$2500,"&lt;7",Basicdata!$Z$2:$Z$2500,1,Basicdata!$AI$2:$AI$2500,0))</f>
        <v/>
      </c>
      <c r="O64" t="str">
        <f>IF(N64="","",COUNTIFS(Basicdata!$B$2:$B$2500,1,Basicdata!$D$2:$D$2500,Crops!$D$5,Basicdata!$H$2:$H$2500,Crops!$M58,Basicdata!$X$2:$X$2500,10,Basicdata!$AI$2:$AI$2500,0))</f>
        <v/>
      </c>
      <c r="P64" t="str">
        <f>IF(O64="","",COUNTIFS(Basicdata!$B$2:$B$2500,1,Basicdata!$D$2:$D$2500,Crops!$D$5,Basicdata!$H$2:$H$2500,Crops!$M58,Basicdata!$X$2:$X$2500,7,Basicdata!$AI$2:$AI$2500,0))</f>
        <v/>
      </c>
      <c r="Q64" t="str">
        <f>IF(P64="","",COUNTIFS(Basicdata!$B$2:$B$2500,1,Basicdata!$D$2:$D$2500,Crops!$D$5,Basicdata!$H$2:$H$2500,Crops!$M58,Basicdata!$X$2:$X$2500,8,Basicdata!$AI$2:$AI$2500,0))</f>
        <v/>
      </c>
      <c r="R64" t="str">
        <f t="shared" si="3"/>
        <v/>
      </c>
      <c r="S64" t="str">
        <f>IF(R64="","",COUNTIFS(Basicdata!$B$2:$B$2500,1,Basicdata!$D$2:$D$2500,Crops!$D$5,Basicdata!$H$2:$H$2500,Crops!$M58,Basicdata!$W$2:$W$2500,"&lt;&gt;0",Basicdata!$X$2:$X$2500,9,Basicdata!$AI$2:$AI$2500,0))</f>
        <v/>
      </c>
      <c r="T64" t="str">
        <f>IF(S64="","",COUNTIFS(Basicdata!$B$2:$B$2500,1,Basicdata!$D$2:$D$2500,Crops!$D$5,Basicdata!$H$2:$H$2500,Crops!$M58,Basicdata!$W$2:$W$2500,0,Basicdata!$X$2:$X$2500,9,Basicdata!$AI$2:$AI$2500,0))</f>
        <v/>
      </c>
      <c r="V64" s="45" t="str">
        <f>IF(COUNTIFS(Basicdata!$B$2:$B$2500,2,Basicdata!$D$2:$D$2500,Crops!$D$5,Basicdata!$H$2:$H$2500,Crops!$M58,Basicdata!$AI$2:$AI$2500,0)&gt;0,Crops!$M58,"")</f>
        <v/>
      </c>
      <c r="W64" t="str">
        <f>IF(V64="","",COUNTIFS(Basicdata!$B$2:$B$2500,2,Basicdata!$D$2:$D$2500,Crops!$D$5,Basicdata!$H$2:$H$2500,Crops!$M58,Basicdata!$AI$2:$AI$2500,0))</f>
        <v/>
      </c>
      <c r="X64" t="str">
        <f>IF(W64="","",COUNTIFS(Basicdata!$B$2:$B$2500,2,Basicdata!$D$2:$D$2500,Crops!$D$5,Basicdata!$H$2:$H$2500,Crops!$M58,Basicdata!$X$2:$X$2500,0,Basicdata!$AI$2:$AI$2500,0))</f>
        <v/>
      </c>
      <c r="Y64" t="str">
        <f>IF(X64="","",COUNTIFS(Basicdata!$B$2:$B$2500,2,Basicdata!$D$2:$D$2500,Crops!$D$5,Basicdata!$H$2:$H$2500,Crops!$M58,Basicdata!$X$2:$X$2500,1,Basicdata!$AI$2:$AI$2500,0))</f>
        <v/>
      </c>
      <c r="Z64" t="str">
        <f>IF(Y64="","",COUNTIFS(Basicdata!$B$2:$B$2500,2,Basicdata!$D$2:$D$2500,Crops!$D$5,Basicdata!$H$2:$H$2500,Crops!$M58,Basicdata!$X$2:$X$2500,2,Basicdata!$AI$2:$AI$2500,0))</f>
        <v/>
      </c>
      <c r="AA64" t="str">
        <f t="shared" si="4"/>
        <v/>
      </c>
      <c r="AB64" t="str">
        <f>IF(AA64="","",COUNTIFS(Basicdata!$B$2:$B$2500,2,Basicdata!$D$2:$D$2500,Crops!$D$5,Basicdata!$H$2:$H$2500,Crops!$M58,Basicdata!$X$2:$X$2500,3,Basicdata!$AI$2:$AI$2500,0))</f>
        <v/>
      </c>
      <c r="AC64" t="str">
        <f>IF(AB64="","",COUNTIFS(Basicdata!$B$2:$B$2500,2,Basicdata!$D$2:$D$2500,Crops!$D$5,Basicdata!$H$2:$H$2500,Crops!$M58,Basicdata!$X$2:$X$2500,4,Basicdata!$AI$2:$AI$2500,0))</f>
        <v/>
      </c>
      <c r="AD64" t="str">
        <f>IF(AC64="","",COUNTIFS(Basicdata!$B$2:$B$2500,2,Basicdata!$D$2:$D$2500,Crops!$D$5,Basicdata!$H$2:$H$2500,Crops!$M58,Basicdata!$X$2:$X$2500,5,Basicdata!$AI$2:$AI$2500,0))</f>
        <v/>
      </c>
      <c r="AE64" t="str">
        <f t="shared" si="5"/>
        <v/>
      </c>
      <c r="AF64" t="str">
        <f>IF(AE64="","",COUNTIFS(Basicdata!$B$2:$B$2500,2,Basicdata!$D$2:$D$2500,Crops!$D$5,Basicdata!$H$2:$H$2500,Crops!$M58,Basicdata!$X$2:$X$2500,6,Basicdata!$AI$2:$AI$2500,0))</f>
        <v/>
      </c>
      <c r="AG64" t="str">
        <f t="shared" si="6"/>
        <v/>
      </c>
      <c r="AH64" t="str">
        <f>IF(AG64="","",COUNTIFS(Basicdata!$B$2:$B$2500,2,Basicdata!$D$2:$D$2500,Crops!$D$5,Basicdata!$H$2:$H$2500,Crops!$M58,Basicdata!$X$2:$X$2500,"&lt;7",Basicdata!$Y$2:$Y$2500,1,Basicdata!$AI$2:$AI$2500,0))</f>
        <v/>
      </c>
      <c r="AI64" t="str">
        <f>IF(AH64="","",COUNTIFS(Basicdata!$B$2:$B$2500,2,Basicdata!$D$2:$D$2500,Crops!$D$5,Basicdata!$H$2:$H$2500,Crops!$M58,Basicdata!$X$2:$X$2500,"&lt;7",Basicdata!$Z$2:$Z$2500,1,Basicdata!$AI$2:$AI$2500,0))</f>
        <v/>
      </c>
      <c r="AJ64" t="str">
        <f>IF(AI64="","",COUNTIFS(Basicdata!$B$2:$B$2500,2,Basicdata!$D$2:$D$2500,Crops!$D$5,Basicdata!$H$2:$H$2500,Crops!$M58,Basicdata!$X$2:$X$2500,10,Basicdata!$AI$2:$AI$2500,0))</f>
        <v/>
      </c>
      <c r="AK64" t="str">
        <f>IF(AJ64="","",COUNTIFS(Basicdata!$B$2:$B$2500,2,Basicdata!$D$2:$D$2500,Crops!$D$5,Basicdata!$H$2:$H$2500,Crops!$M58,Basicdata!$X$2:$X$2500,7,Basicdata!$AI$2:$AI$2500,0))</f>
        <v/>
      </c>
      <c r="AL64" t="str">
        <f>IF(AK64="","",COUNTIFS(Basicdata!$B$2:$B$2500,2,Basicdata!$D$2:$D$2500,Crops!$D$5,Basicdata!$H$2:$H$2500,Crops!$M58,Basicdata!$X$2:$X$2500,8,Basicdata!$AI$2:$AI$2500,0))</f>
        <v/>
      </c>
      <c r="AM64" t="str">
        <f t="shared" si="7"/>
        <v/>
      </c>
      <c r="AN64" t="str">
        <f>IF(AM64="","",COUNTIFS(Basicdata!$B$2:$B$2500,2,Basicdata!$D$2:$D$2500,Crops!$D$5,Basicdata!$H$2:$H$2500,Crops!$M58,Basicdata!$W$2:$W$2500,"&lt;&gt;0",Basicdata!$X$2:$X$2500,9,Basicdata!$AI$2:$AI$2500,0))</f>
        <v/>
      </c>
      <c r="AO64" t="str">
        <f>IF(AN64="","",COUNTIFS(Basicdata!$B$2:$B$2500,2,Basicdata!$D$2:$D$2500,Crops!$D$5,Basicdata!$H$2:$H$2500,Crops!$M58,Basicdata!$W$2:$W$2500,0,Basicdata!$X$2:$X$2500,9,Basicdata!$AI$2:$AI$2500,0))</f>
        <v/>
      </c>
    </row>
    <row r="65" spans="1:41" x14ac:dyDescent="0.3">
      <c r="A65" s="45" t="str">
        <f>IF(COUNTIFS(Basicdata!$B$2:$B$2500,1,Basicdata!$D$2:$D$2500,Crops!$D$5,Basicdata!$H$2:$H$2500,Crops!$M59,Basicdata!$AI$2:$AI$2500,0)&gt;0,Crops!$M59,"")</f>
        <v/>
      </c>
      <c r="B65" t="str">
        <f>IF(A65="","",COUNTIFS(Basicdata!$B$2:$B$2500,1,Basicdata!$D$2:$D$2500,Crops!$D$5,Basicdata!$H$2:$H$2500,Crops!$M59,Basicdata!$AI$2:$AI$2500,0))</f>
        <v/>
      </c>
      <c r="C65" t="str">
        <f>IF(B65="","",COUNTIFS(Basicdata!$B$2:$B$2500,1,Basicdata!$D$2:$D$2500,Crops!$D$5,Basicdata!$H$2:$H$2500,Crops!$M59,Basicdata!$X$2:$X$2500,0,Basicdata!$AI$2:$AI$2500,0))</f>
        <v/>
      </c>
      <c r="D65" t="str">
        <f>IF(C65="","",COUNTIFS(Basicdata!$B$2:$B$2500,1,Basicdata!$D$2:$D$2500,Crops!$D$5,Basicdata!$H$2:$H$2500,Crops!$M59,Basicdata!$X$2:$X$2500,1,Basicdata!$AI$2:$AI$2500,0))</f>
        <v/>
      </c>
      <c r="E65" t="str">
        <f>IF(D65="","",COUNTIFS(Basicdata!$B$2:$B$2500,1,Basicdata!$D$2:$D$2500,Crops!$D$5,Basicdata!$H$2:$H$2500,Crops!$M59,Basicdata!$X$2:$X$2500,2,Basicdata!$AI$2:$AI$2500,0))</f>
        <v/>
      </c>
      <c r="F65" t="str">
        <f t="shared" si="0"/>
        <v/>
      </c>
      <c r="G65" t="str">
        <f>IF(F65="","",COUNTIFS(Basicdata!$B$2:$B$2500,1,Basicdata!$D$2:$D$2500,Crops!$D$5,Basicdata!$H$2:$H$2500,Crops!$M59,Basicdata!$X$2:$X$2500,3,Basicdata!$AI$2:$AI$2500,0))</f>
        <v/>
      </c>
      <c r="H65" t="str">
        <f>IF(G65="","",COUNTIFS(Basicdata!$B$2:$B$2500,1,Basicdata!$D$2:$D$2500,Crops!$D$5,Basicdata!$H$2:$H$2500,Crops!$M59,Basicdata!$X$2:$X$2500,4,Basicdata!$AI$2:$AI$2500,0))</f>
        <v/>
      </c>
      <c r="I65" t="str">
        <f>IF(H65="","",COUNTIFS(Basicdata!$B$2:$B$2500,1,Basicdata!$D$2:$D$2500,Crops!$D$5,Basicdata!$H$2:$H$2500,Crops!$M59,Basicdata!$X$2:$X$2500,5,Basicdata!$AI$2:$AI$2500,0))</f>
        <v/>
      </c>
      <c r="J65" t="str">
        <f t="shared" si="1"/>
        <v/>
      </c>
      <c r="K65" t="str">
        <f>IF(J65="","",COUNTIFS(Basicdata!$B$2:$B$2500,1,Basicdata!$D$2:$D$2500,Crops!$D$5,Basicdata!$H$2:$H$2500,Crops!$M59,Basicdata!$X$2:$X$2500,6,Basicdata!$AI$2:$AI$2500,0))</f>
        <v/>
      </c>
      <c r="L65" t="str">
        <f t="shared" si="2"/>
        <v/>
      </c>
      <c r="M65" t="str">
        <f>IF(L65="","",COUNTIFS(Basicdata!$B$2:$B$2500,1,Basicdata!$D$2:$D$2500,Crops!$D$5,Basicdata!$H$2:$H$2500,Crops!$M59,Basicdata!$X$2:$X$2500,"&lt;7",Basicdata!$Y$2:$Y$2500,1,Basicdata!$AI$2:$AI$2500,0))</f>
        <v/>
      </c>
      <c r="N65" t="str">
        <f>IF(M65="","",COUNTIFS(Basicdata!$B$2:$B$2500,1,Basicdata!$D$2:$D$2500,Crops!$D$5,Basicdata!$H$2:$H$2500,Crops!$M59,Basicdata!$X$2:$X$2500,"&lt;7",Basicdata!$Z$2:$Z$2500,1,Basicdata!$AI$2:$AI$2500,0))</f>
        <v/>
      </c>
      <c r="O65" t="str">
        <f>IF(N65="","",COUNTIFS(Basicdata!$B$2:$B$2500,1,Basicdata!$D$2:$D$2500,Crops!$D$5,Basicdata!$H$2:$H$2500,Crops!$M59,Basicdata!$X$2:$X$2500,10,Basicdata!$AI$2:$AI$2500,0))</f>
        <v/>
      </c>
      <c r="P65" t="str">
        <f>IF(O65="","",COUNTIFS(Basicdata!$B$2:$B$2500,1,Basicdata!$D$2:$D$2500,Crops!$D$5,Basicdata!$H$2:$H$2500,Crops!$M59,Basicdata!$X$2:$X$2500,7,Basicdata!$AI$2:$AI$2500,0))</f>
        <v/>
      </c>
      <c r="Q65" t="str">
        <f>IF(P65="","",COUNTIFS(Basicdata!$B$2:$B$2500,1,Basicdata!$D$2:$D$2500,Crops!$D$5,Basicdata!$H$2:$H$2500,Crops!$M59,Basicdata!$X$2:$X$2500,8,Basicdata!$AI$2:$AI$2500,0))</f>
        <v/>
      </c>
      <c r="R65" t="str">
        <f t="shared" si="3"/>
        <v/>
      </c>
      <c r="S65" t="str">
        <f>IF(R65="","",COUNTIFS(Basicdata!$B$2:$B$2500,1,Basicdata!$D$2:$D$2500,Crops!$D$5,Basicdata!$H$2:$H$2500,Crops!$M59,Basicdata!$W$2:$W$2500,"&lt;&gt;0",Basicdata!$X$2:$X$2500,9,Basicdata!$AI$2:$AI$2500,0))</f>
        <v/>
      </c>
      <c r="T65" t="str">
        <f>IF(S65="","",COUNTIFS(Basicdata!$B$2:$B$2500,1,Basicdata!$D$2:$D$2500,Crops!$D$5,Basicdata!$H$2:$H$2500,Crops!$M59,Basicdata!$W$2:$W$2500,0,Basicdata!$X$2:$X$2500,9,Basicdata!$AI$2:$AI$2500,0))</f>
        <v/>
      </c>
      <c r="V65" s="45" t="str">
        <f>IF(COUNTIFS(Basicdata!$B$2:$B$2500,2,Basicdata!$D$2:$D$2500,Crops!$D$5,Basicdata!$H$2:$H$2500,Crops!$M59,Basicdata!$AI$2:$AI$2500,0)&gt;0,Crops!$M59,"")</f>
        <v/>
      </c>
      <c r="W65" t="str">
        <f>IF(V65="","",COUNTIFS(Basicdata!$B$2:$B$2500,2,Basicdata!$D$2:$D$2500,Crops!$D$5,Basicdata!$H$2:$H$2500,Crops!$M59,Basicdata!$AI$2:$AI$2500,0))</f>
        <v/>
      </c>
      <c r="X65" t="str">
        <f>IF(W65="","",COUNTIFS(Basicdata!$B$2:$B$2500,2,Basicdata!$D$2:$D$2500,Crops!$D$5,Basicdata!$H$2:$H$2500,Crops!$M59,Basicdata!$X$2:$X$2500,0,Basicdata!$AI$2:$AI$2500,0))</f>
        <v/>
      </c>
      <c r="Y65" t="str">
        <f>IF(X65="","",COUNTIFS(Basicdata!$B$2:$B$2500,2,Basicdata!$D$2:$D$2500,Crops!$D$5,Basicdata!$H$2:$H$2500,Crops!$M59,Basicdata!$X$2:$X$2500,1,Basicdata!$AI$2:$AI$2500,0))</f>
        <v/>
      </c>
      <c r="Z65" t="str">
        <f>IF(Y65="","",COUNTIFS(Basicdata!$B$2:$B$2500,2,Basicdata!$D$2:$D$2500,Crops!$D$5,Basicdata!$H$2:$H$2500,Crops!$M59,Basicdata!$X$2:$X$2500,2,Basicdata!$AI$2:$AI$2500,0))</f>
        <v/>
      </c>
      <c r="AA65" t="str">
        <f t="shared" si="4"/>
        <v/>
      </c>
      <c r="AB65" t="str">
        <f>IF(AA65="","",COUNTIFS(Basicdata!$B$2:$B$2500,2,Basicdata!$D$2:$D$2500,Crops!$D$5,Basicdata!$H$2:$H$2500,Crops!$M59,Basicdata!$X$2:$X$2500,3,Basicdata!$AI$2:$AI$2500,0))</f>
        <v/>
      </c>
      <c r="AC65" t="str">
        <f>IF(AB65="","",COUNTIFS(Basicdata!$B$2:$B$2500,2,Basicdata!$D$2:$D$2500,Crops!$D$5,Basicdata!$H$2:$H$2500,Crops!$M59,Basicdata!$X$2:$X$2500,4,Basicdata!$AI$2:$AI$2500,0))</f>
        <v/>
      </c>
      <c r="AD65" t="str">
        <f>IF(AC65="","",COUNTIFS(Basicdata!$B$2:$B$2500,2,Basicdata!$D$2:$D$2500,Crops!$D$5,Basicdata!$H$2:$H$2500,Crops!$M59,Basicdata!$X$2:$X$2500,5,Basicdata!$AI$2:$AI$2500,0))</f>
        <v/>
      </c>
      <c r="AE65" t="str">
        <f t="shared" si="5"/>
        <v/>
      </c>
      <c r="AF65" t="str">
        <f>IF(AE65="","",COUNTIFS(Basicdata!$B$2:$B$2500,2,Basicdata!$D$2:$D$2500,Crops!$D$5,Basicdata!$H$2:$H$2500,Crops!$M59,Basicdata!$X$2:$X$2500,6,Basicdata!$AI$2:$AI$2500,0))</f>
        <v/>
      </c>
      <c r="AG65" t="str">
        <f t="shared" si="6"/>
        <v/>
      </c>
      <c r="AH65" t="str">
        <f>IF(AG65="","",COUNTIFS(Basicdata!$B$2:$B$2500,2,Basicdata!$D$2:$D$2500,Crops!$D$5,Basicdata!$H$2:$H$2500,Crops!$M59,Basicdata!$X$2:$X$2500,"&lt;7",Basicdata!$Y$2:$Y$2500,1,Basicdata!$AI$2:$AI$2500,0))</f>
        <v/>
      </c>
      <c r="AI65" t="str">
        <f>IF(AH65="","",COUNTIFS(Basicdata!$B$2:$B$2500,2,Basicdata!$D$2:$D$2500,Crops!$D$5,Basicdata!$H$2:$H$2500,Crops!$M59,Basicdata!$X$2:$X$2500,"&lt;7",Basicdata!$Z$2:$Z$2500,1,Basicdata!$AI$2:$AI$2500,0))</f>
        <v/>
      </c>
      <c r="AJ65" t="str">
        <f>IF(AI65="","",COUNTIFS(Basicdata!$B$2:$B$2500,2,Basicdata!$D$2:$D$2500,Crops!$D$5,Basicdata!$H$2:$H$2500,Crops!$M59,Basicdata!$X$2:$X$2500,10,Basicdata!$AI$2:$AI$2500,0))</f>
        <v/>
      </c>
      <c r="AK65" t="str">
        <f>IF(AJ65="","",COUNTIFS(Basicdata!$B$2:$B$2500,2,Basicdata!$D$2:$D$2500,Crops!$D$5,Basicdata!$H$2:$H$2500,Crops!$M59,Basicdata!$X$2:$X$2500,7,Basicdata!$AI$2:$AI$2500,0))</f>
        <v/>
      </c>
      <c r="AL65" t="str">
        <f>IF(AK65="","",COUNTIFS(Basicdata!$B$2:$B$2500,2,Basicdata!$D$2:$D$2500,Crops!$D$5,Basicdata!$H$2:$H$2500,Crops!$M59,Basicdata!$X$2:$X$2500,8,Basicdata!$AI$2:$AI$2500,0))</f>
        <v/>
      </c>
      <c r="AM65" t="str">
        <f t="shared" si="7"/>
        <v/>
      </c>
      <c r="AN65" t="str">
        <f>IF(AM65="","",COUNTIFS(Basicdata!$B$2:$B$2500,2,Basicdata!$D$2:$D$2500,Crops!$D$5,Basicdata!$H$2:$H$2500,Crops!$M59,Basicdata!$W$2:$W$2500,"&lt;&gt;0",Basicdata!$X$2:$X$2500,9,Basicdata!$AI$2:$AI$2500,0))</f>
        <v/>
      </c>
      <c r="AO65" t="str">
        <f>IF(AN65="","",COUNTIFS(Basicdata!$B$2:$B$2500,2,Basicdata!$D$2:$D$2500,Crops!$D$5,Basicdata!$H$2:$H$2500,Crops!$M59,Basicdata!$W$2:$W$2500,0,Basicdata!$X$2:$X$2500,9,Basicdata!$AI$2:$AI$2500,0))</f>
        <v/>
      </c>
    </row>
    <row r="66" spans="1:41" x14ac:dyDescent="0.3">
      <c r="A66" s="45" t="str">
        <f>IF(COUNTIFS(Basicdata!$B$2:$B$2500,1,Basicdata!$D$2:$D$2500,Crops!$D$5,Basicdata!$H$2:$H$2500,Crops!$M60,Basicdata!$AI$2:$AI$2500,0)&gt;0,Crops!$M60,"")</f>
        <v/>
      </c>
      <c r="B66" t="str">
        <f>IF(A66="","",COUNTIFS(Basicdata!$B$2:$B$2500,1,Basicdata!$D$2:$D$2500,Crops!$D$5,Basicdata!$H$2:$H$2500,Crops!$M60,Basicdata!$AI$2:$AI$2500,0))</f>
        <v/>
      </c>
      <c r="C66" t="str">
        <f>IF(B66="","",COUNTIFS(Basicdata!$B$2:$B$2500,1,Basicdata!$D$2:$D$2500,Crops!$D$5,Basicdata!$H$2:$H$2500,Crops!$M60,Basicdata!$X$2:$X$2500,0,Basicdata!$AI$2:$AI$2500,0))</f>
        <v/>
      </c>
      <c r="D66" t="str">
        <f>IF(C66="","",COUNTIFS(Basicdata!$B$2:$B$2500,1,Basicdata!$D$2:$D$2500,Crops!$D$5,Basicdata!$H$2:$H$2500,Crops!$M60,Basicdata!$X$2:$X$2500,1,Basicdata!$AI$2:$AI$2500,0))</f>
        <v/>
      </c>
      <c r="E66" t="str">
        <f>IF(D66="","",COUNTIFS(Basicdata!$B$2:$B$2500,1,Basicdata!$D$2:$D$2500,Crops!$D$5,Basicdata!$H$2:$H$2500,Crops!$M60,Basicdata!$X$2:$X$2500,2,Basicdata!$AI$2:$AI$2500,0))</f>
        <v/>
      </c>
      <c r="F66" t="str">
        <f t="shared" si="0"/>
        <v/>
      </c>
      <c r="G66" t="str">
        <f>IF(F66="","",COUNTIFS(Basicdata!$B$2:$B$2500,1,Basicdata!$D$2:$D$2500,Crops!$D$5,Basicdata!$H$2:$H$2500,Crops!$M60,Basicdata!$X$2:$X$2500,3,Basicdata!$AI$2:$AI$2500,0))</f>
        <v/>
      </c>
      <c r="H66" t="str">
        <f>IF(G66="","",COUNTIFS(Basicdata!$B$2:$B$2500,1,Basicdata!$D$2:$D$2500,Crops!$D$5,Basicdata!$H$2:$H$2500,Crops!$M60,Basicdata!$X$2:$X$2500,4,Basicdata!$AI$2:$AI$2500,0))</f>
        <v/>
      </c>
      <c r="I66" t="str">
        <f>IF(H66="","",COUNTIFS(Basicdata!$B$2:$B$2500,1,Basicdata!$D$2:$D$2500,Crops!$D$5,Basicdata!$H$2:$H$2500,Crops!$M60,Basicdata!$X$2:$X$2500,5,Basicdata!$AI$2:$AI$2500,0))</f>
        <v/>
      </c>
      <c r="J66" t="str">
        <f t="shared" si="1"/>
        <v/>
      </c>
      <c r="K66" t="str">
        <f>IF(J66="","",COUNTIFS(Basicdata!$B$2:$B$2500,1,Basicdata!$D$2:$D$2500,Crops!$D$5,Basicdata!$H$2:$H$2500,Crops!$M60,Basicdata!$X$2:$X$2500,6,Basicdata!$AI$2:$AI$2500,0))</f>
        <v/>
      </c>
      <c r="L66" t="str">
        <f t="shared" si="2"/>
        <v/>
      </c>
      <c r="M66" t="str">
        <f>IF(L66="","",COUNTIFS(Basicdata!$B$2:$B$2500,1,Basicdata!$D$2:$D$2500,Crops!$D$5,Basicdata!$H$2:$H$2500,Crops!$M60,Basicdata!$X$2:$X$2500,"&lt;7",Basicdata!$Y$2:$Y$2500,1,Basicdata!$AI$2:$AI$2500,0))</f>
        <v/>
      </c>
      <c r="N66" t="str">
        <f>IF(M66="","",COUNTIFS(Basicdata!$B$2:$B$2500,1,Basicdata!$D$2:$D$2500,Crops!$D$5,Basicdata!$H$2:$H$2500,Crops!$M60,Basicdata!$X$2:$X$2500,"&lt;7",Basicdata!$Z$2:$Z$2500,1,Basicdata!$AI$2:$AI$2500,0))</f>
        <v/>
      </c>
      <c r="O66" t="str">
        <f>IF(N66="","",COUNTIFS(Basicdata!$B$2:$B$2500,1,Basicdata!$D$2:$D$2500,Crops!$D$5,Basicdata!$H$2:$H$2500,Crops!$M60,Basicdata!$X$2:$X$2500,10,Basicdata!$AI$2:$AI$2500,0))</f>
        <v/>
      </c>
      <c r="P66" t="str">
        <f>IF(O66="","",COUNTIFS(Basicdata!$B$2:$B$2500,1,Basicdata!$D$2:$D$2500,Crops!$D$5,Basicdata!$H$2:$H$2500,Crops!$M60,Basicdata!$X$2:$X$2500,7,Basicdata!$AI$2:$AI$2500,0))</f>
        <v/>
      </c>
      <c r="Q66" t="str">
        <f>IF(P66="","",COUNTIFS(Basicdata!$B$2:$B$2500,1,Basicdata!$D$2:$D$2500,Crops!$D$5,Basicdata!$H$2:$H$2500,Crops!$M60,Basicdata!$X$2:$X$2500,8,Basicdata!$AI$2:$AI$2500,0))</f>
        <v/>
      </c>
      <c r="R66" t="str">
        <f t="shared" si="3"/>
        <v/>
      </c>
      <c r="S66" t="str">
        <f>IF(R66="","",COUNTIFS(Basicdata!$B$2:$B$2500,1,Basicdata!$D$2:$D$2500,Crops!$D$5,Basicdata!$H$2:$H$2500,Crops!$M60,Basicdata!$W$2:$W$2500,"&lt;&gt;0",Basicdata!$X$2:$X$2500,9,Basicdata!$AI$2:$AI$2500,0))</f>
        <v/>
      </c>
      <c r="T66" t="str">
        <f>IF(S66="","",COUNTIFS(Basicdata!$B$2:$B$2500,1,Basicdata!$D$2:$D$2500,Crops!$D$5,Basicdata!$H$2:$H$2500,Crops!$M60,Basicdata!$W$2:$W$2500,0,Basicdata!$X$2:$X$2500,9,Basicdata!$AI$2:$AI$2500,0))</f>
        <v/>
      </c>
      <c r="V66" s="45" t="str">
        <f>IF(COUNTIFS(Basicdata!$B$2:$B$2500,2,Basicdata!$D$2:$D$2500,Crops!$D$5,Basicdata!$H$2:$H$2500,Crops!$M60,Basicdata!$AI$2:$AI$2500,0)&gt;0,Crops!$M60,"")</f>
        <v/>
      </c>
      <c r="W66" t="str">
        <f>IF(V66="","",COUNTIFS(Basicdata!$B$2:$B$2500,2,Basicdata!$D$2:$D$2500,Crops!$D$5,Basicdata!$H$2:$H$2500,Crops!$M60,Basicdata!$AI$2:$AI$2500,0))</f>
        <v/>
      </c>
      <c r="X66" t="str">
        <f>IF(W66="","",COUNTIFS(Basicdata!$B$2:$B$2500,2,Basicdata!$D$2:$D$2500,Crops!$D$5,Basicdata!$H$2:$H$2500,Crops!$M60,Basicdata!$X$2:$X$2500,0,Basicdata!$AI$2:$AI$2500,0))</f>
        <v/>
      </c>
      <c r="Y66" t="str">
        <f>IF(X66="","",COUNTIFS(Basicdata!$B$2:$B$2500,2,Basicdata!$D$2:$D$2500,Crops!$D$5,Basicdata!$H$2:$H$2500,Crops!$M60,Basicdata!$X$2:$X$2500,1,Basicdata!$AI$2:$AI$2500,0))</f>
        <v/>
      </c>
      <c r="Z66" t="str">
        <f>IF(Y66="","",COUNTIFS(Basicdata!$B$2:$B$2500,2,Basicdata!$D$2:$D$2500,Crops!$D$5,Basicdata!$H$2:$H$2500,Crops!$M60,Basicdata!$X$2:$X$2500,2,Basicdata!$AI$2:$AI$2500,0))</f>
        <v/>
      </c>
      <c r="AA66" t="str">
        <f t="shared" si="4"/>
        <v/>
      </c>
      <c r="AB66" t="str">
        <f>IF(AA66="","",COUNTIFS(Basicdata!$B$2:$B$2500,2,Basicdata!$D$2:$D$2500,Crops!$D$5,Basicdata!$H$2:$H$2500,Crops!$M60,Basicdata!$X$2:$X$2500,3,Basicdata!$AI$2:$AI$2500,0))</f>
        <v/>
      </c>
      <c r="AC66" t="str">
        <f>IF(AB66="","",COUNTIFS(Basicdata!$B$2:$B$2500,2,Basicdata!$D$2:$D$2500,Crops!$D$5,Basicdata!$H$2:$H$2500,Crops!$M60,Basicdata!$X$2:$X$2500,4,Basicdata!$AI$2:$AI$2500,0))</f>
        <v/>
      </c>
      <c r="AD66" t="str">
        <f>IF(AC66="","",COUNTIFS(Basicdata!$B$2:$B$2500,2,Basicdata!$D$2:$D$2500,Crops!$D$5,Basicdata!$H$2:$H$2500,Crops!$M60,Basicdata!$X$2:$X$2500,5,Basicdata!$AI$2:$AI$2500,0))</f>
        <v/>
      </c>
      <c r="AE66" t="str">
        <f t="shared" si="5"/>
        <v/>
      </c>
      <c r="AF66" t="str">
        <f>IF(AE66="","",COUNTIFS(Basicdata!$B$2:$B$2500,2,Basicdata!$D$2:$D$2500,Crops!$D$5,Basicdata!$H$2:$H$2500,Crops!$M60,Basicdata!$X$2:$X$2500,6,Basicdata!$AI$2:$AI$2500,0))</f>
        <v/>
      </c>
      <c r="AG66" t="str">
        <f t="shared" si="6"/>
        <v/>
      </c>
      <c r="AH66" t="str">
        <f>IF(AG66="","",COUNTIFS(Basicdata!$B$2:$B$2500,2,Basicdata!$D$2:$D$2500,Crops!$D$5,Basicdata!$H$2:$H$2500,Crops!$M60,Basicdata!$X$2:$X$2500,"&lt;7",Basicdata!$Y$2:$Y$2500,1,Basicdata!$AI$2:$AI$2500,0))</f>
        <v/>
      </c>
      <c r="AI66" t="str">
        <f>IF(AH66="","",COUNTIFS(Basicdata!$B$2:$B$2500,2,Basicdata!$D$2:$D$2500,Crops!$D$5,Basicdata!$H$2:$H$2500,Crops!$M60,Basicdata!$X$2:$X$2500,"&lt;7",Basicdata!$Z$2:$Z$2500,1,Basicdata!$AI$2:$AI$2500,0))</f>
        <v/>
      </c>
      <c r="AJ66" t="str">
        <f>IF(AI66="","",COUNTIFS(Basicdata!$B$2:$B$2500,2,Basicdata!$D$2:$D$2500,Crops!$D$5,Basicdata!$H$2:$H$2500,Crops!$M60,Basicdata!$X$2:$X$2500,10,Basicdata!$AI$2:$AI$2500,0))</f>
        <v/>
      </c>
      <c r="AK66" t="str">
        <f>IF(AJ66="","",COUNTIFS(Basicdata!$B$2:$B$2500,2,Basicdata!$D$2:$D$2500,Crops!$D$5,Basicdata!$H$2:$H$2500,Crops!$M60,Basicdata!$X$2:$X$2500,7,Basicdata!$AI$2:$AI$2500,0))</f>
        <v/>
      </c>
      <c r="AL66" t="str">
        <f>IF(AK66="","",COUNTIFS(Basicdata!$B$2:$B$2500,2,Basicdata!$D$2:$D$2500,Crops!$D$5,Basicdata!$H$2:$H$2500,Crops!$M60,Basicdata!$X$2:$X$2500,8,Basicdata!$AI$2:$AI$2500,0))</f>
        <v/>
      </c>
      <c r="AM66" t="str">
        <f t="shared" si="7"/>
        <v/>
      </c>
      <c r="AN66" t="str">
        <f>IF(AM66="","",COUNTIFS(Basicdata!$B$2:$B$2500,2,Basicdata!$D$2:$D$2500,Crops!$D$5,Basicdata!$H$2:$H$2500,Crops!$M60,Basicdata!$W$2:$W$2500,"&lt;&gt;0",Basicdata!$X$2:$X$2500,9,Basicdata!$AI$2:$AI$2500,0))</f>
        <v/>
      </c>
      <c r="AO66" t="str">
        <f>IF(AN66="","",COUNTIFS(Basicdata!$B$2:$B$2500,2,Basicdata!$D$2:$D$2500,Crops!$D$5,Basicdata!$H$2:$H$2500,Crops!$M60,Basicdata!$W$2:$W$2500,0,Basicdata!$X$2:$X$2500,9,Basicdata!$AI$2:$AI$2500,0))</f>
        <v/>
      </c>
    </row>
    <row r="67" spans="1:41" x14ac:dyDescent="0.3">
      <c r="A67" s="45" t="str">
        <f>IF(COUNTIFS(Basicdata!$B$2:$B$2500,1,Basicdata!$D$2:$D$2500,Crops!$D$5,Basicdata!$H$2:$H$2500,Crops!$M61,Basicdata!$AI$2:$AI$2500,0)&gt;0,Crops!$M61,"")</f>
        <v/>
      </c>
      <c r="B67" t="str">
        <f>IF(A67="","",COUNTIFS(Basicdata!$B$2:$B$2500,1,Basicdata!$D$2:$D$2500,Crops!$D$5,Basicdata!$H$2:$H$2500,Crops!$M61,Basicdata!$AI$2:$AI$2500,0))</f>
        <v/>
      </c>
      <c r="C67" t="str">
        <f>IF(B67="","",COUNTIFS(Basicdata!$B$2:$B$2500,1,Basicdata!$D$2:$D$2500,Crops!$D$5,Basicdata!$H$2:$H$2500,Crops!$M61,Basicdata!$X$2:$X$2500,0,Basicdata!$AI$2:$AI$2500,0))</f>
        <v/>
      </c>
      <c r="D67" t="str">
        <f>IF(C67="","",COUNTIFS(Basicdata!$B$2:$B$2500,1,Basicdata!$D$2:$D$2500,Crops!$D$5,Basicdata!$H$2:$H$2500,Crops!$M61,Basicdata!$X$2:$X$2500,1,Basicdata!$AI$2:$AI$2500,0))</f>
        <v/>
      </c>
      <c r="E67" t="str">
        <f>IF(D67="","",COUNTIFS(Basicdata!$B$2:$B$2500,1,Basicdata!$D$2:$D$2500,Crops!$D$5,Basicdata!$H$2:$H$2500,Crops!$M61,Basicdata!$X$2:$X$2500,2,Basicdata!$AI$2:$AI$2500,0))</f>
        <v/>
      </c>
      <c r="F67" t="str">
        <f t="shared" si="0"/>
        <v/>
      </c>
      <c r="G67" t="str">
        <f>IF(F67="","",COUNTIFS(Basicdata!$B$2:$B$2500,1,Basicdata!$D$2:$D$2500,Crops!$D$5,Basicdata!$H$2:$H$2500,Crops!$M61,Basicdata!$X$2:$X$2500,3,Basicdata!$AI$2:$AI$2500,0))</f>
        <v/>
      </c>
      <c r="H67" t="str">
        <f>IF(G67="","",COUNTIFS(Basicdata!$B$2:$B$2500,1,Basicdata!$D$2:$D$2500,Crops!$D$5,Basicdata!$H$2:$H$2500,Crops!$M61,Basicdata!$X$2:$X$2500,4,Basicdata!$AI$2:$AI$2500,0))</f>
        <v/>
      </c>
      <c r="I67" t="str">
        <f>IF(H67="","",COUNTIFS(Basicdata!$B$2:$B$2500,1,Basicdata!$D$2:$D$2500,Crops!$D$5,Basicdata!$H$2:$H$2500,Crops!$M61,Basicdata!$X$2:$X$2500,5,Basicdata!$AI$2:$AI$2500,0))</f>
        <v/>
      </c>
      <c r="J67" t="str">
        <f t="shared" si="1"/>
        <v/>
      </c>
      <c r="K67" t="str">
        <f>IF(J67="","",COUNTIFS(Basicdata!$B$2:$B$2500,1,Basicdata!$D$2:$D$2500,Crops!$D$5,Basicdata!$H$2:$H$2500,Crops!$M61,Basicdata!$X$2:$X$2500,6,Basicdata!$AI$2:$AI$2500,0))</f>
        <v/>
      </c>
      <c r="L67" t="str">
        <f t="shared" si="2"/>
        <v/>
      </c>
      <c r="M67" t="str">
        <f>IF(L67="","",COUNTIFS(Basicdata!$B$2:$B$2500,1,Basicdata!$D$2:$D$2500,Crops!$D$5,Basicdata!$H$2:$H$2500,Crops!$M61,Basicdata!$X$2:$X$2500,"&lt;7",Basicdata!$Y$2:$Y$2500,1,Basicdata!$AI$2:$AI$2500,0))</f>
        <v/>
      </c>
      <c r="N67" t="str">
        <f>IF(M67="","",COUNTIFS(Basicdata!$B$2:$B$2500,1,Basicdata!$D$2:$D$2500,Crops!$D$5,Basicdata!$H$2:$H$2500,Crops!$M61,Basicdata!$X$2:$X$2500,"&lt;7",Basicdata!$Z$2:$Z$2500,1,Basicdata!$AI$2:$AI$2500,0))</f>
        <v/>
      </c>
      <c r="O67" t="str">
        <f>IF(N67="","",COUNTIFS(Basicdata!$B$2:$B$2500,1,Basicdata!$D$2:$D$2500,Crops!$D$5,Basicdata!$H$2:$H$2500,Crops!$M61,Basicdata!$X$2:$X$2500,10,Basicdata!$AI$2:$AI$2500,0))</f>
        <v/>
      </c>
      <c r="P67" t="str">
        <f>IF(O67="","",COUNTIFS(Basicdata!$B$2:$B$2500,1,Basicdata!$D$2:$D$2500,Crops!$D$5,Basicdata!$H$2:$H$2500,Crops!$M61,Basicdata!$X$2:$X$2500,7,Basicdata!$AI$2:$AI$2500,0))</f>
        <v/>
      </c>
      <c r="Q67" t="str">
        <f>IF(P67="","",COUNTIFS(Basicdata!$B$2:$B$2500,1,Basicdata!$D$2:$D$2500,Crops!$D$5,Basicdata!$H$2:$H$2500,Crops!$M61,Basicdata!$X$2:$X$2500,8,Basicdata!$AI$2:$AI$2500,0))</f>
        <v/>
      </c>
      <c r="R67" t="str">
        <f t="shared" si="3"/>
        <v/>
      </c>
      <c r="S67" t="str">
        <f>IF(R67="","",COUNTIFS(Basicdata!$B$2:$B$2500,1,Basicdata!$D$2:$D$2500,Crops!$D$5,Basicdata!$H$2:$H$2500,Crops!$M61,Basicdata!$W$2:$W$2500,"&lt;&gt;0",Basicdata!$X$2:$X$2500,9,Basicdata!$AI$2:$AI$2500,0))</f>
        <v/>
      </c>
      <c r="T67" t="str">
        <f>IF(S67="","",COUNTIFS(Basicdata!$B$2:$B$2500,1,Basicdata!$D$2:$D$2500,Crops!$D$5,Basicdata!$H$2:$H$2500,Crops!$M61,Basicdata!$W$2:$W$2500,0,Basicdata!$X$2:$X$2500,9,Basicdata!$AI$2:$AI$2500,0))</f>
        <v/>
      </c>
      <c r="V67" s="45" t="str">
        <f>IF(COUNTIFS(Basicdata!$B$2:$B$2500,2,Basicdata!$D$2:$D$2500,Crops!$D$5,Basicdata!$H$2:$H$2500,Crops!$M61,Basicdata!$AI$2:$AI$2500,0)&gt;0,Crops!$M61,"")</f>
        <v/>
      </c>
      <c r="W67" t="str">
        <f>IF(V67="","",COUNTIFS(Basicdata!$B$2:$B$2500,2,Basicdata!$D$2:$D$2500,Crops!$D$5,Basicdata!$H$2:$H$2500,Crops!$M61,Basicdata!$AI$2:$AI$2500,0))</f>
        <v/>
      </c>
      <c r="X67" t="str">
        <f>IF(W67="","",COUNTIFS(Basicdata!$B$2:$B$2500,2,Basicdata!$D$2:$D$2500,Crops!$D$5,Basicdata!$H$2:$H$2500,Crops!$M61,Basicdata!$X$2:$X$2500,0,Basicdata!$AI$2:$AI$2500,0))</f>
        <v/>
      </c>
      <c r="Y67" t="str">
        <f>IF(X67="","",COUNTIFS(Basicdata!$B$2:$B$2500,2,Basicdata!$D$2:$D$2500,Crops!$D$5,Basicdata!$H$2:$H$2500,Crops!$M61,Basicdata!$X$2:$X$2500,1,Basicdata!$AI$2:$AI$2500,0))</f>
        <v/>
      </c>
      <c r="Z67" t="str">
        <f>IF(Y67="","",COUNTIFS(Basicdata!$B$2:$B$2500,2,Basicdata!$D$2:$D$2500,Crops!$D$5,Basicdata!$H$2:$H$2500,Crops!$M61,Basicdata!$X$2:$X$2500,2,Basicdata!$AI$2:$AI$2500,0))</f>
        <v/>
      </c>
      <c r="AA67" t="str">
        <f t="shared" si="4"/>
        <v/>
      </c>
      <c r="AB67" t="str">
        <f>IF(AA67="","",COUNTIFS(Basicdata!$B$2:$B$2500,2,Basicdata!$D$2:$D$2500,Crops!$D$5,Basicdata!$H$2:$H$2500,Crops!$M61,Basicdata!$X$2:$X$2500,3,Basicdata!$AI$2:$AI$2500,0))</f>
        <v/>
      </c>
      <c r="AC67" t="str">
        <f>IF(AB67="","",COUNTIFS(Basicdata!$B$2:$B$2500,2,Basicdata!$D$2:$D$2500,Crops!$D$5,Basicdata!$H$2:$H$2500,Crops!$M61,Basicdata!$X$2:$X$2500,4,Basicdata!$AI$2:$AI$2500,0))</f>
        <v/>
      </c>
      <c r="AD67" t="str">
        <f>IF(AC67="","",COUNTIFS(Basicdata!$B$2:$B$2500,2,Basicdata!$D$2:$D$2500,Crops!$D$5,Basicdata!$H$2:$H$2500,Crops!$M61,Basicdata!$X$2:$X$2500,5,Basicdata!$AI$2:$AI$2500,0))</f>
        <v/>
      </c>
      <c r="AE67" t="str">
        <f t="shared" si="5"/>
        <v/>
      </c>
      <c r="AF67" t="str">
        <f>IF(AE67="","",COUNTIFS(Basicdata!$B$2:$B$2500,2,Basicdata!$D$2:$D$2500,Crops!$D$5,Basicdata!$H$2:$H$2500,Crops!$M61,Basicdata!$X$2:$X$2500,6,Basicdata!$AI$2:$AI$2500,0))</f>
        <v/>
      </c>
      <c r="AG67" t="str">
        <f t="shared" si="6"/>
        <v/>
      </c>
      <c r="AH67" t="str">
        <f>IF(AG67="","",COUNTIFS(Basicdata!$B$2:$B$2500,2,Basicdata!$D$2:$D$2500,Crops!$D$5,Basicdata!$H$2:$H$2500,Crops!$M61,Basicdata!$X$2:$X$2500,"&lt;7",Basicdata!$Y$2:$Y$2500,1,Basicdata!$AI$2:$AI$2500,0))</f>
        <v/>
      </c>
      <c r="AI67" t="str">
        <f>IF(AH67="","",COUNTIFS(Basicdata!$B$2:$B$2500,2,Basicdata!$D$2:$D$2500,Crops!$D$5,Basicdata!$H$2:$H$2500,Crops!$M61,Basicdata!$X$2:$X$2500,"&lt;7",Basicdata!$Z$2:$Z$2500,1,Basicdata!$AI$2:$AI$2500,0))</f>
        <v/>
      </c>
      <c r="AJ67" t="str">
        <f>IF(AI67="","",COUNTIFS(Basicdata!$B$2:$B$2500,2,Basicdata!$D$2:$D$2500,Crops!$D$5,Basicdata!$H$2:$H$2500,Crops!$M61,Basicdata!$X$2:$X$2500,10,Basicdata!$AI$2:$AI$2500,0))</f>
        <v/>
      </c>
      <c r="AK67" t="str">
        <f>IF(AJ67="","",COUNTIFS(Basicdata!$B$2:$B$2500,2,Basicdata!$D$2:$D$2500,Crops!$D$5,Basicdata!$H$2:$H$2500,Crops!$M61,Basicdata!$X$2:$X$2500,7,Basicdata!$AI$2:$AI$2500,0))</f>
        <v/>
      </c>
      <c r="AL67" t="str">
        <f>IF(AK67="","",COUNTIFS(Basicdata!$B$2:$B$2500,2,Basicdata!$D$2:$D$2500,Crops!$D$5,Basicdata!$H$2:$H$2500,Crops!$M61,Basicdata!$X$2:$X$2500,8,Basicdata!$AI$2:$AI$2500,0))</f>
        <v/>
      </c>
      <c r="AM67" t="str">
        <f t="shared" si="7"/>
        <v/>
      </c>
      <c r="AN67" t="str">
        <f>IF(AM67="","",COUNTIFS(Basicdata!$B$2:$B$2500,2,Basicdata!$D$2:$D$2500,Crops!$D$5,Basicdata!$H$2:$H$2500,Crops!$M61,Basicdata!$W$2:$W$2500,"&lt;&gt;0",Basicdata!$X$2:$X$2500,9,Basicdata!$AI$2:$AI$2500,0))</f>
        <v/>
      </c>
      <c r="AO67" t="str">
        <f>IF(AN67="","",COUNTIFS(Basicdata!$B$2:$B$2500,2,Basicdata!$D$2:$D$2500,Crops!$D$5,Basicdata!$H$2:$H$2500,Crops!$M61,Basicdata!$W$2:$W$2500,0,Basicdata!$X$2:$X$2500,9,Basicdata!$AI$2:$AI$2500,0))</f>
        <v/>
      </c>
    </row>
    <row r="68" spans="1:41" x14ac:dyDescent="0.3">
      <c r="A68" s="45" t="str">
        <f>IF(COUNTIFS(Basicdata!$B$2:$B$2500,1,Basicdata!$D$2:$D$2500,Crops!$D$5,Basicdata!$H$2:$H$2500,Crops!$M62,Basicdata!$AI$2:$AI$2500,0)&gt;0,Crops!$M62,"")</f>
        <v/>
      </c>
      <c r="B68" t="str">
        <f>IF(A68="","",COUNTIFS(Basicdata!$B$2:$B$2500,1,Basicdata!$D$2:$D$2500,Crops!$D$5,Basicdata!$H$2:$H$2500,Crops!$M62,Basicdata!$AI$2:$AI$2500,0))</f>
        <v/>
      </c>
      <c r="C68" t="str">
        <f>IF(B68="","",COUNTIFS(Basicdata!$B$2:$B$2500,1,Basicdata!$D$2:$D$2500,Crops!$D$5,Basicdata!$H$2:$H$2500,Crops!$M62,Basicdata!$X$2:$X$2500,0,Basicdata!$AI$2:$AI$2500,0))</f>
        <v/>
      </c>
      <c r="D68" t="str">
        <f>IF(C68="","",COUNTIFS(Basicdata!$B$2:$B$2500,1,Basicdata!$D$2:$D$2500,Crops!$D$5,Basicdata!$H$2:$H$2500,Crops!$M62,Basicdata!$X$2:$X$2500,1,Basicdata!$AI$2:$AI$2500,0))</f>
        <v/>
      </c>
      <c r="E68" t="str">
        <f>IF(D68="","",COUNTIFS(Basicdata!$B$2:$B$2500,1,Basicdata!$D$2:$D$2500,Crops!$D$5,Basicdata!$H$2:$H$2500,Crops!$M62,Basicdata!$X$2:$X$2500,2,Basicdata!$AI$2:$AI$2500,0))</f>
        <v/>
      </c>
      <c r="F68" t="str">
        <f t="shared" si="0"/>
        <v/>
      </c>
      <c r="G68" t="str">
        <f>IF(F68="","",COUNTIFS(Basicdata!$B$2:$B$2500,1,Basicdata!$D$2:$D$2500,Crops!$D$5,Basicdata!$H$2:$H$2500,Crops!$M62,Basicdata!$X$2:$X$2500,3,Basicdata!$AI$2:$AI$2500,0))</f>
        <v/>
      </c>
      <c r="H68" t="str">
        <f>IF(G68="","",COUNTIFS(Basicdata!$B$2:$B$2500,1,Basicdata!$D$2:$D$2500,Crops!$D$5,Basicdata!$H$2:$H$2500,Crops!$M62,Basicdata!$X$2:$X$2500,4,Basicdata!$AI$2:$AI$2500,0))</f>
        <v/>
      </c>
      <c r="I68" t="str">
        <f>IF(H68="","",COUNTIFS(Basicdata!$B$2:$B$2500,1,Basicdata!$D$2:$D$2500,Crops!$D$5,Basicdata!$H$2:$H$2500,Crops!$M62,Basicdata!$X$2:$X$2500,5,Basicdata!$AI$2:$AI$2500,0))</f>
        <v/>
      </c>
      <c r="J68" t="str">
        <f t="shared" si="1"/>
        <v/>
      </c>
      <c r="K68" t="str">
        <f>IF(J68="","",COUNTIFS(Basicdata!$B$2:$B$2500,1,Basicdata!$D$2:$D$2500,Crops!$D$5,Basicdata!$H$2:$H$2500,Crops!$M62,Basicdata!$X$2:$X$2500,6,Basicdata!$AI$2:$AI$2500,0))</f>
        <v/>
      </c>
      <c r="L68" t="str">
        <f t="shared" si="2"/>
        <v/>
      </c>
      <c r="M68" t="str">
        <f>IF(L68="","",COUNTIFS(Basicdata!$B$2:$B$2500,1,Basicdata!$D$2:$D$2500,Crops!$D$5,Basicdata!$H$2:$H$2500,Crops!$M62,Basicdata!$X$2:$X$2500,"&lt;7",Basicdata!$Y$2:$Y$2500,1,Basicdata!$AI$2:$AI$2500,0))</f>
        <v/>
      </c>
      <c r="N68" t="str">
        <f>IF(M68="","",COUNTIFS(Basicdata!$B$2:$B$2500,1,Basicdata!$D$2:$D$2500,Crops!$D$5,Basicdata!$H$2:$H$2500,Crops!$M62,Basicdata!$X$2:$X$2500,"&lt;7",Basicdata!$Z$2:$Z$2500,1,Basicdata!$AI$2:$AI$2500,0))</f>
        <v/>
      </c>
      <c r="O68" t="str">
        <f>IF(N68="","",COUNTIFS(Basicdata!$B$2:$B$2500,1,Basicdata!$D$2:$D$2500,Crops!$D$5,Basicdata!$H$2:$H$2500,Crops!$M62,Basicdata!$X$2:$X$2500,10,Basicdata!$AI$2:$AI$2500,0))</f>
        <v/>
      </c>
      <c r="P68" t="str">
        <f>IF(O68="","",COUNTIFS(Basicdata!$B$2:$B$2500,1,Basicdata!$D$2:$D$2500,Crops!$D$5,Basicdata!$H$2:$H$2500,Crops!$M62,Basicdata!$X$2:$X$2500,7,Basicdata!$AI$2:$AI$2500,0))</f>
        <v/>
      </c>
      <c r="Q68" t="str">
        <f>IF(P68="","",COUNTIFS(Basicdata!$B$2:$B$2500,1,Basicdata!$D$2:$D$2500,Crops!$D$5,Basicdata!$H$2:$H$2500,Crops!$M62,Basicdata!$X$2:$X$2500,8,Basicdata!$AI$2:$AI$2500,0))</f>
        <v/>
      </c>
      <c r="R68" t="str">
        <f t="shared" si="3"/>
        <v/>
      </c>
      <c r="S68" t="str">
        <f>IF(R68="","",COUNTIFS(Basicdata!$B$2:$B$2500,1,Basicdata!$D$2:$D$2500,Crops!$D$5,Basicdata!$H$2:$H$2500,Crops!$M62,Basicdata!$W$2:$W$2500,"&lt;&gt;0",Basicdata!$X$2:$X$2500,9,Basicdata!$AI$2:$AI$2500,0))</f>
        <v/>
      </c>
      <c r="T68" t="str">
        <f>IF(S68="","",COUNTIFS(Basicdata!$B$2:$B$2500,1,Basicdata!$D$2:$D$2500,Crops!$D$5,Basicdata!$H$2:$H$2500,Crops!$M62,Basicdata!$W$2:$W$2500,0,Basicdata!$X$2:$X$2500,9,Basicdata!$AI$2:$AI$2500,0))</f>
        <v/>
      </c>
      <c r="V68" s="45" t="str">
        <f>IF(COUNTIFS(Basicdata!$B$2:$B$2500,2,Basicdata!$D$2:$D$2500,Crops!$D$5,Basicdata!$H$2:$H$2500,Crops!$M62,Basicdata!$AI$2:$AI$2500,0)&gt;0,Crops!$M62,"")</f>
        <v/>
      </c>
      <c r="W68" t="str">
        <f>IF(V68="","",COUNTIFS(Basicdata!$B$2:$B$2500,2,Basicdata!$D$2:$D$2500,Crops!$D$5,Basicdata!$H$2:$H$2500,Crops!$M62,Basicdata!$AI$2:$AI$2500,0))</f>
        <v/>
      </c>
      <c r="X68" t="str">
        <f>IF(W68="","",COUNTIFS(Basicdata!$B$2:$B$2500,2,Basicdata!$D$2:$D$2500,Crops!$D$5,Basicdata!$H$2:$H$2500,Crops!$M62,Basicdata!$X$2:$X$2500,0,Basicdata!$AI$2:$AI$2500,0))</f>
        <v/>
      </c>
      <c r="Y68" t="str">
        <f>IF(X68="","",COUNTIFS(Basicdata!$B$2:$B$2500,2,Basicdata!$D$2:$D$2500,Crops!$D$5,Basicdata!$H$2:$H$2500,Crops!$M62,Basicdata!$X$2:$X$2500,1,Basicdata!$AI$2:$AI$2500,0))</f>
        <v/>
      </c>
      <c r="Z68" t="str">
        <f>IF(Y68="","",COUNTIFS(Basicdata!$B$2:$B$2500,2,Basicdata!$D$2:$D$2500,Crops!$D$5,Basicdata!$H$2:$H$2500,Crops!$M62,Basicdata!$X$2:$X$2500,2,Basicdata!$AI$2:$AI$2500,0))</f>
        <v/>
      </c>
      <c r="AA68" t="str">
        <f t="shared" si="4"/>
        <v/>
      </c>
      <c r="AB68" t="str">
        <f>IF(AA68="","",COUNTIFS(Basicdata!$B$2:$B$2500,2,Basicdata!$D$2:$D$2500,Crops!$D$5,Basicdata!$H$2:$H$2500,Crops!$M62,Basicdata!$X$2:$X$2500,3,Basicdata!$AI$2:$AI$2500,0))</f>
        <v/>
      </c>
      <c r="AC68" t="str">
        <f>IF(AB68="","",COUNTIFS(Basicdata!$B$2:$B$2500,2,Basicdata!$D$2:$D$2500,Crops!$D$5,Basicdata!$H$2:$H$2500,Crops!$M62,Basicdata!$X$2:$X$2500,4,Basicdata!$AI$2:$AI$2500,0))</f>
        <v/>
      </c>
      <c r="AD68" t="str">
        <f>IF(AC68="","",COUNTIFS(Basicdata!$B$2:$B$2500,2,Basicdata!$D$2:$D$2500,Crops!$D$5,Basicdata!$H$2:$H$2500,Crops!$M62,Basicdata!$X$2:$X$2500,5,Basicdata!$AI$2:$AI$2500,0))</f>
        <v/>
      </c>
      <c r="AE68" t="str">
        <f t="shared" si="5"/>
        <v/>
      </c>
      <c r="AF68" t="str">
        <f>IF(AE68="","",COUNTIFS(Basicdata!$B$2:$B$2500,2,Basicdata!$D$2:$D$2500,Crops!$D$5,Basicdata!$H$2:$H$2500,Crops!$M62,Basicdata!$X$2:$X$2500,6,Basicdata!$AI$2:$AI$2500,0))</f>
        <v/>
      </c>
      <c r="AG68" t="str">
        <f t="shared" si="6"/>
        <v/>
      </c>
      <c r="AH68" t="str">
        <f>IF(AG68="","",COUNTIFS(Basicdata!$B$2:$B$2500,2,Basicdata!$D$2:$D$2500,Crops!$D$5,Basicdata!$H$2:$H$2500,Crops!$M62,Basicdata!$X$2:$X$2500,"&lt;7",Basicdata!$Y$2:$Y$2500,1,Basicdata!$AI$2:$AI$2500,0))</f>
        <v/>
      </c>
      <c r="AI68" t="str">
        <f>IF(AH68="","",COUNTIFS(Basicdata!$B$2:$B$2500,2,Basicdata!$D$2:$D$2500,Crops!$D$5,Basicdata!$H$2:$H$2500,Crops!$M62,Basicdata!$X$2:$X$2500,"&lt;7",Basicdata!$Z$2:$Z$2500,1,Basicdata!$AI$2:$AI$2500,0))</f>
        <v/>
      </c>
      <c r="AJ68" t="str">
        <f>IF(AI68="","",COUNTIFS(Basicdata!$B$2:$B$2500,2,Basicdata!$D$2:$D$2500,Crops!$D$5,Basicdata!$H$2:$H$2500,Crops!$M62,Basicdata!$X$2:$X$2500,10,Basicdata!$AI$2:$AI$2500,0))</f>
        <v/>
      </c>
      <c r="AK68" t="str">
        <f>IF(AJ68="","",COUNTIFS(Basicdata!$B$2:$B$2500,2,Basicdata!$D$2:$D$2500,Crops!$D$5,Basicdata!$H$2:$H$2500,Crops!$M62,Basicdata!$X$2:$X$2500,7,Basicdata!$AI$2:$AI$2500,0))</f>
        <v/>
      </c>
      <c r="AL68" t="str">
        <f>IF(AK68="","",COUNTIFS(Basicdata!$B$2:$B$2500,2,Basicdata!$D$2:$D$2500,Crops!$D$5,Basicdata!$H$2:$H$2500,Crops!$M62,Basicdata!$X$2:$X$2500,8,Basicdata!$AI$2:$AI$2500,0))</f>
        <v/>
      </c>
      <c r="AM68" t="str">
        <f t="shared" si="7"/>
        <v/>
      </c>
      <c r="AN68" t="str">
        <f>IF(AM68="","",COUNTIFS(Basicdata!$B$2:$B$2500,2,Basicdata!$D$2:$D$2500,Crops!$D$5,Basicdata!$H$2:$H$2500,Crops!$M62,Basicdata!$W$2:$W$2500,"&lt;&gt;0",Basicdata!$X$2:$X$2500,9,Basicdata!$AI$2:$AI$2500,0))</f>
        <v/>
      </c>
      <c r="AO68" t="str">
        <f>IF(AN68="","",COUNTIFS(Basicdata!$B$2:$B$2500,2,Basicdata!$D$2:$D$2500,Crops!$D$5,Basicdata!$H$2:$H$2500,Crops!$M62,Basicdata!$W$2:$W$2500,0,Basicdata!$X$2:$X$2500,9,Basicdata!$AI$2:$AI$2500,0))</f>
        <v/>
      </c>
    </row>
    <row r="69" spans="1:41" x14ac:dyDescent="0.3">
      <c r="A69" s="45" t="str">
        <f>IF(COUNTIFS(Basicdata!$B$2:$B$2500,1,Basicdata!$D$2:$D$2500,Crops!$D$5,Basicdata!$H$2:$H$2500,Crops!$M63,Basicdata!$AI$2:$AI$2500,0)&gt;0,Crops!$M63,"")</f>
        <v/>
      </c>
      <c r="B69" t="str">
        <f>IF(A69="","",COUNTIFS(Basicdata!$B$2:$B$2500,1,Basicdata!$D$2:$D$2500,Crops!$D$5,Basicdata!$H$2:$H$2500,Crops!$M63,Basicdata!$AI$2:$AI$2500,0))</f>
        <v/>
      </c>
      <c r="C69" t="str">
        <f>IF(B69="","",COUNTIFS(Basicdata!$B$2:$B$2500,1,Basicdata!$D$2:$D$2500,Crops!$D$5,Basicdata!$H$2:$H$2500,Crops!$M63,Basicdata!$X$2:$X$2500,0,Basicdata!$AI$2:$AI$2500,0))</f>
        <v/>
      </c>
      <c r="D69" t="str">
        <f>IF(C69="","",COUNTIFS(Basicdata!$B$2:$B$2500,1,Basicdata!$D$2:$D$2500,Crops!$D$5,Basicdata!$H$2:$H$2500,Crops!$M63,Basicdata!$X$2:$X$2500,1,Basicdata!$AI$2:$AI$2500,0))</f>
        <v/>
      </c>
      <c r="E69" t="str">
        <f>IF(D69="","",COUNTIFS(Basicdata!$B$2:$B$2500,1,Basicdata!$D$2:$D$2500,Crops!$D$5,Basicdata!$H$2:$H$2500,Crops!$M63,Basicdata!$X$2:$X$2500,2,Basicdata!$AI$2:$AI$2500,0))</f>
        <v/>
      </c>
      <c r="F69" t="str">
        <f t="shared" si="0"/>
        <v/>
      </c>
      <c r="G69" t="str">
        <f>IF(F69="","",COUNTIFS(Basicdata!$B$2:$B$2500,1,Basicdata!$D$2:$D$2500,Crops!$D$5,Basicdata!$H$2:$H$2500,Crops!$M63,Basicdata!$X$2:$X$2500,3,Basicdata!$AI$2:$AI$2500,0))</f>
        <v/>
      </c>
      <c r="H69" t="str">
        <f>IF(G69="","",COUNTIFS(Basicdata!$B$2:$B$2500,1,Basicdata!$D$2:$D$2500,Crops!$D$5,Basicdata!$H$2:$H$2500,Crops!$M63,Basicdata!$X$2:$X$2500,4,Basicdata!$AI$2:$AI$2500,0))</f>
        <v/>
      </c>
      <c r="I69" t="str">
        <f>IF(H69="","",COUNTIFS(Basicdata!$B$2:$B$2500,1,Basicdata!$D$2:$D$2500,Crops!$D$5,Basicdata!$H$2:$H$2500,Crops!$M63,Basicdata!$X$2:$X$2500,5,Basicdata!$AI$2:$AI$2500,0))</f>
        <v/>
      </c>
      <c r="J69" t="str">
        <f t="shared" si="1"/>
        <v/>
      </c>
      <c r="K69" t="str">
        <f>IF(J69="","",COUNTIFS(Basicdata!$B$2:$B$2500,1,Basicdata!$D$2:$D$2500,Crops!$D$5,Basicdata!$H$2:$H$2500,Crops!$M63,Basicdata!$X$2:$X$2500,6,Basicdata!$AI$2:$AI$2500,0))</f>
        <v/>
      </c>
      <c r="L69" t="str">
        <f t="shared" si="2"/>
        <v/>
      </c>
      <c r="M69" t="str">
        <f>IF(L69="","",COUNTIFS(Basicdata!$B$2:$B$2500,1,Basicdata!$D$2:$D$2500,Crops!$D$5,Basicdata!$H$2:$H$2500,Crops!$M63,Basicdata!$X$2:$X$2500,"&lt;7",Basicdata!$Y$2:$Y$2500,1,Basicdata!$AI$2:$AI$2500,0))</f>
        <v/>
      </c>
      <c r="N69" t="str">
        <f>IF(M69="","",COUNTIFS(Basicdata!$B$2:$B$2500,1,Basicdata!$D$2:$D$2500,Crops!$D$5,Basicdata!$H$2:$H$2500,Crops!$M63,Basicdata!$X$2:$X$2500,"&lt;7",Basicdata!$Z$2:$Z$2500,1,Basicdata!$AI$2:$AI$2500,0))</f>
        <v/>
      </c>
      <c r="O69" t="str">
        <f>IF(N69="","",COUNTIFS(Basicdata!$B$2:$B$2500,1,Basicdata!$D$2:$D$2500,Crops!$D$5,Basicdata!$H$2:$H$2500,Crops!$M63,Basicdata!$X$2:$X$2500,10,Basicdata!$AI$2:$AI$2500,0))</f>
        <v/>
      </c>
      <c r="P69" t="str">
        <f>IF(O69="","",COUNTIFS(Basicdata!$B$2:$B$2500,1,Basicdata!$D$2:$D$2500,Crops!$D$5,Basicdata!$H$2:$H$2500,Crops!$M63,Basicdata!$X$2:$X$2500,7,Basicdata!$AI$2:$AI$2500,0))</f>
        <v/>
      </c>
      <c r="Q69" t="str">
        <f>IF(P69="","",COUNTIFS(Basicdata!$B$2:$B$2500,1,Basicdata!$D$2:$D$2500,Crops!$D$5,Basicdata!$H$2:$H$2500,Crops!$M63,Basicdata!$X$2:$X$2500,8,Basicdata!$AI$2:$AI$2500,0))</f>
        <v/>
      </c>
      <c r="R69" t="str">
        <f t="shared" si="3"/>
        <v/>
      </c>
      <c r="S69" t="str">
        <f>IF(R69="","",COUNTIFS(Basicdata!$B$2:$B$2500,1,Basicdata!$D$2:$D$2500,Crops!$D$5,Basicdata!$H$2:$H$2500,Crops!$M63,Basicdata!$W$2:$W$2500,"&lt;&gt;0",Basicdata!$X$2:$X$2500,9,Basicdata!$AI$2:$AI$2500,0))</f>
        <v/>
      </c>
      <c r="T69" t="str">
        <f>IF(S69="","",COUNTIFS(Basicdata!$B$2:$B$2500,1,Basicdata!$D$2:$D$2500,Crops!$D$5,Basicdata!$H$2:$H$2500,Crops!$M63,Basicdata!$W$2:$W$2500,0,Basicdata!$X$2:$X$2500,9,Basicdata!$AI$2:$AI$2500,0))</f>
        <v/>
      </c>
      <c r="V69" s="45" t="str">
        <f>IF(COUNTIFS(Basicdata!$B$2:$B$2500,2,Basicdata!$D$2:$D$2500,Crops!$D$5,Basicdata!$H$2:$H$2500,Crops!$M63,Basicdata!$AI$2:$AI$2500,0)&gt;0,Crops!$M63,"")</f>
        <v/>
      </c>
      <c r="W69" t="str">
        <f>IF(V69="","",COUNTIFS(Basicdata!$B$2:$B$2500,2,Basicdata!$D$2:$D$2500,Crops!$D$5,Basicdata!$H$2:$H$2500,Crops!$M63,Basicdata!$AI$2:$AI$2500,0))</f>
        <v/>
      </c>
      <c r="X69" t="str">
        <f>IF(W69="","",COUNTIFS(Basicdata!$B$2:$B$2500,2,Basicdata!$D$2:$D$2500,Crops!$D$5,Basicdata!$H$2:$H$2500,Crops!$M63,Basicdata!$X$2:$X$2500,0,Basicdata!$AI$2:$AI$2500,0))</f>
        <v/>
      </c>
      <c r="Y69" t="str">
        <f>IF(X69="","",COUNTIFS(Basicdata!$B$2:$B$2500,2,Basicdata!$D$2:$D$2500,Crops!$D$5,Basicdata!$H$2:$H$2500,Crops!$M63,Basicdata!$X$2:$X$2500,1,Basicdata!$AI$2:$AI$2500,0))</f>
        <v/>
      </c>
      <c r="Z69" t="str">
        <f>IF(Y69="","",COUNTIFS(Basicdata!$B$2:$B$2500,2,Basicdata!$D$2:$D$2500,Crops!$D$5,Basicdata!$H$2:$H$2500,Crops!$M63,Basicdata!$X$2:$X$2500,2,Basicdata!$AI$2:$AI$2500,0))</f>
        <v/>
      </c>
      <c r="AA69" t="str">
        <f t="shared" si="4"/>
        <v/>
      </c>
      <c r="AB69" t="str">
        <f>IF(AA69="","",COUNTIFS(Basicdata!$B$2:$B$2500,2,Basicdata!$D$2:$D$2500,Crops!$D$5,Basicdata!$H$2:$H$2500,Crops!$M63,Basicdata!$X$2:$X$2500,3,Basicdata!$AI$2:$AI$2500,0))</f>
        <v/>
      </c>
      <c r="AC69" t="str">
        <f>IF(AB69="","",COUNTIFS(Basicdata!$B$2:$B$2500,2,Basicdata!$D$2:$D$2500,Crops!$D$5,Basicdata!$H$2:$H$2500,Crops!$M63,Basicdata!$X$2:$X$2500,4,Basicdata!$AI$2:$AI$2500,0))</f>
        <v/>
      </c>
      <c r="AD69" t="str">
        <f>IF(AC69="","",COUNTIFS(Basicdata!$B$2:$B$2500,2,Basicdata!$D$2:$D$2500,Crops!$D$5,Basicdata!$H$2:$H$2500,Crops!$M63,Basicdata!$X$2:$X$2500,5,Basicdata!$AI$2:$AI$2500,0))</f>
        <v/>
      </c>
      <c r="AE69" t="str">
        <f t="shared" si="5"/>
        <v/>
      </c>
      <c r="AF69" t="str">
        <f>IF(AE69="","",COUNTIFS(Basicdata!$B$2:$B$2500,2,Basicdata!$D$2:$D$2500,Crops!$D$5,Basicdata!$H$2:$H$2500,Crops!$M63,Basicdata!$X$2:$X$2500,6,Basicdata!$AI$2:$AI$2500,0))</f>
        <v/>
      </c>
      <c r="AG69" t="str">
        <f t="shared" si="6"/>
        <v/>
      </c>
      <c r="AH69" t="str">
        <f>IF(AG69="","",COUNTIFS(Basicdata!$B$2:$B$2500,2,Basicdata!$D$2:$D$2500,Crops!$D$5,Basicdata!$H$2:$H$2500,Crops!$M63,Basicdata!$X$2:$X$2500,"&lt;7",Basicdata!$Y$2:$Y$2500,1,Basicdata!$AI$2:$AI$2500,0))</f>
        <v/>
      </c>
      <c r="AI69" t="str">
        <f>IF(AH69="","",COUNTIFS(Basicdata!$B$2:$B$2500,2,Basicdata!$D$2:$D$2500,Crops!$D$5,Basicdata!$H$2:$H$2500,Crops!$M63,Basicdata!$X$2:$X$2500,"&lt;7",Basicdata!$Z$2:$Z$2500,1,Basicdata!$AI$2:$AI$2500,0))</f>
        <v/>
      </c>
      <c r="AJ69" t="str">
        <f>IF(AI69="","",COUNTIFS(Basicdata!$B$2:$B$2500,2,Basicdata!$D$2:$D$2500,Crops!$D$5,Basicdata!$H$2:$H$2500,Crops!$M63,Basicdata!$X$2:$X$2500,10,Basicdata!$AI$2:$AI$2500,0))</f>
        <v/>
      </c>
      <c r="AK69" t="str">
        <f>IF(AJ69="","",COUNTIFS(Basicdata!$B$2:$B$2500,2,Basicdata!$D$2:$D$2500,Crops!$D$5,Basicdata!$H$2:$H$2500,Crops!$M63,Basicdata!$X$2:$X$2500,7,Basicdata!$AI$2:$AI$2500,0))</f>
        <v/>
      </c>
      <c r="AL69" t="str">
        <f>IF(AK69="","",COUNTIFS(Basicdata!$B$2:$B$2500,2,Basicdata!$D$2:$D$2500,Crops!$D$5,Basicdata!$H$2:$H$2500,Crops!$M63,Basicdata!$X$2:$X$2500,8,Basicdata!$AI$2:$AI$2500,0))</f>
        <v/>
      </c>
      <c r="AM69" t="str">
        <f t="shared" si="7"/>
        <v/>
      </c>
      <c r="AN69" t="str">
        <f>IF(AM69="","",COUNTIFS(Basicdata!$B$2:$B$2500,2,Basicdata!$D$2:$D$2500,Crops!$D$5,Basicdata!$H$2:$H$2500,Crops!$M63,Basicdata!$W$2:$W$2500,"&lt;&gt;0",Basicdata!$X$2:$X$2500,9,Basicdata!$AI$2:$AI$2500,0))</f>
        <v/>
      </c>
      <c r="AO69" t="str">
        <f>IF(AN69="","",COUNTIFS(Basicdata!$B$2:$B$2500,2,Basicdata!$D$2:$D$2500,Crops!$D$5,Basicdata!$H$2:$H$2500,Crops!$M63,Basicdata!$W$2:$W$2500,0,Basicdata!$X$2:$X$2500,9,Basicdata!$AI$2:$AI$2500,0))</f>
        <v/>
      </c>
    </row>
    <row r="70" spans="1:41" x14ac:dyDescent="0.3">
      <c r="A70" s="45" t="str">
        <f>IF(COUNTIFS(Basicdata!$B$2:$B$2500,1,Basicdata!$D$2:$D$2500,Crops!$D$5,Basicdata!$H$2:$H$2500,Crops!$M64,Basicdata!$AI$2:$AI$2500,0)&gt;0,Crops!$M64,"")</f>
        <v/>
      </c>
      <c r="B70" t="str">
        <f>IF(A70="","",COUNTIFS(Basicdata!$B$2:$B$2500,1,Basicdata!$D$2:$D$2500,Crops!$D$5,Basicdata!$H$2:$H$2500,Crops!$M64,Basicdata!$AI$2:$AI$2500,0))</f>
        <v/>
      </c>
      <c r="C70" t="str">
        <f>IF(B70="","",COUNTIFS(Basicdata!$B$2:$B$2500,1,Basicdata!$D$2:$D$2500,Crops!$D$5,Basicdata!$H$2:$H$2500,Crops!$M64,Basicdata!$X$2:$X$2500,0,Basicdata!$AI$2:$AI$2500,0))</f>
        <v/>
      </c>
      <c r="D70" t="str">
        <f>IF(C70="","",COUNTIFS(Basicdata!$B$2:$B$2500,1,Basicdata!$D$2:$D$2500,Crops!$D$5,Basicdata!$H$2:$H$2500,Crops!$M64,Basicdata!$X$2:$X$2500,1,Basicdata!$AI$2:$AI$2500,0))</f>
        <v/>
      </c>
      <c r="E70" t="str">
        <f>IF(D70="","",COUNTIFS(Basicdata!$B$2:$B$2500,1,Basicdata!$D$2:$D$2500,Crops!$D$5,Basicdata!$H$2:$H$2500,Crops!$M64,Basicdata!$X$2:$X$2500,2,Basicdata!$AI$2:$AI$2500,0))</f>
        <v/>
      </c>
      <c r="F70" t="str">
        <f t="shared" si="0"/>
        <v/>
      </c>
      <c r="G70" t="str">
        <f>IF(F70="","",COUNTIFS(Basicdata!$B$2:$B$2500,1,Basicdata!$D$2:$D$2500,Crops!$D$5,Basicdata!$H$2:$H$2500,Crops!$M64,Basicdata!$X$2:$X$2500,3,Basicdata!$AI$2:$AI$2500,0))</f>
        <v/>
      </c>
      <c r="H70" t="str">
        <f>IF(G70="","",COUNTIFS(Basicdata!$B$2:$B$2500,1,Basicdata!$D$2:$D$2500,Crops!$D$5,Basicdata!$H$2:$H$2500,Crops!$M64,Basicdata!$X$2:$X$2500,4,Basicdata!$AI$2:$AI$2500,0))</f>
        <v/>
      </c>
      <c r="I70" t="str">
        <f>IF(H70="","",COUNTIFS(Basicdata!$B$2:$B$2500,1,Basicdata!$D$2:$D$2500,Crops!$D$5,Basicdata!$H$2:$H$2500,Crops!$M64,Basicdata!$X$2:$X$2500,5,Basicdata!$AI$2:$AI$2500,0))</f>
        <v/>
      </c>
      <c r="J70" t="str">
        <f t="shared" si="1"/>
        <v/>
      </c>
      <c r="K70" t="str">
        <f>IF(J70="","",COUNTIFS(Basicdata!$B$2:$B$2500,1,Basicdata!$D$2:$D$2500,Crops!$D$5,Basicdata!$H$2:$H$2500,Crops!$M64,Basicdata!$X$2:$X$2500,6,Basicdata!$AI$2:$AI$2500,0))</f>
        <v/>
      </c>
      <c r="L70" t="str">
        <f t="shared" si="2"/>
        <v/>
      </c>
      <c r="M70" t="str">
        <f>IF(L70="","",COUNTIFS(Basicdata!$B$2:$B$2500,1,Basicdata!$D$2:$D$2500,Crops!$D$5,Basicdata!$H$2:$H$2500,Crops!$M64,Basicdata!$X$2:$X$2500,"&lt;7",Basicdata!$Y$2:$Y$2500,1,Basicdata!$AI$2:$AI$2500,0))</f>
        <v/>
      </c>
      <c r="N70" t="str">
        <f>IF(M70="","",COUNTIFS(Basicdata!$B$2:$B$2500,1,Basicdata!$D$2:$D$2500,Crops!$D$5,Basicdata!$H$2:$H$2500,Crops!$M64,Basicdata!$X$2:$X$2500,"&lt;7",Basicdata!$Z$2:$Z$2500,1,Basicdata!$AI$2:$AI$2500,0))</f>
        <v/>
      </c>
      <c r="O70" t="str">
        <f>IF(N70="","",COUNTIFS(Basicdata!$B$2:$B$2500,1,Basicdata!$D$2:$D$2500,Crops!$D$5,Basicdata!$H$2:$H$2500,Crops!$M64,Basicdata!$X$2:$X$2500,10,Basicdata!$AI$2:$AI$2500,0))</f>
        <v/>
      </c>
      <c r="P70" t="str">
        <f>IF(O70="","",COUNTIFS(Basicdata!$B$2:$B$2500,1,Basicdata!$D$2:$D$2500,Crops!$D$5,Basicdata!$H$2:$H$2500,Crops!$M64,Basicdata!$X$2:$X$2500,7,Basicdata!$AI$2:$AI$2500,0))</f>
        <v/>
      </c>
      <c r="Q70" t="str">
        <f>IF(P70="","",COUNTIFS(Basicdata!$B$2:$B$2500,1,Basicdata!$D$2:$D$2500,Crops!$D$5,Basicdata!$H$2:$H$2500,Crops!$M64,Basicdata!$X$2:$X$2500,8,Basicdata!$AI$2:$AI$2500,0))</f>
        <v/>
      </c>
      <c r="R70" t="str">
        <f t="shared" si="3"/>
        <v/>
      </c>
      <c r="S70" t="str">
        <f>IF(R70="","",COUNTIFS(Basicdata!$B$2:$B$2500,1,Basicdata!$D$2:$D$2500,Crops!$D$5,Basicdata!$H$2:$H$2500,Crops!$M64,Basicdata!$W$2:$W$2500,"&lt;&gt;0",Basicdata!$X$2:$X$2500,9,Basicdata!$AI$2:$AI$2500,0))</f>
        <v/>
      </c>
      <c r="T70" t="str">
        <f>IF(S70="","",COUNTIFS(Basicdata!$B$2:$B$2500,1,Basicdata!$D$2:$D$2500,Crops!$D$5,Basicdata!$H$2:$H$2500,Crops!$M64,Basicdata!$W$2:$W$2500,0,Basicdata!$X$2:$X$2500,9,Basicdata!$AI$2:$AI$2500,0))</f>
        <v/>
      </c>
      <c r="V70" s="45" t="str">
        <f>IF(COUNTIFS(Basicdata!$B$2:$B$2500,2,Basicdata!$D$2:$D$2500,Crops!$D$5,Basicdata!$H$2:$H$2500,Crops!$M64,Basicdata!$AI$2:$AI$2500,0)&gt;0,Crops!$M64,"")</f>
        <v/>
      </c>
      <c r="W70" t="str">
        <f>IF(V70="","",COUNTIFS(Basicdata!$B$2:$B$2500,2,Basicdata!$D$2:$D$2500,Crops!$D$5,Basicdata!$H$2:$H$2500,Crops!$M64,Basicdata!$AI$2:$AI$2500,0))</f>
        <v/>
      </c>
      <c r="X70" t="str">
        <f>IF(W70="","",COUNTIFS(Basicdata!$B$2:$B$2500,2,Basicdata!$D$2:$D$2500,Crops!$D$5,Basicdata!$H$2:$H$2500,Crops!$M64,Basicdata!$X$2:$X$2500,0,Basicdata!$AI$2:$AI$2500,0))</f>
        <v/>
      </c>
      <c r="Y70" t="str">
        <f>IF(X70="","",COUNTIFS(Basicdata!$B$2:$B$2500,2,Basicdata!$D$2:$D$2500,Crops!$D$5,Basicdata!$H$2:$H$2500,Crops!$M64,Basicdata!$X$2:$X$2500,1,Basicdata!$AI$2:$AI$2500,0))</f>
        <v/>
      </c>
      <c r="Z70" t="str">
        <f>IF(Y70="","",COUNTIFS(Basicdata!$B$2:$B$2500,2,Basicdata!$D$2:$D$2500,Crops!$D$5,Basicdata!$H$2:$H$2500,Crops!$M64,Basicdata!$X$2:$X$2500,2,Basicdata!$AI$2:$AI$2500,0))</f>
        <v/>
      </c>
      <c r="AA70" t="str">
        <f t="shared" si="4"/>
        <v/>
      </c>
      <c r="AB70" t="str">
        <f>IF(AA70="","",COUNTIFS(Basicdata!$B$2:$B$2500,2,Basicdata!$D$2:$D$2500,Crops!$D$5,Basicdata!$H$2:$H$2500,Crops!$M64,Basicdata!$X$2:$X$2500,3,Basicdata!$AI$2:$AI$2500,0))</f>
        <v/>
      </c>
      <c r="AC70" t="str">
        <f>IF(AB70="","",COUNTIFS(Basicdata!$B$2:$B$2500,2,Basicdata!$D$2:$D$2500,Crops!$D$5,Basicdata!$H$2:$H$2500,Crops!$M64,Basicdata!$X$2:$X$2500,4,Basicdata!$AI$2:$AI$2500,0))</f>
        <v/>
      </c>
      <c r="AD70" t="str">
        <f>IF(AC70="","",COUNTIFS(Basicdata!$B$2:$B$2500,2,Basicdata!$D$2:$D$2500,Crops!$D$5,Basicdata!$H$2:$H$2500,Crops!$M64,Basicdata!$X$2:$X$2500,5,Basicdata!$AI$2:$AI$2500,0))</f>
        <v/>
      </c>
      <c r="AE70" t="str">
        <f t="shared" si="5"/>
        <v/>
      </c>
      <c r="AF70" t="str">
        <f>IF(AE70="","",COUNTIFS(Basicdata!$B$2:$B$2500,2,Basicdata!$D$2:$D$2500,Crops!$D$5,Basicdata!$H$2:$H$2500,Crops!$M64,Basicdata!$X$2:$X$2500,6,Basicdata!$AI$2:$AI$2500,0))</f>
        <v/>
      </c>
      <c r="AG70" t="str">
        <f t="shared" si="6"/>
        <v/>
      </c>
      <c r="AH70" t="str">
        <f>IF(AG70="","",COUNTIFS(Basicdata!$B$2:$B$2500,2,Basicdata!$D$2:$D$2500,Crops!$D$5,Basicdata!$H$2:$H$2500,Crops!$M64,Basicdata!$X$2:$X$2500,"&lt;7",Basicdata!$Y$2:$Y$2500,1,Basicdata!$AI$2:$AI$2500,0))</f>
        <v/>
      </c>
      <c r="AI70" t="str">
        <f>IF(AH70="","",COUNTIFS(Basicdata!$B$2:$B$2500,2,Basicdata!$D$2:$D$2500,Crops!$D$5,Basicdata!$H$2:$H$2500,Crops!$M64,Basicdata!$X$2:$X$2500,"&lt;7",Basicdata!$Z$2:$Z$2500,1,Basicdata!$AI$2:$AI$2500,0))</f>
        <v/>
      </c>
      <c r="AJ70" t="str">
        <f>IF(AI70="","",COUNTIFS(Basicdata!$B$2:$B$2500,2,Basicdata!$D$2:$D$2500,Crops!$D$5,Basicdata!$H$2:$H$2500,Crops!$M64,Basicdata!$X$2:$X$2500,10,Basicdata!$AI$2:$AI$2500,0))</f>
        <v/>
      </c>
      <c r="AK70" t="str">
        <f>IF(AJ70="","",COUNTIFS(Basicdata!$B$2:$B$2500,2,Basicdata!$D$2:$D$2500,Crops!$D$5,Basicdata!$H$2:$H$2500,Crops!$M64,Basicdata!$X$2:$X$2500,7,Basicdata!$AI$2:$AI$2500,0))</f>
        <v/>
      </c>
      <c r="AL70" t="str">
        <f>IF(AK70="","",COUNTIFS(Basicdata!$B$2:$B$2500,2,Basicdata!$D$2:$D$2500,Crops!$D$5,Basicdata!$H$2:$H$2500,Crops!$M64,Basicdata!$X$2:$X$2500,8,Basicdata!$AI$2:$AI$2500,0))</f>
        <v/>
      </c>
      <c r="AM70" t="str">
        <f t="shared" si="7"/>
        <v/>
      </c>
      <c r="AN70" t="str">
        <f>IF(AM70="","",COUNTIFS(Basicdata!$B$2:$B$2500,2,Basicdata!$D$2:$D$2500,Crops!$D$5,Basicdata!$H$2:$H$2500,Crops!$M64,Basicdata!$W$2:$W$2500,"&lt;&gt;0",Basicdata!$X$2:$X$2500,9,Basicdata!$AI$2:$AI$2500,0))</f>
        <v/>
      </c>
      <c r="AO70" t="str">
        <f>IF(AN70="","",COUNTIFS(Basicdata!$B$2:$B$2500,2,Basicdata!$D$2:$D$2500,Crops!$D$5,Basicdata!$H$2:$H$2500,Crops!$M64,Basicdata!$W$2:$W$2500,0,Basicdata!$X$2:$X$2500,9,Basicdata!$AI$2:$AI$2500,0))</f>
        <v/>
      </c>
    </row>
    <row r="71" spans="1:41" x14ac:dyDescent="0.3">
      <c r="A71" s="45" t="str">
        <f>IF(COUNTIFS(Basicdata!$B$2:$B$2500,1,Basicdata!$D$2:$D$2500,Crops!$D$5,Basicdata!$H$2:$H$2500,Crops!$M65,Basicdata!$AI$2:$AI$2500,0)&gt;0,Crops!$M65,"")</f>
        <v/>
      </c>
      <c r="B71" t="str">
        <f>IF(A71="","",COUNTIFS(Basicdata!$B$2:$B$2500,1,Basicdata!$D$2:$D$2500,Crops!$D$5,Basicdata!$H$2:$H$2500,Crops!$M65,Basicdata!$AI$2:$AI$2500,0))</f>
        <v/>
      </c>
      <c r="C71" t="str">
        <f>IF(B71="","",COUNTIFS(Basicdata!$B$2:$B$2500,1,Basicdata!$D$2:$D$2500,Crops!$D$5,Basicdata!$H$2:$H$2500,Crops!$M65,Basicdata!$X$2:$X$2500,0,Basicdata!$AI$2:$AI$2500,0))</f>
        <v/>
      </c>
      <c r="D71" t="str">
        <f>IF(C71="","",COUNTIFS(Basicdata!$B$2:$B$2500,1,Basicdata!$D$2:$D$2500,Crops!$D$5,Basicdata!$H$2:$H$2500,Crops!$M65,Basicdata!$X$2:$X$2500,1,Basicdata!$AI$2:$AI$2500,0))</f>
        <v/>
      </c>
      <c r="E71" t="str">
        <f>IF(D71="","",COUNTIFS(Basicdata!$B$2:$B$2500,1,Basicdata!$D$2:$D$2500,Crops!$D$5,Basicdata!$H$2:$H$2500,Crops!$M65,Basicdata!$X$2:$X$2500,2,Basicdata!$AI$2:$AI$2500,0))</f>
        <v/>
      </c>
      <c r="F71" t="str">
        <f t="shared" si="0"/>
        <v/>
      </c>
      <c r="G71" t="str">
        <f>IF(F71="","",COUNTIFS(Basicdata!$B$2:$B$2500,1,Basicdata!$D$2:$D$2500,Crops!$D$5,Basicdata!$H$2:$H$2500,Crops!$M65,Basicdata!$X$2:$X$2500,3,Basicdata!$AI$2:$AI$2500,0))</f>
        <v/>
      </c>
      <c r="H71" t="str">
        <f>IF(G71="","",COUNTIFS(Basicdata!$B$2:$B$2500,1,Basicdata!$D$2:$D$2500,Crops!$D$5,Basicdata!$H$2:$H$2500,Crops!$M65,Basicdata!$X$2:$X$2500,4,Basicdata!$AI$2:$AI$2500,0))</f>
        <v/>
      </c>
      <c r="I71" t="str">
        <f>IF(H71="","",COUNTIFS(Basicdata!$B$2:$B$2500,1,Basicdata!$D$2:$D$2500,Crops!$D$5,Basicdata!$H$2:$H$2500,Crops!$M65,Basicdata!$X$2:$X$2500,5,Basicdata!$AI$2:$AI$2500,0))</f>
        <v/>
      </c>
      <c r="J71" t="str">
        <f t="shared" si="1"/>
        <v/>
      </c>
      <c r="K71" t="str">
        <f>IF(J71="","",COUNTIFS(Basicdata!$B$2:$B$2500,1,Basicdata!$D$2:$D$2500,Crops!$D$5,Basicdata!$H$2:$H$2500,Crops!$M65,Basicdata!$X$2:$X$2500,6,Basicdata!$AI$2:$AI$2500,0))</f>
        <v/>
      </c>
      <c r="L71" t="str">
        <f t="shared" si="2"/>
        <v/>
      </c>
      <c r="M71" t="str">
        <f>IF(L71="","",COUNTIFS(Basicdata!$B$2:$B$2500,1,Basicdata!$D$2:$D$2500,Crops!$D$5,Basicdata!$H$2:$H$2500,Crops!$M65,Basicdata!$X$2:$X$2500,"&lt;7",Basicdata!$Y$2:$Y$2500,1,Basicdata!$AI$2:$AI$2500,0))</f>
        <v/>
      </c>
      <c r="N71" t="str">
        <f>IF(M71="","",COUNTIFS(Basicdata!$B$2:$B$2500,1,Basicdata!$D$2:$D$2500,Crops!$D$5,Basicdata!$H$2:$H$2500,Crops!$M65,Basicdata!$X$2:$X$2500,"&lt;7",Basicdata!$Z$2:$Z$2500,1,Basicdata!$AI$2:$AI$2500,0))</f>
        <v/>
      </c>
      <c r="O71" t="str">
        <f>IF(N71="","",COUNTIFS(Basicdata!$B$2:$B$2500,1,Basicdata!$D$2:$D$2500,Crops!$D$5,Basicdata!$H$2:$H$2500,Crops!$M65,Basicdata!$X$2:$X$2500,10,Basicdata!$AI$2:$AI$2500,0))</f>
        <v/>
      </c>
      <c r="P71" t="str">
        <f>IF(O71="","",COUNTIFS(Basicdata!$B$2:$B$2500,1,Basicdata!$D$2:$D$2500,Crops!$D$5,Basicdata!$H$2:$H$2500,Crops!$M65,Basicdata!$X$2:$X$2500,7,Basicdata!$AI$2:$AI$2500,0))</f>
        <v/>
      </c>
      <c r="Q71" t="str">
        <f>IF(P71="","",COUNTIFS(Basicdata!$B$2:$B$2500,1,Basicdata!$D$2:$D$2500,Crops!$D$5,Basicdata!$H$2:$H$2500,Crops!$M65,Basicdata!$X$2:$X$2500,8,Basicdata!$AI$2:$AI$2500,0))</f>
        <v/>
      </c>
      <c r="R71" t="str">
        <f t="shared" si="3"/>
        <v/>
      </c>
      <c r="S71" t="str">
        <f>IF(R71="","",COUNTIFS(Basicdata!$B$2:$B$2500,1,Basicdata!$D$2:$D$2500,Crops!$D$5,Basicdata!$H$2:$H$2500,Crops!$M65,Basicdata!$W$2:$W$2500,"&lt;&gt;0",Basicdata!$X$2:$X$2500,9,Basicdata!$AI$2:$AI$2500,0))</f>
        <v/>
      </c>
      <c r="T71" t="str">
        <f>IF(S71="","",COUNTIFS(Basicdata!$B$2:$B$2500,1,Basicdata!$D$2:$D$2500,Crops!$D$5,Basicdata!$H$2:$H$2500,Crops!$M65,Basicdata!$W$2:$W$2500,0,Basicdata!$X$2:$X$2500,9,Basicdata!$AI$2:$AI$2500,0))</f>
        <v/>
      </c>
      <c r="V71" s="45" t="str">
        <f>IF(COUNTIFS(Basicdata!$B$2:$B$2500,2,Basicdata!$D$2:$D$2500,Crops!$D$5,Basicdata!$H$2:$H$2500,Crops!$M65,Basicdata!$AI$2:$AI$2500,0)&gt;0,Crops!$M65,"")</f>
        <v/>
      </c>
      <c r="W71" t="str">
        <f>IF(V71="","",COUNTIFS(Basicdata!$B$2:$B$2500,2,Basicdata!$D$2:$D$2500,Crops!$D$5,Basicdata!$H$2:$H$2500,Crops!$M65,Basicdata!$AI$2:$AI$2500,0))</f>
        <v/>
      </c>
      <c r="X71" t="str">
        <f>IF(W71="","",COUNTIFS(Basicdata!$B$2:$B$2500,2,Basicdata!$D$2:$D$2500,Crops!$D$5,Basicdata!$H$2:$H$2500,Crops!$M65,Basicdata!$X$2:$X$2500,0,Basicdata!$AI$2:$AI$2500,0))</f>
        <v/>
      </c>
      <c r="Y71" t="str">
        <f>IF(X71="","",COUNTIFS(Basicdata!$B$2:$B$2500,2,Basicdata!$D$2:$D$2500,Crops!$D$5,Basicdata!$H$2:$H$2500,Crops!$M65,Basicdata!$X$2:$X$2500,1,Basicdata!$AI$2:$AI$2500,0))</f>
        <v/>
      </c>
      <c r="Z71" t="str">
        <f>IF(Y71="","",COUNTIFS(Basicdata!$B$2:$B$2500,2,Basicdata!$D$2:$D$2500,Crops!$D$5,Basicdata!$H$2:$H$2500,Crops!$M65,Basicdata!$X$2:$X$2500,2,Basicdata!$AI$2:$AI$2500,0))</f>
        <v/>
      </c>
      <c r="AA71" t="str">
        <f t="shared" si="4"/>
        <v/>
      </c>
      <c r="AB71" t="str">
        <f>IF(AA71="","",COUNTIFS(Basicdata!$B$2:$B$2500,2,Basicdata!$D$2:$D$2500,Crops!$D$5,Basicdata!$H$2:$H$2500,Crops!$M65,Basicdata!$X$2:$X$2500,3,Basicdata!$AI$2:$AI$2500,0))</f>
        <v/>
      </c>
      <c r="AC71" t="str">
        <f>IF(AB71="","",COUNTIFS(Basicdata!$B$2:$B$2500,2,Basicdata!$D$2:$D$2500,Crops!$D$5,Basicdata!$H$2:$H$2500,Crops!$M65,Basicdata!$X$2:$X$2500,4,Basicdata!$AI$2:$AI$2500,0))</f>
        <v/>
      </c>
      <c r="AD71" t="str">
        <f>IF(AC71="","",COUNTIFS(Basicdata!$B$2:$B$2500,2,Basicdata!$D$2:$D$2500,Crops!$D$5,Basicdata!$H$2:$H$2500,Crops!$M65,Basicdata!$X$2:$X$2500,5,Basicdata!$AI$2:$AI$2500,0))</f>
        <v/>
      </c>
      <c r="AE71" t="str">
        <f t="shared" si="5"/>
        <v/>
      </c>
      <c r="AF71" t="str">
        <f>IF(AE71="","",COUNTIFS(Basicdata!$B$2:$B$2500,2,Basicdata!$D$2:$D$2500,Crops!$D$5,Basicdata!$H$2:$H$2500,Crops!$M65,Basicdata!$X$2:$X$2500,6,Basicdata!$AI$2:$AI$2500,0))</f>
        <v/>
      </c>
      <c r="AG71" t="str">
        <f t="shared" si="6"/>
        <v/>
      </c>
      <c r="AH71" t="str">
        <f>IF(AG71="","",COUNTIFS(Basicdata!$B$2:$B$2500,2,Basicdata!$D$2:$D$2500,Crops!$D$5,Basicdata!$H$2:$H$2500,Crops!$M65,Basicdata!$X$2:$X$2500,"&lt;7",Basicdata!$Y$2:$Y$2500,1,Basicdata!$AI$2:$AI$2500,0))</f>
        <v/>
      </c>
      <c r="AI71" t="str">
        <f>IF(AH71="","",COUNTIFS(Basicdata!$B$2:$B$2500,2,Basicdata!$D$2:$D$2500,Crops!$D$5,Basicdata!$H$2:$H$2500,Crops!$M65,Basicdata!$X$2:$X$2500,"&lt;7",Basicdata!$Z$2:$Z$2500,1,Basicdata!$AI$2:$AI$2500,0))</f>
        <v/>
      </c>
      <c r="AJ71" t="str">
        <f>IF(AI71="","",COUNTIFS(Basicdata!$B$2:$B$2500,2,Basicdata!$D$2:$D$2500,Crops!$D$5,Basicdata!$H$2:$H$2500,Crops!$M65,Basicdata!$X$2:$X$2500,10,Basicdata!$AI$2:$AI$2500,0))</f>
        <v/>
      </c>
      <c r="AK71" t="str">
        <f>IF(AJ71="","",COUNTIFS(Basicdata!$B$2:$B$2500,2,Basicdata!$D$2:$D$2500,Crops!$D$5,Basicdata!$H$2:$H$2500,Crops!$M65,Basicdata!$X$2:$X$2500,7,Basicdata!$AI$2:$AI$2500,0))</f>
        <v/>
      </c>
      <c r="AL71" t="str">
        <f>IF(AK71="","",COUNTIFS(Basicdata!$B$2:$B$2500,2,Basicdata!$D$2:$D$2500,Crops!$D$5,Basicdata!$H$2:$H$2500,Crops!$M65,Basicdata!$X$2:$X$2500,8,Basicdata!$AI$2:$AI$2500,0))</f>
        <v/>
      </c>
      <c r="AM71" t="str">
        <f t="shared" si="7"/>
        <v/>
      </c>
      <c r="AN71" t="str">
        <f>IF(AM71="","",COUNTIFS(Basicdata!$B$2:$B$2500,2,Basicdata!$D$2:$D$2500,Crops!$D$5,Basicdata!$H$2:$H$2500,Crops!$M65,Basicdata!$W$2:$W$2500,"&lt;&gt;0",Basicdata!$X$2:$X$2500,9,Basicdata!$AI$2:$AI$2500,0))</f>
        <v/>
      </c>
      <c r="AO71" t="str">
        <f>IF(AN71="","",COUNTIFS(Basicdata!$B$2:$B$2500,2,Basicdata!$D$2:$D$2500,Crops!$D$5,Basicdata!$H$2:$H$2500,Crops!$M65,Basicdata!$W$2:$W$2500,0,Basicdata!$X$2:$X$2500,9,Basicdata!$AI$2:$AI$2500,0))</f>
        <v/>
      </c>
    </row>
    <row r="72" spans="1:41" x14ac:dyDescent="0.3">
      <c r="A72" s="45" t="str">
        <f>IF(COUNTIFS(Basicdata!$B$2:$B$2500,1,Basicdata!$D$2:$D$2500,Crops!$D$5,Basicdata!$H$2:$H$2500,Crops!$M66,Basicdata!$AI$2:$AI$2500,0)&gt;0,Crops!$M66,"")</f>
        <v/>
      </c>
      <c r="B72" t="str">
        <f>IF(A72="","",COUNTIFS(Basicdata!$B$2:$B$2500,1,Basicdata!$D$2:$D$2500,Crops!$D$5,Basicdata!$H$2:$H$2500,Crops!$M66,Basicdata!$AI$2:$AI$2500,0))</f>
        <v/>
      </c>
      <c r="C72" t="str">
        <f>IF(B72="","",COUNTIFS(Basicdata!$B$2:$B$2500,1,Basicdata!$D$2:$D$2500,Crops!$D$5,Basicdata!$H$2:$H$2500,Crops!$M66,Basicdata!$X$2:$X$2500,0,Basicdata!$AI$2:$AI$2500,0))</f>
        <v/>
      </c>
      <c r="D72" t="str">
        <f>IF(C72="","",COUNTIFS(Basicdata!$B$2:$B$2500,1,Basicdata!$D$2:$D$2500,Crops!$D$5,Basicdata!$H$2:$H$2500,Crops!$M66,Basicdata!$X$2:$X$2500,1,Basicdata!$AI$2:$AI$2500,0))</f>
        <v/>
      </c>
      <c r="E72" t="str">
        <f>IF(D72="","",COUNTIFS(Basicdata!$B$2:$B$2500,1,Basicdata!$D$2:$D$2500,Crops!$D$5,Basicdata!$H$2:$H$2500,Crops!$M66,Basicdata!$X$2:$X$2500,2,Basicdata!$AI$2:$AI$2500,0))</f>
        <v/>
      </c>
      <c r="F72" t="str">
        <f t="shared" si="0"/>
        <v/>
      </c>
      <c r="G72" t="str">
        <f>IF(F72="","",COUNTIFS(Basicdata!$B$2:$B$2500,1,Basicdata!$D$2:$D$2500,Crops!$D$5,Basicdata!$H$2:$H$2500,Crops!$M66,Basicdata!$X$2:$X$2500,3,Basicdata!$AI$2:$AI$2500,0))</f>
        <v/>
      </c>
      <c r="H72" t="str">
        <f>IF(G72="","",COUNTIFS(Basicdata!$B$2:$B$2500,1,Basicdata!$D$2:$D$2500,Crops!$D$5,Basicdata!$H$2:$H$2500,Crops!$M66,Basicdata!$X$2:$X$2500,4,Basicdata!$AI$2:$AI$2500,0))</f>
        <v/>
      </c>
      <c r="I72" t="str">
        <f>IF(H72="","",COUNTIFS(Basicdata!$B$2:$B$2500,1,Basicdata!$D$2:$D$2500,Crops!$D$5,Basicdata!$H$2:$H$2500,Crops!$M66,Basicdata!$X$2:$X$2500,5,Basicdata!$AI$2:$AI$2500,0))</f>
        <v/>
      </c>
      <c r="J72" t="str">
        <f t="shared" si="1"/>
        <v/>
      </c>
      <c r="K72" t="str">
        <f>IF(J72="","",COUNTIFS(Basicdata!$B$2:$B$2500,1,Basicdata!$D$2:$D$2500,Crops!$D$5,Basicdata!$H$2:$H$2500,Crops!$M66,Basicdata!$X$2:$X$2500,6,Basicdata!$AI$2:$AI$2500,0))</f>
        <v/>
      </c>
      <c r="L72" t="str">
        <f t="shared" si="2"/>
        <v/>
      </c>
      <c r="M72" t="str">
        <f>IF(L72="","",COUNTIFS(Basicdata!$B$2:$B$2500,1,Basicdata!$D$2:$D$2500,Crops!$D$5,Basicdata!$H$2:$H$2500,Crops!$M66,Basicdata!$X$2:$X$2500,"&lt;7",Basicdata!$Y$2:$Y$2500,1,Basicdata!$AI$2:$AI$2500,0))</f>
        <v/>
      </c>
      <c r="N72" t="str">
        <f>IF(M72="","",COUNTIFS(Basicdata!$B$2:$B$2500,1,Basicdata!$D$2:$D$2500,Crops!$D$5,Basicdata!$H$2:$H$2500,Crops!$M66,Basicdata!$X$2:$X$2500,"&lt;7",Basicdata!$Z$2:$Z$2500,1,Basicdata!$AI$2:$AI$2500,0))</f>
        <v/>
      </c>
      <c r="O72" t="str">
        <f>IF(N72="","",COUNTIFS(Basicdata!$B$2:$B$2500,1,Basicdata!$D$2:$D$2500,Crops!$D$5,Basicdata!$H$2:$H$2500,Crops!$M66,Basicdata!$X$2:$X$2500,10,Basicdata!$AI$2:$AI$2500,0))</f>
        <v/>
      </c>
      <c r="P72" t="str">
        <f>IF(O72="","",COUNTIFS(Basicdata!$B$2:$B$2500,1,Basicdata!$D$2:$D$2500,Crops!$D$5,Basicdata!$H$2:$H$2500,Crops!$M66,Basicdata!$X$2:$X$2500,7,Basicdata!$AI$2:$AI$2500,0))</f>
        <v/>
      </c>
      <c r="Q72" t="str">
        <f>IF(P72="","",COUNTIFS(Basicdata!$B$2:$B$2500,1,Basicdata!$D$2:$D$2500,Crops!$D$5,Basicdata!$H$2:$H$2500,Crops!$M66,Basicdata!$X$2:$X$2500,8,Basicdata!$AI$2:$AI$2500,0))</f>
        <v/>
      </c>
      <c r="R72" t="str">
        <f t="shared" si="3"/>
        <v/>
      </c>
      <c r="S72" t="str">
        <f>IF(R72="","",COUNTIFS(Basicdata!$B$2:$B$2500,1,Basicdata!$D$2:$D$2500,Crops!$D$5,Basicdata!$H$2:$H$2500,Crops!$M66,Basicdata!$W$2:$W$2500,"&lt;&gt;0",Basicdata!$X$2:$X$2500,9,Basicdata!$AI$2:$AI$2500,0))</f>
        <v/>
      </c>
      <c r="T72" t="str">
        <f>IF(S72="","",COUNTIFS(Basicdata!$B$2:$B$2500,1,Basicdata!$D$2:$D$2500,Crops!$D$5,Basicdata!$H$2:$H$2500,Crops!$M66,Basicdata!$W$2:$W$2500,0,Basicdata!$X$2:$X$2500,9,Basicdata!$AI$2:$AI$2500,0))</f>
        <v/>
      </c>
      <c r="V72" s="45" t="str">
        <f>IF(COUNTIFS(Basicdata!$B$2:$B$2500,2,Basicdata!$D$2:$D$2500,Crops!$D$5,Basicdata!$H$2:$H$2500,Crops!$M66,Basicdata!$AI$2:$AI$2500,0)&gt;0,Crops!$M66,"")</f>
        <v/>
      </c>
      <c r="W72" t="str">
        <f>IF(V72="","",COUNTIFS(Basicdata!$B$2:$B$2500,2,Basicdata!$D$2:$D$2500,Crops!$D$5,Basicdata!$H$2:$H$2500,Crops!$M66,Basicdata!$AI$2:$AI$2500,0))</f>
        <v/>
      </c>
      <c r="X72" t="str">
        <f>IF(W72="","",COUNTIFS(Basicdata!$B$2:$B$2500,2,Basicdata!$D$2:$D$2500,Crops!$D$5,Basicdata!$H$2:$H$2500,Crops!$M66,Basicdata!$X$2:$X$2500,0,Basicdata!$AI$2:$AI$2500,0))</f>
        <v/>
      </c>
      <c r="Y72" t="str">
        <f>IF(X72="","",COUNTIFS(Basicdata!$B$2:$B$2500,2,Basicdata!$D$2:$D$2500,Crops!$D$5,Basicdata!$H$2:$H$2500,Crops!$M66,Basicdata!$X$2:$X$2500,1,Basicdata!$AI$2:$AI$2500,0))</f>
        <v/>
      </c>
      <c r="Z72" t="str">
        <f>IF(Y72="","",COUNTIFS(Basicdata!$B$2:$B$2500,2,Basicdata!$D$2:$D$2500,Crops!$D$5,Basicdata!$H$2:$H$2500,Crops!$M66,Basicdata!$X$2:$X$2500,2,Basicdata!$AI$2:$AI$2500,0))</f>
        <v/>
      </c>
      <c r="AA72" t="str">
        <f t="shared" si="4"/>
        <v/>
      </c>
      <c r="AB72" t="str">
        <f>IF(AA72="","",COUNTIFS(Basicdata!$B$2:$B$2500,2,Basicdata!$D$2:$D$2500,Crops!$D$5,Basicdata!$H$2:$H$2500,Crops!$M66,Basicdata!$X$2:$X$2500,3,Basicdata!$AI$2:$AI$2500,0))</f>
        <v/>
      </c>
      <c r="AC72" t="str">
        <f>IF(AB72="","",COUNTIFS(Basicdata!$B$2:$B$2500,2,Basicdata!$D$2:$D$2500,Crops!$D$5,Basicdata!$H$2:$H$2500,Crops!$M66,Basicdata!$X$2:$X$2500,4,Basicdata!$AI$2:$AI$2500,0))</f>
        <v/>
      </c>
      <c r="AD72" t="str">
        <f>IF(AC72="","",COUNTIFS(Basicdata!$B$2:$B$2500,2,Basicdata!$D$2:$D$2500,Crops!$D$5,Basicdata!$H$2:$H$2500,Crops!$M66,Basicdata!$X$2:$X$2500,5,Basicdata!$AI$2:$AI$2500,0))</f>
        <v/>
      </c>
      <c r="AE72" t="str">
        <f t="shared" si="5"/>
        <v/>
      </c>
      <c r="AF72" t="str">
        <f>IF(AE72="","",COUNTIFS(Basicdata!$B$2:$B$2500,2,Basicdata!$D$2:$D$2500,Crops!$D$5,Basicdata!$H$2:$H$2500,Crops!$M66,Basicdata!$X$2:$X$2500,6,Basicdata!$AI$2:$AI$2500,0))</f>
        <v/>
      </c>
      <c r="AG72" t="str">
        <f t="shared" si="6"/>
        <v/>
      </c>
      <c r="AH72" t="str">
        <f>IF(AG72="","",COUNTIFS(Basicdata!$B$2:$B$2500,2,Basicdata!$D$2:$D$2500,Crops!$D$5,Basicdata!$H$2:$H$2500,Crops!$M66,Basicdata!$X$2:$X$2500,"&lt;7",Basicdata!$Y$2:$Y$2500,1,Basicdata!$AI$2:$AI$2500,0))</f>
        <v/>
      </c>
      <c r="AI72" t="str">
        <f>IF(AH72="","",COUNTIFS(Basicdata!$B$2:$B$2500,2,Basicdata!$D$2:$D$2500,Crops!$D$5,Basicdata!$H$2:$H$2500,Crops!$M66,Basicdata!$X$2:$X$2500,"&lt;7",Basicdata!$Z$2:$Z$2500,1,Basicdata!$AI$2:$AI$2500,0))</f>
        <v/>
      </c>
      <c r="AJ72" t="str">
        <f>IF(AI72="","",COUNTIFS(Basicdata!$B$2:$B$2500,2,Basicdata!$D$2:$D$2500,Crops!$D$5,Basicdata!$H$2:$H$2500,Crops!$M66,Basicdata!$X$2:$X$2500,10,Basicdata!$AI$2:$AI$2500,0))</f>
        <v/>
      </c>
      <c r="AK72" t="str">
        <f>IF(AJ72="","",COUNTIFS(Basicdata!$B$2:$B$2500,2,Basicdata!$D$2:$D$2500,Crops!$D$5,Basicdata!$H$2:$H$2500,Crops!$M66,Basicdata!$X$2:$X$2500,7,Basicdata!$AI$2:$AI$2500,0))</f>
        <v/>
      </c>
      <c r="AL72" t="str">
        <f>IF(AK72="","",COUNTIFS(Basicdata!$B$2:$B$2500,2,Basicdata!$D$2:$D$2500,Crops!$D$5,Basicdata!$H$2:$H$2500,Crops!$M66,Basicdata!$X$2:$X$2500,8,Basicdata!$AI$2:$AI$2500,0))</f>
        <v/>
      </c>
      <c r="AM72" t="str">
        <f t="shared" si="7"/>
        <v/>
      </c>
      <c r="AN72" t="str">
        <f>IF(AM72="","",COUNTIFS(Basicdata!$B$2:$B$2500,2,Basicdata!$D$2:$D$2500,Crops!$D$5,Basicdata!$H$2:$H$2500,Crops!$M66,Basicdata!$W$2:$W$2500,"&lt;&gt;0",Basicdata!$X$2:$X$2500,9,Basicdata!$AI$2:$AI$2500,0))</f>
        <v/>
      </c>
      <c r="AO72" t="str">
        <f>IF(AN72="","",COUNTIFS(Basicdata!$B$2:$B$2500,2,Basicdata!$D$2:$D$2500,Crops!$D$5,Basicdata!$H$2:$H$2500,Crops!$M66,Basicdata!$W$2:$W$2500,0,Basicdata!$X$2:$X$2500,9,Basicdata!$AI$2:$AI$2500,0))</f>
        <v/>
      </c>
    </row>
    <row r="73" spans="1:41" x14ac:dyDescent="0.3">
      <c r="A73" s="45" t="str">
        <f>IF(COUNTIFS(Basicdata!$B$2:$B$2500,1,Basicdata!$D$2:$D$2500,Crops!$D$5,Basicdata!$H$2:$H$2500,Crops!$M67,Basicdata!$AI$2:$AI$2500,0)&gt;0,Crops!$M67,"")</f>
        <v/>
      </c>
      <c r="B73" t="str">
        <f>IF(A73="","",COUNTIFS(Basicdata!$B$2:$B$2500,1,Basicdata!$D$2:$D$2500,Crops!$D$5,Basicdata!$H$2:$H$2500,Crops!$M67,Basicdata!$AI$2:$AI$2500,0))</f>
        <v/>
      </c>
      <c r="C73" t="str">
        <f>IF(B73="","",COUNTIFS(Basicdata!$B$2:$B$2500,1,Basicdata!$D$2:$D$2500,Crops!$D$5,Basicdata!$H$2:$H$2500,Crops!$M67,Basicdata!$X$2:$X$2500,0,Basicdata!$AI$2:$AI$2500,0))</f>
        <v/>
      </c>
      <c r="D73" t="str">
        <f>IF(C73="","",COUNTIFS(Basicdata!$B$2:$B$2500,1,Basicdata!$D$2:$D$2500,Crops!$D$5,Basicdata!$H$2:$H$2500,Crops!$M67,Basicdata!$X$2:$X$2500,1,Basicdata!$AI$2:$AI$2500,0))</f>
        <v/>
      </c>
      <c r="E73" t="str">
        <f>IF(D73="","",COUNTIFS(Basicdata!$B$2:$B$2500,1,Basicdata!$D$2:$D$2500,Crops!$D$5,Basicdata!$H$2:$H$2500,Crops!$M67,Basicdata!$X$2:$X$2500,2,Basicdata!$AI$2:$AI$2500,0))</f>
        <v/>
      </c>
      <c r="F73" t="str">
        <f t="shared" ref="F73:F98" si="8">IF(E73="","",C73+D73+E73)</f>
        <v/>
      </c>
      <c r="G73" t="str">
        <f>IF(F73="","",COUNTIFS(Basicdata!$B$2:$B$2500,1,Basicdata!$D$2:$D$2500,Crops!$D$5,Basicdata!$H$2:$H$2500,Crops!$M67,Basicdata!$X$2:$X$2500,3,Basicdata!$AI$2:$AI$2500,0))</f>
        <v/>
      </c>
      <c r="H73" t="str">
        <f>IF(G73="","",COUNTIFS(Basicdata!$B$2:$B$2500,1,Basicdata!$D$2:$D$2500,Crops!$D$5,Basicdata!$H$2:$H$2500,Crops!$M67,Basicdata!$X$2:$X$2500,4,Basicdata!$AI$2:$AI$2500,0))</f>
        <v/>
      </c>
      <c r="I73" t="str">
        <f>IF(H73="","",COUNTIFS(Basicdata!$B$2:$B$2500,1,Basicdata!$D$2:$D$2500,Crops!$D$5,Basicdata!$H$2:$H$2500,Crops!$M67,Basicdata!$X$2:$X$2500,5,Basicdata!$AI$2:$AI$2500,0))</f>
        <v/>
      </c>
      <c r="J73" t="str">
        <f t="shared" ref="J73:J98" si="9">IF(I73="","",G73+H73+I73)</f>
        <v/>
      </c>
      <c r="K73" t="str">
        <f>IF(J73="","",COUNTIFS(Basicdata!$B$2:$B$2500,1,Basicdata!$D$2:$D$2500,Crops!$D$5,Basicdata!$H$2:$H$2500,Crops!$M67,Basicdata!$X$2:$X$2500,6,Basicdata!$AI$2:$AI$2500,0))</f>
        <v/>
      </c>
      <c r="L73" t="str">
        <f t="shared" ref="L73:L98" si="10">IF(K73="","",F73+J73+K73)</f>
        <v/>
      </c>
      <c r="M73" t="str">
        <f>IF(L73="","",COUNTIFS(Basicdata!$B$2:$B$2500,1,Basicdata!$D$2:$D$2500,Crops!$D$5,Basicdata!$H$2:$H$2500,Crops!$M67,Basicdata!$X$2:$X$2500,"&lt;7",Basicdata!$Y$2:$Y$2500,1,Basicdata!$AI$2:$AI$2500,0))</f>
        <v/>
      </c>
      <c r="N73" t="str">
        <f>IF(M73="","",COUNTIFS(Basicdata!$B$2:$B$2500,1,Basicdata!$D$2:$D$2500,Crops!$D$5,Basicdata!$H$2:$H$2500,Crops!$M67,Basicdata!$X$2:$X$2500,"&lt;7",Basicdata!$Z$2:$Z$2500,1,Basicdata!$AI$2:$AI$2500,0))</f>
        <v/>
      </c>
      <c r="O73" t="str">
        <f>IF(N73="","",COUNTIFS(Basicdata!$B$2:$B$2500,1,Basicdata!$D$2:$D$2500,Crops!$D$5,Basicdata!$H$2:$H$2500,Crops!$M67,Basicdata!$X$2:$X$2500,10,Basicdata!$AI$2:$AI$2500,0))</f>
        <v/>
      </c>
      <c r="P73" t="str">
        <f>IF(O73="","",COUNTIFS(Basicdata!$B$2:$B$2500,1,Basicdata!$D$2:$D$2500,Crops!$D$5,Basicdata!$H$2:$H$2500,Crops!$M67,Basicdata!$X$2:$X$2500,7,Basicdata!$AI$2:$AI$2500,0))</f>
        <v/>
      </c>
      <c r="Q73" t="str">
        <f>IF(P73="","",COUNTIFS(Basicdata!$B$2:$B$2500,1,Basicdata!$D$2:$D$2500,Crops!$D$5,Basicdata!$H$2:$H$2500,Crops!$M67,Basicdata!$X$2:$X$2500,8,Basicdata!$AI$2:$AI$2500,0))</f>
        <v/>
      </c>
      <c r="R73" t="str">
        <f t="shared" ref="R73:R98" si="11">IF(Q73="","",O73+P73+Q73)</f>
        <v/>
      </c>
      <c r="S73" t="str">
        <f>IF(R73="","",COUNTIFS(Basicdata!$B$2:$B$2500,1,Basicdata!$D$2:$D$2500,Crops!$D$5,Basicdata!$H$2:$H$2500,Crops!$M67,Basicdata!$W$2:$W$2500,"&lt;&gt;0",Basicdata!$X$2:$X$2500,9,Basicdata!$AI$2:$AI$2500,0))</f>
        <v/>
      </c>
      <c r="T73" t="str">
        <f>IF(S73="","",COUNTIFS(Basicdata!$B$2:$B$2500,1,Basicdata!$D$2:$D$2500,Crops!$D$5,Basicdata!$H$2:$H$2500,Crops!$M67,Basicdata!$W$2:$W$2500,0,Basicdata!$X$2:$X$2500,9,Basicdata!$AI$2:$AI$2500,0))</f>
        <v/>
      </c>
      <c r="V73" s="45" t="str">
        <f>IF(COUNTIFS(Basicdata!$B$2:$B$2500,2,Basicdata!$D$2:$D$2500,Crops!$D$5,Basicdata!$H$2:$H$2500,Crops!$M67,Basicdata!$AI$2:$AI$2500,0)&gt;0,Crops!$M67,"")</f>
        <v/>
      </c>
      <c r="W73" t="str">
        <f>IF(V73="","",COUNTIFS(Basicdata!$B$2:$B$2500,2,Basicdata!$D$2:$D$2500,Crops!$D$5,Basicdata!$H$2:$H$2500,Crops!$M67,Basicdata!$AI$2:$AI$2500,0))</f>
        <v/>
      </c>
      <c r="X73" t="str">
        <f>IF(W73="","",COUNTIFS(Basicdata!$B$2:$B$2500,2,Basicdata!$D$2:$D$2500,Crops!$D$5,Basicdata!$H$2:$H$2500,Crops!$M67,Basicdata!$X$2:$X$2500,0,Basicdata!$AI$2:$AI$2500,0))</f>
        <v/>
      </c>
      <c r="Y73" t="str">
        <f>IF(X73="","",COUNTIFS(Basicdata!$B$2:$B$2500,2,Basicdata!$D$2:$D$2500,Crops!$D$5,Basicdata!$H$2:$H$2500,Crops!$M67,Basicdata!$X$2:$X$2500,1,Basicdata!$AI$2:$AI$2500,0))</f>
        <v/>
      </c>
      <c r="Z73" t="str">
        <f>IF(Y73="","",COUNTIFS(Basicdata!$B$2:$B$2500,2,Basicdata!$D$2:$D$2500,Crops!$D$5,Basicdata!$H$2:$H$2500,Crops!$M67,Basicdata!$X$2:$X$2500,2,Basicdata!$AI$2:$AI$2500,0))</f>
        <v/>
      </c>
      <c r="AA73" t="str">
        <f t="shared" ref="AA73:AA98" si="12">IF(Z73="","",X73+Y73+Z73)</f>
        <v/>
      </c>
      <c r="AB73" t="str">
        <f>IF(AA73="","",COUNTIFS(Basicdata!$B$2:$B$2500,2,Basicdata!$D$2:$D$2500,Crops!$D$5,Basicdata!$H$2:$H$2500,Crops!$M67,Basicdata!$X$2:$X$2500,3,Basicdata!$AI$2:$AI$2500,0))</f>
        <v/>
      </c>
      <c r="AC73" t="str">
        <f>IF(AB73="","",COUNTIFS(Basicdata!$B$2:$B$2500,2,Basicdata!$D$2:$D$2500,Crops!$D$5,Basicdata!$H$2:$H$2500,Crops!$M67,Basicdata!$X$2:$X$2500,4,Basicdata!$AI$2:$AI$2500,0))</f>
        <v/>
      </c>
      <c r="AD73" t="str">
        <f>IF(AC73="","",COUNTIFS(Basicdata!$B$2:$B$2500,2,Basicdata!$D$2:$D$2500,Crops!$D$5,Basicdata!$H$2:$H$2500,Crops!$M67,Basicdata!$X$2:$X$2500,5,Basicdata!$AI$2:$AI$2500,0))</f>
        <v/>
      </c>
      <c r="AE73" t="str">
        <f t="shared" ref="AE73:AE98" si="13">IF(AD73="","",AB73+AC73+AD73)</f>
        <v/>
      </c>
      <c r="AF73" t="str">
        <f>IF(AE73="","",COUNTIFS(Basicdata!$B$2:$B$2500,2,Basicdata!$D$2:$D$2500,Crops!$D$5,Basicdata!$H$2:$H$2500,Crops!$M67,Basicdata!$X$2:$X$2500,6,Basicdata!$AI$2:$AI$2500,0))</f>
        <v/>
      </c>
      <c r="AG73" t="str">
        <f t="shared" ref="AG73:AG98" si="14">IF(AF73="","",AA73+AE73+AF73)</f>
        <v/>
      </c>
      <c r="AH73" t="str">
        <f>IF(AG73="","",COUNTIFS(Basicdata!$B$2:$B$2500,2,Basicdata!$D$2:$D$2500,Crops!$D$5,Basicdata!$H$2:$H$2500,Crops!$M67,Basicdata!$X$2:$X$2500,"&lt;7",Basicdata!$Y$2:$Y$2500,1,Basicdata!$AI$2:$AI$2500,0))</f>
        <v/>
      </c>
      <c r="AI73" t="str">
        <f>IF(AH73="","",COUNTIFS(Basicdata!$B$2:$B$2500,2,Basicdata!$D$2:$D$2500,Crops!$D$5,Basicdata!$H$2:$H$2500,Crops!$M67,Basicdata!$X$2:$X$2500,"&lt;7",Basicdata!$Z$2:$Z$2500,1,Basicdata!$AI$2:$AI$2500,0))</f>
        <v/>
      </c>
      <c r="AJ73" t="str">
        <f>IF(AI73="","",COUNTIFS(Basicdata!$B$2:$B$2500,2,Basicdata!$D$2:$D$2500,Crops!$D$5,Basicdata!$H$2:$H$2500,Crops!$M67,Basicdata!$X$2:$X$2500,10,Basicdata!$AI$2:$AI$2500,0))</f>
        <v/>
      </c>
      <c r="AK73" t="str">
        <f>IF(AJ73="","",COUNTIFS(Basicdata!$B$2:$B$2500,2,Basicdata!$D$2:$D$2500,Crops!$D$5,Basicdata!$H$2:$H$2500,Crops!$M67,Basicdata!$X$2:$X$2500,7,Basicdata!$AI$2:$AI$2500,0))</f>
        <v/>
      </c>
      <c r="AL73" t="str">
        <f>IF(AK73="","",COUNTIFS(Basicdata!$B$2:$B$2500,2,Basicdata!$D$2:$D$2500,Crops!$D$5,Basicdata!$H$2:$H$2500,Crops!$M67,Basicdata!$X$2:$X$2500,8,Basicdata!$AI$2:$AI$2500,0))</f>
        <v/>
      </c>
      <c r="AM73" t="str">
        <f t="shared" ref="AM73:AM98" si="15">IF(AL73="","",AJ73+AK73+AL73)</f>
        <v/>
      </c>
      <c r="AN73" t="str">
        <f>IF(AM73="","",COUNTIFS(Basicdata!$B$2:$B$2500,2,Basicdata!$D$2:$D$2500,Crops!$D$5,Basicdata!$H$2:$H$2500,Crops!$M67,Basicdata!$W$2:$W$2500,"&lt;&gt;0",Basicdata!$X$2:$X$2500,9,Basicdata!$AI$2:$AI$2500,0))</f>
        <v/>
      </c>
      <c r="AO73" t="str">
        <f>IF(AN73="","",COUNTIFS(Basicdata!$B$2:$B$2500,2,Basicdata!$D$2:$D$2500,Crops!$D$5,Basicdata!$H$2:$H$2500,Crops!$M67,Basicdata!$W$2:$W$2500,0,Basicdata!$X$2:$X$2500,9,Basicdata!$AI$2:$AI$2500,0))</f>
        <v/>
      </c>
    </row>
    <row r="74" spans="1:41" x14ac:dyDescent="0.3">
      <c r="A74" s="45" t="str">
        <f>IF(COUNTIFS(Basicdata!$B$2:$B$2500,1,Basicdata!$D$2:$D$2500,Crops!$D$5,Basicdata!$H$2:$H$2500,Crops!$M68,Basicdata!$AI$2:$AI$2500,0)&gt;0,Crops!$M68,"")</f>
        <v/>
      </c>
      <c r="B74" t="str">
        <f>IF(A74="","",COUNTIFS(Basicdata!$B$2:$B$2500,1,Basicdata!$D$2:$D$2500,Crops!$D$5,Basicdata!$H$2:$H$2500,Crops!$M68,Basicdata!$AI$2:$AI$2500,0))</f>
        <v/>
      </c>
      <c r="C74" t="str">
        <f>IF(B74="","",COUNTIFS(Basicdata!$B$2:$B$2500,1,Basicdata!$D$2:$D$2500,Crops!$D$5,Basicdata!$H$2:$H$2500,Crops!$M68,Basicdata!$X$2:$X$2500,0,Basicdata!$AI$2:$AI$2500,0))</f>
        <v/>
      </c>
      <c r="D74" t="str">
        <f>IF(C74="","",COUNTIFS(Basicdata!$B$2:$B$2500,1,Basicdata!$D$2:$D$2500,Crops!$D$5,Basicdata!$H$2:$H$2500,Crops!$M68,Basicdata!$X$2:$X$2500,1,Basicdata!$AI$2:$AI$2500,0))</f>
        <v/>
      </c>
      <c r="E74" t="str">
        <f>IF(D74="","",COUNTIFS(Basicdata!$B$2:$B$2500,1,Basicdata!$D$2:$D$2500,Crops!$D$5,Basicdata!$H$2:$H$2500,Crops!$M68,Basicdata!$X$2:$X$2500,2,Basicdata!$AI$2:$AI$2500,0))</f>
        <v/>
      </c>
      <c r="F74" t="str">
        <f t="shared" si="8"/>
        <v/>
      </c>
      <c r="G74" t="str">
        <f>IF(F74="","",COUNTIFS(Basicdata!$B$2:$B$2500,1,Basicdata!$D$2:$D$2500,Crops!$D$5,Basicdata!$H$2:$H$2500,Crops!$M68,Basicdata!$X$2:$X$2500,3,Basicdata!$AI$2:$AI$2500,0))</f>
        <v/>
      </c>
      <c r="H74" t="str">
        <f>IF(G74="","",COUNTIFS(Basicdata!$B$2:$B$2500,1,Basicdata!$D$2:$D$2500,Crops!$D$5,Basicdata!$H$2:$H$2500,Crops!$M68,Basicdata!$X$2:$X$2500,4,Basicdata!$AI$2:$AI$2500,0))</f>
        <v/>
      </c>
      <c r="I74" t="str">
        <f>IF(H74="","",COUNTIFS(Basicdata!$B$2:$B$2500,1,Basicdata!$D$2:$D$2500,Crops!$D$5,Basicdata!$H$2:$H$2500,Crops!$M68,Basicdata!$X$2:$X$2500,5,Basicdata!$AI$2:$AI$2500,0))</f>
        <v/>
      </c>
      <c r="J74" t="str">
        <f t="shared" si="9"/>
        <v/>
      </c>
      <c r="K74" t="str">
        <f>IF(J74="","",COUNTIFS(Basicdata!$B$2:$B$2500,1,Basicdata!$D$2:$D$2500,Crops!$D$5,Basicdata!$H$2:$H$2500,Crops!$M68,Basicdata!$X$2:$X$2500,6,Basicdata!$AI$2:$AI$2500,0))</f>
        <v/>
      </c>
      <c r="L74" t="str">
        <f t="shared" si="10"/>
        <v/>
      </c>
      <c r="M74" t="str">
        <f>IF(L74="","",COUNTIFS(Basicdata!$B$2:$B$2500,1,Basicdata!$D$2:$D$2500,Crops!$D$5,Basicdata!$H$2:$H$2500,Crops!$M68,Basicdata!$X$2:$X$2500,"&lt;7",Basicdata!$Y$2:$Y$2500,1,Basicdata!$AI$2:$AI$2500,0))</f>
        <v/>
      </c>
      <c r="N74" t="str">
        <f>IF(M74="","",COUNTIFS(Basicdata!$B$2:$B$2500,1,Basicdata!$D$2:$D$2500,Crops!$D$5,Basicdata!$H$2:$H$2500,Crops!$M68,Basicdata!$X$2:$X$2500,"&lt;7",Basicdata!$Z$2:$Z$2500,1,Basicdata!$AI$2:$AI$2500,0))</f>
        <v/>
      </c>
      <c r="O74" t="str">
        <f>IF(N74="","",COUNTIFS(Basicdata!$B$2:$B$2500,1,Basicdata!$D$2:$D$2500,Crops!$D$5,Basicdata!$H$2:$H$2500,Crops!$M68,Basicdata!$X$2:$X$2500,10,Basicdata!$AI$2:$AI$2500,0))</f>
        <v/>
      </c>
      <c r="P74" t="str">
        <f>IF(O74="","",COUNTIFS(Basicdata!$B$2:$B$2500,1,Basicdata!$D$2:$D$2500,Crops!$D$5,Basicdata!$H$2:$H$2500,Crops!$M68,Basicdata!$X$2:$X$2500,7,Basicdata!$AI$2:$AI$2500,0))</f>
        <v/>
      </c>
      <c r="Q74" t="str">
        <f>IF(P74="","",COUNTIFS(Basicdata!$B$2:$B$2500,1,Basicdata!$D$2:$D$2500,Crops!$D$5,Basicdata!$H$2:$H$2500,Crops!$M68,Basicdata!$X$2:$X$2500,8,Basicdata!$AI$2:$AI$2500,0))</f>
        <v/>
      </c>
      <c r="R74" t="str">
        <f t="shared" si="11"/>
        <v/>
      </c>
      <c r="S74" t="str">
        <f>IF(R74="","",COUNTIFS(Basicdata!$B$2:$B$2500,1,Basicdata!$D$2:$D$2500,Crops!$D$5,Basicdata!$H$2:$H$2500,Crops!$M68,Basicdata!$W$2:$W$2500,"&lt;&gt;0",Basicdata!$X$2:$X$2500,9,Basicdata!$AI$2:$AI$2500,0))</f>
        <v/>
      </c>
      <c r="T74" t="str">
        <f>IF(S74="","",COUNTIFS(Basicdata!$B$2:$B$2500,1,Basicdata!$D$2:$D$2500,Crops!$D$5,Basicdata!$H$2:$H$2500,Crops!$M68,Basicdata!$W$2:$W$2500,0,Basicdata!$X$2:$X$2500,9,Basicdata!$AI$2:$AI$2500,0))</f>
        <v/>
      </c>
      <c r="V74" s="45" t="str">
        <f>IF(COUNTIFS(Basicdata!$B$2:$B$2500,2,Basicdata!$D$2:$D$2500,Crops!$D$5,Basicdata!$H$2:$H$2500,Crops!$M68,Basicdata!$AI$2:$AI$2500,0)&gt;0,Crops!$M68,"")</f>
        <v/>
      </c>
      <c r="W74" t="str">
        <f>IF(V74="","",COUNTIFS(Basicdata!$B$2:$B$2500,2,Basicdata!$D$2:$D$2500,Crops!$D$5,Basicdata!$H$2:$H$2500,Crops!$M68,Basicdata!$AI$2:$AI$2500,0))</f>
        <v/>
      </c>
      <c r="X74" t="str">
        <f>IF(W74="","",COUNTIFS(Basicdata!$B$2:$B$2500,2,Basicdata!$D$2:$D$2500,Crops!$D$5,Basicdata!$H$2:$H$2500,Crops!$M68,Basicdata!$X$2:$X$2500,0,Basicdata!$AI$2:$AI$2500,0))</f>
        <v/>
      </c>
      <c r="Y74" t="str">
        <f>IF(X74="","",COUNTIFS(Basicdata!$B$2:$B$2500,2,Basicdata!$D$2:$D$2500,Crops!$D$5,Basicdata!$H$2:$H$2500,Crops!$M68,Basicdata!$X$2:$X$2500,1,Basicdata!$AI$2:$AI$2500,0))</f>
        <v/>
      </c>
      <c r="Z74" t="str">
        <f>IF(Y74="","",COUNTIFS(Basicdata!$B$2:$B$2500,2,Basicdata!$D$2:$D$2500,Crops!$D$5,Basicdata!$H$2:$H$2500,Crops!$M68,Basicdata!$X$2:$X$2500,2,Basicdata!$AI$2:$AI$2500,0))</f>
        <v/>
      </c>
      <c r="AA74" t="str">
        <f t="shared" si="12"/>
        <v/>
      </c>
      <c r="AB74" t="str">
        <f>IF(AA74="","",COUNTIFS(Basicdata!$B$2:$B$2500,2,Basicdata!$D$2:$D$2500,Crops!$D$5,Basicdata!$H$2:$H$2500,Crops!$M68,Basicdata!$X$2:$X$2500,3,Basicdata!$AI$2:$AI$2500,0))</f>
        <v/>
      </c>
      <c r="AC74" t="str">
        <f>IF(AB74="","",COUNTIFS(Basicdata!$B$2:$B$2500,2,Basicdata!$D$2:$D$2500,Crops!$D$5,Basicdata!$H$2:$H$2500,Crops!$M68,Basicdata!$X$2:$X$2500,4,Basicdata!$AI$2:$AI$2500,0))</f>
        <v/>
      </c>
      <c r="AD74" t="str">
        <f>IF(AC74="","",COUNTIFS(Basicdata!$B$2:$B$2500,2,Basicdata!$D$2:$D$2500,Crops!$D$5,Basicdata!$H$2:$H$2500,Crops!$M68,Basicdata!$X$2:$X$2500,5,Basicdata!$AI$2:$AI$2500,0))</f>
        <v/>
      </c>
      <c r="AE74" t="str">
        <f t="shared" si="13"/>
        <v/>
      </c>
      <c r="AF74" t="str">
        <f>IF(AE74="","",COUNTIFS(Basicdata!$B$2:$B$2500,2,Basicdata!$D$2:$D$2500,Crops!$D$5,Basicdata!$H$2:$H$2500,Crops!$M68,Basicdata!$X$2:$X$2500,6,Basicdata!$AI$2:$AI$2500,0))</f>
        <v/>
      </c>
      <c r="AG74" t="str">
        <f t="shared" si="14"/>
        <v/>
      </c>
      <c r="AH74" t="str">
        <f>IF(AG74="","",COUNTIFS(Basicdata!$B$2:$B$2500,2,Basicdata!$D$2:$D$2500,Crops!$D$5,Basicdata!$H$2:$H$2500,Crops!$M68,Basicdata!$X$2:$X$2500,"&lt;7",Basicdata!$Y$2:$Y$2500,1,Basicdata!$AI$2:$AI$2500,0))</f>
        <v/>
      </c>
      <c r="AI74" t="str">
        <f>IF(AH74="","",COUNTIFS(Basicdata!$B$2:$B$2500,2,Basicdata!$D$2:$D$2500,Crops!$D$5,Basicdata!$H$2:$H$2500,Crops!$M68,Basicdata!$X$2:$X$2500,"&lt;7",Basicdata!$Z$2:$Z$2500,1,Basicdata!$AI$2:$AI$2500,0))</f>
        <v/>
      </c>
      <c r="AJ74" t="str">
        <f>IF(AI74="","",COUNTIFS(Basicdata!$B$2:$B$2500,2,Basicdata!$D$2:$D$2500,Crops!$D$5,Basicdata!$H$2:$H$2500,Crops!$M68,Basicdata!$X$2:$X$2500,10,Basicdata!$AI$2:$AI$2500,0))</f>
        <v/>
      </c>
      <c r="AK74" t="str">
        <f>IF(AJ74="","",COUNTIFS(Basicdata!$B$2:$B$2500,2,Basicdata!$D$2:$D$2500,Crops!$D$5,Basicdata!$H$2:$H$2500,Crops!$M68,Basicdata!$X$2:$X$2500,7,Basicdata!$AI$2:$AI$2500,0))</f>
        <v/>
      </c>
      <c r="AL74" t="str">
        <f>IF(AK74="","",COUNTIFS(Basicdata!$B$2:$B$2500,2,Basicdata!$D$2:$D$2500,Crops!$D$5,Basicdata!$H$2:$H$2500,Crops!$M68,Basicdata!$X$2:$X$2500,8,Basicdata!$AI$2:$AI$2500,0))</f>
        <v/>
      </c>
      <c r="AM74" t="str">
        <f t="shared" si="15"/>
        <v/>
      </c>
      <c r="AN74" t="str">
        <f>IF(AM74="","",COUNTIFS(Basicdata!$B$2:$B$2500,2,Basicdata!$D$2:$D$2500,Crops!$D$5,Basicdata!$H$2:$H$2500,Crops!$M68,Basicdata!$W$2:$W$2500,"&lt;&gt;0",Basicdata!$X$2:$X$2500,9,Basicdata!$AI$2:$AI$2500,0))</f>
        <v/>
      </c>
      <c r="AO74" t="str">
        <f>IF(AN74="","",COUNTIFS(Basicdata!$B$2:$B$2500,2,Basicdata!$D$2:$D$2500,Crops!$D$5,Basicdata!$H$2:$H$2500,Crops!$M68,Basicdata!$W$2:$W$2500,0,Basicdata!$X$2:$X$2500,9,Basicdata!$AI$2:$AI$2500,0))</f>
        <v/>
      </c>
    </row>
    <row r="75" spans="1:41" x14ac:dyDescent="0.3">
      <c r="A75" s="45" t="str">
        <f>IF(COUNTIFS(Basicdata!$B$2:$B$2500,1,Basicdata!$D$2:$D$2500,Crops!$D$5,Basicdata!$H$2:$H$2500,Crops!$M69,Basicdata!$AI$2:$AI$2500,0)&gt;0,Crops!$M69,"")</f>
        <v/>
      </c>
      <c r="B75" t="str">
        <f>IF(A75="","",COUNTIFS(Basicdata!$B$2:$B$2500,1,Basicdata!$D$2:$D$2500,Crops!$D$5,Basicdata!$H$2:$H$2500,Crops!$M69,Basicdata!$AI$2:$AI$2500,0))</f>
        <v/>
      </c>
      <c r="C75" t="str">
        <f>IF(B75="","",COUNTIFS(Basicdata!$B$2:$B$2500,1,Basicdata!$D$2:$D$2500,Crops!$D$5,Basicdata!$H$2:$H$2500,Crops!$M69,Basicdata!$X$2:$X$2500,0,Basicdata!$AI$2:$AI$2500,0))</f>
        <v/>
      </c>
      <c r="D75" t="str">
        <f>IF(C75="","",COUNTIFS(Basicdata!$B$2:$B$2500,1,Basicdata!$D$2:$D$2500,Crops!$D$5,Basicdata!$H$2:$H$2500,Crops!$M69,Basicdata!$X$2:$X$2500,1,Basicdata!$AI$2:$AI$2500,0))</f>
        <v/>
      </c>
      <c r="E75" t="str">
        <f>IF(D75="","",COUNTIFS(Basicdata!$B$2:$B$2500,1,Basicdata!$D$2:$D$2500,Crops!$D$5,Basicdata!$H$2:$H$2500,Crops!$M69,Basicdata!$X$2:$X$2500,2,Basicdata!$AI$2:$AI$2500,0))</f>
        <v/>
      </c>
      <c r="F75" t="str">
        <f t="shared" si="8"/>
        <v/>
      </c>
      <c r="G75" t="str">
        <f>IF(F75="","",COUNTIFS(Basicdata!$B$2:$B$2500,1,Basicdata!$D$2:$D$2500,Crops!$D$5,Basicdata!$H$2:$H$2500,Crops!$M69,Basicdata!$X$2:$X$2500,3,Basicdata!$AI$2:$AI$2500,0))</f>
        <v/>
      </c>
      <c r="H75" t="str">
        <f>IF(G75="","",COUNTIFS(Basicdata!$B$2:$B$2500,1,Basicdata!$D$2:$D$2500,Crops!$D$5,Basicdata!$H$2:$H$2500,Crops!$M69,Basicdata!$X$2:$X$2500,4,Basicdata!$AI$2:$AI$2500,0))</f>
        <v/>
      </c>
      <c r="I75" t="str">
        <f>IF(H75="","",COUNTIFS(Basicdata!$B$2:$B$2500,1,Basicdata!$D$2:$D$2500,Crops!$D$5,Basicdata!$H$2:$H$2500,Crops!$M69,Basicdata!$X$2:$X$2500,5,Basicdata!$AI$2:$AI$2500,0))</f>
        <v/>
      </c>
      <c r="J75" t="str">
        <f t="shared" si="9"/>
        <v/>
      </c>
      <c r="K75" t="str">
        <f>IF(J75="","",COUNTIFS(Basicdata!$B$2:$B$2500,1,Basicdata!$D$2:$D$2500,Crops!$D$5,Basicdata!$H$2:$H$2500,Crops!$M69,Basicdata!$X$2:$X$2500,6,Basicdata!$AI$2:$AI$2500,0))</f>
        <v/>
      </c>
      <c r="L75" t="str">
        <f t="shared" si="10"/>
        <v/>
      </c>
      <c r="M75" t="str">
        <f>IF(L75="","",COUNTIFS(Basicdata!$B$2:$B$2500,1,Basicdata!$D$2:$D$2500,Crops!$D$5,Basicdata!$H$2:$H$2500,Crops!$M69,Basicdata!$X$2:$X$2500,"&lt;7",Basicdata!$Y$2:$Y$2500,1,Basicdata!$AI$2:$AI$2500,0))</f>
        <v/>
      </c>
      <c r="N75" t="str">
        <f>IF(M75="","",COUNTIFS(Basicdata!$B$2:$B$2500,1,Basicdata!$D$2:$D$2500,Crops!$D$5,Basicdata!$H$2:$H$2500,Crops!$M69,Basicdata!$X$2:$X$2500,"&lt;7",Basicdata!$Z$2:$Z$2500,1,Basicdata!$AI$2:$AI$2500,0))</f>
        <v/>
      </c>
      <c r="O75" t="str">
        <f>IF(N75="","",COUNTIFS(Basicdata!$B$2:$B$2500,1,Basicdata!$D$2:$D$2500,Crops!$D$5,Basicdata!$H$2:$H$2500,Crops!$M69,Basicdata!$X$2:$X$2500,10,Basicdata!$AI$2:$AI$2500,0))</f>
        <v/>
      </c>
      <c r="P75" t="str">
        <f>IF(O75="","",COUNTIFS(Basicdata!$B$2:$B$2500,1,Basicdata!$D$2:$D$2500,Crops!$D$5,Basicdata!$H$2:$H$2500,Crops!$M69,Basicdata!$X$2:$X$2500,7,Basicdata!$AI$2:$AI$2500,0))</f>
        <v/>
      </c>
      <c r="Q75" t="str">
        <f>IF(P75="","",COUNTIFS(Basicdata!$B$2:$B$2500,1,Basicdata!$D$2:$D$2500,Crops!$D$5,Basicdata!$H$2:$H$2500,Crops!$M69,Basicdata!$X$2:$X$2500,8,Basicdata!$AI$2:$AI$2500,0))</f>
        <v/>
      </c>
      <c r="R75" t="str">
        <f t="shared" si="11"/>
        <v/>
      </c>
      <c r="S75" t="str">
        <f>IF(R75="","",COUNTIFS(Basicdata!$B$2:$B$2500,1,Basicdata!$D$2:$D$2500,Crops!$D$5,Basicdata!$H$2:$H$2500,Crops!$M69,Basicdata!$W$2:$W$2500,"&lt;&gt;0",Basicdata!$X$2:$X$2500,9,Basicdata!$AI$2:$AI$2500,0))</f>
        <v/>
      </c>
      <c r="T75" t="str">
        <f>IF(S75="","",COUNTIFS(Basicdata!$B$2:$B$2500,1,Basicdata!$D$2:$D$2500,Crops!$D$5,Basicdata!$H$2:$H$2500,Crops!$M69,Basicdata!$W$2:$W$2500,0,Basicdata!$X$2:$X$2500,9,Basicdata!$AI$2:$AI$2500,0))</f>
        <v/>
      </c>
      <c r="V75" s="45" t="str">
        <f>IF(COUNTIFS(Basicdata!$B$2:$B$2500,2,Basicdata!$D$2:$D$2500,Crops!$D$5,Basicdata!$H$2:$H$2500,Crops!$M69,Basicdata!$AI$2:$AI$2500,0)&gt;0,Crops!$M69,"")</f>
        <v/>
      </c>
      <c r="W75" t="str">
        <f>IF(V75="","",COUNTIFS(Basicdata!$B$2:$B$2500,2,Basicdata!$D$2:$D$2500,Crops!$D$5,Basicdata!$H$2:$H$2500,Crops!$M69,Basicdata!$AI$2:$AI$2500,0))</f>
        <v/>
      </c>
      <c r="X75" t="str">
        <f>IF(W75="","",COUNTIFS(Basicdata!$B$2:$B$2500,2,Basicdata!$D$2:$D$2500,Crops!$D$5,Basicdata!$H$2:$H$2500,Crops!$M69,Basicdata!$X$2:$X$2500,0,Basicdata!$AI$2:$AI$2500,0))</f>
        <v/>
      </c>
      <c r="Y75" t="str">
        <f>IF(X75="","",COUNTIFS(Basicdata!$B$2:$B$2500,2,Basicdata!$D$2:$D$2500,Crops!$D$5,Basicdata!$H$2:$H$2500,Crops!$M69,Basicdata!$X$2:$X$2500,1,Basicdata!$AI$2:$AI$2500,0))</f>
        <v/>
      </c>
      <c r="Z75" t="str">
        <f>IF(Y75="","",COUNTIFS(Basicdata!$B$2:$B$2500,2,Basicdata!$D$2:$D$2500,Crops!$D$5,Basicdata!$H$2:$H$2500,Crops!$M69,Basicdata!$X$2:$X$2500,2,Basicdata!$AI$2:$AI$2500,0))</f>
        <v/>
      </c>
      <c r="AA75" t="str">
        <f t="shared" si="12"/>
        <v/>
      </c>
      <c r="AB75" t="str">
        <f>IF(AA75="","",COUNTIFS(Basicdata!$B$2:$B$2500,2,Basicdata!$D$2:$D$2500,Crops!$D$5,Basicdata!$H$2:$H$2500,Crops!$M69,Basicdata!$X$2:$X$2500,3,Basicdata!$AI$2:$AI$2500,0))</f>
        <v/>
      </c>
      <c r="AC75" t="str">
        <f>IF(AB75="","",COUNTIFS(Basicdata!$B$2:$B$2500,2,Basicdata!$D$2:$D$2500,Crops!$D$5,Basicdata!$H$2:$H$2500,Crops!$M69,Basicdata!$X$2:$X$2500,4,Basicdata!$AI$2:$AI$2500,0))</f>
        <v/>
      </c>
      <c r="AD75" t="str">
        <f>IF(AC75="","",COUNTIFS(Basicdata!$B$2:$B$2500,2,Basicdata!$D$2:$D$2500,Crops!$D$5,Basicdata!$H$2:$H$2500,Crops!$M69,Basicdata!$X$2:$X$2500,5,Basicdata!$AI$2:$AI$2500,0))</f>
        <v/>
      </c>
      <c r="AE75" t="str">
        <f t="shared" si="13"/>
        <v/>
      </c>
      <c r="AF75" t="str">
        <f>IF(AE75="","",COUNTIFS(Basicdata!$B$2:$B$2500,2,Basicdata!$D$2:$D$2500,Crops!$D$5,Basicdata!$H$2:$H$2500,Crops!$M69,Basicdata!$X$2:$X$2500,6,Basicdata!$AI$2:$AI$2500,0))</f>
        <v/>
      </c>
      <c r="AG75" t="str">
        <f t="shared" si="14"/>
        <v/>
      </c>
      <c r="AH75" t="str">
        <f>IF(AG75="","",COUNTIFS(Basicdata!$B$2:$B$2500,2,Basicdata!$D$2:$D$2500,Crops!$D$5,Basicdata!$H$2:$H$2500,Crops!$M69,Basicdata!$X$2:$X$2500,"&lt;7",Basicdata!$Y$2:$Y$2500,1,Basicdata!$AI$2:$AI$2500,0))</f>
        <v/>
      </c>
      <c r="AI75" t="str">
        <f>IF(AH75="","",COUNTIFS(Basicdata!$B$2:$B$2500,2,Basicdata!$D$2:$D$2500,Crops!$D$5,Basicdata!$H$2:$H$2500,Crops!$M69,Basicdata!$X$2:$X$2500,"&lt;7",Basicdata!$Z$2:$Z$2500,1,Basicdata!$AI$2:$AI$2500,0))</f>
        <v/>
      </c>
      <c r="AJ75" t="str">
        <f>IF(AI75="","",COUNTIFS(Basicdata!$B$2:$B$2500,2,Basicdata!$D$2:$D$2500,Crops!$D$5,Basicdata!$H$2:$H$2500,Crops!$M69,Basicdata!$X$2:$X$2500,10,Basicdata!$AI$2:$AI$2500,0))</f>
        <v/>
      </c>
      <c r="AK75" t="str">
        <f>IF(AJ75="","",COUNTIFS(Basicdata!$B$2:$B$2500,2,Basicdata!$D$2:$D$2500,Crops!$D$5,Basicdata!$H$2:$H$2500,Crops!$M69,Basicdata!$X$2:$X$2500,7,Basicdata!$AI$2:$AI$2500,0))</f>
        <v/>
      </c>
      <c r="AL75" t="str">
        <f>IF(AK75="","",COUNTIFS(Basicdata!$B$2:$B$2500,2,Basicdata!$D$2:$D$2500,Crops!$D$5,Basicdata!$H$2:$H$2500,Crops!$M69,Basicdata!$X$2:$X$2500,8,Basicdata!$AI$2:$AI$2500,0))</f>
        <v/>
      </c>
      <c r="AM75" t="str">
        <f t="shared" si="15"/>
        <v/>
      </c>
      <c r="AN75" t="str">
        <f>IF(AM75="","",COUNTIFS(Basicdata!$B$2:$B$2500,2,Basicdata!$D$2:$D$2500,Crops!$D$5,Basicdata!$H$2:$H$2500,Crops!$M69,Basicdata!$W$2:$W$2500,"&lt;&gt;0",Basicdata!$X$2:$X$2500,9,Basicdata!$AI$2:$AI$2500,0))</f>
        <v/>
      </c>
      <c r="AO75" t="str">
        <f>IF(AN75="","",COUNTIFS(Basicdata!$B$2:$B$2500,2,Basicdata!$D$2:$D$2500,Crops!$D$5,Basicdata!$H$2:$H$2500,Crops!$M69,Basicdata!$W$2:$W$2500,0,Basicdata!$X$2:$X$2500,9,Basicdata!$AI$2:$AI$2500,0))</f>
        <v/>
      </c>
    </row>
    <row r="76" spans="1:41" x14ac:dyDescent="0.3">
      <c r="A76" s="45" t="str">
        <f>IF(COUNTIFS(Basicdata!$B$2:$B$2500,1,Basicdata!$D$2:$D$2500,Crops!$D$5,Basicdata!$H$2:$H$2500,Crops!$M70,Basicdata!$AI$2:$AI$2500,0)&gt;0,Crops!$M70,"")</f>
        <v/>
      </c>
      <c r="B76" t="str">
        <f>IF(A76="","",COUNTIFS(Basicdata!$B$2:$B$2500,1,Basicdata!$D$2:$D$2500,Crops!$D$5,Basicdata!$H$2:$H$2500,Crops!$M70,Basicdata!$AI$2:$AI$2500,0))</f>
        <v/>
      </c>
      <c r="C76" t="str">
        <f>IF(B76="","",COUNTIFS(Basicdata!$B$2:$B$2500,1,Basicdata!$D$2:$D$2500,Crops!$D$5,Basicdata!$H$2:$H$2500,Crops!$M70,Basicdata!$X$2:$X$2500,0,Basicdata!$AI$2:$AI$2500,0))</f>
        <v/>
      </c>
      <c r="D76" t="str">
        <f>IF(C76="","",COUNTIFS(Basicdata!$B$2:$B$2500,1,Basicdata!$D$2:$D$2500,Crops!$D$5,Basicdata!$H$2:$H$2500,Crops!$M70,Basicdata!$X$2:$X$2500,1,Basicdata!$AI$2:$AI$2500,0))</f>
        <v/>
      </c>
      <c r="E76" t="str">
        <f>IF(D76="","",COUNTIFS(Basicdata!$B$2:$B$2500,1,Basicdata!$D$2:$D$2500,Crops!$D$5,Basicdata!$H$2:$H$2500,Crops!$M70,Basicdata!$X$2:$X$2500,2,Basicdata!$AI$2:$AI$2500,0))</f>
        <v/>
      </c>
      <c r="F76" t="str">
        <f t="shared" si="8"/>
        <v/>
      </c>
      <c r="G76" t="str">
        <f>IF(F76="","",COUNTIFS(Basicdata!$B$2:$B$2500,1,Basicdata!$D$2:$D$2500,Crops!$D$5,Basicdata!$H$2:$H$2500,Crops!$M70,Basicdata!$X$2:$X$2500,3,Basicdata!$AI$2:$AI$2500,0))</f>
        <v/>
      </c>
      <c r="H76" t="str">
        <f>IF(G76="","",COUNTIFS(Basicdata!$B$2:$B$2500,1,Basicdata!$D$2:$D$2500,Crops!$D$5,Basicdata!$H$2:$H$2500,Crops!$M70,Basicdata!$X$2:$X$2500,4,Basicdata!$AI$2:$AI$2500,0))</f>
        <v/>
      </c>
      <c r="I76" t="str">
        <f>IF(H76="","",COUNTIFS(Basicdata!$B$2:$B$2500,1,Basicdata!$D$2:$D$2500,Crops!$D$5,Basicdata!$H$2:$H$2500,Crops!$M70,Basicdata!$X$2:$X$2500,5,Basicdata!$AI$2:$AI$2500,0))</f>
        <v/>
      </c>
      <c r="J76" t="str">
        <f t="shared" si="9"/>
        <v/>
      </c>
      <c r="K76" t="str">
        <f>IF(J76="","",COUNTIFS(Basicdata!$B$2:$B$2500,1,Basicdata!$D$2:$D$2500,Crops!$D$5,Basicdata!$H$2:$H$2500,Crops!$M70,Basicdata!$X$2:$X$2500,6,Basicdata!$AI$2:$AI$2500,0))</f>
        <v/>
      </c>
      <c r="L76" t="str">
        <f t="shared" si="10"/>
        <v/>
      </c>
      <c r="M76" t="str">
        <f>IF(L76="","",COUNTIFS(Basicdata!$B$2:$B$2500,1,Basicdata!$D$2:$D$2500,Crops!$D$5,Basicdata!$H$2:$H$2500,Crops!$M70,Basicdata!$X$2:$X$2500,"&lt;7",Basicdata!$Y$2:$Y$2500,1,Basicdata!$AI$2:$AI$2500,0))</f>
        <v/>
      </c>
      <c r="N76" t="str">
        <f>IF(M76="","",COUNTIFS(Basicdata!$B$2:$B$2500,1,Basicdata!$D$2:$D$2500,Crops!$D$5,Basicdata!$H$2:$H$2500,Crops!$M70,Basicdata!$X$2:$X$2500,"&lt;7",Basicdata!$Z$2:$Z$2500,1,Basicdata!$AI$2:$AI$2500,0))</f>
        <v/>
      </c>
      <c r="O76" t="str">
        <f>IF(N76="","",COUNTIFS(Basicdata!$B$2:$B$2500,1,Basicdata!$D$2:$D$2500,Crops!$D$5,Basicdata!$H$2:$H$2500,Crops!$M70,Basicdata!$X$2:$X$2500,10,Basicdata!$AI$2:$AI$2500,0))</f>
        <v/>
      </c>
      <c r="P76" t="str">
        <f>IF(O76="","",COUNTIFS(Basicdata!$B$2:$B$2500,1,Basicdata!$D$2:$D$2500,Crops!$D$5,Basicdata!$H$2:$H$2500,Crops!$M70,Basicdata!$X$2:$X$2500,7,Basicdata!$AI$2:$AI$2500,0))</f>
        <v/>
      </c>
      <c r="Q76" t="str">
        <f>IF(P76="","",COUNTIFS(Basicdata!$B$2:$B$2500,1,Basicdata!$D$2:$D$2500,Crops!$D$5,Basicdata!$H$2:$H$2500,Crops!$M70,Basicdata!$X$2:$X$2500,8,Basicdata!$AI$2:$AI$2500,0))</f>
        <v/>
      </c>
      <c r="R76" t="str">
        <f t="shared" si="11"/>
        <v/>
      </c>
      <c r="S76" t="str">
        <f>IF(R76="","",COUNTIFS(Basicdata!$B$2:$B$2500,1,Basicdata!$D$2:$D$2500,Crops!$D$5,Basicdata!$H$2:$H$2500,Crops!$M70,Basicdata!$W$2:$W$2500,"&lt;&gt;0",Basicdata!$X$2:$X$2500,9,Basicdata!$AI$2:$AI$2500,0))</f>
        <v/>
      </c>
      <c r="T76" t="str">
        <f>IF(S76="","",COUNTIFS(Basicdata!$B$2:$B$2500,1,Basicdata!$D$2:$D$2500,Crops!$D$5,Basicdata!$H$2:$H$2500,Crops!$M70,Basicdata!$W$2:$W$2500,0,Basicdata!$X$2:$X$2500,9,Basicdata!$AI$2:$AI$2500,0))</f>
        <v/>
      </c>
      <c r="V76" s="45" t="str">
        <f>IF(COUNTIFS(Basicdata!$B$2:$B$2500,2,Basicdata!$D$2:$D$2500,Crops!$D$5,Basicdata!$H$2:$H$2500,Crops!$M70,Basicdata!$AI$2:$AI$2500,0)&gt;0,Crops!$M70,"")</f>
        <v/>
      </c>
      <c r="W76" t="str">
        <f>IF(V76="","",COUNTIFS(Basicdata!$B$2:$B$2500,2,Basicdata!$D$2:$D$2500,Crops!$D$5,Basicdata!$H$2:$H$2500,Crops!$M70,Basicdata!$AI$2:$AI$2500,0))</f>
        <v/>
      </c>
      <c r="X76" t="str">
        <f>IF(W76="","",COUNTIFS(Basicdata!$B$2:$B$2500,2,Basicdata!$D$2:$D$2500,Crops!$D$5,Basicdata!$H$2:$H$2500,Crops!$M70,Basicdata!$X$2:$X$2500,0,Basicdata!$AI$2:$AI$2500,0))</f>
        <v/>
      </c>
      <c r="Y76" t="str">
        <f>IF(X76="","",COUNTIFS(Basicdata!$B$2:$B$2500,2,Basicdata!$D$2:$D$2500,Crops!$D$5,Basicdata!$H$2:$H$2500,Crops!$M70,Basicdata!$X$2:$X$2500,1,Basicdata!$AI$2:$AI$2500,0))</f>
        <v/>
      </c>
      <c r="Z76" t="str">
        <f>IF(Y76="","",COUNTIFS(Basicdata!$B$2:$B$2500,2,Basicdata!$D$2:$D$2500,Crops!$D$5,Basicdata!$H$2:$H$2500,Crops!$M70,Basicdata!$X$2:$X$2500,2,Basicdata!$AI$2:$AI$2500,0))</f>
        <v/>
      </c>
      <c r="AA76" t="str">
        <f t="shared" si="12"/>
        <v/>
      </c>
      <c r="AB76" t="str">
        <f>IF(AA76="","",COUNTIFS(Basicdata!$B$2:$B$2500,2,Basicdata!$D$2:$D$2500,Crops!$D$5,Basicdata!$H$2:$H$2500,Crops!$M70,Basicdata!$X$2:$X$2500,3,Basicdata!$AI$2:$AI$2500,0))</f>
        <v/>
      </c>
      <c r="AC76" t="str">
        <f>IF(AB76="","",COUNTIFS(Basicdata!$B$2:$B$2500,2,Basicdata!$D$2:$D$2500,Crops!$D$5,Basicdata!$H$2:$H$2500,Crops!$M70,Basicdata!$X$2:$X$2500,4,Basicdata!$AI$2:$AI$2500,0))</f>
        <v/>
      </c>
      <c r="AD76" t="str">
        <f>IF(AC76="","",COUNTIFS(Basicdata!$B$2:$B$2500,2,Basicdata!$D$2:$D$2500,Crops!$D$5,Basicdata!$H$2:$H$2500,Crops!$M70,Basicdata!$X$2:$X$2500,5,Basicdata!$AI$2:$AI$2500,0))</f>
        <v/>
      </c>
      <c r="AE76" t="str">
        <f t="shared" si="13"/>
        <v/>
      </c>
      <c r="AF76" t="str">
        <f>IF(AE76="","",COUNTIFS(Basicdata!$B$2:$B$2500,2,Basicdata!$D$2:$D$2500,Crops!$D$5,Basicdata!$H$2:$H$2500,Crops!$M70,Basicdata!$X$2:$X$2500,6,Basicdata!$AI$2:$AI$2500,0))</f>
        <v/>
      </c>
      <c r="AG76" t="str">
        <f t="shared" si="14"/>
        <v/>
      </c>
      <c r="AH76" t="str">
        <f>IF(AG76="","",COUNTIFS(Basicdata!$B$2:$B$2500,2,Basicdata!$D$2:$D$2500,Crops!$D$5,Basicdata!$H$2:$H$2500,Crops!$M70,Basicdata!$X$2:$X$2500,"&lt;7",Basicdata!$Y$2:$Y$2500,1,Basicdata!$AI$2:$AI$2500,0))</f>
        <v/>
      </c>
      <c r="AI76" t="str">
        <f>IF(AH76="","",COUNTIFS(Basicdata!$B$2:$B$2500,2,Basicdata!$D$2:$D$2500,Crops!$D$5,Basicdata!$H$2:$H$2500,Crops!$M70,Basicdata!$X$2:$X$2500,"&lt;7",Basicdata!$Z$2:$Z$2500,1,Basicdata!$AI$2:$AI$2500,0))</f>
        <v/>
      </c>
      <c r="AJ76" t="str">
        <f>IF(AI76="","",COUNTIFS(Basicdata!$B$2:$B$2500,2,Basicdata!$D$2:$D$2500,Crops!$D$5,Basicdata!$H$2:$H$2500,Crops!$M70,Basicdata!$X$2:$X$2500,10,Basicdata!$AI$2:$AI$2500,0))</f>
        <v/>
      </c>
      <c r="AK76" t="str">
        <f>IF(AJ76="","",COUNTIFS(Basicdata!$B$2:$B$2500,2,Basicdata!$D$2:$D$2500,Crops!$D$5,Basicdata!$H$2:$H$2500,Crops!$M70,Basicdata!$X$2:$X$2500,7,Basicdata!$AI$2:$AI$2500,0))</f>
        <v/>
      </c>
      <c r="AL76" t="str">
        <f>IF(AK76="","",COUNTIFS(Basicdata!$B$2:$B$2500,2,Basicdata!$D$2:$D$2500,Crops!$D$5,Basicdata!$H$2:$H$2500,Crops!$M70,Basicdata!$X$2:$X$2500,8,Basicdata!$AI$2:$AI$2500,0))</f>
        <v/>
      </c>
      <c r="AM76" t="str">
        <f t="shared" si="15"/>
        <v/>
      </c>
      <c r="AN76" t="str">
        <f>IF(AM76="","",COUNTIFS(Basicdata!$B$2:$B$2500,2,Basicdata!$D$2:$D$2500,Crops!$D$5,Basicdata!$H$2:$H$2500,Crops!$M70,Basicdata!$W$2:$W$2500,"&lt;&gt;0",Basicdata!$X$2:$X$2500,9,Basicdata!$AI$2:$AI$2500,0))</f>
        <v/>
      </c>
      <c r="AO76" t="str">
        <f>IF(AN76="","",COUNTIFS(Basicdata!$B$2:$B$2500,2,Basicdata!$D$2:$D$2500,Crops!$D$5,Basicdata!$H$2:$H$2500,Crops!$M70,Basicdata!$W$2:$W$2500,0,Basicdata!$X$2:$X$2500,9,Basicdata!$AI$2:$AI$2500,0))</f>
        <v/>
      </c>
    </row>
    <row r="77" spans="1:41" x14ac:dyDescent="0.3">
      <c r="A77" s="45" t="str">
        <f>IF(COUNTIFS(Basicdata!$B$2:$B$2500,1,Basicdata!$D$2:$D$2500,Crops!$D$5,Basicdata!$H$2:$H$2500,Crops!$M71,Basicdata!$AI$2:$AI$2500,0)&gt;0,Crops!$M71,"")</f>
        <v/>
      </c>
      <c r="B77" t="str">
        <f>IF(A77="","",COUNTIFS(Basicdata!$B$2:$B$2500,1,Basicdata!$D$2:$D$2500,Crops!$D$5,Basicdata!$H$2:$H$2500,Crops!$M71,Basicdata!$AI$2:$AI$2500,0))</f>
        <v/>
      </c>
      <c r="C77" t="str">
        <f>IF(B77="","",COUNTIFS(Basicdata!$B$2:$B$2500,1,Basicdata!$D$2:$D$2500,Crops!$D$5,Basicdata!$H$2:$H$2500,Crops!$M71,Basicdata!$X$2:$X$2500,0,Basicdata!$AI$2:$AI$2500,0))</f>
        <v/>
      </c>
      <c r="D77" t="str">
        <f>IF(C77="","",COUNTIFS(Basicdata!$B$2:$B$2500,1,Basicdata!$D$2:$D$2500,Crops!$D$5,Basicdata!$H$2:$H$2500,Crops!$M71,Basicdata!$X$2:$X$2500,1,Basicdata!$AI$2:$AI$2500,0))</f>
        <v/>
      </c>
      <c r="E77" t="str">
        <f>IF(D77="","",COUNTIFS(Basicdata!$B$2:$B$2500,1,Basicdata!$D$2:$D$2500,Crops!$D$5,Basicdata!$H$2:$H$2500,Crops!$M71,Basicdata!$X$2:$X$2500,2,Basicdata!$AI$2:$AI$2500,0))</f>
        <v/>
      </c>
      <c r="F77" t="str">
        <f t="shared" si="8"/>
        <v/>
      </c>
      <c r="G77" t="str">
        <f>IF(F77="","",COUNTIFS(Basicdata!$B$2:$B$2500,1,Basicdata!$D$2:$D$2500,Crops!$D$5,Basicdata!$H$2:$H$2500,Crops!$M71,Basicdata!$X$2:$X$2500,3,Basicdata!$AI$2:$AI$2500,0))</f>
        <v/>
      </c>
      <c r="H77" t="str">
        <f>IF(G77="","",COUNTIFS(Basicdata!$B$2:$B$2500,1,Basicdata!$D$2:$D$2500,Crops!$D$5,Basicdata!$H$2:$H$2500,Crops!$M71,Basicdata!$X$2:$X$2500,4,Basicdata!$AI$2:$AI$2500,0))</f>
        <v/>
      </c>
      <c r="I77" t="str">
        <f>IF(H77="","",COUNTIFS(Basicdata!$B$2:$B$2500,1,Basicdata!$D$2:$D$2500,Crops!$D$5,Basicdata!$H$2:$H$2500,Crops!$M71,Basicdata!$X$2:$X$2500,5,Basicdata!$AI$2:$AI$2500,0))</f>
        <v/>
      </c>
      <c r="J77" t="str">
        <f t="shared" si="9"/>
        <v/>
      </c>
      <c r="K77" t="str">
        <f>IF(J77="","",COUNTIFS(Basicdata!$B$2:$B$2500,1,Basicdata!$D$2:$D$2500,Crops!$D$5,Basicdata!$H$2:$H$2500,Crops!$M71,Basicdata!$X$2:$X$2500,6,Basicdata!$AI$2:$AI$2500,0))</f>
        <v/>
      </c>
      <c r="L77" t="str">
        <f t="shared" si="10"/>
        <v/>
      </c>
      <c r="M77" t="str">
        <f>IF(L77="","",COUNTIFS(Basicdata!$B$2:$B$2500,1,Basicdata!$D$2:$D$2500,Crops!$D$5,Basicdata!$H$2:$H$2500,Crops!$M71,Basicdata!$X$2:$X$2500,"&lt;7",Basicdata!$Y$2:$Y$2500,1,Basicdata!$AI$2:$AI$2500,0))</f>
        <v/>
      </c>
      <c r="N77" t="str">
        <f>IF(M77="","",COUNTIFS(Basicdata!$B$2:$B$2500,1,Basicdata!$D$2:$D$2500,Crops!$D$5,Basicdata!$H$2:$H$2500,Crops!$M71,Basicdata!$X$2:$X$2500,"&lt;7",Basicdata!$Z$2:$Z$2500,1,Basicdata!$AI$2:$AI$2500,0))</f>
        <v/>
      </c>
      <c r="O77" t="str">
        <f>IF(N77="","",COUNTIFS(Basicdata!$B$2:$B$2500,1,Basicdata!$D$2:$D$2500,Crops!$D$5,Basicdata!$H$2:$H$2500,Crops!$M71,Basicdata!$X$2:$X$2500,10,Basicdata!$AI$2:$AI$2500,0))</f>
        <v/>
      </c>
      <c r="P77" t="str">
        <f>IF(O77="","",COUNTIFS(Basicdata!$B$2:$B$2500,1,Basicdata!$D$2:$D$2500,Crops!$D$5,Basicdata!$H$2:$H$2500,Crops!$M71,Basicdata!$X$2:$X$2500,7,Basicdata!$AI$2:$AI$2500,0))</f>
        <v/>
      </c>
      <c r="Q77" t="str">
        <f>IF(P77="","",COUNTIFS(Basicdata!$B$2:$B$2500,1,Basicdata!$D$2:$D$2500,Crops!$D$5,Basicdata!$H$2:$H$2500,Crops!$M71,Basicdata!$X$2:$X$2500,8,Basicdata!$AI$2:$AI$2500,0))</f>
        <v/>
      </c>
      <c r="R77" t="str">
        <f t="shared" si="11"/>
        <v/>
      </c>
      <c r="S77" t="str">
        <f>IF(R77="","",COUNTIFS(Basicdata!$B$2:$B$2500,1,Basicdata!$D$2:$D$2500,Crops!$D$5,Basicdata!$H$2:$H$2500,Crops!$M71,Basicdata!$W$2:$W$2500,"&lt;&gt;0",Basicdata!$X$2:$X$2500,9,Basicdata!$AI$2:$AI$2500,0))</f>
        <v/>
      </c>
      <c r="T77" t="str">
        <f>IF(S77="","",COUNTIFS(Basicdata!$B$2:$B$2500,1,Basicdata!$D$2:$D$2500,Crops!$D$5,Basicdata!$H$2:$H$2500,Crops!$M71,Basicdata!$W$2:$W$2500,0,Basicdata!$X$2:$X$2500,9,Basicdata!$AI$2:$AI$2500,0))</f>
        <v/>
      </c>
      <c r="V77" s="45" t="str">
        <f>IF(COUNTIFS(Basicdata!$B$2:$B$2500,2,Basicdata!$D$2:$D$2500,Crops!$D$5,Basicdata!$H$2:$H$2500,Crops!$M71,Basicdata!$AI$2:$AI$2500,0)&gt;0,Crops!$M71,"")</f>
        <v/>
      </c>
      <c r="W77" t="str">
        <f>IF(V77="","",COUNTIFS(Basicdata!$B$2:$B$2500,2,Basicdata!$D$2:$D$2500,Crops!$D$5,Basicdata!$H$2:$H$2500,Crops!$M71,Basicdata!$AI$2:$AI$2500,0))</f>
        <v/>
      </c>
      <c r="X77" t="str">
        <f>IF(W77="","",COUNTIFS(Basicdata!$B$2:$B$2500,2,Basicdata!$D$2:$D$2500,Crops!$D$5,Basicdata!$H$2:$H$2500,Crops!$M71,Basicdata!$X$2:$X$2500,0,Basicdata!$AI$2:$AI$2500,0))</f>
        <v/>
      </c>
      <c r="Y77" t="str">
        <f>IF(X77="","",COUNTIFS(Basicdata!$B$2:$B$2500,2,Basicdata!$D$2:$D$2500,Crops!$D$5,Basicdata!$H$2:$H$2500,Crops!$M71,Basicdata!$X$2:$X$2500,1,Basicdata!$AI$2:$AI$2500,0))</f>
        <v/>
      </c>
      <c r="Z77" t="str">
        <f>IF(Y77="","",COUNTIFS(Basicdata!$B$2:$B$2500,2,Basicdata!$D$2:$D$2500,Crops!$D$5,Basicdata!$H$2:$H$2500,Crops!$M71,Basicdata!$X$2:$X$2500,2,Basicdata!$AI$2:$AI$2500,0))</f>
        <v/>
      </c>
      <c r="AA77" t="str">
        <f t="shared" si="12"/>
        <v/>
      </c>
      <c r="AB77" t="str">
        <f>IF(AA77="","",COUNTIFS(Basicdata!$B$2:$B$2500,2,Basicdata!$D$2:$D$2500,Crops!$D$5,Basicdata!$H$2:$H$2500,Crops!$M71,Basicdata!$X$2:$X$2500,3,Basicdata!$AI$2:$AI$2500,0))</f>
        <v/>
      </c>
      <c r="AC77" t="str">
        <f>IF(AB77="","",COUNTIFS(Basicdata!$B$2:$B$2500,2,Basicdata!$D$2:$D$2500,Crops!$D$5,Basicdata!$H$2:$H$2500,Crops!$M71,Basicdata!$X$2:$X$2500,4,Basicdata!$AI$2:$AI$2500,0))</f>
        <v/>
      </c>
      <c r="AD77" t="str">
        <f>IF(AC77="","",COUNTIFS(Basicdata!$B$2:$B$2500,2,Basicdata!$D$2:$D$2500,Crops!$D$5,Basicdata!$H$2:$H$2500,Crops!$M71,Basicdata!$X$2:$X$2500,5,Basicdata!$AI$2:$AI$2500,0))</f>
        <v/>
      </c>
      <c r="AE77" t="str">
        <f t="shared" si="13"/>
        <v/>
      </c>
      <c r="AF77" t="str">
        <f>IF(AE77="","",COUNTIFS(Basicdata!$B$2:$B$2500,2,Basicdata!$D$2:$D$2500,Crops!$D$5,Basicdata!$H$2:$H$2500,Crops!$M71,Basicdata!$X$2:$X$2500,6,Basicdata!$AI$2:$AI$2500,0))</f>
        <v/>
      </c>
      <c r="AG77" t="str">
        <f t="shared" si="14"/>
        <v/>
      </c>
      <c r="AH77" t="str">
        <f>IF(AG77="","",COUNTIFS(Basicdata!$B$2:$B$2500,2,Basicdata!$D$2:$D$2500,Crops!$D$5,Basicdata!$H$2:$H$2500,Crops!$M71,Basicdata!$X$2:$X$2500,"&lt;7",Basicdata!$Y$2:$Y$2500,1,Basicdata!$AI$2:$AI$2500,0))</f>
        <v/>
      </c>
      <c r="AI77" t="str">
        <f>IF(AH77="","",COUNTIFS(Basicdata!$B$2:$B$2500,2,Basicdata!$D$2:$D$2500,Crops!$D$5,Basicdata!$H$2:$H$2500,Crops!$M71,Basicdata!$X$2:$X$2500,"&lt;7",Basicdata!$Z$2:$Z$2500,1,Basicdata!$AI$2:$AI$2500,0))</f>
        <v/>
      </c>
      <c r="AJ77" t="str">
        <f>IF(AI77="","",COUNTIFS(Basicdata!$B$2:$B$2500,2,Basicdata!$D$2:$D$2500,Crops!$D$5,Basicdata!$H$2:$H$2500,Crops!$M71,Basicdata!$X$2:$X$2500,10,Basicdata!$AI$2:$AI$2500,0))</f>
        <v/>
      </c>
      <c r="AK77" t="str">
        <f>IF(AJ77="","",COUNTIFS(Basicdata!$B$2:$B$2500,2,Basicdata!$D$2:$D$2500,Crops!$D$5,Basicdata!$H$2:$H$2500,Crops!$M71,Basicdata!$X$2:$X$2500,7,Basicdata!$AI$2:$AI$2500,0))</f>
        <v/>
      </c>
      <c r="AL77" t="str">
        <f>IF(AK77="","",COUNTIFS(Basicdata!$B$2:$B$2500,2,Basicdata!$D$2:$D$2500,Crops!$D$5,Basicdata!$H$2:$H$2500,Crops!$M71,Basicdata!$X$2:$X$2500,8,Basicdata!$AI$2:$AI$2500,0))</f>
        <v/>
      </c>
      <c r="AM77" t="str">
        <f t="shared" si="15"/>
        <v/>
      </c>
      <c r="AN77" t="str">
        <f>IF(AM77="","",COUNTIFS(Basicdata!$B$2:$B$2500,2,Basicdata!$D$2:$D$2500,Crops!$D$5,Basicdata!$H$2:$H$2500,Crops!$M71,Basicdata!$W$2:$W$2500,"&lt;&gt;0",Basicdata!$X$2:$X$2500,9,Basicdata!$AI$2:$AI$2500,0))</f>
        <v/>
      </c>
      <c r="AO77" t="str">
        <f>IF(AN77="","",COUNTIFS(Basicdata!$B$2:$B$2500,2,Basicdata!$D$2:$D$2500,Crops!$D$5,Basicdata!$H$2:$H$2500,Crops!$M71,Basicdata!$W$2:$W$2500,0,Basicdata!$X$2:$X$2500,9,Basicdata!$AI$2:$AI$2500,0))</f>
        <v/>
      </c>
    </row>
    <row r="78" spans="1:41" x14ac:dyDescent="0.3">
      <c r="A78" s="45" t="str">
        <f>IF(COUNTIFS(Basicdata!$B$2:$B$2500,1,Basicdata!$D$2:$D$2500,Crops!$D$5,Basicdata!$H$2:$H$2500,Crops!$M72,Basicdata!$AI$2:$AI$2500,0)&gt;0,Crops!$M72,"")</f>
        <v/>
      </c>
      <c r="B78" t="str">
        <f>IF(A78="","",COUNTIFS(Basicdata!$B$2:$B$2500,1,Basicdata!$D$2:$D$2500,Crops!$D$5,Basicdata!$H$2:$H$2500,Crops!$M72,Basicdata!$AI$2:$AI$2500,0))</f>
        <v/>
      </c>
      <c r="C78" t="str">
        <f>IF(B78="","",COUNTIFS(Basicdata!$B$2:$B$2500,1,Basicdata!$D$2:$D$2500,Crops!$D$5,Basicdata!$H$2:$H$2500,Crops!$M72,Basicdata!$X$2:$X$2500,0,Basicdata!$AI$2:$AI$2500,0))</f>
        <v/>
      </c>
      <c r="D78" t="str">
        <f>IF(C78="","",COUNTIFS(Basicdata!$B$2:$B$2500,1,Basicdata!$D$2:$D$2500,Crops!$D$5,Basicdata!$H$2:$H$2500,Crops!$M72,Basicdata!$X$2:$X$2500,1,Basicdata!$AI$2:$AI$2500,0))</f>
        <v/>
      </c>
      <c r="E78" t="str">
        <f>IF(D78="","",COUNTIFS(Basicdata!$B$2:$B$2500,1,Basicdata!$D$2:$D$2500,Crops!$D$5,Basicdata!$H$2:$H$2500,Crops!$M72,Basicdata!$X$2:$X$2500,2,Basicdata!$AI$2:$AI$2500,0))</f>
        <v/>
      </c>
      <c r="F78" t="str">
        <f t="shared" si="8"/>
        <v/>
      </c>
      <c r="G78" t="str">
        <f>IF(F78="","",COUNTIFS(Basicdata!$B$2:$B$2500,1,Basicdata!$D$2:$D$2500,Crops!$D$5,Basicdata!$H$2:$H$2500,Crops!$M72,Basicdata!$X$2:$X$2500,3,Basicdata!$AI$2:$AI$2500,0))</f>
        <v/>
      </c>
      <c r="H78" t="str">
        <f>IF(G78="","",COUNTIFS(Basicdata!$B$2:$B$2500,1,Basicdata!$D$2:$D$2500,Crops!$D$5,Basicdata!$H$2:$H$2500,Crops!$M72,Basicdata!$X$2:$X$2500,4,Basicdata!$AI$2:$AI$2500,0))</f>
        <v/>
      </c>
      <c r="I78" t="str">
        <f>IF(H78="","",COUNTIFS(Basicdata!$B$2:$B$2500,1,Basicdata!$D$2:$D$2500,Crops!$D$5,Basicdata!$H$2:$H$2500,Crops!$M72,Basicdata!$X$2:$X$2500,5,Basicdata!$AI$2:$AI$2500,0))</f>
        <v/>
      </c>
      <c r="J78" t="str">
        <f t="shared" si="9"/>
        <v/>
      </c>
      <c r="K78" t="str">
        <f>IF(J78="","",COUNTIFS(Basicdata!$B$2:$B$2500,1,Basicdata!$D$2:$D$2500,Crops!$D$5,Basicdata!$H$2:$H$2500,Crops!$M72,Basicdata!$X$2:$X$2500,6,Basicdata!$AI$2:$AI$2500,0))</f>
        <v/>
      </c>
      <c r="L78" t="str">
        <f t="shared" si="10"/>
        <v/>
      </c>
      <c r="M78" t="str">
        <f>IF(L78="","",COUNTIFS(Basicdata!$B$2:$B$2500,1,Basicdata!$D$2:$D$2500,Crops!$D$5,Basicdata!$H$2:$H$2500,Crops!$M72,Basicdata!$X$2:$X$2500,"&lt;7",Basicdata!$Y$2:$Y$2500,1,Basicdata!$AI$2:$AI$2500,0))</f>
        <v/>
      </c>
      <c r="N78" t="str">
        <f>IF(M78="","",COUNTIFS(Basicdata!$B$2:$B$2500,1,Basicdata!$D$2:$D$2500,Crops!$D$5,Basicdata!$H$2:$H$2500,Crops!$M72,Basicdata!$X$2:$X$2500,"&lt;7",Basicdata!$Z$2:$Z$2500,1,Basicdata!$AI$2:$AI$2500,0))</f>
        <v/>
      </c>
      <c r="O78" t="str">
        <f>IF(N78="","",COUNTIFS(Basicdata!$B$2:$B$2500,1,Basicdata!$D$2:$D$2500,Crops!$D$5,Basicdata!$H$2:$H$2500,Crops!$M72,Basicdata!$X$2:$X$2500,10,Basicdata!$AI$2:$AI$2500,0))</f>
        <v/>
      </c>
      <c r="P78" t="str">
        <f>IF(O78="","",COUNTIFS(Basicdata!$B$2:$B$2500,1,Basicdata!$D$2:$D$2500,Crops!$D$5,Basicdata!$H$2:$H$2500,Crops!$M72,Basicdata!$X$2:$X$2500,7,Basicdata!$AI$2:$AI$2500,0))</f>
        <v/>
      </c>
      <c r="Q78" t="str">
        <f>IF(P78="","",COUNTIFS(Basicdata!$B$2:$B$2500,1,Basicdata!$D$2:$D$2500,Crops!$D$5,Basicdata!$H$2:$H$2500,Crops!$M72,Basicdata!$X$2:$X$2500,8,Basicdata!$AI$2:$AI$2500,0))</f>
        <v/>
      </c>
      <c r="R78" t="str">
        <f t="shared" si="11"/>
        <v/>
      </c>
      <c r="S78" t="str">
        <f>IF(R78="","",COUNTIFS(Basicdata!$B$2:$B$2500,1,Basicdata!$D$2:$D$2500,Crops!$D$5,Basicdata!$H$2:$H$2500,Crops!$M72,Basicdata!$W$2:$W$2500,"&lt;&gt;0",Basicdata!$X$2:$X$2500,9,Basicdata!$AI$2:$AI$2500,0))</f>
        <v/>
      </c>
      <c r="T78" t="str">
        <f>IF(S78="","",COUNTIFS(Basicdata!$B$2:$B$2500,1,Basicdata!$D$2:$D$2500,Crops!$D$5,Basicdata!$H$2:$H$2500,Crops!$M72,Basicdata!$W$2:$W$2500,0,Basicdata!$X$2:$X$2500,9,Basicdata!$AI$2:$AI$2500,0))</f>
        <v/>
      </c>
      <c r="V78" s="45" t="str">
        <f>IF(COUNTIFS(Basicdata!$B$2:$B$2500,2,Basicdata!$D$2:$D$2500,Crops!$D$5,Basicdata!$H$2:$H$2500,Crops!$M72,Basicdata!$AI$2:$AI$2500,0)&gt;0,Crops!$M72,"")</f>
        <v/>
      </c>
      <c r="W78" t="str">
        <f>IF(V78="","",COUNTIFS(Basicdata!$B$2:$B$2500,2,Basicdata!$D$2:$D$2500,Crops!$D$5,Basicdata!$H$2:$H$2500,Crops!$M72,Basicdata!$AI$2:$AI$2500,0))</f>
        <v/>
      </c>
      <c r="X78" t="str">
        <f>IF(W78="","",COUNTIFS(Basicdata!$B$2:$B$2500,2,Basicdata!$D$2:$D$2500,Crops!$D$5,Basicdata!$H$2:$H$2500,Crops!$M72,Basicdata!$X$2:$X$2500,0,Basicdata!$AI$2:$AI$2500,0))</f>
        <v/>
      </c>
      <c r="Y78" t="str">
        <f>IF(X78="","",COUNTIFS(Basicdata!$B$2:$B$2500,2,Basicdata!$D$2:$D$2500,Crops!$D$5,Basicdata!$H$2:$H$2500,Crops!$M72,Basicdata!$X$2:$X$2500,1,Basicdata!$AI$2:$AI$2500,0))</f>
        <v/>
      </c>
      <c r="Z78" t="str">
        <f>IF(Y78="","",COUNTIFS(Basicdata!$B$2:$B$2500,2,Basicdata!$D$2:$D$2500,Crops!$D$5,Basicdata!$H$2:$H$2500,Crops!$M72,Basicdata!$X$2:$X$2500,2,Basicdata!$AI$2:$AI$2500,0))</f>
        <v/>
      </c>
      <c r="AA78" t="str">
        <f t="shared" si="12"/>
        <v/>
      </c>
      <c r="AB78" t="str">
        <f>IF(AA78="","",COUNTIFS(Basicdata!$B$2:$B$2500,2,Basicdata!$D$2:$D$2500,Crops!$D$5,Basicdata!$H$2:$H$2500,Crops!$M72,Basicdata!$X$2:$X$2500,3,Basicdata!$AI$2:$AI$2500,0))</f>
        <v/>
      </c>
      <c r="AC78" t="str">
        <f>IF(AB78="","",COUNTIFS(Basicdata!$B$2:$B$2500,2,Basicdata!$D$2:$D$2500,Crops!$D$5,Basicdata!$H$2:$H$2500,Crops!$M72,Basicdata!$X$2:$X$2500,4,Basicdata!$AI$2:$AI$2500,0))</f>
        <v/>
      </c>
      <c r="AD78" t="str">
        <f>IF(AC78="","",COUNTIFS(Basicdata!$B$2:$B$2500,2,Basicdata!$D$2:$D$2500,Crops!$D$5,Basicdata!$H$2:$H$2500,Crops!$M72,Basicdata!$X$2:$X$2500,5,Basicdata!$AI$2:$AI$2500,0))</f>
        <v/>
      </c>
      <c r="AE78" t="str">
        <f t="shared" si="13"/>
        <v/>
      </c>
      <c r="AF78" t="str">
        <f>IF(AE78="","",COUNTIFS(Basicdata!$B$2:$B$2500,2,Basicdata!$D$2:$D$2500,Crops!$D$5,Basicdata!$H$2:$H$2500,Crops!$M72,Basicdata!$X$2:$X$2500,6,Basicdata!$AI$2:$AI$2500,0))</f>
        <v/>
      </c>
      <c r="AG78" t="str">
        <f t="shared" si="14"/>
        <v/>
      </c>
      <c r="AH78" t="str">
        <f>IF(AG78="","",COUNTIFS(Basicdata!$B$2:$B$2500,2,Basicdata!$D$2:$D$2500,Crops!$D$5,Basicdata!$H$2:$H$2500,Crops!$M72,Basicdata!$X$2:$X$2500,"&lt;7",Basicdata!$Y$2:$Y$2500,1,Basicdata!$AI$2:$AI$2500,0))</f>
        <v/>
      </c>
      <c r="AI78" t="str">
        <f>IF(AH78="","",COUNTIFS(Basicdata!$B$2:$B$2500,2,Basicdata!$D$2:$D$2500,Crops!$D$5,Basicdata!$H$2:$H$2500,Crops!$M72,Basicdata!$X$2:$X$2500,"&lt;7",Basicdata!$Z$2:$Z$2500,1,Basicdata!$AI$2:$AI$2500,0))</f>
        <v/>
      </c>
      <c r="AJ78" t="str">
        <f>IF(AI78="","",COUNTIFS(Basicdata!$B$2:$B$2500,2,Basicdata!$D$2:$D$2500,Crops!$D$5,Basicdata!$H$2:$H$2500,Crops!$M72,Basicdata!$X$2:$X$2500,10,Basicdata!$AI$2:$AI$2500,0))</f>
        <v/>
      </c>
      <c r="AK78" t="str">
        <f>IF(AJ78="","",COUNTIFS(Basicdata!$B$2:$B$2500,2,Basicdata!$D$2:$D$2500,Crops!$D$5,Basicdata!$H$2:$H$2500,Crops!$M72,Basicdata!$X$2:$X$2500,7,Basicdata!$AI$2:$AI$2500,0))</f>
        <v/>
      </c>
      <c r="AL78" t="str">
        <f>IF(AK78="","",COUNTIFS(Basicdata!$B$2:$B$2500,2,Basicdata!$D$2:$D$2500,Crops!$D$5,Basicdata!$H$2:$H$2500,Crops!$M72,Basicdata!$X$2:$X$2500,8,Basicdata!$AI$2:$AI$2500,0))</f>
        <v/>
      </c>
      <c r="AM78" t="str">
        <f t="shared" si="15"/>
        <v/>
      </c>
      <c r="AN78" t="str">
        <f>IF(AM78="","",COUNTIFS(Basicdata!$B$2:$B$2500,2,Basicdata!$D$2:$D$2500,Crops!$D$5,Basicdata!$H$2:$H$2500,Crops!$M72,Basicdata!$W$2:$W$2500,"&lt;&gt;0",Basicdata!$X$2:$X$2500,9,Basicdata!$AI$2:$AI$2500,0))</f>
        <v/>
      </c>
      <c r="AO78" t="str">
        <f>IF(AN78="","",COUNTIFS(Basicdata!$B$2:$B$2500,2,Basicdata!$D$2:$D$2500,Crops!$D$5,Basicdata!$H$2:$H$2500,Crops!$M72,Basicdata!$W$2:$W$2500,0,Basicdata!$X$2:$X$2500,9,Basicdata!$AI$2:$AI$2500,0))</f>
        <v/>
      </c>
    </row>
    <row r="79" spans="1:41" x14ac:dyDescent="0.3">
      <c r="A79" s="45" t="str">
        <f>IF(COUNTIFS(Basicdata!$B$2:$B$2500,1,Basicdata!$D$2:$D$2500,Crops!$D$5,Basicdata!$H$2:$H$2500,Crops!$M73,Basicdata!$AI$2:$AI$2500,0)&gt;0,Crops!$M73,"")</f>
        <v/>
      </c>
      <c r="B79" t="str">
        <f>IF(A79="","",COUNTIFS(Basicdata!$B$2:$B$2500,1,Basicdata!$D$2:$D$2500,Crops!$D$5,Basicdata!$H$2:$H$2500,Crops!$M73,Basicdata!$AI$2:$AI$2500,0))</f>
        <v/>
      </c>
      <c r="C79" t="str">
        <f>IF(B79="","",COUNTIFS(Basicdata!$B$2:$B$2500,1,Basicdata!$D$2:$D$2500,Crops!$D$5,Basicdata!$H$2:$H$2500,Crops!$M73,Basicdata!$X$2:$X$2500,0,Basicdata!$AI$2:$AI$2500,0))</f>
        <v/>
      </c>
      <c r="D79" t="str">
        <f>IF(C79="","",COUNTIFS(Basicdata!$B$2:$B$2500,1,Basicdata!$D$2:$D$2500,Crops!$D$5,Basicdata!$H$2:$H$2500,Crops!$M73,Basicdata!$X$2:$X$2500,1,Basicdata!$AI$2:$AI$2500,0))</f>
        <v/>
      </c>
      <c r="E79" t="str">
        <f>IF(D79="","",COUNTIFS(Basicdata!$B$2:$B$2500,1,Basicdata!$D$2:$D$2500,Crops!$D$5,Basicdata!$H$2:$H$2500,Crops!$M73,Basicdata!$X$2:$X$2500,2,Basicdata!$AI$2:$AI$2500,0))</f>
        <v/>
      </c>
      <c r="F79" t="str">
        <f t="shared" si="8"/>
        <v/>
      </c>
      <c r="G79" t="str">
        <f>IF(F79="","",COUNTIFS(Basicdata!$B$2:$B$2500,1,Basicdata!$D$2:$D$2500,Crops!$D$5,Basicdata!$H$2:$H$2500,Crops!$M73,Basicdata!$X$2:$X$2500,3,Basicdata!$AI$2:$AI$2500,0))</f>
        <v/>
      </c>
      <c r="H79" t="str">
        <f>IF(G79="","",COUNTIFS(Basicdata!$B$2:$B$2500,1,Basicdata!$D$2:$D$2500,Crops!$D$5,Basicdata!$H$2:$H$2500,Crops!$M73,Basicdata!$X$2:$X$2500,4,Basicdata!$AI$2:$AI$2500,0))</f>
        <v/>
      </c>
      <c r="I79" t="str">
        <f>IF(H79="","",COUNTIFS(Basicdata!$B$2:$B$2500,1,Basicdata!$D$2:$D$2500,Crops!$D$5,Basicdata!$H$2:$H$2500,Crops!$M73,Basicdata!$X$2:$X$2500,5,Basicdata!$AI$2:$AI$2500,0))</f>
        <v/>
      </c>
      <c r="J79" t="str">
        <f t="shared" si="9"/>
        <v/>
      </c>
      <c r="K79" t="str">
        <f>IF(J79="","",COUNTIFS(Basicdata!$B$2:$B$2500,1,Basicdata!$D$2:$D$2500,Crops!$D$5,Basicdata!$H$2:$H$2500,Crops!$M73,Basicdata!$X$2:$X$2500,6,Basicdata!$AI$2:$AI$2500,0))</f>
        <v/>
      </c>
      <c r="L79" t="str">
        <f t="shared" si="10"/>
        <v/>
      </c>
      <c r="M79" t="str">
        <f>IF(L79="","",COUNTIFS(Basicdata!$B$2:$B$2500,1,Basicdata!$D$2:$D$2500,Crops!$D$5,Basicdata!$H$2:$H$2500,Crops!$M73,Basicdata!$X$2:$X$2500,"&lt;7",Basicdata!$Y$2:$Y$2500,1,Basicdata!$AI$2:$AI$2500,0))</f>
        <v/>
      </c>
      <c r="N79" t="str">
        <f>IF(M79="","",COUNTIFS(Basicdata!$B$2:$B$2500,1,Basicdata!$D$2:$D$2500,Crops!$D$5,Basicdata!$H$2:$H$2500,Crops!$M73,Basicdata!$X$2:$X$2500,"&lt;7",Basicdata!$Z$2:$Z$2500,1,Basicdata!$AI$2:$AI$2500,0))</f>
        <v/>
      </c>
      <c r="O79" t="str">
        <f>IF(N79="","",COUNTIFS(Basicdata!$B$2:$B$2500,1,Basicdata!$D$2:$D$2500,Crops!$D$5,Basicdata!$H$2:$H$2500,Crops!$M73,Basicdata!$X$2:$X$2500,10,Basicdata!$AI$2:$AI$2500,0))</f>
        <v/>
      </c>
      <c r="P79" t="str">
        <f>IF(O79="","",COUNTIFS(Basicdata!$B$2:$B$2500,1,Basicdata!$D$2:$D$2500,Crops!$D$5,Basicdata!$H$2:$H$2500,Crops!$M73,Basicdata!$X$2:$X$2500,7,Basicdata!$AI$2:$AI$2500,0))</f>
        <v/>
      </c>
      <c r="Q79" t="str">
        <f>IF(P79="","",COUNTIFS(Basicdata!$B$2:$B$2500,1,Basicdata!$D$2:$D$2500,Crops!$D$5,Basicdata!$H$2:$H$2500,Crops!$M73,Basicdata!$X$2:$X$2500,8,Basicdata!$AI$2:$AI$2500,0))</f>
        <v/>
      </c>
      <c r="R79" t="str">
        <f t="shared" si="11"/>
        <v/>
      </c>
      <c r="S79" t="str">
        <f>IF(R79="","",COUNTIFS(Basicdata!$B$2:$B$2500,1,Basicdata!$D$2:$D$2500,Crops!$D$5,Basicdata!$H$2:$H$2500,Crops!$M73,Basicdata!$W$2:$W$2500,"&lt;&gt;0",Basicdata!$X$2:$X$2500,9,Basicdata!$AI$2:$AI$2500,0))</f>
        <v/>
      </c>
      <c r="T79" t="str">
        <f>IF(S79="","",COUNTIFS(Basicdata!$B$2:$B$2500,1,Basicdata!$D$2:$D$2500,Crops!$D$5,Basicdata!$H$2:$H$2500,Crops!$M73,Basicdata!$W$2:$W$2500,0,Basicdata!$X$2:$X$2500,9,Basicdata!$AI$2:$AI$2500,0))</f>
        <v/>
      </c>
      <c r="V79" s="45" t="str">
        <f>IF(COUNTIFS(Basicdata!$B$2:$B$2500,2,Basicdata!$D$2:$D$2500,Crops!$D$5,Basicdata!$H$2:$H$2500,Crops!$M73,Basicdata!$AI$2:$AI$2500,0)&gt;0,Crops!$M73,"")</f>
        <v/>
      </c>
      <c r="W79" t="str">
        <f>IF(V79="","",COUNTIFS(Basicdata!$B$2:$B$2500,2,Basicdata!$D$2:$D$2500,Crops!$D$5,Basicdata!$H$2:$H$2500,Crops!$M73,Basicdata!$AI$2:$AI$2500,0))</f>
        <v/>
      </c>
      <c r="X79" t="str">
        <f>IF(W79="","",COUNTIFS(Basicdata!$B$2:$B$2500,2,Basicdata!$D$2:$D$2500,Crops!$D$5,Basicdata!$H$2:$H$2500,Crops!$M73,Basicdata!$X$2:$X$2500,0,Basicdata!$AI$2:$AI$2500,0))</f>
        <v/>
      </c>
      <c r="Y79" t="str">
        <f>IF(X79="","",COUNTIFS(Basicdata!$B$2:$B$2500,2,Basicdata!$D$2:$D$2500,Crops!$D$5,Basicdata!$H$2:$H$2500,Crops!$M73,Basicdata!$X$2:$X$2500,1,Basicdata!$AI$2:$AI$2500,0))</f>
        <v/>
      </c>
      <c r="Z79" t="str">
        <f>IF(Y79="","",COUNTIFS(Basicdata!$B$2:$B$2500,2,Basicdata!$D$2:$D$2500,Crops!$D$5,Basicdata!$H$2:$H$2500,Crops!$M73,Basicdata!$X$2:$X$2500,2,Basicdata!$AI$2:$AI$2500,0))</f>
        <v/>
      </c>
      <c r="AA79" t="str">
        <f t="shared" si="12"/>
        <v/>
      </c>
      <c r="AB79" t="str">
        <f>IF(AA79="","",COUNTIFS(Basicdata!$B$2:$B$2500,2,Basicdata!$D$2:$D$2500,Crops!$D$5,Basicdata!$H$2:$H$2500,Crops!$M73,Basicdata!$X$2:$X$2500,3,Basicdata!$AI$2:$AI$2500,0))</f>
        <v/>
      </c>
      <c r="AC79" t="str">
        <f>IF(AB79="","",COUNTIFS(Basicdata!$B$2:$B$2500,2,Basicdata!$D$2:$D$2500,Crops!$D$5,Basicdata!$H$2:$H$2500,Crops!$M73,Basicdata!$X$2:$X$2500,4,Basicdata!$AI$2:$AI$2500,0))</f>
        <v/>
      </c>
      <c r="AD79" t="str">
        <f>IF(AC79="","",COUNTIFS(Basicdata!$B$2:$B$2500,2,Basicdata!$D$2:$D$2500,Crops!$D$5,Basicdata!$H$2:$H$2500,Crops!$M73,Basicdata!$X$2:$X$2500,5,Basicdata!$AI$2:$AI$2500,0))</f>
        <v/>
      </c>
      <c r="AE79" t="str">
        <f t="shared" si="13"/>
        <v/>
      </c>
      <c r="AF79" t="str">
        <f>IF(AE79="","",COUNTIFS(Basicdata!$B$2:$B$2500,2,Basicdata!$D$2:$D$2500,Crops!$D$5,Basicdata!$H$2:$H$2500,Crops!$M73,Basicdata!$X$2:$X$2500,6,Basicdata!$AI$2:$AI$2500,0))</f>
        <v/>
      </c>
      <c r="AG79" t="str">
        <f t="shared" si="14"/>
        <v/>
      </c>
      <c r="AH79" t="str">
        <f>IF(AG79="","",COUNTIFS(Basicdata!$B$2:$B$2500,2,Basicdata!$D$2:$D$2500,Crops!$D$5,Basicdata!$H$2:$H$2500,Crops!$M73,Basicdata!$X$2:$X$2500,"&lt;7",Basicdata!$Y$2:$Y$2500,1,Basicdata!$AI$2:$AI$2500,0))</f>
        <v/>
      </c>
      <c r="AI79" t="str">
        <f>IF(AH79="","",COUNTIFS(Basicdata!$B$2:$B$2500,2,Basicdata!$D$2:$D$2500,Crops!$D$5,Basicdata!$H$2:$H$2500,Crops!$M73,Basicdata!$X$2:$X$2500,"&lt;7",Basicdata!$Z$2:$Z$2500,1,Basicdata!$AI$2:$AI$2500,0))</f>
        <v/>
      </c>
      <c r="AJ79" t="str">
        <f>IF(AI79="","",COUNTIFS(Basicdata!$B$2:$B$2500,2,Basicdata!$D$2:$D$2500,Crops!$D$5,Basicdata!$H$2:$H$2500,Crops!$M73,Basicdata!$X$2:$X$2500,10,Basicdata!$AI$2:$AI$2500,0))</f>
        <v/>
      </c>
      <c r="AK79" t="str">
        <f>IF(AJ79="","",COUNTIFS(Basicdata!$B$2:$B$2500,2,Basicdata!$D$2:$D$2500,Crops!$D$5,Basicdata!$H$2:$H$2500,Crops!$M73,Basicdata!$X$2:$X$2500,7,Basicdata!$AI$2:$AI$2500,0))</f>
        <v/>
      </c>
      <c r="AL79" t="str">
        <f>IF(AK79="","",COUNTIFS(Basicdata!$B$2:$B$2500,2,Basicdata!$D$2:$D$2500,Crops!$D$5,Basicdata!$H$2:$H$2500,Crops!$M73,Basicdata!$X$2:$X$2500,8,Basicdata!$AI$2:$AI$2500,0))</f>
        <v/>
      </c>
      <c r="AM79" t="str">
        <f t="shared" si="15"/>
        <v/>
      </c>
      <c r="AN79" t="str">
        <f>IF(AM79="","",COUNTIFS(Basicdata!$B$2:$B$2500,2,Basicdata!$D$2:$D$2500,Crops!$D$5,Basicdata!$H$2:$H$2500,Crops!$M73,Basicdata!$W$2:$W$2500,"&lt;&gt;0",Basicdata!$X$2:$X$2500,9,Basicdata!$AI$2:$AI$2500,0))</f>
        <v/>
      </c>
      <c r="AO79" t="str">
        <f>IF(AN79="","",COUNTIFS(Basicdata!$B$2:$B$2500,2,Basicdata!$D$2:$D$2500,Crops!$D$5,Basicdata!$H$2:$H$2500,Crops!$M73,Basicdata!$W$2:$W$2500,0,Basicdata!$X$2:$X$2500,9,Basicdata!$AI$2:$AI$2500,0))</f>
        <v/>
      </c>
    </row>
    <row r="80" spans="1:41" x14ac:dyDescent="0.3">
      <c r="A80" s="45" t="str">
        <f>IF(COUNTIFS(Basicdata!$B$2:$B$2500,1,Basicdata!$D$2:$D$2500,Crops!$D$5,Basicdata!$H$2:$H$2500,Crops!$M74,Basicdata!$AI$2:$AI$2500,0)&gt;0,Crops!$M74,"")</f>
        <v/>
      </c>
      <c r="B80" t="str">
        <f>IF(A80="","",COUNTIFS(Basicdata!$B$2:$B$2500,1,Basicdata!$D$2:$D$2500,Crops!$D$5,Basicdata!$H$2:$H$2500,Crops!$M74,Basicdata!$AI$2:$AI$2500,0))</f>
        <v/>
      </c>
      <c r="C80" t="str">
        <f>IF(B80="","",COUNTIFS(Basicdata!$B$2:$B$2500,1,Basicdata!$D$2:$D$2500,Crops!$D$5,Basicdata!$H$2:$H$2500,Crops!$M74,Basicdata!$X$2:$X$2500,0,Basicdata!$AI$2:$AI$2500,0))</f>
        <v/>
      </c>
      <c r="D80" t="str">
        <f>IF(C80="","",COUNTIFS(Basicdata!$B$2:$B$2500,1,Basicdata!$D$2:$D$2500,Crops!$D$5,Basicdata!$H$2:$H$2500,Crops!$M74,Basicdata!$X$2:$X$2500,1,Basicdata!$AI$2:$AI$2500,0))</f>
        <v/>
      </c>
      <c r="E80" t="str">
        <f>IF(D80="","",COUNTIFS(Basicdata!$B$2:$B$2500,1,Basicdata!$D$2:$D$2500,Crops!$D$5,Basicdata!$H$2:$H$2500,Crops!$M74,Basicdata!$X$2:$X$2500,2,Basicdata!$AI$2:$AI$2500,0))</f>
        <v/>
      </c>
      <c r="F80" t="str">
        <f t="shared" si="8"/>
        <v/>
      </c>
      <c r="G80" t="str">
        <f>IF(F80="","",COUNTIFS(Basicdata!$B$2:$B$2500,1,Basicdata!$D$2:$D$2500,Crops!$D$5,Basicdata!$H$2:$H$2500,Crops!$M74,Basicdata!$X$2:$X$2500,3,Basicdata!$AI$2:$AI$2500,0))</f>
        <v/>
      </c>
      <c r="H80" t="str">
        <f>IF(G80="","",COUNTIFS(Basicdata!$B$2:$B$2500,1,Basicdata!$D$2:$D$2500,Crops!$D$5,Basicdata!$H$2:$H$2500,Crops!$M74,Basicdata!$X$2:$X$2500,4,Basicdata!$AI$2:$AI$2500,0))</f>
        <v/>
      </c>
      <c r="I80" t="str">
        <f>IF(H80="","",COUNTIFS(Basicdata!$B$2:$B$2500,1,Basicdata!$D$2:$D$2500,Crops!$D$5,Basicdata!$H$2:$H$2500,Crops!$M74,Basicdata!$X$2:$X$2500,5,Basicdata!$AI$2:$AI$2500,0))</f>
        <v/>
      </c>
      <c r="J80" t="str">
        <f t="shared" si="9"/>
        <v/>
      </c>
      <c r="K80" t="str">
        <f>IF(J80="","",COUNTIFS(Basicdata!$B$2:$B$2500,1,Basicdata!$D$2:$D$2500,Crops!$D$5,Basicdata!$H$2:$H$2500,Crops!$M74,Basicdata!$X$2:$X$2500,6,Basicdata!$AI$2:$AI$2500,0))</f>
        <v/>
      </c>
      <c r="L80" t="str">
        <f t="shared" si="10"/>
        <v/>
      </c>
      <c r="M80" t="str">
        <f>IF(L80="","",COUNTIFS(Basicdata!$B$2:$B$2500,1,Basicdata!$D$2:$D$2500,Crops!$D$5,Basicdata!$H$2:$H$2500,Crops!$M74,Basicdata!$X$2:$X$2500,"&lt;7",Basicdata!$Y$2:$Y$2500,1,Basicdata!$AI$2:$AI$2500,0))</f>
        <v/>
      </c>
      <c r="N80" t="str">
        <f>IF(M80="","",COUNTIFS(Basicdata!$B$2:$B$2500,1,Basicdata!$D$2:$D$2500,Crops!$D$5,Basicdata!$H$2:$H$2500,Crops!$M74,Basicdata!$X$2:$X$2500,"&lt;7",Basicdata!$Z$2:$Z$2500,1,Basicdata!$AI$2:$AI$2500,0))</f>
        <v/>
      </c>
      <c r="O80" t="str">
        <f>IF(N80="","",COUNTIFS(Basicdata!$B$2:$B$2500,1,Basicdata!$D$2:$D$2500,Crops!$D$5,Basicdata!$H$2:$H$2500,Crops!$M74,Basicdata!$X$2:$X$2500,10,Basicdata!$AI$2:$AI$2500,0))</f>
        <v/>
      </c>
      <c r="P80" t="str">
        <f>IF(O80="","",COUNTIFS(Basicdata!$B$2:$B$2500,1,Basicdata!$D$2:$D$2500,Crops!$D$5,Basicdata!$H$2:$H$2500,Crops!$M74,Basicdata!$X$2:$X$2500,7,Basicdata!$AI$2:$AI$2500,0))</f>
        <v/>
      </c>
      <c r="Q80" t="str">
        <f>IF(P80="","",COUNTIFS(Basicdata!$B$2:$B$2500,1,Basicdata!$D$2:$D$2500,Crops!$D$5,Basicdata!$H$2:$H$2500,Crops!$M74,Basicdata!$X$2:$X$2500,8,Basicdata!$AI$2:$AI$2500,0))</f>
        <v/>
      </c>
      <c r="R80" t="str">
        <f t="shared" si="11"/>
        <v/>
      </c>
      <c r="S80" t="str">
        <f>IF(R80="","",COUNTIFS(Basicdata!$B$2:$B$2500,1,Basicdata!$D$2:$D$2500,Crops!$D$5,Basicdata!$H$2:$H$2500,Crops!$M74,Basicdata!$W$2:$W$2500,"&lt;&gt;0",Basicdata!$X$2:$X$2500,9,Basicdata!$AI$2:$AI$2500,0))</f>
        <v/>
      </c>
      <c r="T80" t="str">
        <f>IF(S80="","",COUNTIFS(Basicdata!$B$2:$B$2500,1,Basicdata!$D$2:$D$2500,Crops!$D$5,Basicdata!$H$2:$H$2500,Crops!$M74,Basicdata!$W$2:$W$2500,0,Basicdata!$X$2:$X$2500,9,Basicdata!$AI$2:$AI$2500,0))</f>
        <v/>
      </c>
      <c r="V80" s="45" t="str">
        <f>IF(COUNTIFS(Basicdata!$B$2:$B$2500,2,Basicdata!$D$2:$D$2500,Crops!$D$5,Basicdata!$H$2:$H$2500,Crops!$M74,Basicdata!$AI$2:$AI$2500,0)&gt;0,Crops!$M74,"")</f>
        <v/>
      </c>
      <c r="W80" t="str">
        <f>IF(V80="","",COUNTIFS(Basicdata!$B$2:$B$2500,2,Basicdata!$D$2:$D$2500,Crops!$D$5,Basicdata!$H$2:$H$2500,Crops!$M74,Basicdata!$AI$2:$AI$2500,0))</f>
        <v/>
      </c>
      <c r="X80" t="str">
        <f>IF(W80="","",COUNTIFS(Basicdata!$B$2:$B$2500,2,Basicdata!$D$2:$D$2500,Crops!$D$5,Basicdata!$H$2:$H$2500,Crops!$M74,Basicdata!$X$2:$X$2500,0,Basicdata!$AI$2:$AI$2500,0))</f>
        <v/>
      </c>
      <c r="Y80" t="str">
        <f>IF(X80="","",COUNTIFS(Basicdata!$B$2:$B$2500,2,Basicdata!$D$2:$D$2500,Crops!$D$5,Basicdata!$H$2:$H$2500,Crops!$M74,Basicdata!$X$2:$X$2500,1,Basicdata!$AI$2:$AI$2500,0))</f>
        <v/>
      </c>
      <c r="Z80" t="str">
        <f>IF(Y80="","",COUNTIFS(Basicdata!$B$2:$B$2500,2,Basicdata!$D$2:$D$2500,Crops!$D$5,Basicdata!$H$2:$H$2500,Crops!$M74,Basicdata!$X$2:$X$2500,2,Basicdata!$AI$2:$AI$2500,0))</f>
        <v/>
      </c>
      <c r="AA80" t="str">
        <f t="shared" si="12"/>
        <v/>
      </c>
      <c r="AB80" t="str">
        <f>IF(AA80="","",COUNTIFS(Basicdata!$B$2:$B$2500,2,Basicdata!$D$2:$D$2500,Crops!$D$5,Basicdata!$H$2:$H$2500,Crops!$M74,Basicdata!$X$2:$X$2500,3,Basicdata!$AI$2:$AI$2500,0))</f>
        <v/>
      </c>
      <c r="AC80" t="str">
        <f>IF(AB80="","",COUNTIFS(Basicdata!$B$2:$B$2500,2,Basicdata!$D$2:$D$2500,Crops!$D$5,Basicdata!$H$2:$H$2500,Crops!$M74,Basicdata!$X$2:$X$2500,4,Basicdata!$AI$2:$AI$2500,0))</f>
        <v/>
      </c>
      <c r="AD80" t="str">
        <f>IF(AC80="","",COUNTIFS(Basicdata!$B$2:$B$2500,2,Basicdata!$D$2:$D$2500,Crops!$D$5,Basicdata!$H$2:$H$2500,Crops!$M74,Basicdata!$X$2:$X$2500,5,Basicdata!$AI$2:$AI$2500,0))</f>
        <v/>
      </c>
      <c r="AE80" t="str">
        <f t="shared" si="13"/>
        <v/>
      </c>
      <c r="AF80" t="str">
        <f>IF(AE80="","",COUNTIFS(Basicdata!$B$2:$B$2500,2,Basicdata!$D$2:$D$2500,Crops!$D$5,Basicdata!$H$2:$H$2500,Crops!$M74,Basicdata!$X$2:$X$2500,6,Basicdata!$AI$2:$AI$2500,0))</f>
        <v/>
      </c>
      <c r="AG80" t="str">
        <f t="shared" si="14"/>
        <v/>
      </c>
      <c r="AH80" t="str">
        <f>IF(AG80="","",COUNTIFS(Basicdata!$B$2:$B$2500,2,Basicdata!$D$2:$D$2500,Crops!$D$5,Basicdata!$H$2:$H$2500,Crops!$M74,Basicdata!$X$2:$X$2500,"&lt;7",Basicdata!$Y$2:$Y$2500,1,Basicdata!$AI$2:$AI$2500,0))</f>
        <v/>
      </c>
      <c r="AI80" t="str">
        <f>IF(AH80="","",COUNTIFS(Basicdata!$B$2:$B$2500,2,Basicdata!$D$2:$D$2500,Crops!$D$5,Basicdata!$H$2:$H$2500,Crops!$M74,Basicdata!$X$2:$X$2500,"&lt;7",Basicdata!$Z$2:$Z$2500,1,Basicdata!$AI$2:$AI$2500,0))</f>
        <v/>
      </c>
      <c r="AJ80" t="str">
        <f>IF(AI80="","",COUNTIFS(Basicdata!$B$2:$B$2500,2,Basicdata!$D$2:$D$2500,Crops!$D$5,Basicdata!$H$2:$H$2500,Crops!$M74,Basicdata!$X$2:$X$2500,10,Basicdata!$AI$2:$AI$2500,0))</f>
        <v/>
      </c>
      <c r="AK80" t="str">
        <f>IF(AJ80="","",COUNTIFS(Basicdata!$B$2:$B$2500,2,Basicdata!$D$2:$D$2500,Crops!$D$5,Basicdata!$H$2:$H$2500,Crops!$M74,Basicdata!$X$2:$X$2500,7,Basicdata!$AI$2:$AI$2500,0))</f>
        <v/>
      </c>
      <c r="AL80" t="str">
        <f>IF(AK80="","",COUNTIFS(Basicdata!$B$2:$B$2500,2,Basicdata!$D$2:$D$2500,Crops!$D$5,Basicdata!$H$2:$H$2500,Crops!$M74,Basicdata!$X$2:$X$2500,8,Basicdata!$AI$2:$AI$2500,0))</f>
        <v/>
      </c>
      <c r="AM80" t="str">
        <f t="shared" si="15"/>
        <v/>
      </c>
      <c r="AN80" t="str">
        <f>IF(AM80="","",COUNTIFS(Basicdata!$B$2:$B$2500,2,Basicdata!$D$2:$D$2500,Crops!$D$5,Basicdata!$H$2:$H$2500,Crops!$M74,Basicdata!$W$2:$W$2500,"&lt;&gt;0",Basicdata!$X$2:$X$2500,9,Basicdata!$AI$2:$AI$2500,0))</f>
        <v/>
      </c>
      <c r="AO80" t="str">
        <f>IF(AN80="","",COUNTIFS(Basicdata!$B$2:$B$2500,2,Basicdata!$D$2:$D$2500,Crops!$D$5,Basicdata!$H$2:$H$2500,Crops!$M74,Basicdata!$W$2:$W$2500,0,Basicdata!$X$2:$X$2500,9,Basicdata!$AI$2:$AI$2500,0))</f>
        <v/>
      </c>
    </row>
    <row r="81" spans="1:41" x14ac:dyDescent="0.3">
      <c r="A81" s="45" t="str">
        <f>IF(COUNTIFS(Basicdata!$B$2:$B$2500,1,Basicdata!$D$2:$D$2500,Crops!$D$5,Basicdata!$H$2:$H$2500,Crops!$M75,Basicdata!$AI$2:$AI$2500,0)&gt;0,Crops!$M75,"")</f>
        <v/>
      </c>
      <c r="B81" t="str">
        <f>IF(A81="","",COUNTIFS(Basicdata!$B$2:$B$2500,1,Basicdata!$D$2:$D$2500,Crops!$D$5,Basicdata!$H$2:$H$2500,Crops!$M75,Basicdata!$AI$2:$AI$2500,0))</f>
        <v/>
      </c>
      <c r="C81" t="str">
        <f>IF(B81="","",COUNTIFS(Basicdata!$B$2:$B$2500,1,Basicdata!$D$2:$D$2500,Crops!$D$5,Basicdata!$H$2:$H$2500,Crops!$M75,Basicdata!$X$2:$X$2500,0,Basicdata!$AI$2:$AI$2500,0))</f>
        <v/>
      </c>
      <c r="D81" t="str">
        <f>IF(C81="","",COUNTIFS(Basicdata!$B$2:$B$2500,1,Basicdata!$D$2:$D$2500,Crops!$D$5,Basicdata!$H$2:$H$2500,Crops!$M75,Basicdata!$X$2:$X$2500,1,Basicdata!$AI$2:$AI$2500,0))</f>
        <v/>
      </c>
      <c r="E81" t="str">
        <f>IF(D81="","",COUNTIFS(Basicdata!$B$2:$B$2500,1,Basicdata!$D$2:$D$2500,Crops!$D$5,Basicdata!$H$2:$H$2500,Crops!$M75,Basicdata!$X$2:$X$2500,2,Basicdata!$AI$2:$AI$2500,0))</f>
        <v/>
      </c>
      <c r="F81" t="str">
        <f t="shared" si="8"/>
        <v/>
      </c>
      <c r="G81" t="str">
        <f>IF(F81="","",COUNTIFS(Basicdata!$B$2:$B$2500,1,Basicdata!$D$2:$D$2500,Crops!$D$5,Basicdata!$H$2:$H$2500,Crops!$M75,Basicdata!$X$2:$X$2500,3,Basicdata!$AI$2:$AI$2500,0))</f>
        <v/>
      </c>
      <c r="H81" t="str">
        <f>IF(G81="","",COUNTIFS(Basicdata!$B$2:$B$2500,1,Basicdata!$D$2:$D$2500,Crops!$D$5,Basicdata!$H$2:$H$2500,Crops!$M75,Basicdata!$X$2:$X$2500,4,Basicdata!$AI$2:$AI$2500,0))</f>
        <v/>
      </c>
      <c r="I81" t="str">
        <f>IF(H81="","",COUNTIFS(Basicdata!$B$2:$B$2500,1,Basicdata!$D$2:$D$2500,Crops!$D$5,Basicdata!$H$2:$H$2500,Crops!$M75,Basicdata!$X$2:$X$2500,5,Basicdata!$AI$2:$AI$2500,0))</f>
        <v/>
      </c>
      <c r="J81" t="str">
        <f t="shared" si="9"/>
        <v/>
      </c>
      <c r="K81" t="str">
        <f>IF(J81="","",COUNTIFS(Basicdata!$B$2:$B$2500,1,Basicdata!$D$2:$D$2500,Crops!$D$5,Basicdata!$H$2:$H$2500,Crops!$M75,Basicdata!$X$2:$X$2500,6,Basicdata!$AI$2:$AI$2500,0))</f>
        <v/>
      </c>
      <c r="L81" t="str">
        <f t="shared" si="10"/>
        <v/>
      </c>
      <c r="M81" t="str">
        <f>IF(L81="","",COUNTIFS(Basicdata!$B$2:$B$2500,1,Basicdata!$D$2:$D$2500,Crops!$D$5,Basicdata!$H$2:$H$2500,Crops!$M75,Basicdata!$X$2:$X$2500,"&lt;7",Basicdata!$Y$2:$Y$2500,1,Basicdata!$AI$2:$AI$2500,0))</f>
        <v/>
      </c>
      <c r="N81" t="str">
        <f>IF(M81="","",COUNTIFS(Basicdata!$B$2:$B$2500,1,Basicdata!$D$2:$D$2500,Crops!$D$5,Basicdata!$H$2:$H$2500,Crops!$M75,Basicdata!$X$2:$X$2500,"&lt;7",Basicdata!$Z$2:$Z$2500,1,Basicdata!$AI$2:$AI$2500,0))</f>
        <v/>
      </c>
      <c r="O81" t="str">
        <f>IF(N81="","",COUNTIFS(Basicdata!$B$2:$B$2500,1,Basicdata!$D$2:$D$2500,Crops!$D$5,Basicdata!$H$2:$H$2500,Crops!$M75,Basicdata!$X$2:$X$2500,10,Basicdata!$AI$2:$AI$2500,0))</f>
        <v/>
      </c>
      <c r="P81" t="str">
        <f>IF(O81="","",COUNTIFS(Basicdata!$B$2:$B$2500,1,Basicdata!$D$2:$D$2500,Crops!$D$5,Basicdata!$H$2:$H$2500,Crops!$M75,Basicdata!$X$2:$X$2500,7,Basicdata!$AI$2:$AI$2500,0))</f>
        <v/>
      </c>
      <c r="Q81" t="str">
        <f>IF(P81="","",COUNTIFS(Basicdata!$B$2:$B$2500,1,Basicdata!$D$2:$D$2500,Crops!$D$5,Basicdata!$H$2:$H$2500,Crops!$M75,Basicdata!$X$2:$X$2500,8,Basicdata!$AI$2:$AI$2500,0))</f>
        <v/>
      </c>
      <c r="R81" t="str">
        <f t="shared" si="11"/>
        <v/>
      </c>
      <c r="S81" t="str">
        <f>IF(R81="","",COUNTIFS(Basicdata!$B$2:$B$2500,1,Basicdata!$D$2:$D$2500,Crops!$D$5,Basicdata!$H$2:$H$2500,Crops!$M75,Basicdata!$W$2:$W$2500,"&lt;&gt;0",Basicdata!$X$2:$X$2500,9,Basicdata!$AI$2:$AI$2500,0))</f>
        <v/>
      </c>
      <c r="T81" t="str">
        <f>IF(S81="","",COUNTIFS(Basicdata!$B$2:$B$2500,1,Basicdata!$D$2:$D$2500,Crops!$D$5,Basicdata!$H$2:$H$2500,Crops!$M75,Basicdata!$W$2:$W$2500,0,Basicdata!$X$2:$X$2500,9,Basicdata!$AI$2:$AI$2500,0))</f>
        <v/>
      </c>
      <c r="V81" s="45" t="str">
        <f>IF(COUNTIFS(Basicdata!$B$2:$B$2500,2,Basicdata!$D$2:$D$2500,Crops!$D$5,Basicdata!$H$2:$H$2500,Crops!$M75,Basicdata!$AI$2:$AI$2500,0)&gt;0,Crops!$M75,"")</f>
        <v/>
      </c>
      <c r="W81" t="str">
        <f>IF(V81="","",COUNTIFS(Basicdata!$B$2:$B$2500,2,Basicdata!$D$2:$D$2500,Crops!$D$5,Basicdata!$H$2:$H$2500,Crops!$M75,Basicdata!$AI$2:$AI$2500,0))</f>
        <v/>
      </c>
      <c r="X81" t="str">
        <f>IF(W81="","",COUNTIFS(Basicdata!$B$2:$B$2500,2,Basicdata!$D$2:$D$2500,Crops!$D$5,Basicdata!$H$2:$H$2500,Crops!$M75,Basicdata!$X$2:$X$2500,0,Basicdata!$AI$2:$AI$2500,0))</f>
        <v/>
      </c>
      <c r="Y81" t="str">
        <f>IF(X81="","",COUNTIFS(Basicdata!$B$2:$B$2500,2,Basicdata!$D$2:$D$2500,Crops!$D$5,Basicdata!$H$2:$H$2500,Crops!$M75,Basicdata!$X$2:$X$2500,1,Basicdata!$AI$2:$AI$2500,0))</f>
        <v/>
      </c>
      <c r="Z81" t="str">
        <f>IF(Y81="","",COUNTIFS(Basicdata!$B$2:$B$2500,2,Basicdata!$D$2:$D$2500,Crops!$D$5,Basicdata!$H$2:$H$2500,Crops!$M75,Basicdata!$X$2:$X$2500,2,Basicdata!$AI$2:$AI$2500,0))</f>
        <v/>
      </c>
      <c r="AA81" t="str">
        <f t="shared" si="12"/>
        <v/>
      </c>
      <c r="AB81" t="str">
        <f>IF(AA81="","",COUNTIFS(Basicdata!$B$2:$B$2500,2,Basicdata!$D$2:$D$2500,Crops!$D$5,Basicdata!$H$2:$H$2500,Crops!$M75,Basicdata!$X$2:$X$2500,3,Basicdata!$AI$2:$AI$2500,0))</f>
        <v/>
      </c>
      <c r="AC81" t="str">
        <f>IF(AB81="","",COUNTIFS(Basicdata!$B$2:$B$2500,2,Basicdata!$D$2:$D$2500,Crops!$D$5,Basicdata!$H$2:$H$2500,Crops!$M75,Basicdata!$X$2:$X$2500,4,Basicdata!$AI$2:$AI$2500,0))</f>
        <v/>
      </c>
      <c r="AD81" t="str">
        <f>IF(AC81="","",COUNTIFS(Basicdata!$B$2:$B$2500,2,Basicdata!$D$2:$D$2500,Crops!$D$5,Basicdata!$H$2:$H$2500,Crops!$M75,Basicdata!$X$2:$X$2500,5,Basicdata!$AI$2:$AI$2500,0))</f>
        <v/>
      </c>
      <c r="AE81" t="str">
        <f t="shared" si="13"/>
        <v/>
      </c>
      <c r="AF81" t="str">
        <f>IF(AE81="","",COUNTIFS(Basicdata!$B$2:$B$2500,2,Basicdata!$D$2:$D$2500,Crops!$D$5,Basicdata!$H$2:$H$2500,Crops!$M75,Basicdata!$X$2:$X$2500,6,Basicdata!$AI$2:$AI$2500,0))</f>
        <v/>
      </c>
      <c r="AG81" t="str">
        <f t="shared" si="14"/>
        <v/>
      </c>
      <c r="AH81" t="str">
        <f>IF(AG81="","",COUNTIFS(Basicdata!$B$2:$B$2500,2,Basicdata!$D$2:$D$2500,Crops!$D$5,Basicdata!$H$2:$H$2500,Crops!$M75,Basicdata!$X$2:$X$2500,"&lt;7",Basicdata!$Y$2:$Y$2500,1,Basicdata!$AI$2:$AI$2500,0))</f>
        <v/>
      </c>
      <c r="AI81" t="str">
        <f>IF(AH81="","",COUNTIFS(Basicdata!$B$2:$B$2500,2,Basicdata!$D$2:$D$2500,Crops!$D$5,Basicdata!$H$2:$H$2500,Crops!$M75,Basicdata!$X$2:$X$2500,"&lt;7",Basicdata!$Z$2:$Z$2500,1,Basicdata!$AI$2:$AI$2500,0))</f>
        <v/>
      </c>
      <c r="AJ81" t="str">
        <f>IF(AI81="","",COUNTIFS(Basicdata!$B$2:$B$2500,2,Basicdata!$D$2:$D$2500,Crops!$D$5,Basicdata!$H$2:$H$2500,Crops!$M75,Basicdata!$X$2:$X$2500,10,Basicdata!$AI$2:$AI$2500,0))</f>
        <v/>
      </c>
      <c r="AK81" t="str">
        <f>IF(AJ81="","",COUNTIFS(Basicdata!$B$2:$B$2500,2,Basicdata!$D$2:$D$2500,Crops!$D$5,Basicdata!$H$2:$H$2500,Crops!$M75,Basicdata!$X$2:$X$2500,7,Basicdata!$AI$2:$AI$2500,0))</f>
        <v/>
      </c>
      <c r="AL81" t="str">
        <f>IF(AK81="","",COUNTIFS(Basicdata!$B$2:$B$2500,2,Basicdata!$D$2:$D$2500,Crops!$D$5,Basicdata!$H$2:$H$2500,Crops!$M75,Basicdata!$X$2:$X$2500,8,Basicdata!$AI$2:$AI$2500,0))</f>
        <v/>
      </c>
      <c r="AM81" t="str">
        <f t="shared" si="15"/>
        <v/>
      </c>
      <c r="AN81" t="str">
        <f>IF(AM81="","",COUNTIFS(Basicdata!$B$2:$B$2500,2,Basicdata!$D$2:$D$2500,Crops!$D$5,Basicdata!$H$2:$H$2500,Crops!$M75,Basicdata!$W$2:$W$2500,"&lt;&gt;0",Basicdata!$X$2:$X$2500,9,Basicdata!$AI$2:$AI$2500,0))</f>
        <v/>
      </c>
      <c r="AO81" t="str">
        <f>IF(AN81="","",COUNTIFS(Basicdata!$B$2:$B$2500,2,Basicdata!$D$2:$D$2500,Crops!$D$5,Basicdata!$H$2:$H$2500,Crops!$M75,Basicdata!$W$2:$W$2500,0,Basicdata!$X$2:$X$2500,9,Basicdata!$AI$2:$AI$2500,0))</f>
        <v/>
      </c>
    </row>
    <row r="82" spans="1:41" x14ac:dyDescent="0.3">
      <c r="A82" s="45" t="str">
        <f>IF(COUNTIFS(Basicdata!$B$2:$B$2500,1,Basicdata!$D$2:$D$2500,Crops!$D$5,Basicdata!$H$2:$H$2500,Crops!$M76,Basicdata!$AI$2:$AI$2500,0)&gt;0,Crops!$M76,"")</f>
        <v/>
      </c>
      <c r="B82" t="str">
        <f>IF(A82="","",COUNTIFS(Basicdata!$B$2:$B$2500,1,Basicdata!$D$2:$D$2500,Crops!$D$5,Basicdata!$H$2:$H$2500,Crops!$M76,Basicdata!$AI$2:$AI$2500,0))</f>
        <v/>
      </c>
      <c r="C82" t="str">
        <f>IF(B82="","",COUNTIFS(Basicdata!$B$2:$B$2500,1,Basicdata!$D$2:$D$2500,Crops!$D$5,Basicdata!$H$2:$H$2500,Crops!$M76,Basicdata!$X$2:$X$2500,0,Basicdata!$AI$2:$AI$2500,0))</f>
        <v/>
      </c>
      <c r="D82" t="str">
        <f>IF(C82="","",COUNTIFS(Basicdata!$B$2:$B$2500,1,Basicdata!$D$2:$D$2500,Crops!$D$5,Basicdata!$H$2:$H$2500,Crops!$M76,Basicdata!$X$2:$X$2500,1,Basicdata!$AI$2:$AI$2500,0))</f>
        <v/>
      </c>
      <c r="E82" t="str">
        <f>IF(D82="","",COUNTIFS(Basicdata!$B$2:$B$2500,1,Basicdata!$D$2:$D$2500,Crops!$D$5,Basicdata!$H$2:$H$2500,Crops!$M76,Basicdata!$X$2:$X$2500,2,Basicdata!$AI$2:$AI$2500,0))</f>
        <v/>
      </c>
      <c r="F82" t="str">
        <f t="shared" si="8"/>
        <v/>
      </c>
      <c r="G82" t="str">
        <f>IF(F82="","",COUNTIFS(Basicdata!$B$2:$B$2500,1,Basicdata!$D$2:$D$2500,Crops!$D$5,Basicdata!$H$2:$H$2500,Crops!$M76,Basicdata!$X$2:$X$2500,3,Basicdata!$AI$2:$AI$2500,0))</f>
        <v/>
      </c>
      <c r="H82" t="str">
        <f>IF(G82="","",COUNTIFS(Basicdata!$B$2:$B$2500,1,Basicdata!$D$2:$D$2500,Crops!$D$5,Basicdata!$H$2:$H$2500,Crops!$M76,Basicdata!$X$2:$X$2500,4,Basicdata!$AI$2:$AI$2500,0))</f>
        <v/>
      </c>
      <c r="I82" t="str">
        <f>IF(H82="","",COUNTIFS(Basicdata!$B$2:$B$2500,1,Basicdata!$D$2:$D$2500,Crops!$D$5,Basicdata!$H$2:$H$2500,Crops!$M76,Basicdata!$X$2:$X$2500,5,Basicdata!$AI$2:$AI$2500,0))</f>
        <v/>
      </c>
      <c r="J82" t="str">
        <f t="shared" si="9"/>
        <v/>
      </c>
      <c r="K82" t="str">
        <f>IF(J82="","",COUNTIFS(Basicdata!$B$2:$B$2500,1,Basicdata!$D$2:$D$2500,Crops!$D$5,Basicdata!$H$2:$H$2500,Crops!$M76,Basicdata!$X$2:$X$2500,6,Basicdata!$AI$2:$AI$2500,0))</f>
        <v/>
      </c>
      <c r="L82" t="str">
        <f t="shared" si="10"/>
        <v/>
      </c>
      <c r="M82" t="str">
        <f>IF(L82="","",COUNTIFS(Basicdata!$B$2:$B$2500,1,Basicdata!$D$2:$D$2500,Crops!$D$5,Basicdata!$H$2:$H$2500,Crops!$M76,Basicdata!$X$2:$X$2500,"&lt;7",Basicdata!$Y$2:$Y$2500,1,Basicdata!$AI$2:$AI$2500,0))</f>
        <v/>
      </c>
      <c r="N82" t="str">
        <f>IF(M82="","",COUNTIFS(Basicdata!$B$2:$B$2500,1,Basicdata!$D$2:$D$2500,Crops!$D$5,Basicdata!$H$2:$H$2500,Crops!$M76,Basicdata!$X$2:$X$2500,"&lt;7",Basicdata!$Z$2:$Z$2500,1,Basicdata!$AI$2:$AI$2500,0))</f>
        <v/>
      </c>
      <c r="O82" t="str">
        <f>IF(N82="","",COUNTIFS(Basicdata!$B$2:$B$2500,1,Basicdata!$D$2:$D$2500,Crops!$D$5,Basicdata!$H$2:$H$2500,Crops!$M76,Basicdata!$X$2:$X$2500,10,Basicdata!$AI$2:$AI$2500,0))</f>
        <v/>
      </c>
      <c r="P82" t="str">
        <f>IF(O82="","",COUNTIFS(Basicdata!$B$2:$B$2500,1,Basicdata!$D$2:$D$2500,Crops!$D$5,Basicdata!$H$2:$H$2500,Crops!$M76,Basicdata!$X$2:$X$2500,7,Basicdata!$AI$2:$AI$2500,0))</f>
        <v/>
      </c>
      <c r="Q82" t="str">
        <f>IF(P82="","",COUNTIFS(Basicdata!$B$2:$B$2500,1,Basicdata!$D$2:$D$2500,Crops!$D$5,Basicdata!$H$2:$H$2500,Crops!$M76,Basicdata!$X$2:$X$2500,8,Basicdata!$AI$2:$AI$2500,0))</f>
        <v/>
      </c>
      <c r="R82" t="str">
        <f t="shared" si="11"/>
        <v/>
      </c>
      <c r="S82" t="str">
        <f>IF(R82="","",COUNTIFS(Basicdata!$B$2:$B$2500,1,Basicdata!$D$2:$D$2500,Crops!$D$5,Basicdata!$H$2:$H$2500,Crops!$M76,Basicdata!$W$2:$W$2500,"&lt;&gt;0",Basicdata!$X$2:$X$2500,9,Basicdata!$AI$2:$AI$2500,0))</f>
        <v/>
      </c>
      <c r="T82" t="str">
        <f>IF(S82="","",COUNTIFS(Basicdata!$B$2:$B$2500,1,Basicdata!$D$2:$D$2500,Crops!$D$5,Basicdata!$H$2:$H$2500,Crops!$M76,Basicdata!$W$2:$W$2500,0,Basicdata!$X$2:$X$2500,9,Basicdata!$AI$2:$AI$2500,0))</f>
        <v/>
      </c>
      <c r="V82" s="45" t="str">
        <f>IF(COUNTIFS(Basicdata!$B$2:$B$2500,2,Basicdata!$D$2:$D$2500,Crops!$D$5,Basicdata!$H$2:$H$2500,Crops!$M76,Basicdata!$AI$2:$AI$2500,0)&gt;0,Crops!$M76,"")</f>
        <v/>
      </c>
      <c r="W82" t="str">
        <f>IF(V82="","",COUNTIFS(Basicdata!$B$2:$B$2500,2,Basicdata!$D$2:$D$2500,Crops!$D$5,Basicdata!$H$2:$H$2500,Crops!$M76,Basicdata!$AI$2:$AI$2500,0))</f>
        <v/>
      </c>
      <c r="X82" t="str">
        <f>IF(W82="","",COUNTIFS(Basicdata!$B$2:$B$2500,2,Basicdata!$D$2:$D$2500,Crops!$D$5,Basicdata!$H$2:$H$2500,Crops!$M76,Basicdata!$X$2:$X$2500,0,Basicdata!$AI$2:$AI$2500,0))</f>
        <v/>
      </c>
      <c r="Y82" t="str">
        <f>IF(X82="","",COUNTIFS(Basicdata!$B$2:$B$2500,2,Basicdata!$D$2:$D$2500,Crops!$D$5,Basicdata!$H$2:$H$2500,Crops!$M76,Basicdata!$X$2:$X$2500,1,Basicdata!$AI$2:$AI$2500,0))</f>
        <v/>
      </c>
      <c r="Z82" t="str">
        <f>IF(Y82="","",COUNTIFS(Basicdata!$B$2:$B$2500,2,Basicdata!$D$2:$D$2500,Crops!$D$5,Basicdata!$H$2:$H$2500,Crops!$M76,Basicdata!$X$2:$X$2500,2,Basicdata!$AI$2:$AI$2500,0))</f>
        <v/>
      </c>
      <c r="AA82" t="str">
        <f t="shared" si="12"/>
        <v/>
      </c>
      <c r="AB82" t="str">
        <f>IF(AA82="","",COUNTIFS(Basicdata!$B$2:$B$2500,2,Basicdata!$D$2:$D$2500,Crops!$D$5,Basicdata!$H$2:$H$2500,Crops!$M76,Basicdata!$X$2:$X$2500,3,Basicdata!$AI$2:$AI$2500,0))</f>
        <v/>
      </c>
      <c r="AC82" t="str">
        <f>IF(AB82="","",COUNTIFS(Basicdata!$B$2:$B$2500,2,Basicdata!$D$2:$D$2500,Crops!$D$5,Basicdata!$H$2:$H$2500,Crops!$M76,Basicdata!$X$2:$X$2500,4,Basicdata!$AI$2:$AI$2500,0))</f>
        <v/>
      </c>
      <c r="AD82" t="str">
        <f>IF(AC82="","",COUNTIFS(Basicdata!$B$2:$B$2500,2,Basicdata!$D$2:$D$2500,Crops!$D$5,Basicdata!$H$2:$H$2500,Crops!$M76,Basicdata!$X$2:$X$2500,5,Basicdata!$AI$2:$AI$2500,0))</f>
        <v/>
      </c>
      <c r="AE82" t="str">
        <f t="shared" si="13"/>
        <v/>
      </c>
      <c r="AF82" t="str">
        <f>IF(AE82="","",COUNTIFS(Basicdata!$B$2:$B$2500,2,Basicdata!$D$2:$D$2500,Crops!$D$5,Basicdata!$H$2:$H$2500,Crops!$M76,Basicdata!$X$2:$X$2500,6,Basicdata!$AI$2:$AI$2500,0))</f>
        <v/>
      </c>
      <c r="AG82" t="str">
        <f t="shared" si="14"/>
        <v/>
      </c>
      <c r="AH82" t="str">
        <f>IF(AG82="","",COUNTIFS(Basicdata!$B$2:$B$2500,2,Basicdata!$D$2:$D$2500,Crops!$D$5,Basicdata!$H$2:$H$2500,Crops!$M76,Basicdata!$X$2:$X$2500,"&lt;7",Basicdata!$Y$2:$Y$2500,1,Basicdata!$AI$2:$AI$2500,0))</f>
        <v/>
      </c>
      <c r="AI82" t="str">
        <f>IF(AH82="","",COUNTIFS(Basicdata!$B$2:$B$2500,2,Basicdata!$D$2:$D$2500,Crops!$D$5,Basicdata!$H$2:$H$2500,Crops!$M76,Basicdata!$X$2:$X$2500,"&lt;7",Basicdata!$Z$2:$Z$2500,1,Basicdata!$AI$2:$AI$2500,0))</f>
        <v/>
      </c>
      <c r="AJ82" t="str">
        <f>IF(AI82="","",COUNTIFS(Basicdata!$B$2:$B$2500,2,Basicdata!$D$2:$D$2500,Crops!$D$5,Basicdata!$H$2:$H$2500,Crops!$M76,Basicdata!$X$2:$X$2500,10,Basicdata!$AI$2:$AI$2500,0))</f>
        <v/>
      </c>
      <c r="AK82" t="str">
        <f>IF(AJ82="","",COUNTIFS(Basicdata!$B$2:$B$2500,2,Basicdata!$D$2:$D$2500,Crops!$D$5,Basicdata!$H$2:$H$2500,Crops!$M76,Basicdata!$X$2:$X$2500,7,Basicdata!$AI$2:$AI$2500,0))</f>
        <v/>
      </c>
      <c r="AL82" t="str">
        <f>IF(AK82="","",COUNTIFS(Basicdata!$B$2:$B$2500,2,Basicdata!$D$2:$D$2500,Crops!$D$5,Basicdata!$H$2:$H$2500,Crops!$M76,Basicdata!$X$2:$X$2500,8,Basicdata!$AI$2:$AI$2500,0))</f>
        <v/>
      </c>
      <c r="AM82" t="str">
        <f t="shared" si="15"/>
        <v/>
      </c>
      <c r="AN82" t="str">
        <f>IF(AM82="","",COUNTIFS(Basicdata!$B$2:$B$2500,2,Basicdata!$D$2:$D$2500,Crops!$D$5,Basicdata!$H$2:$H$2500,Crops!$M76,Basicdata!$W$2:$W$2500,"&lt;&gt;0",Basicdata!$X$2:$X$2500,9,Basicdata!$AI$2:$AI$2500,0))</f>
        <v/>
      </c>
      <c r="AO82" t="str">
        <f>IF(AN82="","",COUNTIFS(Basicdata!$B$2:$B$2500,2,Basicdata!$D$2:$D$2500,Crops!$D$5,Basicdata!$H$2:$H$2500,Crops!$M76,Basicdata!$W$2:$W$2500,0,Basicdata!$X$2:$X$2500,9,Basicdata!$AI$2:$AI$2500,0))</f>
        <v/>
      </c>
    </row>
    <row r="83" spans="1:41" x14ac:dyDescent="0.3">
      <c r="A83" s="45" t="str">
        <f>IF(COUNTIFS(Basicdata!$B$2:$B$2500,1,Basicdata!$D$2:$D$2500,Crops!$D$5,Basicdata!$H$2:$H$2500,Crops!$M77,Basicdata!$AI$2:$AI$2500,0)&gt;0,Crops!$M77,"")</f>
        <v/>
      </c>
      <c r="B83" t="str">
        <f>IF(A83="","",COUNTIFS(Basicdata!$B$2:$B$2500,1,Basicdata!$D$2:$D$2500,Crops!$D$5,Basicdata!$H$2:$H$2500,Crops!$M77,Basicdata!$AI$2:$AI$2500,0))</f>
        <v/>
      </c>
      <c r="C83" t="str">
        <f>IF(B83="","",COUNTIFS(Basicdata!$B$2:$B$2500,1,Basicdata!$D$2:$D$2500,Crops!$D$5,Basicdata!$H$2:$H$2500,Crops!$M77,Basicdata!$X$2:$X$2500,0,Basicdata!$AI$2:$AI$2500,0))</f>
        <v/>
      </c>
      <c r="D83" t="str">
        <f>IF(C83="","",COUNTIFS(Basicdata!$B$2:$B$2500,1,Basicdata!$D$2:$D$2500,Crops!$D$5,Basicdata!$H$2:$H$2500,Crops!$M77,Basicdata!$X$2:$X$2500,1,Basicdata!$AI$2:$AI$2500,0))</f>
        <v/>
      </c>
      <c r="E83" t="str">
        <f>IF(D83="","",COUNTIFS(Basicdata!$B$2:$B$2500,1,Basicdata!$D$2:$D$2500,Crops!$D$5,Basicdata!$H$2:$H$2500,Crops!$M77,Basicdata!$X$2:$X$2500,2,Basicdata!$AI$2:$AI$2500,0))</f>
        <v/>
      </c>
      <c r="F83" t="str">
        <f t="shared" si="8"/>
        <v/>
      </c>
      <c r="G83" t="str">
        <f>IF(F83="","",COUNTIFS(Basicdata!$B$2:$B$2500,1,Basicdata!$D$2:$D$2500,Crops!$D$5,Basicdata!$H$2:$H$2500,Crops!$M77,Basicdata!$X$2:$X$2500,3,Basicdata!$AI$2:$AI$2500,0))</f>
        <v/>
      </c>
      <c r="H83" t="str">
        <f>IF(G83="","",COUNTIFS(Basicdata!$B$2:$B$2500,1,Basicdata!$D$2:$D$2500,Crops!$D$5,Basicdata!$H$2:$H$2500,Crops!$M77,Basicdata!$X$2:$X$2500,4,Basicdata!$AI$2:$AI$2500,0))</f>
        <v/>
      </c>
      <c r="I83" t="str">
        <f>IF(H83="","",COUNTIFS(Basicdata!$B$2:$B$2500,1,Basicdata!$D$2:$D$2500,Crops!$D$5,Basicdata!$H$2:$H$2500,Crops!$M77,Basicdata!$X$2:$X$2500,5,Basicdata!$AI$2:$AI$2500,0))</f>
        <v/>
      </c>
      <c r="J83" t="str">
        <f t="shared" si="9"/>
        <v/>
      </c>
      <c r="K83" t="str">
        <f>IF(J83="","",COUNTIFS(Basicdata!$B$2:$B$2500,1,Basicdata!$D$2:$D$2500,Crops!$D$5,Basicdata!$H$2:$H$2500,Crops!$M77,Basicdata!$X$2:$X$2500,6,Basicdata!$AI$2:$AI$2500,0))</f>
        <v/>
      </c>
      <c r="L83" t="str">
        <f t="shared" si="10"/>
        <v/>
      </c>
      <c r="M83" t="str">
        <f>IF(L83="","",COUNTIFS(Basicdata!$B$2:$B$2500,1,Basicdata!$D$2:$D$2500,Crops!$D$5,Basicdata!$H$2:$H$2500,Crops!$M77,Basicdata!$X$2:$X$2500,"&lt;7",Basicdata!$Y$2:$Y$2500,1,Basicdata!$AI$2:$AI$2500,0))</f>
        <v/>
      </c>
      <c r="N83" t="str">
        <f>IF(M83="","",COUNTIFS(Basicdata!$B$2:$B$2500,1,Basicdata!$D$2:$D$2500,Crops!$D$5,Basicdata!$H$2:$H$2500,Crops!$M77,Basicdata!$X$2:$X$2500,"&lt;7",Basicdata!$Z$2:$Z$2500,1,Basicdata!$AI$2:$AI$2500,0))</f>
        <v/>
      </c>
      <c r="O83" t="str">
        <f>IF(N83="","",COUNTIFS(Basicdata!$B$2:$B$2500,1,Basicdata!$D$2:$D$2500,Crops!$D$5,Basicdata!$H$2:$H$2500,Crops!$M77,Basicdata!$X$2:$X$2500,10,Basicdata!$AI$2:$AI$2500,0))</f>
        <v/>
      </c>
      <c r="P83" t="str">
        <f>IF(O83="","",COUNTIFS(Basicdata!$B$2:$B$2500,1,Basicdata!$D$2:$D$2500,Crops!$D$5,Basicdata!$H$2:$H$2500,Crops!$M77,Basicdata!$X$2:$X$2500,7,Basicdata!$AI$2:$AI$2500,0))</f>
        <v/>
      </c>
      <c r="Q83" t="str">
        <f>IF(P83="","",COUNTIFS(Basicdata!$B$2:$B$2500,1,Basicdata!$D$2:$D$2500,Crops!$D$5,Basicdata!$H$2:$H$2500,Crops!$M77,Basicdata!$X$2:$X$2500,8,Basicdata!$AI$2:$AI$2500,0))</f>
        <v/>
      </c>
      <c r="R83" t="str">
        <f t="shared" si="11"/>
        <v/>
      </c>
      <c r="S83" t="str">
        <f>IF(R83="","",COUNTIFS(Basicdata!$B$2:$B$2500,1,Basicdata!$D$2:$D$2500,Crops!$D$5,Basicdata!$H$2:$H$2500,Crops!$M77,Basicdata!$W$2:$W$2500,"&lt;&gt;0",Basicdata!$X$2:$X$2500,9,Basicdata!$AI$2:$AI$2500,0))</f>
        <v/>
      </c>
      <c r="T83" t="str">
        <f>IF(S83="","",COUNTIFS(Basicdata!$B$2:$B$2500,1,Basicdata!$D$2:$D$2500,Crops!$D$5,Basicdata!$H$2:$H$2500,Crops!$M77,Basicdata!$W$2:$W$2500,0,Basicdata!$X$2:$X$2500,9,Basicdata!$AI$2:$AI$2500,0))</f>
        <v/>
      </c>
      <c r="V83" s="45" t="str">
        <f>IF(COUNTIFS(Basicdata!$B$2:$B$2500,2,Basicdata!$D$2:$D$2500,Crops!$D$5,Basicdata!$H$2:$H$2500,Crops!$M77,Basicdata!$AI$2:$AI$2500,0)&gt;0,Crops!$M77,"")</f>
        <v/>
      </c>
      <c r="W83" t="str">
        <f>IF(V83="","",COUNTIFS(Basicdata!$B$2:$B$2500,2,Basicdata!$D$2:$D$2500,Crops!$D$5,Basicdata!$H$2:$H$2500,Crops!$M77,Basicdata!$AI$2:$AI$2500,0))</f>
        <v/>
      </c>
      <c r="X83" t="str">
        <f>IF(W83="","",COUNTIFS(Basicdata!$B$2:$B$2500,2,Basicdata!$D$2:$D$2500,Crops!$D$5,Basicdata!$H$2:$H$2500,Crops!$M77,Basicdata!$X$2:$X$2500,0,Basicdata!$AI$2:$AI$2500,0))</f>
        <v/>
      </c>
      <c r="Y83" t="str">
        <f>IF(X83="","",COUNTIFS(Basicdata!$B$2:$B$2500,2,Basicdata!$D$2:$D$2500,Crops!$D$5,Basicdata!$H$2:$H$2500,Crops!$M77,Basicdata!$X$2:$X$2500,1,Basicdata!$AI$2:$AI$2500,0))</f>
        <v/>
      </c>
      <c r="Z83" t="str">
        <f>IF(Y83="","",COUNTIFS(Basicdata!$B$2:$B$2500,2,Basicdata!$D$2:$D$2500,Crops!$D$5,Basicdata!$H$2:$H$2500,Crops!$M77,Basicdata!$X$2:$X$2500,2,Basicdata!$AI$2:$AI$2500,0))</f>
        <v/>
      </c>
      <c r="AA83" t="str">
        <f t="shared" si="12"/>
        <v/>
      </c>
      <c r="AB83" t="str">
        <f>IF(AA83="","",COUNTIFS(Basicdata!$B$2:$B$2500,2,Basicdata!$D$2:$D$2500,Crops!$D$5,Basicdata!$H$2:$H$2500,Crops!$M77,Basicdata!$X$2:$X$2500,3,Basicdata!$AI$2:$AI$2500,0))</f>
        <v/>
      </c>
      <c r="AC83" t="str">
        <f>IF(AB83="","",COUNTIFS(Basicdata!$B$2:$B$2500,2,Basicdata!$D$2:$D$2500,Crops!$D$5,Basicdata!$H$2:$H$2500,Crops!$M77,Basicdata!$X$2:$X$2500,4,Basicdata!$AI$2:$AI$2500,0))</f>
        <v/>
      </c>
      <c r="AD83" t="str">
        <f>IF(AC83="","",COUNTIFS(Basicdata!$B$2:$B$2500,2,Basicdata!$D$2:$D$2500,Crops!$D$5,Basicdata!$H$2:$H$2500,Crops!$M77,Basicdata!$X$2:$X$2500,5,Basicdata!$AI$2:$AI$2500,0))</f>
        <v/>
      </c>
      <c r="AE83" t="str">
        <f t="shared" si="13"/>
        <v/>
      </c>
      <c r="AF83" t="str">
        <f>IF(AE83="","",COUNTIFS(Basicdata!$B$2:$B$2500,2,Basicdata!$D$2:$D$2500,Crops!$D$5,Basicdata!$H$2:$H$2500,Crops!$M77,Basicdata!$X$2:$X$2500,6,Basicdata!$AI$2:$AI$2500,0))</f>
        <v/>
      </c>
      <c r="AG83" t="str">
        <f t="shared" si="14"/>
        <v/>
      </c>
      <c r="AH83" t="str">
        <f>IF(AG83="","",COUNTIFS(Basicdata!$B$2:$B$2500,2,Basicdata!$D$2:$D$2500,Crops!$D$5,Basicdata!$H$2:$H$2500,Crops!$M77,Basicdata!$X$2:$X$2500,"&lt;7",Basicdata!$Y$2:$Y$2500,1,Basicdata!$AI$2:$AI$2500,0))</f>
        <v/>
      </c>
      <c r="AI83" t="str">
        <f>IF(AH83="","",COUNTIFS(Basicdata!$B$2:$B$2500,2,Basicdata!$D$2:$D$2500,Crops!$D$5,Basicdata!$H$2:$H$2500,Crops!$M77,Basicdata!$X$2:$X$2500,"&lt;7",Basicdata!$Z$2:$Z$2500,1,Basicdata!$AI$2:$AI$2500,0))</f>
        <v/>
      </c>
      <c r="AJ83" t="str">
        <f>IF(AI83="","",COUNTIFS(Basicdata!$B$2:$B$2500,2,Basicdata!$D$2:$D$2500,Crops!$D$5,Basicdata!$H$2:$H$2500,Crops!$M77,Basicdata!$X$2:$X$2500,10,Basicdata!$AI$2:$AI$2500,0))</f>
        <v/>
      </c>
      <c r="AK83" t="str">
        <f>IF(AJ83="","",COUNTIFS(Basicdata!$B$2:$B$2500,2,Basicdata!$D$2:$D$2500,Crops!$D$5,Basicdata!$H$2:$H$2500,Crops!$M77,Basicdata!$X$2:$X$2500,7,Basicdata!$AI$2:$AI$2500,0))</f>
        <v/>
      </c>
      <c r="AL83" t="str">
        <f>IF(AK83="","",COUNTIFS(Basicdata!$B$2:$B$2500,2,Basicdata!$D$2:$D$2500,Crops!$D$5,Basicdata!$H$2:$H$2500,Crops!$M77,Basicdata!$X$2:$X$2500,8,Basicdata!$AI$2:$AI$2500,0))</f>
        <v/>
      </c>
      <c r="AM83" t="str">
        <f t="shared" si="15"/>
        <v/>
      </c>
      <c r="AN83" t="str">
        <f>IF(AM83="","",COUNTIFS(Basicdata!$B$2:$B$2500,2,Basicdata!$D$2:$D$2500,Crops!$D$5,Basicdata!$H$2:$H$2500,Crops!$M77,Basicdata!$W$2:$W$2500,"&lt;&gt;0",Basicdata!$X$2:$X$2500,9,Basicdata!$AI$2:$AI$2500,0))</f>
        <v/>
      </c>
      <c r="AO83" t="str">
        <f>IF(AN83="","",COUNTIFS(Basicdata!$B$2:$B$2500,2,Basicdata!$D$2:$D$2500,Crops!$D$5,Basicdata!$H$2:$H$2500,Crops!$M77,Basicdata!$W$2:$W$2500,0,Basicdata!$X$2:$X$2500,9,Basicdata!$AI$2:$AI$2500,0))</f>
        <v/>
      </c>
    </row>
    <row r="84" spans="1:41" x14ac:dyDescent="0.3">
      <c r="A84" s="45" t="str">
        <f>IF(COUNTIFS(Basicdata!$B$2:$B$2500,1,Basicdata!$D$2:$D$2500,Crops!$D$5,Basicdata!$H$2:$H$2500,Crops!$M78,Basicdata!$AI$2:$AI$2500,0)&gt;0,Crops!$M78,"")</f>
        <v/>
      </c>
      <c r="B84" t="str">
        <f>IF(A84="","",COUNTIFS(Basicdata!$B$2:$B$2500,1,Basicdata!$D$2:$D$2500,Crops!$D$5,Basicdata!$H$2:$H$2500,Crops!$M78,Basicdata!$AI$2:$AI$2500,0))</f>
        <v/>
      </c>
      <c r="C84" t="str">
        <f>IF(B84="","",COUNTIFS(Basicdata!$B$2:$B$2500,1,Basicdata!$D$2:$D$2500,Crops!$D$5,Basicdata!$H$2:$H$2500,Crops!$M78,Basicdata!$X$2:$X$2500,0,Basicdata!$AI$2:$AI$2500,0))</f>
        <v/>
      </c>
      <c r="D84" t="str">
        <f>IF(C84="","",COUNTIFS(Basicdata!$B$2:$B$2500,1,Basicdata!$D$2:$D$2500,Crops!$D$5,Basicdata!$H$2:$H$2500,Crops!$M78,Basicdata!$X$2:$X$2500,1,Basicdata!$AI$2:$AI$2500,0))</f>
        <v/>
      </c>
      <c r="E84" t="str">
        <f>IF(D84="","",COUNTIFS(Basicdata!$B$2:$B$2500,1,Basicdata!$D$2:$D$2500,Crops!$D$5,Basicdata!$H$2:$H$2500,Crops!$M78,Basicdata!$X$2:$X$2500,2,Basicdata!$AI$2:$AI$2500,0))</f>
        <v/>
      </c>
      <c r="F84" t="str">
        <f t="shared" si="8"/>
        <v/>
      </c>
      <c r="G84" t="str">
        <f>IF(F84="","",COUNTIFS(Basicdata!$B$2:$B$2500,1,Basicdata!$D$2:$D$2500,Crops!$D$5,Basicdata!$H$2:$H$2500,Crops!$M78,Basicdata!$X$2:$X$2500,3,Basicdata!$AI$2:$AI$2500,0))</f>
        <v/>
      </c>
      <c r="H84" t="str">
        <f>IF(G84="","",COUNTIFS(Basicdata!$B$2:$B$2500,1,Basicdata!$D$2:$D$2500,Crops!$D$5,Basicdata!$H$2:$H$2500,Crops!$M78,Basicdata!$X$2:$X$2500,4,Basicdata!$AI$2:$AI$2500,0))</f>
        <v/>
      </c>
      <c r="I84" t="str">
        <f>IF(H84="","",COUNTIFS(Basicdata!$B$2:$B$2500,1,Basicdata!$D$2:$D$2500,Crops!$D$5,Basicdata!$H$2:$H$2500,Crops!$M78,Basicdata!$X$2:$X$2500,5,Basicdata!$AI$2:$AI$2500,0))</f>
        <v/>
      </c>
      <c r="J84" t="str">
        <f t="shared" si="9"/>
        <v/>
      </c>
      <c r="K84" t="str">
        <f>IF(J84="","",COUNTIFS(Basicdata!$B$2:$B$2500,1,Basicdata!$D$2:$D$2500,Crops!$D$5,Basicdata!$H$2:$H$2500,Crops!$M78,Basicdata!$X$2:$X$2500,6,Basicdata!$AI$2:$AI$2500,0))</f>
        <v/>
      </c>
      <c r="L84" t="str">
        <f t="shared" si="10"/>
        <v/>
      </c>
      <c r="M84" t="str">
        <f>IF(L84="","",COUNTIFS(Basicdata!$B$2:$B$2500,1,Basicdata!$D$2:$D$2500,Crops!$D$5,Basicdata!$H$2:$H$2500,Crops!$M78,Basicdata!$X$2:$X$2500,"&lt;7",Basicdata!$Y$2:$Y$2500,1,Basicdata!$AI$2:$AI$2500,0))</f>
        <v/>
      </c>
      <c r="N84" t="str">
        <f>IF(M84="","",COUNTIFS(Basicdata!$B$2:$B$2500,1,Basicdata!$D$2:$D$2500,Crops!$D$5,Basicdata!$H$2:$H$2500,Crops!$M78,Basicdata!$X$2:$X$2500,"&lt;7",Basicdata!$Z$2:$Z$2500,1,Basicdata!$AI$2:$AI$2500,0))</f>
        <v/>
      </c>
      <c r="O84" t="str">
        <f>IF(N84="","",COUNTIFS(Basicdata!$B$2:$B$2500,1,Basicdata!$D$2:$D$2500,Crops!$D$5,Basicdata!$H$2:$H$2500,Crops!$M78,Basicdata!$X$2:$X$2500,10,Basicdata!$AI$2:$AI$2500,0))</f>
        <v/>
      </c>
      <c r="P84" t="str">
        <f>IF(O84="","",COUNTIFS(Basicdata!$B$2:$B$2500,1,Basicdata!$D$2:$D$2500,Crops!$D$5,Basicdata!$H$2:$H$2500,Crops!$M78,Basicdata!$X$2:$X$2500,7,Basicdata!$AI$2:$AI$2500,0))</f>
        <v/>
      </c>
      <c r="Q84" t="str">
        <f>IF(P84="","",COUNTIFS(Basicdata!$B$2:$B$2500,1,Basicdata!$D$2:$D$2500,Crops!$D$5,Basicdata!$H$2:$H$2500,Crops!$M78,Basicdata!$X$2:$X$2500,8,Basicdata!$AI$2:$AI$2500,0))</f>
        <v/>
      </c>
      <c r="R84" t="str">
        <f t="shared" si="11"/>
        <v/>
      </c>
      <c r="S84" t="str">
        <f>IF(R84="","",COUNTIFS(Basicdata!$B$2:$B$2500,1,Basicdata!$D$2:$D$2500,Crops!$D$5,Basicdata!$H$2:$H$2500,Crops!$M78,Basicdata!$W$2:$W$2500,"&lt;&gt;0",Basicdata!$X$2:$X$2500,9,Basicdata!$AI$2:$AI$2500,0))</f>
        <v/>
      </c>
      <c r="T84" t="str">
        <f>IF(S84="","",COUNTIFS(Basicdata!$B$2:$B$2500,1,Basicdata!$D$2:$D$2500,Crops!$D$5,Basicdata!$H$2:$H$2500,Crops!$M78,Basicdata!$W$2:$W$2500,0,Basicdata!$X$2:$X$2500,9,Basicdata!$AI$2:$AI$2500,0))</f>
        <v/>
      </c>
      <c r="V84" s="45" t="str">
        <f>IF(COUNTIFS(Basicdata!$B$2:$B$2500,2,Basicdata!$D$2:$D$2500,Crops!$D$5,Basicdata!$H$2:$H$2500,Crops!$M78,Basicdata!$AI$2:$AI$2500,0)&gt;0,Crops!$M78,"")</f>
        <v/>
      </c>
      <c r="W84" t="str">
        <f>IF(V84="","",COUNTIFS(Basicdata!$B$2:$B$2500,2,Basicdata!$D$2:$D$2500,Crops!$D$5,Basicdata!$H$2:$H$2500,Crops!$M78,Basicdata!$AI$2:$AI$2500,0))</f>
        <v/>
      </c>
      <c r="X84" t="str">
        <f>IF(W84="","",COUNTIFS(Basicdata!$B$2:$B$2500,2,Basicdata!$D$2:$D$2500,Crops!$D$5,Basicdata!$H$2:$H$2500,Crops!$M78,Basicdata!$X$2:$X$2500,0,Basicdata!$AI$2:$AI$2500,0))</f>
        <v/>
      </c>
      <c r="Y84" t="str">
        <f>IF(X84="","",COUNTIFS(Basicdata!$B$2:$B$2500,2,Basicdata!$D$2:$D$2500,Crops!$D$5,Basicdata!$H$2:$H$2500,Crops!$M78,Basicdata!$X$2:$X$2500,1,Basicdata!$AI$2:$AI$2500,0))</f>
        <v/>
      </c>
      <c r="Z84" t="str">
        <f>IF(Y84="","",COUNTIFS(Basicdata!$B$2:$B$2500,2,Basicdata!$D$2:$D$2500,Crops!$D$5,Basicdata!$H$2:$H$2500,Crops!$M78,Basicdata!$X$2:$X$2500,2,Basicdata!$AI$2:$AI$2500,0))</f>
        <v/>
      </c>
      <c r="AA84" t="str">
        <f t="shared" si="12"/>
        <v/>
      </c>
      <c r="AB84" t="str">
        <f>IF(AA84="","",COUNTIFS(Basicdata!$B$2:$B$2500,2,Basicdata!$D$2:$D$2500,Crops!$D$5,Basicdata!$H$2:$H$2500,Crops!$M78,Basicdata!$X$2:$X$2500,3,Basicdata!$AI$2:$AI$2500,0))</f>
        <v/>
      </c>
      <c r="AC84" t="str">
        <f>IF(AB84="","",COUNTIFS(Basicdata!$B$2:$B$2500,2,Basicdata!$D$2:$D$2500,Crops!$D$5,Basicdata!$H$2:$H$2500,Crops!$M78,Basicdata!$X$2:$X$2500,4,Basicdata!$AI$2:$AI$2500,0))</f>
        <v/>
      </c>
      <c r="AD84" t="str">
        <f>IF(AC84="","",COUNTIFS(Basicdata!$B$2:$B$2500,2,Basicdata!$D$2:$D$2500,Crops!$D$5,Basicdata!$H$2:$H$2500,Crops!$M78,Basicdata!$X$2:$X$2500,5,Basicdata!$AI$2:$AI$2500,0))</f>
        <v/>
      </c>
      <c r="AE84" t="str">
        <f t="shared" si="13"/>
        <v/>
      </c>
      <c r="AF84" t="str">
        <f>IF(AE84="","",COUNTIFS(Basicdata!$B$2:$B$2500,2,Basicdata!$D$2:$D$2500,Crops!$D$5,Basicdata!$H$2:$H$2500,Crops!$M78,Basicdata!$X$2:$X$2500,6,Basicdata!$AI$2:$AI$2500,0))</f>
        <v/>
      </c>
      <c r="AG84" t="str">
        <f t="shared" si="14"/>
        <v/>
      </c>
      <c r="AH84" t="str">
        <f>IF(AG84="","",COUNTIFS(Basicdata!$B$2:$B$2500,2,Basicdata!$D$2:$D$2500,Crops!$D$5,Basicdata!$H$2:$H$2500,Crops!$M78,Basicdata!$X$2:$X$2500,"&lt;7",Basicdata!$Y$2:$Y$2500,1,Basicdata!$AI$2:$AI$2500,0))</f>
        <v/>
      </c>
      <c r="AI84" t="str">
        <f>IF(AH84="","",COUNTIFS(Basicdata!$B$2:$B$2500,2,Basicdata!$D$2:$D$2500,Crops!$D$5,Basicdata!$H$2:$H$2500,Crops!$M78,Basicdata!$X$2:$X$2500,"&lt;7",Basicdata!$Z$2:$Z$2500,1,Basicdata!$AI$2:$AI$2500,0))</f>
        <v/>
      </c>
      <c r="AJ84" t="str">
        <f>IF(AI84="","",COUNTIFS(Basicdata!$B$2:$B$2500,2,Basicdata!$D$2:$D$2500,Crops!$D$5,Basicdata!$H$2:$H$2500,Crops!$M78,Basicdata!$X$2:$X$2500,10,Basicdata!$AI$2:$AI$2500,0))</f>
        <v/>
      </c>
      <c r="AK84" t="str">
        <f>IF(AJ84="","",COUNTIFS(Basicdata!$B$2:$B$2500,2,Basicdata!$D$2:$D$2500,Crops!$D$5,Basicdata!$H$2:$H$2500,Crops!$M78,Basicdata!$X$2:$X$2500,7,Basicdata!$AI$2:$AI$2500,0))</f>
        <v/>
      </c>
      <c r="AL84" t="str">
        <f>IF(AK84="","",COUNTIFS(Basicdata!$B$2:$B$2500,2,Basicdata!$D$2:$D$2500,Crops!$D$5,Basicdata!$H$2:$H$2500,Crops!$M78,Basicdata!$X$2:$X$2500,8,Basicdata!$AI$2:$AI$2500,0))</f>
        <v/>
      </c>
      <c r="AM84" t="str">
        <f t="shared" si="15"/>
        <v/>
      </c>
      <c r="AN84" t="str">
        <f>IF(AM84="","",COUNTIFS(Basicdata!$B$2:$B$2500,2,Basicdata!$D$2:$D$2500,Crops!$D$5,Basicdata!$H$2:$H$2500,Crops!$M78,Basicdata!$W$2:$W$2500,"&lt;&gt;0",Basicdata!$X$2:$X$2500,9,Basicdata!$AI$2:$AI$2500,0))</f>
        <v/>
      </c>
      <c r="AO84" t="str">
        <f>IF(AN84="","",COUNTIFS(Basicdata!$B$2:$B$2500,2,Basicdata!$D$2:$D$2500,Crops!$D$5,Basicdata!$H$2:$H$2500,Crops!$M78,Basicdata!$W$2:$W$2500,0,Basicdata!$X$2:$X$2500,9,Basicdata!$AI$2:$AI$2500,0))</f>
        <v/>
      </c>
    </row>
    <row r="85" spans="1:41" x14ac:dyDescent="0.3">
      <c r="A85" s="45" t="str">
        <f>IF(COUNTIFS(Basicdata!$B$2:$B$2500,1,Basicdata!$D$2:$D$2500,Crops!$D$5,Basicdata!$H$2:$H$2500,Crops!$M79,Basicdata!$AI$2:$AI$2500,0)&gt;0,Crops!$M79,"")</f>
        <v/>
      </c>
      <c r="B85" t="str">
        <f>IF(A85="","",COUNTIFS(Basicdata!$B$2:$B$2500,1,Basicdata!$D$2:$D$2500,Crops!$D$5,Basicdata!$H$2:$H$2500,Crops!$M79,Basicdata!$AI$2:$AI$2500,0))</f>
        <v/>
      </c>
      <c r="C85" t="str">
        <f>IF(B85="","",COUNTIFS(Basicdata!$B$2:$B$2500,1,Basicdata!$D$2:$D$2500,Crops!$D$5,Basicdata!$H$2:$H$2500,Crops!$M79,Basicdata!$X$2:$X$2500,0,Basicdata!$AI$2:$AI$2500,0))</f>
        <v/>
      </c>
      <c r="D85" t="str">
        <f>IF(C85="","",COUNTIFS(Basicdata!$B$2:$B$2500,1,Basicdata!$D$2:$D$2500,Crops!$D$5,Basicdata!$H$2:$H$2500,Crops!$M79,Basicdata!$X$2:$X$2500,1,Basicdata!$AI$2:$AI$2500,0))</f>
        <v/>
      </c>
      <c r="E85" t="str">
        <f>IF(D85="","",COUNTIFS(Basicdata!$B$2:$B$2500,1,Basicdata!$D$2:$D$2500,Crops!$D$5,Basicdata!$H$2:$H$2500,Crops!$M79,Basicdata!$X$2:$X$2500,2,Basicdata!$AI$2:$AI$2500,0))</f>
        <v/>
      </c>
      <c r="F85" t="str">
        <f t="shared" si="8"/>
        <v/>
      </c>
      <c r="G85" t="str">
        <f>IF(F85="","",COUNTIFS(Basicdata!$B$2:$B$2500,1,Basicdata!$D$2:$D$2500,Crops!$D$5,Basicdata!$H$2:$H$2500,Crops!$M79,Basicdata!$X$2:$X$2500,3,Basicdata!$AI$2:$AI$2500,0))</f>
        <v/>
      </c>
      <c r="H85" t="str">
        <f>IF(G85="","",COUNTIFS(Basicdata!$B$2:$B$2500,1,Basicdata!$D$2:$D$2500,Crops!$D$5,Basicdata!$H$2:$H$2500,Crops!$M79,Basicdata!$X$2:$X$2500,4,Basicdata!$AI$2:$AI$2500,0))</f>
        <v/>
      </c>
      <c r="I85" t="str">
        <f>IF(H85="","",COUNTIFS(Basicdata!$B$2:$B$2500,1,Basicdata!$D$2:$D$2500,Crops!$D$5,Basicdata!$H$2:$H$2500,Crops!$M79,Basicdata!$X$2:$X$2500,5,Basicdata!$AI$2:$AI$2500,0))</f>
        <v/>
      </c>
      <c r="J85" t="str">
        <f t="shared" si="9"/>
        <v/>
      </c>
      <c r="K85" t="str">
        <f>IF(J85="","",COUNTIFS(Basicdata!$B$2:$B$2500,1,Basicdata!$D$2:$D$2500,Crops!$D$5,Basicdata!$H$2:$H$2500,Crops!$M79,Basicdata!$X$2:$X$2500,6,Basicdata!$AI$2:$AI$2500,0))</f>
        <v/>
      </c>
      <c r="L85" t="str">
        <f t="shared" si="10"/>
        <v/>
      </c>
      <c r="M85" t="str">
        <f>IF(L85="","",COUNTIFS(Basicdata!$B$2:$B$2500,1,Basicdata!$D$2:$D$2500,Crops!$D$5,Basicdata!$H$2:$H$2500,Crops!$M79,Basicdata!$X$2:$X$2500,"&lt;7",Basicdata!$Y$2:$Y$2500,1,Basicdata!$AI$2:$AI$2500,0))</f>
        <v/>
      </c>
      <c r="N85" t="str">
        <f>IF(M85="","",COUNTIFS(Basicdata!$B$2:$B$2500,1,Basicdata!$D$2:$D$2500,Crops!$D$5,Basicdata!$H$2:$H$2500,Crops!$M79,Basicdata!$X$2:$X$2500,"&lt;7",Basicdata!$Z$2:$Z$2500,1,Basicdata!$AI$2:$AI$2500,0))</f>
        <v/>
      </c>
      <c r="O85" t="str">
        <f>IF(N85="","",COUNTIFS(Basicdata!$B$2:$B$2500,1,Basicdata!$D$2:$D$2500,Crops!$D$5,Basicdata!$H$2:$H$2500,Crops!$M79,Basicdata!$X$2:$X$2500,10,Basicdata!$AI$2:$AI$2500,0))</f>
        <v/>
      </c>
      <c r="P85" t="str">
        <f>IF(O85="","",COUNTIFS(Basicdata!$B$2:$B$2500,1,Basicdata!$D$2:$D$2500,Crops!$D$5,Basicdata!$H$2:$H$2500,Crops!$M79,Basicdata!$X$2:$X$2500,7,Basicdata!$AI$2:$AI$2500,0))</f>
        <v/>
      </c>
      <c r="Q85" t="str">
        <f>IF(P85="","",COUNTIFS(Basicdata!$B$2:$B$2500,1,Basicdata!$D$2:$D$2500,Crops!$D$5,Basicdata!$H$2:$H$2500,Crops!$M79,Basicdata!$X$2:$X$2500,8,Basicdata!$AI$2:$AI$2500,0))</f>
        <v/>
      </c>
      <c r="R85" t="str">
        <f t="shared" si="11"/>
        <v/>
      </c>
      <c r="S85" t="str">
        <f>IF(R85="","",COUNTIFS(Basicdata!$B$2:$B$2500,1,Basicdata!$D$2:$D$2500,Crops!$D$5,Basicdata!$H$2:$H$2500,Crops!$M79,Basicdata!$W$2:$W$2500,"&lt;&gt;0",Basicdata!$X$2:$X$2500,9,Basicdata!$AI$2:$AI$2500,0))</f>
        <v/>
      </c>
      <c r="T85" t="str">
        <f>IF(S85="","",COUNTIFS(Basicdata!$B$2:$B$2500,1,Basicdata!$D$2:$D$2500,Crops!$D$5,Basicdata!$H$2:$H$2500,Crops!$M79,Basicdata!$W$2:$W$2500,0,Basicdata!$X$2:$X$2500,9,Basicdata!$AI$2:$AI$2500,0))</f>
        <v/>
      </c>
      <c r="V85" s="45" t="str">
        <f>IF(COUNTIFS(Basicdata!$B$2:$B$2500,2,Basicdata!$D$2:$D$2500,Crops!$D$5,Basicdata!$H$2:$H$2500,Crops!$M79,Basicdata!$AI$2:$AI$2500,0)&gt;0,Crops!$M79,"")</f>
        <v/>
      </c>
      <c r="W85" t="str">
        <f>IF(V85="","",COUNTIFS(Basicdata!$B$2:$B$2500,2,Basicdata!$D$2:$D$2500,Crops!$D$5,Basicdata!$H$2:$H$2500,Crops!$M79,Basicdata!$AI$2:$AI$2500,0))</f>
        <v/>
      </c>
      <c r="X85" t="str">
        <f>IF(W85="","",COUNTIFS(Basicdata!$B$2:$B$2500,2,Basicdata!$D$2:$D$2500,Crops!$D$5,Basicdata!$H$2:$H$2500,Crops!$M79,Basicdata!$X$2:$X$2500,0,Basicdata!$AI$2:$AI$2500,0))</f>
        <v/>
      </c>
      <c r="Y85" t="str">
        <f>IF(X85="","",COUNTIFS(Basicdata!$B$2:$B$2500,2,Basicdata!$D$2:$D$2500,Crops!$D$5,Basicdata!$H$2:$H$2500,Crops!$M79,Basicdata!$X$2:$X$2500,1,Basicdata!$AI$2:$AI$2500,0))</f>
        <v/>
      </c>
      <c r="Z85" t="str">
        <f>IF(Y85="","",COUNTIFS(Basicdata!$B$2:$B$2500,2,Basicdata!$D$2:$D$2500,Crops!$D$5,Basicdata!$H$2:$H$2500,Crops!$M79,Basicdata!$X$2:$X$2500,2,Basicdata!$AI$2:$AI$2500,0))</f>
        <v/>
      </c>
      <c r="AA85" t="str">
        <f t="shared" si="12"/>
        <v/>
      </c>
      <c r="AB85" t="str">
        <f>IF(AA85="","",COUNTIFS(Basicdata!$B$2:$B$2500,2,Basicdata!$D$2:$D$2500,Crops!$D$5,Basicdata!$H$2:$H$2500,Crops!$M79,Basicdata!$X$2:$X$2500,3,Basicdata!$AI$2:$AI$2500,0))</f>
        <v/>
      </c>
      <c r="AC85" t="str">
        <f>IF(AB85="","",COUNTIFS(Basicdata!$B$2:$B$2500,2,Basicdata!$D$2:$D$2500,Crops!$D$5,Basicdata!$H$2:$H$2500,Crops!$M79,Basicdata!$X$2:$X$2500,4,Basicdata!$AI$2:$AI$2500,0))</f>
        <v/>
      </c>
      <c r="AD85" t="str">
        <f>IF(AC85="","",COUNTIFS(Basicdata!$B$2:$B$2500,2,Basicdata!$D$2:$D$2500,Crops!$D$5,Basicdata!$H$2:$H$2500,Crops!$M79,Basicdata!$X$2:$X$2500,5,Basicdata!$AI$2:$AI$2500,0))</f>
        <v/>
      </c>
      <c r="AE85" t="str">
        <f t="shared" si="13"/>
        <v/>
      </c>
      <c r="AF85" t="str">
        <f>IF(AE85="","",COUNTIFS(Basicdata!$B$2:$B$2500,2,Basicdata!$D$2:$D$2500,Crops!$D$5,Basicdata!$H$2:$H$2500,Crops!$M79,Basicdata!$X$2:$X$2500,6,Basicdata!$AI$2:$AI$2500,0))</f>
        <v/>
      </c>
      <c r="AG85" t="str">
        <f t="shared" si="14"/>
        <v/>
      </c>
      <c r="AH85" t="str">
        <f>IF(AG85="","",COUNTIFS(Basicdata!$B$2:$B$2500,2,Basicdata!$D$2:$D$2500,Crops!$D$5,Basicdata!$H$2:$H$2500,Crops!$M79,Basicdata!$X$2:$X$2500,"&lt;7",Basicdata!$Y$2:$Y$2500,1,Basicdata!$AI$2:$AI$2500,0))</f>
        <v/>
      </c>
      <c r="AI85" t="str">
        <f>IF(AH85="","",COUNTIFS(Basicdata!$B$2:$B$2500,2,Basicdata!$D$2:$D$2500,Crops!$D$5,Basicdata!$H$2:$H$2500,Crops!$M79,Basicdata!$X$2:$X$2500,"&lt;7",Basicdata!$Z$2:$Z$2500,1,Basicdata!$AI$2:$AI$2500,0))</f>
        <v/>
      </c>
      <c r="AJ85" t="str">
        <f>IF(AI85="","",COUNTIFS(Basicdata!$B$2:$B$2500,2,Basicdata!$D$2:$D$2500,Crops!$D$5,Basicdata!$H$2:$H$2500,Crops!$M79,Basicdata!$X$2:$X$2500,10,Basicdata!$AI$2:$AI$2500,0))</f>
        <v/>
      </c>
      <c r="AK85" t="str">
        <f>IF(AJ85="","",COUNTIFS(Basicdata!$B$2:$B$2500,2,Basicdata!$D$2:$D$2500,Crops!$D$5,Basicdata!$H$2:$H$2500,Crops!$M79,Basicdata!$X$2:$X$2500,7,Basicdata!$AI$2:$AI$2500,0))</f>
        <v/>
      </c>
      <c r="AL85" t="str">
        <f>IF(AK85="","",COUNTIFS(Basicdata!$B$2:$B$2500,2,Basicdata!$D$2:$D$2500,Crops!$D$5,Basicdata!$H$2:$H$2500,Crops!$M79,Basicdata!$X$2:$X$2500,8,Basicdata!$AI$2:$AI$2500,0))</f>
        <v/>
      </c>
      <c r="AM85" t="str">
        <f t="shared" si="15"/>
        <v/>
      </c>
      <c r="AN85" t="str">
        <f>IF(AM85="","",COUNTIFS(Basicdata!$B$2:$B$2500,2,Basicdata!$D$2:$D$2500,Crops!$D$5,Basicdata!$H$2:$H$2500,Crops!$M79,Basicdata!$W$2:$W$2500,"&lt;&gt;0",Basicdata!$X$2:$X$2500,9,Basicdata!$AI$2:$AI$2500,0))</f>
        <v/>
      </c>
      <c r="AO85" t="str">
        <f>IF(AN85="","",COUNTIFS(Basicdata!$B$2:$B$2500,2,Basicdata!$D$2:$D$2500,Crops!$D$5,Basicdata!$H$2:$H$2500,Crops!$M79,Basicdata!$W$2:$W$2500,0,Basicdata!$X$2:$X$2500,9,Basicdata!$AI$2:$AI$2500,0))</f>
        <v/>
      </c>
    </row>
    <row r="86" spans="1:41" x14ac:dyDescent="0.3">
      <c r="A86" s="45" t="str">
        <f>IF(COUNTIFS(Basicdata!$B$2:$B$2500,1,Basicdata!$D$2:$D$2500,Crops!$D$5,Basicdata!$H$2:$H$2500,Crops!$M80,Basicdata!$AI$2:$AI$2500,0)&gt;0,Crops!$M80,"")</f>
        <v/>
      </c>
      <c r="B86" t="str">
        <f>IF(A86="","",COUNTIFS(Basicdata!$B$2:$B$2500,1,Basicdata!$D$2:$D$2500,Crops!$D$5,Basicdata!$H$2:$H$2500,Crops!$M80,Basicdata!$AI$2:$AI$2500,0))</f>
        <v/>
      </c>
      <c r="C86" t="str">
        <f>IF(B86="","",COUNTIFS(Basicdata!$B$2:$B$2500,1,Basicdata!$D$2:$D$2500,Crops!$D$5,Basicdata!$H$2:$H$2500,Crops!$M80,Basicdata!$X$2:$X$2500,0,Basicdata!$AI$2:$AI$2500,0))</f>
        <v/>
      </c>
      <c r="D86" t="str">
        <f>IF(C86="","",COUNTIFS(Basicdata!$B$2:$B$2500,1,Basicdata!$D$2:$D$2500,Crops!$D$5,Basicdata!$H$2:$H$2500,Crops!$M80,Basicdata!$X$2:$X$2500,1,Basicdata!$AI$2:$AI$2500,0))</f>
        <v/>
      </c>
      <c r="E86" t="str">
        <f>IF(D86="","",COUNTIFS(Basicdata!$B$2:$B$2500,1,Basicdata!$D$2:$D$2500,Crops!$D$5,Basicdata!$H$2:$H$2500,Crops!$M80,Basicdata!$X$2:$X$2500,2,Basicdata!$AI$2:$AI$2500,0))</f>
        <v/>
      </c>
      <c r="F86" t="str">
        <f t="shared" si="8"/>
        <v/>
      </c>
      <c r="G86" t="str">
        <f>IF(F86="","",COUNTIFS(Basicdata!$B$2:$B$2500,1,Basicdata!$D$2:$D$2500,Crops!$D$5,Basicdata!$H$2:$H$2500,Crops!$M80,Basicdata!$X$2:$X$2500,3,Basicdata!$AI$2:$AI$2500,0))</f>
        <v/>
      </c>
      <c r="H86" t="str">
        <f>IF(G86="","",COUNTIFS(Basicdata!$B$2:$B$2500,1,Basicdata!$D$2:$D$2500,Crops!$D$5,Basicdata!$H$2:$H$2500,Crops!$M80,Basicdata!$X$2:$X$2500,4,Basicdata!$AI$2:$AI$2500,0))</f>
        <v/>
      </c>
      <c r="I86" t="str">
        <f>IF(H86="","",COUNTIFS(Basicdata!$B$2:$B$2500,1,Basicdata!$D$2:$D$2500,Crops!$D$5,Basicdata!$H$2:$H$2500,Crops!$M80,Basicdata!$X$2:$X$2500,5,Basicdata!$AI$2:$AI$2500,0))</f>
        <v/>
      </c>
      <c r="J86" t="str">
        <f t="shared" si="9"/>
        <v/>
      </c>
      <c r="K86" t="str">
        <f>IF(J86="","",COUNTIFS(Basicdata!$B$2:$B$2500,1,Basicdata!$D$2:$D$2500,Crops!$D$5,Basicdata!$H$2:$H$2500,Crops!$M80,Basicdata!$X$2:$X$2500,6,Basicdata!$AI$2:$AI$2500,0))</f>
        <v/>
      </c>
      <c r="L86" t="str">
        <f t="shared" si="10"/>
        <v/>
      </c>
      <c r="M86" t="str">
        <f>IF(L86="","",COUNTIFS(Basicdata!$B$2:$B$2500,1,Basicdata!$D$2:$D$2500,Crops!$D$5,Basicdata!$H$2:$H$2500,Crops!$M80,Basicdata!$X$2:$X$2500,"&lt;7",Basicdata!$Y$2:$Y$2500,1,Basicdata!$AI$2:$AI$2500,0))</f>
        <v/>
      </c>
      <c r="N86" t="str">
        <f>IF(M86="","",COUNTIFS(Basicdata!$B$2:$B$2500,1,Basicdata!$D$2:$D$2500,Crops!$D$5,Basicdata!$H$2:$H$2500,Crops!$M80,Basicdata!$X$2:$X$2500,"&lt;7",Basicdata!$Z$2:$Z$2500,1,Basicdata!$AI$2:$AI$2500,0))</f>
        <v/>
      </c>
      <c r="O86" t="str">
        <f>IF(N86="","",COUNTIFS(Basicdata!$B$2:$B$2500,1,Basicdata!$D$2:$D$2500,Crops!$D$5,Basicdata!$H$2:$H$2500,Crops!$M80,Basicdata!$X$2:$X$2500,10,Basicdata!$AI$2:$AI$2500,0))</f>
        <v/>
      </c>
      <c r="P86" t="str">
        <f>IF(O86="","",COUNTIFS(Basicdata!$B$2:$B$2500,1,Basicdata!$D$2:$D$2500,Crops!$D$5,Basicdata!$H$2:$H$2500,Crops!$M80,Basicdata!$X$2:$X$2500,7,Basicdata!$AI$2:$AI$2500,0))</f>
        <v/>
      </c>
      <c r="Q86" t="str">
        <f>IF(P86="","",COUNTIFS(Basicdata!$B$2:$B$2500,1,Basicdata!$D$2:$D$2500,Crops!$D$5,Basicdata!$H$2:$H$2500,Crops!$M80,Basicdata!$X$2:$X$2500,8,Basicdata!$AI$2:$AI$2500,0))</f>
        <v/>
      </c>
      <c r="R86" t="str">
        <f t="shared" si="11"/>
        <v/>
      </c>
      <c r="S86" t="str">
        <f>IF(R86="","",COUNTIFS(Basicdata!$B$2:$B$2500,1,Basicdata!$D$2:$D$2500,Crops!$D$5,Basicdata!$H$2:$H$2500,Crops!$M80,Basicdata!$W$2:$W$2500,"&lt;&gt;0",Basicdata!$X$2:$X$2500,9,Basicdata!$AI$2:$AI$2500,0))</f>
        <v/>
      </c>
      <c r="T86" t="str">
        <f>IF(S86="","",COUNTIFS(Basicdata!$B$2:$B$2500,1,Basicdata!$D$2:$D$2500,Crops!$D$5,Basicdata!$H$2:$H$2500,Crops!$M80,Basicdata!$W$2:$W$2500,0,Basicdata!$X$2:$X$2500,9,Basicdata!$AI$2:$AI$2500,0))</f>
        <v/>
      </c>
      <c r="V86" s="45" t="str">
        <f>IF(COUNTIFS(Basicdata!$B$2:$B$2500,2,Basicdata!$D$2:$D$2500,Crops!$D$5,Basicdata!$H$2:$H$2500,Crops!$M80,Basicdata!$AI$2:$AI$2500,0)&gt;0,Crops!$M80,"")</f>
        <v/>
      </c>
      <c r="W86" t="str">
        <f>IF(V86="","",COUNTIFS(Basicdata!$B$2:$B$2500,2,Basicdata!$D$2:$D$2500,Crops!$D$5,Basicdata!$H$2:$H$2500,Crops!$M80,Basicdata!$AI$2:$AI$2500,0))</f>
        <v/>
      </c>
      <c r="X86" t="str">
        <f>IF(W86="","",COUNTIFS(Basicdata!$B$2:$B$2500,2,Basicdata!$D$2:$D$2500,Crops!$D$5,Basicdata!$H$2:$H$2500,Crops!$M80,Basicdata!$X$2:$X$2500,0,Basicdata!$AI$2:$AI$2500,0))</f>
        <v/>
      </c>
      <c r="Y86" t="str">
        <f>IF(X86="","",COUNTIFS(Basicdata!$B$2:$B$2500,2,Basicdata!$D$2:$D$2500,Crops!$D$5,Basicdata!$H$2:$H$2500,Crops!$M80,Basicdata!$X$2:$X$2500,1,Basicdata!$AI$2:$AI$2500,0))</f>
        <v/>
      </c>
      <c r="Z86" t="str">
        <f>IF(Y86="","",COUNTIFS(Basicdata!$B$2:$B$2500,2,Basicdata!$D$2:$D$2500,Crops!$D$5,Basicdata!$H$2:$H$2500,Crops!$M80,Basicdata!$X$2:$X$2500,2,Basicdata!$AI$2:$AI$2500,0))</f>
        <v/>
      </c>
      <c r="AA86" t="str">
        <f t="shared" si="12"/>
        <v/>
      </c>
      <c r="AB86" t="str">
        <f>IF(AA86="","",COUNTIFS(Basicdata!$B$2:$B$2500,2,Basicdata!$D$2:$D$2500,Crops!$D$5,Basicdata!$H$2:$H$2500,Crops!$M80,Basicdata!$X$2:$X$2500,3,Basicdata!$AI$2:$AI$2500,0))</f>
        <v/>
      </c>
      <c r="AC86" t="str">
        <f>IF(AB86="","",COUNTIFS(Basicdata!$B$2:$B$2500,2,Basicdata!$D$2:$D$2500,Crops!$D$5,Basicdata!$H$2:$H$2500,Crops!$M80,Basicdata!$X$2:$X$2500,4,Basicdata!$AI$2:$AI$2500,0))</f>
        <v/>
      </c>
      <c r="AD86" t="str">
        <f>IF(AC86="","",COUNTIFS(Basicdata!$B$2:$B$2500,2,Basicdata!$D$2:$D$2500,Crops!$D$5,Basicdata!$H$2:$H$2500,Crops!$M80,Basicdata!$X$2:$X$2500,5,Basicdata!$AI$2:$AI$2500,0))</f>
        <v/>
      </c>
      <c r="AE86" t="str">
        <f t="shared" si="13"/>
        <v/>
      </c>
      <c r="AF86" t="str">
        <f>IF(AE86="","",COUNTIFS(Basicdata!$B$2:$B$2500,2,Basicdata!$D$2:$D$2500,Crops!$D$5,Basicdata!$H$2:$H$2500,Crops!$M80,Basicdata!$X$2:$X$2500,6,Basicdata!$AI$2:$AI$2500,0))</f>
        <v/>
      </c>
      <c r="AG86" t="str">
        <f t="shared" si="14"/>
        <v/>
      </c>
      <c r="AH86" t="str">
        <f>IF(AG86="","",COUNTIFS(Basicdata!$B$2:$B$2500,2,Basicdata!$D$2:$D$2500,Crops!$D$5,Basicdata!$H$2:$H$2500,Crops!$M80,Basicdata!$X$2:$X$2500,"&lt;7",Basicdata!$Y$2:$Y$2500,1,Basicdata!$AI$2:$AI$2500,0))</f>
        <v/>
      </c>
      <c r="AI86" t="str">
        <f>IF(AH86="","",COUNTIFS(Basicdata!$B$2:$B$2500,2,Basicdata!$D$2:$D$2500,Crops!$D$5,Basicdata!$H$2:$H$2500,Crops!$M80,Basicdata!$X$2:$X$2500,"&lt;7",Basicdata!$Z$2:$Z$2500,1,Basicdata!$AI$2:$AI$2500,0))</f>
        <v/>
      </c>
      <c r="AJ86" t="str">
        <f>IF(AI86="","",COUNTIFS(Basicdata!$B$2:$B$2500,2,Basicdata!$D$2:$D$2500,Crops!$D$5,Basicdata!$H$2:$H$2500,Crops!$M80,Basicdata!$X$2:$X$2500,10,Basicdata!$AI$2:$AI$2500,0))</f>
        <v/>
      </c>
      <c r="AK86" t="str">
        <f>IF(AJ86="","",COUNTIFS(Basicdata!$B$2:$B$2500,2,Basicdata!$D$2:$D$2500,Crops!$D$5,Basicdata!$H$2:$H$2500,Crops!$M80,Basicdata!$X$2:$X$2500,7,Basicdata!$AI$2:$AI$2500,0))</f>
        <v/>
      </c>
      <c r="AL86" t="str">
        <f>IF(AK86="","",COUNTIFS(Basicdata!$B$2:$B$2500,2,Basicdata!$D$2:$D$2500,Crops!$D$5,Basicdata!$H$2:$H$2500,Crops!$M80,Basicdata!$X$2:$X$2500,8,Basicdata!$AI$2:$AI$2500,0))</f>
        <v/>
      </c>
      <c r="AM86" t="str">
        <f t="shared" si="15"/>
        <v/>
      </c>
      <c r="AN86" t="str">
        <f>IF(AM86="","",COUNTIFS(Basicdata!$B$2:$B$2500,2,Basicdata!$D$2:$D$2500,Crops!$D$5,Basicdata!$H$2:$H$2500,Crops!$M80,Basicdata!$W$2:$W$2500,"&lt;&gt;0",Basicdata!$X$2:$X$2500,9,Basicdata!$AI$2:$AI$2500,0))</f>
        <v/>
      </c>
      <c r="AO86" t="str">
        <f>IF(AN86="","",COUNTIFS(Basicdata!$B$2:$B$2500,2,Basicdata!$D$2:$D$2500,Crops!$D$5,Basicdata!$H$2:$H$2500,Crops!$M80,Basicdata!$W$2:$W$2500,0,Basicdata!$X$2:$X$2500,9,Basicdata!$AI$2:$AI$2500,0))</f>
        <v/>
      </c>
    </row>
    <row r="87" spans="1:41" x14ac:dyDescent="0.3">
      <c r="A87" s="45" t="str">
        <f>IF(COUNTIFS(Basicdata!$B$2:$B$2500,1,Basicdata!$D$2:$D$2500,Crops!$D$5,Basicdata!$H$2:$H$2500,Crops!$M81,Basicdata!$AI$2:$AI$2500,0)&gt;0,Crops!$M81,"")</f>
        <v/>
      </c>
      <c r="B87" t="str">
        <f>IF(A87="","",COUNTIFS(Basicdata!$B$2:$B$2500,1,Basicdata!$D$2:$D$2500,Crops!$D$5,Basicdata!$H$2:$H$2500,Crops!$M81,Basicdata!$AI$2:$AI$2500,0))</f>
        <v/>
      </c>
      <c r="C87" t="str">
        <f>IF(B87="","",COUNTIFS(Basicdata!$B$2:$B$2500,1,Basicdata!$D$2:$D$2500,Crops!$D$5,Basicdata!$H$2:$H$2500,Crops!$M81,Basicdata!$X$2:$X$2500,0,Basicdata!$AI$2:$AI$2500,0))</f>
        <v/>
      </c>
      <c r="D87" t="str">
        <f>IF(C87="","",COUNTIFS(Basicdata!$B$2:$B$2500,1,Basicdata!$D$2:$D$2500,Crops!$D$5,Basicdata!$H$2:$H$2500,Crops!$M81,Basicdata!$X$2:$X$2500,1,Basicdata!$AI$2:$AI$2500,0))</f>
        <v/>
      </c>
      <c r="E87" t="str">
        <f>IF(D87="","",COUNTIFS(Basicdata!$B$2:$B$2500,1,Basicdata!$D$2:$D$2500,Crops!$D$5,Basicdata!$H$2:$H$2500,Crops!$M81,Basicdata!$X$2:$X$2500,2,Basicdata!$AI$2:$AI$2500,0))</f>
        <v/>
      </c>
      <c r="F87" t="str">
        <f t="shared" si="8"/>
        <v/>
      </c>
      <c r="G87" t="str">
        <f>IF(F87="","",COUNTIFS(Basicdata!$B$2:$B$2500,1,Basicdata!$D$2:$D$2500,Crops!$D$5,Basicdata!$H$2:$H$2500,Crops!$M81,Basicdata!$X$2:$X$2500,3,Basicdata!$AI$2:$AI$2500,0))</f>
        <v/>
      </c>
      <c r="H87" t="str">
        <f>IF(G87="","",COUNTIFS(Basicdata!$B$2:$B$2500,1,Basicdata!$D$2:$D$2500,Crops!$D$5,Basicdata!$H$2:$H$2500,Crops!$M81,Basicdata!$X$2:$X$2500,4,Basicdata!$AI$2:$AI$2500,0))</f>
        <v/>
      </c>
      <c r="I87" t="str">
        <f>IF(H87="","",COUNTIFS(Basicdata!$B$2:$B$2500,1,Basicdata!$D$2:$D$2500,Crops!$D$5,Basicdata!$H$2:$H$2500,Crops!$M81,Basicdata!$X$2:$X$2500,5,Basicdata!$AI$2:$AI$2500,0))</f>
        <v/>
      </c>
      <c r="J87" t="str">
        <f t="shared" si="9"/>
        <v/>
      </c>
      <c r="K87" t="str">
        <f>IF(J87="","",COUNTIFS(Basicdata!$B$2:$B$2500,1,Basicdata!$D$2:$D$2500,Crops!$D$5,Basicdata!$H$2:$H$2500,Crops!$M81,Basicdata!$X$2:$X$2500,6,Basicdata!$AI$2:$AI$2500,0))</f>
        <v/>
      </c>
      <c r="L87" t="str">
        <f t="shared" si="10"/>
        <v/>
      </c>
      <c r="M87" t="str">
        <f>IF(L87="","",COUNTIFS(Basicdata!$B$2:$B$2500,1,Basicdata!$D$2:$D$2500,Crops!$D$5,Basicdata!$H$2:$H$2500,Crops!$M81,Basicdata!$X$2:$X$2500,"&lt;7",Basicdata!$Y$2:$Y$2500,1,Basicdata!$AI$2:$AI$2500,0))</f>
        <v/>
      </c>
      <c r="N87" t="str">
        <f>IF(M87="","",COUNTIFS(Basicdata!$B$2:$B$2500,1,Basicdata!$D$2:$D$2500,Crops!$D$5,Basicdata!$H$2:$H$2500,Crops!$M81,Basicdata!$X$2:$X$2500,"&lt;7",Basicdata!$Z$2:$Z$2500,1,Basicdata!$AI$2:$AI$2500,0))</f>
        <v/>
      </c>
      <c r="O87" t="str">
        <f>IF(N87="","",COUNTIFS(Basicdata!$B$2:$B$2500,1,Basicdata!$D$2:$D$2500,Crops!$D$5,Basicdata!$H$2:$H$2500,Crops!$M81,Basicdata!$X$2:$X$2500,10,Basicdata!$AI$2:$AI$2500,0))</f>
        <v/>
      </c>
      <c r="P87" t="str">
        <f>IF(O87="","",COUNTIFS(Basicdata!$B$2:$B$2500,1,Basicdata!$D$2:$D$2500,Crops!$D$5,Basicdata!$H$2:$H$2500,Crops!$M81,Basicdata!$X$2:$X$2500,7,Basicdata!$AI$2:$AI$2500,0))</f>
        <v/>
      </c>
      <c r="Q87" t="str">
        <f>IF(P87="","",COUNTIFS(Basicdata!$B$2:$B$2500,1,Basicdata!$D$2:$D$2500,Crops!$D$5,Basicdata!$H$2:$H$2500,Crops!$M81,Basicdata!$X$2:$X$2500,8,Basicdata!$AI$2:$AI$2500,0))</f>
        <v/>
      </c>
      <c r="R87" t="str">
        <f t="shared" si="11"/>
        <v/>
      </c>
      <c r="S87" t="str">
        <f>IF(R87="","",COUNTIFS(Basicdata!$B$2:$B$2500,1,Basicdata!$D$2:$D$2500,Crops!$D$5,Basicdata!$H$2:$H$2500,Crops!$M81,Basicdata!$W$2:$W$2500,"&lt;&gt;0",Basicdata!$X$2:$X$2500,9,Basicdata!$AI$2:$AI$2500,0))</f>
        <v/>
      </c>
      <c r="T87" t="str">
        <f>IF(S87="","",COUNTIFS(Basicdata!$B$2:$B$2500,1,Basicdata!$D$2:$D$2500,Crops!$D$5,Basicdata!$H$2:$H$2500,Crops!$M81,Basicdata!$W$2:$W$2500,0,Basicdata!$X$2:$X$2500,9,Basicdata!$AI$2:$AI$2500,0))</f>
        <v/>
      </c>
      <c r="V87" s="45" t="str">
        <f>IF(COUNTIFS(Basicdata!$B$2:$B$2500,2,Basicdata!$D$2:$D$2500,Crops!$D$5,Basicdata!$H$2:$H$2500,Crops!$M81,Basicdata!$AI$2:$AI$2500,0)&gt;0,Crops!$M81,"")</f>
        <v/>
      </c>
      <c r="W87" t="str">
        <f>IF(V87="","",COUNTIFS(Basicdata!$B$2:$B$2500,2,Basicdata!$D$2:$D$2500,Crops!$D$5,Basicdata!$H$2:$H$2500,Crops!$M81,Basicdata!$AI$2:$AI$2500,0))</f>
        <v/>
      </c>
      <c r="X87" t="str">
        <f>IF(W87="","",COUNTIFS(Basicdata!$B$2:$B$2500,2,Basicdata!$D$2:$D$2500,Crops!$D$5,Basicdata!$H$2:$H$2500,Crops!$M81,Basicdata!$X$2:$X$2500,0,Basicdata!$AI$2:$AI$2500,0))</f>
        <v/>
      </c>
      <c r="Y87" t="str">
        <f>IF(X87="","",COUNTIFS(Basicdata!$B$2:$B$2500,2,Basicdata!$D$2:$D$2500,Crops!$D$5,Basicdata!$H$2:$H$2500,Crops!$M81,Basicdata!$X$2:$X$2500,1,Basicdata!$AI$2:$AI$2500,0))</f>
        <v/>
      </c>
      <c r="Z87" t="str">
        <f>IF(Y87="","",COUNTIFS(Basicdata!$B$2:$B$2500,2,Basicdata!$D$2:$D$2500,Crops!$D$5,Basicdata!$H$2:$H$2500,Crops!$M81,Basicdata!$X$2:$X$2500,2,Basicdata!$AI$2:$AI$2500,0))</f>
        <v/>
      </c>
      <c r="AA87" t="str">
        <f t="shared" si="12"/>
        <v/>
      </c>
      <c r="AB87" t="str">
        <f>IF(AA87="","",COUNTIFS(Basicdata!$B$2:$B$2500,2,Basicdata!$D$2:$D$2500,Crops!$D$5,Basicdata!$H$2:$H$2500,Crops!$M81,Basicdata!$X$2:$X$2500,3,Basicdata!$AI$2:$AI$2500,0))</f>
        <v/>
      </c>
      <c r="AC87" t="str">
        <f>IF(AB87="","",COUNTIFS(Basicdata!$B$2:$B$2500,2,Basicdata!$D$2:$D$2500,Crops!$D$5,Basicdata!$H$2:$H$2500,Crops!$M81,Basicdata!$X$2:$X$2500,4,Basicdata!$AI$2:$AI$2500,0))</f>
        <v/>
      </c>
      <c r="AD87" t="str">
        <f>IF(AC87="","",COUNTIFS(Basicdata!$B$2:$B$2500,2,Basicdata!$D$2:$D$2500,Crops!$D$5,Basicdata!$H$2:$H$2500,Crops!$M81,Basicdata!$X$2:$X$2500,5,Basicdata!$AI$2:$AI$2500,0))</f>
        <v/>
      </c>
      <c r="AE87" t="str">
        <f t="shared" si="13"/>
        <v/>
      </c>
      <c r="AF87" t="str">
        <f>IF(AE87="","",COUNTIFS(Basicdata!$B$2:$B$2500,2,Basicdata!$D$2:$D$2500,Crops!$D$5,Basicdata!$H$2:$H$2500,Crops!$M81,Basicdata!$X$2:$X$2500,6,Basicdata!$AI$2:$AI$2500,0))</f>
        <v/>
      </c>
      <c r="AG87" t="str">
        <f t="shared" si="14"/>
        <v/>
      </c>
      <c r="AH87" t="str">
        <f>IF(AG87="","",COUNTIFS(Basicdata!$B$2:$B$2500,2,Basicdata!$D$2:$D$2500,Crops!$D$5,Basicdata!$H$2:$H$2500,Crops!$M81,Basicdata!$X$2:$X$2500,"&lt;7",Basicdata!$Y$2:$Y$2500,1,Basicdata!$AI$2:$AI$2500,0))</f>
        <v/>
      </c>
      <c r="AI87" t="str">
        <f>IF(AH87="","",COUNTIFS(Basicdata!$B$2:$B$2500,2,Basicdata!$D$2:$D$2500,Crops!$D$5,Basicdata!$H$2:$H$2500,Crops!$M81,Basicdata!$X$2:$X$2500,"&lt;7",Basicdata!$Z$2:$Z$2500,1,Basicdata!$AI$2:$AI$2500,0))</f>
        <v/>
      </c>
      <c r="AJ87" t="str">
        <f>IF(AI87="","",COUNTIFS(Basicdata!$B$2:$B$2500,2,Basicdata!$D$2:$D$2500,Crops!$D$5,Basicdata!$H$2:$H$2500,Crops!$M81,Basicdata!$X$2:$X$2500,10,Basicdata!$AI$2:$AI$2500,0))</f>
        <v/>
      </c>
      <c r="AK87" t="str">
        <f>IF(AJ87="","",COUNTIFS(Basicdata!$B$2:$B$2500,2,Basicdata!$D$2:$D$2500,Crops!$D$5,Basicdata!$H$2:$H$2500,Crops!$M81,Basicdata!$X$2:$X$2500,7,Basicdata!$AI$2:$AI$2500,0))</f>
        <v/>
      </c>
      <c r="AL87" t="str">
        <f>IF(AK87="","",COUNTIFS(Basicdata!$B$2:$B$2500,2,Basicdata!$D$2:$D$2500,Crops!$D$5,Basicdata!$H$2:$H$2500,Crops!$M81,Basicdata!$X$2:$X$2500,8,Basicdata!$AI$2:$AI$2500,0))</f>
        <v/>
      </c>
      <c r="AM87" t="str">
        <f t="shared" si="15"/>
        <v/>
      </c>
      <c r="AN87" t="str">
        <f>IF(AM87="","",COUNTIFS(Basicdata!$B$2:$B$2500,2,Basicdata!$D$2:$D$2500,Crops!$D$5,Basicdata!$H$2:$H$2500,Crops!$M81,Basicdata!$W$2:$W$2500,"&lt;&gt;0",Basicdata!$X$2:$X$2500,9,Basicdata!$AI$2:$AI$2500,0))</f>
        <v/>
      </c>
      <c r="AO87" t="str">
        <f>IF(AN87="","",COUNTIFS(Basicdata!$B$2:$B$2500,2,Basicdata!$D$2:$D$2500,Crops!$D$5,Basicdata!$H$2:$H$2500,Crops!$M81,Basicdata!$W$2:$W$2500,0,Basicdata!$X$2:$X$2500,9,Basicdata!$AI$2:$AI$2500,0))</f>
        <v/>
      </c>
    </row>
    <row r="88" spans="1:41" x14ac:dyDescent="0.3">
      <c r="A88" s="45" t="str">
        <f>IF(COUNTIFS(Basicdata!$B$2:$B$2500,1,Basicdata!$D$2:$D$2500,Crops!$D$5,Basicdata!$H$2:$H$2500,Crops!$M82,Basicdata!$AI$2:$AI$2500,0)&gt;0,Crops!$M82,"")</f>
        <v/>
      </c>
      <c r="B88" t="str">
        <f>IF(A88="","",COUNTIFS(Basicdata!$B$2:$B$2500,1,Basicdata!$D$2:$D$2500,Crops!$D$5,Basicdata!$H$2:$H$2500,Crops!$M82,Basicdata!$AI$2:$AI$2500,0))</f>
        <v/>
      </c>
      <c r="C88" t="str">
        <f>IF(B88="","",COUNTIFS(Basicdata!$B$2:$B$2500,1,Basicdata!$D$2:$D$2500,Crops!$D$5,Basicdata!$H$2:$H$2500,Crops!$M82,Basicdata!$X$2:$X$2500,0,Basicdata!$AI$2:$AI$2500,0))</f>
        <v/>
      </c>
      <c r="D88" t="str">
        <f>IF(C88="","",COUNTIFS(Basicdata!$B$2:$B$2500,1,Basicdata!$D$2:$D$2500,Crops!$D$5,Basicdata!$H$2:$H$2500,Crops!$M82,Basicdata!$X$2:$X$2500,1,Basicdata!$AI$2:$AI$2500,0))</f>
        <v/>
      </c>
      <c r="E88" t="str">
        <f>IF(D88="","",COUNTIFS(Basicdata!$B$2:$B$2500,1,Basicdata!$D$2:$D$2500,Crops!$D$5,Basicdata!$H$2:$H$2500,Crops!$M82,Basicdata!$X$2:$X$2500,2,Basicdata!$AI$2:$AI$2500,0))</f>
        <v/>
      </c>
      <c r="F88" t="str">
        <f t="shared" si="8"/>
        <v/>
      </c>
      <c r="G88" t="str">
        <f>IF(F88="","",COUNTIFS(Basicdata!$B$2:$B$2500,1,Basicdata!$D$2:$D$2500,Crops!$D$5,Basicdata!$H$2:$H$2500,Crops!$M82,Basicdata!$X$2:$X$2500,3,Basicdata!$AI$2:$AI$2500,0))</f>
        <v/>
      </c>
      <c r="H88" t="str">
        <f>IF(G88="","",COUNTIFS(Basicdata!$B$2:$B$2500,1,Basicdata!$D$2:$D$2500,Crops!$D$5,Basicdata!$H$2:$H$2500,Crops!$M82,Basicdata!$X$2:$X$2500,4,Basicdata!$AI$2:$AI$2500,0))</f>
        <v/>
      </c>
      <c r="I88" t="str">
        <f>IF(H88="","",COUNTIFS(Basicdata!$B$2:$B$2500,1,Basicdata!$D$2:$D$2500,Crops!$D$5,Basicdata!$H$2:$H$2500,Crops!$M82,Basicdata!$X$2:$X$2500,5,Basicdata!$AI$2:$AI$2500,0))</f>
        <v/>
      </c>
      <c r="J88" t="str">
        <f t="shared" si="9"/>
        <v/>
      </c>
      <c r="K88" t="str">
        <f>IF(J88="","",COUNTIFS(Basicdata!$B$2:$B$2500,1,Basicdata!$D$2:$D$2500,Crops!$D$5,Basicdata!$H$2:$H$2500,Crops!$M82,Basicdata!$X$2:$X$2500,6,Basicdata!$AI$2:$AI$2500,0))</f>
        <v/>
      </c>
      <c r="L88" t="str">
        <f t="shared" si="10"/>
        <v/>
      </c>
      <c r="M88" t="str">
        <f>IF(L88="","",COUNTIFS(Basicdata!$B$2:$B$2500,1,Basicdata!$D$2:$D$2500,Crops!$D$5,Basicdata!$H$2:$H$2500,Crops!$M82,Basicdata!$X$2:$X$2500,"&lt;7",Basicdata!$Y$2:$Y$2500,1,Basicdata!$AI$2:$AI$2500,0))</f>
        <v/>
      </c>
      <c r="N88" t="str">
        <f>IF(M88="","",COUNTIFS(Basicdata!$B$2:$B$2500,1,Basicdata!$D$2:$D$2500,Crops!$D$5,Basicdata!$H$2:$H$2500,Crops!$M82,Basicdata!$X$2:$X$2500,"&lt;7",Basicdata!$Z$2:$Z$2500,1,Basicdata!$AI$2:$AI$2500,0))</f>
        <v/>
      </c>
      <c r="O88" t="str">
        <f>IF(N88="","",COUNTIFS(Basicdata!$B$2:$B$2500,1,Basicdata!$D$2:$D$2500,Crops!$D$5,Basicdata!$H$2:$H$2500,Crops!$M82,Basicdata!$X$2:$X$2500,10,Basicdata!$AI$2:$AI$2500,0))</f>
        <v/>
      </c>
      <c r="P88" t="str">
        <f>IF(O88="","",COUNTIFS(Basicdata!$B$2:$B$2500,1,Basicdata!$D$2:$D$2500,Crops!$D$5,Basicdata!$H$2:$H$2500,Crops!$M82,Basicdata!$X$2:$X$2500,7,Basicdata!$AI$2:$AI$2500,0))</f>
        <v/>
      </c>
      <c r="Q88" t="str">
        <f>IF(P88="","",COUNTIFS(Basicdata!$B$2:$B$2500,1,Basicdata!$D$2:$D$2500,Crops!$D$5,Basicdata!$H$2:$H$2500,Crops!$M82,Basicdata!$X$2:$X$2500,8,Basicdata!$AI$2:$AI$2500,0))</f>
        <v/>
      </c>
      <c r="R88" t="str">
        <f t="shared" si="11"/>
        <v/>
      </c>
      <c r="S88" t="str">
        <f>IF(R88="","",COUNTIFS(Basicdata!$B$2:$B$2500,1,Basicdata!$D$2:$D$2500,Crops!$D$5,Basicdata!$H$2:$H$2500,Crops!$M82,Basicdata!$W$2:$W$2500,"&lt;&gt;0",Basicdata!$X$2:$X$2500,9,Basicdata!$AI$2:$AI$2500,0))</f>
        <v/>
      </c>
      <c r="T88" t="str">
        <f>IF(S88="","",COUNTIFS(Basicdata!$B$2:$B$2500,1,Basicdata!$D$2:$D$2500,Crops!$D$5,Basicdata!$H$2:$H$2500,Crops!$M82,Basicdata!$W$2:$W$2500,0,Basicdata!$X$2:$X$2500,9,Basicdata!$AI$2:$AI$2500,0))</f>
        <v/>
      </c>
      <c r="V88" s="45" t="str">
        <f>IF(COUNTIFS(Basicdata!$B$2:$B$2500,2,Basicdata!$D$2:$D$2500,Crops!$D$5,Basicdata!$H$2:$H$2500,Crops!$M82,Basicdata!$AI$2:$AI$2500,0)&gt;0,Crops!$M82,"")</f>
        <v/>
      </c>
      <c r="W88" t="str">
        <f>IF(V88="","",COUNTIFS(Basicdata!$B$2:$B$2500,2,Basicdata!$D$2:$D$2500,Crops!$D$5,Basicdata!$H$2:$H$2500,Crops!$M82,Basicdata!$AI$2:$AI$2500,0))</f>
        <v/>
      </c>
      <c r="X88" t="str">
        <f>IF(W88="","",COUNTIFS(Basicdata!$B$2:$B$2500,2,Basicdata!$D$2:$D$2500,Crops!$D$5,Basicdata!$H$2:$H$2500,Crops!$M82,Basicdata!$X$2:$X$2500,0,Basicdata!$AI$2:$AI$2500,0))</f>
        <v/>
      </c>
      <c r="Y88" t="str">
        <f>IF(X88="","",COUNTIFS(Basicdata!$B$2:$B$2500,2,Basicdata!$D$2:$D$2500,Crops!$D$5,Basicdata!$H$2:$H$2500,Crops!$M82,Basicdata!$X$2:$X$2500,1,Basicdata!$AI$2:$AI$2500,0))</f>
        <v/>
      </c>
      <c r="Z88" t="str">
        <f>IF(Y88="","",COUNTIFS(Basicdata!$B$2:$B$2500,2,Basicdata!$D$2:$D$2500,Crops!$D$5,Basicdata!$H$2:$H$2500,Crops!$M82,Basicdata!$X$2:$X$2500,2,Basicdata!$AI$2:$AI$2500,0))</f>
        <v/>
      </c>
      <c r="AA88" t="str">
        <f t="shared" si="12"/>
        <v/>
      </c>
      <c r="AB88" t="str">
        <f>IF(AA88="","",COUNTIFS(Basicdata!$B$2:$B$2500,2,Basicdata!$D$2:$D$2500,Crops!$D$5,Basicdata!$H$2:$H$2500,Crops!$M82,Basicdata!$X$2:$X$2500,3,Basicdata!$AI$2:$AI$2500,0))</f>
        <v/>
      </c>
      <c r="AC88" t="str">
        <f>IF(AB88="","",COUNTIFS(Basicdata!$B$2:$B$2500,2,Basicdata!$D$2:$D$2500,Crops!$D$5,Basicdata!$H$2:$H$2500,Crops!$M82,Basicdata!$X$2:$X$2500,4,Basicdata!$AI$2:$AI$2500,0))</f>
        <v/>
      </c>
      <c r="AD88" t="str">
        <f>IF(AC88="","",COUNTIFS(Basicdata!$B$2:$B$2500,2,Basicdata!$D$2:$D$2500,Crops!$D$5,Basicdata!$H$2:$H$2500,Crops!$M82,Basicdata!$X$2:$X$2500,5,Basicdata!$AI$2:$AI$2500,0))</f>
        <v/>
      </c>
      <c r="AE88" t="str">
        <f t="shared" si="13"/>
        <v/>
      </c>
      <c r="AF88" t="str">
        <f>IF(AE88="","",COUNTIFS(Basicdata!$B$2:$B$2500,2,Basicdata!$D$2:$D$2500,Crops!$D$5,Basicdata!$H$2:$H$2500,Crops!$M82,Basicdata!$X$2:$X$2500,6,Basicdata!$AI$2:$AI$2500,0))</f>
        <v/>
      </c>
      <c r="AG88" t="str">
        <f t="shared" si="14"/>
        <v/>
      </c>
      <c r="AH88" t="str">
        <f>IF(AG88="","",COUNTIFS(Basicdata!$B$2:$B$2500,2,Basicdata!$D$2:$D$2500,Crops!$D$5,Basicdata!$H$2:$H$2500,Crops!$M82,Basicdata!$X$2:$X$2500,"&lt;7",Basicdata!$Y$2:$Y$2500,1,Basicdata!$AI$2:$AI$2500,0))</f>
        <v/>
      </c>
      <c r="AI88" t="str">
        <f>IF(AH88="","",COUNTIFS(Basicdata!$B$2:$B$2500,2,Basicdata!$D$2:$D$2500,Crops!$D$5,Basicdata!$H$2:$H$2500,Crops!$M82,Basicdata!$X$2:$X$2500,"&lt;7",Basicdata!$Z$2:$Z$2500,1,Basicdata!$AI$2:$AI$2500,0))</f>
        <v/>
      </c>
      <c r="AJ88" t="str">
        <f>IF(AI88="","",COUNTIFS(Basicdata!$B$2:$B$2500,2,Basicdata!$D$2:$D$2500,Crops!$D$5,Basicdata!$H$2:$H$2500,Crops!$M82,Basicdata!$X$2:$X$2500,10,Basicdata!$AI$2:$AI$2500,0))</f>
        <v/>
      </c>
      <c r="AK88" t="str">
        <f>IF(AJ88="","",COUNTIFS(Basicdata!$B$2:$B$2500,2,Basicdata!$D$2:$D$2500,Crops!$D$5,Basicdata!$H$2:$H$2500,Crops!$M82,Basicdata!$X$2:$X$2500,7,Basicdata!$AI$2:$AI$2500,0))</f>
        <v/>
      </c>
      <c r="AL88" t="str">
        <f>IF(AK88="","",COUNTIFS(Basicdata!$B$2:$B$2500,2,Basicdata!$D$2:$D$2500,Crops!$D$5,Basicdata!$H$2:$H$2500,Crops!$M82,Basicdata!$X$2:$X$2500,8,Basicdata!$AI$2:$AI$2500,0))</f>
        <v/>
      </c>
      <c r="AM88" t="str">
        <f t="shared" si="15"/>
        <v/>
      </c>
      <c r="AN88" t="str">
        <f>IF(AM88="","",COUNTIFS(Basicdata!$B$2:$B$2500,2,Basicdata!$D$2:$D$2500,Crops!$D$5,Basicdata!$H$2:$H$2500,Crops!$M82,Basicdata!$W$2:$W$2500,"&lt;&gt;0",Basicdata!$X$2:$X$2500,9,Basicdata!$AI$2:$AI$2500,0))</f>
        <v/>
      </c>
      <c r="AO88" t="str">
        <f>IF(AN88="","",COUNTIFS(Basicdata!$B$2:$B$2500,2,Basicdata!$D$2:$D$2500,Crops!$D$5,Basicdata!$H$2:$H$2500,Crops!$M82,Basicdata!$W$2:$W$2500,0,Basicdata!$X$2:$X$2500,9,Basicdata!$AI$2:$AI$2500,0))</f>
        <v/>
      </c>
    </row>
    <row r="89" spans="1:41" x14ac:dyDescent="0.3">
      <c r="A89" s="45" t="str">
        <f>IF(COUNTIFS(Basicdata!$B$2:$B$2500,1,Basicdata!$D$2:$D$2500,Crops!$D$5,Basicdata!$H$2:$H$2500,Crops!$M83,Basicdata!$AI$2:$AI$2500,0)&gt;0,Crops!$M83,"")</f>
        <v/>
      </c>
      <c r="B89" t="str">
        <f>IF(A89="","",COUNTIFS(Basicdata!$B$2:$B$2500,1,Basicdata!$D$2:$D$2500,Crops!$D$5,Basicdata!$H$2:$H$2500,Crops!$M83,Basicdata!$AI$2:$AI$2500,0))</f>
        <v/>
      </c>
      <c r="C89" t="str">
        <f>IF(B89="","",COUNTIFS(Basicdata!$B$2:$B$2500,1,Basicdata!$D$2:$D$2500,Crops!$D$5,Basicdata!$H$2:$H$2500,Crops!$M83,Basicdata!$X$2:$X$2500,0,Basicdata!$AI$2:$AI$2500,0))</f>
        <v/>
      </c>
      <c r="D89" t="str">
        <f>IF(C89="","",COUNTIFS(Basicdata!$B$2:$B$2500,1,Basicdata!$D$2:$D$2500,Crops!$D$5,Basicdata!$H$2:$H$2500,Crops!$M83,Basicdata!$X$2:$X$2500,1,Basicdata!$AI$2:$AI$2500,0))</f>
        <v/>
      </c>
      <c r="E89" t="str">
        <f>IF(D89="","",COUNTIFS(Basicdata!$B$2:$B$2500,1,Basicdata!$D$2:$D$2500,Crops!$D$5,Basicdata!$H$2:$H$2500,Crops!$M83,Basicdata!$X$2:$X$2500,2,Basicdata!$AI$2:$AI$2500,0))</f>
        <v/>
      </c>
      <c r="F89" t="str">
        <f t="shared" si="8"/>
        <v/>
      </c>
      <c r="G89" t="str">
        <f>IF(F89="","",COUNTIFS(Basicdata!$B$2:$B$2500,1,Basicdata!$D$2:$D$2500,Crops!$D$5,Basicdata!$H$2:$H$2500,Crops!$M83,Basicdata!$X$2:$X$2500,3,Basicdata!$AI$2:$AI$2500,0))</f>
        <v/>
      </c>
      <c r="H89" t="str">
        <f>IF(G89="","",COUNTIFS(Basicdata!$B$2:$B$2500,1,Basicdata!$D$2:$D$2500,Crops!$D$5,Basicdata!$H$2:$H$2500,Crops!$M83,Basicdata!$X$2:$X$2500,4,Basicdata!$AI$2:$AI$2500,0))</f>
        <v/>
      </c>
      <c r="I89" t="str">
        <f>IF(H89="","",COUNTIFS(Basicdata!$B$2:$B$2500,1,Basicdata!$D$2:$D$2500,Crops!$D$5,Basicdata!$H$2:$H$2500,Crops!$M83,Basicdata!$X$2:$X$2500,5,Basicdata!$AI$2:$AI$2500,0))</f>
        <v/>
      </c>
      <c r="J89" t="str">
        <f t="shared" si="9"/>
        <v/>
      </c>
      <c r="K89" t="str">
        <f>IF(J89="","",COUNTIFS(Basicdata!$B$2:$B$2500,1,Basicdata!$D$2:$D$2500,Crops!$D$5,Basicdata!$H$2:$H$2500,Crops!$M83,Basicdata!$X$2:$X$2500,6,Basicdata!$AI$2:$AI$2500,0))</f>
        <v/>
      </c>
      <c r="L89" t="str">
        <f t="shared" si="10"/>
        <v/>
      </c>
      <c r="M89" t="str">
        <f>IF(L89="","",COUNTIFS(Basicdata!$B$2:$B$2500,1,Basicdata!$D$2:$D$2500,Crops!$D$5,Basicdata!$H$2:$H$2500,Crops!$M83,Basicdata!$X$2:$X$2500,"&lt;7",Basicdata!$Y$2:$Y$2500,1,Basicdata!$AI$2:$AI$2500,0))</f>
        <v/>
      </c>
      <c r="N89" t="str">
        <f>IF(M89="","",COUNTIFS(Basicdata!$B$2:$B$2500,1,Basicdata!$D$2:$D$2500,Crops!$D$5,Basicdata!$H$2:$H$2500,Crops!$M83,Basicdata!$X$2:$X$2500,"&lt;7",Basicdata!$Z$2:$Z$2500,1,Basicdata!$AI$2:$AI$2500,0))</f>
        <v/>
      </c>
      <c r="O89" t="str">
        <f>IF(N89="","",COUNTIFS(Basicdata!$B$2:$B$2500,1,Basicdata!$D$2:$D$2500,Crops!$D$5,Basicdata!$H$2:$H$2500,Crops!$M83,Basicdata!$X$2:$X$2500,10,Basicdata!$AI$2:$AI$2500,0))</f>
        <v/>
      </c>
      <c r="P89" t="str">
        <f>IF(O89="","",COUNTIFS(Basicdata!$B$2:$B$2500,1,Basicdata!$D$2:$D$2500,Crops!$D$5,Basicdata!$H$2:$H$2500,Crops!$M83,Basicdata!$X$2:$X$2500,7,Basicdata!$AI$2:$AI$2500,0))</f>
        <v/>
      </c>
      <c r="Q89" t="str">
        <f>IF(P89="","",COUNTIFS(Basicdata!$B$2:$B$2500,1,Basicdata!$D$2:$D$2500,Crops!$D$5,Basicdata!$H$2:$H$2500,Crops!$M83,Basicdata!$X$2:$X$2500,8,Basicdata!$AI$2:$AI$2500,0))</f>
        <v/>
      </c>
      <c r="R89" t="str">
        <f t="shared" si="11"/>
        <v/>
      </c>
      <c r="S89" t="str">
        <f>IF(R89="","",COUNTIFS(Basicdata!$B$2:$B$2500,1,Basicdata!$D$2:$D$2500,Crops!$D$5,Basicdata!$H$2:$H$2500,Crops!$M83,Basicdata!$W$2:$W$2500,"&lt;&gt;0",Basicdata!$X$2:$X$2500,9,Basicdata!$AI$2:$AI$2500,0))</f>
        <v/>
      </c>
      <c r="T89" t="str">
        <f>IF(S89="","",COUNTIFS(Basicdata!$B$2:$B$2500,1,Basicdata!$D$2:$D$2500,Crops!$D$5,Basicdata!$H$2:$H$2500,Crops!$M83,Basicdata!$W$2:$W$2500,0,Basicdata!$X$2:$X$2500,9,Basicdata!$AI$2:$AI$2500,0))</f>
        <v/>
      </c>
      <c r="V89" s="45" t="str">
        <f>IF(COUNTIFS(Basicdata!$B$2:$B$2500,2,Basicdata!$D$2:$D$2500,Crops!$D$5,Basicdata!$H$2:$H$2500,Crops!$M83,Basicdata!$AI$2:$AI$2500,0)&gt;0,Crops!$M83,"")</f>
        <v/>
      </c>
      <c r="W89" t="str">
        <f>IF(V89="","",COUNTIFS(Basicdata!$B$2:$B$2500,2,Basicdata!$D$2:$D$2500,Crops!$D$5,Basicdata!$H$2:$H$2500,Crops!$M83,Basicdata!$AI$2:$AI$2500,0))</f>
        <v/>
      </c>
      <c r="X89" t="str">
        <f>IF(W89="","",COUNTIFS(Basicdata!$B$2:$B$2500,2,Basicdata!$D$2:$D$2500,Crops!$D$5,Basicdata!$H$2:$H$2500,Crops!$M83,Basicdata!$X$2:$X$2500,0,Basicdata!$AI$2:$AI$2500,0))</f>
        <v/>
      </c>
      <c r="Y89" t="str">
        <f>IF(X89="","",COUNTIFS(Basicdata!$B$2:$B$2500,2,Basicdata!$D$2:$D$2500,Crops!$D$5,Basicdata!$H$2:$H$2500,Crops!$M83,Basicdata!$X$2:$X$2500,1,Basicdata!$AI$2:$AI$2500,0))</f>
        <v/>
      </c>
      <c r="Z89" t="str">
        <f>IF(Y89="","",COUNTIFS(Basicdata!$B$2:$B$2500,2,Basicdata!$D$2:$D$2500,Crops!$D$5,Basicdata!$H$2:$H$2500,Crops!$M83,Basicdata!$X$2:$X$2500,2,Basicdata!$AI$2:$AI$2500,0))</f>
        <v/>
      </c>
      <c r="AA89" t="str">
        <f t="shared" si="12"/>
        <v/>
      </c>
      <c r="AB89" t="str">
        <f>IF(AA89="","",COUNTIFS(Basicdata!$B$2:$B$2500,2,Basicdata!$D$2:$D$2500,Crops!$D$5,Basicdata!$H$2:$H$2500,Crops!$M83,Basicdata!$X$2:$X$2500,3,Basicdata!$AI$2:$AI$2500,0))</f>
        <v/>
      </c>
      <c r="AC89" t="str">
        <f>IF(AB89="","",COUNTIFS(Basicdata!$B$2:$B$2500,2,Basicdata!$D$2:$D$2500,Crops!$D$5,Basicdata!$H$2:$H$2500,Crops!$M83,Basicdata!$X$2:$X$2500,4,Basicdata!$AI$2:$AI$2500,0))</f>
        <v/>
      </c>
      <c r="AD89" t="str">
        <f>IF(AC89="","",COUNTIFS(Basicdata!$B$2:$B$2500,2,Basicdata!$D$2:$D$2500,Crops!$D$5,Basicdata!$H$2:$H$2500,Crops!$M83,Basicdata!$X$2:$X$2500,5,Basicdata!$AI$2:$AI$2500,0))</f>
        <v/>
      </c>
      <c r="AE89" t="str">
        <f t="shared" si="13"/>
        <v/>
      </c>
      <c r="AF89" t="str">
        <f>IF(AE89="","",COUNTIFS(Basicdata!$B$2:$B$2500,2,Basicdata!$D$2:$D$2500,Crops!$D$5,Basicdata!$H$2:$H$2500,Crops!$M83,Basicdata!$X$2:$X$2500,6,Basicdata!$AI$2:$AI$2500,0))</f>
        <v/>
      </c>
      <c r="AG89" t="str">
        <f t="shared" si="14"/>
        <v/>
      </c>
      <c r="AH89" t="str">
        <f>IF(AG89="","",COUNTIFS(Basicdata!$B$2:$B$2500,2,Basicdata!$D$2:$D$2500,Crops!$D$5,Basicdata!$H$2:$H$2500,Crops!$M83,Basicdata!$X$2:$X$2500,"&lt;7",Basicdata!$Y$2:$Y$2500,1,Basicdata!$AI$2:$AI$2500,0))</f>
        <v/>
      </c>
      <c r="AI89" t="str">
        <f>IF(AH89="","",COUNTIFS(Basicdata!$B$2:$B$2500,2,Basicdata!$D$2:$D$2500,Crops!$D$5,Basicdata!$H$2:$H$2500,Crops!$M83,Basicdata!$X$2:$X$2500,"&lt;7",Basicdata!$Z$2:$Z$2500,1,Basicdata!$AI$2:$AI$2500,0))</f>
        <v/>
      </c>
      <c r="AJ89" t="str">
        <f>IF(AI89="","",COUNTIFS(Basicdata!$B$2:$B$2500,2,Basicdata!$D$2:$D$2500,Crops!$D$5,Basicdata!$H$2:$H$2500,Crops!$M83,Basicdata!$X$2:$X$2500,10,Basicdata!$AI$2:$AI$2500,0))</f>
        <v/>
      </c>
      <c r="AK89" t="str">
        <f>IF(AJ89="","",COUNTIFS(Basicdata!$B$2:$B$2500,2,Basicdata!$D$2:$D$2500,Crops!$D$5,Basicdata!$H$2:$H$2500,Crops!$M83,Basicdata!$X$2:$X$2500,7,Basicdata!$AI$2:$AI$2500,0))</f>
        <v/>
      </c>
      <c r="AL89" t="str">
        <f>IF(AK89="","",COUNTIFS(Basicdata!$B$2:$B$2500,2,Basicdata!$D$2:$D$2500,Crops!$D$5,Basicdata!$H$2:$H$2500,Crops!$M83,Basicdata!$X$2:$X$2500,8,Basicdata!$AI$2:$AI$2500,0))</f>
        <v/>
      </c>
      <c r="AM89" t="str">
        <f t="shared" si="15"/>
        <v/>
      </c>
      <c r="AN89" t="str">
        <f>IF(AM89="","",COUNTIFS(Basicdata!$B$2:$B$2500,2,Basicdata!$D$2:$D$2500,Crops!$D$5,Basicdata!$H$2:$H$2500,Crops!$M83,Basicdata!$W$2:$W$2500,"&lt;&gt;0",Basicdata!$X$2:$X$2500,9,Basicdata!$AI$2:$AI$2500,0))</f>
        <v/>
      </c>
      <c r="AO89" t="str">
        <f>IF(AN89="","",COUNTIFS(Basicdata!$B$2:$B$2500,2,Basicdata!$D$2:$D$2500,Crops!$D$5,Basicdata!$H$2:$H$2500,Crops!$M83,Basicdata!$W$2:$W$2500,0,Basicdata!$X$2:$X$2500,9,Basicdata!$AI$2:$AI$2500,0))</f>
        <v/>
      </c>
    </row>
    <row r="90" spans="1:41" x14ac:dyDescent="0.3">
      <c r="A90" s="45" t="str">
        <f>IF(COUNTIFS(Basicdata!$B$2:$B$2500,1,Basicdata!$D$2:$D$2500,Crops!$D$5,Basicdata!$H$2:$H$2500,Crops!$M84,Basicdata!$AI$2:$AI$2500,0)&gt;0,Crops!$M84,"")</f>
        <v/>
      </c>
      <c r="B90" t="str">
        <f>IF(A90="","",COUNTIFS(Basicdata!$B$2:$B$2500,1,Basicdata!$D$2:$D$2500,Crops!$D$5,Basicdata!$H$2:$H$2500,Crops!$M84,Basicdata!$AI$2:$AI$2500,0))</f>
        <v/>
      </c>
      <c r="C90" t="str">
        <f>IF(B90="","",COUNTIFS(Basicdata!$B$2:$B$2500,1,Basicdata!$D$2:$D$2500,Crops!$D$5,Basicdata!$H$2:$H$2500,Crops!$M84,Basicdata!$X$2:$X$2500,0,Basicdata!$AI$2:$AI$2500,0))</f>
        <v/>
      </c>
      <c r="D90" t="str">
        <f>IF(C90="","",COUNTIFS(Basicdata!$B$2:$B$2500,1,Basicdata!$D$2:$D$2500,Crops!$D$5,Basicdata!$H$2:$H$2500,Crops!$M84,Basicdata!$X$2:$X$2500,1,Basicdata!$AI$2:$AI$2500,0))</f>
        <v/>
      </c>
      <c r="E90" t="str">
        <f>IF(D90="","",COUNTIFS(Basicdata!$B$2:$B$2500,1,Basicdata!$D$2:$D$2500,Crops!$D$5,Basicdata!$H$2:$H$2500,Crops!$M84,Basicdata!$X$2:$X$2500,2,Basicdata!$AI$2:$AI$2500,0))</f>
        <v/>
      </c>
      <c r="F90" t="str">
        <f t="shared" si="8"/>
        <v/>
      </c>
      <c r="G90" t="str">
        <f>IF(F90="","",COUNTIFS(Basicdata!$B$2:$B$2500,1,Basicdata!$D$2:$D$2500,Crops!$D$5,Basicdata!$H$2:$H$2500,Crops!$M84,Basicdata!$X$2:$X$2500,3,Basicdata!$AI$2:$AI$2500,0))</f>
        <v/>
      </c>
      <c r="H90" t="str">
        <f>IF(G90="","",COUNTIFS(Basicdata!$B$2:$B$2500,1,Basicdata!$D$2:$D$2500,Crops!$D$5,Basicdata!$H$2:$H$2500,Crops!$M84,Basicdata!$X$2:$X$2500,4,Basicdata!$AI$2:$AI$2500,0))</f>
        <v/>
      </c>
      <c r="I90" t="str">
        <f>IF(H90="","",COUNTIFS(Basicdata!$B$2:$B$2500,1,Basicdata!$D$2:$D$2500,Crops!$D$5,Basicdata!$H$2:$H$2500,Crops!$M84,Basicdata!$X$2:$X$2500,5,Basicdata!$AI$2:$AI$2500,0))</f>
        <v/>
      </c>
      <c r="J90" t="str">
        <f t="shared" si="9"/>
        <v/>
      </c>
      <c r="K90" t="str">
        <f>IF(J90="","",COUNTIFS(Basicdata!$B$2:$B$2500,1,Basicdata!$D$2:$D$2500,Crops!$D$5,Basicdata!$H$2:$H$2500,Crops!$M84,Basicdata!$X$2:$X$2500,6,Basicdata!$AI$2:$AI$2500,0))</f>
        <v/>
      </c>
      <c r="L90" t="str">
        <f t="shared" si="10"/>
        <v/>
      </c>
      <c r="M90" t="str">
        <f>IF(L90="","",COUNTIFS(Basicdata!$B$2:$B$2500,1,Basicdata!$D$2:$D$2500,Crops!$D$5,Basicdata!$H$2:$H$2500,Crops!$M84,Basicdata!$X$2:$X$2500,"&lt;7",Basicdata!$Y$2:$Y$2500,1,Basicdata!$AI$2:$AI$2500,0))</f>
        <v/>
      </c>
      <c r="N90" t="str">
        <f>IF(M90="","",COUNTIFS(Basicdata!$B$2:$B$2500,1,Basicdata!$D$2:$D$2500,Crops!$D$5,Basicdata!$H$2:$H$2500,Crops!$M84,Basicdata!$X$2:$X$2500,"&lt;7",Basicdata!$Z$2:$Z$2500,1,Basicdata!$AI$2:$AI$2500,0))</f>
        <v/>
      </c>
      <c r="O90" t="str">
        <f>IF(N90="","",COUNTIFS(Basicdata!$B$2:$B$2500,1,Basicdata!$D$2:$D$2500,Crops!$D$5,Basicdata!$H$2:$H$2500,Crops!$M84,Basicdata!$X$2:$X$2500,10,Basicdata!$AI$2:$AI$2500,0))</f>
        <v/>
      </c>
      <c r="P90" t="str">
        <f>IF(O90="","",COUNTIFS(Basicdata!$B$2:$B$2500,1,Basicdata!$D$2:$D$2500,Crops!$D$5,Basicdata!$H$2:$H$2500,Crops!$M84,Basicdata!$X$2:$X$2500,7,Basicdata!$AI$2:$AI$2500,0))</f>
        <v/>
      </c>
      <c r="Q90" t="str">
        <f>IF(P90="","",COUNTIFS(Basicdata!$B$2:$B$2500,1,Basicdata!$D$2:$D$2500,Crops!$D$5,Basicdata!$H$2:$H$2500,Crops!$M84,Basicdata!$X$2:$X$2500,8,Basicdata!$AI$2:$AI$2500,0))</f>
        <v/>
      </c>
      <c r="R90" t="str">
        <f t="shared" si="11"/>
        <v/>
      </c>
      <c r="S90" t="str">
        <f>IF(R90="","",COUNTIFS(Basicdata!$B$2:$B$2500,1,Basicdata!$D$2:$D$2500,Crops!$D$5,Basicdata!$H$2:$H$2500,Crops!$M84,Basicdata!$W$2:$W$2500,"&lt;&gt;0",Basicdata!$X$2:$X$2500,9,Basicdata!$AI$2:$AI$2500,0))</f>
        <v/>
      </c>
      <c r="T90" t="str">
        <f>IF(S90="","",COUNTIFS(Basicdata!$B$2:$B$2500,1,Basicdata!$D$2:$D$2500,Crops!$D$5,Basicdata!$H$2:$H$2500,Crops!$M84,Basicdata!$W$2:$W$2500,0,Basicdata!$X$2:$X$2500,9,Basicdata!$AI$2:$AI$2500,0))</f>
        <v/>
      </c>
      <c r="V90" s="45" t="str">
        <f>IF(COUNTIFS(Basicdata!$B$2:$B$2500,2,Basicdata!$D$2:$D$2500,Crops!$D$5,Basicdata!$H$2:$H$2500,Crops!$M84,Basicdata!$AI$2:$AI$2500,0)&gt;0,Crops!$M84,"")</f>
        <v/>
      </c>
      <c r="W90" t="str">
        <f>IF(V90="","",COUNTIFS(Basicdata!$B$2:$B$2500,2,Basicdata!$D$2:$D$2500,Crops!$D$5,Basicdata!$H$2:$H$2500,Crops!$M84,Basicdata!$AI$2:$AI$2500,0))</f>
        <v/>
      </c>
      <c r="X90" t="str">
        <f>IF(W90="","",COUNTIFS(Basicdata!$B$2:$B$2500,2,Basicdata!$D$2:$D$2500,Crops!$D$5,Basicdata!$H$2:$H$2500,Crops!$M84,Basicdata!$X$2:$X$2500,0,Basicdata!$AI$2:$AI$2500,0))</f>
        <v/>
      </c>
      <c r="Y90" t="str">
        <f>IF(X90="","",COUNTIFS(Basicdata!$B$2:$B$2500,2,Basicdata!$D$2:$D$2500,Crops!$D$5,Basicdata!$H$2:$H$2500,Crops!$M84,Basicdata!$X$2:$X$2500,1,Basicdata!$AI$2:$AI$2500,0))</f>
        <v/>
      </c>
      <c r="Z90" t="str">
        <f>IF(Y90="","",COUNTIFS(Basicdata!$B$2:$B$2500,2,Basicdata!$D$2:$D$2500,Crops!$D$5,Basicdata!$H$2:$H$2500,Crops!$M84,Basicdata!$X$2:$X$2500,2,Basicdata!$AI$2:$AI$2500,0))</f>
        <v/>
      </c>
      <c r="AA90" t="str">
        <f t="shared" si="12"/>
        <v/>
      </c>
      <c r="AB90" t="str">
        <f>IF(AA90="","",COUNTIFS(Basicdata!$B$2:$B$2500,2,Basicdata!$D$2:$D$2500,Crops!$D$5,Basicdata!$H$2:$H$2500,Crops!$M84,Basicdata!$X$2:$X$2500,3,Basicdata!$AI$2:$AI$2500,0))</f>
        <v/>
      </c>
      <c r="AC90" t="str">
        <f>IF(AB90="","",COUNTIFS(Basicdata!$B$2:$B$2500,2,Basicdata!$D$2:$D$2500,Crops!$D$5,Basicdata!$H$2:$H$2500,Crops!$M84,Basicdata!$X$2:$X$2500,4,Basicdata!$AI$2:$AI$2500,0))</f>
        <v/>
      </c>
      <c r="AD90" t="str">
        <f>IF(AC90="","",COUNTIFS(Basicdata!$B$2:$B$2500,2,Basicdata!$D$2:$D$2500,Crops!$D$5,Basicdata!$H$2:$H$2500,Crops!$M84,Basicdata!$X$2:$X$2500,5,Basicdata!$AI$2:$AI$2500,0))</f>
        <v/>
      </c>
      <c r="AE90" t="str">
        <f t="shared" si="13"/>
        <v/>
      </c>
      <c r="AF90" t="str">
        <f>IF(AE90="","",COUNTIFS(Basicdata!$B$2:$B$2500,2,Basicdata!$D$2:$D$2500,Crops!$D$5,Basicdata!$H$2:$H$2500,Crops!$M84,Basicdata!$X$2:$X$2500,6,Basicdata!$AI$2:$AI$2500,0))</f>
        <v/>
      </c>
      <c r="AG90" t="str">
        <f t="shared" si="14"/>
        <v/>
      </c>
      <c r="AH90" t="str">
        <f>IF(AG90="","",COUNTIFS(Basicdata!$B$2:$B$2500,2,Basicdata!$D$2:$D$2500,Crops!$D$5,Basicdata!$H$2:$H$2500,Crops!$M84,Basicdata!$X$2:$X$2500,"&lt;7",Basicdata!$Y$2:$Y$2500,1,Basicdata!$AI$2:$AI$2500,0))</f>
        <v/>
      </c>
      <c r="AI90" t="str">
        <f>IF(AH90="","",COUNTIFS(Basicdata!$B$2:$B$2500,2,Basicdata!$D$2:$D$2500,Crops!$D$5,Basicdata!$H$2:$H$2500,Crops!$M84,Basicdata!$X$2:$X$2500,"&lt;7",Basicdata!$Z$2:$Z$2500,1,Basicdata!$AI$2:$AI$2500,0))</f>
        <v/>
      </c>
      <c r="AJ90" t="str">
        <f>IF(AI90="","",COUNTIFS(Basicdata!$B$2:$B$2500,2,Basicdata!$D$2:$D$2500,Crops!$D$5,Basicdata!$H$2:$H$2500,Crops!$M84,Basicdata!$X$2:$X$2500,10,Basicdata!$AI$2:$AI$2500,0))</f>
        <v/>
      </c>
      <c r="AK90" t="str">
        <f>IF(AJ90="","",COUNTIFS(Basicdata!$B$2:$B$2500,2,Basicdata!$D$2:$D$2500,Crops!$D$5,Basicdata!$H$2:$H$2500,Crops!$M84,Basicdata!$X$2:$X$2500,7,Basicdata!$AI$2:$AI$2500,0))</f>
        <v/>
      </c>
      <c r="AL90" t="str">
        <f>IF(AK90="","",COUNTIFS(Basicdata!$B$2:$B$2500,2,Basicdata!$D$2:$D$2500,Crops!$D$5,Basicdata!$H$2:$H$2500,Crops!$M84,Basicdata!$X$2:$X$2500,8,Basicdata!$AI$2:$AI$2500,0))</f>
        <v/>
      </c>
      <c r="AM90" t="str">
        <f t="shared" si="15"/>
        <v/>
      </c>
      <c r="AN90" t="str">
        <f>IF(AM90="","",COUNTIFS(Basicdata!$B$2:$B$2500,2,Basicdata!$D$2:$D$2500,Crops!$D$5,Basicdata!$H$2:$H$2500,Crops!$M84,Basicdata!$W$2:$W$2500,"&lt;&gt;0",Basicdata!$X$2:$X$2500,9,Basicdata!$AI$2:$AI$2500,0))</f>
        <v/>
      </c>
      <c r="AO90" t="str">
        <f>IF(AN90="","",COUNTIFS(Basicdata!$B$2:$B$2500,2,Basicdata!$D$2:$D$2500,Crops!$D$5,Basicdata!$H$2:$H$2500,Crops!$M84,Basicdata!$W$2:$W$2500,0,Basicdata!$X$2:$X$2500,9,Basicdata!$AI$2:$AI$2500,0))</f>
        <v/>
      </c>
    </row>
    <row r="91" spans="1:41" x14ac:dyDescent="0.3">
      <c r="A91" s="45" t="str">
        <f>IF(COUNTIFS(Basicdata!$B$2:$B$2500,1,Basicdata!$D$2:$D$2500,Crops!$D$5,Basicdata!$H$2:$H$2500,Crops!$M85,Basicdata!$AI$2:$AI$2500,0)&gt;0,Crops!$M85,"")</f>
        <v/>
      </c>
      <c r="B91" t="str">
        <f>IF(A91="","",COUNTIFS(Basicdata!$B$2:$B$2500,1,Basicdata!$D$2:$D$2500,Crops!$D$5,Basicdata!$H$2:$H$2500,Crops!$M85,Basicdata!$AI$2:$AI$2500,0))</f>
        <v/>
      </c>
      <c r="C91" t="str">
        <f>IF(B91="","",COUNTIFS(Basicdata!$B$2:$B$2500,1,Basicdata!$D$2:$D$2500,Crops!$D$5,Basicdata!$H$2:$H$2500,Crops!$M85,Basicdata!$X$2:$X$2500,0,Basicdata!$AI$2:$AI$2500,0))</f>
        <v/>
      </c>
      <c r="D91" t="str">
        <f>IF(C91="","",COUNTIFS(Basicdata!$B$2:$B$2500,1,Basicdata!$D$2:$D$2500,Crops!$D$5,Basicdata!$H$2:$H$2500,Crops!$M85,Basicdata!$X$2:$X$2500,1,Basicdata!$AI$2:$AI$2500,0))</f>
        <v/>
      </c>
      <c r="E91" t="str">
        <f>IF(D91="","",COUNTIFS(Basicdata!$B$2:$B$2500,1,Basicdata!$D$2:$D$2500,Crops!$D$5,Basicdata!$H$2:$H$2500,Crops!$M85,Basicdata!$X$2:$X$2500,2,Basicdata!$AI$2:$AI$2500,0))</f>
        <v/>
      </c>
      <c r="F91" t="str">
        <f t="shared" si="8"/>
        <v/>
      </c>
      <c r="G91" t="str">
        <f>IF(F91="","",COUNTIFS(Basicdata!$B$2:$B$2500,1,Basicdata!$D$2:$D$2500,Crops!$D$5,Basicdata!$H$2:$H$2500,Crops!$M85,Basicdata!$X$2:$X$2500,3,Basicdata!$AI$2:$AI$2500,0))</f>
        <v/>
      </c>
      <c r="H91" t="str">
        <f>IF(G91="","",COUNTIFS(Basicdata!$B$2:$B$2500,1,Basicdata!$D$2:$D$2500,Crops!$D$5,Basicdata!$H$2:$H$2500,Crops!$M85,Basicdata!$X$2:$X$2500,4,Basicdata!$AI$2:$AI$2500,0))</f>
        <v/>
      </c>
      <c r="I91" t="str">
        <f>IF(H91="","",COUNTIFS(Basicdata!$B$2:$B$2500,1,Basicdata!$D$2:$D$2500,Crops!$D$5,Basicdata!$H$2:$H$2500,Crops!$M85,Basicdata!$X$2:$X$2500,5,Basicdata!$AI$2:$AI$2500,0))</f>
        <v/>
      </c>
      <c r="J91" t="str">
        <f t="shared" si="9"/>
        <v/>
      </c>
      <c r="K91" t="str">
        <f>IF(J91="","",COUNTIFS(Basicdata!$B$2:$B$2500,1,Basicdata!$D$2:$D$2500,Crops!$D$5,Basicdata!$H$2:$H$2500,Crops!$M85,Basicdata!$X$2:$X$2500,6,Basicdata!$AI$2:$AI$2500,0))</f>
        <v/>
      </c>
      <c r="L91" t="str">
        <f t="shared" si="10"/>
        <v/>
      </c>
      <c r="M91" t="str">
        <f>IF(L91="","",COUNTIFS(Basicdata!$B$2:$B$2500,1,Basicdata!$D$2:$D$2500,Crops!$D$5,Basicdata!$H$2:$H$2500,Crops!$M85,Basicdata!$X$2:$X$2500,"&lt;7",Basicdata!$Y$2:$Y$2500,1,Basicdata!$AI$2:$AI$2500,0))</f>
        <v/>
      </c>
      <c r="N91" t="str">
        <f>IF(M91="","",COUNTIFS(Basicdata!$B$2:$B$2500,1,Basicdata!$D$2:$D$2500,Crops!$D$5,Basicdata!$H$2:$H$2500,Crops!$M85,Basicdata!$X$2:$X$2500,"&lt;7",Basicdata!$Z$2:$Z$2500,1,Basicdata!$AI$2:$AI$2500,0))</f>
        <v/>
      </c>
      <c r="O91" t="str">
        <f>IF(N91="","",COUNTIFS(Basicdata!$B$2:$B$2500,1,Basicdata!$D$2:$D$2500,Crops!$D$5,Basicdata!$H$2:$H$2500,Crops!$M85,Basicdata!$X$2:$X$2500,10,Basicdata!$AI$2:$AI$2500,0))</f>
        <v/>
      </c>
      <c r="P91" t="str">
        <f>IF(O91="","",COUNTIFS(Basicdata!$B$2:$B$2500,1,Basicdata!$D$2:$D$2500,Crops!$D$5,Basicdata!$H$2:$H$2500,Crops!$M85,Basicdata!$X$2:$X$2500,7,Basicdata!$AI$2:$AI$2500,0))</f>
        <v/>
      </c>
      <c r="Q91" t="str">
        <f>IF(P91="","",COUNTIFS(Basicdata!$B$2:$B$2500,1,Basicdata!$D$2:$D$2500,Crops!$D$5,Basicdata!$H$2:$H$2500,Crops!$M85,Basicdata!$X$2:$X$2500,8,Basicdata!$AI$2:$AI$2500,0))</f>
        <v/>
      </c>
      <c r="R91" t="str">
        <f t="shared" si="11"/>
        <v/>
      </c>
      <c r="S91" t="str">
        <f>IF(R91="","",COUNTIFS(Basicdata!$B$2:$B$2500,1,Basicdata!$D$2:$D$2500,Crops!$D$5,Basicdata!$H$2:$H$2500,Crops!$M85,Basicdata!$W$2:$W$2500,"&lt;&gt;0",Basicdata!$X$2:$X$2500,9,Basicdata!$AI$2:$AI$2500,0))</f>
        <v/>
      </c>
      <c r="T91" t="str">
        <f>IF(S91="","",COUNTIFS(Basicdata!$B$2:$B$2500,1,Basicdata!$D$2:$D$2500,Crops!$D$5,Basicdata!$H$2:$H$2500,Crops!$M85,Basicdata!$W$2:$W$2500,0,Basicdata!$X$2:$X$2500,9,Basicdata!$AI$2:$AI$2500,0))</f>
        <v/>
      </c>
      <c r="V91" s="45" t="str">
        <f>IF(COUNTIFS(Basicdata!$B$2:$B$2500,2,Basicdata!$D$2:$D$2500,Crops!$D$5,Basicdata!$H$2:$H$2500,Crops!$M85,Basicdata!$AI$2:$AI$2500,0)&gt;0,Crops!$M85,"")</f>
        <v/>
      </c>
      <c r="W91" t="str">
        <f>IF(V91="","",COUNTIFS(Basicdata!$B$2:$B$2500,2,Basicdata!$D$2:$D$2500,Crops!$D$5,Basicdata!$H$2:$H$2500,Crops!$M85,Basicdata!$AI$2:$AI$2500,0))</f>
        <v/>
      </c>
      <c r="X91" t="str">
        <f>IF(W91="","",COUNTIFS(Basicdata!$B$2:$B$2500,2,Basicdata!$D$2:$D$2500,Crops!$D$5,Basicdata!$H$2:$H$2500,Crops!$M85,Basicdata!$X$2:$X$2500,0,Basicdata!$AI$2:$AI$2500,0))</f>
        <v/>
      </c>
      <c r="Y91" t="str">
        <f>IF(X91="","",COUNTIFS(Basicdata!$B$2:$B$2500,2,Basicdata!$D$2:$D$2500,Crops!$D$5,Basicdata!$H$2:$H$2500,Crops!$M85,Basicdata!$X$2:$X$2500,1,Basicdata!$AI$2:$AI$2500,0))</f>
        <v/>
      </c>
      <c r="Z91" t="str">
        <f>IF(Y91="","",COUNTIFS(Basicdata!$B$2:$B$2500,2,Basicdata!$D$2:$D$2500,Crops!$D$5,Basicdata!$H$2:$H$2500,Crops!$M85,Basicdata!$X$2:$X$2500,2,Basicdata!$AI$2:$AI$2500,0))</f>
        <v/>
      </c>
      <c r="AA91" t="str">
        <f t="shared" si="12"/>
        <v/>
      </c>
      <c r="AB91" t="str">
        <f>IF(AA91="","",COUNTIFS(Basicdata!$B$2:$B$2500,2,Basicdata!$D$2:$D$2500,Crops!$D$5,Basicdata!$H$2:$H$2500,Crops!$M85,Basicdata!$X$2:$X$2500,3,Basicdata!$AI$2:$AI$2500,0))</f>
        <v/>
      </c>
      <c r="AC91" t="str">
        <f>IF(AB91="","",COUNTIFS(Basicdata!$B$2:$B$2500,2,Basicdata!$D$2:$D$2500,Crops!$D$5,Basicdata!$H$2:$H$2500,Crops!$M85,Basicdata!$X$2:$X$2500,4,Basicdata!$AI$2:$AI$2500,0))</f>
        <v/>
      </c>
      <c r="AD91" t="str">
        <f>IF(AC91="","",COUNTIFS(Basicdata!$B$2:$B$2500,2,Basicdata!$D$2:$D$2500,Crops!$D$5,Basicdata!$H$2:$H$2500,Crops!$M85,Basicdata!$X$2:$X$2500,5,Basicdata!$AI$2:$AI$2500,0))</f>
        <v/>
      </c>
      <c r="AE91" t="str">
        <f t="shared" si="13"/>
        <v/>
      </c>
      <c r="AF91" t="str">
        <f>IF(AE91="","",COUNTIFS(Basicdata!$B$2:$B$2500,2,Basicdata!$D$2:$D$2500,Crops!$D$5,Basicdata!$H$2:$H$2500,Crops!$M85,Basicdata!$X$2:$X$2500,6,Basicdata!$AI$2:$AI$2500,0))</f>
        <v/>
      </c>
      <c r="AG91" t="str">
        <f t="shared" si="14"/>
        <v/>
      </c>
      <c r="AH91" t="str">
        <f>IF(AG91="","",COUNTIFS(Basicdata!$B$2:$B$2500,2,Basicdata!$D$2:$D$2500,Crops!$D$5,Basicdata!$H$2:$H$2500,Crops!$M85,Basicdata!$X$2:$X$2500,"&lt;7",Basicdata!$Y$2:$Y$2500,1,Basicdata!$AI$2:$AI$2500,0))</f>
        <v/>
      </c>
      <c r="AI91" t="str">
        <f>IF(AH91="","",COUNTIFS(Basicdata!$B$2:$B$2500,2,Basicdata!$D$2:$D$2500,Crops!$D$5,Basicdata!$H$2:$H$2500,Crops!$M85,Basicdata!$X$2:$X$2500,"&lt;7",Basicdata!$Z$2:$Z$2500,1,Basicdata!$AI$2:$AI$2500,0))</f>
        <v/>
      </c>
      <c r="AJ91" t="str">
        <f>IF(AI91="","",COUNTIFS(Basicdata!$B$2:$B$2500,2,Basicdata!$D$2:$D$2500,Crops!$D$5,Basicdata!$H$2:$H$2500,Crops!$M85,Basicdata!$X$2:$X$2500,10,Basicdata!$AI$2:$AI$2500,0))</f>
        <v/>
      </c>
      <c r="AK91" t="str">
        <f>IF(AJ91="","",COUNTIFS(Basicdata!$B$2:$B$2500,2,Basicdata!$D$2:$D$2500,Crops!$D$5,Basicdata!$H$2:$H$2500,Crops!$M85,Basicdata!$X$2:$X$2500,7,Basicdata!$AI$2:$AI$2500,0))</f>
        <v/>
      </c>
      <c r="AL91" t="str">
        <f>IF(AK91="","",COUNTIFS(Basicdata!$B$2:$B$2500,2,Basicdata!$D$2:$D$2500,Crops!$D$5,Basicdata!$H$2:$H$2500,Crops!$M85,Basicdata!$X$2:$X$2500,8,Basicdata!$AI$2:$AI$2500,0))</f>
        <v/>
      </c>
      <c r="AM91" t="str">
        <f t="shared" si="15"/>
        <v/>
      </c>
      <c r="AN91" t="str">
        <f>IF(AM91="","",COUNTIFS(Basicdata!$B$2:$B$2500,2,Basicdata!$D$2:$D$2500,Crops!$D$5,Basicdata!$H$2:$H$2500,Crops!$M85,Basicdata!$W$2:$W$2500,"&lt;&gt;0",Basicdata!$X$2:$X$2500,9,Basicdata!$AI$2:$AI$2500,0))</f>
        <v/>
      </c>
      <c r="AO91" t="str">
        <f>IF(AN91="","",COUNTIFS(Basicdata!$B$2:$B$2500,2,Basicdata!$D$2:$D$2500,Crops!$D$5,Basicdata!$H$2:$H$2500,Crops!$M85,Basicdata!$W$2:$W$2500,0,Basicdata!$X$2:$X$2500,9,Basicdata!$AI$2:$AI$2500,0))</f>
        <v/>
      </c>
    </row>
    <row r="92" spans="1:41" x14ac:dyDescent="0.3">
      <c r="A92" s="45" t="str">
        <f>IF(COUNTIFS(Basicdata!$B$2:$B$2500,1,Basicdata!$D$2:$D$2500,Crops!$D$5,Basicdata!$H$2:$H$2500,Crops!$M86,Basicdata!$AI$2:$AI$2500,0)&gt;0,Crops!$M86,"")</f>
        <v/>
      </c>
      <c r="B92" t="str">
        <f>IF(A92="","",COUNTIFS(Basicdata!$B$2:$B$2500,1,Basicdata!$D$2:$D$2500,Crops!$D$5,Basicdata!$H$2:$H$2500,Crops!$M86,Basicdata!$AI$2:$AI$2500,0))</f>
        <v/>
      </c>
      <c r="C92" t="str">
        <f>IF(B92="","",COUNTIFS(Basicdata!$B$2:$B$2500,1,Basicdata!$D$2:$D$2500,Crops!$D$5,Basicdata!$H$2:$H$2500,Crops!$M86,Basicdata!$X$2:$X$2500,0,Basicdata!$AI$2:$AI$2500,0))</f>
        <v/>
      </c>
      <c r="D92" t="str">
        <f>IF(C92="","",COUNTIFS(Basicdata!$B$2:$B$2500,1,Basicdata!$D$2:$D$2500,Crops!$D$5,Basicdata!$H$2:$H$2500,Crops!$M86,Basicdata!$X$2:$X$2500,1,Basicdata!$AI$2:$AI$2500,0))</f>
        <v/>
      </c>
      <c r="E92" t="str">
        <f>IF(D92="","",COUNTIFS(Basicdata!$B$2:$B$2500,1,Basicdata!$D$2:$D$2500,Crops!$D$5,Basicdata!$H$2:$H$2500,Crops!$M86,Basicdata!$X$2:$X$2500,2,Basicdata!$AI$2:$AI$2500,0))</f>
        <v/>
      </c>
      <c r="F92" t="str">
        <f t="shared" si="8"/>
        <v/>
      </c>
      <c r="G92" t="str">
        <f>IF(F92="","",COUNTIFS(Basicdata!$B$2:$B$2500,1,Basicdata!$D$2:$D$2500,Crops!$D$5,Basicdata!$H$2:$H$2500,Crops!$M86,Basicdata!$X$2:$X$2500,3,Basicdata!$AI$2:$AI$2500,0))</f>
        <v/>
      </c>
      <c r="H92" t="str">
        <f>IF(G92="","",COUNTIFS(Basicdata!$B$2:$B$2500,1,Basicdata!$D$2:$D$2500,Crops!$D$5,Basicdata!$H$2:$H$2500,Crops!$M86,Basicdata!$X$2:$X$2500,4,Basicdata!$AI$2:$AI$2500,0))</f>
        <v/>
      </c>
      <c r="I92" t="str">
        <f>IF(H92="","",COUNTIFS(Basicdata!$B$2:$B$2500,1,Basicdata!$D$2:$D$2500,Crops!$D$5,Basicdata!$H$2:$H$2500,Crops!$M86,Basicdata!$X$2:$X$2500,5,Basicdata!$AI$2:$AI$2500,0))</f>
        <v/>
      </c>
      <c r="J92" t="str">
        <f t="shared" si="9"/>
        <v/>
      </c>
      <c r="K92" t="str">
        <f>IF(J92="","",COUNTIFS(Basicdata!$B$2:$B$2500,1,Basicdata!$D$2:$D$2500,Crops!$D$5,Basicdata!$H$2:$H$2500,Crops!$M86,Basicdata!$X$2:$X$2500,6,Basicdata!$AI$2:$AI$2500,0))</f>
        <v/>
      </c>
      <c r="L92" t="str">
        <f t="shared" si="10"/>
        <v/>
      </c>
      <c r="M92" t="str">
        <f>IF(L92="","",COUNTIFS(Basicdata!$B$2:$B$2500,1,Basicdata!$D$2:$D$2500,Crops!$D$5,Basicdata!$H$2:$H$2500,Crops!$M86,Basicdata!$X$2:$X$2500,"&lt;7",Basicdata!$Y$2:$Y$2500,1,Basicdata!$AI$2:$AI$2500,0))</f>
        <v/>
      </c>
      <c r="N92" t="str">
        <f>IF(M92="","",COUNTIFS(Basicdata!$B$2:$B$2500,1,Basicdata!$D$2:$D$2500,Crops!$D$5,Basicdata!$H$2:$H$2500,Crops!$M86,Basicdata!$X$2:$X$2500,"&lt;7",Basicdata!$Z$2:$Z$2500,1,Basicdata!$AI$2:$AI$2500,0))</f>
        <v/>
      </c>
      <c r="O92" t="str">
        <f>IF(N92="","",COUNTIFS(Basicdata!$B$2:$B$2500,1,Basicdata!$D$2:$D$2500,Crops!$D$5,Basicdata!$H$2:$H$2500,Crops!$M86,Basicdata!$X$2:$X$2500,10,Basicdata!$AI$2:$AI$2500,0))</f>
        <v/>
      </c>
      <c r="P92" t="str">
        <f>IF(O92="","",COUNTIFS(Basicdata!$B$2:$B$2500,1,Basicdata!$D$2:$D$2500,Crops!$D$5,Basicdata!$H$2:$H$2500,Crops!$M86,Basicdata!$X$2:$X$2500,7,Basicdata!$AI$2:$AI$2500,0))</f>
        <v/>
      </c>
      <c r="Q92" t="str">
        <f>IF(P92="","",COUNTIFS(Basicdata!$B$2:$B$2500,1,Basicdata!$D$2:$D$2500,Crops!$D$5,Basicdata!$H$2:$H$2500,Crops!$M86,Basicdata!$X$2:$X$2500,8,Basicdata!$AI$2:$AI$2500,0))</f>
        <v/>
      </c>
      <c r="R92" t="str">
        <f t="shared" si="11"/>
        <v/>
      </c>
      <c r="S92" t="str">
        <f>IF(R92="","",COUNTIFS(Basicdata!$B$2:$B$2500,1,Basicdata!$D$2:$D$2500,Crops!$D$5,Basicdata!$H$2:$H$2500,Crops!$M86,Basicdata!$W$2:$W$2500,"&lt;&gt;0",Basicdata!$X$2:$X$2500,9,Basicdata!$AI$2:$AI$2500,0))</f>
        <v/>
      </c>
      <c r="T92" t="str">
        <f>IF(S92="","",COUNTIFS(Basicdata!$B$2:$B$2500,1,Basicdata!$D$2:$D$2500,Crops!$D$5,Basicdata!$H$2:$H$2500,Crops!$M86,Basicdata!$W$2:$W$2500,0,Basicdata!$X$2:$X$2500,9,Basicdata!$AI$2:$AI$2500,0))</f>
        <v/>
      </c>
      <c r="V92" s="45" t="str">
        <f>IF(COUNTIFS(Basicdata!$B$2:$B$2500,2,Basicdata!$D$2:$D$2500,Crops!$D$5,Basicdata!$H$2:$H$2500,Crops!$M86,Basicdata!$AI$2:$AI$2500,0)&gt;0,Crops!$M86,"")</f>
        <v/>
      </c>
      <c r="W92" t="str">
        <f>IF(V92="","",COUNTIFS(Basicdata!$B$2:$B$2500,2,Basicdata!$D$2:$D$2500,Crops!$D$5,Basicdata!$H$2:$H$2500,Crops!$M86,Basicdata!$AI$2:$AI$2500,0))</f>
        <v/>
      </c>
      <c r="X92" t="str">
        <f>IF(W92="","",COUNTIFS(Basicdata!$B$2:$B$2500,2,Basicdata!$D$2:$D$2500,Crops!$D$5,Basicdata!$H$2:$H$2500,Crops!$M86,Basicdata!$X$2:$X$2500,0,Basicdata!$AI$2:$AI$2500,0))</f>
        <v/>
      </c>
      <c r="Y92" t="str">
        <f>IF(X92="","",COUNTIFS(Basicdata!$B$2:$B$2500,2,Basicdata!$D$2:$D$2500,Crops!$D$5,Basicdata!$H$2:$H$2500,Crops!$M86,Basicdata!$X$2:$X$2500,1,Basicdata!$AI$2:$AI$2500,0))</f>
        <v/>
      </c>
      <c r="Z92" t="str">
        <f>IF(Y92="","",COUNTIFS(Basicdata!$B$2:$B$2500,2,Basicdata!$D$2:$D$2500,Crops!$D$5,Basicdata!$H$2:$H$2500,Crops!$M86,Basicdata!$X$2:$X$2500,2,Basicdata!$AI$2:$AI$2500,0))</f>
        <v/>
      </c>
      <c r="AA92" t="str">
        <f t="shared" si="12"/>
        <v/>
      </c>
      <c r="AB92" t="str">
        <f>IF(AA92="","",COUNTIFS(Basicdata!$B$2:$B$2500,2,Basicdata!$D$2:$D$2500,Crops!$D$5,Basicdata!$H$2:$H$2500,Crops!$M86,Basicdata!$X$2:$X$2500,3,Basicdata!$AI$2:$AI$2500,0))</f>
        <v/>
      </c>
      <c r="AC92" t="str">
        <f>IF(AB92="","",COUNTIFS(Basicdata!$B$2:$B$2500,2,Basicdata!$D$2:$D$2500,Crops!$D$5,Basicdata!$H$2:$H$2500,Crops!$M86,Basicdata!$X$2:$X$2500,4,Basicdata!$AI$2:$AI$2500,0))</f>
        <v/>
      </c>
      <c r="AD92" t="str">
        <f>IF(AC92="","",COUNTIFS(Basicdata!$B$2:$B$2500,2,Basicdata!$D$2:$D$2500,Crops!$D$5,Basicdata!$H$2:$H$2500,Crops!$M86,Basicdata!$X$2:$X$2500,5,Basicdata!$AI$2:$AI$2500,0))</f>
        <v/>
      </c>
      <c r="AE92" t="str">
        <f t="shared" si="13"/>
        <v/>
      </c>
      <c r="AF92" t="str">
        <f>IF(AE92="","",COUNTIFS(Basicdata!$B$2:$B$2500,2,Basicdata!$D$2:$D$2500,Crops!$D$5,Basicdata!$H$2:$H$2500,Crops!$M86,Basicdata!$X$2:$X$2500,6,Basicdata!$AI$2:$AI$2500,0))</f>
        <v/>
      </c>
      <c r="AG92" t="str">
        <f t="shared" si="14"/>
        <v/>
      </c>
      <c r="AH92" t="str">
        <f>IF(AG92="","",COUNTIFS(Basicdata!$B$2:$B$2500,2,Basicdata!$D$2:$D$2500,Crops!$D$5,Basicdata!$H$2:$H$2500,Crops!$M86,Basicdata!$X$2:$X$2500,"&lt;7",Basicdata!$Y$2:$Y$2500,1,Basicdata!$AI$2:$AI$2500,0))</f>
        <v/>
      </c>
      <c r="AI92" t="str">
        <f>IF(AH92="","",COUNTIFS(Basicdata!$B$2:$B$2500,2,Basicdata!$D$2:$D$2500,Crops!$D$5,Basicdata!$H$2:$H$2500,Crops!$M86,Basicdata!$X$2:$X$2500,"&lt;7",Basicdata!$Z$2:$Z$2500,1,Basicdata!$AI$2:$AI$2500,0))</f>
        <v/>
      </c>
      <c r="AJ92" t="str">
        <f>IF(AI92="","",COUNTIFS(Basicdata!$B$2:$B$2500,2,Basicdata!$D$2:$D$2500,Crops!$D$5,Basicdata!$H$2:$H$2500,Crops!$M86,Basicdata!$X$2:$X$2500,10,Basicdata!$AI$2:$AI$2500,0))</f>
        <v/>
      </c>
      <c r="AK92" t="str">
        <f>IF(AJ92="","",COUNTIFS(Basicdata!$B$2:$B$2500,2,Basicdata!$D$2:$D$2500,Crops!$D$5,Basicdata!$H$2:$H$2500,Crops!$M86,Basicdata!$X$2:$X$2500,7,Basicdata!$AI$2:$AI$2500,0))</f>
        <v/>
      </c>
      <c r="AL92" t="str">
        <f>IF(AK92="","",COUNTIFS(Basicdata!$B$2:$B$2500,2,Basicdata!$D$2:$D$2500,Crops!$D$5,Basicdata!$H$2:$H$2500,Crops!$M86,Basicdata!$X$2:$X$2500,8,Basicdata!$AI$2:$AI$2500,0))</f>
        <v/>
      </c>
      <c r="AM92" t="str">
        <f t="shared" si="15"/>
        <v/>
      </c>
      <c r="AN92" t="str">
        <f>IF(AM92="","",COUNTIFS(Basicdata!$B$2:$B$2500,2,Basicdata!$D$2:$D$2500,Crops!$D$5,Basicdata!$H$2:$H$2500,Crops!$M86,Basicdata!$W$2:$W$2500,"&lt;&gt;0",Basicdata!$X$2:$X$2500,9,Basicdata!$AI$2:$AI$2500,0))</f>
        <v/>
      </c>
      <c r="AO92" t="str">
        <f>IF(AN92="","",COUNTIFS(Basicdata!$B$2:$B$2500,2,Basicdata!$D$2:$D$2500,Crops!$D$5,Basicdata!$H$2:$H$2500,Crops!$M86,Basicdata!$W$2:$W$2500,0,Basicdata!$X$2:$X$2500,9,Basicdata!$AI$2:$AI$2500,0))</f>
        <v/>
      </c>
    </row>
    <row r="93" spans="1:41" x14ac:dyDescent="0.3">
      <c r="A93" s="45" t="str">
        <f>IF(COUNTIFS(Basicdata!$B$2:$B$2500,1,Basicdata!$D$2:$D$2500,Crops!$D$5,Basicdata!$H$2:$H$2500,Crops!$M87,Basicdata!$AI$2:$AI$2500,0)&gt;0,Crops!$M87,"")</f>
        <v/>
      </c>
      <c r="B93" t="str">
        <f>IF(A93="","",COUNTIFS(Basicdata!$B$2:$B$2500,1,Basicdata!$D$2:$D$2500,Crops!$D$5,Basicdata!$H$2:$H$2500,Crops!$M87,Basicdata!$AI$2:$AI$2500,0))</f>
        <v/>
      </c>
      <c r="C93" t="str">
        <f>IF(B93="","",COUNTIFS(Basicdata!$B$2:$B$2500,1,Basicdata!$D$2:$D$2500,Crops!$D$5,Basicdata!$H$2:$H$2500,Crops!$M87,Basicdata!$X$2:$X$2500,0,Basicdata!$AI$2:$AI$2500,0))</f>
        <v/>
      </c>
      <c r="D93" t="str">
        <f>IF(C93="","",COUNTIFS(Basicdata!$B$2:$B$2500,1,Basicdata!$D$2:$D$2500,Crops!$D$5,Basicdata!$H$2:$H$2500,Crops!$M87,Basicdata!$X$2:$X$2500,1,Basicdata!$AI$2:$AI$2500,0))</f>
        <v/>
      </c>
      <c r="E93" t="str">
        <f>IF(D93="","",COUNTIFS(Basicdata!$B$2:$B$2500,1,Basicdata!$D$2:$D$2500,Crops!$D$5,Basicdata!$H$2:$H$2500,Crops!$M87,Basicdata!$X$2:$X$2500,2,Basicdata!$AI$2:$AI$2500,0))</f>
        <v/>
      </c>
      <c r="F93" t="str">
        <f t="shared" si="8"/>
        <v/>
      </c>
      <c r="G93" t="str">
        <f>IF(F93="","",COUNTIFS(Basicdata!$B$2:$B$2500,1,Basicdata!$D$2:$D$2500,Crops!$D$5,Basicdata!$H$2:$H$2500,Crops!$M87,Basicdata!$X$2:$X$2500,3,Basicdata!$AI$2:$AI$2500,0))</f>
        <v/>
      </c>
      <c r="H93" t="str">
        <f>IF(G93="","",COUNTIFS(Basicdata!$B$2:$B$2500,1,Basicdata!$D$2:$D$2500,Crops!$D$5,Basicdata!$H$2:$H$2500,Crops!$M87,Basicdata!$X$2:$X$2500,4,Basicdata!$AI$2:$AI$2500,0))</f>
        <v/>
      </c>
      <c r="I93" t="str">
        <f>IF(H93="","",COUNTIFS(Basicdata!$B$2:$B$2500,1,Basicdata!$D$2:$D$2500,Crops!$D$5,Basicdata!$H$2:$H$2500,Crops!$M87,Basicdata!$X$2:$X$2500,5,Basicdata!$AI$2:$AI$2500,0))</f>
        <v/>
      </c>
      <c r="J93" t="str">
        <f t="shared" si="9"/>
        <v/>
      </c>
      <c r="K93" t="str">
        <f>IF(J93="","",COUNTIFS(Basicdata!$B$2:$B$2500,1,Basicdata!$D$2:$D$2500,Crops!$D$5,Basicdata!$H$2:$H$2500,Crops!$M87,Basicdata!$X$2:$X$2500,6,Basicdata!$AI$2:$AI$2500,0))</f>
        <v/>
      </c>
      <c r="L93" t="str">
        <f t="shared" si="10"/>
        <v/>
      </c>
      <c r="M93" t="str">
        <f>IF(L93="","",COUNTIFS(Basicdata!$B$2:$B$2500,1,Basicdata!$D$2:$D$2500,Crops!$D$5,Basicdata!$H$2:$H$2500,Crops!$M87,Basicdata!$X$2:$X$2500,"&lt;7",Basicdata!$Y$2:$Y$2500,1,Basicdata!$AI$2:$AI$2500,0))</f>
        <v/>
      </c>
      <c r="N93" t="str">
        <f>IF(M93="","",COUNTIFS(Basicdata!$B$2:$B$2500,1,Basicdata!$D$2:$D$2500,Crops!$D$5,Basicdata!$H$2:$H$2500,Crops!$M87,Basicdata!$X$2:$X$2500,"&lt;7",Basicdata!$Z$2:$Z$2500,1,Basicdata!$AI$2:$AI$2500,0))</f>
        <v/>
      </c>
      <c r="O93" t="str">
        <f>IF(N93="","",COUNTIFS(Basicdata!$B$2:$B$2500,1,Basicdata!$D$2:$D$2500,Crops!$D$5,Basicdata!$H$2:$H$2500,Crops!$M87,Basicdata!$X$2:$X$2500,10,Basicdata!$AI$2:$AI$2500,0))</f>
        <v/>
      </c>
      <c r="P93" t="str">
        <f>IF(O93="","",COUNTIFS(Basicdata!$B$2:$B$2500,1,Basicdata!$D$2:$D$2500,Crops!$D$5,Basicdata!$H$2:$H$2500,Crops!$M87,Basicdata!$X$2:$X$2500,7,Basicdata!$AI$2:$AI$2500,0))</f>
        <v/>
      </c>
      <c r="Q93" t="str">
        <f>IF(P93="","",COUNTIFS(Basicdata!$B$2:$B$2500,1,Basicdata!$D$2:$D$2500,Crops!$D$5,Basicdata!$H$2:$H$2500,Crops!$M87,Basicdata!$X$2:$X$2500,8,Basicdata!$AI$2:$AI$2500,0))</f>
        <v/>
      </c>
      <c r="R93" t="str">
        <f t="shared" si="11"/>
        <v/>
      </c>
      <c r="S93" t="str">
        <f>IF(R93="","",COUNTIFS(Basicdata!$B$2:$B$2500,1,Basicdata!$D$2:$D$2500,Crops!$D$5,Basicdata!$H$2:$H$2500,Crops!$M87,Basicdata!$W$2:$W$2500,"&lt;&gt;0",Basicdata!$X$2:$X$2500,9,Basicdata!$AI$2:$AI$2500,0))</f>
        <v/>
      </c>
      <c r="T93" t="str">
        <f>IF(S93="","",COUNTIFS(Basicdata!$B$2:$B$2500,1,Basicdata!$D$2:$D$2500,Crops!$D$5,Basicdata!$H$2:$H$2500,Crops!$M87,Basicdata!$W$2:$W$2500,0,Basicdata!$X$2:$X$2500,9,Basicdata!$AI$2:$AI$2500,0))</f>
        <v/>
      </c>
      <c r="V93" s="45" t="str">
        <f>IF(COUNTIFS(Basicdata!$B$2:$B$2500,2,Basicdata!$D$2:$D$2500,Crops!$D$5,Basicdata!$H$2:$H$2500,Crops!$M87,Basicdata!$AI$2:$AI$2500,0)&gt;0,Crops!$M87,"")</f>
        <v/>
      </c>
      <c r="W93" t="str">
        <f>IF(V93="","",COUNTIFS(Basicdata!$B$2:$B$2500,2,Basicdata!$D$2:$D$2500,Crops!$D$5,Basicdata!$H$2:$H$2500,Crops!$M87,Basicdata!$AI$2:$AI$2500,0))</f>
        <v/>
      </c>
      <c r="X93" t="str">
        <f>IF(W93="","",COUNTIFS(Basicdata!$B$2:$B$2500,2,Basicdata!$D$2:$D$2500,Crops!$D$5,Basicdata!$H$2:$H$2500,Crops!$M87,Basicdata!$X$2:$X$2500,0,Basicdata!$AI$2:$AI$2500,0))</f>
        <v/>
      </c>
      <c r="Y93" t="str">
        <f>IF(X93="","",COUNTIFS(Basicdata!$B$2:$B$2500,2,Basicdata!$D$2:$D$2500,Crops!$D$5,Basicdata!$H$2:$H$2500,Crops!$M87,Basicdata!$X$2:$X$2500,1,Basicdata!$AI$2:$AI$2500,0))</f>
        <v/>
      </c>
      <c r="Z93" t="str">
        <f>IF(Y93="","",COUNTIFS(Basicdata!$B$2:$B$2500,2,Basicdata!$D$2:$D$2500,Crops!$D$5,Basicdata!$H$2:$H$2500,Crops!$M87,Basicdata!$X$2:$X$2500,2,Basicdata!$AI$2:$AI$2500,0))</f>
        <v/>
      </c>
      <c r="AA93" t="str">
        <f t="shared" si="12"/>
        <v/>
      </c>
      <c r="AB93" t="str">
        <f>IF(AA93="","",COUNTIFS(Basicdata!$B$2:$B$2500,2,Basicdata!$D$2:$D$2500,Crops!$D$5,Basicdata!$H$2:$H$2500,Crops!$M87,Basicdata!$X$2:$X$2500,3,Basicdata!$AI$2:$AI$2500,0))</f>
        <v/>
      </c>
      <c r="AC93" t="str">
        <f>IF(AB93="","",COUNTIFS(Basicdata!$B$2:$B$2500,2,Basicdata!$D$2:$D$2500,Crops!$D$5,Basicdata!$H$2:$H$2500,Crops!$M87,Basicdata!$X$2:$X$2500,4,Basicdata!$AI$2:$AI$2500,0))</f>
        <v/>
      </c>
      <c r="AD93" t="str">
        <f>IF(AC93="","",COUNTIFS(Basicdata!$B$2:$B$2500,2,Basicdata!$D$2:$D$2500,Crops!$D$5,Basicdata!$H$2:$H$2500,Crops!$M87,Basicdata!$X$2:$X$2500,5,Basicdata!$AI$2:$AI$2500,0))</f>
        <v/>
      </c>
      <c r="AE93" t="str">
        <f t="shared" si="13"/>
        <v/>
      </c>
      <c r="AF93" t="str">
        <f>IF(AE93="","",COUNTIFS(Basicdata!$B$2:$B$2500,2,Basicdata!$D$2:$D$2500,Crops!$D$5,Basicdata!$H$2:$H$2500,Crops!$M87,Basicdata!$X$2:$X$2500,6,Basicdata!$AI$2:$AI$2500,0))</f>
        <v/>
      </c>
      <c r="AG93" t="str">
        <f t="shared" si="14"/>
        <v/>
      </c>
      <c r="AH93" t="str">
        <f>IF(AG93="","",COUNTIFS(Basicdata!$B$2:$B$2500,2,Basicdata!$D$2:$D$2500,Crops!$D$5,Basicdata!$H$2:$H$2500,Crops!$M87,Basicdata!$X$2:$X$2500,"&lt;7",Basicdata!$Y$2:$Y$2500,1,Basicdata!$AI$2:$AI$2500,0))</f>
        <v/>
      </c>
      <c r="AI93" t="str">
        <f>IF(AH93="","",COUNTIFS(Basicdata!$B$2:$B$2500,2,Basicdata!$D$2:$D$2500,Crops!$D$5,Basicdata!$H$2:$H$2500,Crops!$M87,Basicdata!$X$2:$X$2500,"&lt;7",Basicdata!$Z$2:$Z$2500,1,Basicdata!$AI$2:$AI$2500,0))</f>
        <v/>
      </c>
      <c r="AJ93" t="str">
        <f>IF(AI93="","",COUNTIFS(Basicdata!$B$2:$B$2500,2,Basicdata!$D$2:$D$2500,Crops!$D$5,Basicdata!$H$2:$H$2500,Crops!$M87,Basicdata!$X$2:$X$2500,10,Basicdata!$AI$2:$AI$2500,0))</f>
        <v/>
      </c>
      <c r="AK93" t="str">
        <f>IF(AJ93="","",COUNTIFS(Basicdata!$B$2:$B$2500,2,Basicdata!$D$2:$D$2500,Crops!$D$5,Basicdata!$H$2:$H$2500,Crops!$M87,Basicdata!$X$2:$X$2500,7,Basicdata!$AI$2:$AI$2500,0))</f>
        <v/>
      </c>
      <c r="AL93" t="str">
        <f>IF(AK93="","",COUNTIFS(Basicdata!$B$2:$B$2500,2,Basicdata!$D$2:$D$2500,Crops!$D$5,Basicdata!$H$2:$H$2500,Crops!$M87,Basicdata!$X$2:$X$2500,8,Basicdata!$AI$2:$AI$2500,0))</f>
        <v/>
      </c>
      <c r="AM93" t="str">
        <f t="shared" si="15"/>
        <v/>
      </c>
      <c r="AN93" t="str">
        <f>IF(AM93="","",COUNTIFS(Basicdata!$B$2:$B$2500,2,Basicdata!$D$2:$D$2500,Crops!$D$5,Basicdata!$H$2:$H$2500,Crops!$M87,Basicdata!$W$2:$W$2500,"&lt;&gt;0",Basicdata!$X$2:$X$2500,9,Basicdata!$AI$2:$AI$2500,0))</f>
        <v/>
      </c>
      <c r="AO93" t="str">
        <f>IF(AN93="","",COUNTIFS(Basicdata!$B$2:$B$2500,2,Basicdata!$D$2:$D$2500,Crops!$D$5,Basicdata!$H$2:$H$2500,Crops!$M87,Basicdata!$W$2:$W$2500,0,Basicdata!$X$2:$X$2500,9,Basicdata!$AI$2:$AI$2500,0))</f>
        <v/>
      </c>
    </row>
    <row r="94" spans="1:41" x14ac:dyDescent="0.3">
      <c r="A94" s="45" t="str">
        <f>IF(COUNTIFS(Basicdata!$B$2:$B$2500,1,Basicdata!$D$2:$D$2500,Crops!$D$5,Basicdata!$H$2:$H$2500,Crops!$M88,Basicdata!$AI$2:$AI$2500,0)&gt;0,Crops!$M88,"")</f>
        <v/>
      </c>
      <c r="B94" t="str">
        <f>IF(A94="","",COUNTIFS(Basicdata!$B$2:$B$2500,1,Basicdata!$D$2:$D$2500,Crops!$D$5,Basicdata!$H$2:$H$2500,Crops!$M88,Basicdata!$AI$2:$AI$2500,0))</f>
        <v/>
      </c>
      <c r="C94" t="str">
        <f>IF(B94="","",COUNTIFS(Basicdata!$B$2:$B$2500,1,Basicdata!$D$2:$D$2500,Crops!$D$5,Basicdata!$H$2:$H$2500,Crops!$M88,Basicdata!$X$2:$X$2500,0,Basicdata!$AI$2:$AI$2500,0))</f>
        <v/>
      </c>
      <c r="D94" t="str">
        <f>IF(C94="","",COUNTIFS(Basicdata!$B$2:$B$2500,1,Basicdata!$D$2:$D$2500,Crops!$D$5,Basicdata!$H$2:$H$2500,Crops!$M88,Basicdata!$X$2:$X$2500,1,Basicdata!$AI$2:$AI$2500,0))</f>
        <v/>
      </c>
      <c r="E94" t="str">
        <f>IF(D94="","",COUNTIFS(Basicdata!$B$2:$B$2500,1,Basicdata!$D$2:$D$2500,Crops!$D$5,Basicdata!$H$2:$H$2500,Crops!$M88,Basicdata!$X$2:$X$2500,2,Basicdata!$AI$2:$AI$2500,0))</f>
        <v/>
      </c>
      <c r="F94" t="str">
        <f t="shared" si="8"/>
        <v/>
      </c>
      <c r="G94" t="str">
        <f>IF(F94="","",COUNTIFS(Basicdata!$B$2:$B$2500,1,Basicdata!$D$2:$D$2500,Crops!$D$5,Basicdata!$H$2:$H$2500,Crops!$M88,Basicdata!$X$2:$X$2500,3,Basicdata!$AI$2:$AI$2500,0))</f>
        <v/>
      </c>
      <c r="H94" t="str">
        <f>IF(G94="","",COUNTIFS(Basicdata!$B$2:$B$2500,1,Basicdata!$D$2:$D$2500,Crops!$D$5,Basicdata!$H$2:$H$2500,Crops!$M88,Basicdata!$X$2:$X$2500,4,Basicdata!$AI$2:$AI$2500,0))</f>
        <v/>
      </c>
      <c r="I94" t="str">
        <f>IF(H94="","",COUNTIFS(Basicdata!$B$2:$B$2500,1,Basicdata!$D$2:$D$2500,Crops!$D$5,Basicdata!$H$2:$H$2500,Crops!$M88,Basicdata!$X$2:$X$2500,5,Basicdata!$AI$2:$AI$2500,0))</f>
        <v/>
      </c>
      <c r="J94" t="str">
        <f t="shared" si="9"/>
        <v/>
      </c>
      <c r="K94" t="str">
        <f>IF(J94="","",COUNTIFS(Basicdata!$B$2:$B$2500,1,Basicdata!$D$2:$D$2500,Crops!$D$5,Basicdata!$H$2:$H$2500,Crops!$M88,Basicdata!$X$2:$X$2500,6,Basicdata!$AI$2:$AI$2500,0))</f>
        <v/>
      </c>
      <c r="L94" t="str">
        <f t="shared" si="10"/>
        <v/>
      </c>
      <c r="M94" t="str">
        <f>IF(L94="","",COUNTIFS(Basicdata!$B$2:$B$2500,1,Basicdata!$D$2:$D$2500,Crops!$D$5,Basicdata!$H$2:$H$2500,Crops!$M88,Basicdata!$X$2:$X$2500,"&lt;7",Basicdata!$Y$2:$Y$2500,1,Basicdata!$AI$2:$AI$2500,0))</f>
        <v/>
      </c>
      <c r="N94" t="str">
        <f>IF(M94="","",COUNTIFS(Basicdata!$B$2:$B$2500,1,Basicdata!$D$2:$D$2500,Crops!$D$5,Basicdata!$H$2:$H$2500,Crops!$M88,Basicdata!$X$2:$X$2500,"&lt;7",Basicdata!$Z$2:$Z$2500,1,Basicdata!$AI$2:$AI$2500,0))</f>
        <v/>
      </c>
      <c r="O94" t="str">
        <f>IF(N94="","",COUNTIFS(Basicdata!$B$2:$B$2500,1,Basicdata!$D$2:$D$2500,Crops!$D$5,Basicdata!$H$2:$H$2500,Crops!$M88,Basicdata!$X$2:$X$2500,10,Basicdata!$AI$2:$AI$2500,0))</f>
        <v/>
      </c>
      <c r="P94" t="str">
        <f>IF(O94="","",COUNTIFS(Basicdata!$B$2:$B$2500,1,Basicdata!$D$2:$D$2500,Crops!$D$5,Basicdata!$H$2:$H$2500,Crops!$M88,Basicdata!$X$2:$X$2500,7,Basicdata!$AI$2:$AI$2500,0))</f>
        <v/>
      </c>
      <c r="Q94" t="str">
        <f>IF(P94="","",COUNTIFS(Basicdata!$B$2:$B$2500,1,Basicdata!$D$2:$D$2500,Crops!$D$5,Basicdata!$H$2:$H$2500,Crops!$M88,Basicdata!$X$2:$X$2500,8,Basicdata!$AI$2:$AI$2500,0))</f>
        <v/>
      </c>
      <c r="R94" t="str">
        <f t="shared" si="11"/>
        <v/>
      </c>
      <c r="S94" t="str">
        <f>IF(R94="","",COUNTIFS(Basicdata!$B$2:$B$2500,1,Basicdata!$D$2:$D$2500,Crops!$D$5,Basicdata!$H$2:$H$2500,Crops!$M88,Basicdata!$W$2:$W$2500,"&lt;&gt;0",Basicdata!$X$2:$X$2500,9,Basicdata!$AI$2:$AI$2500,0))</f>
        <v/>
      </c>
      <c r="T94" t="str">
        <f>IF(S94="","",COUNTIFS(Basicdata!$B$2:$B$2500,1,Basicdata!$D$2:$D$2500,Crops!$D$5,Basicdata!$H$2:$H$2500,Crops!$M88,Basicdata!$W$2:$W$2500,0,Basicdata!$X$2:$X$2500,9,Basicdata!$AI$2:$AI$2500,0))</f>
        <v/>
      </c>
      <c r="V94" s="45" t="str">
        <f>IF(COUNTIFS(Basicdata!$B$2:$B$2500,2,Basicdata!$D$2:$D$2500,Crops!$D$5,Basicdata!$H$2:$H$2500,Crops!$M88,Basicdata!$AI$2:$AI$2500,0)&gt;0,Crops!$M88,"")</f>
        <v/>
      </c>
      <c r="W94" t="str">
        <f>IF(V94="","",COUNTIFS(Basicdata!$B$2:$B$2500,2,Basicdata!$D$2:$D$2500,Crops!$D$5,Basicdata!$H$2:$H$2500,Crops!$M88,Basicdata!$AI$2:$AI$2500,0))</f>
        <v/>
      </c>
      <c r="X94" t="str">
        <f>IF(W94="","",COUNTIFS(Basicdata!$B$2:$B$2500,2,Basicdata!$D$2:$D$2500,Crops!$D$5,Basicdata!$H$2:$H$2500,Crops!$M88,Basicdata!$X$2:$X$2500,0,Basicdata!$AI$2:$AI$2500,0))</f>
        <v/>
      </c>
      <c r="Y94" t="str">
        <f>IF(X94="","",COUNTIFS(Basicdata!$B$2:$B$2500,2,Basicdata!$D$2:$D$2500,Crops!$D$5,Basicdata!$H$2:$H$2500,Crops!$M88,Basicdata!$X$2:$X$2500,1,Basicdata!$AI$2:$AI$2500,0))</f>
        <v/>
      </c>
      <c r="Z94" t="str">
        <f>IF(Y94="","",COUNTIFS(Basicdata!$B$2:$B$2500,2,Basicdata!$D$2:$D$2500,Crops!$D$5,Basicdata!$H$2:$H$2500,Crops!$M88,Basicdata!$X$2:$X$2500,2,Basicdata!$AI$2:$AI$2500,0))</f>
        <v/>
      </c>
      <c r="AA94" t="str">
        <f t="shared" si="12"/>
        <v/>
      </c>
      <c r="AB94" t="str">
        <f>IF(AA94="","",COUNTIFS(Basicdata!$B$2:$B$2500,2,Basicdata!$D$2:$D$2500,Crops!$D$5,Basicdata!$H$2:$H$2500,Crops!$M88,Basicdata!$X$2:$X$2500,3,Basicdata!$AI$2:$AI$2500,0))</f>
        <v/>
      </c>
      <c r="AC94" t="str">
        <f>IF(AB94="","",COUNTIFS(Basicdata!$B$2:$B$2500,2,Basicdata!$D$2:$D$2500,Crops!$D$5,Basicdata!$H$2:$H$2500,Crops!$M88,Basicdata!$X$2:$X$2500,4,Basicdata!$AI$2:$AI$2500,0))</f>
        <v/>
      </c>
      <c r="AD94" t="str">
        <f>IF(AC94="","",COUNTIFS(Basicdata!$B$2:$B$2500,2,Basicdata!$D$2:$D$2500,Crops!$D$5,Basicdata!$H$2:$H$2500,Crops!$M88,Basicdata!$X$2:$X$2500,5,Basicdata!$AI$2:$AI$2500,0))</f>
        <v/>
      </c>
      <c r="AE94" t="str">
        <f t="shared" si="13"/>
        <v/>
      </c>
      <c r="AF94" t="str">
        <f>IF(AE94="","",COUNTIFS(Basicdata!$B$2:$B$2500,2,Basicdata!$D$2:$D$2500,Crops!$D$5,Basicdata!$H$2:$H$2500,Crops!$M88,Basicdata!$X$2:$X$2500,6,Basicdata!$AI$2:$AI$2500,0))</f>
        <v/>
      </c>
      <c r="AG94" t="str">
        <f t="shared" si="14"/>
        <v/>
      </c>
      <c r="AH94" t="str">
        <f>IF(AG94="","",COUNTIFS(Basicdata!$B$2:$B$2500,2,Basicdata!$D$2:$D$2500,Crops!$D$5,Basicdata!$H$2:$H$2500,Crops!$M88,Basicdata!$X$2:$X$2500,"&lt;7",Basicdata!$Y$2:$Y$2500,1,Basicdata!$AI$2:$AI$2500,0))</f>
        <v/>
      </c>
      <c r="AI94" t="str">
        <f>IF(AH94="","",COUNTIFS(Basicdata!$B$2:$B$2500,2,Basicdata!$D$2:$D$2500,Crops!$D$5,Basicdata!$H$2:$H$2500,Crops!$M88,Basicdata!$X$2:$X$2500,"&lt;7",Basicdata!$Z$2:$Z$2500,1,Basicdata!$AI$2:$AI$2500,0))</f>
        <v/>
      </c>
      <c r="AJ94" t="str">
        <f>IF(AI94="","",COUNTIFS(Basicdata!$B$2:$B$2500,2,Basicdata!$D$2:$D$2500,Crops!$D$5,Basicdata!$H$2:$H$2500,Crops!$M88,Basicdata!$X$2:$X$2500,10,Basicdata!$AI$2:$AI$2500,0))</f>
        <v/>
      </c>
      <c r="AK94" t="str">
        <f>IF(AJ94="","",COUNTIFS(Basicdata!$B$2:$B$2500,2,Basicdata!$D$2:$D$2500,Crops!$D$5,Basicdata!$H$2:$H$2500,Crops!$M88,Basicdata!$X$2:$X$2500,7,Basicdata!$AI$2:$AI$2500,0))</f>
        <v/>
      </c>
      <c r="AL94" t="str">
        <f>IF(AK94="","",COUNTIFS(Basicdata!$B$2:$B$2500,2,Basicdata!$D$2:$D$2500,Crops!$D$5,Basicdata!$H$2:$H$2500,Crops!$M88,Basicdata!$X$2:$X$2500,8,Basicdata!$AI$2:$AI$2500,0))</f>
        <v/>
      </c>
      <c r="AM94" t="str">
        <f t="shared" si="15"/>
        <v/>
      </c>
      <c r="AN94" t="str">
        <f>IF(AM94="","",COUNTIFS(Basicdata!$B$2:$B$2500,2,Basicdata!$D$2:$D$2500,Crops!$D$5,Basicdata!$H$2:$H$2500,Crops!$M88,Basicdata!$W$2:$W$2500,"&lt;&gt;0",Basicdata!$X$2:$X$2500,9,Basicdata!$AI$2:$AI$2500,0))</f>
        <v/>
      </c>
      <c r="AO94" t="str">
        <f>IF(AN94="","",COUNTIFS(Basicdata!$B$2:$B$2500,2,Basicdata!$D$2:$D$2500,Crops!$D$5,Basicdata!$H$2:$H$2500,Crops!$M88,Basicdata!$W$2:$W$2500,0,Basicdata!$X$2:$X$2500,9,Basicdata!$AI$2:$AI$2500,0))</f>
        <v/>
      </c>
    </row>
    <row r="95" spans="1:41" x14ac:dyDescent="0.3">
      <c r="A95" s="45" t="str">
        <f>IF(COUNTIFS(Basicdata!$B$2:$B$2500,1,Basicdata!$D$2:$D$2500,Crops!$D$5,Basicdata!$H$2:$H$2500,Crops!$M89,Basicdata!$AI$2:$AI$2500,0)&gt;0,Crops!$M89,"")</f>
        <v/>
      </c>
      <c r="B95" t="str">
        <f>IF(A95="","",COUNTIFS(Basicdata!$B$2:$B$2500,1,Basicdata!$D$2:$D$2500,Crops!$D$5,Basicdata!$H$2:$H$2500,Crops!$M89,Basicdata!$AI$2:$AI$2500,0))</f>
        <v/>
      </c>
      <c r="C95" t="str">
        <f>IF(B95="","",COUNTIFS(Basicdata!$B$2:$B$2500,1,Basicdata!$D$2:$D$2500,Crops!$D$5,Basicdata!$H$2:$H$2500,Crops!$M89,Basicdata!$X$2:$X$2500,0,Basicdata!$AI$2:$AI$2500,0))</f>
        <v/>
      </c>
      <c r="D95" t="str">
        <f>IF(C95="","",COUNTIFS(Basicdata!$B$2:$B$2500,1,Basicdata!$D$2:$D$2500,Crops!$D$5,Basicdata!$H$2:$H$2500,Crops!$M89,Basicdata!$X$2:$X$2500,1,Basicdata!$AI$2:$AI$2500,0))</f>
        <v/>
      </c>
      <c r="E95" t="str">
        <f>IF(D95="","",COUNTIFS(Basicdata!$B$2:$B$2500,1,Basicdata!$D$2:$D$2500,Crops!$D$5,Basicdata!$H$2:$H$2500,Crops!$M89,Basicdata!$X$2:$X$2500,2,Basicdata!$AI$2:$AI$2500,0))</f>
        <v/>
      </c>
      <c r="F95" t="str">
        <f t="shared" si="8"/>
        <v/>
      </c>
      <c r="G95" t="str">
        <f>IF(F95="","",COUNTIFS(Basicdata!$B$2:$B$2500,1,Basicdata!$D$2:$D$2500,Crops!$D$5,Basicdata!$H$2:$H$2500,Crops!$M89,Basicdata!$X$2:$X$2500,3,Basicdata!$AI$2:$AI$2500,0))</f>
        <v/>
      </c>
      <c r="H95" t="str">
        <f>IF(G95="","",COUNTIFS(Basicdata!$B$2:$B$2500,1,Basicdata!$D$2:$D$2500,Crops!$D$5,Basicdata!$H$2:$H$2500,Crops!$M89,Basicdata!$X$2:$X$2500,4,Basicdata!$AI$2:$AI$2500,0))</f>
        <v/>
      </c>
      <c r="I95" t="str">
        <f>IF(H95="","",COUNTIFS(Basicdata!$B$2:$B$2500,1,Basicdata!$D$2:$D$2500,Crops!$D$5,Basicdata!$H$2:$H$2500,Crops!$M89,Basicdata!$X$2:$X$2500,5,Basicdata!$AI$2:$AI$2500,0))</f>
        <v/>
      </c>
      <c r="J95" t="str">
        <f t="shared" si="9"/>
        <v/>
      </c>
      <c r="K95" t="str">
        <f>IF(J95="","",COUNTIFS(Basicdata!$B$2:$B$2500,1,Basicdata!$D$2:$D$2500,Crops!$D$5,Basicdata!$H$2:$H$2500,Crops!$M89,Basicdata!$X$2:$X$2500,6,Basicdata!$AI$2:$AI$2500,0))</f>
        <v/>
      </c>
      <c r="L95" t="str">
        <f t="shared" si="10"/>
        <v/>
      </c>
      <c r="M95" t="str">
        <f>IF(L95="","",COUNTIFS(Basicdata!$B$2:$B$2500,1,Basicdata!$D$2:$D$2500,Crops!$D$5,Basicdata!$H$2:$H$2500,Crops!$M89,Basicdata!$X$2:$X$2500,"&lt;7",Basicdata!$Y$2:$Y$2500,1,Basicdata!$AI$2:$AI$2500,0))</f>
        <v/>
      </c>
      <c r="N95" t="str">
        <f>IF(M95="","",COUNTIFS(Basicdata!$B$2:$B$2500,1,Basicdata!$D$2:$D$2500,Crops!$D$5,Basicdata!$H$2:$H$2500,Crops!$M89,Basicdata!$X$2:$X$2500,"&lt;7",Basicdata!$Z$2:$Z$2500,1,Basicdata!$AI$2:$AI$2500,0))</f>
        <v/>
      </c>
      <c r="O95" t="str">
        <f>IF(N95="","",COUNTIFS(Basicdata!$B$2:$B$2500,1,Basicdata!$D$2:$D$2500,Crops!$D$5,Basicdata!$H$2:$H$2500,Crops!$M89,Basicdata!$X$2:$X$2500,10,Basicdata!$AI$2:$AI$2500,0))</f>
        <v/>
      </c>
      <c r="P95" t="str">
        <f>IF(O95="","",COUNTIFS(Basicdata!$B$2:$B$2500,1,Basicdata!$D$2:$D$2500,Crops!$D$5,Basicdata!$H$2:$H$2500,Crops!$M89,Basicdata!$X$2:$X$2500,7,Basicdata!$AI$2:$AI$2500,0))</f>
        <v/>
      </c>
      <c r="Q95" t="str">
        <f>IF(P95="","",COUNTIFS(Basicdata!$B$2:$B$2500,1,Basicdata!$D$2:$D$2500,Crops!$D$5,Basicdata!$H$2:$H$2500,Crops!$M89,Basicdata!$X$2:$X$2500,8,Basicdata!$AI$2:$AI$2500,0))</f>
        <v/>
      </c>
      <c r="R95" t="str">
        <f t="shared" si="11"/>
        <v/>
      </c>
      <c r="S95" t="str">
        <f>IF(R95="","",COUNTIFS(Basicdata!$B$2:$B$2500,1,Basicdata!$D$2:$D$2500,Crops!$D$5,Basicdata!$H$2:$H$2500,Crops!$M89,Basicdata!$W$2:$W$2500,"&lt;&gt;0",Basicdata!$X$2:$X$2500,9,Basicdata!$AI$2:$AI$2500,0))</f>
        <v/>
      </c>
      <c r="T95" t="str">
        <f>IF(S95="","",COUNTIFS(Basicdata!$B$2:$B$2500,1,Basicdata!$D$2:$D$2500,Crops!$D$5,Basicdata!$H$2:$H$2500,Crops!$M89,Basicdata!$W$2:$W$2500,0,Basicdata!$X$2:$X$2500,9,Basicdata!$AI$2:$AI$2500,0))</f>
        <v/>
      </c>
      <c r="V95" s="45" t="str">
        <f>IF(COUNTIFS(Basicdata!$B$2:$B$2500,2,Basicdata!$D$2:$D$2500,Crops!$D$5,Basicdata!$H$2:$H$2500,Crops!$M89,Basicdata!$AI$2:$AI$2500,0)&gt;0,Crops!$M89,"")</f>
        <v/>
      </c>
      <c r="W95" t="str">
        <f>IF(V95="","",COUNTIFS(Basicdata!$B$2:$B$2500,2,Basicdata!$D$2:$D$2500,Crops!$D$5,Basicdata!$H$2:$H$2500,Crops!$M89,Basicdata!$AI$2:$AI$2500,0))</f>
        <v/>
      </c>
      <c r="X95" t="str">
        <f>IF(W95="","",COUNTIFS(Basicdata!$B$2:$B$2500,2,Basicdata!$D$2:$D$2500,Crops!$D$5,Basicdata!$H$2:$H$2500,Crops!$M89,Basicdata!$X$2:$X$2500,0,Basicdata!$AI$2:$AI$2500,0))</f>
        <v/>
      </c>
      <c r="Y95" t="str">
        <f>IF(X95="","",COUNTIFS(Basicdata!$B$2:$B$2500,2,Basicdata!$D$2:$D$2500,Crops!$D$5,Basicdata!$H$2:$H$2500,Crops!$M89,Basicdata!$X$2:$X$2500,1,Basicdata!$AI$2:$AI$2500,0))</f>
        <v/>
      </c>
      <c r="Z95" t="str">
        <f>IF(Y95="","",COUNTIFS(Basicdata!$B$2:$B$2500,2,Basicdata!$D$2:$D$2500,Crops!$D$5,Basicdata!$H$2:$H$2500,Crops!$M89,Basicdata!$X$2:$X$2500,2,Basicdata!$AI$2:$AI$2500,0))</f>
        <v/>
      </c>
      <c r="AA95" t="str">
        <f t="shared" si="12"/>
        <v/>
      </c>
      <c r="AB95" t="str">
        <f>IF(AA95="","",COUNTIFS(Basicdata!$B$2:$B$2500,2,Basicdata!$D$2:$D$2500,Crops!$D$5,Basicdata!$H$2:$H$2500,Crops!$M89,Basicdata!$X$2:$X$2500,3,Basicdata!$AI$2:$AI$2500,0))</f>
        <v/>
      </c>
      <c r="AC95" t="str">
        <f>IF(AB95="","",COUNTIFS(Basicdata!$B$2:$B$2500,2,Basicdata!$D$2:$D$2500,Crops!$D$5,Basicdata!$H$2:$H$2500,Crops!$M89,Basicdata!$X$2:$X$2500,4,Basicdata!$AI$2:$AI$2500,0))</f>
        <v/>
      </c>
      <c r="AD95" t="str">
        <f>IF(AC95="","",COUNTIFS(Basicdata!$B$2:$B$2500,2,Basicdata!$D$2:$D$2500,Crops!$D$5,Basicdata!$H$2:$H$2500,Crops!$M89,Basicdata!$X$2:$X$2500,5,Basicdata!$AI$2:$AI$2500,0))</f>
        <v/>
      </c>
      <c r="AE95" t="str">
        <f t="shared" si="13"/>
        <v/>
      </c>
      <c r="AF95" t="str">
        <f>IF(AE95="","",COUNTIFS(Basicdata!$B$2:$B$2500,2,Basicdata!$D$2:$D$2500,Crops!$D$5,Basicdata!$H$2:$H$2500,Crops!$M89,Basicdata!$X$2:$X$2500,6,Basicdata!$AI$2:$AI$2500,0))</f>
        <v/>
      </c>
      <c r="AG95" t="str">
        <f t="shared" si="14"/>
        <v/>
      </c>
      <c r="AH95" t="str">
        <f>IF(AG95="","",COUNTIFS(Basicdata!$B$2:$B$2500,2,Basicdata!$D$2:$D$2500,Crops!$D$5,Basicdata!$H$2:$H$2500,Crops!$M89,Basicdata!$X$2:$X$2500,"&lt;7",Basicdata!$Y$2:$Y$2500,1,Basicdata!$AI$2:$AI$2500,0))</f>
        <v/>
      </c>
      <c r="AI95" t="str">
        <f>IF(AH95="","",COUNTIFS(Basicdata!$B$2:$B$2500,2,Basicdata!$D$2:$D$2500,Crops!$D$5,Basicdata!$H$2:$H$2500,Crops!$M89,Basicdata!$X$2:$X$2500,"&lt;7",Basicdata!$Z$2:$Z$2500,1,Basicdata!$AI$2:$AI$2500,0))</f>
        <v/>
      </c>
      <c r="AJ95" t="str">
        <f>IF(AI95="","",COUNTIFS(Basicdata!$B$2:$B$2500,2,Basicdata!$D$2:$D$2500,Crops!$D$5,Basicdata!$H$2:$H$2500,Crops!$M89,Basicdata!$X$2:$X$2500,10,Basicdata!$AI$2:$AI$2500,0))</f>
        <v/>
      </c>
      <c r="AK95" t="str">
        <f>IF(AJ95="","",COUNTIFS(Basicdata!$B$2:$B$2500,2,Basicdata!$D$2:$D$2500,Crops!$D$5,Basicdata!$H$2:$H$2500,Crops!$M89,Basicdata!$X$2:$X$2500,7,Basicdata!$AI$2:$AI$2500,0))</f>
        <v/>
      </c>
      <c r="AL95" t="str">
        <f>IF(AK95="","",COUNTIFS(Basicdata!$B$2:$B$2500,2,Basicdata!$D$2:$D$2500,Crops!$D$5,Basicdata!$H$2:$H$2500,Crops!$M89,Basicdata!$X$2:$X$2500,8,Basicdata!$AI$2:$AI$2500,0))</f>
        <v/>
      </c>
      <c r="AM95" t="str">
        <f t="shared" si="15"/>
        <v/>
      </c>
      <c r="AN95" t="str">
        <f>IF(AM95="","",COUNTIFS(Basicdata!$B$2:$B$2500,2,Basicdata!$D$2:$D$2500,Crops!$D$5,Basicdata!$H$2:$H$2500,Crops!$M89,Basicdata!$W$2:$W$2500,"&lt;&gt;0",Basicdata!$X$2:$X$2500,9,Basicdata!$AI$2:$AI$2500,0))</f>
        <v/>
      </c>
      <c r="AO95" t="str">
        <f>IF(AN95="","",COUNTIFS(Basicdata!$B$2:$B$2500,2,Basicdata!$D$2:$D$2500,Crops!$D$5,Basicdata!$H$2:$H$2500,Crops!$M89,Basicdata!$W$2:$W$2500,0,Basicdata!$X$2:$X$2500,9,Basicdata!$AI$2:$AI$2500,0))</f>
        <v/>
      </c>
    </row>
    <row r="96" spans="1:41" x14ac:dyDescent="0.3">
      <c r="A96" s="45" t="str">
        <f>IF(COUNTIFS(Basicdata!$B$2:$B$2500,1,Basicdata!$D$2:$D$2500,Crops!$D$5,Basicdata!$H$2:$H$2500,Crops!$M90,Basicdata!$AI$2:$AI$2500,0)&gt;0,Crops!$M90,"")</f>
        <v/>
      </c>
      <c r="B96" t="str">
        <f>IF(A96="","",COUNTIFS(Basicdata!$B$2:$B$2500,1,Basicdata!$D$2:$D$2500,Crops!$D$5,Basicdata!$H$2:$H$2500,Crops!$M90,Basicdata!$AI$2:$AI$2500,0))</f>
        <v/>
      </c>
      <c r="C96" t="str">
        <f>IF(B96="","",COUNTIFS(Basicdata!$B$2:$B$2500,1,Basicdata!$D$2:$D$2500,Crops!$D$5,Basicdata!$H$2:$H$2500,Crops!$M90,Basicdata!$X$2:$X$2500,0,Basicdata!$AI$2:$AI$2500,0))</f>
        <v/>
      </c>
      <c r="D96" t="str">
        <f>IF(C96="","",COUNTIFS(Basicdata!$B$2:$B$2500,1,Basicdata!$D$2:$D$2500,Crops!$D$5,Basicdata!$H$2:$H$2500,Crops!$M90,Basicdata!$X$2:$X$2500,1,Basicdata!$AI$2:$AI$2500,0))</f>
        <v/>
      </c>
      <c r="E96" t="str">
        <f>IF(D96="","",COUNTIFS(Basicdata!$B$2:$B$2500,1,Basicdata!$D$2:$D$2500,Crops!$D$5,Basicdata!$H$2:$H$2500,Crops!$M90,Basicdata!$X$2:$X$2500,2,Basicdata!$AI$2:$AI$2500,0))</f>
        <v/>
      </c>
      <c r="F96" t="str">
        <f t="shared" si="8"/>
        <v/>
      </c>
      <c r="G96" t="str">
        <f>IF(F96="","",COUNTIFS(Basicdata!$B$2:$B$2500,1,Basicdata!$D$2:$D$2500,Crops!$D$5,Basicdata!$H$2:$H$2500,Crops!$M90,Basicdata!$X$2:$X$2500,3,Basicdata!$AI$2:$AI$2500,0))</f>
        <v/>
      </c>
      <c r="H96" t="str">
        <f>IF(G96="","",COUNTIFS(Basicdata!$B$2:$B$2500,1,Basicdata!$D$2:$D$2500,Crops!$D$5,Basicdata!$H$2:$H$2500,Crops!$M90,Basicdata!$X$2:$X$2500,4,Basicdata!$AI$2:$AI$2500,0))</f>
        <v/>
      </c>
      <c r="I96" t="str">
        <f>IF(H96="","",COUNTIFS(Basicdata!$B$2:$B$2500,1,Basicdata!$D$2:$D$2500,Crops!$D$5,Basicdata!$H$2:$H$2500,Crops!$M90,Basicdata!$X$2:$X$2500,5,Basicdata!$AI$2:$AI$2500,0))</f>
        <v/>
      </c>
      <c r="J96" t="str">
        <f t="shared" si="9"/>
        <v/>
      </c>
      <c r="K96" t="str">
        <f>IF(J96="","",COUNTIFS(Basicdata!$B$2:$B$2500,1,Basicdata!$D$2:$D$2500,Crops!$D$5,Basicdata!$H$2:$H$2500,Crops!$M90,Basicdata!$X$2:$X$2500,6,Basicdata!$AI$2:$AI$2500,0))</f>
        <v/>
      </c>
      <c r="L96" t="str">
        <f t="shared" si="10"/>
        <v/>
      </c>
      <c r="M96" t="str">
        <f>IF(L96="","",COUNTIFS(Basicdata!$B$2:$B$2500,1,Basicdata!$D$2:$D$2500,Crops!$D$5,Basicdata!$H$2:$H$2500,Crops!$M90,Basicdata!$X$2:$X$2500,"&lt;7",Basicdata!$Y$2:$Y$2500,1,Basicdata!$AI$2:$AI$2500,0))</f>
        <v/>
      </c>
      <c r="N96" t="str">
        <f>IF(M96="","",COUNTIFS(Basicdata!$B$2:$B$2500,1,Basicdata!$D$2:$D$2500,Crops!$D$5,Basicdata!$H$2:$H$2500,Crops!$M90,Basicdata!$X$2:$X$2500,"&lt;7",Basicdata!$Z$2:$Z$2500,1,Basicdata!$AI$2:$AI$2500,0))</f>
        <v/>
      </c>
      <c r="O96" t="str">
        <f>IF(N96="","",COUNTIFS(Basicdata!$B$2:$B$2500,1,Basicdata!$D$2:$D$2500,Crops!$D$5,Basicdata!$H$2:$H$2500,Crops!$M90,Basicdata!$X$2:$X$2500,10,Basicdata!$AI$2:$AI$2500,0))</f>
        <v/>
      </c>
      <c r="P96" t="str">
        <f>IF(O96="","",COUNTIFS(Basicdata!$B$2:$B$2500,1,Basicdata!$D$2:$D$2500,Crops!$D$5,Basicdata!$H$2:$H$2500,Crops!$M90,Basicdata!$X$2:$X$2500,7,Basicdata!$AI$2:$AI$2500,0))</f>
        <v/>
      </c>
      <c r="Q96" t="str">
        <f>IF(P96="","",COUNTIFS(Basicdata!$B$2:$B$2500,1,Basicdata!$D$2:$D$2500,Crops!$D$5,Basicdata!$H$2:$H$2500,Crops!$M90,Basicdata!$X$2:$X$2500,8,Basicdata!$AI$2:$AI$2500,0))</f>
        <v/>
      </c>
      <c r="R96" t="str">
        <f t="shared" si="11"/>
        <v/>
      </c>
      <c r="S96" t="str">
        <f>IF(R96="","",COUNTIFS(Basicdata!$B$2:$B$2500,1,Basicdata!$D$2:$D$2500,Crops!$D$5,Basicdata!$H$2:$H$2500,Crops!$M90,Basicdata!$W$2:$W$2500,"&lt;&gt;0",Basicdata!$X$2:$X$2500,9,Basicdata!$AI$2:$AI$2500,0))</f>
        <v/>
      </c>
      <c r="T96" t="str">
        <f>IF(S96="","",COUNTIFS(Basicdata!$B$2:$B$2500,1,Basicdata!$D$2:$D$2500,Crops!$D$5,Basicdata!$H$2:$H$2500,Crops!$M90,Basicdata!$W$2:$W$2500,0,Basicdata!$X$2:$X$2500,9,Basicdata!$AI$2:$AI$2500,0))</f>
        <v/>
      </c>
      <c r="V96" s="45" t="str">
        <f>IF(COUNTIFS(Basicdata!$B$2:$B$2500,2,Basicdata!$D$2:$D$2500,Crops!$D$5,Basicdata!$H$2:$H$2500,Crops!$M90,Basicdata!$AI$2:$AI$2500,0)&gt;0,Crops!$M90,"")</f>
        <v/>
      </c>
      <c r="W96" t="str">
        <f>IF(V96="","",COUNTIFS(Basicdata!$B$2:$B$2500,2,Basicdata!$D$2:$D$2500,Crops!$D$5,Basicdata!$H$2:$H$2500,Crops!$M90,Basicdata!$AI$2:$AI$2500,0))</f>
        <v/>
      </c>
      <c r="X96" t="str">
        <f>IF(W96="","",COUNTIFS(Basicdata!$B$2:$B$2500,2,Basicdata!$D$2:$D$2500,Crops!$D$5,Basicdata!$H$2:$H$2500,Crops!$M90,Basicdata!$X$2:$X$2500,0,Basicdata!$AI$2:$AI$2500,0))</f>
        <v/>
      </c>
      <c r="Y96" t="str">
        <f>IF(X96="","",COUNTIFS(Basicdata!$B$2:$B$2500,2,Basicdata!$D$2:$D$2500,Crops!$D$5,Basicdata!$H$2:$H$2500,Crops!$M90,Basicdata!$X$2:$X$2500,1,Basicdata!$AI$2:$AI$2500,0))</f>
        <v/>
      </c>
      <c r="Z96" t="str">
        <f>IF(Y96="","",COUNTIFS(Basicdata!$B$2:$B$2500,2,Basicdata!$D$2:$D$2500,Crops!$D$5,Basicdata!$H$2:$H$2500,Crops!$M90,Basicdata!$X$2:$X$2500,2,Basicdata!$AI$2:$AI$2500,0))</f>
        <v/>
      </c>
      <c r="AA96" t="str">
        <f t="shared" si="12"/>
        <v/>
      </c>
      <c r="AB96" t="str">
        <f>IF(AA96="","",COUNTIFS(Basicdata!$B$2:$B$2500,2,Basicdata!$D$2:$D$2500,Crops!$D$5,Basicdata!$H$2:$H$2500,Crops!$M90,Basicdata!$X$2:$X$2500,3,Basicdata!$AI$2:$AI$2500,0))</f>
        <v/>
      </c>
      <c r="AC96" t="str">
        <f>IF(AB96="","",COUNTIFS(Basicdata!$B$2:$B$2500,2,Basicdata!$D$2:$D$2500,Crops!$D$5,Basicdata!$H$2:$H$2500,Crops!$M90,Basicdata!$X$2:$X$2500,4,Basicdata!$AI$2:$AI$2500,0))</f>
        <v/>
      </c>
      <c r="AD96" t="str">
        <f>IF(AC96="","",COUNTIFS(Basicdata!$B$2:$B$2500,2,Basicdata!$D$2:$D$2500,Crops!$D$5,Basicdata!$H$2:$H$2500,Crops!$M90,Basicdata!$X$2:$X$2500,5,Basicdata!$AI$2:$AI$2500,0))</f>
        <v/>
      </c>
      <c r="AE96" t="str">
        <f t="shared" si="13"/>
        <v/>
      </c>
      <c r="AF96" t="str">
        <f>IF(AE96="","",COUNTIFS(Basicdata!$B$2:$B$2500,2,Basicdata!$D$2:$D$2500,Crops!$D$5,Basicdata!$H$2:$H$2500,Crops!$M90,Basicdata!$X$2:$X$2500,6,Basicdata!$AI$2:$AI$2500,0))</f>
        <v/>
      </c>
      <c r="AG96" t="str">
        <f t="shared" si="14"/>
        <v/>
      </c>
      <c r="AH96" t="str">
        <f>IF(AG96="","",COUNTIFS(Basicdata!$B$2:$B$2500,2,Basicdata!$D$2:$D$2500,Crops!$D$5,Basicdata!$H$2:$H$2500,Crops!$M90,Basicdata!$X$2:$X$2500,"&lt;7",Basicdata!$Y$2:$Y$2500,1,Basicdata!$AI$2:$AI$2500,0))</f>
        <v/>
      </c>
      <c r="AI96" t="str">
        <f>IF(AH96="","",COUNTIFS(Basicdata!$B$2:$B$2500,2,Basicdata!$D$2:$D$2500,Crops!$D$5,Basicdata!$H$2:$H$2500,Crops!$M90,Basicdata!$X$2:$X$2500,"&lt;7",Basicdata!$Z$2:$Z$2500,1,Basicdata!$AI$2:$AI$2500,0))</f>
        <v/>
      </c>
      <c r="AJ96" t="str">
        <f>IF(AI96="","",COUNTIFS(Basicdata!$B$2:$B$2500,2,Basicdata!$D$2:$D$2500,Crops!$D$5,Basicdata!$H$2:$H$2500,Crops!$M90,Basicdata!$X$2:$X$2500,10,Basicdata!$AI$2:$AI$2500,0))</f>
        <v/>
      </c>
      <c r="AK96" t="str">
        <f>IF(AJ96="","",COUNTIFS(Basicdata!$B$2:$B$2500,2,Basicdata!$D$2:$D$2500,Crops!$D$5,Basicdata!$H$2:$H$2500,Crops!$M90,Basicdata!$X$2:$X$2500,7,Basicdata!$AI$2:$AI$2500,0))</f>
        <v/>
      </c>
      <c r="AL96" t="str">
        <f>IF(AK96="","",COUNTIFS(Basicdata!$B$2:$B$2500,2,Basicdata!$D$2:$D$2500,Crops!$D$5,Basicdata!$H$2:$H$2500,Crops!$M90,Basicdata!$X$2:$X$2500,8,Basicdata!$AI$2:$AI$2500,0))</f>
        <v/>
      </c>
      <c r="AM96" t="str">
        <f t="shared" si="15"/>
        <v/>
      </c>
      <c r="AN96" t="str">
        <f>IF(AM96="","",COUNTIFS(Basicdata!$B$2:$B$2500,2,Basicdata!$D$2:$D$2500,Crops!$D$5,Basicdata!$H$2:$H$2500,Crops!$M90,Basicdata!$W$2:$W$2500,"&lt;&gt;0",Basicdata!$X$2:$X$2500,9,Basicdata!$AI$2:$AI$2500,0))</f>
        <v/>
      </c>
      <c r="AO96" t="str">
        <f>IF(AN96="","",COUNTIFS(Basicdata!$B$2:$B$2500,2,Basicdata!$D$2:$D$2500,Crops!$D$5,Basicdata!$H$2:$H$2500,Crops!$M90,Basicdata!$W$2:$W$2500,0,Basicdata!$X$2:$X$2500,9,Basicdata!$AI$2:$AI$2500,0))</f>
        <v/>
      </c>
    </row>
    <row r="97" spans="1:41" x14ac:dyDescent="0.3">
      <c r="A97" s="45" t="str">
        <f>IF(COUNTIFS(Basicdata!$B$2:$B$2500,1,Basicdata!$D$2:$D$2500,Crops!$D$5,Basicdata!$H$2:$H$2500,Crops!$M91,Basicdata!$AI$2:$AI$2500,0)&gt;0,Crops!$M91,"")</f>
        <v/>
      </c>
      <c r="B97" t="str">
        <f>IF(A97="","",COUNTIFS(Basicdata!$B$2:$B$2500,1,Basicdata!$D$2:$D$2500,Crops!$D$5,Basicdata!$H$2:$H$2500,Crops!$M91,Basicdata!$AI$2:$AI$2500,0))</f>
        <v/>
      </c>
      <c r="C97" t="str">
        <f>IF(B97="","",COUNTIFS(Basicdata!$B$2:$B$2500,1,Basicdata!$D$2:$D$2500,Crops!$D$5,Basicdata!$H$2:$H$2500,Crops!$M91,Basicdata!$X$2:$X$2500,0,Basicdata!$AI$2:$AI$2500,0))</f>
        <v/>
      </c>
      <c r="D97" t="str">
        <f>IF(C97="","",COUNTIFS(Basicdata!$B$2:$B$2500,1,Basicdata!$D$2:$D$2500,Crops!$D$5,Basicdata!$H$2:$H$2500,Crops!$M91,Basicdata!$X$2:$X$2500,1,Basicdata!$AI$2:$AI$2500,0))</f>
        <v/>
      </c>
      <c r="E97" t="str">
        <f>IF(D97="","",COUNTIFS(Basicdata!$B$2:$B$2500,1,Basicdata!$D$2:$D$2500,Crops!$D$5,Basicdata!$H$2:$H$2500,Crops!$M91,Basicdata!$X$2:$X$2500,2,Basicdata!$AI$2:$AI$2500,0))</f>
        <v/>
      </c>
      <c r="F97" t="str">
        <f t="shared" si="8"/>
        <v/>
      </c>
      <c r="G97" t="str">
        <f>IF(F97="","",COUNTIFS(Basicdata!$B$2:$B$2500,1,Basicdata!$D$2:$D$2500,Crops!$D$5,Basicdata!$H$2:$H$2500,Crops!$M91,Basicdata!$X$2:$X$2500,3,Basicdata!$AI$2:$AI$2500,0))</f>
        <v/>
      </c>
      <c r="H97" t="str">
        <f>IF(G97="","",COUNTIFS(Basicdata!$B$2:$B$2500,1,Basicdata!$D$2:$D$2500,Crops!$D$5,Basicdata!$H$2:$H$2500,Crops!$M91,Basicdata!$X$2:$X$2500,4,Basicdata!$AI$2:$AI$2500,0))</f>
        <v/>
      </c>
      <c r="I97" t="str">
        <f>IF(H97="","",COUNTIFS(Basicdata!$B$2:$B$2500,1,Basicdata!$D$2:$D$2500,Crops!$D$5,Basicdata!$H$2:$H$2500,Crops!$M91,Basicdata!$X$2:$X$2500,5,Basicdata!$AI$2:$AI$2500,0))</f>
        <v/>
      </c>
      <c r="J97" t="str">
        <f t="shared" si="9"/>
        <v/>
      </c>
      <c r="K97" t="str">
        <f>IF(J97="","",COUNTIFS(Basicdata!$B$2:$B$2500,1,Basicdata!$D$2:$D$2500,Crops!$D$5,Basicdata!$H$2:$H$2500,Crops!$M91,Basicdata!$X$2:$X$2500,6,Basicdata!$AI$2:$AI$2500,0))</f>
        <v/>
      </c>
      <c r="L97" t="str">
        <f t="shared" si="10"/>
        <v/>
      </c>
      <c r="M97" t="str">
        <f>IF(L97="","",COUNTIFS(Basicdata!$B$2:$B$2500,1,Basicdata!$D$2:$D$2500,Crops!$D$5,Basicdata!$H$2:$H$2500,Crops!$M91,Basicdata!$X$2:$X$2500,"&lt;7",Basicdata!$Y$2:$Y$2500,1,Basicdata!$AI$2:$AI$2500,0))</f>
        <v/>
      </c>
      <c r="N97" t="str">
        <f>IF(M97="","",COUNTIFS(Basicdata!$B$2:$B$2500,1,Basicdata!$D$2:$D$2500,Crops!$D$5,Basicdata!$H$2:$H$2500,Crops!$M91,Basicdata!$X$2:$X$2500,"&lt;7",Basicdata!$Z$2:$Z$2500,1,Basicdata!$AI$2:$AI$2500,0))</f>
        <v/>
      </c>
      <c r="O97" t="str">
        <f>IF(N97="","",COUNTIFS(Basicdata!$B$2:$B$2500,1,Basicdata!$D$2:$D$2500,Crops!$D$5,Basicdata!$H$2:$H$2500,Crops!$M91,Basicdata!$X$2:$X$2500,10,Basicdata!$AI$2:$AI$2500,0))</f>
        <v/>
      </c>
      <c r="P97" t="str">
        <f>IF(O97="","",COUNTIFS(Basicdata!$B$2:$B$2500,1,Basicdata!$D$2:$D$2500,Crops!$D$5,Basicdata!$H$2:$H$2500,Crops!$M91,Basicdata!$X$2:$X$2500,7,Basicdata!$AI$2:$AI$2500,0))</f>
        <v/>
      </c>
      <c r="Q97" t="str">
        <f>IF(P97="","",COUNTIFS(Basicdata!$B$2:$B$2500,1,Basicdata!$D$2:$D$2500,Crops!$D$5,Basicdata!$H$2:$H$2500,Crops!$M91,Basicdata!$X$2:$X$2500,8,Basicdata!$AI$2:$AI$2500,0))</f>
        <v/>
      </c>
      <c r="R97" t="str">
        <f t="shared" si="11"/>
        <v/>
      </c>
      <c r="S97" t="str">
        <f>IF(R97="","",COUNTIFS(Basicdata!$B$2:$B$2500,1,Basicdata!$D$2:$D$2500,Crops!$D$5,Basicdata!$H$2:$H$2500,Crops!$M91,Basicdata!$W$2:$W$2500,"&lt;&gt;0",Basicdata!$X$2:$X$2500,9,Basicdata!$AI$2:$AI$2500,0))</f>
        <v/>
      </c>
      <c r="T97" t="str">
        <f>IF(S97="","",COUNTIFS(Basicdata!$B$2:$B$2500,1,Basicdata!$D$2:$D$2500,Crops!$D$5,Basicdata!$H$2:$H$2500,Crops!$M91,Basicdata!$W$2:$W$2500,0,Basicdata!$X$2:$X$2500,9,Basicdata!$AI$2:$AI$2500,0))</f>
        <v/>
      </c>
      <c r="V97" s="45" t="str">
        <f>IF(COUNTIFS(Basicdata!$B$2:$B$2500,2,Basicdata!$D$2:$D$2500,Crops!$D$5,Basicdata!$H$2:$H$2500,Crops!$M91,Basicdata!$AI$2:$AI$2500,0)&gt;0,Crops!$M91,"")</f>
        <v/>
      </c>
      <c r="W97" t="str">
        <f>IF(V97="","",COUNTIFS(Basicdata!$B$2:$B$2500,2,Basicdata!$D$2:$D$2500,Crops!$D$5,Basicdata!$H$2:$H$2500,Crops!$M91,Basicdata!$AI$2:$AI$2500,0))</f>
        <v/>
      </c>
      <c r="X97" t="str">
        <f>IF(W97="","",COUNTIFS(Basicdata!$B$2:$B$2500,2,Basicdata!$D$2:$D$2500,Crops!$D$5,Basicdata!$H$2:$H$2500,Crops!$M91,Basicdata!$X$2:$X$2500,0,Basicdata!$AI$2:$AI$2500,0))</f>
        <v/>
      </c>
      <c r="Y97" t="str">
        <f>IF(X97="","",COUNTIFS(Basicdata!$B$2:$B$2500,2,Basicdata!$D$2:$D$2500,Crops!$D$5,Basicdata!$H$2:$H$2500,Crops!$M91,Basicdata!$X$2:$X$2500,1,Basicdata!$AI$2:$AI$2500,0))</f>
        <v/>
      </c>
      <c r="Z97" t="str">
        <f>IF(Y97="","",COUNTIFS(Basicdata!$B$2:$B$2500,2,Basicdata!$D$2:$D$2500,Crops!$D$5,Basicdata!$H$2:$H$2500,Crops!$M91,Basicdata!$X$2:$X$2500,2,Basicdata!$AI$2:$AI$2500,0))</f>
        <v/>
      </c>
      <c r="AA97" t="str">
        <f t="shared" si="12"/>
        <v/>
      </c>
      <c r="AB97" t="str">
        <f>IF(AA97="","",COUNTIFS(Basicdata!$B$2:$B$2500,2,Basicdata!$D$2:$D$2500,Crops!$D$5,Basicdata!$H$2:$H$2500,Crops!$M91,Basicdata!$X$2:$X$2500,3,Basicdata!$AI$2:$AI$2500,0))</f>
        <v/>
      </c>
      <c r="AC97" t="str">
        <f>IF(AB97="","",COUNTIFS(Basicdata!$B$2:$B$2500,2,Basicdata!$D$2:$D$2500,Crops!$D$5,Basicdata!$H$2:$H$2500,Crops!$M91,Basicdata!$X$2:$X$2500,4,Basicdata!$AI$2:$AI$2500,0))</f>
        <v/>
      </c>
      <c r="AD97" t="str">
        <f>IF(AC97="","",COUNTIFS(Basicdata!$B$2:$B$2500,2,Basicdata!$D$2:$D$2500,Crops!$D$5,Basicdata!$H$2:$H$2500,Crops!$M91,Basicdata!$X$2:$X$2500,5,Basicdata!$AI$2:$AI$2500,0))</f>
        <v/>
      </c>
      <c r="AE97" t="str">
        <f t="shared" si="13"/>
        <v/>
      </c>
      <c r="AF97" t="str">
        <f>IF(AE97="","",COUNTIFS(Basicdata!$B$2:$B$2500,2,Basicdata!$D$2:$D$2500,Crops!$D$5,Basicdata!$H$2:$H$2500,Crops!$M91,Basicdata!$X$2:$X$2500,6,Basicdata!$AI$2:$AI$2500,0))</f>
        <v/>
      </c>
      <c r="AG97" t="str">
        <f t="shared" si="14"/>
        <v/>
      </c>
      <c r="AH97" t="str">
        <f>IF(AG97="","",COUNTIFS(Basicdata!$B$2:$B$2500,2,Basicdata!$D$2:$D$2500,Crops!$D$5,Basicdata!$H$2:$H$2500,Crops!$M91,Basicdata!$X$2:$X$2500,"&lt;7",Basicdata!$Y$2:$Y$2500,1,Basicdata!$AI$2:$AI$2500,0))</f>
        <v/>
      </c>
      <c r="AI97" t="str">
        <f>IF(AH97="","",COUNTIFS(Basicdata!$B$2:$B$2500,2,Basicdata!$D$2:$D$2500,Crops!$D$5,Basicdata!$H$2:$H$2500,Crops!$M91,Basicdata!$X$2:$X$2500,"&lt;7",Basicdata!$Z$2:$Z$2500,1,Basicdata!$AI$2:$AI$2500,0))</f>
        <v/>
      </c>
      <c r="AJ97" t="str">
        <f>IF(AI97="","",COUNTIFS(Basicdata!$B$2:$B$2500,2,Basicdata!$D$2:$D$2500,Crops!$D$5,Basicdata!$H$2:$H$2500,Crops!$M91,Basicdata!$X$2:$X$2500,10,Basicdata!$AI$2:$AI$2500,0))</f>
        <v/>
      </c>
      <c r="AK97" t="str">
        <f>IF(AJ97="","",COUNTIFS(Basicdata!$B$2:$B$2500,2,Basicdata!$D$2:$D$2500,Crops!$D$5,Basicdata!$H$2:$H$2500,Crops!$M91,Basicdata!$X$2:$X$2500,7,Basicdata!$AI$2:$AI$2500,0))</f>
        <v/>
      </c>
      <c r="AL97" t="str">
        <f>IF(AK97="","",COUNTIFS(Basicdata!$B$2:$B$2500,2,Basicdata!$D$2:$D$2500,Crops!$D$5,Basicdata!$H$2:$H$2500,Crops!$M91,Basicdata!$X$2:$X$2500,8,Basicdata!$AI$2:$AI$2500,0))</f>
        <v/>
      </c>
      <c r="AM97" t="str">
        <f t="shared" si="15"/>
        <v/>
      </c>
      <c r="AN97" t="str">
        <f>IF(AM97="","",COUNTIFS(Basicdata!$B$2:$B$2500,2,Basicdata!$D$2:$D$2500,Crops!$D$5,Basicdata!$H$2:$H$2500,Crops!$M91,Basicdata!$W$2:$W$2500,"&lt;&gt;0",Basicdata!$X$2:$X$2500,9,Basicdata!$AI$2:$AI$2500,0))</f>
        <v/>
      </c>
      <c r="AO97" t="str">
        <f>IF(AN97="","",COUNTIFS(Basicdata!$B$2:$B$2500,2,Basicdata!$D$2:$D$2500,Crops!$D$5,Basicdata!$H$2:$H$2500,Crops!$M91,Basicdata!$W$2:$W$2500,0,Basicdata!$X$2:$X$2500,9,Basicdata!$AI$2:$AI$2500,0))</f>
        <v/>
      </c>
    </row>
    <row r="98" spans="1:41" x14ac:dyDescent="0.3">
      <c r="A98" s="45" t="str">
        <f>IF(COUNTIFS(Basicdata!$B$2:$B$2500,1,Basicdata!$D$2:$D$2500,Crops!$D$5,Basicdata!$H$2:$H$2500,Crops!$M92,Basicdata!$AI$2:$AI$2500,0)&gt;0,Crops!$M92,"")</f>
        <v/>
      </c>
      <c r="B98" t="str">
        <f>IF(A98="","",COUNTIFS(Basicdata!$B$2:$B$2500,1,Basicdata!$D$2:$D$2500,Crops!$D$5,Basicdata!$H$2:$H$2500,Crops!$M92,Basicdata!$AI$2:$AI$2500,0))</f>
        <v/>
      </c>
      <c r="C98" t="str">
        <f>IF(B98="","",COUNTIFS(Basicdata!$B$2:$B$2500,1,Basicdata!$D$2:$D$2500,Crops!$D$5,Basicdata!$H$2:$H$2500,Crops!$M92,Basicdata!$X$2:$X$2500,0,Basicdata!$AI$2:$AI$2500,0))</f>
        <v/>
      </c>
      <c r="D98" t="str">
        <f>IF(C98="","",COUNTIFS(Basicdata!$B$2:$B$2500,1,Basicdata!$D$2:$D$2500,Crops!$D$5,Basicdata!$H$2:$H$2500,Crops!$M92,Basicdata!$X$2:$X$2500,1,Basicdata!$AI$2:$AI$2500,0))</f>
        <v/>
      </c>
      <c r="E98" t="str">
        <f>IF(D98="","",COUNTIFS(Basicdata!$B$2:$B$2500,1,Basicdata!$D$2:$D$2500,Crops!$D$5,Basicdata!$H$2:$H$2500,Crops!$M92,Basicdata!$X$2:$X$2500,2,Basicdata!$AI$2:$AI$2500,0))</f>
        <v/>
      </c>
      <c r="F98" t="str">
        <f t="shared" si="8"/>
        <v/>
      </c>
      <c r="G98" t="str">
        <f>IF(F98="","",COUNTIFS(Basicdata!$B$2:$B$2500,1,Basicdata!$D$2:$D$2500,Crops!$D$5,Basicdata!$H$2:$H$2500,Crops!$M92,Basicdata!$X$2:$X$2500,3,Basicdata!$AI$2:$AI$2500,0))</f>
        <v/>
      </c>
      <c r="H98" t="str">
        <f>IF(G98="","",COUNTIFS(Basicdata!$B$2:$B$2500,1,Basicdata!$D$2:$D$2500,Crops!$D$5,Basicdata!$H$2:$H$2500,Crops!$M92,Basicdata!$X$2:$X$2500,4,Basicdata!$AI$2:$AI$2500,0))</f>
        <v/>
      </c>
      <c r="I98" t="str">
        <f>IF(H98="","",COUNTIFS(Basicdata!$B$2:$B$2500,1,Basicdata!$D$2:$D$2500,Crops!$D$5,Basicdata!$H$2:$H$2500,Crops!$M92,Basicdata!$X$2:$X$2500,5,Basicdata!$AI$2:$AI$2500,0))</f>
        <v/>
      </c>
      <c r="J98" t="str">
        <f t="shared" si="9"/>
        <v/>
      </c>
      <c r="K98" t="str">
        <f>IF(J98="","",COUNTIFS(Basicdata!$B$2:$B$2500,1,Basicdata!$D$2:$D$2500,Crops!$D$5,Basicdata!$H$2:$H$2500,Crops!$M92,Basicdata!$X$2:$X$2500,6,Basicdata!$AI$2:$AI$2500,0))</f>
        <v/>
      </c>
      <c r="L98" t="str">
        <f t="shared" si="10"/>
        <v/>
      </c>
      <c r="M98" t="str">
        <f>IF(L98="","",COUNTIFS(Basicdata!$B$2:$B$2500,1,Basicdata!$D$2:$D$2500,Crops!$D$5,Basicdata!$H$2:$H$2500,Crops!$M92,Basicdata!$X$2:$X$2500,"&lt;7",Basicdata!$Y$2:$Y$2500,1,Basicdata!$AI$2:$AI$2500,0))</f>
        <v/>
      </c>
      <c r="N98" t="str">
        <f>IF(M98="","",COUNTIFS(Basicdata!$B$2:$B$2500,1,Basicdata!$D$2:$D$2500,Crops!$D$5,Basicdata!$H$2:$H$2500,Crops!$M92,Basicdata!$X$2:$X$2500,"&lt;7",Basicdata!$Z$2:$Z$2500,1,Basicdata!$AI$2:$AI$2500,0))</f>
        <v/>
      </c>
      <c r="O98" t="str">
        <f>IF(N98="","",COUNTIFS(Basicdata!$B$2:$B$2500,1,Basicdata!$D$2:$D$2500,Crops!$D$5,Basicdata!$H$2:$H$2500,Crops!$M92,Basicdata!$X$2:$X$2500,10,Basicdata!$AI$2:$AI$2500,0))</f>
        <v/>
      </c>
      <c r="P98" t="str">
        <f>IF(O98="","",COUNTIFS(Basicdata!$B$2:$B$2500,1,Basicdata!$D$2:$D$2500,Crops!$D$5,Basicdata!$H$2:$H$2500,Crops!$M92,Basicdata!$X$2:$X$2500,7,Basicdata!$AI$2:$AI$2500,0))</f>
        <v/>
      </c>
      <c r="Q98" t="str">
        <f>IF(P98="","",COUNTIFS(Basicdata!$B$2:$B$2500,1,Basicdata!$D$2:$D$2500,Crops!$D$5,Basicdata!$H$2:$H$2500,Crops!$M92,Basicdata!$X$2:$X$2500,8,Basicdata!$AI$2:$AI$2500,0))</f>
        <v/>
      </c>
      <c r="R98" t="str">
        <f t="shared" si="11"/>
        <v/>
      </c>
      <c r="S98" t="str">
        <f>IF(R98="","",COUNTIFS(Basicdata!$B$2:$B$2500,1,Basicdata!$D$2:$D$2500,Crops!$D$5,Basicdata!$H$2:$H$2500,Crops!$M92,Basicdata!$W$2:$W$2500,"&lt;&gt;0",Basicdata!$X$2:$X$2500,9,Basicdata!$AI$2:$AI$2500,0))</f>
        <v/>
      </c>
      <c r="T98" t="str">
        <f>IF(S98="","",COUNTIFS(Basicdata!$B$2:$B$2500,1,Basicdata!$D$2:$D$2500,Crops!$D$5,Basicdata!$H$2:$H$2500,Crops!$M92,Basicdata!$W$2:$W$2500,0,Basicdata!$X$2:$X$2500,9,Basicdata!$AI$2:$AI$2500,0))</f>
        <v/>
      </c>
      <c r="V98" s="45" t="str">
        <f>IF(COUNTIFS(Basicdata!$B$2:$B$2500,2,Basicdata!$D$2:$D$2500,Crops!$D$5,Basicdata!$H$2:$H$2500,Crops!$M92,Basicdata!$AI$2:$AI$2500,0)&gt;0,Crops!$M92,"")</f>
        <v/>
      </c>
      <c r="W98" t="str">
        <f>IF(V98="","",COUNTIFS(Basicdata!$B$2:$B$2500,2,Basicdata!$D$2:$D$2500,Crops!$D$5,Basicdata!$H$2:$H$2500,Crops!$M92,Basicdata!$AI$2:$AI$2500,0))</f>
        <v/>
      </c>
      <c r="X98" t="str">
        <f>IF(W98="","",COUNTIFS(Basicdata!$B$2:$B$2500,2,Basicdata!$D$2:$D$2500,Crops!$D$5,Basicdata!$H$2:$H$2500,Crops!$M92,Basicdata!$X$2:$X$2500,0,Basicdata!$AI$2:$AI$2500,0))</f>
        <v/>
      </c>
      <c r="Y98" t="str">
        <f>IF(X98="","",COUNTIFS(Basicdata!$B$2:$B$2500,2,Basicdata!$D$2:$D$2500,Crops!$D$5,Basicdata!$H$2:$H$2500,Crops!$M92,Basicdata!$X$2:$X$2500,1,Basicdata!$AI$2:$AI$2500,0))</f>
        <v/>
      </c>
      <c r="Z98" t="str">
        <f>IF(Y98="","",COUNTIFS(Basicdata!$B$2:$B$2500,2,Basicdata!$D$2:$D$2500,Crops!$D$5,Basicdata!$H$2:$H$2500,Crops!$M92,Basicdata!$X$2:$X$2500,2,Basicdata!$AI$2:$AI$2500,0))</f>
        <v/>
      </c>
      <c r="AA98" t="str">
        <f t="shared" si="12"/>
        <v/>
      </c>
      <c r="AB98" t="str">
        <f>IF(AA98="","",COUNTIFS(Basicdata!$B$2:$B$2500,2,Basicdata!$D$2:$D$2500,Crops!$D$5,Basicdata!$H$2:$H$2500,Crops!$M92,Basicdata!$X$2:$X$2500,3,Basicdata!$AI$2:$AI$2500,0))</f>
        <v/>
      </c>
      <c r="AC98" t="str">
        <f>IF(AB98="","",COUNTIFS(Basicdata!$B$2:$B$2500,2,Basicdata!$D$2:$D$2500,Crops!$D$5,Basicdata!$H$2:$H$2500,Crops!$M92,Basicdata!$X$2:$X$2500,4,Basicdata!$AI$2:$AI$2500,0))</f>
        <v/>
      </c>
      <c r="AD98" t="str">
        <f>IF(AC98="","",COUNTIFS(Basicdata!$B$2:$B$2500,2,Basicdata!$D$2:$D$2500,Crops!$D$5,Basicdata!$H$2:$H$2500,Crops!$M92,Basicdata!$X$2:$X$2500,5,Basicdata!$AI$2:$AI$2500,0))</f>
        <v/>
      </c>
      <c r="AE98" t="str">
        <f t="shared" si="13"/>
        <v/>
      </c>
      <c r="AF98" t="str">
        <f>IF(AE98="","",COUNTIFS(Basicdata!$B$2:$B$2500,2,Basicdata!$D$2:$D$2500,Crops!$D$5,Basicdata!$H$2:$H$2500,Crops!$M92,Basicdata!$X$2:$X$2500,6,Basicdata!$AI$2:$AI$2500,0))</f>
        <v/>
      </c>
      <c r="AG98" t="str">
        <f t="shared" si="14"/>
        <v/>
      </c>
      <c r="AH98" t="str">
        <f>IF(AG98="","",COUNTIFS(Basicdata!$B$2:$B$2500,2,Basicdata!$D$2:$D$2500,Crops!$D$5,Basicdata!$H$2:$H$2500,Crops!$M92,Basicdata!$X$2:$X$2500,"&lt;7",Basicdata!$Y$2:$Y$2500,1,Basicdata!$AI$2:$AI$2500,0))</f>
        <v/>
      </c>
      <c r="AI98" t="str">
        <f>IF(AH98="","",COUNTIFS(Basicdata!$B$2:$B$2500,2,Basicdata!$D$2:$D$2500,Crops!$D$5,Basicdata!$H$2:$H$2500,Crops!$M92,Basicdata!$X$2:$X$2500,"&lt;7",Basicdata!$Z$2:$Z$2500,1,Basicdata!$AI$2:$AI$2500,0))</f>
        <v/>
      </c>
      <c r="AJ98" t="str">
        <f>IF(AI98="","",COUNTIFS(Basicdata!$B$2:$B$2500,2,Basicdata!$D$2:$D$2500,Crops!$D$5,Basicdata!$H$2:$H$2500,Crops!$M92,Basicdata!$X$2:$X$2500,10,Basicdata!$AI$2:$AI$2500,0))</f>
        <v/>
      </c>
      <c r="AK98" t="str">
        <f>IF(AJ98="","",COUNTIFS(Basicdata!$B$2:$B$2500,2,Basicdata!$D$2:$D$2500,Crops!$D$5,Basicdata!$H$2:$H$2500,Crops!$M92,Basicdata!$X$2:$X$2500,7,Basicdata!$AI$2:$AI$2500,0))</f>
        <v/>
      </c>
      <c r="AL98" t="str">
        <f>IF(AK98="","",COUNTIFS(Basicdata!$B$2:$B$2500,2,Basicdata!$D$2:$D$2500,Crops!$D$5,Basicdata!$H$2:$H$2500,Crops!$M92,Basicdata!$X$2:$X$2500,8,Basicdata!$AI$2:$AI$2500,0))</f>
        <v/>
      </c>
      <c r="AM98" t="str">
        <f t="shared" si="15"/>
        <v/>
      </c>
      <c r="AN98" t="str">
        <f>IF(AM98="","",COUNTIFS(Basicdata!$B$2:$B$2500,2,Basicdata!$D$2:$D$2500,Crops!$D$5,Basicdata!$H$2:$H$2500,Crops!$M92,Basicdata!$W$2:$W$2500,"&lt;&gt;0",Basicdata!$X$2:$X$2500,9,Basicdata!$AI$2:$AI$2500,0))</f>
        <v/>
      </c>
      <c r="AO98" t="str">
        <f>IF(AN98="","",COUNTIFS(Basicdata!$B$2:$B$2500,2,Basicdata!$D$2:$D$2500,Crops!$D$5,Basicdata!$H$2:$H$2500,Crops!$M92,Basicdata!$W$2:$W$2500,0,Basicdata!$X$2:$X$2500,9,Basicdata!$AI$2:$AI$2500,0))</f>
        <v/>
      </c>
    </row>
    <row r="99" spans="1:41" x14ac:dyDescent="0.3">
      <c r="A99" s="5" t="s">
        <v>66</v>
      </c>
      <c r="B99" s="5">
        <f>SUM(B8:B98)</f>
        <v>339</v>
      </c>
      <c r="C99" s="5">
        <f>IF(B99=L99+R99+S99+T99,SUM(C8:C98),"ERROR")</f>
        <v>0</v>
      </c>
      <c r="D99" s="5">
        <f t="shared" ref="D99:T99" si="16">SUM(D8:D98)</f>
        <v>0</v>
      </c>
      <c r="E99" s="5">
        <f t="shared" si="16"/>
        <v>0</v>
      </c>
      <c r="F99" s="5">
        <f t="shared" si="16"/>
        <v>0</v>
      </c>
      <c r="G99" s="5">
        <f t="shared" si="16"/>
        <v>0</v>
      </c>
      <c r="H99" s="5">
        <f t="shared" si="16"/>
        <v>0</v>
      </c>
      <c r="I99" s="5">
        <f t="shared" si="16"/>
        <v>0</v>
      </c>
      <c r="J99" s="5">
        <f t="shared" si="16"/>
        <v>0</v>
      </c>
      <c r="K99" s="5">
        <f t="shared" si="16"/>
        <v>0</v>
      </c>
      <c r="L99" s="5">
        <f t="shared" si="16"/>
        <v>0</v>
      </c>
      <c r="M99" s="5">
        <f t="shared" si="16"/>
        <v>0</v>
      </c>
      <c r="N99" s="5">
        <f t="shared" si="16"/>
        <v>0</v>
      </c>
      <c r="O99" s="5">
        <f t="shared" ref="O99:P99" si="17">SUM(O8:O98)</f>
        <v>0</v>
      </c>
      <c r="P99" s="5">
        <f t="shared" si="17"/>
        <v>0</v>
      </c>
      <c r="Q99" s="5">
        <f t="shared" si="16"/>
        <v>339</v>
      </c>
      <c r="R99" s="5">
        <f t="shared" si="16"/>
        <v>339</v>
      </c>
      <c r="S99" s="5">
        <f t="shared" si="16"/>
        <v>0</v>
      </c>
      <c r="T99" s="5">
        <f t="shared" si="16"/>
        <v>0</v>
      </c>
      <c r="V99" s="5" t="s">
        <v>66</v>
      </c>
      <c r="W99" s="5">
        <f>SUM(W8:W98)</f>
        <v>339</v>
      </c>
      <c r="X99" s="5">
        <f>IF(W99=AG99+AM99+AN99+AO99,SUM(X8:X98),"ERROR")</f>
        <v>21</v>
      </c>
      <c r="Y99" s="5">
        <f t="shared" ref="Y99:AO99" si="18">SUM(Y8:Y98)</f>
        <v>0</v>
      </c>
      <c r="Z99" s="5">
        <f t="shared" si="18"/>
        <v>0</v>
      </c>
      <c r="AA99" s="5">
        <f t="shared" si="18"/>
        <v>21</v>
      </c>
      <c r="AB99" s="5">
        <f t="shared" si="18"/>
        <v>0</v>
      </c>
      <c r="AC99" s="5">
        <f t="shared" si="18"/>
        <v>0</v>
      </c>
      <c r="AD99" s="5">
        <f t="shared" si="18"/>
        <v>0</v>
      </c>
      <c r="AE99" s="5">
        <f t="shared" si="18"/>
        <v>0</v>
      </c>
      <c r="AF99" s="5">
        <f t="shared" si="18"/>
        <v>0</v>
      </c>
      <c r="AG99" s="5">
        <f t="shared" si="18"/>
        <v>21</v>
      </c>
      <c r="AH99" s="5">
        <f t="shared" si="18"/>
        <v>19</v>
      </c>
      <c r="AI99" s="5">
        <f t="shared" si="18"/>
        <v>7</v>
      </c>
      <c r="AJ99" s="5">
        <f t="shared" si="18"/>
        <v>0</v>
      </c>
      <c r="AK99" s="5">
        <f t="shared" si="18"/>
        <v>0</v>
      </c>
      <c r="AL99" s="5">
        <f t="shared" si="18"/>
        <v>318</v>
      </c>
      <c r="AM99" s="5">
        <f t="shared" si="18"/>
        <v>318</v>
      </c>
      <c r="AN99" s="5">
        <f t="shared" si="18"/>
        <v>0</v>
      </c>
      <c r="AO99" s="5">
        <f t="shared" si="18"/>
        <v>0</v>
      </c>
    </row>
    <row r="100" spans="1:41" x14ac:dyDescent="0.3">
      <c r="A100" s="143" t="s">
        <v>139</v>
      </c>
      <c r="B100" s="143"/>
      <c r="C100" s="15">
        <f>F100-D100-E100</f>
        <v>0</v>
      </c>
      <c r="D100" s="15">
        <f>ROUND(D99*100/B99,2)</f>
        <v>0</v>
      </c>
      <c r="E100" s="15">
        <f>ROUND(E99*100/B99,2)</f>
        <v>0</v>
      </c>
      <c r="F100" s="15">
        <f>ROUND(F99*100/B99,2)</f>
        <v>0</v>
      </c>
      <c r="G100" s="15">
        <f>J100-H100-I100</f>
        <v>0</v>
      </c>
      <c r="H100" s="15">
        <f>ROUND(H99*100/B99,2)</f>
        <v>0</v>
      </c>
      <c r="I100" s="15">
        <f>ROUND(I99*100/B99,2)</f>
        <v>0</v>
      </c>
      <c r="J100" s="15">
        <f>ROUND(J99*100/B99,2)</f>
        <v>0</v>
      </c>
      <c r="K100" s="15">
        <f>ROUND(K99*100/B99,2)</f>
        <v>0</v>
      </c>
      <c r="L100" s="15">
        <f>F100+J100+K100</f>
        <v>0</v>
      </c>
      <c r="M100" s="15">
        <f>ROUND(M99*100/B99,2)</f>
        <v>0</v>
      </c>
      <c r="N100" s="15">
        <f>ROUND(N99*100/B99,2)</f>
        <v>0</v>
      </c>
      <c r="O100" s="15">
        <f>ROUND(O99*100/B99,2)</f>
        <v>0</v>
      </c>
      <c r="P100" s="15">
        <f>ROUND(P99*100/B99,2)</f>
        <v>0</v>
      </c>
      <c r="Q100" s="15">
        <f>R100-O100-P100</f>
        <v>100</v>
      </c>
      <c r="R100" s="15">
        <f>100-S100-T100-L100</f>
        <v>100</v>
      </c>
      <c r="S100" s="15">
        <f>ROUND(S99*100/B99,2)</f>
        <v>0</v>
      </c>
      <c r="T100" s="15">
        <f>ROUND(T99*100/B99,2)</f>
        <v>0</v>
      </c>
      <c r="V100" s="143" t="s">
        <v>139</v>
      </c>
      <c r="W100" s="143"/>
      <c r="X100" s="15">
        <f>AA100-Y100-Z100</f>
        <v>6.19</v>
      </c>
      <c r="Y100" s="15">
        <f>ROUND(Y99*100/W99,2)</f>
        <v>0</v>
      </c>
      <c r="Z100" s="15">
        <f>ROUND(Z99*100/W99,2)</f>
        <v>0</v>
      </c>
      <c r="AA100" s="15">
        <f>ROUND(AA99*100/W99,2)</f>
        <v>6.19</v>
      </c>
      <c r="AB100" s="15">
        <f>AE100-AC100-AD100</f>
        <v>0</v>
      </c>
      <c r="AC100" s="15">
        <f>ROUND(AC99*100/W99,2)</f>
        <v>0</v>
      </c>
      <c r="AD100" s="15">
        <f>ROUND(AD99*100/W99,2)</f>
        <v>0</v>
      </c>
      <c r="AE100" s="15">
        <f>ROUND(AE99*100/W99,2)</f>
        <v>0</v>
      </c>
      <c r="AF100" s="15">
        <f>ROUND(AF99*100/W99,2)</f>
        <v>0</v>
      </c>
      <c r="AG100" s="15">
        <f>AA100+AE100+AF100</f>
        <v>6.19</v>
      </c>
      <c r="AH100" s="15">
        <f>ROUND(AH99*100/W99,2)</f>
        <v>5.6</v>
      </c>
      <c r="AI100" s="15">
        <f>ROUND(AI99*100/W99,2)</f>
        <v>2.06</v>
      </c>
      <c r="AJ100" s="15">
        <f>ROUND(AJ99*100/W99,2)</f>
        <v>0</v>
      </c>
      <c r="AK100" s="15">
        <f>ROUND(AK99*100/W99,2)</f>
        <v>0</v>
      </c>
      <c r="AL100" s="15">
        <f>AM100-AJ100-AK100</f>
        <v>93.81</v>
      </c>
      <c r="AM100" s="15">
        <f>100-AN100-AO100-AG100</f>
        <v>93.81</v>
      </c>
      <c r="AN100" s="15">
        <f>ROUND(AN99*100/W99,2)</f>
        <v>0</v>
      </c>
      <c r="AO100" s="15">
        <f>ROUND(AO99*100/W99,2)</f>
        <v>0</v>
      </c>
    </row>
    <row r="101" spans="1:41" x14ac:dyDescent="0.3">
      <c r="A101" s="27" t="s">
        <v>140</v>
      </c>
      <c r="V101" s="27" t="s">
        <v>140</v>
      </c>
    </row>
    <row r="102" spans="1:41" x14ac:dyDescent="0.3">
      <c r="A102" s="27" t="s">
        <v>141</v>
      </c>
      <c r="V102" s="27" t="s">
        <v>141</v>
      </c>
    </row>
    <row r="103" spans="1:41" x14ac:dyDescent="0.3">
      <c r="A103" s="22" t="s">
        <v>49</v>
      </c>
      <c r="V103" s="22" t="s">
        <v>49</v>
      </c>
    </row>
  </sheetData>
  <sheetProtection password="CE75" sheet="1" objects="1" scenarios="1"/>
  <mergeCells count="50">
    <mergeCell ref="K5:K6"/>
    <mergeCell ref="L5:L6"/>
    <mergeCell ref="M5:M6"/>
    <mergeCell ref="AJ5:AK5"/>
    <mergeCell ref="AL5:AL6"/>
    <mergeCell ref="AB5:AE5"/>
    <mergeCell ref="AF5:AF6"/>
    <mergeCell ref="X3:AO3"/>
    <mergeCell ref="X4:AG4"/>
    <mergeCell ref="X5:AA5"/>
    <mergeCell ref="AH4:AI4"/>
    <mergeCell ref="AJ4:AM4"/>
    <mergeCell ref="AN4:AN6"/>
    <mergeCell ref="AO4:AO6"/>
    <mergeCell ref="AM5:AM6"/>
    <mergeCell ref="O4:R4"/>
    <mergeCell ref="S4:S6"/>
    <mergeCell ref="AG5:AG6"/>
    <mergeCell ref="AH5:AH6"/>
    <mergeCell ref="AI5:AI6"/>
    <mergeCell ref="AI2:AK2"/>
    <mergeCell ref="AL2:AM2"/>
    <mergeCell ref="AN2:AO2"/>
    <mergeCell ref="A1:T1"/>
    <mergeCell ref="V1:AO1"/>
    <mergeCell ref="H2:I2"/>
    <mergeCell ref="L2:M2"/>
    <mergeCell ref="N2:P2"/>
    <mergeCell ref="Q2:R2"/>
    <mergeCell ref="S2:T2"/>
    <mergeCell ref="AC2:AD2"/>
    <mergeCell ref="AG2:AH2"/>
    <mergeCell ref="B2:F2"/>
    <mergeCell ref="W2:AA2"/>
    <mergeCell ref="A100:B100"/>
    <mergeCell ref="V100:W100"/>
    <mergeCell ref="T4:T6"/>
    <mergeCell ref="N5:N6"/>
    <mergeCell ref="C5:F5"/>
    <mergeCell ref="G5:J5"/>
    <mergeCell ref="A3:A6"/>
    <mergeCell ref="B3:B6"/>
    <mergeCell ref="C3:T3"/>
    <mergeCell ref="V3:V6"/>
    <mergeCell ref="W3:W6"/>
    <mergeCell ref="C4:L4"/>
    <mergeCell ref="M4:N4"/>
    <mergeCell ref="O5:P5"/>
    <mergeCell ref="Q5:Q6"/>
    <mergeCell ref="R5:R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K206"/>
  <sheetViews>
    <sheetView topLeftCell="A145" workbookViewId="0">
      <selection activeCell="E211" sqref="E211"/>
    </sheetView>
  </sheetViews>
  <sheetFormatPr defaultRowHeight="14.4" x14ac:dyDescent="0.3"/>
  <cols>
    <col min="1" max="1" width="7.6640625" customWidth="1"/>
    <col min="2" max="2" width="8.33203125" customWidth="1"/>
    <col min="3" max="4" width="6.6640625" customWidth="1"/>
    <col min="5" max="5" width="11.109375" customWidth="1"/>
    <col min="6" max="8" width="6.6640625" customWidth="1"/>
    <col min="9" max="9" width="11" customWidth="1"/>
    <col min="10" max="12" width="6.6640625" customWidth="1"/>
    <col min="13" max="13" width="7.33203125" customWidth="1"/>
    <col min="14" max="14" width="7.109375" customWidth="1"/>
    <col min="15" max="15" width="6.6640625" customWidth="1"/>
    <col min="16" max="16" width="9.33203125" customWidth="1"/>
    <col min="17" max="18" width="6.6640625" customWidth="1"/>
    <col min="19" max="19" width="7.5546875" customWidth="1"/>
    <col min="20" max="20" width="11.109375" customWidth="1"/>
    <col min="21" max="21" width="1.109375" style="44" customWidth="1"/>
    <col min="22" max="22" width="7.6640625" customWidth="1"/>
    <col min="23" max="23" width="8.33203125" customWidth="1"/>
    <col min="24" max="25" width="6.6640625" customWidth="1"/>
    <col min="26" max="26" width="11.109375" customWidth="1"/>
    <col min="27" max="29" width="6.6640625" customWidth="1"/>
    <col min="30" max="30" width="11" customWidth="1"/>
    <col min="31" max="33" width="6.6640625" customWidth="1"/>
    <col min="34" max="34" width="7.33203125" customWidth="1"/>
    <col min="35" max="35" width="7.109375" customWidth="1"/>
    <col min="36" max="36" width="6.6640625" customWidth="1"/>
    <col min="37" max="37" width="9.33203125" customWidth="1"/>
    <col min="38" max="39" width="6.6640625" customWidth="1"/>
    <col min="40" max="40" width="7.5546875" customWidth="1"/>
    <col min="41" max="41" width="11.109375" customWidth="1"/>
    <col min="42" max="42" width="1.109375" style="44" customWidth="1"/>
    <col min="43" max="43" width="7.6640625" customWidth="1"/>
    <col min="44" max="44" width="8.33203125" customWidth="1"/>
    <col min="45" max="46" width="6.6640625" customWidth="1"/>
    <col min="47" max="47" width="11.109375" customWidth="1"/>
    <col min="48" max="50" width="6.6640625" customWidth="1"/>
    <col min="51" max="51" width="11" customWidth="1"/>
    <col min="52" max="54" width="6.6640625" customWidth="1"/>
    <col min="55" max="55" width="7.33203125" customWidth="1"/>
    <col min="56" max="56" width="7.109375" customWidth="1"/>
    <col min="57" max="57" width="6.6640625" customWidth="1"/>
    <col min="58" max="58" width="9.33203125" customWidth="1"/>
    <col min="59" max="60" width="6.6640625" customWidth="1"/>
    <col min="61" max="61" width="7.5546875" customWidth="1"/>
    <col min="62" max="62" width="11.109375" customWidth="1"/>
    <col min="63" max="63" width="1.109375" style="44" customWidth="1"/>
    <col min="64" max="64" width="7.6640625" customWidth="1"/>
    <col min="65" max="65" width="8.33203125" customWidth="1"/>
    <col min="66" max="67" width="6.6640625" customWidth="1"/>
    <col min="68" max="68" width="11.109375" customWidth="1"/>
    <col min="69" max="71" width="6.6640625" customWidth="1"/>
    <col min="72" max="72" width="11" customWidth="1"/>
    <col min="73" max="75" width="6.6640625" customWidth="1"/>
    <col min="76" max="76" width="7.33203125" customWidth="1"/>
    <col min="77" max="77" width="7.109375" customWidth="1"/>
    <col min="78" max="78" width="6.6640625" customWidth="1"/>
    <col min="79" max="79" width="9.33203125" customWidth="1"/>
    <col min="80" max="81" width="6.6640625" customWidth="1"/>
    <col min="82" max="82" width="7.5546875" customWidth="1"/>
    <col min="83" max="83" width="11.109375" customWidth="1"/>
  </cols>
  <sheetData>
    <row r="1" spans="1:20" ht="15" customHeight="1" x14ac:dyDescent="0.3">
      <c r="A1" s="147" t="s">
        <v>145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</row>
    <row r="2" spans="1:20" ht="15" customHeight="1" x14ac:dyDescent="0.3">
      <c r="A2" s="78" t="s">
        <v>38</v>
      </c>
      <c r="B2" s="109" t="str">
        <f>'Table-7'!B2</f>
        <v>GUJARAT(24)</v>
      </c>
      <c r="C2" s="109"/>
      <c r="D2" s="109"/>
      <c r="E2" s="109"/>
      <c r="F2" s="109"/>
      <c r="G2" s="78" t="s">
        <v>1</v>
      </c>
      <c r="H2" s="145" t="str">
        <f>'Table-7'!H2</f>
        <v>2023-24</v>
      </c>
      <c r="I2" s="145"/>
      <c r="J2" s="77"/>
      <c r="K2" s="77"/>
      <c r="L2" s="146" t="s">
        <v>2</v>
      </c>
      <c r="M2" s="146"/>
      <c r="N2" s="145" t="str">
        <f>'Table-7'!N2</f>
        <v>SUMMER(5)</v>
      </c>
      <c r="O2" s="145"/>
      <c r="P2" s="145"/>
      <c r="Q2" s="146" t="s">
        <v>39</v>
      </c>
      <c r="R2" s="146"/>
      <c r="S2" s="145" t="str">
        <f>'Table-7'!S2</f>
        <v>CENTRAL(1)</v>
      </c>
      <c r="T2" s="145"/>
    </row>
    <row r="3" spans="1:20" ht="33.75" customHeight="1" x14ac:dyDescent="0.3">
      <c r="A3" s="107" t="s">
        <v>63</v>
      </c>
      <c r="B3" s="107" t="s">
        <v>70</v>
      </c>
      <c r="C3" s="104" t="s">
        <v>119</v>
      </c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</row>
    <row r="4" spans="1:20" ht="15" customHeight="1" x14ac:dyDescent="0.3">
      <c r="A4" s="107"/>
      <c r="B4" s="107"/>
      <c r="C4" s="102" t="s">
        <v>120</v>
      </c>
      <c r="D4" s="102"/>
      <c r="E4" s="102"/>
      <c r="F4" s="102"/>
      <c r="G4" s="102"/>
      <c r="H4" s="102"/>
      <c r="I4" s="102"/>
      <c r="J4" s="102"/>
      <c r="K4" s="102"/>
      <c r="L4" s="102"/>
      <c r="M4" s="102" t="s">
        <v>138</v>
      </c>
      <c r="N4" s="102"/>
      <c r="O4" s="102" t="s">
        <v>121</v>
      </c>
      <c r="P4" s="102"/>
      <c r="Q4" s="102"/>
      <c r="R4" s="102"/>
      <c r="S4" s="106" t="s">
        <v>122</v>
      </c>
      <c r="T4" s="106" t="s">
        <v>123</v>
      </c>
    </row>
    <row r="5" spans="1:20" ht="42" customHeight="1" x14ac:dyDescent="0.3">
      <c r="A5" s="107"/>
      <c r="B5" s="107"/>
      <c r="C5" s="144" t="s">
        <v>104</v>
      </c>
      <c r="D5" s="144"/>
      <c r="E5" s="144"/>
      <c r="F5" s="144"/>
      <c r="G5" s="144" t="s">
        <v>105</v>
      </c>
      <c r="H5" s="144"/>
      <c r="I5" s="144"/>
      <c r="J5" s="144"/>
      <c r="K5" s="106" t="s">
        <v>124</v>
      </c>
      <c r="L5" s="106" t="s">
        <v>125</v>
      </c>
      <c r="M5" s="106" t="s">
        <v>126</v>
      </c>
      <c r="N5" s="106" t="s">
        <v>127</v>
      </c>
      <c r="O5" s="144" t="s">
        <v>128</v>
      </c>
      <c r="P5" s="144"/>
      <c r="Q5" s="106" t="s">
        <v>129</v>
      </c>
      <c r="R5" s="106" t="s">
        <v>130</v>
      </c>
      <c r="S5" s="107"/>
      <c r="T5" s="107"/>
    </row>
    <row r="6" spans="1:20" ht="90" customHeight="1" x14ac:dyDescent="0.3">
      <c r="A6" s="108"/>
      <c r="B6" s="108"/>
      <c r="C6" s="25" t="s">
        <v>131</v>
      </c>
      <c r="D6" s="25" t="s">
        <v>132</v>
      </c>
      <c r="E6" s="25" t="s">
        <v>133</v>
      </c>
      <c r="F6" s="25" t="s">
        <v>134</v>
      </c>
      <c r="G6" s="25" t="s">
        <v>131</v>
      </c>
      <c r="H6" s="25" t="s">
        <v>132</v>
      </c>
      <c r="I6" s="25" t="s">
        <v>133</v>
      </c>
      <c r="J6" s="25" t="s">
        <v>164</v>
      </c>
      <c r="K6" s="108"/>
      <c r="L6" s="108"/>
      <c r="M6" s="108"/>
      <c r="N6" s="108"/>
      <c r="O6" s="25" t="s">
        <v>136</v>
      </c>
      <c r="P6" s="25" t="s">
        <v>137</v>
      </c>
      <c r="Q6" s="108"/>
      <c r="R6" s="108"/>
      <c r="S6" s="108"/>
      <c r="T6" s="108"/>
    </row>
    <row r="7" spans="1:20" x14ac:dyDescent="0.3">
      <c r="A7" s="4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  <c r="I7" s="4">
        <v>9</v>
      </c>
      <c r="J7" s="4">
        <v>10</v>
      </c>
      <c r="K7" s="4">
        <v>11</v>
      </c>
      <c r="L7" s="4">
        <v>12</v>
      </c>
      <c r="M7" s="4">
        <v>13</v>
      </c>
      <c r="N7" s="4">
        <v>14</v>
      </c>
      <c r="O7" s="4">
        <v>15</v>
      </c>
      <c r="P7" s="4">
        <v>16</v>
      </c>
      <c r="Q7" s="4">
        <v>17</v>
      </c>
      <c r="R7" s="4">
        <v>18</v>
      </c>
      <c r="S7" s="4">
        <v>19</v>
      </c>
      <c r="T7" s="4">
        <v>20</v>
      </c>
    </row>
    <row r="8" spans="1:20" x14ac:dyDescent="0.3">
      <c r="A8" s="45">
        <f>'Table-7'!A8</f>
        <v>1</v>
      </c>
      <c r="B8" s="45">
        <f>'Table-7'!B8</f>
        <v>17</v>
      </c>
      <c r="C8" s="45">
        <f>'Table-7'!C8</f>
        <v>0</v>
      </c>
      <c r="D8" s="45">
        <f>'Table-7'!D8</f>
        <v>0</v>
      </c>
      <c r="E8" s="45">
        <f>'Table-7'!E8</f>
        <v>0</v>
      </c>
      <c r="F8" s="45">
        <f>'Table-7'!F8</f>
        <v>0</v>
      </c>
      <c r="G8" s="45">
        <f>'Table-7'!G8</f>
        <v>0</v>
      </c>
      <c r="H8" s="45">
        <f>'Table-7'!H8</f>
        <v>0</v>
      </c>
      <c r="I8" s="45">
        <f>'Table-7'!I8</f>
        <v>0</v>
      </c>
      <c r="J8" s="45">
        <f>'Table-7'!J8</f>
        <v>0</v>
      </c>
      <c r="K8" s="45">
        <f>'Table-7'!K8</f>
        <v>0</v>
      </c>
      <c r="L8" s="45">
        <f>'Table-7'!L8</f>
        <v>0</v>
      </c>
      <c r="M8" s="45">
        <f>'Table-7'!M8</f>
        <v>0</v>
      </c>
      <c r="N8" s="45">
        <f>'Table-7'!N8</f>
        <v>0</v>
      </c>
      <c r="O8" s="45">
        <f>'Table-7'!O8</f>
        <v>0</v>
      </c>
      <c r="P8" s="45">
        <f>'Table-7'!P8</f>
        <v>0</v>
      </c>
      <c r="Q8" s="45">
        <f>'Table-7'!Q8</f>
        <v>17</v>
      </c>
      <c r="R8" s="45">
        <f>'Table-7'!R8</f>
        <v>17</v>
      </c>
      <c r="S8" s="45">
        <f>'Table-7'!S8</f>
        <v>0</v>
      </c>
      <c r="T8" s="45">
        <f>'Table-7'!T8</f>
        <v>0</v>
      </c>
    </row>
    <row r="9" spans="1:20" x14ac:dyDescent="0.3">
      <c r="A9" s="45">
        <f>'Table-7'!A9</f>
        <v>2</v>
      </c>
      <c r="B9" s="45">
        <f>'Table-7'!B9</f>
        <v>32</v>
      </c>
      <c r="C9" s="45">
        <f>'Table-7'!C9</f>
        <v>0</v>
      </c>
      <c r="D9" s="45">
        <f>'Table-7'!D9</f>
        <v>0</v>
      </c>
      <c r="E9" s="45">
        <f>'Table-7'!E9</f>
        <v>0</v>
      </c>
      <c r="F9" s="45">
        <f>'Table-7'!F9</f>
        <v>0</v>
      </c>
      <c r="G9" s="45">
        <f>'Table-7'!G9</f>
        <v>0</v>
      </c>
      <c r="H9" s="45">
        <f>'Table-7'!H9</f>
        <v>0</v>
      </c>
      <c r="I9" s="45">
        <f>'Table-7'!I9</f>
        <v>0</v>
      </c>
      <c r="J9" s="45">
        <f>'Table-7'!J9</f>
        <v>0</v>
      </c>
      <c r="K9" s="45">
        <f>'Table-7'!K9</f>
        <v>0</v>
      </c>
      <c r="L9" s="45">
        <f>'Table-7'!L9</f>
        <v>0</v>
      </c>
      <c r="M9" s="45">
        <f>'Table-7'!M9</f>
        <v>0</v>
      </c>
      <c r="N9" s="45">
        <f>'Table-7'!N9</f>
        <v>0</v>
      </c>
      <c r="O9" s="45">
        <f>'Table-7'!O9</f>
        <v>0</v>
      </c>
      <c r="P9" s="45">
        <f>'Table-7'!P9</f>
        <v>0</v>
      </c>
      <c r="Q9" s="45">
        <f>'Table-7'!Q9</f>
        <v>32</v>
      </c>
      <c r="R9" s="45">
        <f>'Table-7'!R9</f>
        <v>32</v>
      </c>
      <c r="S9" s="45">
        <f>'Table-7'!S9</f>
        <v>0</v>
      </c>
      <c r="T9" s="45">
        <f>'Table-7'!T9</f>
        <v>0</v>
      </c>
    </row>
    <row r="10" spans="1:20" x14ac:dyDescent="0.3">
      <c r="A10" s="45">
        <f>'Table-7'!A10</f>
        <v>3</v>
      </c>
      <c r="B10" s="45">
        <f>'Table-7'!B10</f>
        <v>18</v>
      </c>
      <c r="C10" s="45">
        <f>'Table-7'!C10</f>
        <v>0</v>
      </c>
      <c r="D10" s="45">
        <f>'Table-7'!D10</f>
        <v>0</v>
      </c>
      <c r="E10" s="45">
        <f>'Table-7'!E10</f>
        <v>0</v>
      </c>
      <c r="F10" s="45">
        <f>'Table-7'!F10</f>
        <v>0</v>
      </c>
      <c r="G10" s="45">
        <f>'Table-7'!G10</f>
        <v>0</v>
      </c>
      <c r="H10" s="45">
        <f>'Table-7'!H10</f>
        <v>0</v>
      </c>
      <c r="I10" s="45">
        <f>'Table-7'!I10</f>
        <v>0</v>
      </c>
      <c r="J10" s="45">
        <f>'Table-7'!J10</f>
        <v>0</v>
      </c>
      <c r="K10" s="45">
        <f>'Table-7'!K10</f>
        <v>0</v>
      </c>
      <c r="L10" s="45">
        <f>'Table-7'!L10</f>
        <v>0</v>
      </c>
      <c r="M10" s="45">
        <f>'Table-7'!M10</f>
        <v>0</v>
      </c>
      <c r="N10" s="45">
        <f>'Table-7'!N10</f>
        <v>0</v>
      </c>
      <c r="O10" s="45">
        <f>'Table-7'!O10</f>
        <v>0</v>
      </c>
      <c r="P10" s="45">
        <f>'Table-7'!P10</f>
        <v>0</v>
      </c>
      <c r="Q10" s="45">
        <f>'Table-7'!Q10</f>
        <v>18</v>
      </c>
      <c r="R10" s="45">
        <f>'Table-7'!R10</f>
        <v>18</v>
      </c>
      <c r="S10" s="45">
        <f>'Table-7'!S10</f>
        <v>0</v>
      </c>
      <c r="T10" s="45">
        <f>'Table-7'!T10</f>
        <v>0</v>
      </c>
    </row>
    <row r="11" spans="1:20" x14ac:dyDescent="0.3">
      <c r="A11" s="45">
        <f>'Table-7'!A11</f>
        <v>4</v>
      </c>
      <c r="B11" s="45">
        <f>'Table-7'!B11</f>
        <v>14</v>
      </c>
      <c r="C11" s="45">
        <f>'Table-7'!C11</f>
        <v>0</v>
      </c>
      <c r="D11" s="45">
        <f>'Table-7'!D11</f>
        <v>0</v>
      </c>
      <c r="E11" s="45">
        <f>'Table-7'!E11</f>
        <v>0</v>
      </c>
      <c r="F11" s="45">
        <f>'Table-7'!F11</f>
        <v>0</v>
      </c>
      <c r="G11" s="45">
        <f>'Table-7'!G11</f>
        <v>0</v>
      </c>
      <c r="H11" s="45">
        <f>'Table-7'!H11</f>
        <v>0</v>
      </c>
      <c r="I11" s="45">
        <f>'Table-7'!I11</f>
        <v>0</v>
      </c>
      <c r="J11" s="45">
        <f>'Table-7'!J11</f>
        <v>0</v>
      </c>
      <c r="K11" s="45">
        <f>'Table-7'!K11</f>
        <v>0</v>
      </c>
      <c r="L11" s="45">
        <f>'Table-7'!L11</f>
        <v>0</v>
      </c>
      <c r="M11" s="45">
        <f>'Table-7'!M11</f>
        <v>0</v>
      </c>
      <c r="N11" s="45">
        <f>'Table-7'!N11</f>
        <v>0</v>
      </c>
      <c r="O11" s="45">
        <f>'Table-7'!O11</f>
        <v>0</v>
      </c>
      <c r="P11" s="45">
        <f>'Table-7'!P11</f>
        <v>0</v>
      </c>
      <c r="Q11" s="45">
        <f>'Table-7'!Q11</f>
        <v>14</v>
      </c>
      <c r="R11" s="45">
        <f>'Table-7'!R11</f>
        <v>14</v>
      </c>
      <c r="S11" s="45">
        <f>'Table-7'!S11</f>
        <v>0</v>
      </c>
      <c r="T11" s="45">
        <f>'Table-7'!T11</f>
        <v>0</v>
      </c>
    </row>
    <row r="12" spans="1:20" x14ac:dyDescent="0.3">
      <c r="A12" s="45">
        <f>'Table-7'!A12</f>
        <v>5</v>
      </c>
      <c r="B12" s="45">
        <f>'Table-7'!B12</f>
        <v>10</v>
      </c>
      <c r="C12" s="45">
        <f>'Table-7'!C12</f>
        <v>0</v>
      </c>
      <c r="D12" s="45">
        <f>'Table-7'!D12</f>
        <v>0</v>
      </c>
      <c r="E12" s="45">
        <f>'Table-7'!E12</f>
        <v>0</v>
      </c>
      <c r="F12" s="45">
        <f>'Table-7'!F12</f>
        <v>0</v>
      </c>
      <c r="G12" s="45">
        <f>'Table-7'!G12</f>
        <v>0</v>
      </c>
      <c r="H12" s="45">
        <f>'Table-7'!H12</f>
        <v>0</v>
      </c>
      <c r="I12" s="45">
        <f>'Table-7'!I12</f>
        <v>0</v>
      </c>
      <c r="J12" s="45">
        <f>'Table-7'!J12</f>
        <v>0</v>
      </c>
      <c r="K12" s="45">
        <f>'Table-7'!K12</f>
        <v>0</v>
      </c>
      <c r="L12" s="45">
        <f>'Table-7'!L12</f>
        <v>0</v>
      </c>
      <c r="M12" s="45">
        <f>'Table-7'!M12</f>
        <v>0</v>
      </c>
      <c r="N12" s="45">
        <f>'Table-7'!N12</f>
        <v>0</v>
      </c>
      <c r="O12" s="45">
        <f>'Table-7'!O12</f>
        <v>0</v>
      </c>
      <c r="P12" s="45">
        <f>'Table-7'!P12</f>
        <v>0</v>
      </c>
      <c r="Q12" s="45">
        <f>'Table-7'!Q12</f>
        <v>10</v>
      </c>
      <c r="R12" s="45">
        <f>'Table-7'!R12</f>
        <v>10</v>
      </c>
      <c r="S12" s="45">
        <f>'Table-7'!S12</f>
        <v>0</v>
      </c>
      <c r="T12" s="45">
        <f>'Table-7'!T12</f>
        <v>0</v>
      </c>
    </row>
    <row r="13" spans="1:20" x14ac:dyDescent="0.3">
      <c r="A13" s="45">
        <f>'Table-7'!A13</f>
        <v>6</v>
      </c>
      <c r="B13" s="45">
        <f>'Table-7'!B13</f>
        <v>8</v>
      </c>
      <c r="C13" s="45">
        <f>'Table-7'!C13</f>
        <v>0</v>
      </c>
      <c r="D13" s="45">
        <f>'Table-7'!D13</f>
        <v>0</v>
      </c>
      <c r="E13" s="45">
        <f>'Table-7'!E13</f>
        <v>0</v>
      </c>
      <c r="F13" s="45">
        <f>'Table-7'!F13</f>
        <v>0</v>
      </c>
      <c r="G13" s="45">
        <f>'Table-7'!G13</f>
        <v>0</v>
      </c>
      <c r="H13" s="45">
        <f>'Table-7'!H13</f>
        <v>0</v>
      </c>
      <c r="I13" s="45">
        <f>'Table-7'!I13</f>
        <v>0</v>
      </c>
      <c r="J13" s="45">
        <f>'Table-7'!J13</f>
        <v>0</v>
      </c>
      <c r="K13" s="45">
        <f>'Table-7'!K13</f>
        <v>0</v>
      </c>
      <c r="L13" s="45">
        <f>'Table-7'!L13</f>
        <v>0</v>
      </c>
      <c r="M13" s="45">
        <f>'Table-7'!M13</f>
        <v>0</v>
      </c>
      <c r="N13" s="45">
        <f>'Table-7'!N13</f>
        <v>0</v>
      </c>
      <c r="O13" s="45">
        <f>'Table-7'!O13</f>
        <v>0</v>
      </c>
      <c r="P13" s="45">
        <f>'Table-7'!P13</f>
        <v>0</v>
      </c>
      <c r="Q13" s="45">
        <f>'Table-7'!Q13</f>
        <v>8</v>
      </c>
      <c r="R13" s="45">
        <f>'Table-7'!R13</f>
        <v>8</v>
      </c>
      <c r="S13" s="45">
        <f>'Table-7'!S13</f>
        <v>0</v>
      </c>
      <c r="T13" s="45">
        <f>'Table-7'!T13</f>
        <v>0</v>
      </c>
    </row>
    <row r="14" spans="1:20" x14ac:dyDescent="0.3">
      <c r="A14" s="45">
        <f>'Table-7'!A14</f>
        <v>7</v>
      </c>
      <c r="B14" s="45">
        <f>'Table-7'!B14</f>
        <v>16</v>
      </c>
      <c r="C14" s="45">
        <f>'Table-7'!C14</f>
        <v>0</v>
      </c>
      <c r="D14" s="45">
        <f>'Table-7'!D14</f>
        <v>0</v>
      </c>
      <c r="E14" s="45">
        <f>'Table-7'!E14</f>
        <v>0</v>
      </c>
      <c r="F14" s="45">
        <f>'Table-7'!F14</f>
        <v>0</v>
      </c>
      <c r="G14" s="45">
        <f>'Table-7'!G14</f>
        <v>0</v>
      </c>
      <c r="H14" s="45">
        <f>'Table-7'!H14</f>
        <v>0</v>
      </c>
      <c r="I14" s="45">
        <f>'Table-7'!I14</f>
        <v>0</v>
      </c>
      <c r="J14" s="45">
        <f>'Table-7'!J14</f>
        <v>0</v>
      </c>
      <c r="K14" s="45">
        <f>'Table-7'!K14</f>
        <v>0</v>
      </c>
      <c r="L14" s="45">
        <f>'Table-7'!L14</f>
        <v>0</v>
      </c>
      <c r="M14" s="45">
        <f>'Table-7'!M14</f>
        <v>0</v>
      </c>
      <c r="N14" s="45">
        <f>'Table-7'!N14</f>
        <v>0</v>
      </c>
      <c r="O14" s="45">
        <f>'Table-7'!O14</f>
        <v>0</v>
      </c>
      <c r="P14" s="45">
        <f>'Table-7'!P14</f>
        <v>0</v>
      </c>
      <c r="Q14" s="45">
        <f>'Table-7'!Q14</f>
        <v>16</v>
      </c>
      <c r="R14" s="45">
        <f>'Table-7'!R14</f>
        <v>16</v>
      </c>
      <c r="S14" s="45">
        <f>'Table-7'!S14</f>
        <v>0</v>
      </c>
      <c r="T14" s="45">
        <f>'Table-7'!T14</f>
        <v>0</v>
      </c>
    </row>
    <row r="15" spans="1:20" x14ac:dyDescent="0.3">
      <c r="A15" s="45">
        <f>'Table-7'!A15</f>
        <v>8</v>
      </c>
      <c r="B15" s="45">
        <f>'Table-7'!B15</f>
        <v>20</v>
      </c>
      <c r="C15" s="45">
        <f>'Table-7'!C15</f>
        <v>0</v>
      </c>
      <c r="D15" s="45">
        <f>'Table-7'!D15</f>
        <v>0</v>
      </c>
      <c r="E15" s="45">
        <f>'Table-7'!E15</f>
        <v>0</v>
      </c>
      <c r="F15" s="45">
        <f>'Table-7'!F15</f>
        <v>0</v>
      </c>
      <c r="G15" s="45">
        <f>'Table-7'!G15</f>
        <v>0</v>
      </c>
      <c r="H15" s="45">
        <f>'Table-7'!H15</f>
        <v>0</v>
      </c>
      <c r="I15" s="45">
        <f>'Table-7'!I15</f>
        <v>0</v>
      </c>
      <c r="J15" s="45">
        <f>'Table-7'!J15</f>
        <v>0</v>
      </c>
      <c r="K15" s="45">
        <f>'Table-7'!K15</f>
        <v>0</v>
      </c>
      <c r="L15" s="45">
        <f>'Table-7'!L15</f>
        <v>0</v>
      </c>
      <c r="M15" s="45">
        <f>'Table-7'!M15</f>
        <v>0</v>
      </c>
      <c r="N15" s="45">
        <f>'Table-7'!N15</f>
        <v>0</v>
      </c>
      <c r="O15" s="45">
        <f>'Table-7'!O15</f>
        <v>0</v>
      </c>
      <c r="P15" s="45">
        <f>'Table-7'!P15</f>
        <v>0</v>
      </c>
      <c r="Q15" s="45">
        <f>'Table-7'!Q15</f>
        <v>20</v>
      </c>
      <c r="R15" s="45">
        <f>'Table-7'!R15</f>
        <v>20</v>
      </c>
      <c r="S15" s="45">
        <f>'Table-7'!S15</f>
        <v>0</v>
      </c>
      <c r="T15" s="45">
        <f>'Table-7'!T15</f>
        <v>0</v>
      </c>
    </row>
    <row r="16" spans="1:20" x14ac:dyDescent="0.3">
      <c r="A16" s="45">
        <f>'Table-7'!A16</f>
        <v>9</v>
      </c>
      <c r="B16" s="45">
        <f>'Table-7'!B16</f>
        <v>16</v>
      </c>
      <c r="C16" s="45">
        <f>'Table-7'!C16</f>
        <v>0</v>
      </c>
      <c r="D16" s="45">
        <f>'Table-7'!D16</f>
        <v>0</v>
      </c>
      <c r="E16" s="45">
        <f>'Table-7'!E16</f>
        <v>0</v>
      </c>
      <c r="F16" s="45">
        <f>'Table-7'!F16</f>
        <v>0</v>
      </c>
      <c r="G16" s="45">
        <f>'Table-7'!G16</f>
        <v>0</v>
      </c>
      <c r="H16" s="45">
        <f>'Table-7'!H16</f>
        <v>0</v>
      </c>
      <c r="I16" s="45">
        <f>'Table-7'!I16</f>
        <v>0</v>
      </c>
      <c r="J16" s="45">
        <f>'Table-7'!J16</f>
        <v>0</v>
      </c>
      <c r="K16" s="45">
        <f>'Table-7'!K16</f>
        <v>0</v>
      </c>
      <c r="L16" s="45">
        <f>'Table-7'!L16</f>
        <v>0</v>
      </c>
      <c r="M16" s="45">
        <f>'Table-7'!M16</f>
        <v>0</v>
      </c>
      <c r="N16" s="45">
        <f>'Table-7'!N16</f>
        <v>0</v>
      </c>
      <c r="O16" s="45">
        <f>'Table-7'!O16</f>
        <v>0</v>
      </c>
      <c r="P16" s="45">
        <f>'Table-7'!P16</f>
        <v>0</v>
      </c>
      <c r="Q16" s="45">
        <f>'Table-7'!Q16</f>
        <v>16</v>
      </c>
      <c r="R16" s="45">
        <f>'Table-7'!R16</f>
        <v>16</v>
      </c>
      <c r="S16" s="45">
        <f>'Table-7'!S16</f>
        <v>0</v>
      </c>
      <c r="T16" s="45">
        <f>'Table-7'!T16</f>
        <v>0</v>
      </c>
    </row>
    <row r="17" spans="1:20" x14ac:dyDescent="0.3">
      <c r="A17" s="45">
        <f>'Table-7'!A17</f>
        <v>10</v>
      </c>
      <c r="B17" s="45">
        <f>'Table-7'!B17</f>
        <v>10</v>
      </c>
      <c r="C17" s="45">
        <f>'Table-7'!C17</f>
        <v>0</v>
      </c>
      <c r="D17" s="45">
        <f>'Table-7'!D17</f>
        <v>0</v>
      </c>
      <c r="E17" s="45">
        <f>'Table-7'!E17</f>
        <v>0</v>
      </c>
      <c r="F17" s="45">
        <f>'Table-7'!F17</f>
        <v>0</v>
      </c>
      <c r="G17" s="45">
        <f>'Table-7'!G17</f>
        <v>0</v>
      </c>
      <c r="H17" s="45">
        <f>'Table-7'!H17</f>
        <v>0</v>
      </c>
      <c r="I17" s="45">
        <f>'Table-7'!I17</f>
        <v>0</v>
      </c>
      <c r="J17" s="45">
        <f>'Table-7'!J17</f>
        <v>0</v>
      </c>
      <c r="K17" s="45">
        <f>'Table-7'!K17</f>
        <v>0</v>
      </c>
      <c r="L17" s="45">
        <f>'Table-7'!L17</f>
        <v>0</v>
      </c>
      <c r="M17" s="45">
        <f>'Table-7'!M17</f>
        <v>0</v>
      </c>
      <c r="N17" s="45">
        <f>'Table-7'!N17</f>
        <v>0</v>
      </c>
      <c r="O17" s="45">
        <f>'Table-7'!O17</f>
        <v>0</v>
      </c>
      <c r="P17" s="45">
        <f>'Table-7'!P17</f>
        <v>0</v>
      </c>
      <c r="Q17" s="45">
        <f>'Table-7'!Q17</f>
        <v>10</v>
      </c>
      <c r="R17" s="45">
        <f>'Table-7'!R17</f>
        <v>10</v>
      </c>
      <c r="S17" s="45">
        <f>'Table-7'!S17</f>
        <v>0</v>
      </c>
      <c r="T17" s="45">
        <f>'Table-7'!T17</f>
        <v>0</v>
      </c>
    </row>
    <row r="18" spans="1:20" x14ac:dyDescent="0.3">
      <c r="A18" s="45">
        <f>'Table-7'!A18</f>
        <v>11</v>
      </c>
      <c r="B18" s="45">
        <f>'Table-7'!B18</f>
        <v>5</v>
      </c>
      <c r="C18" s="45">
        <f>'Table-7'!C18</f>
        <v>0</v>
      </c>
      <c r="D18" s="45">
        <f>'Table-7'!D18</f>
        <v>0</v>
      </c>
      <c r="E18" s="45">
        <f>'Table-7'!E18</f>
        <v>0</v>
      </c>
      <c r="F18" s="45">
        <f>'Table-7'!F18</f>
        <v>0</v>
      </c>
      <c r="G18" s="45">
        <f>'Table-7'!G18</f>
        <v>0</v>
      </c>
      <c r="H18" s="45">
        <f>'Table-7'!H18</f>
        <v>0</v>
      </c>
      <c r="I18" s="45">
        <f>'Table-7'!I18</f>
        <v>0</v>
      </c>
      <c r="J18" s="45">
        <f>'Table-7'!J18</f>
        <v>0</v>
      </c>
      <c r="K18" s="45">
        <f>'Table-7'!K18</f>
        <v>0</v>
      </c>
      <c r="L18" s="45">
        <f>'Table-7'!L18</f>
        <v>0</v>
      </c>
      <c r="M18" s="45">
        <f>'Table-7'!M18</f>
        <v>0</v>
      </c>
      <c r="N18" s="45">
        <f>'Table-7'!N18</f>
        <v>0</v>
      </c>
      <c r="O18" s="45">
        <f>'Table-7'!O18</f>
        <v>0</v>
      </c>
      <c r="P18" s="45">
        <f>'Table-7'!P18</f>
        <v>0</v>
      </c>
      <c r="Q18" s="45">
        <f>'Table-7'!Q18</f>
        <v>5</v>
      </c>
      <c r="R18" s="45">
        <f>'Table-7'!R18</f>
        <v>5</v>
      </c>
      <c r="S18" s="45">
        <f>'Table-7'!S18</f>
        <v>0</v>
      </c>
      <c r="T18" s="45">
        <f>'Table-7'!T18</f>
        <v>0</v>
      </c>
    </row>
    <row r="19" spans="1:20" x14ac:dyDescent="0.3">
      <c r="A19" s="45">
        <f>'Table-7'!A19</f>
        <v>12</v>
      </c>
      <c r="B19" s="45">
        <f>'Table-7'!B19</f>
        <v>14</v>
      </c>
      <c r="C19" s="45">
        <f>'Table-7'!C19</f>
        <v>0</v>
      </c>
      <c r="D19" s="45">
        <f>'Table-7'!D19</f>
        <v>0</v>
      </c>
      <c r="E19" s="45">
        <f>'Table-7'!E19</f>
        <v>0</v>
      </c>
      <c r="F19" s="45">
        <f>'Table-7'!F19</f>
        <v>0</v>
      </c>
      <c r="G19" s="45">
        <f>'Table-7'!G19</f>
        <v>0</v>
      </c>
      <c r="H19" s="45">
        <f>'Table-7'!H19</f>
        <v>0</v>
      </c>
      <c r="I19" s="45">
        <f>'Table-7'!I19</f>
        <v>0</v>
      </c>
      <c r="J19" s="45">
        <f>'Table-7'!J19</f>
        <v>0</v>
      </c>
      <c r="K19" s="45">
        <f>'Table-7'!K19</f>
        <v>0</v>
      </c>
      <c r="L19" s="45">
        <f>'Table-7'!L19</f>
        <v>0</v>
      </c>
      <c r="M19" s="45">
        <f>'Table-7'!M19</f>
        <v>0</v>
      </c>
      <c r="N19" s="45">
        <f>'Table-7'!N19</f>
        <v>0</v>
      </c>
      <c r="O19" s="45">
        <f>'Table-7'!O19</f>
        <v>0</v>
      </c>
      <c r="P19" s="45">
        <f>'Table-7'!P19</f>
        <v>0</v>
      </c>
      <c r="Q19" s="45">
        <f>'Table-7'!Q19</f>
        <v>14</v>
      </c>
      <c r="R19" s="45">
        <f>'Table-7'!R19</f>
        <v>14</v>
      </c>
      <c r="S19" s="45">
        <f>'Table-7'!S19</f>
        <v>0</v>
      </c>
      <c r="T19" s="45">
        <f>'Table-7'!T19</f>
        <v>0</v>
      </c>
    </row>
    <row r="20" spans="1:20" x14ac:dyDescent="0.3">
      <c r="A20" s="45">
        <f>'Table-7'!A20</f>
        <v>13</v>
      </c>
      <c r="B20" s="45">
        <f>'Table-7'!B20</f>
        <v>14</v>
      </c>
      <c r="C20" s="45">
        <f>'Table-7'!C20</f>
        <v>0</v>
      </c>
      <c r="D20" s="45">
        <f>'Table-7'!D20</f>
        <v>0</v>
      </c>
      <c r="E20" s="45">
        <f>'Table-7'!E20</f>
        <v>0</v>
      </c>
      <c r="F20" s="45">
        <f>'Table-7'!F20</f>
        <v>0</v>
      </c>
      <c r="G20" s="45">
        <f>'Table-7'!G20</f>
        <v>0</v>
      </c>
      <c r="H20" s="45">
        <f>'Table-7'!H20</f>
        <v>0</v>
      </c>
      <c r="I20" s="45">
        <f>'Table-7'!I20</f>
        <v>0</v>
      </c>
      <c r="J20" s="45">
        <f>'Table-7'!J20</f>
        <v>0</v>
      </c>
      <c r="K20" s="45">
        <f>'Table-7'!K20</f>
        <v>0</v>
      </c>
      <c r="L20" s="45">
        <f>'Table-7'!L20</f>
        <v>0</v>
      </c>
      <c r="M20" s="45">
        <f>'Table-7'!M20</f>
        <v>0</v>
      </c>
      <c r="N20" s="45">
        <f>'Table-7'!N20</f>
        <v>0</v>
      </c>
      <c r="O20" s="45">
        <f>'Table-7'!O20</f>
        <v>0</v>
      </c>
      <c r="P20" s="45">
        <f>'Table-7'!P20</f>
        <v>0</v>
      </c>
      <c r="Q20" s="45">
        <f>'Table-7'!Q20</f>
        <v>14</v>
      </c>
      <c r="R20" s="45">
        <f>'Table-7'!R20</f>
        <v>14</v>
      </c>
      <c r="S20" s="45">
        <f>'Table-7'!S20</f>
        <v>0</v>
      </c>
      <c r="T20" s="45">
        <f>'Table-7'!T20</f>
        <v>0</v>
      </c>
    </row>
    <row r="21" spans="1:20" x14ac:dyDescent="0.3">
      <c r="A21" s="45">
        <f>'Table-7'!A21</f>
        <v>14</v>
      </c>
      <c r="B21" s="45">
        <f>'Table-7'!B21</f>
        <v>11</v>
      </c>
      <c r="C21" s="45">
        <f>'Table-7'!C21</f>
        <v>0</v>
      </c>
      <c r="D21" s="45">
        <f>'Table-7'!D21</f>
        <v>0</v>
      </c>
      <c r="E21" s="45">
        <f>'Table-7'!E21</f>
        <v>0</v>
      </c>
      <c r="F21" s="45">
        <f>'Table-7'!F21</f>
        <v>0</v>
      </c>
      <c r="G21" s="45">
        <f>'Table-7'!G21</f>
        <v>0</v>
      </c>
      <c r="H21" s="45">
        <f>'Table-7'!H21</f>
        <v>0</v>
      </c>
      <c r="I21" s="45">
        <f>'Table-7'!I21</f>
        <v>0</v>
      </c>
      <c r="J21" s="45">
        <f>'Table-7'!J21</f>
        <v>0</v>
      </c>
      <c r="K21" s="45">
        <f>'Table-7'!K21</f>
        <v>0</v>
      </c>
      <c r="L21" s="45">
        <f>'Table-7'!L21</f>
        <v>0</v>
      </c>
      <c r="M21" s="45">
        <f>'Table-7'!M21</f>
        <v>0</v>
      </c>
      <c r="N21" s="45">
        <f>'Table-7'!N21</f>
        <v>0</v>
      </c>
      <c r="O21" s="45">
        <f>'Table-7'!O21</f>
        <v>0</v>
      </c>
      <c r="P21" s="45">
        <f>'Table-7'!P21</f>
        <v>0</v>
      </c>
      <c r="Q21" s="45">
        <f>'Table-7'!Q21</f>
        <v>11</v>
      </c>
      <c r="R21" s="45">
        <f>'Table-7'!R21</f>
        <v>11</v>
      </c>
      <c r="S21" s="45">
        <f>'Table-7'!S21</f>
        <v>0</v>
      </c>
      <c r="T21" s="45">
        <f>'Table-7'!T21</f>
        <v>0</v>
      </c>
    </row>
    <row r="22" spans="1:20" x14ac:dyDescent="0.3">
      <c r="A22" s="45">
        <f>'Table-7'!A22</f>
        <v>15</v>
      </c>
      <c r="B22" s="45">
        <f>'Table-7'!B22</f>
        <v>12</v>
      </c>
      <c r="C22" s="45">
        <f>'Table-7'!C22</f>
        <v>0</v>
      </c>
      <c r="D22" s="45">
        <f>'Table-7'!D22</f>
        <v>0</v>
      </c>
      <c r="E22" s="45">
        <f>'Table-7'!E22</f>
        <v>0</v>
      </c>
      <c r="F22" s="45">
        <f>'Table-7'!F22</f>
        <v>0</v>
      </c>
      <c r="G22" s="45">
        <f>'Table-7'!G22</f>
        <v>0</v>
      </c>
      <c r="H22" s="45">
        <f>'Table-7'!H22</f>
        <v>0</v>
      </c>
      <c r="I22" s="45">
        <f>'Table-7'!I22</f>
        <v>0</v>
      </c>
      <c r="J22" s="45">
        <f>'Table-7'!J22</f>
        <v>0</v>
      </c>
      <c r="K22" s="45">
        <f>'Table-7'!K22</f>
        <v>0</v>
      </c>
      <c r="L22" s="45">
        <f>'Table-7'!L22</f>
        <v>0</v>
      </c>
      <c r="M22" s="45">
        <f>'Table-7'!M22</f>
        <v>0</v>
      </c>
      <c r="N22" s="45">
        <f>'Table-7'!N22</f>
        <v>0</v>
      </c>
      <c r="O22" s="45">
        <f>'Table-7'!O22</f>
        <v>0</v>
      </c>
      <c r="P22" s="45">
        <f>'Table-7'!P22</f>
        <v>0</v>
      </c>
      <c r="Q22" s="45">
        <f>'Table-7'!Q22</f>
        <v>12</v>
      </c>
      <c r="R22" s="45">
        <f>'Table-7'!R22</f>
        <v>12</v>
      </c>
      <c r="S22" s="45">
        <f>'Table-7'!S22</f>
        <v>0</v>
      </c>
      <c r="T22" s="45">
        <f>'Table-7'!T22</f>
        <v>0</v>
      </c>
    </row>
    <row r="23" spans="1:20" x14ac:dyDescent="0.3">
      <c r="A23" s="45">
        <f>'Table-7'!A23</f>
        <v>16</v>
      </c>
      <c r="B23" s="45">
        <f>'Table-7'!B23</f>
        <v>12</v>
      </c>
      <c r="C23" s="45">
        <f>'Table-7'!C23</f>
        <v>0</v>
      </c>
      <c r="D23" s="45">
        <f>'Table-7'!D23</f>
        <v>0</v>
      </c>
      <c r="E23" s="45">
        <f>'Table-7'!E23</f>
        <v>0</v>
      </c>
      <c r="F23" s="45">
        <f>'Table-7'!F23</f>
        <v>0</v>
      </c>
      <c r="G23" s="45">
        <f>'Table-7'!G23</f>
        <v>0</v>
      </c>
      <c r="H23" s="45">
        <f>'Table-7'!H23</f>
        <v>0</v>
      </c>
      <c r="I23" s="45">
        <f>'Table-7'!I23</f>
        <v>0</v>
      </c>
      <c r="J23" s="45">
        <f>'Table-7'!J23</f>
        <v>0</v>
      </c>
      <c r="K23" s="45">
        <f>'Table-7'!K23</f>
        <v>0</v>
      </c>
      <c r="L23" s="45">
        <f>'Table-7'!L23</f>
        <v>0</v>
      </c>
      <c r="M23" s="45">
        <f>'Table-7'!M23</f>
        <v>0</v>
      </c>
      <c r="N23" s="45">
        <f>'Table-7'!N23</f>
        <v>0</v>
      </c>
      <c r="O23" s="45">
        <f>'Table-7'!O23</f>
        <v>0</v>
      </c>
      <c r="P23" s="45">
        <f>'Table-7'!P23</f>
        <v>0</v>
      </c>
      <c r="Q23" s="45">
        <f>'Table-7'!Q23</f>
        <v>12</v>
      </c>
      <c r="R23" s="45">
        <f>'Table-7'!R23</f>
        <v>12</v>
      </c>
      <c r="S23" s="45">
        <f>'Table-7'!S23</f>
        <v>0</v>
      </c>
      <c r="T23" s="45">
        <f>'Table-7'!T23</f>
        <v>0</v>
      </c>
    </row>
    <row r="24" spans="1:20" x14ac:dyDescent="0.3">
      <c r="A24" s="45">
        <f>'Table-7'!A24</f>
        <v>17</v>
      </c>
      <c r="B24" s="45">
        <f>'Table-7'!B24</f>
        <v>6</v>
      </c>
      <c r="C24" s="45">
        <f>'Table-7'!C24</f>
        <v>0</v>
      </c>
      <c r="D24" s="45">
        <f>'Table-7'!D24</f>
        <v>0</v>
      </c>
      <c r="E24" s="45">
        <f>'Table-7'!E24</f>
        <v>0</v>
      </c>
      <c r="F24" s="45">
        <f>'Table-7'!F24</f>
        <v>0</v>
      </c>
      <c r="G24" s="45">
        <f>'Table-7'!G24</f>
        <v>0</v>
      </c>
      <c r="H24" s="45">
        <f>'Table-7'!H24</f>
        <v>0</v>
      </c>
      <c r="I24" s="45">
        <f>'Table-7'!I24</f>
        <v>0</v>
      </c>
      <c r="J24" s="45">
        <f>'Table-7'!J24</f>
        <v>0</v>
      </c>
      <c r="K24" s="45">
        <f>'Table-7'!K24</f>
        <v>0</v>
      </c>
      <c r="L24" s="45">
        <f>'Table-7'!L24</f>
        <v>0</v>
      </c>
      <c r="M24" s="45">
        <f>'Table-7'!M24</f>
        <v>0</v>
      </c>
      <c r="N24" s="45">
        <f>'Table-7'!N24</f>
        <v>0</v>
      </c>
      <c r="O24" s="45">
        <f>'Table-7'!O24</f>
        <v>0</v>
      </c>
      <c r="P24" s="45">
        <f>'Table-7'!P24</f>
        <v>0</v>
      </c>
      <c r="Q24" s="45">
        <f>'Table-7'!Q24</f>
        <v>6</v>
      </c>
      <c r="R24" s="45">
        <f>'Table-7'!R24</f>
        <v>6</v>
      </c>
      <c r="S24" s="45">
        <f>'Table-7'!S24</f>
        <v>0</v>
      </c>
      <c r="T24" s="45">
        <f>'Table-7'!T24</f>
        <v>0</v>
      </c>
    </row>
    <row r="25" spans="1:20" x14ac:dyDescent="0.3">
      <c r="A25" s="45">
        <f>'Table-7'!A25</f>
        <v>18</v>
      </c>
      <c r="B25" s="45">
        <f>'Table-7'!B25</f>
        <v>12</v>
      </c>
      <c r="C25" s="45">
        <f>'Table-7'!C25</f>
        <v>0</v>
      </c>
      <c r="D25" s="45">
        <f>'Table-7'!D25</f>
        <v>0</v>
      </c>
      <c r="E25" s="45">
        <f>'Table-7'!E25</f>
        <v>0</v>
      </c>
      <c r="F25" s="45">
        <f>'Table-7'!F25</f>
        <v>0</v>
      </c>
      <c r="G25" s="45">
        <f>'Table-7'!G25</f>
        <v>0</v>
      </c>
      <c r="H25" s="45">
        <f>'Table-7'!H25</f>
        <v>0</v>
      </c>
      <c r="I25" s="45">
        <f>'Table-7'!I25</f>
        <v>0</v>
      </c>
      <c r="J25" s="45">
        <f>'Table-7'!J25</f>
        <v>0</v>
      </c>
      <c r="K25" s="45">
        <f>'Table-7'!K25</f>
        <v>0</v>
      </c>
      <c r="L25" s="45">
        <f>'Table-7'!L25</f>
        <v>0</v>
      </c>
      <c r="M25" s="45">
        <f>'Table-7'!M25</f>
        <v>0</v>
      </c>
      <c r="N25" s="45">
        <f>'Table-7'!N25</f>
        <v>0</v>
      </c>
      <c r="O25" s="45">
        <f>'Table-7'!O25</f>
        <v>0</v>
      </c>
      <c r="P25" s="45">
        <f>'Table-7'!P25</f>
        <v>0</v>
      </c>
      <c r="Q25" s="45">
        <f>'Table-7'!Q25</f>
        <v>12</v>
      </c>
      <c r="R25" s="45">
        <f>'Table-7'!R25</f>
        <v>12</v>
      </c>
      <c r="S25" s="45">
        <f>'Table-7'!S25</f>
        <v>0</v>
      </c>
      <c r="T25" s="45">
        <f>'Table-7'!T25</f>
        <v>0</v>
      </c>
    </row>
    <row r="26" spans="1:20" x14ac:dyDescent="0.3">
      <c r="A26" s="45">
        <f>'Table-7'!A26</f>
        <v>19</v>
      </c>
      <c r="B26" s="45">
        <f>'Table-7'!B26</f>
        <v>10</v>
      </c>
      <c r="C26" s="45">
        <f>'Table-7'!C26</f>
        <v>0</v>
      </c>
      <c r="D26" s="45">
        <f>'Table-7'!D26</f>
        <v>0</v>
      </c>
      <c r="E26" s="45">
        <f>'Table-7'!E26</f>
        <v>0</v>
      </c>
      <c r="F26" s="45">
        <f>'Table-7'!F26</f>
        <v>0</v>
      </c>
      <c r="G26" s="45">
        <f>'Table-7'!G26</f>
        <v>0</v>
      </c>
      <c r="H26" s="45">
        <f>'Table-7'!H26</f>
        <v>0</v>
      </c>
      <c r="I26" s="45">
        <f>'Table-7'!I26</f>
        <v>0</v>
      </c>
      <c r="J26" s="45">
        <f>'Table-7'!J26</f>
        <v>0</v>
      </c>
      <c r="K26" s="45">
        <f>'Table-7'!K26</f>
        <v>0</v>
      </c>
      <c r="L26" s="45">
        <f>'Table-7'!L26</f>
        <v>0</v>
      </c>
      <c r="M26" s="45">
        <f>'Table-7'!M26</f>
        <v>0</v>
      </c>
      <c r="N26" s="45">
        <f>'Table-7'!N26</f>
        <v>0</v>
      </c>
      <c r="O26" s="45">
        <f>'Table-7'!O26</f>
        <v>0</v>
      </c>
      <c r="P26" s="45">
        <f>'Table-7'!P26</f>
        <v>0</v>
      </c>
      <c r="Q26" s="45">
        <f>'Table-7'!Q26</f>
        <v>10</v>
      </c>
      <c r="R26" s="45">
        <f>'Table-7'!R26</f>
        <v>10</v>
      </c>
      <c r="S26" s="45">
        <f>'Table-7'!S26</f>
        <v>0</v>
      </c>
      <c r="T26" s="45">
        <f>'Table-7'!T26</f>
        <v>0</v>
      </c>
    </row>
    <row r="27" spans="1:20" x14ac:dyDescent="0.3">
      <c r="A27" s="45">
        <f>'Table-7'!A27</f>
        <v>20</v>
      </c>
      <c r="B27" s="45">
        <f>'Table-7'!B27</f>
        <v>4</v>
      </c>
      <c r="C27" s="45">
        <f>'Table-7'!C27</f>
        <v>0</v>
      </c>
      <c r="D27" s="45">
        <f>'Table-7'!D27</f>
        <v>0</v>
      </c>
      <c r="E27" s="45">
        <f>'Table-7'!E27</f>
        <v>0</v>
      </c>
      <c r="F27" s="45">
        <f>'Table-7'!F27</f>
        <v>0</v>
      </c>
      <c r="G27" s="45">
        <f>'Table-7'!G27</f>
        <v>0</v>
      </c>
      <c r="H27" s="45">
        <f>'Table-7'!H27</f>
        <v>0</v>
      </c>
      <c r="I27" s="45">
        <f>'Table-7'!I27</f>
        <v>0</v>
      </c>
      <c r="J27" s="45">
        <f>'Table-7'!J27</f>
        <v>0</v>
      </c>
      <c r="K27" s="45">
        <f>'Table-7'!K27</f>
        <v>0</v>
      </c>
      <c r="L27" s="45">
        <f>'Table-7'!L27</f>
        <v>0</v>
      </c>
      <c r="M27" s="45">
        <f>'Table-7'!M27</f>
        <v>0</v>
      </c>
      <c r="N27" s="45">
        <f>'Table-7'!N27</f>
        <v>0</v>
      </c>
      <c r="O27" s="45">
        <f>'Table-7'!O27</f>
        <v>0</v>
      </c>
      <c r="P27" s="45">
        <f>'Table-7'!P27</f>
        <v>0</v>
      </c>
      <c r="Q27" s="45">
        <f>'Table-7'!Q27</f>
        <v>4</v>
      </c>
      <c r="R27" s="45">
        <f>'Table-7'!R27</f>
        <v>4</v>
      </c>
      <c r="S27" s="45">
        <f>'Table-7'!S27</f>
        <v>0</v>
      </c>
      <c r="T27" s="45">
        <f>'Table-7'!T27</f>
        <v>0</v>
      </c>
    </row>
    <row r="28" spans="1:20" x14ac:dyDescent="0.3">
      <c r="A28" s="45">
        <f>'Table-7'!A28</f>
        <v>21</v>
      </c>
      <c r="B28" s="45">
        <f>'Table-7'!B28</f>
        <v>8</v>
      </c>
      <c r="C28" s="45">
        <f>'Table-7'!C28</f>
        <v>0</v>
      </c>
      <c r="D28" s="45">
        <f>'Table-7'!D28</f>
        <v>0</v>
      </c>
      <c r="E28" s="45">
        <f>'Table-7'!E28</f>
        <v>0</v>
      </c>
      <c r="F28" s="45">
        <f>'Table-7'!F28</f>
        <v>0</v>
      </c>
      <c r="G28" s="45">
        <f>'Table-7'!G28</f>
        <v>0</v>
      </c>
      <c r="H28" s="45">
        <f>'Table-7'!H28</f>
        <v>0</v>
      </c>
      <c r="I28" s="45">
        <f>'Table-7'!I28</f>
        <v>0</v>
      </c>
      <c r="J28" s="45">
        <f>'Table-7'!J28</f>
        <v>0</v>
      </c>
      <c r="K28" s="45">
        <f>'Table-7'!K28</f>
        <v>0</v>
      </c>
      <c r="L28" s="45">
        <f>'Table-7'!L28</f>
        <v>0</v>
      </c>
      <c r="M28" s="45">
        <f>'Table-7'!M28</f>
        <v>0</v>
      </c>
      <c r="N28" s="45">
        <f>'Table-7'!N28</f>
        <v>0</v>
      </c>
      <c r="O28" s="45">
        <f>'Table-7'!O28</f>
        <v>0</v>
      </c>
      <c r="P28" s="45">
        <f>'Table-7'!P28</f>
        <v>0</v>
      </c>
      <c r="Q28" s="45">
        <f>'Table-7'!Q28</f>
        <v>8</v>
      </c>
      <c r="R28" s="45">
        <f>'Table-7'!R28</f>
        <v>8</v>
      </c>
      <c r="S28" s="45">
        <f>'Table-7'!S28</f>
        <v>0</v>
      </c>
      <c r="T28" s="45">
        <f>'Table-7'!T28</f>
        <v>0</v>
      </c>
    </row>
    <row r="29" spans="1:20" x14ac:dyDescent="0.3">
      <c r="A29" s="45">
        <f>'Table-7'!A29</f>
        <v>22</v>
      </c>
      <c r="B29" s="45">
        <f>'Table-7'!B29</f>
        <v>6</v>
      </c>
      <c r="C29" s="45">
        <f>'Table-7'!C29</f>
        <v>0</v>
      </c>
      <c r="D29" s="45">
        <f>'Table-7'!D29</f>
        <v>0</v>
      </c>
      <c r="E29" s="45">
        <f>'Table-7'!E29</f>
        <v>0</v>
      </c>
      <c r="F29" s="45">
        <f>'Table-7'!F29</f>
        <v>0</v>
      </c>
      <c r="G29" s="45">
        <f>'Table-7'!G29</f>
        <v>0</v>
      </c>
      <c r="H29" s="45">
        <f>'Table-7'!H29</f>
        <v>0</v>
      </c>
      <c r="I29" s="45">
        <f>'Table-7'!I29</f>
        <v>0</v>
      </c>
      <c r="J29" s="45">
        <f>'Table-7'!J29</f>
        <v>0</v>
      </c>
      <c r="K29" s="45">
        <f>'Table-7'!K29</f>
        <v>0</v>
      </c>
      <c r="L29" s="45">
        <f>'Table-7'!L29</f>
        <v>0</v>
      </c>
      <c r="M29" s="45">
        <f>'Table-7'!M29</f>
        <v>0</v>
      </c>
      <c r="N29" s="45">
        <f>'Table-7'!N29</f>
        <v>0</v>
      </c>
      <c r="O29" s="45">
        <f>'Table-7'!O29</f>
        <v>0</v>
      </c>
      <c r="P29" s="45">
        <f>'Table-7'!P29</f>
        <v>0</v>
      </c>
      <c r="Q29" s="45">
        <f>'Table-7'!Q29</f>
        <v>6</v>
      </c>
      <c r="R29" s="45">
        <f>'Table-7'!R29</f>
        <v>6</v>
      </c>
      <c r="S29" s="45">
        <f>'Table-7'!S29</f>
        <v>0</v>
      </c>
      <c r="T29" s="45">
        <f>'Table-7'!T29</f>
        <v>0</v>
      </c>
    </row>
    <row r="30" spans="1:20" x14ac:dyDescent="0.3">
      <c r="A30" s="45">
        <f>'Table-7'!A30</f>
        <v>23</v>
      </c>
      <c r="B30" s="45">
        <f>'Table-7'!B30</f>
        <v>2</v>
      </c>
      <c r="C30" s="45">
        <f>'Table-7'!C30</f>
        <v>0</v>
      </c>
      <c r="D30" s="45">
        <f>'Table-7'!D30</f>
        <v>0</v>
      </c>
      <c r="E30" s="45">
        <f>'Table-7'!E30</f>
        <v>0</v>
      </c>
      <c r="F30" s="45">
        <f>'Table-7'!F30</f>
        <v>0</v>
      </c>
      <c r="G30" s="45">
        <f>'Table-7'!G30</f>
        <v>0</v>
      </c>
      <c r="H30" s="45">
        <f>'Table-7'!H30</f>
        <v>0</v>
      </c>
      <c r="I30" s="45">
        <f>'Table-7'!I30</f>
        <v>0</v>
      </c>
      <c r="J30" s="45">
        <f>'Table-7'!J30</f>
        <v>0</v>
      </c>
      <c r="K30" s="45">
        <f>'Table-7'!K30</f>
        <v>0</v>
      </c>
      <c r="L30" s="45">
        <f>'Table-7'!L30</f>
        <v>0</v>
      </c>
      <c r="M30" s="45">
        <f>'Table-7'!M30</f>
        <v>0</v>
      </c>
      <c r="N30" s="45">
        <f>'Table-7'!N30</f>
        <v>0</v>
      </c>
      <c r="O30" s="45">
        <f>'Table-7'!O30</f>
        <v>0</v>
      </c>
      <c r="P30" s="45">
        <f>'Table-7'!P30</f>
        <v>0</v>
      </c>
      <c r="Q30" s="45">
        <f>'Table-7'!Q30</f>
        <v>2</v>
      </c>
      <c r="R30" s="45">
        <f>'Table-7'!R30</f>
        <v>2</v>
      </c>
      <c r="S30" s="45">
        <f>'Table-7'!S30</f>
        <v>0</v>
      </c>
      <c r="T30" s="45">
        <f>'Table-7'!T30</f>
        <v>0</v>
      </c>
    </row>
    <row r="31" spans="1:20" x14ac:dyDescent="0.3">
      <c r="A31" s="45">
        <f>'Table-7'!A31</f>
        <v>24</v>
      </c>
      <c r="B31" s="45">
        <f>'Table-7'!B31</f>
        <v>2</v>
      </c>
      <c r="C31" s="45">
        <f>'Table-7'!C31</f>
        <v>0</v>
      </c>
      <c r="D31" s="45">
        <f>'Table-7'!D31</f>
        <v>0</v>
      </c>
      <c r="E31" s="45">
        <f>'Table-7'!E31</f>
        <v>0</v>
      </c>
      <c r="F31" s="45">
        <f>'Table-7'!F31</f>
        <v>0</v>
      </c>
      <c r="G31" s="45">
        <f>'Table-7'!G31</f>
        <v>0</v>
      </c>
      <c r="H31" s="45">
        <f>'Table-7'!H31</f>
        <v>0</v>
      </c>
      <c r="I31" s="45">
        <f>'Table-7'!I31</f>
        <v>0</v>
      </c>
      <c r="J31" s="45">
        <f>'Table-7'!J31</f>
        <v>0</v>
      </c>
      <c r="K31" s="45">
        <f>'Table-7'!K31</f>
        <v>0</v>
      </c>
      <c r="L31" s="45">
        <f>'Table-7'!L31</f>
        <v>0</v>
      </c>
      <c r="M31" s="45">
        <f>'Table-7'!M31</f>
        <v>0</v>
      </c>
      <c r="N31" s="45">
        <f>'Table-7'!N31</f>
        <v>0</v>
      </c>
      <c r="O31" s="45">
        <f>'Table-7'!O31</f>
        <v>0</v>
      </c>
      <c r="P31" s="45">
        <f>'Table-7'!P31</f>
        <v>0</v>
      </c>
      <c r="Q31" s="45">
        <f>'Table-7'!Q31</f>
        <v>2</v>
      </c>
      <c r="R31" s="45">
        <f>'Table-7'!R31</f>
        <v>2</v>
      </c>
      <c r="S31" s="45">
        <f>'Table-7'!S31</f>
        <v>0</v>
      </c>
      <c r="T31" s="45">
        <f>'Table-7'!T31</f>
        <v>0</v>
      </c>
    </row>
    <row r="32" spans="1:20" x14ac:dyDescent="0.3">
      <c r="A32" s="45">
        <f>'Table-7'!A32</f>
        <v>25</v>
      </c>
      <c r="B32" s="45">
        <f>'Table-7'!B32</f>
        <v>4</v>
      </c>
      <c r="C32" s="45">
        <f>'Table-7'!C32</f>
        <v>0</v>
      </c>
      <c r="D32" s="45">
        <f>'Table-7'!D32</f>
        <v>0</v>
      </c>
      <c r="E32" s="45">
        <f>'Table-7'!E32</f>
        <v>0</v>
      </c>
      <c r="F32" s="45">
        <f>'Table-7'!F32</f>
        <v>0</v>
      </c>
      <c r="G32" s="45">
        <f>'Table-7'!G32</f>
        <v>0</v>
      </c>
      <c r="H32" s="45">
        <f>'Table-7'!H32</f>
        <v>0</v>
      </c>
      <c r="I32" s="45">
        <f>'Table-7'!I32</f>
        <v>0</v>
      </c>
      <c r="J32" s="45">
        <f>'Table-7'!J32</f>
        <v>0</v>
      </c>
      <c r="K32" s="45">
        <f>'Table-7'!K32</f>
        <v>0</v>
      </c>
      <c r="L32" s="45">
        <f>'Table-7'!L32</f>
        <v>0</v>
      </c>
      <c r="M32" s="45">
        <f>'Table-7'!M32</f>
        <v>0</v>
      </c>
      <c r="N32" s="45">
        <f>'Table-7'!N32</f>
        <v>0</v>
      </c>
      <c r="O32" s="45">
        <f>'Table-7'!O32</f>
        <v>0</v>
      </c>
      <c r="P32" s="45">
        <f>'Table-7'!P32</f>
        <v>0</v>
      </c>
      <c r="Q32" s="45">
        <f>'Table-7'!Q32</f>
        <v>4</v>
      </c>
      <c r="R32" s="45">
        <f>'Table-7'!R32</f>
        <v>4</v>
      </c>
      <c r="S32" s="45">
        <f>'Table-7'!S32</f>
        <v>0</v>
      </c>
      <c r="T32" s="45">
        <f>'Table-7'!T32</f>
        <v>0</v>
      </c>
    </row>
    <row r="33" spans="1:20" x14ac:dyDescent="0.3">
      <c r="A33" s="45">
        <f>'Table-7'!A33</f>
        <v>26</v>
      </c>
      <c r="B33" s="45">
        <f>'Table-7'!B33</f>
        <v>4</v>
      </c>
      <c r="C33" s="45">
        <f>'Table-7'!C33</f>
        <v>0</v>
      </c>
      <c r="D33" s="45">
        <f>'Table-7'!D33</f>
        <v>0</v>
      </c>
      <c r="E33" s="45">
        <f>'Table-7'!E33</f>
        <v>0</v>
      </c>
      <c r="F33" s="45">
        <f>'Table-7'!F33</f>
        <v>0</v>
      </c>
      <c r="G33" s="45">
        <f>'Table-7'!G33</f>
        <v>0</v>
      </c>
      <c r="H33" s="45">
        <f>'Table-7'!H33</f>
        <v>0</v>
      </c>
      <c r="I33" s="45">
        <f>'Table-7'!I33</f>
        <v>0</v>
      </c>
      <c r="J33" s="45">
        <f>'Table-7'!J33</f>
        <v>0</v>
      </c>
      <c r="K33" s="45">
        <f>'Table-7'!K33</f>
        <v>0</v>
      </c>
      <c r="L33" s="45">
        <f>'Table-7'!L33</f>
        <v>0</v>
      </c>
      <c r="M33" s="45">
        <f>'Table-7'!M33</f>
        <v>0</v>
      </c>
      <c r="N33" s="45">
        <f>'Table-7'!N33</f>
        <v>0</v>
      </c>
      <c r="O33" s="45">
        <f>'Table-7'!O33</f>
        <v>0</v>
      </c>
      <c r="P33" s="45">
        <f>'Table-7'!P33</f>
        <v>0</v>
      </c>
      <c r="Q33" s="45">
        <f>'Table-7'!Q33</f>
        <v>4</v>
      </c>
      <c r="R33" s="45">
        <f>'Table-7'!R33</f>
        <v>4</v>
      </c>
      <c r="S33" s="45">
        <f>'Table-7'!S33</f>
        <v>0</v>
      </c>
      <c r="T33" s="45">
        <f>'Table-7'!T33</f>
        <v>0</v>
      </c>
    </row>
    <row r="34" spans="1:20" x14ac:dyDescent="0.3">
      <c r="A34" s="45">
        <f>'Table-7'!A34</f>
        <v>27</v>
      </c>
      <c r="B34" s="45">
        <f>'Table-7'!B34</f>
        <v>8</v>
      </c>
      <c r="C34" s="45">
        <f>'Table-7'!C34</f>
        <v>0</v>
      </c>
      <c r="D34" s="45">
        <f>'Table-7'!D34</f>
        <v>0</v>
      </c>
      <c r="E34" s="45">
        <f>'Table-7'!E34</f>
        <v>0</v>
      </c>
      <c r="F34" s="45">
        <f>'Table-7'!F34</f>
        <v>0</v>
      </c>
      <c r="G34" s="45">
        <f>'Table-7'!G34</f>
        <v>0</v>
      </c>
      <c r="H34" s="45">
        <f>'Table-7'!H34</f>
        <v>0</v>
      </c>
      <c r="I34" s="45">
        <f>'Table-7'!I34</f>
        <v>0</v>
      </c>
      <c r="J34" s="45">
        <f>'Table-7'!J34</f>
        <v>0</v>
      </c>
      <c r="K34" s="45">
        <f>'Table-7'!K34</f>
        <v>0</v>
      </c>
      <c r="L34" s="45">
        <f>'Table-7'!L34</f>
        <v>0</v>
      </c>
      <c r="M34" s="45">
        <f>'Table-7'!M34</f>
        <v>0</v>
      </c>
      <c r="N34" s="45">
        <f>'Table-7'!N34</f>
        <v>0</v>
      </c>
      <c r="O34" s="45">
        <f>'Table-7'!O34</f>
        <v>0</v>
      </c>
      <c r="P34" s="45">
        <f>'Table-7'!P34</f>
        <v>0</v>
      </c>
      <c r="Q34" s="45">
        <f>'Table-7'!Q34</f>
        <v>8</v>
      </c>
      <c r="R34" s="45">
        <f>'Table-7'!R34</f>
        <v>8</v>
      </c>
      <c r="S34" s="45">
        <f>'Table-7'!S34</f>
        <v>0</v>
      </c>
      <c r="T34" s="45">
        <f>'Table-7'!T34</f>
        <v>0</v>
      </c>
    </row>
    <row r="35" spans="1:20" x14ac:dyDescent="0.3">
      <c r="A35" s="45">
        <f>'Table-7'!A35</f>
        <v>28</v>
      </c>
      <c r="B35" s="45">
        <f>'Table-7'!B35</f>
        <v>6</v>
      </c>
      <c r="C35" s="45">
        <f>'Table-7'!C35</f>
        <v>0</v>
      </c>
      <c r="D35" s="45">
        <f>'Table-7'!D35</f>
        <v>0</v>
      </c>
      <c r="E35" s="45">
        <f>'Table-7'!E35</f>
        <v>0</v>
      </c>
      <c r="F35" s="45">
        <f>'Table-7'!F35</f>
        <v>0</v>
      </c>
      <c r="G35" s="45">
        <f>'Table-7'!G35</f>
        <v>0</v>
      </c>
      <c r="H35" s="45">
        <f>'Table-7'!H35</f>
        <v>0</v>
      </c>
      <c r="I35" s="45">
        <f>'Table-7'!I35</f>
        <v>0</v>
      </c>
      <c r="J35" s="45">
        <f>'Table-7'!J35</f>
        <v>0</v>
      </c>
      <c r="K35" s="45">
        <f>'Table-7'!K35</f>
        <v>0</v>
      </c>
      <c r="L35" s="45">
        <f>'Table-7'!L35</f>
        <v>0</v>
      </c>
      <c r="M35" s="45">
        <f>'Table-7'!M35</f>
        <v>0</v>
      </c>
      <c r="N35" s="45">
        <f>'Table-7'!N35</f>
        <v>0</v>
      </c>
      <c r="O35" s="45">
        <f>'Table-7'!O35</f>
        <v>0</v>
      </c>
      <c r="P35" s="45">
        <f>'Table-7'!P35</f>
        <v>0</v>
      </c>
      <c r="Q35" s="45">
        <f>'Table-7'!Q35</f>
        <v>6</v>
      </c>
      <c r="R35" s="45">
        <f>'Table-7'!R35</f>
        <v>6</v>
      </c>
      <c r="S35" s="45">
        <f>'Table-7'!S35</f>
        <v>0</v>
      </c>
      <c r="T35" s="45">
        <f>'Table-7'!T35</f>
        <v>0</v>
      </c>
    </row>
    <row r="36" spans="1:20" x14ac:dyDescent="0.3">
      <c r="A36" s="45">
        <f>'Table-7'!A36</f>
        <v>29</v>
      </c>
      <c r="B36" s="45">
        <f>'Table-7'!B36</f>
        <v>8</v>
      </c>
      <c r="C36" s="45">
        <f>'Table-7'!C36</f>
        <v>0</v>
      </c>
      <c r="D36" s="45">
        <f>'Table-7'!D36</f>
        <v>0</v>
      </c>
      <c r="E36" s="45">
        <f>'Table-7'!E36</f>
        <v>0</v>
      </c>
      <c r="F36" s="45">
        <f>'Table-7'!F36</f>
        <v>0</v>
      </c>
      <c r="G36" s="45">
        <f>'Table-7'!G36</f>
        <v>0</v>
      </c>
      <c r="H36" s="45">
        <f>'Table-7'!H36</f>
        <v>0</v>
      </c>
      <c r="I36" s="45">
        <f>'Table-7'!I36</f>
        <v>0</v>
      </c>
      <c r="J36" s="45">
        <f>'Table-7'!J36</f>
        <v>0</v>
      </c>
      <c r="K36" s="45">
        <f>'Table-7'!K36</f>
        <v>0</v>
      </c>
      <c r="L36" s="45">
        <f>'Table-7'!L36</f>
        <v>0</v>
      </c>
      <c r="M36" s="45">
        <f>'Table-7'!M36</f>
        <v>0</v>
      </c>
      <c r="N36" s="45">
        <f>'Table-7'!N36</f>
        <v>0</v>
      </c>
      <c r="O36" s="45">
        <f>'Table-7'!O36</f>
        <v>0</v>
      </c>
      <c r="P36" s="45">
        <f>'Table-7'!P36</f>
        <v>0</v>
      </c>
      <c r="Q36" s="45">
        <f>'Table-7'!Q36</f>
        <v>8</v>
      </c>
      <c r="R36" s="45">
        <f>'Table-7'!R36</f>
        <v>8</v>
      </c>
      <c r="S36" s="45">
        <f>'Table-7'!S36</f>
        <v>0</v>
      </c>
      <c r="T36" s="45">
        <f>'Table-7'!T36</f>
        <v>0</v>
      </c>
    </row>
    <row r="37" spans="1:20" x14ac:dyDescent="0.3">
      <c r="A37" s="45">
        <f>'Table-7'!A37</f>
        <v>30</v>
      </c>
      <c r="B37" s="45">
        <f>'Table-7'!B37</f>
        <v>7</v>
      </c>
      <c r="C37" s="45">
        <f>'Table-7'!C37</f>
        <v>0</v>
      </c>
      <c r="D37" s="45">
        <f>'Table-7'!D37</f>
        <v>0</v>
      </c>
      <c r="E37" s="45">
        <f>'Table-7'!E37</f>
        <v>0</v>
      </c>
      <c r="F37" s="45">
        <f>'Table-7'!F37</f>
        <v>0</v>
      </c>
      <c r="G37" s="45">
        <f>'Table-7'!G37</f>
        <v>0</v>
      </c>
      <c r="H37" s="45">
        <f>'Table-7'!H37</f>
        <v>0</v>
      </c>
      <c r="I37" s="45">
        <f>'Table-7'!I37</f>
        <v>0</v>
      </c>
      <c r="J37" s="45">
        <f>'Table-7'!J37</f>
        <v>0</v>
      </c>
      <c r="K37" s="45">
        <f>'Table-7'!K37</f>
        <v>0</v>
      </c>
      <c r="L37" s="45">
        <f>'Table-7'!L37</f>
        <v>0</v>
      </c>
      <c r="M37" s="45">
        <f>'Table-7'!M37</f>
        <v>0</v>
      </c>
      <c r="N37" s="45">
        <f>'Table-7'!N37</f>
        <v>0</v>
      </c>
      <c r="O37" s="45">
        <f>'Table-7'!O37</f>
        <v>0</v>
      </c>
      <c r="P37" s="45">
        <f>'Table-7'!P37</f>
        <v>0</v>
      </c>
      <c r="Q37" s="45">
        <f>'Table-7'!Q37</f>
        <v>7</v>
      </c>
      <c r="R37" s="45">
        <f>'Table-7'!R37</f>
        <v>7</v>
      </c>
      <c r="S37" s="45">
        <f>'Table-7'!S37</f>
        <v>0</v>
      </c>
      <c r="T37" s="45">
        <f>'Table-7'!T37</f>
        <v>0</v>
      </c>
    </row>
    <row r="38" spans="1:20" x14ac:dyDescent="0.3">
      <c r="A38" s="45">
        <f>'Table-7'!A38</f>
        <v>31</v>
      </c>
      <c r="B38" s="45">
        <f>'Table-7'!B38</f>
        <v>8</v>
      </c>
      <c r="C38" s="45">
        <f>'Table-7'!C38</f>
        <v>0</v>
      </c>
      <c r="D38" s="45">
        <f>'Table-7'!D38</f>
        <v>0</v>
      </c>
      <c r="E38" s="45">
        <f>'Table-7'!E38</f>
        <v>0</v>
      </c>
      <c r="F38" s="45">
        <f>'Table-7'!F38</f>
        <v>0</v>
      </c>
      <c r="G38" s="45">
        <f>'Table-7'!G38</f>
        <v>0</v>
      </c>
      <c r="H38" s="45">
        <f>'Table-7'!H38</f>
        <v>0</v>
      </c>
      <c r="I38" s="45">
        <f>'Table-7'!I38</f>
        <v>0</v>
      </c>
      <c r="J38" s="45">
        <f>'Table-7'!J38</f>
        <v>0</v>
      </c>
      <c r="K38" s="45">
        <f>'Table-7'!K38</f>
        <v>0</v>
      </c>
      <c r="L38" s="45">
        <f>'Table-7'!L38</f>
        <v>0</v>
      </c>
      <c r="M38" s="45">
        <f>'Table-7'!M38</f>
        <v>0</v>
      </c>
      <c r="N38" s="45">
        <f>'Table-7'!N38</f>
        <v>0</v>
      </c>
      <c r="O38" s="45">
        <f>'Table-7'!O38</f>
        <v>0</v>
      </c>
      <c r="P38" s="45">
        <f>'Table-7'!P38</f>
        <v>0</v>
      </c>
      <c r="Q38" s="45">
        <f>'Table-7'!Q38</f>
        <v>8</v>
      </c>
      <c r="R38" s="45">
        <f>'Table-7'!R38</f>
        <v>8</v>
      </c>
      <c r="S38" s="45">
        <f>'Table-7'!S38</f>
        <v>0</v>
      </c>
      <c r="T38" s="45">
        <f>'Table-7'!T38</f>
        <v>0</v>
      </c>
    </row>
    <row r="39" spans="1:20" x14ac:dyDescent="0.3">
      <c r="A39" s="45">
        <f>'Table-7'!A39</f>
        <v>32</v>
      </c>
      <c r="B39" s="45">
        <f>'Table-7'!B39</f>
        <v>4</v>
      </c>
      <c r="C39" s="45">
        <f>'Table-7'!C39</f>
        <v>0</v>
      </c>
      <c r="D39" s="45">
        <f>'Table-7'!D39</f>
        <v>0</v>
      </c>
      <c r="E39" s="45">
        <f>'Table-7'!E39</f>
        <v>0</v>
      </c>
      <c r="F39" s="45">
        <f>'Table-7'!F39</f>
        <v>0</v>
      </c>
      <c r="G39" s="45">
        <f>'Table-7'!G39</f>
        <v>0</v>
      </c>
      <c r="H39" s="45">
        <f>'Table-7'!H39</f>
        <v>0</v>
      </c>
      <c r="I39" s="45">
        <f>'Table-7'!I39</f>
        <v>0</v>
      </c>
      <c r="J39" s="45">
        <f>'Table-7'!J39</f>
        <v>0</v>
      </c>
      <c r="K39" s="45">
        <f>'Table-7'!K39</f>
        <v>0</v>
      </c>
      <c r="L39" s="45">
        <f>'Table-7'!L39</f>
        <v>0</v>
      </c>
      <c r="M39" s="45">
        <f>'Table-7'!M39</f>
        <v>0</v>
      </c>
      <c r="N39" s="45">
        <f>'Table-7'!N39</f>
        <v>0</v>
      </c>
      <c r="O39" s="45">
        <f>'Table-7'!O39</f>
        <v>0</v>
      </c>
      <c r="P39" s="45">
        <f>'Table-7'!P39</f>
        <v>0</v>
      </c>
      <c r="Q39" s="45">
        <f>'Table-7'!Q39</f>
        <v>4</v>
      </c>
      <c r="R39" s="45">
        <f>'Table-7'!R39</f>
        <v>4</v>
      </c>
      <c r="S39" s="45">
        <f>'Table-7'!S39</f>
        <v>0</v>
      </c>
      <c r="T39" s="45">
        <f>'Table-7'!T39</f>
        <v>0</v>
      </c>
    </row>
    <row r="40" spans="1:20" x14ac:dyDescent="0.3">
      <c r="A40" s="45">
        <f>'Table-7'!A40</f>
        <v>33</v>
      </c>
      <c r="B40" s="45">
        <f>'Table-7'!B40</f>
        <v>11</v>
      </c>
      <c r="C40" s="45">
        <f>'Table-7'!C40</f>
        <v>0</v>
      </c>
      <c r="D40" s="45">
        <f>'Table-7'!D40</f>
        <v>0</v>
      </c>
      <c r="E40" s="45">
        <f>'Table-7'!E40</f>
        <v>0</v>
      </c>
      <c r="F40" s="45">
        <f>'Table-7'!F40</f>
        <v>0</v>
      </c>
      <c r="G40" s="45">
        <f>'Table-7'!G40</f>
        <v>0</v>
      </c>
      <c r="H40" s="45">
        <f>'Table-7'!H40</f>
        <v>0</v>
      </c>
      <c r="I40" s="45">
        <f>'Table-7'!I40</f>
        <v>0</v>
      </c>
      <c r="J40" s="45">
        <f>'Table-7'!J40</f>
        <v>0</v>
      </c>
      <c r="K40" s="45">
        <f>'Table-7'!K40</f>
        <v>0</v>
      </c>
      <c r="L40" s="45">
        <f>'Table-7'!L40</f>
        <v>0</v>
      </c>
      <c r="M40" s="45">
        <f>'Table-7'!M40</f>
        <v>0</v>
      </c>
      <c r="N40" s="45">
        <f>'Table-7'!N40</f>
        <v>0</v>
      </c>
      <c r="O40" s="45">
        <f>'Table-7'!O40</f>
        <v>0</v>
      </c>
      <c r="P40" s="45">
        <f>'Table-7'!P40</f>
        <v>0</v>
      </c>
      <c r="Q40" s="45">
        <f>'Table-7'!Q40</f>
        <v>11</v>
      </c>
      <c r="R40" s="45">
        <f>'Table-7'!R40</f>
        <v>11</v>
      </c>
      <c r="S40" s="45">
        <f>'Table-7'!S40</f>
        <v>0</v>
      </c>
      <c r="T40" s="45">
        <f>'Table-7'!T40</f>
        <v>0</v>
      </c>
    </row>
    <row r="41" spans="1:20" x14ac:dyDescent="0.3">
      <c r="A41" s="45" t="str">
        <f>'Table-7'!A41</f>
        <v/>
      </c>
      <c r="B41" s="45" t="str">
        <f>'Table-7'!B41</f>
        <v/>
      </c>
      <c r="C41" s="45" t="str">
        <f>'Table-7'!C41</f>
        <v/>
      </c>
      <c r="D41" s="45" t="str">
        <f>'Table-7'!D41</f>
        <v/>
      </c>
      <c r="E41" s="45" t="str">
        <f>'Table-7'!E41</f>
        <v/>
      </c>
      <c r="F41" s="45" t="str">
        <f>'Table-7'!F41</f>
        <v/>
      </c>
      <c r="G41" s="45" t="str">
        <f>'Table-7'!G41</f>
        <v/>
      </c>
      <c r="H41" s="45" t="str">
        <f>'Table-7'!H41</f>
        <v/>
      </c>
      <c r="I41" s="45" t="str">
        <f>'Table-7'!I41</f>
        <v/>
      </c>
      <c r="J41" s="45" t="str">
        <f>'Table-7'!J41</f>
        <v/>
      </c>
      <c r="K41" s="45" t="str">
        <f>'Table-7'!K41</f>
        <v/>
      </c>
      <c r="L41" s="45" t="str">
        <f>'Table-7'!L41</f>
        <v/>
      </c>
      <c r="M41" s="45" t="str">
        <f>'Table-7'!M41</f>
        <v/>
      </c>
      <c r="N41" s="45" t="str">
        <f>'Table-7'!N41</f>
        <v/>
      </c>
      <c r="O41" s="45" t="str">
        <f>'Table-7'!O41</f>
        <v/>
      </c>
      <c r="P41" s="45" t="str">
        <f>'Table-7'!P41</f>
        <v/>
      </c>
      <c r="Q41" s="45" t="str">
        <f>'Table-7'!Q41</f>
        <v/>
      </c>
      <c r="R41" s="45" t="str">
        <f>'Table-7'!R41</f>
        <v/>
      </c>
      <c r="S41" s="45" t="str">
        <f>'Table-7'!S41</f>
        <v/>
      </c>
      <c r="T41" s="45" t="str">
        <f>'Table-7'!T41</f>
        <v/>
      </c>
    </row>
    <row r="42" spans="1:20" x14ac:dyDescent="0.3">
      <c r="A42" s="45" t="str">
        <f>'Table-7'!A42</f>
        <v/>
      </c>
      <c r="B42" s="45" t="str">
        <f>'Table-7'!B42</f>
        <v/>
      </c>
      <c r="C42" s="45" t="str">
        <f>'Table-7'!C42</f>
        <v/>
      </c>
      <c r="D42" s="45" t="str">
        <f>'Table-7'!D42</f>
        <v/>
      </c>
      <c r="E42" s="45" t="str">
        <f>'Table-7'!E42</f>
        <v/>
      </c>
      <c r="F42" s="45" t="str">
        <f>'Table-7'!F42</f>
        <v/>
      </c>
      <c r="G42" s="45" t="str">
        <f>'Table-7'!G42</f>
        <v/>
      </c>
      <c r="H42" s="45" t="str">
        <f>'Table-7'!H42</f>
        <v/>
      </c>
      <c r="I42" s="45" t="str">
        <f>'Table-7'!I42</f>
        <v/>
      </c>
      <c r="J42" s="45" t="str">
        <f>'Table-7'!J42</f>
        <v/>
      </c>
      <c r="K42" s="45" t="str">
        <f>'Table-7'!K42</f>
        <v/>
      </c>
      <c r="L42" s="45" t="str">
        <f>'Table-7'!L42</f>
        <v/>
      </c>
      <c r="M42" s="45" t="str">
        <f>'Table-7'!M42</f>
        <v/>
      </c>
      <c r="N42" s="45" t="str">
        <f>'Table-7'!N42</f>
        <v/>
      </c>
      <c r="O42" s="45" t="str">
        <f>'Table-7'!O42</f>
        <v/>
      </c>
      <c r="P42" s="45" t="str">
        <f>'Table-7'!P42</f>
        <v/>
      </c>
      <c r="Q42" s="45" t="str">
        <f>'Table-7'!Q42</f>
        <v/>
      </c>
      <c r="R42" s="45" t="str">
        <f>'Table-7'!R42</f>
        <v/>
      </c>
      <c r="S42" s="45" t="str">
        <f>'Table-7'!S42</f>
        <v/>
      </c>
      <c r="T42" s="45" t="str">
        <f>'Table-7'!T42</f>
        <v/>
      </c>
    </row>
    <row r="43" spans="1:20" x14ac:dyDescent="0.3">
      <c r="A43" s="45" t="str">
        <f>'Table-7'!A43</f>
        <v/>
      </c>
      <c r="B43" s="45" t="str">
        <f>'Table-7'!B43</f>
        <v/>
      </c>
      <c r="C43" s="45" t="str">
        <f>'Table-7'!C43</f>
        <v/>
      </c>
      <c r="D43" s="45" t="str">
        <f>'Table-7'!D43</f>
        <v/>
      </c>
      <c r="E43" s="45" t="str">
        <f>'Table-7'!E43</f>
        <v/>
      </c>
      <c r="F43" s="45" t="str">
        <f>'Table-7'!F43</f>
        <v/>
      </c>
      <c r="G43" s="45" t="str">
        <f>'Table-7'!G43</f>
        <v/>
      </c>
      <c r="H43" s="45" t="str">
        <f>'Table-7'!H43</f>
        <v/>
      </c>
      <c r="I43" s="45" t="str">
        <f>'Table-7'!I43</f>
        <v/>
      </c>
      <c r="J43" s="45" t="str">
        <f>'Table-7'!J43</f>
        <v/>
      </c>
      <c r="K43" s="45" t="str">
        <f>'Table-7'!K43</f>
        <v/>
      </c>
      <c r="L43" s="45" t="str">
        <f>'Table-7'!L43</f>
        <v/>
      </c>
      <c r="M43" s="45" t="str">
        <f>'Table-7'!M43</f>
        <v/>
      </c>
      <c r="N43" s="45" t="str">
        <f>'Table-7'!N43</f>
        <v/>
      </c>
      <c r="O43" s="45" t="str">
        <f>'Table-7'!O43</f>
        <v/>
      </c>
      <c r="P43" s="45" t="str">
        <f>'Table-7'!P43</f>
        <v/>
      </c>
      <c r="Q43" s="45" t="str">
        <f>'Table-7'!Q43</f>
        <v/>
      </c>
      <c r="R43" s="45" t="str">
        <f>'Table-7'!R43</f>
        <v/>
      </c>
      <c r="S43" s="45" t="str">
        <f>'Table-7'!S43</f>
        <v/>
      </c>
      <c r="T43" s="45" t="str">
        <f>'Table-7'!T43</f>
        <v/>
      </c>
    </row>
    <row r="44" spans="1:20" x14ac:dyDescent="0.3">
      <c r="A44" s="45" t="str">
        <f>'Table-7'!A44</f>
        <v/>
      </c>
      <c r="B44" s="45" t="str">
        <f>'Table-7'!B44</f>
        <v/>
      </c>
      <c r="C44" s="45" t="str">
        <f>'Table-7'!C44</f>
        <v/>
      </c>
      <c r="D44" s="45" t="str">
        <f>'Table-7'!D44</f>
        <v/>
      </c>
      <c r="E44" s="45" t="str">
        <f>'Table-7'!E44</f>
        <v/>
      </c>
      <c r="F44" s="45" t="str">
        <f>'Table-7'!F44</f>
        <v/>
      </c>
      <c r="G44" s="45" t="str">
        <f>'Table-7'!G44</f>
        <v/>
      </c>
      <c r="H44" s="45" t="str">
        <f>'Table-7'!H44</f>
        <v/>
      </c>
      <c r="I44" s="45" t="str">
        <f>'Table-7'!I44</f>
        <v/>
      </c>
      <c r="J44" s="45" t="str">
        <f>'Table-7'!J44</f>
        <v/>
      </c>
      <c r="K44" s="45" t="str">
        <f>'Table-7'!K44</f>
        <v/>
      </c>
      <c r="L44" s="45" t="str">
        <f>'Table-7'!L44</f>
        <v/>
      </c>
      <c r="M44" s="45" t="str">
        <f>'Table-7'!M44</f>
        <v/>
      </c>
      <c r="N44" s="45" t="str">
        <f>'Table-7'!N44</f>
        <v/>
      </c>
      <c r="O44" s="45" t="str">
        <f>'Table-7'!O44</f>
        <v/>
      </c>
      <c r="P44" s="45" t="str">
        <f>'Table-7'!P44</f>
        <v/>
      </c>
      <c r="Q44" s="45" t="str">
        <f>'Table-7'!Q44</f>
        <v/>
      </c>
      <c r="R44" s="45" t="str">
        <f>'Table-7'!R44</f>
        <v/>
      </c>
      <c r="S44" s="45" t="str">
        <f>'Table-7'!S44</f>
        <v/>
      </c>
      <c r="T44" s="45" t="str">
        <f>'Table-7'!T44</f>
        <v/>
      </c>
    </row>
    <row r="45" spans="1:20" x14ac:dyDescent="0.3">
      <c r="A45" s="45" t="str">
        <f>'Table-7'!A45</f>
        <v/>
      </c>
      <c r="B45" s="45" t="str">
        <f>'Table-7'!B45</f>
        <v/>
      </c>
      <c r="C45" s="45" t="str">
        <f>'Table-7'!C45</f>
        <v/>
      </c>
      <c r="D45" s="45" t="str">
        <f>'Table-7'!D45</f>
        <v/>
      </c>
      <c r="E45" s="45" t="str">
        <f>'Table-7'!E45</f>
        <v/>
      </c>
      <c r="F45" s="45" t="str">
        <f>'Table-7'!F45</f>
        <v/>
      </c>
      <c r="G45" s="45" t="str">
        <f>'Table-7'!G45</f>
        <v/>
      </c>
      <c r="H45" s="45" t="str">
        <f>'Table-7'!H45</f>
        <v/>
      </c>
      <c r="I45" s="45" t="str">
        <f>'Table-7'!I45</f>
        <v/>
      </c>
      <c r="J45" s="45" t="str">
        <f>'Table-7'!J45</f>
        <v/>
      </c>
      <c r="K45" s="45" t="str">
        <f>'Table-7'!K45</f>
        <v/>
      </c>
      <c r="L45" s="45" t="str">
        <f>'Table-7'!L45</f>
        <v/>
      </c>
      <c r="M45" s="45" t="str">
        <f>'Table-7'!M45</f>
        <v/>
      </c>
      <c r="N45" s="45" t="str">
        <f>'Table-7'!N45</f>
        <v/>
      </c>
      <c r="O45" s="45" t="str">
        <f>'Table-7'!O45</f>
        <v/>
      </c>
      <c r="P45" s="45" t="str">
        <f>'Table-7'!P45</f>
        <v/>
      </c>
      <c r="Q45" s="45" t="str">
        <f>'Table-7'!Q45</f>
        <v/>
      </c>
      <c r="R45" s="45" t="str">
        <f>'Table-7'!R45</f>
        <v/>
      </c>
      <c r="S45" s="45" t="str">
        <f>'Table-7'!S45</f>
        <v/>
      </c>
      <c r="T45" s="45" t="str">
        <f>'Table-7'!T45</f>
        <v/>
      </c>
    </row>
    <row r="46" spans="1:20" x14ac:dyDescent="0.3">
      <c r="A46" s="45" t="str">
        <f>'Table-7'!A46</f>
        <v/>
      </c>
      <c r="B46" s="45" t="str">
        <f>'Table-7'!B46</f>
        <v/>
      </c>
      <c r="C46" s="45" t="str">
        <f>'Table-7'!C46</f>
        <v/>
      </c>
      <c r="D46" s="45" t="str">
        <f>'Table-7'!D46</f>
        <v/>
      </c>
      <c r="E46" s="45" t="str">
        <f>'Table-7'!E46</f>
        <v/>
      </c>
      <c r="F46" s="45" t="str">
        <f>'Table-7'!F46</f>
        <v/>
      </c>
      <c r="G46" s="45" t="str">
        <f>'Table-7'!G46</f>
        <v/>
      </c>
      <c r="H46" s="45" t="str">
        <f>'Table-7'!H46</f>
        <v/>
      </c>
      <c r="I46" s="45" t="str">
        <f>'Table-7'!I46</f>
        <v/>
      </c>
      <c r="J46" s="45" t="str">
        <f>'Table-7'!J46</f>
        <v/>
      </c>
      <c r="K46" s="45" t="str">
        <f>'Table-7'!K46</f>
        <v/>
      </c>
      <c r="L46" s="45" t="str">
        <f>'Table-7'!L46</f>
        <v/>
      </c>
      <c r="M46" s="45" t="str">
        <f>'Table-7'!M46</f>
        <v/>
      </c>
      <c r="N46" s="45" t="str">
        <f>'Table-7'!N46</f>
        <v/>
      </c>
      <c r="O46" s="45" t="str">
        <f>'Table-7'!O46</f>
        <v/>
      </c>
      <c r="P46" s="45" t="str">
        <f>'Table-7'!P46</f>
        <v/>
      </c>
      <c r="Q46" s="45" t="str">
        <f>'Table-7'!Q46</f>
        <v/>
      </c>
      <c r="R46" s="45" t="str">
        <f>'Table-7'!R46</f>
        <v/>
      </c>
      <c r="S46" s="45" t="str">
        <f>'Table-7'!S46</f>
        <v/>
      </c>
      <c r="T46" s="45" t="str">
        <f>'Table-7'!T46</f>
        <v/>
      </c>
    </row>
    <row r="47" spans="1:20" x14ac:dyDescent="0.3">
      <c r="A47" s="45" t="str">
        <f>'Table-7'!A47</f>
        <v/>
      </c>
      <c r="B47" s="45" t="str">
        <f>'Table-7'!B47</f>
        <v/>
      </c>
      <c r="C47" s="45" t="str">
        <f>'Table-7'!C47</f>
        <v/>
      </c>
      <c r="D47" s="45" t="str">
        <f>'Table-7'!D47</f>
        <v/>
      </c>
      <c r="E47" s="45" t="str">
        <f>'Table-7'!E47</f>
        <v/>
      </c>
      <c r="F47" s="45" t="str">
        <f>'Table-7'!F47</f>
        <v/>
      </c>
      <c r="G47" s="45" t="str">
        <f>'Table-7'!G47</f>
        <v/>
      </c>
      <c r="H47" s="45" t="str">
        <f>'Table-7'!H47</f>
        <v/>
      </c>
      <c r="I47" s="45" t="str">
        <f>'Table-7'!I47</f>
        <v/>
      </c>
      <c r="J47" s="45" t="str">
        <f>'Table-7'!J47</f>
        <v/>
      </c>
      <c r="K47" s="45" t="str">
        <f>'Table-7'!K47</f>
        <v/>
      </c>
      <c r="L47" s="45" t="str">
        <f>'Table-7'!L47</f>
        <v/>
      </c>
      <c r="M47" s="45" t="str">
        <f>'Table-7'!M47</f>
        <v/>
      </c>
      <c r="N47" s="45" t="str">
        <f>'Table-7'!N47</f>
        <v/>
      </c>
      <c r="O47" s="45" t="str">
        <f>'Table-7'!O47</f>
        <v/>
      </c>
      <c r="P47" s="45" t="str">
        <f>'Table-7'!P47</f>
        <v/>
      </c>
      <c r="Q47" s="45" t="str">
        <f>'Table-7'!Q47</f>
        <v/>
      </c>
      <c r="R47" s="45" t="str">
        <f>'Table-7'!R47</f>
        <v/>
      </c>
      <c r="S47" s="45" t="str">
        <f>'Table-7'!S47</f>
        <v/>
      </c>
      <c r="T47" s="45" t="str">
        <f>'Table-7'!T47</f>
        <v/>
      </c>
    </row>
    <row r="48" spans="1:20" x14ac:dyDescent="0.3">
      <c r="A48" s="45" t="str">
        <f>'Table-7'!A48</f>
        <v/>
      </c>
      <c r="B48" s="45" t="str">
        <f>'Table-7'!B48</f>
        <v/>
      </c>
      <c r="C48" s="45" t="str">
        <f>'Table-7'!C48</f>
        <v/>
      </c>
      <c r="D48" s="45" t="str">
        <f>'Table-7'!D48</f>
        <v/>
      </c>
      <c r="E48" s="45" t="str">
        <f>'Table-7'!E48</f>
        <v/>
      </c>
      <c r="F48" s="45" t="str">
        <f>'Table-7'!F48</f>
        <v/>
      </c>
      <c r="G48" s="45" t="str">
        <f>'Table-7'!G48</f>
        <v/>
      </c>
      <c r="H48" s="45" t="str">
        <f>'Table-7'!H48</f>
        <v/>
      </c>
      <c r="I48" s="45" t="str">
        <f>'Table-7'!I48</f>
        <v/>
      </c>
      <c r="J48" s="45" t="str">
        <f>'Table-7'!J48</f>
        <v/>
      </c>
      <c r="K48" s="45" t="str">
        <f>'Table-7'!K48</f>
        <v/>
      </c>
      <c r="L48" s="45" t="str">
        <f>'Table-7'!L48</f>
        <v/>
      </c>
      <c r="M48" s="45" t="str">
        <f>'Table-7'!M48</f>
        <v/>
      </c>
      <c r="N48" s="45" t="str">
        <f>'Table-7'!N48</f>
        <v/>
      </c>
      <c r="O48" s="45" t="str">
        <f>'Table-7'!O48</f>
        <v/>
      </c>
      <c r="P48" s="45" t="str">
        <f>'Table-7'!P48</f>
        <v/>
      </c>
      <c r="Q48" s="45" t="str">
        <f>'Table-7'!Q48</f>
        <v/>
      </c>
      <c r="R48" s="45" t="str">
        <f>'Table-7'!R48</f>
        <v/>
      </c>
      <c r="S48" s="45" t="str">
        <f>'Table-7'!S48</f>
        <v/>
      </c>
      <c r="T48" s="45" t="str">
        <f>'Table-7'!T48</f>
        <v/>
      </c>
    </row>
    <row r="49" spans="1:20" x14ac:dyDescent="0.3">
      <c r="A49" s="45" t="str">
        <f>'Table-7'!A49</f>
        <v/>
      </c>
      <c r="B49" s="45" t="str">
        <f>'Table-7'!B49</f>
        <v/>
      </c>
      <c r="C49" s="45" t="str">
        <f>'Table-7'!C49</f>
        <v/>
      </c>
      <c r="D49" s="45" t="str">
        <f>'Table-7'!D49</f>
        <v/>
      </c>
      <c r="E49" s="45" t="str">
        <f>'Table-7'!E49</f>
        <v/>
      </c>
      <c r="F49" s="45" t="str">
        <f>'Table-7'!F49</f>
        <v/>
      </c>
      <c r="G49" s="45" t="str">
        <f>'Table-7'!G49</f>
        <v/>
      </c>
      <c r="H49" s="45" t="str">
        <f>'Table-7'!H49</f>
        <v/>
      </c>
      <c r="I49" s="45" t="str">
        <f>'Table-7'!I49</f>
        <v/>
      </c>
      <c r="J49" s="45" t="str">
        <f>'Table-7'!J49</f>
        <v/>
      </c>
      <c r="K49" s="45" t="str">
        <f>'Table-7'!K49</f>
        <v/>
      </c>
      <c r="L49" s="45" t="str">
        <f>'Table-7'!L49</f>
        <v/>
      </c>
      <c r="M49" s="45" t="str">
        <f>'Table-7'!M49</f>
        <v/>
      </c>
      <c r="N49" s="45" t="str">
        <f>'Table-7'!N49</f>
        <v/>
      </c>
      <c r="O49" s="45" t="str">
        <f>'Table-7'!O49</f>
        <v/>
      </c>
      <c r="P49" s="45" t="str">
        <f>'Table-7'!P49</f>
        <v/>
      </c>
      <c r="Q49" s="45" t="str">
        <f>'Table-7'!Q49</f>
        <v/>
      </c>
      <c r="R49" s="45" t="str">
        <f>'Table-7'!R49</f>
        <v/>
      </c>
      <c r="S49" s="45" t="str">
        <f>'Table-7'!S49</f>
        <v/>
      </c>
      <c r="T49" s="45" t="str">
        <f>'Table-7'!T49</f>
        <v/>
      </c>
    </row>
    <row r="50" spans="1:20" x14ac:dyDescent="0.3">
      <c r="A50" s="45" t="str">
        <f>'Table-7'!A50</f>
        <v/>
      </c>
      <c r="B50" s="45" t="str">
        <f>'Table-7'!B50</f>
        <v/>
      </c>
      <c r="C50" s="45" t="str">
        <f>'Table-7'!C50</f>
        <v/>
      </c>
      <c r="D50" s="45" t="str">
        <f>'Table-7'!D50</f>
        <v/>
      </c>
      <c r="E50" s="45" t="str">
        <f>'Table-7'!E50</f>
        <v/>
      </c>
      <c r="F50" s="45" t="str">
        <f>'Table-7'!F50</f>
        <v/>
      </c>
      <c r="G50" s="45" t="str">
        <f>'Table-7'!G50</f>
        <v/>
      </c>
      <c r="H50" s="45" t="str">
        <f>'Table-7'!H50</f>
        <v/>
      </c>
      <c r="I50" s="45" t="str">
        <f>'Table-7'!I50</f>
        <v/>
      </c>
      <c r="J50" s="45" t="str">
        <f>'Table-7'!J50</f>
        <v/>
      </c>
      <c r="K50" s="45" t="str">
        <f>'Table-7'!K50</f>
        <v/>
      </c>
      <c r="L50" s="45" t="str">
        <f>'Table-7'!L50</f>
        <v/>
      </c>
      <c r="M50" s="45" t="str">
        <f>'Table-7'!M50</f>
        <v/>
      </c>
      <c r="N50" s="45" t="str">
        <f>'Table-7'!N50</f>
        <v/>
      </c>
      <c r="O50" s="45" t="str">
        <f>'Table-7'!O50</f>
        <v/>
      </c>
      <c r="P50" s="45" t="str">
        <f>'Table-7'!P50</f>
        <v/>
      </c>
      <c r="Q50" s="45" t="str">
        <f>'Table-7'!Q50</f>
        <v/>
      </c>
      <c r="R50" s="45" t="str">
        <f>'Table-7'!R50</f>
        <v/>
      </c>
      <c r="S50" s="45" t="str">
        <f>'Table-7'!S50</f>
        <v/>
      </c>
      <c r="T50" s="45" t="str">
        <f>'Table-7'!T50</f>
        <v/>
      </c>
    </row>
    <row r="51" spans="1:20" x14ac:dyDescent="0.3">
      <c r="A51" s="45" t="str">
        <f>'Table-7'!A51</f>
        <v/>
      </c>
      <c r="B51" s="45" t="str">
        <f>'Table-7'!B51</f>
        <v/>
      </c>
      <c r="C51" s="45" t="str">
        <f>'Table-7'!C51</f>
        <v/>
      </c>
      <c r="D51" s="45" t="str">
        <f>'Table-7'!D51</f>
        <v/>
      </c>
      <c r="E51" s="45" t="str">
        <f>'Table-7'!E51</f>
        <v/>
      </c>
      <c r="F51" s="45" t="str">
        <f>'Table-7'!F51</f>
        <v/>
      </c>
      <c r="G51" s="45" t="str">
        <f>'Table-7'!G51</f>
        <v/>
      </c>
      <c r="H51" s="45" t="str">
        <f>'Table-7'!H51</f>
        <v/>
      </c>
      <c r="I51" s="45" t="str">
        <f>'Table-7'!I51</f>
        <v/>
      </c>
      <c r="J51" s="45" t="str">
        <f>'Table-7'!J51</f>
        <v/>
      </c>
      <c r="K51" s="45" t="str">
        <f>'Table-7'!K51</f>
        <v/>
      </c>
      <c r="L51" s="45" t="str">
        <f>'Table-7'!L51</f>
        <v/>
      </c>
      <c r="M51" s="45" t="str">
        <f>'Table-7'!M51</f>
        <v/>
      </c>
      <c r="N51" s="45" t="str">
        <f>'Table-7'!N51</f>
        <v/>
      </c>
      <c r="O51" s="45" t="str">
        <f>'Table-7'!O51</f>
        <v/>
      </c>
      <c r="P51" s="45" t="str">
        <f>'Table-7'!P51</f>
        <v/>
      </c>
      <c r="Q51" s="45" t="str">
        <f>'Table-7'!Q51</f>
        <v/>
      </c>
      <c r="R51" s="45" t="str">
        <f>'Table-7'!R51</f>
        <v/>
      </c>
      <c r="S51" s="45" t="str">
        <f>'Table-7'!S51</f>
        <v/>
      </c>
      <c r="T51" s="45" t="str">
        <f>'Table-7'!T51</f>
        <v/>
      </c>
    </row>
    <row r="52" spans="1:20" x14ac:dyDescent="0.3">
      <c r="A52" s="45" t="str">
        <f>'Table-7'!A52</f>
        <v/>
      </c>
      <c r="B52" s="45" t="str">
        <f>'Table-7'!B52</f>
        <v/>
      </c>
      <c r="C52" s="45" t="str">
        <f>'Table-7'!C52</f>
        <v/>
      </c>
      <c r="D52" s="45" t="str">
        <f>'Table-7'!D52</f>
        <v/>
      </c>
      <c r="E52" s="45" t="str">
        <f>'Table-7'!E52</f>
        <v/>
      </c>
      <c r="F52" s="45" t="str">
        <f>'Table-7'!F52</f>
        <v/>
      </c>
      <c r="G52" s="45" t="str">
        <f>'Table-7'!G52</f>
        <v/>
      </c>
      <c r="H52" s="45" t="str">
        <f>'Table-7'!H52</f>
        <v/>
      </c>
      <c r="I52" s="45" t="str">
        <f>'Table-7'!I52</f>
        <v/>
      </c>
      <c r="J52" s="45" t="str">
        <f>'Table-7'!J52</f>
        <v/>
      </c>
      <c r="K52" s="45" t="str">
        <f>'Table-7'!K52</f>
        <v/>
      </c>
      <c r="L52" s="45" t="str">
        <f>'Table-7'!L52</f>
        <v/>
      </c>
      <c r="M52" s="45" t="str">
        <f>'Table-7'!M52</f>
        <v/>
      </c>
      <c r="N52" s="45" t="str">
        <f>'Table-7'!N52</f>
        <v/>
      </c>
      <c r="O52" s="45" t="str">
        <f>'Table-7'!O52</f>
        <v/>
      </c>
      <c r="P52" s="45" t="str">
        <f>'Table-7'!P52</f>
        <v/>
      </c>
      <c r="Q52" s="45" t="str">
        <f>'Table-7'!Q52</f>
        <v/>
      </c>
      <c r="R52" s="45" t="str">
        <f>'Table-7'!R52</f>
        <v/>
      </c>
      <c r="S52" s="45" t="str">
        <f>'Table-7'!S52</f>
        <v/>
      </c>
      <c r="T52" s="45" t="str">
        <f>'Table-7'!T52</f>
        <v/>
      </c>
    </row>
    <row r="53" spans="1:20" x14ac:dyDescent="0.3">
      <c r="A53" s="45" t="str">
        <f>'Table-7'!A53</f>
        <v/>
      </c>
      <c r="B53" s="45" t="str">
        <f>'Table-7'!B53</f>
        <v/>
      </c>
      <c r="C53" s="45" t="str">
        <f>'Table-7'!C53</f>
        <v/>
      </c>
      <c r="D53" s="45" t="str">
        <f>'Table-7'!D53</f>
        <v/>
      </c>
      <c r="E53" s="45" t="str">
        <f>'Table-7'!E53</f>
        <v/>
      </c>
      <c r="F53" s="45" t="str">
        <f>'Table-7'!F53</f>
        <v/>
      </c>
      <c r="G53" s="45" t="str">
        <f>'Table-7'!G53</f>
        <v/>
      </c>
      <c r="H53" s="45" t="str">
        <f>'Table-7'!H53</f>
        <v/>
      </c>
      <c r="I53" s="45" t="str">
        <f>'Table-7'!I53</f>
        <v/>
      </c>
      <c r="J53" s="45" t="str">
        <f>'Table-7'!J53</f>
        <v/>
      </c>
      <c r="K53" s="45" t="str">
        <f>'Table-7'!K53</f>
        <v/>
      </c>
      <c r="L53" s="45" t="str">
        <f>'Table-7'!L53</f>
        <v/>
      </c>
      <c r="M53" s="45" t="str">
        <f>'Table-7'!M53</f>
        <v/>
      </c>
      <c r="N53" s="45" t="str">
        <f>'Table-7'!N53</f>
        <v/>
      </c>
      <c r="O53" s="45" t="str">
        <f>'Table-7'!O53</f>
        <v/>
      </c>
      <c r="P53" s="45" t="str">
        <f>'Table-7'!P53</f>
        <v/>
      </c>
      <c r="Q53" s="45" t="str">
        <f>'Table-7'!Q53</f>
        <v/>
      </c>
      <c r="R53" s="45" t="str">
        <f>'Table-7'!R53</f>
        <v/>
      </c>
      <c r="S53" s="45" t="str">
        <f>'Table-7'!S53</f>
        <v/>
      </c>
      <c r="T53" s="45" t="str">
        <f>'Table-7'!T53</f>
        <v/>
      </c>
    </row>
    <row r="54" spans="1:20" x14ac:dyDescent="0.3">
      <c r="A54" s="45" t="str">
        <f>'Table-7'!A54</f>
        <v/>
      </c>
      <c r="B54" s="45" t="str">
        <f>'Table-7'!B54</f>
        <v/>
      </c>
      <c r="C54" s="45" t="str">
        <f>'Table-7'!C54</f>
        <v/>
      </c>
      <c r="D54" s="45" t="str">
        <f>'Table-7'!D54</f>
        <v/>
      </c>
      <c r="E54" s="45" t="str">
        <f>'Table-7'!E54</f>
        <v/>
      </c>
      <c r="F54" s="45" t="str">
        <f>'Table-7'!F54</f>
        <v/>
      </c>
      <c r="G54" s="45" t="str">
        <f>'Table-7'!G54</f>
        <v/>
      </c>
      <c r="H54" s="45" t="str">
        <f>'Table-7'!H54</f>
        <v/>
      </c>
      <c r="I54" s="45" t="str">
        <f>'Table-7'!I54</f>
        <v/>
      </c>
      <c r="J54" s="45" t="str">
        <f>'Table-7'!J54</f>
        <v/>
      </c>
      <c r="K54" s="45" t="str">
        <f>'Table-7'!K54</f>
        <v/>
      </c>
      <c r="L54" s="45" t="str">
        <f>'Table-7'!L54</f>
        <v/>
      </c>
      <c r="M54" s="45" t="str">
        <f>'Table-7'!M54</f>
        <v/>
      </c>
      <c r="N54" s="45" t="str">
        <f>'Table-7'!N54</f>
        <v/>
      </c>
      <c r="O54" s="45" t="str">
        <f>'Table-7'!O54</f>
        <v/>
      </c>
      <c r="P54" s="45" t="str">
        <f>'Table-7'!P54</f>
        <v/>
      </c>
      <c r="Q54" s="45" t="str">
        <f>'Table-7'!Q54</f>
        <v/>
      </c>
      <c r="R54" s="45" t="str">
        <f>'Table-7'!R54</f>
        <v/>
      </c>
      <c r="S54" s="45" t="str">
        <f>'Table-7'!S54</f>
        <v/>
      </c>
      <c r="T54" s="45" t="str">
        <f>'Table-7'!T54</f>
        <v/>
      </c>
    </row>
    <row r="55" spans="1:20" x14ac:dyDescent="0.3">
      <c r="A55" s="45" t="str">
        <f>'Table-7'!A55</f>
        <v/>
      </c>
      <c r="B55" s="45" t="str">
        <f>'Table-7'!B55</f>
        <v/>
      </c>
      <c r="C55" s="45" t="str">
        <f>'Table-7'!C55</f>
        <v/>
      </c>
      <c r="D55" s="45" t="str">
        <f>'Table-7'!D55</f>
        <v/>
      </c>
      <c r="E55" s="45" t="str">
        <f>'Table-7'!E55</f>
        <v/>
      </c>
      <c r="F55" s="45" t="str">
        <f>'Table-7'!F55</f>
        <v/>
      </c>
      <c r="G55" s="45" t="str">
        <f>'Table-7'!G55</f>
        <v/>
      </c>
      <c r="H55" s="45" t="str">
        <f>'Table-7'!H55</f>
        <v/>
      </c>
      <c r="I55" s="45" t="str">
        <f>'Table-7'!I55</f>
        <v/>
      </c>
      <c r="J55" s="45" t="str">
        <f>'Table-7'!J55</f>
        <v/>
      </c>
      <c r="K55" s="45" t="str">
        <f>'Table-7'!K55</f>
        <v/>
      </c>
      <c r="L55" s="45" t="str">
        <f>'Table-7'!L55</f>
        <v/>
      </c>
      <c r="M55" s="45" t="str">
        <f>'Table-7'!M55</f>
        <v/>
      </c>
      <c r="N55" s="45" t="str">
        <f>'Table-7'!N55</f>
        <v/>
      </c>
      <c r="O55" s="45" t="str">
        <f>'Table-7'!O55</f>
        <v/>
      </c>
      <c r="P55" s="45" t="str">
        <f>'Table-7'!P55</f>
        <v/>
      </c>
      <c r="Q55" s="45" t="str">
        <f>'Table-7'!Q55</f>
        <v/>
      </c>
      <c r="R55" s="45" t="str">
        <f>'Table-7'!R55</f>
        <v/>
      </c>
      <c r="S55" s="45" t="str">
        <f>'Table-7'!S55</f>
        <v/>
      </c>
      <c r="T55" s="45" t="str">
        <f>'Table-7'!T55</f>
        <v/>
      </c>
    </row>
    <row r="56" spans="1:20" x14ac:dyDescent="0.3">
      <c r="A56" s="45" t="str">
        <f>'Table-7'!A56</f>
        <v/>
      </c>
      <c r="B56" s="45" t="str">
        <f>'Table-7'!B56</f>
        <v/>
      </c>
      <c r="C56" s="45" t="str">
        <f>'Table-7'!C56</f>
        <v/>
      </c>
      <c r="D56" s="45" t="str">
        <f>'Table-7'!D56</f>
        <v/>
      </c>
      <c r="E56" s="45" t="str">
        <f>'Table-7'!E56</f>
        <v/>
      </c>
      <c r="F56" s="45" t="str">
        <f>'Table-7'!F56</f>
        <v/>
      </c>
      <c r="G56" s="45" t="str">
        <f>'Table-7'!G56</f>
        <v/>
      </c>
      <c r="H56" s="45" t="str">
        <f>'Table-7'!H56</f>
        <v/>
      </c>
      <c r="I56" s="45" t="str">
        <f>'Table-7'!I56</f>
        <v/>
      </c>
      <c r="J56" s="45" t="str">
        <f>'Table-7'!J56</f>
        <v/>
      </c>
      <c r="K56" s="45" t="str">
        <f>'Table-7'!K56</f>
        <v/>
      </c>
      <c r="L56" s="45" t="str">
        <f>'Table-7'!L56</f>
        <v/>
      </c>
      <c r="M56" s="45" t="str">
        <f>'Table-7'!M56</f>
        <v/>
      </c>
      <c r="N56" s="45" t="str">
        <f>'Table-7'!N56</f>
        <v/>
      </c>
      <c r="O56" s="45" t="str">
        <f>'Table-7'!O56</f>
        <v/>
      </c>
      <c r="P56" s="45" t="str">
        <f>'Table-7'!P56</f>
        <v/>
      </c>
      <c r="Q56" s="45" t="str">
        <f>'Table-7'!Q56</f>
        <v/>
      </c>
      <c r="R56" s="45" t="str">
        <f>'Table-7'!R56</f>
        <v/>
      </c>
      <c r="S56" s="45" t="str">
        <f>'Table-7'!S56</f>
        <v/>
      </c>
      <c r="T56" s="45" t="str">
        <f>'Table-7'!T56</f>
        <v/>
      </c>
    </row>
    <row r="57" spans="1:20" x14ac:dyDescent="0.3">
      <c r="A57" s="45" t="str">
        <f>'Table-7'!A57</f>
        <v/>
      </c>
      <c r="B57" s="45" t="str">
        <f>'Table-7'!B57</f>
        <v/>
      </c>
      <c r="C57" s="45" t="str">
        <f>'Table-7'!C57</f>
        <v/>
      </c>
      <c r="D57" s="45" t="str">
        <f>'Table-7'!D57</f>
        <v/>
      </c>
      <c r="E57" s="45" t="str">
        <f>'Table-7'!E57</f>
        <v/>
      </c>
      <c r="F57" s="45" t="str">
        <f>'Table-7'!F57</f>
        <v/>
      </c>
      <c r="G57" s="45" t="str">
        <f>'Table-7'!G57</f>
        <v/>
      </c>
      <c r="H57" s="45" t="str">
        <f>'Table-7'!H57</f>
        <v/>
      </c>
      <c r="I57" s="45" t="str">
        <f>'Table-7'!I57</f>
        <v/>
      </c>
      <c r="J57" s="45" t="str">
        <f>'Table-7'!J57</f>
        <v/>
      </c>
      <c r="K57" s="45" t="str">
        <f>'Table-7'!K57</f>
        <v/>
      </c>
      <c r="L57" s="45" t="str">
        <f>'Table-7'!L57</f>
        <v/>
      </c>
      <c r="M57" s="45" t="str">
        <f>'Table-7'!M57</f>
        <v/>
      </c>
      <c r="N57" s="45" t="str">
        <f>'Table-7'!N57</f>
        <v/>
      </c>
      <c r="O57" s="45" t="str">
        <f>'Table-7'!O57</f>
        <v/>
      </c>
      <c r="P57" s="45" t="str">
        <f>'Table-7'!P57</f>
        <v/>
      </c>
      <c r="Q57" s="45" t="str">
        <f>'Table-7'!Q57</f>
        <v/>
      </c>
      <c r="R57" s="45" t="str">
        <f>'Table-7'!R57</f>
        <v/>
      </c>
      <c r="S57" s="45" t="str">
        <f>'Table-7'!S57</f>
        <v/>
      </c>
      <c r="T57" s="45" t="str">
        <f>'Table-7'!T57</f>
        <v/>
      </c>
    </row>
    <row r="58" spans="1:20" x14ac:dyDescent="0.3">
      <c r="A58" s="45" t="str">
        <f>'Table-7'!A58</f>
        <v/>
      </c>
      <c r="B58" s="45" t="str">
        <f>'Table-7'!B58</f>
        <v/>
      </c>
      <c r="C58" s="45" t="str">
        <f>'Table-7'!C58</f>
        <v/>
      </c>
      <c r="D58" s="45" t="str">
        <f>'Table-7'!D58</f>
        <v/>
      </c>
      <c r="E58" s="45" t="str">
        <f>'Table-7'!E58</f>
        <v/>
      </c>
      <c r="F58" s="45" t="str">
        <f>'Table-7'!F58</f>
        <v/>
      </c>
      <c r="G58" s="45" t="str">
        <f>'Table-7'!G58</f>
        <v/>
      </c>
      <c r="H58" s="45" t="str">
        <f>'Table-7'!H58</f>
        <v/>
      </c>
      <c r="I58" s="45" t="str">
        <f>'Table-7'!I58</f>
        <v/>
      </c>
      <c r="J58" s="45" t="str">
        <f>'Table-7'!J58</f>
        <v/>
      </c>
      <c r="K58" s="45" t="str">
        <f>'Table-7'!K58</f>
        <v/>
      </c>
      <c r="L58" s="45" t="str">
        <f>'Table-7'!L58</f>
        <v/>
      </c>
      <c r="M58" s="45" t="str">
        <f>'Table-7'!M58</f>
        <v/>
      </c>
      <c r="N58" s="45" t="str">
        <f>'Table-7'!N58</f>
        <v/>
      </c>
      <c r="O58" s="45" t="str">
        <f>'Table-7'!O58</f>
        <v/>
      </c>
      <c r="P58" s="45" t="str">
        <f>'Table-7'!P58</f>
        <v/>
      </c>
      <c r="Q58" s="45" t="str">
        <f>'Table-7'!Q58</f>
        <v/>
      </c>
      <c r="R58" s="45" t="str">
        <f>'Table-7'!R58</f>
        <v/>
      </c>
      <c r="S58" s="45" t="str">
        <f>'Table-7'!S58</f>
        <v/>
      </c>
      <c r="T58" s="45" t="str">
        <f>'Table-7'!T58</f>
        <v/>
      </c>
    </row>
    <row r="59" spans="1:20" x14ac:dyDescent="0.3">
      <c r="A59" s="45" t="str">
        <f>'Table-7'!A59</f>
        <v/>
      </c>
      <c r="B59" s="45" t="str">
        <f>'Table-7'!B59</f>
        <v/>
      </c>
      <c r="C59" s="45" t="str">
        <f>'Table-7'!C59</f>
        <v/>
      </c>
      <c r="D59" s="45" t="str">
        <f>'Table-7'!D59</f>
        <v/>
      </c>
      <c r="E59" s="45" t="str">
        <f>'Table-7'!E59</f>
        <v/>
      </c>
      <c r="F59" s="45" t="str">
        <f>'Table-7'!F59</f>
        <v/>
      </c>
      <c r="G59" s="45" t="str">
        <f>'Table-7'!G59</f>
        <v/>
      </c>
      <c r="H59" s="45" t="str">
        <f>'Table-7'!H59</f>
        <v/>
      </c>
      <c r="I59" s="45" t="str">
        <f>'Table-7'!I59</f>
        <v/>
      </c>
      <c r="J59" s="45" t="str">
        <f>'Table-7'!J59</f>
        <v/>
      </c>
      <c r="K59" s="45" t="str">
        <f>'Table-7'!K59</f>
        <v/>
      </c>
      <c r="L59" s="45" t="str">
        <f>'Table-7'!L59</f>
        <v/>
      </c>
      <c r="M59" s="45" t="str">
        <f>'Table-7'!M59</f>
        <v/>
      </c>
      <c r="N59" s="45" t="str">
        <f>'Table-7'!N59</f>
        <v/>
      </c>
      <c r="O59" s="45" t="str">
        <f>'Table-7'!O59</f>
        <v/>
      </c>
      <c r="P59" s="45" t="str">
        <f>'Table-7'!P59</f>
        <v/>
      </c>
      <c r="Q59" s="45" t="str">
        <f>'Table-7'!Q59</f>
        <v/>
      </c>
      <c r="R59" s="45" t="str">
        <f>'Table-7'!R59</f>
        <v/>
      </c>
      <c r="S59" s="45" t="str">
        <f>'Table-7'!S59</f>
        <v/>
      </c>
      <c r="T59" s="45" t="str">
        <f>'Table-7'!T59</f>
        <v/>
      </c>
    </row>
    <row r="60" spans="1:20" x14ac:dyDescent="0.3">
      <c r="A60" s="45" t="str">
        <f>'Table-7'!A60</f>
        <v/>
      </c>
      <c r="B60" s="45" t="str">
        <f>'Table-7'!B60</f>
        <v/>
      </c>
      <c r="C60" s="45" t="str">
        <f>'Table-7'!C60</f>
        <v/>
      </c>
      <c r="D60" s="45" t="str">
        <f>'Table-7'!D60</f>
        <v/>
      </c>
      <c r="E60" s="45" t="str">
        <f>'Table-7'!E60</f>
        <v/>
      </c>
      <c r="F60" s="45" t="str">
        <f>'Table-7'!F60</f>
        <v/>
      </c>
      <c r="G60" s="45" t="str">
        <f>'Table-7'!G60</f>
        <v/>
      </c>
      <c r="H60" s="45" t="str">
        <f>'Table-7'!H60</f>
        <v/>
      </c>
      <c r="I60" s="45" t="str">
        <f>'Table-7'!I60</f>
        <v/>
      </c>
      <c r="J60" s="45" t="str">
        <f>'Table-7'!J60</f>
        <v/>
      </c>
      <c r="K60" s="45" t="str">
        <f>'Table-7'!K60</f>
        <v/>
      </c>
      <c r="L60" s="45" t="str">
        <f>'Table-7'!L60</f>
        <v/>
      </c>
      <c r="M60" s="45" t="str">
        <f>'Table-7'!M60</f>
        <v/>
      </c>
      <c r="N60" s="45" t="str">
        <f>'Table-7'!N60</f>
        <v/>
      </c>
      <c r="O60" s="45" t="str">
        <f>'Table-7'!O60</f>
        <v/>
      </c>
      <c r="P60" s="45" t="str">
        <f>'Table-7'!P60</f>
        <v/>
      </c>
      <c r="Q60" s="45" t="str">
        <f>'Table-7'!Q60</f>
        <v/>
      </c>
      <c r="R60" s="45" t="str">
        <f>'Table-7'!R60</f>
        <v/>
      </c>
      <c r="S60" s="45" t="str">
        <f>'Table-7'!S60</f>
        <v/>
      </c>
      <c r="T60" s="45" t="str">
        <f>'Table-7'!T60</f>
        <v/>
      </c>
    </row>
    <row r="61" spans="1:20" x14ac:dyDescent="0.3">
      <c r="A61" s="45" t="str">
        <f>'Table-7'!A61</f>
        <v/>
      </c>
      <c r="B61" s="45" t="str">
        <f>'Table-7'!B61</f>
        <v/>
      </c>
      <c r="C61" s="45" t="str">
        <f>'Table-7'!C61</f>
        <v/>
      </c>
      <c r="D61" s="45" t="str">
        <f>'Table-7'!D61</f>
        <v/>
      </c>
      <c r="E61" s="45" t="str">
        <f>'Table-7'!E61</f>
        <v/>
      </c>
      <c r="F61" s="45" t="str">
        <f>'Table-7'!F61</f>
        <v/>
      </c>
      <c r="G61" s="45" t="str">
        <f>'Table-7'!G61</f>
        <v/>
      </c>
      <c r="H61" s="45" t="str">
        <f>'Table-7'!H61</f>
        <v/>
      </c>
      <c r="I61" s="45" t="str">
        <f>'Table-7'!I61</f>
        <v/>
      </c>
      <c r="J61" s="45" t="str">
        <f>'Table-7'!J61</f>
        <v/>
      </c>
      <c r="K61" s="45" t="str">
        <f>'Table-7'!K61</f>
        <v/>
      </c>
      <c r="L61" s="45" t="str">
        <f>'Table-7'!L61</f>
        <v/>
      </c>
      <c r="M61" s="45" t="str">
        <f>'Table-7'!M61</f>
        <v/>
      </c>
      <c r="N61" s="45" t="str">
        <f>'Table-7'!N61</f>
        <v/>
      </c>
      <c r="O61" s="45" t="str">
        <f>'Table-7'!O61</f>
        <v/>
      </c>
      <c r="P61" s="45" t="str">
        <f>'Table-7'!P61</f>
        <v/>
      </c>
      <c r="Q61" s="45" t="str">
        <f>'Table-7'!Q61</f>
        <v/>
      </c>
      <c r="R61" s="45" t="str">
        <f>'Table-7'!R61</f>
        <v/>
      </c>
      <c r="S61" s="45" t="str">
        <f>'Table-7'!S61</f>
        <v/>
      </c>
      <c r="T61" s="45" t="str">
        <f>'Table-7'!T61</f>
        <v/>
      </c>
    </row>
    <row r="62" spans="1:20" x14ac:dyDescent="0.3">
      <c r="A62" s="45" t="str">
        <f>'Table-7'!A62</f>
        <v/>
      </c>
      <c r="B62" s="45" t="str">
        <f>'Table-7'!B62</f>
        <v/>
      </c>
      <c r="C62" s="45" t="str">
        <f>'Table-7'!C62</f>
        <v/>
      </c>
      <c r="D62" s="45" t="str">
        <f>'Table-7'!D62</f>
        <v/>
      </c>
      <c r="E62" s="45" t="str">
        <f>'Table-7'!E62</f>
        <v/>
      </c>
      <c r="F62" s="45" t="str">
        <f>'Table-7'!F62</f>
        <v/>
      </c>
      <c r="G62" s="45" t="str">
        <f>'Table-7'!G62</f>
        <v/>
      </c>
      <c r="H62" s="45" t="str">
        <f>'Table-7'!H62</f>
        <v/>
      </c>
      <c r="I62" s="45" t="str">
        <f>'Table-7'!I62</f>
        <v/>
      </c>
      <c r="J62" s="45" t="str">
        <f>'Table-7'!J62</f>
        <v/>
      </c>
      <c r="K62" s="45" t="str">
        <f>'Table-7'!K62</f>
        <v/>
      </c>
      <c r="L62" s="45" t="str">
        <f>'Table-7'!L62</f>
        <v/>
      </c>
      <c r="M62" s="45" t="str">
        <f>'Table-7'!M62</f>
        <v/>
      </c>
      <c r="N62" s="45" t="str">
        <f>'Table-7'!N62</f>
        <v/>
      </c>
      <c r="O62" s="45" t="str">
        <f>'Table-7'!O62</f>
        <v/>
      </c>
      <c r="P62" s="45" t="str">
        <f>'Table-7'!P62</f>
        <v/>
      </c>
      <c r="Q62" s="45" t="str">
        <f>'Table-7'!Q62</f>
        <v/>
      </c>
      <c r="R62" s="45" t="str">
        <f>'Table-7'!R62</f>
        <v/>
      </c>
      <c r="S62" s="45" t="str">
        <f>'Table-7'!S62</f>
        <v/>
      </c>
      <c r="T62" s="45" t="str">
        <f>'Table-7'!T62</f>
        <v/>
      </c>
    </row>
    <row r="63" spans="1:20" x14ac:dyDescent="0.3">
      <c r="A63" s="45" t="str">
        <f>'Table-7'!A63</f>
        <v/>
      </c>
      <c r="B63" s="45" t="str">
        <f>'Table-7'!B63</f>
        <v/>
      </c>
      <c r="C63" s="45" t="str">
        <f>'Table-7'!C63</f>
        <v/>
      </c>
      <c r="D63" s="45" t="str">
        <f>'Table-7'!D63</f>
        <v/>
      </c>
      <c r="E63" s="45" t="str">
        <f>'Table-7'!E63</f>
        <v/>
      </c>
      <c r="F63" s="45" t="str">
        <f>'Table-7'!F63</f>
        <v/>
      </c>
      <c r="G63" s="45" t="str">
        <f>'Table-7'!G63</f>
        <v/>
      </c>
      <c r="H63" s="45" t="str">
        <f>'Table-7'!H63</f>
        <v/>
      </c>
      <c r="I63" s="45" t="str">
        <f>'Table-7'!I63</f>
        <v/>
      </c>
      <c r="J63" s="45" t="str">
        <f>'Table-7'!J63</f>
        <v/>
      </c>
      <c r="K63" s="45" t="str">
        <f>'Table-7'!K63</f>
        <v/>
      </c>
      <c r="L63" s="45" t="str">
        <f>'Table-7'!L63</f>
        <v/>
      </c>
      <c r="M63" s="45" t="str">
        <f>'Table-7'!M63</f>
        <v/>
      </c>
      <c r="N63" s="45" t="str">
        <f>'Table-7'!N63</f>
        <v/>
      </c>
      <c r="O63" s="45" t="str">
        <f>'Table-7'!O63</f>
        <v/>
      </c>
      <c r="P63" s="45" t="str">
        <f>'Table-7'!P63</f>
        <v/>
      </c>
      <c r="Q63" s="45" t="str">
        <f>'Table-7'!Q63</f>
        <v/>
      </c>
      <c r="R63" s="45" t="str">
        <f>'Table-7'!R63</f>
        <v/>
      </c>
      <c r="S63" s="45" t="str">
        <f>'Table-7'!S63</f>
        <v/>
      </c>
      <c r="T63" s="45" t="str">
        <f>'Table-7'!T63</f>
        <v/>
      </c>
    </row>
    <row r="64" spans="1:20" x14ac:dyDescent="0.3">
      <c r="A64" s="45" t="str">
        <f>'Table-7'!A64</f>
        <v/>
      </c>
      <c r="B64" s="45" t="str">
        <f>'Table-7'!B64</f>
        <v/>
      </c>
      <c r="C64" s="45" t="str">
        <f>'Table-7'!C64</f>
        <v/>
      </c>
      <c r="D64" s="45" t="str">
        <f>'Table-7'!D64</f>
        <v/>
      </c>
      <c r="E64" s="45" t="str">
        <f>'Table-7'!E64</f>
        <v/>
      </c>
      <c r="F64" s="45" t="str">
        <f>'Table-7'!F64</f>
        <v/>
      </c>
      <c r="G64" s="45" t="str">
        <f>'Table-7'!G64</f>
        <v/>
      </c>
      <c r="H64" s="45" t="str">
        <f>'Table-7'!H64</f>
        <v/>
      </c>
      <c r="I64" s="45" t="str">
        <f>'Table-7'!I64</f>
        <v/>
      </c>
      <c r="J64" s="45" t="str">
        <f>'Table-7'!J64</f>
        <v/>
      </c>
      <c r="K64" s="45" t="str">
        <f>'Table-7'!K64</f>
        <v/>
      </c>
      <c r="L64" s="45" t="str">
        <f>'Table-7'!L64</f>
        <v/>
      </c>
      <c r="M64" s="45" t="str">
        <f>'Table-7'!M64</f>
        <v/>
      </c>
      <c r="N64" s="45" t="str">
        <f>'Table-7'!N64</f>
        <v/>
      </c>
      <c r="O64" s="45" t="str">
        <f>'Table-7'!O64</f>
        <v/>
      </c>
      <c r="P64" s="45" t="str">
        <f>'Table-7'!P64</f>
        <v/>
      </c>
      <c r="Q64" s="45" t="str">
        <f>'Table-7'!Q64</f>
        <v/>
      </c>
      <c r="R64" s="45" t="str">
        <f>'Table-7'!R64</f>
        <v/>
      </c>
      <c r="S64" s="45" t="str">
        <f>'Table-7'!S64</f>
        <v/>
      </c>
      <c r="T64" s="45" t="str">
        <f>'Table-7'!T64</f>
        <v/>
      </c>
    </row>
    <row r="65" spans="1:20" x14ac:dyDescent="0.3">
      <c r="A65" s="45" t="str">
        <f>'Table-7'!A65</f>
        <v/>
      </c>
      <c r="B65" s="45" t="str">
        <f>'Table-7'!B65</f>
        <v/>
      </c>
      <c r="C65" s="45" t="str">
        <f>'Table-7'!C65</f>
        <v/>
      </c>
      <c r="D65" s="45" t="str">
        <f>'Table-7'!D65</f>
        <v/>
      </c>
      <c r="E65" s="45" t="str">
        <f>'Table-7'!E65</f>
        <v/>
      </c>
      <c r="F65" s="45" t="str">
        <f>'Table-7'!F65</f>
        <v/>
      </c>
      <c r="G65" s="45" t="str">
        <f>'Table-7'!G65</f>
        <v/>
      </c>
      <c r="H65" s="45" t="str">
        <f>'Table-7'!H65</f>
        <v/>
      </c>
      <c r="I65" s="45" t="str">
        <f>'Table-7'!I65</f>
        <v/>
      </c>
      <c r="J65" s="45" t="str">
        <f>'Table-7'!J65</f>
        <v/>
      </c>
      <c r="K65" s="45" t="str">
        <f>'Table-7'!K65</f>
        <v/>
      </c>
      <c r="L65" s="45" t="str">
        <f>'Table-7'!L65</f>
        <v/>
      </c>
      <c r="M65" s="45" t="str">
        <f>'Table-7'!M65</f>
        <v/>
      </c>
      <c r="N65" s="45" t="str">
        <f>'Table-7'!N65</f>
        <v/>
      </c>
      <c r="O65" s="45" t="str">
        <f>'Table-7'!O65</f>
        <v/>
      </c>
      <c r="P65" s="45" t="str">
        <f>'Table-7'!P65</f>
        <v/>
      </c>
      <c r="Q65" s="45" t="str">
        <f>'Table-7'!Q65</f>
        <v/>
      </c>
      <c r="R65" s="45" t="str">
        <f>'Table-7'!R65</f>
        <v/>
      </c>
      <c r="S65" s="45" t="str">
        <f>'Table-7'!S65</f>
        <v/>
      </c>
      <c r="T65" s="45" t="str">
        <f>'Table-7'!T65</f>
        <v/>
      </c>
    </row>
    <row r="66" spans="1:20" x14ac:dyDescent="0.3">
      <c r="A66" s="45" t="str">
        <f>'Table-7'!A66</f>
        <v/>
      </c>
      <c r="B66" s="45" t="str">
        <f>'Table-7'!B66</f>
        <v/>
      </c>
      <c r="C66" s="45" t="str">
        <f>'Table-7'!C66</f>
        <v/>
      </c>
      <c r="D66" s="45" t="str">
        <f>'Table-7'!D66</f>
        <v/>
      </c>
      <c r="E66" s="45" t="str">
        <f>'Table-7'!E66</f>
        <v/>
      </c>
      <c r="F66" s="45" t="str">
        <f>'Table-7'!F66</f>
        <v/>
      </c>
      <c r="G66" s="45" t="str">
        <f>'Table-7'!G66</f>
        <v/>
      </c>
      <c r="H66" s="45" t="str">
        <f>'Table-7'!H66</f>
        <v/>
      </c>
      <c r="I66" s="45" t="str">
        <f>'Table-7'!I66</f>
        <v/>
      </c>
      <c r="J66" s="45" t="str">
        <f>'Table-7'!J66</f>
        <v/>
      </c>
      <c r="K66" s="45" t="str">
        <f>'Table-7'!K66</f>
        <v/>
      </c>
      <c r="L66" s="45" t="str">
        <f>'Table-7'!L66</f>
        <v/>
      </c>
      <c r="M66" s="45" t="str">
        <f>'Table-7'!M66</f>
        <v/>
      </c>
      <c r="N66" s="45" t="str">
        <f>'Table-7'!N66</f>
        <v/>
      </c>
      <c r="O66" s="45" t="str">
        <f>'Table-7'!O66</f>
        <v/>
      </c>
      <c r="P66" s="45" t="str">
        <f>'Table-7'!P66</f>
        <v/>
      </c>
      <c r="Q66" s="45" t="str">
        <f>'Table-7'!Q66</f>
        <v/>
      </c>
      <c r="R66" s="45" t="str">
        <f>'Table-7'!R66</f>
        <v/>
      </c>
      <c r="S66" s="45" t="str">
        <f>'Table-7'!S66</f>
        <v/>
      </c>
      <c r="T66" s="45" t="str">
        <f>'Table-7'!T66</f>
        <v/>
      </c>
    </row>
    <row r="67" spans="1:20" x14ac:dyDescent="0.3">
      <c r="A67" s="45" t="str">
        <f>'Table-7'!A67</f>
        <v/>
      </c>
      <c r="B67" s="45" t="str">
        <f>'Table-7'!B67</f>
        <v/>
      </c>
      <c r="C67" s="45" t="str">
        <f>'Table-7'!C67</f>
        <v/>
      </c>
      <c r="D67" s="45" t="str">
        <f>'Table-7'!D67</f>
        <v/>
      </c>
      <c r="E67" s="45" t="str">
        <f>'Table-7'!E67</f>
        <v/>
      </c>
      <c r="F67" s="45" t="str">
        <f>'Table-7'!F67</f>
        <v/>
      </c>
      <c r="G67" s="45" t="str">
        <f>'Table-7'!G67</f>
        <v/>
      </c>
      <c r="H67" s="45" t="str">
        <f>'Table-7'!H67</f>
        <v/>
      </c>
      <c r="I67" s="45" t="str">
        <f>'Table-7'!I67</f>
        <v/>
      </c>
      <c r="J67" s="45" t="str">
        <f>'Table-7'!J67</f>
        <v/>
      </c>
      <c r="K67" s="45" t="str">
        <f>'Table-7'!K67</f>
        <v/>
      </c>
      <c r="L67" s="45" t="str">
        <f>'Table-7'!L67</f>
        <v/>
      </c>
      <c r="M67" s="45" t="str">
        <f>'Table-7'!M67</f>
        <v/>
      </c>
      <c r="N67" s="45" t="str">
        <f>'Table-7'!N67</f>
        <v/>
      </c>
      <c r="O67" s="45" t="str">
        <f>'Table-7'!O67</f>
        <v/>
      </c>
      <c r="P67" s="45" t="str">
        <f>'Table-7'!P67</f>
        <v/>
      </c>
      <c r="Q67" s="45" t="str">
        <f>'Table-7'!Q67</f>
        <v/>
      </c>
      <c r="R67" s="45" t="str">
        <f>'Table-7'!R67</f>
        <v/>
      </c>
      <c r="S67" s="45" t="str">
        <f>'Table-7'!S67</f>
        <v/>
      </c>
      <c r="T67" s="45" t="str">
        <f>'Table-7'!T67</f>
        <v/>
      </c>
    </row>
    <row r="68" spans="1:20" x14ac:dyDescent="0.3">
      <c r="A68" s="45" t="str">
        <f>'Table-7'!A68</f>
        <v/>
      </c>
      <c r="B68" s="45" t="str">
        <f>'Table-7'!B68</f>
        <v/>
      </c>
      <c r="C68" s="45" t="str">
        <f>'Table-7'!C68</f>
        <v/>
      </c>
      <c r="D68" s="45" t="str">
        <f>'Table-7'!D68</f>
        <v/>
      </c>
      <c r="E68" s="45" t="str">
        <f>'Table-7'!E68</f>
        <v/>
      </c>
      <c r="F68" s="45" t="str">
        <f>'Table-7'!F68</f>
        <v/>
      </c>
      <c r="G68" s="45" t="str">
        <f>'Table-7'!G68</f>
        <v/>
      </c>
      <c r="H68" s="45" t="str">
        <f>'Table-7'!H68</f>
        <v/>
      </c>
      <c r="I68" s="45" t="str">
        <f>'Table-7'!I68</f>
        <v/>
      </c>
      <c r="J68" s="45" t="str">
        <f>'Table-7'!J68</f>
        <v/>
      </c>
      <c r="K68" s="45" t="str">
        <f>'Table-7'!K68</f>
        <v/>
      </c>
      <c r="L68" s="45" t="str">
        <f>'Table-7'!L68</f>
        <v/>
      </c>
      <c r="M68" s="45" t="str">
        <f>'Table-7'!M68</f>
        <v/>
      </c>
      <c r="N68" s="45" t="str">
        <f>'Table-7'!N68</f>
        <v/>
      </c>
      <c r="O68" s="45" t="str">
        <f>'Table-7'!O68</f>
        <v/>
      </c>
      <c r="P68" s="45" t="str">
        <f>'Table-7'!P68</f>
        <v/>
      </c>
      <c r="Q68" s="45" t="str">
        <f>'Table-7'!Q68</f>
        <v/>
      </c>
      <c r="R68" s="45" t="str">
        <f>'Table-7'!R68</f>
        <v/>
      </c>
      <c r="S68" s="45" t="str">
        <f>'Table-7'!S68</f>
        <v/>
      </c>
      <c r="T68" s="45" t="str">
        <f>'Table-7'!T68</f>
        <v/>
      </c>
    </row>
    <row r="69" spans="1:20" x14ac:dyDescent="0.3">
      <c r="A69" s="45" t="str">
        <f>'Table-7'!A69</f>
        <v/>
      </c>
      <c r="B69" s="45" t="str">
        <f>'Table-7'!B69</f>
        <v/>
      </c>
      <c r="C69" s="45" t="str">
        <f>'Table-7'!C69</f>
        <v/>
      </c>
      <c r="D69" s="45" t="str">
        <f>'Table-7'!D69</f>
        <v/>
      </c>
      <c r="E69" s="45" t="str">
        <f>'Table-7'!E69</f>
        <v/>
      </c>
      <c r="F69" s="45" t="str">
        <f>'Table-7'!F69</f>
        <v/>
      </c>
      <c r="G69" s="45" t="str">
        <f>'Table-7'!G69</f>
        <v/>
      </c>
      <c r="H69" s="45" t="str">
        <f>'Table-7'!H69</f>
        <v/>
      </c>
      <c r="I69" s="45" t="str">
        <f>'Table-7'!I69</f>
        <v/>
      </c>
      <c r="J69" s="45" t="str">
        <f>'Table-7'!J69</f>
        <v/>
      </c>
      <c r="K69" s="45" t="str">
        <f>'Table-7'!K69</f>
        <v/>
      </c>
      <c r="L69" s="45" t="str">
        <f>'Table-7'!L69</f>
        <v/>
      </c>
      <c r="M69" s="45" t="str">
        <f>'Table-7'!M69</f>
        <v/>
      </c>
      <c r="N69" s="45" t="str">
        <f>'Table-7'!N69</f>
        <v/>
      </c>
      <c r="O69" s="45" t="str">
        <f>'Table-7'!O69</f>
        <v/>
      </c>
      <c r="P69" s="45" t="str">
        <f>'Table-7'!P69</f>
        <v/>
      </c>
      <c r="Q69" s="45" t="str">
        <f>'Table-7'!Q69</f>
        <v/>
      </c>
      <c r="R69" s="45" t="str">
        <f>'Table-7'!R69</f>
        <v/>
      </c>
      <c r="S69" s="45" t="str">
        <f>'Table-7'!S69</f>
        <v/>
      </c>
      <c r="T69" s="45" t="str">
        <f>'Table-7'!T69</f>
        <v/>
      </c>
    </row>
    <row r="70" spans="1:20" x14ac:dyDescent="0.3">
      <c r="A70" s="45" t="str">
        <f>'Table-7'!A70</f>
        <v/>
      </c>
      <c r="B70" s="45" t="str">
        <f>'Table-7'!B70</f>
        <v/>
      </c>
      <c r="C70" s="45" t="str">
        <f>'Table-7'!C70</f>
        <v/>
      </c>
      <c r="D70" s="45" t="str">
        <f>'Table-7'!D70</f>
        <v/>
      </c>
      <c r="E70" s="45" t="str">
        <f>'Table-7'!E70</f>
        <v/>
      </c>
      <c r="F70" s="45" t="str">
        <f>'Table-7'!F70</f>
        <v/>
      </c>
      <c r="G70" s="45" t="str">
        <f>'Table-7'!G70</f>
        <v/>
      </c>
      <c r="H70" s="45" t="str">
        <f>'Table-7'!H70</f>
        <v/>
      </c>
      <c r="I70" s="45" t="str">
        <f>'Table-7'!I70</f>
        <v/>
      </c>
      <c r="J70" s="45" t="str">
        <f>'Table-7'!J70</f>
        <v/>
      </c>
      <c r="K70" s="45" t="str">
        <f>'Table-7'!K70</f>
        <v/>
      </c>
      <c r="L70" s="45" t="str">
        <f>'Table-7'!L70</f>
        <v/>
      </c>
      <c r="M70" s="45" t="str">
        <f>'Table-7'!M70</f>
        <v/>
      </c>
      <c r="N70" s="45" t="str">
        <f>'Table-7'!N70</f>
        <v/>
      </c>
      <c r="O70" s="45" t="str">
        <f>'Table-7'!O70</f>
        <v/>
      </c>
      <c r="P70" s="45" t="str">
        <f>'Table-7'!P70</f>
        <v/>
      </c>
      <c r="Q70" s="45" t="str">
        <f>'Table-7'!Q70</f>
        <v/>
      </c>
      <c r="R70" s="45" t="str">
        <f>'Table-7'!R70</f>
        <v/>
      </c>
      <c r="S70" s="45" t="str">
        <f>'Table-7'!S70</f>
        <v/>
      </c>
      <c r="T70" s="45" t="str">
        <f>'Table-7'!T70</f>
        <v/>
      </c>
    </row>
    <row r="71" spans="1:20" x14ac:dyDescent="0.3">
      <c r="A71" s="45" t="str">
        <f>'Table-7'!A71</f>
        <v/>
      </c>
      <c r="B71" s="45" t="str">
        <f>'Table-7'!B71</f>
        <v/>
      </c>
      <c r="C71" s="45" t="str">
        <f>'Table-7'!C71</f>
        <v/>
      </c>
      <c r="D71" s="45" t="str">
        <f>'Table-7'!D71</f>
        <v/>
      </c>
      <c r="E71" s="45" t="str">
        <f>'Table-7'!E71</f>
        <v/>
      </c>
      <c r="F71" s="45" t="str">
        <f>'Table-7'!F71</f>
        <v/>
      </c>
      <c r="G71" s="45" t="str">
        <f>'Table-7'!G71</f>
        <v/>
      </c>
      <c r="H71" s="45" t="str">
        <f>'Table-7'!H71</f>
        <v/>
      </c>
      <c r="I71" s="45" t="str">
        <f>'Table-7'!I71</f>
        <v/>
      </c>
      <c r="J71" s="45" t="str">
        <f>'Table-7'!J71</f>
        <v/>
      </c>
      <c r="K71" s="45" t="str">
        <f>'Table-7'!K71</f>
        <v/>
      </c>
      <c r="L71" s="45" t="str">
        <f>'Table-7'!L71</f>
        <v/>
      </c>
      <c r="M71" s="45" t="str">
        <f>'Table-7'!M71</f>
        <v/>
      </c>
      <c r="N71" s="45" t="str">
        <f>'Table-7'!N71</f>
        <v/>
      </c>
      <c r="O71" s="45" t="str">
        <f>'Table-7'!O71</f>
        <v/>
      </c>
      <c r="P71" s="45" t="str">
        <f>'Table-7'!P71</f>
        <v/>
      </c>
      <c r="Q71" s="45" t="str">
        <f>'Table-7'!Q71</f>
        <v/>
      </c>
      <c r="R71" s="45" t="str">
        <f>'Table-7'!R71</f>
        <v/>
      </c>
      <c r="S71" s="45" t="str">
        <f>'Table-7'!S71</f>
        <v/>
      </c>
      <c r="T71" s="45" t="str">
        <f>'Table-7'!T71</f>
        <v/>
      </c>
    </row>
    <row r="72" spans="1:20" x14ac:dyDescent="0.3">
      <c r="A72" s="45" t="str">
        <f>'Table-7'!A72</f>
        <v/>
      </c>
      <c r="B72" s="45" t="str">
        <f>'Table-7'!B72</f>
        <v/>
      </c>
      <c r="C72" s="45" t="str">
        <f>'Table-7'!C72</f>
        <v/>
      </c>
      <c r="D72" s="45" t="str">
        <f>'Table-7'!D72</f>
        <v/>
      </c>
      <c r="E72" s="45" t="str">
        <f>'Table-7'!E72</f>
        <v/>
      </c>
      <c r="F72" s="45" t="str">
        <f>'Table-7'!F72</f>
        <v/>
      </c>
      <c r="G72" s="45" t="str">
        <f>'Table-7'!G72</f>
        <v/>
      </c>
      <c r="H72" s="45" t="str">
        <f>'Table-7'!H72</f>
        <v/>
      </c>
      <c r="I72" s="45" t="str">
        <f>'Table-7'!I72</f>
        <v/>
      </c>
      <c r="J72" s="45" t="str">
        <f>'Table-7'!J72</f>
        <v/>
      </c>
      <c r="K72" s="45" t="str">
        <f>'Table-7'!K72</f>
        <v/>
      </c>
      <c r="L72" s="45" t="str">
        <f>'Table-7'!L72</f>
        <v/>
      </c>
      <c r="M72" s="45" t="str">
        <f>'Table-7'!M72</f>
        <v/>
      </c>
      <c r="N72" s="45" t="str">
        <f>'Table-7'!N72</f>
        <v/>
      </c>
      <c r="O72" s="45" t="str">
        <f>'Table-7'!O72</f>
        <v/>
      </c>
      <c r="P72" s="45" t="str">
        <f>'Table-7'!P72</f>
        <v/>
      </c>
      <c r="Q72" s="45" t="str">
        <f>'Table-7'!Q72</f>
        <v/>
      </c>
      <c r="R72" s="45" t="str">
        <f>'Table-7'!R72</f>
        <v/>
      </c>
      <c r="S72" s="45" t="str">
        <f>'Table-7'!S72</f>
        <v/>
      </c>
      <c r="T72" s="45" t="str">
        <f>'Table-7'!T72</f>
        <v/>
      </c>
    </row>
    <row r="73" spans="1:20" x14ac:dyDescent="0.3">
      <c r="A73" s="45" t="str">
        <f>'Table-7'!A73</f>
        <v/>
      </c>
      <c r="B73" s="45" t="str">
        <f>'Table-7'!B73</f>
        <v/>
      </c>
      <c r="C73" s="45" t="str">
        <f>'Table-7'!C73</f>
        <v/>
      </c>
      <c r="D73" s="45" t="str">
        <f>'Table-7'!D73</f>
        <v/>
      </c>
      <c r="E73" s="45" t="str">
        <f>'Table-7'!E73</f>
        <v/>
      </c>
      <c r="F73" s="45" t="str">
        <f>'Table-7'!F73</f>
        <v/>
      </c>
      <c r="G73" s="45" t="str">
        <f>'Table-7'!G73</f>
        <v/>
      </c>
      <c r="H73" s="45" t="str">
        <f>'Table-7'!H73</f>
        <v/>
      </c>
      <c r="I73" s="45" t="str">
        <f>'Table-7'!I73</f>
        <v/>
      </c>
      <c r="J73" s="45" t="str">
        <f>'Table-7'!J73</f>
        <v/>
      </c>
      <c r="K73" s="45" t="str">
        <f>'Table-7'!K73</f>
        <v/>
      </c>
      <c r="L73" s="45" t="str">
        <f>'Table-7'!L73</f>
        <v/>
      </c>
      <c r="M73" s="45" t="str">
        <f>'Table-7'!M73</f>
        <v/>
      </c>
      <c r="N73" s="45" t="str">
        <f>'Table-7'!N73</f>
        <v/>
      </c>
      <c r="O73" s="45" t="str">
        <f>'Table-7'!O73</f>
        <v/>
      </c>
      <c r="P73" s="45" t="str">
        <f>'Table-7'!P73</f>
        <v/>
      </c>
      <c r="Q73" s="45" t="str">
        <f>'Table-7'!Q73</f>
        <v/>
      </c>
      <c r="R73" s="45" t="str">
        <f>'Table-7'!R73</f>
        <v/>
      </c>
      <c r="S73" s="45" t="str">
        <f>'Table-7'!S73</f>
        <v/>
      </c>
      <c r="T73" s="45" t="str">
        <f>'Table-7'!T73</f>
        <v/>
      </c>
    </row>
    <row r="74" spans="1:20" x14ac:dyDescent="0.3">
      <c r="A74" s="45" t="str">
        <f>'Table-7'!A74</f>
        <v/>
      </c>
      <c r="B74" s="45" t="str">
        <f>'Table-7'!B74</f>
        <v/>
      </c>
      <c r="C74" s="45" t="str">
        <f>'Table-7'!C74</f>
        <v/>
      </c>
      <c r="D74" s="45" t="str">
        <f>'Table-7'!D74</f>
        <v/>
      </c>
      <c r="E74" s="45" t="str">
        <f>'Table-7'!E74</f>
        <v/>
      </c>
      <c r="F74" s="45" t="str">
        <f>'Table-7'!F74</f>
        <v/>
      </c>
      <c r="G74" s="45" t="str">
        <f>'Table-7'!G74</f>
        <v/>
      </c>
      <c r="H74" s="45" t="str">
        <f>'Table-7'!H74</f>
        <v/>
      </c>
      <c r="I74" s="45" t="str">
        <f>'Table-7'!I74</f>
        <v/>
      </c>
      <c r="J74" s="45" t="str">
        <f>'Table-7'!J74</f>
        <v/>
      </c>
      <c r="K74" s="45" t="str">
        <f>'Table-7'!K74</f>
        <v/>
      </c>
      <c r="L74" s="45" t="str">
        <f>'Table-7'!L74</f>
        <v/>
      </c>
      <c r="M74" s="45" t="str">
        <f>'Table-7'!M74</f>
        <v/>
      </c>
      <c r="N74" s="45" t="str">
        <f>'Table-7'!N74</f>
        <v/>
      </c>
      <c r="O74" s="45" t="str">
        <f>'Table-7'!O74</f>
        <v/>
      </c>
      <c r="P74" s="45" t="str">
        <f>'Table-7'!P74</f>
        <v/>
      </c>
      <c r="Q74" s="45" t="str">
        <f>'Table-7'!Q74</f>
        <v/>
      </c>
      <c r="R74" s="45" t="str">
        <f>'Table-7'!R74</f>
        <v/>
      </c>
      <c r="S74" s="45" t="str">
        <f>'Table-7'!S74</f>
        <v/>
      </c>
      <c r="T74" s="45" t="str">
        <f>'Table-7'!T74</f>
        <v/>
      </c>
    </row>
    <row r="75" spans="1:20" x14ac:dyDescent="0.3">
      <c r="A75" s="45" t="str">
        <f>'Table-7'!A75</f>
        <v/>
      </c>
      <c r="B75" s="45" t="str">
        <f>'Table-7'!B75</f>
        <v/>
      </c>
      <c r="C75" s="45" t="str">
        <f>'Table-7'!C75</f>
        <v/>
      </c>
      <c r="D75" s="45" t="str">
        <f>'Table-7'!D75</f>
        <v/>
      </c>
      <c r="E75" s="45" t="str">
        <f>'Table-7'!E75</f>
        <v/>
      </c>
      <c r="F75" s="45" t="str">
        <f>'Table-7'!F75</f>
        <v/>
      </c>
      <c r="G75" s="45" t="str">
        <f>'Table-7'!G75</f>
        <v/>
      </c>
      <c r="H75" s="45" t="str">
        <f>'Table-7'!H75</f>
        <v/>
      </c>
      <c r="I75" s="45" t="str">
        <f>'Table-7'!I75</f>
        <v/>
      </c>
      <c r="J75" s="45" t="str">
        <f>'Table-7'!J75</f>
        <v/>
      </c>
      <c r="K75" s="45" t="str">
        <f>'Table-7'!K75</f>
        <v/>
      </c>
      <c r="L75" s="45" t="str">
        <f>'Table-7'!L75</f>
        <v/>
      </c>
      <c r="M75" s="45" t="str">
        <f>'Table-7'!M75</f>
        <v/>
      </c>
      <c r="N75" s="45" t="str">
        <f>'Table-7'!N75</f>
        <v/>
      </c>
      <c r="O75" s="45" t="str">
        <f>'Table-7'!O75</f>
        <v/>
      </c>
      <c r="P75" s="45" t="str">
        <f>'Table-7'!P75</f>
        <v/>
      </c>
      <c r="Q75" s="45" t="str">
        <f>'Table-7'!Q75</f>
        <v/>
      </c>
      <c r="R75" s="45" t="str">
        <f>'Table-7'!R75</f>
        <v/>
      </c>
      <c r="S75" s="45" t="str">
        <f>'Table-7'!S75</f>
        <v/>
      </c>
      <c r="T75" s="45" t="str">
        <f>'Table-7'!T75</f>
        <v/>
      </c>
    </row>
    <row r="76" spans="1:20" x14ac:dyDescent="0.3">
      <c r="A76" s="45" t="str">
        <f>'Table-7'!A76</f>
        <v/>
      </c>
      <c r="B76" s="45" t="str">
        <f>'Table-7'!B76</f>
        <v/>
      </c>
      <c r="C76" s="45" t="str">
        <f>'Table-7'!C76</f>
        <v/>
      </c>
      <c r="D76" s="45" t="str">
        <f>'Table-7'!D76</f>
        <v/>
      </c>
      <c r="E76" s="45" t="str">
        <f>'Table-7'!E76</f>
        <v/>
      </c>
      <c r="F76" s="45" t="str">
        <f>'Table-7'!F76</f>
        <v/>
      </c>
      <c r="G76" s="45" t="str">
        <f>'Table-7'!G76</f>
        <v/>
      </c>
      <c r="H76" s="45" t="str">
        <f>'Table-7'!H76</f>
        <v/>
      </c>
      <c r="I76" s="45" t="str">
        <f>'Table-7'!I76</f>
        <v/>
      </c>
      <c r="J76" s="45" t="str">
        <f>'Table-7'!J76</f>
        <v/>
      </c>
      <c r="K76" s="45" t="str">
        <f>'Table-7'!K76</f>
        <v/>
      </c>
      <c r="L76" s="45" t="str">
        <f>'Table-7'!L76</f>
        <v/>
      </c>
      <c r="M76" s="45" t="str">
        <f>'Table-7'!M76</f>
        <v/>
      </c>
      <c r="N76" s="45" t="str">
        <f>'Table-7'!N76</f>
        <v/>
      </c>
      <c r="O76" s="45" t="str">
        <f>'Table-7'!O76</f>
        <v/>
      </c>
      <c r="P76" s="45" t="str">
        <f>'Table-7'!P76</f>
        <v/>
      </c>
      <c r="Q76" s="45" t="str">
        <f>'Table-7'!Q76</f>
        <v/>
      </c>
      <c r="R76" s="45" t="str">
        <f>'Table-7'!R76</f>
        <v/>
      </c>
      <c r="S76" s="45" t="str">
        <f>'Table-7'!S76</f>
        <v/>
      </c>
      <c r="T76" s="45" t="str">
        <f>'Table-7'!T76</f>
        <v/>
      </c>
    </row>
    <row r="77" spans="1:20" x14ac:dyDescent="0.3">
      <c r="A77" s="45" t="str">
        <f>'Table-7'!A77</f>
        <v/>
      </c>
      <c r="B77" s="45" t="str">
        <f>'Table-7'!B77</f>
        <v/>
      </c>
      <c r="C77" s="45" t="str">
        <f>'Table-7'!C77</f>
        <v/>
      </c>
      <c r="D77" s="45" t="str">
        <f>'Table-7'!D77</f>
        <v/>
      </c>
      <c r="E77" s="45" t="str">
        <f>'Table-7'!E77</f>
        <v/>
      </c>
      <c r="F77" s="45" t="str">
        <f>'Table-7'!F77</f>
        <v/>
      </c>
      <c r="G77" s="45" t="str">
        <f>'Table-7'!G77</f>
        <v/>
      </c>
      <c r="H77" s="45" t="str">
        <f>'Table-7'!H77</f>
        <v/>
      </c>
      <c r="I77" s="45" t="str">
        <f>'Table-7'!I77</f>
        <v/>
      </c>
      <c r="J77" s="45" t="str">
        <f>'Table-7'!J77</f>
        <v/>
      </c>
      <c r="K77" s="45" t="str">
        <f>'Table-7'!K77</f>
        <v/>
      </c>
      <c r="L77" s="45" t="str">
        <f>'Table-7'!L77</f>
        <v/>
      </c>
      <c r="M77" s="45" t="str">
        <f>'Table-7'!M77</f>
        <v/>
      </c>
      <c r="N77" s="45" t="str">
        <f>'Table-7'!N77</f>
        <v/>
      </c>
      <c r="O77" s="45" t="str">
        <f>'Table-7'!O77</f>
        <v/>
      </c>
      <c r="P77" s="45" t="str">
        <f>'Table-7'!P77</f>
        <v/>
      </c>
      <c r="Q77" s="45" t="str">
        <f>'Table-7'!Q77</f>
        <v/>
      </c>
      <c r="R77" s="45" t="str">
        <f>'Table-7'!R77</f>
        <v/>
      </c>
      <c r="S77" s="45" t="str">
        <f>'Table-7'!S77</f>
        <v/>
      </c>
      <c r="T77" s="45" t="str">
        <f>'Table-7'!T77</f>
        <v/>
      </c>
    </row>
    <row r="78" spans="1:20" x14ac:dyDescent="0.3">
      <c r="A78" s="45" t="str">
        <f>'Table-7'!A78</f>
        <v/>
      </c>
      <c r="B78" s="45" t="str">
        <f>'Table-7'!B78</f>
        <v/>
      </c>
      <c r="C78" s="45" t="str">
        <f>'Table-7'!C78</f>
        <v/>
      </c>
      <c r="D78" s="45" t="str">
        <f>'Table-7'!D78</f>
        <v/>
      </c>
      <c r="E78" s="45" t="str">
        <f>'Table-7'!E78</f>
        <v/>
      </c>
      <c r="F78" s="45" t="str">
        <f>'Table-7'!F78</f>
        <v/>
      </c>
      <c r="G78" s="45" t="str">
        <f>'Table-7'!G78</f>
        <v/>
      </c>
      <c r="H78" s="45" t="str">
        <f>'Table-7'!H78</f>
        <v/>
      </c>
      <c r="I78" s="45" t="str">
        <f>'Table-7'!I78</f>
        <v/>
      </c>
      <c r="J78" s="45" t="str">
        <f>'Table-7'!J78</f>
        <v/>
      </c>
      <c r="K78" s="45" t="str">
        <f>'Table-7'!K78</f>
        <v/>
      </c>
      <c r="L78" s="45" t="str">
        <f>'Table-7'!L78</f>
        <v/>
      </c>
      <c r="M78" s="45" t="str">
        <f>'Table-7'!M78</f>
        <v/>
      </c>
      <c r="N78" s="45" t="str">
        <f>'Table-7'!N78</f>
        <v/>
      </c>
      <c r="O78" s="45" t="str">
        <f>'Table-7'!O78</f>
        <v/>
      </c>
      <c r="P78" s="45" t="str">
        <f>'Table-7'!P78</f>
        <v/>
      </c>
      <c r="Q78" s="45" t="str">
        <f>'Table-7'!Q78</f>
        <v/>
      </c>
      <c r="R78" s="45" t="str">
        <f>'Table-7'!R78</f>
        <v/>
      </c>
      <c r="S78" s="45" t="str">
        <f>'Table-7'!S78</f>
        <v/>
      </c>
      <c r="T78" s="45" t="str">
        <f>'Table-7'!T78</f>
        <v/>
      </c>
    </row>
    <row r="79" spans="1:20" x14ac:dyDescent="0.3">
      <c r="A79" s="45" t="str">
        <f>'Table-7'!A79</f>
        <v/>
      </c>
      <c r="B79" s="45" t="str">
        <f>'Table-7'!B79</f>
        <v/>
      </c>
      <c r="C79" s="45" t="str">
        <f>'Table-7'!C79</f>
        <v/>
      </c>
      <c r="D79" s="45" t="str">
        <f>'Table-7'!D79</f>
        <v/>
      </c>
      <c r="E79" s="45" t="str">
        <f>'Table-7'!E79</f>
        <v/>
      </c>
      <c r="F79" s="45" t="str">
        <f>'Table-7'!F79</f>
        <v/>
      </c>
      <c r="G79" s="45" t="str">
        <f>'Table-7'!G79</f>
        <v/>
      </c>
      <c r="H79" s="45" t="str">
        <f>'Table-7'!H79</f>
        <v/>
      </c>
      <c r="I79" s="45" t="str">
        <f>'Table-7'!I79</f>
        <v/>
      </c>
      <c r="J79" s="45" t="str">
        <f>'Table-7'!J79</f>
        <v/>
      </c>
      <c r="K79" s="45" t="str">
        <f>'Table-7'!K79</f>
        <v/>
      </c>
      <c r="L79" s="45" t="str">
        <f>'Table-7'!L79</f>
        <v/>
      </c>
      <c r="M79" s="45" t="str">
        <f>'Table-7'!M79</f>
        <v/>
      </c>
      <c r="N79" s="45" t="str">
        <f>'Table-7'!N79</f>
        <v/>
      </c>
      <c r="O79" s="45" t="str">
        <f>'Table-7'!O79</f>
        <v/>
      </c>
      <c r="P79" s="45" t="str">
        <f>'Table-7'!P79</f>
        <v/>
      </c>
      <c r="Q79" s="45" t="str">
        <f>'Table-7'!Q79</f>
        <v/>
      </c>
      <c r="R79" s="45" t="str">
        <f>'Table-7'!R79</f>
        <v/>
      </c>
      <c r="S79" s="45" t="str">
        <f>'Table-7'!S79</f>
        <v/>
      </c>
      <c r="T79" s="45" t="str">
        <f>'Table-7'!T79</f>
        <v/>
      </c>
    </row>
    <row r="80" spans="1:20" x14ac:dyDescent="0.3">
      <c r="A80" s="45" t="str">
        <f>'Table-7'!A80</f>
        <v/>
      </c>
      <c r="B80" s="45" t="str">
        <f>'Table-7'!B80</f>
        <v/>
      </c>
      <c r="C80" s="45" t="str">
        <f>'Table-7'!C80</f>
        <v/>
      </c>
      <c r="D80" s="45" t="str">
        <f>'Table-7'!D80</f>
        <v/>
      </c>
      <c r="E80" s="45" t="str">
        <f>'Table-7'!E80</f>
        <v/>
      </c>
      <c r="F80" s="45" t="str">
        <f>'Table-7'!F80</f>
        <v/>
      </c>
      <c r="G80" s="45" t="str">
        <f>'Table-7'!G80</f>
        <v/>
      </c>
      <c r="H80" s="45" t="str">
        <f>'Table-7'!H80</f>
        <v/>
      </c>
      <c r="I80" s="45" t="str">
        <f>'Table-7'!I80</f>
        <v/>
      </c>
      <c r="J80" s="45" t="str">
        <f>'Table-7'!J80</f>
        <v/>
      </c>
      <c r="K80" s="45" t="str">
        <f>'Table-7'!K80</f>
        <v/>
      </c>
      <c r="L80" s="45" t="str">
        <f>'Table-7'!L80</f>
        <v/>
      </c>
      <c r="M80" s="45" t="str">
        <f>'Table-7'!M80</f>
        <v/>
      </c>
      <c r="N80" s="45" t="str">
        <f>'Table-7'!N80</f>
        <v/>
      </c>
      <c r="O80" s="45" t="str">
        <f>'Table-7'!O80</f>
        <v/>
      </c>
      <c r="P80" s="45" t="str">
        <f>'Table-7'!P80</f>
        <v/>
      </c>
      <c r="Q80" s="45" t="str">
        <f>'Table-7'!Q80</f>
        <v/>
      </c>
      <c r="R80" s="45" t="str">
        <f>'Table-7'!R80</f>
        <v/>
      </c>
      <c r="S80" s="45" t="str">
        <f>'Table-7'!S80</f>
        <v/>
      </c>
      <c r="T80" s="45" t="str">
        <f>'Table-7'!T80</f>
        <v/>
      </c>
    </row>
    <row r="81" spans="1:20" x14ac:dyDescent="0.3">
      <c r="A81" s="45" t="str">
        <f>'Table-7'!A81</f>
        <v/>
      </c>
      <c r="B81" s="45" t="str">
        <f>'Table-7'!B81</f>
        <v/>
      </c>
      <c r="C81" s="45" t="str">
        <f>'Table-7'!C81</f>
        <v/>
      </c>
      <c r="D81" s="45" t="str">
        <f>'Table-7'!D81</f>
        <v/>
      </c>
      <c r="E81" s="45" t="str">
        <f>'Table-7'!E81</f>
        <v/>
      </c>
      <c r="F81" s="45" t="str">
        <f>'Table-7'!F81</f>
        <v/>
      </c>
      <c r="G81" s="45" t="str">
        <f>'Table-7'!G81</f>
        <v/>
      </c>
      <c r="H81" s="45" t="str">
        <f>'Table-7'!H81</f>
        <v/>
      </c>
      <c r="I81" s="45" t="str">
        <f>'Table-7'!I81</f>
        <v/>
      </c>
      <c r="J81" s="45" t="str">
        <f>'Table-7'!J81</f>
        <v/>
      </c>
      <c r="K81" s="45" t="str">
        <f>'Table-7'!K81</f>
        <v/>
      </c>
      <c r="L81" s="45" t="str">
        <f>'Table-7'!L81</f>
        <v/>
      </c>
      <c r="M81" s="45" t="str">
        <f>'Table-7'!M81</f>
        <v/>
      </c>
      <c r="N81" s="45" t="str">
        <f>'Table-7'!N81</f>
        <v/>
      </c>
      <c r="O81" s="45" t="str">
        <f>'Table-7'!O81</f>
        <v/>
      </c>
      <c r="P81" s="45" t="str">
        <f>'Table-7'!P81</f>
        <v/>
      </c>
      <c r="Q81" s="45" t="str">
        <f>'Table-7'!Q81</f>
        <v/>
      </c>
      <c r="R81" s="45" t="str">
        <f>'Table-7'!R81</f>
        <v/>
      </c>
      <c r="S81" s="45" t="str">
        <f>'Table-7'!S81</f>
        <v/>
      </c>
      <c r="T81" s="45" t="str">
        <f>'Table-7'!T81</f>
        <v/>
      </c>
    </row>
    <row r="82" spans="1:20" x14ac:dyDescent="0.3">
      <c r="A82" s="45" t="str">
        <f>'Table-7'!A82</f>
        <v/>
      </c>
      <c r="B82" s="45" t="str">
        <f>'Table-7'!B82</f>
        <v/>
      </c>
      <c r="C82" s="45" t="str">
        <f>'Table-7'!C82</f>
        <v/>
      </c>
      <c r="D82" s="45" t="str">
        <f>'Table-7'!D82</f>
        <v/>
      </c>
      <c r="E82" s="45" t="str">
        <f>'Table-7'!E82</f>
        <v/>
      </c>
      <c r="F82" s="45" t="str">
        <f>'Table-7'!F82</f>
        <v/>
      </c>
      <c r="G82" s="45" t="str">
        <f>'Table-7'!G82</f>
        <v/>
      </c>
      <c r="H82" s="45" t="str">
        <f>'Table-7'!H82</f>
        <v/>
      </c>
      <c r="I82" s="45" t="str">
        <f>'Table-7'!I82</f>
        <v/>
      </c>
      <c r="J82" s="45" t="str">
        <f>'Table-7'!J82</f>
        <v/>
      </c>
      <c r="K82" s="45" t="str">
        <f>'Table-7'!K82</f>
        <v/>
      </c>
      <c r="L82" s="45" t="str">
        <f>'Table-7'!L82</f>
        <v/>
      </c>
      <c r="M82" s="45" t="str">
        <f>'Table-7'!M82</f>
        <v/>
      </c>
      <c r="N82" s="45" t="str">
        <f>'Table-7'!N82</f>
        <v/>
      </c>
      <c r="O82" s="45" t="str">
        <f>'Table-7'!O82</f>
        <v/>
      </c>
      <c r="P82" s="45" t="str">
        <f>'Table-7'!P82</f>
        <v/>
      </c>
      <c r="Q82" s="45" t="str">
        <f>'Table-7'!Q82</f>
        <v/>
      </c>
      <c r="R82" s="45" t="str">
        <f>'Table-7'!R82</f>
        <v/>
      </c>
      <c r="S82" s="45" t="str">
        <f>'Table-7'!S82</f>
        <v/>
      </c>
      <c r="T82" s="45" t="str">
        <f>'Table-7'!T82</f>
        <v/>
      </c>
    </row>
    <row r="83" spans="1:20" x14ac:dyDescent="0.3">
      <c r="A83" s="45" t="str">
        <f>'Table-7'!A83</f>
        <v/>
      </c>
      <c r="B83" s="45" t="str">
        <f>'Table-7'!B83</f>
        <v/>
      </c>
      <c r="C83" s="45" t="str">
        <f>'Table-7'!C83</f>
        <v/>
      </c>
      <c r="D83" s="45" t="str">
        <f>'Table-7'!D83</f>
        <v/>
      </c>
      <c r="E83" s="45" t="str">
        <f>'Table-7'!E83</f>
        <v/>
      </c>
      <c r="F83" s="45" t="str">
        <f>'Table-7'!F83</f>
        <v/>
      </c>
      <c r="G83" s="45" t="str">
        <f>'Table-7'!G83</f>
        <v/>
      </c>
      <c r="H83" s="45" t="str">
        <f>'Table-7'!H83</f>
        <v/>
      </c>
      <c r="I83" s="45" t="str">
        <f>'Table-7'!I83</f>
        <v/>
      </c>
      <c r="J83" s="45" t="str">
        <f>'Table-7'!J83</f>
        <v/>
      </c>
      <c r="K83" s="45" t="str">
        <f>'Table-7'!K83</f>
        <v/>
      </c>
      <c r="L83" s="45" t="str">
        <f>'Table-7'!L83</f>
        <v/>
      </c>
      <c r="M83" s="45" t="str">
        <f>'Table-7'!M83</f>
        <v/>
      </c>
      <c r="N83" s="45" t="str">
        <f>'Table-7'!N83</f>
        <v/>
      </c>
      <c r="O83" s="45" t="str">
        <f>'Table-7'!O83</f>
        <v/>
      </c>
      <c r="P83" s="45" t="str">
        <f>'Table-7'!P83</f>
        <v/>
      </c>
      <c r="Q83" s="45" t="str">
        <f>'Table-7'!Q83</f>
        <v/>
      </c>
      <c r="R83" s="45" t="str">
        <f>'Table-7'!R83</f>
        <v/>
      </c>
      <c r="S83" s="45" t="str">
        <f>'Table-7'!S83</f>
        <v/>
      </c>
      <c r="T83" s="45" t="str">
        <f>'Table-7'!T83</f>
        <v/>
      </c>
    </row>
    <row r="84" spans="1:20" x14ac:dyDescent="0.3">
      <c r="A84" s="45" t="str">
        <f>'Table-7'!A84</f>
        <v/>
      </c>
      <c r="B84" s="45" t="str">
        <f>'Table-7'!B84</f>
        <v/>
      </c>
      <c r="C84" s="45" t="str">
        <f>'Table-7'!C84</f>
        <v/>
      </c>
      <c r="D84" s="45" t="str">
        <f>'Table-7'!D84</f>
        <v/>
      </c>
      <c r="E84" s="45" t="str">
        <f>'Table-7'!E84</f>
        <v/>
      </c>
      <c r="F84" s="45" t="str">
        <f>'Table-7'!F84</f>
        <v/>
      </c>
      <c r="G84" s="45" t="str">
        <f>'Table-7'!G84</f>
        <v/>
      </c>
      <c r="H84" s="45" t="str">
        <f>'Table-7'!H84</f>
        <v/>
      </c>
      <c r="I84" s="45" t="str">
        <f>'Table-7'!I84</f>
        <v/>
      </c>
      <c r="J84" s="45" t="str">
        <f>'Table-7'!J84</f>
        <v/>
      </c>
      <c r="K84" s="45" t="str">
        <f>'Table-7'!K84</f>
        <v/>
      </c>
      <c r="L84" s="45" t="str">
        <f>'Table-7'!L84</f>
        <v/>
      </c>
      <c r="M84" s="45" t="str">
        <f>'Table-7'!M84</f>
        <v/>
      </c>
      <c r="N84" s="45" t="str">
        <f>'Table-7'!N84</f>
        <v/>
      </c>
      <c r="O84" s="45" t="str">
        <f>'Table-7'!O84</f>
        <v/>
      </c>
      <c r="P84" s="45" t="str">
        <f>'Table-7'!P84</f>
        <v/>
      </c>
      <c r="Q84" s="45" t="str">
        <f>'Table-7'!Q84</f>
        <v/>
      </c>
      <c r="R84" s="45" t="str">
        <f>'Table-7'!R84</f>
        <v/>
      </c>
      <c r="S84" s="45" t="str">
        <f>'Table-7'!S84</f>
        <v/>
      </c>
      <c r="T84" s="45" t="str">
        <f>'Table-7'!T84</f>
        <v/>
      </c>
    </row>
    <row r="85" spans="1:20" x14ac:dyDescent="0.3">
      <c r="A85" s="45" t="str">
        <f>'Table-7'!A85</f>
        <v/>
      </c>
      <c r="B85" s="45" t="str">
        <f>'Table-7'!B85</f>
        <v/>
      </c>
      <c r="C85" s="45" t="str">
        <f>'Table-7'!C85</f>
        <v/>
      </c>
      <c r="D85" s="45" t="str">
        <f>'Table-7'!D85</f>
        <v/>
      </c>
      <c r="E85" s="45" t="str">
        <f>'Table-7'!E85</f>
        <v/>
      </c>
      <c r="F85" s="45" t="str">
        <f>'Table-7'!F85</f>
        <v/>
      </c>
      <c r="G85" s="45" t="str">
        <f>'Table-7'!G85</f>
        <v/>
      </c>
      <c r="H85" s="45" t="str">
        <f>'Table-7'!H85</f>
        <v/>
      </c>
      <c r="I85" s="45" t="str">
        <f>'Table-7'!I85</f>
        <v/>
      </c>
      <c r="J85" s="45" t="str">
        <f>'Table-7'!J85</f>
        <v/>
      </c>
      <c r="K85" s="45" t="str">
        <f>'Table-7'!K85</f>
        <v/>
      </c>
      <c r="L85" s="45" t="str">
        <f>'Table-7'!L85</f>
        <v/>
      </c>
      <c r="M85" s="45" t="str">
        <f>'Table-7'!M85</f>
        <v/>
      </c>
      <c r="N85" s="45" t="str">
        <f>'Table-7'!N85</f>
        <v/>
      </c>
      <c r="O85" s="45" t="str">
        <f>'Table-7'!O85</f>
        <v/>
      </c>
      <c r="P85" s="45" t="str">
        <f>'Table-7'!P85</f>
        <v/>
      </c>
      <c r="Q85" s="45" t="str">
        <f>'Table-7'!Q85</f>
        <v/>
      </c>
      <c r="R85" s="45" t="str">
        <f>'Table-7'!R85</f>
        <v/>
      </c>
      <c r="S85" s="45" t="str">
        <f>'Table-7'!S85</f>
        <v/>
      </c>
      <c r="T85" s="45" t="str">
        <f>'Table-7'!T85</f>
        <v/>
      </c>
    </row>
    <row r="86" spans="1:20" x14ac:dyDescent="0.3">
      <c r="A86" s="45" t="str">
        <f>'Table-7'!A86</f>
        <v/>
      </c>
      <c r="B86" s="45" t="str">
        <f>'Table-7'!B86</f>
        <v/>
      </c>
      <c r="C86" s="45" t="str">
        <f>'Table-7'!C86</f>
        <v/>
      </c>
      <c r="D86" s="45" t="str">
        <f>'Table-7'!D86</f>
        <v/>
      </c>
      <c r="E86" s="45" t="str">
        <f>'Table-7'!E86</f>
        <v/>
      </c>
      <c r="F86" s="45" t="str">
        <f>'Table-7'!F86</f>
        <v/>
      </c>
      <c r="G86" s="45" t="str">
        <f>'Table-7'!G86</f>
        <v/>
      </c>
      <c r="H86" s="45" t="str">
        <f>'Table-7'!H86</f>
        <v/>
      </c>
      <c r="I86" s="45" t="str">
        <f>'Table-7'!I86</f>
        <v/>
      </c>
      <c r="J86" s="45" t="str">
        <f>'Table-7'!J86</f>
        <v/>
      </c>
      <c r="K86" s="45" t="str">
        <f>'Table-7'!K86</f>
        <v/>
      </c>
      <c r="L86" s="45" t="str">
        <f>'Table-7'!L86</f>
        <v/>
      </c>
      <c r="M86" s="45" t="str">
        <f>'Table-7'!M86</f>
        <v/>
      </c>
      <c r="N86" s="45" t="str">
        <f>'Table-7'!N86</f>
        <v/>
      </c>
      <c r="O86" s="45" t="str">
        <f>'Table-7'!O86</f>
        <v/>
      </c>
      <c r="P86" s="45" t="str">
        <f>'Table-7'!P86</f>
        <v/>
      </c>
      <c r="Q86" s="45" t="str">
        <f>'Table-7'!Q86</f>
        <v/>
      </c>
      <c r="R86" s="45" t="str">
        <f>'Table-7'!R86</f>
        <v/>
      </c>
      <c r="S86" s="45" t="str">
        <f>'Table-7'!S86</f>
        <v/>
      </c>
      <c r="T86" s="45" t="str">
        <f>'Table-7'!T86</f>
        <v/>
      </c>
    </row>
    <row r="87" spans="1:20" x14ac:dyDescent="0.3">
      <c r="A87" s="45" t="str">
        <f>'Table-7'!A87</f>
        <v/>
      </c>
      <c r="B87" s="45" t="str">
        <f>'Table-7'!B87</f>
        <v/>
      </c>
      <c r="C87" s="45" t="str">
        <f>'Table-7'!C87</f>
        <v/>
      </c>
      <c r="D87" s="45" t="str">
        <f>'Table-7'!D87</f>
        <v/>
      </c>
      <c r="E87" s="45" t="str">
        <f>'Table-7'!E87</f>
        <v/>
      </c>
      <c r="F87" s="45" t="str">
        <f>'Table-7'!F87</f>
        <v/>
      </c>
      <c r="G87" s="45" t="str">
        <f>'Table-7'!G87</f>
        <v/>
      </c>
      <c r="H87" s="45" t="str">
        <f>'Table-7'!H87</f>
        <v/>
      </c>
      <c r="I87" s="45" t="str">
        <f>'Table-7'!I87</f>
        <v/>
      </c>
      <c r="J87" s="45" t="str">
        <f>'Table-7'!J87</f>
        <v/>
      </c>
      <c r="K87" s="45" t="str">
        <f>'Table-7'!K87</f>
        <v/>
      </c>
      <c r="L87" s="45" t="str">
        <f>'Table-7'!L87</f>
        <v/>
      </c>
      <c r="M87" s="45" t="str">
        <f>'Table-7'!M87</f>
        <v/>
      </c>
      <c r="N87" s="45" t="str">
        <f>'Table-7'!N87</f>
        <v/>
      </c>
      <c r="O87" s="45" t="str">
        <f>'Table-7'!O87</f>
        <v/>
      </c>
      <c r="P87" s="45" t="str">
        <f>'Table-7'!P87</f>
        <v/>
      </c>
      <c r="Q87" s="45" t="str">
        <f>'Table-7'!Q87</f>
        <v/>
      </c>
      <c r="R87" s="45" t="str">
        <f>'Table-7'!R87</f>
        <v/>
      </c>
      <c r="S87" s="45" t="str">
        <f>'Table-7'!S87</f>
        <v/>
      </c>
      <c r="T87" s="45" t="str">
        <f>'Table-7'!T87</f>
        <v/>
      </c>
    </row>
    <row r="88" spans="1:20" x14ac:dyDescent="0.3">
      <c r="A88" s="45" t="str">
        <f>'Table-7'!A88</f>
        <v/>
      </c>
      <c r="B88" s="45" t="str">
        <f>'Table-7'!B88</f>
        <v/>
      </c>
      <c r="C88" s="45" t="str">
        <f>'Table-7'!C88</f>
        <v/>
      </c>
      <c r="D88" s="45" t="str">
        <f>'Table-7'!D88</f>
        <v/>
      </c>
      <c r="E88" s="45" t="str">
        <f>'Table-7'!E88</f>
        <v/>
      </c>
      <c r="F88" s="45" t="str">
        <f>'Table-7'!F88</f>
        <v/>
      </c>
      <c r="G88" s="45" t="str">
        <f>'Table-7'!G88</f>
        <v/>
      </c>
      <c r="H88" s="45" t="str">
        <f>'Table-7'!H88</f>
        <v/>
      </c>
      <c r="I88" s="45" t="str">
        <f>'Table-7'!I88</f>
        <v/>
      </c>
      <c r="J88" s="45" t="str">
        <f>'Table-7'!J88</f>
        <v/>
      </c>
      <c r="K88" s="45" t="str">
        <f>'Table-7'!K88</f>
        <v/>
      </c>
      <c r="L88" s="45" t="str">
        <f>'Table-7'!L88</f>
        <v/>
      </c>
      <c r="M88" s="45" t="str">
        <f>'Table-7'!M88</f>
        <v/>
      </c>
      <c r="N88" s="45" t="str">
        <f>'Table-7'!N88</f>
        <v/>
      </c>
      <c r="O88" s="45" t="str">
        <f>'Table-7'!O88</f>
        <v/>
      </c>
      <c r="P88" s="45" t="str">
        <f>'Table-7'!P88</f>
        <v/>
      </c>
      <c r="Q88" s="45" t="str">
        <f>'Table-7'!Q88</f>
        <v/>
      </c>
      <c r="R88" s="45" t="str">
        <f>'Table-7'!R88</f>
        <v/>
      </c>
      <c r="S88" s="45" t="str">
        <f>'Table-7'!S88</f>
        <v/>
      </c>
      <c r="T88" s="45" t="str">
        <f>'Table-7'!T88</f>
        <v/>
      </c>
    </row>
    <row r="89" spans="1:20" x14ac:dyDescent="0.3">
      <c r="A89" s="45" t="str">
        <f>'Table-7'!A89</f>
        <v/>
      </c>
      <c r="B89" s="45" t="str">
        <f>'Table-7'!B89</f>
        <v/>
      </c>
      <c r="C89" s="45" t="str">
        <f>'Table-7'!C89</f>
        <v/>
      </c>
      <c r="D89" s="45" t="str">
        <f>'Table-7'!D89</f>
        <v/>
      </c>
      <c r="E89" s="45" t="str">
        <f>'Table-7'!E89</f>
        <v/>
      </c>
      <c r="F89" s="45" t="str">
        <f>'Table-7'!F89</f>
        <v/>
      </c>
      <c r="G89" s="45" t="str">
        <f>'Table-7'!G89</f>
        <v/>
      </c>
      <c r="H89" s="45" t="str">
        <f>'Table-7'!H89</f>
        <v/>
      </c>
      <c r="I89" s="45" t="str">
        <f>'Table-7'!I89</f>
        <v/>
      </c>
      <c r="J89" s="45" t="str">
        <f>'Table-7'!J89</f>
        <v/>
      </c>
      <c r="K89" s="45" t="str">
        <f>'Table-7'!K89</f>
        <v/>
      </c>
      <c r="L89" s="45" t="str">
        <f>'Table-7'!L89</f>
        <v/>
      </c>
      <c r="M89" s="45" t="str">
        <f>'Table-7'!M89</f>
        <v/>
      </c>
      <c r="N89" s="45" t="str">
        <f>'Table-7'!N89</f>
        <v/>
      </c>
      <c r="O89" s="45" t="str">
        <f>'Table-7'!O89</f>
        <v/>
      </c>
      <c r="P89" s="45" t="str">
        <f>'Table-7'!P89</f>
        <v/>
      </c>
      <c r="Q89" s="45" t="str">
        <f>'Table-7'!Q89</f>
        <v/>
      </c>
      <c r="R89" s="45" t="str">
        <f>'Table-7'!R89</f>
        <v/>
      </c>
      <c r="S89" s="45" t="str">
        <f>'Table-7'!S89</f>
        <v/>
      </c>
      <c r="T89" s="45" t="str">
        <f>'Table-7'!T89</f>
        <v/>
      </c>
    </row>
    <row r="90" spans="1:20" x14ac:dyDescent="0.3">
      <c r="A90" s="45" t="str">
        <f>'Table-7'!A90</f>
        <v/>
      </c>
      <c r="B90" s="45" t="str">
        <f>'Table-7'!B90</f>
        <v/>
      </c>
      <c r="C90" s="45" t="str">
        <f>'Table-7'!C90</f>
        <v/>
      </c>
      <c r="D90" s="45" t="str">
        <f>'Table-7'!D90</f>
        <v/>
      </c>
      <c r="E90" s="45" t="str">
        <f>'Table-7'!E90</f>
        <v/>
      </c>
      <c r="F90" s="45" t="str">
        <f>'Table-7'!F90</f>
        <v/>
      </c>
      <c r="G90" s="45" t="str">
        <f>'Table-7'!G90</f>
        <v/>
      </c>
      <c r="H90" s="45" t="str">
        <f>'Table-7'!H90</f>
        <v/>
      </c>
      <c r="I90" s="45" t="str">
        <f>'Table-7'!I90</f>
        <v/>
      </c>
      <c r="J90" s="45" t="str">
        <f>'Table-7'!J90</f>
        <v/>
      </c>
      <c r="K90" s="45" t="str">
        <f>'Table-7'!K90</f>
        <v/>
      </c>
      <c r="L90" s="45" t="str">
        <f>'Table-7'!L90</f>
        <v/>
      </c>
      <c r="M90" s="45" t="str">
        <f>'Table-7'!M90</f>
        <v/>
      </c>
      <c r="N90" s="45" t="str">
        <f>'Table-7'!N90</f>
        <v/>
      </c>
      <c r="O90" s="45" t="str">
        <f>'Table-7'!O90</f>
        <v/>
      </c>
      <c r="P90" s="45" t="str">
        <f>'Table-7'!P90</f>
        <v/>
      </c>
      <c r="Q90" s="45" t="str">
        <f>'Table-7'!Q90</f>
        <v/>
      </c>
      <c r="R90" s="45" t="str">
        <f>'Table-7'!R90</f>
        <v/>
      </c>
      <c r="S90" s="45" t="str">
        <f>'Table-7'!S90</f>
        <v/>
      </c>
      <c r="T90" s="45" t="str">
        <f>'Table-7'!T90</f>
        <v/>
      </c>
    </row>
    <row r="91" spans="1:20" x14ac:dyDescent="0.3">
      <c r="A91" s="45" t="str">
        <f>'Table-7'!A91</f>
        <v/>
      </c>
      <c r="B91" s="45" t="str">
        <f>'Table-7'!B91</f>
        <v/>
      </c>
      <c r="C91" s="45" t="str">
        <f>'Table-7'!C91</f>
        <v/>
      </c>
      <c r="D91" s="45" t="str">
        <f>'Table-7'!D91</f>
        <v/>
      </c>
      <c r="E91" s="45" t="str">
        <f>'Table-7'!E91</f>
        <v/>
      </c>
      <c r="F91" s="45" t="str">
        <f>'Table-7'!F91</f>
        <v/>
      </c>
      <c r="G91" s="45" t="str">
        <f>'Table-7'!G91</f>
        <v/>
      </c>
      <c r="H91" s="45" t="str">
        <f>'Table-7'!H91</f>
        <v/>
      </c>
      <c r="I91" s="45" t="str">
        <f>'Table-7'!I91</f>
        <v/>
      </c>
      <c r="J91" s="45" t="str">
        <f>'Table-7'!J91</f>
        <v/>
      </c>
      <c r="K91" s="45" t="str">
        <f>'Table-7'!K91</f>
        <v/>
      </c>
      <c r="L91" s="45" t="str">
        <f>'Table-7'!L91</f>
        <v/>
      </c>
      <c r="M91" s="45" t="str">
        <f>'Table-7'!M91</f>
        <v/>
      </c>
      <c r="N91" s="45" t="str">
        <f>'Table-7'!N91</f>
        <v/>
      </c>
      <c r="O91" s="45" t="str">
        <f>'Table-7'!O91</f>
        <v/>
      </c>
      <c r="P91" s="45" t="str">
        <f>'Table-7'!P91</f>
        <v/>
      </c>
      <c r="Q91" s="45" t="str">
        <f>'Table-7'!Q91</f>
        <v/>
      </c>
      <c r="R91" s="45" t="str">
        <f>'Table-7'!R91</f>
        <v/>
      </c>
      <c r="S91" s="45" t="str">
        <f>'Table-7'!S91</f>
        <v/>
      </c>
      <c r="T91" s="45" t="str">
        <f>'Table-7'!T91</f>
        <v/>
      </c>
    </row>
    <row r="92" spans="1:20" x14ac:dyDescent="0.3">
      <c r="A92" s="45" t="str">
        <f>'Table-7'!A92</f>
        <v/>
      </c>
      <c r="B92" s="45" t="str">
        <f>'Table-7'!B92</f>
        <v/>
      </c>
      <c r="C92" s="45" t="str">
        <f>'Table-7'!C92</f>
        <v/>
      </c>
      <c r="D92" s="45" t="str">
        <f>'Table-7'!D92</f>
        <v/>
      </c>
      <c r="E92" s="45" t="str">
        <f>'Table-7'!E92</f>
        <v/>
      </c>
      <c r="F92" s="45" t="str">
        <f>'Table-7'!F92</f>
        <v/>
      </c>
      <c r="G92" s="45" t="str">
        <f>'Table-7'!G92</f>
        <v/>
      </c>
      <c r="H92" s="45" t="str">
        <f>'Table-7'!H92</f>
        <v/>
      </c>
      <c r="I92" s="45" t="str">
        <f>'Table-7'!I92</f>
        <v/>
      </c>
      <c r="J92" s="45" t="str">
        <f>'Table-7'!J92</f>
        <v/>
      </c>
      <c r="K92" s="45" t="str">
        <f>'Table-7'!K92</f>
        <v/>
      </c>
      <c r="L92" s="45" t="str">
        <f>'Table-7'!L92</f>
        <v/>
      </c>
      <c r="M92" s="45" t="str">
        <f>'Table-7'!M92</f>
        <v/>
      </c>
      <c r="N92" s="45" t="str">
        <f>'Table-7'!N92</f>
        <v/>
      </c>
      <c r="O92" s="45" t="str">
        <f>'Table-7'!O92</f>
        <v/>
      </c>
      <c r="P92" s="45" t="str">
        <f>'Table-7'!P92</f>
        <v/>
      </c>
      <c r="Q92" s="45" t="str">
        <f>'Table-7'!Q92</f>
        <v/>
      </c>
      <c r="R92" s="45" t="str">
        <f>'Table-7'!R92</f>
        <v/>
      </c>
      <c r="S92" s="45" t="str">
        <f>'Table-7'!S92</f>
        <v/>
      </c>
      <c r="T92" s="45" t="str">
        <f>'Table-7'!T92</f>
        <v/>
      </c>
    </row>
    <row r="93" spans="1:20" x14ac:dyDescent="0.3">
      <c r="A93" s="45" t="str">
        <f>'Table-7'!A93</f>
        <v/>
      </c>
      <c r="B93" s="45" t="str">
        <f>'Table-7'!B93</f>
        <v/>
      </c>
      <c r="C93" s="45" t="str">
        <f>'Table-7'!C93</f>
        <v/>
      </c>
      <c r="D93" s="45" t="str">
        <f>'Table-7'!D93</f>
        <v/>
      </c>
      <c r="E93" s="45" t="str">
        <f>'Table-7'!E93</f>
        <v/>
      </c>
      <c r="F93" s="45" t="str">
        <f>'Table-7'!F93</f>
        <v/>
      </c>
      <c r="G93" s="45" t="str">
        <f>'Table-7'!G93</f>
        <v/>
      </c>
      <c r="H93" s="45" t="str">
        <f>'Table-7'!H93</f>
        <v/>
      </c>
      <c r="I93" s="45" t="str">
        <f>'Table-7'!I93</f>
        <v/>
      </c>
      <c r="J93" s="45" t="str">
        <f>'Table-7'!J93</f>
        <v/>
      </c>
      <c r="K93" s="45" t="str">
        <f>'Table-7'!K93</f>
        <v/>
      </c>
      <c r="L93" s="45" t="str">
        <f>'Table-7'!L93</f>
        <v/>
      </c>
      <c r="M93" s="45" t="str">
        <f>'Table-7'!M93</f>
        <v/>
      </c>
      <c r="N93" s="45" t="str">
        <f>'Table-7'!N93</f>
        <v/>
      </c>
      <c r="O93" s="45" t="str">
        <f>'Table-7'!O93</f>
        <v/>
      </c>
      <c r="P93" s="45" t="str">
        <f>'Table-7'!P93</f>
        <v/>
      </c>
      <c r="Q93" s="45" t="str">
        <f>'Table-7'!Q93</f>
        <v/>
      </c>
      <c r="R93" s="45" t="str">
        <f>'Table-7'!R93</f>
        <v/>
      </c>
      <c r="S93" s="45" t="str">
        <f>'Table-7'!S93</f>
        <v/>
      </c>
      <c r="T93" s="45" t="str">
        <f>'Table-7'!T93</f>
        <v/>
      </c>
    </row>
    <row r="94" spans="1:20" x14ac:dyDescent="0.3">
      <c r="A94" s="45" t="str">
        <f>'Table-7'!A94</f>
        <v/>
      </c>
      <c r="B94" s="45" t="str">
        <f>'Table-7'!B94</f>
        <v/>
      </c>
      <c r="C94" s="45" t="str">
        <f>'Table-7'!C94</f>
        <v/>
      </c>
      <c r="D94" s="45" t="str">
        <f>'Table-7'!D94</f>
        <v/>
      </c>
      <c r="E94" s="45" t="str">
        <f>'Table-7'!E94</f>
        <v/>
      </c>
      <c r="F94" s="45" t="str">
        <f>'Table-7'!F94</f>
        <v/>
      </c>
      <c r="G94" s="45" t="str">
        <f>'Table-7'!G94</f>
        <v/>
      </c>
      <c r="H94" s="45" t="str">
        <f>'Table-7'!H94</f>
        <v/>
      </c>
      <c r="I94" s="45" t="str">
        <f>'Table-7'!I94</f>
        <v/>
      </c>
      <c r="J94" s="45" t="str">
        <f>'Table-7'!J94</f>
        <v/>
      </c>
      <c r="K94" s="45" t="str">
        <f>'Table-7'!K94</f>
        <v/>
      </c>
      <c r="L94" s="45" t="str">
        <f>'Table-7'!L94</f>
        <v/>
      </c>
      <c r="M94" s="45" t="str">
        <f>'Table-7'!M94</f>
        <v/>
      </c>
      <c r="N94" s="45" t="str">
        <f>'Table-7'!N94</f>
        <v/>
      </c>
      <c r="O94" s="45" t="str">
        <f>'Table-7'!O94</f>
        <v/>
      </c>
      <c r="P94" s="45" t="str">
        <f>'Table-7'!P94</f>
        <v/>
      </c>
      <c r="Q94" s="45" t="str">
        <f>'Table-7'!Q94</f>
        <v/>
      </c>
      <c r="R94" s="45" t="str">
        <f>'Table-7'!R94</f>
        <v/>
      </c>
      <c r="S94" s="45" t="str">
        <f>'Table-7'!S94</f>
        <v/>
      </c>
      <c r="T94" s="45" t="str">
        <f>'Table-7'!T94</f>
        <v/>
      </c>
    </row>
    <row r="95" spans="1:20" x14ac:dyDescent="0.3">
      <c r="A95" s="45" t="str">
        <f>'Table-7'!A95</f>
        <v/>
      </c>
      <c r="B95" s="45" t="str">
        <f>'Table-7'!B95</f>
        <v/>
      </c>
      <c r="C95" s="45" t="str">
        <f>'Table-7'!C95</f>
        <v/>
      </c>
      <c r="D95" s="45" t="str">
        <f>'Table-7'!D95</f>
        <v/>
      </c>
      <c r="E95" s="45" t="str">
        <f>'Table-7'!E95</f>
        <v/>
      </c>
      <c r="F95" s="45" t="str">
        <f>'Table-7'!F95</f>
        <v/>
      </c>
      <c r="G95" s="45" t="str">
        <f>'Table-7'!G95</f>
        <v/>
      </c>
      <c r="H95" s="45" t="str">
        <f>'Table-7'!H95</f>
        <v/>
      </c>
      <c r="I95" s="45" t="str">
        <f>'Table-7'!I95</f>
        <v/>
      </c>
      <c r="J95" s="45" t="str">
        <f>'Table-7'!J95</f>
        <v/>
      </c>
      <c r="K95" s="45" t="str">
        <f>'Table-7'!K95</f>
        <v/>
      </c>
      <c r="L95" s="45" t="str">
        <f>'Table-7'!L95</f>
        <v/>
      </c>
      <c r="M95" s="45" t="str">
        <f>'Table-7'!M95</f>
        <v/>
      </c>
      <c r="N95" s="45" t="str">
        <f>'Table-7'!N95</f>
        <v/>
      </c>
      <c r="O95" s="45" t="str">
        <f>'Table-7'!O95</f>
        <v/>
      </c>
      <c r="P95" s="45" t="str">
        <f>'Table-7'!P95</f>
        <v/>
      </c>
      <c r="Q95" s="45" t="str">
        <f>'Table-7'!Q95</f>
        <v/>
      </c>
      <c r="R95" s="45" t="str">
        <f>'Table-7'!R95</f>
        <v/>
      </c>
      <c r="S95" s="45" t="str">
        <f>'Table-7'!S95</f>
        <v/>
      </c>
      <c r="T95" s="45" t="str">
        <f>'Table-7'!T95</f>
        <v/>
      </c>
    </row>
    <row r="96" spans="1:20" x14ac:dyDescent="0.3">
      <c r="A96" s="45" t="str">
        <f>'Table-7'!A96</f>
        <v/>
      </c>
      <c r="B96" s="45" t="str">
        <f>'Table-7'!B96</f>
        <v/>
      </c>
      <c r="C96" s="45" t="str">
        <f>'Table-7'!C96</f>
        <v/>
      </c>
      <c r="D96" s="45" t="str">
        <f>'Table-7'!D96</f>
        <v/>
      </c>
      <c r="E96" s="45" t="str">
        <f>'Table-7'!E96</f>
        <v/>
      </c>
      <c r="F96" s="45" t="str">
        <f>'Table-7'!F96</f>
        <v/>
      </c>
      <c r="G96" s="45" t="str">
        <f>'Table-7'!G96</f>
        <v/>
      </c>
      <c r="H96" s="45" t="str">
        <f>'Table-7'!H96</f>
        <v/>
      </c>
      <c r="I96" s="45" t="str">
        <f>'Table-7'!I96</f>
        <v/>
      </c>
      <c r="J96" s="45" t="str">
        <f>'Table-7'!J96</f>
        <v/>
      </c>
      <c r="K96" s="45" t="str">
        <f>'Table-7'!K96</f>
        <v/>
      </c>
      <c r="L96" s="45" t="str">
        <f>'Table-7'!L96</f>
        <v/>
      </c>
      <c r="M96" s="45" t="str">
        <f>'Table-7'!M96</f>
        <v/>
      </c>
      <c r="N96" s="45" t="str">
        <f>'Table-7'!N96</f>
        <v/>
      </c>
      <c r="O96" s="45" t="str">
        <f>'Table-7'!O96</f>
        <v/>
      </c>
      <c r="P96" s="45" t="str">
        <f>'Table-7'!P96</f>
        <v/>
      </c>
      <c r="Q96" s="45" t="str">
        <f>'Table-7'!Q96</f>
        <v/>
      </c>
      <c r="R96" s="45" t="str">
        <f>'Table-7'!R96</f>
        <v/>
      </c>
      <c r="S96" s="45" t="str">
        <f>'Table-7'!S96</f>
        <v/>
      </c>
      <c r="T96" s="45" t="str">
        <f>'Table-7'!T96</f>
        <v/>
      </c>
    </row>
    <row r="97" spans="1:20" x14ac:dyDescent="0.3">
      <c r="A97" s="45" t="str">
        <f>'Table-7'!A97</f>
        <v/>
      </c>
      <c r="B97" s="45" t="str">
        <f>'Table-7'!B97</f>
        <v/>
      </c>
      <c r="C97" s="45" t="str">
        <f>'Table-7'!C97</f>
        <v/>
      </c>
      <c r="D97" s="45" t="str">
        <f>'Table-7'!D97</f>
        <v/>
      </c>
      <c r="E97" s="45" t="str">
        <f>'Table-7'!E97</f>
        <v/>
      </c>
      <c r="F97" s="45" t="str">
        <f>'Table-7'!F97</f>
        <v/>
      </c>
      <c r="G97" s="45" t="str">
        <f>'Table-7'!G97</f>
        <v/>
      </c>
      <c r="H97" s="45" t="str">
        <f>'Table-7'!H97</f>
        <v/>
      </c>
      <c r="I97" s="45" t="str">
        <f>'Table-7'!I97</f>
        <v/>
      </c>
      <c r="J97" s="45" t="str">
        <f>'Table-7'!J97</f>
        <v/>
      </c>
      <c r="K97" s="45" t="str">
        <f>'Table-7'!K97</f>
        <v/>
      </c>
      <c r="L97" s="45" t="str">
        <f>'Table-7'!L97</f>
        <v/>
      </c>
      <c r="M97" s="45" t="str">
        <f>'Table-7'!M97</f>
        <v/>
      </c>
      <c r="N97" s="45" t="str">
        <f>'Table-7'!N97</f>
        <v/>
      </c>
      <c r="O97" s="45" t="str">
        <f>'Table-7'!O97</f>
        <v/>
      </c>
      <c r="P97" s="45" t="str">
        <f>'Table-7'!P97</f>
        <v/>
      </c>
      <c r="Q97" s="45" t="str">
        <f>'Table-7'!Q97</f>
        <v/>
      </c>
      <c r="R97" s="45" t="str">
        <f>'Table-7'!R97</f>
        <v/>
      </c>
      <c r="S97" s="45" t="str">
        <f>'Table-7'!S97</f>
        <v/>
      </c>
      <c r="T97" s="45" t="str">
        <f>'Table-7'!T97</f>
        <v/>
      </c>
    </row>
    <row r="98" spans="1:20" x14ac:dyDescent="0.3">
      <c r="A98" s="45" t="str">
        <f>'Table-7'!A98</f>
        <v/>
      </c>
      <c r="B98" s="45" t="str">
        <f>'Table-7'!B98</f>
        <v/>
      </c>
      <c r="C98" s="45" t="str">
        <f>'Table-7'!C98</f>
        <v/>
      </c>
      <c r="D98" s="45" t="str">
        <f>'Table-7'!D98</f>
        <v/>
      </c>
      <c r="E98" s="45" t="str">
        <f>'Table-7'!E98</f>
        <v/>
      </c>
      <c r="F98" s="45" t="str">
        <f>'Table-7'!F98</f>
        <v/>
      </c>
      <c r="G98" s="45" t="str">
        <f>'Table-7'!G98</f>
        <v/>
      </c>
      <c r="H98" s="45" t="str">
        <f>'Table-7'!H98</f>
        <v/>
      </c>
      <c r="I98" s="45" t="str">
        <f>'Table-7'!I98</f>
        <v/>
      </c>
      <c r="J98" s="45" t="str">
        <f>'Table-7'!J98</f>
        <v/>
      </c>
      <c r="K98" s="45" t="str">
        <f>'Table-7'!K98</f>
        <v/>
      </c>
      <c r="L98" s="45" t="str">
        <f>'Table-7'!L98</f>
        <v/>
      </c>
      <c r="M98" s="45" t="str">
        <f>'Table-7'!M98</f>
        <v/>
      </c>
      <c r="N98" s="45" t="str">
        <f>'Table-7'!N98</f>
        <v/>
      </c>
      <c r="O98" s="45" t="str">
        <f>'Table-7'!O98</f>
        <v/>
      </c>
      <c r="P98" s="45" t="str">
        <f>'Table-7'!P98</f>
        <v/>
      </c>
      <c r="Q98" s="45" t="str">
        <f>'Table-7'!Q98</f>
        <v/>
      </c>
      <c r="R98" s="45" t="str">
        <f>'Table-7'!R98</f>
        <v/>
      </c>
      <c r="S98" s="45" t="str">
        <f>'Table-7'!S98</f>
        <v/>
      </c>
      <c r="T98" s="45" t="str">
        <f>'Table-7'!T98</f>
        <v/>
      </c>
    </row>
    <row r="99" spans="1:20" x14ac:dyDescent="0.3">
      <c r="A99" s="87" t="str">
        <f>'Table-7'!A99</f>
        <v>TOTAL:</v>
      </c>
      <c r="B99" s="96">
        <f>'Table-7'!B99</f>
        <v>339</v>
      </c>
      <c r="C99" s="96">
        <f>'Table-7'!C99</f>
        <v>0</v>
      </c>
      <c r="D99" s="96">
        <f>'Table-7'!D99</f>
        <v>0</v>
      </c>
      <c r="E99" s="96">
        <f>'Table-7'!E99</f>
        <v>0</v>
      </c>
      <c r="F99" s="96">
        <f>'Table-7'!F99</f>
        <v>0</v>
      </c>
      <c r="G99" s="96">
        <f>'Table-7'!G99</f>
        <v>0</v>
      </c>
      <c r="H99" s="96">
        <f>'Table-7'!H99</f>
        <v>0</v>
      </c>
      <c r="I99" s="96">
        <f>'Table-7'!I99</f>
        <v>0</v>
      </c>
      <c r="J99" s="96">
        <f>'Table-7'!J99</f>
        <v>0</v>
      </c>
      <c r="K99" s="96">
        <f>'Table-7'!K99</f>
        <v>0</v>
      </c>
      <c r="L99" s="96">
        <f>'Table-7'!L99</f>
        <v>0</v>
      </c>
      <c r="M99" s="96">
        <f>'Table-7'!M99</f>
        <v>0</v>
      </c>
      <c r="N99" s="96">
        <f>'Table-7'!N99</f>
        <v>0</v>
      </c>
      <c r="O99" s="96">
        <f>'Table-7'!O99</f>
        <v>0</v>
      </c>
      <c r="P99" s="96">
        <f>'Table-7'!P99</f>
        <v>0</v>
      </c>
      <c r="Q99" s="96">
        <f>'Table-7'!Q99</f>
        <v>339</v>
      </c>
      <c r="R99" s="96">
        <f>'Table-7'!R99</f>
        <v>339</v>
      </c>
      <c r="S99" s="96">
        <f>'Table-7'!S99</f>
        <v>0</v>
      </c>
      <c r="T99" s="96">
        <f>'Table-7'!T99</f>
        <v>0</v>
      </c>
    </row>
    <row r="100" spans="1:20" x14ac:dyDescent="0.3">
      <c r="A100" s="148" t="s">
        <v>139</v>
      </c>
      <c r="B100" s="148"/>
      <c r="C100" s="81">
        <f>'Table-7'!C100</f>
        <v>0</v>
      </c>
      <c r="D100" s="81">
        <f>'Table-7'!D100</f>
        <v>0</v>
      </c>
      <c r="E100" s="81">
        <f>'Table-7'!E100</f>
        <v>0</v>
      </c>
      <c r="F100" s="81">
        <f>'Table-7'!F100</f>
        <v>0</v>
      </c>
      <c r="G100" s="81">
        <f>'Table-7'!G100</f>
        <v>0</v>
      </c>
      <c r="H100" s="81">
        <f>'Table-7'!H100</f>
        <v>0</v>
      </c>
      <c r="I100" s="81">
        <f>'Table-7'!I100</f>
        <v>0</v>
      </c>
      <c r="J100" s="81">
        <f>'Table-7'!J100</f>
        <v>0</v>
      </c>
      <c r="K100" s="81">
        <f>'Table-7'!K100</f>
        <v>0</v>
      </c>
      <c r="L100" s="81">
        <f>'Table-7'!L100</f>
        <v>0</v>
      </c>
      <c r="M100" s="81">
        <f>'Table-7'!M100</f>
        <v>0</v>
      </c>
      <c r="N100" s="81">
        <f>'Table-7'!N100</f>
        <v>0</v>
      </c>
      <c r="O100" s="81">
        <f>'Table-7'!O100</f>
        <v>0</v>
      </c>
      <c r="P100" s="81">
        <f>'Table-7'!P100</f>
        <v>0</v>
      </c>
      <c r="Q100" s="81">
        <f>'Table-7'!Q100</f>
        <v>100</v>
      </c>
      <c r="R100" s="81">
        <f>'Table-7'!R100</f>
        <v>100</v>
      </c>
      <c r="S100" s="81">
        <f>'Table-7'!S100</f>
        <v>0</v>
      </c>
      <c r="T100" s="81">
        <f>'Table-7'!T100</f>
        <v>0</v>
      </c>
    </row>
    <row r="101" spans="1:20" x14ac:dyDescent="0.3">
      <c r="A101" s="27" t="s">
        <v>140</v>
      </c>
    </row>
    <row r="102" spans="1:20" x14ac:dyDescent="0.3">
      <c r="A102" s="27" t="s">
        <v>141</v>
      </c>
    </row>
    <row r="103" spans="1:20" x14ac:dyDescent="0.3">
      <c r="A103" s="22" t="s">
        <v>49</v>
      </c>
    </row>
    <row r="104" spans="1:20" x14ac:dyDescent="0.3">
      <c r="A104" s="147" t="s">
        <v>145</v>
      </c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</row>
    <row r="105" spans="1:20" x14ac:dyDescent="0.3">
      <c r="A105" s="78" t="s">
        <v>38</v>
      </c>
      <c r="B105" s="109" t="str">
        <f>'Table-7'!W2</f>
        <v>GUJARAT(24)</v>
      </c>
      <c r="C105" s="109"/>
      <c r="D105" s="109"/>
      <c r="E105" s="109"/>
      <c r="F105" s="109"/>
      <c r="G105" s="78" t="s">
        <v>1</v>
      </c>
      <c r="H105" s="145" t="str">
        <f>'Table-7'!AC2</f>
        <v>2023-24</v>
      </c>
      <c r="I105" s="145"/>
      <c r="J105" s="77"/>
      <c r="K105" s="77"/>
      <c r="L105" s="146" t="s">
        <v>2</v>
      </c>
      <c r="M105" s="146"/>
      <c r="N105" s="145" t="str">
        <f>'Table-7'!AI2</f>
        <v>SUMMER(5)</v>
      </c>
      <c r="O105" s="145"/>
      <c r="P105" s="145"/>
      <c r="Q105" s="146" t="s">
        <v>39</v>
      </c>
      <c r="R105" s="146"/>
      <c r="S105" s="145" t="str">
        <f>'Table-7'!AN2</f>
        <v>STATE(2)</v>
      </c>
      <c r="T105" s="145"/>
    </row>
    <row r="106" spans="1:20" x14ac:dyDescent="0.3">
      <c r="A106" s="107" t="s">
        <v>63</v>
      </c>
      <c r="B106" s="107" t="s">
        <v>70</v>
      </c>
      <c r="C106" s="104" t="s">
        <v>119</v>
      </c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</row>
    <row r="107" spans="1:20" x14ac:dyDescent="0.3">
      <c r="A107" s="107"/>
      <c r="B107" s="107"/>
      <c r="C107" s="102" t="s">
        <v>120</v>
      </c>
      <c r="D107" s="102"/>
      <c r="E107" s="102"/>
      <c r="F107" s="102"/>
      <c r="G107" s="102"/>
      <c r="H107" s="102"/>
      <c r="I107" s="102"/>
      <c r="J107" s="102"/>
      <c r="K107" s="102"/>
      <c r="L107" s="102"/>
      <c r="M107" s="102" t="s">
        <v>138</v>
      </c>
      <c r="N107" s="102"/>
      <c r="O107" s="102" t="s">
        <v>121</v>
      </c>
      <c r="P107" s="102"/>
      <c r="Q107" s="102"/>
      <c r="R107" s="102"/>
      <c r="S107" s="106" t="s">
        <v>122</v>
      </c>
      <c r="T107" s="106" t="s">
        <v>123</v>
      </c>
    </row>
    <row r="108" spans="1:20" x14ac:dyDescent="0.3">
      <c r="A108" s="107"/>
      <c r="B108" s="107"/>
      <c r="C108" s="144" t="s">
        <v>104</v>
      </c>
      <c r="D108" s="144"/>
      <c r="E108" s="144"/>
      <c r="F108" s="144"/>
      <c r="G108" s="144" t="s">
        <v>105</v>
      </c>
      <c r="H108" s="144"/>
      <c r="I108" s="144"/>
      <c r="J108" s="144"/>
      <c r="K108" s="106" t="s">
        <v>124</v>
      </c>
      <c r="L108" s="106" t="s">
        <v>125</v>
      </c>
      <c r="M108" s="106" t="s">
        <v>126</v>
      </c>
      <c r="N108" s="106" t="s">
        <v>127</v>
      </c>
      <c r="O108" s="144" t="s">
        <v>128</v>
      </c>
      <c r="P108" s="144"/>
      <c r="Q108" s="106" t="s">
        <v>129</v>
      </c>
      <c r="R108" s="106" t="s">
        <v>130</v>
      </c>
      <c r="S108" s="107"/>
      <c r="T108" s="107"/>
    </row>
    <row r="109" spans="1:20" ht="96.6" x14ac:dyDescent="0.3">
      <c r="A109" s="108"/>
      <c r="B109" s="108"/>
      <c r="C109" s="25" t="s">
        <v>131</v>
      </c>
      <c r="D109" s="25" t="s">
        <v>132</v>
      </c>
      <c r="E109" s="25" t="s">
        <v>133</v>
      </c>
      <c r="F109" s="25" t="s">
        <v>134</v>
      </c>
      <c r="G109" s="25" t="s">
        <v>131</v>
      </c>
      <c r="H109" s="25" t="s">
        <v>132</v>
      </c>
      <c r="I109" s="25" t="s">
        <v>133</v>
      </c>
      <c r="J109" s="25" t="s">
        <v>164</v>
      </c>
      <c r="K109" s="108"/>
      <c r="L109" s="108"/>
      <c r="M109" s="108"/>
      <c r="N109" s="108"/>
      <c r="O109" s="25" t="s">
        <v>136</v>
      </c>
      <c r="P109" s="25" t="s">
        <v>137</v>
      </c>
      <c r="Q109" s="108"/>
      <c r="R109" s="108"/>
      <c r="S109" s="108"/>
      <c r="T109" s="108"/>
    </row>
    <row r="110" spans="1:20" x14ac:dyDescent="0.3">
      <c r="A110" s="4">
        <v>1</v>
      </c>
      <c r="B110" s="4">
        <v>2</v>
      </c>
      <c r="C110" s="4">
        <v>3</v>
      </c>
      <c r="D110" s="4">
        <v>4</v>
      </c>
      <c r="E110" s="4">
        <v>5</v>
      </c>
      <c r="F110" s="4">
        <v>6</v>
      </c>
      <c r="G110" s="4">
        <v>7</v>
      </c>
      <c r="H110" s="4">
        <v>8</v>
      </c>
      <c r="I110" s="4">
        <v>9</v>
      </c>
      <c r="J110" s="4">
        <v>10</v>
      </c>
      <c r="K110" s="4">
        <v>11</v>
      </c>
      <c r="L110" s="4">
        <v>12</v>
      </c>
      <c r="M110" s="4">
        <v>13</v>
      </c>
      <c r="N110" s="4">
        <v>14</v>
      </c>
      <c r="O110" s="4">
        <v>15</v>
      </c>
      <c r="P110" s="4">
        <v>16</v>
      </c>
      <c r="Q110" s="4">
        <v>17</v>
      </c>
      <c r="R110" s="4">
        <v>18</v>
      </c>
      <c r="S110" s="4">
        <v>19</v>
      </c>
      <c r="T110" s="4">
        <v>20</v>
      </c>
    </row>
    <row r="111" spans="1:20" x14ac:dyDescent="0.3">
      <c r="A111" s="45">
        <f>'Table-7'!V8</f>
        <v>1</v>
      </c>
      <c r="B111" s="45">
        <f>'Table-7'!W8</f>
        <v>17</v>
      </c>
      <c r="C111" s="45">
        <f>'Table-7'!X8</f>
        <v>0</v>
      </c>
      <c r="D111" s="45">
        <f>'Table-7'!Y8</f>
        <v>0</v>
      </c>
      <c r="E111" s="45">
        <f>'Table-7'!Z8</f>
        <v>0</v>
      </c>
      <c r="F111" s="45">
        <f>'Table-7'!AA8</f>
        <v>0</v>
      </c>
      <c r="G111" s="45">
        <f>'Table-7'!AB8</f>
        <v>0</v>
      </c>
      <c r="H111" s="45">
        <f>'Table-7'!AC8</f>
        <v>0</v>
      </c>
      <c r="I111" s="45">
        <f>'Table-7'!AD8</f>
        <v>0</v>
      </c>
      <c r="J111" s="45">
        <f>'Table-7'!AE8</f>
        <v>0</v>
      </c>
      <c r="K111" s="45">
        <f>'Table-7'!AF8</f>
        <v>0</v>
      </c>
      <c r="L111" s="45">
        <f>'Table-7'!AG8</f>
        <v>0</v>
      </c>
      <c r="M111" s="45">
        <f>'Table-7'!AH8</f>
        <v>0</v>
      </c>
      <c r="N111" s="45">
        <f>'Table-7'!AI8</f>
        <v>0</v>
      </c>
      <c r="O111" s="45">
        <f>'Table-7'!AJ8</f>
        <v>0</v>
      </c>
      <c r="P111" s="45">
        <f>'Table-7'!AK8</f>
        <v>0</v>
      </c>
      <c r="Q111" s="45">
        <f>'Table-7'!AL8</f>
        <v>17</v>
      </c>
      <c r="R111" s="45">
        <f>'Table-7'!AM8</f>
        <v>17</v>
      </c>
      <c r="S111" s="45">
        <f>'Table-7'!AN8</f>
        <v>0</v>
      </c>
      <c r="T111" s="45">
        <f>'Table-7'!AO8</f>
        <v>0</v>
      </c>
    </row>
    <row r="112" spans="1:20" x14ac:dyDescent="0.3">
      <c r="A112" s="45">
        <f>'Table-7'!V9</f>
        <v>2</v>
      </c>
      <c r="B112" s="45">
        <f>'Table-7'!W9</f>
        <v>33</v>
      </c>
      <c r="C112" s="45">
        <f>'Table-7'!X9</f>
        <v>8</v>
      </c>
      <c r="D112" s="45">
        <f>'Table-7'!Y9</f>
        <v>0</v>
      </c>
      <c r="E112" s="45">
        <f>'Table-7'!Z9</f>
        <v>0</v>
      </c>
      <c r="F112" s="45">
        <f>'Table-7'!AA9</f>
        <v>8</v>
      </c>
      <c r="G112" s="45">
        <f>'Table-7'!AB9</f>
        <v>0</v>
      </c>
      <c r="H112" s="45">
        <f>'Table-7'!AC9</f>
        <v>0</v>
      </c>
      <c r="I112" s="45">
        <f>'Table-7'!AD9</f>
        <v>0</v>
      </c>
      <c r="J112" s="45">
        <f>'Table-7'!AE9</f>
        <v>0</v>
      </c>
      <c r="K112" s="45">
        <f>'Table-7'!AF9</f>
        <v>0</v>
      </c>
      <c r="L112" s="45">
        <f>'Table-7'!AG9</f>
        <v>8</v>
      </c>
      <c r="M112" s="45">
        <f>'Table-7'!AH9</f>
        <v>8</v>
      </c>
      <c r="N112" s="45">
        <f>'Table-7'!AI9</f>
        <v>0</v>
      </c>
      <c r="O112" s="45">
        <f>'Table-7'!AJ9</f>
        <v>0</v>
      </c>
      <c r="P112" s="45">
        <f>'Table-7'!AK9</f>
        <v>0</v>
      </c>
      <c r="Q112" s="45">
        <f>'Table-7'!AL9</f>
        <v>25</v>
      </c>
      <c r="R112" s="45">
        <f>'Table-7'!AM9</f>
        <v>25</v>
      </c>
      <c r="S112" s="45">
        <f>'Table-7'!AN9</f>
        <v>0</v>
      </c>
      <c r="T112" s="45">
        <f>'Table-7'!AO9</f>
        <v>0</v>
      </c>
    </row>
    <row r="113" spans="1:20" x14ac:dyDescent="0.3">
      <c r="A113" s="45">
        <f>'Table-7'!V10</f>
        <v>3</v>
      </c>
      <c r="B113" s="45">
        <f>'Table-7'!W10</f>
        <v>18</v>
      </c>
      <c r="C113" s="45">
        <f>'Table-7'!X10</f>
        <v>0</v>
      </c>
      <c r="D113" s="45">
        <f>'Table-7'!Y10</f>
        <v>0</v>
      </c>
      <c r="E113" s="45">
        <f>'Table-7'!Z10</f>
        <v>0</v>
      </c>
      <c r="F113" s="45">
        <f>'Table-7'!AA10</f>
        <v>0</v>
      </c>
      <c r="G113" s="45">
        <f>'Table-7'!AB10</f>
        <v>0</v>
      </c>
      <c r="H113" s="45">
        <f>'Table-7'!AC10</f>
        <v>0</v>
      </c>
      <c r="I113" s="45">
        <f>'Table-7'!AD10</f>
        <v>0</v>
      </c>
      <c r="J113" s="45">
        <f>'Table-7'!AE10</f>
        <v>0</v>
      </c>
      <c r="K113" s="45">
        <f>'Table-7'!AF10</f>
        <v>0</v>
      </c>
      <c r="L113" s="45">
        <f>'Table-7'!AG10</f>
        <v>0</v>
      </c>
      <c r="M113" s="45">
        <f>'Table-7'!AH10</f>
        <v>0</v>
      </c>
      <c r="N113" s="45">
        <f>'Table-7'!AI10</f>
        <v>0</v>
      </c>
      <c r="O113" s="45">
        <f>'Table-7'!AJ10</f>
        <v>0</v>
      </c>
      <c r="P113" s="45">
        <f>'Table-7'!AK10</f>
        <v>0</v>
      </c>
      <c r="Q113" s="45">
        <f>'Table-7'!AL10</f>
        <v>18</v>
      </c>
      <c r="R113" s="45">
        <f>'Table-7'!AM10</f>
        <v>18</v>
      </c>
      <c r="S113" s="45">
        <f>'Table-7'!AN10</f>
        <v>0</v>
      </c>
      <c r="T113" s="45">
        <f>'Table-7'!AO10</f>
        <v>0</v>
      </c>
    </row>
    <row r="114" spans="1:20" x14ac:dyDescent="0.3">
      <c r="A114" s="45">
        <f>'Table-7'!V11</f>
        <v>4</v>
      </c>
      <c r="B114" s="45">
        <f>'Table-7'!W11</f>
        <v>14</v>
      </c>
      <c r="C114" s="45">
        <f>'Table-7'!X11</f>
        <v>2</v>
      </c>
      <c r="D114" s="45">
        <f>'Table-7'!Y11</f>
        <v>0</v>
      </c>
      <c r="E114" s="45">
        <f>'Table-7'!Z11</f>
        <v>0</v>
      </c>
      <c r="F114" s="45">
        <f>'Table-7'!AA11</f>
        <v>2</v>
      </c>
      <c r="G114" s="45">
        <f>'Table-7'!AB11</f>
        <v>0</v>
      </c>
      <c r="H114" s="45">
        <f>'Table-7'!AC11</f>
        <v>0</v>
      </c>
      <c r="I114" s="45">
        <f>'Table-7'!AD11</f>
        <v>0</v>
      </c>
      <c r="J114" s="45">
        <f>'Table-7'!AE11</f>
        <v>0</v>
      </c>
      <c r="K114" s="45">
        <f>'Table-7'!AF11</f>
        <v>0</v>
      </c>
      <c r="L114" s="45">
        <f>'Table-7'!AG11</f>
        <v>2</v>
      </c>
      <c r="M114" s="45">
        <f>'Table-7'!AH11</f>
        <v>2</v>
      </c>
      <c r="N114" s="45">
        <f>'Table-7'!AI11</f>
        <v>0</v>
      </c>
      <c r="O114" s="45">
        <f>'Table-7'!AJ11</f>
        <v>0</v>
      </c>
      <c r="P114" s="45">
        <f>'Table-7'!AK11</f>
        <v>0</v>
      </c>
      <c r="Q114" s="45">
        <f>'Table-7'!AL11</f>
        <v>12</v>
      </c>
      <c r="R114" s="45">
        <f>'Table-7'!AM11</f>
        <v>12</v>
      </c>
      <c r="S114" s="45">
        <f>'Table-7'!AN11</f>
        <v>0</v>
      </c>
      <c r="T114" s="45">
        <f>'Table-7'!AO11</f>
        <v>0</v>
      </c>
    </row>
    <row r="115" spans="1:20" x14ac:dyDescent="0.3">
      <c r="A115" s="45">
        <f>'Table-7'!V12</f>
        <v>5</v>
      </c>
      <c r="B115" s="45">
        <f>'Table-7'!W12</f>
        <v>10</v>
      </c>
      <c r="C115" s="45">
        <f>'Table-7'!X12</f>
        <v>0</v>
      </c>
      <c r="D115" s="45">
        <f>'Table-7'!Y12</f>
        <v>0</v>
      </c>
      <c r="E115" s="45">
        <f>'Table-7'!Z12</f>
        <v>0</v>
      </c>
      <c r="F115" s="45">
        <f>'Table-7'!AA12</f>
        <v>0</v>
      </c>
      <c r="G115" s="45">
        <f>'Table-7'!AB12</f>
        <v>0</v>
      </c>
      <c r="H115" s="45">
        <f>'Table-7'!AC12</f>
        <v>0</v>
      </c>
      <c r="I115" s="45">
        <f>'Table-7'!AD12</f>
        <v>0</v>
      </c>
      <c r="J115" s="45">
        <f>'Table-7'!AE12</f>
        <v>0</v>
      </c>
      <c r="K115" s="45">
        <f>'Table-7'!AF12</f>
        <v>0</v>
      </c>
      <c r="L115" s="45">
        <f>'Table-7'!AG12</f>
        <v>0</v>
      </c>
      <c r="M115" s="45">
        <f>'Table-7'!AH12</f>
        <v>0</v>
      </c>
      <c r="N115" s="45">
        <f>'Table-7'!AI12</f>
        <v>0</v>
      </c>
      <c r="O115" s="45">
        <f>'Table-7'!AJ12</f>
        <v>0</v>
      </c>
      <c r="P115" s="45">
        <f>'Table-7'!AK12</f>
        <v>0</v>
      </c>
      <c r="Q115" s="45">
        <f>'Table-7'!AL12</f>
        <v>10</v>
      </c>
      <c r="R115" s="45">
        <f>'Table-7'!AM12</f>
        <v>10</v>
      </c>
      <c r="S115" s="45">
        <f>'Table-7'!AN12</f>
        <v>0</v>
      </c>
      <c r="T115" s="45">
        <f>'Table-7'!AO12</f>
        <v>0</v>
      </c>
    </row>
    <row r="116" spans="1:20" x14ac:dyDescent="0.3">
      <c r="A116" s="45">
        <f>'Table-7'!V13</f>
        <v>6</v>
      </c>
      <c r="B116" s="45">
        <f>'Table-7'!W13</f>
        <v>8</v>
      </c>
      <c r="C116" s="45">
        <f>'Table-7'!X13</f>
        <v>0</v>
      </c>
      <c r="D116" s="45">
        <f>'Table-7'!Y13</f>
        <v>0</v>
      </c>
      <c r="E116" s="45">
        <f>'Table-7'!Z13</f>
        <v>0</v>
      </c>
      <c r="F116" s="45">
        <f>'Table-7'!AA13</f>
        <v>0</v>
      </c>
      <c r="G116" s="45">
        <f>'Table-7'!AB13</f>
        <v>0</v>
      </c>
      <c r="H116" s="45">
        <f>'Table-7'!AC13</f>
        <v>0</v>
      </c>
      <c r="I116" s="45">
        <f>'Table-7'!AD13</f>
        <v>0</v>
      </c>
      <c r="J116" s="45">
        <f>'Table-7'!AE13</f>
        <v>0</v>
      </c>
      <c r="K116" s="45">
        <f>'Table-7'!AF13</f>
        <v>0</v>
      </c>
      <c r="L116" s="45">
        <f>'Table-7'!AG13</f>
        <v>0</v>
      </c>
      <c r="M116" s="45">
        <f>'Table-7'!AH13</f>
        <v>0</v>
      </c>
      <c r="N116" s="45">
        <f>'Table-7'!AI13</f>
        <v>0</v>
      </c>
      <c r="O116" s="45">
        <f>'Table-7'!AJ13</f>
        <v>0</v>
      </c>
      <c r="P116" s="45">
        <f>'Table-7'!AK13</f>
        <v>0</v>
      </c>
      <c r="Q116" s="45">
        <f>'Table-7'!AL13</f>
        <v>8</v>
      </c>
      <c r="R116" s="45">
        <f>'Table-7'!AM13</f>
        <v>8</v>
      </c>
      <c r="S116" s="45">
        <f>'Table-7'!AN13</f>
        <v>0</v>
      </c>
      <c r="T116" s="45">
        <f>'Table-7'!AO13</f>
        <v>0</v>
      </c>
    </row>
    <row r="117" spans="1:20" x14ac:dyDescent="0.3">
      <c r="A117" s="45">
        <f>'Table-7'!V14</f>
        <v>7</v>
      </c>
      <c r="B117" s="45">
        <f>'Table-7'!W14</f>
        <v>16</v>
      </c>
      <c r="C117" s="45">
        <f>'Table-7'!X14</f>
        <v>0</v>
      </c>
      <c r="D117" s="45">
        <f>'Table-7'!Y14</f>
        <v>0</v>
      </c>
      <c r="E117" s="45">
        <f>'Table-7'!Z14</f>
        <v>0</v>
      </c>
      <c r="F117" s="45">
        <f>'Table-7'!AA14</f>
        <v>0</v>
      </c>
      <c r="G117" s="45">
        <f>'Table-7'!AB14</f>
        <v>0</v>
      </c>
      <c r="H117" s="45">
        <f>'Table-7'!AC14</f>
        <v>0</v>
      </c>
      <c r="I117" s="45">
        <f>'Table-7'!AD14</f>
        <v>0</v>
      </c>
      <c r="J117" s="45">
        <f>'Table-7'!AE14</f>
        <v>0</v>
      </c>
      <c r="K117" s="45">
        <f>'Table-7'!AF14</f>
        <v>0</v>
      </c>
      <c r="L117" s="45">
        <f>'Table-7'!AG14</f>
        <v>0</v>
      </c>
      <c r="M117" s="45">
        <f>'Table-7'!AH14</f>
        <v>0</v>
      </c>
      <c r="N117" s="45">
        <f>'Table-7'!AI14</f>
        <v>0</v>
      </c>
      <c r="O117" s="45">
        <f>'Table-7'!AJ14</f>
        <v>0</v>
      </c>
      <c r="P117" s="45">
        <f>'Table-7'!AK14</f>
        <v>0</v>
      </c>
      <c r="Q117" s="45">
        <f>'Table-7'!AL14</f>
        <v>16</v>
      </c>
      <c r="R117" s="45">
        <f>'Table-7'!AM14</f>
        <v>16</v>
      </c>
      <c r="S117" s="45">
        <f>'Table-7'!AN14</f>
        <v>0</v>
      </c>
      <c r="T117" s="45">
        <f>'Table-7'!AO14</f>
        <v>0</v>
      </c>
    </row>
    <row r="118" spans="1:20" x14ac:dyDescent="0.3">
      <c r="A118" s="45">
        <f>'Table-7'!V15</f>
        <v>8</v>
      </c>
      <c r="B118" s="45">
        <f>'Table-7'!W15</f>
        <v>20</v>
      </c>
      <c r="C118" s="45">
        <f>'Table-7'!X15</f>
        <v>0</v>
      </c>
      <c r="D118" s="45">
        <f>'Table-7'!Y15</f>
        <v>0</v>
      </c>
      <c r="E118" s="45">
        <f>'Table-7'!Z15</f>
        <v>0</v>
      </c>
      <c r="F118" s="45">
        <f>'Table-7'!AA15</f>
        <v>0</v>
      </c>
      <c r="G118" s="45">
        <f>'Table-7'!AB15</f>
        <v>0</v>
      </c>
      <c r="H118" s="45">
        <f>'Table-7'!AC15</f>
        <v>0</v>
      </c>
      <c r="I118" s="45">
        <f>'Table-7'!AD15</f>
        <v>0</v>
      </c>
      <c r="J118" s="45">
        <f>'Table-7'!AE15</f>
        <v>0</v>
      </c>
      <c r="K118" s="45">
        <f>'Table-7'!AF15</f>
        <v>0</v>
      </c>
      <c r="L118" s="45">
        <f>'Table-7'!AG15</f>
        <v>0</v>
      </c>
      <c r="M118" s="45">
        <f>'Table-7'!AH15</f>
        <v>0</v>
      </c>
      <c r="N118" s="45">
        <f>'Table-7'!AI15</f>
        <v>0</v>
      </c>
      <c r="O118" s="45">
        <f>'Table-7'!AJ15</f>
        <v>0</v>
      </c>
      <c r="P118" s="45">
        <f>'Table-7'!AK15</f>
        <v>0</v>
      </c>
      <c r="Q118" s="45">
        <f>'Table-7'!AL15</f>
        <v>20</v>
      </c>
      <c r="R118" s="45">
        <f>'Table-7'!AM15</f>
        <v>20</v>
      </c>
      <c r="S118" s="45">
        <f>'Table-7'!AN15</f>
        <v>0</v>
      </c>
      <c r="T118" s="45">
        <f>'Table-7'!AO15</f>
        <v>0</v>
      </c>
    </row>
    <row r="119" spans="1:20" x14ac:dyDescent="0.3">
      <c r="A119" s="45">
        <f>'Table-7'!V16</f>
        <v>9</v>
      </c>
      <c r="B119" s="45">
        <f>'Table-7'!W16</f>
        <v>16</v>
      </c>
      <c r="C119" s="45">
        <f>'Table-7'!X16</f>
        <v>0</v>
      </c>
      <c r="D119" s="45">
        <f>'Table-7'!Y16</f>
        <v>0</v>
      </c>
      <c r="E119" s="45">
        <f>'Table-7'!Z16</f>
        <v>0</v>
      </c>
      <c r="F119" s="45">
        <f>'Table-7'!AA16</f>
        <v>0</v>
      </c>
      <c r="G119" s="45">
        <f>'Table-7'!AB16</f>
        <v>0</v>
      </c>
      <c r="H119" s="45">
        <f>'Table-7'!AC16</f>
        <v>0</v>
      </c>
      <c r="I119" s="45">
        <f>'Table-7'!AD16</f>
        <v>0</v>
      </c>
      <c r="J119" s="45">
        <f>'Table-7'!AE16</f>
        <v>0</v>
      </c>
      <c r="K119" s="45">
        <f>'Table-7'!AF16</f>
        <v>0</v>
      </c>
      <c r="L119" s="45">
        <f>'Table-7'!AG16</f>
        <v>0</v>
      </c>
      <c r="M119" s="45">
        <f>'Table-7'!AH16</f>
        <v>0</v>
      </c>
      <c r="N119" s="45">
        <f>'Table-7'!AI16</f>
        <v>0</v>
      </c>
      <c r="O119" s="45">
        <f>'Table-7'!AJ16</f>
        <v>0</v>
      </c>
      <c r="P119" s="45">
        <f>'Table-7'!AK16</f>
        <v>0</v>
      </c>
      <c r="Q119" s="45">
        <f>'Table-7'!AL16</f>
        <v>16</v>
      </c>
      <c r="R119" s="45">
        <f>'Table-7'!AM16</f>
        <v>16</v>
      </c>
      <c r="S119" s="45">
        <f>'Table-7'!AN16</f>
        <v>0</v>
      </c>
      <c r="T119" s="45">
        <f>'Table-7'!AO16</f>
        <v>0</v>
      </c>
    </row>
    <row r="120" spans="1:20" x14ac:dyDescent="0.3">
      <c r="A120" s="45">
        <f>'Table-7'!V17</f>
        <v>10</v>
      </c>
      <c r="B120" s="45">
        <f>'Table-7'!W17</f>
        <v>10</v>
      </c>
      <c r="C120" s="45">
        <f>'Table-7'!X17</f>
        <v>0</v>
      </c>
      <c r="D120" s="45">
        <f>'Table-7'!Y17</f>
        <v>0</v>
      </c>
      <c r="E120" s="45">
        <f>'Table-7'!Z17</f>
        <v>0</v>
      </c>
      <c r="F120" s="45">
        <f>'Table-7'!AA17</f>
        <v>0</v>
      </c>
      <c r="G120" s="45">
        <f>'Table-7'!AB17</f>
        <v>0</v>
      </c>
      <c r="H120" s="45">
        <f>'Table-7'!AC17</f>
        <v>0</v>
      </c>
      <c r="I120" s="45">
        <f>'Table-7'!AD17</f>
        <v>0</v>
      </c>
      <c r="J120" s="45">
        <f>'Table-7'!AE17</f>
        <v>0</v>
      </c>
      <c r="K120" s="45">
        <f>'Table-7'!AF17</f>
        <v>0</v>
      </c>
      <c r="L120" s="45">
        <f>'Table-7'!AG17</f>
        <v>0</v>
      </c>
      <c r="M120" s="45">
        <f>'Table-7'!AH17</f>
        <v>0</v>
      </c>
      <c r="N120" s="45">
        <f>'Table-7'!AI17</f>
        <v>0</v>
      </c>
      <c r="O120" s="45">
        <f>'Table-7'!AJ17</f>
        <v>0</v>
      </c>
      <c r="P120" s="45">
        <f>'Table-7'!AK17</f>
        <v>0</v>
      </c>
      <c r="Q120" s="45">
        <f>'Table-7'!AL17</f>
        <v>10</v>
      </c>
      <c r="R120" s="45">
        <f>'Table-7'!AM17</f>
        <v>10</v>
      </c>
      <c r="S120" s="45">
        <f>'Table-7'!AN17</f>
        <v>0</v>
      </c>
      <c r="T120" s="45">
        <f>'Table-7'!AO17</f>
        <v>0</v>
      </c>
    </row>
    <row r="121" spans="1:20" x14ac:dyDescent="0.3">
      <c r="A121" s="45">
        <f>'Table-7'!V18</f>
        <v>11</v>
      </c>
      <c r="B121" s="45">
        <f>'Table-7'!W18</f>
        <v>5</v>
      </c>
      <c r="C121" s="45">
        <f>'Table-7'!X18</f>
        <v>0</v>
      </c>
      <c r="D121" s="45">
        <f>'Table-7'!Y18</f>
        <v>0</v>
      </c>
      <c r="E121" s="45">
        <f>'Table-7'!Z18</f>
        <v>0</v>
      </c>
      <c r="F121" s="45">
        <f>'Table-7'!AA18</f>
        <v>0</v>
      </c>
      <c r="G121" s="45">
        <f>'Table-7'!AB18</f>
        <v>0</v>
      </c>
      <c r="H121" s="45">
        <f>'Table-7'!AC18</f>
        <v>0</v>
      </c>
      <c r="I121" s="45">
        <f>'Table-7'!AD18</f>
        <v>0</v>
      </c>
      <c r="J121" s="45">
        <f>'Table-7'!AE18</f>
        <v>0</v>
      </c>
      <c r="K121" s="45">
        <f>'Table-7'!AF18</f>
        <v>0</v>
      </c>
      <c r="L121" s="45">
        <f>'Table-7'!AG18</f>
        <v>0</v>
      </c>
      <c r="M121" s="45">
        <f>'Table-7'!AH18</f>
        <v>0</v>
      </c>
      <c r="N121" s="45">
        <f>'Table-7'!AI18</f>
        <v>0</v>
      </c>
      <c r="O121" s="45">
        <f>'Table-7'!AJ18</f>
        <v>0</v>
      </c>
      <c r="P121" s="45">
        <f>'Table-7'!AK18</f>
        <v>0</v>
      </c>
      <c r="Q121" s="45">
        <f>'Table-7'!AL18</f>
        <v>5</v>
      </c>
      <c r="R121" s="45">
        <f>'Table-7'!AM18</f>
        <v>5</v>
      </c>
      <c r="S121" s="45">
        <f>'Table-7'!AN18</f>
        <v>0</v>
      </c>
      <c r="T121" s="45">
        <f>'Table-7'!AO18</f>
        <v>0</v>
      </c>
    </row>
    <row r="122" spans="1:20" x14ac:dyDescent="0.3">
      <c r="A122" s="45">
        <f>'Table-7'!V19</f>
        <v>12</v>
      </c>
      <c r="B122" s="45">
        <f>'Table-7'!W19</f>
        <v>14</v>
      </c>
      <c r="C122" s="45">
        <f>'Table-7'!X19</f>
        <v>0</v>
      </c>
      <c r="D122" s="45">
        <f>'Table-7'!Y19</f>
        <v>0</v>
      </c>
      <c r="E122" s="45">
        <f>'Table-7'!Z19</f>
        <v>0</v>
      </c>
      <c r="F122" s="45">
        <f>'Table-7'!AA19</f>
        <v>0</v>
      </c>
      <c r="G122" s="45">
        <f>'Table-7'!AB19</f>
        <v>0</v>
      </c>
      <c r="H122" s="45">
        <f>'Table-7'!AC19</f>
        <v>0</v>
      </c>
      <c r="I122" s="45">
        <f>'Table-7'!AD19</f>
        <v>0</v>
      </c>
      <c r="J122" s="45">
        <f>'Table-7'!AE19</f>
        <v>0</v>
      </c>
      <c r="K122" s="45">
        <f>'Table-7'!AF19</f>
        <v>0</v>
      </c>
      <c r="L122" s="45">
        <f>'Table-7'!AG19</f>
        <v>0</v>
      </c>
      <c r="M122" s="45">
        <f>'Table-7'!AH19</f>
        <v>0</v>
      </c>
      <c r="N122" s="45">
        <f>'Table-7'!AI19</f>
        <v>0</v>
      </c>
      <c r="O122" s="45">
        <f>'Table-7'!AJ19</f>
        <v>0</v>
      </c>
      <c r="P122" s="45">
        <f>'Table-7'!AK19</f>
        <v>0</v>
      </c>
      <c r="Q122" s="45">
        <f>'Table-7'!AL19</f>
        <v>14</v>
      </c>
      <c r="R122" s="45">
        <f>'Table-7'!AM19</f>
        <v>14</v>
      </c>
      <c r="S122" s="45">
        <f>'Table-7'!AN19</f>
        <v>0</v>
      </c>
      <c r="T122" s="45">
        <f>'Table-7'!AO19</f>
        <v>0</v>
      </c>
    </row>
    <row r="123" spans="1:20" x14ac:dyDescent="0.3">
      <c r="A123" s="45">
        <f>'Table-7'!V20</f>
        <v>13</v>
      </c>
      <c r="B123" s="45">
        <f>'Table-7'!W20</f>
        <v>14</v>
      </c>
      <c r="C123" s="45">
        <f>'Table-7'!X20</f>
        <v>0</v>
      </c>
      <c r="D123" s="45">
        <f>'Table-7'!Y20</f>
        <v>0</v>
      </c>
      <c r="E123" s="45">
        <f>'Table-7'!Z20</f>
        <v>0</v>
      </c>
      <c r="F123" s="45">
        <f>'Table-7'!AA20</f>
        <v>0</v>
      </c>
      <c r="G123" s="45">
        <f>'Table-7'!AB20</f>
        <v>0</v>
      </c>
      <c r="H123" s="45">
        <f>'Table-7'!AC20</f>
        <v>0</v>
      </c>
      <c r="I123" s="45">
        <f>'Table-7'!AD20</f>
        <v>0</v>
      </c>
      <c r="J123" s="45">
        <f>'Table-7'!AE20</f>
        <v>0</v>
      </c>
      <c r="K123" s="45">
        <f>'Table-7'!AF20</f>
        <v>0</v>
      </c>
      <c r="L123" s="45">
        <f>'Table-7'!AG20</f>
        <v>0</v>
      </c>
      <c r="M123" s="45">
        <f>'Table-7'!AH20</f>
        <v>0</v>
      </c>
      <c r="N123" s="45">
        <f>'Table-7'!AI20</f>
        <v>0</v>
      </c>
      <c r="O123" s="45">
        <f>'Table-7'!AJ20</f>
        <v>0</v>
      </c>
      <c r="P123" s="45">
        <f>'Table-7'!AK20</f>
        <v>0</v>
      </c>
      <c r="Q123" s="45">
        <f>'Table-7'!AL20</f>
        <v>14</v>
      </c>
      <c r="R123" s="45">
        <f>'Table-7'!AM20</f>
        <v>14</v>
      </c>
      <c r="S123" s="45">
        <f>'Table-7'!AN20</f>
        <v>0</v>
      </c>
      <c r="T123" s="45">
        <f>'Table-7'!AO20</f>
        <v>0</v>
      </c>
    </row>
    <row r="124" spans="1:20" x14ac:dyDescent="0.3">
      <c r="A124" s="45">
        <f>'Table-7'!V21</f>
        <v>14</v>
      </c>
      <c r="B124" s="45">
        <f>'Table-7'!W21</f>
        <v>11</v>
      </c>
      <c r="C124" s="45">
        <f>'Table-7'!X21</f>
        <v>0</v>
      </c>
      <c r="D124" s="45">
        <f>'Table-7'!Y21</f>
        <v>0</v>
      </c>
      <c r="E124" s="45">
        <f>'Table-7'!Z21</f>
        <v>0</v>
      </c>
      <c r="F124" s="45">
        <f>'Table-7'!AA21</f>
        <v>0</v>
      </c>
      <c r="G124" s="45">
        <f>'Table-7'!AB21</f>
        <v>0</v>
      </c>
      <c r="H124" s="45">
        <f>'Table-7'!AC21</f>
        <v>0</v>
      </c>
      <c r="I124" s="45">
        <f>'Table-7'!AD21</f>
        <v>0</v>
      </c>
      <c r="J124" s="45">
        <f>'Table-7'!AE21</f>
        <v>0</v>
      </c>
      <c r="K124" s="45">
        <f>'Table-7'!AF21</f>
        <v>0</v>
      </c>
      <c r="L124" s="45">
        <f>'Table-7'!AG21</f>
        <v>0</v>
      </c>
      <c r="M124" s="45">
        <f>'Table-7'!AH21</f>
        <v>0</v>
      </c>
      <c r="N124" s="45">
        <f>'Table-7'!AI21</f>
        <v>0</v>
      </c>
      <c r="O124" s="45">
        <f>'Table-7'!AJ21</f>
        <v>0</v>
      </c>
      <c r="P124" s="45">
        <f>'Table-7'!AK21</f>
        <v>0</v>
      </c>
      <c r="Q124" s="45">
        <f>'Table-7'!AL21</f>
        <v>11</v>
      </c>
      <c r="R124" s="45">
        <f>'Table-7'!AM21</f>
        <v>11</v>
      </c>
      <c r="S124" s="45">
        <f>'Table-7'!AN21</f>
        <v>0</v>
      </c>
      <c r="T124" s="45">
        <f>'Table-7'!AO21</f>
        <v>0</v>
      </c>
    </row>
    <row r="125" spans="1:20" x14ac:dyDescent="0.3">
      <c r="A125" s="45">
        <f>'Table-7'!V22</f>
        <v>15</v>
      </c>
      <c r="B125" s="45">
        <f>'Table-7'!W22</f>
        <v>12</v>
      </c>
      <c r="C125" s="45">
        <f>'Table-7'!X22</f>
        <v>0</v>
      </c>
      <c r="D125" s="45">
        <f>'Table-7'!Y22</f>
        <v>0</v>
      </c>
      <c r="E125" s="45">
        <f>'Table-7'!Z22</f>
        <v>0</v>
      </c>
      <c r="F125" s="45">
        <f>'Table-7'!AA22</f>
        <v>0</v>
      </c>
      <c r="G125" s="45">
        <f>'Table-7'!AB22</f>
        <v>0</v>
      </c>
      <c r="H125" s="45">
        <f>'Table-7'!AC22</f>
        <v>0</v>
      </c>
      <c r="I125" s="45">
        <f>'Table-7'!AD22</f>
        <v>0</v>
      </c>
      <c r="J125" s="45">
        <f>'Table-7'!AE22</f>
        <v>0</v>
      </c>
      <c r="K125" s="45">
        <f>'Table-7'!AF22</f>
        <v>0</v>
      </c>
      <c r="L125" s="45">
        <f>'Table-7'!AG22</f>
        <v>0</v>
      </c>
      <c r="M125" s="45">
        <f>'Table-7'!AH22</f>
        <v>0</v>
      </c>
      <c r="N125" s="45">
        <f>'Table-7'!AI22</f>
        <v>0</v>
      </c>
      <c r="O125" s="45">
        <f>'Table-7'!AJ22</f>
        <v>0</v>
      </c>
      <c r="P125" s="45">
        <f>'Table-7'!AK22</f>
        <v>0</v>
      </c>
      <c r="Q125" s="45">
        <f>'Table-7'!AL22</f>
        <v>12</v>
      </c>
      <c r="R125" s="45">
        <f>'Table-7'!AM22</f>
        <v>12</v>
      </c>
      <c r="S125" s="45">
        <f>'Table-7'!AN22</f>
        <v>0</v>
      </c>
      <c r="T125" s="45">
        <f>'Table-7'!AO22</f>
        <v>0</v>
      </c>
    </row>
    <row r="126" spans="1:20" x14ac:dyDescent="0.3">
      <c r="A126" s="45">
        <f>'Table-7'!V23</f>
        <v>16</v>
      </c>
      <c r="B126" s="45">
        <f>'Table-7'!W23</f>
        <v>12</v>
      </c>
      <c r="C126" s="45">
        <f>'Table-7'!X23</f>
        <v>0</v>
      </c>
      <c r="D126" s="45">
        <f>'Table-7'!Y23</f>
        <v>0</v>
      </c>
      <c r="E126" s="45">
        <f>'Table-7'!Z23</f>
        <v>0</v>
      </c>
      <c r="F126" s="45">
        <f>'Table-7'!AA23</f>
        <v>0</v>
      </c>
      <c r="G126" s="45">
        <f>'Table-7'!AB23</f>
        <v>0</v>
      </c>
      <c r="H126" s="45">
        <f>'Table-7'!AC23</f>
        <v>0</v>
      </c>
      <c r="I126" s="45">
        <f>'Table-7'!AD23</f>
        <v>0</v>
      </c>
      <c r="J126" s="45">
        <f>'Table-7'!AE23</f>
        <v>0</v>
      </c>
      <c r="K126" s="45">
        <f>'Table-7'!AF23</f>
        <v>0</v>
      </c>
      <c r="L126" s="45">
        <f>'Table-7'!AG23</f>
        <v>0</v>
      </c>
      <c r="M126" s="45">
        <f>'Table-7'!AH23</f>
        <v>0</v>
      </c>
      <c r="N126" s="45">
        <f>'Table-7'!AI23</f>
        <v>0</v>
      </c>
      <c r="O126" s="45">
        <f>'Table-7'!AJ23</f>
        <v>0</v>
      </c>
      <c r="P126" s="45">
        <f>'Table-7'!AK23</f>
        <v>0</v>
      </c>
      <c r="Q126" s="45">
        <f>'Table-7'!AL23</f>
        <v>12</v>
      </c>
      <c r="R126" s="45">
        <f>'Table-7'!AM23</f>
        <v>12</v>
      </c>
      <c r="S126" s="45">
        <f>'Table-7'!AN23</f>
        <v>0</v>
      </c>
      <c r="T126" s="45">
        <f>'Table-7'!AO23</f>
        <v>0</v>
      </c>
    </row>
    <row r="127" spans="1:20" x14ac:dyDescent="0.3">
      <c r="A127" s="45">
        <f>'Table-7'!V24</f>
        <v>17</v>
      </c>
      <c r="B127" s="45">
        <f>'Table-7'!W24</f>
        <v>6</v>
      </c>
      <c r="C127" s="45">
        <f>'Table-7'!X24</f>
        <v>4</v>
      </c>
      <c r="D127" s="45">
        <f>'Table-7'!Y24</f>
        <v>0</v>
      </c>
      <c r="E127" s="45">
        <f>'Table-7'!Z24</f>
        <v>0</v>
      </c>
      <c r="F127" s="45">
        <f>'Table-7'!AA24</f>
        <v>4</v>
      </c>
      <c r="G127" s="45">
        <f>'Table-7'!AB24</f>
        <v>0</v>
      </c>
      <c r="H127" s="45">
        <f>'Table-7'!AC24</f>
        <v>0</v>
      </c>
      <c r="I127" s="45">
        <f>'Table-7'!AD24</f>
        <v>0</v>
      </c>
      <c r="J127" s="45">
        <f>'Table-7'!AE24</f>
        <v>0</v>
      </c>
      <c r="K127" s="45">
        <f>'Table-7'!AF24</f>
        <v>0</v>
      </c>
      <c r="L127" s="45">
        <f>'Table-7'!AG24</f>
        <v>4</v>
      </c>
      <c r="M127" s="45">
        <f>'Table-7'!AH24</f>
        <v>4</v>
      </c>
      <c r="N127" s="45">
        <f>'Table-7'!AI24</f>
        <v>4</v>
      </c>
      <c r="O127" s="45">
        <f>'Table-7'!AJ24</f>
        <v>0</v>
      </c>
      <c r="P127" s="45">
        <f>'Table-7'!AK24</f>
        <v>0</v>
      </c>
      <c r="Q127" s="45">
        <f>'Table-7'!AL24</f>
        <v>2</v>
      </c>
      <c r="R127" s="45">
        <f>'Table-7'!AM24</f>
        <v>2</v>
      </c>
      <c r="S127" s="45">
        <f>'Table-7'!AN24</f>
        <v>0</v>
      </c>
      <c r="T127" s="45">
        <f>'Table-7'!AO24</f>
        <v>0</v>
      </c>
    </row>
    <row r="128" spans="1:20" x14ac:dyDescent="0.3">
      <c r="A128" s="45">
        <f>'Table-7'!V25</f>
        <v>18</v>
      </c>
      <c r="B128" s="45">
        <f>'Table-7'!W25</f>
        <v>12</v>
      </c>
      <c r="C128" s="45">
        <f>'Table-7'!X25</f>
        <v>3</v>
      </c>
      <c r="D128" s="45">
        <f>'Table-7'!Y25</f>
        <v>0</v>
      </c>
      <c r="E128" s="45">
        <f>'Table-7'!Z25</f>
        <v>0</v>
      </c>
      <c r="F128" s="45">
        <f>'Table-7'!AA25</f>
        <v>3</v>
      </c>
      <c r="G128" s="45">
        <f>'Table-7'!AB25</f>
        <v>0</v>
      </c>
      <c r="H128" s="45">
        <f>'Table-7'!AC25</f>
        <v>0</v>
      </c>
      <c r="I128" s="45">
        <f>'Table-7'!AD25</f>
        <v>0</v>
      </c>
      <c r="J128" s="45">
        <f>'Table-7'!AE25</f>
        <v>0</v>
      </c>
      <c r="K128" s="45">
        <f>'Table-7'!AF25</f>
        <v>0</v>
      </c>
      <c r="L128" s="45">
        <f>'Table-7'!AG25</f>
        <v>3</v>
      </c>
      <c r="M128" s="45">
        <f>'Table-7'!AH25</f>
        <v>1</v>
      </c>
      <c r="N128" s="45">
        <f>'Table-7'!AI25</f>
        <v>1</v>
      </c>
      <c r="O128" s="45">
        <f>'Table-7'!AJ25</f>
        <v>0</v>
      </c>
      <c r="P128" s="45">
        <f>'Table-7'!AK25</f>
        <v>0</v>
      </c>
      <c r="Q128" s="45">
        <f>'Table-7'!AL25</f>
        <v>9</v>
      </c>
      <c r="R128" s="45">
        <f>'Table-7'!AM25</f>
        <v>9</v>
      </c>
      <c r="S128" s="45">
        <f>'Table-7'!AN25</f>
        <v>0</v>
      </c>
      <c r="T128" s="45">
        <f>'Table-7'!AO25</f>
        <v>0</v>
      </c>
    </row>
    <row r="129" spans="1:20" x14ac:dyDescent="0.3">
      <c r="A129" s="45">
        <f>'Table-7'!V26</f>
        <v>19</v>
      </c>
      <c r="B129" s="45">
        <f>'Table-7'!W26</f>
        <v>10</v>
      </c>
      <c r="C129" s="45">
        <f>'Table-7'!X26</f>
        <v>0</v>
      </c>
      <c r="D129" s="45">
        <f>'Table-7'!Y26</f>
        <v>0</v>
      </c>
      <c r="E129" s="45">
        <f>'Table-7'!Z26</f>
        <v>0</v>
      </c>
      <c r="F129" s="45">
        <f>'Table-7'!AA26</f>
        <v>0</v>
      </c>
      <c r="G129" s="45">
        <f>'Table-7'!AB26</f>
        <v>0</v>
      </c>
      <c r="H129" s="45">
        <f>'Table-7'!AC26</f>
        <v>0</v>
      </c>
      <c r="I129" s="45">
        <f>'Table-7'!AD26</f>
        <v>0</v>
      </c>
      <c r="J129" s="45">
        <f>'Table-7'!AE26</f>
        <v>0</v>
      </c>
      <c r="K129" s="45">
        <f>'Table-7'!AF26</f>
        <v>0</v>
      </c>
      <c r="L129" s="45">
        <f>'Table-7'!AG26</f>
        <v>0</v>
      </c>
      <c r="M129" s="45">
        <f>'Table-7'!AH26</f>
        <v>0</v>
      </c>
      <c r="N129" s="45">
        <f>'Table-7'!AI26</f>
        <v>0</v>
      </c>
      <c r="O129" s="45">
        <f>'Table-7'!AJ26</f>
        <v>0</v>
      </c>
      <c r="P129" s="45">
        <f>'Table-7'!AK26</f>
        <v>0</v>
      </c>
      <c r="Q129" s="45">
        <f>'Table-7'!AL26</f>
        <v>10</v>
      </c>
      <c r="R129" s="45">
        <f>'Table-7'!AM26</f>
        <v>10</v>
      </c>
      <c r="S129" s="45">
        <f>'Table-7'!AN26</f>
        <v>0</v>
      </c>
      <c r="T129" s="45">
        <f>'Table-7'!AO26</f>
        <v>0</v>
      </c>
    </row>
    <row r="130" spans="1:20" x14ac:dyDescent="0.3">
      <c r="A130" s="45">
        <f>'Table-7'!V27</f>
        <v>20</v>
      </c>
      <c r="B130" s="45">
        <f>'Table-7'!W27</f>
        <v>4</v>
      </c>
      <c r="C130" s="45">
        <f>'Table-7'!X27</f>
        <v>0</v>
      </c>
      <c r="D130" s="45">
        <f>'Table-7'!Y27</f>
        <v>0</v>
      </c>
      <c r="E130" s="45">
        <f>'Table-7'!Z27</f>
        <v>0</v>
      </c>
      <c r="F130" s="45">
        <f>'Table-7'!AA27</f>
        <v>0</v>
      </c>
      <c r="G130" s="45">
        <f>'Table-7'!AB27</f>
        <v>0</v>
      </c>
      <c r="H130" s="45">
        <f>'Table-7'!AC27</f>
        <v>0</v>
      </c>
      <c r="I130" s="45">
        <f>'Table-7'!AD27</f>
        <v>0</v>
      </c>
      <c r="J130" s="45">
        <f>'Table-7'!AE27</f>
        <v>0</v>
      </c>
      <c r="K130" s="45">
        <f>'Table-7'!AF27</f>
        <v>0</v>
      </c>
      <c r="L130" s="45">
        <f>'Table-7'!AG27</f>
        <v>0</v>
      </c>
      <c r="M130" s="45">
        <f>'Table-7'!AH27</f>
        <v>0</v>
      </c>
      <c r="N130" s="45">
        <f>'Table-7'!AI27</f>
        <v>0</v>
      </c>
      <c r="O130" s="45">
        <f>'Table-7'!AJ27</f>
        <v>0</v>
      </c>
      <c r="P130" s="45">
        <f>'Table-7'!AK27</f>
        <v>0</v>
      </c>
      <c r="Q130" s="45">
        <f>'Table-7'!AL27</f>
        <v>4</v>
      </c>
      <c r="R130" s="45">
        <f>'Table-7'!AM27</f>
        <v>4</v>
      </c>
      <c r="S130" s="45">
        <f>'Table-7'!AN27</f>
        <v>0</v>
      </c>
      <c r="T130" s="45">
        <f>'Table-7'!AO27</f>
        <v>0</v>
      </c>
    </row>
    <row r="131" spans="1:20" x14ac:dyDescent="0.3">
      <c r="A131" s="45">
        <f>'Table-7'!V28</f>
        <v>21</v>
      </c>
      <c r="B131" s="45">
        <f>'Table-7'!W28</f>
        <v>8</v>
      </c>
      <c r="C131" s="45">
        <f>'Table-7'!X28</f>
        <v>0</v>
      </c>
      <c r="D131" s="45">
        <f>'Table-7'!Y28</f>
        <v>0</v>
      </c>
      <c r="E131" s="45">
        <f>'Table-7'!Z28</f>
        <v>0</v>
      </c>
      <c r="F131" s="45">
        <f>'Table-7'!AA28</f>
        <v>0</v>
      </c>
      <c r="G131" s="45">
        <f>'Table-7'!AB28</f>
        <v>0</v>
      </c>
      <c r="H131" s="45">
        <f>'Table-7'!AC28</f>
        <v>0</v>
      </c>
      <c r="I131" s="45">
        <f>'Table-7'!AD28</f>
        <v>0</v>
      </c>
      <c r="J131" s="45">
        <f>'Table-7'!AE28</f>
        <v>0</v>
      </c>
      <c r="K131" s="45">
        <f>'Table-7'!AF28</f>
        <v>0</v>
      </c>
      <c r="L131" s="45">
        <f>'Table-7'!AG28</f>
        <v>0</v>
      </c>
      <c r="M131" s="45">
        <f>'Table-7'!AH28</f>
        <v>0</v>
      </c>
      <c r="N131" s="45">
        <f>'Table-7'!AI28</f>
        <v>0</v>
      </c>
      <c r="O131" s="45">
        <f>'Table-7'!AJ28</f>
        <v>0</v>
      </c>
      <c r="P131" s="45">
        <f>'Table-7'!AK28</f>
        <v>0</v>
      </c>
      <c r="Q131" s="45">
        <f>'Table-7'!AL28</f>
        <v>8</v>
      </c>
      <c r="R131" s="45">
        <f>'Table-7'!AM28</f>
        <v>8</v>
      </c>
      <c r="S131" s="45">
        <f>'Table-7'!AN28</f>
        <v>0</v>
      </c>
      <c r="T131" s="45">
        <f>'Table-7'!AO28</f>
        <v>0</v>
      </c>
    </row>
    <row r="132" spans="1:20" x14ac:dyDescent="0.3">
      <c r="A132" s="45">
        <f>'Table-7'!V29</f>
        <v>22</v>
      </c>
      <c r="B132" s="45">
        <f>'Table-7'!W29</f>
        <v>6</v>
      </c>
      <c r="C132" s="45">
        <f>'Table-7'!X29</f>
        <v>0</v>
      </c>
      <c r="D132" s="45">
        <f>'Table-7'!Y29</f>
        <v>0</v>
      </c>
      <c r="E132" s="45">
        <f>'Table-7'!Z29</f>
        <v>0</v>
      </c>
      <c r="F132" s="45">
        <f>'Table-7'!AA29</f>
        <v>0</v>
      </c>
      <c r="G132" s="45">
        <f>'Table-7'!AB29</f>
        <v>0</v>
      </c>
      <c r="H132" s="45">
        <f>'Table-7'!AC29</f>
        <v>0</v>
      </c>
      <c r="I132" s="45">
        <f>'Table-7'!AD29</f>
        <v>0</v>
      </c>
      <c r="J132" s="45">
        <f>'Table-7'!AE29</f>
        <v>0</v>
      </c>
      <c r="K132" s="45">
        <f>'Table-7'!AF29</f>
        <v>0</v>
      </c>
      <c r="L132" s="45">
        <f>'Table-7'!AG29</f>
        <v>0</v>
      </c>
      <c r="M132" s="45">
        <f>'Table-7'!AH29</f>
        <v>0</v>
      </c>
      <c r="N132" s="45">
        <f>'Table-7'!AI29</f>
        <v>0</v>
      </c>
      <c r="O132" s="45">
        <f>'Table-7'!AJ29</f>
        <v>0</v>
      </c>
      <c r="P132" s="45">
        <f>'Table-7'!AK29</f>
        <v>0</v>
      </c>
      <c r="Q132" s="45">
        <f>'Table-7'!AL29</f>
        <v>6</v>
      </c>
      <c r="R132" s="45">
        <f>'Table-7'!AM29</f>
        <v>6</v>
      </c>
      <c r="S132" s="45">
        <f>'Table-7'!AN29</f>
        <v>0</v>
      </c>
      <c r="T132" s="45">
        <f>'Table-7'!AO29</f>
        <v>0</v>
      </c>
    </row>
    <row r="133" spans="1:20" x14ac:dyDescent="0.3">
      <c r="A133" s="45">
        <f>'Table-7'!V30</f>
        <v>23</v>
      </c>
      <c r="B133" s="45">
        <f>'Table-7'!W30</f>
        <v>2</v>
      </c>
      <c r="C133" s="45">
        <f>'Table-7'!X30</f>
        <v>0</v>
      </c>
      <c r="D133" s="45">
        <f>'Table-7'!Y30</f>
        <v>0</v>
      </c>
      <c r="E133" s="45">
        <f>'Table-7'!Z30</f>
        <v>0</v>
      </c>
      <c r="F133" s="45">
        <f>'Table-7'!AA30</f>
        <v>0</v>
      </c>
      <c r="G133" s="45">
        <f>'Table-7'!AB30</f>
        <v>0</v>
      </c>
      <c r="H133" s="45">
        <f>'Table-7'!AC30</f>
        <v>0</v>
      </c>
      <c r="I133" s="45">
        <f>'Table-7'!AD30</f>
        <v>0</v>
      </c>
      <c r="J133" s="45">
        <f>'Table-7'!AE30</f>
        <v>0</v>
      </c>
      <c r="K133" s="45">
        <f>'Table-7'!AF30</f>
        <v>0</v>
      </c>
      <c r="L133" s="45">
        <f>'Table-7'!AG30</f>
        <v>0</v>
      </c>
      <c r="M133" s="45">
        <f>'Table-7'!AH30</f>
        <v>0</v>
      </c>
      <c r="N133" s="45">
        <f>'Table-7'!AI30</f>
        <v>0</v>
      </c>
      <c r="O133" s="45">
        <f>'Table-7'!AJ30</f>
        <v>0</v>
      </c>
      <c r="P133" s="45">
        <f>'Table-7'!AK30</f>
        <v>0</v>
      </c>
      <c r="Q133" s="45">
        <f>'Table-7'!AL30</f>
        <v>2</v>
      </c>
      <c r="R133" s="45">
        <f>'Table-7'!AM30</f>
        <v>2</v>
      </c>
      <c r="S133" s="45">
        <f>'Table-7'!AN30</f>
        <v>0</v>
      </c>
      <c r="T133" s="45">
        <f>'Table-7'!AO30</f>
        <v>0</v>
      </c>
    </row>
    <row r="134" spans="1:20" x14ac:dyDescent="0.3">
      <c r="A134" s="45">
        <f>'Table-7'!V31</f>
        <v>24</v>
      </c>
      <c r="B134" s="45">
        <f>'Table-7'!W31</f>
        <v>2</v>
      </c>
      <c r="C134" s="45">
        <f>'Table-7'!X31</f>
        <v>0</v>
      </c>
      <c r="D134" s="45">
        <f>'Table-7'!Y31</f>
        <v>0</v>
      </c>
      <c r="E134" s="45">
        <f>'Table-7'!Z31</f>
        <v>0</v>
      </c>
      <c r="F134" s="45">
        <f>'Table-7'!AA31</f>
        <v>0</v>
      </c>
      <c r="G134" s="45">
        <f>'Table-7'!AB31</f>
        <v>0</v>
      </c>
      <c r="H134" s="45">
        <f>'Table-7'!AC31</f>
        <v>0</v>
      </c>
      <c r="I134" s="45">
        <f>'Table-7'!AD31</f>
        <v>0</v>
      </c>
      <c r="J134" s="45">
        <f>'Table-7'!AE31</f>
        <v>0</v>
      </c>
      <c r="K134" s="45">
        <f>'Table-7'!AF31</f>
        <v>0</v>
      </c>
      <c r="L134" s="45">
        <f>'Table-7'!AG31</f>
        <v>0</v>
      </c>
      <c r="M134" s="45">
        <f>'Table-7'!AH31</f>
        <v>0</v>
      </c>
      <c r="N134" s="45">
        <f>'Table-7'!AI31</f>
        <v>0</v>
      </c>
      <c r="O134" s="45">
        <f>'Table-7'!AJ31</f>
        <v>0</v>
      </c>
      <c r="P134" s="45">
        <f>'Table-7'!AK31</f>
        <v>0</v>
      </c>
      <c r="Q134" s="45">
        <f>'Table-7'!AL31</f>
        <v>2</v>
      </c>
      <c r="R134" s="45">
        <f>'Table-7'!AM31</f>
        <v>2</v>
      </c>
      <c r="S134" s="45">
        <f>'Table-7'!AN31</f>
        <v>0</v>
      </c>
      <c r="T134" s="45">
        <f>'Table-7'!AO31</f>
        <v>0</v>
      </c>
    </row>
    <row r="135" spans="1:20" x14ac:dyDescent="0.3">
      <c r="A135" s="45">
        <f>'Table-7'!V32</f>
        <v>25</v>
      </c>
      <c r="B135" s="45">
        <f>'Table-7'!W32</f>
        <v>4</v>
      </c>
      <c r="C135" s="45">
        <f>'Table-7'!X32</f>
        <v>0</v>
      </c>
      <c r="D135" s="45">
        <f>'Table-7'!Y32</f>
        <v>0</v>
      </c>
      <c r="E135" s="45">
        <f>'Table-7'!Z32</f>
        <v>0</v>
      </c>
      <c r="F135" s="45">
        <f>'Table-7'!AA32</f>
        <v>0</v>
      </c>
      <c r="G135" s="45">
        <f>'Table-7'!AB32</f>
        <v>0</v>
      </c>
      <c r="H135" s="45">
        <f>'Table-7'!AC32</f>
        <v>0</v>
      </c>
      <c r="I135" s="45">
        <f>'Table-7'!AD32</f>
        <v>0</v>
      </c>
      <c r="J135" s="45">
        <f>'Table-7'!AE32</f>
        <v>0</v>
      </c>
      <c r="K135" s="45">
        <f>'Table-7'!AF32</f>
        <v>0</v>
      </c>
      <c r="L135" s="45">
        <f>'Table-7'!AG32</f>
        <v>0</v>
      </c>
      <c r="M135" s="45">
        <f>'Table-7'!AH32</f>
        <v>0</v>
      </c>
      <c r="N135" s="45">
        <f>'Table-7'!AI32</f>
        <v>0</v>
      </c>
      <c r="O135" s="45">
        <f>'Table-7'!AJ32</f>
        <v>0</v>
      </c>
      <c r="P135" s="45">
        <f>'Table-7'!AK32</f>
        <v>0</v>
      </c>
      <c r="Q135" s="45">
        <f>'Table-7'!AL32</f>
        <v>4</v>
      </c>
      <c r="R135" s="45">
        <f>'Table-7'!AM32</f>
        <v>4</v>
      </c>
      <c r="S135" s="45">
        <f>'Table-7'!AN32</f>
        <v>0</v>
      </c>
      <c r="T135" s="45">
        <f>'Table-7'!AO32</f>
        <v>0</v>
      </c>
    </row>
    <row r="136" spans="1:20" x14ac:dyDescent="0.3">
      <c r="A136" s="45">
        <f>'Table-7'!V33</f>
        <v>26</v>
      </c>
      <c r="B136" s="45">
        <f>'Table-7'!W33</f>
        <v>4</v>
      </c>
      <c r="C136" s="45">
        <f>'Table-7'!X33</f>
        <v>0</v>
      </c>
      <c r="D136" s="45">
        <f>'Table-7'!Y33</f>
        <v>0</v>
      </c>
      <c r="E136" s="45">
        <f>'Table-7'!Z33</f>
        <v>0</v>
      </c>
      <c r="F136" s="45">
        <f>'Table-7'!AA33</f>
        <v>0</v>
      </c>
      <c r="G136" s="45">
        <f>'Table-7'!AB33</f>
        <v>0</v>
      </c>
      <c r="H136" s="45">
        <f>'Table-7'!AC33</f>
        <v>0</v>
      </c>
      <c r="I136" s="45">
        <f>'Table-7'!AD33</f>
        <v>0</v>
      </c>
      <c r="J136" s="45">
        <f>'Table-7'!AE33</f>
        <v>0</v>
      </c>
      <c r="K136" s="45">
        <f>'Table-7'!AF33</f>
        <v>0</v>
      </c>
      <c r="L136" s="45">
        <f>'Table-7'!AG33</f>
        <v>0</v>
      </c>
      <c r="M136" s="45">
        <f>'Table-7'!AH33</f>
        <v>0</v>
      </c>
      <c r="N136" s="45">
        <f>'Table-7'!AI33</f>
        <v>0</v>
      </c>
      <c r="O136" s="45">
        <f>'Table-7'!AJ33</f>
        <v>0</v>
      </c>
      <c r="P136" s="45">
        <f>'Table-7'!AK33</f>
        <v>0</v>
      </c>
      <c r="Q136" s="45">
        <f>'Table-7'!AL33</f>
        <v>4</v>
      </c>
      <c r="R136" s="45">
        <f>'Table-7'!AM33</f>
        <v>4</v>
      </c>
      <c r="S136" s="45">
        <f>'Table-7'!AN33</f>
        <v>0</v>
      </c>
      <c r="T136" s="45">
        <f>'Table-7'!AO33</f>
        <v>0</v>
      </c>
    </row>
    <row r="137" spans="1:20" x14ac:dyDescent="0.3">
      <c r="A137" s="45">
        <f>'Table-7'!V34</f>
        <v>27</v>
      </c>
      <c r="B137" s="45">
        <f>'Table-7'!W34</f>
        <v>7</v>
      </c>
      <c r="C137" s="45">
        <f>'Table-7'!X34</f>
        <v>0</v>
      </c>
      <c r="D137" s="45">
        <f>'Table-7'!Y34</f>
        <v>0</v>
      </c>
      <c r="E137" s="45">
        <f>'Table-7'!Z34</f>
        <v>0</v>
      </c>
      <c r="F137" s="45">
        <f>'Table-7'!AA34</f>
        <v>0</v>
      </c>
      <c r="G137" s="45">
        <f>'Table-7'!AB34</f>
        <v>0</v>
      </c>
      <c r="H137" s="45">
        <f>'Table-7'!AC34</f>
        <v>0</v>
      </c>
      <c r="I137" s="45">
        <f>'Table-7'!AD34</f>
        <v>0</v>
      </c>
      <c r="J137" s="45">
        <f>'Table-7'!AE34</f>
        <v>0</v>
      </c>
      <c r="K137" s="45">
        <f>'Table-7'!AF34</f>
        <v>0</v>
      </c>
      <c r="L137" s="45">
        <f>'Table-7'!AG34</f>
        <v>0</v>
      </c>
      <c r="M137" s="45">
        <f>'Table-7'!AH34</f>
        <v>0</v>
      </c>
      <c r="N137" s="45">
        <f>'Table-7'!AI34</f>
        <v>0</v>
      </c>
      <c r="O137" s="45">
        <f>'Table-7'!AJ34</f>
        <v>0</v>
      </c>
      <c r="P137" s="45">
        <f>'Table-7'!AK34</f>
        <v>0</v>
      </c>
      <c r="Q137" s="45">
        <f>'Table-7'!AL34</f>
        <v>7</v>
      </c>
      <c r="R137" s="45">
        <f>'Table-7'!AM34</f>
        <v>7</v>
      </c>
      <c r="S137" s="45">
        <f>'Table-7'!AN34</f>
        <v>0</v>
      </c>
      <c r="T137" s="45">
        <f>'Table-7'!AO34</f>
        <v>0</v>
      </c>
    </row>
    <row r="138" spans="1:20" x14ac:dyDescent="0.3">
      <c r="A138" s="45">
        <f>'Table-7'!V35</f>
        <v>28</v>
      </c>
      <c r="B138" s="45">
        <f>'Table-7'!W35</f>
        <v>6</v>
      </c>
      <c r="C138" s="45">
        <f>'Table-7'!X35</f>
        <v>3</v>
      </c>
      <c r="D138" s="45">
        <f>'Table-7'!Y35</f>
        <v>0</v>
      </c>
      <c r="E138" s="45">
        <f>'Table-7'!Z35</f>
        <v>0</v>
      </c>
      <c r="F138" s="45">
        <f>'Table-7'!AA35</f>
        <v>3</v>
      </c>
      <c r="G138" s="45">
        <f>'Table-7'!AB35</f>
        <v>0</v>
      </c>
      <c r="H138" s="45">
        <f>'Table-7'!AC35</f>
        <v>0</v>
      </c>
      <c r="I138" s="45">
        <f>'Table-7'!AD35</f>
        <v>0</v>
      </c>
      <c r="J138" s="45">
        <f>'Table-7'!AE35</f>
        <v>0</v>
      </c>
      <c r="K138" s="45">
        <f>'Table-7'!AF35</f>
        <v>0</v>
      </c>
      <c r="L138" s="45">
        <f>'Table-7'!AG35</f>
        <v>3</v>
      </c>
      <c r="M138" s="45">
        <f>'Table-7'!AH35</f>
        <v>3</v>
      </c>
      <c r="N138" s="45">
        <f>'Table-7'!AI35</f>
        <v>1</v>
      </c>
      <c r="O138" s="45">
        <f>'Table-7'!AJ35</f>
        <v>0</v>
      </c>
      <c r="P138" s="45">
        <f>'Table-7'!AK35</f>
        <v>0</v>
      </c>
      <c r="Q138" s="45">
        <f>'Table-7'!AL35</f>
        <v>3</v>
      </c>
      <c r="R138" s="45">
        <f>'Table-7'!AM35</f>
        <v>3</v>
      </c>
      <c r="S138" s="45">
        <f>'Table-7'!AN35</f>
        <v>0</v>
      </c>
      <c r="T138" s="45">
        <f>'Table-7'!AO35</f>
        <v>0</v>
      </c>
    </row>
    <row r="139" spans="1:20" x14ac:dyDescent="0.3">
      <c r="A139" s="45">
        <f>'Table-7'!V36</f>
        <v>29</v>
      </c>
      <c r="B139" s="45">
        <f>'Table-7'!W36</f>
        <v>8</v>
      </c>
      <c r="C139" s="45">
        <f>'Table-7'!X36</f>
        <v>0</v>
      </c>
      <c r="D139" s="45">
        <f>'Table-7'!Y36</f>
        <v>0</v>
      </c>
      <c r="E139" s="45">
        <f>'Table-7'!Z36</f>
        <v>0</v>
      </c>
      <c r="F139" s="45">
        <f>'Table-7'!AA36</f>
        <v>0</v>
      </c>
      <c r="G139" s="45">
        <f>'Table-7'!AB36</f>
        <v>0</v>
      </c>
      <c r="H139" s="45">
        <f>'Table-7'!AC36</f>
        <v>0</v>
      </c>
      <c r="I139" s="45">
        <f>'Table-7'!AD36</f>
        <v>0</v>
      </c>
      <c r="J139" s="45">
        <f>'Table-7'!AE36</f>
        <v>0</v>
      </c>
      <c r="K139" s="45">
        <f>'Table-7'!AF36</f>
        <v>0</v>
      </c>
      <c r="L139" s="45">
        <f>'Table-7'!AG36</f>
        <v>0</v>
      </c>
      <c r="M139" s="45">
        <f>'Table-7'!AH36</f>
        <v>0</v>
      </c>
      <c r="N139" s="45">
        <f>'Table-7'!AI36</f>
        <v>0</v>
      </c>
      <c r="O139" s="45">
        <f>'Table-7'!AJ36</f>
        <v>0</v>
      </c>
      <c r="P139" s="45">
        <f>'Table-7'!AK36</f>
        <v>0</v>
      </c>
      <c r="Q139" s="45">
        <f>'Table-7'!AL36</f>
        <v>8</v>
      </c>
      <c r="R139" s="45">
        <f>'Table-7'!AM36</f>
        <v>8</v>
      </c>
      <c r="S139" s="45">
        <f>'Table-7'!AN36</f>
        <v>0</v>
      </c>
      <c r="T139" s="45">
        <f>'Table-7'!AO36</f>
        <v>0</v>
      </c>
    </row>
    <row r="140" spans="1:20" x14ac:dyDescent="0.3">
      <c r="A140" s="45">
        <f>'Table-7'!V37</f>
        <v>30</v>
      </c>
      <c r="B140" s="45">
        <f>'Table-7'!W37</f>
        <v>7</v>
      </c>
      <c r="C140" s="45">
        <f>'Table-7'!X37</f>
        <v>0</v>
      </c>
      <c r="D140" s="45">
        <f>'Table-7'!Y37</f>
        <v>0</v>
      </c>
      <c r="E140" s="45">
        <f>'Table-7'!Z37</f>
        <v>0</v>
      </c>
      <c r="F140" s="45">
        <f>'Table-7'!AA37</f>
        <v>0</v>
      </c>
      <c r="G140" s="45">
        <f>'Table-7'!AB37</f>
        <v>0</v>
      </c>
      <c r="H140" s="45">
        <f>'Table-7'!AC37</f>
        <v>0</v>
      </c>
      <c r="I140" s="45">
        <f>'Table-7'!AD37</f>
        <v>0</v>
      </c>
      <c r="J140" s="45">
        <f>'Table-7'!AE37</f>
        <v>0</v>
      </c>
      <c r="K140" s="45">
        <f>'Table-7'!AF37</f>
        <v>0</v>
      </c>
      <c r="L140" s="45">
        <f>'Table-7'!AG37</f>
        <v>0</v>
      </c>
      <c r="M140" s="45">
        <f>'Table-7'!AH37</f>
        <v>0</v>
      </c>
      <c r="N140" s="45">
        <f>'Table-7'!AI37</f>
        <v>0</v>
      </c>
      <c r="O140" s="45">
        <f>'Table-7'!AJ37</f>
        <v>0</v>
      </c>
      <c r="P140" s="45">
        <f>'Table-7'!AK37</f>
        <v>0</v>
      </c>
      <c r="Q140" s="45">
        <f>'Table-7'!AL37</f>
        <v>7</v>
      </c>
      <c r="R140" s="45">
        <f>'Table-7'!AM37</f>
        <v>7</v>
      </c>
      <c r="S140" s="45">
        <f>'Table-7'!AN37</f>
        <v>0</v>
      </c>
      <c r="T140" s="45">
        <f>'Table-7'!AO37</f>
        <v>0</v>
      </c>
    </row>
    <row r="141" spans="1:20" x14ac:dyDescent="0.3">
      <c r="A141" s="45">
        <f>'Table-7'!V38</f>
        <v>31</v>
      </c>
      <c r="B141" s="45">
        <f>'Table-7'!W38</f>
        <v>8</v>
      </c>
      <c r="C141" s="45">
        <f>'Table-7'!X38</f>
        <v>0</v>
      </c>
      <c r="D141" s="45">
        <f>'Table-7'!Y38</f>
        <v>0</v>
      </c>
      <c r="E141" s="45">
        <f>'Table-7'!Z38</f>
        <v>0</v>
      </c>
      <c r="F141" s="45">
        <f>'Table-7'!AA38</f>
        <v>0</v>
      </c>
      <c r="G141" s="45">
        <f>'Table-7'!AB38</f>
        <v>0</v>
      </c>
      <c r="H141" s="45">
        <f>'Table-7'!AC38</f>
        <v>0</v>
      </c>
      <c r="I141" s="45">
        <f>'Table-7'!AD38</f>
        <v>0</v>
      </c>
      <c r="J141" s="45">
        <f>'Table-7'!AE38</f>
        <v>0</v>
      </c>
      <c r="K141" s="45">
        <f>'Table-7'!AF38</f>
        <v>0</v>
      </c>
      <c r="L141" s="45">
        <f>'Table-7'!AG38</f>
        <v>0</v>
      </c>
      <c r="M141" s="45">
        <f>'Table-7'!AH38</f>
        <v>0</v>
      </c>
      <c r="N141" s="45">
        <f>'Table-7'!AI38</f>
        <v>0</v>
      </c>
      <c r="O141" s="45">
        <f>'Table-7'!AJ38</f>
        <v>0</v>
      </c>
      <c r="P141" s="45">
        <f>'Table-7'!AK38</f>
        <v>0</v>
      </c>
      <c r="Q141" s="45">
        <f>'Table-7'!AL38</f>
        <v>8</v>
      </c>
      <c r="R141" s="45">
        <f>'Table-7'!AM38</f>
        <v>8</v>
      </c>
      <c r="S141" s="45">
        <f>'Table-7'!AN38</f>
        <v>0</v>
      </c>
      <c r="T141" s="45">
        <f>'Table-7'!AO38</f>
        <v>0</v>
      </c>
    </row>
    <row r="142" spans="1:20" x14ac:dyDescent="0.3">
      <c r="A142" s="45">
        <f>'Table-7'!V39</f>
        <v>32</v>
      </c>
      <c r="B142" s="45">
        <f>'Table-7'!W39</f>
        <v>4</v>
      </c>
      <c r="C142" s="45">
        <f>'Table-7'!X39</f>
        <v>1</v>
      </c>
      <c r="D142" s="45">
        <f>'Table-7'!Y39</f>
        <v>0</v>
      </c>
      <c r="E142" s="45">
        <f>'Table-7'!Z39</f>
        <v>0</v>
      </c>
      <c r="F142" s="45">
        <f>'Table-7'!AA39</f>
        <v>1</v>
      </c>
      <c r="G142" s="45">
        <f>'Table-7'!AB39</f>
        <v>0</v>
      </c>
      <c r="H142" s="45">
        <f>'Table-7'!AC39</f>
        <v>0</v>
      </c>
      <c r="I142" s="45">
        <f>'Table-7'!AD39</f>
        <v>0</v>
      </c>
      <c r="J142" s="45">
        <f>'Table-7'!AE39</f>
        <v>0</v>
      </c>
      <c r="K142" s="45">
        <f>'Table-7'!AF39</f>
        <v>0</v>
      </c>
      <c r="L142" s="45">
        <f>'Table-7'!AG39</f>
        <v>1</v>
      </c>
      <c r="M142" s="45">
        <f>'Table-7'!AH39</f>
        <v>1</v>
      </c>
      <c r="N142" s="45">
        <f>'Table-7'!AI39</f>
        <v>1</v>
      </c>
      <c r="O142" s="45">
        <f>'Table-7'!AJ39</f>
        <v>0</v>
      </c>
      <c r="P142" s="45">
        <f>'Table-7'!AK39</f>
        <v>0</v>
      </c>
      <c r="Q142" s="45">
        <f>'Table-7'!AL39</f>
        <v>3</v>
      </c>
      <c r="R142" s="45">
        <f>'Table-7'!AM39</f>
        <v>3</v>
      </c>
      <c r="S142" s="45">
        <f>'Table-7'!AN39</f>
        <v>0</v>
      </c>
      <c r="T142" s="45">
        <f>'Table-7'!AO39</f>
        <v>0</v>
      </c>
    </row>
    <row r="143" spans="1:20" x14ac:dyDescent="0.3">
      <c r="A143" s="45">
        <f>'Table-7'!V40</f>
        <v>33</v>
      </c>
      <c r="B143" s="45">
        <f>'Table-7'!W40</f>
        <v>11</v>
      </c>
      <c r="C143" s="45">
        <f>'Table-7'!X40</f>
        <v>0</v>
      </c>
      <c r="D143" s="45">
        <f>'Table-7'!Y40</f>
        <v>0</v>
      </c>
      <c r="E143" s="45">
        <f>'Table-7'!Z40</f>
        <v>0</v>
      </c>
      <c r="F143" s="45">
        <f>'Table-7'!AA40</f>
        <v>0</v>
      </c>
      <c r="G143" s="45">
        <f>'Table-7'!AB40</f>
        <v>0</v>
      </c>
      <c r="H143" s="45">
        <f>'Table-7'!AC40</f>
        <v>0</v>
      </c>
      <c r="I143" s="45">
        <f>'Table-7'!AD40</f>
        <v>0</v>
      </c>
      <c r="J143" s="45">
        <f>'Table-7'!AE40</f>
        <v>0</v>
      </c>
      <c r="K143" s="45">
        <f>'Table-7'!AF40</f>
        <v>0</v>
      </c>
      <c r="L143" s="45">
        <f>'Table-7'!AG40</f>
        <v>0</v>
      </c>
      <c r="M143" s="45">
        <f>'Table-7'!AH40</f>
        <v>0</v>
      </c>
      <c r="N143" s="45">
        <f>'Table-7'!AI40</f>
        <v>0</v>
      </c>
      <c r="O143" s="45">
        <f>'Table-7'!AJ40</f>
        <v>0</v>
      </c>
      <c r="P143" s="45">
        <f>'Table-7'!AK40</f>
        <v>0</v>
      </c>
      <c r="Q143" s="45">
        <f>'Table-7'!AL40</f>
        <v>11</v>
      </c>
      <c r="R143" s="45">
        <f>'Table-7'!AM40</f>
        <v>11</v>
      </c>
      <c r="S143" s="45">
        <f>'Table-7'!AN40</f>
        <v>0</v>
      </c>
      <c r="T143" s="45">
        <f>'Table-7'!AO40</f>
        <v>0</v>
      </c>
    </row>
    <row r="144" spans="1:20" x14ac:dyDescent="0.3">
      <c r="A144" s="45" t="str">
        <f>'Table-7'!V41</f>
        <v/>
      </c>
      <c r="B144" s="45" t="str">
        <f>'Table-7'!W41</f>
        <v/>
      </c>
      <c r="C144" s="45" t="str">
        <f>'Table-7'!X41</f>
        <v/>
      </c>
      <c r="D144" s="45" t="str">
        <f>'Table-7'!Y41</f>
        <v/>
      </c>
      <c r="E144" s="45" t="str">
        <f>'Table-7'!Z41</f>
        <v/>
      </c>
      <c r="F144" s="45" t="str">
        <f>'Table-7'!AA41</f>
        <v/>
      </c>
      <c r="G144" s="45" t="str">
        <f>'Table-7'!AB41</f>
        <v/>
      </c>
      <c r="H144" s="45" t="str">
        <f>'Table-7'!AC41</f>
        <v/>
      </c>
      <c r="I144" s="45" t="str">
        <f>'Table-7'!AD41</f>
        <v/>
      </c>
      <c r="J144" s="45" t="str">
        <f>'Table-7'!AE41</f>
        <v/>
      </c>
      <c r="K144" s="45" t="str">
        <f>'Table-7'!AF41</f>
        <v/>
      </c>
      <c r="L144" s="45" t="str">
        <f>'Table-7'!AG41</f>
        <v/>
      </c>
      <c r="M144" s="45" t="str">
        <f>'Table-7'!AH41</f>
        <v/>
      </c>
      <c r="N144" s="45" t="str">
        <f>'Table-7'!AI41</f>
        <v/>
      </c>
      <c r="O144" s="45" t="str">
        <f>'Table-7'!AJ41</f>
        <v/>
      </c>
      <c r="P144" s="45" t="str">
        <f>'Table-7'!AK41</f>
        <v/>
      </c>
      <c r="Q144" s="45" t="str">
        <f>'Table-7'!AL41</f>
        <v/>
      </c>
      <c r="R144" s="45" t="str">
        <f>'Table-7'!AM41</f>
        <v/>
      </c>
      <c r="S144" s="45" t="str">
        <f>'Table-7'!AN41</f>
        <v/>
      </c>
      <c r="T144" s="45" t="str">
        <f>'Table-7'!AO41</f>
        <v/>
      </c>
    </row>
    <row r="145" spans="1:20" x14ac:dyDescent="0.3">
      <c r="A145" s="45" t="str">
        <f>'Table-7'!V42</f>
        <v/>
      </c>
      <c r="B145" s="45" t="str">
        <f>'Table-7'!W42</f>
        <v/>
      </c>
      <c r="C145" s="45" t="str">
        <f>'Table-7'!X42</f>
        <v/>
      </c>
      <c r="D145" s="45" t="str">
        <f>'Table-7'!Y42</f>
        <v/>
      </c>
      <c r="E145" s="45" t="str">
        <f>'Table-7'!Z42</f>
        <v/>
      </c>
      <c r="F145" s="45" t="str">
        <f>'Table-7'!AA42</f>
        <v/>
      </c>
      <c r="G145" s="45" t="str">
        <f>'Table-7'!AB42</f>
        <v/>
      </c>
      <c r="H145" s="45" t="str">
        <f>'Table-7'!AC42</f>
        <v/>
      </c>
      <c r="I145" s="45" t="str">
        <f>'Table-7'!AD42</f>
        <v/>
      </c>
      <c r="J145" s="45" t="str">
        <f>'Table-7'!AE42</f>
        <v/>
      </c>
      <c r="K145" s="45" t="str">
        <f>'Table-7'!AF42</f>
        <v/>
      </c>
      <c r="L145" s="45" t="str">
        <f>'Table-7'!AG42</f>
        <v/>
      </c>
      <c r="M145" s="45" t="str">
        <f>'Table-7'!AH42</f>
        <v/>
      </c>
      <c r="N145" s="45" t="str">
        <f>'Table-7'!AI42</f>
        <v/>
      </c>
      <c r="O145" s="45" t="str">
        <f>'Table-7'!AJ42</f>
        <v/>
      </c>
      <c r="P145" s="45" t="str">
        <f>'Table-7'!AK42</f>
        <v/>
      </c>
      <c r="Q145" s="45" t="str">
        <f>'Table-7'!AL42</f>
        <v/>
      </c>
      <c r="R145" s="45" t="str">
        <f>'Table-7'!AM42</f>
        <v/>
      </c>
      <c r="S145" s="45" t="str">
        <f>'Table-7'!AN42</f>
        <v/>
      </c>
      <c r="T145" s="45" t="str">
        <f>'Table-7'!AO42</f>
        <v/>
      </c>
    </row>
    <row r="146" spans="1:20" x14ac:dyDescent="0.3">
      <c r="A146" s="45" t="str">
        <f>'Table-7'!V43</f>
        <v/>
      </c>
      <c r="B146" s="45" t="str">
        <f>'Table-7'!W43</f>
        <v/>
      </c>
      <c r="C146" s="45" t="str">
        <f>'Table-7'!X43</f>
        <v/>
      </c>
      <c r="D146" s="45" t="str">
        <f>'Table-7'!Y43</f>
        <v/>
      </c>
      <c r="E146" s="45" t="str">
        <f>'Table-7'!Z43</f>
        <v/>
      </c>
      <c r="F146" s="45" t="str">
        <f>'Table-7'!AA43</f>
        <v/>
      </c>
      <c r="G146" s="45" t="str">
        <f>'Table-7'!AB43</f>
        <v/>
      </c>
      <c r="H146" s="45" t="str">
        <f>'Table-7'!AC43</f>
        <v/>
      </c>
      <c r="I146" s="45" t="str">
        <f>'Table-7'!AD43</f>
        <v/>
      </c>
      <c r="J146" s="45" t="str">
        <f>'Table-7'!AE43</f>
        <v/>
      </c>
      <c r="K146" s="45" t="str">
        <f>'Table-7'!AF43</f>
        <v/>
      </c>
      <c r="L146" s="45" t="str">
        <f>'Table-7'!AG43</f>
        <v/>
      </c>
      <c r="M146" s="45" t="str">
        <f>'Table-7'!AH43</f>
        <v/>
      </c>
      <c r="N146" s="45" t="str">
        <f>'Table-7'!AI43</f>
        <v/>
      </c>
      <c r="O146" s="45" t="str">
        <f>'Table-7'!AJ43</f>
        <v/>
      </c>
      <c r="P146" s="45" t="str">
        <f>'Table-7'!AK43</f>
        <v/>
      </c>
      <c r="Q146" s="45" t="str">
        <f>'Table-7'!AL43</f>
        <v/>
      </c>
      <c r="R146" s="45" t="str">
        <f>'Table-7'!AM43</f>
        <v/>
      </c>
      <c r="S146" s="45" t="str">
        <f>'Table-7'!AN43</f>
        <v/>
      </c>
      <c r="T146" s="45" t="str">
        <f>'Table-7'!AO43</f>
        <v/>
      </c>
    </row>
    <row r="147" spans="1:20" x14ac:dyDescent="0.3">
      <c r="A147" s="45" t="str">
        <f>'Table-7'!V44</f>
        <v/>
      </c>
      <c r="B147" s="45" t="str">
        <f>'Table-7'!W44</f>
        <v/>
      </c>
      <c r="C147" s="45" t="str">
        <f>'Table-7'!X44</f>
        <v/>
      </c>
      <c r="D147" s="45" t="str">
        <f>'Table-7'!Y44</f>
        <v/>
      </c>
      <c r="E147" s="45" t="str">
        <f>'Table-7'!Z44</f>
        <v/>
      </c>
      <c r="F147" s="45" t="str">
        <f>'Table-7'!AA44</f>
        <v/>
      </c>
      <c r="G147" s="45" t="str">
        <f>'Table-7'!AB44</f>
        <v/>
      </c>
      <c r="H147" s="45" t="str">
        <f>'Table-7'!AC44</f>
        <v/>
      </c>
      <c r="I147" s="45" t="str">
        <f>'Table-7'!AD44</f>
        <v/>
      </c>
      <c r="J147" s="45" t="str">
        <f>'Table-7'!AE44</f>
        <v/>
      </c>
      <c r="K147" s="45" t="str">
        <f>'Table-7'!AF44</f>
        <v/>
      </c>
      <c r="L147" s="45" t="str">
        <f>'Table-7'!AG44</f>
        <v/>
      </c>
      <c r="M147" s="45" t="str">
        <f>'Table-7'!AH44</f>
        <v/>
      </c>
      <c r="N147" s="45" t="str">
        <f>'Table-7'!AI44</f>
        <v/>
      </c>
      <c r="O147" s="45" t="str">
        <f>'Table-7'!AJ44</f>
        <v/>
      </c>
      <c r="P147" s="45" t="str">
        <f>'Table-7'!AK44</f>
        <v/>
      </c>
      <c r="Q147" s="45" t="str">
        <f>'Table-7'!AL44</f>
        <v/>
      </c>
      <c r="R147" s="45" t="str">
        <f>'Table-7'!AM44</f>
        <v/>
      </c>
      <c r="S147" s="45" t="str">
        <f>'Table-7'!AN44</f>
        <v/>
      </c>
      <c r="T147" s="45" t="str">
        <f>'Table-7'!AO44</f>
        <v/>
      </c>
    </row>
    <row r="148" spans="1:20" x14ac:dyDescent="0.3">
      <c r="A148" s="45" t="str">
        <f>'Table-7'!V45</f>
        <v/>
      </c>
      <c r="B148" s="45" t="str">
        <f>'Table-7'!W45</f>
        <v/>
      </c>
      <c r="C148" s="45" t="str">
        <f>'Table-7'!X45</f>
        <v/>
      </c>
      <c r="D148" s="45" t="str">
        <f>'Table-7'!Y45</f>
        <v/>
      </c>
      <c r="E148" s="45" t="str">
        <f>'Table-7'!Z45</f>
        <v/>
      </c>
      <c r="F148" s="45" t="str">
        <f>'Table-7'!AA45</f>
        <v/>
      </c>
      <c r="G148" s="45" t="str">
        <f>'Table-7'!AB45</f>
        <v/>
      </c>
      <c r="H148" s="45" t="str">
        <f>'Table-7'!AC45</f>
        <v/>
      </c>
      <c r="I148" s="45" t="str">
        <f>'Table-7'!AD45</f>
        <v/>
      </c>
      <c r="J148" s="45" t="str">
        <f>'Table-7'!AE45</f>
        <v/>
      </c>
      <c r="K148" s="45" t="str">
        <f>'Table-7'!AF45</f>
        <v/>
      </c>
      <c r="L148" s="45" t="str">
        <f>'Table-7'!AG45</f>
        <v/>
      </c>
      <c r="M148" s="45" t="str">
        <f>'Table-7'!AH45</f>
        <v/>
      </c>
      <c r="N148" s="45" t="str">
        <f>'Table-7'!AI45</f>
        <v/>
      </c>
      <c r="O148" s="45" t="str">
        <f>'Table-7'!AJ45</f>
        <v/>
      </c>
      <c r="P148" s="45" t="str">
        <f>'Table-7'!AK45</f>
        <v/>
      </c>
      <c r="Q148" s="45" t="str">
        <f>'Table-7'!AL45</f>
        <v/>
      </c>
      <c r="R148" s="45" t="str">
        <f>'Table-7'!AM45</f>
        <v/>
      </c>
      <c r="S148" s="45" t="str">
        <f>'Table-7'!AN45</f>
        <v/>
      </c>
      <c r="T148" s="45" t="str">
        <f>'Table-7'!AO45</f>
        <v/>
      </c>
    </row>
    <row r="149" spans="1:20" x14ac:dyDescent="0.3">
      <c r="A149" s="45" t="str">
        <f>'Table-7'!V46</f>
        <v/>
      </c>
      <c r="B149" s="45" t="str">
        <f>'Table-7'!W46</f>
        <v/>
      </c>
      <c r="C149" s="45" t="str">
        <f>'Table-7'!X46</f>
        <v/>
      </c>
      <c r="D149" s="45" t="str">
        <f>'Table-7'!Y46</f>
        <v/>
      </c>
      <c r="E149" s="45" t="str">
        <f>'Table-7'!Z46</f>
        <v/>
      </c>
      <c r="F149" s="45" t="str">
        <f>'Table-7'!AA46</f>
        <v/>
      </c>
      <c r="G149" s="45" t="str">
        <f>'Table-7'!AB46</f>
        <v/>
      </c>
      <c r="H149" s="45" t="str">
        <f>'Table-7'!AC46</f>
        <v/>
      </c>
      <c r="I149" s="45" t="str">
        <f>'Table-7'!AD46</f>
        <v/>
      </c>
      <c r="J149" s="45" t="str">
        <f>'Table-7'!AE46</f>
        <v/>
      </c>
      <c r="K149" s="45" t="str">
        <f>'Table-7'!AF46</f>
        <v/>
      </c>
      <c r="L149" s="45" t="str">
        <f>'Table-7'!AG46</f>
        <v/>
      </c>
      <c r="M149" s="45" t="str">
        <f>'Table-7'!AH46</f>
        <v/>
      </c>
      <c r="N149" s="45" t="str">
        <f>'Table-7'!AI46</f>
        <v/>
      </c>
      <c r="O149" s="45" t="str">
        <f>'Table-7'!AJ46</f>
        <v/>
      </c>
      <c r="P149" s="45" t="str">
        <f>'Table-7'!AK46</f>
        <v/>
      </c>
      <c r="Q149" s="45" t="str">
        <f>'Table-7'!AL46</f>
        <v/>
      </c>
      <c r="R149" s="45" t="str">
        <f>'Table-7'!AM46</f>
        <v/>
      </c>
      <c r="S149" s="45" t="str">
        <f>'Table-7'!AN46</f>
        <v/>
      </c>
      <c r="T149" s="45" t="str">
        <f>'Table-7'!AO46</f>
        <v/>
      </c>
    </row>
    <row r="150" spans="1:20" x14ac:dyDescent="0.3">
      <c r="A150" s="45" t="str">
        <f>'Table-7'!V47</f>
        <v/>
      </c>
      <c r="B150" s="45" t="str">
        <f>'Table-7'!W47</f>
        <v/>
      </c>
      <c r="C150" s="45" t="str">
        <f>'Table-7'!X47</f>
        <v/>
      </c>
      <c r="D150" s="45" t="str">
        <f>'Table-7'!Y47</f>
        <v/>
      </c>
      <c r="E150" s="45" t="str">
        <f>'Table-7'!Z47</f>
        <v/>
      </c>
      <c r="F150" s="45" t="str">
        <f>'Table-7'!AA47</f>
        <v/>
      </c>
      <c r="G150" s="45" t="str">
        <f>'Table-7'!AB47</f>
        <v/>
      </c>
      <c r="H150" s="45" t="str">
        <f>'Table-7'!AC47</f>
        <v/>
      </c>
      <c r="I150" s="45" t="str">
        <f>'Table-7'!AD47</f>
        <v/>
      </c>
      <c r="J150" s="45" t="str">
        <f>'Table-7'!AE47</f>
        <v/>
      </c>
      <c r="K150" s="45" t="str">
        <f>'Table-7'!AF47</f>
        <v/>
      </c>
      <c r="L150" s="45" t="str">
        <f>'Table-7'!AG47</f>
        <v/>
      </c>
      <c r="M150" s="45" t="str">
        <f>'Table-7'!AH47</f>
        <v/>
      </c>
      <c r="N150" s="45" t="str">
        <f>'Table-7'!AI47</f>
        <v/>
      </c>
      <c r="O150" s="45" t="str">
        <f>'Table-7'!AJ47</f>
        <v/>
      </c>
      <c r="P150" s="45" t="str">
        <f>'Table-7'!AK47</f>
        <v/>
      </c>
      <c r="Q150" s="45" t="str">
        <f>'Table-7'!AL47</f>
        <v/>
      </c>
      <c r="R150" s="45" t="str">
        <f>'Table-7'!AM47</f>
        <v/>
      </c>
      <c r="S150" s="45" t="str">
        <f>'Table-7'!AN47</f>
        <v/>
      </c>
      <c r="T150" s="45" t="str">
        <f>'Table-7'!AO47</f>
        <v/>
      </c>
    </row>
    <row r="151" spans="1:20" x14ac:dyDescent="0.3">
      <c r="A151" s="45" t="str">
        <f>'Table-7'!V48</f>
        <v/>
      </c>
      <c r="B151" s="45" t="str">
        <f>'Table-7'!W48</f>
        <v/>
      </c>
      <c r="C151" s="45" t="str">
        <f>'Table-7'!X48</f>
        <v/>
      </c>
      <c r="D151" s="45" t="str">
        <f>'Table-7'!Y48</f>
        <v/>
      </c>
      <c r="E151" s="45" t="str">
        <f>'Table-7'!Z48</f>
        <v/>
      </c>
      <c r="F151" s="45" t="str">
        <f>'Table-7'!AA48</f>
        <v/>
      </c>
      <c r="G151" s="45" t="str">
        <f>'Table-7'!AB48</f>
        <v/>
      </c>
      <c r="H151" s="45" t="str">
        <f>'Table-7'!AC48</f>
        <v/>
      </c>
      <c r="I151" s="45" t="str">
        <f>'Table-7'!AD48</f>
        <v/>
      </c>
      <c r="J151" s="45" t="str">
        <f>'Table-7'!AE48</f>
        <v/>
      </c>
      <c r="K151" s="45" t="str">
        <f>'Table-7'!AF48</f>
        <v/>
      </c>
      <c r="L151" s="45" t="str">
        <f>'Table-7'!AG48</f>
        <v/>
      </c>
      <c r="M151" s="45" t="str">
        <f>'Table-7'!AH48</f>
        <v/>
      </c>
      <c r="N151" s="45" t="str">
        <f>'Table-7'!AI48</f>
        <v/>
      </c>
      <c r="O151" s="45" t="str">
        <f>'Table-7'!AJ48</f>
        <v/>
      </c>
      <c r="P151" s="45" t="str">
        <f>'Table-7'!AK48</f>
        <v/>
      </c>
      <c r="Q151" s="45" t="str">
        <f>'Table-7'!AL48</f>
        <v/>
      </c>
      <c r="R151" s="45" t="str">
        <f>'Table-7'!AM48</f>
        <v/>
      </c>
      <c r="S151" s="45" t="str">
        <f>'Table-7'!AN48</f>
        <v/>
      </c>
      <c r="T151" s="45" t="str">
        <f>'Table-7'!AO48</f>
        <v/>
      </c>
    </row>
    <row r="152" spans="1:20" x14ac:dyDescent="0.3">
      <c r="A152" s="45" t="str">
        <f>'Table-7'!V49</f>
        <v/>
      </c>
      <c r="B152" s="45" t="str">
        <f>'Table-7'!W49</f>
        <v/>
      </c>
      <c r="C152" s="45" t="str">
        <f>'Table-7'!X49</f>
        <v/>
      </c>
      <c r="D152" s="45" t="str">
        <f>'Table-7'!Y49</f>
        <v/>
      </c>
      <c r="E152" s="45" t="str">
        <f>'Table-7'!Z49</f>
        <v/>
      </c>
      <c r="F152" s="45" t="str">
        <f>'Table-7'!AA49</f>
        <v/>
      </c>
      <c r="G152" s="45" t="str">
        <f>'Table-7'!AB49</f>
        <v/>
      </c>
      <c r="H152" s="45" t="str">
        <f>'Table-7'!AC49</f>
        <v/>
      </c>
      <c r="I152" s="45" t="str">
        <f>'Table-7'!AD49</f>
        <v/>
      </c>
      <c r="J152" s="45" t="str">
        <f>'Table-7'!AE49</f>
        <v/>
      </c>
      <c r="K152" s="45" t="str">
        <f>'Table-7'!AF49</f>
        <v/>
      </c>
      <c r="L152" s="45" t="str">
        <f>'Table-7'!AG49</f>
        <v/>
      </c>
      <c r="M152" s="45" t="str">
        <f>'Table-7'!AH49</f>
        <v/>
      </c>
      <c r="N152" s="45" t="str">
        <f>'Table-7'!AI49</f>
        <v/>
      </c>
      <c r="O152" s="45" t="str">
        <f>'Table-7'!AJ49</f>
        <v/>
      </c>
      <c r="P152" s="45" t="str">
        <f>'Table-7'!AK49</f>
        <v/>
      </c>
      <c r="Q152" s="45" t="str">
        <f>'Table-7'!AL49</f>
        <v/>
      </c>
      <c r="R152" s="45" t="str">
        <f>'Table-7'!AM49</f>
        <v/>
      </c>
      <c r="S152" s="45" t="str">
        <f>'Table-7'!AN49</f>
        <v/>
      </c>
      <c r="T152" s="45" t="str">
        <f>'Table-7'!AO49</f>
        <v/>
      </c>
    </row>
    <row r="153" spans="1:20" x14ac:dyDescent="0.3">
      <c r="A153" s="45" t="str">
        <f>'Table-7'!V50</f>
        <v/>
      </c>
      <c r="B153" s="45" t="str">
        <f>'Table-7'!W50</f>
        <v/>
      </c>
      <c r="C153" s="45" t="str">
        <f>'Table-7'!X50</f>
        <v/>
      </c>
      <c r="D153" s="45" t="str">
        <f>'Table-7'!Y50</f>
        <v/>
      </c>
      <c r="E153" s="45" t="str">
        <f>'Table-7'!Z50</f>
        <v/>
      </c>
      <c r="F153" s="45" t="str">
        <f>'Table-7'!AA50</f>
        <v/>
      </c>
      <c r="G153" s="45" t="str">
        <f>'Table-7'!AB50</f>
        <v/>
      </c>
      <c r="H153" s="45" t="str">
        <f>'Table-7'!AC50</f>
        <v/>
      </c>
      <c r="I153" s="45" t="str">
        <f>'Table-7'!AD50</f>
        <v/>
      </c>
      <c r="J153" s="45" t="str">
        <f>'Table-7'!AE50</f>
        <v/>
      </c>
      <c r="K153" s="45" t="str">
        <f>'Table-7'!AF50</f>
        <v/>
      </c>
      <c r="L153" s="45" t="str">
        <f>'Table-7'!AG50</f>
        <v/>
      </c>
      <c r="M153" s="45" t="str">
        <f>'Table-7'!AH50</f>
        <v/>
      </c>
      <c r="N153" s="45" t="str">
        <f>'Table-7'!AI50</f>
        <v/>
      </c>
      <c r="O153" s="45" t="str">
        <f>'Table-7'!AJ50</f>
        <v/>
      </c>
      <c r="P153" s="45" t="str">
        <f>'Table-7'!AK50</f>
        <v/>
      </c>
      <c r="Q153" s="45" t="str">
        <f>'Table-7'!AL50</f>
        <v/>
      </c>
      <c r="R153" s="45" t="str">
        <f>'Table-7'!AM50</f>
        <v/>
      </c>
      <c r="S153" s="45" t="str">
        <f>'Table-7'!AN50</f>
        <v/>
      </c>
      <c r="T153" s="45" t="str">
        <f>'Table-7'!AO50</f>
        <v/>
      </c>
    </row>
    <row r="154" spans="1:20" x14ac:dyDescent="0.3">
      <c r="A154" s="45" t="str">
        <f>'Table-7'!V51</f>
        <v/>
      </c>
      <c r="B154" s="45" t="str">
        <f>'Table-7'!W51</f>
        <v/>
      </c>
      <c r="C154" s="45" t="str">
        <f>'Table-7'!X51</f>
        <v/>
      </c>
      <c r="D154" s="45" t="str">
        <f>'Table-7'!Y51</f>
        <v/>
      </c>
      <c r="E154" s="45" t="str">
        <f>'Table-7'!Z51</f>
        <v/>
      </c>
      <c r="F154" s="45" t="str">
        <f>'Table-7'!AA51</f>
        <v/>
      </c>
      <c r="G154" s="45" t="str">
        <f>'Table-7'!AB51</f>
        <v/>
      </c>
      <c r="H154" s="45" t="str">
        <f>'Table-7'!AC51</f>
        <v/>
      </c>
      <c r="I154" s="45" t="str">
        <f>'Table-7'!AD51</f>
        <v/>
      </c>
      <c r="J154" s="45" t="str">
        <f>'Table-7'!AE51</f>
        <v/>
      </c>
      <c r="K154" s="45" t="str">
        <f>'Table-7'!AF51</f>
        <v/>
      </c>
      <c r="L154" s="45" t="str">
        <f>'Table-7'!AG51</f>
        <v/>
      </c>
      <c r="M154" s="45" t="str">
        <f>'Table-7'!AH51</f>
        <v/>
      </c>
      <c r="N154" s="45" t="str">
        <f>'Table-7'!AI51</f>
        <v/>
      </c>
      <c r="O154" s="45" t="str">
        <f>'Table-7'!AJ51</f>
        <v/>
      </c>
      <c r="P154" s="45" t="str">
        <f>'Table-7'!AK51</f>
        <v/>
      </c>
      <c r="Q154" s="45" t="str">
        <f>'Table-7'!AL51</f>
        <v/>
      </c>
      <c r="R154" s="45" t="str">
        <f>'Table-7'!AM51</f>
        <v/>
      </c>
      <c r="S154" s="45" t="str">
        <f>'Table-7'!AN51</f>
        <v/>
      </c>
      <c r="T154" s="45" t="str">
        <f>'Table-7'!AO51</f>
        <v/>
      </c>
    </row>
    <row r="155" spans="1:20" x14ac:dyDescent="0.3">
      <c r="A155" s="45" t="str">
        <f>'Table-7'!V52</f>
        <v/>
      </c>
      <c r="B155" s="45" t="str">
        <f>'Table-7'!W52</f>
        <v/>
      </c>
      <c r="C155" s="45" t="str">
        <f>'Table-7'!X52</f>
        <v/>
      </c>
      <c r="D155" s="45" t="str">
        <f>'Table-7'!Y52</f>
        <v/>
      </c>
      <c r="E155" s="45" t="str">
        <f>'Table-7'!Z52</f>
        <v/>
      </c>
      <c r="F155" s="45" t="str">
        <f>'Table-7'!AA52</f>
        <v/>
      </c>
      <c r="G155" s="45" t="str">
        <f>'Table-7'!AB52</f>
        <v/>
      </c>
      <c r="H155" s="45" t="str">
        <f>'Table-7'!AC52</f>
        <v/>
      </c>
      <c r="I155" s="45" t="str">
        <f>'Table-7'!AD52</f>
        <v/>
      </c>
      <c r="J155" s="45" t="str">
        <f>'Table-7'!AE52</f>
        <v/>
      </c>
      <c r="K155" s="45" t="str">
        <f>'Table-7'!AF52</f>
        <v/>
      </c>
      <c r="L155" s="45" t="str">
        <f>'Table-7'!AG52</f>
        <v/>
      </c>
      <c r="M155" s="45" t="str">
        <f>'Table-7'!AH52</f>
        <v/>
      </c>
      <c r="N155" s="45" t="str">
        <f>'Table-7'!AI52</f>
        <v/>
      </c>
      <c r="O155" s="45" t="str">
        <f>'Table-7'!AJ52</f>
        <v/>
      </c>
      <c r="P155" s="45" t="str">
        <f>'Table-7'!AK52</f>
        <v/>
      </c>
      <c r="Q155" s="45" t="str">
        <f>'Table-7'!AL52</f>
        <v/>
      </c>
      <c r="R155" s="45" t="str">
        <f>'Table-7'!AM52</f>
        <v/>
      </c>
      <c r="S155" s="45" t="str">
        <f>'Table-7'!AN52</f>
        <v/>
      </c>
      <c r="T155" s="45" t="str">
        <f>'Table-7'!AO52</f>
        <v/>
      </c>
    </row>
    <row r="156" spans="1:20" x14ac:dyDescent="0.3">
      <c r="A156" s="45" t="str">
        <f>'Table-7'!V53</f>
        <v/>
      </c>
      <c r="B156" s="45" t="str">
        <f>'Table-7'!W53</f>
        <v/>
      </c>
      <c r="C156" s="45" t="str">
        <f>'Table-7'!X53</f>
        <v/>
      </c>
      <c r="D156" s="45" t="str">
        <f>'Table-7'!Y53</f>
        <v/>
      </c>
      <c r="E156" s="45" t="str">
        <f>'Table-7'!Z53</f>
        <v/>
      </c>
      <c r="F156" s="45" t="str">
        <f>'Table-7'!AA53</f>
        <v/>
      </c>
      <c r="G156" s="45" t="str">
        <f>'Table-7'!AB53</f>
        <v/>
      </c>
      <c r="H156" s="45" t="str">
        <f>'Table-7'!AC53</f>
        <v/>
      </c>
      <c r="I156" s="45" t="str">
        <f>'Table-7'!AD53</f>
        <v/>
      </c>
      <c r="J156" s="45" t="str">
        <f>'Table-7'!AE53</f>
        <v/>
      </c>
      <c r="K156" s="45" t="str">
        <f>'Table-7'!AF53</f>
        <v/>
      </c>
      <c r="L156" s="45" t="str">
        <f>'Table-7'!AG53</f>
        <v/>
      </c>
      <c r="M156" s="45" t="str">
        <f>'Table-7'!AH53</f>
        <v/>
      </c>
      <c r="N156" s="45" t="str">
        <f>'Table-7'!AI53</f>
        <v/>
      </c>
      <c r="O156" s="45" t="str">
        <f>'Table-7'!AJ53</f>
        <v/>
      </c>
      <c r="P156" s="45" t="str">
        <f>'Table-7'!AK53</f>
        <v/>
      </c>
      <c r="Q156" s="45" t="str">
        <f>'Table-7'!AL53</f>
        <v/>
      </c>
      <c r="R156" s="45" t="str">
        <f>'Table-7'!AM53</f>
        <v/>
      </c>
      <c r="S156" s="45" t="str">
        <f>'Table-7'!AN53</f>
        <v/>
      </c>
      <c r="T156" s="45" t="str">
        <f>'Table-7'!AO53</f>
        <v/>
      </c>
    </row>
    <row r="157" spans="1:20" x14ac:dyDescent="0.3">
      <c r="A157" s="45" t="str">
        <f>'Table-7'!V54</f>
        <v/>
      </c>
      <c r="B157" s="45" t="str">
        <f>'Table-7'!W54</f>
        <v/>
      </c>
      <c r="C157" s="45" t="str">
        <f>'Table-7'!X54</f>
        <v/>
      </c>
      <c r="D157" s="45" t="str">
        <f>'Table-7'!Y54</f>
        <v/>
      </c>
      <c r="E157" s="45" t="str">
        <f>'Table-7'!Z54</f>
        <v/>
      </c>
      <c r="F157" s="45" t="str">
        <f>'Table-7'!AA54</f>
        <v/>
      </c>
      <c r="G157" s="45" t="str">
        <f>'Table-7'!AB54</f>
        <v/>
      </c>
      <c r="H157" s="45" t="str">
        <f>'Table-7'!AC54</f>
        <v/>
      </c>
      <c r="I157" s="45" t="str">
        <f>'Table-7'!AD54</f>
        <v/>
      </c>
      <c r="J157" s="45" t="str">
        <f>'Table-7'!AE54</f>
        <v/>
      </c>
      <c r="K157" s="45" t="str">
        <f>'Table-7'!AF54</f>
        <v/>
      </c>
      <c r="L157" s="45" t="str">
        <f>'Table-7'!AG54</f>
        <v/>
      </c>
      <c r="M157" s="45" t="str">
        <f>'Table-7'!AH54</f>
        <v/>
      </c>
      <c r="N157" s="45" t="str">
        <f>'Table-7'!AI54</f>
        <v/>
      </c>
      <c r="O157" s="45" t="str">
        <f>'Table-7'!AJ54</f>
        <v/>
      </c>
      <c r="P157" s="45" t="str">
        <f>'Table-7'!AK54</f>
        <v/>
      </c>
      <c r="Q157" s="45" t="str">
        <f>'Table-7'!AL54</f>
        <v/>
      </c>
      <c r="R157" s="45" t="str">
        <f>'Table-7'!AM54</f>
        <v/>
      </c>
      <c r="S157" s="45" t="str">
        <f>'Table-7'!AN54</f>
        <v/>
      </c>
      <c r="T157" s="45" t="str">
        <f>'Table-7'!AO54</f>
        <v/>
      </c>
    </row>
    <row r="158" spans="1:20" x14ac:dyDescent="0.3">
      <c r="A158" s="45" t="str">
        <f>'Table-7'!V55</f>
        <v/>
      </c>
      <c r="B158" s="45" t="str">
        <f>'Table-7'!W55</f>
        <v/>
      </c>
      <c r="C158" s="45" t="str">
        <f>'Table-7'!X55</f>
        <v/>
      </c>
      <c r="D158" s="45" t="str">
        <f>'Table-7'!Y55</f>
        <v/>
      </c>
      <c r="E158" s="45" t="str">
        <f>'Table-7'!Z55</f>
        <v/>
      </c>
      <c r="F158" s="45" t="str">
        <f>'Table-7'!AA55</f>
        <v/>
      </c>
      <c r="G158" s="45" t="str">
        <f>'Table-7'!AB55</f>
        <v/>
      </c>
      <c r="H158" s="45" t="str">
        <f>'Table-7'!AC55</f>
        <v/>
      </c>
      <c r="I158" s="45" t="str">
        <f>'Table-7'!AD55</f>
        <v/>
      </c>
      <c r="J158" s="45" t="str">
        <f>'Table-7'!AE55</f>
        <v/>
      </c>
      <c r="K158" s="45" t="str">
        <f>'Table-7'!AF55</f>
        <v/>
      </c>
      <c r="L158" s="45" t="str">
        <f>'Table-7'!AG55</f>
        <v/>
      </c>
      <c r="M158" s="45" t="str">
        <f>'Table-7'!AH55</f>
        <v/>
      </c>
      <c r="N158" s="45" t="str">
        <f>'Table-7'!AI55</f>
        <v/>
      </c>
      <c r="O158" s="45" t="str">
        <f>'Table-7'!AJ55</f>
        <v/>
      </c>
      <c r="P158" s="45" t="str">
        <f>'Table-7'!AK55</f>
        <v/>
      </c>
      <c r="Q158" s="45" t="str">
        <f>'Table-7'!AL55</f>
        <v/>
      </c>
      <c r="R158" s="45" t="str">
        <f>'Table-7'!AM55</f>
        <v/>
      </c>
      <c r="S158" s="45" t="str">
        <f>'Table-7'!AN55</f>
        <v/>
      </c>
      <c r="T158" s="45" t="str">
        <f>'Table-7'!AO55</f>
        <v/>
      </c>
    </row>
    <row r="159" spans="1:20" x14ac:dyDescent="0.3">
      <c r="A159" s="45" t="str">
        <f>'Table-7'!V56</f>
        <v/>
      </c>
      <c r="B159" s="45" t="str">
        <f>'Table-7'!W56</f>
        <v/>
      </c>
      <c r="C159" s="45" t="str">
        <f>'Table-7'!X56</f>
        <v/>
      </c>
      <c r="D159" s="45" t="str">
        <f>'Table-7'!Y56</f>
        <v/>
      </c>
      <c r="E159" s="45" t="str">
        <f>'Table-7'!Z56</f>
        <v/>
      </c>
      <c r="F159" s="45" t="str">
        <f>'Table-7'!AA56</f>
        <v/>
      </c>
      <c r="G159" s="45" t="str">
        <f>'Table-7'!AB56</f>
        <v/>
      </c>
      <c r="H159" s="45" t="str">
        <f>'Table-7'!AC56</f>
        <v/>
      </c>
      <c r="I159" s="45" t="str">
        <f>'Table-7'!AD56</f>
        <v/>
      </c>
      <c r="J159" s="45" t="str">
        <f>'Table-7'!AE56</f>
        <v/>
      </c>
      <c r="K159" s="45" t="str">
        <f>'Table-7'!AF56</f>
        <v/>
      </c>
      <c r="L159" s="45" t="str">
        <f>'Table-7'!AG56</f>
        <v/>
      </c>
      <c r="M159" s="45" t="str">
        <f>'Table-7'!AH56</f>
        <v/>
      </c>
      <c r="N159" s="45" t="str">
        <f>'Table-7'!AI56</f>
        <v/>
      </c>
      <c r="O159" s="45" t="str">
        <f>'Table-7'!AJ56</f>
        <v/>
      </c>
      <c r="P159" s="45" t="str">
        <f>'Table-7'!AK56</f>
        <v/>
      </c>
      <c r="Q159" s="45" t="str">
        <f>'Table-7'!AL56</f>
        <v/>
      </c>
      <c r="R159" s="45" t="str">
        <f>'Table-7'!AM56</f>
        <v/>
      </c>
      <c r="S159" s="45" t="str">
        <f>'Table-7'!AN56</f>
        <v/>
      </c>
      <c r="T159" s="45" t="str">
        <f>'Table-7'!AO56</f>
        <v/>
      </c>
    </row>
    <row r="160" spans="1:20" x14ac:dyDescent="0.3">
      <c r="A160" s="45" t="str">
        <f>'Table-7'!V57</f>
        <v/>
      </c>
      <c r="B160" s="45" t="str">
        <f>'Table-7'!W57</f>
        <v/>
      </c>
      <c r="C160" s="45" t="str">
        <f>'Table-7'!X57</f>
        <v/>
      </c>
      <c r="D160" s="45" t="str">
        <f>'Table-7'!Y57</f>
        <v/>
      </c>
      <c r="E160" s="45" t="str">
        <f>'Table-7'!Z57</f>
        <v/>
      </c>
      <c r="F160" s="45" t="str">
        <f>'Table-7'!AA57</f>
        <v/>
      </c>
      <c r="G160" s="45" t="str">
        <f>'Table-7'!AB57</f>
        <v/>
      </c>
      <c r="H160" s="45" t="str">
        <f>'Table-7'!AC57</f>
        <v/>
      </c>
      <c r="I160" s="45" t="str">
        <f>'Table-7'!AD57</f>
        <v/>
      </c>
      <c r="J160" s="45" t="str">
        <f>'Table-7'!AE57</f>
        <v/>
      </c>
      <c r="K160" s="45" t="str">
        <f>'Table-7'!AF57</f>
        <v/>
      </c>
      <c r="L160" s="45" t="str">
        <f>'Table-7'!AG57</f>
        <v/>
      </c>
      <c r="M160" s="45" t="str">
        <f>'Table-7'!AH57</f>
        <v/>
      </c>
      <c r="N160" s="45" t="str">
        <f>'Table-7'!AI57</f>
        <v/>
      </c>
      <c r="O160" s="45" t="str">
        <f>'Table-7'!AJ57</f>
        <v/>
      </c>
      <c r="P160" s="45" t="str">
        <f>'Table-7'!AK57</f>
        <v/>
      </c>
      <c r="Q160" s="45" t="str">
        <f>'Table-7'!AL57</f>
        <v/>
      </c>
      <c r="R160" s="45" t="str">
        <f>'Table-7'!AM57</f>
        <v/>
      </c>
      <c r="S160" s="45" t="str">
        <f>'Table-7'!AN57</f>
        <v/>
      </c>
      <c r="T160" s="45" t="str">
        <f>'Table-7'!AO57</f>
        <v/>
      </c>
    </row>
    <row r="161" spans="1:20" x14ac:dyDescent="0.3">
      <c r="A161" s="45" t="str">
        <f>'Table-7'!V58</f>
        <v/>
      </c>
      <c r="B161" s="45" t="str">
        <f>'Table-7'!W58</f>
        <v/>
      </c>
      <c r="C161" s="45" t="str">
        <f>'Table-7'!X58</f>
        <v/>
      </c>
      <c r="D161" s="45" t="str">
        <f>'Table-7'!Y58</f>
        <v/>
      </c>
      <c r="E161" s="45" t="str">
        <f>'Table-7'!Z58</f>
        <v/>
      </c>
      <c r="F161" s="45" t="str">
        <f>'Table-7'!AA58</f>
        <v/>
      </c>
      <c r="G161" s="45" t="str">
        <f>'Table-7'!AB58</f>
        <v/>
      </c>
      <c r="H161" s="45" t="str">
        <f>'Table-7'!AC58</f>
        <v/>
      </c>
      <c r="I161" s="45" t="str">
        <f>'Table-7'!AD58</f>
        <v/>
      </c>
      <c r="J161" s="45" t="str">
        <f>'Table-7'!AE58</f>
        <v/>
      </c>
      <c r="K161" s="45" t="str">
        <f>'Table-7'!AF58</f>
        <v/>
      </c>
      <c r="L161" s="45" t="str">
        <f>'Table-7'!AG58</f>
        <v/>
      </c>
      <c r="M161" s="45" t="str">
        <f>'Table-7'!AH58</f>
        <v/>
      </c>
      <c r="N161" s="45" t="str">
        <f>'Table-7'!AI58</f>
        <v/>
      </c>
      <c r="O161" s="45" t="str">
        <f>'Table-7'!AJ58</f>
        <v/>
      </c>
      <c r="P161" s="45" t="str">
        <f>'Table-7'!AK58</f>
        <v/>
      </c>
      <c r="Q161" s="45" t="str">
        <f>'Table-7'!AL58</f>
        <v/>
      </c>
      <c r="R161" s="45" t="str">
        <f>'Table-7'!AM58</f>
        <v/>
      </c>
      <c r="S161" s="45" t="str">
        <f>'Table-7'!AN58</f>
        <v/>
      </c>
      <c r="T161" s="45" t="str">
        <f>'Table-7'!AO58</f>
        <v/>
      </c>
    </row>
    <row r="162" spans="1:20" x14ac:dyDescent="0.3">
      <c r="A162" s="45" t="str">
        <f>'Table-7'!V59</f>
        <v/>
      </c>
      <c r="B162" s="45" t="str">
        <f>'Table-7'!W59</f>
        <v/>
      </c>
      <c r="C162" s="45" t="str">
        <f>'Table-7'!X59</f>
        <v/>
      </c>
      <c r="D162" s="45" t="str">
        <f>'Table-7'!Y59</f>
        <v/>
      </c>
      <c r="E162" s="45" t="str">
        <f>'Table-7'!Z59</f>
        <v/>
      </c>
      <c r="F162" s="45" t="str">
        <f>'Table-7'!AA59</f>
        <v/>
      </c>
      <c r="G162" s="45" t="str">
        <f>'Table-7'!AB59</f>
        <v/>
      </c>
      <c r="H162" s="45" t="str">
        <f>'Table-7'!AC59</f>
        <v/>
      </c>
      <c r="I162" s="45" t="str">
        <f>'Table-7'!AD59</f>
        <v/>
      </c>
      <c r="J162" s="45" t="str">
        <f>'Table-7'!AE59</f>
        <v/>
      </c>
      <c r="K162" s="45" t="str">
        <f>'Table-7'!AF59</f>
        <v/>
      </c>
      <c r="L162" s="45" t="str">
        <f>'Table-7'!AG59</f>
        <v/>
      </c>
      <c r="M162" s="45" t="str">
        <f>'Table-7'!AH59</f>
        <v/>
      </c>
      <c r="N162" s="45" t="str">
        <f>'Table-7'!AI59</f>
        <v/>
      </c>
      <c r="O162" s="45" t="str">
        <f>'Table-7'!AJ59</f>
        <v/>
      </c>
      <c r="P162" s="45" t="str">
        <f>'Table-7'!AK59</f>
        <v/>
      </c>
      <c r="Q162" s="45" t="str">
        <f>'Table-7'!AL59</f>
        <v/>
      </c>
      <c r="R162" s="45" t="str">
        <f>'Table-7'!AM59</f>
        <v/>
      </c>
      <c r="S162" s="45" t="str">
        <f>'Table-7'!AN59</f>
        <v/>
      </c>
      <c r="T162" s="45" t="str">
        <f>'Table-7'!AO59</f>
        <v/>
      </c>
    </row>
    <row r="163" spans="1:20" x14ac:dyDescent="0.3">
      <c r="A163" s="45" t="str">
        <f>'Table-7'!V60</f>
        <v/>
      </c>
      <c r="B163" s="45" t="str">
        <f>'Table-7'!W60</f>
        <v/>
      </c>
      <c r="C163" s="45" t="str">
        <f>'Table-7'!X60</f>
        <v/>
      </c>
      <c r="D163" s="45" t="str">
        <f>'Table-7'!Y60</f>
        <v/>
      </c>
      <c r="E163" s="45" t="str">
        <f>'Table-7'!Z60</f>
        <v/>
      </c>
      <c r="F163" s="45" t="str">
        <f>'Table-7'!AA60</f>
        <v/>
      </c>
      <c r="G163" s="45" t="str">
        <f>'Table-7'!AB60</f>
        <v/>
      </c>
      <c r="H163" s="45" t="str">
        <f>'Table-7'!AC60</f>
        <v/>
      </c>
      <c r="I163" s="45" t="str">
        <f>'Table-7'!AD60</f>
        <v/>
      </c>
      <c r="J163" s="45" t="str">
        <f>'Table-7'!AE60</f>
        <v/>
      </c>
      <c r="K163" s="45" t="str">
        <f>'Table-7'!AF60</f>
        <v/>
      </c>
      <c r="L163" s="45" t="str">
        <f>'Table-7'!AG60</f>
        <v/>
      </c>
      <c r="M163" s="45" t="str">
        <f>'Table-7'!AH60</f>
        <v/>
      </c>
      <c r="N163" s="45" t="str">
        <f>'Table-7'!AI60</f>
        <v/>
      </c>
      <c r="O163" s="45" t="str">
        <f>'Table-7'!AJ60</f>
        <v/>
      </c>
      <c r="P163" s="45" t="str">
        <f>'Table-7'!AK60</f>
        <v/>
      </c>
      <c r="Q163" s="45" t="str">
        <f>'Table-7'!AL60</f>
        <v/>
      </c>
      <c r="R163" s="45" t="str">
        <f>'Table-7'!AM60</f>
        <v/>
      </c>
      <c r="S163" s="45" t="str">
        <f>'Table-7'!AN60</f>
        <v/>
      </c>
      <c r="T163" s="45" t="str">
        <f>'Table-7'!AO60</f>
        <v/>
      </c>
    </row>
    <row r="164" spans="1:20" x14ac:dyDescent="0.3">
      <c r="A164" s="45" t="str">
        <f>'Table-7'!V61</f>
        <v/>
      </c>
      <c r="B164" s="45" t="str">
        <f>'Table-7'!W61</f>
        <v/>
      </c>
      <c r="C164" s="45" t="str">
        <f>'Table-7'!X61</f>
        <v/>
      </c>
      <c r="D164" s="45" t="str">
        <f>'Table-7'!Y61</f>
        <v/>
      </c>
      <c r="E164" s="45" t="str">
        <f>'Table-7'!Z61</f>
        <v/>
      </c>
      <c r="F164" s="45" t="str">
        <f>'Table-7'!AA61</f>
        <v/>
      </c>
      <c r="G164" s="45" t="str">
        <f>'Table-7'!AB61</f>
        <v/>
      </c>
      <c r="H164" s="45" t="str">
        <f>'Table-7'!AC61</f>
        <v/>
      </c>
      <c r="I164" s="45" t="str">
        <f>'Table-7'!AD61</f>
        <v/>
      </c>
      <c r="J164" s="45" t="str">
        <f>'Table-7'!AE61</f>
        <v/>
      </c>
      <c r="K164" s="45" t="str">
        <f>'Table-7'!AF61</f>
        <v/>
      </c>
      <c r="L164" s="45" t="str">
        <f>'Table-7'!AG61</f>
        <v/>
      </c>
      <c r="M164" s="45" t="str">
        <f>'Table-7'!AH61</f>
        <v/>
      </c>
      <c r="N164" s="45" t="str">
        <f>'Table-7'!AI61</f>
        <v/>
      </c>
      <c r="O164" s="45" t="str">
        <f>'Table-7'!AJ61</f>
        <v/>
      </c>
      <c r="P164" s="45" t="str">
        <f>'Table-7'!AK61</f>
        <v/>
      </c>
      <c r="Q164" s="45" t="str">
        <f>'Table-7'!AL61</f>
        <v/>
      </c>
      <c r="R164" s="45" t="str">
        <f>'Table-7'!AM61</f>
        <v/>
      </c>
      <c r="S164" s="45" t="str">
        <f>'Table-7'!AN61</f>
        <v/>
      </c>
      <c r="T164" s="45" t="str">
        <f>'Table-7'!AO61</f>
        <v/>
      </c>
    </row>
    <row r="165" spans="1:20" x14ac:dyDescent="0.3">
      <c r="A165" s="45" t="str">
        <f>'Table-7'!V62</f>
        <v/>
      </c>
      <c r="B165" s="45" t="str">
        <f>'Table-7'!W62</f>
        <v/>
      </c>
      <c r="C165" s="45" t="str">
        <f>'Table-7'!X62</f>
        <v/>
      </c>
      <c r="D165" s="45" t="str">
        <f>'Table-7'!Y62</f>
        <v/>
      </c>
      <c r="E165" s="45" t="str">
        <f>'Table-7'!Z62</f>
        <v/>
      </c>
      <c r="F165" s="45" t="str">
        <f>'Table-7'!AA62</f>
        <v/>
      </c>
      <c r="G165" s="45" t="str">
        <f>'Table-7'!AB62</f>
        <v/>
      </c>
      <c r="H165" s="45" t="str">
        <f>'Table-7'!AC62</f>
        <v/>
      </c>
      <c r="I165" s="45" t="str">
        <f>'Table-7'!AD62</f>
        <v/>
      </c>
      <c r="J165" s="45" t="str">
        <f>'Table-7'!AE62</f>
        <v/>
      </c>
      <c r="K165" s="45" t="str">
        <f>'Table-7'!AF62</f>
        <v/>
      </c>
      <c r="L165" s="45" t="str">
        <f>'Table-7'!AG62</f>
        <v/>
      </c>
      <c r="M165" s="45" t="str">
        <f>'Table-7'!AH62</f>
        <v/>
      </c>
      <c r="N165" s="45" t="str">
        <f>'Table-7'!AI62</f>
        <v/>
      </c>
      <c r="O165" s="45" t="str">
        <f>'Table-7'!AJ62</f>
        <v/>
      </c>
      <c r="P165" s="45" t="str">
        <f>'Table-7'!AK62</f>
        <v/>
      </c>
      <c r="Q165" s="45" t="str">
        <f>'Table-7'!AL62</f>
        <v/>
      </c>
      <c r="R165" s="45" t="str">
        <f>'Table-7'!AM62</f>
        <v/>
      </c>
      <c r="S165" s="45" t="str">
        <f>'Table-7'!AN62</f>
        <v/>
      </c>
      <c r="T165" s="45" t="str">
        <f>'Table-7'!AO62</f>
        <v/>
      </c>
    </row>
    <row r="166" spans="1:20" x14ac:dyDescent="0.3">
      <c r="A166" s="45" t="str">
        <f>'Table-7'!V63</f>
        <v/>
      </c>
      <c r="B166" s="45" t="str">
        <f>'Table-7'!W63</f>
        <v/>
      </c>
      <c r="C166" s="45" t="str">
        <f>'Table-7'!X63</f>
        <v/>
      </c>
      <c r="D166" s="45" t="str">
        <f>'Table-7'!Y63</f>
        <v/>
      </c>
      <c r="E166" s="45" t="str">
        <f>'Table-7'!Z63</f>
        <v/>
      </c>
      <c r="F166" s="45" t="str">
        <f>'Table-7'!AA63</f>
        <v/>
      </c>
      <c r="G166" s="45" t="str">
        <f>'Table-7'!AB63</f>
        <v/>
      </c>
      <c r="H166" s="45" t="str">
        <f>'Table-7'!AC63</f>
        <v/>
      </c>
      <c r="I166" s="45" t="str">
        <f>'Table-7'!AD63</f>
        <v/>
      </c>
      <c r="J166" s="45" t="str">
        <f>'Table-7'!AE63</f>
        <v/>
      </c>
      <c r="K166" s="45" t="str">
        <f>'Table-7'!AF63</f>
        <v/>
      </c>
      <c r="L166" s="45" t="str">
        <f>'Table-7'!AG63</f>
        <v/>
      </c>
      <c r="M166" s="45" t="str">
        <f>'Table-7'!AH63</f>
        <v/>
      </c>
      <c r="N166" s="45" t="str">
        <f>'Table-7'!AI63</f>
        <v/>
      </c>
      <c r="O166" s="45" t="str">
        <f>'Table-7'!AJ63</f>
        <v/>
      </c>
      <c r="P166" s="45" t="str">
        <f>'Table-7'!AK63</f>
        <v/>
      </c>
      <c r="Q166" s="45" t="str">
        <f>'Table-7'!AL63</f>
        <v/>
      </c>
      <c r="R166" s="45" t="str">
        <f>'Table-7'!AM63</f>
        <v/>
      </c>
      <c r="S166" s="45" t="str">
        <f>'Table-7'!AN63</f>
        <v/>
      </c>
      <c r="T166" s="45" t="str">
        <f>'Table-7'!AO63</f>
        <v/>
      </c>
    </row>
    <row r="167" spans="1:20" x14ac:dyDescent="0.3">
      <c r="A167" s="45" t="str">
        <f>'Table-7'!V64</f>
        <v/>
      </c>
      <c r="B167" s="45" t="str">
        <f>'Table-7'!W64</f>
        <v/>
      </c>
      <c r="C167" s="45" t="str">
        <f>'Table-7'!X64</f>
        <v/>
      </c>
      <c r="D167" s="45" t="str">
        <f>'Table-7'!Y64</f>
        <v/>
      </c>
      <c r="E167" s="45" t="str">
        <f>'Table-7'!Z64</f>
        <v/>
      </c>
      <c r="F167" s="45" t="str">
        <f>'Table-7'!AA64</f>
        <v/>
      </c>
      <c r="G167" s="45" t="str">
        <f>'Table-7'!AB64</f>
        <v/>
      </c>
      <c r="H167" s="45" t="str">
        <f>'Table-7'!AC64</f>
        <v/>
      </c>
      <c r="I167" s="45" t="str">
        <f>'Table-7'!AD64</f>
        <v/>
      </c>
      <c r="J167" s="45" t="str">
        <f>'Table-7'!AE64</f>
        <v/>
      </c>
      <c r="K167" s="45" t="str">
        <f>'Table-7'!AF64</f>
        <v/>
      </c>
      <c r="L167" s="45" t="str">
        <f>'Table-7'!AG64</f>
        <v/>
      </c>
      <c r="M167" s="45" t="str">
        <f>'Table-7'!AH64</f>
        <v/>
      </c>
      <c r="N167" s="45" t="str">
        <f>'Table-7'!AI64</f>
        <v/>
      </c>
      <c r="O167" s="45" t="str">
        <f>'Table-7'!AJ64</f>
        <v/>
      </c>
      <c r="P167" s="45" t="str">
        <f>'Table-7'!AK64</f>
        <v/>
      </c>
      <c r="Q167" s="45" t="str">
        <f>'Table-7'!AL64</f>
        <v/>
      </c>
      <c r="R167" s="45" t="str">
        <f>'Table-7'!AM64</f>
        <v/>
      </c>
      <c r="S167" s="45" t="str">
        <f>'Table-7'!AN64</f>
        <v/>
      </c>
      <c r="T167" s="45" t="str">
        <f>'Table-7'!AO64</f>
        <v/>
      </c>
    </row>
    <row r="168" spans="1:20" x14ac:dyDescent="0.3">
      <c r="A168" s="45" t="str">
        <f>'Table-7'!V65</f>
        <v/>
      </c>
      <c r="B168" s="45" t="str">
        <f>'Table-7'!W65</f>
        <v/>
      </c>
      <c r="C168" s="45" t="str">
        <f>'Table-7'!X65</f>
        <v/>
      </c>
      <c r="D168" s="45" t="str">
        <f>'Table-7'!Y65</f>
        <v/>
      </c>
      <c r="E168" s="45" t="str">
        <f>'Table-7'!Z65</f>
        <v/>
      </c>
      <c r="F168" s="45" t="str">
        <f>'Table-7'!AA65</f>
        <v/>
      </c>
      <c r="G168" s="45" t="str">
        <f>'Table-7'!AB65</f>
        <v/>
      </c>
      <c r="H168" s="45" t="str">
        <f>'Table-7'!AC65</f>
        <v/>
      </c>
      <c r="I168" s="45" t="str">
        <f>'Table-7'!AD65</f>
        <v/>
      </c>
      <c r="J168" s="45" t="str">
        <f>'Table-7'!AE65</f>
        <v/>
      </c>
      <c r="K168" s="45" t="str">
        <f>'Table-7'!AF65</f>
        <v/>
      </c>
      <c r="L168" s="45" t="str">
        <f>'Table-7'!AG65</f>
        <v/>
      </c>
      <c r="M168" s="45" t="str">
        <f>'Table-7'!AH65</f>
        <v/>
      </c>
      <c r="N168" s="45" t="str">
        <f>'Table-7'!AI65</f>
        <v/>
      </c>
      <c r="O168" s="45" t="str">
        <f>'Table-7'!AJ65</f>
        <v/>
      </c>
      <c r="P168" s="45" t="str">
        <f>'Table-7'!AK65</f>
        <v/>
      </c>
      <c r="Q168" s="45" t="str">
        <f>'Table-7'!AL65</f>
        <v/>
      </c>
      <c r="R168" s="45" t="str">
        <f>'Table-7'!AM65</f>
        <v/>
      </c>
      <c r="S168" s="45" t="str">
        <f>'Table-7'!AN65</f>
        <v/>
      </c>
      <c r="T168" s="45" t="str">
        <f>'Table-7'!AO65</f>
        <v/>
      </c>
    </row>
    <row r="169" spans="1:20" x14ac:dyDescent="0.3">
      <c r="A169" s="45" t="str">
        <f>'Table-7'!V66</f>
        <v/>
      </c>
      <c r="B169" s="45" t="str">
        <f>'Table-7'!W66</f>
        <v/>
      </c>
      <c r="C169" s="45" t="str">
        <f>'Table-7'!X66</f>
        <v/>
      </c>
      <c r="D169" s="45" t="str">
        <f>'Table-7'!Y66</f>
        <v/>
      </c>
      <c r="E169" s="45" t="str">
        <f>'Table-7'!Z66</f>
        <v/>
      </c>
      <c r="F169" s="45" t="str">
        <f>'Table-7'!AA66</f>
        <v/>
      </c>
      <c r="G169" s="45" t="str">
        <f>'Table-7'!AB66</f>
        <v/>
      </c>
      <c r="H169" s="45" t="str">
        <f>'Table-7'!AC66</f>
        <v/>
      </c>
      <c r="I169" s="45" t="str">
        <f>'Table-7'!AD66</f>
        <v/>
      </c>
      <c r="J169" s="45" t="str">
        <f>'Table-7'!AE66</f>
        <v/>
      </c>
      <c r="K169" s="45" t="str">
        <f>'Table-7'!AF66</f>
        <v/>
      </c>
      <c r="L169" s="45" t="str">
        <f>'Table-7'!AG66</f>
        <v/>
      </c>
      <c r="M169" s="45" t="str">
        <f>'Table-7'!AH66</f>
        <v/>
      </c>
      <c r="N169" s="45" t="str">
        <f>'Table-7'!AI66</f>
        <v/>
      </c>
      <c r="O169" s="45" t="str">
        <f>'Table-7'!AJ66</f>
        <v/>
      </c>
      <c r="P169" s="45" t="str">
        <f>'Table-7'!AK66</f>
        <v/>
      </c>
      <c r="Q169" s="45" t="str">
        <f>'Table-7'!AL66</f>
        <v/>
      </c>
      <c r="R169" s="45" t="str">
        <f>'Table-7'!AM66</f>
        <v/>
      </c>
      <c r="S169" s="45" t="str">
        <f>'Table-7'!AN66</f>
        <v/>
      </c>
      <c r="T169" s="45" t="str">
        <f>'Table-7'!AO66</f>
        <v/>
      </c>
    </row>
    <row r="170" spans="1:20" x14ac:dyDescent="0.3">
      <c r="A170" s="45" t="str">
        <f>'Table-7'!V67</f>
        <v/>
      </c>
      <c r="B170" s="45" t="str">
        <f>'Table-7'!W67</f>
        <v/>
      </c>
      <c r="C170" s="45" t="str">
        <f>'Table-7'!X67</f>
        <v/>
      </c>
      <c r="D170" s="45" t="str">
        <f>'Table-7'!Y67</f>
        <v/>
      </c>
      <c r="E170" s="45" t="str">
        <f>'Table-7'!Z67</f>
        <v/>
      </c>
      <c r="F170" s="45" t="str">
        <f>'Table-7'!AA67</f>
        <v/>
      </c>
      <c r="G170" s="45" t="str">
        <f>'Table-7'!AB67</f>
        <v/>
      </c>
      <c r="H170" s="45" t="str">
        <f>'Table-7'!AC67</f>
        <v/>
      </c>
      <c r="I170" s="45" t="str">
        <f>'Table-7'!AD67</f>
        <v/>
      </c>
      <c r="J170" s="45" t="str">
        <f>'Table-7'!AE67</f>
        <v/>
      </c>
      <c r="K170" s="45" t="str">
        <f>'Table-7'!AF67</f>
        <v/>
      </c>
      <c r="L170" s="45" t="str">
        <f>'Table-7'!AG67</f>
        <v/>
      </c>
      <c r="M170" s="45" t="str">
        <f>'Table-7'!AH67</f>
        <v/>
      </c>
      <c r="N170" s="45" t="str">
        <f>'Table-7'!AI67</f>
        <v/>
      </c>
      <c r="O170" s="45" t="str">
        <f>'Table-7'!AJ67</f>
        <v/>
      </c>
      <c r="P170" s="45" t="str">
        <f>'Table-7'!AK67</f>
        <v/>
      </c>
      <c r="Q170" s="45" t="str">
        <f>'Table-7'!AL67</f>
        <v/>
      </c>
      <c r="R170" s="45" t="str">
        <f>'Table-7'!AM67</f>
        <v/>
      </c>
      <c r="S170" s="45" t="str">
        <f>'Table-7'!AN67</f>
        <v/>
      </c>
      <c r="T170" s="45" t="str">
        <f>'Table-7'!AO67</f>
        <v/>
      </c>
    </row>
    <row r="171" spans="1:20" x14ac:dyDescent="0.3">
      <c r="A171" s="45" t="str">
        <f>'Table-7'!V68</f>
        <v/>
      </c>
      <c r="B171" s="45" t="str">
        <f>'Table-7'!W68</f>
        <v/>
      </c>
      <c r="C171" s="45" t="str">
        <f>'Table-7'!X68</f>
        <v/>
      </c>
      <c r="D171" s="45" t="str">
        <f>'Table-7'!Y68</f>
        <v/>
      </c>
      <c r="E171" s="45" t="str">
        <f>'Table-7'!Z68</f>
        <v/>
      </c>
      <c r="F171" s="45" t="str">
        <f>'Table-7'!AA68</f>
        <v/>
      </c>
      <c r="G171" s="45" t="str">
        <f>'Table-7'!AB68</f>
        <v/>
      </c>
      <c r="H171" s="45" t="str">
        <f>'Table-7'!AC68</f>
        <v/>
      </c>
      <c r="I171" s="45" t="str">
        <f>'Table-7'!AD68</f>
        <v/>
      </c>
      <c r="J171" s="45" t="str">
        <f>'Table-7'!AE68</f>
        <v/>
      </c>
      <c r="K171" s="45" t="str">
        <f>'Table-7'!AF68</f>
        <v/>
      </c>
      <c r="L171" s="45" t="str">
        <f>'Table-7'!AG68</f>
        <v/>
      </c>
      <c r="M171" s="45" t="str">
        <f>'Table-7'!AH68</f>
        <v/>
      </c>
      <c r="N171" s="45" t="str">
        <f>'Table-7'!AI68</f>
        <v/>
      </c>
      <c r="O171" s="45" t="str">
        <f>'Table-7'!AJ68</f>
        <v/>
      </c>
      <c r="P171" s="45" t="str">
        <f>'Table-7'!AK68</f>
        <v/>
      </c>
      <c r="Q171" s="45" t="str">
        <f>'Table-7'!AL68</f>
        <v/>
      </c>
      <c r="R171" s="45" t="str">
        <f>'Table-7'!AM68</f>
        <v/>
      </c>
      <c r="S171" s="45" t="str">
        <f>'Table-7'!AN68</f>
        <v/>
      </c>
      <c r="T171" s="45" t="str">
        <f>'Table-7'!AO68</f>
        <v/>
      </c>
    </row>
    <row r="172" spans="1:20" x14ac:dyDescent="0.3">
      <c r="A172" s="45" t="str">
        <f>'Table-7'!V69</f>
        <v/>
      </c>
      <c r="B172" s="45" t="str">
        <f>'Table-7'!W69</f>
        <v/>
      </c>
      <c r="C172" s="45" t="str">
        <f>'Table-7'!X69</f>
        <v/>
      </c>
      <c r="D172" s="45" t="str">
        <f>'Table-7'!Y69</f>
        <v/>
      </c>
      <c r="E172" s="45" t="str">
        <f>'Table-7'!Z69</f>
        <v/>
      </c>
      <c r="F172" s="45" t="str">
        <f>'Table-7'!AA69</f>
        <v/>
      </c>
      <c r="G172" s="45" t="str">
        <f>'Table-7'!AB69</f>
        <v/>
      </c>
      <c r="H172" s="45" t="str">
        <f>'Table-7'!AC69</f>
        <v/>
      </c>
      <c r="I172" s="45" t="str">
        <f>'Table-7'!AD69</f>
        <v/>
      </c>
      <c r="J172" s="45" t="str">
        <f>'Table-7'!AE69</f>
        <v/>
      </c>
      <c r="K172" s="45" t="str">
        <f>'Table-7'!AF69</f>
        <v/>
      </c>
      <c r="L172" s="45" t="str">
        <f>'Table-7'!AG69</f>
        <v/>
      </c>
      <c r="M172" s="45" t="str">
        <f>'Table-7'!AH69</f>
        <v/>
      </c>
      <c r="N172" s="45" t="str">
        <f>'Table-7'!AI69</f>
        <v/>
      </c>
      <c r="O172" s="45" t="str">
        <f>'Table-7'!AJ69</f>
        <v/>
      </c>
      <c r="P172" s="45" t="str">
        <f>'Table-7'!AK69</f>
        <v/>
      </c>
      <c r="Q172" s="45" t="str">
        <f>'Table-7'!AL69</f>
        <v/>
      </c>
      <c r="R172" s="45" t="str">
        <f>'Table-7'!AM69</f>
        <v/>
      </c>
      <c r="S172" s="45" t="str">
        <f>'Table-7'!AN69</f>
        <v/>
      </c>
      <c r="T172" s="45" t="str">
        <f>'Table-7'!AO69</f>
        <v/>
      </c>
    </row>
    <row r="173" spans="1:20" x14ac:dyDescent="0.3">
      <c r="A173" s="45" t="str">
        <f>'Table-7'!V70</f>
        <v/>
      </c>
      <c r="B173" s="45" t="str">
        <f>'Table-7'!W70</f>
        <v/>
      </c>
      <c r="C173" s="45" t="str">
        <f>'Table-7'!X70</f>
        <v/>
      </c>
      <c r="D173" s="45" t="str">
        <f>'Table-7'!Y70</f>
        <v/>
      </c>
      <c r="E173" s="45" t="str">
        <f>'Table-7'!Z70</f>
        <v/>
      </c>
      <c r="F173" s="45" t="str">
        <f>'Table-7'!AA70</f>
        <v/>
      </c>
      <c r="G173" s="45" t="str">
        <f>'Table-7'!AB70</f>
        <v/>
      </c>
      <c r="H173" s="45" t="str">
        <f>'Table-7'!AC70</f>
        <v/>
      </c>
      <c r="I173" s="45" t="str">
        <f>'Table-7'!AD70</f>
        <v/>
      </c>
      <c r="J173" s="45" t="str">
        <f>'Table-7'!AE70</f>
        <v/>
      </c>
      <c r="K173" s="45" t="str">
        <f>'Table-7'!AF70</f>
        <v/>
      </c>
      <c r="L173" s="45" t="str">
        <f>'Table-7'!AG70</f>
        <v/>
      </c>
      <c r="M173" s="45" t="str">
        <f>'Table-7'!AH70</f>
        <v/>
      </c>
      <c r="N173" s="45" t="str">
        <f>'Table-7'!AI70</f>
        <v/>
      </c>
      <c r="O173" s="45" t="str">
        <f>'Table-7'!AJ70</f>
        <v/>
      </c>
      <c r="P173" s="45" t="str">
        <f>'Table-7'!AK70</f>
        <v/>
      </c>
      <c r="Q173" s="45" t="str">
        <f>'Table-7'!AL70</f>
        <v/>
      </c>
      <c r="R173" s="45" t="str">
        <f>'Table-7'!AM70</f>
        <v/>
      </c>
      <c r="S173" s="45" t="str">
        <f>'Table-7'!AN70</f>
        <v/>
      </c>
      <c r="T173" s="45" t="str">
        <f>'Table-7'!AO70</f>
        <v/>
      </c>
    </row>
    <row r="174" spans="1:20" x14ac:dyDescent="0.3">
      <c r="A174" s="45" t="str">
        <f>'Table-7'!V71</f>
        <v/>
      </c>
      <c r="B174" s="45" t="str">
        <f>'Table-7'!W71</f>
        <v/>
      </c>
      <c r="C174" s="45" t="str">
        <f>'Table-7'!X71</f>
        <v/>
      </c>
      <c r="D174" s="45" t="str">
        <f>'Table-7'!Y71</f>
        <v/>
      </c>
      <c r="E174" s="45" t="str">
        <f>'Table-7'!Z71</f>
        <v/>
      </c>
      <c r="F174" s="45" t="str">
        <f>'Table-7'!AA71</f>
        <v/>
      </c>
      <c r="G174" s="45" t="str">
        <f>'Table-7'!AB71</f>
        <v/>
      </c>
      <c r="H174" s="45" t="str">
        <f>'Table-7'!AC71</f>
        <v/>
      </c>
      <c r="I174" s="45" t="str">
        <f>'Table-7'!AD71</f>
        <v/>
      </c>
      <c r="J174" s="45" t="str">
        <f>'Table-7'!AE71</f>
        <v/>
      </c>
      <c r="K174" s="45" t="str">
        <f>'Table-7'!AF71</f>
        <v/>
      </c>
      <c r="L174" s="45" t="str">
        <f>'Table-7'!AG71</f>
        <v/>
      </c>
      <c r="M174" s="45" t="str">
        <f>'Table-7'!AH71</f>
        <v/>
      </c>
      <c r="N174" s="45" t="str">
        <f>'Table-7'!AI71</f>
        <v/>
      </c>
      <c r="O174" s="45" t="str">
        <f>'Table-7'!AJ71</f>
        <v/>
      </c>
      <c r="P174" s="45" t="str">
        <f>'Table-7'!AK71</f>
        <v/>
      </c>
      <c r="Q174" s="45" t="str">
        <f>'Table-7'!AL71</f>
        <v/>
      </c>
      <c r="R174" s="45" t="str">
        <f>'Table-7'!AM71</f>
        <v/>
      </c>
      <c r="S174" s="45" t="str">
        <f>'Table-7'!AN71</f>
        <v/>
      </c>
      <c r="T174" s="45" t="str">
        <f>'Table-7'!AO71</f>
        <v/>
      </c>
    </row>
    <row r="175" spans="1:20" x14ac:dyDescent="0.3">
      <c r="A175" s="45" t="str">
        <f>'Table-7'!V72</f>
        <v/>
      </c>
      <c r="B175" s="45" t="str">
        <f>'Table-7'!W72</f>
        <v/>
      </c>
      <c r="C175" s="45" t="str">
        <f>'Table-7'!X72</f>
        <v/>
      </c>
      <c r="D175" s="45" t="str">
        <f>'Table-7'!Y72</f>
        <v/>
      </c>
      <c r="E175" s="45" t="str">
        <f>'Table-7'!Z72</f>
        <v/>
      </c>
      <c r="F175" s="45" t="str">
        <f>'Table-7'!AA72</f>
        <v/>
      </c>
      <c r="G175" s="45" t="str">
        <f>'Table-7'!AB72</f>
        <v/>
      </c>
      <c r="H175" s="45" t="str">
        <f>'Table-7'!AC72</f>
        <v/>
      </c>
      <c r="I175" s="45" t="str">
        <f>'Table-7'!AD72</f>
        <v/>
      </c>
      <c r="J175" s="45" t="str">
        <f>'Table-7'!AE72</f>
        <v/>
      </c>
      <c r="K175" s="45" t="str">
        <f>'Table-7'!AF72</f>
        <v/>
      </c>
      <c r="L175" s="45" t="str">
        <f>'Table-7'!AG72</f>
        <v/>
      </c>
      <c r="M175" s="45" t="str">
        <f>'Table-7'!AH72</f>
        <v/>
      </c>
      <c r="N175" s="45" t="str">
        <f>'Table-7'!AI72</f>
        <v/>
      </c>
      <c r="O175" s="45" t="str">
        <f>'Table-7'!AJ72</f>
        <v/>
      </c>
      <c r="P175" s="45" t="str">
        <f>'Table-7'!AK72</f>
        <v/>
      </c>
      <c r="Q175" s="45" t="str">
        <f>'Table-7'!AL72</f>
        <v/>
      </c>
      <c r="R175" s="45" t="str">
        <f>'Table-7'!AM72</f>
        <v/>
      </c>
      <c r="S175" s="45" t="str">
        <f>'Table-7'!AN72</f>
        <v/>
      </c>
      <c r="T175" s="45" t="str">
        <f>'Table-7'!AO72</f>
        <v/>
      </c>
    </row>
    <row r="176" spans="1:20" x14ac:dyDescent="0.3">
      <c r="A176" s="45" t="str">
        <f>'Table-7'!V73</f>
        <v/>
      </c>
      <c r="B176" s="45" t="str">
        <f>'Table-7'!W73</f>
        <v/>
      </c>
      <c r="C176" s="45" t="str">
        <f>'Table-7'!X73</f>
        <v/>
      </c>
      <c r="D176" s="45" t="str">
        <f>'Table-7'!Y73</f>
        <v/>
      </c>
      <c r="E176" s="45" t="str">
        <f>'Table-7'!Z73</f>
        <v/>
      </c>
      <c r="F176" s="45" t="str">
        <f>'Table-7'!AA73</f>
        <v/>
      </c>
      <c r="G176" s="45" t="str">
        <f>'Table-7'!AB73</f>
        <v/>
      </c>
      <c r="H176" s="45" t="str">
        <f>'Table-7'!AC73</f>
        <v/>
      </c>
      <c r="I176" s="45" t="str">
        <f>'Table-7'!AD73</f>
        <v/>
      </c>
      <c r="J176" s="45" t="str">
        <f>'Table-7'!AE73</f>
        <v/>
      </c>
      <c r="K176" s="45" t="str">
        <f>'Table-7'!AF73</f>
        <v/>
      </c>
      <c r="L176" s="45" t="str">
        <f>'Table-7'!AG73</f>
        <v/>
      </c>
      <c r="M176" s="45" t="str">
        <f>'Table-7'!AH73</f>
        <v/>
      </c>
      <c r="N176" s="45" t="str">
        <f>'Table-7'!AI73</f>
        <v/>
      </c>
      <c r="O176" s="45" t="str">
        <f>'Table-7'!AJ73</f>
        <v/>
      </c>
      <c r="P176" s="45" t="str">
        <f>'Table-7'!AK73</f>
        <v/>
      </c>
      <c r="Q176" s="45" t="str">
        <f>'Table-7'!AL73</f>
        <v/>
      </c>
      <c r="R176" s="45" t="str">
        <f>'Table-7'!AM73</f>
        <v/>
      </c>
      <c r="S176" s="45" t="str">
        <f>'Table-7'!AN73</f>
        <v/>
      </c>
      <c r="T176" s="45" t="str">
        <f>'Table-7'!AO73</f>
        <v/>
      </c>
    </row>
    <row r="177" spans="1:20" x14ac:dyDescent="0.3">
      <c r="A177" s="45" t="str">
        <f>'Table-7'!V74</f>
        <v/>
      </c>
      <c r="B177" s="45" t="str">
        <f>'Table-7'!W74</f>
        <v/>
      </c>
      <c r="C177" s="45" t="str">
        <f>'Table-7'!X74</f>
        <v/>
      </c>
      <c r="D177" s="45" t="str">
        <f>'Table-7'!Y74</f>
        <v/>
      </c>
      <c r="E177" s="45" t="str">
        <f>'Table-7'!Z74</f>
        <v/>
      </c>
      <c r="F177" s="45" t="str">
        <f>'Table-7'!AA74</f>
        <v/>
      </c>
      <c r="G177" s="45" t="str">
        <f>'Table-7'!AB74</f>
        <v/>
      </c>
      <c r="H177" s="45" t="str">
        <f>'Table-7'!AC74</f>
        <v/>
      </c>
      <c r="I177" s="45" t="str">
        <f>'Table-7'!AD74</f>
        <v/>
      </c>
      <c r="J177" s="45" t="str">
        <f>'Table-7'!AE74</f>
        <v/>
      </c>
      <c r="K177" s="45" t="str">
        <f>'Table-7'!AF74</f>
        <v/>
      </c>
      <c r="L177" s="45" t="str">
        <f>'Table-7'!AG74</f>
        <v/>
      </c>
      <c r="M177" s="45" t="str">
        <f>'Table-7'!AH74</f>
        <v/>
      </c>
      <c r="N177" s="45" t="str">
        <f>'Table-7'!AI74</f>
        <v/>
      </c>
      <c r="O177" s="45" t="str">
        <f>'Table-7'!AJ74</f>
        <v/>
      </c>
      <c r="P177" s="45" t="str">
        <f>'Table-7'!AK74</f>
        <v/>
      </c>
      <c r="Q177" s="45" t="str">
        <f>'Table-7'!AL74</f>
        <v/>
      </c>
      <c r="R177" s="45" t="str">
        <f>'Table-7'!AM74</f>
        <v/>
      </c>
      <c r="S177" s="45" t="str">
        <f>'Table-7'!AN74</f>
        <v/>
      </c>
      <c r="T177" s="45" t="str">
        <f>'Table-7'!AO74</f>
        <v/>
      </c>
    </row>
    <row r="178" spans="1:20" x14ac:dyDescent="0.3">
      <c r="A178" s="45" t="str">
        <f>'Table-7'!V75</f>
        <v/>
      </c>
      <c r="B178" s="45" t="str">
        <f>'Table-7'!W75</f>
        <v/>
      </c>
      <c r="C178" s="45" t="str">
        <f>'Table-7'!X75</f>
        <v/>
      </c>
      <c r="D178" s="45" t="str">
        <f>'Table-7'!Y75</f>
        <v/>
      </c>
      <c r="E178" s="45" t="str">
        <f>'Table-7'!Z75</f>
        <v/>
      </c>
      <c r="F178" s="45" t="str">
        <f>'Table-7'!AA75</f>
        <v/>
      </c>
      <c r="G178" s="45" t="str">
        <f>'Table-7'!AB75</f>
        <v/>
      </c>
      <c r="H178" s="45" t="str">
        <f>'Table-7'!AC75</f>
        <v/>
      </c>
      <c r="I178" s="45" t="str">
        <f>'Table-7'!AD75</f>
        <v/>
      </c>
      <c r="J178" s="45" t="str">
        <f>'Table-7'!AE75</f>
        <v/>
      </c>
      <c r="K178" s="45" t="str">
        <f>'Table-7'!AF75</f>
        <v/>
      </c>
      <c r="L178" s="45" t="str">
        <f>'Table-7'!AG75</f>
        <v/>
      </c>
      <c r="M178" s="45" t="str">
        <f>'Table-7'!AH75</f>
        <v/>
      </c>
      <c r="N178" s="45" t="str">
        <f>'Table-7'!AI75</f>
        <v/>
      </c>
      <c r="O178" s="45" t="str">
        <f>'Table-7'!AJ75</f>
        <v/>
      </c>
      <c r="P178" s="45" t="str">
        <f>'Table-7'!AK75</f>
        <v/>
      </c>
      <c r="Q178" s="45" t="str">
        <f>'Table-7'!AL75</f>
        <v/>
      </c>
      <c r="R178" s="45" t="str">
        <f>'Table-7'!AM75</f>
        <v/>
      </c>
      <c r="S178" s="45" t="str">
        <f>'Table-7'!AN75</f>
        <v/>
      </c>
      <c r="T178" s="45" t="str">
        <f>'Table-7'!AO75</f>
        <v/>
      </c>
    </row>
    <row r="179" spans="1:20" x14ac:dyDescent="0.3">
      <c r="A179" s="45" t="str">
        <f>'Table-7'!V76</f>
        <v/>
      </c>
      <c r="B179" s="45" t="str">
        <f>'Table-7'!W76</f>
        <v/>
      </c>
      <c r="C179" s="45" t="str">
        <f>'Table-7'!X76</f>
        <v/>
      </c>
      <c r="D179" s="45" t="str">
        <f>'Table-7'!Y76</f>
        <v/>
      </c>
      <c r="E179" s="45" t="str">
        <f>'Table-7'!Z76</f>
        <v/>
      </c>
      <c r="F179" s="45" t="str">
        <f>'Table-7'!AA76</f>
        <v/>
      </c>
      <c r="G179" s="45" t="str">
        <f>'Table-7'!AB76</f>
        <v/>
      </c>
      <c r="H179" s="45" t="str">
        <f>'Table-7'!AC76</f>
        <v/>
      </c>
      <c r="I179" s="45" t="str">
        <f>'Table-7'!AD76</f>
        <v/>
      </c>
      <c r="J179" s="45" t="str">
        <f>'Table-7'!AE76</f>
        <v/>
      </c>
      <c r="K179" s="45" t="str">
        <f>'Table-7'!AF76</f>
        <v/>
      </c>
      <c r="L179" s="45" t="str">
        <f>'Table-7'!AG76</f>
        <v/>
      </c>
      <c r="M179" s="45" t="str">
        <f>'Table-7'!AH76</f>
        <v/>
      </c>
      <c r="N179" s="45" t="str">
        <f>'Table-7'!AI76</f>
        <v/>
      </c>
      <c r="O179" s="45" t="str">
        <f>'Table-7'!AJ76</f>
        <v/>
      </c>
      <c r="P179" s="45" t="str">
        <f>'Table-7'!AK76</f>
        <v/>
      </c>
      <c r="Q179" s="45" t="str">
        <f>'Table-7'!AL76</f>
        <v/>
      </c>
      <c r="R179" s="45" t="str">
        <f>'Table-7'!AM76</f>
        <v/>
      </c>
      <c r="S179" s="45" t="str">
        <f>'Table-7'!AN76</f>
        <v/>
      </c>
      <c r="T179" s="45" t="str">
        <f>'Table-7'!AO76</f>
        <v/>
      </c>
    </row>
    <row r="180" spans="1:20" x14ac:dyDescent="0.3">
      <c r="A180" s="45" t="str">
        <f>'Table-7'!V77</f>
        <v/>
      </c>
      <c r="B180" s="45" t="str">
        <f>'Table-7'!W77</f>
        <v/>
      </c>
      <c r="C180" s="45" t="str">
        <f>'Table-7'!X77</f>
        <v/>
      </c>
      <c r="D180" s="45" t="str">
        <f>'Table-7'!Y77</f>
        <v/>
      </c>
      <c r="E180" s="45" t="str">
        <f>'Table-7'!Z77</f>
        <v/>
      </c>
      <c r="F180" s="45" t="str">
        <f>'Table-7'!AA77</f>
        <v/>
      </c>
      <c r="G180" s="45" t="str">
        <f>'Table-7'!AB77</f>
        <v/>
      </c>
      <c r="H180" s="45" t="str">
        <f>'Table-7'!AC77</f>
        <v/>
      </c>
      <c r="I180" s="45" t="str">
        <f>'Table-7'!AD77</f>
        <v/>
      </c>
      <c r="J180" s="45" t="str">
        <f>'Table-7'!AE77</f>
        <v/>
      </c>
      <c r="K180" s="45" t="str">
        <f>'Table-7'!AF77</f>
        <v/>
      </c>
      <c r="L180" s="45" t="str">
        <f>'Table-7'!AG77</f>
        <v/>
      </c>
      <c r="M180" s="45" t="str">
        <f>'Table-7'!AH77</f>
        <v/>
      </c>
      <c r="N180" s="45" t="str">
        <f>'Table-7'!AI77</f>
        <v/>
      </c>
      <c r="O180" s="45" t="str">
        <f>'Table-7'!AJ77</f>
        <v/>
      </c>
      <c r="P180" s="45" t="str">
        <f>'Table-7'!AK77</f>
        <v/>
      </c>
      <c r="Q180" s="45" t="str">
        <f>'Table-7'!AL77</f>
        <v/>
      </c>
      <c r="R180" s="45" t="str">
        <f>'Table-7'!AM77</f>
        <v/>
      </c>
      <c r="S180" s="45" t="str">
        <f>'Table-7'!AN77</f>
        <v/>
      </c>
      <c r="T180" s="45" t="str">
        <f>'Table-7'!AO77</f>
        <v/>
      </c>
    </row>
    <row r="181" spans="1:20" x14ac:dyDescent="0.3">
      <c r="A181" s="45" t="str">
        <f>'Table-7'!V78</f>
        <v/>
      </c>
      <c r="B181" s="45" t="str">
        <f>'Table-7'!W78</f>
        <v/>
      </c>
      <c r="C181" s="45" t="str">
        <f>'Table-7'!X78</f>
        <v/>
      </c>
      <c r="D181" s="45" t="str">
        <f>'Table-7'!Y78</f>
        <v/>
      </c>
      <c r="E181" s="45" t="str">
        <f>'Table-7'!Z78</f>
        <v/>
      </c>
      <c r="F181" s="45" t="str">
        <f>'Table-7'!AA78</f>
        <v/>
      </c>
      <c r="G181" s="45" t="str">
        <f>'Table-7'!AB78</f>
        <v/>
      </c>
      <c r="H181" s="45" t="str">
        <f>'Table-7'!AC78</f>
        <v/>
      </c>
      <c r="I181" s="45" t="str">
        <f>'Table-7'!AD78</f>
        <v/>
      </c>
      <c r="J181" s="45" t="str">
        <f>'Table-7'!AE78</f>
        <v/>
      </c>
      <c r="K181" s="45" t="str">
        <f>'Table-7'!AF78</f>
        <v/>
      </c>
      <c r="L181" s="45" t="str">
        <f>'Table-7'!AG78</f>
        <v/>
      </c>
      <c r="M181" s="45" t="str">
        <f>'Table-7'!AH78</f>
        <v/>
      </c>
      <c r="N181" s="45" t="str">
        <f>'Table-7'!AI78</f>
        <v/>
      </c>
      <c r="O181" s="45" t="str">
        <f>'Table-7'!AJ78</f>
        <v/>
      </c>
      <c r="P181" s="45" t="str">
        <f>'Table-7'!AK78</f>
        <v/>
      </c>
      <c r="Q181" s="45" t="str">
        <f>'Table-7'!AL78</f>
        <v/>
      </c>
      <c r="R181" s="45" t="str">
        <f>'Table-7'!AM78</f>
        <v/>
      </c>
      <c r="S181" s="45" t="str">
        <f>'Table-7'!AN78</f>
        <v/>
      </c>
      <c r="T181" s="45" t="str">
        <f>'Table-7'!AO78</f>
        <v/>
      </c>
    </row>
    <row r="182" spans="1:20" x14ac:dyDescent="0.3">
      <c r="A182" s="45" t="str">
        <f>'Table-7'!V79</f>
        <v/>
      </c>
      <c r="B182" s="45" t="str">
        <f>'Table-7'!W79</f>
        <v/>
      </c>
      <c r="C182" s="45" t="str">
        <f>'Table-7'!X79</f>
        <v/>
      </c>
      <c r="D182" s="45" t="str">
        <f>'Table-7'!Y79</f>
        <v/>
      </c>
      <c r="E182" s="45" t="str">
        <f>'Table-7'!Z79</f>
        <v/>
      </c>
      <c r="F182" s="45" t="str">
        <f>'Table-7'!AA79</f>
        <v/>
      </c>
      <c r="G182" s="45" t="str">
        <f>'Table-7'!AB79</f>
        <v/>
      </c>
      <c r="H182" s="45" t="str">
        <f>'Table-7'!AC79</f>
        <v/>
      </c>
      <c r="I182" s="45" t="str">
        <f>'Table-7'!AD79</f>
        <v/>
      </c>
      <c r="J182" s="45" t="str">
        <f>'Table-7'!AE79</f>
        <v/>
      </c>
      <c r="K182" s="45" t="str">
        <f>'Table-7'!AF79</f>
        <v/>
      </c>
      <c r="L182" s="45" t="str">
        <f>'Table-7'!AG79</f>
        <v/>
      </c>
      <c r="M182" s="45" t="str">
        <f>'Table-7'!AH79</f>
        <v/>
      </c>
      <c r="N182" s="45" t="str">
        <f>'Table-7'!AI79</f>
        <v/>
      </c>
      <c r="O182" s="45" t="str">
        <f>'Table-7'!AJ79</f>
        <v/>
      </c>
      <c r="P182" s="45" t="str">
        <f>'Table-7'!AK79</f>
        <v/>
      </c>
      <c r="Q182" s="45" t="str">
        <f>'Table-7'!AL79</f>
        <v/>
      </c>
      <c r="R182" s="45" t="str">
        <f>'Table-7'!AM79</f>
        <v/>
      </c>
      <c r="S182" s="45" t="str">
        <f>'Table-7'!AN79</f>
        <v/>
      </c>
      <c r="T182" s="45" t="str">
        <f>'Table-7'!AO79</f>
        <v/>
      </c>
    </row>
    <row r="183" spans="1:20" x14ac:dyDescent="0.3">
      <c r="A183" s="45" t="str">
        <f>'Table-7'!V80</f>
        <v/>
      </c>
      <c r="B183" s="45" t="str">
        <f>'Table-7'!W80</f>
        <v/>
      </c>
      <c r="C183" s="45" t="str">
        <f>'Table-7'!X80</f>
        <v/>
      </c>
      <c r="D183" s="45" t="str">
        <f>'Table-7'!Y80</f>
        <v/>
      </c>
      <c r="E183" s="45" t="str">
        <f>'Table-7'!Z80</f>
        <v/>
      </c>
      <c r="F183" s="45" t="str">
        <f>'Table-7'!AA80</f>
        <v/>
      </c>
      <c r="G183" s="45" t="str">
        <f>'Table-7'!AB80</f>
        <v/>
      </c>
      <c r="H183" s="45" t="str">
        <f>'Table-7'!AC80</f>
        <v/>
      </c>
      <c r="I183" s="45" t="str">
        <f>'Table-7'!AD80</f>
        <v/>
      </c>
      <c r="J183" s="45" t="str">
        <f>'Table-7'!AE80</f>
        <v/>
      </c>
      <c r="K183" s="45" t="str">
        <f>'Table-7'!AF80</f>
        <v/>
      </c>
      <c r="L183" s="45" t="str">
        <f>'Table-7'!AG80</f>
        <v/>
      </c>
      <c r="M183" s="45" t="str">
        <f>'Table-7'!AH80</f>
        <v/>
      </c>
      <c r="N183" s="45" t="str">
        <f>'Table-7'!AI80</f>
        <v/>
      </c>
      <c r="O183" s="45" t="str">
        <f>'Table-7'!AJ80</f>
        <v/>
      </c>
      <c r="P183" s="45" t="str">
        <f>'Table-7'!AK80</f>
        <v/>
      </c>
      <c r="Q183" s="45" t="str">
        <f>'Table-7'!AL80</f>
        <v/>
      </c>
      <c r="R183" s="45" t="str">
        <f>'Table-7'!AM80</f>
        <v/>
      </c>
      <c r="S183" s="45" t="str">
        <f>'Table-7'!AN80</f>
        <v/>
      </c>
      <c r="T183" s="45" t="str">
        <f>'Table-7'!AO80</f>
        <v/>
      </c>
    </row>
    <row r="184" spans="1:20" x14ac:dyDescent="0.3">
      <c r="A184" s="45" t="str">
        <f>'Table-7'!V81</f>
        <v/>
      </c>
      <c r="B184" s="45" t="str">
        <f>'Table-7'!W81</f>
        <v/>
      </c>
      <c r="C184" s="45" t="str">
        <f>'Table-7'!X81</f>
        <v/>
      </c>
      <c r="D184" s="45" t="str">
        <f>'Table-7'!Y81</f>
        <v/>
      </c>
      <c r="E184" s="45" t="str">
        <f>'Table-7'!Z81</f>
        <v/>
      </c>
      <c r="F184" s="45" t="str">
        <f>'Table-7'!AA81</f>
        <v/>
      </c>
      <c r="G184" s="45" t="str">
        <f>'Table-7'!AB81</f>
        <v/>
      </c>
      <c r="H184" s="45" t="str">
        <f>'Table-7'!AC81</f>
        <v/>
      </c>
      <c r="I184" s="45" t="str">
        <f>'Table-7'!AD81</f>
        <v/>
      </c>
      <c r="J184" s="45" t="str">
        <f>'Table-7'!AE81</f>
        <v/>
      </c>
      <c r="K184" s="45" t="str">
        <f>'Table-7'!AF81</f>
        <v/>
      </c>
      <c r="L184" s="45" t="str">
        <f>'Table-7'!AG81</f>
        <v/>
      </c>
      <c r="M184" s="45" t="str">
        <f>'Table-7'!AH81</f>
        <v/>
      </c>
      <c r="N184" s="45" t="str">
        <f>'Table-7'!AI81</f>
        <v/>
      </c>
      <c r="O184" s="45" t="str">
        <f>'Table-7'!AJ81</f>
        <v/>
      </c>
      <c r="P184" s="45" t="str">
        <f>'Table-7'!AK81</f>
        <v/>
      </c>
      <c r="Q184" s="45" t="str">
        <f>'Table-7'!AL81</f>
        <v/>
      </c>
      <c r="R184" s="45" t="str">
        <f>'Table-7'!AM81</f>
        <v/>
      </c>
      <c r="S184" s="45" t="str">
        <f>'Table-7'!AN81</f>
        <v/>
      </c>
      <c r="T184" s="45" t="str">
        <f>'Table-7'!AO81</f>
        <v/>
      </c>
    </row>
    <row r="185" spans="1:20" x14ac:dyDescent="0.3">
      <c r="A185" s="45" t="str">
        <f>'Table-7'!V82</f>
        <v/>
      </c>
      <c r="B185" s="45" t="str">
        <f>'Table-7'!W82</f>
        <v/>
      </c>
      <c r="C185" s="45" t="str">
        <f>'Table-7'!X82</f>
        <v/>
      </c>
      <c r="D185" s="45" t="str">
        <f>'Table-7'!Y82</f>
        <v/>
      </c>
      <c r="E185" s="45" t="str">
        <f>'Table-7'!Z82</f>
        <v/>
      </c>
      <c r="F185" s="45" t="str">
        <f>'Table-7'!AA82</f>
        <v/>
      </c>
      <c r="G185" s="45" t="str">
        <f>'Table-7'!AB82</f>
        <v/>
      </c>
      <c r="H185" s="45" t="str">
        <f>'Table-7'!AC82</f>
        <v/>
      </c>
      <c r="I185" s="45" t="str">
        <f>'Table-7'!AD82</f>
        <v/>
      </c>
      <c r="J185" s="45" t="str">
        <f>'Table-7'!AE82</f>
        <v/>
      </c>
      <c r="K185" s="45" t="str">
        <f>'Table-7'!AF82</f>
        <v/>
      </c>
      <c r="L185" s="45" t="str">
        <f>'Table-7'!AG82</f>
        <v/>
      </c>
      <c r="M185" s="45" t="str">
        <f>'Table-7'!AH82</f>
        <v/>
      </c>
      <c r="N185" s="45" t="str">
        <f>'Table-7'!AI82</f>
        <v/>
      </c>
      <c r="O185" s="45" t="str">
        <f>'Table-7'!AJ82</f>
        <v/>
      </c>
      <c r="P185" s="45" t="str">
        <f>'Table-7'!AK82</f>
        <v/>
      </c>
      <c r="Q185" s="45" t="str">
        <f>'Table-7'!AL82</f>
        <v/>
      </c>
      <c r="R185" s="45" t="str">
        <f>'Table-7'!AM82</f>
        <v/>
      </c>
      <c r="S185" s="45" t="str">
        <f>'Table-7'!AN82</f>
        <v/>
      </c>
      <c r="T185" s="45" t="str">
        <f>'Table-7'!AO82</f>
        <v/>
      </c>
    </row>
    <row r="186" spans="1:20" x14ac:dyDescent="0.3">
      <c r="A186" s="45" t="str">
        <f>'Table-7'!V83</f>
        <v/>
      </c>
      <c r="B186" s="45" t="str">
        <f>'Table-7'!W83</f>
        <v/>
      </c>
      <c r="C186" s="45" t="str">
        <f>'Table-7'!X83</f>
        <v/>
      </c>
      <c r="D186" s="45" t="str">
        <f>'Table-7'!Y83</f>
        <v/>
      </c>
      <c r="E186" s="45" t="str">
        <f>'Table-7'!Z83</f>
        <v/>
      </c>
      <c r="F186" s="45" t="str">
        <f>'Table-7'!AA83</f>
        <v/>
      </c>
      <c r="G186" s="45" t="str">
        <f>'Table-7'!AB83</f>
        <v/>
      </c>
      <c r="H186" s="45" t="str">
        <f>'Table-7'!AC83</f>
        <v/>
      </c>
      <c r="I186" s="45" t="str">
        <f>'Table-7'!AD83</f>
        <v/>
      </c>
      <c r="J186" s="45" t="str">
        <f>'Table-7'!AE83</f>
        <v/>
      </c>
      <c r="K186" s="45" t="str">
        <f>'Table-7'!AF83</f>
        <v/>
      </c>
      <c r="L186" s="45" t="str">
        <f>'Table-7'!AG83</f>
        <v/>
      </c>
      <c r="M186" s="45" t="str">
        <f>'Table-7'!AH83</f>
        <v/>
      </c>
      <c r="N186" s="45" t="str">
        <f>'Table-7'!AI83</f>
        <v/>
      </c>
      <c r="O186" s="45" t="str">
        <f>'Table-7'!AJ83</f>
        <v/>
      </c>
      <c r="P186" s="45" t="str">
        <f>'Table-7'!AK83</f>
        <v/>
      </c>
      <c r="Q186" s="45" t="str">
        <f>'Table-7'!AL83</f>
        <v/>
      </c>
      <c r="R186" s="45" t="str">
        <f>'Table-7'!AM83</f>
        <v/>
      </c>
      <c r="S186" s="45" t="str">
        <f>'Table-7'!AN83</f>
        <v/>
      </c>
      <c r="T186" s="45" t="str">
        <f>'Table-7'!AO83</f>
        <v/>
      </c>
    </row>
    <row r="187" spans="1:20" x14ac:dyDescent="0.3">
      <c r="A187" s="45" t="str">
        <f>'Table-7'!V84</f>
        <v/>
      </c>
      <c r="B187" s="45" t="str">
        <f>'Table-7'!W84</f>
        <v/>
      </c>
      <c r="C187" s="45" t="str">
        <f>'Table-7'!X84</f>
        <v/>
      </c>
      <c r="D187" s="45" t="str">
        <f>'Table-7'!Y84</f>
        <v/>
      </c>
      <c r="E187" s="45" t="str">
        <f>'Table-7'!Z84</f>
        <v/>
      </c>
      <c r="F187" s="45" t="str">
        <f>'Table-7'!AA84</f>
        <v/>
      </c>
      <c r="G187" s="45" t="str">
        <f>'Table-7'!AB84</f>
        <v/>
      </c>
      <c r="H187" s="45" t="str">
        <f>'Table-7'!AC84</f>
        <v/>
      </c>
      <c r="I187" s="45" t="str">
        <f>'Table-7'!AD84</f>
        <v/>
      </c>
      <c r="J187" s="45" t="str">
        <f>'Table-7'!AE84</f>
        <v/>
      </c>
      <c r="K187" s="45" t="str">
        <f>'Table-7'!AF84</f>
        <v/>
      </c>
      <c r="L187" s="45" t="str">
        <f>'Table-7'!AG84</f>
        <v/>
      </c>
      <c r="M187" s="45" t="str">
        <f>'Table-7'!AH84</f>
        <v/>
      </c>
      <c r="N187" s="45" t="str">
        <f>'Table-7'!AI84</f>
        <v/>
      </c>
      <c r="O187" s="45" t="str">
        <f>'Table-7'!AJ84</f>
        <v/>
      </c>
      <c r="P187" s="45" t="str">
        <f>'Table-7'!AK84</f>
        <v/>
      </c>
      <c r="Q187" s="45" t="str">
        <f>'Table-7'!AL84</f>
        <v/>
      </c>
      <c r="R187" s="45" t="str">
        <f>'Table-7'!AM84</f>
        <v/>
      </c>
      <c r="S187" s="45" t="str">
        <f>'Table-7'!AN84</f>
        <v/>
      </c>
      <c r="T187" s="45" t="str">
        <f>'Table-7'!AO84</f>
        <v/>
      </c>
    </row>
    <row r="188" spans="1:20" x14ac:dyDescent="0.3">
      <c r="A188" s="45" t="str">
        <f>'Table-7'!V85</f>
        <v/>
      </c>
      <c r="B188" s="45" t="str">
        <f>'Table-7'!W85</f>
        <v/>
      </c>
      <c r="C188" s="45" t="str">
        <f>'Table-7'!X85</f>
        <v/>
      </c>
      <c r="D188" s="45" t="str">
        <f>'Table-7'!Y85</f>
        <v/>
      </c>
      <c r="E188" s="45" t="str">
        <f>'Table-7'!Z85</f>
        <v/>
      </c>
      <c r="F188" s="45" t="str">
        <f>'Table-7'!AA85</f>
        <v/>
      </c>
      <c r="G188" s="45" t="str">
        <f>'Table-7'!AB85</f>
        <v/>
      </c>
      <c r="H188" s="45" t="str">
        <f>'Table-7'!AC85</f>
        <v/>
      </c>
      <c r="I188" s="45" t="str">
        <f>'Table-7'!AD85</f>
        <v/>
      </c>
      <c r="J188" s="45" t="str">
        <f>'Table-7'!AE85</f>
        <v/>
      </c>
      <c r="K188" s="45" t="str">
        <f>'Table-7'!AF85</f>
        <v/>
      </c>
      <c r="L188" s="45" t="str">
        <f>'Table-7'!AG85</f>
        <v/>
      </c>
      <c r="M188" s="45" t="str">
        <f>'Table-7'!AH85</f>
        <v/>
      </c>
      <c r="N188" s="45" t="str">
        <f>'Table-7'!AI85</f>
        <v/>
      </c>
      <c r="O188" s="45" t="str">
        <f>'Table-7'!AJ85</f>
        <v/>
      </c>
      <c r="P188" s="45" t="str">
        <f>'Table-7'!AK85</f>
        <v/>
      </c>
      <c r="Q188" s="45" t="str">
        <f>'Table-7'!AL85</f>
        <v/>
      </c>
      <c r="R188" s="45" t="str">
        <f>'Table-7'!AM85</f>
        <v/>
      </c>
      <c r="S188" s="45" t="str">
        <f>'Table-7'!AN85</f>
        <v/>
      </c>
      <c r="T188" s="45" t="str">
        <f>'Table-7'!AO85</f>
        <v/>
      </c>
    </row>
    <row r="189" spans="1:20" x14ac:dyDescent="0.3">
      <c r="A189" s="45" t="str">
        <f>'Table-7'!V86</f>
        <v/>
      </c>
      <c r="B189" s="45" t="str">
        <f>'Table-7'!W86</f>
        <v/>
      </c>
      <c r="C189" s="45" t="str">
        <f>'Table-7'!X86</f>
        <v/>
      </c>
      <c r="D189" s="45" t="str">
        <f>'Table-7'!Y86</f>
        <v/>
      </c>
      <c r="E189" s="45" t="str">
        <f>'Table-7'!Z86</f>
        <v/>
      </c>
      <c r="F189" s="45" t="str">
        <f>'Table-7'!AA86</f>
        <v/>
      </c>
      <c r="G189" s="45" t="str">
        <f>'Table-7'!AB86</f>
        <v/>
      </c>
      <c r="H189" s="45" t="str">
        <f>'Table-7'!AC86</f>
        <v/>
      </c>
      <c r="I189" s="45" t="str">
        <f>'Table-7'!AD86</f>
        <v/>
      </c>
      <c r="J189" s="45" t="str">
        <f>'Table-7'!AE86</f>
        <v/>
      </c>
      <c r="K189" s="45" t="str">
        <f>'Table-7'!AF86</f>
        <v/>
      </c>
      <c r="L189" s="45" t="str">
        <f>'Table-7'!AG86</f>
        <v/>
      </c>
      <c r="M189" s="45" t="str">
        <f>'Table-7'!AH86</f>
        <v/>
      </c>
      <c r="N189" s="45" t="str">
        <f>'Table-7'!AI86</f>
        <v/>
      </c>
      <c r="O189" s="45" t="str">
        <f>'Table-7'!AJ86</f>
        <v/>
      </c>
      <c r="P189" s="45" t="str">
        <f>'Table-7'!AK86</f>
        <v/>
      </c>
      <c r="Q189" s="45" t="str">
        <f>'Table-7'!AL86</f>
        <v/>
      </c>
      <c r="R189" s="45" t="str">
        <f>'Table-7'!AM86</f>
        <v/>
      </c>
      <c r="S189" s="45" t="str">
        <f>'Table-7'!AN86</f>
        <v/>
      </c>
      <c r="T189" s="45" t="str">
        <f>'Table-7'!AO86</f>
        <v/>
      </c>
    </row>
    <row r="190" spans="1:20" x14ac:dyDescent="0.3">
      <c r="A190" s="45" t="str">
        <f>'Table-7'!V87</f>
        <v/>
      </c>
      <c r="B190" s="45" t="str">
        <f>'Table-7'!W87</f>
        <v/>
      </c>
      <c r="C190" s="45" t="str">
        <f>'Table-7'!X87</f>
        <v/>
      </c>
      <c r="D190" s="45" t="str">
        <f>'Table-7'!Y87</f>
        <v/>
      </c>
      <c r="E190" s="45" t="str">
        <f>'Table-7'!Z87</f>
        <v/>
      </c>
      <c r="F190" s="45" t="str">
        <f>'Table-7'!AA87</f>
        <v/>
      </c>
      <c r="G190" s="45" t="str">
        <f>'Table-7'!AB87</f>
        <v/>
      </c>
      <c r="H190" s="45" t="str">
        <f>'Table-7'!AC87</f>
        <v/>
      </c>
      <c r="I190" s="45" t="str">
        <f>'Table-7'!AD87</f>
        <v/>
      </c>
      <c r="J190" s="45" t="str">
        <f>'Table-7'!AE87</f>
        <v/>
      </c>
      <c r="K190" s="45" t="str">
        <f>'Table-7'!AF87</f>
        <v/>
      </c>
      <c r="L190" s="45" t="str">
        <f>'Table-7'!AG87</f>
        <v/>
      </c>
      <c r="M190" s="45" t="str">
        <f>'Table-7'!AH87</f>
        <v/>
      </c>
      <c r="N190" s="45" t="str">
        <f>'Table-7'!AI87</f>
        <v/>
      </c>
      <c r="O190" s="45" t="str">
        <f>'Table-7'!AJ87</f>
        <v/>
      </c>
      <c r="P190" s="45" t="str">
        <f>'Table-7'!AK87</f>
        <v/>
      </c>
      <c r="Q190" s="45" t="str">
        <f>'Table-7'!AL87</f>
        <v/>
      </c>
      <c r="R190" s="45" t="str">
        <f>'Table-7'!AM87</f>
        <v/>
      </c>
      <c r="S190" s="45" t="str">
        <f>'Table-7'!AN87</f>
        <v/>
      </c>
      <c r="T190" s="45" t="str">
        <f>'Table-7'!AO87</f>
        <v/>
      </c>
    </row>
    <row r="191" spans="1:20" x14ac:dyDescent="0.3">
      <c r="A191" s="45" t="str">
        <f>'Table-7'!V88</f>
        <v/>
      </c>
      <c r="B191" s="45" t="str">
        <f>'Table-7'!W88</f>
        <v/>
      </c>
      <c r="C191" s="45" t="str">
        <f>'Table-7'!X88</f>
        <v/>
      </c>
      <c r="D191" s="45" t="str">
        <f>'Table-7'!Y88</f>
        <v/>
      </c>
      <c r="E191" s="45" t="str">
        <f>'Table-7'!Z88</f>
        <v/>
      </c>
      <c r="F191" s="45" t="str">
        <f>'Table-7'!AA88</f>
        <v/>
      </c>
      <c r="G191" s="45" t="str">
        <f>'Table-7'!AB88</f>
        <v/>
      </c>
      <c r="H191" s="45" t="str">
        <f>'Table-7'!AC88</f>
        <v/>
      </c>
      <c r="I191" s="45" t="str">
        <f>'Table-7'!AD88</f>
        <v/>
      </c>
      <c r="J191" s="45" t="str">
        <f>'Table-7'!AE88</f>
        <v/>
      </c>
      <c r="K191" s="45" t="str">
        <f>'Table-7'!AF88</f>
        <v/>
      </c>
      <c r="L191" s="45" t="str">
        <f>'Table-7'!AG88</f>
        <v/>
      </c>
      <c r="M191" s="45" t="str">
        <f>'Table-7'!AH88</f>
        <v/>
      </c>
      <c r="N191" s="45" t="str">
        <f>'Table-7'!AI88</f>
        <v/>
      </c>
      <c r="O191" s="45" t="str">
        <f>'Table-7'!AJ88</f>
        <v/>
      </c>
      <c r="P191" s="45" t="str">
        <f>'Table-7'!AK88</f>
        <v/>
      </c>
      <c r="Q191" s="45" t="str">
        <f>'Table-7'!AL88</f>
        <v/>
      </c>
      <c r="R191" s="45" t="str">
        <f>'Table-7'!AM88</f>
        <v/>
      </c>
      <c r="S191" s="45" t="str">
        <f>'Table-7'!AN88</f>
        <v/>
      </c>
      <c r="T191" s="45" t="str">
        <f>'Table-7'!AO88</f>
        <v/>
      </c>
    </row>
    <row r="192" spans="1:20" x14ac:dyDescent="0.3">
      <c r="A192" s="45" t="str">
        <f>'Table-7'!V89</f>
        <v/>
      </c>
      <c r="B192" s="45" t="str">
        <f>'Table-7'!W89</f>
        <v/>
      </c>
      <c r="C192" s="45" t="str">
        <f>'Table-7'!X89</f>
        <v/>
      </c>
      <c r="D192" s="45" t="str">
        <f>'Table-7'!Y89</f>
        <v/>
      </c>
      <c r="E192" s="45" t="str">
        <f>'Table-7'!Z89</f>
        <v/>
      </c>
      <c r="F192" s="45" t="str">
        <f>'Table-7'!AA89</f>
        <v/>
      </c>
      <c r="G192" s="45" t="str">
        <f>'Table-7'!AB89</f>
        <v/>
      </c>
      <c r="H192" s="45" t="str">
        <f>'Table-7'!AC89</f>
        <v/>
      </c>
      <c r="I192" s="45" t="str">
        <f>'Table-7'!AD89</f>
        <v/>
      </c>
      <c r="J192" s="45" t="str">
        <f>'Table-7'!AE89</f>
        <v/>
      </c>
      <c r="K192" s="45" t="str">
        <f>'Table-7'!AF89</f>
        <v/>
      </c>
      <c r="L192" s="45" t="str">
        <f>'Table-7'!AG89</f>
        <v/>
      </c>
      <c r="M192" s="45" t="str">
        <f>'Table-7'!AH89</f>
        <v/>
      </c>
      <c r="N192" s="45" t="str">
        <f>'Table-7'!AI89</f>
        <v/>
      </c>
      <c r="O192" s="45" t="str">
        <f>'Table-7'!AJ89</f>
        <v/>
      </c>
      <c r="P192" s="45" t="str">
        <f>'Table-7'!AK89</f>
        <v/>
      </c>
      <c r="Q192" s="45" t="str">
        <f>'Table-7'!AL89</f>
        <v/>
      </c>
      <c r="R192" s="45" t="str">
        <f>'Table-7'!AM89</f>
        <v/>
      </c>
      <c r="S192" s="45" t="str">
        <f>'Table-7'!AN89</f>
        <v/>
      </c>
      <c r="T192" s="45" t="str">
        <f>'Table-7'!AO89</f>
        <v/>
      </c>
    </row>
    <row r="193" spans="1:20" x14ac:dyDescent="0.3">
      <c r="A193" s="45" t="str">
        <f>'Table-7'!V90</f>
        <v/>
      </c>
      <c r="B193" s="45" t="str">
        <f>'Table-7'!W90</f>
        <v/>
      </c>
      <c r="C193" s="45" t="str">
        <f>'Table-7'!X90</f>
        <v/>
      </c>
      <c r="D193" s="45" t="str">
        <f>'Table-7'!Y90</f>
        <v/>
      </c>
      <c r="E193" s="45" t="str">
        <f>'Table-7'!Z90</f>
        <v/>
      </c>
      <c r="F193" s="45" t="str">
        <f>'Table-7'!AA90</f>
        <v/>
      </c>
      <c r="G193" s="45" t="str">
        <f>'Table-7'!AB90</f>
        <v/>
      </c>
      <c r="H193" s="45" t="str">
        <f>'Table-7'!AC90</f>
        <v/>
      </c>
      <c r="I193" s="45" t="str">
        <f>'Table-7'!AD90</f>
        <v/>
      </c>
      <c r="J193" s="45" t="str">
        <f>'Table-7'!AE90</f>
        <v/>
      </c>
      <c r="K193" s="45" t="str">
        <f>'Table-7'!AF90</f>
        <v/>
      </c>
      <c r="L193" s="45" t="str">
        <f>'Table-7'!AG90</f>
        <v/>
      </c>
      <c r="M193" s="45" t="str">
        <f>'Table-7'!AH90</f>
        <v/>
      </c>
      <c r="N193" s="45" t="str">
        <f>'Table-7'!AI90</f>
        <v/>
      </c>
      <c r="O193" s="45" t="str">
        <f>'Table-7'!AJ90</f>
        <v/>
      </c>
      <c r="P193" s="45" t="str">
        <f>'Table-7'!AK90</f>
        <v/>
      </c>
      <c r="Q193" s="45" t="str">
        <f>'Table-7'!AL90</f>
        <v/>
      </c>
      <c r="R193" s="45" t="str">
        <f>'Table-7'!AM90</f>
        <v/>
      </c>
      <c r="S193" s="45" t="str">
        <f>'Table-7'!AN90</f>
        <v/>
      </c>
      <c r="T193" s="45" t="str">
        <f>'Table-7'!AO90</f>
        <v/>
      </c>
    </row>
    <row r="194" spans="1:20" x14ac:dyDescent="0.3">
      <c r="A194" s="45" t="str">
        <f>'Table-7'!V91</f>
        <v/>
      </c>
      <c r="B194" s="45" t="str">
        <f>'Table-7'!W91</f>
        <v/>
      </c>
      <c r="C194" s="45" t="str">
        <f>'Table-7'!X91</f>
        <v/>
      </c>
      <c r="D194" s="45" t="str">
        <f>'Table-7'!Y91</f>
        <v/>
      </c>
      <c r="E194" s="45" t="str">
        <f>'Table-7'!Z91</f>
        <v/>
      </c>
      <c r="F194" s="45" t="str">
        <f>'Table-7'!AA91</f>
        <v/>
      </c>
      <c r="G194" s="45" t="str">
        <f>'Table-7'!AB91</f>
        <v/>
      </c>
      <c r="H194" s="45" t="str">
        <f>'Table-7'!AC91</f>
        <v/>
      </c>
      <c r="I194" s="45" t="str">
        <f>'Table-7'!AD91</f>
        <v/>
      </c>
      <c r="J194" s="45" t="str">
        <f>'Table-7'!AE91</f>
        <v/>
      </c>
      <c r="K194" s="45" t="str">
        <f>'Table-7'!AF91</f>
        <v/>
      </c>
      <c r="L194" s="45" t="str">
        <f>'Table-7'!AG91</f>
        <v/>
      </c>
      <c r="M194" s="45" t="str">
        <f>'Table-7'!AH91</f>
        <v/>
      </c>
      <c r="N194" s="45" t="str">
        <f>'Table-7'!AI91</f>
        <v/>
      </c>
      <c r="O194" s="45" t="str">
        <f>'Table-7'!AJ91</f>
        <v/>
      </c>
      <c r="P194" s="45" t="str">
        <f>'Table-7'!AK91</f>
        <v/>
      </c>
      <c r="Q194" s="45" t="str">
        <f>'Table-7'!AL91</f>
        <v/>
      </c>
      <c r="R194" s="45" t="str">
        <f>'Table-7'!AM91</f>
        <v/>
      </c>
      <c r="S194" s="45" t="str">
        <f>'Table-7'!AN91</f>
        <v/>
      </c>
      <c r="T194" s="45" t="str">
        <f>'Table-7'!AO91</f>
        <v/>
      </c>
    </row>
    <row r="195" spans="1:20" x14ac:dyDescent="0.3">
      <c r="A195" s="45" t="str">
        <f>'Table-7'!V92</f>
        <v/>
      </c>
      <c r="B195" s="45" t="str">
        <f>'Table-7'!W92</f>
        <v/>
      </c>
      <c r="C195" s="45" t="str">
        <f>'Table-7'!X92</f>
        <v/>
      </c>
      <c r="D195" s="45" t="str">
        <f>'Table-7'!Y92</f>
        <v/>
      </c>
      <c r="E195" s="45" t="str">
        <f>'Table-7'!Z92</f>
        <v/>
      </c>
      <c r="F195" s="45" t="str">
        <f>'Table-7'!AA92</f>
        <v/>
      </c>
      <c r="G195" s="45" t="str">
        <f>'Table-7'!AB92</f>
        <v/>
      </c>
      <c r="H195" s="45" t="str">
        <f>'Table-7'!AC92</f>
        <v/>
      </c>
      <c r="I195" s="45" t="str">
        <f>'Table-7'!AD92</f>
        <v/>
      </c>
      <c r="J195" s="45" t="str">
        <f>'Table-7'!AE92</f>
        <v/>
      </c>
      <c r="K195" s="45" t="str">
        <f>'Table-7'!AF92</f>
        <v/>
      </c>
      <c r="L195" s="45" t="str">
        <f>'Table-7'!AG92</f>
        <v/>
      </c>
      <c r="M195" s="45" t="str">
        <f>'Table-7'!AH92</f>
        <v/>
      </c>
      <c r="N195" s="45" t="str">
        <f>'Table-7'!AI92</f>
        <v/>
      </c>
      <c r="O195" s="45" t="str">
        <f>'Table-7'!AJ92</f>
        <v/>
      </c>
      <c r="P195" s="45" t="str">
        <f>'Table-7'!AK92</f>
        <v/>
      </c>
      <c r="Q195" s="45" t="str">
        <f>'Table-7'!AL92</f>
        <v/>
      </c>
      <c r="R195" s="45" t="str">
        <f>'Table-7'!AM92</f>
        <v/>
      </c>
      <c r="S195" s="45" t="str">
        <f>'Table-7'!AN92</f>
        <v/>
      </c>
      <c r="T195" s="45" t="str">
        <f>'Table-7'!AO92</f>
        <v/>
      </c>
    </row>
    <row r="196" spans="1:20" x14ac:dyDescent="0.3">
      <c r="A196" s="45" t="str">
        <f>'Table-7'!V93</f>
        <v/>
      </c>
      <c r="B196" s="45" t="str">
        <f>'Table-7'!W93</f>
        <v/>
      </c>
      <c r="C196" s="45" t="str">
        <f>'Table-7'!X93</f>
        <v/>
      </c>
      <c r="D196" s="45" t="str">
        <f>'Table-7'!Y93</f>
        <v/>
      </c>
      <c r="E196" s="45" t="str">
        <f>'Table-7'!Z93</f>
        <v/>
      </c>
      <c r="F196" s="45" t="str">
        <f>'Table-7'!AA93</f>
        <v/>
      </c>
      <c r="G196" s="45" t="str">
        <f>'Table-7'!AB93</f>
        <v/>
      </c>
      <c r="H196" s="45" t="str">
        <f>'Table-7'!AC93</f>
        <v/>
      </c>
      <c r="I196" s="45" t="str">
        <f>'Table-7'!AD93</f>
        <v/>
      </c>
      <c r="J196" s="45" t="str">
        <f>'Table-7'!AE93</f>
        <v/>
      </c>
      <c r="K196" s="45" t="str">
        <f>'Table-7'!AF93</f>
        <v/>
      </c>
      <c r="L196" s="45" t="str">
        <f>'Table-7'!AG93</f>
        <v/>
      </c>
      <c r="M196" s="45" t="str">
        <f>'Table-7'!AH93</f>
        <v/>
      </c>
      <c r="N196" s="45" t="str">
        <f>'Table-7'!AI93</f>
        <v/>
      </c>
      <c r="O196" s="45" t="str">
        <f>'Table-7'!AJ93</f>
        <v/>
      </c>
      <c r="P196" s="45" t="str">
        <f>'Table-7'!AK93</f>
        <v/>
      </c>
      <c r="Q196" s="45" t="str">
        <f>'Table-7'!AL93</f>
        <v/>
      </c>
      <c r="R196" s="45" t="str">
        <f>'Table-7'!AM93</f>
        <v/>
      </c>
      <c r="S196" s="45" t="str">
        <f>'Table-7'!AN93</f>
        <v/>
      </c>
      <c r="T196" s="45" t="str">
        <f>'Table-7'!AO93</f>
        <v/>
      </c>
    </row>
    <row r="197" spans="1:20" x14ac:dyDescent="0.3">
      <c r="A197" s="45" t="str">
        <f>'Table-7'!V94</f>
        <v/>
      </c>
      <c r="B197" s="45" t="str">
        <f>'Table-7'!W94</f>
        <v/>
      </c>
      <c r="C197" s="45" t="str">
        <f>'Table-7'!X94</f>
        <v/>
      </c>
      <c r="D197" s="45" t="str">
        <f>'Table-7'!Y94</f>
        <v/>
      </c>
      <c r="E197" s="45" t="str">
        <f>'Table-7'!Z94</f>
        <v/>
      </c>
      <c r="F197" s="45" t="str">
        <f>'Table-7'!AA94</f>
        <v/>
      </c>
      <c r="G197" s="45" t="str">
        <f>'Table-7'!AB94</f>
        <v/>
      </c>
      <c r="H197" s="45" t="str">
        <f>'Table-7'!AC94</f>
        <v/>
      </c>
      <c r="I197" s="45" t="str">
        <f>'Table-7'!AD94</f>
        <v/>
      </c>
      <c r="J197" s="45" t="str">
        <f>'Table-7'!AE94</f>
        <v/>
      </c>
      <c r="K197" s="45" t="str">
        <f>'Table-7'!AF94</f>
        <v/>
      </c>
      <c r="L197" s="45" t="str">
        <f>'Table-7'!AG94</f>
        <v/>
      </c>
      <c r="M197" s="45" t="str">
        <f>'Table-7'!AH94</f>
        <v/>
      </c>
      <c r="N197" s="45" t="str">
        <f>'Table-7'!AI94</f>
        <v/>
      </c>
      <c r="O197" s="45" t="str">
        <f>'Table-7'!AJ94</f>
        <v/>
      </c>
      <c r="P197" s="45" t="str">
        <f>'Table-7'!AK94</f>
        <v/>
      </c>
      <c r="Q197" s="45" t="str">
        <f>'Table-7'!AL94</f>
        <v/>
      </c>
      <c r="R197" s="45" t="str">
        <f>'Table-7'!AM94</f>
        <v/>
      </c>
      <c r="S197" s="45" t="str">
        <f>'Table-7'!AN94</f>
        <v/>
      </c>
      <c r="T197" s="45" t="str">
        <f>'Table-7'!AO94</f>
        <v/>
      </c>
    </row>
    <row r="198" spans="1:20" x14ac:dyDescent="0.3">
      <c r="A198" s="45" t="str">
        <f>'Table-7'!V95</f>
        <v/>
      </c>
      <c r="B198" s="45" t="str">
        <f>'Table-7'!W95</f>
        <v/>
      </c>
      <c r="C198" s="45" t="str">
        <f>'Table-7'!X95</f>
        <v/>
      </c>
      <c r="D198" s="45" t="str">
        <f>'Table-7'!Y95</f>
        <v/>
      </c>
      <c r="E198" s="45" t="str">
        <f>'Table-7'!Z95</f>
        <v/>
      </c>
      <c r="F198" s="45" t="str">
        <f>'Table-7'!AA95</f>
        <v/>
      </c>
      <c r="G198" s="45" t="str">
        <f>'Table-7'!AB95</f>
        <v/>
      </c>
      <c r="H198" s="45" t="str">
        <f>'Table-7'!AC95</f>
        <v/>
      </c>
      <c r="I198" s="45" t="str">
        <f>'Table-7'!AD95</f>
        <v/>
      </c>
      <c r="J198" s="45" t="str">
        <f>'Table-7'!AE95</f>
        <v/>
      </c>
      <c r="K198" s="45" t="str">
        <f>'Table-7'!AF95</f>
        <v/>
      </c>
      <c r="L198" s="45" t="str">
        <f>'Table-7'!AG95</f>
        <v/>
      </c>
      <c r="M198" s="45" t="str">
        <f>'Table-7'!AH95</f>
        <v/>
      </c>
      <c r="N198" s="45" t="str">
        <f>'Table-7'!AI95</f>
        <v/>
      </c>
      <c r="O198" s="45" t="str">
        <f>'Table-7'!AJ95</f>
        <v/>
      </c>
      <c r="P198" s="45" t="str">
        <f>'Table-7'!AK95</f>
        <v/>
      </c>
      <c r="Q198" s="45" t="str">
        <f>'Table-7'!AL95</f>
        <v/>
      </c>
      <c r="R198" s="45" t="str">
        <f>'Table-7'!AM95</f>
        <v/>
      </c>
      <c r="S198" s="45" t="str">
        <f>'Table-7'!AN95</f>
        <v/>
      </c>
      <c r="T198" s="45" t="str">
        <f>'Table-7'!AO95</f>
        <v/>
      </c>
    </row>
    <row r="199" spans="1:20" x14ac:dyDescent="0.3">
      <c r="A199" s="45" t="str">
        <f>'Table-7'!V96</f>
        <v/>
      </c>
      <c r="B199" s="45" t="str">
        <f>'Table-7'!W96</f>
        <v/>
      </c>
      <c r="C199" s="45" t="str">
        <f>'Table-7'!X96</f>
        <v/>
      </c>
      <c r="D199" s="45" t="str">
        <f>'Table-7'!Y96</f>
        <v/>
      </c>
      <c r="E199" s="45" t="str">
        <f>'Table-7'!Z96</f>
        <v/>
      </c>
      <c r="F199" s="45" t="str">
        <f>'Table-7'!AA96</f>
        <v/>
      </c>
      <c r="G199" s="45" t="str">
        <f>'Table-7'!AB96</f>
        <v/>
      </c>
      <c r="H199" s="45" t="str">
        <f>'Table-7'!AC96</f>
        <v/>
      </c>
      <c r="I199" s="45" t="str">
        <f>'Table-7'!AD96</f>
        <v/>
      </c>
      <c r="J199" s="45" t="str">
        <f>'Table-7'!AE96</f>
        <v/>
      </c>
      <c r="K199" s="45" t="str">
        <f>'Table-7'!AF96</f>
        <v/>
      </c>
      <c r="L199" s="45" t="str">
        <f>'Table-7'!AG96</f>
        <v/>
      </c>
      <c r="M199" s="45" t="str">
        <f>'Table-7'!AH96</f>
        <v/>
      </c>
      <c r="N199" s="45" t="str">
        <f>'Table-7'!AI96</f>
        <v/>
      </c>
      <c r="O199" s="45" t="str">
        <f>'Table-7'!AJ96</f>
        <v/>
      </c>
      <c r="P199" s="45" t="str">
        <f>'Table-7'!AK96</f>
        <v/>
      </c>
      <c r="Q199" s="45" t="str">
        <f>'Table-7'!AL96</f>
        <v/>
      </c>
      <c r="R199" s="45" t="str">
        <f>'Table-7'!AM96</f>
        <v/>
      </c>
      <c r="S199" s="45" t="str">
        <f>'Table-7'!AN96</f>
        <v/>
      </c>
      <c r="T199" s="45" t="str">
        <f>'Table-7'!AO96</f>
        <v/>
      </c>
    </row>
    <row r="200" spans="1:20" x14ac:dyDescent="0.3">
      <c r="A200" s="45" t="str">
        <f>'Table-7'!V97</f>
        <v/>
      </c>
      <c r="B200" s="45" t="str">
        <f>'Table-7'!W97</f>
        <v/>
      </c>
      <c r="C200" s="45" t="str">
        <f>'Table-7'!X97</f>
        <v/>
      </c>
      <c r="D200" s="45" t="str">
        <f>'Table-7'!Y97</f>
        <v/>
      </c>
      <c r="E200" s="45" t="str">
        <f>'Table-7'!Z97</f>
        <v/>
      </c>
      <c r="F200" s="45" t="str">
        <f>'Table-7'!AA97</f>
        <v/>
      </c>
      <c r="G200" s="45" t="str">
        <f>'Table-7'!AB97</f>
        <v/>
      </c>
      <c r="H200" s="45" t="str">
        <f>'Table-7'!AC97</f>
        <v/>
      </c>
      <c r="I200" s="45" t="str">
        <f>'Table-7'!AD97</f>
        <v/>
      </c>
      <c r="J200" s="45" t="str">
        <f>'Table-7'!AE97</f>
        <v/>
      </c>
      <c r="K200" s="45" t="str">
        <f>'Table-7'!AF97</f>
        <v/>
      </c>
      <c r="L200" s="45" t="str">
        <f>'Table-7'!AG97</f>
        <v/>
      </c>
      <c r="M200" s="45" t="str">
        <f>'Table-7'!AH97</f>
        <v/>
      </c>
      <c r="N200" s="45" t="str">
        <f>'Table-7'!AI97</f>
        <v/>
      </c>
      <c r="O200" s="45" t="str">
        <f>'Table-7'!AJ97</f>
        <v/>
      </c>
      <c r="P200" s="45" t="str">
        <f>'Table-7'!AK97</f>
        <v/>
      </c>
      <c r="Q200" s="45" t="str">
        <f>'Table-7'!AL97</f>
        <v/>
      </c>
      <c r="R200" s="45" t="str">
        <f>'Table-7'!AM97</f>
        <v/>
      </c>
      <c r="S200" s="45" t="str">
        <f>'Table-7'!AN97</f>
        <v/>
      </c>
      <c r="T200" s="45" t="str">
        <f>'Table-7'!AO97</f>
        <v/>
      </c>
    </row>
    <row r="201" spans="1:20" x14ac:dyDescent="0.3">
      <c r="A201" s="45" t="str">
        <f>'Table-7'!V98</f>
        <v/>
      </c>
      <c r="B201" s="45" t="str">
        <f>'Table-7'!W98</f>
        <v/>
      </c>
      <c r="C201" s="45" t="str">
        <f>'Table-7'!X98</f>
        <v/>
      </c>
      <c r="D201" s="45" t="str">
        <f>'Table-7'!Y98</f>
        <v/>
      </c>
      <c r="E201" s="45" t="str">
        <f>'Table-7'!Z98</f>
        <v/>
      </c>
      <c r="F201" s="45" t="str">
        <f>'Table-7'!AA98</f>
        <v/>
      </c>
      <c r="G201" s="45" t="str">
        <f>'Table-7'!AB98</f>
        <v/>
      </c>
      <c r="H201" s="45" t="str">
        <f>'Table-7'!AC98</f>
        <v/>
      </c>
      <c r="I201" s="45" t="str">
        <f>'Table-7'!AD98</f>
        <v/>
      </c>
      <c r="J201" s="45" t="str">
        <f>'Table-7'!AE98</f>
        <v/>
      </c>
      <c r="K201" s="45" t="str">
        <f>'Table-7'!AF98</f>
        <v/>
      </c>
      <c r="L201" s="45" t="str">
        <f>'Table-7'!AG98</f>
        <v/>
      </c>
      <c r="M201" s="45" t="str">
        <f>'Table-7'!AH98</f>
        <v/>
      </c>
      <c r="N201" s="45" t="str">
        <f>'Table-7'!AI98</f>
        <v/>
      </c>
      <c r="O201" s="45" t="str">
        <f>'Table-7'!AJ98</f>
        <v/>
      </c>
      <c r="P201" s="45" t="str">
        <f>'Table-7'!AK98</f>
        <v/>
      </c>
      <c r="Q201" s="45" t="str">
        <f>'Table-7'!AL98</f>
        <v/>
      </c>
      <c r="R201" s="45" t="str">
        <f>'Table-7'!AM98</f>
        <v/>
      </c>
      <c r="S201" s="45" t="str">
        <f>'Table-7'!AN98</f>
        <v/>
      </c>
      <c r="T201" s="45" t="str">
        <f>'Table-7'!AO98</f>
        <v/>
      </c>
    </row>
    <row r="202" spans="1:20" x14ac:dyDescent="0.3">
      <c r="A202" s="87" t="str">
        <f>'Table-7'!V99</f>
        <v>TOTAL:</v>
      </c>
      <c r="B202" s="96">
        <f>'Table-7'!W99</f>
        <v>339</v>
      </c>
      <c r="C202" s="96">
        <f>'Table-7'!X99</f>
        <v>21</v>
      </c>
      <c r="D202" s="96">
        <f>'Table-7'!Y99</f>
        <v>0</v>
      </c>
      <c r="E202" s="96">
        <f>'Table-7'!Z99</f>
        <v>0</v>
      </c>
      <c r="F202" s="96">
        <f>'Table-7'!AA99</f>
        <v>21</v>
      </c>
      <c r="G202" s="96">
        <f>'Table-7'!AB99</f>
        <v>0</v>
      </c>
      <c r="H202" s="96">
        <f>'Table-7'!AC99</f>
        <v>0</v>
      </c>
      <c r="I202" s="96">
        <f>'Table-7'!AD99</f>
        <v>0</v>
      </c>
      <c r="J202" s="96">
        <f>'Table-7'!AE99</f>
        <v>0</v>
      </c>
      <c r="K202" s="96">
        <f>'Table-7'!AF99</f>
        <v>0</v>
      </c>
      <c r="L202" s="96">
        <f>'Table-7'!AG99</f>
        <v>21</v>
      </c>
      <c r="M202" s="96">
        <f>'Table-7'!AH99</f>
        <v>19</v>
      </c>
      <c r="N202" s="96">
        <f>'Table-7'!AI99</f>
        <v>7</v>
      </c>
      <c r="O202" s="96">
        <f>'Table-7'!AJ99</f>
        <v>0</v>
      </c>
      <c r="P202" s="96">
        <f>'Table-7'!AK99</f>
        <v>0</v>
      </c>
      <c r="Q202" s="96">
        <f>'Table-7'!AL99</f>
        <v>318</v>
      </c>
      <c r="R202" s="96">
        <f>'Table-7'!AM99</f>
        <v>318</v>
      </c>
      <c r="S202" s="96">
        <f>'Table-7'!AN99</f>
        <v>0</v>
      </c>
      <c r="T202" s="96">
        <f>'Table-7'!AO99</f>
        <v>0</v>
      </c>
    </row>
    <row r="203" spans="1:20" x14ac:dyDescent="0.3">
      <c r="A203" s="148" t="s">
        <v>139</v>
      </c>
      <c r="B203" s="148"/>
      <c r="C203" s="81">
        <f>'Table-7'!X100</f>
        <v>6.19</v>
      </c>
      <c r="D203" s="81">
        <f>'Table-7'!Y100</f>
        <v>0</v>
      </c>
      <c r="E203" s="81">
        <f>'Table-7'!Z100</f>
        <v>0</v>
      </c>
      <c r="F203" s="81">
        <f>'Table-7'!AA100</f>
        <v>6.19</v>
      </c>
      <c r="G203" s="81">
        <f>'Table-7'!AB100</f>
        <v>0</v>
      </c>
      <c r="H203" s="81">
        <f>'Table-7'!AC100</f>
        <v>0</v>
      </c>
      <c r="I203" s="81">
        <f>'Table-7'!AD100</f>
        <v>0</v>
      </c>
      <c r="J203" s="81">
        <f>'Table-7'!AE100</f>
        <v>0</v>
      </c>
      <c r="K203" s="81">
        <f>'Table-7'!AF100</f>
        <v>0</v>
      </c>
      <c r="L203" s="81">
        <f>'Table-7'!AG100</f>
        <v>6.19</v>
      </c>
      <c r="M203" s="81">
        <f>'Table-7'!AH100</f>
        <v>5.6</v>
      </c>
      <c r="N203" s="81">
        <f>'Table-7'!AI100</f>
        <v>2.06</v>
      </c>
      <c r="O203" s="81">
        <f>'Table-7'!AJ100</f>
        <v>0</v>
      </c>
      <c r="P203" s="81">
        <f>'Table-7'!AK100</f>
        <v>0</v>
      </c>
      <c r="Q203" s="81">
        <f>'Table-7'!AL100</f>
        <v>93.81</v>
      </c>
      <c r="R203" s="81">
        <f>'Table-7'!AM100</f>
        <v>93.81</v>
      </c>
      <c r="S203" s="81">
        <f>'Table-7'!AN100</f>
        <v>0</v>
      </c>
      <c r="T203" s="81">
        <f>'Table-7'!AO100</f>
        <v>0</v>
      </c>
    </row>
    <row r="204" spans="1:20" x14ac:dyDescent="0.3">
      <c r="A204" s="27" t="s">
        <v>140</v>
      </c>
    </row>
    <row r="205" spans="1:20" x14ac:dyDescent="0.3">
      <c r="A205" s="27" t="s">
        <v>141</v>
      </c>
    </row>
    <row r="206" spans="1:20" x14ac:dyDescent="0.3">
      <c r="A206" s="22" t="s">
        <v>49</v>
      </c>
    </row>
  </sheetData>
  <mergeCells count="50">
    <mergeCell ref="A203:B203"/>
    <mergeCell ref="Q108:Q109"/>
    <mergeCell ref="C107:L107"/>
    <mergeCell ref="M107:N107"/>
    <mergeCell ref="O107:R107"/>
    <mergeCell ref="C108:F108"/>
    <mergeCell ref="G108:J108"/>
    <mergeCell ref="K108:K109"/>
    <mergeCell ref="A106:A109"/>
    <mergeCell ref="B106:B109"/>
    <mergeCell ref="C106:T106"/>
    <mergeCell ref="S107:S109"/>
    <mergeCell ref="T107:T109"/>
    <mergeCell ref="L108:L109"/>
    <mergeCell ref="M108:M109"/>
    <mergeCell ref="N108:N109"/>
    <mergeCell ref="O108:P108"/>
    <mergeCell ref="R108:R109"/>
    <mergeCell ref="C4:L4"/>
    <mergeCell ref="M4:N4"/>
    <mergeCell ref="O4:R4"/>
    <mergeCell ref="S4:S6"/>
    <mergeCell ref="B105:F105"/>
    <mergeCell ref="H105:I105"/>
    <mergeCell ref="L105:M105"/>
    <mergeCell ref="N105:P105"/>
    <mergeCell ref="Q105:R105"/>
    <mergeCell ref="S105:T105"/>
    <mergeCell ref="T4:T6"/>
    <mergeCell ref="O5:P5"/>
    <mergeCell ref="Q5:Q6"/>
    <mergeCell ref="M5:M6"/>
    <mergeCell ref="N5:N6"/>
    <mergeCell ref="A100:B100"/>
    <mergeCell ref="A1:T1"/>
    <mergeCell ref="A104:T104"/>
    <mergeCell ref="B2:F2"/>
    <mergeCell ref="H2:I2"/>
    <mergeCell ref="L2:M2"/>
    <mergeCell ref="N2:P2"/>
    <mergeCell ref="Q2:R2"/>
    <mergeCell ref="S2:T2"/>
    <mergeCell ref="A3:A6"/>
    <mergeCell ref="B3:B6"/>
    <mergeCell ref="C3:T3"/>
    <mergeCell ref="R5:R6"/>
    <mergeCell ref="C5:F5"/>
    <mergeCell ref="G5:J5"/>
    <mergeCell ref="K5:K6"/>
    <mergeCell ref="L5:L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AY106"/>
  <sheetViews>
    <sheetView topLeftCell="AZ1" workbookViewId="0">
      <selection sqref="A1:AY1048576"/>
    </sheetView>
  </sheetViews>
  <sheetFormatPr defaultRowHeight="14.4" x14ac:dyDescent="0.3"/>
  <cols>
    <col min="1" max="2" width="9.109375" hidden="1" customWidth="1"/>
    <col min="3" max="24" width="5.6640625" hidden="1" customWidth="1"/>
    <col min="25" max="25" width="1.109375" style="44" hidden="1" customWidth="1"/>
    <col min="26" max="27" width="9.109375" hidden="1" customWidth="1"/>
    <col min="28" max="49" width="5.6640625" hidden="1" customWidth="1"/>
    <col min="50" max="50" width="1.109375" style="44" hidden="1" customWidth="1"/>
    <col min="51" max="51" width="9.109375" hidden="1" customWidth="1"/>
    <col min="52" max="52" width="9.109375" customWidth="1"/>
  </cols>
  <sheetData>
    <row r="2" spans="1:49" ht="15" customHeight="1" x14ac:dyDescent="0.3">
      <c r="A2" s="121" t="s">
        <v>146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Z2" s="121" t="s">
        <v>146</v>
      </c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</row>
    <row r="3" spans="1:49" ht="15.75" customHeight="1" x14ac:dyDescent="0.3">
      <c r="A3" s="78" t="s">
        <v>40</v>
      </c>
      <c r="B3" s="109" t="str">
        <f>Crops!$A$2&amp;"("&amp;Crops!$B$2&amp;")"</f>
        <v>GUJARAT(24)</v>
      </c>
      <c r="C3" s="109"/>
      <c r="D3" s="109"/>
      <c r="E3" s="77"/>
      <c r="F3" s="77"/>
      <c r="G3" s="77"/>
      <c r="H3" s="146" t="s">
        <v>41</v>
      </c>
      <c r="I3" s="146"/>
      <c r="J3" s="145" t="str">
        <f>Crops!$B$3</f>
        <v>2023-24</v>
      </c>
      <c r="K3" s="145"/>
      <c r="L3" s="145"/>
      <c r="M3" s="77"/>
      <c r="N3" s="146" t="s">
        <v>2</v>
      </c>
      <c r="O3" s="146"/>
      <c r="P3" s="145" t="str">
        <f>Crops!$C$5&amp;"("&amp;Crops!$D$5&amp;")"</f>
        <v>SUMMER(5)</v>
      </c>
      <c r="Q3" s="145"/>
      <c r="R3" s="145"/>
      <c r="S3" s="79"/>
      <c r="T3" s="146" t="s">
        <v>42</v>
      </c>
      <c r="U3" s="146"/>
      <c r="V3" s="145" t="s">
        <v>157</v>
      </c>
      <c r="W3" s="145"/>
      <c r="X3" s="145"/>
      <c r="Z3" s="78" t="s">
        <v>40</v>
      </c>
      <c r="AA3" s="109" t="str">
        <f>Crops!$A$2&amp;"("&amp;Crops!$B$2&amp;")"</f>
        <v>GUJARAT(24)</v>
      </c>
      <c r="AB3" s="109"/>
      <c r="AC3" s="109"/>
      <c r="AD3" s="77"/>
      <c r="AE3" s="77"/>
      <c r="AF3" s="77"/>
      <c r="AG3" s="146" t="s">
        <v>41</v>
      </c>
      <c r="AH3" s="146"/>
      <c r="AI3" s="145" t="str">
        <f>Crops!$B$3</f>
        <v>2023-24</v>
      </c>
      <c r="AJ3" s="145"/>
      <c r="AK3" s="145"/>
      <c r="AL3" s="77"/>
      <c r="AM3" s="146" t="s">
        <v>2</v>
      </c>
      <c r="AN3" s="146"/>
      <c r="AO3" s="145" t="str">
        <f>Crops!$C$5&amp;"("&amp;Crops!$D$5&amp;")"</f>
        <v>SUMMER(5)</v>
      </c>
      <c r="AP3" s="145"/>
      <c r="AQ3" s="145"/>
      <c r="AR3" s="79"/>
      <c r="AS3" s="146" t="s">
        <v>42</v>
      </c>
      <c r="AT3" s="146"/>
      <c r="AU3" s="145" t="s">
        <v>158</v>
      </c>
      <c r="AV3" s="145"/>
      <c r="AW3" s="145"/>
    </row>
    <row r="4" spans="1:49" ht="15" customHeight="1" x14ac:dyDescent="0.3">
      <c r="A4" s="104" t="s">
        <v>63</v>
      </c>
      <c r="B4" s="107" t="s">
        <v>147</v>
      </c>
      <c r="C4" s="149" t="s">
        <v>43</v>
      </c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51" t="s">
        <v>44</v>
      </c>
      <c r="R4" s="151"/>
      <c r="S4" s="151"/>
      <c r="T4" s="151"/>
      <c r="U4" s="151"/>
      <c r="V4" s="151"/>
      <c r="W4" s="151"/>
      <c r="X4" s="151"/>
      <c r="Z4" s="102" t="s">
        <v>63</v>
      </c>
      <c r="AA4" s="106" t="s">
        <v>147</v>
      </c>
      <c r="AB4" s="149" t="s">
        <v>43</v>
      </c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51" t="s">
        <v>44</v>
      </c>
      <c r="AQ4" s="151"/>
      <c r="AR4" s="151"/>
      <c r="AS4" s="151"/>
      <c r="AT4" s="151"/>
      <c r="AU4" s="151"/>
      <c r="AV4" s="151"/>
      <c r="AW4" s="151"/>
    </row>
    <row r="5" spans="1:49" x14ac:dyDescent="0.3">
      <c r="A5" s="104"/>
      <c r="B5" s="107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1"/>
      <c r="R5" s="151"/>
      <c r="S5" s="151"/>
      <c r="T5" s="151"/>
      <c r="U5" s="151"/>
      <c r="V5" s="151"/>
      <c r="W5" s="151"/>
      <c r="X5" s="151"/>
      <c r="Z5" s="104"/>
      <c r="AA5" s="107"/>
      <c r="AB5" s="150"/>
      <c r="AC5" s="150"/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0"/>
      <c r="AO5" s="150"/>
      <c r="AP5" s="151"/>
      <c r="AQ5" s="151"/>
      <c r="AR5" s="151"/>
      <c r="AS5" s="151"/>
      <c r="AT5" s="151"/>
      <c r="AU5" s="151"/>
      <c r="AV5" s="151"/>
      <c r="AW5" s="151"/>
    </row>
    <row r="6" spans="1:49" ht="15" customHeight="1" x14ac:dyDescent="0.3">
      <c r="A6" s="104"/>
      <c r="B6" s="107"/>
      <c r="C6" s="153" t="s">
        <v>45</v>
      </c>
      <c r="D6" s="153"/>
      <c r="E6" s="153"/>
      <c r="F6" s="153"/>
      <c r="G6" s="153"/>
      <c r="H6" s="153"/>
      <c r="I6" s="155" t="s">
        <v>46</v>
      </c>
      <c r="J6" s="155"/>
      <c r="K6" s="155"/>
      <c r="L6" s="155"/>
      <c r="M6" s="155"/>
      <c r="N6" s="155"/>
      <c r="O6" s="155"/>
      <c r="P6" s="155"/>
      <c r="Q6" s="151"/>
      <c r="R6" s="151"/>
      <c r="S6" s="151"/>
      <c r="T6" s="151"/>
      <c r="U6" s="151"/>
      <c r="V6" s="151"/>
      <c r="W6" s="151"/>
      <c r="X6" s="151"/>
      <c r="Z6" s="104"/>
      <c r="AA6" s="107"/>
      <c r="AB6" s="153" t="s">
        <v>45</v>
      </c>
      <c r="AC6" s="153"/>
      <c r="AD6" s="153"/>
      <c r="AE6" s="153"/>
      <c r="AF6" s="153"/>
      <c r="AG6" s="153"/>
      <c r="AH6" s="155" t="s">
        <v>46</v>
      </c>
      <c r="AI6" s="155"/>
      <c r="AJ6" s="155"/>
      <c r="AK6" s="155"/>
      <c r="AL6" s="155"/>
      <c r="AM6" s="155"/>
      <c r="AN6" s="155"/>
      <c r="AO6" s="155"/>
      <c r="AP6" s="151"/>
      <c r="AQ6" s="151"/>
      <c r="AR6" s="151"/>
      <c r="AS6" s="151"/>
      <c r="AT6" s="151"/>
      <c r="AU6" s="151"/>
      <c r="AV6" s="151"/>
      <c r="AW6" s="151"/>
    </row>
    <row r="7" spans="1:49" x14ac:dyDescent="0.3">
      <c r="A7" s="104"/>
      <c r="B7" s="107"/>
      <c r="C7" s="154"/>
      <c r="D7" s="154"/>
      <c r="E7" s="154"/>
      <c r="F7" s="154"/>
      <c r="G7" s="154"/>
      <c r="H7" s="154"/>
      <c r="I7" s="156"/>
      <c r="J7" s="156"/>
      <c r="K7" s="156"/>
      <c r="L7" s="156"/>
      <c r="M7" s="156"/>
      <c r="N7" s="156"/>
      <c r="O7" s="156"/>
      <c r="P7" s="156"/>
      <c r="Q7" s="152"/>
      <c r="R7" s="152"/>
      <c r="S7" s="152"/>
      <c r="T7" s="152"/>
      <c r="U7" s="152"/>
      <c r="V7" s="152"/>
      <c r="W7" s="152"/>
      <c r="X7" s="152"/>
      <c r="Z7" s="104"/>
      <c r="AA7" s="107"/>
      <c r="AB7" s="154"/>
      <c r="AC7" s="154"/>
      <c r="AD7" s="154"/>
      <c r="AE7" s="154"/>
      <c r="AF7" s="154"/>
      <c r="AG7" s="154"/>
      <c r="AH7" s="156"/>
      <c r="AI7" s="156"/>
      <c r="AJ7" s="156"/>
      <c r="AK7" s="156"/>
      <c r="AL7" s="156"/>
      <c r="AM7" s="156"/>
      <c r="AN7" s="156"/>
      <c r="AO7" s="156"/>
      <c r="AP7" s="152"/>
      <c r="AQ7" s="152"/>
      <c r="AR7" s="152"/>
      <c r="AS7" s="152"/>
      <c r="AT7" s="152"/>
      <c r="AU7" s="152"/>
      <c r="AV7" s="152"/>
      <c r="AW7" s="152"/>
    </row>
    <row r="8" spans="1:49" x14ac:dyDescent="0.3">
      <c r="A8" s="103"/>
      <c r="B8" s="108"/>
      <c r="C8" s="17">
        <v>0</v>
      </c>
      <c r="D8" s="17">
        <v>1</v>
      </c>
      <c r="E8" s="17">
        <v>2</v>
      </c>
      <c r="F8" s="17">
        <v>4</v>
      </c>
      <c r="G8" s="17">
        <v>6</v>
      </c>
      <c r="H8" s="17">
        <v>8</v>
      </c>
      <c r="I8" s="17">
        <v>0</v>
      </c>
      <c r="J8" s="17">
        <v>1</v>
      </c>
      <c r="K8" s="17">
        <v>2</v>
      </c>
      <c r="L8" s="17">
        <v>3</v>
      </c>
      <c r="M8" s="17">
        <v>4</v>
      </c>
      <c r="N8" s="17">
        <v>6</v>
      </c>
      <c r="O8" s="17">
        <v>7</v>
      </c>
      <c r="P8" s="17">
        <v>8</v>
      </c>
      <c r="Q8" s="17">
        <v>0</v>
      </c>
      <c r="R8" s="17">
        <v>1</v>
      </c>
      <c r="S8" s="17">
        <v>2</v>
      </c>
      <c r="T8" s="17">
        <v>3</v>
      </c>
      <c r="U8" s="17">
        <v>4</v>
      </c>
      <c r="V8" s="17">
        <v>6</v>
      </c>
      <c r="W8" s="17">
        <v>7</v>
      </c>
      <c r="X8" s="17">
        <v>8</v>
      </c>
      <c r="Z8" s="103"/>
      <c r="AA8" s="108"/>
      <c r="AB8" s="17">
        <v>0</v>
      </c>
      <c r="AC8" s="17">
        <v>1</v>
      </c>
      <c r="AD8" s="17">
        <v>2</v>
      </c>
      <c r="AE8" s="17">
        <v>4</v>
      </c>
      <c r="AF8" s="17">
        <v>6</v>
      </c>
      <c r="AG8" s="17">
        <v>8</v>
      </c>
      <c r="AH8" s="17">
        <v>0</v>
      </c>
      <c r="AI8" s="17">
        <v>1</v>
      </c>
      <c r="AJ8" s="17">
        <v>2</v>
      </c>
      <c r="AK8" s="17">
        <v>3</v>
      </c>
      <c r="AL8" s="17">
        <v>4</v>
      </c>
      <c r="AM8" s="17">
        <v>6</v>
      </c>
      <c r="AN8" s="17">
        <v>7</v>
      </c>
      <c r="AO8" s="17">
        <v>8</v>
      </c>
      <c r="AP8" s="17">
        <v>0</v>
      </c>
      <c r="AQ8" s="17">
        <v>1</v>
      </c>
      <c r="AR8" s="17">
        <v>2</v>
      </c>
      <c r="AS8" s="17">
        <v>3</v>
      </c>
      <c r="AT8" s="17">
        <v>4</v>
      </c>
      <c r="AU8" s="17">
        <v>6</v>
      </c>
      <c r="AV8" s="17">
        <v>7</v>
      </c>
      <c r="AW8" s="17">
        <v>8</v>
      </c>
    </row>
    <row r="9" spans="1:49" x14ac:dyDescent="0.3">
      <c r="A9" s="40">
        <v>1</v>
      </c>
      <c r="B9" s="40">
        <v>2</v>
      </c>
      <c r="C9" s="18">
        <v>3</v>
      </c>
      <c r="D9" s="18">
        <v>4</v>
      </c>
      <c r="E9" s="18">
        <v>5</v>
      </c>
      <c r="F9" s="18">
        <v>6</v>
      </c>
      <c r="G9" s="18">
        <v>7</v>
      </c>
      <c r="H9" s="18">
        <v>8</v>
      </c>
      <c r="I9" s="18">
        <v>9</v>
      </c>
      <c r="J9" s="18">
        <v>10</v>
      </c>
      <c r="K9" s="18">
        <v>11</v>
      </c>
      <c r="L9" s="18">
        <v>12</v>
      </c>
      <c r="M9" s="18">
        <v>13</v>
      </c>
      <c r="N9" s="18">
        <v>14</v>
      </c>
      <c r="O9" s="18">
        <v>15</v>
      </c>
      <c r="P9" s="18">
        <v>16</v>
      </c>
      <c r="Q9" s="18">
        <v>17</v>
      </c>
      <c r="R9" s="18">
        <v>18</v>
      </c>
      <c r="S9" s="18">
        <v>19</v>
      </c>
      <c r="T9" s="18">
        <v>20</v>
      </c>
      <c r="U9" s="18">
        <v>21</v>
      </c>
      <c r="V9" s="18">
        <v>22</v>
      </c>
      <c r="W9" s="18">
        <v>23</v>
      </c>
      <c r="X9" s="18">
        <v>24</v>
      </c>
      <c r="Z9" s="40">
        <v>1</v>
      </c>
      <c r="AA9" s="40">
        <v>2</v>
      </c>
      <c r="AB9" s="18">
        <v>3</v>
      </c>
      <c r="AC9" s="18">
        <v>4</v>
      </c>
      <c r="AD9" s="18">
        <v>5</v>
      </c>
      <c r="AE9" s="18">
        <v>6</v>
      </c>
      <c r="AF9" s="18">
        <v>7</v>
      </c>
      <c r="AG9" s="18">
        <v>8</v>
      </c>
      <c r="AH9" s="18">
        <v>9</v>
      </c>
      <c r="AI9" s="18">
        <v>10</v>
      </c>
      <c r="AJ9" s="18">
        <v>11</v>
      </c>
      <c r="AK9" s="18">
        <v>12</v>
      </c>
      <c r="AL9" s="18">
        <v>13</v>
      </c>
      <c r="AM9" s="18">
        <v>14</v>
      </c>
      <c r="AN9" s="18">
        <v>15</v>
      </c>
      <c r="AO9" s="18">
        <v>16</v>
      </c>
      <c r="AP9" s="18">
        <v>17</v>
      </c>
      <c r="AQ9" s="18">
        <v>18</v>
      </c>
      <c r="AR9" s="18">
        <v>19</v>
      </c>
      <c r="AS9" s="18">
        <v>20</v>
      </c>
      <c r="AT9" s="18">
        <v>21</v>
      </c>
      <c r="AU9" s="18">
        <v>22</v>
      </c>
      <c r="AV9" s="18">
        <v>23</v>
      </c>
      <c r="AW9" s="18">
        <v>24</v>
      </c>
    </row>
    <row r="10" spans="1:49" ht="14.25" customHeight="1" x14ac:dyDescent="0.3">
      <c r="A10" s="45">
        <f>IF(COUNTIFS(Basicdata!$B$2:$B$2500,1,Basicdata!$D$2:$D$2500,Crops!$D$5,Basicdata!$H$2:$H$2500,Crops!$M2,Basicdata!$AI$2:$AI$2500,0)&gt;0,Crops!$M2,"")</f>
        <v>1</v>
      </c>
      <c r="B10">
        <f>IF(A10="","",COUNTIFS(Basicdata!$B$2:$B$2500,1,Basicdata!$D$2:$D$2500,Crops!$D$5,Basicdata!$H$2:$H$2500,Crops!$M2,Basicdata!$AI$2:$AI$2500,0))</f>
        <v>17</v>
      </c>
      <c r="C10">
        <f>IF(B10="","",COUNTIFS(Basicdata!$B$2:$B$2500,1,Basicdata!$D$2:$D$2500,Crops!$D$5,Basicdata!$H$2:$H$2500,Crops!$M2,Basicdata!$AF$2:$AF$2500,0,Basicdata!$AI$2:$AI$2500,0))</f>
        <v>0</v>
      </c>
      <c r="D10">
        <f>IF(C10="","",COUNTIFS(Basicdata!$B$2:$B$2500,1,Basicdata!$D$2:$D$2500,Crops!$D$5,Basicdata!$H$2:$H$2500,Crops!$M2,Basicdata!$AF$2:$AF$2500,1,Basicdata!$AI$2:$AI$2500,0))</f>
        <v>0</v>
      </c>
      <c r="E10">
        <f>IF(D10="","",COUNTIFS(Basicdata!$B$2:$B$2500,1,Basicdata!$D$2:$D$2500,Crops!$D$5,Basicdata!$H$2:$H$2500,Crops!$M2,Basicdata!$AF$2:$AF$2500,2,Basicdata!$AI$2:$AI$2500,0))</f>
        <v>0</v>
      </c>
      <c r="F10">
        <f>IF(E10="","",COUNTIFS(Basicdata!$B$2:$B$2500,1,Basicdata!$D$2:$D$2500,Crops!$D$5,Basicdata!$H$2:$H$2500,Crops!$M2,Basicdata!$AF$2:$AF$2500,4,Basicdata!$AI$2:$AI$2500,0))</f>
        <v>17</v>
      </c>
      <c r="G10">
        <f>IF(F10="","",COUNTIFS(Basicdata!$B$2:$B$2500,1,Basicdata!$D$2:$D$2500,Crops!$D$5,Basicdata!$H$2:$H$2500,Crops!$M2,Basicdata!$AF$2:$AF$2500,6,Basicdata!$AI$2:$AI$2500,0))</f>
        <v>0</v>
      </c>
      <c r="H10">
        <f>IF(G10="","",COUNTIFS(Basicdata!$B$2:$B$2500,1,Basicdata!$D$2:$D$2500,Crops!$D$5,Basicdata!$H$2:$H$2500,Crops!$M2,Basicdata!$AF$2:$AF$2500,8,Basicdata!$AI$2:$AI$2500,0))</f>
        <v>0</v>
      </c>
      <c r="I10">
        <f>IF(H10="","",COUNTIFS(Basicdata!$B$2:$B$2500,1,Basicdata!$D$2:$D$2500,Crops!$D$5,Basicdata!$H$2:$H$2500,Crops!$M2,Basicdata!$AG$2:$AG$2500,0,Basicdata!$AI$2:$AI$2500,0))</f>
        <v>0</v>
      </c>
      <c r="J10">
        <f>IF(I10="","",COUNTIFS(Basicdata!$B$2:$B$2500,1,Basicdata!$D$2:$D$2500,Crops!$D$5,Basicdata!$H$2:$H$2500,Crops!$M2,Basicdata!$AG$2:$AG$2500,1,Basicdata!$AI$2:$AI$2500,0))</f>
        <v>0</v>
      </c>
      <c r="K10">
        <f>IF(J10="","",COUNTIFS(Basicdata!$B$2:$B$2500,1,Basicdata!$D$2:$D$2500,Crops!$D$5,Basicdata!$H$2:$H$2500,Crops!$M2,Basicdata!$AG$2:$AG$2500,2,Basicdata!$AI$2:$AI$2500,0))</f>
        <v>0</v>
      </c>
      <c r="L10">
        <f>IF(K10="","",COUNTIFS(Basicdata!$B$2:$B$2500,1,Basicdata!$D$2:$D$2500,Crops!$D$5,Basicdata!$H$2:$H$2500,Crops!$M2,Basicdata!$AG$2:$AG$2500,3,Basicdata!$AI$2:$AI$2500,0))</f>
        <v>0</v>
      </c>
      <c r="M10">
        <f>IF(L10="","",COUNTIFS(Basicdata!$B$2:$B$2500,1,Basicdata!$D$2:$D$2500,Crops!$D$5,Basicdata!$H$2:$H$2500,Crops!$M2,Basicdata!$AG$2:$AG$2500,4,Basicdata!$AI$2:$AI$2500,0))</f>
        <v>17</v>
      </c>
      <c r="N10">
        <f>IF(M10="","",COUNTIFS(Basicdata!$B$2:$B$2500,1,Basicdata!$D$2:$D$2500,Crops!$D$5,Basicdata!$H$2:$H$2500,Crops!$M2,Basicdata!$AG$2:$AG$2500,6,Basicdata!$AI$2:$AI$2500,0))</f>
        <v>0</v>
      </c>
      <c r="O10">
        <f>IF(N10="","",COUNTIFS(Basicdata!$B$2:$B$2500,1,Basicdata!$D$2:$D$2500,Crops!$D$5,Basicdata!$H$2:$H$2500,Crops!$M2,Basicdata!$AG$2:$AG$2500,7,Basicdata!$AI$2:$AI$2500,0))</f>
        <v>0</v>
      </c>
      <c r="P10">
        <f>IF(O10="","",COUNTIFS(Basicdata!$B$2:$B$2500,1,Basicdata!$D$2:$D$2500,Crops!$D$5,Basicdata!$H$2:$H$2500,Crops!$M2,Basicdata!$AG$2:$AG$2500,8,Basicdata!$AI$2:$AI$2500,0))</f>
        <v>0</v>
      </c>
      <c r="Q10">
        <f>IF(P10="","",COUNTIFS(Basicdata!$B$2:$B$2500,1,Basicdata!$D$2:$D$2500,Crops!$D$5,Basicdata!$H$2:$H$2500,Crops!$M2,Basicdata!$AH$2:$AH$2500,0,Basicdata!$AI$2:$AI$2500,0))</f>
        <v>0</v>
      </c>
      <c r="R10">
        <f>IF(Q10="","",COUNTIFS(Basicdata!$B$2:$B$2500,1,Basicdata!$D$2:$D$2500,Crops!$D$5,Basicdata!$H$2:$H$2500,Crops!$M2,Basicdata!$AH$2:$AH$2500,1,Basicdata!$AI$2:$AI$2500,0))</f>
        <v>0</v>
      </c>
      <c r="S10">
        <f>IF(R10="","",COUNTIFS(Basicdata!$B$2:$B$2500,1,Basicdata!$D$2:$D$2500,Crops!$D$5,Basicdata!$H$2:$H$2500,Crops!$M2,Basicdata!$AH$2:$AH$2500,2,Basicdata!$AI$2:$AI$2500,0))</f>
        <v>0</v>
      </c>
      <c r="T10">
        <f>IF(S10="","",COUNTIFS(Basicdata!$B$2:$B$2500,1,Basicdata!$D$2:$D$2500,Crops!$D$5,Basicdata!$H$2:$H$2500,Crops!$M2,Basicdata!$AH$2:$AH$2500,3,Basicdata!$AI$2:$AI$2500,0))</f>
        <v>0</v>
      </c>
      <c r="U10">
        <f>IF(T10="","",COUNTIFS(Basicdata!$B$2:$B$2500,1,Basicdata!$D$2:$D$2500,Crops!$D$5,Basicdata!$H$2:$H$2500,Crops!$M2,Basicdata!$AH$2:$AH$2500,4,Basicdata!$AI$2:$AI$2500,0))</f>
        <v>17</v>
      </c>
      <c r="V10">
        <f>IF(U10="","",COUNTIFS(Basicdata!$B$2:$B$2500,1,Basicdata!$D$2:$D$2500,Crops!$D$5,Basicdata!$H$2:$H$2500,Crops!$M2,Basicdata!$AH$2:$AH$2500,6,Basicdata!$AI$2:$AI$2500,0))</f>
        <v>0</v>
      </c>
      <c r="W10">
        <f>IF(V10="","",COUNTIFS(Basicdata!$B$2:$B$2500,1,Basicdata!$D$2:$D$2500,Crops!$D$5,Basicdata!$H$2:$H$2500,Crops!$M2,Basicdata!$AH$2:$AH$2500,7,Basicdata!$AI$2:$AI$2500,0))</f>
        <v>0</v>
      </c>
      <c r="X10">
        <f>IF(W10="","",COUNTIFS(Basicdata!$B$2:$B$2500,1,Basicdata!$D$2:$D$2500,Crops!$D$5,Basicdata!$H$2:$H$2500,Crops!$M2,Basicdata!$AH$2:$AH$2500,8,Basicdata!$AI$2:$AI$2500,0))</f>
        <v>0</v>
      </c>
      <c r="Z10" s="45">
        <f>IF(COUNTIFS(Basicdata!$B$2:$B$2500,2,Basicdata!$D$2:$D$2500,Crops!$D$5,Basicdata!$H$2:$H$2500,Crops!$M2,Basicdata!$AI$2:$AI$2500,0)&gt;0,Crops!$M2,"")</f>
        <v>1</v>
      </c>
      <c r="AA10">
        <f>IF(Z10="","",COUNTIFS(Basicdata!$B$2:$B$2500,2,Basicdata!$D$2:$D$2500,Crops!$D$5,Basicdata!$H$2:$H$2500,Crops!$M2,Basicdata!$AI$2:$AI$2500,0))</f>
        <v>17</v>
      </c>
      <c r="AB10">
        <f>IF(AA10="","",COUNTIFS(Basicdata!$B$2:$B$2500,2,Basicdata!$D$2:$D$2500,Crops!$D$5,Basicdata!$H$2:$H$2500,Crops!$M2,Basicdata!$AF$2:$AF$2500,0,Basicdata!$AI$2:$AI$2500,0))</f>
        <v>0</v>
      </c>
      <c r="AC10">
        <f>IF(AB10="","",COUNTIFS(Basicdata!$B$2:$B$2500,2,Basicdata!$D$2:$D$2500,Crops!$D$5,Basicdata!$H$2:$H$2500,Crops!$M2,Basicdata!$AF$2:$AF$2500,1,Basicdata!$AI$2:$AI$2500,0))</f>
        <v>0</v>
      </c>
      <c r="AD10">
        <f>IF(AC10="","",COUNTIFS(Basicdata!$B$2:$B$2500,2,Basicdata!$D$2:$D$2500,Crops!$D$5,Basicdata!$H$2:$H$2500,Crops!$M2,Basicdata!$AF$2:$AF$2500,2,Basicdata!$AI$2:$AI$2500,0))</f>
        <v>0</v>
      </c>
      <c r="AE10">
        <f>IF(AD10="","",COUNTIFS(Basicdata!$B$2:$B$2500,2,Basicdata!$D$2:$D$2500,Crops!$D$5,Basicdata!$H$2:$H$2500,Crops!$M2,Basicdata!$AF$2:$AF$2500,4,Basicdata!$AI$2:$AI$2500,0))</f>
        <v>17</v>
      </c>
      <c r="AF10">
        <f>IF(AE10="","",COUNTIFS(Basicdata!$B$2:$B$2500,2,Basicdata!$D$2:$D$2500,Crops!$D$5,Basicdata!$H$2:$H$2500,Crops!$M2,Basicdata!$AF$2:$AF$2500,6,Basicdata!$AI$2:$AI$2500,0))</f>
        <v>0</v>
      </c>
      <c r="AG10">
        <f>IF(AF10="","",COUNTIFS(Basicdata!$B$2:$B$2500,2,Basicdata!$D$2:$D$2500,Crops!$D$5,Basicdata!$H$2:$H$2500,Crops!$M2,Basicdata!$AF$2:$AF$2500,8,Basicdata!$AI$2:$AI$2500,0))</f>
        <v>0</v>
      </c>
      <c r="AH10">
        <f>IF(AG10="","",COUNTIFS(Basicdata!$B$2:$B$2500,2,Basicdata!$D$2:$D$2500,Crops!$D$5,Basicdata!$H$2:$H$2500,Crops!$M2,Basicdata!$AG$2:$AG$2500,0,Basicdata!$AI$2:$AI$2500,0))</f>
        <v>0</v>
      </c>
      <c r="AI10">
        <f>IF(AH10="","",COUNTIFS(Basicdata!$B$2:$B$2500,2,Basicdata!$D$2:$D$2500,Crops!$D$5,Basicdata!$H$2:$H$2500,Crops!$M2,Basicdata!$AG$2:$AG$2500,1,Basicdata!$AI$2:$AI$2500,0))</f>
        <v>0</v>
      </c>
      <c r="AJ10">
        <f>IF(AI10="","",COUNTIFS(Basicdata!$B$2:$B$2500,2,Basicdata!$D$2:$D$2500,Crops!$D$5,Basicdata!$H$2:$H$2500,Crops!$M2,Basicdata!$AG$2:$AG$2500,2,Basicdata!$AI$2:$AI$2500,0))</f>
        <v>0</v>
      </c>
      <c r="AK10">
        <f>IF(AJ10="","",COUNTIFS(Basicdata!$B$2:$B$2500,2,Basicdata!$D$2:$D$2500,Crops!$D$5,Basicdata!$H$2:$H$2500,Crops!$M2,Basicdata!$AG$2:$AG$2500,3,Basicdata!$AI$2:$AI$2500,0))</f>
        <v>0</v>
      </c>
      <c r="AL10">
        <f>IF(AK10="","",COUNTIFS(Basicdata!$B$2:$B$2500,2,Basicdata!$D$2:$D$2500,Crops!$D$5,Basicdata!$H$2:$H$2500,Crops!$M2,Basicdata!$AG$2:$AG$2500,4,Basicdata!$AI$2:$AI$2500,0))</f>
        <v>17</v>
      </c>
      <c r="AM10">
        <f>IF(AL10="","",COUNTIFS(Basicdata!$B$2:$B$2500,2,Basicdata!$D$2:$D$2500,Crops!$D$5,Basicdata!$H$2:$H$2500,Crops!$M2,Basicdata!$AG$2:$AG$2500,6,Basicdata!$AI$2:$AI$2500,0))</f>
        <v>0</v>
      </c>
      <c r="AN10">
        <f>IF(AM10="","",COUNTIFS(Basicdata!$B$2:$B$2500,2,Basicdata!$D$2:$D$2500,Crops!$D$5,Basicdata!$H$2:$H$2500,Crops!$M2,Basicdata!$AG$2:$AG$2500,7,Basicdata!$AI$2:$AI$2500,0))</f>
        <v>0</v>
      </c>
      <c r="AO10">
        <f>IF(AN10="","",COUNTIFS(Basicdata!$B$2:$B$2500,2,Basicdata!$D$2:$D$2500,Crops!$D$5,Basicdata!$H$2:$H$2500,Crops!$M2,Basicdata!$AG$2:$AG$2500,8,Basicdata!$AI$2:$AI$2500,0))</f>
        <v>0</v>
      </c>
      <c r="AP10">
        <f>IF(AO10="","",COUNTIFS(Basicdata!$B$2:$B$2500,2,Basicdata!$D$2:$D$2500,Crops!$D$5,Basicdata!$H$2:$H$2500,Crops!$M2,Basicdata!$AH$2:$AH$2500,0,Basicdata!$AI$2:$AI$2500,0))</f>
        <v>0</v>
      </c>
      <c r="AQ10">
        <f>IF(AP10="","",COUNTIFS(Basicdata!$B$2:$B$2500,2,Basicdata!$D$2:$D$2500,Crops!$D$5,Basicdata!$H$2:$H$2500,Crops!$M2,Basicdata!$AH$2:$AH$2500,1,Basicdata!$AI$2:$AI$2500,0))</f>
        <v>0</v>
      </c>
      <c r="AR10">
        <f>IF(AQ10="","",COUNTIFS(Basicdata!$B$2:$B$2500,2,Basicdata!$D$2:$D$2500,Crops!$D$5,Basicdata!$H$2:$H$2500,Crops!$M2,Basicdata!$AH$2:$AH$2500,2,Basicdata!$AI$2:$AI$2500,0))</f>
        <v>0</v>
      </c>
      <c r="AS10">
        <f>IF(AR10="","",COUNTIFS(Basicdata!$B$2:$B$2500,2,Basicdata!$D$2:$D$2500,Crops!$D$5,Basicdata!$H$2:$H$2500,Crops!$M2,Basicdata!$AH$2:$AH$2500,3,Basicdata!$AI$2:$AI$2500,0))</f>
        <v>0</v>
      </c>
      <c r="AT10">
        <f>IF(AS10="","",COUNTIFS(Basicdata!$B$2:$B$2500,2,Basicdata!$D$2:$D$2500,Crops!$D$5,Basicdata!$H$2:$H$2500,Crops!$M2,Basicdata!$AH$2:$AH$2500,4,Basicdata!$AI$2:$AI$2500,0))</f>
        <v>17</v>
      </c>
      <c r="AU10">
        <f>IF(AT10="","",COUNTIFS(Basicdata!$B$2:$B$2500,2,Basicdata!$D$2:$D$2500,Crops!$D$5,Basicdata!$H$2:$H$2500,Crops!$M2,Basicdata!$AH$2:$AH$2500,6,Basicdata!$AI$2:$AI$2500,0))</f>
        <v>0</v>
      </c>
      <c r="AV10">
        <f>IF(AU10="","",COUNTIFS(Basicdata!$B$2:$B$2500,2,Basicdata!$D$2:$D$2500,Crops!$D$5,Basicdata!$H$2:$H$2500,Crops!$M2,Basicdata!$AH$2:$AH$2500,7,Basicdata!$AI$2:$AI$2500,0))</f>
        <v>0</v>
      </c>
      <c r="AW10">
        <f>IF(AV10="","",COUNTIFS(Basicdata!$B$2:$B$2500,2,Basicdata!$D$2:$D$2500,Crops!$D$5,Basicdata!$H$2:$H$2500,Crops!$M2,Basicdata!$AH$2:$AH$2500,8,Basicdata!$AI$2:$AI$2500,0))</f>
        <v>0</v>
      </c>
    </row>
    <row r="11" spans="1:49" x14ac:dyDescent="0.3">
      <c r="A11" s="45">
        <f>IF(COUNTIFS(Basicdata!$B$2:$B$2500,1,Basicdata!$D$2:$D$2500,Crops!$D$5,Basicdata!$H$2:$H$2500,Crops!$M3,Basicdata!$AI$2:$AI$2500,0)&gt;0,Crops!$M3,"")</f>
        <v>2</v>
      </c>
      <c r="B11">
        <f>IF(A11="","",COUNTIFS(Basicdata!$B$2:$B$2500,1,Basicdata!$D$2:$D$2500,Crops!$D$5,Basicdata!$H$2:$H$2500,Crops!$M3,Basicdata!$AI$2:$AI$2500,0))</f>
        <v>32</v>
      </c>
      <c r="C11">
        <f>IF(B11="","",COUNTIFS(Basicdata!$B$2:$B$2500,1,Basicdata!$D$2:$D$2500,Crops!$D$5,Basicdata!$H$2:$H$2500,Crops!$M3,Basicdata!$AF$2:$AF$2500,0,Basicdata!$AI$2:$AI$2500,0))</f>
        <v>0</v>
      </c>
      <c r="D11">
        <f>IF(C11="","",COUNTIFS(Basicdata!$B$2:$B$2500,1,Basicdata!$D$2:$D$2500,Crops!$D$5,Basicdata!$H$2:$H$2500,Crops!$M3,Basicdata!$AF$2:$AF$2500,1,Basicdata!$AI$2:$AI$2500,0))</f>
        <v>0</v>
      </c>
      <c r="E11">
        <f>IF(D11="","",COUNTIFS(Basicdata!$B$2:$B$2500,1,Basicdata!$D$2:$D$2500,Crops!$D$5,Basicdata!$H$2:$H$2500,Crops!$M3,Basicdata!$AF$2:$AF$2500,2,Basicdata!$AI$2:$AI$2500,0))</f>
        <v>0</v>
      </c>
      <c r="F11">
        <f>IF(E11="","",COUNTIFS(Basicdata!$B$2:$B$2500,1,Basicdata!$D$2:$D$2500,Crops!$D$5,Basicdata!$H$2:$H$2500,Crops!$M3,Basicdata!$AF$2:$AF$2500,4,Basicdata!$AI$2:$AI$2500,0))</f>
        <v>32</v>
      </c>
      <c r="G11">
        <f>IF(F11="","",COUNTIFS(Basicdata!$B$2:$B$2500,1,Basicdata!$D$2:$D$2500,Crops!$D$5,Basicdata!$H$2:$H$2500,Crops!$M3,Basicdata!$AF$2:$AF$2500,6,Basicdata!$AI$2:$AI$2500,0))</f>
        <v>0</v>
      </c>
      <c r="H11">
        <f>IF(G11="","",COUNTIFS(Basicdata!$B$2:$B$2500,1,Basicdata!$D$2:$D$2500,Crops!$D$5,Basicdata!$H$2:$H$2500,Crops!$M3,Basicdata!$AF$2:$AF$2500,8,Basicdata!$AI$2:$AI$2500,0))</f>
        <v>0</v>
      </c>
      <c r="I11">
        <f>IF(H11="","",COUNTIFS(Basicdata!$B$2:$B$2500,1,Basicdata!$D$2:$D$2500,Crops!$D$5,Basicdata!$H$2:$H$2500,Crops!$M3,Basicdata!$AG$2:$AG$2500,0,Basicdata!$AI$2:$AI$2500,0))</f>
        <v>0</v>
      </c>
      <c r="J11">
        <f>IF(I11="","",COUNTIFS(Basicdata!$B$2:$B$2500,1,Basicdata!$D$2:$D$2500,Crops!$D$5,Basicdata!$H$2:$H$2500,Crops!$M3,Basicdata!$AG$2:$AG$2500,1,Basicdata!$AI$2:$AI$2500,0))</f>
        <v>0</v>
      </c>
      <c r="K11">
        <f>IF(J11="","",COUNTIFS(Basicdata!$B$2:$B$2500,1,Basicdata!$D$2:$D$2500,Crops!$D$5,Basicdata!$H$2:$H$2500,Crops!$M3,Basicdata!$AG$2:$AG$2500,2,Basicdata!$AI$2:$AI$2500,0))</f>
        <v>0</v>
      </c>
      <c r="L11">
        <f>IF(K11="","",COUNTIFS(Basicdata!$B$2:$B$2500,1,Basicdata!$D$2:$D$2500,Crops!$D$5,Basicdata!$H$2:$H$2500,Crops!$M3,Basicdata!$AG$2:$AG$2500,3,Basicdata!$AI$2:$AI$2500,0))</f>
        <v>0</v>
      </c>
      <c r="M11">
        <f>IF(L11="","",COUNTIFS(Basicdata!$B$2:$B$2500,1,Basicdata!$D$2:$D$2500,Crops!$D$5,Basicdata!$H$2:$H$2500,Crops!$M3,Basicdata!$AG$2:$AG$2500,4,Basicdata!$AI$2:$AI$2500,0))</f>
        <v>32</v>
      </c>
      <c r="N11">
        <f>IF(M11="","",COUNTIFS(Basicdata!$B$2:$B$2500,1,Basicdata!$D$2:$D$2500,Crops!$D$5,Basicdata!$H$2:$H$2500,Crops!$M3,Basicdata!$AG$2:$AG$2500,6,Basicdata!$AI$2:$AI$2500,0))</f>
        <v>0</v>
      </c>
      <c r="O11">
        <f>IF(N11="","",COUNTIFS(Basicdata!$B$2:$B$2500,1,Basicdata!$D$2:$D$2500,Crops!$D$5,Basicdata!$H$2:$H$2500,Crops!$M3,Basicdata!$AG$2:$AG$2500,7,Basicdata!$AI$2:$AI$2500,0))</f>
        <v>0</v>
      </c>
      <c r="P11">
        <f>IF(O11="","",COUNTIFS(Basicdata!$B$2:$B$2500,1,Basicdata!$D$2:$D$2500,Crops!$D$5,Basicdata!$H$2:$H$2500,Crops!$M3,Basicdata!$AG$2:$AG$2500,8,Basicdata!$AI$2:$AI$2500,0))</f>
        <v>0</v>
      </c>
      <c r="Q11">
        <f>IF(P11="","",COUNTIFS(Basicdata!$B$2:$B$2500,1,Basicdata!$D$2:$D$2500,Crops!$D$5,Basicdata!$H$2:$H$2500,Crops!$M3,Basicdata!$AH$2:$AH$2500,0,Basicdata!$AI$2:$AI$2500,0))</f>
        <v>0</v>
      </c>
      <c r="R11">
        <f>IF(Q11="","",COUNTIFS(Basicdata!$B$2:$B$2500,1,Basicdata!$D$2:$D$2500,Crops!$D$5,Basicdata!$H$2:$H$2500,Crops!$M3,Basicdata!$AH$2:$AH$2500,1,Basicdata!$AI$2:$AI$2500,0))</f>
        <v>0</v>
      </c>
      <c r="S11">
        <f>IF(R11="","",COUNTIFS(Basicdata!$B$2:$B$2500,1,Basicdata!$D$2:$D$2500,Crops!$D$5,Basicdata!$H$2:$H$2500,Crops!$M3,Basicdata!$AH$2:$AH$2500,2,Basicdata!$AI$2:$AI$2500,0))</f>
        <v>0</v>
      </c>
      <c r="T11">
        <f>IF(S11="","",COUNTIFS(Basicdata!$B$2:$B$2500,1,Basicdata!$D$2:$D$2500,Crops!$D$5,Basicdata!$H$2:$H$2500,Crops!$M3,Basicdata!$AH$2:$AH$2500,3,Basicdata!$AI$2:$AI$2500,0))</f>
        <v>0</v>
      </c>
      <c r="U11">
        <f>IF(T11="","",COUNTIFS(Basicdata!$B$2:$B$2500,1,Basicdata!$D$2:$D$2500,Crops!$D$5,Basicdata!$H$2:$H$2500,Crops!$M3,Basicdata!$AH$2:$AH$2500,4,Basicdata!$AI$2:$AI$2500,0))</f>
        <v>32</v>
      </c>
      <c r="V11">
        <f>IF(U11="","",COUNTIFS(Basicdata!$B$2:$B$2500,1,Basicdata!$D$2:$D$2500,Crops!$D$5,Basicdata!$H$2:$H$2500,Crops!$M3,Basicdata!$AH$2:$AH$2500,6,Basicdata!$AI$2:$AI$2500,0))</f>
        <v>0</v>
      </c>
      <c r="W11">
        <f>IF(V11="","",COUNTIFS(Basicdata!$B$2:$B$2500,1,Basicdata!$D$2:$D$2500,Crops!$D$5,Basicdata!$H$2:$H$2500,Crops!$M3,Basicdata!$AH$2:$AH$2500,7,Basicdata!$AI$2:$AI$2500,0))</f>
        <v>0</v>
      </c>
      <c r="X11">
        <f>IF(W11="","",COUNTIFS(Basicdata!$B$2:$B$2500,1,Basicdata!$D$2:$D$2500,Crops!$D$5,Basicdata!$H$2:$H$2500,Crops!$M3,Basicdata!$AH$2:$AH$2500,8,Basicdata!$AI$2:$AI$2500,0))</f>
        <v>0</v>
      </c>
      <c r="Z11" s="45">
        <f>IF(COUNTIFS(Basicdata!$B$2:$B$2500,2,Basicdata!$D$2:$D$2500,Crops!$D$5,Basicdata!$H$2:$H$2500,Crops!$M3,Basicdata!$AI$2:$AI$2500,0)&gt;0,Crops!$M3,"")</f>
        <v>2</v>
      </c>
      <c r="AA11">
        <f>IF(Z11="","",COUNTIFS(Basicdata!$B$2:$B$2500,2,Basicdata!$D$2:$D$2500,Crops!$D$5,Basicdata!$H$2:$H$2500,Crops!$M3,Basicdata!$AI$2:$AI$2500,0))</f>
        <v>33</v>
      </c>
      <c r="AB11">
        <f>IF(AA11="","",COUNTIFS(Basicdata!$B$2:$B$2500,2,Basicdata!$D$2:$D$2500,Crops!$D$5,Basicdata!$H$2:$H$2500,Crops!$M3,Basicdata!$AF$2:$AF$2500,0,Basicdata!$AI$2:$AI$2500,0))</f>
        <v>0</v>
      </c>
      <c r="AC11">
        <f>IF(AB11="","",COUNTIFS(Basicdata!$B$2:$B$2500,2,Basicdata!$D$2:$D$2500,Crops!$D$5,Basicdata!$H$2:$H$2500,Crops!$M3,Basicdata!$AF$2:$AF$2500,1,Basicdata!$AI$2:$AI$2500,0))</f>
        <v>0</v>
      </c>
      <c r="AD11">
        <f>IF(AC11="","",COUNTIFS(Basicdata!$B$2:$B$2500,2,Basicdata!$D$2:$D$2500,Crops!$D$5,Basicdata!$H$2:$H$2500,Crops!$M3,Basicdata!$AF$2:$AF$2500,2,Basicdata!$AI$2:$AI$2500,0))</f>
        <v>0</v>
      </c>
      <c r="AE11">
        <f>IF(AD11="","",COUNTIFS(Basicdata!$B$2:$B$2500,2,Basicdata!$D$2:$D$2500,Crops!$D$5,Basicdata!$H$2:$H$2500,Crops!$M3,Basicdata!$AF$2:$AF$2500,4,Basicdata!$AI$2:$AI$2500,0))</f>
        <v>33</v>
      </c>
      <c r="AF11">
        <f>IF(AE11="","",COUNTIFS(Basicdata!$B$2:$B$2500,2,Basicdata!$D$2:$D$2500,Crops!$D$5,Basicdata!$H$2:$H$2500,Crops!$M3,Basicdata!$AF$2:$AF$2500,6,Basicdata!$AI$2:$AI$2500,0))</f>
        <v>0</v>
      </c>
      <c r="AG11">
        <f>IF(AF11="","",COUNTIFS(Basicdata!$B$2:$B$2500,2,Basicdata!$D$2:$D$2500,Crops!$D$5,Basicdata!$H$2:$H$2500,Crops!$M3,Basicdata!$AF$2:$AF$2500,8,Basicdata!$AI$2:$AI$2500,0))</f>
        <v>0</v>
      </c>
      <c r="AH11">
        <f>IF(AG11="","",COUNTIFS(Basicdata!$B$2:$B$2500,2,Basicdata!$D$2:$D$2500,Crops!$D$5,Basicdata!$H$2:$H$2500,Crops!$M3,Basicdata!$AG$2:$AG$2500,0,Basicdata!$AI$2:$AI$2500,0))</f>
        <v>0</v>
      </c>
      <c r="AI11">
        <f>IF(AH11="","",COUNTIFS(Basicdata!$B$2:$B$2500,2,Basicdata!$D$2:$D$2500,Crops!$D$5,Basicdata!$H$2:$H$2500,Crops!$M3,Basicdata!$AG$2:$AG$2500,1,Basicdata!$AI$2:$AI$2500,0))</f>
        <v>0</v>
      </c>
      <c r="AJ11">
        <f>IF(AI11="","",COUNTIFS(Basicdata!$B$2:$B$2500,2,Basicdata!$D$2:$D$2500,Crops!$D$5,Basicdata!$H$2:$H$2500,Crops!$M3,Basicdata!$AG$2:$AG$2500,2,Basicdata!$AI$2:$AI$2500,0))</f>
        <v>0</v>
      </c>
      <c r="AK11">
        <f>IF(AJ11="","",COUNTIFS(Basicdata!$B$2:$B$2500,2,Basicdata!$D$2:$D$2500,Crops!$D$5,Basicdata!$H$2:$H$2500,Crops!$M3,Basicdata!$AG$2:$AG$2500,3,Basicdata!$AI$2:$AI$2500,0))</f>
        <v>0</v>
      </c>
      <c r="AL11">
        <f>IF(AK11="","",COUNTIFS(Basicdata!$B$2:$B$2500,2,Basicdata!$D$2:$D$2500,Crops!$D$5,Basicdata!$H$2:$H$2500,Crops!$M3,Basicdata!$AG$2:$AG$2500,4,Basicdata!$AI$2:$AI$2500,0))</f>
        <v>33</v>
      </c>
      <c r="AM11">
        <f>IF(AL11="","",COUNTIFS(Basicdata!$B$2:$B$2500,2,Basicdata!$D$2:$D$2500,Crops!$D$5,Basicdata!$H$2:$H$2500,Crops!$M3,Basicdata!$AG$2:$AG$2500,6,Basicdata!$AI$2:$AI$2500,0))</f>
        <v>0</v>
      </c>
      <c r="AN11">
        <f>IF(AM11="","",COUNTIFS(Basicdata!$B$2:$B$2500,2,Basicdata!$D$2:$D$2500,Crops!$D$5,Basicdata!$H$2:$H$2500,Crops!$M3,Basicdata!$AG$2:$AG$2500,7,Basicdata!$AI$2:$AI$2500,0))</f>
        <v>0</v>
      </c>
      <c r="AO11">
        <f>IF(AN11="","",COUNTIFS(Basicdata!$B$2:$B$2500,2,Basicdata!$D$2:$D$2500,Crops!$D$5,Basicdata!$H$2:$H$2500,Crops!$M3,Basicdata!$AG$2:$AG$2500,8,Basicdata!$AI$2:$AI$2500,0))</f>
        <v>0</v>
      </c>
      <c r="AP11">
        <f>IF(AO11="","",COUNTIFS(Basicdata!$B$2:$B$2500,2,Basicdata!$D$2:$D$2500,Crops!$D$5,Basicdata!$H$2:$H$2500,Crops!$M3,Basicdata!$AH$2:$AH$2500,0,Basicdata!$AI$2:$AI$2500,0))</f>
        <v>0</v>
      </c>
      <c r="AQ11">
        <f>IF(AP11="","",COUNTIFS(Basicdata!$B$2:$B$2500,2,Basicdata!$D$2:$D$2500,Crops!$D$5,Basicdata!$H$2:$H$2500,Crops!$M3,Basicdata!$AH$2:$AH$2500,1,Basicdata!$AI$2:$AI$2500,0))</f>
        <v>0</v>
      </c>
      <c r="AR11">
        <f>IF(AQ11="","",COUNTIFS(Basicdata!$B$2:$B$2500,2,Basicdata!$D$2:$D$2500,Crops!$D$5,Basicdata!$H$2:$H$2500,Crops!$M3,Basicdata!$AH$2:$AH$2500,2,Basicdata!$AI$2:$AI$2500,0))</f>
        <v>0</v>
      </c>
      <c r="AS11">
        <f>IF(AR11="","",COUNTIFS(Basicdata!$B$2:$B$2500,2,Basicdata!$D$2:$D$2500,Crops!$D$5,Basicdata!$H$2:$H$2500,Crops!$M3,Basicdata!$AH$2:$AH$2500,3,Basicdata!$AI$2:$AI$2500,0))</f>
        <v>0</v>
      </c>
      <c r="AT11">
        <f>IF(AS11="","",COUNTIFS(Basicdata!$B$2:$B$2500,2,Basicdata!$D$2:$D$2500,Crops!$D$5,Basicdata!$H$2:$H$2500,Crops!$M3,Basicdata!$AH$2:$AH$2500,4,Basicdata!$AI$2:$AI$2500,0))</f>
        <v>33</v>
      </c>
      <c r="AU11">
        <f>IF(AT11="","",COUNTIFS(Basicdata!$B$2:$B$2500,2,Basicdata!$D$2:$D$2500,Crops!$D$5,Basicdata!$H$2:$H$2500,Crops!$M3,Basicdata!$AH$2:$AH$2500,6,Basicdata!$AI$2:$AI$2500,0))</f>
        <v>0</v>
      </c>
      <c r="AV11">
        <f>IF(AU11="","",COUNTIFS(Basicdata!$B$2:$B$2500,2,Basicdata!$D$2:$D$2500,Crops!$D$5,Basicdata!$H$2:$H$2500,Crops!$M3,Basicdata!$AH$2:$AH$2500,7,Basicdata!$AI$2:$AI$2500,0))</f>
        <v>0</v>
      </c>
      <c r="AW11">
        <f>IF(AV11="","",COUNTIFS(Basicdata!$B$2:$B$2500,2,Basicdata!$D$2:$D$2500,Crops!$D$5,Basicdata!$H$2:$H$2500,Crops!$M3,Basicdata!$AH$2:$AH$2500,8,Basicdata!$AI$2:$AI$2500,0))</f>
        <v>0</v>
      </c>
    </row>
    <row r="12" spans="1:49" x14ac:dyDescent="0.3">
      <c r="A12" s="45">
        <f>IF(COUNTIFS(Basicdata!$B$2:$B$2500,1,Basicdata!$D$2:$D$2500,Crops!$D$5,Basicdata!$H$2:$H$2500,Crops!$M4,Basicdata!$AI$2:$AI$2500,0)&gt;0,Crops!$M4,"")</f>
        <v>3</v>
      </c>
      <c r="B12">
        <f>IF(A12="","",COUNTIFS(Basicdata!$B$2:$B$2500,1,Basicdata!$D$2:$D$2500,Crops!$D$5,Basicdata!$H$2:$H$2500,Crops!$M4,Basicdata!$AI$2:$AI$2500,0))</f>
        <v>18</v>
      </c>
      <c r="C12">
        <f>IF(B12="","",COUNTIFS(Basicdata!$B$2:$B$2500,1,Basicdata!$D$2:$D$2500,Crops!$D$5,Basicdata!$H$2:$H$2500,Crops!$M4,Basicdata!$AF$2:$AF$2500,0,Basicdata!$AI$2:$AI$2500,0))</f>
        <v>0</v>
      </c>
      <c r="D12">
        <f>IF(C12="","",COUNTIFS(Basicdata!$B$2:$B$2500,1,Basicdata!$D$2:$D$2500,Crops!$D$5,Basicdata!$H$2:$H$2500,Crops!$M4,Basicdata!$AF$2:$AF$2500,1,Basicdata!$AI$2:$AI$2500,0))</f>
        <v>0</v>
      </c>
      <c r="E12">
        <f>IF(D12="","",COUNTIFS(Basicdata!$B$2:$B$2500,1,Basicdata!$D$2:$D$2500,Crops!$D$5,Basicdata!$H$2:$H$2500,Crops!$M4,Basicdata!$AF$2:$AF$2500,2,Basicdata!$AI$2:$AI$2500,0))</f>
        <v>0</v>
      </c>
      <c r="F12">
        <f>IF(E12="","",COUNTIFS(Basicdata!$B$2:$B$2500,1,Basicdata!$D$2:$D$2500,Crops!$D$5,Basicdata!$H$2:$H$2500,Crops!$M4,Basicdata!$AF$2:$AF$2500,4,Basicdata!$AI$2:$AI$2500,0))</f>
        <v>18</v>
      </c>
      <c r="G12">
        <f>IF(F12="","",COUNTIFS(Basicdata!$B$2:$B$2500,1,Basicdata!$D$2:$D$2500,Crops!$D$5,Basicdata!$H$2:$H$2500,Crops!$M4,Basicdata!$AF$2:$AF$2500,6,Basicdata!$AI$2:$AI$2500,0))</f>
        <v>0</v>
      </c>
      <c r="H12">
        <f>IF(G12="","",COUNTIFS(Basicdata!$B$2:$B$2500,1,Basicdata!$D$2:$D$2500,Crops!$D$5,Basicdata!$H$2:$H$2500,Crops!$M4,Basicdata!$AF$2:$AF$2500,8,Basicdata!$AI$2:$AI$2500,0))</f>
        <v>0</v>
      </c>
      <c r="I12">
        <f>IF(H12="","",COUNTIFS(Basicdata!$B$2:$B$2500,1,Basicdata!$D$2:$D$2500,Crops!$D$5,Basicdata!$H$2:$H$2500,Crops!$M4,Basicdata!$AG$2:$AG$2500,0,Basicdata!$AI$2:$AI$2500,0))</f>
        <v>0</v>
      </c>
      <c r="J12">
        <f>IF(I12="","",COUNTIFS(Basicdata!$B$2:$B$2500,1,Basicdata!$D$2:$D$2500,Crops!$D$5,Basicdata!$H$2:$H$2500,Crops!$M4,Basicdata!$AG$2:$AG$2500,1,Basicdata!$AI$2:$AI$2500,0))</f>
        <v>0</v>
      </c>
      <c r="K12">
        <f>IF(J12="","",COUNTIFS(Basicdata!$B$2:$B$2500,1,Basicdata!$D$2:$D$2500,Crops!$D$5,Basicdata!$H$2:$H$2500,Crops!$M4,Basicdata!$AG$2:$AG$2500,2,Basicdata!$AI$2:$AI$2500,0))</f>
        <v>0</v>
      </c>
      <c r="L12">
        <f>IF(K12="","",COUNTIFS(Basicdata!$B$2:$B$2500,1,Basicdata!$D$2:$D$2500,Crops!$D$5,Basicdata!$H$2:$H$2500,Crops!$M4,Basicdata!$AG$2:$AG$2500,3,Basicdata!$AI$2:$AI$2500,0))</f>
        <v>0</v>
      </c>
      <c r="M12">
        <f>IF(L12="","",COUNTIFS(Basicdata!$B$2:$B$2500,1,Basicdata!$D$2:$D$2500,Crops!$D$5,Basicdata!$H$2:$H$2500,Crops!$M4,Basicdata!$AG$2:$AG$2500,4,Basicdata!$AI$2:$AI$2500,0))</f>
        <v>18</v>
      </c>
      <c r="N12">
        <f>IF(M12="","",COUNTIFS(Basicdata!$B$2:$B$2500,1,Basicdata!$D$2:$D$2500,Crops!$D$5,Basicdata!$H$2:$H$2500,Crops!$M4,Basicdata!$AG$2:$AG$2500,6,Basicdata!$AI$2:$AI$2500,0))</f>
        <v>0</v>
      </c>
      <c r="O12">
        <f>IF(N12="","",COUNTIFS(Basicdata!$B$2:$B$2500,1,Basicdata!$D$2:$D$2500,Crops!$D$5,Basicdata!$H$2:$H$2500,Crops!$M4,Basicdata!$AG$2:$AG$2500,7,Basicdata!$AI$2:$AI$2500,0))</f>
        <v>0</v>
      </c>
      <c r="P12">
        <f>IF(O12="","",COUNTIFS(Basicdata!$B$2:$B$2500,1,Basicdata!$D$2:$D$2500,Crops!$D$5,Basicdata!$H$2:$H$2500,Crops!$M4,Basicdata!$AG$2:$AG$2500,8,Basicdata!$AI$2:$AI$2500,0))</f>
        <v>0</v>
      </c>
      <c r="Q12">
        <f>IF(P12="","",COUNTIFS(Basicdata!$B$2:$B$2500,1,Basicdata!$D$2:$D$2500,Crops!$D$5,Basicdata!$H$2:$H$2500,Crops!$M4,Basicdata!$AH$2:$AH$2500,0,Basicdata!$AI$2:$AI$2500,0))</f>
        <v>0</v>
      </c>
      <c r="R12">
        <f>IF(Q12="","",COUNTIFS(Basicdata!$B$2:$B$2500,1,Basicdata!$D$2:$D$2500,Crops!$D$5,Basicdata!$H$2:$H$2500,Crops!$M4,Basicdata!$AH$2:$AH$2500,1,Basicdata!$AI$2:$AI$2500,0))</f>
        <v>0</v>
      </c>
      <c r="S12">
        <f>IF(R12="","",COUNTIFS(Basicdata!$B$2:$B$2500,1,Basicdata!$D$2:$D$2500,Crops!$D$5,Basicdata!$H$2:$H$2500,Crops!$M4,Basicdata!$AH$2:$AH$2500,2,Basicdata!$AI$2:$AI$2500,0))</f>
        <v>0</v>
      </c>
      <c r="T12">
        <f>IF(S12="","",COUNTIFS(Basicdata!$B$2:$B$2500,1,Basicdata!$D$2:$D$2500,Crops!$D$5,Basicdata!$H$2:$H$2500,Crops!$M4,Basicdata!$AH$2:$AH$2500,3,Basicdata!$AI$2:$AI$2500,0))</f>
        <v>0</v>
      </c>
      <c r="U12">
        <f>IF(T12="","",COUNTIFS(Basicdata!$B$2:$B$2500,1,Basicdata!$D$2:$D$2500,Crops!$D$5,Basicdata!$H$2:$H$2500,Crops!$M4,Basicdata!$AH$2:$AH$2500,4,Basicdata!$AI$2:$AI$2500,0))</f>
        <v>18</v>
      </c>
      <c r="V12">
        <f>IF(U12="","",COUNTIFS(Basicdata!$B$2:$B$2500,1,Basicdata!$D$2:$D$2500,Crops!$D$5,Basicdata!$H$2:$H$2500,Crops!$M4,Basicdata!$AH$2:$AH$2500,6,Basicdata!$AI$2:$AI$2500,0))</f>
        <v>0</v>
      </c>
      <c r="W12">
        <f>IF(V12="","",COUNTIFS(Basicdata!$B$2:$B$2500,1,Basicdata!$D$2:$D$2500,Crops!$D$5,Basicdata!$H$2:$H$2500,Crops!$M4,Basicdata!$AH$2:$AH$2500,7,Basicdata!$AI$2:$AI$2500,0))</f>
        <v>0</v>
      </c>
      <c r="X12">
        <f>IF(W12="","",COUNTIFS(Basicdata!$B$2:$B$2500,1,Basicdata!$D$2:$D$2500,Crops!$D$5,Basicdata!$H$2:$H$2500,Crops!$M4,Basicdata!$AH$2:$AH$2500,8,Basicdata!$AI$2:$AI$2500,0))</f>
        <v>0</v>
      </c>
      <c r="Z12" s="45">
        <f>IF(COUNTIFS(Basicdata!$B$2:$B$2500,2,Basicdata!$D$2:$D$2500,Crops!$D$5,Basicdata!$H$2:$H$2500,Crops!$M4,Basicdata!$AI$2:$AI$2500,0)&gt;0,Crops!$M4,"")</f>
        <v>3</v>
      </c>
      <c r="AA12">
        <f>IF(Z12="","",COUNTIFS(Basicdata!$B$2:$B$2500,2,Basicdata!$D$2:$D$2500,Crops!$D$5,Basicdata!$H$2:$H$2500,Crops!$M4,Basicdata!$AI$2:$AI$2500,0))</f>
        <v>18</v>
      </c>
      <c r="AB12">
        <f>IF(AA12="","",COUNTIFS(Basicdata!$B$2:$B$2500,2,Basicdata!$D$2:$D$2500,Crops!$D$5,Basicdata!$H$2:$H$2500,Crops!$M4,Basicdata!$AF$2:$AF$2500,0,Basicdata!$AI$2:$AI$2500,0))</f>
        <v>0</v>
      </c>
      <c r="AC12">
        <f>IF(AB12="","",COUNTIFS(Basicdata!$B$2:$B$2500,2,Basicdata!$D$2:$D$2500,Crops!$D$5,Basicdata!$H$2:$H$2500,Crops!$M4,Basicdata!$AF$2:$AF$2500,1,Basicdata!$AI$2:$AI$2500,0))</f>
        <v>0</v>
      </c>
      <c r="AD12">
        <f>IF(AC12="","",COUNTIFS(Basicdata!$B$2:$B$2500,2,Basicdata!$D$2:$D$2500,Crops!$D$5,Basicdata!$H$2:$H$2500,Crops!$M4,Basicdata!$AF$2:$AF$2500,2,Basicdata!$AI$2:$AI$2500,0))</f>
        <v>0</v>
      </c>
      <c r="AE12">
        <f>IF(AD12="","",COUNTIFS(Basicdata!$B$2:$B$2500,2,Basicdata!$D$2:$D$2500,Crops!$D$5,Basicdata!$H$2:$H$2500,Crops!$M4,Basicdata!$AF$2:$AF$2500,4,Basicdata!$AI$2:$AI$2500,0))</f>
        <v>18</v>
      </c>
      <c r="AF12">
        <f>IF(AE12="","",COUNTIFS(Basicdata!$B$2:$B$2500,2,Basicdata!$D$2:$D$2500,Crops!$D$5,Basicdata!$H$2:$H$2500,Crops!$M4,Basicdata!$AF$2:$AF$2500,6,Basicdata!$AI$2:$AI$2500,0))</f>
        <v>0</v>
      </c>
      <c r="AG12">
        <f>IF(AF12="","",COUNTIFS(Basicdata!$B$2:$B$2500,2,Basicdata!$D$2:$D$2500,Crops!$D$5,Basicdata!$H$2:$H$2500,Crops!$M4,Basicdata!$AF$2:$AF$2500,8,Basicdata!$AI$2:$AI$2500,0))</f>
        <v>0</v>
      </c>
      <c r="AH12">
        <f>IF(AG12="","",COUNTIFS(Basicdata!$B$2:$B$2500,2,Basicdata!$D$2:$D$2500,Crops!$D$5,Basicdata!$H$2:$H$2500,Crops!$M4,Basicdata!$AG$2:$AG$2500,0,Basicdata!$AI$2:$AI$2500,0))</f>
        <v>0</v>
      </c>
      <c r="AI12">
        <f>IF(AH12="","",COUNTIFS(Basicdata!$B$2:$B$2500,2,Basicdata!$D$2:$D$2500,Crops!$D$5,Basicdata!$H$2:$H$2500,Crops!$M4,Basicdata!$AG$2:$AG$2500,1,Basicdata!$AI$2:$AI$2500,0))</f>
        <v>0</v>
      </c>
      <c r="AJ12">
        <f>IF(AI12="","",COUNTIFS(Basicdata!$B$2:$B$2500,2,Basicdata!$D$2:$D$2500,Crops!$D$5,Basicdata!$H$2:$H$2500,Crops!$M4,Basicdata!$AG$2:$AG$2500,2,Basicdata!$AI$2:$AI$2500,0))</f>
        <v>0</v>
      </c>
      <c r="AK12">
        <f>IF(AJ12="","",COUNTIFS(Basicdata!$B$2:$B$2500,2,Basicdata!$D$2:$D$2500,Crops!$D$5,Basicdata!$H$2:$H$2500,Crops!$M4,Basicdata!$AG$2:$AG$2500,3,Basicdata!$AI$2:$AI$2500,0))</f>
        <v>0</v>
      </c>
      <c r="AL12">
        <f>IF(AK12="","",COUNTIFS(Basicdata!$B$2:$B$2500,2,Basicdata!$D$2:$D$2500,Crops!$D$5,Basicdata!$H$2:$H$2500,Crops!$M4,Basicdata!$AG$2:$AG$2500,4,Basicdata!$AI$2:$AI$2500,0))</f>
        <v>18</v>
      </c>
      <c r="AM12">
        <f>IF(AL12="","",COUNTIFS(Basicdata!$B$2:$B$2500,2,Basicdata!$D$2:$D$2500,Crops!$D$5,Basicdata!$H$2:$H$2500,Crops!$M4,Basicdata!$AG$2:$AG$2500,6,Basicdata!$AI$2:$AI$2500,0))</f>
        <v>0</v>
      </c>
      <c r="AN12">
        <f>IF(AM12="","",COUNTIFS(Basicdata!$B$2:$B$2500,2,Basicdata!$D$2:$D$2500,Crops!$D$5,Basicdata!$H$2:$H$2500,Crops!$M4,Basicdata!$AG$2:$AG$2500,7,Basicdata!$AI$2:$AI$2500,0))</f>
        <v>0</v>
      </c>
      <c r="AO12">
        <f>IF(AN12="","",COUNTIFS(Basicdata!$B$2:$B$2500,2,Basicdata!$D$2:$D$2500,Crops!$D$5,Basicdata!$H$2:$H$2500,Crops!$M4,Basicdata!$AG$2:$AG$2500,8,Basicdata!$AI$2:$AI$2500,0))</f>
        <v>0</v>
      </c>
      <c r="AP12">
        <f>IF(AO12="","",COUNTIFS(Basicdata!$B$2:$B$2500,2,Basicdata!$D$2:$D$2500,Crops!$D$5,Basicdata!$H$2:$H$2500,Crops!$M4,Basicdata!$AH$2:$AH$2500,0,Basicdata!$AI$2:$AI$2500,0))</f>
        <v>0</v>
      </c>
      <c r="AQ12">
        <f>IF(AP12="","",COUNTIFS(Basicdata!$B$2:$B$2500,2,Basicdata!$D$2:$D$2500,Crops!$D$5,Basicdata!$H$2:$H$2500,Crops!$M4,Basicdata!$AH$2:$AH$2500,1,Basicdata!$AI$2:$AI$2500,0))</f>
        <v>0</v>
      </c>
      <c r="AR12">
        <f>IF(AQ12="","",COUNTIFS(Basicdata!$B$2:$B$2500,2,Basicdata!$D$2:$D$2500,Crops!$D$5,Basicdata!$H$2:$H$2500,Crops!$M4,Basicdata!$AH$2:$AH$2500,2,Basicdata!$AI$2:$AI$2500,0))</f>
        <v>0</v>
      </c>
      <c r="AS12">
        <f>IF(AR12="","",COUNTIFS(Basicdata!$B$2:$B$2500,2,Basicdata!$D$2:$D$2500,Crops!$D$5,Basicdata!$H$2:$H$2500,Crops!$M4,Basicdata!$AH$2:$AH$2500,3,Basicdata!$AI$2:$AI$2500,0))</f>
        <v>0</v>
      </c>
      <c r="AT12">
        <f>IF(AS12="","",COUNTIFS(Basicdata!$B$2:$B$2500,2,Basicdata!$D$2:$D$2500,Crops!$D$5,Basicdata!$H$2:$H$2500,Crops!$M4,Basicdata!$AH$2:$AH$2500,4,Basicdata!$AI$2:$AI$2500,0))</f>
        <v>18</v>
      </c>
      <c r="AU12">
        <f>IF(AT12="","",COUNTIFS(Basicdata!$B$2:$B$2500,2,Basicdata!$D$2:$D$2500,Crops!$D$5,Basicdata!$H$2:$H$2500,Crops!$M4,Basicdata!$AH$2:$AH$2500,6,Basicdata!$AI$2:$AI$2500,0))</f>
        <v>0</v>
      </c>
      <c r="AV12">
        <f>IF(AU12="","",COUNTIFS(Basicdata!$B$2:$B$2500,2,Basicdata!$D$2:$D$2500,Crops!$D$5,Basicdata!$H$2:$H$2500,Crops!$M4,Basicdata!$AH$2:$AH$2500,7,Basicdata!$AI$2:$AI$2500,0))</f>
        <v>0</v>
      </c>
      <c r="AW12">
        <f>IF(AV12="","",COUNTIFS(Basicdata!$B$2:$B$2500,2,Basicdata!$D$2:$D$2500,Crops!$D$5,Basicdata!$H$2:$H$2500,Crops!$M4,Basicdata!$AH$2:$AH$2500,8,Basicdata!$AI$2:$AI$2500,0))</f>
        <v>0</v>
      </c>
    </row>
    <row r="13" spans="1:49" x14ac:dyDescent="0.3">
      <c r="A13" s="45">
        <f>IF(COUNTIFS(Basicdata!$B$2:$B$2500,1,Basicdata!$D$2:$D$2500,Crops!$D$5,Basicdata!$H$2:$H$2500,Crops!$M5,Basicdata!$AI$2:$AI$2500,0)&gt;0,Crops!$M5,"")</f>
        <v>4</v>
      </c>
      <c r="B13">
        <f>IF(A13="","",COUNTIFS(Basicdata!$B$2:$B$2500,1,Basicdata!$D$2:$D$2500,Crops!$D$5,Basicdata!$H$2:$H$2500,Crops!$M5,Basicdata!$AI$2:$AI$2500,0))</f>
        <v>14</v>
      </c>
      <c r="C13">
        <f>IF(B13="","",COUNTIFS(Basicdata!$B$2:$B$2500,1,Basicdata!$D$2:$D$2500,Crops!$D$5,Basicdata!$H$2:$H$2500,Crops!$M5,Basicdata!$AF$2:$AF$2500,0,Basicdata!$AI$2:$AI$2500,0))</f>
        <v>0</v>
      </c>
      <c r="D13">
        <f>IF(C13="","",COUNTIFS(Basicdata!$B$2:$B$2500,1,Basicdata!$D$2:$D$2500,Crops!$D$5,Basicdata!$H$2:$H$2500,Crops!$M5,Basicdata!$AF$2:$AF$2500,1,Basicdata!$AI$2:$AI$2500,0))</f>
        <v>0</v>
      </c>
      <c r="E13">
        <f>IF(D13="","",COUNTIFS(Basicdata!$B$2:$B$2500,1,Basicdata!$D$2:$D$2500,Crops!$D$5,Basicdata!$H$2:$H$2500,Crops!$M5,Basicdata!$AF$2:$AF$2500,2,Basicdata!$AI$2:$AI$2500,0))</f>
        <v>0</v>
      </c>
      <c r="F13">
        <f>IF(E13="","",COUNTIFS(Basicdata!$B$2:$B$2500,1,Basicdata!$D$2:$D$2500,Crops!$D$5,Basicdata!$H$2:$H$2500,Crops!$M5,Basicdata!$AF$2:$AF$2500,4,Basicdata!$AI$2:$AI$2500,0))</f>
        <v>14</v>
      </c>
      <c r="G13">
        <f>IF(F13="","",COUNTIFS(Basicdata!$B$2:$B$2500,1,Basicdata!$D$2:$D$2500,Crops!$D$5,Basicdata!$H$2:$H$2500,Crops!$M5,Basicdata!$AF$2:$AF$2500,6,Basicdata!$AI$2:$AI$2500,0))</f>
        <v>0</v>
      </c>
      <c r="H13">
        <f>IF(G13="","",COUNTIFS(Basicdata!$B$2:$B$2500,1,Basicdata!$D$2:$D$2500,Crops!$D$5,Basicdata!$H$2:$H$2500,Crops!$M5,Basicdata!$AF$2:$AF$2500,8,Basicdata!$AI$2:$AI$2500,0))</f>
        <v>0</v>
      </c>
      <c r="I13">
        <f>IF(H13="","",COUNTIFS(Basicdata!$B$2:$B$2500,1,Basicdata!$D$2:$D$2500,Crops!$D$5,Basicdata!$H$2:$H$2500,Crops!$M5,Basicdata!$AG$2:$AG$2500,0,Basicdata!$AI$2:$AI$2500,0))</f>
        <v>0</v>
      </c>
      <c r="J13">
        <f>IF(I13="","",COUNTIFS(Basicdata!$B$2:$B$2500,1,Basicdata!$D$2:$D$2500,Crops!$D$5,Basicdata!$H$2:$H$2500,Crops!$M5,Basicdata!$AG$2:$AG$2500,1,Basicdata!$AI$2:$AI$2500,0))</f>
        <v>0</v>
      </c>
      <c r="K13">
        <f>IF(J13="","",COUNTIFS(Basicdata!$B$2:$B$2500,1,Basicdata!$D$2:$D$2500,Crops!$D$5,Basicdata!$H$2:$H$2500,Crops!$M5,Basicdata!$AG$2:$AG$2500,2,Basicdata!$AI$2:$AI$2500,0))</f>
        <v>0</v>
      </c>
      <c r="L13">
        <f>IF(K13="","",COUNTIFS(Basicdata!$B$2:$B$2500,1,Basicdata!$D$2:$D$2500,Crops!$D$5,Basicdata!$H$2:$H$2500,Crops!$M5,Basicdata!$AG$2:$AG$2500,3,Basicdata!$AI$2:$AI$2500,0))</f>
        <v>0</v>
      </c>
      <c r="M13">
        <f>IF(L13="","",COUNTIFS(Basicdata!$B$2:$B$2500,1,Basicdata!$D$2:$D$2500,Crops!$D$5,Basicdata!$H$2:$H$2500,Crops!$M5,Basicdata!$AG$2:$AG$2500,4,Basicdata!$AI$2:$AI$2500,0))</f>
        <v>14</v>
      </c>
      <c r="N13">
        <f>IF(M13="","",COUNTIFS(Basicdata!$B$2:$B$2500,1,Basicdata!$D$2:$D$2500,Crops!$D$5,Basicdata!$H$2:$H$2500,Crops!$M5,Basicdata!$AG$2:$AG$2500,6,Basicdata!$AI$2:$AI$2500,0))</f>
        <v>0</v>
      </c>
      <c r="O13">
        <f>IF(N13="","",COUNTIFS(Basicdata!$B$2:$B$2500,1,Basicdata!$D$2:$D$2500,Crops!$D$5,Basicdata!$H$2:$H$2500,Crops!$M5,Basicdata!$AG$2:$AG$2500,7,Basicdata!$AI$2:$AI$2500,0))</f>
        <v>0</v>
      </c>
      <c r="P13">
        <f>IF(O13="","",COUNTIFS(Basicdata!$B$2:$B$2500,1,Basicdata!$D$2:$D$2500,Crops!$D$5,Basicdata!$H$2:$H$2500,Crops!$M5,Basicdata!$AG$2:$AG$2500,8,Basicdata!$AI$2:$AI$2500,0))</f>
        <v>0</v>
      </c>
      <c r="Q13">
        <f>IF(P13="","",COUNTIFS(Basicdata!$B$2:$B$2500,1,Basicdata!$D$2:$D$2500,Crops!$D$5,Basicdata!$H$2:$H$2500,Crops!$M5,Basicdata!$AH$2:$AH$2500,0,Basicdata!$AI$2:$AI$2500,0))</f>
        <v>0</v>
      </c>
      <c r="R13">
        <f>IF(Q13="","",COUNTIFS(Basicdata!$B$2:$B$2500,1,Basicdata!$D$2:$D$2500,Crops!$D$5,Basicdata!$H$2:$H$2500,Crops!$M5,Basicdata!$AH$2:$AH$2500,1,Basicdata!$AI$2:$AI$2500,0))</f>
        <v>0</v>
      </c>
      <c r="S13">
        <f>IF(R13="","",COUNTIFS(Basicdata!$B$2:$B$2500,1,Basicdata!$D$2:$D$2500,Crops!$D$5,Basicdata!$H$2:$H$2500,Crops!$M5,Basicdata!$AH$2:$AH$2500,2,Basicdata!$AI$2:$AI$2500,0))</f>
        <v>0</v>
      </c>
      <c r="T13">
        <f>IF(S13="","",COUNTIFS(Basicdata!$B$2:$B$2500,1,Basicdata!$D$2:$D$2500,Crops!$D$5,Basicdata!$H$2:$H$2500,Crops!$M5,Basicdata!$AH$2:$AH$2500,3,Basicdata!$AI$2:$AI$2500,0))</f>
        <v>0</v>
      </c>
      <c r="U13">
        <f>IF(T13="","",COUNTIFS(Basicdata!$B$2:$B$2500,1,Basicdata!$D$2:$D$2500,Crops!$D$5,Basicdata!$H$2:$H$2500,Crops!$M5,Basicdata!$AH$2:$AH$2500,4,Basicdata!$AI$2:$AI$2500,0))</f>
        <v>14</v>
      </c>
      <c r="V13">
        <f>IF(U13="","",COUNTIFS(Basicdata!$B$2:$B$2500,1,Basicdata!$D$2:$D$2500,Crops!$D$5,Basicdata!$H$2:$H$2500,Crops!$M5,Basicdata!$AH$2:$AH$2500,6,Basicdata!$AI$2:$AI$2500,0))</f>
        <v>0</v>
      </c>
      <c r="W13">
        <f>IF(V13="","",COUNTIFS(Basicdata!$B$2:$B$2500,1,Basicdata!$D$2:$D$2500,Crops!$D$5,Basicdata!$H$2:$H$2500,Crops!$M5,Basicdata!$AH$2:$AH$2500,7,Basicdata!$AI$2:$AI$2500,0))</f>
        <v>0</v>
      </c>
      <c r="X13">
        <f>IF(W13="","",COUNTIFS(Basicdata!$B$2:$B$2500,1,Basicdata!$D$2:$D$2500,Crops!$D$5,Basicdata!$H$2:$H$2500,Crops!$M5,Basicdata!$AH$2:$AH$2500,8,Basicdata!$AI$2:$AI$2500,0))</f>
        <v>0</v>
      </c>
      <c r="Z13" s="45">
        <f>IF(COUNTIFS(Basicdata!$B$2:$B$2500,2,Basicdata!$D$2:$D$2500,Crops!$D$5,Basicdata!$H$2:$H$2500,Crops!$M5,Basicdata!$AI$2:$AI$2500,0)&gt;0,Crops!$M5,"")</f>
        <v>4</v>
      </c>
      <c r="AA13">
        <f>IF(Z13="","",COUNTIFS(Basicdata!$B$2:$B$2500,2,Basicdata!$D$2:$D$2500,Crops!$D$5,Basicdata!$H$2:$H$2500,Crops!$M5,Basicdata!$AI$2:$AI$2500,0))</f>
        <v>14</v>
      </c>
      <c r="AB13">
        <f>IF(AA13="","",COUNTIFS(Basicdata!$B$2:$B$2500,2,Basicdata!$D$2:$D$2500,Crops!$D$5,Basicdata!$H$2:$H$2500,Crops!$M5,Basicdata!$AF$2:$AF$2500,0,Basicdata!$AI$2:$AI$2500,0))</f>
        <v>0</v>
      </c>
      <c r="AC13">
        <f>IF(AB13="","",COUNTIFS(Basicdata!$B$2:$B$2500,2,Basicdata!$D$2:$D$2500,Crops!$D$5,Basicdata!$H$2:$H$2500,Crops!$M5,Basicdata!$AF$2:$AF$2500,1,Basicdata!$AI$2:$AI$2500,0))</f>
        <v>0</v>
      </c>
      <c r="AD13">
        <f>IF(AC13="","",COUNTIFS(Basicdata!$B$2:$B$2500,2,Basicdata!$D$2:$D$2500,Crops!$D$5,Basicdata!$H$2:$H$2500,Crops!$M5,Basicdata!$AF$2:$AF$2500,2,Basicdata!$AI$2:$AI$2500,0))</f>
        <v>0</v>
      </c>
      <c r="AE13">
        <f>IF(AD13="","",COUNTIFS(Basicdata!$B$2:$B$2500,2,Basicdata!$D$2:$D$2500,Crops!$D$5,Basicdata!$H$2:$H$2500,Crops!$M5,Basicdata!$AF$2:$AF$2500,4,Basicdata!$AI$2:$AI$2500,0))</f>
        <v>14</v>
      </c>
      <c r="AF13">
        <f>IF(AE13="","",COUNTIFS(Basicdata!$B$2:$B$2500,2,Basicdata!$D$2:$D$2500,Crops!$D$5,Basicdata!$H$2:$H$2500,Crops!$M5,Basicdata!$AF$2:$AF$2500,6,Basicdata!$AI$2:$AI$2500,0))</f>
        <v>0</v>
      </c>
      <c r="AG13">
        <f>IF(AF13="","",COUNTIFS(Basicdata!$B$2:$B$2500,2,Basicdata!$D$2:$D$2500,Crops!$D$5,Basicdata!$H$2:$H$2500,Crops!$M5,Basicdata!$AF$2:$AF$2500,8,Basicdata!$AI$2:$AI$2500,0))</f>
        <v>0</v>
      </c>
      <c r="AH13">
        <f>IF(AG13="","",COUNTIFS(Basicdata!$B$2:$B$2500,2,Basicdata!$D$2:$D$2500,Crops!$D$5,Basicdata!$H$2:$H$2500,Crops!$M5,Basicdata!$AG$2:$AG$2500,0,Basicdata!$AI$2:$AI$2500,0))</f>
        <v>0</v>
      </c>
      <c r="AI13">
        <f>IF(AH13="","",COUNTIFS(Basicdata!$B$2:$B$2500,2,Basicdata!$D$2:$D$2500,Crops!$D$5,Basicdata!$H$2:$H$2500,Crops!$M5,Basicdata!$AG$2:$AG$2500,1,Basicdata!$AI$2:$AI$2500,0))</f>
        <v>0</v>
      </c>
      <c r="AJ13">
        <f>IF(AI13="","",COUNTIFS(Basicdata!$B$2:$B$2500,2,Basicdata!$D$2:$D$2500,Crops!$D$5,Basicdata!$H$2:$H$2500,Crops!$M5,Basicdata!$AG$2:$AG$2500,2,Basicdata!$AI$2:$AI$2500,0))</f>
        <v>0</v>
      </c>
      <c r="AK13">
        <f>IF(AJ13="","",COUNTIFS(Basicdata!$B$2:$B$2500,2,Basicdata!$D$2:$D$2500,Crops!$D$5,Basicdata!$H$2:$H$2500,Crops!$M5,Basicdata!$AG$2:$AG$2500,3,Basicdata!$AI$2:$AI$2500,0))</f>
        <v>0</v>
      </c>
      <c r="AL13">
        <f>IF(AK13="","",COUNTIFS(Basicdata!$B$2:$B$2500,2,Basicdata!$D$2:$D$2500,Crops!$D$5,Basicdata!$H$2:$H$2500,Crops!$M5,Basicdata!$AG$2:$AG$2500,4,Basicdata!$AI$2:$AI$2500,0))</f>
        <v>14</v>
      </c>
      <c r="AM13">
        <f>IF(AL13="","",COUNTIFS(Basicdata!$B$2:$B$2500,2,Basicdata!$D$2:$D$2500,Crops!$D$5,Basicdata!$H$2:$H$2500,Crops!$M5,Basicdata!$AG$2:$AG$2500,6,Basicdata!$AI$2:$AI$2500,0))</f>
        <v>0</v>
      </c>
      <c r="AN13">
        <f>IF(AM13="","",COUNTIFS(Basicdata!$B$2:$B$2500,2,Basicdata!$D$2:$D$2500,Crops!$D$5,Basicdata!$H$2:$H$2500,Crops!$M5,Basicdata!$AG$2:$AG$2500,7,Basicdata!$AI$2:$AI$2500,0))</f>
        <v>0</v>
      </c>
      <c r="AO13">
        <f>IF(AN13="","",COUNTIFS(Basicdata!$B$2:$B$2500,2,Basicdata!$D$2:$D$2500,Crops!$D$5,Basicdata!$H$2:$H$2500,Crops!$M5,Basicdata!$AG$2:$AG$2500,8,Basicdata!$AI$2:$AI$2500,0))</f>
        <v>0</v>
      </c>
      <c r="AP13">
        <f>IF(AO13="","",COUNTIFS(Basicdata!$B$2:$B$2500,2,Basicdata!$D$2:$D$2500,Crops!$D$5,Basicdata!$H$2:$H$2500,Crops!$M5,Basicdata!$AH$2:$AH$2500,0,Basicdata!$AI$2:$AI$2500,0))</f>
        <v>0</v>
      </c>
      <c r="AQ13">
        <f>IF(AP13="","",COUNTIFS(Basicdata!$B$2:$B$2500,2,Basicdata!$D$2:$D$2500,Crops!$D$5,Basicdata!$H$2:$H$2500,Crops!$M5,Basicdata!$AH$2:$AH$2500,1,Basicdata!$AI$2:$AI$2500,0))</f>
        <v>0</v>
      </c>
      <c r="AR13">
        <f>IF(AQ13="","",COUNTIFS(Basicdata!$B$2:$B$2500,2,Basicdata!$D$2:$D$2500,Crops!$D$5,Basicdata!$H$2:$H$2500,Crops!$M5,Basicdata!$AH$2:$AH$2500,2,Basicdata!$AI$2:$AI$2500,0))</f>
        <v>0</v>
      </c>
      <c r="AS13">
        <f>IF(AR13="","",COUNTIFS(Basicdata!$B$2:$B$2500,2,Basicdata!$D$2:$D$2500,Crops!$D$5,Basicdata!$H$2:$H$2500,Crops!$M5,Basicdata!$AH$2:$AH$2500,3,Basicdata!$AI$2:$AI$2500,0))</f>
        <v>0</v>
      </c>
      <c r="AT13">
        <f>IF(AS13="","",COUNTIFS(Basicdata!$B$2:$B$2500,2,Basicdata!$D$2:$D$2500,Crops!$D$5,Basicdata!$H$2:$H$2500,Crops!$M5,Basicdata!$AH$2:$AH$2500,4,Basicdata!$AI$2:$AI$2500,0))</f>
        <v>14</v>
      </c>
      <c r="AU13">
        <f>IF(AT13="","",COUNTIFS(Basicdata!$B$2:$B$2500,2,Basicdata!$D$2:$D$2500,Crops!$D$5,Basicdata!$H$2:$H$2500,Crops!$M5,Basicdata!$AH$2:$AH$2500,6,Basicdata!$AI$2:$AI$2500,0))</f>
        <v>0</v>
      </c>
      <c r="AV13">
        <f>IF(AU13="","",COUNTIFS(Basicdata!$B$2:$B$2500,2,Basicdata!$D$2:$D$2500,Crops!$D$5,Basicdata!$H$2:$H$2500,Crops!$M5,Basicdata!$AH$2:$AH$2500,7,Basicdata!$AI$2:$AI$2500,0))</f>
        <v>0</v>
      </c>
      <c r="AW13">
        <f>IF(AV13="","",COUNTIFS(Basicdata!$B$2:$B$2500,2,Basicdata!$D$2:$D$2500,Crops!$D$5,Basicdata!$H$2:$H$2500,Crops!$M5,Basicdata!$AH$2:$AH$2500,8,Basicdata!$AI$2:$AI$2500,0))</f>
        <v>0</v>
      </c>
    </row>
    <row r="14" spans="1:49" x14ac:dyDescent="0.3">
      <c r="A14" s="45">
        <f>IF(COUNTIFS(Basicdata!$B$2:$B$2500,1,Basicdata!$D$2:$D$2500,Crops!$D$5,Basicdata!$H$2:$H$2500,Crops!$M6,Basicdata!$AI$2:$AI$2500,0)&gt;0,Crops!$M6,"")</f>
        <v>5</v>
      </c>
      <c r="B14">
        <f>IF(A14="","",COUNTIFS(Basicdata!$B$2:$B$2500,1,Basicdata!$D$2:$D$2500,Crops!$D$5,Basicdata!$H$2:$H$2500,Crops!$M6,Basicdata!$AI$2:$AI$2500,0))</f>
        <v>10</v>
      </c>
      <c r="C14">
        <f>IF(B14="","",COUNTIFS(Basicdata!$B$2:$B$2500,1,Basicdata!$D$2:$D$2500,Crops!$D$5,Basicdata!$H$2:$H$2500,Crops!$M6,Basicdata!$AF$2:$AF$2500,0,Basicdata!$AI$2:$AI$2500,0))</f>
        <v>0</v>
      </c>
      <c r="D14">
        <f>IF(C14="","",COUNTIFS(Basicdata!$B$2:$B$2500,1,Basicdata!$D$2:$D$2500,Crops!$D$5,Basicdata!$H$2:$H$2500,Crops!$M6,Basicdata!$AF$2:$AF$2500,1,Basicdata!$AI$2:$AI$2500,0))</f>
        <v>0</v>
      </c>
      <c r="E14">
        <f>IF(D14="","",COUNTIFS(Basicdata!$B$2:$B$2500,1,Basicdata!$D$2:$D$2500,Crops!$D$5,Basicdata!$H$2:$H$2500,Crops!$M6,Basicdata!$AF$2:$AF$2500,2,Basicdata!$AI$2:$AI$2500,0))</f>
        <v>0</v>
      </c>
      <c r="F14">
        <f>IF(E14="","",COUNTIFS(Basicdata!$B$2:$B$2500,1,Basicdata!$D$2:$D$2500,Crops!$D$5,Basicdata!$H$2:$H$2500,Crops!$M6,Basicdata!$AF$2:$AF$2500,4,Basicdata!$AI$2:$AI$2500,0))</f>
        <v>10</v>
      </c>
      <c r="G14">
        <f>IF(F14="","",COUNTIFS(Basicdata!$B$2:$B$2500,1,Basicdata!$D$2:$D$2500,Crops!$D$5,Basicdata!$H$2:$H$2500,Crops!$M6,Basicdata!$AF$2:$AF$2500,6,Basicdata!$AI$2:$AI$2500,0))</f>
        <v>0</v>
      </c>
      <c r="H14">
        <f>IF(G14="","",COUNTIFS(Basicdata!$B$2:$B$2500,1,Basicdata!$D$2:$D$2500,Crops!$D$5,Basicdata!$H$2:$H$2500,Crops!$M6,Basicdata!$AF$2:$AF$2500,8,Basicdata!$AI$2:$AI$2500,0))</f>
        <v>0</v>
      </c>
      <c r="I14">
        <f>IF(H14="","",COUNTIFS(Basicdata!$B$2:$B$2500,1,Basicdata!$D$2:$D$2500,Crops!$D$5,Basicdata!$H$2:$H$2500,Crops!$M6,Basicdata!$AG$2:$AG$2500,0,Basicdata!$AI$2:$AI$2500,0))</f>
        <v>0</v>
      </c>
      <c r="J14">
        <f>IF(I14="","",COUNTIFS(Basicdata!$B$2:$B$2500,1,Basicdata!$D$2:$D$2500,Crops!$D$5,Basicdata!$H$2:$H$2500,Crops!$M6,Basicdata!$AG$2:$AG$2500,1,Basicdata!$AI$2:$AI$2500,0))</f>
        <v>0</v>
      </c>
      <c r="K14">
        <f>IF(J14="","",COUNTIFS(Basicdata!$B$2:$B$2500,1,Basicdata!$D$2:$D$2500,Crops!$D$5,Basicdata!$H$2:$H$2500,Crops!$M6,Basicdata!$AG$2:$AG$2500,2,Basicdata!$AI$2:$AI$2500,0))</f>
        <v>0</v>
      </c>
      <c r="L14">
        <f>IF(K14="","",COUNTIFS(Basicdata!$B$2:$B$2500,1,Basicdata!$D$2:$D$2500,Crops!$D$5,Basicdata!$H$2:$H$2500,Crops!$M6,Basicdata!$AG$2:$AG$2500,3,Basicdata!$AI$2:$AI$2500,0))</f>
        <v>0</v>
      </c>
      <c r="M14">
        <f>IF(L14="","",COUNTIFS(Basicdata!$B$2:$B$2500,1,Basicdata!$D$2:$D$2500,Crops!$D$5,Basicdata!$H$2:$H$2500,Crops!$M6,Basicdata!$AG$2:$AG$2500,4,Basicdata!$AI$2:$AI$2500,0))</f>
        <v>10</v>
      </c>
      <c r="N14">
        <f>IF(M14="","",COUNTIFS(Basicdata!$B$2:$B$2500,1,Basicdata!$D$2:$D$2500,Crops!$D$5,Basicdata!$H$2:$H$2500,Crops!$M6,Basicdata!$AG$2:$AG$2500,6,Basicdata!$AI$2:$AI$2500,0))</f>
        <v>0</v>
      </c>
      <c r="O14">
        <f>IF(N14="","",COUNTIFS(Basicdata!$B$2:$B$2500,1,Basicdata!$D$2:$D$2500,Crops!$D$5,Basicdata!$H$2:$H$2500,Crops!$M6,Basicdata!$AG$2:$AG$2500,7,Basicdata!$AI$2:$AI$2500,0))</f>
        <v>0</v>
      </c>
      <c r="P14">
        <f>IF(O14="","",COUNTIFS(Basicdata!$B$2:$B$2500,1,Basicdata!$D$2:$D$2500,Crops!$D$5,Basicdata!$H$2:$H$2500,Crops!$M6,Basicdata!$AG$2:$AG$2500,8,Basicdata!$AI$2:$AI$2500,0))</f>
        <v>0</v>
      </c>
      <c r="Q14">
        <f>IF(P14="","",COUNTIFS(Basicdata!$B$2:$B$2500,1,Basicdata!$D$2:$D$2500,Crops!$D$5,Basicdata!$H$2:$H$2500,Crops!$M6,Basicdata!$AH$2:$AH$2500,0,Basicdata!$AI$2:$AI$2500,0))</f>
        <v>0</v>
      </c>
      <c r="R14">
        <f>IF(Q14="","",COUNTIFS(Basicdata!$B$2:$B$2500,1,Basicdata!$D$2:$D$2500,Crops!$D$5,Basicdata!$H$2:$H$2500,Crops!$M6,Basicdata!$AH$2:$AH$2500,1,Basicdata!$AI$2:$AI$2500,0))</f>
        <v>0</v>
      </c>
      <c r="S14">
        <f>IF(R14="","",COUNTIFS(Basicdata!$B$2:$B$2500,1,Basicdata!$D$2:$D$2500,Crops!$D$5,Basicdata!$H$2:$H$2500,Crops!$M6,Basicdata!$AH$2:$AH$2500,2,Basicdata!$AI$2:$AI$2500,0))</f>
        <v>0</v>
      </c>
      <c r="T14">
        <f>IF(S14="","",COUNTIFS(Basicdata!$B$2:$B$2500,1,Basicdata!$D$2:$D$2500,Crops!$D$5,Basicdata!$H$2:$H$2500,Crops!$M6,Basicdata!$AH$2:$AH$2500,3,Basicdata!$AI$2:$AI$2500,0))</f>
        <v>0</v>
      </c>
      <c r="U14">
        <f>IF(T14="","",COUNTIFS(Basicdata!$B$2:$B$2500,1,Basicdata!$D$2:$D$2500,Crops!$D$5,Basicdata!$H$2:$H$2500,Crops!$M6,Basicdata!$AH$2:$AH$2500,4,Basicdata!$AI$2:$AI$2500,0))</f>
        <v>10</v>
      </c>
      <c r="V14">
        <f>IF(U14="","",COUNTIFS(Basicdata!$B$2:$B$2500,1,Basicdata!$D$2:$D$2500,Crops!$D$5,Basicdata!$H$2:$H$2500,Crops!$M6,Basicdata!$AH$2:$AH$2500,6,Basicdata!$AI$2:$AI$2500,0))</f>
        <v>0</v>
      </c>
      <c r="W14">
        <f>IF(V14="","",COUNTIFS(Basicdata!$B$2:$B$2500,1,Basicdata!$D$2:$D$2500,Crops!$D$5,Basicdata!$H$2:$H$2500,Crops!$M6,Basicdata!$AH$2:$AH$2500,7,Basicdata!$AI$2:$AI$2500,0))</f>
        <v>0</v>
      </c>
      <c r="X14">
        <f>IF(W14="","",COUNTIFS(Basicdata!$B$2:$B$2500,1,Basicdata!$D$2:$D$2500,Crops!$D$5,Basicdata!$H$2:$H$2500,Crops!$M6,Basicdata!$AH$2:$AH$2500,8,Basicdata!$AI$2:$AI$2500,0))</f>
        <v>0</v>
      </c>
      <c r="Z14" s="45">
        <f>IF(COUNTIFS(Basicdata!$B$2:$B$2500,2,Basicdata!$D$2:$D$2500,Crops!$D$5,Basicdata!$H$2:$H$2500,Crops!$M6,Basicdata!$AI$2:$AI$2500,0)&gt;0,Crops!$M6,"")</f>
        <v>5</v>
      </c>
      <c r="AA14">
        <f>IF(Z14="","",COUNTIFS(Basicdata!$B$2:$B$2500,2,Basicdata!$D$2:$D$2500,Crops!$D$5,Basicdata!$H$2:$H$2500,Crops!$M6,Basicdata!$AI$2:$AI$2500,0))</f>
        <v>10</v>
      </c>
      <c r="AB14">
        <f>IF(AA14="","",COUNTIFS(Basicdata!$B$2:$B$2500,2,Basicdata!$D$2:$D$2500,Crops!$D$5,Basicdata!$H$2:$H$2500,Crops!$M6,Basicdata!$AF$2:$AF$2500,0,Basicdata!$AI$2:$AI$2500,0))</f>
        <v>0</v>
      </c>
      <c r="AC14">
        <f>IF(AB14="","",COUNTIFS(Basicdata!$B$2:$B$2500,2,Basicdata!$D$2:$D$2500,Crops!$D$5,Basicdata!$H$2:$H$2500,Crops!$M6,Basicdata!$AF$2:$AF$2500,1,Basicdata!$AI$2:$AI$2500,0))</f>
        <v>0</v>
      </c>
      <c r="AD14">
        <f>IF(AC14="","",COUNTIFS(Basicdata!$B$2:$B$2500,2,Basicdata!$D$2:$D$2500,Crops!$D$5,Basicdata!$H$2:$H$2500,Crops!$M6,Basicdata!$AF$2:$AF$2500,2,Basicdata!$AI$2:$AI$2500,0))</f>
        <v>0</v>
      </c>
      <c r="AE14">
        <f>IF(AD14="","",COUNTIFS(Basicdata!$B$2:$B$2500,2,Basicdata!$D$2:$D$2500,Crops!$D$5,Basicdata!$H$2:$H$2500,Crops!$M6,Basicdata!$AF$2:$AF$2500,4,Basicdata!$AI$2:$AI$2500,0))</f>
        <v>10</v>
      </c>
      <c r="AF14">
        <f>IF(AE14="","",COUNTIFS(Basicdata!$B$2:$B$2500,2,Basicdata!$D$2:$D$2500,Crops!$D$5,Basicdata!$H$2:$H$2500,Crops!$M6,Basicdata!$AF$2:$AF$2500,6,Basicdata!$AI$2:$AI$2500,0))</f>
        <v>0</v>
      </c>
      <c r="AG14">
        <f>IF(AF14="","",COUNTIFS(Basicdata!$B$2:$B$2500,2,Basicdata!$D$2:$D$2500,Crops!$D$5,Basicdata!$H$2:$H$2500,Crops!$M6,Basicdata!$AF$2:$AF$2500,8,Basicdata!$AI$2:$AI$2500,0))</f>
        <v>0</v>
      </c>
      <c r="AH14">
        <f>IF(AG14="","",COUNTIFS(Basicdata!$B$2:$B$2500,2,Basicdata!$D$2:$D$2500,Crops!$D$5,Basicdata!$H$2:$H$2500,Crops!$M6,Basicdata!$AG$2:$AG$2500,0,Basicdata!$AI$2:$AI$2500,0))</f>
        <v>0</v>
      </c>
      <c r="AI14">
        <f>IF(AH14="","",COUNTIFS(Basicdata!$B$2:$B$2500,2,Basicdata!$D$2:$D$2500,Crops!$D$5,Basicdata!$H$2:$H$2500,Crops!$M6,Basicdata!$AG$2:$AG$2500,1,Basicdata!$AI$2:$AI$2500,0))</f>
        <v>0</v>
      </c>
      <c r="AJ14">
        <f>IF(AI14="","",COUNTIFS(Basicdata!$B$2:$B$2500,2,Basicdata!$D$2:$D$2500,Crops!$D$5,Basicdata!$H$2:$H$2500,Crops!$M6,Basicdata!$AG$2:$AG$2500,2,Basicdata!$AI$2:$AI$2500,0))</f>
        <v>0</v>
      </c>
      <c r="AK14">
        <f>IF(AJ14="","",COUNTIFS(Basicdata!$B$2:$B$2500,2,Basicdata!$D$2:$D$2500,Crops!$D$5,Basicdata!$H$2:$H$2500,Crops!$M6,Basicdata!$AG$2:$AG$2500,3,Basicdata!$AI$2:$AI$2500,0))</f>
        <v>0</v>
      </c>
      <c r="AL14">
        <f>IF(AK14="","",COUNTIFS(Basicdata!$B$2:$B$2500,2,Basicdata!$D$2:$D$2500,Crops!$D$5,Basicdata!$H$2:$H$2500,Crops!$M6,Basicdata!$AG$2:$AG$2500,4,Basicdata!$AI$2:$AI$2500,0))</f>
        <v>10</v>
      </c>
      <c r="AM14">
        <f>IF(AL14="","",COUNTIFS(Basicdata!$B$2:$B$2500,2,Basicdata!$D$2:$D$2500,Crops!$D$5,Basicdata!$H$2:$H$2500,Crops!$M6,Basicdata!$AG$2:$AG$2500,6,Basicdata!$AI$2:$AI$2500,0))</f>
        <v>0</v>
      </c>
      <c r="AN14">
        <f>IF(AM14="","",COUNTIFS(Basicdata!$B$2:$B$2500,2,Basicdata!$D$2:$D$2500,Crops!$D$5,Basicdata!$H$2:$H$2500,Crops!$M6,Basicdata!$AG$2:$AG$2500,7,Basicdata!$AI$2:$AI$2500,0))</f>
        <v>0</v>
      </c>
      <c r="AO14">
        <f>IF(AN14="","",COUNTIFS(Basicdata!$B$2:$B$2500,2,Basicdata!$D$2:$D$2500,Crops!$D$5,Basicdata!$H$2:$H$2500,Crops!$M6,Basicdata!$AG$2:$AG$2500,8,Basicdata!$AI$2:$AI$2500,0))</f>
        <v>0</v>
      </c>
      <c r="AP14">
        <f>IF(AO14="","",COUNTIFS(Basicdata!$B$2:$B$2500,2,Basicdata!$D$2:$D$2500,Crops!$D$5,Basicdata!$H$2:$H$2500,Crops!$M6,Basicdata!$AH$2:$AH$2500,0,Basicdata!$AI$2:$AI$2500,0))</f>
        <v>0</v>
      </c>
      <c r="AQ14">
        <f>IF(AP14="","",COUNTIFS(Basicdata!$B$2:$B$2500,2,Basicdata!$D$2:$D$2500,Crops!$D$5,Basicdata!$H$2:$H$2500,Crops!$M6,Basicdata!$AH$2:$AH$2500,1,Basicdata!$AI$2:$AI$2500,0))</f>
        <v>0</v>
      </c>
      <c r="AR14">
        <f>IF(AQ14="","",COUNTIFS(Basicdata!$B$2:$B$2500,2,Basicdata!$D$2:$D$2500,Crops!$D$5,Basicdata!$H$2:$H$2500,Crops!$M6,Basicdata!$AH$2:$AH$2500,2,Basicdata!$AI$2:$AI$2500,0))</f>
        <v>0</v>
      </c>
      <c r="AS14">
        <f>IF(AR14="","",COUNTIFS(Basicdata!$B$2:$B$2500,2,Basicdata!$D$2:$D$2500,Crops!$D$5,Basicdata!$H$2:$H$2500,Crops!$M6,Basicdata!$AH$2:$AH$2500,3,Basicdata!$AI$2:$AI$2500,0))</f>
        <v>0</v>
      </c>
      <c r="AT14">
        <f>IF(AS14="","",COUNTIFS(Basicdata!$B$2:$B$2500,2,Basicdata!$D$2:$D$2500,Crops!$D$5,Basicdata!$H$2:$H$2500,Crops!$M6,Basicdata!$AH$2:$AH$2500,4,Basicdata!$AI$2:$AI$2500,0))</f>
        <v>10</v>
      </c>
      <c r="AU14">
        <f>IF(AT14="","",COUNTIFS(Basicdata!$B$2:$B$2500,2,Basicdata!$D$2:$D$2500,Crops!$D$5,Basicdata!$H$2:$H$2500,Crops!$M6,Basicdata!$AH$2:$AH$2500,6,Basicdata!$AI$2:$AI$2500,0))</f>
        <v>0</v>
      </c>
      <c r="AV14">
        <f>IF(AU14="","",COUNTIFS(Basicdata!$B$2:$B$2500,2,Basicdata!$D$2:$D$2500,Crops!$D$5,Basicdata!$H$2:$H$2500,Crops!$M6,Basicdata!$AH$2:$AH$2500,7,Basicdata!$AI$2:$AI$2500,0))</f>
        <v>0</v>
      </c>
      <c r="AW14">
        <f>IF(AV14="","",COUNTIFS(Basicdata!$B$2:$B$2500,2,Basicdata!$D$2:$D$2500,Crops!$D$5,Basicdata!$H$2:$H$2500,Crops!$M6,Basicdata!$AH$2:$AH$2500,8,Basicdata!$AI$2:$AI$2500,0))</f>
        <v>0</v>
      </c>
    </row>
    <row r="15" spans="1:49" x14ac:dyDescent="0.3">
      <c r="A15" s="45">
        <f>IF(COUNTIFS(Basicdata!$B$2:$B$2500,1,Basicdata!$D$2:$D$2500,Crops!$D$5,Basicdata!$H$2:$H$2500,Crops!$M7,Basicdata!$AI$2:$AI$2500,0)&gt;0,Crops!$M7,"")</f>
        <v>6</v>
      </c>
      <c r="B15">
        <f>IF(A15="","",COUNTIFS(Basicdata!$B$2:$B$2500,1,Basicdata!$D$2:$D$2500,Crops!$D$5,Basicdata!$H$2:$H$2500,Crops!$M7,Basicdata!$AI$2:$AI$2500,0))</f>
        <v>8</v>
      </c>
      <c r="C15">
        <f>IF(B15="","",COUNTIFS(Basicdata!$B$2:$B$2500,1,Basicdata!$D$2:$D$2500,Crops!$D$5,Basicdata!$H$2:$H$2500,Crops!$M7,Basicdata!$AF$2:$AF$2500,0,Basicdata!$AI$2:$AI$2500,0))</f>
        <v>0</v>
      </c>
      <c r="D15">
        <f>IF(C15="","",COUNTIFS(Basicdata!$B$2:$B$2500,1,Basicdata!$D$2:$D$2500,Crops!$D$5,Basicdata!$H$2:$H$2500,Crops!$M7,Basicdata!$AF$2:$AF$2500,1,Basicdata!$AI$2:$AI$2500,0))</f>
        <v>0</v>
      </c>
      <c r="E15">
        <f>IF(D15="","",COUNTIFS(Basicdata!$B$2:$B$2500,1,Basicdata!$D$2:$D$2500,Crops!$D$5,Basicdata!$H$2:$H$2500,Crops!$M7,Basicdata!$AF$2:$AF$2500,2,Basicdata!$AI$2:$AI$2500,0))</f>
        <v>0</v>
      </c>
      <c r="F15">
        <f>IF(E15="","",COUNTIFS(Basicdata!$B$2:$B$2500,1,Basicdata!$D$2:$D$2500,Crops!$D$5,Basicdata!$H$2:$H$2500,Crops!$M7,Basicdata!$AF$2:$AF$2500,4,Basicdata!$AI$2:$AI$2500,0))</f>
        <v>8</v>
      </c>
      <c r="G15">
        <f>IF(F15="","",COUNTIFS(Basicdata!$B$2:$B$2500,1,Basicdata!$D$2:$D$2500,Crops!$D$5,Basicdata!$H$2:$H$2500,Crops!$M7,Basicdata!$AF$2:$AF$2500,6,Basicdata!$AI$2:$AI$2500,0))</f>
        <v>0</v>
      </c>
      <c r="H15">
        <f>IF(G15="","",COUNTIFS(Basicdata!$B$2:$B$2500,1,Basicdata!$D$2:$D$2500,Crops!$D$5,Basicdata!$H$2:$H$2500,Crops!$M7,Basicdata!$AF$2:$AF$2500,8,Basicdata!$AI$2:$AI$2500,0))</f>
        <v>0</v>
      </c>
      <c r="I15">
        <f>IF(H15="","",COUNTIFS(Basicdata!$B$2:$B$2500,1,Basicdata!$D$2:$D$2500,Crops!$D$5,Basicdata!$H$2:$H$2500,Crops!$M7,Basicdata!$AG$2:$AG$2500,0,Basicdata!$AI$2:$AI$2500,0))</f>
        <v>0</v>
      </c>
      <c r="J15">
        <f>IF(I15="","",COUNTIFS(Basicdata!$B$2:$B$2500,1,Basicdata!$D$2:$D$2500,Crops!$D$5,Basicdata!$H$2:$H$2500,Crops!$M7,Basicdata!$AG$2:$AG$2500,1,Basicdata!$AI$2:$AI$2500,0))</f>
        <v>0</v>
      </c>
      <c r="K15">
        <f>IF(J15="","",COUNTIFS(Basicdata!$B$2:$B$2500,1,Basicdata!$D$2:$D$2500,Crops!$D$5,Basicdata!$H$2:$H$2500,Crops!$M7,Basicdata!$AG$2:$AG$2500,2,Basicdata!$AI$2:$AI$2500,0))</f>
        <v>0</v>
      </c>
      <c r="L15">
        <f>IF(K15="","",COUNTIFS(Basicdata!$B$2:$B$2500,1,Basicdata!$D$2:$D$2500,Crops!$D$5,Basicdata!$H$2:$H$2500,Crops!$M7,Basicdata!$AG$2:$AG$2500,3,Basicdata!$AI$2:$AI$2500,0))</f>
        <v>0</v>
      </c>
      <c r="M15">
        <f>IF(L15="","",COUNTIFS(Basicdata!$B$2:$B$2500,1,Basicdata!$D$2:$D$2500,Crops!$D$5,Basicdata!$H$2:$H$2500,Crops!$M7,Basicdata!$AG$2:$AG$2500,4,Basicdata!$AI$2:$AI$2500,0))</f>
        <v>8</v>
      </c>
      <c r="N15">
        <f>IF(M15="","",COUNTIFS(Basicdata!$B$2:$B$2500,1,Basicdata!$D$2:$D$2500,Crops!$D$5,Basicdata!$H$2:$H$2500,Crops!$M7,Basicdata!$AG$2:$AG$2500,6,Basicdata!$AI$2:$AI$2500,0))</f>
        <v>0</v>
      </c>
      <c r="O15">
        <f>IF(N15="","",COUNTIFS(Basicdata!$B$2:$B$2500,1,Basicdata!$D$2:$D$2500,Crops!$D$5,Basicdata!$H$2:$H$2500,Crops!$M7,Basicdata!$AG$2:$AG$2500,7,Basicdata!$AI$2:$AI$2500,0))</f>
        <v>0</v>
      </c>
      <c r="P15">
        <f>IF(O15="","",COUNTIFS(Basicdata!$B$2:$B$2500,1,Basicdata!$D$2:$D$2500,Crops!$D$5,Basicdata!$H$2:$H$2500,Crops!$M7,Basicdata!$AG$2:$AG$2500,8,Basicdata!$AI$2:$AI$2500,0))</f>
        <v>0</v>
      </c>
      <c r="Q15">
        <f>IF(P15="","",COUNTIFS(Basicdata!$B$2:$B$2500,1,Basicdata!$D$2:$D$2500,Crops!$D$5,Basicdata!$H$2:$H$2500,Crops!$M7,Basicdata!$AH$2:$AH$2500,0,Basicdata!$AI$2:$AI$2500,0))</f>
        <v>0</v>
      </c>
      <c r="R15">
        <f>IF(Q15="","",COUNTIFS(Basicdata!$B$2:$B$2500,1,Basicdata!$D$2:$D$2500,Crops!$D$5,Basicdata!$H$2:$H$2500,Crops!$M7,Basicdata!$AH$2:$AH$2500,1,Basicdata!$AI$2:$AI$2500,0))</f>
        <v>0</v>
      </c>
      <c r="S15">
        <f>IF(R15="","",COUNTIFS(Basicdata!$B$2:$B$2500,1,Basicdata!$D$2:$D$2500,Crops!$D$5,Basicdata!$H$2:$H$2500,Crops!$M7,Basicdata!$AH$2:$AH$2500,2,Basicdata!$AI$2:$AI$2500,0))</f>
        <v>0</v>
      </c>
      <c r="T15">
        <f>IF(S15="","",COUNTIFS(Basicdata!$B$2:$B$2500,1,Basicdata!$D$2:$D$2500,Crops!$D$5,Basicdata!$H$2:$H$2500,Crops!$M7,Basicdata!$AH$2:$AH$2500,3,Basicdata!$AI$2:$AI$2500,0))</f>
        <v>0</v>
      </c>
      <c r="U15">
        <f>IF(T15="","",COUNTIFS(Basicdata!$B$2:$B$2500,1,Basicdata!$D$2:$D$2500,Crops!$D$5,Basicdata!$H$2:$H$2500,Crops!$M7,Basicdata!$AH$2:$AH$2500,4,Basicdata!$AI$2:$AI$2500,0))</f>
        <v>8</v>
      </c>
      <c r="V15">
        <f>IF(U15="","",COUNTIFS(Basicdata!$B$2:$B$2500,1,Basicdata!$D$2:$D$2500,Crops!$D$5,Basicdata!$H$2:$H$2500,Crops!$M7,Basicdata!$AH$2:$AH$2500,6,Basicdata!$AI$2:$AI$2500,0))</f>
        <v>0</v>
      </c>
      <c r="W15">
        <f>IF(V15="","",COUNTIFS(Basicdata!$B$2:$B$2500,1,Basicdata!$D$2:$D$2500,Crops!$D$5,Basicdata!$H$2:$H$2500,Crops!$M7,Basicdata!$AH$2:$AH$2500,7,Basicdata!$AI$2:$AI$2500,0))</f>
        <v>0</v>
      </c>
      <c r="X15">
        <f>IF(W15="","",COUNTIFS(Basicdata!$B$2:$B$2500,1,Basicdata!$D$2:$D$2500,Crops!$D$5,Basicdata!$H$2:$H$2500,Crops!$M7,Basicdata!$AH$2:$AH$2500,8,Basicdata!$AI$2:$AI$2500,0))</f>
        <v>0</v>
      </c>
      <c r="Z15" s="45">
        <f>IF(COUNTIFS(Basicdata!$B$2:$B$2500,2,Basicdata!$D$2:$D$2500,Crops!$D$5,Basicdata!$H$2:$H$2500,Crops!$M7,Basicdata!$AI$2:$AI$2500,0)&gt;0,Crops!$M7,"")</f>
        <v>6</v>
      </c>
      <c r="AA15">
        <f>IF(Z15="","",COUNTIFS(Basicdata!$B$2:$B$2500,2,Basicdata!$D$2:$D$2500,Crops!$D$5,Basicdata!$H$2:$H$2500,Crops!$M7,Basicdata!$AI$2:$AI$2500,0))</f>
        <v>8</v>
      </c>
      <c r="AB15">
        <f>IF(AA15="","",COUNTIFS(Basicdata!$B$2:$B$2500,2,Basicdata!$D$2:$D$2500,Crops!$D$5,Basicdata!$H$2:$H$2500,Crops!$M7,Basicdata!$AF$2:$AF$2500,0,Basicdata!$AI$2:$AI$2500,0))</f>
        <v>0</v>
      </c>
      <c r="AC15">
        <f>IF(AB15="","",COUNTIFS(Basicdata!$B$2:$B$2500,2,Basicdata!$D$2:$D$2500,Crops!$D$5,Basicdata!$H$2:$H$2500,Crops!$M7,Basicdata!$AF$2:$AF$2500,1,Basicdata!$AI$2:$AI$2500,0))</f>
        <v>0</v>
      </c>
      <c r="AD15">
        <f>IF(AC15="","",COUNTIFS(Basicdata!$B$2:$B$2500,2,Basicdata!$D$2:$D$2500,Crops!$D$5,Basicdata!$H$2:$H$2500,Crops!$M7,Basicdata!$AF$2:$AF$2500,2,Basicdata!$AI$2:$AI$2500,0))</f>
        <v>0</v>
      </c>
      <c r="AE15">
        <f>IF(AD15="","",COUNTIFS(Basicdata!$B$2:$B$2500,2,Basicdata!$D$2:$D$2500,Crops!$D$5,Basicdata!$H$2:$H$2500,Crops!$M7,Basicdata!$AF$2:$AF$2500,4,Basicdata!$AI$2:$AI$2500,0))</f>
        <v>8</v>
      </c>
      <c r="AF15">
        <f>IF(AE15="","",COUNTIFS(Basicdata!$B$2:$B$2500,2,Basicdata!$D$2:$D$2500,Crops!$D$5,Basicdata!$H$2:$H$2500,Crops!$M7,Basicdata!$AF$2:$AF$2500,6,Basicdata!$AI$2:$AI$2500,0))</f>
        <v>0</v>
      </c>
      <c r="AG15">
        <f>IF(AF15="","",COUNTIFS(Basicdata!$B$2:$B$2500,2,Basicdata!$D$2:$D$2500,Crops!$D$5,Basicdata!$H$2:$H$2500,Crops!$M7,Basicdata!$AF$2:$AF$2500,8,Basicdata!$AI$2:$AI$2500,0))</f>
        <v>0</v>
      </c>
      <c r="AH15">
        <f>IF(AG15="","",COUNTIFS(Basicdata!$B$2:$B$2500,2,Basicdata!$D$2:$D$2500,Crops!$D$5,Basicdata!$H$2:$H$2500,Crops!$M7,Basicdata!$AG$2:$AG$2500,0,Basicdata!$AI$2:$AI$2500,0))</f>
        <v>0</v>
      </c>
      <c r="AI15">
        <f>IF(AH15="","",COUNTIFS(Basicdata!$B$2:$B$2500,2,Basicdata!$D$2:$D$2500,Crops!$D$5,Basicdata!$H$2:$H$2500,Crops!$M7,Basicdata!$AG$2:$AG$2500,1,Basicdata!$AI$2:$AI$2500,0))</f>
        <v>0</v>
      </c>
      <c r="AJ15">
        <f>IF(AI15="","",COUNTIFS(Basicdata!$B$2:$B$2500,2,Basicdata!$D$2:$D$2500,Crops!$D$5,Basicdata!$H$2:$H$2500,Crops!$M7,Basicdata!$AG$2:$AG$2500,2,Basicdata!$AI$2:$AI$2500,0))</f>
        <v>0</v>
      </c>
      <c r="AK15">
        <f>IF(AJ15="","",COUNTIFS(Basicdata!$B$2:$B$2500,2,Basicdata!$D$2:$D$2500,Crops!$D$5,Basicdata!$H$2:$H$2500,Crops!$M7,Basicdata!$AG$2:$AG$2500,3,Basicdata!$AI$2:$AI$2500,0))</f>
        <v>0</v>
      </c>
      <c r="AL15">
        <f>IF(AK15="","",COUNTIFS(Basicdata!$B$2:$B$2500,2,Basicdata!$D$2:$D$2500,Crops!$D$5,Basicdata!$H$2:$H$2500,Crops!$M7,Basicdata!$AG$2:$AG$2500,4,Basicdata!$AI$2:$AI$2500,0))</f>
        <v>8</v>
      </c>
      <c r="AM15">
        <f>IF(AL15="","",COUNTIFS(Basicdata!$B$2:$B$2500,2,Basicdata!$D$2:$D$2500,Crops!$D$5,Basicdata!$H$2:$H$2500,Crops!$M7,Basicdata!$AG$2:$AG$2500,6,Basicdata!$AI$2:$AI$2500,0))</f>
        <v>0</v>
      </c>
      <c r="AN15">
        <f>IF(AM15="","",COUNTIFS(Basicdata!$B$2:$B$2500,2,Basicdata!$D$2:$D$2500,Crops!$D$5,Basicdata!$H$2:$H$2500,Crops!$M7,Basicdata!$AG$2:$AG$2500,7,Basicdata!$AI$2:$AI$2500,0))</f>
        <v>0</v>
      </c>
      <c r="AO15">
        <f>IF(AN15="","",COUNTIFS(Basicdata!$B$2:$B$2500,2,Basicdata!$D$2:$D$2500,Crops!$D$5,Basicdata!$H$2:$H$2500,Crops!$M7,Basicdata!$AG$2:$AG$2500,8,Basicdata!$AI$2:$AI$2500,0))</f>
        <v>0</v>
      </c>
      <c r="AP15">
        <f>IF(AO15="","",COUNTIFS(Basicdata!$B$2:$B$2500,2,Basicdata!$D$2:$D$2500,Crops!$D$5,Basicdata!$H$2:$H$2500,Crops!$M7,Basicdata!$AH$2:$AH$2500,0,Basicdata!$AI$2:$AI$2500,0))</f>
        <v>0</v>
      </c>
      <c r="AQ15">
        <f>IF(AP15="","",COUNTIFS(Basicdata!$B$2:$B$2500,2,Basicdata!$D$2:$D$2500,Crops!$D$5,Basicdata!$H$2:$H$2500,Crops!$M7,Basicdata!$AH$2:$AH$2500,1,Basicdata!$AI$2:$AI$2500,0))</f>
        <v>0</v>
      </c>
      <c r="AR15">
        <f>IF(AQ15="","",COUNTIFS(Basicdata!$B$2:$B$2500,2,Basicdata!$D$2:$D$2500,Crops!$D$5,Basicdata!$H$2:$H$2500,Crops!$M7,Basicdata!$AH$2:$AH$2500,2,Basicdata!$AI$2:$AI$2500,0))</f>
        <v>0</v>
      </c>
      <c r="AS15">
        <f>IF(AR15="","",COUNTIFS(Basicdata!$B$2:$B$2500,2,Basicdata!$D$2:$D$2500,Crops!$D$5,Basicdata!$H$2:$H$2500,Crops!$M7,Basicdata!$AH$2:$AH$2500,3,Basicdata!$AI$2:$AI$2500,0))</f>
        <v>0</v>
      </c>
      <c r="AT15">
        <f>IF(AS15="","",COUNTIFS(Basicdata!$B$2:$B$2500,2,Basicdata!$D$2:$D$2500,Crops!$D$5,Basicdata!$H$2:$H$2500,Crops!$M7,Basicdata!$AH$2:$AH$2500,4,Basicdata!$AI$2:$AI$2500,0))</f>
        <v>8</v>
      </c>
      <c r="AU15">
        <f>IF(AT15="","",COUNTIFS(Basicdata!$B$2:$B$2500,2,Basicdata!$D$2:$D$2500,Crops!$D$5,Basicdata!$H$2:$H$2500,Crops!$M7,Basicdata!$AH$2:$AH$2500,6,Basicdata!$AI$2:$AI$2500,0))</f>
        <v>0</v>
      </c>
      <c r="AV15">
        <f>IF(AU15="","",COUNTIFS(Basicdata!$B$2:$B$2500,2,Basicdata!$D$2:$D$2500,Crops!$D$5,Basicdata!$H$2:$H$2500,Crops!$M7,Basicdata!$AH$2:$AH$2500,7,Basicdata!$AI$2:$AI$2500,0))</f>
        <v>0</v>
      </c>
      <c r="AW15">
        <f>IF(AV15="","",COUNTIFS(Basicdata!$B$2:$B$2500,2,Basicdata!$D$2:$D$2500,Crops!$D$5,Basicdata!$H$2:$H$2500,Crops!$M7,Basicdata!$AH$2:$AH$2500,8,Basicdata!$AI$2:$AI$2500,0))</f>
        <v>0</v>
      </c>
    </row>
    <row r="16" spans="1:49" x14ac:dyDescent="0.3">
      <c r="A16" s="45">
        <f>IF(COUNTIFS(Basicdata!$B$2:$B$2500,1,Basicdata!$D$2:$D$2500,Crops!$D$5,Basicdata!$H$2:$H$2500,Crops!$M8,Basicdata!$AI$2:$AI$2500,0)&gt;0,Crops!$M8,"")</f>
        <v>7</v>
      </c>
      <c r="B16">
        <f>IF(A16="","",COUNTIFS(Basicdata!$B$2:$B$2500,1,Basicdata!$D$2:$D$2500,Crops!$D$5,Basicdata!$H$2:$H$2500,Crops!$M8,Basicdata!$AI$2:$AI$2500,0))</f>
        <v>16</v>
      </c>
      <c r="C16">
        <f>IF(B16="","",COUNTIFS(Basicdata!$B$2:$B$2500,1,Basicdata!$D$2:$D$2500,Crops!$D$5,Basicdata!$H$2:$H$2500,Crops!$M8,Basicdata!$AF$2:$AF$2500,0,Basicdata!$AI$2:$AI$2500,0))</f>
        <v>0</v>
      </c>
      <c r="D16">
        <f>IF(C16="","",COUNTIFS(Basicdata!$B$2:$B$2500,1,Basicdata!$D$2:$D$2500,Crops!$D$5,Basicdata!$H$2:$H$2500,Crops!$M8,Basicdata!$AF$2:$AF$2500,1,Basicdata!$AI$2:$AI$2500,0))</f>
        <v>0</v>
      </c>
      <c r="E16">
        <f>IF(D16="","",COUNTIFS(Basicdata!$B$2:$B$2500,1,Basicdata!$D$2:$D$2500,Crops!$D$5,Basicdata!$H$2:$H$2500,Crops!$M8,Basicdata!$AF$2:$AF$2500,2,Basicdata!$AI$2:$AI$2500,0))</f>
        <v>0</v>
      </c>
      <c r="F16">
        <f>IF(E16="","",COUNTIFS(Basicdata!$B$2:$B$2500,1,Basicdata!$D$2:$D$2500,Crops!$D$5,Basicdata!$H$2:$H$2500,Crops!$M8,Basicdata!$AF$2:$AF$2500,4,Basicdata!$AI$2:$AI$2500,0))</f>
        <v>16</v>
      </c>
      <c r="G16">
        <f>IF(F16="","",COUNTIFS(Basicdata!$B$2:$B$2500,1,Basicdata!$D$2:$D$2500,Crops!$D$5,Basicdata!$H$2:$H$2500,Crops!$M8,Basicdata!$AF$2:$AF$2500,6,Basicdata!$AI$2:$AI$2500,0))</f>
        <v>0</v>
      </c>
      <c r="H16">
        <f>IF(G16="","",COUNTIFS(Basicdata!$B$2:$B$2500,1,Basicdata!$D$2:$D$2500,Crops!$D$5,Basicdata!$H$2:$H$2500,Crops!$M8,Basicdata!$AF$2:$AF$2500,8,Basicdata!$AI$2:$AI$2500,0))</f>
        <v>0</v>
      </c>
      <c r="I16">
        <f>IF(H16="","",COUNTIFS(Basicdata!$B$2:$B$2500,1,Basicdata!$D$2:$D$2500,Crops!$D$5,Basicdata!$H$2:$H$2500,Crops!$M8,Basicdata!$AG$2:$AG$2500,0,Basicdata!$AI$2:$AI$2500,0))</f>
        <v>0</v>
      </c>
      <c r="J16">
        <f>IF(I16="","",COUNTIFS(Basicdata!$B$2:$B$2500,1,Basicdata!$D$2:$D$2500,Crops!$D$5,Basicdata!$H$2:$H$2500,Crops!$M8,Basicdata!$AG$2:$AG$2500,1,Basicdata!$AI$2:$AI$2500,0))</f>
        <v>0</v>
      </c>
      <c r="K16">
        <f>IF(J16="","",COUNTIFS(Basicdata!$B$2:$B$2500,1,Basicdata!$D$2:$D$2500,Crops!$D$5,Basicdata!$H$2:$H$2500,Crops!$M8,Basicdata!$AG$2:$AG$2500,2,Basicdata!$AI$2:$AI$2500,0))</f>
        <v>0</v>
      </c>
      <c r="L16">
        <f>IF(K16="","",COUNTIFS(Basicdata!$B$2:$B$2500,1,Basicdata!$D$2:$D$2500,Crops!$D$5,Basicdata!$H$2:$H$2500,Crops!$M8,Basicdata!$AG$2:$AG$2500,3,Basicdata!$AI$2:$AI$2500,0))</f>
        <v>0</v>
      </c>
      <c r="M16">
        <f>IF(L16="","",COUNTIFS(Basicdata!$B$2:$B$2500,1,Basicdata!$D$2:$D$2500,Crops!$D$5,Basicdata!$H$2:$H$2500,Crops!$M8,Basicdata!$AG$2:$AG$2500,4,Basicdata!$AI$2:$AI$2500,0))</f>
        <v>16</v>
      </c>
      <c r="N16">
        <f>IF(M16="","",COUNTIFS(Basicdata!$B$2:$B$2500,1,Basicdata!$D$2:$D$2500,Crops!$D$5,Basicdata!$H$2:$H$2500,Crops!$M8,Basicdata!$AG$2:$AG$2500,6,Basicdata!$AI$2:$AI$2500,0))</f>
        <v>0</v>
      </c>
      <c r="O16">
        <f>IF(N16="","",COUNTIFS(Basicdata!$B$2:$B$2500,1,Basicdata!$D$2:$D$2500,Crops!$D$5,Basicdata!$H$2:$H$2500,Crops!$M8,Basicdata!$AG$2:$AG$2500,7,Basicdata!$AI$2:$AI$2500,0))</f>
        <v>0</v>
      </c>
      <c r="P16">
        <f>IF(O16="","",COUNTIFS(Basicdata!$B$2:$B$2500,1,Basicdata!$D$2:$D$2500,Crops!$D$5,Basicdata!$H$2:$H$2500,Crops!$M8,Basicdata!$AG$2:$AG$2500,8,Basicdata!$AI$2:$AI$2500,0))</f>
        <v>0</v>
      </c>
      <c r="Q16">
        <f>IF(P16="","",COUNTIFS(Basicdata!$B$2:$B$2500,1,Basicdata!$D$2:$D$2500,Crops!$D$5,Basicdata!$H$2:$H$2500,Crops!$M8,Basicdata!$AH$2:$AH$2500,0,Basicdata!$AI$2:$AI$2500,0))</f>
        <v>0</v>
      </c>
      <c r="R16">
        <f>IF(Q16="","",COUNTIFS(Basicdata!$B$2:$B$2500,1,Basicdata!$D$2:$D$2500,Crops!$D$5,Basicdata!$H$2:$H$2500,Crops!$M8,Basicdata!$AH$2:$AH$2500,1,Basicdata!$AI$2:$AI$2500,0))</f>
        <v>0</v>
      </c>
      <c r="S16">
        <f>IF(R16="","",COUNTIFS(Basicdata!$B$2:$B$2500,1,Basicdata!$D$2:$D$2500,Crops!$D$5,Basicdata!$H$2:$H$2500,Crops!$M8,Basicdata!$AH$2:$AH$2500,2,Basicdata!$AI$2:$AI$2500,0))</f>
        <v>0</v>
      </c>
      <c r="T16">
        <f>IF(S16="","",COUNTIFS(Basicdata!$B$2:$B$2500,1,Basicdata!$D$2:$D$2500,Crops!$D$5,Basicdata!$H$2:$H$2500,Crops!$M8,Basicdata!$AH$2:$AH$2500,3,Basicdata!$AI$2:$AI$2500,0))</f>
        <v>0</v>
      </c>
      <c r="U16">
        <f>IF(T16="","",COUNTIFS(Basicdata!$B$2:$B$2500,1,Basicdata!$D$2:$D$2500,Crops!$D$5,Basicdata!$H$2:$H$2500,Crops!$M8,Basicdata!$AH$2:$AH$2500,4,Basicdata!$AI$2:$AI$2500,0))</f>
        <v>16</v>
      </c>
      <c r="V16">
        <f>IF(U16="","",COUNTIFS(Basicdata!$B$2:$B$2500,1,Basicdata!$D$2:$D$2500,Crops!$D$5,Basicdata!$H$2:$H$2500,Crops!$M8,Basicdata!$AH$2:$AH$2500,6,Basicdata!$AI$2:$AI$2500,0))</f>
        <v>0</v>
      </c>
      <c r="W16">
        <f>IF(V16="","",COUNTIFS(Basicdata!$B$2:$B$2500,1,Basicdata!$D$2:$D$2500,Crops!$D$5,Basicdata!$H$2:$H$2500,Crops!$M8,Basicdata!$AH$2:$AH$2500,7,Basicdata!$AI$2:$AI$2500,0))</f>
        <v>0</v>
      </c>
      <c r="X16">
        <f>IF(W16="","",COUNTIFS(Basicdata!$B$2:$B$2500,1,Basicdata!$D$2:$D$2500,Crops!$D$5,Basicdata!$H$2:$H$2500,Crops!$M8,Basicdata!$AH$2:$AH$2500,8,Basicdata!$AI$2:$AI$2500,0))</f>
        <v>0</v>
      </c>
      <c r="Z16" s="45">
        <f>IF(COUNTIFS(Basicdata!$B$2:$B$2500,2,Basicdata!$D$2:$D$2500,Crops!$D$5,Basicdata!$H$2:$H$2500,Crops!$M8,Basicdata!$AI$2:$AI$2500,0)&gt;0,Crops!$M8,"")</f>
        <v>7</v>
      </c>
      <c r="AA16">
        <f>IF(Z16="","",COUNTIFS(Basicdata!$B$2:$B$2500,2,Basicdata!$D$2:$D$2500,Crops!$D$5,Basicdata!$H$2:$H$2500,Crops!$M8,Basicdata!$AI$2:$AI$2500,0))</f>
        <v>16</v>
      </c>
      <c r="AB16">
        <f>IF(AA16="","",COUNTIFS(Basicdata!$B$2:$B$2500,2,Basicdata!$D$2:$D$2500,Crops!$D$5,Basicdata!$H$2:$H$2500,Crops!$M8,Basicdata!$AF$2:$AF$2500,0,Basicdata!$AI$2:$AI$2500,0))</f>
        <v>0</v>
      </c>
      <c r="AC16">
        <f>IF(AB16="","",COUNTIFS(Basicdata!$B$2:$B$2500,2,Basicdata!$D$2:$D$2500,Crops!$D$5,Basicdata!$H$2:$H$2500,Crops!$M8,Basicdata!$AF$2:$AF$2500,1,Basicdata!$AI$2:$AI$2500,0))</f>
        <v>0</v>
      </c>
      <c r="AD16">
        <f>IF(AC16="","",COUNTIFS(Basicdata!$B$2:$B$2500,2,Basicdata!$D$2:$D$2500,Crops!$D$5,Basicdata!$H$2:$H$2500,Crops!$M8,Basicdata!$AF$2:$AF$2500,2,Basicdata!$AI$2:$AI$2500,0))</f>
        <v>0</v>
      </c>
      <c r="AE16">
        <f>IF(AD16="","",COUNTIFS(Basicdata!$B$2:$B$2500,2,Basicdata!$D$2:$D$2500,Crops!$D$5,Basicdata!$H$2:$H$2500,Crops!$M8,Basicdata!$AF$2:$AF$2500,4,Basicdata!$AI$2:$AI$2500,0))</f>
        <v>16</v>
      </c>
      <c r="AF16">
        <f>IF(AE16="","",COUNTIFS(Basicdata!$B$2:$B$2500,2,Basicdata!$D$2:$D$2500,Crops!$D$5,Basicdata!$H$2:$H$2500,Crops!$M8,Basicdata!$AF$2:$AF$2500,6,Basicdata!$AI$2:$AI$2500,0))</f>
        <v>0</v>
      </c>
      <c r="AG16">
        <f>IF(AF16="","",COUNTIFS(Basicdata!$B$2:$B$2500,2,Basicdata!$D$2:$D$2500,Crops!$D$5,Basicdata!$H$2:$H$2500,Crops!$M8,Basicdata!$AF$2:$AF$2500,8,Basicdata!$AI$2:$AI$2500,0))</f>
        <v>0</v>
      </c>
      <c r="AH16">
        <f>IF(AG16="","",COUNTIFS(Basicdata!$B$2:$B$2500,2,Basicdata!$D$2:$D$2500,Crops!$D$5,Basicdata!$H$2:$H$2500,Crops!$M8,Basicdata!$AG$2:$AG$2500,0,Basicdata!$AI$2:$AI$2500,0))</f>
        <v>0</v>
      </c>
      <c r="AI16">
        <f>IF(AH16="","",COUNTIFS(Basicdata!$B$2:$B$2500,2,Basicdata!$D$2:$D$2500,Crops!$D$5,Basicdata!$H$2:$H$2500,Crops!$M8,Basicdata!$AG$2:$AG$2500,1,Basicdata!$AI$2:$AI$2500,0))</f>
        <v>0</v>
      </c>
      <c r="AJ16">
        <f>IF(AI16="","",COUNTIFS(Basicdata!$B$2:$B$2500,2,Basicdata!$D$2:$D$2500,Crops!$D$5,Basicdata!$H$2:$H$2500,Crops!$M8,Basicdata!$AG$2:$AG$2500,2,Basicdata!$AI$2:$AI$2500,0))</f>
        <v>0</v>
      </c>
      <c r="AK16">
        <f>IF(AJ16="","",COUNTIFS(Basicdata!$B$2:$B$2500,2,Basicdata!$D$2:$D$2500,Crops!$D$5,Basicdata!$H$2:$H$2500,Crops!$M8,Basicdata!$AG$2:$AG$2500,3,Basicdata!$AI$2:$AI$2500,0))</f>
        <v>0</v>
      </c>
      <c r="AL16">
        <f>IF(AK16="","",COUNTIFS(Basicdata!$B$2:$B$2500,2,Basicdata!$D$2:$D$2500,Crops!$D$5,Basicdata!$H$2:$H$2500,Crops!$M8,Basicdata!$AG$2:$AG$2500,4,Basicdata!$AI$2:$AI$2500,0))</f>
        <v>16</v>
      </c>
      <c r="AM16">
        <f>IF(AL16="","",COUNTIFS(Basicdata!$B$2:$B$2500,2,Basicdata!$D$2:$D$2500,Crops!$D$5,Basicdata!$H$2:$H$2500,Crops!$M8,Basicdata!$AG$2:$AG$2500,6,Basicdata!$AI$2:$AI$2500,0))</f>
        <v>0</v>
      </c>
      <c r="AN16">
        <f>IF(AM16="","",COUNTIFS(Basicdata!$B$2:$B$2500,2,Basicdata!$D$2:$D$2500,Crops!$D$5,Basicdata!$H$2:$H$2500,Crops!$M8,Basicdata!$AG$2:$AG$2500,7,Basicdata!$AI$2:$AI$2500,0))</f>
        <v>0</v>
      </c>
      <c r="AO16">
        <f>IF(AN16="","",COUNTIFS(Basicdata!$B$2:$B$2500,2,Basicdata!$D$2:$D$2500,Crops!$D$5,Basicdata!$H$2:$H$2500,Crops!$M8,Basicdata!$AG$2:$AG$2500,8,Basicdata!$AI$2:$AI$2500,0))</f>
        <v>0</v>
      </c>
      <c r="AP16">
        <f>IF(AO16="","",COUNTIFS(Basicdata!$B$2:$B$2500,2,Basicdata!$D$2:$D$2500,Crops!$D$5,Basicdata!$H$2:$H$2500,Crops!$M8,Basicdata!$AH$2:$AH$2500,0,Basicdata!$AI$2:$AI$2500,0))</f>
        <v>0</v>
      </c>
      <c r="AQ16">
        <f>IF(AP16="","",COUNTIFS(Basicdata!$B$2:$B$2500,2,Basicdata!$D$2:$D$2500,Crops!$D$5,Basicdata!$H$2:$H$2500,Crops!$M8,Basicdata!$AH$2:$AH$2500,1,Basicdata!$AI$2:$AI$2500,0))</f>
        <v>0</v>
      </c>
      <c r="AR16">
        <f>IF(AQ16="","",COUNTIFS(Basicdata!$B$2:$B$2500,2,Basicdata!$D$2:$D$2500,Crops!$D$5,Basicdata!$H$2:$H$2500,Crops!$M8,Basicdata!$AH$2:$AH$2500,2,Basicdata!$AI$2:$AI$2500,0))</f>
        <v>0</v>
      </c>
      <c r="AS16">
        <f>IF(AR16="","",COUNTIFS(Basicdata!$B$2:$B$2500,2,Basicdata!$D$2:$D$2500,Crops!$D$5,Basicdata!$H$2:$H$2500,Crops!$M8,Basicdata!$AH$2:$AH$2500,3,Basicdata!$AI$2:$AI$2500,0))</f>
        <v>0</v>
      </c>
      <c r="AT16">
        <f>IF(AS16="","",COUNTIFS(Basicdata!$B$2:$B$2500,2,Basicdata!$D$2:$D$2500,Crops!$D$5,Basicdata!$H$2:$H$2500,Crops!$M8,Basicdata!$AH$2:$AH$2500,4,Basicdata!$AI$2:$AI$2500,0))</f>
        <v>16</v>
      </c>
      <c r="AU16">
        <f>IF(AT16="","",COUNTIFS(Basicdata!$B$2:$B$2500,2,Basicdata!$D$2:$D$2500,Crops!$D$5,Basicdata!$H$2:$H$2500,Crops!$M8,Basicdata!$AH$2:$AH$2500,6,Basicdata!$AI$2:$AI$2500,0))</f>
        <v>0</v>
      </c>
      <c r="AV16">
        <f>IF(AU16="","",COUNTIFS(Basicdata!$B$2:$B$2500,2,Basicdata!$D$2:$D$2500,Crops!$D$5,Basicdata!$H$2:$H$2500,Crops!$M8,Basicdata!$AH$2:$AH$2500,7,Basicdata!$AI$2:$AI$2500,0))</f>
        <v>0</v>
      </c>
      <c r="AW16">
        <f>IF(AV16="","",COUNTIFS(Basicdata!$B$2:$B$2500,2,Basicdata!$D$2:$D$2500,Crops!$D$5,Basicdata!$H$2:$H$2500,Crops!$M8,Basicdata!$AH$2:$AH$2500,8,Basicdata!$AI$2:$AI$2500,0))</f>
        <v>0</v>
      </c>
    </row>
    <row r="17" spans="1:49" x14ac:dyDescent="0.3">
      <c r="A17" s="45">
        <f>IF(COUNTIFS(Basicdata!$B$2:$B$2500,1,Basicdata!$D$2:$D$2500,Crops!$D$5,Basicdata!$H$2:$H$2500,Crops!$M9,Basicdata!$AI$2:$AI$2500,0)&gt;0,Crops!$M9,"")</f>
        <v>8</v>
      </c>
      <c r="B17">
        <f>IF(A17="","",COUNTIFS(Basicdata!$B$2:$B$2500,1,Basicdata!$D$2:$D$2500,Crops!$D$5,Basicdata!$H$2:$H$2500,Crops!$M9,Basicdata!$AI$2:$AI$2500,0))</f>
        <v>20</v>
      </c>
      <c r="C17">
        <f>IF(B17="","",COUNTIFS(Basicdata!$B$2:$B$2500,1,Basicdata!$D$2:$D$2500,Crops!$D$5,Basicdata!$H$2:$H$2500,Crops!$M9,Basicdata!$AF$2:$AF$2500,0,Basicdata!$AI$2:$AI$2500,0))</f>
        <v>0</v>
      </c>
      <c r="D17">
        <f>IF(C17="","",COUNTIFS(Basicdata!$B$2:$B$2500,1,Basicdata!$D$2:$D$2500,Crops!$D$5,Basicdata!$H$2:$H$2500,Crops!$M9,Basicdata!$AF$2:$AF$2500,1,Basicdata!$AI$2:$AI$2500,0))</f>
        <v>0</v>
      </c>
      <c r="E17">
        <f>IF(D17="","",COUNTIFS(Basicdata!$B$2:$B$2500,1,Basicdata!$D$2:$D$2500,Crops!$D$5,Basicdata!$H$2:$H$2500,Crops!$M9,Basicdata!$AF$2:$AF$2500,2,Basicdata!$AI$2:$AI$2500,0))</f>
        <v>0</v>
      </c>
      <c r="F17">
        <f>IF(E17="","",COUNTIFS(Basicdata!$B$2:$B$2500,1,Basicdata!$D$2:$D$2500,Crops!$D$5,Basicdata!$H$2:$H$2500,Crops!$M9,Basicdata!$AF$2:$AF$2500,4,Basicdata!$AI$2:$AI$2500,0))</f>
        <v>20</v>
      </c>
      <c r="G17">
        <f>IF(F17="","",COUNTIFS(Basicdata!$B$2:$B$2500,1,Basicdata!$D$2:$D$2500,Crops!$D$5,Basicdata!$H$2:$H$2500,Crops!$M9,Basicdata!$AF$2:$AF$2500,6,Basicdata!$AI$2:$AI$2500,0))</f>
        <v>0</v>
      </c>
      <c r="H17">
        <f>IF(G17="","",COUNTIFS(Basicdata!$B$2:$B$2500,1,Basicdata!$D$2:$D$2500,Crops!$D$5,Basicdata!$H$2:$H$2500,Crops!$M9,Basicdata!$AF$2:$AF$2500,8,Basicdata!$AI$2:$AI$2500,0))</f>
        <v>0</v>
      </c>
      <c r="I17">
        <f>IF(H17="","",COUNTIFS(Basicdata!$B$2:$B$2500,1,Basicdata!$D$2:$D$2500,Crops!$D$5,Basicdata!$H$2:$H$2500,Crops!$M9,Basicdata!$AG$2:$AG$2500,0,Basicdata!$AI$2:$AI$2500,0))</f>
        <v>0</v>
      </c>
      <c r="J17">
        <f>IF(I17="","",COUNTIFS(Basicdata!$B$2:$B$2500,1,Basicdata!$D$2:$D$2500,Crops!$D$5,Basicdata!$H$2:$H$2500,Crops!$M9,Basicdata!$AG$2:$AG$2500,1,Basicdata!$AI$2:$AI$2500,0))</f>
        <v>0</v>
      </c>
      <c r="K17">
        <f>IF(J17="","",COUNTIFS(Basicdata!$B$2:$B$2500,1,Basicdata!$D$2:$D$2500,Crops!$D$5,Basicdata!$H$2:$H$2500,Crops!$M9,Basicdata!$AG$2:$AG$2500,2,Basicdata!$AI$2:$AI$2500,0))</f>
        <v>0</v>
      </c>
      <c r="L17">
        <f>IF(K17="","",COUNTIFS(Basicdata!$B$2:$B$2500,1,Basicdata!$D$2:$D$2500,Crops!$D$5,Basicdata!$H$2:$H$2500,Crops!$M9,Basicdata!$AG$2:$AG$2500,3,Basicdata!$AI$2:$AI$2500,0))</f>
        <v>0</v>
      </c>
      <c r="M17">
        <f>IF(L17="","",COUNTIFS(Basicdata!$B$2:$B$2500,1,Basicdata!$D$2:$D$2500,Crops!$D$5,Basicdata!$H$2:$H$2500,Crops!$M9,Basicdata!$AG$2:$AG$2500,4,Basicdata!$AI$2:$AI$2500,0))</f>
        <v>20</v>
      </c>
      <c r="N17">
        <f>IF(M17="","",COUNTIFS(Basicdata!$B$2:$B$2500,1,Basicdata!$D$2:$D$2500,Crops!$D$5,Basicdata!$H$2:$H$2500,Crops!$M9,Basicdata!$AG$2:$AG$2500,6,Basicdata!$AI$2:$AI$2500,0))</f>
        <v>0</v>
      </c>
      <c r="O17">
        <f>IF(N17="","",COUNTIFS(Basicdata!$B$2:$B$2500,1,Basicdata!$D$2:$D$2500,Crops!$D$5,Basicdata!$H$2:$H$2500,Crops!$M9,Basicdata!$AG$2:$AG$2500,7,Basicdata!$AI$2:$AI$2500,0))</f>
        <v>0</v>
      </c>
      <c r="P17">
        <f>IF(O17="","",COUNTIFS(Basicdata!$B$2:$B$2500,1,Basicdata!$D$2:$D$2500,Crops!$D$5,Basicdata!$H$2:$H$2500,Crops!$M9,Basicdata!$AG$2:$AG$2500,8,Basicdata!$AI$2:$AI$2500,0))</f>
        <v>0</v>
      </c>
      <c r="Q17">
        <f>IF(P17="","",COUNTIFS(Basicdata!$B$2:$B$2500,1,Basicdata!$D$2:$D$2500,Crops!$D$5,Basicdata!$H$2:$H$2500,Crops!$M9,Basicdata!$AH$2:$AH$2500,0,Basicdata!$AI$2:$AI$2500,0))</f>
        <v>0</v>
      </c>
      <c r="R17">
        <f>IF(Q17="","",COUNTIFS(Basicdata!$B$2:$B$2500,1,Basicdata!$D$2:$D$2500,Crops!$D$5,Basicdata!$H$2:$H$2500,Crops!$M9,Basicdata!$AH$2:$AH$2500,1,Basicdata!$AI$2:$AI$2500,0))</f>
        <v>0</v>
      </c>
      <c r="S17">
        <f>IF(R17="","",COUNTIFS(Basicdata!$B$2:$B$2500,1,Basicdata!$D$2:$D$2500,Crops!$D$5,Basicdata!$H$2:$H$2500,Crops!$M9,Basicdata!$AH$2:$AH$2500,2,Basicdata!$AI$2:$AI$2500,0))</f>
        <v>0</v>
      </c>
      <c r="T17">
        <f>IF(S17="","",COUNTIFS(Basicdata!$B$2:$B$2500,1,Basicdata!$D$2:$D$2500,Crops!$D$5,Basicdata!$H$2:$H$2500,Crops!$M9,Basicdata!$AH$2:$AH$2500,3,Basicdata!$AI$2:$AI$2500,0))</f>
        <v>0</v>
      </c>
      <c r="U17">
        <f>IF(T17="","",COUNTIFS(Basicdata!$B$2:$B$2500,1,Basicdata!$D$2:$D$2500,Crops!$D$5,Basicdata!$H$2:$H$2500,Crops!$M9,Basicdata!$AH$2:$AH$2500,4,Basicdata!$AI$2:$AI$2500,0))</f>
        <v>20</v>
      </c>
      <c r="V17">
        <f>IF(U17="","",COUNTIFS(Basicdata!$B$2:$B$2500,1,Basicdata!$D$2:$D$2500,Crops!$D$5,Basicdata!$H$2:$H$2500,Crops!$M9,Basicdata!$AH$2:$AH$2500,6,Basicdata!$AI$2:$AI$2500,0))</f>
        <v>0</v>
      </c>
      <c r="W17">
        <f>IF(V17="","",COUNTIFS(Basicdata!$B$2:$B$2500,1,Basicdata!$D$2:$D$2500,Crops!$D$5,Basicdata!$H$2:$H$2500,Crops!$M9,Basicdata!$AH$2:$AH$2500,7,Basicdata!$AI$2:$AI$2500,0))</f>
        <v>0</v>
      </c>
      <c r="X17">
        <f>IF(W17="","",COUNTIFS(Basicdata!$B$2:$B$2500,1,Basicdata!$D$2:$D$2500,Crops!$D$5,Basicdata!$H$2:$H$2500,Crops!$M9,Basicdata!$AH$2:$AH$2500,8,Basicdata!$AI$2:$AI$2500,0))</f>
        <v>0</v>
      </c>
      <c r="Z17" s="45">
        <f>IF(COUNTIFS(Basicdata!$B$2:$B$2500,2,Basicdata!$D$2:$D$2500,Crops!$D$5,Basicdata!$H$2:$H$2500,Crops!$M9,Basicdata!$AI$2:$AI$2500,0)&gt;0,Crops!$M9,"")</f>
        <v>8</v>
      </c>
      <c r="AA17">
        <f>IF(Z17="","",COUNTIFS(Basicdata!$B$2:$B$2500,2,Basicdata!$D$2:$D$2500,Crops!$D$5,Basicdata!$H$2:$H$2500,Crops!$M9,Basicdata!$AI$2:$AI$2500,0))</f>
        <v>20</v>
      </c>
      <c r="AB17">
        <f>IF(AA17="","",COUNTIFS(Basicdata!$B$2:$B$2500,2,Basicdata!$D$2:$D$2500,Crops!$D$5,Basicdata!$H$2:$H$2500,Crops!$M9,Basicdata!$AF$2:$AF$2500,0,Basicdata!$AI$2:$AI$2500,0))</f>
        <v>0</v>
      </c>
      <c r="AC17">
        <f>IF(AB17="","",COUNTIFS(Basicdata!$B$2:$B$2500,2,Basicdata!$D$2:$D$2500,Crops!$D$5,Basicdata!$H$2:$H$2500,Crops!$M9,Basicdata!$AF$2:$AF$2500,1,Basicdata!$AI$2:$AI$2500,0))</f>
        <v>0</v>
      </c>
      <c r="AD17">
        <f>IF(AC17="","",COUNTIFS(Basicdata!$B$2:$B$2500,2,Basicdata!$D$2:$D$2500,Crops!$D$5,Basicdata!$H$2:$H$2500,Crops!$M9,Basicdata!$AF$2:$AF$2500,2,Basicdata!$AI$2:$AI$2500,0))</f>
        <v>0</v>
      </c>
      <c r="AE17">
        <f>IF(AD17="","",COUNTIFS(Basicdata!$B$2:$B$2500,2,Basicdata!$D$2:$D$2500,Crops!$D$5,Basicdata!$H$2:$H$2500,Crops!$M9,Basicdata!$AF$2:$AF$2500,4,Basicdata!$AI$2:$AI$2500,0))</f>
        <v>20</v>
      </c>
      <c r="AF17">
        <f>IF(AE17="","",COUNTIFS(Basicdata!$B$2:$B$2500,2,Basicdata!$D$2:$D$2500,Crops!$D$5,Basicdata!$H$2:$H$2500,Crops!$M9,Basicdata!$AF$2:$AF$2500,6,Basicdata!$AI$2:$AI$2500,0))</f>
        <v>0</v>
      </c>
      <c r="AG17">
        <f>IF(AF17="","",COUNTIFS(Basicdata!$B$2:$B$2500,2,Basicdata!$D$2:$D$2500,Crops!$D$5,Basicdata!$H$2:$H$2500,Crops!$M9,Basicdata!$AF$2:$AF$2500,8,Basicdata!$AI$2:$AI$2500,0))</f>
        <v>0</v>
      </c>
      <c r="AH17">
        <f>IF(AG17="","",COUNTIFS(Basicdata!$B$2:$B$2500,2,Basicdata!$D$2:$D$2500,Crops!$D$5,Basicdata!$H$2:$H$2500,Crops!$M9,Basicdata!$AG$2:$AG$2500,0,Basicdata!$AI$2:$AI$2500,0))</f>
        <v>0</v>
      </c>
      <c r="AI17">
        <f>IF(AH17="","",COUNTIFS(Basicdata!$B$2:$B$2500,2,Basicdata!$D$2:$D$2500,Crops!$D$5,Basicdata!$H$2:$H$2500,Crops!$M9,Basicdata!$AG$2:$AG$2500,1,Basicdata!$AI$2:$AI$2500,0))</f>
        <v>0</v>
      </c>
      <c r="AJ17">
        <f>IF(AI17="","",COUNTIFS(Basicdata!$B$2:$B$2500,2,Basicdata!$D$2:$D$2500,Crops!$D$5,Basicdata!$H$2:$H$2500,Crops!$M9,Basicdata!$AG$2:$AG$2500,2,Basicdata!$AI$2:$AI$2500,0))</f>
        <v>0</v>
      </c>
      <c r="AK17">
        <f>IF(AJ17="","",COUNTIFS(Basicdata!$B$2:$B$2500,2,Basicdata!$D$2:$D$2500,Crops!$D$5,Basicdata!$H$2:$H$2500,Crops!$M9,Basicdata!$AG$2:$AG$2500,3,Basicdata!$AI$2:$AI$2500,0))</f>
        <v>0</v>
      </c>
      <c r="AL17">
        <f>IF(AK17="","",COUNTIFS(Basicdata!$B$2:$B$2500,2,Basicdata!$D$2:$D$2500,Crops!$D$5,Basicdata!$H$2:$H$2500,Crops!$M9,Basicdata!$AG$2:$AG$2500,4,Basicdata!$AI$2:$AI$2500,0))</f>
        <v>20</v>
      </c>
      <c r="AM17">
        <f>IF(AL17="","",COUNTIFS(Basicdata!$B$2:$B$2500,2,Basicdata!$D$2:$D$2500,Crops!$D$5,Basicdata!$H$2:$H$2500,Crops!$M9,Basicdata!$AG$2:$AG$2500,6,Basicdata!$AI$2:$AI$2500,0))</f>
        <v>0</v>
      </c>
      <c r="AN17">
        <f>IF(AM17="","",COUNTIFS(Basicdata!$B$2:$B$2500,2,Basicdata!$D$2:$D$2500,Crops!$D$5,Basicdata!$H$2:$H$2500,Crops!$M9,Basicdata!$AG$2:$AG$2500,7,Basicdata!$AI$2:$AI$2500,0))</f>
        <v>0</v>
      </c>
      <c r="AO17">
        <f>IF(AN17="","",COUNTIFS(Basicdata!$B$2:$B$2500,2,Basicdata!$D$2:$D$2500,Crops!$D$5,Basicdata!$H$2:$H$2500,Crops!$M9,Basicdata!$AG$2:$AG$2500,8,Basicdata!$AI$2:$AI$2500,0))</f>
        <v>0</v>
      </c>
      <c r="AP17">
        <f>IF(AO17="","",COUNTIFS(Basicdata!$B$2:$B$2500,2,Basicdata!$D$2:$D$2500,Crops!$D$5,Basicdata!$H$2:$H$2500,Crops!$M9,Basicdata!$AH$2:$AH$2500,0,Basicdata!$AI$2:$AI$2500,0))</f>
        <v>0</v>
      </c>
      <c r="AQ17">
        <f>IF(AP17="","",COUNTIFS(Basicdata!$B$2:$B$2500,2,Basicdata!$D$2:$D$2500,Crops!$D$5,Basicdata!$H$2:$H$2500,Crops!$M9,Basicdata!$AH$2:$AH$2500,1,Basicdata!$AI$2:$AI$2500,0))</f>
        <v>0</v>
      </c>
      <c r="AR17">
        <f>IF(AQ17="","",COUNTIFS(Basicdata!$B$2:$B$2500,2,Basicdata!$D$2:$D$2500,Crops!$D$5,Basicdata!$H$2:$H$2500,Crops!$M9,Basicdata!$AH$2:$AH$2500,2,Basicdata!$AI$2:$AI$2500,0))</f>
        <v>0</v>
      </c>
      <c r="AS17">
        <f>IF(AR17="","",COUNTIFS(Basicdata!$B$2:$B$2500,2,Basicdata!$D$2:$D$2500,Crops!$D$5,Basicdata!$H$2:$H$2500,Crops!$M9,Basicdata!$AH$2:$AH$2500,3,Basicdata!$AI$2:$AI$2500,0))</f>
        <v>0</v>
      </c>
      <c r="AT17">
        <f>IF(AS17="","",COUNTIFS(Basicdata!$B$2:$B$2500,2,Basicdata!$D$2:$D$2500,Crops!$D$5,Basicdata!$H$2:$H$2500,Crops!$M9,Basicdata!$AH$2:$AH$2500,4,Basicdata!$AI$2:$AI$2500,0))</f>
        <v>20</v>
      </c>
      <c r="AU17">
        <f>IF(AT17="","",COUNTIFS(Basicdata!$B$2:$B$2500,2,Basicdata!$D$2:$D$2500,Crops!$D$5,Basicdata!$H$2:$H$2500,Crops!$M9,Basicdata!$AH$2:$AH$2500,6,Basicdata!$AI$2:$AI$2500,0))</f>
        <v>0</v>
      </c>
      <c r="AV17">
        <f>IF(AU17="","",COUNTIFS(Basicdata!$B$2:$B$2500,2,Basicdata!$D$2:$D$2500,Crops!$D$5,Basicdata!$H$2:$H$2500,Crops!$M9,Basicdata!$AH$2:$AH$2500,7,Basicdata!$AI$2:$AI$2500,0))</f>
        <v>0</v>
      </c>
      <c r="AW17">
        <f>IF(AV17="","",COUNTIFS(Basicdata!$B$2:$B$2500,2,Basicdata!$D$2:$D$2500,Crops!$D$5,Basicdata!$H$2:$H$2500,Crops!$M9,Basicdata!$AH$2:$AH$2500,8,Basicdata!$AI$2:$AI$2500,0))</f>
        <v>0</v>
      </c>
    </row>
    <row r="18" spans="1:49" x14ac:dyDescent="0.3">
      <c r="A18" s="45">
        <f>IF(COUNTIFS(Basicdata!$B$2:$B$2500,1,Basicdata!$D$2:$D$2500,Crops!$D$5,Basicdata!$H$2:$H$2500,Crops!$M10,Basicdata!$AI$2:$AI$2500,0)&gt;0,Crops!$M10,"")</f>
        <v>9</v>
      </c>
      <c r="B18">
        <f>IF(A18="","",COUNTIFS(Basicdata!$B$2:$B$2500,1,Basicdata!$D$2:$D$2500,Crops!$D$5,Basicdata!$H$2:$H$2500,Crops!$M10,Basicdata!$AI$2:$AI$2500,0))</f>
        <v>16</v>
      </c>
      <c r="C18">
        <f>IF(B18="","",COUNTIFS(Basicdata!$B$2:$B$2500,1,Basicdata!$D$2:$D$2500,Crops!$D$5,Basicdata!$H$2:$H$2500,Crops!$M10,Basicdata!$AF$2:$AF$2500,0,Basicdata!$AI$2:$AI$2500,0))</f>
        <v>0</v>
      </c>
      <c r="D18">
        <f>IF(C18="","",COUNTIFS(Basicdata!$B$2:$B$2500,1,Basicdata!$D$2:$D$2500,Crops!$D$5,Basicdata!$H$2:$H$2500,Crops!$M10,Basicdata!$AF$2:$AF$2500,1,Basicdata!$AI$2:$AI$2500,0))</f>
        <v>0</v>
      </c>
      <c r="E18">
        <f>IF(D18="","",COUNTIFS(Basicdata!$B$2:$B$2500,1,Basicdata!$D$2:$D$2500,Crops!$D$5,Basicdata!$H$2:$H$2500,Crops!$M10,Basicdata!$AF$2:$AF$2500,2,Basicdata!$AI$2:$AI$2500,0))</f>
        <v>0</v>
      </c>
      <c r="F18">
        <f>IF(E18="","",COUNTIFS(Basicdata!$B$2:$B$2500,1,Basicdata!$D$2:$D$2500,Crops!$D$5,Basicdata!$H$2:$H$2500,Crops!$M10,Basicdata!$AF$2:$AF$2500,4,Basicdata!$AI$2:$AI$2500,0))</f>
        <v>16</v>
      </c>
      <c r="G18">
        <f>IF(F18="","",COUNTIFS(Basicdata!$B$2:$B$2500,1,Basicdata!$D$2:$D$2500,Crops!$D$5,Basicdata!$H$2:$H$2500,Crops!$M10,Basicdata!$AF$2:$AF$2500,6,Basicdata!$AI$2:$AI$2500,0))</f>
        <v>0</v>
      </c>
      <c r="H18">
        <f>IF(G18="","",COUNTIFS(Basicdata!$B$2:$B$2500,1,Basicdata!$D$2:$D$2500,Crops!$D$5,Basicdata!$H$2:$H$2500,Crops!$M10,Basicdata!$AF$2:$AF$2500,8,Basicdata!$AI$2:$AI$2500,0))</f>
        <v>0</v>
      </c>
      <c r="I18">
        <f>IF(H18="","",COUNTIFS(Basicdata!$B$2:$B$2500,1,Basicdata!$D$2:$D$2500,Crops!$D$5,Basicdata!$H$2:$H$2500,Crops!$M10,Basicdata!$AG$2:$AG$2500,0,Basicdata!$AI$2:$AI$2500,0))</f>
        <v>0</v>
      </c>
      <c r="J18">
        <f>IF(I18="","",COUNTIFS(Basicdata!$B$2:$B$2500,1,Basicdata!$D$2:$D$2500,Crops!$D$5,Basicdata!$H$2:$H$2500,Crops!$M10,Basicdata!$AG$2:$AG$2500,1,Basicdata!$AI$2:$AI$2500,0))</f>
        <v>0</v>
      </c>
      <c r="K18">
        <f>IF(J18="","",COUNTIFS(Basicdata!$B$2:$B$2500,1,Basicdata!$D$2:$D$2500,Crops!$D$5,Basicdata!$H$2:$H$2500,Crops!$M10,Basicdata!$AG$2:$AG$2500,2,Basicdata!$AI$2:$AI$2500,0))</f>
        <v>0</v>
      </c>
      <c r="L18">
        <f>IF(K18="","",COUNTIFS(Basicdata!$B$2:$B$2500,1,Basicdata!$D$2:$D$2500,Crops!$D$5,Basicdata!$H$2:$H$2500,Crops!$M10,Basicdata!$AG$2:$AG$2500,3,Basicdata!$AI$2:$AI$2500,0))</f>
        <v>0</v>
      </c>
      <c r="M18">
        <f>IF(L18="","",COUNTIFS(Basicdata!$B$2:$B$2500,1,Basicdata!$D$2:$D$2500,Crops!$D$5,Basicdata!$H$2:$H$2500,Crops!$M10,Basicdata!$AG$2:$AG$2500,4,Basicdata!$AI$2:$AI$2500,0))</f>
        <v>16</v>
      </c>
      <c r="N18">
        <f>IF(M18="","",COUNTIFS(Basicdata!$B$2:$B$2500,1,Basicdata!$D$2:$D$2500,Crops!$D$5,Basicdata!$H$2:$H$2500,Crops!$M10,Basicdata!$AG$2:$AG$2500,6,Basicdata!$AI$2:$AI$2500,0))</f>
        <v>0</v>
      </c>
      <c r="O18">
        <f>IF(N18="","",COUNTIFS(Basicdata!$B$2:$B$2500,1,Basicdata!$D$2:$D$2500,Crops!$D$5,Basicdata!$H$2:$H$2500,Crops!$M10,Basicdata!$AG$2:$AG$2500,7,Basicdata!$AI$2:$AI$2500,0))</f>
        <v>0</v>
      </c>
      <c r="P18">
        <f>IF(O18="","",COUNTIFS(Basicdata!$B$2:$B$2500,1,Basicdata!$D$2:$D$2500,Crops!$D$5,Basicdata!$H$2:$H$2500,Crops!$M10,Basicdata!$AG$2:$AG$2500,8,Basicdata!$AI$2:$AI$2500,0))</f>
        <v>0</v>
      </c>
      <c r="Q18">
        <f>IF(P18="","",COUNTIFS(Basicdata!$B$2:$B$2500,1,Basicdata!$D$2:$D$2500,Crops!$D$5,Basicdata!$H$2:$H$2500,Crops!$M10,Basicdata!$AH$2:$AH$2500,0,Basicdata!$AI$2:$AI$2500,0))</f>
        <v>0</v>
      </c>
      <c r="R18">
        <f>IF(Q18="","",COUNTIFS(Basicdata!$B$2:$B$2500,1,Basicdata!$D$2:$D$2500,Crops!$D$5,Basicdata!$H$2:$H$2500,Crops!$M10,Basicdata!$AH$2:$AH$2500,1,Basicdata!$AI$2:$AI$2500,0))</f>
        <v>0</v>
      </c>
      <c r="S18">
        <f>IF(R18="","",COUNTIFS(Basicdata!$B$2:$B$2500,1,Basicdata!$D$2:$D$2500,Crops!$D$5,Basicdata!$H$2:$H$2500,Crops!$M10,Basicdata!$AH$2:$AH$2500,2,Basicdata!$AI$2:$AI$2500,0))</f>
        <v>0</v>
      </c>
      <c r="T18">
        <f>IF(S18="","",COUNTIFS(Basicdata!$B$2:$B$2500,1,Basicdata!$D$2:$D$2500,Crops!$D$5,Basicdata!$H$2:$H$2500,Crops!$M10,Basicdata!$AH$2:$AH$2500,3,Basicdata!$AI$2:$AI$2500,0))</f>
        <v>0</v>
      </c>
      <c r="U18">
        <f>IF(T18="","",COUNTIFS(Basicdata!$B$2:$B$2500,1,Basicdata!$D$2:$D$2500,Crops!$D$5,Basicdata!$H$2:$H$2500,Crops!$M10,Basicdata!$AH$2:$AH$2500,4,Basicdata!$AI$2:$AI$2500,0))</f>
        <v>16</v>
      </c>
      <c r="V18">
        <f>IF(U18="","",COUNTIFS(Basicdata!$B$2:$B$2500,1,Basicdata!$D$2:$D$2500,Crops!$D$5,Basicdata!$H$2:$H$2500,Crops!$M10,Basicdata!$AH$2:$AH$2500,6,Basicdata!$AI$2:$AI$2500,0))</f>
        <v>0</v>
      </c>
      <c r="W18">
        <f>IF(V18="","",COUNTIFS(Basicdata!$B$2:$B$2500,1,Basicdata!$D$2:$D$2500,Crops!$D$5,Basicdata!$H$2:$H$2500,Crops!$M10,Basicdata!$AH$2:$AH$2500,7,Basicdata!$AI$2:$AI$2500,0))</f>
        <v>0</v>
      </c>
      <c r="X18">
        <f>IF(W18="","",COUNTIFS(Basicdata!$B$2:$B$2500,1,Basicdata!$D$2:$D$2500,Crops!$D$5,Basicdata!$H$2:$H$2500,Crops!$M10,Basicdata!$AH$2:$AH$2500,8,Basicdata!$AI$2:$AI$2500,0))</f>
        <v>0</v>
      </c>
      <c r="Z18" s="45">
        <f>IF(COUNTIFS(Basicdata!$B$2:$B$2500,2,Basicdata!$D$2:$D$2500,Crops!$D$5,Basicdata!$H$2:$H$2500,Crops!$M10,Basicdata!$AI$2:$AI$2500,0)&gt;0,Crops!$M10,"")</f>
        <v>9</v>
      </c>
      <c r="AA18">
        <f>IF(Z18="","",COUNTIFS(Basicdata!$B$2:$B$2500,2,Basicdata!$D$2:$D$2500,Crops!$D$5,Basicdata!$H$2:$H$2500,Crops!$M10,Basicdata!$AI$2:$AI$2500,0))</f>
        <v>16</v>
      </c>
      <c r="AB18">
        <f>IF(AA18="","",COUNTIFS(Basicdata!$B$2:$B$2500,2,Basicdata!$D$2:$D$2500,Crops!$D$5,Basicdata!$H$2:$H$2500,Crops!$M10,Basicdata!$AF$2:$AF$2500,0,Basicdata!$AI$2:$AI$2500,0))</f>
        <v>0</v>
      </c>
      <c r="AC18">
        <f>IF(AB18="","",COUNTIFS(Basicdata!$B$2:$B$2500,2,Basicdata!$D$2:$D$2500,Crops!$D$5,Basicdata!$H$2:$H$2500,Crops!$M10,Basicdata!$AF$2:$AF$2500,1,Basicdata!$AI$2:$AI$2500,0))</f>
        <v>0</v>
      </c>
      <c r="AD18">
        <f>IF(AC18="","",COUNTIFS(Basicdata!$B$2:$B$2500,2,Basicdata!$D$2:$D$2500,Crops!$D$5,Basicdata!$H$2:$H$2500,Crops!$M10,Basicdata!$AF$2:$AF$2500,2,Basicdata!$AI$2:$AI$2500,0))</f>
        <v>0</v>
      </c>
      <c r="AE18">
        <f>IF(AD18="","",COUNTIFS(Basicdata!$B$2:$B$2500,2,Basicdata!$D$2:$D$2500,Crops!$D$5,Basicdata!$H$2:$H$2500,Crops!$M10,Basicdata!$AF$2:$AF$2500,4,Basicdata!$AI$2:$AI$2500,0))</f>
        <v>16</v>
      </c>
      <c r="AF18">
        <f>IF(AE18="","",COUNTIFS(Basicdata!$B$2:$B$2500,2,Basicdata!$D$2:$D$2500,Crops!$D$5,Basicdata!$H$2:$H$2500,Crops!$M10,Basicdata!$AF$2:$AF$2500,6,Basicdata!$AI$2:$AI$2500,0))</f>
        <v>0</v>
      </c>
      <c r="AG18">
        <f>IF(AF18="","",COUNTIFS(Basicdata!$B$2:$B$2500,2,Basicdata!$D$2:$D$2500,Crops!$D$5,Basicdata!$H$2:$H$2500,Crops!$M10,Basicdata!$AF$2:$AF$2500,8,Basicdata!$AI$2:$AI$2500,0))</f>
        <v>0</v>
      </c>
      <c r="AH18">
        <f>IF(AG18="","",COUNTIFS(Basicdata!$B$2:$B$2500,2,Basicdata!$D$2:$D$2500,Crops!$D$5,Basicdata!$H$2:$H$2500,Crops!$M10,Basicdata!$AG$2:$AG$2500,0,Basicdata!$AI$2:$AI$2500,0))</f>
        <v>0</v>
      </c>
      <c r="AI18">
        <f>IF(AH18="","",COUNTIFS(Basicdata!$B$2:$B$2500,2,Basicdata!$D$2:$D$2500,Crops!$D$5,Basicdata!$H$2:$H$2500,Crops!$M10,Basicdata!$AG$2:$AG$2500,1,Basicdata!$AI$2:$AI$2500,0))</f>
        <v>0</v>
      </c>
      <c r="AJ18">
        <f>IF(AI18="","",COUNTIFS(Basicdata!$B$2:$B$2500,2,Basicdata!$D$2:$D$2500,Crops!$D$5,Basicdata!$H$2:$H$2500,Crops!$M10,Basicdata!$AG$2:$AG$2500,2,Basicdata!$AI$2:$AI$2500,0))</f>
        <v>0</v>
      </c>
      <c r="AK18">
        <f>IF(AJ18="","",COUNTIFS(Basicdata!$B$2:$B$2500,2,Basicdata!$D$2:$D$2500,Crops!$D$5,Basicdata!$H$2:$H$2500,Crops!$M10,Basicdata!$AG$2:$AG$2500,3,Basicdata!$AI$2:$AI$2500,0))</f>
        <v>0</v>
      </c>
      <c r="AL18">
        <f>IF(AK18="","",COUNTIFS(Basicdata!$B$2:$B$2500,2,Basicdata!$D$2:$D$2500,Crops!$D$5,Basicdata!$H$2:$H$2500,Crops!$M10,Basicdata!$AG$2:$AG$2500,4,Basicdata!$AI$2:$AI$2500,0))</f>
        <v>16</v>
      </c>
      <c r="AM18">
        <f>IF(AL18="","",COUNTIFS(Basicdata!$B$2:$B$2500,2,Basicdata!$D$2:$D$2500,Crops!$D$5,Basicdata!$H$2:$H$2500,Crops!$M10,Basicdata!$AG$2:$AG$2500,6,Basicdata!$AI$2:$AI$2500,0))</f>
        <v>0</v>
      </c>
      <c r="AN18">
        <f>IF(AM18="","",COUNTIFS(Basicdata!$B$2:$B$2500,2,Basicdata!$D$2:$D$2500,Crops!$D$5,Basicdata!$H$2:$H$2500,Crops!$M10,Basicdata!$AG$2:$AG$2500,7,Basicdata!$AI$2:$AI$2500,0))</f>
        <v>0</v>
      </c>
      <c r="AO18">
        <f>IF(AN18="","",COUNTIFS(Basicdata!$B$2:$B$2500,2,Basicdata!$D$2:$D$2500,Crops!$D$5,Basicdata!$H$2:$H$2500,Crops!$M10,Basicdata!$AG$2:$AG$2500,8,Basicdata!$AI$2:$AI$2500,0))</f>
        <v>0</v>
      </c>
      <c r="AP18">
        <f>IF(AO18="","",COUNTIFS(Basicdata!$B$2:$B$2500,2,Basicdata!$D$2:$D$2500,Crops!$D$5,Basicdata!$H$2:$H$2500,Crops!$M10,Basicdata!$AH$2:$AH$2500,0,Basicdata!$AI$2:$AI$2500,0))</f>
        <v>0</v>
      </c>
      <c r="AQ18">
        <f>IF(AP18="","",COUNTIFS(Basicdata!$B$2:$B$2500,2,Basicdata!$D$2:$D$2500,Crops!$D$5,Basicdata!$H$2:$H$2500,Crops!$M10,Basicdata!$AH$2:$AH$2500,1,Basicdata!$AI$2:$AI$2500,0))</f>
        <v>0</v>
      </c>
      <c r="AR18">
        <f>IF(AQ18="","",COUNTIFS(Basicdata!$B$2:$B$2500,2,Basicdata!$D$2:$D$2500,Crops!$D$5,Basicdata!$H$2:$H$2500,Crops!$M10,Basicdata!$AH$2:$AH$2500,2,Basicdata!$AI$2:$AI$2500,0))</f>
        <v>0</v>
      </c>
      <c r="AS18">
        <f>IF(AR18="","",COUNTIFS(Basicdata!$B$2:$B$2500,2,Basicdata!$D$2:$D$2500,Crops!$D$5,Basicdata!$H$2:$H$2500,Crops!$M10,Basicdata!$AH$2:$AH$2500,3,Basicdata!$AI$2:$AI$2500,0))</f>
        <v>0</v>
      </c>
      <c r="AT18">
        <f>IF(AS18="","",COUNTIFS(Basicdata!$B$2:$B$2500,2,Basicdata!$D$2:$D$2500,Crops!$D$5,Basicdata!$H$2:$H$2500,Crops!$M10,Basicdata!$AH$2:$AH$2500,4,Basicdata!$AI$2:$AI$2500,0))</f>
        <v>16</v>
      </c>
      <c r="AU18">
        <f>IF(AT18="","",COUNTIFS(Basicdata!$B$2:$B$2500,2,Basicdata!$D$2:$D$2500,Crops!$D$5,Basicdata!$H$2:$H$2500,Crops!$M10,Basicdata!$AH$2:$AH$2500,6,Basicdata!$AI$2:$AI$2500,0))</f>
        <v>0</v>
      </c>
      <c r="AV18">
        <f>IF(AU18="","",COUNTIFS(Basicdata!$B$2:$B$2500,2,Basicdata!$D$2:$D$2500,Crops!$D$5,Basicdata!$H$2:$H$2500,Crops!$M10,Basicdata!$AH$2:$AH$2500,7,Basicdata!$AI$2:$AI$2500,0))</f>
        <v>0</v>
      </c>
      <c r="AW18">
        <f>IF(AV18="","",COUNTIFS(Basicdata!$B$2:$B$2500,2,Basicdata!$D$2:$D$2500,Crops!$D$5,Basicdata!$H$2:$H$2500,Crops!$M10,Basicdata!$AH$2:$AH$2500,8,Basicdata!$AI$2:$AI$2500,0))</f>
        <v>0</v>
      </c>
    </row>
    <row r="19" spans="1:49" x14ac:dyDescent="0.3">
      <c r="A19" s="45">
        <f>IF(COUNTIFS(Basicdata!$B$2:$B$2500,1,Basicdata!$D$2:$D$2500,Crops!$D$5,Basicdata!$H$2:$H$2500,Crops!$M11,Basicdata!$AI$2:$AI$2500,0)&gt;0,Crops!$M11,"")</f>
        <v>10</v>
      </c>
      <c r="B19">
        <f>IF(A19="","",COUNTIFS(Basicdata!$B$2:$B$2500,1,Basicdata!$D$2:$D$2500,Crops!$D$5,Basicdata!$H$2:$H$2500,Crops!$M11,Basicdata!$AI$2:$AI$2500,0))</f>
        <v>10</v>
      </c>
      <c r="C19">
        <f>IF(B19="","",COUNTIFS(Basicdata!$B$2:$B$2500,1,Basicdata!$D$2:$D$2500,Crops!$D$5,Basicdata!$H$2:$H$2500,Crops!$M11,Basicdata!$AF$2:$AF$2500,0,Basicdata!$AI$2:$AI$2500,0))</f>
        <v>0</v>
      </c>
      <c r="D19">
        <f>IF(C19="","",COUNTIFS(Basicdata!$B$2:$B$2500,1,Basicdata!$D$2:$D$2500,Crops!$D$5,Basicdata!$H$2:$H$2500,Crops!$M11,Basicdata!$AF$2:$AF$2500,1,Basicdata!$AI$2:$AI$2500,0))</f>
        <v>0</v>
      </c>
      <c r="E19">
        <f>IF(D19="","",COUNTIFS(Basicdata!$B$2:$B$2500,1,Basicdata!$D$2:$D$2500,Crops!$D$5,Basicdata!$H$2:$H$2500,Crops!$M11,Basicdata!$AF$2:$AF$2500,2,Basicdata!$AI$2:$AI$2500,0))</f>
        <v>0</v>
      </c>
      <c r="F19">
        <f>IF(E19="","",COUNTIFS(Basicdata!$B$2:$B$2500,1,Basicdata!$D$2:$D$2500,Crops!$D$5,Basicdata!$H$2:$H$2500,Crops!$M11,Basicdata!$AF$2:$AF$2500,4,Basicdata!$AI$2:$AI$2500,0))</f>
        <v>10</v>
      </c>
      <c r="G19">
        <f>IF(F19="","",COUNTIFS(Basicdata!$B$2:$B$2500,1,Basicdata!$D$2:$D$2500,Crops!$D$5,Basicdata!$H$2:$H$2500,Crops!$M11,Basicdata!$AF$2:$AF$2500,6,Basicdata!$AI$2:$AI$2500,0))</f>
        <v>0</v>
      </c>
      <c r="H19">
        <f>IF(G19="","",COUNTIFS(Basicdata!$B$2:$B$2500,1,Basicdata!$D$2:$D$2500,Crops!$D$5,Basicdata!$H$2:$H$2500,Crops!$M11,Basicdata!$AF$2:$AF$2500,8,Basicdata!$AI$2:$AI$2500,0))</f>
        <v>0</v>
      </c>
      <c r="I19">
        <f>IF(H19="","",COUNTIFS(Basicdata!$B$2:$B$2500,1,Basicdata!$D$2:$D$2500,Crops!$D$5,Basicdata!$H$2:$H$2500,Crops!$M11,Basicdata!$AG$2:$AG$2500,0,Basicdata!$AI$2:$AI$2500,0))</f>
        <v>0</v>
      </c>
      <c r="J19">
        <f>IF(I19="","",COUNTIFS(Basicdata!$B$2:$B$2500,1,Basicdata!$D$2:$D$2500,Crops!$D$5,Basicdata!$H$2:$H$2500,Crops!$M11,Basicdata!$AG$2:$AG$2500,1,Basicdata!$AI$2:$AI$2500,0))</f>
        <v>0</v>
      </c>
      <c r="K19">
        <f>IF(J19="","",COUNTIFS(Basicdata!$B$2:$B$2500,1,Basicdata!$D$2:$D$2500,Crops!$D$5,Basicdata!$H$2:$H$2500,Crops!$M11,Basicdata!$AG$2:$AG$2500,2,Basicdata!$AI$2:$AI$2500,0))</f>
        <v>0</v>
      </c>
      <c r="L19">
        <f>IF(K19="","",COUNTIFS(Basicdata!$B$2:$B$2500,1,Basicdata!$D$2:$D$2500,Crops!$D$5,Basicdata!$H$2:$H$2500,Crops!$M11,Basicdata!$AG$2:$AG$2500,3,Basicdata!$AI$2:$AI$2500,0))</f>
        <v>0</v>
      </c>
      <c r="M19">
        <f>IF(L19="","",COUNTIFS(Basicdata!$B$2:$B$2500,1,Basicdata!$D$2:$D$2500,Crops!$D$5,Basicdata!$H$2:$H$2500,Crops!$M11,Basicdata!$AG$2:$AG$2500,4,Basicdata!$AI$2:$AI$2500,0))</f>
        <v>10</v>
      </c>
      <c r="N19">
        <f>IF(M19="","",COUNTIFS(Basicdata!$B$2:$B$2500,1,Basicdata!$D$2:$D$2500,Crops!$D$5,Basicdata!$H$2:$H$2500,Crops!$M11,Basicdata!$AG$2:$AG$2500,6,Basicdata!$AI$2:$AI$2500,0))</f>
        <v>0</v>
      </c>
      <c r="O19">
        <f>IF(N19="","",COUNTIFS(Basicdata!$B$2:$B$2500,1,Basicdata!$D$2:$D$2500,Crops!$D$5,Basicdata!$H$2:$H$2500,Crops!$M11,Basicdata!$AG$2:$AG$2500,7,Basicdata!$AI$2:$AI$2500,0))</f>
        <v>0</v>
      </c>
      <c r="P19">
        <f>IF(O19="","",COUNTIFS(Basicdata!$B$2:$B$2500,1,Basicdata!$D$2:$D$2500,Crops!$D$5,Basicdata!$H$2:$H$2500,Crops!$M11,Basicdata!$AG$2:$AG$2500,8,Basicdata!$AI$2:$AI$2500,0))</f>
        <v>0</v>
      </c>
      <c r="Q19">
        <f>IF(P19="","",COUNTIFS(Basicdata!$B$2:$B$2500,1,Basicdata!$D$2:$D$2500,Crops!$D$5,Basicdata!$H$2:$H$2500,Crops!$M11,Basicdata!$AH$2:$AH$2500,0,Basicdata!$AI$2:$AI$2500,0))</f>
        <v>0</v>
      </c>
      <c r="R19">
        <f>IF(Q19="","",COUNTIFS(Basicdata!$B$2:$B$2500,1,Basicdata!$D$2:$D$2500,Crops!$D$5,Basicdata!$H$2:$H$2500,Crops!$M11,Basicdata!$AH$2:$AH$2500,1,Basicdata!$AI$2:$AI$2500,0))</f>
        <v>0</v>
      </c>
      <c r="S19">
        <f>IF(R19="","",COUNTIFS(Basicdata!$B$2:$B$2500,1,Basicdata!$D$2:$D$2500,Crops!$D$5,Basicdata!$H$2:$H$2500,Crops!$M11,Basicdata!$AH$2:$AH$2500,2,Basicdata!$AI$2:$AI$2500,0))</f>
        <v>0</v>
      </c>
      <c r="T19">
        <f>IF(S19="","",COUNTIFS(Basicdata!$B$2:$B$2500,1,Basicdata!$D$2:$D$2500,Crops!$D$5,Basicdata!$H$2:$H$2500,Crops!$M11,Basicdata!$AH$2:$AH$2500,3,Basicdata!$AI$2:$AI$2500,0))</f>
        <v>0</v>
      </c>
      <c r="U19">
        <f>IF(T19="","",COUNTIFS(Basicdata!$B$2:$B$2500,1,Basicdata!$D$2:$D$2500,Crops!$D$5,Basicdata!$H$2:$H$2500,Crops!$M11,Basicdata!$AH$2:$AH$2500,4,Basicdata!$AI$2:$AI$2500,0))</f>
        <v>10</v>
      </c>
      <c r="V19">
        <f>IF(U19="","",COUNTIFS(Basicdata!$B$2:$B$2500,1,Basicdata!$D$2:$D$2500,Crops!$D$5,Basicdata!$H$2:$H$2500,Crops!$M11,Basicdata!$AH$2:$AH$2500,6,Basicdata!$AI$2:$AI$2500,0))</f>
        <v>0</v>
      </c>
      <c r="W19">
        <f>IF(V19="","",COUNTIFS(Basicdata!$B$2:$B$2500,1,Basicdata!$D$2:$D$2500,Crops!$D$5,Basicdata!$H$2:$H$2500,Crops!$M11,Basicdata!$AH$2:$AH$2500,7,Basicdata!$AI$2:$AI$2500,0))</f>
        <v>0</v>
      </c>
      <c r="X19">
        <f>IF(W19="","",COUNTIFS(Basicdata!$B$2:$B$2500,1,Basicdata!$D$2:$D$2500,Crops!$D$5,Basicdata!$H$2:$H$2500,Crops!$M11,Basicdata!$AH$2:$AH$2500,8,Basicdata!$AI$2:$AI$2500,0))</f>
        <v>0</v>
      </c>
      <c r="Z19" s="45">
        <f>IF(COUNTIFS(Basicdata!$B$2:$B$2500,2,Basicdata!$D$2:$D$2500,Crops!$D$5,Basicdata!$H$2:$H$2500,Crops!$M11,Basicdata!$AI$2:$AI$2500,0)&gt;0,Crops!$M11,"")</f>
        <v>10</v>
      </c>
      <c r="AA19">
        <f>IF(Z19="","",COUNTIFS(Basicdata!$B$2:$B$2500,2,Basicdata!$D$2:$D$2500,Crops!$D$5,Basicdata!$H$2:$H$2500,Crops!$M11,Basicdata!$AI$2:$AI$2500,0))</f>
        <v>10</v>
      </c>
      <c r="AB19">
        <f>IF(AA19="","",COUNTIFS(Basicdata!$B$2:$B$2500,2,Basicdata!$D$2:$D$2500,Crops!$D$5,Basicdata!$H$2:$H$2500,Crops!$M11,Basicdata!$AF$2:$AF$2500,0,Basicdata!$AI$2:$AI$2500,0))</f>
        <v>0</v>
      </c>
      <c r="AC19">
        <f>IF(AB19="","",COUNTIFS(Basicdata!$B$2:$B$2500,2,Basicdata!$D$2:$D$2500,Crops!$D$5,Basicdata!$H$2:$H$2500,Crops!$M11,Basicdata!$AF$2:$AF$2500,1,Basicdata!$AI$2:$AI$2500,0))</f>
        <v>0</v>
      </c>
      <c r="AD19">
        <f>IF(AC19="","",COUNTIFS(Basicdata!$B$2:$B$2500,2,Basicdata!$D$2:$D$2500,Crops!$D$5,Basicdata!$H$2:$H$2500,Crops!$M11,Basicdata!$AF$2:$AF$2500,2,Basicdata!$AI$2:$AI$2500,0))</f>
        <v>0</v>
      </c>
      <c r="AE19">
        <f>IF(AD19="","",COUNTIFS(Basicdata!$B$2:$B$2500,2,Basicdata!$D$2:$D$2500,Crops!$D$5,Basicdata!$H$2:$H$2500,Crops!$M11,Basicdata!$AF$2:$AF$2500,4,Basicdata!$AI$2:$AI$2500,0))</f>
        <v>10</v>
      </c>
      <c r="AF19">
        <f>IF(AE19="","",COUNTIFS(Basicdata!$B$2:$B$2500,2,Basicdata!$D$2:$D$2500,Crops!$D$5,Basicdata!$H$2:$H$2500,Crops!$M11,Basicdata!$AF$2:$AF$2500,6,Basicdata!$AI$2:$AI$2500,0))</f>
        <v>0</v>
      </c>
      <c r="AG19">
        <f>IF(AF19="","",COUNTIFS(Basicdata!$B$2:$B$2500,2,Basicdata!$D$2:$D$2500,Crops!$D$5,Basicdata!$H$2:$H$2500,Crops!$M11,Basicdata!$AF$2:$AF$2500,8,Basicdata!$AI$2:$AI$2500,0))</f>
        <v>0</v>
      </c>
      <c r="AH19">
        <f>IF(AG19="","",COUNTIFS(Basicdata!$B$2:$B$2500,2,Basicdata!$D$2:$D$2500,Crops!$D$5,Basicdata!$H$2:$H$2500,Crops!$M11,Basicdata!$AG$2:$AG$2500,0,Basicdata!$AI$2:$AI$2500,0))</f>
        <v>0</v>
      </c>
      <c r="AI19">
        <f>IF(AH19="","",COUNTIFS(Basicdata!$B$2:$B$2500,2,Basicdata!$D$2:$D$2500,Crops!$D$5,Basicdata!$H$2:$H$2500,Crops!$M11,Basicdata!$AG$2:$AG$2500,1,Basicdata!$AI$2:$AI$2500,0))</f>
        <v>0</v>
      </c>
      <c r="AJ19">
        <f>IF(AI19="","",COUNTIFS(Basicdata!$B$2:$B$2500,2,Basicdata!$D$2:$D$2500,Crops!$D$5,Basicdata!$H$2:$H$2500,Crops!$M11,Basicdata!$AG$2:$AG$2500,2,Basicdata!$AI$2:$AI$2500,0))</f>
        <v>0</v>
      </c>
      <c r="AK19">
        <f>IF(AJ19="","",COUNTIFS(Basicdata!$B$2:$B$2500,2,Basicdata!$D$2:$D$2500,Crops!$D$5,Basicdata!$H$2:$H$2500,Crops!$M11,Basicdata!$AG$2:$AG$2500,3,Basicdata!$AI$2:$AI$2500,0))</f>
        <v>0</v>
      </c>
      <c r="AL19">
        <f>IF(AK19="","",COUNTIFS(Basicdata!$B$2:$B$2500,2,Basicdata!$D$2:$D$2500,Crops!$D$5,Basicdata!$H$2:$H$2500,Crops!$M11,Basicdata!$AG$2:$AG$2500,4,Basicdata!$AI$2:$AI$2500,0))</f>
        <v>10</v>
      </c>
      <c r="AM19">
        <f>IF(AL19="","",COUNTIFS(Basicdata!$B$2:$B$2500,2,Basicdata!$D$2:$D$2500,Crops!$D$5,Basicdata!$H$2:$H$2500,Crops!$M11,Basicdata!$AG$2:$AG$2500,6,Basicdata!$AI$2:$AI$2500,0))</f>
        <v>0</v>
      </c>
      <c r="AN19">
        <f>IF(AM19="","",COUNTIFS(Basicdata!$B$2:$B$2500,2,Basicdata!$D$2:$D$2500,Crops!$D$5,Basicdata!$H$2:$H$2500,Crops!$M11,Basicdata!$AG$2:$AG$2500,7,Basicdata!$AI$2:$AI$2500,0))</f>
        <v>0</v>
      </c>
      <c r="AO19">
        <f>IF(AN19="","",COUNTIFS(Basicdata!$B$2:$B$2500,2,Basicdata!$D$2:$D$2500,Crops!$D$5,Basicdata!$H$2:$H$2500,Crops!$M11,Basicdata!$AG$2:$AG$2500,8,Basicdata!$AI$2:$AI$2500,0))</f>
        <v>0</v>
      </c>
      <c r="AP19">
        <f>IF(AO19="","",COUNTIFS(Basicdata!$B$2:$B$2500,2,Basicdata!$D$2:$D$2500,Crops!$D$5,Basicdata!$H$2:$H$2500,Crops!$M11,Basicdata!$AH$2:$AH$2500,0,Basicdata!$AI$2:$AI$2500,0))</f>
        <v>0</v>
      </c>
      <c r="AQ19">
        <f>IF(AP19="","",COUNTIFS(Basicdata!$B$2:$B$2500,2,Basicdata!$D$2:$D$2500,Crops!$D$5,Basicdata!$H$2:$H$2500,Crops!$M11,Basicdata!$AH$2:$AH$2500,1,Basicdata!$AI$2:$AI$2500,0))</f>
        <v>0</v>
      </c>
      <c r="AR19">
        <f>IF(AQ19="","",COUNTIFS(Basicdata!$B$2:$B$2500,2,Basicdata!$D$2:$D$2500,Crops!$D$5,Basicdata!$H$2:$H$2500,Crops!$M11,Basicdata!$AH$2:$AH$2500,2,Basicdata!$AI$2:$AI$2500,0))</f>
        <v>0</v>
      </c>
      <c r="AS19">
        <f>IF(AR19="","",COUNTIFS(Basicdata!$B$2:$B$2500,2,Basicdata!$D$2:$D$2500,Crops!$D$5,Basicdata!$H$2:$H$2500,Crops!$M11,Basicdata!$AH$2:$AH$2500,3,Basicdata!$AI$2:$AI$2500,0))</f>
        <v>0</v>
      </c>
      <c r="AT19">
        <f>IF(AS19="","",COUNTIFS(Basicdata!$B$2:$B$2500,2,Basicdata!$D$2:$D$2500,Crops!$D$5,Basicdata!$H$2:$H$2500,Crops!$M11,Basicdata!$AH$2:$AH$2500,4,Basicdata!$AI$2:$AI$2500,0))</f>
        <v>10</v>
      </c>
      <c r="AU19">
        <f>IF(AT19="","",COUNTIFS(Basicdata!$B$2:$B$2500,2,Basicdata!$D$2:$D$2500,Crops!$D$5,Basicdata!$H$2:$H$2500,Crops!$M11,Basicdata!$AH$2:$AH$2500,6,Basicdata!$AI$2:$AI$2500,0))</f>
        <v>0</v>
      </c>
      <c r="AV19">
        <f>IF(AU19="","",COUNTIFS(Basicdata!$B$2:$B$2500,2,Basicdata!$D$2:$D$2500,Crops!$D$5,Basicdata!$H$2:$H$2500,Crops!$M11,Basicdata!$AH$2:$AH$2500,7,Basicdata!$AI$2:$AI$2500,0))</f>
        <v>0</v>
      </c>
      <c r="AW19">
        <f>IF(AV19="","",COUNTIFS(Basicdata!$B$2:$B$2500,2,Basicdata!$D$2:$D$2500,Crops!$D$5,Basicdata!$H$2:$H$2500,Crops!$M11,Basicdata!$AH$2:$AH$2500,8,Basicdata!$AI$2:$AI$2500,0))</f>
        <v>0</v>
      </c>
    </row>
    <row r="20" spans="1:49" x14ac:dyDescent="0.3">
      <c r="A20" s="45">
        <f>IF(COUNTIFS(Basicdata!$B$2:$B$2500,1,Basicdata!$D$2:$D$2500,Crops!$D$5,Basicdata!$H$2:$H$2500,Crops!$M12,Basicdata!$AI$2:$AI$2500,0)&gt;0,Crops!$M12,"")</f>
        <v>11</v>
      </c>
      <c r="B20">
        <f>IF(A20="","",COUNTIFS(Basicdata!$B$2:$B$2500,1,Basicdata!$D$2:$D$2500,Crops!$D$5,Basicdata!$H$2:$H$2500,Crops!$M12,Basicdata!$AI$2:$AI$2500,0))</f>
        <v>5</v>
      </c>
      <c r="C20">
        <f>IF(B20="","",COUNTIFS(Basicdata!$B$2:$B$2500,1,Basicdata!$D$2:$D$2500,Crops!$D$5,Basicdata!$H$2:$H$2500,Crops!$M12,Basicdata!$AF$2:$AF$2500,0,Basicdata!$AI$2:$AI$2500,0))</f>
        <v>0</v>
      </c>
      <c r="D20">
        <f>IF(C20="","",COUNTIFS(Basicdata!$B$2:$B$2500,1,Basicdata!$D$2:$D$2500,Crops!$D$5,Basicdata!$H$2:$H$2500,Crops!$M12,Basicdata!$AF$2:$AF$2500,1,Basicdata!$AI$2:$AI$2500,0))</f>
        <v>0</v>
      </c>
      <c r="E20">
        <f>IF(D20="","",COUNTIFS(Basicdata!$B$2:$B$2500,1,Basicdata!$D$2:$D$2500,Crops!$D$5,Basicdata!$H$2:$H$2500,Crops!$M12,Basicdata!$AF$2:$AF$2500,2,Basicdata!$AI$2:$AI$2500,0))</f>
        <v>0</v>
      </c>
      <c r="F20">
        <f>IF(E20="","",COUNTIFS(Basicdata!$B$2:$B$2500,1,Basicdata!$D$2:$D$2500,Crops!$D$5,Basicdata!$H$2:$H$2500,Crops!$M12,Basicdata!$AF$2:$AF$2500,4,Basicdata!$AI$2:$AI$2500,0))</f>
        <v>5</v>
      </c>
      <c r="G20">
        <f>IF(F20="","",COUNTIFS(Basicdata!$B$2:$B$2500,1,Basicdata!$D$2:$D$2500,Crops!$D$5,Basicdata!$H$2:$H$2500,Crops!$M12,Basicdata!$AF$2:$AF$2500,6,Basicdata!$AI$2:$AI$2500,0))</f>
        <v>0</v>
      </c>
      <c r="H20">
        <f>IF(G20="","",COUNTIFS(Basicdata!$B$2:$B$2500,1,Basicdata!$D$2:$D$2500,Crops!$D$5,Basicdata!$H$2:$H$2500,Crops!$M12,Basicdata!$AF$2:$AF$2500,8,Basicdata!$AI$2:$AI$2500,0))</f>
        <v>0</v>
      </c>
      <c r="I20">
        <f>IF(H20="","",COUNTIFS(Basicdata!$B$2:$B$2500,1,Basicdata!$D$2:$D$2500,Crops!$D$5,Basicdata!$H$2:$H$2500,Crops!$M12,Basicdata!$AG$2:$AG$2500,0,Basicdata!$AI$2:$AI$2500,0))</f>
        <v>0</v>
      </c>
      <c r="J20">
        <f>IF(I20="","",COUNTIFS(Basicdata!$B$2:$B$2500,1,Basicdata!$D$2:$D$2500,Crops!$D$5,Basicdata!$H$2:$H$2500,Crops!$M12,Basicdata!$AG$2:$AG$2500,1,Basicdata!$AI$2:$AI$2500,0))</f>
        <v>0</v>
      </c>
      <c r="K20">
        <f>IF(J20="","",COUNTIFS(Basicdata!$B$2:$B$2500,1,Basicdata!$D$2:$D$2500,Crops!$D$5,Basicdata!$H$2:$H$2500,Crops!$M12,Basicdata!$AG$2:$AG$2500,2,Basicdata!$AI$2:$AI$2500,0))</f>
        <v>0</v>
      </c>
      <c r="L20">
        <f>IF(K20="","",COUNTIFS(Basicdata!$B$2:$B$2500,1,Basicdata!$D$2:$D$2500,Crops!$D$5,Basicdata!$H$2:$H$2500,Crops!$M12,Basicdata!$AG$2:$AG$2500,3,Basicdata!$AI$2:$AI$2500,0))</f>
        <v>0</v>
      </c>
      <c r="M20">
        <f>IF(L20="","",COUNTIFS(Basicdata!$B$2:$B$2500,1,Basicdata!$D$2:$D$2500,Crops!$D$5,Basicdata!$H$2:$H$2500,Crops!$M12,Basicdata!$AG$2:$AG$2500,4,Basicdata!$AI$2:$AI$2500,0))</f>
        <v>5</v>
      </c>
      <c r="N20">
        <f>IF(M20="","",COUNTIFS(Basicdata!$B$2:$B$2500,1,Basicdata!$D$2:$D$2500,Crops!$D$5,Basicdata!$H$2:$H$2500,Crops!$M12,Basicdata!$AG$2:$AG$2500,6,Basicdata!$AI$2:$AI$2500,0))</f>
        <v>0</v>
      </c>
      <c r="O20">
        <f>IF(N20="","",COUNTIFS(Basicdata!$B$2:$B$2500,1,Basicdata!$D$2:$D$2500,Crops!$D$5,Basicdata!$H$2:$H$2500,Crops!$M12,Basicdata!$AG$2:$AG$2500,7,Basicdata!$AI$2:$AI$2500,0))</f>
        <v>0</v>
      </c>
      <c r="P20">
        <f>IF(O20="","",COUNTIFS(Basicdata!$B$2:$B$2500,1,Basicdata!$D$2:$D$2500,Crops!$D$5,Basicdata!$H$2:$H$2500,Crops!$M12,Basicdata!$AG$2:$AG$2500,8,Basicdata!$AI$2:$AI$2500,0))</f>
        <v>0</v>
      </c>
      <c r="Q20">
        <f>IF(P20="","",COUNTIFS(Basicdata!$B$2:$B$2500,1,Basicdata!$D$2:$D$2500,Crops!$D$5,Basicdata!$H$2:$H$2500,Crops!$M12,Basicdata!$AH$2:$AH$2500,0,Basicdata!$AI$2:$AI$2500,0))</f>
        <v>0</v>
      </c>
      <c r="R20">
        <f>IF(Q20="","",COUNTIFS(Basicdata!$B$2:$B$2500,1,Basicdata!$D$2:$D$2500,Crops!$D$5,Basicdata!$H$2:$H$2500,Crops!$M12,Basicdata!$AH$2:$AH$2500,1,Basicdata!$AI$2:$AI$2500,0))</f>
        <v>0</v>
      </c>
      <c r="S20">
        <f>IF(R20="","",COUNTIFS(Basicdata!$B$2:$B$2500,1,Basicdata!$D$2:$D$2500,Crops!$D$5,Basicdata!$H$2:$H$2500,Crops!$M12,Basicdata!$AH$2:$AH$2500,2,Basicdata!$AI$2:$AI$2500,0))</f>
        <v>0</v>
      </c>
      <c r="T20">
        <f>IF(S20="","",COUNTIFS(Basicdata!$B$2:$B$2500,1,Basicdata!$D$2:$D$2500,Crops!$D$5,Basicdata!$H$2:$H$2500,Crops!$M12,Basicdata!$AH$2:$AH$2500,3,Basicdata!$AI$2:$AI$2500,0))</f>
        <v>0</v>
      </c>
      <c r="U20">
        <f>IF(T20="","",COUNTIFS(Basicdata!$B$2:$B$2500,1,Basicdata!$D$2:$D$2500,Crops!$D$5,Basicdata!$H$2:$H$2500,Crops!$M12,Basicdata!$AH$2:$AH$2500,4,Basicdata!$AI$2:$AI$2500,0))</f>
        <v>5</v>
      </c>
      <c r="V20">
        <f>IF(U20="","",COUNTIFS(Basicdata!$B$2:$B$2500,1,Basicdata!$D$2:$D$2500,Crops!$D$5,Basicdata!$H$2:$H$2500,Crops!$M12,Basicdata!$AH$2:$AH$2500,6,Basicdata!$AI$2:$AI$2500,0))</f>
        <v>0</v>
      </c>
      <c r="W20">
        <f>IF(V20="","",COUNTIFS(Basicdata!$B$2:$B$2500,1,Basicdata!$D$2:$D$2500,Crops!$D$5,Basicdata!$H$2:$H$2500,Crops!$M12,Basicdata!$AH$2:$AH$2500,7,Basicdata!$AI$2:$AI$2500,0))</f>
        <v>0</v>
      </c>
      <c r="X20">
        <f>IF(W20="","",COUNTIFS(Basicdata!$B$2:$B$2500,1,Basicdata!$D$2:$D$2500,Crops!$D$5,Basicdata!$H$2:$H$2500,Crops!$M12,Basicdata!$AH$2:$AH$2500,8,Basicdata!$AI$2:$AI$2500,0))</f>
        <v>0</v>
      </c>
      <c r="Z20" s="45">
        <f>IF(COUNTIFS(Basicdata!$B$2:$B$2500,2,Basicdata!$D$2:$D$2500,Crops!$D$5,Basicdata!$H$2:$H$2500,Crops!$M12,Basicdata!$AI$2:$AI$2500,0)&gt;0,Crops!$M12,"")</f>
        <v>11</v>
      </c>
      <c r="AA20">
        <f>IF(Z20="","",COUNTIFS(Basicdata!$B$2:$B$2500,2,Basicdata!$D$2:$D$2500,Crops!$D$5,Basicdata!$H$2:$H$2500,Crops!$M12,Basicdata!$AI$2:$AI$2500,0))</f>
        <v>5</v>
      </c>
      <c r="AB20">
        <f>IF(AA20="","",COUNTIFS(Basicdata!$B$2:$B$2500,2,Basicdata!$D$2:$D$2500,Crops!$D$5,Basicdata!$H$2:$H$2500,Crops!$M12,Basicdata!$AF$2:$AF$2500,0,Basicdata!$AI$2:$AI$2500,0))</f>
        <v>0</v>
      </c>
      <c r="AC20">
        <f>IF(AB20="","",COUNTIFS(Basicdata!$B$2:$B$2500,2,Basicdata!$D$2:$D$2500,Crops!$D$5,Basicdata!$H$2:$H$2500,Crops!$M12,Basicdata!$AF$2:$AF$2500,1,Basicdata!$AI$2:$AI$2500,0))</f>
        <v>0</v>
      </c>
      <c r="AD20">
        <f>IF(AC20="","",COUNTIFS(Basicdata!$B$2:$B$2500,2,Basicdata!$D$2:$D$2500,Crops!$D$5,Basicdata!$H$2:$H$2500,Crops!$M12,Basicdata!$AF$2:$AF$2500,2,Basicdata!$AI$2:$AI$2500,0))</f>
        <v>0</v>
      </c>
      <c r="AE20">
        <f>IF(AD20="","",COUNTIFS(Basicdata!$B$2:$B$2500,2,Basicdata!$D$2:$D$2500,Crops!$D$5,Basicdata!$H$2:$H$2500,Crops!$M12,Basicdata!$AF$2:$AF$2500,4,Basicdata!$AI$2:$AI$2500,0))</f>
        <v>5</v>
      </c>
      <c r="AF20">
        <f>IF(AE20="","",COUNTIFS(Basicdata!$B$2:$B$2500,2,Basicdata!$D$2:$D$2500,Crops!$D$5,Basicdata!$H$2:$H$2500,Crops!$M12,Basicdata!$AF$2:$AF$2500,6,Basicdata!$AI$2:$AI$2500,0))</f>
        <v>0</v>
      </c>
      <c r="AG20">
        <f>IF(AF20="","",COUNTIFS(Basicdata!$B$2:$B$2500,2,Basicdata!$D$2:$D$2500,Crops!$D$5,Basicdata!$H$2:$H$2500,Crops!$M12,Basicdata!$AF$2:$AF$2500,8,Basicdata!$AI$2:$AI$2500,0))</f>
        <v>0</v>
      </c>
      <c r="AH20">
        <f>IF(AG20="","",COUNTIFS(Basicdata!$B$2:$B$2500,2,Basicdata!$D$2:$D$2500,Crops!$D$5,Basicdata!$H$2:$H$2500,Crops!$M12,Basicdata!$AG$2:$AG$2500,0,Basicdata!$AI$2:$AI$2500,0))</f>
        <v>0</v>
      </c>
      <c r="AI20">
        <f>IF(AH20="","",COUNTIFS(Basicdata!$B$2:$B$2500,2,Basicdata!$D$2:$D$2500,Crops!$D$5,Basicdata!$H$2:$H$2500,Crops!$M12,Basicdata!$AG$2:$AG$2500,1,Basicdata!$AI$2:$AI$2500,0))</f>
        <v>0</v>
      </c>
      <c r="AJ20">
        <f>IF(AI20="","",COUNTIFS(Basicdata!$B$2:$B$2500,2,Basicdata!$D$2:$D$2500,Crops!$D$5,Basicdata!$H$2:$H$2500,Crops!$M12,Basicdata!$AG$2:$AG$2500,2,Basicdata!$AI$2:$AI$2500,0))</f>
        <v>0</v>
      </c>
      <c r="AK20">
        <f>IF(AJ20="","",COUNTIFS(Basicdata!$B$2:$B$2500,2,Basicdata!$D$2:$D$2500,Crops!$D$5,Basicdata!$H$2:$H$2500,Crops!$M12,Basicdata!$AG$2:$AG$2500,3,Basicdata!$AI$2:$AI$2500,0))</f>
        <v>0</v>
      </c>
      <c r="AL20">
        <f>IF(AK20="","",COUNTIFS(Basicdata!$B$2:$B$2500,2,Basicdata!$D$2:$D$2500,Crops!$D$5,Basicdata!$H$2:$H$2500,Crops!$M12,Basicdata!$AG$2:$AG$2500,4,Basicdata!$AI$2:$AI$2500,0))</f>
        <v>5</v>
      </c>
      <c r="AM20">
        <f>IF(AL20="","",COUNTIFS(Basicdata!$B$2:$B$2500,2,Basicdata!$D$2:$D$2500,Crops!$D$5,Basicdata!$H$2:$H$2500,Crops!$M12,Basicdata!$AG$2:$AG$2500,6,Basicdata!$AI$2:$AI$2500,0))</f>
        <v>0</v>
      </c>
      <c r="AN20">
        <f>IF(AM20="","",COUNTIFS(Basicdata!$B$2:$B$2500,2,Basicdata!$D$2:$D$2500,Crops!$D$5,Basicdata!$H$2:$H$2500,Crops!$M12,Basicdata!$AG$2:$AG$2500,7,Basicdata!$AI$2:$AI$2500,0))</f>
        <v>0</v>
      </c>
      <c r="AO20">
        <f>IF(AN20="","",COUNTIFS(Basicdata!$B$2:$B$2500,2,Basicdata!$D$2:$D$2500,Crops!$D$5,Basicdata!$H$2:$H$2500,Crops!$M12,Basicdata!$AG$2:$AG$2500,8,Basicdata!$AI$2:$AI$2500,0))</f>
        <v>0</v>
      </c>
      <c r="AP20">
        <f>IF(AO20="","",COUNTIFS(Basicdata!$B$2:$B$2500,2,Basicdata!$D$2:$D$2500,Crops!$D$5,Basicdata!$H$2:$H$2500,Crops!$M12,Basicdata!$AH$2:$AH$2500,0,Basicdata!$AI$2:$AI$2500,0))</f>
        <v>0</v>
      </c>
      <c r="AQ20">
        <f>IF(AP20="","",COUNTIFS(Basicdata!$B$2:$B$2500,2,Basicdata!$D$2:$D$2500,Crops!$D$5,Basicdata!$H$2:$H$2500,Crops!$M12,Basicdata!$AH$2:$AH$2500,1,Basicdata!$AI$2:$AI$2500,0))</f>
        <v>0</v>
      </c>
      <c r="AR20">
        <f>IF(AQ20="","",COUNTIFS(Basicdata!$B$2:$B$2500,2,Basicdata!$D$2:$D$2500,Crops!$D$5,Basicdata!$H$2:$H$2500,Crops!$M12,Basicdata!$AH$2:$AH$2500,2,Basicdata!$AI$2:$AI$2500,0))</f>
        <v>0</v>
      </c>
      <c r="AS20">
        <f>IF(AR20="","",COUNTIFS(Basicdata!$B$2:$B$2500,2,Basicdata!$D$2:$D$2500,Crops!$D$5,Basicdata!$H$2:$H$2500,Crops!$M12,Basicdata!$AH$2:$AH$2500,3,Basicdata!$AI$2:$AI$2500,0))</f>
        <v>0</v>
      </c>
      <c r="AT20">
        <f>IF(AS20="","",COUNTIFS(Basicdata!$B$2:$B$2500,2,Basicdata!$D$2:$D$2500,Crops!$D$5,Basicdata!$H$2:$H$2500,Crops!$M12,Basicdata!$AH$2:$AH$2500,4,Basicdata!$AI$2:$AI$2500,0))</f>
        <v>5</v>
      </c>
      <c r="AU20">
        <f>IF(AT20="","",COUNTIFS(Basicdata!$B$2:$B$2500,2,Basicdata!$D$2:$D$2500,Crops!$D$5,Basicdata!$H$2:$H$2500,Crops!$M12,Basicdata!$AH$2:$AH$2500,6,Basicdata!$AI$2:$AI$2500,0))</f>
        <v>0</v>
      </c>
      <c r="AV20">
        <f>IF(AU20="","",COUNTIFS(Basicdata!$B$2:$B$2500,2,Basicdata!$D$2:$D$2500,Crops!$D$5,Basicdata!$H$2:$H$2500,Crops!$M12,Basicdata!$AH$2:$AH$2500,7,Basicdata!$AI$2:$AI$2500,0))</f>
        <v>0</v>
      </c>
      <c r="AW20">
        <f>IF(AV20="","",COUNTIFS(Basicdata!$B$2:$B$2500,2,Basicdata!$D$2:$D$2500,Crops!$D$5,Basicdata!$H$2:$H$2500,Crops!$M12,Basicdata!$AH$2:$AH$2500,8,Basicdata!$AI$2:$AI$2500,0))</f>
        <v>0</v>
      </c>
    </row>
    <row r="21" spans="1:49" x14ac:dyDescent="0.3">
      <c r="A21" s="45">
        <f>IF(COUNTIFS(Basicdata!$B$2:$B$2500,1,Basicdata!$D$2:$D$2500,Crops!$D$5,Basicdata!$H$2:$H$2500,Crops!$M13,Basicdata!$AI$2:$AI$2500,0)&gt;0,Crops!$M13,"")</f>
        <v>12</v>
      </c>
      <c r="B21">
        <f>IF(A21="","",COUNTIFS(Basicdata!$B$2:$B$2500,1,Basicdata!$D$2:$D$2500,Crops!$D$5,Basicdata!$H$2:$H$2500,Crops!$M13,Basicdata!$AI$2:$AI$2500,0))</f>
        <v>14</v>
      </c>
      <c r="C21">
        <f>IF(B21="","",COUNTIFS(Basicdata!$B$2:$B$2500,1,Basicdata!$D$2:$D$2500,Crops!$D$5,Basicdata!$H$2:$H$2500,Crops!$M13,Basicdata!$AF$2:$AF$2500,0,Basicdata!$AI$2:$AI$2500,0))</f>
        <v>0</v>
      </c>
      <c r="D21">
        <f>IF(C21="","",COUNTIFS(Basicdata!$B$2:$B$2500,1,Basicdata!$D$2:$D$2500,Crops!$D$5,Basicdata!$H$2:$H$2500,Crops!$M13,Basicdata!$AF$2:$AF$2500,1,Basicdata!$AI$2:$AI$2500,0))</f>
        <v>0</v>
      </c>
      <c r="E21">
        <f>IF(D21="","",COUNTIFS(Basicdata!$B$2:$B$2500,1,Basicdata!$D$2:$D$2500,Crops!$D$5,Basicdata!$H$2:$H$2500,Crops!$M13,Basicdata!$AF$2:$AF$2500,2,Basicdata!$AI$2:$AI$2500,0))</f>
        <v>0</v>
      </c>
      <c r="F21">
        <f>IF(E21="","",COUNTIFS(Basicdata!$B$2:$B$2500,1,Basicdata!$D$2:$D$2500,Crops!$D$5,Basicdata!$H$2:$H$2500,Crops!$M13,Basicdata!$AF$2:$AF$2500,4,Basicdata!$AI$2:$AI$2500,0))</f>
        <v>14</v>
      </c>
      <c r="G21">
        <f>IF(F21="","",COUNTIFS(Basicdata!$B$2:$B$2500,1,Basicdata!$D$2:$D$2500,Crops!$D$5,Basicdata!$H$2:$H$2500,Crops!$M13,Basicdata!$AF$2:$AF$2500,6,Basicdata!$AI$2:$AI$2500,0))</f>
        <v>0</v>
      </c>
      <c r="H21">
        <f>IF(G21="","",COUNTIFS(Basicdata!$B$2:$B$2500,1,Basicdata!$D$2:$D$2500,Crops!$D$5,Basicdata!$H$2:$H$2500,Crops!$M13,Basicdata!$AF$2:$AF$2500,8,Basicdata!$AI$2:$AI$2500,0))</f>
        <v>0</v>
      </c>
      <c r="I21">
        <f>IF(H21="","",COUNTIFS(Basicdata!$B$2:$B$2500,1,Basicdata!$D$2:$D$2500,Crops!$D$5,Basicdata!$H$2:$H$2500,Crops!$M13,Basicdata!$AG$2:$AG$2500,0,Basicdata!$AI$2:$AI$2500,0))</f>
        <v>0</v>
      </c>
      <c r="J21">
        <f>IF(I21="","",COUNTIFS(Basicdata!$B$2:$B$2500,1,Basicdata!$D$2:$D$2500,Crops!$D$5,Basicdata!$H$2:$H$2500,Crops!$M13,Basicdata!$AG$2:$AG$2500,1,Basicdata!$AI$2:$AI$2500,0))</f>
        <v>0</v>
      </c>
      <c r="K21">
        <f>IF(J21="","",COUNTIFS(Basicdata!$B$2:$B$2500,1,Basicdata!$D$2:$D$2500,Crops!$D$5,Basicdata!$H$2:$H$2500,Crops!$M13,Basicdata!$AG$2:$AG$2500,2,Basicdata!$AI$2:$AI$2500,0))</f>
        <v>0</v>
      </c>
      <c r="L21">
        <f>IF(K21="","",COUNTIFS(Basicdata!$B$2:$B$2500,1,Basicdata!$D$2:$D$2500,Crops!$D$5,Basicdata!$H$2:$H$2500,Crops!$M13,Basicdata!$AG$2:$AG$2500,3,Basicdata!$AI$2:$AI$2500,0))</f>
        <v>0</v>
      </c>
      <c r="M21">
        <f>IF(L21="","",COUNTIFS(Basicdata!$B$2:$B$2500,1,Basicdata!$D$2:$D$2500,Crops!$D$5,Basicdata!$H$2:$H$2500,Crops!$M13,Basicdata!$AG$2:$AG$2500,4,Basicdata!$AI$2:$AI$2500,0))</f>
        <v>14</v>
      </c>
      <c r="N21">
        <f>IF(M21="","",COUNTIFS(Basicdata!$B$2:$B$2500,1,Basicdata!$D$2:$D$2500,Crops!$D$5,Basicdata!$H$2:$H$2500,Crops!$M13,Basicdata!$AG$2:$AG$2500,6,Basicdata!$AI$2:$AI$2500,0))</f>
        <v>0</v>
      </c>
      <c r="O21">
        <f>IF(N21="","",COUNTIFS(Basicdata!$B$2:$B$2500,1,Basicdata!$D$2:$D$2500,Crops!$D$5,Basicdata!$H$2:$H$2500,Crops!$M13,Basicdata!$AG$2:$AG$2500,7,Basicdata!$AI$2:$AI$2500,0))</f>
        <v>0</v>
      </c>
      <c r="P21">
        <f>IF(O21="","",COUNTIFS(Basicdata!$B$2:$B$2500,1,Basicdata!$D$2:$D$2500,Crops!$D$5,Basicdata!$H$2:$H$2500,Crops!$M13,Basicdata!$AG$2:$AG$2500,8,Basicdata!$AI$2:$AI$2500,0))</f>
        <v>0</v>
      </c>
      <c r="Q21">
        <f>IF(P21="","",COUNTIFS(Basicdata!$B$2:$B$2500,1,Basicdata!$D$2:$D$2500,Crops!$D$5,Basicdata!$H$2:$H$2500,Crops!$M13,Basicdata!$AH$2:$AH$2500,0,Basicdata!$AI$2:$AI$2500,0))</f>
        <v>0</v>
      </c>
      <c r="R21">
        <f>IF(Q21="","",COUNTIFS(Basicdata!$B$2:$B$2500,1,Basicdata!$D$2:$D$2500,Crops!$D$5,Basicdata!$H$2:$H$2500,Crops!$M13,Basicdata!$AH$2:$AH$2500,1,Basicdata!$AI$2:$AI$2500,0))</f>
        <v>0</v>
      </c>
      <c r="S21">
        <f>IF(R21="","",COUNTIFS(Basicdata!$B$2:$B$2500,1,Basicdata!$D$2:$D$2500,Crops!$D$5,Basicdata!$H$2:$H$2500,Crops!$M13,Basicdata!$AH$2:$AH$2500,2,Basicdata!$AI$2:$AI$2500,0))</f>
        <v>0</v>
      </c>
      <c r="T21">
        <f>IF(S21="","",COUNTIFS(Basicdata!$B$2:$B$2500,1,Basicdata!$D$2:$D$2500,Crops!$D$5,Basicdata!$H$2:$H$2500,Crops!$M13,Basicdata!$AH$2:$AH$2500,3,Basicdata!$AI$2:$AI$2500,0))</f>
        <v>0</v>
      </c>
      <c r="U21">
        <f>IF(T21="","",COUNTIFS(Basicdata!$B$2:$B$2500,1,Basicdata!$D$2:$D$2500,Crops!$D$5,Basicdata!$H$2:$H$2500,Crops!$M13,Basicdata!$AH$2:$AH$2500,4,Basicdata!$AI$2:$AI$2500,0))</f>
        <v>14</v>
      </c>
      <c r="V21">
        <f>IF(U21="","",COUNTIFS(Basicdata!$B$2:$B$2500,1,Basicdata!$D$2:$D$2500,Crops!$D$5,Basicdata!$H$2:$H$2500,Crops!$M13,Basicdata!$AH$2:$AH$2500,6,Basicdata!$AI$2:$AI$2500,0))</f>
        <v>0</v>
      </c>
      <c r="W21">
        <f>IF(V21="","",COUNTIFS(Basicdata!$B$2:$B$2500,1,Basicdata!$D$2:$D$2500,Crops!$D$5,Basicdata!$H$2:$H$2500,Crops!$M13,Basicdata!$AH$2:$AH$2500,7,Basicdata!$AI$2:$AI$2500,0))</f>
        <v>0</v>
      </c>
      <c r="X21">
        <f>IF(W21="","",COUNTIFS(Basicdata!$B$2:$B$2500,1,Basicdata!$D$2:$D$2500,Crops!$D$5,Basicdata!$H$2:$H$2500,Crops!$M13,Basicdata!$AH$2:$AH$2500,8,Basicdata!$AI$2:$AI$2500,0))</f>
        <v>0</v>
      </c>
      <c r="Z21" s="45">
        <f>IF(COUNTIFS(Basicdata!$B$2:$B$2500,2,Basicdata!$D$2:$D$2500,Crops!$D$5,Basicdata!$H$2:$H$2500,Crops!$M13,Basicdata!$AI$2:$AI$2500,0)&gt;0,Crops!$M13,"")</f>
        <v>12</v>
      </c>
      <c r="AA21">
        <f>IF(Z21="","",COUNTIFS(Basicdata!$B$2:$B$2500,2,Basicdata!$D$2:$D$2500,Crops!$D$5,Basicdata!$H$2:$H$2500,Crops!$M13,Basicdata!$AI$2:$AI$2500,0))</f>
        <v>14</v>
      </c>
      <c r="AB21">
        <f>IF(AA21="","",COUNTIFS(Basicdata!$B$2:$B$2500,2,Basicdata!$D$2:$D$2500,Crops!$D$5,Basicdata!$H$2:$H$2500,Crops!$M13,Basicdata!$AF$2:$AF$2500,0,Basicdata!$AI$2:$AI$2500,0))</f>
        <v>0</v>
      </c>
      <c r="AC21">
        <f>IF(AB21="","",COUNTIFS(Basicdata!$B$2:$B$2500,2,Basicdata!$D$2:$D$2500,Crops!$D$5,Basicdata!$H$2:$H$2500,Crops!$M13,Basicdata!$AF$2:$AF$2500,1,Basicdata!$AI$2:$AI$2500,0))</f>
        <v>0</v>
      </c>
      <c r="AD21">
        <f>IF(AC21="","",COUNTIFS(Basicdata!$B$2:$B$2500,2,Basicdata!$D$2:$D$2500,Crops!$D$5,Basicdata!$H$2:$H$2500,Crops!$M13,Basicdata!$AF$2:$AF$2500,2,Basicdata!$AI$2:$AI$2500,0))</f>
        <v>0</v>
      </c>
      <c r="AE21">
        <f>IF(AD21="","",COUNTIFS(Basicdata!$B$2:$B$2500,2,Basicdata!$D$2:$D$2500,Crops!$D$5,Basicdata!$H$2:$H$2500,Crops!$M13,Basicdata!$AF$2:$AF$2500,4,Basicdata!$AI$2:$AI$2500,0))</f>
        <v>14</v>
      </c>
      <c r="AF21">
        <f>IF(AE21="","",COUNTIFS(Basicdata!$B$2:$B$2500,2,Basicdata!$D$2:$D$2500,Crops!$D$5,Basicdata!$H$2:$H$2500,Crops!$M13,Basicdata!$AF$2:$AF$2500,6,Basicdata!$AI$2:$AI$2500,0))</f>
        <v>0</v>
      </c>
      <c r="AG21">
        <f>IF(AF21="","",COUNTIFS(Basicdata!$B$2:$B$2500,2,Basicdata!$D$2:$D$2500,Crops!$D$5,Basicdata!$H$2:$H$2500,Crops!$M13,Basicdata!$AF$2:$AF$2500,8,Basicdata!$AI$2:$AI$2500,0))</f>
        <v>0</v>
      </c>
      <c r="AH21">
        <f>IF(AG21="","",COUNTIFS(Basicdata!$B$2:$B$2500,2,Basicdata!$D$2:$D$2500,Crops!$D$5,Basicdata!$H$2:$H$2500,Crops!$M13,Basicdata!$AG$2:$AG$2500,0,Basicdata!$AI$2:$AI$2500,0))</f>
        <v>0</v>
      </c>
      <c r="AI21">
        <f>IF(AH21="","",COUNTIFS(Basicdata!$B$2:$B$2500,2,Basicdata!$D$2:$D$2500,Crops!$D$5,Basicdata!$H$2:$H$2500,Crops!$M13,Basicdata!$AG$2:$AG$2500,1,Basicdata!$AI$2:$AI$2500,0))</f>
        <v>0</v>
      </c>
      <c r="AJ21">
        <f>IF(AI21="","",COUNTIFS(Basicdata!$B$2:$B$2500,2,Basicdata!$D$2:$D$2500,Crops!$D$5,Basicdata!$H$2:$H$2500,Crops!$M13,Basicdata!$AG$2:$AG$2500,2,Basicdata!$AI$2:$AI$2500,0))</f>
        <v>0</v>
      </c>
      <c r="AK21">
        <f>IF(AJ21="","",COUNTIFS(Basicdata!$B$2:$B$2500,2,Basicdata!$D$2:$D$2500,Crops!$D$5,Basicdata!$H$2:$H$2500,Crops!$M13,Basicdata!$AG$2:$AG$2500,3,Basicdata!$AI$2:$AI$2500,0))</f>
        <v>0</v>
      </c>
      <c r="AL21">
        <f>IF(AK21="","",COUNTIFS(Basicdata!$B$2:$B$2500,2,Basicdata!$D$2:$D$2500,Crops!$D$5,Basicdata!$H$2:$H$2500,Crops!$M13,Basicdata!$AG$2:$AG$2500,4,Basicdata!$AI$2:$AI$2500,0))</f>
        <v>14</v>
      </c>
      <c r="AM21">
        <f>IF(AL21="","",COUNTIFS(Basicdata!$B$2:$B$2500,2,Basicdata!$D$2:$D$2500,Crops!$D$5,Basicdata!$H$2:$H$2500,Crops!$M13,Basicdata!$AG$2:$AG$2500,6,Basicdata!$AI$2:$AI$2500,0))</f>
        <v>0</v>
      </c>
      <c r="AN21">
        <f>IF(AM21="","",COUNTIFS(Basicdata!$B$2:$B$2500,2,Basicdata!$D$2:$D$2500,Crops!$D$5,Basicdata!$H$2:$H$2500,Crops!$M13,Basicdata!$AG$2:$AG$2500,7,Basicdata!$AI$2:$AI$2500,0))</f>
        <v>0</v>
      </c>
      <c r="AO21">
        <f>IF(AN21="","",COUNTIFS(Basicdata!$B$2:$B$2500,2,Basicdata!$D$2:$D$2500,Crops!$D$5,Basicdata!$H$2:$H$2500,Crops!$M13,Basicdata!$AG$2:$AG$2500,8,Basicdata!$AI$2:$AI$2500,0))</f>
        <v>0</v>
      </c>
      <c r="AP21">
        <f>IF(AO21="","",COUNTIFS(Basicdata!$B$2:$B$2500,2,Basicdata!$D$2:$D$2500,Crops!$D$5,Basicdata!$H$2:$H$2500,Crops!$M13,Basicdata!$AH$2:$AH$2500,0,Basicdata!$AI$2:$AI$2500,0))</f>
        <v>0</v>
      </c>
      <c r="AQ21">
        <f>IF(AP21="","",COUNTIFS(Basicdata!$B$2:$B$2500,2,Basicdata!$D$2:$D$2500,Crops!$D$5,Basicdata!$H$2:$H$2500,Crops!$M13,Basicdata!$AH$2:$AH$2500,1,Basicdata!$AI$2:$AI$2500,0))</f>
        <v>0</v>
      </c>
      <c r="AR21">
        <f>IF(AQ21="","",COUNTIFS(Basicdata!$B$2:$B$2500,2,Basicdata!$D$2:$D$2500,Crops!$D$5,Basicdata!$H$2:$H$2500,Crops!$M13,Basicdata!$AH$2:$AH$2500,2,Basicdata!$AI$2:$AI$2500,0))</f>
        <v>0</v>
      </c>
      <c r="AS21">
        <f>IF(AR21="","",COUNTIFS(Basicdata!$B$2:$B$2500,2,Basicdata!$D$2:$D$2500,Crops!$D$5,Basicdata!$H$2:$H$2500,Crops!$M13,Basicdata!$AH$2:$AH$2500,3,Basicdata!$AI$2:$AI$2500,0))</f>
        <v>0</v>
      </c>
      <c r="AT21">
        <f>IF(AS21="","",COUNTIFS(Basicdata!$B$2:$B$2500,2,Basicdata!$D$2:$D$2500,Crops!$D$5,Basicdata!$H$2:$H$2500,Crops!$M13,Basicdata!$AH$2:$AH$2500,4,Basicdata!$AI$2:$AI$2500,0))</f>
        <v>14</v>
      </c>
      <c r="AU21">
        <f>IF(AT21="","",COUNTIFS(Basicdata!$B$2:$B$2500,2,Basicdata!$D$2:$D$2500,Crops!$D$5,Basicdata!$H$2:$H$2500,Crops!$M13,Basicdata!$AH$2:$AH$2500,6,Basicdata!$AI$2:$AI$2500,0))</f>
        <v>0</v>
      </c>
      <c r="AV21">
        <f>IF(AU21="","",COUNTIFS(Basicdata!$B$2:$B$2500,2,Basicdata!$D$2:$D$2500,Crops!$D$5,Basicdata!$H$2:$H$2500,Crops!$M13,Basicdata!$AH$2:$AH$2500,7,Basicdata!$AI$2:$AI$2500,0))</f>
        <v>0</v>
      </c>
      <c r="AW21">
        <f>IF(AV21="","",COUNTIFS(Basicdata!$B$2:$B$2500,2,Basicdata!$D$2:$D$2500,Crops!$D$5,Basicdata!$H$2:$H$2500,Crops!$M13,Basicdata!$AH$2:$AH$2500,8,Basicdata!$AI$2:$AI$2500,0))</f>
        <v>0</v>
      </c>
    </row>
    <row r="22" spans="1:49" x14ac:dyDescent="0.3">
      <c r="A22" s="45">
        <f>IF(COUNTIFS(Basicdata!$B$2:$B$2500,1,Basicdata!$D$2:$D$2500,Crops!$D$5,Basicdata!$H$2:$H$2500,Crops!$M14,Basicdata!$AI$2:$AI$2500,0)&gt;0,Crops!$M14,"")</f>
        <v>13</v>
      </c>
      <c r="B22">
        <f>IF(A22="","",COUNTIFS(Basicdata!$B$2:$B$2500,1,Basicdata!$D$2:$D$2500,Crops!$D$5,Basicdata!$H$2:$H$2500,Crops!$M14,Basicdata!$AI$2:$AI$2500,0))</f>
        <v>14</v>
      </c>
      <c r="C22">
        <f>IF(B22="","",COUNTIFS(Basicdata!$B$2:$B$2500,1,Basicdata!$D$2:$D$2500,Crops!$D$5,Basicdata!$H$2:$H$2500,Crops!$M14,Basicdata!$AF$2:$AF$2500,0,Basicdata!$AI$2:$AI$2500,0))</f>
        <v>0</v>
      </c>
      <c r="D22">
        <f>IF(C22="","",COUNTIFS(Basicdata!$B$2:$B$2500,1,Basicdata!$D$2:$D$2500,Crops!$D$5,Basicdata!$H$2:$H$2500,Crops!$M14,Basicdata!$AF$2:$AF$2500,1,Basicdata!$AI$2:$AI$2500,0))</f>
        <v>0</v>
      </c>
      <c r="E22">
        <f>IF(D22="","",COUNTIFS(Basicdata!$B$2:$B$2500,1,Basicdata!$D$2:$D$2500,Crops!$D$5,Basicdata!$H$2:$H$2500,Crops!$M14,Basicdata!$AF$2:$AF$2500,2,Basicdata!$AI$2:$AI$2500,0))</f>
        <v>0</v>
      </c>
      <c r="F22">
        <f>IF(E22="","",COUNTIFS(Basicdata!$B$2:$B$2500,1,Basicdata!$D$2:$D$2500,Crops!$D$5,Basicdata!$H$2:$H$2500,Crops!$M14,Basicdata!$AF$2:$AF$2500,4,Basicdata!$AI$2:$AI$2500,0))</f>
        <v>14</v>
      </c>
      <c r="G22">
        <f>IF(F22="","",COUNTIFS(Basicdata!$B$2:$B$2500,1,Basicdata!$D$2:$D$2500,Crops!$D$5,Basicdata!$H$2:$H$2500,Crops!$M14,Basicdata!$AF$2:$AF$2500,6,Basicdata!$AI$2:$AI$2500,0))</f>
        <v>0</v>
      </c>
      <c r="H22">
        <f>IF(G22="","",COUNTIFS(Basicdata!$B$2:$B$2500,1,Basicdata!$D$2:$D$2500,Crops!$D$5,Basicdata!$H$2:$H$2500,Crops!$M14,Basicdata!$AF$2:$AF$2500,8,Basicdata!$AI$2:$AI$2500,0))</f>
        <v>0</v>
      </c>
      <c r="I22">
        <f>IF(H22="","",COUNTIFS(Basicdata!$B$2:$B$2500,1,Basicdata!$D$2:$D$2500,Crops!$D$5,Basicdata!$H$2:$H$2500,Crops!$M14,Basicdata!$AG$2:$AG$2500,0,Basicdata!$AI$2:$AI$2500,0))</f>
        <v>0</v>
      </c>
      <c r="J22">
        <f>IF(I22="","",COUNTIFS(Basicdata!$B$2:$B$2500,1,Basicdata!$D$2:$D$2500,Crops!$D$5,Basicdata!$H$2:$H$2500,Crops!$M14,Basicdata!$AG$2:$AG$2500,1,Basicdata!$AI$2:$AI$2500,0))</f>
        <v>0</v>
      </c>
      <c r="K22">
        <f>IF(J22="","",COUNTIFS(Basicdata!$B$2:$B$2500,1,Basicdata!$D$2:$D$2500,Crops!$D$5,Basicdata!$H$2:$H$2500,Crops!$M14,Basicdata!$AG$2:$AG$2500,2,Basicdata!$AI$2:$AI$2500,0))</f>
        <v>0</v>
      </c>
      <c r="L22">
        <f>IF(K22="","",COUNTIFS(Basicdata!$B$2:$B$2500,1,Basicdata!$D$2:$D$2500,Crops!$D$5,Basicdata!$H$2:$H$2500,Crops!$M14,Basicdata!$AG$2:$AG$2500,3,Basicdata!$AI$2:$AI$2500,0))</f>
        <v>0</v>
      </c>
      <c r="M22">
        <f>IF(L22="","",COUNTIFS(Basicdata!$B$2:$B$2500,1,Basicdata!$D$2:$D$2500,Crops!$D$5,Basicdata!$H$2:$H$2500,Crops!$M14,Basicdata!$AG$2:$AG$2500,4,Basicdata!$AI$2:$AI$2500,0))</f>
        <v>14</v>
      </c>
      <c r="N22">
        <f>IF(M22="","",COUNTIFS(Basicdata!$B$2:$B$2500,1,Basicdata!$D$2:$D$2500,Crops!$D$5,Basicdata!$H$2:$H$2500,Crops!$M14,Basicdata!$AG$2:$AG$2500,6,Basicdata!$AI$2:$AI$2500,0))</f>
        <v>0</v>
      </c>
      <c r="O22">
        <f>IF(N22="","",COUNTIFS(Basicdata!$B$2:$B$2500,1,Basicdata!$D$2:$D$2500,Crops!$D$5,Basicdata!$H$2:$H$2500,Crops!$M14,Basicdata!$AG$2:$AG$2500,7,Basicdata!$AI$2:$AI$2500,0))</f>
        <v>0</v>
      </c>
      <c r="P22">
        <f>IF(O22="","",COUNTIFS(Basicdata!$B$2:$B$2500,1,Basicdata!$D$2:$D$2500,Crops!$D$5,Basicdata!$H$2:$H$2500,Crops!$M14,Basicdata!$AG$2:$AG$2500,8,Basicdata!$AI$2:$AI$2500,0))</f>
        <v>0</v>
      </c>
      <c r="Q22">
        <f>IF(P22="","",COUNTIFS(Basicdata!$B$2:$B$2500,1,Basicdata!$D$2:$D$2500,Crops!$D$5,Basicdata!$H$2:$H$2500,Crops!$M14,Basicdata!$AH$2:$AH$2500,0,Basicdata!$AI$2:$AI$2500,0))</f>
        <v>0</v>
      </c>
      <c r="R22">
        <f>IF(Q22="","",COUNTIFS(Basicdata!$B$2:$B$2500,1,Basicdata!$D$2:$D$2500,Crops!$D$5,Basicdata!$H$2:$H$2500,Crops!$M14,Basicdata!$AH$2:$AH$2500,1,Basicdata!$AI$2:$AI$2500,0))</f>
        <v>0</v>
      </c>
      <c r="S22">
        <f>IF(R22="","",COUNTIFS(Basicdata!$B$2:$B$2500,1,Basicdata!$D$2:$D$2500,Crops!$D$5,Basicdata!$H$2:$H$2500,Crops!$M14,Basicdata!$AH$2:$AH$2500,2,Basicdata!$AI$2:$AI$2500,0))</f>
        <v>0</v>
      </c>
      <c r="T22">
        <f>IF(S22="","",COUNTIFS(Basicdata!$B$2:$B$2500,1,Basicdata!$D$2:$D$2500,Crops!$D$5,Basicdata!$H$2:$H$2500,Crops!$M14,Basicdata!$AH$2:$AH$2500,3,Basicdata!$AI$2:$AI$2500,0))</f>
        <v>0</v>
      </c>
      <c r="U22">
        <f>IF(T22="","",COUNTIFS(Basicdata!$B$2:$B$2500,1,Basicdata!$D$2:$D$2500,Crops!$D$5,Basicdata!$H$2:$H$2500,Crops!$M14,Basicdata!$AH$2:$AH$2500,4,Basicdata!$AI$2:$AI$2500,0))</f>
        <v>14</v>
      </c>
      <c r="V22">
        <f>IF(U22="","",COUNTIFS(Basicdata!$B$2:$B$2500,1,Basicdata!$D$2:$D$2500,Crops!$D$5,Basicdata!$H$2:$H$2500,Crops!$M14,Basicdata!$AH$2:$AH$2500,6,Basicdata!$AI$2:$AI$2500,0))</f>
        <v>0</v>
      </c>
      <c r="W22">
        <f>IF(V22="","",COUNTIFS(Basicdata!$B$2:$B$2500,1,Basicdata!$D$2:$D$2500,Crops!$D$5,Basicdata!$H$2:$H$2500,Crops!$M14,Basicdata!$AH$2:$AH$2500,7,Basicdata!$AI$2:$AI$2500,0))</f>
        <v>0</v>
      </c>
      <c r="X22">
        <f>IF(W22="","",COUNTIFS(Basicdata!$B$2:$B$2500,1,Basicdata!$D$2:$D$2500,Crops!$D$5,Basicdata!$H$2:$H$2500,Crops!$M14,Basicdata!$AH$2:$AH$2500,8,Basicdata!$AI$2:$AI$2500,0))</f>
        <v>0</v>
      </c>
      <c r="Z22" s="45">
        <f>IF(COUNTIFS(Basicdata!$B$2:$B$2500,2,Basicdata!$D$2:$D$2500,Crops!$D$5,Basicdata!$H$2:$H$2500,Crops!$M14,Basicdata!$AI$2:$AI$2500,0)&gt;0,Crops!$M14,"")</f>
        <v>13</v>
      </c>
      <c r="AA22">
        <f>IF(Z22="","",COUNTIFS(Basicdata!$B$2:$B$2500,2,Basicdata!$D$2:$D$2500,Crops!$D$5,Basicdata!$H$2:$H$2500,Crops!$M14,Basicdata!$AI$2:$AI$2500,0))</f>
        <v>14</v>
      </c>
      <c r="AB22">
        <f>IF(AA22="","",COUNTIFS(Basicdata!$B$2:$B$2500,2,Basicdata!$D$2:$D$2500,Crops!$D$5,Basicdata!$H$2:$H$2500,Crops!$M14,Basicdata!$AF$2:$AF$2500,0,Basicdata!$AI$2:$AI$2500,0))</f>
        <v>0</v>
      </c>
      <c r="AC22">
        <f>IF(AB22="","",COUNTIFS(Basicdata!$B$2:$B$2500,2,Basicdata!$D$2:$D$2500,Crops!$D$5,Basicdata!$H$2:$H$2500,Crops!$M14,Basicdata!$AF$2:$AF$2500,1,Basicdata!$AI$2:$AI$2500,0))</f>
        <v>0</v>
      </c>
      <c r="AD22">
        <f>IF(AC22="","",COUNTIFS(Basicdata!$B$2:$B$2500,2,Basicdata!$D$2:$D$2500,Crops!$D$5,Basicdata!$H$2:$H$2500,Crops!$M14,Basicdata!$AF$2:$AF$2500,2,Basicdata!$AI$2:$AI$2500,0))</f>
        <v>0</v>
      </c>
      <c r="AE22">
        <f>IF(AD22="","",COUNTIFS(Basicdata!$B$2:$B$2500,2,Basicdata!$D$2:$D$2500,Crops!$D$5,Basicdata!$H$2:$H$2500,Crops!$M14,Basicdata!$AF$2:$AF$2500,4,Basicdata!$AI$2:$AI$2500,0))</f>
        <v>14</v>
      </c>
      <c r="AF22">
        <f>IF(AE22="","",COUNTIFS(Basicdata!$B$2:$B$2500,2,Basicdata!$D$2:$D$2500,Crops!$D$5,Basicdata!$H$2:$H$2500,Crops!$M14,Basicdata!$AF$2:$AF$2500,6,Basicdata!$AI$2:$AI$2500,0))</f>
        <v>0</v>
      </c>
      <c r="AG22">
        <f>IF(AF22="","",COUNTIFS(Basicdata!$B$2:$B$2500,2,Basicdata!$D$2:$D$2500,Crops!$D$5,Basicdata!$H$2:$H$2500,Crops!$M14,Basicdata!$AF$2:$AF$2500,8,Basicdata!$AI$2:$AI$2500,0))</f>
        <v>0</v>
      </c>
      <c r="AH22">
        <f>IF(AG22="","",COUNTIFS(Basicdata!$B$2:$B$2500,2,Basicdata!$D$2:$D$2500,Crops!$D$5,Basicdata!$H$2:$H$2500,Crops!$M14,Basicdata!$AG$2:$AG$2500,0,Basicdata!$AI$2:$AI$2500,0))</f>
        <v>0</v>
      </c>
      <c r="AI22">
        <f>IF(AH22="","",COUNTIFS(Basicdata!$B$2:$B$2500,2,Basicdata!$D$2:$D$2500,Crops!$D$5,Basicdata!$H$2:$H$2500,Crops!$M14,Basicdata!$AG$2:$AG$2500,1,Basicdata!$AI$2:$AI$2500,0))</f>
        <v>0</v>
      </c>
      <c r="AJ22">
        <f>IF(AI22="","",COUNTIFS(Basicdata!$B$2:$B$2500,2,Basicdata!$D$2:$D$2500,Crops!$D$5,Basicdata!$H$2:$H$2500,Crops!$M14,Basicdata!$AG$2:$AG$2500,2,Basicdata!$AI$2:$AI$2500,0))</f>
        <v>0</v>
      </c>
      <c r="AK22">
        <f>IF(AJ22="","",COUNTIFS(Basicdata!$B$2:$B$2500,2,Basicdata!$D$2:$D$2500,Crops!$D$5,Basicdata!$H$2:$H$2500,Crops!$M14,Basicdata!$AG$2:$AG$2500,3,Basicdata!$AI$2:$AI$2500,0))</f>
        <v>0</v>
      </c>
      <c r="AL22">
        <f>IF(AK22="","",COUNTIFS(Basicdata!$B$2:$B$2500,2,Basicdata!$D$2:$D$2500,Crops!$D$5,Basicdata!$H$2:$H$2500,Crops!$M14,Basicdata!$AG$2:$AG$2500,4,Basicdata!$AI$2:$AI$2500,0))</f>
        <v>14</v>
      </c>
      <c r="AM22">
        <f>IF(AL22="","",COUNTIFS(Basicdata!$B$2:$B$2500,2,Basicdata!$D$2:$D$2500,Crops!$D$5,Basicdata!$H$2:$H$2500,Crops!$M14,Basicdata!$AG$2:$AG$2500,6,Basicdata!$AI$2:$AI$2500,0))</f>
        <v>0</v>
      </c>
      <c r="AN22">
        <f>IF(AM22="","",COUNTIFS(Basicdata!$B$2:$B$2500,2,Basicdata!$D$2:$D$2500,Crops!$D$5,Basicdata!$H$2:$H$2500,Crops!$M14,Basicdata!$AG$2:$AG$2500,7,Basicdata!$AI$2:$AI$2500,0))</f>
        <v>0</v>
      </c>
      <c r="AO22">
        <f>IF(AN22="","",COUNTIFS(Basicdata!$B$2:$B$2500,2,Basicdata!$D$2:$D$2500,Crops!$D$5,Basicdata!$H$2:$H$2500,Crops!$M14,Basicdata!$AG$2:$AG$2500,8,Basicdata!$AI$2:$AI$2500,0))</f>
        <v>0</v>
      </c>
      <c r="AP22">
        <f>IF(AO22="","",COUNTIFS(Basicdata!$B$2:$B$2500,2,Basicdata!$D$2:$D$2500,Crops!$D$5,Basicdata!$H$2:$H$2500,Crops!$M14,Basicdata!$AH$2:$AH$2500,0,Basicdata!$AI$2:$AI$2500,0))</f>
        <v>0</v>
      </c>
      <c r="AQ22">
        <f>IF(AP22="","",COUNTIFS(Basicdata!$B$2:$B$2500,2,Basicdata!$D$2:$D$2500,Crops!$D$5,Basicdata!$H$2:$H$2500,Crops!$M14,Basicdata!$AH$2:$AH$2500,1,Basicdata!$AI$2:$AI$2500,0))</f>
        <v>0</v>
      </c>
      <c r="AR22">
        <f>IF(AQ22="","",COUNTIFS(Basicdata!$B$2:$B$2500,2,Basicdata!$D$2:$D$2500,Crops!$D$5,Basicdata!$H$2:$H$2500,Crops!$M14,Basicdata!$AH$2:$AH$2500,2,Basicdata!$AI$2:$AI$2500,0))</f>
        <v>0</v>
      </c>
      <c r="AS22">
        <f>IF(AR22="","",COUNTIFS(Basicdata!$B$2:$B$2500,2,Basicdata!$D$2:$D$2500,Crops!$D$5,Basicdata!$H$2:$H$2500,Crops!$M14,Basicdata!$AH$2:$AH$2500,3,Basicdata!$AI$2:$AI$2500,0))</f>
        <v>0</v>
      </c>
      <c r="AT22">
        <f>IF(AS22="","",COUNTIFS(Basicdata!$B$2:$B$2500,2,Basicdata!$D$2:$D$2500,Crops!$D$5,Basicdata!$H$2:$H$2500,Crops!$M14,Basicdata!$AH$2:$AH$2500,4,Basicdata!$AI$2:$AI$2500,0))</f>
        <v>14</v>
      </c>
      <c r="AU22">
        <f>IF(AT22="","",COUNTIFS(Basicdata!$B$2:$B$2500,2,Basicdata!$D$2:$D$2500,Crops!$D$5,Basicdata!$H$2:$H$2500,Crops!$M14,Basicdata!$AH$2:$AH$2500,6,Basicdata!$AI$2:$AI$2500,0))</f>
        <v>0</v>
      </c>
      <c r="AV22">
        <f>IF(AU22="","",COUNTIFS(Basicdata!$B$2:$B$2500,2,Basicdata!$D$2:$D$2500,Crops!$D$5,Basicdata!$H$2:$H$2500,Crops!$M14,Basicdata!$AH$2:$AH$2500,7,Basicdata!$AI$2:$AI$2500,0))</f>
        <v>0</v>
      </c>
      <c r="AW22">
        <f>IF(AV22="","",COUNTIFS(Basicdata!$B$2:$B$2500,2,Basicdata!$D$2:$D$2500,Crops!$D$5,Basicdata!$H$2:$H$2500,Crops!$M14,Basicdata!$AH$2:$AH$2500,8,Basicdata!$AI$2:$AI$2500,0))</f>
        <v>0</v>
      </c>
    </row>
    <row r="23" spans="1:49" x14ac:dyDescent="0.3">
      <c r="A23" s="45">
        <f>IF(COUNTIFS(Basicdata!$B$2:$B$2500,1,Basicdata!$D$2:$D$2500,Crops!$D$5,Basicdata!$H$2:$H$2500,Crops!$M15,Basicdata!$AI$2:$AI$2500,0)&gt;0,Crops!$M15,"")</f>
        <v>14</v>
      </c>
      <c r="B23">
        <f>IF(A23="","",COUNTIFS(Basicdata!$B$2:$B$2500,1,Basicdata!$D$2:$D$2500,Crops!$D$5,Basicdata!$H$2:$H$2500,Crops!$M15,Basicdata!$AI$2:$AI$2500,0))</f>
        <v>11</v>
      </c>
      <c r="C23">
        <f>IF(B23="","",COUNTIFS(Basicdata!$B$2:$B$2500,1,Basicdata!$D$2:$D$2500,Crops!$D$5,Basicdata!$H$2:$H$2500,Crops!$M15,Basicdata!$AF$2:$AF$2500,0,Basicdata!$AI$2:$AI$2500,0))</f>
        <v>0</v>
      </c>
      <c r="D23">
        <f>IF(C23="","",COUNTIFS(Basicdata!$B$2:$B$2500,1,Basicdata!$D$2:$D$2500,Crops!$D$5,Basicdata!$H$2:$H$2500,Crops!$M15,Basicdata!$AF$2:$AF$2500,1,Basicdata!$AI$2:$AI$2500,0))</f>
        <v>0</v>
      </c>
      <c r="E23">
        <f>IF(D23="","",COUNTIFS(Basicdata!$B$2:$B$2500,1,Basicdata!$D$2:$D$2500,Crops!$D$5,Basicdata!$H$2:$H$2500,Crops!$M15,Basicdata!$AF$2:$AF$2500,2,Basicdata!$AI$2:$AI$2500,0))</f>
        <v>0</v>
      </c>
      <c r="F23">
        <f>IF(E23="","",COUNTIFS(Basicdata!$B$2:$B$2500,1,Basicdata!$D$2:$D$2500,Crops!$D$5,Basicdata!$H$2:$H$2500,Crops!$M15,Basicdata!$AF$2:$AF$2500,4,Basicdata!$AI$2:$AI$2500,0))</f>
        <v>11</v>
      </c>
      <c r="G23">
        <f>IF(F23="","",COUNTIFS(Basicdata!$B$2:$B$2500,1,Basicdata!$D$2:$D$2500,Crops!$D$5,Basicdata!$H$2:$H$2500,Crops!$M15,Basicdata!$AF$2:$AF$2500,6,Basicdata!$AI$2:$AI$2500,0))</f>
        <v>0</v>
      </c>
      <c r="H23">
        <f>IF(G23="","",COUNTIFS(Basicdata!$B$2:$B$2500,1,Basicdata!$D$2:$D$2500,Crops!$D$5,Basicdata!$H$2:$H$2500,Crops!$M15,Basicdata!$AF$2:$AF$2500,8,Basicdata!$AI$2:$AI$2500,0))</f>
        <v>0</v>
      </c>
      <c r="I23">
        <f>IF(H23="","",COUNTIFS(Basicdata!$B$2:$B$2500,1,Basicdata!$D$2:$D$2500,Crops!$D$5,Basicdata!$H$2:$H$2500,Crops!$M15,Basicdata!$AG$2:$AG$2500,0,Basicdata!$AI$2:$AI$2500,0))</f>
        <v>0</v>
      </c>
      <c r="J23">
        <f>IF(I23="","",COUNTIFS(Basicdata!$B$2:$B$2500,1,Basicdata!$D$2:$D$2500,Crops!$D$5,Basicdata!$H$2:$H$2500,Crops!$M15,Basicdata!$AG$2:$AG$2500,1,Basicdata!$AI$2:$AI$2500,0))</f>
        <v>0</v>
      </c>
      <c r="K23">
        <f>IF(J23="","",COUNTIFS(Basicdata!$B$2:$B$2500,1,Basicdata!$D$2:$D$2500,Crops!$D$5,Basicdata!$H$2:$H$2500,Crops!$M15,Basicdata!$AG$2:$AG$2500,2,Basicdata!$AI$2:$AI$2500,0))</f>
        <v>0</v>
      </c>
      <c r="L23">
        <f>IF(K23="","",COUNTIFS(Basicdata!$B$2:$B$2500,1,Basicdata!$D$2:$D$2500,Crops!$D$5,Basicdata!$H$2:$H$2500,Crops!$M15,Basicdata!$AG$2:$AG$2500,3,Basicdata!$AI$2:$AI$2500,0))</f>
        <v>0</v>
      </c>
      <c r="M23">
        <f>IF(L23="","",COUNTIFS(Basicdata!$B$2:$B$2500,1,Basicdata!$D$2:$D$2500,Crops!$D$5,Basicdata!$H$2:$H$2500,Crops!$M15,Basicdata!$AG$2:$AG$2500,4,Basicdata!$AI$2:$AI$2500,0))</f>
        <v>11</v>
      </c>
      <c r="N23">
        <f>IF(M23="","",COUNTIFS(Basicdata!$B$2:$B$2500,1,Basicdata!$D$2:$D$2500,Crops!$D$5,Basicdata!$H$2:$H$2500,Crops!$M15,Basicdata!$AG$2:$AG$2500,6,Basicdata!$AI$2:$AI$2500,0))</f>
        <v>0</v>
      </c>
      <c r="O23">
        <f>IF(N23="","",COUNTIFS(Basicdata!$B$2:$B$2500,1,Basicdata!$D$2:$D$2500,Crops!$D$5,Basicdata!$H$2:$H$2500,Crops!$M15,Basicdata!$AG$2:$AG$2500,7,Basicdata!$AI$2:$AI$2500,0))</f>
        <v>0</v>
      </c>
      <c r="P23">
        <f>IF(O23="","",COUNTIFS(Basicdata!$B$2:$B$2500,1,Basicdata!$D$2:$D$2500,Crops!$D$5,Basicdata!$H$2:$H$2500,Crops!$M15,Basicdata!$AG$2:$AG$2500,8,Basicdata!$AI$2:$AI$2500,0))</f>
        <v>0</v>
      </c>
      <c r="Q23">
        <f>IF(P23="","",COUNTIFS(Basicdata!$B$2:$B$2500,1,Basicdata!$D$2:$D$2500,Crops!$D$5,Basicdata!$H$2:$H$2500,Crops!$M15,Basicdata!$AH$2:$AH$2500,0,Basicdata!$AI$2:$AI$2500,0))</f>
        <v>0</v>
      </c>
      <c r="R23">
        <f>IF(Q23="","",COUNTIFS(Basicdata!$B$2:$B$2500,1,Basicdata!$D$2:$D$2500,Crops!$D$5,Basicdata!$H$2:$H$2500,Crops!$M15,Basicdata!$AH$2:$AH$2500,1,Basicdata!$AI$2:$AI$2500,0))</f>
        <v>0</v>
      </c>
      <c r="S23">
        <f>IF(R23="","",COUNTIFS(Basicdata!$B$2:$B$2500,1,Basicdata!$D$2:$D$2500,Crops!$D$5,Basicdata!$H$2:$H$2500,Crops!$M15,Basicdata!$AH$2:$AH$2500,2,Basicdata!$AI$2:$AI$2500,0))</f>
        <v>0</v>
      </c>
      <c r="T23">
        <f>IF(S23="","",COUNTIFS(Basicdata!$B$2:$B$2500,1,Basicdata!$D$2:$D$2500,Crops!$D$5,Basicdata!$H$2:$H$2500,Crops!$M15,Basicdata!$AH$2:$AH$2500,3,Basicdata!$AI$2:$AI$2500,0))</f>
        <v>0</v>
      </c>
      <c r="U23">
        <f>IF(T23="","",COUNTIFS(Basicdata!$B$2:$B$2500,1,Basicdata!$D$2:$D$2500,Crops!$D$5,Basicdata!$H$2:$H$2500,Crops!$M15,Basicdata!$AH$2:$AH$2500,4,Basicdata!$AI$2:$AI$2500,0))</f>
        <v>11</v>
      </c>
      <c r="V23">
        <f>IF(U23="","",COUNTIFS(Basicdata!$B$2:$B$2500,1,Basicdata!$D$2:$D$2500,Crops!$D$5,Basicdata!$H$2:$H$2500,Crops!$M15,Basicdata!$AH$2:$AH$2500,6,Basicdata!$AI$2:$AI$2500,0))</f>
        <v>0</v>
      </c>
      <c r="W23">
        <f>IF(V23="","",COUNTIFS(Basicdata!$B$2:$B$2500,1,Basicdata!$D$2:$D$2500,Crops!$D$5,Basicdata!$H$2:$H$2500,Crops!$M15,Basicdata!$AH$2:$AH$2500,7,Basicdata!$AI$2:$AI$2500,0))</f>
        <v>0</v>
      </c>
      <c r="X23">
        <f>IF(W23="","",COUNTIFS(Basicdata!$B$2:$B$2500,1,Basicdata!$D$2:$D$2500,Crops!$D$5,Basicdata!$H$2:$H$2500,Crops!$M15,Basicdata!$AH$2:$AH$2500,8,Basicdata!$AI$2:$AI$2500,0))</f>
        <v>0</v>
      </c>
      <c r="Z23" s="45">
        <f>IF(COUNTIFS(Basicdata!$B$2:$B$2500,2,Basicdata!$D$2:$D$2500,Crops!$D$5,Basicdata!$H$2:$H$2500,Crops!$M15,Basicdata!$AI$2:$AI$2500,0)&gt;0,Crops!$M15,"")</f>
        <v>14</v>
      </c>
      <c r="AA23">
        <f>IF(Z23="","",COUNTIFS(Basicdata!$B$2:$B$2500,2,Basicdata!$D$2:$D$2500,Crops!$D$5,Basicdata!$H$2:$H$2500,Crops!$M15,Basicdata!$AI$2:$AI$2500,0))</f>
        <v>11</v>
      </c>
      <c r="AB23">
        <f>IF(AA23="","",COUNTIFS(Basicdata!$B$2:$B$2500,2,Basicdata!$D$2:$D$2500,Crops!$D$5,Basicdata!$H$2:$H$2500,Crops!$M15,Basicdata!$AF$2:$AF$2500,0,Basicdata!$AI$2:$AI$2500,0))</f>
        <v>0</v>
      </c>
      <c r="AC23">
        <f>IF(AB23="","",COUNTIFS(Basicdata!$B$2:$B$2500,2,Basicdata!$D$2:$D$2500,Crops!$D$5,Basicdata!$H$2:$H$2500,Crops!$M15,Basicdata!$AF$2:$AF$2500,1,Basicdata!$AI$2:$AI$2500,0))</f>
        <v>0</v>
      </c>
      <c r="AD23">
        <f>IF(AC23="","",COUNTIFS(Basicdata!$B$2:$B$2500,2,Basicdata!$D$2:$D$2500,Crops!$D$5,Basicdata!$H$2:$H$2500,Crops!$M15,Basicdata!$AF$2:$AF$2500,2,Basicdata!$AI$2:$AI$2500,0))</f>
        <v>0</v>
      </c>
      <c r="AE23">
        <f>IF(AD23="","",COUNTIFS(Basicdata!$B$2:$B$2500,2,Basicdata!$D$2:$D$2500,Crops!$D$5,Basicdata!$H$2:$H$2500,Crops!$M15,Basicdata!$AF$2:$AF$2500,4,Basicdata!$AI$2:$AI$2500,0))</f>
        <v>11</v>
      </c>
      <c r="AF23">
        <f>IF(AE23="","",COUNTIFS(Basicdata!$B$2:$B$2500,2,Basicdata!$D$2:$D$2500,Crops!$D$5,Basicdata!$H$2:$H$2500,Crops!$M15,Basicdata!$AF$2:$AF$2500,6,Basicdata!$AI$2:$AI$2500,0))</f>
        <v>0</v>
      </c>
      <c r="AG23">
        <f>IF(AF23="","",COUNTIFS(Basicdata!$B$2:$B$2500,2,Basicdata!$D$2:$D$2500,Crops!$D$5,Basicdata!$H$2:$H$2500,Crops!$M15,Basicdata!$AF$2:$AF$2500,8,Basicdata!$AI$2:$AI$2500,0))</f>
        <v>0</v>
      </c>
      <c r="AH23">
        <f>IF(AG23="","",COUNTIFS(Basicdata!$B$2:$B$2500,2,Basicdata!$D$2:$D$2500,Crops!$D$5,Basicdata!$H$2:$H$2500,Crops!$M15,Basicdata!$AG$2:$AG$2500,0,Basicdata!$AI$2:$AI$2500,0))</f>
        <v>0</v>
      </c>
      <c r="AI23">
        <f>IF(AH23="","",COUNTIFS(Basicdata!$B$2:$B$2500,2,Basicdata!$D$2:$D$2500,Crops!$D$5,Basicdata!$H$2:$H$2500,Crops!$M15,Basicdata!$AG$2:$AG$2500,1,Basicdata!$AI$2:$AI$2500,0))</f>
        <v>0</v>
      </c>
      <c r="AJ23">
        <f>IF(AI23="","",COUNTIFS(Basicdata!$B$2:$B$2500,2,Basicdata!$D$2:$D$2500,Crops!$D$5,Basicdata!$H$2:$H$2500,Crops!$M15,Basicdata!$AG$2:$AG$2500,2,Basicdata!$AI$2:$AI$2500,0))</f>
        <v>0</v>
      </c>
      <c r="AK23">
        <f>IF(AJ23="","",COUNTIFS(Basicdata!$B$2:$B$2500,2,Basicdata!$D$2:$D$2500,Crops!$D$5,Basicdata!$H$2:$H$2500,Crops!$M15,Basicdata!$AG$2:$AG$2500,3,Basicdata!$AI$2:$AI$2500,0))</f>
        <v>0</v>
      </c>
      <c r="AL23">
        <f>IF(AK23="","",COUNTIFS(Basicdata!$B$2:$B$2500,2,Basicdata!$D$2:$D$2500,Crops!$D$5,Basicdata!$H$2:$H$2500,Crops!$M15,Basicdata!$AG$2:$AG$2500,4,Basicdata!$AI$2:$AI$2500,0))</f>
        <v>11</v>
      </c>
      <c r="AM23">
        <f>IF(AL23="","",COUNTIFS(Basicdata!$B$2:$B$2500,2,Basicdata!$D$2:$D$2500,Crops!$D$5,Basicdata!$H$2:$H$2500,Crops!$M15,Basicdata!$AG$2:$AG$2500,6,Basicdata!$AI$2:$AI$2500,0))</f>
        <v>0</v>
      </c>
      <c r="AN23">
        <f>IF(AM23="","",COUNTIFS(Basicdata!$B$2:$B$2500,2,Basicdata!$D$2:$D$2500,Crops!$D$5,Basicdata!$H$2:$H$2500,Crops!$M15,Basicdata!$AG$2:$AG$2500,7,Basicdata!$AI$2:$AI$2500,0))</f>
        <v>0</v>
      </c>
      <c r="AO23">
        <f>IF(AN23="","",COUNTIFS(Basicdata!$B$2:$B$2500,2,Basicdata!$D$2:$D$2500,Crops!$D$5,Basicdata!$H$2:$H$2500,Crops!$M15,Basicdata!$AG$2:$AG$2500,8,Basicdata!$AI$2:$AI$2500,0))</f>
        <v>0</v>
      </c>
      <c r="AP23">
        <f>IF(AO23="","",COUNTIFS(Basicdata!$B$2:$B$2500,2,Basicdata!$D$2:$D$2500,Crops!$D$5,Basicdata!$H$2:$H$2500,Crops!$M15,Basicdata!$AH$2:$AH$2500,0,Basicdata!$AI$2:$AI$2500,0))</f>
        <v>0</v>
      </c>
      <c r="AQ23">
        <f>IF(AP23="","",COUNTIFS(Basicdata!$B$2:$B$2500,2,Basicdata!$D$2:$D$2500,Crops!$D$5,Basicdata!$H$2:$H$2500,Crops!$M15,Basicdata!$AH$2:$AH$2500,1,Basicdata!$AI$2:$AI$2500,0))</f>
        <v>0</v>
      </c>
      <c r="AR23">
        <f>IF(AQ23="","",COUNTIFS(Basicdata!$B$2:$B$2500,2,Basicdata!$D$2:$D$2500,Crops!$D$5,Basicdata!$H$2:$H$2500,Crops!$M15,Basicdata!$AH$2:$AH$2500,2,Basicdata!$AI$2:$AI$2500,0))</f>
        <v>0</v>
      </c>
      <c r="AS23">
        <f>IF(AR23="","",COUNTIFS(Basicdata!$B$2:$B$2500,2,Basicdata!$D$2:$D$2500,Crops!$D$5,Basicdata!$H$2:$H$2500,Crops!$M15,Basicdata!$AH$2:$AH$2500,3,Basicdata!$AI$2:$AI$2500,0))</f>
        <v>0</v>
      </c>
      <c r="AT23">
        <f>IF(AS23="","",COUNTIFS(Basicdata!$B$2:$B$2500,2,Basicdata!$D$2:$D$2500,Crops!$D$5,Basicdata!$H$2:$H$2500,Crops!$M15,Basicdata!$AH$2:$AH$2500,4,Basicdata!$AI$2:$AI$2500,0))</f>
        <v>11</v>
      </c>
      <c r="AU23">
        <f>IF(AT23="","",COUNTIFS(Basicdata!$B$2:$B$2500,2,Basicdata!$D$2:$D$2500,Crops!$D$5,Basicdata!$H$2:$H$2500,Crops!$M15,Basicdata!$AH$2:$AH$2500,6,Basicdata!$AI$2:$AI$2500,0))</f>
        <v>0</v>
      </c>
      <c r="AV23">
        <f>IF(AU23="","",COUNTIFS(Basicdata!$B$2:$B$2500,2,Basicdata!$D$2:$D$2500,Crops!$D$5,Basicdata!$H$2:$H$2500,Crops!$M15,Basicdata!$AH$2:$AH$2500,7,Basicdata!$AI$2:$AI$2500,0))</f>
        <v>0</v>
      </c>
      <c r="AW23">
        <f>IF(AV23="","",COUNTIFS(Basicdata!$B$2:$B$2500,2,Basicdata!$D$2:$D$2500,Crops!$D$5,Basicdata!$H$2:$H$2500,Crops!$M15,Basicdata!$AH$2:$AH$2500,8,Basicdata!$AI$2:$AI$2500,0))</f>
        <v>0</v>
      </c>
    </row>
    <row r="24" spans="1:49" x14ac:dyDescent="0.3">
      <c r="A24" s="45">
        <f>IF(COUNTIFS(Basicdata!$B$2:$B$2500,1,Basicdata!$D$2:$D$2500,Crops!$D$5,Basicdata!$H$2:$H$2500,Crops!$M16,Basicdata!$AI$2:$AI$2500,0)&gt;0,Crops!$M16,"")</f>
        <v>15</v>
      </c>
      <c r="B24">
        <f>IF(A24="","",COUNTIFS(Basicdata!$B$2:$B$2500,1,Basicdata!$D$2:$D$2500,Crops!$D$5,Basicdata!$H$2:$H$2500,Crops!$M16,Basicdata!$AI$2:$AI$2500,0))</f>
        <v>12</v>
      </c>
      <c r="C24">
        <f>IF(B24="","",COUNTIFS(Basicdata!$B$2:$B$2500,1,Basicdata!$D$2:$D$2500,Crops!$D$5,Basicdata!$H$2:$H$2500,Crops!$M16,Basicdata!$AF$2:$AF$2500,0,Basicdata!$AI$2:$AI$2500,0))</f>
        <v>0</v>
      </c>
      <c r="D24">
        <f>IF(C24="","",COUNTIFS(Basicdata!$B$2:$B$2500,1,Basicdata!$D$2:$D$2500,Crops!$D$5,Basicdata!$H$2:$H$2500,Crops!$M16,Basicdata!$AF$2:$AF$2500,1,Basicdata!$AI$2:$AI$2500,0))</f>
        <v>0</v>
      </c>
      <c r="E24">
        <f>IF(D24="","",COUNTIFS(Basicdata!$B$2:$B$2500,1,Basicdata!$D$2:$D$2500,Crops!$D$5,Basicdata!$H$2:$H$2500,Crops!$M16,Basicdata!$AF$2:$AF$2500,2,Basicdata!$AI$2:$AI$2500,0))</f>
        <v>0</v>
      </c>
      <c r="F24">
        <f>IF(E24="","",COUNTIFS(Basicdata!$B$2:$B$2500,1,Basicdata!$D$2:$D$2500,Crops!$D$5,Basicdata!$H$2:$H$2500,Crops!$M16,Basicdata!$AF$2:$AF$2500,4,Basicdata!$AI$2:$AI$2500,0))</f>
        <v>12</v>
      </c>
      <c r="G24">
        <f>IF(F24="","",COUNTIFS(Basicdata!$B$2:$B$2500,1,Basicdata!$D$2:$D$2500,Crops!$D$5,Basicdata!$H$2:$H$2500,Crops!$M16,Basicdata!$AF$2:$AF$2500,6,Basicdata!$AI$2:$AI$2500,0))</f>
        <v>0</v>
      </c>
      <c r="H24">
        <f>IF(G24="","",COUNTIFS(Basicdata!$B$2:$B$2500,1,Basicdata!$D$2:$D$2500,Crops!$D$5,Basicdata!$H$2:$H$2500,Crops!$M16,Basicdata!$AF$2:$AF$2500,8,Basicdata!$AI$2:$AI$2500,0))</f>
        <v>0</v>
      </c>
      <c r="I24">
        <f>IF(H24="","",COUNTIFS(Basicdata!$B$2:$B$2500,1,Basicdata!$D$2:$D$2500,Crops!$D$5,Basicdata!$H$2:$H$2500,Crops!$M16,Basicdata!$AG$2:$AG$2500,0,Basicdata!$AI$2:$AI$2500,0))</f>
        <v>0</v>
      </c>
      <c r="J24">
        <f>IF(I24="","",COUNTIFS(Basicdata!$B$2:$B$2500,1,Basicdata!$D$2:$D$2500,Crops!$D$5,Basicdata!$H$2:$H$2500,Crops!$M16,Basicdata!$AG$2:$AG$2500,1,Basicdata!$AI$2:$AI$2500,0))</f>
        <v>0</v>
      </c>
      <c r="K24">
        <f>IF(J24="","",COUNTIFS(Basicdata!$B$2:$B$2500,1,Basicdata!$D$2:$D$2500,Crops!$D$5,Basicdata!$H$2:$H$2500,Crops!$M16,Basicdata!$AG$2:$AG$2500,2,Basicdata!$AI$2:$AI$2500,0))</f>
        <v>0</v>
      </c>
      <c r="L24">
        <f>IF(K24="","",COUNTIFS(Basicdata!$B$2:$B$2500,1,Basicdata!$D$2:$D$2500,Crops!$D$5,Basicdata!$H$2:$H$2500,Crops!$M16,Basicdata!$AG$2:$AG$2500,3,Basicdata!$AI$2:$AI$2500,0))</f>
        <v>0</v>
      </c>
      <c r="M24">
        <f>IF(L24="","",COUNTIFS(Basicdata!$B$2:$B$2500,1,Basicdata!$D$2:$D$2500,Crops!$D$5,Basicdata!$H$2:$H$2500,Crops!$M16,Basicdata!$AG$2:$AG$2500,4,Basicdata!$AI$2:$AI$2500,0))</f>
        <v>12</v>
      </c>
      <c r="N24">
        <f>IF(M24="","",COUNTIFS(Basicdata!$B$2:$B$2500,1,Basicdata!$D$2:$D$2500,Crops!$D$5,Basicdata!$H$2:$H$2500,Crops!$M16,Basicdata!$AG$2:$AG$2500,6,Basicdata!$AI$2:$AI$2500,0))</f>
        <v>0</v>
      </c>
      <c r="O24">
        <f>IF(N24="","",COUNTIFS(Basicdata!$B$2:$B$2500,1,Basicdata!$D$2:$D$2500,Crops!$D$5,Basicdata!$H$2:$H$2500,Crops!$M16,Basicdata!$AG$2:$AG$2500,7,Basicdata!$AI$2:$AI$2500,0))</f>
        <v>0</v>
      </c>
      <c r="P24">
        <f>IF(O24="","",COUNTIFS(Basicdata!$B$2:$B$2500,1,Basicdata!$D$2:$D$2500,Crops!$D$5,Basicdata!$H$2:$H$2500,Crops!$M16,Basicdata!$AG$2:$AG$2500,8,Basicdata!$AI$2:$AI$2500,0))</f>
        <v>0</v>
      </c>
      <c r="Q24">
        <f>IF(P24="","",COUNTIFS(Basicdata!$B$2:$B$2500,1,Basicdata!$D$2:$D$2500,Crops!$D$5,Basicdata!$H$2:$H$2500,Crops!$M16,Basicdata!$AH$2:$AH$2500,0,Basicdata!$AI$2:$AI$2500,0))</f>
        <v>0</v>
      </c>
      <c r="R24">
        <f>IF(Q24="","",COUNTIFS(Basicdata!$B$2:$B$2500,1,Basicdata!$D$2:$D$2500,Crops!$D$5,Basicdata!$H$2:$H$2500,Crops!$M16,Basicdata!$AH$2:$AH$2500,1,Basicdata!$AI$2:$AI$2500,0))</f>
        <v>0</v>
      </c>
      <c r="S24">
        <f>IF(R24="","",COUNTIFS(Basicdata!$B$2:$B$2500,1,Basicdata!$D$2:$D$2500,Crops!$D$5,Basicdata!$H$2:$H$2500,Crops!$M16,Basicdata!$AH$2:$AH$2500,2,Basicdata!$AI$2:$AI$2500,0))</f>
        <v>0</v>
      </c>
      <c r="T24">
        <f>IF(S24="","",COUNTIFS(Basicdata!$B$2:$B$2500,1,Basicdata!$D$2:$D$2500,Crops!$D$5,Basicdata!$H$2:$H$2500,Crops!$M16,Basicdata!$AH$2:$AH$2500,3,Basicdata!$AI$2:$AI$2500,0))</f>
        <v>0</v>
      </c>
      <c r="U24">
        <f>IF(T24="","",COUNTIFS(Basicdata!$B$2:$B$2500,1,Basicdata!$D$2:$D$2500,Crops!$D$5,Basicdata!$H$2:$H$2500,Crops!$M16,Basicdata!$AH$2:$AH$2500,4,Basicdata!$AI$2:$AI$2500,0))</f>
        <v>12</v>
      </c>
      <c r="V24">
        <f>IF(U24="","",COUNTIFS(Basicdata!$B$2:$B$2500,1,Basicdata!$D$2:$D$2500,Crops!$D$5,Basicdata!$H$2:$H$2500,Crops!$M16,Basicdata!$AH$2:$AH$2500,6,Basicdata!$AI$2:$AI$2500,0))</f>
        <v>0</v>
      </c>
      <c r="W24">
        <f>IF(V24="","",COUNTIFS(Basicdata!$B$2:$B$2500,1,Basicdata!$D$2:$D$2500,Crops!$D$5,Basicdata!$H$2:$H$2500,Crops!$M16,Basicdata!$AH$2:$AH$2500,7,Basicdata!$AI$2:$AI$2500,0))</f>
        <v>0</v>
      </c>
      <c r="X24">
        <f>IF(W24="","",COUNTIFS(Basicdata!$B$2:$B$2500,1,Basicdata!$D$2:$D$2500,Crops!$D$5,Basicdata!$H$2:$H$2500,Crops!$M16,Basicdata!$AH$2:$AH$2500,8,Basicdata!$AI$2:$AI$2500,0))</f>
        <v>0</v>
      </c>
      <c r="Z24" s="45">
        <f>IF(COUNTIFS(Basicdata!$B$2:$B$2500,2,Basicdata!$D$2:$D$2500,Crops!$D$5,Basicdata!$H$2:$H$2500,Crops!$M16,Basicdata!$AI$2:$AI$2500,0)&gt;0,Crops!$M16,"")</f>
        <v>15</v>
      </c>
      <c r="AA24">
        <f>IF(Z24="","",COUNTIFS(Basicdata!$B$2:$B$2500,2,Basicdata!$D$2:$D$2500,Crops!$D$5,Basicdata!$H$2:$H$2500,Crops!$M16,Basicdata!$AI$2:$AI$2500,0))</f>
        <v>12</v>
      </c>
      <c r="AB24">
        <f>IF(AA24="","",COUNTIFS(Basicdata!$B$2:$B$2500,2,Basicdata!$D$2:$D$2500,Crops!$D$5,Basicdata!$H$2:$H$2500,Crops!$M16,Basicdata!$AF$2:$AF$2500,0,Basicdata!$AI$2:$AI$2500,0))</f>
        <v>0</v>
      </c>
      <c r="AC24">
        <f>IF(AB24="","",COUNTIFS(Basicdata!$B$2:$B$2500,2,Basicdata!$D$2:$D$2500,Crops!$D$5,Basicdata!$H$2:$H$2500,Crops!$M16,Basicdata!$AF$2:$AF$2500,1,Basicdata!$AI$2:$AI$2500,0))</f>
        <v>0</v>
      </c>
      <c r="AD24">
        <f>IF(AC24="","",COUNTIFS(Basicdata!$B$2:$B$2500,2,Basicdata!$D$2:$D$2500,Crops!$D$5,Basicdata!$H$2:$H$2500,Crops!$M16,Basicdata!$AF$2:$AF$2500,2,Basicdata!$AI$2:$AI$2500,0))</f>
        <v>0</v>
      </c>
      <c r="AE24">
        <f>IF(AD24="","",COUNTIFS(Basicdata!$B$2:$B$2500,2,Basicdata!$D$2:$D$2500,Crops!$D$5,Basicdata!$H$2:$H$2500,Crops!$M16,Basicdata!$AF$2:$AF$2500,4,Basicdata!$AI$2:$AI$2500,0))</f>
        <v>12</v>
      </c>
      <c r="AF24">
        <f>IF(AE24="","",COUNTIFS(Basicdata!$B$2:$B$2500,2,Basicdata!$D$2:$D$2500,Crops!$D$5,Basicdata!$H$2:$H$2500,Crops!$M16,Basicdata!$AF$2:$AF$2500,6,Basicdata!$AI$2:$AI$2500,0))</f>
        <v>0</v>
      </c>
      <c r="AG24">
        <f>IF(AF24="","",COUNTIFS(Basicdata!$B$2:$B$2500,2,Basicdata!$D$2:$D$2500,Crops!$D$5,Basicdata!$H$2:$H$2500,Crops!$M16,Basicdata!$AF$2:$AF$2500,8,Basicdata!$AI$2:$AI$2500,0))</f>
        <v>0</v>
      </c>
      <c r="AH24">
        <f>IF(AG24="","",COUNTIFS(Basicdata!$B$2:$B$2500,2,Basicdata!$D$2:$D$2500,Crops!$D$5,Basicdata!$H$2:$H$2500,Crops!$M16,Basicdata!$AG$2:$AG$2500,0,Basicdata!$AI$2:$AI$2500,0))</f>
        <v>0</v>
      </c>
      <c r="AI24">
        <f>IF(AH24="","",COUNTIFS(Basicdata!$B$2:$B$2500,2,Basicdata!$D$2:$D$2500,Crops!$D$5,Basicdata!$H$2:$H$2500,Crops!$M16,Basicdata!$AG$2:$AG$2500,1,Basicdata!$AI$2:$AI$2500,0))</f>
        <v>0</v>
      </c>
      <c r="AJ24">
        <f>IF(AI24="","",COUNTIFS(Basicdata!$B$2:$B$2500,2,Basicdata!$D$2:$D$2500,Crops!$D$5,Basicdata!$H$2:$H$2500,Crops!$M16,Basicdata!$AG$2:$AG$2500,2,Basicdata!$AI$2:$AI$2500,0))</f>
        <v>0</v>
      </c>
      <c r="AK24">
        <f>IF(AJ24="","",COUNTIFS(Basicdata!$B$2:$B$2500,2,Basicdata!$D$2:$D$2500,Crops!$D$5,Basicdata!$H$2:$H$2500,Crops!$M16,Basicdata!$AG$2:$AG$2500,3,Basicdata!$AI$2:$AI$2500,0))</f>
        <v>0</v>
      </c>
      <c r="AL24">
        <f>IF(AK24="","",COUNTIFS(Basicdata!$B$2:$B$2500,2,Basicdata!$D$2:$D$2500,Crops!$D$5,Basicdata!$H$2:$H$2500,Crops!$M16,Basicdata!$AG$2:$AG$2500,4,Basicdata!$AI$2:$AI$2500,0))</f>
        <v>12</v>
      </c>
      <c r="AM24">
        <f>IF(AL24="","",COUNTIFS(Basicdata!$B$2:$B$2500,2,Basicdata!$D$2:$D$2500,Crops!$D$5,Basicdata!$H$2:$H$2500,Crops!$M16,Basicdata!$AG$2:$AG$2500,6,Basicdata!$AI$2:$AI$2500,0))</f>
        <v>0</v>
      </c>
      <c r="AN24">
        <f>IF(AM24="","",COUNTIFS(Basicdata!$B$2:$B$2500,2,Basicdata!$D$2:$D$2500,Crops!$D$5,Basicdata!$H$2:$H$2500,Crops!$M16,Basicdata!$AG$2:$AG$2500,7,Basicdata!$AI$2:$AI$2500,0))</f>
        <v>0</v>
      </c>
      <c r="AO24">
        <f>IF(AN24="","",COUNTIFS(Basicdata!$B$2:$B$2500,2,Basicdata!$D$2:$D$2500,Crops!$D$5,Basicdata!$H$2:$H$2500,Crops!$M16,Basicdata!$AG$2:$AG$2500,8,Basicdata!$AI$2:$AI$2500,0))</f>
        <v>0</v>
      </c>
      <c r="AP24">
        <f>IF(AO24="","",COUNTIFS(Basicdata!$B$2:$B$2500,2,Basicdata!$D$2:$D$2500,Crops!$D$5,Basicdata!$H$2:$H$2500,Crops!$M16,Basicdata!$AH$2:$AH$2500,0,Basicdata!$AI$2:$AI$2500,0))</f>
        <v>0</v>
      </c>
      <c r="AQ24">
        <f>IF(AP24="","",COUNTIFS(Basicdata!$B$2:$B$2500,2,Basicdata!$D$2:$D$2500,Crops!$D$5,Basicdata!$H$2:$H$2500,Crops!$M16,Basicdata!$AH$2:$AH$2500,1,Basicdata!$AI$2:$AI$2500,0))</f>
        <v>0</v>
      </c>
      <c r="AR24">
        <f>IF(AQ24="","",COUNTIFS(Basicdata!$B$2:$B$2500,2,Basicdata!$D$2:$D$2500,Crops!$D$5,Basicdata!$H$2:$H$2500,Crops!$M16,Basicdata!$AH$2:$AH$2500,2,Basicdata!$AI$2:$AI$2500,0))</f>
        <v>0</v>
      </c>
      <c r="AS24">
        <f>IF(AR24="","",COUNTIFS(Basicdata!$B$2:$B$2500,2,Basicdata!$D$2:$D$2500,Crops!$D$5,Basicdata!$H$2:$H$2500,Crops!$M16,Basicdata!$AH$2:$AH$2500,3,Basicdata!$AI$2:$AI$2500,0))</f>
        <v>0</v>
      </c>
      <c r="AT24">
        <f>IF(AS24="","",COUNTIFS(Basicdata!$B$2:$B$2500,2,Basicdata!$D$2:$D$2500,Crops!$D$5,Basicdata!$H$2:$H$2500,Crops!$M16,Basicdata!$AH$2:$AH$2500,4,Basicdata!$AI$2:$AI$2500,0))</f>
        <v>12</v>
      </c>
      <c r="AU24">
        <f>IF(AT24="","",COUNTIFS(Basicdata!$B$2:$B$2500,2,Basicdata!$D$2:$D$2500,Crops!$D$5,Basicdata!$H$2:$H$2500,Crops!$M16,Basicdata!$AH$2:$AH$2500,6,Basicdata!$AI$2:$AI$2500,0))</f>
        <v>0</v>
      </c>
      <c r="AV24">
        <f>IF(AU24="","",COUNTIFS(Basicdata!$B$2:$B$2500,2,Basicdata!$D$2:$D$2500,Crops!$D$5,Basicdata!$H$2:$H$2500,Crops!$M16,Basicdata!$AH$2:$AH$2500,7,Basicdata!$AI$2:$AI$2500,0))</f>
        <v>0</v>
      </c>
      <c r="AW24">
        <f>IF(AV24="","",COUNTIFS(Basicdata!$B$2:$B$2500,2,Basicdata!$D$2:$D$2500,Crops!$D$5,Basicdata!$H$2:$H$2500,Crops!$M16,Basicdata!$AH$2:$AH$2500,8,Basicdata!$AI$2:$AI$2500,0))</f>
        <v>0</v>
      </c>
    </row>
    <row r="25" spans="1:49" x14ac:dyDescent="0.3">
      <c r="A25" s="45">
        <f>IF(COUNTIFS(Basicdata!$B$2:$B$2500,1,Basicdata!$D$2:$D$2500,Crops!$D$5,Basicdata!$H$2:$H$2500,Crops!$M17,Basicdata!$AI$2:$AI$2500,0)&gt;0,Crops!$M17,"")</f>
        <v>16</v>
      </c>
      <c r="B25">
        <f>IF(A25="","",COUNTIFS(Basicdata!$B$2:$B$2500,1,Basicdata!$D$2:$D$2500,Crops!$D$5,Basicdata!$H$2:$H$2500,Crops!$M17,Basicdata!$AI$2:$AI$2500,0))</f>
        <v>12</v>
      </c>
      <c r="C25">
        <f>IF(B25="","",COUNTIFS(Basicdata!$B$2:$B$2500,1,Basicdata!$D$2:$D$2500,Crops!$D$5,Basicdata!$H$2:$H$2500,Crops!$M17,Basicdata!$AF$2:$AF$2500,0,Basicdata!$AI$2:$AI$2500,0))</f>
        <v>0</v>
      </c>
      <c r="D25">
        <f>IF(C25="","",COUNTIFS(Basicdata!$B$2:$B$2500,1,Basicdata!$D$2:$D$2500,Crops!$D$5,Basicdata!$H$2:$H$2500,Crops!$M17,Basicdata!$AF$2:$AF$2500,1,Basicdata!$AI$2:$AI$2500,0))</f>
        <v>0</v>
      </c>
      <c r="E25">
        <f>IF(D25="","",COUNTIFS(Basicdata!$B$2:$B$2500,1,Basicdata!$D$2:$D$2500,Crops!$D$5,Basicdata!$H$2:$H$2500,Crops!$M17,Basicdata!$AF$2:$AF$2500,2,Basicdata!$AI$2:$AI$2500,0))</f>
        <v>0</v>
      </c>
      <c r="F25">
        <f>IF(E25="","",COUNTIFS(Basicdata!$B$2:$B$2500,1,Basicdata!$D$2:$D$2500,Crops!$D$5,Basicdata!$H$2:$H$2500,Crops!$M17,Basicdata!$AF$2:$AF$2500,4,Basicdata!$AI$2:$AI$2500,0))</f>
        <v>12</v>
      </c>
      <c r="G25">
        <f>IF(F25="","",COUNTIFS(Basicdata!$B$2:$B$2500,1,Basicdata!$D$2:$D$2500,Crops!$D$5,Basicdata!$H$2:$H$2500,Crops!$M17,Basicdata!$AF$2:$AF$2500,6,Basicdata!$AI$2:$AI$2500,0))</f>
        <v>0</v>
      </c>
      <c r="H25">
        <f>IF(G25="","",COUNTIFS(Basicdata!$B$2:$B$2500,1,Basicdata!$D$2:$D$2500,Crops!$D$5,Basicdata!$H$2:$H$2500,Crops!$M17,Basicdata!$AF$2:$AF$2500,8,Basicdata!$AI$2:$AI$2500,0))</f>
        <v>0</v>
      </c>
      <c r="I25">
        <f>IF(H25="","",COUNTIFS(Basicdata!$B$2:$B$2500,1,Basicdata!$D$2:$D$2500,Crops!$D$5,Basicdata!$H$2:$H$2500,Crops!$M17,Basicdata!$AG$2:$AG$2500,0,Basicdata!$AI$2:$AI$2500,0))</f>
        <v>0</v>
      </c>
      <c r="J25">
        <f>IF(I25="","",COUNTIFS(Basicdata!$B$2:$B$2500,1,Basicdata!$D$2:$D$2500,Crops!$D$5,Basicdata!$H$2:$H$2500,Crops!$M17,Basicdata!$AG$2:$AG$2500,1,Basicdata!$AI$2:$AI$2500,0))</f>
        <v>0</v>
      </c>
      <c r="K25">
        <f>IF(J25="","",COUNTIFS(Basicdata!$B$2:$B$2500,1,Basicdata!$D$2:$D$2500,Crops!$D$5,Basicdata!$H$2:$H$2500,Crops!$M17,Basicdata!$AG$2:$AG$2500,2,Basicdata!$AI$2:$AI$2500,0))</f>
        <v>0</v>
      </c>
      <c r="L25">
        <f>IF(K25="","",COUNTIFS(Basicdata!$B$2:$B$2500,1,Basicdata!$D$2:$D$2500,Crops!$D$5,Basicdata!$H$2:$H$2500,Crops!$M17,Basicdata!$AG$2:$AG$2500,3,Basicdata!$AI$2:$AI$2500,0))</f>
        <v>0</v>
      </c>
      <c r="M25">
        <f>IF(L25="","",COUNTIFS(Basicdata!$B$2:$B$2500,1,Basicdata!$D$2:$D$2500,Crops!$D$5,Basicdata!$H$2:$H$2500,Crops!$M17,Basicdata!$AG$2:$AG$2500,4,Basicdata!$AI$2:$AI$2500,0))</f>
        <v>12</v>
      </c>
      <c r="N25">
        <f>IF(M25="","",COUNTIFS(Basicdata!$B$2:$B$2500,1,Basicdata!$D$2:$D$2500,Crops!$D$5,Basicdata!$H$2:$H$2500,Crops!$M17,Basicdata!$AG$2:$AG$2500,6,Basicdata!$AI$2:$AI$2500,0))</f>
        <v>0</v>
      </c>
      <c r="O25">
        <f>IF(N25="","",COUNTIFS(Basicdata!$B$2:$B$2500,1,Basicdata!$D$2:$D$2500,Crops!$D$5,Basicdata!$H$2:$H$2500,Crops!$M17,Basicdata!$AG$2:$AG$2500,7,Basicdata!$AI$2:$AI$2500,0))</f>
        <v>0</v>
      </c>
      <c r="P25">
        <f>IF(O25="","",COUNTIFS(Basicdata!$B$2:$B$2500,1,Basicdata!$D$2:$D$2500,Crops!$D$5,Basicdata!$H$2:$H$2500,Crops!$M17,Basicdata!$AG$2:$AG$2500,8,Basicdata!$AI$2:$AI$2500,0))</f>
        <v>0</v>
      </c>
      <c r="Q25">
        <f>IF(P25="","",COUNTIFS(Basicdata!$B$2:$B$2500,1,Basicdata!$D$2:$D$2500,Crops!$D$5,Basicdata!$H$2:$H$2500,Crops!$M17,Basicdata!$AH$2:$AH$2500,0,Basicdata!$AI$2:$AI$2500,0))</f>
        <v>0</v>
      </c>
      <c r="R25">
        <f>IF(Q25="","",COUNTIFS(Basicdata!$B$2:$B$2500,1,Basicdata!$D$2:$D$2500,Crops!$D$5,Basicdata!$H$2:$H$2500,Crops!$M17,Basicdata!$AH$2:$AH$2500,1,Basicdata!$AI$2:$AI$2500,0))</f>
        <v>0</v>
      </c>
      <c r="S25">
        <f>IF(R25="","",COUNTIFS(Basicdata!$B$2:$B$2500,1,Basicdata!$D$2:$D$2500,Crops!$D$5,Basicdata!$H$2:$H$2500,Crops!$M17,Basicdata!$AH$2:$AH$2500,2,Basicdata!$AI$2:$AI$2500,0))</f>
        <v>0</v>
      </c>
      <c r="T25">
        <f>IF(S25="","",COUNTIFS(Basicdata!$B$2:$B$2500,1,Basicdata!$D$2:$D$2500,Crops!$D$5,Basicdata!$H$2:$H$2500,Crops!$M17,Basicdata!$AH$2:$AH$2500,3,Basicdata!$AI$2:$AI$2500,0))</f>
        <v>0</v>
      </c>
      <c r="U25">
        <f>IF(T25="","",COUNTIFS(Basicdata!$B$2:$B$2500,1,Basicdata!$D$2:$D$2500,Crops!$D$5,Basicdata!$H$2:$H$2500,Crops!$M17,Basicdata!$AH$2:$AH$2500,4,Basicdata!$AI$2:$AI$2500,0))</f>
        <v>12</v>
      </c>
      <c r="V25">
        <f>IF(U25="","",COUNTIFS(Basicdata!$B$2:$B$2500,1,Basicdata!$D$2:$D$2500,Crops!$D$5,Basicdata!$H$2:$H$2500,Crops!$M17,Basicdata!$AH$2:$AH$2500,6,Basicdata!$AI$2:$AI$2500,0))</f>
        <v>0</v>
      </c>
      <c r="W25">
        <f>IF(V25="","",COUNTIFS(Basicdata!$B$2:$B$2500,1,Basicdata!$D$2:$D$2500,Crops!$D$5,Basicdata!$H$2:$H$2500,Crops!$M17,Basicdata!$AH$2:$AH$2500,7,Basicdata!$AI$2:$AI$2500,0))</f>
        <v>0</v>
      </c>
      <c r="X25">
        <f>IF(W25="","",COUNTIFS(Basicdata!$B$2:$B$2500,1,Basicdata!$D$2:$D$2500,Crops!$D$5,Basicdata!$H$2:$H$2500,Crops!$M17,Basicdata!$AH$2:$AH$2500,8,Basicdata!$AI$2:$AI$2500,0))</f>
        <v>0</v>
      </c>
      <c r="Z25" s="45">
        <f>IF(COUNTIFS(Basicdata!$B$2:$B$2500,2,Basicdata!$D$2:$D$2500,Crops!$D$5,Basicdata!$H$2:$H$2500,Crops!$M17,Basicdata!$AI$2:$AI$2500,0)&gt;0,Crops!$M17,"")</f>
        <v>16</v>
      </c>
      <c r="AA25">
        <f>IF(Z25="","",COUNTIFS(Basicdata!$B$2:$B$2500,2,Basicdata!$D$2:$D$2500,Crops!$D$5,Basicdata!$H$2:$H$2500,Crops!$M17,Basicdata!$AI$2:$AI$2500,0))</f>
        <v>12</v>
      </c>
      <c r="AB25">
        <f>IF(AA25="","",COUNTIFS(Basicdata!$B$2:$B$2500,2,Basicdata!$D$2:$D$2500,Crops!$D$5,Basicdata!$H$2:$H$2500,Crops!$M17,Basicdata!$AF$2:$AF$2500,0,Basicdata!$AI$2:$AI$2500,0))</f>
        <v>0</v>
      </c>
      <c r="AC25">
        <f>IF(AB25="","",COUNTIFS(Basicdata!$B$2:$B$2500,2,Basicdata!$D$2:$D$2500,Crops!$D$5,Basicdata!$H$2:$H$2500,Crops!$M17,Basicdata!$AF$2:$AF$2500,1,Basicdata!$AI$2:$AI$2500,0))</f>
        <v>0</v>
      </c>
      <c r="AD25">
        <f>IF(AC25="","",COUNTIFS(Basicdata!$B$2:$B$2500,2,Basicdata!$D$2:$D$2500,Crops!$D$5,Basicdata!$H$2:$H$2500,Crops!$M17,Basicdata!$AF$2:$AF$2500,2,Basicdata!$AI$2:$AI$2500,0))</f>
        <v>0</v>
      </c>
      <c r="AE25">
        <f>IF(AD25="","",COUNTIFS(Basicdata!$B$2:$B$2500,2,Basicdata!$D$2:$D$2500,Crops!$D$5,Basicdata!$H$2:$H$2500,Crops!$M17,Basicdata!$AF$2:$AF$2500,4,Basicdata!$AI$2:$AI$2500,0))</f>
        <v>12</v>
      </c>
      <c r="AF25">
        <f>IF(AE25="","",COUNTIFS(Basicdata!$B$2:$B$2500,2,Basicdata!$D$2:$D$2500,Crops!$D$5,Basicdata!$H$2:$H$2500,Crops!$M17,Basicdata!$AF$2:$AF$2500,6,Basicdata!$AI$2:$AI$2500,0))</f>
        <v>0</v>
      </c>
      <c r="AG25">
        <f>IF(AF25="","",COUNTIFS(Basicdata!$B$2:$B$2500,2,Basicdata!$D$2:$D$2500,Crops!$D$5,Basicdata!$H$2:$H$2500,Crops!$M17,Basicdata!$AF$2:$AF$2500,8,Basicdata!$AI$2:$AI$2500,0))</f>
        <v>0</v>
      </c>
      <c r="AH25">
        <f>IF(AG25="","",COUNTIFS(Basicdata!$B$2:$B$2500,2,Basicdata!$D$2:$D$2500,Crops!$D$5,Basicdata!$H$2:$H$2500,Crops!$M17,Basicdata!$AG$2:$AG$2500,0,Basicdata!$AI$2:$AI$2500,0))</f>
        <v>0</v>
      </c>
      <c r="AI25">
        <f>IF(AH25="","",COUNTIFS(Basicdata!$B$2:$B$2500,2,Basicdata!$D$2:$D$2500,Crops!$D$5,Basicdata!$H$2:$H$2500,Crops!$M17,Basicdata!$AG$2:$AG$2500,1,Basicdata!$AI$2:$AI$2500,0))</f>
        <v>0</v>
      </c>
      <c r="AJ25">
        <f>IF(AI25="","",COUNTIFS(Basicdata!$B$2:$B$2500,2,Basicdata!$D$2:$D$2500,Crops!$D$5,Basicdata!$H$2:$H$2500,Crops!$M17,Basicdata!$AG$2:$AG$2500,2,Basicdata!$AI$2:$AI$2500,0))</f>
        <v>0</v>
      </c>
      <c r="AK25">
        <f>IF(AJ25="","",COUNTIFS(Basicdata!$B$2:$B$2500,2,Basicdata!$D$2:$D$2500,Crops!$D$5,Basicdata!$H$2:$H$2500,Crops!$M17,Basicdata!$AG$2:$AG$2500,3,Basicdata!$AI$2:$AI$2500,0))</f>
        <v>0</v>
      </c>
      <c r="AL25">
        <f>IF(AK25="","",COUNTIFS(Basicdata!$B$2:$B$2500,2,Basicdata!$D$2:$D$2500,Crops!$D$5,Basicdata!$H$2:$H$2500,Crops!$M17,Basicdata!$AG$2:$AG$2500,4,Basicdata!$AI$2:$AI$2500,0))</f>
        <v>12</v>
      </c>
      <c r="AM25">
        <f>IF(AL25="","",COUNTIFS(Basicdata!$B$2:$B$2500,2,Basicdata!$D$2:$D$2500,Crops!$D$5,Basicdata!$H$2:$H$2500,Crops!$M17,Basicdata!$AG$2:$AG$2500,6,Basicdata!$AI$2:$AI$2500,0))</f>
        <v>0</v>
      </c>
      <c r="AN25">
        <f>IF(AM25="","",COUNTIFS(Basicdata!$B$2:$B$2500,2,Basicdata!$D$2:$D$2500,Crops!$D$5,Basicdata!$H$2:$H$2500,Crops!$M17,Basicdata!$AG$2:$AG$2500,7,Basicdata!$AI$2:$AI$2500,0))</f>
        <v>0</v>
      </c>
      <c r="AO25">
        <f>IF(AN25="","",COUNTIFS(Basicdata!$B$2:$B$2500,2,Basicdata!$D$2:$D$2500,Crops!$D$5,Basicdata!$H$2:$H$2500,Crops!$M17,Basicdata!$AG$2:$AG$2500,8,Basicdata!$AI$2:$AI$2500,0))</f>
        <v>0</v>
      </c>
      <c r="AP25">
        <f>IF(AO25="","",COUNTIFS(Basicdata!$B$2:$B$2500,2,Basicdata!$D$2:$D$2500,Crops!$D$5,Basicdata!$H$2:$H$2500,Crops!$M17,Basicdata!$AH$2:$AH$2500,0,Basicdata!$AI$2:$AI$2500,0))</f>
        <v>0</v>
      </c>
      <c r="AQ25">
        <f>IF(AP25="","",COUNTIFS(Basicdata!$B$2:$B$2500,2,Basicdata!$D$2:$D$2500,Crops!$D$5,Basicdata!$H$2:$H$2500,Crops!$M17,Basicdata!$AH$2:$AH$2500,1,Basicdata!$AI$2:$AI$2500,0))</f>
        <v>0</v>
      </c>
      <c r="AR25">
        <f>IF(AQ25="","",COUNTIFS(Basicdata!$B$2:$B$2500,2,Basicdata!$D$2:$D$2500,Crops!$D$5,Basicdata!$H$2:$H$2500,Crops!$M17,Basicdata!$AH$2:$AH$2500,2,Basicdata!$AI$2:$AI$2500,0))</f>
        <v>0</v>
      </c>
      <c r="AS25">
        <f>IF(AR25="","",COUNTIFS(Basicdata!$B$2:$B$2500,2,Basicdata!$D$2:$D$2500,Crops!$D$5,Basicdata!$H$2:$H$2500,Crops!$M17,Basicdata!$AH$2:$AH$2500,3,Basicdata!$AI$2:$AI$2500,0))</f>
        <v>0</v>
      </c>
      <c r="AT25">
        <f>IF(AS25="","",COUNTIFS(Basicdata!$B$2:$B$2500,2,Basicdata!$D$2:$D$2500,Crops!$D$5,Basicdata!$H$2:$H$2500,Crops!$M17,Basicdata!$AH$2:$AH$2500,4,Basicdata!$AI$2:$AI$2500,0))</f>
        <v>12</v>
      </c>
      <c r="AU25">
        <f>IF(AT25="","",COUNTIFS(Basicdata!$B$2:$B$2500,2,Basicdata!$D$2:$D$2500,Crops!$D$5,Basicdata!$H$2:$H$2500,Crops!$M17,Basicdata!$AH$2:$AH$2500,6,Basicdata!$AI$2:$AI$2500,0))</f>
        <v>0</v>
      </c>
      <c r="AV25">
        <f>IF(AU25="","",COUNTIFS(Basicdata!$B$2:$B$2500,2,Basicdata!$D$2:$D$2500,Crops!$D$5,Basicdata!$H$2:$H$2500,Crops!$M17,Basicdata!$AH$2:$AH$2500,7,Basicdata!$AI$2:$AI$2500,0))</f>
        <v>0</v>
      </c>
      <c r="AW25">
        <f>IF(AV25="","",COUNTIFS(Basicdata!$B$2:$B$2500,2,Basicdata!$D$2:$D$2500,Crops!$D$5,Basicdata!$H$2:$H$2500,Crops!$M17,Basicdata!$AH$2:$AH$2500,8,Basicdata!$AI$2:$AI$2500,0))</f>
        <v>0</v>
      </c>
    </row>
    <row r="26" spans="1:49" x14ac:dyDescent="0.3">
      <c r="A26" s="45">
        <f>IF(COUNTIFS(Basicdata!$B$2:$B$2500,1,Basicdata!$D$2:$D$2500,Crops!$D$5,Basicdata!$H$2:$H$2500,Crops!$M18,Basicdata!$AI$2:$AI$2500,0)&gt;0,Crops!$M18,"")</f>
        <v>17</v>
      </c>
      <c r="B26">
        <f>IF(A26="","",COUNTIFS(Basicdata!$B$2:$B$2500,1,Basicdata!$D$2:$D$2500,Crops!$D$5,Basicdata!$H$2:$H$2500,Crops!$M18,Basicdata!$AI$2:$AI$2500,0))</f>
        <v>6</v>
      </c>
      <c r="C26">
        <f>IF(B26="","",COUNTIFS(Basicdata!$B$2:$B$2500,1,Basicdata!$D$2:$D$2500,Crops!$D$5,Basicdata!$H$2:$H$2500,Crops!$M18,Basicdata!$AF$2:$AF$2500,0,Basicdata!$AI$2:$AI$2500,0))</f>
        <v>0</v>
      </c>
      <c r="D26">
        <f>IF(C26="","",COUNTIFS(Basicdata!$B$2:$B$2500,1,Basicdata!$D$2:$D$2500,Crops!$D$5,Basicdata!$H$2:$H$2500,Crops!$M18,Basicdata!$AF$2:$AF$2500,1,Basicdata!$AI$2:$AI$2500,0))</f>
        <v>0</v>
      </c>
      <c r="E26">
        <f>IF(D26="","",COUNTIFS(Basicdata!$B$2:$B$2500,1,Basicdata!$D$2:$D$2500,Crops!$D$5,Basicdata!$H$2:$H$2500,Crops!$M18,Basicdata!$AF$2:$AF$2500,2,Basicdata!$AI$2:$AI$2500,0))</f>
        <v>0</v>
      </c>
      <c r="F26">
        <f>IF(E26="","",COUNTIFS(Basicdata!$B$2:$B$2500,1,Basicdata!$D$2:$D$2500,Crops!$D$5,Basicdata!$H$2:$H$2500,Crops!$M18,Basicdata!$AF$2:$AF$2500,4,Basicdata!$AI$2:$AI$2500,0))</f>
        <v>6</v>
      </c>
      <c r="G26">
        <f>IF(F26="","",COUNTIFS(Basicdata!$B$2:$B$2500,1,Basicdata!$D$2:$D$2500,Crops!$D$5,Basicdata!$H$2:$H$2500,Crops!$M18,Basicdata!$AF$2:$AF$2500,6,Basicdata!$AI$2:$AI$2500,0))</f>
        <v>0</v>
      </c>
      <c r="H26">
        <f>IF(G26="","",COUNTIFS(Basicdata!$B$2:$B$2500,1,Basicdata!$D$2:$D$2500,Crops!$D$5,Basicdata!$H$2:$H$2500,Crops!$M18,Basicdata!$AF$2:$AF$2500,8,Basicdata!$AI$2:$AI$2500,0))</f>
        <v>0</v>
      </c>
      <c r="I26">
        <f>IF(H26="","",COUNTIFS(Basicdata!$B$2:$B$2500,1,Basicdata!$D$2:$D$2500,Crops!$D$5,Basicdata!$H$2:$H$2500,Crops!$M18,Basicdata!$AG$2:$AG$2500,0,Basicdata!$AI$2:$AI$2500,0))</f>
        <v>0</v>
      </c>
      <c r="J26">
        <f>IF(I26="","",COUNTIFS(Basicdata!$B$2:$B$2500,1,Basicdata!$D$2:$D$2500,Crops!$D$5,Basicdata!$H$2:$H$2500,Crops!$M18,Basicdata!$AG$2:$AG$2500,1,Basicdata!$AI$2:$AI$2500,0))</f>
        <v>0</v>
      </c>
      <c r="K26">
        <f>IF(J26="","",COUNTIFS(Basicdata!$B$2:$B$2500,1,Basicdata!$D$2:$D$2500,Crops!$D$5,Basicdata!$H$2:$H$2500,Crops!$M18,Basicdata!$AG$2:$AG$2500,2,Basicdata!$AI$2:$AI$2500,0))</f>
        <v>0</v>
      </c>
      <c r="L26">
        <f>IF(K26="","",COUNTIFS(Basicdata!$B$2:$B$2500,1,Basicdata!$D$2:$D$2500,Crops!$D$5,Basicdata!$H$2:$H$2500,Crops!$M18,Basicdata!$AG$2:$AG$2500,3,Basicdata!$AI$2:$AI$2500,0))</f>
        <v>0</v>
      </c>
      <c r="M26">
        <f>IF(L26="","",COUNTIFS(Basicdata!$B$2:$B$2500,1,Basicdata!$D$2:$D$2500,Crops!$D$5,Basicdata!$H$2:$H$2500,Crops!$M18,Basicdata!$AG$2:$AG$2500,4,Basicdata!$AI$2:$AI$2500,0))</f>
        <v>6</v>
      </c>
      <c r="N26">
        <f>IF(M26="","",COUNTIFS(Basicdata!$B$2:$B$2500,1,Basicdata!$D$2:$D$2500,Crops!$D$5,Basicdata!$H$2:$H$2500,Crops!$M18,Basicdata!$AG$2:$AG$2500,6,Basicdata!$AI$2:$AI$2500,0))</f>
        <v>0</v>
      </c>
      <c r="O26">
        <f>IF(N26="","",COUNTIFS(Basicdata!$B$2:$B$2500,1,Basicdata!$D$2:$D$2500,Crops!$D$5,Basicdata!$H$2:$H$2500,Crops!$M18,Basicdata!$AG$2:$AG$2500,7,Basicdata!$AI$2:$AI$2500,0))</f>
        <v>0</v>
      </c>
      <c r="P26">
        <f>IF(O26="","",COUNTIFS(Basicdata!$B$2:$B$2500,1,Basicdata!$D$2:$D$2500,Crops!$D$5,Basicdata!$H$2:$H$2500,Crops!$M18,Basicdata!$AG$2:$AG$2500,8,Basicdata!$AI$2:$AI$2500,0))</f>
        <v>0</v>
      </c>
      <c r="Q26">
        <f>IF(P26="","",COUNTIFS(Basicdata!$B$2:$B$2500,1,Basicdata!$D$2:$D$2500,Crops!$D$5,Basicdata!$H$2:$H$2500,Crops!$M18,Basicdata!$AH$2:$AH$2500,0,Basicdata!$AI$2:$AI$2500,0))</f>
        <v>0</v>
      </c>
      <c r="R26">
        <f>IF(Q26="","",COUNTIFS(Basicdata!$B$2:$B$2500,1,Basicdata!$D$2:$D$2500,Crops!$D$5,Basicdata!$H$2:$H$2500,Crops!$M18,Basicdata!$AH$2:$AH$2500,1,Basicdata!$AI$2:$AI$2500,0))</f>
        <v>0</v>
      </c>
      <c r="S26">
        <f>IF(R26="","",COUNTIFS(Basicdata!$B$2:$B$2500,1,Basicdata!$D$2:$D$2500,Crops!$D$5,Basicdata!$H$2:$H$2500,Crops!$M18,Basicdata!$AH$2:$AH$2500,2,Basicdata!$AI$2:$AI$2500,0))</f>
        <v>0</v>
      </c>
      <c r="T26">
        <f>IF(S26="","",COUNTIFS(Basicdata!$B$2:$B$2500,1,Basicdata!$D$2:$D$2500,Crops!$D$5,Basicdata!$H$2:$H$2500,Crops!$M18,Basicdata!$AH$2:$AH$2500,3,Basicdata!$AI$2:$AI$2500,0))</f>
        <v>0</v>
      </c>
      <c r="U26">
        <f>IF(T26="","",COUNTIFS(Basicdata!$B$2:$B$2500,1,Basicdata!$D$2:$D$2500,Crops!$D$5,Basicdata!$H$2:$H$2500,Crops!$M18,Basicdata!$AH$2:$AH$2500,4,Basicdata!$AI$2:$AI$2500,0))</f>
        <v>6</v>
      </c>
      <c r="V26">
        <f>IF(U26="","",COUNTIFS(Basicdata!$B$2:$B$2500,1,Basicdata!$D$2:$D$2500,Crops!$D$5,Basicdata!$H$2:$H$2500,Crops!$M18,Basicdata!$AH$2:$AH$2500,6,Basicdata!$AI$2:$AI$2500,0))</f>
        <v>0</v>
      </c>
      <c r="W26">
        <f>IF(V26="","",COUNTIFS(Basicdata!$B$2:$B$2500,1,Basicdata!$D$2:$D$2500,Crops!$D$5,Basicdata!$H$2:$H$2500,Crops!$M18,Basicdata!$AH$2:$AH$2500,7,Basicdata!$AI$2:$AI$2500,0))</f>
        <v>0</v>
      </c>
      <c r="X26">
        <f>IF(W26="","",COUNTIFS(Basicdata!$B$2:$B$2500,1,Basicdata!$D$2:$D$2500,Crops!$D$5,Basicdata!$H$2:$H$2500,Crops!$M18,Basicdata!$AH$2:$AH$2500,8,Basicdata!$AI$2:$AI$2500,0))</f>
        <v>0</v>
      </c>
      <c r="Z26" s="45">
        <f>IF(COUNTIFS(Basicdata!$B$2:$B$2500,2,Basicdata!$D$2:$D$2500,Crops!$D$5,Basicdata!$H$2:$H$2500,Crops!$M18,Basicdata!$AI$2:$AI$2500,0)&gt;0,Crops!$M18,"")</f>
        <v>17</v>
      </c>
      <c r="AA26">
        <f>IF(Z26="","",COUNTIFS(Basicdata!$B$2:$B$2500,2,Basicdata!$D$2:$D$2500,Crops!$D$5,Basicdata!$H$2:$H$2500,Crops!$M18,Basicdata!$AI$2:$AI$2500,0))</f>
        <v>6</v>
      </c>
      <c r="AB26">
        <f>IF(AA26="","",COUNTIFS(Basicdata!$B$2:$B$2500,2,Basicdata!$D$2:$D$2500,Crops!$D$5,Basicdata!$H$2:$H$2500,Crops!$M18,Basicdata!$AF$2:$AF$2500,0,Basicdata!$AI$2:$AI$2500,0))</f>
        <v>0</v>
      </c>
      <c r="AC26">
        <f>IF(AB26="","",COUNTIFS(Basicdata!$B$2:$B$2500,2,Basicdata!$D$2:$D$2500,Crops!$D$5,Basicdata!$H$2:$H$2500,Crops!$M18,Basicdata!$AF$2:$AF$2500,1,Basicdata!$AI$2:$AI$2500,0))</f>
        <v>0</v>
      </c>
      <c r="AD26">
        <f>IF(AC26="","",COUNTIFS(Basicdata!$B$2:$B$2500,2,Basicdata!$D$2:$D$2500,Crops!$D$5,Basicdata!$H$2:$H$2500,Crops!$M18,Basicdata!$AF$2:$AF$2500,2,Basicdata!$AI$2:$AI$2500,0))</f>
        <v>0</v>
      </c>
      <c r="AE26">
        <f>IF(AD26="","",COUNTIFS(Basicdata!$B$2:$B$2500,2,Basicdata!$D$2:$D$2500,Crops!$D$5,Basicdata!$H$2:$H$2500,Crops!$M18,Basicdata!$AF$2:$AF$2500,4,Basicdata!$AI$2:$AI$2500,0))</f>
        <v>6</v>
      </c>
      <c r="AF26">
        <f>IF(AE26="","",COUNTIFS(Basicdata!$B$2:$B$2500,2,Basicdata!$D$2:$D$2500,Crops!$D$5,Basicdata!$H$2:$H$2500,Crops!$M18,Basicdata!$AF$2:$AF$2500,6,Basicdata!$AI$2:$AI$2500,0))</f>
        <v>0</v>
      </c>
      <c r="AG26">
        <f>IF(AF26="","",COUNTIFS(Basicdata!$B$2:$B$2500,2,Basicdata!$D$2:$D$2500,Crops!$D$5,Basicdata!$H$2:$H$2500,Crops!$M18,Basicdata!$AF$2:$AF$2500,8,Basicdata!$AI$2:$AI$2500,0))</f>
        <v>0</v>
      </c>
      <c r="AH26">
        <f>IF(AG26="","",COUNTIFS(Basicdata!$B$2:$B$2500,2,Basicdata!$D$2:$D$2500,Crops!$D$5,Basicdata!$H$2:$H$2500,Crops!$M18,Basicdata!$AG$2:$AG$2500,0,Basicdata!$AI$2:$AI$2500,0))</f>
        <v>0</v>
      </c>
      <c r="AI26">
        <f>IF(AH26="","",COUNTIFS(Basicdata!$B$2:$B$2500,2,Basicdata!$D$2:$D$2500,Crops!$D$5,Basicdata!$H$2:$H$2500,Crops!$M18,Basicdata!$AG$2:$AG$2500,1,Basicdata!$AI$2:$AI$2500,0))</f>
        <v>0</v>
      </c>
      <c r="AJ26">
        <f>IF(AI26="","",COUNTIFS(Basicdata!$B$2:$B$2500,2,Basicdata!$D$2:$D$2500,Crops!$D$5,Basicdata!$H$2:$H$2500,Crops!$M18,Basicdata!$AG$2:$AG$2500,2,Basicdata!$AI$2:$AI$2500,0))</f>
        <v>0</v>
      </c>
      <c r="AK26">
        <f>IF(AJ26="","",COUNTIFS(Basicdata!$B$2:$B$2500,2,Basicdata!$D$2:$D$2500,Crops!$D$5,Basicdata!$H$2:$H$2500,Crops!$M18,Basicdata!$AG$2:$AG$2500,3,Basicdata!$AI$2:$AI$2500,0))</f>
        <v>0</v>
      </c>
      <c r="AL26">
        <f>IF(AK26="","",COUNTIFS(Basicdata!$B$2:$B$2500,2,Basicdata!$D$2:$D$2500,Crops!$D$5,Basicdata!$H$2:$H$2500,Crops!$M18,Basicdata!$AG$2:$AG$2500,4,Basicdata!$AI$2:$AI$2500,0))</f>
        <v>6</v>
      </c>
      <c r="AM26">
        <f>IF(AL26="","",COUNTIFS(Basicdata!$B$2:$B$2500,2,Basicdata!$D$2:$D$2500,Crops!$D$5,Basicdata!$H$2:$H$2500,Crops!$M18,Basicdata!$AG$2:$AG$2500,6,Basicdata!$AI$2:$AI$2500,0))</f>
        <v>0</v>
      </c>
      <c r="AN26">
        <f>IF(AM26="","",COUNTIFS(Basicdata!$B$2:$B$2500,2,Basicdata!$D$2:$D$2500,Crops!$D$5,Basicdata!$H$2:$H$2500,Crops!$M18,Basicdata!$AG$2:$AG$2500,7,Basicdata!$AI$2:$AI$2500,0))</f>
        <v>0</v>
      </c>
      <c r="AO26">
        <f>IF(AN26="","",COUNTIFS(Basicdata!$B$2:$B$2500,2,Basicdata!$D$2:$D$2500,Crops!$D$5,Basicdata!$H$2:$H$2500,Crops!$M18,Basicdata!$AG$2:$AG$2500,8,Basicdata!$AI$2:$AI$2500,0))</f>
        <v>0</v>
      </c>
      <c r="AP26">
        <f>IF(AO26="","",COUNTIFS(Basicdata!$B$2:$B$2500,2,Basicdata!$D$2:$D$2500,Crops!$D$5,Basicdata!$H$2:$H$2500,Crops!$M18,Basicdata!$AH$2:$AH$2500,0,Basicdata!$AI$2:$AI$2500,0))</f>
        <v>0</v>
      </c>
      <c r="AQ26">
        <f>IF(AP26="","",COUNTIFS(Basicdata!$B$2:$B$2500,2,Basicdata!$D$2:$D$2500,Crops!$D$5,Basicdata!$H$2:$H$2500,Crops!$M18,Basicdata!$AH$2:$AH$2500,1,Basicdata!$AI$2:$AI$2500,0))</f>
        <v>0</v>
      </c>
      <c r="AR26">
        <f>IF(AQ26="","",COUNTIFS(Basicdata!$B$2:$B$2500,2,Basicdata!$D$2:$D$2500,Crops!$D$5,Basicdata!$H$2:$H$2500,Crops!$M18,Basicdata!$AH$2:$AH$2500,2,Basicdata!$AI$2:$AI$2500,0))</f>
        <v>0</v>
      </c>
      <c r="AS26">
        <f>IF(AR26="","",COUNTIFS(Basicdata!$B$2:$B$2500,2,Basicdata!$D$2:$D$2500,Crops!$D$5,Basicdata!$H$2:$H$2500,Crops!$M18,Basicdata!$AH$2:$AH$2500,3,Basicdata!$AI$2:$AI$2500,0))</f>
        <v>0</v>
      </c>
      <c r="AT26">
        <f>IF(AS26="","",COUNTIFS(Basicdata!$B$2:$B$2500,2,Basicdata!$D$2:$D$2500,Crops!$D$5,Basicdata!$H$2:$H$2500,Crops!$M18,Basicdata!$AH$2:$AH$2500,4,Basicdata!$AI$2:$AI$2500,0))</f>
        <v>6</v>
      </c>
      <c r="AU26">
        <f>IF(AT26="","",COUNTIFS(Basicdata!$B$2:$B$2500,2,Basicdata!$D$2:$D$2500,Crops!$D$5,Basicdata!$H$2:$H$2500,Crops!$M18,Basicdata!$AH$2:$AH$2500,6,Basicdata!$AI$2:$AI$2500,0))</f>
        <v>0</v>
      </c>
      <c r="AV26">
        <f>IF(AU26="","",COUNTIFS(Basicdata!$B$2:$B$2500,2,Basicdata!$D$2:$D$2500,Crops!$D$5,Basicdata!$H$2:$H$2500,Crops!$M18,Basicdata!$AH$2:$AH$2500,7,Basicdata!$AI$2:$AI$2500,0))</f>
        <v>0</v>
      </c>
      <c r="AW26">
        <f>IF(AV26="","",COUNTIFS(Basicdata!$B$2:$B$2500,2,Basicdata!$D$2:$D$2500,Crops!$D$5,Basicdata!$H$2:$H$2500,Crops!$M18,Basicdata!$AH$2:$AH$2500,8,Basicdata!$AI$2:$AI$2500,0))</f>
        <v>0</v>
      </c>
    </row>
    <row r="27" spans="1:49" x14ac:dyDescent="0.3">
      <c r="A27" s="45">
        <f>IF(COUNTIFS(Basicdata!$B$2:$B$2500,1,Basicdata!$D$2:$D$2500,Crops!$D$5,Basicdata!$H$2:$H$2500,Crops!$M19,Basicdata!$AI$2:$AI$2500,0)&gt;0,Crops!$M19,"")</f>
        <v>18</v>
      </c>
      <c r="B27">
        <f>IF(A27="","",COUNTIFS(Basicdata!$B$2:$B$2500,1,Basicdata!$D$2:$D$2500,Crops!$D$5,Basicdata!$H$2:$H$2500,Crops!$M19,Basicdata!$AI$2:$AI$2500,0))</f>
        <v>12</v>
      </c>
      <c r="C27">
        <f>IF(B27="","",COUNTIFS(Basicdata!$B$2:$B$2500,1,Basicdata!$D$2:$D$2500,Crops!$D$5,Basicdata!$H$2:$H$2500,Crops!$M19,Basicdata!$AF$2:$AF$2500,0,Basicdata!$AI$2:$AI$2500,0))</f>
        <v>0</v>
      </c>
      <c r="D27">
        <f>IF(C27="","",COUNTIFS(Basicdata!$B$2:$B$2500,1,Basicdata!$D$2:$D$2500,Crops!$D$5,Basicdata!$H$2:$H$2500,Crops!$M19,Basicdata!$AF$2:$AF$2500,1,Basicdata!$AI$2:$AI$2500,0))</f>
        <v>0</v>
      </c>
      <c r="E27">
        <f>IF(D27="","",COUNTIFS(Basicdata!$B$2:$B$2500,1,Basicdata!$D$2:$D$2500,Crops!$D$5,Basicdata!$H$2:$H$2500,Crops!$M19,Basicdata!$AF$2:$AF$2500,2,Basicdata!$AI$2:$AI$2500,0))</f>
        <v>0</v>
      </c>
      <c r="F27">
        <f>IF(E27="","",COUNTIFS(Basicdata!$B$2:$B$2500,1,Basicdata!$D$2:$D$2500,Crops!$D$5,Basicdata!$H$2:$H$2500,Crops!$M19,Basicdata!$AF$2:$AF$2500,4,Basicdata!$AI$2:$AI$2500,0))</f>
        <v>12</v>
      </c>
      <c r="G27">
        <f>IF(F27="","",COUNTIFS(Basicdata!$B$2:$B$2500,1,Basicdata!$D$2:$D$2500,Crops!$D$5,Basicdata!$H$2:$H$2500,Crops!$M19,Basicdata!$AF$2:$AF$2500,6,Basicdata!$AI$2:$AI$2500,0))</f>
        <v>0</v>
      </c>
      <c r="H27">
        <f>IF(G27="","",COUNTIFS(Basicdata!$B$2:$B$2500,1,Basicdata!$D$2:$D$2500,Crops!$D$5,Basicdata!$H$2:$H$2500,Crops!$M19,Basicdata!$AF$2:$AF$2500,8,Basicdata!$AI$2:$AI$2500,0))</f>
        <v>0</v>
      </c>
      <c r="I27">
        <f>IF(H27="","",COUNTIFS(Basicdata!$B$2:$B$2500,1,Basicdata!$D$2:$D$2500,Crops!$D$5,Basicdata!$H$2:$H$2500,Crops!$M19,Basicdata!$AG$2:$AG$2500,0,Basicdata!$AI$2:$AI$2500,0))</f>
        <v>0</v>
      </c>
      <c r="J27">
        <f>IF(I27="","",COUNTIFS(Basicdata!$B$2:$B$2500,1,Basicdata!$D$2:$D$2500,Crops!$D$5,Basicdata!$H$2:$H$2500,Crops!$M19,Basicdata!$AG$2:$AG$2500,1,Basicdata!$AI$2:$AI$2500,0))</f>
        <v>0</v>
      </c>
      <c r="K27">
        <f>IF(J27="","",COUNTIFS(Basicdata!$B$2:$B$2500,1,Basicdata!$D$2:$D$2500,Crops!$D$5,Basicdata!$H$2:$H$2500,Crops!$M19,Basicdata!$AG$2:$AG$2500,2,Basicdata!$AI$2:$AI$2500,0))</f>
        <v>0</v>
      </c>
      <c r="L27">
        <f>IF(K27="","",COUNTIFS(Basicdata!$B$2:$B$2500,1,Basicdata!$D$2:$D$2500,Crops!$D$5,Basicdata!$H$2:$H$2500,Crops!$M19,Basicdata!$AG$2:$AG$2500,3,Basicdata!$AI$2:$AI$2500,0))</f>
        <v>0</v>
      </c>
      <c r="M27">
        <f>IF(L27="","",COUNTIFS(Basicdata!$B$2:$B$2500,1,Basicdata!$D$2:$D$2500,Crops!$D$5,Basicdata!$H$2:$H$2500,Crops!$M19,Basicdata!$AG$2:$AG$2500,4,Basicdata!$AI$2:$AI$2500,0))</f>
        <v>12</v>
      </c>
      <c r="N27">
        <f>IF(M27="","",COUNTIFS(Basicdata!$B$2:$B$2500,1,Basicdata!$D$2:$D$2500,Crops!$D$5,Basicdata!$H$2:$H$2500,Crops!$M19,Basicdata!$AG$2:$AG$2500,6,Basicdata!$AI$2:$AI$2500,0))</f>
        <v>0</v>
      </c>
      <c r="O27">
        <f>IF(N27="","",COUNTIFS(Basicdata!$B$2:$B$2500,1,Basicdata!$D$2:$D$2500,Crops!$D$5,Basicdata!$H$2:$H$2500,Crops!$M19,Basicdata!$AG$2:$AG$2500,7,Basicdata!$AI$2:$AI$2500,0))</f>
        <v>0</v>
      </c>
      <c r="P27">
        <f>IF(O27="","",COUNTIFS(Basicdata!$B$2:$B$2500,1,Basicdata!$D$2:$D$2500,Crops!$D$5,Basicdata!$H$2:$H$2500,Crops!$M19,Basicdata!$AG$2:$AG$2500,8,Basicdata!$AI$2:$AI$2500,0))</f>
        <v>0</v>
      </c>
      <c r="Q27">
        <f>IF(P27="","",COUNTIFS(Basicdata!$B$2:$B$2500,1,Basicdata!$D$2:$D$2500,Crops!$D$5,Basicdata!$H$2:$H$2500,Crops!$M19,Basicdata!$AH$2:$AH$2500,0,Basicdata!$AI$2:$AI$2500,0))</f>
        <v>0</v>
      </c>
      <c r="R27">
        <f>IF(Q27="","",COUNTIFS(Basicdata!$B$2:$B$2500,1,Basicdata!$D$2:$D$2500,Crops!$D$5,Basicdata!$H$2:$H$2500,Crops!$M19,Basicdata!$AH$2:$AH$2500,1,Basicdata!$AI$2:$AI$2500,0))</f>
        <v>0</v>
      </c>
      <c r="S27">
        <f>IF(R27="","",COUNTIFS(Basicdata!$B$2:$B$2500,1,Basicdata!$D$2:$D$2500,Crops!$D$5,Basicdata!$H$2:$H$2500,Crops!$M19,Basicdata!$AH$2:$AH$2500,2,Basicdata!$AI$2:$AI$2500,0))</f>
        <v>0</v>
      </c>
      <c r="T27">
        <f>IF(S27="","",COUNTIFS(Basicdata!$B$2:$B$2500,1,Basicdata!$D$2:$D$2500,Crops!$D$5,Basicdata!$H$2:$H$2500,Crops!$M19,Basicdata!$AH$2:$AH$2500,3,Basicdata!$AI$2:$AI$2500,0))</f>
        <v>0</v>
      </c>
      <c r="U27">
        <f>IF(T27="","",COUNTIFS(Basicdata!$B$2:$B$2500,1,Basicdata!$D$2:$D$2500,Crops!$D$5,Basicdata!$H$2:$H$2500,Crops!$M19,Basicdata!$AH$2:$AH$2500,4,Basicdata!$AI$2:$AI$2500,0))</f>
        <v>12</v>
      </c>
      <c r="V27">
        <f>IF(U27="","",COUNTIFS(Basicdata!$B$2:$B$2500,1,Basicdata!$D$2:$D$2500,Crops!$D$5,Basicdata!$H$2:$H$2500,Crops!$M19,Basicdata!$AH$2:$AH$2500,6,Basicdata!$AI$2:$AI$2500,0))</f>
        <v>0</v>
      </c>
      <c r="W27">
        <f>IF(V27="","",COUNTIFS(Basicdata!$B$2:$B$2500,1,Basicdata!$D$2:$D$2500,Crops!$D$5,Basicdata!$H$2:$H$2500,Crops!$M19,Basicdata!$AH$2:$AH$2500,7,Basicdata!$AI$2:$AI$2500,0))</f>
        <v>0</v>
      </c>
      <c r="X27">
        <f>IF(W27="","",COUNTIFS(Basicdata!$B$2:$B$2500,1,Basicdata!$D$2:$D$2500,Crops!$D$5,Basicdata!$H$2:$H$2500,Crops!$M19,Basicdata!$AH$2:$AH$2500,8,Basicdata!$AI$2:$AI$2500,0))</f>
        <v>0</v>
      </c>
      <c r="Z27" s="45">
        <f>IF(COUNTIFS(Basicdata!$B$2:$B$2500,2,Basicdata!$D$2:$D$2500,Crops!$D$5,Basicdata!$H$2:$H$2500,Crops!$M19,Basicdata!$AI$2:$AI$2500,0)&gt;0,Crops!$M19,"")</f>
        <v>18</v>
      </c>
      <c r="AA27">
        <f>IF(Z27="","",COUNTIFS(Basicdata!$B$2:$B$2500,2,Basicdata!$D$2:$D$2500,Crops!$D$5,Basicdata!$H$2:$H$2500,Crops!$M19,Basicdata!$AI$2:$AI$2500,0))</f>
        <v>12</v>
      </c>
      <c r="AB27">
        <f>IF(AA27="","",COUNTIFS(Basicdata!$B$2:$B$2500,2,Basicdata!$D$2:$D$2500,Crops!$D$5,Basicdata!$H$2:$H$2500,Crops!$M19,Basicdata!$AF$2:$AF$2500,0,Basicdata!$AI$2:$AI$2500,0))</f>
        <v>0</v>
      </c>
      <c r="AC27">
        <f>IF(AB27="","",COUNTIFS(Basicdata!$B$2:$B$2500,2,Basicdata!$D$2:$D$2500,Crops!$D$5,Basicdata!$H$2:$H$2500,Crops!$M19,Basicdata!$AF$2:$AF$2500,1,Basicdata!$AI$2:$AI$2500,0))</f>
        <v>0</v>
      </c>
      <c r="AD27">
        <f>IF(AC27="","",COUNTIFS(Basicdata!$B$2:$B$2500,2,Basicdata!$D$2:$D$2500,Crops!$D$5,Basicdata!$H$2:$H$2500,Crops!$M19,Basicdata!$AF$2:$AF$2500,2,Basicdata!$AI$2:$AI$2500,0))</f>
        <v>0</v>
      </c>
      <c r="AE27">
        <f>IF(AD27="","",COUNTIFS(Basicdata!$B$2:$B$2500,2,Basicdata!$D$2:$D$2500,Crops!$D$5,Basicdata!$H$2:$H$2500,Crops!$M19,Basicdata!$AF$2:$AF$2500,4,Basicdata!$AI$2:$AI$2500,0))</f>
        <v>12</v>
      </c>
      <c r="AF27">
        <f>IF(AE27="","",COUNTIFS(Basicdata!$B$2:$B$2500,2,Basicdata!$D$2:$D$2500,Crops!$D$5,Basicdata!$H$2:$H$2500,Crops!$M19,Basicdata!$AF$2:$AF$2500,6,Basicdata!$AI$2:$AI$2500,0))</f>
        <v>0</v>
      </c>
      <c r="AG27">
        <f>IF(AF27="","",COUNTIFS(Basicdata!$B$2:$B$2500,2,Basicdata!$D$2:$D$2500,Crops!$D$5,Basicdata!$H$2:$H$2500,Crops!$M19,Basicdata!$AF$2:$AF$2500,8,Basicdata!$AI$2:$AI$2500,0))</f>
        <v>0</v>
      </c>
      <c r="AH27">
        <f>IF(AG27="","",COUNTIFS(Basicdata!$B$2:$B$2500,2,Basicdata!$D$2:$D$2500,Crops!$D$5,Basicdata!$H$2:$H$2500,Crops!$M19,Basicdata!$AG$2:$AG$2500,0,Basicdata!$AI$2:$AI$2500,0))</f>
        <v>0</v>
      </c>
      <c r="AI27">
        <f>IF(AH27="","",COUNTIFS(Basicdata!$B$2:$B$2500,2,Basicdata!$D$2:$D$2500,Crops!$D$5,Basicdata!$H$2:$H$2500,Crops!$M19,Basicdata!$AG$2:$AG$2500,1,Basicdata!$AI$2:$AI$2500,0))</f>
        <v>0</v>
      </c>
      <c r="AJ27">
        <f>IF(AI27="","",COUNTIFS(Basicdata!$B$2:$B$2500,2,Basicdata!$D$2:$D$2500,Crops!$D$5,Basicdata!$H$2:$H$2500,Crops!$M19,Basicdata!$AG$2:$AG$2500,2,Basicdata!$AI$2:$AI$2500,0))</f>
        <v>0</v>
      </c>
      <c r="AK27">
        <f>IF(AJ27="","",COUNTIFS(Basicdata!$B$2:$B$2500,2,Basicdata!$D$2:$D$2500,Crops!$D$5,Basicdata!$H$2:$H$2500,Crops!$M19,Basicdata!$AG$2:$AG$2500,3,Basicdata!$AI$2:$AI$2500,0))</f>
        <v>0</v>
      </c>
      <c r="AL27">
        <f>IF(AK27="","",COUNTIFS(Basicdata!$B$2:$B$2500,2,Basicdata!$D$2:$D$2500,Crops!$D$5,Basicdata!$H$2:$H$2500,Crops!$M19,Basicdata!$AG$2:$AG$2500,4,Basicdata!$AI$2:$AI$2500,0))</f>
        <v>12</v>
      </c>
      <c r="AM27">
        <f>IF(AL27="","",COUNTIFS(Basicdata!$B$2:$B$2500,2,Basicdata!$D$2:$D$2500,Crops!$D$5,Basicdata!$H$2:$H$2500,Crops!$M19,Basicdata!$AG$2:$AG$2500,6,Basicdata!$AI$2:$AI$2500,0))</f>
        <v>0</v>
      </c>
      <c r="AN27">
        <f>IF(AM27="","",COUNTIFS(Basicdata!$B$2:$B$2500,2,Basicdata!$D$2:$D$2500,Crops!$D$5,Basicdata!$H$2:$H$2500,Crops!$M19,Basicdata!$AG$2:$AG$2500,7,Basicdata!$AI$2:$AI$2500,0))</f>
        <v>0</v>
      </c>
      <c r="AO27">
        <f>IF(AN27="","",COUNTIFS(Basicdata!$B$2:$B$2500,2,Basicdata!$D$2:$D$2500,Crops!$D$5,Basicdata!$H$2:$H$2500,Crops!$M19,Basicdata!$AG$2:$AG$2500,8,Basicdata!$AI$2:$AI$2500,0))</f>
        <v>0</v>
      </c>
      <c r="AP27">
        <f>IF(AO27="","",COUNTIFS(Basicdata!$B$2:$B$2500,2,Basicdata!$D$2:$D$2500,Crops!$D$5,Basicdata!$H$2:$H$2500,Crops!$M19,Basicdata!$AH$2:$AH$2500,0,Basicdata!$AI$2:$AI$2500,0))</f>
        <v>0</v>
      </c>
      <c r="AQ27">
        <f>IF(AP27="","",COUNTIFS(Basicdata!$B$2:$B$2500,2,Basicdata!$D$2:$D$2500,Crops!$D$5,Basicdata!$H$2:$H$2500,Crops!$M19,Basicdata!$AH$2:$AH$2500,1,Basicdata!$AI$2:$AI$2500,0))</f>
        <v>0</v>
      </c>
      <c r="AR27">
        <f>IF(AQ27="","",COUNTIFS(Basicdata!$B$2:$B$2500,2,Basicdata!$D$2:$D$2500,Crops!$D$5,Basicdata!$H$2:$H$2500,Crops!$M19,Basicdata!$AH$2:$AH$2500,2,Basicdata!$AI$2:$AI$2500,0))</f>
        <v>0</v>
      </c>
      <c r="AS27">
        <f>IF(AR27="","",COUNTIFS(Basicdata!$B$2:$B$2500,2,Basicdata!$D$2:$D$2500,Crops!$D$5,Basicdata!$H$2:$H$2500,Crops!$M19,Basicdata!$AH$2:$AH$2500,3,Basicdata!$AI$2:$AI$2500,0))</f>
        <v>0</v>
      </c>
      <c r="AT27">
        <f>IF(AS27="","",COUNTIFS(Basicdata!$B$2:$B$2500,2,Basicdata!$D$2:$D$2500,Crops!$D$5,Basicdata!$H$2:$H$2500,Crops!$M19,Basicdata!$AH$2:$AH$2500,4,Basicdata!$AI$2:$AI$2500,0))</f>
        <v>12</v>
      </c>
      <c r="AU27">
        <f>IF(AT27="","",COUNTIFS(Basicdata!$B$2:$B$2500,2,Basicdata!$D$2:$D$2500,Crops!$D$5,Basicdata!$H$2:$H$2500,Crops!$M19,Basicdata!$AH$2:$AH$2500,6,Basicdata!$AI$2:$AI$2500,0))</f>
        <v>0</v>
      </c>
      <c r="AV27">
        <f>IF(AU27="","",COUNTIFS(Basicdata!$B$2:$B$2500,2,Basicdata!$D$2:$D$2500,Crops!$D$5,Basicdata!$H$2:$H$2500,Crops!$M19,Basicdata!$AH$2:$AH$2500,7,Basicdata!$AI$2:$AI$2500,0))</f>
        <v>0</v>
      </c>
      <c r="AW27">
        <f>IF(AV27="","",COUNTIFS(Basicdata!$B$2:$B$2500,2,Basicdata!$D$2:$D$2500,Crops!$D$5,Basicdata!$H$2:$H$2500,Crops!$M19,Basicdata!$AH$2:$AH$2500,8,Basicdata!$AI$2:$AI$2500,0))</f>
        <v>0</v>
      </c>
    </row>
    <row r="28" spans="1:49" x14ac:dyDescent="0.3">
      <c r="A28" s="45">
        <f>IF(COUNTIFS(Basicdata!$B$2:$B$2500,1,Basicdata!$D$2:$D$2500,Crops!$D$5,Basicdata!$H$2:$H$2500,Crops!$M20,Basicdata!$AI$2:$AI$2500,0)&gt;0,Crops!$M20,"")</f>
        <v>19</v>
      </c>
      <c r="B28">
        <f>IF(A28="","",COUNTIFS(Basicdata!$B$2:$B$2500,1,Basicdata!$D$2:$D$2500,Crops!$D$5,Basicdata!$H$2:$H$2500,Crops!$M20,Basicdata!$AI$2:$AI$2500,0))</f>
        <v>10</v>
      </c>
      <c r="C28">
        <f>IF(B28="","",COUNTIFS(Basicdata!$B$2:$B$2500,1,Basicdata!$D$2:$D$2500,Crops!$D$5,Basicdata!$H$2:$H$2500,Crops!$M20,Basicdata!$AF$2:$AF$2500,0,Basicdata!$AI$2:$AI$2500,0))</f>
        <v>0</v>
      </c>
      <c r="D28">
        <f>IF(C28="","",COUNTIFS(Basicdata!$B$2:$B$2500,1,Basicdata!$D$2:$D$2500,Crops!$D$5,Basicdata!$H$2:$H$2500,Crops!$M20,Basicdata!$AF$2:$AF$2500,1,Basicdata!$AI$2:$AI$2500,0))</f>
        <v>0</v>
      </c>
      <c r="E28">
        <f>IF(D28="","",COUNTIFS(Basicdata!$B$2:$B$2500,1,Basicdata!$D$2:$D$2500,Crops!$D$5,Basicdata!$H$2:$H$2500,Crops!$M20,Basicdata!$AF$2:$AF$2500,2,Basicdata!$AI$2:$AI$2500,0))</f>
        <v>0</v>
      </c>
      <c r="F28">
        <f>IF(E28="","",COUNTIFS(Basicdata!$B$2:$B$2500,1,Basicdata!$D$2:$D$2500,Crops!$D$5,Basicdata!$H$2:$H$2500,Crops!$M20,Basicdata!$AF$2:$AF$2500,4,Basicdata!$AI$2:$AI$2500,0))</f>
        <v>10</v>
      </c>
      <c r="G28">
        <f>IF(F28="","",COUNTIFS(Basicdata!$B$2:$B$2500,1,Basicdata!$D$2:$D$2500,Crops!$D$5,Basicdata!$H$2:$H$2500,Crops!$M20,Basicdata!$AF$2:$AF$2500,6,Basicdata!$AI$2:$AI$2500,0))</f>
        <v>0</v>
      </c>
      <c r="H28">
        <f>IF(G28="","",COUNTIFS(Basicdata!$B$2:$B$2500,1,Basicdata!$D$2:$D$2500,Crops!$D$5,Basicdata!$H$2:$H$2500,Crops!$M20,Basicdata!$AF$2:$AF$2500,8,Basicdata!$AI$2:$AI$2500,0))</f>
        <v>0</v>
      </c>
      <c r="I28">
        <f>IF(H28="","",COUNTIFS(Basicdata!$B$2:$B$2500,1,Basicdata!$D$2:$D$2500,Crops!$D$5,Basicdata!$H$2:$H$2500,Crops!$M20,Basicdata!$AG$2:$AG$2500,0,Basicdata!$AI$2:$AI$2500,0))</f>
        <v>0</v>
      </c>
      <c r="J28">
        <f>IF(I28="","",COUNTIFS(Basicdata!$B$2:$B$2500,1,Basicdata!$D$2:$D$2500,Crops!$D$5,Basicdata!$H$2:$H$2500,Crops!$M20,Basicdata!$AG$2:$AG$2500,1,Basicdata!$AI$2:$AI$2500,0))</f>
        <v>0</v>
      </c>
      <c r="K28">
        <f>IF(J28="","",COUNTIFS(Basicdata!$B$2:$B$2500,1,Basicdata!$D$2:$D$2500,Crops!$D$5,Basicdata!$H$2:$H$2500,Crops!$M20,Basicdata!$AG$2:$AG$2500,2,Basicdata!$AI$2:$AI$2500,0))</f>
        <v>0</v>
      </c>
      <c r="L28">
        <f>IF(K28="","",COUNTIFS(Basicdata!$B$2:$B$2500,1,Basicdata!$D$2:$D$2500,Crops!$D$5,Basicdata!$H$2:$H$2500,Crops!$M20,Basicdata!$AG$2:$AG$2500,3,Basicdata!$AI$2:$AI$2500,0))</f>
        <v>0</v>
      </c>
      <c r="M28">
        <f>IF(L28="","",COUNTIFS(Basicdata!$B$2:$B$2500,1,Basicdata!$D$2:$D$2500,Crops!$D$5,Basicdata!$H$2:$H$2500,Crops!$M20,Basicdata!$AG$2:$AG$2500,4,Basicdata!$AI$2:$AI$2500,0))</f>
        <v>10</v>
      </c>
      <c r="N28">
        <f>IF(M28="","",COUNTIFS(Basicdata!$B$2:$B$2500,1,Basicdata!$D$2:$D$2500,Crops!$D$5,Basicdata!$H$2:$H$2500,Crops!$M20,Basicdata!$AG$2:$AG$2500,6,Basicdata!$AI$2:$AI$2500,0))</f>
        <v>0</v>
      </c>
      <c r="O28">
        <f>IF(N28="","",COUNTIFS(Basicdata!$B$2:$B$2500,1,Basicdata!$D$2:$D$2500,Crops!$D$5,Basicdata!$H$2:$H$2500,Crops!$M20,Basicdata!$AG$2:$AG$2500,7,Basicdata!$AI$2:$AI$2500,0))</f>
        <v>0</v>
      </c>
      <c r="P28">
        <f>IF(O28="","",COUNTIFS(Basicdata!$B$2:$B$2500,1,Basicdata!$D$2:$D$2500,Crops!$D$5,Basicdata!$H$2:$H$2500,Crops!$M20,Basicdata!$AG$2:$AG$2500,8,Basicdata!$AI$2:$AI$2500,0))</f>
        <v>0</v>
      </c>
      <c r="Q28">
        <f>IF(P28="","",COUNTIFS(Basicdata!$B$2:$B$2500,1,Basicdata!$D$2:$D$2500,Crops!$D$5,Basicdata!$H$2:$H$2500,Crops!$M20,Basicdata!$AH$2:$AH$2500,0,Basicdata!$AI$2:$AI$2500,0))</f>
        <v>0</v>
      </c>
      <c r="R28">
        <f>IF(Q28="","",COUNTIFS(Basicdata!$B$2:$B$2500,1,Basicdata!$D$2:$D$2500,Crops!$D$5,Basicdata!$H$2:$H$2500,Crops!$M20,Basicdata!$AH$2:$AH$2500,1,Basicdata!$AI$2:$AI$2500,0))</f>
        <v>0</v>
      </c>
      <c r="S28">
        <f>IF(R28="","",COUNTIFS(Basicdata!$B$2:$B$2500,1,Basicdata!$D$2:$D$2500,Crops!$D$5,Basicdata!$H$2:$H$2500,Crops!$M20,Basicdata!$AH$2:$AH$2500,2,Basicdata!$AI$2:$AI$2500,0))</f>
        <v>0</v>
      </c>
      <c r="T28">
        <f>IF(S28="","",COUNTIFS(Basicdata!$B$2:$B$2500,1,Basicdata!$D$2:$D$2500,Crops!$D$5,Basicdata!$H$2:$H$2500,Crops!$M20,Basicdata!$AH$2:$AH$2500,3,Basicdata!$AI$2:$AI$2500,0))</f>
        <v>0</v>
      </c>
      <c r="U28">
        <f>IF(T28="","",COUNTIFS(Basicdata!$B$2:$B$2500,1,Basicdata!$D$2:$D$2500,Crops!$D$5,Basicdata!$H$2:$H$2500,Crops!$M20,Basicdata!$AH$2:$AH$2500,4,Basicdata!$AI$2:$AI$2500,0))</f>
        <v>10</v>
      </c>
      <c r="V28">
        <f>IF(U28="","",COUNTIFS(Basicdata!$B$2:$B$2500,1,Basicdata!$D$2:$D$2500,Crops!$D$5,Basicdata!$H$2:$H$2500,Crops!$M20,Basicdata!$AH$2:$AH$2500,6,Basicdata!$AI$2:$AI$2500,0))</f>
        <v>0</v>
      </c>
      <c r="W28">
        <f>IF(V28="","",COUNTIFS(Basicdata!$B$2:$B$2500,1,Basicdata!$D$2:$D$2500,Crops!$D$5,Basicdata!$H$2:$H$2500,Crops!$M20,Basicdata!$AH$2:$AH$2500,7,Basicdata!$AI$2:$AI$2500,0))</f>
        <v>0</v>
      </c>
      <c r="X28">
        <f>IF(W28="","",COUNTIFS(Basicdata!$B$2:$B$2500,1,Basicdata!$D$2:$D$2500,Crops!$D$5,Basicdata!$H$2:$H$2500,Crops!$M20,Basicdata!$AH$2:$AH$2500,8,Basicdata!$AI$2:$AI$2500,0))</f>
        <v>0</v>
      </c>
      <c r="Z28" s="45">
        <f>IF(COUNTIFS(Basicdata!$B$2:$B$2500,2,Basicdata!$D$2:$D$2500,Crops!$D$5,Basicdata!$H$2:$H$2500,Crops!$M20,Basicdata!$AI$2:$AI$2500,0)&gt;0,Crops!$M20,"")</f>
        <v>19</v>
      </c>
      <c r="AA28">
        <f>IF(Z28="","",COUNTIFS(Basicdata!$B$2:$B$2500,2,Basicdata!$D$2:$D$2500,Crops!$D$5,Basicdata!$H$2:$H$2500,Crops!$M20,Basicdata!$AI$2:$AI$2500,0))</f>
        <v>10</v>
      </c>
      <c r="AB28">
        <f>IF(AA28="","",COUNTIFS(Basicdata!$B$2:$B$2500,2,Basicdata!$D$2:$D$2500,Crops!$D$5,Basicdata!$H$2:$H$2500,Crops!$M20,Basicdata!$AF$2:$AF$2500,0,Basicdata!$AI$2:$AI$2500,0))</f>
        <v>0</v>
      </c>
      <c r="AC28">
        <f>IF(AB28="","",COUNTIFS(Basicdata!$B$2:$B$2500,2,Basicdata!$D$2:$D$2500,Crops!$D$5,Basicdata!$H$2:$H$2500,Crops!$M20,Basicdata!$AF$2:$AF$2500,1,Basicdata!$AI$2:$AI$2500,0))</f>
        <v>0</v>
      </c>
      <c r="AD28">
        <f>IF(AC28="","",COUNTIFS(Basicdata!$B$2:$B$2500,2,Basicdata!$D$2:$D$2500,Crops!$D$5,Basicdata!$H$2:$H$2500,Crops!$M20,Basicdata!$AF$2:$AF$2500,2,Basicdata!$AI$2:$AI$2500,0))</f>
        <v>0</v>
      </c>
      <c r="AE28">
        <f>IF(AD28="","",COUNTIFS(Basicdata!$B$2:$B$2500,2,Basicdata!$D$2:$D$2500,Crops!$D$5,Basicdata!$H$2:$H$2500,Crops!$M20,Basicdata!$AF$2:$AF$2500,4,Basicdata!$AI$2:$AI$2500,0))</f>
        <v>10</v>
      </c>
      <c r="AF28">
        <f>IF(AE28="","",COUNTIFS(Basicdata!$B$2:$B$2500,2,Basicdata!$D$2:$D$2500,Crops!$D$5,Basicdata!$H$2:$H$2500,Crops!$M20,Basicdata!$AF$2:$AF$2500,6,Basicdata!$AI$2:$AI$2500,0))</f>
        <v>0</v>
      </c>
      <c r="AG28">
        <f>IF(AF28="","",COUNTIFS(Basicdata!$B$2:$B$2500,2,Basicdata!$D$2:$D$2500,Crops!$D$5,Basicdata!$H$2:$H$2500,Crops!$M20,Basicdata!$AF$2:$AF$2500,8,Basicdata!$AI$2:$AI$2500,0))</f>
        <v>0</v>
      </c>
      <c r="AH28">
        <f>IF(AG28="","",COUNTIFS(Basicdata!$B$2:$B$2500,2,Basicdata!$D$2:$D$2500,Crops!$D$5,Basicdata!$H$2:$H$2500,Crops!$M20,Basicdata!$AG$2:$AG$2500,0,Basicdata!$AI$2:$AI$2500,0))</f>
        <v>0</v>
      </c>
      <c r="AI28">
        <f>IF(AH28="","",COUNTIFS(Basicdata!$B$2:$B$2500,2,Basicdata!$D$2:$D$2500,Crops!$D$5,Basicdata!$H$2:$H$2500,Crops!$M20,Basicdata!$AG$2:$AG$2500,1,Basicdata!$AI$2:$AI$2500,0))</f>
        <v>0</v>
      </c>
      <c r="AJ28">
        <f>IF(AI28="","",COUNTIFS(Basicdata!$B$2:$B$2500,2,Basicdata!$D$2:$D$2500,Crops!$D$5,Basicdata!$H$2:$H$2500,Crops!$M20,Basicdata!$AG$2:$AG$2500,2,Basicdata!$AI$2:$AI$2500,0))</f>
        <v>0</v>
      </c>
      <c r="AK28">
        <f>IF(AJ28="","",COUNTIFS(Basicdata!$B$2:$B$2500,2,Basicdata!$D$2:$D$2500,Crops!$D$5,Basicdata!$H$2:$H$2500,Crops!$M20,Basicdata!$AG$2:$AG$2500,3,Basicdata!$AI$2:$AI$2500,0))</f>
        <v>0</v>
      </c>
      <c r="AL28">
        <f>IF(AK28="","",COUNTIFS(Basicdata!$B$2:$B$2500,2,Basicdata!$D$2:$D$2500,Crops!$D$5,Basicdata!$H$2:$H$2500,Crops!$M20,Basicdata!$AG$2:$AG$2500,4,Basicdata!$AI$2:$AI$2500,0))</f>
        <v>10</v>
      </c>
      <c r="AM28">
        <f>IF(AL28="","",COUNTIFS(Basicdata!$B$2:$B$2500,2,Basicdata!$D$2:$D$2500,Crops!$D$5,Basicdata!$H$2:$H$2500,Crops!$M20,Basicdata!$AG$2:$AG$2500,6,Basicdata!$AI$2:$AI$2500,0))</f>
        <v>0</v>
      </c>
      <c r="AN28">
        <f>IF(AM28="","",COUNTIFS(Basicdata!$B$2:$B$2500,2,Basicdata!$D$2:$D$2500,Crops!$D$5,Basicdata!$H$2:$H$2500,Crops!$M20,Basicdata!$AG$2:$AG$2500,7,Basicdata!$AI$2:$AI$2500,0))</f>
        <v>0</v>
      </c>
      <c r="AO28">
        <f>IF(AN28="","",COUNTIFS(Basicdata!$B$2:$B$2500,2,Basicdata!$D$2:$D$2500,Crops!$D$5,Basicdata!$H$2:$H$2500,Crops!$M20,Basicdata!$AG$2:$AG$2500,8,Basicdata!$AI$2:$AI$2500,0))</f>
        <v>0</v>
      </c>
      <c r="AP28">
        <f>IF(AO28="","",COUNTIFS(Basicdata!$B$2:$B$2500,2,Basicdata!$D$2:$D$2500,Crops!$D$5,Basicdata!$H$2:$H$2500,Crops!$M20,Basicdata!$AH$2:$AH$2500,0,Basicdata!$AI$2:$AI$2500,0))</f>
        <v>0</v>
      </c>
      <c r="AQ28">
        <f>IF(AP28="","",COUNTIFS(Basicdata!$B$2:$B$2500,2,Basicdata!$D$2:$D$2500,Crops!$D$5,Basicdata!$H$2:$H$2500,Crops!$M20,Basicdata!$AH$2:$AH$2500,1,Basicdata!$AI$2:$AI$2500,0))</f>
        <v>0</v>
      </c>
      <c r="AR28">
        <f>IF(AQ28="","",COUNTIFS(Basicdata!$B$2:$B$2500,2,Basicdata!$D$2:$D$2500,Crops!$D$5,Basicdata!$H$2:$H$2500,Crops!$M20,Basicdata!$AH$2:$AH$2500,2,Basicdata!$AI$2:$AI$2500,0))</f>
        <v>0</v>
      </c>
      <c r="AS28">
        <f>IF(AR28="","",COUNTIFS(Basicdata!$B$2:$B$2500,2,Basicdata!$D$2:$D$2500,Crops!$D$5,Basicdata!$H$2:$H$2500,Crops!$M20,Basicdata!$AH$2:$AH$2500,3,Basicdata!$AI$2:$AI$2500,0))</f>
        <v>0</v>
      </c>
      <c r="AT28">
        <f>IF(AS28="","",COUNTIFS(Basicdata!$B$2:$B$2500,2,Basicdata!$D$2:$D$2500,Crops!$D$5,Basicdata!$H$2:$H$2500,Crops!$M20,Basicdata!$AH$2:$AH$2500,4,Basicdata!$AI$2:$AI$2500,0))</f>
        <v>10</v>
      </c>
      <c r="AU28">
        <f>IF(AT28="","",COUNTIFS(Basicdata!$B$2:$B$2500,2,Basicdata!$D$2:$D$2500,Crops!$D$5,Basicdata!$H$2:$H$2500,Crops!$M20,Basicdata!$AH$2:$AH$2500,6,Basicdata!$AI$2:$AI$2500,0))</f>
        <v>0</v>
      </c>
      <c r="AV28">
        <f>IF(AU28="","",COUNTIFS(Basicdata!$B$2:$B$2500,2,Basicdata!$D$2:$D$2500,Crops!$D$5,Basicdata!$H$2:$H$2500,Crops!$M20,Basicdata!$AH$2:$AH$2500,7,Basicdata!$AI$2:$AI$2500,0))</f>
        <v>0</v>
      </c>
      <c r="AW28">
        <f>IF(AV28="","",COUNTIFS(Basicdata!$B$2:$B$2500,2,Basicdata!$D$2:$D$2500,Crops!$D$5,Basicdata!$H$2:$H$2500,Crops!$M20,Basicdata!$AH$2:$AH$2500,8,Basicdata!$AI$2:$AI$2500,0))</f>
        <v>0</v>
      </c>
    </row>
    <row r="29" spans="1:49" x14ac:dyDescent="0.3">
      <c r="A29" s="45">
        <f>IF(COUNTIFS(Basicdata!$B$2:$B$2500,1,Basicdata!$D$2:$D$2500,Crops!$D$5,Basicdata!$H$2:$H$2500,Crops!$M21,Basicdata!$AI$2:$AI$2500,0)&gt;0,Crops!$M21,"")</f>
        <v>20</v>
      </c>
      <c r="B29">
        <f>IF(A29="","",COUNTIFS(Basicdata!$B$2:$B$2500,1,Basicdata!$D$2:$D$2500,Crops!$D$5,Basicdata!$H$2:$H$2500,Crops!$M21,Basicdata!$AI$2:$AI$2500,0))</f>
        <v>4</v>
      </c>
      <c r="C29">
        <f>IF(B29="","",COUNTIFS(Basicdata!$B$2:$B$2500,1,Basicdata!$D$2:$D$2500,Crops!$D$5,Basicdata!$H$2:$H$2500,Crops!$M21,Basicdata!$AF$2:$AF$2500,0,Basicdata!$AI$2:$AI$2500,0))</f>
        <v>0</v>
      </c>
      <c r="D29">
        <f>IF(C29="","",COUNTIFS(Basicdata!$B$2:$B$2500,1,Basicdata!$D$2:$D$2500,Crops!$D$5,Basicdata!$H$2:$H$2500,Crops!$M21,Basicdata!$AF$2:$AF$2500,1,Basicdata!$AI$2:$AI$2500,0))</f>
        <v>0</v>
      </c>
      <c r="E29">
        <f>IF(D29="","",COUNTIFS(Basicdata!$B$2:$B$2500,1,Basicdata!$D$2:$D$2500,Crops!$D$5,Basicdata!$H$2:$H$2500,Crops!$M21,Basicdata!$AF$2:$AF$2500,2,Basicdata!$AI$2:$AI$2500,0))</f>
        <v>0</v>
      </c>
      <c r="F29">
        <f>IF(E29="","",COUNTIFS(Basicdata!$B$2:$B$2500,1,Basicdata!$D$2:$D$2500,Crops!$D$5,Basicdata!$H$2:$H$2500,Crops!$M21,Basicdata!$AF$2:$AF$2500,4,Basicdata!$AI$2:$AI$2500,0))</f>
        <v>4</v>
      </c>
      <c r="G29">
        <f>IF(F29="","",COUNTIFS(Basicdata!$B$2:$B$2500,1,Basicdata!$D$2:$D$2500,Crops!$D$5,Basicdata!$H$2:$H$2500,Crops!$M21,Basicdata!$AF$2:$AF$2500,6,Basicdata!$AI$2:$AI$2500,0))</f>
        <v>0</v>
      </c>
      <c r="H29">
        <f>IF(G29="","",COUNTIFS(Basicdata!$B$2:$B$2500,1,Basicdata!$D$2:$D$2500,Crops!$D$5,Basicdata!$H$2:$H$2500,Crops!$M21,Basicdata!$AF$2:$AF$2500,8,Basicdata!$AI$2:$AI$2500,0))</f>
        <v>0</v>
      </c>
      <c r="I29">
        <f>IF(H29="","",COUNTIFS(Basicdata!$B$2:$B$2500,1,Basicdata!$D$2:$D$2500,Crops!$D$5,Basicdata!$H$2:$H$2500,Crops!$M21,Basicdata!$AG$2:$AG$2500,0,Basicdata!$AI$2:$AI$2500,0))</f>
        <v>0</v>
      </c>
      <c r="J29">
        <f>IF(I29="","",COUNTIFS(Basicdata!$B$2:$B$2500,1,Basicdata!$D$2:$D$2500,Crops!$D$5,Basicdata!$H$2:$H$2500,Crops!$M21,Basicdata!$AG$2:$AG$2500,1,Basicdata!$AI$2:$AI$2500,0))</f>
        <v>0</v>
      </c>
      <c r="K29">
        <f>IF(J29="","",COUNTIFS(Basicdata!$B$2:$B$2500,1,Basicdata!$D$2:$D$2500,Crops!$D$5,Basicdata!$H$2:$H$2500,Crops!$M21,Basicdata!$AG$2:$AG$2500,2,Basicdata!$AI$2:$AI$2500,0))</f>
        <v>0</v>
      </c>
      <c r="L29">
        <f>IF(K29="","",COUNTIFS(Basicdata!$B$2:$B$2500,1,Basicdata!$D$2:$D$2500,Crops!$D$5,Basicdata!$H$2:$H$2500,Crops!$M21,Basicdata!$AG$2:$AG$2500,3,Basicdata!$AI$2:$AI$2500,0))</f>
        <v>0</v>
      </c>
      <c r="M29">
        <f>IF(L29="","",COUNTIFS(Basicdata!$B$2:$B$2500,1,Basicdata!$D$2:$D$2500,Crops!$D$5,Basicdata!$H$2:$H$2500,Crops!$M21,Basicdata!$AG$2:$AG$2500,4,Basicdata!$AI$2:$AI$2500,0))</f>
        <v>4</v>
      </c>
      <c r="N29">
        <f>IF(M29="","",COUNTIFS(Basicdata!$B$2:$B$2500,1,Basicdata!$D$2:$D$2500,Crops!$D$5,Basicdata!$H$2:$H$2500,Crops!$M21,Basicdata!$AG$2:$AG$2500,6,Basicdata!$AI$2:$AI$2500,0))</f>
        <v>0</v>
      </c>
      <c r="O29">
        <f>IF(N29="","",COUNTIFS(Basicdata!$B$2:$B$2500,1,Basicdata!$D$2:$D$2500,Crops!$D$5,Basicdata!$H$2:$H$2500,Crops!$M21,Basicdata!$AG$2:$AG$2500,7,Basicdata!$AI$2:$AI$2500,0))</f>
        <v>0</v>
      </c>
      <c r="P29">
        <f>IF(O29="","",COUNTIFS(Basicdata!$B$2:$B$2500,1,Basicdata!$D$2:$D$2500,Crops!$D$5,Basicdata!$H$2:$H$2500,Crops!$M21,Basicdata!$AG$2:$AG$2500,8,Basicdata!$AI$2:$AI$2500,0))</f>
        <v>0</v>
      </c>
      <c r="Q29">
        <f>IF(P29="","",COUNTIFS(Basicdata!$B$2:$B$2500,1,Basicdata!$D$2:$D$2500,Crops!$D$5,Basicdata!$H$2:$H$2500,Crops!$M21,Basicdata!$AH$2:$AH$2500,0,Basicdata!$AI$2:$AI$2500,0))</f>
        <v>0</v>
      </c>
      <c r="R29">
        <f>IF(Q29="","",COUNTIFS(Basicdata!$B$2:$B$2500,1,Basicdata!$D$2:$D$2500,Crops!$D$5,Basicdata!$H$2:$H$2500,Crops!$M21,Basicdata!$AH$2:$AH$2500,1,Basicdata!$AI$2:$AI$2500,0))</f>
        <v>0</v>
      </c>
      <c r="S29">
        <f>IF(R29="","",COUNTIFS(Basicdata!$B$2:$B$2500,1,Basicdata!$D$2:$D$2500,Crops!$D$5,Basicdata!$H$2:$H$2500,Crops!$M21,Basicdata!$AH$2:$AH$2500,2,Basicdata!$AI$2:$AI$2500,0))</f>
        <v>0</v>
      </c>
      <c r="T29">
        <f>IF(S29="","",COUNTIFS(Basicdata!$B$2:$B$2500,1,Basicdata!$D$2:$D$2500,Crops!$D$5,Basicdata!$H$2:$H$2500,Crops!$M21,Basicdata!$AH$2:$AH$2500,3,Basicdata!$AI$2:$AI$2500,0))</f>
        <v>0</v>
      </c>
      <c r="U29">
        <f>IF(T29="","",COUNTIFS(Basicdata!$B$2:$B$2500,1,Basicdata!$D$2:$D$2500,Crops!$D$5,Basicdata!$H$2:$H$2500,Crops!$M21,Basicdata!$AH$2:$AH$2500,4,Basicdata!$AI$2:$AI$2500,0))</f>
        <v>4</v>
      </c>
      <c r="V29">
        <f>IF(U29="","",COUNTIFS(Basicdata!$B$2:$B$2500,1,Basicdata!$D$2:$D$2500,Crops!$D$5,Basicdata!$H$2:$H$2500,Crops!$M21,Basicdata!$AH$2:$AH$2500,6,Basicdata!$AI$2:$AI$2500,0))</f>
        <v>0</v>
      </c>
      <c r="W29">
        <f>IF(V29="","",COUNTIFS(Basicdata!$B$2:$B$2500,1,Basicdata!$D$2:$D$2500,Crops!$D$5,Basicdata!$H$2:$H$2500,Crops!$M21,Basicdata!$AH$2:$AH$2500,7,Basicdata!$AI$2:$AI$2500,0))</f>
        <v>0</v>
      </c>
      <c r="X29">
        <f>IF(W29="","",COUNTIFS(Basicdata!$B$2:$B$2500,1,Basicdata!$D$2:$D$2500,Crops!$D$5,Basicdata!$H$2:$H$2500,Crops!$M21,Basicdata!$AH$2:$AH$2500,8,Basicdata!$AI$2:$AI$2500,0))</f>
        <v>0</v>
      </c>
      <c r="Z29" s="45">
        <f>IF(COUNTIFS(Basicdata!$B$2:$B$2500,2,Basicdata!$D$2:$D$2500,Crops!$D$5,Basicdata!$H$2:$H$2500,Crops!$M21,Basicdata!$AI$2:$AI$2500,0)&gt;0,Crops!$M21,"")</f>
        <v>20</v>
      </c>
      <c r="AA29">
        <f>IF(Z29="","",COUNTIFS(Basicdata!$B$2:$B$2500,2,Basicdata!$D$2:$D$2500,Crops!$D$5,Basicdata!$H$2:$H$2500,Crops!$M21,Basicdata!$AI$2:$AI$2500,0))</f>
        <v>4</v>
      </c>
      <c r="AB29">
        <f>IF(AA29="","",COUNTIFS(Basicdata!$B$2:$B$2500,2,Basicdata!$D$2:$D$2500,Crops!$D$5,Basicdata!$H$2:$H$2500,Crops!$M21,Basicdata!$AF$2:$AF$2500,0,Basicdata!$AI$2:$AI$2500,0))</f>
        <v>0</v>
      </c>
      <c r="AC29">
        <f>IF(AB29="","",COUNTIFS(Basicdata!$B$2:$B$2500,2,Basicdata!$D$2:$D$2500,Crops!$D$5,Basicdata!$H$2:$H$2500,Crops!$M21,Basicdata!$AF$2:$AF$2500,1,Basicdata!$AI$2:$AI$2500,0))</f>
        <v>0</v>
      </c>
      <c r="AD29">
        <f>IF(AC29="","",COUNTIFS(Basicdata!$B$2:$B$2500,2,Basicdata!$D$2:$D$2500,Crops!$D$5,Basicdata!$H$2:$H$2500,Crops!$M21,Basicdata!$AF$2:$AF$2500,2,Basicdata!$AI$2:$AI$2500,0))</f>
        <v>0</v>
      </c>
      <c r="AE29">
        <f>IF(AD29="","",COUNTIFS(Basicdata!$B$2:$B$2500,2,Basicdata!$D$2:$D$2500,Crops!$D$5,Basicdata!$H$2:$H$2500,Crops!$M21,Basicdata!$AF$2:$AF$2500,4,Basicdata!$AI$2:$AI$2500,0))</f>
        <v>4</v>
      </c>
      <c r="AF29">
        <f>IF(AE29="","",COUNTIFS(Basicdata!$B$2:$B$2500,2,Basicdata!$D$2:$D$2500,Crops!$D$5,Basicdata!$H$2:$H$2500,Crops!$M21,Basicdata!$AF$2:$AF$2500,6,Basicdata!$AI$2:$AI$2500,0))</f>
        <v>0</v>
      </c>
      <c r="AG29">
        <f>IF(AF29="","",COUNTIFS(Basicdata!$B$2:$B$2500,2,Basicdata!$D$2:$D$2500,Crops!$D$5,Basicdata!$H$2:$H$2500,Crops!$M21,Basicdata!$AF$2:$AF$2500,8,Basicdata!$AI$2:$AI$2500,0))</f>
        <v>0</v>
      </c>
      <c r="AH29">
        <f>IF(AG29="","",COUNTIFS(Basicdata!$B$2:$B$2500,2,Basicdata!$D$2:$D$2500,Crops!$D$5,Basicdata!$H$2:$H$2500,Crops!$M21,Basicdata!$AG$2:$AG$2500,0,Basicdata!$AI$2:$AI$2500,0))</f>
        <v>0</v>
      </c>
      <c r="AI29">
        <f>IF(AH29="","",COUNTIFS(Basicdata!$B$2:$B$2500,2,Basicdata!$D$2:$D$2500,Crops!$D$5,Basicdata!$H$2:$H$2500,Crops!$M21,Basicdata!$AG$2:$AG$2500,1,Basicdata!$AI$2:$AI$2500,0))</f>
        <v>0</v>
      </c>
      <c r="AJ29">
        <f>IF(AI29="","",COUNTIFS(Basicdata!$B$2:$B$2500,2,Basicdata!$D$2:$D$2500,Crops!$D$5,Basicdata!$H$2:$H$2500,Crops!$M21,Basicdata!$AG$2:$AG$2500,2,Basicdata!$AI$2:$AI$2500,0))</f>
        <v>0</v>
      </c>
      <c r="AK29">
        <f>IF(AJ29="","",COUNTIFS(Basicdata!$B$2:$B$2500,2,Basicdata!$D$2:$D$2500,Crops!$D$5,Basicdata!$H$2:$H$2500,Crops!$M21,Basicdata!$AG$2:$AG$2500,3,Basicdata!$AI$2:$AI$2500,0))</f>
        <v>0</v>
      </c>
      <c r="AL29">
        <f>IF(AK29="","",COUNTIFS(Basicdata!$B$2:$B$2500,2,Basicdata!$D$2:$D$2500,Crops!$D$5,Basicdata!$H$2:$H$2500,Crops!$M21,Basicdata!$AG$2:$AG$2500,4,Basicdata!$AI$2:$AI$2500,0))</f>
        <v>4</v>
      </c>
      <c r="AM29">
        <f>IF(AL29="","",COUNTIFS(Basicdata!$B$2:$B$2500,2,Basicdata!$D$2:$D$2500,Crops!$D$5,Basicdata!$H$2:$H$2500,Crops!$M21,Basicdata!$AG$2:$AG$2500,6,Basicdata!$AI$2:$AI$2500,0))</f>
        <v>0</v>
      </c>
      <c r="AN29">
        <f>IF(AM29="","",COUNTIFS(Basicdata!$B$2:$B$2500,2,Basicdata!$D$2:$D$2500,Crops!$D$5,Basicdata!$H$2:$H$2500,Crops!$M21,Basicdata!$AG$2:$AG$2500,7,Basicdata!$AI$2:$AI$2500,0))</f>
        <v>0</v>
      </c>
      <c r="AO29">
        <f>IF(AN29="","",COUNTIFS(Basicdata!$B$2:$B$2500,2,Basicdata!$D$2:$D$2500,Crops!$D$5,Basicdata!$H$2:$H$2500,Crops!$M21,Basicdata!$AG$2:$AG$2500,8,Basicdata!$AI$2:$AI$2500,0))</f>
        <v>0</v>
      </c>
      <c r="AP29">
        <f>IF(AO29="","",COUNTIFS(Basicdata!$B$2:$B$2500,2,Basicdata!$D$2:$D$2500,Crops!$D$5,Basicdata!$H$2:$H$2500,Crops!$M21,Basicdata!$AH$2:$AH$2500,0,Basicdata!$AI$2:$AI$2500,0))</f>
        <v>0</v>
      </c>
      <c r="AQ29">
        <f>IF(AP29="","",COUNTIFS(Basicdata!$B$2:$B$2500,2,Basicdata!$D$2:$D$2500,Crops!$D$5,Basicdata!$H$2:$H$2500,Crops!$M21,Basicdata!$AH$2:$AH$2500,1,Basicdata!$AI$2:$AI$2500,0))</f>
        <v>0</v>
      </c>
      <c r="AR29">
        <f>IF(AQ29="","",COUNTIFS(Basicdata!$B$2:$B$2500,2,Basicdata!$D$2:$D$2500,Crops!$D$5,Basicdata!$H$2:$H$2500,Crops!$M21,Basicdata!$AH$2:$AH$2500,2,Basicdata!$AI$2:$AI$2500,0))</f>
        <v>0</v>
      </c>
      <c r="AS29">
        <f>IF(AR29="","",COUNTIFS(Basicdata!$B$2:$B$2500,2,Basicdata!$D$2:$D$2500,Crops!$D$5,Basicdata!$H$2:$H$2500,Crops!$M21,Basicdata!$AH$2:$AH$2500,3,Basicdata!$AI$2:$AI$2500,0))</f>
        <v>0</v>
      </c>
      <c r="AT29">
        <f>IF(AS29="","",COUNTIFS(Basicdata!$B$2:$B$2500,2,Basicdata!$D$2:$D$2500,Crops!$D$5,Basicdata!$H$2:$H$2500,Crops!$M21,Basicdata!$AH$2:$AH$2500,4,Basicdata!$AI$2:$AI$2500,0))</f>
        <v>4</v>
      </c>
      <c r="AU29">
        <f>IF(AT29="","",COUNTIFS(Basicdata!$B$2:$B$2500,2,Basicdata!$D$2:$D$2500,Crops!$D$5,Basicdata!$H$2:$H$2500,Crops!$M21,Basicdata!$AH$2:$AH$2500,6,Basicdata!$AI$2:$AI$2500,0))</f>
        <v>0</v>
      </c>
      <c r="AV29">
        <f>IF(AU29="","",COUNTIFS(Basicdata!$B$2:$B$2500,2,Basicdata!$D$2:$D$2500,Crops!$D$5,Basicdata!$H$2:$H$2500,Crops!$M21,Basicdata!$AH$2:$AH$2500,7,Basicdata!$AI$2:$AI$2500,0))</f>
        <v>0</v>
      </c>
      <c r="AW29">
        <f>IF(AV29="","",COUNTIFS(Basicdata!$B$2:$B$2500,2,Basicdata!$D$2:$D$2500,Crops!$D$5,Basicdata!$H$2:$H$2500,Crops!$M21,Basicdata!$AH$2:$AH$2500,8,Basicdata!$AI$2:$AI$2500,0))</f>
        <v>0</v>
      </c>
    </row>
    <row r="30" spans="1:49" x14ac:dyDescent="0.3">
      <c r="A30" s="45">
        <f>IF(COUNTIFS(Basicdata!$B$2:$B$2500,1,Basicdata!$D$2:$D$2500,Crops!$D$5,Basicdata!$H$2:$H$2500,Crops!$M22,Basicdata!$AI$2:$AI$2500,0)&gt;0,Crops!$M22,"")</f>
        <v>21</v>
      </c>
      <c r="B30">
        <f>IF(A30="","",COUNTIFS(Basicdata!$B$2:$B$2500,1,Basicdata!$D$2:$D$2500,Crops!$D$5,Basicdata!$H$2:$H$2500,Crops!$M22,Basicdata!$AI$2:$AI$2500,0))</f>
        <v>8</v>
      </c>
      <c r="C30">
        <f>IF(B30="","",COUNTIFS(Basicdata!$B$2:$B$2500,1,Basicdata!$D$2:$D$2500,Crops!$D$5,Basicdata!$H$2:$H$2500,Crops!$M22,Basicdata!$AF$2:$AF$2500,0,Basicdata!$AI$2:$AI$2500,0))</f>
        <v>0</v>
      </c>
      <c r="D30">
        <f>IF(C30="","",COUNTIFS(Basicdata!$B$2:$B$2500,1,Basicdata!$D$2:$D$2500,Crops!$D$5,Basicdata!$H$2:$H$2500,Crops!$M22,Basicdata!$AF$2:$AF$2500,1,Basicdata!$AI$2:$AI$2500,0))</f>
        <v>0</v>
      </c>
      <c r="E30">
        <f>IF(D30="","",COUNTIFS(Basicdata!$B$2:$B$2500,1,Basicdata!$D$2:$D$2500,Crops!$D$5,Basicdata!$H$2:$H$2500,Crops!$M22,Basicdata!$AF$2:$AF$2500,2,Basicdata!$AI$2:$AI$2500,0))</f>
        <v>0</v>
      </c>
      <c r="F30">
        <f>IF(E30="","",COUNTIFS(Basicdata!$B$2:$B$2500,1,Basicdata!$D$2:$D$2500,Crops!$D$5,Basicdata!$H$2:$H$2500,Crops!$M22,Basicdata!$AF$2:$AF$2500,4,Basicdata!$AI$2:$AI$2500,0))</f>
        <v>8</v>
      </c>
      <c r="G30">
        <f>IF(F30="","",COUNTIFS(Basicdata!$B$2:$B$2500,1,Basicdata!$D$2:$D$2500,Crops!$D$5,Basicdata!$H$2:$H$2500,Crops!$M22,Basicdata!$AF$2:$AF$2500,6,Basicdata!$AI$2:$AI$2500,0))</f>
        <v>0</v>
      </c>
      <c r="H30">
        <f>IF(G30="","",COUNTIFS(Basicdata!$B$2:$B$2500,1,Basicdata!$D$2:$D$2500,Crops!$D$5,Basicdata!$H$2:$H$2500,Crops!$M22,Basicdata!$AF$2:$AF$2500,8,Basicdata!$AI$2:$AI$2500,0))</f>
        <v>0</v>
      </c>
      <c r="I30">
        <f>IF(H30="","",COUNTIFS(Basicdata!$B$2:$B$2500,1,Basicdata!$D$2:$D$2500,Crops!$D$5,Basicdata!$H$2:$H$2500,Crops!$M22,Basicdata!$AG$2:$AG$2500,0,Basicdata!$AI$2:$AI$2500,0))</f>
        <v>0</v>
      </c>
      <c r="J30">
        <f>IF(I30="","",COUNTIFS(Basicdata!$B$2:$B$2500,1,Basicdata!$D$2:$D$2500,Crops!$D$5,Basicdata!$H$2:$H$2500,Crops!$M22,Basicdata!$AG$2:$AG$2500,1,Basicdata!$AI$2:$AI$2500,0))</f>
        <v>0</v>
      </c>
      <c r="K30">
        <f>IF(J30="","",COUNTIFS(Basicdata!$B$2:$B$2500,1,Basicdata!$D$2:$D$2500,Crops!$D$5,Basicdata!$H$2:$H$2500,Crops!$M22,Basicdata!$AG$2:$AG$2500,2,Basicdata!$AI$2:$AI$2500,0))</f>
        <v>0</v>
      </c>
      <c r="L30">
        <f>IF(K30="","",COUNTIFS(Basicdata!$B$2:$B$2500,1,Basicdata!$D$2:$D$2500,Crops!$D$5,Basicdata!$H$2:$H$2500,Crops!$M22,Basicdata!$AG$2:$AG$2500,3,Basicdata!$AI$2:$AI$2500,0))</f>
        <v>0</v>
      </c>
      <c r="M30">
        <f>IF(L30="","",COUNTIFS(Basicdata!$B$2:$B$2500,1,Basicdata!$D$2:$D$2500,Crops!$D$5,Basicdata!$H$2:$H$2500,Crops!$M22,Basicdata!$AG$2:$AG$2500,4,Basicdata!$AI$2:$AI$2500,0))</f>
        <v>8</v>
      </c>
      <c r="N30">
        <f>IF(M30="","",COUNTIFS(Basicdata!$B$2:$B$2500,1,Basicdata!$D$2:$D$2500,Crops!$D$5,Basicdata!$H$2:$H$2500,Crops!$M22,Basicdata!$AG$2:$AG$2500,6,Basicdata!$AI$2:$AI$2500,0))</f>
        <v>0</v>
      </c>
      <c r="O30">
        <f>IF(N30="","",COUNTIFS(Basicdata!$B$2:$B$2500,1,Basicdata!$D$2:$D$2500,Crops!$D$5,Basicdata!$H$2:$H$2500,Crops!$M22,Basicdata!$AG$2:$AG$2500,7,Basicdata!$AI$2:$AI$2500,0))</f>
        <v>0</v>
      </c>
      <c r="P30">
        <f>IF(O30="","",COUNTIFS(Basicdata!$B$2:$B$2500,1,Basicdata!$D$2:$D$2500,Crops!$D$5,Basicdata!$H$2:$H$2500,Crops!$M22,Basicdata!$AG$2:$AG$2500,8,Basicdata!$AI$2:$AI$2500,0))</f>
        <v>0</v>
      </c>
      <c r="Q30">
        <f>IF(P30="","",COUNTIFS(Basicdata!$B$2:$B$2500,1,Basicdata!$D$2:$D$2500,Crops!$D$5,Basicdata!$H$2:$H$2500,Crops!$M22,Basicdata!$AH$2:$AH$2500,0,Basicdata!$AI$2:$AI$2500,0))</f>
        <v>0</v>
      </c>
      <c r="R30">
        <f>IF(Q30="","",COUNTIFS(Basicdata!$B$2:$B$2500,1,Basicdata!$D$2:$D$2500,Crops!$D$5,Basicdata!$H$2:$H$2500,Crops!$M22,Basicdata!$AH$2:$AH$2500,1,Basicdata!$AI$2:$AI$2500,0))</f>
        <v>0</v>
      </c>
      <c r="S30">
        <f>IF(R30="","",COUNTIFS(Basicdata!$B$2:$B$2500,1,Basicdata!$D$2:$D$2500,Crops!$D$5,Basicdata!$H$2:$H$2500,Crops!$M22,Basicdata!$AH$2:$AH$2500,2,Basicdata!$AI$2:$AI$2500,0))</f>
        <v>0</v>
      </c>
      <c r="T30">
        <f>IF(S30="","",COUNTIFS(Basicdata!$B$2:$B$2500,1,Basicdata!$D$2:$D$2500,Crops!$D$5,Basicdata!$H$2:$H$2500,Crops!$M22,Basicdata!$AH$2:$AH$2500,3,Basicdata!$AI$2:$AI$2500,0))</f>
        <v>0</v>
      </c>
      <c r="U30">
        <f>IF(T30="","",COUNTIFS(Basicdata!$B$2:$B$2500,1,Basicdata!$D$2:$D$2500,Crops!$D$5,Basicdata!$H$2:$H$2500,Crops!$M22,Basicdata!$AH$2:$AH$2500,4,Basicdata!$AI$2:$AI$2500,0))</f>
        <v>8</v>
      </c>
      <c r="V30">
        <f>IF(U30="","",COUNTIFS(Basicdata!$B$2:$B$2500,1,Basicdata!$D$2:$D$2500,Crops!$D$5,Basicdata!$H$2:$H$2500,Crops!$M22,Basicdata!$AH$2:$AH$2500,6,Basicdata!$AI$2:$AI$2500,0))</f>
        <v>0</v>
      </c>
      <c r="W30">
        <f>IF(V30="","",COUNTIFS(Basicdata!$B$2:$B$2500,1,Basicdata!$D$2:$D$2500,Crops!$D$5,Basicdata!$H$2:$H$2500,Crops!$M22,Basicdata!$AH$2:$AH$2500,7,Basicdata!$AI$2:$AI$2500,0))</f>
        <v>0</v>
      </c>
      <c r="X30">
        <f>IF(W30="","",COUNTIFS(Basicdata!$B$2:$B$2500,1,Basicdata!$D$2:$D$2500,Crops!$D$5,Basicdata!$H$2:$H$2500,Crops!$M22,Basicdata!$AH$2:$AH$2500,8,Basicdata!$AI$2:$AI$2500,0))</f>
        <v>0</v>
      </c>
      <c r="Z30" s="45">
        <f>IF(COUNTIFS(Basicdata!$B$2:$B$2500,2,Basicdata!$D$2:$D$2500,Crops!$D$5,Basicdata!$H$2:$H$2500,Crops!$M22,Basicdata!$AI$2:$AI$2500,0)&gt;0,Crops!$M22,"")</f>
        <v>21</v>
      </c>
      <c r="AA30">
        <f>IF(Z30="","",COUNTIFS(Basicdata!$B$2:$B$2500,2,Basicdata!$D$2:$D$2500,Crops!$D$5,Basicdata!$H$2:$H$2500,Crops!$M22,Basicdata!$AI$2:$AI$2500,0))</f>
        <v>8</v>
      </c>
      <c r="AB30">
        <f>IF(AA30="","",COUNTIFS(Basicdata!$B$2:$B$2500,2,Basicdata!$D$2:$D$2500,Crops!$D$5,Basicdata!$H$2:$H$2500,Crops!$M22,Basicdata!$AF$2:$AF$2500,0,Basicdata!$AI$2:$AI$2500,0))</f>
        <v>0</v>
      </c>
      <c r="AC30">
        <f>IF(AB30="","",COUNTIFS(Basicdata!$B$2:$B$2500,2,Basicdata!$D$2:$D$2500,Crops!$D$5,Basicdata!$H$2:$H$2500,Crops!$M22,Basicdata!$AF$2:$AF$2500,1,Basicdata!$AI$2:$AI$2500,0))</f>
        <v>0</v>
      </c>
      <c r="AD30">
        <f>IF(AC30="","",COUNTIFS(Basicdata!$B$2:$B$2500,2,Basicdata!$D$2:$D$2500,Crops!$D$5,Basicdata!$H$2:$H$2500,Crops!$M22,Basicdata!$AF$2:$AF$2500,2,Basicdata!$AI$2:$AI$2500,0))</f>
        <v>0</v>
      </c>
      <c r="AE30">
        <f>IF(AD30="","",COUNTIFS(Basicdata!$B$2:$B$2500,2,Basicdata!$D$2:$D$2500,Crops!$D$5,Basicdata!$H$2:$H$2500,Crops!$M22,Basicdata!$AF$2:$AF$2500,4,Basicdata!$AI$2:$AI$2500,0))</f>
        <v>8</v>
      </c>
      <c r="AF30">
        <f>IF(AE30="","",COUNTIFS(Basicdata!$B$2:$B$2500,2,Basicdata!$D$2:$D$2500,Crops!$D$5,Basicdata!$H$2:$H$2500,Crops!$M22,Basicdata!$AF$2:$AF$2500,6,Basicdata!$AI$2:$AI$2500,0))</f>
        <v>0</v>
      </c>
      <c r="AG30">
        <f>IF(AF30="","",COUNTIFS(Basicdata!$B$2:$B$2500,2,Basicdata!$D$2:$D$2500,Crops!$D$5,Basicdata!$H$2:$H$2500,Crops!$M22,Basicdata!$AF$2:$AF$2500,8,Basicdata!$AI$2:$AI$2500,0))</f>
        <v>0</v>
      </c>
      <c r="AH30">
        <f>IF(AG30="","",COUNTIFS(Basicdata!$B$2:$B$2500,2,Basicdata!$D$2:$D$2500,Crops!$D$5,Basicdata!$H$2:$H$2500,Crops!$M22,Basicdata!$AG$2:$AG$2500,0,Basicdata!$AI$2:$AI$2500,0))</f>
        <v>0</v>
      </c>
      <c r="AI30">
        <f>IF(AH30="","",COUNTIFS(Basicdata!$B$2:$B$2500,2,Basicdata!$D$2:$D$2500,Crops!$D$5,Basicdata!$H$2:$H$2500,Crops!$M22,Basicdata!$AG$2:$AG$2500,1,Basicdata!$AI$2:$AI$2500,0))</f>
        <v>0</v>
      </c>
      <c r="AJ30">
        <f>IF(AI30="","",COUNTIFS(Basicdata!$B$2:$B$2500,2,Basicdata!$D$2:$D$2500,Crops!$D$5,Basicdata!$H$2:$H$2500,Crops!$M22,Basicdata!$AG$2:$AG$2500,2,Basicdata!$AI$2:$AI$2500,0))</f>
        <v>0</v>
      </c>
      <c r="AK30">
        <f>IF(AJ30="","",COUNTIFS(Basicdata!$B$2:$B$2500,2,Basicdata!$D$2:$D$2500,Crops!$D$5,Basicdata!$H$2:$H$2500,Crops!$M22,Basicdata!$AG$2:$AG$2500,3,Basicdata!$AI$2:$AI$2500,0))</f>
        <v>0</v>
      </c>
      <c r="AL30">
        <f>IF(AK30="","",COUNTIFS(Basicdata!$B$2:$B$2500,2,Basicdata!$D$2:$D$2500,Crops!$D$5,Basicdata!$H$2:$H$2500,Crops!$M22,Basicdata!$AG$2:$AG$2500,4,Basicdata!$AI$2:$AI$2500,0))</f>
        <v>8</v>
      </c>
      <c r="AM30">
        <f>IF(AL30="","",COUNTIFS(Basicdata!$B$2:$B$2500,2,Basicdata!$D$2:$D$2500,Crops!$D$5,Basicdata!$H$2:$H$2500,Crops!$M22,Basicdata!$AG$2:$AG$2500,6,Basicdata!$AI$2:$AI$2500,0))</f>
        <v>0</v>
      </c>
      <c r="AN30">
        <f>IF(AM30="","",COUNTIFS(Basicdata!$B$2:$B$2500,2,Basicdata!$D$2:$D$2500,Crops!$D$5,Basicdata!$H$2:$H$2500,Crops!$M22,Basicdata!$AG$2:$AG$2500,7,Basicdata!$AI$2:$AI$2500,0))</f>
        <v>0</v>
      </c>
      <c r="AO30">
        <f>IF(AN30="","",COUNTIFS(Basicdata!$B$2:$B$2500,2,Basicdata!$D$2:$D$2500,Crops!$D$5,Basicdata!$H$2:$H$2500,Crops!$M22,Basicdata!$AG$2:$AG$2500,8,Basicdata!$AI$2:$AI$2500,0))</f>
        <v>0</v>
      </c>
      <c r="AP30">
        <f>IF(AO30="","",COUNTIFS(Basicdata!$B$2:$B$2500,2,Basicdata!$D$2:$D$2500,Crops!$D$5,Basicdata!$H$2:$H$2500,Crops!$M22,Basicdata!$AH$2:$AH$2500,0,Basicdata!$AI$2:$AI$2500,0))</f>
        <v>0</v>
      </c>
      <c r="AQ30">
        <f>IF(AP30="","",COUNTIFS(Basicdata!$B$2:$B$2500,2,Basicdata!$D$2:$D$2500,Crops!$D$5,Basicdata!$H$2:$H$2500,Crops!$M22,Basicdata!$AH$2:$AH$2500,1,Basicdata!$AI$2:$AI$2500,0))</f>
        <v>0</v>
      </c>
      <c r="AR30">
        <f>IF(AQ30="","",COUNTIFS(Basicdata!$B$2:$B$2500,2,Basicdata!$D$2:$D$2500,Crops!$D$5,Basicdata!$H$2:$H$2500,Crops!$M22,Basicdata!$AH$2:$AH$2500,2,Basicdata!$AI$2:$AI$2500,0))</f>
        <v>0</v>
      </c>
      <c r="AS30">
        <f>IF(AR30="","",COUNTIFS(Basicdata!$B$2:$B$2500,2,Basicdata!$D$2:$D$2500,Crops!$D$5,Basicdata!$H$2:$H$2500,Crops!$M22,Basicdata!$AH$2:$AH$2500,3,Basicdata!$AI$2:$AI$2500,0))</f>
        <v>0</v>
      </c>
      <c r="AT30">
        <f>IF(AS30="","",COUNTIFS(Basicdata!$B$2:$B$2500,2,Basicdata!$D$2:$D$2500,Crops!$D$5,Basicdata!$H$2:$H$2500,Crops!$M22,Basicdata!$AH$2:$AH$2500,4,Basicdata!$AI$2:$AI$2500,0))</f>
        <v>8</v>
      </c>
      <c r="AU30">
        <f>IF(AT30="","",COUNTIFS(Basicdata!$B$2:$B$2500,2,Basicdata!$D$2:$D$2500,Crops!$D$5,Basicdata!$H$2:$H$2500,Crops!$M22,Basicdata!$AH$2:$AH$2500,6,Basicdata!$AI$2:$AI$2500,0))</f>
        <v>0</v>
      </c>
      <c r="AV30">
        <f>IF(AU30="","",COUNTIFS(Basicdata!$B$2:$B$2500,2,Basicdata!$D$2:$D$2500,Crops!$D$5,Basicdata!$H$2:$H$2500,Crops!$M22,Basicdata!$AH$2:$AH$2500,7,Basicdata!$AI$2:$AI$2500,0))</f>
        <v>0</v>
      </c>
      <c r="AW30">
        <f>IF(AV30="","",COUNTIFS(Basicdata!$B$2:$B$2500,2,Basicdata!$D$2:$D$2500,Crops!$D$5,Basicdata!$H$2:$H$2500,Crops!$M22,Basicdata!$AH$2:$AH$2500,8,Basicdata!$AI$2:$AI$2500,0))</f>
        <v>0</v>
      </c>
    </row>
    <row r="31" spans="1:49" x14ac:dyDescent="0.3">
      <c r="A31" s="45">
        <f>IF(COUNTIFS(Basicdata!$B$2:$B$2500,1,Basicdata!$D$2:$D$2500,Crops!$D$5,Basicdata!$H$2:$H$2500,Crops!$M23,Basicdata!$AI$2:$AI$2500,0)&gt;0,Crops!$M23,"")</f>
        <v>22</v>
      </c>
      <c r="B31">
        <f>IF(A31="","",COUNTIFS(Basicdata!$B$2:$B$2500,1,Basicdata!$D$2:$D$2500,Crops!$D$5,Basicdata!$H$2:$H$2500,Crops!$M23,Basicdata!$AI$2:$AI$2500,0))</f>
        <v>6</v>
      </c>
      <c r="C31">
        <f>IF(B31="","",COUNTIFS(Basicdata!$B$2:$B$2500,1,Basicdata!$D$2:$D$2500,Crops!$D$5,Basicdata!$H$2:$H$2500,Crops!$M23,Basicdata!$AF$2:$AF$2500,0,Basicdata!$AI$2:$AI$2500,0))</f>
        <v>0</v>
      </c>
      <c r="D31">
        <f>IF(C31="","",COUNTIFS(Basicdata!$B$2:$B$2500,1,Basicdata!$D$2:$D$2500,Crops!$D$5,Basicdata!$H$2:$H$2500,Crops!$M23,Basicdata!$AF$2:$AF$2500,1,Basicdata!$AI$2:$AI$2500,0))</f>
        <v>0</v>
      </c>
      <c r="E31">
        <f>IF(D31="","",COUNTIFS(Basicdata!$B$2:$B$2500,1,Basicdata!$D$2:$D$2500,Crops!$D$5,Basicdata!$H$2:$H$2500,Crops!$M23,Basicdata!$AF$2:$AF$2500,2,Basicdata!$AI$2:$AI$2500,0))</f>
        <v>0</v>
      </c>
      <c r="F31">
        <f>IF(E31="","",COUNTIFS(Basicdata!$B$2:$B$2500,1,Basicdata!$D$2:$D$2500,Crops!$D$5,Basicdata!$H$2:$H$2500,Crops!$M23,Basicdata!$AF$2:$AF$2500,4,Basicdata!$AI$2:$AI$2500,0))</f>
        <v>6</v>
      </c>
      <c r="G31">
        <f>IF(F31="","",COUNTIFS(Basicdata!$B$2:$B$2500,1,Basicdata!$D$2:$D$2500,Crops!$D$5,Basicdata!$H$2:$H$2500,Crops!$M23,Basicdata!$AF$2:$AF$2500,6,Basicdata!$AI$2:$AI$2500,0))</f>
        <v>0</v>
      </c>
      <c r="H31">
        <f>IF(G31="","",COUNTIFS(Basicdata!$B$2:$B$2500,1,Basicdata!$D$2:$D$2500,Crops!$D$5,Basicdata!$H$2:$H$2500,Crops!$M23,Basicdata!$AF$2:$AF$2500,8,Basicdata!$AI$2:$AI$2500,0))</f>
        <v>0</v>
      </c>
      <c r="I31">
        <f>IF(H31="","",COUNTIFS(Basicdata!$B$2:$B$2500,1,Basicdata!$D$2:$D$2500,Crops!$D$5,Basicdata!$H$2:$H$2500,Crops!$M23,Basicdata!$AG$2:$AG$2500,0,Basicdata!$AI$2:$AI$2500,0))</f>
        <v>0</v>
      </c>
      <c r="J31">
        <f>IF(I31="","",COUNTIFS(Basicdata!$B$2:$B$2500,1,Basicdata!$D$2:$D$2500,Crops!$D$5,Basicdata!$H$2:$H$2500,Crops!$M23,Basicdata!$AG$2:$AG$2500,1,Basicdata!$AI$2:$AI$2500,0))</f>
        <v>0</v>
      </c>
      <c r="K31">
        <f>IF(J31="","",COUNTIFS(Basicdata!$B$2:$B$2500,1,Basicdata!$D$2:$D$2500,Crops!$D$5,Basicdata!$H$2:$H$2500,Crops!$M23,Basicdata!$AG$2:$AG$2500,2,Basicdata!$AI$2:$AI$2500,0))</f>
        <v>0</v>
      </c>
      <c r="L31">
        <f>IF(K31="","",COUNTIFS(Basicdata!$B$2:$B$2500,1,Basicdata!$D$2:$D$2500,Crops!$D$5,Basicdata!$H$2:$H$2500,Crops!$M23,Basicdata!$AG$2:$AG$2500,3,Basicdata!$AI$2:$AI$2500,0))</f>
        <v>0</v>
      </c>
      <c r="M31">
        <f>IF(L31="","",COUNTIFS(Basicdata!$B$2:$B$2500,1,Basicdata!$D$2:$D$2500,Crops!$D$5,Basicdata!$H$2:$H$2500,Crops!$M23,Basicdata!$AG$2:$AG$2500,4,Basicdata!$AI$2:$AI$2500,0))</f>
        <v>6</v>
      </c>
      <c r="N31">
        <f>IF(M31="","",COUNTIFS(Basicdata!$B$2:$B$2500,1,Basicdata!$D$2:$D$2500,Crops!$D$5,Basicdata!$H$2:$H$2500,Crops!$M23,Basicdata!$AG$2:$AG$2500,6,Basicdata!$AI$2:$AI$2500,0))</f>
        <v>0</v>
      </c>
      <c r="O31">
        <f>IF(N31="","",COUNTIFS(Basicdata!$B$2:$B$2500,1,Basicdata!$D$2:$D$2500,Crops!$D$5,Basicdata!$H$2:$H$2500,Crops!$M23,Basicdata!$AG$2:$AG$2500,7,Basicdata!$AI$2:$AI$2500,0))</f>
        <v>0</v>
      </c>
      <c r="P31">
        <f>IF(O31="","",COUNTIFS(Basicdata!$B$2:$B$2500,1,Basicdata!$D$2:$D$2500,Crops!$D$5,Basicdata!$H$2:$H$2500,Crops!$M23,Basicdata!$AG$2:$AG$2500,8,Basicdata!$AI$2:$AI$2500,0))</f>
        <v>0</v>
      </c>
      <c r="Q31">
        <f>IF(P31="","",COUNTIFS(Basicdata!$B$2:$B$2500,1,Basicdata!$D$2:$D$2500,Crops!$D$5,Basicdata!$H$2:$H$2500,Crops!$M23,Basicdata!$AH$2:$AH$2500,0,Basicdata!$AI$2:$AI$2500,0))</f>
        <v>0</v>
      </c>
      <c r="R31">
        <f>IF(Q31="","",COUNTIFS(Basicdata!$B$2:$B$2500,1,Basicdata!$D$2:$D$2500,Crops!$D$5,Basicdata!$H$2:$H$2500,Crops!$M23,Basicdata!$AH$2:$AH$2500,1,Basicdata!$AI$2:$AI$2500,0))</f>
        <v>0</v>
      </c>
      <c r="S31">
        <f>IF(R31="","",COUNTIFS(Basicdata!$B$2:$B$2500,1,Basicdata!$D$2:$D$2500,Crops!$D$5,Basicdata!$H$2:$H$2500,Crops!$M23,Basicdata!$AH$2:$AH$2500,2,Basicdata!$AI$2:$AI$2500,0))</f>
        <v>0</v>
      </c>
      <c r="T31">
        <f>IF(S31="","",COUNTIFS(Basicdata!$B$2:$B$2500,1,Basicdata!$D$2:$D$2500,Crops!$D$5,Basicdata!$H$2:$H$2500,Crops!$M23,Basicdata!$AH$2:$AH$2500,3,Basicdata!$AI$2:$AI$2500,0))</f>
        <v>0</v>
      </c>
      <c r="U31">
        <f>IF(T31="","",COUNTIFS(Basicdata!$B$2:$B$2500,1,Basicdata!$D$2:$D$2500,Crops!$D$5,Basicdata!$H$2:$H$2500,Crops!$M23,Basicdata!$AH$2:$AH$2500,4,Basicdata!$AI$2:$AI$2500,0))</f>
        <v>6</v>
      </c>
      <c r="V31">
        <f>IF(U31="","",COUNTIFS(Basicdata!$B$2:$B$2500,1,Basicdata!$D$2:$D$2500,Crops!$D$5,Basicdata!$H$2:$H$2500,Crops!$M23,Basicdata!$AH$2:$AH$2500,6,Basicdata!$AI$2:$AI$2500,0))</f>
        <v>0</v>
      </c>
      <c r="W31">
        <f>IF(V31="","",COUNTIFS(Basicdata!$B$2:$B$2500,1,Basicdata!$D$2:$D$2500,Crops!$D$5,Basicdata!$H$2:$H$2500,Crops!$M23,Basicdata!$AH$2:$AH$2500,7,Basicdata!$AI$2:$AI$2500,0))</f>
        <v>0</v>
      </c>
      <c r="X31">
        <f>IF(W31="","",COUNTIFS(Basicdata!$B$2:$B$2500,1,Basicdata!$D$2:$D$2500,Crops!$D$5,Basicdata!$H$2:$H$2500,Crops!$M23,Basicdata!$AH$2:$AH$2500,8,Basicdata!$AI$2:$AI$2500,0))</f>
        <v>0</v>
      </c>
      <c r="Z31" s="45">
        <f>IF(COUNTIFS(Basicdata!$B$2:$B$2500,2,Basicdata!$D$2:$D$2500,Crops!$D$5,Basicdata!$H$2:$H$2500,Crops!$M23,Basicdata!$AI$2:$AI$2500,0)&gt;0,Crops!$M23,"")</f>
        <v>22</v>
      </c>
      <c r="AA31">
        <f>IF(Z31="","",COUNTIFS(Basicdata!$B$2:$B$2500,2,Basicdata!$D$2:$D$2500,Crops!$D$5,Basicdata!$H$2:$H$2500,Crops!$M23,Basicdata!$AI$2:$AI$2500,0))</f>
        <v>6</v>
      </c>
      <c r="AB31">
        <f>IF(AA31="","",COUNTIFS(Basicdata!$B$2:$B$2500,2,Basicdata!$D$2:$D$2500,Crops!$D$5,Basicdata!$H$2:$H$2500,Crops!$M23,Basicdata!$AF$2:$AF$2500,0,Basicdata!$AI$2:$AI$2500,0))</f>
        <v>0</v>
      </c>
      <c r="AC31">
        <f>IF(AB31="","",COUNTIFS(Basicdata!$B$2:$B$2500,2,Basicdata!$D$2:$D$2500,Crops!$D$5,Basicdata!$H$2:$H$2500,Crops!$M23,Basicdata!$AF$2:$AF$2500,1,Basicdata!$AI$2:$AI$2500,0))</f>
        <v>0</v>
      </c>
      <c r="AD31">
        <f>IF(AC31="","",COUNTIFS(Basicdata!$B$2:$B$2500,2,Basicdata!$D$2:$D$2500,Crops!$D$5,Basicdata!$H$2:$H$2500,Crops!$M23,Basicdata!$AF$2:$AF$2500,2,Basicdata!$AI$2:$AI$2500,0))</f>
        <v>0</v>
      </c>
      <c r="AE31">
        <f>IF(AD31="","",COUNTIFS(Basicdata!$B$2:$B$2500,2,Basicdata!$D$2:$D$2500,Crops!$D$5,Basicdata!$H$2:$H$2500,Crops!$M23,Basicdata!$AF$2:$AF$2500,4,Basicdata!$AI$2:$AI$2500,0))</f>
        <v>6</v>
      </c>
      <c r="AF31">
        <f>IF(AE31="","",COUNTIFS(Basicdata!$B$2:$B$2500,2,Basicdata!$D$2:$D$2500,Crops!$D$5,Basicdata!$H$2:$H$2500,Crops!$M23,Basicdata!$AF$2:$AF$2500,6,Basicdata!$AI$2:$AI$2500,0))</f>
        <v>0</v>
      </c>
      <c r="AG31">
        <f>IF(AF31="","",COUNTIFS(Basicdata!$B$2:$B$2500,2,Basicdata!$D$2:$D$2500,Crops!$D$5,Basicdata!$H$2:$H$2500,Crops!$M23,Basicdata!$AF$2:$AF$2500,8,Basicdata!$AI$2:$AI$2500,0))</f>
        <v>0</v>
      </c>
      <c r="AH31">
        <f>IF(AG31="","",COUNTIFS(Basicdata!$B$2:$B$2500,2,Basicdata!$D$2:$D$2500,Crops!$D$5,Basicdata!$H$2:$H$2500,Crops!$M23,Basicdata!$AG$2:$AG$2500,0,Basicdata!$AI$2:$AI$2500,0))</f>
        <v>0</v>
      </c>
      <c r="AI31">
        <f>IF(AH31="","",COUNTIFS(Basicdata!$B$2:$B$2500,2,Basicdata!$D$2:$D$2500,Crops!$D$5,Basicdata!$H$2:$H$2500,Crops!$M23,Basicdata!$AG$2:$AG$2500,1,Basicdata!$AI$2:$AI$2500,0))</f>
        <v>0</v>
      </c>
      <c r="AJ31">
        <f>IF(AI31="","",COUNTIFS(Basicdata!$B$2:$B$2500,2,Basicdata!$D$2:$D$2500,Crops!$D$5,Basicdata!$H$2:$H$2500,Crops!$M23,Basicdata!$AG$2:$AG$2500,2,Basicdata!$AI$2:$AI$2500,0))</f>
        <v>0</v>
      </c>
      <c r="AK31">
        <f>IF(AJ31="","",COUNTIFS(Basicdata!$B$2:$B$2500,2,Basicdata!$D$2:$D$2500,Crops!$D$5,Basicdata!$H$2:$H$2500,Crops!$M23,Basicdata!$AG$2:$AG$2500,3,Basicdata!$AI$2:$AI$2500,0))</f>
        <v>0</v>
      </c>
      <c r="AL31">
        <f>IF(AK31="","",COUNTIFS(Basicdata!$B$2:$B$2500,2,Basicdata!$D$2:$D$2500,Crops!$D$5,Basicdata!$H$2:$H$2500,Crops!$M23,Basicdata!$AG$2:$AG$2500,4,Basicdata!$AI$2:$AI$2500,0))</f>
        <v>6</v>
      </c>
      <c r="AM31">
        <f>IF(AL31="","",COUNTIFS(Basicdata!$B$2:$B$2500,2,Basicdata!$D$2:$D$2500,Crops!$D$5,Basicdata!$H$2:$H$2500,Crops!$M23,Basicdata!$AG$2:$AG$2500,6,Basicdata!$AI$2:$AI$2500,0))</f>
        <v>0</v>
      </c>
      <c r="AN31">
        <f>IF(AM31="","",COUNTIFS(Basicdata!$B$2:$B$2500,2,Basicdata!$D$2:$D$2500,Crops!$D$5,Basicdata!$H$2:$H$2500,Crops!$M23,Basicdata!$AG$2:$AG$2500,7,Basicdata!$AI$2:$AI$2500,0))</f>
        <v>0</v>
      </c>
      <c r="AO31">
        <f>IF(AN31="","",COUNTIFS(Basicdata!$B$2:$B$2500,2,Basicdata!$D$2:$D$2500,Crops!$D$5,Basicdata!$H$2:$H$2500,Crops!$M23,Basicdata!$AG$2:$AG$2500,8,Basicdata!$AI$2:$AI$2500,0))</f>
        <v>0</v>
      </c>
      <c r="AP31">
        <f>IF(AO31="","",COUNTIFS(Basicdata!$B$2:$B$2500,2,Basicdata!$D$2:$D$2500,Crops!$D$5,Basicdata!$H$2:$H$2500,Crops!$M23,Basicdata!$AH$2:$AH$2500,0,Basicdata!$AI$2:$AI$2500,0))</f>
        <v>0</v>
      </c>
      <c r="AQ31">
        <f>IF(AP31="","",COUNTIFS(Basicdata!$B$2:$B$2500,2,Basicdata!$D$2:$D$2500,Crops!$D$5,Basicdata!$H$2:$H$2500,Crops!$M23,Basicdata!$AH$2:$AH$2500,1,Basicdata!$AI$2:$AI$2500,0))</f>
        <v>0</v>
      </c>
      <c r="AR31">
        <f>IF(AQ31="","",COUNTIFS(Basicdata!$B$2:$B$2500,2,Basicdata!$D$2:$D$2500,Crops!$D$5,Basicdata!$H$2:$H$2500,Crops!$M23,Basicdata!$AH$2:$AH$2500,2,Basicdata!$AI$2:$AI$2500,0))</f>
        <v>0</v>
      </c>
      <c r="AS31">
        <f>IF(AR31="","",COUNTIFS(Basicdata!$B$2:$B$2500,2,Basicdata!$D$2:$D$2500,Crops!$D$5,Basicdata!$H$2:$H$2500,Crops!$M23,Basicdata!$AH$2:$AH$2500,3,Basicdata!$AI$2:$AI$2500,0))</f>
        <v>0</v>
      </c>
      <c r="AT31">
        <f>IF(AS31="","",COUNTIFS(Basicdata!$B$2:$B$2500,2,Basicdata!$D$2:$D$2500,Crops!$D$5,Basicdata!$H$2:$H$2500,Crops!$M23,Basicdata!$AH$2:$AH$2500,4,Basicdata!$AI$2:$AI$2500,0))</f>
        <v>6</v>
      </c>
      <c r="AU31">
        <f>IF(AT31="","",COUNTIFS(Basicdata!$B$2:$B$2500,2,Basicdata!$D$2:$D$2500,Crops!$D$5,Basicdata!$H$2:$H$2500,Crops!$M23,Basicdata!$AH$2:$AH$2500,6,Basicdata!$AI$2:$AI$2500,0))</f>
        <v>0</v>
      </c>
      <c r="AV31">
        <f>IF(AU31="","",COUNTIFS(Basicdata!$B$2:$B$2500,2,Basicdata!$D$2:$D$2500,Crops!$D$5,Basicdata!$H$2:$H$2500,Crops!$M23,Basicdata!$AH$2:$AH$2500,7,Basicdata!$AI$2:$AI$2500,0))</f>
        <v>0</v>
      </c>
      <c r="AW31">
        <f>IF(AV31="","",COUNTIFS(Basicdata!$B$2:$B$2500,2,Basicdata!$D$2:$D$2500,Crops!$D$5,Basicdata!$H$2:$H$2500,Crops!$M23,Basicdata!$AH$2:$AH$2500,8,Basicdata!$AI$2:$AI$2500,0))</f>
        <v>0</v>
      </c>
    </row>
    <row r="32" spans="1:49" x14ac:dyDescent="0.3">
      <c r="A32" s="45">
        <f>IF(COUNTIFS(Basicdata!$B$2:$B$2500,1,Basicdata!$D$2:$D$2500,Crops!$D$5,Basicdata!$H$2:$H$2500,Crops!$M24,Basicdata!$AI$2:$AI$2500,0)&gt;0,Crops!$M24,"")</f>
        <v>23</v>
      </c>
      <c r="B32">
        <f>IF(A32="","",COUNTIFS(Basicdata!$B$2:$B$2500,1,Basicdata!$D$2:$D$2500,Crops!$D$5,Basicdata!$H$2:$H$2500,Crops!$M24,Basicdata!$AI$2:$AI$2500,0))</f>
        <v>2</v>
      </c>
      <c r="C32">
        <f>IF(B32="","",COUNTIFS(Basicdata!$B$2:$B$2500,1,Basicdata!$D$2:$D$2500,Crops!$D$5,Basicdata!$H$2:$H$2500,Crops!$M24,Basicdata!$AF$2:$AF$2500,0,Basicdata!$AI$2:$AI$2500,0))</f>
        <v>0</v>
      </c>
      <c r="D32">
        <f>IF(C32="","",COUNTIFS(Basicdata!$B$2:$B$2500,1,Basicdata!$D$2:$D$2500,Crops!$D$5,Basicdata!$H$2:$H$2500,Crops!$M24,Basicdata!$AF$2:$AF$2500,1,Basicdata!$AI$2:$AI$2500,0))</f>
        <v>0</v>
      </c>
      <c r="E32">
        <f>IF(D32="","",COUNTIFS(Basicdata!$B$2:$B$2500,1,Basicdata!$D$2:$D$2500,Crops!$D$5,Basicdata!$H$2:$H$2500,Crops!$M24,Basicdata!$AF$2:$AF$2500,2,Basicdata!$AI$2:$AI$2500,0))</f>
        <v>0</v>
      </c>
      <c r="F32">
        <f>IF(E32="","",COUNTIFS(Basicdata!$B$2:$B$2500,1,Basicdata!$D$2:$D$2500,Crops!$D$5,Basicdata!$H$2:$H$2500,Crops!$M24,Basicdata!$AF$2:$AF$2500,4,Basicdata!$AI$2:$AI$2500,0))</f>
        <v>2</v>
      </c>
      <c r="G32">
        <f>IF(F32="","",COUNTIFS(Basicdata!$B$2:$B$2500,1,Basicdata!$D$2:$D$2500,Crops!$D$5,Basicdata!$H$2:$H$2500,Crops!$M24,Basicdata!$AF$2:$AF$2500,6,Basicdata!$AI$2:$AI$2500,0))</f>
        <v>0</v>
      </c>
      <c r="H32">
        <f>IF(G32="","",COUNTIFS(Basicdata!$B$2:$B$2500,1,Basicdata!$D$2:$D$2500,Crops!$D$5,Basicdata!$H$2:$H$2500,Crops!$M24,Basicdata!$AF$2:$AF$2500,8,Basicdata!$AI$2:$AI$2500,0))</f>
        <v>0</v>
      </c>
      <c r="I32">
        <f>IF(H32="","",COUNTIFS(Basicdata!$B$2:$B$2500,1,Basicdata!$D$2:$D$2500,Crops!$D$5,Basicdata!$H$2:$H$2500,Crops!$M24,Basicdata!$AG$2:$AG$2500,0,Basicdata!$AI$2:$AI$2500,0))</f>
        <v>0</v>
      </c>
      <c r="J32">
        <f>IF(I32="","",COUNTIFS(Basicdata!$B$2:$B$2500,1,Basicdata!$D$2:$D$2500,Crops!$D$5,Basicdata!$H$2:$H$2500,Crops!$M24,Basicdata!$AG$2:$AG$2500,1,Basicdata!$AI$2:$AI$2500,0))</f>
        <v>0</v>
      </c>
      <c r="K32">
        <f>IF(J32="","",COUNTIFS(Basicdata!$B$2:$B$2500,1,Basicdata!$D$2:$D$2500,Crops!$D$5,Basicdata!$H$2:$H$2500,Crops!$M24,Basicdata!$AG$2:$AG$2500,2,Basicdata!$AI$2:$AI$2500,0))</f>
        <v>0</v>
      </c>
      <c r="L32">
        <f>IF(K32="","",COUNTIFS(Basicdata!$B$2:$B$2500,1,Basicdata!$D$2:$D$2500,Crops!$D$5,Basicdata!$H$2:$H$2500,Crops!$M24,Basicdata!$AG$2:$AG$2500,3,Basicdata!$AI$2:$AI$2500,0))</f>
        <v>0</v>
      </c>
      <c r="M32">
        <f>IF(L32="","",COUNTIFS(Basicdata!$B$2:$B$2500,1,Basicdata!$D$2:$D$2500,Crops!$D$5,Basicdata!$H$2:$H$2500,Crops!$M24,Basicdata!$AG$2:$AG$2500,4,Basicdata!$AI$2:$AI$2500,0))</f>
        <v>2</v>
      </c>
      <c r="N32">
        <f>IF(M32="","",COUNTIFS(Basicdata!$B$2:$B$2500,1,Basicdata!$D$2:$D$2500,Crops!$D$5,Basicdata!$H$2:$H$2500,Crops!$M24,Basicdata!$AG$2:$AG$2500,6,Basicdata!$AI$2:$AI$2500,0))</f>
        <v>0</v>
      </c>
      <c r="O32">
        <f>IF(N32="","",COUNTIFS(Basicdata!$B$2:$B$2500,1,Basicdata!$D$2:$D$2500,Crops!$D$5,Basicdata!$H$2:$H$2500,Crops!$M24,Basicdata!$AG$2:$AG$2500,7,Basicdata!$AI$2:$AI$2500,0))</f>
        <v>0</v>
      </c>
      <c r="P32">
        <f>IF(O32="","",COUNTIFS(Basicdata!$B$2:$B$2500,1,Basicdata!$D$2:$D$2500,Crops!$D$5,Basicdata!$H$2:$H$2500,Crops!$M24,Basicdata!$AG$2:$AG$2500,8,Basicdata!$AI$2:$AI$2500,0))</f>
        <v>0</v>
      </c>
      <c r="Q32">
        <f>IF(P32="","",COUNTIFS(Basicdata!$B$2:$B$2500,1,Basicdata!$D$2:$D$2500,Crops!$D$5,Basicdata!$H$2:$H$2500,Crops!$M24,Basicdata!$AH$2:$AH$2500,0,Basicdata!$AI$2:$AI$2500,0))</f>
        <v>0</v>
      </c>
      <c r="R32">
        <f>IF(Q32="","",COUNTIFS(Basicdata!$B$2:$B$2500,1,Basicdata!$D$2:$D$2500,Crops!$D$5,Basicdata!$H$2:$H$2500,Crops!$M24,Basicdata!$AH$2:$AH$2500,1,Basicdata!$AI$2:$AI$2500,0))</f>
        <v>0</v>
      </c>
      <c r="S32">
        <f>IF(R32="","",COUNTIFS(Basicdata!$B$2:$B$2500,1,Basicdata!$D$2:$D$2500,Crops!$D$5,Basicdata!$H$2:$H$2500,Crops!$M24,Basicdata!$AH$2:$AH$2500,2,Basicdata!$AI$2:$AI$2500,0))</f>
        <v>0</v>
      </c>
      <c r="T32">
        <f>IF(S32="","",COUNTIFS(Basicdata!$B$2:$B$2500,1,Basicdata!$D$2:$D$2500,Crops!$D$5,Basicdata!$H$2:$H$2500,Crops!$M24,Basicdata!$AH$2:$AH$2500,3,Basicdata!$AI$2:$AI$2500,0))</f>
        <v>0</v>
      </c>
      <c r="U32">
        <f>IF(T32="","",COUNTIFS(Basicdata!$B$2:$B$2500,1,Basicdata!$D$2:$D$2500,Crops!$D$5,Basicdata!$H$2:$H$2500,Crops!$M24,Basicdata!$AH$2:$AH$2500,4,Basicdata!$AI$2:$AI$2500,0))</f>
        <v>2</v>
      </c>
      <c r="V32">
        <f>IF(U32="","",COUNTIFS(Basicdata!$B$2:$B$2500,1,Basicdata!$D$2:$D$2500,Crops!$D$5,Basicdata!$H$2:$H$2500,Crops!$M24,Basicdata!$AH$2:$AH$2500,6,Basicdata!$AI$2:$AI$2500,0))</f>
        <v>0</v>
      </c>
      <c r="W32">
        <f>IF(V32="","",COUNTIFS(Basicdata!$B$2:$B$2500,1,Basicdata!$D$2:$D$2500,Crops!$D$5,Basicdata!$H$2:$H$2500,Crops!$M24,Basicdata!$AH$2:$AH$2500,7,Basicdata!$AI$2:$AI$2500,0))</f>
        <v>0</v>
      </c>
      <c r="X32">
        <f>IF(W32="","",COUNTIFS(Basicdata!$B$2:$B$2500,1,Basicdata!$D$2:$D$2500,Crops!$D$5,Basicdata!$H$2:$H$2500,Crops!$M24,Basicdata!$AH$2:$AH$2500,8,Basicdata!$AI$2:$AI$2500,0))</f>
        <v>0</v>
      </c>
      <c r="Z32" s="45">
        <f>IF(COUNTIFS(Basicdata!$B$2:$B$2500,2,Basicdata!$D$2:$D$2500,Crops!$D$5,Basicdata!$H$2:$H$2500,Crops!$M24,Basicdata!$AI$2:$AI$2500,0)&gt;0,Crops!$M24,"")</f>
        <v>23</v>
      </c>
      <c r="AA32">
        <f>IF(Z32="","",COUNTIFS(Basicdata!$B$2:$B$2500,2,Basicdata!$D$2:$D$2500,Crops!$D$5,Basicdata!$H$2:$H$2500,Crops!$M24,Basicdata!$AI$2:$AI$2500,0))</f>
        <v>2</v>
      </c>
      <c r="AB32">
        <f>IF(AA32="","",COUNTIFS(Basicdata!$B$2:$B$2500,2,Basicdata!$D$2:$D$2500,Crops!$D$5,Basicdata!$H$2:$H$2500,Crops!$M24,Basicdata!$AF$2:$AF$2500,0,Basicdata!$AI$2:$AI$2500,0))</f>
        <v>0</v>
      </c>
      <c r="AC32">
        <f>IF(AB32="","",COUNTIFS(Basicdata!$B$2:$B$2500,2,Basicdata!$D$2:$D$2500,Crops!$D$5,Basicdata!$H$2:$H$2500,Crops!$M24,Basicdata!$AF$2:$AF$2500,1,Basicdata!$AI$2:$AI$2500,0))</f>
        <v>0</v>
      </c>
      <c r="AD32">
        <f>IF(AC32="","",COUNTIFS(Basicdata!$B$2:$B$2500,2,Basicdata!$D$2:$D$2500,Crops!$D$5,Basicdata!$H$2:$H$2500,Crops!$M24,Basicdata!$AF$2:$AF$2500,2,Basicdata!$AI$2:$AI$2500,0))</f>
        <v>0</v>
      </c>
      <c r="AE32">
        <f>IF(AD32="","",COUNTIFS(Basicdata!$B$2:$B$2500,2,Basicdata!$D$2:$D$2500,Crops!$D$5,Basicdata!$H$2:$H$2500,Crops!$M24,Basicdata!$AF$2:$AF$2500,4,Basicdata!$AI$2:$AI$2500,0))</f>
        <v>2</v>
      </c>
      <c r="AF32">
        <f>IF(AE32="","",COUNTIFS(Basicdata!$B$2:$B$2500,2,Basicdata!$D$2:$D$2500,Crops!$D$5,Basicdata!$H$2:$H$2500,Crops!$M24,Basicdata!$AF$2:$AF$2500,6,Basicdata!$AI$2:$AI$2500,0))</f>
        <v>0</v>
      </c>
      <c r="AG32">
        <f>IF(AF32="","",COUNTIFS(Basicdata!$B$2:$B$2500,2,Basicdata!$D$2:$D$2500,Crops!$D$5,Basicdata!$H$2:$H$2500,Crops!$M24,Basicdata!$AF$2:$AF$2500,8,Basicdata!$AI$2:$AI$2500,0))</f>
        <v>0</v>
      </c>
      <c r="AH32">
        <f>IF(AG32="","",COUNTIFS(Basicdata!$B$2:$B$2500,2,Basicdata!$D$2:$D$2500,Crops!$D$5,Basicdata!$H$2:$H$2500,Crops!$M24,Basicdata!$AG$2:$AG$2500,0,Basicdata!$AI$2:$AI$2500,0))</f>
        <v>0</v>
      </c>
      <c r="AI32">
        <f>IF(AH32="","",COUNTIFS(Basicdata!$B$2:$B$2500,2,Basicdata!$D$2:$D$2500,Crops!$D$5,Basicdata!$H$2:$H$2500,Crops!$M24,Basicdata!$AG$2:$AG$2500,1,Basicdata!$AI$2:$AI$2500,0))</f>
        <v>0</v>
      </c>
      <c r="AJ32">
        <f>IF(AI32="","",COUNTIFS(Basicdata!$B$2:$B$2500,2,Basicdata!$D$2:$D$2500,Crops!$D$5,Basicdata!$H$2:$H$2500,Crops!$M24,Basicdata!$AG$2:$AG$2500,2,Basicdata!$AI$2:$AI$2500,0))</f>
        <v>0</v>
      </c>
      <c r="AK32">
        <f>IF(AJ32="","",COUNTIFS(Basicdata!$B$2:$B$2500,2,Basicdata!$D$2:$D$2500,Crops!$D$5,Basicdata!$H$2:$H$2500,Crops!$M24,Basicdata!$AG$2:$AG$2500,3,Basicdata!$AI$2:$AI$2500,0))</f>
        <v>0</v>
      </c>
      <c r="AL32">
        <f>IF(AK32="","",COUNTIFS(Basicdata!$B$2:$B$2500,2,Basicdata!$D$2:$D$2500,Crops!$D$5,Basicdata!$H$2:$H$2500,Crops!$M24,Basicdata!$AG$2:$AG$2500,4,Basicdata!$AI$2:$AI$2500,0))</f>
        <v>2</v>
      </c>
      <c r="AM32">
        <f>IF(AL32="","",COUNTIFS(Basicdata!$B$2:$B$2500,2,Basicdata!$D$2:$D$2500,Crops!$D$5,Basicdata!$H$2:$H$2500,Crops!$M24,Basicdata!$AG$2:$AG$2500,6,Basicdata!$AI$2:$AI$2500,0))</f>
        <v>0</v>
      </c>
      <c r="AN32">
        <f>IF(AM32="","",COUNTIFS(Basicdata!$B$2:$B$2500,2,Basicdata!$D$2:$D$2500,Crops!$D$5,Basicdata!$H$2:$H$2500,Crops!$M24,Basicdata!$AG$2:$AG$2500,7,Basicdata!$AI$2:$AI$2500,0))</f>
        <v>0</v>
      </c>
      <c r="AO32">
        <f>IF(AN32="","",COUNTIFS(Basicdata!$B$2:$B$2500,2,Basicdata!$D$2:$D$2500,Crops!$D$5,Basicdata!$H$2:$H$2500,Crops!$M24,Basicdata!$AG$2:$AG$2500,8,Basicdata!$AI$2:$AI$2500,0))</f>
        <v>0</v>
      </c>
      <c r="AP32">
        <f>IF(AO32="","",COUNTIFS(Basicdata!$B$2:$B$2500,2,Basicdata!$D$2:$D$2500,Crops!$D$5,Basicdata!$H$2:$H$2500,Crops!$M24,Basicdata!$AH$2:$AH$2500,0,Basicdata!$AI$2:$AI$2500,0))</f>
        <v>0</v>
      </c>
      <c r="AQ32">
        <f>IF(AP32="","",COUNTIFS(Basicdata!$B$2:$B$2500,2,Basicdata!$D$2:$D$2500,Crops!$D$5,Basicdata!$H$2:$H$2500,Crops!$M24,Basicdata!$AH$2:$AH$2500,1,Basicdata!$AI$2:$AI$2500,0))</f>
        <v>0</v>
      </c>
      <c r="AR32">
        <f>IF(AQ32="","",COUNTIFS(Basicdata!$B$2:$B$2500,2,Basicdata!$D$2:$D$2500,Crops!$D$5,Basicdata!$H$2:$H$2500,Crops!$M24,Basicdata!$AH$2:$AH$2500,2,Basicdata!$AI$2:$AI$2500,0))</f>
        <v>0</v>
      </c>
      <c r="AS32">
        <f>IF(AR32="","",COUNTIFS(Basicdata!$B$2:$B$2500,2,Basicdata!$D$2:$D$2500,Crops!$D$5,Basicdata!$H$2:$H$2500,Crops!$M24,Basicdata!$AH$2:$AH$2500,3,Basicdata!$AI$2:$AI$2500,0))</f>
        <v>0</v>
      </c>
      <c r="AT32">
        <f>IF(AS32="","",COUNTIFS(Basicdata!$B$2:$B$2500,2,Basicdata!$D$2:$D$2500,Crops!$D$5,Basicdata!$H$2:$H$2500,Crops!$M24,Basicdata!$AH$2:$AH$2500,4,Basicdata!$AI$2:$AI$2500,0))</f>
        <v>2</v>
      </c>
      <c r="AU32">
        <f>IF(AT32="","",COUNTIFS(Basicdata!$B$2:$B$2500,2,Basicdata!$D$2:$D$2500,Crops!$D$5,Basicdata!$H$2:$H$2500,Crops!$M24,Basicdata!$AH$2:$AH$2500,6,Basicdata!$AI$2:$AI$2500,0))</f>
        <v>0</v>
      </c>
      <c r="AV32">
        <f>IF(AU32="","",COUNTIFS(Basicdata!$B$2:$B$2500,2,Basicdata!$D$2:$D$2500,Crops!$D$5,Basicdata!$H$2:$H$2500,Crops!$M24,Basicdata!$AH$2:$AH$2500,7,Basicdata!$AI$2:$AI$2500,0))</f>
        <v>0</v>
      </c>
      <c r="AW32">
        <f>IF(AV32="","",COUNTIFS(Basicdata!$B$2:$B$2500,2,Basicdata!$D$2:$D$2500,Crops!$D$5,Basicdata!$H$2:$H$2500,Crops!$M24,Basicdata!$AH$2:$AH$2500,8,Basicdata!$AI$2:$AI$2500,0))</f>
        <v>0</v>
      </c>
    </row>
    <row r="33" spans="1:49" x14ac:dyDescent="0.3">
      <c r="A33" s="45">
        <f>IF(COUNTIFS(Basicdata!$B$2:$B$2500,1,Basicdata!$D$2:$D$2500,Crops!$D$5,Basicdata!$H$2:$H$2500,Crops!$M25,Basicdata!$AI$2:$AI$2500,0)&gt;0,Crops!$M25,"")</f>
        <v>24</v>
      </c>
      <c r="B33">
        <f>IF(A33="","",COUNTIFS(Basicdata!$B$2:$B$2500,1,Basicdata!$D$2:$D$2500,Crops!$D$5,Basicdata!$H$2:$H$2500,Crops!$M25,Basicdata!$AI$2:$AI$2500,0))</f>
        <v>2</v>
      </c>
      <c r="C33">
        <f>IF(B33="","",COUNTIFS(Basicdata!$B$2:$B$2500,1,Basicdata!$D$2:$D$2500,Crops!$D$5,Basicdata!$H$2:$H$2500,Crops!$M25,Basicdata!$AF$2:$AF$2500,0,Basicdata!$AI$2:$AI$2500,0))</f>
        <v>0</v>
      </c>
      <c r="D33">
        <f>IF(C33="","",COUNTIFS(Basicdata!$B$2:$B$2500,1,Basicdata!$D$2:$D$2500,Crops!$D$5,Basicdata!$H$2:$H$2500,Crops!$M25,Basicdata!$AF$2:$AF$2500,1,Basicdata!$AI$2:$AI$2500,0))</f>
        <v>0</v>
      </c>
      <c r="E33">
        <f>IF(D33="","",COUNTIFS(Basicdata!$B$2:$B$2500,1,Basicdata!$D$2:$D$2500,Crops!$D$5,Basicdata!$H$2:$H$2500,Crops!$M25,Basicdata!$AF$2:$AF$2500,2,Basicdata!$AI$2:$AI$2500,0))</f>
        <v>0</v>
      </c>
      <c r="F33">
        <f>IF(E33="","",COUNTIFS(Basicdata!$B$2:$B$2500,1,Basicdata!$D$2:$D$2500,Crops!$D$5,Basicdata!$H$2:$H$2500,Crops!$M25,Basicdata!$AF$2:$AF$2500,4,Basicdata!$AI$2:$AI$2500,0))</f>
        <v>2</v>
      </c>
      <c r="G33">
        <f>IF(F33="","",COUNTIFS(Basicdata!$B$2:$B$2500,1,Basicdata!$D$2:$D$2500,Crops!$D$5,Basicdata!$H$2:$H$2500,Crops!$M25,Basicdata!$AF$2:$AF$2500,6,Basicdata!$AI$2:$AI$2500,0))</f>
        <v>0</v>
      </c>
      <c r="H33">
        <f>IF(G33="","",COUNTIFS(Basicdata!$B$2:$B$2500,1,Basicdata!$D$2:$D$2500,Crops!$D$5,Basicdata!$H$2:$H$2500,Crops!$M25,Basicdata!$AF$2:$AF$2500,8,Basicdata!$AI$2:$AI$2500,0))</f>
        <v>0</v>
      </c>
      <c r="I33">
        <f>IF(H33="","",COUNTIFS(Basicdata!$B$2:$B$2500,1,Basicdata!$D$2:$D$2500,Crops!$D$5,Basicdata!$H$2:$H$2500,Crops!$M25,Basicdata!$AG$2:$AG$2500,0,Basicdata!$AI$2:$AI$2500,0))</f>
        <v>0</v>
      </c>
      <c r="J33">
        <f>IF(I33="","",COUNTIFS(Basicdata!$B$2:$B$2500,1,Basicdata!$D$2:$D$2500,Crops!$D$5,Basicdata!$H$2:$H$2500,Crops!$M25,Basicdata!$AG$2:$AG$2500,1,Basicdata!$AI$2:$AI$2500,0))</f>
        <v>0</v>
      </c>
      <c r="K33">
        <f>IF(J33="","",COUNTIFS(Basicdata!$B$2:$B$2500,1,Basicdata!$D$2:$D$2500,Crops!$D$5,Basicdata!$H$2:$H$2500,Crops!$M25,Basicdata!$AG$2:$AG$2500,2,Basicdata!$AI$2:$AI$2500,0))</f>
        <v>0</v>
      </c>
      <c r="L33">
        <f>IF(K33="","",COUNTIFS(Basicdata!$B$2:$B$2500,1,Basicdata!$D$2:$D$2500,Crops!$D$5,Basicdata!$H$2:$H$2500,Crops!$M25,Basicdata!$AG$2:$AG$2500,3,Basicdata!$AI$2:$AI$2500,0))</f>
        <v>0</v>
      </c>
      <c r="M33">
        <f>IF(L33="","",COUNTIFS(Basicdata!$B$2:$B$2500,1,Basicdata!$D$2:$D$2500,Crops!$D$5,Basicdata!$H$2:$H$2500,Crops!$M25,Basicdata!$AG$2:$AG$2500,4,Basicdata!$AI$2:$AI$2500,0))</f>
        <v>2</v>
      </c>
      <c r="N33">
        <f>IF(M33="","",COUNTIFS(Basicdata!$B$2:$B$2500,1,Basicdata!$D$2:$D$2500,Crops!$D$5,Basicdata!$H$2:$H$2500,Crops!$M25,Basicdata!$AG$2:$AG$2500,6,Basicdata!$AI$2:$AI$2500,0))</f>
        <v>0</v>
      </c>
      <c r="O33">
        <f>IF(N33="","",COUNTIFS(Basicdata!$B$2:$B$2500,1,Basicdata!$D$2:$D$2500,Crops!$D$5,Basicdata!$H$2:$H$2500,Crops!$M25,Basicdata!$AG$2:$AG$2500,7,Basicdata!$AI$2:$AI$2500,0))</f>
        <v>0</v>
      </c>
      <c r="P33">
        <f>IF(O33="","",COUNTIFS(Basicdata!$B$2:$B$2500,1,Basicdata!$D$2:$D$2500,Crops!$D$5,Basicdata!$H$2:$H$2500,Crops!$M25,Basicdata!$AG$2:$AG$2500,8,Basicdata!$AI$2:$AI$2500,0))</f>
        <v>0</v>
      </c>
      <c r="Q33">
        <f>IF(P33="","",COUNTIFS(Basicdata!$B$2:$B$2500,1,Basicdata!$D$2:$D$2500,Crops!$D$5,Basicdata!$H$2:$H$2500,Crops!$M25,Basicdata!$AH$2:$AH$2500,0,Basicdata!$AI$2:$AI$2500,0))</f>
        <v>0</v>
      </c>
      <c r="R33">
        <f>IF(Q33="","",COUNTIFS(Basicdata!$B$2:$B$2500,1,Basicdata!$D$2:$D$2500,Crops!$D$5,Basicdata!$H$2:$H$2500,Crops!$M25,Basicdata!$AH$2:$AH$2500,1,Basicdata!$AI$2:$AI$2500,0))</f>
        <v>0</v>
      </c>
      <c r="S33">
        <f>IF(R33="","",COUNTIFS(Basicdata!$B$2:$B$2500,1,Basicdata!$D$2:$D$2500,Crops!$D$5,Basicdata!$H$2:$H$2500,Crops!$M25,Basicdata!$AH$2:$AH$2500,2,Basicdata!$AI$2:$AI$2500,0))</f>
        <v>0</v>
      </c>
      <c r="T33">
        <f>IF(S33="","",COUNTIFS(Basicdata!$B$2:$B$2500,1,Basicdata!$D$2:$D$2500,Crops!$D$5,Basicdata!$H$2:$H$2500,Crops!$M25,Basicdata!$AH$2:$AH$2500,3,Basicdata!$AI$2:$AI$2500,0))</f>
        <v>0</v>
      </c>
      <c r="U33">
        <f>IF(T33="","",COUNTIFS(Basicdata!$B$2:$B$2500,1,Basicdata!$D$2:$D$2500,Crops!$D$5,Basicdata!$H$2:$H$2500,Crops!$M25,Basicdata!$AH$2:$AH$2500,4,Basicdata!$AI$2:$AI$2500,0))</f>
        <v>2</v>
      </c>
      <c r="V33">
        <f>IF(U33="","",COUNTIFS(Basicdata!$B$2:$B$2500,1,Basicdata!$D$2:$D$2500,Crops!$D$5,Basicdata!$H$2:$H$2500,Crops!$M25,Basicdata!$AH$2:$AH$2500,6,Basicdata!$AI$2:$AI$2500,0))</f>
        <v>0</v>
      </c>
      <c r="W33">
        <f>IF(V33="","",COUNTIFS(Basicdata!$B$2:$B$2500,1,Basicdata!$D$2:$D$2500,Crops!$D$5,Basicdata!$H$2:$H$2500,Crops!$M25,Basicdata!$AH$2:$AH$2500,7,Basicdata!$AI$2:$AI$2500,0))</f>
        <v>0</v>
      </c>
      <c r="X33">
        <f>IF(W33="","",COUNTIFS(Basicdata!$B$2:$B$2500,1,Basicdata!$D$2:$D$2500,Crops!$D$5,Basicdata!$H$2:$H$2500,Crops!$M25,Basicdata!$AH$2:$AH$2500,8,Basicdata!$AI$2:$AI$2500,0))</f>
        <v>0</v>
      </c>
      <c r="Z33" s="45">
        <f>IF(COUNTIFS(Basicdata!$B$2:$B$2500,2,Basicdata!$D$2:$D$2500,Crops!$D$5,Basicdata!$H$2:$H$2500,Crops!$M25,Basicdata!$AI$2:$AI$2500,0)&gt;0,Crops!$M25,"")</f>
        <v>24</v>
      </c>
      <c r="AA33">
        <f>IF(Z33="","",COUNTIFS(Basicdata!$B$2:$B$2500,2,Basicdata!$D$2:$D$2500,Crops!$D$5,Basicdata!$H$2:$H$2500,Crops!$M25,Basicdata!$AI$2:$AI$2500,0))</f>
        <v>2</v>
      </c>
      <c r="AB33">
        <f>IF(AA33="","",COUNTIFS(Basicdata!$B$2:$B$2500,2,Basicdata!$D$2:$D$2500,Crops!$D$5,Basicdata!$H$2:$H$2500,Crops!$M25,Basicdata!$AF$2:$AF$2500,0,Basicdata!$AI$2:$AI$2500,0))</f>
        <v>0</v>
      </c>
      <c r="AC33">
        <f>IF(AB33="","",COUNTIFS(Basicdata!$B$2:$B$2500,2,Basicdata!$D$2:$D$2500,Crops!$D$5,Basicdata!$H$2:$H$2500,Crops!$M25,Basicdata!$AF$2:$AF$2500,1,Basicdata!$AI$2:$AI$2500,0))</f>
        <v>0</v>
      </c>
      <c r="AD33">
        <f>IF(AC33="","",COUNTIFS(Basicdata!$B$2:$B$2500,2,Basicdata!$D$2:$D$2500,Crops!$D$5,Basicdata!$H$2:$H$2500,Crops!$M25,Basicdata!$AF$2:$AF$2500,2,Basicdata!$AI$2:$AI$2500,0))</f>
        <v>0</v>
      </c>
      <c r="AE33">
        <f>IF(AD33="","",COUNTIFS(Basicdata!$B$2:$B$2500,2,Basicdata!$D$2:$D$2500,Crops!$D$5,Basicdata!$H$2:$H$2500,Crops!$M25,Basicdata!$AF$2:$AF$2500,4,Basicdata!$AI$2:$AI$2500,0))</f>
        <v>2</v>
      </c>
      <c r="AF33">
        <f>IF(AE33="","",COUNTIFS(Basicdata!$B$2:$B$2500,2,Basicdata!$D$2:$D$2500,Crops!$D$5,Basicdata!$H$2:$H$2500,Crops!$M25,Basicdata!$AF$2:$AF$2500,6,Basicdata!$AI$2:$AI$2500,0))</f>
        <v>0</v>
      </c>
      <c r="AG33">
        <f>IF(AF33="","",COUNTIFS(Basicdata!$B$2:$B$2500,2,Basicdata!$D$2:$D$2500,Crops!$D$5,Basicdata!$H$2:$H$2500,Crops!$M25,Basicdata!$AF$2:$AF$2500,8,Basicdata!$AI$2:$AI$2500,0))</f>
        <v>0</v>
      </c>
      <c r="AH33">
        <f>IF(AG33="","",COUNTIFS(Basicdata!$B$2:$B$2500,2,Basicdata!$D$2:$D$2500,Crops!$D$5,Basicdata!$H$2:$H$2500,Crops!$M25,Basicdata!$AG$2:$AG$2500,0,Basicdata!$AI$2:$AI$2500,0))</f>
        <v>0</v>
      </c>
      <c r="AI33">
        <f>IF(AH33="","",COUNTIFS(Basicdata!$B$2:$B$2500,2,Basicdata!$D$2:$D$2500,Crops!$D$5,Basicdata!$H$2:$H$2500,Crops!$M25,Basicdata!$AG$2:$AG$2500,1,Basicdata!$AI$2:$AI$2500,0))</f>
        <v>0</v>
      </c>
      <c r="AJ33">
        <f>IF(AI33="","",COUNTIFS(Basicdata!$B$2:$B$2500,2,Basicdata!$D$2:$D$2500,Crops!$D$5,Basicdata!$H$2:$H$2500,Crops!$M25,Basicdata!$AG$2:$AG$2500,2,Basicdata!$AI$2:$AI$2500,0))</f>
        <v>0</v>
      </c>
      <c r="AK33">
        <f>IF(AJ33="","",COUNTIFS(Basicdata!$B$2:$B$2500,2,Basicdata!$D$2:$D$2500,Crops!$D$5,Basicdata!$H$2:$H$2500,Crops!$M25,Basicdata!$AG$2:$AG$2500,3,Basicdata!$AI$2:$AI$2500,0))</f>
        <v>0</v>
      </c>
      <c r="AL33">
        <f>IF(AK33="","",COUNTIFS(Basicdata!$B$2:$B$2500,2,Basicdata!$D$2:$D$2500,Crops!$D$5,Basicdata!$H$2:$H$2500,Crops!$M25,Basicdata!$AG$2:$AG$2500,4,Basicdata!$AI$2:$AI$2500,0))</f>
        <v>2</v>
      </c>
      <c r="AM33">
        <f>IF(AL33="","",COUNTIFS(Basicdata!$B$2:$B$2500,2,Basicdata!$D$2:$D$2500,Crops!$D$5,Basicdata!$H$2:$H$2500,Crops!$M25,Basicdata!$AG$2:$AG$2500,6,Basicdata!$AI$2:$AI$2500,0))</f>
        <v>0</v>
      </c>
      <c r="AN33">
        <f>IF(AM33="","",COUNTIFS(Basicdata!$B$2:$B$2500,2,Basicdata!$D$2:$D$2500,Crops!$D$5,Basicdata!$H$2:$H$2500,Crops!$M25,Basicdata!$AG$2:$AG$2500,7,Basicdata!$AI$2:$AI$2500,0))</f>
        <v>0</v>
      </c>
      <c r="AO33">
        <f>IF(AN33="","",COUNTIFS(Basicdata!$B$2:$B$2500,2,Basicdata!$D$2:$D$2500,Crops!$D$5,Basicdata!$H$2:$H$2500,Crops!$M25,Basicdata!$AG$2:$AG$2500,8,Basicdata!$AI$2:$AI$2500,0))</f>
        <v>0</v>
      </c>
      <c r="AP33">
        <f>IF(AO33="","",COUNTIFS(Basicdata!$B$2:$B$2500,2,Basicdata!$D$2:$D$2500,Crops!$D$5,Basicdata!$H$2:$H$2500,Crops!$M25,Basicdata!$AH$2:$AH$2500,0,Basicdata!$AI$2:$AI$2500,0))</f>
        <v>0</v>
      </c>
      <c r="AQ33">
        <f>IF(AP33="","",COUNTIFS(Basicdata!$B$2:$B$2500,2,Basicdata!$D$2:$D$2500,Crops!$D$5,Basicdata!$H$2:$H$2500,Crops!$M25,Basicdata!$AH$2:$AH$2500,1,Basicdata!$AI$2:$AI$2500,0))</f>
        <v>0</v>
      </c>
      <c r="AR33">
        <f>IF(AQ33="","",COUNTIFS(Basicdata!$B$2:$B$2500,2,Basicdata!$D$2:$D$2500,Crops!$D$5,Basicdata!$H$2:$H$2500,Crops!$M25,Basicdata!$AH$2:$AH$2500,2,Basicdata!$AI$2:$AI$2500,0))</f>
        <v>0</v>
      </c>
      <c r="AS33">
        <f>IF(AR33="","",COUNTIFS(Basicdata!$B$2:$B$2500,2,Basicdata!$D$2:$D$2500,Crops!$D$5,Basicdata!$H$2:$H$2500,Crops!$M25,Basicdata!$AH$2:$AH$2500,3,Basicdata!$AI$2:$AI$2500,0))</f>
        <v>0</v>
      </c>
      <c r="AT33">
        <f>IF(AS33="","",COUNTIFS(Basicdata!$B$2:$B$2500,2,Basicdata!$D$2:$D$2500,Crops!$D$5,Basicdata!$H$2:$H$2500,Crops!$M25,Basicdata!$AH$2:$AH$2500,4,Basicdata!$AI$2:$AI$2500,0))</f>
        <v>2</v>
      </c>
      <c r="AU33">
        <f>IF(AT33="","",COUNTIFS(Basicdata!$B$2:$B$2500,2,Basicdata!$D$2:$D$2500,Crops!$D$5,Basicdata!$H$2:$H$2500,Crops!$M25,Basicdata!$AH$2:$AH$2500,6,Basicdata!$AI$2:$AI$2500,0))</f>
        <v>0</v>
      </c>
      <c r="AV33">
        <f>IF(AU33="","",COUNTIFS(Basicdata!$B$2:$B$2500,2,Basicdata!$D$2:$D$2500,Crops!$D$5,Basicdata!$H$2:$H$2500,Crops!$M25,Basicdata!$AH$2:$AH$2500,7,Basicdata!$AI$2:$AI$2500,0))</f>
        <v>0</v>
      </c>
      <c r="AW33">
        <f>IF(AV33="","",COUNTIFS(Basicdata!$B$2:$B$2500,2,Basicdata!$D$2:$D$2500,Crops!$D$5,Basicdata!$H$2:$H$2500,Crops!$M25,Basicdata!$AH$2:$AH$2500,8,Basicdata!$AI$2:$AI$2500,0))</f>
        <v>0</v>
      </c>
    </row>
    <row r="34" spans="1:49" x14ac:dyDescent="0.3">
      <c r="A34" s="45">
        <f>IF(COUNTIFS(Basicdata!$B$2:$B$2500,1,Basicdata!$D$2:$D$2500,Crops!$D$5,Basicdata!$H$2:$H$2500,Crops!$M26,Basicdata!$AI$2:$AI$2500,0)&gt;0,Crops!$M26,"")</f>
        <v>25</v>
      </c>
      <c r="B34">
        <f>IF(A34="","",COUNTIFS(Basicdata!$B$2:$B$2500,1,Basicdata!$D$2:$D$2500,Crops!$D$5,Basicdata!$H$2:$H$2500,Crops!$M26,Basicdata!$AI$2:$AI$2500,0))</f>
        <v>4</v>
      </c>
      <c r="C34">
        <f>IF(B34="","",COUNTIFS(Basicdata!$B$2:$B$2500,1,Basicdata!$D$2:$D$2500,Crops!$D$5,Basicdata!$H$2:$H$2500,Crops!$M26,Basicdata!$AF$2:$AF$2500,0,Basicdata!$AI$2:$AI$2500,0))</f>
        <v>0</v>
      </c>
      <c r="D34">
        <f>IF(C34="","",COUNTIFS(Basicdata!$B$2:$B$2500,1,Basicdata!$D$2:$D$2500,Crops!$D$5,Basicdata!$H$2:$H$2500,Crops!$M26,Basicdata!$AF$2:$AF$2500,1,Basicdata!$AI$2:$AI$2500,0))</f>
        <v>0</v>
      </c>
      <c r="E34">
        <f>IF(D34="","",COUNTIFS(Basicdata!$B$2:$B$2500,1,Basicdata!$D$2:$D$2500,Crops!$D$5,Basicdata!$H$2:$H$2500,Crops!$M26,Basicdata!$AF$2:$AF$2500,2,Basicdata!$AI$2:$AI$2500,0))</f>
        <v>0</v>
      </c>
      <c r="F34">
        <f>IF(E34="","",COUNTIFS(Basicdata!$B$2:$B$2500,1,Basicdata!$D$2:$D$2500,Crops!$D$5,Basicdata!$H$2:$H$2500,Crops!$M26,Basicdata!$AF$2:$AF$2500,4,Basicdata!$AI$2:$AI$2500,0))</f>
        <v>4</v>
      </c>
      <c r="G34">
        <f>IF(F34="","",COUNTIFS(Basicdata!$B$2:$B$2500,1,Basicdata!$D$2:$D$2500,Crops!$D$5,Basicdata!$H$2:$H$2500,Crops!$M26,Basicdata!$AF$2:$AF$2500,6,Basicdata!$AI$2:$AI$2500,0))</f>
        <v>0</v>
      </c>
      <c r="H34">
        <f>IF(G34="","",COUNTIFS(Basicdata!$B$2:$B$2500,1,Basicdata!$D$2:$D$2500,Crops!$D$5,Basicdata!$H$2:$H$2500,Crops!$M26,Basicdata!$AF$2:$AF$2500,8,Basicdata!$AI$2:$AI$2500,0))</f>
        <v>0</v>
      </c>
      <c r="I34">
        <f>IF(H34="","",COUNTIFS(Basicdata!$B$2:$B$2500,1,Basicdata!$D$2:$D$2500,Crops!$D$5,Basicdata!$H$2:$H$2500,Crops!$M26,Basicdata!$AG$2:$AG$2500,0,Basicdata!$AI$2:$AI$2500,0))</f>
        <v>0</v>
      </c>
      <c r="J34">
        <f>IF(I34="","",COUNTIFS(Basicdata!$B$2:$B$2500,1,Basicdata!$D$2:$D$2500,Crops!$D$5,Basicdata!$H$2:$H$2500,Crops!$M26,Basicdata!$AG$2:$AG$2500,1,Basicdata!$AI$2:$AI$2500,0))</f>
        <v>0</v>
      </c>
      <c r="K34">
        <f>IF(J34="","",COUNTIFS(Basicdata!$B$2:$B$2500,1,Basicdata!$D$2:$D$2500,Crops!$D$5,Basicdata!$H$2:$H$2500,Crops!$M26,Basicdata!$AG$2:$AG$2500,2,Basicdata!$AI$2:$AI$2500,0))</f>
        <v>0</v>
      </c>
      <c r="L34">
        <f>IF(K34="","",COUNTIFS(Basicdata!$B$2:$B$2500,1,Basicdata!$D$2:$D$2500,Crops!$D$5,Basicdata!$H$2:$H$2500,Crops!$M26,Basicdata!$AG$2:$AG$2500,3,Basicdata!$AI$2:$AI$2500,0))</f>
        <v>0</v>
      </c>
      <c r="M34">
        <f>IF(L34="","",COUNTIFS(Basicdata!$B$2:$B$2500,1,Basicdata!$D$2:$D$2500,Crops!$D$5,Basicdata!$H$2:$H$2500,Crops!$M26,Basicdata!$AG$2:$AG$2500,4,Basicdata!$AI$2:$AI$2500,0))</f>
        <v>4</v>
      </c>
      <c r="N34">
        <f>IF(M34="","",COUNTIFS(Basicdata!$B$2:$B$2500,1,Basicdata!$D$2:$D$2500,Crops!$D$5,Basicdata!$H$2:$H$2500,Crops!$M26,Basicdata!$AG$2:$AG$2500,6,Basicdata!$AI$2:$AI$2500,0))</f>
        <v>0</v>
      </c>
      <c r="O34">
        <f>IF(N34="","",COUNTIFS(Basicdata!$B$2:$B$2500,1,Basicdata!$D$2:$D$2500,Crops!$D$5,Basicdata!$H$2:$H$2500,Crops!$M26,Basicdata!$AG$2:$AG$2500,7,Basicdata!$AI$2:$AI$2500,0))</f>
        <v>0</v>
      </c>
      <c r="P34">
        <f>IF(O34="","",COUNTIFS(Basicdata!$B$2:$B$2500,1,Basicdata!$D$2:$D$2500,Crops!$D$5,Basicdata!$H$2:$H$2500,Crops!$M26,Basicdata!$AG$2:$AG$2500,8,Basicdata!$AI$2:$AI$2500,0))</f>
        <v>0</v>
      </c>
      <c r="Q34">
        <f>IF(P34="","",COUNTIFS(Basicdata!$B$2:$B$2500,1,Basicdata!$D$2:$D$2500,Crops!$D$5,Basicdata!$H$2:$H$2500,Crops!$M26,Basicdata!$AH$2:$AH$2500,0,Basicdata!$AI$2:$AI$2500,0))</f>
        <v>0</v>
      </c>
      <c r="R34">
        <f>IF(Q34="","",COUNTIFS(Basicdata!$B$2:$B$2500,1,Basicdata!$D$2:$D$2500,Crops!$D$5,Basicdata!$H$2:$H$2500,Crops!$M26,Basicdata!$AH$2:$AH$2500,1,Basicdata!$AI$2:$AI$2500,0))</f>
        <v>0</v>
      </c>
      <c r="S34">
        <f>IF(R34="","",COUNTIFS(Basicdata!$B$2:$B$2500,1,Basicdata!$D$2:$D$2500,Crops!$D$5,Basicdata!$H$2:$H$2500,Crops!$M26,Basicdata!$AH$2:$AH$2500,2,Basicdata!$AI$2:$AI$2500,0))</f>
        <v>0</v>
      </c>
      <c r="T34">
        <f>IF(S34="","",COUNTIFS(Basicdata!$B$2:$B$2500,1,Basicdata!$D$2:$D$2500,Crops!$D$5,Basicdata!$H$2:$H$2500,Crops!$M26,Basicdata!$AH$2:$AH$2500,3,Basicdata!$AI$2:$AI$2500,0))</f>
        <v>0</v>
      </c>
      <c r="U34">
        <f>IF(T34="","",COUNTIFS(Basicdata!$B$2:$B$2500,1,Basicdata!$D$2:$D$2500,Crops!$D$5,Basicdata!$H$2:$H$2500,Crops!$M26,Basicdata!$AH$2:$AH$2500,4,Basicdata!$AI$2:$AI$2500,0))</f>
        <v>4</v>
      </c>
      <c r="V34">
        <f>IF(U34="","",COUNTIFS(Basicdata!$B$2:$B$2500,1,Basicdata!$D$2:$D$2500,Crops!$D$5,Basicdata!$H$2:$H$2500,Crops!$M26,Basicdata!$AH$2:$AH$2500,6,Basicdata!$AI$2:$AI$2500,0))</f>
        <v>0</v>
      </c>
      <c r="W34">
        <f>IF(V34="","",COUNTIFS(Basicdata!$B$2:$B$2500,1,Basicdata!$D$2:$D$2500,Crops!$D$5,Basicdata!$H$2:$H$2500,Crops!$M26,Basicdata!$AH$2:$AH$2500,7,Basicdata!$AI$2:$AI$2500,0))</f>
        <v>0</v>
      </c>
      <c r="X34">
        <f>IF(W34="","",COUNTIFS(Basicdata!$B$2:$B$2500,1,Basicdata!$D$2:$D$2500,Crops!$D$5,Basicdata!$H$2:$H$2500,Crops!$M26,Basicdata!$AH$2:$AH$2500,8,Basicdata!$AI$2:$AI$2500,0))</f>
        <v>0</v>
      </c>
      <c r="Z34" s="45">
        <f>IF(COUNTIFS(Basicdata!$B$2:$B$2500,2,Basicdata!$D$2:$D$2500,Crops!$D$5,Basicdata!$H$2:$H$2500,Crops!$M26,Basicdata!$AI$2:$AI$2500,0)&gt;0,Crops!$M26,"")</f>
        <v>25</v>
      </c>
      <c r="AA34">
        <f>IF(Z34="","",COUNTIFS(Basicdata!$B$2:$B$2500,2,Basicdata!$D$2:$D$2500,Crops!$D$5,Basicdata!$H$2:$H$2500,Crops!$M26,Basicdata!$AI$2:$AI$2500,0))</f>
        <v>4</v>
      </c>
      <c r="AB34">
        <f>IF(AA34="","",COUNTIFS(Basicdata!$B$2:$B$2500,2,Basicdata!$D$2:$D$2500,Crops!$D$5,Basicdata!$H$2:$H$2500,Crops!$M26,Basicdata!$AF$2:$AF$2500,0,Basicdata!$AI$2:$AI$2500,0))</f>
        <v>0</v>
      </c>
      <c r="AC34">
        <f>IF(AB34="","",COUNTIFS(Basicdata!$B$2:$B$2500,2,Basicdata!$D$2:$D$2500,Crops!$D$5,Basicdata!$H$2:$H$2500,Crops!$M26,Basicdata!$AF$2:$AF$2500,1,Basicdata!$AI$2:$AI$2500,0))</f>
        <v>0</v>
      </c>
      <c r="AD34">
        <f>IF(AC34="","",COUNTIFS(Basicdata!$B$2:$B$2500,2,Basicdata!$D$2:$D$2500,Crops!$D$5,Basicdata!$H$2:$H$2500,Crops!$M26,Basicdata!$AF$2:$AF$2500,2,Basicdata!$AI$2:$AI$2500,0))</f>
        <v>0</v>
      </c>
      <c r="AE34">
        <f>IF(AD34="","",COUNTIFS(Basicdata!$B$2:$B$2500,2,Basicdata!$D$2:$D$2500,Crops!$D$5,Basicdata!$H$2:$H$2500,Crops!$M26,Basicdata!$AF$2:$AF$2500,4,Basicdata!$AI$2:$AI$2500,0))</f>
        <v>4</v>
      </c>
      <c r="AF34">
        <f>IF(AE34="","",COUNTIFS(Basicdata!$B$2:$B$2500,2,Basicdata!$D$2:$D$2500,Crops!$D$5,Basicdata!$H$2:$H$2500,Crops!$M26,Basicdata!$AF$2:$AF$2500,6,Basicdata!$AI$2:$AI$2500,0))</f>
        <v>0</v>
      </c>
      <c r="AG34">
        <f>IF(AF34="","",COUNTIFS(Basicdata!$B$2:$B$2500,2,Basicdata!$D$2:$D$2500,Crops!$D$5,Basicdata!$H$2:$H$2500,Crops!$M26,Basicdata!$AF$2:$AF$2500,8,Basicdata!$AI$2:$AI$2500,0))</f>
        <v>0</v>
      </c>
      <c r="AH34">
        <f>IF(AG34="","",COUNTIFS(Basicdata!$B$2:$B$2500,2,Basicdata!$D$2:$D$2500,Crops!$D$5,Basicdata!$H$2:$H$2500,Crops!$M26,Basicdata!$AG$2:$AG$2500,0,Basicdata!$AI$2:$AI$2500,0))</f>
        <v>0</v>
      </c>
      <c r="AI34">
        <f>IF(AH34="","",COUNTIFS(Basicdata!$B$2:$B$2500,2,Basicdata!$D$2:$D$2500,Crops!$D$5,Basicdata!$H$2:$H$2500,Crops!$M26,Basicdata!$AG$2:$AG$2500,1,Basicdata!$AI$2:$AI$2500,0))</f>
        <v>0</v>
      </c>
      <c r="AJ34">
        <f>IF(AI34="","",COUNTIFS(Basicdata!$B$2:$B$2500,2,Basicdata!$D$2:$D$2500,Crops!$D$5,Basicdata!$H$2:$H$2500,Crops!$M26,Basicdata!$AG$2:$AG$2500,2,Basicdata!$AI$2:$AI$2500,0))</f>
        <v>0</v>
      </c>
      <c r="AK34">
        <f>IF(AJ34="","",COUNTIFS(Basicdata!$B$2:$B$2500,2,Basicdata!$D$2:$D$2500,Crops!$D$5,Basicdata!$H$2:$H$2500,Crops!$M26,Basicdata!$AG$2:$AG$2500,3,Basicdata!$AI$2:$AI$2500,0))</f>
        <v>0</v>
      </c>
      <c r="AL34">
        <f>IF(AK34="","",COUNTIFS(Basicdata!$B$2:$B$2500,2,Basicdata!$D$2:$D$2500,Crops!$D$5,Basicdata!$H$2:$H$2500,Crops!$M26,Basicdata!$AG$2:$AG$2500,4,Basicdata!$AI$2:$AI$2500,0))</f>
        <v>4</v>
      </c>
      <c r="AM34">
        <f>IF(AL34="","",COUNTIFS(Basicdata!$B$2:$B$2500,2,Basicdata!$D$2:$D$2500,Crops!$D$5,Basicdata!$H$2:$H$2500,Crops!$M26,Basicdata!$AG$2:$AG$2500,6,Basicdata!$AI$2:$AI$2500,0))</f>
        <v>0</v>
      </c>
      <c r="AN34">
        <f>IF(AM34="","",COUNTIFS(Basicdata!$B$2:$B$2500,2,Basicdata!$D$2:$D$2500,Crops!$D$5,Basicdata!$H$2:$H$2500,Crops!$M26,Basicdata!$AG$2:$AG$2500,7,Basicdata!$AI$2:$AI$2500,0))</f>
        <v>0</v>
      </c>
      <c r="AO34">
        <f>IF(AN34="","",COUNTIFS(Basicdata!$B$2:$B$2500,2,Basicdata!$D$2:$D$2500,Crops!$D$5,Basicdata!$H$2:$H$2500,Crops!$M26,Basicdata!$AG$2:$AG$2500,8,Basicdata!$AI$2:$AI$2500,0))</f>
        <v>0</v>
      </c>
      <c r="AP34">
        <f>IF(AO34="","",COUNTIFS(Basicdata!$B$2:$B$2500,2,Basicdata!$D$2:$D$2500,Crops!$D$5,Basicdata!$H$2:$H$2500,Crops!$M26,Basicdata!$AH$2:$AH$2500,0,Basicdata!$AI$2:$AI$2500,0))</f>
        <v>0</v>
      </c>
      <c r="AQ34">
        <f>IF(AP34="","",COUNTIFS(Basicdata!$B$2:$B$2500,2,Basicdata!$D$2:$D$2500,Crops!$D$5,Basicdata!$H$2:$H$2500,Crops!$M26,Basicdata!$AH$2:$AH$2500,1,Basicdata!$AI$2:$AI$2500,0))</f>
        <v>0</v>
      </c>
      <c r="AR34">
        <f>IF(AQ34="","",COUNTIFS(Basicdata!$B$2:$B$2500,2,Basicdata!$D$2:$D$2500,Crops!$D$5,Basicdata!$H$2:$H$2500,Crops!$M26,Basicdata!$AH$2:$AH$2500,2,Basicdata!$AI$2:$AI$2500,0))</f>
        <v>0</v>
      </c>
      <c r="AS34">
        <f>IF(AR34="","",COUNTIFS(Basicdata!$B$2:$B$2500,2,Basicdata!$D$2:$D$2500,Crops!$D$5,Basicdata!$H$2:$H$2500,Crops!$M26,Basicdata!$AH$2:$AH$2500,3,Basicdata!$AI$2:$AI$2500,0))</f>
        <v>0</v>
      </c>
      <c r="AT34">
        <f>IF(AS34="","",COUNTIFS(Basicdata!$B$2:$B$2500,2,Basicdata!$D$2:$D$2500,Crops!$D$5,Basicdata!$H$2:$H$2500,Crops!$M26,Basicdata!$AH$2:$AH$2500,4,Basicdata!$AI$2:$AI$2500,0))</f>
        <v>4</v>
      </c>
      <c r="AU34">
        <f>IF(AT34="","",COUNTIFS(Basicdata!$B$2:$B$2500,2,Basicdata!$D$2:$D$2500,Crops!$D$5,Basicdata!$H$2:$H$2500,Crops!$M26,Basicdata!$AH$2:$AH$2500,6,Basicdata!$AI$2:$AI$2500,0))</f>
        <v>0</v>
      </c>
      <c r="AV34">
        <f>IF(AU34="","",COUNTIFS(Basicdata!$B$2:$B$2500,2,Basicdata!$D$2:$D$2500,Crops!$D$5,Basicdata!$H$2:$H$2500,Crops!$M26,Basicdata!$AH$2:$AH$2500,7,Basicdata!$AI$2:$AI$2500,0))</f>
        <v>0</v>
      </c>
      <c r="AW34">
        <f>IF(AV34="","",COUNTIFS(Basicdata!$B$2:$B$2500,2,Basicdata!$D$2:$D$2500,Crops!$D$5,Basicdata!$H$2:$H$2500,Crops!$M26,Basicdata!$AH$2:$AH$2500,8,Basicdata!$AI$2:$AI$2500,0))</f>
        <v>0</v>
      </c>
    </row>
    <row r="35" spans="1:49" x14ac:dyDescent="0.3">
      <c r="A35" s="45">
        <f>IF(COUNTIFS(Basicdata!$B$2:$B$2500,1,Basicdata!$D$2:$D$2500,Crops!$D$5,Basicdata!$H$2:$H$2500,Crops!$M27,Basicdata!$AI$2:$AI$2500,0)&gt;0,Crops!$M27,"")</f>
        <v>26</v>
      </c>
      <c r="B35">
        <f>IF(A35="","",COUNTIFS(Basicdata!$B$2:$B$2500,1,Basicdata!$D$2:$D$2500,Crops!$D$5,Basicdata!$H$2:$H$2500,Crops!$M27,Basicdata!$AI$2:$AI$2500,0))</f>
        <v>4</v>
      </c>
      <c r="C35">
        <f>IF(B35="","",COUNTIFS(Basicdata!$B$2:$B$2500,1,Basicdata!$D$2:$D$2500,Crops!$D$5,Basicdata!$H$2:$H$2500,Crops!$M27,Basicdata!$AF$2:$AF$2500,0,Basicdata!$AI$2:$AI$2500,0))</f>
        <v>0</v>
      </c>
      <c r="D35">
        <f>IF(C35="","",COUNTIFS(Basicdata!$B$2:$B$2500,1,Basicdata!$D$2:$D$2500,Crops!$D$5,Basicdata!$H$2:$H$2500,Crops!$M27,Basicdata!$AF$2:$AF$2500,1,Basicdata!$AI$2:$AI$2500,0))</f>
        <v>0</v>
      </c>
      <c r="E35">
        <f>IF(D35="","",COUNTIFS(Basicdata!$B$2:$B$2500,1,Basicdata!$D$2:$D$2500,Crops!$D$5,Basicdata!$H$2:$H$2500,Crops!$M27,Basicdata!$AF$2:$AF$2500,2,Basicdata!$AI$2:$AI$2500,0))</f>
        <v>0</v>
      </c>
      <c r="F35">
        <f>IF(E35="","",COUNTIFS(Basicdata!$B$2:$B$2500,1,Basicdata!$D$2:$D$2500,Crops!$D$5,Basicdata!$H$2:$H$2500,Crops!$M27,Basicdata!$AF$2:$AF$2500,4,Basicdata!$AI$2:$AI$2500,0))</f>
        <v>4</v>
      </c>
      <c r="G35">
        <f>IF(F35="","",COUNTIFS(Basicdata!$B$2:$B$2500,1,Basicdata!$D$2:$D$2500,Crops!$D$5,Basicdata!$H$2:$H$2500,Crops!$M27,Basicdata!$AF$2:$AF$2500,6,Basicdata!$AI$2:$AI$2500,0))</f>
        <v>0</v>
      </c>
      <c r="H35">
        <f>IF(G35="","",COUNTIFS(Basicdata!$B$2:$B$2500,1,Basicdata!$D$2:$D$2500,Crops!$D$5,Basicdata!$H$2:$H$2500,Crops!$M27,Basicdata!$AF$2:$AF$2500,8,Basicdata!$AI$2:$AI$2500,0))</f>
        <v>0</v>
      </c>
      <c r="I35">
        <f>IF(H35="","",COUNTIFS(Basicdata!$B$2:$B$2500,1,Basicdata!$D$2:$D$2500,Crops!$D$5,Basicdata!$H$2:$H$2500,Crops!$M27,Basicdata!$AG$2:$AG$2500,0,Basicdata!$AI$2:$AI$2500,0))</f>
        <v>0</v>
      </c>
      <c r="J35">
        <f>IF(I35="","",COUNTIFS(Basicdata!$B$2:$B$2500,1,Basicdata!$D$2:$D$2500,Crops!$D$5,Basicdata!$H$2:$H$2500,Crops!$M27,Basicdata!$AG$2:$AG$2500,1,Basicdata!$AI$2:$AI$2500,0))</f>
        <v>0</v>
      </c>
      <c r="K35">
        <f>IF(J35="","",COUNTIFS(Basicdata!$B$2:$B$2500,1,Basicdata!$D$2:$D$2500,Crops!$D$5,Basicdata!$H$2:$H$2500,Crops!$M27,Basicdata!$AG$2:$AG$2500,2,Basicdata!$AI$2:$AI$2500,0))</f>
        <v>0</v>
      </c>
      <c r="L35">
        <f>IF(K35="","",COUNTIFS(Basicdata!$B$2:$B$2500,1,Basicdata!$D$2:$D$2500,Crops!$D$5,Basicdata!$H$2:$H$2500,Crops!$M27,Basicdata!$AG$2:$AG$2500,3,Basicdata!$AI$2:$AI$2500,0))</f>
        <v>0</v>
      </c>
      <c r="M35">
        <f>IF(L35="","",COUNTIFS(Basicdata!$B$2:$B$2500,1,Basicdata!$D$2:$D$2500,Crops!$D$5,Basicdata!$H$2:$H$2500,Crops!$M27,Basicdata!$AG$2:$AG$2500,4,Basicdata!$AI$2:$AI$2500,0))</f>
        <v>4</v>
      </c>
      <c r="N35">
        <f>IF(M35="","",COUNTIFS(Basicdata!$B$2:$B$2500,1,Basicdata!$D$2:$D$2500,Crops!$D$5,Basicdata!$H$2:$H$2500,Crops!$M27,Basicdata!$AG$2:$AG$2500,6,Basicdata!$AI$2:$AI$2500,0))</f>
        <v>0</v>
      </c>
      <c r="O35">
        <f>IF(N35="","",COUNTIFS(Basicdata!$B$2:$B$2500,1,Basicdata!$D$2:$D$2500,Crops!$D$5,Basicdata!$H$2:$H$2500,Crops!$M27,Basicdata!$AG$2:$AG$2500,7,Basicdata!$AI$2:$AI$2500,0))</f>
        <v>0</v>
      </c>
      <c r="P35">
        <f>IF(O35="","",COUNTIFS(Basicdata!$B$2:$B$2500,1,Basicdata!$D$2:$D$2500,Crops!$D$5,Basicdata!$H$2:$H$2500,Crops!$M27,Basicdata!$AG$2:$AG$2500,8,Basicdata!$AI$2:$AI$2500,0))</f>
        <v>0</v>
      </c>
      <c r="Q35">
        <f>IF(P35="","",COUNTIFS(Basicdata!$B$2:$B$2500,1,Basicdata!$D$2:$D$2500,Crops!$D$5,Basicdata!$H$2:$H$2500,Crops!$M27,Basicdata!$AH$2:$AH$2500,0,Basicdata!$AI$2:$AI$2500,0))</f>
        <v>0</v>
      </c>
      <c r="R35">
        <f>IF(Q35="","",COUNTIFS(Basicdata!$B$2:$B$2500,1,Basicdata!$D$2:$D$2500,Crops!$D$5,Basicdata!$H$2:$H$2500,Crops!$M27,Basicdata!$AH$2:$AH$2500,1,Basicdata!$AI$2:$AI$2500,0))</f>
        <v>0</v>
      </c>
      <c r="S35">
        <f>IF(R35="","",COUNTIFS(Basicdata!$B$2:$B$2500,1,Basicdata!$D$2:$D$2500,Crops!$D$5,Basicdata!$H$2:$H$2500,Crops!$M27,Basicdata!$AH$2:$AH$2500,2,Basicdata!$AI$2:$AI$2500,0))</f>
        <v>0</v>
      </c>
      <c r="T35">
        <f>IF(S35="","",COUNTIFS(Basicdata!$B$2:$B$2500,1,Basicdata!$D$2:$D$2500,Crops!$D$5,Basicdata!$H$2:$H$2500,Crops!$M27,Basicdata!$AH$2:$AH$2500,3,Basicdata!$AI$2:$AI$2500,0))</f>
        <v>0</v>
      </c>
      <c r="U35">
        <f>IF(T35="","",COUNTIFS(Basicdata!$B$2:$B$2500,1,Basicdata!$D$2:$D$2500,Crops!$D$5,Basicdata!$H$2:$H$2500,Crops!$M27,Basicdata!$AH$2:$AH$2500,4,Basicdata!$AI$2:$AI$2500,0))</f>
        <v>4</v>
      </c>
      <c r="V35">
        <f>IF(U35="","",COUNTIFS(Basicdata!$B$2:$B$2500,1,Basicdata!$D$2:$D$2500,Crops!$D$5,Basicdata!$H$2:$H$2500,Crops!$M27,Basicdata!$AH$2:$AH$2500,6,Basicdata!$AI$2:$AI$2500,0))</f>
        <v>0</v>
      </c>
      <c r="W35">
        <f>IF(V35="","",COUNTIFS(Basicdata!$B$2:$B$2500,1,Basicdata!$D$2:$D$2500,Crops!$D$5,Basicdata!$H$2:$H$2500,Crops!$M27,Basicdata!$AH$2:$AH$2500,7,Basicdata!$AI$2:$AI$2500,0))</f>
        <v>0</v>
      </c>
      <c r="X35">
        <f>IF(W35="","",COUNTIFS(Basicdata!$B$2:$B$2500,1,Basicdata!$D$2:$D$2500,Crops!$D$5,Basicdata!$H$2:$H$2500,Crops!$M27,Basicdata!$AH$2:$AH$2500,8,Basicdata!$AI$2:$AI$2500,0))</f>
        <v>0</v>
      </c>
      <c r="Z35" s="45">
        <f>IF(COUNTIFS(Basicdata!$B$2:$B$2500,2,Basicdata!$D$2:$D$2500,Crops!$D$5,Basicdata!$H$2:$H$2500,Crops!$M27,Basicdata!$AI$2:$AI$2500,0)&gt;0,Crops!$M27,"")</f>
        <v>26</v>
      </c>
      <c r="AA35">
        <f>IF(Z35="","",COUNTIFS(Basicdata!$B$2:$B$2500,2,Basicdata!$D$2:$D$2500,Crops!$D$5,Basicdata!$H$2:$H$2500,Crops!$M27,Basicdata!$AI$2:$AI$2500,0))</f>
        <v>4</v>
      </c>
      <c r="AB35">
        <f>IF(AA35="","",COUNTIFS(Basicdata!$B$2:$B$2500,2,Basicdata!$D$2:$D$2500,Crops!$D$5,Basicdata!$H$2:$H$2500,Crops!$M27,Basicdata!$AF$2:$AF$2500,0,Basicdata!$AI$2:$AI$2500,0))</f>
        <v>0</v>
      </c>
      <c r="AC35">
        <f>IF(AB35="","",COUNTIFS(Basicdata!$B$2:$B$2500,2,Basicdata!$D$2:$D$2500,Crops!$D$5,Basicdata!$H$2:$H$2500,Crops!$M27,Basicdata!$AF$2:$AF$2500,1,Basicdata!$AI$2:$AI$2500,0))</f>
        <v>0</v>
      </c>
      <c r="AD35">
        <f>IF(AC35="","",COUNTIFS(Basicdata!$B$2:$B$2500,2,Basicdata!$D$2:$D$2500,Crops!$D$5,Basicdata!$H$2:$H$2500,Crops!$M27,Basicdata!$AF$2:$AF$2500,2,Basicdata!$AI$2:$AI$2500,0))</f>
        <v>0</v>
      </c>
      <c r="AE35">
        <f>IF(AD35="","",COUNTIFS(Basicdata!$B$2:$B$2500,2,Basicdata!$D$2:$D$2500,Crops!$D$5,Basicdata!$H$2:$H$2500,Crops!$M27,Basicdata!$AF$2:$AF$2500,4,Basicdata!$AI$2:$AI$2500,0))</f>
        <v>4</v>
      </c>
      <c r="AF35">
        <f>IF(AE35="","",COUNTIFS(Basicdata!$B$2:$B$2500,2,Basicdata!$D$2:$D$2500,Crops!$D$5,Basicdata!$H$2:$H$2500,Crops!$M27,Basicdata!$AF$2:$AF$2500,6,Basicdata!$AI$2:$AI$2500,0))</f>
        <v>0</v>
      </c>
      <c r="AG35">
        <f>IF(AF35="","",COUNTIFS(Basicdata!$B$2:$B$2500,2,Basicdata!$D$2:$D$2500,Crops!$D$5,Basicdata!$H$2:$H$2500,Crops!$M27,Basicdata!$AF$2:$AF$2500,8,Basicdata!$AI$2:$AI$2500,0))</f>
        <v>0</v>
      </c>
      <c r="AH35">
        <f>IF(AG35="","",COUNTIFS(Basicdata!$B$2:$B$2500,2,Basicdata!$D$2:$D$2500,Crops!$D$5,Basicdata!$H$2:$H$2500,Crops!$M27,Basicdata!$AG$2:$AG$2500,0,Basicdata!$AI$2:$AI$2500,0))</f>
        <v>0</v>
      </c>
      <c r="AI35">
        <f>IF(AH35="","",COUNTIFS(Basicdata!$B$2:$B$2500,2,Basicdata!$D$2:$D$2500,Crops!$D$5,Basicdata!$H$2:$H$2500,Crops!$M27,Basicdata!$AG$2:$AG$2500,1,Basicdata!$AI$2:$AI$2500,0))</f>
        <v>0</v>
      </c>
      <c r="AJ35">
        <f>IF(AI35="","",COUNTIFS(Basicdata!$B$2:$B$2500,2,Basicdata!$D$2:$D$2500,Crops!$D$5,Basicdata!$H$2:$H$2500,Crops!$M27,Basicdata!$AG$2:$AG$2500,2,Basicdata!$AI$2:$AI$2500,0))</f>
        <v>0</v>
      </c>
      <c r="AK35">
        <f>IF(AJ35="","",COUNTIFS(Basicdata!$B$2:$B$2500,2,Basicdata!$D$2:$D$2500,Crops!$D$5,Basicdata!$H$2:$H$2500,Crops!$M27,Basicdata!$AG$2:$AG$2500,3,Basicdata!$AI$2:$AI$2500,0))</f>
        <v>0</v>
      </c>
      <c r="AL35">
        <f>IF(AK35="","",COUNTIFS(Basicdata!$B$2:$B$2500,2,Basicdata!$D$2:$D$2500,Crops!$D$5,Basicdata!$H$2:$H$2500,Crops!$M27,Basicdata!$AG$2:$AG$2500,4,Basicdata!$AI$2:$AI$2500,0))</f>
        <v>4</v>
      </c>
      <c r="AM35">
        <f>IF(AL35="","",COUNTIFS(Basicdata!$B$2:$B$2500,2,Basicdata!$D$2:$D$2500,Crops!$D$5,Basicdata!$H$2:$H$2500,Crops!$M27,Basicdata!$AG$2:$AG$2500,6,Basicdata!$AI$2:$AI$2500,0))</f>
        <v>0</v>
      </c>
      <c r="AN35">
        <f>IF(AM35="","",COUNTIFS(Basicdata!$B$2:$B$2500,2,Basicdata!$D$2:$D$2500,Crops!$D$5,Basicdata!$H$2:$H$2500,Crops!$M27,Basicdata!$AG$2:$AG$2500,7,Basicdata!$AI$2:$AI$2500,0))</f>
        <v>0</v>
      </c>
      <c r="AO35">
        <f>IF(AN35="","",COUNTIFS(Basicdata!$B$2:$B$2500,2,Basicdata!$D$2:$D$2500,Crops!$D$5,Basicdata!$H$2:$H$2500,Crops!$M27,Basicdata!$AG$2:$AG$2500,8,Basicdata!$AI$2:$AI$2500,0))</f>
        <v>0</v>
      </c>
      <c r="AP35">
        <f>IF(AO35="","",COUNTIFS(Basicdata!$B$2:$B$2500,2,Basicdata!$D$2:$D$2500,Crops!$D$5,Basicdata!$H$2:$H$2500,Crops!$M27,Basicdata!$AH$2:$AH$2500,0,Basicdata!$AI$2:$AI$2500,0))</f>
        <v>0</v>
      </c>
      <c r="AQ35">
        <f>IF(AP35="","",COUNTIFS(Basicdata!$B$2:$B$2500,2,Basicdata!$D$2:$D$2500,Crops!$D$5,Basicdata!$H$2:$H$2500,Crops!$M27,Basicdata!$AH$2:$AH$2500,1,Basicdata!$AI$2:$AI$2500,0))</f>
        <v>0</v>
      </c>
      <c r="AR35">
        <f>IF(AQ35="","",COUNTIFS(Basicdata!$B$2:$B$2500,2,Basicdata!$D$2:$D$2500,Crops!$D$5,Basicdata!$H$2:$H$2500,Crops!$M27,Basicdata!$AH$2:$AH$2500,2,Basicdata!$AI$2:$AI$2500,0))</f>
        <v>0</v>
      </c>
      <c r="AS35">
        <f>IF(AR35="","",COUNTIFS(Basicdata!$B$2:$B$2500,2,Basicdata!$D$2:$D$2500,Crops!$D$5,Basicdata!$H$2:$H$2500,Crops!$M27,Basicdata!$AH$2:$AH$2500,3,Basicdata!$AI$2:$AI$2500,0))</f>
        <v>0</v>
      </c>
      <c r="AT35">
        <f>IF(AS35="","",COUNTIFS(Basicdata!$B$2:$B$2500,2,Basicdata!$D$2:$D$2500,Crops!$D$5,Basicdata!$H$2:$H$2500,Crops!$M27,Basicdata!$AH$2:$AH$2500,4,Basicdata!$AI$2:$AI$2500,0))</f>
        <v>4</v>
      </c>
      <c r="AU35">
        <f>IF(AT35="","",COUNTIFS(Basicdata!$B$2:$B$2500,2,Basicdata!$D$2:$D$2500,Crops!$D$5,Basicdata!$H$2:$H$2500,Crops!$M27,Basicdata!$AH$2:$AH$2500,6,Basicdata!$AI$2:$AI$2500,0))</f>
        <v>0</v>
      </c>
      <c r="AV35">
        <f>IF(AU35="","",COUNTIFS(Basicdata!$B$2:$B$2500,2,Basicdata!$D$2:$D$2500,Crops!$D$5,Basicdata!$H$2:$H$2500,Crops!$M27,Basicdata!$AH$2:$AH$2500,7,Basicdata!$AI$2:$AI$2500,0))</f>
        <v>0</v>
      </c>
      <c r="AW35">
        <f>IF(AV35="","",COUNTIFS(Basicdata!$B$2:$B$2500,2,Basicdata!$D$2:$D$2500,Crops!$D$5,Basicdata!$H$2:$H$2500,Crops!$M27,Basicdata!$AH$2:$AH$2500,8,Basicdata!$AI$2:$AI$2500,0))</f>
        <v>0</v>
      </c>
    </row>
    <row r="36" spans="1:49" x14ac:dyDescent="0.3">
      <c r="A36" s="45">
        <f>IF(COUNTIFS(Basicdata!$B$2:$B$2500,1,Basicdata!$D$2:$D$2500,Crops!$D$5,Basicdata!$H$2:$H$2500,Crops!$M28,Basicdata!$AI$2:$AI$2500,0)&gt;0,Crops!$M28,"")</f>
        <v>27</v>
      </c>
      <c r="B36">
        <f>IF(A36="","",COUNTIFS(Basicdata!$B$2:$B$2500,1,Basicdata!$D$2:$D$2500,Crops!$D$5,Basicdata!$H$2:$H$2500,Crops!$M28,Basicdata!$AI$2:$AI$2500,0))</f>
        <v>8</v>
      </c>
      <c r="C36">
        <f>IF(B36="","",COUNTIFS(Basicdata!$B$2:$B$2500,1,Basicdata!$D$2:$D$2500,Crops!$D$5,Basicdata!$H$2:$H$2500,Crops!$M28,Basicdata!$AF$2:$AF$2500,0,Basicdata!$AI$2:$AI$2500,0))</f>
        <v>0</v>
      </c>
      <c r="D36">
        <f>IF(C36="","",COUNTIFS(Basicdata!$B$2:$B$2500,1,Basicdata!$D$2:$D$2500,Crops!$D$5,Basicdata!$H$2:$H$2500,Crops!$M28,Basicdata!$AF$2:$AF$2500,1,Basicdata!$AI$2:$AI$2500,0))</f>
        <v>0</v>
      </c>
      <c r="E36">
        <f>IF(D36="","",COUNTIFS(Basicdata!$B$2:$B$2500,1,Basicdata!$D$2:$D$2500,Crops!$D$5,Basicdata!$H$2:$H$2500,Crops!$M28,Basicdata!$AF$2:$AF$2500,2,Basicdata!$AI$2:$AI$2500,0))</f>
        <v>0</v>
      </c>
      <c r="F36">
        <f>IF(E36="","",COUNTIFS(Basicdata!$B$2:$B$2500,1,Basicdata!$D$2:$D$2500,Crops!$D$5,Basicdata!$H$2:$H$2500,Crops!$M28,Basicdata!$AF$2:$AF$2500,4,Basicdata!$AI$2:$AI$2500,0))</f>
        <v>8</v>
      </c>
      <c r="G36">
        <f>IF(F36="","",COUNTIFS(Basicdata!$B$2:$B$2500,1,Basicdata!$D$2:$D$2500,Crops!$D$5,Basicdata!$H$2:$H$2500,Crops!$M28,Basicdata!$AF$2:$AF$2500,6,Basicdata!$AI$2:$AI$2500,0))</f>
        <v>0</v>
      </c>
      <c r="H36">
        <f>IF(G36="","",COUNTIFS(Basicdata!$B$2:$B$2500,1,Basicdata!$D$2:$D$2500,Crops!$D$5,Basicdata!$H$2:$H$2500,Crops!$M28,Basicdata!$AF$2:$AF$2500,8,Basicdata!$AI$2:$AI$2500,0))</f>
        <v>0</v>
      </c>
      <c r="I36">
        <f>IF(H36="","",COUNTIFS(Basicdata!$B$2:$B$2500,1,Basicdata!$D$2:$D$2500,Crops!$D$5,Basicdata!$H$2:$H$2500,Crops!$M28,Basicdata!$AG$2:$AG$2500,0,Basicdata!$AI$2:$AI$2500,0))</f>
        <v>0</v>
      </c>
      <c r="J36">
        <f>IF(I36="","",COUNTIFS(Basicdata!$B$2:$B$2500,1,Basicdata!$D$2:$D$2500,Crops!$D$5,Basicdata!$H$2:$H$2500,Crops!$M28,Basicdata!$AG$2:$AG$2500,1,Basicdata!$AI$2:$AI$2500,0))</f>
        <v>0</v>
      </c>
      <c r="K36">
        <f>IF(J36="","",COUNTIFS(Basicdata!$B$2:$B$2500,1,Basicdata!$D$2:$D$2500,Crops!$D$5,Basicdata!$H$2:$H$2500,Crops!$M28,Basicdata!$AG$2:$AG$2500,2,Basicdata!$AI$2:$AI$2500,0))</f>
        <v>0</v>
      </c>
      <c r="L36">
        <f>IF(K36="","",COUNTIFS(Basicdata!$B$2:$B$2500,1,Basicdata!$D$2:$D$2500,Crops!$D$5,Basicdata!$H$2:$H$2500,Crops!$M28,Basicdata!$AG$2:$AG$2500,3,Basicdata!$AI$2:$AI$2500,0))</f>
        <v>0</v>
      </c>
      <c r="M36">
        <f>IF(L36="","",COUNTIFS(Basicdata!$B$2:$B$2500,1,Basicdata!$D$2:$D$2500,Crops!$D$5,Basicdata!$H$2:$H$2500,Crops!$M28,Basicdata!$AG$2:$AG$2500,4,Basicdata!$AI$2:$AI$2500,0))</f>
        <v>8</v>
      </c>
      <c r="N36">
        <f>IF(M36="","",COUNTIFS(Basicdata!$B$2:$B$2500,1,Basicdata!$D$2:$D$2500,Crops!$D$5,Basicdata!$H$2:$H$2500,Crops!$M28,Basicdata!$AG$2:$AG$2500,6,Basicdata!$AI$2:$AI$2500,0))</f>
        <v>0</v>
      </c>
      <c r="O36">
        <f>IF(N36="","",COUNTIFS(Basicdata!$B$2:$B$2500,1,Basicdata!$D$2:$D$2500,Crops!$D$5,Basicdata!$H$2:$H$2500,Crops!$M28,Basicdata!$AG$2:$AG$2500,7,Basicdata!$AI$2:$AI$2500,0))</f>
        <v>0</v>
      </c>
      <c r="P36">
        <f>IF(O36="","",COUNTIFS(Basicdata!$B$2:$B$2500,1,Basicdata!$D$2:$D$2500,Crops!$D$5,Basicdata!$H$2:$H$2500,Crops!$M28,Basicdata!$AG$2:$AG$2500,8,Basicdata!$AI$2:$AI$2500,0))</f>
        <v>0</v>
      </c>
      <c r="Q36">
        <f>IF(P36="","",COUNTIFS(Basicdata!$B$2:$B$2500,1,Basicdata!$D$2:$D$2500,Crops!$D$5,Basicdata!$H$2:$H$2500,Crops!$M28,Basicdata!$AH$2:$AH$2500,0,Basicdata!$AI$2:$AI$2500,0))</f>
        <v>0</v>
      </c>
      <c r="R36">
        <f>IF(Q36="","",COUNTIFS(Basicdata!$B$2:$B$2500,1,Basicdata!$D$2:$D$2500,Crops!$D$5,Basicdata!$H$2:$H$2500,Crops!$M28,Basicdata!$AH$2:$AH$2500,1,Basicdata!$AI$2:$AI$2500,0))</f>
        <v>0</v>
      </c>
      <c r="S36">
        <f>IF(R36="","",COUNTIFS(Basicdata!$B$2:$B$2500,1,Basicdata!$D$2:$D$2500,Crops!$D$5,Basicdata!$H$2:$H$2500,Crops!$M28,Basicdata!$AH$2:$AH$2500,2,Basicdata!$AI$2:$AI$2500,0))</f>
        <v>0</v>
      </c>
      <c r="T36">
        <f>IF(S36="","",COUNTIFS(Basicdata!$B$2:$B$2500,1,Basicdata!$D$2:$D$2500,Crops!$D$5,Basicdata!$H$2:$H$2500,Crops!$M28,Basicdata!$AH$2:$AH$2500,3,Basicdata!$AI$2:$AI$2500,0))</f>
        <v>0</v>
      </c>
      <c r="U36">
        <f>IF(T36="","",COUNTIFS(Basicdata!$B$2:$B$2500,1,Basicdata!$D$2:$D$2500,Crops!$D$5,Basicdata!$H$2:$H$2500,Crops!$M28,Basicdata!$AH$2:$AH$2500,4,Basicdata!$AI$2:$AI$2500,0))</f>
        <v>8</v>
      </c>
      <c r="V36">
        <f>IF(U36="","",COUNTIFS(Basicdata!$B$2:$B$2500,1,Basicdata!$D$2:$D$2500,Crops!$D$5,Basicdata!$H$2:$H$2500,Crops!$M28,Basicdata!$AH$2:$AH$2500,6,Basicdata!$AI$2:$AI$2500,0))</f>
        <v>0</v>
      </c>
      <c r="W36">
        <f>IF(V36="","",COUNTIFS(Basicdata!$B$2:$B$2500,1,Basicdata!$D$2:$D$2500,Crops!$D$5,Basicdata!$H$2:$H$2500,Crops!$M28,Basicdata!$AH$2:$AH$2500,7,Basicdata!$AI$2:$AI$2500,0))</f>
        <v>0</v>
      </c>
      <c r="X36">
        <f>IF(W36="","",COUNTIFS(Basicdata!$B$2:$B$2500,1,Basicdata!$D$2:$D$2500,Crops!$D$5,Basicdata!$H$2:$H$2500,Crops!$M28,Basicdata!$AH$2:$AH$2500,8,Basicdata!$AI$2:$AI$2500,0))</f>
        <v>0</v>
      </c>
      <c r="Z36" s="45">
        <f>IF(COUNTIFS(Basicdata!$B$2:$B$2500,2,Basicdata!$D$2:$D$2500,Crops!$D$5,Basicdata!$H$2:$H$2500,Crops!$M28,Basicdata!$AI$2:$AI$2500,0)&gt;0,Crops!$M28,"")</f>
        <v>27</v>
      </c>
      <c r="AA36">
        <f>IF(Z36="","",COUNTIFS(Basicdata!$B$2:$B$2500,2,Basicdata!$D$2:$D$2500,Crops!$D$5,Basicdata!$H$2:$H$2500,Crops!$M28,Basicdata!$AI$2:$AI$2500,0))</f>
        <v>7</v>
      </c>
      <c r="AB36">
        <f>IF(AA36="","",COUNTIFS(Basicdata!$B$2:$B$2500,2,Basicdata!$D$2:$D$2500,Crops!$D$5,Basicdata!$H$2:$H$2500,Crops!$M28,Basicdata!$AF$2:$AF$2500,0,Basicdata!$AI$2:$AI$2500,0))</f>
        <v>0</v>
      </c>
      <c r="AC36">
        <f>IF(AB36="","",COUNTIFS(Basicdata!$B$2:$B$2500,2,Basicdata!$D$2:$D$2500,Crops!$D$5,Basicdata!$H$2:$H$2500,Crops!$M28,Basicdata!$AF$2:$AF$2500,1,Basicdata!$AI$2:$AI$2500,0))</f>
        <v>0</v>
      </c>
      <c r="AD36">
        <f>IF(AC36="","",COUNTIFS(Basicdata!$B$2:$B$2500,2,Basicdata!$D$2:$D$2500,Crops!$D$5,Basicdata!$H$2:$H$2500,Crops!$M28,Basicdata!$AF$2:$AF$2500,2,Basicdata!$AI$2:$AI$2500,0))</f>
        <v>0</v>
      </c>
      <c r="AE36">
        <f>IF(AD36="","",COUNTIFS(Basicdata!$B$2:$B$2500,2,Basicdata!$D$2:$D$2500,Crops!$D$5,Basicdata!$H$2:$H$2500,Crops!$M28,Basicdata!$AF$2:$AF$2500,4,Basicdata!$AI$2:$AI$2500,0))</f>
        <v>7</v>
      </c>
      <c r="AF36">
        <f>IF(AE36="","",COUNTIFS(Basicdata!$B$2:$B$2500,2,Basicdata!$D$2:$D$2500,Crops!$D$5,Basicdata!$H$2:$H$2500,Crops!$M28,Basicdata!$AF$2:$AF$2500,6,Basicdata!$AI$2:$AI$2500,0))</f>
        <v>0</v>
      </c>
      <c r="AG36">
        <f>IF(AF36="","",COUNTIFS(Basicdata!$B$2:$B$2500,2,Basicdata!$D$2:$D$2500,Crops!$D$5,Basicdata!$H$2:$H$2500,Crops!$M28,Basicdata!$AF$2:$AF$2500,8,Basicdata!$AI$2:$AI$2500,0))</f>
        <v>0</v>
      </c>
      <c r="AH36">
        <f>IF(AG36="","",COUNTIFS(Basicdata!$B$2:$B$2500,2,Basicdata!$D$2:$D$2500,Crops!$D$5,Basicdata!$H$2:$H$2500,Crops!$M28,Basicdata!$AG$2:$AG$2500,0,Basicdata!$AI$2:$AI$2500,0))</f>
        <v>0</v>
      </c>
      <c r="AI36">
        <f>IF(AH36="","",COUNTIFS(Basicdata!$B$2:$B$2500,2,Basicdata!$D$2:$D$2500,Crops!$D$5,Basicdata!$H$2:$H$2500,Crops!$M28,Basicdata!$AG$2:$AG$2500,1,Basicdata!$AI$2:$AI$2500,0))</f>
        <v>0</v>
      </c>
      <c r="AJ36">
        <f>IF(AI36="","",COUNTIFS(Basicdata!$B$2:$B$2500,2,Basicdata!$D$2:$D$2500,Crops!$D$5,Basicdata!$H$2:$H$2500,Crops!$M28,Basicdata!$AG$2:$AG$2500,2,Basicdata!$AI$2:$AI$2500,0))</f>
        <v>0</v>
      </c>
      <c r="AK36">
        <f>IF(AJ36="","",COUNTIFS(Basicdata!$B$2:$B$2500,2,Basicdata!$D$2:$D$2500,Crops!$D$5,Basicdata!$H$2:$H$2500,Crops!$M28,Basicdata!$AG$2:$AG$2500,3,Basicdata!$AI$2:$AI$2500,0))</f>
        <v>0</v>
      </c>
      <c r="AL36">
        <f>IF(AK36="","",COUNTIFS(Basicdata!$B$2:$B$2500,2,Basicdata!$D$2:$D$2500,Crops!$D$5,Basicdata!$H$2:$H$2500,Crops!$M28,Basicdata!$AG$2:$AG$2500,4,Basicdata!$AI$2:$AI$2500,0))</f>
        <v>7</v>
      </c>
      <c r="AM36">
        <f>IF(AL36="","",COUNTIFS(Basicdata!$B$2:$B$2500,2,Basicdata!$D$2:$D$2500,Crops!$D$5,Basicdata!$H$2:$H$2500,Crops!$M28,Basicdata!$AG$2:$AG$2500,6,Basicdata!$AI$2:$AI$2500,0))</f>
        <v>0</v>
      </c>
      <c r="AN36">
        <f>IF(AM36="","",COUNTIFS(Basicdata!$B$2:$B$2500,2,Basicdata!$D$2:$D$2500,Crops!$D$5,Basicdata!$H$2:$H$2500,Crops!$M28,Basicdata!$AG$2:$AG$2500,7,Basicdata!$AI$2:$AI$2500,0))</f>
        <v>0</v>
      </c>
      <c r="AO36">
        <f>IF(AN36="","",COUNTIFS(Basicdata!$B$2:$B$2500,2,Basicdata!$D$2:$D$2500,Crops!$D$5,Basicdata!$H$2:$H$2500,Crops!$M28,Basicdata!$AG$2:$AG$2500,8,Basicdata!$AI$2:$AI$2500,0))</f>
        <v>0</v>
      </c>
      <c r="AP36">
        <f>IF(AO36="","",COUNTIFS(Basicdata!$B$2:$B$2500,2,Basicdata!$D$2:$D$2500,Crops!$D$5,Basicdata!$H$2:$H$2500,Crops!$M28,Basicdata!$AH$2:$AH$2500,0,Basicdata!$AI$2:$AI$2500,0))</f>
        <v>0</v>
      </c>
      <c r="AQ36">
        <f>IF(AP36="","",COUNTIFS(Basicdata!$B$2:$B$2500,2,Basicdata!$D$2:$D$2500,Crops!$D$5,Basicdata!$H$2:$H$2500,Crops!$M28,Basicdata!$AH$2:$AH$2500,1,Basicdata!$AI$2:$AI$2500,0))</f>
        <v>0</v>
      </c>
      <c r="AR36">
        <f>IF(AQ36="","",COUNTIFS(Basicdata!$B$2:$B$2500,2,Basicdata!$D$2:$D$2500,Crops!$D$5,Basicdata!$H$2:$H$2500,Crops!$M28,Basicdata!$AH$2:$AH$2500,2,Basicdata!$AI$2:$AI$2500,0))</f>
        <v>0</v>
      </c>
      <c r="AS36">
        <f>IF(AR36="","",COUNTIFS(Basicdata!$B$2:$B$2500,2,Basicdata!$D$2:$D$2500,Crops!$D$5,Basicdata!$H$2:$H$2500,Crops!$M28,Basicdata!$AH$2:$AH$2500,3,Basicdata!$AI$2:$AI$2500,0))</f>
        <v>0</v>
      </c>
      <c r="AT36">
        <f>IF(AS36="","",COUNTIFS(Basicdata!$B$2:$B$2500,2,Basicdata!$D$2:$D$2500,Crops!$D$5,Basicdata!$H$2:$H$2500,Crops!$M28,Basicdata!$AH$2:$AH$2500,4,Basicdata!$AI$2:$AI$2500,0))</f>
        <v>7</v>
      </c>
      <c r="AU36">
        <f>IF(AT36="","",COUNTIFS(Basicdata!$B$2:$B$2500,2,Basicdata!$D$2:$D$2500,Crops!$D$5,Basicdata!$H$2:$H$2500,Crops!$M28,Basicdata!$AH$2:$AH$2500,6,Basicdata!$AI$2:$AI$2500,0))</f>
        <v>0</v>
      </c>
      <c r="AV36">
        <f>IF(AU36="","",COUNTIFS(Basicdata!$B$2:$B$2500,2,Basicdata!$D$2:$D$2500,Crops!$D$5,Basicdata!$H$2:$H$2500,Crops!$M28,Basicdata!$AH$2:$AH$2500,7,Basicdata!$AI$2:$AI$2500,0))</f>
        <v>0</v>
      </c>
      <c r="AW36">
        <f>IF(AV36="","",COUNTIFS(Basicdata!$B$2:$B$2500,2,Basicdata!$D$2:$D$2500,Crops!$D$5,Basicdata!$H$2:$H$2500,Crops!$M28,Basicdata!$AH$2:$AH$2500,8,Basicdata!$AI$2:$AI$2500,0))</f>
        <v>0</v>
      </c>
    </row>
    <row r="37" spans="1:49" x14ac:dyDescent="0.3">
      <c r="A37" s="45">
        <f>IF(COUNTIFS(Basicdata!$B$2:$B$2500,1,Basicdata!$D$2:$D$2500,Crops!$D$5,Basicdata!$H$2:$H$2500,Crops!$M29,Basicdata!$AI$2:$AI$2500,0)&gt;0,Crops!$M29,"")</f>
        <v>28</v>
      </c>
      <c r="B37">
        <f>IF(A37="","",COUNTIFS(Basicdata!$B$2:$B$2500,1,Basicdata!$D$2:$D$2500,Crops!$D$5,Basicdata!$H$2:$H$2500,Crops!$M29,Basicdata!$AI$2:$AI$2500,0))</f>
        <v>6</v>
      </c>
      <c r="C37">
        <f>IF(B37="","",COUNTIFS(Basicdata!$B$2:$B$2500,1,Basicdata!$D$2:$D$2500,Crops!$D$5,Basicdata!$H$2:$H$2500,Crops!$M29,Basicdata!$AF$2:$AF$2500,0,Basicdata!$AI$2:$AI$2500,0))</f>
        <v>0</v>
      </c>
      <c r="D37">
        <f>IF(C37="","",COUNTIFS(Basicdata!$B$2:$B$2500,1,Basicdata!$D$2:$D$2500,Crops!$D$5,Basicdata!$H$2:$H$2500,Crops!$M29,Basicdata!$AF$2:$AF$2500,1,Basicdata!$AI$2:$AI$2500,0))</f>
        <v>0</v>
      </c>
      <c r="E37">
        <f>IF(D37="","",COUNTIFS(Basicdata!$B$2:$B$2500,1,Basicdata!$D$2:$D$2500,Crops!$D$5,Basicdata!$H$2:$H$2500,Crops!$M29,Basicdata!$AF$2:$AF$2500,2,Basicdata!$AI$2:$AI$2500,0))</f>
        <v>0</v>
      </c>
      <c r="F37">
        <f>IF(E37="","",COUNTIFS(Basicdata!$B$2:$B$2500,1,Basicdata!$D$2:$D$2500,Crops!$D$5,Basicdata!$H$2:$H$2500,Crops!$M29,Basicdata!$AF$2:$AF$2500,4,Basicdata!$AI$2:$AI$2500,0))</f>
        <v>6</v>
      </c>
      <c r="G37">
        <f>IF(F37="","",COUNTIFS(Basicdata!$B$2:$B$2500,1,Basicdata!$D$2:$D$2500,Crops!$D$5,Basicdata!$H$2:$H$2500,Crops!$M29,Basicdata!$AF$2:$AF$2500,6,Basicdata!$AI$2:$AI$2500,0))</f>
        <v>0</v>
      </c>
      <c r="H37">
        <f>IF(G37="","",COUNTIFS(Basicdata!$B$2:$B$2500,1,Basicdata!$D$2:$D$2500,Crops!$D$5,Basicdata!$H$2:$H$2500,Crops!$M29,Basicdata!$AF$2:$AF$2500,8,Basicdata!$AI$2:$AI$2500,0))</f>
        <v>0</v>
      </c>
      <c r="I37">
        <f>IF(H37="","",COUNTIFS(Basicdata!$B$2:$B$2500,1,Basicdata!$D$2:$D$2500,Crops!$D$5,Basicdata!$H$2:$H$2500,Crops!$M29,Basicdata!$AG$2:$AG$2500,0,Basicdata!$AI$2:$AI$2500,0))</f>
        <v>0</v>
      </c>
      <c r="J37">
        <f>IF(I37="","",COUNTIFS(Basicdata!$B$2:$B$2500,1,Basicdata!$D$2:$D$2500,Crops!$D$5,Basicdata!$H$2:$H$2500,Crops!$M29,Basicdata!$AG$2:$AG$2500,1,Basicdata!$AI$2:$AI$2500,0))</f>
        <v>0</v>
      </c>
      <c r="K37">
        <f>IF(J37="","",COUNTIFS(Basicdata!$B$2:$B$2500,1,Basicdata!$D$2:$D$2500,Crops!$D$5,Basicdata!$H$2:$H$2500,Crops!$M29,Basicdata!$AG$2:$AG$2500,2,Basicdata!$AI$2:$AI$2500,0))</f>
        <v>0</v>
      </c>
      <c r="L37">
        <f>IF(K37="","",COUNTIFS(Basicdata!$B$2:$B$2500,1,Basicdata!$D$2:$D$2500,Crops!$D$5,Basicdata!$H$2:$H$2500,Crops!$M29,Basicdata!$AG$2:$AG$2500,3,Basicdata!$AI$2:$AI$2500,0))</f>
        <v>0</v>
      </c>
      <c r="M37">
        <f>IF(L37="","",COUNTIFS(Basicdata!$B$2:$B$2500,1,Basicdata!$D$2:$D$2500,Crops!$D$5,Basicdata!$H$2:$H$2500,Crops!$M29,Basicdata!$AG$2:$AG$2500,4,Basicdata!$AI$2:$AI$2500,0))</f>
        <v>6</v>
      </c>
      <c r="N37">
        <f>IF(M37="","",COUNTIFS(Basicdata!$B$2:$B$2500,1,Basicdata!$D$2:$D$2500,Crops!$D$5,Basicdata!$H$2:$H$2500,Crops!$M29,Basicdata!$AG$2:$AG$2500,6,Basicdata!$AI$2:$AI$2500,0))</f>
        <v>0</v>
      </c>
      <c r="O37">
        <f>IF(N37="","",COUNTIFS(Basicdata!$B$2:$B$2500,1,Basicdata!$D$2:$D$2500,Crops!$D$5,Basicdata!$H$2:$H$2500,Crops!$M29,Basicdata!$AG$2:$AG$2500,7,Basicdata!$AI$2:$AI$2500,0))</f>
        <v>0</v>
      </c>
      <c r="P37">
        <f>IF(O37="","",COUNTIFS(Basicdata!$B$2:$B$2500,1,Basicdata!$D$2:$D$2500,Crops!$D$5,Basicdata!$H$2:$H$2500,Crops!$M29,Basicdata!$AG$2:$AG$2500,8,Basicdata!$AI$2:$AI$2500,0))</f>
        <v>0</v>
      </c>
      <c r="Q37">
        <f>IF(P37="","",COUNTIFS(Basicdata!$B$2:$B$2500,1,Basicdata!$D$2:$D$2500,Crops!$D$5,Basicdata!$H$2:$H$2500,Crops!$M29,Basicdata!$AH$2:$AH$2500,0,Basicdata!$AI$2:$AI$2500,0))</f>
        <v>0</v>
      </c>
      <c r="R37">
        <f>IF(Q37="","",COUNTIFS(Basicdata!$B$2:$B$2500,1,Basicdata!$D$2:$D$2500,Crops!$D$5,Basicdata!$H$2:$H$2500,Crops!$M29,Basicdata!$AH$2:$AH$2500,1,Basicdata!$AI$2:$AI$2500,0))</f>
        <v>0</v>
      </c>
      <c r="S37">
        <f>IF(R37="","",COUNTIFS(Basicdata!$B$2:$B$2500,1,Basicdata!$D$2:$D$2500,Crops!$D$5,Basicdata!$H$2:$H$2500,Crops!$M29,Basicdata!$AH$2:$AH$2500,2,Basicdata!$AI$2:$AI$2500,0))</f>
        <v>0</v>
      </c>
      <c r="T37">
        <f>IF(S37="","",COUNTIFS(Basicdata!$B$2:$B$2500,1,Basicdata!$D$2:$D$2500,Crops!$D$5,Basicdata!$H$2:$H$2500,Crops!$M29,Basicdata!$AH$2:$AH$2500,3,Basicdata!$AI$2:$AI$2500,0))</f>
        <v>0</v>
      </c>
      <c r="U37">
        <f>IF(T37="","",COUNTIFS(Basicdata!$B$2:$B$2500,1,Basicdata!$D$2:$D$2500,Crops!$D$5,Basicdata!$H$2:$H$2500,Crops!$M29,Basicdata!$AH$2:$AH$2500,4,Basicdata!$AI$2:$AI$2500,0))</f>
        <v>6</v>
      </c>
      <c r="V37">
        <f>IF(U37="","",COUNTIFS(Basicdata!$B$2:$B$2500,1,Basicdata!$D$2:$D$2500,Crops!$D$5,Basicdata!$H$2:$H$2500,Crops!$M29,Basicdata!$AH$2:$AH$2500,6,Basicdata!$AI$2:$AI$2500,0))</f>
        <v>0</v>
      </c>
      <c r="W37">
        <f>IF(V37="","",COUNTIFS(Basicdata!$B$2:$B$2500,1,Basicdata!$D$2:$D$2500,Crops!$D$5,Basicdata!$H$2:$H$2500,Crops!$M29,Basicdata!$AH$2:$AH$2500,7,Basicdata!$AI$2:$AI$2500,0))</f>
        <v>0</v>
      </c>
      <c r="X37">
        <f>IF(W37="","",COUNTIFS(Basicdata!$B$2:$B$2500,1,Basicdata!$D$2:$D$2500,Crops!$D$5,Basicdata!$H$2:$H$2500,Crops!$M29,Basicdata!$AH$2:$AH$2500,8,Basicdata!$AI$2:$AI$2500,0))</f>
        <v>0</v>
      </c>
      <c r="Z37" s="45">
        <f>IF(COUNTIFS(Basicdata!$B$2:$B$2500,2,Basicdata!$D$2:$D$2500,Crops!$D$5,Basicdata!$H$2:$H$2500,Crops!$M29,Basicdata!$AI$2:$AI$2500,0)&gt;0,Crops!$M29,"")</f>
        <v>28</v>
      </c>
      <c r="AA37">
        <f>IF(Z37="","",COUNTIFS(Basicdata!$B$2:$B$2500,2,Basicdata!$D$2:$D$2500,Crops!$D$5,Basicdata!$H$2:$H$2500,Crops!$M29,Basicdata!$AI$2:$AI$2500,0))</f>
        <v>6</v>
      </c>
      <c r="AB37">
        <f>IF(AA37="","",COUNTIFS(Basicdata!$B$2:$B$2500,2,Basicdata!$D$2:$D$2500,Crops!$D$5,Basicdata!$H$2:$H$2500,Crops!$M29,Basicdata!$AF$2:$AF$2500,0,Basicdata!$AI$2:$AI$2500,0))</f>
        <v>0</v>
      </c>
      <c r="AC37">
        <f>IF(AB37="","",COUNTIFS(Basicdata!$B$2:$B$2500,2,Basicdata!$D$2:$D$2500,Crops!$D$5,Basicdata!$H$2:$H$2500,Crops!$M29,Basicdata!$AF$2:$AF$2500,1,Basicdata!$AI$2:$AI$2500,0))</f>
        <v>0</v>
      </c>
      <c r="AD37">
        <f>IF(AC37="","",COUNTIFS(Basicdata!$B$2:$B$2500,2,Basicdata!$D$2:$D$2500,Crops!$D$5,Basicdata!$H$2:$H$2500,Crops!$M29,Basicdata!$AF$2:$AF$2500,2,Basicdata!$AI$2:$AI$2500,0))</f>
        <v>0</v>
      </c>
      <c r="AE37">
        <f>IF(AD37="","",COUNTIFS(Basicdata!$B$2:$B$2500,2,Basicdata!$D$2:$D$2500,Crops!$D$5,Basicdata!$H$2:$H$2500,Crops!$M29,Basicdata!$AF$2:$AF$2500,4,Basicdata!$AI$2:$AI$2500,0))</f>
        <v>6</v>
      </c>
      <c r="AF37">
        <f>IF(AE37="","",COUNTIFS(Basicdata!$B$2:$B$2500,2,Basicdata!$D$2:$D$2500,Crops!$D$5,Basicdata!$H$2:$H$2500,Crops!$M29,Basicdata!$AF$2:$AF$2500,6,Basicdata!$AI$2:$AI$2500,0))</f>
        <v>0</v>
      </c>
      <c r="AG37">
        <f>IF(AF37="","",COUNTIFS(Basicdata!$B$2:$B$2500,2,Basicdata!$D$2:$D$2500,Crops!$D$5,Basicdata!$H$2:$H$2500,Crops!$M29,Basicdata!$AF$2:$AF$2500,8,Basicdata!$AI$2:$AI$2500,0))</f>
        <v>0</v>
      </c>
      <c r="AH37">
        <f>IF(AG37="","",COUNTIFS(Basicdata!$B$2:$B$2500,2,Basicdata!$D$2:$D$2500,Crops!$D$5,Basicdata!$H$2:$H$2500,Crops!$M29,Basicdata!$AG$2:$AG$2500,0,Basicdata!$AI$2:$AI$2500,0))</f>
        <v>0</v>
      </c>
      <c r="AI37">
        <f>IF(AH37="","",COUNTIFS(Basicdata!$B$2:$B$2500,2,Basicdata!$D$2:$D$2500,Crops!$D$5,Basicdata!$H$2:$H$2500,Crops!$M29,Basicdata!$AG$2:$AG$2500,1,Basicdata!$AI$2:$AI$2500,0))</f>
        <v>0</v>
      </c>
      <c r="AJ37">
        <f>IF(AI37="","",COUNTIFS(Basicdata!$B$2:$B$2500,2,Basicdata!$D$2:$D$2500,Crops!$D$5,Basicdata!$H$2:$H$2500,Crops!$M29,Basicdata!$AG$2:$AG$2500,2,Basicdata!$AI$2:$AI$2500,0))</f>
        <v>0</v>
      </c>
      <c r="AK37">
        <f>IF(AJ37="","",COUNTIFS(Basicdata!$B$2:$B$2500,2,Basicdata!$D$2:$D$2500,Crops!$D$5,Basicdata!$H$2:$H$2500,Crops!$M29,Basicdata!$AG$2:$AG$2500,3,Basicdata!$AI$2:$AI$2500,0))</f>
        <v>0</v>
      </c>
      <c r="AL37">
        <f>IF(AK37="","",COUNTIFS(Basicdata!$B$2:$B$2500,2,Basicdata!$D$2:$D$2500,Crops!$D$5,Basicdata!$H$2:$H$2500,Crops!$M29,Basicdata!$AG$2:$AG$2500,4,Basicdata!$AI$2:$AI$2500,0))</f>
        <v>6</v>
      </c>
      <c r="AM37">
        <f>IF(AL37="","",COUNTIFS(Basicdata!$B$2:$B$2500,2,Basicdata!$D$2:$D$2500,Crops!$D$5,Basicdata!$H$2:$H$2500,Crops!$M29,Basicdata!$AG$2:$AG$2500,6,Basicdata!$AI$2:$AI$2500,0))</f>
        <v>0</v>
      </c>
      <c r="AN37">
        <f>IF(AM37="","",COUNTIFS(Basicdata!$B$2:$B$2500,2,Basicdata!$D$2:$D$2500,Crops!$D$5,Basicdata!$H$2:$H$2500,Crops!$M29,Basicdata!$AG$2:$AG$2500,7,Basicdata!$AI$2:$AI$2500,0))</f>
        <v>0</v>
      </c>
      <c r="AO37">
        <f>IF(AN37="","",COUNTIFS(Basicdata!$B$2:$B$2500,2,Basicdata!$D$2:$D$2500,Crops!$D$5,Basicdata!$H$2:$H$2500,Crops!$M29,Basicdata!$AG$2:$AG$2500,8,Basicdata!$AI$2:$AI$2500,0))</f>
        <v>0</v>
      </c>
      <c r="AP37">
        <f>IF(AO37="","",COUNTIFS(Basicdata!$B$2:$B$2500,2,Basicdata!$D$2:$D$2500,Crops!$D$5,Basicdata!$H$2:$H$2500,Crops!$M29,Basicdata!$AH$2:$AH$2500,0,Basicdata!$AI$2:$AI$2500,0))</f>
        <v>0</v>
      </c>
      <c r="AQ37">
        <f>IF(AP37="","",COUNTIFS(Basicdata!$B$2:$B$2500,2,Basicdata!$D$2:$D$2500,Crops!$D$5,Basicdata!$H$2:$H$2500,Crops!$M29,Basicdata!$AH$2:$AH$2500,1,Basicdata!$AI$2:$AI$2500,0))</f>
        <v>0</v>
      </c>
      <c r="AR37">
        <f>IF(AQ37="","",COUNTIFS(Basicdata!$B$2:$B$2500,2,Basicdata!$D$2:$D$2500,Crops!$D$5,Basicdata!$H$2:$H$2500,Crops!$M29,Basicdata!$AH$2:$AH$2500,2,Basicdata!$AI$2:$AI$2500,0))</f>
        <v>0</v>
      </c>
      <c r="AS37">
        <f>IF(AR37="","",COUNTIFS(Basicdata!$B$2:$B$2500,2,Basicdata!$D$2:$D$2500,Crops!$D$5,Basicdata!$H$2:$H$2500,Crops!$M29,Basicdata!$AH$2:$AH$2500,3,Basicdata!$AI$2:$AI$2500,0))</f>
        <v>0</v>
      </c>
      <c r="AT37">
        <f>IF(AS37="","",COUNTIFS(Basicdata!$B$2:$B$2500,2,Basicdata!$D$2:$D$2500,Crops!$D$5,Basicdata!$H$2:$H$2500,Crops!$M29,Basicdata!$AH$2:$AH$2500,4,Basicdata!$AI$2:$AI$2500,0))</f>
        <v>6</v>
      </c>
      <c r="AU37">
        <f>IF(AT37="","",COUNTIFS(Basicdata!$B$2:$B$2500,2,Basicdata!$D$2:$D$2500,Crops!$D$5,Basicdata!$H$2:$H$2500,Crops!$M29,Basicdata!$AH$2:$AH$2500,6,Basicdata!$AI$2:$AI$2500,0))</f>
        <v>0</v>
      </c>
      <c r="AV37">
        <f>IF(AU37="","",COUNTIFS(Basicdata!$B$2:$B$2500,2,Basicdata!$D$2:$D$2500,Crops!$D$5,Basicdata!$H$2:$H$2500,Crops!$M29,Basicdata!$AH$2:$AH$2500,7,Basicdata!$AI$2:$AI$2500,0))</f>
        <v>0</v>
      </c>
      <c r="AW37">
        <f>IF(AV37="","",COUNTIFS(Basicdata!$B$2:$B$2500,2,Basicdata!$D$2:$D$2500,Crops!$D$5,Basicdata!$H$2:$H$2500,Crops!$M29,Basicdata!$AH$2:$AH$2500,8,Basicdata!$AI$2:$AI$2500,0))</f>
        <v>0</v>
      </c>
    </row>
    <row r="38" spans="1:49" x14ac:dyDescent="0.3">
      <c r="A38" s="45">
        <f>IF(COUNTIFS(Basicdata!$B$2:$B$2500,1,Basicdata!$D$2:$D$2500,Crops!$D$5,Basicdata!$H$2:$H$2500,Crops!$M30,Basicdata!$AI$2:$AI$2500,0)&gt;0,Crops!$M30,"")</f>
        <v>29</v>
      </c>
      <c r="B38">
        <f>IF(A38="","",COUNTIFS(Basicdata!$B$2:$B$2500,1,Basicdata!$D$2:$D$2500,Crops!$D$5,Basicdata!$H$2:$H$2500,Crops!$M30,Basicdata!$AI$2:$AI$2500,0))</f>
        <v>8</v>
      </c>
      <c r="C38">
        <f>IF(B38="","",COUNTIFS(Basicdata!$B$2:$B$2500,1,Basicdata!$D$2:$D$2500,Crops!$D$5,Basicdata!$H$2:$H$2500,Crops!$M30,Basicdata!$AF$2:$AF$2500,0,Basicdata!$AI$2:$AI$2500,0))</f>
        <v>0</v>
      </c>
      <c r="D38">
        <f>IF(C38="","",COUNTIFS(Basicdata!$B$2:$B$2500,1,Basicdata!$D$2:$D$2500,Crops!$D$5,Basicdata!$H$2:$H$2500,Crops!$M30,Basicdata!$AF$2:$AF$2500,1,Basicdata!$AI$2:$AI$2500,0))</f>
        <v>0</v>
      </c>
      <c r="E38">
        <f>IF(D38="","",COUNTIFS(Basicdata!$B$2:$B$2500,1,Basicdata!$D$2:$D$2500,Crops!$D$5,Basicdata!$H$2:$H$2500,Crops!$M30,Basicdata!$AF$2:$AF$2500,2,Basicdata!$AI$2:$AI$2500,0))</f>
        <v>0</v>
      </c>
      <c r="F38">
        <f>IF(E38="","",COUNTIFS(Basicdata!$B$2:$B$2500,1,Basicdata!$D$2:$D$2500,Crops!$D$5,Basicdata!$H$2:$H$2500,Crops!$M30,Basicdata!$AF$2:$AF$2500,4,Basicdata!$AI$2:$AI$2500,0))</f>
        <v>8</v>
      </c>
      <c r="G38">
        <f>IF(F38="","",COUNTIFS(Basicdata!$B$2:$B$2500,1,Basicdata!$D$2:$D$2500,Crops!$D$5,Basicdata!$H$2:$H$2500,Crops!$M30,Basicdata!$AF$2:$AF$2500,6,Basicdata!$AI$2:$AI$2500,0))</f>
        <v>0</v>
      </c>
      <c r="H38">
        <f>IF(G38="","",COUNTIFS(Basicdata!$B$2:$B$2500,1,Basicdata!$D$2:$D$2500,Crops!$D$5,Basicdata!$H$2:$H$2500,Crops!$M30,Basicdata!$AF$2:$AF$2500,8,Basicdata!$AI$2:$AI$2500,0))</f>
        <v>0</v>
      </c>
      <c r="I38">
        <f>IF(H38="","",COUNTIFS(Basicdata!$B$2:$B$2500,1,Basicdata!$D$2:$D$2500,Crops!$D$5,Basicdata!$H$2:$H$2500,Crops!$M30,Basicdata!$AG$2:$AG$2500,0,Basicdata!$AI$2:$AI$2500,0))</f>
        <v>0</v>
      </c>
      <c r="J38">
        <f>IF(I38="","",COUNTIFS(Basicdata!$B$2:$B$2500,1,Basicdata!$D$2:$D$2500,Crops!$D$5,Basicdata!$H$2:$H$2500,Crops!$M30,Basicdata!$AG$2:$AG$2500,1,Basicdata!$AI$2:$AI$2500,0))</f>
        <v>0</v>
      </c>
      <c r="K38">
        <f>IF(J38="","",COUNTIFS(Basicdata!$B$2:$B$2500,1,Basicdata!$D$2:$D$2500,Crops!$D$5,Basicdata!$H$2:$H$2500,Crops!$M30,Basicdata!$AG$2:$AG$2500,2,Basicdata!$AI$2:$AI$2500,0))</f>
        <v>0</v>
      </c>
      <c r="L38">
        <f>IF(K38="","",COUNTIFS(Basicdata!$B$2:$B$2500,1,Basicdata!$D$2:$D$2500,Crops!$D$5,Basicdata!$H$2:$H$2500,Crops!$M30,Basicdata!$AG$2:$AG$2500,3,Basicdata!$AI$2:$AI$2500,0))</f>
        <v>0</v>
      </c>
      <c r="M38">
        <f>IF(L38="","",COUNTIFS(Basicdata!$B$2:$B$2500,1,Basicdata!$D$2:$D$2500,Crops!$D$5,Basicdata!$H$2:$H$2500,Crops!$M30,Basicdata!$AG$2:$AG$2500,4,Basicdata!$AI$2:$AI$2500,0))</f>
        <v>8</v>
      </c>
      <c r="N38">
        <f>IF(M38="","",COUNTIFS(Basicdata!$B$2:$B$2500,1,Basicdata!$D$2:$D$2500,Crops!$D$5,Basicdata!$H$2:$H$2500,Crops!$M30,Basicdata!$AG$2:$AG$2500,6,Basicdata!$AI$2:$AI$2500,0))</f>
        <v>0</v>
      </c>
      <c r="O38">
        <f>IF(N38="","",COUNTIFS(Basicdata!$B$2:$B$2500,1,Basicdata!$D$2:$D$2500,Crops!$D$5,Basicdata!$H$2:$H$2500,Crops!$M30,Basicdata!$AG$2:$AG$2500,7,Basicdata!$AI$2:$AI$2500,0))</f>
        <v>0</v>
      </c>
      <c r="P38">
        <f>IF(O38="","",COUNTIFS(Basicdata!$B$2:$B$2500,1,Basicdata!$D$2:$D$2500,Crops!$D$5,Basicdata!$H$2:$H$2500,Crops!$M30,Basicdata!$AG$2:$AG$2500,8,Basicdata!$AI$2:$AI$2500,0))</f>
        <v>0</v>
      </c>
      <c r="Q38">
        <f>IF(P38="","",COUNTIFS(Basicdata!$B$2:$B$2500,1,Basicdata!$D$2:$D$2500,Crops!$D$5,Basicdata!$H$2:$H$2500,Crops!$M30,Basicdata!$AH$2:$AH$2500,0,Basicdata!$AI$2:$AI$2500,0))</f>
        <v>0</v>
      </c>
      <c r="R38">
        <f>IF(Q38="","",COUNTIFS(Basicdata!$B$2:$B$2500,1,Basicdata!$D$2:$D$2500,Crops!$D$5,Basicdata!$H$2:$H$2500,Crops!$M30,Basicdata!$AH$2:$AH$2500,1,Basicdata!$AI$2:$AI$2500,0))</f>
        <v>0</v>
      </c>
      <c r="S38">
        <f>IF(R38="","",COUNTIFS(Basicdata!$B$2:$B$2500,1,Basicdata!$D$2:$D$2500,Crops!$D$5,Basicdata!$H$2:$H$2500,Crops!$M30,Basicdata!$AH$2:$AH$2500,2,Basicdata!$AI$2:$AI$2500,0))</f>
        <v>0</v>
      </c>
      <c r="T38">
        <f>IF(S38="","",COUNTIFS(Basicdata!$B$2:$B$2500,1,Basicdata!$D$2:$D$2500,Crops!$D$5,Basicdata!$H$2:$H$2500,Crops!$M30,Basicdata!$AH$2:$AH$2500,3,Basicdata!$AI$2:$AI$2500,0))</f>
        <v>0</v>
      </c>
      <c r="U38">
        <f>IF(T38="","",COUNTIFS(Basicdata!$B$2:$B$2500,1,Basicdata!$D$2:$D$2500,Crops!$D$5,Basicdata!$H$2:$H$2500,Crops!$M30,Basicdata!$AH$2:$AH$2500,4,Basicdata!$AI$2:$AI$2500,0))</f>
        <v>8</v>
      </c>
      <c r="V38">
        <f>IF(U38="","",COUNTIFS(Basicdata!$B$2:$B$2500,1,Basicdata!$D$2:$D$2500,Crops!$D$5,Basicdata!$H$2:$H$2500,Crops!$M30,Basicdata!$AH$2:$AH$2500,6,Basicdata!$AI$2:$AI$2500,0))</f>
        <v>0</v>
      </c>
      <c r="W38">
        <f>IF(V38="","",COUNTIFS(Basicdata!$B$2:$B$2500,1,Basicdata!$D$2:$D$2500,Crops!$D$5,Basicdata!$H$2:$H$2500,Crops!$M30,Basicdata!$AH$2:$AH$2500,7,Basicdata!$AI$2:$AI$2500,0))</f>
        <v>0</v>
      </c>
      <c r="X38">
        <f>IF(W38="","",COUNTIFS(Basicdata!$B$2:$B$2500,1,Basicdata!$D$2:$D$2500,Crops!$D$5,Basicdata!$H$2:$H$2500,Crops!$M30,Basicdata!$AH$2:$AH$2500,8,Basicdata!$AI$2:$AI$2500,0))</f>
        <v>0</v>
      </c>
      <c r="Z38" s="45">
        <f>IF(COUNTIFS(Basicdata!$B$2:$B$2500,2,Basicdata!$D$2:$D$2500,Crops!$D$5,Basicdata!$H$2:$H$2500,Crops!$M30,Basicdata!$AI$2:$AI$2500,0)&gt;0,Crops!$M30,"")</f>
        <v>29</v>
      </c>
      <c r="AA38">
        <f>IF(Z38="","",COUNTIFS(Basicdata!$B$2:$B$2500,2,Basicdata!$D$2:$D$2500,Crops!$D$5,Basicdata!$H$2:$H$2500,Crops!$M30,Basicdata!$AI$2:$AI$2500,0))</f>
        <v>8</v>
      </c>
      <c r="AB38">
        <f>IF(AA38="","",COUNTIFS(Basicdata!$B$2:$B$2500,2,Basicdata!$D$2:$D$2500,Crops!$D$5,Basicdata!$H$2:$H$2500,Crops!$M30,Basicdata!$AF$2:$AF$2500,0,Basicdata!$AI$2:$AI$2500,0))</f>
        <v>0</v>
      </c>
      <c r="AC38">
        <f>IF(AB38="","",COUNTIFS(Basicdata!$B$2:$B$2500,2,Basicdata!$D$2:$D$2500,Crops!$D$5,Basicdata!$H$2:$H$2500,Crops!$M30,Basicdata!$AF$2:$AF$2500,1,Basicdata!$AI$2:$AI$2500,0))</f>
        <v>0</v>
      </c>
      <c r="AD38">
        <f>IF(AC38="","",COUNTIFS(Basicdata!$B$2:$B$2500,2,Basicdata!$D$2:$D$2500,Crops!$D$5,Basicdata!$H$2:$H$2500,Crops!$M30,Basicdata!$AF$2:$AF$2500,2,Basicdata!$AI$2:$AI$2500,0))</f>
        <v>0</v>
      </c>
      <c r="AE38">
        <f>IF(AD38="","",COUNTIFS(Basicdata!$B$2:$B$2500,2,Basicdata!$D$2:$D$2500,Crops!$D$5,Basicdata!$H$2:$H$2500,Crops!$M30,Basicdata!$AF$2:$AF$2500,4,Basicdata!$AI$2:$AI$2500,0))</f>
        <v>8</v>
      </c>
      <c r="AF38">
        <f>IF(AE38="","",COUNTIFS(Basicdata!$B$2:$B$2500,2,Basicdata!$D$2:$D$2500,Crops!$D$5,Basicdata!$H$2:$H$2500,Crops!$M30,Basicdata!$AF$2:$AF$2500,6,Basicdata!$AI$2:$AI$2500,0))</f>
        <v>0</v>
      </c>
      <c r="AG38">
        <f>IF(AF38="","",COUNTIFS(Basicdata!$B$2:$B$2500,2,Basicdata!$D$2:$D$2500,Crops!$D$5,Basicdata!$H$2:$H$2500,Crops!$M30,Basicdata!$AF$2:$AF$2500,8,Basicdata!$AI$2:$AI$2500,0))</f>
        <v>0</v>
      </c>
      <c r="AH38">
        <f>IF(AG38="","",COUNTIFS(Basicdata!$B$2:$B$2500,2,Basicdata!$D$2:$D$2500,Crops!$D$5,Basicdata!$H$2:$H$2500,Crops!$M30,Basicdata!$AG$2:$AG$2500,0,Basicdata!$AI$2:$AI$2500,0))</f>
        <v>0</v>
      </c>
      <c r="AI38">
        <f>IF(AH38="","",COUNTIFS(Basicdata!$B$2:$B$2500,2,Basicdata!$D$2:$D$2500,Crops!$D$5,Basicdata!$H$2:$H$2500,Crops!$M30,Basicdata!$AG$2:$AG$2500,1,Basicdata!$AI$2:$AI$2500,0))</f>
        <v>0</v>
      </c>
      <c r="AJ38">
        <f>IF(AI38="","",COUNTIFS(Basicdata!$B$2:$B$2500,2,Basicdata!$D$2:$D$2500,Crops!$D$5,Basicdata!$H$2:$H$2500,Crops!$M30,Basicdata!$AG$2:$AG$2500,2,Basicdata!$AI$2:$AI$2500,0))</f>
        <v>0</v>
      </c>
      <c r="AK38">
        <f>IF(AJ38="","",COUNTIFS(Basicdata!$B$2:$B$2500,2,Basicdata!$D$2:$D$2500,Crops!$D$5,Basicdata!$H$2:$H$2500,Crops!$M30,Basicdata!$AG$2:$AG$2500,3,Basicdata!$AI$2:$AI$2500,0))</f>
        <v>0</v>
      </c>
      <c r="AL38">
        <f>IF(AK38="","",COUNTIFS(Basicdata!$B$2:$B$2500,2,Basicdata!$D$2:$D$2500,Crops!$D$5,Basicdata!$H$2:$H$2500,Crops!$M30,Basicdata!$AG$2:$AG$2500,4,Basicdata!$AI$2:$AI$2500,0))</f>
        <v>8</v>
      </c>
      <c r="AM38">
        <f>IF(AL38="","",COUNTIFS(Basicdata!$B$2:$B$2500,2,Basicdata!$D$2:$D$2500,Crops!$D$5,Basicdata!$H$2:$H$2500,Crops!$M30,Basicdata!$AG$2:$AG$2500,6,Basicdata!$AI$2:$AI$2500,0))</f>
        <v>0</v>
      </c>
      <c r="AN38">
        <f>IF(AM38="","",COUNTIFS(Basicdata!$B$2:$B$2500,2,Basicdata!$D$2:$D$2500,Crops!$D$5,Basicdata!$H$2:$H$2500,Crops!$M30,Basicdata!$AG$2:$AG$2500,7,Basicdata!$AI$2:$AI$2500,0))</f>
        <v>0</v>
      </c>
      <c r="AO38">
        <f>IF(AN38="","",COUNTIFS(Basicdata!$B$2:$B$2500,2,Basicdata!$D$2:$D$2500,Crops!$D$5,Basicdata!$H$2:$H$2500,Crops!$M30,Basicdata!$AG$2:$AG$2500,8,Basicdata!$AI$2:$AI$2500,0))</f>
        <v>0</v>
      </c>
      <c r="AP38">
        <f>IF(AO38="","",COUNTIFS(Basicdata!$B$2:$B$2500,2,Basicdata!$D$2:$D$2500,Crops!$D$5,Basicdata!$H$2:$H$2500,Crops!$M30,Basicdata!$AH$2:$AH$2500,0,Basicdata!$AI$2:$AI$2500,0))</f>
        <v>0</v>
      </c>
      <c r="AQ38">
        <f>IF(AP38="","",COUNTIFS(Basicdata!$B$2:$B$2500,2,Basicdata!$D$2:$D$2500,Crops!$D$5,Basicdata!$H$2:$H$2500,Crops!$M30,Basicdata!$AH$2:$AH$2500,1,Basicdata!$AI$2:$AI$2500,0))</f>
        <v>0</v>
      </c>
      <c r="AR38">
        <f>IF(AQ38="","",COUNTIFS(Basicdata!$B$2:$B$2500,2,Basicdata!$D$2:$D$2500,Crops!$D$5,Basicdata!$H$2:$H$2500,Crops!$M30,Basicdata!$AH$2:$AH$2500,2,Basicdata!$AI$2:$AI$2500,0))</f>
        <v>0</v>
      </c>
      <c r="AS38">
        <f>IF(AR38="","",COUNTIFS(Basicdata!$B$2:$B$2500,2,Basicdata!$D$2:$D$2500,Crops!$D$5,Basicdata!$H$2:$H$2500,Crops!$M30,Basicdata!$AH$2:$AH$2500,3,Basicdata!$AI$2:$AI$2500,0))</f>
        <v>0</v>
      </c>
      <c r="AT38">
        <f>IF(AS38="","",COUNTIFS(Basicdata!$B$2:$B$2500,2,Basicdata!$D$2:$D$2500,Crops!$D$5,Basicdata!$H$2:$H$2500,Crops!$M30,Basicdata!$AH$2:$AH$2500,4,Basicdata!$AI$2:$AI$2500,0))</f>
        <v>8</v>
      </c>
      <c r="AU38">
        <f>IF(AT38="","",COUNTIFS(Basicdata!$B$2:$B$2500,2,Basicdata!$D$2:$D$2500,Crops!$D$5,Basicdata!$H$2:$H$2500,Crops!$M30,Basicdata!$AH$2:$AH$2500,6,Basicdata!$AI$2:$AI$2500,0))</f>
        <v>0</v>
      </c>
      <c r="AV38">
        <f>IF(AU38="","",COUNTIFS(Basicdata!$B$2:$B$2500,2,Basicdata!$D$2:$D$2500,Crops!$D$5,Basicdata!$H$2:$H$2500,Crops!$M30,Basicdata!$AH$2:$AH$2500,7,Basicdata!$AI$2:$AI$2500,0))</f>
        <v>0</v>
      </c>
      <c r="AW38">
        <f>IF(AV38="","",COUNTIFS(Basicdata!$B$2:$B$2500,2,Basicdata!$D$2:$D$2500,Crops!$D$5,Basicdata!$H$2:$H$2500,Crops!$M30,Basicdata!$AH$2:$AH$2500,8,Basicdata!$AI$2:$AI$2500,0))</f>
        <v>0</v>
      </c>
    </row>
    <row r="39" spans="1:49" x14ac:dyDescent="0.3">
      <c r="A39" s="45">
        <f>IF(COUNTIFS(Basicdata!$B$2:$B$2500,1,Basicdata!$D$2:$D$2500,Crops!$D$5,Basicdata!$H$2:$H$2500,Crops!$M31,Basicdata!$AI$2:$AI$2500,0)&gt;0,Crops!$M31,"")</f>
        <v>30</v>
      </c>
      <c r="B39">
        <f>IF(A39="","",COUNTIFS(Basicdata!$B$2:$B$2500,1,Basicdata!$D$2:$D$2500,Crops!$D$5,Basicdata!$H$2:$H$2500,Crops!$M31,Basicdata!$AI$2:$AI$2500,0))</f>
        <v>7</v>
      </c>
      <c r="C39">
        <f>IF(B39="","",COUNTIFS(Basicdata!$B$2:$B$2500,1,Basicdata!$D$2:$D$2500,Crops!$D$5,Basicdata!$H$2:$H$2500,Crops!$M31,Basicdata!$AF$2:$AF$2500,0,Basicdata!$AI$2:$AI$2500,0))</f>
        <v>0</v>
      </c>
      <c r="D39">
        <f>IF(C39="","",COUNTIFS(Basicdata!$B$2:$B$2500,1,Basicdata!$D$2:$D$2500,Crops!$D$5,Basicdata!$H$2:$H$2500,Crops!$M31,Basicdata!$AF$2:$AF$2500,1,Basicdata!$AI$2:$AI$2500,0))</f>
        <v>0</v>
      </c>
      <c r="E39">
        <f>IF(D39="","",COUNTIFS(Basicdata!$B$2:$B$2500,1,Basicdata!$D$2:$D$2500,Crops!$D$5,Basicdata!$H$2:$H$2500,Crops!$M31,Basicdata!$AF$2:$AF$2500,2,Basicdata!$AI$2:$AI$2500,0))</f>
        <v>0</v>
      </c>
      <c r="F39">
        <f>IF(E39="","",COUNTIFS(Basicdata!$B$2:$B$2500,1,Basicdata!$D$2:$D$2500,Crops!$D$5,Basicdata!$H$2:$H$2500,Crops!$M31,Basicdata!$AF$2:$AF$2500,4,Basicdata!$AI$2:$AI$2500,0))</f>
        <v>7</v>
      </c>
      <c r="G39">
        <f>IF(F39="","",COUNTIFS(Basicdata!$B$2:$B$2500,1,Basicdata!$D$2:$D$2500,Crops!$D$5,Basicdata!$H$2:$H$2500,Crops!$M31,Basicdata!$AF$2:$AF$2500,6,Basicdata!$AI$2:$AI$2500,0))</f>
        <v>0</v>
      </c>
      <c r="H39">
        <f>IF(G39="","",COUNTIFS(Basicdata!$B$2:$B$2500,1,Basicdata!$D$2:$D$2500,Crops!$D$5,Basicdata!$H$2:$H$2500,Crops!$M31,Basicdata!$AF$2:$AF$2500,8,Basicdata!$AI$2:$AI$2500,0))</f>
        <v>0</v>
      </c>
      <c r="I39">
        <f>IF(H39="","",COUNTIFS(Basicdata!$B$2:$B$2500,1,Basicdata!$D$2:$D$2500,Crops!$D$5,Basicdata!$H$2:$H$2500,Crops!$M31,Basicdata!$AG$2:$AG$2500,0,Basicdata!$AI$2:$AI$2500,0))</f>
        <v>0</v>
      </c>
      <c r="J39">
        <f>IF(I39="","",COUNTIFS(Basicdata!$B$2:$B$2500,1,Basicdata!$D$2:$D$2500,Crops!$D$5,Basicdata!$H$2:$H$2500,Crops!$M31,Basicdata!$AG$2:$AG$2500,1,Basicdata!$AI$2:$AI$2500,0))</f>
        <v>0</v>
      </c>
      <c r="K39">
        <f>IF(J39="","",COUNTIFS(Basicdata!$B$2:$B$2500,1,Basicdata!$D$2:$D$2500,Crops!$D$5,Basicdata!$H$2:$H$2500,Crops!$M31,Basicdata!$AG$2:$AG$2500,2,Basicdata!$AI$2:$AI$2500,0))</f>
        <v>0</v>
      </c>
      <c r="L39">
        <f>IF(K39="","",COUNTIFS(Basicdata!$B$2:$B$2500,1,Basicdata!$D$2:$D$2500,Crops!$D$5,Basicdata!$H$2:$H$2500,Crops!$M31,Basicdata!$AG$2:$AG$2500,3,Basicdata!$AI$2:$AI$2500,0))</f>
        <v>0</v>
      </c>
      <c r="M39">
        <f>IF(L39="","",COUNTIFS(Basicdata!$B$2:$B$2500,1,Basicdata!$D$2:$D$2500,Crops!$D$5,Basicdata!$H$2:$H$2500,Crops!$M31,Basicdata!$AG$2:$AG$2500,4,Basicdata!$AI$2:$AI$2500,0))</f>
        <v>7</v>
      </c>
      <c r="N39">
        <f>IF(M39="","",COUNTIFS(Basicdata!$B$2:$B$2500,1,Basicdata!$D$2:$D$2500,Crops!$D$5,Basicdata!$H$2:$H$2500,Crops!$M31,Basicdata!$AG$2:$AG$2500,6,Basicdata!$AI$2:$AI$2500,0))</f>
        <v>0</v>
      </c>
      <c r="O39">
        <f>IF(N39="","",COUNTIFS(Basicdata!$B$2:$B$2500,1,Basicdata!$D$2:$D$2500,Crops!$D$5,Basicdata!$H$2:$H$2500,Crops!$M31,Basicdata!$AG$2:$AG$2500,7,Basicdata!$AI$2:$AI$2500,0))</f>
        <v>0</v>
      </c>
      <c r="P39">
        <f>IF(O39="","",COUNTIFS(Basicdata!$B$2:$B$2500,1,Basicdata!$D$2:$D$2500,Crops!$D$5,Basicdata!$H$2:$H$2500,Crops!$M31,Basicdata!$AG$2:$AG$2500,8,Basicdata!$AI$2:$AI$2500,0))</f>
        <v>0</v>
      </c>
      <c r="Q39">
        <f>IF(P39="","",COUNTIFS(Basicdata!$B$2:$B$2500,1,Basicdata!$D$2:$D$2500,Crops!$D$5,Basicdata!$H$2:$H$2500,Crops!$M31,Basicdata!$AH$2:$AH$2500,0,Basicdata!$AI$2:$AI$2500,0))</f>
        <v>0</v>
      </c>
      <c r="R39">
        <f>IF(Q39="","",COUNTIFS(Basicdata!$B$2:$B$2500,1,Basicdata!$D$2:$D$2500,Crops!$D$5,Basicdata!$H$2:$H$2500,Crops!$M31,Basicdata!$AH$2:$AH$2500,1,Basicdata!$AI$2:$AI$2500,0))</f>
        <v>0</v>
      </c>
      <c r="S39">
        <f>IF(R39="","",COUNTIFS(Basicdata!$B$2:$B$2500,1,Basicdata!$D$2:$D$2500,Crops!$D$5,Basicdata!$H$2:$H$2500,Crops!$M31,Basicdata!$AH$2:$AH$2500,2,Basicdata!$AI$2:$AI$2500,0))</f>
        <v>0</v>
      </c>
      <c r="T39">
        <f>IF(S39="","",COUNTIFS(Basicdata!$B$2:$B$2500,1,Basicdata!$D$2:$D$2500,Crops!$D$5,Basicdata!$H$2:$H$2500,Crops!$M31,Basicdata!$AH$2:$AH$2500,3,Basicdata!$AI$2:$AI$2500,0))</f>
        <v>0</v>
      </c>
      <c r="U39">
        <f>IF(T39="","",COUNTIFS(Basicdata!$B$2:$B$2500,1,Basicdata!$D$2:$D$2500,Crops!$D$5,Basicdata!$H$2:$H$2500,Crops!$M31,Basicdata!$AH$2:$AH$2500,4,Basicdata!$AI$2:$AI$2500,0))</f>
        <v>7</v>
      </c>
      <c r="V39">
        <f>IF(U39="","",COUNTIFS(Basicdata!$B$2:$B$2500,1,Basicdata!$D$2:$D$2500,Crops!$D$5,Basicdata!$H$2:$H$2500,Crops!$M31,Basicdata!$AH$2:$AH$2500,6,Basicdata!$AI$2:$AI$2500,0))</f>
        <v>0</v>
      </c>
      <c r="W39">
        <f>IF(V39="","",COUNTIFS(Basicdata!$B$2:$B$2500,1,Basicdata!$D$2:$D$2500,Crops!$D$5,Basicdata!$H$2:$H$2500,Crops!$M31,Basicdata!$AH$2:$AH$2500,7,Basicdata!$AI$2:$AI$2500,0))</f>
        <v>0</v>
      </c>
      <c r="X39">
        <f>IF(W39="","",COUNTIFS(Basicdata!$B$2:$B$2500,1,Basicdata!$D$2:$D$2500,Crops!$D$5,Basicdata!$H$2:$H$2500,Crops!$M31,Basicdata!$AH$2:$AH$2500,8,Basicdata!$AI$2:$AI$2500,0))</f>
        <v>0</v>
      </c>
      <c r="Z39" s="45">
        <f>IF(COUNTIFS(Basicdata!$B$2:$B$2500,2,Basicdata!$D$2:$D$2500,Crops!$D$5,Basicdata!$H$2:$H$2500,Crops!$M31,Basicdata!$AI$2:$AI$2500,0)&gt;0,Crops!$M31,"")</f>
        <v>30</v>
      </c>
      <c r="AA39">
        <f>IF(Z39="","",COUNTIFS(Basicdata!$B$2:$B$2500,2,Basicdata!$D$2:$D$2500,Crops!$D$5,Basicdata!$H$2:$H$2500,Crops!$M31,Basicdata!$AI$2:$AI$2500,0))</f>
        <v>7</v>
      </c>
      <c r="AB39">
        <f>IF(AA39="","",COUNTIFS(Basicdata!$B$2:$B$2500,2,Basicdata!$D$2:$D$2500,Crops!$D$5,Basicdata!$H$2:$H$2500,Crops!$M31,Basicdata!$AF$2:$AF$2500,0,Basicdata!$AI$2:$AI$2500,0))</f>
        <v>0</v>
      </c>
      <c r="AC39">
        <f>IF(AB39="","",COUNTIFS(Basicdata!$B$2:$B$2500,2,Basicdata!$D$2:$D$2500,Crops!$D$5,Basicdata!$H$2:$H$2500,Crops!$M31,Basicdata!$AF$2:$AF$2500,1,Basicdata!$AI$2:$AI$2500,0))</f>
        <v>0</v>
      </c>
      <c r="AD39">
        <f>IF(AC39="","",COUNTIFS(Basicdata!$B$2:$B$2500,2,Basicdata!$D$2:$D$2500,Crops!$D$5,Basicdata!$H$2:$H$2500,Crops!$M31,Basicdata!$AF$2:$AF$2500,2,Basicdata!$AI$2:$AI$2500,0))</f>
        <v>0</v>
      </c>
      <c r="AE39">
        <f>IF(AD39="","",COUNTIFS(Basicdata!$B$2:$B$2500,2,Basicdata!$D$2:$D$2500,Crops!$D$5,Basicdata!$H$2:$H$2500,Crops!$M31,Basicdata!$AF$2:$AF$2500,4,Basicdata!$AI$2:$AI$2500,0))</f>
        <v>7</v>
      </c>
      <c r="AF39">
        <f>IF(AE39="","",COUNTIFS(Basicdata!$B$2:$B$2500,2,Basicdata!$D$2:$D$2500,Crops!$D$5,Basicdata!$H$2:$H$2500,Crops!$M31,Basicdata!$AF$2:$AF$2500,6,Basicdata!$AI$2:$AI$2500,0))</f>
        <v>0</v>
      </c>
      <c r="AG39">
        <f>IF(AF39="","",COUNTIFS(Basicdata!$B$2:$B$2500,2,Basicdata!$D$2:$D$2500,Crops!$D$5,Basicdata!$H$2:$H$2500,Crops!$M31,Basicdata!$AF$2:$AF$2500,8,Basicdata!$AI$2:$AI$2500,0))</f>
        <v>0</v>
      </c>
      <c r="AH39">
        <f>IF(AG39="","",COUNTIFS(Basicdata!$B$2:$B$2500,2,Basicdata!$D$2:$D$2500,Crops!$D$5,Basicdata!$H$2:$H$2500,Crops!$M31,Basicdata!$AG$2:$AG$2500,0,Basicdata!$AI$2:$AI$2500,0))</f>
        <v>0</v>
      </c>
      <c r="AI39">
        <f>IF(AH39="","",COUNTIFS(Basicdata!$B$2:$B$2500,2,Basicdata!$D$2:$D$2500,Crops!$D$5,Basicdata!$H$2:$H$2500,Crops!$M31,Basicdata!$AG$2:$AG$2500,1,Basicdata!$AI$2:$AI$2500,0))</f>
        <v>0</v>
      </c>
      <c r="AJ39">
        <f>IF(AI39="","",COUNTIFS(Basicdata!$B$2:$B$2500,2,Basicdata!$D$2:$D$2500,Crops!$D$5,Basicdata!$H$2:$H$2500,Crops!$M31,Basicdata!$AG$2:$AG$2500,2,Basicdata!$AI$2:$AI$2500,0))</f>
        <v>0</v>
      </c>
      <c r="AK39">
        <f>IF(AJ39="","",COUNTIFS(Basicdata!$B$2:$B$2500,2,Basicdata!$D$2:$D$2500,Crops!$D$5,Basicdata!$H$2:$H$2500,Crops!$M31,Basicdata!$AG$2:$AG$2500,3,Basicdata!$AI$2:$AI$2500,0))</f>
        <v>0</v>
      </c>
      <c r="AL39">
        <f>IF(AK39="","",COUNTIFS(Basicdata!$B$2:$B$2500,2,Basicdata!$D$2:$D$2500,Crops!$D$5,Basicdata!$H$2:$H$2500,Crops!$M31,Basicdata!$AG$2:$AG$2500,4,Basicdata!$AI$2:$AI$2500,0))</f>
        <v>7</v>
      </c>
      <c r="AM39">
        <f>IF(AL39="","",COUNTIFS(Basicdata!$B$2:$B$2500,2,Basicdata!$D$2:$D$2500,Crops!$D$5,Basicdata!$H$2:$H$2500,Crops!$M31,Basicdata!$AG$2:$AG$2500,6,Basicdata!$AI$2:$AI$2500,0))</f>
        <v>0</v>
      </c>
      <c r="AN39">
        <f>IF(AM39="","",COUNTIFS(Basicdata!$B$2:$B$2500,2,Basicdata!$D$2:$D$2500,Crops!$D$5,Basicdata!$H$2:$H$2500,Crops!$M31,Basicdata!$AG$2:$AG$2500,7,Basicdata!$AI$2:$AI$2500,0))</f>
        <v>0</v>
      </c>
      <c r="AO39">
        <f>IF(AN39="","",COUNTIFS(Basicdata!$B$2:$B$2500,2,Basicdata!$D$2:$D$2500,Crops!$D$5,Basicdata!$H$2:$H$2500,Crops!$M31,Basicdata!$AG$2:$AG$2500,8,Basicdata!$AI$2:$AI$2500,0))</f>
        <v>0</v>
      </c>
      <c r="AP39">
        <f>IF(AO39="","",COUNTIFS(Basicdata!$B$2:$B$2500,2,Basicdata!$D$2:$D$2500,Crops!$D$5,Basicdata!$H$2:$H$2500,Crops!$M31,Basicdata!$AH$2:$AH$2500,0,Basicdata!$AI$2:$AI$2500,0))</f>
        <v>0</v>
      </c>
      <c r="AQ39">
        <f>IF(AP39="","",COUNTIFS(Basicdata!$B$2:$B$2500,2,Basicdata!$D$2:$D$2500,Crops!$D$5,Basicdata!$H$2:$H$2500,Crops!$M31,Basicdata!$AH$2:$AH$2500,1,Basicdata!$AI$2:$AI$2500,0))</f>
        <v>0</v>
      </c>
      <c r="AR39">
        <f>IF(AQ39="","",COUNTIFS(Basicdata!$B$2:$B$2500,2,Basicdata!$D$2:$D$2500,Crops!$D$5,Basicdata!$H$2:$H$2500,Crops!$M31,Basicdata!$AH$2:$AH$2500,2,Basicdata!$AI$2:$AI$2500,0))</f>
        <v>0</v>
      </c>
      <c r="AS39">
        <f>IF(AR39="","",COUNTIFS(Basicdata!$B$2:$B$2500,2,Basicdata!$D$2:$D$2500,Crops!$D$5,Basicdata!$H$2:$H$2500,Crops!$M31,Basicdata!$AH$2:$AH$2500,3,Basicdata!$AI$2:$AI$2500,0))</f>
        <v>0</v>
      </c>
      <c r="AT39">
        <f>IF(AS39="","",COUNTIFS(Basicdata!$B$2:$B$2500,2,Basicdata!$D$2:$D$2500,Crops!$D$5,Basicdata!$H$2:$H$2500,Crops!$M31,Basicdata!$AH$2:$AH$2500,4,Basicdata!$AI$2:$AI$2500,0))</f>
        <v>7</v>
      </c>
      <c r="AU39">
        <f>IF(AT39="","",COUNTIFS(Basicdata!$B$2:$B$2500,2,Basicdata!$D$2:$D$2500,Crops!$D$5,Basicdata!$H$2:$H$2500,Crops!$M31,Basicdata!$AH$2:$AH$2500,6,Basicdata!$AI$2:$AI$2500,0))</f>
        <v>0</v>
      </c>
      <c r="AV39">
        <f>IF(AU39="","",COUNTIFS(Basicdata!$B$2:$B$2500,2,Basicdata!$D$2:$D$2500,Crops!$D$5,Basicdata!$H$2:$H$2500,Crops!$M31,Basicdata!$AH$2:$AH$2500,7,Basicdata!$AI$2:$AI$2500,0))</f>
        <v>0</v>
      </c>
      <c r="AW39">
        <f>IF(AV39="","",COUNTIFS(Basicdata!$B$2:$B$2500,2,Basicdata!$D$2:$D$2500,Crops!$D$5,Basicdata!$H$2:$H$2500,Crops!$M31,Basicdata!$AH$2:$AH$2500,8,Basicdata!$AI$2:$AI$2500,0))</f>
        <v>0</v>
      </c>
    </row>
    <row r="40" spans="1:49" x14ac:dyDescent="0.3">
      <c r="A40" s="45">
        <f>IF(COUNTIFS(Basicdata!$B$2:$B$2500,1,Basicdata!$D$2:$D$2500,Crops!$D$5,Basicdata!$H$2:$H$2500,Crops!$M32,Basicdata!$AI$2:$AI$2500,0)&gt;0,Crops!$M32,"")</f>
        <v>31</v>
      </c>
      <c r="B40">
        <f>IF(A40="","",COUNTIFS(Basicdata!$B$2:$B$2500,1,Basicdata!$D$2:$D$2500,Crops!$D$5,Basicdata!$H$2:$H$2500,Crops!$M32,Basicdata!$AI$2:$AI$2500,0))</f>
        <v>8</v>
      </c>
      <c r="C40">
        <f>IF(B40="","",COUNTIFS(Basicdata!$B$2:$B$2500,1,Basicdata!$D$2:$D$2500,Crops!$D$5,Basicdata!$H$2:$H$2500,Crops!$M32,Basicdata!$AF$2:$AF$2500,0,Basicdata!$AI$2:$AI$2500,0))</f>
        <v>0</v>
      </c>
      <c r="D40">
        <f>IF(C40="","",COUNTIFS(Basicdata!$B$2:$B$2500,1,Basicdata!$D$2:$D$2500,Crops!$D$5,Basicdata!$H$2:$H$2500,Crops!$M32,Basicdata!$AF$2:$AF$2500,1,Basicdata!$AI$2:$AI$2500,0))</f>
        <v>0</v>
      </c>
      <c r="E40">
        <f>IF(D40="","",COUNTIFS(Basicdata!$B$2:$B$2500,1,Basicdata!$D$2:$D$2500,Crops!$D$5,Basicdata!$H$2:$H$2500,Crops!$M32,Basicdata!$AF$2:$AF$2500,2,Basicdata!$AI$2:$AI$2500,0))</f>
        <v>0</v>
      </c>
      <c r="F40">
        <f>IF(E40="","",COUNTIFS(Basicdata!$B$2:$B$2500,1,Basicdata!$D$2:$D$2500,Crops!$D$5,Basicdata!$H$2:$H$2500,Crops!$M32,Basicdata!$AF$2:$AF$2500,4,Basicdata!$AI$2:$AI$2500,0))</f>
        <v>8</v>
      </c>
      <c r="G40">
        <f>IF(F40="","",COUNTIFS(Basicdata!$B$2:$B$2500,1,Basicdata!$D$2:$D$2500,Crops!$D$5,Basicdata!$H$2:$H$2500,Crops!$M32,Basicdata!$AF$2:$AF$2500,6,Basicdata!$AI$2:$AI$2500,0))</f>
        <v>0</v>
      </c>
      <c r="H40">
        <f>IF(G40="","",COUNTIFS(Basicdata!$B$2:$B$2500,1,Basicdata!$D$2:$D$2500,Crops!$D$5,Basicdata!$H$2:$H$2500,Crops!$M32,Basicdata!$AF$2:$AF$2500,8,Basicdata!$AI$2:$AI$2500,0))</f>
        <v>0</v>
      </c>
      <c r="I40">
        <f>IF(H40="","",COUNTIFS(Basicdata!$B$2:$B$2500,1,Basicdata!$D$2:$D$2500,Crops!$D$5,Basicdata!$H$2:$H$2500,Crops!$M32,Basicdata!$AG$2:$AG$2500,0,Basicdata!$AI$2:$AI$2500,0))</f>
        <v>0</v>
      </c>
      <c r="J40">
        <f>IF(I40="","",COUNTIFS(Basicdata!$B$2:$B$2500,1,Basicdata!$D$2:$D$2500,Crops!$D$5,Basicdata!$H$2:$H$2500,Crops!$M32,Basicdata!$AG$2:$AG$2500,1,Basicdata!$AI$2:$AI$2500,0))</f>
        <v>0</v>
      </c>
      <c r="K40">
        <f>IF(J40="","",COUNTIFS(Basicdata!$B$2:$B$2500,1,Basicdata!$D$2:$D$2500,Crops!$D$5,Basicdata!$H$2:$H$2500,Crops!$M32,Basicdata!$AG$2:$AG$2500,2,Basicdata!$AI$2:$AI$2500,0))</f>
        <v>0</v>
      </c>
      <c r="L40">
        <f>IF(K40="","",COUNTIFS(Basicdata!$B$2:$B$2500,1,Basicdata!$D$2:$D$2500,Crops!$D$5,Basicdata!$H$2:$H$2500,Crops!$M32,Basicdata!$AG$2:$AG$2500,3,Basicdata!$AI$2:$AI$2500,0))</f>
        <v>0</v>
      </c>
      <c r="M40">
        <f>IF(L40="","",COUNTIFS(Basicdata!$B$2:$B$2500,1,Basicdata!$D$2:$D$2500,Crops!$D$5,Basicdata!$H$2:$H$2500,Crops!$M32,Basicdata!$AG$2:$AG$2500,4,Basicdata!$AI$2:$AI$2500,0))</f>
        <v>8</v>
      </c>
      <c r="N40">
        <f>IF(M40="","",COUNTIFS(Basicdata!$B$2:$B$2500,1,Basicdata!$D$2:$D$2500,Crops!$D$5,Basicdata!$H$2:$H$2500,Crops!$M32,Basicdata!$AG$2:$AG$2500,6,Basicdata!$AI$2:$AI$2500,0))</f>
        <v>0</v>
      </c>
      <c r="O40">
        <f>IF(N40="","",COUNTIFS(Basicdata!$B$2:$B$2500,1,Basicdata!$D$2:$D$2500,Crops!$D$5,Basicdata!$H$2:$H$2500,Crops!$M32,Basicdata!$AG$2:$AG$2500,7,Basicdata!$AI$2:$AI$2500,0))</f>
        <v>0</v>
      </c>
      <c r="P40">
        <f>IF(O40="","",COUNTIFS(Basicdata!$B$2:$B$2500,1,Basicdata!$D$2:$D$2500,Crops!$D$5,Basicdata!$H$2:$H$2500,Crops!$M32,Basicdata!$AG$2:$AG$2500,8,Basicdata!$AI$2:$AI$2500,0))</f>
        <v>0</v>
      </c>
      <c r="Q40">
        <f>IF(P40="","",COUNTIFS(Basicdata!$B$2:$B$2500,1,Basicdata!$D$2:$D$2500,Crops!$D$5,Basicdata!$H$2:$H$2500,Crops!$M32,Basicdata!$AH$2:$AH$2500,0,Basicdata!$AI$2:$AI$2500,0))</f>
        <v>0</v>
      </c>
      <c r="R40">
        <f>IF(Q40="","",COUNTIFS(Basicdata!$B$2:$B$2500,1,Basicdata!$D$2:$D$2500,Crops!$D$5,Basicdata!$H$2:$H$2500,Crops!$M32,Basicdata!$AH$2:$AH$2500,1,Basicdata!$AI$2:$AI$2500,0))</f>
        <v>0</v>
      </c>
      <c r="S40">
        <f>IF(R40="","",COUNTIFS(Basicdata!$B$2:$B$2500,1,Basicdata!$D$2:$D$2500,Crops!$D$5,Basicdata!$H$2:$H$2500,Crops!$M32,Basicdata!$AH$2:$AH$2500,2,Basicdata!$AI$2:$AI$2500,0))</f>
        <v>0</v>
      </c>
      <c r="T40">
        <f>IF(S40="","",COUNTIFS(Basicdata!$B$2:$B$2500,1,Basicdata!$D$2:$D$2500,Crops!$D$5,Basicdata!$H$2:$H$2500,Crops!$M32,Basicdata!$AH$2:$AH$2500,3,Basicdata!$AI$2:$AI$2500,0))</f>
        <v>0</v>
      </c>
      <c r="U40">
        <f>IF(T40="","",COUNTIFS(Basicdata!$B$2:$B$2500,1,Basicdata!$D$2:$D$2500,Crops!$D$5,Basicdata!$H$2:$H$2500,Crops!$M32,Basicdata!$AH$2:$AH$2500,4,Basicdata!$AI$2:$AI$2500,0))</f>
        <v>8</v>
      </c>
      <c r="V40">
        <f>IF(U40="","",COUNTIFS(Basicdata!$B$2:$B$2500,1,Basicdata!$D$2:$D$2500,Crops!$D$5,Basicdata!$H$2:$H$2500,Crops!$M32,Basicdata!$AH$2:$AH$2500,6,Basicdata!$AI$2:$AI$2500,0))</f>
        <v>0</v>
      </c>
      <c r="W40">
        <f>IF(V40="","",COUNTIFS(Basicdata!$B$2:$B$2500,1,Basicdata!$D$2:$D$2500,Crops!$D$5,Basicdata!$H$2:$H$2500,Crops!$M32,Basicdata!$AH$2:$AH$2500,7,Basicdata!$AI$2:$AI$2500,0))</f>
        <v>0</v>
      </c>
      <c r="X40">
        <f>IF(W40="","",COUNTIFS(Basicdata!$B$2:$B$2500,1,Basicdata!$D$2:$D$2500,Crops!$D$5,Basicdata!$H$2:$H$2500,Crops!$M32,Basicdata!$AH$2:$AH$2500,8,Basicdata!$AI$2:$AI$2500,0))</f>
        <v>0</v>
      </c>
      <c r="Z40" s="45">
        <f>IF(COUNTIFS(Basicdata!$B$2:$B$2500,2,Basicdata!$D$2:$D$2500,Crops!$D$5,Basicdata!$H$2:$H$2500,Crops!$M32,Basicdata!$AI$2:$AI$2500,0)&gt;0,Crops!$M32,"")</f>
        <v>31</v>
      </c>
      <c r="AA40">
        <f>IF(Z40="","",COUNTIFS(Basicdata!$B$2:$B$2500,2,Basicdata!$D$2:$D$2500,Crops!$D$5,Basicdata!$H$2:$H$2500,Crops!$M32,Basicdata!$AI$2:$AI$2500,0))</f>
        <v>8</v>
      </c>
      <c r="AB40">
        <f>IF(AA40="","",COUNTIFS(Basicdata!$B$2:$B$2500,2,Basicdata!$D$2:$D$2500,Crops!$D$5,Basicdata!$H$2:$H$2500,Crops!$M32,Basicdata!$AF$2:$AF$2500,0,Basicdata!$AI$2:$AI$2500,0))</f>
        <v>0</v>
      </c>
      <c r="AC40">
        <f>IF(AB40="","",COUNTIFS(Basicdata!$B$2:$B$2500,2,Basicdata!$D$2:$D$2500,Crops!$D$5,Basicdata!$H$2:$H$2500,Crops!$M32,Basicdata!$AF$2:$AF$2500,1,Basicdata!$AI$2:$AI$2500,0))</f>
        <v>0</v>
      </c>
      <c r="AD40">
        <f>IF(AC40="","",COUNTIFS(Basicdata!$B$2:$B$2500,2,Basicdata!$D$2:$D$2500,Crops!$D$5,Basicdata!$H$2:$H$2500,Crops!$M32,Basicdata!$AF$2:$AF$2500,2,Basicdata!$AI$2:$AI$2500,0))</f>
        <v>0</v>
      </c>
      <c r="AE40">
        <f>IF(AD40="","",COUNTIFS(Basicdata!$B$2:$B$2500,2,Basicdata!$D$2:$D$2500,Crops!$D$5,Basicdata!$H$2:$H$2500,Crops!$M32,Basicdata!$AF$2:$AF$2500,4,Basicdata!$AI$2:$AI$2500,0))</f>
        <v>8</v>
      </c>
      <c r="AF40">
        <f>IF(AE40="","",COUNTIFS(Basicdata!$B$2:$B$2500,2,Basicdata!$D$2:$D$2500,Crops!$D$5,Basicdata!$H$2:$H$2500,Crops!$M32,Basicdata!$AF$2:$AF$2500,6,Basicdata!$AI$2:$AI$2500,0))</f>
        <v>0</v>
      </c>
      <c r="AG40">
        <f>IF(AF40="","",COUNTIFS(Basicdata!$B$2:$B$2500,2,Basicdata!$D$2:$D$2500,Crops!$D$5,Basicdata!$H$2:$H$2500,Crops!$M32,Basicdata!$AF$2:$AF$2500,8,Basicdata!$AI$2:$AI$2500,0))</f>
        <v>0</v>
      </c>
      <c r="AH40">
        <f>IF(AG40="","",COUNTIFS(Basicdata!$B$2:$B$2500,2,Basicdata!$D$2:$D$2500,Crops!$D$5,Basicdata!$H$2:$H$2500,Crops!$M32,Basicdata!$AG$2:$AG$2500,0,Basicdata!$AI$2:$AI$2500,0))</f>
        <v>0</v>
      </c>
      <c r="AI40">
        <f>IF(AH40="","",COUNTIFS(Basicdata!$B$2:$B$2500,2,Basicdata!$D$2:$D$2500,Crops!$D$5,Basicdata!$H$2:$H$2500,Crops!$M32,Basicdata!$AG$2:$AG$2500,1,Basicdata!$AI$2:$AI$2500,0))</f>
        <v>0</v>
      </c>
      <c r="AJ40">
        <f>IF(AI40="","",COUNTIFS(Basicdata!$B$2:$B$2500,2,Basicdata!$D$2:$D$2500,Crops!$D$5,Basicdata!$H$2:$H$2500,Crops!$M32,Basicdata!$AG$2:$AG$2500,2,Basicdata!$AI$2:$AI$2500,0))</f>
        <v>0</v>
      </c>
      <c r="AK40">
        <f>IF(AJ40="","",COUNTIFS(Basicdata!$B$2:$B$2500,2,Basicdata!$D$2:$D$2500,Crops!$D$5,Basicdata!$H$2:$H$2500,Crops!$M32,Basicdata!$AG$2:$AG$2500,3,Basicdata!$AI$2:$AI$2500,0))</f>
        <v>0</v>
      </c>
      <c r="AL40">
        <f>IF(AK40="","",COUNTIFS(Basicdata!$B$2:$B$2500,2,Basicdata!$D$2:$D$2500,Crops!$D$5,Basicdata!$H$2:$H$2500,Crops!$M32,Basicdata!$AG$2:$AG$2500,4,Basicdata!$AI$2:$AI$2500,0))</f>
        <v>8</v>
      </c>
      <c r="AM40">
        <f>IF(AL40="","",COUNTIFS(Basicdata!$B$2:$B$2500,2,Basicdata!$D$2:$D$2500,Crops!$D$5,Basicdata!$H$2:$H$2500,Crops!$M32,Basicdata!$AG$2:$AG$2500,6,Basicdata!$AI$2:$AI$2500,0))</f>
        <v>0</v>
      </c>
      <c r="AN40">
        <f>IF(AM40="","",COUNTIFS(Basicdata!$B$2:$B$2500,2,Basicdata!$D$2:$D$2500,Crops!$D$5,Basicdata!$H$2:$H$2500,Crops!$M32,Basicdata!$AG$2:$AG$2500,7,Basicdata!$AI$2:$AI$2500,0))</f>
        <v>0</v>
      </c>
      <c r="AO40">
        <f>IF(AN40="","",COUNTIFS(Basicdata!$B$2:$B$2500,2,Basicdata!$D$2:$D$2500,Crops!$D$5,Basicdata!$H$2:$H$2500,Crops!$M32,Basicdata!$AG$2:$AG$2500,8,Basicdata!$AI$2:$AI$2500,0))</f>
        <v>0</v>
      </c>
      <c r="AP40">
        <f>IF(AO40="","",COUNTIFS(Basicdata!$B$2:$B$2500,2,Basicdata!$D$2:$D$2500,Crops!$D$5,Basicdata!$H$2:$H$2500,Crops!$M32,Basicdata!$AH$2:$AH$2500,0,Basicdata!$AI$2:$AI$2500,0))</f>
        <v>0</v>
      </c>
      <c r="AQ40">
        <f>IF(AP40="","",COUNTIFS(Basicdata!$B$2:$B$2500,2,Basicdata!$D$2:$D$2500,Crops!$D$5,Basicdata!$H$2:$H$2500,Crops!$M32,Basicdata!$AH$2:$AH$2500,1,Basicdata!$AI$2:$AI$2500,0))</f>
        <v>0</v>
      </c>
      <c r="AR40">
        <f>IF(AQ40="","",COUNTIFS(Basicdata!$B$2:$B$2500,2,Basicdata!$D$2:$D$2500,Crops!$D$5,Basicdata!$H$2:$H$2500,Crops!$M32,Basicdata!$AH$2:$AH$2500,2,Basicdata!$AI$2:$AI$2500,0))</f>
        <v>0</v>
      </c>
      <c r="AS40">
        <f>IF(AR40="","",COUNTIFS(Basicdata!$B$2:$B$2500,2,Basicdata!$D$2:$D$2500,Crops!$D$5,Basicdata!$H$2:$H$2500,Crops!$M32,Basicdata!$AH$2:$AH$2500,3,Basicdata!$AI$2:$AI$2500,0))</f>
        <v>0</v>
      </c>
      <c r="AT40">
        <f>IF(AS40="","",COUNTIFS(Basicdata!$B$2:$B$2500,2,Basicdata!$D$2:$D$2500,Crops!$D$5,Basicdata!$H$2:$H$2500,Crops!$M32,Basicdata!$AH$2:$AH$2500,4,Basicdata!$AI$2:$AI$2500,0))</f>
        <v>8</v>
      </c>
      <c r="AU40">
        <f>IF(AT40="","",COUNTIFS(Basicdata!$B$2:$B$2500,2,Basicdata!$D$2:$D$2500,Crops!$D$5,Basicdata!$H$2:$H$2500,Crops!$M32,Basicdata!$AH$2:$AH$2500,6,Basicdata!$AI$2:$AI$2500,0))</f>
        <v>0</v>
      </c>
      <c r="AV40">
        <f>IF(AU40="","",COUNTIFS(Basicdata!$B$2:$B$2500,2,Basicdata!$D$2:$D$2500,Crops!$D$5,Basicdata!$H$2:$H$2500,Crops!$M32,Basicdata!$AH$2:$AH$2500,7,Basicdata!$AI$2:$AI$2500,0))</f>
        <v>0</v>
      </c>
      <c r="AW40">
        <f>IF(AV40="","",COUNTIFS(Basicdata!$B$2:$B$2500,2,Basicdata!$D$2:$D$2500,Crops!$D$5,Basicdata!$H$2:$H$2500,Crops!$M32,Basicdata!$AH$2:$AH$2500,8,Basicdata!$AI$2:$AI$2500,0))</f>
        <v>0</v>
      </c>
    </row>
    <row r="41" spans="1:49" x14ac:dyDescent="0.3">
      <c r="A41" s="45">
        <f>IF(COUNTIFS(Basicdata!$B$2:$B$2500,1,Basicdata!$D$2:$D$2500,Crops!$D$5,Basicdata!$H$2:$H$2500,Crops!$M33,Basicdata!$AI$2:$AI$2500,0)&gt;0,Crops!$M33,"")</f>
        <v>32</v>
      </c>
      <c r="B41">
        <f>IF(A41="","",COUNTIFS(Basicdata!$B$2:$B$2500,1,Basicdata!$D$2:$D$2500,Crops!$D$5,Basicdata!$H$2:$H$2500,Crops!$M33,Basicdata!$AI$2:$AI$2500,0))</f>
        <v>4</v>
      </c>
      <c r="C41">
        <f>IF(B41="","",COUNTIFS(Basicdata!$B$2:$B$2500,1,Basicdata!$D$2:$D$2500,Crops!$D$5,Basicdata!$H$2:$H$2500,Crops!$M33,Basicdata!$AF$2:$AF$2500,0,Basicdata!$AI$2:$AI$2500,0))</f>
        <v>0</v>
      </c>
      <c r="D41">
        <f>IF(C41="","",COUNTIFS(Basicdata!$B$2:$B$2500,1,Basicdata!$D$2:$D$2500,Crops!$D$5,Basicdata!$H$2:$H$2500,Crops!$M33,Basicdata!$AF$2:$AF$2500,1,Basicdata!$AI$2:$AI$2500,0))</f>
        <v>0</v>
      </c>
      <c r="E41">
        <f>IF(D41="","",COUNTIFS(Basicdata!$B$2:$B$2500,1,Basicdata!$D$2:$D$2500,Crops!$D$5,Basicdata!$H$2:$H$2500,Crops!$M33,Basicdata!$AF$2:$AF$2500,2,Basicdata!$AI$2:$AI$2500,0))</f>
        <v>0</v>
      </c>
      <c r="F41">
        <f>IF(E41="","",COUNTIFS(Basicdata!$B$2:$B$2500,1,Basicdata!$D$2:$D$2500,Crops!$D$5,Basicdata!$H$2:$H$2500,Crops!$M33,Basicdata!$AF$2:$AF$2500,4,Basicdata!$AI$2:$AI$2500,0))</f>
        <v>4</v>
      </c>
      <c r="G41">
        <f>IF(F41="","",COUNTIFS(Basicdata!$B$2:$B$2500,1,Basicdata!$D$2:$D$2500,Crops!$D$5,Basicdata!$H$2:$H$2500,Crops!$M33,Basicdata!$AF$2:$AF$2500,6,Basicdata!$AI$2:$AI$2500,0))</f>
        <v>0</v>
      </c>
      <c r="H41">
        <f>IF(G41="","",COUNTIFS(Basicdata!$B$2:$B$2500,1,Basicdata!$D$2:$D$2500,Crops!$D$5,Basicdata!$H$2:$H$2500,Crops!$M33,Basicdata!$AF$2:$AF$2500,8,Basicdata!$AI$2:$AI$2500,0))</f>
        <v>0</v>
      </c>
      <c r="I41">
        <f>IF(H41="","",COUNTIFS(Basicdata!$B$2:$B$2500,1,Basicdata!$D$2:$D$2500,Crops!$D$5,Basicdata!$H$2:$H$2500,Crops!$M33,Basicdata!$AG$2:$AG$2500,0,Basicdata!$AI$2:$AI$2500,0))</f>
        <v>0</v>
      </c>
      <c r="J41">
        <f>IF(I41="","",COUNTIFS(Basicdata!$B$2:$B$2500,1,Basicdata!$D$2:$D$2500,Crops!$D$5,Basicdata!$H$2:$H$2500,Crops!$M33,Basicdata!$AG$2:$AG$2500,1,Basicdata!$AI$2:$AI$2500,0))</f>
        <v>0</v>
      </c>
      <c r="K41">
        <f>IF(J41="","",COUNTIFS(Basicdata!$B$2:$B$2500,1,Basicdata!$D$2:$D$2500,Crops!$D$5,Basicdata!$H$2:$H$2500,Crops!$M33,Basicdata!$AG$2:$AG$2500,2,Basicdata!$AI$2:$AI$2500,0))</f>
        <v>0</v>
      </c>
      <c r="L41">
        <f>IF(K41="","",COUNTIFS(Basicdata!$B$2:$B$2500,1,Basicdata!$D$2:$D$2500,Crops!$D$5,Basicdata!$H$2:$H$2500,Crops!$M33,Basicdata!$AG$2:$AG$2500,3,Basicdata!$AI$2:$AI$2500,0))</f>
        <v>0</v>
      </c>
      <c r="M41">
        <f>IF(L41="","",COUNTIFS(Basicdata!$B$2:$B$2500,1,Basicdata!$D$2:$D$2500,Crops!$D$5,Basicdata!$H$2:$H$2500,Crops!$M33,Basicdata!$AG$2:$AG$2500,4,Basicdata!$AI$2:$AI$2500,0))</f>
        <v>4</v>
      </c>
      <c r="N41">
        <f>IF(M41="","",COUNTIFS(Basicdata!$B$2:$B$2500,1,Basicdata!$D$2:$D$2500,Crops!$D$5,Basicdata!$H$2:$H$2500,Crops!$M33,Basicdata!$AG$2:$AG$2500,6,Basicdata!$AI$2:$AI$2500,0))</f>
        <v>0</v>
      </c>
      <c r="O41">
        <f>IF(N41="","",COUNTIFS(Basicdata!$B$2:$B$2500,1,Basicdata!$D$2:$D$2500,Crops!$D$5,Basicdata!$H$2:$H$2500,Crops!$M33,Basicdata!$AG$2:$AG$2500,7,Basicdata!$AI$2:$AI$2500,0))</f>
        <v>0</v>
      </c>
      <c r="P41">
        <f>IF(O41="","",COUNTIFS(Basicdata!$B$2:$B$2500,1,Basicdata!$D$2:$D$2500,Crops!$D$5,Basicdata!$H$2:$H$2500,Crops!$M33,Basicdata!$AG$2:$AG$2500,8,Basicdata!$AI$2:$AI$2500,0))</f>
        <v>0</v>
      </c>
      <c r="Q41">
        <f>IF(P41="","",COUNTIFS(Basicdata!$B$2:$B$2500,1,Basicdata!$D$2:$D$2500,Crops!$D$5,Basicdata!$H$2:$H$2500,Crops!$M33,Basicdata!$AH$2:$AH$2500,0,Basicdata!$AI$2:$AI$2500,0))</f>
        <v>0</v>
      </c>
      <c r="R41">
        <f>IF(Q41="","",COUNTIFS(Basicdata!$B$2:$B$2500,1,Basicdata!$D$2:$D$2500,Crops!$D$5,Basicdata!$H$2:$H$2500,Crops!$M33,Basicdata!$AH$2:$AH$2500,1,Basicdata!$AI$2:$AI$2500,0))</f>
        <v>0</v>
      </c>
      <c r="S41">
        <f>IF(R41="","",COUNTIFS(Basicdata!$B$2:$B$2500,1,Basicdata!$D$2:$D$2500,Crops!$D$5,Basicdata!$H$2:$H$2500,Crops!$M33,Basicdata!$AH$2:$AH$2500,2,Basicdata!$AI$2:$AI$2500,0))</f>
        <v>0</v>
      </c>
      <c r="T41">
        <f>IF(S41="","",COUNTIFS(Basicdata!$B$2:$B$2500,1,Basicdata!$D$2:$D$2500,Crops!$D$5,Basicdata!$H$2:$H$2500,Crops!$M33,Basicdata!$AH$2:$AH$2500,3,Basicdata!$AI$2:$AI$2500,0))</f>
        <v>0</v>
      </c>
      <c r="U41">
        <f>IF(T41="","",COUNTIFS(Basicdata!$B$2:$B$2500,1,Basicdata!$D$2:$D$2500,Crops!$D$5,Basicdata!$H$2:$H$2500,Crops!$M33,Basicdata!$AH$2:$AH$2500,4,Basicdata!$AI$2:$AI$2500,0))</f>
        <v>4</v>
      </c>
      <c r="V41">
        <f>IF(U41="","",COUNTIFS(Basicdata!$B$2:$B$2500,1,Basicdata!$D$2:$D$2500,Crops!$D$5,Basicdata!$H$2:$H$2500,Crops!$M33,Basicdata!$AH$2:$AH$2500,6,Basicdata!$AI$2:$AI$2500,0))</f>
        <v>0</v>
      </c>
      <c r="W41">
        <f>IF(V41="","",COUNTIFS(Basicdata!$B$2:$B$2500,1,Basicdata!$D$2:$D$2500,Crops!$D$5,Basicdata!$H$2:$H$2500,Crops!$M33,Basicdata!$AH$2:$AH$2500,7,Basicdata!$AI$2:$AI$2500,0))</f>
        <v>0</v>
      </c>
      <c r="X41">
        <f>IF(W41="","",COUNTIFS(Basicdata!$B$2:$B$2500,1,Basicdata!$D$2:$D$2500,Crops!$D$5,Basicdata!$H$2:$H$2500,Crops!$M33,Basicdata!$AH$2:$AH$2500,8,Basicdata!$AI$2:$AI$2500,0))</f>
        <v>0</v>
      </c>
      <c r="Z41" s="45">
        <f>IF(COUNTIFS(Basicdata!$B$2:$B$2500,2,Basicdata!$D$2:$D$2500,Crops!$D$5,Basicdata!$H$2:$H$2500,Crops!$M33,Basicdata!$AI$2:$AI$2500,0)&gt;0,Crops!$M33,"")</f>
        <v>32</v>
      </c>
      <c r="AA41">
        <f>IF(Z41="","",COUNTIFS(Basicdata!$B$2:$B$2500,2,Basicdata!$D$2:$D$2500,Crops!$D$5,Basicdata!$H$2:$H$2500,Crops!$M33,Basicdata!$AI$2:$AI$2500,0))</f>
        <v>4</v>
      </c>
      <c r="AB41">
        <f>IF(AA41="","",COUNTIFS(Basicdata!$B$2:$B$2500,2,Basicdata!$D$2:$D$2500,Crops!$D$5,Basicdata!$H$2:$H$2500,Crops!$M33,Basicdata!$AF$2:$AF$2500,0,Basicdata!$AI$2:$AI$2500,0))</f>
        <v>0</v>
      </c>
      <c r="AC41">
        <f>IF(AB41="","",COUNTIFS(Basicdata!$B$2:$B$2500,2,Basicdata!$D$2:$D$2500,Crops!$D$5,Basicdata!$H$2:$H$2500,Crops!$M33,Basicdata!$AF$2:$AF$2500,1,Basicdata!$AI$2:$AI$2500,0))</f>
        <v>0</v>
      </c>
      <c r="AD41">
        <f>IF(AC41="","",COUNTIFS(Basicdata!$B$2:$B$2500,2,Basicdata!$D$2:$D$2500,Crops!$D$5,Basicdata!$H$2:$H$2500,Crops!$M33,Basicdata!$AF$2:$AF$2500,2,Basicdata!$AI$2:$AI$2500,0))</f>
        <v>0</v>
      </c>
      <c r="AE41">
        <f>IF(AD41="","",COUNTIFS(Basicdata!$B$2:$B$2500,2,Basicdata!$D$2:$D$2500,Crops!$D$5,Basicdata!$H$2:$H$2500,Crops!$M33,Basicdata!$AF$2:$AF$2500,4,Basicdata!$AI$2:$AI$2500,0))</f>
        <v>4</v>
      </c>
      <c r="AF41">
        <f>IF(AE41="","",COUNTIFS(Basicdata!$B$2:$B$2500,2,Basicdata!$D$2:$D$2500,Crops!$D$5,Basicdata!$H$2:$H$2500,Crops!$M33,Basicdata!$AF$2:$AF$2500,6,Basicdata!$AI$2:$AI$2500,0))</f>
        <v>0</v>
      </c>
      <c r="AG41">
        <f>IF(AF41="","",COUNTIFS(Basicdata!$B$2:$B$2500,2,Basicdata!$D$2:$D$2500,Crops!$D$5,Basicdata!$H$2:$H$2500,Crops!$M33,Basicdata!$AF$2:$AF$2500,8,Basicdata!$AI$2:$AI$2500,0))</f>
        <v>0</v>
      </c>
      <c r="AH41">
        <f>IF(AG41="","",COUNTIFS(Basicdata!$B$2:$B$2500,2,Basicdata!$D$2:$D$2500,Crops!$D$5,Basicdata!$H$2:$H$2500,Crops!$M33,Basicdata!$AG$2:$AG$2500,0,Basicdata!$AI$2:$AI$2500,0))</f>
        <v>0</v>
      </c>
      <c r="AI41">
        <f>IF(AH41="","",COUNTIFS(Basicdata!$B$2:$B$2500,2,Basicdata!$D$2:$D$2500,Crops!$D$5,Basicdata!$H$2:$H$2500,Crops!$M33,Basicdata!$AG$2:$AG$2500,1,Basicdata!$AI$2:$AI$2500,0))</f>
        <v>0</v>
      </c>
      <c r="AJ41">
        <f>IF(AI41="","",COUNTIFS(Basicdata!$B$2:$B$2500,2,Basicdata!$D$2:$D$2500,Crops!$D$5,Basicdata!$H$2:$H$2500,Crops!$M33,Basicdata!$AG$2:$AG$2500,2,Basicdata!$AI$2:$AI$2500,0))</f>
        <v>0</v>
      </c>
      <c r="AK41">
        <f>IF(AJ41="","",COUNTIFS(Basicdata!$B$2:$B$2500,2,Basicdata!$D$2:$D$2500,Crops!$D$5,Basicdata!$H$2:$H$2500,Crops!$M33,Basicdata!$AG$2:$AG$2500,3,Basicdata!$AI$2:$AI$2500,0))</f>
        <v>0</v>
      </c>
      <c r="AL41">
        <f>IF(AK41="","",COUNTIFS(Basicdata!$B$2:$B$2500,2,Basicdata!$D$2:$D$2500,Crops!$D$5,Basicdata!$H$2:$H$2500,Crops!$M33,Basicdata!$AG$2:$AG$2500,4,Basicdata!$AI$2:$AI$2500,0))</f>
        <v>4</v>
      </c>
      <c r="AM41">
        <f>IF(AL41="","",COUNTIFS(Basicdata!$B$2:$B$2500,2,Basicdata!$D$2:$D$2500,Crops!$D$5,Basicdata!$H$2:$H$2500,Crops!$M33,Basicdata!$AG$2:$AG$2500,6,Basicdata!$AI$2:$AI$2500,0))</f>
        <v>0</v>
      </c>
      <c r="AN41">
        <f>IF(AM41="","",COUNTIFS(Basicdata!$B$2:$B$2500,2,Basicdata!$D$2:$D$2500,Crops!$D$5,Basicdata!$H$2:$H$2500,Crops!$M33,Basicdata!$AG$2:$AG$2500,7,Basicdata!$AI$2:$AI$2500,0))</f>
        <v>0</v>
      </c>
      <c r="AO41">
        <f>IF(AN41="","",COUNTIFS(Basicdata!$B$2:$B$2500,2,Basicdata!$D$2:$D$2500,Crops!$D$5,Basicdata!$H$2:$H$2500,Crops!$M33,Basicdata!$AG$2:$AG$2500,8,Basicdata!$AI$2:$AI$2500,0))</f>
        <v>0</v>
      </c>
      <c r="AP41">
        <f>IF(AO41="","",COUNTIFS(Basicdata!$B$2:$B$2500,2,Basicdata!$D$2:$D$2500,Crops!$D$5,Basicdata!$H$2:$H$2500,Crops!$M33,Basicdata!$AH$2:$AH$2500,0,Basicdata!$AI$2:$AI$2500,0))</f>
        <v>0</v>
      </c>
      <c r="AQ41">
        <f>IF(AP41="","",COUNTIFS(Basicdata!$B$2:$B$2500,2,Basicdata!$D$2:$D$2500,Crops!$D$5,Basicdata!$H$2:$H$2500,Crops!$M33,Basicdata!$AH$2:$AH$2500,1,Basicdata!$AI$2:$AI$2500,0))</f>
        <v>0</v>
      </c>
      <c r="AR41">
        <f>IF(AQ41="","",COUNTIFS(Basicdata!$B$2:$B$2500,2,Basicdata!$D$2:$D$2500,Crops!$D$5,Basicdata!$H$2:$H$2500,Crops!$M33,Basicdata!$AH$2:$AH$2500,2,Basicdata!$AI$2:$AI$2500,0))</f>
        <v>0</v>
      </c>
      <c r="AS41">
        <f>IF(AR41="","",COUNTIFS(Basicdata!$B$2:$B$2500,2,Basicdata!$D$2:$D$2500,Crops!$D$5,Basicdata!$H$2:$H$2500,Crops!$M33,Basicdata!$AH$2:$AH$2500,3,Basicdata!$AI$2:$AI$2500,0))</f>
        <v>0</v>
      </c>
      <c r="AT41">
        <f>IF(AS41="","",COUNTIFS(Basicdata!$B$2:$B$2500,2,Basicdata!$D$2:$D$2500,Crops!$D$5,Basicdata!$H$2:$H$2500,Crops!$M33,Basicdata!$AH$2:$AH$2500,4,Basicdata!$AI$2:$AI$2500,0))</f>
        <v>4</v>
      </c>
      <c r="AU41">
        <f>IF(AT41="","",COUNTIFS(Basicdata!$B$2:$B$2500,2,Basicdata!$D$2:$D$2500,Crops!$D$5,Basicdata!$H$2:$H$2500,Crops!$M33,Basicdata!$AH$2:$AH$2500,6,Basicdata!$AI$2:$AI$2500,0))</f>
        <v>0</v>
      </c>
      <c r="AV41">
        <f>IF(AU41="","",COUNTIFS(Basicdata!$B$2:$B$2500,2,Basicdata!$D$2:$D$2500,Crops!$D$5,Basicdata!$H$2:$H$2500,Crops!$M33,Basicdata!$AH$2:$AH$2500,7,Basicdata!$AI$2:$AI$2500,0))</f>
        <v>0</v>
      </c>
      <c r="AW41">
        <f>IF(AV41="","",COUNTIFS(Basicdata!$B$2:$B$2500,2,Basicdata!$D$2:$D$2500,Crops!$D$5,Basicdata!$H$2:$H$2500,Crops!$M33,Basicdata!$AH$2:$AH$2500,8,Basicdata!$AI$2:$AI$2500,0))</f>
        <v>0</v>
      </c>
    </row>
    <row r="42" spans="1:49" x14ac:dyDescent="0.3">
      <c r="A42" s="45">
        <f>IF(COUNTIFS(Basicdata!$B$2:$B$2500,1,Basicdata!$D$2:$D$2500,Crops!$D$5,Basicdata!$H$2:$H$2500,Crops!$M34,Basicdata!$AI$2:$AI$2500,0)&gt;0,Crops!$M34,"")</f>
        <v>33</v>
      </c>
      <c r="B42">
        <f>IF(A42="","",COUNTIFS(Basicdata!$B$2:$B$2500,1,Basicdata!$D$2:$D$2500,Crops!$D$5,Basicdata!$H$2:$H$2500,Crops!$M34,Basicdata!$AI$2:$AI$2500,0))</f>
        <v>11</v>
      </c>
      <c r="C42">
        <f>IF(B42="","",COUNTIFS(Basicdata!$B$2:$B$2500,1,Basicdata!$D$2:$D$2500,Crops!$D$5,Basicdata!$H$2:$H$2500,Crops!$M34,Basicdata!$AF$2:$AF$2500,0,Basicdata!$AI$2:$AI$2500,0))</f>
        <v>0</v>
      </c>
      <c r="D42">
        <f>IF(C42="","",COUNTIFS(Basicdata!$B$2:$B$2500,1,Basicdata!$D$2:$D$2500,Crops!$D$5,Basicdata!$H$2:$H$2500,Crops!$M34,Basicdata!$AF$2:$AF$2500,1,Basicdata!$AI$2:$AI$2500,0))</f>
        <v>0</v>
      </c>
      <c r="E42">
        <f>IF(D42="","",COUNTIFS(Basicdata!$B$2:$B$2500,1,Basicdata!$D$2:$D$2500,Crops!$D$5,Basicdata!$H$2:$H$2500,Crops!$M34,Basicdata!$AF$2:$AF$2500,2,Basicdata!$AI$2:$AI$2500,0))</f>
        <v>0</v>
      </c>
      <c r="F42">
        <f>IF(E42="","",COUNTIFS(Basicdata!$B$2:$B$2500,1,Basicdata!$D$2:$D$2500,Crops!$D$5,Basicdata!$H$2:$H$2500,Crops!$M34,Basicdata!$AF$2:$AF$2500,4,Basicdata!$AI$2:$AI$2500,0))</f>
        <v>11</v>
      </c>
      <c r="G42">
        <f>IF(F42="","",COUNTIFS(Basicdata!$B$2:$B$2500,1,Basicdata!$D$2:$D$2500,Crops!$D$5,Basicdata!$H$2:$H$2500,Crops!$M34,Basicdata!$AF$2:$AF$2500,6,Basicdata!$AI$2:$AI$2500,0))</f>
        <v>0</v>
      </c>
      <c r="H42">
        <f>IF(G42="","",COUNTIFS(Basicdata!$B$2:$B$2500,1,Basicdata!$D$2:$D$2500,Crops!$D$5,Basicdata!$H$2:$H$2500,Crops!$M34,Basicdata!$AF$2:$AF$2500,8,Basicdata!$AI$2:$AI$2500,0))</f>
        <v>0</v>
      </c>
      <c r="I42">
        <f>IF(H42="","",COUNTIFS(Basicdata!$B$2:$B$2500,1,Basicdata!$D$2:$D$2500,Crops!$D$5,Basicdata!$H$2:$H$2500,Crops!$M34,Basicdata!$AG$2:$AG$2500,0,Basicdata!$AI$2:$AI$2500,0))</f>
        <v>0</v>
      </c>
      <c r="J42">
        <f>IF(I42="","",COUNTIFS(Basicdata!$B$2:$B$2500,1,Basicdata!$D$2:$D$2500,Crops!$D$5,Basicdata!$H$2:$H$2500,Crops!$M34,Basicdata!$AG$2:$AG$2500,1,Basicdata!$AI$2:$AI$2500,0))</f>
        <v>0</v>
      </c>
      <c r="K42">
        <f>IF(J42="","",COUNTIFS(Basicdata!$B$2:$B$2500,1,Basicdata!$D$2:$D$2500,Crops!$D$5,Basicdata!$H$2:$H$2500,Crops!$M34,Basicdata!$AG$2:$AG$2500,2,Basicdata!$AI$2:$AI$2500,0))</f>
        <v>0</v>
      </c>
      <c r="L42">
        <f>IF(K42="","",COUNTIFS(Basicdata!$B$2:$B$2500,1,Basicdata!$D$2:$D$2500,Crops!$D$5,Basicdata!$H$2:$H$2500,Crops!$M34,Basicdata!$AG$2:$AG$2500,3,Basicdata!$AI$2:$AI$2500,0))</f>
        <v>0</v>
      </c>
      <c r="M42">
        <f>IF(L42="","",COUNTIFS(Basicdata!$B$2:$B$2500,1,Basicdata!$D$2:$D$2500,Crops!$D$5,Basicdata!$H$2:$H$2500,Crops!$M34,Basicdata!$AG$2:$AG$2500,4,Basicdata!$AI$2:$AI$2500,0))</f>
        <v>11</v>
      </c>
      <c r="N42">
        <f>IF(M42="","",COUNTIFS(Basicdata!$B$2:$B$2500,1,Basicdata!$D$2:$D$2500,Crops!$D$5,Basicdata!$H$2:$H$2500,Crops!$M34,Basicdata!$AG$2:$AG$2500,6,Basicdata!$AI$2:$AI$2500,0))</f>
        <v>0</v>
      </c>
      <c r="O42">
        <f>IF(N42="","",COUNTIFS(Basicdata!$B$2:$B$2500,1,Basicdata!$D$2:$D$2500,Crops!$D$5,Basicdata!$H$2:$H$2500,Crops!$M34,Basicdata!$AG$2:$AG$2500,7,Basicdata!$AI$2:$AI$2500,0))</f>
        <v>0</v>
      </c>
      <c r="P42">
        <f>IF(O42="","",COUNTIFS(Basicdata!$B$2:$B$2500,1,Basicdata!$D$2:$D$2500,Crops!$D$5,Basicdata!$H$2:$H$2500,Crops!$M34,Basicdata!$AG$2:$AG$2500,8,Basicdata!$AI$2:$AI$2500,0))</f>
        <v>0</v>
      </c>
      <c r="Q42">
        <f>IF(P42="","",COUNTIFS(Basicdata!$B$2:$B$2500,1,Basicdata!$D$2:$D$2500,Crops!$D$5,Basicdata!$H$2:$H$2500,Crops!$M34,Basicdata!$AH$2:$AH$2500,0,Basicdata!$AI$2:$AI$2500,0))</f>
        <v>0</v>
      </c>
      <c r="R42">
        <f>IF(Q42="","",COUNTIFS(Basicdata!$B$2:$B$2500,1,Basicdata!$D$2:$D$2500,Crops!$D$5,Basicdata!$H$2:$H$2500,Crops!$M34,Basicdata!$AH$2:$AH$2500,1,Basicdata!$AI$2:$AI$2500,0))</f>
        <v>0</v>
      </c>
      <c r="S42">
        <f>IF(R42="","",COUNTIFS(Basicdata!$B$2:$B$2500,1,Basicdata!$D$2:$D$2500,Crops!$D$5,Basicdata!$H$2:$H$2500,Crops!$M34,Basicdata!$AH$2:$AH$2500,2,Basicdata!$AI$2:$AI$2500,0))</f>
        <v>0</v>
      </c>
      <c r="T42">
        <f>IF(S42="","",COUNTIFS(Basicdata!$B$2:$B$2500,1,Basicdata!$D$2:$D$2500,Crops!$D$5,Basicdata!$H$2:$H$2500,Crops!$M34,Basicdata!$AH$2:$AH$2500,3,Basicdata!$AI$2:$AI$2500,0))</f>
        <v>0</v>
      </c>
      <c r="U42">
        <f>IF(T42="","",COUNTIFS(Basicdata!$B$2:$B$2500,1,Basicdata!$D$2:$D$2500,Crops!$D$5,Basicdata!$H$2:$H$2500,Crops!$M34,Basicdata!$AH$2:$AH$2500,4,Basicdata!$AI$2:$AI$2500,0))</f>
        <v>11</v>
      </c>
      <c r="V42">
        <f>IF(U42="","",COUNTIFS(Basicdata!$B$2:$B$2500,1,Basicdata!$D$2:$D$2500,Crops!$D$5,Basicdata!$H$2:$H$2500,Crops!$M34,Basicdata!$AH$2:$AH$2500,6,Basicdata!$AI$2:$AI$2500,0))</f>
        <v>0</v>
      </c>
      <c r="W42">
        <f>IF(V42="","",COUNTIFS(Basicdata!$B$2:$B$2500,1,Basicdata!$D$2:$D$2500,Crops!$D$5,Basicdata!$H$2:$H$2500,Crops!$M34,Basicdata!$AH$2:$AH$2500,7,Basicdata!$AI$2:$AI$2500,0))</f>
        <v>0</v>
      </c>
      <c r="X42">
        <f>IF(W42="","",COUNTIFS(Basicdata!$B$2:$B$2500,1,Basicdata!$D$2:$D$2500,Crops!$D$5,Basicdata!$H$2:$H$2500,Crops!$M34,Basicdata!$AH$2:$AH$2500,8,Basicdata!$AI$2:$AI$2500,0))</f>
        <v>0</v>
      </c>
      <c r="Z42" s="45">
        <f>IF(COUNTIFS(Basicdata!$B$2:$B$2500,2,Basicdata!$D$2:$D$2500,Crops!$D$5,Basicdata!$H$2:$H$2500,Crops!$M34,Basicdata!$AI$2:$AI$2500,0)&gt;0,Crops!$M34,"")</f>
        <v>33</v>
      </c>
      <c r="AA42">
        <f>IF(Z42="","",COUNTIFS(Basicdata!$B$2:$B$2500,2,Basicdata!$D$2:$D$2500,Crops!$D$5,Basicdata!$H$2:$H$2500,Crops!$M34,Basicdata!$AI$2:$AI$2500,0))</f>
        <v>11</v>
      </c>
      <c r="AB42">
        <f>IF(AA42="","",COUNTIFS(Basicdata!$B$2:$B$2500,2,Basicdata!$D$2:$D$2500,Crops!$D$5,Basicdata!$H$2:$H$2500,Crops!$M34,Basicdata!$AF$2:$AF$2500,0,Basicdata!$AI$2:$AI$2500,0))</f>
        <v>0</v>
      </c>
      <c r="AC42">
        <f>IF(AB42="","",COUNTIFS(Basicdata!$B$2:$B$2500,2,Basicdata!$D$2:$D$2500,Crops!$D$5,Basicdata!$H$2:$H$2500,Crops!$M34,Basicdata!$AF$2:$AF$2500,1,Basicdata!$AI$2:$AI$2500,0))</f>
        <v>0</v>
      </c>
      <c r="AD42">
        <f>IF(AC42="","",COUNTIFS(Basicdata!$B$2:$B$2500,2,Basicdata!$D$2:$D$2500,Crops!$D$5,Basicdata!$H$2:$H$2500,Crops!$M34,Basicdata!$AF$2:$AF$2500,2,Basicdata!$AI$2:$AI$2500,0))</f>
        <v>0</v>
      </c>
      <c r="AE42">
        <f>IF(AD42="","",COUNTIFS(Basicdata!$B$2:$B$2500,2,Basicdata!$D$2:$D$2500,Crops!$D$5,Basicdata!$H$2:$H$2500,Crops!$M34,Basicdata!$AF$2:$AF$2500,4,Basicdata!$AI$2:$AI$2500,0))</f>
        <v>11</v>
      </c>
      <c r="AF42">
        <f>IF(AE42="","",COUNTIFS(Basicdata!$B$2:$B$2500,2,Basicdata!$D$2:$D$2500,Crops!$D$5,Basicdata!$H$2:$H$2500,Crops!$M34,Basicdata!$AF$2:$AF$2500,6,Basicdata!$AI$2:$AI$2500,0))</f>
        <v>0</v>
      </c>
      <c r="AG42">
        <f>IF(AF42="","",COUNTIFS(Basicdata!$B$2:$B$2500,2,Basicdata!$D$2:$D$2500,Crops!$D$5,Basicdata!$H$2:$H$2500,Crops!$M34,Basicdata!$AF$2:$AF$2500,8,Basicdata!$AI$2:$AI$2500,0))</f>
        <v>0</v>
      </c>
      <c r="AH42">
        <f>IF(AG42="","",COUNTIFS(Basicdata!$B$2:$B$2500,2,Basicdata!$D$2:$D$2500,Crops!$D$5,Basicdata!$H$2:$H$2500,Crops!$M34,Basicdata!$AG$2:$AG$2500,0,Basicdata!$AI$2:$AI$2500,0))</f>
        <v>0</v>
      </c>
      <c r="AI42">
        <f>IF(AH42="","",COUNTIFS(Basicdata!$B$2:$B$2500,2,Basicdata!$D$2:$D$2500,Crops!$D$5,Basicdata!$H$2:$H$2500,Crops!$M34,Basicdata!$AG$2:$AG$2500,1,Basicdata!$AI$2:$AI$2500,0))</f>
        <v>0</v>
      </c>
      <c r="AJ42">
        <f>IF(AI42="","",COUNTIFS(Basicdata!$B$2:$B$2500,2,Basicdata!$D$2:$D$2500,Crops!$D$5,Basicdata!$H$2:$H$2500,Crops!$M34,Basicdata!$AG$2:$AG$2500,2,Basicdata!$AI$2:$AI$2500,0))</f>
        <v>0</v>
      </c>
      <c r="AK42">
        <f>IF(AJ42="","",COUNTIFS(Basicdata!$B$2:$B$2500,2,Basicdata!$D$2:$D$2500,Crops!$D$5,Basicdata!$H$2:$H$2500,Crops!$M34,Basicdata!$AG$2:$AG$2500,3,Basicdata!$AI$2:$AI$2500,0))</f>
        <v>0</v>
      </c>
      <c r="AL42">
        <f>IF(AK42="","",COUNTIFS(Basicdata!$B$2:$B$2500,2,Basicdata!$D$2:$D$2500,Crops!$D$5,Basicdata!$H$2:$H$2500,Crops!$M34,Basicdata!$AG$2:$AG$2500,4,Basicdata!$AI$2:$AI$2500,0))</f>
        <v>11</v>
      </c>
      <c r="AM42">
        <f>IF(AL42="","",COUNTIFS(Basicdata!$B$2:$B$2500,2,Basicdata!$D$2:$D$2500,Crops!$D$5,Basicdata!$H$2:$H$2500,Crops!$M34,Basicdata!$AG$2:$AG$2500,6,Basicdata!$AI$2:$AI$2500,0))</f>
        <v>0</v>
      </c>
      <c r="AN42">
        <f>IF(AM42="","",COUNTIFS(Basicdata!$B$2:$B$2500,2,Basicdata!$D$2:$D$2500,Crops!$D$5,Basicdata!$H$2:$H$2500,Crops!$M34,Basicdata!$AG$2:$AG$2500,7,Basicdata!$AI$2:$AI$2500,0))</f>
        <v>0</v>
      </c>
      <c r="AO42">
        <f>IF(AN42="","",COUNTIFS(Basicdata!$B$2:$B$2500,2,Basicdata!$D$2:$D$2500,Crops!$D$5,Basicdata!$H$2:$H$2500,Crops!$M34,Basicdata!$AG$2:$AG$2500,8,Basicdata!$AI$2:$AI$2500,0))</f>
        <v>0</v>
      </c>
      <c r="AP42">
        <f>IF(AO42="","",COUNTIFS(Basicdata!$B$2:$B$2500,2,Basicdata!$D$2:$D$2500,Crops!$D$5,Basicdata!$H$2:$H$2500,Crops!$M34,Basicdata!$AH$2:$AH$2500,0,Basicdata!$AI$2:$AI$2500,0))</f>
        <v>0</v>
      </c>
      <c r="AQ42">
        <f>IF(AP42="","",COUNTIFS(Basicdata!$B$2:$B$2500,2,Basicdata!$D$2:$D$2500,Crops!$D$5,Basicdata!$H$2:$H$2500,Crops!$M34,Basicdata!$AH$2:$AH$2500,1,Basicdata!$AI$2:$AI$2500,0))</f>
        <v>0</v>
      </c>
      <c r="AR42">
        <f>IF(AQ42="","",COUNTIFS(Basicdata!$B$2:$B$2500,2,Basicdata!$D$2:$D$2500,Crops!$D$5,Basicdata!$H$2:$H$2500,Crops!$M34,Basicdata!$AH$2:$AH$2500,2,Basicdata!$AI$2:$AI$2500,0))</f>
        <v>0</v>
      </c>
      <c r="AS42">
        <f>IF(AR42="","",COUNTIFS(Basicdata!$B$2:$B$2500,2,Basicdata!$D$2:$D$2500,Crops!$D$5,Basicdata!$H$2:$H$2500,Crops!$M34,Basicdata!$AH$2:$AH$2500,3,Basicdata!$AI$2:$AI$2500,0))</f>
        <v>0</v>
      </c>
      <c r="AT42">
        <f>IF(AS42="","",COUNTIFS(Basicdata!$B$2:$B$2500,2,Basicdata!$D$2:$D$2500,Crops!$D$5,Basicdata!$H$2:$H$2500,Crops!$M34,Basicdata!$AH$2:$AH$2500,4,Basicdata!$AI$2:$AI$2500,0))</f>
        <v>11</v>
      </c>
      <c r="AU42">
        <f>IF(AT42="","",COUNTIFS(Basicdata!$B$2:$B$2500,2,Basicdata!$D$2:$D$2500,Crops!$D$5,Basicdata!$H$2:$H$2500,Crops!$M34,Basicdata!$AH$2:$AH$2500,6,Basicdata!$AI$2:$AI$2500,0))</f>
        <v>0</v>
      </c>
      <c r="AV42">
        <f>IF(AU42="","",COUNTIFS(Basicdata!$B$2:$B$2500,2,Basicdata!$D$2:$D$2500,Crops!$D$5,Basicdata!$H$2:$H$2500,Crops!$M34,Basicdata!$AH$2:$AH$2500,7,Basicdata!$AI$2:$AI$2500,0))</f>
        <v>0</v>
      </c>
      <c r="AW42">
        <f>IF(AV42="","",COUNTIFS(Basicdata!$B$2:$B$2500,2,Basicdata!$D$2:$D$2500,Crops!$D$5,Basicdata!$H$2:$H$2500,Crops!$M34,Basicdata!$AH$2:$AH$2500,8,Basicdata!$AI$2:$AI$2500,0))</f>
        <v>0</v>
      </c>
    </row>
    <row r="43" spans="1:49" x14ac:dyDescent="0.3">
      <c r="A43" s="45" t="str">
        <f>IF(COUNTIFS(Basicdata!$B$2:$B$2500,1,Basicdata!$D$2:$D$2500,Crops!$D$5,Basicdata!$H$2:$H$2500,Crops!$M35,Basicdata!$AI$2:$AI$2500,0)&gt;0,Crops!$M35,"")</f>
        <v/>
      </c>
      <c r="B43" t="str">
        <f>IF(A43="","",COUNTIFS(Basicdata!$B$2:$B$2500,1,Basicdata!$D$2:$D$2500,Crops!$D$5,Basicdata!$H$2:$H$2500,Crops!$M35,Basicdata!$AI$2:$AI$2500,0))</f>
        <v/>
      </c>
      <c r="C43" t="str">
        <f>IF(B43="","",COUNTIFS(Basicdata!$B$2:$B$2500,1,Basicdata!$D$2:$D$2500,Crops!$D$5,Basicdata!$H$2:$H$2500,Crops!$M35,Basicdata!$AF$2:$AF$2500,0,Basicdata!$AI$2:$AI$2500,0))</f>
        <v/>
      </c>
      <c r="D43" t="str">
        <f>IF(C43="","",COUNTIFS(Basicdata!$B$2:$B$2500,1,Basicdata!$D$2:$D$2500,Crops!$D$5,Basicdata!$H$2:$H$2500,Crops!$M35,Basicdata!$AF$2:$AF$2500,1,Basicdata!$AI$2:$AI$2500,0))</f>
        <v/>
      </c>
      <c r="E43" t="str">
        <f>IF(D43="","",COUNTIFS(Basicdata!$B$2:$B$2500,1,Basicdata!$D$2:$D$2500,Crops!$D$5,Basicdata!$H$2:$H$2500,Crops!$M35,Basicdata!$AF$2:$AF$2500,2,Basicdata!$AI$2:$AI$2500,0))</f>
        <v/>
      </c>
      <c r="F43" t="str">
        <f>IF(E43="","",COUNTIFS(Basicdata!$B$2:$B$2500,1,Basicdata!$D$2:$D$2500,Crops!$D$5,Basicdata!$H$2:$H$2500,Crops!$M35,Basicdata!$AF$2:$AF$2500,4,Basicdata!$AI$2:$AI$2500,0))</f>
        <v/>
      </c>
      <c r="G43" t="str">
        <f>IF(F43="","",COUNTIFS(Basicdata!$B$2:$B$2500,1,Basicdata!$D$2:$D$2500,Crops!$D$5,Basicdata!$H$2:$H$2500,Crops!$M35,Basicdata!$AF$2:$AF$2500,6,Basicdata!$AI$2:$AI$2500,0))</f>
        <v/>
      </c>
      <c r="H43" t="str">
        <f>IF(G43="","",COUNTIFS(Basicdata!$B$2:$B$2500,1,Basicdata!$D$2:$D$2500,Crops!$D$5,Basicdata!$H$2:$H$2500,Crops!$M35,Basicdata!$AF$2:$AF$2500,8,Basicdata!$AI$2:$AI$2500,0))</f>
        <v/>
      </c>
      <c r="I43" t="str">
        <f>IF(H43="","",COUNTIFS(Basicdata!$B$2:$B$2500,1,Basicdata!$D$2:$D$2500,Crops!$D$5,Basicdata!$H$2:$H$2500,Crops!$M35,Basicdata!$AG$2:$AG$2500,0,Basicdata!$AI$2:$AI$2500,0))</f>
        <v/>
      </c>
      <c r="J43" t="str">
        <f>IF(I43="","",COUNTIFS(Basicdata!$B$2:$B$2500,1,Basicdata!$D$2:$D$2500,Crops!$D$5,Basicdata!$H$2:$H$2500,Crops!$M35,Basicdata!$AG$2:$AG$2500,1,Basicdata!$AI$2:$AI$2500,0))</f>
        <v/>
      </c>
      <c r="K43" t="str">
        <f>IF(J43="","",COUNTIFS(Basicdata!$B$2:$B$2500,1,Basicdata!$D$2:$D$2500,Crops!$D$5,Basicdata!$H$2:$H$2500,Crops!$M35,Basicdata!$AG$2:$AG$2500,2,Basicdata!$AI$2:$AI$2500,0))</f>
        <v/>
      </c>
      <c r="L43" t="str">
        <f>IF(K43="","",COUNTIFS(Basicdata!$B$2:$B$2500,1,Basicdata!$D$2:$D$2500,Crops!$D$5,Basicdata!$H$2:$H$2500,Crops!$M35,Basicdata!$AG$2:$AG$2500,3,Basicdata!$AI$2:$AI$2500,0))</f>
        <v/>
      </c>
      <c r="M43" t="str">
        <f>IF(L43="","",COUNTIFS(Basicdata!$B$2:$B$2500,1,Basicdata!$D$2:$D$2500,Crops!$D$5,Basicdata!$H$2:$H$2500,Crops!$M35,Basicdata!$AG$2:$AG$2500,4,Basicdata!$AI$2:$AI$2500,0))</f>
        <v/>
      </c>
      <c r="N43" t="str">
        <f>IF(M43="","",COUNTIFS(Basicdata!$B$2:$B$2500,1,Basicdata!$D$2:$D$2500,Crops!$D$5,Basicdata!$H$2:$H$2500,Crops!$M35,Basicdata!$AG$2:$AG$2500,6,Basicdata!$AI$2:$AI$2500,0))</f>
        <v/>
      </c>
      <c r="O43" t="str">
        <f>IF(N43="","",COUNTIFS(Basicdata!$B$2:$B$2500,1,Basicdata!$D$2:$D$2500,Crops!$D$5,Basicdata!$H$2:$H$2500,Crops!$M35,Basicdata!$AG$2:$AG$2500,7,Basicdata!$AI$2:$AI$2500,0))</f>
        <v/>
      </c>
      <c r="P43" t="str">
        <f>IF(O43="","",COUNTIFS(Basicdata!$B$2:$B$2500,1,Basicdata!$D$2:$D$2500,Crops!$D$5,Basicdata!$H$2:$H$2500,Crops!$M35,Basicdata!$AG$2:$AG$2500,8,Basicdata!$AI$2:$AI$2500,0))</f>
        <v/>
      </c>
      <c r="Q43" t="str">
        <f>IF(P43="","",COUNTIFS(Basicdata!$B$2:$B$2500,1,Basicdata!$D$2:$D$2500,Crops!$D$5,Basicdata!$H$2:$H$2500,Crops!$M35,Basicdata!$AH$2:$AH$2500,0,Basicdata!$AI$2:$AI$2500,0))</f>
        <v/>
      </c>
      <c r="R43" t="str">
        <f>IF(Q43="","",COUNTIFS(Basicdata!$B$2:$B$2500,1,Basicdata!$D$2:$D$2500,Crops!$D$5,Basicdata!$H$2:$H$2500,Crops!$M35,Basicdata!$AH$2:$AH$2500,1,Basicdata!$AI$2:$AI$2500,0))</f>
        <v/>
      </c>
      <c r="S43" t="str">
        <f>IF(R43="","",COUNTIFS(Basicdata!$B$2:$B$2500,1,Basicdata!$D$2:$D$2500,Crops!$D$5,Basicdata!$H$2:$H$2500,Crops!$M35,Basicdata!$AH$2:$AH$2500,2,Basicdata!$AI$2:$AI$2500,0))</f>
        <v/>
      </c>
      <c r="T43" t="str">
        <f>IF(S43="","",COUNTIFS(Basicdata!$B$2:$B$2500,1,Basicdata!$D$2:$D$2500,Crops!$D$5,Basicdata!$H$2:$H$2500,Crops!$M35,Basicdata!$AH$2:$AH$2500,3,Basicdata!$AI$2:$AI$2500,0))</f>
        <v/>
      </c>
      <c r="U43" t="str">
        <f>IF(T43="","",COUNTIFS(Basicdata!$B$2:$B$2500,1,Basicdata!$D$2:$D$2500,Crops!$D$5,Basicdata!$H$2:$H$2500,Crops!$M35,Basicdata!$AH$2:$AH$2500,4,Basicdata!$AI$2:$AI$2500,0))</f>
        <v/>
      </c>
      <c r="V43" t="str">
        <f>IF(U43="","",COUNTIFS(Basicdata!$B$2:$B$2500,1,Basicdata!$D$2:$D$2500,Crops!$D$5,Basicdata!$H$2:$H$2500,Crops!$M35,Basicdata!$AH$2:$AH$2500,6,Basicdata!$AI$2:$AI$2500,0))</f>
        <v/>
      </c>
      <c r="W43" t="str">
        <f>IF(V43="","",COUNTIFS(Basicdata!$B$2:$B$2500,1,Basicdata!$D$2:$D$2500,Crops!$D$5,Basicdata!$H$2:$H$2500,Crops!$M35,Basicdata!$AH$2:$AH$2500,7,Basicdata!$AI$2:$AI$2500,0))</f>
        <v/>
      </c>
      <c r="X43" t="str">
        <f>IF(W43="","",COUNTIFS(Basicdata!$B$2:$B$2500,1,Basicdata!$D$2:$D$2500,Crops!$D$5,Basicdata!$H$2:$H$2500,Crops!$M35,Basicdata!$AH$2:$AH$2500,8,Basicdata!$AI$2:$AI$2500,0))</f>
        <v/>
      </c>
      <c r="Z43" s="45" t="str">
        <f>IF(COUNTIFS(Basicdata!$B$2:$B$2500,2,Basicdata!$D$2:$D$2500,Crops!$D$5,Basicdata!$H$2:$H$2500,Crops!$M35,Basicdata!$AI$2:$AI$2500,0)&gt;0,Crops!$M35,"")</f>
        <v/>
      </c>
      <c r="AA43" t="str">
        <f>IF(Z43="","",COUNTIFS(Basicdata!$B$2:$B$2500,2,Basicdata!$D$2:$D$2500,Crops!$D$5,Basicdata!$H$2:$H$2500,Crops!$M35,Basicdata!$AI$2:$AI$2500,0))</f>
        <v/>
      </c>
      <c r="AB43" t="str">
        <f>IF(AA43="","",COUNTIFS(Basicdata!$B$2:$B$2500,2,Basicdata!$D$2:$D$2500,Crops!$D$5,Basicdata!$H$2:$H$2500,Crops!$M35,Basicdata!$AF$2:$AF$2500,0,Basicdata!$AI$2:$AI$2500,0))</f>
        <v/>
      </c>
      <c r="AC43" t="str">
        <f>IF(AB43="","",COUNTIFS(Basicdata!$B$2:$B$2500,2,Basicdata!$D$2:$D$2500,Crops!$D$5,Basicdata!$H$2:$H$2500,Crops!$M35,Basicdata!$AF$2:$AF$2500,1,Basicdata!$AI$2:$AI$2500,0))</f>
        <v/>
      </c>
      <c r="AD43" t="str">
        <f>IF(AC43="","",COUNTIFS(Basicdata!$B$2:$B$2500,2,Basicdata!$D$2:$D$2500,Crops!$D$5,Basicdata!$H$2:$H$2500,Crops!$M35,Basicdata!$AF$2:$AF$2500,2,Basicdata!$AI$2:$AI$2500,0))</f>
        <v/>
      </c>
      <c r="AE43" t="str">
        <f>IF(AD43="","",COUNTIFS(Basicdata!$B$2:$B$2500,2,Basicdata!$D$2:$D$2500,Crops!$D$5,Basicdata!$H$2:$H$2500,Crops!$M35,Basicdata!$AF$2:$AF$2500,4,Basicdata!$AI$2:$AI$2500,0))</f>
        <v/>
      </c>
      <c r="AF43" t="str">
        <f>IF(AE43="","",COUNTIFS(Basicdata!$B$2:$B$2500,2,Basicdata!$D$2:$D$2500,Crops!$D$5,Basicdata!$H$2:$H$2500,Crops!$M35,Basicdata!$AF$2:$AF$2500,6,Basicdata!$AI$2:$AI$2500,0))</f>
        <v/>
      </c>
      <c r="AG43" t="str">
        <f>IF(AF43="","",COUNTIFS(Basicdata!$B$2:$B$2500,2,Basicdata!$D$2:$D$2500,Crops!$D$5,Basicdata!$H$2:$H$2500,Crops!$M35,Basicdata!$AF$2:$AF$2500,8,Basicdata!$AI$2:$AI$2500,0))</f>
        <v/>
      </c>
      <c r="AH43" t="str">
        <f>IF(AG43="","",COUNTIFS(Basicdata!$B$2:$B$2500,2,Basicdata!$D$2:$D$2500,Crops!$D$5,Basicdata!$H$2:$H$2500,Crops!$M35,Basicdata!$AG$2:$AG$2500,0,Basicdata!$AI$2:$AI$2500,0))</f>
        <v/>
      </c>
      <c r="AI43" t="str">
        <f>IF(AH43="","",COUNTIFS(Basicdata!$B$2:$B$2500,2,Basicdata!$D$2:$D$2500,Crops!$D$5,Basicdata!$H$2:$H$2500,Crops!$M35,Basicdata!$AG$2:$AG$2500,1,Basicdata!$AI$2:$AI$2500,0))</f>
        <v/>
      </c>
      <c r="AJ43" t="str">
        <f>IF(AI43="","",COUNTIFS(Basicdata!$B$2:$B$2500,2,Basicdata!$D$2:$D$2500,Crops!$D$5,Basicdata!$H$2:$H$2500,Crops!$M35,Basicdata!$AG$2:$AG$2500,2,Basicdata!$AI$2:$AI$2500,0))</f>
        <v/>
      </c>
      <c r="AK43" t="str">
        <f>IF(AJ43="","",COUNTIFS(Basicdata!$B$2:$B$2500,2,Basicdata!$D$2:$D$2500,Crops!$D$5,Basicdata!$H$2:$H$2500,Crops!$M35,Basicdata!$AG$2:$AG$2500,3,Basicdata!$AI$2:$AI$2500,0))</f>
        <v/>
      </c>
      <c r="AL43" t="str">
        <f>IF(AK43="","",COUNTIFS(Basicdata!$B$2:$B$2500,2,Basicdata!$D$2:$D$2500,Crops!$D$5,Basicdata!$H$2:$H$2500,Crops!$M35,Basicdata!$AG$2:$AG$2500,4,Basicdata!$AI$2:$AI$2500,0))</f>
        <v/>
      </c>
      <c r="AM43" t="str">
        <f>IF(AL43="","",COUNTIFS(Basicdata!$B$2:$B$2500,2,Basicdata!$D$2:$D$2500,Crops!$D$5,Basicdata!$H$2:$H$2500,Crops!$M35,Basicdata!$AG$2:$AG$2500,6,Basicdata!$AI$2:$AI$2500,0))</f>
        <v/>
      </c>
      <c r="AN43" t="str">
        <f>IF(AM43="","",COUNTIFS(Basicdata!$B$2:$B$2500,2,Basicdata!$D$2:$D$2500,Crops!$D$5,Basicdata!$H$2:$H$2500,Crops!$M35,Basicdata!$AG$2:$AG$2500,7,Basicdata!$AI$2:$AI$2500,0))</f>
        <v/>
      </c>
      <c r="AO43" t="str">
        <f>IF(AN43="","",COUNTIFS(Basicdata!$B$2:$B$2500,2,Basicdata!$D$2:$D$2500,Crops!$D$5,Basicdata!$H$2:$H$2500,Crops!$M35,Basicdata!$AG$2:$AG$2500,8,Basicdata!$AI$2:$AI$2500,0))</f>
        <v/>
      </c>
      <c r="AP43" t="str">
        <f>IF(AO43="","",COUNTIFS(Basicdata!$B$2:$B$2500,2,Basicdata!$D$2:$D$2500,Crops!$D$5,Basicdata!$H$2:$H$2500,Crops!$M35,Basicdata!$AH$2:$AH$2500,0,Basicdata!$AI$2:$AI$2500,0))</f>
        <v/>
      </c>
      <c r="AQ43" t="str">
        <f>IF(AP43="","",COUNTIFS(Basicdata!$B$2:$B$2500,2,Basicdata!$D$2:$D$2500,Crops!$D$5,Basicdata!$H$2:$H$2500,Crops!$M35,Basicdata!$AH$2:$AH$2500,1,Basicdata!$AI$2:$AI$2500,0))</f>
        <v/>
      </c>
      <c r="AR43" t="str">
        <f>IF(AQ43="","",COUNTIFS(Basicdata!$B$2:$B$2500,2,Basicdata!$D$2:$D$2500,Crops!$D$5,Basicdata!$H$2:$H$2500,Crops!$M35,Basicdata!$AH$2:$AH$2500,2,Basicdata!$AI$2:$AI$2500,0))</f>
        <v/>
      </c>
      <c r="AS43" t="str">
        <f>IF(AR43="","",COUNTIFS(Basicdata!$B$2:$B$2500,2,Basicdata!$D$2:$D$2500,Crops!$D$5,Basicdata!$H$2:$H$2500,Crops!$M35,Basicdata!$AH$2:$AH$2500,3,Basicdata!$AI$2:$AI$2500,0))</f>
        <v/>
      </c>
      <c r="AT43" t="str">
        <f>IF(AS43="","",COUNTIFS(Basicdata!$B$2:$B$2500,2,Basicdata!$D$2:$D$2500,Crops!$D$5,Basicdata!$H$2:$H$2500,Crops!$M35,Basicdata!$AH$2:$AH$2500,4,Basicdata!$AI$2:$AI$2500,0))</f>
        <v/>
      </c>
      <c r="AU43" t="str">
        <f>IF(AT43="","",COUNTIFS(Basicdata!$B$2:$B$2500,2,Basicdata!$D$2:$D$2500,Crops!$D$5,Basicdata!$H$2:$H$2500,Crops!$M35,Basicdata!$AH$2:$AH$2500,6,Basicdata!$AI$2:$AI$2500,0))</f>
        <v/>
      </c>
      <c r="AV43" t="str">
        <f>IF(AU43="","",COUNTIFS(Basicdata!$B$2:$B$2500,2,Basicdata!$D$2:$D$2500,Crops!$D$5,Basicdata!$H$2:$H$2500,Crops!$M35,Basicdata!$AH$2:$AH$2500,7,Basicdata!$AI$2:$AI$2500,0))</f>
        <v/>
      </c>
      <c r="AW43" t="str">
        <f>IF(AV43="","",COUNTIFS(Basicdata!$B$2:$B$2500,2,Basicdata!$D$2:$D$2500,Crops!$D$5,Basicdata!$H$2:$H$2500,Crops!$M35,Basicdata!$AH$2:$AH$2500,8,Basicdata!$AI$2:$AI$2500,0))</f>
        <v/>
      </c>
    </row>
    <row r="44" spans="1:49" x14ac:dyDescent="0.3">
      <c r="A44" s="45" t="str">
        <f>IF(COUNTIFS(Basicdata!$B$2:$B$2500,1,Basicdata!$D$2:$D$2500,Crops!$D$5,Basicdata!$H$2:$H$2500,Crops!$M36,Basicdata!$AI$2:$AI$2500,0)&gt;0,Crops!$M36,"")</f>
        <v/>
      </c>
      <c r="B44" t="str">
        <f>IF(A44="","",COUNTIFS(Basicdata!$B$2:$B$2500,1,Basicdata!$D$2:$D$2500,Crops!$D$5,Basicdata!$H$2:$H$2500,Crops!$M36,Basicdata!$AI$2:$AI$2500,0))</f>
        <v/>
      </c>
      <c r="C44" t="str">
        <f>IF(B44="","",COUNTIFS(Basicdata!$B$2:$B$2500,1,Basicdata!$D$2:$D$2500,Crops!$D$5,Basicdata!$H$2:$H$2500,Crops!$M36,Basicdata!$AF$2:$AF$2500,0,Basicdata!$AI$2:$AI$2500,0))</f>
        <v/>
      </c>
      <c r="D44" t="str">
        <f>IF(C44="","",COUNTIFS(Basicdata!$B$2:$B$2500,1,Basicdata!$D$2:$D$2500,Crops!$D$5,Basicdata!$H$2:$H$2500,Crops!$M36,Basicdata!$AF$2:$AF$2500,1,Basicdata!$AI$2:$AI$2500,0))</f>
        <v/>
      </c>
      <c r="E44" t="str">
        <f>IF(D44="","",COUNTIFS(Basicdata!$B$2:$B$2500,1,Basicdata!$D$2:$D$2500,Crops!$D$5,Basicdata!$H$2:$H$2500,Crops!$M36,Basicdata!$AF$2:$AF$2500,2,Basicdata!$AI$2:$AI$2500,0))</f>
        <v/>
      </c>
      <c r="F44" t="str">
        <f>IF(E44="","",COUNTIFS(Basicdata!$B$2:$B$2500,1,Basicdata!$D$2:$D$2500,Crops!$D$5,Basicdata!$H$2:$H$2500,Crops!$M36,Basicdata!$AF$2:$AF$2500,4,Basicdata!$AI$2:$AI$2500,0))</f>
        <v/>
      </c>
      <c r="G44" t="str">
        <f>IF(F44="","",COUNTIFS(Basicdata!$B$2:$B$2500,1,Basicdata!$D$2:$D$2500,Crops!$D$5,Basicdata!$H$2:$H$2500,Crops!$M36,Basicdata!$AF$2:$AF$2500,6,Basicdata!$AI$2:$AI$2500,0))</f>
        <v/>
      </c>
      <c r="H44" t="str">
        <f>IF(G44="","",COUNTIFS(Basicdata!$B$2:$B$2500,1,Basicdata!$D$2:$D$2500,Crops!$D$5,Basicdata!$H$2:$H$2500,Crops!$M36,Basicdata!$AF$2:$AF$2500,8,Basicdata!$AI$2:$AI$2500,0))</f>
        <v/>
      </c>
      <c r="I44" t="str">
        <f>IF(H44="","",COUNTIFS(Basicdata!$B$2:$B$2500,1,Basicdata!$D$2:$D$2500,Crops!$D$5,Basicdata!$H$2:$H$2500,Crops!$M36,Basicdata!$AG$2:$AG$2500,0,Basicdata!$AI$2:$AI$2500,0))</f>
        <v/>
      </c>
      <c r="J44" t="str">
        <f>IF(I44="","",COUNTIFS(Basicdata!$B$2:$B$2500,1,Basicdata!$D$2:$D$2500,Crops!$D$5,Basicdata!$H$2:$H$2500,Crops!$M36,Basicdata!$AG$2:$AG$2500,1,Basicdata!$AI$2:$AI$2500,0))</f>
        <v/>
      </c>
      <c r="K44" t="str">
        <f>IF(J44="","",COUNTIFS(Basicdata!$B$2:$B$2500,1,Basicdata!$D$2:$D$2500,Crops!$D$5,Basicdata!$H$2:$H$2500,Crops!$M36,Basicdata!$AG$2:$AG$2500,2,Basicdata!$AI$2:$AI$2500,0))</f>
        <v/>
      </c>
      <c r="L44" t="str">
        <f>IF(K44="","",COUNTIFS(Basicdata!$B$2:$B$2500,1,Basicdata!$D$2:$D$2500,Crops!$D$5,Basicdata!$H$2:$H$2500,Crops!$M36,Basicdata!$AG$2:$AG$2500,3,Basicdata!$AI$2:$AI$2500,0))</f>
        <v/>
      </c>
      <c r="M44" t="str">
        <f>IF(L44="","",COUNTIFS(Basicdata!$B$2:$B$2500,1,Basicdata!$D$2:$D$2500,Crops!$D$5,Basicdata!$H$2:$H$2500,Crops!$M36,Basicdata!$AG$2:$AG$2500,4,Basicdata!$AI$2:$AI$2500,0))</f>
        <v/>
      </c>
      <c r="N44" t="str">
        <f>IF(M44="","",COUNTIFS(Basicdata!$B$2:$B$2500,1,Basicdata!$D$2:$D$2500,Crops!$D$5,Basicdata!$H$2:$H$2500,Crops!$M36,Basicdata!$AG$2:$AG$2500,6,Basicdata!$AI$2:$AI$2500,0))</f>
        <v/>
      </c>
      <c r="O44" t="str">
        <f>IF(N44="","",COUNTIFS(Basicdata!$B$2:$B$2500,1,Basicdata!$D$2:$D$2500,Crops!$D$5,Basicdata!$H$2:$H$2500,Crops!$M36,Basicdata!$AG$2:$AG$2500,7,Basicdata!$AI$2:$AI$2500,0))</f>
        <v/>
      </c>
      <c r="P44" t="str">
        <f>IF(O44="","",COUNTIFS(Basicdata!$B$2:$B$2500,1,Basicdata!$D$2:$D$2500,Crops!$D$5,Basicdata!$H$2:$H$2500,Crops!$M36,Basicdata!$AG$2:$AG$2500,8,Basicdata!$AI$2:$AI$2500,0))</f>
        <v/>
      </c>
      <c r="Q44" t="str">
        <f>IF(P44="","",COUNTIFS(Basicdata!$B$2:$B$2500,1,Basicdata!$D$2:$D$2500,Crops!$D$5,Basicdata!$H$2:$H$2500,Crops!$M36,Basicdata!$AH$2:$AH$2500,0,Basicdata!$AI$2:$AI$2500,0))</f>
        <v/>
      </c>
      <c r="R44" t="str">
        <f>IF(Q44="","",COUNTIFS(Basicdata!$B$2:$B$2500,1,Basicdata!$D$2:$D$2500,Crops!$D$5,Basicdata!$H$2:$H$2500,Crops!$M36,Basicdata!$AH$2:$AH$2500,1,Basicdata!$AI$2:$AI$2500,0))</f>
        <v/>
      </c>
      <c r="S44" t="str">
        <f>IF(R44="","",COUNTIFS(Basicdata!$B$2:$B$2500,1,Basicdata!$D$2:$D$2500,Crops!$D$5,Basicdata!$H$2:$H$2500,Crops!$M36,Basicdata!$AH$2:$AH$2500,2,Basicdata!$AI$2:$AI$2500,0))</f>
        <v/>
      </c>
      <c r="T44" t="str">
        <f>IF(S44="","",COUNTIFS(Basicdata!$B$2:$B$2500,1,Basicdata!$D$2:$D$2500,Crops!$D$5,Basicdata!$H$2:$H$2500,Crops!$M36,Basicdata!$AH$2:$AH$2500,3,Basicdata!$AI$2:$AI$2500,0))</f>
        <v/>
      </c>
      <c r="U44" t="str">
        <f>IF(T44="","",COUNTIFS(Basicdata!$B$2:$B$2500,1,Basicdata!$D$2:$D$2500,Crops!$D$5,Basicdata!$H$2:$H$2500,Crops!$M36,Basicdata!$AH$2:$AH$2500,4,Basicdata!$AI$2:$AI$2500,0))</f>
        <v/>
      </c>
      <c r="V44" t="str">
        <f>IF(U44="","",COUNTIFS(Basicdata!$B$2:$B$2500,1,Basicdata!$D$2:$D$2500,Crops!$D$5,Basicdata!$H$2:$H$2500,Crops!$M36,Basicdata!$AH$2:$AH$2500,6,Basicdata!$AI$2:$AI$2500,0))</f>
        <v/>
      </c>
      <c r="W44" t="str">
        <f>IF(V44="","",COUNTIFS(Basicdata!$B$2:$B$2500,1,Basicdata!$D$2:$D$2500,Crops!$D$5,Basicdata!$H$2:$H$2500,Crops!$M36,Basicdata!$AH$2:$AH$2500,7,Basicdata!$AI$2:$AI$2500,0))</f>
        <v/>
      </c>
      <c r="X44" t="str">
        <f>IF(W44="","",COUNTIFS(Basicdata!$B$2:$B$2500,1,Basicdata!$D$2:$D$2500,Crops!$D$5,Basicdata!$H$2:$H$2500,Crops!$M36,Basicdata!$AH$2:$AH$2500,8,Basicdata!$AI$2:$AI$2500,0))</f>
        <v/>
      </c>
      <c r="Z44" s="45" t="str">
        <f>IF(COUNTIFS(Basicdata!$B$2:$B$2500,2,Basicdata!$D$2:$D$2500,Crops!$D$5,Basicdata!$H$2:$H$2500,Crops!$M36,Basicdata!$AI$2:$AI$2500,0)&gt;0,Crops!$M36,"")</f>
        <v/>
      </c>
      <c r="AA44" t="str">
        <f>IF(Z44="","",COUNTIFS(Basicdata!$B$2:$B$2500,2,Basicdata!$D$2:$D$2500,Crops!$D$5,Basicdata!$H$2:$H$2500,Crops!$M36,Basicdata!$AI$2:$AI$2500,0))</f>
        <v/>
      </c>
      <c r="AB44" t="str">
        <f>IF(AA44="","",COUNTIFS(Basicdata!$B$2:$B$2500,2,Basicdata!$D$2:$D$2500,Crops!$D$5,Basicdata!$H$2:$H$2500,Crops!$M36,Basicdata!$AF$2:$AF$2500,0,Basicdata!$AI$2:$AI$2500,0))</f>
        <v/>
      </c>
      <c r="AC44" t="str">
        <f>IF(AB44="","",COUNTIFS(Basicdata!$B$2:$B$2500,2,Basicdata!$D$2:$D$2500,Crops!$D$5,Basicdata!$H$2:$H$2500,Crops!$M36,Basicdata!$AF$2:$AF$2500,1,Basicdata!$AI$2:$AI$2500,0))</f>
        <v/>
      </c>
      <c r="AD44" t="str">
        <f>IF(AC44="","",COUNTIFS(Basicdata!$B$2:$B$2500,2,Basicdata!$D$2:$D$2500,Crops!$D$5,Basicdata!$H$2:$H$2500,Crops!$M36,Basicdata!$AF$2:$AF$2500,2,Basicdata!$AI$2:$AI$2500,0))</f>
        <v/>
      </c>
      <c r="AE44" t="str">
        <f>IF(AD44="","",COUNTIFS(Basicdata!$B$2:$B$2500,2,Basicdata!$D$2:$D$2500,Crops!$D$5,Basicdata!$H$2:$H$2500,Crops!$M36,Basicdata!$AF$2:$AF$2500,4,Basicdata!$AI$2:$AI$2500,0))</f>
        <v/>
      </c>
      <c r="AF44" t="str">
        <f>IF(AE44="","",COUNTIFS(Basicdata!$B$2:$B$2500,2,Basicdata!$D$2:$D$2500,Crops!$D$5,Basicdata!$H$2:$H$2500,Crops!$M36,Basicdata!$AF$2:$AF$2500,6,Basicdata!$AI$2:$AI$2500,0))</f>
        <v/>
      </c>
      <c r="AG44" t="str">
        <f>IF(AF44="","",COUNTIFS(Basicdata!$B$2:$B$2500,2,Basicdata!$D$2:$D$2500,Crops!$D$5,Basicdata!$H$2:$H$2500,Crops!$M36,Basicdata!$AF$2:$AF$2500,8,Basicdata!$AI$2:$AI$2500,0))</f>
        <v/>
      </c>
      <c r="AH44" t="str">
        <f>IF(AG44="","",COUNTIFS(Basicdata!$B$2:$B$2500,2,Basicdata!$D$2:$D$2500,Crops!$D$5,Basicdata!$H$2:$H$2500,Crops!$M36,Basicdata!$AG$2:$AG$2500,0,Basicdata!$AI$2:$AI$2500,0))</f>
        <v/>
      </c>
      <c r="AI44" t="str">
        <f>IF(AH44="","",COUNTIFS(Basicdata!$B$2:$B$2500,2,Basicdata!$D$2:$D$2500,Crops!$D$5,Basicdata!$H$2:$H$2500,Crops!$M36,Basicdata!$AG$2:$AG$2500,1,Basicdata!$AI$2:$AI$2500,0))</f>
        <v/>
      </c>
      <c r="AJ44" t="str">
        <f>IF(AI44="","",COUNTIFS(Basicdata!$B$2:$B$2500,2,Basicdata!$D$2:$D$2500,Crops!$D$5,Basicdata!$H$2:$H$2500,Crops!$M36,Basicdata!$AG$2:$AG$2500,2,Basicdata!$AI$2:$AI$2500,0))</f>
        <v/>
      </c>
      <c r="AK44" t="str">
        <f>IF(AJ44="","",COUNTIFS(Basicdata!$B$2:$B$2500,2,Basicdata!$D$2:$D$2500,Crops!$D$5,Basicdata!$H$2:$H$2500,Crops!$M36,Basicdata!$AG$2:$AG$2500,3,Basicdata!$AI$2:$AI$2500,0))</f>
        <v/>
      </c>
      <c r="AL44" t="str">
        <f>IF(AK44="","",COUNTIFS(Basicdata!$B$2:$B$2500,2,Basicdata!$D$2:$D$2500,Crops!$D$5,Basicdata!$H$2:$H$2500,Crops!$M36,Basicdata!$AG$2:$AG$2500,4,Basicdata!$AI$2:$AI$2500,0))</f>
        <v/>
      </c>
      <c r="AM44" t="str">
        <f>IF(AL44="","",COUNTIFS(Basicdata!$B$2:$B$2500,2,Basicdata!$D$2:$D$2500,Crops!$D$5,Basicdata!$H$2:$H$2500,Crops!$M36,Basicdata!$AG$2:$AG$2500,6,Basicdata!$AI$2:$AI$2500,0))</f>
        <v/>
      </c>
      <c r="AN44" t="str">
        <f>IF(AM44="","",COUNTIFS(Basicdata!$B$2:$B$2500,2,Basicdata!$D$2:$D$2500,Crops!$D$5,Basicdata!$H$2:$H$2500,Crops!$M36,Basicdata!$AG$2:$AG$2500,7,Basicdata!$AI$2:$AI$2500,0))</f>
        <v/>
      </c>
      <c r="AO44" t="str">
        <f>IF(AN44="","",COUNTIFS(Basicdata!$B$2:$B$2500,2,Basicdata!$D$2:$D$2500,Crops!$D$5,Basicdata!$H$2:$H$2500,Crops!$M36,Basicdata!$AG$2:$AG$2500,8,Basicdata!$AI$2:$AI$2500,0))</f>
        <v/>
      </c>
      <c r="AP44" t="str">
        <f>IF(AO44="","",COUNTIFS(Basicdata!$B$2:$B$2500,2,Basicdata!$D$2:$D$2500,Crops!$D$5,Basicdata!$H$2:$H$2500,Crops!$M36,Basicdata!$AH$2:$AH$2500,0,Basicdata!$AI$2:$AI$2500,0))</f>
        <v/>
      </c>
      <c r="AQ44" t="str">
        <f>IF(AP44="","",COUNTIFS(Basicdata!$B$2:$B$2500,2,Basicdata!$D$2:$D$2500,Crops!$D$5,Basicdata!$H$2:$H$2500,Crops!$M36,Basicdata!$AH$2:$AH$2500,1,Basicdata!$AI$2:$AI$2500,0))</f>
        <v/>
      </c>
      <c r="AR44" t="str">
        <f>IF(AQ44="","",COUNTIFS(Basicdata!$B$2:$B$2500,2,Basicdata!$D$2:$D$2500,Crops!$D$5,Basicdata!$H$2:$H$2500,Crops!$M36,Basicdata!$AH$2:$AH$2500,2,Basicdata!$AI$2:$AI$2500,0))</f>
        <v/>
      </c>
      <c r="AS44" t="str">
        <f>IF(AR44="","",COUNTIFS(Basicdata!$B$2:$B$2500,2,Basicdata!$D$2:$D$2500,Crops!$D$5,Basicdata!$H$2:$H$2500,Crops!$M36,Basicdata!$AH$2:$AH$2500,3,Basicdata!$AI$2:$AI$2500,0))</f>
        <v/>
      </c>
      <c r="AT44" t="str">
        <f>IF(AS44="","",COUNTIFS(Basicdata!$B$2:$B$2500,2,Basicdata!$D$2:$D$2500,Crops!$D$5,Basicdata!$H$2:$H$2500,Crops!$M36,Basicdata!$AH$2:$AH$2500,4,Basicdata!$AI$2:$AI$2500,0))</f>
        <v/>
      </c>
      <c r="AU44" t="str">
        <f>IF(AT44="","",COUNTIFS(Basicdata!$B$2:$B$2500,2,Basicdata!$D$2:$D$2500,Crops!$D$5,Basicdata!$H$2:$H$2500,Crops!$M36,Basicdata!$AH$2:$AH$2500,6,Basicdata!$AI$2:$AI$2500,0))</f>
        <v/>
      </c>
      <c r="AV44" t="str">
        <f>IF(AU44="","",COUNTIFS(Basicdata!$B$2:$B$2500,2,Basicdata!$D$2:$D$2500,Crops!$D$5,Basicdata!$H$2:$H$2500,Crops!$M36,Basicdata!$AH$2:$AH$2500,7,Basicdata!$AI$2:$AI$2500,0))</f>
        <v/>
      </c>
      <c r="AW44" t="str">
        <f>IF(AV44="","",COUNTIFS(Basicdata!$B$2:$B$2500,2,Basicdata!$D$2:$D$2500,Crops!$D$5,Basicdata!$H$2:$H$2500,Crops!$M36,Basicdata!$AH$2:$AH$2500,8,Basicdata!$AI$2:$AI$2500,0))</f>
        <v/>
      </c>
    </row>
    <row r="45" spans="1:49" x14ac:dyDescent="0.3">
      <c r="A45" s="45" t="str">
        <f>IF(COUNTIFS(Basicdata!$B$2:$B$2500,1,Basicdata!$D$2:$D$2500,Crops!$D$5,Basicdata!$H$2:$H$2500,Crops!$M37,Basicdata!$AI$2:$AI$2500,0)&gt;0,Crops!$M37,"")</f>
        <v/>
      </c>
      <c r="B45" t="str">
        <f>IF(A45="","",COUNTIFS(Basicdata!$B$2:$B$2500,1,Basicdata!$D$2:$D$2500,Crops!$D$5,Basicdata!$H$2:$H$2500,Crops!$M37,Basicdata!$AI$2:$AI$2500,0))</f>
        <v/>
      </c>
      <c r="C45" t="str">
        <f>IF(B45="","",COUNTIFS(Basicdata!$B$2:$B$2500,1,Basicdata!$D$2:$D$2500,Crops!$D$5,Basicdata!$H$2:$H$2500,Crops!$M37,Basicdata!$AF$2:$AF$2500,0,Basicdata!$AI$2:$AI$2500,0))</f>
        <v/>
      </c>
      <c r="D45" t="str">
        <f>IF(C45="","",COUNTIFS(Basicdata!$B$2:$B$2500,1,Basicdata!$D$2:$D$2500,Crops!$D$5,Basicdata!$H$2:$H$2500,Crops!$M37,Basicdata!$AF$2:$AF$2500,1,Basicdata!$AI$2:$AI$2500,0))</f>
        <v/>
      </c>
      <c r="E45" t="str">
        <f>IF(D45="","",COUNTIFS(Basicdata!$B$2:$B$2500,1,Basicdata!$D$2:$D$2500,Crops!$D$5,Basicdata!$H$2:$H$2500,Crops!$M37,Basicdata!$AF$2:$AF$2500,2,Basicdata!$AI$2:$AI$2500,0))</f>
        <v/>
      </c>
      <c r="F45" t="str">
        <f>IF(E45="","",COUNTIFS(Basicdata!$B$2:$B$2500,1,Basicdata!$D$2:$D$2500,Crops!$D$5,Basicdata!$H$2:$H$2500,Crops!$M37,Basicdata!$AF$2:$AF$2500,4,Basicdata!$AI$2:$AI$2500,0))</f>
        <v/>
      </c>
      <c r="G45" t="str">
        <f>IF(F45="","",COUNTIFS(Basicdata!$B$2:$B$2500,1,Basicdata!$D$2:$D$2500,Crops!$D$5,Basicdata!$H$2:$H$2500,Crops!$M37,Basicdata!$AF$2:$AF$2500,6,Basicdata!$AI$2:$AI$2500,0))</f>
        <v/>
      </c>
      <c r="H45" t="str">
        <f>IF(G45="","",COUNTIFS(Basicdata!$B$2:$B$2500,1,Basicdata!$D$2:$D$2500,Crops!$D$5,Basicdata!$H$2:$H$2500,Crops!$M37,Basicdata!$AF$2:$AF$2500,8,Basicdata!$AI$2:$AI$2500,0))</f>
        <v/>
      </c>
      <c r="I45" t="str">
        <f>IF(H45="","",COUNTIFS(Basicdata!$B$2:$B$2500,1,Basicdata!$D$2:$D$2500,Crops!$D$5,Basicdata!$H$2:$H$2500,Crops!$M37,Basicdata!$AG$2:$AG$2500,0,Basicdata!$AI$2:$AI$2500,0))</f>
        <v/>
      </c>
      <c r="J45" t="str">
        <f>IF(I45="","",COUNTIFS(Basicdata!$B$2:$B$2500,1,Basicdata!$D$2:$D$2500,Crops!$D$5,Basicdata!$H$2:$H$2500,Crops!$M37,Basicdata!$AG$2:$AG$2500,1,Basicdata!$AI$2:$AI$2500,0))</f>
        <v/>
      </c>
      <c r="K45" t="str">
        <f>IF(J45="","",COUNTIFS(Basicdata!$B$2:$B$2500,1,Basicdata!$D$2:$D$2500,Crops!$D$5,Basicdata!$H$2:$H$2500,Crops!$M37,Basicdata!$AG$2:$AG$2500,2,Basicdata!$AI$2:$AI$2500,0))</f>
        <v/>
      </c>
      <c r="L45" t="str">
        <f>IF(K45="","",COUNTIFS(Basicdata!$B$2:$B$2500,1,Basicdata!$D$2:$D$2500,Crops!$D$5,Basicdata!$H$2:$H$2500,Crops!$M37,Basicdata!$AG$2:$AG$2500,3,Basicdata!$AI$2:$AI$2500,0))</f>
        <v/>
      </c>
      <c r="M45" t="str">
        <f>IF(L45="","",COUNTIFS(Basicdata!$B$2:$B$2500,1,Basicdata!$D$2:$D$2500,Crops!$D$5,Basicdata!$H$2:$H$2500,Crops!$M37,Basicdata!$AG$2:$AG$2500,4,Basicdata!$AI$2:$AI$2500,0))</f>
        <v/>
      </c>
      <c r="N45" t="str">
        <f>IF(M45="","",COUNTIFS(Basicdata!$B$2:$B$2500,1,Basicdata!$D$2:$D$2500,Crops!$D$5,Basicdata!$H$2:$H$2500,Crops!$M37,Basicdata!$AG$2:$AG$2500,6,Basicdata!$AI$2:$AI$2500,0))</f>
        <v/>
      </c>
      <c r="O45" t="str">
        <f>IF(N45="","",COUNTIFS(Basicdata!$B$2:$B$2500,1,Basicdata!$D$2:$D$2500,Crops!$D$5,Basicdata!$H$2:$H$2500,Crops!$M37,Basicdata!$AG$2:$AG$2500,7,Basicdata!$AI$2:$AI$2500,0))</f>
        <v/>
      </c>
      <c r="P45" t="str">
        <f>IF(O45="","",COUNTIFS(Basicdata!$B$2:$B$2500,1,Basicdata!$D$2:$D$2500,Crops!$D$5,Basicdata!$H$2:$H$2500,Crops!$M37,Basicdata!$AG$2:$AG$2500,8,Basicdata!$AI$2:$AI$2500,0))</f>
        <v/>
      </c>
      <c r="Q45" t="str">
        <f>IF(P45="","",COUNTIFS(Basicdata!$B$2:$B$2500,1,Basicdata!$D$2:$D$2500,Crops!$D$5,Basicdata!$H$2:$H$2500,Crops!$M37,Basicdata!$AH$2:$AH$2500,0,Basicdata!$AI$2:$AI$2500,0))</f>
        <v/>
      </c>
      <c r="R45" t="str">
        <f>IF(Q45="","",COUNTIFS(Basicdata!$B$2:$B$2500,1,Basicdata!$D$2:$D$2500,Crops!$D$5,Basicdata!$H$2:$H$2500,Crops!$M37,Basicdata!$AH$2:$AH$2500,1,Basicdata!$AI$2:$AI$2500,0))</f>
        <v/>
      </c>
      <c r="S45" t="str">
        <f>IF(R45="","",COUNTIFS(Basicdata!$B$2:$B$2500,1,Basicdata!$D$2:$D$2500,Crops!$D$5,Basicdata!$H$2:$H$2500,Crops!$M37,Basicdata!$AH$2:$AH$2500,2,Basicdata!$AI$2:$AI$2500,0))</f>
        <v/>
      </c>
      <c r="T45" t="str">
        <f>IF(S45="","",COUNTIFS(Basicdata!$B$2:$B$2500,1,Basicdata!$D$2:$D$2500,Crops!$D$5,Basicdata!$H$2:$H$2500,Crops!$M37,Basicdata!$AH$2:$AH$2500,3,Basicdata!$AI$2:$AI$2500,0))</f>
        <v/>
      </c>
      <c r="U45" t="str">
        <f>IF(T45="","",COUNTIFS(Basicdata!$B$2:$B$2500,1,Basicdata!$D$2:$D$2500,Crops!$D$5,Basicdata!$H$2:$H$2500,Crops!$M37,Basicdata!$AH$2:$AH$2500,4,Basicdata!$AI$2:$AI$2500,0))</f>
        <v/>
      </c>
      <c r="V45" t="str">
        <f>IF(U45="","",COUNTIFS(Basicdata!$B$2:$B$2500,1,Basicdata!$D$2:$D$2500,Crops!$D$5,Basicdata!$H$2:$H$2500,Crops!$M37,Basicdata!$AH$2:$AH$2500,6,Basicdata!$AI$2:$AI$2500,0))</f>
        <v/>
      </c>
      <c r="W45" t="str">
        <f>IF(V45="","",COUNTIFS(Basicdata!$B$2:$B$2500,1,Basicdata!$D$2:$D$2500,Crops!$D$5,Basicdata!$H$2:$H$2500,Crops!$M37,Basicdata!$AH$2:$AH$2500,7,Basicdata!$AI$2:$AI$2500,0))</f>
        <v/>
      </c>
      <c r="X45" t="str">
        <f>IF(W45="","",COUNTIFS(Basicdata!$B$2:$B$2500,1,Basicdata!$D$2:$D$2500,Crops!$D$5,Basicdata!$H$2:$H$2500,Crops!$M37,Basicdata!$AH$2:$AH$2500,8,Basicdata!$AI$2:$AI$2500,0))</f>
        <v/>
      </c>
      <c r="Z45" s="45" t="str">
        <f>IF(COUNTIFS(Basicdata!$B$2:$B$2500,2,Basicdata!$D$2:$D$2500,Crops!$D$5,Basicdata!$H$2:$H$2500,Crops!$M37,Basicdata!$AI$2:$AI$2500,0)&gt;0,Crops!$M37,"")</f>
        <v/>
      </c>
      <c r="AA45" t="str">
        <f>IF(Z45="","",COUNTIFS(Basicdata!$B$2:$B$2500,2,Basicdata!$D$2:$D$2500,Crops!$D$5,Basicdata!$H$2:$H$2500,Crops!$M37,Basicdata!$AI$2:$AI$2500,0))</f>
        <v/>
      </c>
      <c r="AB45" t="str">
        <f>IF(AA45="","",COUNTIFS(Basicdata!$B$2:$B$2500,2,Basicdata!$D$2:$D$2500,Crops!$D$5,Basicdata!$H$2:$H$2500,Crops!$M37,Basicdata!$AF$2:$AF$2500,0,Basicdata!$AI$2:$AI$2500,0))</f>
        <v/>
      </c>
      <c r="AC45" t="str">
        <f>IF(AB45="","",COUNTIFS(Basicdata!$B$2:$B$2500,2,Basicdata!$D$2:$D$2500,Crops!$D$5,Basicdata!$H$2:$H$2500,Crops!$M37,Basicdata!$AF$2:$AF$2500,1,Basicdata!$AI$2:$AI$2500,0))</f>
        <v/>
      </c>
      <c r="AD45" t="str">
        <f>IF(AC45="","",COUNTIFS(Basicdata!$B$2:$B$2500,2,Basicdata!$D$2:$D$2500,Crops!$D$5,Basicdata!$H$2:$H$2500,Crops!$M37,Basicdata!$AF$2:$AF$2500,2,Basicdata!$AI$2:$AI$2500,0))</f>
        <v/>
      </c>
      <c r="AE45" t="str">
        <f>IF(AD45="","",COUNTIFS(Basicdata!$B$2:$B$2500,2,Basicdata!$D$2:$D$2500,Crops!$D$5,Basicdata!$H$2:$H$2500,Crops!$M37,Basicdata!$AF$2:$AF$2500,4,Basicdata!$AI$2:$AI$2500,0))</f>
        <v/>
      </c>
      <c r="AF45" t="str">
        <f>IF(AE45="","",COUNTIFS(Basicdata!$B$2:$B$2500,2,Basicdata!$D$2:$D$2500,Crops!$D$5,Basicdata!$H$2:$H$2500,Crops!$M37,Basicdata!$AF$2:$AF$2500,6,Basicdata!$AI$2:$AI$2500,0))</f>
        <v/>
      </c>
      <c r="AG45" t="str">
        <f>IF(AF45="","",COUNTIFS(Basicdata!$B$2:$B$2500,2,Basicdata!$D$2:$D$2500,Crops!$D$5,Basicdata!$H$2:$H$2500,Crops!$M37,Basicdata!$AF$2:$AF$2500,8,Basicdata!$AI$2:$AI$2500,0))</f>
        <v/>
      </c>
      <c r="AH45" t="str">
        <f>IF(AG45="","",COUNTIFS(Basicdata!$B$2:$B$2500,2,Basicdata!$D$2:$D$2500,Crops!$D$5,Basicdata!$H$2:$H$2500,Crops!$M37,Basicdata!$AG$2:$AG$2500,0,Basicdata!$AI$2:$AI$2500,0))</f>
        <v/>
      </c>
      <c r="AI45" t="str">
        <f>IF(AH45="","",COUNTIFS(Basicdata!$B$2:$B$2500,2,Basicdata!$D$2:$D$2500,Crops!$D$5,Basicdata!$H$2:$H$2500,Crops!$M37,Basicdata!$AG$2:$AG$2500,1,Basicdata!$AI$2:$AI$2500,0))</f>
        <v/>
      </c>
      <c r="AJ45" t="str">
        <f>IF(AI45="","",COUNTIFS(Basicdata!$B$2:$B$2500,2,Basicdata!$D$2:$D$2500,Crops!$D$5,Basicdata!$H$2:$H$2500,Crops!$M37,Basicdata!$AG$2:$AG$2500,2,Basicdata!$AI$2:$AI$2500,0))</f>
        <v/>
      </c>
      <c r="AK45" t="str">
        <f>IF(AJ45="","",COUNTIFS(Basicdata!$B$2:$B$2500,2,Basicdata!$D$2:$D$2500,Crops!$D$5,Basicdata!$H$2:$H$2500,Crops!$M37,Basicdata!$AG$2:$AG$2500,3,Basicdata!$AI$2:$AI$2500,0))</f>
        <v/>
      </c>
      <c r="AL45" t="str">
        <f>IF(AK45="","",COUNTIFS(Basicdata!$B$2:$B$2500,2,Basicdata!$D$2:$D$2500,Crops!$D$5,Basicdata!$H$2:$H$2500,Crops!$M37,Basicdata!$AG$2:$AG$2500,4,Basicdata!$AI$2:$AI$2500,0))</f>
        <v/>
      </c>
      <c r="AM45" t="str">
        <f>IF(AL45="","",COUNTIFS(Basicdata!$B$2:$B$2500,2,Basicdata!$D$2:$D$2500,Crops!$D$5,Basicdata!$H$2:$H$2500,Crops!$M37,Basicdata!$AG$2:$AG$2500,6,Basicdata!$AI$2:$AI$2500,0))</f>
        <v/>
      </c>
      <c r="AN45" t="str">
        <f>IF(AM45="","",COUNTIFS(Basicdata!$B$2:$B$2500,2,Basicdata!$D$2:$D$2500,Crops!$D$5,Basicdata!$H$2:$H$2500,Crops!$M37,Basicdata!$AG$2:$AG$2500,7,Basicdata!$AI$2:$AI$2500,0))</f>
        <v/>
      </c>
      <c r="AO45" t="str">
        <f>IF(AN45="","",COUNTIFS(Basicdata!$B$2:$B$2500,2,Basicdata!$D$2:$D$2500,Crops!$D$5,Basicdata!$H$2:$H$2500,Crops!$M37,Basicdata!$AG$2:$AG$2500,8,Basicdata!$AI$2:$AI$2500,0))</f>
        <v/>
      </c>
      <c r="AP45" t="str">
        <f>IF(AO45="","",COUNTIFS(Basicdata!$B$2:$B$2500,2,Basicdata!$D$2:$D$2500,Crops!$D$5,Basicdata!$H$2:$H$2500,Crops!$M37,Basicdata!$AH$2:$AH$2500,0,Basicdata!$AI$2:$AI$2500,0))</f>
        <v/>
      </c>
      <c r="AQ45" t="str">
        <f>IF(AP45="","",COUNTIFS(Basicdata!$B$2:$B$2500,2,Basicdata!$D$2:$D$2500,Crops!$D$5,Basicdata!$H$2:$H$2500,Crops!$M37,Basicdata!$AH$2:$AH$2500,1,Basicdata!$AI$2:$AI$2500,0))</f>
        <v/>
      </c>
      <c r="AR45" t="str">
        <f>IF(AQ45="","",COUNTIFS(Basicdata!$B$2:$B$2500,2,Basicdata!$D$2:$D$2500,Crops!$D$5,Basicdata!$H$2:$H$2500,Crops!$M37,Basicdata!$AH$2:$AH$2500,2,Basicdata!$AI$2:$AI$2500,0))</f>
        <v/>
      </c>
      <c r="AS45" t="str">
        <f>IF(AR45="","",COUNTIFS(Basicdata!$B$2:$B$2500,2,Basicdata!$D$2:$D$2500,Crops!$D$5,Basicdata!$H$2:$H$2500,Crops!$M37,Basicdata!$AH$2:$AH$2500,3,Basicdata!$AI$2:$AI$2500,0))</f>
        <v/>
      </c>
      <c r="AT45" t="str">
        <f>IF(AS45="","",COUNTIFS(Basicdata!$B$2:$B$2500,2,Basicdata!$D$2:$D$2500,Crops!$D$5,Basicdata!$H$2:$H$2500,Crops!$M37,Basicdata!$AH$2:$AH$2500,4,Basicdata!$AI$2:$AI$2500,0))</f>
        <v/>
      </c>
      <c r="AU45" t="str">
        <f>IF(AT45="","",COUNTIFS(Basicdata!$B$2:$B$2500,2,Basicdata!$D$2:$D$2500,Crops!$D$5,Basicdata!$H$2:$H$2500,Crops!$M37,Basicdata!$AH$2:$AH$2500,6,Basicdata!$AI$2:$AI$2500,0))</f>
        <v/>
      </c>
      <c r="AV45" t="str">
        <f>IF(AU45="","",COUNTIFS(Basicdata!$B$2:$B$2500,2,Basicdata!$D$2:$D$2500,Crops!$D$5,Basicdata!$H$2:$H$2500,Crops!$M37,Basicdata!$AH$2:$AH$2500,7,Basicdata!$AI$2:$AI$2500,0))</f>
        <v/>
      </c>
      <c r="AW45" t="str">
        <f>IF(AV45="","",COUNTIFS(Basicdata!$B$2:$B$2500,2,Basicdata!$D$2:$D$2500,Crops!$D$5,Basicdata!$H$2:$H$2500,Crops!$M37,Basicdata!$AH$2:$AH$2500,8,Basicdata!$AI$2:$AI$2500,0))</f>
        <v/>
      </c>
    </row>
    <row r="46" spans="1:49" x14ac:dyDescent="0.3">
      <c r="A46" s="45" t="str">
        <f>IF(COUNTIFS(Basicdata!$B$2:$B$2500,1,Basicdata!$D$2:$D$2500,Crops!$D$5,Basicdata!$H$2:$H$2500,Crops!$M38,Basicdata!$AI$2:$AI$2500,0)&gt;0,Crops!$M38,"")</f>
        <v/>
      </c>
      <c r="B46" t="str">
        <f>IF(A46="","",COUNTIFS(Basicdata!$B$2:$B$2500,1,Basicdata!$D$2:$D$2500,Crops!$D$5,Basicdata!$H$2:$H$2500,Crops!$M38,Basicdata!$AI$2:$AI$2500,0))</f>
        <v/>
      </c>
      <c r="C46" t="str">
        <f>IF(B46="","",COUNTIFS(Basicdata!$B$2:$B$2500,1,Basicdata!$D$2:$D$2500,Crops!$D$5,Basicdata!$H$2:$H$2500,Crops!$M38,Basicdata!$AF$2:$AF$2500,0,Basicdata!$AI$2:$AI$2500,0))</f>
        <v/>
      </c>
      <c r="D46" t="str">
        <f>IF(C46="","",COUNTIFS(Basicdata!$B$2:$B$2500,1,Basicdata!$D$2:$D$2500,Crops!$D$5,Basicdata!$H$2:$H$2500,Crops!$M38,Basicdata!$AF$2:$AF$2500,1,Basicdata!$AI$2:$AI$2500,0))</f>
        <v/>
      </c>
      <c r="E46" t="str">
        <f>IF(D46="","",COUNTIFS(Basicdata!$B$2:$B$2500,1,Basicdata!$D$2:$D$2500,Crops!$D$5,Basicdata!$H$2:$H$2500,Crops!$M38,Basicdata!$AF$2:$AF$2500,2,Basicdata!$AI$2:$AI$2500,0))</f>
        <v/>
      </c>
      <c r="F46" t="str">
        <f>IF(E46="","",COUNTIFS(Basicdata!$B$2:$B$2500,1,Basicdata!$D$2:$D$2500,Crops!$D$5,Basicdata!$H$2:$H$2500,Crops!$M38,Basicdata!$AF$2:$AF$2500,4,Basicdata!$AI$2:$AI$2500,0))</f>
        <v/>
      </c>
      <c r="G46" t="str">
        <f>IF(F46="","",COUNTIFS(Basicdata!$B$2:$B$2500,1,Basicdata!$D$2:$D$2500,Crops!$D$5,Basicdata!$H$2:$H$2500,Crops!$M38,Basicdata!$AF$2:$AF$2500,6,Basicdata!$AI$2:$AI$2500,0))</f>
        <v/>
      </c>
      <c r="H46" t="str">
        <f>IF(G46="","",COUNTIFS(Basicdata!$B$2:$B$2500,1,Basicdata!$D$2:$D$2500,Crops!$D$5,Basicdata!$H$2:$H$2500,Crops!$M38,Basicdata!$AF$2:$AF$2500,8,Basicdata!$AI$2:$AI$2500,0))</f>
        <v/>
      </c>
      <c r="I46" t="str">
        <f>IF(H46="","",COUNTIFS(Basicdata!$B$2:$B$2500,1,Basicdata!$D$2:$D$2500,Crops!$D$5,Basicdata!$H$2:$H$2500,Crops!$M38,Basicdata!$AG$2:$AG$2500,0,Basicdata!$AI$2:$AI$2500,0))</f>
        <v/>
      </c>
      <c r="J46" t="str">
        <f>IF(I46="","",COUNTIFS(Basicdata!$B$2:$B$2500,1,Basicdata!$D$2:$D$2500,Crops!$D$5,Basicdata!$H$2:$H$2500,Crops!$M38,Basicdata!$AG$2:$AG$2500,1,Basicdata!$AI$2:$AI$2500,0))</f>
        <v/>
      </c>
      <c r="K46" t="str">
        <f>IF(J46="","",COUNTIFS(Basicdata!$B$2:$B$2500,1,Basicdata!$D$2:$D$2500,Crops!$D$5,Basicdata!$H$2:$H$2500,Crops!$M38,Basicdata!$AG$2:$AG$2500,2,Basicdata!$AI$2:$AI$2500,0))</f>
        <v/>
      </c>
      <c r="L46" t="str">
        <f>IF(K46="","",COUNTIFS(Basicdata!$B$2:$B$2500,1,Basicdata!$D$2:$D$2500,Crops!$D$5,Basicdata!$H$2:$H$2500,Crops!$M38,Basicdata!$AG$2:$AG$2500,3,Basicdata!$AI$2:$AI$2500,0))</f>
        <v/>
      </c>
      <c r="M46" t="str">
        <f>IF(L46="","",COUNTIFS(Basicdata!$B$2:$B$2500,1,Basicdata!$D$2:$D$2500,Crops!$D$5,Basicdata!$H$2:$H$2500,Crops!$M38,Basicdata!$AG$2:$AG$2500,4,Basicdata!$AI$2:$AI$2500,0))</f>
        <v/>
      </c>
      <c r="N46" t="str">
        <f>IF(M46="","",COUNTIFS(Basicdata!$B$2:$B$2500,1,Basicdata!$D$2:$D$2500,Crops!$D$5,Basicdata!$H$2:$H$2500,Crops!$M38,Basicdata!$AG$2:$AG$2500,6,Basicdata!$AI$2:$AI$2500,0))</f>
        <v/>
      </c>
      <c r="O46" t="str">
        <f>IF(N46="","",COUNTIFS(Basicdata!$B$2:$B$2500,1,Basicdata!$D$2:$D$2500,Crops!$D$5,Basicdata!$H$2:$H$2500,Crops!$M38,Basicdata!$AG$2:$AG$2500,7,Basicdata!$AI$2:$AI$2500,0))</f>
        <v/>
      </c>
      <c r="P46" t="str">
        <f>IF(O46="","",COUNTIFS(Basicdata!$B$2:$B$2500,1,Basicdata!$D$2:$D$2500,Crops!$D$5,Basicdata!$H$2:$H$2500,Crops!$M38,Basicdata!$AG$2:$AG$2500,8,Basicdata!$AI$2:$AI$2500,0))</f>
        <v/>
      </c>
      <c r="Q46" t="str">
        <f>IF(P46="","",COUNTIFS(Basicdata!$B$2:$B$2500,1,Basicdata!$D$2:$D$2500,Crops!$D$5,Basicdata!$H$2:$H$2500,Crops!$M38,Basicdata!$AH$2:$AH$2500,0,Basicdata!$AI$2:$AI$2500,0))</f>
        <v/>
      </c>
      <c r="R46" t="str">
        <f>IF(Q46="","",COUNTIFS(Basicdata!$B$2:$B$2500,1,Basicdata!$D$2:$D$2500,Crops!$D$5,Basicdata!$H$2:$H$2500,Crops!$M38,Basicdata!$AH$2:$AH$2500,1,Basicdata!$AI$2:$AI$2500,0))</f>
        <v/>
      </c>
      <c r="S46" t="str">
        <f>IF(R46="","",COUNTIFS(Basicdata!$B$2:$B$2500,1,Basicdata!$D$2:$D$2500,Crops!$D$5,Basicdata!$H$2:$H$2500,Crops!$M38,Basicdata!$AH$2:$AH$2500,2,Basicdata!$AI$2:$AI$2500,0))</f>
        <v/>
      </c>
      <c r="T46" t="str">
        <f>IF(S46="","",COUNTIFS(Basicdata!$B$2:$B$2500,1,Basicdata!$D$2:$D$2500,Crops!$D$5,Basicdata!$H$2:$H$2500,Crops!$M38,Basicdata!$AH$2:$AH$2500,3,Basicdata!$AI$2:$AI$2500,0))</f>
        <v/>
      </c>
      <c r="U46" t="str">
        <f>IF(T46="","",COUNTIFS(Basicdata!$B$2:$B$2500,1,Basicdata!$D$2:$D$2500,Crops!$D$5,Basicdata!$H$2:$H$2500,Crops!$M38,Basicdata!$AH$2:$AH$2500,4,Basicdata!$AI$2:$AI$2500,0))</f>
        <v/>
      </c>
      <c r="V46" t="str">
        <f>IF(U46="","",COUNTIFS(Basicdata!$B$2:$B$2500,1,Basicdata!$D$2:$D$2500,Crops!$D$5,Basicdata!$H$2:$H$2500,Crops!$M38,Basicdata!$AH$2:$AH$2500,6,Basicdata!$AI$2:$AI$2500,0))</f>
        <v/>
      </c>
      <c r="W46" t="str">
        <f>IF(V46="","",COUNTIFS(Basicdata!$B$2:$B$2500,1,Basicdata!$D$2:$D$2500,Crops!$D$5,Basicdata!$H$2:$H$2500,Crops!$M38,Basicdata!$AH$2:$AH$2500,7,Basicdata!$AI$2:$AI$2500,0))</f>
        <v/>
      </c>
      <c r="X46" t="str">
        <f>IF(W46="","",COUNTIFS(Basicdata!$B$2:$B$2500,1,Basicdata!$D$2:$D$2500,Crops!$D$5,Basicdata!$H$2:$H$2500,Crops!$M38,Basicdata!$AH$2:$AH$2500,8,Basicdata!$AI$2:$AI$2500,0))</f>
        <v/>
      </c>
      <c r="Z46" s="45" t="str">
        <f>IF(COUNTIFS(Basicdata!$B$2:$B$2500,2,Basicdata!$D$2:$D$2500,Crops!$D$5,Basicdata!$H$2:$H$2500,Crops!$M38,Basicdata!$AI$2:$AI$2500,0)&gt;0,Crops!$M38,"")</f>
        <v/>
      </c>
      <c r="AA46" t="str">
        <f>IF(Z46="","",COUNTIFS(Basicdata!$B$2:$B$2500,2,Basicdata!$D$2:$D$2500,Crops!$D$5,Basicdata!$H$2:$H$2500,Crops!$M38,Basicdata!$AI$2:$AI$2500,0))</f>
        <v/>
      </c>
      <c r="AB46" t="str">
        <f>IF(AA46="","",COUNTIFS(Basicdata!$B$2:$B$2500,2,Basicdata!$D$2:$D$2500,Crops!$D$5,Basicdata!$H$2:$H$2500,Crops!$M38,Basicdata!$AF$2:$AF$2500,0,Basicdata!$AI$2:$AI$2500,0))</f>
        <v/>
      </c>
      <c r="AC46" t="str">
        <f>IF(AB46="","",COUNTIFS(Basicdata!$B$2:$B$2500,2,Basicdata!$D$2:$D$2500,Crops!$D$5,Basicdata!$H$2:$H$2500,Crops!$M38,Basicdata!$AF$2:$AF$2500,1,Basicdata!$AI$2:$AI$2500,0))</f>
        <v/>
      </c>
      <c r="AD46" t="str">
        <f>IF(AC46="","",COUNTIFS(Basicdata!$B$2:$B$2500,2,Basicdata!$D$2:$D$2500,Crops!$D$5,Basicdata!$H$2:$H$2500,Crops!$M38,Basicdata!$AF$2:$AF$2500,2,Basicdata!$AI$2:$AI$2500,0))</f>
        <v/>
      </c>
      <c r="AE46" t="str">
        <f>IF(AD46="","",COUNTIFS(Basicdata!$B$2:$B$2500,2,Basicdata!$D$2:$D$2500,Crops!$D$5,Basicdata!$H$2:$H$2500,Crops!$M38,Basicdata!$AF$2:$AF$2500,4,Basicdata!$AI$2:$AI$2500,0))</f>
        <v/>
      </c>
      <c r="AF46" t="str">
        <f>IF(AE46="","",COUNTIFS(Basicdata!$B$2:$B$2500,2,Basicdata!$D$2:$D$2500,Crops!$D$5,Basicdata!$H$2:$H$2500,Crops!$M38,Basicdata!$AF$2:$AF$2500,6,Basicdata!$AI$2:$AI$2500,0))</f>
        <v/>
      </c>
      <c r="AG46" t="str">
        <f>IF(AF46="","",COUNTIFS(Basicdata!$B$2:$B$2500,2,Basicdata!$D$2:$D$2500,Crops!$D$5,Basicdata!$H$2:$H$2500,Crops!$M38,Basicdata!$AF$2:$AF$2500,8,Basicdata!$AI$2:$AI$2500,0))</f>
        <v/>
      </c>
      <c r="AH46" t="str">
        <f>IF(AG46="","",COUNTIFS(Basicdata!$B$2:$B$2500,2,Basicdata!$D$2:$D$2500,Crops!$D$5,Basicdata!$H$2:$H$2500,Crops!$M38,Basicdata!$AG$2:$AG$2500,0,Basicdata!$AI$2:$AI$2500,0))</f>
        <v/>
      </c>
      <c r="AI46" t="str">
        <f>IF(AH46="","",COUNTIFS(Basicdata!$B$2:$B$2500,2,Basicdata!$D$2:$D$2500,Crops!$D$5,Basicdata!$H$2:$H$2500,Crops!$M38,Basicdata!$AG$2:$AG$2500,1,Basicdata!$AI$2:$AI$2500,0))</f>
        <v/>
      </c>
      <c r="AJ46" t="str">
        <f>IF(AI46="","",COUNTIFS(Basicdata!$B$2:$B$2500,2,Basicdata!$D$2:$D$2500,Crops!$D$5,Basicdata!$H$2:$H$2500,Crops!$M38,Basicdata!$AG$2:$AG$2500,2,Basicdata!$AI$2:$AI$2500,0))</f>
        <v/>
      </c>
      <c r="AK46" t="str">
        <f>IF(AJ46="","",COUNTIFS(Basicdata!$B$2:$B$2500,2,Basicdata!$D$2:$D$2500,Crops!$D$5,Basicdata!$H$2:$H$2500,Crops!$M38,Basicdata!$AG$2:$AG$2500,3,Basicdata!$AI$2:$AI$2500,0))</f>
        <v/>
      </c>
      <c r="AL46" t="str">
        <f>IF(AK46="","",COUNTIFS(Basicdata!$B$2:$B$2500,2,Basicdata!$D$2:$D$2500,Crops!$D$5,Basicdata!$H$2:$H$2500,Crops!$M38,Basicdata!$AG$2:$AG$2500,4,Basicdata!$AI$2:$AI$2500,0))</f>
        <v/>
      </c>
      <c r="AM46" t="str">
        <f>IF(AL46="","",COUNTIFS(Basicdata!$B$2:$B$2500,2,Basicdata!$D$2:$D$2500,Crops!$D$5,Basicdata!$H$2:$H$2500,Crops!$M38,Basicdata!$AG$2:$AG$2500,6,Basicdata!$AI$2:$AI$2500,0))</f>
        <v/>
      </c>
      <c r="AN46" t="str">
        <f>IF(AM46="","",COUNTIFS(Basicdata!$B$2:$B$2500,2,Basicdata!$D$2:$D$2500,Crops!$D$5,Basicdata!$H$2:$H$2500,Crops!$M38,Basicdata!$AG$2:$AG$2500,7,Basicdata!$AI$2:$AI$2500,0))</f>
        <v/>
      </c>
      <c r="AO46" t="str">
        <f>IF(AN46="","",COUNTIFS(Basicdata!$B$2:$B$2500,2,Basicdata!$D$2:$D$2500,Crops!$D$5,Basicdata!$H$2:$H$2500,Crops!$M38,Basicdata!$AG$2:$AG$2500,8,Basicdata!$AI$2:$AI$2500,0))</f>
        <v/>
      </c>
      <c r="AP46" t="str">
        <f>IF(AO46="","",COUNTIFS(Basicdata!$B$2:$B$2500,2,Basicdata!$D$2:$D$2500,Crops!$D$5,Basicdata!$H$2:$H$2500,Crops!$M38,Basicdata!$AH$2:$AH$2500,0,Basicdata!$AI$2:$AI$2500,0))</f>
        <v/>
      </c>
      <c r="AQ46" t="str">
        <f>IF(AP46="","",COUNTIFS(Basicdata!$B$2:$B$2500,2,Basicdata!$D$2:$D$2500,Crops!$D$5,Basicdata!$H$2:$H$2500,Crops!$M38,Basicdata!$AH$2:$AH$2500,1,Basicdata!$AI$2:$AI$2500,0))</f>
        <v/>
      </c>
      <c r="AR46" t="str">
        <f>IF(AQ46="","",COUNTIFS(Basicdata!$B$2:$B$2500,2,Basicdata!$D$2:$D$2500,Crops!$D$5,Basicdata!$H$2:$H$2500,Crops!$M38,Basicdata!$AH$2:$AH$2500,2,Basicdata!$AI$2:$AI$2500,0))</f>
        <v/>
      </c>
      <c r="AS46" t="str">
        <f>IF(AR46="","",COUNTIFS(Basicdata!$B$2:$B$2500,2,Basicdata!$D$2:$D$2500,Crops!$D$5,Basicdata!$H$2:$H$2500,Crops!$M38,Basicdata!$AH$2:$AH$2500,3,Basicdata!$AI$2:$AI$2500,0))</f>
        <v/>
      </c>
      <c r="AT46" t="str">
        <f>IF(AS46="","",COUNTIFS(Basicdata!$B$2:$B$2500,2,Basicdata!$D$2:$D$2500,Crops!$D$5,Basicdata!$H$2:$H$2500,Crops!$M38,Basicdata!$AH$2:$AH$2500,4,Basicdata!$AI$2:$AI$2500,0))</f>
        <v/>
      </c>
      <c r="AU46" t="str">
        <f>IF(AT46="","",COUNTIFS(Basicdata!$B$2:$B$2500,2,Basicdata!$D$2:$D$2500,Crops!$D$5,Basicdata!$H$2:$H$2500,Crops!$M38,Basicdata!$AH$2:$AH$2500,6,Basicdata!$AI$2:$AI$2500,0))</f>
        <v/>
      </c>
      <c r="AV46" t="str">
        <f>IF(AU46="","",COUNTIFS(Basicdata!$B$2:$B$2500,2,Basicdata!$D$2:$D$2500,Crops!$D$5,Basicdata!$H$2:$H$2500,Crops!$M38,Basicdata!$AH$2:$AH$2500,7,Basicdata!$AI$2:$AI$2500,0))</f>
        <v/>
      </c>
      <c r="AW46" t="str">
        <f>IF(AV46="","",COUNTIFS(Basicdata!$B$2:$B$2500,2,Basicdata!$D$2:$D$2500,Crops!$D$5,Basicdata!$H$2:$H$2500,Crops!$M38,Basicdata!$AH$2:$AH$2500,8,Basicdata!$AI$2:$AI$2500,0))</f>
        <v/>
      </c>
    </row>
    <row r="47" spans="1:49" x14ac:dyDescent="0.3">
      <c r="A47" s="45" t="str">
        <f>IF(COUNTIFS(Basicdata!$B$2:$B$2500,1,Basicdata!$D$2:$D$2500,Crops!$D$5,Basicdata!$H$2:$H$2500,Crops!$M39,Basicdata!$AI$2:$AI$2500,0)&gt;0,Crops!$M39,"")</f>
        <v/>
      </c>
      <c r="B47" t="str">
        <f>IF(A47="","",COUNTIFS(Basicdata!$B$2:$B$2500,1,Basicdata!$D$2:$D$2500,Crops!$D$5,Basicdata!$H$2:$H$2500,Crops!$M39,Basicdata!$AI$2:$AI$2500,0))</f>
        <v/>
      </c>
      <c r="C47" t="str">
        <f>IF(B47="","",COUNTIFS(Basicdata!$B$2:$B$2500,1,Basicdata!$D$2:$D$2500,Crops!$D$5,Basicdata!$H$2:$H$2500,Crops!$M39,Basicdata!$AF$2:$AF$2500,0,Basicdata!$AI$2:$AI$2500,0))</f>
        <v/>
      </c>
      <c r="D47" t="str">
        <f>IF(C47="","",COUNTIFS(Basicdata!$B$2:$B$2500,1,Basicdata!$D$2:$D$2500,Crops!$D$5,Basicdata!$H$2:$H$2500,Crops!$M39,Basicdata!$AF$2:$AF$2500,1,Basicdata!$AI$2:$AI$2500,0))</f>
        <v/>
      </c>
      <c r="E47" t="str">
        <f>IF(D47="","",COUNTIFS(Basicdata!$B$2:$B$2500,1,Basicdata!$D$2:$D$2500,Crops!$D$5,Basicdata!$H$2:$H$2500,Crops!$M39,Basicdata!$AF$2:$AF$2500,2,Basicdata!$AI$2:$AI$2500,0))</f>
        <v/>
      </c>
      <c r="F47" t="str">
        <f>IF(E47="","",COUNTIFS(Basicdata!$B$2:$B$2500,1,Basicdata!$D$2:$D$2500,Crops!$D$5,Basicdata!$H$2:$H$2500,Crops!$M39,Basicdata!$AF$2:$AF$2500,4,Basicdata!$AI$2:$AI$2500,0))</f>
        <v/>
      </c>
      <c r="G47" t="str">
        <f>IF(F47="","",COUNTIFS(Basicdata!$B$2:$B$2500,1,Basicdata!$D$2:$D$2500,Crops!$D$5,Basicdata!$H$2:$H$2500,Crops!$M39,Basicdata!$AF$2:$AF$2500,6,Basicdata!$AI$2:$AI$2500,0))</f>
        <v/>
      </c>
      <c r="H47" t="str">
        <f>IF(G47="","",COUNTIFS(Basicdata!$B$2:$B$2500,1,Basicdata!$D$2:$D$2500,Crops!$D$5,Basicdata!$H$2:$H$2500,Crops!$M39,Basicdata!$AF$2:$AF$2500,8,Basicdata!$AI$2:$AI$2500,0))</f>
        <v/>
      </c>
      <c r="I47" t="str">
        <f>IF(H47="","",COUNTIFS(Basicdata!$B$2:$B$2500,1,Basicdata!$D$2:$D$2500,Crops!$D$5,Basicdata!$H$2:$H$2500,Crops!$M39,Basicdata!$AG$2:$AG$2500,0,Basicdata!$AI$2:$AI$2500,0))</f>
        <v/>
      </c>
      <c r="J47" t="str">
        <f>IF(I47="","",COUNTIFS(Basicdata!$B$2:$B$2500,1,Basicdata!$D$2:$D$2500,Crops!$D$5,Basicdata!$H$2:$H$2500,Crops!$M39,Basicdata!$AG$2:$AG$2500,1,Basicdata!$AI$2:$AI$2500,0))</f>
        <v/>
      </c>
      <c r="K47" t="str">
        <f>IF(J47="","",COUNTIFS(Basicdata!$B$2:$B$2500,1,Basicdata!$D$2:$D$2500,Crops!$D$5,Basicdata!$H$2:$H$2500,Crops!$M39,Basicdata!$AG$2:$AG$2500,2,Basicdata!$AI$2:$AI$2500,0))</f>
        <v/>
      </c>
      <c r="L47" t="str">
        <f>IF(K47="","",COUNTIFS(Basicdata!$B$2:$B$2500,1,Basicdata!$D$2:$D$2500,Crops!$D$5,Basicdata!$H$2:$H$2500,Crops!$M39,Basicdata!$AG$2:$AG$2500,3,Basicdata!$AI$2:$AI$2500,0))</f>
        <v/>
      </c>
      <c r="M47" t="str">
        <f>IF(L47="","",COUNTIFS(Basicdata!$B$2:$B$2500,1,Basicdata!$D$2:$D$2500,Crops!$D$5,Basicdata!$H$2:$H$2500,Crops!$M39,Basicdata!$AG$2:$AG$2500,4,Basicdata!$AI$2:$AI$2500,0))</f>
        <v/>
      </c>
      <c r="N47" t="str">
        <f>IF(M47="","",COUNTIFS(Basicdata!$B$2:$B$2500,1,Basicdata!$D$2:$D$2500,Crops!$D$5,Basicdata!$H$2:$H$2500,Crops!$M39,Basicdata!$AG$2:$AG$2500,6,Basicdata!$AI$2:$AI$2500,0))</f>
        <v/>
      </c>
      <c r="O47" t="str">
        <f>IF(N47="","",COUNTIFS(Basicdata!$B$2:$B$2500,1,Basicdata!$D$2:$D$2500,Crops!$D$5,Basicdata!$H$2:$H$2500,Crops!$M39,Basicdata!$AG$2:$AG$2500,7,Basicdata!$AI$2:$AI$2500,0))</f>
        <v/>
      </c>
      <c r="P47" t="str">
        <f>IF(O47="","",COUNTIFS(Basicdata!$B$2:$B$2500,1,Basicdata!$D$2:$D$2500,Crops!$D$5,Basicdata!$H$2:$H$2500,Crops!$M39,Basicdata!$AG$2:$AG$2500,8,Basicdata!$AI$2:$AI$2500,0))</f>
        <v/>
      </c>
      <c r="Q47" t="str">
        <f>IF(P47="","",COUNTIFS(Basicdata!$B$2:$B$2500,1,Basicdata!$D$2:$D$2500,Crops!$D$5,Basicdata!$H$2:$H$2500,Crops!$M39,Basicdata!$AH$2:$AH$2500,0,Basicdata!$AI$2:$AI$2500,0))</f>
        <v/>
      </c>
      <c r="R47" t="str">
        <f>IF(Q47="","",COUNTIFS(Basicdata!$B$2:$B$2500,1,Basicdata!$D$2:$D$2500,Crops!$D$5,Basicdata!$H$2:$H$2500,Crops!$M39,Basicdata!$AH$2:$AH$2500,1,Basicdata!$AI$2:$AI$2500,0))</f>
        <v/>
      </c>
      <c r="S47" t="str">
        <f>IF(R47="","",COUNTIFS(Basicdata!$B$2:$B$2500,1,Basicdata!$D$2:$D$2500,Crops!$D$5,Basicdata!$H$2:$H$2500,Crops!$M39,Basicdata!$AH$2:$AH$2500,2,Basicdata!$AI$2:$AI$2500,0))</f>
        <v/>
      </c>
      <c r="T47" t="str">
        <f>IF(S47="","",COUNTIFS(Basicdata!$B$2:$B$2500,1,Basicdata!$D$2:$D$2500,Crops!$D$5,Basicdata!$H$2:$H$2500,Crops!$M39,Basicdata!$AH$2:$AH$2500,3,Basicdata!$AI$2:$AI$2500,0))</f>
        <v/>
      </c>
      <c r="U47" t="str">
        <f>IF(T47="","",COUNTIFS(Basicdata!$B$2:$B$2500,1,Basicdata!$D$2:$D$2500,Crops!$D$5,Basicdata!$H$2:$H$2500,Crops!$M39,Basicdata!$AH$2:$AH$2500,4,Basicdata!$AI$2:$AI$2500,0))</f>
        <v/>
      </c>
      <c r="V47" t="str">
        <f>IF(U47="","",COUNTIFS(Basicdata!$B$2:$B$2500,1,Basicdata!$D$2:$D$2500,Crops!$D$5,Basicdata!$H$2:$H$2500,Crops!$M39,Basicdata!$AH$2:$AH$2500,6,Basicdata!$AI$2:$AI$2500,0))</f>
        <v/>
      </c>
      <c r="W47" t="str">
        <f>IF(V47="","",COUNTIFS(Basicdata!$B$2:$B$2500,1,Basicdata!$D$2:$D$2500,Crops!$D$5,Basicdata!$H$2:$H$2500,Crops!$M39,Basicdata!$AH$2:$AH$2500,7,Basicdata!$AI$2:$AI$2500,0))</f>
        <v/>
      </c>
      <c r="X47" t="str">
        <f>IF(W47="","",COUNTIFS(Basicdata!$B$2:$B$2500,1,Basicdata!$D$2:$D$2500,Crops!$D$5,Basicdata!$H$2:$H$2500,Crops!$M39,Basicdata!$AH$2:$AH$2500,8,Basicdata!$AI$2:$AI$2500,0))</f>
        <v/>
      </c>
      <c r="Z47" s="45" t="str">
        <f>IF(COUNTIFS(Basicdata!$B$2:$B$2500,2,Basicdata!$D$2:$D$2500,Crops!$D$5,Basicdata!$H$2:$H$2500,Crops!$M39,Basicdata!$AI$2:$AI$2500,0)&gt;0,Crops!$M39,"")</f>
        <v/>
      </c>
      <c r="AA47" t="str">
        <f>IF(Z47="","",COUNTIFS(Basicdata!$B$2:$B$2500,2,Basicdata!$D$2:$D$2500,Crops!$D$5,Basicdata!$H$2:$H$2500,Crops!$M39,Basicdata!$AI$2:$AI$2500,0))</f>
        <v/>
      </c>
      <c r="AB47" t="str">
        <f>IF(AA47="","",COUNTIFS(Basicdata!$B$2:$B$2500,2,Basicdata!$D$2:$D$2500,Crops!$D$5,Basicdata!$H$2:$H$2500,Crops!$M39,Basicdata!$AF$2:$AF$2500,0,Basicdata!$AI$2:$AI$2500,0))</f>
        <v/>
      </c>
      <c r="AC47" t="str">
        <f>IF(AB47="","",COUNTIFS(Basicdata!$B$2:$B$2500,2,Basicdata!$D$2:$D$2500,Crops!$D$5,Basicdata!$H$2:$H$2500,Crops!$M39,Basicdata!$AF$2:$AF$2500,1,Basicdata!$AI$2:$AI$2500,0))</f>
        <v/>
      </c>
      <c r="AD47" t="str">
        <f>IF(AC47="","",COUNTIFS(Basicdata!$B$2:$B$2500,2,Basicdata!$D$2:$D$2500,Crops!$D$5,Basicdata!$H$2:$H$2500,Crops!$M39,Basicdata!$AF$2:$AF$2500,2,Basicdata!$AI$2:$AI$2500,0))</f>
        <v/>
      </c>
      <c r="AE47" t="str">
        <f>IF(AD47="","",COUNTIFS(Basicdata!$B$2:$B$2500,2,Basicdata!$D$2:$D$2500,Crops!$D$5,Basicdata!$H$2:$H$2500,Crops!$M39,Basicdata!$AF$2:$AF$2500,4,Basicdata!$AI$2:$AI$2500,0))</f>
        <v/>
      </c>
      <c r="AF47" t="str">
        <f>IF(AE47="","",COUNTIFS(Basicdata!$B$2:$B$2500,2,Basicdata!$D$2:$D$2500,Crops!$D$5,Basicdata!$H$2:$H$2500,Crops!$M39,Basicdata!$AF$2:$AF$2500,6,Basicdata!$AI$2:$AI$2500,0))</f>
        <v/>
      </c>
      <c r="AG47" t="str">
        <f>IF(AF47="","",COUNTIFS(Basicdata!$B$2:$B$2500,2,Basicdata!$D$2:$D$2500,Crops!$D$5,Basicdata!$H$2:$H$2500,Crops!$M39,Basicdata!$AF$2:$AF$2500,8,Basicdata!$AI$2:$AI$2500,0))</f>
        <v/>
      </c>
      <c r="AH47" t="str">
        <f>IF(AG47="","",COUNTIFS(Basicdata!$B$2:$B$2500,2,Basicdata!$D$2:$D$2500,Crops!$D$5,Basicdata!$H$2:$H$2500,Crops!$M39,Basicdata!$AG$2:$AG$2500,0,Basicdata!$AI$2:$AI$2500,0))</f>
        <v/>
      </c>
      <c r="AI47" t="str">
        <f>IF(AH47="","",COUNTIFS(Basicdata!$B$2:$B$2500,2,Basicdata!$D$2:$D$2500,Crops!$D$5,Basicdata!$H$2:$H$2500,Crops!$M39,Basicdata!$AG$2:$AG$2500,1,Basicdata!$AI$2:$AI$2500,0))</f>
        <v/>
      </c>
      <c r="AJ47" t="str">
        <f>IF(AI47="","",COUNTIFS(Basicdata!$B$2:$B$2500,2,Basicdata!$D$2:$D$2500,Crops!$D$5,Basicdata!$H$2:$H$2500,Crops!$M39,Basicdata!$AG$2:$AG$2500,2,Basicdata!$AI$2:$AI$2500,0))</f>
        <v/>
      </c>
      <c r="AK47" t="str">
        <f>IF(AJ47="","",COUNTIFS(Basicdata!$B$2:$B$2500,2,Basicdata!$D$2:$D$2500,Crops!$D$5,Basicdata!$H$2:$H$2500,Crops!$M39,Basicdata!$AG$2:$AG$2500,3,Basicdata!$AI$2:$AI$2500,0))</f>
        <v/>
      </c>
      <c r="AL47" t="str">
        <f>IF(AK47="","",COUNTIFS(Basicdata!$B$2:$B$2500,2,Basicdata!$D$2:$D$2500,Crops!$D$5,Basicdata!$H$2:$H$2500,Crops!$M39,Basicdata!$AG$2:$AG$2500,4,Basicdata!$AI$2:$AI$2500,0))</f>
        <v/>
      </c>
      <c r="AM47" t="str">
        <f>IF(AL47="","",COUNTIFS(Basicdata!$B$2:$B$2500,2,Basicdata!$D$2:$D$2500,Crops!$D$5,Basicdata!$H$2:$H$2500,Crops!$M39,Basicdata!$AG$2:$AG$2500,6,Basicdata!$AI$2:$AI$2500,0))</f>
        <v/>
      </c>
      <c r="AN47" t="str">
        <f>IF(AM47="","",COUNTIFS(Basicdata!$B$2:$B$2500,2,Basicdata!$D$2:$D$2500,Crops!$D$5,Basicdata!$H$2:$H$2500,Crops!$M39,Basicdata!$AG$2:$AG$2500,7,Basicdata!$AI$2:$AI$2500,0))</f>
        <v/>
      </c>
      <c r="AO47" t="str">
        <f>IF(AN47="","",COUNTIFS(Basicdata!$B$2:$B$2500,2,Basicdata!$D$2:$D$2500,Crops!$D$5,Basicdata!$H$2:$H$2500,Crops!$M39,Basicdata!$AG$2:$AG$2500,8,Basicdata!$AI$2:$AI$2500,0))</f>
        <v/>
      </c>
      <c r="AP47" t="str">
        <f>IF(AO47="","",COUNTIFS(Basicdata!$B$2:$B$2500,2,Basicdata!$D$2:$D$2500,Crops!$D$5,Basicdata!$H$2:$H$2500,Crops!$M39,Basicdata!$AH$2:$AH$2500,0,Basicdata!$AI$2:$AI$2500,0))</f>
        <v/>
      </c>
      <c r="AQ47" t="str">
        <f>IF(AP47="","",COUNTIFS(Basicdata!$B$2:$B$2500,2,Basicdata!$D$2:$D$2500,Crops!$D$5,Basicdata!$H$2:$H$2500,Crops!$M39,Basicdata!$AH$2:$AH$2500,1,Basicdata!$AI$2:$AI$2500,0))</f>
        <v/>
      </c>
      <c r="AR47" t="str">
        <f>IF(AQ47="","",COUNTIFS(Basicdata!$B$2:$B$2500,2,Basicdata!$D$2:$D$2500,Crops!$D$5,Basicdata!$H$2:$H$2500,Crops!$M39,Basicdata!$AH$2:$AH$2500,2,Basicdata!$AI$2:$AI$2500,0))</f>
        <v/>
      </c>
      <c r="AS47" t="str">
        <f>IF(AR47="","",COUNTIFS(Basicdata!$B$2:$B$2500,2,Basicdata!$D$2:$D$2500,Crops!$D$5,Basicdata!$H$2:$H$2500,Crops!$M39,Basicdata!$AH$2:$AH$2500,3,Basicdata!$AI$2:$AI$2500,0))</f>
        <v/>
      </c>
      <c r="AT47" t="str">
        <f>IF(AS47="","",COUNTIFS(Basicdata!$B$2:$B$2500,2,Basicdata!$D$2:$D$2500,Crops!$D$5,Basicdata!$H$2:$H$2500,Crops!$M39,Basicdata!$AH$2:$AH$2500,4,Basicdata!$AI$2:$AI$2500,0))</f>
        <v/>
      </c>
      <c r="AU47" t="str">
        <f>IF(AT47="","",COUNTIFS(Basicdata!$B$2:$B$2500,2,Basicdata!$D$2:$D$2500,Crops!$D$5,Basicdata!$H$2:$H$2500,Crops!$M39,Basicdata!$AH$2:$AH$2500,6,Basicdata!$AI$2:$AI$2500,0))</f>
        <v/>
      </c>
      <c r="AV47" t="str">
        <f>IF(AU47="","",COUNTIFS(Basicdata!$B$2:$B$2500,2,Basicdata!$D$2:$D$2500,Crops!$D$5,Basicdata!$H$2:$H$2500,Crops!$M39,Basicdata!$AH$2:$AH$2500,7,Basicdata!$AI$2:$AI$2500,0))</f>
        <v/>
      </c>
      <c r="AW47" t="str">
        <f>IF(AV47="","",COUNTIFS(Basicdata!$B$2:$B$2500,2,Basicdata!$D$2:$D$2500,Crops!$D$5,Basicdata!$H$2:$H$2500,Crops!$M39,Basicdata!$AH$2:$AH$2500,8,Basicdata!$AI$2:$AI$2500,0))</f>
        <v/>
      </c>
    </row>
    <row r="48" spans="1:49" x14ac:dyDescent="0.3">
      <c r="A48" s="45" t="str">
        <f>IF(COUNTIFS(Basicdata!$B$2:$B$2500,1,Basicdata!$D$2:$D$2500,Crops!$D$5,Basicdata!$H$2:$H$2500,Crops!$M40,Basicdata!$AI$2:$AI$2500,0)&gt;0,Crops!$M40,"")</f>
        <v/>
      </c>
      <c r="B48" t="str">
        <f>IF(A48="","",COUNTIFS(Basicdata!$B$2:$B$2500,1,Basicdata!$D$2:$D$2500,Crops!$D$5,Basicdata!$H$2:$H$2500,Crops!$M40,Basicdata!$AI$2:$AI$2500,0))</f>
        <v/>
      </c>
      <c r="C48" t="str">
        <f>IF(B48="","",COUNTIFS(Basicdata!$B$2:$B$2500,1,Basicdata!$D$2:$D$2500,Crops!$D$5,Basicdata!$H$2:$H$2500,Crops!$M40,Basicdata!$AF$2:$AF$2500,0,Basicdata!$AI$2:$AI$2500,0))</f>
        <v/>
      </c>
      <c r="D48" t="str">
        <f>IF(C48="","",COUNTIFS(Basicdata!$B$2:$B$2500,1,Basicdata!$D$2:$D$2500,Crops!$D$5,Basicdata!$H$2:$H$2500,Crops!$M40,Basicdata!$AF$2:$AF$2500,1,Basicdata!$AI$2:$AI$2500,0))</f>
        <v/>
      </c>
      <c r="E48" t="str">
        <f>IF(D48="","",COUNTIFS(Basicdata!$B$2:$B$2500,1,Basicdata!$D$2:$D$2500,Crops!$D$5,Basicdata!$H$2:$H$2500,Crops!$M40,Basicdata!$AF$2:$AF$2500,2,Basicdata!$AI$2:$AI$2500,0))</f>
        <v/>
      </c>
      <c r="F48" t="str">
        <f>IF(E48="","",COUNTIFS(Basicdata!$B$2:$B$2500,1,Basicdata!$D$2:$D$2500,Crops!$D$5,Basicdata!$H$2:$H$2500,Crops!$M40,Basicdata!$AF$2:$AF$2500,4,Basicdata!$AI$2:$AI$2500,0))</f>
        <v/>
      </c>
      <c r="G48" t="str">
        <f>IF(F48="","",COUNTIFS(Basicdata!$B$2:$B$2500,1,Basicdata!$D$2:$D$2500,Crops!$D$5,Basicdata!$H$2:$H$2500,Crops!$M40,Basicdata!$AF$2:$AF$2500,6,Basicdata!$AI$2:$AI$2500,0))</f>
        <v/>
      </c>
      <c r="H48" t="str">
        <f>IF(G48="","",COUNTIFS(Basicdata!$B$2:$B$2500,1,Basicdata!$D$2:$D$2500,Crops!$D$5,Basicdata!$H$2:$H$2500,Crops!$M40,Basicdata!$AF$2:$AF$2500,8,Basicdata!$AI$2:$AI$2500,0))</f>
        <v/>
      </c>
      <c r="I48" t="str">
        <f>IF(H48="","",COUNTIFS(Basicdata!$B$2:$B$2500,1,Basicdata!$D$2:$D$2500,Crops!$D$5,Basicdata!$H$2:$H$2500,Crops!$M40,Basicdata!$AG$2:$AG$2500,0,Basicdata!$AI$2:$AI$2500,0))</f>
        <v/>
      </c>
      <c r="J48" t="str">
        <f>IF(I48="","",COUNTIFS(Basicdata!$B$2:$B$2500,1,Basicdata!$D$2:$D$2500,Crops!$D$5,Basicdata!$H$2:$H$2500,Crops!$M40,Basicdata!$AG$2:$AG$2500,1,Basicdata!$AI$2:$AI$2500,0))</f>
        <v/>
      </c>
      <c r="K48" t="str">
        <f>IF(J48="","",COUNTIFS(Basicdata!$B$2:$B$2500,1,Basicdata!$D$2:$D$2500,Crops!$D$5,Basicdata!$H$2:$H$2500,Crops!$M40,Basicdata!$AG$2:$AG$2500,2,Basicdata!$AI$2:$AI$2500,0))</f>
        <v/>
      </c>
      <c r="L48" t="str">
        <f>IF(K48="","",COUNTIFS(Basicdata!$B$2:$B$2500,1,Basicdata!$D$2:$D$2500,Crops!$D$5,Basicdata!$H$2:$H$2500,Crops!$M40,Basicdata!$AG$2:$AG$2500,3,Basicdata!$AI$2:$AI$2500,0))</f>
        <v/>
      </c>
      <c r="M48" t="str">
        <f>IF(L48="","",COUNTIFS(Basicdata!$B$2:$B$2500,1,Basicdata!$D$2:$D$2500,Crops!$D$5,Basicdata!$H$2:$H$2500,Crops!$M40,Basicdata!$AG$2:$AG$2500,4,Basicdata!$AI$2:$AI$2500,0))</f>
        <v/>
      </c>
      <c r="N48" t="str">
        <f>IF(M48="","",COUNTIFS(Basicdata!$B$2:$B$2500,1,Basicdata!$D$2:$D$2500,Crops!$D$5,Basicdata!$H$2:$H$2500,Crops!$M40,Basicdata!$AG$2:$AG$2500,6,Basicdata!$AI$2:$AI$2500,0))</f>
        <v/>
      </c>
      <c r="O48" t="str">
        <f>IF(N48="","",COUNTIFS(Basicdata!$B$2:$B$2500,1,Basicdata!$D$2:$D$2500,Crops!$D$5,Basicdata!$H$2:$H$2500,Crops!$M40,Basicdata!$AG$2:$AG$2500,7,Basicdata!$AI$2:$AI$2500,0))</f>
        <v/>
      </c>
      <c r="P48" t="str">
        <f>IF(O48="","",COUNTIFS(Basicdata!$B$2:$B$2500,1,Basicdata!$D$2:$D$2500,Crops!$D$5,Basicdata!$H$2:$H$2500,Crops!$M40,Basicdata!$AG$2:$AG$2500,8,Basicdata!$AI$2:$AI$2500,0))</f>
        <v/>
      </c>
      <c r="Q48" t="str">
        <f>IF(P48="","",COUNTIFS(Basicdata!$B$2:$B$2500,1,Basicdata!$D$2:$D$2500,Crops!$D$5,Basicdata!$H$2:$H$2500,Crops!$M40,Basicdata!$AH$2:$AH$2500,0,Basicdata!$AI$2:$AI$2500,0))</f>
        <v/>
      </c>
      <c r="R48" t="str">
        <f>IF(Q48="","",COUNTIFS(Basicdata!$B$2:$B$2500,1,Basicdata!$D$2:$D$2500,Crops!$D$5,Basicdata!$H$2:$H$2500,Crops!$M40,Basicdata!$AH$2:$AH$2500,1,Basicdata!$AI$2:$AI$2500,0))</f>
        <v/>
      </c>
      <c r="S48" t="str">
        <f>IF(R48="","",COUNTIFS(Basicdata!$B$2:$B$2500,1,Basicdata!$D$2:$D$2500,Crops!$D$5,Basicdata!$H$2:$H$2500,Crops!$M40,Basicdata!$AH$2:$AH$2500,2,Basicdata!$AI$2:$AI$2500,0))</f>
        <v/>
      </c>
      <c r="T48" t="str">
        <f>IF(S48="","",COUNTIFS(Basicdata!$B$2:$B$2500,1,Basicdata!$D$2:$D$2500,Crops!$D$5,Basicdata!$H$2:$H$2500,Crops!$M40,Basicdata!$AH$2:$AH$2500,3,Basicdata!$AI$2:$AI$2500,0))</f>
        <v/>
      </c>
      <c r="U48" t="str">
        <f>IF(T48="","",COUNTIFS(Basicdata!$B$2:$B$2500,1,Basicdata!$D$2:$D$2500,Crops!$D$5,Basicdata!$H$2:$H$2500,Crops!$M40,Basicdata!$AH$2:$AH$2500,4,Basicdata!$AI$2:$AI$2500,0))</f>
        <v/>
      </c>
      <c r="V48" t="str">
        <f>IF(U48="","",COUNTIFS(Basicdata!$B$2:$B$2500,1,Basicdata!$D$2:$D$2500,Crops!$D$5,Basicdata!$H$2:$H$2500,Crops!$M40,Basicdata!$AH$2:$AH$2500,6,Basicdata!$AI$2:$AI$2500,0))</f>
        <v/>
      </c>
      <c r="W48" t="str">
        <f>IF(V48="","",COUNTIFS(Basicdata!$B$2:$B$2500,1,Basicdata!$D$2:$D$2500,Crops!$D$5,Basicdata!$H$2:$H$2500,Crops!$M40,Basicdata!$AH$2:$AH$2500,7,Basicdata!$AI$2:$AI$2500,0))</f>
        <v/>
      </c>
      <c r="X48" t="str">
        <f>IF(W48="","",COUNTIFS(Basicdata!$B$2:$B$2500,1,Basicdata!$D$2:$D$2500,Crops!$D$5,Basicdata!$H$2:$H$2500,Crops!$M40,Basicdata!$AH$2:$AH$2500,8,Basicdata!$AI$2:$AI$2500,0))</f>
        <v/>
      </c>
      <c r="Z48" s="45" t="str">
        <f>IF(COUNTIFS(Basicdata!$B$2:$B$2500,2,Basicdata!$D$2:$D$2500,Crops!$D$5,Basicdata!$H$2:$H$2500,Crops!$M40,Basicdata!$AI$2:$AI$2500,0)&gt;0,Crops!$M40,"")</f>
        <v/>
      </c>
      <c r="AA48" t="str">
        <f>IF(Z48="","",COUNTIFS(Basicdata!$B$2:$B$2500,2,Basicdata!$D$2:$D$2500,Crops!$D$5,Basicdata!$H$2:$H$2500,Crops!$M40,Basicdata!$AI$2:$AI$2500,0))</f>
        <v/>
      </c>
      <c r="AB48" t="str">
        <f>IF(AA48="","",COUNTIFS(Basicdata!$B$2:$B$2500,2,Basicdata!$D$2:$D$2500,Crops!$D$5,Basicdata!$H$2:$H$2500,Crops!$M40,Basicdata!$AF$2:$AF$2500,0,Basicdata!$AI$2:$AI$2500,0))</f>
        <v/>
      </c>
      <c r="AC48" t="str">
        <f>IF(AB48="","",COUNTIFS(Basicdata!$B$2:$B$2500,2,Basicdata!$D$2:$D$2500,Crops!$D$5,Basicdata!$H$2:$H$2500,Crops!$M40,Basicdata!$AF$2:$AF$2500,1,Basicdata!$AI$2:$AI$2500,0))</f>
        <v/>
      </c>
      <c r="AD48" t="str">
        <f>IF(AC48="","",COUNTIFS(Basicdata!$B$2:$B$2500,2,Basicdata!$D$2:$D$2500,Crops!$D$5,Basicdata!$H$2:$H$2500,Crops!$M40,Basicdata!$AF$2:$AF$2500,2,Basicdata!$AI$2:$AI$2500,0))</f>
        <v/>
      </c>
      <c r="AE48" t="str">
        <f>IF(AD48="","",COUNTIFS(Basicdata!$B$2:$B$2500,2,Basicdata!$D$2:$D$2500,Crops!$D$5,Basicdata!$H$2:$H$2500,Crops!$M40,Basicdata!$AF$2:$AF$2500,4,Basicdata!$AI$2:$AI$2500,0))</f>
        <v/>
      </c>
      <c r="AF48" t="str">
        <f>IF(AE48="","",COUNTIFS(Basicdata!$B$2:$B$2500,2,Basicdata!$D$2:$D$2500,Crops!$D$5,Basicdata!$H$2:$H$2500,Crops!$M40,Basicdata!$AF$2:$AF$2500,6,Basicdata!$AI$2:$AI$2500,0))</f>
        <v/>
      </c>
      <c r="AG48" t="str">
        <f>IF(AF48="","",COUNTIFS(Basicdata!$B$2:$B$2500,2,Basicdata!$D$2:$D$2500,Crops!$D$5,Basicdata!$H$2:$H$2500,Crops!$M40,Basicdata!$AF$2:$AF$2500,8,Basicdata!$AI$2:$AI$2500,0))</f>
        <v/>
      </c>
      <c r="AH48" t="str">
        <f>IF(AG48="","",COUNTIFS(Basicdata!$B$2:$B$2500,2,Basicdata!$D$2:$D$2500,Crops!$D$5,Basicdata!$H$2:$H$2500,Crops!$M40,Basicdata!$AG$2:$AG$2500,0,Basicdata!$AI$2:$AI$2500,0))</f>
        <v/>
      </c>
      <c r="AI48" t="str">
        <f>IF(AH48="","",COUNTIFS(Basicdata!$B$2:$B$2500,2,Basicdata!$D$2:$D$2500,Crops!$D$5,Basicdata!$H$2:$H$2500,Crops!$M40,Basicdata!$AG$2:$AG$2500,1,Basicdata!$AI$2:$AI$2500,0))</f>
        <v/>
      </c>
      <c r="AJ48" t="str">
        <f>IF(AI48="","",COUNTIFS(Basicdata!$B$2:$B$2500,2,Basicdata!$D$2:$D$2500,Crops!$D$5,Basicdata!$H$2:$H$2500,Crops!$M40,Basicdata!$AG$2:$AG$2500,2,Basicdata!$AI$2:$AI$2500,0))</f>
        <v/>
      </c>
      <c r="AK48" t="str">
        <f>IF(AJ48="","",COUNTIFS(Basicdata!$B$2:$B$2500,2,Basicdata!$D$2:$D$2500,Crops!$D$5,Basicdata!$H$2:$H$2500,Crops!$M40,Basicdata!$AG$2:$AG$2500,3,Basicdata!$AI$2:$AI$2500,0))</f>
        <v/>
      </c>
      <c r="AL48" t="str">
        <f>IF(AK48="","",COUNTIFS(Basicdata!$B$2:$B$2500,2,Basicdata!$D$2:$D$2500,Crops!$D$5,Basicdata!$H$2:$H$2500,Crops!$M40,Basicdata!$AG$2:$AG$2500,4,Basicdata!$AI$2:$AI$2500,0))</f>
        <v/>
      </c>
      <c r="AM48" t="str">
        <f>IF(AL48="","",COUNTIFS(Basicdata!$B$2:$B$2500,2,Basicdata!$D$2:$D$2500,Crops!$D$5,Basicdata!$H$2:$H$2500,Crops!$M40,Basicdata!$AG$2:$AG$2500,6,Basicdata!$AI$2:$AI$2500,0))</f>
        <v/>
      </c>
      <c r="AN48" t="str">
        <f>IF(AM48="","",COUNTIFS(Basicdata!$B$2:$B$2500,2,Basicdata!$D$2:$D$2500,Crops!$D$5,Basicdata!$H$2:$H$2500,Crops!$M40,Basicdata!$AG$2:$AG$2500,7,Basicdata!$AI$2:$AI$2500,0))</f>
        <v/>
      </c>
      <c r="AO48" t="str">
        <f>IF(AN48="","",COUNTIFS(Basicdata!$B$2:$B$2500,2,Basicdata!$D$2:$D$2500,Crops!$D$5,Basicdata!$H$2:$H$2500,Crops!$M40,Basicdata!$AG$2:$AG$2500,8,Basicdata!$AI$2:$AI$2500,0))</f>
        <v/>
      </c>
      <c r="AP48" t="str">
        <f>IF(AO48="","",COUNTIFS(Basicdata!$B$2:$B$2500,2,Basicdata!$D$2:$D$2500,Crops!$D$5,Basicdata!$H$2:$H$2500,Crops!$M40,Basicdata!$AH$2:$AH$2500,0,Basicdata!$AI$2:$AI$2500,0))</f>
        <v/>
      </c>
      <c r="AQ48" t="str">
        <f>IF(AP48="","",COUNTIFS(Basicdata!$B$2:$B$2500,2,Basicdata!$D$2:$D$2500,Crops!$D$5,Basicdata!$H$2:$H$2500,Crops!$M40,Basicdata!$AH$2:$AH$2500,1,Basicdata!$AI$2:$AI$2500,0))</f>
        <v/>
      </c>
      <c r="AR48" t="str">
        <f>IF(AQ48="","",COUNTIFS(Basicdata!$B$2:$B$2500,2,Basicdata!$D$2:$D$2500,Crops!$D$5,Basicdata!$H$2:$H$2500,Crops!$M40,Basicdata!$AH$2:$AH$2500,2,Basicdata!$AI$2:$AI$2500,0))</f>
        <v/>
      </c>
      <c r="AS48" t="str">
        <f>IF(AR48="","",COUNTIFS(Basicdata!$B$2:$B$2500,2,Basicdata!$D$2:$D$2500,Crops!$D$5,Basicdata!$H$2:$H$2500,Crops!$M40,Basicdata!$AH$2:$AH$2500,3,Basicdata!$AI$2:$AI$2500,0))</f>
        <v/>
      </c>
      <c r="AT48" t="str">
        <f>IF(AS48="","",COUNTIFS(Basicdata!$B$2:$B$2500,2,Basicdata!$D$2:$D$2500,Crops!$D$5,Basicdata!$H$2:$H$2500,Crops!$M40,Basicdata!$AH$2:$AH$2500,4,Basicdata!$AI$2:$AI$2500,0))</f>
        <v/>
      </c>
      <c r="AU48" t="str">
        <f>IF(AT48="","",COUNTIFS(Basicdata!$B$2:$B$2500,2,Basicdata!$D$2:$D$2500,Crops!$D$5,Basicdata!$H$2:$H$2500,Crops!$M40,Basicdata!$AH$2:$AH$2500,6,Basicdata!$AI$2:$AI$2500,0))</f>
        <v/>
      </c>
      <c r="AV48" t="str">
        <f>IF(AU48="","",COUNTIFS(Basicdata!$B$2:$B$2500,2,Basicdata!$D$2:$D$2500,Crops!$D$5,Basicdata!$H$2:$H$2500,Crops!$M40,Basicdata!$AH$2:$AH$2500,7,Basicdata!$AI$2:$AI$2500,0))</f>
        <v/>
      </c>
      <c r="AW48" t="str">
        <f>IF(AV48="","",COUNTIFS(Basicdata!$B$2:$B$2500,2,Basicdata!$D$2:$D$2500,Crops!$D$5,Basicdata!$H$2:$H$2500,Crops!$M40,Basicdata!$AH$2:$AH$2500,8,Basicdata!$AI$2:$AI$2500,0))</f>
        <v/>
      </c>
    </row>
    <row r="49" spans="1:49" x14ac:dyDescent="0.3">
      <c r="A49" s="45" t="str">
        <f>IF(COUNTIFS(Basicdata!$B$2:$B$2500,1,Basicdata!$D$2:$D$2500,Crops!$D$5,Basicdata!$H$2:$H$2500,Crops!$M41,Basicdata!$AI$2:$AI$2500,0)&gt;0,Crops!$M41,"")</f>
        <v/>
      </c>
      <c r="B49" t="str">
        <f>IF(A49="","",COUNTIFS(Basicdata!$B$2:$B$2500,1,Basicdata!$D$2:$D$2500,Crops!$D$5,Basicdata!$H$2:$H$2500,Crops!$M41,Basicdata!$AI$2:$AI$2500,0))</f>
        <v/>
      </c>
      <c r="C49" t="str">
        <f>IF(B49="","",COUNTIFS(Basicdata!$B$2:$B$2500,1,Basicdata!$D$2:$D$2500,Crops!$D$5,Basicdata!$H$2:$H$2500,Crops!$M41,Basicdata!$AF$2:$AF$2500,0,Basicdata!$AI$2:$AI$2500,0))</f>
        <v/>
      </c>
      <c r="D49" t="str">
        <f>IF(C49="","",COUNTIFS(Basicdata!$B$2:$B$2500,1,Basicdata!$D$2:$D$2500,Crops!$D$5,Basicdata!$H$2:$H$2500,Crops!$M41,Basicdata!$AF$2:$AF$2500,1,Basicdata!$AI$2:$AI$2500,0))</f>
        <v/>
      </c>
      <c r="E49" t="str">
        <f>IF(D49="","",COUNTIFS(Basicdata!$B$2:$B$2500,1,Basicdata!$D$2:$D$2500,Crops!$D$5,Basicdata!$H$2:$H$2500,Crops!$M41,Basicdata!$AF$2:$AF$2500,2,Basicdata!$AI$2:$AI$2500,0))</f>
        <v/>
      </c>
      <c r="F49" t="str">
        <f>IF(E49="","",COUNTIFS(Basicdata!$B$2:$B$2500,1,Basicdata!$D$2:$D$2500,Crops!$D$5,Basicdata!$H$2:$H$2500,Crops!$M41,Basicdata!$AF$2:$AF$2500,4,Basicdata!$AI$2:$AI$2500,0))</f>
        <v/>
      </c>
      <c r="G49" t="str">
        <f>IF(F49="","",COUNTIFS(Basicdata!$B$2:$B$2500,1,Basicdata!$D$2:$D$2500,Crops!$D$5,Basicdata!$H$2:$H$2500,Crops!$M41,Basicdata!$AF$2:$AF$2500,6,Basicdata!$AI$2:$AI$2500,0))</f>
        <v/>
      </c>
      <c r="H49" t="str">
        <f>IF(G49="","",COUNTIFS(Basicdata!$B$2:$B$2500,1,Basicdata!$D$2:$D$2500,Crops!$D$5,Basicdata!$H$2:$H$2500,Crops!$M41,Basicdata!$AF$2:$AF$2500,8,Basicdata!$AI$2:$AI$2500,0))</f>
        <v/>
      </c>
      <c r="I49" t="str">
        <f>IF(H49="","",COUNTIFS(Basicdata!$B$2:$B$2500,1,Basicdata!$D$2:$D$2500,Crops!$D$5,Basicdata!$H$2:$H$2500,Crops!$M41,Basicdata!$AG$2:$AG$2500,0,Basicdata!$AI$2:$AI$2500,0))</f>
        <v/>
      </c>
      <c r="J49" t="str">
        <f>IF(I49="","",COUNTIFS(Basicdata!$B$2:$B$2500,1,Basicdata!$D$2:$D$2500,Crops!$D$5,Basicdata!$H$2:$H$2500,Crops!$M41,Basicdata!$AG$2:$AG$2500,1,Basicdata!$AI$2:$AI$2500,0))</f>
        <v/>
      </c>
      <c r="K49" t="str">
        <f>IF(J49="","",COUNTIFS(Basicdata!$B$2:$B$2500,1,Basicdata!$D$2:$D$2500,Crops!$D$5,Basicdata!$H$2:$H$2500,Crops!$M41,Basicdata!$AG$2:$AG$2500,2,Basicdata!$AI$2:$AI$2500,0))</f>
        <v/>
      </c>
      <c r="L49" t="str">
        <f>IF(K49="","",COUNTIFS(Basicdata!$B$2:$B$2500,1,Basicdata!$D$2:$D$2500,Crops!$D$5,Basicdata!$H$2:$H$2500,Crops!$M41,Basicdata!$AG$2:$AG$2500,3,Basicdata!$AI$2:$AI$2500,0))</f>
        <v/>
      </c>
      <c r="M49" t="str">
        <f>IF(L49="","",COUNTIFS(Basicdata!$B$2:$B$2500,1,Basicdata!$D$2:$D$2500,Crops!$D$5,Basicdata!$H$2:$H$2500,Crops!$M41,Basicdata!$AG$2:$AG$2500,4,Basicdata!$AI$2:$AI$2500,0))</f>
        <v/>
      </c>
      <c r="N49" t="str">
        <f>IF(M49="","",COUNTIFS(Basicdata!$B$2:$B$2500,1,Basicdata!$D$2:$D$2500,Crops!$D$5,Basicdata!$H$2:$H$2500,Crops!$M41,Basicdata!$AG$2:$AG$2500,6,Basicdata!$AI$2:$AI$2500,0))</f>
        <v/>
      </c>
      <c r="O49" t="str">
        <f>IF(N49="","",COUNTIFS(Basicdata!$B$2:$B$2500,1,Basicdata!$D$2:$D$2500,Crops!$D$5,Basicdata!$H$2:$H$2500,Crops!$M41,Basicdata!$AG$2:$AG$2500,7,Basicdata!$AI$2:$AI$2500,0))</f>
        <v/>
      </c>
      <c r="P49" t="str">
        <f>IF(O49="","",COUNTIFS(Basicdata!$B$2:$B$2500,1,Basicdata!$D$2:$D$2500,Crops!$D$5,Basicdata!$H$2:$H$2500,Crops!$M41,Basicdata!$AG$2:$AG$2500,8,Basicdata!$AI$2:$AI$2500,0))</f>
        <v/>
      </c>
      <c r="Q49" t="str">
        <f>IF(P49="","",COUNTIFS(Basicdata!$B$2:$B$2500,1,Basicdata!$D$2:$D$2500,Crops!$D$5,Basicdata!$H$2:$H$2500,Crops!$M41,Basicdata!$AH$2:$AH$2500,0,Basicdata!$AI$2:$AI$2500,0))</f>
        <v/>
      </c>
      <c r="R49" t="str">
        <f>IF(Q49="","",COUNTIFS(Basicdata!$B$2:$B$2500,1,Basicdata!$D$2:$D$2500,Crops!$D$5,Basicdata!$H$2:$H$2500,Crops!$M41,Basicdata!$AH$2:$AH$2500,1,Basicdata!$AI$2:$AI$2500,0))</f>
        <v/>
      </c>
      <c r="S49" t="str">
        <f>IF(R49="","",COUNTIFS(Basicdata!$B$2:$B$2500,1,Basicdata!$D$2:$D$2500,Crops!$D$5,Basicdata!$H$2:$H$2500,Crops!$M41,Basicdata!$AH$2:$AH$2500,2,Basicdata!$AI$2:$AI$2500,0))</f>
        <v/>
      </c>
      <c r="T49" t="str">
        <f>IF(S49="","",COUNTIFS(Basicdata!$B$2:$B$2500,1,Basicdata!$D$2:$D$2500,Crops!$D$5,Basicdata!$H$2:$H$2500,Crops!$M41,Basicdata!$AH$2:$AH$2500,3,Basicdata!$AI$2:$AI$2500,0))</f>
        <v/>
      </c>
      <c r="U49" t="str">
        <f>IF(T49="","",COUNTIFS(Basicdata!$B$2:$B$2500,1,Basicdata!$D$2:$D$2500,Crops!$D$5,Basicdata!$H$2:$H$2500,Crops!$M41,Basicdata!$AH$2:$AH$2500,4,Basicdata!$AI$2:$AI$2500,0))</f>
        <v/>
      </c>
      <c r="V49" t="str">
        <f>IF(U49="","",COUNTIFS(Basicdata!$B$2:$B$2500,1,Basicdata!$D$2:$D$2500,Crops!$D$5,Basicdata!$H$2:$H$2500,Crops!$M41,Basicdata!$AH$2:$AH$2500,6,Basicdata!$AI$2:$AI$2500,0))</f>
        <v/>
      </c>
      <c r="W49" t="str">
        <f>IF(V49="","",COUNTIFS(Basicdata!$B$2:$B$2500,1,Basicdata!$D$2:$D$2500,Crops!$D$5,Basicdata!$H$2:$H$2500,Crops!$M41,Basicdata!$AH$2:$AH$2500,7,Basicdata!$AI$2:$AI$2500,0))</f>
        <v/>
      </c>
      <c r="X49" t="str">
        <f>IF(W49="","",COUNTIFS(Basicdata!$B$2:$B$2500,1,Basicdata!$D$2:$D$2500,Crops!$D$5,Basicdata!$H$2:$H$2500,Crops!$M41,Basicdata!$AH$2:$AH$2500,8,Basicdata!$AI$2:$AI$2500,0))</f>
        <v/>
      </c>
      <c r="Z49" s="45" t="str">
        <f>IF(COUNTIFS(Basicdata!$B$2:$B$2500,2,Basicdata!$D$2:$D$2500,Crops!$D$5,Basicdata!$H$2:$H$2500,Crops!$M41,Basicdata!$AI$2:$AI$2500,0)&gt;0,Crops!$M41,"")</f>
        <v/>
      </c>
      <c r="AA49" t="str">
        <f>IF(Z49="","",COUNTIFS(Basicdata!$B$2:$B$2500,2,Basicdata!$D$2:$D$2500,Crops!$D$5,Basicdata!$H$2:$H$2500,Crops!$M41,Basicdata!$AI$2:$AI$2500,0))</f>
        <v/>
      </c>
      <c r="AB49" t="str">
        <f>IF(AA49="","",COUNTIFS(Basicdata!$B$2:$B$2500,2,Basicdata!$D$2:$D$2500,Crops!$D$5,Basicdata!$H$2:$H$2500,Crops!$M41,Basicdata!$AF$2:$AF$2500,0,Basicdata!$AI$2:$AI$2500,0))</f>
        <v/>
      </c>
      <c r="AC49" t="str">
        <f>IF(AB49="","",COUNTIFS(Basicdata!$B$2:$B$2500,2,Basicdata!$D$2:$D$2500,Crops!$D$5,Basicdata!$H$2:$H$2500,Crops!$M41,Basicdata!$AF$2:$AF$2500,1,Basicdata!$AI$2:$AI$2500,0))</f>
        <v/>
      </c>
      <c r="AD49" t="str">
        <f>IF(AC49="","",COUNTIFS(Basicdata!$B$2:$B$2500,2,Basicdata!$D$2:$D$2500,Crops!$D$5,Basicdata!$H$2:$H$2500,Crops!$M41,Basicdata!$AF$2:$AF$2500,2,Basicdata!$AI$2:$AI$2500,0))</f>
        <v/>
      </c>
      <c r="AE49" t="str">
        <f>IF(AD49="","",COUNTIFS(Basicdata!$B$2:$B$2500,2,Basicdata!$D$2:$D$2500,Crops!$D$5,Basicdata!$H$2:$H$2500,Crops!$M41,Basicdata!$AF$2:$AF$2500,4,Basicdata!$AI$2:$AI$2500,0))</f>
        <v/>
      </c>
      <c r="AF49" t="str">
        <f>IF(AE49="","",COUNTIFS(Basicdata!$B$2:$B$2500,2,Basicdata!$D$2:$D$2500,Crops!$D$5,Basicdata!$H$2:$H$2500,Crops!$M41,Basicdata!$AF$2:$AF$2500,6,Basicdata!$AI$2:$AI$2500,0))</f>
        <v/>
      </c>
      <c r="AG49" t="str">
        <f>IF(AF49="","",COUNTIFS(Basicdata!$B$2:$B$2500,2,Basicdata!$D$2:$D$2500,Crops!$D$5,Basicdata!$H$2:$H$2500,Crops!$M41,Basicdata!$AF$2:$AF$2500,8,Basicdata!$AI$2:$AI$2500,0))</f>
        <v/>
      </c>
      <c r="AH49" t="str">
        <f>IF(AG49="","",COUNTIFS(Basicdata!$B$2:$B$2500,2,Basicdata!$D$2:$D$2500,Crops!$D$5,Basicdata!$H$2:$H$2500,Crops!$M41,Basicdata!$AG$2:$AG$2500,0,Basicdata!$AI$2:$AI$2500,0))</f>
        <v/>
      </c>
      <c r="AI49" t="str">
        <f>IF(AH49="","",COUNTIFS(Basicdata!$B$2:$B$2500,2,Basicdata!$D$2:$D$2500,Crops!$D$5,Basicdata!$H$2:$H$2500,Crops!$M41,Basicdata!$AG$2:$AG$2500,1,Basicdata!$AI$2:$AI$2500,0))</f>
        <v/>
      </c>
      <c r="AJ49" t="str">
        <f>IF(AI49="","",COUNTIFS(Basicdata!$B$2:$B$2500,2,Basicdata!$D$2:$D$2500,Crops!$D$5,Basicdata!$H$2:$H$2500,Crops!$M41,Basicdata!$AG$2:$AG$2500,2,Basicdata!$AI$2:$AI$2500,0))</f>
        <v/>
      </c>
      <c r="AK49" t="str">
        <f>IF(AJ49="","",COUNTIFS(Basicdata!$B$2:$B$2500,2,Basicdata!$D$2:$D$2500,Crops!$D$5,Basicdata!$H$2:$H$2500,Crops!$M41,Basicdata!$AG$2:$AG$2500,3,Basicdata!$AI$2:$AI$2500,0))</f>
        <v/>
      </c>
      <c r="AL49" t="str">
        <f>IF(AK49="","",COUNTIFS(Basicdata!$B$2:$B$2500,2,Basicdata!$D$2:$D$2500,Crops!$D$5,Basicdata!$H$2:$H$2500,Crops!$M41,Basicdata!$AG$2:$AG$2500,4,Basicdata!$AI$2:$AI$2500,0))</f>
        <v/>
      </c>
      <c r="AM49" t="str">
        <f>IF(AL49="","",COUNTIFS(Basicdata!$B$2:$B$2500,2,Basicdata!$D$2:$D$2500,Crops!$D$5,Basicdata!$H$2:$H$2500,Crops!$M41,Basicdata!$AG$2:$AG$2500,6,Basicdata!$AI$2:$AI$2500,0))</f>
        <v/>
      </c>
      <c r="AN49" t="str">
        <f>IF(AM49="","",COUNTIFS(Basicdata!$B$2:$B$2500,2,Basicdata!$D$2:$D$2500,Crops!$D$5,Basicdata!$H$2:$H$2500,Crops!$M41,Basicdata!$AG$2:$AG$2500,7,Basicdata!$AI$2:$AI$2500,0))</f>
        <v/>
      </c>
      <c r="AO49" t="str">
        <f>IF(AN49="","",COUNTIFS(Basicdata!$B$2:$B$2500,2,Basicdata!$D$2:$D$2500,Crops!$D$5,Basicdata!$H$2:$H$2500,Crops!$M41,Basicdata!$AG$2:$AG$2500,8,Basicdata!$AI$2:$AI$2500,0))</f>
        <v/>
      </c>
      <c r="AP49" t="str">
        <f>IF(AO49="","",COUNTIFS(Basicdata!$B$2:$B$2500,2,Basicdata!$D$2:$D$2500,Crops!$D$5,Basicdata!$H$2:$H$2500,Crops!$M41,Basicdata!$AH$2:$AH$2500,0,Basicdata!$AI$2:$AI$2500,0))</f>
        <v/>
      </c>
      <c r="AQ49" t="str">
        <f>IF(AP49="","",COUNTIFS(Basicdata!$B$2:$B$2500,2,Basicdata!$D$2:$D$2500,Crops!$D$5,Basicdata!$H$2:$H$2500,Crops!$M41,Basicdata!$AH$2:$AH$2500,1,Basicdata!$AI$2:$AI$2500,0))</f>
        <v/>
      </c>
      <c r="AR49" t="str">
        <f>IF(AQ49="","",COUNTIFS(Basicdata!$B$2:$B$2500,2,Basicdata!$D$2:$D$2500,Crops!$D$5,Basicdata!$H$2:$H$2500,Crops!$M41,Basicdata!$AH$2:$AH$2500,2,Basicdata!$AI$2:$AI$2500,0))</f>
        <v/>
      </c>
      <c r="AS49" t="str">
        <f>IF(AR49="","",COUNTIFS(Basicdata!$B$2:$B$2500,2,Basicdata!$D$2:$D$2500,Crops!$D$5,Basicdata!$H$2:$H$2500,Crops!$M41,Basicdata!$AH$2:$AH$2500,3,Basicdata!$AI$2:$AI$2500,0))</f>
        <v/>
      </c>
      <c r="AT49" t="str">
        <f>IF(AS49="","",COUNTIFS(Basicdata!$B$2:$B$2500,2,Basicdata!$D$2:$D$2500,Crops!$D$5,Basicdata!$H$2:$H$2500,Crops!$M41,Basicdata!$AH$2:$AH$2500,4,Basicdata!$AI$2:$AI$2500,0))</f>
        <v/>
      </c>
      <c r="AU49" t="str">
        <f>IF(AT49="","",COUNTIFS(Basicdata!$B$2:$B$2500,2,Basicdata!$D$2:$D$2500,Crops!$D$5,Basicdata!$H$2:$H$2500,Crops!$M41,Basicdata!$AH$2:$AH$2500,6,Basicdata!$AI$2:$AI$2500,0))</f>
        <v/>
      </c>
      <c r="AV49" t="str">
        <f>IF(AU49="","",COUNTIFS(Basicdata!$B$2:$B$2500,2,Basicdata!$D$2:$D$2500,Crops!$D$5,Basicdata!$H$2:$H$2500,Crops!$M41,Basicdata!$AH$2:$AH$2500,7,Basicdata!$AI$2:$AI$2500,0))</f>
        <v/>
      </c>
      <c r="AW49" t="str">
        <f>IF(AV49="","",COUNTIFS(Basicdata!$B$2:$B$2500,2,Basicdata!$D$2:$D$2500,Crops!$D$5,Basicdata!$H$2:$H$2500,Crops!$M41,Basicdata!$AH$2:$AH$2500,8,Basicdata!$AI$2:$AI$2500,0))</f>
        <v/>
      </c>
    </row>
    <row r="50" spans="1:49" x14ac:dyDescent="0.3">
      <c r="A50" s="45" t="str">
        <f>IF(COUNTIFS(Basicdata!$B$2:$B$2500,1,Basicdata!$D$2:$D$2500,Crops!$D$5,Basicdata!$H$2:$H$2500,Crops!$M42,Basicdata!$AI$2:$AI$2500,0)&gt;0,Crops!$M42,"")</f>
        <v/>
      </c>
      <c r="B50" t="str">
        <f>IF(A50="","",COUNTIFS(Basicdata!$B$2:$B$2500,1,Basicdata!$D$2:$D$2500,Crops!$D$5,Basicdata!$H$2:$H$2500,Crops!$M42,Basicdata!$AI$2:$AI$2500,0))</f>
        <v/>
      </c>
      <c r="C50" t="str">
        <f>IF(B50="","",COUNTIFS(Basicdata!$B$2:$B$2500,1,Basicdata!$D$2:$D$2500,Crops!$D$5,Basicdata!$H$2:$H$2500,Crops!$M42,Basicdata!$AF$2:$AF$2500,0,Basicdata!$AI$2:$AI$2500,0))</f>
        <v/>
      </c>
      <c r="D50" t="str">
        <f>IF(C50="","",COUNTIFS(Basicdata!$B$2:$B$2500,1,Basicdata!$D$2:$D$2500,Crops!$D$5,Basicdata!$H$2:$H$2500,Crops!$M42,Basicdata!$AF$2:$AF$2500,1,Basicdata!$AI$2:$AI$2500,0))</f>
        <v/>
      </c>
      <c r="E50" t="str">
        <f>IF(D50="","",COUNTIFS(Basicdata!$B$2:$B$2500,1,Basicdata!$D$2:$D$2500,Crops!$D$5,Basicdata!$H$2:$H$2500,Crops!$M42,Basicdata!$AF$2:$AF$2500,2,Basicdata!$AI$2:$AI$2500,0))</f>
        <v/>
      </c>
      <c r="F50" t="str">
        <f>IF(E50="","",COUNTIFS(Basicdata!$B$2:$B$2500,1,Basicdata!$D$2:$D$2500,Crops!$D$5,Basicdata!$H$2:$H$2500,Crops!$M42,Basicdata!$AF$2:$AF$2500,4,Basicdata!$AI$2:$AI$2500,0))</f>
        <v/>
      </c>
      <c r="G50" t="str">
        <f>IF(F50="","",COUNTIFS(Basicdata!$B$2:$B$2500,1,Basicdata!$D$2:$D$2500,Crops!$D$5,Basicdata!$H$2:$H$2500,Crops!$M42,Basicdata!$AF$2:$AF$2500,6,Basicdata!$AI$2:$AI$2500,0))</f>
        <v/>
      </c>
      <c r="H50" t="str">
        <f>IF(G50="","",COUNTIFS(Basicdata!$B$2:$B$2500,1,Basicdata!$D$2:$D$2500,Crops!$D$5,Basicdata!$H$2:$H$2500,Crops!$M42,Basicdata!$AF$2:$AF$2500,8,Basicdata!$AI$2:$AI$2500,0))</f>
        <v/>
      </c>
      <c r="I50" t="str">
        <f>IF(H50="","",COUNTIFS(Basicdata!$B$2:$B$2500,1,Basicdata!$D$2:$D$2500,Crops!$D$5,Basicdata!$H$2:$H$2500,Crops!$M42,Basicdata!$AG$2:$AG$2500,0,Basicdata!$AI$2:$AI$2500,0))</f>
        <v/>
      </c>
      <c r="J50" t="str">
        <f>IF(I50="","",COUNTIFS(Basicdata!$B$2:$B$2500,1,Basicdata!$D$2:$D$2500,Crops!$D$5,Basicdata!$H$2:$H$2500,Crops!$M42,Basicdata!$AG$2:$AG$2500,1,Basicdata!$AI$2:$AI$2500,0))</f>
        <v/>
      </c>
      <c r="K50" t="str">
        <f>IF(J50="","",COUNTIFS(Basicdata!$B$2:$B$2500,1,Basicdata!$D$2:$D$2500,Crops!$D$5,Basicdata!$H$2:$H$2500,Crops!$M42,Basicdata!$AG$2:$AG$2500,2,Basicdata!$AI$2:$AI$2500,0))</f>
        <v/>
      </c>
      <c r="L50" t="str">
        <f>IF(K50="","",COUNTIFS(Basicdata!$B$2:$B$2500,1,Basicdata!$D$2:$D$2500,Crops!$D$5,Basicdata!$H$2:$H$2500,Crops!$M42,Basicdata!$AG$2:$AG$2500,3,Basicdata!$AI$2:$AI$2500,0))</f>
        <v/>
      </c>
      <c r="M50" t="str">
        <f>IF(L50="","",COUNTIFS(Basicdata!$B$2:$B$2500,1,Basicdata!$D$2:$D$2500,Crops!$D$5,Basicdata!$H$2:$H$2500,Crops!$M42,Basicdata!$AG$2:$AG$2500,4,Basicdata!$AI$2:$AI$2500,0))</f>
        <v/>
      </c>
      <c r="N50" t="str">
        <f>IF(M50="","",COUNTIFS(Basicdata!$B$2:$B$2500,1,Basicdata!$D$2:$D$2500,Crops!$D$5,Basicdata!$H$2:$H$2500,Crops!$M42,Basicdata!$AG$2:$AG$2500,6,Basicdata!$AI$2:$AI$2500,0))</f>
        <v/>
      </c>
      <c r="O50" t="str">
        <f>IF(N50="","",COUNTIFS(Basicdata!$B$2:$B$2500,1,Basicdata!$D$2:$D$2500,Crops!$D$5,Basicdata!$H$2:$H$2500,Crops!$M42,Basicdata!$AG$2:$AG$2500,7,Basicdata!$AI$2:$AI$2500,0))</f>
        <v/>
      </c>
      <c r="P50" t="str">
        <f>IF(O50="","",COUNTIFS(Basicdata!$B$2:$B$2500,1,Basicdata!$D$2:$D$2500,Crops!$D$5,Basicdata!$H$2:$H$2500,Crops!$M42,Basicdata!$AG$2:$AG$2500,8,Basicdata!$AI$2:$AI$2500,0))</f>
        <v/>
      </c>
      <c r="Q50" t="str">
        <f>IF(P50="","",COUNTIFS(Basicdata!$B$2:$B$2500,1,Basicdata!$D$2:$D$2500,Crops!$D$5,Basicdata!$H$2:$H$2500,Crops!$M42,Basicdata!$AH$2:$AH$2500,0,Basicdata!$AI$2:$AI$2500,0))</f>
        <v/>
      </c>
      <c r="R50" t="str">
        <f>IF(Q50="","",COUNTIFS(Basicdata!$B$2:$B$2500,1,Basicdata!$D$2:$D$2500,Crops!$D$5,Basicdata!$H$2:$H$2500,Crops!$M42,Basicdata!$AH$2:$AH$2500,1,Basicdata!$AI$2:$AI$2500,0))</f>
        <v/>
      </c>
      <c r="S50" t="str">
        <f>IF(R50="","",COUNTIFS(Basicdata!$B$2:$B$2500,1,Basicdata!$D$2:$D$2500,Crops!$D$5,Basicdata!$H$2:$H$2500,Crops!$M42,Basicdata!$AH$2:$AH$2500,2,Basicdata!$AI$2:$AI$2500,0))</f>
        <v/>
      </c>
      <c r="T50" t="str">
        <f>IF(S50="","",COUNTIFS(Basicdata!$B$2:$B$2500,1,Basicdata!$D$2:$D$2500,Crops!$D$5,Basicdata!$H$2:$H$2500,Crops!$M42,Basicdata!$AH$2:$AH$2500,3,Basicdata!$AI$2:$AI$2500,0))</f>
        <v/>
      </c>
      <c r="U50" t="str">
        <f>IF(T50="","",COUNTIFS(Basicdata!$B$2:$B$2500,1,Basicdata!$D$2:$D$2500,Crops!$D$5,Basicdata!$H$2:$H$2500,Crops!$M42,Basicdata!$AH$2:$AH$2500,4,Basicdata!$AI$2:$AI$2500,0))</f>
        <v/>
      </c>
      <c r="V50" t="str">
        <f>IF(U50="","",COUNTIFS(Basicdata!$B$2:$B$2500,1,Basicdata!$D$2:$D$2500,Crops!$D$5,Basicdata!$H$2:$H$2500,Crops!$M42,Basicdata!$AH$2:$AH$2500,6,Basicdata!$AI$2:$AI$2500,0))</f>
        <v/>
      </c>
      <c r="W50" t="str">
        <f>IF(V50="","",COUNTIFS(Basicdata!$B$2:$B$2500,1,Basicdata!$D$2:$D$2500,Crops!$D$5,Basicdata!$H$2:$H$2500,Crops!$M42,Basicdata!$AH$2:$AH$2500,7,Basicdata!$AI$2:$AI$2500,0))</f>
        <v/>
      </c>
      <c r="X50" t="str">
        <f>IF(W50="","",COUNTIFS(Basicdata!$B$2:$B$2500,1,Basicdata!$D$2:$D$2500,Crops!$D$5,Basicdata!$H$2:$H$2500,Crops!$M42,Basicdata!$AH$2:$AH$2500,8,Basicdata!$AI$2:$AI$2500,0))</f>
        <v/>
      </c>
      <c r="Z50" s="45" t="str">
        <f>IF(COUNTIFS(Basicdata!$B$2:$B$2500,2,Basicdata!$D$2:$D$2500,Crops!$D$5,Basicdata!$H$2:$H$2500,Crops!$M42,Basicdata!$AI$2:$AI$2500,0)&gt;0,Crops!$M42,"")</f>
        <v/>
      </c>
      <c r="AA50" t="str">
        <f>IF(Z50="","",COUNTIFS(Basicdata!$B$2:$B$2500,2,Basicdata!$D$2:$D$2500,Crops!$D$5,Basicdata!$H$2:$H$2500,Crops!$M42,Basicdata!$AI$2:$AI$2500,0))</f>
        <v/>
      </c>
      <c r="AB50" t="str">
        <f>IF(AA50="","",COUNTIFS(Basicdata!$B$2:$B$2500,2,Basicdata!$D$2:$D$2500,Crops!$D$5,Basicdata!$H$2:$H$2500,Crops!$M42,Basicdata!$AF$2:$AF$2500,0,Basicdata!$AI$2:$AI$2500,0))</f>
        <v/>
      </c>
      <c r="AC50" t="str">
        <f>IF(AB50="","",COUNTIFS(Basicdata!$B$2:$B$2500,2,Basicdata!$D$2:$D$2500,Crops!$D$5,Basicdata!$H$2:$H$2500,Crops!$M42,Basicdata!$AF$2:$AF$2500,1,Basicdata!$AI$2:$AI$2500,0))</f>
        <v/>
      </c>
      <c r="AD50" t="str">
        <f>IF(AC50="","",COUNTIFS(Basicdata!$B$2:$B$2500,2,Basicdata!$D$2:$D$2500,Crops!$D$5,Basicdata!$H$2:$H$2500,Crops!$M42,Basicdata!$AF$2:$AF$2500,2,Basicdata!$AI$2:$AI$2500,0))</f>
        <v/>
      </c>
      <c r="AE50" t="str">
        <f>IF(AD50="","",COUNTIFS(Basicdata!$B$2:$B$2500,2,Basicdata!$D$2:$D$2500,Crops!$D$5,Basicdata!$H$2:$H$2500,Crops!$M42,Basicdata!$AF$2:$AF$2500,4,Basicdata!$AI$2:$AI$2500,0))</f>
        <v/>
      </c>
      <c r="AF50" t="str">
        <f>IF(AE50="","",COUNTIFS(Basicdata!$B$2:$B$2500,2,Basicdata!$D$2:$D$2500,Crops!$D$5,Basicdata!$H$2:$H$2500,Crops!$M42,Basicdata!$AF$2:$AF$2500,6,Basicdata!$AI$2:$AI$2500,0))</f>
        <v/>
      </c>
      <c r="AG50" t="str">
        <f>IF(AF50="","",COUNTIFS(Basicdata!$B$2:$B$2500,2,Basicdata!$D$2:$D$2500,Crops!$D$5,Basicdata!$H$2:$H$2500,Crops!$M42,Basicdata!$AF$2:$AF$2500,8,Basicdata!$AI$2:$AI$2500,0))</f>
        <v/>
      </c>
      <c r="AH50" t="str">
        <f>IF(AG50="","",COUNTIFS(Basicdata!$B$2:$B$2500,2,Basicdata!$D$2:$D$2500,Crops!$D$5,Basicdata!$H$2:$H$2500,Crops!$M42,Basicdata!$AG$2:$AG$2500,0,Basicdata!$AI$2:$AI$2500,0))</f>
        <v/>
      </c>
      <c r="AI50" t="str">
        <f>IF(AH50="","",COUNTIFS(Basicdata!$B$2:$B$2500,2,Basicdata!$D$2:$D$2500,Crops!$D$5,Basicdata!$H$2:$H$2500,Crops!$M42,Basicdata!$AG$2:$AG$2500,1,Basicdata!$AI$2:$AI$2500,0))</f>
        <v/>
      </c>
      <c r="AJ50" t="str">
        <f>IF(AI50="","",COUNTIFS(Basicdata!$B$2:$B$2500,2,Basicdata!$D$2:$D$2500,Crops!$D$5,Basicdata!$H$2:$H$2500,Crops!$M42,Basicdata!$AG$2:$AG$2500,2,Basicdata!$AI$2:$AI$2500,0))</f>
        <v/>
      </c>
      <c r="AK50" t="str">
        <f>IF(AJ50="","",COUNTIFS(Basicdata!$B$2:$B$2500,2,Basicdata!$D$2:$D$2500,Crops!$D$5,Basicdata!$H$2:$H$2500,Crops!$M42,Basicdata!$AG$2:$AG$2500,3,Basicdata!$AI$2:$AI$2500,0))</f>
        <v/>
      </c>
      <c r="AL50" t="str">
        <f>IF(AK50="","",COUNTIFS(Basicdata!$B$2:$B$2500,2,Basicdata!$D$2:$D$2500,Crops!$D$5,Basicdata!$H$2:$H$2500,Crops!$M42,Basicdata!$AG$2:$AG$2500,4,Basicdata!$AI$2:$AI$2500,0))</f>
        <v/>
      </c>
      <c r="AM50" t="str">
        <f>IF(AL50="","",COUNTIFS(Basicdata!$B$2:$B$2500,2,Basicdata!$D$2:$D$2500,Crops!$D$5,Basicdata!$H$2:$H$2500,Crops!$M42,Basicdata!$AG$2:$AG$2500,6,Basicdata!$AI$2:$AI$2500,0))</f>
        <v/>
      </c>
      <c r="AN50" t="str">
        <f>IF(AM50="","",COUNTIFS(Basicdata!$B$2:$B$2500,2,Basicdata!$D$2:$D$2500,Crops!$D$5,Basicdata!$H$2:$H$2500,Crops!$M42,Basicdata!$AG$2:$AG$2500,7,Basicdata!$AI$2:$AI$2500,0))</f>
        <v/>
      </c>
      <c r="AO50" t="str">
        <f>IF(AN50="","",COUNTIFS(Basicdata!$B$2:$B$2500,2,Basicdata!$D$2:$D$2500,Crops!$D$5,Basicdata!$H$2:$H$2500,Crops!$M42,Basicdata!$AG$2:$AG$2500,8,Basicdata!$AI$2:$AI$2500,0))</f>
        <v/>
      </c>
      <c r="AP50" t="str">
        <f>IF(AO50="","",COUNTIFS(Basicdata!$B$2:$B$2500,2,Basicdata!$D$2:$D$2500,Crops!$D$5,Basicdata!$H$2:$H$2500,Crops!$M42,Basicdata!$AH$2:$AH$2500,0,Basicdata!$AI$2:$AI$2500,0))</f>
        <v/>
      </c>
      <c r="AQ50" t="str">
        <f>IF(AP50="","",COUNTIFS(Basicdata!$B$2:$B$2500,2,Basicdata!$D$2:$D$2500,Crops!$D$5,Basicdata!$H$2:$H$2500,Crops!$M42,Basicdata!$AH$2:$AH$2500,1,Basicdata!$AI$2:$AI$2500,0))</f>
        <v/>
      </c>
      <c r="AR50" t="str">
        <f>IF(AQ50="","",COUNTIFS(Basicdata!$B$2:$B$2500,2,Basicdata!$D$2:$D$2500,Crops!$D$5,Basicdata!$H$2:$H$2500,Crops!$M42,Basicdata!$AH$2:$AH$2500,2,Basicdata!$AI$2:$AI$2500,0))</f>
        <v/>
      </c>
      <c r="AS50" t="str">
        <f>IF(AR50="","",COUNTIFS(Basicdata!$B$2:$B$2500,2,Basicdata!$D$2:$D$2500,Crops!$D$5,Basicdata!$H$2:$H$2500,Crops!$M42,Basicdata!$AH$2:$AH$2500,3,Basicdata!$AI$2:$AI$2500,0))</f>
        <v/>
      </c>
      <c r="AT50" t="str">
        <f>IF(AS50="","",COUNTIFS(Basicdata!$B$2:$B$2500,2,Basicdata!$D$2:$D$2500,Crops!$D$5,Basicdata!$H$2:$H$2500,Crops!$M42,Basicdata!$AH$2:$AH$2500,4,Basicdata!$AI$2:$AI$2500,0))</f>
        <v/>
      </c>
      <c r="AU50" t="str">
        <f>IF(AT50="","",COUNTIFS(Basicdata!$B$2:$B$2500,2,Basicdata!$D$2:$D$2500,Crops!$D$5,Basicdata!$H$2:$H$2500,Crops!$M42,Basicdata!$AH$2:$AH$2500,6,Basicdata!$AI$2:$AI$2500,0))</f>
        <v/>
      </c>
      <c r="AV50" t="str">
        <f>IF(AU50="","",COUNTIFS(Basicdata!$B$2:$B$2500,2,Basicdata!$D$2:$D$2500,Crops!$D$5,Basicdata!$H$2:$H$2500,Crops!$M42,Basicdata!$AH$2:$AH$2500,7,Basicdata!$AI$2:$AI$2500,0))</f>
        <v/>
      </c>
      <c r="AW50" t="str">
        <f>IF(AV50="","",COUNTIFS(Basicdata!$B$2:$B$2500,2,Basicdata!$D$2:$D$2500,Crops!$D$5,Basicdata!$H$2:$H$2500,Crops!$M42,Basicdata!$AH$2:$AH$2500,8,Basicdata!$AI$2:$AI$2500,0))</f>
        <v/>
      </c>
    </row>
    <row r="51" spans="1:49" x14ac:dyDescent="0.3">
      <c r="A51" s="45" t="str">
        <f>IF(COUNTIFS(Basicdata!$B$2:$B$2500,1,Basicdata!$D$2:$D$2500,Crops!$D$5,Basicdata!$H$2:$H$2500,Crops!$M43,Basicdata!$AI$2:$AI$2500,0)&gt;0,Crops!$M43,"")</f>
        <v/>
      </c>
      <c r="B51" t="str">
        <f>IF(A51="","",COUNTIFS(Basicdata!$B$2:$B$2500,1,Basicdata!$D$2:$D$2500,Crops!$D$5,Basicdata!$H$2:$H$2500,Crops!$M43,Basicdata!$AI$2:$AI$2500,0))</f>
        <v/>
      </c>
      <c r="C51" t="str">
        <f>IF(B51="","",COUNTIFS(Basicdata!$B$2:$B$2500,1,Basicdata!$D$2:$D$2500,Crops!$D$5,Basicdata!$H$2:$H$2500,Crops!$M43,Basicdata!$AF$2:$AF$2500,0,Basicdata!$AI$2:$AI$2500,0))</f>
        <v/>
      </c>
      <c r="D51" t="str">
        <f>IF(C51="","",COUNTIFS(Basicdata!$B$2:$B$2500,1,Basicdata!$D$2:$D$2500,Crops!$D$5,Basicdata!$H$2:$H$2500,Crops!$M43,Basicdata!$AF$2:$AF$2500,1,Basicdata!$AI$2:$AI$2500,0))</f>
        <v/>
      </c>
      <c r="E51" t="str">
        <f>IF(D51="","",COUNTIFS(Basicdata!$B$2:$B$2500,1,Basicdata!$D$2:$D$2500,Crops!$D$5,Basicdata!$H$2:$H$2500,Crops!$M43,Basicdata!$AF$2:$AF$2500,2,Basicdata!$AI$2:$AI$2500,0))</f>
        <v/>
      </c>
      <c r="F51" t="str">
        <f>IF(E51="","",COUNTIFS(Basicdata!$B$2:$B$2500,1,Basicdata!$D$2:$D$2500,Crops!$D$5,Basicdata!$H$2:$H$2500,Crops!$M43,Basicdata!$AF$2:$AF$2500,4,Basicdata!$AI$2:$AI$2500,0))</f>
        <v/>
      </c>
      <c r="G51" t="str">
        <f>IF(F51="","",COUNTIFS(Basicdata!$B$2:$B$2500,1,Basicdata!$D$2:$D$2500,Crops!$D$5,Basicdata!$H$2:$H$2500,Crops!$M43,Basicdata!$AF$2:$AF$2500,6,Basicdata!$AI$2:$AI$2500,0))</f>
        <v/>
      </c>
      <c r="H51" t="str">
        <f>IF(G51="","",COUNTIFS(Basicdata!$B$2:$B$2500,1,Basicdata!$D$2:$D$2500,Crops!$D$5,Basicdata!$H$2:$H$2500,Crops!$M43,Basicdata!$AF$2:$AF$2500,8,Basicdata!$AI$2:$AI$2500,0))</f>
        <v/>
      </c>
      <c r="I51" t="str">
        <f>IF(H51="","",COUNTIFS(Basicdata!$B$2:$B$2500,1,Basicdata!$D$2:$D$2500,Crops!$D$5,Basicdata!$H$2:$H$2500,Crops!$M43,Basicdata!$AG$2:$AG$2500,0,Basicdata!$AI$2:$AI$2500,0))</f>
        <v/>
      </c>
      <c r="J51" t="str">
        <f>IF(I51="","",COUNTIFS(Basicdata!$B$2:$B$2500,1,Basicdata!$D$2:$D$2500,Crops!$D$5,Basicdata!$H$2:$H$2500,Crops!$M43,Basicdata!$AG$2:$AG$2500,1,Basicdata!$AI$2:$AI$2500,0))</f>
        <v/>
      </c>
      <c r="K51" t="str">
        <f>IF(J51="","",COUNTIFS(Basicdata!$B$2:$B$2500,1,Basicdata!$D$2:$D$2500,Crops!$D$5,Basicdata!$H$2:$H$2500,Crops!$M43,Basicdata!$AG$2:$AG$2500,2,Basicdata!$AI$2:$AI$2500,0))</f>
        <v/>
      </c>
      <c r="L51" t="str">
        <f>IF(K51="","",COUNTIFS(Basicdata!$B$2:$B$2500,1,Basicdata!$D$2:$D$2500,Crops!$D$5,Basicdata!$H$2:$H$2500,Crops!$M43,Basicdata!$AG$2:$AG$2500,3,Basicdata!$AI$2:$AI$2500,0))</f>
        <v/>
      </c>
      <c r="M51" t="str">
        <f>IF(L51="","",COUNTIFS(Basicdata!$B$2:$B$2500,1,Basicdata!$D$2:$D$2500,Crops!$D$5,Basicdata!$H$2:$H$2500,Crops!$M43,Basicdata!$AG$2:$AG$2500,4,Basicdata!$AI$2:$AI$2500,0))</f>
        <v/>
      </c>
      <c r="N51" t="str">
        <f>IF(M51="","",COUNTIFS(Basicdata!$B$2:$B$2500,1,Basicdata!$D$2:$D$2500,Crops!$D$5,Basicdata!$H$2:$H$2500,Crops!$M43,Basicdata!$AG$2:$AG$2500,6,Basicdata!$AI$2:$AI$2500,0))</f>
        <v/>
      </c>
      <c r="O51" t="str">
        <f>IF(N51="","",COUNTIFS(Basicdata!$B$2:$B$2500,1,Basicdata!$D$2:$D$2500,Crops!$D$5,Basicdata!$H$2:$H$2500,Crops!$M43,Basicdata!$AG$2:$AG$2500,7,Basicdata!$AI$2:$AI$2500,0))</f>
        <v/>
      </c>
      <c r="P51" t="str">
        <f>IF(O51="","",COUNTIFS(Basicdata!$B$2:$B$2500,1,Basicdata!$D$2:$D$2500,Crops!$D$5,Basicdata!$H$2:$H$2500,Crops!$M43,Basicdata!$AG$2:$AG$2500,8,Basicdata!$AI$2:$AI$2500,0))</f>
        <v/>
      </c>
      <c r="Q51" t="str">
        <f>IF(P51="","",COUNTIFS(Basicdata!$B$2:$B$2500,1,Basicdata!$D$2:$D$2500,Crops!$D$5,Basicdata!$H$2:$H$2500,Crops!$M43,Basicdata!$AH$2:$AH$2500,0,Basicdata!$AI$2:$AI$2500,0))</f>
        <v/>
      </c>
      <c r="R51" t="str">
        <f>IF(Q51="","",COUNTIFS(Basicdata!$B$2:$B$2500,1,Basicdata!$D$2:$D$2500,Crops!$D$5,Basicdata!$H$2:$H$2500,Crops!$M43,Basicdata!$AH$2:$AH$2500,1,Basicdata!$AI$2:$AI$2500,0))</f>
        <v/>
      </c>
      <c r="S51" t="str">
        <f>IF(R51="","",COUNTIFS(Basicdata!$B$2:$B$2500,1,Basicdata!$D$2:$D$2500,Crops!$D$5,Basicdata!$H$2:$H$2500,Crops!$M43,Basicdata!$AH$2:$AH$2500,2,Basicdata!$AI$2:$AI$2500,0))</f>
        <v/>
      </c>
      <c r="T51" t="str">
        <f>IF(S51="","",COUNTIFS(Basicdata!$B$2:$B$2500,1,Basicdata!$D$2:$D$2500,Crops!$D$5,Basicdata!$H$2:$H$2500,Crops!$M43,Basicdata!$AH$2:$AH$2500,3,Basicdata!$AI$2:$AI$2500,0))</f>
        <v/>
      </c>
      <c r="U51" t="str">
        <f>IF(T51="","",COUNTIFS(Basicdata!$B$2:$B$2500,1,Basicdata!$D$2:$D$2500,Crops!$D$5,Basicdata!$H$2:$H$2500,Crops!$M43,Basicdata!$AH$2:$AH$2500,4,Basicdata!$AI$2:$AI$2500,0))</f>
        <v/>
      </c>
      <c r="V51" t="str">
        <f>IF(U51="","",COUNTIFS(Basicdata!$B$2:$B$2500,1,Basicdata!$D$2:$D$2500,Crops!$D$5,Basicdata!$H$2:$H$2500,Crops!$M43,Basicdata!$AH$2:$AH$2500,6,Basicdata!$AI$2:$AI$2500,0))</f>
        <v/>
      </c>
      <c r="W51" t="str">
        <f>IF(V51="","",COUNTIFS(Basicdata!$B$2:$B$2500,1,Basicdata!$D$2:$D$2500,Crops!$D$5,Basicdata!$H$2:$H$2500,Crops!$M43,Basicdata!$AH$2:$AH$2500,7,Basicdata!$AI$2:$AI$2500,0))</f>
        <v/>
      </c>
      <c r="X51" t="str">
        <f>IF(W51="","",COUNTIFS(Basicdata!$B$2:$B$2500,1,Basicdata!$D$2:$D$2500,Crops!$D$5,Basicdata!$H$2:$H$2500,Crops!$M43,Basicdata!$AH$2:$AH$2500,8,Basicdata!$AI$2:$AI$2500,0))</f>
        <v/>
      </c>
      <c r="Z51" s="45" t="str">
        <f>IF(COUNTIFS(Basicdata!$B$2:$B$2500,2,Basicdata!$D$2:$D$2500,Crops!$D$5,Basicdata!$H$2:$H$2500,Crops!$M43,Basicdata!$AI$2:$AI$2500,0)&gt;0,Crops!$M43,"")</f>
        <v/>
      </c>
      <c r="AA51" t="str">
        <f>IF(Z51="","",COUNTIFS(Basicdata!$B$2:$B$2500,2,Basicdata!$D$2:$D$2500,Crops!$D$5,Basicdata!$H$2:$H$2500,Crops!$M43,Basicdata!$AI$2:$AI$2500,0))</f>
        <v/>
      </c>
      <c r="AB51" t="str">
        <f>IF(AA51="","",COUNTIFS(Basicdata!$B$2:$B$2500,2,Basicdata!$D$2:$D$2500,Crops!$D$5,Basicdata!$H$2:$H$2500,Crops!$M43,Basicdata!$AF$2:$AF$2500,0,Basicdata!$AI$2:$AI$2500,0))</f>
        <v/>
      </c>
      <c r="AC51" t="str">
        <f>IF(AB51="","",COUNTIFS(Basicdata!$B$2:$B$2500,2,Basicdata!$D$2:$D$2500,Crops!$D$5,Basicdata!$H$2:$H$2500,Crops!$M43,Basicdata!$AF$2:$AF$2500,1,Basicdata!$AI$2:$AI$2500,0))</f>
        <v/>
      </c>
      <c r="AD51" t="str">
        <f>IF(AC51="","",COUNTIFS(Basicdata!$B$2:$B$2500,2,Basicdata!$D$2:$D$2500,Crops!$D$5,Basicdata!$H$2:$H$2500,Crops!$M43,Basicdata!$AF$2:$AF$2500,2,Basicdata!$AI$2:$AI$2500,0))</f>
        <v/>
      </c>
      <c r="AE51" t="str">
        <f>IF(AD51="","",COUNTIFS(Basicdata!$B$2:$B$2500,2,Basicdata!$D$2:$D$2500,Crops!$D$5,Basicdata!$H$2:$H$2500,Crops!$M43,Basicdata!$AF$2:$AF$2500,4,Basicdata!$AI$2:$AI$2500,0))</f>
        <v/>
      </c>
      <c r="AF51" t="str">
        <f>IF(AE51="","",COUNTIFS(Basicdata!$B$2:$B$2500,2,Basicdata!$D$2:$D$2500,Crops!$D$5,Basicdata!$H$2:$H$2500,Crops!$M43,Basicdata!$AF$2:$AF$2500,6,Basicdata!$AI$2:$AI$2500,0))</f>
        <v/>
      </c>
      <c r="AG51" t="str">
        <f>IF(AF51="","",COUNTIFS(Basicdata!$B$2:$B$2500,2,Basicdata!$D$2:$D$2500,Crops!$D$5,Basicdata!$H$2:$H$2500,Crops!$M43,Basicdata!$AF$2:$AF$2500,8,Basicdata!$AI$2:$AI$2500,0))</f>
        <v/>
      </c>
      <c r="AH51" t="str">
        <f>IF(AG51="","",COUNTIFS(Basicdata!$B$2:$B$2500,2,Basicdata!$D$2:$D$2500,Crops!$D$5,Basicdata!$H$2:$H$2500,Crops!$M43,Basicdata!$AG$2:$AG$2500,0,Basicdata!$AI$2:$AI$2500,0))</f>
        <v/>
      </c>
      <c r="AI51" t="str">
        <f>IF(AH51="","",COUNTIFS(Basicdata!$B$2:$B$2500,2,Basicdata!$D$2:$D$2500,Crops!$D$5,Basicdata!$H$2:$H$2500,Crops!$M43,Basicdata!$AG$2:$AG$2500,1,Basicdata!$AI$2:$AI$2500,0))</f>
        <v/>
      </c>
      <c r="AJ51" t="str">
        <f>IF(AI51="","",COUNTIFS(Basicdata!$B$2:$B$2500,2,Basicdata!$D$2:$D$2500,Crops!$D$5,Basicdata!$H$2:$H$2500,Crops!$M43,Basicdata!$AG$2:$AG$2500,2,Basicdata!$AI$2:$AI$2500,0))</f>
        <v/>
      </c>
      <c r="AK51" t="str">
        <f>IF(AJ51="","",COUNTIFS(Basicdata!$B$2:$B$2500,2,Basicdata!$D$2:$D$2500,Crops!$D$5,Basicdata!$H$2:$H$2500,Crops!$M43,Basicdata!$AG$2:$AG$2500,3,Basicdata!$AI$2:$AI$2500,0))</f>
        <v/>
      </c>
      <c r="AL51" t="str">
        <f>IF(AK51="","",COUNTIFS(Basicdata!$B$2:$B$2500,2,Basicdata!$D$2:$D$2500,Crops!$D$5,Basicdata!$H$2:$H$2500,Crops!$M43,Basicdata!$AG$2:$AG$2500,4,Basicdata!$AI$2:$AI$2500,0))</f>
        <v/>
      </c>
      <c r="AM51" t="str">
        <f>IF(AL51="","",COUNTIFS(Basicdata!$B$2:$B$2500,2,Basicdata!$D$2:$D$2500,Crops!$D$5,Basicdata!$H$2:$H$2500,Crops!$M43,Basicdata!$AG$2:$AG$2500,6,Basicdata!$AI$2:$AI$2500,0))</f>
        <v/>
      </c>
      <c r="AN51" t="str">
        <f>IF(AM51="","",COUNTIFS(Basicdata!$B$2:$B$2500,2,Basicdata!$D$2:$D$2500,Crops!$D$5,Basicdata!$H$2:$H$2500,Crops!$M43,Basicdata!$AG$2:$AG$2500,7,Basicdata!$AI$2:$AI$2500,0))</f>
        <v/>
      </c>
      <c r="AO51" t="str">
        <f>IF(AN51="","",COUNTIFS(Basicdata!$B$2:$B$2500,2,Basicdata!$D$2:$D$2500,Crops!$D$5,Basicdata!$H$2:$H$2500,Crops!$M43,Basicdata!$AG$2:$AG$2500,8,Basicdata!$AI$2:$AI$2500,0))</f>
        <v/>
      </c>
      <c r="AP51" t="str">
        <f>IF(AO51="","",COUNTIFS(Basicdata!$B$2:$B$2500,2,Basicdata!$D$2:$D$2500,Crops!$D$5,Basicdata!$H$2:$H$2500,Crops!$M43,Basicdata!$AH$2:$AH$2500,0,Basicdata!$AI$2:$AI$2500,0))</f>
        <v/>
      </c>
      <c r="AQ51" t="str">
        <f>IF(AP51="","",COUNTIFS(Basicdata!$B$2:$B$2500,2,Basicdata!$D$2:$D$2500,Crops!$D$5,Basicdata!$H$2:$H$2500,Crops!$M43,Basicdata!$AH$2:$AH$2500,1,Basicdata!$AI$2:$AI$2500,0))</f>
        <v/>
      </c>
      <c r="AR51" t="str">
        <f>IF(AQ51="","",COUNTIFS(Basicdata!$B$2:$B$2500,2,Basicdata!$D$2:$D$2500,Crops!$D$5,Basicdata!$H$2:$H$2500,Crops!$M43,Basicdata!$AH$2:$AH$2500,2,Basicdata!$AI$2:$AI$2500,0))</f>
        <v/>
      </c>
      <c r="AS51" t="str">
        <f>IF(AR51="","",COUNTIFS(Basicdata!$B$2:$B$2500,2,Basicdata!$D$2:$D$2500,Crops!$D$5,Basicdata!$H$2:$H$2500,Crops!$M43,Basicdata!$AH$2:$AH$2500,3,Basicdata!$AI$2:$AI$2500,0))</f>
        <v/>
      </c>
      <c r="AT51" t="str">
        <f>IF(AS51="","",COUNTIFS(Basicdata!$B$2:$B$2500,2,Basicdata!$D$2:$D$2500,Crops!$D$5,Basicdata!$H$2:$H$2500,Crops!$M43,Basicdata!$AH$2:$AH$2500,4,Basicdata!$AI$2:$AI$2500,0))</f>
        <v/>
      </c>
      <c r="AU51" t="str">
        <f>IF(AT51="","",COUNTIFS(Basicdata!$B$2:$B$2500,2,Basicdata!$D$2:$D$2500,Crops!$D$5,Basicdata!$H$2:$H$2500,Crops!$M43,Basicdata!$AH$2:$AH$2500,6,Basicdata!$AI$2:$AI$2500,0))</f>
        <v/>
      </c>
      <c r="AV51" t="str">
        <f>IF(AU51="","",COUNTIFS(Basicdata!$B$2:$B$2500,2,Basicdata!$D$2:$D$2500,Crops!$D$5,Basicdata!$H$2:$H$2500,Crops!$M43,Basicdata!$AH$2:$AH$2500,7,Basicdata!$AI$2:$AI$2500,0))</f>
        <v/>
      </c>
      <c r="AW51" t="str">
        <f>IF(AV51="","",COUNTIFS(Basicdata!$B$2:$B$2500,2,Basicdata!$D$2:$D$2500,Crops!$D$5,Basicdata!$H$2:$H$2500,Crops!$M43,Basicdata!$AH$2:$AH$2500,8,Basicdata!$AI$2:$AI$2500,0))</f>
        <v/>
      </c>
    </row>
    <row r="52" spans="1:49" x14ac:dyDescent="0.3">
      <c r="A52" s="45" t="str">
        <f>IF(COUNTIFS(Basicdata!$B$2:$B$2500,1,Basicdata!$D$2:$D$2500,Crops!$D$5,Basicdata!$H$2:$H$2500,Crops!$M44,Basicdata!$AI$2:$AI$2500,0)&gt;0,Crops!$M44,"")</f>
        <v/>
      </c>
      <c r="B52" t="str">
        <f>IF(A52="","",COUNTIFS(Basicdata!$B$2:$B$2500,1,Basicdata!$D$2:$D$2500,Crops!$D$5,Basicdata!$H$2:$H$2500,Crops!$M44,Basicdata!$AI$2:$AI$2500,0))</f>
        <v/>
      </c>
      <c r="C52" t="str">
        <f>IF(B52="","",COUNTIFS(Basicdata!$B$2:$B$2500,1,Basicdata!$D$2:$D$2500,Crops!$D$5,Basicdata!$H$2:$H$2500,Crops!$M44,Basicdata!$AF$2:$AF$2500,0,Basicdata!$AI$2:$AI$2500,0))</f>
        <v/>
      </c>
      <c r="D52" t="str">
        <f>IF(C52="","",COUNTIFS(Basicdata!$B$2:$B$2500,1,Basicdata!$D$2:$D$2500,Crops!$D$5,Basicdata!$H$2:$H$2500,Crops!$M44,Basicdata!$AF$2:$AF$2500,1,Basicdata!$AI$2:$AI$2500,0))</f>
        <v/>
      </c>
      <c r="E52" t="str">
        <f>IF(D52="","",COUNTIFS(Basicdata!$B$2:$B$2500,1,Basicdata!$D$2:$D$2500,Crops!$D$5,Basicdata!$H$2:$H$2500,Crops!$M44,Basicdata!$AF$2:$AF$2500,2,Basicdata!$AI$2:$AI$2500,0))</f>
        <v/>
      </c>
      <c r="F52" t="str">
        <f>IF(E52="","",COUNTIFS(Basicdata!$B$2:$B$2500,1,Basicdata!$D$2:$D$2500,Crops!$D$5,Basicdata!$H$2:$H$2500,Crops!$M44,Basicdata!$AF$2:$AF$2500,4,Basicdata!$AI$2:$AI$2500,0))</f>
        <v/>
      </c>
      <c r="G52" t="str">
        <f>IF(F52="","",COUNTIFS(Basicdata!$B$2:$B$2500,1,Basicdata!$D$2:$D$2500,Crops!$D$5,Basicdata!$H$2:$H$2500,Crops!$M44,Basicdata!$AF$2:$AF$2500,6,Basicdata!$AI$2:$AI$2500,0))</f>
        <v/>
      </c>
      <c r="H52" t="str">
        <f>IF(G52="","",COUNTIFS(Basicdata!$B$2:$B$2500,1,Basicdata!$D$2:$D$2500,Crops!$D$5,Basicdata!$H$2:$H$2500,Crops!$M44,Basicdata!$AF$2:$AF$2500,8,Basicdata!$AI$2:$AI$2500,0))</f>
        <v/>
      </c>
      <c r="I52" t="str">
        <f>IF(H52="","",COUNTIFS(Basicdata!$B$2:$B$2500,1,Basicdata!$D$2:$D$2500,Crops!$D$5,Basicdata!$H$2:$H$2500,Crops!$M44,Basicdata!$AG$2:$AG$2500,0,Basicdata!$AI$2:$AI$2500,0))</f>
        <v/>
      </c>
      <c r="J52" t="str">
        <f>IF(I52="","",COUNTIFS(Basicdata!$B$2:$B$2500,1,Basicdata!$D$2:$D$2500,Crops!$D$5,Basicdata!$H$2:$H$2500,Crops!$M44,Basicdata!$AG$2:$AG$2500,1,Basicdata!$AI$2:$AI$2500,0))</f>
        <v/>
      </c>
      <c r="K52" t="str">
        <f>IF(J52="","",COUNTIFS(Basicdata!$B$2:$B$2500,1,Basicdata!$D$2:$D$2500,Crops!$D$5,Basicdata!$H$2:$H$2500,Crops!$M44,Basicdata!$AG$2:$AG$2500,2,Basicdata!$AI$2:$AI$2500,0))</f>
        <v/>
      </c>
      <c r="L52" t="str">
        <f>IF(K52="","",COUNTIFS(Basicdata!$B$2:$B$2500,1,Basicdata!$D$2:$D$2500,Crops!$D$5,Basicdata!$H$2:$H$2500,Crops!$M44,Basicdata!$AG$2:$AG$2500,3,Basicdata!$AI$2:$AI$2500,0))</f>
        <v/>
      </c>
      <c r="M52" t="str">
        <f>IF(L52="","",COUNTIFS(Basicdata!$B$2:$B$2500,1,Basicdata!$D$2:$D$2500,Crops!$D$5,Basicdata!$H$2:$H$2500,Crops!$M44,Basicdata!$AG$2:$AG$2500,4,Basicdata!$AI$2:$AI$2500,0))</f>
        <v/>
      </c>
      <c r="N52" t="str">
        <f>IF(M52="","",COUNTIFS(Basicdata!$B$2:$B$2500,1,Basicdata!$D$2:$D$2500,Crops!$D$5,Basicdata!$H$2:$H$2500,Crops!$M44,Basicdata!$AG$2:$AG$2500,6,Basicdata!$AI$2:$AI$2500,0))</f>
        <v/>
      </c>
      <c r="O52" t="str">
        <f>IF(N52="","",COUNTIFS(Basicdata!$B$2:$B$2500,1,Basicdata!$D$2:$D$2500,Crops!$D$5,Basicdata!$H$2:$H$2500,Crops!$M44,Basicdata!$AG$2:$AG$2500,7,Basicdata!$AI$2:$AI$2500,0))</f>
        <v/>
      </c>
      <c r="P52" t="str">
        <f>IF(O52="","",COUNTIFS(Basicdata!$B$2:$B$2500,1,Basicdata!$D$2:$D$2500,Crops!$D$5,Basicdata!$H$2:$H$2500,Crops!$M44,Basicdata!$AG$2:$AG$2500,8,Basicdata!$AI$2:$AI$2500,0))</f>
        <v/>
      </c>
      <c r="Q52" t="str">
        <f>IF(P52="","",COUNTIFS(Basicdata!$B$2:$B$2500,1,Basicdata!$D$2:$D$2500,Crops!$D$5,Basicdata!$H$2:$H$2500,Crops!$M44,Basicdata!$AH$2:$AH$2500,0,Basicdata!$AI$2:$AI$2500,0))</f>
        <v/>
      </c>
      <c r="R52" t="str">
        <f>IF(Q52="","",COUNTIFS(Basicdata!$B$2:$B$2500,1,Basicdata!$D$2:$D$2500,Crops!$D$5,Basicdata!$H$2:$H$2500,Crops!$M44,Basicdata!$AH$2:$AH$2500,1,Basicdata!$AI$2:$AI$2500,0))</f>
        <v/>
      </c>
      <c r="S52" t="str">
        <f>IF(R52="","",COUNTIFS(Basicdata!$B$2:$B$2500,1,Basicdata!$D$2:$D$2500,Crops!$D$5,Basicdata!$H$2:$H$2500,Crops!$M44,Basicdata!$AH$2:$AH$2500,2,Basicdata!$AI$2:$AI$2500,0))</f>
        <v/>
      </c>
      <c r="T52" t="str">
        <f>IF(S52="","",COUNTIFS(Basicdata!$B$2:$B$2500,1,Basicdata!$D$2:$D$2500,Crops!$D$5,Basicdata!$H$2:$H$2500,Crops!$M44,Basicdata!$AH$2:$AH$2500,3,Basicdata!$AI$2:$AI$2500,0))</f>
        <v/>
      </c>
      <c r="U52" t="str">
        <f>IF(T52="","",COUNTIFS(Basicdata!$B$2:$B$2500,1,Basicdata!$D$2:$D$2500,Crops!$D$5,Basicdata!$H$2:$H$2500,Crops!$M44,Basicdata!$AH$2:$AH$2500,4,Basicdata!$AI$2:$AI$2500,0))</f>
        <v/>
      </c>
      <c r="V52" t="str">
        <f>IF(U52="","",COUNTIFS(Basicdata!$B$2:$B$2500,1,Basicdata!$D$2:$D$2500,Crops!$D$5,Basicdata!$H$2:$H$2500,Crops!$M44,Basicdata!$AH$2:$AH$2500,6,Basicdata!$AI$2:$AI$2500,0))</f>
        <v/>
      </c>
      <c r="W52" t="str">
        <f>IF(V52="","",COUNTIFS(Basicdata!$B$2:$B$2500,1,Basicdata!$D$2:$D$2500,Crops!$D$5,Basicdata!$H$2:$H$2500,Crops!$M44,Basicdata!$AH$2:$AH$2500,7,Basicdata!$AI$2:$AI$2500,0))</f>
        <v/>
      </c>
      <c r="X52" t="str">
        <f>IF(W52="","",COUNTIFS(Basicdata!$B$2:$B$2500,1,Basicdata!$D$2:$D$2500,Crops!$D$5,Basicdata!$H$2:$H$2500,Crops!$M44,Basicdata!$AH$2:$AH$2500,8,Basicdata!$AI$2:$AI$2500,0))</f>
        <v/>
      </c>
      <c r="Z52" s="45" t="str">
        <f>IF(COUNTIFS(Basicdata!$B$2:$B$2500,2,Basicdata!$D$2:$D$2500,Crops!$D$5,Basicdata!$H$2:$H$2500,Crops!$M44,Basicdata!$AI$2:$AI$2500,0)&gt;0,Crops!$M44,"")</f>
        <v/>
      </c>
      <c r="AA52" t="str">
        <f>IF(Z52="","",COUNTIFS(Basicdata!$B$2:$B$2500,2,Basicdata!$D$2:$D$2500,Crops!$D$5,Basicdata!$H$2:$H$2500,Crops!$M44,Basicdata!$AI$2:$AI$2500,0))</f>
        <v/>
      </c>
      <c r="AB52" t="str">
        <f>IF(AA52="","",COUNTIFS(Basicdata!$B$2:$B$2500,2,Basicdata!$D$2:$D$2500,Crops!$D$5,Basicdata!$H$2:$H$2500,Crops!$M44,Basicdata!$AF$2:$AF$2500,0,Basicdata!$AI$2:$AI$2500,0))</f>
        <v/>
      </c>
      <c r="AC52" t="str">
        <f>IF(AB52="","",COUNTIFS(Basicdata!$B$2:$B$2500,2,Basicdata!$D$2:$D$2500,Crops!$D$5,Basicdata!$H$2:$H$2500,Crops!$M44,Basicdata!$AF$2:$AF$2500,1,Basicdata!$AI$2:$AI$2500,0))</f>
        <v/>
      </c>
      <c r="AD52" t="str">
        <f>IF(AC52="","",COUNTIFS(Basicdata!$B$2:$B$2500,2,Basicdata!$D$2:$D$2500,Crops!$D$5,Basicdata!$H$2:$H$2500,Crops!$M44,Basicdata!$AF$2:$AF$2500,2,Basicdata!$AI$2:$AI$2500,0))</f>
        <v/>
      </c>
      <c r="AE52" t="str">
        <f>IF(AD52="","",COUNTIFS(Basicdata!$B$2:$B$2500,2,Basicdata!$D$2:$D$2500,Crops!$D$5,Basicdata!$H$2:$H$2500,Crops!$M44,Basicdata!$AF$2:$AF$2500,4,Basicdata!$AI$2:$AI$2500,0))</f>
        <v/>
      </c>
      <c r="AF52" t="str">
        <f>IF(AE52="","",COUNTIFS(Basicdata!$B$2:$B$2500,2,Basicdata!$D$2:$D$2500,Crops!$D$5,Basicdata!$H$2:$H$2500,Crops!$M44,Basicdata!$AF$2:$AF$2500,6,Basicdata!$AI$2:$AI$2500,0))</f>
        <v/>
      </c>
      <c r="AG52" t="str">
        <f>IF(AF52="","",COUNTIFS(Basicdata!$B$2:$B$2500,2,Basicdata!$D$2:$D$2500,Crops!$D$5,Basicdata!$H$2:$H$2500,Crops!$M44,Basicdata!$AF$2:$AF$2500,8,Basicdata!$AI$2:$AI$2500,0))</f>
        <v/>
      </c>
      <c r="AH52" t="str">
        <f>IF(AG52="","",COUNTIFS(Basicdata!$B$2:$B$2500,2,Basicdata!$D$2:$D$2500,Crops!$D$5,Basicdata!$H$2:$H$2500,Crops!$M44,Basicdata!$AG$2:$AG$2500,0,Basicdata!$AI$2:$AI$2500,0))</f>
        <v/>
      </c>
      <c r="AI52" t="str">
        <f>IF(AH52="","",COUNTIFS(Basicdata!$B$2:$B$2500,2,Basicdata!$D$2:$D$2500,Crops!$D$5,Basicdata!$H$2:$H$2500,Crops!$M44,Basicdata!$AG$2:$AG$2500,1,Basicdata!$AI$2:$AI$2500,0))</f>
        <v/>
      </c>
      <c r="AJ52" t="str">
        <f>IF(AI52="","",COUNTIFS(Basicdata!$B$2:$B$2500,2,Basicdata!$D$2:$D$2500,Crops!$D$5,Basicdata!$H$2:$H$2500,Crops!$M44,Basicdata!$AG$2:$AG$2500,2,Basicdata!$AI$2:$AI$2500,0))</f>
        <v/>
      </c>
      <c r="AK52" t="str">
        <f>IF(AJ52="","",COUNTIFS(Basicdata!$B$2:$B$2500,2,Basicdata!$D$2:$D$2500,Crops!$D$5,Basicdata!$H$2:$H$2500,Crops!$M44,Basicdata!$AG$2:$AG$2500,3,Basicdata!$AI$2:$AI$2500,0))</f>
        <v/>
      </c>
      <c r="AL52" t="str">
        <f>IF(AK52="","",COUNTIFS(Basicdata!$B$2:$B$2500,2,Basicdata!$D$2:$D$2500,Crops!$D$5,Basicdata!$H$2:$H$2500,Crops!$M44,Basicdata!$AG$2:$AG$2500,4,Basicdata!$AI$2:$AI$2500,0))</f>
        <v/>
      </c>
      <c r="AM52" t="str">
        <f>IF(AL52="","",COUNTIFS(Basicdata!$B$2:$B$2500,2,Basicdata!$D$2:$D$2500,Crops!$D$5,Basicdata!$H$2:$H$2500,Crops!$M44,Basicdata!$AG$2:$AG$2500,6,Basicdata!$AI$2:$AI$2500,0))</f>
        <v/>
      </c>
      <c r="AN52" t="str">
        <f>IF(AM52="","",COUNTIFS(Basicdata!$B$2:$B$2500,2,Basicdata!$D$2:$D$2500,Crops!$D$5,Basicdata!$H$2:$H$2500,Crops!$M44,Basicdata!$AG$2:$AG$2500,7,Basicdata!$AI$2:$AI$2500,0))</f>
        <v/>
      </c>
      <c r="AO52" t="str">
        <f>IF(AN52="","",COUNTIFS(Basicdata!$B$2:$B$2500,2,Basicdata!$D$2:$D$2500,Crops!$D$5,Basicdata!$H$2:$H$2500,Crops!$M44,Basicdata!$AG$2:$AG$2500,8,Basicdata!$AI$2:$AI$2500,0))</f>
        <v/>
      </c>
      <c r="AP52" t="str">
        <f>IF(AO52="","",COUNTIFS(Basicdata!$B$2:$B$2500,2,Basicdata!$D$2:$D$2500,Crops!$D$5,Basicdata!$H$2:$H$2500,Crops!$M44,Basicdata!$AH$2:$AH$2500,0,Basicdata!$AI$2:$AI$2500,0))</f>
        <v/>
      </c>
      <c r="AQ52" t="str">
        <f>IF(AP52="","",COUNTIFS(Basicdata!$B$2:$B$2500,2,Basicdata!$D$2:$D$2500,Crops!$D$5,Basicdata!$H$2:$H$2500,Crops!$M44,Basicdata!$AH$2:$AH$2500,1,Basicdata!$AI$2:$AI$2500,0))</f>
        <v/>
      </c>
      <c r="AR52" t="str">
        <f>IF(AQ52="","",COUNTIFS(Basicdata!$B$2:$B$2500,2,Basicdata!$D$2:$D$2500,Crops!$D$5,Basicdata!$H$2:$H$2500,Crops!$M44,Basicdata!$AH$2:$AH$2500,2,Basicdata!$AI$2:$AI$2500,0))</f>
        <v/>
      </c>
      <c r="AS52" t="str">
        <f>IF(AR52="","",COUNTIFS(Basicdata!$B$2:$B$2500,2,Basicdata!$D$2:$D$2500,Crops!$D$5,Basicdata!$H$2:$H$2500,Crops!$M44,Basicdata!$AH$2:$AH$2500,3,Basicdata!$AI$2:$AI$2500,0))</f>
        <v/>
      </c>
      <c r="AT52" t="str">
        <f>IF(AS52="","",COUNTIFS(Basicdata!$B$2:$B$2500,2,Basicdata!$D$2:$D$2500,Crops!$D$5,Basicdata!$H$2:$H$2500,Crops!$M44,Basicdata!$AH$2:$AH$2500,4,Basicdata!$AI$2:$AI$2500,0))</f>
        <v/>
      </c>
      <c r="AU52" t="str">
        <f>IF(AT52="","",COUNTIFS(Basicdata!$B$2:$B$2500,2,Basicdata!$D$2:$D$2500,Crops!$D$5,Basicdata!$H$2:$H$2500,Crops!$M44,Basicdata!$AH$2:$AH$2500,6,Basicdata!$AI$2:$AI$2500,0))</f>
        <v/>
      </c>
      <c r="AV52" t="str">
        <f>IF(AU52="","",COUNTIFS(Basicdata!$B$2:$B$2500,2,Basicdata!$D$2:$D$2500,Crops!$D$5,Basicdata!$H$2:$H$2500,Crops!$M44,Basicdata!$AH$2:$AH$2500,7,Basicdata!$AI$2:$AI$2500,0))</f>
        <v/>
      </c>
      <c r="AW52" t="str">
        <f>IF(AV52="","",COUNTIFS(Basicdata!$B$2:$B$2500,2,Basicdata!$D$2:$D$2500,Crops!$D$5,Basicdata!$H$2:$H$2500,Crops!$M44,Basicdata!$AH$2:$AH$2500,8,Basicdata!$AI$2:$AI$2500,0))</f>
        <v/>
      </c>
    </row>
    <row r="53" spans="1:49" x14ac:dyDescent="0.3">
      <c r="A53" s="45" t="str">
        <f>IF(COUNTIFS(Basicdata!$B$2:$B$2500,1,Basicdata!$D$2:$D$2500,Crops!$D$5,Basicdata!$H$2:$H$2500,Crops!$M45,Basicdata!$AI$2:$AI$2500,0)&gt;0,Crops!$M45,"")</f>
        <v/>
      </c>
      <c r="B53" t="str">
        <f>IF(A53="","",COUNTIFS(Basicdata!$B$2:$B$2500,1,Basicdata!$D$2:$D$2500,Crops!$D$5,Basicdata!$H$2:$H$2500,Crops!$M45,Basicdata!$AI$2:$AI$2500,0))</f>
        <v/>
      </c>
      <c r="C53" t="str">
        <f>IF(B53="","",COUNTIFS(Basicdata!$B$2:$B$2500,1,Basicdata!$D$2:$D$2500,Crops!$D$5,Basicdata!$H$2:$H$2500,Crops!$M45,Basicdata!$AF$2:$AF$2500,0,Basicdata!$AI$2:$AI$2500,0))</f>
        <v/>
      </c>
      <c r="D53" t="str">
        <f>IF(C53="","",COUNTIFS(Basicdata!$B$2:$B$2500,1,Basicdata!$D$2:$D$2500,Crops!$D$5,Basicdata!$H$2:$H$2500,Crops!$M45,Basicdata!$AF$2:$AF$2500,1,Basicdata!$AI$2:$AI$2500,0))</f>
        <v/>
      </c>
      <c r="E53" t="str">
        <f>IF(D53="","",COUNTIFS(Basicdata!$B$2:$B$2500,1,Basicdata!$D$2:$D$2500,Crops!$D$5,Basicdata!$H$2:$H$2500,Crops!$M45,Basicdata!$AF$2:$AF$2500,2,Basicdata!$AI$2:$AI$2500,0))</f>
        <v/>
      </c>
      <c r="F53" t="str">
        <f>IF(E53="","",COUNTIFS(Basicdata!$B$2:$B$2500,1,Basicdata!$D$2:$D$2500,Crops!$D$5,Basicdata!$H$2:$H$2500,Crops!$M45,Basicdata!$AF$2:$AF$2500,4,Basicdata!$AI$2:$AI$2500,0))</f>
        <v/>
      </c>
      <c r="G53" t="str">
        <f>IF(F53="","",COUNTIFS(Basicdata!$B$2:$B$2500,1,Basicdata!$D$2:$D$2500,Crops!$D$5,Basicdata!$H$2:$H$2500,Crops!$M45,Basicdata!$AF$2:$AF$2500,6,Basicdata!$AI$2:$AI$2500,0))</f>
        <v/>
      </c>
      <c r="H53" t="str">
        <f>IF(G53="","",COUNTIFS(Basicdata!$B$2:$B$2500,1,Basicdata!$D$2:$D$2500,Crops!$D$5,Basicdata!$H$2:$H$2500,Crops!$M45,Basicdata!$AF$2:$AF$2500,8,Basicdata!$AI$2:$AI$2500,0))</f>
        <v/>
      </c>
      <c r="I53" t="str">
        <f>IF(H53="","",COUNTIFS(Basicdata!$B$2:$B$2500,1,Basicdata!$D$2:$D$2500,Crops!$D$5,Basicdata!$H$2:$H$2500,Crops!$M45,Basicdata!$AG$2:$AG$2500,0,Basicdata!$AI$2:$AI$2500,0))</f>
        <v/>
      </c>
      <c r="J53" t="str">
        <f>IF(I53="","",COUNTIFS(Basicdata!$B$2:$B$2500,1,Basicdata!$D$2:$D$2500,Crops!$D$5,Basicdata!$H$2:$H$2500,Crops!$M45,Basicdata!$AG$2:$AG$2500,1,Basicdata!$AI$2:$AI$2500,0))</f>
        <v/>
      </c>
      <c r="K53" t="str">
        <f>IF(J53="","",COUNTIFS(Basicdata!$B$2:$B$2500,1,Basicdata!$D$2:$D$2500,Crops!$D$5,Basicdata!$H$2:$H$2500,Crops!$M45,Basicdata!$AG$2:$AG$2500,2,Basicdata!$AI$2:$AI$2500,0))</f>
        <v/>
      </c>
      <c r="L53" t="str">
        <f>IF(K53="","",COUNTIFS(Basicdata!$B$2:$B$2500,1,Basicdata!$D$2:$D$2500,Crops!$D$5,Basicdata!$H$2:$H$2500,Crops!$M45,Basicdata!$AG$2:$AG$2500,3,Basicdata!$AI$2:$AI$2500,0))</f>
        <v/>
      </c>
      <c r="M53" t="str">
        <f>IF(L53="","",COUNTIFS(Basicdata!$B$2:$B$2500,1,Basicdata!$D$2:$D$2500,Crops!$D$5,Basicdata!$H$2:$H$2500,Crops!$M45,Basicdata!$AG$2:$AG$2500,4,Basicdata!$AI$2:$AI$2500,0))</f>
        <v/>
      </c>
      <c r="N53" t="str">
        <f>IF(M53="","",COUNTIFS(Basicdata!$B$2:$B$2500,1,Basicdata!$D$2:$D$2500,Crops!$D$5,Basicdata!$H$2:$H$2500,Crops!$M45,Basicdata!$AG$2:$AG$2500,6,Basicdata!$AI$2:$AI$2500,0))</f>
        <v/>
      </c>
      <c r="O53" t="str">
        <f>IF(N53="","",COUNTIFS(Basicdata!$B$2:$B$2500,1,Basicdata!$D$2:$D$2500,Crops!$D$5,Basicdata!$H$2:$H$2500,Crops!$M45,Basicdata!$AG$2:$AG$2500,7,Basicdata!$AI$2:$AI$2500,0))</f>
        <v/>
      </c>
      <c r="P53" t="str">
        <f>IF(O53="","",COUNTIFS(Basicdata!$B$2:$B$2500,1,Basicdata!$D$2:$D$2500,Crops!$D$5,Basicdata!$H$2:$H$2500,Crops!$M45,Basicdata!$AG$2:$AG$2500,8,Basicdata!$AI$2:$AI$2500,0))</f>
        <v/>
      </c>
      <c r="Q53" t="str">
        <f>IF(P53="","",COUNTIFS(Basicdata!$B$2:$B$2500,1,Basicdata!$D$2:$D$2500,Crops!$D$5,Basicdata!$H$2:$H$2500,Crops!$M45,Basicdata!$AH$2:$AH$2500,0,Basicdata!$AI$2:$AI$2500,0))</f>
        <v/>
      </c>
      <c r="R53" t="str">
        <f>IF(Q53="","",COUNTIFS(Basicdata!$B$2:$B$2500,1,Basicdata!$D$2:$D$2500,Crops!$D$5,Basicdata!$H$2:$H$2500,Crops!$M45,Basicdata!$AH$2:$AH$2500,1,Basicdata!$AI$2:$AI$2500,0))</f>
        <v/>
      </c>
      <c r="S53" t="str">
        <f>IF(R53="","",COUNTIFS(Basicdata!$B$2:$B$2500,1,Basicdata!$D$2:$D$2500,Crops!$D$5,Basicdata!$H$2:$H$2500,Crops!$M45,Basicdata!$AH$2:$AH$2500,2,Basicdata!$AI$2:$AI$2500,0))</f>
        <v/>
      </c>
      <c r="T53" t="str">
        <f>IF(S53="","",COUNTIFS(Basicdata!$B$2:$B$2500,1,Basicdata!$D$2:$D$2500,Crops!$D$5,Basicdata!$H$2:$H$2500,Crops!$M45,Basicdata!$AH$2:$AH$2500,3,Basicdata!$AI$2:$AI$2500,0))</f>
        <v/>
      </c>
      <c r="U53" t="str">
        <f>IF(T53="","",COUNTIFS(Basicdata!$B$2:$B$2500,1,Basicdata!$D$2:$D$2500,Crops!$D$5,Basicdata!$H$2:$H$2500,Crops!$M45,Basicdata!$AH$2:$AH$2500,4,Basicdata!$AI$2:$AI$2500,0))</f>
        <v/>
      </c>
      <c r="V53" t="str">
        <f>IF(U53="","",COUNTIFS(Basicdata!$B$2:$B$2500,1,Basicdata!$D$2:$D$2500,Crops!$D$5,Basicdata!$H$2:$H$2500,Crops!$M45,Basicdata!$AH$2:$AH$2500,6,Basicdata!$AI$2:$AI$2500,0))</f>
        <v/>
      </c>
      <c r="W53" t="str">
        <f>IF(V53="","",COUNTIFS(Basicdata!$B$2:$B$2500,1,Basicdata!$D$2:$D$2500,Crops!$D$5,Basicdata!$H$2:$H$2500,Crops!$M45,Basicdata!$AH$2:$AH$2500,7,Basicdata!$AI$2:$AI$2500,0))</f>
        <v/>
      </c>
      <c r="X53" t="str">
        <f>IF(W53="","",COUNTIFS(Basicdata!$B$2:$B$2500,1,Basicdata!$D$2:$D$2500,Crops!$D$5,Basicdata!$H$2:$H$2500,Crops!$M45,Basicdata!$AH$2:$AH$2500,8,Basicdata!$AI$2:$AI$2500,0))</f>
        <v/>
      </c>
      <c r="Z53" s="45" t="str">
        <f>IF(COUNTIFS(Basicdata!$B$2:$B$2500,2,Basicdata!$D$2:$D$2500,Crops!$D$5,Basicdata!$H$2:$H$2500,Crops!$M45,Basicdata!$AI$2:$AI$2500,0)&gt;0,Crops!$M45,"")</f>
        <v/>
      </c>
      <c r="AA53" t="str">
        <f>IF(Z53="","",COUNTIFS(Basicdata!$B$2:$B$2500,2,Basicdata!$D$2:$D$2500,Crops!$D$5,Basicdata!$H$2:$H$2500,Crops!$M45,Basicdata!$AI$2:$AI$2500,0))</f>
        <v/>
      </c>
      <c r="AB53" t="str">
        <f>IF(AA53="","",COUNTIFS(Basicdata!$B$2:$B$2500,2,Basicdata!$D$2:$D$2500,Crops!$D$5,Basicdata!$H$2:$H$2500,Crops!$M45,Basicdata!$AF$2:$AF$2500,0,Basicdata!$AI$2:$AI$2500,0))</f>
        <v/>
      </c>
      <c r="AC53" t="str">
        <f>IF(AB53="","",COUNTIFS(Basicdata!$B$2:$B$2500,2,Basicdata!$D$2:$D$2500,Crops!$D$5,Basicdata!$H$2:$H$2500,Crops!$M45,Basicdata!$AF$2:$AF$2500,1,Basicdata!$AI$2:$AI$2500,0))</f>
        <v/>
      </c>
      <c r="AD53" t="str">
        <f>IF(AC53="","",COUNTIFS(Basicdata!$B$2:$B$2500,2,Basicdata!$D$2:$D$2500,Crops!$D$5,Basicdata!$H$2:$H$2500,Crops!$M45,Basicdata!$AF$2:$AF$2500,2,Basicdata!$AI$2:$AI$2500,0))</f>
        <v/>
      </c>
      <c r="AE53" t="str">
        <f>IF(AD53="","",COUNTIFS(Basicdata!$B$2:$B$2500,2,Basicdata!$D$2:$D$2500,Crops!$D$5,Basicdata!$H$2:$H$2500,Crops!$M45,Basicdata!$AF$2:$AF$2500,4,Basicdata!$AI$2:$AI$2500,0))</f>
        <v/>
      </c>
      <c r="AF53" t="str">
        <f>IF(AE53="","",COUNTIFS(Basicdata!$B$2:$B$2500,2,Basicdata!$D$2:$D$2500,Crops!$D$5,Basicdata!$H$2:$H$2500,Crops!$M45,Basicdata!$AF$2:$AF$2500,6,Basicdata!$AI$2:$AI$2500,0))</f>
        <v/>
      </c>
      <c r="AG53" t="str">
        <f>IF(AF53="","",COUNTIFS(Basicdata!$B$2:$B$2500,2,Basicdata!$D$2:$D$2500,Crops!$D$5,Basicdata!$H$2:$H$2500,Crops!$M45,Basicdata!$AF$2:$AF$2500,8,Basicdata!$AI$2:$AI$2500,0))</f>
        <v/>
      </c>
      <c r="AH53" t="str">
        <f>IF(AG53="","",COUNTIFS(Basicdata!$B$2:$B$2500,2,Basicdata!$D$2:$D$2500,Crops!$D$5,Basicdata!$H$2:$H$2500,Crops!$M45,Basicdata!$AG$2:$AG$2500,0,Basicdata!$AI$2:$AI$2500,0))</f>
        <v/>
      </c>
      <c r="AI53" t="str">
        <f>IF(AH53="","",COUNTIFS(Basicdata!$B$2:$B$2500,2,Basicdata!$D$2:$D$2500,Crops!$D$5,Basicdata!$H$2:$H$2500,Crops!$M45,Basicdata!$AG$2:$AG$2500,1,Basicdata!$AI$2:$AI$2500,0))</f>
        <v/>
      </c>
      <c r="AJ53" t="str">
        <f>IF(AI53="","",COUNTIFS(Basicdata!$B$2:$B$2500,2,Basicdata!$D$2:$D$2500,Crops!$D$5,Basicdata!$H$2:$H$2500,Crops!$M45,Basicdata!$AG$2:$AG$2500,2,Basicdata!$AI$2:$AI$2500,0))</f>
        <v/>
      </c>
      <c r="AK53" t="str">
        <f>IF(AJ53="","",COUNTIFS(Basicdata!$B$2:$B$2500,2,Basicdata!$D$2:$D$2500,Crops!$D$5,Basicdata!$H$2:$H$2500,Crops!$M45,Basicdata!$AG$2:$AG$2500,3,Basicdata!$AI$2:$AI$2500,0))</f>
        <v/>
      </c>
      <c r="AL53" t="str">
        <f>IF(AK53="","",COUNTIFS(Basicdata!$B$2:$B$2500,2,Basicdata!$D$2:$D$2500,Crops!$D$5,Basicdata!$H$2:$H$2500,Crops!$M45,Basicdata!$AG$2:$AG$2500,4,Basicdata!$AI$2:$AI$2500,0))</f>
        <v/>
      </c>
      <c r="AM53" t="str">
        <f>IF(AL53="","",COUNTIFS(Basicdata!$B$2:$B$2500,2,Basicdata!$D$2:$D$2500,Crops!$D$5,Basicdata!$H$2:$H$2500,Crops!$M45,Basicdata!$AG$2:$AG$2500,6,Basicdata!$AI$2:$AI$2500,0))</f>
        <v/>
      </c>
      <c r="AN53" t="str">
        <f>IF(AM53="","",COUNTIFS(Basicdata!$B$2:$B$2500,2,Basicdata!$D$2:$D$2500,Crops!$D$5,Basicdata!$H$2:$H$2500,Crops!$M45,Basicdata!$AG$2:$AG$2500,7,Basicdata!$AI$2:$AI$2500,0))</f>
        <v/>
      </c>
      <c r="AO53" t="str">
        <f>IF(AN53="","",COUNTIFS(Basicdata!$B$2:$B$2500,2,Basicdata!$D$2:$D$2500,Crops!$D$5,Basicdata!$H$2:$H$2500,Crops!$M45,Basicdata!$AG$2:$AG$2500,8,Basicdata!$AI$2:$AI$2500,0))</f>
        <v/>
      </c>
      <c r="AP53" t="str">
        <f>IF(AO53="","",COUNTIFS(Basicdata!$B$2:$B$2500,2,Basicdata!$D$2:$D$2500,Crops!$D$5,Basicdata!$H$2:$H$2500,Crops!$M45,Basicdata!$AH$2:$AH$2500,0,Basicdata!$AI$2:$AI$2500,0))</f>
        <v/>
      </c>
      <c r="AQ53" t="str">
        <f>IF(AP53="","",COUNTIFS(Basicdata!$B$2:$B$2500,2,Basicdata!$D$2:$D$2500,Crops!$D$5,Basicdata!$H$2:$H$2500,Crops!$M45,Basicdata!$AH$2:$AH$2500,1,Basicdata!$AI$2:$AI$2500,0))</f>
        <v/>
      </c>
      <c r="AR53" t="str">
        <f>IF(AQ53="","",COUNTIFS(Basicdata!$B$2:$B$2500,2,Basicdata!$D$2:$D$2500,Crops!$D$5,Basicdata!$H$2:$H$2500,Crops!$M45,Basicdata!$AH$2:$AH$2500,2,Basicdata!$AI$2:$AI$2500,0))</f>
        <v/>
      </c>
      <c r="AS53" t="str">
        <f>IF(AR53="","",COUNTIFS(Basicdata!$B$2:$B$2500,2,Basicdata!$D$2:$D$2500,Crops!$D$5,Basicdata!$H$2:$H$2500,Crops!$M45,Basicdata!$AH$2:$AH$2500,3,Basicdata!$AI$2:$AI$2500,0))</f>
        <v/>
      </c>
      <c r="AT53" t="str">
        <f>IF(AS53="","",COUNTIFS(Basicdata!$B$2:$B$2500,2,Basicdata!$D$2:$D$2500,Crops!$D$5,Basicdata!$H$2:$H$2500,Crops!$M45,Basicdata!$AH$2:$AH$2500,4,Basicdata!$AI$2:$AI$2500,0))</f>
        <v/>
      </c>
      <c r="AU53" t="str">
        <f>IF(AT53="","",COUNTIFS(Basicdata!$B$2:$B$2500,2,Basicdata!$D$2:$D$2500,Crops!$D$5,Basicdata!$H$2:$H$2500,Crops!$M45,Basicdata!$AH$2:$AH$2500,6,Basicdata!$AI$2:$AI$2500,0))</f>
        <v/>
      </c>
      <c r="AV53" t="str">
        <f>IF(AU53="","",COUNTIFS(Basicdata!$B$2:$B$2500,2,Basicdata!$D$2:$D$2500,Crops!$D$5,Basicdata!$H$2:$H$2500,Crops!$M45,Basicdata!$AH$2:$AH$2500,7,Basicdata!$AI$2:$AI$2500,0))</f>
        <v/>
      </c>
      <c r="AW53" t="str">
        <f>IF(AV53="","",COUNTIFS(Basicdata!$B$2:$B$2500,2,Basicdata!$D$2:$D$2500,Crops!$D$5,Basicdata!$H$2:$H$2500,Crops!$M45,Basicdata!$AH$2:$AH$2500,8,Basicdata!$AI$2:$AI$2500,0))</f>
        <v/>
      </c>
    </row>
    <row r="54" spans="1:49" x14ac:dyDescent="0.3">
      <c r="A54" s="45" t="str">
        <f>IF(COUNTIFS(Basicdata!$B$2:$B$2500,1,Basicdata!$D$2:$D$2500,Crops!$D$5,Basicdata!$H$2:$H$2500,Crops!$M46,Basicdata!$AI$2:$AI$2500,0)&gt;0,Crops!$M46,"")</f>
        <v/>
      </c>
      <c r="B54" t="str">
        <f>IF(A54="","",COUNTIFS(Basicdata!$B$2:$B$2500,1,Basicdata!$D$2:$D$2500,Crops!$D$5,Basicdata!$H$2:$H$2500,Crops!$M46,Basicdata!$AI$2:$AI$2500,0))</f>
        <v/>
      </c>
      <c r="C54" t="str">
        <f>IF(B54="","",COUNTIFS(Basicdata!$B$2:$B$2500,1,Basicdata!$D$2:$D$2500,Crops!$D$5,Basicdata!$H$2:$H$2500,Crops!$M46,Basicdata!$AF$2:$AF$2500,0,Basicdata!$AI$2:$AI$2500,0))</f>
        <v/>
      </c>
      <c r="D54" t="str">
        <f>IF(C54="","",COUNTIFS(Basicdata!$B$2:$B$2500,1,Basicdata!$D$2:$D$2500,Crops!$D$5,Basicdata!$H$2:$H$2500,Crops!$M46,Basicdata!$AF$2:$AF$2500,1,Basicdata!$AI$2:$AI$2500,0))</f>
        <v/>
      </c>
      <c r="E54" t="str">
        <f>IF(D54="","",COUNTIFS(Basicdata!$B$2:$B$2500,1,Basicdata!$D$2:$D$2500,Crops!$D$5,Basicdata!$H$2:$H$2500,Crops!$M46,Basicdata!$AF$2:$AF$2500,2,Basicdata!$AI$2:$AI$2500,0))</f>
        <v/>
      </c>
      <c r="F54" t="str">
        <f>IF(E54="","",COUNTIFS(Basicdata!$B$2:$B$2500,1,Basicdata!$D$2:$D$2500,Crops!$D$5,Basicdata!$H$2:$H$2500,Crops!$M46,Basicdata!$AF$2:$AF$2500,4,Basicdata!$AI$2:$AI$2500,0))</f>
        <v/>
      </c>
      <c r="G54" t="str">
        <f>IF(F54="","",COUNTIFS(Basicdata!$B$2:$B$2500,1,Basicdata!$D$2:$D$2500,Crops!$D$5,Basicdata!$H$2:$H$2500,Crops!$M46,Basicdata!$AF$2:$AF$2500,6,Basicdata!$AI$2:$AI$2500,0))</f>
        <v/>
      </c>
      <c r="H54" t="str">
        <f>IF(G54="","",COUNTIFS(Basicdata!$B$2:$B$2500,1,Basicdata!$D$2:$D$2500,Crops!$D$5,Basicdata!$H$2:$H$2500,Crops!$M46,Basicdata!$AF$2:$AF$2500,8,Basicdata!$AI$2:$AI$2500,0))</f>
        <v/>
      </c>
      <c r="I54" t="str">
        <f>IF(H54="","",COUNTIFS(Basicdata!$B$2:$B$2500,1,Basicdata!$D$2:$D$2500,Crops!$D$5,Basicdata!$H$2:$H$2500,Crops!$M46,Basicdata!$AG$2:$AG$2500,0,Basicdata!$AI$2:$AI$2500,0))</f>
        <v/>
      </c>
      <c r="J54" t="str">
        <f>IF(I54="","",COUNTIFS(Basicdata!$B$2:$B$2500,1,Basicdata!$D$2:$D$2500,Crops!$D$5,Basicdata!$H$2:$H$2500,Crops!$M46,Basicdata!$AG$2:$AG$2500,1,Basicdata!$AI$2:$AI$2500,0))</f>
        <v/>
      </c>
      <c r="K54" t="str">
        <f>IF(J54="","",COUNTIFS(Basicdata!$B$2:$B$2500,1,Basicdata!$D$2:$D$2500,Crops!$D$5,Basicdata!$H$2:$H$2500,Crops!$M46,Basicdata!$AG$2:$AG$2500,2,Basicdata!$AI$2:$AI$2500,0))</f>
        <v/>
      </c>
      <c r="L54" t="str">
        <f>IF(K54="","",COUNTIFS(Basicdata!$B$2:$B$2500,1,Basicdata!$D$2:$D$2500,Crops!$D$5,Basicdata!$H$2:$H$2500,Crops!$M46,Basicdata!$AG$2:$AG$2500,3,Basicdata!$AI$2:$AI$2500,0))</f>
        <v/>
      </c>
      <c r="M54" t="str">
        <f>IF(L54="","",COUNTIFS(Basicdata!$B$2:$B$2500,1,Basicdata!$D$2:$D$2500,Crops!$D$5,Basicdata!$H$2:$H$2500,Crops!$M46,Basicdata!$AG$2:$AG$2500,4,Basicdata!$AI$2:$AI$2500,0))</f>
        <v/>
      </c>
      <c r="N54" t="str">
        <f>IF(M54="","",COUNTIFS(Basicdata!$B$2:$B$2500,1,Basicdata!$D$2:$D$2500,Crops!$D$5,Basicdata!$H$2:$H$2500,Crops!$M46,Basicdata!$AG$2:$AG$2500,6,Basicdata!$AI$2:$AI$2500,0))</f>
        <v/>
      </c>
      <c r="O54" t="str">
        <f>IF(N54="","",COUNTIFS(Basicdata!$B$2:$B$2500,1,Basicdata!$D$2:$D$2500,Crops!$D$5,Basicdata!$H$2:$H$2500,Crops!$M46,Basicdata!$AG$2:$AG$2500,7,Basicdata!$AI$2:$AI$2500,0))</f>
        <v/>
      </c>
      <c r="P54" t="str">
        <f>IF(O54="","",COUNTIFS(Basicdata!$B$2:$B$2500,1,Basicdata!$D$2:$D$2500,Crops!$D$5,Basicdata!$H$2:$H$2500,Crops!$M46,Basicdata!$AG$2:$AG$2500,8,Basicdata!$AI$2:$AI$2500,0))</f>
        <v/>
      </c>
      <c r="Q54" t="str">
        <f>IF(P54="","",COUNTIFS(Basicdata!$B$2:$B$2500,1,Basicdata!$D$2:$D$2500,Crops!$D$5,Basicdata!$H$2:$H$2500,Crops!$M46,Basicdata!$AH$2:$AH$2500,0,Basicdata!$AI$2:$AI$2500,0))</f>
        <v/>
      </c>
      <c r="R54" t="str">
        <f>IF(Q54="","",COUNTIFS(Basicdata!$B$2:$B$2500,1,Basicdata!$D$2:$D$2500,Crops!$D$5,Basicdata!$H$2:$H$2500,Crops!$M46,Basicdata!$AH$2:$AH$2500,1,Basicdata!$AI$2:$AI$2500,0))</f>
        <v/>
      </c>
      <c r="S54" t="str">
        <f>IF(R54="","",COUNTIFS(Basicdata!$B$2:$B$2500,1,Basicdata!$D$2:$D$2500,Crops!$D$5,Basicdata!$H$2:$H$2500,Crops!$M46,Basicdata!$AH$2:$AH$2500,2,Basicdata!$AI$2:$AI$2500,0))</f>
        <v/>
      </c>
      <c r="T54" t="str">
        <f>IF(S54="","",COUNTIFS(Basicdata!$B$2:$B$2500,1,Basicdata!$D$2:$D$2500,Crops!$D$5,Basicdata!$H$2:$H$2500,Crops!$M46,Basicdata!$AH$2:$AH$2500,3,Basicdata!$AI$2:$AI$2500,0))</f>
        <v/>
      </c>
      <c r="U54" t="str">
        <f>IF(T54="","",COUNTIFS(Basicdata!$B$2:$B$2500,1,Basicdata!$D$2:$D$2500,Crops!$D$5,Basicdata!$H$2:$H$2500,Crops!$M46,Basicdata!$AH$2:$AH$2500,4,Basicdata!$AI$2:$AI$2500,0))</f>
        <v/>
      </c>
      <c r="V54" t="str">
        <f>IF(U54="","",COUNTIFS(Basicdata!$B$2:$B$2500,1,Basicdata!$D$2:$D$2500,Crops!$D$5,Basicdata!$H$2:$H$2500,Crops!$M46,Basicdata!$AH$2:$AH$2500,6,Basicdata!$AI$2:$AI$2500,0))</f>
        <v/>
      </c>
      <c r="W54" t="str">
        <f>IF(V54="","",COUNTIFS(Basicdata!$B$2:$B$2500,1,Basicdata!$D$2:$D$2500,Crops!$D$5,Basicdata!$H$2:$H$2500,Crops!$M46,Basicdata!$AH$2:$AH$2500,7,Basicdata!$AI$2:$AI$2500,0))</f>
        <v/>
      </c>
      <c r="X54" t="str">
        <f>IF(W54="","",COUNTIFS(Basicdata!$B$2:$B$2500,1,Basicdata!$D$2:$D$2500,Crops!$D$5,Basicdata!$H$2:$H$2500,Crops!$M46,Basicdata!$AH$2:$AH$2500,8,Basicdata!$AI$2:$AI$2500,0))</f>
        <v/>
      </c>
      <c r="Z54" s="45" t="str">
        <f>IF(COUNTIFS(Basicdata!$B$2:$B$2500,2,Basicdata!$D$2:$D$2500,Crops!$D$5,Basicdata!$H$2:$H$2500,Crops!$M46,Basicdata!$AI$2:$AI$2500,0)&gt;0,Crops!$M46,"")</f>
        <v/>
      </c>
      <c r="AA54" t="str">
        <f>IF(Z54="","",COUNTIFS(Basicdata!$B$2:$B$2500,2,Basicdata!$D$2:$D$2500,Crops!$D$5,Basicdata!$H$2:$H$2500,Crops!$M46,Basicdata!$AI$2:$AI$2500,0))</f>
        <v/>
      </c>
      <c r="AB54" t="str">
        <f>IF(AA54="","",COUNTIFS(Basicdata!$B$2:$B$2500,2,Basicdata!$D$2:$D$2500,Crops!$D$5,Basicdata!$H$2:$H$2500,Crops!$M46,Basicdata!$AF$2:$AF$2500,0,Basicdata!$AI$2:$AI$2500,0))</f>
        <v/>
      </c>
      <c r="AC54" t="str">
        <f>IF(AB54="","",COUNTIFS(Basicdata!$B$2:$B$2500,2,Basicdata!$D$2:$D$2500,Crops!$D$5,Basicdata!$H$2:$H$2500,Crops!$M46,Basicdata!$AF$2:$AF$2500,1,Basicdata!$AI$2:$AI$2500,0))</f>
        <v/>
      </c>
      <c r="AD54" t="str">
        <f>IF(AC54="","",COUNTIFS(Basicdata!$B$2:$B$2500,2,Basicdata!$D$2:$D$2500,Crops!$D$5,Basicdata!$H$2:$H$2500,Crops!$M46,Basicdata!$AF$2:$AF$2500,2,Basicdata!$AI$2:$AI$2500,0))</f>
        <v/>
      </c>
      <c r="AE54" t="str">
        <f>IF(AD54="","",COUNTIFS(Basicdata!$B$2:$B$2500,2,Basicdata!$D$2:$D$2500,Crops!$D$5,Basicdata!$H$2:$H$2500,Crops!$M46,Basicdata!$AF$2:$AF$2500,4,Basicdata!$AI$2:$AI$2500,0))</f>
        <v/>
      </c>
      <c r="AF54" t="str">
        <f>IF(AE54="","",COUNTIFS(Basicdata!$B$2:$B$2500,2,Basicdata!$D$2:$D$2500,Crops!$D$5,Basicdata!$H$2:$H$2500,Crops!$M46,Basicdata!$AF$2:$AF$2500,6,Basicdata!$AI$2:$AI$2500,0))</f>
        <v/>
      </c>
      <c r="AG54" t="str">
        <f>IF(AF54="","",COUNTIFS(Basicdata!$B$2:$B$2500,2,Basicdata!$D$2:$D$2500,Crops!$D$5,Basicdata!$H$2:$H$2500,Crops!$M46,Basicdata!$AF$2:$AF$2500,8,Basicdata!$AI$2:$AI$2500,0))</f>
        <v/>
      </c>
      <c r="AH54" t="str">
        <f>IF(AG54="","",COUNTIFS(Basicdata!$B$2:$B$2500,2,Basicdata!$D$2:$D$2500,Crops!$D$5,Basicdata!$H$2:$H$2500,Crops!$M46,Basicdata!$AG$2:$AG$2500,0,Basicdata!$AI$2:$AI$2500,0))</f>
        <v/>
      </c>
      <c r="AI54" t="str">
        <f>IF(AH54="","",COUNTIFS(Basicdata!$B$2:$B$2500,2,Basicdata!$D$2:$D$2500,Crops!$D$5,Basicdata!$H$2:$H$2500,Crops!$M46,Basicdata!$AG$2:$AG$2500,1,Basicdata!$AI$2:$AI$2500,0))</f>
        <v/>
      </c>
      <c r="AJ54" t="str">
        <f>IF(AI54="","",COUNTIFS(Basicdata!$B$2:$B$2500,2,Basicdata!$D$2:$D$2500,Crops!$D$5,Basicdata!$H$2:$H$2500,Crops!$M46,Basicdata!$AG$2:$AG$2500,2,Basicdata!$AI$2:$AI$2500,0))</f>
        <v/>
      </c>
      <c r="AK54" t="str">
        <f>IF(AJ54="","",COUNTIFS(Basicdata!$B$2:$B$2500,2,Basicdata!$D$2:$D$2500,Crops!$D$5,Basicdata!$H$2:$H$2500,Crops!$M46,Basicdata!$AG$2:$AG$2500,3,Basicdata!$AI$2:$AI$2500,0))</f>
        <v/>
      </c>
      <c r="AL54" t="str">
        <f>IF(AK54="","",COUNTIFS(Basicdata!$B$2:$B$2500,2,Basicdata!$D$2:$D$2500,Crops!$D$5,Basicdata!$H$2:$H$2500,Crops!$M46,Basicdata!$AG$2:$AG$2500,4,Basicdata!$AI$2:$AI$2500,0))</f>
        <v/>
      </c>
      <c r="AM54" t="str">
        <f>IF(AL54="","",COUNTIFS(Basicdata!$B$2:$B$2500,2,Basicdata!$D$2:$D$2500,Crops!$D$5,Basicdata!$H$2:$H$2500,Crops!$M46,Basicdata!$AG$2:$AG$2500,6,Basicdata!$AI$2:$AI$2500,0))</f>
        <v/>
      </c>
      <c r="AN54" t="str">
        <f>IF(AM54="","",COUNTIFS(Basicdata!$B$2:$B$2500,2,Basicdata!$D$2:$D$2500,Crops!$D$5,Basicdata!$H$2:$H$2500,Crops!$M46,Basicdata!$AG$2:$AG$2500,7,Basicdata!$AI$2:$AI$2500,0))</f>
        <v/>
      </c>
      <c r="AO54" t="str">
        <f>IF(AN54="","",COUNTIFS(Basicdata!$B$2:$B$2500,2,Basicdata!$D$2:$D$2500,Crops!$D$5,Basicdata!$H$2:$H$2500,Crops!$M46,Basicdata!$AG$2:$AG$2500,8,Basicdata!$AI$2:$AI$2500,0))</f>
        <v/>
      </c>
      <c r="AP54" t="str">
        <f>IF(AO54="","",COUNTIFS(Basicdata!$B$2:$B$2500,2,Basicdata!$D$2:$D$2500,Crops!$D$5,Basicdata!$H$2:$H$2500,Crops!$M46,Basicdata!$AH$2:$AH$2500,0,Basicdata!$AI$2:$AI$2500,0))</f>
        <v/>
      </c>
      <c r="AQ54" t="str">
        <f>IF(AP54="","",COUNTIFS(Basicdata!$B$2:$B$2500,2,Basicdata!$D$2:$D$2500,Crops!$D$5,Basicdata!$H$2:$H$2500,Crops!$M46,Basicdata!$AH$2:$AH$2500,1,Basicdata!$AI$2:$AI$2500,0))</f>
        <v/>
      </c>
      <c r="AR54" t="str">
        <f>IF(AQ54="","",COUNTIFS(Basicdata!$B$2:$B$2500,2,Basicdata!$D$2:$D$2500,Crops!$D$5,Basicdata!$H$2:$H$2500,Crops!$M46,Basicdata!$AH$2:$AH$2500,2,Basicdata!$AI$2:$AI$2500,0))</f>
        <v/>
      </c>
      <c r="AS54" t="str">
        <f>IF(AR54="","",COUNTIFS(Basicdata!$B$2:$B$2500,2,Basicdata!$D$2:$D$2500,Crops!$D$5,Basicdata!$H$2:$H$2500,Crops!$M46,Basicdata!$AH$2:$AH$2500,3,Basicdata!$AI$2:$AI$2500,0))</f>
        <v/>
      </c>
      <c r="AT54" t="str">
        <f>IF(AS54="","",COUNTIFS(Basicdata!$B$2:$B$2500,2,Basicdata!$D$2:$D$2500,Crops!$D$5,Basicdata!$H$2:$H$2500,Crops!$M46,Basicdata!$AH$2:$AH$2500,4,Basicdata!$AI$2:$AI$2500,0))</f>
        <v/>
      </c>
      <c r="AU54" t="str">
        <f>IF(AT54="","",COUNTIFS(Basicdata!$B$2:$B$2500,2,Basicdata!$D$2:$D$2500,Crops!$D$5,Basicdata!$H$2:$H$2500,Crops!$M46,Basicdata!$AH$2:$AH$2500,6,Basicdata!$AI$2:$AI$2500,0))</f>
        <v/>
      </c>
      <c r="AV54" t="str">
        <f>IF(AU54="","",COUNTIFS(Basicdata!$B$2:$B$2500,2,Basicdata!$D$2:$D$2500,Crops!$D$5,Basicdata!$H$2:$H$2500,Crops!$M46,Basicdata!$AH$2:$AH$2500,7,Basicdata!$AI$2:$AI$2500,0))</f>
        <v/>
      </c>
      <c r="AW54" t="str">
        <f>IF(AV54="","",COUNTIFS(Basicdata!$B$2:$B$2500,2,Basicdata!$D$2:$D$2500,Crops!$D$5,Basicdata!$H$2:$H$2500,Crops!$M46,Basicdata!$AH$2:$AH$2500,8,Basicdata!$AI$2:$AI$2500,0))</f>
        <v/>
      </c>
    </row>
    <row r="55" spans="1:49" x14ac:dyDescent="0.3">
      <c r="A55" s="45" t="str">
        <f>IF(COUNTIFS(Basicdata!$B$2:$B$2500,1,Basicdata!$D$2:$D$2500,Crops!$D$5,Basicdata!$H$2:$H$2500,Crops!$M47,Basicdata!$AI$2:$AI$2500,0)&gt;0,Crops!$M47,"")</f>
        <v/>
      </c>
      <c r="B55" t="str">
        <f>IF(A55="","",COUNTIFS(Basicdata!$B$2:$B$2500,1,Basicdata!$D$2:$D$2500,Crops!$D$5,Basicdata!$H$2:$H$2500,Crops!$M47,Basicdata!$AI$2:$AI$2500,0))</f>
        <v/>
      </c>
      <c r="C55" t="str">
        <f>IF(B55="","",COUNTIFS(Basicdata!$B$2:$B$2500,1,Basicdata!$D$2:$D$2500,Crops!$D$5,Basicdata!$H$2:$H$2500,Crops!$M47,Basicdata!$AF$2:$AF$2500,0,Basicdata!$AI$2:$AI$2500,0))</f>
        <v/>
      </c>
      <c r="D55" t="str">
        <f>IF(C55="","",COUNTIFS(Basicdata!$B$2:$B$2500,1,Basicdata!$D$2:$D$2500,Crops!$D$5,Basicdata!$H$2:$H$2500,Crops!$M47,Basicdata!$AF$2:$AF$2500,1,Basicdata!$AI$2:$AI$2500,0))</f>
        <v/>
      </c>
      <c r="E55" t="str">
        <f>IF(D55="","",COUNTIFS(Basicdata!$B$2:$B$2500,1,Basicdata!$D$2:$D$2500,Crops!$D$5,Basicdata!$H$2:$H$2500,Crops!$M47,Basicdata!$AF$2:$AF$2500,2,Basicdata!$AI$2:$AI$2500,0))</f>
        <v/>
      </c>
      <c r="F55" t="str">
        <f>IF(E55="","",COUNTIFS(Basicdata!$B$2:$B$2500,1,Basicdata!$D$2:$D$2500,Crops!$D$5,Basicdata!$H$2:$H$2500,Crops!$M47,Basicdata!$AF$2:$AF$2500,4,Basicdata!$AI$2:$AI$2500,0))</f>
        <v/>
      </c>
      <c r="G55" t="str">
        <f>IF(F55="","",COUNTIFS(Basicdata!$B$2:$B$2500,1,Basicdata!$D$2:$D$2500,Crops!$D$5,Basicdata!$H$2:$H$2500,Crops!$M47,Basicdata!$AF$2:$AF$2500,6,Basicdata!$AI$2:$AI$2500,0))</f>
        <v/>
      </c>
      <c r="H55" t="str">
        <f>IF(G55="","",COUNTIFS(Basicdata!$B$2:$B$2500,1,Basicdata!$D$2:$D$2500,Crops!$D$5,Basicdata!$H$2:$H$2500,Crops!$M47,Basicdata!$AF$2:$AF$2500,8,Basicdata!$AI$2:$AI$2500,0))</f>
        <v/>
      </c>
      <c r="I55" t="str">
        <f>IF(H55="","",COUNTIFS(Basicdata!$B$2:$B$2500,1,Basicdata!$D$2:$D$2500,Crops!$D$5,Basicdata!$H$2:$H$2500,Crops!$M47,Basicdata!$AG$2:$AG$2500,0,Basicdata!$AI$2:$AI$2500,0))</f>
        <v/>
      </c>
      <c r="J55" t="str">
        <f>IF(I55="","",COUNTIFS(Basicdata!$B$2:$B$2500,1,Basicdata!$D$2:$D$2500,Crops!$D$5,Basicdata!$H$2:$H$2500,Crops!$M47,Basicdata!$AG$2:$AG$2500,1,Basicdata!$AI$2:$AI$2500,0))</f>
        <v/>
      </c>
      <c r="K55" t="str">
        <f>IF(J55="","",COUNTIFS(Basicdata!$B$2:$B$2500,1,Basicdata!$D$2:$D$2500,Crops!$D$5,Basicdata!$H$2:$H$2500,Crops!$M47,Basicdata!$AG$2:$AG$2500,2,Basicdata!$AI$2:$AI$2500,0))</f>
        <v/>
      </c>
      <c r="L55" t="str">
        <f>IF(K55="","",COUNTIFS(Basicdata!$B$2:$B$2500,1,Basicdata!$D$2:$D$2500,Crops!$D$5,Basicdata!$H$2:$H$2500,Crops!$M47,Basicdata!$AG$2:$AG$2500,3,Basicdata!$AI$2:$AI$2500,0))</f>
        <v/>
      </c>
      <c r="M55" t="str">
        <f>IF(L55="","",COUNTIFS(Basicdata!$B$2:$B$2500,1,Basicdata!$D$2:$D$2500,Crops!$D$5,Basicdata!$H$2:$H$2500,Crops!$M47,Basicdata!$AG$2:$AG$2500,4,Basicdata!$AI$2:$AI$2500,0))</f>
        <v/>
      </c>
      <c r="N55" t="str">
        <f>IF(M55="","",COUNTIFS(Basicdata!$B$2:$B$2500,1,Basicdata!$D$2:$D$2500,Crops!$D$5,Basicdata!$H$2:$H$2500,Crops!$M47,Basicdata!$AG$2:$AG$2500,6,Basicdata!$AI$2:$AI$2500,0))</f>
        <v/>
      </c>
      <c r="O55" t="str">
        <f>IF(N55="","",COUNTIFS(Basicdata!$B$2:$B$2500,1,Basicdata!$D$2:$D$2500,Crops!$D$5,Basicdata!$H$2:$H$2500,Crops!$M47,Basicdata!$AG$2:$AG$2500,7,Basicdata!$AI$2:$AI$2500,0))</f>
        <v/>
      </c>
      <c r="P55" t="str">
        <f>IF(O55="","",COUNTIFS(Basicdata!$B$2:$B$2500,1,Basicdata!$D$2:$D$2500,Crops!$D$5,Basicdata!$H$2:$H$2500,Crops!$M47,Basicdata!$AG$2:$AG$2500,8,Basicdata!$AI$2:$AI$2500,0))</f>
        <v/>
      </c>
      <c r="Q55" t="str">
        <f>IF(P55="","",COUNTIFS(Basicdata!$B$2:$B$2500,1,Basicdata!$D$2:$D$2500,Crops!$D$5,Basicdata!$H$2:$H$2500,Crops!$M47,Basicdata!$AH$2:$AH$2500,0,Basicdata!$AI$2:$AI$2500,0))</f>
        <v/>
      </c>
      <c r="R55" t="str">
        <f>IF(Q55="","",COUNTIFS(Basicdata!$B$2:$B$2500,1,Basicdata!$D$2:$D$2500,Crops!$D$5,Basicdata!$H$2:$H$2500,Crops!$M47,Basicdata!$AH$2:$AH$2500,1,Basicdata!$AI$2:$AI$2500,0))</f>
        <v/>
      </c>
      <c r="S55" t="str">
        <f>IF(R55="","",COUNTIFS(Basicdata!$B$2:$B$2500,1,Basicdata!$D$2:$D$2500,Crops!$D$5,Basicdata!$H$2:$H$2500,Crops!$M47,Basicdata!$AH$2:$AH$2500,2,Basicdata!$AI$2:$AI$2500,0))</f>
        <v/>
      </c>
      <c r="T55" t="str">
        <f>IF(S55="","",COUNTIFS(Basicdata!$B$2:$B$2500,1,Basicdata!$D$2:$D$2500,Crops!$D$5,Basicdata!$H$2:$H$2500,Crops!$M47,Basicdata!$AH$2:$AH$2500,3,Basicdata!$AI$2:$AI$2500,0))</f>
        <v/>
      </c>
      <c r="U55" t="str">
        <f>IF(T55="","",COUNTIFS(Basicdata!$B$2:$B$2500,1,Basicdata!$D$2:$D$2500,Crops!$D$5,Basicdata!$H$2:$H$2500,Crops!$M47,Basicdata!$AH$2:$AH$2500,4,Basicdata!$AI$2:$AI$2500,0))</f>
        <v/>
      </c>
      <c r="V55" t="str">
        <f>IF(U55="","",COUNTIFS(Basicdata!$B$2:$B$2500,1,Basicdata!$D$2:$D$2500,Crops!$D$5,Basicdata!$H$2:$H$2500,Crops!$M47,Basicdata!$AH$2:$AH$2500,6,Basicdata!$AI$2:$AI$2500,0))</f>
        <v/>
      </c>
      <c r="W55" t="str">
        <f>IF(V55="","",COUNTIFS(Basicdata!$B$2:$B$2500,1,Basicdata!$D$2:$D$2500,Crops!$D$5,Basicdata!$H$2:$H$2500,Crops!$M47,Basicdata!$AH$2:$AH$2500,7,Basicdata!$AI$2:$AI$2500,0))</f>
        <v/>
      </c>
      <c r="X55" t="str">
        <f>IF(W55="","",COUNTIFS(Basicdata!$B$2:$B$2500,1,Basicdata!$D$2:$D$2500,Crops!$D$5,Basicdata!$H$2:$H$2500,Crops!$M47,Basicdata!$AH$2:$AH$2500,8,Basicdata!$AI$2:$AI$2500,0))</f>
        <v/>
      </c>
      <c r="Z55" s="45" t="str">
        <f>IF(COUNTIFS(Basicdata!$B$2:$B$2500,2,Basicdata!$D$2:$D$2500,Crops!$D$5,Basicdata!$H$2:$H$2500,Crops!$M47,Basicdata!$AI$2:$AI$2500,0)&gt;0,Crops!$M47,"")</f>
        <v/>
      </c>
      <c r="AA55" t="str">
        <f>IF(Z55="","",COUNTIFS(Basicdata!$B$2:$B$2500,2,Basicdata!$D$2:$D$2500,Crops!$D$5,Basicdata!$H$2:$H$2500,Crops!$M47,Basicdata!$AI$2:$AI$2500,0))</f>
        <v/>
      </c>
      <c r="AB55" t="str">
        <f>IF(AA55="","",COUNTIFS(Basicdata!$B$2:$B$2500,2,Basicdata!$D$2:$D$2500,Crops!$D$5,Basicdata!$H$2:$H$2500,Crops!$M47,Basicdata!$AF$2:$AF$2500,0,Basicdata!$AI$2:$AI$2500,0))</f>
        <v/>
      </c>
      <c r="AC55" t="str">
        <f>IF(AB55="","",COUNTIFS(Basicdata!$B$2:$B$2500,2,Basicdata!$D$2:$D$2500,Crops!$D$5,Basicdata!$H$2:$H$2500,Crops!$M47,Basicdata!$AF$2:$AF$2500,1,Basicdata!$AI$2:$AI$2500,0))</f>
        <v/>
      </c>
      <c r="AD55" t="str">
        <f>IF(AC55="","",COUNTIFS(Basicdata!$B$2:$B$2500,2,Basicdata!$D$2:$D$2500,Crops!$D$5,Basicdata!$H$2:$H$2500,Crops!$M47,Basicdata!$AF$2:$AF$2500,2,Basicdata!$AI$2:$AI$2500,0))</f>
        <v/>
      </c>
      <c r="AE55" t="str">
        <f>IF(AD55="","",COUNTIFS(Basicdata!$B$2:$B$2500,2,Basicdata!$D$2:$D$2500,Crops!$D$5,Basicdata!$H$2:$H$2500,Crops!$M47,Basicdata!$AF$2:$AF$2500,4,Basicdata!$AI$2:$AI$2500,0))</f>
        <v/>
      </c>
      <c r="AF55" t="str">
        <f>IF(AE55="","",COUNTIFS(Basicdata!$B$2:$B$2500,2,Basicdata!$D$2:$D$2500,Crops!$D$5,Basicdata!$H$2:$H$2500,Crops!$M47,Basicdata!$AF$2:$AF$2500,6,Basicdata!$AI$2:$AI$2500,0))</f>
        <v/>
      </c>
      <c r="AG55" t="str">
        <f>IF(AF55="","",COUNTIFS(Basicdata!$B$2:$B$2500,2,Basicdata!$D$2:$D$2500,Crops!$D$5,Basicdata!$H$2:$H$2500,Crops!$M47,Basicdata!$AF$2:$AF$2500,8,Basicdata!$AI$2:$AI$2500,0))</f>
        <v/>
      </c>
      <c r="AH55" t="str">
        <f>IF(AG55="","",COUNTIFS(Basicdata!$B$2:$B$2500,2,Basicdata!$D$2:$D$2500,Crops!$D$5,Basicdata!$H$2:$H$2500,Crops!$M47,Basicdata!$AG$2:$AG$2500,0,Basicdata!$AI$2:$AI$2500,0))</f>
        <v/>
      </c>
      <c r="AI55" t="str">
        <f>IF(AH55="","",COUNTIFS(Basicdata!$B$2:$B$2500,2,Basicdata!$D$2:$D$2500,Crops!$D$5,Basicdata!$H$2:$H$2500,Crops!$M47,Basicdata!$AG$2:$AG$2500,1,Basicdata!$AI$2:$AI$2500,0))</f>
        <v/>
      </c>
      <c r="AJ55" t="str">
        <f>IF(AI55="","",COUNTIFS(Basicdata!$B$2:$B$2500,2,Basicdata!$D$2:$D$2500,Crops!$D$5,Basicdata!$H$2:$H$2500,Crops!$M47,Basicdata!$AG$2:$AG$2500,2,Basicdata!$AI$2:$AI$2500,0))</f>
        <v/>
      </c>
      <c r="AK55" t="str">
        <f>IF(AJ55="","",COUNTIFS(Basicdata!$B$2:$B$2500,2,Basicdata!$D$2:$D$2500,Crops!$D$5,Basicdata!$H$2:$H$2500,Crops!$M47,Basicdata!$AG$2:$AG$2500,3,Basicdata!$AI$2:$AI$2500,0))</f>
        <v/>
      </c>
      <c r="AL55" t="str">
        <f>IF(AK55="","",COUNTIFS(Basicdata!$B$2:$B$2500,2,Basicdata!$D$2:$D$2500,Crops!$D$5,Basicdata!$H$2:$H$2500,Crops!$M47,Basicdata!$AG$2:$AG$2500,4,Basicdata!$AI$2:$AI$2500,0))</f>
        <v/>
      </c>
      <c r="AM55" t="str">
        <f>IF(AL55="","",COUNTIFS(Basicdata!$B$2:$B$2500,2,Basicdata!$D$2:$D$2500,Crops!$D$5,Basicdata!$H$2:$H$2500,Crops!$M47,Basicdata!$AG$2:$AG$2500,6,Basicdata!$AI$2:$AI$2500,0))</f>
        <v/>
      </c>
      <c r="AN55" t="str">
        <f>IF(AM55="","",COUNTIFS(Basicdata!$B$2:$B$2500,2,Basicdata!$D$2:$D$2500,Crops!$D$5,Basicdata!$H$2:$H$2500,Crops!$M47,Basicdata!$AG$2:$AG$2500,7,Basicdata!$AI$2:$AI$2500,0))</f>
        <v/>
      </c>
      <c r="AO55" t="str">
        <f>IF(AN55="","",COUNTIFS(Basicdata!$B$2:$B$2500,2,Basicdata!$D$2:$D$2500,Crops!$D$5,Basicdata!$H$2:$H$2500,Crops!$M47,Basicdata!$AG$2:$AG$2500,8,Basicdata!$AI$2:$AI$2500,0))</f>
        <v/>
      </c>
      <c r="AP55" t="str">
        <f>IF(AO55="","",COUNTIFS(Basicdata!$B$2:$B$2500,2,Basicdata!$D$2:$D$2500,Crops!$D$5,Basicdata!$H$2:$H$2500,Crops!$M47,Basicdata!$AH$2:$AH$2500,0,Basicdata!$AI$2:$AI$2500,0))</f>
        <v/>
      </c>
      <c r="AQ55" t="str">
        <f>IF(AP55="","",COUNTIFS(Basicdata!$B$2:$B$2500,2,Basicdata!$D$2:$D$2500,Crops!$D$5,Basicdata!$H$2:$H$2500,Crops!$M47,Basicdata!$AH$2:$AH$2500,1,Basicdata!$AI$2:$AI$2500,0))</f>
        <v/>
      </c>
      <c r="AR55" t="str">
        <f>IF(AQ55="","",COUNTIFS(Basicdata!$B$2:$B$2500,2,Basicdata!$D$2:$D$2500,Crops!$D$5,Basicdata!$H$2:$H$2500,Crops!$M47,Basicdata!$AH$2:$AH$2500,2,Basicdata!$AI$2:$AI$2500,0))</f>
        <v/>
      </c>
      <c r="AS55" t="str">
        <f>IF(AR55="","",COUNTIFS(Basicdata!$B$2:$B$2500,2,Basicdata!$D$2:$D$2500,Crops!$D$5,Basicdata!$H$2:$H$2500,Crops!$M47,Basicdata!$AH$2:$AH$2500,3,Basicdata!$AI$2:$AI$2500,0))</f>
        <v/>
      </c>
      <c r="AT55" t="str">
        <f>IF(AS55="","",COUNTIFS(Basicdata!$B$2:$B$2500,2,Basicdata!$D$2:$D$2500,Crops!$D$5,Basicdata!$H$2:$H$2500,Crops!$M47,Basicdata!$AH$2:$AH$2500,4,Basicdata!$AI$2:$AI$2500,0))</f>
        <v/>
      </c>
      <c r="AU55" t="str">
        <f>IF(AT55="","",COUNTIFS(Basicdata!$B$2:$B$2500,2,Basicdata!$D$2:$D$2500,Crops!$D$5,Basicdata!$H$2:$H$2500,Crops!$M47,Basicdata!$AH$2:$AH$2500,6,Basicdata!$AI$2:$AI$2500,0))</f>
        <v/>
      </c>
      <c r="AV55" t="str">
        <f>IF(AU55="","",COUNTIFS(Basicdata!$B$2:$B$2500,2,Basicdata!$D$2:$D$2500,Crops!$D$5,Basicdata!$H$2:$H$2500,Crops!$M47,Basicdata!$AH$2:$AH$2500,7,Basicdata!$AI$2:$AI$2500,0))</f>
        <v/>
      </c>
      <c r="AW55" t="str">
        <f>IF(AV55="","",COUNTIFS(Basicdata!$B$2:$B$2500,2,Basicdata!$D$2:$D$2500,Crops!$D$5,Basicdata!$H$2:$H$2500,Crops!$M47,Basicdata!$AH$2:$AH$2500,8,Basicdata!$AI$2:$AI$2500,0))</f>
        <v/>
      </c>
    </row>
    <row r="56" spans="1:49" x14ac:dyDescent="0.3">
      <c r="A56" s="45" t="str">
        <f>IF(COUNTIFS(Basicdata!$B$2:$B$2500,1,Basicdata!$D$2:$D$2500,Crops!$D$5,Basicdata!$H$2:$H$2500,Crops!$M48,Basicdata!$AI$2:$AI$2500,0)&gt;0,Crops!$M48,"")</f>
        <v/>
      </c>
      <c r="B56" t="str">
        <f>IF(A56="","",COUNTIFS(Basicdata!$B$2:$B$2500,1,Basicdata!$D$2:$D$2500,Crops!$D$5,Basicdata!$H$2:$H$2500,Crops!$M48,Basicdata!$AI$2:$AI$2500,0))</f>
        <v/>
      </c>
      <c r="C56" t="str">
        <f>IF(B56="","",COUNTIFS(Basicdata!$B$2:$B$2500,1,Basicdata!$D$2:$D$2500,Crops!$D$5,Basicdata!$H$2:$H$2500,Crops!$M48,Basicdata!$AF$2:$AF$2500,0,Basicdata!$AI$2:$AI$2500,0))</f>
        <v/>
      </c>
      <c r="D56" t="str">
        <f>IF(C56="","",COUNTIFS(Basicdata!$B$2:$B$2500,1,Basicdata!$D$2:$D$2500,Crops!$D$5,Basicdata!$H$2:$H$2500,Crops!$M48,Basicdata!$AF$2:$AF$2500,1,Basicdata!$AI$2:$AI$2500,0))</f>
        <v/>
      </c>
      <c r="E56" t="str">
        <f>IF(D56="","",COUNTIFS(Basicdata!$B$2:$B$2500,1,Basicdata!$D$2:$D$2500,Crops!$D$5,Basicdata!$H$2:$H$2500,Crops!$M48,Basicdata!$AF$2:$AF$2500,2,Basicdata!$AI$2:$AI$2500,0))</f>
        <v/>
      </c>
      <c r="F56" t="str">
        <f>IF(E56="","",COUNTIFS(Basicdata!$B$2:$B$2500,1,Basicdata!$D$2:$D$2500,Crops!$D$5,Basicdata!$H$2:$H$2500,Crops!$M48,Basicdata!$AF$2:$AF$2500,4,Basicdata!$AI$2:$AI$2500,0))</f>
        <v/>
      </c>
      <c r="G56" t="str">
        <f>IF(F56="","",COUNTIFS(Basicdata!$B$2:$B$2500,1,Basicdata!$D$2:$D$2500,Crops!$D$5,Basicdata!$H$2:$H$2500,Crops!$M48,Basicdata!$AF$2:$AF$2500,6,Basicdata!$AI$2:$AI$2500,0))</f>
        <v/>
      </c>
      <c r="H56" t="str">
        <f>IF(G56="","",COUNTIFS(Basicdata!$B$2:$B$2500,1,Basicdata!$D$2:$D$2500,Crops!$D$5,Basicdata!$H$2:$H$2500,Crops!$M48,Basicdata!$AF$2:$AF$2500,8,Basicdata!$AI$2:$AI$2500,0))</f>
        <v/>
      </c>
      <c r="I56" t="str">
        <f>IF(H56="","",COUNTIFS(Basicdata!$B$2:$B$2500,1,Basicdata!$D$2:$D$2500,Crops!$D$5,Basicdata!$H$2:$H$2500,Crops!$M48,Basicdata!$AG$2:$AG$2500,0,Basicdata!$AI$2:$AI$2500,0))</f>
        <v/>
      </c>
      <c r="J56" t="str">
        <f>IF(I56="","",COUNTIFS(Basicdata!$B$2:$B$2500,1,Basicdata!$D$2:$D$2500,Crops!$D$5,Basicdata!$H$2:$H$2500,Crops!$M48,Basicdata!$AG$2:$AG$2500,1,Basicdata!$AI$2:$AI$2500,0))</f>
        <v/>
      </c>
      <c r="K56" t="str">
        <f>IF(J56="","",COUNTIFS(Basicdata!$B$2:$B$2500,1,Basicdata!$D$2:$D$2500,Crops!$D$5,Basicdata!$H$2:$H$2500,Crops!$M48,Basicdata!$AG$2:$AG$2500,2,Basicdata!$AI$2:$AI$2500,0))</f>
        <v/>
      </c>
      <c r="L56" t="str">
        <f>IF(K56="","",COUNTIFS(Basicdata!$B$2:$B$2500,1,Basicdata!$D$2:$D$2500,Crops!$D$5,Basicdata!$H$2:$H$2500,Crops!$M48,Basicdata!$AG$2:$AG$2500,3,Basicdata!$AI$2:$AI$2500,0))</f>
        <v/>
      </c>
      <c r="M56" t="str">
        <f>IF(L56="","",COUNTIFS(Basicdata!$B$2:$B$2500,1,Basicdata!$D$2:$D$2500,Crops!$D$5,Basicdata!$H$2:$H$2500,Crops!$M48,Basicdata!$AG$2:$AG$2500,4,Basicdata!$AI$2:$AI$2500,0))</f>
        <v/>
      </c>
      <c r="N56" t="str">
        <f>IF(M56="","",COUNTIFS(Basicdata!$B$2:$B$2500,1,Basicdata!$D$2:$D$2500,Crops!$D$5,Basicdata!$H$2:$H$2500,Crops!$M48,Basicdata!$AG$2:$AG$2500,6,Basicdata!$AI$2:$AI$2500,0))</f>
        <v/>
      </c>
      <c r="O56" t="str">
        <f>IF(N56="","",COUNTIFS(Basicdata!$B$2:$B$2500,1,Basicdata!$D$2:$D$2500,Crops!$D$5,Basicdata!$H$2:$H$2500,Crops!$M48,Basicdata!$AG$2:$AG$2500,7,Basicdata!$AI$2:$AI$2500,0))</f>
        <v/>
      </c>
      <c r="P56" t="str">
        <f>IF(O56="","",COUNTIFS(Basicdata!$B$2:$B$2500,1,Basicdata!$D$2:$D$2500,Crops!$D$5,Basicdata!$H$2:$H$2500,Crops!$M48,Basicdata!$AG$2:$AG$2500,8,Basicdata!$AI$2:$AI$2500,0))</f>
        <v/>
      </c>
      <c r="Q56" t="str">
        <f>IF(P56="","",COUNTIFS(Basicdata!$B$2:$B$2500,1,Basicdata!$D$2:$D$2500,Crops!$D$5,Basicdata!$H$2:$H$2500,Crops!$M48,Basicdata!$AH$2:$AH$2500,0,Basicdata!$AI$2:$AI$2500,0))</f>
        <v/>
      </c>
      <c r="R56" t="str">
        <f>IF(Q56="","",COUNTIFS(Basicdata!$B$2:$B$2500,1,Basicdata!$D$2:$D$2500,Crops!$D$5,Basicdata!$H$2:$H$2500,Crops!$M48,Basicdata!$AH$2:$AH$2500,1,Basicdata!$AI$2:$AI$2500,0))</f>
        <v/>
      </c>
      <c r="S56" t="str">
        <f>IF(R56="","",COUNTIFS(Basicdata!$B$2:$B$2500,1,Basicdata!$D$2:$D$2500,Crops!$D$5,Basicdata!$H$2:$H$2500,Crops!$M48,Basicdata!$AH$2:$AH$2500,2,Basicdata!$AI$2:$AI$2500,0))</f>
        <v/>
      </c>
      <c r="T56" t="str">
        <f>IF(S56="","",COUNTIFS(Basicdata!$B$2:$B$2500,1,Basicdata!$D$2:$D$2500,Crops!$D$5,Basicdata!$H$2:$H$2500,Crops!$M48,Basicdata!$AH$2:$AH$2500,3,Basicdata!$AI$2:$AI$2500,0))</f>
        <v/>
      </c>
      <c r="U56" t="str">
        <f>IF(T56="","",COUNTIFS(Basicdata!$B$2:$B$2500,1,Basicdata!$D$2:$D$2500,Crops!$D$5,Basicdata!$H$2:$H$2500,Crops!$M48,Basicdata!$AH$2:$AH$2500,4,Basicdata!$AI$2:$AI$2500,0))</f>
        <v/>
      </c>
      <c r="V56" t="str">
        <f>IF(U56="","",COUNTIFS(Basicdata!$B$2:$B$2500,1,Basicdata!$D$2:$D$2500,Crops!$D$5,Basicdata!$H$2:$H$2500,Crops!$M48,Basicdata!$AH$2:$AH$2500,6,Basicdata!$AI$2:$AI$2500,0))</f>
        <v/>
      </c>
      <c r="W56" t="str">
        <f>IF(V56="","",COUNTIFS(Basicdata!$B$2:$B$2500,1,Basicdata!$D$2:$D$2500,Crops!$D$5,Basicdata!$H$2:$H$2500,Crops!$M48,Basicdata!$AH$2:$AH$2500,7,Basicdata!$AI$2:$AI$2500,0))</f>
        <v/>
      </c>
      <c r="X56" t="str">
        <f>IF(W56="","",COUNTIFS(Basicdata!$B$2:$B$2500,1,Basicdata!$D$2:$D$2500,Crops!$D$5,Basicdata!$H$2:$H$2500,Crops!$M48,Basicdata!$AH$2:$AH$2500,8,Basicdata!$AI$2:$AI$2500,0))</f>
        <v/>
      </c>
      <c r="Z56" s="45" t="str">
        <f>IF(COUNTIFS(Basicdata!$B$2:$B$2500,2,Basicdata!$D$2:$D$2500,Crops!$D$5,Basicdata!$H$2:$H$2500,Crops!$M48,Basicdata!$AI$2:$AI$2500,0)&gt;0,Crops!$M48,"")</f>
        <v/>
      </c>
      <c r="AA56" t="str">
        <f>IF(Z56="","",COUNTIFS(Basicdata!$B$2:$B$2500,2,Basicdata!$D$2:$D$2500,Crops!$D$5,Basicdata!$H$2:$H$2500,Crops!$M48,Basicdata!$AI$2:$AI$2500,0))</f>
        <v/>
      </c>
      <c r="AB56" t="str">
        <f>IF(AA56="","",COUNTIFS(Basicdata!$B$2:$B$2500,2,Basicdata!$D$2:$D$2500,Crops!$D$5,Basicdata!$H$2:$H$2500,Crops!$M48,Basicdata!$AF$2:$AF$2500,0,Basicdata!$AI$2:$AI$2500,0))</f>
        <v/>
      </c>
      <c r="AC56" t="str">
        <f>IF(AB56="","",COUNTIFS(Basicdata!$B$2:$B$2500,2,Basicdata!$D$2:$D$2500,Crops!$D$5,Basicdata!$H$2:$H$2500,Crops!$M48,Basicdata!$AF$2:$AF$2500,1,Basicdata!$AI$2:$AI$2500,0))</f>
        <v/>
      </c>
      <c r="AD56" t="str">
        <f>IF(AC56="","",COUNTIFS(Basicdata!$B$2:$B$2500,2,Basicdata!$D$2:$D$2500,Crops!$D$5,Basicdata!$H$2:$H$2500,Crops!$M48,Basicdata!$AF$2:$AF$2500,2,Basicdata!$AI$2:$AI$2500,0))</f>
        <v/>
      </c>
      <c r="AE56" t="str">
        <f>IF(AD56="","",COUNTIFS(Basicdata!$B$2:$B$2500,2,Basicdata!$D$2:$D$2500,Crops!$D$5,Basicdata!$H$2:$H$2500,Crops!$M48,Basicdata!$AF$2:$AF$2500,4,Basicdata!$AI$2:$AI$2500,0))</f>
        <v/>
      </c>
      <c r="AF56" t="str">
        <f>IF(AE56="","",COUNTIFS(Basicdata!$B$2:$B$2500,2,Basicdata!$D$2:$D$2500,Crops!$D$5,Basicdata!$H$2:$H$2500,Crops!$M48,Basicdata!$AF$2:$AF$2500,6,Basicdata!$AI$2:$AI$2500,0))</f>
        <v/>
      </c>
      <c r="AG56" t="str">
        <f>IF(AF56="","",COUNTIFS(Basicdata!$B$2:$B$2500,2,Basicdata!$D$2:$D$2500,Crops!$D$5,Basicdata!$H$2:$H$2500,Crops!$M48,Basicdata!$AF$2:$AF$2500,8,Basicdata!$AI$2:$AI$2500,0))</f>
        <v/>
      </c>
      <c r="AH56" t="str">
        <f>IF(AG56="","",COUNTIFS(Basicdata!$B$2:$B$2500,2,Basicdata!$D$2:$D$2500,Crops!$D$5,Basicdata!$H$2:$H$2500,Crops!$M48,Basicdata!$AG$2:$AG$2500,0,Basicdata!$AI$2:$AI$2500,0))</f>
        <v/>
      </c>
      <c r="AI56" t="str">
        <f>IF(AH56="","",COUNTIFS(Basicdata!$B$2:$B$2500,2,Basicdata!$D$2:$D$2500,Crops!$D$5,Basicdata!$H$2:$H$2500,Crops!$M48,Basicdata!$AG$2:$AG$2500,1,Basicdata!$AI$2:$AI$2500,0))</f>
        <v/>
      </c>
      <c r="AJ56" t="str">
        <f>IF(AI56="","",COUNTIFS(Basicdata!$B$2:$B$2500,2,Basicdata!$D$2:$D$2500,Crops!$D$5,Basicdata!$H$2:$H$2500,Crops!$M48,Basicdata!$AG$2:$AG$2500,2,Basicdata!$AI$2:$AI$2500,0))</f>
        <v/>
      </c>
      <c r="AK56" t="str">
        <f>IF(AJ56="","",COUNTIFS(Basicdata!$B$2:$B$2500,2,Basicdata!$D$2:$D$2500,Crops!$D$5,Basicdata!$H$2:$H$2500,Crops!$M48,Basicdata!$AG$2:$AG$2500,3,Basicdata!$AI$2:$AI$2500,0))</f>
        <v/>
      </c>
      <c r="AL56" t="str">
        <f>IF(AK56="","",COUNTIFS(Basicdata!$B$2:$B$2500,2,Basicdata!$D$2:$D$2500,Crops!$D$5,Basicdata!$H$2:$H$2500,Crops!$M48,Basicdata!$AG$2:$AG$2500,4,Basicdata!$AI$2:$AI$2500,0))</f>
        <v/>
      </c>
      <c r="AM56" t="str">
        <f>IF(AL56="","",COUNTIFS(Basicdata!$B$2:$B$2500,2,Basicdata!$D$2:$D$2500,Crops!$D$5,Basicdata!$H$2:$H$2500,Crops!$M48,Basicdata!$AG$2:$AG$2500,6,Basicdata!$AI$2:$AI$2500,0))</f>
        <v/>
      </c>
      <c r="AN56" t="str">
        <f>IF(AM56="","",COUNTIFS(Basicdata!$B$2:$B$2500,2,Basicdata!$D$2:$D$2500,Crops!$D$5,Basicdata!$H$2:$H$2500,Crops!$M48,Basicdata!$AG$2:$AG$2500,7,Basicdata!$AI$2:$AI$2500,0))</f>
        <v/>
      </c>
      <c r="AO56" t="str">
        <f>IF(AN56="","",COUNTIFS(Basicdata!$B$2:$B$2500,2,Basicdata!$D$2:$D$2500,Crops!$D$5,Basicdata!$H$2:$H$2500,Crops!$M48,Basicdata!$AG$2:$AG$2500,8,Basicdata!$AI$2:$AI$2500,0))</f>
        <v/>
      </c>
      <c r="AP56" t="str">
        <f>IF(AO56="","",COUNTIFS(Basicdata!$B$2:$B$2500,2,Basicdata!$D$2:$D$2500,Crops!$D$5,Basicdata!$H$2:$H$2500,Crops!$M48,Basicdata!$AH$2:$AH$2500,0,Basicdata!$AI$2:$AI$2500,0))</f>
        <v/>
      </c>
      <c r="AQ56" t="str">
        <f>IF(AP56="","",COUNTIFS(Basicdata!$B$2:$B$2500,2,Basicdata!$D$2:$D$2500,Crops!$D$5,Basicdata!$H$2:$H$2500,Crops!$M48,Basicdata!$AH$2:$AH$2500,1,Basicdata!$AI$2:$AI$2500,0))</f>
        <v/>
      </c>
      <c r="AR56" t="str">
        <f>IF(AQ56="","",COUNTIFS(Basicdata!$B$2:$B$2500,2,Basicdata!$D$2:$D$2500,Crops!$D$5,Basicdata!$H$2:$H$2500,Crops!$M48,Basicdata!$AH$2:$AH$2500,2,Basicdata!$AI$2:$AI$2500,0))</f>
        <v/>
      </c>
      <c r="AS56" t="str">
        <f>IF(AR56="","",COUNTIFS(Basicdata!$B$2:$B$2500,2,Basicdata!$D$2:$D$2500,Crops!$D$5,Basicdata!$H$2:$H$2500,Crops!$M48,Basicdata!$AH$2:$AH$2500,3,Basicdata!$AI$2:$AI$2500,0))</f>
        <v/>
      </c>
      <c r="AT56" t="str">
        <f>IF(AS56="","",COUNTIFS(Basicdata!$B$2:$B$2500,2,Basicdata!$D$2:$D$2500,Crops!$D$5,Basicdata!$H$2:$H$2500,Crops!$M48,Basicdata!$AH$2:$AH$2500,4,Basicdata!$AI$2:$AI$2500,0))</f>
        <v/>
      </c>
      <c r="AU56" t="str">
        <f>IF(AT56="","",COUNTIFS(Basicdata!$B$2:$B$2500,2,Basicdata!$D$2:$D$2500,Crops!$D$5,Basicdata!$H$2:$H$2500,Crops!$M48,Basicdata!$AH$2:$AH$2500,6,Basicdata!$AI$2:$AI$2500,0))</f>
        <v/>
      </c>
      <c r="AV56" t="str">
        <f>IF(AU56="","",COUNTIFS(Basicdata!$B$2:$B$2500,2,Basicdata!$D$2:$D$2500,Crops!$D$5,Basicdata!$H$2:$H$2500,Crops!$M48,Basicdata!$AH$2:$AH$2500,7,Basicdata!$AI$2:$AI$2500,0))</f>
        <v/>
      </c>
      <c r="AW56" t="str">
        <f>IF(AV56="","",COUNTIFS(Basicdata!$B$2:$B$2500,2,Basicdata!$D$2:$D$2500,Crops!$D$5,Basicdata!$H$2:$H$2500,Crops!$M48,Basicdata!$AH$2:$AH$2500,8,Basicdata!$AI$2:$AI$2500,0))</f>
        <v/>
      </c>
    </row>
    <row r="57" spans="1:49" x14ac:dyDescent="0.3">
      <c r="A57" s="45" t="str">
        <f>IF(COUNTIFS(Basicdata!$B$2:$B$2500,1,Basicdata!$D$2:$D$2500,Crops!$D$5,Basicdata!$H$2:$H$2500,Crops!$M49,Basicdata!$AI$2:$AI$2500,0)&gt;0,Crops!$M49,"")</f>
        <v/>
      </c>
      <c r="B57" t="str">
        <f>IF(A57="","",COUNTIFS(Basicdata!$B$2:$B$2500,1,Basicdata!$D$2:$D$2500,Crops!$D$5,Basicdata!$H$2:$H$2500,Crops!$M49,Basicdata!$AI$2:$AI$2500,0))</f>
        <v/>
      </c>
      <c r="C57" t="str">
        <f>IF(B57="","",COUNTIFS(Basicdata!$B$2:$B$2500,1,Basicdata!$D$2:$D$2500,Crops!$D$5,Basicdata!$H$2:$H$2500,Crops!$M49,Basicdata!$AF$2:$AF$2500,0,Basicdata!$AI$2:$AI$2500,0))</f>
        <v/>
      </c>
      <c r="D57" t="str">
        <f>IF(C57="","",COUNTIFS(Basicdata!$B$2:$B$2500,1,Basicdata!$D$2:$D$2500,Crops!$D$5,Basicdata!$H$2:$H$2500,Crops!$M49,Basicdata!$AF$2:$AF$2500,1,Basicdata!$AI$2:$AI$2500,0))</f>
        <v/>
      </c>
      <c r="E57" t="str">
        <f>IF(D57="","",COUNTIFS(Basicdata!$B$2:$B$2500,1,Basicdata!$D$2:$D$2500,Crops!$D$5,Basicdata!$H$2:$H$2500,Crops!$M49,Basicdata!$AF$2:$AF$2500,2,Basicdata!$AI$2:$AI$2500,0))</f>
        <v/>
      </c>
      <c r="F57" t="str">
        <f>IF(E57="","",COUNTIFS(Basicdata!$B$2:$B$2500,1,Basicdata!$D$2:$D$2500,Crops!$D$5,Basicdata!$H$2:$H$2500,Crops!$M49,Basicdata!$AF$2:$AF$2500,4,Basicdata!$AI$2:$AI$2500,0))</f>
        <v/>
      </c>
      <c r="G57" t="str">
        <f>IF(F57="","",COUNTIFS(Basicdata!$B$2:$B$2500,1,Basicdata!$D$2:$D$2500,Crops!$D$5,Basicdata!$H$2:$H$2500,Crops!$M49,Basicdata!$AF$2:$AF$2500,6,Basicdata!$AI$2:$AI$2500,0))</f>
        <v/>
      </c>
      <c r="H57" t="str">
        <f>IF(G57="","",COUNTIFS(Basicdata!$B$2:$B$2500,1,Basicdata!$D$2:$D$2500,Crops!$D$5,Basicdata!$H$2:$H$2500,Crops!$M49,Basicdata!$AF$2:$AF$2500,8,Basicdata!$AI$2:$AI$2500,0))</f>
        <v/>
      </c>
      <c r="I57" t="str">
        <f>IF(H57="","",COUNTIFS(Basicdata!$B$2:$B$2500,1,Basicdata!$D$2:$D$2500,Crops!$D$5,Basicdata!$H$2:$H$2500,Crops!$M49,Basicdata!$AG$2:$AG$2500,0,Basicdata!$AI$2:$AI$2500,0))</f>
        <v/>
      </c>
      <c r="J57" t="str">
        <f>IF(I57="","",COUNTIFS(Basicdata!$B$2:$B$2500,1,Basicdata!$D$2:$D$2500,Crops!$D$5,Basicdata!$H$2:$H$2500,Crops!$M49,Basicdata!$AG$2:$AG$2500,1,Basicdata!$AI$2:$AI$2500,0))</f>
        <v/>
      </c>
      <c r="K57" t="str">
        <f>IF(J57="","",COUNTIFS(Basicdata!$B$2:$B$2500,1,Basicdata!$D$2:$D$2500,Crops!$D$5,Basicdata!$H$2:$H$2500,Crops!$M49,Basicdata!$AG$2:$AG$2500,2,Basicdata!$AI$2:$AI$2500,0))</f>
        <v/>
      </c>
      <c r="L57" t="str">
        <f>IF(K57="","",COUNTIFS(Basicdata!$B$2:$B$2500,1,Basicdata!$D$2:$D$2500,Crops!$D$5,Basicdata!$H$2:$H$2500,Crops!$M49,Basicdata!$AG$2:$AG$2500,3,Basicdata!$AI$2:$AI$2500,0))</f>
        <v/>
      </c>
      <c r="M57" t="str">
        <f>IF(L57="","",COUNTIFS(Basicdata!$B$2:$B$2500,1,Basicdata!$D$2:$D$2500,Crops!$D$5,Basicdata!$H$2:$H$2500,Crops!$M49,Basicdata!$AG$2:$AG$2500,4,Basicdata!$AI$2:$AI$2500,0))</f>
        <v/>
      </c>
      <c r="N57" t="str">
        <f>IF(M57="","",COUNTIFS(Basicdata!$B$2:$B$2500,1,Basicdata!$D$2:$D$2500,Crops!$D$5,Basicdata!$H$2:$H$2500,Crops!$M49,Basicdata!$AG$2:$AG$2500,6,Basicdata!$AI$2:$AI$2500,0))</f>
        <v/>
      </c>
      <c r="O57" t="str">
        <f>IF(N57="","",COUNTIFS(Basicdata!$B$2:$B$2500,1,Basicdata!$D$2:$D$2500,Crops!$D$5,Basicdata!$H$2:$H$2500,Crops!$M49,Basicdata!$AG$2:$AG$2500,7,Basicdata!$AI$2:$AI$2500,0))</f>
        <v/>
      </c>
      <c r="P57" t="str">
        <f>IF(O57="","",COUNTIFS(Basicdata!$B$2:$B$2500,1,Basicdata!$D$2:$D$2500,Crops!$D$5,Basicdata!$H$2:$H$2500,Crops!$M49,Basicdata!$AG$2:$AG$2500,8,Basicdata!$AI$2:$AI$2500,0))</f>
        <v/>
      </c>
      <c r="Q57" t="str">
        <f>IF(P57="","",COUNTIFS(Basicdata!$B$2:$B$2500,1,Basicdata!$D$2:$D$2500,Crops!$D$5,Basicdata!$H$2:$H$2500,Crops!$M49,Basicdata!$AH$2:$AH$2500,0,Basicdata!$AI$2:$AI$2500,0))</f>
        <v/>
      </c>
      <c r="R57" t="str">
        <f>IF(Q57="","",COUNTIFS(Basicdata!$B$2:$B$2500,1,Basicdata!$D$2:$D$2500,Crops!$D$5,Basicdata!$H$2:$H$2500,Crops!$M49,Basicdata!$AH$2:$AH$2500,1,Basicdata!$AI$2:$AI$2500,0))</f>
        <v/>
      </c>
      <c r="S57" t="str">
        <f>IF(R57="","",COUNTIFS(Basicdata!$B$2:$B$2500,1,Basicdata!$D$2:$D$2500,Crops!$D$5,Basicdata!$H$2:$H$2500,Crops!$M49,Basicdata!$AH$2:$AH$2500,2,Basicdata!$AI$2:$AI$2500,0))</f>
        <v/>
      </c>
      <c r="T57" t="str">
        <f>IF(S57="","",COUNTIFS(Basicdata!$B$2:$B$2500,1,Basicdata!$D$2:$D$2500,Crops!$D$5,Basicdata!$H$2:$H$2500,Crops!$M49,Basicdata!$AH$2:$AH$2500,3,Basicdata!$AI$2:$AI$2500,0))</f>
        <v/>
      </c>
      <c r="U57" t="str">
        <f>IF(T57="","",COUNTIFS(Basicdata!$B$2:$B$2500,1,Basicdata!$D$2:$D$2500,Crops!$D$5,Basicdata!$H$2:$H$2500,Crops!$M49,Basicdata!$AH$2:$AH$2500,4,Basicdata!$AI$2:$AI$2500,0))</f>
        <v/>
      </c>
      <c r="V57" t="str">
        <f>IF(U57="","",COUNTIFS(Basicdata!$B$2:$B$2500,1,Basicdata!$D$2:$D$2500,Crops!$D$5,Basicdata!$H$2:$H$2500,Crops!$M49,Basicdata!$AH$2:$AH$2500,6,Basicdata!$AI$2:$AI$2500,0))</f>
        <v/>
      </c>
      <c r="W57" t="str">
        <f>IF(V57="","",COUNTIFS(Basicdata!$B$2:$B$2500,1,Basicdata!$D$2:$D$2500,Crops!$D$5,Basicdata!$H$2:$H$2500,Crops!$M49,Basicdata!$AH$2:$AH$2500,7,Basicdata!$AI$2:$AI$2500,0))</f>
        <v/>
      </c>
      <c r="X57" t="str">
        <f>IF(W57="","",COUNTIFS(Basicdata!$B$2:$B$2500,1,Basicdata!$D$2:$D$2500,Crops!$D$5,Basicdata!$H$2:$H$2500,Crops!$M49,Basicdata!$AH$2:$AH$2500,8,Basicdata!$AI$2:$AI$2500,0))</f>
        <v/>
      </c>
      <c r="Z57" s="45" t="str">
        <f>IF(COUNTIFS(Basicdata!$B$2:$B$2500,2,Basicdata!$D$2:$D$2500,Crops!$D$5,Basicdata!$H$2:$H$2500,Crops!$M49,Basicdata!$AI$2:$AI$2500,0)&gt;0,Crops!$M49,"")</f>
        <v/>
      </c>
      <c r="AA57" t="str">
        <f>IF(Z57="","",COUNTIFS(Basicdata!$B$2:$B$2500,2,Basicdata!$D$2:$D$2500,Crops!$D$5,Basicdata!$H$2:$H$2500,Crops!$M49,Basicdata!$AI$2:$AI$2500,0))</f>
        <v/>
      </c>
      <c r="AB57" t="str">
        <f>IF(AA57="","",COUNTIFS(Basicdata!$B$2:$B$2500,2,Basicdata!$D$2:$D$2500,Crops!$D$5,Basicdata!$H$2:$H$2500,Crops!$M49,Basicdata!$AF$2:$AF$2500,0,Basicdata!$AI$2:$AI$2500,0))</f>
        <v/>
      </c>
      <c r="AC57" t="str">
        <f>IF(AB57="","",COUNTIFS(Basicdata!$B$2:$B$2500,2,Basicdata!$D$2:$D$2500,Crops!$D$5,Basicdata!$H$2:$H$2500,Crops!$M49,Basicdata!$AF$2:$AF$2500,1,Basicdata!$AI$2:$AI$2500,0))</f>
        <v/>
      </c>
      <c r="AD57" t="str">
        <f>IF(AC57="","",COUNTIFS(Basicdata!$B$2:$B$2500,2,Basicdata!$D$2:$D$2500,Crops!$D$5,Basicdata!$H$2:$H$2500,Crops!$M49,Basicdata!$AF$2:$AF$2500,2,Basicdata!$AI$2:$AI$2500,0))</f>
        <v/>
      </c>
      <c r="AE57" t="str">
        <f>IF(AD57="","",COUNTIFS(Basicdata!$B$2:$B$2500,2,Basicdata!$D$2:$D$2500,Crops!$D$5,Basicdata!$H$2:$H$2500,Crops!$M49,Basicdata!$AF$2:$AF$2500,4,Basicdata!$AI$2:$AI$2500,0))</f>
        <v/>
      </c>
      <c r="AF57" t="str">
        <f>IF(AE57="","",COUNTIFS(Basicdata!$B$2:$B$2500,2,Basicdata!$D$2:$D$2500,Crops!$D$5,Basicdata!$H$2:$H$2500,Crops!$M49,Basicdata!$AF$2:$AF$2500,6,Basicdata!$AI$2:$AI$2500,0))</f>
        <v/>
      </c>
      <c r="AG57" t="str">
        <f>IF(AF57="","",COUNTIFS(Basicdata!$B$2:$B$2500,2,Basicdata!$D$2:$D$2500,Crops!$D$5,Basicdata!$H$2:$H$2500,Crops!$M49,Basicdata!$AF$2:$AF$2500,8,Basicdata!$AI$2:$AI$2500,0))</f>
        <v/>
      </c>
      <c r="AH57" t="str">
        <f>IF(AG57="","",COUNTIFS(Basicdata!$B$2:$B$2500,2,Basicdata!$D$2:$D$2500,Crops!$D$5,Basicdata!$H$2:$H$2500,Crops!$M49,Basicdata!$AG$2:$AG$2500,0,Basicdata!$AI$2:$AI$2500,0))</f>
        <v/>
      </c>
      <c r="AI57" t="str">
        <f>IF(AH57="","",COUNTIFS(Basicdata!$B$2:$B$2500,2,Basicdata!$D$2:$D$2500,Crops!$D$5,Basicdata!$H$2:$H$2500,Crops!$M49,Basicdata!$AG$2:$AG$2500,1,Basicdata!$AI$2:$AI$2500,0))</f>
        <v/>
      </c>
      <c r="AJ57" t="str">
        <f>IF(AI57="","",COUNTIFS(Basicdata!$B$2:$B$2500,2,Basicdata!$D$2:$D$2500,Crops!$D$5,Basicdata!$H$2:$H$2500,Crops!$M49,Basicdata!$AG$2:$AG$2500,2,Basicdata!$AI$2:$AI$2500,0))</f>
        <v/>
      </c>
      <c r="AK57" t="str">
        <f>IF(AJ57="","",COUNTIFS(Basicdata!$B$2:$B$2500,2,Basicdata!$D$2:$D$2500,Crops!$D$5,Basicdata!$H$2:$H$2500,Crops!$M49,Basicdata!$AG$2:$AG$2500,3,Basicdata!$AI$2:$AI$2500,0))</f>
        <v/>
      </c>
      <c r="AL57" t="str">
        <f>IF(AK57="","",COUNTIFS(Basicdata!$B$2:$B$2500,2,Basicdata!$D$2:$D$2500,Crops!$D$5,Basicdata!$H$2:$H$2500,Crops!$M49,Basicdata!$AG$2:$AG$2500,4,Basicdata!$AI$2:$AI$2500,0))</f>
        <v/>
      </c>
      <c r="AM57" t="str">
        <f>IF(AL57="","",COUNTIFS(Basicdata!$B$2:$B$2500,2,Basicdata!$D$2:$D$2500,Crops!$D$5,Basicdata!$H$2:$H$2500,Crops!$M49,Basicdata!$AG$2:$AG$2500,6,Basicdata!$AI$2:$AI$2500,0))</f>
        <v/>
      </c>
      <c r="AN57" t="str">
        <f>IF(AM57="","",COUNTIFS(Basicdata!$B$2:$B$2500,2,Basicdata!$D$2:$D$2500,Crops!$D$5,Basicdata!$H$2:$H$2500,Crops!$M49,Basicdata!$AG$2:$AG$2500,7,Basicdata!$AI$2:$AI$2500,0))</f>
        <v/>
      </c>
      <c r="AO57" t="str">
        <f>IF(AN57="","",COUNTIFS(Basicdata!$B$2:$B$2500,2,Basicdata!$D$2:$D$2500,Crops!$D$5,Basicdata!$H$2:$H$2500,Crops!$M49,Basicdata!$AG$2:$AG$2500,8,Basicdata!$AI$2:$AI$2500,0))</f>
        <v/>
      </c>
      <c r="AP57" t="str">
        <f>IF(AO57="","",COUNTIFS(Basicdata!$B$2:$B$2500,2,Basicdata!$D$2:$D$2500,Crops!$D$5,Basicdata!$H$2:$H$2500,Crops!$M49,Basicdata!$AH$2:$AH$2500,0,Basicdata!$AI$2:$AI$2500,0))</f>
        <v/>
      </c>
      <c r="AQ57" t="str">
        <f>IF(AP57="","",COUNTIFS(Basicdata!$B$2:$B$2500,2,Basicdata!$D$2:$D$2500,Crops!$D$5,Basicdata!$H$2:$H$2500,Crops!$M49,Basicdata!$AH$2:$AH$2500,1,Basicdata!$AI$2:$AI$2500,0))</f>
        <v/>
      </c>
      <c r="AR57" t="str">
        <f>IF(AQ57="","",COUNTIFS(Basicdata!$B$2:$B$2500,2,Basicdata!$D$2:$D$2500,Crops!$D$5,Basicdata!$H$2:$H$2500,Crops!$M49,Basicdata!$AH$2:$AH$2500,2,Basicdata!$AI$2:$AI$2500,0))</f>
        <v/>
      </c>
      <c r="AS57" t="str">
        <f>IF(AR57="","",COUNTIFS(Basicdata!$B$2:$B$2500,2,Basicdata!$D$2:$D$2500,Crops!$D$5,Basicdata!$H$2:$H$2500,Crops!$M49,Basicdata!$AH$2:$AH$2500,3,Basicdata!$AI$2:$AI$2500,0))</f>
        <v/>
      </c>
      <c r="AT57" t="str">
        <f>IF(AS57="","",COUNTIFS(Basicdata!$B$2:$B$2500,2,Basicdata!$D$2:$D$2500,Crops!$D$5,Basicdata!$H$2:$H$2500,Crops!$M49,Basicdata!$AH$2:$AH$2500,4,Basicdata!$AI$2:$AI$2500,0))</f>
        <v/>
      </c>
      <c r="AU57" t="str">
        <f>IF(AT57="","",COUNTIFS(Basicdata!$B$2:$B$2500,2,Basicdata!$D$2:$D$2500,Crops!$D$5,Basicdata!$H$2:$H$2500,Crops!$M49,Basicdata!$AH$2:$AH$2500,6,Basicdata!$AI$2:$AI$2500,0))</f>
        <v/>
      </c>
      <c r="AV57" t="str">
        <f>IF(AU57="","",COUNTIFS(Basicdata!$B$2:$B$2500,2,Basicdata!$D$2:$D$2500,Crops!$D$5,Basicdata!$H$2:$H$2500,Crops!$M49,Basicdata!$AH$2:$AH$2500,7,Basicdata!$AI$2:$AI$2500,0))</f>
        <v/>
      </c>
      <c r="AW57" t="str">
        <f>IF(AV57="","",COUNTIFS(Basicdata!$B$2:$B$2500,2,Basicdata!$D$2:$D$2500,Crops!$D$5,Basicdata!$H$2:$H$2500,Crops!$M49,Basicdata!$AH$2:$AH$2500,8,Basicdata!$AI$2:$AI$2500,0))</f>
        <v/>
      </c>
    </row>
    <row r="58" spans="1:49" x14ac:dyDescent="0.3">
      <c r="A58" s="45" t="str">
        <f>IF(COUNTIFS(Basicdata!$B$2:$B$2500,1,Basicdata!$D$2:$D$2500,Crops!$D$5,Basicdata!$H$2:$H$2500,Crops!$M50,Basicdata!$AI$2:$AI$2500,0)&gt;0,Crops!$M50,"")</f>
        <v/>
      </c>
      <c r="B58" t="str">
        <f>IF(A58="","",COUNTIFS(Basicdata!$B$2:$B$2500,1,Basicdata!$D$2:$D$2500,Crops!$D$5,Basicdata!$H$2:$H$2500,Crops!$M50,Basicdata!$AI$2:$AI$2500,0))</f>
        <v/>
      </c>
      <c r="C58" t="str">
        <f>IF(B58="","",COUNTIFS(Basicdata!$B$2:$B$2500,1,Basicdata!$D$2:$D$2500,Crops!$D$5,Basicdata!$H$2:$H$2500,Crops!$M50,Basicdata!$AF$2:$AF$2500,0,Basicdata!$AI$2:$AI$2500,0))</f>
        <v/>
      </c>
      <c r="D58" t="str">
        <f>IF(C58="","",COUNTIFS(Basicdata!$B$2:$B$2500,1,Basicdata!$D$2:$D$2500,Crops!$D$5,Basicdata!$H$2:$H$2500,Crops!$M50,Basicdata!$AF$2:$AF$2500,1,Basicdata!$AI$2:$AI$2500,0))</f>
        <v/>
      </c>
      <c r="E58" t="str">
        <f>IF(D58="","",COUNTIFS(Basicdata!$B$2:$B$2500,1,Basicdata!$D$2:$D$2500,Crops!$D$5,Basicdata!$H$2:$H$2500,Crops!$M50,Basicdata!$AF$2:$AF$2500,2,Basicdata!$AI$2:$AI$2500,0))</f>
        <v/>
      </c>
      <c r="F58" t="str">
        <f>IF(E58="","",COUNTIFS(Basicdata!$B$2:$B$2500,1,Basicdata!$D$2:$D$2500,Crops!$D$5,Basicdata!$H$2:$H$2500,Crops!$M50,Basicdata!$AF$2:$AF$2500,4,Basicdata!$AI$2:$AI$2500,0))</f>
        <v/>
      </c>
      <c r="G58" t="str">
        <f>IF(F58="","",COUNTIFS(Basicdata!$B$2:$B$2500,1,Basicdata!$D$2:$D$2500,Crops!$D$5,Basicdata!$H$2:$H$2500,Crops!$M50,Basicdata!$AF$2:$AF$2500,6,Basicdata!$AI$2:$AI$2500,0))</f>
        <v/>
      </c>
      <c r="H58" t="str">
        <f>IF(G58="","",COUNTIFS(Basicdata!$B$2:$B$2500,1,Basicdata!$D$2:$D$2500,Crops!$D$5,Basicdata!$H$2:$H$2500,Crops!$M50,Basicdata!$AF$2:$AF$2500,8,Basicdata!$AI$2:$AI$2500,0))</f>
        <v/>
      </c>
      <c r="I58" t="str">
        <f>IF(H58="","",COUNTIFS(Basicdata!$B$2:$B$2500,1,Basicdata!$D$2:$D$2500,Crops!$D$5,Basicdata!$H$2:$H$2500,Crops!$M50,Basicdata!$AG$2:$AG$2500,0,Basicdata!$AI$2:$AI$2500,0))</f>
        <v/>
      </c>
      <c r="J58" t="str">
        <f>IF(I58="","",COUNTIFS(Basicdata!$B$2:$B$2500,1,Basicdata!$D$2:$D$2500,Crops!$D$5,Basicdata!$H$2:$H$2500,Crops!$M50,Basicdata!$AG$2:$AG$2500,1,Basicdata!$AI$2:$AI$2500,0))</f>
        <v/>
      </c>
      <c r="K58" t="str">
        <f>IF(J58="","",COUNTIFS(Basicdata!$B$2:$B$2500,1,Basicdata!$D$2:$D$2500,Crops!$D$5,Basicdata!$H$2:$H$2500,Crops!$M50,Basicdata!$AG$2:$AG$2500,2,Basicdata!$AI$2:$AI$2500,0))</f>
        <v/>
      </c>
      <c r="L58" t="str">
        <f>IF(K58="","",COUNTIFS(Basicdata!$B$2:$B$2500,1,Basicdata!$D$2:$D$2500,Crops!$D$5,Basicdata!$H$2:$H$2500,Crops!$M50,Basicdata!$AG$2:$AG$2500,3,Basicdata!$AI$2:$AI$2500,0))</f>
        <v/>
      </c>
      <c r="M58" t="str">
        <f>IF(L58="","",COUNTIFS(Basicdata!$B$2:$B$2500,1,Basicdata!$D$2:$D$2500,Crops!$D$5,Basicdata!$H$2:$H$2500,Crops!$M50,Basicdata!$AG$2:$AG$2500,4,Basicdata!$AI$2:$AI$2500,0))</f>
        <v/>
      </c>
      <c r="N58" t="str">
        <f>IF(M58="","",COUNTIFS(Basicdata!$B$2:$B$2500,1,Basicdata!$D$2:$D$2500,Crops!$D$5,Basicdata!$H$2:$H$2500,Crops!$M50,Basicdata!$AG$2:$AG$2500,6,Basicdata!$AI$2:$AI$2500,0))</f>
        <v/>
      </c>
      <c r="O58" t="str">
        <f>IF(N58="","",COUNTIFS(Basicdata!$B$2:$B$2500,1,Basicdata!$D$2:$D$2500,Crops!$D$5,Basicdata!$H$2:$H$2500,Crops!$M50,Basicdata!$AG$2:$AG$2500,7,Basicdata!$AI$2:$AI$2500,0))</f>
        <v/>
      </c>
      <c r="P58" t="str">
        <f>IF(O58="","",COUNTIFS(Basicdata!$B$2:$B$2500,1,Basicdata!$D$2:$D$2500,Crops!$D$5,Basicdata!$H$2:$H$2500,Crops!$M50,Basicdata!$AG$2:$AG$2500,8,Basicdata!$AI$2:$AI$2500,0))</f>
        <v/>
      </c>
      <c r="Q58" t="str">
        <f>IF(P58="","",COUNTIFS(Basicdata!$B$2:$B$2500,1,Basicdata!$D$2:$D$2500,Crops!$D$5,Basicdata!$H$2:$H$2500,Crops!$M50,Basicdata!$AH$2:$AH$2500,0,Basicdata!$AI$2:$AI$2500,0))</f>
        <v/>
      </c>
      <c r="R58" t="str">
        <f>IF(Q58="","",COUNTIFS(Basicdata!$B$2:$B$2500,1,Basicdata!$D$2:$D$2500,Crops!$D$5,Basicdata!$H$2:$H$2500,Crops!$M50,Basicdata!$AH$2:$AH$2500,1,Basicdata!$AI$2:$AI$2500,0))</f>
        <v/>
      </c>
      <c r="S58" t="str">
        <f>IF(R58="","",COUNTIFS(Basicdata!$B$2:$B$2500,1,Basicdata!$D$2:$D$2500,Crops!$D$5,Basicdata!$H$2:$H$2500,Crops!$M50,Basicdata!$AH$2:$AH$2500,2,Basicdata!$AI$2:$AI$2500,0))</f>
        <v/>
      </c>
      <c r="T58" t="str">
        <f>IF(S58="","",COUNTIFS(Basicdata!$B$2:$B$2500,1,Basicdata!$D$2:$D$2500,Crops!$D$5,Basicdata!$H$2:$H$2500,Crops!$M50,Basicdata!$AH$2:$AH$2500,3,Basicdata!$AI$2:$AI$2500,0))</f>
        <v/>
      </c>
      <c r="U58" t="str">
        <f>IF(T58="","",COUNTIFS(Basicdata!$B$2:$B$2500,1,Basicdata!$D$2:$D$2500,Crops!$D$5,Basicdata!$H$2:$H$2500,Crops!$M50,Basicdata!$AH$2:$AH$2500,4,Basicdata!$AI$2:$AI$2500,0))</f>
        <v/>
      </c>
      <c r="V58" t="str">
        <f>IF(U58="","",COUNTIFS(Basicdata!$B$2:$B$2500,1,Basicdata!$D$2:$D$2500,Crops!$D$5,Basicdata!$H$2:$H$2500,Crops!$M50,Basicdata!$AH$2:$AH$2500,6,Basicdata!$AI$2:$AI$2500,0))</f>
        <v/>
      </c>
      <c r="W58" t="str">
        <f>IF(V58="","",COUNTIFS(Basicdata!$B$2:$B$2500,1,Basicdata!$D$2:$D$2500,Crops!$D$5,Basicdata!$H$2:$H$2500,Crops!$M50,Basicdata!$AH$2:$AH$2500,7,Basicdata!$AI$2:$AI$2500,0))</f>
        <v/>
      </c>
      <c r="X58" t="str">
        <f>IF(W58="","",COUNTIFS(Basicdata!$B$2:$B$2500,1,Basicdata!$D$2:$D$2500,Crops!$D$5,Basicdata!$H$2:$H$2500,Crops!$M50,Basicdata!$AH$2:$AH$2500,8,Basicdata!$AI$2:$AI$2500,0))</f>
        <v/>
      </c>
      <c r="Z58" s="45" t="str">
        <f>IF(COUNTIFS(Basicdata!$B$2:$B$2500,2,Basicdata!$D$2:$D$2500,Crops!$D$5,Basicdata!$H$2:$H$2500,Crops!$M50,Basicdata!$AI$2:$AI$2500,0)&gt;0,Crops!$M50,"")</f>
        <v/>
      </c>
      <c r="AA58" t="str">
        <f>IF(Z58="","",COUNTIFS(Basicdata!$B$2:$B$2500,2,Basicdata!$D$2:$D$2500,Crops!$D$5,Basicdata!$H$2:$H$2500,Crops!$M50,Basicdata!$AI$2:$AI$2500,0))</f>
        <v/>
      </c>
      <c r="AB58" t="str">
        <f>IF(AA58="","",COUNTIFS(Basicdata!$B$2:$B$2500,2,Basicdata!$D$2:$D$2500,Crops!$D$5,Basicdata!$H$2:$H$2500,Crops!$M50,Basicdata!$AF$2:$AF$2500,0,Basicdata!$AI$2:$AI$2500,0))</f>
        <v/>
      </c>
      <c r="AC58" t="str">
        <f>IF(AB58="","",COUNTIFS(Basicdata!$B$2:$B$2500,2,Basicdata!$D$2:$D$2500,Crops!$D$5,Basicdata!$H$2:$H$2500,Crops!$M50,Basicdata!$AF$2:$AF$2500,1,Basicdata!$AI$2:$AI$2500,0))</f>
        <v/>
      </c>
      <c r="AD58" t="str">
        <f>IF(AC58="","",COUNTIFS(Basicdata!$B$2:$B$2500,2,Basicdata!$D$2:$D$2500,Crops!$D$5,Basicdata!$H$2:$H$2500,Crops!$M50,Basicdata!$AF$2:$AF$2500,2,Basicdata!$AI$2:$AI$2500,0))</f>
        <v/>
      </c>
      <c r="AE58" t="str">
        <f>IF(AD58="","",COUNTIFS(Basicdata!$B$2:$B$2500,2,Basicdata!$D$2:$D$2500,Crops!$D$5,Basicdata!$H$2:$H$2500,Crops!$M50,Basicdata!$AF$2:$AF$2500,4,Basicdata!$AI$2:$AI$2500,0))</f>
        <v/>
      </c>
      <c r="AF58" t="str">
        <f>IF(AE58="","",COUNTIFS(Basicdata!$B$2:$B$2500,2,Basicdata!$D$2:$D$2500,Crops!$D$5,Basicdata!$H$2:$H$2500,Crops!$M50,Basicdata!$AF$2:$AF$2500,6,Basicdata!$AI$2:$AI$2500,0))</f>
        <v/>
      </c>
      <c r="AG58" t="str">
        <f>IF(AF58="","",COUNTIFS(Basicdata!$B$2:$B$2500,2,Basicdata!$D$2:$D$2500,Crops!$D$5,Basicdata!$H$2:$H$2500,Crops!$M50,Basicdata!$AF$2:$AF$2500,8,Basicdata!$AI$2:$AI$2500,0))</f>
        <v/>
      </c>
      <c r="AH58" t="str">
        <f>IF(AG58="","",COUNTIFS(Basicdata!$B$2:$B$2500,2,Basicdata!$D$2:$D$2500,Crops!$D$5,Basicdata!$H$2:$H$2500,Crops!$M50,Basicdata!$AG$2:$AG$2500,0,Basicdata!$AI$2:$AI$2500,0))</f>
        <v/>
      </c>
      <c r="AI58" t="str">
        <f>IF(AH58="","",COUNTIFS(Basicdata!$B$2:$B$2500,2,Basicdata!$D$2:$D$2500,Crops!$D$5,Basicdata!$H$2:$H$2500,Crops!$M50,Basicdata!$AG$2:$AG$2500,1,Basicdata!$AI$2:$AI$2500,0))</f>
        <v/>
      </c>
      <c r="AJ58" t="str">
        <f>IF(AI58="","",COUNTIFS(Basicdata!$B$2:$B$2500,2,Basicdata!$D$2:$D$2500,Crops!$D$5,Basicdata!$H$2:$H$2500,Crops!$M50,Basicdata!$AG$2:$AG$2500,2,Basicdata!$AI$2:$AI$2500,0))</f>
        <v/>
      </c>
      <c r="AK58" t="str">
        <f>IF(AJ58="","",COUNTIFS(Basicdata!$B$2:$B$2500,2,Basicdata!$D$2:$D$2500,Crops!$D$5,Basicdata!$H$2:$H$2500,Crops!$M50,Basicdata!$AG$2:$AG$2500,3,Basicdata!$AI$2:$AI$2500,0))</f>
        <v/>
      </c>
      <c r="AL58" t="str">
        <f>IF(AK58="","",COUNTIFS(Basicdata!$B$2:$B$2500,2,Basicdata!$D$2:$D$2500,Crops!$D$5,Basicdata!$H$2:$H$2500,Crops!$M50,Basicdata!$AG$2:$AG$2500,4,Basicdata!$AI$2:$AI$2500,0))</f>
        <v/>
      </c>
      <c r="AM58" t="str">
        <f>IF(AL58="","",COUNTIFS(Basicdata!$B$2:$B$2500,2,Basicdata!$D$2:$D$2500,Crops!$D$5,Basicdata!$H$2:$H$2500,Crops!$M50,Basicdata!$AG$2:$AG$2500,6,Basicdata!$AI$2:$AI$2500,0))</f>
        <v/>
      </c>
      <c r="AN58" t="str">
        <f>IF(AM58="","",COUNTIFS(Basicdata!$B$2:$B$2500,2,Basicdata!$D$2:$D$2500,Crops!$D$5,Basicdata!$H$2:$H$2500,Crops!$M50,Basicdata!$AG$2:$AG$2500,7,Basicdata!$AI$2:$AI$2500,0))</f>
        <v/>
      </c>
      <c r="AO58" t="str">
        <f>IF(AN58="","",COUNTIFS(Basicdata!$B$2:$B$2500,2,Basicdata!$D$2:$D$2500,Crops!$D$5,Basicdata!$H$2:$H$2500,Crops!$M50,Basicdata!$AG$2:$AG$2500,8,Basicdata!$AI$2:$AI$2500,0))</f>
        <v/>
      </c>
      <c r="AP58" t="str">
        <f>IF(AO58="","",COUNTIFS(Basicdata!$B$2:$B$2500,2,Basicdata!$D$2:$D$2500,Crops!$D$5,Basicdata!$H$2:$H$2500,Crops!$M50,Basicdata!$AH$2:$AH$2500,0,Basicdata!$AI$2:$AI$2500,0))</f>
        <v/>
      </c>
      <c r="AQ58" t="str">
        <f>IF(AP58="","",COUNTIFS(Basicdata!$B$2:$B$2500,2,Basicdata!$D$2:$D$2500,Crops!$D$5,Basicdata!$H$2:$H$2500,Crops!$M50,Basicdata!$AH$2:$AH$2500,1,Basicdata!$AI$2:$AI$2500,0))</f>
        <v/>
      </c>
      <c r="AR58" t="str">
        <f>IF(AQ58="","",COUNTIFS(Basicdata!$B$2:$B$2500,2,Basicdata!$D$2:$D$2500,Crops!$D$5,Basicdata!$H$2:$H$2500,Crops!$M50,Basicdata!$AH$2:$AH$2500,2,Basicdata!$AI$2:$AI$2500,0))</f>
        <v/>
      </c>
      <c r="AS58" t="str">
        <f>IF(AR58="","",COUNTIFS(Basicdata!$B$2:$B$2500,2,Basicdata!$D$2:$D$2500,Crops!$D$5,Basicdata!$H$2:$H$2500,Crops!$M50,Basicdata!$AH$2:$AH$2500,3,Basicdata!$AI$2:$AI$2500,0))</f>
        <v/>
      </c>
      <c r="AT58" t="str">
        <f>IF(AS58="","",COUNTIFS(Basicdata!$B$2:$B$2500,2,Basicdata!$D$2:$D$2500,Crops!$D$5,Basicdata!$H$2:$H$2500,Crops!$M50,Basicdata!$AH$2:$AH$2500,4,Basicdata!$AI$2:$AI$2500,0))</f>
        <v/>
      </c>
      <c r="AU58" t="str">
        <f>IF(AT58="","",COUNTIFS(Basicdata!$B$2:$B$2500,2,Basicdata!$D$2:$D$2500,Crops!$D$5,Basicdata!$H$2:$H$2500,Crops!$M50,Basicdata!$AH$2:$AH$2500,6,Basicdata!$AI$2:$AI$2500,0))</f>
        <v/>
      </c>
      <c r="AV58" t="str">
        <f>IF(AU58="","",COUNTIFS(Basicdata!$B$2:$B$2500,2,Basicdata!$D$2:$D$2500,Crops!$D$5,Basicdata!$H$2:$H$2500,Crops!$M50,Basicdata!$AH$2:$AH$2500,7,Basicdata!$AI$2:$AI$2500,0))</f>
        <v/>
      </c>
      <c r="AW58" t="str">
        <f>IF(AV58="","",COUNTIFS(Basicdata!$B$2:$B$2500,2,Basicdata!$D$2:$D$2500,Crops!$D$5,Basicdata!$H$2:$H$2500,Crops!$M50,Basicdata!$AH$2:$AH$2500,8,Basicdata!$AI$2:$AI$2500,0))</f>
        <v/>
      </c>
    </row>
    <row r="59" spans="1:49" x14ac:dyDescent="0.3">
      <c r="A59" s="45" t="str">
        <f>IF(COUNTIFS(Basicdata!$B$2:$B$2500,1,Basicdata!$D$2:$D$2500,Crops!$D$5,Basicdata!$H$2:$H$2500,Crops!$M51,Basicdata!$AI$2:$AI$2500,0)&gt;0,Crops!$M51,"")</f>
        <v/>
      </c>
      <c r="B59" t="str">
        <f>IF(A59="","",COUNTIFS(Basicdata!$B$2:$B$2500,1,Basicdata!$D$2:$D$2500,Crops!$D$5,Basicdata!$H$2:$H$2500,Crops!$M51,Basicdata!$AI$2:$AI$2500,0))</f>
        <v/>
      </c>
      <c r="C59" t="str">
        <f>IF(B59="","",COUNTIFS(Basicdata!$B$2:$B$2500,1,Basicdata!$D$2:$D$2500,Crops!$D$5,Basicdata!$H$2:$H$2500,Crops!$M51,Basicdata!$AF$2:$AF$2500,0,Basicdata!$AI$2:$AI$2500,0))</f>
        <v/>
      </c>
      <c r="D59" t="str">
        <f>IF(C59="","",COUNTIFS(Basicdata!$B$2:$B$2500,1,Basicdata!$D$2:$D$2500,Crops!$D$5,Basicdata!$H$2:$H$2500,Crops!$M51,Basicdata!$AF$2:$AF$2500,1,Basicdata!$AI$2:$AI$2500,0))</f>
        <v/>
      </c>
      <c r="E59" t="str">
        <f>IF(D59="","",COUNTIFS(Basicdata!$B$2:$B$2500,1,Basicdata!$D$2:$D$2500,Crops!$D$5,Basicdata!$H$2:$H$2500,Crops!$M51,Basicdata!$AF$2:$AF$2500,2,Basicdata!$AI$2:$AI$2500,0))</f>
        <v/>
      </c>
      <c r="F59" t="str">
        <f>IF(E59="","",COUNTIFS(Basicdata!$B$2:$B$2500,1,Basicdata!$D$2:$D$2500,Crops!$D$5,Basicdata!$H$2:$H$2500,Crops!$M51,Basicdata!$AF$2:$AF$2500,4,Basicdata!$AI$2:$AI$2500,0))</f>
        <v/>
      </c>
      <c r="G59" t="str">
        <f>IF(F59="","",COUNTIFS(Basicdata!$B$2:$B$2500,1,Basicdata!$D$2:$D$2500,Crops!$D$5,Basicdata!$H$2:$H$2500,Crops!$M51,Basicdata!$AF$2:$AF$2500,6,Basicdata!$AI$2:$AI$2500,0))</f>
        <v/>
      </c>
      <c r="H59" t="str">
        <f>IF(G59="","",COUNTIFS(Basicdata!$B$2:$B$2500,1,Basicdata!$D$2:$D$2500,Crops!$D$5,Basicdata!$H$2:$H$2500,Crops!$M51,Basicdata!$AF$2:$AF$2500,8,Basicdata!$AI$2:$AI$2500,0))</f>
        <v/>
      </c>
      <c r="I59" t="str">
        <f>IF(H59="","",COUNTIFS(Basicdata!$B$2:$B$2500,1,Basicdata!$D$2:$D$2500,Crops!$D$5,Basicdata!$H$2:$H$2500,Crops!$M51,Basicdata!$AG$2:$AG$2500,0,Basicdata!$AI$2:$AI$2500,0))</f>
        <v/>
      </c>
      <c r="J59" t="str">
        <f>IF(I59="","",COUNTIFS(Basicdata!$B$2:$B$2500,1,Basicdata!$D$2:$D$2500,Crops!$D$5,Basicdata!$H$2:$H$2500,Crops!$M51,Basicdata!$AG$2:$AG$2500,1,Basicdata!$AI$2:$AI$2500,0))</f>
        <v/>
      </c>
      <c r="K59" t="str">
        <f>IF(J59="","",COUNTIFS(Basicdata!$B$2:$B$2500,1,Basicdata!$D$2:$D$2500,Crops!$D$5,Basicdata!$H$2:$H$2500,Crops!$M51,Basicdata!$AG$2:$AG$2500,2,Basicdata!$AI$2:$AI$2500,0))</f>
        <v/>
      </c>
      <c r="L59" t="str">
        <f>IF(K59="","",COUNTIFS(Basicdata!$B$2:$B$2500,1,Basicdata!$D$2:$D$2500,Crops!$D$5,Basicdata!$H$2:$H$2500,Crops!$M51,Basicdata!$AG$2:$AG$2500,3,Basicdata!$AI$2:$AI$2500,0))</f>
        <v/>
      </c>
      <c r="M59" t="str">
        <f>IF(L59="","",COUNTIFS(Basicdata!$B$2:$B$2500,1,Basicdata!$D$2:$D$2500,Crops!$D$5,Basicdata!$H$2:$H$2500,Crops!$M51,Basicdata!$AG$2:$AG$2500,4,Basicdata!$AI$2:$AI$2500,0))</f>
        <v/>
      </c>
      <c r="N59" t="str">
        <f>IF(M59="","",COUNTIFS(Basicdata!$B$2:$B$2500,1,Basicdata!$D$2:$D$2500,Crops!$D$5,Basicdata!$H$2:$H$2500,Crops!$M51,Basicdata!$AG$2:$AG$2500,6,Basicdata!$AI$2:$AI$2500,0))</f>
        <v/>
      </c>
      <c r="O59" t="str">
        <f>IF(N59="","",COUNTIFS(Basicdata!$B$2:$B$2500,1,Basicdata!$D$2:$D$2500,Crops!$D$5,Basicdata!$H$2:$H$2500,Crops!$M51,Basicdata!$AG$2:$AG$2500,7,Basicdata!$AI$2:$AI$2500,0))</f>
        <v/>
      </c>
      <c r="P59" t="str">
        <f>IF(O59="","",COUNTIFS(Basicdata!$B$2:$B$2500,1,Basicdata!$D$2:$D$2500,Crops!$D$5,Basicdata!$H$2:$H$2500,Crops!$M51,Basicdata!$AG$2:$AG$2500,8,Basicdata!$AI$2:$AI$2500,0))</f>
        <v/>
      </c>
      <c r="Q59" t="str">
        <f>IF(P59="","",COUNTIFS(Basicdata!$B$2:$B$2500,1,Basicdata!$D$2:$D$2500,Crops!$D$5,Basicdata!$H$2:$H$2500,Crops!$M51,Basicdata!$AH$2:$AH$2500,0,Basicdata!$AI$2:$AI$2500,0))</f>
        <v/>
      </c>
      <c r="R59" t="str">
        <f>IF(Q59="","",COUNTIFS(Basicdata!$B$2:$B$2500,1,Basicdata!$D$2:$D$2500,Crops!$D$5,Basicdata!$H$2:$H$2500,Crops!$M51,Basicdata!$AH$2:$AH$2500,1,Basicdata!$AI$2:$AI$2500,0))</f>
        <v/>
      </c>
      <c r="S59" t="str">
        <f>IF(R59="","",COUNTIFS(Basicdata!$B$2:$B$2500,1,Basicdata!$D$2:$D$2500,Crops!$D$5,Basicdata!$H$2:$H$2500,Crops!$M51,Basicdata!$AH$2:$AH$2500,2,Basicdata!$AI$2:$AI$2500,0))</f>
        <v/>
      </c>
      <c r="T59" t="str">
        <f>IF(S59="","",COUNTIFS(Basicdata!$B$2:$B$2500,1,Basicdata!$D$2:$D$2500,Crops!$D$5,Basicdata!$H$2:$H$2500,Crops!$M51,Basicdata!$AH$2:$AH$2500,3,Basicdata!$AI$2:$AI$2500,0))</f>
        <v/>
      </c>
      <c r="U59" t="str">
        <f>IF(T59="","",COUNTIFS(Basicdata!$B$2:$B$2500,1,Basicdata!$D$2:$D$2500,Crops!$D$5,Basicdata!$H$2:$H$2500,Crops!$M51,Basicdata!$AH$2:$AH$2500,4,Basicdata!$AI$2:$AI$2500,0))</f>
        <v/>
      </c>
      <c r="V59" t="str">
        <f>IF(U59="","",COUNTIFS(Basicdata!$B$2:$B$2500,1,Basicdata!$D$2:$D$2500,Crops!$D$5,Basicdata!$H$2:$H$2500,Crops!$M51,Basicdata!$AH$2:$AH$2500,6,Basicdata!$AI$2:$AI$2500,0))</f>
        <v/>
      </c>
      <c r="W59" t="str">
        <f>IF(V59="","",COUNTIFS(Basicdata!$B$2:$B$2500,1,Basicdata!$D$2:$D$2500,Crops!$D$5,Basicdata!$H$2:$H$2500,Crops!$M51,Basicdata!$AH$2:$AH$2500,7,Basicdata!$AI$2:$AI$2500,0))</f>
        <v/>
      </c>
      <c r="X59" t="str">
        <f>IF(W59="","",COUNTIFS(Basicdata!$B$2:$B$2500,1,Basicdata!$D$2:$D$2500,Crops!$D$5,Basicdata!$H$2:$H$2500,Crops!$M51,Basicdata!$AH$2:$AH$2500,8,Basicdata!$AI$2:$AI$2500,0))</f>
        <v/>
      </c>
      <c r="Z59" s="45" t="str">
        <f>IF(COUNTIFS(Basicdata!$B$2:$B$2500,2,Basicdata!$D$2:$D$2500,Crops!$D$5,Basicdata!$H$2:$H$2500,Crops!$M51,Basicdata!$AI$2:$AI$2500,0)&gt;0,Crops!$M51,"")</f>
        <v/>
      </c>
      <c r="AA59" t="str">
        <f>IF(Z59="","",COUNTIFS(Basicdata!$B$2:$B$2500,2,Basicdata!$D$2:$D$2500,Crops!$D$5,Basicdata!$H$2:$H$2500,Crops!$M51,Basicdata!$AI$2:$AI$2500,0))</f>
        <v/>
      </c>
      <c r="AB59" t="str">
        <f>IF(AA59="","",COUNTIFS(Basicdata!$B$2:$B$2500,2,Basicdata!$D$2:$D$2500,Crops!$D$5,Basicdata!$H$2:$H$2500,Crops!$M51,Basicdata!$AF$2:$AF$2500,0,Basicdata!$AI$2:$AI$2500,0))</f>
        <v/>
      </c>
      <c r="AC59" t="str">
        <f>IF(AB59="","",COUNTIFS(Basicdata!$B$2:$B$2500,2,Basicdata!$D$2:$D$2500,Crops!$D$5,Basicdata!$H$2:$H$2500,Crops!$M51,Basicdata!$AF$2:$AF$2500,1,Basicdata!$AI$2:$AI$2500,0))</f>
        <v/>
      </c>
      <c r="AD59" t="str">
        <f>IF(AC59="","",COUNTIFS(Basicdata!$B$2:$B$2500,2,Basicdata!$D$2:$D$2500,Crops!$D$5,Basicdata!$H$2:$H$2500,Crops!$M51,Basicdata!$AF$2:$AF$2500,2,Basicdata!$AI$2:$AI$2500,0))</f>
        <v/>
      </c>
      <c r="AE59" t="str">
        <f>IF(AD59="","",COUNTIFS(Basicdata!$B$2:$B$2500,2,Basicdata!$D$2:$D$2500,Crops!$D$5,Basicdata!$H$2:$H$2500,Crops!$M51,Basicdata!$AF$2:$AF$2500,4,Basicdata!$AI$2:$AI$2500,0))</f>
        <v/>
      </c>
      <c r="AF59" t="str">
        <f>IF(AE59="","",COUNTIFS(Basicdata!$B$2:$B$2500,2,Basicdata!$D$2:$D$2500,Crops!$D$5,Basicdata!$H$2:$H$2500,Crops!$M51,Basicdata!$AF$2:$AF$2500,6,Basicdata!$AI$2:$AI$2500,0))</f>
        <v/>
      </c>
      <c r="AG59" t="str">
        <f>IF(AF59="","",COUNTIFS(Basicdata!$B$2:$B$2500,2,Basicdata!$D$2:$D$2500,Crops!$D$5,Basicdata!$H$2:$H$2500,Crops!$M51,Basicdata!$AF$2:$AF$2500,8,Basicdata!$AI$2:$AI$2500,0))</f>
        <v/>
      </c>
      <c r="AH59" t="str">
        <f>IF(AG59="","",COUNTIFS(Basicdata!$B$2:$B$2500,2,Basicdata!$D$2:$D$2500,Crops!$D$5,Basicdata!$H$2:$H$2500,Crops!$M51,Basicdata!$AG$2:$AG$2500,0,Basicdata!$AI$2:$AI$2500,0))</f>
        <v/>
      </c>
      <c r="AI59" t="str">
        <f>IF(AH59="","",COUNTIFS(Basicdata!$B$2:$B$2500,2,Basicdata!$D$2:$D$2500,Crops!$D$5,Basicdata!$H$2:$H$2500,Crops!$M51,Basicdata!$AG$2:$AG$2500,1,Basicdata!$AI$2:$AI$2500,0))</f>
        <v/>
      </c>
      <c r="AJ59" t="str">
        <f>IF(AI59="","",COUNTIFS(Basicdata!$B$2:$B$2500,2,Basicdata!$D$2:$D$2500,Crops!$D$5,Basicdata!$H$2:$H$2500,Crops!$M51,Basicdata!$AG$2:$AG$2500,2,Basicdata!$AI$2:$AI$2500,0))</f>
        <v/>
      </c>
      <c r="AK59" t="str">
        <f>IF(AJ59="","",COUNTIFS(Basicdata!$B$2:$B$2500,2,Basicdata!$D$2:$D$2500,Crops!$D$5,Basicdata!$H$2:$H$2500,Crops!$M51,Basicdata!$AG$2:$AG$2500,3,Basicdata!$AI$2:$AI$2500,0))</f>
        <v/>
      </c>
      <c r="AL59" t="str">
        <f>IF(AK59="","",COUNTIFS(Basicdata!$B$2:$B$2500,2,Basicdata!$D$2:$D$2500,Crops!$D$5,Basicdata!$H$2:$H$2500,Crops!$M51,Basicdata!$AG$2:$AG$2500,4,Basicdata!$AI$2:$AI$2500,0))</f>
        <v/>
      </c>
      <c r="AM59" t="str">
        <f>IF(AL59="","",COUNTIFS(Basicdata!$B$2:$B$2500,2,Basicdata!$D$2:$D$2500,Crops!$D$5,Basicdata!$H$2:$H$2500,Crops!$M51,Basicdata!$AG$2:$AG$2500,6,Basicdata!$AI$2:$AI$2500,0))</f>
        <v/>
      </c>
      <c r="AN59" t="str">
        <f>IF(AM59="","",COUNTIFS(Basicdata!$B$2:$B$2500,2,Basicdata!$D$2:$D$2500,Crops!$D$5,Basicdata!$H$2:$H$2500,Crops!$M51,Basicdata!$AG$2:$AG$2500,7,Basicdata!$AI$2:$AI$2500,0))</f>
        <v/>
      </c>
      <c r="AO59" t="str">
        <f>IF(AN59="","",COUNTIFS(Basicdata!$B$2:$B$2500,2,Basicdata!$D$2:$D$2500,Crops!$D$5,Basicdata!$H$2:$H$2500,Crops!$M51,Basicdata!$AG$2:$AG$2500,8,Basicdata!$AI$2:$AI$2500,0))</f>
        <v/>
      </c>
      <c r="AP59" t="str">
        <f>IF(AO59="","",COUNTIFS(Basicdata!$B$2:$B$2500,2,Basicdata!$D$2:$D$2500,Crops!$D$5,Basicdata!$H$2:$H$2500,Crops!$M51,Basicdata!$AH$2:$AH$2500,0,Basicdata!$AI$2:$AI$2500,0))</f>
        <v/>
      </c>
      <c r="AQ59" t="str">
        <f>IF(AP59="","",COUNTIFS(Basicdata!$B$2:$B$2500,2,Basicdata!$D$2:$D$2500,Crops!$D$5,Basicdata!$H$2:$H$2500,Crops!$M51,Basicdata!$AH$2:$AH$2500,1,Basicdata!$AI$2:$AI$2500,0))</f>
        <v/>
      </c>
      <c r="AR59" t="str">
        <f>IF(AQ59="","",COUNTIFS(Basicdata!$B$2:$B$2500,2,Basicdata!$D$2:$D$2500,Crops!$D$5,Basicdata!$H$2:$H$2500,Crops!$M51,Basicdata!$AH$2:$AH$2500,2,Basicdata!$AI$2:$AI$2500,0))</f>
        <v/>
      </c>
      <c r="AS59" t="str">
        <f>IF(AR59="","",COUNTIFS(Basicdata!$B$2:$B$2500,2,Basicdata!$D$2:$D$2500,Crops!$D$5,Basicdata!$H$2:$H$2500,Crops!$M51,Basicdata!$AH$2:$AH$2500,3,Basicdata!$AI$2:$AI$2500,0))</f>
        <v/>
      </c>
      <c r="AT59" t="str">
        <f>IF(AS59="","",COUNTIFS(Basicdata!$B$2:$B$2500,2,Basicdata!$D$2:$D$2500,Crops!$D$5,Basicdata!$H$2:$H$2500,Crops!$M51,Basicdata!$AH$2:$AH$2500,4,Basicdata!$AI$2:$AI$2500,0))</f>
        <v/>
      </c>
      <c r="AU59" t="str">
        <f>IF(AT59="","",COUNTIFS(Basicdata!$B$2:$B$2500,2,Basicdata!$D$2:$D$2500,Crops!$D$5,Basicdata!$H$2:$H$2500,Crops!$M51,Basicdata!$AH$2:$AH$2500,6,Basicdata!$AI$2:$AI$2500,0))</f>
        <v/>
      </c>
      <c r="AV59" t="str">
        <f>IF(AU59="","",COUNTIFS(Basicdata!$B$2:$B$2500,2,Basicdata!$D$2:$D$2500,Crops!$D$5,Basicdata!$H$2:$H$2500,Crops!$M51,Basicdata!$AH$2:$AH$2500,7,Basicdata!$AI$2:$AI$2500,0))</f>
        <v/>
      </c>
      <c r="AW59" t="str">
        <f>IF(AV59="","",COUNTIFS(Basicdata!$B$2:$B$2500,2,Basicdata!$D$2:$D$2500,Crops!$D$5,Basicdata!$H$2:$H$2500,Crops!$M51,Basicdata!$AH$2:$AH$2500,8,Basicdata!$AI$2:$AI$2500,0))</f>
        <v/>
      </c>
    </row>
    <row r="60" spans="1:49" x14ac:dyDescent="0.3">
      <c r="A60" s="45" t="str">
        <f>IF(COUNTIFS(Basicdata!$B$2:$B$2500,1,Basicdata!$D$2:$D$2500,Crops!$D$5,Basicdata!$H$2:$H$2500,Crops!$M52,Basicdata!$AI$2:$AI$2500,0)&gt;0,Crops!$M52,"")</f>
        <v/>
      </c>
      <c r="B60" t="str">
        <f>IF(A60="","",COUNTIFS(Basicdata!$B$2:$B$2500,1,Basicdata!$D$2:$D$2500,Crops!$D$5,Basicdata!$H$2:$H$2500,Crops!$M52,Basicdata!$AI$2:$AI$2500,0))</f>
        <v/>
      </c>
      <c r="C60" t="str">
        <f>IF(B60="","",COUNTIFS(Basicdata!$B$2:$B$2500,1,Basicdata!$D$2:$D$2500,Crops!$D$5,Basicdata!$H$2:$H$2500,Crops!$M52,Basicdata!$AF$2:$AF$2500,0,Basicdata!$AI$2:$AI$2500,0))</f>
        <v/>
      </c>
      <c r="D60" t="str">
        <f>IF(C60="","",COUNTIFS(Basicdata!$B$2:$B$2500,1,Basicdata!$D$2:$D$2500,Crops!$D$5,Basicdata!$H$2:$H$2500,Crops!$M52,Basicdata!$AF$2:$AF$2500,1,Basicdata!$AI$2:$AI$2500,0))</f>
        <v/>
      </c>
      <c r="E60" t="str">
        <f>IF(D60="","",COUNTIFS(Basicdata!$B$2:$B$2500,1,Basicdata!$D$2:$D$2500,Crops!$D$5,Basicdata!$H$2:$H$2500,Crops!$M52,Basicdata!$AF$2:$AF$2500,2,Basicdata!$AI$2:$AI$2500,0))</f>
        <v/>
      </c>
      <c r="F60" t="str">
        <f>IF(E60="","",COUNTIFS(Basicdata!$B$2:$B$2500,1,Basicdata!$D$2:$D$2500,Crops!$D$5,Basicdata!$H$2:$H$2500,Crops!$M52,Basicdata!$AF$2:$AF$2500,4,Basicdata!$AI$2:$AI$2500,0))</f>
        <v/>
      </c>
      <c r="G60" t="str">
        <f>IF(F60="","",COUNTIFS(Basicdata!$B$2:$B$2500,1,Basicdata!$D$2:$D$2500,Crops!$D$5,Basicdata!$H$2:$H$2500,Crops!$M52,Basicdata!$AF$2:$AF$2500,6,Basicdata!$AI$2:$AI$2500,0))</f>
        <v/>
      </c>
      <c r="H60" t="str">
        <f>IF(G60="","",COUNTIFS(Basicdata!$B$2:$B$2500,1,Basicdata!$D$2:$D$2500,Crops!$D$5,Basicdata!$H$2:$H$2500,Crops!$M52,Basicdata!$AF$2:$AF$2500,8,Basicdata!$AI$2:$AI$2500,0))</f>
        <v/>
      </c>
      <c r="I60" t="str">
        <f>IF(H60="","",COUNTIFS(Basicdata!$B$2:$B$2500,1,Basicdata!$D$2:$D$2500,Crops!$D$5,Basicdata!$H$2:$H$2500,Crops!$M52,Basicdata!$AG$2:$AG$2500,0,Basicdata!$AI$2:$AI$2500,0))</f>
        <v/>
      </c>
      <c r="J60" t="str">
        <f>IF(I60="","",COUNTIFS(Basicdata!$B$2:$B$2500,1,Basicdata!$D$2:$D$2500,Crops!$D$5,Basicdata!$H$2:$H$2500,Crops!$M52,Basicdata!$AG$2:$AG$2500,1,Basicdata!$AI$2:$AI$2500,0))</f>
        <v/>
      </c>
      <c r="K60" t="str">
        <f>IF(J60="","",COUNTIFS(Basicdata!$B$2:$B$2500,1,Basicdata!$D$2:$D$2500,Crops!$D$5,Basicdata!$H$2:$H$2500,Crops!$M52,Basicdata!$AG$2:$AG$2500,2,Basicdata!$AI$2:$AI$2500,0))</f>
        <v/>
      </c>
      <c r="L60" t="str">
        <f>IF(K60="","",COUNTIFS(Basicdata!$B$2:$B$2500,1,Basicdata!$D$2:$D$2500,Crops!$D$5,Basicdata!$H$2:$H$2500,Crops!$M52,Basicdata!$AG$2:$AG$2500,3,Basicdata!$AI$2:$AI$2500,0))</f>
        <v/>
      </c>
      <c r="M60" t="str">
        <f>IF(L60="","",COUNTIFS(Basicdata!$B$2:$B$2500,1,Basicdata!$D$2:$D$2500,Crops!$D$5,Basicdata!$H$2:$H$2500,Crops!$M52,Basicdata!$AG$2:$AG$2500,4,Basicdata!$AI$2:$AI$2500,0))</f>
        <v/>
      </c>
      <c r="N60" t="str">
        <f>IF(M60="","",COUNTIFS(Basicdata!$B$2:$B$2500,1,Basicdata!$D$2:$D$2500,Crops!$D$5,Basicdata!$H$2:$H$2500,Crops!$M52,Basicdata!$AG$2:$AG$2500,6,Basicdata!$AI$2:$AI$2500,0))</f>
        <v/>
      </c>
      <c r="O60" t="str">
        <f>IF(N60="","",COUNTIFS(Basicdata!$B$2:$B$2500,1,Basicdata!$D$2:$D$2500,Crops!$D$5,Basicdata!$H$2:$H$2500,Crops!$M52,Basicdata!$AG$2:$AG$2500,7,Basicdata!$AI$2:$AI$2500,0))</f>
        <v/>
      </c>
      <c r="P60" t="str">
        <f>IF(O60="","",COUNTIFS(Basicdata!$B$2:$B$2500,1,Basicdata!$D$2:$D$2500,Crops!$D$5,Basicdata!$H$2:$H$2500,Crops!$M52,Basicdata!$AG$2:$AG$2500,8,Basicdata!$AI$2:$AI$2500,0))</f>
        <v/>
      </c>
      <c r="Q60" t="str">
        <f>IF(P60="","",COUNTIFS(Basicdata!$B$2:$B$2500,1,Basicdata!$D$2:$D$2500,Crops!$D$5,Basicdata!$H$2:$H$2500,Crops!$M52,Basicdata!$AH$2:$AH$2500,0,Basicdata!$AI$2:$AI$2500,0))</f>
        <v/>
      </c>
      <c r="R60" t="str">
        <f>IF(Q60="","",COUNTIFS(Basicdata!$B$2:$B$2500,1,Basicdata!$D$2:$D$2500,Crops!$D$5,Basicdata!$H$2:$H$2500,Crops!$M52,Basicdata!$AH$2:$AH$2500,1,Basicdata!$AI$2:$AI$2500,0))</f>
        <v/>
      </c>
      <c r="S60" t="str">
        <f>IF(R60="","",COUNTIFS(Basicdata!$B$2:$B$2500,1,Basicdata!$D$2:$D$2500,Crops!$D$5,Basicdata!$H$2:$H$2500,Crops!$M52,Basicdata!$AH$2:$AH$2500,2,Basicdata!$AI$2:$AI$2500,0))</f>
        <v/>
      </c>
      <c r="T60" t="str">
        <f>IF(S60="","",COUNTIFS(Basicdata!$B$2:$B$2500,1,Basicdata!$D$2:$D$2500,Crops!$D$5,Basicdata!$H$2:$H$2500,Crops!$M52,Basicdata!$AH$2:$AH$2500,3,Basicdata!$AI$2:$AI$2500,0))</f>
        <v/>
      </c>
      <c r="U60" t="str">
        <f>IF(T60="","",COUNTIFS(Basicdata!$B$2:$B$2500,1,Basicdata!$D$2:$D$2500,Crops!$D$5,Basicdata!$H$2:$H$2500,Crops!$M52,Basicdata!$AH$2:$AH$2500,4,Basicdata!$AI$2:$AI$2500,0))</f>
        <v/>
      </c>
      <c r="V60" t="str">
        <f>IF(U60="","",COUNTIFS(Basicdata!$B$2:$B$2500,1,Basicdata!$D$2:$D$2500,Crops!$D$5,Basicdata!$H$2:$H$2500,Crops!$M52,Basicdata!$AH$2:$AH$2500,6,Basicdata!$AI$2:$AI$2500,0))</f>
        <v/>
      </c>
      <c r="W60" t="str">
        <f>IF(V60="","",COUNTIFS(Basicdata!$B$2:$B$2500,1,Basicdata!$D$2:$D$2500,Crops!$D$5,Basicdata!$H$2:$H$2500,Crops!$M52,Basicdata!$AH$2:$AH$2500,7,Basicdata!$AI$2:$AI$2500,0))</f>
        <v/>
      </c>
      <c r="X60" t="str">
        <f>IF(W60="","",COUNTIFS(Basicdata!$B$2:$B$2500,1,Basicdata!$D$2:$D$2500,Crops!$D$5,Basicdata!$H$2:$H$2500,Crops!$M52,Basicdata!$AH$2:$AH$2500,8,Basicdata!$AI$2:$AI$2500,0))</f>
        <v/>
      </c>
      <c r="Z60" s="45" t="str">
        <f>IF(COUNTIFS(Basicdata!$B$2:$B$2500,2,Basicdata!$D$2:$D$2500,Crops!$D$5,Basicdata!$H$2:$H$2500,Crops!$M52,Basicdata!$AI$2:$AI$2500,0)&gt;0,Crops!$M52,"")</f>
        <v/>
      </c>
      <c r="AA60" t="str">
        <f>IF(Z60="","",COUNTIFS(Basicdata!$B$2:$B$2500,2,Basicdata!$D$2:$D$2500,Crops!$D$5,Basicdata!$H$2:$H$2500,Crops!$M52,Basicdata!$AI$2:$AI$2500,0))</f>
        <v/>
      </c>
      <c r="AB60" t="str">
        <f>IF(AA60="","",COUNTIFS(Basicdata!$B$2:$B$2500,2,Basicdata!$D$2:$D$2500,Crops!$D$5,Basicdata!$H$2:$H$2500,Crops!$M52,Basicdata!$AF$2:$AF$2500,0,Basicdata!$AI$2:$AI$2500,0))</f>
        <v/>
      </c>
      <c r="AC60" t="str">
        <f>IF(AB60="","",COUNTIFS(Basicdata!$B$2:$B$2500,2,Basicdata!$D$2:$D$2500,Crops!$D$5,Basicdata!$H$2:$H$2500,Crops!$M52,Basicdata!$AF$2:$AF$2500,1,Basicdata!$AI$2:$AI$2500,0))</f>
        <v/>
      </c>
      <c r="AD60" t="str">
        <f>IF(AC60="","",COUNTIFS(Basicdata!$B$2:$B$2500,2,Basicdata!$D$2:$D$2500,Crops!$D$5,Basicdata!$H$2:$H$2500,Crops!$M52,Basicdata!$AF$2:$AF$2500,2,Basicdata!$AI$2:$AI$2500,0))</f>
        <v/>
      </c>
      <c r="AE60" t="str">
        <f>IF(AD60="","",COUNTIFS(Basicdata!$B$2:$B$2500,2,Basicdata!$D$2:$D$2500,Crops!$D$5,Basicdata!$H$2:$H$2500,Crops!$M52,Basicdata!$AF$2:$AF$2500,4,Basicdata!$AI$2:$AI$2500,0))</f>
        <v/>
      </c>
      <c r="AF60" t="str">
        <f>IF(AE60="","",COUNTIFS(Basicdata!$B$2:$B$2500,2,Basicdata!$D$2:$D$2500,Crops!$D$5,Basicdata!$H$2:$H$2500,Crops!$M52,Basicdata!$AF$2:$AF$2500,6,Basicdata!$AI$2:$AI$2500,0))</f>
        <v/>
      </c>
      <c r="AG60" t="str">
        <f>IF(AF60="","",COUNTIFS(Basicdata!$B$2:$B$2500,2,Basicdata!$D$2:$D$2500,Crops!$D$5,Basicdata!$H$2:$H$2500,Crops!$M52,Basicdata!$AF$2:$AF$2500,8,Basicdata!$AI$2:$AI$2500,0))</f>
        <v/>
      </c>
      <c r="AH60" t="str">
        <f>IF(AG60="","",COUNTIFS(Basicdata!$B$2:$B$2500,2,Basicdata!$D$2:$D$2500,Crops!$D$5,Basicdata!$H$2:$H$2500,Crops!$M52,Basicdata!$AG$2:$AG$2500,0,Basicdata!$AI$2:$AI$2500,0))</f>
        <v/>
      </c>
      <c r="AI60" t="str">
        <f>IF(AH60="","",COUNTIFS(Basicdata!$B$2:$B$2500,2,Basicdata!$D$2:$D$2500,Crops!$D$5,Basicdata!$H$2:$H$2500,Crops!$M52,Basicdata!$AG$2:$AG$2500,1,Basicdata!$AI$2:$AI$2500,0))</f>
        <v/>
      </c>
      <c r="AJ60" t="str">
        <f>IF(AI60="","",COUNTIFS(Basicdata!$B$2:$B$2500,2,Basicdata!$D$2:$D$2500,Crops!$D$5,Basicdata!$H$2:$H$2500,Crops!$M52,Basicdata!$AG$2:$AG$2500,2,Basicdata!$AI$2:$AI$2500,0))</f>
        <v/>
      </c>
      <c r="AK60" t="str">
        <f>IF(AJ60="","",COUNTIFS(Basicdata!$B$2:$B$2500,2,Basicdata!$D$2:$D$2500,Crops!$D$5,Basicdata!$H$2:$H$2500,Crops!$M52,Basicdata!$AG$2:$AG$2500,3,Basicdata!$AI$2:$AI$2500,0))</f>
        <v/>
      </c>
      <c r="AL60" t="str">
        <f>IF(AK60="","",COUNTIFS(Basicdata!$B$2:$B$2500,2,Basicdata!$D$2:$D$2500,Crops!$D$5,Basicdata!$H$2:$H$2500,Crops!$M52,Basicdata!$AG$2:$AG$2500,4,Basicdata!$AI$2:$AI$2500,0))</f>
        <v/>
      </c>
      <c r="AM60" t="str">
        <f>IF(AL60="","",COUNTIFS(Basicdata!$B$2:$B$2500,2,Basicdata!$D$2:$D$2500,Crops!$D$5,Basicdata!$H$2:$H$2500,Crops!$M52,Basicdata!$AG$2:$AG$2500,6,Basicdata!$AI$2:$AI$2500,0))</f>
        <v/>
      </c>
      <c r="AN60" t="str">
        <f>IF(AM60="","",COUNTIFS(Basicdata!$B$2:$B$2500,2,Basicdata!$D$2:$D$2500,Crops!$D$5,Basicdata!$H$2:$H$2500,Crops!$M52,Basicdata!$AG$2:$AG$2500,7,Basicdata!$AI$2:$AI$2500,0))</f>
        <v/>
      </c>
      <c r="AO60" t="str">
        <f>IF(AN60="","",COUNTIFS(Basicdata!$B$2:$B$2500,2,Basicdata!$D$2:$D$2500,Crops!$D$5,Basicdata!$H$2:$H$2500,Crops!$M52,Basicdata!$AG$2:$AG$2500,8,Basicdata!$AI$2:$AI$2500,0))</f>
        <v/>
      </c>
      <c r="AP60" t="str">
        <f>IF(AO60="","",COUNTIFS(Basicdata!$B$2:$B$2500,2,Basicdata!$D$2:$D$2500,Crops!$D$5,Basicdata!$H$2:$H$2500,Crops!$M52,Basicdata!$AH$2:$AH$2500,0,Basicdata!$AI$2:$AI$2500,0))</f>
        <v/>
      </c>
      <c r="AQ60" t="str">
        <f>IF(AP60="","",COUNTIFS(Basicdata!$B$2:$B$2500,2,Basicdata!$D$2:$D$2500,Crops!$D$5,Basicdata!$H$2:$H$2500,Crops!$M52,Basicdata!$AH$2:$AH$2500,1,Basicdata!$AI$2:$AI$2500,0))</f>
        <v/>
      </c>
      <c r="AR60" t="str">
        <f>IF(AQ60="","",COUNTIFS(Basicdata!$B$2:$B$2500,2,Basicdata!$D$2:$D$2500,Crops!$D$5,Basicdata!$H$2:$H$2500,Crops!$M52,Basicdata!$AH$2:$AH$2500,2,Basicdata!$AI$2:$AI$2500,0))</f>
        <v/>
      </c>
      <c r="AS60" t="str">
        <f>IF(AR60="","",COUNTIFS(Basicdata!$B$2:$B$2500,2,Basicdata!$D$2:$D$2500,Crops!$D$5,Basicdata!$H$2:$H$2500,Crops!$M52,Basicdata!$AH$2:$AH$2500,3,Basicdata!$AI$2:$AI$2500,0))</f>
        <v/>
      </c>
      <c r="AT60" t="str">
        <f>IF(AS60="","",COUNTIFS(Basicdata!$B$2:$B$2500,2,Basicdata!$D$2:$D$2500,Crops!$D$5,Basicdata!$H$2:$H$2500,Crops!$M52,Basicdata!$AH$2:$AH$2500,4,Basicdata!$AI$2:$AI$2500,0))</f>
        <v/>
      </c>
      <c r="AU60" t="str">
        <f>IF(AT60="","",COUNTIFS(Basicdata!$B$2:$B$2500,2,Basicdata!$D$2:$D$2500,Crops!$D$5,Basicdata!$H$2:$H$2500,Crops!$M52,Basicdata!$AH$2:$AH$2500,6,Basicdata!$AI$2:$AI$2500,0))</f>
        <v/>
      </c>
      <c r="AV60" t="str">
        <f>IF(AU60="","",COUNTIFS(Basicdata!$B$2:$B$2500,2,Basicdata!$D$2:$D$2500,Crops!$D$5,Basicdata!$H$2:$H$2500,Crops!$M52,Basicdata!$AH$2:$AH$2500,7,Basicdata!$AI$2:$AI$2500,0))</f>
        <v/>
      </c>
      <c r="AW60" t="str">
        <f>IF(AV60="","",COUNTIFS(Basicdata!$B$2:$B$2500,2,Basicdata!$D$2:$D$2500,Crops!$D$5,Basicdata!$H$2:$H$2500,Crops!$M52,Basicdata!$AH$2:$AH$2500,8,Basicdata!$AI$2:$AI$2500,0))</f>
        <v/>
      </c>
    </row>
    <row r="61" spans="1:49" x14ac:dyDescent="0.3">
      <c r="A61" s="45" t="str">
        <f>IF(COUNTIFS(Basicdata!$B$2:$B$2500,1,Basicdata!$D$2:$D$2500,Crops!$D$5,Basicdata!$H$2:$H$2500,Crops!$M53,Basicdata!$AI$2:$AI$2500,0)&gt;0,Crops!$M53,"")</f>
        <v/>
      </c>
      <c r="B61" t="str">
        <f>IF(A61="","",COUNTIFS(Basicdata!$B$2:$B$2500,1,Basicdata!$D$2:$D$2500,Crops!$D$5,Basicdata!$H$2:$H$2500,Crops!$M53,Basicdata!$AI$2:$AI$2500,0))</f>
        <v/>
      </c>
      <c r="C61" t="str">
        <f>IF(B61="","",COUNTIFS(Basicdata!$B$2:$B$2500,1,Basicdata!$D$2:$D$2500,Crops!$D$5,Basicdata!$H$2:$H$2500,Crops!$M53,Basicdata!$AF$2:$AF$2500,0,Basicdata!$AI$2:$AI$2500,0))</f>
        <v/>
      </c>
      <c r="D61" t="str">
        <f>IF(C61="","",COUNTIFS(Basicdata!$B$2:$B$2500,1,Basicdata!$D$2:$D$2500,Crops!$D$5,Basicdata!$H$2:$H$2500,Crops!$M53,Basicdata!$AF$2:$AF$2500,1,Basicdata!$AI$2:$AI$2500,0))</f>
        <v/>
      </c>
      <c r="E61" t="str">
        <f>IF(D61="","",COUNTIFS(Basicdata!$B$2:$B$2500,1,Basicdata!$D$2:$D$2500,Crops!$D$5,Basicdata!$H$2:$H$2500,Crops!$M53,Basicdata!$AF$2:$AF$2500,2,Basicdata!$AI$2:$AI$2500,0))</f>
        <v/>
      </c>
      <c r="F61" t="str">
        <f>IF(E61="","",COUNTIFS(Basicdata!$B$2:$B$2500,1,Basicdata!$D$2:$D$2500,Crops!$D$5,Basicdata!$H$2:$H$2500,Crops!$M53,Basicdata!$AF$2:$AF$2500,4,Basicdata!$AI$2:$AI$2500,0))</f>
        <v/>
      </c>
      <c r="G61" t="str">
        <f>IF(F61="","",COUNTIFS(Basicdata!$B$2:$B$2500,1,Basicdata!$D$2:$D$2500,Crops!$D$5,Basicdata!$H$2:$H$2500,Crops!$M53,Basicdata!$AF$2:$AF$2500,6,Basicdata!$AI$2:$AI$2500,0))</f>
        <v/>
      </c>
      <c r="H61" t="str">
        <f>IF(G61="","",COUNTIFS(Basicdata!$B$2:$B$2500,1,Basicdata!$D$2:$D$2500,Crops!$D$5,Basicdata!$H$2:$H$2500,Crops!$M53,Basicdata!$AF$2:$AF$2500,8,Basicdata!$AI$2:$AI$2500,0))</f>
        <v/>
      </c>
      <c r="I61" t="str">
        <f>IF(H61="","",COUNTIFS(Basicdata!$B$2:$B$2500,1,Basicdata!$D$2:$D$2500,Crops!$D$5,Basicdata!$H$2:$H$2500,Crops!$M53,Basicdata!$AG$2:$AG$2500,0,Basicdata!$AI$2:$AI$2500,0))</f>
        <v/>
      </c>
      <c r="J61" t="str">
        <f>IF(I61="","",COUNTIFS(Basicdata!$B$2:$B$2500,1,Basicdata!$D$2:$D$2500,Crops!$D$5,Basicdata!$H$2:$H$2500,Crops!$M53,Basicdata!$AG$2:$AG$2500,1,Basicdata!$AI$2:$AI$2500,0))</f>
        <v/>
      </c>
      <c r="K61" t="str">
        <f>IF(J61="","",COUNTIFS(Basicdata!$B$2:$B$2500,1,Basicdata!$D$2:$D$2500,Crops!$D$5,Basicdata!$H$2:$H$2500,Crops!$M53,Basicdata!$AG$2:$AG$2500,2,Basicdata!$AI$2:$AI$2500,0))</f>
        <v/>
      </c>
      <c r="L61" t="str">
        <f>IF(K61="","",COUNTIFS(Basicdata!$B$2:$B$2500,1,Basicdata!$D$2:$D$2500,Crops!$D$5,Basicdata!$H$2:$H$2500,Crops!$M53,Basicdata!$AG$2:$AG$2500,3,Basicdata!$AI$2:$AI$2500,0))</f>
        <v/>
      </c>
      <c r="M61" t="str">
        <f>IF(L61="","",COUNTIFS(Basicdata!$B$2:$B$2500,1,Basicdata!$D$2:$D$2500,Crops!$D$5,Basicdata!$H$2:$H$2500,Crops!$M53,Basicdata!$AG$2:$AG$2500,4,Basicdata!$AI$2:$AI$2500,0))</f>
        <v/>
      </c>
      <c r="N61" t="str">
        <f>IF(M61="","",COUNTIFS(Basicdata!$B$2:$B$2500,1,Basicdata!$D$2:$D$2500,Crops!$D$5,Basicdata!$H$2:$H$2500,Crops!$M53,Basicdata!$AG$2:$AG$2500,6,Basicdata!$AI$2:$AI$2500,0))</f>
        <v/>
      </c>
      <c r="O61" t="str">
        <f>IF(N61="","",COUNTIFS(Basicdata!$B$2:$B$2500,1,Basicdata!$D$2:$D$2500,Crops!$D$5,Basicdata!$H$2:$H$2500,Crops!$M53,Basicdata!$AG$2:$AG$2500,7,Basicdata!$AI$2:$AI$2500,0))</f>
        <v/>
      </c>
      <c r="P61" t="str">
        <f>IF(O61="","",COUNTIFS(Basicdata!$B$2:$B$2500,1,Basicdata!$D$2:$D$2500,Crops!$D$5,Basicdata!$H$2:$H$2500,Crops!$M53,Basicdata!$AG$2:$AG$2500,8,Basicdata!$AI$2:$AI$2500,0))</f>
        <v/>
      </c>
      <c r="Q61" t="str">
        <f>IF(P61="","",COUNTIFS(Basicdata!$B$2:$B$2500,1,Basicdata!$D$2:$D$2500,Crops!$D$5,Basicdata!$H$2:$H$2500,Crops!$M53,Basicdata!$AH$2:$AH$2500,0,Basicdata!$AI$2:$AI$2500,0))</f>
        <v/>
      </c>
      <c r="R61" t="str">
        <f>IF(Q61="","",COUNTIFS(Basicdata!$B$2:$B$2500,1,Basicdata!$D$2:$D$2500,Crops!$D$5,Basicdata!$H$2:$H$2500,Crops!$M53,Basicdata!$AH$2:$AH$2500,1,Basicdata!$AI$2:$AI$2500,0))</f>
        <v/>
      </c>
      <c r="S61" t="str">
        <f>IF(R61="","",COUNTIFS(Basicdata!$B$2:$B$2500,1,Basicdata!$D$2:$D$2500,Crops!$D$5,Basicdata!$H$2:$H$2500,Crops!$M53,Basicdata!$AH$2:$AH$2500,2,Basicdata!$AI$2:$AI$2500,0))</f>
        <v/>
      </c>
      <c r="T61" t="str">
        <f>IF(S61="","",COUNTIFS(Basicdata!$B$2:$B$2500,1,Basicdata!$D$2:$D$2500,Crops!$D$5,Basicdata!$H$2:$H$2500,Crops!$M53,Basicdata!$AH$2:$AH$2500,3,Basicdata!$AI$2:$AI$2500,0))</f>
        <v/>
      </c>
      <c r="U61" t="str">
        <f>IF(T61="","",COUNTIFS(Basicdata!$B$2:$B$2500,1,Basicdata!$D$2:$D$2500,Crops!$D$5,Basicdata!$H$2:$H$2500,Crops!$M53,Basicdata!$AH$2:$AH$2500,4,Basicdata!$AI$2:$AI$2500,0))</f>
        <v/>
      </c>
      <c r="V61" t="str">
        <f>IF(U61="","",COUNTIFS(Basicdata!$B$2:$B$2500,1,Basicdata!$D$2:$D$2500,Crops!$D$5,Basicdata!$H$2:$H$2500,Crops!$M53,Basicdata!$AH$2:$AH$2500,6,Basicdata!$AI$2:$AI$2500,0))</f>
        <v/>
      </c>
      <c r="W61" t="str">
        <f>IF(V61="","",COUNTIFS(Basicdata!$B$2:$B$2500,1,Basicdata!$D$2:$D$2500,Crops!$D$5,Basicdata!$H$2:$H$2500,Crops!$M53,Basicdata!$AH$2:$AH$2500,7,Basicdata!$AI$2:$AI$2500,0))</f>
        <v/>
      </c>
      <c r="X61" t="str">
        <f>IF(W61="","",COUNTIFS(Basicdata!$B$2:$B$2500,1,Basicdata!$D$2:$D$2500,Crops!$D$5,Basicdata!$H$2:$H$2500,Crops!$M53,Basicdata!$AH$2:$AH$2500,8,Basicdata!$AI$2:$AI$2500,0))</f>
        <v/>
      </c>
      <c r="Z61" s="45" t="str">
        <f>IF(COUNTIFS(Basicdata!$B$2:$B$2500,2,Basicdata!$D$2:$D$2500,Crops!$D$5,Basicdata!$H$2:$H$2500,Crops!$M53,Basicdata!$AI$2:$AI$2500,0)&gt;0,Crops!$M53,"")</f>
        <v/>
      </c>
      <c r="AA61" t="str">
        <f>IF(Z61="","",COUNTIFS(Basicdata!$B$2:$B$2500,2,Basicdata!$D$2:$D$2500,Crops!$D$5,Basicdata!$H$2:$H$2500,Crops!$M53,Basicdata!$AI$2:$AI$2500,0))</f>
        <v/>
      </c>
      <c r="AB61" t="str">
        <f>IF(AA61="","",COUNTIFS(Basicdata!$B$2:$B$2500,2,Basicdata!$D$2:$D$2500,Crops!$D$5,Basicdata!$H$2:$H$2500,Crops!$M53,Basicdata!$AF$2:$AF$2500,0,Basicdata!$AI$2:$AI$2500,0))</f>
        <v/>
      </c>
      <c r="AC61" t="str">
        <f>IF(AB61="","",COUNTIFS(Basicdata!$B$2:$B$2500,2,Basicdata!$D$2:$D$2500,Crops!$D$5,Basicdata!$H$2:$H$2500,Crops!$M53,Basicdata!$AF$2:$AF$2500,1,Basicdata!$AI$2:$AI$2500,0))</f>
        <v/>
      </c>
      <c r="AD61" t="str">
        <f>IF(AC61="","",COUNTIFS(Basicdata!$B$2:$B$2500,2,Basicdata!$D$2:$D$2500,Crops!$D$5,Basicdata!$H$2:$H$2500,Crops!$M53,Basicdata!$AF$2:$AF$2500,2,Basicdata!$AI$2:$AI$2500,0))</f>
        <v/>
      </c>
      <c r="AE61" t="str">
        <f>IF(AD61="","",COUNTIFS(Basicdata!$B$2:$B$2500,2,Basicdata!$D$2:$D$2500,Crops!$D$5,Basicdata!$H$2:$H$2500,Crops!$M53,Basicdata!$AF$2:$AF$2500,4,Basicdata!$AI$2:$AI$2500,0))</f>
        <v/>
      </c>
      <c r="AF61" t="str">
        <f>IF(AE61="","",COUNTIFS(Basicdata!$B$2:$B$2500,2,Basicdata!$D$2:$D$2500,Crops!$D$5,Basicdata!$H$2:$H$2500,Crops!$M53,Basicdata!$AF$2:$AF$2500,6,Basicdata!$AI$2:$AI$2500,0))</f>
        <v/>
      </c>
      <c r="AG61" t="str">
        <f>IF(AF61="","",COUNTIFS(Basicdata!$B$2:$B$2500,2,Basicdata!$D$2:$D$2500,Crops!$D$5,Basicdata!$H$2:$H$2500,Crops!$M53,Basicdata!$AF$2:$AF$2500,8,Basicdata!$AI$2:$AI$2500,0))</f>
        <v/>
      </c>
      <c r="AH61" t="str">
        <f>IF(AG61="","",COUNTIFS(Basicdata!$B$2:$B$2500,2,Basicdata!$D$2:$D$2500,Crops!$D$5,Basicdata!$H$2:$H$2500,Crops!$M53,Basicdata!$AG$2:$AG$2500,0,Basicdata!$AI$2:$AI$2500,0))</f>
        <v/>
      </c>
      <c r="AI61" t="str">
        <f>IF(AH61="","",COUNTIFS(Basicdata!$B$2:$B$2500,2,Basicdata!$D$2:$D$2500,Crops!$D$5,Basicdata!$H$2:$H$2500,Crops!$M53,Basicdata!$AG$2:$AG$2500,1,Basicdata!$AI$2:$AI$2500,0))</f>
        <v/>
      </c>
      <c r="AJ61" t="str">
        <f>IF(AI61="","",COUNTIFS(Basicdata!$B$2:$B$2500,2,Basicdata!$D$2:$D$2500,Crops!$D$5,Basicdata!$H$2:$H$2500,Crops!$M53,Basicdata!$AG$2:$AG$2500,2,Basicdata!$AI$2:$AI$2500,0))</f>
        <v/>
      </c>
      <c r="AK61" t="str">
        <f>IF(AJ61="","",COUNTIFS(Basicdata!$B$2:$B$2500,2,Basicdata!$D$2:$D$2500,Crops!$D$5,Basicdata!$H$2:$H$2500,Crops!$M53,Basicdata!$AG$2:$AG$2500,3,Basicdata!$AI$2:$AI$2500,0))</f>
        <v/>
      </c>
      <c r="AL61" t="str">
        <f>IF(AK61="","",COUNTIFS(Basicdata!$B$2:$B$2500,2,Basicdata!$D$2:$D$2500,Crops!$D$5,Basicdata!$H$2:$H$2500,Crops!$M53,Basicdata!$AG$2:$AG$2500,4,Basicdata!$AI$2:$AI$2500,0))</f>
        <v/>
      </c>
      <c r="AM61" t="str">
        <f>IF(AL61="","",COUNTIFS(Basicdata!$B$2:$B$2500,2,Basicdata!$D$2:$D$2500,Crops!$D$5,Basicdata!$H$2:$H$2500,Crops!$M53,Basicdata!$AG$2:$AG$2500,6,Basicdata!$AI$2:$AI$2500,0))</f>
        <v/>
      </c>
      <c r="AN61" t="str">
        <f>IF(AM61="","",COUNTIFS(Basicdata!$B$2:$B$2500,2,Basicdata!$D$2:$D$2500,Crops!$D$5,Basicdata!$H$2:$H$2500,Crops!$M53,Basicdata!$AG$2:$AG$2500,7,Basicdata!$AI$2:$AI$2500,0))</f>
        <v/>
      </c>
      <c r="AO61" t="str">
        <f>IF(AN61="","",COUNTIFS(Basicdata!$B$2:$B$2500,2,Basicdata!$D$2:$D$2500,Crops!$D$5,Basicdata!$H$2:$H$2500,Crops!$M53,Basicdata!$AG$2:$AG$2500,8,Basicdata!$AI$2:$AI$2500,0))</f>
        <v/>
      </c>
      <c r="AP61" t="str">
        <f>IF(AO61="","",COUNTIFS(Basicdata!$B$2:$B$2500,2,Basicdata!$D$2:$D$2500,Crops!$D$5,Basicdata!$H$2:$H$2500,Crops!$M53,Basicdata!$AH$2:$AH$2500,0,Basicdata!$AI$2:$AI$2500,0))</f>
        <v/>
      </c>
      <c r="AQ61" t="str">
        <f>IF(AP61="","",COUNTIFS(Basicdata!$B$2:$B$2500,2,Basicdata!$D$2:$D$2500,Crops!$D$5,Basicdata!$H$2:$H$2500,Crops!$M53,Basicdata!$AH$2:$AH$2500,1,Basicdata!$AI$2:$AI$2500,0))</f>
        <v/>
      </c>
      <c r="AR61" t="str">
        <f>IF(AQ61="","",COUNTIFS(Basicdata!$B$2:$B$2500,2,Basicdata!$D$2:$D$2500,Crops!$D$5,Basicdata!$H$2:$H$2500,Crops!$M53,Basicdata!$AH$2:$AH$2500,2,Basicdata!$AI$2:$AI$2500,0))</f>
        <v/>
      </c>
      <c r="AS61" t="str">
        <f>IF(AR61="","",COUNTIFS(Basicdata!$B$2:$B$2500,2,Basicdata!$D$2:$D$2500,Crops!$D$5,Basicdata!$H$2:$H$2500,Crops!$M53,Basicdata!$AH$2:$AH$2500,3,Basicdata!$AI$2:$AI$2500,0))</f>
        <v/>
      </c>
      <c r="AT61" t="str">
        <f>IF(AS61="","",COUNTIFS(Basicdata!$B$2:$B$2500,2,Basicdata!$D$2:$D$2500,Crops!$D$5,Basicdata!$H$2:$H$2500,Crops!$M53,Basicdata!$AH$2:$AH$2500,4,Basicdata!$AI$2:$AI$2500,0))</f>
        <v/>
      </c>
      <c r="AU61" t="str">
        <f>IF(AT61="","",COUNTIFS(Basicdata!$B$2:$B$2500,2,Basicdata!$D$2:$D$2500,Crops!$D$5,Basicdata!$H$2:$H$2500,Crops!$M53,Basicdata!$AH$2:$AH$2500,6,Basicdata!$AI$2:$AI$2500,0))</f>
        <v/>
      </c>
      <c r="AV61" t="str">
        <f>IF(AU61="","",COUNTIFS(Basicdata!$B$2:$B$2500,2,Basicdata!$D$2:$D$2500,Crops!$D$5,Basicdata!$H$2:$H$2500,Crops!$M53,Basicdata!$AH$2:$AH$2500,7,Basicdata!$AI$2:$AI$2500,0))</f>
        <v/>
      </c>
      <c r="AW61" t="str">
        <f>IF(AV61="","",COUNTIFS(Basicdata!$B$2:$B$2500,2,Basicdata!$D$2:$D$2500,Crops!$D$5,Basicdata!$H$2:$H$2500,Crops!$M53,Basicdata!$AH$2:$AH$2500,8,Basicdata!$AI$2:$AI$2500,0))</f>
        <v/>
      </c>
    </row>
    <row r="62" spans="1:49" x14ac:dyDescent="0.3">
      <c r="A62" s="45" t="str">
        <f>IF(COUNTIFS(Basicdata!$B$2:$B$2500,1,Basicdata!$D$2:$D$2500,Crops!$D$5,Basicdata!$H$2:$H$2500,Crops!$M54,Basicdata!$AI$2:$AI$2500,0)&gt;0,Crops!$M54,"")</f>
        <v/>
      </c>
      <c r="B62" t="str">
        <f>IF(A62="","",COUNTIFS(Basicdata!$B$2:$B$2500,1,Basicdata!$D$2:$D$2500,Crops!$D$5,Basicdata!$H$2:$H$2500,Crops!$M54,Basicdata!$AI$2:$AI$2500,0))</f>
        <v/>
      </c>
      <c r="C62" t="str">
        <f>IF(B62="","",COUNTIFS(Basicdata!$B$2:$B$2500,1,Basicdata!$D$2:$D$2500,Crops!$D$5,Basicdata!$H$2:$H$2500,Crops!$M54,Basicdata!$AF$2:$AF$2500,0,Basicdata!$AI$2:$AI$2500,0))</f>
        <v/>
      </c>
      <c r="D62" t="str">
        <f>IF(C62="","",COUNTIFS(Basicdata!$B$2:$B$2500,1,Basicdata!$D$2:$D$2500,Crops!$D$5,Basicdata!$H$2:$H$2500,Crops!$M54,Basicdata!$AF$2:$AF$2500,1,Basicdata!$AI$2:$AI$2500,0))</f>
        <v/>
      </c>
      <c r="E62" t="str">
        <f>IF(D62="","",COUNTIFS(Basicdata!$B$2:$B$2500,1,Basicdata!$D$2:$D$2500,Crops!$D$5,Basicdata!$H$2:$H$2500,Crops!$M54,Basicdata!$AF$2:$AF$2500,2,Basicdata!$AI$2:$AI$2500,0))</f>
        <v/>
      </c>
      <c r="F62" t="str">
        <f>IF(E62="","",COUNTIFS(Basicdata!$B$2:$B$2500,1,Basicdata!$D$2:$D$2500,Crops!$D$5,Basicdata!$H$2:$H$2500,Crops!$M54,Basicdata!$AF$2:$AF$2500,4,Basicdata!$AI$2:$AI$2500,0))</f>
        <v/>
      </c>
      <c r="G62" t="str">
        <f>IF(F62="","",COUNTIFS(Basicdata!$B$2:$B$2500,1,Basicdata!$D$2:$D$2500,Crops!$D$5,Basicdata!$H$2:$H$2500,Crops!$M54,Basicdata!$AF$2:$AF$2500,6,Basicdata!$AI$2:$AI$2500,0))</f>
        <v/>
      </c>
      <c r="H62" t="str">
        <f>IF(G62="","",COUNTIFS(Basicdata!$B$2:$B$2500,1,Basicdata!$D$2:$D$2500,Crops!$D$5,Basicdata!$H$2:$H$2500,Crops!$M54,Basicdata!$AF$2:$AF$2500,8,Basicdata!$AI$2:$AI$2500,0))</f>
        <v/>
      </c>
      <c r="I62" t="str">
        <f>IF(H62="","",COUNTIFS(Basicdata!$B$2:$B$2500,1,Basicdata!$D$2:$D$2500,Crops!$D$5,Basicdata!$H$2:$H$2500,Crops!$M54,Basicdata!$AG$2:$AG$2500,0,Basicdata!$AI$2:$AI$2500,0))</f>
        <v/>
      </c>
      <c r="J62" t="str">
        <f>IF(I62="","",COUNTIFS(Basicdata!$B$2:$B$2500,1,Basicdata!$D$2:$D$2500,Crops!$D$5,Basicdata!$H$2:$H$2500,Crops!$M54,Basicdata!$AG$2:$AG$2500,1,Basicdata!$AI$2:$AI$2500,0))</f>
        <v/>
      </c>
      <c r="K62" t="str">
        <f>IF(J62="","",COUNTIFS(Basicdata!$B$2:$B$2500,1,Basicdata!$D$2:$D$2500,Crops!$D$5,Basicdata!$H$2:$H$2500,Crops!$M54,Basicdata!$AG$2:$AG$2500,2,Basicdata!$AI$2:$AI$2500,0))</f>
        <v/>
      </c>
      <c r="L62" t="str">
        <f>IF(K62="","",COUNTIFS(Basicdata!$B$2:$B$2500,1,Basicdata!$D$2:$D$2500,Crops!$D$5,Basicdata!$H$2:$H$2500,Crops!$M54,Basicdata!$AG$2:$AG$2500,3,Basicdata!$AI$2:$AI$2500,0))</f>
        <v/>
      </c>
      <c r="M62" t="str">
        <f>IF(L62="","",COUNTIFS(Basicdata!$B$2:$B$2500,1,Basicdata!$D$2:$D$2500,Crops!$D$5,Basicdata!$H$2:$H$2500,Crops!$M54,Basicdata!$AG$2:$AG$2500,4,Basicdata!$AI$2:$AI$2500,0))</f>
        <v/>
      </c>
      <c r="N62" t="str">
        <f>IF(M62="","",COUNTIFS(Basicdata!$B$2:$B$2500,1,Basicdata!$D$2:$D$2500,Crops!$D$5,Basicdata!$H$2:$H$2500,Crops!$M54,Basicdata!$AG$2:$AG$2500,6,Basicdata!$AI$2:$AI$2500,0))</f>
        <v/>
      </c>
      <c r="O62" t="str">
        <f>IF(N62="","",COUNTIFS(Basicdata!$B$2:$B$2500,1,Basicdata!$D$2:$D$2500,Crops!$D$5,Basicdata!$H$2:$H$2500,Crops!$M54,Basicdata!$AG$2:$AG$2500,7,Basicdata!$AI$2:$AI$2500,0))</f>
        <v/>
      </c>
      <c r="P62" t="str">
        <f>IF(O62="","",COUNTIFS(Basicdata!$B$2:$B$2500,1,Basicdata!$D$2:$D$2500,Crops!$D$5,Basicdata!$H$2:$H$2500,Crops!$M54,Basicdata!$AG$2:$AG$2500,8,Basicdata!$AI$2:$AI$2500,0))</f>
        <v/>
      </c>
      <c r="Q62" t="str">
        <f>IF(P62="","",COUNTIFS(Basicdata!$B$2:$B$2500,1,Basicdata!$D$2:$D$2500,Crops!$D$5,Basicdata!$H$2:$H$2500,Crops!$M54,Basicdata!$AH$2:$AH$2500,0,Basicdata!$AI$2:$AI$2500,0))</f>
        <v/>
      </c>
      <c r="R62" t="str">
        <f>IF(Q62="","",COUNTIFS(Basicdata!$B$2:$B$2500,1,Basicdata!$D$2:$D$2500,Crops!$D$5,Basicdata!$H$2:$H$2500,Crops!$M54,Basicdata!$AH$2:$AH$2500,1,Basicdata!$AI$2:$AI$2500,0))</f>
        <v/>
      </c>
      <c r="S62" t="str">
        <f>IF(R62="","",COUNTIFS(Basicdata!$B$2:$B$2500,1,Basicdata!$D$2:$D$2500,Crops!$D$5,Basicdata!$H$2:$H$2500,Crops!$M54,Basicdata!$AH$2:$AH$2500,2,Basicdata!$AI$2:$AI$2500,0))</f>
        <v/>
      </c>
      <c r="T62" t="str">
        <f>IF(S62="","",COUNTIFS(Basicdata!$B$2:$B$2500,1,Basicdata!$D$2:$D$2500,Crops!$D$5,Basicdata!$H$2:$H$2500,Crops!$M54,Basicdata!$AH$2:$AH$2500,3,Basicdata!$AI$2:$AI$2500,0))</f>
        <v/>
      </c>
      <c r="U62" t="str">
        <f>IF(T62="","",COUNTIFS(Basicdata!$B$2:$B$2500,1,Basicdata!$D$2:$D$2500,Crops!$D$5,Basicdata!$H$2:$H$2500,Crops!$M54,Basicdata!$AH$2:$AH$2500,4,Basicdata!$AI$2:$AI$2500,0))</f>
        <v/>
      </c>
      <c r="V62" t="str">
        <f>IF(U62="","",COUNTIFS(Basicdata!$B$2:$B$2500,1,Basicdata!$D$2:$D$2500,Crops!$D$5,Basicdata!$H$2:$H$2500,Crops!$M54,Basicdata!$AH$2:$AH$2500,6,Basicdata!$AI$2:$AI$2500,0))</f>
        <v/>
      </c>
      <c r="W62" t="str">
        <f>IF(V62="","",COUNTIFS(Basicdata!$B$2:$B$2500,1,Basicdata!$D$2:$D$2500,Crops!$D$5,Basicdata!$H$2:$H$2500,Crops!$M54,Basicdata!$AH$2:$AH$2500,7,Basicdata!$AI$2:$AI$2500,0))</f>
        <v/>
      </c>
      <c r="X62" t="str">
        <f>IF(W62="","",COUNTIFS(Basicdata!$B$2:$B$2500,1,Basicdata!$D$2:$D$2500,Crops!$D$5,Basicdata!$H$2:$H$2500,Crops!$M54,Basicdata!$AH$2:$AH$2500,8,Basicdata!$AI$2:$AI$2500,0))</f>
        <v/>
      </c>
      <c r="Z62" s="45" t="str">
        <f>IF(COUNTIFS(Basicdata!$B$2:$B$2500,2,Basicdata!$D$2:$D$2500,Crops!$D$5,Basicdata!$H$2:$H$2500,Crops!$M54,Basicdata!$AI$2:$AI$2500,0)&gt;0,Crops!$M54,"")</f>
        <v/>
      </c>
      <c r="AA62" t="str">
        <f>IF(Z62="","",COUNTIFS(Basicdata!$B$2:$B$2500,2,Basicdata!$D$2:$D$2500,Crops!$D$5,Basicdata!$H$2:$H$2500,Crops!$M54,Basicdata!$AI$2:$AI$2500,0))</f>
        <v/>
      </c>
      <c r="AB62" t="str">
        <f>IF(AA62="","",COUNTIFS(Basicdata!$B$2:$B$2500,2,Basicdata!$D$2:$D$2500,Crops!$D$5,Basicdata!$H$2:$H$2500,Crops!$M54,Basicdata!$AF$2:$AF$2500,0,Basicdata!$AI$2:$AI$2500,0))</f>
        <v/>
      </c>
      <c r="AC62" t="str">
        <f>IF(AB62="","",COUNTIFS(Basicdata!$B$2:$B$2500,2,Basicdata!$D$2:$D$2500,Crops!$D$5,Basicdata!$H$2:$H$2500,Crops!$M54,Basicdata!$AF$2:$AF$2500,1,Basicdata!$AI$2:$AI$2500,0))</f>
        <v/>
      </c>
      <c r="AD62" t="str">
        <f>IF(AC62="","",COUNTIFS(Basicdata!$B$2:$B$2500,2,Basicdata!$D$2:$D$2500,Crops!$D$5,Basicdata!$H$2:$H$2500,Crops!$M54,Basicdata!$AF$2:$AF$2500,2,Basicdata!$AI$2:$AI$2500,0))</f>
        <v/>
      </c>
      <c r="AE62" t="str">
        <f>IF(AD62="","",COUNTIFS(Basicdata!$B$2:$B$2500,2,Basicdata!$D$2:$D$2500,Crops!$D$5,Basicdata!$H$2:$H$2500,Crops!$M54,Basicdata!$AF$2:$AF$2500,4,Basicdata!$AI$2:$AI$2500,0))</f>
        <v/>
      </c>
      <c r="AF62" t="str">
        <f>IF(AE62="","",COUNTIFS(Basicdata!$B$2:$B$2500,2,Basicdata!$D$2:$D$2500,Crops!$D$5,Basicdata!$H$2:$H$2500,Crops!$M54,Basicdata!$AF$2:$AF$2500,6,Basicdata!$AI$2:$AI$2500,0))</f>
        <v/>
      </c>
      <c r="AG62" t="str">
        <f>IF(AF62="","",COUNTIFS(Basicdata!$B$2:$B$2500,2,Basicdata!$D$2:$D$2500,Crops!$D$5,Basicdata!$H$2:$H$2500,Crops!$M54,Basicdata!$AF$2:$AF$2500,8,Basicdata!$AI$2:$AI$2500,0))</f>
        <v/>
      </c>
      <c r="AH62" t="str">
        <f>IF(AG62="","",COUNTIFS(Basicdata!$B$2:$B$2500,2,Basicdata!$D$2:$D$2500,Crops!$D$5,Basicdata!$H$2:$H$2500,Crops!$M54,Basicdata!$AG$2:$AG$2500,0,Basicdata!$AI$2:$AI$2500,0))</f>
        <v/>
      </c>
      <c r="AI62" t="str">
        <f>IF(AH62="","",COUNTIFS(Basicdata!$B$2:$B$2500,2,Basicdata!$D$2:$D$2500,Crops!$D$5,Basicdata!$H$2:$H$2500,Crops!$M54,Basicdata!$AG$2:$AG$2500,1,Basicdata!$AI$2:$AI$2500,0))</f>
        <v/>
      </c>
      <c r="AJ62" t="str">
        <f>IF(AI62="","",COUNTIFS(Basicdata!$B$2:$B$2500,2,Basicdata!$D$2:$D$2500,Crops!$D$5,Basicdata!$H$2:$H$2500,Crops!$M54,Basicdata!$AG$2:$AG$2500,2,Basicdata!$AI$2:$AI$2500,0))</f>
        <v/>
      </c>
      <c r="AK62" t="str">
        <f>IF(AJ62="","",COUNTIFS(Basicdata!$B$2:$B$2500,2,Basicdata!$D$2:$D$2500,Crops!$D$5,Basicdata!$H$2:$H$2500,Crops!$M54,Basicdata!$AG$2:$AG$2500,3,Basicdata!$AI$2:$AI$2500,0))</f>
        <v/>
      </c>
      <c r="AL62" t="str">
        <f>IF(AK62="","",COUNTIFS(Basicdata!$B$2:$B$2500,2,Basicdata!$D$2:$D$2500,Crops!$D$5,Basicdata!$H$2:$H$2500,Crops!$M54,Basicdata!$AG$2:$AG$2500,4,Basicdata!$AI$2:$AI$2500,0))</f>
        <v/>
      </c>
      <c r="AM62" t="str">
        <f>IF(AL62="","",COUNTIFS(Basicdata!$B$2:$B$2500,2,Basicdata!$D$2:$D$2500,Crops!$D$5,Basicdata!$H$2:$H$2500,Crops!$M54,Basicdata!$AG$2:$AG$2500,6,Basicdata!$AI$2:$AI$2500,0))</f>
        <v/>
      </c>
      <c r="AN62" t="str">
        <f>IF(AM62="","",COUNTIFS(Basicdata!$B$2:$B$2500,2,Basicdata!$D$2:$D$2500,Crops!$D$5,Basicdata!$H$2:$H$2500,Crops!$M54,Basicdata!$AG$2:$AG$2500,7,Basicdata!$AI$2:$AI$2500,0))</f>
        <v/>
      </c>
      <c r="AO62" t="str">
        <f>IF(AN62="","",COUNTIFS(Basicdata!$B$2:$B$2500,2,Basicdata!$D$2:$D$2500,Crops!$D$5,Basicdata!$H$2:$H$2500,Crops!$M54,Basicdata!$AG$2:$AG$2500,8,Basicdata!$AI$2:$AI$2500,0))</f>
        <v/>
      </c>
      <c r="AP62" t="str">
        <f>IF(AO62="","",COUNTIFS(Basicdata!$B$2:$B$2500,2,Basicdata!$D$2:$D$2500,Crops!$D$5,Basicdata!$H$2:$H$2500,Crops!$M54,Basicdata!$AH$2:$AH$2500,0,Basicdata!$AI$2:$AI$2500,0))</f>
        <v/>
      </c>
      <c r="AQ62" t="str">
        <f>IF(AP62="","",COUNTIFS(Basicdata!$B$2:$B$2500,2,Basicdata!$D$2:$D$2500,Crops!$D$5,Basicdata!$H$2:$H$2500,Crops!$M54,Basicdata!$AH$2:$AH$2500,1,Basicdata!$AI$2:$AI$2500,0))</f>
        <v/>
      </c>
      <c r="AR62" t="str">
        <f>IF(AQ62="","",COUNTIFS(Basicdata!$B$2:$B$2500,2,Basicdata!$D$2:$D$2500,Crops!$D$5,Basicdata!$H$2:$H$2500,Crops!$M54,Basicdata!$AH$2:$AH$2500,2,Basicdata!$AI$2:$AI$2500,0))</f>
        <v/>
      </c>
      <c r="AS62" t="str">
        <f>IF(AR62="","",COUNTIFS(Basicdata!$B$2:$B$2500,2,Basicdata!$D$2:$D$2500,Crops!$D$5,Basicdata!$H$2:$H$2500,Crops!$M54,Basicdata!$AH$2:$AH$2500,3,Basicdata!$AI$2:$AI$2500,0))</f>
        <v/>
      </c>
      <c r="AT62" t="str">
        <f>IF(AS62="","",COUNTIFS(Basicdata!$B$2:$B$2500,2,Basicdata!$D$2:$D$2500,Crops!$D$5,Basicdata!$H$2:$H$2500,Crops!$M54,Basicdata!$AH$2:$AH$2500,4,Basicdata!$AI$2:$AI$2500,0))</f>
        <v/>
      </c>
      <c r="AU62" t="str">
        <f>IF(AT62="","",COUNTIFS(Basicdata!$B$2:$B$2500,2,Basicdata!$D$2:$D$2500,Crops!$D$5,Basicdata!$H$2:$H$2500,Crops!$M54,Basicdata!$AH$2:$AH$2500,6,Basicdata!$AI$2:$AI$2500,0))</f>
        <v/>
      </c>
      <c r="AV62" t="str">
        <f>IF(AU62="","",COUNTIFS(Basicdata!$B$2:$B$2500,2,Basicdata!$D$2:$D$2500,Crops!$D$5,Basicdata!$H$2:$H$2500,Crops!$M54,Basicdata!$AH$2:$AH$2500,7,Basicdata!$AI$2:$AI$2500,0))</f>
        <v/>
      </c>
      <c r="AW62" t="str">
        <f>IF(AV62="","",COUNTIFS(Basicdata!$B$2:$B$2500,2,Basicdata!$D$2:$D$2500,Crops!$D$5,Basicdata!$H$2:$H$2500,Crops!$M54,Basicdata!$AH$2:$AH$2500,8,Basicdata!$AI$2:$AI$2500,0))</f>
        <v/>
      </c>
    </row>
    <row r="63" spans="1:49" x14ac:dyDescent="0.3">
      <c r="A63" s="45" t="str">
        <f>IF(COUNTIFS(Basicdata!$B$2:$B$2500,1,Basicdata!$D$2:$D$2500,Crops!$D$5,Basicdata!$H$2:$H$2500,Crops!$M55,Basicdata!$AI$2:$AI$2500,0)&gt;0,Crops!$M55,"")</f>
        <v/>
      </c>
      <c r="B63" t="str">
        <f>IF(A63="","",COUNTIFS(Basicdata!$B$2:$B$2500,1,Basicdata!$D$2:$D$2500,Crops!$D$5,Basicdata!$H$2:$H$2500,Crops!$M55,Basicdata!$AI$2:$AI$2500,0))</f>
        <v/>
      </c>
      <c r="C63" t="str">
        <f>IF(B63="","",COUNTIFS(Basicdata!$B$2:$B$2500,1,Basicdata!$D$2:$D$2500,Crops!$D$5,Basicdata!$H$2:$H$2500,Crops!$M55,Basicdata!$AF$2:$AF$2500,0,Basicdata!$AI$2:$AI$2500,0))</f>
        <v/>
      </c>
      <c r="D63" t="str">
        <f>IF(C63="","",COUNTIFS(Basicdata!$B$2:$B$2500,1,Basicdata!$D$2:$D$2500,Crops!$D$5,Basicdata!$H$2:$H$2500,Crops!$M55,Basicdata!$AF$2:$AF$2500,1,Basicdata!$AI$2:$AI$2500,0))</f>
        <v/>
      </c>
      <c r="E63" t="str">
        <f>IF(D63="","",COUNTIFS(Basicdata!$B$2:$B$2500,1,Basicdata!$D$2:$D$2500,Crops!$D$5,Basicdata!$H$2:$H$2500,Crops!$M55,Basicdata!$AF$2:$AF$2500,2,Basicdata!$AI$2:$AI$2500,0))</f>
        <v/>
      </c>
      <c r="F63" t="str">
        <f>IF(E63="","",COUNTIFS(Basicdata!$B$2:$B$2500,1,Basicdata!$D$2:$D$2500,Crops!$D$5,Basicdata!$H$2:$H$2500,Crops!$M55,Basicdata!$AF$2:$AF$2500,4,Basicdata!$AI$2:$AI$2500,0))</f>
        <v/>
      </c>
      <c r="G63" t="str">
        <f>IF(F63="","",COUNTIFS(Basicdata!$B$2:$B$2500,1,Basicdata!$D$2:$D$2500,Crops!$D$5,Basicdata!$H$2:$H$2500,Crops!$M55,Basicdata!$AF$2:$AF$2500,6,Basicdata!$AI$2:$AI$2500,0))</f>
        <v/>
      </c>
      <c r="H63" t="str">
        <f>IF(G63="","",COUNTIFS(Basicdata!$B$2:$B$2500,1,Basicdata!$D$2:$D$2500,Crops!$D$5,Basicdata!$H$2:$H$2500,Crops!$M55,Basicdata!$AF$2:$AF$2500,8,Basicdata!$AI$2:$AI$2500,0))</f>
        <v/>
      </c>
      <c r="I63" t="str">
        <f>IF(H63="","",COUNTIFS(Basicdata!$B$2:$B$2500,1,Basicdata!$D$2:$D$2500,Crops!$D$5,Basicdata!$H$2:$H$2500,Crops!$M55,Basicdata!$AG$2:$AG$2500,0,Basicdata!$AI$2:$AI$2500,0))</f>
        <v/>
      </c>
      <c r="J63" t="str">
        <f>IF(I63="","",COUNTIFS(Basicdata!$B$2:$B$2500,1,Basicdata!$D$2:$D$2500,Crops!$D$5,Basicdata!$H$2:$H$2500,Crops!$M55,Basicdata!$AG$2:$AG$2500,1,Basicdata!$AI$2:$AI$2500,0))</f>
        <v/>
      </c>
      <c r="K63" t="str">
        <f>IF(J63="","",COUNTIFS(Basicdata!$B$2:$B$2500,1,Basicdata!$D$2:$D$2500,Crops!$D$5,Basicdata!$H$2:$H$2500,Crops!$M55,Basicdata!$AG$2:$AG$2500,2,Basicdata!$AI$2:$AI$2500,0))</f>
        <v/>
      </c>
      <c r="L63" t="str">
        <f>IF(K63="","",COUNTIFS(Basicdata!$B$2:$B$2500,1,Basicdata!$D$2:$D$2500,Crops!$D$5,Basicdata!$H$2:$H$2500,Crops!$M55,Basicdata!$AG$2:$AG$2500,3,Basicdata!$AI$2:$AI$2500,0))</f>
        <v/>
      </c>
      <c r="M63" t="str">
        <f>IF(L63="","",COUNTIFS(Basicdata!$B$2:$B$2500,1,Basicdata!$D$2:$D$2500,Crops!$D$5,Basicdata!$H$2:$H$2500,Crops!$M55,Basicdata!$AG$2:$AG$2500,4,Basicdata!$AI$2:$AI$2500,0))</f>
        <v/>
      </c>
      <c r="N63" t="str">
        <f>IF(M63="","",COUNTIFS(Basicdata!$B$2:$B$2500,1,Basicdata!$D$2:$D$2500,Crops!$D$5,Basicdata!$H$2:$H$2500,Crops!$M55,Basicdata!$AG$2:$AG$2500,6,Basicdata!$AI$2:$AI$2500,0))</f>
        <v/>
      </c>
      <c r="O63" t="str">
        <f>IF(N63="","",COUNTIFS(Basicdata!$B$2:$B$2500,1,Basicdata!$D$2:$D$2500,Crops!$D$5,Basicdata!$H$2:$H$2500,Crops!$M55,Basicdata!$AG$2:$AG$2500,7,Basicdata!$AI$2:$AI$2500,0))</f>
        <v/>
      </c>
      <c r="P63" t="str">
        <f>IF(O63="","",COUNTIFS(Basicdata!$B$2:$B$2500,1,Basicdata!$D$2:$D$2500,Crops!$D$5,Basicdata!$H$2:$H$2500,Crops!$M55,Basicdata!$AG$2:$AG$2500,8,Basicdata!$AI$2:$AI$2500,0))</f>
        <v/>
      </c>
      <c r="Q63" t="str">
        <f>IF(P63="","",COUNTIFS(Basicdata!$B$2:$B$2500,1,Basicdata!$D$2:$D$2500,Crops!$D$5,Basicdata!$H$2:$H$2500,Crops!$M55,Basicdata!$AH$2:$AH$2500,0,Basicdata!$AI$2:$AI$2500,0))</f>
        <v/>
      </c>
      <c r="R63" t="str">
        <f>IF(Q63="","",COUNTIFS(Basicdata!$B$2:$B$2500,1,Basicdata!$D$2:$D$2500,Crops!$D$5,Basicdata!$H$2:$H$2500,Crops!$M55,Basicdata!$AH$2:$AH$2500,1,Basicdata!$AI$2:$AI$2500,0))</f>
        <v/>
      </c>
      <c r="S63" t="str">
        <f>IF(R63="","",COUNTIFS(Basicdata!$B$2:$B$2500,1,Basicdata!$D$2:$D$2500,Crops!$D$5,Basicdata!$H$2:$H$2500,Crops!$M55,Basicdata!$AH$2:$AH$2500,2,Basicdata!$AI$2:$AI$2500,0))</f>
        <v/>
      </c>
      <c r="T63" t="str">
        <f>IF(S63="","",COUNTIFS(Basicdata!$B$2:$B$2500,1,Basicdata!$D$2:$D$2500,Crops!$D$5,Basicdata!$H$2:$H$2500,Crops!$M55,Basicdata!$AH$2:$AH$2500,3,Basicdata!$AI$2:$AI$2500,0))</f>
        <v/>
      </c>
      <c r="U63" t="str">
        <f>IF(T63="","",COUNTIFS(Basicdata!$B$2:$B$2500,1,Basicdata!$D$2:$D$2500,Crops!$D$5,Basicdata!$H$2:$H$2500,Crops!$M55,Basicdata!$AH$2:$AH$2500,4,Basicdata!$AI$2:$AI$2500,0))</f>
        <v/>
      </c>
      <c r="V63" t="str">
        <f>IF(U63="","",COUNTIFS(Basicdata!$B$2:$B$2500,1,Basicdata!$D$2:$D$2500,Crops!$D$5,Basicdata!$H$2:$H$2500,Crops!$M55,Basicdata!$AH$2:$AH$2500,6,Basicdata!$AI$2:$AI$2500,0))</f>
        <v/>
      </c>
      <c r="W63" t="str">
        <f>IF(V63="","",COUNTIFS(Basicdata!$B$2:$B$2500,1,Basicdata!$D$2:$D$2500,Crops!$D$5,Basicdata!$H$2:$H$2500,Crops!$M55,Basicdata!$AH$2:$AH$2500,7,Basicdata!$AI$2:$AI$2500,0))</f>
        <v/>
      </c>
      <c r="X63" t="str">
        <f>IF(W63="","",COUNTIFS(Basicdata!$B$2:$B$2500,1,Basicdata!$D$2:$D$2500,Crops!$D$5,Basicdata!$H$2:$H$2500,Crops!$M55,Basicdata!$AH$2:$AH$2500,8,Basicdata!$AI$2:$AI$2500,0))</f>
        <v/>
      </c>
      <c r="Z63" s="45" t="str">
        <f>IF(COUNTIFS(Basicdata!$B$2:$B$2500,2,Basicdata!$D$2:$D$2500,Crops!$D$5,Basicdata!$H$2:$H$2500,Crops!$M55,Basicdata!$AI$2:$AI$2500,0)&gt;0,Crops!$M55,"")</f>
        <v/>
      </c>
      <c r="AA63" t="str">
        <f>IF(Z63="","",COUNTIFS(Basicdata!$B$2:$B$2500,2,Basicdata!$D$2:$D$2500,Crops!$D$5,Basicdata!$H$2:$H$2500,Crops!$M55,Basicdata!$AI$2:$AI$2500,0))</f>
        <v/>
      </c>
      <c r="AB63" t="str">
        <f>IF(AA63="","",COUNTIFS(Basicdata!$B$2:$B$2500,2,Basicdata!$D$2:$D$2500,Crops!$D$5,Basicdata!$H$2:$H$2500,Crops!$M55,Basicdata!$AF$2:$AF$2500,0,Basicdata!$AI$2:$AI$2500,0))</f>
        <v/>
      </c>
      <c r="AC63" t="str">
        <f>IF(AB63="","",COUNTIFS(Basicdata!$B$2:$B$2500,2,Basicdata!$D$2:$D$2500,Crops!$D$5,Basicdata!$H$2:$H$2500,Crops!$M55,Basicdata!$AF$2:$AF$2500,1,Basicdata!$AI$2:$AI$2500,0))</f>
        <v/>
      </c>
      <c r="AD63" t="str">
        <f>IF(AC63="","",COUNTIFS(Basicdata!$B$2:$B$2500,2,Basicdata!$D$2:$D$2500,Crops!$D$5,Basicdata!$H$2:$H$2500,Crops!$M55,Basicdata!$AF$2:$AF$2500,2,Basicdata!$AI$2:$AI$2500,0))</f>
        <v/>
      </c>
      <c r="AE63" t="str">
        <f>IF(AD63="","",COUNTIFS(Basicdata!$B$2:$B$2500,2,Basicdata!$D$2:$D$2500,Crops!$D$5,Basicdata!$H$2:$H$2500,Crops!$M55,Basicdata!$AF$2:$AF$2500,4,Basicdata!$AI$2:$AI$2500,0))</f>
        <v/>
      </c>
      <c r="AF63" t="str">
        <f>IF(AE63="","",COUNTIFS(Basicdata!$B$2:$B$2500,2,Basicdata!$D$2:$D$2500,Crops!$D$5,Basicdata!$H$2:$H$2500,Crops!$M55,Basicdata!$AF$2:$AF$2500,6,Basicdata!$AI$2:$AI$2500,0))</f>
        <v/>
      </c>
      <c r="AG63" t="str">
        <f>IF(AF63="","",COUNTIFS(Basicdata!$B$2:$B$2500,2,Basicdata!$D$2:$D$2500,Crops!$D$5,Basicdata!$H$2:$H$2500,Crops!$M55,Basicdata!$AF$2:$AF$2500,8,Basicdata!$AI$2:$AI$2500,0))</f>
        <v/>
      </c>
      <c r="AH63" t="str">
        <f>IF(AG63="","",COUNTIFS(Basicdata!$B$2:$B$2500,2,Basicdata!$D$2:$D$2500,Crops!$D$5,Basicdata!$H$2:$H$2500,Crops!$M55,Basicdata!$AG$2:$AG$2500,0,Basicdata!$AI$2:$AI$2500,0))</f>
        <v/>
      </c>
      <c r="AI63" t="str">
        <f>IF(AH63="","",COUNTIFS(Basicdata!$B$2:$B$2500,2,Basicdata!$D$2:$D$2500,Crops!$D$5,Basicdata!$H$2:$H$2500,Crops!$M55,Basicdata!$AG$2:$AG$2500,1,Basicdata!$AI$2:$AI$2500,0))</f>
        <v/>
      </c>
      <c r="AJ63" t="str">
        <f>IF(AI63="","",COUNTIFS(Basicdata!$B$2:$B$2500,2,Basicdata!$D$2:$D$2500,Crops!$D$5,Basicdata!$H$2:$H$2500,Crops!$M55,Basicdata!$AG$2:$AG$2500,2,Basicdata!$AI$2:$AI$2500,0))</f>
        <v/>
      </c>
      <c r="AK63" t="str">
        <f>IF(AJ63="","",COUNTIFS(Basicdata!$B$2:$B$2500,2,Basicdata!$D$2:$D$2500,Crops!$D$5,Basicdata!$H$2:$H$2500,Crops!$M55,Basicdata!$AG$2:$AG$2500,3,Basicdata!$AI$2:$AI$2500,0))</f>
        <v/>
      </c>
      <c r="AL63" t="str">
        <f>IF(AK63="","",COUNTIFS(Basicdata!$B$2:$B$2500,2,Basicdata!$D$2:$D$2500,Crops!$D$5,Basicdata!$H$2:$H$2500,Crops!$M55,Basicdata!$AG$2:$AG$2500,4,Basicdata!$AI$2:$AI$2500,0))</f>
        <v/>
      </c>
      <c r="AM63" t="str">
        <f>IF(AL63="","",COUNTIFS(Basicdata!$B$2:$B$2500,2,Basicdata!$D$2:$D$2500,Crops!$D$5,Basicdata!$H$2:$H$2500,Crops!$M55,Basicdata!$AG$2:$AG$2500,6,Basicdata!$AI$2:$AI$2500,0))</f>
        <v/>
      </c>
      <c r="AN63" t="str">
        <f>IF(AM63="","",COUNTIFS(Basicdata!$B$2:$B$2500,2,Basicdata!$D$2:$D$2500,Crops!$D$5,Basicdata!$H$2:$H$2500,Crops!$M55,Basicdata!$AG$2:$AG$2500,7,Basicdata!$AI$2:$AI$2500,0))</f>
        <v/>
      </c>
      <c r="AO63" t="str">
        <f>IF(AN63="","",COUNTIFS(Basicdata!$B$2:$B$2500,2,Basicdata!$D$2:$D$2500,Crops!$D$5,Basicdata!$H$2:$H$2500,Crops!$M55,Basicdata!$AG$2:$AG$2500,8,Basicdata!$AI$2:$AI$2500,0))</f>
        <v/>
      </c>
      <c r="AP63" t="str">
        <f>IF(AO63="","",COUNTIFS(Basicdata!$B$2:$B$2500,2,Basicdata!$D$2:$D$2500,Crops!$D$5,Basicdata!$H$2:$H$2500,Crops!$M55,Basicdata!$AH$2:$AH$2500,0,Basicdata!$AI$2:$AI$2500,0))</f>
        <v/>
      </c>
      <c r="AQ63" t="str">
        <f>IF(AP63="","",COUNTIFS(Basicdata!$B$2:$B$2500,2,Basicdata!$D$2:$D$2500,Crops!$D$5,Basicdata!$H$2:$H$2500,Crops!$M55,Basicdata!$AH$2:$AH$2500,1,Basicdata!$AI$2:$AI$2500,0))</f>
        <v/>
      </c>
      <c r="AR63" t="str">
        <f>IF(AQ63="","",COUNTIFS(Basicdata!$B$2:$B$2500,2,Basicdata!$D$2:$D$2500,Crops!$D$5,Basicdata!$H$2:$H$2500,Crops!$M55,Basicdata!$AH$2:$AH$2500,2,Basicdata!$AI$2:$AI$2500,0))</f>
        <v/>
      </c>
      <c r="AS63" t="str">
        <f>IF(AR63="","",COUNTIFS(Basicdata!$B$2:$B$2500,2,Basicdata!$D$2:$D$2500,Crops!$D$5,Basicdata!$H$2:$H$2500,Crops!$M55,Basicdata!$AH$2:$AH$2500,3,Basicdata!$AI$2:$AI$2500,0))</f>
        <v/>
      </c>
      <c r="AT63" t="str">
        <f>IF(AS63="","",COUNTIFS(Basicdata!$B$2:$B$2500,2,Basicdata!$D$2:$D$2500,Crops!$D$5,Basicdata!$H$2:$H$2500,Crops!$M55,Basicdata!$AH$2:$AH$2500,4,Basicdata!$AI$2:$AI$2500,0))</f>
        <v/>
      </c>
      <c r="AU63" t="str">
        <f>IF(AT63="","",COUNTIFS(Basicdata!$B$2:$B$2500,2,Basicdata!$D$2:$D$2500,Crops!$D$5,Basicdata!$H$2:$H$2500,Crops!$M55,Basicdata!$AH$2:$AH$2500,6,Basicdata!$AI$2:$AI$2500,0))</f>
        <v/>
      </c>
      <c r="AV63" t="str">
        <f>IF(AU63="","",COUNTIFS(Basicdata!$B$2:$B$2500,2,Basicdata!$D$2:$D$2500,Crops!$D$5,Basicdata!$H$2:$H$2500,Crops!$M55,Basicdata!$AH$2:$AH$2500,7,Basicdata!$AI$2:$AI$2500,0))</f>
        <v/>
      </c>
      <c r="AW63" t="str">
        <f>IF(AV63="","",COUNTIFS(Basicdata!$B$2:$B$2500,2,Basicdata!$D$2:$D$2500,Crops!$D$5,Basicdata!$H$2:$H$2500,Crops!$M55,Basicdata!$AH$2:$AH$2500,8,Basicdata!$AI$2:$AI$2500,0))</f>
        <v/>
      </c>
    </row>
    <row r="64" spans="1:49" x14ac:dyDescent="0.3">
      <c r="A64" s="45" t="str">
        <f>IF(COUNTIFS(Basicdata!$B$2:$B$2500,1,Basicdata!$D$2:$D$2500,Crops!$D$5,Basicdata!$H$2:$H$2500,Crops!$M56,Basicdata!$AI$2:$AI$2500,0)&gt;0,Crops!$M56,"")</f>
        <v/>
      </c>
      <c r="B64" t="str">
        <f>IF(A64="","",COUNTIFS(Basicdata!$B$2:$B$2500,1,Basicdata!$D$2:$D$2500,Crops!$D$5,Basicdata!$H$2:$H$2500,Crops!$M56,Basicdata!$AI$2:$AI$2500,0))</f>
        <v/>
      </c>
      <c r="C64" t="str">
        <f>IF(B64="","",COUNTIFS(Basicdata!$B$2:$B$2500,1,Basicdata!$D$2:$D$2500,Crops!$D$5,Basicdata!$H$2:$H$2500,Crops!$M56,Basicdata!$AF$2:$AF$2500,0,Basicdata!$AI$2:$AI$2500,0))</f>
        <v/>
      </c>
      <c r="D64" t="str">
        <f>IF(C64="","",COUNTIFS(Basicdata!$B$2:$B$2500,1,Basicdata!$D$2:$D$2500,Crops!$D$5,Basicdata!$H$2:$H$2500,Crops!$M56,Basicdata!$AF$2:$AF$2500,1,Basicdata!$AI$2:$AI$2500,0))</f>
        <v/>
      </c>
      <c r="E64" t="str">
        <f>IF(D64="","",COUNTIFS(Basicdata!$B$2:$B$2500,1,Basicdata!$D$2:$D$2500,Crops!$D$5,Basicdata!$H$2:$H$2500,Crops!$M56,Basicdata!$AF$2:$AF$2500,2,Basicdata!$AI$2:$AI$2500,0))</f>
        <v/>
      </c>
      <c r="F64" t="str">
        <f>IF(E64="","",COUNTIFS(Basicdata!$B$2:$B$2500,1,Basicdata!$D$2:$D$2500,Crops!$D$5,Basicdata!$H$2:$H$2500,Crops!$M56,Basicdata!$AF$2:$AF$2500,4,Basicdata!$AI$2:$AI$2500,0))</f>
        <v/>
      </c>
      <c r="G64" t="str">
        <f>IF(F64="","",COUNTIFS(Basicdata!$B$2:$B$2500,1,Basicdata!$D$2:$D$2500,Crops!$D$5,Basicdata!$H$2:$H$2500,Crops!$M56,Basicdata!$AF$2:$AF$2500,6,Basicdata!$AI$2:$AI$2500,0))</f>
        <v/>
      </c>
      <c r="H64" t="str">
        <f>IF(G64="","",COUNTIFS(Basicdata!$B$2:$B$2500,1,Basicdata!$D$2:$D$2500,Crops!$D$5,Basicdata!$H$2:$H$2500,Crops!$M56,Basicdata!$AF$2:$AF$2500,8,Basicdata!$AI$2:$AI$2500,0))</f>
        <v/>
      </c>
      <c r="I64" t="str">
        <f>IF(H64="","",COUNTIFS(Basicdata!$B$2:$B$2500,1,Basicdata!$D$2:$D$2500,Crops!$D$5,Basicdata!$H$2:$H$2500,Crops!$M56,Basicdata!$AG$2:$AG$2500,0,Basicdata!$AI$2:$AI$2500,0))</f>
        <v/>
      </c>
      <c r="J64" t="str">
        <f>IF(I64="","",COUNTIFS(Basicdata!$B$2:$B$2500,1,Basicdata!$D$2:$D$2500,Crops!$D$5,Basicdata!$H$2:$H$2500,Crops!$M56,Basicdata!$AG$2:$AG$2500,1,Basicdata!$AI$2:$AI$2500,0))</f>
        <v/>
      </c>
      <c r="K64" t="str">
        <f>IF(J64="","",COUNTIFS(Basicdata!$B$2:$B$2500,1,Basicdata!$D$2:$D$2500,Crops!$D$5,Basicdata!$H$2:$H$2500,Crops!$M56,Basicdata!$AG$2:$AG$2500,2,Basicdata!$AI$2:$AI$2500,0))</f>
        <v/>
      </c>
      <c r="L64" t="str">
        <f>IF(K64="","",COUNTIFS(Basicdata!$B$2:$B$2500,1,Basicdata!$D$2:$D$2500,Crops!$D$5,Basicdata!$H$2:$H$2500,Crops!$M56,Basicdata!$AG$2:$AG$2500,3,Basicdata!$AI$2:$AI$2500,0))</f>
        <v/>
      </c>
      <c r="M64" t="str">
        <f>IF(L64="","",COUNTIFS(Basicdata!$B$2:$B$2500,1,Basicdata!$D$2:$D$2500,Crops!$D$5,Basicdata!$H$2:$H$2500,Crops!$M56,Basicdata!$AG$2:$AG$2500,4,Basicdata!$AI$2:$AI$2500,0))</f>
        <v/>
      </c>
      <c r="N64" t="str">
        <f>IF(M64="","",COUNTIFS(Basicdata!$B$2:$B$2500,1,Basicdata!$D$2:$D$2500,Crops!$D$5,Basicdata!$H$2:$H$2500,Crops!$M56,Basicdata!$AG$2:$AG$2500,6,Basicdata!$AI$2:$AI$2500,0))</f>
        <v/>
      </c>
      <c r="O64" t="str">
        <f>IF(N64="","",COUNTIFS(Basicdata!$B$2:$B$2500,1,Basicdata!$D$2:$D$2500,Crops!$D$5,Basicdata!$H$2:$H$2500,Crops!$M56,Basicdata!$AG$2:$AG$2500,7,Basicdata!$AI$2:$AI$2500,0))</f>
        <v/>
      </c>
      <c r="P64" t="str">
        <f>IF(O64="","",COUNTIFS(Basicdata!$B$2:$B$2500,1,Basicdata!$D$2:$D$2500,Crops!$D$5,Basicdata!$H$2:$H$2500,Crops!$M56,Basicdata!$AG$2:$AG$2500,8,Basicdata!$AI$2:$AI$2500,0))</f>
        <v/>
      </c>
      <c r="Q64" t="str">
        <f>IF(P64="","",COUNTIFS(Basicdata!$B$2:$B$2500,1,Basicdata!$D$2:$D$2500,Crops!$D$5,Basicdata!$H$2:$H$2500,Crops!$M56,Basicdata!$AH$2:$AH$2500,0,Basicdata!$AI$2:$AI$2500,0))</f>
        <v/>
      </c>
      <c r="R64" t="str">
        <f>IF(Q64="","",COUNTIFS(Basicdata!$B$2:$B$2500,1,Basicdata!$D$2:$D$2500,Crops!$D$5,Basicdata!$H$2:$H$2500,Crops!$M56,Basicdata!$AH$2:$AH$2500,1,Basicdata!$AI$2:$AI$2500,0))</f>
        <v/>
      </c>
      <c r="S64" t="str">
        <f>IF(R64="","",COUNTIFS(Basicdata!$B$2:$B$2500,1,Basicdata!$D$2:$D$2500,Crops!$D$5,Basicdata!$H$2:$H$2500,Crops!$M56,Basicdata!$AH$2:$AH$2500,2,Basicdata!$AI$2:$AI$2500,0))</f>
        <v/>
      </c>
      <c r="T64" t="str">
        <f>IF(S64="","",COUNTIFS(Basicdata!$B$2:$B$2500,1,Basicdata!$D$2:$D$2500,Crops!$D$5,Basicdata!$H$2:$H$2500,Crops!$M56,Basicdata!$AH$2:$AH$2500,3,Basicdata!$AI$2:$AI$2500,0))</f>
        <v/>
      </c>
      <c r="U64" t="str">
        <f>IF(T64="","",COUNTIFS(Basicdata!$B$2:$B$2500,1,Basicdata!$D$2:$D$2500,Crops!$D$5,Basicdata!$H$2:$H$2500,Crops!$M56,Basicdata!$AH$2:$AH$2500,4,Basicdata!$AI$2:$AI$2500,0))</f>
        <v/>
      </c>
      <c r="V64" t="str">
        <f>IF(U64="","",COUNTIFS(Basicdata!$B$2:$B$2500,1,Basicdata!$D$2:$D$2500,Crops!$D$5,Basicdata!$H$2:$H$2500,Crops!$M56,Basicdata!$AH$2:$AH$2500,6,Basicdata!$AI$2:$AI$2500,0))</f>
        <v/>
      </c>
      <c r="W64" t="str">
        <f>IF(V64="","",COUNTIFS(Basicdata!$B$2:$B$2500,1,Basicdata!$D$2:$D$2500,Crops!$D$5,Basicdata!$H$2:$H$2500,Crops!$M56,Basicdata!$AH$2:$AH$2500,7,Basicdata!$AI$2:$AI$2500,0))</f>
        <v/>
      </c>
      <c r="X64" t="str">
        <f>IF(W64="","",COUNTIFS(Basicdata!$B$2:$B$2500,1,Basicdata!$D$2:$D$2500,Crops!$D$5,Basicdata!$H$2:$H$2500,Crops!$M56,Basicdata!$AH$2:$AH$2500,8,Basicdata!$AI$2:$AI$2500,0))</f>
        <v/>
      </c>
      <c r="Z64" s="45" t="str">
        <f>IF(COUNTIFS(Basicdata!$B$2:$B$2500,2,Basicdata!$D$2:$D$2500,Crops!$D$5,Basicdata!$H$2:$H$2500,Crops!$M56,Basicdata!$AI$2:$AI$2500,0)&gt;0,Crops!$M56,"")</f>
        <v/>
      </c>
      <c r="AA64" t="str">
        <f>IF(Z64="","",COUNTIFS(Basicdata!$B$2:$B$2500,2,Basicdata!$D$2:$D$2500,Crops!$D$5,Basicdata!$H$2:$H$2500,Crops!$M56,Basicdata!$AI$2:$AI$2500,0))</f>
        <v/>
      </c>
      <c r="AB64" t="str">
        <f>IF(AA64="","",COUNTIFS(Basicdata!$B$2:$B$2500,2,Basicdata!$D$2:$D$2500,Crops!$D$5,Basicdata!$H$2:$H$2500,Crops!$M56,Basicdata!$AF$2:$AF$2500,0,Basicdata!$AI$2:$AI$2500,0))</f>
        <v/>
      </c>
      <c r="AC64" t="str">
        <f>IF(AB64="","",COUNTIFS(Basicdata!$B$2:$B$2500,2,Basicdata!$D$2:$D$2500,Crops!$D$5,Basicdata!$H$2:$H$2500,Crops!$M56,Basicdata!$AF$2:$AF$2500,1,Basicdata!$AI$2:$AI$2500,0))</f>
        <v/>
      </c>
      <c r="AD64" t="str">
        <f>IF(AC64="","",COUNTIFS(Basicdata!$B$2:$B$2500,2,Basicdata!$D$2:$D$2500,Crops!$D$5,Basicdata!$H$2:$H$2500,Crops!$M56,Basicdata!$AF$2:$AF$2500,2,Basicdata!$AI$2:$AI$2500,0))</f>
        <v/>
      </c>
      <c r="AE64" t="str">
        <f>IF(AD64="","",COUNTIFS(Basicdata!$B$2:$B$2500,2,Basicdata!$D$2:$D$2500,Crops!$D$5,Basicdata!$H$2:$H$2500,Crops!$M56,Basicdata!$AF$2:$AF$2500,4,Basicdata!$AI$2:$AI$2500,0))</f>
        <v/>
      </c>
      <c r="AF64" t="str">
        <f>IF(AE64="","",COUNTIFS(Basicdata!$B$2:$B$2500,2,Basicdata!$D$2:$D$2500,Crops!$D$5,Basicdata!$H$2:$H$2500,Crops!$M56,Basicdata!$AF$2:$AF$2500,6,Basicdata!$AI$2:$AI$2500,0))</f>
        <v/>
      </c>
      <c r="AG64" t="str">
        <f>IF(AF64="","",COUNTIFS(Basicdata!$B$2:$B$2500,2,Basicdata!$D$2:$D$2500,Crops!$D$5,Basicdata!$H$2:$H$2500,Crops!$M56,Basicdata!$AF$2:$AF$2500,8,Basicdata!$AI$2:$AI$2500,0))</f>
        <v/>
      </c>
      <c r="AH64" t="str">
        <f>IF(AG64="","",COUNTIFS(Basicdata!$B$2:$B$2500,2,Basicdata!$D$2:$D$2500,Crops!$D$5,Basicdata!$H$2:$H$2500,Crops!$M56,Basicdata!$AG$2:$AG$2500,0,Basicdata!$AI$2:$AI$2500,0))</f>
        <v/>
      </c>
      <c r="AI64" t="str">
        <f>IF(AH64="","",COUNTIFS(Basicdata!$B$2:$B$2500,2,Basicdata!$D$2:$D$2500,Crops!$D$5,Basicdata!$H$2:$H$2500,Crops!$M56,Basicdata!$AG$2:$AG$2500,1,Basicdata!$AI$2:$AI$2500,0))</f>
        <v/>
      </c>
      <c r="AJ64" t="str">
        <f>IF(AI64="","",COUNTIFS(Basicdata!$B$2:$B$2500,2,Basicdata!$D$2:$D$2500,Crops!$D$5,Basicdata!$H$2:$H$2500,Crops!$M56,Basicdata!$AG$2:$AG$2500,2,Basicdata!$AI$2:$AI$2500,0))</f>
        <v/>
      </c>
      <c r="AK64" t="str">
        <f>IF(AJ64="","",COUNTIFS(Basicdata!$B$2:$B$2500,2,Basicdata!$D$2:$D$2500,Crops!$D$5,Basicdata!$H$2:$H$2500,Crops!$M56,Basicdata!$AG$2:$AG$2500,3,Basicdata!$AI$2:$AI$2500,0))</f>
        <v/>
      </c>
      <c r="AL64" t="str">
        <f>IF(AK64="","",COUNTIFS(Basicdata!$B$2:$B$2500,2,Basicdata!$D$2:$D$2500,Crops!$D$5,Basicdata!$H$2:$H$2500,Crops!$M56,Basicdata!$AG$2:$AG$2500,4,Basicdata!$AI$2:$AI$2500,0))</f>
        <v/>
      </c>
      <c r="AM64" t="str">
        <f>IF(AL64="","",COUNTIFS(Basicdata!$B$2:$B$2500,2,Basicdata!$D$2:$D$2500,Crops!$D$5,Basicdata!$H$2:$H$2500,Crops!$M56,Basicdata!$AG$2:$AG$2500,6,Basicdata!$AI$2:$AI$2500,0))</f>
        <v/>
      </c>
      <c r="AN64" t="str">
        <f>IF(AM64="","",COUNTIFS(Basicdata!$B$2:$B$2500,2,Basicdata!$D$2:$D$2500,Crops!$D$5,Basicdata!$H$2:$H$2500,Crops!$M56,Basicdata!$AG$2:$AG$2500,7,Basicdata!$AI$2:$AI$2500,0))</f>
        <v/>
      </c>
      <c r="AO64" t="str">
        <f>IF(AN64="","",COUNTIFS(Basicdata!$B$2:$B$2500,2,Basicdata!$D$2:$D$2500,Crops!$D$5,Basicdata!$H$2:$H$2500,Crops!$M56,Basicdata!$AG$2:$AG$2500,8,Basicdata!$AI$2:$AI$2500,0))</f>
        <v/>
      </c>
      <c r="AP64" t="str">
        <f>IF(AO64="","",COUNTIFS(Basicdata!$B$2:$B$2500,2,Basicdata!$D$2:$D$2500,Crops!$D$5,Basicdata!$H$2:$H$2500,Crops!$M56,Basicdata!$AH$2:$AH$2500,0,Basicdata!$AI$2:$AI$2500,0))</f>
        <v/>
      </c>
      <c r="AQ64" t="str">
        <f>IF(AP64="","",COUNTIFS(Basicdata!$B$2:$B$2500,2,Basicdata!$D$2:$D$2500,Crops!$D$5,Basicdata!$H$2:$H$2500,Crops!$M56,Basicdata!$AH$2:$AH$2500,1,Basicdata!$AI$2:$AI$2500,0))</f>
        <v/>
      </c>
      <c r="AR64" t="str">
        <f>IF(AQ64="","",COUNTIFS(Basicdata!$B$2:$B$2500,2,Basicdata!$D$2:$D$2500,Crops!$D$5,Basicdata!$H$2:$H$2500,Crops!$M56,Basicdata!$AH$2:$AH$2500,2,Basicdata!$AI$2:$AI$2500,0))</f>
        <v/>
      </c>
      <c r="AS64" t="str">
        <f>IF(AR64="","",COUNTIFS(Basicdata!$B$2:$B$2500,2,Basicdata!$D$2:$D$2500,Crops!$D$5,Basicdata!$H$2:$H$2500,Crops!$M56,Basicdata!$AH$2:$AH$2500,3,Basicdata!$AI$2:$AI$2500,0))</f>
        <v/>
      </c>
      <c r="AT64" t="str">
        <f>IF(AS64="","",COUNTIFS(Basicdata!$B$2:$B$2500,2,Basicdata!$D$2:$D$2500,Crops!$D$5,Basicdata!$H$2:$H$2500,Crops!$M56,Basicdata!$AH$2:$AH$2500,4,Basicdata!$AI$2:$AI$2500,0))</f>
        <v/>
      </c>
      <c r="AU64" t="str">
        <f>IF(AT64="","",COUNTIFS(Basicdata!$B$2:$B$2500,2,Basicdata!$D$2:$D$2500,Crops!$D$5,Basicdata!$H$2:$H$2500,Crops!$M56,Basicdata!$AH$2:$AH$2500,6,Basicdata!$AI$2:$AI$2500,0))</f>
        <v/>
      </c>
      <c r="AV64" t="str">
        <f>IF(AU64="","",COUNTIFS(Basicdata!$B$2:$B$2500,2,Basicdata!$D$2:$D$2500,Crops!$D$5,Basicdata!$H$2:$H$2500,Crops!$M56,Basicdata!$AH$2:$AH$2500,7,Basicdata!$AI$2:$AI$2500,0))</f>
        <v/>
      </c>
      <c r="AW64" t="str">
        <f>IF(AV64="","",COUNTIFS(Basicdata!$B$2:$B$2500,2,Basicdata!$D$2:$D$2500,Crops!$D$5,Basicdata!$H$2:$H$2500,Crops!$M56,Basicdata!$AH$2:$AH$2500,8,Basicdata!$AI$2:$AI$2500,0))</f>
        <v/>
      </c>
    </row>
    <row r="65" spans="1:49" x14ac:dyDescent="0.3">
      <c r="A65" s="45" t="str">
        <f>IF(COUNTIFS(Basicdata!$B$2:$B$2500,1,Basicdata!$D$2:$D$2500,Crops!$D$5,Basicdata!$H$2:$H$2500,Crops!$M57,Basicdata!$AI$2:$AI$2500,0)&gt;0,Crops!$M57,"")</f>
        <v/>
      </c>
      <c r="B65" t="str">
        <f>IF(A65="","",COUNTIFS(Basicdata!$B$2:$B$2500,1,Basicdata!$D$2:$D$2500,Crops!$D$5,Basicdata!$H$2:$H$2500,Crops!$M57,Basicdata!$AI$2:$AI$2500,0))</f>
        <v/>
      </c>
      <c r="C65" t="str">
        <f>IF(B65="","",COUNTIFS(Basicdata!$B$2:$B$2500,1,Basicdata!$D$2:$D$2500,Crops!$D$5,Basicdata!$H$2:$H$2500,Crops!$M57,Basicdata!$AF$2:$AF$2500,0,Basicdata!$AI$2:$AI$2500,0))</f>
        <v/>
      </c>
      <c r="D65" t="str">
        <f>IF(C65="","",COUNTIFS(Basicdata!$B$2:$B$2500,1,Basicdata!$D$2:$D$2500,Crops!$D$5,Basicdata!$H$2:$H$2500,Crops!$M57,Basicdata!$AF$2:$AF$2500,1,Basicdata!$AI$2:$AI$2500,0))</f>
        <v/>
      </c>
      <c r="E65" t="str">
        <f>IF(D65="","",COUNTIFS(Basicdata!$B$2:$B$2500,1,Basicdata!$D$2:$D$2500,Crops!$D$5,Basicdata!$H$2:$H$2500,Crops!$M57,Basicdata!$AF$2:$AF$2500,2,Basicdata!$AI$2:$AI$2500,0))</f>
        <v/>
      </c>
      <c r="F65" t="str">
        <f>IF(E65="","",COUNTIFS(Basicdata!$B$2:$B$2500,1,Basicdata!$D$2:$D$2500,Crops!$D$5,Basicdata!$H$2:$H$2500,Crops!$M57,Basicdata!$AF$2:$AF$2500,4,Basicdata!$AI$2:$AI$2500,0))</f>
        <v/>
      </c>
      <c r="G65" t="str">
        <f>IF(F65="","",COUNTIFS(Basicdata!$B$2:$B$2500,1,Basicdata!$D$2:$D$2500,Crops!$D$5,Basicdata!$H$2:$H$2500,Crops!$M57,Basicdata!$AF$2:$AF$2500,6,Basicdata!$AI$2:$AI$2500,0))</f>
        <v/>
      </c>
      <c r="H65" t="str">
        <f>IF(G65="","",COUNTIFS(Basicdata!$B$2:$B$2500,1,Basicdata!$D$2:$D$2500,Crops!$D$5,Basicdata!$H$2:$H$2500,Crops!$M57,Basicdata!$AF$2:$AF$2500,8,Basicdata!$AI$2:$AI$2500,0))</f>
        <v/>
      </c>
      <c r="I65" t="str">
        <f>IF(H65="","",COUNTIFS(Basicdata!$B$2:$B$2500,1,Basicdata!$D$2:$D$2500,Crops!$D$5,Basicdata!$H$2:$H$2500,Crops!$M57,Basicdata!$AG$2:$AG$2500,0,Basicdata!$AI$2:$AI$2500,0))</f>
        <v/>
      </c>
      <c r="J65" t="str">
        <f>IF(I65="","",COUNTIFS(Basicdata!$B$2:$B$2500,1,Basicdata!$D$2:$D$2500,Crops!$D$5,Basicdata!$H$2:$H$2500,Crops!$M57,Basicdata!$AG$2:$AG$2500,1,Basicdata!$AI$2:$AI$2500,0))</f>
        <v/>
      </c>
      <c r="K65" t="str">
        <f>IF(J65="","",COUNTIFS(Basicdata!$B$2:$B$2500,1,Basicdata!$D$2:$D$2500,Crops!$D$5,Basicdata!$H$2:$H$2500,Crops!$M57,Basicdata!$AG$2:$AG$2500,2,Basicdata!$AI$2:$AI$2500,0))</f>
        <v/>
      </c>
      <c r="L65" t="str">
        <f>IF(K65="","",COUNTIFS(Basicdata!$B$2:$B$2500,1,Basicdata!$D$2:$D$2500,Crops!$D$5,Basicdata!$H$2:$H$2500,Crops!$M57,Basicdata!$AG$2:$AG$2500,3,Basicdata!$AI$2:$AI$2500,0))</f>
        <v/>
      </c>
      <c r="M65" t="str">
        <f>IF(L65="","",COUNTIFS(Basicdata!$B$2:$B$2500,1,Basicdata!$D$2:$D$2500,Crops!$D$5,Basicdata!$H$2:$H$2500,Crops!$M57,Basicdata!$AG$2:$AG$2500,4,Basicdata!$AI$2:$AI$2500,0))</f>
        <v/>
      </c>
      <c r="N65" t="str">
        <f>IF(M65="","",COUNTIFS(Basicdata!$B$2:$B$2500,1,Basicdata!$D$2:$D$2500,Crops!$D$5,Basicdata!$H$2:$H$2500,Crops!$M57,Basicdata!$AG$2:$AG$2500,6,Basicdata!$AI$2:$AI$2500,0))</f>
        <v/>
      </c>
      <c r="O65" t="str">
        <f>IF(N65="","",COUNTIFS(Basicdata!$B$2:$B$2500,1,Basicdata!$D$2:$D$2500,Crops!$D$5,Basicdata!$H$2:$H$2500,Crops!$M57,Basicdata!$AG$2:$AG$2500,7,Basicdata!$AI$2:$AI$2500,0))</f>
        <v/>
      </c>
      <c r="P65" t="str">
        <f>IF(O65="","",COUNTIFS(Basicdata!$B$2:$B$2500,1,Basicdata!$D$2:$D$2500,Crops!$D$5,Basicdata!$H$2:$H$2500,Crops!$M57,Basicdata!$AG$2:$AG$2500,8,Basicdata!$AI$2:$AI$2500,0))</f>
        <v/>
      </c>
      <c r="Q65" t="str">
        <f>IF(P65="","",COUNTIFS(Basicdata!$B$2:$B$2500,1,Basicdata!$D$2:$D$2500,Crops!$D$5,Basicdata!$H$2:$H$2500,Crops!$M57,Basicdata!$AH$2:$AH$2500,0,Basicdata!$AI$2:$AI$2500,0))</f>
        <v/>
      </c>
      <c r="R65" t="str">
        <f>IF(Q65="","",COUNTIFS(Basicdata!$B$2:$B$2500,1,Basicdata!$D$2:$D$2500,Crops!$D$5,Basicdata!$H$2:$H$2500,Crops!$M57,Basicdata!$AH$2:$AH$2500,1,Basicdata!$AI$2:$AI$2500,0))</f>
        <v/>
      </c>
      <c r="S65" t="str">
        <f>IF(R65="","",COUNTIFS(Basicdata!$B$2:$B$2500,1,Basicdata!$D$2:$D$2500,Crops!$D$5,Basicdata!$H$2:$H$2500,Crops!$M57,Basicdata!$AH$2:$AH$2500,2,Basicdata!$AI$2:$AI$2500,0))</f>
        <v/>
      </c>
      <c r="T65" t="str">
        <f>IF(S65="","",COUNTIFS(Basicdata!$B$2:$B$2500,1,Basicdata!$D$2:$D$2500,Crops!$D$5,Basicdata!$H$2:$H$2500,Crops!$M57,Basicdata!$AH$2:$AH$2500,3,Basicdata!$AI$2:$AI$2500,0))</f>
        <v/>
      </c>
      <c r="U65" t="str">
        <f>IF(T65="","",COUNTIFS(Basicdata!$B$2:$B$2500,1,Basicdata!$D$2:$D$2500,Crops!$D$5,Basicdata!$H$2:$H$2500,Crops!$M57,Basicdata!$AH$2:$AH$2500,4,Basicdata!$AI$2:$AI$2500,0))</f>
        <v/>
      </c>
      <c r="V65" t="str">
        <f>IF(U65="","",COUNTIFS(Basicdata!$B$2:$B$2500,1,Basicdata!$D$2:$D$2500,Crops!$D$5,Basicdata!$H$2:$H$2500,Crops!$M57,Basicdata!$AH$2:$AH$2500,6,Basicdata!$AI$2:$AI$2500,0))</f>
        <v/>
      </c>
      <c r="W65" t="str">
        <f>IF(V65="","",COUNTIFS(Basicdata!$B$2:$B$2500,1,Basicdata!$D$2:$D$2500,Crops!$D$5,Basicdata!$H$2:$H$2500,Crops!$M57,Basicdata!$AH$2:$AH$2500,7,Basicdata!$AI$2:$AI$2500,0))</f>
        <v/>
      </c>
      <c r="X65" t="str">
        <f>IF(W65="","",COUNTIFS(Basicdata!$B$2:$B$2500,1,Basicdata!$D$2:$D$2500,Crops!$D$5,Basicdata!$H$2:$H$2500,Crops!$M57,Basicdata!$AH$2:$AH$2500,8,Basicdata!$AI$2:$AI$2500,0))</f>
        <v/>
      </c>
      <c r="Z65" s="45" t="str">
        <f>IF(COUNTIFS(Basicdata!$B$2:$B$2500,2,Basicdata!$D$2:$D$2500,Crops!$D$5,Basicdata!$H$2:$H$2500,Crops!$M57,Basicdata!$AI$2:$AI$2500,0)&gt;0,Crops!$M57,"")</f>
        <v/>
      </c>
      <c r="AA65" t="str">
        <f>IF(Z65="","",COUNTIFS(Basicdata!$B$2:$B$2500,2,Basicdata!$D$2:$D$2500,Crops!$D$5,Basicdata!$H$2:$H$2500,Crops!$M57,Basicdata!$AI$2:$AI$2500,0))</f>
        <v/>
      </c>
      <c r="AB65" t="str">
        <f>IF(AA65="","",COUNTIFS(Basicdata!$B$2:$B$2500,2,Basicdata!$D$2:$D$2500,Crops!$D$5,Basicdata!$H$2:$H$2500,Crops!$M57,Basicdata!$AF$2:$AF$2500,0,Basicdata!$AI$2:$AI$2500,0))</f>
        <v/>
      </c>
      <c r="AC65" t="str">
        <f>IF(AB65="","",COUNTIFS(Basicdata!$B$2:$B$2500,2,Basicdata!$D$2:$D$2500,Crops!$D$5,Basicdata!$H$2:$H$2500,Crops!$M57,Basicdata!$AF$2:$AF$2500,1,Basicdata!$AI$2:$AI$2500,0))</f>
        <v/>
      </c>
      <c r="AD65" t="str">
        <f>IF(AC65="","",COUNTIFS(Basicdata!$B$2:$B$2500,2,Basicdata!$D$2:$D$2500,Crops!$D$5,Basicdata!$H$2:$H$2500,Crops!$M57,Basicdata!$AF$2:$AF$2500,2,Basicdata!$AI$2:$AI$2500,0))</f>
        <v/>
      </c>
      <c r="AE65" t="str">
        <f>IF(AD65="","",COUNTIFS(Basicdata!$B$2:$B$2500,2,Basicdata!$D$2:$D$2500,Crops!$D$5,Basicdata!$H$2:$H$2500,Crops!$M57,Basicdata!$AF$2:$AF$2500,4,Basicdata!$AI$2:$AI$2500,0))</f>
        <v/>
      </c>
      <c r="AF65" t="str">
        <f>IF(AE65="","",COUNTIFS(Basicdata!$B$2:$B$2500,2,Basicdata!$D$2:$D$2500,Crops!$D$5,Basicdata!$H$2:$H$2500,Crops!$M57,Basicdata!$AF$2:$AF$2500,6,Basicdata!$AI$2:$AI$2500,0))</f>
        <v/>
      </c>
      <c r="AG65" t="str">
        <f>IF(AF65="","",COUNTIFS(Basicdata!$B$2:$B$2500,2,Basicdata!$D$2:$D$2500,Crops!$D$5,Basicdata!$H$2:$H$2500,Crops!$M57,Basicdata!$AF$2:$AF$2500,8,Basicdata!$AI$2:$AI$2500,0))</f>
        <v/>
      </c>
      <c r="AH65" t="str">
        <f>IF(AG65="","",COUNTIFS(Basicdata!$B$2:$B$2500,2,Basicdata!$D$2:$D$2500,Crops!$D$5,Basicdata!$H$2:$H$2500,Crops!$M57,Basicdata!$AG$2:$AG$2500,0,Basicdata!$AI$2:$AI$2500,0))</f>
        <v/>
      </c>
      <c r="AI65" t="str">
        <f>IF(AH65="","",COUNTIFS(Basicdata!$B$2:$B$2500,2,Basicdata!$D$2:$D$2500,Crops!$D$5,Basicdata!$H$2:$H$2500,Crops!$M57,Basicdata!$AG$2:$AG$2500,1,Basicdata!$AI$2:$AI$2500,0))</f>
        <v/>
      </c>
      <c r="AJ65" t="str">
        <f>IF(AI65="","",COUNTIFS(Basicdata!$B$2:$B$2500,2,Basicdata!$D$2:$D$2500,Crops!$D$5,Basicdata!$H$2:$H$2500,Crops!$M57,Basicdata!$AG$2:$AG$2500,2,Basicdata!$AI$2:$AI$2500,0))</f>
        <v/>
      </c>
      <c r="AK65" t="str">
        <f>IF(AJ65="","",COUNTIFS(Basicdata!$B$2:$B$2500,2,Basicdata!$D$2:$D$2500,Crops!$D$5,Basicdata!$H$2:$H$2500,Crops!$M57,Basicdata!$AG$2:$AG$2500,3,Basicdata!$AI$2:$AI$2500,0))</f>
        <v/>
      </c>
      <c r="AL65" t="str">
        <f>IF(AK65="","",COUNTIFS(Basicdata!$B$2:$B$2500,2,Basicdata!$D$2:$D$2500,Crops!$D$5,Basicdata!$H$2:$H$2500,Crops!$M57,Basicdata!$AG$2:$AG$2500,4,Basicdata!$AI$2:$AI$2500,0))</f>
        <v/>
      </c>
      <c r="AM65" t="str">
        <f>IF(AL65="","",COUNTIFS(Basicdata!$B$2:$B$2500,2,Basicdata!$D$2:$D$2500,Crops!$D$5,Basicdata!$H$2:$H$2500,Crops!$M57,Basicdata!$AG$2:$AG$2500,6,Basicdata!$AI$2:$AI$2500,0))</f>
        <v/>
      </c>
      <c r="AN65" t="str">
        <f>IF(AM65="","",COUNTIFS(Basicdata!$B$2:$B$2500,2,Basicdata!$D$2:$D$2500,Crops!$D$5,Basicdata!$H$2:$H$2500,Crops!$M57,Basicdata!$AG$2:$AG$2500,7,Basicdata!$AI$2:$AI$2500,0))</f>
        <v/>
      </c>
      <c r="AO65" t="str">
        <f>IF(AN65="","",COUNTIFS(Basicdata!$B$2:$B$2500,2,Basicdata!$D$2:$D$2500,Crops!$D$5,Basicdata!$H$2:$H$2500,Crops!$M57,Basicdata!$AG$2:$AG$2500,8,Basicdata!$AI$2:$AI$2500,0))</f>
        <v/>
      </c>
      <c r="AP65" t="str">
        <f>IF(AO65="","",COUNTIFS(Basicdata!$B$2:$B$2500,2,Basicdata!$D$2:$D$2500,Crops!$D$5,Basicdata!$H$2:$H$2500,Crops!$M57,Basicdata!$AH$2:$AH$2500,0,Basicdata!$AI$2:$AI$2500,0))</f>
        <v/>
      </c>
      <c r="AQ65" t="str">
        <f>IF(AP65="","",COUNTIFS(Basicdata!$B$2:$B$2500,2,Basicdata!$D$2:$D$2500,Crops!$D$5,Basicdata!$H$2:$H$2500,Crops!$M57,Basicdata!$AH$2:$AH$2500,1,Basicdata!$AI$2:$AI$2500,0))</f>
        <v/>
      </c>
      <c r="AR65" t="str">
        <f>IF(AQ65="","",COUNTIFS(Basicdata!$B$2:$B$2500,2,Basicdata!$D$2:$D$2500,Crops!$D$5,Basicdata!$H$2:$H$2500,Crops!$M57,Basicdata!$AH$2:$AH$2500,2,Basicdata!$AI$2:$AI$2500,0))</f>
        <v/>
      </c>
      <c r="AS65" t="str">
        <f>IF(AR65="","",COUNTIFS(Basicdata!$B$2:$B$2500,2,Basicdata!$D$2:$D$2500,Crops!$D$5,Basicdata!$H$2:$H$2500,Crops!$M57,Basicdata!$AH$2:$AH$2500,3,Basicdata!$AI$2:$AI$2500,0))</f>
        <v/>
      </c>
      <c r="AT65" t="str">
        <f>IF(AS65="","",COUNTIFS(Basicdata!$B$2:$B$2500,2,Basicdata!$D$2:$D$2500,Crops!$D$5,Basicdata!$H$2:$H$2500,Crops!$M57,Basicdata!$AH$2:$AH$2500,4,Basicdata!$AI$2:$AI$2500,0))</f>
        <v/>
      </c>
      <c r="AU65" t="str">
        <f>IF(AT65="","",COUNTIFS(Basicdata!$B$2:$B$2500,2,Basicdata!$D$2:$D$2500,Crops!$D$5,Basicdata!$H$2:$H$2500,Crops!$M57,Basicdata!$AH$2:$AH$2500,6,Basicdata!$AI$2:$AI$2500,0))</f>
        <v/>
      </c>
      <c r="AV65" t="str">
        <f>IF(AU65="","",COUNTIFS(Basicdata!$B$2:$B$2500,2,Basicdata!$D$2:$D$2500,Crops!$D$5,Basicdata!$H$2:$H$2500,Crops!$M57,Basicdata!$AH$2:$AH$2500,7,Basicdata!$AI$2:$AI$2500,0))</f>
        <v/>
      </c>
      <c r="AW65" t="str">
        <f>IF(AV65="","",COUNTIFS(Basicdata!$B$2:$B$2500,2,Basicdata!$D$2:$D$2500,Crops!$D$5,Basicdata!$H$2:$H$2500,Crops!$M57,Basicdata!$AH$2:$AH$2500,8,Basicdata!$AI$2:$AI$2500,0))</f>
        <v/>
      </c>
    </row>
    <row r="66" spans="1:49" x14ac:dyDescent="0.3">
      <c r="A66" s="45" t="str">
        <f>IF(COUNTIFS(Basicdata!$B$2:$B$2500,1,Basicdata!$D$2:$D$2500,Crops!$D$5,Basicdata!$H$2:$H$2500,Crops!$M58,Basicdata!$AI$2:$AI$2500,0)&gt;0,Crops!$M58,"")</f>
        <v/>
      </c>
      <c r="B66" t="str">
        <f>IF(A66="","",COUNTIFS(Basicdata!$B$2:$B$2500,1,Basicdata!$D$2:$D$2500,Crops!$D$5,Basicdata!$H$2:$H$2500,Crops!$M58,Basicdata!$AI$2:$AI$2500,0))</f>
        <v/>
      </c>
      <c r="C66" t="str">
        <f>IF(B66="","",COUNTIFS(Basicdata!$B$2:$B$2500,1,Basicdata!$D$2:$D$2500,Crops!$D$5,Basicdata!$H$2:$H$2500,Crops!$M58,Basicdata!$AF$2:$AF$2500,0,Basicdata!$AI$2:$AI$2500,0))</f>
        <v/>
      </c>
      <c r="D66" t="str">
        <f>IF(C66="","",COUNTIFS(Basicdata!$B$2:$B$2500,1,Basicdata!$D$2:$D$2500,Crops!$D$5,Basicdata!$H$2:$H$2500,Crops!$M58,Basicdata!$AF$2:$AF$2500,1,Basicdata!$AI$2:$AI$2500,0))</f>
        <v/>
      </c>
      <c r="E66" t="str">
        <f>IF(D66="","",COUNTIFS(Basicdata!$B$2:$B$2500,1,Basicdata!$D$2:$D$2500,Crops!$D$5,Basicdata!$H$2:$H$2500,Crops!$M58,Basicdata!$AF$2:$AF$2500,2,Basicdata!$AI$2:$AI$2500,0))</f>
        <v/>
      </c>
      <c r="F66" t="str">
        <f>IF(E66="","",COUNTIFS(Basicdata!$B$2:$B$2500,1,Basicdata!$D$2:$D$2500,Crops!$D$5,Basicdata!$H$2:$H$2500,Crops!$M58,Basicdata!$AF$2:$AF$2500,4,Basicdata!$AI$2:$AI$2500,0))</f>
        <v/>
      </c>
      <c r="G66" t="str">
        <f>IF(F66="","",COUNTIFS(Basicdata!$B$2:$B$2500,1,Basicdata!$D$2:$D$2500,Crops!$D$5,Basicdata!$H$2:$H$2500,Crops!$M58,Basicdata!$AF$2:$AF$2500,6,Basicdata!$AI$2:$AI$2500,0))</f>
        <v/>
      </c>
      <c r="H66" t="str">
        <f>IF(G66="","",COUNTIFS(Basicdata!$B$2:$B$2500,1,Basicdata!$D$2:$D$2500,Crops!$D$5,Basicdata!$H$2:$H$2500,Crops!$M58,Basicdata!$AF$2:$AF$2500,8,Basicdata!$AI$2:$AI$2500,0))</f>
        <v/>
      </c>
      <c r="I66" t="str">
        <f>IF(H66="","",COUNTIFS(Basicdata!$B$2:$B$2500,1,Basicdata!$D$2:$D$2500,Crops!$D$5,Basicdata!$H$2:$H$2500,Crops!$M58,Basicdata!$AG$2:$AG$2500,0,Basicdata!$AI$2:$AI$2500,0))</f>
        <v/>
      </c>
      <c r="J66" t="str">
        <f>IF(I66="","",COUNTIFS(Basicdata!$B$2:$B$2500,1,Basicdata!$D$2:$D$2500,Crops!$D$5,Basicdata!$H$2:$H$2500,Crops!$M58,Basicdata!$AG$2:$AG$2500,1,Basicdata!$AI$2:$AI$2500,0))</f>
        <v/>
      </c>
      <c r="K66" t="str">
        <f>IF(J66="","",COUNTIFS(Basicdata!$B$2:$B$2500,1,Basicdata!$D$2:$D$2500,Crops!$D$5,Basicdata!$H$2:$H$2500,Crops!$M58,Basicdata!$AG$2:$AG$2500,2,Basicdata!$AI$2:$AI$2500,0))</f>
        <v/>
      </c>
      <c r="L66" t="str">
        <f>IF(K66="","",COUNTIFS(Basicdata!$B$2:$B$2500,1,Basicdata!$D$2:$D$2500,Crops!$D$5,Basicdata!$H$2:$H$2500,Crops!$M58,Basicdata!$AG$2:$AG$2500,3,Basicdata!$AI$2:$AI$2500,0))</f>
        <v/>
      </c>
      <c r="M66" t="str">
        <f>IF(L66="","",COUNTIFS(Basicdata!$B$2:$B$2500,1,Basicdata!$D$2:$D$2500,Crops!$D$5,Basicdata!$H$2:$H$2500,Crops!$M58,Basicdata!$AG$2:$AG$2500,4,Basicdata!$AI$2:$AI$2500,0))</f>
        <v/>
      </c>
      <c r="N66" t="str">
        <f>IF(M66="","",COUNTIFS(Basicdata!$B$2:$B$2500,1,Basicdata!$D$2:$D$2500,Crops!$D$5,Basicdata!$H$2:$H$2500,Crops!$M58,Basicdata!$AG$2:$AG$2500,6,Basicdata!$AI$2:$AI$2500,0))</f>
        <v/>
      </c>
      <c r="O66" t="str">
        <f>IF(N66="","",COUNTIFS(Basicdata!$B$2:$B$2500,1,Basicdata!$D$2:$D$2500,Crops!$D$5,Basicdata!$H$2:$H$2500,Crops!$M58,Basicdata!$AG$2:$AG$2500,7,Basicdata!$AI$2:$AI$2500,0))</f>
        <v/>
      </c>
      <c r="P66" t="str">
        <f>IF(O66="","",COUNTIFS(Basicdata!$B$2:$B$2500,1,Basicdata!$D$2:$D$2500,Crops!$D$5,Basicdata!$H$2:$H$2500,Crops!$M58,Basicdata!$AG$2:$AG$2500,8,Basicdata!$AI$2:$AI$2500,0))</f>
        <v/>
      </c>
      <c r="Q66" t="str">
        <f>IF(P66="","",COUNTIFS(Basicdata!$B$2:$B$2500,1,Basicdata!$D$2:$D$2500,Crops!$D$5,Basicdata!$H$2:$H$2500,Crops!$M58,Basicdata!$AH$2:$AH$2500,0,Basicdata!$AI$2:$AI$2500,0))</f>
        <v/>
      </c>
      <c r="R66" t="str">
        <f>IF(Q66="","",COUNTIFS(Basicdata!$B$2:$B$2500,1,Basicdata!$D$2:$D$2500,Crops!$D$5,Basicdata!$H$2:$H$2500,Crops!$M58,Basicdata!$AH$2:$AH$2500,1,Basicdata!$AI$2:$AI$2500,0))</f>
        <v/>
      </c>
      <c r="S66" t="str">
        <f>IF(R66="","",COUNTIFS(Basicdata!$B$2:$B$2500,1,Basicdata!$D$2:$D$2500,Crops!$D$5,Basicdata!$H$2:$H$2500,Crops!$M58,Basicdata!$AH$2:$AH$2500,2,Basicdata!$AI$2:$AI$2500,0))</f>
        <v/>
      </c>
      <c r="T66" t="str">
        <f>IF(S66="","",COUNTIFS(Basicdata!$B$2:$B$2500,1,Basicdata!$D$2:$D$2500,Crops!$D$5,Basicdata!$H$2:$H$2500,Crops!$M58,Basicdata!$AH$2:$AH$2500,3,Basicdata!$AI$2:$AI$2500,0))</f>
        <v/>
      </c>
      <c r="U66" t="str">
        <f>IF(T66="","",COUNTIFS(Basicdata!$B$2:$B$2500,1,Basicdata!$D$2:$D$2500,Crops!$D$5,Basicdata!$H$2:$H$2500,Crops!$M58,Basicdata!$AH$2:$AH$2500,4,Basicdata!$AI$2:$AI$2500,0))</f>
        <v/>
      </c>
      <c r="V66" t="str">
        <f>IF(U66="","",COUNTIFS(Basicdata!$B$2:$B$2500,1,Basicdata!$D$2:$D$2500,Crops!$D$5,Basicdata!$H$2:$H$2500,Crops!$M58,Basicdata!$AH$2:$AH$2500,6,Basicdata!$AI$2:$AI$2500,0))</f>
        <v/>
      </c>
      <c r="W66" t="str">
        <f>IF(V66="","",COUNTIFS(Basicdata!$B$2:$B$2500,1,Basicdata!$D$2:$D$2500,Crops!$D$5,Basicdata!$H$2:$H$2500,Crops!$M58,Basicdata!$AH$2:$AH$2500,7,Basicdata!$AI$2:$AI$2500,0))</f>
        <v/>
      </c>
      <c r="X66" t="str">
        <f>IF(W66="","",COUNTIFS(Basicdata!$B$2:$B$2500,1,Basicdata!$D$2:$D$2500,Crops!$D$5,Basicdata!$H$2:$H$2500,Crops!$M58,Basicdata!$AH$2:$AH$2500,8,Basicdata!$AI$2:$AI$2500,0))</f>
        <v/>
      </c>
      <c r="Z66" s="45" t="str">
        <f>IF(COUNTIFS(Basicdata!$B$2:$B$2500,2,Basicdata!$D$2:$D$2500,Crops!$D$5,Basicdata!$H$2:$H$2500,Crops!$M58,Basicdata!$AI$2:$AI$2500,0)&gt;0,Crops!$M58,"")</f>
        <v/>
      </c>
      <c r="AA66" t="str">
        <f>IF(Z66="","",COUNTIFS(Basicdata!$B$2:$B$2500,2,Basicdata!$D$2:$D$2500,Crops!$D$5,Basicdata!$H$2:$H$2500,Crops!$M58,Basicdata!$AI$2:$AI$2500,0))</f>
        <v/>
      </c>
      <c r="AB66" t="str">
        <f>IF(AA66="","",COUNTIFS(Basicdata!$B$2:$B$2500,2,Basicdata!$D$2:$D$2500,Crops!$D$5,Basicdata!$H$2:$H$2500,Crops!$M58,Basicdata!$AF$2:$AF$2500,0,Basicdata!$AI$2:$AI$2500,0))</f>
        <v/>
      </c>
      <c r="AC66" t="str">
        <f>IF(AB66="","",COUNTIFS(Basicdata!$B$2:$B$2500,2,Basicdata!$D$2:$D$2500,Crops!$D$5,Basicdata!$H$2:$H$2500,Crops!$M58,Basicdata!$AF$2:$AF$2500,1,Basicdata!$AI$2:$AI$2500,0))</f>
        <v/>
      </c>
      <c r="AD66" t="str">
        <f>IF(AC66="","",COUNTIFS(Basicdata!$B$2:$B$2500,2,Basicdata!$D$2:$D$2500,Crops!$D$5,Basicdata!$H$2:$H$2500,Crops!$M58,Basicdata!$AF$2:$AF$2500,2,Basicdata!$AI$2:$AI$2500,0))</f>
        <v/>
      </c>
      <c r="AE66" t="str">
        <f>IF(AD66="","",COUNTIFS(Basicdata!$B$2:$B$2500,2,Basicdata!$D$2:$D$2500,Crops!$D$5,Basicdata!$H$2:$H$2500,Crops!$M58,Basicdata!$AF$2:$AF$2500,4,Basicdata!$AI$2:$AI$2500,0))</f>
        <v/>
      </c>
      <c r="AF66" t="str">
        <f>IF(AE66="","",COUNTIFS(Basicdata!$B$2:$B$2500,2,Basicdata!$D$2:$D$2500,Crops!$D$5,Basicdata!$H$2:$H$2500,Crops!$M58,Basicdata!$AF$2:$AF$2500,6,Basicdata!$AI$2:$AI$2500,0))</f>
        <v/>
      </c>
      <c r="AG66" t="str">
        <f>IF(AF66="","",COUNTIFS(Basicdata!$B$2:$B$2500,2,Basicdata!$D$2:$D$2500,Crops!$D$5,Basicdata!$H$2:$H$2500,Crops!$M58,Basicdata!$AF$2:$AF$2500,8,Basicdata!$AI$2:$AI$2500,0))</f>
        <v/>
      </c>
      <c r="AH66" t="str">
        <f>IF(AG66="","",COUNTIFS(Basicdata!$B$2:$B$2500,2,Basicdata!$D$2:$D$2500,Crops!$D$5,Basicdata!$H$2:$H$2500,Crops!$M58,Basicdata!$AG$2:$AG$2500,0,Basicdata!$AI$2:$AI$2500,0))</f>
        <v/>
      </c>
      <c r="AI66" t="str">
        <f>IF(AH66="","",COUNTIFS(Basicdata!$B$2:$B$2500,2,Basicdata!$D$2:$D$2500,Crops!$D$5,Basicdata!$H$2:$H$2500,Crops!$M58,Basicdata!$AG$2:$AG$2500,1,Basicdata!$AI$2:$AI$2500,0))</f>
        <v/>
      </c>
      <c r="AJ66" t="str">
        <f>IF(AI66="","",COUNTIFS(Basicdata!$B$2:$B$2500,2,Basicdata!$D$2:$D$2500,Crops!$D$5,Basicdata!$H$2:$H$2500,Crops!$M58,Basicdata!$AG$2:$AG$2500,2,Basicdata!$AI$2:$AI$2500,0))</f>
        <v/>
      </c>
      <c r="AK66" t="str">
        <f>IF(AJ66="","",COUNTIFS(Basicdata!$B$2:$B$2500,2,Basicdata!$D$2:$D$2500,Crops!$D$5,Basicdata!$H$2:$H$2500,Crops!$M58,Basicdata!$AG$2:$AG$2500,3,Basicdata!$AI$2:$AI$2500,0))</f>
        <v/>
      </c>
      <c r="AL66" t="str">
        <f>IF(AK66="","",COUNTIFS(Basicdata!$B$2:$B$2500,2,Basicdata!$D$2:$D$2500,Crops!$D$5,Basicdata!$H$2:$H$2500,Crops!$M58,Basicdata!$AG$2:$AG$2500,4,Basicdata!$AI$2:$AI$2500,0))</f>
        <v/>
      </c>
      <c r="AM66" t="str">
        <f>IF(AL66="","",COUNTIFS(Basicdata!$B$2:$B$2500,2,Basicdata!$D$2:$D$2500,Crops!$D$5,Basicdata!$H$2:$H$2500,Crops!$M58,Basicdata!$AG$2:$AG$2500,6,Basicdata!$AI$2:$AI$2500,0))</f>
        <v/>
      </c>
      <c r="AN66" t="str">
        <f>IF(AM66="","",COUNTIFS(Basicdata!$B$2:$B$2500,2,Basicdata!$D$2:$D$2500,Crops!$D$5,Basicdata!$H$2:$H$2500,Crops!$M58,Basicdata!$AG$2:$AG$2500,7,Basicdata!$AI$2:$AI$2500,0))</f>
        <v/>
      </c>
      <c r="AO66" t="str">
        <f>IF(AN66="","",COUNTIFS(Basicdata!$B$2:$B$2500,2,Basicdata!$D$2:$D$2500,Crops!$D$5,Basicdata!$H$2:$H$2500,Crops!$M58,Basicdata!$AG$2:$AG$2500,8,Basicdata!$AI$2:$AI$2500,0))</f>
        <v/>
      </c>
      <c r="AP66" t="str">
        <f>IF(AO66="","",COUNTIFS(Basicdata!$B$2:$B$2500,2,Basicdata!$D$2:$D$2500,Crops!$D$5,Basicdata!$H$2:$H$2500,Crops!$M58,Basicdata!$AH$2:$AH$2500,0,Basicdata!$AI$2:$AI$2500,0))</f>
        <v/>
      </c>
      <c r="AQ66" t="str">
        <f>IF(AP66="","",COUNTIFS(Basicdata!$B$2:$B$2500,2,Basicdata!$D$2:$D$2500,Crops!$D$5,Basicdata!$H$2:$H$2500,Crops!$M58,Basicdata!$AH$2:$AH$2500,1,Basicdata!$AI$2:$AI$2500,0))</f>
        <v/>
      </c>
      <c r="AR66" t="str">
        <f>IF(AQ66="","",COUNTIFS(Basicdata!$B$2:$B$2500,2,Basicdata!$D$2:$D$2500,Crops!$D$5,Basicdata!$H$2:$H$2500,Crops!$M58,Basicdata!$AH$2:$AH$2500,2,Basicdata!$AI$2:$AI$2500,0))</f>
        <v/>
      </c>
      <c r="AS66" t="str">
        <f>IF(AR66="","",COUNTIFS(Basicdata!$B$2:$B$2500,2,Basicdata!$D$2:$D$2500,Crops!$D$5,Basicdata!$H$2:$H$2500,Crops!$M58,Basicdata!$AH$2:$AH$2500,3,Basicdata!$AI$2:$AI$2500,0))</f>
        <v/>
      </c>
      <c r="AT66" t="str">
        <f>IF(AS66="","",COUNTIFS(Basicdata!$B$2:$B$2500,2,Basicdata!$D$2:$D$2500,Crops!$D$5,Basicdata!$H$2:$H$2500,Crops!$M58,Basicdata!$AH$2:$AH$2500,4,Basicdata!$AI$2:$AI$2500,0))</f>
        <v/>
      </c>
      <c r="AU66" t="str">
        <f>IF(AT66="","",COUNTIFS(Basicdata!$B$2:$B$2500,2,Basicdata!$D$2:$D$2500,Crops!$D$5,Basicdata!$H$2:$H$2500,Crops!$M58,Basicdata!$AH$2:$AH$2500,6,Basicdata!$AI$2:$AI$2500,0))</f>
        <v/>
      </c>
      <c r="AV66" t="str">
        <f>IF(AU66="","",COUNTIFS(Basicdata!$B$2:$B$2500,2,Basicdata!$D$2:$D$2500,Crops!$D$5,Basicdata!$H$2:$H$2500,Crops!$M58,Basicdata!$AH$2:$AH$2500,7,Basicdata!$AI$2:$AI$2500,0))</f>
        <v/>
      </c>
      <c r="AW66" t="str">
        <f>IF(AV66="","",COUNTIFS(Basicdata!$B$2:$B$2500,2,Basicdata!$D$2:$D$2500,Crops!$D$5,Basicdata!$H$2:$H$2500,Crops!$M58,Basicdata!$AH$2:$AH$2500,8,Basicdata!$AI$2:$AI$2500,0))</f>
        <v/>
      </c>
    </row>
    <row r="67" spans="1:49" x14ac:dyDescent="0.3">
      <c r="A67" s="45" t="str">
        <f>IF(COUNTIFS(Basicdata!$B$2:$B$2500,1,Basicdata!$D$2:$D$2500,Crops!$D$5,Basicdata!$H$2:$H$2500,Crops!$M59,Basicdata!$AI$2:$AI$2500,0)&gt;0,Crops!$M59,"")</f>
        <v/>
      </c>
      <c r="B67" t="str">
        <f>IF(A67="","",COUNTIFS(Basicdata!$B$2:$B$2500,1,Basicdata!$D$2:$D$2500,Crops!$D$5,Basicdata!$H$2:$H$2500,Crops!$M59,Basicdata!$AI$2:$AI$2500,0))</f>
        <v/>
      </c>
      <c r="C67" t="str">
        <f>IF(B67="","",COUNTIFS(Basicdata!$B$2:$B$2500,1,Basicdata!$D$2:$D$2500,Crops!$D$5,Basicdata!$H$2:$H$2500,Crops!$M59,Basicdata!$AF$2:$AF$2500,0,Basicdata!$AI$2:$AI$2500,0))</f>
        <v/>
      </c>
      <c r="D67" t="str">
        <f>IF(C67="","",COUNTIFS(Basicdata!$B$2:$B$2500,1,Basicdata!$D$2:$D$2500,Crops!$D$5,Basicdata!$H$2:$H$2500,Crops!$M59,Basicdata!$AF$2:$AF$2500,1,Basicdata!$AI$2:$AI$2500,0))</f>
        <v/>
      </c>
      <c r="E67" t="str">
        <f>IF(D67="","",COUNTIFS(Basicdata!$B$2:$B$2500,1,Basicdata!$D$2:$D$2500,Crops!$D$5,Basicdata!$H$2:$H$2500,Crops!$M59,Basicdata!$AF$2:$AF$2500,2,Basicdata!$AI$2:$AI$2500,0))</f>
        <v/>
      </c>
      <c r="F67" t="str">
        <f>IF(E67="","",COUNTIFS(Basicdata!$B$2:$B$2500,1,Basicdata!$D$2:$D$2500,Crops!$D$5,Basicdata!$H$2:$H$2500,Crops!$M59,Basicdata!$AF$2:$AF$2500,4,Basicdata!$AI$2:$AI$2500,0))</f>
        <v/>
      </c>
      <c r="G67" t="str">
        <f>IF(F67="","",COUNTIFS(Basicdata!$B$2:$B$2500,1,Basicdata!$D$2:$D$2500,Crops!$D$5,Basicdata!$H$2:$H$2500,Crops!$M59,Basicdata!$AF$2:$AF$2500,6,Basicdata!$AI$2:$AI$2500,0))</f>
        <v/>
      </c>
      <c r="H67" t="str">
        <f>IF(G67="","",COUNTIFS(Basicdata!$B$2:$B$2500,1,Basicdata!$D$2:$D$2500,Crops!$D$5,Basicdata!$H$2:$H$2500,Crops!$M59,Basicdata!$AF$2:$AF$2500,8,Basicdata!$AI$2:$AI$2500,0))</f>
        <v/>
      </c>
      <c r="I67" t="str">
        <f>IF(H67="","",COUNTIFS(Basicdata!$B$2:$B$2500,1,Basicdata!$D$2:$D$2500,Crops!$D$5,Basicdata!$H$2:$H$2500,Crops!$M59,Basicdata!$AG$2:$AG$2500,0,Basicdata!$AI$2:$AI$2500,0))</f>
        <v/>
      </c>
      <c r="J67" t="str">
        <f>IF(I67="","",COUNTIFS(Basicdata!$B$2:$B$2500,1,Basicdata!$D$2:$D$2500,Crops!$D$5,Basicdata!$H$2:$H$2500,Crops!$M59,Basicdata!$AG$2:$AG$2500,1,Basicdata!$AI$2:$AI$2500,0))</f>
        <v/>
      </c>
      <c r="K67" t="str">
        <f>IF(J67="","",COUNTIFS(Basicdata!$B$2:$B$2500,1,Basicdata!$D$2:$D$2500,Crops!$D$5,Basicdata!$H$2:$H$2500,Crops!$M59,Basicdata!$AG$2:$AG$2500,2,Basicdata!$AI$2:$AI$2500,0))</f>
        <v/>
      </c>
      <c r="L67" t="str">
        <f>IF(K67="","",COUNTIFS(Basicdata!$B$2:$B$2500,1,Basicdata!$D$2:$D$2500,Crops!$D$5,Basicdata!$H$2:$H$2500,Crops!$M59,Basicdata!$AG$2:$AG$2500,3,Basicdata!$AI$2:$AI$2500,0))</f>
        <v/>
      </c>
      <c r="M67" t="str">
        <f>IF(L67="","",COUNTIFS(Basicdata!$B$2:$B$2500,1,Basicdata!$D$2:$D$2500,Crops!$D$5,Basicdata!$H$2:$H$2500,Crops!$M59,Basicdata!$AG$2:$AG$2500,4,Basicdata!$AI$2:$AI$2500,0))</f>
        <v/>
      </c>
      <c r="N67" t="str">
        <f>IF(M67="","",COUNTIFS(Basicdata!$B$2:$B$2500,1,Basicdata!$D$2:$D$2500,Crops!$D$5,Basicdata!$H$2:$H$2500,Crops!$M59,Basicdata!$AG$2:$AG$2500,6,Basicdata!$AI$2:$AI$2500,0))</f>
        <v/>
      </c>
      <c r="O67" t="str">
        <f>IF(N67="","",COUNTIFS(Basicdata!$B$2:$B$2500,1,Basicdata!$D$2:$D$2500,Crops!$D$5,Basicdata!$H$2:$H$2500,Crops!$M59,Basicdata!$AG$2:$AG$2500,7,Basicdata!$AI$2:$AI$2500,0))</f>
        <v/>
      </c>
      <c r="P67" t="str">
        <f>IF(O67="","",COUNTIFS(Basicdata!$B$2:$B$2500,1,Basicdata!$D$2:$D$2500,Crops!$D$5,Basicdata!$H$2:$H$2500,Crops!$M59,Basicdata!$AG$2:$AG$2500,8,Basicdata!$AI$2:$AI$2500,0))</f>
        <v/>
      </c>
      <c r="Q67" t="str">
        <f>IF(P67="","",COUNTIFS(Basicdata!$B$2:$B$2500,1,Basicdata!$D$2:$D$2500,Crops!$D$5,Basicdata!$H$2:$H$2500,Crops!$M59,Basicdata!$AH$2:$AH$2500,0,Basicdata!$AI$2:$AI$2500,0))</f>
        <v/>
      </c>
      <c r="R67" t="str">
        <f>IF(Q67="","",COUNTIFS(Basicdata!$B$2:$B$2500,1,Basicdata!$D$2:$D$2500,Crops!$D$5,Basicdata!$H$2:$H$2500,Crops!$M59,Basicdata!$AH$2:$AH$2500,1,Basicdata!$AI$2:$AI$2500,0))</f>
        <v/>
      </c>
      <c r="S67" t="str">
        <f>IF(R67="","",COUNTIFS(Basicdata!$B$2:$B$2500,1,Basicdata!$D$2:$D$2500,Crops!$D$5,Basicdata!$H$2:$H$2500,Crops!$M59,Basicdata!$AH$2:$AH$2500,2,Basicdata!$AI$2:$AI$2500,0))</f>
        <v/>
      </c>
      <c r="T67" t="str">
        <f>IF(S67="","",COUNTIFS(Basicdata!$B$2:$B$2500,1,Basicdata!$D$2:$D$2500,Crops!$D$5,Basicdata!$H$2:$H$2500,Crops!$M59,Basicdata!$AH$2:$AH$2500,3,Basicdata!$AI$2:$AI$2500,0))</f>
        <v/>
      </c>
      <c r="U67" t="str">
        <f>IF(T67="","",COUNTIFS(Basicdata!$B$2:$B$2500,1,Basicdata!$D$2:$D$2500,Crops!$D$5,Basicdata!$H$2:$H$2500,Crops!$M59,Basicdata!$AH$2:$AH$2500,4,Basicdata!$AI$2:$AI$2500,0))</f>
        <v/>
      </c>
      <c r="V67" t="str">
        <f>IF(U67="","",COUNTIFS(Basicdata!$B$2:$B$2500,1,Basicdata!$D$2:$D$2500,Crops!$D$5,Basicdata!$H$2:$H$2500,Crops!$M59,Basicdata!$AH$2:$AH$2500,6,Basicdata!$AI$2:$AI$2500,0))</f>
        <v/>
      </c>
      <c r="W67" t="str">
        <f>IF(V67="","",COUNTIFS(Basicdata!$B$2:$B$2500,1,Basicdata!$D$2:$D$2500,Crops!$D$5,Basicdata!$H$2:$H$2500,Crops!$M59,Basicdata!$AH$2:$AH$2500,7,Basicdata!$AI$2:$AI$2500,0))</f>
        <v/>
      </c>
      <c r="X67" t="str">
        <f>IF(W67="","",COUNTIFS(Basicdata!$B$2:$B$2500,1,Basicdata!$D$2:$D$2500,Crops!$D$5,Basicdata!$H$2:$H$2500,Crops!$M59,Basicdata!$AH$2:$AH$2500,8,Basicdata!$AI$2:$AI$2500,0))</f>
        <v/>
      </c>
      <c r="Z67" s="45" t="str">
        <f>IF(COUNTIFS(Basicdata!$B$2:$B$2500,2,Basicdata!$D$2:$D$2500,Crops!$D$5,Basicdata!$H$2:$H$2500,Crops!$M59,Basicdata!$AI$2:$AI$2500,0)&gt;0,Crops!$M59,"")</f>
        <v/>
      </c>
      <c r="AA67" t="str">
        <f>IF(Z67="","",COUNTIFS(Basicdata!$B$2:$B$2500,2,Basicdata!$D$2:$D$2500,Crops!$D$5,Basicdata!$H$2:$H$2500,Crops!$M59,Basicdata!$AI$2:$AI$2500,0))</f>
        <v/>
      </c>
      <c r="AB67" t="str">
        <f>IF(AA67="","",COUNTIFS(Basicdata!$B$2:$B$2500,2,Basicdata!$D$2:$D$2500,Crops!$D$5,Basicdata!$H$2:$H$2500,Crops!$M59,Basicdata!$AF$2:$AF$2500,0,Basicdata!$AI$2:$AI$2500,0))</f>
        <v/>
      </c>
      <c r="AC67" t="str">
        <f>IF(AB67="","",COUNTIFS(Basicdata!$B$2:$B$2500,2,Basicdata!$D$2:$D$2500,Crops!$D$5,Basicdata!$H$2:$H$2500,Crops!$M59,Basicdata!$AF$2:$AF$2500,1,Basicdata!$AI$2:$AI$2500,0))</f>
        <v/>
      </c>
      <c r="AD67" t="str">
        <f>IF(AC67="","",COUNTIFS(Basicdata!$B$2:$B$2500,2,Basicdata!$D$2:$D$2500,Crops!$D$5,Basicdata!$H$2:$H$2500,Crops!$M59,Basicdata!$AF$2:$AF$2500,2,Basicdata!$AI$2:$AI$2500,0))</f>
        <v/>
      </c>
      <c r="AE67" t="str">
        <f>IF(AD67="","",COUNTIFS(Basicdata!$B$2:$B$2500,2,Basicdata!$D$2:$D$2500,Crops!$D$5,Basicdata!$H$2:$H$2500,Crops!$M59,Basicdata!$AF$2:$AF$2500,4,Basicdata!$AI$2:$AI$2500,0))</f>
        <v/>
      </c>
      <c r="AF67" t="str">
        <f>IF(AE67="","",COUNTIFS(Basicdata!$B$2:$B$2500,2,Basicdata!$D$2:$D$2500,Crops!$D$5,Basicdata!$H$2:$H$2500,Crops!$M59,Basicdata!$AF$2:$AF$2500,6,Basicdata!$AI$2:$AI$2500,0))</f>
        <v/>
      </c>
      <c r="AG67" t="str">
        <f>IF(AF67="","",COUNTIFS(Basicdata!$B$2:$B$2500,2,Basicdata!$D$2:$D$2500,Crops!$D$5,Basicdata!$H$2:$H$2500,Crops!$M59,Basicdata!$AF$2:$AF$2500,8,Basicdata!$AI$2:$AI$2500,0))</f>
        <v/>
      </c>
      <c r="AH67" t="str">
        <f>IF(AG67="","",COUNTIFS(Basicdata!$B$2:$B$2500,2,Basicdata!$D$2:$D$2500,Crops!$D$5,Basicdata!$H$2:$H$2500,Crops!$M59,Basicdata!$AG$2:$AG$2500,0,Basicdata!$AI$2:$AI$2500,0))</f>
        <v/>
      </c>
      <c r="AI67" t="str">
        <f>IF(AH67="","",COUNTIFS(Basicdata!$B$2:$B$2500,2,Basicdata!$D$2:$D$2500,Crops!$D$5,Basicdata!$H$2:$H$2500,Crops!$M59,Basicdata!$AG$2:$AG$2500,1,Basicdata!$AI$2:$AI$2500,0))</f>
        <v/>
      </c>
      <c r="AJ67" t="str">
        <f>IF(AI67="","",COUNTIFS(Basicdata!$B$2:$B$2500,2,Basicdata!$D$2:$D$2500,Crops!$D$5,Basicdata!$H$2:$H$2500,Crops!$M59,Basicdata!$AG$2:$AG$2500,2,Basicdata!$AI$2:$AI$2500,0))</f>
        <v/>
      </c>
      <c r="AK67" t="str">
        <f>IF(AJ67="","",COUNTIFS(Basicdata!$B$2:$B$2500,2,Basicdata!$D$2:$D$2500,Crops!$D$5,Basicdata!$H$2:$H$2500,Crops!$M59,Basicdata!$AG$2:$AG$2500,3,Basicdata!$AI$2:$AI$2500,0))</f>
        <v/>
      </c>
      <c r="AL67" t="str">
        <f>IF(AK67="","",COUNTIFS(Basicdata!$B$2:$B$2500,2,Basicdata!$D$2:$D$2500,Crops!$D$5,Basicdata!$H$2:$H$2500,Crops!$M59,Basicdata!$AG$2:$AG$2500,4,Basicdata!$AI$2:$AI$2500,0))</f>
        <v/>
      </c>
      <c r="AM67" t="str">
        <f>IF(AL67="","",COUNTIFS(Basicdata!$B$2:$B$2500,2,Basicdata!$D$2:$D$2500,Crops!$D$5,Basicdata!$H$2:$H$2500,Crops!$M59,Basicdata!$AG$2:$AG$2500,6,Basicdata!$AI$2:$AI$2500,0))</f>
        <v/>
      </c>
      <c r="AN67" t="str">
        <f>IF(AM67="","",COUNTIFS(Basicdata!$B$2:$B$2500,2,Basicdata!$D$2:$D$2500,Crops!$D$5,Basicdata!$H$2:$H$2500,Crops!$M59,Basicdata!$AG$2:$AG$2500,7,Basicdata!$AI$2:$AI$2500,0))</f>
        <v/>
      </c>
      <c r="AO67" t="str">
        <f>IF(AN67="","",COUNTIFS(Basicdata!$B$2:$B$2500,2,Basicdata!$D$2:$D$2500,Crops!$D$5,Basicdata!$H$2:$H$2500,Crops!$M59,Basicdata!$AG$2:$AG$2500,8,Basicdata!$AI$2:$AI$2500,0))</f>
        <v/>
      </c>
      <c r="AP67" t="str">
        <f>IF(AO67="","",COUNTIFS(Basicdata!$B$2:$B$2500,2,Basicdata!$D$2:$D$2500,Crops!$D$5,Basicdata!$H$2:$H$2500,Crops!$M59,Basicdata!$AH$2:$AH$2500,0,Basicdata!$AI$2:$AI$2500,0))</f>
        <v/>
      </c>
      <c r="AQ67" t="str">
        <f>IF(AP67="","",COUNTIFS(Basicdata!$B$2:$B$2500,2,Basicdata!$D$2:$D$2500,Crops!$D$5,Basicdata!$H$2:$H$2500,Crops!$M59,Basicdata!$AH$2:$AH$2500,1,Basicdata!$AI$2:$AI$2500,0))</f>
        <v/>
      </c>
      <c r="AR67" t="str">
        <f>IF(AQ67="","",COUNTIFS(Basicdata!$B$2:$B$2500,2,Basicdata!$D$2:$D$2500,Crops!$D$5,Basicdata!$H$2:$H$2500,Crops!$M59,Basicdata!$AH$2:$AH$2500,2,Basicdata!$AI$2:$AI$2500,0))</f>
        <v/>
      </c>
      <c r="AS67" t="str">
        <f>IF(AR67="","",COUNTIFS(Basicdata!$B$2:$B$2500,2,Basicdata!$D$2:$D$2500,Crops!$D$5,Basicdata!$H$2:$H$2500,Crops!$M59,Basicdata!$AH$2:$AH$2500,3,Basicdata!$AI$2:$AI$2500,0))</f>
        <v/>
      </c>
      <c r="AT67" t="str">
        <f>IF(AS67="","",COUNTIFS(Basicdata!$B$2:$B$2500,2,Basicdata!$D$2:$D$2500,Crops!$D$5,Basicdata!$H$2:$H$2500,Crops!$M59,Basicdata!$AH$2:$AH$2500,4,Basicdata!$AI$2:$AI$2500,0))</f>
        <v/>
      </c>
      <c r="AU67" t="str">
        <f>IF(AT67="","",COUNTIFS(Basicdata!$B$2:$B$2500,2,Basicdata!$D$2:$D$2500,Crops!$D$5,Basicdata!$H$2:$H$2500,Crops!$M59,Basicdata!$AH$2:$AH$2500,6,Basicdata!$AI$2:$AI$2500,0))</f>
        <v/>
      </c>
      <c r="AV67" t="str">
        <f>IF(AU67="","",COUNTIFS(Basicdata!$B$2:$B$2500,2,Basicdata!$D$2:$D$2500,Crops!$D$5,Basicdata!$H$2:$H$2500,Crops!$M59,Basicdata!$AH$2:$AH$2500,7,Basicdata!$AI$2:$AI$2500,0))</f>
        <v/>
      </c>
      <c r="AW67" t="str">
        <f>IF(AV67="","",COUNTIFS(Basicdata!$B$2:$B$2500,2,Basicdata!$D$2:$D$2500,Crops!$D$5,Basicdata!$H$2:$H$2500,Crops!$M59,Basicdata!$AH$2:$AH$2500,8,Basicdata!$AI$2:$AI$2500,0))</f>
        <v/>
      </c>
    </row>
    <row r="68" spans="1:49" x14ac:dyDescent="0.3">
      <c r="A68" s="45" t="str">
        <f>IF(COUNTIFS(Basicdata!$B$2:$B$2500,1,Basicdata!$D$2:$D$2500,Crops!$D$5,Basicdata!$H$2:$H$2500,Crops!$M60,Basicdata!$AI$2:$AI$2500,0)&gt;0,Crops!$M60,"")</f>
        <v/>
      </c>
      <c r="B68" t="str">
        <f>IF(A68="","",COUNTIFS(Basicdata!$B$2:$B$2500,1,Basicdata!$D$2:$D$2500,Crops!$D$5,Basicdata!$H$2:$H$2500,Crops!$M60,Basicdata!$AI$2:$AI$2500,0))</f>
        <v/>
      </c>
      <c r="C68" t="str">
        <f>IF(B68="","",COUNTIFS(Basicdata!$B$2:$B$2500,1,Basicdata!$D$2:$D$2500,Crops!$D$5,Basicdata!$H$2:$H$2500,Crops!$M60,Basicdata!$AF$2:$AF$2500,0,Basicdata!$AI$2:$AI$2500,0))</f>
        <v/>
      </c>
      <c r="D68" t="str">
        <f>IF(C68="","",COUNTIFS(Basicdata!$B$2:$B$2500,1,Basicdata!$D$2:$D$2500,Crops!$D$5,Basicdata!$H$2:$H$2500,Crops!$M60,Basicdata!$AF$2:$AF$2500,1,Basicdata!$AI$2:$AI$2500,0))</f>
        <v/>
      </c>
      <c r="E68" t="str">
        <f>IF(D68="","",COUNTIFS(Basicdata!$B$2:$B$2500,1,Basicdata!$D$2:$D$2500,Crops!$D$5,Basicdata!$H$2:$H$2500,Crops!$M60,Basicdata!$AF$2:$AF$2500,2,Basicdata!$AI$2:$AI$2500,0))</f>
        <v/>
      </c>
      <c r="F68" t="str">
        <f>IF(E68="","",COUNTIFS(Basicdata!$B$2:$B$2500,1,Basicdata!$D$2:$D$2500,Crops!$D$5,Basicdata!$H$2:$H$2500,Crops!$M60,Basicdata!$AF$2:$AF$2500,4,Basicdata!$AI$2:$AI$2500,0))</f>
        <v/>
      </c>
      <c r="G68" t="str">
        <f>IF(F68="","",COUNTIFS(Basicdata!$B$2:$B$2500,1,Basicdata!$D$2:$D$2500,Crops!$D$5,Basicdata!$H$2:$H$2500,Crops!$M60,Basicdata!$AF$2:$AF$2500,6,Basicdata!$AI$2:$AI$2500,0))</f>
        <v/>
      </c>
      <c r="H68" t="str">
        <f>IF(G68="","",COUNTIFS(Basicdata!$B$2:$B$2500,1,Basicdata!$D$2:$D$2500,Crops!$D$5,Basicdata!$H$2:$H$2500,Crops!$M60,Basicdata!$AF$2:$AF$2500,8,Basicdata!$AI$2:$AI$2500,0))</f>
        <v/>
      </c>
      <c r="I68" t="str">
        <f>IF(H68="","",COUNTIFS(Basicdata!$B$2:$B$2500,1,Basicdata!$D$2:$D$2500,Crops!$D$5,Basicdata!$H$2:$H$2500,Crops!$M60,Basicdata!$AG$2:$AG$2500,0,Basicdata!$AI$2:$AI$2500,0))</f>
        <v/>
      </c>
      <c r="J68" t="str">
        <f>IF(I68="","",COUNTIFS(Basicdata!$B$2:$B$2500,1,Basicdata!$D$2:$D$2500,Crops!$D$5,Basicdata!$H$2:$H$2500,Crops!$M60,Basicdata!$AG$2:$AG$2500,1,Basicdata!$AI$2:$AI$2500,0))</f>
        <v/>
      </c>
      <c r="K68" t="str">
        <f>IF(J68="","",COUNTIFS(Basicdata!$B$2:$B$2500,1,Basicdata!$D$2:$D$2500,Crops!$D$5,Basicdata!$H$2:$H$2500,Crops!$M60,Basicdata!$AG$2:$AG$2500,2,Basicdata!$AI$2:$AI$2500,0))</f>
        <v/>
      </c>
      <c r="L68" t="str">
        <f>IF(K68="","",COUNTIFS(Basicdata!$B$2:$B$2500,1,Basicdata!$D$2:$D$2500,Crops!$D$5,Basicdata!$H$2:$H$2500,Crops!$M60,Basicdata!$AG$2:$AG$2500,3,Basicdata!$AI$2:$AI$2500,0))</f>
        <v/>
      </c>
      <c r="M68" t="str">
        <f>IF(L68="","",COUNTIFS(Basicdata!$B$2:$B$2500,1,Basicdata!$D$2:$D$2500,Crops!$D$5,Basicdata!$H$2:$H$2500,Crops!$M60,Basicdata!$AG$2:$AG$2500,4,Basicdata!$AI$2:$AI$2500,0))</f>
        <v/>
      </c>
      <c r="N68" t="str">
        <f>IF(M68="","",COUNTIFS(Basicdata!$B$2:$B$2500,1,Basicdata!$D$2:$D$2500,Crops!$D$5,Basicdata!$H$2:$H$2500,Crops!$M60,Basicdata!$AG$2:$AG$2500,6,Basicdata!$AI$2:$AI$2500,0))</f>
        <v/>
      </c>
      <c r="O68" t="str">
        <f>IF(N68="","",COUNTIFS(Basicdata!$B$2:$B$2500,1,Basicdata!$D$2:$D$2500,Crops!$D$5,Basicdata!$H$2:$H$2500,Crops!$M60,Basicdata!$AG$2:$AG$2500,7,Basicdata!$AI$2:$AI$2500,0))</f>
        <v/>
      </c>
      <c r="P68" t="str">
        <f>IF(O68="","",COUNTIFS(Basicdata!$B$2:$B$2500,1,Basicdata!$D$2:$D$2500,Crops!$D$5,Basicdata!$H$2:$H$2500,Crops!$M60,Basicdata!$AG$2:$AG$2500,8,Basicdata!$AI$2:$AI$2500,0))</f>
        <v/>
      </c>
      <c r="Q68" t="str">
        <f>IF(P68="","",COUNTIFS(Basicdata!$B$2:$B$2500,1,Basicdata!$D$2:$D$2500,Crops!$D$5,Basicdata!$H$2:$H$2500,Crops!$M60,Basicdata!$AH$2:$AH$2500,0,Basicdata!$AI$2:$AI$2500,0))</f>
        <v/>
      </c>
      <c r="R68" t="str">
        <f>IF(Q68="","",COUNTIFS(Basicdata!$B$2:$B$2500,1,Basicdata!$D$2:$D$2500,Crops!$D$5,Basicdata!$H$2:$H$2500,Crops!$M60,Basicdata!$AH$2:$AH$2500,1,Basicdata!$AI$2:$AI$2500,0))</f>
        <v/>
      </c>
      <c r="S68" t="str">
        <f>IF(R68="","",COUNTIFS(Basicdata!$B$2:$B$2500,1,Basicdata!$D$2:$D$2500,Crops!$D$5,Basicdata!$H$2:$H$2500,Crops!$M60,Basicdata!$AH$2:$AH$2500,2,Basicdata!$AI$2:$AI$2500,0))</f>
        <v/>
      </c>
      <c r="T68" t="str">
        <f>IF(S68="","",COUNTIFS(Basicdata!$B$2:$B$2500,1,Basicdata!$D$2:$D$2500,Crops!$D$5,Basicdata!$H$2:$H$2500,Crops!$M60,Basicdata!$AH$2:$AH$2500,3,Basicdata!$AI$2:$AI$2500,0))</f>
        <v/>
      </c>
      <c r="U68" t="str">
        <f>IF(T68="","",COUNTIFS(Basicdata!$B$2:$B$2500,1,Basicdata!$D$2:$D$2500,Crops!$D$5,Basicdata!$H$2:$H$2500,Crops!$M60,Basicdata!$AH$2:$AH$2500,4,Basicdata!$AI$2:$AI$2500,0))</f>
        <v/>
      </c>
      <c r="V68" t="str">
        <f>IF(U68="","",COUNTIFS(Basicdata!$B$2:$B$2500,1,Basicdata!$D$2:$D$2500,Crops!$D$5,Basicdata!$H$2:$H$2500,Crops!$M60,Basicdata!$AH$2:$AH$2500,6,Basicdata!$AI$2:$AI$2500,0))</f>
        <v/>
      </c>
      <c r="W68" t="str">
        <f>IF(V68="","",COUNTIFS(Basicdata!$B$2:$B$2500,1,Basicdata!$D$2:$D$2500,Crops!$D$5,Basicdata!$H$2:$H$2500,Crops!$M60,Basicdata!$AH$2:$AH$2500,7,Basicdata!$AI$2:$AI$2500,0))</f>
        <v/>
      </c>
      <c r="X68" t="str">
        <f>IF(W68="","",COUNTIFS(Basicdata!$B$2:$B$2500,1,Basicdata!$D$2:$D$2500,Crops!$D$5,Basicdata!$H$2:$H$2500,Crops!$M60,Basicdata!$AH$2:$AH$2500,8,Basicdata!$AI$2:$AI$2500,0))</f>
        <v/>
      </c>
      <c r="Z68" s="45" t="str">
        <f>IF(COUNTIFS(Basicdata!$B$2:$B$2500,2,Basicdata!$D$2:$D$2500,Crops!$D$5,Basicdata!$H$2:$H$2500,Crops!$M60,Basicdata!$AI$2:$AI$2500,0)&gt;0,Crops!$M60,"")</f>
        <v/>
      </c>
      <c r="AA68" t="str">
        <f>IF(Z68="","",COUNTIFS(Basicdata!$B$2:$B$2500,2,Basicdata!$D$2:$D$2500,Crops!$D$5,Basicdata!$H$2:$H$2500,Crops!$M60,Basicdata!$AI$2:$AI$2500,0))</f>
        <v/>
      </c>
      <c r="AB68" t="str">
        <f>IF(AA68="","",COUNTIFS(Basicdata!$B$2:$B$2500,2,Basicdata!$D$2:$D$2500,Crops!$D$5,Basicdata!$H$2:$H$2500,Crops!$M60,Basicdata!$AF$2:$AF$2500,0,Basicdata!$AI$2:$AI$2500,0))</f>
        <v/>
      </c>
      <c r="AC68" t="str">
        <f>IF(AB68="","",COUNTIFS(Basicdata!$B$2:$B$2500,2,Basicdata!$D$2:$D$2500,Crops!$D$5,Basicdata!$H$2:$H$2500,Crops!$M60,Basicdata!$AF$2:$AF$2500,1,Basicdata!$AI$2:$AI$2500,0))</f>
        <v/>
      </c>
      <c r="AD68" t="str">
        <f>IF(AC68="","",COUNTIFS(Basicdata!$B$2:$B$2500,2,Basicdata!$D$2:$D$2500,Crops!$D$5,Basicdata!$H$2:$H$2500,Crops!$M60,Basicdata!$AF$2:$AF$2500,2,Basicdata!$AI$2:$AI$2500,0))</f>
        <v/>
      </c>
      <c r="AE68" t="str">
        <f>IF(AD68="","",COUNTIFS(Basicdata!$B$2:$B$2500,2,Basicdata!$D$2:$D$2500,Crops!$D$5,Basicdata!$H$2:$H$2500,Crops!$M60,Basicdata!$AF$2:$AF$2500,4,Basicdata!$AI$2:$AI$2500,0))</f>
        <v/>
      </c>
      <c r="AF68" t="str">
        <f>IF(AE68="","",COUNTIFS(Basicdata!$B$2:$B$2500,2,Basicdata!$D$2:$D$2500,Crops!$D$5,Basicdata!$H$2:$H$2500,Crops!$M60,Basicdata!$AF$2:$AF$2500,6,Basicdata!$AI$2:$AI$2500,0))</f>
        <v/>
      </c>
      <c r="AG68" t="str">
        <f>IF(AF68="","",COUNTIFS(Basicdata!$B$2:$B$2500,2,Basicdata!$D$2:$D$2500,Crops!$D$5,Basicdata!$H$2:$H$2500,Crops!$M60,Basicdata!$AF$2:$AF$2500,8,Basicdata!$AI$2:$AI$2500,0))</f>
        <v/>
      </c>
      <c r="AH68" t="str">
        <f>IF(AG68="","",COUNTIFS(Basicdata!$B$2:$B$2500,2,Basicdata!$D$2:$D$2500,Crops!$D$5,Basicdata!$H$2:$H$2500,Crops!$M60,Basicdata!$AG$2:$AG$2500,0,Basicdata!$AI$2:$AI$2500,0))</f>
        <v/>
      </c>
      <c r="AI68" t="str">
        <f>IF(AH68="","",COUNTIFS(Basicdata!$B$2:$B$2500,2,Basicdata!$D$2:$D$2500,Crops!$D$5,Basicdata!$H$2:$H$2500,Crops!$M60,Basicdata!$AG$2:$AG$2500,1,Basicdata!$AI$2:$AI$2500,0))</f>
        <v/>
      </c>
      <c r="AJ68" t="str">
        <f>IF(AI68="","",COUNTIFS(Basicdata!$B$2:$B$2500,2,Basicdata!$D$2:$D$2500,Crops!$D$5,Basicdata!$H$2:$H$2500,Crops!$M60,Basicdata!$AG$2:$AG$2500,2,Basicdata!$AI$2:$AI$2500,0))</f>
        <v/>
      </c>
      <c r="AK68" t="str">
        <f>IF(AJ68="","",COUNTIFS(Basicdata!$B$2:$B$2500,2,Basicdata!$D$2:$D$2500,Crops!$D$5,Basicdata!$H$2:$H$2500,Crops!$M60,Basicdata!$AG$2:$AG$2500,3,Basicdata!$AI$2:$AI$2500,0))</f>
        <v/>
      </c>
      <c r="AL68" t="str">
        <f>IF(AK68="","",COUNTIFS(Basicdata!$B$2:$B$2500,2,Basicdata!$D$2:$D$2500,Crops!$D$5,Basicdata!$H$2:$H$2500,Crops!$M60,Basicdata!$AG$2:$AG$2500,4,Basicdata!$AI$2:$AI$2500,0))</f>
        <v/>
      </c>
      <c r="AM68" t="str">
        <f>IF(AL68="","",COUNTIFS(Basicdata!$B$2:$B$2500,2,Basicdata!$D$2:$D$2500,Crops!$D$5,Basicdata!$H$2:$H$2500,Crops!$M60,Basicdata!$AG$2:$AG$2500,6,Basicdata!$AI$2:$AI$2500,0))</f>
        <v/>
      </c>
      <c r="AN68" t="str">
        <f>IF(AM68="","",COUNTIFS(Basicdata!$B$2:$B$2500,2,Basicdata!$D$2:$D$2500,Crops!$D$5,Basicdata!$H$2:$H$2500,Crops!$M60,Basicdata!$AG$2:$AG$2500,7,Basicdata!$AI$2:$AI$2500,0))</f>
        <v/>
      </c>
      <c r="AO68" t="str">
        <f>IF(AN68="","",COUNTIFS(Basicdata!$B$2:$B$2500,2,Basicdata!$D$2:$D$2500,Crops!$D$5,Basicdata!$H$2:$H$2500,Crops!$M60,Basicdata!$AG$2:$AG$2500,8,Basicdata!$AI$2:$AI$2500,0))</f>
        <v/>
      </c>
      <c r="AP68" t="str">
        <f>IF(AO68="","",COUNTIFS(Basicdata!$B$2:$B$2500,2,Basicdata!$D$2:$D$2500,Crops!$D$5,Basicdata!$H$2:$H$2500,Crops!$M60,Basicdata!$AH$2:$AH$2500,0,Basicdata!$AI$2:$AI$2500,0))</f>
        <v/>
      </c>
      <c r="AQ68" t="str">
        <f>IF(AP68="","",COUNTIFS(Basicdata!$B$2:$B$2500,2,Basicdata!$D$2:$D$2500,Crops!$D$5,Basicdata!$H$2:$H$2500,Crops!$M60,Basicdata!$AH$2:$AH$2500,1,Basicdata!$AI$2:$AI$2500,0))</f>
        <v/>
      </c>
      <c r="AR68" t="str">
        <f>IF(AQ68="","",COUNTIFS(Basicdata!$B$2:$B$2500,2,Basicdata!$D$2:$D$2500,Crops!$D$5,Basicdata!$H$2:$H$2500,Crops!$M60,Basicdata!$AH$2:$AH$2500,2,Basicdata!$AI$2:$AI$2500,0))</f>
        <v/>
      </c>
      <c r="AS68" t="str">
        <f>IF(AR68="","",COUNTIFS(Basicdata!$B$2:$B$2500,2,Basicdata!$D$2:$D$2500,Crops!$D$5,Basicdata!$H$2:$H$2500,Crops!$M60,Basicdata!$AH$2:$AH$2500,3,Basicdata!$AI$2:$AI$2500,0))</f>
        <v/>
      </c>
      <c r="AT68" t="str">
        <f>IF(AS68="","",COUNTIFS(Basicdata!$B$2:$B$2500,2,Basicdata!$D$2:$D$2500,Crops!$D$5,Basicdata!$H$2:$H$2500,Crops!$M60,Basicdata!$AH$2:$AH$2500,4,Basicdata!$AI$2:$AI$2500,0))</f>
        <v/>
      </c>
      <c r="AU68" t="str">
        <f>IF(AT68="","",COUNTIFS(Basicdata!$B$2:$B$2500,2,Basicdata!$D$2:$D$2500,Crops!$D$5,Basicdata!$H$2:$H$2500,Crops!$M60,Basicdata!$AH$2:$AH$2500,6,Basicdata!$AI$2:$AI$2500,0))</f>
        <v/>
      </c>
      <c r="AV68" t="str">
        <f>IF(AU68="","",COUNTIFS(Basicdata!$B$2:$B$2500,2,Basicdata!$D$2:$D$2500,Crops!$D$5,Basicdata!$H$2:$H$2500,Crops!$M60,Basicdata!$AH$2:$AH$2500,7,Basicdata!$AI$2:$AI$2500,0))</f>
        <v/>
      </c>
      <c r="AW68" t="str">
        <f>IF(AV68="","",COUNTIFS(Basicdata!$B$2:$B$2500,2,Basicdata!$D$2:$D$2500,Crops!$D$5,Basicdata!$H$2:$H$2500,Crops!$M60,Basicdata!$AH$2:$AH$2500,8,Basicdata!$AI$2:$AI$2500,0))</f>
        <v/>
      </c>
    </row>
    <row r="69" spans="1:49" x14ac:dyDescent="0.3">
      <c r="A69" s="45" t="str">
        <f>IF(COUNTIFS(Basicdata!$B$2:$B$2500,1,Basicdata!$D$2:$D$2500,Crops!$D$5,Basicdata!$H$2:$H$2500,Crops!$M61,Basicdata!$AI$2:$AI$2500,0)&gt;0,Crops!$M61,"")</f>
        <v/>
      </c>
      <c r="B69" t="str">
        <f>IF(A69="","",COUNTIFS(Basicdata!$B$2:$B$2500,1,Basicdata!$D$2:$D$2500,Crops!$D$5,Basicdata!$H$2:$H$2500,Crops!$M61,Basicdata!$AI$2:$AI$2500,0))</f>
        <v/>
      </c>
      <c r="C69" t="str">
        <f>IF(B69="","",COUNTIFS(Basicdata!$B$2:$B$2500,1,Basicdata!$D$2:$D$2500,Crops!$D$5,Basicdata!$H$2:$H$2500,Crops!$M61,Basicdata!$AF$2:$AF$2500,0,Basicdata!$AI$2:$AI$2500,0))</f>
        <v/>
      </c>
      <c r="D69" t="str">
        <f>IF(C69="","",COUNTIFS(Basicdata!$B$2:$B$2500,1,Basicdata!$D$2:$D$2500,Crops!$D$5,Basicdata!$H$2:$H$2500,Crops!$M61,Basicdata!$AF$2:$AF$2500,1,Basicdata!$AI$2:$AI$2500,0))</f>
        <v/>
      </c>
      <c r="E69" t="str">
        <f>IF(D69="","",COUNTIFS(Basicdata!$B$2:$B$2500,1,Basicdata!$D$2:$D$2500,Crops!$D$5,Basicdata!$H$2:$H$2500,Crops!$M61,Basicdata!$AF$2:$AF$2500,2,Basicdata!$AI$2:$AI$2500,0))</f>
        <v/>
      </c>
      <c r="F69" t="str">
        <f>IF(E69="","",COUNTIFS(Basicdata!$B$2:$B$2500,1,Basicdata!$D$2:$D$2500,Crops!$D$5,Basicdata!$H$2:$H$2500,Crops!$M61,Basicdata!$AF$2:$AF$2500,4,Basicdata!$AI$2:$AI$2500,0))</f>
        <v/>
      </c>
      <c r="G69" t="str">
        <f>IF(F69="","",COUNTIFS(Basicdata!$B$2:$B$2500,1,Basicdata!$D$2:$D$2500,Crops!$D$5,Basicdata!$H$2:$H$2500,Crops!$M61,Basicdata!$AF$2:$AF$2500,6,Basicdata!$AI$2:$AI$2500,0))</f>
        <v/>
      </c>
      <c r="H69" t="str">
        <f>IF(G69="","",COUNTIFS(Basicdata!$B$2:$B$2500,1,Basicdata!$D$2:$D$2500,Crops!$D$5,Basicdata!$H$2:$H$2500,Crops!$M61,Basicdata!$AF$2:$AF$2500,8,Basicdata!$AI$2:$AI$2500,0))</f>
        <v/>
      </c>
      <c r="I69" t="str">
        <f>IF(H69="","",COUNTIFS(Basicdata!$B$2:$B$2500,1,Basicdata!$D$2:$D$2500,Crops!$D$5,Basicdata!$H$2:$H$2500,Crops!$M61,Basicdata!$AG$2:$AG$2500,0,Basicdata!$AI$2:$AI$2500,0))</f>
        <v/>
      </c>
      <c r="J69" t="str">
        <f>IF(I69="","",COUNTIFS(Basicdata!$B$2:$B$2500,1,Basicdata!$D$2:$D$2500,Crops!$D$5,Basicdata!$H$2:$H$2500,Crops!$M61,Basicdata!$AG$2:$AG$2500,1,Basicdata!$AI$2:$AI$2500,0))</f>
        <v/>
      </c>
      <c r="K69" t="str">
        <f>IF(J69="","",COUNTIFS(Basicdata!$B$2:$B$2500,1,Basicdata!$D$2:$D$2500,Crops!$D$5,Basicdata!$H$2:$H$2500,Crops!$M61,Basicdata!$AG$2:$AG$2500,2,Basicdata!$AI$2:$AI$2500,0))</f>
        <v/>
      </c>
      <c r="L69" t="str">
        <f>IF(K69="","",COUNTIFS(Basicdata!$B$2:$B$2500,1,Basicdata!$D$2:$D$2500,Crops!$D$5,Basicdata!$H$2:$H$2500,Crops!$M61,Basicdata!$AG$2:$AG$2500,3,Basicdata!$AI$2:$AI$2500,0))</f>
        <v/>
      </c>
      <c r="M69" t="str">
        <f>IF(L69="","",COUNTIFS(Basicdata!$B$2:$B$2500,1,Basicdata!$D$2:$D$2500,Crops!$D$5,Basicdata!$H$2:$H$2500,Crops!$M61,Basicdata!$AG$2:$AG$2500,4,Basicdata!$AI$2:$AI$2500,0))</f>
        <v/>
      </c>
      <c r="N69" t="str">
        <f>IF(M69="","",COUNTIFS(Basicdata!$B$2:$B$2500,1,Basicdata!$D$2:$D$2500,Crops!$D$5,Basicdata!$H$2:$H$2500,Crops!$M61,Basicdata!$AG$2:$AG$2500,6,Basicdata!$AI$2:$AI$2500,0))</f>
        <v/>
      </c>
      <c r="O69" t="str">
        <f>IF(N69="","",COUNTIFS(Basicdata!$B$2:$B$2500,1,Basicdata!$D$2:$D$2500,Crops!$D$5,Basicdata!$H$2:$H$2500,Crops!$M61,Basicdata!$AG$2:$AG$2500,7,Basicdata!$AI$2:$AI$2500,0))</f>
        <v/>
      </c>
      <c r="P69" t="str">
        <f>IF(O69="","",COUNTIFS(Basicdata!$B$2:$B$2500,1,Basicdata!$D$2:$D$2500,Crops!$D$5,Basicdata!$H$2:$H$2500,Crops!$M61,Basicdata!$AG$2:$AG$2500,8,Basicdata!$AI$2:$AI$2500,0))</f>
        <v/>
      </c>
      <c r="Q69" t="str">
        <f>IF(P69="","",COUNTIFS(Basicdata!$B$2:$B$2500,1,Basicdata!$D$2:$D$2500,Crops!$D$5,Basicdata!$H$2:$H$2500,Crops!$M61,Basicdata!$AH$2:$AH$2500,0,Basicdata!$AI$2:$AI$2500,0))</f>
        <v/>
      </c>
      <c r="R69" t="str">
        <f>IF(Q69="","",COUNTIFS(Basicdata!$B$2:$B$2500,1,Basicdata!$D$2:$D$2500,Crops!$D$5,Basicdata!$H$2:$H$2500,Crops!$M61,Basicdata!$AH$2:$AH$2500,1,Basicdata!$AI$2:$AI$2500,0))</f>
        <v/>
      </c>
      <c r="S69" t="str">
        <f>IF(R69="","",COUNTIFS(Basicdata!$B$2:$B$2500,1,Basicdata!$D$2:$D$2500,Crops!$D$5,Basicdata!$H$2:$H$2500,Crops!$M61,Basicdata!$AH$2:$AH$2500,2,Basicdata!$AI$2:$AI$2500,0))</f>
        <v/>
      </c>
      <c r="T69" t="str">
        <f>IF(S69="","",COUNTIFS(Basicdata!$B$2:$B$2500,1,Basicdata!$D$2:$D$2500,Crops!$D$5,Basicdata!$H$2:$H$2500,Crops!$M61,Basicdata!$AH$2:$AH$2500,3,Basicdata!$AI$2:$AI$2500,0))</f>
        <v/>
      </c>
      <c r="U69" t="str">
        <f>IF(T69="","",COUNTIFS(Basicdata!$B$2:$B$2500,1,Basicdata!$D$2:$D$2500,Crops!$D$5,Basicdata!$H$2:$H$2500,Crops!$M61,Basicdata!$AH$2:$AH$2500,4,Basicdata!$AI$2:$AI$2500,0))</f>
        <v/>
      </c>
      <c r="V69" t="str">
        <f>IF(U69="","",COUNTIFS(Basicdata!$B$2:$B$2500,1,Basicdata!$D$2:$D$2500,Crops!$D$5,Basicdata!$H$2:$H$2500,Crops!$M61,Basicdata!$AH$2:$AH$2500,6,Basicdata!$AI$2:$AI$2500,0))</f>
        <v/>
      </c>
      <c r="W69" t="str">
        <f>IF(V69="","",COUNTIFS(Basicdata!$B$2:$B$2500,1,Basicdata!$D$2:$D$2500,Crops!$D$5,Basicdata!$H$2:$H$2500,Crops!$M61,Basicdata!$AH$2:$AH$2500,7,Basicdata!$AI$2:$AI$2500,0))</f>
        <v/>
      </c>
      <c r="X69" t="str">
        <f>IF(W69="","",COUNTIFS(Basicdata!$B$2:$B$2500,1,Basicdata!$D$2:$D$2500,Crops!$D$5,Basicdata!$H$2:$H$2500,Crops!$M61,Basicdata!$AH$2:$AH$2500,8,Basicdata!$AI$2:$AI$2500,0))</f>
        <v/>
      </c>
      <c r="Z69" s="45" t="str">
        <f>IF(COUNTIFS(Basicdata!$B$2:$B$2500,2,Basicdata!$D$2:$D$2500,Crops!$D$5,Basicdata!$H$2:$H$2500,Crops!$M61,Basicdata!$AI$2:$AI$2500,0)&gt;0,Crops!$M61,"")</f>
        <v/>
      </c>
      <c r="AA69" t="str">
        <f>IF(Z69="","",COUNTIFS(Basicdata!$B$2:$B$2500,2,Basicdata!$D$2:$D$2500,Crops!$D$5,Basicdata!$H$2:$H$2500,Crops!$M61,Basicdata!$AI$2:$AI$2500,0))</f>
        <v/>
      </c>
      <c r="AB69" t="str">
        <f>IF(AA69="","",COUNTIFS(Basicdata!$B$2:$B$2500,2,Basicdata!$D$2:$D$2500,Crops!$D$5,Basicdata!$H$2:$H$2500,Crops!$M61,Basicdata!$AF$2:$AF$2500,0,Basicdata!$AI$2:$AI$2500,0))</f>
        <v/>
      </c>
      <c r="AC69" t="str">
        <f>IF(AB69="","",COUNTIFS(Basicdata!$B$2:$B$2500,2,Basicdata!$D$2:$D$2500,Crops!$D$5,Basicdata!$H$2:$H$2500,Crops!$M61,Basicdata!$AF$2:$AF$2500,1,Basicdata!$AI$2:$AI$2500,0))</f>
        <v/>
      </c>
      <c r="AD69" t="str">
        <f>IF(AC69="","",COUNTIFS(Basicdata!$B$2:$B$2500,2,Basicdata!$D$2:$D$2500,Crops!$D$5,Basicdata!$H$2:$H$2500,Crops!$M61,Basicdata!$AF$2:$AF$2500,2,Basicdata!$AI$2:$AI$2500,0))</f>
        <v/>
      </c>
      <c r="AE69" t="str">
        <f>IF(AD69="","",COUNTIFS(Basicdata!$B$2:$B$2500,2,Basicdata!$D$2:$D$2500,Crops!$D$5,Basicdata!$H$2:$H$2500,Crops!$M61,Basicdata!$AF$2:$AF$2500,4,Basicdata!$AI$2:$AI$2500,0))</f>
        <v/>
      </c>
      <c r="AF69" t="str">
        <f>IF(AE69="","",COUNTIFS(Basicdata!$B$2:$B$2500,2,Basicdata!$D$2:$D$2500,Crops!$D$5,Basicdata!$H$2:$H$2500,Crops!$M61,Basicdata!$AF$2:$AF$2500,6,Basicdata!$AI$2:$AI$2500,0))</f>
        <v/>
      </c>
      <c r="AG69" t="str">
        <f>IF(AF69="","",COUNTIFS(Basicdata!$B$2:$B$2500,2,Basicdata!$D$2:$D$2500,Crops!$D$5,Basicdata!$H$2:$H$2500,Crops!$M61,Basicdata!$AF$2:$AF$2500,8,Basicdata!$AI$2:$AI$2500,0))</f>
        <v/>
      </c>
      <c r="AH69" t="str">
        <f>IF(AG69="","",COUNTIFS(Basicdata!$B$2:$B$2500,2,Basicdata!$D$2:$D$2500,Crops!$D$5,Basicdata!$H$2:$H$2500,Crops!$M61,Basicdata!$AG$2:$AG$2500,0,Basicdata!$AI$2:$AI$2500,0))</f>
        <v/>
      </c>
      <c r="AI69" t="str">
        <f>IF(AH69="","",COUNTIFS(Basicdata!$B$2:$B$2500,2,Basicdata!$D$2:$D$2500,Crops!$D$5,Basicdata!$H$2:$H$2500,Crops!$M61,Basicdata!$AG$2:$AG$2500,1,Basicdata!$AI$2:$AI$2500,0))</f>
        <v/>
      </c>
      <c r="AJ69" t="str">
        <f>IF(AI69="","",COUNTIFS(Basicdata!$B$2:$B$2500,2,Basicdata!$D$2:$D$2500,Crops!$D$5,Basicdata!$H$2:$H$2500,Crops!$M61,Basicdata!$AG$2:$AG$2500,2,Basicdata!$AI$2:$AI$2500,0))</f>
        <v/>
      </c>
      <c r="AK69" t="str">
        <f>IF(AJ69="","",COUNTIFS(Basicdata!$B$2:$B$2500,2,Basicdata!$D$2:$D$2500,Crops!$D$5,Basicdata!$H$2:$H$2500,Crops!$M61,Basicdata!$AG$2:$AG$2500,3,Basicdata!$AI$2:$AI$2500,0))</f>
        <v/>
      </c>
      <c r="AL69" t="str">
        <f>IF(AK69="","",COUNTIFS(Basicdata!$B$2:$B$2500,2,Basicdata!$D$2:$D$2500,Crops!$D$5,Basicdata!$H$2:$H$2500,Crops!$M61,Basicdata!$AG$2:$AG$2500,4,Basicdata!$AI$2:$AI$2500,0))</f>
        <v/>
      </c>
      <c r="AM69" t="str">
        <f>IF(AL69="","",COUNTIFS(Basicdata!$B$2:$B$2500,2,Basicdata!$D$2:$D$2500,Crops!$D$5,Basicdata!$H$2:$H$2500,Crops!$M61,Basicdata!$AG$2:$AG$2500,6,Basicdata!$AI$2:$AI$2500,0))</f>
        <v/>
      </c>
      <c r="AN69" t="str">
        <f>IF(AM69="","",COUNTIFS(Basicdata!$B$2:$B$2500,2,Basicdata!$D$2:$D$2500,Crops!$D$5,Basicdata!$H$2:$H$2500,Crops!$M61,Basicdata!$AG$2:$AG$2500,7,Basicdata!$AI$2:$AI$2500,0))</f>
        <v/>
      </c>
      <c r="AO69" t="str">
        <f>IF(AN69="","",COUNTIFS(Basicdata!$B$2:$B$2500,2,Basicdata!$D$2:$D$2500,Crops!$D$5,Basicdata!$H$2:$H$2500,Crops!$M61,Basicdata!$AG$2:$AG$2500,8,Basicdata!$AI$2:$AI$2500,0))</f>
        <v/>
      </c>
      <c r="AP69" t="str">
        <f>IF(AO69="","",COUNTIFS(Basicdata!$B$2:$B$2500,2,Basicdata!$D$2:$D$2500,Crops!$D$5,Basicdata!$H$2:$H$2500,Crops!$M61,Basicdata!$AH$2:$AH$2500,0,Basicdata!$AI$2:$AI$2500,0))</f>
        <v/>
      </c>
      <c r="AQ69" t="str">
        <f>IF(AP69="","",COUNTIFS(Basicdata!$B$2:$B$2500,2,Basicdata!$D$2:$D$2500,Crops!$D$5,Basicdata!$H$2:$H$2500,Crops!$M61,Basicdata!$AH$2:$AH$2500,1,Basicdata!$AI$2:$AI$2500,0))</f>
        <v/>
      </c>
      <c r="AR69" t="str">
        <f>IF(AQ69="","",COUNTIFS(Basicdata!$B$2:$B$2500,2,Basicdata!$D$2:$D$2500,Crops!$D$5,Basicdata!$H$2:$H$2500,Crops!$M61,Basicdata!$AH$2:$AH$2500,2,Basicdata!$AI$2:$AI$2500,0))</f>
        <v/>
      </c>
      <c r="AS69" t="str">
        <f>IF(AR69="","",COUNTIFS(Basicdata!$B$2:$B$2500,2,Basicdata!$D$2:$D$2500,Crops!$D$5,Basicdata!$H$2:$H$2500,Crops!$M61,Basicdata!$AH$2:$AH$2500,3,Basicdata!$AI$2:$AI$2500,0))</f>
        <v/>
      </c>
      <c r="AT69" t="str">
        <f>IF(AS69="","",COUNTIFS(Basicdata!$B$2:$B$2500,2,Basicdata!$D$2:$D$2500,Crops!$D$5,Basicdata!$H$2:$H$2500,Crops!$M61,Basicdata!$AH$2:$AH$2500,4,Basicdata!$AI$2:$AI$2500,0))</f>
        <v/>
      </c>
      <c r="AU69" t="str">
        <f>IF(AT69="","",COUNTIFS(Basicdata!$B$2:$B$2500,2,Basicdata!$D$2:$D$2500,Crops!$D$5,Basicdata!$H$2:$H$2500,Crops!$M61,Basicdata!$AH$2:$AH$2500,6,Basicdata!$AI$2:$AI$2500,0))</f>
        <v/>
      </c>
      <c r="AV69" t="str">
        <f>IF(AU69="","",COUNTIFS(Basicdata!$B$2:$B$2500,2,Basicdata!$D$2:$D$2500,Crops!$D$5,Basicdata!$H$2:$H$2500,Crops!$M61,Basicdata!$AH$2:$AH$2500,7,Basicdata!$AI$2:$AI$2500,0))</f>
        <v/>
      </c>
      <c r="AW69" t="str">
        <f>IF(AV69="","",COUNTIFS(Basicdata!$B$2:$B$2500,2,Basicdata!$D$2:$D$2500,Crops!$D$5,Basicdata!$H$2:$H$2500,Crops!$M61,Basicdata!$AH$2:$AH$2500,8,Basicdata!$AI$2:$AI$2500,0))</f>
        <v/>
      </c>
    </row>
    <row r="70" spans="1:49" x14ac:dyDescent="0.3">
      <c r="A70" s="45" t="str">
        <f>IF(COUNTIFS(Basicdata!$B$2:$B$2500,1,Basicdata!$D$2:$D$2500,Crops!$D$5,Basicdata!$H$2:$H$2500,Crops!$M62,Basicdata!$AI$2:$AI$2500,0)&gt;0,Crops!$M62,"")</f>
        <v/>
      </c>
      <c r="B70" t="str">
        <f>IF(A70="","",COUNTIFS(Basicdata!$B$2:$B$2500,1,Basicdata!$D$2:$D$2500,Crops!$D$5,Basicdata!$H$2:$H$2500,Crops!$M62,Basicdata!$AI$2:$AI$2500,0))</f>
        <v/>
      </c>
      <c r="C70" t="str">
        <f>IF(B70="","",COUNTIFS(Basicdata!$B$2:$B$2500,1,Basicdata!$D$2:$D$2500,Crops!$D$5,Basicdata!$H$2:$H$2500,Crops!$M62,Basicdata!$AF$2:$AF$2500,0,Basicdata!$AI$2:$AI$2500,0))</f>
        <v/>
      </c>
      <c r="D70" t="str">
        <f>IF(C70="","",COUNTIFS(Basicdata!$B$2:$B$2500,1,Basicdata!$D$2:$D$2500,Crops!$D$5,Basicdata!$H$2:$H$2500,Crops!$M62,Basicdata!$AF$2:$AF$2500,1,Basicdata!$AI$2:$AI$2500,0))</f>
        <v/>
      </c>
      <c r="E70" t="str">
        <f>IF(D70="","",COUNTIFS(Basicdata!$B$2:$B$2500,1,Basicdata!$D$2:$D$2500,Crops!$D$5,Basicdata!$H$2:$H$2500,Crops!$M62,Basicdata!$AF$2:$AF$2500,2,Basicdata!$AI$2:$AI$2500,0))</f>
        <v/>
      </c>
      <c r="F70" t="str">
        <f>IF(E70="","",COUNTIFS(Basicdata!$B$2:$B$2500,1,Basicdata!$D$2:$D$2500,Crops!$D$5,Basicdata!$H$2:$H$2500,Crops!$M62,Basicdata!$AF$2:$AF$2500,4,Basicdata!$AI$2:$AI$2500,0))</f>
        <v/>
      </c>
      <c r="G70" t="str">
        <f>IF(F70="","",COUNTIFS(Basicdata!$B$2:$B$2500,1,Basicdata!$D$2:$D$2500,Crops!$D$5,Basicdata!$H$2:$H$2500,Crops!$M62,Basicdata!$AF$2:$AF$2500,6,Basicdata!$AI$2:$AI$2500,0))</f>
        <v/>
      </c>
      <c r="H70" t="str">
        <f>IF(G70="","",COUNTIFS(Basicdata!$B$2:$B$2500,1,Basicdata!$D$2:$D$2500,Crops!$D$5,Basicdata!$H$2:$H$2500,Crops!$M62,Basicdata!$AF$2:$AF$2500,8,Basicdata!$AI$2:$AI$2500,0))</f>
        <v/>
      </c>
      <c r="I70" t="str">
        <f>IF(H70="","",COUNTIFS(Basicdata!$B$2:$B$2500,1,Basicdata!$D$2:$D$2500,Crops!$D$5,Basicdata!$H$2:$H$2500,Crops!$M62,Basicdata!$AG$2:$AG$2500,0,Basicdata!$AI$2:$AI$2500,0))</f>
        <v/>
      </c>
      <c r="J70" t="str">
        <f>IF(I70="","",COUNTIFS(Basicdata!$B$2:$B$2500,1,Basicdata!$D$2:$D$2500,Crops!$D$5,Basicdata!$H$2:$H$2500,Crops!$M62,Basicdata!$AG$2:$AG$2500,1,Basicdata!$AI$2:$AI$2500,0))</f>
        <v/>
      </c>
      <c r="K70" t="str">
        <f>IF(J70="","",COUNTIFS(Basicdata!$B$2:$B$2500,1,Basicdata!$D$2:$D$2500,Crops!$D$5,Basicdata!$H$2:$H$2500,Crops!$M62,Basicdata!$AG$2:$AG$2500,2,Basicdata!$AI$2:$AI$2500,0))</f>
        <v/>
      </c>
      <c r="L70" t="str">
        <f>IF(K70="","",COUNTIFS(Basicdata!$B$2:$B$2500,1,Basicdata!$D$2:$D$2500,Crops!$D$5,Basicdata!$H$2:$H$2500,Crops!$M62,Basicdata!$AG$2:$AG$2500,3,Basicdata!$AI$2:$AI$2500,0))</f>
        <v/>
      </c>
      <c r="M70" t="str">
        <f>IF(L70="","",COUNTIFS(Basicdata!$B$2:$B$2500,1,Basicdata!$D$2:$D$2500,Crops!$D$5,Basicdata!$H$2:$H$2500,Crops!$M62,Basicdata!$AG$2:$AG$2500,4,Basicdata!$AI$2:$AI$2500,0))</f>
        <v/>
      </c>
      <c r="N70" t="str">
        <f>IF(M70="","",COUNTIFS(Basicdata!$B$2:$B$2500,1,Basicdata!$D$2:$D$2500,Crops!$D$5,Basicdata!$H$2:$H$2500,Crops!$M62,Basicdata!$AG$2:$AG$2500,6,Basicdata!$AI$2:$AI$2500,0))</f>
        <v/>
      </c>
      <c r="O70" t="str">
        <f>IF(N70="","",COUNTIFS(Basicdata!$B$2:$B$2500,1,Basicdata!$D$2:$D$2500,Crops!$D$5,Basicdata!$H$2:$H$2500,Crops!$M62,Basicdata!$AG$2:$AG$2500,7,Basicdata!$AI$2:$AI$2500,0))</f>
        <v/>
      </c>
      <c r="P70" t="str">
        <f>IF(O70="","",COUNTIFS(Basicdata!$B$2:$B$2500,1,Basicdata!$D$2:$D$2500,Crops!$D$5,Basicdata!$H$2:$H$2500,Crops!$M62,Basicdata!$AG$2:$AG$2500,8,Basicdata!$AI$2:$AI$2500,0))</f>
        <v/>
      </c>
      <c r="Q70" t="str">
        <f>IF(P70="","",COUNTIFS(Basicdata!$B$2:$B$2500,1,Basicdata!$D$2:$D$2500,Crops!$D$5,Basicdata!$H$2:$H$2500,Crops!$M62,Basicdata!$AH$2:$AH$2500,0,Basicdata!$AI$2:$AI$2500,0))</f>
        <v/>
      </c>
      <c r="R70" t="str">
        <f>IF(Q70="","",COUNTIFS(Basicdata!$B$2:$B$2500,1,Basicdata!$D$2:$D$2500,Crops!$D$5,Basicdata!$H$2:$H$2500,Crops!$M62,Basicdata!$AH$2:$AH$2500,1,Basicdata!$AI$2:$AI$2500,0))</f>
        <v/>
      </c>
      <c r="S70" t="str">
        <f>IF(R70="","",COUNTIFS(Basicdata!$B$2:$B$2500,1,Basicdata!$D$2:$D$2500,Crops!$D$5,Basicdata!$H$2:$H$2500,Crops!$M62,Basicdata!$AH$2:$AH$2500,2,Basicdata!$AI$2:$AI$2500,0))</f>
        <v/>
      </c>
      <c r="T70" t="str">
        <f>IF(S70="","",COUNTIFS(Basicdata!$B$2:$B$2500,1,Basicdata!$D$2:$D$2500,Crops!$D$5,Basicdata!$H$2:$H$2500,Crops!$M62,Basicdata!$AH$2:$AH$2500,3,Basicdata!$AI$2:$AI$2500,0))</f>
        <v/>
      </c>
      <c r="U70" t="str">
        <f>IF(T70="","",COUNTIFS(Basicdata!$B$2:$B$2500,1,Basicdata!$D$2:$D$2500,Crops!$D$5,Basicdata!$H$2:$H$2500,Crops!$M62,Basicdata!$AH$2:$AH$2500,4,Basicdata!$AI$2:$AI$2500,0))</f>
        <v/>
      </c>
      <c r="V70" t="str">
        <f>IF(U70="","",COUNTIFS(Basicdata!$B$2:$B$2500,1,Basicdata!$D$2:$D$2500,Crops!$D$5,Basicdata!$H$2:$H$2500,Crops!$M62,Basicdata!$AH$2:$AH$2500,6,Basicdata!$AI$2:$AI$2500,0))</f>
        <v/>
      </c>
      <c r="W70" t="str">
        <f>IF(V70="","",COUNTIFS(Basicdata!$B$2:$B$2500,1,Basicdata!$D$2:$D$2500,Crops!$D$5,Basicdata!$H$2:$H$2500,Crops!$M62,Basicdata!$AH$2:$AH$2500,7,Basicdata!$AI$2:$AI$2500,0))</f>
        <v/>
      </c>
      <c r="X70" t="str">
        <f>IF(W70="","",COUNTIFS(Basicdata!$B$2:$B$2500,1,Basicdata!$D$2:$D$2500,Crops!$D$5,Basicdata!$H$2:$H$2500,Crops!$M62,Basicdata!$AH$2:$AH$2500,8,Basicdata!$AI$2:$AI$2500,0))</f>
        <v/>
      </c>
      <c r="Z70" s="45" t="str">
        <f>IF(COUNTIFS(Basicdata!$B$2:$B$2500,2,Basicdata!$D$2:$D$2500,Crops!$D$5,Basicdata!$H$2:$H$2500,Crops!$M62,Basicdata!$AI$2:$AI$2500,0)&gt;0,Crops!$M62,"")</f>
        <v/>
      </c>
      <c r="AA70" t="str">
        <f>IF(Z70="","",COUNTIFS(Basicdata!$B$2:$B$2500,2,Basicdata!$D$2:$D$2500,Crops!$D$5,Basicdata!$H$2:$H$2500,Crops!$M62,Basicdata!$AI$2:$AI$2500,0))</f>
        <v/>
      </c>
      <c r="AB70" t="str">
        <f>IF(AA70="","",COUNTIFS(Basicdata!$B$2:$B$2500,2,Basicdata!$D$2:$D$2500,Crops!$D$5,Basicdata!$H$2:$H$2500,Crops!$M62,Basicdata!$AF$2:$AF$2500,0,Basicdata!$AI$2:$AI$2500,0))</f>
        <v/>
      </c>
      <c r="AC70" t="str">
        <f>IF(AB70="","",COUNTIFS(Basicdata!$B$2:$B$2500,2,Basicdata!$D$2:$D$2500,Crops!$D$5,Basicdata!$H$2:$H$2500,Crops!$M62,Basicdata!$AF$2:$AF$2500,1,Basicdata!$AI$2:$AI$2500,0))</f>
        <v/>
      </c>
      <c r="AD70" t="str">
        <f>IF(AC70="","",COUNTIFS(Basicdata!$B$2:$B$2500,2,Basicdata!$D$2:$D$2500,Crops!$D$5,Basicdata!$H$2:$H$2500,Crops!$M62,Basicdata!$AF$2:$AF$2500,2,Basicdata!$AI$2:$AI$2500,0))</f>
        <v/>
      </c>
      <c r="AE70" t="str">
        <f>IF(AD70="","",COUNTIFS(Basicdata!$B$2:$B$2500,2,Basicdata!$D$2:$D$2500,Crops!$D$5,Basicdata!$H$2:$H$2500,Crops!$M62,Basicdata!$AF$2:$AF$2500,4,Basicdata!$AI$2:$AI$2500,0))</f>
        <v/>
      </c>
      <c r="AF70" t="str">
        <f>IF(AE70="","",COUNTIFS(Basicdata!$B$2:$B$2500,2,Basicdata!$D$2:$D$2500,Crops!$D$5,Basicdata!$H$2:$H$2500,Crops!$M62,Basicdata!$AF$2:$AF$2500,6,Basicdata!$AI$2:$AI$2500,0))</f>
        <v/>
      </c>
      <c r="AG70" t="str">
        <f>IF(AF70="","",COUNTIFS(Basicdata!$B$2:$B$2500,2,Basicdata!$D$2:$D$2500,Crops!$D$5,Basicdata!$H$2:$H$2500,Crops!$M62,Basicdata!$AF$2:$AF$2500,8,Basicdata!$AI$2:$AI$2500,0))</f>
        <v/>
      </c>
      <c r="AH70" t="str">
        <f>IF(AG70="","",COUNTIFS(Basicdata!$B$2:$B$2500,2,Basicdata!$D$2:$D$2500,Crops!$D$5,Basicdata!$H$2:$H$2500,Crops!$M62,Basicdata!$AG$2:$AG$2500,0,Basicdata!$AI$2:$AI$2500,0))</f>
        <v/>
      </c>
      <c r="AI70" t="str">
        <f>IF(AH70="","",COUNTIFS(Basicdata!$B$2:$B$2500,2,Basicdata!$D$2:$D$2500,Crops!$D$5,Basicdata!$H$2:$H$2500,Crops!$M62,Basicdata!$AG$2:$AG$2500,1,Basicdata!$AI$2:$AI$2500,0))</f>
        <v/>
      </c>
      <c r="AJ70" t="str">
        <f>IF(AI70="","",COUNTIFS(Basicdata!$B$2:$B$2500,2,Basicdata!$D$2:$D$2500,Crops!$D$5,Basicdata!$H$2:$H$2500,Crops!$M62,Basicdata!$AG$2:$AG$2500,2,Basicdata!$AI$2:$AI$2500,0))</f>
        <v/>
      </c>
      <c r="AK70" t="str">
        <f>IF(AJ70="","",COUNTIFS(Basicdata!$B$2:$B$2500,2,Basicdata!$D$2:$D$2500,Crops!$D$5,Basicdata!$H$2:$H$2500,Crops!$M62,Basicdata!$AG$2:$AG$2500,3,Basicdata!$AI$2:$AI$2500,0))</f>
        <v/>
      </c>
      <c r="AL70" t="str">
        <f>IF(AK70="","",COUNTIFS(Basicdata!$B$2:$B$2500,2,Basicdata!$D$2:$D$2500,Crops!$D$5,Basicdata!$H$2:$H$2500,Crops!$M62,Basicdata!$AG$2:$AG$2500,4,Basicdata!$AI$2:$AI$2500,0))</f>
        <v/>
      </c>
      <c r="AM70" t="str">
        <f>IF(AL70="","",COUNTIFS(Basicdata!$B$2:$B$2500,2,Basicdata!$D$2:$D$2500,Crops!$D$5,Basicdata!$H$2:$H$2500,Crops!$M62,Basicdata!$AG$2:$AG$2500,6,Basicdata!$AI$2:$AI$2500,0))</f>
        <v/>
      </c>
      <c r="AN70" t="str">
        <f>IF(AM70="","",COUNTIFS(Basicdata!$B$2:$B$2500,2,Basicdata!$D$2:$D$2500,Crops!$D$5,Basicdata!$H$2:$H$2500,Crops!$M62,Basicdata!$AG$2:$AG$2500,7,Basicdata!$AI$2:$AI$2500,0))</f>
        <v/>
      </c>
      <c r="AO70" t="str">
        <f>IF(AN70="","",COUNTIFS(Basicdata!$B$2:$B$2500,2,Basicdata!$D$2:$D$2500,Crops!$D$5,Basicdata!$H$2:$H$2500,Crops!$M62,Basicdata!$AG$2:$AG$2500,8,Basicdata!$AI$2:$AI$2500,0))</f>
        <v/>
      </c>
      <c r="AP70" t="str">
        <f>IF(AO70="","",COUNTIFS(Basicdata!$B$2:$B$2500,2,Basicdata!$D$2:$D$2500,Crops!$D$5,Basicdata!$H$2:$H$2500,Crops!$M62,Basicdata!$AH$2:$AH$2500,0,Basicdata!$AI$2:$AI$2500,0))</f>
        <v/>
      </c>
      <c r="AQ70" t="str">
        <f>IF(AP70="","",COUNTIFS(Basicdata!$B$2:$B$2500,2,Basicdata!$D$2:$D$2500,Crops!$D$5,Basicdata!$H$2:$H$2500,Crops!$M62,Basicdata!$AH$2:$AH$2500,1,Basicdata!$AI$2:$AI$2500,0))</f>
        <v/>
      </c>
      <c r="AR70" t="str">
        <f>IF(AQ70="","",COUNTIFS(Basicdata!$B$2:$B$2500,2,Basicdata!$D$2:$D$2500,Crops!$D$5,Basicdata!$H$2:$H$2500,Crops!$M62,Basicdata!$AH$2:$AH$2500,2,Basicdata!$AI$2:$AI$2500,0))</f>
        <v/>
      </c>
      <c r="AS70" t="str">
        <f>IF(AR70="","",COUNTIFS(Basicdata!$B$2:$B$2500,2,Basicdata!$D$2:$D$2500,Crops!$D$5,Basicdata!$H$2:$H$2500,Crops!$M62,Basicdata!$AH$2:$AH$2500,3,Basicdata!$AI$2:$AI$2500,0))</f>
        <v/>
      </c>
      <c r="AT70" t="str">
        <f>IF(AS70="","",COUNTIFS(Basicdata!$B$2:$B$2500,2,Basicdata!$D$2:$D$2500,Crops!$D$5,Basicdata!$H$2:$H$2500,Crops!$M62,Basicdata!$AH$2:$AH$2500,4,Basicdata!$AI$2:$AI$2500,0))</f>
        <v/>
      </c>
      <c r="AU70" t="str">
        <f>IF(AT70="","",COUNTIFS(Basicdata!$B$2:$B$2500,2,Basicdata!$D$2:$D$2500,Crops!$D$5,Basicdata!$H$2:$H$2500,Crops!$M62,Basicdata!$AH$2:$AH$2500,6,Basicdata!$AI$2:$AI$2500,0))</f>
        <v/>
      </c>
      <c r="AV70" t="str">
        <f>IF(AU70="","",COUNTIFS(Basicdata!$B$2:$B$2500,2,Basicdata!$D$2:$D$2500,Crops!$D$5,Basicdata!$H$2:$H$2500,Crops!$M62,Basicdata!$AH$2:$AH$2500,7,Basicdata!$AI$2:$AI$2500,0))</f>
        <v/>
      </c>
      <c r="AW70" t="str">
        <f>IF(AV70="","",COUNTIFS(Basicdata!$B$2:$B$2500,2,Basicdata!$D$2:$D$2500,Crops!$D$5,Basicdata!$H$2:$H$2500,Crops!$M62,Basicdata!$AH$2:$AH$2500,8,Basicdata!$AI$2:$AI$2500,0))</f>
        <v/>
      </c>
    </row>
    <row r="71" spans="1:49" x14ac:dyDescent="0.3">
      <c r="A71" s="45" t="str">
        <f>IF(COUNTIFS(Basicdata!$B$2:$B$2500,1,Basicdata!$D$2:$D$2500,Crops!$D$5,Basicdata!$H$2:$H$2500,Crops!$M63,Basicdata!$AI$2:$AI$2500,0)&gt;0,Crops!$M63,"")</f>
        <v/>
      </c>
      <c r="B71" t="str">
        <f>IF(A71="","",COUNTIFS(Basicdata!$B$2:$B$2500,1,Basicdata!$D$2:$D$2500,Crops!$D$5,Basicdata!$H$2:$H$2500,Crops!$M63,Basicdata!$AI$2:$AI$2500,0))</f>
        <v/>
      </c>
      <c r="C71" t="str">
        <f>IF(B71="","",COUNTIFS(Basicdata!$B$2:$B$2500,1,Basicdata!$D$2:$D$2500,Crops!$D$5,Basicdata!$H$2:$H$2500,Crops!$M63,Basicdata!$AF$2:$AF$2500,0,Basicdata!$AI$2:$AI$2500,0))</f>
        <v/>
      </c>
      <c r="D71" t="str">
        <f>IF(C71="","",COUNTIFS(Basicdata!$B$2:$B$2500,1,Basicdata!$D$2:$D$2500,Crops!$D$5,Basicdata!$H$2:$H$2500,Crops!$M63,Basicdata!$AF$2:$AF$2500,1,Basicdata!$AI$2:$AI$2500,0))</f>
        <v/>
      </c>
      <c r="E71" t="str">
        <f>IF(D71="","",COUNTIFS(Basicdata!$B$2:$B$2500,1,Basicdata!$D$2:$D$2500,Crops!$D$5,Basicdata!$H$2:$H$2500,Crops!$M63,Basicdata!$AF$2:$AF$2500,2,Basicdata!$AI$2:$AI$2500,0))</f>
        <v/>
      </c>
      <c r="F71" t="str">
        <f>IF(E71="","",COUNTIFS(Basicdata!$B$2:$B$2500,1,Basicdata!$D$2:$D$2500,Crops!$D$5,Basicdata!$H$2:$H$2500,Crops!$M63,Basicdata!$AF$2:$AF$2500,4,Basicdata!$AI$2:$AI$2500,0))</f>
        <v/>
      </c>
      <c r="G71" t="str">
        <f>IF(F71="","",COUNTIFS(Basicdata!$B$2:$B$2500,1,Basicdata!$D$2:$D$2500,Crops!$D$5,Basicdata!$H$2:$H$2500,Crops!$M63,Basicdata!$AF$2:$AF$2500,6,Basicdata!$AI$2:$AI$2500,0))</f>
        <v/>
      </c>
      <c r="H71" t="str">
        <f>IF(G71="","",COUNTIFS(Basicdata!$B$2:$B$2500,1,Basicdata!$D$2:$D$2500,Crops!$D$5,Basicdata!$H$2:$H$2500,Crops!$M63,Basicdata!$AF$2:$AF$2500,8,Basicdata!$AI$2:$AI$2500,0))</f>
        <v/>
      </c>
      <c r="I71" t="str">
        <f>IF(H71="","",COUNTIFS(Basicdata!$B$2:$B$2500,1,Basicdata!$D$2:$D$2500,Crops!$D$5,Basicdata!$H$2:$H$2500,Crops!$M63,Basicdata!$AG$2:$AG$2500,0,Basicdata!$AI$2:$AI$2500,0))</f>
        <v/>
      </c>
      <c r="J71" t="str">
        <f>IF(I71="","",COUNTIFS(Basicdata!$B$2:$B$2500,1,Basicdata!$D$2:$D$2500,Crops!$D$5,Basicdata!$H$2:$H$2500,Crops!$M63,Basicdata!$AG$2:$AG$2500,1,Basicdata!$AI$2:$AI$2500,0))</f>
        <v/>
      </c>
      <c r="K71" t="str">
        <f>IF(J71="","",COUNTIFS(Basicdata!$B$2:$B$2500,1,Basicdata!$D$2:$D$2500,Crops!$D$5,Basicdata!$H$2:$H$2500,Crops!$M63,Basicdata!$AG$2:$AG$2500,2,Basicdata!$AI$2:$AI$2500,0))</f>
        <v/>
      </c>
      <c r="L71" t="str">
        <f>IF(K71="","",COUNTIFS(Basicdata!$B$2:$B$2500,1,Basicdata!$D$2:$D$2500,Crops!$D$5,Basicdata!$H$2:$H$2500,Crops!$M63,Basicdata!$AG$2:$AG$2500,3,Basicdata!$AI$2:$AI$2500,0))</f>
        <v/>
      </c>
      <c r="M71" t="str">
        <f>IF(L71="","",COUNTIFS(Basicdata!$B$2:$B$2500,1,Basicdata!$D$2:$D$2500,Crops!$D$5,Basicdata!$H$2:$H$2500,Crops!$M63,Basicdata!$AG$2:$AG$2500,4,Basicdata!$AI$2:$AI$2500,0))</f>
        <v/>
      </c>
      <c r="N71" t="str">
        <f>IF(M71="","",COUNTIFS(Basicdata!$B$2:$B$2500,1,Basicdata!$D$2:$D$2500,Crops!$D$5,Basicdata!$H$2:$H$2500,Crops!$M63,Basicdata!$AG$2:$AG$2500,6,Basicdata!$AI$2:$AI$2500,0))</f>
        <v/>
      </c>
      <c r="O71" t="str">
        <f>IF(N71="","",COUNTIFS(Basicdata!$B$2:$B$2500,1,Basicdata!$D$2:$D$2500,Crops!$D$5,Basicdata!$H$2:$H$2500,Crops!$M63,Basicdata!$AG$2:$AG$2500,7,Basicdata!$AI$2:$AI$2500,0))</f>
        <v/>
      </c>
      <c r="P71" t="str">
        <f>IF(O71="","",COUNTIFS(Basicdata!$B$2:$B$2500,1,Basicdata!$D$2:$D$2500,Crops!$D$5,Basicdata!$H$2:$H$2500,Crops!$M63,Basicdata!$AG$2:$AG$2500,8,Basicdata!$AI$2:$AI$2500,0))</f>
        <v/>
      </c>
      <c r="Q71" t="str">
        <f>IF(P71="","",COUNTIFS(Basicdata!$B$2:$B$2500,1,Basicdata!$D$2:$D$2500,Crops!$D$5,Basicdata!$H$2:$H$2500,Crops!$M63,Basicdata!$AH$2:$AH$2500,0,Basicdata!$AI$2:$AI$2500,0))</f>
        <v/>
      </c>
      <c r="R71" t="str">
        <f>IF(Q71="","",COUNTIFS(Basicdata!$B$2:$B$2500,1,Basicdata!$D$2:$D$2500,Crops!$D$5,Basicdata!$H$2:$H$2500,Crops!$M63,Basicdata!$AH$2:$AH$2500,1,Basicdata!$AI$2:$AI$2500,0))</f>
        <v/>
      </c>
      <c r="S71" t="str">
        <f>IF(R71="","",COUNTIFS(Basicdata!$B$2:$B$2500,1,Basicdata!$D$2:$D$2500,Crops!$D$5,Basicdata!$H$2:$H$2500,Crops!$M63,Basicdata!$AH$2:$AH$2500,2,Basicdata!$AI$2:$AI$2500,0))</f>
        <v/>
      </c>
      <c r="T71" t="str">
        <f>IF(S71="","",COUNTIFS(Basicdata!$B$2:$B$2500,1,Basicdata!$D$2:$D$2500,Crops!$D$5,Basicdata!$H$2:$H$2500,Crops!$M63,Basicdata!$AH$2:$AH$2500,3,Basicdata!$AI$2:$AI$2500,0))</f>
        <v/>
      </c>
      <c r="U71" t="str">
        <f>IF(T71="","",COUNTIFS(Basicdata!$B$2:$B$2500,1,Basicdata!$D$2:$D$2500,Crops!$D$5,Basicdata!$H$2:$H$2500,Crops!$M63,Basicdata!$AH$2:$AH$2500,4,Basicdata!$AI$2:$AI$2500,0))</f>
        <v/>
      </c>
      <c r="V71" t="str">
        <f>IF(U71="","",COUNTIFS(Basicdata!$B$2:$B$2500,1,Basicdata!$D$2:$D$2500,Crops!$D$5,Basicdata!$H$2:$H$2500,Crops!$M63,Basicdata!$AH$2:$AH$2500,6,Basicdata!$AI$2:$AI$2500,0))</f>
        <v/>
      </c>
      <c r="W71" t="str">
        <f>IF(V71="","",COUNTIFS(Basicdata!$B$2:$B$2500,1,Basicdata!$D$2:$D$2500,Crops!$D$5,Basicdata!$H$2:$H$2500,Crops!$M63,Basicdata!$AH$2:$AH$2500,7,Basicdata!$AI$2:$AI$2500,0))</f>
        <v/>
      </c>
      <c r="X71" t="str">
        <f>IF(W71="","",COUNTIFS(Basicdata!$B$2:$B$2500,1,Basicdata!$D$2:$D$2500,Crops!$D$5,Basicdata!$H$2:$H$2500,Crops!$M63,Basicdata!$AH$2:$AH$2500,8,Basicdata!$AI$2:$AI$2500,0))</f>
        <v/>
      </c>
      <c r="Z71" s="45" t="str">
        <f>IF(COUNTIFS(Basicdata!$B$2:$B$2500,2,Basicdata!$D$2:$D$2500,Crops!$D$5,Basicdata!$H$2:$H$2500,Crops!$M63,Basicdata!$AI$2:$AI$2500,0)&gt;0,Crops!$M63,"")</f>
        <v/>
      </c>
      <c r="AA71" t="str">
        <f>IF(Z71="","",COUNTIFS(Basicdata!$B$2:$B$2500,2,Basicdata!$D$2:$D$2500,Crops!$D$5,Basicdata!$H$2:$H$2500,Crops!$M63,Basicdata!$AI$2:$AI$2500,0))</f>
        <v/>
      </c>
      <c r="AB71" t="str">
        <f>IF(AA71="","",COUNTIFS(Basicdata!$B$2:$B$2500,2,Basicdata!$D$2:$D$2500,Crops!$D$5,Basicdata!$H$2:$H$2500,Crops!$M63,Basicdata!$AF$2:$AF$2500,0,Basicdata!$AI$2:$AI$2500,0))</f>
        <v/>
      </c>
      <c r="AC71" t="str">
        <f>IF(AB71="","",COUNTIFS(Basicdata!$B$2:$B$2500,2,Basicdata!$D$2:$D$2500,Crops!$D$5,Basicdata!$H$2:$H$2500,Crops!$M63,Basicdata!$AF$2:$AF$2500,1,Basicdata!$AI$2:$AI$2500,0))</f>
        <v/>
      </c>
      <c r="AD71" t="str">
        <f>IF(AC71="","",COUNTIFS(Basicdata!$B$2:$B$2500,2,Basicdata!$D$2:$D$2500,Crops!$D$5,Basicdata!$H$2:$H$2500,Crops!$M63,Basicdata!$AF$2:$AF$2500,2,Basicdata!$AI$2:$AI$2500,0))</f>
        <v/>
      </c>
      <c r="AE71" t="str">
        <f>IF(AD71="","",COUNTIFS(Basicdata!$B$2:$B$2500,2,Basicdata!$D$2:$D$2500,Crops!$D$5,Basicdata!$H$2:$H$2500,Crops!$M63,Basicdata!$AF$2:$AF$2500,4,Basicdata!$AI$2:$AI$2500,0))</f>
        <v/>
      </c>
      <c r="AF71" t="str">
        <f>IF(AE71="","",COUNTIFS(Basicdata!$B$2:$B$2500,2,Basicdata!$D$2:$D$2500,Crops!$D$5,Basicdata!$H$2:$H$2500,Crops!$M63,Basicdata!$AF$2:$AF$2500,6,Basicdata!$AI$2:$AI$2500,0))</f>
        <v/>
      </c>
      <c r="AG71" t="str">
        <f>IF(AF71="","",COUNTIFS(Basicdata!$B$2:$B$2500,2,Basicdata!$D$2:$D$2500,Crops!$D$5,Basicdata!$H$2:$H$2500,Crops!$M63,Basicdata!$AF$2:$AF$2500,8,Basicdata!$AI$2:$AI$2500,0))</f>
        <v/>
      </c>
      <c r="AH71" t="str">
        <f>IF(AG71="","",COUNTIFS(Basicdata!$B$2:$B$2500,2,Basicdata!$D$2:$D$2500,Crops!$D$5,Basicdata!$H$2:$H$2500,Crops!$M63,Basicdata!$AG$2:$AG$2500,0,Basicdata!$AI$2:$AI$2500,0))</f>
        <v/>
      </c>
      <c r="AI71" t="str">
        <f>IF(AH71="","",COUNTIFS(Basicdata!$B$2:$B$2500,2,Basicdata!$D$2:$D$2500,Crops!$D$5,Basicdata!$H$2:$H$2500,Crops!$M63,Basicdata!$AG$2:$AG$2500,1,Basicdata!$AI$2:$AI$2500,0))</f>
        <v/>
      </c>
      <c r="AJ71" t="str">
        <f>IF(AI71="","",COUNTIFS(Basicdata!$B$2:$B$2500,2,Basicdata!$D$2:$D$2500,Crops!$D$5,Basicdata!$H$2:$H$2500,Crops!$M63,Basicdata!$AG$2:$AG$2500,2,Basicdata!$AI$2:$AI$2500,0))</f>
        <v/>
      </c>
      <c r="AK71" t="str">
        <f>IF(AJ71="","",COUNTIFS(Basicdata!$B$2:$B$2500,2,Basicdata!$D$2:$D$2500,Crops!$D$5,Basicdata!$H$2:$H$2500,Crops!$M63,Basicdata!$AG$2:$AG$2500,3,Basicdata!$AI$2:$AI$2500,0))</f>
        <v/>
      </c>
      <c r="AL71" t="str">
        <f>IF(AK71="","",COUNTIFS(Basicdata!$B$2:$B$2500,2,Basicdata!$D$2:$D$2500,Crops!$D$5,Basicdata!$H$2:$H$2500,Crops!$M63,Basicdata!$AG$2:$AG$2500,4,Basicdata!$AI$2:$AI$2500,0))</f>
        <v/>
      </c>
      <c r="AM71" t="str">
        <f>IF(AL71="","",COUNTIFS(Basicdata!$B$2:$B$2500,2,Basicdata!$D$2:$D$2500,Crops!$D$5,Basicdata!$H$2:$H$2500,Crops!$M63,Basicdata!$AG$2:$AG$2500,6,Basicdata!$AI$2:$AI$2500,0))</f>
        <v/>
      </c>
      <c r="AN71" t="str">
        <f>IF(AM71="","",COUNTIFS(Basicdata!$B$2:$B$2500,2,Basicdata!$D$2:$D$2500,Crops!$D$5,Basicdata!$H$2:$H$2500,Crops!$M63,Basicdata!$AG$2:$AG$2500,7,Basicdata!$AI$2:$AI$2500,0))</f>
        <v/>
      </c>
      <c r="AO71" t="str">
        <f>IF(AN71="","",COUNTIFS(Basicdata!$B$2:$B$2500,2,Basicdata!$D$2:$D$2500,Crops!$D$5,Basicdata!$H$2:$H$2500,Crops!$M63,Basicdata!$AG$2:$AG$2500,8,Basicdata!$AI$2:$AI$2500,0))</f>
        <v/>
      </c>
      <c r="AP71" t="str">
        <f>IF(AO71="","",COUNTIFS(Basicdata!$B$2:$B$2500,2,Basicdata!$D$2:$D$2500,Crops!$D$5,Basicdata!$H$2:$H$2500,Crops!$M63,Basicdata!$AH$2:$AH$2500,0,Basicdata!$AI$2:$AI$2500,0))</f>
        <v/>
      </c>
      <c r="AQ71" t="str">
        <f>IF(AP71="","",COUNTIFS(Basicdata!$B$2:$B$2500,2,Basicdata!$D$2:$D$2500,Crops!$D$5,Basicdata!$H$2:$H$2500,Crops!$M63,Basicdata!$AH$2:$AH$2500,1,Basicdata!$AI$2:$AI$2500,0))</f>
        <v/>
      </c>
      <c r="AR71" t="str">
        <f>IF(AQ71="","",COUNTIFS(Basicdata!$B$2:$B$2500,2,Basicdata!$D$2:$D$2500,Crops!$D$5,Basicdata!$H$2:$H$2500,Crops!$M63,Basicdata!$AH$2:$AH$2500,2,Basicdata!$AI$2:$AI$2500,0))</f>
        <v/>
      </c>
      <c r="AS71" t="str">
        <f>IF(AR71="","",COUNTIFS(Basicdata!$B$2:$B$2500,2,Basicdata!$D$2:$D$2500,Crops!$D$5,Basicdata!$H$2:$H$2500,Crops!$M63,Basicdata!$AH$2:$AH$2500,3,Basicdata!$AI$2:$AI$2500,0))</f>
        <v/>
      </c>
      <c r="AT71" t="str">
        <f>IF(AS71="","",COUNTIFS(Basicdata!$B$2:$B$2500,2,Basicdata!$D$2:$D$2500,Crops!$D$5,Basicdata!$H$2:$H$2500,Crops!$M63,Basicdata!$AH$2:$AH$2500,4,Basicdata!$AI$2:$AI$2500,0))</f>
        <v/>
      </c>
      <c r="AU71" t="str">
        <f>IF(AT71="","",COUNTIFS(Basicdata!$B$2:$B$2500,2,Basicdata!$D$2:$D$2500,Crops!$D$5,Basicdata!$H$2:$H$2500,Crops!$M63,Basicdata!$AH$2:$AH$2500,6,Basicdata!$AI$2:$AI$2500,0))</f>
        <v/>
      </c>
      <c r="AV71" t="str">
        <f>IF(AU71="","",COUNTIFS(Basicdata!$B$2:$B$2500,2,Basicdata!$D$2:$D$2500,Crops!$D$5,Basicdata!$H$2:$H$2500,Crops!$M63,Basicdata!$AH$2:$AH$2500,7,Basicdata!$AI$2:$AI$2500,0))</f>
        <v/>
      </c>
      <c r="AW71" t="str">
        <f>IF(AV71="","",COUNTIFS(Basicdata!$B$2:$B$2500,2,Basicdata!$D$2:$D$2500,Crops!$D$5,Basicdata!$H$2:$H$2500,Crops!$M63,Basicdata!$AH$2:$AH$2500,8,Basicdata!$AI$2:$AI$2500,0))</f>
        <v/>
      </c>
    </row>
    <row r="72" spans="1:49" x14ac:dyDescent="0.3">
      <c r="A72" s="45" t="str">
        <f>IF(COUNTIFS(Basicdata!$B$2:$B$2500,1,Basicdata!$D$2:$D$2500,Crops!$D$5,Basicdata!$H$2:$H$2500,Crops!$M64,Basicdata!$AI$2:$AI$2500,0)&gt;0,Crops!$M64,"")</f>
        <v/>
      </c>
      <c r="B72" t="str">
        <f>IF(A72="","",COUNTIFS(Basicdata!$B$2:$B$2500,1,Basicdata!$D$2:$D$2500,Crops!$D$5,Basicdata!$H$2:$H$2500,Crops!$M64,Basicdata!$AI$2:$AI$2500,0))</f>
        <v/>
      </c>
      <c r="C72" t="str">
        <f>IF(B72="","",COUNTIFS(Basicdata!$B$2:$B$2500,1,Basicdata!$D$2:$D$2500,Crops!$D$5,Basicdata!$H$2:$H$2500,Crops!$M64,Basicdata!$AF$2:$AF$2500,0,Basicdata!$AI$2:$AI$2500,0))</f>
        <v/>
      </c>
      <c r="D72" t="str">
        <f>IF(C72="","",COUNTIFS(Basicdata!$B$2:$B$2500,1,Basicdata!$D$2:$D$2500,Crops!$D$5,Basicdata!$H$2:$H$2500,Crops!$M64,Basicdata!$AF$2:$AF$2500,1,Basicdata!$AI$2:$AI$2500,0))</f>
        <v/>
      </c>
      <c r="E72" t="str">
        <f>IF(D72="","",COUNTIFS(Basicdata!$B$2:$B$2500,1,Basicdata!$D$2:$D$2500,Crops!$D$5,Basicdata!$H$2:$H$2500,Crops!$M64,Basicdata!$AF$2:$AF$2500,2,Basicdata!$AI$2:$AI$2500,0))</f>
        <v/>
      </c>
      <c r="F72" t="str">
        <f>IF(E72="","",COUNTIFS(Basicdata!$B$2:$B$2500,1,Basicdata!$D$2:$D$2500,Crops!$D$5,Basicdata!$H$2:$H$2500,Crops!$M64,Basicdata!$AF$2:$AF$2500,4,Basicdata!$AI$2:$AI$2500,0))</f>
        <v/>
      </c>
      <c r="G72" t="str">
        <f>IF(F72="","",COUNTIFS(Basicdata!$B$2:$B$2500,1,Basicdata!$D$2:$D$2500,Crops!$D$5,Basicdata!$H$2:$H$2500,Crops!$M64,Basicdata!$AF$2:$AF$2500,6,Basicdata!$AI$2:$AI$2500,0))</f>
        <v/>
      </c>
      <c r="H72" t="str">
        <f>IF(G72="","",COUNTIFS(Basicdata!$B$2:$B$2500,1,Basicdata!$D$2:$D$2500,Crops!$D$5,Basicdata!$H$2:$H$2500,Crops!$M64,Basicdata!$AF$2:$AF$2500,8,Basicdata!$AI$2:$AI$2500,0))</f>
        <v/>
      </c>
      <c r="I72" t="str">
        <f>IF(H72="","",COUNTIFS(Basicdata!$B$2:$B$2500,1,Basicdata!$D$2:$D$2500,Crops!$D$5,Basicdata!$H$2:$H$2500,Crops!$M64,Basicdata!$AG$2:$AG$2500,0,Basicdata!$AI$2:$AI$2500,0))</f>
        <v/>
      </c>
      <c r="J72" t="str">
        <f>IF(I72="","",COUNTIFS(Basicdata!$B$2:$B$2500,1,Basicdata!$D$2:$D$2500,Crops!$D$5,Basicdata!$H$2:$H$2500,Crops!$M64,Basicdata!$AG$2:$AG$2500,1,Basicdata!$AI$2:$AI$2500,0))</f>
        <v/>
      </c>
      <c r="K72" t="str">
        <f>IF(J72="","",COUNTIFS(Basicdata!$B$2:$B$2500,1,Basicdata!$D$2:$D$2500,Crops!$D$5,Basicdata!$H$2:$H$2500,Crops!$M64,Basicdata!$AG$2:$AG$2500,2,Basicdata!$AI$2:$AI$2500,0))</f>
        <v/>
      </c>
      <c r="L72" t="str">
        <f>IF(K72="","",COUNTIFS(Basicdata!$B$2:$B$2500,1,Basicdata!$D$2:$D$2500,Crops!$D$5,Basicdata!$H$2:$H$2500,Crops!$M64,Basicdata!$AG$2:$AG$2500,3,Basicdata!$AI$2:$AI$2500,0))</f>
        <v/>
      </c>
      <c r="M72" t="str">
        <f>IF(L72="","",COUNTIFS(Basicdata!$B$2:$B$2500,1,Basicdata!$D$2:$D$2500,Crops!$D$5,Basicdata!$H$2:$H$2500,Crops!$M64,Basicdata!$AG$2:$AG$2500,4,Basicdata!$AI$2:$AI$2500,0))</f>
        <v/>
      </c>
      <c r="N72" t="str">
        <f>IF(M72="","",COUNTIFS(Basicdata!$B$2:$B$2500,1,Basicdata!$D$2:$D$2500,Crops!$D$5,Basicdata!$H$2:$H$2500,Crops!$M64,Basicdata!$AG$2:$AG$2500,6,Basicdata!$AI$2:$AI$2500,0))</f>
        <v/>
      </c>
      <c r="O72" t="str">
        <f>IF(N72="","",COUNTIFS(Basicdata!$B$2:$B$2500,1,Basicdata!$D$2:$D$2500,Crops!$D$5,Basicdata!$H$2:$H$2500,Crops!$M64,Basicdata!$AG$2:$AG$2500,7,Basicdata!$AI$2:$AI$2500,0))</f>
        <v/>
      </c>
      <c r="P72" t="str">
        <f>IF(O72="","",COUNTIFS(Basicdata!$B$2:$B$2500,1,Basicdata!$D$2:$D$2500,Crops!$D$5,Basicdata!$H$2:$H$2500,Crops!$M64,Basicdata!$AG$2:$AG$2500,8,Basicdata!$AI$2:$AI$2500,0))</f>
        <v/>
      </c>
      <c r="Q72" t="str">
        <f>IF(P72="","",COUNTIFS(Basicdata!$B$2:$B$2500,1,Basicdata!$D$2:$D$2500,Crops!$D$5,Basicdata!$H$2:$H$2500,Crops!$M64,Basicdata!$AH$2:$AH$2500,0,Basicdata!$AI$2:$AI$2500,0))</f>
        <v/>
      </c>
      <c r="R72" t="str">
        <f>IF(Q72="","",COUNTIFS(Basicdata!$B$2:$B$2500,1,Basicdata!$D$2:$D$2500,Crops!$D$5,Basicdata!$H$2:$H$2500,Crops!$M64,Basicdata!$AH$2:$AH$2500,1,Basicdata!$AI$2:$AI$2500,0))</f>
        <v/>
      </c>
      <c r="S72" t="str">
        <f>IF(R72="","",COUNTIFS(Basicdata!$B$2:$B$2500,1,Basicdata!$D$2:$D$2500,Crops!$D$5,Basicdata!$H$2:$H$2500,Crops!$M64,Basicdata!$AH$2:$AH$2500,2,Basicdata!$AI$2:$AI$2500,0))</f>
        <v/>
      </c>
      <c r="T72" t="str">
        <f>IF(S72="","",COUNTIFS(Basicdata!$B$2:$B$2500,1,Basicdata!$D$2:$D$2500,Crops!$D$5,Basicdata!$H$2:$H$2500,Crops!$M64,Basicdata!$AH$2:$AH$2500,3,Basicdata!$AI$2:$AI$2500,0))</f>
        <v/>
      </c>
      <c r="U72" t="str">
        <f>IF(T72="","",COUNTIFS(Basicdata!$B$2:$B$2500,1,Basicdata!$D$2:$D$2500,Crops!$D$5,Basicdata!$H$2:$H$2500,Crops!$M64,Basicdata!$AH$2:$AH$2500,4,Basicdata!$AI$2:$AI$2500,0))</f>
        <v/>
      </c>
      <c r="V72" t="str">
        <f>IF(U72="","",COUNTIFS(Basicdata!$B$2:$B$2500,1,Basicdata!$D$2:$D$2500,Crops!$D$5,Basicdata!$H$2:$H$2500,Crops!$M64,Basicdata!$AH$2:$AH$2500,6,Basicdata!$AI$2:$AI$2500,0))</f>
        <v/>
      </c>
      <c r="W72" t="str">
        <f>IF(V72="","",COUNTIFS(Basicdata!$B$2:$B$2500,1,Basicdata!$D$2:$D$2500,Crops!$D$5,Basicdata!$H$2:$H$2500,Crops!$M64,Basicdata!$AH$2:$AH$2500,7,Basicdata!$AI$2:$AI$2500,0))</f>
        <v/>
      </c>
      <c r="X72" t="str">
        <f>IF(W72="","",COUNTIFS(Basicdata!$B$2:$B$2500,1,Basicdata!$D$2:$D$2500,Crops!$D$5,Basicdata!$H$2:$H$2500,Crops!$M64,Basicdata!$AH$2:$AH$2500,8,Basicdata!$AI$2:$AI$2500,0))</f>
        <v/>
      </c>
      <c r="Z72" s="45" t="str">
        <f>IF(COUNTIFS(Basicdata!$B$2:$B$2500,2,Basicdata!$D$2:$D$2500,Crops!$D$5,Basicdata!$H$2:$H$2500,Crops!$M64,Basicdata!$AI$2:$AI$2500,0)&gt;0,Crops!$M64,"")</f>
        <v/>
      </c>
      <c r="AA72" t="str">
        <f>IF(Z72="","",COUNTIFS(Basicdata!$B$2:$B$2500,2,Basicdata!$D$2:$D$2500,Crops!$D$5,Basicdata!$H$2:$H$2500,Crops!$M64,Basicdata!$AI$2:$AI$2500,0))</f>
        <v/>
      </c>
      <c r="AB72" t="str">
        <f>IF(AA72="","",COUNTIFS(Basicdata!$B$2:$B$2500,2,Basicdata!$D$2:$D$2500,Crops!$D$5,Basicdata!$H$2:$H$2500,Crops!$M64,Basicdata!$AF$2:$AF$2500,0,Basicdata!$AI$2:$AI$2500,0))</f>
        <v/>
      </c>
      <c r="AC72" t="str">
        <f>IF(AB72="","",COUNTIFS(Basicdata!$B$2:$B$2500,2,Basicdata!$D$2:$D$2500,Crops!$D$5,Basicdata!$H$2:$H$2500,Crops!$M64,Basicdata!$AF$2:$AF$2500,1,Basicdata!$AI$2:$AI$2500,0))</f>
        <v/>
      </c>
      <c r="AD72" t="str">
        <f>IF(AC72="","",COUNTIFS(Basicdata!$B$2:$B$2500,2,Basicdata!$D$2:$D$2500,Crops!$D$5,Basicdata!$H$2:$H$2500,Crops!$M64,Basicdata!$AF$2:$AF$2500,2,Basicdata!$AI$2:$AI$2500,0))</f>
        <v/>
      </c>
      <c r="AE72" t="str">
        <f>IF(AD72="","",COUNTIFS(Basicdata!$B$2:$B$2500,2,Basicdata!$D$2:$D$2500,Crops!$D$5,Basicdata!$H$2:$H$2500,Crops!$M64,Basicdata!$AF$2:$AF$2500,4,Basicdata!$AI$2:$AI$2500,0))</f>
        <v/>
      </c>
      <c r="AF72" t="str">
        <f>IF(AE72="","",COUNTIFS(Basicdata!$B$2:$B$2500,2,Basicdata!$D$2:$D$2500,Crops!$D$5,Basicdata!$H$2:$H$2500,Crops!$M64,Basicdata!$AF$2:$AF$2500,6,Basicdata!$AI$2:$AI$2500,0))</f>
        <v/>
      </c>
      <c r="AG72" t="str">
        <f>IF(AF72="","",COUNTIFS(Basicdata!$B$2:$B$2500,2,Basicdata!$D$2:$D$2500,Crops!$D$5,Basicdata!$H$2:$H$2500,Crops!$M64,Basicdata!$AF$2:$AF$2500,8,Basicdata!$AI$2:$AI$2500,0))</f>
        <v/>
      </c>
      <c r="AH72" t="str">
        <f>IF(AG72="","",COUNTIFS(Basicdata!$B$2:$B$2500,2,Basicdata!$D$2:$D$2500,Crops!$D$5,Basicdata!$H$2:$H$2500,Crops!$M64,Basicdata!$AG$2:$AG$2500,0,Basicdata!$AI$2:$AI$2500,0))</f>
        <v/>
      </c>
      <c r="AI72" t="str">
        <f>IF(AH72="","",COUNTIFS(Basicdata!$B$2:$B$2500,2,Basicdata!$D$2:$D$2500,Crops!$D$5,Basicdata!$H$2:$H$2500,Crops!$M64,Basicdata!$AG$2:$AG$2500,1,Basicdata!$AI$2:$AI$2500,0))</f>
        <v/>
      </c>
      <c r="AJ72" t="str">
        <f>IF(AI72="","",COUNTIFS(Basicdata!$B$2:$B$2500,2,Basicdata!$D$2:$D$2500,Crops!$D$5,Basicdata!$H$2:$H$2500,Crops!$M64,Basicdata!$AG$2:$AG$2500,2,Basicdata!$AI$2:$AI$2500,0))</f>
        <v/>
      </c>
      <c r="AK72" t="str">
        <f>IF(AJ72="","",COUNTIFS(Basicdata!$B$2:$B$2500,2,Basicdata!$D$2:$D$2500,Crops!$D$5,Basicdata!$H$2:$H$2500,Crops!$M64,Basicdata!$AG$2:$AG$2500,3,Basicdata!$AI$2:$AI$2500,0))</f>
        <v/>
      </c>
      <c r="AL72" t="str">
        <f>IF(AK72="","",COUNTIFS(Basicdata!$B$2:$B$2500,2,Basicdata!$D$2:$D$2500,Crops!$D$5,Basicdata!$H$2:$H$2500,Crops!$M64,Basicdata!$AG$2:$AG$2500,4,Basicdata!$AI$2:$AI$2500,0))</f>
        <v/>
      </c>
      <c r="AM72" t="str">
        <f>IF(AL72="","",COUNTIFS(Basicdata!$B$2:$B$2500,2,Basicdata!$D$2:$D$2500,Crops!$D$5,Basicdata!$H$2:$H$2500,Crops!$M64,Basicdata!$AG$2:$AG$2500,6,Basicdata!$AI$2:$AI$2500,0))</f>
        <v/>
      </c>
      <c r="AN72" t="str">
        <f>IF(AM72="","",COUNTIFS(Basicdata!$B$2:$B$2500,2,Basicdata!$D$2:$D$2500,Crops!$D$5,Basicdata!$H$2:$H$2500,Crops!$M64,Basicdata!$AG$2:$AG$2500,7,Basicdata!$AI$2:$AI$2500,0))</f>
        <v/>
      </c>
      <c r="AO72" t="str">
        <f>IF(AN72="","",COUNTIFS(Basicdata!$B$2:$B$2500,2,Basicdata!$D$2:$D$2500,Crops!$D$5,Basicdata!$H$2:$H$2500,Crops!$M64,Basicdata!$AG$2:$AG$2500,8,Basicdata!$AI$2:$AI$2500,0))</f>
        <v/>
      </c>
      <c r="AP72" t="str">
        <f>IF(AO72="","",COUNTIFS(Basicdata!$B$2:$B$2500,2,Basicdata!$D$2:$D$2500,Crops!$D$5,Basicdata!$H$2:$H$2500,Crops!$M64,Basicdata!$AH$2:$AH$2500,0,Basicdata!$AI$2:$AI$2500,0))</f>
        <v/>
      </c>
      <c r="AQ72" t="str">
        <f>IF(AP72="","",COUNTIFS(Basicdata!$B$2:$B$2500,2,Basicdata!$D$2:$D$2500,Crops!$D$5,Basicdata!$H$2:$H$2500,Crops!$M64,Basicdata!$AH$2:$AH$2500,1,Basicdata!$AI$2:$AI$2500,0))</f>
        <v/>
      </c>
      <c r="AR72" t="str">
        <f>IF(AQ72="","",COUNTIFS(Basicdata!$B$2:$B$2500,2,Basicdata!$D$2:$D$2500,Crops!$D$5,Basicdata!$H$2:$H$2500,Crops!$M64,Basicdata!$AH$2:$AH$2500,2,Basicdata!$AI$2:$AI$2500,0))</f>
        <v/>
      </c>
      <c r="AS72" t="str">
        <f>IF(AR72="","",COUNTIFS(Basicdata!$B$2:$B$2500,2,Basicdata!$D$2:$D$2500,Crops!$D$5,Basicdata!$H$2:$H$2500,Crops!$M64,Basicdata!$AH$2:$AH$2500,3,Basicdata!$AI$2:$AI$2500,0))</f>
        <v/>
      </c>
      <c r="AT72" t="str">
        <f>IF(AS72="","",COUNTIFS(Basicdata!$B$2:$B$2500,2,Basicdata!$D$2:$D$2500,Crops!$D$5,Basicdata!$H$2:$H$2500,Crops!$M64,Basicdata!$AH$2:$AH$2500,4,Basicdata!$AI$2:$AI$2500,0))</f>
        <v/>
      </c>
      <c r="AU72" t="str">
        <f>IF(AT72="","",COUNTIFS(Basicdata!$B$2:$B$2500,2,Basicdata!$D$2:$D$2500,Crops!$D$5,Basicdata!$H$2:$H$2500,Crops!$M64,Basicdata!$AH$2:$AH$2500,6,Basicdata!$AI$2:$AI$2500,0))</f>
        <v/>
      </c>
      <c r="AV72" t="str">
        <f>IF(AU72="","",COUNTIFS(Basicdata!$B$2:$B$2500,2,Basicdata!$D$2:$D$2500,Crops!$D$5,Basicdata!$H$2:$H$2500,Crops!$M64,Basicdata!$AH$2:$AH$2500,7,Basicdata!$AI$2:$AI$2500,0))</f>
        <v/>
      </c>
      <c r="AW72" t="str">
        <f>IF(AV72="","",COUNTIFS(Basicdata!$B$2:$B$2500,2,Basicdata!$D$2:$D$2500,Crops!$D$5,Basicdata!$H$2:$H$2500,Crops!$M64,Basicdata!$AH$2:$AH$2500,8,Basicdata!$AI$2:$AI$2500,0))</f>
        <v/>
      </c>
    </row>
    <row r="73" spans="1:49" x14ac:dyDescent="0.3">
      <c r="A73" s="45" t="str">
        <f>IF(COUNTIFS(Basicdata!$B$2:$B$2500,1,Basicdata!$D$2:$D$2500,Crops!$D$5,Basicdata!$H$2:$H$2500,Crops!$M65,Basicdata!$AI$2:$AI$2500,0)&gt;0,Crops!$M65,"")</f>
        <v/>
      </c>
      <c r="B73" t="str">
        <f>IF(A73="","",COUNTIFS(Basicdata!$B$2:$B$2500,1,Basicdata!$D$2:$D$2500,Crops!$D$5,Basicdata!$H$2:$H$2500,Crops!$M65,Basicdata!$AI$2:$AI$2500,0))</f>
        <v/>
      </c>
      <c r="C73" t="str">
        <f>IF(B73="","",COUNTIFS(Basicdata!$B$2:$B$2500,1,Basicdata!$D$2:$D$2500,Crops!$D$5,Basicdata!$H$2:$H$2500,Crops!$M65,Basicdata!$AF$2:$AF$2500,0,Basicdata!$AI$2:$AI$2500,0))</f>
        <v/>
      </c>
      <c r="D73" t="str">
        <f>IF(C73="","",COUNTIFS(Basicdata!$B$2:$B$2500,1,Basicdata!$D$2:$D$2500,Crops!$D$5,Basicdata!$H$2:$H$2500,Crops!$M65,Basicdata!$AF$2:$AF$2500,1,Basicdata!$AI$2:$AI$2500,0))</f>
        <v/>
      </c>
      <c r="E73" t="str">
        <f>IF(D73="","",COUNTIFS(Basicdata!$B$2:$B$2500,1,Basicdata!$D$2:$D$2500,Crops!$D$5,Basicdata!$H$2:$H$2500,Crops!$M65,Basicdata!$AF$2:$AF$2500,2,Basicdata!$AI$2:$AI$2500,0))</f>
        <v/>
      </c>
      <c r="F73" t="str">
        <f>IF(E73="","",COUNTIFS(Basicdata!$B$2:$B$2500,1,Basicdata!$D$2:$D$2500,Crops!$D$5,Basicdata!$H$2:$H$2500,Crops!$M65,Basicdata!$AF$2:$AF$2500,4,Basicdata!$AI$2:$AI$2500,0))</f>
        <v/>
      </c>
      <c r="G73" t="str">
        <f>IF(F73="","",COUNTIFS(Basicdata!$B$2:$B$2500,1,Basicdata!$D$2:$D$2500,Crops!$D$5,Basicdata!$H$2:$H$2500,Crops!$M65,Basicdata!$AF$2:$AF$2500,6,Basicdata!$AI$2:$AI$2500,0))</f>
        <v/>
      </c>
      <c r="H73" t="str">
        <f>IF(G73="","",COUNTIFS(Basicdata!$B$2:$B$2500,1,Basicdata!$D$2:$D$2500,Crops!$D$5,Basicdata!$H$2:$H$2500,Crops!$M65,Basicdata!$AF$2:$AF$2500,8,Basicdata!$AI$2:$AI$2500,0))</f>
        <v/>
      </c>
      <c r="I73" t="str">
        <f>IF(H73="","",COUNTIFS(Basicdata!$B$2:$B$2500,1,Basicdata!$D$2:$D$2500,Crops!$D$5,Basicdata!$H$2:$H$2500,Crops!$M65,Basicdata!$AG$2:$AG$2500,0,Basicdata!$AI$2:$AI$2500,0))</f>
        <v/>
      </c>
      <c r="J73" t="str">
        <f>IF(I73="","",COUNTIFS(Basicdata!$B$2:$B$2500,1,Basicdata!$D$2:$D$2500,Crops!$D$5,Basicdata!$H$2:$H$2500,Crops!$M65,Basicdata!$AG$2:$AG$2500,1,Basicdata!$AI$2:$AI$2500,0))</f>
        <v/>
      </c>
      <c r="K73" t="str">
        <f>IF(J73="","",COUNTIFS(Basicdata!$B$2:$B$2500,1,Basicdata!$D$2:$D$2500,Crops!$D$5,Basicdata!$H$2:$H$2500,Crops!$M65,Basicdata!$AG$2:$AG$2500,2,Basicdata!$AI$2:$AI$2500,0))</f>
        <v/>
      </c>
      <c r="L73" t="str">
        <f>IF(K73="","",COUNTIFS(Basicdata!$B$2:$B$2500,1,Basicdata!$D$2:$D$2500,Crops!$D$5,Basicdata!$H$2:$H$2500,Crops!$M65,Basicdata!$AG$2:$AG$2500,3,Basicdata!$AI$2:$AI$2500,0))</f>
        <v/>
      </c>
      <c r="M73" t="str">
        <f>IF(L73="","",COUNTIFS(Basicdata!$B$2:$B$2500,1,Basicdata!$D$2:$D$2500,Crops!$D$5,Basicdata!$H$2:$H$2500,Crops!$M65,Basicdata!$AG$2:$AG$2500,4,Basicdata!$AI$2:$AI$2500,0))</f>
        <v/>
      </c>
      <c r="N73" t="str">
        <f>IF(M73="","",COUNTIFS(Basicdata!$B$2:$B$2500,1,Basicdata!$D$2:$D$2500,Crops!$D$5,Basicdata!$H$2:$H$2500,Crops!$M65,Basicdata!$AG$2:$AG$2500,6,Basicdata!$AI$2:$AI$2500,0))</f>
        <v/>
      </c>
      <c r="O73" t="str">
        <f>IF(N73="","",COUNTIFS(Basicdata!$B$2:$B$2500,1,Basicdata!$D$2:$D$2500,Crops!$D$5,Basicdata!$H$2:$H$2500,Crops!$M65,Basicdata!$AG$2:$AG$2500,7,Basicdata!$AI$2:$AI$2500,0))</f>
        <v/>
      </c>
      <c r="P73" t="str">
        <f>IF(O73="","",COUNTIFS(Basicdata!$B$2:$B$2500,1,Basicdata!$D$2:$D$2500,Crops!$D$5,Basicdata!$H$2:$H$2500,Crops!$M65,Basicdata!$AG$2:$AG$2500,8,Basicdata!$AI$2:$AI$2500,0))</f>
        <v/>
      </c>
      <c r="Q73" t="str">
        <f>IF(P73="","",COUNTIFS(Basicdata!$B$2:$B$2500,1,Basicdata!$D$2:$D$2500,Crops!$D$5,Basicdata!$H$2:$H$2500,Crops!$M65,Basicdata!$AH$2:$AH$2500,0,Basicdata!$AI$2:$AI$2500,0))</f>
        <v/>
      </c>
      <c r="R73" t="str">
        <f>IF(Q73="","",COUNTIFS(Basicdata!$B$2:$B$2500,1,Basicdata!$D$2:$D$2500,Crops!$D$5,Basicdata!$H$2:$H$2500,Crops!$M65,Basicdata!$AH$2:$AH$2500,1,Basicdata!$AI$2:$AI$2500,0))</f>
        <v/>
      </c>
      <c r="S73" t="str">
        <f>IF(R73="","",COUNTIFS(Basicdata!$B$2:$B$2500,1,Basicdata!$D$2:$D$2500,Crops!$D$5,Basicdata!$H$2:$H$2500,Crops!$M65,Basicdata!$AH$2:$AH$2500,2,Basicdata!$AI$2:$AI$2500,0))</f>
        <v/>
      </c>
      <c r="T73" t="str">
        <f>IF(S73="","",COUNTIFS(Basicdata!$B$2:$B$2500,1,Basicdata!$D$2:$D$2500,Crops!$D$5,Basicdata!$H$2:$H$2500,Crops!$M65,Basicdata!$AH$2:$AH$2500,3,Basicdata!$AI$2:$AI$2500,0))</f>
        <v/>
      </c>
      <c r="U73" t="str">
        <f>IF(T73="","",COUNTIFS(Basicdata!$B$2:$B$2500,1,Basicdata!$D$2:$D$2500,Crops!$D$5,Basicdata!$H$2:$H$2500,Crops!$M65,Basicdata!$AH$2:$AH$2500,4,Basicdata!$AI$2:$AI$2500,0))</f>
        <v/>
      </c>
      <c r="V73" t="str">
        <f>IF(U73="","",COUNTIFS(Basicdata!$B$2:$B$2500,1,Basicdata!$D$2:$D$2500,Crops!$D$5,Basicdata!$H$2:$H$2500,Crops!$M65,Basicdata!$AH$2:$AH$2500,6,Basicdata!$AI$2:$AI$2500,0))</f>
        <v/>
      </c>
      <c r="W73" t="str">
        <f>IF(V73="","",COUNTIFS(Basicdata!$B$2:$B$2500,1,Basicdata!$D$2:$D$2500,Crops!$D$5,Basicdata!$H$2:$H$2500,Crops!$M65,Basicdata!$AH$2:$AH$2500,7,Basicdata!$AI$2:$AI$2500,0))</f>
        <v/>
      </c>
      <c r="X73" t="str">
        <f>IF(W73="","",COUNTIFS(Basicdata!$B$2:$B$2500,1,Basicdata!$D$2:$D$2500,Crops!$D$5,Basicdata!$H$2:$H$2500,Crops!$M65,Basicdata!$AH$2:$AH$2500,8,Basicdata!$AI$2:$AI$2500,0))</f>
        <v/>
      </c>
      <c r="Z73" s="45" t="str">
        <f>IF(COUNTIFS(Basicdata!$B$2:$B$2500,2,Basicdata!$D$2:$D$2500,Crops!$D$5,Basicdata!$H$2:$H$2500,Crops!$M65,Basicdata!$AI$2:$AI$2500,0)&gt;0,Crops!$M65,"")</f>
        <v/>
      </c>
      <c r="AA73" t="str">
        <f>IF(Z73="","",COUNTIFS(Basicdata!$B$2:$B$2500,2,Basicdata!$D$2:$D$2500,Crops!$D$5,Basicdata!$H$2:$H$2500,Crops!$M65,Basicdata!$AI$2:$AI$2500,0))</f>
        <v/>
      </c>
      <c r="AB73" t="str">
        <f>IF(AA73="","",COUNTIFS(Basicdata!$B$2:$B$2500,2,Basicdata!$D$2:$D$2500,Crops!$D$5,Basicdata!$H$2:$H$2500,Crops!$M65,Basicdata!$AF$2:$AF$2500,0,Basicdata!$AI$2:$AI$2500,0))</f>
        <v/>
      </c>
      <c r="AC73" t="str">
        <f>IF(AB73="","",COUNTIFS(Basicdata!$B$2:$B$2500,2,Basicdata!$D$2:$D$2500,Crops!$D$5,Basicdata!$H$2:$H$2500,Crops!$M65,Basicdata!$AF$2:$AF$2500,1,Basicdata!$AI$2:$AI$2500,0))</f>
        <v/>
      </c>
      <c r="AD73" t="str">
        <f>IF(AC73="","",COUNTIFS(Basicdata!$B$2:$B$2500,2,Basicdata!$D$2:$D$2500,Crops!$D$5,Basicdata!$H$2:$H$2500,Crops!$M65,Basicdata!$AF$2:$AF$2500,2,Basicdata!$AI$2:$AI$2500,0))</f>
        <v/>
      </c>
      <c r="AE73" t="str">
        <f>IF(AD73="","",COUNTIFS(Basicdata!$B$2:$B$2500,2,Basicdata!$D$2:$D$2500,Crops!$D$5,Basicdata!$H$2:$H$2500,Crops!$M65,Basicdata!$AF$2:$AF$2500,4,Basicdata!$AI$2:$AI$2500,0))</f>
        <v/>
      </c>
      <c r="AF73" t="str">
        <f>IF(AE73="","",COUNTIFS(Basicdata!$B$2:$B$2500,2,Basicdata!$D$2:$D$2500,Crops!$D$5,Basicdata!$H$2:$H$2500,Crops!$M65,Basicdata!$AF$2:$AF$2500,6,Basicdata!$AI$2:$AI$2500,0))</f>
        <v/>
      </c>
      <c r="AG73" t="str">
        <f>IF(AF73="","",COUNTIFS(Basicdata!$B$2:$B$2500,2,Basicdata!$D$2:$D$2500,Crops!$D$5,Basicdata!$H$2:$H$2500,Crops!$M65,Basicdata!$AF$2:$AF$2500,8,Basicdata!$AI$2:$AI$2500,0))</f>
        <v/>
      </c>
      <c r="AH73" t="str">
        <f>IF(AG73="","",COUNTIFS(Basicdata!$B$2:$B$2500,2,Basicdata!$D$2:$D$2500,Crops!$D$5,Basicdata!$H$2:$H$2500,Crops!$M65,Basicdata!$AG$2:$AG$2500,0,Basicdata!$AI$2:$AI$2500,0))</f>
        <v/>
      </c>
      <c r="AI73" t="str">
        <f>IF(AH73="","",COUNTIFS(Basicdata!$B$2:$B$2500,2,Basicdata!$D$2:$D$2500,Crops!$D$5,Basicdata!$H$2:$H$2500,Crops!$M65,Basicdata!$AG$2:$AG$2500,1,Basicdata!$AI$2:$AI$2500,0))</f>
        <v/>
      </c>
      <c r="AJ73" t="str">
        <f>IF(AI73="","",COUNTIFS(Basicdata!$B$2:$B$2500,2,Basicdata!$D$2:$D$2500,Crops!$D$5,Basicdata!$H$2:$H$2500,Crops!$M65,Basicdata!$AG$2:$AG$2500,2,Basicdata!$AI$2:$AI$2500,0))</f>
        <v/>
      </c>
      <c r="AK73" t="str">
        <f>IF(AJ73="","",COUNTIFS(Basicdata!$B$2:$B$2500,2,Basicdata!$D$2:$D$2500,Crops!$D$5,Basicdata!$H$2:$H$2500,Crops!$M65,Basicdata!$AG$2:$AG$2500,3,Basicdata!$AI$2:$AI$2500,0))</f>
        <v/>
      </c>
      <c r="AL73" t="str">
        <f>IF(AK73="","",COUNTIFS(Basicdata!$B$2:$B$2500,2,Basicdata!$D$2:$D$2500,Crops!$D$5,Basicdata!$H$2:$H$2500,Crops!$M65,Basicdata!$AG$2:$AG$2500,4,Basicdata!$AI$2:$AI$2500,0))</f>
        <v/>
      </c>
      <c r="AM73" t="str">
        <f>IF(AL73="","",COUNTIFS(Basicdata!$B$2:$B$2500,2,Basicdata!$D$2:$D$2500,Crops!$D$5,Basicdata!$H$2:$H$2500,Crops!$M65,Basicdata!$AG$2:$AG$2500,6,Basicdata!$AI$2:$AI$2500,0))</f>
        <v/>
      </c>
      <c r="AN73" t="str">
        <f>IF(AM73="","",COUNTIFS(Basicdata!$B$2:$B$2500,2,Basicdata!$D$2:$D$2500,Crops!$D$5,Basicdata!$H$2:$H$2500,Crops!$M65,Basicdata!$AG$2:$AG$2500,7,Basicdata!$AI$2:$AI$2500,0))</f>
        <v/>
      </c>
      <c r="AO73" t="str">
        <f>IF(AN73="","",COUNTIFS(Basicdata!$B$2:$B$2500,2,Basicdata!$D$2:$D$2500,Crops!$D$5,Basicdata!$H$2:$H$2500,Crops!$M65,Basicdata!$AG$2:$AG$2500,8,Basicdata!$AI$2:$AI$2500,0))</f>
        <v/>
      </c>
      <c r="AP73" t="str">
        <f>IF(AO73="","",COUNTIFS(Basicdata!$B$2:$B$2500,2,Basicdata!$D$2:$D$2500,Crops!$D$5,Basicdata!$H$2:$H$2500,Crops!$M65,Basicdata!$AH$2:$AH$2500,0,Basicdata!$AI$2:$AI$2500,0))</f>
        <v/>
      </c>
      <c r="AQ73" t="str">
        <f>IF(AP73="","",COUNTIFS(Basicdata!$B$2:$B$2500,2,Basicdata!$D$2:$D$2500,Crops!$D$5,Basicdata!$H$2:$H$2500,Crops!$M65,Basicdata!$AH$2:$AH$2500,1,Basicdata!$AI$2:$AI$2500,0))</f>
        <v/>
      </c>
      <c r="AR73" t="str">
        <f>IF(AQ73="","",COUNTIFS(Basicdata!$B$2:$B$2500,2,Basicdata!$D$2:$D$2500,Crops!$D$5,Basicdata!$H$2:$H$2500,Crops!$M65,Basicdata!$AH$2:$AH$2500,2,Basicdata!$AI$2:$AI$2500,0))</f>
        <v/>
      </c>
      <c r="AS73" t="str">
        <f>IF(AR73="","",COUNTIFS(Basicdata!$B$2:$B$2500,2,Basicdata!$D$2:$D$2500,Crops!$D$5,Basicdata!$H$2:$H$2500,Crops!$M65,Basicdata!$AH$2:$AH$2500,3,Basicdata!$AI$2:$AI$2500,0))</f>
        <v/>
      </c>
      <c r="AT73" t="str">
        <f>IF(AS73="","",COUNTIFS(Basicdata!$B$2:$B$2500,2,Basicdata!$D$2:$D$2500,Crops!$D$5,Basicdata!$H$2:$H$2500,Crops!$M65,Basicdata!$AH$2:$AH$2500,4,Basicdata!$AI$2:$AI$2500,0))</f>
        <v/>
      </c>
      <c r="AU73" t="str">
        <f>IF(AT73="","",COUNTIFS(Basicdata!$B$2:$B$2500,2,Basicdata!$D$2:$D$2500,Crops!$D$5,Basicdata!$H$2:$H$2500,Crops!$M65,Basicdata!$AH$2:$AH$2500,6,Basicdata!$AI$2:$AI$2500,0))</f>
        <v/>
      </c>
      <c r="AV73" t="str">
        <f>IF(AU73="","",COUNTIFS(Basicdata!$B$2:$B$2500,2,Basicdata!$D$2:$D$2500,Crops!$D$5,Basicdata!$H$2:$H$2500,Crops!$M65,Basicdata!$AH$2:$AH$2500,7,Basicdata!$AI$2:$AI$2500,0))</f>
        <v/>
      </c>
      <c r="AW73" t="str">
        <f>IF(AV73="","",COUNTIFS(Basicdata!$B$2:$B$2500,2,Basicdata!$D$2:$D$2500,Crops!$D$5,Basicdata!$H$2:$H$2500,Crops!$M65,Basicdata!$AH$2:$AH$2500,8,Basicdata!$AI$2:$AI$2500,0))</f>
        <v/>
      </c>
    </row>
    <row r="74" spans="1:49" x14ac:dyDescent="0.3">
      <c r="A74" s="45" t="str">
        <f>IF(COUNTIFS(Basicdata!$B$2:$B$2500,1,Basicdata!$D$2:$D$2500,Crops!$D$5,Basicdata!$H$2:$H$2500,Crops!$M66,Basicdata!$AI$2:$AI$2500,0)&gt;0,Crops!$M66,"")</f>
        <v/>
      </c>
      <c r="B74" t="str">
        <f>IF(A74="","",COUNTIFS(Basicdata!$B$2:$B$2500,1,Basicdata!$D$2:$D$2500,Crops!$D$5,Basicdata!$H$2:$H$2500,Crops!$M66,Basicdata!$AI$2:$AI$2500,0))</f>
        <v/>
      </c>
      <c r="C74" t="str">
        <f>IF(B74="","",COUNTIFS(Basicdata!$B$2:$B$2500,1,Basicdata!$D$2:$D$2500,Crops!$D$5,Basicdata!$H$2:$H$2500,Crops!$M66,Basicdata!$AF$2:$AF$2500,0,Basicdata!$AI$2:$AI$2500,0))</f>
        <v/>
      </c>
      <c r="D74" t="str">
        <f>IF(C74="","",COUNTIFS(Basicdata!$B$2:$B$2500,1,Basicdata!$D$2:$D$2500,Crops!$D$5,Basicdata!$H$2:$H$2500,Crops!$M66,Basicdata!$AF$2:$AF$2500,1,Basicdata!$AI$2:$AI$2500,0))</f>
        <v/>
      </c>
      <c r="E74" t="str">
        <f>IF(D74="","",COUNTIFS(Basicdata!$B$2:$B$2500,1,Basicdata!$D$2:$D$2500,Crops!$D$5,Basicdata!$H$2:$H$2500,Crops!$M66,Basicdata!$AF$2:$AF$2500,2,Basicdata!$AI$2:$AI$2500,0))</f>
        <v/>
      </c>
      <c r="F74" t="str">
        <f>IF(E74="","",COUNTIFS(Basicdata!$B$2:$B$2500,1,Basicdata!$D$2:$D$2500,Crops!$D$5,Basicdata!$H$2:$H$2500,Crops!$M66,Basicdata!$AF$2:$AF$2500,4,Basicdata!$AI$2:$AI$2500,0))</f>
        <v/>
      </c>
      <c r="G74" t="str">
        <f>IF(F74="","",COUNTIFS(Basicdata!$B$2:$B$2500,1,Basicdata!$D$2:$D$2500,Crops!$D$5,Basicdata!$H$2:$H$2500,Crops!$M66,Basicdata!$AF$2:$AF$2500,6,Basicdata!$AI$2:$AI$2500,0))</f>
        <v/>
      </c>
      <c r="H74" t="str">
        <f>IF(G74="","",COUNTIFS(Basicdata!$B$2:$B$2500,1,Basicdata!$D$2:$D$2500,Crops!$D$5,Basicdata!$H$2:$H$2500,Crops!$M66,Basicdata!$AF$2:$AF$2500,8,Basicdata!$AI$2:$AI$2500,0))</f>
        <v/>
      </c>
      <c r="I74" t="str">
        <f>IF(H74="","",COUNTIFS(Basicdata!$B$2:$B$2500,1,Basicdata!$D$2:$D$2500,Crops!$D$5,Basicdata!$H$2:$H$2500,Crops!$M66,Basicdata!$AG$2:$AG$2500,0,Basicdata!$AI$2:$AI$2500,0))</f>
        <v/>
      </c>
      <c r="J74" t="str">
        <f>IF(I74="","",COUNTIFS(Basicdata!$B$2:$B$2500,1,Basicdata!$D$2:$D$2500,Crops!$D$5,Basicdata!$H$2:$H$2500,Crops!$M66,Basicdata!$AG$2:$AG$2500,1,Basicdata!$AI$2:$AI$2500,0))</f>
        <v/>
      </c>
      <c r="K74" t="str">
        <f>IF(J74="","",COUNTIFS(Basicdata!$B$2:$B$2500,1,Basicdata!$D$2:$D$2500,Crops!$D$5,Basicdata!$H$2:$H$2500,Crops!$M66,Basicdata!$AG$2:$AG$2500,2,Basicdata!$AI$2:$AI$2500,0))</f>
        <v/>
      </c>
      <c r="L74" t="str">
        <f>IF(K74="","",COUNTIFS(Basicdata!$B$2:$B$2500,1,Basicdata!$D$2:$D$2500,Crops!$D$5,Basicdata!$H$2:$H$2500,Crops!$M66,Basicdata!$AG$2:$AG$2500,3,Basicdata!$AI$2:$AI$2500,0))</f>
        <v/>
      </c>
      <c r="M74" t="str">
        <f>IF(L74="","",COUNTIFS(Basicdata!$B$2:$B$2500,1,Basicdata!$D$2:$D$2500,Crops!$D$5,Basicdata!$H$2:$H$2500,Crops!$M66,Basicdata!$AG$2:$AG$2500,4,Basicdata!$AI$2:$AI$2500,0))</f>
        <v/>
      </c>
      <c r="N74" t="str">
        <f>IF(M74="","",COUNTIFS(Basicdata!$B$2:$B$2500,1,Basicdata!$D$2:$D$2500,Crops!$D$5,Basicdata!$H$2:$H$2500,Crops!$M66,Basicdata!$AG$2:$AG$2500,6,Basicdata!$AI$2:$AI$2500,0))</f>
        <v/>
      </c>
      <c r="O74" t="str">
        <f>IF(N74="","",COUNTIFS(Basicdata!$B$2:$B$2500,1,Basicdata!$D$2:$D$2500,Crops!$D$5,Basicdata!$H$2:$H$2500,Crops!$M66,Basicdata!$AG$2:$AG$2500,7,Basicdata!$AI$2:$AI$2500,0))</f>
        <v/>
      </c>
      <c r="P74" t="str">
        <f>IF(O74="","",COUNTIFS(Basicdata!$B$2:$B$2500,1,Basicdata!$D$2:$D$2500,Crops!$D$5,Basicdata!$H$2:$H$2500,Crops!$M66,Basicdata!$AG$2:$AG$2500,8,Basicdata!$AI$2:$AI$2500,0))</f>
        <v/>
      </c>
      <c r="Q74" t="str">
        <f>IF(P74="","",COUNTIFS(Basicdata!$B$2:$B$2500,1,Basicdata!$D$2:$D$2500,Crops!$D$5,Basicdata!$H$2:$H$2500,Crops!$M66,Basicdata!$AH$2:$AH$2500,0,Basicdata!$AI$2:$AI$2500,0))</f>
        <v/>
      </c>
      <c r="R74" t="str">
        <f>IF(Q74="","",COUNTIFS(Basicdata!$B$2:$B$2500,1,Basicdata!$D$2:$D$2500,Crops!$D$5,Basicdata!$H$2:$H$2500,Crops!$M66,Basicdata!$AH$2:$AH$2500,1,Basicdata!$AI$2:$AI$2500,0))</f>
        <v/>
      </c>
      <c r="S74" t="str">
        <f>IF(R74="","",COUNTIFS(Basicdata!$B$2:$B$2500,1,Basicdata!$D$2:$D$2500,Crops!$D$5,Basicdata!$H$2:$H$2500,Crops!$M66,Basicdata!$AH$2:$AH$2500,2,Basicdata!$AI$2:$AI$2500,0))</f>
        <v/>
      </c>
      <c r="T74" t="str">
        <f>IF(S74="","",COUNTIFS(Basicdata!$B$2:$B$2500,1,Basicdata!$D$2:$D$2500,Crops!$D$5,Basicdata!$H$2:$H$2500,Crops!$M66,Basicdata!$AH$2:$AH$2500,3,Basicdata!$AI$2:$AI$2500,0))</f>
        <v/>
      </c>
      <c r="U74" t="str">
        <f>IF(T74="","",COUNTIFS(Basicdata!$B$2:$B$2500,1,Basicdata!$D$2:$D$2500,Crops!$D$5,Basicdata!$H$2:$H$2500,Crops!$M66,Basicdata!$AH$2:$AH$2500,4,Basicdata!$AI$2:$AI$2500,0))</f>
        <v/>
      </c>
      <c r="V74" t="str">
        <f>IF(U74="","",COUNTIFS(Basicdata!$B$2:$B$2500,1,Basicdata!$D$2:$D$2500,Crops!$D$5,Basicdata!$H$2:$H$2500,Crops!$M66,Basicdata!$AH$2:$AH$2500,6,Basicdata!$AI$2:$AI$2500,0))</f>
        <v/>
      </c>
      <c r="W74" t="str">
        <f>IF(V74="","",COUNTIFS(Basicdata!$B$2:$B$2500,1,Basicdata!$D$2:$D$2500,Crops!$D$5,Basicdata!$H$2:$H$2500,Crops!$M66,Basicdata!$AH$2:$AH$2500,7,Basicdata!$AI$2:$AI$2500,0))</f>
        <v/>
      </c>
      <c r="X74" t="str">
        <f>IF(W74="","",COUNTIFS(Basicdata!$B$2:$B$2500,1,Basicdata!$D$2:$D$2500,Crops!$D$5,Basicdata!$H$2:$H$2500,Crops!$M66,Basicdata!$AH$2:$AH$2500,8,Basicdata!$AI$2:$AI$2500,0))</f>
        <v/>
      </c>
      <c r="Z74" s="45" t="str">
        <f>IF(COUNTIFS(Basicdata!$B$2:$B$2500,2,Basicdata!$D$2:$D$2500,Crops!$D$5,Basicdata!$H$2:$H$2500,Crops!$M66,Basicdata!$AI$2:$AI$2500,0)&gt;0,Crops!$M66,"")</f>
        <v/>
      </c>
      <c r="AA74" t="str">
        <f>IF(Z74="","",COUNTIFS(Basicdata!$B$2:$B$2500,2,Basicdata!$D$2:$D$2500,Crops!$D$5,Basicdata!$H$2:$H$2500,Crops!$M66,Basicdata!$AI$2:$AI$2500,0))</f>
        <v/>
      </c>
      <c r="AB74" t="str">
        <f>IF(AA74="","",COUNTIFS(Basicdata!$B$2:$B$2500,2,Basicdata!$D$2:$D$2500,Crops!$D$5,Basicdata!$H$2:$H$2500,Crops!$M66,Basicdata!$AF$2:$AF$2500,0,Basicdata!$AI$2:$AI$2500,0))</f>
        <v/>
      </c>
      <c r="AC74" t="str">
        <f>IF(AB74="","",COUNTIFS(Basicdata!$B$2:$B$2500,2,Basicdata!$D$2:$D$2500,Crops!$D$5,Basicdata!$H$2:$H$2500,Crops!$M66,Basicdata!$AF$2:$AF$2500,1,Basicdata!$AI$2:$AI$2500,0))</f>
        <v/>
      </c>
      <c r="AD74" t="str">
        <f>IF(AC74="","",COUNTIFS(Basicdata!$B$2:$B$2500,2,Basicdata!$D$2:$D$2500,Crops!$D$5,Basicdata!$H$2:$H$2500,Crops!$M66,Basicdata!$AF$2:$AF$2500,2,Basicdata!$AI$2:$AI$2500,0))</f>
        <v/>
      </c>
      <c r="AE74" t="str">
        <f>IF(AD74="","",COUNTIFS(Basicdata!$B$2:$B$2500,2,Basicdata!$D$2:$D$2500,Crops!$D$5,Basicdata!$H$2:$H$2500,Crops!$M66,Basicdata!$AF$2:$AF$2500,4,Basicdata!$AI$2:$AI$2500,0))</f>
        <v/>
      </c>
      <c r="AF74" t="str">
        <f>IF(AE74="","",COUNTIFS(Basicdata!$B$2:$B$2500,2,Basicdata!$D$2:$D$2500,Crops!$D$5,Basicdata!$H$2:$H$2500,Crops!$M66,Basicdata!$AF$2:$AF$2500,6,Basicdata!$AI$2:$AI$2500,0))</f>
        <v/>
      </c>
      <c r="AG74" t="str">
        <f>IF(AF74="","",COUNTIFS(Basicdata!$B$2:$B$2500,2,Basicdata!$D$2:$D$2500,Crops!$D$5,Basicdata!$H$2:$H$2500,Crops!$M66,Basicdata!$AF$2:$AF$2500,8,Basicdata!$AI$2:$AI$2500,0))</f>
        <v/>
      </c>
      <c r="AH74" t="str">
        <f>IF(AG74="","",COUNTIFS(Basicdata!$B$2:$B$2500,2,Basicdata!$D$2:$D$2500,Crops!$D$5,Basicdata!$H$2:$H$2500,Crops!$M66,Basicdata!$AG$2:$AG$2500,0,Basicdata!$AI$2:$AI$2500,0))</f>
        <v/>
      </c>
      <c r="AI74" t="str">
        <f>IF(AH74="","",COUNTIFS(Basicdata!$B$2:$B$2500,2,Basicdata!$D$2:$D$2500,Crops!$D$5,Basicdata!$H$2:$H$2500,Crops!$M66,Basicdata!$AG$2:$AG$2500,1,Basicdata!$AI$2:$AI$2500,0))</f>
        <v/>
      </c>
      <c r="AJ74" t="str">
        <f>IF(AI74="","",COUNTIFS(Basicdata!$B$2:$B$2500,2,Basicdata!$D$2:$D$2500,Crops!$D$5,Basicdata!$H$2:$H$2500,Crops!$M66,Basicdata!$AG$2:$AG$2500,2,Basicdata!$AI$2:$AI$2500,0))</f>
        <v/>
      </c>
      <c r="AK74" t="str">
        <f>IF(AJ74="","",COUNTIFS(Basicdata!$B$2:$B$2500,2,Basicdata!$D$2:$D$2500,Crops!$D$5,Basicdata!$H$2:$H$2500,Crops!$M66,Basicdata!$AG$2:$AG$2500,3,Basicdata!$AI$2:$AI$2500,0))</f>
        <v/>
      </c>
      <c r="AL74" t="str">
        <f>IF(AK74="","",COUNTIFS(Basicdata!$B$2:$B$2500,2,Basicdata!$D$2:$D$2500,Crops!$D$5,Basicdata!$H$2:$H$2500,Crops!$M66,Basicdata!$AG$2:$AG$2500,4,Basicdata!$AI$2:$AI$2500,0))</f>
        <v/>
      </c>
      <c r="AM74" t="str">
        <f>IF(AL74="","",COUNTIFS(Basicdata!$B$2:$B$2500,2,Basicdata!$D$2:$D$2500,Crops!$D$5,Basicdata!$H$2:$H$2500,Crops!$M66,Basicdata!$AG$2:$AG$2500,6,Basicdata!$AI$2:$AI$2500,0))</f>
        <v/>
      </c>
      <c r="AN74" t="str">
        <f>IF(AM74="","",COUNTIFS(Basicdata!$B$2:$B$2500,2,Basicdata!$D$2:$D$2500,Crops!$D$5,Basicdata!$H$2:$H$2500,Crops!$M66,Basicdata!$AG$2:$AG$2500,7,Basicdata!$AI$2:$AI$2500,0))</f>
        <v/>
      </c>
      <c r="AO74" t="str">
        <f>IF(AN74="","",COUNTIFS(Basicdata!$B$2:$B$2500,2,Basicdata!$D$2:$D$2500,Crops!$D$5,Basicdata!$H$2:$H$2500,Crops!$M66,Basicdata!$AG$2:$AG$2500,8,Basicdata!$AI$2:$AI$2500,0))</f>
        <v/>
      </c>
      <c r="AP74" t="str">
        <f>IF(AO74="","",COUNTIFS(Basicdata!$B$2:$B$2500,2,Basicdata!$D$2:$D$2500,Crops!$D$5,Basicdata!$H$2:$H$2500,Crops!$M66,Basicdata!$AH$2:$AH$2500,0,Basicdata!$AI$2:$AI$2500,0))</f>
        <v/>
      </c>
      <c r="AQ74" t="str">
        <f>IF(AP74="","",COUNTIFS(Basicdata!$B$2:$B$2500,2,Basicdata!$D$2:$D$2500,Crops!$D$5,Basicdata!$H$2:$H$2500,Crops!$M66,Basicdata!$AH$2:$AH$2500,1,Basicdata!$AI$2:$AI$2500,0))</f>
        <v/>
      </c>
      <c r="AR74" t="str">
        <f>IF(AQ74="","",COUNTIFS(Basicdata!$B$2:$B$2500,2,Basicdata!$D$2:$D$2500,Crops!$D$5,Basicdata!$H$2:$H$2500,Crops!$M66,Basicdata!$AH$2:$AH$2500,2,Basicdata!$AI$2:$AI$2500,0))</f>
        <v/>
      </c>
      <c r="AS74" t="str">
        <f>IF(AR74="","",COUNTIFS(Basicdata!$B$2:$B$2500,2,Basicdata!$D$2:$D$2500,Crops!$D$5,Basicdata!$H$2:$H$2500,Crops!$M66,Basicdata!$AH$2:$AH$2500,3,Basicdata!$AI$2:$AI$2500,0))</f>
        <v/>
      </c>
      <c r="AT74" t="str">
        <f>IF(AS74="","",COUNTIFS(Basicdata!$B$2:$B$2500,2,Basicdata!$D$2:$D$2500,Crops!$D$5,Basicdata!$H$2:$H$2500,Crops!$M66,Basicdata!$AH$2:$AH$2500,4,Basicdata!$AI$2:$AI$2500,0))</f>
        <v/>
      </c>
      <c r="AU74" t="str">
        <f>IF(AT74="","",COUNTIFS(Basicdata!$B$2:$B$2500,2,Basicdata!$D$2:$D$2500,Crops!$D$5,Basicdata!$H$2:$H$2500,Crops!$M66,Basicdata!$AH$2:$AH$2500,6,Basicdata!$AI$2:$AI$2500,0))</f>
        <v/>
      </c>
      <c r="AV74" t="str">
        <f>IF(AU74="","",COUNTIFS(Basicdata!$B$2:$B$2500,2,Basicdata!$D$2:$D$2500,Crops!$D$5,Basicdata!$H$2:$H$2500,Crops!$M66,Basicdata!$AH$2:$AH$2500,7,Basicdata!$AI$2:$AI$2500,0))</f>
        <v/>
      </c>
      <c r="AW74" t="str">
        <f>IF(AV74="","",COUNTIFS(Basicdata!$B$2:$B$2500,2,Basicdata!$D$2:$D$2500,Crops!$D$5,Basicdata!$H$2:$H$2500,Crops!$M66,Basicdata!$AH$2:$AH$2500,8,Basicdata!$AI$2:$AI$2500,0))</f>
        <v/>
      </c>
    </row>
    <row r="75" spans="1:49" x14ac:dyDescent="0.3">
      <c r="A75" s="45" t="str">
        <f>IF(COUNTIFS(Basicdata!$B$2:$B$2500,1,Basicdata!$D$2:$D$2500,Crops!$D$5,Basicdata!$H$2:$H$2500,Crops!$M67,Basicdata!$AI$2:$AI$2500,0)&gt;0,Crops!$M67,"")</f>
        <v/>
      </c>
      <c r="B75" t="str">
        <f>IF(A75="","",COUNTIFS(Basicdata!$B$2:$B$2500,1,Basicdata!$D$2:$D$2500,Crops!$D$5,Basicdata!$H$2:$H$2500,Crops!$M67,Basicdata!$AI$2:$AI$2500,0))</f>
        <v/>
      </c>
      <c r="C75" t="str">
        <f>IF(B75="","",COUNTIFS(Basicdata!$B$2:$B$2500,1,Basicdata!$D$2:$D$2500,Crops!$D$5,Basicdata!$H$2:$H$2500,Crops!$M67,Basicdata!$AF$2:$AF$2500,0,Basicdata!$AI$2:$AI$2500,0))</f>
        <v/>
      </c>
      <c r="D75" t="str">
        <f>IF(C75="","",COUNTIFS(Basicdata!$B$2:$B$2500,1,Basicdata!$D$2:$D$2500,Crops!$D$5,Basicdata!$H$2:$H$2500,Crops!$M67,Basicdata!$AF$2:$AF$2500,1,Basicdata!$AI$2:$AI$2500,0))</f>
        <v/>
      </c>
      <c r="E75" t="str">
        <f>IF(D75="","",COUNTIFS(Basicdata!$B$2:$B$2500,1,Basicdata!$D$2:$D$2500,Crops!$D$5,Basicdata!$H$2:$H$2500,Crops!$M67,Basicdata!$AF$2:$AF$2500,2,Basicdata!$AI$2:$AI$2500,0))</f>
        <v/>
      </c>
      <c r="F75" t="str">
        <f>IF(E75="","",COUNTIFS(Basicdata!$B$2:$B$2500,1,Basicdata!$D$2:$D$2500,Crops!$D$5,Basicdata!$H$2:$H$2500,Crops!$M67,Basicdata!$AF$2:$AF$2500,4,Basicdata!$AI$2:$AI$2500,0))</f>
        <v/>
      </c>
      <c r="G75" t="str">
        <f>IF(F75="","",COUNTIFS(Basicdata!$B$2:$B$2500,1,Basicdata!$D$2:$D$2500,Crops!$D$5,Basicdata!$H$2:$H$2500,Crops!$M67,Basicdata!$AF$2:$AF$2500,6,Basicdata!$AI$2:$AI$2500,0))</f>
        <v/>
      </c>
      <c r="H75" t="str">
        <f>IF(G75="","",COUNTIFS(Basicdata!$B$2:$B$2500,1,Basicdata!$D$2:$D$2500,Crops!$D$5,Basicdata!$H$2:$H$2500,Crops!$M67,Basicdata!$AF$2:$AF$2500,8,Basicdata!$AI$2:$AI$2500,0))</f>
        <v/>
      </c>
      <c r="I75" t="str">
        <f>IF(H75="","",COUNTIFS(Basicdata!$B$2:$B$2500,1,Basicdata!$D$2:$D$2500,Crops!$D$5,Basicdata!$H$2:$H$2500,Crops!$M67,Basicdata!$AG$2:$AG$2500,0,Basicdata!$AI$2:$AI$2500,0))</f>
        <v/>
      </c>
      <c r="J75" t="str">
        <f>IF(I75="","",COUNTIFS(Basicdata!$B$2:$B$2500,1,Basicdata!$D$2:$D$2500,Crops!$D$5,Basicdata!$H$2:$H$2500,Crops!$M67,Basicdata!$AG$2:$AG$2500,1,Basicdata!$AI$2:$AI$2500,0))</f>
        <v/>
      </c>
      <c r="K75" t="str">
        <f>IF(J75="","",COUNTIFS(Basicdata!$B$2:$B$2500,1,Basicdata!$D$2:$D$2500,Crops!$D$5,Basicdata!$H$2:$H$2500,Crops!$M67,Basicdata!$AG$2:$AG$2500,2,Basicdata!$AI$2:$AI$2500,0))</f>
        <v/>
      </c>
      <c r="L75" t="str">
        <f>IF(K75="","",COUNTIFS(Basicdata!$B$2:$B$2500,1,Basicdata!$D$2:$D$2500,Crops!$D$5,Basicdata!$H$2:$H$2500,Crops!$M67,Basicdata!$AG$2:$AG$2500,3,Basicdata!$AI$2:$AI$2500,0))</f>
        <v/>
      </c>
      <c r="M75" t="str">
        <f>IF(L75="","",COUNTIFS(Basicdata!$B$2:$B$2500,1,Basicdata!$D$2:$D$2500,Crops!$D$5,Basicdata!$H$2:$H$2500,Crops!$M67,Basicdata!$AG$2:$AG$2500,4,Basicdata!$AI$2:$AI$2500,0))</f>
        <v/>
      </c>
      <c r="N75" t="str">
        <f>IF(M75="","",COUNTIFS(Basicdata!$B$2:$B$2500,1,Basicdata!$D$2:$D$2500,Crops!$D$5,Basicdata!$H$2:$H$2500,Crops!$M67,Basicdata!$AG$2:$AG$2500,6,Basicdata!$AI$2:$AI$2500,0))</f>
        <v/>
      </c>
      <c r="O75" t="str">
        <f>IF(N75="","",COUNTIFS(Basicdata!$B$2:$B$2500,1,Basicdata!$D$2:$D$2500,Crops!$D$5,Basicdata!$H$2:$H$2500,Crops!$M67,Basicdata!$AG$2:$AG$2500,7,Basicdata!$AI$2:$AI$2500,0))</f>
        <v/>
      </c>
      <c r="P75" t="str">
        <f>IF(O75="","",COUNTIFS(Basicdata!$B$2:$B$2500,1,Basicdata!$D$2:$D$2500,Crops!$D$5,Basicdata!$H$2:$H$2500,Crops!$M67,Basicdata!$AG$2:$AG$2500,8,Basicdata!$AI$2:$AI$2500,0))</f>
        <v/>
      </c>
      <c r="Q75" t="str">
        <f>IF(P75="","",COUNTIFS(Basicdata!$B$2:$B$2500,1,Basicdata!$D$2:$D$2500,Crops!$D$5,Basicdata!$H$2:$H$2500,Crops!$M67,Basicdata!$AH$2:$AH$2500,0,Basicdata!$AI$2:$AI$2500,0))</f>
        <v/>
      </c>
      <c r="R75" t="str">
        <f>IF(Q75="","",COUNTIFS(Basicdata!$B$2:$B$2500,1,Basicdata!$D$2:$D$2500,Crops!$D$5,Basicdata!$H$2:$H$2500,Crops!$M67,Basicdata!$AH$2:$AH$2500,1,Basicdata!$AI$2:$AI$2500,0))</f>
        <v/>
      </c>
      <c r="S75" t="str">
        <f>IF(R75="","",COUNTIFS(Basicdata!$B$2:$B$2500,1,Basicdata!$D$2:$D$2500,Crops!$D$5,Basicdata!$H$2:$H$2500,Crops!$M67,Basicdata!$AH$2:$AH$2500,2,Basicdata!$AI$2:$AI$2500,0))</f>
        <v/>
      </c>
      <c r="T75" t="str">
        <f>IF(S75="","",COUNTIFS(Basicdata!$B$2:$B$2500,1,Basicdata!$D$2:$D$2500,Crops!$D$5,Basicdata!$H$2:$H$2500,Crops!$M67,Basicdata!$AH$2:$AH$2500,3,Basicdata!$AI$2:$AI$2500,0))</f>
        <v/>
      </c>
      <c r="U75" t="str">
        <f>IF(T75="","",COUNTIFS(Basicdata!$B$2:$B$2500,1,Basicdata!$D$2:$D$2500,Crops!$D$5,Basicdata!$H$2:$H$2500,Crops!$M67,Basicdata!$AH$2:$AH$2500,4,Basicdata!$AI$2:$AI$2500,0))</f>
        <v/>
      </c>
      <c r="V75" t="str">
        <f>IF(U75="","",COUNTIFS(Basicdata!$B$2:$B$2500,1,Basicdata!$D$2:$D$2500,Crops!$D$5,Basicdata!$H$2:$H$2500,Crops!$M67,Basicdata!$AH$2:$AH$2500,6,Basicdata!$AI$2:$AI$2500,0))</f>
        <v/>
      </c>
      <c r="W75" t="str">
        <f>IF(V75="","",COUNTIFS(Basicdata!$B$2:$B$2500,1,Basicdata!$D$2:$D$2500,Crops!$D$5,Basicdata!$H$2:$H$2500,Crops!$M67,Basicdata!$AH$2:$AH$2500,7,Basicdata!$AI$2:$AI$2500,0))</f>
        <v/>
      </c>
      <c r="X75" t="str">
        <f>IF(W75="","",COUNTIFS(Basicdata!$B$2:$B$2500,1,Basicdata!$D$2:$D$2500,Crops!$D$5,Basicdata!$H$2:$H$2500,Crops!$M67,Basicdata!$AH$2:$AH$2500,8,Basicdata!$AI$2:$AI$2500,0))</f>
        <v/>
      </c>
      <c r="Z75" s="45" t="str">
        <f>IF(COUNTIFS(Basicdata!$B$2:$B$2500,2,Basicdata!$D$2:$D$2500,Crops!$D$5,Basicdata!$H$2:$H$2500,Crops!$M67,Basicdata!$AI$2:$AI$2500,0)&gt;0,Crops!$M67,"")</f>
        <v/>
      </c>
      <c r="AA75" t="str">
        <f>IF(Z75="","",COUNTIFS(Basicdata!$B$2:$B$2500,2,Basicdata!$D$2:$D$2500,Crops!$D$5,Basicdata!$H$2:$H$2500,Crops!$M67,Basicdata!$AI$2:$AI$2500,0))</f>
        <v/>
      </c>
      <c r="AB75" t="str">
        <f>IF(AA75="","",COUNTIFS(Basicdata!$B$2:$B$2500,2,Basicdata!$D$2:$D$2500,Crops!$D$5,Basicdata!$H$2:$H$2500,Crops!$M67,Basicdata!$AF$2:$AF$2500,0,Basicdata!$AI$2:$AI$2500,0))</f>
        <v/>
      </c>
      <c r="AC75" t="str">
        <f>IF(AB75="","",COUNTIFS(Basicdata!$B$2:$B$2500,2,Basicdata!$D$2:$D$2500,Crops!$D$5,Basicdata!$H$2:$H$2500,Crops!$M67,Basicdata!$AF$2:$AF$2500,1,Basicdata!$AI$2:$AI$2500,0))</f>
        <v/>
      </c>
      <c r="AD75" t="str">
        <f>IF(AC75="","",COUNTIFS(Basicdata!$B$2:$B$2500,2,Basicdata!$D$2:$D$2500,Crops!$D$5,Basicdata!$H$2:$H$2500,Crops!$M67,Basicdata!$AF$2:$AF$2500,2,Basicdata!$AI$2:$AI$2500,0))</f>
        <v/>
      </c>
      <c r="AE75" t="str">
        <f>IF(AD75="","",COUNTIFS(Basicdata!$B$2:$B$2500,2,Basicdata!$D$2:$D$2500,Crops!$D$5,Basicdata!$H$2:$H$2500,Crops!$M67,Basicdata!$AF$2:$AF$2500,4,Basicdata!$AI$2:$AI$2500,0))</f>
        <v/>
      </c>
      <c r="AF75" t="str">
        <f>IF(AE75="","",COUNTIFS(Basicdata!$B$2:$B$2500,2,Basicdata!$D$2:$D$2500,Crops!$D$5,Basicdata!$H$2:$H$2500,Crops!$M67,Basicdata!$AF$2:$AF$2500,6,Basicdata!$AI$2:$AI$2500,0))</f>
        <v/>
      </c>
      <c r="AG75" t="str">
        <f>IF(AF75="","",COUNTIFS(Basicdata!$B$2:$B$2500,2,Basicdata!$D$2:$D$2500,Crops!$D$5,Basicdata!$H$2:$H$2500,Crops!$M67,Basicdata!$AF$2:$AF$2500,8,Basicdata!$AI$2:$AI$2500,0))</f>
        <v/>
      </c>
      <c r="AH75" t="str">
        <f>IF(AG75="","",COUNTIFS(Basicdata!$B$2:$B$2500,2,Basicdata!$D$2:$D$2500,Crops!$D$5,Basicdata!$H$2:$H$2500,Crops!$M67,Basicdata!$AG$2:$AG$2500,0,Basicdata!$AI$2:$AI$2500,0))</f>
        <v/>
      </c>
      <c r="AI75" t="str">
        <f>IF(AH75="","",COUNTIFS(Basicdata!$B$2:$B$2500,2,Basicdata!$D$2:$D$2500,Crops!$D$5,Basicdata!$H$2:$H$2500,Crops!$M67,Basicdata!$AG$2:$AG$2500,1,Basicdata!$AI$2:$AI$2500,0))</f>
        <v/>
      </c>
      <c r="AJ75" t="str">
        <f>IF(AI75="","",COUNTIFS(Basicdata!$B$2:$B$2500,2,Basicdata!$D$2:$D$2500,Crops!$D$5,Basicdata!$H$2:$H$2500,Crops!$M67,Basicdata!$AG$2:$AG$2500,2,Basicdata!$AI$2:$AI$2500,0))</f>
        <v/>
      </c>
      <c r="AK75" t="str">
        <f>IF(AJ75="","",COUNTIFS(Basicdata!$B$2:$B$2500,2,Basicdata!$D$2:$D$2500,Crops!$D$5,Basicdata!$H$2:$H$2500,Crops!$M67,Basicdata!$AG$2:$AG$2500,3,Basicdata!$AI$2:$AI$2500,0))</f>
        <v/>
      </c>
      <c r="AL75" t="str">
        <f>IF(AK75="","",COUNTIFS(Basicdata!$B$2:$B$2500,2,Basicdata!$D$2:$D$2500,Crops!$D$5,Basicdata!$H$2:$H$2500,Crops!$M67,Basicdata!$AG$2:$AG$2500,4,Basicdata!$AI$2:$AI$2500,0))</f>
        <v/>
      </c>
      <c r="AM75" t="str">
        <f>IF(AL75="","",COUNTIFS(Basicdata!$B$2:$B$2500,2,Basicdata!$D$2:$D$2500,Crops!$D$5,Basicdata!$H$2:$H$2500,Crops!$M67,Basicdata!$AG$2:$AG$2500,6,Basicdata!$AI$2:$AI$2500,0))</f>
        <v/>
      </c>
      <c r="AN75" t="str">
        <f>IF(AM75="","",COUNTIFS(Basicdata!$B$2:$B$2500,2,Basicdata!$D$2:$D$2500,Crops!$D$5,Basicdata!$H$2:$H$2500,Crops!$M67,Basicdata!$AG$2:$AG$2500,7,Basicdata!$AI$2:$AI$2500,0))</f>
        <v/>
      </c>
      <c r="AO75" t="str">
        <f>IF(AN75="","",COUNTIFS(Basicdata!$B$2:$B$2500,2,Basicdata!$D$2:$D$2500,Crops!$D$5,Basicdata!$H$2:$H$2500,Crops!$M67,Basicdata!$AG$2:$AG$2500,8,Basicdata!$AI$2:$AI$2500,0))</f>
        <v/>
      </c>
      <c r="AP75" t="str">
        <f>IF(AO75="","",COUNTIFS(Basicdata!$B$2:$B$2500,2,Basicdata!$D$2:$D$2500,Crops!$D$5,Basicdata!$H$2:$H$2500,Crops!$M67,Basicdata!$AH$2:$AH$2500,0,Basicdata!$AI$2:$AI$2500,0))</f>
        <v/>
      </c>
      <c r="AQ75" t="str">
        <f>IF(AP75="","",COUNTIFS(Basicdata!$B$2:$B$2500,2,Basicdata!$D$2:$D$2500,Crops!$D$5,Basicdata!$H$2:$H$2500,Crops!$M67,Basicdata!$AH$2:$AH$2500,1,Basicdata!$AI$2:$AI$2500,0))</f>
        <v/>
      </c>
      <c r="AR75" t="str">
        <f>IF(AQ75="","",COUNTIFS(Basicdata!$B$2:$B$2500,2,Basicdata!$D$2:$D$2500,Crops!$D$5,Basicdata!$H$2:$H$2500,Crops!$M67,Basicdata!$AH$2:$AH$2500,2,Basicdata!$AI$2:$AI$2500,0))</f>
        <v/>
      </c>
      <c r="AS75" t="str">
        <f>IF(AR75="","",COUNTIFS(Basicdata!$B$2:$B$2500,2,Basicdata!$D$2:$D$2500,Crops!$D$5,Basicdata!$H$2:$H$2500,Crops!$M67,Basicdata!$AH$2:$AH$2500,3,Basicdata!$AI$2:$AI$2500,0))</f>
        <v/>
      </c>
      <c r="AT75" t="str">
        <f>IF(AS75="","",COUNTIFS(Basicdata!$B$2:$B$2500,2,Basicdata!$D$2:$D$2500,Crops!$D$5,Basicdata!$H$2:$H$2500,Crops!$M67,Basicdata!$AH$2:$AH$2500,4,Basicdata!$AI$2:$AI$2500,0))</f>
        <v/>
      </c>
      <c r="AU75" t="str">
        <f>IF(AT75="","",COUNTIFS(Basicdata!$B$2:$B$2500,2,Basicdata!$D$2:$D$2500,Crops!$D$5,Basicdata!$H$2:$H$2500,Crops!$M67,Basicdata!$AH$2:$AH$2500,6,Basicdata!$AI$2:$AI$2500,0))</f>
        <v/>
      </c>
      <c r="AV75" t="str">
        <f>IF(AU75="","",COUNTIFS(Basicdata!$B$2:$B$2500,2,Basicdata!$D$2:$D$2500,Crops!$D$5,Basicdata!$H$2:$H$2500,Crops!$M67,Basicdata!$AH$2:$AH$2500,7,Basicdata!$AI$2:$AI$2500,0))</f>
        <v/>
      </c>
      <c r="AW75" t="str">
        <f>IF(AV75="","",COUNTIFS(Basicdata!$B$2:$B$2500,2,Basicdata!$D$2:$D$2500,Crops!$D$5,Basicdata!$H$2:$H$2500,Crops!$M67,Basicdata!$AH$2:$AH$2500,8,Basicdata!$AI$2:$AI$2500,0))</f>
        <v/>
      </c>
    </row>
    <row r="76" spans="1:49" x14ac:dyDescent="0.3">
      <c r="A76" s="45" t="str">
        <f>IF(COUNTIFS(Basicdata!$B$2:$B$2500,1,Basicdata!$D$2:$D$2500,Crops!$D$5,Basicdata!$H$2:$H$2500,Crops!$M68,Basicdata!$AI$2:$AI$2500,0)&gt;0,Crops!$M68,"")</f>
        <v/>
      </c>
      <c r="B76" t="str">
        <f>IF(A76="","",COUNTIFS(Basicdata!$B$2:$B$2500,1,Basicdata!$D$2:$D$2500,Crops!$D$5,Basicdata!$H$2:$H$2500,Crops!$M68,Basicdata!$AI$2:$AI$2500,0))</f>
        <v/>
      </c>
      <c r="C76" t="str">
        <f>IF(B76="","",COUNTIFS(Basicdata!$B$2:$B$2500,1,Basicdata!$D$2:$D$2500,Crops!$D$5,Basicdata!$H$2:$H$2500,Crops!$M68,Basicdata!$AF$2:$AF$2500,0,Basicdata!$AI$2:$AI$2500,0))</f>
        <v/>
      </c>
      <c r="D76" t="str">
        <f>IF(C76="","",COUNTIFS(Basicdata!$B$2:$B$2500,1,Basicdata!$D$2:$D$2500,Crops!$D$5,Basicdata!$H$2:$H$2500,Crops!$M68,Basicdata!$AF$2:$AF$2500,1,Basicdata!$AI$2:$AI$2500,0))</f>
        <v/>
      </c>
      <c r="E76" t="str">
        <f>IF(D76="","",COUNTIFS(Basicdata!$B$2:$B$2500,1,Basicdata!$D$2:$D$2500,Crops!$D$5,Basicdata!$H$2:$H$2500,Crops!$M68,Basicdata!$AF$2:$AF$2500,2,Basicdata!$AI$2:$AI$2500,0))</f>
        <v/>
      </c>
      <c r="F76" t="str">
        <f>IF(E76="","",COUNTIFS(Basicdata!$B$2:$B$2500,1,Basicdata!$D$2:$D$2500,Crops!$D$5,Basicdata!$H$2:$H$2500,Crops!$M68,Basicdata!$AF$2:$AF$2500,4,Basicdata!$AI$2:$AI$2500,0))</f>
        <v/>
      </c>
      <c r="G76" t="str">
        <f>IF(F76="","",COUNTIFS(Basicdata!$B$2:$B$2500,1,Basicdata!$D$2:$D$2500,Crops!$D$5,Basicdata!$H$2:$H$2500,Crops!$M68,Basicdata!$AF$2:$AF$2500,6,Basicdata!$AI$2:$AI$2500,0))</f>
        <v/>
      </c>
      <c r="H76" t="str">
        <f>IF(G76="","",COUNTIFS(Basicdata!$B$2:$B$2500,1,Basicdata!$D$2:$D$2500,Crops!$D$5,Basicdata!$H$2:$H$2500,Crops!$M68,Basicdata!$AF$2:$AF$2500,8,Basicdata!$AI$2:$AI$2500,0))</f>
        <v/>
      </c>
      <c r="I76" t="str">
        <f>IF(H76="","",COUNTIFS(Basicdata!$B$2:$B$2500,1,Basicdata!$D$2:$D$2500,Crops!$D$5,Basicdata!$H$2:$H$2500,Crops!$M68,Basicdata!$AG$2:$AG$2500,0,Basicdata!$AI$2:$AI$2500,0))</f>
        <v/>
      </c>
      <c r="J76" t="str">
        <f>IF(I76="","",COUNTIFS(Basicdata!$B$2:$B$2500,1,Basicdata!$D$2:$D$2500,Crops!$D$5,Basicdata!$H$2:$H$2500,Crops!$M68,Basicdata!$AG$2:$AG$2500,1,Basicdata!$AI$2:$AI$2500,0))</f>
        <v/>
      </c>
      <c r="K76" t="str">
        <f>IF(J76="","",COUNTIFS(Basicdata!$B$2:$B$2500,1,Basicdata!$D$2:$D$2500,Crops!$D$5,Basicdata!$H$2:$H$2500,Crops!$M68,Basicdata!$AG$2:$AG$2500,2,Basicdata!$AI$2:$AI$2500,0))</f>
        <v/>
      </c>
      <c r="L76" t="str">
        <f>IF(K76="","",COUNTIFS(Basicdata!$B$2:$B$2500,1,Basicdata!$D$2:$D$2500,Crops!$D$5,Basicdata!$H$2:$H$2500,Crops!$M68,Basicdata!$AG$2:$AG$2500,3,Basicdata!$AI$2:$AI$2500,0))</f>
        <v/>
      </c>
      <c r="M76" t="str">
        <f>IF(L76="","",COUNTIFS(Basicdata!$B$2:$B$2500,1,Basicdata!$D$2:$D$2500,Crops!$D$5,Basicdata!$H$2:$H$2500,Crops!$M68,Basicdata!$AG$2:$AG$2500,4,Basicdata!$AI$2:$AI$2500,0))</f>
        <v/>
      </c>
      <c r="N76" t="str">
        <f>IF(M76="","",COUNTIFS(Basicdata!$B$2:$B$2500,1,Basicdata!$D$2:$D$2500,Crops!$D$5,Basicdata!$H$2:$H$2500,Crops!$M68,Basicdata!$AG$2:$AG$2500,6,Basicdata!$AI$2:$AI$2500,0))</f>
        <v/>
      </c>
      <c r="O76" t="str">
        <f>IF(N76="","",COUNTIFS(Basicdata!$B$2:$B$2500,1,Basicdata!$D$2:$D$2500,Crops!$D$5,Basicdata!$H$2:$H$2500,Crops!$M68,Basicdata!$AG$2:$AG$2500,7,Basicdata!$AI$2:$AI$2500,0))</f>
        <v/>
      </c>
      <c r="P76" t="str">
        <f>IF(O76="","",COUNTIFS(Basicdata!$B$2:$B$2500,1,Basicdata!$D$2:$D$2500,Crops!$D$5,Basicdata!$H$2:$H$2500,Crops!$M68,Basicdata!$AG$2:$AG$2500,8,Basicdata!$AI$2:$AI$2500,0))</f>
        <v/>
      </c>
      <c r="Q76" t="str">
        <f>IF(P76="","",COUNTIFS(Basicdata!$B$2:$B$2500,1,Basicdata!$D$2:$D$2500,Crops!$D$5,Basicdata!$H$2:$H$2500,Crops!$M68,Basicdata!$AH$2:$AH$2500,0,Basicdata!$AI$2:$AI$2500,0))</f>
        <v/>
      </c>
      <c r="R76" t="str">
        <f>IF(Q76="","",COUNTIFS(Basicdata!$B$2:$B$2500,1,Basicdata!$D$2:$D$2500,Crops!$D$5,Basicdata!$H$2:$H$2500,Crops!$M68,Basicdata!$AH$2:$AH$2500,1,Basicdata!$AI$2:$AI$2500,0))</f>
        <v/>
      </c>
      <c r="S76" t="str">
        <f>IF(R76="","",COUNTIFS(Basicdata!$B$2:$B$2500,1,Basicdata!$D$2:$D$2500,Crops!$D$5,Basicdata!$H$2:$H$2500,Crops!$M68,Basicdata!$AH$2:$AH$2500,2,Basicdata!$AI$2:$AI$2500,0))</f>
        <v/>
      </c>
      <c r="T76" t="str">
        <f>IF(S76="","",COUNTIFS(Basicdata!$B$2:$B$2500,1,Basicdata!$D$2:$D$2500,Crops!$D$5,Basicdata!$H$2:$H$2500,Crops!$M68,Basicdata!$AH$2:$AH$2500,3,Basicdata!$AI$2:$AI$2500,0))</f>
        <v/>
      </c>
      <c r="U76" t="str">
        <f>IF(T76="","",COUNTIFS(Basicdata!$B$2:$B$2500,1,Basicdata!$D$2:$D$2500,Crops!$D$5,Basicdata!$H$2:$H$2500,Crops!$M68,Basicdata!$AH$2:$AH$2500,4,Basicdata!$AI$2:$AI$2500,0))</f>
        <v/>
      </c>
      <c r="V76" t="str">
        <f>IF(U76="","",COUNTIFS(Basicdata!$B$2:$B$2500,1,Basicdata!$D$2:$D$2500,Crops!$D$5,Basicdata!$H$2:$H$2500,Crops!$M68,Basicdata!$AH$2:$AH$2500,6,Basicdata!$AI$2:$AI$2500,0))</f>
        <v/>
      </c>
      <c r="W76" t="str">
        <f>IF(V76="","",COUNTIFS(Basicdata!$B$2:$B$2500,1,Basicdata!$D$2:$D$2500,Crops!$D$5,Basicdata!$H$2:$H$2500,Crops!$M68,Basicdata!$AH$2:$AH$2500,7,Basicdata!$AI$2:$AI$2500,0))</f>
        <v/>
      </c>
      <c r="X76" t="str">
        <f>IF(W76="","",COUNTIFS(Basicdata!$B$2:$B$2500,1,Basicdata!$D$2:$D$2500,Crops!$D$5,Basicdata!$H$2:$H$2500,Crops!$M68,Basicdata!$AH$2:$AH$2500,8,Basicdata!$AI$2:$AI$2500,0))</f>
        <v/>
      </c>
      <c r="Z76" s="45" t="str">
        <f>IF(COUNTIFS(Basicdata!$B$2:$B$2500,2,Basicdata!$D$2:$D$2500,Crops!$D$5,Basicdata!$H$2:$H$2500,Crops!$M68,Basicdata!$AI$2:$AI$2500,0)&gt;0,Crops!$M68,"")</f>
        <v/>
      </c>
      <c r="AA76" t="str">
        <f>IF(Z76="","",COUNTIFS(Basicdata!$B$2:$B$2500,2,Basicdata!$D$2:$D$2500,Crops!$D$5,Basicdata!$H$2:$H$2500,Crops!$M68,Basicdata!$AI$2:$AI$2500,0))</f>
        <v/>
      </c>
      <c r="AB76" t="str">
        <f>IF(AA76="","",COUNTIFS(Basicdata!$B$2:$B$2500,2,Basicdata!$D$2:$D$2500,Crops!$D$5,Basicdata!$H$2:$H$2500,Crops!$M68,Basicdata!$AF$2:$AF$2500,0,Basicdata!$AI$2:$AI$2500,0))</f>
        <v/>
      </c>
      <c r="AC76" t="str">
        <f>IF(AB76="","",COUNTIFS(Basicdata!$B$2:$B$2500,2,Basicdata!$D$2:$D$2500,Crops!$D$5,Basicdata!$H$2:$H$2500,Crops!$M68,Basicdata!$AF$2:$AF$2500,1,Basicdata!$AI$2:$AI$2500,0))</f>
        <v/>
      </c>
      <c r="AD76" t="str">
        <f>IF(AC76="","",COUNTIFS(Basicdata!$B$2:$B$2500,2,Basicdata!$D$2:$D$2500,Crops!$D$5,Basicdata!$H$2:$H$2500,Crops!$M68,Basicdata!$AF$2:$AF$2500,2,Basicdata!$AI$2:$AI$2500,0))</f>
        <v/>
      </c>
      <c r="AE76" t="str">
        <f>IF(AD76="","",COUNTIFS(Basicdata!$B$2:$B$2500,2,Basicdata!$D$2:$D$2500,Crops!$D$5,Basicdata!$H$2:$H$2500,Crops!$M68,Basicdata!$AF$2:$AF$2500,4,Basicdata!$AI$2:$AI$2500,0))</f>
        <v/>
      </c>
      <c r="AF76" t="str">
        <f>IF(AE76="","",COUNTIFS(Basicdata!$B$2:$B$2500,2,Basicdata!$D$2:$D$2500,Crops!$D$5,Basicdata!$H$2:$H$2500,Crops!$M68,Basicdata!$AF$2:$AF$2500,6,Basicdata!$AI$2:$AI$2500,0))</f>
        <v/>
      </c>
      <c r="AG76" t="str">
        <f>IF(AF76="","",COUNTIFS(Basicdata!$B$2:$B$2500,2,Basicdata!$D$2:$D$2500,Crops!$D$5,Basicdata!$H$2:$H$2500,Crops!$M68,Basicdata!$AF$2:$AF$2500,8,Basicdata!$AI$2:$AI$2500,0))</f>
        <v/>
      </c>
      <c r="AH76" t="str">
        <f>IF(AG76="","",COUNTIFS(Basicdata!$B$2:$B$2500,2,Basicdata!$D$2:$D$2500,Crops!$D$5,Basicdata!$H$2:$H$2500,Crops!$M68,Basicdata!$AG$2:$AG$2500,0,Basicdata!$AI$2:$AI$2500,0))</f>
        <v/>
      </c>
      <c r="AI76" t="str">
        <f>IF(AH76="","",COUNTIFS(Basicdata!$B$2:$B$2500,2,Basicdata!$D$2:$D$2500,Crops!$D$5,Basicdata!$H$2:$H$2500,Crops!$M68,Basicdata!$AG$2:$AG$2500,1,Basicdata!$AI$2:$AI$2500,0))</f>
        <v/>
      </c>
      <c r="AJ76" t="str">
        <f>IF(AI76="","",COUNTIFS(Basicdata!$B$2:$B$2500,2,Basicdata!$D$2:$D$2500,Crops!$D$5,Basicdata!$H$2:$H$2500,Crops!$M68,Basicdata!$AG$2:$AG$2500,2,Basicdata!$AI$2:$AI$2500,0))</f>
        <v/>
      </c>
      <c r="AK76" t="str">
        <f>IF(AJ76="","",COUNTIFS(Basicdata!$B$2:$B$2500,2,Basicdata!$D$2:$D$2500,Crops!$D$5,Basicdata!$H$2:$H$2500,Crops!$M68,Basicdata!$AG$2:$AG$2500,3,Basicdata!$AI$2:$AI$2500,0))</f>
        <v/>
      </c>
      <c r="AL76" t="str">
        <f>IF(AK76="","",COUNTIFS(Basicdata!$B$2:$B$2500,2,Basicdata!$D$2:$D$2500,Crops!$D$5,Basicdata!$H$2:$H$2500,Crops!$M68,Basicdata!$AG$2:$AG$2500,4,Basicdata!$AI$2:$AI$2500,0))</f>
        <v/>
      </c>
      <c r="AM76" t="str">
        <f>IF(AL76="","",COUNTIFS(Basicdata!$B$2:$B$2500,2,Basicdata!$D$2:$D$2500,Crops!$D$5,Basicdata!$H$2:$H$2500,Crops!$M68,Basicdata!$AG$2:$AG$2500,6,Basicdata!$AI$2:$AI$2500,0))</f>
        <v/>
      </c>
      <c r="AN76" t="str">
        <f>IF(AM76="","",COUNTIFS(Basicdata!$B$2:$B$2500,2,Basicdata!$D$2:$D$2500,Crops!$D$5,Basicdata!$H$2:$H$2500,Crops!$M68,Basicdata!$AG$2:$AG$2500,7,Basicdata!$AI$2:$AI$2500,0))</f>
        <v/>
      </c>
      <c r="AO76" t="str">
        <f>IF(AN76="","",COUNTIFS(Basicdata!$B$2:$B$2500,2,Basicdata!$D$2:$D$2500,Crops!$D$5,Basicdata!$H$2:$H$2500,Crops!$M68,Basicdata!$AG$2:$AG$2500,8,Basicdata!$AI$2:$AI$2500,0))</f>
        <v/>
      </c>
      <c r="AP76" t="str">
        <f>IF(AO76="","",COUNTIFS(Basicdata!$B$2:$B$2500,2,Basicdata!$D$2:$D$2500,Crops!$D$5,Basicdata!$H$2:$H$2500,Crops!$M68,Basicdata!$AH$2:$AH$2500,0,Basicdata!$AI$2:$AI$2500,0))</f>
        <v/>
      </c>
      <c r="AQ76" t="str">
        <f>IF(AP76="","",COUNTIFS(Basicdata!$B$2:$B$2500,2,Basicdata!$D$2:$D$2500,Crops!$D$5,Basicdata!$H$2:$H$2500,Crops!$M68,Basicdata!$AH$2:$AH$2500,1,Basicdata!$AI$2:$AI$2500,0))</f>
        <v/>
      </c>
      <c r="AR76" t="str">
        <f>IF(AQ76="","",COUNTIFS(Basicdata!$B$2:$B$2500,2,Basicdata!$D$2:$D$2500,Crops!$D$5,Basicdata!$H$2:$H$2500,Crops!$M68,Basicdata!$AH$2:$AH$2500,2,Basicdata!$AI$2:$AI$2500,0))</f>
        <v/>
      </c>
      <c r="AS76" t="str">
        <f>IF(AR76="","",COUNTIFS(Basicdata!$B$2:$B$2500,2,Basicdata!$D$2:$D$2500,Crops!$D$5,Basicdata!$H$2:$H$2500,Crops!$M68,Basicdata!$AH$2:$AH$2500,3,Basicdata!$AI$2:$AI$2500,0))</f>
        <v/>
      </c>
      <c r="AT76" t="str">
        <f>IF(AS76="","",COUNTIFS(Basicdata!$B$2:$B$2500,2,Basicdata!$D$2:$D$2500,Crops!$D$5,Basicdata!$H$2:$H$2500,Crops!$M68,Basicdata!$AH$2:$AH$2500,4,Basicdata!$AI$2:$AI$2500,0))</f>
        <v/>
      </c>
      <c r="AU76" t="str">
        <f>IF(AT76="","",COUNTIFS(Basicdata!$B$2:$B$2500,2,Basicdata!$D$2:$D$2500,Crops!$D$5,Basicdata!$H$2:$H$2500,Crops!$M68,Basicdata!$AH$2:$AH$2500,6,Basicdata!$AI$2:$AI$2500,0))</f>
        <v/>
      </c>
      <c r="AV76" t="str">
        <f>IF(AU76="","",COUNTIFS(Basicdata!$B$2:$B$2500,2,Basicdata!$D$2:$D$2500,Crops!$D$5,Basicdata!$H$2:$H$2500,Crops!$M68,Basicdata!$AH$2:$AH$2500,7,Basicdata!$AI$2:$AI$2500,0))</f>
        <v/>
      </c>
      <c r="AW76" t="str">
        <f>IF(AV76="","",COUNTIFS(Basicdata!$B$2:$B$2500,2,Basicdata!$D$2:$D$2500,Crops!$D$5,Basicdata!$H$2:$H$2500,Crops!$M68,Basicdata!$AH$2:$AH$2500,8,Basicdata!$AI$2:$AI$2500,0))</f>
        <v/>
      </c>
    </row>
    <row r="77" spans="1:49" x14ac:dyDescent="0.3">
      <c r="A77" s="45" t="str">
        <f>IF(COUNTIFS(Basicdata!$B$2:$B$2500,1,Basicdata!$D$2:$D$2500,Crops!$D$5,Basicdata!$H$2:$H$2500,Crops!$M69,Basicdata!$AI$2:$AI$2500,0)&gt;0,Crops!$M69,"")</f>
        <v/>
      </c>
      <c r="B77" t="str">
        <f>IF(A77="","",COUNTIFS(Basicdata!$B$2:$B$2500,1,Basicdata!$D$2:$D$2500,Crops!$D$5,Basicdata!$H$2:$H$2500,Crops!$M69,Basicdata!$AI$2:$AI$2500,0))</f>
        <v/>
      </c>
      <c r="C77" t="str">
        <f>IF(B77="","",COUNTIFS(Basicdata!$B$2:$B$2500,1,Basicdata!$D$2:$D$2500,Crops!$D$5,Basicdata!$H$2:$H$2500,Crops!$M69,Basicdata!$AF$2:$AF$2500,0,Basicdata!$AI$2:$AI$2500,0))</f>
        <v/>
      </c>
      <c r="D77" t="str">
        <f>IF(C77="","",COUNTIFS(Basicdata!$B$2:$B$2500,1,Basicdata!$D$2:$D$2500,Crops!$D$5,Basicdata!$H$2:$H$2500,Crops!$M69,Basicdata!$AF$2:$AF$2500,1,Basicdata!$AI$2:$AI$2500,0))</f>
        <v/>
      </c>
      <c r="E77" t="str">
        <f>IF(D77="","",COUNTIFS(Basicdata!$B$2:$B$2500,1,Basicdata!$D$2:$D$2500,Crops!$D$5,Basicdata!$H$2:$H$2500,Crops!$M69,Basicdata!$AF$2:$AF$2500,2,Basicdata!$AI$2:$AI$2500,0))</f>
        <v/>
      </c>
      <c r="F77" t="str">
        <f>IF(E77="","",COUNTIFS(Basicdata!$B$2:$B$2500,1,Basicdata!$D$2:$D$2500,Crops!$D$5,Basicdata!$H$2:$H$2500,Crops!$M69,Basicdata!$AF$2:$AF$2500,4,Basicdata!$AI$2:$AI$2500,0))</f>
        <v/>
      </c>
      <c r="G77" t="str">
        <f>IF(F77="","",COUNTIFS(Basicdata!$B$2:$B$2500,1,Basicdata!$D$2:$D$2500,Crops!$D$5,Basicdata!$H$2:$H$2500,Crops!$M69,Basicdata!$AF$2:$AF$2500,6,Basicdata!$AI$2:$AI$2500,0))</f>
        <v/>
      </c>
      <c r="H77" t="str">
        <f>IF(G77="","",COUNTIFS(Basicdata!$B$2:$B$2500,1,Basicdata!$D$2:$D$2500,Crops!$D$5,Basicdata!$H$2:$H$2500,Crops!$M69,Basicdata!$AF$2:$AF$2500,8,Basicdata!$AI$2:$AI$2500,0))</f>
        <v/>
      </c>
      <c r="I77" t="str">
        <f>IF(H77="","",COUNTIFS(Basicdata!$B$2:$B$2500,1,Basicdata!$D$2:$D$2500,Crops!$D$5,Basicdata!$H$2:$H$2500,Crops!$M69,Basicdata!$AG$2:$AG$2500,0,Basicdata!$AI$2:$AI$2500,0))</f>
        <v/>
      </c>
      <c r="J77" t="str">
        <f>IF(I77="","",COUNTIFS(Basicdata!$B$2:$B$2500,1,Basicdata!$D$2:$D$2500,Crops!$D$5,Basicdata!$H$2:$H$2500,Crops!$M69,Basicdata!$AG$2:$AG$2500,1,Basicdata!$AI$2:$AI$2500,0))</f>
        <v/>
      </c>
      <c r="K77" t="str">
        <f>IF(J77="","",COUNTIFS(Basicdata!$B$2:$B$2500,1,Basicdata!$D$2:$D$2500,Crops!$D$5,Basicdata!$H$2:$H$2500,Crops!$M69,Basicdata!$AG$2:$AG$2500,2,Basicdata!$AI$2:$AI$2500,0))</f>
        <v/>
      </c>
      <c r="L77" t="str">
        <f>IF(K77="","",COUNTIFS(Basicdata!$B$2:$B$2500,1,Basicdata!$D$2:$D$2500,Crops!$D$5,Basicdata!$H$2:$H$2500,Crops!$M69,Basicdata!$AG$2:$AG$2500,3,Basicdata!$AI$2:$AI$2500,0))</f>
        <v/>
      </c>
      <c r="M77" t="str">
        <f>IF(L77="","",COUNTIFS(Basicdata!$B$2:$B$2500,1,Basicdata!$D$2:$D$2500,Crops!$D$5,Basicdata!$H$2:$H$2500,Crops!$M69,Basicdata!$AG$2:$AG$2500,4,Basicdata!$AI$2:$AI$2500,0))</f>
        <v/>
      </c>
      <c r="N77" t="str">
        <f>IF(M77="","",COUNTIFS(Basicdata!$B$2:$B$2500,1,Basicdata!$D$2:$D$2500,Crops!$D$5,Basicdata!$H$2:$H$2500,Crops!$M69,Basicdata!$AG$2:$AG$2500,6,Basicdata!$AI$2:$AI$2500,0))</f>
        <v/>
      </c>
      <c r="O77" t="str">
        <f>IF(N77="","",COUNTIFS(Basicdata!$B$2:$B$2500,1,Basicdata!$D$2:$D$2500,Crops!$D$5,Basicdata!$H$2:$H$2500,Crops!$M69,Basicdata!$AG$2:$AG$2500,7,Basicdata!$AI$2:$AI$2500,0))</f>
        <v/>
      </c>
      <c r="P77" t="str">
        <f>IF(O77="","",COUNTIFS(Basicdata!$B$2:$B$2500,1,Basicdata!$D$2:$D$2500,Crops!$D$5,Basicdata!$H$2:$H$2500,Crops!$M69,Basicdata!$AG$2:$AG$2500,8,Basicdata!$AI$2:$AI$2500,0))</f>
        <v/>
      </c>
      <c r="Q77" t="str">
        <f>IF(P77="","",COUNTIFS(Basicdata!$B$2:$B$2500,1,Basicdata!$D$2:$D$2500,Crops!$D$5,Basicdata!$H$2:$H$2500,Crops!$M69,Basicdata!$AH$2:$AH$2500,0,Basicdata!$AI$2:$AI$2500,0))</f>
        <v/>
      </c>
      <c r="R77" t="str">
        <f>IF(Q77="","",COUNTIFS(Basicdata!$B$2:$B$2500,1,Basicdata!$D$2:$D$2500,Crops!$D$5,Basicdata!$H$2:$H$2500,Crops!$M69,Basicdata!$AH$2:$AH$2500,1,Basicdata!$AI$2:$AI$2500,0))</f>
        <v/>
      </c>
      <c r="S77" t="str">
        <f>IF(R77="","",COUNTIFS(Basicdata!$B$2:$B$2500,1,Basicdata!$D$2:$D$2500,Crops!$D$5,Basicdata!$H$2:$H$2500,Crops!$M69,Basicdata!$AH$2:$AH$2500,2,Basicdata!$AI$2:$AI$2500,0))</f>
        <v/>
      </c>
      <c r="T77" t="str">
        <f>IF(S77="","",COUNTIFS(Basicdata!$B$2:$B$2500,1,Basicdata!$D$2:$D$2500,Crops!$D$5,Basicdata!$H$2:$H$2500,Crops!$M69,Basicdata!$AH$2:$AH$2500,3,Basicdata!$AI$2:$AI$2500,0))</f>
        <v/>
      </c>
      <c r="U77" t="str">
        <f>IF(T77="","",COUNTIFS(Basicdata!$B$2:$B$2500,1,Basicdata!$D$2:$D$2500,Crops!$D$5,Basicdata!$H$2:$H$2500,Crops!$M69,Basicdata!$AH$2:$AH$2500,4,Basicdata!$AI$2:$AI$2500,0))</f>
        <v/>
      </c>
      <c r="V77" t="str">
        <f>IF(U77="","",COUNTIFS(Basicdata!$B$2:$B$2500,1,Basicdata!$D$2:$D$2500,Crops!$D$5,Basicdata!$H$2:$H$2500,Crops!$M69,Basicdata!$AH$2:$AH$2500,6,Basicdata!$AI$2:$AI$2500,0))</f>
        <v/>
      </c>
      <c r="W77" t="str">
        <f>IF(V77="","",COUNTIFS(Basicdata!$B$2:$B$2500,1,Basicdata!$D$2:$D$2500,Crops!$D$5,Basicdata!$H$2:$H$2500,Crops!$M69,Basicdata!$AH$2:$AH$2500,7,Basicdata!$AI$2:$AI$2500,0))</f>
        <v/>
      </c>
      <c r="X77" t="str">
        <f>IF(W77="","",COUNTIFS(Basicdata!$B$2:$B$2500,1,Basicdata!$D$2:$D$2500,Crops!$D$5,Basicdata!$H$2:$H$2500,Crops!$M69,Basicdata!$AH$2:$AH$2500,8,Basicdata!$AI$2:$AI$2500,0))</f>
        <v/>
      </c>
      <c r="Z77" s="45" t="str">
        <f>IF(COUNTIFS(Basicdata!$B$2:$B$2500,2,Basicdata!$D$2:$D$2500,Crops!$D$5,Basicdata!$H$2:$H$2500,Crops!$M69,Basicdata!$AI$2:$AI$2500,0)&gt;0,Crops!$M69,"")</f>
        <v/>
      </c>
      <c r="AA77" t="str">
        <f>IF(Z77="","",COUNTIFS(Basicdata!$B$2:$B$2500,2,Basicdata!$D$2:$D$2500,Crops!$D$5,Basicdata!$H$2:$H$2500,Crops!$M69,Basicdata!$AI$2:$AI$2500,0))</f>
        <v/>
      </c>
      <c r="AB77" t="str">
        <f>IF(AA77="","",COUNTIFS(Basicdata!$B$2:$B$2500,2,Basicdata!$D$2:$D$2500,Crops!$D$5,Basicdata!$H$2:$H$2500,Crops!$M69,Basicdata!$AF$2:$AF$2500,0,Basicdata!$AI$2:$AI$2500,0))</f>
        <v/>
      </c>
      <c r="AC77" t="str">
        <f>IF(AB77="","",COUNTIFS(Basicdata!$B$2:$B$2500,2,Basicdata!$D$2:$D$2500,Crops!$D$5,Basicdata!$H$2:$H$2500,Crops!$M69,Basicdata!$AF$2:$AF$2500,1,Basicdata!$AI$2:$AI$2500,0))</f>
        <v/>
      </c>
      <c r="AD77" t="str">
        <f>IF(AC77="","",COUNTIFS(Basicdata!$B$2:$B$2500,2,Basicdata!$D$2:$D$2500,Crops!$D$5,Basicdata!$H$2:$H$2500,Crops!$M69,Basicdata!$AF$2:$AF$2500,2,Basicdata!$AI$2:$AI$2500,0))</f>
        <v/>
      </c>
      <c r="AE77" t="str">
        <f>IF(AD77="","",COUNTIFS(Basicdata!$B$2:$B$2500,2,Basicdata!$D$2:$D$2500,Crops!$D$5,Basicdata!$H$2:$H$2500,Crops!$M69,Basicdata!$AF$2:$AF$2500,4,Basicdata!$AI$2:$AI$2500,0))</f>
        <v/>
      </c>
      <c r="AF77" t="str">
        <f>IF(AE77="","",COUNTIFS(Basicdata!$B$2:$B$2500,2,Basicdata!$D$2:$D$2500,Crops!$D$5,Basicdata!$H$2:$H$2500,Crops!$M69,Basicdata!$AF$2:$AF$2500,6,Basicdata!$AI$2:$AI$2500,0))</f>
        <v/>
      </c>
      <c r="AG77" t="str">
        <f>IF(AF77="","",COUNTIFS(Basicdata!$B$2:$B$2500,2,Basicdata!$D$2:$D$2500,Crops!$D$5,Basicdata!$H$2:$H$2500,Crops!$M69,Basicdata!$AF$2:$AF$2500,8,Basicdata!$AI$2:$AI$2500,0))</f>
        <v/>
      </c>
      <c r="AH77" t="str">
        <f>IF(AG77="","",COUNTIFS(Basicdata!$B$2:$B$2500,2,Basicdata!$D$2:$D$2500,Crops!$D$5,Basicdata!$H$2:$H$2500,Crops!$M69,Basicdata!$AG$2:$AG$2500,0,Basicdata!$AI$2:$AI$2500,0))</f>
        <v/>
      </c>
      <c r="AI77" t="str">
        <f>IF(AH77="","",COUNTIFS(Basicdata!$B$2:$B$2500,2,Basicdata!$D$2:$D$2500,Crops!$D$5,Basicdata!$H$2:$H$2500,Crops!$M69,Basicdata!$AG$2:$AG$2500,1,Basicdata!$AI$2:$AI$2500,0))</f>
        <v/>
      </c>
      <c r="AJ77" t="str">
        <f>IF(AI77="","",COUNTIFS(Basicdata!$B$2:$B$2500,2,Basicdata!$D$2:$D$2500,Crops!$D$5,Basicdata!$H$2:$H$2500,Crops!$M69,Basicdata!$AG$2:$AG$2500,2,Basicdata!$AI$2:$AI$2500,0))</f>
        <v/>
      </c>
      <c r="AK77" t="str">
        <f>IF(AJ77="","",COUNTIFS(Basicdata!$B$2:$B$2500,2,Basicdata!$D$2:$D$2500,Crops!$D$5,Basicdata!$H$2:$H$2500,Crops!$M69,Basicdata!$AG$2:$AG$2500,3,Basicdata!$AI$2:$AI$2500,0))</f>
        <v/>
      </c>
      <c r="AL77" t="str">
        <f>IF(AK77="","",COUNTIFS(Basicdata!$B$2:$B$2500,2,Basicdata!$D$2:$D$2500,Crops!$D$5,Basicdata!$H$2:$H$2500,Crops!$M69,Basicdata!$AG$2:$AG$2500,4,Basicdata!$AI$2:$AI$2500,0))</f>
        <v/>
      </c>
      <c r="AM77" t="str">
        <f>IF(AL77="","",COUNTIFS(Basicdata!$B$2:$B$2500,2,Basicdata!$D$2:$D$2500,Crops!$D$5,Basicdata!$H$2:$H$2500,Crops!$M69,Basicdata!$AG$2:$AG$2500,6,Basicdata!$AI$2:$AI$2500,0))</f>
        <v/>
      </c>
      <c r="AN77" t="str">
        <f>IF(AM77="","",COUNTIFS(Basicdata!$B$2:$B$2500,2,Basicdata!$D$2:$D$2500,Crops!$D$5,Basicdata!$H$2:$H$2500,Crops!$M69,Basicdata!$AG$2:$AG$2500,7,Basicdata!$AI$2:$AI$2500,0))</f>
        <v/>
      </c>
      <c r="AO77" t="str">
        <f>IF(AN77="","",COUNTIFS(Basicdata!$B$2:$B$2500,2,Basicdata!$D$2:$D$2500,Crops!$D$5,Basicdata!$H$2:$H$2500,Crops!$M69,Basicdata!$AG$2:$AG$2500,8,Basicdata!$AI$2:$AI$2500,0))</f>
        <v/>
      </c>
      <c r="AP77" t="str">
        <f>IF(AO77="","",COUNTIFS(Basicdata!$B$2:$B$2500,2,Basicdata!$D$2:$D$2500,Crops!$D$5,Basicdata!$H$2:$H$2500,Crops!$M69,Basicdata!$AH$2:$AH$2500,0,Basicdata!$AI$2:$AI$2500,0))</f>
        <v/>
      </c>
      <c r="AQ77" t="str">
        <f>IF(AP77="","",COUNTIFS(Basicdata!$B$2:$B$2500,2,Basicdata!$D$2:$D$2500,Crops!$D$5,Basicdata!$H$2:$H$2500,Crops!$M69,Basicdata!$AH$2:$AH$2500,1,Basicdata!$AI$2:$AI$2500,0))</f>
        <v/>
      </c>
      <c r="AR77" t="str">
        <f>IF(AQ77="","",COUNTIFS(Basicdata!$B$2:$B$2500,2,Basicdata!$D$2:$D$2500,Crops!$D$5,Basicdata!$H$2:$H$2500,Crops!$M69,Basicdata!$AH$2:$AH$2500,2,Basicdata!$AI$2:$AI$2500,0))</f>
        <v/>
      </c>
      <c r="AS77" t="str">
        <f>IF(AR77="","",COUNTIFS(Basicdata!$B$2:$B$2500,2,Basicdata!$D$2:$D$2500,Crops!$D$5,Basicdata!$H$2:$H$2500,Crops!$M69,Basicdata!$AH$2:$AH$2500,3,Basicdata!$AI$2:$AI$2500,0))</f>
        <v/>
      </c>
      <c r="AT77" t="str">
        <f>IF(AS77="","",COUNTIFS(Basicdata!$B$2:$B$2500,2,Basicdata!$D$2:$D$2500,Crops!$D$5,Basicdata!$H$2:$H$2500,Crops!$M69,Basicdata!$AH$2:$AH$2500,4,Basicdata!$AI$2:$AI$2500,0))</f>
        <v/>
      </c>
      <c r="AU77" t="str">
        <f>IF(AT77="","",COUNTIFS(Basicdata!$B$2:$B$2500,2,Basicdata!$D$2:$D$2500,Crops!$D$5,Basicdata!$H$2:$H$2500,Crops!$M69,Basicdata!$AH$2:$AH$2500,6,Basicdata!$AI$2:$AI$2500,0))</f>
        <v/>
      </c>
      <c r="AV77" t="str">
        <f>IF(AU77="","",COUNTIFS(Basicdata!$B$2:$B$2500,2,Basicdata!$D$2:$D$2500,Crops!$D$5,Basicdata!$H$2:$H$2500,Crops!$M69,Basicdata!$AH$2:$AH$2500,7,Basicdata!$AI$2:$AI$2500,0))</f>
        <v/>
      </c>
      <c r="AW77" t="str">
        <f>IF(AV77="","",COUNTIFS(Basicdata!$B$2:$B$2500,2,Basicdata!$D$2:$D$2500,Crops!$D$5,Basicdata!$H$2:$H$2500,Crops!$M69,Basicdata!$AH$2:$AH$2500,8,Basicdata!$AI$2:$AI$2500,0))</f>
        <v/>
      </c>
    </row>
    <row r="78" spans="1:49" x14ac:dyDescent="0.3">
      <c r="A78" s="45" t="str">
        <f>IF(COUNTIFS(Basicdata!$B$2:$B$2500,1,Basicdata!$D$2:$D$2500,Crops!$D$5,Basicdata!$H$2:$H$2500,Crops!$M70,Basicdata!$AI$2:$AI$2500,0)&gt;0,Crops!$M70,"")</f>
        <v/>
      </c>
      <c r="B78" t="str">
        <f>IF(A78="","",COUNTIFS(Basicdata!$B$2:$B$2500,1,Basicdata!$D$2:$D$2500,Crops!$D$5,Basicdata!$H$2:$H$2500,Crops!$M70,Basicdata!$AI$2:$AI$2500,0))</f>
        <v/>
      </c>
      <c r="C78" t="str">
        <f>IF(B78="","",COUNTIFS(Basicdata!$B$2:$B$2500,1,Basicdata!$D$2:$D$2500,Crops!$D$5,Basicdata!$H$2:$H$2500,Crops!$M70,Basicdata!$AF$2:$AF$2500,0,Basicdata!$AI$2:$AI$2500,0))</f>
        <v/>
      </c>
      <c r="D78" t="str">
        <f>IF(C78="","",COUNTIFS(Basicdata!$B$2:$B$2500,1,Basicdata!$D$2:$D$2500,Crops!$D$5,Basicdata!$H$2:$H$2500,Crops!$M70,Basicdata!$AF$2:$AF$2500,1,Basicdata!$AI$2:$AI$2500,0))</f>
        <v/>
      </c>
      <c r="E78" t="str">
        <f>IF(D78="","",COUNTIFS(Basicdata!$B$2:$B$2500,1,Basicdata!$D$2:$D$2500,Crops!$D$5,Basicdata!$H$2:$H$2500,Crops!$M70,Basicdata!$AF$2:$AF$2500,2,Basicdata!$AI$2:$AI$2500,0))</f>
        <v/>
      </c>
      <c r="F78" t="str">
        <f>IF(E78="","",COUNTIFS(Basicdata!$B$2:$B$2500,1,Basicdata!$D$2:$D$2500,Crops!$D$5,Basicdata!$H$2:$H$2500,Crops!$M70,Basicdata!$AF$2:$AF$2500,4,Basicdata!$AI$2:$AI$2500,0))</f>
        <v/>
      </c>
      <c r="G78" t="str">
        <f>IF(F78="","",COUNTIFS(Basicdata!$B$2:$B$2500,1,Basicdata!$D$2:$D$2500,Crops!$D$5,Basicdata!$H$2:$H$2500,Crops!$M70,Basicdata!$AF$2:$AF$2500,6,Basicdata!$AI$2:$AI$2500,0))</f>
        <v/>
      </c>
      <c r="H78" t="str">
        <f>IF(G78="","",COUNTIFS(Basicdata!$B$2:$B$2500,1,Basicdata!$D$2:$D$2500,Crops!$D$5,Basicdata!$H$2:$H$2500,Crops!$M70,Basicdata!$AF$2:$AF$2500,8,Basicdata!$AI$2:$AI$2500,0))</f>
        <v/>
      </c>
      <c r="I78" t="str">
        <f>IF(H78="","",COUNTIFS(Basicdata!$B$2:$B$2500,1,Basicdata!$D$2:$D$2500,Crops!$D$5,Basicdata!$H$2:$H$2500,Crops!$M70,Basicdata!$AG$2:$AG$2500,0,Basicdata!$AI$2:$AI$2500,0))</f>
        <v/>
      </c>
      <c r="J78" t="str">
        <f>IF(I78="","",COUNTIFS(Basicdata!$B$2:$B$2500,1,Basicdata!$D$2:$D$2500,Crops!$D$5,Basicdata!$H$2:$H$2500,Crops!$M70,Basicdata!$AG$2:$AG$2500,1,Basicdata!$AI$2:$AI$2500,0))</f>
        <v/>
      </c>
      <c r="K78" t="str">
        <f>IF(J78="","",COUNTIFS(Basicdata!$B$2:$B$2500,1,Basicdata!$D$2:$D$2500,Crops!$D$5,Basicdata!$H$2:$H$2500,Crops!$M70,Basicdata!$AG$2:$AG$2500,2,Basicdata!$AI$2:$AI$2500,0))</f>
        <v/>
      </c>
      <c r="L78" t="str">
        <f>IF(K78="","",COUNTIFS(Basicdata!$B$2:$B$2500,1,Basicdata!$D$2:$D$2500,Crops!$D$5,Basicdata!$H$2:$H$2500,Crops!$M70,Basicdata!$AG$2:$AG$2500,3,Basicdata!$AI$2:$AI$2500,0))</f>
        <v/>
      </c>
      <c r="M78" t="str">
        <f>IF(L78="","",COUNTIFS(Basicdata!$B$2:$B$2500,1,Basicdata!$D$2:$D$2500,Crops!$D$5,Basicdata!$H$2:$H$2500,Crops!$M70,Basicdata!$AG$2:$AG$2500,4,Basicdata!$AI$2:$AI$2500,0))</f>
        <v/>
      </c>
      <c r="N78" t="str">
        <f>IF(M78="","",COUNTIFS(Basicdata!$B$2:$B$2500,1,Basicdata!$D$2:$D$2500,Crops!$D$5,Basicdata!$H$2:$H$2500,Crops!$M70,Basicdata!$AG$2:$AG$2500,6,Basicdata!$AI$2:$AI$2500,0))</f>
        <v/>
      </c>
      <c r="O78" t="str">
        <f>IF(N78="","",COUNTIFS(Basicdata!$B$2:$B$2500,1,Basicdata!$D$2:$D$2500,Crops!$D$5,Basicdata!$H$2:$H$2500,Crops!$M70,Basicdata!$AG$2:$AG$2500,7,Basicdata!$AI$2:$AI$2500,0))</f>
        <v/>
      </c>
      <c r="P78" t="str">
        <f>IF(O78="","",COUNTIFS(Basicdata!$B$2:$B$2500,1,Basicdata!$D$2:$D$2500,Crops!$D$5,Basicdata!$H$2:$H$2500,Crops!$M70,Basicdata!$AG$2:$AG$2500,8,Basicdata!$AI$2:$AI$2500,0))</f>
        <v/>
      </c>
      <c r="Q78" t="str">
        <f>IF(P78="","",COUNTIFS(Basicdata!$B$2:$B$2500,1,Basicdata!$D$2:$D$2500,Crops!$D$5,Basicdata!$H$2:$H$2500,Crops!$M70,Basicdata!$AH$2:$AH$2500,0,Basicdata!$AI$2:$AI$2500,0))</f>
        <v/>
      </c>
      <c r="R78" t="str">
        <f>IF(Q78="","",COUNTIFS(Basicdata!$B$2:$B$2500,1,Basicdata!$D$2:$D$2500,Crops!$D$5,Basicdata!$H$2:$H$2500,Crops!$M70,Basicdata!$AH$2:$AH$2500,1,Basicdata!$AI$2:$AI$2500,0))</f>
        <v/>
      </c>
      <c r="S78" t="str">
        <f>IF(R78="","",COUNTIFS(Basicdata!$B$2:$B$2500,1,Basicdata!$D$2:$D$2500,Crops!$D$5,Basicdata!$H$2:$H$2500,Crops!$M70,Basicdata!$AH$2:$AH$2500,2,Basicdata!$AI$2:$AI$2500,0))</f>
        <v/>
      </c>
      <c r="T78" t="str">
        <f>IF(S78="","",COUNTIFS(Basicdata!$B$2:$B$2500,1,Basicdata!$D$2:$D$2500,Crops!$D$5,Basicdata!$H$2:$H$2500,Crops!$M70,Basicdata!$AH$2:$AH$2500,3,Basicdata!$AI$2:$AI$2500,0))</f>
        <v/>
      </c>
      <c r="U78" t="str">
        <f>IF(T78="","",COUNTIFS(Basicdata!$B$2:$B$2500,1,Basicdata!$D$2:$D$2500,Crops!$D$5,Basicdata!$H$2:$H$2500,Crops!$M70,Basicdata!$AH$2:$AH$2500,4,Basicdata!$AI$2:$AI$2500,0))</f>
        <v/>
      </c>
      <c r="V78" t="str">
        <f>IF(U78="","",COUNTIFS(Basicdata!$B$2:$B$2500,1,Basicdata!$D$2:$D$2500,Crops!$D$5,Basicdata!$H$2:$H$2500,Crops!$M70,Basicdata!$AH$2:$AH$2500,6,Basicdata!$AI$2:$AI$2500,0))</f>
        <v/>
      </c>
      <c r="W78" t="str">
        <f>IF(V78="","",COUNTIFS(Basicdata!$B$2:$B$2500,1,Basicdata!$D$2:$D$2500,Crops!$D$5,Basicdata!$H$2:$H$2500,Crops!$M70,Basicdata!$AH$2:$AH$2500,7,Basicdata!$AI$2:$AI$2500,0))</f>
        <v/>
      </c>
      <c r="X78" t="str">
        <f>IF(W78="","",COUNTIFS(Basicdata!$B$2:$B$2500,1,Basicdata!$D$2:$D$2500,Crops!$D$5,Basicdata!$H$2:$H$2500,Crops!$M70,Basicdata!$AH$2:$AH$2500,8,Basicdata!$AI$2:$AI$2500,0))</f>
        <v/>
      </c>
      <c r="Z78" s="45" t="str">
        <f>IF(COUNTIFS(Basicdata!$B$2:$B$2500,2,Basicdata!$D$2:$D$2500,Crops!$D$5,Basicdata!$H$2:$H$2500,Crops!$M70,Basicdata!$AI$2:$AI$2500,0)&gt;0,Crops!$M70,"")</f>
        <v/>
      </c>
      <c r="AA78" t="str">
        <f>IF(Z78="","",COUNTIFS(Basicdata!$B$2:$B$2500,2,Basicdata!$D$2:$D$2500,Crops!$D$5,Basicdata!$H$2:$H$2500,Crops!$M70,Basicdata!$AI$2:$AI$2500,0))</f>
        <v/>
      </c>
      <c r="AB78" t="str">
        <f>IF(AA78="","",COUNTIFS(Basicdata!$B$2:$B$2500,2,Basicdata!$D$2:$D$2500,Crops!$D$5,Basicdata!$H$2:$H$2500,Crops!$M70,Basicdata!$AF$2:$AF$2500,0,Basicdata!$AI$2:$AI$2500,0))</f>
        <v/>
      </c>
      <c r="AC78" t="str">
        <f>IF(AB78="","",COUNTIFS(Basicdata!$B$2:$B$2500,2,Basicdata!$D$2:$D$2500,Crops!$D$5,Basicdata!$H$2:$H$2500,Crops!$M70,Basicdata!$AF$2:$AF$2500,1,Basicdata!$AI$2:$AI$2500,0))</f>
        <v/>
      </c>
      <c r="AD78" t="str">
        <f>IF(AC78="","",COUNTIFS(Basicdata!$B$2:$B$2500,2,Basicdata!$D$2:$D$2500,Crops!$D$5,Basicdata!$H$2:$H$2500,Crops!$M70,Basicdata!$AF$2:$AF$2500,2,Basicdata!$AI$2:$AI$2500,0))</f>
        <v/>
      </c>
      <c r="AE78" t="str">
        <f>IF(AD78="","",COUNTIFS(Basicdata!$B$2:$B$2500,2,Basicdata!$D$2:$D$2500,Crops!$D$5,Basicdata!$H$2:$H$2500,Crops!$M70,Basicdata!$AF$2:$AF$2500,4,Basicdata!$AI$2:$AI$2500,0))</f>
        <v/>
      </c>
      <c r="AF78" t="str">
        <f>IF(AE78="","",COUNTIFS(Basicdata!$B$2:$B$2500,2,Basicdata!$D$2:$D$2500,Crops!$D$5,Basicdata!$H$2:$H$2500,Crops!$M70,Basicdata!$AF$2:$AF$2500,6,Basicdata!$AI$2:$AI$2500,0))</f>
        <v/>
      </c>
      <c r="AG78" t="str">
        <f>IF(AF78="","",COUNTIFS(Basicdata!$B$2:$B$2500,2,Basicdata!$D$2:$D$2500,Crops!$D$5,Basicdata!$H$2:$H$2500,Crops!$M70,Basicdata!$AF$2:$AF$2500,8,Basicdata!$AI$2:$AI$2500,0))</f>
        <v/>
      </c>
      <c r="AH78" t="str">
        <f>IF(AG78="","",COUNTIFS(Basicdata!$B$2:$B$2500,2,Basicdata!$D$2:$D$2500,Crops!$D$5,Basicdata!$H$2:$H$2500,Crops!$M70,Basicdata!$AG$2:$AG$2500,0,Basicdata!$AI$2:$AI$2500,0))</f>
        <v/>
      </c>
      <c r="AI78" t="str">
        <f>IF(AH78="","",COUNTIFS(Basicdata!$B$2:$B$2500,2,Basicdata!$D$2:$D$2500,Crops!$D$5,Basicdata!$H$2:$H$2500,Crops!$M70,Basicdata!$AG$2:$AG$2500,1,Basicdata!$AI$2:$AI$2500,0))</f>
        <v/>
      </c>
      <c r="AJ78" t="str">
        <f>IF(AI78="","",COUNTIFS(Basicdata!$B$2:$B$2500,2,Basicdata!$D$2:$D$2500,Crops!$D$5,Basicdata!$H$2:$H$2500,Crops!$M70,Basicdata!$AG$2:$AG$2500,2,Basicdata!$AI$2:$AI$2500,0))</f>
        <v/>
      </c>
      <c r="AK78" t="str">
        <f>IF(AJ78="","",COUNTIFS(Basicdata!$B$2:$B$2500,2,Basicdata!$D$2:$D$2500,Crops!$D$5,Basicdata!$H$2:$H$2500,Crops!$M70,Basicdata!$AG$2:$AG$2500,3,Basicdata!$AI$2:$AI$2500,0))</f>
        <v/>
      </c>
      <c r="AL78" t="str">
        <f>IF(AK78="","",COUNTIFS(Basicdata!$B$2:$B$2500,2,Basicdata!$D$2:$D$2500,Crops!$D$5,Basicdata!$H$2:$H$2500,Crops!$M70,Basicdata!$AG$2:$AG$2500,4,Basicdata!$AI$2:$AI$2500,0))</f>
        <v/>
      </c>
      <c r="AM78" t="str">
        <f>IF(AL78="","",COUNTIFS(Basicdata!$B$2:$B$2500,2,Basicdata!$D$2:$D$2500,Crops!$D$5,Basicdata!$H$2:$H$2500,Crops!$M70,Basicdata!$AG$2:$AG$2500,6,Basicdata!$AI$2:$AI$2500,0))</f>
        <v/>
      </c>
      <c r="AN78" t="str">
        <f>IF(AM78="","",COUNTIFS(Basicdata!$B$2:$B$2500,2,Basicdata!$D$2:$D$2500,Crops!$D$5,Basicdata!$H$2:$H$2500,Crops!$M70,Basicdata!$AG$2:$AG$2500,7,Basicdata!$AI$2:$AI$2500,0))</f>
        <v/>
      </c>
      <c r="AO78" t="str">
        <f>IF(AN78="","",COUNTIFS(Basicdata!$B$2:$B$2500,2,Basicdata!$D$2:$D$2500,Crops!$D$5,Basicdata!$H$2:$H$2500,Crops!$M70,Basicdata!$AG$2:$AG$2500,8,Basicdata!$AI$2:$AI$2500,0))</f>
        <v/>
      </c>
      <c r="AP78" t="str">
        <f>IF(AO78="","",COUNTIFS(Basicdata!$B$2:$B$2500,2,Basicdata!$D$2:$D$2500,Crops!$D$5,Basicdata!$H$2:$H$2500,Crops!$M70,Basicdata!$AH$2:$AH$2500,0,Basicdata!$AI$2:$AI$2500,0))</f>
        <v/>
      </c>
      <c r="AQ78" t="str">
        <f>IF(AP78="","",COUNTIFS(Basicdata!$B$2:$B$2500,2,Basicdata!$D$2:$D$2500,Crops!$D$5,Basicdata!$H$2:$H$2500,Crops!$M70,Basicdata!$AH$2:$AH$2500,1,Basicdata!$AI$2:$AI$2500,0))</f>
        <v/>
      </c>
      <c r="AR78" t="str">
        <f>IF(AQ78="","",COUNTIFS(Basicdata!$B$2:$B$2500,2,Basicdata!$D$2:$D$2500,Crops!$D$5,Basicdata!$H$2:$H$2500,Crops!$M70,Basicdata!$AH$2:$AH$2500,2,Basicdata!$AI$2:$AI$2500,0))</f>
        <v/>
      </c>
      <c r="AS78" t="str">
        <f>IF(AR78="","",COUNTIFS(Basicdata!$B$2:$B$2500,2,Basicdata!$D$2:$D$2500,Crops!$D$5,Basicdata!$H$2:$H$2500,Crops!$M70,Basicdata!$AH$2:$AH$2500,3,Basicdata!$AI$2:$AI$2500,0))</f>
        <v/>
      </c>
      <c r="AT78" t="str">
        <f>IF(AS78="","",COUNTIFS(Basicdata!$B$2:$B$2500,2,Basicdata!$D$2:$D$2500,Crops!$D$5,Basicdata!$H$2:$H$2500,Crops!$M70,Basicdata!$AH$2:$AH$2500,4,Basicdata!$AI$2:$AI$2500,0))</f>
        <v/>
      </c>
      <c r="AU78" t="str">
        <f>IF(AT78="","",COUNTIFS(Basicdata!$B$2:$B$2500,2,Basicdata!$D$2:$D$2500,Crops!$D$5,Basicdata!$H$2:$H$2500,Crops!$M70,Basicdata!$AH$2:$AH$2500,6,Basicdata!$AI$2:$AI$2500,0))</f>
        <v/>
      </c>
      <c r="AV78" t="str">
        <f>IF(AU78="","",COUNTIFS(Basicdata!$B$2:$B$2500,2,Basicdata!$D$2:$D$2500,Crops!$D$5,Basicdata!$H$2:$H$2500,Crops!$M70,Basicdata!$AH$2:$AH$2500,7,Basicdata!$AI$2:$AI$2500,0))</f>
        <v/>
      </c>
      <c r="AW78" t="str">
        <f>IF(AV78="","",COUNTIFS(Basicdata!$B$2:$B$2500,2,Basicdata!$D$2:$D$2500,Crops!$D$5,Basicdata!$H$2:$H$2500,Crops!$M70,Basicdata!$AH$2:$AH$2500,8,Basicdata!$AI$2:$AI$2500,0))</f>
        <v/>
      </c>
    </row>
    <row r="79" spans="1:49" x14ac:dyDescent="0.3">
      <c r="A79" s="45" t="str">
        <f>IF(COUNTIFS(Basicdata!$B$2:$B$2500,1,Basicdata!$D$2:$D$2500,Crops!$D$5,Basicdata!$H$2:$H$2500,Crops!$M71,Basicdata!$AI$2:$AI$2500,0)&gt;0,Crops!$M71,"")</f>
        <v/>
      </c>
      <c r="B79" t="str">
        <f>IF(A79="","",COUNTIFS(Basicdata!$B$2:$B$2500,1,Basicdata!$D$2:$D$2500,Crops!$D$5,Basicdata!$H$2:$H$2500,Crops!$M71,Basicdata!$AI$2:$AI$2500,0))</f>
        <v/>
      </c>
      <c r="C79" t="str">
        <f>IF(B79="","",COUNTIFS(Basicdata!$B$2:$B$2500,1,Basicdata!$D$2:$D$2500,Crops!$D$5,Basicdata!$H$2:$H$2500,Crops!$M71,Basicdata!$AF$2:$AF$2500,0,Basicdata!$AI$2:$AI$2500,0))</f>
        <v/>
      </c>
      <c r="D79" t="str">
        <f>IF(C79="","",COUNTIFS(Basicdata!$B$2:$B$2500,1,Basicdata!$D$2:$D$2500,Crops!$D$5,Basicdata!$H$2:$H$2500,Crops!$M71,Basicdata!$AF$2:$AF$2500,1,Basicdata!$AI$2:$AI$2500,0))</f>
        <v/>
      </c>
      <c r="E79" t="str">
        <f>IF(D79="","",COUNTIFS(Basicdata!$B$2:$B$2500,1,Basicdata!$D$2:$D$2500,Crops!$D$5,Basicdata!$H$2:$H$2500,Crops!$M71,Basicdata!$AF$2:$AF$2500,2,Basicdata!$AI$2:$AI$2500,0))</f>
        <v/>
      </c>
      <c r="F79" t="str">
        <f>IF(E79="","",COUNTIFS(Basicdata!$B$2:$B$2500,1,Basicdata!$D$2:$D$2500,Crops!$D$5,Basicdata!$H$2:$H$2500,Crops!$M71,Basicdata!$AF$2:$AF$2500,4,Basicdata!$AI$2:$AI$2500,0))</f>
        <v/>
      </c>
      <c r="G79" t="str">
        <f>IF(F79="","",COUNTIFS(Basicdata!$B$2:$B$2500,1,Basicdata!$D$2:$D$2500,Crops!$D$5,Basicdata!$H$2:$H$2500,Crops!$M71,Basicdata!$AF$2:$AF$2500,6,Basicdata!$AI$2:$AI$2500,0))</f>
        <v/>
      </c>
      <c r="H79" t="str">
        <f>IF(G79="","",COUNTIFS(Basicdata!$B$2:$B$2500,1,Basicdata!$D$2:$D$2500,Crops!$D$5,Basicdata!$H$2:$H$2500,Crops!$M71,Basicdata!$AF$2:$AF$2500,8,Basicdata!$AI$2:$AI$2500,0))</f>
        <v/>
      </c>
      <c r="I79" t="str">
        <f>IF(H79="","",COUNTIFS(Basicdata!$B$2:$B$2500,1,Basicdata!$D$2:$D$2500,Crops!$D$5,Basicdata!$H$2:$H$2500,Crops!$M71,Basicdata!$AG$2:$AG$2500,0,Basicdata!$AI$2:$AI$2500,0))</f>
        <v/>
      </c>
      <c r="J79" t="str">
        <f>IF(I79="","",COUNTIFS(Basicdata!$B$2:$B$2500,1,Basicdata!$D$2:$D$2500,Crops!$D$5,Basicdata!$H$2:$H$2500,Crops!$M71,Basicdata!$AG$2:$AG$2500,1,Basicdata!$AI$2:$AI$2500,0))</f>
        <v/>
      </c>
      <c r="K79" t="str">
        <f>IF(J79="","",COUNTIFS(Basicdata!$B$2:$B$2500,1,Basicdata!$D$2:$D$2500,Crops!$D$5,Basicdata!$H$2:$H$2500,Crops!$M71,Basicdata!$AG$2:$AG$2500,2,Basicdata!$AI$2:$AI$2500,0))</f>
        <v/>
      </c>
      <c r="L79" t="str">
        <f>IF(K79="","",COUNTIFS(Basicdata!$B$2:$B$2500,1,Basicdata!$D$2:$D$2500,Crops!$D$5,Basicdata!$H$2:$H$2500,Crops!$M71,Basicdata!$AG$2:$AG$2500,3,Basicdata!$AI$2:$AI$2500,0))</f>
        <v/>
      </c>
      <c r="M79" t="str">
        <f>IF(L79="","",COUNTIFS(Basicdata!$B$2:$B$2500,1,Basicdata!$D$2:$D$2500,Crops!$D$5,Basicdata!$H$2:$H$2500,Crops!$M71,Basicdata!$AG$2:$AG$2500,4,Basicdata!$AI$2:$AI$2500,0))</f>
        <v/>
      </c>
      <c r="N79" t="str">
        <f>IF(M79="","",COUNTIFS(Basicdata!$B$2:$B$2500,1,Basicdata!$D$2:$D$2500,Crops!$D$5,Basicdata!$H$2:$H$2500,Crops!$M71,Basicdata!$AG$2:$AG$2500,6,Basicdata!$AI$2:$AI$2500,0))</f>
        <v/>
      </c>
      <c r="O79" t="str">
        <f>IF(N79="","",COUNTIFS(Basicdata!$B$2:$B$2500,1,Basicdata!$D$2:$D$2500,Crops!$D$5,Basicdata!$H$2:$H$2500,Crops!$M71,Basicdata!$AG$2:$AG$2500,7,Basicdata!$AI$2:$AI$2500,0))</f>
        <v/>
      </c>
      <c r="P79" t="str">
        <f>IF(O79="","",COUNTIFS(Basicdata!$B$2:$B$2500,1,Basicdata!$D$2:$D$2500,Crops!$D$5,Basicdata!$H$2:$H$2500,Crops!$M71,Basicdata!$AG$2:$AG$2500,8,Basicdata!$AI$2:$AI$2500,0))</f>
        <v/>
      </c>
      <c r="Q79" t="str">
        <f>IF(P79="","",COUNTIFS(Basicdata!$B$2:$B$2500,1,Basicdata!$D$2:$D$2500,Crops!$D$5,Basicdata!$H$2:$H$2500,Crops!$M71,Basicdata!$AH$2:$AH$2500,0,Basicdata!$AI$2:$AI$2500,0))</f>
        <v/>
      </c>
      <c r="R79" t="str">
        <f>IF(Q79="","",COUNTIFS(Basicdata!$B$2:$B$2500,1,Basicdata!$D$2:$D$2500,Crops!$D$5,Basicdata!$H$2:$H$2500,Crops!$M71,Basicdata!$AH$2:$AH$2500,1,Basicdata!$AI$2:$AI$2500,0))</f>
        <v/>
      </c>
      <c r="S79" t="str">
        <f>IF(R79="","",COUNTIFS(Basicdata!$B$2:$B$2500,1,Basicdata!$D$2:$D$2500,Crops!$D$5,Basicdata!$H$2:$H$2500,Crops!$M71,Basicdata!$AH$2:$AH$2500,2,Basicdata!$AI$2:$AI$2500,0))</f>
        <v/>
      </c>
      <c r="T79" t="str">
        <f>IF(S79="","",COUNTIFS(Basicdata!$B$2:$B$2500,1,Basicdata!$D$2:$D$2500,Crops!$D$5,Basicdata!$H$2:$H$2500,Crops!$M71,Basicdata!$AH$2:$AH$2500,3,Basicdata!$AI$2:$AI$2500,0))</f>
        <v/>
      </c>
      <c r="U79" t="str">
        <f>IF(T79="","",COUNTIFS(Basicdata!$B$2:$B$2500,1,Basicdata!$D$2:$D$2500,Crops!$D$5,Basicdata!$H$2:$H$2500,Crops!$M71,Basicdata!$AH$2:$AH$2500,4,Basicdata!$AI$2:$AI$2500,0))</f>
        <v/>
      </c>
      <c r="V79" t="str">
        <f>IF(U79="","",COUNTIFS(Basicdata!$B$2:$B$2500,1,Basicdata!$D$2:$D$2500,Crops!$D$5,Basicdata!$H$2:$H$2500,Crops!$M71,Basicdata!$AH$2:$AH$2500,6,Basicdata!$AI$2:$AI$2500,0))</f>
        <v/>
      </c>
      <c r="W79" t="str">
        <f>IF(V79="","",COUNTIFS(Basicdata!$B$2:$B$2500,1,Basicdata!$D$2:$D$2500,Crops!$D$5,Basicdata!$H$2:$H$2500,Crops!$M71,Basicdata!$AH$2:$AH$2500,7,Basicdata!$AI$2:$AI$2500,0))</f>
        <v/>
      </c>
      <c r="X79" t="str">
        <f>IF(W79="","",COUNTIFS(Basicdata!$B$2:$B$2500,1,Basicdata!$D$2:$D$2500,Crops!$D$5,Basicdata!$H$2:$H$2500,Crops!$M71,Basicdata!$AH$2:$AH$2500,8,Basicdata!$AI$2:$AI$2500,0))</f>
        <v/>
      </c>
      <c r="Z79" s="45" t="str">
        <f>IF(COUNTIFS(Basicdata!$B$2:$B$2500,2,Basicdata!$D$2:$D$2500,Crops!$D$5,Basicdata!$H$2:$H$2500,Crops!$M71,Basicdata!$AI$2:$AI$2500,0)&gt;0,Crops!$M71,"")</f>
        <v/>
      </c>
      <c r="AA79" t="str">
        <f>IF(Z79="","",COUNTIFS(Basicdata!$B$2:$B$2500,2,Basicdata!$D$2:$D$2500,Crops!$D$5,Basicdata!$H$2:$H$2500,Crops!$M71,Basicdata!$AI$2:$AI$2500,0))</f>
        <v/>
      </c>
      <c r="AB79" t="str">
        <f>IF(AA79="","",COUNTIFS(Basicdata!$B$2:$B$2500,2,Basicdata!$D$2:$D$2500,Crops!$D$5,Basicdata!$H$2:$H$2500,Crops!$M71,Basicdata!$AF$2:$AF$2500,0,Basicdata!$AI$2:$AI$2500,0))</f>
        <v/>
      </c>
      <c r="AC79" t="str">
        <f>IF(AB79="","",COUNTIFS(Basicdata!$B$2:$B$2500,2,Basicdata!$D$2:$D$2500,Crops!$D$5,Basicdata!$H$2:$H$2500,Crops!$M71,Basicdata!$AF$2:$AF$2500,1,Basicdata!$AI$2:$AI$2500,0))</f>
        <v/>
      </c>
      <c r="AD79" t="str">
        <f>IF(AC79="","",COUNTIFS(Basicdata!$B$2:$B$2500,2,Basicdata!$D$2:$D$2500,Crops!$D$5,Basicdata!$H$2:$H$2500,Crops!$M71,Basicdata!$AF$2:$AF$2500,2,Basicdata!$AI$2:$AI$2500,0))</f>
        <v/>
      </c>
      <c r="AE79" t="str">
        <f>IF(AD79="","",COUNTIFS(Basicdata!$B$2:$B$2500,2,Basicdata!$D$2:$D$2500,Crops!$D$5,Basicdata!$H$2:$H$2500,Crops!$M71,Basicdata!$AF$2:$AF$2500,4,Basicdata!$AI$2:$AI$2500,0))</f>
        <v/>
      </c>
      <c r="AF79" t="str">
        <f>IF(AE79="","",COUNTIFS(Basicdata!$B$2:$B$2500,2,Basicdata!$D$2:$D$2500,Crops!$D$5,Basicdata!$H$2:$H$2500,Crops!$M71,Basicdata!$AF$2:$AF$2500,6,Basicdata!$AI$2:$AI$2500,0))</f>
        <v/>
      </c>
      <c r="AG79" t="str">
        <f>IF(AF79="","",COUNTIFS(Basicdata!$B$2:$B$2500,2,Basicdata!$D$2:$D$2500,Crops!$D$5,Basicdata!$H$2:$H$2500,Crops!$M71,Basicdata!$AF$2:$AF$2500,8,Basicdata!$AI$2:$AI$2500,0))</f>
        <v/>
      </c>
      <c r="AH79" t="str">
        <f>IF(AG79="","",COUNTIFS(Basicdata!$B$2:$B$2500,2,Basicdata!$D$2:$D$2500,Crops!$D$5,Basicdata!$H$2:$H$2500,Crops!$M71,Basicdata!$AG$2:$AG$2500,0,Basicdata!$AI$2:$AI$2500,0))</f>
        <v/>
      </c>
      <c r="AI79" t="str">
        <f>IF(AH79="","",COUNTIFS(Basicdata!$B$2:$B$2500,2,Basicdata!$D$2:$D$2500,Crops!$D$5,Basicdata!$H$2:$H$2500,Crops!$M71,Basicdata!$AG$2:$AG$2500,1,Basicdata!$AI$2:$AI$2500,0))</f>
        <v/>
      </c>
      <c r="AJ79" t="str">
        <f>IF(AI79="","",COUNTIFS(Basicdata!$B$2:$B$2500,2,Basicdata!$D$2:$D$2500,Crops!$D$5,Basicdata!$H$2:$H$2500,Crops!$M71,Basicdata!$AG$2:$AG$2500,2,Basicdata!$AI$2:$AI$2500,0))</f>
        <v/>
      </c>
      <c r="AK79" t="str">
        <f>IF(AJ79="","",COUNTIFS(Basicdata!$B$2:$B$2500,2,Basicdata!$D$2:$D$2500,Crops!$D$5,Basicdata!$H$2:$H$2500,Crops!$M71,Basicdata!$AG$2:$AG$2500,3,Basicdata!$AI$2:$AI$2500,0))</f>
        <v/>
      </c>
      <c r="AL79" t="str">
        <f>IF(AK79="","",COUNTIFS(Basicdata!$B$2:$B$2500,2,Basicdata!$D$2:$D$2500,Crops!$D$5,Basicdata!$H$2:$H$2500,Crops!$M71,Basicdata!$AG$2:$AG$2500,4,Basicdata!$AI$2:$AI$2500,0))</f>
        <v/>
      </c>
      <c r="AM79" t="str">
        <f>IF(AL79="","",COUNTIFS(Basicdata!$B$2:$B$2500,2,Basicdata!$D$2:$D$2500,Crops!$D$5,Basicdata!$H$2:$H$2500,Crops!$M71,Basicdata!$AG$2:$AG$2500,6,Basicdata!$AI$2:$AI$2500,0))</f>
        <v/>
      </c>
      <c r="AN79" t="str">
        <f>IF(AM79="","",COUNTIFS(Basicdata!$B$2:$B$2500,2,Basicdata!$D$2:$D$2500,Crops!$D$5,Basicdata!$H$2:$H$2500,Crops!$M71,Basicdata!$AG$2:$AG$2500,7,Basicdata!$AI$2:$AI$2500,0))</f>
        <v/>
      </c>
      <c r="AO79" t="str">
        <f>IF(AN79="","",COUNTIFS(Basicdata!$B$2:$B$2500,2,Basicdata!$D$2:$D$2500,Crops!$D$5,Basicdata!$H$2:$H$2500,Crops!$M71,Basicdata!$AG$2:$AG$2500,8,Basicdata!$AI$2:$AI$2500,0))</f>
        <v/>
      </c>
      <c r="AP79" t="str">
        <f>IF(AO79="","",COUNTIFS(Basicdata!$B$2:$B$2500,2,Basicdata!$D$2:$D$2500,Crops!$D$5,Basicdata!$H$2:$H$2500,Crops!$M71,Basicdata!$AH$2:$AH$2500,0,Basicdata!$AI$2:$AI$2500,0))</f>
        <v/>
      </c>
      <c r="AQ79" t="str">
        <f>IF(AP79="","",COUNTIFS(Basicdata!$B$2:$B$2500,2,Basicdata!$D$2:$D$2500,Crops!$D$5,Basicdata!$H$2:$H$2500,Crops!$M71,Basicdata!$AH$2:$AH$2500,1,Basicdata!$AI$2:$AI$2500,0))</f>
        <v/>
      </c>
      <c r="AR79" t="str">
        <f>IF(AQ79="","",COUNTIFS(Basicdata!$B$2:$B$2500,2,Basicdata!$D$2:$D$2500,Crops!$D$5,Basicdata!$H$2:$H$2500,Crops!$M71,Basicdata!$AH$2:$AH$2500,2,Basicdata!$AI$2:$AI$2500,0))</f>
        <v/>
      </c>
      <c r="AS79" t="str">
        <f>IF(AR79="","",COUNTIFS(Basicdata!$B$2:$B$2500,2,Basicdata!$D$2:$D$2500,Crops!$D$5,Basicdata!$H$2:$H$2500,Crops!$M71,Basicdata!$AH$2:$AH$2500,3,Basicdata!$AI$2:$AI$2500,0))</f>
        <v/>
      </c>
      <c r="AT79" t="str">
        <f>IF(AS79="","",COUNTIFS(Basicdata!$B$2:$B$2500,2,Basicdata!$D$2:$D$2500,Crops!$D$5,Basicdata!$H$2:$H$2500,Crops!$M71,Basicdata!$AH$2:$AH$2500,4,Basicdata!$AI$2:$AI$2500,0))</f>
        <v/>
      </c>
      <c r="AU79" t="str">
        <f>IF(AT79="","",COUNTIFS(Basicdata!$B$2:$B$2500,2,Basicdata!$D$2:$D$2500,Crops!$D$5,Basicdata!$H$2:$H$2500,Crops!$M71,Basicdata!$AH$2:$AH$2500,6,Basicdata!$AI$2:$AI$2500,0))</f>
        <v/>
      </c>
      <c r="AV79" t="str">
        <f>IF(AU79="","",COUNTIFS(Basicdata!$B$2:$B$2500,2,Basicdata!$D$2:$D$2500,Crops!$D$5,Basicdata!$H$2:$H$2500,Crops!$M71,Basicdata!$AH$2:$AH$2500,7,Basicdata!$AI$2:$AI$2500,0))</f>
        <v/>
      </c>
      <c r="AW79" t="str">
        <f>IF(AV79="","",COUNTIFS(Basicdata!$B$2:$B$2500,2,Basicdata!$D$2:$D$2500,Crops!$D$5,Basicdata!$H$2:$H$2500,Crops!$M71,Basicdata!$AH$2:$AH$2500,8,Basicdata!$AI$2:$AI$2500,0))</f>
        <v/>
      </c>
    </row>
    <row r="80" spans="1:49" x14ac:dyDescent="0.3">
      <c r="A80" s="45" t="str">
        <f>IF(COUNTIFS(Basicdata!$B$2:$B$2500,1,Basicdata!$D$2:$D$2500,Crops!$D$5,Basicdata!$H$2:$H$2500,Crops!$M72,Basicdata!$AI$2:$AI$2500,0)&gt;0,Crops!$M72,"")</f>
        <v/>
      </c>
      <c r="B80" t="str">
        <f>IF(A80="","",COUNTIFS(Basicdata!$B$2:$B$2500,1,Basicdata!$D$2:$D$2500,Crops!$D$5,Basicdata!$H$2:$H$2500,Crops!$M72,Basicdata!$AI$2:$AI$2500,0))</f>
        <v/>
      </c>
      <c r="C80" t="str">
        <f>IF(B80="","",COUNTIFS(Basicdata!$B$2:$B$2500,1,Basicdata!$D$2:$D$2500,Crops!$D$5,Basicdata!$H$2:$H$2500,Crops!$M72,Basicdata!$AF$2:$AF$2500,0,Basicdata!$AI$2:$AI$2500,0))</f>
        <v/>
      </c>
      <c r="D80" t="str">
        <f>IF(C80="","",COUNTIFS(Basicdata!$B$2:$B$2500,1,Basicdata!$D$2:$D$2500,Crops!$D$5,Basicdata!$H$2:$H$2500,Crops!$M72,Basicdata!$AF$2:$AF$2500,1,Basicdata!$AI$2:$AI$2500,0))</f>
        <v/>
      </c>
      <c r="E80" t="str">
        <f>IF(D80="","",COUNTIFS(Basicdata!$B$2:$B$2500,1,Basicdata!$D$2:$D$2500,Crops!$D$5,Basicdata!$H$2:$H$2500,Crops!$M72,Basicdata!$AF$2:$AF$2500,2,Basicdata!$AI$2:$AI$2500,0))</f>
        <v/>
      </c>
      <c r="F80" t="str">
        <f>IF(E80="","",COUNTIFS(Basicdata!$B$2:$B$2500,1,Basicdata!$D$2:$D$2500,Crops!$D$5,Basicdata!$H$2:$H$2500,Crops!$M72,Basicdata!$AF$2:$AF$2500,4,Basicdata!$AI$2:$AI$2500,0))</f>
        <v/>
      </c>
      <c r="G80" t="str">
        <f>IF(F80="","",COUNTIFS(Basicdata!$B$2:$B$2500,1,Basicdata!$D$2:$D$2500,Crops!$D$5,Basicdata!$H$2:$H$2500,Crops!$M72,Basicdata!$AF$2:$AF$2500,6,Basicdata!$AI$2:$AI$2500,0))</f>
        <v/>
      </c>
      <c r="H80" t="str">
        <f>IF(G80="","",COUNTIFS(Basicdata!$B$2:$B$2500,1,Basicdata!$D$2:$D$2500,Crops!$D$5,Basicdata!$H$2:$H$2500,Crops!$M72,Basicdata!$AF$2:$AF$2500,8,Basicdata!$AI$2:$AI$2500,0))</f>
        <v/>
      </c>
      <c r="I80" t="str">
        <f>IF(H80="","",COUNTIFS(Basicdata!$B$2:$B$2500,1,Basicdata!$D$2:$D$2500,Crops!$D$5,Basicdata!$H$2:$H$2500,Crops!$M72,Basicdata!$AG$2:$AG$2500,0,Basicdata!$AI$2:$AI$2500,0))</f>
        <v/>
      </c>
      <c r="J80" t="str">
        <f>IF(I80="","",COUNTIFS(Basicdata!$B$2:$B$2500,1,Basicdata!$D$2:$D$2500,Crops!$D$5,Basicdata!$H$2:$H$2500,Crops!$M72,Basicdata!$AG$2:$AG$2500,1,Basicdata!$AI$2:$AI$2500,0))</f>
        <v/>
      </c>
      <c r="K80" t="str">
        <f>IF(J80="","",COUNTIFS(Basicdata!$B$2:$B$2500,1,Basicdata!$D$2:$D$2500,Crops!$D$5,Basicdata!$H$2:$H$2500,Crops!$M72,Basicdata!$AG$2:$AG$2500,2,Basicdata!$AI$2:$AI$2500,0))</f>
        <v/>
      </c>
      <c r="L80" t="str">
        <f>IF(K80="","",COUNTIFS(Basicdata!$B$2:$B$2500,1,Basicdata!$D$2:$D$2500,Crops!$D$5,Basicdata!$H$2:$H$2500,Crops!$M72,Basicdata!$AG$2:$AG$2500,3,Basicdata!$AI$2:$AI$2500,0))</f>
        <v/>
      </c>
      <c r="M80" t="str">
        <f>IF(L80="","",COUNTIFS(Basicdata!$B$2:$B$2500,1,Basicdata!$D$2:$D$2500,Crops!$D$5,Basicdata!$H$2:$H$2500,Crops!$M72,Basicdata!$AG$2:$AG$2500,4,Basicdata!$AI$2:$AI$2500,0))</f>
        <v/>
      </c>
      <c r="N80" t="str">
        <f>IF(M80="","",COUNTIFS(Basicdata!$B$2:$B$2500,1,Basicdata!$D$2:$D$2500,Crops!$D$5,Basicdata!$H$2:$H$2500,Crops!$M72,Basicdata!$AG$2:$AG$2500,6,Basicdata!$AI$2:$AI$2500,0))</f>
        <v/>
      </c>
      <c r="O80" t="str">
        <f>IF(N80="","",COUNTIFS(Basicdata!$B$2:$B$2500,1,Basicdata!$D$2:$D$2500,Crops!$D$5,Basicdata!$H$2:$H$2500,Crops!$M72,Basicdata!$AG$2:$AG$2500,7,Basicdata!$AI$2:$AI$2500,0))</f>
        <v/>
      </c>
      <c r="P80" t="str">
        <f>IF(O80="","",COUNTIFS(Basicdata!$B$2:$B$2500,1,Basicdata!$D$2:$D$2500,Crops!$D$5,Basicdata!$H$2:$H$2500,Crops!$M72,Basicdata!$AG$2:$AG$2500,8,Basicdata!$AI$2:$AI$2500,0))</f>
        <v/>
      </c>
      <c r="Q80" t="str">
        <f>IF(P80="","",COUNTIFS(Basicdata!$B$2:$B$2500,1,Basicdata!$D$2:$D$2500,Crops!$D$5,Basicdata!$H$2:$H$2500,Crops!$M72,Basicdata!$AH$2:$AH$2500,0,Basicdata!$AI$2:$AI$2500,0))</f>
        <v/>
      </c>
      <c r="R80" t="str">
        <f>IF(Q80="","",COUNTIFS(Basicdata!$B$2:$B$2500,1,Basicdata!$D$2:$D$2500,Crops!$D$5,Basicdata!$H$2:$H$2500,Crops!$M72,Basicdata!$AH$2:$AH$2500,1,Basicdata!$AI$2:$AI$2500,0))</f>
        <v/>
      </c>
      <c r="S80" t="str">
        <f>IF(R80="","",COUNTIFS(Basicdata!$B$2:$B$2500,1,Basicdata!$D$2:$D$2500,Crops!$D$5,Basicdata!$H$2:$H$2500,Crops!$M72,Basicdata!$AH$2:$AH$2500,2,Basicdata!$AI$2:$AI$2500,0))</f>
        <v/>
      </c>
      <c r="T80" t="str">
        <f>IF(S80="","",COUNTIFS(Basicdata!$B$2:$B$2500,1,Basicdata!$D$2:$D$2500,Crops!$D$5,Basicdata!$H$2:$H$2500,Crops!$M72,Basicdata!$AH$2:$AH$2500,3,Basicdata!$AI$2:$AI$2500,0))</f>
        <v/>
      </c>
      <c r="U80" t="str">
        <f>IF(T80="","",COUNTIFS(Basicdata!$B$2:$B$2500,1,Basicdata!$D$2:$D$2500,Crops!$D$5,Basicdata!$H$2:$H$2500,Crops!$M72,Basicdata!$AH$2:$AH$2500,4,Basicdata!$AI$2:$AI$2500,0))</f>
        <v/>
      </c>
      <c r="V80" t="str">
        <f>IF(U80="","",COUNTIFS(Basicdata!$B$2:$B$2500,1,Basicdata!$D$2:$D$2500,Crops!$D$5,Basicdata!$H$2:$H$2500,Crops!$M72,Basicdata!$AH$2:$AH$2500,6,Basicdata!$AI$2:$AI$2500,0))</f>
        <v/>
      </c>
      <c r="W80" t="str">
        <f>IF(V80="","",COUNTIFS(Basicdata!$B$2:$B$2500,1,Basicdata!$D$2:$D$2500,Crops!$D$5,Basicdata!$H$2:$H$2500,Crops!$M72,Basicdata!$AH$2:$AH$2500,7,Basicdata!$AI$2:$AI$2500,0))</f>
        <v/>
      </c>
      <c r="X80" t="str">
        <f>IF(W80="","",COUNTIFS(Basicdata!$B$2:$B$2500,1,Basicdata!$D$2:$D$2500,Crops!$D$5,Basicdata!$H$2:$H$2500,Crops!$M72,Basicdata!$AH$2:$AH$2500,8,Basicdata!$AI$2:$AI$2500,0))</f>
        <v/>
      </c>
      <c r="Z80" s="45" t="str">
        <f>IF(COUNTIFS(Basicdata!$B$2:$B$2500,2,Basicdata!$D$2:$D$2500,Crops!$D$5,Basicdata!$H$2:$H$2500,Crops!$M72,Basicdata!$AI$2:$AI$2500,0)&gt;0,Crops!$M72,"")</f>
        <v/>
      </c>
      <c r="AA80" t="str">
        <f>IF(Z80="","",COUNTIFS(Basicdata!$B$2:$B$2500,2,Basicdata!$D$2:$D$2500,Crops!$D$5,Basicdata!$H$2:$H$2500,Crops!$M72,Basicdata!$AI$2:$AI$2500,0))</f>
        <v/>
      </c>
      <c r="AB80" t="str">
        <f>IF(AA80="","",COUNTIFS(Basicdata!$B$2:$B$2500,2,Basicdata!$D$2:$D$2500,Crops!$D$5,Basicdata!$H$2:$H$2500,Crops!$M72,Basicdata!$AF$2:$AF$2500,0,Basicdata!$AI$2:$AI$2500,0))</f>
        <v/>
      </c>
      <c r="AC80" t="str">
        <f>IF(AB80="","",COUNTIFS(Basicdata!$B$2:$B$2500,2,Basicdata!$D$2:$D$2500,Crops!$D$5,Basicdata!$H$2:$H$2500,Crops!$M72,Basicdata!$AF$2:$AF$2500,1,Basicdata!$AI$2:$AI$2500,0))</f>
        <v/>
      </c>
      <c r="AD80" t="str">
        <f>IF(AC80="","",COUNTIFS(Basicdata!$B$2:$B$2500,2,Basicdata!$D$2:$D$2500,Crops!$D$5,Basicdata!$H$2:$H$2500,Crops!$M72,Basicdata!$AF$2:$AF$2500,2,Basicdata!$AI$2:$AI$2500,0))</f>
        <v/>
      </c>
      <c r="AE80" t="str">
        <f>IF(AD80="","",COUNTIFS(Basicdata!$B$2:$B$2500,2,Basicdata!$D$2:$D$2500,Crops!$D$5,Basicdata!$H$2:$H$2500,Crops!$M72,Basicdata!$AF$2:$AF$2500,4,Basicdata!$AI$2:$AI$2500,0))</f>
        <v/>
      </c>
      <c r="AF80" t="str">
        <f>IF(AE80="","",COUNTIFS(Basicdata!$B$2:$B$2500,2,Basicdata!$D$2:$D$2500,Crops!$D$5,Basicdata!$H$2:$H$2500,Crops!$M72,Basicdata!$AF$2:$AF$2500,6,Basicdata!$AI$2:$AI$2500,0))</f>
        <v/>
      </c>
      <c r="AG80" t="str">
        <f>IF(AF80="","",COUNTIFS(Basicdata!$B$2:$B$2500,2,Basicdata!$D$2:$D$2500,Crops!$D$5,Basicdata!$H$2:$H$2500,Crops!$M72,Basicdata!$AF$2:$AF$2500,8,Basicdata!$AI$2:$AI$2500,0))</f>
        <v/>
      </c>
      <c r="AH80" t="str">
        <f>IF(AG80="","",COUNTIFS(Basicdata!$B$2:$B$2500,2,Basicdata!$D$2:$D$2500,Crops!$D$5,Basicdata!$H$2:$H$2500,Crops!$M72,Basicdata!$AG$2:$AG$2500,0,Basicdata!$AI$2:$AI$2500,0))</f>
        <v/>
      </c>
      <c r="AI80" t="str">
        <f>IF(AH80="","",COUNTIFS(Basicdata!$B$2:$B$2500,2,Basicdata!$D$2:$D$2500,Crops!$D$5,Basicdata!$H$2:$H$2500,Crops!$M72,Basicdata!$AG$2:$AG$2500,1,Basicdata!$AI$2:$AI$2500,0))</f>
        <v/>
      </c>
      <c r="AJ80" t="str">
        <f>IF(AI80="","",COUNTIFS(Basicdata!$B$2:$B$2500,2,Basicdata!$D$2:$D$2500,Crops!$D$5,Basicdata!$H$2:$H$2500,Crops!$M72,Basicdata!$AG$2:$AG$2500,2,Basicdata!$AI$2:$AI$2500,0))</f>
        <v/>
      </c>
      <c r="AK80" t="str">
        <f>IF(AJ80="","",COUNTIFS(Basicdata!$B$2:$B$2500,2,Basicdata!$D$2:$D$2500,Crops!$D$5,Basicdata!$H$2:$H$2500,Crops!$M72,Basicdata!$AG$2:$AG$2500,3,Basicdata!$AI$2:$AI$2500,0))</f>
        <v/>
      </c>
      <c r="AL80" t="str">
        <f>IF(AK80="","",COUNTIFS(Basicdata!$B$2:$B$2500,2,Basicdata!$D$2:$D$2500,Crops!$D$5,Basicdata!$H$2:$H$2500,Crops!$M72,Basicdata!$AG$2:$AG$2500,4,Basicdata!$AI$2:$AI$2500,0))</f>
        <v/>
      </c>
      <c r="AM80" t="str">
        <f>IF(AL80="","",COUNTIFS(Basicdata!$B$2:$B$2500,2,Basicdata!$D$2:$D$2500,Crops!$D$5,Basicdata!$H$2:$H$2500,Crops!$M72,Basicdata!$AG$2:$AG$2500,6,Basicdata!$AI$2:$AI$2500,0))</f>
        <v/>
      </c>
      <c r="AN80" t="str">
        <f>IF(AM80="","",COUNTIFS(Basicdata!$B$2:$B$2500,2,Basicdata!$D$2:$D$2500,Crops!$D$5,Basicdata!$H$2:$H$2500,Crops!$M72,Basicdata!$AG$2:$AG$2500,7,Basicdata!$AI$2:$AI$2500,0))</f>
        <v/>
      </c>
      <c r="AO80" t="str">
        <f>IF(AN80="","",COUNTIFS(Basicdata!$B$2:$B$2500,2,Basicdata!$D$2:$D$2500,Crops!$D$5,Basicdata!$H$2:$H$2500,Crops!$M72,Basicdata!$AG$2:$AG$2500,8,Basicdata!$AI$2:$AI$2500,0))</f>
        <v/>
      </c>
      <c r="AP80" t="str">
        <f>IF(AO80="","",COUNTIFS(Basicdata!$B$2:$B$2500,2,Basicdata!$D$2:$D$2500,Crops!$D$5,Basicdata!$H$2:$H$2500,Crops!$M72,Basicdata!$AH$2:$AH$2500,0,Basicdata!$AI$2:$AI$2500,0))</f>
        <v/>
      </c>
      <c r="AQ80" t="str">
        <f>IF(AP80="","",COUNTIFS(Basicdata!$B$2:$B$2500,2,Basicdata!$D$2:$D$2500,Crops!$D$5,Basicdata!$H$2:$H$2500,Crops!$M72,Basicdata!$AH$2:$AH$2500,1,Basicdata!$AI$2:$AI$2500,0))</f>
        <v/>
      </c>
      <c r="AR80" t="str">
        <f>IF(AQ80="","",COUNTIFS(Basicdata!$B$2:$B$2500,2,Basicdata!$D$2:$D$2500,Crops!$D$5,Basicdata!$H$2:$H$2500,Crops!$M72,Basicdata!$AH$2:$AH$2500,2,Basicdata!$AI$2:$AI$2500,0))</f>
        <v/>
      </c>
      <c r="AS80" t="str">
        <f>IF(AR80="","",COUNTIFS(Basicdata!$B$2:$B$2500,2,Basicdata!$D$2:$D$2500,Crops!$D$5,Basicdata!$H$2:$H$2500,Crops!$M72,Basicdata!$AH$2:$AH$2500,3,Basicdata!$AI$2:$AI$2500,0))</f>
        <v/>
      </c>
      <c r="AT80" t="str">
        <f>IF(AS80="","",COUNTIFS(Basicdata!$B$2:$B$2500,2,Basicdata!$D$2:$D$2500,Crops!$D$5,Basicdata!$H$2:$H$2500,Crops!$M72,Basicdata!$AH$2:$AH$2500,4,Basicdata!$AI$2:$AI$2500,0))</f>
        <v/>
      </c>
      <c r="AU80" t="str">
        <f>IF(AT80="","",COUNTIFS(Basicdata!$B$2:$B$2500,2,Basicdata!$D$2:$D$2500,Crops!$D$5,Basicdata!$H$2:$H$2500,Crops!$M72,Basicdata!$AH$2:$AH$2500,6,Basicdata!$AI$2:$AI$2500,0))</f>
        <v/>
      </c>
      <c r="AV80" t="str">
        <f>IF(AU80="","",COUNTIFS(Basicdata!$B$2:$B$2500,2,Basicdata!$D$2:$D$2500,Crops!$D$5,Basicdata!$H$2:$H$2500,Crops!$M72,Basicdata!$AH$2:$AH$2500,7,Basicdata!$AI$2:$AI$2500,0))</f>
        <v/>
      </c>
      <c r="AW80" t="str">
        <f>IF(AV80="","",COUNTIFS(Basicdata!$B$2:$B$2500,2,Basicdata!$D$2:$D$2500,Crops!$D$5,Basicdata!$H$2:$H$2500,Crops!$M72,Basicdata!$AH$2:$AH$2500,8,Basicdata!$AI$2:$AI$2500,0))</f>
        <v/>
      </c>
    </row>
    <row r="81" spans="1:49" x14ac:dyDescent="0.3">
      <c r="A81" s="45" t="str">
        <f>IF(COUNTIFS(Basicdata!$B$2:$B$2500,1,Basicdata!$D$2:$D$2500,Crops!$D$5,Basicdata!$H$2:$H$2500,Crops!$M73,Basicdata!$AI$2:$AI$2500,0)&gt;0,Crops!$M73,"")</f>
        <v/>
      </c>
      <c r="B81" t="str">
        <f>IF(A81="","",COUNTIFS(Basicdata!$B$2:$B$2500,1,Basicdata!$D$2:$D$2500,Crops!$D$5,Basicdata!$H$2:$H$2500,Crops!$M73,Basicdata!$AI$2:$AI$2500,0))</f>
        <v/>
      </c>
      <c r="C81" t="str">
        <f>IF(B81="","",COUNTIFS(Basicdata!$B$2:$B$2500,1,Basicdata!$D$2:$D$2500,Crops!$D$5,Basicdata!$H$2:$H$2500,Crops!$M73,Basicdata!$AF$2:$AF$2500,0,Basicdata!$AI$2:$AI$2500,0))</f>
        <v/>
      </c>
      <c r="D81" t="str">
        <f>IF(C81="","",COUNTIFS(Basicdata!$B$2:$B$2500,1,Basicdata!$D$2:$D$2500,Crops!$D$5,Basicdata!$H$2:$H$2500,Crops!$M73,Basicdata!$AF$2:$AF$2500,1,Basicdata!$AI$2:$AI$2500,0))</f>
        <v/>
      </c>
      <c r="E81" t="str">
        <f>IF(D81="","",COUNTIFS(Basicdata!$B$2:$B$2500,1,Basicdata!$D$2:$D$2500,Crops!$D$5,Basicdata!$H$2:$H$2500,Crops!$M73,Basicdata!$AF$2:$AF$2500,2,Basicdata!$AI$2:$AI$2500,0))</f>
        <v/>
      </c>
      <c r="F81" t="str">
        <f>IF(E81="","",COUNTIFS(Basicdata!$B$2:$B$2500,1,Basicdata!$D$2:$D$2500,Crops!$D$5,Basicdata!$H$2:$H$2500,Crops!$M73,Basicdata!$AF$2:$AF$2500,4,Basicdata!$AI$2:$AI$2500,0))</f>
        <v/>
      </c>
      <c r="G81" t="str">
        <f>IF(F81="","",COUNTIFS(Basicdata!$B$2:$B$2500,1,Basicdata!$D$2:$D$2500,Crops!$D$5,Basicdata!$H$2:$H$2500,Crops!$M73,Basicdata!$AF$2:$AF$2500,6,Basicdata!$AI$2:$AI$2500,0))</f>
        <v/>
      </c>
      <c r="H81" t="str">
        <f>IF(G81="","",COUNTIFS(Basicdata!$B$2:$B$2500,1,Basicdata!$D$2:$D$2500,Crops!$D$5,Basicdata!$H$2:$H$2500,Crops!$M73,Basicdata!$AF$2:$AF$2500,8,Basicdata!$AI$2:$AI$2500,0))</f>
        <v/>
      </c>
      <c r="I81" t="str">
        <f>IF(H81="","",COUNTIFS(Basicdata!$B$2:$B$2500,1,Basicdata!$D$2:$D$2500,Crops!$D$5,Basicdata!$H$2:$H$2500,Crops!$M73,Basicdata!$AG$2:$AG$2500,0,Basicdata!$AI$2:$AI$2500,0))</f>
        <v/>
      </c>
      <c r="J81" t="str">
        <f>IF(I81="","",COUNTIFS(Basicdata!$B$2:$B$2500,1,Basicdata!$D$2:$D$2500,Crops!$D$5,Basicdata!$H$2:$H$2500,Crops!$M73,Basicdata!$AG$2:$AG$2500,1,Basicdata!$AI$2:$AI$2500,0))</f>
        <v/>
      </c>
      <c r="K81" t="str">
        <f>IF(J81="","",COUNTIFS(Basicdata!$B$2:$B$2500,1,Basicdata!$D$2:$D$2500,Crops!$D$5,Basicdata!$H$2:$H$2500,Crops!$M73,Basicdata!$AG$2:$AG$2500,2,Basicdata!$AI$2:$AI$2500,0))</f>
        <v/>
      </c>
      <c r="L81" t="str">
        <f>IF(K81="","",COUNTIFS(Basicdata!$B$2:$B$2500,1,Basicdata!$D$2:$D$2500,Crops!$D$5,Basicdata!$H$2:$H$2500,Crops!$M73,Basicdata!$AG$2:$AG$2500,3,Basicdata!$AI$2:$AI$2500,0))</f>
        <v/>
      </c>
      <c r="M81" t="str">
        <f>IF(L81="","",COUNTIFS(Basicdata!$B$2:$B$2500,1,Basicdata!$D$2:$D$2500,Crops!$D$5,Basicdata!$H$2:$H$2500,Crops!$M73,Basicdata!$AG$2:$AG$2500,4,Basicdata!$AI$2:$AI$2500,0))</f>
        <v/>
      </c>
      <c r="N81" t="str">
        <f>IF(M81="","",COUNTIFS(Basicdata!$B$2:$B$2500,1,Basicdata!$D$2:$D$2500,Crops!$D$5,Basicdata!$H$2:$H$2500,Crops!$M73,Basicdata!$AG$2:$AG$2500,6,Basicdata!$AI$2:$AI$2500,0))</f>
        <v/>
      </c>
      <c r="O81" t="str">
        <f>IF(N81="","",COUNTIFS(Basicdata!$B$2:$B$2500,1,Basicdata!$D$2:$D$2500,Crops!$D$5,Basicdata!$H$2:$H$2500,Crops!$M73,Basicdata!$AG$2:$AG$2500,7,Basicdata!$AI$2:$AI$2500,0))</f>
        <v/>
      </c>
      <c r="P81" t="str">
        <f>IF(O81="","",COUNTIFS(Basicdata!$B$2:$B$2500,1,Basicdata!$D$2:$D$2500,Crops!$D$5,Basicdata!$H$2:$H$2500,Crops!$M73,Basicdata!$AG$2:$AG$2500,8,Basicdata!$AI$2:$AI$2500,0))</f>
        <v/>
      </c>
      <c r="Q81" t="str">
        <f>IF(P81="","",COUNTIFS(Basicdata!$B$2:$B$2500,1,Basicdata!$D$2:$D$2500,Crops!$D$5,Basicdata!$H$2:$H$2500,Crops!$M73,Basicdata!$AH$2:$AH$2500,0,Basicdata!$AI$2:$AI$2500,0))</f>
        <v/>
      </c>
      <c r="R81" t="str">
        <f>IF(Q81="","",COUNTIFS(Basicdata!$B$2:$B$2500,1,Basicdata!$D$2:$D$2500,Crops!$D$5,Basicdata!$H$2:$H$2500,Crops!$M73,Basicdata!$AH$2:$AH$2500,1,Basicdata!$AI$2:$AI$2500,0))</f>
        <v/>
      </c>
      <c r="S81" t="str">
        <f>IF(R81="","",COUNTIFS(Basicdata!$B$2:$B$2500,1,Basicdata!$D$2:$D$2500,Crops!$D$5,Basicdata!$H$2:$H$2500,Crops!$M73,Basicdata!$AH$2:$AH$2500,2,Basicdata!$AI$2:$AI$2500,0))</f>
        <v/>
      </c>
      <c r="T81" t="str">
        <f>IF(S81="","",COUNTIFS(Basicdata!$B$2:$B$2500,1,Basicdata!$D$2:$D$2500,Crops!$D$5,Basicdata!$H$2:$H$2500,Crops!$M73,Basicdata!$AH$2:$AH$2500,3,Basicdata!$AI$2:$AI$2500,0))</f>
        <v/>
      </c>
      <c r="U81" t="str">
        <f>IF(T81="","",COUNTIFS(Basicdata!$B$2:$B$2500,1,Basicdata!$D$2:$D$2500,Crops!$D$5,Basicdata!$H$2:$H$2500,Crops!$M73,Basicdata!$AH$2:$AH$2500,4,Basicdata!$AI$2:$AI$2500,0))</f>
        <v/>
      </c>
      <c r="V81" t="str">
        <f>IF(U81="","",COUNTIFS(Basicdata!$B$2:$B$2500,1,Basicdata!$D$2:$D$2500,Crops!$D$5,Basicdata!$H$2:$H$2500,Crops!$M73,Basicdata!$AH$2:$AH$2500,6,Basicdata!$AI$2:$AI$2500,0))</f>
        <v/>
      </c>
      <c r="W81" t="str">
        <f>IF(V81="","",COUNTIFS(Basicdata!$B$2:$B$2500,1,Basicdata!$D$2:$D$2500,Crops!$D$5,Basicdata!$H$2:$H$2500,Crops!$M73,Basicdata!$AH$2:$AH$2500,7,Basicdata!$AI$2:$AI$2500,0))</f>
        <v/>
      </c>
      <c r="X81" t="str">
        <f>IF(W81="","",COUNTIFS(Basicdata!$B$2:$B$2500,1,Basicdata!$D$2:$D$2500,Crops!$D$5,Basicdata!$H$2:$H$2500,Crops!$M73,Basicdata!$AH$2:$AH$2500,8,Basicdata!$AI$2:$AI$2500,0))</f>
        <v/>
      </c>
      <c r="Z81" s="45" t="str">
        <f>IF(COUNTIFS(Basicdata!$B$2:$B$2500,2,Basicdata!$D$2:$D$2500,Crops!$D$5,Basicdata!$H$2:$H$2500,Crops!$M73,Basicdata!$AI$2:$AI$2500,0)&gt;0,Crops!$M73,"")</f>
        <v/>
      </c>
      <c r="AA81" t="str">
        <f>IF(Z81="","",COUNTIFS(Basicdata!$B$2:$B$2500,2,Basicdata!$D$2:$D$2500,Crops!$D$5,Basicdata!$H$2:$H$2500,Crops!$M73,Basicdata!$AI$2:$AI$2500,0))</f>
        <v/>
      </c>
      <c r="AB81" t="str">
        <f>IF(AA81="","",COUNTIFS(Basicdata!$B$2:$B$2500,2,Basicdata!$D$2:$D$2500,Crops!$D$5,Basicdata!$H$2:$H$2500,Crops!$M73,Basicdata!$AF$2:$AF$2500,0,Basicdata!$AI$2:$AI$2500,0))</f>
        <v/>
      </c>
      <c r="AC81" t="str">
        <f>IF(AB81="","",COUNTIFS(Basicdata!$B$2:$B$2500,2,Basicdata!$D$2:$D$2500,Crops!$D$5,Basicdata!$H$2:$H$2500,Crops!$M73,Basicdata!$AF$2:$AF$2500,1,Basicdata!$AI$2:$AI$2500,0))</f>
        <v/>
      </c>
      <c r="AD81" t="str">
        <f>IF(AC81="","",COUNTIFS(Basicdata!$B$2:$B$2500,2,Basicdata!$D$2:$D$2500,Crops!$D$5,Basicdata!$H$2:$H$2500,Crops!$M73,Basicdata!$AF$2:$AF$2500,2,Basicdata!$AI$2:$AI$2500,0))</f>
        <v/>
      </c>
      <c r="AE81" t="str">
        <f>IF(AD81="","",COUNTIFS(Basicdata!$B$2:$B$2500,2,Basicdata!$D$2:$D$2500,Crops!$D$5,Basicdata!$H$2:$H$2500,Crops!$M73,Basicdata!$AF$2:$AF$2500,4,Basicdata!$AI$2:$AI$2500,0))</f>
        <v/>
      </c>
      <c r="AF81" t="str">
        <f>IF(AE81="","",COUNTIFS(Basicdata!$B$2:$B$2500,2,Basicdata!$D$2:$D$2500,Crops!$D$5,Basicdata!$H$2:$H$2500,Crops!$M73,Basicdata!$AF$2:$AF$2500,6,Basicdata!$AI$2:$AI$2500,0))</f>
        <v/>
      </c>
      <c r="AG81" t="str">
        <f>IF(AF81="","",COUNTIFS(Basicdata!$B$2:$B$2500,2,Basicdata!$D$2:$D$2500,Crops!$D$5,Basicdata!$H$2:$H$2500,Crops!$M73,Basicdata!$AF$2:$AF$2500,8,Basicdata!$AI$2:$AI$2500,0))</f>
        <v/>
      </c>
      <c r="AH81" t="str">
        <f>IF(AG81="","",COUNTIFS(Basicdata!$B$2:$B$2500,2,Basicdata!$D$2:$D$2500,Crops!$D$5,Basicdata!$H$2:$H$2500,Crops!$M73,Basicdata!$AG$2:$AG$2500,0,Basicdata!$AI$2:$AI$2500,0))</f>
        <v/>
      </c>
      <c r="AI81" t="str">
        <f>IF(AH81="","",COUNTIFS(Basicdata!$B$2:$B$2500,2,Basicdata!$D$2:$D$2500,Crops!$D$5,Basicdata!$H$2:$H$2500,Crops!$M73,Basicdata!$AG$2:$AG$2500,1,Basicdata!$AI$2:$AI$2500,0))</f>
        <v/>
      </c>
      <c r="AJ81" t="str">
        <f>IF(AI81="","",COUNTIFS(Basicdata!$B$2:$B$2500,2,Basicdata!$D$2:$D$2500,Crops!$D$5,Basicdata!$H$2:$H$2500,Crops!$M73,Basicdata!$AG$2:$AG$2500,2,Basicdata!$AI$2:$AI$2500,0))</f>
        <v/>
      </c>
      <c r="AK81" t="str">
        <f>IF(AJ81="","",COUNTIFS(Basicdata!$B$2:$B$2500,2,Basicdata!$D$2:$D$2500,Crops!$D$5,Basicdata!$H$2:$H$2500,Crops!$M73,Basicdata!$AG$2:$AG$2500,3,Basicdata!$AI$2:$AI$2500,0))</f>
        <v/>
      </c>
      <c r="AL81" t="str">
        <f>IF(AK81="","",COUNTIFS(Basicdata!$B$2:$B$2500,2,Basicdata!$D$2:$D$2500,Crops!$D$5,Basicdata!$H$2:$H$2500,Crops!$M73,Basicdata!$AG$2:$AG$2500,4,Basicdata!$AI$2:$AI$2500,0))</f>
        <v/>
      </c>
      <c r="AM81" t="str">
        <f>IF(AL81="","",COUNTIFS(Basicdata!$B$2:$B$2500,2,Basicdata!$D$2:$D$2500,Crops!$D$5,Basicdata!$H$2:$H$2500,Crops!$M73,Basicdata!$AG$2:$AG$2500,6,Basicdata!$AI$2:$AI$2500,0))</f>
        <v/>
      </c>
      <c r="AN81" t="str">
        <f>IF(AM81="","",COUNTIFS(Basicdata!$B$2:$B$2500,2,Basicdata!$D$2:$D$2500,Crops!$D$5,Basicdata!$H$2:$H$2500,Crops!$M73,Basicdata!$AG$2:$AG$2500,7,Basicdata!$AI$2:$AI$2500,0))</f>
        <v/>
      </c>
      <c r="AO81" t="str">
        <f>IF(AN81="","",COUNTIFS(Basicdata!$B$2:$B$2500,2,Basicdata!$D$2:$D$2500,Crops!$D$5,Basicdata!$H$2:$H$2500,Crops!$M73,Basicdata!$AG$2:$AG$2500,8,Basicdata!$AI$2:$AI$2500,0))</f>
        <v/>
      </c>
      <c r="AP81" t="str">
        <f>IF(AO81="","",COUNTIFS(Basicdata!$B$2:$B$2500,2,Basicdata!$D$2:$D$2500,Crops!$D$5,Basicdata!$H$2:$H$2500,Crops!$M73,Basicdata!$AH$2:$AH$2500,0,Basicdata!$AI$2:$AI$2500,0))</f>
        <v/>
      </c>
      <c r="AQ81" t="str">
        <f>IF(AP81="","",COUNTIFS(Basicdata!$B$2:$B$2500,2,Basicdata!$D$2:$D$2500,Crops!$D$5,Basicdata!$H$2:$H$2500,Crops!$M73,Basicdata!$AH$2:$AH$2500,1,Basicdata!$AI$2:$AI$2500,0))</f>
        <v/>
      </c>
      <c r="AR81" t="str">
        <f>IF(AQ81="","",COUNTIFS(Basicdata!$B$2:$B$2500,2,Basicdata!$D$2:$D$2500,Crops!$D$5,Basicdata!$H$2:$H$2500,Crops!$M73,Basicdata!$AH$2:$AH$2500,2,Basicdata!$AI$2:$AI$2500,0))</f>
        <v/>
      </c>
      <c r="AS81" t="str">
        <f>IF(AR81="","",COUNTIFS(Basicdata!$B$2:$B$2500,2,Basicdata!$D$2:$D$2500,Crops!$D$5,Basicdata!$H$2:$H$2500,Crops!$M73,Basicdata!$AH$2:$AH$2500,3,Basicdata!$AI$2:$AI$2500,0))</f>
        <v/>
      </c>
      <c r="AT81" t="str">
        <f>IF(AS81="","",COUNTIFS(Basicdata!$B$2:$B$2500,2,Basicdata!$D$2:$D$2500,Crops!$D$5,Basicdata!$H$2:$H$2500,Crops!$M73,Basicdata!$AH$2:$AH$2500,4,Basicdata!$AI$2:$AI$2500,0))</f>
        <v/>
      </c>
      <c r="AU81" t="str">
        <f>IF(AT81="","",COUNTIFS(Basicdata!$B$2:$B$2500,2,Basicdata!$D$2:$D$2500,Crops!$D$5,Basicdata!$H$2:$H$2500,Crops!$M73,Basicdata!$AH$2:$AH$2500,6,Basicdata!$AI$2:$AI$2500,0))</f>
        <v/>
      </c>
      <c r="AV81" t="str">
        <f>IF(AU81="","",COUNTIFS(Basicdata!$B$2:$B$2500,2,Basicdata!$D$2:$D$2500,Crops!$D$5,Basicdata!$H$2:$H$2500,Crops!$M73,Basicdata!$AH$2:$AH$2500,7,Basicdata!$AI$2:$AI$2500,0))</f>
        <v/>
      </c>
      <c r="AW81" t="str">
        <f>IF(AV81="","",COUNTIFS(Basicdata!$B$2:$B$2500,2,Basicdata!$D$2:$D$2500,Crops!$D$5,Basicdata!$H$2:$H$2500,Crops!$M73,Basicdata!$AH$2:$AH$2500,8,Basicdata!$AI$2:$AI$2500,0))</f>
        <v/>
      </c>
    </row>
    <row r="82" spans="1:49" x14ac:dyDescent="0.3">
      <c r="A82" s="45" t="str">
        <f>IF(COUNTIFS(Basicdata!$B$2:$B$2500,1,Basicdata!$D$2:$D$2500,Crops!$D$5,Basicdata!$H$2:$H$2500,Crops!$M74,Basicdata!$AI$2:$AI$2500,0)&gt;0,Crops!$M74,"")</f>
        <v/>
      </c>
      <c r="B82" t="str">
        <f>IF(A82="","",COUNTIFS(Basicdata!$B$2:$B$2500,1,Basicdata!$D$2:$D$2500,Crops!$D$5,Basicdata!$H$2:$H$2500,Crops!$M74,Basicdata!$AI$2:$AI$2500,0))</f>
        <v/>
      </c>
      <c r="C82" t="str">
        <f>IF(B82="","",COUNTIFS(Basicdata!$B$2:$B$2500,1,Basicdata!$D$2:$D$2500,Crops!$D$5,Basicdata!$H$2:$H$2500,Crops!$M74,Basicdata!$AF$2:$AF$2500,0,Basicdata!$AI$2:$AI$2500,0))</f>
        <v/>
      </c>
      <c r="D82" t="str">
        <f>IF(C82="","",COUNTIFS(Basicdata!$B$2:$B$2500,1,Basicdata!$D$2:$D$2500,Crops!$D$5,Basicdata!$H$2:$H$2500,Crops!$M74,Basicdata!$AF$2:$AF$2500,1,Basicdata!$AI$2:$AI$2500,0))</f>
        <v/>
      </c>
      <c r="E82" t="str">
        <f>IF(D82="","",COUNTIFS(Basicdata!$B$2:$B$2500,1,Basicdata!$D$2:$D$2500,Crops!$D$5,Basicdata!$H$2:$H$2500,Crops!$M74,Basicdata!$AF$2:$AF$2500,2,Basicdata!$AI$2:$AI$2500,0))</f>
        <v/>
      </c>
      <c r="F82" t="str">
        <f>IF(E82="","",COUNTIFS(Basicdata!$B$2:$B$2500,1,Basicdata!$D$2:$D$2500,Crops!$D$5,Basicdata!$H$2:$H$2500,Crops!$M74,Basicdata!$AF$2:$AF$2500,4,Basicdata!$AI$2:$AI$2500,0))</f>
        <v/>
      </c>
      <c r="G82" t="str">
        <f>IF(F82="","",COUNTIFS(Basicdata!$B$2:$B$2500,1,Basicdata!$D$2:$D$2500,Crops!$D$5,Basicdata!$H$2:$H$2500,Crops!$M74,Basicdata!$AF$2:$AF$2500,6,Basicdata!$AI$2:$AI$2500,0))</f>
        <v/>
      </c>
      <c r="H82" t="str">
        <f>IF(G82="","",COUNTIFS(Basicdata!$B$2:$B$2500,1,Basicdata!$D$2:$D$2500,Crops!$D$5,Basicdata!$H$2:$H$2500,Crops!$M74,Basicdata!$AF$2:$AF$2500,8,Basicdata!$AI$2:$AI$2500,0))</f>
        <v/>
      </c>
      <c r="I82" t="str">
        <f>IF(H82="","",COUNTIFS(Basicdata!$B$2:$B$2500,1,Basicdata!$D$2:$D$2500,Crops!$D$5,Basicdata!$H$2:$H$2500,Crops!$M74,Basicdata!$AG$2:$AG$2500,0,Basicdata!$AI$2:$AI$2500,0))</f>
        <v/>
      </c>
      <c r="J82" t="str">
        <f>IF(I82="","",COUNTIFS(Basicdata!$B$2:$B$2500,1,Basicdata!$D$2:$D$2500,Crops!$D$5,Basicdata!$H$2:$H$2500,Crops!$M74,Basicdata!$AG$2:$AG$2500,1,Basicdata!$AI$2:$AI$2500,0))</f>
        <v/>
      </c>
      <c r="K82" t="str">
        <f>IF(J82="","",COUNTIFS(Basicdata!$B$2:$B$2500,1,Basicdata!$D$2:$D$2500,Crops!$D$5,Basicdata!$H$2:$H$2500,Crops!$M74,Basicdata!$AG$2:$AG$2500,2,Basicdata!$AI$2:$AI$2500,0))</f>
        <v/>
      </c>
      <c r="L82" t="str">
        <f>IF(K82="","",COUNTIFS(Basicdata!$B$2:$B$2500,1,Basicdata!$D$2:$D$2500,Crops!$D$5,Basicdata!$H$2:$H$2500,Crops!$M74,Basicdata!$AG$2:$AG$2500,3,Basicdata!$AI$2:$AI$2500,0))</f>
        <v/>
      </c>
      <c r="M82" t="str">
        <f>IF(L82="","",COUNTIFS(Basicdata!$B$2:$B$2500,1,Basicdata!$D$2:$D$2500,Crops!$D$5,Basicdata!$H$2:$H$2500,Crops!$M74,Basicdata!$AG$2:$AG$2500,4,Basicdata!$AI$2:$AI$2500,0))</f>
        <v/>
      </c>
      <c r="N82" t="str">
        <f>IF(M82="","",COUNTIFS(Basicdata!$B$2:$B$2500,1,Basicdata!$D$2:$D$2500,Crops!$D$5,Basicdata!$H$2:$H$2500,Crops!$M74,Basicdata!$AG$2:$AG$2500,6,Basicdata!$AI$2:$AI$2500,0))</f>
        <v/>
      </c>
      <c r="O82" t="str">
        <f>IF(N82="","",COUNTIFS(Basicdata!$B$2:$B$2500,1,Basicdata!$D$2:$D$2500,Crops!$D$5,Basicdata!$H$2:$H$2500,Crops!$M74,Basicdata!$AG$2:$AG$2500,7,Basicdata!$AI$2:$AI$2500,0))</f>
        <v/>
      </c>
      <c r="P82" t="str">
        <f>IF(O82="","",COUNTIFS(Basicdata!$B$2:$B$2500,1,Basicdata!$D$2:$D$2500,Crops!$D$5,Basicdata!$H$2:$H$2500,Crops!$M74,Basicdata!$AG$2:$AG$2500,8,Basicdata!$AI$2:$AI$2500,0))</f>
        <v/>
      </c>
      <c r="Q82" t="str">
        <f>IF(P82="","",COUNTIFS(Basicdata!$B$2:$B$2500,1,Basicdata!$D$2:$D$2500,Crops!$D$5,Basicdata!$H$2:$H$2500,Crops!$M74,Basicdata!$AH$2:$AH$2500,0,Basicdata!$AI$2:$AI$2500,0))</f>
        <v/>
      </c>
      <c r="R82" t="str">
        <f>IF(Q82="","",COUNTIFS(Basicdata!$B$2:$B$2500,1,Basicdata!$D$2:$D$2500,Crops!$D$5,Basicdata!$H$2:$H$2500,Crops!$M74,Basicdata!$AH$2:$AH$2500,1,Basicdata!$AI$2:$AI$2500,0))</f>
        <v/>
      </c>
      <c r="S82" t="str">
        <f>IF(R82="","",COUNTIFS(Basicdata!$B$2:$B$2500,1,Basicdata!$D$2:$D$2500,Crops!$D$5,Basicdata!$H$2:$H$2500,Crops!$M74,Basicdata!$AH$2:$AH$2500,2,Basicdata!$AI$2:$AI$2500,0))</f>
        <v/>
      </c>
      <c r="T82" t="str">
        <f>IF(S82="","",COUNTIFS(Basicdata!$B$2:$B$2500,1,Basicdata!$D$2:$D$2500,Crops!$D$5,Basicdata!$H$2:$H$2500,Crops!$M74,Basicdata!$AH$2:$AH$2500,3,Basicdata!$AI$2:$AI$2500,0))</f>
        <v/>
      </c>
      <c r="U82" t="str">
        <f>IF(T82="","",COUNTIFS(Basicdata!$B$2:$B$2500,1,Basicdata!$D$2:$D$2500,Crops!$D$5,Basicdata!$H$2:$H$2500,Crops!$M74,Basicdata!$AH$2:$AH$2500,4,Basicdata!$AI$2:$AI$2500,0))</f>
        <v/>
      </c>
      <c r="V82" t="str">
        <f>IF(U82="","",COUNTIFS(Basicdata!$B$2:$B$2500,1,Basicdata!$D$2:$D$2500,Crops!$D$5,Basicdata!$H$2:$H$2500,Crops!$M74,Basicdata!$AH$2:$AH$2500,6,Basicdata!$AI$2:$AI$2500,0))</f>
        <v/>
      </c>
      <c r="W82" t="str">
        <f>IF(V82="","",COUNTIFS(Basicdata!$B$2:$B$2500,1,Basicdata!$D$2:$D$2500,Crops!$D$5,Basicdata!$H$2:$H$2500,Crops!$M74,Basicdata!$AH$2:$AH$2500,7,Basicdata!$AI$2:$AI$2500,0))</f>
        <v/>
      </c>
      <c r="X82" t="str">
        <f>IF(W82="","",COUNTIFS(Basicdata!$B$2:$B$2500,1,Basicdata!$D$2:$D$2500,Crops!$D$5,Basicdata!$H$2:$H$2500,Crops!$M74,Basicdata!$AH$2:$AH$2500,8,Basicdata!$AI$2:$AI$2500,0))</f>
        <v/>
      </c>
      <c r="Z82" s="45" t="str">
        <f>IF(COUNTIFS(Basicdata!$B$2:$B$2500,2,Basicdata!$D$2:$D$2500,Crops!$D$5,Basicdata!$H$2:$H$2500,Crops!$M74,Basicdata!$AI$2:$AI$2500,0)&gt;0,Crops!$M74,"")</f>
        <v/>
      </c>
      <c r="AA82" t="str">
        <f>IF(Z82="","",COUNTIFS(Basicdata!$B$2:$B$2500,2,Basicdata!$D$2:$D$2500,Crops!$D$5,Basicdata!$H$2:$H$2500,Crops!$M74,Basicdata!$AI$2:$AI$2500,0))</f>
        <v/>
      </c>
      <c r="AB82" t="str">
        <f>IF(AA82="","",COUNTIFS(Basicdata!$B$2:$B$2500,2,Basicdata!$D$2:$D$2500,Crops!$D$5,Basicdata!$H$2:$H$2500,Crops!$M74,Basicdata!$AF$2:$AF$2500,0,Basicdata!$AI$2:$AI$2500,0))</f>
        <v/>
      </c>
      <c r="AC82" t="str">
        <f>IF(AB82="","",COUNTIFS(Basicdata!$B$2:$B$2500,2,Basicdata!$D$2:$D$2500,Crops!$D$5,Basicdata!$H$2:$H$2500,Crops!$M74,Basicdata!$AF$2:$AF$2500,1,Basicdata!$AI$2:$AI$2500,0))</f>
        <v/>
      </c>
      <c r="AD82" t="str">
        <f>IF(AC82="","",COUNTIFS(Basicdata!$B$2:$B$2500,2,Basicdata!$D$2:$D$2500,Crops!$D$5,Basicdata!$H$2:$H$2500,Crops!$M74,Basicdata!$AF$2:$AF$2500,2,Basicdata!$AI$2:$AI$2500,0))</f>
        <v/>
      </c>
      <c r="AE82" t="str">
        <f>IF(AD82="","",COUNTIFS(Basicdata!$B$2:$B$2500,2,Basicdata!$D$2:$D$2500,Crops!$D$5,Basicdata!$H$2:$H$2500,Crops!$M74,Basicdata!$AF$2:$AF$2500,4,Basicdata!$AI$2:$AI$2500,0))</f>
        <v/>
      </c>
      <c r="AF82" t="str">
        <f>IF(AE82="","",COUNTIFS(Basicdata!$B$2:$B$2500,2,Basicdata!$D$2:$D$2500,Crops!$D$5,Basicdata!$H$2:$H$2500,Crops!$M74,Basicdata!$AF$2:$AF$2500,6,Basicdata!$AI$2:$AI$2500,0))</f>
        <v/>
      </c>
      <c r="AG82" t="str">
        <f>IF(AF82="","",COUNTIFS(Basicdata!$B$2:$B$2500,2,Basicdata!$D$2:$D$2500,Crops!$D$5,Basicdata!$H$2:$H$2500,Crops!$M74,Basicdata!$AF$2:$AF$2500,8,Basicdata!$AI$2:$AI$2500,0))</f>
        <v/>
      </c>
      <c r="AH82" t="str">
        <f>IF(AG82="","",COUNTIFS(Basicdata!$B$2:$B$2500,2,Basicdata!$D$2:$D$2500,Crops!$D$5,Basicdata!$H$2:$H$2500,Crops!$M74,Basicdata!$AG$2:$AG$2500,0,Basicdata!$AI$2:$AI$2500,0))</f>
        <v/>
      </c>
      <c r="AI82" t="str">
        <f>IF(AH82="","",COUNTIFS(Basicdata!$B$2:$B$2500,2,Basicdata!$D$2:$D$2500,Crops!$D$5,Basicdata!$H$2:$H$2500,Crops!$M74,Basicdata!$AG$2:$AG$2500,1,Basicdata!$AI$2:$AI$2500,0))</f>
        <v/>
      </c>
      <c r="AJ82" t="str">
        <f>IF(AI82="","",COUNTIFS(Basicdata!$B$2:$B$2500,2,Basicdata!$D$2:$D$2500,Crops!$D$5,Basicdata!$H$2:$H$2500,Crops!$M74,Basicdata!$AG$2:$AG$2500,2,Basicdata!$AI$2:$AI$2500,0))</f>
        <v/>
      </c>
      <c r="AK82" t="str">
        <f>IF(AJ82="","",COUNTIFS(Basicdata!$B$2:$B$2500,2,Basicdata!$D$2:$D$2500,Crops!$D$5,Basicdata!$H$2:$H$2500,Crops!$M74,Basicdata!$AG$2:$AG$2500,3,Basicdata!$AI$2:$AI$2500,0))</f>
        <v/>
      </c>
      <c r="AL82" t="str">
        <f>IF(AK82="","",COUNTIFS(Basicdata!$B$2:$B$2500,2,Basicdata!$D$2:$D$2500,Crops!$D$5,Basicdata!$H$2:$H$2500,Crops!$M74,Basicdata!$AG$2:$AG$2500,4,Basicdata!$AI$2:$AI$2500,0))</f>
        <v/>
      </c>
      <c r="AM82" t="str">
        <f>IF(AL82="","",COUNTIFS(Basicdata!$B$2:$B$2500,2,Basicdata!$D$2:$D$2500,Crops!$D$5,Basicdata!$H$2:$H$2500,Crops!$M74,Basicdata!$AG$2:$AG$2500,6,Basicdata!$AI$2:$AI$2500,0))</f>
        <v/>
      </c>
      <c r="AN82" t="str">
        <f>IF(AM82="","",COUNTIFS(Basicdata!$B$2:$B$2500,2,Basicdata!$D$2:$D$2500,Crops!$D$5,Basicdata!$H$2:$H$2500,Crops!$M74,Basicdata!$AG$2:$AG$2500,7,Basicdata!$AI$2:$AI$2500,0))</f>
        <v/>
      </c>
      <c r="AO82" t="str">
        <f>IF(AN82="","",COUNTIFS(Basicdata!$B$2:$B$2500,2,Basicdata!$D$2:$D$2500,Crops!$D$5,Basicdata!$H$2:$H$2500,Crops!$M74,Basicdata!$AG$2:$AG$2500,8,Basicdata!$AI$2:$AI$2500,0))</f>
        <v/>
      </c>
      <c r="AP82" t="str">
        <f>IF(AO82="","",COUNTIFS(Basicdata!$B$2:$B$2500,2,Basicdata!$D$2:$D$2500,Crops!$D$5,Basicdata!$H$2:$H$2500,Crops!$M74,Basicdata!$AH$2:$AH$2500,0,Basicdata!$AI$2:$AI$2500,0))</f>
        <v/>
      </c>
      <c r="AQ82" t="str">
        <f>IF(AP82="","",COUNTIFS(Basicdata!$B$2:$B$2500,2,Basicdata!$D$2:$D$2500,Crops!$D$5,Basicdata!$H$2:$H$2500,Crops!$M74,Basicdata!$AH$2:$AH$2500,1,Basicdata!$AI$2:$AI$2500,0))</f>
        <v/>
      </c>
      <c r="AR82" t="str">
        <f>IF(AQ82="","",COUNTIFS(Basicdata!$B$2:$B$2500,2,Basicdata!$D$2:$D$2500,Crops!$D$5,Basicdata!$H$2:$H$2500,Crops!$M74,Basicdata!$AH$2:$AH$2500,2,Basicdata!$AI$2:$AI$2500,0))</f>
        <v/>
      </c>
      <c r="AS82" t="str">
        <f>IF(AR82="","",COUNTIFS(Basicdata!$B$2:$B$2500,2,Basicdata!$D$2:$D$2500,Crops!$D$5,Basicdata!$H$2:$H$2500,Crops!$M74,Basicdata!$AH$2:$AH$2500,3,Basicdata!$AI$2:$AI$2500,0))</f>
        <v/>
      </c>
      <c r="AT82" t="str">
        <f>IF(AS82="","",COUNTIFS(Basicdata!$B$2:$B$2500,2,Basicdata!$D$2:$D$2500,Crops!$D$5,Basicdata!$H$2:$H$2500,Crops!$M74,Basicdata!$AH$2:$AH$2500,4,Basicdata!$AI$2:$AI$2500,0))</f>
        <v/>
      </c>
      <c r="AU82" t="str">
        <f>IF(AT82="","",COUNTIFS(Basicdata!$B$2:$B$2500,2,Basicdata!$D$2:$D$2500,Crops!$D$5,Basicdata!$H$2:$H$2500,Crops!$M74,Basicdata!$AH$2:$AH$2500,6,Basicdata!$AI$2:$AI$2500,0))</f>
        <v/>
      </c>
      <c r="AV82" t="str">
        <f>IF(AU82="","",COUNTIFS(Basicdata!$B$2:$B$2500,2,Basicdata!$D$2:$D$2500,Crops!$D$5,Basicdata!$H$2:$H$2500,Crops!$M74,Basicdata!$AH$2:$AH$2500,7,Basicdata!$AI$2:$AI$2500,0))</f>
        <v/>
      </c>
      <c r="AW82" t="str">
        <f>IF(AV82="","",COUNTIFS(Basicdata!$B$2:$B$2500,2,Basicdata!$D$2:$D$2500,Crops!$D$5,Basicdata!$H$2:$H$2500,Crops!$M74,Basicdata!$AH$2:$AH$2500,8,Basicdata!$AI$2:$AI$2500,0))</f>
        <v/>
      </c>
    </row>
    <row r="83" spans="1:49" x14ac:dyDescent="0.3">
      <c r="A83" s="45" t="str">
        <f>IF(COUNTIFS(Basicdata!$B$2:$B$2500,1,Basicdata!$D$2:$D$2500,Crops!$D$5,Basicdata!$H$2:$H$2500,Crops!$M75,Basicdata!$AI$2:$AI$2500,0)&gt;0,Crops!$M75,"")</f>
        <v/>
      </c>
      <c r="B83" t="str">
        <f>IF(A83="","",COUNTIFS(Basicdata!$B$2:$B$2500,1,Basicdata!$D$2:$D$2500,Crops!$D$5,Basicdata!$H$2:$H$2500,Crops!$M75,Basicdata!$AI$2:$AI$2500,0))</f>
        <v/>
      </c>
      <c r="C83" t="str">
        <f>IF(B83="","",COUNTIFS(Basicdata!$B$2:$B$2500,1,Basicdata!$D$2:$D$2500,Crops!$D$5,Basicdata!$H$2:$H$2500,Crops!$M75,Basicdata!$AF$2:$AF$2500,0,Basicdata!$AI$2:$AI$2500,0))</f>
        <v/>
      </c>
      <c r="D83" t="str">
        <f>IF(C83="","",COUNTIFS(Basicdata!$B$2:$B$2500,1,Basicdata!$D$2:$D$2500,Crops!$D$5,Basicdata!$H$2:$H$2500,Crops!$M75,Basicdata!$AF$2:$AF$2500,1,Basicdata!$AI$2:$AI$2500,0))</f>
        <v/>
      </c>
      <c r="E83" t="str">
        <f>IF(D83="","",COUNTIFS(Basicdata!$B$2:$B$2500,1,Basicdata!$D$2:$D$2500,Crops!$D$5,Basicdata!$H$2:$H$2500,Crops!$M75,Basicdata!$AF$2:$AF$2500,2,Basicdata!$AI$2:$AI$2500,0))</f>
        <v/>
      </c>
      <c r="F83" t="str">
        <f>IF(E83="","",COUNTIFS(Basicdata!$B$2:$B$2500,1,Basicdata!$D$2:$D$2500,Crops!$D$5,Basicdata!$H$2:$H$2500,Crops!$M75,Basicdata!$AF$2:$AF$2500,4,Basicdata!$AI$2:$AI$2500,0))</f>
        <v/>
      </c>
      <c r="G83" t="str">
        <f>IF(F83="","",COUNTIFS(Basicdata!$B$2:$B$2500,1,Basicdata!$D$2:$D$2500,Crops!$D$5,Basicdata!$H$2:$H$2500,Crops!$M75,Basicdata!$AF$2:$AF$2500,6,Basicdata!$AI$2:$AI$2500,0))</f>
        <v/>
      </c>
      <c r="H83" t="str">
        <f>IF(G83="","",COUNTIFS(Basicdata!$B$2:$B$2500,1,Basicdata!$D$2:$D$2500,Crops!$D$5,Basicdata!$H$2:$H$2500,Crops!$M75,Basicdata!$AF$2:$AF$2500,8,Basicdata!$AI$2:$AI$2500,0))</f>
        <v/>
      </c>
      <c r="I83" t="str">
        <f>IF(H83="","",COUNTIFS(Basicdata!$B$2:$B$2500,1,Basicdata!$D$2:$D$2500,Crops!$D$5,Basicdata!$H$2:$H$2500,Crops!$M75,Basicdata!$AG$2:$AG$2500,0,Basicdata!$AI$2:$AI$2500,0))</f>
        <v/>
      </c>
      <c r="J83" t="str">
        <f>IF(I83="","",COUNTIFS(Basicdata!$B$2:$B$2500,1,Basicdata!$D$2:$D$2500,Crops!$D$5,Basicdata!$H$2:$H$2500,Crops!$M75,Basicdata!$AG$2:$AG$2500,1,Basicdata!$AI$2:$AI$2500,0))</f>
        <v/>
      </c>
      <c r="K83" t="str">
        <f>IF(J83="","",COUNTIFS(Basicdata!$B$2:$B$2500,1,Basicdata!$D$2:$D$2500,Crops!$D$5,Basicdata!$H$2:$H$2500,Crops!$M75,Basicdata!$AG$2:$AG$2500,2,Basicdata!$AI$2:$AI$2500,0))</f>
        <v/>
      </c>
      <c r="L83" t="str">
        <f>IF(K83="","",COUNTIFS(Basicdata!$B$2:$B$2500,1,Basicdata!$D$2:$D$2500,Crops!$D$5,Basicdata!$H$2:$H$2500,Crops!$M75,Basicdata!$AG$2:$AG$2500,3,Basicdata!$AI$2:$AI$2500,0))</f>
        <v/>
      </c>
      <c r="M83" t="str">
        <f>IF(L83="","",COUNTIFS(Basicdata!$B$2:$B$2500,1,Basicdata!$D$2:$D$2500,Crops!$D$5,Basicdata!$H$2:$H$2500,Crops!$M75,Basicdata!$AG$2:$AG$2500,4,Basicdata!$AI$2:$AI$2500,0))</f>
        <v/>
      </c>
      <c r="N83" t="str">
        <f>IF(M83="","",COUNTIFS(Basicdata!$B$2:$B$2500,1,Basicdata!$D$2:$D$2500,Crops!$D$5,Basicdata!$H$2:$H$2500,Crops!$M75,Basicdata!$AG$2:$AG$2500,6,Basicdata!$AI$2:$AI$2500,0))</f>
        <v/>
      </c>
      <c r="O83" t="str">
        <f>IF(N83="","",COUNTIFS(Basicdata!$B$2:$B$2500,1,Basicdata!$D$2:$D$2500,Crops!$D$5,Basicdata!$H$2:$H$2500,Crops!$M75,Basicdata!$AG$2:$AG$2500,7,Basicdata!$AI$2:$AI$2500,0))</f>
        <v/>
      </c>
      <c r="P83" t="str">
        <f>IF(O83="","",COUNTIFS(Basicdata!$B$2:$B$2500,1,Basicdata!$D$2:$D$2500,Crops!$D$5,Basicdata!$H$2:$H$2500,Crops!$M75,Basicdata!$AG$2:$AG$2500,8,Basicdata!$AI$2:$AI$2500,0))</f>
        <v/>
      </c>
      <c r="Q83" t="str">
        <f>IF(P83="","",COUNTIFS(Basicdata!$B$2:$B$2500,1,Basicdata!$D$2:$D$2500,Crops!$D$5,Basicdata!$H$2:$H$2500,Crops!$M75,Basicdata!$AH$2:$AH$2500,0,Basicdata!$AI$2:$AI$2500,0))</f>
        <v/>
      </c>
      <c r="R83" t="str">
        <f>IF(Q83="","",COUNTIFS(Basicdata!$B$2:$B$2500,1,Basicdata!$D$2:$D$2500,Crops!$D$5,Basicdata!$H$2:$H$2500,Crops!$M75,Basicdata!$AH$2:$AH$2500,1,Basicdata!$AI$2:$AI$2500,0))</f>
        <v/>
      </c>
      <c r="S83" t="str">
        <f>IF(R83="","",COUNTIFS(Basicdata!$B$2:$B$2500,1,Basicdata!$D$2:$D$2500,Crops!$D$5,Basicdata!$H$2:$H$2500,Crops!$M75,Basicdata!$AH$2:$AH$2500,2,Basicdata!$AI$2:$AI$2500,0))</f>
        <v/>
      </c>
      <c r="T83" t="str">
        <f>IF(S83="","",COUNTIFS(Basicdata!$B$2:$B$2500,1,Basicdata!$D$2:$D$2500,Crops!$D$5,Basicdata!$H$2:$H$2500,Crops!$M75,Basicdata!$AH$2:$AH$2500,3,Basicdata!$AI$2:$AI$2500,0))</f>
        <v/>
      </c>
      <c r="U83" t="str">
        <f>IF(T83="","",COUNTIFS(Basicdata!$B$2:$B$2500,1,Basicdata!$D$2:$D$2500,Crops!$D$5,Basicdata!$H$2:$H$2500,Crops!$M75,Basicdata!$AH$2:$AH$2500,4,Basicdata!$AI$2:$AI$2500,0))</f>
        <v/>
      </c>
      <c r="V83" t="str">
        <f>IF(U83="","",COUNTIFS(Basicdata!$B$2:$B$2500,1,Basicdata!$D$2:$D$2500,Crops!$D$5,Basicdata!$H$2:$H$2500,Crops!$M75,Basicdata!$AH$2:$AH$2500,6,Basicdata!$AI$2:$AI$2500,0))</f>
        <v/>
      </c>
      <c r="W83" t="str">
        <f>IF(V83="","",COUNTIFS(Basicdata!$B$2:$B$2500,1,Basicdata!$D$2:$D$2500,Crops!$D$5,Basicdata!$H$2:$H$2500,Crops!$M75,Basicdata!$AH$2:$AH$2500,7,Basicdata!$AI$2:$AI$2500,0))</f>
        <v/>
      </c>
      <c r="X83" t="str">
        <f>IF(W83="","",COUNTIFS(Basicdata!$B$2:$B$2500,1,Basicdata!$D$2:$D$2500,Crops!$D$5,Basicdata!$H$2:$H$2500,Crops!$M75,Basicdata!$AH$2:$AH$2500,8,Basicdata!$AI$2:$AI$2500,0))</f>
        <v/>
      </c>
      <c r="Z83" s="45" t="str">
        <f>IF(COUNTIFS(Basicdata!$B$2:$B$2500,2,Basicdata!$D$2:$D$2500,Crops!$D$5,Basicdata!$H$2:$H$2500,Crops!$M75,Basicdata!$AI$2:$AI$2500,0)&gt;0,Crops!$M75,"")</f>
        <v/>
      </c>
      <c r="AA83" t="str">
        <f>IF(Z83="","",COUNTIFS(Basicdata!$B$2:$B$2500,2,Basicdata!$D$2:$D$2500,Crops!$D$5,Basicdata!$H$2:$H$2500,Crops!$M75,Basicdata!$AI$2:$AI$2500,0))</f>
        <v/>
      </c>
      <c r="AB83" t="str">
        <f>IF(AA83="","",COUNTIFS(Basicdata!$B$2:$B$2500,2,Basicdata!$D$2:$D$2500,Crops!$D$5,Basicdata!$H$2:$H$2500,Crops!$M75,Basicdata!$AF$2:$AF$2500,0,Basicdata!$AI$2:$AI$2500,0))</f>
        <v/>
      </c>
      <c r="AC83" t="str">
        <f>IF(AB83="","",COUNTIFS(Basicdata!$B$2:$B$2500,2,Basicdata!$D$2:$D$2500,Crops!$D$5,Basicdata!$H$2:$H$2500,Crops!$M75,Basicdata!$AF$2:$AF$2500,1,Basicdata!$AI$2:$AI$2500,0))</f>
        <v/>
      </c>
      <c r="AD83" t="str">
        <f>IF(AC83="","",COUNTIFS(Basicdata!$B$2:$B$2500,2,Basicdata!$D$2:$D$2500,Crops!$D$5,Basicdata!$H$2:$H$2500,Crops!$M75,Basicdata!$AF$2:$AF$2500,2,Basicdata!$AI$2:$AI$2500,0))</f>
        <v/>
      </c>
      <c r="AE83" t="str">
        <f>IF(AD83="","",COUNTIFS(Basicdata!$B$2:$B$2500,2,Basicdata!$D$2:$D$2500,Crops!$D$5,Basicdata!$H$2:$H$2500,Crops!$M75,Basicdata!$AF$2:$AF$2500,4,Basicdata!$AI$2:$AI$2500,0))</f>
        <v/>
      </c>
      <c r="AF83" t="str">
        <f>IF(AE83="","",COUNTIFS(Basicdata!$B$2:$B$2500,2,Basicdata!$D$2:$D$2500,Crops!$D$5,Basicdata!$H$2:$H$2500,Crops!$M75,Basicdata!$AF$2:$AF$2500,6,Basicdata!$AI$2:$AI$2500,0))</f>
        <v/>
      </c>
      <c r="AG83" t="str">
        <f>IF(AF83="","",COUNTIFS(Basicdata!$B$2:$B$2500,2,Basicdata!$D$2:$D$2500,Crops!$D$5,Basicdata!$H$2:$H$2500,Crops!$M75,Basicdata!$AF$2:$AF$2500,8,Basicdata!$AI$2:$AI$2500,0))</f>
        <v/>
      </c>
      <c r="AH83" t="str">
        <f>IF(AG83="","",COUNTIFS(Basicdata!$B$2:$B$2500,2,Basicdata!$D$2:$D$2500,Crops!$D$5,Basicdata!$H$2:$H$2500,Crops!$M75,Basicdata!$AG$2:$AG$2500,0,Basicdata!$AI$2:$AI$2500,0))</f>
        <v/>
      </c>
      <c r="AI83" t="str">
        <f>IF(AH83="","",COUNTIFS(Basicdata!$B$2:$B$2500,2,Basicdata!$D$2:$D$2500,Crops!$D$5,Basicdata!$H$2:$H$2500,Crops!$M75,Basicdata!$AG$2:$AG$2500,1,Basicdata!$AI$2:$AI$2500,0))</f>
        <v/>
      </c>
      <c r="AJ83" t="str">
        <f>IF(AI83="","",COUNTIFS(Basicdata!$B$2:$B$2500,2,Basicdata!$D$2:$D$2500,Crops!$D$5,Basicdata!$H$2:$H$2500,Crops!$M75,Basicdata!$AG$2:$AG$2500,2,Basicdata!$AI$2:$AI$2500,0))</f>
        <v/>
      </c>
      <c r="AK83" t="str">
        <f>IF(AJ83="","",COUNTIFS(Basicdata!$B$2:$B$2500,2,Basicdata!$D$2:$D$2500,Crops!$D$5,Basicdata!$H$2:$H$2500,Crops!$M75,Basicdata!$AG$2:$AG$2500,3,Basicdata!$AI$2:$AI$2500,0))</f>
        <v/>
      </c>
      <c r="AL83" t="str">
        <f>IF(AK83="","",COUNTIFS(Basicdata!$B$2:$B$2500,2,Basicdata!$D$2:$D$2500,Crops!$D$5,Basicdata!$H$2:$H$2500,Crops!$M75,Basicdata!$AG$2:$AG$2500,4,Basicdata!$AI$2:$AI$2500,0))</f>
        <v/>
      </c>
      <c r="AM83" t="str">
        <f>IF(AL83="","",COUNTIFS(Basicdata!$B$2:$B$2500,2,Basicdata!$D$2:$D$2500,Crops!$D$5,Basicdata!$H$2:$H$2500,Crops!$M75,Basicdata!$AG$2:$AG$2500,6,Basicdata!$AI$2:$AI$2500,0))</f>
        <v/>
      </c>
      <c r="AN83" t="str">
        <f>IF(AM83="","",COUNTIFS(Basicdata!$B$2:$B$2500,2,Basicdata!$D$2:$D$2500,Crops!$D$5,Basicdata!$H$2:$H$2500,Crops!$M75,Basicdata!$AG$2:$AG$2500,7,Basicdata!$AI$2:$AI$2500,0))</f>
        <v/>
      </c>
      <c r="AO83" t="str">
        <f>IF(AN83="","",COUNTIFS(Basicdata!$B$2:$B$2500,2,Basicdata!$D$2:$D$2500,Crops!$D$5,Basicdata!$H$2:$H$2500,Crops!$M75,Basicdata!$AG$2:$AG$2500,8,Basicdata!$AI$2:$AI$2500,0))</f>
        <v/>
      </c>
      <c r="AP83" t="str">
        <f>IF(AO83="","",COUNTIFS(Basicdata!$B$2:$B$2500,2,Basicdata!$D$2:$D$2500,Crops!$D$5,Basicdata!$H$2:$H$2500,Crops!$M75,Basicdata!$AH$2:$AH$2500,0,Basicdata!$AI$2:$AI$2500,0))</f>
        <v/>
      </c>
      <c r="AQ83" t="str">
        <f>IF(AP83="","",COUNTIFS(Basicdata!$B$2:$B$2500,2,Basicdata!$D$2:$D$2500,Crops!$D$5,Basicdata!$H$2:$H$2500,Crops!$M75,Basicdata!$AH$2:$AH$2500,1,Basicdata!$AI$2:$AI$2500,0))</f>
        <v/>
      </c>
      <c r="AR83" t="str">
        <f>IF(AQ83="","",COUNTIFS(Basicdata!$B$2:$B$2500,2,Basicdata!$D$2:$D$2500,Crops!$D$5,Basicdata!$H$2:$H$2500,Crops!$M75,Basicdata!$AH$2:$AH$2500,2,Basicdata!$AI$2:$AI$2500,0))</f>
        <v/>
      </c>
      <c r="AS83" t="str">
        <f>IF(AR83="","",COUNTIFS(Basicdata!$B$2:$B$2500,2,Basicdata!$D$2:$D$2500,Crops!$D$5,Basicdata!$H$2:$H$2500,Crops!$M75,Basicdata!$AH$2:$AH$2500,3,Basicdata!$AI$2:$AI$2500,0))</f>
        <v/>
      </c>
      <c r="AT83" t="str">
        <f>IF(AS83="","",COUNTIFS(Basicdata!$B$2:$B$2500,2,Basicdata!$D$2:$D$2500,Crops!$D$5,Basicdata!$H$2:$H$2500,Crops!$M75,Basicdata!$AH$2:$AH$2500,4,Basicdata!$AI$2:$AI$2500,0))</f>
        <v/>
      </c>
      <c r="AU83" t="str">
        <f>IF(AT83="","",COUNTIFS(Basicdata!$B$2:$B$2500,2,Basicdata!$D$2:$D$2500,Crops!$D$5,Basicdata!$H$2:$H$2500,Crops!$M75,Basicdata!$AH$2:$AH$2500,6,Basicdata!$AI$2:$AI$2500,0))</f>
        <v/>
      </c>
      <c r="AV83" t="str">
        <f>IF(AU83="","",COUNTIFS(Basicdata!$B$2:$B$2500,2,Basicdata!$D$2:$D$2500,Crops!$D$5,Basicdata!$H$2:$H$2500,Crops!$M75,Basicdata!$AH$2:$AH$2500,7,Basicdata!$AI$2:$AI$2500,0))</f>
        <v/>
      </c>
      <c r="AW83" t="str">
        <f>IF(AV83="","",COUNTIFS(Basicdata!$B$2:$B$2500,2,Basicdata!$D$2:$D$2500,Crops!$D$5,Basicdata!$H$2:$H$2500,Crops!$M75,Basicdata!$AH$2:$AH$2500,8,Basicdata!$AI$2:$AI$2500,0))</f>
        <v/>
      </c>
    </row>
    <row r="84" spans="1:49" x14ac:dyDescent="0.3">
      <c r="A84" s="45" t="str">
        <f>IF(COUNTIFS(Basicdata!$B$2:$B$2500,1,Basicdata!$D$2:$D$2500,Crops!$D$5,Basicdata!$H$2:$H$2500,Crops!$M76,Basicdata!$AI$2:$AI$2500,0)&gt;0,Crops!$M76,"")</f>
        <v/>
      </c>
      <c r="B84" t="str">
        <f>IF(A84="","",COUNTIFS(Basicdata!$B$2:$B$2500,1,Basicdata!$D$2:$D$2500,Crops!$D$5,Basicdata!$H$2:$H$2500,Crops!$M76,Basicdata!$AI$2:$AI$2500,0))</f>
        <v/>
      </c>
      <c r="C84" t="str">
        <f>IF(B84="","",COUNTIFS(Basicdata!$B$2:$B$2500,1,Basicdata!$D$2:$D$2500,Crops!$D$5,Basicdata!$H$2:$H$2500,Crops!$M76,Basicdata!$AF$2:$AF$2500,0,Basicdata!$AI$2:$AI$2500,0))</f>
        <v/>
      </c>
      <c r="D84" t="str">
        <f>IF(C84="","",COUNTIFS(Basicdata!$B$2:$B$2500,1,Basicdata!$D$2:$D$2500,Crops!$D$5,Basicdata!$H$2:$H$2500,Crops!$M76,Basicdata!$AF$2:$AF$2500,1,Basicdata!$AI$2:$AI$2500,0))</f>
        <v/>
      </c>
      <c r="E84" t="str">
        <f>IF(D84="","",COUNTIFS(Basicdata!$B$2:$B$2500,1,Basicdata!$D$2:$D$2500,Crops!$D$5,Basicdata!$H$2:$H$2500,Crops!$M76,Basicdata!$AF$2:$AF$2500,2,Basicdata!$AI$2:$AI$2500,0))</f>
        <v/>
      </c>
      <c r="F84" t="str">
        <f>IF(E84="","",COUNTIFS(Basicdata!$B$2:$B$2500,1,Basicdata!$D$2:$D$2500,Crops!$D$5,Basicdata!$H$2:$H$2500,Crops!$M76,Basicdata!$AF$2:$AF$2500,4,Basicdata!$AI$2:$AI$2500,0))</f>
        <v/>
      </c>
      <c r="G84" t="str">
        <f>IF(F84="","",COUNTIFS(Basicdata!$B$2:$B$2500,1,Basicdata!$D$2:$D$2500,Crops!$D$5,Basicdata!$H$2:$H$2500,Crops!$M76,Basicdata!$AF$2:$AF$2500,6,Basicdata!$AI$2:$AI$2500,0))</f>
        <v/>
      </c>
      <c r="H84" t="str">
        <f>IF(G84="","",COUNTIFS(Basicdata!$B$2:$B$2500,1,Basicdata!$D$2:$D$2500,Crops!$D$5,Basicdata!$H$2:$H$2500,Crops!$M76,Basicdata!$AF$2:$AF$2500,8,Basicdata!$AI$2:$AI$2500,0))</f>
        <v/>
      </c>
      <c r="I84" t="str">
        <f>IF(H84="","",COUNTIFS(Basicdata!$B$2:$B$2500,1,Basicdata!$D$2:$D$2500,Crops!$D$5,Basicdata!$H$2:$H$2500,Crops!$M76,Basicdata!$AG$2:$AG$2500,0,Basicdata!$AI$2:$AI$2500,0))</f>
        <v/>
      </c>
      <c r="J84" t="str">
        <f>IF(I84="","",COUNTIFS(Basicdata!$B$2:$B$2500,1,Basicdata!$D$2:$D$2500,Crops!$D$5,Basicdata!$H$2:$H$2500,Crops!$M76,Basicdata!$AG$2:$AG$2500,1,Basicdata!$AI$2:$AI$2500,0))</f>
        <v/>
      </c>
      <c r="K84" t="str">
        <f>IF(J84="","",COUNTIFS(Basicdata!$B$2:$B$2500,1,Basicdata!$D$2:$D$2500,Crops!$D$5,Basicdata!$H$2:$H$2500,Crops!$M76,Basicdata!$AG$2:$AG$2500,2,Basicdata!$AI$2:$AI$2500,0))</f>
        <v/>
      </c>
      <c r="L84" t="str">
        <f>IF(K84="","",COUNTIFS(Basicdata!$B$2:$B$2500,1,Basicdata!$D$2:$D$2500,Crops!$D$5,Basicdata!$H$2:$H$2500,Crops!$M76,Basicdata!$AG$2:$AG$2500,3,Basicdata!$AI$2:$AI$2500,0))</f>
        <v/>
      </c>
      <c r="M84" t="str">
        <f>IF(L84="","",COUNTIFS(Basicdata!$B$2:$B$2500,1,Basicdata!$D$2:$D$2500,Crops!$D$5,Basicdata!$H$2:$H$2500,Crops!$M76,Basicdata!$AG$2:$AG$2500,4,Basicdata!$AI$2:$AI$2500,0))</f>
        <v/>
      </c>
      <c r="N84" t="str">
        <f>IF(M84="","",COUNTIFS(Basicdata!$B$2:$B$2500,1,Basicdata!$D$2:$D$2500,Crops!$D$5,Basicdata!$H$2:$H$2500,Crops!$M76,Basicdata!$AG$2:$AG$2500,6,Basicdata!$AI$2:$AI$2500,0))</f>
        <v/>
      </c>
      <c r="O84" t="str">
        <f>IF(N84="","",COUNTIFS(Basicdata!$B$2:$B$2500,1,Basicdata!$D$2:$D$2500,Crops!$D$5,Basicdata!$H$2:$H$2500,Crops!$M76,Basicdata!$AG$2:$AG$2500,7,Basicdata!$AI$2:$AI$2500,0))</f>
        <v/>
      </c>
      <c r="P84" t="str">
        <f>IF(O84="","",COUNTIFS(Basicdata!$B$2:$B$2500,1,Basicdata!$D$2:$D$2500,Crops!$D$5,Basicdata!$H$2:$H$2500,Crops!$M76,Basicdata!$AG$2:$AG$2500,8,Basicdata!$AI$2:$AI$2500,0))</f>
        <v/>
      </c>
      <c r="Q84" t="str">
        <f>IF(P84="","",COUNTIFS(Basicdata!$B$2:$B$2500,1,Basicdata!$D$2:$D$2500,Crops!$D$5,Basicdata!$H$2:$H$2500,Crops!$M76,Basicdata!$AH$2:$AH$2500,0,Basicdata!$AI$2:$AI$2500,0))</f>
        <v/>
      </c>
      <c r="R84" t="str">
        <f>IF(Q84="","",COUNTIFS(Basicdata!$B$2:$B$2500,1,Basicdata!$D$2:$D$2500,Crops!$D$5,Basicdata!$H$2:$H$2500,Crops!$M76,Basicdata!$AH$2:$AH$2500,1,Basicdata!$AI$2:$AI$2500,0))</f>
        <v/>
      </c>
      <c r="S84" t="str">
        <f>IF(R84="","",COUNTIFS(Basicdata!$B$2:$B$2500,1,Basicdata!$D$2:$D$2500,Crops!$D$5,Basicdata!$H$2:$H$2500,Crops!$M76,Basicdata!$AH$2:$AH$2500,2,Basicdata!$AI$2:$AI$2500,0))</f>
        <v/>
      </c>
      <c r="T84" t="str">
        <f>IF(S84="","",COUNTIFS(Basicdata!$B$2:$B$2500,1,Basicdata!$D$2:$D$2500,Crops!$D$5,Basicdata!$H$2:$H$2500,Crops!$M76,Basicdata!$AH$2:$AH$2500,3,Basicdata!$AI$2:$AI$2500,0))</f>
        <v/>
      </c>
      <c r="U84" t="str">
        <f>IF(T84="","",COUNTIFS(Basicdata!$B$2:$B$2500,1,Basicdata!$D$2:$D$2500,Crops!$D$5,Basicdata!$H$2:$H$2500,Crops!$M76,Basicdata!$AH$2:$AH$2500,4,Basicdata!$AI$2:$AI$2500,0))</f>
        <v/>
      </c>
      <c r="V84" t="str">
        <f>IF(U84="","",COUNTIFS(Basicdata!$B$2:$B$2500,1,Basicdata!$D$2:$D$2500,Crops!$D$5,Basicdata!$H$2:$H$2500,Crops!$M76,Basicdata!$AH$2:$AH$2500,6,Basicdata!$AI$2:$AI$2500,0))</f>
        <v/>
      </c>
      <c r="W84" t="str">
        <f>IF(V84="","",COUNTIFS(Basicdata!$B$2:$B$2500,1,Basicdata!$D$2:$D$2500,Crops!$D$5,Basicdata!$H$2:$H$2500,Crops!$M76,Basicdata!$AH$2:$AH$2500,7,Basicdata!$AI$2:$AI$2500,0))</f>
        <v/>
      </c>
      <c r="X84" t="str">
        <f>IF(W84="","",COUNTIFS(Basicdata!$B$2:$B$2500,1,Basicdata!$D$2:$D$2500,Crops!$D$5,Basicdata!$H$2:$H$2500,Crops!$M76,Basicdata!$AH$2:$AH$2500,8,Basicdata!$AI$2:$AI$2500,0))</f>
        <v/>
      </c>
      <c r="Z84" s="45" t="str">
        <f>IF(COUNTIFS(Basicdata!$B$2:$B$2500,2,Basicdata!$D$2:$D$2500,Crops!$D$5,Basicdata!$H$2:$H$2500,Crops!$M76,Basicdata!$AI$2:$AI$2500,0)&gt;0,Crops!$M76,"")</f>
        <v/>
      </c>
      <c r="AA84" t="str">
        <f>IF(Z84="","",COUNTIFS(Basicdata!$B$2:$B$2500,2,Basicdata!$D$2:$D$2500,Crops!$D$5,Basicdata!$H$2:$H$2500,Crops!$M76,Basicdata!$AI$2:$AI$2500,0))</f>
        <v/>
      </c>
      <c r="AB84" t="str">
        <f>IF(AA84="","",COUNTIFS(Basicdata!$B$2:$B$2500,2,Basicdata!$D$2:$D$2500,Crops!$D$5,Basicdata!$H$2:$H$2500,Crops!$M76,Basicdata!$AF$2:$AF$2500,0,Basicdata!$AI$2:$AI$2500,0))</f>
        <v/>
      </c>
      <c r="AC84" t="str">
        <f>IF(AB84="","",COUNTIFS(Basicdata!$B$2:$B$2500,2,Basicdata!$D$2:$D$2500,Crops!$D$5,Basicdata!$H$2:$H$2500,Crops!$M76,Basicdata!$AF$2:$AF$2500,1,Basicdata!$AI$2:$AI$2500,0))</f>
        <v/>
      </c>
      <c r="AD84" t="str">
        <f>IF(AC84="","",COUNTIFS(Basicdata!$B$2:$B$2500,2,Basicdata!$D$2:$D$2500,Crops!$D$5,Basicdata!$H$2:$H$2500,Crops!$M76,Basicdata!$AF$2:$AF$2500,2,Basicdata!$AI$2:$AI$2500,0))</f>
        <v/>
      </c>
      <c r="AE84" t="str">
        <f>IF(AD84="","",COUNTIFS(Basicdata!$B$2:$B$2500,2,Basicdata!$D$2:$D$2500,Crops!$D$5,Basicdata!$H$2:$H$2500,Crops!$M76,Basicdata!$AF$2:$AF$2500,4,Basicdata!$AI$2:$AI$2500,0))</f>
        <v/>
      </c>
      <c r="AF84" t="str">
        <f>IF(AE84="","",COUNTIFS(Basicdata!$B$2:$B$2500,2,Basicdata!$D$2:$D$2500,Crops!$D$5,Basicdata!$H$2:$H$2500,Crops!$M76,Basicdata!$AF$2:$AF$2500,6,Basicdata!$AI$2:$AI$2500,0))</f>
        <v/>
      </c>
      <c r="AG84" t="str">
        <f>IF(AF84="","",COUNTIFS(Basicdata!$B$2:$B$2500,2,Basicdata!$D$2:$D$2500,Crops!$D$5,Basicdata!$H$2:$H$2500,Crops!$M76,Basicdata!$AF$2:$AF$2500,8,Basicdata!$AI$2:$AI$2500,0))</f>
        <v/>
      </c>
      <c r="AH84" t="str">
        <f>IF(AG84="","",COUNTIFS(Basicdata!$B$2:$B$2500,2,Basicdata!$D$2:$D$2500,Crops!$D$5,Basicdata!$H$2:$H$2500,Crops!$M76,Basicdata!$AG$2:$AG$2500,0,Basicdata!$AI$2:$AI$2500,0))</f>
        <v/>
      </c>
      <c r="AI84" t="str">
        <f>IF(AH84="","",COUNTIFS(Basicdata!$B$2:$B$2500,2,Basicdata!$D$2:$D$2500,Crops!$D$5,Basicdata!$H$2:$H$2500,Crops!$M76,Basicdata!$AG$2:$AG$2500,1,Basicdata!$AI$2:$AI$2500,0))</f>
        <v/>
      </c>
      <c r="AJ84" t="str">
        <f>IF(AI84="","",COUNTIFS(Basicdata!$B$2:$B$2500,2,Basicdata!$D$2:$D$2500,Crops!$D$5,Basicdata!$H$2:$H$2500,Crops!$M76,Basicdata!$AG$2:$AG$2500,2,Basicdata!$AI$2:$AI$2500,0))</f>
        <v/>
      </c>
      <c r="AK84" t="str">
        <f>IF(AJ84="","",COUNTIFS(Basicdata!$B$2:$B$2500,2,Basicdata!$D$2:$D$2500,Crops!$D$5,Basicdata!$H$2:$H$2500,Crops!$M76,Basicdata!$AG$2:$AG$2500,3,Basicdata!$AI$2:$AI$2500,0))</f>
        <v/>
      </c>
      <c r="AL84" t="str">
        <f>IF(AK84="","",COUNTIFS(Basicdata!$B$2:$B$2500,2,Basicdata!$D$2:$D$2500,Crops!$D$5,Basicdata!$H$2:$H$2500,Crops!$M76,Basicdata!$AG$2:$AG$2500,4,Basicdata!$AI$2:$AI$2500,0))</f>
        <v/>
      </c>
      <c r="AM84" t="str">
        <f>IF(AL84="","",COUNTIFS(Basicdata!$B$2:$B$2500,2,Basicdata!$D$2:$D$2500,Crops!$D$5,Basicdata!$H$2:$H$2500,Crops!$M76,Basicdata!$AG$2:$AG$2500,6,Basicdata!$AI$2:$AI$2500,0))</f>
        <v/>
      </c>
      <c r="AN84" t="str">
        <f>IF(AM84="","",COUNTIFS(Basicdata!$B$2:$B$2500,2,Basicdata!$D$2:$D$2500,Crops!$D$5,Basicdata!$H$2:$H$2500,Crops!$M76,Basicdata!$AG$2:$AG$2500,7,Basicdata!$AI$2:$AI$2500,0))</f>
        <v/>
      </c>
      <c r="AO84" t="str">
        <f>IF(AN84="","",COUNTIFS(Basicdata!$B$2:$B$2500,2,Basicdata!$D$2:$D$2500,Crops!$D$5,Basicdata!$H$2:$H$2500,Crops!$M76,Basicdata!$AG$2:$AG$2500,8,Basicdata!$AI$2:$AI$2500,0))</f>
        <v/>
      </c>
      <c r="AP84" t="str">
        <f>IF(AO84="","",COUNTIFS(Basicdata!$B$2:$B$2500,2,Basicdata!$D$2:$D$2500,Crops!$D$5,Basicdata!$H$2:$H$2500,Crops!$M76,Basicdata!$AH$2:$AH$2500,0,Basicdata!$AI$2:$AI$2500,0))</f>
        <v/>
      </c>
      <c r="AQ84" t="str">
        <f>IF(AP84="","",COUNTIFS(Basicdata!$B$2:$B$2500,2,Basicdata!$D$2:$D$2500,Crops!$D$5,Basicdata!$H$2:$H$2500,Crops!$M76,Basicdata!$AH$2:$AH$2500,1,Basicdata!$AI$2:$AI$2500,0))</f>
        <v/>
      </c>
      <c r="AR84" t="str">
        <f>IF(AQ84="","",COUNTIFS(Basicdata!$B$2:$B$2500,2,Basicdata!$D$2:$D$2500,Crops!$D$5,Basicdata!$H$2:$H$2500,Crops!$M76,Basicdata!$AH$2:$AH$2500,2,Basicdata!$AI$2:$AI$2500,0))</f>
        <v/>
      </c>
      <c r="AS84" t="str">
        <f>IF(AR84="","",COUNTIFS(Basicdata!$B$2:$B$2500,2,Basicdata!$D$2:$D$2500,Crops!$D$5,Basicdata!$H$2:$H$2500,Crops!$M76,Basicdata!$AH$2:$AH$2500,3,Basicdata!$AI$2:$AI$2500,0))</f>
        <v/>
      </c>
      <c r="AT84" t="str">
        <f>IF(AS84="","",COUNTIFS(Basicdata!$B$2:$B$2500,2,Basicdata!$D$2:$D$2500,Crops!$D$5,Basicdata!$H$2:$H$2500,Crops!$M76,Basicdata!$AH$2:$AH$2500,4,Basicdata!$AI$2:$AI$2500,0))</f>
        <v/>
      </c>
      <c r="AU84" t="str">
        <f>IF(AT84="","",COUNTIFS(Basicdata!$B$2:$B$2500,2,Basicdata!$D$2:$D$2500,Crops!$D$5,Basicdata!$H$2:$H$2500,Crops!$M76,Basicdata!$AH$2:$AH$2500,6,Basicdata!$AI$2:$AI$2500,0))</f>
        <v/>
      </c>
      <c r="AV84" t="str">
        <f>IF(AU84="","",COUNTIFS(Basicdata!$B$2:$B$2500,2,Basicdata!$D$2:$D$2500,Crops!$D$5,Basicdata!$H$2:$H$2500,Crops!$M76,Basicdata!$AH$2:$AH$2500,7,Basicdata!$AI$2:$AI$2500,0))</f>
        <v/>
      </c>
      <c r="AW84" t="str">
        <f>IF(AV84="","",COUNTIFS(Basicdata!$B$2:$B$2500,2,Basicdata!$D$2:$D$2500,Crops!$D$5,Basicdata!$H$2:$H$2500,Crops!$M76,Basicdata!$AH$2:$AH$2500,8,Basicdata!$AI$2:$AI$2500,0))</f>
        <v/>
      </c>
    </row>
    <row r="85" spans="1:49" x14ac:dyDescent="0.3">
      <c r="A85" s="45" t="str">
        <f>IF(COUNTIFS(Basicdata!$B$2:$B$2500,1,Basicdata!$D$2:$D$2500,Crops!$D$5,Basicdata!$H$2:$H$2500,Crops!$M77,Basicdata!$AI$2:$AI$2500,0)&gt;0,Crops!$M77,"")</f>
        <v/>
      </c>
      <c r="B85" t="str">
        <f>IF(A85="","",COUNTIFS(Basicdata!$B$2:$B$2500,1,Basicdata!$D$2:$D$2500,Crops!$D$5,Basicdata!$H$2:$H$2500,Crops!$M77,Basicdata!$AI$2:$AI$2500,0))</f>
        <v/>
      </c>
      <c r="C85" t="str">
        <f>IF(B85="","",COUNTIFS(Basicdata!$B$2:$B$2500,1,Basicdata!$D$2:$D$2500,Crops!$D$5,Basicdata!$H$2:$H$2500,Crops!$M77,Basicdata!$AF$2:$AF$2500,0,Basicdata!$AI$2:$AI$2500,0))</f>
        <v/>
      </c>
      <c r="D85" t="str">
        <f>IF(C85="","",COUNTIFS(Basicdata!$B$2:$B$2500,1,Basicdata!$D$2:$D$2500,Crops!$D$5,Basicdata!$H$2:$H$2500,Crops!$M77,Basicdata!$AF$2:$AF$2500,1,Basicdata!$AI$2:$AI$2500,0))</f>
        <v/>
      </c>
      <c r="E85" t="str">
        <f>IF(D85="","",COUNTIFS(Basicdata!$B$2:$B$2500,1,Basicdata!$D$2:$D$2500,Crops!$D$5,Basicdata!$H$2:$H$2500,Crops!$M77,Basicdata!$AF$2:$AF$2500,2,Basicdata!$AI$2:$AI$2500,0))</f>
        <v/>
      </c>
      <c r="F85" t="str">
        <f>IF(E85="","",COUNTIFS(Basicdata!$B$2:$B$2500,1,Basicdata!$D$2:$D$2500,Crops!$D$5,Basicdata!$H$2:$H$2500,Crops!$M77,Basicdata!$AF$2:$AF$2500,4,Basicdata!$AI$2:$AI$2500,0))</f>
        <v/>
      </c>
      <c r="G85" t="str">
        <f>IF(F85="","",COUNTIFS(Basicdata!$B$2:$B$2500,1,Basicdata!$D$2:$D$2500,Crops!$D$5,Basicdata!$H$2:$H$2500,Crops!$M77,Basicdata!$AF$2:$AF$2500,6,Basicdata!$AI$2:$AI$2500,0))</f>
        <v/>
      </c>
      <c r="H85" t="str">
        <f>IF(G85="","",COUNTIFS(Basicdata!$B$2:$B$2500,1,Basicdata!$D$2:$D$2500,Crops!$D$5,Basicdata!$H$2:$H$2500,Crops!$M77,Basicdata!$AF$2:$AF$2500,8,Basicdata!$AI$2:$AI$2500,0))</f>
        <v/>
      </c>
      <c r="I85" t="str">
        <f>IF(H85="","",COUNTIFS(Basicdata!$B$2:$B$2500,1,Basicdata!$D$2:$D$2500,Crops!$D$5,Basicdata!$H$2:$H$2500,Crops!$M77,Basicdata!$AG$2:$AG$2500,0,Basicdata!$AI$2:$AI$2500,0))</f>
        <v/>
      </c>
      <c r="J85" t="str">
        <f>IF(I85="","",COUNTIFS(Basicdata!$B$2:$B$2500,1,Basicdata!$D$2:$D$2500,Crops!$D$5,Basicdata!$H$2:$H$2500,Crops!$M77,Basicdata!$AG$2:$AG$2500,1,Basicdata!$AI$2:$AI$2500,0))</f>
        <v/>
      </c>
      <c r="K85" t="str">
        <f>IF(J85="","",COUNTIFS(Basicdata!$B$2:$B$2500,1,Basicdata!$D$2:$D$2500,Crops!$D$5,Basicdata!$H$2:$H$2500,Crops!$M77,Basicdata!$AG$2:$AG$2500,2,Basicdata!$AI$2:$AI$2500,0))</f>
        <v/>
      </c>
      <c r="L85" t="str">
        <f>IF(K85="","",COUNTIFS(Basicdata!$B$2:$B$2500,1,Basicdata!$D$2:$D$2500,Crops!$D$5,Basicdata!$H$2:$H$2500,Crops!$M77,Basicdata!$AG$2:$AG$2500,3,Basicdata!$AI$2:$AI$2500,0))</f>
        <v/>
      </c>
      <c r="M85" t="str">
        <f>IF(L85="","",COUNTIFS(Basicdata!$B$2:$B$2500,1,Basicdata!$D$2:$D$2500,Crops!$D$5,Basicdata!$H$2:$H$2500,Crops!$M77,Basicdata!$AG$2:$AG$2500,4,Basicdata!$AI$2:$AI$2500,0))</f>
        <v/>
      </c>
      <c r="N85" t="str">
        <f>IF(M85="","",COUNTIFS(Basicdata!$B$2:$B$2500,1,Basicdata!$D$2:$D$2500,Crops!$D$5,Basicdata!$H$2:$H$2500,Crops!$M77,Basicdata!$AG$2:$AG$2500,6,Basicdata!$AI$2:$AI$2500,0))</f>
        <v/>
      </c>
      <c r="O85" t="str">
        <f>IF(N85="","",COUNTIFS(Basicdata!$B$2:$B$2500,1,Basicdata!$D$2:$D$2500,Crops!$D$5,Basicdata!$H$2:$H$2500,Crops!$M77,Basicdata!$AG$2:$AG$2500,7,Basicdata!$AI$2:$AI$2500,0))</f>
        <v/>
      </c>
      <c r="P85" t="str">
        <f>IF(O85="","",COUNTIFS(Basicdata!$B$2:$B$2500,1,Basicdata!$D$2:$D$2500,Crops!$D$5,Basicdata!$H$2:$H$2500,Crops!$M77,Basicdata!$AG$2:$AG$2500,8,Basicdata!$AI$2:$AI$2500,0))</f>
        <v/>
      </c>
      <c r="Q85" t="str">
        <f>IF(P85="","",COUNTIFS(Basicdata!$B$2:$B$2500,1,Basicdata!$D$2:$D$2500,Crops!$D$5,Basicdata!$H$2:$H$2500,Crops!$M77,Basicdata!$AH$2:$AH$2500,0,Basicdata!$AI$2:$AI$2500,0))</f>
        <v/>
      </c>
      <c r="R85" t="str">
        <f>IF(Q85="","",COUNTIFS(Basicdata!$B$2:$B$2500,1,Basicdata!$D$2:$D$2500,Crops!$D$5,Basicdata!$H$2:$H$2500,Crops!$M77,Basicdata!$AH$2:$AH$2500,1,Basicdata!$AI$2:$AI$2500,0))</f>
        <v/>
      </c>
      <c r="S85" t="str">
        <f>IF(R85="","",COUNTIFS(Basicdata!$B$2:$B$2500,1,Basicdata!$D$2:$D$2500,Crops!$D$5,Basicdata!$H$2:$H$2500,Crops!$M77,Basicdata!$AH$2:$AH$2500,2,Basicdata!$AI$2:$AI$2500,0))</f>
        <v/>
      </c>
      <c r="T85" t="str">
        <f>IF(S85="","",COUNTIFS(Basicdata!$B$2:$B$2500,1,Basicdata!$D$2:$D$2500,Crops!$D$5,Basicdata!$H$2:$H$2500,Crops!$M77,Basicdata!$AH$2:$AH$2500,3,Basicdata!$AI$2:$AI$2500,0))</f>
        <v/>
      </c>
      <c r="U85" t="str">
        <f>IF(T85="","",COUNTIFS(Basicdata!$B$2:$B$2500,1,Basicdata!$D$2:$D$2500,Crops!$D$5,Basicdata!$H$2:$H$2500,Crops!$M77,Basicdata!$AH$2:$AH$2500,4,Basicdata!$AI$2:$AI$2500,0))</f>
        <v/>
      </c>
      <c r="V85" t="str">
        <f>IF(U85="","",COUNTIFS(Basicdata!$B$2:$B$2500,1,Basicdata!$D$2:$D$2500,Crops!$D$5,Basicdata!$H$2:$H$2500,Crops!$M77,Basicdata!$AH$2:$AH$2500,6,Basicdata!$AI$2:$AI$2500,0))</f>
        <v/>
      </c>
      <c r="W85" t="str">
        <f>IF(V85="","",COUNTIFS(Basicdata!$B$2:$B$2500,1,Basicdata!$D$2:$D$2500,Crops!$D$5,Basicdata!$H$2:$H$2500,Crops!$M77,Basicdata!$AH$2:$AH$2500,7,Basicdata!$AI$2:$AI$2500,0))</f>
        <v/>
      </c>
      <c r="X85" t="str">
        <f>IF(W85="","",COUNTIFS(Basicdata!$B$2:$B$2500,1,Basicdata!$D$2:$D$2500,Crops!$D$5,Basicdata!$H$2:$H$2500,Crops!$M77,Basicdata!$AH$2:$AH$2500,8,Basicdata!$AI$2:$AI$2500,0))</f>
        <v/>
      </c>
      <c r="Z85" s="45" t="str">
        <f>IF(COUNTIFS(Basicdata!$B$2:$B$2500,2,Basicdata!$D$2:$D$2500,Crops!$D$5,Basicdata!$H$2:$H$2500,Crops!$M77,Basicdata!$AI$2:$AI$2500,0)&gt;0,Crops!$M77,"")</f>
        <v/>
      </c>
      <c r="AA85" t="str">
        <f>IF(Z85="","",COUNTIFS(Basicdata!$B$2:$B$2500,2,Basicdata!$D$2:$D$2500,Crops!$D$5,Basicdata!$H$2:$H$2500,Crops!$M77,Basicdata!$AI$2:$AI$2500,0))</f>
        <v/>
      </c>
      <c r="AB85" t="str">
        <f>IF(AA85="","",COUNTIFS(Basicdata!$B$2:$B$2500,2,Basicdata!$D$2:$D$2500,Crops!$D$5,Basicdata!$H$2:$H$2500,Crops!$M77,Basicdata!$AF$2:$AF$2500,0,Basicdata!$AI$2:$AI$2500,0))</f>
        <v/>
      </c>
      <c r="AC85" t="str">
        <f>IF(AB85="","",COUNTIFS(Basicdata!$B$2:$B$2500,2,Basicdata!$D$2:$D$2500,Crops!$D$5,Basicdata!$H$2:$H$2500,Crops!$M77,Basicdata!$AF$2:$AF$2500,1,Basicdata!$AI$2:$AI$2500,0))</f>
        <v/>
      </c>
      <c r="AD85" t="str">
        <f>IF(AC85="","",COUNTIFS(Basicdata!$B$2:$B$2500,2,Basicdata!$D$2:$D$2500,Crops!$D$5,Basicdata!$H$2:$H$2500,Crops!$M77,Basicdata!$AF$2:$AF$2500,2,Basicdata!$AI$2:$AI$2500,0))</f>
        <v/>
      </c>
      <c r="AE85" t="str">
        <f>IF(AD85="","",COUNTIFS(Basicdata!$B$2:$B$2500,2,Basicdata!$D$2:$D$2500,Crops!$D$5,Basicdata!$H$2:$H$2500,Crops!$M77,Basicdata!$AF$2:$AF$2500,4,Basicdata!$AI$2:$AI$2500,0))</f>
        <v/>
      </c>
      <c r="AF85" t="str">
        <f>IF(AE85="","",COUNTIFS(Basicdata!$B$2:$B$2500,2,Basicdata!$D$2:$D$2500,Crops!$D$5,Basicdata!$H$2:$H$2500,Crops!$M77,Basicdata!$AF$2:$AF$2500,6,Basicdata!$AI$2:$AI$2500,0))</f>
        <v/>
      </c>
      <c r="AG85" t="str">
        <f>IF(AF85="","",COUNTIFS(Basicdata!$B$2:$B$2500,2,Basicdata!$D$2:$D$2500,Crops!$D$5,Basicdata!$H$2:$H$2500,Crops!$M77,Basicdata!$AF$2:$AF$2500,8,Basicdata!$AI$2:$AI$2500,0))</f>
        <v/>
      </c>
      <c r="AH85" t="str">
        <f>IF(AG85="","",COUNTIFS(Basicdata!$B$2:$B$2500,2,Basicdata!$D$2:$D$2500,Crops!$D$5,Basicdata!$H$2:$H$2500,Crops!$M77,Basicdata!$AG$2:$AG$2500,0,Basicdata!$AI$2:$AI$2500,0))</f>
        <v/>
      </c>
      <c r="AI85" t="str">
        <f>IF(AH85="","",COUNTIFS(Basicdata!$B$2:$B$2500,2,Basicdata!$D$2:$D$2500,Crops!$D$5,Basicdata!$H$2:$H$2500,Crops!$M77,Basicdata!$AG$2:$AG$2500,1,Basicdata!$AI$2:$AI$2500,0))</f>
        <v/>
      </c>
      <c r="AJ85" t="str">
        <f>IF(AI85="","",COUNTIFS(Basicdata!$B$2:$B$2500,2,Basicdata!$D$2:$D$2500,Crops!$D$5,Basicdata!$H$2:$H$2500,Crops!$M77,Basicdata!$AG$2:$AG$2500,2,Basicdata!$AI$2:$AI$2500,0))</f>
        <v/>
      </c>
      <c r="AK85" t="str">
        <f>IF(AJ85="","",COUNTIFS(Basicdata!$B$2:$B$2500,2,Basicdata!$D$2:$D$2500,Crops!$D$5,Basicdata!$H$2:$H$2500,Crops!$M77,Basicdata!$AG$2:$AG$2500,3,Basicdata!$AI$2:$AI$2500,0))</f>
        <v/>
      </c>
      <c r="AL85" t="str">
        <f>IF(AK85="","",COUNTIFS(Basicdata!$B$2:$B$2500,2,Basicdata!$D$2:$D$2500,Crops!$D$5,Basicdata!$H$2:$H$2500,Crops!$M77,Basicdata!$AG$2:$AG$2500,4,Basicdata!$AI$2:$AI$2500,0))</f>
        <v/>
      </c>
      <c r="AM85" t="str">
        <f>IF(AL85="","",COUNTIFS(Basicdata!$B$2:$B$2500,2,Basicdata!$D$2:$D$2500,Crops!$D$5,Basicdata!$H$2:$H$2500,Crops!$M77,Basicdata!$AG$2:$AG$2500,6,Basicdata!$AI$2:$AI$2500,0))</f>
        <v/>
      </c>
      <c r="AN85" t="str">
        <f>IF(AM85="","",COUNTIFS(Basicdata!$B$2:$B$2500,2,Basicdata!$D$2:$D$2500,Crops!$D$5,Basicdata!$H$2:$H$2500,Crops!$M77,Basicdata!$AG$2:$AG$2500,7,Basicdata!$AI$2:$AI$2500,0))</f>
        <v/>
      </c>
      <c r="AO85" t="str">
        <f>IF(AN85="","",COUNTIFS(Basicdata!$B$2:$B$2500,2,Basicdata!$D$2:$D$2500,Crops!$D$5,Basicdata!$H$2:$H$2500,Crops!$M77,Basicdata!$AG$2:$AG$2500,8,Basicdata!$AI$2:$AI$2500,0))</f>
        <v/>
      </c>
      <c r="AP85" t="str">
        <f>IF(AO85="","",COUNTIFS(Basicdata!$B$2:$B$2500,2,Basicdata!$D$2:$D$2500,Crops!$D$5,Basicdata!$H$2:$H$2500,Crops!$M77,Basicdata!$AH$2:$AH$2500,0,Basicdata!$AI$2:$AI$2500,0))</f>
        <v/>
      </c>
      <c r="AQ85" t="str">
        <f>IF(AP85="","",COUNTIFS(Basicdata!$B$2:$B$2500,2,Basicdata!$D$2:$D$2500,Crops!$D$5,Basicdata!$H$2:$H$2500,Crops!$M77,Basicdata!$AH$2:$AH$2500,1,Basicdata!$AI$2:$AI$2500,0))</f>
        <v/>
      </c>
      <c r="AR85" t="str">
        <f>IF(AQ85="","",COUNTIFS(Basicdata!$B$2:$B$2500,2,Basicdata!$D$2:$D$2500,Crops!$D$5,Basicdata!$H$2:$H$2500,Crops!$M77,Basicdata!$AH$2:$AH$2500,2,Basicdata!$AI$2:$AI$2500,0))</f>
        <v/>
      </c>
      <c r="AS85" t="str">
        <f>IF(AR85="","",COUNTIFS(Basicdata!$B$2:$B$2500,2,Basicdata!$D$2:$D$2500,Crops!$D$5,Basicdata!$H$2:$H$2500,Crops!$M77,Basicdata!$AH$2:$AH$2500,3,Basicdata!$AI$2:$AI$2500,0))</f>
        <v/>
      </c>
      <c r="AT85" t="str">
        <f>IF(AS85="","",COUNTIFS(Basicdata!$B$2:$B$2500,2,Basicdata!$D$2:$D$2500,Crops!$D$5,Basicdata!$H$2:$H$2500,Crops!$M77,Basicdata!$AH$2:$AH$2500,4,Basicdata!$AI$2:$AI$2500,0))</f>
        <v/>
      </c>
      <c r="AU85" t="str">
        <f>IF(AT85="","",COUNTIFS(Basicdata!$B$2:$B$2500,2,Basicdata!$D$2:$D$2500,Crops!$D$5,Basicdata!$H$2:$H$2500,Crops!$M77,Basicdata!$AH$2:$AH$2500,6,Basicdata!$AI$2:$AI$2500,0))</f>
        <v/>
      </c>
      <c r="AV85" t="str">
        <f>IF(AU85="","",COUNTIFS(Basicdata!$B$2:$B$2500,2,Basicdata!$D$2:$D$2500,Crops!$D$5,Basicdata!$H$2:$H$2500,Crops!$M77,Basicdata!$AH$2:$AH$2500,7,Basicdata!$AI$2:$AI$2500,0))</f>
        <v/>
      </c>
      <c r="AW85" t="str">
        <f>IF(AV85="","",COUNTIFS(Basicdata!$B$2:$B$2500,2,Basicdata!$D$2:$D$2500,Crops!$D$5,Basicdata!$H$2:$H$2500,Crops!$M77,Basicdata!$AH$2:$AH$2500,8,Basicdata!$AI$2:$AI$2500,0))</f>
        <v/>
      </c>
    </row>
    <row r="86" spans="1:49" x14ac:dyDescent="0.3">
      <c r="A86" s="45" t="str">
        <f>IF(COUNTIFS(Basicdata!$B$2:$B$2500,1,Basicdata!$D$2:$D$2500,Crops!$D$5,Basicdata!$H$2:$H$2500,Crops!$M78,Basicdata!$AI$2:$AI$2500,0)&gt;0,Crops!$M78,"")</f>
        <v/>
      </c>
      <c r="B86" t="str">
        <f>IF(A86="","",COUNTIFS(Basicdata!$B$2:$B$2500,1,Basicdata!$D$2:$D$2500,Crops!$D$5,Basicdata!$H$2:$H$2500,Crops!$M78,Basicdata!$AI$2:$AI$2500,0))</f>
        <v/>
      </c>
      <c r="C86" t="str">
        <f>IF(B86="","",COUNTIFS(Basicdata!$B$2:$B$2500,1,Basicdata!$D$2:$D$2500,Crops!$D$5,Basicdata!$H$2:$H$2500,Crops!$M78,Basicdata!$AF$2:$AF$2500,0,Basicdata!$AI$2:$AI$2500,0))</f>
        <v/>
      </c>
      <c r="D86" t="str">
        <f>IF(C86="","",COUNTIFS(Basicdata!$B$2:$B$2500,1,Basicdata!$D$2:$D$2500,Crops!$D$5,Basicdata!$H$2:$H$2500,Crops!$M78,Basicdata!$AF$2:$AF$2500,1,Basicdata!$AI$2:$AI$2500,0))</f>
        <v/>
      </c>
      <c r="E86" t="str">
        <f>IF(D86="","",COUNTIFS(Basicdata!$B$2:$B$2500,1,Basicdata!$D$2:$D$2500,Crops!$D$5,Basicdata!$H$2:$H$2500,Crops!$M78,Basicdata!$AF$2:$AF$2500,2,Basicdata!$AI$2:$AI$2500,0))</f>
        <v/>
      </c>
      <c r="F86" t="str">
        <f>IF(E86="","",COUNTIFS(Basicdata!$B$2:$B$2500,1,Basicdata!$D$2:$D$2500,Crops!$D$5,Basicdata!$H$2:$H$2500,Crops!$M78,Basicdata!$AF$2:$AF$2500,4,Basicdata!$AI$2:$AI$2500,0))</f>
        <v/>
      </c>
      <c r="G86" t="str">
        <f>IF(F86="","",COUNTIFS(Basicdata!$B$2:$B$2500,1,Basicdata!$D$2:$D$2500,Crops!$D$5,Basicdata!$H$2:$H$2500,Crops!$M78,Basicdata!$AF$2:$AF$2500,6,Basicdata!$AI$2:$AI$2500,0))</f>
        <v/>
      </c>
      <c r="H86" t="str">
        <f>IF(G86="","",COUNTIFS(Basicdata!$B$2:$B$2500,1,Basicdata!$D$2:$D$2500,Crops!$D$5,Basicdata!$H$2:$H$2500,Crops!$M78,Basicdata!$AF$2:$AF$2500,8,Basicdata!$AI$2:$AI$2500,0))</f>
        <v/>
      </c>
      <c r="I86" t="str">
        <f>IF(H86="","",COUNTIFS(Basicdata!$B$2:$B$2500,1,Basicdata!$D$2:$D$2500,Crops!$D$5,Basicdata!$H$2:$H$2500,Crops!$M78,Basicdata!$AG$2:$AG$2500,0,Basicdata!$AI$2:$AI$2500,0))</f>
        <v/>
      </c>
      <c r="J86" t="str">
        <f>IF(I86="","",COUNTIFS(Basicdata!$B$2:$B$2500,1,Basicdata!$D$2:$D$2500,Crops!$D$5,Basicdata!$H$2:$H$2500,Crops!$M78,Basicdata!$AG$2:$AG$2500,1,Basicdata!$AI$2:$AI$2500,0))</f>
        <v/>
      </c>
      <c r="K86" t="str">
        <f>IF(J86="","",COUNTIFS(Basicdata!$B$2:$B$2500,1,Basicdata!$D$2:$D$2500,Crops!$D$5,Basicdata!$H$2:$H$2500,Crops!$M78,Basicdata!$AG$2:$AG$2500,2,Basicdata!$AI$2:$AI$2500,0))</f>
        <v/>
      </c>
      <c r="L86" t="str">
        <f>IF(K86="","",COUNTIFS(Basicdata!$B$2:$B$2500,1,Basicdata!$D$2:$D$2500,Crops!$D$5,Basicdata!$H$2:$H$2500,Crops!$M78,Basicdata!$AG$2:$AG$2500,3,Basicdata!$AI$2:$AI$2500,0))</f>
        <v/>
      </c>
      <c r="M86" t="str">
        <f>IF(L86="","",COUNTIFS(Basicdata!$B$2:$B$2500,1,Basicdata!$D$2:$D$2500,Crops!$D$5,Basicdata!$H$2:$H$2500,Crops!$M78,Basicdata!$AG$2:$AG$2500,4,Basicdata!$AI$2:$AI$2500,0))</f>
        <v/>
      </c>
      <c r="N86" t="str">
        <f>IF(M86="","",COUNTIFS(Basicdata!$B$2:$B$2500,1,Basicdata!$D$2:$D$2500,Crops!$D$5,Basicdata!$H$2:$H$2500,Crops!$M78,Basicdata!$AG$2:$AG$2500,6,Basicdata!$AI$2:$AI$2500,0))</f>
        <v/>
      </c>
      <c r="O86" t="str">
        <f>IF(N86="","",COUNTIFS(Basicdata!$B$2:$B$2500,1,Basicdata!$D$2:$D$2500,Crops!$D$5,Basicdata!$H$2:$H$2500,Crops!$M78,Basicdata!$AG$2:$AG$2500,7,Basicdata!$AI$2:$AI$2500,0))</f>
        <v/>
      </c>
      <c r="P86" t="str">
        <f>IF(O86="","",COUNTIFS(Basicdata!$B$2:$B$2500,1,Basicdata!$D$2:$D$2500,Crops!$D$5,Basicdata!$H$2:$H$2500,Crops!$M78,Basicdata!$AG$2:$AG$2500,8,Basicdata!$AI$2:$AI$2500,0))</f>
        <v/>
      </c>
      <c r="Q86" t="str">
        <f>IF(P86="","",COUNTIFS(Basicdata!$B$2:$B$2500,1,Basicdata!$D$2:$D$2500,Crops!$D$5,Basicdata!$H$2:$H$2500,Crops!$M78,Basicdata!$AH$2:$AH$2500,0,Basicdata!$AI$2:$AI$2500,0))</f>
        <v/>
      </c>
      <c r="R86" t="str">
        <f>IF(Q86="","",COUNTIFS(Basicdata!$B$2:$B$2500,1,Basicdata!$D$2:$D$2500,Crops!$D$5,Basicdata!$H$2:$H$2500,Crops!$M78,Basicdata!$AH$2:$AH$2500,1,Basicdata!$AI$2:$AI$2500,0))</f>
        <v/>
      </c>
      <c r="S86" t="str">
        <f>IF(R86="","",COUNTIFS(Basicdata!$B$2:$B$2500,1,Basicdata!$D$2:$D$2500,Crops!$D$5,Basicdata!$H$2:$H$2500,Crops!$M78,Basicdata!$AH$2:$AH$2500,2,Basicdata!$AI$2:$AI$2500,0))</f>
        <v/>
      </c>
      <c r="T86" t="str">
        <f>IF(S86="","",COUNTIFS(Basicdata!$B$2:$B$2500,1,Basicdata!$D$2:$D$2500,Crops!$D$5,Basicdata!$H$2:$H$2500,Crops!$M78,Basicdata!$AH$2:$AH$2500,3,Basicdata!$AI$2:$AI$2500,0))</f>
        <v/>
      </c>
      <c r="U86" t="str">
        <f>IF(T86="","",COUNTIFS(Basicdata!$B$2:$B$2500,1,Basicdata!$D$2:$D$2500,Crops!$D$5,Basicdata!$H$2:$H$2500,Crops!$M78,Basicdata!$AH$2:$AH$2500,4,Basicdata!$AI$2:$AI$2500,0))</f>
        <v/>
      </c>
      <c r="V86" t="str">
        <f>IF(U86="","",COUNTIFS(Basicdata!$B$2:$B$2500,1,Basicdata!$D$2:$D$2500,Crops!$D$5,Basicdata!$H$2:$H$2500,Crops!$M78,Basicdata!$AH$2:$AH$2500,6,Basicdata!$AI$2:$AI$2500,0))</f>
        <v/>
      </c>
      <c r="W86" t="str">
        <f>IF(V86="","",COUNTIFS(Basicdata!$B$2:$B$2500,1,Basicdata!$D$2:$D$2500,Crops!$D$5,Basicdata!$H$2:$H$2500,Crops!$M78,Basicdata!$AH$2:$AH$2500,7,Basicdata!$AI$2:$AI$2500,0))</f>
        <v/>
      </c>
      <c r="X86" t="str">
        <f>IF(W86="","",COUNTIFS(Basicdata!$B$2:$B$2500,1,Basicdata!$D$2:$D$2500,Crops!$D$5,Basicdata!$H$2:$H$2500,Crops!$M78,Basicdata!$AH$2:$AH$2500,8,Basicdata!$AI$2:$AI$2500,0))</f>
        <v/>
      </c>
      <c r="Z86" s="45" t="str">
        <f>IF(COUNTIFS(Basicdata!$B$2:$B$2500,2,Basicdata!$D$2:$D$2500,Crops!$D$5,Basicdata!$H$2:$H$2500,Crops!$M78,Basicdata!$AI$2:$AI$2500,0)&gt;0,Crops!$M78,"")</f>
        <v/>
      </c>
      <c r="AA86" t="str">
        <f>IF(Z86="","",COUNTIFS(Basicdata!$B$2:$B$2500,2,Basicdata!$D$2:$D$2500,Crops!$D$5,Basicdata!$H$2:$H$2500,Crops!$M78,Basicdata!$AI$2:$AI$2500,0))</f>
        <v/>
      </c>
      <c r="AB86" t="str">
        <f>IF(AA86="","",COUNTIFS(Basicdata!$B$2:$B$2500,2,Basicdata!$D$2:$D$2500,Crops!$D$5,Basicdata!$H$2:$H$2500,Crops!$M78,Basicdata!$AF$2:$AF$2500,0,Basicdata!$AI$2:$AI$2500,0))</f>
        <v/>
      </c>
      <c r="AC86" t="str">
        <f>IF(AB86="","",COUNTIFS(Basicdata!$B$2:$B$2500,2,Basicdata!$D$2:$D$2500,Crops!$D$5,Basicdata!$H$2:$H$2500,Crops!$M78,Basicdata!$AF$2:$AF$2500,1,Basicdata!$AI$2:$AI$2500,0))</f>
        <v/>
      </c>
      <c r="AD86" t="str">
        <f>IF(AC86="","",COUNTIFS(Basicdata!$B$2:$B$2500,2,Basicdata!$D$2:$D$2500,Crops!$D$5,Basicdata!$H$2:$H$2500,Crops!$M78,Basicdata!$AF$2:$AF$2500,2,Basicdata!$AI$2:$AI$2500,0))</f>
        <v/>
      </c>
      <c r="AE86" t="str">
        <f>IF(AD86="","",COUNTIFS(Basicdata!$B$2:$B$2500,2,Basicdata!$D$2:$D$2500,Crops!$D$5,Basicdata!$H$2:$H$2500,Crops!$M78,Basicdata!$AF$2:$AF$2500,4,Basicdata!$AI$2:$AI$2500,0))</f>
        <v/>
      </c>
      <c r="AF86" t="str">
        <f>IF(AE86="","",COUNTIFS(Basicdata!$B$2:$B$2500,2,Basicdata!$D$2:$D$2500,Crops!$D$5,Basicdata!$H$2:$H$2500,Crops!$M78,Basicdata!$AF$2:$AF$2500,6,Basicdata!$AI$2:$AI$2500,0))</f>
        <v/>
      </c>
      <c r="AG86" t="str">
        <f>IF(AF86="","",COUNTIFS(Basicdata!$B$2:$B$2500,2,Basicdata!$D$2:$D$2500,Crops!$D$5,Basicdata!$H$2:$H$2500,Crops!$M78,Basicdata!$AF$2:$AF$2500,8,Basicdata!$AI$2:$AI$2500,0))</f>
        <v/>
      </c>
      <c r="AH86" t="str">
        <f>IF(AG86="","",COUNTIFS(Basicdata!$B$2:$B$2500,2,Basicdata!$D$2:$D$2500,Crops!$D$5,Basicdata!$H$2:$H$2500,Crops!$M78,Basicdata!$AG$2:$AG$2500,0,Basicdata!$AI$2:$AI$2500,0))</f>
        <v/>
      </c>
      <c r="AI86" t="str">
        <f>IF(AH86="","",COUNTIFS(Basicdata!$B$2:$B$2500,2,Basicdata!$D$2:$D$2500,Crops!$D$5,Basicdata!$H$2:$H$2500,Crops!$M78,Basicdata!$AG$2:$AG$2500,1,Basicdata!$AI$2:$AI$2500,0))</f>
        <v/>
      </c>
      <c r="AJ86" t="str">
        <f>IF(AI86="","",COUNTIFS(Basicdata!$B$2:$B$2500,2,Basicdata!$D$2:$D$2500,Crops!$D$5,Basicdata!$H$2:$H$2500,Crops!$M78,Basicdata!$AG$2:$AG$2500,2,Basicdata!$AI$2:$AI$2500,0))</f>
        <v/>
      </c>
      <c r="AK86" t="str">
        <f>IF(AJ86="","",COUNTIFS(Basicdata!$B$2:$B$2500,2,Basicdata!$D$2:$D$2500,Crops!$D$5,Basicdata!$H$2:$H$2500,Crops!$M78,Basicdata!$AG$2:$AG$2500,3,Basicdata!$AI$2:$AI$2500,0))</f>
        <v/>
      </c>
      <c r="AL86" t="str">
        <f>IF(AK86="","",COUNTIFS(Basicdata!$B$2:$B$2500,2,Basicdata!$D$2:$D$2500,Crops!$D$5,Basicdata!$H$2:$H$2500,Crops!$M78,Basicdata!$AG$2:$AG$2500,4,Basicdata!$AI$2:$AI$2500,0))</f>
        <v/>
      </c>
      <c r="AM86" t="str">
        <f>IF(AL86="","",COUNTIFS(Basicdata!$B$2:$B$2500,2,Basicdata!$D$2:$D$2500,Crops!$D$5,Basicdata!$H$2:$H$2500,Crops!$M78,Basicdata!$AG$2:$AG$2500,6,Basicdata!$AI$2:$AI$2500,0))</f>
        <v/>
      </c>
      <c r="AN86" t="str">
        <f>IF(AM86="","",COUNTIFS(Basicdata!$B$2:$B$2500,2,Basicdata!$D$2:$D$2500,Crops!$D$5,Basicdata!$H$2:$H$2500,Crops!$M78,Basicdata!$AG$2:$AG$2500,7,Basicdata!$AI$2:$AI$2500,0))</f>
        <v/>
      </c>
      <c r="AO86" t="str">
        <f>IF(AN86="","",COUNTIFS(Basicdata!$B$2:$B$2500,2,Basicdata!$D$2:$D$2500,Crops!$D$5,Basicdata!$H$2:$H$2500,Crops!$M78,Basicdata!$AG$2:$AG$2500,8,Basicdata!$AI$2:$AI$2500,0))</f>
        <v/>
      </c>
      <c r="AP86" t="str">
        <f>IF(AO86="","",COUNTIFS(Basicdata!$B$2:$B$2500,2,Basicdata!$D$2:$D$2500,Crops!$D$5,Basicdata!$H$2:$H$2500,Crops!$M78,Basicdata!$AH$2:$AH$2500,0,Basicdata!$AI$2:$AI$2500,0))</f>
        <v/>
      </c>
      <c r="AQ86" t="str">
        <f>IF(AP86="","",COUNTIFS(Basicdata!$B$2:$B$2500,2,Basicdata!$D$2:$D$2500,Crops!$D$5,Basicdata!$H$2:$H$2500,Crops!$M78,Basicdata!$AH$2:$AH$2500,1,Basicdata!$AI$2:$AI$2500,0))</f>
        <v/>
      </c>
      <c r="AR86" t="str">
        <f>IF(AQ86="","",COUNTIFS(Basicdata!$B$2:$B$2500,2,Basicdata!$D$2:$D$2500,Crops!$D$5,Basicdata!$H$2:$H$2500,Crops!$M78,Basicdata!$AH$2:$AH$2500,2,Basicdata!$AI$2:$AI$2500,0))</f>
        <v/>
      </c>
      <c r="AS86" t="str">
        <f>IF(AR86="","",COUNTIFS(Basicdata!$B$2:$B$2500,2,Basicdata!$D$2:$D$2500,Crops!$D$5,Basicdata!$H$2:$H$2500,Crops!$M78,Basicdata!$AH$2:$AH$2500,3,Basicdata!$AI$2:$AI$2500,0))</f>
        <v/>
      </c>
      <c r="AT86" t="str">
        <f>IF(AS86="","",COUNTIFS(Basicdata!$B$2:$B$2500,2,Basicdata!$D$2:$D$2500,Crops!$D$5,Basicdata!$H$2:$H$2500,Crops!$M78,Basicdata!$AH$2:$AH$2500,4,Basicdata!$AI$2:$AI$2500,0))</f>
        <v/>
      </c>
      <c r="AU86" t="str">
        <f>IF(AT86="","",COUNTIFS(Basicdata!$B$2:$B$2500,2,Basicdata!$D$2:$D$2500,Crops!$D$5,Basicdata!$H$2:$H$2500,Crops!$M78,Basicdata!$AH$2:$AH$2500,6,Basicdata!$AI$2:$AI$2500,0))</f>
        <v/>
      </c>
      <c r="AV86" t="str">
        <f>IF(AU86="","",COUNTIFS(Basicdata!$B$2:$B$2500,2,Basicdata!$D$2:$D$2500,Crops!$D$5,Basicdata!$H$2:$H$2500,Crops!$M78,Basicdata!$AH$2:$AH$2500,7,Basicdata!$AI$2:$AI$2500,0))</f>
        <v/>
      </c>
      <c r="AW86" t="str">
        <f>IF(AV86="","",COUNTIFS(Basicdata!$B$2:$B$2500,2,Basicdata!$D$2:$D$2500,Crops!$D$5,Basicdata!$H$2:$H$2500,Crops!$M78,Basicdata!$AH$2:$AH$2500,8,Basicdata!$AI$2:$AI$2500,0))</f>
        <v/>
      </c>
    </row>
    <row r="87" spans="1:49" x14ac:dyDescent="0.3">
      <c r="A87" s="45" t="str">
        <f>IF(COUNTIFS(Basicdata!$B$2:$B$2500,1,Basicdata!$D$2:$D$2500,Crops!$D$5,Basicdata!$H$2:$H$2500,Crops!$M79,Basicdata!$AI$2:$AI$2500,0)&gt;0,Crops!$M79,"")</f>
        <v/>
      </c>
      <c r="B87" t="str">
        <f>IF(A87="","",COUNTIFS(Basicdata!$B$2:$B$2500,1,Basicdata!$D$2:$D$2500,Crops!$D$5,Basicdata!$H$2:$H$2500,Crops!$M79,Basicdata!$AI$2:$AI$2500,0))</f>
        <v/>
      </c>
      <c r="C87" t="str">
        <f>IF(B87="","",COUNTIFS(Basicdata!$B$2:$B$2500,1,Basicdata!$D$2:$D$2500,Crops!$D$5,Basicdata!$H$2:$H$2500,Crops!$M79,Basicdata!$AF$2:$AF$2500,0,Basicdata!$AI$2:$AI$2500,0))</f>
        <v/>
      </c>
      <c r="D87" t="str">
        <f>IF(C87="","",COUNTIFS(Basicdata!$B$2:$B$2500,1,Basicdata!$D$2:$D$2500,Crops!$D$5,Basicdata!$H$2:$H$2500,Crops!$M79,Basicdata!$AF$2:$AF$2500,1,Basicdata!$AI$2:$AI$2500,0))</f>
        <v/>
      </c>
      <c r="E87" t="str">
        <f>IF(D87="","",COUNTIFS(Basicdata!$B$2:$B$2500,1,Basicdata!$D$2:$D$2500,Crops!$D$5,Basicdata!$H$2:$H$2500,Crops!$M79,Basicdata!$AF$2:$AF$2500,2,Basicdata!$AI$2:$AI$2500,0))</f>
        <v/>
      </c>
      <c r="F87" t="str">
        <f>IF(E87="","",COUNTIFS(Basicdata!$B$2:$B$2500,1,Basicdata!$D$2:$D$2500,Crops!$D$5,Basicdata!$H$2:$H$2500,Crops!$M79,Basicdata!$AF$2:$AF$2500,4,Basicdata!$AI$2:$AI$2500,0))</f>
        <v/>
      </c>
      <c r="G87" t="str">
        <f>IF(F87="","",COUNTIFS(Basicdata!$B$2:$B$2500,1,Basicdata!$D$2:$D$2500,Crops!$D$5,Basicdata!$H$2:$H$2500,Crops!$M79,Basicdata!$AF$2:$AF$2500,6,Basicdata!$AI$2:$AI$2500,0))</f>
        <v/>
      </c>
      <c r="H87" t="str">
        <f>IF(G87="","",COUNTIFS(Basicdata!$B$2:$B$2500,1,Basicdata!$D$2:$D$2500,Crops!$D$5,Basicdata!$H$2:$H$2500,Crops!$M79,Basicdata!$AF$2:$AF$2500,8,Basicdata!$AI$2:$AI$2500,0))</f>
        <v/>
      </c>
      <c r="I87" t="str">
        <f>IF(H87="","",COUNTIFS(Basicdata!$B$2:$B$2500,1,Basicdata!$D$2:$D$2500,Crops!$D$5,Basicdata!$H$2:$H$2500,Crops!$M79,Basicdata!$AG$2:$AG$2500,0,Basicdata!$AI$2:$AI$2500,0))</f>
        <v/>
      </c>
      <c r="J87" t="str">
        <f>IF(I87="","",COUNTIFS(Basicdata!$B$2:$B$2500,1,Basicdata!$D$2:$D$2500,Crops!$D$5,Basicdata!$H$2:$H$2500,Crops!$M79,Basicdata!$AG$2:$AG$2500,1,Basicdata!$AI$2:$AI$2500,0))</f>
        <v/>
      </c>
      <c r="K87" t="str">
        <f>IF(J87="","",COUNTIFS(Basicdata!$B$2:$B$2500,1,Basicdata!$D$2:$D$2500,Crops!$D$5,Basicdata!$H$2:$H$2500,Crops!$M79,Basicdata!$AG$2:$AG$2500,2,Basicdata!$AI$2:$AI$2500,0))</f>
        <v/>
      </c>
      <c r="L87" t="str">
        <f>IF(K87="","",COUNTIFS(Basicdata!$B$2:$B$2500,1,Basicdata!$D$2:$D$2500,Crops!$D$5,Basicdata!$H$2:$H$2500,Crops!$M79,Basicdata!$AG$2:$AG$2500,3,Basicdata!$AI$2:$AI$2500,0))</f>
        <v/>
      </c>
      <c r="M87" t="str">
        <f>IF(L87="","",COUNTIFS(Basicdata!$B$2:$B$2500,1,Basicdata!$D$2:$D$2500,Crops!$D$5,Basicdata!$H$2:$H$2500,Crops!$M79,Basicdata!$AG$2:$AG$2500,4,Basicdata!$AI$2:$AI$2500,0))</f>
        <v/>
      </c>
      <c r="N87" t="str">
        <f>IF(M87="","",COUNTIFS(Basicdata!$B$2:$B$2500,1,Basicdata!$D$2:$D$2500,Crops!$D$5,Basicdata!$H$2:$H$2500,Crops!$M79,Basicdata!$AG$2:$AG$2500,6,Basicdata!$AI$2:$AI$2500,0))</f>
        <v/>
      </c>
      <c r="O87" t="str">
        <f>IF(N87="","",COUNTIFS(Basicdata!$B$2:$B$2500,1,Basicdata!$D$2:$D$2500,Crops!$D$5,Basicdata!$H$2:$H$2500,Crops!$M79,Basicdata!$AG$2:$AG$2500,7,Basicdata!$AI$2:$AI$2500,0))</f>
        <v/>
      </c>
      <c r="P87" t="str">
        <f>IF(O87="","",COUNTIFS(Basicdata!$B$2:$B$2500,1,Basicdata!$D$2:$D$2500,Crops!$D$5,Basicdata!$H$2:$H$2500,Crops!$M79,Basicdata!$AG$2:$AG$2500,8,Basicdata!$AI$2:$AI$2500,0))</f>
        <v/>
      </c>
      <c r="Q87" t="str">
        <f>IF(P87="","",COUNTIFS(Basicdata!$B$2:$B$2500,1,Basicdata!$D$2:$D$2500,Crops!$D$5,Basicdata!$H$2:$H$2500,Crops!$M79,Basicdata!$AH$2:$AH$2500,0,Basicdata!$AI$2:$AI$2500,0))</f>
        <v/>
      </c>
      <c r="R87" t="str">
        <f>IF(Q87="","",COUNTIFS(Basicdata!$B$2:$B$2500,1,Basicdata!$D$2:$D$2500,Crops!$D$5,Basicdata!$H$2:$H$2500,Crops!$M79,Basicdata!$AH$2:$AH$2500,1,Basicdata!$AI$2:$AI$2500,0))</f>
        <v/>
      </c>
      <c r="S87" t="str">
        <f>IF(R87="","",COUNTIFS(Basicdata!$B$2:$B$2500,1,Basicdata!$D$2:$D$2500,Crops!$D$5,Basicdata!$H$2:$H$2500,Crops!$M79,Basicdata!$AH$2:$AH$2500,2,Basicdata!$AI$2:$AI$2500,0))</f>
        <v/>
      </c>
      <c r="T87" t="str">
        <f>IF(S87="","",COUNTIFS(Basicdata!$B$2:$B$2500,1,Basicdata!$D$2:$D$2500,Crops!$D$5,Basicdata!$H$2:$H$2500,Crops!$M79,Basicdata!$AH$2:$AH$2500,3,Basicdata!$AI$2:$AI$2500,0))</f>
        <v/>
      </c>
      <c r="U87" t="str">
        <f>IF(T87="","",COUNTIFS(Basicdata!$B$2:$B$2500,1,Basicdata!$D$2:$D$2500,Crops!$D$5,Basicdata!$H$2:$H$2500,Crops!$M79,Basicdata!$AH$2:$AH$2500,4,Basicdata!$AI$2:$AI$2500,0))</f>
        <v/>
      </c>
      <c r="V87" t="str">
        <f>IF(U87="","",COUNTIFS(Basicdata!$B$2:$B$2500,1,Basicdata!$D$2:$D$2500,Crops!$D$5,Basicdata!$H$2:$H$2500,Crops!$M79,Basicdata!$AH$2:$AH$2500,6,Basicdata!$AI$2:$AI$2500,0))</f>
        <v/>
      </c>
      <c r="W87" t="str">
        <f>IF(V87="","",COUNTIFS(Basicdata!$B$2:$B$2500,1,Basicdata!$D$2:$D$2500,Crops!$D$5,Basicdata!$H$2:$H$2500,Crops!$M79,Basicdata!$AH$2:$AH$2500,7,Basicdata!$AI$2:$AI$2500,0))</f>
        <v/>
      </c>
      <c r="X87" t="str">
        <f>IF(W87="","",COUNTIFS(Basicdata!$B$2:$B$2500,1,Basicdata!$D$2:$D$2500,Crops!$D$5,Basicdata!$H$2:$H$2500,Crops!$M79,Basicdata!$AH$2:$AH$2500,8,Basicdata!$AI$2:$AI$2500,0))</f>
        <v/>
      </c>
      <c r="Z87" s="45" t="str">
        <f>IF(COUNTIFS(Basicdata!$B$2:$B$2500,2,Basicdata!$D$2:$D$2500,Crops!$D$5,Basicdata!$H$2:$H$2500,Crops!$M79,Basicdata!$AI$2:$AI$2500,0)&gt;0,Crops!$M79,"")</f>
        <v/>
      </c>
      <c r="AA87" t="str">
        <f>IF(Z87="","",COUNTIFS(Basicdata!$B$2:$B$2500,2,Basicdata!$D$2:$D$2500,Crops!$D$5,Basicdata!$H$2:$H$2500,Crops!$M79,Basicdata!$AI$2:$AI$2500,0))</f>
        <v/>
      </c>
      <c r="AB87" t="str">
        <f>IF(AA87="","",COUNTIFS(Basicdata!$B$2:$B$2500,2,Basicdata!$D$2:$D$2500,Crops!$D$5,Basicdata!$H$2:$H$2500,Crops!$M79,Basicdata!$AF$2:$AF$2500,0,Basicdata!$AI$2:$AI$2500,0))</f>
        <v/>
      </c>
      <c r="AC87" t="str">
        <f>IF(AB87="","",COUNTIFS(Basicdata!$B$2:$B$2500,2,Basicdata!$D$2:$D$2500,Crops!$D$5,Basicdata!$H$2:$H$2500,Crops!$M79,Basicdata!$AF$2:$AF$2500,1,Basicdata!$AI$2:$AI$2500,0))</f>
        <v/>
      </c>
      <c r="AD87" t="str">
        <f>IF(AC87="","",COUNTIFS(Basicdata!$B$2:$B$2500,2,Basicdata!$D$2:$D$2500,Crops!$D$5,Basicdata!$H$2:$H$2500,Crops!$M79,Basicdata!$AF$2:$AF$2500,2,Basicdata!$AI$2:$AI$2500,0))</f>
        <v/>
      </c>
      <c r="AE87" t="str">
        <f>IF(AD87="","",COUNTIFS(Basicdata!$B$2:$B$2500,2,Basicdata!$D$2:$D$2500,Crops!$D$5,Basicdata!$H$2:$H$2500,Crops!$M79,Basicdata!$AF$2:$AF$2500,4,Basicdata!$AI$2:$AI$2500,0))</f>
        <v/>
      </c>
      <c r="AF87" t="str">
        <f>IF(AE87="","",COUNTIFS(Basicdata!$B$2:$B$2500,2,Basicdata!$D$2:$D$2500,Crops!$D$5,Basicdata!$H$2:$H$2500,Crops!$M79,Basicdata!$AF$2:$AF$2500,6,Basicdata!$AI$2:$AI$2500,0))</f>
        <v/>
      </c>
      <c r="AG87" t="str">
        <f>IF(AF87="","",COUNTIFS(Basicdata!$B$2:$B$2500,2,Basicdata!$D$2:$D$2500,Crops!$D$5,Basicdata!$H$2:$H$2500,Crops!$M79,Basicdata!$AF$2:$AF$2500,8,Basicdata!$AI$2:$AI$2500,0))</f>
        <v/>
      </c>
      <c r="AH87" t="str">
        <f>IF(AG87="","",COUNTIFS(Basicdata!$B$2:$B$2500,2,Basicdata!$D$2:$D$2500,Crops!$D$5,Basicdata!$H$2:$H$2500,Crops!$M79,Basicdata!$AG$2:$AG$2500,0,Basicdata!$AI$2:$AI$2500,0))</f>
        <v/>
      </c>
      <c r="AI87" t="str">
        <f>IF(AH87="","",COUNTIFS(Basicdata!$B$2:$B$2500,2,Basicdata!$D$2:$D$2500,Crops!$D$5,Basicdata!$H$2:$H$2500,Crops!$M79,Basicdata!$AG$2:$AG$2500,1,Basicdata!$AI$2:$AI$2500,0))</f>
        <v/>
      </c>
      <c r="AJ87" t="str">
        <f>IF(AI87="","",COUNTIFS(Basicdata!$B$2:$B$2500,2,Basicdata!$D$2:$D$2500,Crops!$D$5,Basicdata!$H$2:$H$2500,Crops!$M79,Basicdata!$AG$2:$AG$2500,2,Basicdata!$AI$2:$AI$2500,0))</f>
        <v/>
      </c>
      <c r="AK87" t="str">
        <f>IF(AJ87="","",COUNTIFS(Basicdata!$B$2:$B$2500,2,Basicdata!$D$2:$D$2500,Crops!$D$5,Basicdata!$H$2:$H$2500,Crops!$M79,Basicdata!$AG$2:$AG$2500,3,Basicdata!$AI$2:$AI$2500,0))</f>
        <v/>
      </c>
      <c r="AL87" t="str">
        <f>IF(AK87="","",COUNTIFS(Basicdata!$B$2:$B$2500,2,Basicdata!$D$2:$D$2500,Crops!$D$5,Basicdata!$H$2:$H$2500,Crops!$M79,Basicdata!$AG$2:$AG$2500,4,Basicdata!$AI$2:$AI$2500,0))</f>
        <v/>
      </c>
      <c r="AM87" t="str">
        <f>IF(AL87="","",COUNTIFS(Basicdata!$B$2:$B$2500,2,Basicdata!$D$2:$D$2500,Crops!$D$5,Basicdata!$H$2:$H$2500,Crops!$M79,Basicdata!$AG$2:$AG$2500,6,Basicdata!$AI$2:$AI$2500,0))</f>
        <v/>
      </c>
      <c r="AN87" t="str">
        <f>IF(AM87="","",COUNTIFS(Basicdata!$B$2:$B$2500,2,Basicdata!$D$2:$D$2500,Crops!$D$5,Basicdata!$H$2:$H$2500,Crops!$M79,Basicdata!$AG$2:$AG$2500,7,Basicdata!$AI$2:$AI$2500,0))</f>
        <v/>
      </c>
      <c r="AO87" t="str">
        <f>IF(AN87="","",COUNTIFS(Basicdata!$B$2:$B$2500,2,Basicdata!$D$2:$D$2500,Crops!$D$5,Basicdata!$H$2:$H$2500,Crops!$M79,Basicdata!$AG$2:$AG$2500,8,Basicdata!$AI$2:$AI$2500,0))</f>
        <v/>
      </c>
      <c r="AP87" t="str">
        <f>IF(AO87="","",COUNTIFS(Basicdata!$B$2:$B$2500,2,Basicdata!$D$2:$D$2500,Crops!$D$5,Basicdata!$H$2:$H$2500,Crops!$M79,Basicdata!$AH$2:$AH$2500,0,Basicdata!$AI$2:$AI$2500,0))</f>
        <v/>
      </c>
      <c r="AQ87" t="str">
        <f>IF(AP87="","",COUNTIFS(Basicdata!$B$2:$B$2500,2,Basicdata!$D$2:$D$2500,Crops!$D$5,Basicdata!$H$2:$H$2500,Crops!$M79,Basicdata!$AH$2:$AH$2500,1,Basicdata!$AI$2:$AI$2500,0))</f>
        <v/>
      </c>
      <c r="AR87" t="str">
        <f>IF(AQ87="","",COUNTIFS(Basicdata!$B$2:$B$2500,2,Basicdata!$D$2:$D$2500,Crops!$D$5,Basicdata!$H$2:$H$2500,Crops!$M79,Basicdata!$AH$2:$AH$2500,2,Basicdata!$AI$2:$AI$2500,0))</f>
        <v/>
      </c>
      <c r="AS87" t="str">
        <f>IF(AR87="","",COUNTIFS(Basicdata!$B$2:$B$2500,2,Basicdata!$D$2:$D$2500,Crops!$D$5,Basicdata!$H$2:$H$2500,Crops!$M79,Basicdata!$AH$2:$AH$2500,3,Basicdata!$AI$2:$AI$2500,0))</f>
        <v/>
      </c>
      <c r="AT87" t="str">
        <f>IF(AS87="","",COUNTIFS(Basicdata!$B$2:$B$2500,2,Basicdata!$D$2:$D$2500,Crops!$D$5,Basicdata!$H$2:$H$2500,Crops!$M79,Basicdata!$AH$2:$AH$2500,4,Basicdata!$AI$2:$AI$2500,0))</f>
        <v/>
      </c>
      <c r="AU87" t="str">
        <f>IF(AT87="","",COUNTIFS(Basicdata!$B$2:$B$2500,2,Basicdata!$D$2:$D$2500,Crops!$D$5,Basicdata!$H$2:$H$2500,Crops!$M79,Basicdata!$AH$2:$AH$2500,6,Basicdata!$AI$2:$AI$2500,0))</f>
        <v/>
      </c>
      <c r="AV87" t="str">
        <f>IF(AU87="","",COUNTIFS(Basicdata!$B$2:$B$2500,2,Basicdata!$D$2:$D$2500,Crops!$D$5,Basicdata!$H$2:$H$2500,Crops!$M79,Basicdata!$AH$2:$AH$2500,7,Basicdata!$AI$2:$AI$2500,0))</f>
        <v/>
      </c>
      <c r="AW87" t="str">
        <f>IF(AV87="","",COUNTIFS(Basicdata!$B$2:$B$2500,2,Basicdata!$D$2:$D$2500,Crops!$D$5,Basicdata!$H$2:$H$2500,Crops!$M79,Basicdata!$AH$2:$AH$2500,8,Basicdata!$AI$2:$AI$2500,0))</f>
        <v/>
      </c>
    </row>
    <row r="88" spans="1:49" x14ac:dyDescent="0.3">
      <c r="A88" s="45" t="str">
        <f>IF(COUNTIFS(Basicdata!$B$2:$B$2500,1,Basicdata!$D$2:$D$2500,Crops!$D$5,Basicdata!$H$2:$H$2500,Crops!$M80,Basicdata!$AI$2:$AI$2500,0)&gt;0,Crops!$M80,"")</f>
        <v/>
      </c>
      <c r="B88" t="str">
        <f>IF(A88="","",COUNTIFS(Basicdata!$B$2:$B$2500,1,Basicdata!$D$2:$D$2500,Crops!$D$5,Basicdata!$H$2:$H$2500,Crops!$M80,Basicdata!$AI$2:$AI$2500,0))</f>
        <v/>
      </c>
      <c r="C88" t="str">
        <f>IF(B88="","",COUNTIFS(Basicdata!$B$2:$B$2500,1,Basicdata!$D$2:$D$2500,Crops!$D$5,Basicdata!$H$2:$H$2500,Crops!$M80,Basicdata!$AF$2:$AF$2500,0,Basicdata!$AI$2:$AI$2500,0))</f>
        <v/>
      </c>
      <c r="D88" t="str">
        <f>IF(C88="","",COUNTIFS(Basicdata!$B$2:$B$2500,1,Basicdata!$D$2:$D$2500,Crops!$D$5,Basicdata!$H$2:$H$2500,Crops!$M80,Basicdata!$AF$2:$AF$2500,1,Basicdata!$AI$2:$AI$2500,0))</f>
        <v/>
      </c>
      <c r="E88" t="str">
        <f>IF(D88="","",COUNTIFS(Basicdata!$B$2:$B$2500,1,Basicdata!$D$2:$D$2500,Crops!$D$5,Basicdata!$H$2:$H$2500,Crops!$M80,Basicdata!$AF$2:$AF$2500,2,Basicdata!$AI$2:$AI$2500,0))</f>
        <v/>
      </c>
      <c r="F88" t="str">
        <f>IF(E88="","",COUNTIFS(Basicdata!$B$2:$B$2500,1,Basicdata!$D$2:$D$2500,Crops!$D$5,Basicdata!$H$2:$H$2500,Crops!$M80,Basicdata!$AF$2:$AF$2500,4,Basicdata!$AI$2:$AI$2500,0))</f>
        <v/>
      </c>
      <c r="G88" t="str">
        <f>IF(F88="","",COUNTIFS(Basicdata!$B$2:$B$2500,1,Basicdata!$D$2:$D$2500,Crops!$D$5,Basicdata!$H$2:$H$2500,Crops!$M80,Basicdata!$AF$2:$AF$2500,6,Basicdata!$AI$2:$AI$2500,0))</f>
        <v/>
      </c>
      <c r="H88" t="str">
        <f>IF(G88="","",COUNTIFS(Basicdata!$B$2:$B$2500,1,Basicdata!$D$2:$D$2500,Crops!$D$5,Basicdata!$H$2:$H$2500,Crops!$M80,Basicdata!$AF$2:$AF$2500,8,Basicdata!$AI$2:$AI$2500,0))</f>
        <v/>
      </c>
      <c r="I88" t="str">
        <f>IF(H88="","",COUNTIFS(Basicdata!$B$2:$B$2500,1,Basicdata!$D$2:$D$2500,Crops!$D$5,Basicdata!$H$2:$H$2500,Crops!$M80,Basicdata!$AG$2:$AG$2500,0,Basicdata!$AI$2:$AI$2500,0))</f>
        <v/>
      </c>
      <c r="J88" t="str">
        <f>IF(I88="","",COUNTIFS(Basicdata!$B$2:$B$2500,1,Basicdata!$D$2:$D$2500,Crops!$D$5,Basicdata!$H$2:$H$2500,Crops!$M80,Basicdata!$AG$2:$AG$2500,1,Basicdata!$AI$2:$AI$2500,0))</f>
        <v/>
      </c>
      <c r="K88" t="str">
        <f>IF(J88="","",COUNTIFS(Basicdata!$B$2:$B$2500,1,Basicdata!$D$2:$D$2500,Crops!$D$5,Basicdata!$H$2:$H$2500,Crops!$M80,Basicdata!$AG$2:$AG$2500,2,Basicdata!$AI$2:$AI$2500,0))</f>
        <v/>
      </c>
      <c r="L88" t="str">
        <f>IF(K88="","",COUNTIFS(Basicdata!$B$2:$B$2500,1,Basicdata!$D$2:$D$2500,Crops!$D$5,Basicdata!$H$2:$H$2500,Crops!$M80,Basicdata!$AG$2:$AG$2500,3,Basicdata!$AI$2:$AI$2500,0))</f>
        <v/>
      </c>
      <c r="M88" t="str">
        <f>IF(L88="","",COUNTIFS(Basicdata!$B$2:$B$2500,1,Basicdata!$D$2:$D$2500,Crops!$D$5,Basicdata!$H$2:$H$2500,Crops!$M80,Basicdata!$AG$2:$AG$2500,4,Basicdata!$AI$2:$AI$2500,0))</f>
        <v/>
      </c>
      <c r="N88" t="str">
        <f>IF(M88="","",COUNTIFS(Basicdata!$B$2:$B$2500,1,Basicdata!$D$2:$D$2500,Crops!$D$5,Basicdata!$H$2:$H$2500,Crops!$M80,Basicdata!$AG$2:$AG$2500,6,Basicdata!$AI$2:$AI$2500,0))</f>
        <v/>
      </c>
      <c r="O88" t="str">
        <f>IF(N88="","",COUNTIFS(Basicdata!$B$2:$B$2500,1,Basicdata!$D$2:$D$2500,Crops!$D$5,Basicdata!$H$2:$H$2500,Crops!$M80,Basicdata!$AG$2:$AG$2500,7,Basicdata!$AI$2:$AI$2500,0))</f>
        <v/>
      </c>
      <c r="P88" t="str">
        <f>IF(O88="","",COUNTIFS(Basicdata!$B$2:$B$2500,1,Basicdata!$D$2:$D$2500,Crops!$D$5,Basicdata!$H$2:$H$2500,Crops!$M80,Basicdata!$AG$2:$AG$2500,8,Basicdata!$AI$2:$AI$2500,0))</f>
        <v/>
      </c>
      <c r="Q88" t="str">
        <f>IF(P88="","",COUNTIFS(Basicdata!$B$2:$B$2500,1,Basicdata!$D$2:$D$2500,Crops!$D$5,Basicdata!$H$2:$H$2500,Crops!$M80,Basicdata!$AH$2:$AH$2500,0,Basicdata!$AI$2:$AI$2500,0))</f>
        <v/>
      </c>
      <c r="R88" t="str">
        <f>IF(Q88="","",COUNTIFS(Basicdata!$B$2:$B$2500,1,Basicdata!$D$2:$D$2500,Crops!$D$5,Basicdata!$H$2:$H$2500,Crops!$M80,Basicdata!$AH$2:$AH$2500,1,Basicdata!$AI$2:$AI$2500,0))</f>
        <v/>
      </c>
      <c r="S88" t="str">
        <f>IF(R88="","",COUNTIFS(Basicdata!$B$2:$B$2500,1,Basicdata!$D$2:$D$2500,Crops!$D$5,Basicdata!$H$2:$H$2500,Crops!$M80,Basicdata!$AH$2:$AH$2500,2,Basicdata!$AI$2:$AI$2500,0))</f>
        <v/>
      </c>
      <c r="T88" t="str">
        <f>IF(S88="","",COUNTIFS(Basicdata!$B$2:$B$2500,1,Basicdata!$D$2:$D$2500,Crops!$D$5,Basicdata!$H$2:$H$2500,Crops!$M80,Basicdata!$AH$2:$AH$2500,3,Basicdata!$AI$2:$AI$2500,0))</f>
        <v/>
      </c>
      <c r="U88" t="str">
        <f>IF(T88="","",COUNTIFS(Basicdata!$B$2:$B$2500,1,Basicdata!$D$2:$D$2500,Crops!$D$5,Basicdata!$H$2:$H$2500,Crops!$M80,Basicdata!$AH$2:$AH$2500,4,Basicdata!$AI$2:$AI$2500,0))</f>
        <v/>
      </c>
      <c r="V88" t="str">
        <f>IF(U88="","",COUNTIFS(Basicdata!$B$2:$B$2500,1,Basicdata!$D$2:$D$2500,Crops!$D$5,Basicdata!$H$2:$H$2500,Crops!$M80,Basicdata!$AH$2:$AH$2500,6,Basicdata!$AI$2:$AI$2500,0))</f>
        <v/>
      </c>
      <c r="W88" t="str">
        <f>IF(V88="","",COUNTIFS(Basicdata!$B$2:$B$2500,1,Basicdata!$D$2:$D$2500,Crops!$D$5,Basicdata!$H$2:$H$2500,Crops!$M80,Basicdata!$AH$2:$AH$2500,7,Basicdata!$AI$2:$AI$2500,0))</f>
        <v/>
      </c>
      <c r="X88" t="str">
        <f>IF(W88="","",COUNTIFS(Basicdata!$B$2:$B$2500,1,Basicdata!$D$2:$D$2500,Crops!$D$5,Basicdata!$H$2:$H$2500,Crops!$M80,Basicdata!$AH$2:$AH$2500,8,Basicdata!$AI$2:$AI$2500,0))</f>
        <v/>
      </c>
      <c r="Z88" s="45" t="str">
        <f>IF(COUNTIFS(Basicdata!$B$2:$B$2500,2,Basicdata!$D$2:$D$2500,Crops!$D$5,Basicdata!$H$2:$H$2500,Crops!$M80,Basicdata!$AI$2:$AI$2500,0)&gt;0,Crops!$M80,"")</f>
        <v/>
      </c>
      <c r="AA88" t="str">
        <f>IF(Z88="","",COUNTIFS(Basicdata!$B$2:$B$2500,2,Basicdata!$D$2:$D$2500,Crops!$D$5,Basicdata!$H$2:$H$2500,Crops!$M80,Basicdata!$AI$2:$AI$2500,0))</f>
        <v/>
      </c>
      <c r="AB88" t="str">
        <f>IF(AA88="","",COUNTIFS(Basicdata!$B$2:$B$2500,2,Basicdata!$D$2:$D$2500,Crops!$D$5,Basicdata!$H$2:$H$2500,Crops!$M80,Basicdata!$AF$2:$AF$2500,0,Basicdata!$AI$2:$AI$2500,0))</f>
        <v/>
      </c>
      <c r="AC88" t="str">
        <f>IF(AB88="","",COUNTIFS(Basicdata!$B$2:$B$2500,2,Basicdata!$D$2:$D$2500,Crops!$D$5,Basicdata!$H$2:$H$2500,Crops!$M80,Basicdata!$AF$2:$AF$2500,1,Basicdata!$AI$2:$AI$2500,0))</f>
        <v/>
      </c>
      <c r="AD88" t="str">
        <f>IF(AC88="","",COUNTIFS(Basicdata!$B$2:$B$2500,2,Basicdata!$D$2:$D$2500,Crops!$D$5,Basicdata!$H$2:$H$2500,Crops!$M80,Basicdata!$AF$2:$AF$2500,2,Basicdata!$AI$2:$AI$2500,0))</f>
        <v/>
      </c>
      <c r="AE88" t="str">
        <f>IF(AD88="","",COUNTIFS(Basicdata!$B$2:$B$2500,2,Basicdata!$D$2:$D$2500,Crops!$D$5,Basicdata!$H$2:$H$2500,Crops!$M80,Basicdata!$AF$2:$AF$2500,4,Basicdata!$AI$2:$AI$2500,0))</f>
        <v/>
      </c>
      <c r="AF88" t="str">
        <f>IF(AE88="","",COUNTIFS(Basicdata!$B$2:$B$2500,2,Basicdata!$D$2:$D$2500,Crops!$D$5,Basicdata!$H$2:$H$2500,Crops!$M80,Basicdata!$AF$2:$AF$2500,6,Basicdata!$AI$2:$AI$2500,0))</f>
        <v/>
      </c>
      <c r="AG88" t="str">
        <f>IF(AF88="","",COUNTIFS(Basicdata!$B$2:$B$2500,2,Basicdata!$D$2:$D$2500,Crops!$D$5,Basicdata!$H$2:$H$2500,Crops!$M80,Basicdata!$AF$2:$AF$2500,8,Basicdata!$AI$2:$AI$2500,0))</f>
        <v/>
      </c>
      <c r="AH88" t="str">
        <f>IF(AG88="","",COUNTIFS(Basicdata!$B$2:$B$2500,2,Basicdata!$D$2:$D$2500,Crops!$D$5,Basicdata!$H$2:$H$2500,Crops!$M80,Basicdata!$AG$2:$AG$2500,0,Basicdata!$AI$2:$AI$2500,0))</f>
        <v/>
      </c>
      <c r="AI88" t="str">
        <f>IF(AH88="","",COUNTIFS(Basicdata!$B$2:$B$2500,2,Basicdata!$D$2:$D$2500,Crops!$D$5,Basicdata!$H$2:$H$2500,Crops!$M80,Basicdata!$AG$2:$AG$2500,1,Basicdata!$AI$2:$AI$2500,0))</f>
        <v/>
      </c>
      <c r="AJ88" t="str">
        <f>IF(AI88="","",COUNTIFS(Basicdata!$B$2:$B$2500,2,Basicdata!$D$2:$D$2500,Crops!$D$5,Basicdata!$H$2:$H$2500,Crops!$M80,Basicdata!$AG$2:$AG$2500,2,Basicdata!$AI$2:$AI$2500,0))</f>
        <v/>
      </c>
      <c r="AK88" t="str">
        <f>IF(AJ88="","",COUNTIFS(Basicdata!$B$2:$B$2500,2,Basicdata!$D$2:$D$2500,Crops!$D$5,Basicdata!$H$2:$H$2500,Crops!$M80,Basicdata!$AG$2:$AG$2500,3,Basicdata!$AI$2:$AI$2500,0))</f>
        <v/>
      </c>
      <c r="AL88" t="str">
        <f>IF(AK88="","",COUNTIFS(Basicdata!$B$2:$B$2500,2,Basicdata!$D$2:$D$2500,Crops!$D$5,Basicdata!$H$2:$H$2500,Crops!$M80,Basicdata!$AG$2:$AG$2500,4,Basicdata!$AI$2:$AI$2500,0))</f>
        <v/>
      </c>
      <c r="AM88" t="str">
        <f>IF(AL88="","",COUNTIFS(Basicdata!$B$2:$B$2500,2,Basicdata!$D$2:$D$2500,Crops!$D$5,Basicdata!$H$2:$H$2500,Crops!$M80,Basicdata!$AG$2:$AG$2500,6,Basicdata!$AI$2:$AI$2500,0))</f>
        <v/>
      </c>
      <c r="AN88" t="str">
        <f>IF(AM88="","",COUNTIFS(Basicdata!$B$2:$B$2500,2,Basicdata!$D$2:$D$2500,Crops!$D$5,Basicdata!$H$2:$H$2500,Crops!$M80,Basicdata!$AG$2:$AG$2500,7,Basicdata!$AI$2:$AI$2500,0))</f>
        <v/>
      </c>
      <c r="AO88" t="str">
        <f>IF(AN88="","",COUNTIFS(Basicdata!$B$2:$B$2500,2,Basicdata!$D$2:$D$2500,Crops!$D$5,Basicdata!$H$2:$H$2500,Crops!$M80,Basicdata!$AG$2:$AG$2500,8,Basicdata!$AI$2:$AI$2500,0))</f>
        <v/>
      </c>
      <c r="AP88" t="str">
        <f>IF(AO88="","",COUNTIFS(Basicdata!$B$2:$B$2500,2,Basicdata!$D$2:$D$2500,Crops!$D$5,Basicdata!$H$2:$H$2500,Crops!$M80,Basicdata!$AH$2:$AH$2500,0,Basicdata!$AI$2:$AI$2500,0))</f>
        <v/>
      </c>
      <c r="AQ88" t="str">
        <f>IF(AP88="","",COUNTIFS(Basicdata!$B$2:$B$2500,2,Basicdata!$D$2:$D$2500,Crops!$D$5,Basicdata!$H$2:$H$2500,Crops!$M80,Basicdata!$AH$2:$AH$2500,1,Basicdata!$AI$2:$AI$2500,0))</f>
        <v/>
      </c>
      <c r="AR88" t="str">
        <f>IF(AQ88="","",COUNTIFS(Basicdata!$B$2:$B$2500,2,Basicdata!$D$2:$D$2500,Crops!$D$5,Basicdata!$H$2:$H$2500,Crops!$M80,Basicdata!$AH$2:$AH$2500,2,Basicdata!$AI$2:$AI$2500,0))</f>
        <v/>
      </c>
      <c r="AS88" t="str">
        <f>IF(AR88="","",COUNTIFS(Basicdata!$B$2:$B$2500,2,Basicdata!$D$2:$D$2500,Crops!$D$5,Basicdata!$H$2:$H$2500,Crops!$M80,Basicdata!$AH$2:$AH$2500,3,Basicdata!$AI$2:$AI$2500,0))</f>
        <v/>
      </c>
      <c r="AT88" t="str">
        <f>IF(AS88="","",COUNTIFS(Basicdata!$B$2:$B$2500,2,Basicdata!$D$2:$D$2500,Crops!$D$5,Basicdata!$H$2:$H$2500,Crops!$M80,Basicdata!$AH$2:$AH$2500,4,Basicdata!$AI$2:$AI$2500,0))</f>
        <v/>
      </c>
      <c r="AU88" t="str">
        <f>IF(AT88="","",COUNTIFS(Basicdata!$B$2:$B$2500,2,Basicdata!$D$2:$D$2500,Crops!$D$5,Basicdata!$H$2:$H$2500,Crops!$M80,Basicdata!$AH$2:$AH$2500,6,Basicdata!$AI$2:$AI$2500,0))</f>
        <v/>
      </c>
      <c r="AV88" t="str">
        <f>IF(AU88="","",COUNTIFS(Basicdata!$B$2:$B$2500,2,Basicdata!$D$2:$D$2500,Crops!$D$5,Basicdata!$H$2:$H$2500,Crops!$M80,Basicdata!$AH$2:$AH$2500,7,Basicdata!$AI$2:$AI$2500,0))</f>
        <v/>
      </c>
      <c r="AW88" t="str">
        <f>IF(AV88="","",COUNTIFS(Basicdata!$B$2:$B$2500,2,Basicdata!$D$2:$D$2500,Crops!$D$5,Basicdata!$H$2:$H$2500,Crops!$M80,Basicdata!$AH$2:$AH$2500,8,Basicdata!$AI$2:$AI$2500,0))</f>
        <v/>
      </c>
    </row>
    <row r="89" spans="1:49" x14ac:dyDescent="0.3">
      <c r="A89" s="45" t="str">
        <f>IF(COUNTIFS(Basicdata!$B$2:$B$2500,1,Basicdata!$D$2:$D$2500,Crops!$D$5,Basicdata!$H$2:$H$2500,Crops!$M81,Basicdata!$AI$2:$AI$2500,0)&gt;0,Crops!$M81,"")</f>
        <v/>
      </c>
      <c r="B89" t="str">
        <f>IF(A89="","",COUNTIFS(Basicdata!$B$2:$B$2500,1,Basicdata!$D$2:$D$2500,Crops!$D$5,Basicdata!$H$2:$H$2500,Crops!$M81,Basicdata!$AI$2:$AI$2500,0))</f>
        <v/>
      </c>
      <c r="C89" t="str">
        <f>IF(B89="","",COUNTIFS(Basicdata!$B$2:$B$2500,1,Basicdata!$D$2:$D$2500,Crops!$D$5,Basicdata!$H$2:$H$2500,Crops!$M81,Basicdata!$AF$2:$AF$2500,0,Basicdata!$AI$2:$AI$2500,0))</f>
        <v/>
      </c>
      <c r="D89" t="str">
        <f>IF(C89="","",COUNTIFS(Basicdata!$B$2:$B$2500,1,Basicdata!$D$2:$D$2500,Crops!$D$5,Basicdata!$H$2:$H$2500,Crops!$M81,Basicdata!$AF$2:$AF$2500,1,Basicdata!$AI$2:$AI$2500,0))</f>
        <v/>
      </c>
      <c r="E89" t="str">
        <f>IF(D89="","",COUNTIFS(Basicdata!$B$2:$B$2500,1,Basicdata!$D$2:$D$2500,Crops!$D$5,Basicdata!$H$2:$H$2500,Crops!$M81,Basicdata!$AF$2:$AF$2500,2,Basicdata!$AI$2:$AI$2500,0))</f>
        <v/>
      </c>
      <c r="F89" t="str">
        <f>IF(E89="","",COUNTIFS(Basicdata!$B$2:$B$2500,1,Basicdata!$D$2:$D$2500,Crops!$D$5,Basicdata!$H$2:$H$2500,Crops!$M81,Basicdata!$AF$2:$AF$2500,4,Basicdata!$AI$2:$AI$2500,0))</f>
        <v/>
      </c>
      <c r="G89" t="str">
        <f>IF(F89="","",COUNTIFS(Basicdata!$B$2:$B$2500,1,Basicdata!$D$2:$D$2500,Crops!$D$5,Basicdata!$H$2:$H$2500,Crops!$M81,Basicdata!$AF$2:$AF$2500,6,Basicdata!$AI$2:$AI$2500,0))</f>
        <v/>
      </c>
      <c r="H89" t="str">
        <f>IF(G89="","",COUNTIFS(Basicdata!$B$2:$B$2500,1,Basicdata!$D$2:$D$2500,Crops!$D$5,Basicdata!$H$2:$H$2500,Crops!$M81,Basicdata!$AF$2:$AF$2500,8,Basicdata!$AI$2:$AI$2500,0))</f>
        <v/>
      </c>
      <c r="I89" t="str">
        <f>IF(H89="","",COUNTIFS(Basicdata!$B$2:$B$2500,1,Basicdata!$D$2:$D$2500,Crops!$D$5,Basicdata!$H$2:$H$2500,Crops!$M81,Basicdata!$AG$2:$AG$2500,0,Basicdata!$AI$2:$AI$2500,0))</f>
        <v/>
      </c>
      <c r="J89" t="str">
        <f>IF(I89="","",COUNTIFS(Basicdata!$B$2:$B$2500,1,Basicdata!$D$2:$D$2500,Crops!$D$5,Basicdata!$H$2:$H$2500,Crops!$M81,Basicdata!$AG$2:$AG$2500,1,Basicdata!$AI$2:$AI$2500,0))</f>
        <v/>
      </c>
      <c r="K89" t="str">
        <f>IF(J89="","",COUNTIFS(Basicdata!$B$2:$B$2500,1,Basicdata!$D$2:$D$2500,Crops!$D$5,Basicdata!$H$2:$H$2500,Crops!$M81,Basicdata!$AG$2:$AG$2500,2,Basicdata!$AI$2:$AI$2500,0))</f>
        <v/>
      </c>
      <c r="L89" t="str">
        <f>IF(K89="","",COUNTIFS(Basicdata!$B$2:$B$2500,1,Basicdata!$D$2:$D$2500,Crops!$D$5,Basicdata!$H$2:$H$2500,Crops!$M81,Basicdata!$AG$2:$AG$2500,3,Basicdata!$AI$2:$AI$2500,0))</f>
        <v/>
      </c>
      <c r="M89" t="str">
        <f>IF(L89="","",COUNTIFS(Basicdata!$B$2:$B$2500,1,Basicdata!$D$2:$D$2500,Crops!$D$5,Basicdata!$H$2:$H$2500,Crops!$M81,Basicdata!$AG$2:$AG$2500,4,Basicdata!$AI$2:$AI$2500,0))</f>
        <v/>
      </c>
      <c r="N89" t="str">
        <f>IF(M89="","",COUNTIFS(Basicdata!$B$2:$B$2500,1,Basicdata!$D$2:$D$2500,Crops!$D$5,Basicdata!$H$2:$H$2500,Crops!$M81,Basicdata!$AG$2:$AG$2500,6,Basicdata!$AI$2:$AI$2500,0))</f>
        <v/>
      </c>
      <c r="O89" t="str">
        <f>IF(N89="","",COUNTIFS(Basicdata!$B$2:$B$2500,1,Basicdata!$D$2:$D$2500,Crops!$D$5,Basicdata!$H$2:$H$2500,Crops!$M81,Basicdata!$AG$2:$AG$2500,7,Basicdata!$AI$2:$AI$2500,0))</f>
        <v/>
      </c>
      <c r="P89" t="str">
        <f>IF(O89="","",COUNTIFS(Basicdata!$B$2:$B$2500,1,Basicdata!$D$2:$D$2500,Crops!$D$5,Basicdata!$H$2:$H$2500,Crops!$M81,Basicdata!$AG$2:$AG$2500,8,Basicdata!$AI$2:$AI$2500,0))</f>
        <v/>
      </c>
      <c r="Q89" t="str">
        <f>IF(P89="","",COUNTIFS(Basicdata!$B$2:$B$2500,1,Basicdata!$D$2:$D$2500,Crops!$D$5,Basicdata!$H$2:$H$2500,Crops!$M81,Basicdata!$AH$2:$AH$2500,0,Basicdata!$AI$2:$AI$2500,0))</f>
        <v/>
      </c>
      <c r="R89" t="str">
        <f>IF(Q89="","",COUNTIFS(Basicdata!$B$2:$B$2500,1,Basicdata!$D$2:$D$2500,Crops!$D$5,Basicdata!$H$2:$H$2500,Crops!$M81,Basicdata!$AH$2:$AH$2500,1,Basicdata!$AI$2:$AI$2500,0))</f>
        <v/>
      </c>
      <c r="S89" t="str">
        <f>IF(R89="","",COUNTIFS(Basicdata!$B$2:$B$2500,1,Basicdata!$D$2:$D$2500,Crops!$D$5,Basicdata!$H$2:$H$2500,Crops!$M81,Basicdata!$AH$2:$AH$2500,2,Basicdata!$AI$2:$AI$2500,0))</f>
        <v/>
      </c>
      <c r="T89" t="str">
        <f>IF(S89="","",COUNTIFS(Basicdata!$B$2:$B$2500,1,Basicdata!$D$2:$D$2500,Crops!$D$5,Basicdata!$H$2:$H$2500,Crops!$M81,Basicdata!$AH$2:$AH$2500,3,Basicdata!$AI$2:$AI$2500,0))</f>
        <v/>
      </c>
      <c r="U89" t="str">
        <f>IF(T89="","",COUNTIFS(Basicdata!$B$2:$B$2500,1,Basicdata!$D$2:$D$2500,Crops!$D$5,Basicdata!$H$2:$H$2500,Crops!$M81,Basicdata!$AH$2:$AH$2500,4,Basicdata!$AI$2:$AI$2500,0))</f>
        <v/>
      </c>
      <c r="V89" t="str">
        <f>IF(U89="","",COUNTIFS(Basicdata!$B$2:$B$2500,1,Basicdata!$D$2:$D$2500,Crops!$D$5,Basicdata!$H$2:$H$2500,Crops!$M81,Basicdata!$AH$2:$AH$2500,6,Basicdata!$AI$2:$AI$2500,0))</f>
        <v/>
      </c>
      <c r="W89" t="str">
        <f>IF(V89="","",COUNTIFS(Basicdata!$B$2:$B$2500,1,Basicdata!$D$2:$D$2500,Crops!$D$5,Basicdata!$H$2:$H$2500,Crops!$M81,Basicdata!$AH$2:$AH$2500,7,Basicdata!$AI$2:$AI$2500,0))</f>
        <v/>
      </c>
      <c r="X89" t="str">
        <f>IF(W89="","",COUNTIFS(Basicdata!$B$2:$B$2500,1,Basicdata!$D$2:$D$2500,Crops!$D$5,Basicdata!$H$2:$H$2500,Crops!$M81,Basicdata!$AH$2:$AH$2500,8,Basicdata!$AI$2:$AI$2500,0))</f>
        <v/>
      </c>
      <c r="Z89" s="45" t="str">
        <f>IF(COUNTIFS(Basicdata!$B$2:$B$2500,2,Basicdata!$D$2:$D$2500,Crops!$D$5,Basicdata!$H$2:$H$2500,Crops!$M81,Basicdata!$AI$2:$AI$2500,0)&gt;0,Crops!$M81,"")</f>
        <v/>
      </c>
      <c r="AA89" t="str">
        <f>IF(Z89="","",COUNTIFS(Basicdata!$B$2:$B$2500,2,Basicdata!$D$2:$D$2500,Crops!$D$5,Basicdata!$H$2:$H$2500,Crops!$M81,Basicdata!$AI$2:$AI$2500,0))</f>
        <v/>
      </c>
      <c r="AB89" t="str">
        <f>IF(AA89="","",COUNTIFS(Basicdata!$B$2:$B$2500,2,Basicdata!$D$2:$D$2500,Crops!$D$5,Basicdata!$H$2:$H$2500,Crops!$M81,Basicdata!$AF$2:$AF$2500,0,Basicdata!$AI$2:$AI$2500,0))</f>
        <v/>
      </c>
      <c r="AC89" t="str">
        <f>IF(AB89="","",COUNTIFS(Basicdata!$B$2:$B$2500,2,Basicdata!$D$2:$D$2500,Crops!$D$5,Basicdata!$H$2:$H$2500,Crops!$M81,Basicdata!$AF$2:$AF$2500,1,Basicdata!$AI$2:$AI$2500,0))</f>
        <v/>
      </c>
      <c r="AD89" t="str">
        <f>IF(AC89="","",COUNTIFS(Basicdata!$B$2:$B$2500,2,Basicdata!$D$2:$D$2500,Crops!$D$5,Basicdata!$H$2:$H$2500,Crops!$M81,Basicdata!$AF$2:$AF$2500,2,Basicdata!$AI$2:$AI$2500,0))</f>
        <v/>
      </c>
      <c r="AE89" t="str">
        <f>IF(AD89="","",COUNTIFS(Basicdata!$B$2:$B$2500,2,Basicdata!$D$2:$D$2500,Crops!$D$5,Basicdata!$H$2:$H$2500,Crops!$M81,Basicdata!$AF$2:$AF$2500,4,Basicdata!$AI$2:$AI$2500,0))</f>
        <v/>
      </c>
      <c r="AF89" t="str">
        <f>IF(AE89="","",COUNTIFS(Basicdata!$B$2:$B$2500,2,Basicdata!$D$2:$D$2500,Crops!$D$5,Basicdata!$H$2:$H$2500,Crops!$M81,Basicdata!$AF$2:$AF$2500,6,Basicdata!$AI$2:$AI$2500,0))</f>
        <v/>
      </c>
      <c r="AG89" t="str">
        <f>IF(AF89="","",COUNTIFS(Basicdata!$B$2:$B$2500,2,Basicdata!$D$2:$D$2500,Crops!$D$5,Basicdata!$H$2:$H$2500,Crops!$M81,Basicdata!$AF$2:$AF$2500,8,Basicdata!$AI$2:$AI$2500,0))</f>
        <v/>
      </c>
      <c r="AH89" t="str">
        <f>IF(AG89="","",COUNTIFS(Basicdata!$B$2:$B$2500,2,Basicdata!$D$2:$D$2500,Crops!$D$5,Basicdata!$H$2:$H$2500,Crops!$M81,Basicdata!$AG$2:$AG$2500,0,Basicdata!$AI$2:$AI$2500,0))</f>
        <v/>
      </c>
      <c r="AI89" t="str">
        <f>IF(AH89="","",COUNTIFS(Basicdata!$B$2:$B$2500,2,Basicdata!$D$2:$D$2500,Crops!$D$5,Basicdata!$H$2:$H$2500,Crops!$M81,Basicdata!$AG$2:$AG$2500,1,Basicdata!$AI$2:$AI$2500,0))</f>
        <v/>
      </c>
      <c r="AJ89" t="str">
        <f>IF(AI89="","",COUNTIFS(Basicdata!$B$2:$B$2500,2,Basicdata!$D$2:$D$2500,Crops!$D$5,Basicdata!$H$2:$H$2500,Crops!$M81,Basicdata!$AG$2:$AG$2500,2,Basicdata!$AI$2:$AI$2500,0))</f>
        <v/>
      </c>
      <c r="AK89" t="str">
        <f>IF(AJ89="","",COUNTIFS(Basicdata!$B$2:$B$2500,2,Basicdata!$D$2:$D$2500,Crops!$D$5,Basicdata!$H$2:$H$2500,Crops!$M81,Basicdata!$AG$2:$AG$2500,3,Basicdata!$AI$2:$AI$2500,0))</f>
        <v/>
      </c>
      <c r="AL89" t="str">
        <f>IF(AK89="","",COUNTIFS(Basicdata!$B$2:$B$2500,2,Basicdata!$D$2:$D$2500,Crops!$D$5,Basicdata!$H$2:$H$2500,Crops!$M81,Basicdata!$AG$2:$AG$2500,4,Basicdata!$AI$2:$AI$2500,0))</f>
        <v/>
      </c>
      <c r="AM89" t="str">
        <f>IF(AL89="","",COUNTIFS(Basicdata!$B$2:$B$2500,2,Basicdata!$D$2:$D$2500,Crops!$D$5,Basicdata!$H$2:$H$2500,Crops!$M81,Basicdata!$AG$2:$AG$2500,6,Basicdata!$AI$2:$AI$2500,0))</f>
        <v/>
      </c>
      <c r="AN89" t="str">
        <f>IF(AM89="","",COUNTIFS(Basicdata!$B$2:$B$2500,2,Basicdata!$D$2:$D$2500,Crops!$D$5,Basicdata!$H$2:$H$2500,Crops!$M81,Basicdata!$AG$2:$AG$2500,7,Basicdata!$AI$2:$AI$2500,0))</f>
        <v/>
      </c>
      <c r="AO89" t="str">
        <f>IF(AN89="","",COUNTIFS(Basicdata!$B$2:$B$2500,2,Basicdata!$D$2:$D$2500,Crops!$D$5,Basicdata!$H$2:$H$2500,Crops!$M81,Basicdata!$AG$2:$AG$2500,8,Basicdata!$AI$2:$AI$2500,0))</f>
        <v/>
      </c>
      <c r="AP89" t="str">
        <f>IF(AO89="","",COUNTIFS(Basicdata!$B$2:$B$2500,2,Basicdata!$D$2:$D$2500,Crops!$D$5,Basicdata!$H$2:$H$2500,Crops!$M81,Basicdata!$AH$2:$AH$2500,0,Basicdata!$AI$2:$AI$2500,0))</f>
        <v/>
      </c>
      <c r="AQ89" t="str">
        <f>IF(AP89="","",COUNTIFS(Basicdata!$B$2:$B$2500,2,Basicdata!$D$2:$D$2500,Crops!$D$5,Basicdata!$H$2:$H$2500,Crops!$M81,Basicdata!$AH$2:$AH$2500,1,Basicdata!$AI$2:$AI$2500,0))</f>
        <v/>
      </c>
      <c r="AR89" t="str">
        <f>IF(AQ89="","",COUNTIFS(Basicdata!$B$2:$B$2500,2,Basicdata!$D$2:$D$2500,Crops!$D$5,Basicdata!$H$2:$H$2500,Crops!$M81,Basicdata!$AH$2:$AH$2500,2,Basicdata!$AI$2:$AI$2500,0))</f>
        <v/>
      </c>
      <c r="AS89" t="str">
        <f>IF(AR89="","",COUNTIFS(Basicdata!$B$2:$B$2500,2,Basicdata!$D$2:$D$2500,Crops!$D$5,Basicdata!$H$2:$H$2500,Crops!$M81,Basicdata!$AH$2:$AH$2500,3,Basicdata!$AI$2:$AI$2500,0))</f>
        <v/>
      </c>
      <c r="AT89" t="str">
        <f>IF(AS89="","",COUNTIFS(Basicdata!$B$2:$B$2500,2,Basicdata!$D$2:$D$2500,Crops!$D$5,Basicdata!$H$2:$H$2500,Crops!$M81,Basicdata!$AH$2:$AH$2500,4,Basicdata!$AI$2:$AI$2500,0))</f>
        <v/>
      </c>
      <c r="AU89" t="str">
        <f>IF(AT89="","",COUNTIFS(Basicdata!$B$2:$B$2500,2,Basicdata!$D$2:$D$2500,Crops!$D$5,Basicdata!$H$2:$H$2500,Crops!$M81,Basicdata!$AH$2:$AH$2500,6,Basicdata!$AI$2:$AI$2500,0))</f>
        <v/>
      </c>
      <c r="AV89" t="str">
        <f>IF(AU89="","",COUNTIFS(Basicdata!$B$2:$B$2500,2,Basicdata!$D$2:$D$2500,Crops!$D$5,Basicdata!$H$2:$H$2500,Crops!$M81,Basicdata!$AH$2:$AH$2500,7,Basicdata!$AI$2:$AI$2500,0))</f>
        <v/>
      </c>
      <c r="AW89" t="str">
        <f>IF(AV89="","",COUNTIFS(Basicdata!$B$2:$B$2500,2,Basicdata!$D$2:$D$2500,Crops!$D$5,Basicdata!$H$2:$H$2500,Crops!$M81,Basicdata!$AH$2:$AH$2500,8,Basicdata!$AI$2:$AI$2500,0))</f>
        <v/>
      </c>
    </row>
    <row r="90" spans="1:49" x14ac:dyDescent="0.3">
      <c r="A90" s="45" t="str">
        <f>IF(COUNTIFS(Basicdata!$B$2:$B$2500,1,Basicdata!$D$2:$D$2500,Crops!$D$5,Basicdata!$H$2:$H$2500,Crops!$M82,Basicdata!$AI$2:$AI$2500,0)&gt;0,Crops!$M82,"")</f>
        <v/>
      </c>
      <c r="B90" t="str">
        <f>IF(A90="","",COUNTIFS(Basicdata!$B$2:$B$2500,1,Basicdata!$D$2:$D$2500,Crops!$D$5,Basicdata!$H$2:$H$2500,Crops!$M82,Basicdata!$AI$2:$AI$2500,0))</f>
        <v/>
      </c>
      <c r="C90" t="str">
        <f>IF(B90="","",COUNTIFS(Basicdata!$B$2:$B$2500,1,Basicdata!$D$2:$D$2500,Crops!$D$5,Basicdata!$H$2:$H$2500,Crops!$M82,Basicdata!$AF$2:$AF$2500,0,Basicdata!$AI$2:$AI$2500,0))</f>
        <v/>
      </c>
      <c r="D90" t="str">
        <f>IF(C90="","",COUNTIFS(Basicdata!$B$2:$B$2500,1,Basicdata!$D$2:$D$2500,Crops!$D$5,Basicdata!$H$2:$H$2500,Crops!$M82,Basicdata!$AF$2:$AF$2500,1,Basicdata!$AI$2:$AI$2500,0))</f>
        <v/>
      </c>
      <c r="E90" t="str">
        <f>IF(D90="","",COUNTIFS(Basicdata!$B$2:$B$2500,1,Basicdata!$D$2:$D$2500,Crops!$D$5,Basicdata!$H$2:$H$2500,Crops!$M82,Basicdata!$AF$2:$AF$2500,2,Basicdata!$AI$2:$AI$2500,0))</f>
        <v/>
      </c>
      <c r="F90" t="str">
        <f>IF(E90="","",COUNTIFS(Basicdata!$B$2:$B$2500,1,Basicdata!$D$2:$D$2500,Crops!$D$5,Basicdata!$H$2:$H$2500,Crops!$M82,Basicdata!$AF$2:$AF$2500,4,Basicdata!$AI$2:$AI$2500,0))</f>
        <v/>
      </c>
      <c r="G90" t="str">
        <f>IF(F90="","",COUNTIFS(Basicdata!$B$2:$B$2500,1,Basicdata!$D$2:$D$2500,Crops!$D$5,Basicdata!$H$2:$H$2500,Crops!$M82,Basicdata!$AF$2:$AF$2500,6,Basicdata!$AI$2:$AI$2500,0))</f>
        <v/>
      </c>
      <c r="H90" t="str">
        <f>IF(G90="","",COUNTIFS(Basicdata!$B$2:$B$2500,1,Basicdata!$D$2:$D$2500,Crops!$D$5,Basicdata!$H$2:$H$2500,Crops!$M82,Basicdata!$AF$2:$AF$2500,8,Basicdata!$AI$2:$AI$2500,0))</f>
        <v/>
      </c>
      <c r="I90" t="str">
        <f>IF(H90="","",COUNTIFS(Basicdata!$B$2:$B$2500,1,Basicdata!$D$2:$D$2500,Crops!$D$5,Basicdata!$H$2:$H$2500,Crops!$M82,Basicdata!$AG$2:$AG$2500,0,Basicdata!$AI$2:$AI$2500,0))</f>
        <v/>
      </c>
      <c r="J90" t="str">
        <f>IF(I90="","",COUNTIFS(Basicdata!$B$2:$B$2500,1,Basicdata!$D$2:$D$2500,Crops!$D$5,Basicdata!$H$2:$H$2500,Crops!$M82,Basicdata!$AG$2:$AG$2500,1,Basicdata!$AI$2:$AI$2500,0))</f>
        <v/>
      </c>
      <c r="K90" t="str">
        <f>IF(J90="","",COUNTIFS(Basicdata!$B$2:$B$2500,1,Basicdata!$D$2:$D$2500,Crops!$D$5,Basicdata!$H$2:$H$2500,Crops!$M82,Basicdata!$AG$2:$AG$2500,2,Basicdata!$AI$2:$AI$2500,0))</f>
        <v/>
      </c>
      <c r="L90" t="str">
        <f>IF(K90="","",COUNTIFS(Basicdata!$B$2:$B$2500,1,Basicdata!$D$2:$D$2500,Crops!$D$5,Basicdata!$H$2:$H$2500,Crops!$M82,Basicdata!$AG$2:$AG$2500,3,Basicdata!$AI$2:$AI$2500,0))</f>
        <v/>
      </c>
      <c r="M90" t="str">
        <f>IF(L90="","",COUNTIFS(Basicdata!$B$2:$B$2500,1,Basicdata!$D$2:$D$2500,Crops!$D$5,Basicdata!$H$2:$H$2500,Crops!$M82,Basicdata!$AG$2:$AG$2500,4,Basicdata!$AI$2:$AI$2500,0))</f>
        <v/>
      </c>
      <c r="N90" t="str">
        <f>IF(M90="","",COUNTIFS(Basicdata!$B$2:$B$2500,1,Basicdata!$D$2:$D$2500,Crops!$D$5,Basicdata!$H$2:$H$2500,Crops!$M82,Basicdata!$AG$2:$AG$2500,6,Basicdata!$AI$2:$AI$2500,0))</f>
        <v/>
      </c>
      <c r="O90" t="str">
        <f>IF(N90="","",COUNTIFS(Basicdata!$B$2:$B$2500,1,Basicdata!$D$2:$D$2500,Crops!$D$5,Basicdata!$H$2:$H$2500,Crops!$M82,Basicdata!$AG$2:$AG$2500,7,Basicdata!$AI$2:$AI$2500,0))</f>
        <v/>
      </c>
      <c r="P90" t="str">
        <f>IF(O90="","",COUNTIFS(Basicdata!$B$2:$B$2500,1,Basicdata!$D$2:$D$2500,Crops!$D$5,Basicdata!$H$2:$H$2500,Crops!$M82,Basicdata!$AG$2:$AG$2500,8,Basicdata!$AI$2:$AI$2500,0))</f>
        <v/>
      </c>
      <c r="Q90" t="str">
        <f>IF(P90="","",COUNTIFS(Basicdata!$B$2:$B$2500,1,Basicdata!$D$2:$D$2500,Crops!$D$5,Basicdata!$H$2:$H$2500,Crops!$M82,Basicdata!$AH$2:$AH$2500,0,Basicdata!$AI$2:$AI$2500,0))</f>
        <v/>
      </c>
      <c r="R90" t="str">
        <f>IF(Q90="","",COUNTIFS(Basicdata!$B$2:$B$2500,1,Basicdata!$D$2:$D$2500,Crops!$D$5,Basicdata!$H$2:$H$2500,Crops!$M82,Basicdata!$AH$2:$AH$2500,1,Basicdata!$AI$2:$AI$2500,0))</f>
        <v/>
      </c>
      <c r="S90" t="str">
        <f>IF(R90="","",COUNTIFS(Basicdata!$B$2:$B$2500,1,Basicdata!$D$2:$D$2500,Crops!$D$5,Basicdata!$H$2:$H$2500,Crops!$M82,Basicdata!$AH$2:$AH$2500,2,Basicdata!$AI$2:$AI$2500,0))</f>
        <v/>
      </c>
      <c r="T90" t="str">
        <f>IF(S90="","",COUNTIFS(Basicdata!$B$2:$B$2500,1,Basicdata!$D$2:$D$2500,Crops!$D$5,Basicdata!$H$2:$H$2500,Crops!$M82,Basicdata!$AH$2:$AH$2500,3,Basicdata!$AI$2:$AI$2500,0))</f>
        <v/>
      </c>
      <c r="U90" t="str">
        <f>IF(T90="","",COUNTIFS(Basicdata!$B$2:$B$2500,1,Basicdata!$D$2:$D$2500,Crops!$D$5,Basicdata!$H$2:$H$2500,Crops!$M82,Basicdata!$AH$2:$AH$2500,4,Basicdata!$AI$2:$AI$2500,0))</f>
        <v/>
      </c>
      <c r="V90" t="str">
        <f>IF(U90="","",COUNTIFS(Basicdata!$B$2:$B$2500,1,Basicdata!$D$2:$D$2500,Crops!$D$5,Basicdata!$H$2:$H$2500,Crops!$M82,Basicdata!$AH$2:$AH$2500,6,Basicdata!$AI$2:$AI$2500,0))</f>
        <v/>
      </c>
      <c r="W90" t="str">
        <f>IF(V90="","",COUNTIFS(Basicdata!$B$2:$B$2500,1,Basicdata!$D$2:$D$2500,Crops!$D$5,Basicdata!$H$2:$H$2500,Crops!$M82,Basicdata!$AH$2:$AH$2500,7,Basicdata!$AI$2:$AI$2500,0))</f>
        <v/>
      </c>
      <c r="X90" t="str">
        <f>IF(W90="","",COUNTIFS(Basicdata!$B$2:$B$2500,1,Basicdata!$D$2:$D$2500,Crops!$D$5,Basicdata!$H$2:$H$2500,Crops!$M82,Basicdata!$AH$2:$AH$2500,8,Basicdata!$AI$2:$AI$2500,0))</f>
        <v/>
      </c>
      <c r="Z90" s="45" t="str">
        <f>IF(COUNTIFS(Basicdata!$B$2:$B$2500,2,Basicdata!$D$2:$D$2500,Crops!$D$5,Basicdata!$H$2:$H$2500,Crops!$M82,Basicdata!$AI$2:$AI$2500,0)&gt;0,Crops!$M82,"")</f>
        <v/>
      </c>
      <c r="AA90" t="str">
        <f>IF(Z90="","",COUNTIFS(Basicdata!$B$2:$B$2500,2,Basicdata!$D$2:$D$2500,Crops!$D$5,Basicdata!$H$2:$H$2500,Crops!$M82,Basicdata!$AI$2:$AI$2500,0))</f>
        <v/>
      </c>
      <c r="AB90" t="str">
        <f>IF(AA90="","",COUNTIFS(Basicdata!$B$2:$B$2500,2,Basicdata!$D$2:$D$2500,Crops!$D$5,Basicdata!$H$2:$H$2500,Crops!$M82,Basicdata!$AF$2:$AF$2500,0,Basicdata!$AI$2:$AI$2500,0))</f>
        <v/>
      </c>
      <c r="AC90" t="str">
        <f>IF(AB90="","",COUNTIFS(Basicdata!$B$2:$B$2500,2,Basicdata!$D$2:$D$2500,Crops!$D$5,Basicdata!$H$2:$H$2500,Crops!$M82,Basicdata!$AF$2:$AF$2500,1,Basicdata!$AI$2:$AI$2500,0))</f>
        <v/>
      </c>
      <c r="AD90" t="str">
        <f>IF(AC90="","",COUNTIFS(Basicdata!$B$2:$B$2500,2,Basicdata!$D$2:$D$2500,Crops!$D$5,Basicdata!$H$2:$H$2500,Crops!$M82,Basicdata!$AF$2:$AF$2500,2,Basicdata!$AI$2:$AI$2500,0))</f>
        <v/>
      </c>
      <c r="AE90" t="str">
        <f>IF(AD90="","",COUNTIFS(Basicdata!$B$2:$B$2500,2,Basicdata!$D$2:$D$2500,Crops!$D$5,Basicdata!$H$2:$H$2500,Crops!$M82,Basicdata!$AF$2:$AF$2500,4,Basicdata!$AI$2:$AI$2500,0))</f>
        <v/>
      </c>
      <c r="AF90" t="str">
        <f>IF(AE90="","",COUNTIFS(Basicdata!$B$2:$B$2500,2,Basicdata!$D$2:$D$2500,Crops!$D$5,Basicdata!$H$2:$H$2500,Crops!$M82,Basicdata!$AF$2:$AF$2500,6,Basicdata!$AI$2:$AI$2500,0))</f>
        <v/>
      </c>
      <c r="AG90" t="str">
        <f>IF(AF90="","",COUNTIFS(Basicdata!$B$2:$B$2500,2,Basicdata!$D$2:$D$2500,Crops!$D$5,Basicdata!$H$2:$H$2500,Crops!$M82,Basicdata!$AF$2:$AF$2500,8,Basicdata!$AI$2:$AI$2500,0))</f>
        <v/>
      </c>
      <c r="AH90" t="str">
        <f>IF(AG90="","",COUNTIFS(Basicdata!$B$2:$B$2500,2,Basicdata!$D$2:$D$2500,Crops!$D$5,Basicdata!$H$2:$H$2500,Crops!$M82,Basicdata!$AG$2:$AG$2500,0,Basicdata!$AI$2:$AI$2500,0))</f>
        <v/>
      </c>
      <c r="AI90" t="str">
        <f>IF(AH90="","",COUNTIFS(Basicdata!$B$2:$B$2500,2,Basicdata!$D$2:$D$2500,Crops!$D$5,Basicdata!$H$2:$H$2500,Crops!$M82,Basicdata!$AG$2:$AG$2500,1,Basicdata!$AI$2:$AI$2500,0))</f>
        <v/>
      </c>
      <c r="AJ90" t="str">
        <f>IF(AI90="","",COUNTIFS(Basicdata!$B$2:$B$2500,2,Basicdata!$D$2:$D$2500,Crops!$D$5,Basicdata!$H$2:$H$2500,Crops!$M82,Basicdata!$AG$2:$AG$2500,2,Basicdata!$AI$2:$AI$2500,0))</f>
        <v/>
      </c>
      <c r="AK90" t="str">
        <f>IF(AJ90="","",COUNTIFS(Basicdata!$B$2:$B$2500,2,Basicdata!$D$2:$D$2500,Crops!$D$5,Basicdata!$H$2:$H$2500,Crops!$M82,Basicdata!$AG$2:$AG$2500,3,Basicdata!$AI$2:$AI$2500,0))</f>
        <v/>
      </c>
      <c r="AL90" t="str">
        <f>IF(AK90="","",COUNTIFS(Basicdata!$B$2:$B$2500,2,Basicdata!$D$2:$D$2500,Crops!$D$5,Basicdata!$H$2:$H$2500,Crops!$M82,Basicdata!$AG$2:$AG$2500,4,Basicdata!$AI$2:$AI$2500,0))</f>
        <v/>
      </c>
      <c r="AM90" t="str">
        <f>IF(AL90="","",COUNTIFS(Basicdata!$B$2:$B$2500,2,Basicdata!$D$2:$D$2500,Crops!$D$5,Basicdata!$H$2:$H$2500,Crops!$M82,Basicdata!$AG$2:$AG$2500,6,Basicdata!$AI$2:$AI$2500,0))</f>
        <v/>
      </c>
      <c r="AN90" t="str">
        <f>IF(AM90="","",COUNTIFS(Basicdata!$B$2:$B$2500,2,Basicdata!$D$2:$D$2500,Crops!$D$5,Basicdata!$H$2:$H$2500,Crops!$M82,Basicdata!$AG$2:$AG$2500,7,Basicdata!$AI$2:$AI$2500,0))</f>
        <v/>
      </c>
      <c r="AO90" t="str">
        <f>IF(AN90="","",COUNTIFS(Basicdata!$B$2:$B$2500,2,Basicdata!$D$2:$D$2500,Crops!$D$5,Basicdata!$H$2:$H$2500,Crops!$M82,Basicdata!$AG$2:$AG$2500,8,Basicdata!$AI$2:$AI$2500,0))</f>
        <v/>
      </c>
      <c r="AP90" t="str">
        <f>IF(AO90="","",COUNTIFS(Basicdata!$B$2:$B$2500,2,Basicdata!$D$2:$D$2500,Crops!$D$5,Basicdata!$H$2:$H$2500,Crops!$M82,Basicdata!$AH$2:$AH$2500,0,Basicdata!$AI$2:$AI$2500,0))</f>
        <v/>
      </c>
      <c r="AQ90" t="str">
        <f>IF(AP90="","",COUNTIFS(Basicdata!$B$2:$B$2500,2,Basicdata!$D$2:$D$2500,Crops!$D$5,Basicdata!$H$2:$H$2500,Crops!$M82,Basicdata!$AH$2:$AH$2500,1,Basicdata!$AI$2:$AI$2500,0))</f>
        <v/>
      </c>
      <c r="AR90" t="str">
        <f>IF(AQ90="","",COUNTIFS(Basicdata!$B$2:$B$2500,2,Basicdata!$D$2:$D$2500,Crops!$D$5,Basicdata!$H$2:$H$2500,Crops!$M82,Basicdata!$AH$2:$AH$2500,2,Basicdata!$AI$2:$AI$2500,0))</f>
        <v/>
      </c>
      <c r="AS90" t="str">
        <f>IF(AR90="","",COUNTIFS(Basicdata!$B$2:$B$2500,2,Basicdata!$D$2:$D$2500,Crops!$D$5,Basicdata!$H$2:$H$2500,Crops!$M82,Basicdata!$AH$2:$AH$2500,3,Basicdata!$AI$2:$AI$2500,0))</f>
        <v/>
      </c>
      <c r="AT90" t="str">
        <f>IF(AS90="","",COUNTIFS(Basicdata!$B$2:$B$2500,2,Basicdata!$D$2:$D$2500,Crops!$D$5,Basicdata!$H$2:$H$2500,Crops!$M82,Basicdata!$AH$2:$AH$2500,4,Basicdata!$AI$2:$AI$2500,0))</f>
        <v/>
      </c>
      <c r="AU90" t="str">
        <f>IF(AT90="","",COUNTIFS(Basicdata!$B$2:$B$2500,2,Basicdata!$D$2:$D$2500,Crops!$D$5,Basicdata!$H$2:$H$2500,Crops!$M82,Basicdata!$AH$2:$AH$2500,6,Basicdata!$AI$2:$AI$2500,0))</f>
        <v/>
      </c>
      <c r="AV90" t="str">
        <f>IF(AU90="","",COUNTIFS(Basicdata!$B$2:$B$2500,2,Basicdata!$D$2:$D$2500,Crops!$D$5,Basicdata!$H$2:$H$2500,Crops!$M82,Basicdata!$AH$2:$AH$2500,7,Basicdata!$AI$2:$AI$2500,0))</f>
        <v/>
      </c>
      <c r="AW90" t="str">
        <f>IF(AV90="","",COUNTIFS(Basicdata!$B$2:$B$2500,2,Basicdata!$D$2:$D$2500,Crops!$D$5,Basicdata!$H$2:$H$2500,Crops!$M82,Basicdata!$AH$2:$AH$2500,8,Basicdata!$AI$2:$AI$2500,0))</f>
        <v/>
      </c>
    </row>
    <row r="91" spans="1:49" x14ac:dyDescent="0.3">
      <c r="A91" s="45" t="str">
        <f>IF(COUNTIFS(Basicdata!$B$2:$B$2500,1,Basicdata!$D$2:$D$2500,Crops!$D$5,Basicdata!$H$2:$H$2500,Crops!$M83,Basicdata!$AI$2:$AI$2500,0)&gt;0,Crops!$M83,"")</f>
        <v/>
      </c>
      <c r="B91" t="str">
        <f>IF(A91="","",COUNTIFS(Basicdata!$B$2:$B$2500,1,Basicdata!$D$2:$D$2500,Crops!$D$5,Basicdata!$H$2:$H$2500,Crops!$M83,Basicdata!$AI$2:$AI$2500,0))</f>
        <v/>
      </c>
      <c r="C91" t="str">
        <f>IF(B91="","",COUNTIFS(Basicdata!$B$2:$B$2500,1,Basicdata!$D$2:$D$2500,Crops!$D$5,Basicdata!$H$2:$H$2500,Crops!$M83,Basicdata!$AF$2:$AF$2500,0,Basicdata!$AI$2:$AI$2500,0))</f>
        <v/>
      </c>
      <c r="D91" t="str">
        <f>IF(C91="","",COUNTIFS(Basicdata!$B$2:$B$2500,1,Basicdata!$D$2:$D$2500,Crops!$D$5,Basicdata!$H$2:$H$2500,Crops!$M83,Basicdata!$AF$2:$AF$2500,1,Basicdata!$AI$2:$AI$2500,0))</f>
        <v/>
      </c>
      <c r="E91" t="str">
        <f>IF(D91="","",COUNTIFS(Basicdata!$B$2:$B$2500,1,Basicdata!$D$2:$D$2500,Crops!$D$5,Basicdata!$H$2:$H$2500,Crops!$M83,Basicdata!$AF$2:$AF$2500,2,Basicdata!$AI$2:$AI$2500,0))</f>
        <v/>
      </c>
      <c r="F91" t="str">
        <f>IF(E91="","",COUNTIFS(Basicdata!$B$2:$B$2500,1,Basicdata!$D$2:$D$2500,Crops!$D$5,Basicdata!$H$2:$H$2500,Crops!$M83,Basicdata!$AF$2:$AF$2500,4,Basicdata!$AI$2:$AI$2500,0))</f>
        <v/>
      </c>
      <c r="G91" t="str">
        <f>IF(F91="","",COUNTIFS(Basicdata!$B$2:$B$2500,1,Basicdata!$D$2:$D$2500,Crops!$D$5,Basicdata!$H$2:$H$2500,Crops!$M83,Basicdata!$AF$2:$AF$2500,6,Basicdata!$AI$2:$AI$2500,0))</f>
        <v/>
      </c>
      <c r="H91" t="str">
        <f>IF(G91="","",COUNTIFS(Basicdata!$B$2:$B$2500,1,Basicdata!$D$2:$D$2500,Crops!$D$5,Basicdata!$H$2:$H$2500,Crops!$M83,Basicdata!$AF$2:$AF$2500,8,Basicdata!$AI$2:$AI$2500,0))</f>
        <v/>
      </c>
      <c r="I91" t="str">
        <f>IF(H91="","",COUNTIFS(Basicdata!$B$2:$B$2500,1,Basicdata!$D$2:$D$2500,Crops!$D$5,Basicdata!$H$2:$H$2500,Crops!$M83,Basicdata!$AG$2:$AG$2500,0,Basicdata!$AI$2:$AI$2500,0))</f>
        <v/>
      </c>
      <c r="J91" t="str">
        <f>IF(I91="","",COUNTIFS(Basicdata!$B$2:$B$2500,1,Basicdata!$D$2:$D$2500,Crops!$D$5,Basicdata!$H$2:$H$2500,Crops!$M83,Basicdata!$AG$2:$AG$2500,1,Basicdata!$AI$2:$AI$2500,0))</f>
        <v/>
      </c>
      <c r="K91" t="str">
        <f>IF(J91="","",COUNTIFS(Basicdata!$B$2:$B$2500,1,Basicdata!$D$2:$D$2500,Crops!$D$5,Basicdata!$H$2:$H$2500,Crops!$M83,Basicdata!$AG$2:$AG$2500,2,Basicdata!$AI$2:$AI$2500,0))</f>
        <v/>
      </c>
      <c r="L91" t="str">
        <f>IF(K91="","",COUNTIFS(Basicdata!$B$2:$B$2500,1,Basicdata!$D$2:$D$2500,Crops!$D$5,Basicdata!$H$2:$H$2500,Crops!$M83,Basicdata!$AG$2:$AG$2500,3,Basicdata!$AI$2:$AI$2500,0))</f>
        <v/>
      </c>
      <c r="M91" t="str">
        <f>IF(L91="","",COUNTIFS(Basicdata!$B$2:$B$2500,1,Basicdata!$D$2:$D$2500,Crops!$D$5,Basicdata!$H$2:$H$2500,Crops!$M83,Basicdata!$AG$2:$AG$2500,4,Basicdata!$AI$2:$AI$2500,0))</f>
        <v/>
      </c>
      <c r="N91" t="str">
        <f>IF(M91="","",COUNTIFS(Basicdata!$B$2:$B$2500,1,Basicdata!$D$2:$D$2500,Crops!$D$5,Basicdata!$H$2:$H$2500,Crops!$M83,Basicdata!$AG$2:$AG$2500,6,Basicdata!$AI$2:$AI$2500,0))</f>
        <v/>
      </c>
      <c r="O91" t="str">
        <f>IF(N91="","",COUNTIFS(Basicdata!$B$2:$B$2500,1,Basicdata!$D$2:$D$2500,Crops!$D$5,Basicdata!$H$2:$H$2500,Crops!$M83,Basicdata!$AG$2:$AG$2500,7,Basicdata!$AI$2:$AI$2500,0))</f>
        <v/>
      </c>
      <c r="P91" t="str">
        <f>IF(O91="","",COUNTIFS(Basicdata!$B$2:$B$2500,1,Basicdata!$D$2:$D$2500,Crops!$D$5,Basicdata!$H$2:$H$2500,Crops!$M83,Basicdata!$AG$2:$AG$2500,8,Basicdata!$AI$2:$AI$2500,0))</f>
        <v/>
      </c>
      <c r="Q91" t="str">
        <f>IF(P91="","",COUNTIFS(Basicdata!$B$2:$B$2500,1,Basicdata!$D$2:$D$2500,Crops!$D$5,Basicdata!$H$2:$H$2500,Crops!$M83,Basicdata!$AH$2:$AH$2500,0,Basicdata!$AI$2:$AI$2500,0))</f>
        <v/>
      </c>
      <c r="R91" t="str">
        <f>IF(Q91="","",COUNTIFS(Basicdata!$B$2:$B$2500,1,Basicdata!$D$2:$D$2500,Crops!$D$5,Basicdata!$H$2:$H$2500,Crops!$M83,Basicdata!$AH$2:$AH$2500,1,Basicdata!$AI$2:$AI$2500,0))</f>
        <v/>
      </c>
      <c r="S91" t="str">
        <f>IF(R91="","",COUNTIFS(Basicdata!$B$2:$B$2500,1,Basicdata!$D$2:$D$2500,Crops!$D$5,Basicdata!$H$2:$H$2500,Crops!$M83,Basicdata!$AH$2:$AH$2500,2,Basicdata!$AI$2:$AI$2500,0))</f>
        <v/>
      </c>
      <c r="T91" t="str">
        <f>IF(S91="","",COUNTIFS(Basicdata!$B$2:$B$2500,1,Basicdata!$D$2:$D$2500,Crops!$D$5,Basicdata!$H$2:$H$2500,Crops!$M83,Basicdata!$AH$2:$AH$2500,3,Basicdata!$AI$2:$AI$2500,0))</f>
        <v/>
      </c>
      <c r="U91" t="str">
        <f>IF(T91="","",COUNTIFS(Basicdata!$B$2:$B$2500,1,Basicdata!$D$2:$D$2500,Crops!$D$5,Basicdata!$H$2:$H$2500,Crops!$M83,Basicdata!$AH$2:$AH$2500,4,Basicdata!$AI$2:$AI$2500,0))</f>
        <v/>
      </c>
      <c r="V91" t="str">
        <f>IF(U91="","",COUNTIFS(Basicdata!$B$2:$B$2500,1,Basicdata!$D$2:$D$2500,Crops!$D$5,Basicdata!$H$2:$H$2500,Crops!$M83,Basicdata!$AH$2:$AH$2500,6,Basicdata!$AI$2:$AI$2500,0))</f>
        <v/>
      </c>
      <c r="W91" t="str">
        <f>IF(V91="","",COUNTIFS(Basicdata!$B$2:$B$2500,1,Basicdata!$D$2:$D$2500,Crops!$D$5,Basicdata!$H$2:$H$2500,Crops!$M83,Basicdata!$AH$2:$AH$2500,7,Basicdata!$AI$2:$AI$2500,0))</f>
        <v/>
      </c>
      <c r="X91" t="str">
        <f>IF(W91="","",COUNTIFS(Basicdata!$B$2:$B$2500,1,Basicdata!$D$2:$D$2500,Crops!$D$5,Basicdata!$H$2:$H$2500,Crops!$M83,Basicdata!$AH$2:$AH$2500,8,Basicdata!$AI$2:$AI$2500,0))</f>
        <v/>
      </c>
      <c r="Z91" s="45" t="str">
        <f>IF(COUNTIFS(Basicdata!$B$2:$B$2500,2,Basicdata!$D$2:$D$2500,Crops!$D$5,Basicdata!$H$2:$H$2500,Crops!$M83,Basicdata!$AI$2:$AI$2500,0)&gt;0,Crops!$M83,"")</f>
        <v/>
      </c>
      <c r="AA91" t="str">
        <f>IF(Z91="","",COUNTIFS(Basicdata!$B$2:$B$2500,2,Basicdata!$D$2:$D$2500,Crops!$D$5,Basicdata!$H$2:$H$2500,Crops!$M83,Basicdata!$AI$2:$AI$2500,0))</f>
        <v/>
      </c>
      <c r="AB91" t="str">
        <f>IF(AA91="","",COUNTIFS(Basicdata!$B$2:$B$2500,2,Basicdata!$D$2:$D$2500,Crops!$D$5,Basicdata!$H$2:$H$2500,Crops!$M83,Basicdata!$AF$2:$AF$2500,0,Basicdata!$AI$2:$AI$2500,0))</f>
        <v/>
      </c>
      <c r="AC91" t="str">
        <f>IF(AB91="","",COUNTIFS(Basicdata!$B$2:$B$2500,2,Basicdata!$D$2:$D$2500,Crops!$D$5,Basicdata!$H$2:$H$2500,Crops!$M83,Basicdata!$AF$2:$AF$2500,1,Basicdata!$AI$2:$AI$2500,0))</f>
        <v/>
      </c>
      <c r="AD91" t="str">
        <f>IF(AC91="","",COUNTIFS(Basicdata!$B$2:$B$2500,2,Basicdata!$D$2:$D$2500,Crops!$D$5,Basicdata!$H$2:$H$2500,Crops!$M83,Basicdata!$AF$2:$AF$2500,2,Basicdata!$AI$2:$AI$2500,0))</f>
        <v/>
      </c>
      <c r="AE91" t="str">
        <f>IF(AD91="","",COUNTIFS(Basicdata!$B$2:$B$2500,2,Basicdata!$D$2:$D$2500,Crops!$D$5,Basicdata!$H$2:$H$2500,Crops!$M83,Basicdata!$AF$2:$AF$2500,4,Basicdata!$AI$2:$AI$2500,0))</f>
        <v/>
      </c>
      <c r="AF91" t="str">
        <f>IF(AE91="","",COUNTIFS(Basicdata!$B$2:$B$2500,2,Basicdata!$D$2:$D$2500,Crops!$D$5,Basicdata!$H$2:$H$2500,Crops!$M83,Basicdata!$AF$2:$AF$2500,6,Basicdata!$AI$2:$AI$2500,0))</f>
        <v/>
      </c>
      <c r="AG91" t="str">
        <f>IF(AF91="","",COUNTIFS(Basicdata!$B$2:$B$2500,2,Basicdata!$D$2:$D$2500,Crops!$D$5,Basicdata!$H$2:$H$2500,Crops!$M83,Basicdata!$AF$2:$AF$2500,8,Basicdata!$AI$2:$AI$2500,0))</f>
        <v/>
      </c>
      <c r="AH91" t="str">
        <f>IF(AG91="","",COUNTIFS(Basicdata!$B$2:$B$2500,2,Basicdata!$D$2:$D$2500,Crops!$D$5,Basicdata!$H$2:$H$2500,Crops!$M83,Basicdata!$AG$2:$AG$2500,0,Basicdata!$AI$2:$AI$2500,0))</f>
        <v/>
      </c>
      <c r="AI91" t="str">
        <f>IF(AH91="","",COUNTIFS(Basicdata!$B$2:$B$2500,2,Basicdata!$D$2:$D$2500,Crops!$D$5,Basicdata!$H$2:$H$2500,Crops!$M83,Basicdata!$AG$2:$AG$2500,1,Basicdata!$AI$2:$AI$2500,0))</f>
        <v/>
      </c>
      <c r="AJ91" t="str">
        <f>IF(AI91="","",COUNTIFS(Basicdata!$B$2:$B$2500,2,Basicdata!$D$2:$D$2500,Crops!$D$5,Basicdata!$H$2:$H$2500,Crops!$M83,Basicdata!$AG$2:$AG$2500,2,Basicdata!$AI$2:$AI$2500,0))</f>
        <v/>
      </c>
      <c r="AK91" t="str">
        <f>IF(AJ91="","",COUNTIFS(Basicdata!$B$2:$B$2500,2,Basicdata!$D$2:$D$2500,Crops!$D$5,Basicdata!$H$2:$H$2500,Crops!$M83,Basicdata!$AG$2:$AG$2500,3,Basicdata!$AI$2:$AI$2500,0))</f>
        <v/>
      </c>
      <c r="AL91" t="str">
        <f>IF(AK91="","",COUNTIFS(Basicdata!$B$2:$B$2500,2,Basicdata!$D$2:$D$2500,Crops!$D$5,Basicdata!$H$2:$H$2500,Crops!$M83,Basicdata!$AG$2:$AG$2500,4,Basicdata!$AI$2:$AI$2500,0))</f>
        <v/>
      </c>
      <c r="AM91" t="str">
        <f>IF(AL91="","",COUNTIFS(Basicdata!$B$2:$B$2500,2,Basicdata!$D$2:$D$2500,Crops!$D$5,Basicdata!$H$2:$H$2500,Crops!$M83,Basicdata!$AG$2:$AG$2500,6,Basicdata!$AI$2:$AI$2500,0))</f>
        <v/>
      </c>
      <c r="AN91" t="str">
        <f>IF(AM91="","",COUNTIFS(Basicdata!$B$2:$B$2500,2,Basicdata!$D$2:$D$2500,Crops!$D$5,Basicdata!$H$2:$H$2500,Crops!$M83,Basicdata!$AG$2:$AG$2500,7,Basicdata!$AI$2:$AI$2500,0))</f>
        <v/>
      </c>
      <c r="AO91" t="str">
        <f>IF(AN91="","",COUNTIFS(Basicdata!$B$2:$B$2500,2,Basicdata!$D$2:$D$2500,Crops!$D$5,Basicdata!$H$2:$H$2500,Crops!$M83,Basicdata!$AG$2:$AG$2500,8,Basicdata!$AI$2:$AI$2500,0))</f>
        <v/>
      </c>
      <c r="AP91" t="str">
        <f>IF(AO91="","",COUNTIFS(Basicdata!$B$2:$B$2500,2,Basicdata!$D$2:$D$2500,Crops!$D$5,Basicdata!$H$2:$H$2500,Crops!$M83,Basicdata!$AH$2:$AH$2500,0,Basicdata!$AI$2:$AI$2500,0))</f>
        <v/>
      </c>
      <c r="AQ91" t="str">
        <f>IF(AP91="","",COUNTIFS(Basicdata!$B$2:$B$2500,2,Basicdata!$D$2:$D$2500,Crops!$D$5,Basicdata!$H$2:$H$2500,Crops!$M83,Basicdata!$AH$2:$AH$2500,1,Basicdata!$AI$2:$AI$2500,0))</f>
        <v/>
      </c>
      <c r="AR91" t="str">
        <f>IF(AQ91="","",COUNTIFS(Basicdata!$B$2:$B$2500,2,Basicdata!$D$2:$D$2500,Crops!$D$5,Basicdata!$H$2:$H$2500,Crops!$M83,Basicdata!$AH$2:$AH$2500,2,Basicdata!$AI$2:$AI$2500,0))</f>
        <v/>
      </c>
      <c r="AS91" t="str">
        <f>IF(AR91="","",COUNTIFS(Basicdata!$B$2:$B$2500,2,Basicdata!$D$2:$D$2500,Crops!$D$5,Basicdata!$H$2:$H$2500,Crops!$M83,Basicdata!$AH$2:$AH$2500,3,Basicdata!$AI$2:$AI$2500,0))</f>
        <v/>
      </c>
      <c r="AT91" t="str">
        <f>IF(AS91="","",COUNTIFS(Basicdata!$B$2:$B$2500,2,Basicdata!$D$2:$D$2500,Crops!$D$5,Basicdata!$H$2:$H$2500,Crops!$M83,Basicdata!$AH$2:$AH$2500,4,Basicdata!$AI$2:$AI$2500,0))</f>
        <v/>
      </c>
      <c r="AU91" t="str">
        <f>IF(AT91="","",COUNTIFS(Basicdata!$B$2:$B$2500,2,Basicdata!$D$2:$D$2500,Crops!$D$5,Basicdata!$H$2:$H$2500,Crops!$M83,Basicdata!$AH$2:$AH$2500,6,Basicdata!$AI$2:$AI$2500,0))</f>
        <v/>
      </c>
      <c r="AV91" t="str">
        <f>IF(AU91="","",COUNTIFS(Basicdata!$B$2:$B$2500,2,Basicdata!$D$2:$D$2500,Crops!$D$5,Basicdata!$H$2:$H$2500,Crops!$M83,Basicdata!$AH$2:$AH$2500,7,Basicdata!$AI$2:$AI$2500,0))</f>
        <v/>
      </c>
      <c r="AW91" t="str">
        <f>IF(AV91="","",COUNTIFS(Basicdata!$B$2:$B$2500,2,Basicdata!$D$2:$D$2500,Crops!$D$5,Basicdata!$H$2:$H$2500,Crops!$M83,Basicdata!$AH$2:$AH$2500,8,Basicdata!$AI$2:$AI$2500,0))</f>
        <v/>
      </c>
    </row>
    <row r="92" spans="1:49" x14ac:dyDescent="0.3">
      <c r="A92" s="45" t="str">
        <f>IF(COUNTIFS(Basicdata!$B$2:$B$2500,1,Basicdata!$D$2:$D$2500,Crops!$D$5,Basicdata!$H$2:$H$2500,Crops!$M84,Basicdata!$AI$2:$AI$2500,0)&gt;0,Crops!$M84,"")</f>
        <v/>
      </c>
      <c r="B92" t="str">
        <f>IF(A92="","",COUNTIFS(Basicdata!$B$2:$B$2500,1,Basicdata!$D$2:$D$2500,Crops!$D$5,Basicdata!$H$2:$H$2500,Crops!$M84,Basicdata!$AI$2:$AI$2500,0))</f>
        <v/>
      </c>
      <c r="C92" t="str">
        <f>IF(B92="","",COUNTIFS(Basicdata!$B$2:$B$2500,1,Basicdata!$D$2:$D$2500,Crops!$D$5,Basicdata!$H$2:$H$2500,Crops!$M84,Basicdata!$AF$2:$AF$2500,0,Basicdata!$AI$2:$AI$2500,0))</f>
        <v/>
      </c>
      <c r="D92" t="str">
        <f>IF(C92="","",COUNTIFS(Basicdata!$B$2:$B$2500,1,Basicdata!$D$2:$D$2500,Crops!$D$5,Basicdata!$H$2:$H$2500,Crops!$M84,Basicdata!$AF$2:$AF$2500,1,Basicdata!$AI$2:$AI$2500,0))</f>
        <v/>
      </c>
      <c r="E92" t="str">
        <f>IF(D92="","",COUNTIFS(Basicdata!$B$2:$B$2500,1,Basicdata!$D$2:$D$2500,Crops!$D$5,Basicdata!$H$2:$H$2500,Crops!$M84,Basicdata!$AF$2:$AF$2500,2,Basicdata!$AI$2:$AI$2500,0))</f>
        <v/>
      </c>
      <c r="F92" t="str">
        <f>IF(E92="","",COUNTIFS(Basicdata!$B$2:$B$2500,1,Basicdata!$D$2:$D$2500,Crops!$D$5,Basicdata!$H$2:$H$2500,Crops!$M84,Basicdata!$AF$2:$AF$2500,4,Basicdata!$AI$2:$AI$2500,0))</f>
        <v/>
      </c>
      <c r="G92" t="str">
        <f>IF(F92="","",COUNTIFS(Basicdata!$B$2:$B$2500,1,Basicdata!$D$2:$D$2500,Crops!$D$5,Basicdata!$H$2:$H$2500,Crops!$M84,Basicdata!$AF$2:$AF$2500,6,Basicdata!$AI$2:$AI$2500,0))</f>
        <v/>
      </c>
      <c r="H92" t="str">
        <f>IF(G92="","",COUNTIFS(Basicdata!$B$2:$B$2500,1,Basicdata!$D$2:$D$2500,Crops!$D$5,Basicdata!$H$2:$H$2500,Crops!$M84,Basicdata!$AF$2:$AF$2500,8,Basicdata!$AI$2:$AI$2500,0))</f>
        <v/>
      </c>
      <c r="I92" t="str">
        <f>IF(H92="","",COUNTIFS(Basicdata!$B$2:$B$2500,1,Basicdata!$D$2:$D$2500,Crops!$D$5,Basicdata!$H$2:$H$2500,Crops!$M84,Basicdata!$AG$2:$AG$2500,0,Basicdata!$AI$2:$AI$2500,0))</f>
        <v/>
      </c>
      <c r="J92" t="str">
        <f>IF(I92="","",COUNTIFS(Basicdata!$B$2:$B$2500,1,Basicdata!$D$2:$D$2500,Crops!$D$5,Basicdata!$H$2:$H$2500,Crops!$M84,Basicdata!$AG$2:$AG$2500,1,Basicdata!$AI$2:$AI$2500,0))</f>
        <v/>
      </c>
      <c r="K92" t="str">
        <f>IF(J92="","",COUNTIFS(Basicdata!$B$2:$B$2500,1,Basicdata!$D$2:$D$2500,Crops!$D$5,Basicdata!$H$2:$H$2500,Crops!$M84,Basicdata!$AG$2:$AG$2500,2,Basicdata!$AI$2:$AI$2500,0))</f>
        <v/>
      </c>
      <c r="L92" t="str">
        <f>IF(K92="","",COUNTIFS(Basicdata!$B$2:$B$2500,1,Basicdata!$D$2:$D$2500,Crops!$D$5,Basicdata!$H$2:$H$2500,Crops!$M84,Basicdata!$AG$2:$AG$2500,3,Basicdata!$AI$2:$AI$2500,0))</f>
        <v/>
      </c>
      <c r="M92" t="str">
        <f>IF(L92="","",COUNTIFS(Basicdata!$B$2:$B$2500,1,Basicdata!$D$2:$D$2500,Crops!$D$5,Basicdata!$H$2:$H$2500,Crops!$M84,Basicdata!$AG$2:$AG$2500,4,Basicdata!$AI$2:$AI$2500,0))</f>
        <v/>
      </c>
      <c r="N92" t="str">
        <f>IF(M92="","",COUNTIFS(Basicdata!$B$2:$B$2500,1,Basicdata!$D$2:$D$2500,Crops!$D$5,Basicdata!$H$2:$H$2500,Crops!$M84,Basicdata!$AG$2:$AG$2500,6,Basicdata!$AI$2:$AI$2500,0))</f>
        <v/>
      </c>
      <c r="O92" t="str">
        <f>IF(N92="","",COUNTIFS(Basicdata!$B$2:$B$2500,1,Basicdata!$D$2:$D$2500,Crops!$D$5,Basicdata!$H$2:$H$2500,Crops!$M84,Basicdata!$AG$2:$AG$2500,7,Basicdata!$AI$2:$AI$2500,0))</f>
        <v/>
      </c>
      <c r="P92" t="str">
        <f>IF(O92="","",COUNTIFS(Basicdata!$B$2:$B$2500,1,Basicdata!$D$2:$D$2500,Crops!$D$5,Basicdata!$H$2:$H$2500,Crops!$M84,Basicdata!$AG$2:$AG$2500,8,Basicdata!$AI$2:$AI$2500,0))</f>
        <v/>
      </c>
      <c r="Q92" t="str">
        <f>IF(P92="","",COUNTIFS(Basicdata!$B$2:$B$2500,1,Basicdata!$D$2:$D$2500,Crops!$D$5,Basicdata!$H$2:$H$2500,Crops!$M84,Basicdata!$AH$2:$AH$2500,0,Basicdata!$AI$2:$AI$2500,0))</f>
        <v/>
      </c>
      <c r="R92" t="str">
        <f>IF(Q92="","",COUNTIFS(Basicdata!$B$2:$B$2500,1,Basicdata!$D$2:$D$2500,Crops!$D$5,Basicdata!$H$2:$H$2500,Crops!$M84,Basicdata!$AH$2:$AH$2500,1,Basicdata!$AI$2:$AI$2500,0))</f>
        <v/>
      </c>
      <c r="S92" t="str">
        <f>IF(R92="","",COUNTIFS(Basicdata!$B$2:$B$2500,1,Basicdata!$D$2:$D$2500,Crops!$D$5,Basicdata!$H$2:$H$2500,Crops!$M84,Basicdata!$AH$2:$AH$2500,2,Basicdata!$AI$2:$AI$2500,0))</f>
        <v/>
      </c>
      <c r="T92" t="str">
        <f>IF(S92="","",COUNTIFS(Basicdata!$B$2:$B$2500,1,Basicdata!$D$2:$D$2500,Crops!$D$5,Basicdata!$H$2:$H$2500,Crops!$M84,Basicdata!$AH$2:$AH$2500,3,Basicdata!$AI$2:$AI$2500,0))</f>
        <v/>
      </c>
      <c r="U92" t="str">
        <f>IF(T92="","",COUNTIFS(Basicdata!$B$2:$B$2500,1,Basicdata!$D$2:$D$2500,Crops!$D$5,Basicdata!$H$2:$H$2500,Crops!$M84,Basicdata!$AH$2:$AH$2500,4,Basicdata!$AI$2:$AI$2500,0))</f>
        <v/>
      </c>
      <c r="V92" t="str">
        <f>IF(U92="","",COUNTIFS(Basicdata!$B$2:$B$2500,1,Basicdata!$D$2:$D$2500,Crops!$D$5,Basicdata!$H$2:$H$2500,Crops!$M84,Basicdata!$AH$2:$AH$2500,6,Basicdata!$AI$2:$AI$2500,0))</f>
        <v/>
      </c>
      <c r="W92" t="str">
        <f>IF(V92="","",COUNTIFS(Basicdata!$B$2:$B$2500,1,Basicdata!$D$2:$D$2500,Crops!$D$5,Basicdata!$H$2:$H$2500,Crops!$M84,Basicdata!$AH$2:$AH$2500,7,Basicdata!$AI$2:$AI$2500,0))</f>
        <v/>
      </c>
      <c r="X92" t="str">
        <f>IF(W92="","",COUNTIFS(Basicdata!$B$2:$B$2500,1,Basicdata!$D$2:$D$2500,Crops!$D$5,Basicdata!$H$2:$H$2500,Crops!$M84,Basicdata!$AH$2:$AH$2500,8,Basicdata!$AI$2:$AI$2500,0))</f>
        <v/>
      </c>
      <c r="Z92" s="45" t="str">
        <f>IF(COUNTIFS(Basicdata!$B$2:$B$2500,2,Basicdata!$D$2:$D$2500,Crops!$D$5,Basicdata!$H$2:$H$2500,Crops!$M84,Basicdata!$AI$2:$AI$2500,0)&gt;0,Crops!$M84,"")</f>
        <v/>
      </c>
      <c r="AA92" t="str">
        <f>IF(Z92="","",COUNTIFS(Basicdata!$B$2:$B$2500,2,Basicdata!$D$2:$D$2500,Crops!$D$5,Basicdata!$H$2:$H$2500,Crops!$M84,Basicdata!$AI$2:$AI$2500,0))</f>
        <v/>
      </c>
      <c r="AB92" t="str">
        <f>IF(AA92="","",COUNTIFS(Basicdata!$B$2:$B$2500,2,Basicdata!$D$2:$D$2500,Crops!$D$5,Basicdata!$H$2:$H$2500,Crops!$M84,Basicdata!$AF$2:$AF$2500,0,Basicdata!$AI$2:$AI$2500,0))</f>
        <v/>
      </c>
      <c r="AC92" t="str">
        <f>IF(AB92="","",COUNTIFS(Basicdata!$B$2:$B$2500,2,Basicdata!$D$2:$D$2500,Crops!$D$5,Basicdata!$H$2:$H$2500,Crops!$M84,Basicdata!$AF$2:$AF$2500,1,Basicdata!$AI$2:$AI$2500,0))</f>
        <v/>
      </c>
      <c r="AD92" t="str">
        <f>IF(AC92="","",COUNTIFS(Basicdata!$B$2:$B$2500,2,Basicdata!$D$2:$D$2500,Crops!$D$5,Basicdata!$H$2:$H$2500,Crops!$M84,Basicdata!$AF$2:$AF$2500,2,Basicdata!$AI$2:$AI$2500,0))</f>
        <v/>
      </c>
      <c r="AE92" t="str">
        <f>IF(AD92="","",COUNTIFS(Basicdata!$B$2:$B$2500,2,Basicdata!$D$2:$D$2500,Crops!$D$5,Basicdata!$H$2:$H$2500,Crops!$M84,Basicdata!$AF$2:$AF$2500,4,Basicdata!$AI$2:$AI$2500,0))</f>
        <v/>
      </c>
      <c r="AF92" t="str">
        <f>IF(AE92="","",COUNTIFS(Basicdata!$B$2:$B$2500,2,Basicdata!$D$2:$D$2500,Crops!$D$5,Basicdata!$H$2:$H$2500,Crops!$M84,Basicdata!$AF$2:$AF$2500,6,Basicdata!$AI$2:$AI$2500,0))</f>
        <v/>
      </c>
      <c r="AG92" t="str">
        <f>IF(AF92="","",COUNTIFS(Basicdata!$B$2:$B$2500,2,Basicdata!$D$2:$D$2500,Crops!$D$5,Basicdata!$H$2:$H$2500,Crops!$M84,Basicdata!$AF$2:$AF$2500,8,Basicdata!$AI$2:$AI$2500,0))</f>
        <v/>
      </c>
      <c r="AH92" t="str">
        <f>IF(AG92="","",COUNTIFS(Basicdata!$B$2:$B$2500,2,Basicdata!$D$2:$D$2500,Crops!$D$5,Basicdata!$H$2:$H$2500,Crops!$M84,Basicdata!$AG$2:$AG$2500,0,Basicdata!$AI$2:$AI$2500,0))</f>
        <v/>
      </c>
      <c r="AI92" t="str">
        <f>IF(AH92="","",COUNTIFS(Basicdata!$B$2:$B$2500,2,Basicdata!$D$2:$D$2500,Crops!$D$5,Basicdata!$H$2:$H$2500,Crops!$M84,Basicdata!$AG$2:$AG$2500,1,Basicdata!$AI$2:$AI$2500,0))</f>
        <v/>
      </c>
      <c r="AJ92" t="str">
        <f>IF(AI92="","",COUNTIFS(Basicdata!$B$2:$B$2500,2,Basicdata!$D$2:$D$2500,Crops!$D$5,Basicdata!$H$2:$H$2500,Crops!$M84,Basicdata!$AG$2:$AG$2500,2,Basicdata!$AI$2:$AI$2500,0))</f>
        <v/>
      </c>
      <c r="AK92" t="str">
        <f>IF(AJ92="","",COUNTIFS(Basicdata!$B$2:$B$2500,2,Basicdata!$D$2:$D$2500,Crops!$D$5,Basicdata!$H$2:$H$2500,Crops!$M84,Basicdata!$AG$2:$AG$2500,3,Basicdata!$AI$2:$AI$2500,0))</f>
        <v/>
      </c>
      <c r="AL92" t="str">
        <f>IF(AK92="","",COUNTIFS(Basicdata!$B$2:$B$2500,2,Basicdata!$D$2:$D$2500,Crops!$D$5,Basicdata!$H$2:$H$2500,Crops!$M84,Basicdata!$AG$2:$AG$2500,4,Basicdata!$AI$2:$AI$2500,0))</f>
        <v/>
      </c>
      <c r="AM92" t="str">
        <f>IF(AL92="","",COUNTIFS(Basicdata!$B$2:$B$2500,2,Basicdata!$D$2:$D$2500,Crops!$D$5,Basicdata!$H$2:$H$2500,Crops!$M84,Basicdata!$AG$2:$AG$2500,6,Basicdata!$AI$2:$AI$2500,0))</f>
        <v/>
      </c>
      <c r="AN92" t="str">
        <f>IF(AM92="","",COUNTIFS(Basicdata!$B$2:$B$2500,2,Basicdata!$D$2:$D$2500,Crops!$D$5,Basicdata!$H$2:$H$2500,Crops!$M84,Basicdata!$AG$2:$AG$2500,7,Basicdata!$AI$2:$AI$2500,0))</f>
        <v/>
      </c>
      <c r="AO92" t="str">
        <f>IF(AN92="","",COUNTIFS(Basicdata!$B$2:$B$2500,2,Basicdata!$D$2:$D$2500,Crops!$D$5,Basicdata!$H$2:$H$2500,Crops!$M84,Basicdata!$AG$2:$AG$2500,8,Basicdata!$AI$2:$AI$2500,0))</f>
        <v/>
      </c>
      <c r="AP92" t="str">
        <f>IF(AO92="","",COUNTIFS(Basicdata!$B$2:$B$2500,2,Basicdata!$D$2:$D$2500,Crops!$D$5,Basicdata!$H$2:$H$2500,Crops!$M84,Basicdata!$AH$2:$AH$2500,0,Basicdata!$AI$2:$AI$2500,0))</f>
        <v/>
      </c>
      <c r="AQ92" t="str">
        <f>IF(AP92="","",COUNTIFS(Basicdata!$B$2:$B$2500,2,Basicdata!$D$2:$D$2500,Crops!$D$5,Basicdata!$H$2:$H$2500,Crops!$M84,Basicdata!$AH$2:$AH$2500,1,Basicdata!$AI$2:$AI$2500,0))</f>
        <v/>
      </c>
      <c r="AR92" t="str">
        <f>IF(AQ92="","",COUNTIFS(Basicdata!$B$2:$B$2500,2,Basicdata!$D$2:$D$2500,Crops!$D$5,Basicdata!$H$2:$H$2500,Crops!$M84,Basicdata!$AH$2:$AH$2500,2,Basicdata!$AI$2:$AI$2500,0))</f>
        <v/>
      </c>
      <c r="AS92" t="str">
        <f>IF(AR92="","",COUNTIFS(Basicdata!$B$2:$B$2500,2,Basicdata!$D$2:$D$2500,Crops!$D$5,Basicdata!$H$2:$H$2500,Crops!$M84,Basicdata!$AH$2:$AH$2500,3,Basicdata!$AI$2:$AI$2500,0))</f>
        <v/>
      </c>
      <c r="AT92" t="str">
        <f>IF(AS92="","",COUNTIFS(Basicdata!$B$2:$B$2500,2,Basicdata!$D$2:$D$2500,Crops!$D$5,Basicdata!$H$2:$H$2500,Crops!$M84,Basicdata!$AH$2:$AH$2500,4,Basicdata!$AI$2:$AI$2500,0))</f>
        <v/>
      </c>
      <c r="AU92" t="str">
        <f>IF(AT92="","",COUNTIFS(Basicdata!$B$2:$B$2500,2,Basicdata!$D$2:$D$2500,Crops!$D$5,Basicdata!$H$2:$H$2500,Crops!$M84,Basicdata!$AH$2:$AH$2500,6,Basicdata!$AI$2:$AI$2500,0))</f>
        <v/>
      </c>
      <c r="AV92" t="str">
        <f>IF(AU92="","",COUNTIFS(Basicdata!$B$2:$B$2500,2,Basicdata!$D$2:$D$2500,Crops!$D$5,Basicdata!$H$2:$H$2500,Crops!$M84,Basicdata!$AH$2:$AH$2500,7,Basicdata!$AI$2:$AI$2500,0))</f>
        <v/>
      </c>
      <c r="AW92" t="str">
        <f>IF(AV92="","",COUNTIFS(Basicdata!$B$2:$B$2500,2,Basicdata!$D$2:$D$2500,Crops!$D$5,Basicdata!$H$2:$H$2500,Crops!$M84,Basicdata!$AH$2:$AH$2500,8,Basicdata!$AI$2:$AI$2500,0))</f>
        <v/>
      </c>
    </row>
    <row r="93" spans="1:49" x14ac:dyDescent="0.3">
      <c r="A93" s="45" t="str">
        <f>IF(COUNTIFS(Basicdata!$B$2:$B$2500,1,Basicdata!$D$2:$D$2500,Crops!$D$5,Basicdata!$H$2:$H$2500,Crops!$M85,Basicdata!$AI$2:$AI$2500,0)&gt;0,Crops!$M85,"")</f>
        <v/>
      </c>
      <c r="B93" t="str">
        <f>IF(A93="","",COUNTIFS(Basicdata!$B$2:$B$2500,1,Basicdata!$D$2:$D$2500,Crops!$D$5,Basicdata!$H$2:$H$2500,Crops!$M85,Basicdata!$AI$2:$AI$2500,0))</f>
        <v/>
      </c>
      <c r="C93" t="str">
        <f>IF(B93="","",COUNTIFS(Basicdata!$B$2:$B$2500,1,Basicdata!$D$2:$D$2500,Crops!$D$5,Basicdata!$H$2:$H$2500,Crops!$M85,Basicdata!$AF$2:$AF$2500,0,Basicdata!$AI$2:$AI$2500,0))</f>
        <v/>
      </c>
      <c r="D93" t="str">
        <f>IF(C93="","",COUNTIFS(Basicdata!$B$2:$B$2500,1,Basicdata!$D$2:$D$2500,Crops!$D$5,Basicdata!$H$2:$H$2500,Crops!$M85,Basicdata!$AF$2:$AF$2500,1,Basicdata!$AI$2:$AI$2500,0))</f>
        <v/>
      </c>
      <c r="E93" t="str">
        <f>IF(D93="","",COUNTIFS(Basicdata!$B$2:$B$2500,1,Basicdata!$D$2:$D$2500,Crops!$D$5,Basicdata!$H$2:$H$2500,Crops!$M85,Basicdata!$AF$2:$AF$2500,2,Basicdata!$AI$2:$AI$2500,0))</f>
        <v/>
      </c>
      <c r="F93" t="str">
        <f>IF(E93="","",COUNTIFS(Basicdata!$B$2:$B$2500,1,Basicdata!$D$2:$D$2500,Crops!$D$5,Basicdata!$H$2:$H$2500,Crops!$M85,Basicdata!$AF$2:$AF$2500,4,Basicdata!$AI$2:$AI$2500,0))</f>
        <v/>
      </c>
      <c r="G93" t="str">
        <f>IF(F93="","",COUNTIFS(Basicdata!$B$2:$B$2500,1,Basicdata!$D$2:$D$2500,Crops!$D$5,Basicdata!$H$2:$H$2500,Crops!$M85,Basicdata!$AF$2:$AF$2500,6,Basicdata!$AI$2:$AI$2500,0))</f>
        <v/>
      </c>
      <c r="H93" t="str">
        <f>IF(G93="","",COUNTIFS(Basicdata!$B$2:$B$2500,1,Basicdata!$D$2:$D$2500,Crops!$D$5,Basicdata!$H$2:$H$2500,Crops!$M85,Basicdata!$AF$2:$AF$2500,8,Basicdata!$AI$2:$AI$2500,0))</f>
        <v/>
      </c>
      <c r="I93" t="str">
        <f>IF(H93="","",COUNTIFS(Basicdata!$B$2:$B$2500,1,Basicdata!$D$2:$D$2500,Crops!$D$5,Basicdata!$H$2:$H$2500,Crops!$M85,Basicdata!$AG$2:$AG$2500,0,Basicdata!$AI$2:$AI$2500,0))</f>
        <v/>
      </c>
      <c r="J93" t="str">
        <f>IF(I93="","",COUNTIFS(Basicdata!$B$2:$B$2500,1,Basicdata!$D$2:$D$2500,Crops!$D$5,Basicdata!$H$2:$H$2500,Crops!$M85,Basicdata!$AG$2:$AG$2500,1,Basicdata!$AI$2:$AI$2500,0))</f>
        <v/>
      </c>
      <c r="K93" t="str">
        <f>IF(J93="","",COUNTIFS(Basicdata!$B$2:$B$2500,1,Basicdata!$D$2:$D$2500,Crops!$D$5,Basicdata!$H$2:$H$2500,Crops!$M85,Basicdata!$AG$2:$AG$2500,2,Basicdata!$AI$2:$AI$2500,0))</f>
        <v/>
      </c>
      <c r="L93" t="str">
        <f>IF(K93="","",COUNTIFS(Basicdata!$B$2:$B$2500,1,Basicdata!$D$2:$D$2500,Crops!$D$5,Basicdata!$H$2:$H$2500,Crops!$M85,Basicdata!$AG$2:$AG$2500,3,Basicdata!$AI$2:$AI$2500,0))</f>
        <v/>
      </c>
      <c r="M93" t="str">
        <f>IF(L93="","",COUNTIFS(Basicdata!$B$2:$B$2500,1,Basicdata!$D$2:$D$2500,Crops!$D$5,Basicdata!$H$2:$H$2500,Crops!$M85,Basicdata!$AG$2:$AG$2500,4,Basicdata!$AI$2:$AI$2500,0))</f>
        <v/>
      </c>
      <c r="N93" t="str">
        <f>IF(M93="","",COUNTIFS(Basicdata!$B$2:$B$2500,1,Basicdata!$D$2:$D$2500,Crops!$D$5,Basicdata!$H$2:$H$2500,Crops!$M85,Basicdata!$AG$2:$AG$2500,6,Basicdata!$AI$2:$AI$2500,0))</f>
        <v/>
      </c>
      <c r="O93" t="str">
        <f>IF(N93="","",COUNTIFS(Basicdata!$B$2:$B$2500,1,Basicdata!$D$2:$D$2500,Crops!$D$5,Basicdata!$H$2:$H$2500,Crops!$M85,Basicdata!$AG$2:$AG$2500,7,Basicdata!$AI$2:$AI$2500,0))</f>
        <v/>
      </c>
      <c r="P93" t="str">
        <f>IF(O93="","",COUNTIFS(Basicdata!$B$2:$B$2500,1,Basicdata!$D$2:$D$2500,Crops!$D$5,Basicdata!$H$2:$H$2500,Crops!$M85,Basicdata!$AG$2:$AG$2500,8,Basicdata!$AI$2:$AI$2500,0))</f>
        <v/>
      </c>
      <c r="Q93" t="str">
        <f>IF(P93="","",COUNTIFS(Basicdata!$B$2:$B$2500,1,Basicdata!$D$2:$D$2500,Crops!$D$5,Basicdata!$H$2:$H$2500,Crops!$M85,Basicdata!$AH$2:$AH$2500,0,Basicdata!$AI$2:$AI$2500,0))</f>
        <v/>
      </c>
      <c r="R93" t="str">
        <f>IF(Q93="","",COUNTIFS(Basicdata!$B$2:$B$2500,1,Basicdata!$D$2:$D$2500,Crops!$D$5,Basicdata!$H$2:$H$2500,Crops!$M85,Basicdata!$AH$2:$AH$2500,1,Basicdata!$AI$2:$AI$2500,0))</f>
        <v/>
      </c>
      <c r="S93" t="str">
        <f>IF(R93="","",COUNTIFS(Basicdata!$B$2:$B$2500,1,Basicdata!$D$2:$D$2500,Crops!$D$5,Basicdata!$H$2:$H$2500,Crops!$M85,Basicdata!$AH$2:$AH$2500,2,Basicdata!$AI$2:$AI$2500,0))</f>
        <v/>
      </c>
      <c r="T93" t="str">
        <f>IF(S93="","",COUNTIFS(Basicdata!$B$2:$B$2500,1,Basicdata!$D$2:$D$2500,Crops!$D$5,Basicdata!$H$2:$H$2500,Crops!$M85,Basicdata!$AH$2:$AH$2500,3,Basicdata!$AI$2:$AI$2500,0))</f>
        <v/>
      </c>
      <c r="U93" t="str">
        <f>IF(T93="","",COUNTIFS(Basicdata!$B$2:$B$2500,1,Basicdata!$D$2:$D$2500,Crops!$D$5,Basicdata!$H$2:$H$2500,Crops!$M85,Basicdata!$AH$2:$AH$2500,4,Basicdata!$AI$2:$AI$2500,0))</f>
        <v/>
      </c>
      <c r="V93" t="str">
        <f>IF(U93="","",COUNTIFS(Basicdata!$B$2:$B$2500,1,Basicdata!$D$2:$D$2500,Crops!$D$5,Basicdata!$H$2:$H$2500,Crops!$M85,Basicdata!$AH$2:$AH$2500,6,Basicdata!$AI$2:$AI$2500,0))</f>
        <v/>
      </c>
      <c r="W93" t="str">
        <f>IF(V93="","",COUNTIFS(Basicdata!$B$2:$B$2500,1,Basicdata!$D$2:$D$2500,Crops!$D$5,Basicdata!$H$2:$H$2500,Crops!$M85,Basicdata!$AH$2:$AH$2500,7,Basicdata!$AI$2:$AI$2500,0))</f>
        <v/>
      </c>
      <c r="X93" t="str">
        <f>IF(W93="","",COUNTIFS(Basicdata!$B$2:$B$2500,1,Basicdata!$D$2:$D$2500,Crops!$D$5,Basicdata!$H$2:$H$2500,Crops!$M85,Basicdata!$AH$2:$AH$2500,8,Basicdata!$AI$2:$AI$2500,0))</f>
        <v/>
      </c>
      <c r="Z93" s="45" t="str">
        <f>IF(COUNTIFS(Basicdata!$B$2:$B$2500,2,Basicdata!$D$2:$D$2500,Crops!$D$5,Basicdata!$H$2:$H$2500,Crops!$M85,Basicdata!$AI$2:$AI$2500,0)&gt;0,Crops!$M85,"")</f>
        <v/>
      </c>
      <c r="AA93" t="str">
        <f>IF(Z93="","",COUNTIFS(Basicdata!$B$2:$B$2500,2,Basicdata!$D$2:$D$2500,Crops!$D$5,Basicdata!$H$2:$H$2500,Crops!$M85,Basicdata!$AI$2:$AI$2500,0))</f>
        <v/>
      </c>
      <c r="AB93" t="str">
        <f>IF(AA93="","",COUNTIFS(Basicdata!$B$2:$B$2500,2,Basicdata!$D$2:$D$2500,Crops!$D$5,Basicdata!$H$2:$H$2500,Crops!$M85,Basicdata!$AF$2:$AF$2500,0,Basicdata!$AI$2:$AI$2500,0))</f>
        <v/>
      </c>
      <c r="AC93" t="str">
        <f>IF(AB93="","",COUNTIFS(Basicdata!$B$2:$B$2500,2,Basicdata!$D$2:$D$2500,Crops!$D$5,Basicdata!$H$2:$H$2500,Crops!$M85,Basicdata!$AF$2:$AF$2500,1,Basicdata!$AI$2:$AI$2500,0))</f>
        <v/>
      </c>
      <c r="AD93" t="str">
        <f>IF(AC93="","",COUNTIFS(Basicdata!$B$2:$B$2500,2,Basicdata!$D$2:$D$2500,Crops!$D$5,Basicdata!$H$2:$H$2500,Crops!$M85,Basicdata!$AF$2:$AF$2500,2,Basicdata!$AI$2:$AI$2500,0))</f>
        <v/>
      </c>
      <c r="AE93" t="str">
        <f>IF(AD93="","",COUNTIFS(Basicdata!$B$2:$B$2500,2,Basicdata!$D$2:$D$2500,Crops!$D$5,Basicdata!$H$2:$H$2500,Crops!$M85,Basicdata!$AF$2:$AF$2500,4,Basicdata!$AI$2:$AI$2500,0))</f>
        <v/>
      </c>
      <c r="AF93" t="str">
        <f>IF(AE93="","",COUNTIFS(Basicdata!$B$2:$B$2500,2,Basicdata!$D$2:$D$2500,Crops!$D$5,Basicdata!$H$2:$H$2500,Crops!$M85,Basicdata!$AF$2:$AF$2500,6,Basicdata!$AI$2:$AI$2500,0))</f>
        <v/>
      </c>
      <c r="AG93" t="str">
        <f>IF(AF93="","",COUNTIFS(Basicdata!$B$2:$B$2500,2,Basicdata!$D$2:$D$2500,Crops!$D$5,Basicdata!$H$2:$H$2500,Crops!$M85,Basicdata!$AF$2:$AF$2500,8,Basicdata!$AI$2:$AI$2500,0))</f>
        <v/>
      </c>
      <c r="AH93" t="str">
        <f>IF(AG93="","",COUNTIFS(Basicdata!$B$2:$B$2500,2,Basicdata!$D$2:$D$2500,Crops!$D$5,Basicdata!$H$2:$H$2500,Crops!$M85,Basicdata!$AG$2:$AG$2500,0,Basicdata!$AI$2:$AI$2500,0))</f>
        <v/>
      </c>
      <c r="AI93" t="str">
        <f>IF(AH93="","",COUNTIFS(Basicdata!$B$2:$B$2500,2,Basicdata!$D$2:$D$2500,Crops!$D$5,Basicdata!$H$2:$H$2500,Crops!$M85,Basicdata!$AG$2:$AG$2500,1,Basicdata!$AI$2:$AI$2500,0))</f>
        <v/>
      </c>
      <c r="AJ93" t="str">
        <f>IF(AI93="","",COUNTIFS(Basicdata!$B$2:$B$2500,2,Basicdata!$D$2:$D$2500,Crops!$D$5,Basicdata!$H$2:$H$2500,Crops!$M85,Basicdata!$AG$2:$AG$2500,2,Basicdata!$AI$2:$AI$2500,0))</f>
        <v/>
      </c>
      <c r="AK93" t="str">
        <f>IF(AJ93="","",COUNTIFS(Basicdata!$B$2:$B$2500,2,Basicdata!$D$2:$D$2500,Crops!$D$5,Basicdata!$H$2:$H$2500,Crops!$M85,Basicdata!$AG$2:$AG$2500,3,Basicdata!$AI$2:$AI$2500,0))</f>
        <v/>
      </c>
      <c r="AL93" t="str">
        <f>IF(AK93="","",COUNTIFS(Basicdata!$B$2:$B$2500,2,Basicdata!$D$2:$D$2500,Crops!$D$5,Basicdata!$H$2:$H$2500,Crops!$M85,Basicdata!$AG$2:$AG$2500,4,Basicdata!$AI$2:$AI$2500,0))</f>
        <v/>
      </c>
      <c r="AM93" t="str">
        <f>IF(AL93="","",COUNTIFS(Basicdata!$B$2:$B$2500,2,Basicdata!$D$2:$D$2500,Crops!$D$5,Basicdata!$H$2:$H$2500,Crops!$M85,Basicdata!$AG$2:$AG$2500,6,Basicdata!$AI$2:$AI$2500,0))</f>
        <v/>
      </c>
      <c r="AN93" t="str">
        <f>IF(AM93="","",COUNTIFS(Basicdata!$B$2:$B$2500,2,Basicdata!$D$2:$D$2500,Crops!$D$5,Basicdata!$H$2:$H$2500,Crops!$M85,Basicdata!$AG$2:$AG$2500,7,Basicdata!$AI$2:$AI$2500,0))</f>
        <v/>
      </c>
      <c r="AO93" t="str">
        <f>IF(AN93="","",COUNTIFS(Basicdata!$B$2:$B$2500,2,Basicdata!$D$2:$D$2500,Crops!$D$5,Basicdata!$H$2:$H$2500,Crops!$M85,Basicdata!$AG$2:$AG$2500,8,Basicdata!$AI$2:$AI$2500,0))</f>
        <v/>
      </c>
      <c r="AP93" t="str">
        <f>IF(AO93="","",COUNTIFS(Basicdata!$B$2:$B$2500,2,Basicdata!$D$2:$D$2500,Crops!$D$5,Basicdata!$H$2:$H$2500,Crops!$M85,Basicdata!$AH$2:$AH$2500,0,Basicdata!$AI$2:$AI$2500,0))</f>
        <v/>
      </c>
      <c r="AQ93" t="str">
        <f>IF(AP93="","",COUNTIFS(Basicdata!$B$2:$B$2500,2,Basicdata!$D$2:$D$2500,Crops!$D$5,Basicdata!$H$2:$H$2500,Crops!$M85,Basicdata!$AH$2:$AH$2500,1,Basicdata!$AI$2:$AI$2500,0))</f>
        <v/>
      </c>
      <c r="AR93" t="str">
        <f>IF(AQ93="","",COUNTIFS(Basicdata!$B$2:$B$2500,2,Basicdata!$D$2:$D$2500,Crops!$D$5,Basicdata!$H$2:$H$2500,Crops!$M85,Basicdata!$AH$2:$AH$2500,2,Basicdata!$AI$2:$AI$2500,0))</f>
        <v/>
      </c>
      <c r="AS93" t="str">
        <f>IF(AR93="","",COUNTIFS(Basicdata!$B$2:$B$2500,2,Basicdata!$D$2:$D$2500,Crops!$D$5,Basicdata!$H$2:$H$2500,Crops!$M85,Basicdata!$AH$2:$AH$2500,3,Basicdata!$AI$2:$AI$2500,0))</f>
        <v/>
      </c>
      <c r="AT93" t="str">
        <f>IF(AS93="","",COUNTIFS(Basicdata!$B$2:$B$2500,2,Basicdata!$D$2:$D$2500,Crops!$D$5,Basicdata!$H$2:$H$2500,Crops!$M85,Basicdata!$AH$2:$AH$2500,4,Basicdata!$AI$2:$AI$2500,0))</f>
        <v/>
      </c>
      <c r="AU93" t="str">
        <f>IF(AT93="","",COUNTIFS(Basicdata!$B$2:$B$2500,2,Basicdata!$D$2:$D$2500,Crops!$D$5,Basicdata!$H$2:$H$2500,Crops!$M85,Basicdata!$AH$2:$AH$2500,6,Basicdata!$AI$2:$AI$2500,0))</f>
        <v/>
      </c>
      <c r="AV93" t="str">
        <f>IF(AU93="","",COUNTIFS(Basicdata!$B$2:$B$2500,2,Basicdata!$D$2:$D$2500,Crops!$D$5,Basicdata!$H$2:$H$2500,Crops!$M85,Basicdata!$AH$2:$AH$2500,7,Basicdata!$AI$2:$AI$2500,0))</f>
        <v/>
      </c>
      <c r="AW93" t="str">
        <f>IF(AV93="","",COUNTIFS(Basicdata!$B$2:$B$2500,2,Basicdata!$D$2:$D$2500,Crops!$D$5,Basicdata!$H$2:$H$2500,Crops!$M85,Basicdata!$AH$2:$AH$2500,8,Basicdata!$AI$2:$AI$2500,0))</f>
        <v/>
      </c>
    </row>
    <row r="94" spans="1:49" x14ac:dyDescent="0.3">
      <c r="A94" s="45" t="str">
        <f>IF(COUNTIFS(Basicdata!$B$2:$B$2500,1,Basicdata!$D$2:$D$2500,Crops!$D$5,Basicdata!$H$2:$H$2500,Crops!$M86,Basicdata!$AI$2:$AI$2500,0)&gt;0,Crops!$M86,"")</f>
        <v/>
      </c>
      <c r="B94" t="str">
        <f>IF(A94="","",COUNTIFS(Basicdata!$B$2:$B$2500,1,Basicdata!$D$2:$D$2500,Crops!$D$5,Basicdata!$H$2:$H$2500,Crops!$M86,Basicdata!$AI$2:$AI$2500,0))</f>
        <v/>
      </c>
      <c r="C94" t="str">
        <f>IF(B94="","",COUNTIFS(Basicdata!$B$2:$B$2500,1,Basicdata!$D$2:$D$2500,Crops!$D$5,Basicdata!$H$2:$H$2500,Crops!$M86,Basicdata!$AF$2:$AF$2500,0,Basicdata!$AI$2:$AI$2500,0))</f>
        <v/>
      </c>
      <c r="D94" t="str">
        <f>IF(C94="","",COUNTIFS(Basicdata!$B$2:$B$2500,1,Basicdata!$D$2:$D$2500,Crops!$D$5,Basicdata!$H$2:$H$2500,Crops!$M86,Basicdata!$AF$2:$AF$2500,1,Basicdata!$AI$2:$AI$2500,0))</f>
        <v/>
      </c>
      <c r="E94" t="str">
        <f>IF(D94="","",COUNTIFS(Basicdata!$B$2:$B$2500,1,Basicdata!$D$2:$D$2500,Crops!$D$5,Basicdata!$H$2:$H$2500,Crops!$M86,Basicdata!$AF$2:$AF$2500,2,Basicdata!$AI$2:$AI$2500,0))</f>
        <v/>
      </c>
      <c r="F94" t="str">
        <f>IF(E94="","",COUNTIFS(Basicdata!$B$2:$B$2500,1,Basicdata!$D$2:$D$2500,Crops!$D$5,Basicdata!$H$2:$H$2500,Crops!$M86,Basicdata!$AF$2:$AF$2500,4,Basicdata!$AI$2:$AI$2500,0))</f>
        <v/>
      </c>
      <c r="G94" t="str">
        <f>IF(F94="","",COUNTIFS(Basicdata!$B$2:$B$2500,1,Basicdata!$D$2:$D$2500,Crops!$D$5,Basicdata!$H$2:$H$2500,Crops!$M86,Basicdata!$AF$2:$AF$2500,6,Basicdata!$AI$2:$AI$2500,0))</f>
        <v/>
      </c>
      <c r="H94" t="str">
        <f>IF(G94="","",COUNTIFS(Basicdata!$B$2:$B$2500,1,Basicdata!$D$2:$D$2500,Crops!$D$5,Basicdata!$H$2:$H$2500,Crops!$M86,Basicdata!$AF$2:$AF$2500,8,Basicdata!$AI$2:$AI$2500,0))</f>
        <v/>
      </c>
      <c r="I94" t="str">
        <f>IF(H94="","",COUNTIFS(Basicdata!$B$2:$B$2500,1,Basicdata!$D$2:$D$2500,Crops!$D$5,Basicdata!$H$2:$H$2500,Crops!$M86,Basicdata!$AG$2:$AG$2500,0,Basicdata!$AI$2:$AI$2500,0))</f>
        <v/>
      </c>
      <c r="J94" t="str">
        <f>IF(I94="","",COUNTIFS(Basicdata!$B$2:$B$2500,1,Basicdata!$D$2:$D$2500,Crops!$D$5,Basicdata!$H$2:$H$2500,Crops!$M86,Basicdata!$AG$2:$AG$2500,1,Basicdata!$AI$2:$AI$2500,0))</f>
        <v/>
      </c>
      <c r="K94" t="str">
        <f>IF(J94="","",COUNTIFS(Basicdata!$B$2:$B$2500,1,Basicdata!$D$2:$D$2500,Crops!$D$5,Basicdata!$H$2:$H$2500,Crops!$M86,Basicdata!$AG$2:$AG$2500,2,Basicdata!$AI$2:$AI$2500,0))</f>
        <v/>
      </c>
      <c r="L94" t="str">
        <f>IF(K94="","",COUNTIFS(Basicdata!$B$2:$B$2500,1,Basicdata!$D$2:$D$2500,Crops!$D$5,Basicdata!$H$2:$H$2500,Crops!$M86,Basicdata!$AG$2:$AG$2500,3,Basicdata!$AI$2:$AI$2500,0))</f>
        <v/>
      </c>
      <c r="M94" t="str">
        <f>IF(L94="","",COUNTIFS(Basicdata!$B$2:$B$2500,1,Basicdata!$D$2:$D$2500,Crops!$D$5,Basicdata!$H$2:$H$2500,Crops!$M86,Basicdata!$AG$2:$AG$2500,4,Basicdata!$AI$2:$AI$2500,0))</f>
        <v/>
      </c>
      <c r="N94" t="str">
        <f>IF(M94="","",COUNTIFS(Basicdata!$B$2:$B$2500,1,Basicdata!$D$2:$D$2500,Crops!$D$5,Basicdata!$H$2:$H$2500,Crops!$M86,Basicdata!$AG$2:$AG$2500,6,Basicdata!$AI$2:$AI$2500,0))</f>
        <v/>
      </c>
      <c r="O94" t="str">
        <f>IF(N94="","",COUNTIFS(Basicdata!$B$2:$B$2500,1,Basicdata!$D$2:$D$2500,Crops!$D$5,Basicdata!$H$2:$H$2500,Crops!$M86,Basicdata!$AG$2:$AG$2500,7,Basicdata!$AI$2:$AI$2500,0))</f>
        <v/>
      </c>
      <c r="P94" t="str">
        <f>IF(O94="","",COUNTIFS(Basicdata!$B$2:$B$2500,1,Basicdata!$D$2:$D$2500,Crops!$D$5,Basicdata!$H$2:$H$2500,Crops!$M86,Basicdata!$AG$2:$AG$2500,8,Basicdata!$AI$2:$AI$2500,0))</f>
        <v/>
      </c>
      <c r="Q94" t="str">
        <f>IF(P94="","",COUNTIFS(Basicdata!$B$2:$B$2500,1,Basicdata!$D$2:$D$2500,Crops!$D$5,Basicdata!$H$2:$H$2500,Crops!$M86,Basicdata!$AH$2:$AH$2500,0,Basicdata!$AI$2:$AI$2500,0))</f>
        <v/>
      </c>
      <c r="R94" t="str">
        <f>IF(Q94="","",COUNTIFS(Basicdata!$B$2:$B$2500,1,Basicdata!$D$2:$D$2500,Crops!$D$5,Basicdata!$H$2:$H$2500,Crops!$M86,Basicdata!$AH$2:$AH$2500,1,Basicdata!$AI$2:$AI$2500,0))</f>
        <v/>
      </c>
      <c r="S94" t="str">
        <f>IF(R94="","",COUNTIFS(Basicdata!$B$2:$B$2500,1,Basicdata!$D$2:$D$2500,Crops!$D$5,Basicdata!$H$2:$H$2500,Crops!$M86,Basicdata!$AH$2:$AH$2500,2,Basicdata!$AI$2:$AI$2500,0))</f>
        <v/>
      </c>
      <c r="T94" t="str">
        <f>IF(S94="","",COUNTIFS(Basicdata!$B$2:$B$2500,1,Basicdata!$D$2:$D$2500,Crops!$D$5,Basicdata!$H$2:$H$2500,Crops!$M86,Basicdata!$AH$2:$AH$2500,3,Basicdata!$AI$2:$AI$2500,0))</f>
        <v/>
      </c>
      <c r="U94" t="str">
        <f>IF(T94="","",COUNTIFS(Basicdata!$B$2:$B$2500,1,Basicdata!$D$2:$D$2500,Crops!$D$5,Basicdata!$H$2:$H$2500,Crops!$M86,Basicdata!$AH$2:$AH$2500,4,Basicdata!$AI$2:$AI$2500,0))</f>
        <v/>
      </c>
      <c r="V94" t="str">
        <f>IF(U94="","",COUNTIFS(Basicdata!$B$2:$B$2500,1,Basicdata!$D$2:$D$2500,Crops!$D$5,Basicdata!$H$2:$H$2500,Crops!$M86,Basicdata!$AH$2:$AH$2500,6,Basicdata!$AI$2:$AI$2500,0))</f>
        <v/>
      </c>
      <c r="W94" t="str">
        <f>IF(V94="","",COUNTIFS(Basicdata!$B$2:$B$2500,1,Basicdata!$D$2:$D$2500,Crops!$D$5,Basicdata!$H$2:$H$2500,Crops!$M86,Basicdata!$AH$2:$AH$2500,7,Basicdata!$AI$2:$AI$2500,0))</f>
        <v/>
      </c>
      <c r="X94" t="str">
        <f>IF(W94="","",COUNTIFS(Basicdata!$B$2:$B$2500,1,Basicdata!$D$2:$D$2500,Crops!$D$5,Basicdata!$H$2:$H$2500,Crops!$M86,Basicdata!$AH$2:$AH$2500,8,Basicdata!$AI$2:$AI$2500,0))</f>
        <v/>
      </c>
      <c r="Z94" s="45" t="str">
        <f>IF(COUNTIFS(Basicdata!$B$2:$B$2500,2,Basicdata!$D$2:$D$2500,Crops!$D$5,Basicdata!$H$2:$H$2500,Crops!$M86,Basicdata!$AI$2:$AI$2500,0)&gt;0,Crops!$M86,"")</f>
        <v/>
      </c>
      <c r="AA94" t="str">
        <f>IF(Z94="","",COUNTIFS(Basicdata!$B$2:$B$2500,2,Basicdata!$D$2:$D$2500,Crops!$D$5,Basicdata!$H$2:$H$2500,Crops!$M86,Basicdata!$AI$2:$AI$2500,0))</f>
        <v/>
      </c>
      <c r="AB94" t="str">
        <f>IF(AA94="","",COUNTIFS(Basicdata!$B$2:$B$2500,2,Basicdata!$D$2:$D$2500,Crops!$D$5,Basicdata!$H$2:$H$2500,Crops!$M86,Basicdata!$AF$2:$AF$2500,0,Basicdata!$AI$2:$AI$2500,0))</f>
        <v/>
      </c>
      <c r="AC94" t="str">
        <f>IF(AB94="","",COUNTIFS(Basicdata!$B$2:$B$2500,2,Basicdata!$D$2:$D$2500,Crops!$D$5,Basicdata!$H$2:$H$2500,Crops!$M86,Basicdata!$AF$2:$AF$2500,1,Basicdata!$AI$2:$AI$2500,0))</f>
        <v/>
      </c>
      <c r="AD94" t="str">
        <f>IF(AC94="","",COUNTIFS(Basicdata!$B$2:$B$2500,2,Basicdata!$D$2:$D$2500,Crops!$D$5,Basicdata!$H$2:$H$2500,Crops!$M86,Basicdata!$AF$2:$AF$2500,2,Basicdata!$AI$2:$AI$2500,0))</f>
        <v/>
      </c>
      <c r="AE94" t="str">
        <f>IF(AD94="","",COUNTIFS(Basicdata!$B$2:$B$2500,2,Basicdata!$D$2:$D$2500,Crops!$D$5,Basicdata!$H$2:$H$2500,Crops!$M86,Basicdata!$AF$2:$AF$2500,4,Basicdata!$AI$2:$AI$2500,0))</f>
        <v/>
      </c>
      <c r="AF94" t="str">
        <f>IF(AE94="","",COUNTIFS(Basicdata!$B$2:$B$2500,2,Basicdata!$D$2:$D$2500,Crops!$D$5,Basicdata!$H$2:$H$2500,Crops!$M86,Basicdata!$AF$2:$AF$2500,6,Basicdata!$AI$2:$AI$2500,0))</f>
        <v/>
      </c>
      <c r="AG94" t="str">
        <f>IF(AF94="","",COUNTIFS(Basicdata!$B$2:$B$2500,2,Basicdata!$D$2:$D$2500,Crops!$D$5,Basicdata!$H$2:$H$2500,Crops!$M86,Basicdata!$AF$2:$AF$2500,8,Basicdata!$AI$2:$AI$2500,0))</f>
        <v/>
      </c>
      <c r="AH94" t="str">
        <f>IF(AG94="","",COUNTIFS(Basicdata!$B$2:$B$2500,2,Basicdata!$D$2:$D$2500,Crops!$D$5,Basicdata!$H$2:$H$2500,Crops!$M86,Basicdata!$AG$2:$AG$2500,0,Basicdata!$AI$2:$AI$2500,0))</f>
        <v/>
      </c>
      <c r="AI94" t="str">
        <f>IF(AH94="","",COUNTIFS(Basicdata!$B$2:$B$2500,2,Basicdata!$D$2:$D$2500,Crops!$D$5,Basicdata!$H$2:$H$2500,Crops!$M86,Basicdata!$AG$2:$AG$2500,1,Basicdata!$AI$2:$AI$2500,0))</f>
        <v/>
      </c>
      <c r="AJ94" t="str">
        <f>IF(AI94="","",COUNTIFS(Basicdata!$B$2:$B$2500,2,Basicdata!$D$2:$D$2500,Crops!$D$5,Basicdata!$H$2:$H$2500,Crops!$M86,Basicdata!$AG$2:$AG$2500,2,Basicdata!$AI$2:$AI$2500,0))</f>
        <v/>
      </c>
      <c r="AK94" t="str">
        <f>IF(AJ94="","",COUNTIFS(Basicdata!$B$2:$B$2500,2,Basicdata!$D$2:$D$2500,Crops!$D$5,Basicdata!$H$2:$H$2500,Crops!$M86,Basicdata!$AG$2:$AG$2500,3,Basicdata!$AI$2:$AI$2500,0))</f>
        <v/>
      </c>
      <c r="AL94" t="str">
        <f>IF(AK94="","",COUNTIFS(Basicdata!$B$2:$B$2500,2,Basicdata!$D$2:$D$2500,Crops!$D$5,Basicdata!$H$2:$H$2500,Crops!$M86,Basicdata!$AG$2:$AG$2500,4,Basicdata!$AI$2:$AI$2500,0))</f>
        <v/>
      </c>
      <c r="AM94" t="str">
        <f>IF(AL94="","",COUNTIFS(Basicdata!$B$2:$B$2500,2,Basicdata!$D$2:$D$2500,Crops!$D$5,Basicdata!$H$2:$H$2500,Crops!$M86,Basicdata!$AG$2:$AG$2500,6,Basicdata!$AI$2:$AI$2500,0))</f>
        <v/>
      </c>
      <c r="AN94" t="str">
        <f>IF(AM94="","",COUNTIFS(Basicdata!$B$2:$B$2500,2,Basicdata!$D$2:$D$2500,Crops!$D$5,Basicdata!$H$2:$H$2500,Crops!$M86,Basicdata!$AG$2:$AG$2500,7,Basicdata!$AI$2:$AI$2500,0))</f>
        <v/>
      </c>
      <c r="AO94" t="str">
        <f>IF(AN94="","",COUNTIFS(Basicdata!$B$2:$B$2500,2,Basicdata!$D$2:$D$2500,Crops!$D$5,Basicdata!$H$2:$H$2500,Crops!$M86,Basicdata!$AG$2:$AG$2500,8,Basicdata!$AI$2:$AI$2500,0))</f>
        <v/>
      </c>
      <c r="AP94" t="str">
        <f>IF(AO94="","",COUNTIFS(Basicdata!$B$2:$B$2500,2,Basicdata!$D$2:$D$2500,Crops!$D$5,Basicdata!$H$2:$H$2500,Crops!$M86,Basicdata!$AH$2:$AH$2500,0,Basicdata!$AI$2:$AI$2500,0))</f>
        <v/>
      </c>
      <c r="AQ94" t="str">
        <f>IF(AP94="","",COUNTIFS(Basicdata!$B$2:$B$2500,2,Basicdata!$D$2:$D$2500,Crops!$D$5,Basicdata!$H$2:$H$2500,Crops!$M86,Basicdata!$AH$2:$AH$2500,1,Basicdata!$AI$2:$AI$2500,0))</f>
        <v/>
      </c>
      <c r="AR94" t="str">
        <f>IF(AQ94="","",COUNTIFS(Basicdata!$B$2:$B$2500,2,Basicdata!$D$2:$D$2500,Crops!$D$5,Basicdata!$H$2:$H$2500,Crops!$M86,Basicdata!$AH$2:$AH$2500,2,Basicdata!$AI$2:$AI$2500,0))</f>
        <v/>
      </c>
      <c r="AS94" t="str">
        <f>IF(AR94="","",COUNTIFS(Basicdata!$B$2:$B$2500,2,Basicdata!$D$2:$D$2500,Crops!$D$5,Basicdata!$H$2:$H$2500,Crops!$M86,Basicdata!$AH$2:$AH$2500,3,Basicdata!$AI$2:$AI$2500,0))</f>
        <v/>
      </c>
      <c r="AT94" t="str">
        <f>IF(AS94="","",COUNTIFS(Basicdata!$B$2:$B$2500,2,Basicdata!$D$2:$D$2500,Crops!$D$5,Basicdata!$H$2:$H$2500,Crops!$M86,Basicdata!$AH$2:$AH$2500,4,Basicdata!$AI$2:$AI$2500,0))</f>
        <v/>
      </c>
      <c r="AU94" t="str">
        <f>IF(AT94="","",COUNTIFS(Basicdata!$B$2:$B$2500,2,Basicdata!$D$2:$D$2500,Crops!$D$5,Basicdata!$H$2:$H$2500,Crops!$M86,Basicdata!$AH$2:$AH$2500,6,Basicdata!$AI$2:$AI$2500,0))</f>
        <v/>
      </c>
      <c r="AV94" t="str">
        <f>IF(AU94="","",COUNTIFS(Basicdata!$B$2:$B$2500,2,Basicdata!$D$2:$D$2500,Crops!$D$5,Basicdata!$H$2:$H$2500,Crops!$M86,Basicdata!$AH$2:$AH$2500,7,Basicdata!$AI$2:$AI$2500,0))</f>
        <v/>
      </c>
      <c r="AW94" t="str">
        <f>IF(AV94="","",COUNTIFS(Basicdata!$B$2:$B$2500,2,Basicdata!$D$2:$D$2500,Crops!$D$5,Basicdata!$H$2:$H$2500,Crops!$M86,Basicdata!$AH$2:$AH$2500,8,Basicdata!$AI$2:$AI$2500,0))</f>
        <v/>
      </c>
    </row>
    <row r="95" spans="1:49" x14ac:dyDescent="0.3">
      <c r="A95" s="45" t="str">
        <f>IF(COUNTIFS(Basicdata!$B$2:$B$2500,1,Basicdata!$D$2:$D$2500,Crops!$D$5,Basicdata!$H$2:$H$2500,Crops!$M87,Basicdata!$AI$2:$AI$2500,0)&gt;0,Crops!$M87,"")</f>
        <v/>
      </c>
      <c r="B95" t="str">
        <f>IF(A95="","",COUNTIFS(Basicdata!$B$2:$B$2500,1,Basicdata!$D$2:$D$2500,Crops!$D$5,Basicdata!$H$2:$H$2500,Crops!$M87,Basicdata!$AI$2:$AI$2500,0))</f>
        <v/>
      </c>
      <c r="C95" t="str">
        <f>IF(B95="","",COUNTIFS(Basicdata!$B$2:$B$2500,1,Basicdata!$D$2:$D$2500,Crops!$D$5,Basicdata!$H$2:$H$2500,Crops!$M87,Basicdata!$AF$2:$AF$2500,0,Basicdata!$AI$2:$AI$2500,0))</f>
        <v/>
      </c>
      <c r="D95" t="str">
        <f>IF(C95="","",COUNTIFS(Basicdata!$B$2:$B$2500,1,Basicdata!$D$2:$D$2500,Crops!$D$5,Basicdata!$H$2:$H$2500,Crops!$M87,Basicdata!$AF$2:$AF$2500,1,Basicdata!$AI$2:$AI$2500,0))</f>
        <v/>
      </c>
      <c r="E95" t="str">
        <f>IF(D95="","",COUNTIFS(Basicdata!$B$2:$B$2500,1,Basicdata!$D$2:$D$2500,Crops!$D$5,Basicdata!$H$2:$H$2500,Crops!$M87,Basicdata!$AF$2:$AF$2500,2,Basicdata!$AI$2:$AI$2500,0))</f>
        <v/>
      </c>
      <c r="F95" t="str">
        <f>IF(E95="","",COUNTIFS(Basicdata!$B$2:$B$2500,1,Basicdata!$D$2:$D$2500,Crops!$D$5,Basicdata!$H$2:$H$2500,Crops!$M87,Basicdata!$AF$2:$AF$2500,4,Basicdata!$AI$2:$AI$2500,0))</f>
        <v/>
      </c>
      <c r="G95" t="str">
        <f>IF(F95="","",COUNTIFS(Basicdata!$B$2:$B$2500,1,Basicdata!$D$2:$D$2500,Crops!$D$5,Basicdata!$H$2:$H$2500,Crops!$M87,Basicdata!$AF$2:$AF$2500,6,Basicdata!$AI$2:$AI$2500,0))</f>
        <v/>
      </c>
      <c r="H95" t="str">
        <f>IF(G95="","",COUNTIFS(Basicdata!$B$2:$B$2500,1,Basicdata!$D$2:$D$2500,Crops!$D$5,Basicdata!$H$2:$H$2500,Crops!$M87,Basicdata!$AF$2:$AF$2500,8,Basicdata!$AI$2:$AI$2500,0))</f>
        <v/>
      </c>
      <c r="I95" t="str">
        <f>IF(H95="","",COUNTIFS(Basicdata!$B$2:$B$2500,1,Basicdata!$D$2:$D$2500,Crops!$D$5,Basicdata!$H$2:$H$2500,Crops!$M87,Basicdata!$AG$2:$AG$2500,0,Basicdata!$AI$2:$AI$2500,0))</f>
        <v/>
      </c>
      <c r="J95" t="str">
        <f>IF(I95="","",COUNTIFS(Basicdata!$B$2:$B$2500,1,Basicdata!$D$2:$D$2500,Crops!$D$5,Basicdata!$H$2:$H$2500,Crops!$M87,Basicdata!$AG$2:$AG$2500,1,Basicdata!$AI$2:$AI$2500,0))</f>
        <v/>
      </c>
      <c r="K95" t="str">
        <f>IF(J95="","",COUNTIFS(Basicdata!$B$2:$B$2500,1,Basicdata!$D$2:$D$2500,Crops!$D$5,Basicdata!$H$2:$H$2500,Crops!$M87,Basicdata!$AG$2:$AG$2500,2,Basicdata!$AI$2:$AI$2500,0))</f>
        <v/>
      </c>
      <c r="L95" t="str">
        <f>IF(K95="","",COUNTIFS(Basicdata!$B$2:$B$2500,1,Basicdata!$D$2:$D$2500,Crops!$D$5,Basicdata!$H$2:$H$2500,Crops!$M87,Basicdata!$AG$2:$AG$2500,3,Basicdata!$AI$2:$AI$2500,0))</f>
        <v/>
      </c>
      <c r="M95" t="str">
        <f>IF(L95="","",COUNTIFS(Basicdata!$B$2:$B$2500,1,Basicdata!$D$2:$D$2500,Crops!$D$5,Basicdata!$H$2:$H$2500,Crops!$M87,Basicdata!$AG$2:$AG$2500,4,Basicdata!$AI$2:$AI$2500,0))</f>
        <v/>
      </c>
      <c r="N95" t="str">
        <f>IF(M95="","",COUNTIFS(Basicdata!$B$2:$B$2500,1,Basicdata!$D$2:$D$2500,Crops!$D$5,Basicdata!$H$2:$H$2500,Crops!$M87,Basicdata!$AG$2:$AG$2500,6,Basicdata!$AI$2:$AI$2500,0))</f>
        <v/>
      </c>
      <c r="O95" t="str">
        <f>IF(N95="","",COUNTIFS(Basicdata!$B$2:$B$2500,1,Basicdata!$D$2:$D$2500,Crops!$D$5,Basicdata!$H$2:$H$2500,Crops!$M87,Basicdata!$AG$2:$AG$2500,7,Basicdata!$AI$2:$AI$2500,0))</f>
        <v/>
      </c>
      <c r="P95" t="str">
        <f>IF(O95="","",COUNTIFS(Basicdata!$B$2:$B$2500,1,Basicdata!$D$2:$D$2500,Crops!$D$5,Basicdata!$H$2:$H$2500,Crops!$M87,Basicdata!$AG$2:$AG$2500,8,Basicdata!$AI$2:$AI$2500,0))</f>
        <v/>
      </c>
      <c r="Q95" t="str">
        <f>IF(P95="","",COUNTIFS(Basicdata!$B$2:$B$2500,1,Basicdata!$D$2:$D$2500,Crops!$D$5,Basicdata!$H$2:$H$2500,Crops!$M87,Basicdata!$AH$2:$AH$2500,0,Basicdata!$AI$2:$AI$2500,0))</f>
        <v/>
      </c>
      <c r="R95" t="str">
        <f>IF(Q95="","",COUNTIFS(Basicdata!$B$2:$B$2500,1,Basicdata!$D$2:$D$2500,Crops!$D$5,Basicdata!$H$2:$H$2500,Crops!$M87,Basicdata!$AH$2:$AH$2500,1,Basicdata!$AI$2:$AI$2500,0))</f>
        <v/>
      </c>
      <c r="S95" t="str">
        <f>IF(R95="","",COUNTIFS(Basicdata!$B$2:$B$2500,1,Basicdata!$D$2:$D$2500,Crops!$D$5,Basicdata!$H$2:$H$2500,Crops!$M87,Basicdata!$AH$2:$AH$2500,2,Basicdata!$AI$2:$AI$2500,0))</f>
        <v/>
      </c>
      <c r="T95" t="str">
        <f>IF(S95="","",COUNTIFS(Basicdata!$B$2:$B$2500,1,Basicdata!$D$2:$D$2500,Crops!$D$5,Basicdata!$H$2:$H$2500,Crops!$M87,Basicdata!$AH$2:$AH$2500,3,Basicdata!$AI$2:$AI$2500,0))</f>
        <v/>
      </c>
      <c r="U95" t="str">
        <f>IF(T95="","",COUNTIFS(Basicdata!$B$2:$B$2500,1,Basicdata!$D$2:$D$2500,Crops!$D$5,Basicdata!$H$2:$H$2500,Crops!$M87,Basicdata!$AH$2:$AH$2500,4,Basicdata!$AI$2:$AI$2500,0))</f>
        <v/>
      </c>
      <c r="V95" t="str">
        <f>IF(U95="","",COUNTIFS(Basicdata!$B$2:$B$2500,1,Basicdata!$D$2:$D$2500,Crops!$D$5,Basicdata!$H$2:$H$2500,Crops!$M87,Basicdata!$AH$2:$AH$2500,6,Basicdata!$AI$2:$AI$2500,0))</f>
        <v/>
      </c>
      <c r="W95" t="str">
        <f>IF(V95="","",COUNTIFS(Basicdata!$B$2:$B$2500,1,Basicdata!$D$2:$D$2500,Crops!$D$5,Basicdata!$H$2:$H$2500,Crops!$M87,Basicdata!$AH$2:$AH$2500,7,Basicdata!$AI$2:$AI$2500,0))</f>
        <v/>
      </c>
      <c r="X95" t="str">
        <f>IF(W95="","",COUNTIFS(Basicdata!$B$2:$B$2500,1,Basicdata!$D$2:$D$2500,Crops!$D$5,Basicdata!$H$2:$H$2500,Crops!$M87,Basicdata!$AH$2:$AH$2500,8,Basicdata!$AI$2:$AI$2500,0))</f>
        <v/>
      </c>
      <c r="Z95" s="45" t="str">
        <f>IF(COUNTIFS(Basicdata!$B$2:$B$2500,2,Basicdata!$D$2:$D$2500,Crops!$D$5,Basicdata!$H$2:$H$2500,Crops!$M87,Basicdata!$AI$2:$AI$2500,0)&gt;0,Crops!$M87,"")</f>
        <v/>
      </c>
      <c r="AA95" t="str">
        <f>IF(Z95="","",COUNTIFS(Basicdata!$B$2:$B$2500,2,Basicdata!$D$2:$D$2500,Crops!$D$5,Basicdata!$H$2:$H$2500,Crops!$M87,Basicdata!$AI$2:$AI$2500,0))</f>
        <v/>
      </c>
      <c r="AB95" t="str">
        <f>IF(AA95="","",COUNTIFS(Basicdata!$B$2:$B$2500,2,Basicdata!$D$2:$D$2500,Crops!$D$5,Basicdata!$H$2:$H$2500,Crops!$M87,Basicdata!$AF$2:$AF$2500,0,Basicdata!$AI$2:$AI$2500,0))</f>
        <v/>
      </c>
      <c r="AC95" t="str">
        <f>IF(AB95="","",COUNTIFS(Basicdata!$B$2:$B$2500,2,Basicdata!$D$2:$D$2500,Crops!$D$5,Basicdata!$H$2:$H$2500,Crops!$M87,Basicdata!$AF$2:$AF$2500,1,Basicdata!$AI$2:$AI$2500,0))</f>
        <v/>
      </c>
      <c r="AD95" t="str">
        <f>IF(AC95="","",COUNTIFS(Basicdata!$B$2:$B$2500,2,Basicdata!$D$2:$D$2500,Crops!$D$5,Basicdata!$H$2:$H$2500,Crops!$M87,Basicdata!$AF$2:$AF$2500,2,Basicdata!$AI$2:$AI$2500,0))</f>
        <v/>
      </c>
      <c r="AE95" t="str">
        <f>IF(AD95="","",COUNTIFS(Basicdata!$B$2:$B$2500,2,Basicdata!$D$2:$D$2500,Crops!$D$5,Basicdata!$H$2:$H$2500,Crops!$M87,Basicdata!$AF$2:$AF$2500,4,Basicdata!$AI$2:$AI$2500,0))</f>
        <v/>
      </c>
      <c r="AF95" t="str">
        <f>IF(AE95="","",COUNTIFS(Basicdata!$B$2:$B$2500,2,Basicdata!$D$2:$D$2500,Crops!$D$5,Basicdata!$H$2:$H$2500,Crops!$M87,Basicdata!$AF$2:$AF$2500,6,Basicdata!$AI$2:$AI$2500,0))</f>
        <v/>
      </c>
      <c r="AG95" t="str">
        <f>IF(AF95="","",COUNTIFS(Basicdata!$B$2:$B$2500,2,Basicdata!$D$2:$D$2500,Crops!$D$5,Basicdata!$H$2:$H$2500,Crops!$M87,Basicdata!$AF$2:$AF$2500,8,Basicdata!$AI$2:$AI$2500,0))</f>
        <v/>
      </c>
      <c r="AH95" t="str">
        <f>IF(AG95="","",COUNTIFS(Basicdata!$B$2:$B$2500,2,Basicdata!$D$2:$D$2500,Crops!$D$5,Basicdata!$H$2:$H$2500,Crops!$M87,Basicdata!$AG$2:$AG$2500,0,Basicdata!$AI$2:$AI$2500,0))</f>
        <v/>
      </c>
      <c r="AI95" t="str">
        <f>IF(AH95="","",COUNTIFS(Basicdata!$B$2:$B$2500,2,Basicdata!$D$2:$D$2500,Crops!$D$5,Basicdata!$H$2:$H$2500,Crops!$M87,Basicdata!$AG$2:$AG$2500,1,Basicdata!$AI$2:$AI$2500,0))</f>
        <v/>
      </c>
      <c r="AJ95" t="str">
        <f>IF(AI95="","",COUNTIFS(Basicdata!$B$2:$B$2500,2,Basicdata!$D$2:$D$2500,Crops!$D$5,Basicdata!$H$2:$H$2500,Crops!$M87,Basicdata!$AG$2:$AG$2500,2,Basicdata!$AI$2:$AI$2500,0))</f>
        <v/>
      </c>
      <c r="AK95" t="str">
        <f>IF(AJ95="","",COUNTIFS(Basicdata!$B$2:$B$2500,2,Basicdata!$D$2:$D$2500,Crops!$D$5,Basicdata!$H$2:$H$2500,Crops!$M87,Basicdata!$AG$2:$AG$2500,3,Basicdata!$AI$2:$AI$2500,0))</f>
        <v/>
      </c>
      <c r="AL95" t="str">
        <f>IF(AK95="","",COUNTIFS(Basicdata!$B$2:$B$2500,2,Basicdata!$D$2:$D$2500,Crops!$D$5,Basicdata!$H$2:$H$2500,Crops!$M87,Basicdata!$AG$2:$AG$2500,4,Basicdata!$AI$2:$AI$2500,0))</f>
        <v/>
      </c>
      <c r="AM95" t="str">
        <f>IF(AL95="","",COUNTIFS(Basicdata!$B$2:$B$2500,2,Basicdata!$D$2:$D$2500,Crops!$D$5,Basicdata!$H$2:$H$2500,Crops!$M87,Basicdata!$AG$2:$AG$2500,6,Basicdata!$AI$2:$AI$2500,0))</f>
        <v/>
      </c>
      <c r="AN95" t="str">
        <f>IF(AM95="","",COUNTIFS(Basicdata!$B$2:$B$2500,2,Basicdata!$D$2:$D$2500,Crops!$D$5,Basicdata!$H$2:$H$2500,Crops!$M87,Basicdata!$AG$2:$AG$2500,7,Basicdata!$AI$2:$AI$2500,0))</f>
        <v/>
      </c>
      <c r="AO95" t="str">
        <f>IF(AN95="","",COUNTIFS(Basicdata!$B$2:$B$2500,2,Basicdata!$D$2:$D$2500,Crops!$D$5,Basicdata!$H$2:$H$2500,Crops!$M87,Basicdata!$AG$2:$AG$2500,8,Basicdata!$AI$2:$AI$2500,0))</f>
        <v/>
      </c>
      <c r="AP95" t="str">
        <f>IF(AO95="","",COUNTIFS(Basicdata!$B$2:$B$2500,2,Basicdata!$D$2:$D$2500,Crops!$D$5,Basicdata!$H$2:$H$2500,Crops!$M87,Basicdata!$AH$2:$AH$2500,0,Basicdata!$AI$2:$AI$2500,0))</f>
        <v/>
      </c>
      <c r="AQ95" t="str">
        <f>IF(AP95="","",COUNTIFS(Basicdata!$B$2:$B$2500,2,Basicdata!$D$2:$D$2500,Crops!$D$5,Basicdata!$H$2:$H$2500,Crops!$M87,Basicdata!$AH$2:$AH$2500,1,Basicdata!$AI$2:$AI$2500,0))</f>
        <v/>
      </c>
      <c r="AR95" t="str">
        <f>IF(AQ95="","",COUNTIFS(Basicdata!$B$2:$B$2500,2,Basicdata!$D$2:$D$2500,Crops!$D$5,Basicdata!$H$2:$H$2500,Crops!$M87,Basicdata!$AH$2:$AH$2500,2,Basicdata!$AI$2:$AI$2500,0))</f>
        <v/>
      </c>
      <c r="AS95" t="str">
        <f>IF(AR95="","",COUNTIFS(Basicdata!$B$2:$B$2500,2,Basicdata!$D$2:$D$2500,Crops!$D$5,Basicdata!$H$2:$H$2500,Crops!$M87,Basicdata!$AH$2:$AH$2500,3,Basicdata!$AI$2:$AI$2500,0))</f>
        <v/>
      </c>
      <c r="AT95" t="str">
        <f>IF(AS95="","",COUNTIFS(Basicdata!$B$2:$B$2500,2,Basicdata!$D$2:$D$2500,Crops!$D$5,Basicdata!$H$2:$H$2500,Crops!$M87,Basicdata!$AH$2:$AH$2500,4,Basicdata!$AI$2:$AI$2500,0))</f>
        <v/>
      </c>
      <c r="AU95" t="str">
        <f>IF(AT95="","",COUNTIFS(Basicdata!$B$2:$B$2500,2,Basicdata!$D$2:$D$2500,Crops!$D$5,Basicdata!$H$2:$H$2500,Crops!$M87,Basicdata!$AH$2:$AH$2500,6,Basicdata!$AI$2:$AI$2500,0))</f>
        <v/>
      </c>
      <c r="AV95" t="str">
        <f>IF(AU95="","",COUNTIFS(Basicdata!$B$2:$B$2500,2,Basicdata!$D$2:$D$2500,Crops!$D$5,Basicdata!$H$2:$H$2500,Crops!$M87,Basicdata!$AH$2:$AH$2500,7,Basicdata!$AI$2:$AI$2500,0))</f>
        <v/>
      </c>
      <c r="AW95" t="str">
        <f>IF(AV95="","",COUNTIFS(Basicdata!$B$2:$B$2500,2,Basicdata!$D$2:$D$2500,Crops!$D$5,Basicdata!$H$2:$H$2500,Crops!$M87,Basicdata!$AH$2:$AH$2500,8,Basicdata!$AI$2:$AI$2500,0))</f>
        <v/>
      </c>
    </row>
    <row r="96" spans="1:49" x14ac:dyDescent="0.3">
      <c r="A96" s="45" t="str">
        <f>IF(COUNTIFS(Basicdata!$B$2:$B$2500,1,Basicdata!$D$2:$D$2500,Crops!$D$5,Basicdata!$H$2:$H$2500,Crops!$M88,Basicdata!$AI$2:$AI$2500,0)&gt;0,Crops!$M88,"")</f>
        <v/>
      </c>
      <c r="B96" t="str">
        <f>IF(A96="","",COUNTIFS(Basicdata!$B$2:$B$2500,1,Basicdata!$D$2:$D$2500,Crops!$D$5,Basicdata!$H$2:$H$2500,Crops!$M88,Basicdata!$AI$2:$AI$2500,0))</f>
        <v/>
      </c>
      <c r="C96" t="str">
        <f>IF(B96="","",COUNTIFS(Basicdata!$B$2:$B$2500,1,Basicdata!$D$2:$D$2500,Crops!$D$5,Basicdata!$H$2:$H$2500,Crops!$M88,Basicdata!$AF$2:$AF$2500,0,Basicdata!$AI$2:$AI$2500,0))</f>
        <v/>
      </c>
      <c r="D96" t="str">
        <f>IF(C96="","",COUNTIFS(Basicdata!$B$2:$B$2500,1,Basicdata!$D$2:$D$2500,Crops!$D$5,Basicdata!$H$2:$H$2500,Crops!$M88,Basicdata!$AF$2:$AF$2500,1,Basicdata!$AI$2:$AI$2500,0))</f>
        <v/>
      </c>
      <c r="E96" t="str">
        <f>IF(D96="","",COUNTIFS(Basicdata!$B$2:$B$2500,1,Basicdata!$D$2:$D$2500,Crops!$D$5,Basicdata!$H$2:$H$2500,Crops!$M88,Basicdata!$AF$2:$AF$2500,2,Basicdata!$AI$2:$AI$2500,0))</f>
        <v/>
      </c>
      <c r="F96" t="str">
        <f>IF(E96="","",COUNTIFS(Basicdata!$B$2:$B$2500,1,Basicdata!$D$2:$D$2500,Crops!$D$5,Basicdata!$H$2:$H$2500,Crops!$M88,Basicdata!$AF$2:$AF$2500,4,Basicdata!$AI$2:$AI$2500,0))</f>
        <v/>
      </c>
      <c r="G96" t="str">
        <f>IF(F96="","",COUNTIFS(Basicdata!$B$2:$B$2500,1,Basicdata!$D$2:$D$2500,Crops!$D$5,Basicdata!$H$2:$H$2500,Crops!$M88,Basicdata!$AF$2:$AF$2500,6,Basicdata!$AI$2:$AI$2500,0))</f>
        <v/>
      </c>
      <c r="H96" t="str">
        <f>IF(G96="","",COUNTIFS(Basicdata!$B$2:$B$2500,1,Basicdata!$D$2:$D$2500,Crops!$D$5,Basicdata!$H$2:$H$2500,Crops!$M88,Basicdata!$AF$2:$AF$2500,8,Basicdata!$AI$2:$AI$2500,0))</f>
        <v/>
      </c>
      <c r="I96" t="str">
        <f>IF(H96="","",COUNTIFS(Basicdata!$B$2:$B$2500,1,Basicdata!$D$2:$D$2500,Crops!$D$5,Basicdata!$H$2:$H$2500,Crops!$M88,Basicdata!$AG$2:$AG$2500,0,Basicdata!$AI$2:$AI$2500,0))</f>
        <v/>
      </c>
      <c r="J96" t="str">
        <f>IF(I96="","",COUNTIFS(Basicdata!$B$2:$B$2500,1,Basicdata!$D$2:$D$2500,Crops!$D$5,Basicdata!$H$2:$H$2500,Crops!$M88,Basicdata!$AG$2:$AG$2500,1,Basicdata!$AI$2:$AI$2500,0))</f>
        <v/>
      </c>
      <c r="K96" t="str">
        <f>IF(J96="","",COUNTIFS(Basicdata!$B$2:$B$2500,1,Basicdata!$D$2:$D$2500,Crops!$D$5,Basicdata!$H$2:$H$2500,Crops!$M88,Basicdata!$AG$2:$AG$2500,2,Basicdata!$AI$2:$AI$2500,0))</f>
        <v/>
      </c>
      <c r="L96" t="str">
        <f>IF(K96="","",COUNTIFS(Basicdata!$B$2:$B$2500,1,Basicdata!$D$2:$D$2500,Crops!$D$5,Basicdata!$H$2:$H$2500,Crops!$M88,Basicdata!$AG$2:$AG$2500,3,Basicdata!$AI$2:$AI$2500,0))</f>
        <v/>
      </c>
      <c r="M96" t="str">
        <f>IF(L96="","",COUNTIFS(Basicdata!$B$2:$B$2500,1,Basicdata!$D$2:$D$2500,Crops!$D$5,Basicdata!$H$2:$H$2500,Crops!$M88,Basicdata!$AG$2:$AG$2500,4,Basicdata!$AI$2:$AI$2500,0))</f>
        <v/>
      </c>
      <c r="N96" t="str">
        <f>IF(M96="","",COUNTIFS(Basicdata!$B$2:$B$2500,1,Basicdata!$D$2:$D$2500,Crops!$D$5,Basicdata!$H$2:$H$2500,Crops!$M88,Basicdata!$AG$2:$AG$2500,6,Basicdata!$AI$2:$AI$2500,0))</f>
        <v/>
      </c>
      <c r="O96" t="str">
        <f>IF(N96="","",COUNTIFS(Basicdata!$B$2:$B$2500,1,Basicdata!$D$2:$D$2500,Crops!$D$5,Basicdata!$H$2:$H$2500,Crops!$M88,Basicdata!$AG$2:$AG$2500,7,Basicdata!$AI$2:$AI$2500,0))</f>
        <v/>
      </c>
      <c r="P96" t="str">
        <f>IF(O96="","",COUNTIFS(Basicdata!$B$2:$B$2500,1,Basicdata!$D$2:$D$2500,Crops!$D$5,Basicdata!$H$2:$H$2500,Crops!$M88,Basicdata!$AG$2:$AG$2500,8,Basicdata!$AI$2:$AI$2500,0))</f>
        <v/>
      </c>
      <c r="Q96" t="str">
        <f>IF(P96="","",COUNTIFS(Basicdata!$B$2:$B$2500,1,Basicdata!$D$2:$D$2500,Crops!$D$5,Basicdata!$H$2:$H$2500,Crops!$M88,Basicdata!$AH$2:$AH$2500,0,Basicdata!$AI$2:$AI$2500,0))</f>
        <v/>
      </c>
      <c r="R96" t="str">
        <f>IF(Q96="","",COUNTIFS(Basicdata!$B$2:$B$2500,1,Basicdata!$D$2:$D$2500,Crops!$D$5,Basicdata!$H$2:$H$2500,Crops!$M88,Basicdata!$AH$2:$AH$2500,1,Basicdata!$AI$2:$AI$2500,0))</f>
        <v/>
      </c>
      <c r="S96" t="str">
        <f>IF(R96="","",COUNTIFS(Basicdata!$B$2:$B$2500,1,Basicdata!$D$2:$D$2500,Crops!$D$5,Basicdata!$H$2:$H$2500,Crops!$M88,Basicdata!$AH$2:$AH$2500,2,Basicdata!$AI$2:$AI$2500,0))</f>
        <v/>
      </c>
      <c r="T96" t="str">
        <f>IF(S96="","",COUNTIFS(Basicdata!$B$2:$B$2500,1,Basicdata!$D$2:$D$2500,Crops!$D$5,Basicdata!$H$2:$H$2500,Crops!$M88,Basicdata!$AH$2:$AH$2500,3,Basicdata!$AI$2:$AI$2500,0))</f>
        <v/>
      </c>
      <c r="U96" t="str">
        <f>IF(T96="","",COUNTIFS(Basicdata!$B$2:$B$2500,1,Basicdata!$D$2:$D$2500,Crops!$D$5,Basicdata!$H$2:$H$2500,Crops!$M88,Basicdata!$AH$2:$AH$2500,4,Basicdata!$AI$2:$AI$2500,0))</f>
        <v/>
      </c>
      <c r="V96" t="str">
        <f>IF(U96="","",COUNTIFS(Basicdata!$B$2:$B$2500,1,Basicdata!$D$2:$D$2500,Crops!$D$5,Basicdata!$H$2:$H$2500,Crops!$M88,Basicdata!$AH$2:$AH$2500,6,Basicdata!$AI$2:$AI$2500,0))</f>
        <v/>
      </c>
      <c r="W96" t="str">
        <f>IF(V96="","",COUNTIFS(Basicdata!$B$2:$B$2500,1,Basicdata!$D$2:$D$2500,Crops!$D$5,Basicdata!$H$2:$H$2500,Crops!$M88,Basicdata!$AH$2:$AH$2500,7,Basicdata!$AI$2:$AI$2500,0))</f>
        <v/>
      </c>
      <c r="X96" t="str">
        <f>IF(W96="","",COUNTIFS(Basicdata!$B$2:$B$2500,1,Basicdata!$D$2:$D$2500,Crops!$D$5,Basicdata!$H$2:$H$2500,Crops!$M88,Basicdata!$AH$2:$AH$2500,8,Basicdata!$AI$2:$AI$2500,0))</f>
        <v/>
      </c>
      <c r="Z96" s="45" t="str">
        <f>IF(COUNTIFS(Basicdata!$B$2:$B$2500,2,Basicdata!$D$2:$D$2500,Crops!$D$5,Basicdata!$H$2:$H$2500,Crops!$M88,Basicdata!$AI$2:$AI$2500,0)&gt;0,Crops!$M88,"")</f>
        <v/>
      </c>
      <c r="AA96" t="str">
        <f>IF(Z96="","",COUNTIFS(Basicdata!$B$2:$B$2500,2,Basicdata!$D$2:$D$2500,Crops!$D$5,Basicdata!$H$2:$H$2500,Crops!$M88,Basicdata!$AI$2:$AI$2500,0))</f>
        <v/>
      </c>
      <c r="AB96" t="str">
        <f>IF(AA96="","",COUNTIFS(Basicdata!$B$2:$B$2500,2,Basicdata!$D$2:$D$2500,Crops!$D$5,Basicdata!$H$2:$H$2500,Crops!$M88,Basicdata!$AF$2:$AF$2500,0,Basicdata!$AI$2:$AI$2500,0))</f>
        <v/>
      </c>
      <c r="AC96" t="str">
        <f>IF(AB96="","",COUNTIFS(Basicdata!$B$2:$B$2500,2,Basicdata!$D$2:$D$2500,Crops!$D$5,Basicdata!$H$2:$H$2500,Crops!$M88,Basicdata!$AF$2:$AF$2500,1,Basicdata!$AI$2:$AI$2500,0))</f>
        <v/>
      </c>
      <c r="AD96" t="str">
        <f>IF(AC96="","",COUNTIFS(Basicdata!$B$2:$B$2500,2,Basicdata!$D$2:$D$2500,Crops!$D$5,Basicdata!$H$2:$H$2500,Crops!$M88,Basicdata!$AF$2:$AF$2500,2,Basicdata!$AI$2:$AI$2500,0))</f>
        <v/>
      </c>
      <c r="AE96" t="str">
        <f>IF(AD96="","",COUNTIFS(Basicdata!$B$2:$B$2500,2,Basicdata!$D$2:$D$2500,Crops!$D$5,Basicdata!$H$2:$H$2500,Crops!$M88,Basicdata!$AF$2:$AF$2500,4,Basicdata!$AI$2:$AI$2500,0))</f>
        <v/>
      </c>
      <c r="AF96" t="str">
        <f>IF(AE96="","",COUNTIFS(Basicdata!$B$2:$B$2500,2,Basicdata!$D$2:$D$2500,Crops!$D$5,Basicdata!$H$2:$H$2500,Crops!$M88,Basicdata!$AF$2:$AF$2500,6,Basicdata!$AI$2:$AI$2500,0))</f>
        <v/>
      </c>
      <c r="AG96" t="str">
        <f>IF(AF96="","",COUNTIFS(Basicdata!$B$2:$B$2500,2,Basicdata!$D$2:$D$2500,Crops!$D$5,Basicdata!$H$2:$H$2500,Crops!$M88,Basicdata!$AF$2:$AF$2500,8,Basicdata!$AI$2:$AI$2500,0))</f>
        <v/>
      </c>
      <c r="AH96" t="str">
        <f>IF(AG96="","",COUNTIFS(Basicdata!$B$2:$B$2500,2,Basicdata!$D$2:$D$2500,Crops!$D$5,Basicdata!$H$2:$H$2500,Crops!$M88,Basicdata!$AG$2:$AG$2500,0,Basicdata!$AI$2:$AI$2500,0))</f>
        <v/>
      </c>
      <c r="AI96" t="str">
        <f>IF(AH96="","",COUNTIFS(Basicdata!$B$2:$B$2500,2,Basicdata!$D$2:$D$2500,Crops!$D$5,Basicdata!$H$2:$H$2500,Crops!$M88,Basicdata!$AG$2:$AG$2500,1,Basicdata!$AI$2:$AI$2500,0))</f>
        <v/>
      </c>
      <c r="AJ96" t="str">
        <f>IF(AI96="","",COUNTIFS(Basicdata!$B$2:$B$2500,2,Basicdata!$D$2:$D$2500,Crops!$D$5,Basicdata!$H$2:$H$2500,Crops!$M88,Basicdata!$AG$2:$AG$2500,2,Basicdata!$AI$2:$AI$2500,0))</f>
        <v/>
      </c>
      <c r="AK96" t="str">
        <f>IF(AJ96="","",COUNTIFS(Basicdata!$B$2:$B$2500,2,Basicdata!$D$2:$D$2500,Crops!$D$5,Basicdata!$H$2:$H$2500,Crops!$M88,Basicdata!$AG$2:$AG$2500,3,Basicdata!$AI$2:$AI$2500,0))</f>
        <v/>
      </c>
      <c r="AL96" t="str">
        <f>IF(AK96="","",COUNTIFS(Basicdata!$B$2:$B$2500,2,Basicdata!$D$2:$D$2500,Crops!$D$5,Basicdata!$H$2:$H$2500,Crops!$M88,Basicdata!$AG$2:$AG$2500,4,Basicdata!$AI$2:$AI$2500,0))</f>
        <v/>
      </c>
      <c r="AM96" t="str">
        <f>IF(AL96="","",COUNTIFS(Basicdata!$B$2:$B$2500,2,Basicdata!$D$2:$D$2500,Crops!$D$5,Basicdata!$H$2:$H$2500,Crops!$M88,Basicdata!$AG$2:$AG$2500,6,Basicdata!$AI$2:$AI$2500,0))</f>
        <v/>
      </c>
      <c r="AN96" t="str">
        <f>IF(AM96="","",COUNTIFS(Basicdata!$B$2:$B$2500,2,Basicdata!$D$2:$D$2500,Crops!$D$5,Basicdata!$H$2:$H$2500,Crops!$M88,Basicdata!$AG$2:$AG$2500,7,Basicdata!$AI$2:$AI$2500,0))</f>
        <v/>
      </c>
      <c r="AO96" t="str">
        <f>IF(AN96="","",COUNTIFS(Basicdata!$B$2:$B$2500,2,Basicdata!$D$2:$D$2500,Crops!$D$5,Basicdata!$H$2:$H$2500,Crops!$M88,Basicdata!$AG$2:$AG$2500,8,Basicdata!$AI$2:$AI$2500,0))</f>
        <v/>
      </c>
      <c r="AP96" t="str">
        <f>IF(AO96="","",COUNTIFS(Basicdata!$B$2:$B$2500,2,Basicdata!$D$2:$D$2500,Crops!$D$5,Basicdata!$H$2:$H$2500,Crops!$M88,Basicdata!$AH$2:$AH$2500,0,Basicdata!$AI$2:$AI$2500,0))</f>
        <v/>
      </c>
      <c r="AQ96" t="str">
        <f>IF(AP96="","",COUNTIFS(Basicdata!$B$2:$B$2500,2,Basicdata!$D$2:$D$2500,Crops!$D$5,Basicdata!$H$2:$H$2500,Crops!$M88,Basicdata!$AH$2:$AH$2500,1,Basicdata!$AI$2:$AI$2500,0))</f>
        <v/>
      </c>
      <c r="AR96" t="str">
        <f>IF(AQ96="","",COUNTIFS(Basicdata!$B$2:$B$2500,2,Basicdata!$D$2:$D$2500,Crops!$D$5,Basicdata!$H$2:$H$2500,Crops!$M88,Basicdata!$AH$2:$AH$2500,2,Basicdata!$AI$2:$AI$2500,0))</f>
        <v/>
      </c>
      <c r="AS96" t="str">
        <f>IF(AR96="","",COUNTIFS(Basicdata!$B$2:$B$2500,2,Basicdata!$D$2:$D$2500,Crops!$D$5,Basicdata!$H$2:$H$2500,Crops!$M88,Basicdata!$AH$2:$AH$2500,3,Basicdata!$AI$2:$AI$2500,0))</f>
        <v/>
      </c>
      <c r="AT96" t="str">
        <f>IF(AS96="","",COUNTIFS(Basicdata!$B$2:$B$2500,2,Basicdata!$D$2:$D$2500,Crops!$D$5,Basicdata!$H$2:$H$2500,Crops!$M88,Basicdata!$AH$2:$AH$2500,4,Basicdata!$AI$2:$AI$2500,0))</f>
        <v/>
      </c>
      <c r="AU96" t="str">
        <f>IF(AT96="","",COUNTIFS(Basicdata!$B$2:$B$2500,2,Basicdata!$D$2:$D$2500,Crops!$D$5,Basicdata!$H$2:$H$2500,Crops!$M88,Basicdata!$AH$2:$AH$2500,6,Basicdata!$AI$2:$AI$2500,0))</f>
        <v/>
      </c>
      <c r="AV96" t="str">
        <f>IF(AU96="","",COUNTIFS(Basicdata!$B$2:$B$2500,2,Basicdata!$D$2:$D$2500,Crops!$D$5,Basicdata!$H$2:$H$2500,Crops!$M88,Basicdata!$AH$2:$AH$2500,7,Basicdata!$AI$2:$AI$2500,0))</f>
        <v/>
      </c>
      <c r="AW96" t="str">
        <f>IF(AV96="","",COUNTIFS(Basicdata!$B$2:$B$2500,2,Basicdata!$D$2:$D$2500,Crops!$D$5,Basicdata!$H$2:$H$2500,Crops!$M88,Basicdata!$AH$2:$AH$2500,8,Basicdata!$AI$2:$AI$2500,0))</f>
        <v/>
      </c>
    </row>
    <row r="97" spans="1:49" x14ac:dyDescent="0.3">
      <c r="A97" s="45" t="str">
        <f>IF(COUNTIFS(Basicdata!$B$2:$B$2500,1,Basicdata!$D$2:$D$2500,Crops!$D$5,Basicdata!$H$2:$H$2500,Crops!$M89,Basicdata!$AI$2:$AI$2500,0)&gt;0,Crops!$M89,"")</f>
        <v/>
      </c>
      <c r="B97" t="str">
        <f>IF(A97="","",COUNTIFS(Basicdata!$B$2:$B$2500,1,Basicdata!$D$2:$D$2500,Crops!$D$5,Basicdata!$H$2:$H$2500,Crops!$M89,Basicdata!$AI$2:$AI$2500,0))</f>
        <v/>
      </c>
      <c r="C97" t="str">
        <f>IF(B97="","",COUNTIFS(Basicdata!$B$2:$B$2500,1,Basicdata!$D$2:$D$2500,Crops!$D$5,Basicdata!$H$2:$H$2500,Crops!$M89,Basicdata!$AF$2:$AF$2500,0,Basicdata!$AI$2:$AI$2500,0))</f>
        <v/>
      </c>
      <c r="D97" t="str">
        <f>IF(C97="","",COUNTIFS(Basicdata!$B$2:$B$2500,1,Basicdata!$D$2:$D$2500,Crops!$D$5,Basicdata!$H$2:$H$2500,Crops!$M89,Basicdata!$AF$2:$AF$2500,1,Basicdata!$AI$2:$AI$2500,0))</f>
        <v/>
      </c>
      <c r="E97" t="str">
        <f>IF(D97="","",COUNTIFS(Basicdata!$B$2:$B$2500,1,Basicdata!$D$2:$D$2500,Crops!$D$5,Basicdata!$H$2:$H$2500,Crops!$M89,Basicdata!$AF$2:$AF$2500,2,Basicdata!$AI$2:$AI$2500,0))</f>
        <v/>
      </c>
      <c r="F97" t="str">
        <f>IF(E97="","",COUNTIFS(Basicdata!$B$2:$B$2500,1,Basicdata!$D$2:$D$2500,Crops!$D$5,Basicdata!$H$2:$H$2500,Crops!$M89,Basicdata!$AF$2:$AF$2500,4,Basicdata!$AI$2:$AI$2500,0))</f>
        <v/>
      </c>
      <c r="G97" t="str">
        <f>IF(F97="","",COUNTIFS(Basicdata!$B$2:$B$2500,1,Basicdata!$D$2:$D$2500,Crops!$D$5,Basicdata!$H$2:$H$2500,Crops!$M89,Basicdata!$AF$2:$AF$2500,6,Basicdata!$AI$2:$AI$2500,0))</f>
        <v/>
      </c>
      <c r="H97" t="str">
        <f>IF(G97="","",COUNTIFS(Basicdata!$B$2:$B$2500,1,Basicdata!$D$2:$D$2500,Crops!$D$5,Basicdata!$H$2:$H$2500,Crops!$M89,Basicdata!$AF$2:$AF$2500,8,Basicdata!$AI$2:$AI$2500,0))</f>
        <v/>
      </c>
      <c r="I97" t="str">
        <f>IF(H97="","",COUNTIFS(Basicdata!$B$2:$B$2500,1,Basicdata!$D$2:$D$2500,Crops!$D$5,Basicdata!$H$2:$H$2500,Crops!$M89,Basicdata!$AG$2:$AG$2500,0,Basicdata!$AI$2:$AI$2500,0))</f>
        <v/>
      </c>
      <c r="J97" t="str">
        <f>IF(I97="","",COUNTIFS(Basicdata!$B$2:$B$2500,1,Basicdata!$D$2:$D$2500,Crops!$D$5,Basicdata!$H$2:$H$2500,Crops!$M89,Basicdata!$AG$2:$AG$2500,1,Basicdata!$AI$2:$AI$2500,0))</f>
        <v/>
      </c>
      <c r="K97" t="str">
        <f>IF(J97="","",COUNTIFS(Basicdata!$B$2:$B$2500,1,Basicdata!$D$2:$D$2500,Crops!$D$5,Basicdata!$H$2:$H$2500,Crops!$M89,Basicdata!$AG$2:$AG$2500,2,Basicdata!$AI$2:$AI$2500,0))</f>
        <v/>
      </c>
      <c r="L97" t="str">
        <f>IF(K97="","",COUNTIFS(Basicdata!$B$2:$B$2500,1,Basicdata!$D$2:$D$2500,Crops!$D$5,Basicdata!$H$2:$H$2500,Crops!$M89,Basicdata!$AG$2:$AG$2500,3,Basicdata!$AI$2:$AI$2500,0))</f>
        <v/>
      </c>
      <c r="M97" t="str">
        <f>IF(L97="","",COUNTIFS(Basicdata!$B$2:$B$2500,1,Basicdata!$D$2:$D$2500,Crops!$D$5,Basicdata!$H$2:$H$2500,Crops!$M89,Basicdata!$AG$2:$AG$2500,4,Basicdata!$AI$2:$AI$2500,0))</f>
        <v/>
      </c>
      <c r="N97" t="str">
        <f>IF(M97="","",COUNTIFS(Basicdata!$B$2:$B$2500,1,Basicdata!$D$2:$D$2500,Crops!$D$5,Basicdata!$H$2:$H$2500,Crops!$M89,Basicdata!$AG$2:$AG$2500,6,Basicdata!$AI$2:$AI$2500,0))</f>
        <v/>
      </c>
      <c r="O97" t="str">
        <f>IF(N97="","",COUNTIFS(Basicdata!$B$2:$B$2500,1,Basicdata!$D$2:$D$2500,Crops!$D$5,Basicdata!$H$2:$H$2500,Crops!$M89,Basicdata!$AG$2:$AG$2500,7,Basicdata!$AI$2:$AI$2500,0))</f>
        <v/>
      </c>
      <c r="P97" t="str">
        <f>IF(O97="","",COUNTIFS(Basicdata!$B$2:$B$2500,1,Basicdata!$D$2:$D$2500,Crops!$D$5,Basicdata!$H$2:$H$2500,Crops!$M89,Basicdata!$AG$2:$AG$2500,8,Basicdata!$AI$2:$AI$2500,0))</f>
        <v/>
      </c>
      <c r="Q97" t="str">
        <f>IF(P97="","",COUNTIFS(Basicdata!$B$2:$B$2500,1,Basicdata!$D$2:$D$2500,Crops!$D$5,Basicdata!$H$2:$H$2500,Crops!$M89,Basicdata!$AH$2:$AH$2500,0,Basicdata!$AI$2:$AI$2500,0))</f>
        <v/>
      </c>
      <c r="R97" t="str">
        <f>IF(Q97="","",COUNTIFS(Basicdata!$B$2:$B$2500,1,Basicdata!$D$2:$D$2500,Crops!$D$5,Basicdata!$H$2:$H$2500,Crops!$M89,Basicdata!$AH$2:$AH$2500,1,Basicdata!$AI$2:$AI$2500,0))</f>
        <v/>
      </c>
      <c r="S97" t="str">
        <f>IF(R97="","",COUNTIFS(Basicdata!$B$2:$B$2500,1,Basicdata!$D$2:$D$2500,Crops!$D$5,Basicdata!$H$2:$H$2500,Crops!$M89,Basicdata!$AH$2:$AH$2500,2,Basicdata!$AI$2:$AI$2500,0))</f>
        <v/>
      </c>
      <c r="T97" t="str">
        <f>IF(S97="","",COUNTIFS(Basicdata!$B$2:$B$2500,1,Basicdata!$D$2:$D$2500,Crops!$D$5,Basicdata!$H$2:$H$2500,Crops!$M89,Basicdata!$AH$2:$AH$2500,3,Basicdata!$AI$2:$AI$2500,0))</f>
        <v/>
      </c>
      <c r="U97" t="str">
        <f>IF(T97="","",COUNTIFS(Basicdata!$B$2:$B$2500,1,Basicdata!$D$2:$D$2500,Crops!$D$5,Basicdata!$H$2:$H$2500,Crops!$M89,Basicdata!$AH$2:$AH$2500,4,Basicdata!$AI$2:$AI$2500,0))</f>
        <v/>
      </c>
      <c r="V97" t="str">
        <f>IF(U97="","",COUNTIFS(Basicdata!$B$2:$B$2500,1,Basicdata!$D$2:$D$2500,Crops!$D$5,Basicdata!$H$2:$H$2500,Crops!$M89,Basicdata!$AH$2:$AH$2500,6,Basicdata!$AI$2:$AI$2500,0))</f>
        <v/>
      </c>
      <c r="W97" t="str">
        <f>IF(V97="","",COUNTIFS(Basicdata!$B$2:$B$2500,1,Basicdata!$D$2:$D$2500,Crops!$D$5,Basicdata!$H$2:$H$2500,Crops!$M89,Basicdata!$AH$2:$AH$2500,7,Basicdata!$AI$2:$AI$2500,0))</f>
        <v/>
      </c>
      <c r="X97" t="str">
        <f>IF(W97="","",COUNTIFS(Basicdata!$B$2:$B$2500,1,Basicdata!$D$2:$D$2500,Crops!$D$5,Basicdata!$H$2:$H$2500,Crops!$M89,Basicdata!$AH$2:$AH$2500,8,Basicdata!$AI$2:$AI$2500,0))</f>
        <v/>
      </c>
      <c r="Z97" s="45" t="str">
        <f>IF(COUNTIFS(Basicdata!$B$2:$B$2500,2,Basicdata!$D$2:$D$2500,Crops!$D$5,Basicdata!$H$2:$H$2500,Crops!$M89,Basicdata!$AI$2:$AI$2500,0)&gt;0,Crops!$M89,"")</f>
        <v/>
      </c>
      <c r="AA97" t="str">
        <f>IF(Z97="","",COUNTIFS(Basicdata!$B$2:$B$2500,2,Basicdata!$D$2:$D$2500,Crops!$D$5,Basicdata!$H$2:$H$2500,Crops!$M89,Basicdata!$AI$2:$AI$2500,0))</f>
        <v/>
      </c>
      <c r="AB97" t="str">
        <f>IF(AA97="","",COUNTIFS(Basicdata!$B$2:$B$2500,2,Basicdata!$D$2:$D$2500,Crops!$D$5,Basicdata!$H$2:$H$2500,Crops!$M89,Basicdata!$AF$2:$AF$2500,0,Basicdata!$AI$2:$AI$2500,0))</f>
        <v/>
      </c>
      <c r="AC97" t="str">
        <f>IF(AB97="","",COUNTIFS(Basicdata!$B$2:$B$2500,2,Basicdata!$D$2:$D$2500,Crops!$D$5,Basicdata!$H$2:$H$2500,Crops!$M89,Basicdata!$AF$2:$AF$2500,1,Basicdata!$AI$2:$AI$2500,0))</f>
        <v/>
      </c>
      <c r="AD97" t="str">
        <f>IF(AC97="","",COUNTIFS(Basicdata!$B$2:$B$2500,2,Basicdata!$D$2:$D$2500,Crops!$D$5,Basicdata!$H$2:$H$2500,Crops!$M89,Basicdata!$AF$2:$AF$2500,2,Basicdata!$AI$2:$AI$2500,0))</f>
        <v/>
      </c>
      <c r="AE97" t="str">
        <f>IF(AD97="","",COUNTIFS(Basicdata!$B$2:$B$2500,2,Basicdata!$D$2:$D$2500,Crops!$D$5,Basicdata!$H$2:$H$2500,Crops!$M89,Basicdata!$AF$2:$AF$2500,4,Basicdata!$AI$2:$AI$2500,0))</f>
        <v/>
      </c>
      <c r="AF97" t="str">
        <f>IF(AE97="","",COUNTIFS(Basicdata!$B$2:$B$2500,2,Basicdata!$D$2:$D$2500,Crops!$D$5,Basicdata!$H$2:$H$2500,Crops!$M89,Basicdata!$AF$2:$AF$2500,6,Basicdata!$AI$2:$AI$2500,0))</f>
        <v/>
      </c>
      <c r="AG97" t="str">
        <f>IF(AF97="","",COUNTIFS(Basicdata!$B$2:$B$2500,2,Basicdata!$D$2:$D$2500,Crops!$D$5,Basicdata!$H$2:$H$2500,Crops!$M89,Basicdata!$AF$2:$AF$2500,8,Basicdata!$AI$2:$AI$2500,0))</f>
        <v/>
      </c>
      <c r="AH97" t="str">
        <f>IF(AG97="","",COUNTIFS(Basicdata!$B$2:$B$2500,2,Basicdata!$D$2:$D$2500,Crops!$D$5,Basicdata!$H$2:$H$2500,Crops!$M89,Basicdata!$AG$2:$AG$2500,0,Basicdata!$AI$2:$AI$2500,0))</f>
        <v/>
      </c>
      <c r="AI97" t="str">
        <f>IF(AH97="","",COUNTIFS(Basicdata!$B$2:$B$2500,2,Basicdata!$D$2:$D$2500,Crops!$D$5,Basicdata!$H$2:$H$2500,Crops!$M89,Basicdata!$AG$2:$AG$2500,1,Basicdata!$AI$2:$AI$2500,0))</f>
        <v/>
      </c>
      <c r="AJ97" t="str">
        <f>IF(AI97="","",COUNTIFS(Basicdata!$B$2:$B$2500,2,Basicdata!$D$2:$D$2500,Crops!$D$5,Basicdata!$H$2:$H$2500,Crops!$M89,Basicdata!$AG$2:$AG$2500,2,Basicdata!$AI$2:$AI$2500,0))</f>
        <v/>
      </c>
      <c r="AK97" t="str">
        <f>IF(AJ97="","",COUNTIFS(Basicdata!$B$2:$B$2500,2,Basicdata!$D$2:$D$2500,Crops!$D$5,Basicdata!$H$2:$H$2500,Crops!$M89,Basicdata!$AG$2:$AG$2500,3,Basicdata!$AI$2:$AI$2500,0))</f>
        <v/>
      </c>
      <c r="AL97" t="str">
        <f>IF(AK97="","",COUNTIFS(Basicdata!$B$2:$B$2500,2,Basicdata!$D$2:$D$2500,Crops!$D$5,Basicdata!$H$2:$H$2500,Crops!$M89,Basicdata!$AG$2:$AG$2500,4,Basicdata!$AI$2:$AI$2500,0))</f>
        <v/>
      </c>
      <c r="AM97" t="str">
        <f>IF(AL97="","",COUNTIFS(Basicdata!$B$2:$B$2500,2,Basicdata!$D$2:$D$2500,Crops!$D$5,Basicdata!$H$2:$H$2500,Crops!$M89,Basicdata!$AG$2:$AG$2500,6,Basicdata!$AI$2:$AI$2500,0))</f>
        <v/>
      </c>
      <c r="AN97" t="str">
        <f>IF(AM97="","",COUNTIFS(Basicdata!$B$2:$B$2500,2,Basicdata!$D$2:$D$2500,Crops!$D$5,Basicdata!$H$2:$H$2500,Crops!$M89,Basicdata!$AG$2:$AG$2500,7,Basicdata!$AI$2:$AI$2500,0))</f>
        <v/>
      </c>
      <c r="AO97" t="str">
        <f>IF(AN97="","",COUNTIFS(Basicdata!$B$2:$B$2500,2,Basicdata!$D$2:$D$2500,Crops!$D$5,Basicdata!$H$2:$H$2500,Crops!$M89,Basicdata!$AG$2:$AG$2500,8,Basicdata!$AI$2:$AI$2500,0))</f>
        <v/>
      </c>
      <c r="AP97" t="str">
        <f>IF(AO97="","",COUNTIFS(Basicdata!$B$2:$B$2500,2,Basicdata!$D$2:$D$2500,Crops!$D$5,Basicdata!$H$2:$H$2500,Crops!$M89,Basicdata!$AH$2:$AH$2500,0,Basicdata!$AI$2:$AI$2500,0))</f>
        <v/>
      </c>
      <c r="AQ97" t="str">
        <f>IF(AP97="","",COUNTIFS(Basicdata!$B$2:$B$2500,2,Basicdata!$D$2:$D$2500,Crops!$D$5,Basicdata!$H$2:$H$2500,Crops!$M89,Basicdata!$AH$2:$AH$2500,1,Basicdata!$AI$2:$AI$2500,0))</f>
        <v/>
      </c>
      <c r="AR97" t="str">
        <f>IF(AQ97="","",COUNTIFS(Basicdata!$B$2:$B$2500,2,Basicdata!$D$2:$D$2500,Crops!$D$5,Basicdata!$H$2:$H$2500,Crops!$M89,Basicdata!$AH$2:$AH$2500,2,Basicdata!$AI$2:$AI$2500,0))</f>
        <v/>
      </c>
      <c r="AS97" t="str">
        <f>IF(AR97="","",COUNTIFS(Basicdata!$B$2:$B$2500,2,Basicdata!$D$2:$D$2500,Crops!$D$5,Basicdata!$H$2:$H$2500,Crops!$M89,Basicdata!$AH$2:$AH$2500,3,Basicdata!$AI$2:$AI$2500,0))</f>
        <v/>
      </c>
      <c r="AT97" t="str">
        <f>IF(AS97="","",COUNTIFS(Basicdata!$B$2:$B$2500,2,Basicdata!$D$2:$D$2500,Crops!$D$5,Basicdata!$H$2:$H$2500,Crops!$M89,Basicdata!$AH$2:$AH$2500,4,Basicdata!$AI$2:$AI$2500,0))</f>
        <v/>
      </c>
      <c r="AU97" t="str">
        <f>IF(AT97="","",COUNTIFS(Basicdata!$B$2:$B$2500,2,Basicdata!$D$2:$D$2500,Crops!$D$5,Basicdata!$H$2:$H$2500,Crops!$M89,Basicdata!$AH$2:$AH$2500,6,Basicdata!$AI$2:$AI$2500,0))</f>
        <v/>
      </c>
      <c r="AV97" t="str">
        <f>IF(AU97="","",COUNTIFS(Basicdata!$B$2:$B$2500,2,Basicdata!$D$2:$D$2500,Crops!$D$5,Basicdata!$H$2:$H$2500,Crops!$M89,Basicdata!$AH$2:$AH$2500,7,Basicdata!$AI$2:$AI$2500,0))</f>
        <v/>
      </c>
      <c r="AW97" t="str">
        <f>IF(AV97="","",COUNTIFS(Basicdata!$B$2:$B$2500,2,Basicdata!$D$2:$D$2500,Crops!$D$5,Basicdata!$H$2:$H$2500,Crops!$M89,Basicdata!$AH$2:$AH$2500,8,Basicdata!$AI$2:$AI$2500,0))</f>
        <v/>
      </c>
    </row>
    <row r="98" spans="1:49" x14ac:dyDescent="0.3">
      <c r="A98" s="45" t="str">
        <f>IF(COUNTIFS(Basicdata!$B$2:$B$2500,1,Basicdata!$D$2:$D$2500,Crops!$D$5,Basicdata!$H$2:$H$2500,Crops!$M90,Basicdata!$AI$2:$AI$2500,0)&gt;0,Crops!$M90,"")</f>
        <v/>
      </c>
      <c r="B98" t="str">
        <f>IF(A98="","",COUNTIFS(Basicdata!$B$2:$B$2500,1,Basicdata!$D$2:$D$2500,Crops!$D$5,Basicdata!$H$2:$H$2500,Crops!$M90,Basicdata!$AI$2:$AI$2500,0))</f>
        <v/>
      </c>
      <c r="C98" t="str">
        <f>IF(B98="","",COUNTIFS(Basicdata!$B$2:$B$2500,1,Basicdata!$D$2:$D$2500,Crops!$D$5,Basicdata!$H$2:$H$2500,Crops!$M90,Basicdata!$AF$2:$AF$2500,0,Basicdata!$AI$2:$AI$2500,0))</f>
        <v/>
      </c>
      <c r="D98" t="str">
        <f>IF(C98="","",COUNTIFS(Basicdata!$B$2:$B$2500,1,Basicdata!$D$2:$D$2500,Crops!$D$5,Basicdata!$H$2:$H$2500,Crops!$M90,Basicdata!$AF$2:$AF$2500,1,Basicdata!$AI$2:$AI$2500,0))</f>
        <v/>
      </c>
      <c r="E98" t="str">
        <f>IF(D98="","",COUNTIFS(Basicdata!$B$2:$B$2500,1,Basicdata!$D$2:$D$2500,Crops!$D$5,Basicdata!$H$2:$H$2500,Crops!$M90,Basicdata!$AF$2:$AF$2500,2,Basicdata!$AI$2:$AI$2500,0))</f>
        <v/>
      </c>
      <c r="F98" t="str">
        <f>IF(E98="","",COUNTIFS(Basicdata!$B$2:$B$2500,1,Basicdata!$D$2:$D$2500,Crops!$D$5,Basicdata!$H$2:$H$2500,Crops!$M90,Basicdata!$AF$2:$AF$2500,4,Basicdata!$AI$2:$AI$2500,0))</f>
        <v/>
      </c>
      <c r="G98" t="str">
        <f>IF(F98="","",COUNTIFS(Basicdata!$B$2:$B$2500,1,Basicdata!$D$2:$D$2500,Crops!$D$5,Basicdata!$H$2:$H$2500,Crops!$M90,Basicdata!$AF$2:$AF$2500,6,Basicdata!$AI$2:$AI$2500,0))</f>
        <v/>
      </c>
      <c r="H98" t="str">
        <f>IF(G98="","",COUNTIFS(Basicdata!$B$2:$B$2500,1,Basicdata!$D$2:$D$2500,Crops!$D$5,Basicdata!$H$2:$H$2500,Crops!$M90,Basicdata!$AF$2:$AF$2500,8,Basicdata!$AI$2:$AI$2500,0))</f>
        <v/>
      </c>
      <c r="I98" t="str">
        <f>IF(H98="","",COUNTIFS(Basicdata!$B$2:$B$2500,1,Basicdata!$D$2:$D$2500,Crops!$D$5,Basicdata!$H$2:$H$2500,Crops!$M90,Basicdata!$AG$2:$AG$2500,0,Basicdata!$AI$2:$AI$2500,0))</f>
        <v/>
      </c>
      <c r="J98" t="str">
        <f>IF(I98="","",COUNTIFS(Basicdata!$B$2:$B$2500,1,Basicdata!$D$2:$D$2500,Crops!$D$5,Basicdata!$H$2:$H$2500,Crops!$M90,Basicdata!$AG$2:$AG$2500,1,Basicdata!$AI$2:$AI$2500,0))</f>
        <v/>
      </c>
      <c r="K98" t="str">
        <f>IF(J98="","",COUNTIFS(Basicdata!$B$2:$B$2500,1,Basicdata!$D$2:$D$2500,Crops!$D$5,Basicdata!$H$2:$H$2500,Crops!$M90,Basicdata!$AG$2:$AG$2500,2,Basicdata!$AI$2:$AI$2500,0))</f>
        <v/>
      </c>
      <c r="L98" t="str">
        <f>IF(K98="","",COUNTIFS(Basicdata!$B$2:$B$2500,1,Basicdata!$D$2:$D$2500,Crops!$D$5,Basicdata!$H$2:$H$2500,Crops!$M90,Basicdata!$AG$2:$AG$2500,3,Basicdata!$AI$2:$AI$2500,0))</f>
        <v/>
      </c>
      <c r="M98" t="str">
        <f>IF(L98="","",COUNTIFS(Basicdata!$B$2:$B$2500,1,Basicdata!$D$2:$D$2500,Crops!$D$5,Basicdata!$H$2:$H$2500,Crops!$M90,Basicdata!$AG$2:$AG$2500,4,Basicdata!$AI$2:$AI$2500,0))</f>
        <v/>
      </c>
      <c r="N98" t="str">
        <f>IF(M98="","",COUNTIFS(Basicdata!$B$2:$B$2500,1,Basicdata!$D$2:$D$2500,Crops!$D$5,Basicdata!$H$2:$H$2500,Crops!$M90,Basicdata!$AG$2:$AG$2500,6,Basicdata!$AI$2:$AI$2500,0))</f>
        <v/>
      </c>
      <c r="O98" t="str">
        <f>IF(N98="","",COUNTIFS(Basicdata!$B$2:$B$2500,1,Basicdata!$D$2:$D$2500,Crops!$D$5,Basicdata!$H$2:$H$2500,Crops!$M90,Basicdata!$AG$2:$AG$2500,7,Basicdata!$AI$2:$AI$2500,0))</f>
        <v/>
      </c>
      <c r="P98" t="str">
        <f>IF(O98="","",COUNTIFS(Basicdata!$B$2:$B$2500,1,Basicdata!$D$2:$D$2500,Crops!$D$5,Basicdata!$H$2:$H$2500,Crops!$M90,Basicdata!$AG$2:$AG$2500,8,Basicdata!$AI$2:$AI$2500,0))</f>
        <v/>
      </c>
      <c r="Q98" t="str">
        <f>IF(P98="","",COUNTIFS(Basicdata!$B$2:$B$2500,1,Basicdata!$D$2:$D$2500,Crops!$D$5,Basicdata!$H$2:$H$2500,Crops!$M90,Basicdata!$AH$2:$AH$2500,0,Basicdata!$AI$2:$AI$2500,0))</f>
        <v/>
      </c>
      <c r="R98" t="str">
        <f>IF(Q98="","",COUNTIFS(Basicdata!$B$2:$B$2500,1,Basicdata!$D$2:$D$2500,Crops!$D$5,Basicdata!$H$2:$H$2500,Crops!$M90,Basicdata!$AH$2:$AH$2500,1,Basicdata!$AI$2:$AI$2500,0))</f>
        <v/>
      </c>
      <c r="S98" t="str">
        <f>IF(R98="","",COUNTIFS(Basicdata!$B$2:$B$2500,1,Basicdata!$D$2:$D$2500,Crops!$D$5,Basicdata!$H$2:$H$2500,Crops!$M90,Basicdata!$AH$2:$AH$2500,2,Basicdata!$AI$2:$AI$2500,0))</f>
        <v/>
      </c>
      <c r="T98" t="str">
        <f>IF(S98="","",COUNTIFS(Basicdata!$B$2:$B$2500,1,Basicdata!$D$2:$D$2500,Crops!$D$5,Basicdata!$H$2:$H$2500,Crops!$M90,Basicdata!$AH$2:$AH$2500,3,Basicdata!$AI$2:$AI$2500,0))</f>
        <v/>
      </c>
      <c r="U98" t="str">
        <f>IF(T98="","",COUNTIFS(Basicdata!$B$2:$B$2500,1,Basicdata!$D$2:$D$2500,Crops!$D$5,Basicdata!$H$2:$H$2500,Crops!$M90,Basicdata!$AH$2:$AH$2500,4,Basicdata!$AI$2:$AI$2500,0))</f>
        <v/>
      </c>
      <c r="V98" t="str">
        <f>IF(U98="","",COUNTIFS(Basicdata!$B$2:$B$2500,1,Basicdata!$D$2:$D$2500,Crops!$D$5,Basicdata!$H$2:$H$2500,Crops!$M90,Basicdata!$AH$2:$AH$2500,6,Basicdata!$AI$2:$AI$2500,0))</f>
        <v/>
      </c>
      <c r="W98" t="str">
        <f>IF(V98="","",COUNTIFS(Basicdata!$B$2:$B$2500,1,Basicdata!$D$2:$D$2500,Crops!$D$5,Basicdata!$H$2:$H$2500,Crops!$M90,Basicdata!$AH$2:$AH$2500,7,Basicdata!$AI$2:$AI$2500,0))</f>
        <v/>
      </c>
      <c r="X98" t="str">
        <f>IF(W98="","",COUNTIFS(Basicdata!$B$2:$B$2500,1,Basicdata!$D$2:$D$2500,Crops!$D$5,Basicdata!$H$2:$H$2500,Crops!$M90,Basicdata!$AH$2:$AH$2500,8,Basicdata!$AI$2:$AI$2500,0))</f>
        <v/>
      </c>
      <c r="Z98" s="45" t="str">
        <f>IF(COUNTIFS(Basicdata!$B$2:$B$2500,2,Basicdata!$D$2:$D$2500,Crops!$D$5,Basicdata!$H$2:$H$2500,Crops!$M90,Basicdata!$AI$2:$AI$2500,0)&gt;0,Crops!$M90,"")</f>
        <v/>
      </c>
      <c r="AA98" t="str">
        <f>IF(Z98="","",COUNTIFS(Basicdata!$B$2:$B$2500,2,Basicdata!$D$2:$D$2500,Crops!$D$5,Basicdata!$H$2:$H$2500,Crops!$M90,Basicdata!$AI$2:$AI$2500,0))</f>
        <v/>
      </c>
      <c r="AB98" t="str">
        <f>IF(AA98="","",COUNTIFS(Basicdata!$B$2:$B$2500,2,Basicdata!$D$2:$D$2500,Crops!$D$5,Basicdata!$H$2:$H$2500,Crops!$M90,Basicdata!$AF$2:$AF$2500,0,Basicdata!$AI$2:$AI$2500,0))</f>
        <v/>
      </c>
      <c r="AC98" t="str">
        <f>IF(AB98="","",COUNTIFS(Basicdata!$B$2:$B$2500,2,Basicdata!$D$2:$D$2500,Crops!$D$5,Basicdata!$H$2:$H$2500,Crops!$M90,Basicdata!$AF$2:$AF$2500,1,Basicdata!$AI$2:$AI$2500,0))</f>
        <v/>
      </c>
      <c r="AD98" t="str">
        <f>IF(AC98="","",COUNTIFS(Basicdata!$B$2:$B$2500,2,Basicdata!$D$2:$D$2500,Crops!$D$5,Basicdata!$H$2:$H$2500,Crops!$M90,Basicdata!$AF$2:$AF$2500,2,Basicdata!$AI$2:$AI$2500,0))</f>
        <v/>
      </c>
      <c r="AE98" t="str">
        <f>IF(AD98="","",COUNTIFS(Basicdata!$B$2:$B$2500,2,Basicdata!$D$2:$D$2500,Crops!$D$5,Basicdata!$H$2:$H$2500,Crops!$M90,Basicdata!$AF$2:$AF$2500,4,Basicdata!$AI$2:$AI$2500,0))</f>
        <v/>
      </c>
      <c r="AF98" t="str">
        <f>IF(AE98="","",COUNTIFS(Basicdata!$B$2:$B$2500,2,Basicdata!$D$2:$D$2500,Crops!$D$5,Basicdata!$H$2:$H$2500,Crops!$M90,Basicdata!$AF$2:$AF$2500,6,Basicdata!$AI$2:$AI$2500,0))</f>
        <v/>
      </c>
      <c r="AG98" t="str">
        <f>IF(AF98="","",COUNTIFS(Basicdata!$B$2:$B$2500,2,Basicdata!$D$2:$D$2500,Crops!$D$5,Basicdata!$H$2:$H$2500,Crops!$M90,Basicdata!$AF$2:$AF$2500,8,Basicdata!$AI$2:$AI$2500,0))</f>
        <v/>
      </c>
      <c r="AH98" t="str">
        <f>IF(AG98="","",COUNTIFS(Basicdata!$B$2:$B$2500,2,Basicdata!$D$2:$D$2500,Crops!$D$5,Basicdata!$H$2:$H$2500,Crops!$M90,Basicdata!$AG$2:$AG$2500,0,Basicdata!$AI$2:$AI$2500,0))</f>
        <v/>
      </c>
      <c r="AI98" t="str">
        <f>IF(AH98="","",COUNTIFS(Basicdata!$B$2:$B$2500,2,Basicdata!$D$2:$D$2500,Crops!$D$5,Basicdata!$H$2:$H$2500,Crops!$M90,Basicdata!$AG$2:$AG$2500,1,Basicdata!$AI$2:$AI$2500,0))</f>
        <v/>
      </c>
      <c r="AJ98" t="str">
        <f>IF(AI98="","",COUNTIFS(Basicdata!$B$2:$B$2500,2,Basicdata!$D$2:$D$2500,Crops!$D$5,Basicdata!$H$2:$H$2500,Crops!$M90,Basicdata!$AG$2:$AG$2500,2,Basicdata!$AI$2:$AI$2500,0))</f>
        <v/>
      </c>
      <c r="AK98" t="str">
        <f>IF(AJ98="","",COUNTIFS(Basicdata!$B$2:$B$2500,2,Basicdata!$D$2:$D$2500,Crops!$D$5,Basicdata!$H$2:$H$2500,Crops!$M90,Basicdata!$AG$2:$AG$2500,3,Basicdata!$AI$2:$AI$2500,0))</f>
        <v/>
      </c>
      <c r="AL98" t="str">
        <f>IF(AK98="","",COUNTIFS(Basicdata!$B$2:$B$2500,2,Basicdata!$D$2:$D$2500,Crops!$D$5,Basicdata!$H$2:$H$2500,Crops!$M90,Basicdata!$AG$2:$AG$2500,4,Basicdata!$AI$2:$AI$2500,0))</f>
        <v/>
      </c>
      <c r="AM98" t="str">
        <f>IF(AL98="","",COUNTIFS(Basicdata!$B$2:$B$2500,2,Basicdata!$D$2:$D$2500,Crops!$D$5,Basicdata!$H$2:$H$2500,Crops!$M90,Basicdata!$AG$2:$AG$2500,6,Basicdata!$AI$2:$AI$2500,0))</f>
        <v/>
      </c>
      <c r="AN98" t="str">
        <f>IF(AM98="","",COUNTIFS(Basicdata!$B$2:$B$2500,2,Basicdata!$D$2:$D$2500,Crops!$D$5,Basicdata!$H$2:$H$2500,Crops!$M90,Basicdata!$AG$2:$AG$2500,7,Basicdata!$AI$2:$AI$2500,0))</f>
        <v/>
      </c>
      <c r="AO98" t="str">
        <f>IF(AN98="","",COUNTIFS(Basicdata!$B$2:$B$2500,2,Basicdata!$D$2:$D$2500,Crops!$D$5,Basicdata!$H$2:$H$2500,Crops!$M90,Basicdata!$AG$2:$AG$2500,8,Basicdata!$AI$2:$AI$2500,0))</f>
        <v/>
      </c>
      <c r="AP98" t="str">
        <f>IF(AO98="","",COUNTIFS(Basicdata!$B$2:$B$2500,2,Basicdata!$D$2:$D$2500,Crops!$D$5,Basicdata!$H$2:$H$2500,Crops!$M90,Basicdata!$AH$2:$AH$2500,0,Basicdata!$AI$2:$AI$2500,0))</f>
        <v/>
      </c>
      <c r="AQ98" t="str">
        <f>IF(AP98="","",COUNTIFS(Basicdata!$B$2:$B$2500,2,Basicdata!$D$2:$D$2500,Crops!$D$5,Basicdata!$H$2:$H$2500,Crops!$M90,Basicdata!$AH$2:$AH$2500,1,Basicdata!$AI$2:$AI$2500,0))</f>
        <v/>
      </c>
      <c r="AR98" t="str">
        <f>IF(AQ98="","",COUNTIFS(Basicdata!$B$2:$B$2500,2,Basicdata!$D$2:$D$2500,Crops!$D$5,Basicdata!$H$2:$H$2500,Crops!$M90,Basicdata!$AH$2:$AH$2500,2,Basicdata!$AI$2:$AI$2500,0))</f>
        <v/>
      </c>
      <c r="AS98" t="str">
        <f>IF(AR98="","",COUNTIFS(Basicdata!$B$2:$B$2500,2,Basicdata!$D$2:$D$2500,Crops!$D$5,Basicdata!$H$2:$H$2500,Crops!$M90,Basicdata!$AH$2:$AH$2500,3,Basicdata!$AI$2:$AI$2500,0))</f>
        <v/>
      </c>
      <c r="AT98" t="str">
        <f>IF(AS98="","",COUNTIFS(Basicdata!$B$2:$B$2500,2,Basicdata!$D$2:$D$2500,Crops!$D$5,Basicdata!$H$2:$H$2500,Crops!$M90,Basicdata!$AH$2:$AH$2500,4,Basicdata!$AI$2:$AI$2500,0))</f>
        <v/>
      </c>
      <c r="AU98" t="str">
        <f>IF(AT98="","",COUNTIFS(Basicdata!$B$2:$B$2500,2,Basicdata!$D$2:$D$2500,Crops!$D$5,Basicdata!$H$2:$H$2500,Crops!$M90,Basicdata!$AH$2:$AH$2500,6,Basicdata!$AI$2:$AI$2500,0))</f>
        <v/>
      </c>
      <c r="AV98" t="str">
        <f>IF(AU98="","",COUNTIFS(Basicdata!$B$2:$B$2500,2,Basicdata!$D$2:$D$2500,Crops!$D$5,Basicdata!$H$2:$H$2500,Crops!$M90,Basicdata!$AH$2:$AH$2500,7,Basicdata!$AI$2:$AI$2500,0))</f>
        <v/>
      </c>
      <c r="AW98" t="str">
        <f>IF(AV98="","",COUNTIFS(Basicdata!$B$2:$B$2500,2,Basicdata!$D$2:$D$2500,Crops!$D$5,Basicdata!$H$2:$H$2500,Crops!$M90,Basicdata!$AH$2:$AH$2500,8,Basicdata!$AI$2:$AI$2500,0))</f>
        <v/>
      </c>
    </row>
    <row r="99" spans="1:49" x14ac:dyDescent="0.3">
      <c r="A99" s="45" t="str">
        <f>IF(COUNTIFS(Basicdata!$B$2:$B$2500,1,Basicdata!$D$2:$D$2500,Crops!$D$5,Basicdata!$H$2:$H$2500,Crops!$M91,Basicdata!$AI$2:$AI$2500,0)&gt;0,Crops!$M91,"")</f>
        <v/>
      </c>
      <c r="B99" t="str">
        <f>IF(A99="","",COUNTIFS(Basicdata!$B$2:$B$2500,1,Basicdata!$D$2:$D$2500,Crops!$D$5,Basicdata!$H$2:$H$2500,Crops!$M91,Basicdata!$AI$2:$AI$2500,0))</f>
        <v/>
      </c>
      <c r="C99" t="str">
        <f>IF(B99="","",COUNTIFS(Basicdata!$B$2:$B$2500,1,Basicdata!$D$2:$D$2500,Crops!$D$5,Basicdata!$H$2:$H$2500,Crops!$M91,Basicdata!$AF$2:$AF$2500,0,Basicdata!$AI$2:$AI$2500,0))</f>
        <v/>
      </c>
      <c r="D99" t="str">
        <f>IF(C99="","",COUNTIFS(Basicdata!$B$2:$B$2500,1,Basicdata!$D$2:$D$2500,Crops!$D$5,Basicdata!$H$2:$H$2500,Crops!$M91,Basicdata!$AF$2:$AF$2500,1,Basicdata!$AI$2:$AI$2500,0))</f>
        <v/>
      </c>
      <c r="E99" t="str">
        <f>IF(D99="","",COUNTIFS(Basicdata!$B$2:$B$2500,1,Basicdata!$D$2:$D$2500,Crops!$D$5,Basicdata!$H$2:$H$2500,Crops!$M91,Basicdata!$AF$2:$AF$2500,2,Basicdata!$AI$2:$AI$2500,0))</f>
        <v/>
      </c>
      <c r="F99" t="str">
        <f>IF(E99="","",COUNTIFS(Basicdata!$B$2:$B$2500,1,Basicdata!$D$2:$D$2500,Crops!$D$5,Basicdata!$H$2:$H$2500,Crops!$M91,Basicdata!$AF$2:$AF$2500,4,Basicdata!$AI$2:$AI$2500,0))</f>
        <v/>
      </c>
      <c r="G99" t="str">
        <f>IF(F99="","",COUNTIFS(Basicdata!$B$2:$B$2500,1,Basicdata!$D$2:$D$2500,Crops!$D$5,Basicdata!$H$2:$H$2500,Crops!$M91,Basicdata!$AF$2:$AF$2500,6,Basicdata!$AI$2:$AI$2500,0))</f>
        <v/>
      </c>
      <c r="H99" t="str">
        <f>IF(G99="","",COUNTIFS(Basicdata!$B$2:$B$2500,1,Basicdata!$D$2:$D$2500,Crops!$D$5,Basicdata!$H$2:$H$2500,Crops!$M91,Basicdata!$AF$2:$AF$2500,8,Basicdata!$AI$2:$AI$2500,0))</f>
        <v/>
      </c>
      <c r="I99" t="str">
        <f>IF(H99="","",COUNTIFS(Basicdata!$B$2:$B$2500,1,Basicdata!$D$2:$D$2500,Crops!$D$5,Basicdata!$H$2:$H$2500,Crops!$M91,Basicdata!$AG$2:$AG$2500,0,Basicdata!$AI$2:$AI$2500,0))</f>
        <v/>
      </c>
      <c r="J99" t="str">
        <f>IF(I99="","",COUNTIFS(Basicdata!$B$2:$B$2500,1,Basicdata!$D$2:$D$2500,Crops!$D$5,Basicdata!$H$2:$H$2500,Crops!$M91,Basicdata!$AG$2:$AG$2500,1,Basicdata!$AI$2:$AI$2500,0))</f>
        <v/>
      </c>
      <c r="K99" t="str">
        <f>IF(J99="","",COUNTIFS(Basicdata!$B$2:$B$2500,1,Basicdata!$D$2:$D$2500,Crops!$D$5,Basicdata!$H$2:$H$2500,Crops!$M91,Basicdata!$AG$2:$AG$2500,2,Basicdata!$AI$2:$AI$2500,0))</f>
        <v/>
      </c>
      <c r="L99" t="str">
        <f>IF(K99="","",COUNTIFS(Basicdata!$B$2:$B$2500,1,Basicdata!$D$2:$D$2500,Crops!$D$5,Basicdata!$H$2:$H$2500,Crops!$M91,Basicdata!$AG$2:$AG$2500,3,Basicdata!$AI$2:$AI$2500,0))</f>
        <v/>
      </c>
      <c r="M99" t="str">
        <f>IF(L99="","",COUNTIFS(Basicdata!$B$2:$B$2500,1,Basicdata!$D$2:$D$2500,Crops!$D$5,Basicdata!$H$2:$H$2500,Crops!$M91,Basicdata!$AG$2:$AG$2500,4,Basicdata!$AI$2:$AI$2500,0))</f>
        <v/>
      </c>
      <c r="N99" t="str">
        <f>IF(M99="","",COUNTIFS(Basicdata!$B$2:$B$2500,1,Basicdata!$D$2:$D$2500,Crops!$D$5,Basicdata!$H$2:$H$2500,Crops!$M91,Basicdata!$AG$2:$AG$2500,6,Basicdata!$AI$2:$AI$2500,0))</f>
        <v/>
      </c>
      <c r="O99" t="str">
        <f>IF(N99="","",COUNTIFS(Basicdata!$B$2:$B$2500,1,Basicdata!$D$2:$D$2500,Crops!$D$5,Basicdata!$H$2:$H$2500,Crops!$M91,Basicdata!$AG$2:$AG$2500,7,Basicdata!$AI$2:$AI$2500,0))</f>
        <v/>
      </c>
      <c r="P99" t="str">
        <f>IF(O99="","",COUNTIFS(Basicdata!$B$2:$B$2500,1,Basicdata!$D$2:$D$2500,Crops!$D$5,Basicdata!$H$2:$H$2500,Crops!$M91,Basicdata!$AG$2:$AG$2500,8,Basicdata!$AI$2:$AI$2500,0))</f>
        <v/>
      </c>
      <c r="Q99" t="str">
        <f>IF(P99="","",COUNTIFS(Basicdata!$B$2:$B$2500,1,Basicdata!$D$2:$D$2500,Crops!$D$5,Basicdata!$H$2:$H$2500,Crops!$M91,Basicdata!$AH$2:$AH$2500,0,Basicdata!$AI$2:$AI$2500,0))</f>
        <v/>
      </c>
      <c r="R99" t="str">
        <f>IF(Q99="","",COUNTIFS(Basicdata!$B$2:$B$2500,1,Basicdata!$D$2:$D$2500,Crops!$D$5,Basicdata!$H$2:$H$2500,Crops!$M91,Basicdata!$AH$2:$AH$2500,1,Basicdata!$AI$2:$AI$2500,0))</f>
        <v/>
      </c>
      <c r="S99" t="str">
        <f>IF(R99="","",COUNTIFS(Basicdata!$B$2:$B$2500,1,Basicdata!$D$2:$D$2500,Crops!$D$5,Basicdata!$H$2:$H$2500,Crops!$M91,Basicdata!$AH$2:$AH$2500,2,Basicdata!$AI$2:$AI$2500,0))</f>
        <v/>
      </c>
      <c r="T99" t="str">
        <f>IF(S99="","",COUNTIFS(Basicdata!$B$2:$B$2500,1,Basicdata!$D$2:$D$2500,Crops!$D$5,Basicdata!$H$2:$H$2500,Crops!$M91,Basicdata!$AH$2:$AH$2500,3,Basicdata!$AI$2:$AI$2500,0))</f>
        <v/>
      </c>
      <c r="U99" t="str">
        <f>IF(T99="","",COUNTIFS(Basicdata!$B$2:$B$2500,1,Basicdata!$D$2:$D$2500,Crops!$D$5,Basicdata!$H$2:$H$2500,Crops!$M91,Basicdata!$AH$2:$AH$2500,4,Basicdata!$AI$2:$AI$2500,0))</f>
        <v/>
      </c>
      <c r="V99" t="str">
        <f>IF(U99="","",COUNTIFS(Basicdata!$B$2:$B$2500,1,Basicdata!$D$2:$D$2500,Crops!$D$5,Basicdata!$H$2:$H$2500,Crops!$M91,Basicdata!$AH$2:$AH$2500,6,Basicdata!$AI$2:$AI$2500,0))</f>
        <v/>
      </c>
      <c r="W99" t="str">
        <f>IF(V99="","",COUNTIFS(Basicdata!$B$2:$B$2500,1,Basicdata!$D$2:$D$2500,Crops!$D$5,Basicdata!$H$2:$H$2500,Crops!$M91,Basicdata!$AH$2:$AH$2500,7,Basicdata!$AI$2:$AI$2500,0))</f>
        <v/>
      </c>
      <c r="X99" t="str">
        <f>IF(W99="","",COUNTIFS(Basicdata!$B$2:$B$2500,1,Basicdata!$D$2:$D$2500,Crops!$D$5,Basicdata!$H$2:$H$2500,Crops!$M91,Basicdata!$AH$2:$AH$2500,8,Basicdata!$AI$2:$AI$2500,0))</f>
        <v/>
      </c>
      <c r="Z99" s="45" t="str">
        <f>IF(COUNTIFS(Basicdata!$B$2:$B$2500,2,Basicdata!$D$2:$D$2500,Crops!$D$5,Basicdata!$H$2:$H$2500,Crops!$M91,Basicdata!$AI$2:$AI$2500,0)&gt;0,Crops!$M91,"")</f>
        <v/>
      </c>
      <c r="AA99" t="str">
        <f>IF(Z99="","",COUNTIFS(Basicdata!$B$2:$B$2500,2,Basicdata!$D$2:$D$2500,Crops!$D$5,Basicdata!$H$2:$H$2500,Crops!$M91,Basicdata!$AI$2:$AI$2500,0))</f>
        <v/>
      </c>
      <c r="AB99" t="str">
        <f>IF(AA99="","",COUNTIFS(Basicdata!$B$2:$B$2500,2,Basicdata!$D$2:$D$2500,Crops!$D$5,Basicdata!$H$2:$H$2500,Crops!$M91,Basicdata!$AF$2:$AF$2500,0,Basicdata!$AI$2:$AI$2500,0))</f>
        <v/>
      </c>
      <c r="AC99" t="str">
        <f>IF(AB99="","",COUNTIFS(Basicdata!$B$2:$B$2500,2,Basicdata!$D$2:$D$2500,Crops!$D$5,Basicdata!$H$2:$H$2500,Crops!$M91,Basicdata!$AF$2:$AF$2500,1,Basicdata!$AI$2:$AI$2500,0))</f>
        <v/>
      </c>
      <c r="AD99" t="str">
        <f>IF(AC99="","",COUNTIFS(Basicdata!$B$2:$B$2500,2,Basicdata!$D$2:$D$2500,Crops!$D$5,Basicdata!$H$2:$H$2500,Crops!$M91,Basicdata!$AF$2:$AF$2500,2,Basicdata!$AI$2:$AI$2500,0))</f>
        <v/>
      </c>
      <c r="AE99" t="str">
        <f>IF(AD99="","",COUNTIFS(Basicdata!$B$2:$B$2500,2,Basicdata!$D$2:$D$2500,Crops!$D$5,Basicdata!$H$2:$H$2500,Crops!$M91,Basicdata!$AF$2:$AF$2500,4,Basicdata!$AI$2:$AI$2500,0))</f>
        <v/>
      </c>
      <c r="AF99" t="str">
        <f>IF(AE99="","",COUNTIFS(Basicdata!$B$2:$B$2500,2,Basicdata!$D$2:$D$2500,Crops!$D$5,Basicdata!$H$2:$H$2500,Crops!$M91,Basicdata!$AF$2:$AF$2500,6,Basicdata!$AI$2:$AI$2500,0))</f>
        <v/>
      </c>
      <c r="AG99" t="str">
        <f>IF(AF99="","",COUNTIFS(Basicdata!$B$2:$B$2500,2,Basicdata!$D$2:$D$2500,Crops!$D$5,Basicdata!$H$2:$H$2500,Crops!$M91,Basicdata!$AF$2:$AF$2500,8,Basicdata!$AI$2:$AI$2500,0))</f>
        <v/>
      </c>
      <c r="AH99" t="str">
        <f>IF(AG99="","",COUNTIFS(Basicdata!$B$2:$B$2500,2,Basicdata!$D$2:$D$2500,Crops!$D$5,Basicdata!$H$2:$H$2500,Crops!$M91,Basicdata!$AG$2:$AG$2500,0,Basicdata!$AI$2:$AI$2500,0))</f>
        <v/>
      </c>
      <c r="AI99" t="str">
        <f>IF(AH99="","",COUNTIFS(Basicdata!$B$2:$B$2500,2,Basicdata!$D$2:$D$2500,Crops!$D$5,Basicdata!$H$2:$H$2500,Crops!$M91,Basicdata!$AG$2:$AG$2500,1,Basicdata!$AI$2:$AI$2500,0))</f>
        <v/>
      </c>
      <c r="AJ99" t="str">
        <f>IF(AI99="","",COUNTIFS(Basicdata!$B$2:$B$2500,2,Basicdata!$D$2:$D$2500,Crops!$D$5,Basicdata!$H$2:$H$2500,Crops!$M91,Basicdata!$AG$2:$AG$2500,2,Basicdata!$AI$2:$AI$2500,0))</f>
        <v/>
      </c>
      <c r="AK99" t="str">
        <f>IF(AJ99="","",COUNTIFS(Basicdata!$B$2:$B$2500,2,Basicdata!$D$2:$D$2500,Crops!$D$5,Basicdata!$H$2:$H$2500,Crops!$M91,Basicdata!$AG$2:$AG$2500,3,Basicdata!$AI$2:$AI$2500,0))</f>
        <v/>
      </c>
      <c r="AL99" t="str">
        <f>IF(AK99="","",COUNTIFS(Basicdata!$B$2:$B$2500,2,Basicdata!$D$2:$D$2500,Crops!$D$5,Basicdata!$H$2:$H$2500,Crops!$M91,Basicdata!$AG$2:$AG$2500,4,Basicdata!$AI$2:$AI$2500,0))</f>
        <v/>
      </c>
      <c r="AM99" t="str">
        <f>IF(AL99="","",COUNTIFS(Basicdata!$B$2:$B$2500,2,Basicdata!$D$2:$D$2500,Crops!$D$5,Basicdata!$H$2:$H$2500,Crops!$M91,Basicdata!$AG$2:$AG$2500,6,Basicdata!$AI$2:$AI$2500,0))</f>
        <v/>
      </c>
      <c r="AN99" t="str">
        <f>IF(AM99="","",COUNTIFS(Basicdata!$B$2:$B$2500,2,Basicdata!$D$2:$D$2500,Crops!$D$5,Basicdata!$H$2:$H$2500,Crops!$M91,Basicdata!$AG$2:$AG$2500,7,Basicdata!$AI$2:$AI$2500,0))</f>
        <v/>
      </c>
      <c r="AO99" t="str">
        <f>IF(AN99="","",COUNTIFS(Basicdata!$B$2:$B$2500,2,Basicdata!$D$2:$D$2500,Crops!$D$5,Basicdata!$H$2:$H$2500,Crops!$M91,Basicdata!$AG$2:$AG$2500,8,Basicdata!$AI$2:$AI$2500,0))</f>
        <v/>
      </c>
      <c r="AP99" t="str">
        <f>IF(AO99="","",COUNTIFS(Basicdata!$B$2:$B$2500,2,Basicdata!$D$2:$D$2500,Crops!$D$5,Basicdata!$H$2:$H$2500,Crops!$M91,Basicdata!$AH$2:$AH$2500,0,Basicdata!$AI$2:$AI$2500,0))</f>
        <v/>
      </c>
      <c r="AQ99" t="str">
        <f>IF(AP99="","",COUNTIFS(Basicdata!$B$2:$B$2500,2,Basicdata!$D$2:$D$2500,Crops!$D$5,Basicdata!$H$2:$H$2500,Crops!$M91,Basicdata!$AH$2:$AH$2500,1,Basicdata!$AI$2:$AI$2500,0))</f>
        <v/>
      </c>
      <c r="AR99" t="str">
        <f>IF(AQ99="","",COUNTIFS(Basicdata!$B$2:$B$2500,2,Basicdata!$D$2:$D$2500,Crops!$D$5,Basicdata!$H$2:$H$2500,Crops!$M91,Basicdata!$AH$2:$AH$2500,2,Basicdata!$AI$2:$AI$2500,0))</f>
        <v/>
      </c>
      <c r="AS99" t="str">
        <f>IF(AR99="","",COUNTIFS(Basicdata!$B$2:$B$2500,2,Basicdata!$D$2:$D$2500,Crops!$D$5,Basicdata!$H$2:$H$2500,Crops!$M91,Basicdata!$AH$2:$AH$2500,3,Basicdata!$AI$2:$AI$2500,0))</f>
        <v/>
      </c>
      <c r="AT99" t="str">
        <f>IF(AS99="","",COUNTIFS(Basicdata!$B$2:$B$2500,2,Basicdata!$D$2:$D$2500,Crops!$D$5,Basicdata!$H$2:$H$2500,Crops!$M91,Basicdata!$AH$2:$AH$2500,4,Basicdata!$AI$2:$AI$2500,0))</f>
        <v/>
      </c>
      <c r="AU99" t="str">
        <f>IF(AT99="","",COUNTIFS(Basicdata!$B$2:$B$2500,2,Basicdata!$D$2:$D$2500,Crops!$D$5,Basicdata!$H$2:$H$2500,Crops!$M91,Basicdata!$AH$2:$AH$2500,6,Basicdata!$AI$2:$AI$2500,0))</f>
        <v/>
      </c>
      <c r="AV99" t="str">
        <f>IF(AU99="","",COUNTIFS(Basicdata!$B$2:$B$2500,2,Basicdata!$D$2:$D$2500,Crops!$D$5,Basicdata!$H$2:$H$2500,Crops!$M91,Basicdata!$AH$2:$AH$2500,7,Basicdata!$AI$2:$AI$2500,0))</f>
        <v/>
      </c>
      <c r="AW99" t="str">
        <f>IF(AV99="","",COUNTIFS(Basicdata!$B$2:$B$2500,2,Basicdata!$D$2:$D$2500,Crops!$D$5,Basicdata!$H$2:$H$2500,Crops!$M91,Basicdata!$AH$2:$AH$2500,8,Basicdata!$AI$2:$AI$2500,0))</f>
        <v/>
      </c>
    </row>
    <row r="100" spans="1:49" x14ac:dyDescent="0.3">
      <c r="A100" s="19" t="s">
        <v>23</v>
      </c>
      <c r="B100" s="19">
        <f>SUM(B10:B99)</f>
        <v>339</v>
      </c>
      <c r="C100" s="19">
        <f t="shared" ref="C100:X100" si="0">SUM(C10:C99)</f>
        <v>0</v>
      </c>
      <c r="D100" s="19">
        <f t="shared" si="0"/>
        <v>0</v>
      </c>
      <c r="E100" s="19">
        <f t="shared" si="0"/>
        <v>0</v>
      </c>
      <c r="F100" s="19">
        <f t="shared" si="0"/>
        <v>339</v>
      </c>
      <c r="G100" s="19">
        <f t="shared" si="0"/>
        <v>0</v>
      </c>
      <c r="H100" s="19">
        <f t="shared" si="0"/>
        <v>0</v>
      </c>
      <c r="I100" s="19">
        <f t="shared" si="0"/>
        <v>0</v>
      </c>
      <c r="J100" s="19">
        <f t="shared" si="0"/>
        <v>0</v>
      </c>
      <c r="K100" s="19">
        <f t="shared" si="0"/>
        <v>0</v>
      </c>
      <c r="L100" s="19">
        <f t="shared" si="0"/>
        <v>0</v>
      </c>
      <c r="M100" s="19">
        <f t="shared" si="0"/>
        <v>339</v>
      </c>
      <c r="N100" s="19">
        <f t="shared" si="0"/>
        <v>0</v>
      </c>
      <c r="O100" s="19">
        <f t="shared" si="0"/>
        <v>0</v>
      </c>
      <c r="P100" s="19">
        <f t="shared" si="0"/>
        <v>0</v>
      </c>
      <c r="Q100" s="19">
        <f t="shared" si="0"/>
        <v>0</v>
      </c>
      <c r="R100" s="19">
        <f t="shared" si="0"/>
        <v>0</v>
      </c>
      <c r="S100" s="19">
        <f t="shared" si="0"/>
        <v>0</v>
      </c>
      <c r="T100" s="19">
        <f t="shared" si="0"/>
        <v>0</v>
      </c>
      <c r="U100" s="19">
        <f t="shared" si="0"/>
        <v>339</v>
      </c>
      <c r="V100" s="19">
        <f t="shared" si="0"/>
        <v>0</v>
      </c>
      <c r="W100" s="19">
        <f t="shared" si="0"/>
        <v>0</v>
      </c>
      <c r="X100" s="19">
        <f t="shared" si="0"/>
        <v>0</v>
      </c>
      <c r="Z100" s="19" t="s">
        <v>23</v>
      </c>
      <c r="AA100" s="19">
        <f>SUM(AA10:AA99)</f>
        <v>339</v>
      </c>
      <c r="AB100" s="19">
        <f t="shared" ref="AB100:AW100" si="1">SUM(AB10:AB99)</f>
        <v>0</v>
      </c>
      <c r="AC100" s="19">
        <f t="shared" si="1"/>
        <v>0</v>
      </c>
      <c r="AD100" s="19">
        <f t="shared" si="1"/>
        <v>0</v>
      </c>
      <c r="AE100" s="19">
        <f t="shared" si="1"/>
        <v>339</v>
      </c>
      <c r="AF100" s="19">
        <f t="shared" si="1"/>
        <v>0</v>
      </c>
      <c r="AG100" s="19">
        <f t="shared" si="1"/>
        <v>0</v>
      </c>
      <c r="AH100" s="19">
        <f t="shared" si="1"/>
        <v>0</v>
      </c>
      <c r="AI100" s="19">
        <f t="shared" si="1"/>
        <v>0</v>
      </c>
      <c r="AJ100" s="19">
        <f t="shared" si="1"/>
        <v>0</v>
      </c>
      <c r="AK100" s="19">
        <f t="shared" si="1"/>
        <v>0</v>
      </c>
      <c r="AL100" s="19">
        <f t="shared" si="1"/>
        <v>339</v>
      </c>
      <c r="AM100" s="19">
        <f t="shared" si="1"/>
        <v>0</v>
      </c>
      <c r="AN100" s="19">
        <f t="shared" si="1"/>
        <v>0</v>
      </c>
      <c r="AO100" s="19">
        <f t="shared" si="1"/>
        <v>0</v>
      </c>
      <c r="AP100" s="19">
        <f t="shared" si="1"/>
        <v>0</v>
      </c>
      <c r="AQ100" s="19">
        <f t="shared" si="1"/>
        <v>0</v>
      </c>
      <c r="AR100" s="19">
        <f t="shared" si="1"/>
        <v>0</v>
      </c>
      <c r="AS100" s="19">
        <f t="shared" si="1"/>
        <v>0</v>
      </c>
      <c r="AT100" s="19">
        <f t="shared" si="1"/>
        <v>339</v>
      </c>
      <c r="AU100" s="19">
        <f t="shared" si="1"/>
        <v>0</v>
      </c>
      <c r="AV100" s="19">
        <f t="shared" si="1"/>
        <v>0</v>
      </c>
      <c r="AW100" s="19">
        <f t="shared" si="1"/>
        <v>0</v>
      </c>
    </row>
    <row r="101" spans="1:49" x14ac:dyDescent="0.3">
      <c r="A101" s="19" t="s">
        <v>148</v>
      </c>
      <c r="B101" s="19"/>
      <c r="C101" s="20">
        <f>ROUND(C100*100/B100,1)</f>
        <v>0</v>
      </c>
      <c r="D101" s="20">
        <f>ROUND(D100*100/B100,1)</f>
        <v>0</v>
      </c>
      <c r="E101" s="20">
        <f>ROUND(E100*100/B100,1)</f>
        <v>0</v>
      </c>
      <c r="F101" s="20">
        <f>ROUND(F100*100/B100,1)</f>
        <v>100</v>
      </c>
      <c r="G101" s="20">
        <f>ROUND(G100*100/B100,1)</f>
        <v>0</v>
      </c>
      <c r="H101" s="20">
        <f>ROUND(H100*100/B100,1)</f>
        <v>0</v>
      </c>
      <c r="I101" s="20">
        <f>ROUND(I100*100/B100,1)</f>
        <v>0</v>
      </c>
      <c r="J101" s="20">
        <f>ROUND(J100*100/B100,1)</f>
        <v>0</v>
      </c>
      <c r="K101" s="20">
        <f>ROUND(K100*100/B100,1)</f>
        <v>0</v>
      </c>
      <c r="L101" s="20">
        <f>ROUND(L100*100/B100,1)</f>
        <v>0</v>
      </c>
      <c r="M101" s="20">
        <f>ROUND(M100*100/B100,1)</f>
        <v>100</v>
      </c>
      <c r="N101" s="20">
        <f>ROUND(N100*100/B100,1)</f>
        <v>0</v>
      </c>
      <c r="O101" s="20">
        <f>ROUND(O100*100/B100,1)</f>
        <v>0</v>
      </c>
      <c r="P101" s="20">
        <f>ROUND(P100*100/B100,1)</f>
        <v>0</v>
      </c>
      <c r="Q101" s="20">
        <f>ROUND(Q100*100/B100,1)</f>
        <v>0</v>
      </c>
      <c r="R101" s="20">
        <f>ROUND(R100*100/B100,1)</f>
        <v>0</v>
      </c>
      <c r="S101" s="20">
        <f>ROUND(S100*100/B100,1)</f>
        <v>0</v>
      </c>
      <c r="T101" s="20">
        <f>ROUND(T100*100/B100,1)</f>
        <v>0</v>
      </c>
      <c r="U101" s="20">
        <f>ROUND(U100*100/B100,1)</f>
        <v>100</v>
      </c>
      <c r="V101" s="20">
        <f>ROUND(V100*100/B100,1)</f>
        <v>0</v>
      </c>
      <c r="W101" s="20">
        <f>ROUND(W100*100/B100,1)</f>
        <v>0</v>
      </c>
      <c r="X101" s="20">
        <f>ROUND(X100*100/B100,1)</f>
        <v>0</v>
      </c>
      <c r="Z101" s="19" t="s">
        <v>148</v>
      </c>
      <c r="AA101" s="19"/>
      <c r="AB101" s="20">
        <f>ROUND(AB100*100/AA100,1)</f>
        <v>0</v>
      </c>
      <c r="AC101" s="20">
        <f>ROUND(AC100*100/AA100,1)</f>
        <v>0</v>
      </c>
      <c r="AD101" s="20">
        <f>ROUND(AD100*100/AA100,1)</f>
        <v>0</v>
      </c>
      <c r="AE101" s="20">
        <f>ROUND(AE100*100/AA100,1)</f>
        <v>100</v>
      </c>
      <c r="AF101" s="20">
        <f>ROUND(AF100*100/AA100,1)</f>
        <v>0</v>
      </c>
      <c r="AG101" s="20">
        <f>ROUND(AG100*100/AA100,1)</f>
        <v>0</v>
      </c>
      <c r="AH101" s="20">
        <f>ROUND(AH100*100/AA100,1)</f>
        <v>0</v>
      </c>
      <c r="AI101" s="20">
        <f>ROUND(AI100*100/AA100,1)</f>
        <v>0</v>
      </c>
      <c r="AJ101" s="20">
        <f>ROUND(AJ100*100/AA100,1)</f>
        <v>0</v>
      </c>
      <c r="AK101" s="20">
        <f>ROUND(AK100*100/AA100,1)</f>
        <v>0</v>
      </c>
      <c r="AL101" s="20">
        <f>ROUND(AL100*100/AA100,1)</f>
        <v>100</v>
      </c>
      <c r="AM101" s="20">
        <f>ROUND(AM100*100/AA100,1)</f>
        <v>0</v>
      </c>
      <c r="AN101" s="20">
        <f>ROUND(AN100*100/AA100,1)</f>
        <v>0</v>
      </c>
      <c r="AO101" s="20">
        <f>ROUND(AO100*100/AA100,1)</f>
        <v>0</v>
      </c>
      <c r="AP101" s="20">
        <f>ROUND(AP100*100/AA100,1)</f>
        <v>0</v>
      </c>
      <c r="AQ101" s="20">
        <f>ROUND(AQ100*100/AA100,1)</f>
        <v>0</v>
      </c>
      <c r="AR101" s="20">
        <f>ROUND(AR100*100/AA100,1)</f>
        <v>0</v>
      </c>
      <c r="AS101" s="20">
        <f>ROUND(AS100*100/AA100,1)</f>
        <v>0</v>
      </c>
      <c r="AT101" s="20">
        <f>ROUND(AT100*100/AA100,1)</f>
        <v>100</v>
      </c>
      <c r="AU101" s="20">
        <f>ROUND(AU100*100/AA100,1)</f>
        <v>0</v>
      </c>
      <c r="AV101" s="20">
        <f>ROUND(AV100*100/AA100,1)</f>
        <v>0</v>
      </c>
      <c r="AW101" s="20">
        <f>ROUND(AW100*100/AA100,1)</f>
        <v>0</v>
      </c>
    </row>
    <row r="102" spans="1:49" ht="15.6" x14ac:dyDescent="0.3">
      <c r="A102" s="119" t="s">
        <v>62</v>
      </c>
      <c r="B102" s="119"/>
      <c r="C102" s="119"/>
      <c r="D102" s="119"/>
      <c r="E102" s="119"/>
      <c r="F102" s="119"/>
      <c r="G102" s="119"/>
      <c r="H102" s="119"/>
      <c r="J102" s="23">
        <v>0</v>
      </c>
      <c r="K102" t="s">
        <v>56</v>
      </c>
      <c r="X102" s="23">
        <v>1</v>
      </c>
      <c r="Z102" s="119" t="s">
        <v>62</v>
      </c>
      <c r="AA102" s="119"/>
      <c r="AB102" s="119"/>
      <c r="AC102" s="119"/>
      <c r="AD102" s="119"/>
      <c r="AE102" s="119"/>
      <c r="AF102" s="119"/>
      <c r="AG102" s="119"/>
      <c r="AI102" s="23">
        <v>0</v>
      </c>
      <c r="AJ102" t="s">
        <v>56</v>
      </c>
      <c r="AW102" s="23">
        <v>1</v>
      </c>
    </row>
    <row r="103" spans="1:49" ht="15.6" x14ac:dyDescent="0.3">
      <c r="A103" t="s">
        <v>57</v>
      </c>
      <c r="L103" s="23">
        <v>2</v>
      </c>
      <c r="M103" t="s">
        <v>58</v>
      </c>
      <c r="X103" s="23">
        <v>3</v>
      </c>
      <c r="Z103" t="s">
        <v>57</v>
      </c>
      <c r="AK103" s="23">
        <v>2</v>
      </c>
      <c r="AL103" t="s">
        <v>58</v>
      </c>
      <c r="AW103" s="23">
        <v>3</v>
      </c>
    </row>
    <row r="104" spans="1:49" ht="15.6" x14ac:dyDescent="0.3">
      <c r="A104" t="s">
        <v>59</v>
      </c>
      <c r="J104" s="23">
        <v>4</v>
      </c>
      <c r="K104" t="s">
        <v>60</v>
      </c>
      <c r="X104" s="23">
        <v>6</v>
      </c>
      <c r="Z104" t="s">
        <v>59</v>
      </c>
      <c r="AI104" s="23">
        <v>4</v>
      </c>
      <c r="AJ104" t="s">
        <v>60</v>
      </c>
      <c r="AW104" s="23">
        <v>6</v>
      </c>
    </row>
    <row r="105" spans="1:49" ht="15.6" x14ac:dyDescent="0.3">
      <c r="A105" t="s">
        <v>163</v>
      </c>
      <c r="M105" s="23">
        <v>7</v>
      </c>
      <c r="N105" t="s">
        <v>61</v>
      </c>
      <c r="X105" s="23">
        <v>8</v>
      </c>
      <c r="Z105" t="s">
        <v>163</v>
      </c>
      <c r="AL105" s="23">
        <v>7</v>
      </c>
      <c r="AM105" t="s">
        <v>61</v>
      </c>
      <c r="AW105" s="23">
        <v>8</v>
      </c>
    </row>
    <row r="106" spans="1:49" x14ac:dyDescent="0.3">
      <c r="A106" s="22" t="s">
        <v>49</v>
      </c>
      <c r="Z106" s="22" t="s">
        <v>49</v>
      </c>
    </row>
  </sheetData>
  <sheetProtection password="CE75" sheet="1" objects="1" scenarios="1"/>
  <mergeCells count="30">
    <mergeCell ref="AS3:AT3"/>
    <mergeCell ref="AU3:AW3"/>
    <mergeCell ref="A4:A8"/>
    <mergeCell ref="B4:B8"/>
    <mergeCell ref="C4:P5"/>
    <mergeCell ref="Q4:X7"/>
    <mergeCell ref="Z4:Z8"/>
    <mergeCell ref="C6:H7"/>
    <mergeCell ref="I6:P7"/>
    <mergeCell ref="AA4:AA8"/>
    <mergeCell ref="AB6:AG7"/>
    <mergeCell ref="AH6:AO7"/>
    <mergeCell ref="AB4:AO5"/>
    <mergeCell ref="AP4:AW7"/>
    <mergeCell ref="A102:H102"/>
    <mergeCell ref="Z102:AG102"/>
    <mergeCell ref="A2:X2"/>
    <mergeCell ref="Z2:AW2"/>
    <mergeCell ref="B3:D3"/>
    <mergeCell ref="H3:I3"/>
    <mergeCell ref="J3:L3"/>
    <mergeCell ref="N3:O3"/>
    <mergeCell ref="P3:R3"/>
    <mergeCell ref="T3:U3"/>
    <mergeCell ref="V3:X3"/>
    <mergeCell ref="AA3:AC3"/>
    <mergeCell ref="AG3:AH3"/>
    <mergeCell ref="AI3:AK3"/>
    <mergeCell ref="AM3:AN3"/>
    <mergeCell ref="AO3:AQ3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BW211"/>
  <sheetViews>
    <sheetView topLeftCell="A7" workbookViewId="0">
      <selection activeCell="A10" sqref="A10"/>
    </sheetView>
  </sheetViews>
  <sheetFormatPr defaultRowHeight="14.4" x14ac:dyDescent="0.3"/>
  <cols>
    <col min="3" max="24" width="5.6640625" customWidth="1"/>
    <col min="25" max="25" width="1.109375" style="44" customWidth="1"/>
    <col min="28" max="49" width="5.6640625" customWidth="1"/>
    <col min="50" max="50" width="1.109375" style="44" customWidth="1"/>
    <col min="53" max="74" width="5.6640625" customWidth="1"/>
    <col min="75" max="75" width="1.109375" style="44" customWidth="1"/>
    <col min="78" max="99" width="5.6640625" customWidth="1"/>
  </cols>
  <sheetData>
    <row r="2" spans="1:24" ht="15" customHeight="1" x14ac:dyDescent="0.3">
      <c r="A2" s="121" t="s">
        <v>146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</row>
    <row r="3" spans="1:24" ht="15.75" customHeight="1" x14ac:dyDescent="0.3">
      <c r="A3" s="78" t="s">
        <v>40</v>
      </c>
      <c r="B3" s="109" t="str">
        <f>'Table-14'!B3</f>
        <v>GUJARAT(24)</v>
      </c>
      <c r="C3" s="109"/>
      <c r="D3" s="109"/>
      <c r="E3" s="77"/>
      <c r="F3" s="77"/>
      <c r="G3" s="77"/>
      <c r="H3" s="146" t="s">
        <v>41</v>
      </c>
      <c r="I3" s="146"/>
      <c r="J3" s="145" t="str">
        <f>'Table-14'!J3</f>
        <v>2023-24</v>
      </c>
      <c r="K3" s="145"/>
      <c r="L3" s="145"/>
      <c r="M3" s="77"/>
      <c r="N3" s="146" t="s">
        <v>2</v>
      </c>
      <c r="O3" s="146"/>
      <c r="P3" s="145" t="str">
        <f>'Table-14'!P3</f>
        <v>SUMMER(5)</v>
      </c>
      <c r="Q3" s="145"/>
      <c r="R3" s="145"/>
      <c r="S3" s="79"/>
      <c r="T3" s="146" t="s">
        <v>42</v>
      </c>
      <c r="U3" s="146"/>
      <c r="V3" s="145" t="str">
        <f>'Table-14'!V3</f>
        <v>CENTRAL(1)</v>
      </c>
      <c r="W3" s="145"/>
      <c r="X3" s="145"/>
    </row>
    <row r="4" spans="1:24" ht="15" customHeight="1" x14ac:dyDescent="0.3">
      <c r="A4" s="104" t="s">
        <v>63</v>
      </c>
      <c r="B4" s="107" t="s">
        <v>147</v>
      </c>
      <c r="C4" s="149" t="s">
        <v>43</v>
      </c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51" t="s">
        <v>44</v>
      </c>
      <c r="R4" s="151"/>
      <c r="S4" s="151"/>
      <c r="T4" s="151"/>
      <c r="U4" s="151"/>
      <c r="V4" s="151"/>
      <c r="W4" s="151"/>
      <c r="X4" s="151"/>
    </row>
    <row r="5" spans="1:24" x14ac:dyDescent="0.3">
      <c r="A5" s="104"/>
      <c r="B5" s="107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1"/>
      <c r="R5" s="151"/>
      <c r="S5" s="151"/>
      <c r="T5" s="151"/>
      <c r="U5" s="151"/>
      <c r="V5" s="151"/>
      <c r="W5" s="151"/>
      <c r="X5" s="151"/>
    </row>
    <row r="6" spans="1:24" ht="15" customHeight="1" x14ac:dyDescent="0.3">
      <c r="A6" s="104"/>
      <c r="B6" s="107"/>
      <c r="C6" s="153" t="s">
        <v>45</v>
      </c>
      <c r="D6" s="153"/>
      <c r="E6" s="153"/>
      <c r="F6" s="153"/>
      <c r="G6" s="153"/>
      <c r="H6" s="153"/>
      <c r="I6" s="155" t="s">
        <v>46</v>
      </c>
      <c r="J6" s="155"/>
      <c r="K6" s="155"/>
      <c r="L6" s="155"/>
      <c r="M6" s="155"/>
      <c r="N6" s="155"/>
      <c r="O6" s="155"/>
      <c r="P6" s="155"/>
      <c r="Q6" s="151"/>
      <c r="R6" s="151"/>
      <c r="S6" s="151"/>
      <c r="T6" s="151"/>
      <c r="U6" s="151"/>
      <c r="V6" s="151"/>
      <c r="W6" s="151"/>
      <c r="X6" s="151"/>
    </row>
    <row r="7" spans="1:24" x14ac:dyDescent="0.3">
      <c r="A7" s="104"/>
      <c r="B7" s="107"/>
      <c r="C7" s="154"/>
      <c r="D7" s="154"/>
      <c r="E7" s="154"/>
      <c r="F7" s="154"/>
      <c r="G7" s="154"/>
      <c r="H7" s="154"/>
      <c r="I7" s="156"/>
      <c r="J7" s="156"/>
      <c r="K7" s="156"/>
      <c r="L7" s="156"/>
      <c r="M7" s="156"/>
      <c r="N7" s="156"/>
      <c r="O7" s="156"/>
      <c r="P7" s="156"/>
      <c r="Q7" s="152"/>
      <c r="R7" s="152"/>
      <c r="S7" s="152"/>
      <c r="T7" s="152"/>
      <c r="U7" s="152"/>
      <c r="V7" s="152"/>
      <c r="W7" s="152"/>
      <c r="X7" s="152"/>
    </row>
    <row r="8" spans="1:24" x14ac:dyDescent="0.3">
      <c r="A8" s="103"/>
      <c r="B8" s="108"/>
      <c r="C8" s="17">
        <v>0</v>
      </c>
      <c r="D8" s="17">
        <v>1</v>
      </c>
      <c r="E8" s="17">
        <v>2</v>
      </c>
      <c r="F8" s="17">
        <v>4</v>
      </c>
      <c r="G8" s="17">
        <v>6</v>
      </c>
      <c r="H8" s="17">
        <v>8</v>
      </c>
      <c r="I8" s="17">
        <v>0</v>
      </c>
      <c r="J8" s="17">
        <v>1</v>
      </c>
      <c r="K8" s="17">
        <v>2</v>
      </c>
      <c r="L8" s="17">
        <v>3</v>
      </c>
      <c r="M8" s="17">
        <v>4</v>
      </c>
      <c r="N8" s="17">
        <v>6</v>
      </c>
      <c r="O8" s="17">
        <v>7</v>
      </c>
      <c r="P8" s="17">
        <v>8</v>
      </c>
      <c r="Q8" s="17">
        <v>0</v>
      </c>
      <c r="R8" s="17">
        <v>1</v>
      </c>
      <c r="S8" s="17">
        <v>2</v>
      </c>
      <c r="T8" s="17">
        <v>3</v>
      </c>
      <c r="U8" s="17">
        <v>4</v>
      </c>
      <c r="V8" s="17">
        <v>6</v>
      </c>
      <c r="W8" s="17">
        <v>7</v>
      </c>
      <c r="X8" s="17">
        <v>8</v>
      </c>
    </row>
    <row r="9" spans="1:24" x14ac:dyDescent="0.3">
      <c r="A9" s="40">
        <v>1</v>
      </c>
      <c r="B9" s="40">
        <v>2</v>
      </c>
      <c r="C9" s="18">
        <v>3</v>
      </c>
      <c r="D9" s="18">
        <v>4</v>
      </c>
      <c r="E9" s="18">
        <v>5</v>
      </c>
      <c r="F9" s="18">
        <v>6</v>
      </c>
      <c r="G9" s="18">
        <v>7</v>
      </c>
      <c r="H9" s="18">
        <v>8</v>
      </c>
      <c r="I9" s="18">
        <v>9</v>
      </c>
      <c r="J9" s="18">
        <v>10</v>
      </c>
      <c r="K9" s="18">
        <v>11</v>
      </c>
      <c r="L9" s="18">
        <v>12</v>
      </c>
      <c r="M9" s="18">
        <v>13</v>
      </c>
      <c r="N9" s="18">
        <v>14</v>
      </c>
      <c r="O9" s="18">
        <v>15</v>
      </c>
      <c r="P9" s="18">
        <v>16</v>
      </c>
      <c r="Q9" s="18">
        <v>17</v>
      </c>
      <c r="R9" s="18">
        <v>18</v>
      </c>
      <c r="S9" s="18">
        <v>19</v>
      </c>
      <c r="T9" s="18">
        <v>20</v>
      </c>
      <c r="U9" s="18">
        <v>21</v>
      </c>
      <c r="V9" s="18">
        <v>22</v>
      </c>
      <c r="W9" s="18">
        <v>23</v>
      </c>
      <c r="X9" s="18">
        <v>24</v>
      </c>
    </row>
    <row r="10" spans="1:24" ht="14.25" customHeight="1" x14ac:dyDescent="0.3">
      <c r="A10" s="45">
        <f>'Table-14'!A10</f>
        <v>1</v>
      </c>
      <c r="B10" s="45">
        <f>'Table-14'!B10</f>
        <v>17</v>
      </c>
      <c r="C10" s="45">
        <f>'Table-14'!C10</f>
        <v>0</v>
      </c>
      <c r="D10" s="45">
        <f>'Table-14'!D10</f>
        <v>0</v>
      </c>
      <c r="E10" s="45">
        <f>'Table-14'!E10</f>
        <v>0</v>
      </c>
      <c r="F10" s="45">
        <f>'Table-14'!F10</f>
        <v>17</v>
      </c>
      <c r="G10" s="45">
        <f>'Table-14'!G10</f>
        <v>0</v>
      </c>
      <c r="H10" s="45">
        <f>'Table-14'!H10</f>
        <v>0</v>
      </c>
      <c r="I10" s="45">
        <f>'Table-14'!I10</f>
        <v>0</v>
      </c>
      <c r="J10" s="45">
        <f>'Table-14'!J10</f>
        <v>0</v>
      </c>
      <c r="K10" s="45">
        <f>'Table-14'!K10</f>
        <v>0</v>
      </c>
      <c r="L10" s="45">
        <f>'Table-14'!L10</f>
        <v>0</v>
      </c>
      <c r="M10" s="45">
        <f>'Table-14'!M10</f>
        <v>17</v>
      </c>
      <c r="N10" s="45">
        <f>'Table-14'!N10</f>
        <v>0</v>
      </c>
      <c r="O10" s="45">
        <f>'Table-14'!O10</f>
        <v>0</v>
      </c>
      <c r="P10" s="45">
        <f>'Table-14'!P10</f>
        <v>0</v>
      </c>
      <c r="Q10" s="45">
        <f>'Table-14'!Q10</f>
        <v>0</v>
      </c>
      <c r="R10" s="45">
        <f>'Table-14'!R10</f>
        <v>0</v>
      </c>
      <c r="S10" s="45">
        <f>'Table-14'!S10</f>
        <v>0</v>
      </c>
      <c r="T10" s="45">
        <f>'Table-14'!T10</f>
        <v>0</v>
      </c>
      <c r="U10" s="45">
        <f>'Table-14'!U10</f>
        <v>17</v>
      </c>
      <c r="V10" s="45">
        <f>'Table-14'!V10</f>
        <v>0</v>
      </c>
      <c r="W10" s="45">
        <f>'Table-14'!W10</f>
        <v>0</v>
      </c>
      <c r="X10" s="45">
        <f>'Table-14'!X10</f>
        <v>0</v>
      </c>
    </row>
    <row r="11" spans="1:24" x14ac:dyDescent="0.3">
      <c r="A11" s="45">
        <f>'Table-14'!A11</f>
        <v>2</v>
      </c>
      <c r="B11" s="45">
        <f>'Table-14'!B11</f>
        <v>32</v>
      </c>
      <c r="C11" s="45">
        <f>'Table-14'!C11</f>
        <v>0</v>
      </c>
      <c r="D11" s="45">
        <f>'Table-14'!D11</f>
        <v>0</v>
      </c>
      <c r="E11" s="45">
        <f>'Table-14'!E11</f>
        <v>0</v>
      </c>
      <c r="F11" s="45">
        <f>'Table-14'!F11</f>
        <v>32</v>
      </c>
      <c r="G11" s="45">
        <f>'Table-14'!G11</f>
        <v>0</v>
      </c>
      <c r="H11" s="45">
        <f>'Table-14'!H11</f>
        <v>0</v>
      </c>
      <c r="I11" s="45">
        <f>'Table-14'!I11</f>
        <v>0</v>
      </c>
      <c r="J11" s="45">
        <f>'Table-14'!J11</f>
        <v>0</v>
      </c>
      <c r="K11" s="45">
        <f>'Table-14'!K11</f>
        <v>0</v>
      </c>
      <c r="L11" s="45">
        <f>'Table-14'!L11</f>
        <v>0</v>
      </c>
      <c r="M11" s="45">
        <f>'Table-14'!M11</f>
        <v>32</v>
      </c>
      <c r="N11" s="45">
        <f>'Table-14'!N11</f>
        <v>0</v>
      </c>
      <c r="O11" s="45">
        <f>'Table-14'!O11</f>
        <v>0</v>
      </c>
      <c r="P11" s="45">
        <f>'Table-14'!P11</f>
        <v>0</v>
      </c>
      <c r="Q11" s="45">
        <f>'Table-14'!Q11</f>
        <v>0</v>
      </c>
      <c r="R11" s="45">
        <f>'Table-14'!R11</f>
        <v>0</v>
      </c>
      <c r="S11" s="45">
        <f>'Table-14'!S11</f>
        <v>0</v>
      </c>
      <c r="T11" s="45">
        <f>'Table-14'!T11</f>
        <v>0</v>
      </c>
      <c r="U11" s="45">
        <f>'Table-14'!U11</f>
        <v>32</v>
      </c>
      <c r="V11" s="45">
        <f>'Table-14'!V11</f>
        <v>0</v>
      </c>
      <c r="W11" s="45">
        <f>'Table-14'!W11</f>
        <v>0</v>
      </c>
      <c r="X11" s="45">
        <f>'Table-14'!X11</f>
        <v>0</v>
      </c>
    </row>
    <row r="12" spans="1:24" x14ac:dyDescent="0.3">
      <c r="A12" s="45">
        <f>'Table-14'!A12</f>
        <v>3</v>
      </c>
      <c r="B12" s="45">
        <f>'Table-14'!B12</f>
        <v>18</v>
      </c>
      <c r="C12" s="45">
        <f>'Table-14'!C12</f>
        <v>0</v>
      </c>
      <c r="D12" s="45">
        <f>'Table-14'!D12</f>
        <v>0</v>
      </c>
      <c r="E12" s="45">
        <f>'Table-14'!E12</f>
        <v>0</v>
      </c>
      <c r="F12" s="45">
        <f>'Table-14'!F12</f>
        <v>18</v>
      </c>
      <c r="G12" s="45">
        <f>'Table-14'!G12</f>
        <v>0</v>
      </c>
      <c r="H12" s="45">
        <f>'Table-14'!H12</f>
        <v>0</v>
      </c>
      <c r="I12" s="45">
        <f>'Table-14'!I12</f>
        <v>0</v>
      </c>
      <c r="J12" s="45">
        <f>'Table-14'!J12</f>
        <v>0</v>
      </c>
      <c r="K12" s="45">
        <f>'Table-14'!K12</f>
        <v>0</v>
      </c>
      <c r="L12" s="45">
        <f>'Table-14'!L12</f>
        <v>0</v>
      </c>
      <c r="M12" s="45">
        <f>'Table-14'!M12</f>
        <v>18</v>
      </c>
      <c r="N12" s="45">
        <f>'Table-14'!N12</f>
        <v>0</v>
      </c>
      <c r="O12" s="45">
        <f>'Table-14'!O12</f>
        <v>0</v>
      </c>
      <c r="P12" s="45">
        <f>'Table-14'!P12</f>
        <v>0</v>
      </c>
      <c r="Q12" s="45">
        <f>'Table-14'!Q12</f>
        <v>0</v>
      </c>
      <c r="R12" s="45">
        <f>'Table-14'!R12</f>
        <v>0</v>
      </c>
      <c r="S12" s="45">
        <f>'Table-14'!S12</f>
        <v>0</v>
      </c>
      <c r="T12" s="45">
        <f>'Table-14'!T12</f>
        <v>0</v>
      </c>
      <c r="U12" s="45">
        <f>'Table-14'!U12</f>
        <v>18</v>
      </c>
      <c r="V12" s="45">
        <f>'Table-14'!V12</f>
        <v>0</v>
      </c>
      <c r="W12" s="45">
        <f>'Table-14'!W12</f>
        <v>0</v>
      </c>
      <c r="X12" s="45">
        <f>'Table-14'!X12</f>
        <v>0</v>
      </c>
    </row>
    <row r="13" spans="1:24" x14ac:dyDescent="0.3">
      <c r="A13" s="45">
        <f>'Table-14'!A13</f>
        <v>4</v>
      </c>
      <c r="B13" s="45">
        <f>'Table-14'!B13</f>
        <v>14</v>
      </c>
      <c r="C13" s="45">
        <f>'Table-14'!C13</f>
        <v>0</v>
      </c>
      <c r="D13" s="45">
        <f>'Table-14'!D13</f>
        <v>0</v>
      </c>
      <c r="E13" s="45">
        <f>'Table-14'!E13</f>
        <v>0</v>
      </c>
      <c r="F13" s="45">
        <f>'Table-14'!F13</f>
        <v>14</v>
      </c>
      <c r="G13" s="45">
        <f>'Table-14'!G13</f>
        <v>0</v>
      </c>
      <c r="H13" s="45">
        <f>'Table-14'!H13</f>
        <v>0</v>
      </c>
      <c r="I13" s="45">
        <f>'Table-14'!I13</f>
        <v>0</v>
      </c>
      <c r="J13" s="45">
        <f>'Table-14'!J13</f>
        <v>0</v>
      </c>
      <c r="K13" s="45">
        <f>'Table-14'!K13</f>
        <v>0</v>
      </c>
      <c r="L13" s="45">
        <f>'Table-14'!L13</f>
        <v>0</v>
      </c>
      <c r="M13" s="45">
        <f>'Table-14'!M13</f>
        <v>14</v>
      </c>
      <c r="N13" s="45">
        <f>'Table-14'!N13</f>
        <v>0</v>
      </c>
      <c r="O13" s="45">
        <f>'Table-14'!O13</f>
        <v>0</v>
      </c>
      <c r="P13" s="45">
        <f>'Table-14'!P13</f>
        <v>0</v>
      </c>
      <c r="Q13" s="45">
        <f>'Table-14'!Q13</f>
        <v>0</v>
      </c>
      <c r="R13" s="45">
        <f>'Table-14'!R13</f>
        <v>0</v>
      </c>
      <c r="S13" s="45">
        <f>'Table-14'!S13</f>
        <v>0</v>
      </c>
      <c r="T13" s="45">
        <f>'Table-14'!T13</f>
        <v>0</v>
      </c>
      <c r="U13" s="45">
        <f>'Table-14'!U13</f>
        <v>14</v>
      </c>
      <c r="V13" s="45">
        <f>'Table-14'!V13</f>
        <v>0</v>
      </c>
      <c r="W13" s="45">
        <f>'Table-14'!W13</f>
        <v>0</v>
      </c>
      <c r="X13" s="45">
        <f>'Table-14'!X13</f>
        <v>0</v>
      </c>
    </row>
    <row r="14" spans="1:24" x14ac:dyDescent="0.3">
      <c r="A14" s="45">
        <f>'Table-14'!A14</f>
        <v>5</v>
      </c>
      <c r="B14" s="45">
        <f>'Table-14'!B14</f>
        <v>10</v>
      </c>
      <c r="C14" s="45">
        <f>'Table-14'!C14</f>
        <v>0</v>
      </c>
      <c r="D14" s="45">
        <f>'Table-14'!D14</f>
        <v>0</v>
      </c>
      <c r="E14" s="45">
        <f>'Table-14'!E14</f>
        <v>0</v>
      </c>
      <c r="F14" s="45">
        <f>'Table-14'!F14</f>
        <v>10</v>
      </c>
      <c r="G14" s="45">
        <f>'Table-14'!G14</f>
        <v>0</v>
      </c>
      <c r="H14" s="45">
        <f>'Table-14'!H14</f>
        <v>0</v>
      </c>
      <c r="I14" s="45">
        <f>'Table-14'!I14</f>
        <v>0</v>
      </c>
      <c r="J14" s="45">
        <f>'Table-14'!J14</f>
        <v>0</v>
      </c>
      <c r="K14" s="45">
        <f>'Table-14'!K14</f>
        <v>0</v>
      </c>
      <c r="L14" s="45">
        <f>'Table-14'!L14</f>
        <v>0</v>
      </c>
      <c r="M14" s="45">
        <f>'Table-14'!M14</f>
        <v>10</v>
      </c>
      <c r="N14" s="45">
        <f>'Table-14'!N14</f>
        <v>0</v>
      </c>
      <c r="O14" s="45">
        <f>'Table-14'!O14</f>
        <v>0</v>
      </c>
      <c r="P14" s="45">
        <f>'Table-14'!P14</f>
        <v>0</v>
      </c>
      <c r="Q14" s="45">
        <f>'Table-14'!Q14</f>
        <v>0</v>
      </c>
      <c r="R14" s="45">
        <f>'Table-14'!R14</f>
        <v>0</v>
      </c>
      <c r="S14" s="45">
        <f>'Table-14'!S14</f>
        <v>0</v>
      </c>
      <c r="T14" s="45">
        <f>'Table-14'!T14</f>
        <v>0</v>
      </c>
      <c r="U14" s="45">
        <f>'Table-14'!U14</f>
        <v>10</v>
      </c>
      <c r="V14" s="45">
        <f>'Table-14'!V14</f>
        <v>0</v>
      </c>
      <c r="W14" s="45">
        <f>'Table-14'!W14</f>
        <v>0</v>
      </c>
      <c r="X14" s="45">
        <f>'Table-14'!X14</f>
        <v>0</v>
      </c>
    </row>
    <row r="15" spans="1:24" x14ac:dyDescent="0.3">
      <c r="A15" s="45">
        <f>'Table-14'!A15</f>
        <v>6</v>
      </c>
      <c r="B15" s="45">
        <f>'Table-14'!B15</f>
        <v>8</v>
      </c>
      <c r="C15" s="45">
        <f>'Table-14'!C15</f>
        <v>0</v>
      </c>
      <c r="D15" s="45">
        <f>'Table-14'!D15</f>
        <v>0</v>
      </c>
      <c r="E15" s="45">
        <f>'Table-14'!E15</f>
        <v>0</v>
      </c>
      <c r="F15" s="45">
        <f>'Table-14'!F15</f>
        <v>8</v>
      </c>
      <c r="G15" s="45">
        <f>'Table-14'!G15</f>
        <v>0</v>
      </c>
      <c r="H15" s="45">
        <f>'Table-14'!H15</f>
        <v>0</v>
      </c>
      <c r="I15" s="45">
        <f>'Table-14'!I15</f>
        <v>0</v>
      </c>
      <c r="J15" s="45">
        <f>'Table-14'!J15</f>
        <v>0</v>
      </c>
      <c r="K15" s="45">
        <f>'Table-14'!K15</f>
        <v>0</v>
      </c>
      <c r="L15" s="45">
        <f>'Table-14'!L15</f>
        <v>0</v>
      </c>
      <c r="M15" s="45">
        <f>'Table-14'!M15</f>
        <v>8</v>
      </c>
      <c r="N15" s="45">
        <f>'Table-14'!N15</f>
        <v>0</v>
      </c>
      <c r="O15" s="45">
        <f>'Table-14'!O15</f>
        <v>0</v>
      </c>
      <c r="P15" s="45">
        <f>'Table-14'!P15</f>
        <v>0</v>
      </c>
      <c r="Q15" s="45">
        <f>'Table-14'!Q15</f>
        <v>0</v>
      </c>
      <c r="R15" s="45">
        <f>'Table-14'!R15</f>
        <v>0</v>
      </c>
      <c r="S15" s="45">
        <f>'Table-14'!S15</f>
        <v>0</v>
      </c>
      <c r="T15" s="45">
        <f>'Table-14'!T15</f>
        <v>0</v>
      </c>
      <c r="U15" s="45">
        <f>'Table-14'!U15</f>
        <v>8</v>
      </c>
      <c r="V15" s="45">
        <f>'Table-14'!V15</f>
        <v>0</v>
      </c>
      <c r="W15" s="45">
        <f>'Table-14'!W15</f>
        <v>0</v>
      </c>
      <c r="X15" s="45">
        <f>'Table-14'!X15</f>
        <v>0</v>
      </c>
    </row>
    <row r="16" spans="1:24" x14ac:dyDescent="0.3">
      <c r="A16" s="45">
        <f>'Table-14'!A16</f>
        <v>7</v>
      </c>
      <c r="B16" s="45">
        <f>'Table-14'!B16</f>
        <v>16</v>
      </c>
      <c r="C16" s="45">
        <f>'Table-14'!C16</f>
        <v>0</v>
      </c>
      <c r="D16" s="45">
        <f>'Table-14'!D16</f>
        <v>0</v>
      </c>
      <c r="E16" s="45">
        <f>'Table-14'!E16</f>
        <v>0</v>
      </c>
      <c r="F16" s="45">
        <f>'Table-14'!F16</f>
        <v>16</v>
      </c>
      <c r="G16" s="45">
        <f>'Table-14'!G16</f>
        <v>0</v>
      </c>
      <c r="H16" s="45">
        <f>'Table-14'!H16</f>
        <v>0</v>
      </c>
      <c r="I16" s="45">
        <f>'Table-14'!I16</f>
        <v>0</v>
      </c>
      <c r="J16" s="45">
        <f>'Table-14'!J16</f>
        <v>0</v>
      </c>
      <c r="K16" s="45">
        <f>'Table-14'!K16</f>
        <v>0</v>
      </c>
      <c r="L16" s="45">
        <f>'Table-14'!L16</f>
        <v>0</v>
      </c>
      <c r="M16" s="45">
        <f>'Table-14'!M16</f>
        <v>16</v>
      </c>
      <c r="N16" s="45">
        <f>'Table-14'!N16</f>
        <v>0</v>
      </c>
      <c r="O16" s="45">
        <f>'Table-14'!O16</f>
        <v>0</v>
      </c>
      <c r="P16" s="45">
        <f>'Table-14'!P16</f>
        <v>0</v>
      </c>
      <c r="Q16" s="45">
        <f>'Table-14'!Q16</f>
        <v>0</v>
      </c>
      <c r="R16" s="45">
        <f>'Table-14'!R16</f>
        <v>0</v>
      </c>
      <c r="S16" s="45">
        <f>'Table-14'!S16</f>
        <v>0</v>
      </c>
      <c r="T16" s="45">
        <f>'Table-14'!T16</f>
        <v>0</v>
      </c>
      <c r="U16" s="45">
        <f>'Table-14'!U16</f>
        <v>16</v>
      </c>
      <c r="V16" s="45">
        <f>'Table-14'!V16</f>
        <v>0</v>
      </c>
      <c r="W16" s="45">
        <f>'Table-14'!W16</f>
        <v>0</v>
      </c>
      <c r="X16" s="45">
        <f>'Table-14'!X16</f>
        <v>0</v>
      </c>
    </row>
    <row r="17" spans="1:24" x14ac:dyDescent="0.3">
      <c r="A17" s="45">
        <f>'Table-14'!A17</f>
        <v>8</v>
      </c>
      <c r="B17" s="45">
        <f>'Table-14'!B17</f>
        <v>20</v>
      </c>
      <c r="C17" s="45">
        <f>'Table-14'!C17</f>
        <v>0</v>
      </c>
      <c r="D17" s="45">
        <f>'Table-14'!D17</f>
        <v>0</v>
      </c>
      <c r="E17" s="45">
        <f>'Table-14'!E17</f>
        <v>0</v>
      </c>
      <c r="F17" s="45">
        <f>'Table-14'!F17</f>
        <v>20</v>
      </c>
      <c r="G17" s="45">
        <f>'Table-14'!G17</f>
        <v>0</v>
      </c>
      <c r="H17" s="45">
        <f>'Table-14'!H17</f>
        <v>0</v>
      </c>
      <c r="I17" s="45">
        <f>'Table-14'!I17</f>
        <v>0</v>
      </c>
      <c r="J17" s="45">
        <f>'Table-14'!J17</f>
        <v>0</v>
      </c>
      <c r="K17" s="45">
        <f>'Table-14'!K17</f>
        <v>0</v>
      </c>
      <c r="L17" s="45">
        <f>'Table-14'!L17</f>
        <v>0</v>
      </c>
      <c r="M17" s="45">
        <f>'Table-14'!M17</f>
        <v>20</v>
      </c>
      <c r="N17" s="45">
        <f>'Table-14'!N17</f>
        <v>0</v>
      </c>
      <c r="O17" s="45">
        <f>'Table-14'!O17</f>
        <v>0</v>
      </c>
      <c r="P17" s="45">
        <f>'Table-14'!P17</f>
        <v>0</v>
      </c>
      <c r="Q17" s="45">
        <f>'Table-14'!Q17</f>
        <v>0</v>
      </c>
      <c r="R17" s="45">
        <f>'Table-14'!R17</f>
        <v>0</v>
      </c>
      <c r="S17" s="45">
        <f>'Table-14'!S17</f>
        <v>0</v>
      </c>
      <c r="T17" s="45">
        <f>'Table-14'!T17</f>
        <v>0</v>
      </c>
      <c r="U17" s="45">
        <f>'Table-14'!U17</f>
        <v>20</v>
      </c>
      <c r="V17" s="45">
        <f>'Table-14'!V17</f>
        <v>0</v>
      </c>
      <c r="W17" s="45">
        <f>'Table-14'!W17</f>
        <v>0</v>
      </c>
      <c r="X17" s="45">
        <f>'Table-14'!X17</f>
        <v>0</v>
      </c>
    </row>
    <row r="18" spans="1:24" x14ac:dyDescent="0.3">
      <c r="A18" s="45">
        <f>'Table-14'!A18</f>
        <v>9</v>
      </c>
      <c r="B18" s="45">
        <f>'Table-14'!B18</f>
        <v>16</v>
      </c>
      <c r="C18" s="45">
        <f>'Table-14'!C18</f>
        <v>0</v>
      </c>
      <c r="D18" s="45">
        <f>'Table-14'!D18</f>
        <v>0</v>
      </c>
      <c r="E18" s="45">
        <f>'Table-14'!E18</f>
        <v>0</v>
      </c>
      <c r="F18" s="45">
        <f>'Table-14'!F18</f>
        <v>16</v>
      </c>
      <c r="G18" s="45">
        <f>'Table-14'!G18</f>
        <v>0</v>
      </c>
      <c r="H18" s="45">
        <f>'Table-14'!H18</f>
        <v>0</v>
      </c>
      <c r="I18" s="45">
        <f>'Table-14'!I18</f>
        <v>0</v>
      </c>
      <c r="J18" s="45">
        <f>'Table-14'!J18</f>
        <v>0</v>
      </c>
      <c r="K18" s="45">
        <f>'Table-14'!K18</f>
        <v>0</v>
      </c>
      <c r="L18" s="45">
        <f>'Table-14'!L18</f>
        <v>0</v>
      </c>
      <c r="M18" s="45">
        <f>'Table-14'!M18</f>
        <v>16</v>
      </c>
      <c r="N18" s="45">
        <f>'Table-14'!N18</f>
        <v>0</v>
      </c>
      <c r="O18" s="45">
        <f>'Table-14'!O18</f>
        <v>0</v>
      </c>
      <c r="P18" s="45">
        <f>'Table-14'!P18</f>
        <v>0</v>
      </c>
      <c r="Q18" s="45">
        <f>'Table-14'!Q18</f>
        <v>0</v>
      </c>
      <c r="R18" s="45">
        <f>'Table-14'!R18</f>
        <v>0</v>
      </c>
      <c r="S18" s="45">
        <f>'Table-14'!S18</f>
        <v>0</v>
      </c>
      <c r="T18" s="45">
        <f>'Table-14'!T18</f>
        <v>0</v>
      </c>
      <c r="U18" s="45">
        <f>'Table-14'!U18</f>
        <v>16</v>
      </c>
      <c r="V18" s="45">
        <f>'Table-14'!V18</f>
        <v>0</v>
      </c>
      <c r="W18" s="45">
        <f>'Table-14'!W18</f>
        <v>0</v>
      </c>
      <c r="X18" s="45">
        <f>'Table-14'!X18</f>
        <v>0</v>
      </c>
    </row>
    <row r="19" spans="1:24" x14ac:dyDescent="0.3">
      <c r="A19" s="45">
        <f>'Table-14'!A19</f>
        <v>10</v>
      </c>
      <c r="B19" s="45">
        <f>'Table-14'!B19</f>
        <v>10</v>
      </c>
      <c r="C19" s="45">
        <f>'Table-14'!C19</f>
        <v>0</v>
      </c>
      <c r="D19" s="45">
        <f>'Table-14'!D19</f>
        <v>0</v>
      </c>
      <c r="E19" s="45">
        <f>'Table-14'!E19</f>
        <v>0</v>
      </c>
      <c r="F19" s="45">
        <f>'Table-14'!F19</f>
        <v>10</v>
      </c>
      <c r="G19" s="45">
        <f>'Table-14'!G19</f>
        <v>0</v>
      </c>
      <c r="H19" s="45">
        <f>'Table-14'!H19</f>
        <v>0</v>
      </c>
      <c r="I19" s="45">
        <f>'Table-14'!I19</f>
        <v>0</v>
      </c>
      <c r="J19" s="45">
        <f>'Table-14'!J19</f>
        <v>0</v>
      </c>
      <c r="K19" s="45">
        <f>'Table-14'!K19</f>
        <v>0</v>
      </c>
      <c r="L19" s="45">
        <f>'Table-14'!L19</f>
        <v>0</v>
      </c>
      <c r="M19" s="45">
        <f>'Table-14'!M19</f>
        <v>10</v>
      </c>
      <c r="N19" s="45">
        <f>'Table-14'!N19</f>
        <v>0</v>
      </c>
      <c r="O19" s="45">
        <f>'Table-14'!O19</f>
        <v>0</v>
      </c>
      <c r="P19" s="45">
        <f>'Table-14'!P19</f>
        <v>0</v>
      </c>
      <c r="Q19" s="45">
        <f>'Table-14'!Q19</f>
        <v>0</v>
      </c>
      <c r="R19" s="45">
        <f>'Table-14'!R19</f>
        <v>0</v>
      </c>
      <c r="S19" s="45">
        <f>'Table-14'!S19</f>
        <v>0</v>
      </c>
      <c r="T19" s="45">
        <f>'Table-14'!T19</f>
        <v>0</v>
      </c>
      <c r="U19" s="45">
        <f>'Table-14'!U19</f>
        <v>10</v>
      </c>
      <c r="V19" s="45">
        <f>'Table-14'!V19</f>
        <v>0</v>
      </c>
      <c r="W19" s="45">
        <f>'Table-14'!W19</f>
        <v>0</v>
      </c>
      <c r="X19" s="45">
        <f>'Table-14'!X19</f>
        <v>0</v>
      </c>
    </row>
    <row r="20" spans="1:24" x14ac:dyDescent="0.3">
      <c r="A20" s="45">
        <f>'Table-14'!A20</f>
        <v>11</v>
      </c>
      <c r="B20" s="45">
        <f>'Table-14'!B20</f>
        <v>5</v>
      </c>
      <c r="C20" s="45">
        <f>'Table-14'!C20</f>
        <v>0</v>
      </c>
      <c r="D20" s="45">
        <f>'Table-14'!D20</f>
        <v>0</v>
      </c>
      <c r="E20" s="45">
        <f>'Table-14'!E20</f>
        <v>0</v>
      </c>
      <c r="F20" s="45">
        <f>'Table-14'!F20</f>
        <v>5</v>
      </c>
      <c r="G20" s="45">
        <f>'Table-14'!G20</f>
        <v>0</v>
      </c>
      <c r="H20" s="45">
        <f>'Table-14'!H20</f>
        <v>0</v>
      </c>
      <c r="I20" s="45">
        <f>'Table-14'!I20</f>
        <v>0</v>
      </c>
      <c r="J20" s="45">
        <f>'Table-14'!J20</f>
        <v>0</v>
      </c>
      <c r="K20" s="45">
        <f>'Table-14'!K20</f>
        <v>0</v>
      </c>
      <c r="L20" s="45">
        <f>'Table-14'!L20</f>
        <v>0</v>
      </c>
      <c r="M20" s="45">
        <f>'Table-14'!M20</f>
        <v>5</v>
      </c>
      <c r="N20" s="45">
        <f>'Table-14'!N20</f>
        <v>0</v>
      </c>
      <c r="O20" s="45">
        <f>'Table-14'!O20</f>
        <v>0</v>
      </c>
      <c r="P20" s="45">
        <f>'Table-14'!P20</f>
        <v>0</v>
      </c>
      <c r="Q20" s="45">
        <f>'Table-14'!Q20</f>
        <v>0</v>
      </c>
      <c r="R20" s="45">
        <f>'Table-14'!R20</f>
        <v>0</v>
      </c>
      <c r="S20" s="45">
        <f>'Table-14'!S20</f>
        <v>0</v>
      </c>
      <c r="T20" s="45">
        <f>'Table-14'!T20</f>
        <v>0</v>
      </c>
      <c r="U20" s="45">
        <f>'Table-14'!U20</f>
        <v>5</v>
      </c>
      <c r="V20" s="45">
        <f>'Table-14'!V20</f>
        <v>0</v>
      </c>
      <c r="W20" s="45">
        <f>'Table-14'!W20</f>
        <v>0</v>
      </c>
      <c r="X20" s="45">
        <f>'Table-14'!X20</f>
        <v>0</v>
      </c>
    </row>
    <row r="21" spans="1:24" x14ac:dyDescent="0.3">
      <c r="A21" s="45">
        <f>'Table-14'!A21</f>
        <v>12</v>
      </c>
      <c r="B21" s="45">
        <f>'Table-14'!B21</f>
        <v>14</v>
      </c>
      <c r="C21" s="45">
        <f>'Table-14'!C21</f>
        <v>0</v>
      </c>
      <c r="D21" s="45">
        <f>'Table-14'!D21</f>
        <v>0</v>
      </c>
      <c r="E21" s="45">
        <f>'Table-14'!E21</f>
        <v>0</v>
      </c>
      <c r="F21" s="45">
        <f>'Table-14'!F21</f>
        <v>14</v>
      </c>
      <c r="G21" s="45">
        <f>'Table-14'!G21</f>
        <v>0</v>
      </c>
      <c r="H21" s="45">
        <f>'Table-14'!H21</f>
        <v>0</v>
      </c>
      <c r="I21" s="45">
        <f>'Table-14'!I21</f>
        <v>0</v>
      </c>
      <c r="J21" s="45">
        <f>'Table-14'!J21</f>
        <v>0</v>
      </c>
      <c r="K21" s="45">
        <f>'Table-14'!K21</f>
        <v>0</v>
      </c>
      <c r="L21" s="45">
        <f>'Table-14'!L21</f>
        <v>0</v>
      </c>
      <c r="M21" s="45">
        <f>'Table-14'!M21</f>
        <v>14</v>
      </c>
      <c r="N21" s="45">
        <f>'Table-14'!N21</f>
        <v>0</v>
      </c>
      <c r="O21" s="45">
        <f>'Table-14'!O21</f>
        <v>0</v>
      </c>
      <c r="P21" s="45">
        <f>'Table-14'!P21</f>
        <v>0</v>
      </c>
      <c r="Q21" s="45">
        <f>'Table-14'!Q21</f>
        <v>0</v>
      </c>
      <c r="R21" s="45">
        <f>'Table-14'!R21</f>
        <v>0</v>
      </c>
      <c r="S21" s="45">
        <f>'Table-14'!S21</f>
        <v>0</v>
      </c>
      <c r="T21" s="45">
        <f>'Table-14'!T21</f>
        <v>0</v>
      </c>
      <c r="U21" s="45">
        <f>'Table-14'!U21</f>
        <v>14</v>
      </c>
      <c r="V21" s="45">
        <f>'Table-14'!V21</f>
        <v>0</v>
      </c>
      <c r="W21" s="45">
        <f>'Table-14'!W21</f>
        <v>0</v>
      </c>
      <c r="X21" s="45">
        <f>'Table-14'!X21</f>
        <v>0</v>
      </c>
    </row>
    <row r="22" spans="1:24" x14ac:dyDescent="0.3">
      <c r="A22" s="45">
        <f>'Table-14'!A22</f>
        <v>13</v>
      </c>
      <c r="B22" s="45">
        <f>'Table-14'!B22</f>
        <v>14</v>
      </c>
      <c r="C22" s="45">
        <f>'Table-14'!C22</f>
        <v>0</v>
      </c>
      <c r="D22" s="45">
        <f>'Table-14'!D22</f>
        <v>0</v>
      </c>
      <c r="E22" s="45">
        <f>'Table-14'!E22</f>
        <v>0</v>
      </c>
      <c r="F22" s="45">
        <f>'Table-14'!F22</f>
        <v>14</v>
      </c>
      <c r="G22" s="45">
        <f>'Table-14'!G22</f>
        <v>0</v>
      </c>
      <c r="H22" s="45">
        <f>'Table-14'!H22</f>
        <v>0</v>
      </c>
      <c r="I22" s="45">
        <f>'Table-14'!I22</f>
        <v>0</v>
      </c>
      <c r="J22" s="45">
        <f>'Table-14'!J22</f>
        <v>0</v>
      </c>
      <c r="K22" s="45">
        <f>'Table-14'!K22</f>
        <v>0</v>
      </c>
      <c r="L22" s="45">
        <f>'Table-14'!L22</f>
        <v>0</v>
      </c>
      <c r="M22" s="45">
        <f>'Table-14'!M22</f>
        <v>14</v>
      </c>
      <c r="N22" s="45">
        <f>'Table-14'!N22</f>
        <v>0</v>
      </c>
      <c r="O22" s="45">
        <f>'Table-14'!O22</f>
        <v>0</v>
      </c>
      <c r="P22" s="45">
        <f>'Table-14'!P22</f>
        <v>0</v>
      </c>
      <c r="Q22" s="45">
        <f>'Table-14'!Q22</f>
        <v>0</v>
      </c>
      <c r="R22" s="45">
        <f>'Table-14'!R22</f>
        <v>0</v>
      </c>
      <c r="S22" s="45">
        <f>'Table-14'!S22</f>
        <v>0</v>
      </c>
      <c r="T22" s="45">
        <f>'Table-14'!T22</f>
        <v>0</v>
      </c>
      <c r="U22" s="45">
        <f>'Table-14'!U22</f>
        <v>14</v>
      </c>
      <c r="V22" s="45">
        <f>'Table-14'!V22</f>
        <v>0</v>
      </c>
      <c r="W22" s="45">
        <f>'Table-14'!W22</f>
        <v>0</v>
      </c>
      <c r="X22" s="45">
        <f>'Table-14'!X22</f>
        <v>0</v>
      </c>
    </row>
    <row r="23" spans="1:24" x14ac:dyDescent="0.3">
      <c r="A23" s="45">
        <f>'Table-14'!A23</f>
        <v>14</v>
      </c>
      <c r="B23" s="45">
        <f>'Table-14'!B23</f>
        <v>11</v>
      </c>
      <c r="C23" s="45">
        <f>'Table-14'!C23</f>
        <v>0</v>
      </c>
      <c r="D23" s="45">
        <f>'Table-14'!D23</f>
        <v>0</v>
      </c>
      <c r="E23" s="45">
        <f>'Table-14'!E23</f>
        <v>0</v>
      </c>
      <c r="F23" s="45">
        <f>'Table-14'!F23</f>
        <v>11</v>
      </c>
      <c r="G23" s="45">
        <f>'Table-14'!G23</f>
        <v>0</v>
      </c>
      <c r="H23" s="45">
        <f>'Table-14'!H23</f>
        <v>0</v>
      </c>
      <c r="I23" s="45">
        <f>'Table-14'!I23</f>
        <v>0</v>
      </c>
      <c r="J23" s="45">
        <f>'Table-14'!J23</f>
        <v>0</v>
      </c>
      <c r="K23" s="45">
        <f>'Table-14'!K23</f>
        <v>0</v>
      </c>
      <c r="L23" s="45">
        <f>'Table-14'!L23</f>
        <v>0</v>
      </c>
      <c r="M23" s="45">
        <f>'Table-14'!M23</f>
        <v>11</v>
      </c>
      <c r="N23" s="45">
        <f>'Table-14'!N23</f>
        <v>0</v>
      </c>
      <c r="O23" s="45">
        <f>'Table-14'!O23</f>
        <v>0</v>
      </c>
      <c r="P23" s="45">
        <f>'Table-14'!P23</f>
        <v>0</v>
      </c>
      <c r="Q23" s="45">
        <f>'Table-14'!Q23</f>
        <v>0</v>
      </c>
      <c r="R23" s="45">
        <f>'Table-14'!R23</f>
        <v>0</v>
      </c>
      <c r="S23" s="45">
        <f>'Table-14'!S23</f>
        <v>0</v>
      </c>
      <c r="T23" s="45">
        <f>'Table-14'!T23</f>
        <v>0</v>
      </c>
      <c r="U23" s="45">
        <f>'Table-14'!U23</f>
        <v>11</v>
      </c>
      <c r="V23" s="45">
        <f>'Table-14'!V23</f>
        <v>0</v>
      </c>
      <c r="W23" s="45">
        <f>'Table-14'!W23</f>
        <v>0</v>
      </c>
      <c r="X23" s="45">
        <f>'Table-14'!X23</f>
        <v>0</v>
      </c>
    </row>
    <row r="24" spans="1:24" x14ac:dyDescent="0.3">
      <c r="A24" s="45">
        <f>'Table-14'!A24</f>
        <v>15</v>
      </c>
      <c r="B24" s="45">
        <f>'Table-14'!B24</f>
        <v>12</v>
      </c>
      <c r="C24" s="45">
        <f>'Table-14'!C24</f>
        <v>0</v>
      </c>
      <c r="D24" s="45">
        <f>'Table-14'!D24</f>
        <v>0</v>
      </c>
      <c r="E24" s="45">
        <f>'Table-14'!E24</f>
        <v>0</v>
      </c>
      <c r="F24" s="45">
        <f>'Table-14'!F24</f>
        <v>12</v>
      </c>
      <c r="G24" s="45">
        <f>'Table-14'!G24</f>
        <v>0</v>
      </c>
      <c r="H24" s="45">
        <f>'Table-14'!H24</f>
        <v>0</v>
      </c>
      <c r="I24" s="45">
        <f>'Table-14'!I24</f>
        <v>0</v>
      </c>
      <c r="J24" s="45">
        <f>'Table-14'!J24</f>
        <v>0</v>
      </c>
      <c r="K24" s="45">
        <f>'Table-14'!K24</f>
        <v>0</v>
      </c>
      <c r="L24" s="45">
        <f>'Table-14'!L24</f>
        <v>0</v>
      </c>
      <c r="M24" s="45">
        <f>'Table-14'!M24</f>
        <v>12</v>
      </c>
      <c r="N24" s="45">
        <f>'Table-14'!N24</f>
        <v>0</v>
      </c>
      <c r="O24" s="45">
        <f>'Table-14'!O24</f>
        <v>0</v>
      </c>
      <c r="P24" s="45">
        <f>'Table-14'!P24</f>
        <v>0</v>
      </c>
      <c r="Q24" s="45">
        <f>'Table-14'!Q24</f>
        <v>0</v>
      </c>
      <c r="R24" s="45">
        <f>'Table-14'!R24</f>
        <v>0</v>
      </c>
      <c r="S24" s="45">
        <f>'Table-14'!S24</f>
        <v>0</v>
      </c>
      <c r="T24" s="45">
        <f>'Table-14'!T24</f>
        <v>0</v>
      </c>
      <c r="U24" s="45">
        <f>'Table-14'!U24</f>
        <v>12</v>
      </c>
      <c r="V24" s="45">
        <f>'Table-14'!V24</f>
        <v>0</v>
      </c>
      <c r="W24" s="45">
        <f>'Table-14'!W24</f>
        <v>0</v>
      </c>
      <c r="X24" s="45">
        <f>'Table-14'!X24</f>
        <v>0</v>
      </c>
    </row>
    <row r="25" spans="1:24" x14ac:dyDescent="0.3">
      <c r="A25" s="45">
        <f>'Table-14'!A25</f>
        <v>16</v>
      </c>
      <c r="B25" s="45">
        <f>'Table-14'!B25</f>
        <v>12</v>
      </c>
      <c r="C25" s="45">
        <f>'Table-14'!C25</f>
        <v>0</v>
      </c>
      <c r="D25" s="45">
        <f>'Table-14'!D25</f>
        <v>0</v>
      </c>
      <c r="E25" s="45">
        <f>'Table-14'!E25</f>
        <v>0</v>
      </c>
      <c r="F25" s="45">
        <f>'Table-14'!F25</f>
        <v>12</v>
      </c>
      <c r="G25" s="45">
        <f>'Table-14'!G25</f>
        <v>0</v>
      </c>
      <c r="H25" s="45">
        <f>'Table-14'!H25</f>
        <v>0</v>
      </c>
      <c r="I25" s="45">
        <f>'Table-14'!I25</f>
        <v>0</v>
      </c>
      <c r="J25" s="45">
        <f>'Table-14'!J25</f>
        <v>0</v>
      </c>
      <c r="K25" s="45">
        <f>'Table-14'!K25</f>
        <v>0</v>
      </c>
      <c r="L25" s="45">
        <f>'Table-14'!L25</f>
        <v>0</v>
      </c>
      <c r="M25" s="45">
        <f>'Table-14'!M25</f>
        <v>12</v>
      </c>
      <c r="N25" s="45">
        <f>'Table-14'!N25</f>
        <v>0</v>
      </c>
      <c r="O25" s="45">
        <f>'Table-14'!O25</f>
        <v>0</v>
      </c>
      <c r="P25" s="45">
        <f>'Table-14'!P25</f>
        <v>0</v>
      </c>
      <c r="Q25" s="45">
        <f>'Table-14'!Q25</f>
        <v>0</v>
      </c>
      <c r="R25" s="45">
        <f>'Table-14'!R25</f>
        <v>0</v>
      </c>
      <c r="S25" s="45">
        <f>'Table-14'!S25</f>
        <v>0</v>
      </c>
      <c r="T25" s="45">
        <f>'Table-14'!T25</f>
        <v>0</v>
      </c>
      <c r="U25" s="45">
        <f>'Table-14'!U25</f>
        <v>12</v>
      </c>
      <c r="V25" s="45">
        <f>'Table-14'!V25</f>
        <v>0</v>
      </c>
      <c r="W25" s="45">
        <f>'Table-14'!W25</f>
        <v>0</v>
      </c>
      <c r="X25" s="45">
        <f>'Table-14'!X25</f>
        <v>0</v>
      </c>
    </row>
    <row r="26" spans="1:24" x14ac:dyDescent="0.3">
      <c r="A26" s="45">
        <f>'Table-14'!A26</f>
        <v>17</v>
      </c>
      <c r="B26" s="45">
        <f>'Table-14'!B26</f>
        <v>6</v>
      </c>
      <c r="C26" s="45">
        <f>'Table-14'!C26</f>
        <v>0</v>
      </c>
      <c r="D26" s="45">
        <f>'Table-14'!D26</f>
        <v>0</v>
      </c>
      <c r="E26" s="45">
        <f>'Table-14'!E26</f>
        <v>0</v>
      </c>
      <c r="F26" s="45">
        <f>'Table-14'!F26</f>
        <v>6</v>
      </c>
      <c r="G26" s="45">
        <f>'Table-14'!G26</f>
        <v>0</v>
      </c>
      <c r="H26" s="45">
        <f>'Table-14'!H26</f>
        <v>0</v>
      </c>
      <c r="I26" s="45">
        <f>'Table-14'!I26</f>
        <v>0</v>
      </c>
      <c r="J26" s="45">
        <f>'Table-14'!J26</f>
        <v>0</v>
      </c>
      <c r="K26" s="45">
        <f>'Table-14'!K26</f>
        <v>0</v>
      </c>
      <c r="L26" s="45">
        <f>'Table-14'!L26</f>
        <v>0</v>
      </c>
      <c r="M26" s="45">
        <f>'Table-14'!M26</f>
        <v>6</v>
      </c>
      <c r="N26" s="45">
        <f>'Table-14'!N26</f>
        <v>0</v>
      </c>
      <c r="O26" s="45">
        <f>'Table-14'!O26</f>
        <v>0</v>
      </c>
      <c r="P26" s="45">
        <f>'Table-14'!P26</f>
        <v>0</v>
      </c>
      <c r="Q26" s="45">
        <f>'Table-14'!Q26</f>
        <v>0</v>
      </c>
      <c r="R26" s="45">
        <f>'Table-14'!R26</f>
        <v>0</v>
      </c>
      <c r="S26" s="45">
        <f>'Table-14'!S26</f>
        <v>0</v>
      </c>
      <c r="T26" s="45">
        <f>'Table-14'!T26</f>
        <v>0</v>
      </c>
      <c r="U26" s="45">
        <f>'Table-14'!U26</f>
        <v>6</v>
      </c>
      <c r="V26" s="45">
        <f>'Table-14'!V26</f>
        <v>0</v>
      </c>
      <c r="W26" s="45">
        <f>'Table-14'!W26</f>
        <v>0</v>
      </c>
      <c r="X26" s="45">
        <f>'Table-14'!X26</f>
        <v>0</v>
      </c>
    </row>
    <row r="27" spans="1:24" x14ac:dyDescent="0.3">
      <c r="A27" s="45">
        <f>'Table-14'!A27</f>
        <v>18</v>
      </c>
      <c r="B27" s="45">
        <f>'Table-14'!B27</f>
        <v>12</v>
      </c>
      <c r="C27" s="45">
        <f>'Table-14'!C27</f>
        <v>0</v>
      </c>
      <c r="D27" s="45">
        <f>'Table-14'!D27</f>
        <v>0</v>
      </c>
      <c r="E27" s="45">
        <f>'Table-14'!E27</f>
        <v>0</v>
      </c>
      <c r="F27" s="45">
        <f>'Table-14'!F27</f>
        <v>12</v>
      </c>
      <c r="G27" s="45">
        <f>'Table-14'!G27</f>
        <v>0</v>
      </c>
      <c r="H27" s="45">
        <f>'Table-14'!H27</f>
        <v>0</v>
      </c>
      <c r="I27" s="45">
        <f>'Table-14'!I27</f>
        <v>0</v>
      </c>
      <c r="J27" s="45">
        <f>'Table-14'!J27</f>
        <v>0</v>
      </c>
      <c r="K27" s="45">
        <f>'Table-14'!K27</f>
        <v>0</v>
      </c>
      <c r="L27" s="45">
        <f>'Table-14'!L27</f>
        <v>0</v>
      </c>
      <c r="M27" s="45">
        <f>'Table-14'!M27</f>
        <v>12</v>
      </c>
      <c r="N27" s="45">
        <f>'Table-14'!N27</f>
        <v>0</v>
      </c>
      <c r="O27" s="45">
        <f>'Table-14'!O27</f>
        <v>0</v>
      </c>
      <c r="P27" s="45">
        <f>'Table-14'!P27</f>
        <v>0</v>
      </c>
      <c r="Q27" s="45">
        <f>'Table-14'!Q27</f>
        <v>0</v>
      </c>
      <c r="R27" s="45">
        <f>'Table-14'!R27</f>
        <v>0</v>
      </c>
      <c r="S27" s="45">
        <f>'Table-14'!S27</f>
        <v>0</v>
      </c>
      <c r="T27" s="45">
        <f>'Table-14'!T27</f>
        <v>0</v>
      </c>
      <c r="U27" s="45">
        <f>'Table-14'!U27</f>
        <v>12</v>
      </c>
      <c r="V27" s="45">
        <f>'Table-14'!V27</f>
        <v>0</v>
      </c>
      <c r="W27" s="45">
        <f>'Table-14'!W27</f>
        <v>0</v>
      </c>
      <c r="X27" s="45">
        <f>'Table-14'!X27</f>
        <v>0</v>
      </c>
    </row>
    <row r="28" spans="1:24" x14ac:dyDescent="0.3">
      <c r="A28" s="45">
        <f>'Table-14'!A28</f>
        <v>19</v>
      </c>
      <c r="B28" s="45">
        <f>'Table-14'!B28</f>
        <v>10</v>
      </c>
      <c r="C28" s="45">
        <f>'Table-14'!C28</f>
        <v>0</v>
      </c>
      <c r="D28" s="45">
        <f>'Table-14'!D28</f>
        <v>0</v>
      </c>
      <c r="E28" s="45">
        <f>'Table-14'!E28</f>
        <v>0</v>
      </c>
      <c r="F28" s="45">
        <f>'Table-14'!F28</f>
        <v>10</v>
      </c>
      <c r="G28" s="45">
        <f>'Table-14'!G28</f>
        <v>0</v>
      </c>
      <c r="H28" s="45">
        <f>'Table-14'!H28</f>
        <v>0</v>
      </c>
      <c r="I28" s="45">
        <f>'Table-14'!I28</f>
        <v>0</v>
      </c>
      <c r="J28" s="45">
        <f>'Table-14'!J28</f>
        <v>0</v>
      </c>
      <c r="K28" s="45">
        <f>'Table-14'!K28</f>
        <v>0</v>
      </c>
      <c r="L28" s="45">
        <f>'Table-14'!L28</f>
        <v>0</v>
      </c>
      <c r="M28" s="45">
        <f>'Table-14'!M28</f>
        <v>10</v>
      </c>
      <c r="N28" s="45">
        <f>'Table-14'!N28</f>
        <v>0</v>
      </c>
      <c r="O28" s="45">
        <f>'Table-14'!O28</f>
        <v>0</v>
      </c>
      <c r="P28" s="45">
        <f>'Table-14'!P28</f>
        <v>0</v>
      </c>
      <c r="Q28" s="45">
        <f>'Table-14'!Q28</f>
        <v>0</v>
      </c>
      <c r="R28" s="45">
        <f>'Table-14'!R28</f>
        <v>0</v>
      </c>
      <c r="S28" s="45">
        <f>'Table-14'!S28</f>
        <v>0</v>
      </c>
      <c r="T28" s="45">
        <f>'Table-14'!T28</f>
        <v>0</v>
      </c>
      <c r="U28" s="45">
        <f>'Table-14'!U28</f>
        <v>10</v>
      </c>
      <c r="V28" s="45">
        <f>'Table-14'!V28</f>
        <v>0</v>
      </c>
      <c r="W28" s="45">
        <f>'Table-14'!W28</f>
        <v>0</v>
      </c>
      <c r="X28" s="45">
        <f>'Table-14'!X28</f>
        <v>0</v>
      </c>
    </row>
    <row r="29" spans="1:24" x14ac:dyDescent="0.3">
      <c r="A29" s="45">
        <f>'Table-14'!A29</f>
        <v>20</v>
      </c>
      <c r="B29" s="45">
        <f>'Table-14'!B29</f>
        <v>4</v>
      </c>
      <c r="C29" s="45">
        <f>'Table-14'!C29</f>
        <v>0</v>
      </c>
      <c r="D29" s="45">
        <f>'Table-14'!D29</f>
        <v>0</v>
      </c>
      <c r="E29" s="45">
        <f>'Table-14'!E29</f>
        <v>0</v>
      </c>
      <c r="F29" s="45">
        <f>'Table-14'!F29</f>
        <v>4</v>
      </c>
      <c r="G29" s="45">
        <f>'Table-14'!G29</f>
        <v>0</v>
      </c>
      <c r="H29" s="45">
        <f>'Table-14'!H29</f>
        <v>0</v>
      </c>
      <c r="I29" s="45">
        <f>'Table-14'!I29</f>
        <v>0</v>
      </c>
      <c r="J29" s="45">
        <f>'Table-14'!J29</f>
        <v>0</v>
      </c>
      <c r="K29" s="45">
        <f>'Table-14'!K29</f>
        <v>0</v>
      </c>
      <c r="L29" s="45">
        <f>'Table-14'!L29</f>
        <v>0</v>
      </c>
      <c r="M29" s="45">
        <f>'Table-14'!M29</f>
        <v>4</v>
      </c>
      <c r="N29" s="45">
        <f>'Table-14'!N29</f>
        <v>0</v>
      </c>
      <c r="O29" s="45">
        <f>'Table-14'!O29</f>
        <v>0</v>
      </c>
      <c r="P29" s="45">
        <f>'Table-14'!P29</f>
        <v>0</v>
      </c>
      <c r="Q29" s="45">
        <f>'Table-14'!Q29</f>
        <v>0</v>
      </c>
      <c r="R29" s="45">
        <f>'Table-14'!R29</f>
        <v>0</v>
      </c>
      <c r="S29" s="45">
        <f>'Table-14'!S29</f>
        <v>0</v>
      </c>
      <c r="T29" s="45">
        <f>'Table-14'!T29</f>
        <v>0</v>
      </c>
      <c r="U29" s="45">
        <f>'Table-14'!U29</f>
        <v>4</v>
      </c>
      <c r="V29" s="45">
        <f>'Table-14'!V29</f>
        <v>0</v>
      </c>
      <c r="W29" s="45">
        <f>'Table-14'!W29</f>
        <v>0</v>
      </c>
      <c r="X29" s="45">
        <f>'Table-14'!X29</f>
        <v>0</v>
      </c>
    </row>
    <row r="30" spans="1:24" x14ac:dyDescent="0.3">
      <c r="A30" s="45">
        <f>'Table-14'!A30</f>
        <v>21</v>
      </c>
      <c r="B30" s="45">
        <f>'Table-14'!B30</f>
        <v>8</v>
      </c>
      <c r="C30" s="45">
        <f>'Table-14'!C30</f>
        <v>0</v>
      </c>
      <c r="D30" s="45">
        <f>'Table-14'!D30</f>
        <v>0</v>
      </c>
      <c r="E30" s="45">
        <f>'Table-14'!E30</f>
        <v>0</v>
      </c>
      <c r="F30" s="45">
        <f>'Table-14'!F30</f>
        <v>8</v>
      </c>
      <c r="G30" s="45">
        <f>'Table-14'!G30</f>
        <v>0</v>
      </c>
      <c r="H30" s="45">
        <f>'Table-14'!H30</f>
        <v>0</v>
      </c>
      <c r="I30" s="45">
        <f>'Table-14'!I30</f>
        <v>0</v>
      </c>
      <c r="J30" s="45">
        <f>'Table-14'!J30</f>
        <v>0</v>
      </c>
      <c r="K30" s="45">
        <f>'Table-14'!K30</f>
        <v>0</v>
      </c>
      <c r="L30" s="45">
        <f>'Table-14'!L30</f>
        <v>0</v>
      </c>
      <c r="M30" s="45">
        <f>'Table-14'!M30</f>
        <v>8</v>
      </c>
      <c r="N30" s="45">
        <f>'Table-14'!N30</f>
        <v>0</v>
      </c>
      <c r="O30" s="45">
        <f>'Table-14'!O30</f>
        <v>0</v>
      </c>
      <c r="P30" s="45">
        <f>'Table-14'!P30</f>
        <v>0</v>
      </c>
      <c r="Q30" s="45">
        <f>'Table-14'!Q30</f>
        <v>0</v>
      </c>
      <c r="R30" s="45">
        <f>'Table-14'!R30</f>
        <v>0</v>
      </c>
      <c r="S30" s="45">
        <f>'Table-14'!S30</f>
        <v>0</v>
      </c>
      <c r="T30" s="45">
        <f>'Table-14'!T30</f>
        <v>0</v>
      </c>
      <c r="U30" s="45">
        <f>'Table-14'!U30</f>
        <v>8</v>
      </c>
      <c r="V30" s="45">
        <f>'Table-14'!V30</f>
        <v>0</v>
      </c>
      <c r="W30" s="45">
        <f>'Table-14'!W30</f>
        <v>0</v>
      </c>
      <c r="X30" s="45">
        <f>'Table-14'!X30</f>
        <v>0</v>
      </c>
    </row>
    <row r="31" spans="1:24" x14ac:dyDescent="0.3">
      <c r="A31" s="45">
        <f>'Table-14'!A31</f>
        <v>22</v>
      </c>
      <c r="B31" s="45">
        <f>'Table-14'!B31</f>
        <v>6</v>
      </c>
      <c r="C31" s="45">
        <f>'Table-14'!C31</f>
        <v>0</v>
      </c>
      <c r="D31" s="45">
        <f>'Table-14'!D31</f>
        <v>0</v>
      </c>
      <c r="E31" s="45">
        <f>'Table-14'!E31</f>
        <v>0</v>
      </c>
      <c r="F31" s="45">
        <f>'Table-14'!F31</f>
        <v>6</v>
      </c>
      <c r="G31" s="45">
        <f>'Table-14'!G31</f>
        <v>0</v>
      </c>
      <c r="H31" s="45">
        <f>'Table-14'!H31</f>
        <v>0</v>
      </c>
      <c r="I31" s="45">
        <f>'Table-14'!I31</f>
        <v>0</v>
      </c>
      <c r="J31" s="45">
        <f>'Table-14'!J31</f>
        <v>0</v>
      </c>
      <c r="K31" s="45">
        <f>'Table-14'!K31</f>
        <v>0</v>
      </c>
      <c r="L31" s="45">
        <f>'Table-14'!L31</f>
        <v>0</v>
      </c>
      <c r="M31" s="45">
        <f>'Table-14'!M31</f>
        <v>6</v>
      </c>
      <c r="N31" s="45">
        <f>'Table-14'!N31</f>
        <v>0</v>
      </c>
      <c r="O31" s="45">
        <f>'Table-14'!O31</f>
        <v>0</v>
      </c>
      <c r="P31" s="45">
        <f>'Table-14'!P31</f>
        <v>0</v>
      </c>
      <c r="Q31" s="45">
        <f>'Table-14'!Q31</f>
        <v>0</v>
      </c>
      <c r="R31" s="45">
        <f>'Table-14'!R31</f>
        <v>0</v>
      </c>
      <c r="S31" s="45">
        <f>'Table-14'!S31</f>
        <v>0</v>
      </c>
      <c r="T31" s="45">
        <f>'Table-14'!T31</f>
        <v>0</v>
      </c>
      <c r="U31" s="45">
        <f>'Table-14'!U31</f>
        <v>6</v>
      </c>
      <c r="V31" s="45">
        <f>'Table-14'!V31</f>
        <v>0</v>
      </c>
      <c r="W31" s="45">
        <f>'Table-14'!W31</f>
        <v>0</v>
      </c>
      <c r="X31" s="45">
        <f>'Table-14'!X31</f>
        <v>0</v>
      </c>
    </row>
    <row r="32" spans="1:24" x14ac:dyDescent="0.3">
      <c r="A32" s="45">
        <f>'Table-14'!A32</f>
        <v>23</v>
      </c>
      <c r="B32" s="45">
        <f>'Table-14'!B32</f>
        <v>2</v>
      </c>
      <c r="C32" s="45">
        <f>'Table-14'!C32</f>
        <v>0</v>
      </c>
      <c r="D32" s="45">
        <f>'Table-14'!D32</f>
        <v>0</v>
      </c>
      <c r="E32" s="45">
        <f>'Table-14'!E32</f>
        <v>0</v>
      </c>
      <c r="F32" s="45">
        <f>'Table-14'!F32</f>
        <v>2</v>
      </c>
      <c r="G32" s="45">
        <f>'Table-14'!G32</f>
        <v>0</v>
      </c>
      <c r="H32" s="45">
        <f>'Table-14'!H32</f>
        <v>0</v>
      </c>
      <c r="I32" s="45">
        <f>'Table-14'!I32</f>
        <v>0</v>
      </c>
      <c r="J32" s="45">
        <f>'Table-14'!J32</f>
        <v>0</v>
      </c>
      <c r="K32" s="45">
        <f>'Table-14'!K32</f>
        <v>0</v>
      </c>
      <c r="L32" s="45">
        <f>'Table-14'!L32</f>
        <v>0</v>
      </c>
      <c r="M32" s="45">
        <f>'Table-14'!M32</f>
        <v>2</v>
      </c>
      <c r="N32" s="45">
        <f>'Table-14'!N32</f>
        <v>0</v>
      </c>
      <c r="O32" s="45">
        <f>'Table-14'!O32</f>
        <v>0</v>
      </c>
      <c r="P32" s="45">
        <f>'Table-14'!P32</f>
        <v>0</v>
      </c>
      <c r="Q32" s="45">
        <f>'Table-14'!Q32</f>
        <v>0</v>
      </c>
      <c r="R32" s="45">
        <f>'Table-14'!R32</f>
        <v>0</v>
      </c>
      <c r="S32" s="45">
        <f>'Table-14'!S32</f>
        <v>0</v>
      </c>
      <c r="T32" s="45">
        <f>'Table-14'!T32</f>
        <v>0</v>
      </c>
      <c r="U32" s="45">
        <f>'Table-14'!U32</f>
        <v>2</v>
      </c>
      <c r="V32" s="45">
        <f>'Table-14'!V32</f>
        <v>0</v>
      </c>
      <c r="W32" s="45">
        <f>'Table-14'!W32</f>
        <v>0</v>
      </c>
      <c r="X32" s="45">
        <f>'Table-14'!X32</f>
        <v>0</v>
      </c>
    </row>
    <row r="33" spans="1:24" x14ac:dyDescent="0.3">
      <c r="A33" s="45">
        <f>'Table-14'!A33</f>
        <v>24</v>
      </c>
      <c r="B33" s="45">
        <f>'Table-14'!B33</f>
        <v>2</v>
      </c>
      <c r="C33" s="45">
        <f>'Table-14'!C33</f>
        <v>0</v>
      </c>
      <c r="D33" s="45">
        <f>'Table-14'!D33</f>
        <v>0</v>
      </c>
      <c r="E33" s="45">
        <f>'Table-14'!E33</f>
        <v>0</v>
      </c>
      <c r="F33" s="45">
        <f>'Table-14'!F33</f>
        <v>2</v>
      </c>
      <c r="G33" s="45">
        <f>'Table-14'!G33</f>
        <v>0</v>
      </c>
      <c r="H33" s="45">
        <f>'Table-14'!H33</f>
        <v>0</v>
      </c>
      <c r="I33" s="45">
        <f>'Table-14'!I33</f>
        <v>0</v>
      </c>
      <c r="J33" s="45">
        <f>'Table-14'!J33</f>
        <v>0</v>
      </c>
      <c r="K33" s="45">
        <f>'Table-14'!K33</f>
        <v>0</v>
      </c>
      <c r="L33" s="45">
        <f>'Table-14'!L33</f>
        <v>0</v>
      </c>
      <c r="M33" s="45">
        <f>'Table-14'!M33</f>
        <v>2</v>
      </c>
      <c r="N33" s="45">
        <f>'Table-14'!N33</f>
        <v>0</v>
      </c>
      <c r="O33" s="45">
        <f>'Table-14'!O33</f>
        <v>0</v>
      </c>
      <c r="P33" s="45">
        <f>'Table-14'!P33</f>
        <v>0</v>
      </c>
      <c r="Q33" s="45">
        <f>'Table-14'!Q33</f>
        <v>0</v>
      </c>
      <c r="R33" s="45">
        <f>'Table-14'!R33</f>
        <v>0</v>
      </c>
      <c r="S33" s="45">
        <f>'Table-14'!S33</f>
        <v>0</v>
      </c>
      <c r="T33" s="45">
        <f>'Table-14'!T33</f>
        <v>0</v>
      </c>
      <c r="U33" s="45">
        <f>'Table-14'!U33</f>
        <v>2</v>
      </c>
      <c r="V33" s="45">
        <f>'Table-14'!V33</f>
        <v>0</v>
      </c>
      <c r="W33" s="45">
        <f>'Table-14'!W33</f>
        <v>0</v>
      </c>
      <c r="X33" s="45">
        <f>'Table-14'!X33</f>
        <v>0</v>
      </c>
    </row>
    <row r="34" spans="1:24" x14ac:dyDescent="0.3">
      <c r="A34" s="45">
        <f>'Table-14'!A34</f>
        <v>25</v>
      </c>
      <c r="B34" s="45">
        <f>'Table-14'!B34</f>
        <v>4</v>
      </c>
      <c r="C34" s="45">
        <f>'Table-14'!C34</f>
        <v>0</v>
      </c>
      <c r="D34" s="45">
        <f>'Table-14'!D34</f>
        <v>0</v>
      </c>
      <c r="E34" s="45">
        <f>'Table-14'!E34</f>
        <v>0</v>
      </c>
      <c r="F34" s="45">
        <f>'Table-14'!F34</f>
        <v>4</v>
      </c>
      <c r="G34" s="45">
        <f>'Table-14'!G34</f>
        <v>0</v>
      </c>
      <c r="H34" s="45">
        <f>'Table-14'!H34</f>
        <v>0</v>
      </c>
      <c r="I34" s="45">
        <f>'Table-14'!I34</f>
        <v>0</v>
      </c>
      <c r="J34" s="45">
        <f>'Table-14'!J34</f>
        <v>0</v>
      </c>
      <c r="K34" s="45">
        <f>'Table-14'!K34</f>
        <v>0</v>
      </c>
      <c r="L34" s="45">
        <f>'Table-14'!L34</f>
        <v>0</v>
      </c>
      <c r="M34" s="45">
        <f>'Table-14'!M34</f>
        <v>4</v>
      </c>
      <c r="N34" s="45">
        <f>'Table-14'!N34</f>
        <v>0</v>
      </c>
      <c r="O34" s="45">
        <f>'Table-14'!O34</f>
        <v>0</v>
      </c>
      <c r="P34" s="45">
        <f>'Table-14'!P34</f>
        <v>0</v>
      </c>
      <c r="Q34" s="45">
        <f>'Table-14'!Q34</f>
        <v>0</v>
      </c>
      <c r="R34" s="45">
        <f>'Table-14'!R34</f>
        <v>0</v>
      </c>
      <c r="S34" s="45">
        <f>'Table-14'!S34</f>
        <v>0</v>
      </c>
      <c r="T34" s="45">
        <f>'Table-14'!T34</f>
        <v>0</v>
      </c>
      <c r="U34" s="45">
        <f>'Table-14'!U34</f>
        <v>4</v>
      </c>
      <c r="V34" s="45">
        <f>'Table-14'!V34</f>
        <v>0</v>
      </c>
      <c r="W34" s="45">
        <f>'Table-14'!W34</f>
        <v>0</v>
      </c>
      <c r="X34" s="45">
        <f>'Table-14'!X34</f>
        <v>0</v>
      </c>
    </row>
    <row r="35" spans="1:24" x14ac:dyDescent="0.3">
      <c r="A35" s="45">
        <f>'Table-14'!A35</f>
        <v>26</v>
      </c>
      <c r="B35" s="45">
        <f>'Table-14'!B35</f>
        <v>4</v>
      </c>
      <c r="C35" s="45">
        <f>'Table-14'!C35</f>
        <v>0</v>
      </c>
      <c r="D35" s="45">
        <f>'Table-14'!D35</f>
        <v>0</v>
      </c>
      <c r="E35" s="45">
        <f>'Table-14'!E35</f>
        <v>0</v>
      </c>
      <c r="F35" s="45">
        <f>'Table-14'!F35</f>
        <v>4</v>
      </c>
      <c r="G35" s="45">
        <f>'Table-14'!G35</f>
        <v>0</v>
      </c>
      <c r="H35" s="45">
        <f>'Table-14'!H35</f>
        <v>0</v>
      </c>
      <c r="I35" s="45">
        <f>'Table-14'!I35</f>
        <v>0</v>
      </c>
      <c r="J35" s="45">
        <f>'Table-14'!J35</f>
        <v>0</v>
      </c>
      <c r="K35" s="45">
        <f>'Table-14'!K35</f>
        <v>0</v>
      </c>
      <c r="L35" s="45">
        <f>'Table-14'!L35</f>
        <v>0</v>
      </c>
      <c r="M35" s="45">
        <f>'Table-14'!M35</f>
        <v>4</v>
      </c>
      <c r="N35" s="45">
        <f>'Table-14'!N35</f>
        <v>0</v>
      </c>
      <c r="O35" s="45">
        <f>'Table-14'!O35</f>
        <v>0</v>
      </c>
      <c r="P35" s="45">
        <f>'Table-14'!P35</f>
        <v>0</v>
      </c>
      <c r="Q35" s="45">
        <f>'Table-14'!Q35</f>
        <v>0</v>
      </c>
      <c r="R35" s="45">
        <f>'Table-14'!R35</f>
        <v>0</v>
      </c>
      <c r="S35" s="45">
        <f>'Table-14'!S35</f>
        <v>0</v>
      </c>
      <c r="T35" s="45">
        <f>'Table-14'!T35</f>
        <v>0</v>
      </c>
      <c r="U35" s="45">
        <f>'Table-14'!U35</f>
        <v>4</v>
      </c>
      <c r="V35" s="45">
        <f>'Table-14'!V35</f>
        <v>0</v>
      </c>
      <c r="W35" s="45">
        <f>'Table-14'!W35</f>
        <v>0</v>
      </c>
      <c r="X35" s="45">
        <f>'Table-14'!X35</f>
        <v>0</v>
      </c>
    </row>
    <row r="36" spans="1:24" x14ac:dyDescent="0.3">
      <c r="A36" s="45">
        <f>'Table-14'!A36</f>
        <v>27</v>
      </c>
      <c r="B36" s="45">
        <f>'Table-14'!B36</f>
        <v>8</v>
      </c>
      <c r="C36" s="45">
        <f>'Table-14'!C36</f>
        <v>0</v>
      </c>
      <c r="D36" s="45">
        <f>'Table-14'!D36</f>
        <v>0</v>
      </c>
      <c r="E36" s="45">
        <f>'Table-14'!E36</f>
        <v>0</v>
      </c>
      <c r="F36" s="45">
        <f>'Table-14'!F36</f>
        <v>8</v>
      </c>
      <c r="G36" s="45">
        <f>'Table-14'!G36</f>
        <v>0</v>
      </c>
      <c r="H36" s="45">
        <f>'Table-14'!H36</f>
        <v>0</v>
      </c>
      <c r="I36" s="45">
        <f>'Table-14'!I36</f>
        <v>0</v>
      </c>
      <c r="J36" s="45">
        <f>'Table-14'!J36</f>
        <v>0</v>
      </c>
      <c r="K36" s="45">
        <f>'Table-14'!K36</f>
        <v>0</v>
      </c>
      <c r="L36" s="45">
        <f>'Table-14'!L36</f>
        <v>0</v>
      </c>
      <c r="M36" s="45">
        <f>'Table-14'!M36</f>
        <v>8</v>
      </c>
      <c r="N36" s="45">
        <f>'Table-14'!N36</f>
        <v>0</v>
      </c>
      <c r="O36" s="45">
        <f>'Table-14'!O36</f>
        <v>0</v>
      </c>
      <c r="P36" s="45">
        <f>'Table-14'!P36</f>
        <v>0</v>
      </c>
      <c r="Q36" s="45">
        <f>'Table-14'!Q36</f>
        <v>0</v>
      </c>
      <c r="R36" s="45">
        <f>'Table-14'!R36</f>
        <v>0</v>
      </c>
      <c r="S36" s="45">
        <f>'Table-14'!S36</f>
        <v>0</v>
      </c>
      <c r="T36" s="45">
        <f>'Table-14'!T36</f>
        <v>0</v>
      </c>
      <c r="U36" s="45">
        <f>'Table-14'!U36</f>
        <v>8</v>
      </c>
      <c r="V36" s="45">
        <f>'Table-14'!V36</f>
        <v>0</v>
      </c>
      <c r="W36" s="45">
        <f>'Table-14'!W36</f>
        <v>0</v>
      </c>
      <c r="X36" s="45">
        <f>'Table-14'!X36</f>
        <v>0</v>
      </c>
    </row>
    <row r="37" spans="1:24" x14ac:dyDescent="0.3">
      <c r="A37" s="45">
        <f>'Table-14'!A37</f>
        <v>28</v>
      </c>
      <c r="B37" s="45">
        <f>'Table-14'!B37</f>
        <v>6</v>
      </c>
      <c r="C37" s="45">
        <f>'Table-14'!C37</f>
        <v>0</v>
      </c>
      <c r="D37" s="45">
        <f>'Table-14'!D37</f>
        <v>0</v>
      </c>
      <c r="E37" s="45">
        <f>'Table-14'!E37</f>
        <v>0</v>
      </c>
      <c r="F37" s="45">
        <f>'Table-14'!F37</f>
        <v>6</v>
      </c>
      <c r="G37" s="45">
        <f>'Table-14'!G37</f>
        <v>0</v>
      </c>
      <c r="H37" s="45">
        <f>'Table-14'!H37</f>
        <v>0</v>
      </c>
      <c r="I37" s="45">
        <f>'Table-14'!I37</f>
        <v>0</v>
      </c>
      <c r="J37" s="45">
        <f>'Table-14'!J37</f>
        <v>0</v>
      </c>
      <c r="K37" s="45">
        <f>'Table-14'!K37</f>
        <v>0</v>
      </c>
      <c r="L37" s="45">
        <f>'Table-14'!L37</f>
        <v>0</v>
      </c>
      <c r="M37" s="45">
        <f>'Table-14'!M37</f>
        <v>6</v>
      </c>
      <c r="N37" s="45">
        <f>'Table-14'!N37</f>
        <v>0</v>
      </c>
      <c r="O37" s="45">
        <f>'Table-14'!O37</f>
        <v>0</v>
      </c>
      <c r="P37" s="45">
        <f>'Table-14'!P37</f>
        <v>0</v>
      </c>
      <c r="Q37" s="45">
        <f>'Table-14'!Q37</f>
        <v>0</v>
      </c>
      <c r="R37" s="45">
        <f>'Table-14'!R37</f>
        <v>0</v>
      </c>
      <c r="S37" s="45">
        <f>'Table-14'!S37</f>
        <v>0</v>
      </c>
      <c r="T37" s="45">
        <f>'Table-14'!T37</f>
        <v>0</v>
      </c>
      <c r="U37" s="45">
        <f>'Table-14'!U37</f>
        <v>6</v>
      </c>
      <c r="V37" s="45">
        <f>'Table-14'!V37</f>
        <v>0</v>
      </c>
      <c r="W37" s="45">
        <f>'Table-14'!W37</f>
        <v>0</v>
      </c>
      <c r="X37" s="45">
        <f>'Table-14'!X37</f>
        <v>0</v>
      </c>
    </row>
    <row r="38" spans="1:24" x14ac:dyDescent="0.3">
      <c r="A38" s="45">
        <f>'Table-14'!A38</f>
        <v>29</v>
      </c>
      <c r="B38" s="45">
        <f>'Table-14'!B38</f>
        <v>8</v>
      </c>
      <c r="C38" s="45">
        <f>'Table-14'!C38</f>
        <v>0</v>
      </c>
      <c r="D38" s="45">
        <f>'Table-14'!D38</f>
        <v>0</v>
      </c>
      <c r="E38" s="45">
        <f>'Table-14'!E38</f>
        <v>0</v>
      </c>
      <c r="F38" s="45">
        <f>'Table-14'!F38</f>
        <v>8</v>
      </c>
      <c r="G38" s="45">
        <f>'Table-14'!G38</f>
        <v>0</v>
      </c>
      <c r="H38" s="45">
        <f>'Table-14'!H38</f>
        <v>0</v>
      </c>
      <c r="I38" s="45">
        <f>'Table-14'!I38</f>
        <v>0</v>
      </c>
      <c r="J38" s="45">
        <f>'Table-14'!J38</f>
        <v>0</v>
      </c>
      <c r="K38" s="45">
        <f>'Table-14'!K38</f>
        <v>0</v>
      </c>
      <c r="L38" s="45">
        <f>'Table-14'!L38</f>
        <v>0</v>
      </c>
      <c r="M38" s="45">
        <f>'Table-14'!M38</f>
        <v>8</v>
      </c>
      <c r="N38" s="45">
        <f>'Table-14'!N38</f>
        <v>0</v>
      </c>
      <c r="O38" s="45">
        <f>'Table-14'!O38</f>
        <v>0</v>
      </c>
      <c r="P38" s="45">
        <f>'Table-14'!P38</f>
        <v>0</v>
      </c>
      <c r="Q38" s="45">
        <f>'Table-14'!Q38</f>
        <v>0</v>
      </c>
      <c r="R38" s="45">
        <f>'Table-14'!R38</f>
        <v>0</v>
      </c>
      <c r="S38" s="45">
        <f>'Table-14'!S38</f>
        <v>0</v>
      </c>
      <c r="T38" s="45">
        <f>'Table-14'!T38</f>
        <v>0</v>
      </c>
      <c r="U38" s="45">
        <f>'Table-14'!U38</f>
        <v>8</v>
      </c>
      <c r="V38" s="45">
        <f>'Table-14'!V38</f>
        <v>0</v>
      </c>
      <c r="W38" s="45">
        <f>'Table-14'!W38</f>
        <v>0</v>
      </c>
      <c r="X38" s="45">
        <f>'Table-14'!X38</f>
        <v>0</v>
      </c>
    </row>
    <row r="39" spans="1:24" x14ac:dyDescent="0.3">
      <c r="A39" s="45">
        <f>'Table-14'!A39</f>
        <v>30</v>
      </c>
      <c r="B39" s="45">
        <f>'Table-14'!B39</f>
        <v>7</v>
      </c>
      <c r="C39" s="45">
        <f>'Table-14'!C39</f>
        <v>0</v>
      </c>
      <c r="D39" s="45">
        <f>'Table-14'!D39</f>
        <v>0</v>
      </c>
      <c r="E39" s="45">
        <f>'Table-14'!E39</f>
        <v>0</v>
      </c>
      <c r="F39" s="45">
        <f>'Table-14'!F39</f>
        <v>7</v>
      </c>
      <c r="G39" s="45">
        <f>'Table-14'!G39</f>
        <v>0</v>
      </c>
      <c r="H39" s="45">
        <f>'Table-14'!H39</f>
        <v>0</v>
      </c>
      <c r="I39" s="45">
        <f>'Table-14'!I39</f>
        <v>0</v>
      </c>
      <c r="J39" s="45">
        <f>'Table-14'!J39</f>
        <v>0</v>
      </c>
      <c r="K39" s="45">
        <f>'Table-14'!K39</f>
        <v>0</v>
      </c>
      <c r="L39" s="45">
        <f>'Table-14'!L39</f>
        <v>0</v>
      </c>
      <c r="M39" s="45">
        <f>'Table-14'!M39</f>
        <v>7</v>
      </c>
      <c r="N39" s="45">
        <f>'Table-14'!N39</f>
        <v>0</v>
      </c>
      <c r="O39" s="45">
        <f>'Table-14'!O39</f>
        <v>0</v>
      </c>
      <c r="P39" s="45">
        <f>'Table-14'!P39</f>
        <v>0</v>
      </c>
      <c r="Q39" s="45">
        <f>'Table-14'!Q39</f>
        <v>0</v>
      </c>
      <c r="R39" s="45">
        <f>'Table-14'!R39</f>
        <v>0</v>
      </c>
      <c r="S39" s="45">
        <f>'Table-14'!S39</f>
        <v>0</v>
      </c>
      <c r="T39" s="45">
        <f>'Table-14'!T39</f>
        <v>0</v>
      </c>
      <c r="U39" s="45">
        <f>'Table-14'!U39</f>
        <v>7</v>
      </c>
      <c r="V39" s="45">
        <f>'Table-14'!V39</f>
        <v>0</v>
      </c>
      <c r="W39" s="45">
        <f>'Table-14'!W39</f>
        <v>0</v>
      </c>
      <c r="X39" s="45">
        <f>'Table-14'!X39</f>
        <v>0</v>
      </c>
    </row>
    <row r="40" spans="1:24" x14ac:dyDescent="0.3">
      <c r="A40" s="45">
        <f>'Table-14'!A40</f>
        <v>31</v>
      </c>
      <c r="B40" s="45">
        <f>'Table-14'!B40</f>
        <v>8</v>
      </c>
      <c r="C40" s="45">
        <f>'Table-14'!C40</f>
        <v>0</v>
      </c>
      <c r="D40" s="45">
        <f>'Table-14'!D40</f>
        <v>0</v>
      </c>
      <c r="E40" s="45">
        <f>'Table-14'!E40</f>
        <v>0</v>
      </c>
      <c r="F40" s="45">
        <f>'Table-14'!F40</f>
        <v>8</v>
      </c>
      <c r="G40" s="45">
        <f>'Table-14'!G40</f>
        <v>0</v>
      </c>
      <c r="H40" s="45">
        <f>'Table-14'!H40</f>
        <v>0</v>
      </c>
      <c r="I40" s="45">
        <f>'Table-14'!I40</f>
        <v>0</v>
      </c>
      <c r="J40" s="45">
        <f>'Table-14'!J40</f>
        <v>0</v>
      </c>
      <c r="K40" s="45">
        <f>'Table-14'!K40</f>
        <v>0</v>
      </c>
      <c r="L40" s="45">
        <f>'Table-14'!L40</f>
        <v>0</v>
      </c>
      <c r="M40" s="45">
        <f>'Table-14'!M40</f>
        <v>8</v>
      </c>
      <c r="N40" s="45">
        <f>'Table-14'!N40</f>
        <v>0</v>
      </c>
      <c r="O40" s="45">
        <f>'Table-14'!O40</f>
        <v>0</v>
      </c>
      <c r="P40" s="45">
        <f>'Table-14'!P40</f>
        <v>0</v>
      </c>
      <c r="Q40" s="45">
        <f>'Table-14'!Q40</f>
        <v>0</v>
      </c>
      <c r="R40" s="45">
        <f>'Table-14'!R40</f>
        <v>0</v>
      </c>
      <c r="S40" s="45">
        <f>'Table-14'!S40</f>
        <v>0</v>
      </c>
      <c r="T40" s="45">
        <f>'Table-14'!T40</f>
        <v>0</v>
      </c>
      <c r="U40" s="45">
        <f>'Table-14'!U40</f>
        <v>8</v>
      </c>
      <c r="V40" s="45">
        <f>'Table-14'!V40</f>
        <v>0</v>
      </c>
      <c r="W40" s="45">
        <f>'Table-14'!W40</f>
        <v>0</v>
      </c>
      <c r="X40" s="45">
        <f>'Table-14'!X40</f>
        <v>0</v>
      </c>
    </row>
    <row r="41" spans="1:24" x14ac:dyDescent="0.3">
      <c r="A41" s="45">
        <f>'Table-14'!A41</f>
        <v>32</v>
      </c>
      <c r="B41" s="45">
        <f>'Table-14'!B41</f>
        <v>4</v>
      </c>
      <c r="C41" s="45">
        <f>'Table-14'!C41</f>
        <v>0</v>
      </c>
      <c r="D41" s="45">
        <f>'Table-14'!D41</f>
        <v>0</v>
      </c>
      <c r="E41" s="45">
        <f>'Table-14'!E41</f>
        <v>0</v>
      </c>
      <c r="F41" s="45">
        <f>'Table-14'!F41</f>
        <v>4</v>
      </c>
      <c r="G41" s="45">
        <f>'Table-14'!G41</f>
        <v>0</v>
      </c>
      <c r="H41" s="45">
        <f>'Table-14'!H41</f>
        <v>0</v>
      </c>
      <c r="I41" s="45">
        <f>'Table-14'!I41</f>
        <v>0</v>
      </c>
      <c r="J41" s="45">
        <f>'Table-14'!J41</f>
        <v>0</v>
      </c>
      <c r="K41" s="45">
        <f>'Table-14'!K41</f>
        <v>0</v>
      </c>
      <c r="L41" s="45">
        <f>'Table-14'!L41</f>
        <v>0</v>
      </c>
      <c r="M41" s="45">
        <f>'Table-14'!M41</f>
        <v>4</v>
      </c>
      <c r="N41" s="45">
        <f>'Table-14'!N41</f>
        <v>0</v>
      </c>
      <c r="O41" s="45">
        <f>'Table-14'!O41</f>
        <v>0</v>
      </c>
      <c r="P41" s="45">
        <f>'Table-14'!P41</f>
        <v>0</v>
      </c>
      <c r="Q41" s="45">
        <f>'Table-14'!Q41</f>
        <v>0</v>
      </c>
      <c r="R41" s="45">
        <f>'Table-14'!R41</f>
        <v>0</v>
      </c>
      <c r="S41" s="45">
        <f>'Table-14'!S41</f>
        <v>0</v>
      </c>
      <c r="T41" s="45">
        <f>'Table-14'!T41</f>
        <v>0</v>
      </c>
      <c r="U41" s="45">
        <f>'Table-14'!U41</f>
        <v>4</v>
      </c>
      <c r="V41" s="45">
        <f>'Table-14'!V41</f>
        <v>0</v>
      </c>
      <c r="W41" s="45">
        <f>'Table-14'!W41</f>
        <v>0</v>
      </c>
      <c r="X41" s="45">
        <f>'Table-14'!X41</f>
        <v>0</v>
      </c>
    </row>
    <row r="42" spans="1:24" x14ac:dyDescent="0.3">
      <c r="A42" s="45">
        <f>'Table-14'!A42</f>
        <v>33</v>
      </c>
      <c r="B42" s="45">
        <f>'Table-14'!B42</f>
        <v>11</v>
      </c>
      <c r="C42" s="45">
        <f>'Table-14'!C42</f>
        <v>0</v>
      </c>
      <c r="D42" s="45">
        <f>'Table-14'!D42</f>
        <v>0</v>
      </c>
      <c r="E42" s="45">
        <f>'Table-14'!E42</f>
        <v>0</v>
      </c>
      <c r="F42" s="45">
        <f>'Table-14'!F42</f>
        <v>11</v>
      </c>
      <c r="G42" s="45">
        <f>'Table-14'!G42</f>
        <v>0</v>
      </c>
      <c r="H42" s="45">
        <f>'Table-14'!H42</f>
        <v>0</v>
      </c>
      <c r="I42" s="45">
        <f>'Table-14'!I42</f>
        <v>0</v>
      </c>
      <c r="J42" s="45">
        <f>'Table-14'!J42</f>
        <v>0</v>
      </c>
      <c r="K42" s="45">
        <f>'Table-14'!K42</f>
        <v>0</v>
      </c>
      <c r="L42" s="45">
        <f>'Table-14'!L42</f>
        <v>0</v>
      </c>
      <c r="M42" s="45">
        <f>'Table-14'!M42</f>
        <v>11</v>
      </c>
      <c r="N42" s="45">
        <f>'Table-14'!N42</f>
        <v>0</v>
      </c>
      <c r="O42" s="45">
        <f>'Table-14'!O42</f>
        <v>0</v>
      </c>
      <c r="P42" s="45">
        <f>'Table-14'!P42</f>
        <v>0</v>
      </c>
      <c r="Q42" s="45">
        <f>'Table-14'!Q42</f>
        <v>0</v>
      </c>
      <c r="R42" s="45">
        <f>'Table-14'!R42</f>
        <v>0</v>
      </c>
      <c r="S42" s="45">
        <f>'Table-14'!S42</f>
        <v>0</v>
      </c>
      <c r="T42" s="45">
        <f>'Table-14'!T42</f>
        <v>0</v>
      </c>
      <c r="U42" s="45">
        <f>'Table-14'!U42</f>
        <v>11</v>
      </c>
      <c r="V42" s="45">
        <f>'Table-14'!V42</f>
        <v>0</v>
      </c>
      <c r="W42" s="45">
        <f>'Table-14'!W42</f>
        <v>0</v>
      </c>
      <c r="X42" s="45">
        <f>'Table-14'!X42</f>
        <v>0</v>
      </c>
    </row>
    <row r="43" spans="1:24" x14ac:dyDescent="0.3">
      <c r="A43" s="45" t="str">
        <f>'Table-14'!A43</f>
        <v/>
      </c>
      <c r="B43" s="45" t="str">
        <f>'Table-14'!B43</f>
        <v/>
      </c>
      <c r="C43" s="45" t="str">
        <f>'Table-14'!C43</f>
        <v/>
      </c>
      <c r="D43" s="45" t="str">
        <f>'Table-14'!D43</f>
        <v/>
      </c>
      <c r="E43" s="45" t="str">
        <f>'Table-14'!E43</f>
        <v/>
      </c>
      <c r="F43" s="45" t="str">
        <f>'Table-14'!F43</f>
        <v/>
      </c>
      <c r="G43" s="45" t="str">
        <f>'Table-14'!G43</f>
        <v/>
      </c>
      <c r="H43" s="45" t="str">
        <f>'Table-14'!H43</f>
        <v/>
      </c>
      <c r="I43" s="45" t="str">
        <f>'Table-14'!I43</f>
        <v/>
      </c>
      <c r="J43" s="45" t="str">
        <f>'Table-14'!J43</f>
        <v/>
      </c>
      <c r="K43" s="45" t="str">
        <f>'Table-14'!K43</f>
        <v/>
      </c>
      <c r="L43" s="45" t="str">
        <f>'Table-14'!L43</f>
        <v/>
      </c>
      <c r="M43" s="45" t="str">
        <f>'Table-14'!M43</f>
        <v/>
      </c>
      <c r="N43" s="45" t="str">
        <f>'Table-14'!N43</f>
        <v/>
      </c>
      <c r="O43" s="45" t="str">
        <f>'Table-14'!O43</f>
        <v/>
      </c>
      <c r="P43" s="45" t="str">
        <f>'Table-14'!P43</f>
        <v/>
      </c>
      <c r="Q43" s="45" t="str">
        <f>'Table-14'!Q43</f>
        <v/>
      </c>
      <c r="R43" s="45" t="str">
        <f>'Table-14'!R43</f>
        <v/>
      </c>
      <c r="S43" s="45" t="str">
        <f>'Table-14'!S43</f>
        <v/>
      </c>
      <c r="T43" s="45" t="str">
        <f>'Table-14'!T43</f>
        <v/>
      </c>
      <c r="U43" s="45" t="str">
        <f>'Table-14'!U43</f>
        <v/>
      </c>
      <c r="V43" s="45" t="str">
        <f>'Table-14'!V43</f>
        <v/>
      </c>
      <c r="W43" s="45" t="str">
        <f>'Table-14'!W43</f>
        <v/>
      </c>
      <c r="X43" s="45" t="str">
        <f>'Table-14'!X43</f>
        <v/>
      </c>
    </row>
    <row r="44" spans="1:24" x14ac:dyDescent="0.3">
      <c r="A44" s="45" t="str">
        <f>'Table-14'!A44</f>
        <v/>
      </c>
      <c r="B44" s="45" t="str">
        <f>'Table-14'!B44</f>
        <v/>
      </c>
      <c r="C44" s="45" t="str">
        <f>'Table-14'!C44</f>
        <v/>
      </c>
      <c r="D44" s="45" t="str">
        <f>'Table-14'!D44</f>
        <v/>
      </c>
      <c r="E44" s="45" t="str">
        <f>'Table-14'!E44</f>
        <v/>
      </c>
      <c r="F44" s="45" t="str">
        <f>'Table-14'!F44</f>
        <v/>
      </c>
      <c r="G44" s="45" t="str">
        <f>'Table-14'!G44</f>
        <v/>
      </c>
      <c r="H44" s="45" t="str">
        <f>'Table-14'!H44</f>
        <v/>
      </c>
      <c r="I44" s="45" t="str">
        <f>'Table-14'!I44</f>
        <v/>
      </c>
      <c r="J44" s="45" t="str">
        <f>'Table-14'!J44</f>
        <v/>
      </c>
      <c r="K44" s="45" t="str">
        <f>'Table-14'!K44</f>
        <v/>
      </c>
      <c r="L44" s="45" t="str">
        <f>'Table-14'!L44</f>
        <v/>
      </c>
      <c r="M44" s="45" t="str">
        <f>'Table-14'!M44</f>
        <v/>
      </c>
      <c r="N44" s="45" t="str">
        <f>'Table-14'!N44</f>
        <v/>
      </c>
      <c r="O44" s="45" t="str">
        <f>'Table-14'!O44</f>
        <v/>
      </c>
      <c r="P44" s="45" t="str">
        <f>'Table-14'!P44</f>
        <v/>
      </c>
      <c r="Q44" s="45" t="str">
        <f>'Table-14'!Q44</f>
        <v/>
      </c>
      <c r="R44" s="45" t="str">
        <f>'Table-14'!R44</f>
        <v/>
      </c>
      <c r="S44" s="45" t="str">
        <f>'Table-14'!S44</f>
        <v/>
      </c>
      <c r="T44" s="45" t="str">
        <f>'Table-14'!T44</f>
        <v/>
      </c>
      <c r="U44" s="45" t="str">
        <f>'Table-14'!U44</f>
        <v/>
      </c>
      <c r="V44" s="45" t="str">
        <f>'Table-14'!V44</f>
        <v/>
      </c>
      <c r="W44" s="45" t="str">
        <f>'Table-14'!W44</f>
        <v/>
      </c>
      <c r="X44" s="45" t="str">
        <f>'Table-14'!X44</f>
        <v/>
      </c>
    </row>
    <row r="45" spans="1:24" x14ac:dyDescent="0.3">
      <c r="A45" s="45" t="str">
        <f>'Table-14'!A45</f>
        <v/>
      </c>
      <c r="B45" s="45" t="str">
        <f>'Table-14'!B45</f>
        <v/>
      </c>
      <c r="C45" s="45" t="str">
        <f>'Table-14'!C45</f>
        <v/>
      </c>
      <c r="D45" s="45" t="str">
        <f>'Table-14'!D45</f>
        <v/>
      </c>
      <c r="E45" s="45" t="str">
        <f>'Table-14'!E45</f>
        <v/>
      </c>
      <c r="F45" s="45" t="str">
        <f>'Table-14'!F45</f>
        <v/>
      </c>
      <c r="G45" s="45" t="str">
        <f>'Table-14'!G45</f>
        <v/>
      </c>
      <c r="H45" s="45" t="str">
        <f>'Table-14'!H45</f>
        <v/>
      </c>
      <c r="I45" s="45" t="str">
        <f>'Table-14'!I45</f>
        <v/>
      </c>
      <c r="J45" s="45" t="str">
        <f>'Table-14'!J45</f>
        <v/>
      </c>
      <c r="K45" s="45" t="str">
        <f>'Table-14'!K45</f>
        <v/>
      </c>
      <c r="L45" s="45" t="str">
        <f>'Table-14'!L45</f>
        <v/>
      </c>
      <c r="M45" s="45" t="str">
        <f>'Table-14'!M45</f>
        <v/>
      </c>
      <c r="N45" s="45" t="str">
        <f>'Table-14'!N45</f>
        <v/>
      </c>
      <c r="O45" s="45" t="str">
        <f>'Table-14'!O45</f>
        <v/>
      </c>
      <c r="P45" s="45" t="str">
        <f>'Table-14'!P45</f>
        <v/>
      </c>
      <c r="Q45" s="45" t="str">
        <f>'Table-14'!Q45</f>
        <v/>
      </c>
      <c r="R45" s="45" t="str">
        <f>'Table-14'!R45</f>
        <v/>
      </c>
      <c r="S45" s="45" t="str">
        <f>'Table-14'!S45</f>
        <v/>
      </c>
      <c r="T45" s="45" t="str">
        <f>'Table-14'!T45</f>
        <v/>
      </c>
      <c r="U45" s="45" t="str">
        <f>'Table-14'!U45</f>
        <v/>
      </c>
      <c r="V45" s="45" t="str">
        <f>'Table-14'!V45</f>
        <v/>
      </c>
      <c r="W45" s="45" t="str">
        <f>'Table-14'!W45</f>
        <v/>
      </c>
      <c r="X45" s="45" t="str">
        <f>'Table-14'!X45</f>
        <v/>
      </c>
    </row>
    <row r="46" spans="1:24" x14ac:dyDescent="0.3">
      <c r="A46" s="45" t="str">
        <f>'Table-14'!A46</f>
        <v/>
      </c>
      <c r="B46" s="45" t="str">
        <f>'Table-14'!B46</f>
        <v/>
      </c>
      <c r="C46" s="45" t="str">
        <f>'Table-14'!C46</f>
        <v/>
      </c>
      <c r="D46" s="45" t="str">
        <f>'Table-14'!D46</f>
        <v/>
      </c>
      <c r="E46" s="45" t="str">
        <f>'Table-14'!E46</f>
        <v/>
      </c>
      <c r="F46" s="45" t="str">
        <f>'Table-14'!F46</f>
        <v/>
      </c>
      <c r="G46" s="45" t="str">
        <f>'Table-14'!G46</f>
        <v/>
      </c>
      <c r="H46" s="45" t="str">
        <f>'Table-14'!H46</f>
        <v/>
      </c>
      <c r="I46" s="45" t="str">
        <f>'Table-14'!I46</f>
        <v/>
      </c>
      <c r="J46" s="45" t="str">
        <f>'Table-14'!J46</f>
        <v/>
      </c>
      <c r="K46" s="45" t="str">
        <f>'Table-14'!K46</f>
        <v/>
      </c>
      <c r="L46" s="45" t="str">
        <f>'Table-14'!L46</f>
        <v/>
      </c>
      <c r="M46" s="45" t="str">
        <f>'Table-14'!M46</f>
        <v/>
      </c>
      <c r="N46" s="45" t="str">
        <f>'Table-14'!N46</f>
        <v/>
      </c>
      <c r="O46" s="45" t="str">
        <f>'Table-14'!O46</f>
        <v/>
      </c>
      <c r="P46" s="45" t="str">
        <f>'Table-14'!P46</f>
        <v/>
      </c>
      <c r="Q46" s="45" t="str">
        <f>'Table-14'!Q46</f>
        <v/>
      </c>
      <c r="R46" s="45" t="str">
        <f>'Table-14'!R46</f>
        <v/>
      </c>
      <c r="S46" s="45" t="str">
        <f>'Table-14'!S46</f>
        <v/>
      </c>
      <c r="T46" s="45" t="str">
        <f>'Table-14'!T46</f>
        <v/>
      </c>
      <c r="U46" s="45" t="str">
        <f>'Table-14'!U46</f>
        <v/>
      </c>
      <c r="V46" s="45" t="str">
        <f>'Table-14'!V46</f>
        <v/>
      </c>
      <c r="W46" s="45" t="str">
        <f>'Table-14'!W46</f>
        <v/>
      </c>
      <c r="X46" s="45" t="str">
        <f>'Table-14'!X46</f>
        <v/>
      </c>
    </row>
    <row r="47" spans="1:24" x14ac:dyDescent="0.3">
      <c r="A47" s="45" t="str">
        <f>'Table-14'!A47</f>
        <v/>
      </c>
      <c r="B47" s="45" t="str">
        <f>'Table-14'!B47</f>
        <v/>
      </c>
      <c r="C47" s="45" t="str">
        <f>'Table-14'!C47</f>
        <v/>
      </c>
      <c r="D47" s="45" t="str">
        <f>'Table-14'!D47</f>
        <v/>
      </c>
      <c r="E47" s="45" t="str">
        <f>'Table-14'!E47</f>
        <v/>
      </c>
      <c r="F47" s="45" t="str">
        <f>'Table-14'!F47</f>
        <v/>
      </c>
      <c r="G47" s="45" t="str">
        <f>'Table-14'!G47</f>
        <v/>
      </c>
      <c r="H47" s="45" t="str">
        <f>'Table-14'!H47</f>
        <v/>
      </c>
      <c r="I47" s="45" t="str">
        <f>'Table-14'!I47</f>
        <v/>
      </c>
      <c r="J47" s="45" t="str">
        <f>'Table-14'!J47</f>
        <v/>
      </c>
      <c r="K47" s="45" t="str">
        <f>'Table-14'!K47</f>
        <v/>
      </c>
      <c r="L47" s="45" t="str">
        <f>'Table-14'!L47</f>
        <v/>
      </c>
      <c r="M47" s="45" t="str">
        <f>'Table-14'!M47</f>
        <v/>
      </c>
      <c r="N47" s="45" t="str">
        <f>'Table-14'!N47</f>
        <v/>
      </c>
      <c r="O47" s="45" t="str">
        <f>'Table-14'!O47</f>
        <v/>
      </c>
      <c r="P47" s="45" t="str">
        <f>'Table-14'!P47</f>
        <v/>
      </c>
      <c r="Q47" s="45" t="str">
        <f>'Table-14'!Q47</f>
        <v/>
      </c>
      <c r="R47" s="45" t="str">
        <f>'Table-14'!R47</f>
        <v/>
      </c>
      <c r="S47" s="45" t="str">
        <f>'Table-14'!S47</f>
        <v/>
      </c>
      <c r="T47" s="45" t="str">
        <f>'Table-14'!T47</f>
        <v/>
      </c>
      <c r="U47" s="45" t="str">
        <f>'Table-14'!U47</f>
        <v/>
      </c>
      <c r="V47" s="45" t="str">
        <f>'Table-14'!V47</f>
        <v/>
      </c>
      <c r="W47" s="45" t="str">
        <f>'Table-14'!W47</f>
        <v/>
      </c>
      <c r="X47" s="45" t="str">
        <f>'Table-14'!X47</f>
        <v/>
      </c>
    </row>
    <row r="48" spans="1:24" x14ac:dyDescent="0.3">
      <c r="A48" s="45" t="str">
        <f>'Table-14'!A48</f>
        <v/>
      </c>
      <c r="B48" s="45" t="str">
        <f>'Table-14'!B48</f>
        <v/>
      </c>
      <c r="C48" s="45" t="str">
        <f>'Table-14'!C48</f>
        <v/>
      </c>
      <c r="D48" s="45" t="str">
        <f>'Table-14'!D48</f>
        <v/>
      </c>
      <c r="E48" s="45" t="str">
        <f>'Table-14'!E48</f>
        <v/>
      </c>
      <c r="F48" s="45" t="str">
        <f>'Table-14'!F48</f>
        <v/>
      </c>
      <c r="G48" s="45" t="str">
        <f>'Table-14'!G48</f>
        <v/>
      </c>
      <c r="H48" s="45" t="str">
        <f>'Table-14'!H48</f>
        <v/>
      </c>
      <c r="I48" s="45" t="str">
        <f>'Table-14'!I48</f>
        <v/>
      </c>
      <c r="J48" s="45" t="str">
        <f>'Table-14'!J48</f>
        <v/>
      </c>
      <c r="K48" s="45" t="str">
        <f>'Table-14'!K48</f>
        <v/>
      </c>
      <c r="L48" s="45" t="str">
        <f>'Table-14'!L48</f>
        <v/>
      </c>
      <c r="M48" s="45" t="str">
        <f>'Table-14'!M48</f>
        <v/>
      </c>
      <c r="N48" s="45" t="str">
        <f>'Table-14'!N48</f>
        <v/>
      </c>
      <c r="O48" s="45" t="str">
        <f>'Table-14'!O48</f>
        <v/>
      </c>
      <c r="P48" s="45" t="str">
        <f>'Table-14'!P48</f>
        <v/>
      </c>
      <c r="Q48" s="45" t="str">
        <f>'Table-14'!Q48</f>
        <v/>
      </c>
      <c r="R48" s="45" t="str">
        <f>'Table-14'!R48</f>
        <v/>
      </c>
      <c r="S48" s="45" t="str">
        <f>'Table-14'!S48</f>
        <v/>
      </c>
      <c r="T48" s="45" t="str">
        <f>'Table-14'!T48</f>
        <v/>
      </c>
      <c r="U48" s="45" t="str">
        <f>'Table-14'!U48</f>
        <v/>
      </c>
      <c r="V48" s="45" t="str">
        <f>'Table-14'!V48</f>
        <v/>
      </c>
      <c r="W48" s="45" t="str">
        <f>'Table-14'!W48</f>
        <v/>
      </c>
      <c r="X48" s="45" t="str">
        <f>'Table-14'!X48</f>
        <v/>
      </c>
    </row>
    <row r="49" spans="1:24" x14ac:dyDescent="0.3">
      <c r="A49" s="45" t="str">
        <f>'Table-14'!A49</f>
        <v/>
      </c>
      <c r="B49" s="45" t="str">
        <f>'Table-14'!B49</f>
        <v/>
      </c>
      <c r="C49" s="45" t="str">
        <f>'Table-14'!C49</f>
        <v/>
      </c>
      <c r="D49" s="45" t="str">
        <f>'Table-14'!D49</f>
        <v/>
      </c>
      <c r="E49" s="45" t="str">
        <f>'Table-14'!E49</f>
        <v/>
      </c>
      <c r="F49" s="45" t="str">
        <f>'Table-14'!F49</f>
        <v/>
      </c>
      <c r="G49" s="45" t="str">
        <f>'Table-14'!G49</f>
        <v/>
      </c>
      <c r="H49" s="45" t="str">
        <f>'Table-14'!H49</f>
        <v/>
      </c>
      <c r="I49" s="45" t="str">
        <f>'Table-14'!I49</f>
        <v/>
      </c>
      <c r="J49" s="45" t="str">
        <f>'Table-14'!J49</f>
        <v/>
      </c>
      <c r="K49" s="45" t="str">
        <f>'Table-14'!K49</f>
        <v/>
      </c>
      <c r="L49" s="45" t="str">
        <f>'Table-14'!L49</f>
        <v/>
      </c>
      <c r="M49" s="45" t="str">
        <f>'Table-14'!M49</f>
        <v/>
      </c>
      <c r="N49" s="45" t="str">
        <f>'Table-14'!N49</f>
        <v/>
      </c>
      <c r="O49" s="45" t="str">
        <f>'Table-14'!O49</f>
        <v/>
      </c>
      <c r="P49" s="45" t="str">
        <f>'Table-14'!P49</f>
        <v/>
      </c>
      <c r="Q49" s="45" t="str">
        <f>'Table-14'!Q49</f>
        <v/>
      </c>
      <c r="R49" s="45" t="str">
        <f>'Table-14'!R49</f>
        <v/>
      </c>
      <c r="S49" s="45" t="str">
        <f>'Table-14'!S49</f>
        <v/>
      </c>
      <c r="T49" s="45" t="str">
        <f>'Table-14'!T49</f>
        <v/>
      </c>
      <c r="U49" s="45" t="str">
        <f>'Table-14'!U49</f>
        <v/>
      </c>
      <c r="V49" s="45" t="str">
        <f>'Table-14'!V49</f>
        <v/>
      </c>
      <c r="W49" s="45" t="str">
        <f>'Table-14'!W49</f>
        <v/>
      </c>
      <c r="X49" s="45" t="str">
        <f>'Table-14'!X49</f>
        <v/>
      </c>
    </row>
    <row r="50" spans="1:24" x14ac:dyDescent="0.3">
      <c r="A50" s="45" t="str">
        <f>'Table-14'!A50</f>
        <v/>
      </c>
      <c r="B50" s="45" t="str">
        <f>'Table-14'!B50</f>
        <v/>
      </c>
      <c r="C50" s="45" t="str">
        <f>'Table-14'!C50</f>
        <v/>
      </c>
      <c r="D50" s="45" t="str">
        <f>'Table-14'!D50</f>
        <v/>
      </c>
      <c r="E50" s="45" t="str">
        <f>'Table-14'!E50</f>
        <v/>
      </c>
      <c r="F50" s="45" t="str">
        <f>'Table-14'!F50</f>
        <v/>
      </c>
      <c r="G50" s="45" t="str">
        <f>'Table-14'!G50</f>
        <v/>
      </c>
      <c r="H50" s="45" t="str">
        <f>'Table-14'!H50</f>
        <v/>
      </c>
      <c r="I50" s="45" t="str">
        <f>'Table-14'!I50</f>
        <v/>
      </c>
      <c r="J50" s="45" t="str">
        <f>'Table-14'!J50</f>
        <v/>
      </c>
      <c r="K50" s="45" t="str">
        <f>'Table-14'!K50</f>
        <v/>
      </c>
      <c r="L50" s="45" t="str">
        <f>'Table-14'!L50</f>
        <v/>
      </c>
      <c r="M50" s="45" t="str">
        <f>'Table-14'!M50</f>
        <v/>
      </c>
      <c r="N50" s="45" t="str">
        <f>'Table-14'!N50</f>
        <v/>
      </c>
      <c r="O50" s="45" t="str">
        <f>'Table-14'!O50</f>
        <v/>
      </c>
      <c r="P50" s="45" t="str">
        <f>'Table-14'!P50</f>
        <v/>
      </c>
      <c r="Q50" s="45" t="str">
        <f>'Table-14'!Q50</f>
        <v/>
      </c>
      <c r="R50" s="45" t="str">
        <f>'Table-14'!R50</f>
        <v/>
      </c>
      <c r="S50" s="45" t="str">
        <f>'Table-14'!S50</f>
        <v/>
      </c>
      <c r="T50" s="45" t="str">
        <f>'Table-14'!T50</f>
        <v/>
      </c>
      <c r="U50" s="45" t="str">
        <f>'Table-14'!U50</f>
        <v/>
      </c>
      <c r="V50" s="45" t="str">
        <f>'Table-14'!V50</f>
        <v/>
      </c>
      <c r="W50" s="45" t="str">
        <f>'Table-14'!W50</f>
        <v/>
      </c>
      <c r="X50" s="45" t="str">
        <f>'Table-14'!X50</f>
        <v/>
      </c>
    </row>
    <row r="51" spans="1:24" x14ac:dyDescent="0.3">
      <c r="A51" s="45" t="str">
        <f>'Table-14'!A51</f>
        <v/>
      </c>
      <c r="B51" s="45" t="str">
        <f>'Table-14'!B51</f>
        <v/>
      </c>
      <c r="C51" s="45" t="str">
        <f>'Table-14'!C51</f>
        <v/>
      </c>
      <c r="D51" s="45" t="str">
        <f>'Table-14'!D51</f>
        <v/>
      </c>
      <c r="E51" s="45" t="str">
        <f>'Table-14'!E51</f>
        <v/>
      </c>
      <c r="F51" s="45" t="str">
        <f>'Table-14'!F51</f>
        <v/>
      </c>
      <c r="G51" s="45" t="str">
        <f>'Table-14'!G51</f>
        <v/>
      </c>
      <c r="H51" s="45" t="str">
        <f>'Table-14'!H51</f>
        <v/>
      </c>
      <c r="I51" s="45" t="str">
        <f>'Table-14'!I51</f>
        <v/>
      </c>
      <c r="J51" s="45" t="str">
        <f>'Table-14'!J51</f>
        <v/>
      </c>
      <c r="K51" s="45" t="str">
        <f>'Table-14'!K51</f>
        <v/>
      </c>
      <c r="L51" s="45" t="str">
        <f>'Table-14'!L51</f>
        <v/>
      </c>
      <c r="M51" s="45" t="str">
        <f>'Table-14'!M51</f>
        <v/>
      </c>
      <c r="N51" s="45" t="str">
        <f>'Table-14'!N51</f>
        <v/>
      </c>
      <c r="O51" s="45" t="str">
        <f>'Table-14'!O51</f>
        <v/>
      </c>
      <c r="P51" s="45" t="str">
        <f>'Table-14'!P51</f>
        <v/>
      </c>
      <c r="Q51" s="45" t="str">
        <f>'Table-14'!Q51</f>
        <v/>
      </c>
      <c r="R51" s="45" t="str">
        <f>'Table-14'!R51</f>
        <v/>
      </c>
      <c r="S51" s="45" t="str">
        <f>'Table-14'!S51</f>
        <v/>
      </c>
      <c r="T51" s="45" t="str">
        <f>'Table-14'!T51</f>
        <v/>
      </c>
      <c r="U51" s="45" t="str">
        <f>'Table-14'!U51</f>
        <v/>
      </c>
      <c r="V51" s="45" t="str">
        <f>'Table-14'!V51</f>
        <v/>
      </c>
      <c r="W51" s="45" t="str">
        <f>'Table-14'!W51</f>
        <v/>
      </c>
      <c r="X51" s="45" t="str">
        <f>'Table-14'!X51</f>
        <v/>
      </c>
    </row>
    <row r="52" spans="1:24" x14ac:dyDescent="0.3">
      <c r="A52" s="45" t="str">
        <f>'Table-14'!A52</f>
        <v/>
      </c>
      <c r="B52" s="45" t="str">
        <f>'Table-14'!B52</f>
        <v/>
      </c>
      <c r="C52" s="45" t="str">
        <f>'Table-14'!C52</f>
        <v/>
      </c>
      <c r="D52" s="45" t="str">
        <f>'Table-14'!D52</f>
        <v/>
      </c>
      <c r="E52" s="45" t="str">
        <f>'Table-14'!E52</f>
        <v/>
      </c>
      <c r="F52" s="45" t="str">
        <f>'Table-14'!F52</f>
        <v/>
      </c>
      <c r="G52" s="45" t="str">
        <f>'Table-14'!G52</f>
        <v/>
      </c>
      <c r="H52" s="45" t="str">
        <f>'Table-14'!H52</f>
        <v/>
      </c>
      <c r="I52" s="45" t="str">
        <f>'Table-14'!I52</f>
        <v/>
      </c>
      <c r="J52" s="45" t="str">
        <f>'Table-14'!J52</f>
        <v/>
      </c>
      <c r="K52" s="45" t="str">
        <f>'Table-14'!K52</f>
        <v/>
      </c>
      <c r="L52" s="45" t="str">
        <f>'Table-14'!L52</f>
        <v/>
      </c>
      <c r="M52" s="45" t="str">
        <f>'Table-14'!M52</f>
        <v/>
      </c>
      <c r="N52" s="45" t="str">
        <f>'Table-14'!N52</f>
        <v/>
      </c>
      <c r="O52" s="45" t="str">
        <f>'Table-14'!O52</f>
        <v/>
      </c>
      <c r="P52" s="45" t="str">
        <f>'Table-14'!P52</f>
        <v/>
      </c>
      <c r="Q52" s="45" t="str">
        <f>'Table-14'!Q52</f>
        <v/>
      </c>
      <c r="R52" s="45" t="str">
        <f>'Table-14'!R52</f>
        <v/>
      </c>
      <c r="S52" s="45" t="str">
        <f>'Table-14'!S52</f>
        <v/>
      </c>
      <c r="T52" s="45" t="str">
        <f>'Table-14'!T52</f>
        <v/>
      </c>
      <c r="U52" s="45" t="str">
        <f>'Table-14'!U52</f>
        <v/>
      </c>
      <c r="V52" s="45" t="str">
        <f>'Table-14'!V52</f>
        <v/>
      </c>
      <c r="W52" s="45" t="str">
        <f>'Table-14'!W52</f>
        <v/>
      </c>
      <c r="X52" s="45" t="str">
        <f>'Table-14'!X52</f>
        <v/>
      </c>
    </row>
    <row r="53" spans="1:24" x14ac:dyDescent="0.3">
      <c r="A53" s="45" t="str">
        <f>'Table-14'!A53</f>
        <v/>
      </c>
      <c r="B53" s="45" t="str">
        <f>'Table-14'!B53</f>
        <v/>
      </c>
      <c r="C53" s="45" t="str">
        <f>'Table-14'!C53</f>
        <v/>
      </c>
      <c r="D53" s="45" t="str">
        <f>'Table-14'!D53</f>
        <v/>
      </c>
      <c r="E53" s="45" t="str">
        <f>'Table-14'!E53</f>
        <v/>
      </c>
      <c r="F53" s="45" t="str">
        <f>'Table-14'!F53</f>
        <v/>
      </c>
      <c r="G53" s="45" t="str">
        <f>'Table-14'!G53</f>
        <v/>
      </c>
      <c r="H53" s="45" t="str">
        <f>'Table-14'!H53</f>
        <v/>
      </c>
      <c r="I53" s="45" t="str">
        <f>'Table-14'!I53</f>
        <v/>
      </c>
      <c r="J53" s="45" t="str">
        <f>'Table-14'!J53</f>
        <v/>
      </c>
      <c r="K53" s="45" t="str">
        <f>'Table-14'!K53</f>
        <v/>
      </c>
      <c r="L53" s="45" t="str">
        <f>'Table-14'!L53</f>
        <v/>
      </c>
      <c r="M53" s="45" t="str">
        <f>'Table-14'!M53</f>
        <v/>
      </c>
      <c r="N53" s="45" t="str">
        <f>'Table-14'!N53</f>
        <v/>
      </c>
      <c r="O53" s="45" t="str">
        <f>'Table-14'!O53</f>
        <v/>
      </c>
      <c r="P53" s="45" t="str">
        <f>'Table-14'!P53</f>
        <v/>
      </c>
      <c r="Q53" s="45" t="str">
        <f>'Table-14'!Q53</f>
        <v/>
      </c>
      <c r="R53" s="45" t="str">
        <f>'Table-14'!R53</f>
        <v/>
      </c>
      <c r="S53" s="45" t="str">
        <f>'Table-14'!S53</f>
        <v/>
      </c>
      <c r="T53" s="45" t="str">
        <f>'Table-14'!T53</f>
        <v/>
      </c>
      <c r="U53" s="45" t="str">
        <f>'Table-14'!U53</f>
        <v/>
      </c>
      <c r="V53" s="45" t="str">
        <f>'Table-14'!V53</f>
        <v/>
      </c>
      <c r="W53" s="45" t="str">
        <f>'Table-14'!W53</f>
        <v/>
      </c>
      <c r="X53" s="45" t="str">
        <f>'Table-14'!X53</f>
        <v/>
      </c>
    </row>
    <row r="54" spans="1:24" x14ac:dyDescent="0.3">
      <c r="A54" s="45" t="str">
        <f>'Table-14'!A54</f>
        <v/>
      </c>
      <c r="B54" s="45" t="str">
        <f>'Table-14'!B54</f>
        <v/>
      </c>
      <c r="C54" s="45" t="str">
        <f>'Table-14'!C54</f>
        <v/>
      </c>
      <c r="D54" s="45" t="str">
        <f>'Table-14'!D54</f>
        <v/>
      </c>
      <c r="E54" s="45" t="str">
        <f>'Table-14'!E54</f>
        <v/>
      </c>
      <c r="F54" s="45" t="str">
        <f>'Table-14'!F54</f>
        <v/>
      </c>
      <c r="G54" s="45" t="str">
        <f>'Table-14'!G54</f>
        <v/>
      </c>
      <c r="H54" s="45" t="str">
        <f>'Table-14'!H54</f>
        <v/>
      </c>
      <c r="I54" s="45" t="str">
        <f>'Table-14'!I54</f>
        <v/>
      </c>
      <c r="J54" s="45" t="str">
        <f>'Table-14'!J54</f>
        <v/>
      </c>
      <c r="K54" s="45" t="str">
        <f>'Table-14'!K54</f>
        <v/>
      </c>
      <c r="L54" s="45" t="str">
        <f>'Table-14'!L54</f>
        <v/>
      </c>
      <c r="M54" s="45" t="str">
        <f>'Table-14'!M54</f>
        <v/>
      </c>
      <c r="N54" s="45" t="str">
        <f>'Table-14'!N54</f>
        <v/>
      </c>
      <c r="O54" s="45" t="str">
        <f>'Table-14'!O54</f>
        <v/>
      </c>
      <c r="P54" s="45" t="str">
        <f>'Table-14'!P54</f>
        <v/>
      </c>
      <c r="Q54" s="45" t="str">
        <f>'Table-14'!Q54</f>
        <v/>
      </c>
      <c r="R54" s="45" t="str">
        <f>'Table-14'!R54</f>
        <v/>
      </c>
      <c r="S54" s="45" t="str">
        <f>'Table-14'!S54</f>
        <v/>
      </c>
      <c r="T54" s="45" t="str">
        <f>'Table-14'!T54</f>
        <v/>
      </c>
      <c r="U54" s="45" t="str">
        <f>'Table-14'!U54</f>
        <v/>
      </c>
      <c r="V54" s="45" t="str">
        <f>'Table-14'!V54</f>
        <v/>
      </c>
      <c r="W54" s="45" t="str">
        <f>'Table-14'!W54</f>
        <v/>
      </c>
      <c r="X54" s="45" t="str">
        <f>'Table-14'!X54</f>
        <v/>
      </c>
    </row>
    <row r="55" spans="1:24" x14ac:dyDescent="0.3">
      <c r="A55" s="45" t="str">
        <f>'Table-14'!A55</f>
        <v/>
      </c>
      <c r="B55" s="45" t="str">
        <f>'Table-14'!B55</f>
        <v/>
      </c>
      <c r="C55" s="45" t="str">
        <f>'Table-14'!C55</f>
        <v/>
      </c>
      <c r="D55" s="45" t="str">
        <f>'Table-14'!D55</f>
        <v/>
      </c>
      <c r="E55" s="45" t="str">
        <f>'Table-14'!E55</f>
        <v/>
      </c>
      <c r="F55" s="45" t="str">
        <f>'Table-14'!F55</f>
        <v/>
      </c>
      <c r="G55" s="45" t="str">
        <f>'Table-14'!G55</f>
        <v/>
      </c>
      <c r="H55" s="45" t="str">
        <f>'Table-14'!H55</f>
        <v/>
      </c>
      <c r="I55" s="45" t="str">
        <f>'Table-14'!I55</f>
        <v/>
      </c>
      <c r="J55" s="45" t="str">
        <f>'Table-14'!J55</f>
        <v/>
      </c>
      <c r="K55" s="45" t="str">
        <f>'Table-14'!K55</f>
        <v/>
      </c>
      <c r="L55" s="45" t="str">
        <f>'Table-14'!L55</f>
        <v/>
      </c>
      <c r="M55" s="45" t="str">
        <f>'Table-14'!M55</f>
        <v/>
      </c>
      <c r="N55" s="45" t="str">
        <f>'Table-14'!N55</f>
        <v/>
      </c>
      <c r="O55" s="45" t="str">
        <f>'Table-14'!O55</f>
        <v/>
      </c>
      <c r="P55" s="45" t="str">
        <f>'Table-14'!P55</f>
        <v/>
      </c>
      <c r="Q55" s="45" t="str">
        <f>'Table-14'!Q55</f>
        <v/>
      </c>
      <c r="R55" s="45" t="str">
        <f>'Table-14'!R55</f>
        <v/>
      </c>
      <c r="S55" s="45" t="str">
        <f>'Table-14'!S55</f>
        <v/>
      </c>
      <c r="T55" s="45" t="str">
        <f>'Table-14'!T55</f>
        <v/>
      </c>
      <c r="U55" s="45" t="str">
        <f>'Table-14'!U55</f>
        <v/>
      </c>
      <c r="V55" s="45" t="str">
        <f>'Table-14'!V55</f>
        <v/>
      </c>
      <c r="W55" s="45" t="str">
        <f>'Table-14'!W55</f>
        <v/>
      </c>
      <c r="X55" s="45" t="str">
        <f>'Table-14'!X55</f>
        <v/>
      </c>
    </row>
    <row r="56" spans="1:24" x14ac:dyDescent="0.3">
      <c r="A56" s="45" t="str">
        <f>'Table-14'!A56</f>
        <v/>
      </c>
      <c r="B56" s="45" t="str">
        <f>'Table-14'!B56</f>
        <v/>
      </c>
      <c r="C56" s="45" t="str">
        <f>'Table-14'!C56</f>
        <v/>
      </c>
      <c r="D56" s="45" t="str">
        <f>'Table-14'!D56</f>
        <v/>
      </c>
      <c r="E56" s="45" t="str">
        <f>'Table-14'!E56</f>
        <v/>
      </c>
      <c r="F56" s="45" t="str">
        <f>'Table-14'!F56</f>
        <v/>
      </c>
      <c r="G56" s="45" t="str">
        <f>'Table-14'!G56</f>
        <v/>
      </c>
      <c r="H56" s="45" t="str">
        <f>'Table-14'!H56</f>
        <v/>
      </c>
      <c r="I56" s="45" t="str">
        <f>'Table-14'!I56</f>
        <v/>
      </c>
      <c r="J56" s="45" t="str">
        <f>'Table-14'!J56</f>
        <v/>
      </c>
      <c r="K56" s="45" t="str">
        <f>'Table-14'!K56</f>
        <v/>
      </c>
      <c r="L56" s="45" t="str">
        <f>'Table-14'!L56</f>
        <v/>
      </c>
      <c r="M56" s="45" t="str">
        <f>'Table-14'!M56</f>
        <v/>
      </c>
      <c r="N56" s="45" t="str">
        <f>'Table-14'!N56</f>
        <v/>
      </c>
      <c r="O56" s="45" t="str">
        <f>'Table-14'!O56</f>
        <v/>
      </c>
      <c r="P56" s="45" t="str">
        <f>'Table-14'!P56</f>
        <v/>
      </c>
      <c r="Q56" s="45" t="str">
        <f>'Table-14'!Q56</f>
        <v/>
      </c>
      <c r="R56" s="45" t="str">
        <f>'Table-14'!R56</f>
        <v/>
      </c>
      <c r="S56" s="45" t="str">
        <f>'Table-14'!S56</f>
        <v/>
      </c>
      <c r="T56" s="45" t="str">
        <f>'Table-14'!T56</f>
        <v/>
      </c>
      <c r="U56" s="45" t="str">
        <f>'Table-14'!U56</f>
        <v/>
      </c>
      <c r="V56" s="45" t="str">
        <f>'Table-14'!V56</f>
        <v/>
      </c>
      <c r="W56" s="45" t="str">
        <f>'Table-14'!W56</f>
        <v/>
      </c>
      <c r="X56" s="45" t="str">
        <f>'Table-14'!X56</f>
        <v/>
      </c>
    </row>
    <row r="57" spans="1:24" x14ac:dyDescent="0.3">
      <c r="A57" s="45" t="str">
        <f>'Table-14'!A57</f>
        <v/>
      </c>
      <c r="B57" s="45" t="str">
        <f>'Table-14'!B57</f>
        <v/>
      </c>
      <c r="C57" s="45" t="str">
        <f>'Table-14'!C57</f>
        <v/>
      </c>
      <c r="D57" s="45" t="str">
        <f>'Table-14'!D57</f>
        <v/>
      </c>
      <c r="E57" s="45" t="str">
        <f>'Table-14'!E57</f>
        <v/>
      </c>
      <c r="F57" s="45" t="str">
        <f>'Table-14'!F57</f>
        <v/>
      </c>
      <c r="G57" s="45" t="str">
        <f>'Table-14'!G57</f>
        <v/>
      </c>
      <c r="H57" s="45" t="str">
        <f>'Table-14'!H57</f>
        <v/>
      </c>
      <c r="I57" s="45" t="str">
        <f>'Table-14'!I57</f>
        <v/>
      </c>
      <c r="J57" s="45" t="str">
        <f>'Table-14'!J57</f>
        <v/>
      </c>
      <c r="K57" s="45" t="str">
        <f>'Table-14'!K57</f>
        <v/>
      </c>
      <c r="L57" s="45" t="str">
        <f>'Table-14'!L57</f>
        <v/>
      </c>
      <c r="M57" s="45" t="str">
        <f>'Table-14'!M57</f>
        <v/>
      </c>
      <c r="N57" s="45" t="str">
        <f>'Table-14'!N57</f>
        <v/>
      </c>
      <c r="O57" s="45" t="str">
        <f>'Table-14'!O57</f>
        <v/>
      </c>
      <c r="P57" s="45" t="str">
        <f>'Table-14'!P57</f>
        <v/>
      </c>
      <c r="Q57" s="45" t="str">
        <f>'Table-14'!Q57</f>
        <v/>
      </c>
      <c r="R57" s="45" t="str">
        <f>'Table-14'!R57</f>
        <v/>
      </c>
      <c r="S57" s="45" t="str">
        <f>'Table-14'!S57</f>
        <v/>
      </c>
      <c r="T57" s="45" t="str">
        <f>'Table-14'!T57</f>
        <v/>
      </c>
      <c r="U57" s="45" t="str">
        <f>'Table-14'!U57</f>
        <v/>
      </c>
      <c r="V57" s="45" t="str">
        <f>'Table-14'!V57</f>
        <v/>
      </c>
      <c r="W57" s="45" t="str">
        <f>'Table-14'!W57</f>
        <v/>
      </c>
      <c r="X57" s="45" t="str">
        <f>'Table-14'!X57</f>
        <v/>
      </c>
    </row>
    <row r="58" spans="1:24" x14ac:dyDescent="0.3">
      <c r="A58" s="45" t="str">
        <f>'Table-14'!A58</f>
        <v/>
      </c>
      <c r="B58" s="45" t="str">
        <f>'Table-14'!B58</f>
        <v/>
      </c>
      <c r="C58" s="45" t="str">
        <f>'Table-14'!C58</f>
        <v/>
      </c>
      <c r="D58" s="45" t="str">
        <f>'Table-14'!D58</f>
        <v/>
      </c>
      <c r="E58" s="45" t="str">
        <f>'Table-14'!E58</f>
        <v/>
      </c>
      <c r="F58" s="45" t="str">
        <f>'Table-14'!F58</f>
        <v/>
      </c>
      <c r="G58" s="45" t="str">
        <f>'Table-14'!G58</f>
        <v/>
      </c>
      <c r="H58" s="45" t="str">
        <f>'Table-14'!H58</f>
        <v/>
      </c>
      <c r="I58" s="45" t="str">
        <f>'Table-14'!I58</f>
        <v/>
      </c>
      <c r="J58" s="45" t="str">
        <f>'Table-14'!J58</f>
        <v/>
      </c>
      <c r="K58" s="45" t="str">
        <f>'Table-14'!K58</f>
        <v/>
      </c>
      <c r="L58" s="45" t="str">
        <f>'Table-14'!L58</f>
        <v/>
      </c>
      <c r="M58" s="45" t="str">
        <f>'Table-14'!M58</f>
        <v/>
      </c>
      <c r="N58" s="45" t="str">
        <f>'Table-14'!N58</f>
        <v/>
      </c>
      <c r="O58" s="45" t="str">
        <f>'Table-14'!O58</f>
        <v/>
      </c>
      <c r="P58" s="45" t="str">
        <f>'Table-14'!P58</f>
        <v/>
      </c>
      <c r="Q58" s="45" t="str">
        <f>'Table-14'!Q58</f>
        <v/>
      </c>
      <c r="R58" s="45" t="str">
        <f>'Table-14'!R58</f>
        <v/>
      </c>
      <c r="S58" s="45" t="str">
        <f>'Table-14'!S58</f>
        <v/>
      </c>
      <c r="T58" s="45" t="str">
        <f>'Table-14'!T58</f>
        <v/>
      </c>
      <c r="U58" s="45" t="str">
        <f>'Table-14'!U58</f>
        <v/>
      </c>
      <c r="V58" s="45" t="str">
        <f>'Table-14'!V58</f>
        <v/>
      </c>
      <c r="W58" s="45" t="str">
        <f>'Table-14'!W58</f>
        <v/>
      </c>
      <c r="X58" s="45" t="str">
        <f>'Table-14'!X58</f>
        <v/>
      </c>
    </row>
    <row r="59" spans="1:24" x14ac:dyDescent="0.3">
      <c r="A59" s="45" t="str">
        <f>'Table-14'!A59</f>
        <v/>
      </c>
      <c r="B59" s="45" t="str">
        <f>'Table-14'!B59</f>
        <v/>
      </c>
      <c r="C59" s="45" t="str">
        <f>'Table-14'!C59</f>
        <v/>
      </c>
      <c r="D59" s="45" t="str">
        <f>'Table-14'!D59</f>
        <v/>
      </c>
      <c r="E59" s="45" t="str">
        <f>'Table-14'!E59</f>
        <v/>
      </c>
      <c r="F59" s="45" t="str">
        <f>'Table-14'!F59</f>
        <v/>
      </c>
      <c r="G59" s="45" t="str">
        <f>'Table-14'!G59</f>
        <v/>
      </c>
      <c r="H59" s="45" t="str">
        <f>'Table-14'!H59</f>
        <v/>
      </c>
      <c r="I59" s="45" t="str">
        <f>'Table-14'!I59</f>
        <v/>
      </c>
      <c r="J59" s="45" t="str">
        <f>'Table-14'!J59</f>
        <v/>
      </c>
      <c r="K59" s="45" t="str">
        <f>'Table-14'!K59</f>
        <v/>
      </c>
      <c r="L59" s="45" t="str">
        <f>'Table-14'!L59</f>
        <v/>
      </c>
      <c r="M59" s="45" t="str">
        <f>'Table-14'!M59</f>
        <v/>
      </c>
      <c r="N59" s="45" t="str">
        <f>'Table-14'!N59</f>
        <v/>
      </c>
      <c r="O59" s="45" t="str">
        <f>'Table-14'!O59</f>
        <v/>
      </c>
      <c r="P59" s="45" t="str">
        <f>'Table-14'!P59</f>
        <v/>
      </c>
      <c r="Q59" s="45" t="str">
        <f>'Table-14'!Q59</f>
        <v/>
      </c>
      <c r="R59" s="45" t="str">
        <f>'Table-14'!R59</f>
        <v/>
      </c>
      <c r="S59" s="45" t="str">
        <f>'Table-14'!S59</f>
        <v/>
      </c>
      <c r="T59" s="45" t="str">
        <f>'Table-14'!T59</f>
        <v/>
      </c>
      <c r="U59" s="45" t="str">
        <f>'Table-14'!U59</f>
        <v/>
      </c>
      <c r="V59" s="45" t="str">
        <f>'Table-14'!V59</f>
        <v/>
      </c>
      <c r="W59" s="45" t="str">
        <f>'Table-14'!W59</f>
        <v/>
      </c>
      <c r="X59" s="45" t="str">
        <f>'Table-14'!X59</f>
        <v/>
      </c>
    </row>
    <row r="60" spans="1:24" x14ac:dyDescent="0.3">
      <c r="A60" s="45" t="str">
        <f>'Table-14'!A60</f>
        <v/>
      </c>
      <c r="B60" s="45" t="str">
        <f>'Table-14'!B60</f>
        <v/>
      </c>
      <c r="C60" s="45" t="str">
        <f>'Table-14'!C60</f>
        <v/>
      </c>
      <c r="D60" s="45" t="str">
        <f>'Table-14'!D60</f>
        <v/>
      </c>
      <c r="E60" s="45" t="str">
        <f>'Table-14'!E60</f>
        <v/>
      </c>
      <c r="F60" s="45" t="str">
        <f>'Table-14'!F60</f>
        <v/>
      </c>
      <c r="G60" s="45" t="str">
        <f>'Table-14'!G60</f>
        <v/>
      </c>
      <c r="H60" s="45" t="str">
        <f>'Table-14'!H60</f>
        <v/>
      </c>
      <c r="I60" s="45" t="str">
        <f>'Table-14'!I60</f>
        <v/>
      </c>
      <c r="J60" s="45" t="str">
        <f>'Table-14'!J60</f>
        <v/>
      </c>
      <c r="K60" s="45" t="str">
        <f>'Table-14'!K60</f>
        <v/>
      </c>
      <c r="L60" s="45" t="str">
        <f>'Table-14'!L60</f>
        <v/>
      </c>
      <c r="M60" s="45" t="str">
        <f>'Table-14'!M60</f>
        <v/>
      </c>
      <c r="N60" s="45" t="str">
        <f>'Table-14'!N60</f>
        <v/>
      </c>
      <c r="O60" s="45" t="str">
        <f>'Table-14'!O60</f>
        <v/>
      </c>
      <c r="P60" s="45" t="str">
        <f>'Table-14'!P60</f>
        <v/>
      </c>
      <c r="Q60" s="45" t="str">
        <f>'Table-14'!Q60</f>
        <v/>
      </c>
      <c r="R60" s="45" t="str">
        <f>'Table-14'!R60</f>
        <v/>
      </c>
      <c r="S60" s="45" t="str">
        <f>'Table-14'!S60</f>
        <v/>
      </c>
      <c r="T60" s="45" t="str">
        <f>'Table-14'!T60</f>
        <v/>
      </c>
      <c r="U60" s="45" t="str">
        <f>'Table-14'!U60</f>
        <v/>
      </c>
      <c r="V60" s="45" t="str">
        <f>'Table-14'!V60</f>
        <v/>
      </c>
      <c r="W60" s="45" t="str">
        <f>'Table-14'!W60</f>
        <v/>
      </c>
      <c r="X60" s="45" t="str">
        <f>'Table-14'!X60</f>
        <v/>
      </c>
    </row>
    <row r="61" spans="1:24" x14ac:dyDescent="0.3">
      <c r="A61" s="45" t="str">
        <f>'Table-14'!A61</f>
        <v/>
      </c>
      <c r="B61" s="45" t="str">
        <f>'Table-14'!B61</f>
        <v/>
      </c>
      <c r="C61" s="45" t="str">
        <f>'Table-14'!C61</f>
        <v/>
      </c>
      <c r="D61" s="45" t="str">
        <f>'Table-14'!D61</f>
        <v/>
      </c>
      <c r="E61" s="45" t="str">
        <f>'Table-14'!E61</f>
        <v/>
      </c>
      <c r="F61" s="45" t="str">
        <f>'Table-14'!F61</f>
        <v/>
      </c>
      <c r="G61" s="45" t="str">
        <f>'Table-14'!G61</f>
        <v/>
      </c>
      <c r="H61" s="45" t="str">
        <f>'Table-14'!H61</f>
        <v/>
      </c>
      <c r="I61" s="45" t="str">
        <f>'Table-14'!I61</f>
        <v/>
      </c>
      <c r="J61" s="45" t="str">
        <f>'Table-14'!J61</f>
        <v/>
      </c>
      <c r="K61" s="45" t="str">
        <f>'Table-14'!K61</f>
        <v/>
      </c>
      <c r="L61" s="45" t="str">
        <f>'Table-14'!L61</f>
        <v/>
      </c>
      <c r="M61" s="45" t="str">
        <f>'Table-14'!M61</f>
        <v/>
      </c>
      <c r="N61" s="45" t="str">
        <f>'Table-14'!N61</f>
        <v/>
      </c>
      <c r="O61" s="45" t="str">
        <f>'Table-14'!O61</f>
        <v/>
      </c>
      <c r="P61" s="45" t="str">
        <f>'Table-14'!P61</f>
        <v/>
      </c>
      <c r="Q61" s="45" t="str">
        <f>'Table-14'!Q61</f>
        <v/>
      </c>
      <c r="R61" s="45" t="str">
        <f>'Table-14'!R61</f>
        <v/>
      </c>
      <c r="S61" s="45" t="str">
        <f>'Table-14'!S61</f>
        <v/>
      </c>
      <c r="T61" s="45" t="str">
        <f>'Table-14'!T61</f>
        <v/>
      </c>
      <c r="U61" s="45" t="str">
        <f>'Table-14'!U61</f>
        <v/>
      </c>
      <c r="V61" s="45" t="str">
        <f>'Table-14'!V61</f>
        <v/>
      </c>
      <c r="W61" s="45" t="str">
        <f>'Table-14'!W61</f>
        <v/>
      </c>
      <c r="X61" s="45" t="str">
        <f>'Table-14'!X61</f>
        <v/>
      </c>
    </row>
    <row r="62" spans="1:24" x14ac:dyDescent="0.3">
      <c r="A62" s="45" t="str">
        <f>'Table-14'!A62</f>
        <v/>
      </c>
      <c r="B62" s="45" t="str">
        <f>'Table-14'!B62</f>
        <v/>
      </c>
      <c r="C62" s="45" t="str">
        <f>'Table-14'!C62</f>
        <v/>
      </c>
      <c r="D62" s="45" t="str">
        <f>'Table-14'!D62</f>
        <v/>
      </c>
      <c r="E62" s="45" t="str">
        <f>'Table-14'!E62</f>
        <v/>
      </c>
      <c r="F62" s="45" t="str">
        <f>'Table-14'!F62</f>
        <v/>
      </c>
      <c r="G62" s="45" t="str">
        <f>'Table-14'!G62</f>
        <v/>
      </c>
      <c r="H62" s="45" t="str">
        <f>'Table-14'!H62</f>
        <v/>
      </c>
      <c r="I62" s="45" t="str">
        <f>'Table-14'!I62</f>
        <v/>
      </c>
      <c r="J62" s="45" t="str">
        <f>'Table-14'!J62</f>
        <v/>
      </c>
      <c r="K62" s="45" t="str">
        <f>'Table-14'!K62</f>
        <v/>
      </c>
      <c r="L62" s="45" t="str">
        <f>'Table-14'!L62</f>
        <v/>
      </c>
      <c r="M62" s="45" t="str">
        <f>'Table-14'!M62</f>
        <v/>
      </c>
      <c r="N62" s="45" t="str">
        <f>'Table-14'!N62</f>
        <v/>
      </c>
      <c r="O62" s="45" t="str">
        <f>'Table-14'!O62</f>
        <v/>
      </c>
      <c r="P62" s="45" t="str">
        <f>'Table-14'!P62</f>
        <v/>
      </c>
      <c r="Q62" s="45" t="str">
        <f>'Table-14'!Q62</f>
        <v/>
      </c>
      <c r="R62" s="45" t="str">
        <f>'Table-14'!R62</f>
        <v/>
      </c>
      <c r="S62" s="45" t="str">
        <f>'Table-14'!S62</f>
        <v/>
      </c>
      <c r="T62" s="45" t="str">
        <f>'Table-14'!T62</f>
        <v/>
      </c>
      <c r="U62" s="45" t="str">
        <f>'Table-14'!U62</f>
        <v/>
      </c>
      <c r="V62" s="45" t="str">
        <f>'Table-14'!V62</f>
        <v/>
      </c>
      <c r="W62" s="45" t="str">
        <f>'Table-14'!W62</f>
        <v/>
      </c>
      <c r="X62" s="45" t="str">
        <f>'Table-14'!X62</f>
        <v/>
      </c>
    </row>
    <row r="63" spans="1:24" x14ac:dyDescent="0.3">
      <c r="A63" s="45" t="str">
        <f>'Table-14'!A63</f>
        <v/>
      </c>
      <c r="B63" s="45" t="str">
        <f>'Table-14'!B63</f>
        <v/>
      </c>
      <c r="C63" s="45" t="str">
        <f>'Table-14'!C63</f>
        <v/>
      </c>
      <c r="D63" s="45" t="str">
        <f>'Table-14'!D63</f>
        <v/>
      </c>
      <c r="E63" s="45" t="str">
        <f>'Table-14'!E63</f>
        <v/>
      </c>
      <c r="F63" s="45" t="str">
        <f>'Table-14'!F63</f>
        <v/>
      </c>
      <c r="G63" s="45" t="str">
        <f>'Table-14'!G63</f>
        <v/>
      </c>
      <c r="H63" s="45" t="str">
        <f>'Table-14'!H63</f>
        <v/>
      </c>
      <c r="I63" s="45" t="str">
        <f>'Table-14'!I63</f>
        <v/>
      </c>
      <c r="J63" s="45" t="str">
        <f>'Table-14'!J63</f>
        <v/>
      </c>
      <c r="K63" s="45" t="str">
        <f>'Table-14'!K63</f>
        <v/>
      </c>
      <c r="L63" s="45" t="str">
        <f>'Table-14'!L63</f>
        <v/>
      </c>
      <c r="M63" s="45" t="str">
        <f>'Table-14'!M63</f>
        <v/>
      </c>
      <c r="N63" s="45" t="str">
        <f>'Table-14'!N63</f>
        <v/>
      </c>
      <c r="O63" s="45" t="str">
        <f>'Table-14'!O63</f>
        <v/>
      </c>
      <c r="P63" s="45" t="str">
        <f>'Table-14'!P63</f>
        <v/>
      </c>
      <c r="Q63" s="45" t="str">
        <f>'Table-14'!Q63</f>
        <v/>
      </c>
      <c r="R63" s="45" t="str">
        <f>'Table-14'!R63</f>
        <v/>
      </c>
      <c r="S63" s="45" t="str">
        <f>'Table-14'!S63</f>
        <v/>
      </c>
      <c r="T63" s="45" t="str">
        <f>'Table-14'!T63</f>
        <v/>
      </c>
      <c r="U63" s="45" t="str">
        <f>'Table-14'!U63</f>
        <v/>
      </c>
      <c r="V63" s="45" t="str">
        <f>'Table-14'!V63</f>
        <v/>
      </c>
      <c r="W63" s="45" t="str">
        <f>'Table-14'!W63</f>
        <v/>
      </c>
      <c r="X63" s="45" t="str">
        <f>'Table-14'!X63</f>
        <v/>
      </c>
    </row>
    <row r="64" spans="1:24" x14ac:dyDescent="0.3">
      <c r="A64" s="45" t="str">
        <f>'Table-14'!A64</f>
        <v/>
      </c>
      <c r="B64" s="45" t="str">
        <f>'Table-14'!B64</f>
        <v/>
      </c>
      <c r="C64" s="45" t="str">
        <f>'Table-14'!C64</f>
        <v/>
      </c>
      <c r="D64" s="45" t="str">
        <f>'Table-14'!D64</f>
        <v/>
      </c>
      <c r="E64" s="45" t="str">
        <f>'Table-14'!E64</f>
        <v/>
      </c>
      <c r="F64" s="45" t="str">
        <f>'Table-14'!F64</f>
        <v/>
      </c>
      <c r="G64" s="45" t="str">
        <f>'Table-14'!G64</f>
        <v/>
      </c>
      <c r="H64" s="45" t="str">
        <f>'Table-14'!H64</f>
        <v/>
      </c>
      <c r="I64" s="45" t="str">
        <f>'Table-14'!I64</f>
        <v/>
      </c>
      <c r="J64" s="45" t="str">
        <f>'Table-14'!J64</f>
        <v/>
      </c>
      <c r="K64" s="45" t="str">
        <f>'Table-14'!K64</f>
        <v/>
      </c>
      <c r="L64" s="45" t="str">
        <f>'Table-14'!L64</f>
        <v/>
      </c>
      <c r="M64" s="45" t="str">
        <f>'Table-14'!M64</f>
        <v/>
      </c>
      <c r="N64" s="45" t="str">
        <f>'Table-14'!N64</f>
        <v/>
      </c>
      <c r="O64" s="45" t="str">
        <f>'Table-14'!O64</f>
        <v/>
      </c>
      <c r="P64" s="45" t="str">
        <f>'Table-14'!P64</f>
        <v/>
      </c>
      <c r="Q64" s="45" t="str">
        <f>'Table-14'!Q64</f>
        <v/>
      </c>
      <c r="R64" s="45" t="str">
        <f>'Table-14'!R64</f>
        <v/>
      </c>
      <c r="S64" s="45" t="str">
        <f>'Table-14'!S64</f>
        <v/>
      </c>
      <c r="T64" s="45" t="str">
        <f>'Table-14'!T64</f>
        <v/>
      </c>
      <c r="U64" s="45" t="str">
        <f>'Table-14'!U64</f>
        <v/>
      </c>
      <c r="V64" s="45" t="str">
        <f>'Table-14'!V64</f>
        <v/>
      </c>
      <c r="W64" s="45" t="str">
        <f>'Table-14'!W64</f>
        <v/>
      </c>
      <c r="X64" s="45" t="str">
        <f>'Table-14'!X64</f>
        <v/>
      </c>
    </row>
    <row r="65" spans="1:24" x14ac:dyDescent="0.3">
      <c r="A65" s="45" t="str">
        <f>'Table-14'!A65</f>
        <v/>
      </c>
      <c r="B65" s="45" t="str">
        <f>'Table-14'!B65</f>
        <v/>
      </c>
      <c r="C65" s="45" t="str">
        <f>'Table-14'!C65</f>
        <v/>
      </c>
      <c r="D65" s="45" t="str">
        <f>'Table-14'!D65</f>
        <v/>
      </c>
      <c r="E65" s="45" t="str">
        <f>'Table-14'!E65</f>
        <v/>
      </c>
      <c r="F65" s="45" t="str">
        <f>'Table-14'!F65</f>
        <v/>
      </c>
      <c r="G65" s="45" t="str">
        <f>'Table-14'!G65</f>
        <v/>
      </c>
      <c r="H65" s="45" t="str">
        <f>'Table-14'!H65</f>
        <v/>
      </c>
      <c r="I65" s="45" t="str">
        <f>'Table-14'!I65</f>
        <v/>
      </c>
      <c r="J65" s="45" t="str">
        <f>'Table-14'!J65</f>
        <v/>
      </c>
      <c r="K65" s="45" t="str">
        <f>'Table-14'!K65</f>
        <v/>
      </c>
      <c r="L65" s="45" t="str">
        <f>'Table-14'!L65</f>
        <v/>
      </c>
      <c r="M65" s="45" t="str">
        <f>'Table-14'!M65</f>
        <v/>
      </c>
      <c r="N65" s="45" t="str">
        <f>'Table-14'!N65</f>
        <v/>
      </c>
      <c r="O65" s="45" t="str">
        <f>'Table-14'!O65</f>
        <v/>
      </c>
      <c r="P65" s="45" t="str">
        <f>'Table-14'!P65</f>
        <v/>
      </c>
      <c r="Q65" s="45" t="str">
        <f>'Table-14'!Q65</f>
        <v/>
      </c>
      <c r="R65" s="45" t="str">
        <f>'Table-14'!R65</f>
        <v/>
      </c>
      <c r="S65" s="45" t="str">
        <f>'Table-14'!S65</f>
        <v/>
      </c>
      <c r="T65" s="45" t="str">
        <f>'Table-14'!T65</f>
        <v/>
      </c>
      <c r="U65" s="45" t="str">
        <f>'Table-14'!U65</f>
        <v/>
      </c>
      <c r="V65" s="45" t="str">
        <f>'Table-14'!V65</f>
        <v/>
      </c>
      <c r="W65" s="45" t="str">
        <f>'Table-14'!W65</f>
        <v/>
      </c>
      <c r="X65" s="45" t="str">
        <f>'Table-14'!X65</f>
        <v/>
      </c>
    </row>
    <row r="66" spans="1:24" x14ac:dyDescent="0.3">
      <c r="A66" s="45" t="str">
        <f>'Table-14'!A66</f>
        <v/>
      </c>
      <c r="B66" s="45" t="str">
        <f>'Table-14'!B66</f>
        <v/>
      </c>
      <c r="C66" s="45" t="str">
        <f>'Table-14'!C66</f>
        <v/>
      </c>
      <c r="D66" s="45" t="str">
        <f>'Table-14'!D66</f>
        <v/>
      </c>
      <c r="E66" s="45" t="str">
        <f>'Table-14'!E66</f>
        <v/>
      </c>
      <c r="F66" s="45" t="str">
        <f>'Table-14'!F66</f>
        <v/>
      </c>
      <c r="G66" s="45" t="str">
        <f>'Table-14'!G66</f>
        <v/>
      </c>
      <c r="H66" s="45" t="str">
        <f>'Table-14'!H66</f>
        <v/>
      </c>
      <c r="I66" s="45" t="str">
        <f>'Table-14'!I66</f>
        <v/>
      </c>
      <c r="J66" s="45" t="str">
        <f>'Table-14'!J66</f>
        <v/>
      </c>
      <c r="K66" s="45" t="str">
        <f>'Table-14'!K66</f>
        <v/>
      </c>
      <c r="L66" s="45" t="str">
        <f>'Table-14'!L66</f>
        <v/>
      </c>
      <c r="M66" s="45" t="str">
        <f>'Table-14'!M66</f>
        <v/>
      </c>
      <c r="N66" s="45" t="str">
        <f>'Table-14'!N66</f>
        <v/>
      </c>
      <c r="O66" s="45" t="str">
        <f>'Table-14'!O66</f>
        <v/>
      </c>
      <c r="P66" s="45" t="str">
        <f>'Table-14'!P66</f>
        <v/>
      </c>
      <c r="Q66" s="45" t="str">
        <f>'Table-14'!Q66</f>
        <v/>
      </c>
      <c r="R66" s="45" t="str">
        <f>'Table-14'!R66</f>
        <v/>
      </c>
      <c r="S66" s="45" t="str">
        <f>'Table-14'!S66</f>
        <v/>
      </c>
      <c r="T66" s="45" t="str">
        <f>'Table-14'!T66</f>
        <v/>
      </c>
      <c r="U66" s="45" t="str">
        <f>'Table-14'!U66</f>
        <v/>
      </c>
      <c r="V66" s="45" t="str">
        <f>'Table-14'!V66</f>
        <v/>
      </c>
      <c r="W66" s="45" t="str">
        <f>'Table-14'!W66</f>
        <v/>
      </c>
      <c r="X66" s="45" t="str">
        <f>'Table-14'!X66</f>
        <v/>
      </c>
    </row>
    <row r="67" spans="1:24" x14ac:dyDescent="0.3">
      <c r="A67" s="45" t="str">
        <f>'Table-14'!A67</f>
        <v/>
      </c>
      <c r="B67" s="45" t="str">
        <f>'Table-14'!B67</f>
        <v/>
      </c>
      <c r="C67" s="45" t="str">
        <f>'Table-14'!C67</f>
        <v/>
      </c>
      <c r="D67" s="45" t="str">
        <f>'Table-14'!D67</f>
        <v/>
      </c>
      <c r="E67" s="45" t="str">
        <f>'Table-14'!E67</f>
        <v/>
      </c>
      <c r="F67" s="45" t="str">
        <f>'Table-14'!F67</f>
        <v/>
      </c>
      <c r="G67" s="45" t="str">
        <f>'Table-14'!G67</f>
        <v/>
      </c>
      <c r="H67" s="45" t="str">
        <f>'Table-14'!H67</f>
        <v/>
      </c>
      <c r="I67" s="45" t="str">
        <f>'Table-14'!I67</f>
        <v/>
      </c>
      <c r="J67" s="45" t="str">
        <f>'Table-14'!J67</f>
        <v/>
      </c>
      <c r="K67" s="45" t="str">
        <f>'Table-14'!K67</f>
        <v/>
      </c>
      <c r="L67" s="45" t="str">
        <f>'Table-14'!L67</f>
        <v/>
      </c>
      <c r="M67" s="45" t="str">
        <f>'Table-14'!M67</f>
        <v/>
      </c>
      <c r="N67" s="45" t="str">
        <f>'Table-14'!N67</f>
        <v/>
      </c>
      <c r="O67" s="45" t="str">
        <f>'Table-14'!O67</f>
        <v/>
      </c>
      <c r="P67" s="45" t="str">
        <f>'Table-14'!P67</f>
        <v/>
      </c>
      <c r="Q67" s="45" t="str">
        <f>'Table-14'!Q67</f>
        <v/>
      </c>
      <c r="R67" s="45" t="str">
        <f>'Table-14'!R67</f>
        <v/>
      </c>
      <c r="S67" s="45" t="str">
        <f>'Table-14'!S67</f>
        <v/>
      </c>
      <c r="T67" s="45" t="str">
        <f>'Table-14'!T67</f>
        <v/>
      </c>
      <c r="U67" s="45" t="str">
        <f>'Table-14'!U67</f>
        <v/>
      </c>
      <c r="V67" s="45" t="str">
        <f>'Table-14'!V67</f>
        <v/>
      </c>
      <c r="W67" s="45" t="str">
        <f>'Table-14'!W67</f>
        <v/>
      </c>
      <c r="X67" s="45" t="str">
        <f>'Table-14'!X67</f>
        <v/>
      </c>
    </row>
    <row r="68" spans="1:24" x14ac:dyDescent="0.3">
      <c r="A68" s="45" t="str">
        <f>'Table-14'!A68</f>
        <v/>
      </c>
      <c r="B68" s="45" t="str">
        <f>'Table-14'!B68</f>
        <v/>
      </c>
      <c r="C68" s="45" t="str">
        <f>'Table-14'!C68</f>
        <v/>
      </c>
      <c r="D68" s="45" t="str">
        <f>'Table-14'!D68</f>
        <v/>
      </c>
      <c r="E68" s="45" t="str">
        <f>'Table-14'!E68</f>
        <v/>
      </c>
      <c r="F68" s="45" t="str">
        <f>'Table-14'!F68</f>
        <v/>
      </c>
      <c r="G68" s="45" t="str">
        <f>'Table-14'!G68</f>
        <v/>
      </c>
      <c r="H68" s="45" t="str">
        <f>'Table-14'!H68</f>
        <v/>
      </c>
      <c r="I68" s="45" t="str">
        <f>'Table-14'!I68</f>
        <v/>
      </c>
      <c r="J68" s="45" t="str">
        <f>'Table-14'!J68</f>
        <v/>
      </c>
      <c r="K68" s="45" t="str">
        <f>'Table-14'!K68</f>
        <v/>
      </c>
      <c r="L68" s="45" t="str">
        <f>'Table-14'!L68</f>
        <v/>
      </c>
      <c r="M68" s="45" t="str">
        <f>'Table-14'!M68</f>
        <v/>
      </c>
      <c r="N68" s="45" t="str">
        <f>'Table-14'!N68</f>
        <v/>
      </c>
      <c r="O68" s="45" t="str">
        <f>'Table-14'!O68</f>
        <v/>
      </c>
      <c r="P68" s="45" t="str">
        <f>'Table-14'!P68</f>
        <v/>
      </c>
      <c r="Q68" s="45" t="str">
        <f>'Table-14'!Q68</f>
        <v/>
      </c>
      <c r="R68" s="45" t="str">
        <f>'Table-14'!R68</f>
        <v/>
      </c>
      <c r="S68" s="45" t="str">
        <f>'Table-14'!S68</f>
        <v/>
      </c>
      <c r="T68" s="45" t="str">
        <f>'Table-14'!T68</f>
        <v/>
      </c>
      <c r="U68" s="45" t="str">
        <f>'Table-14'!U68</f>
        <v/>
      </c>
      <c r="V68" s="45" t="str">
        <f>'Table-14'!V68</f>
        <v/>
      </c>
      <c r="W68" s="45" t="str">
        <f>'Table-14'!W68</f>
        <v/>
      </c>
      <c r="X68" s="45" t="str">
        <f>'Table-14'!X68</f>
        <v/>
      </c>
    </row>
    <row r="69" spans="1:24" x14ac:dyDescent="0.3">
      <c r="A69" s="45" t="str">
        <f>'Table-14'!A69</f>
        <v/>
      </c>
      <c r="B69" s="45" t="str">
        <f>'Table-14'!B69</f>
        <v/>
      </c>
      <c r="C69" s="45" t="str">
        <f>'Table-14'!C69</f>
        <v/>
      </c>
      <c r="D69" s="45" t="str">
        <f>'Table-14'!D69</f>
        <v/>
      </c>
      <c r="E69" s="45" t="str">
        <f>'Table-14'!E69</f>
        <v/>
      </c>
      <c r="F69" s="45" t="str">
        <f>'Table-14'!F69</f>
        <v/>
      </c>
      <c r="G69" s="45" t="str">
        <f>'Table-14'!G69</f>
        <v/>
      </c>
      <c r="H69" s="45" t="str">
        <f>'Table-14'!H69</f>
        <v/>
      </c>
      <c r="I69" s="45" t="str">
        <f>'Table-14'!I69</f>
        <v/>
      </c>
      <c r="J69" s="45" t="str">
        <f>'Table-14'!J69</f>
        <v/>
      </c>
      <c r="K69" s="45" t="str">
        <f>'Table-14'!K69</f>
        <v/>
      </c>
      <c r="L69" s="45" t="str">
        <f>'Table-14'!L69</f>
        <v/>
      </c>
      <c r="M69" s="45" t="str">
        <f>'Table-14'!M69</f>
        <v/>
      </c>
      <c r="N69" s="45" t="str">
        <f>'Table-14'!N69</f>
        <v/>
      </c>
      <c r="O69" s="45" t="str">
        <f>'Table-14'!O69</f>
        <v/>
      </c>
      <c r="P69" s="45" t="str">
        <f>'Table-14'!P69</f>
        <v/>
      </c>
      <c r="Q69" s="45" t="str">
        <f>'Table-14'!Q69</f>
        <v/>
      </c>
      <c r="R69" s="45" t="str">
        <f>'Table-14'!R69</f>
        <v/>
      </c>
      <c r="S69" s="45" t="str">
        <f>'Table-14'!S69</f>
        <v/>
      </c>
      <c r="T69" s="45" t="str">
        <f>'Table-14'!T69</f>
        <v/>
      </c>
      <c r="U69" s="45" t="str">
        <f>'Table-14'!U69</f>
        <v/>
      </c>
      <c r="V69" s="45" t="str">
        <f>'Table-14'!V69</f>
        <v/>
      </c>
      <c r="W69" s="45" t="str">
        <f>'Table-14'!W69</f>
        <v/>
      </c>
      <c r="X69" s="45" t="str">
        <f>'Table-14'!X69</f>
        <v/>
      </c>
    </row>
    <row r="70" spans="1:24" x14ac:dyDescent="0.3">
      <c r="A70" s="45" t="str">
        <f>'Table-14'!A70</f>
        <v/>
      </c>
      <c r="B70" s="45" t="str">
        <f>'Table-14'!B70</f>
        <v/>
      </c>
      <c r="C70" s="45" t="str">
        <f>'Table-14'!C70</f>
        <v/>
      </c>
      <c r="D70" s="45" t="str">
        <f>'Table-14'!D70</f>
        <v/>
      </c>
      <c r="E70" s="45" t="str">
        <f>'Table-14'!E70</f>
        <v/>
      </c>
      <c r="F70" s="45" t="str">
        <f>'Table-14'!F70</f>
        <v/>
      </c>
      <c r="G70" s="45" t="str">
        <f>'Table-14'!G70</f>
        <v/>
      </c>
      <c r="H70" s="45" t="str">
        <f>'Table-14'!H70</f>
        <v/>
      </c>
      <c r="I70" s="45" t="str">
        <f>'Table-14'!I70</f>
        <v/>
      </c>
      <c r="J70" s="45" t="str">
        <f>'Table-14'!J70</f>
        <v/>
      </c>
      <c r="K70" s="45" t="str">
        <f>'Table-14'!K70</f>
        <v/>
      </c>
      <c r="L70" s="45" t="str">
        <f>'Table-14'!L70</f>
        <v/>
      </c>
      <c r="M70" s="45" t="str">
        <f>'Table-14'!M70</f>
        <v/>
      </c>
      <c r="N70" s="45" t="str">
        <f>'Table-14'!N70</f>
        <v/>
      </c>
      <c r="O70" s="45" t="str">
        <f>'Table-14'!O70</f>
        <v/>
      </c>
      <c r="P70" s="45" t="str">
        <f>'Table-14'!P70</f>
        <v/>
      </c>
      <c r="Q70" s="45" t="str">
        <f>'Table-14'!Q70</f>
        <v/>
      </c>
      <c r="R70" s="45" t="str">
        <f>'Table-14'!R70</f>
        <v/>
      </c>
      <c r="S70" s="45" t="str">
        <f>'Table-14'!S70</f>
        <v/>
      </c>
      <c r="T70" s="45" t="str">
        <f>'Table-14'!T70</f>
        <v/>
      </c>
      <c r="U70" s="45" t="str">
        <f>'Table-14'!U70</f>
        <v/>
      </c>
      <c r="V70" s="45" t="str">
        <f>'Table-14'!V70</f>
        <v/>
      </c>
      <c r="W70" s="45" t="str">
        <f>'Table-14'!W70</f>
        <v/>
      </c>
      <c r="X70" s="45" t="str">
        <f>'Table-14'!X70</f>
        <v/>
      </c>
    </row>
    <row r="71" spans="1:24" x14ac:dyDescent="0.3">
      <c r="A71" s="45" t="str">
        <f>'Table-14'!A71</f>
        <v/>
      </c>
      <c r="B71" s="45" t="str">
        <f>'Table-14'!B71</f>
        <v/>
      </c>
      <c r="C71" s="45" t="str">
        <f>'Table-14'!C71</f>
        <v/>
      </c>
      <c r="D71" s="45" t="str">
        <f>'Table-14'!D71</f>
        <v/>
      </c>
      <c r="E71" s="45" t="str">
        <f>'Table-14'!E71</f>
        <v/>
      </c>
      <c r="F71" s="45" t="str">
        <f>'Table-14'!F71</f>
        <v/>
      </c>
      <c r="G71" s="45" t="str">
        <f>'Table-14'!G71</f>
        <v/>
      </c>
      <c r="H71" s="45" t="str">
        <f>'Table-14'!H71</f>
        <v/>
      </c>
      <c r="I71" s="45" t="str">
        <f>'Table-14'!I71</f>
        <v/>
      </c>
      <c r="J71" s="45" t="str">
        <f>'Table-14'!J71</f>
        <v/>
      </c>
      <c r="K71" s="45" t="str">
        <f>'Table-14'!K71</f>
        <v/>
      </c>
      <c r="L71" s="45" t="str">
        <f>'Table-14'!L71</f>
        <v/>
      </c>
      <c r="M71" s="45" t="str">
        <f>'Table-14'!M71</f>
        <v/>
      </c>
      <c r="N71" s="45" t="str">
        <f>'Table-14'!N71</f>
        <v/>
      </c>
      <c r="O71" s="45" t="str">
        <f>'Table-14'!O71</f>
        <v/>
      </c>
      <c r="P71" s="45" t="str">
        <f>'Table-14'!P71</f>
        <v/>
      </c>
      <c r="Q71" s="45" t="str">
        <f>'Table-14'!Q71</f>
        <v/>
      </c>
      <c r="R71" s="45" t="str">
        <f>'Table-14'!R71</f>
        <v/>
      </c>
      <c r="S71" s="45" t="str">
        <f>'Table-14'!S71</f>
        <v/>
      </c>
      <c r="T71" s="45" t="str">
        <f>'Table-14'!T71</f>
        <v/>
      </c>
      <c r="U71" s="45" t="str">
        <f>'Table-14'!U71</f>
        <v/>
      </c>
      <c r="V71" s="45" t="str">
        <f>'Table-14'!V71</f>
        <v/>
      </c>
      <c r="W71" s="45" t="str">
        <f>'Table-14'!W71</f>
        <v/>
      </c>
      <c r="X71" s="45" t="str">
        <f>'Table-14'!X71</f>
        <v/>
      </c>
    </row>
    <row r="72" spans="1:24" x14ac:dyDescent="0.3">
      <c r="A72" s="45" t="str">
        <f>'Table-14'!A72</f>
        <v/>
      </c>
      <c r="B72" s="45" t="str">
        <f>'Table-14'!B72</f>
        <v/>
      </c>
      <c r="C72" s="45" t="str">
        <f>'Table-14'!C72</f>
        <v/>
      </c>
      <c r="D72" s="45" t="str">
        <f>'Table-14'!D72</f>
        <v/>
      </c>
      <c r="E72" s="45" t="str">
        <f>'Table-14'!E72</f>
        <v/>
      </c>
      <c r="F72" s="45" t="str">
        <f>'Table-14'!F72</f>
        <v/>
      </c>
      <c r="G72" s="45" t="str">
        <f>'Table-14'!G72</f>
        <v/>
      </c>
      <c r="H72" s="45" t="str">
        <f>'Table-14'!H72</f>
        <v/>
      </c>
      <c r="I72" s="45" t="str">
        <f>'Table-14'!I72</f>
        <v/>
      </c>
      <c r="J72" s="45" t="str">
        <f>'Table-14'!J72</f>
        <v/>
      </c>
      <c r="K72" s="45" t="str">
        <f>'Table-14'!K72</f>
        <v/>
      </c>
      <c r="L72" s="45" t="str">
        <f>'Table-14'!L72</f>
        <v/>
      </c>
      <c r="M72" s="45" t="str">
        <f>'Table-14'!M72</f>
        <v/>
      </c>
      <c r="N72" s="45" t="str">
        <f>'Table-14'!N72</f>
        <v/>
      </c>
      <c r="O72" s="45" t="str">
        <f>'Table-14'!O72</f>
        <v/>
      </c>
      <c r="P72" s="45" t="str">
        <f>'Table-14'!P72</f>
        <v/>
      </c>
      <c r="Q72" s="45" t="str">
        <f>'Table-14'!Q72</f>
        <v/>
      </c>
      <c r="R72" s="45" t="str">
        <f>'Table-14'!R72</f>
        <v/>
      </c>
      <c r="S72" s="45" t="str">
        <f>'Table-14'!S72</f>
        <v/>
      </c>
      <c r="T72" s="45" t="str">
        <f>'Table-14'!T72</f>
        <v/>
      </c>
      <c r="U72" s="45" t="str">
        <f>'Table-14'!U72</f>
        <v/>
      </c>
      <c r="V72" s="45" t="str">
        <f>'Table-14'!V72</f>
        <v/>
      </c>
      <c r="W72" s="45" t="str">
        <f>'Table-14'!W72</f>
        <v/>
      </c>
      <c r="X72" s="45" t="str">
        <f>'Table-14'!X72</f>
        <v/>
      </c>
    </row>
    <row r="73" spans="1:24" x14ac:dyDescent="0.3">
      <c r="A73" s="45" t="str">
        <f>'Table-14'!A73</f>
        <v/>
      </c>
      <c r="B73" s="45" t="str">
        <f>'Table-14'!B73</f>
        <v/>
      </c>
      <c r="C73" s="45" t="str">
        <f>'Table-14'!C73</f>
        <v/>
      </c>
      <c r="D73" s="45" t="str">
        <f>'Table-14'!D73</f>
        <v/>
      </c>
      <c r="E73" s="45" t="str">
        <f>'Table-14'!E73</f>
        <v/>
      </c>
      <c r="F73" s="45" t="str">
        <f>'Table-14'!F73</f>
        <v/>
      </c>
      <c r="G73" s="45" t="str">
        <f>'Table-14'!G73</f>
        <v/>
      </c>
      <c r="H73" s="45" t="str">
        <f>'Table-14'!H73</f>
        <v/>
      </c>
      <c r="I73" s="45" t="str">
        <f>'Table-14'!I73</f>
        <v/>
      </c>
      <c r="J73" s="45" t="str">
        <f>'Table-14'!J73</f>
        <v/>
      </c>
      <c r="K73" s="45" t="str">
        <f>'Table-14'!K73</f>
        <v/>
      </c>
      <c r="L73" s="45" t="str">
        <f>'Table-14'!L73</f>
        <v/>
      </c>
      <c r="M73" s="45" t="str">
        <f>'Table-14'!M73</f>
        <v/>
      </c>
      <c r="N73" s="45" t="str">
        <f>'Table-14'!N73</f>
        <v/>
      </c>
      <c r="O73" s="45" t="str">
        <f>'Table-14'!O73</f>
        <v/>
      </c>
      <c r="P73" s="45" t="str">
        <f>'Table-14'!P73</f>
        <v/>
      </c>
      <c r="Q73" s="45" t="str">
        <f>'Table-14'!Q73</f>
        <v/>
      </c>
      <c r="R73" s="45" t="str">
        <f>'Table-14'!R73</f>
        <v/>
      </c>
      <c r="S73" s="45" t="str">
        <f>'Table-14'!S73</f>
        <v/>
      </c>
      <c r="T73" s="45" t="str">
        <f>'Table-14'!T73</f>
        <v/>
      </c>
      <c r="U73" s="45" t="str">
        <f>'Table-14'!U73</f>
        <v/>
      </c>
      <c r="V73" s="45" t="str">
        <f>'Table-14'!V73</f>
        <v/>
      </c>
      <c r="W73" s="45" t="str">
        <f>'Table-14'!W73</f>
        <v/>
      </c>
      <c r="X73" s="45" t="str">
        <f>'Table-14'!X73</f>
        <v/>
      </c>
    </row>
    <row r="74" spans="1:24" x14ac:dyDescent="0.3">
      <c r="A74" s="45" t="str">
        <f>'Table-14'!A74</f>
        <v/>
      </c>
      <c r="B74" s="45" t="str">
        <f>'Table-14'!B74</f>
        <v/>
      </c>
      <c r="C74" s="45" t="str">
        <f>'Table-14'!C74</f>
        <v/>
      </c>
      <c r="D74" s="45" t="str">
        <f>'Table-14'!D74</f>
        <v/>
      </c>
      <c r="E74" s="45" t="str">
        <f>'Table-14'!E74</f>
        <v/>
      </c>
      <c r="F74" s="45" t="str">
        <f>'Table-14'!F74</f>
        <v/>
      </c>
      <c r="G74" s="45" t="str">
        <f>'Table-14'!G74</f>
        <v/>
      </c>
      <c r="H74" s="45" t="str">
        <f>'Table-14'!H74</f>
        <v/>
      </c>
      <c r="I74" s="45" t="str">
        <f>'Table-14'!I74</f>
        <v/>
      </c>
      <c r="J74" s="45" t="str">
        <f>'Table-14'!J74</f>
        <v/>
      </c>
      <c r="K74" s="45" t="str">
        <f>'Table-14'!K74</f>
        <v/>
      </c>
      <c r="L74" s="45" t="str">
        <f>'Table-14'!L74</f>
        <v/>
      </c>
      <c r="M74" s="45" t="str">
        <f>'Table-14'!M74</f>
        <v/>
      </c>
      <c r="N74" s="45" t="str">
        <f>'Table-14'!N74</f>
        <v/>
      </c>
      <c r="O74" s="45" t="str">
        <f>'Table-14'!O74</f>
        <v/>
      </c>
      <c r="P74" s="45" t="str">
        <f>'Table-14'!P74</f>
        <v/>
      </c>
      <c r="Q74" s="45" t="str">
        <f>'Table-14'!Q74</f>
        <v/>
      </c>
      <c r="R74" s="45" t="str">
        <f>'Table-14'!R74</f>
        <v/>
      </c>
      <c r="S74" s="45" t="str">
        <f>'Table-14'!S74</f>
        <v/>
      </c>
      <c r="T74" s="45" t="str">
        <f>'Table-14'!T74</f>
        <v/>
      </c>
      <c r="U74" s="45" t="str">
        <f>'Table-14'!U74</f>
        <v/>
      </c>
      <c r="V74" s="45" t="str">
        <f>'Table-14'!V74</f>
        <v/>
      </c>
      <c r="W74" s="45" t="str">
        <f>'Table-14'!W74</f>
        <v/>
      </c>
      <c r="X74" s="45" t="str">
        <f>'Table-14'!X74</f>
        <v/>
      </c>
    </row>
    <row r="75" spans="1:24" x14ac:dyDescent="0.3">
      <c r="A75" s="45" t="str">
        <f>'Table-14'!A75</f>
        <v/>
      </c>
      <c r="B75" s="45" t="str">
        <f>'Table-14'!B75</f>
        <v/>
      </c>
      <c r="C75" s="45" t="str">
        <f>'Table-14'!C75</f>
        <v/>
      </c>
      <c r="D75" s="45" t="str">
        <f>'Table-14'!D75</f>
        <v/>
      </c>
      <c r="E75" s="45" t="str">
        <f>'Table-14'!E75</f>
        <v/>
      </c>
      <c r="F75" s="45" t="str">
        <f>'Table-14'!F75</f>
        <v/>
      </c>
      <c r="G75" s="45" t="str">
        <f>'Table-14'!G75</f>
        <v/>
      </c>
      <c r="H75" s="45" t="str">
        <f>'Table-14'!H75</f>
        <v/>
      </c>
      <c r="I75" s="45" t="str">
        <f>'Table-14'!I75</f>
        <v/>
      </c>
      <c r="J75" s="45" t="str">
        <f>'Table-14'!J75</f>
        <v/>
      </c>
      <c r="K75" s="45" t="str">
        <f>'Table-14'!K75</f>
        <v/>
      </c>
      <c r="L75" s="45" t="str">
        <f>'Table-14'!L75</f>
        <v/>
      </c>
      <c r="M75" s="45" t="str">
        <f>'Table-14'!M75</f>
        <v/>
      </c>
      <c r="N75" s="45" t="str">
        <f>'Table-14'!N75</f>
        <v/>
      </c>
      <c r="O75" s="45" t="str">
        <f>'Table-14'!O75</f>
        <v/>
      </c>
      <c r="P75" s="45" t="str">
        <f>'Table-14'!P75</f>
        <v/>
      </c>
      <c r="Q75" s="45" t="str">
        <f>'Table-14'!Q75</f>
        <v/>
      </c>
      <c r="R75" s="45" t="str">
        <f>'Table-14'!R75</f>
        <v/>
      </c>
      <c r="S75" s="45" t="str">
        <f>'Table-14'!S75</f>
        <v/>
      </c>
      <c r="T75" s="45" t="str">
        <f>'Table-14'!T75</f>
        <v/>
      </c>
      <c r="U75" s="45" t="str">
        <f>'Table-14'!U75</f>
        <v/>
      </c>
      <c r="V75" s="45" t="str">
        <f>'Table-14'!V75</f>
        <v/>
      </c>
      <c r="W75" s="45" t="str">
        <f>'Table-14'!W75</f>
        <v/>
      </c>
      <c r="X75" s="45" t="str">
        <f>'Table-14'!X75</f>
        <v/>
      </c>
    </row>
    <row r="76" spans="1:24" x14ac:dyDescent="0.3">
      <c r="A76" s="45" t="str">
        <f>'Table-14'!A76</f>
        <v/>
      </c>
      <c r="B76" s="45" t="str">
        <f>'Table-14'!B76</f>
        <v/>
      </c>
      <c r="C76" s="45" t="str">
        <f>'Table-14'!C76</f>
        <v/>
      </c>
      <c r="D76" s="45" t="str">
        <f>'Table-14'!D76</f>
        <v/>
      </c>
      <c r="E76" s="45" t="str">
        <f>'Table-14'!E76</f>
        <v/>
      </c>
      <c r="F76" s="45" t="str">
        <f>'Table-14'!F76</f>
        <v/>
      </c>
      <c r="G76" s="45" t="str">
        <f>'Table-14'!G76</f>
        <v/>
      </c>
      <c r="H76" s="45" t="str">
        <f>'Table-14'!H76</f>
        <v/>
      </c>
      <c r="I76" s="45" t="str">
        <f>'Table-14'!I76</f>
        <v/>
      </c>
      <c r="J76" s="45" t="str">
        <f>'Table-14'!J76</f>
        <v/>
      </c>
      <c r="K76" s="45" t="str">
        <f>'Table-14'!K76</f>
        <v/>
      </c>
      <c r="L76" s="45" t="str">
        <f>'Table-14'!L76</f>
        <v/>
      </c>
      <c r="M76" s="45" t="str">
        <f>'Table-14'!M76</f>
        <v/>
      </c>
      <c r="N76" s="45" t="str">
        <f>'Table-14'!N76</f>
        <v/>
      </c>
      <c r="O76" s="45" t="str">
        <f>'Table-14'!O76</f>
        <v/>
      </c>
      <c r="P76" s="45" t="str">
        <f>'Table-14'!P76</f>
        <v/>
      </c>
      <c r="Q76" s="45" t="str">
        <f>'Table-14'!Q76</f>
        <v/>
      </c>
      <c r="R76" s="45" t="str">
        <f>'Table-14'!R76</f>
        <v/>
      </c>
      <c r="S76" s="45" t="str">
        <f>'Table-14'!S76</f>
        <v/>
      </c>
      <c r="T76" s="45" t="str">
        <f>'Table-14'!T76</f>
        <v/>
      </c>
      <c r="U76" s="45" t="str">
        <f>'Table-14'!U76</f>
        <v/>
      </c>
      <c r="V76" s="45" t="str">
        <f>'Table-14'!V76</f>
        <v/>
      </c>
      <c r="W76" s="45" t="str">
        <f>'Table-14'!W76</f>
        <v/>
      </c>
      <c r="X76" s="45" t="str">
        <f>'Table-14'!X76</f>
        <v/>
      </c>
    </row>
    <row r="77" spans="1:24" x14ac:dyDescent="0.3">
      <c r="A77" s="45" t="str">
        <f>'Table-14'!A77</f>
        <v/>
      </c>
      <c r="B77" s="45" t="str">
        <f>'Table-14'!B77</f>
        <v/>
      </c>
      <c r="C77" s="45" t="str">
        <f>'Table-14'!C77</f>
        <v/>
      </c>
      <c r="D77" s="45" t="str">
        <f>'Table-14'!D77</f>
        <v/>
      </c>
      <c r="E77" s="45" t="str">
        <f>'Table-14'!E77</f>
        <v/>
      </c>
      <c r="F77" s="45" t="str">
        <f>'Table-14'!F77</f>
        <v/>
      </c>
      <c r="G77" s="45" t="str">
        <f>'Table-14'!G77</f>
        <v/>
      </c>
      <c r="H77" s="45" t="str">
        <f>'Table-14'!H77</f>
        <v/>
      </c>
      <c r="I77" s="45" t="str">
        <f>'Table-14'!I77</f>
        <v/>
      </c>
      <c r="J77" s="45" t="str">
        <f>'Table-14'!J77</f>
        <v/>
      </c>
      <c r="K77" s="45" t="str">
        <f>'Table-14'!K77</f>
        <v/>
      </c>
      <c r="L77" s="45" t="str">
        <f>'Table-14'!L77</f>
        <v/>
      </c>
      <c r="M77" s="45" t="str">
        <f>'Table-14'!M77</f>
        <v/>
      </c>
      <c r="N77" s="45" t="str">
        <f>'Table-14'!N77</f>
        <v/>
      </c>
      <c r="O77" s="45" t="str">
        <f>'Table-14'!O77</f>
        <v/>
      </c>
      <c r="P77" s="45" t="str">
        <f>'Table-14'!P77</f>
        <v/>
      </c>
      <c r="Q77" s="45" t="str">
        <f>'Table-14'!Q77</f>
        <v/>
      </c>
      <c r="R77" s="45" t="str">
        <f>'Table-14'!R77</f>
        <v/>
      </c>
      <c r="S77" s="45" t="str">
        <f>'Table-14'!S77</f>
        <v/>
      </c>
      <c r="T77" s="45" t="str">
        <f>'Table-14'!T77</f>
        <v/>
      </c>
      <c r="U77" s="45" t="str">
        <f>'Table-14'!U77</f>
        <v/>
      </c>
      <c r="V77" s="45" t="str">
        <f>'Table-14'!V77</f>
        <v/>
      </c>
      <c r="W77" s="45" t="str">
        <f>'Table-14'!W77</f>
        <v/>
      </c>
      <c r="X77" s="45" t="str">
        <f>'Table-14'!X77</f>
        <v/>
      </c>
    </row>
    <row r="78" spans="1:24" x14ac:dyDescent="0.3">
      <c r="A78" s="45" t="str">
        <f>'Table-14'!A78</f>
        <v/>
      </c>
      <c r="B78" s="45" t="str">
        <f>'Table-14'!B78</f>
        <v/>
      </c>
      <c r="C78" s="45" t="str">
        <f>'Table-14'!C78</f>
        <v/>
      </c>
      <c r="D78" s="45" t="str">
        <f>'Table-14'!D78</f>
        <v/>
      </c>
      <c r="E78" s="45" t="str">
        <f>'Table-14'!E78</f>
        <v/>
      </c>
      <c r="F78" s="45" t="str">
        <f>'Table-14'!F78</f>
        <v/>
      </c>
      <c r="G78" s="45" t="str">
        <f>'Table-14'!G78</f>
        <v/>
      </c>
      <c r="H78" s="45" t="str">
        <f>'Table-14'!H78</f>
        <v/>
      </c>
      <c r="I78" s="45" t="str">
        <f>'Table-14'!I78</f>
        <v/>
      </c>
      <c r="J78" s="45" t="str">
        <f>'Table-14'!J78</f>
        <v/>
      </c>
      <c r="K78" s="45" t="str">
        <f>'Table-14'!K78</f>
        <v/>
      </c>
      <c r="L78" s="45" t="str">
        <f>'Table-14'!L78</f>
        <v/>
      </c>
      <c r="M78" s="45" t="str">
        <f>'Table-14'!M78</f>
        <v/>
      </c>
      <c r="N78" s="45" t="str">
        <f>'Table-14'!N78</f>
        <v/>
      </c>
      <c r="O78" s="45" t="str">
        <f>'Table-14'!O78</f>
        <v/>
      </c>
      <c r="P78" s="45" t="str">
        <f>'Table-14'!P78</f>
        <v/>
      </c>
      <c r="Q78" s="45" t="str">
        <f>'Table-14'!Q78</f>
        <v/>
      </c>
      <c r="R78" s="45" t="str">
        <f>'Table-14'!R78</f>
        <v/>
      </c>
      <c r="S78" s="45" t="str">
        <f>'Table-14'!S78</f>
        <v/>
      </c>
      <c r="T78" s="45" t="str">
        <f>'Table-14'!T78</f>
        <v/>
      </c>
      <c r="U78" s="45" t="str">
        <f>'Table-14'!U78</f>
        <v/>
      </c>
      <c r="V78" s="45" t="str">
        <f>'Table-14'!V78</f>
        <v/>
      </c>
      <c r="W78" s="45" t="str">
        <f>'Table-14'!W78</f>
        <v/>
      </c>
      <c r="X78" s="45" t="str">
        <f>'Table-14'!X78</f>
        <v/>
      </c>
    </row>
    <row r="79" spans="1:24" x14ac:dyDescent="0.3">
      <c r="A79" s="45" t="str">
        <f>'Table-14'!A79</f>
        <v/>
      </c>
      <c r="B79" s="45" t="str">
        <f>'Table-14'!B79</f>
        <v/>
      </c>
      <c r="C79" s="45" t="str">
        <f>'Table-14'!C79</f>
        <v/>
      </c>
      <c r="D79" s="45" t="str">
        <f>'Table-14'!D79</f>
        <v/>
      </c>
      <c r="E79" s="45" t="str">
        <f>'Table-14'!E79</f>
        <v/>
      </c>
      <c r="F79" s="45" t="str">
        <f>'Table-14'!F79</f>
        <v/>
      </c>
      <c r="G79" s="45" t="str">
        <f>'Table-14'!G79</f>
        <v/>
      </c>
      <c r="H79" s="45" t="str">
        <f>'Table-14'!H79</f>
        <v/>
      </c>
      <c r="I79" s="45" t="str">
        <f>'Table-14'!I79</f>
        <v/>
      </c>
      <c r="J79" s="45" t="str">
        <f>'Table-14'!J79</f>
        <v/>
      </c>
      <c r="K79" s="45" t="str">
        <f>'Table-14'!K79</f>
        <v/>
      </c>
      <c r="L79" s="45" t="str">
        <f>'Table-14'!L79</f>
        <v/>
      </c>
      <c r="M79" s="45" t="str">
        <f>'Table-14'!M79</f>
        <v/>
      </c>
      <c r="N79" s="45" t="str">
        <f>'Table-14'!N79</f>
        <v/>
      </c>
      <c r="O79" s="45" t="str">
        <f>'Table-14'!O79</f>
        <v/>
      </c>
      <c r="P79" s="45" t="str">
        <f>'Table-14'!P79</f>
        <v/>
      </c>
      <c r="Q79" s="45" t="str">
        <f>'Table-14'!Q79</f>
        <v/>
      </c>
      <c r="R79" s="45" t="str">
        <f>'Table-14'!R79</f>
        <v/>
      </c>
      <c r="S79" s="45" t="str">
        <f>'Table-14'!S79</f>
        <v/>
      </c>
      <c r="T79" s="45" t="str">
        <f>'Table-14'!T79</f>
        <v/>
      </c>
      <c r="U79" s="45" t="str">
        <f>'Table-14'!U79</f>
        <v/>
      </c>
      <c r="V79" s="45" t="str">
        <f>'Table-14'!V79</f>
        <v/>
      </c>
      <c r="W79" s="45" t="str">
        <f>'Table-14'!W79</f>
        <v/>
      </c>
      <c r="X79" s="45" t="str">
        <f>'Table-14'!X79</f>
        <v/>
      </c>
    </row>
    <row r="80" spans="1:24" x14ac:dyDescent="0.3">
      <c r="A80" s="45" t="str">
        <f>'Table-14'!A80</f>
        <v/>
      </c>
      <c r="B80" s="45" t="str">
        <f>'Table-14'!B80</f>
        <v/>
      </c>
      <c r="C80" s="45" t="str">
        <f>'Table-14'!C80</f>
        <v/>
      </c>
      <c r="D80" s="45" t="str">
        <f>'Table-14'!D80</f>
        <v/>
      </c>
      <c r="E80" s="45" t="str">
        <f>'Table-14'!E80</f>
        <v/>
      </c>
      <c r="F80" s="45" t="str">
        <f>'Table-14'!F80</f>
        <v/>
      </c>
      <c r="G80" s="45" t="str">
        <f>'Table-14'!G80</f>
        <v/>
      </c>
      <c r="H80" s="45" t="str">
        <f>'Table-14'!H80</f>
        <v/>
      </c>
      <c r="I80" s="45" t="str">
        <f>'Table-14'!I80</f>
        <v/>
      </c>
      <c r="J80" s="45" t="str">
        <f>'Table-14'!J80</f>
        <v/>
      </c>
      <c r="K80" s="45" t="str">
        <f>'Table-14'!K80</f>
        <v/>
      </c>
      <c r="L80" s="45" t="str">
        <f>'Table-14'!L80</f>
        <v/>
      </c>
      <c r="M80" s="45" t="str">
        <f>'Table-14'!M80</f>
        <v/>
      </c>
      <c r="N80" s="45" t="str">
        <f>'Table-14'!N80</f>
        <v/>
      </c>
      <c r="O80" s="45" t="str">
        <f>'Table-14'!O80</f>
        <v/>
      </c>
      <c r="P80" s="45" t="str">
        <f>'Table-14'!P80</f>
        <v/>
      </c>
      <c r="Q80" s="45" t="str">
        <f>'Table-14'!Q80</f>
        <v/>
      </c>
      <c r="R80" s="45" t="str">
        <f>'Table-14'!R80</f>
        <v/>
      </c>
      <c r="S80" s="45" t="str">
        <f>'Table-14'!S80</f>
        <v/>
      </c>
      <c r="T80" s="45" t="str">
        <f>'Table-14'!T80</f>
        <v/>
      </c>
      <c r="U80" s="45" t="str">
        <f>'Table-14'!U80</f>
        <v/>
      </c>
      <c r="V80" s="45" t="str">
        <f>'Table-14'!V80</f>
        <v/>
      </c>
      <c r="W80" s="45" t="str">
        <f>'Table-14'!W80</f>
        <v/>
      </c>
      <c r="X80" s="45" t="str">
        <f>'Table-14'!X80</f>
        <v/>
      </c>
    </row>
    <row r="81" spans="1:24" x14ac:dyDescent="0.3">
      <c r="A81" s="45" t="str">
        <f>'Table-14'!A81</f>
        <v/>
      </c>
      <c r="B81" s="45" t="str">
        <f>'Table-14'!B81</f>
        <v/>
      </c>
      <c r="C81" s="45" t="str">
        <f>'Table-14'!C81</f>
        <v/>
      </c>
      <c r="D81" s="45" t="str">
        <f>'Table-14'!D81</f>
        <v/>
      </c>
      <c r="E81" s="45" t="str">
        <f>'Table-14'!E81</f>
        <v/>
      </c>
      <c r="F81" s="45" t="str">
        <f>'Table-14'!F81</f>
        <v/>
      </c>
      <c r="G81" s="45" t="str">
        <f>'Table-14'!G81</f>
        <v/>
      </c>
      <c r="H81" s="45" t="str">
        <f>'Table-14'!H81</f>
        <v/>
      </c>
      <c r="I81" s="45" t="str">
        <f>'Table-14'!I81</f>
        <v/>
      </c>
      <c r="J81" s="45" t="str">
        <f>'Table-14'!J81</f>
        <v/>
      </c>
      <c r="K81" s="45" t="str">
        <f>'Table-14'!K81</f>
        <v/>
      </c>
      <c r="L81" s="45" t="str">
        <f>'Table-14'!L81</f>
        <v/>
      </c>
      <c r="M81" s="45" t="str">
        <f>'Table-14'!M81</f>
        <v/>
      </c>
      <c r="N81" s="45" t="str">
        <f>'Table-14'!N81</f>
        <v/>
      </c>
      <c r="O81" s="45" t="str">
        <f>'Table-14'!O81</f>
        <v/>
      </c>
      <c r="P81" s="45" t="str">
        <f>'Table-14'!P81</f>
        <v/>
      </c>
      <c r="Q81" s="45" t="str">
        <f>'Table-14'!Q81</f>
        <v/>
      </c>
      <c r="R81" s="45" t="str">
        <f>'Table-14'!R81</f>
        <v/>
      </c>
      <c r="S81" s="45" t="str">
        <f>'Table-14'!S81</f>
        <v/>
      </c>
      <c r="T81" s="45" t="str">
        <f>'Table-14'!T81</f>
        <v/>
      </c>
      <c r="U81" s="45" t="str">
        <f>'Table-14'!U81</f>
        <v/>
      </c>
      <c r="V81" s="45" t="str">
        <f>'Table-14'!V81</f>
        <v/>
      </c>
      <c r="W81" s="45" t="str">
        <f>'Table-14'!W81</f>
        <v/>
      </c>
      <c r="X81" s="45" t="str">
        <f>'Table-14'!X81</f>
        <v/>
      </c>
    </row>
    <row r="82" spans="1:24" x14ac:dyDescent="0.3">
      <c r="A82" s="45" t="str">
        <f>'Table-14'!A82</f>
        <v/>
      </c>
      <c r="B82" s="45" t="str">
        <f>'Table-14'!B82</f>
        <v/>
      </c>
      <c r="C82" s="45" t="str">
        <f>'Table-14'!C82</f>
        <v/>
      </c>
      <c r="D82" s="45" t="str">
        <f>'Table-14'!D82</f>
        <v/>
      </c>
      <c r="E82" s="45" t="str">
        <f>'Table-14'!E82</f>
        <v/>
      </c>
      <c r="F82" s="45" t="str">
        <f>'Table-14'!F82</f>
        <v/>
      </c>
      <c r="G82" s="45" t="str">
        <f>'Table-14'!G82</f>
        <v/>
      </c>
      <c r="H82" s="45" t="str">
        <f>'Table-14'!H82</f>
        <v/>
      </c>
      <c r="I82" s="45" t="str">
        <f>'Table-14'!I82</f>
        <v/>
      </c>
      <c r="J82" s="45" t="str">
        <f>'Table-14'!J82</f>
        <v/>
      </c>
      <c r="K82" s="45" t="str">
        <f>'Table-14'!K82</f>
        <v/>
      </c>
      <c r="L82" s="45" t="str">
        <f>'Table-14'!L82</f>
        <v/>
      </c>
      <c r="M82" s="45" t="str">
        <f>'Table-14'!M82</f>
        <v/>
      </c>
      <c r="N82" s="45" t="str">
        <f>'Table-14'!N82</f>
        <v/>
      </c>
      <c r="O82" s="45" t="str">
        <f>'Table-14'!O82</f>
        <v/>
      </c>
      <c r="P82" s="45" t="str">
        <f>'Table-14'!P82</f>
        <v/>
      </c>
      <c r="Q82" s="45" t="str">
        <f>'Table-14'!Q82</f>
        <v/>
      </c>
      <c r="R82" s="45" t="str">
        <f>'Table-14'!R82</f>
        <v/>
      </c>
      <c r="S82" s="45" t="str">
        <f>'Table-14'!S82</f>
        <v/>
      </c>
      <c r="T82" s="45" t="str">
        <f>'Table-14'!T82</f>
        <v/>
      </c>
      <c r="U82" s="45" t="str">
        <f>'Table-14'!U82</f>
        <v/>
      </c>
      <c r="V82" s="45" t="str">
        <f>'Table-14'!V82</f>
        <v/>
      </c>
      <c r="W82" s="45" t="str">
        <f>'Table-14'!W82</f>
        <v/>
      </c>
      <c r="X82" s="45" t="str">
        <f>'Table-14'!X82</f>
        <v/>
      </c>
    </row>
    <row r="83" spans="1:24" x14ac:dyDescent="0.3">
      <c r="A83" s="45" t="str">
        <f>'Table-14'!A83</f>
        <v/>
      </c>
      <c r="B83" s="45" t="str">
        <f>'Table-14'!B83</f>
        <v/>
      </c>
      <c r="C83" s="45" t="str">
        <f>'Table-14'!C83</f>
        <v/>
      </c>
      <c r="D83" s="45" t="str">
        <f>'Table-14'!D83</f>
        <v/>
      </c>
      <c r="E83" s="45" t="str">
        <f>'Table-14'!E83</f>
        <v/>
      </c>
      <c r="F83" s="45" t="str">
        <f>'Table-14'!F83</f>
        <v/>
      </c>
      <c r="G83" s="45" t="str">
        <f>'Table-14'!G83</f>
        <v/>
      </c>
      <c r="H83" s="45" t="str">
        <f>'Table-14'!H83</f>
        <v/>
      </c>
      <c r="I83" s="45" t="str">
        <f>'Table-14'!I83</f>
        <v/>
      </c>
      <c r="J83" s="45" t="str">
        <f>'Table-14'!J83</f>
        <v/>
      </c>
      <c r="K83" s="45" t="str">
        <f>'Table-14'!K83</f>
        <v/>
      </c>
      <c r="L83" s="45" t="str">
        <f>'Table-14'!L83</f>
        <v/>
      </c>
      <c r="M83" s="45" t="str">
        <f>'Table-14'!M83</f>
        <v/>
      </c>
      <c r="N83" s="45" t="str">
        <f>'Table-14'!N83</f>
        <v/>
      </c>
      <c r="O83" s="45" t="str">
        <f>'Table-14'!O83</f>
        <v/>
      </c>
      <c r="P83" s="45" t="str">
        <f>'Table-14'!P83</f>
        <v/>
      </c>
      <c r="Q83" s="45" t="str">
        <f>'Table-14'!Q83</f>
        <v/>
      </c>
      <c r="R83" s="45" t="str">
        <f>'Table-14'!R83</f>
        <v/>
      </c>
      <c r="S83" s="45" t="str">
        <f>'Table-14'!S83</f>
        <v/>
      </c>
      <c r="T83" s="45" t="str">
        <f>'Table-14'!T83</f>
        <v/>
      </c>
      <c r="U83" s="45" t="str">
        <f>'Table-14'!U83</f>
        <v/>
      </c>
      <c r="V83" s="45" t="str">
        <f>'Table-14'!V83</f>
        <v/>
      </c>
      <c r="W83" s="45" t="str">
        <f>'Table-14'!W83</f>
        <v/>
      </c>
      <c r="X83" s="45" t="str">
        <f>'Table-14'!X83</f>
        <v/>
      </c>
    </row>
    <row r="84" spans="1:24" x14ac:dyDescent="0.3">
      <c r="A84" s="45" t="str">
        <f>'Table-14'!A84</f>
        <v/>
      </c>
      <c r="B84" s="45" t="str">
        <f>'Table-14'!B84</f>
        <v/>
      </c>
      <c r="C84" s="45" t="str">
        <f>'Table-14'!C84</f>
        <v/>
      </c>
      <c r="D84" s="45" t="str">
        <f>'Table-14'!D84</f>
        <v/>
      </c>
      <c r="E84" s="45" t="str">
        <f>'Table-14'!E84</f>
        <v/>
      </c>
      <c r="F84" s="45" t="str">
        <f>'Table-14'!F84</f>
        <v/>
      </c>
      <c r="G84" s="45" t="str">
        <f>'Table-14'!G84</f>
        <v/>
      </c>
      <c r="H84" s="45" t="str">
        <f>'Table-14'!H84</f>
        <v/>
      </c>
      <c r="I84" s="45" t="str">
        <f>'Table-14'!I84</f>
        <v/>
      </c>
      <c r="J84" s="45" t="str">
        <f>'Table-14'!J84</f>
        <v/>
      </c>
      <c r="K84" s="45" t="str">
        <f>'Table-14'!K84</f>
        <v/>
      </c>
      <c r="L84" s="45" t="str">
        <f>'Table-14'!L84</f>
        <v/>
      </c>
      <c r="M84" s="45" t="str">
        <f>'Table-14'!M84</f>
        <v/>
      </c>
      <c r="N84" s="45" t="str">
        <f>'Table-14'!N84</f>
        <v/>
      </c>
      <c r="O84" s="45" t="str">
        <f>'Table-14'!O84</f>
        <v/>
      </c>
      <c r="P84" s="45" t="str">
        <f>'Table-14'!P84</f>
        <v/>
      </c>
      <c r="Q84" s="45" t="str">
        <f>'Table-14'!Q84</f>
        <v/>
      </c>
      <c r="R84" s="45" t="str">
        <f>'Table-14'!R84</f>
        <v/>
      </c>
      <c r="S84" s="45" t="str">
        <f>'Table-14'!S84</f>
        <v/>
      </c>
      <c r="T84" s="45" t="str">
        <f>'Table-14'!T84</f>
        <v/>
      </c>
      <c r="U84" s="45" t="str">
        <f>'Table-14'!U84</f>
        <v/>
      </c>
      <c r="V84" s="45" t="str">
        <f>'Table-14'!V84</f>
        <v/>
      </c>
      <c r="W84" s="45" t="str">
        <f>'Table-14'!W84</f>
        <v/>
      </c>
      <c r="X84" s="45" t="str">
        <f>'Table-14'!X84</f>
        <v/>
      </c>
    </row>
    <row r="85" spans="1:24" x14ac:dyDescent="0.3">
      <c r="A85" s="45" t="str">
        <f>'Table-14'!A85</f>
        <v/>
      </c>
      <c r="B85" s="45" t="str">
        <f>'Table-14'!B85</f>
        <v/>
      </c>
      <c r="C85" s="45" t="str">
        <f>'Table-14'!C85</f>
        <v/>
      </c>
      <c r="D85" s="45" t="str">
        <f>'Table-14'!D85</f>
        <v/>
      </c>
      <c r="E85" s="45" t="str">
        <f>'Table-14'!E85</f>
        <v/>
      </c>
      <c r="F85" s="45" t="str">
        <f>'Table-14'!F85</f>
        <v/>
      </c>
      <c r="G85" s="45" t="str">
        <f>'Table-14'!G85</f>
        <v/>
      </c>
      <c r="H85" s="45" t="str">
        <f>'Table-14'!H85</f>
        <v/>
      </c>
      <c r="I85" s="45" t="str">
        <f>'Table-14'!I85</f>
        <v/>
      </c>
      <c r="J85" s="45" t="str">
        <f>'Table-14'!J85</f>
        <v/>
      </c>
      <c r="K85" s="45" t="str">
        <f>'Table-14'!K85</f>
        <v/>
      </c>
      <c r="L85" s="45" t="str">
        <f>'Table-14'!L85</f>
        <v/>
      </c>
      <c r="M85" s="45" t="str">
        <f>'Table-14'!M85</f>
        <v/>
      </c>
      <c r="N85" s="45" t="str">
        <f>'Table-14'!N85</f>
        <v/>
      </c>
      <c r="O85" s="45" t="str">
        <f>'Table-14'!O85</f>
        <v/>
      </c>
      <c r="P85" s="45" t="str">
        <f>'Table-14'!P85</f>
        <v/>
      </c>
      <c r="Q85" s="45" t="str">
        <f>'Table-14'!Q85</f>
        <v/>
      </c>
      <c r="R85" s="45" t="str">
        <f>'Table-14'!R85</f>
        <v/>
      </c>
      <c r="S85" s="45" t="str">
        <f>'Table-14'!S85</f>
        <v/>
      </c>
      <c r="T85" s="45" t="str">
        <f>'Table-14'!T85</f>
        <v/>
      </c>
      <c r="U85" s="45" t="str">
        <f>'Table-14'!U85</f>
        <v/>
      </c>
      <c r="V85" s="45" t="str">
        <f>'Table-14'!V85</f>
        <v/>
      </c>
      <c r="W85" s="45" t="str">
        <f>'Table-14'!W85</f>
        <v/>
      </c>
      <c r="X85" s="45" t="str">
        <f>'Table-14'!X85</f>
        <v/>
      </c>
    </row>
    <row r="86" spans="1:24" x14ac:dyDescent="0.3">
      <c r="A86" s="45" t="str">
        <f>'Table-14'!A86</f>
        <v/>
      </c>
      <c r="B86" s="45" t="str">
        <f>'Table-14'!B86</f>
        <v/>
      </c>
      <c r="C86" s="45" t="str">
        <f>'Table-14'!C86</f>
        <v/>
      </c>
      <c r="D86" s="45" t="str">
        <f>'Table-14'!D86</f>
        <v/>
      </c>
      <c r="E86" s="45" t="str">
        <f>'Table-14'!E86</f>
        <v/>
      </c>
      <c r="F86" s="45" t="str">
        <f>'Table-14'!F86</f>
        <v/>
      </c>
      <c r="G86" s="45" t="str">
        <f>'Table-14'!G86</f>
        <v/>
      </c>
      <c r="H86" s="45" t="str">
        <f>'Table-14'!H86</f>
        <v/>
      </c>
      <c r="I86" s="45" t="str">
        <f>'Table-14'!I86</f>
        <v/>
      </c>
      <c r="J86" s="45" t="str">
        <f>'Table-14'!J86</f>
        <v/>
      </c>
      <c r="K86" s="45" t="str">
        <f>'Table-14'!K86</f>
        <v/>
      </c>
      <c r="L86" s="45" t="str">
        <f>'Table-14'!L86</f>
        <v/>
      </c>
      <c r="M86" s="45" t="str">
        <f>'Table-14'!M86</f>
        <v/>
      </c>
      <c r="N86" s="45" t="str">
        <f>'Table-14'!N86</f>
        <v/>
      </c>
      <c r="O86" s="45" t="str">
        <f>'Table-14'!O86</f>
        <v/>
      </c>
      <c r="P86" s="45" t="str">
        <f>'Table-14'!P86</f>
        <v/>
      </c>
      <c r="Q86" s="45" t="str">
        <f>'Table-14'!Q86</f>
        <v/>
      </c>
      <c r="R86" s="45" t="str">
        <f>'Table-14'!R86</f>
        <v/>
      </c>
      <c r="S86" s="45" t="str">
        <f>'Table-14'!S86</f>
        <v/>
      </c>
      <c r="T86" s="45" t="str">
        <f>'Table-14'!T86</f>
        <v/>
      </c>
      <c r="U86" s="45" t="str">
        <f>'Table-14'!U86</f>
        <v/>
      </c>
      <c r="V86" s="45" t="str">
        <f>'Table-14'!V86</f>
        <v/>
      </c>
      <c r="W86" s="45" t="str">
        <f>'Table-14'!W86</f>
        <v/>
      </c>
      <c r="X86" s="45" t="str">
        <f>'Table-14'!X86</f>
        <v/>
      </c>
    </row>
    <row r="87" spans="1:24" x14ac:dyDescent="0.3">
      <c r="A87" s="45" t="str">
        <f>'Table-14'!A87</f>
        <v/>
      </c>
      <c r="B87" s="45" t="str">
        <f>'Table-14'!B87</f>
        <v/>
      </c>
      <c r="C87" s="45" t="str">
        <f>'Table-14'!C87</f>
        <v/>
      </c>
      <c r="D87" s="45" t="str">
        <f>'Table-14'!D87</f>
        <v/>
      </c>
      <c r="E87" s="45" t="str">
        <f>'Table-14'!E87</f>
        <v/>
      </c>
      <c r="F87" s="45" t="str">
        <f>'Table-14'!F87</f>
        <v/>
      </c>
      <c r="G87" s="45" t="str">
        <f>'Table-14'!G87</f>
        <v/>
      </c>
      <c r="H87" s="45" t="str">
        <f>'Table-14'!H87</f>
        <v/>
      </c>
      <c r="I87" s="45" t="str">
        <f>'Table-14'!I87</f>
        <v/>
      </c>
      <c r="J87" s="45" t="str">
        <f>'Table-14'!J87</f>
        <v/>
      </c>
      <c r="K87" s="45" t="str">
        <f>'Table-14'!K87</f>
        <v/>
      </c>
      <c r="L87" s="45" t="str">
        <f>'Table-14'!L87</f>
        <v/>
      </c>
      <c r="M87" s="45" t="str">
        <f>'Table-14'!M87</f>
        <v/>
      </c>
      <c r="N87" s="45" t="str">
        <f>'Table-14'!N87</f>
        <v/>
      </c>
      <c r="O87" s="45" t="str">
        <f>'Table-14'!O87</f>
        <v/>
      </c>
      <c r="P87" s="45" t="str">
        <f>'Table-14'!P87</f>
        <v/>
      </c>
      <c r="Q87" s="45" t="str">
        <f>'Table-14'!Q87</f>
        <v/>
      </c>
      <c r="R87" s="45" t="str">
        <f>'Table-14'!R87</f>
        <v/>
      </c>
      <c r="S87" s="45" t="str">
        <f>'Table-14'!S87</f>
        <v/>
      </c>
      <c r="T87" s="45" t="str">
        <f>'Table-14'!T87</f>
        <v/>
      </c>
      <c r="U87" s="45" t="str">
        <f>'Table-14'!U87</f>
        <v/>
      </c>
      <c r="V87" s="45" t="str">
        <f>'Table-14'!V87</f>
        <v/>
      </c>
      <c r="W87" s="45" t="str">
        <f>'Table-14'!W87</f>
        <v/>
      </c>
      <c r="X87" s="45" t="str">
        <f>'Table-14'!X87</f>
        <v/>
      </c>
    </row>
    <row r="88" spans="1:24" x14ac:dyDescent="0.3">
      <c r="A88" s="45" t="str">
        <f>'Table-14'!A88</f>
        <v/>
      </c>
      <c r="B88" s="45" t="str">
        <f>'Table-14'!B88</f>
        <v/>
      </c>
      <c r="C88" s="45" t="str">
        <f>'Table-14'!C88</f>
        <v/>
      </c>
      <c r="D88" s="45" t="str">
        <f>'Table-14'!D88</f>
        <v/>
      </c>
      <c r="E88" s="45" t="str">
        <f>'Table-14'!E88</f>
        <v/>
      </c>
      <c r="F88" s="45" t="str">
        <f>'Table-14'!F88</f>
        <v/>
      </c>
      <c r="G88" s="45" t="str">
        <f>'Table-14'!G88</f>
        <v/>
      </c>
      <c r="H88" s="45" t="str">
        <f>'Table-14'!H88</f>
        <v/>
      </c>
      <c r="I88" s="45" t="str">
        <f>'Table-14'!I88</f>
        <v/>
      </c>
      <c r="J88" s="45" t="str">
        <f>'Table-14'!J88</f>
        <v/>
      </c>
      <c r="K88" s="45" t="str">
        <f>'Table-14'!K88</f>
        <v/>
      </c>
      <c r="L88" s="45" t="str">
        <f>'Table-14'!L88</f>
        <v/>
      </c>
      <c r="M88" s="45" t="str">
        <f>'Table-14'!M88</f>
        <v/>
      </c>
      <c r="N88" s="45" t="str">
        <f>'Table-14'!N88</f>
        <v/>
      </c>
      <c r="O88" s="45" t="str">
        <f>'Table-14'!O88</f>
        <v/>
      </c>
      <c r="P88" s="45" t="str">
        <f>'Table-14'!P88</f>
        <v/>
      </c>
      <c r="Q88" s="45" t="str">
        <f>'Table-14'!Q88</f>
        <v/>
      </c>
      <c r="R88" s="45" t="str">
        <f>'Table-14'!R88</f>
        <v/>
      </c>
      <c r="S88" s="45" t="str">
        <f>'Table-14'!S88</f>
        <v/>
      </c>
      <c r="T88" s="45" t="str">
        <f>'Table-14'!T88</f>
        <v/>
      </c>
      <c r="U88" s="45" t="str">
        <f>'Table-14'!U88</f>
        <v/>
      </c>
      <c r="V88" s="45" t="str">
        <f>'Table-14'!V88</f>
        <v/>
      </c>
      <c r="W88" s="45" t="str">
        <f>'Table-14'!W88</f>
        <v/>
      </c>
      <c r="X88" s="45" t="str">
        <f>'Table-14'!X88</f>
        <v/>
      </c>
    </row>
    <row r="89" spans="1:24" x14ac:dyDescent="0.3">
      <c r="A89" s="45" t="str">
        <f>'Table-14'!A89</f>
        <v/>
      </c>
      <c r="B89" s="45" t="str">
        <f>'Table-14'!B89</f>
        <v/>
      </c>
      <c r="C89" s="45" t="str">
        <f>'Table-14'!C89</f>
        <v/>
      </c>
      <c r="D89" s="45" t="str">
        <f>'Table-14'!D89</f>
        <v/>
      </c>
      <c r="E89" s="45" t="str">
        <f>'Table-14'!E89</f>
        <v/>
      </c>
      <c r="F89" s="45" t="str">
        <f>'Table-14'!F89</f>
        <v/>
      </c>
      <c r="G89" s="45" t="str">
        <f>'Table-14'!G89</f>
        <v/>
      </c>
      <c r="H89" s="45" t="str">
        <f>'Table-14'!H89</f>
        <v/>
      </c>
      <c r="I89" s="45" t="str">
        <f>'Table-14'!I89</f>
        <v/>
      </c>
      <c r="J89" s="45" t="str">
        <f>'Table-14'!J89</f>
        <v/>
      </c>
      <c r="K89" s="45" t="str">
        <f>'Table-14'!K89</f>
        <v/>
      </c>
      <c r="L89" s="45" t="str">
        <f>'Table-14'!L89</f>
        <v/>
      </c>
      <c r="M89" s="45" t="str">
        <f>'Table-14'!M89</f>
        <v/>
      </c>
      <c r="N89" s="45" t="str">
        <f>'Table-14'!N89</f>
        <v/>
      </c>
      <c r="O89" s="45" t="str">
        <f>'Table-14'!O89</f>
        <v/>
      </c>
      <c r="P89" s="45" t="str">
        <f>'Table-14'!P89</f>
        <v/>
      </c>
      <c r="Q89" s="45" t="str">
        <f>'Table-14'!Q89</f>
        <v/>
      </c>
      <c r="R89" s="45" t="str">
        <f>'Table-14'!R89</f>
        <v/>
      </c>
      <c r="S89" s="45" t="str">
        <f>'Table-14'!S89</f>
        <v/>
      </c>
      <c r="T89" s="45" t="str">
        <f>'Table-14'!T89</f>
        <v/>
      </c>
      <c r="U89" s="45" t="str">
        <f>'Table-14'!U89</f>
        <v/>
      </c>
      <c r="V89" s="45" t="str">
        <f>'Table-14'!V89</f>
        <v/>
      </c>
      <c r="W89" s="45" t="str">
        <f>'Table-14'!W89</f>
        <v/>
      </c>
      <c r="X89" s="45" t="str">
        <f>'Table-14'!X89</f>
        <v/>
      </c>
    </row>
    <row r="90" spans="1:24" x14ac:dyDescent="0.3">
      <c r="A90" s="45" t="str">
        <f>'Table-14'!A90</f>
        <v/>
      </c>
      <c r="B90" s="45" t="str">
        <f>'Table-14'!B90</f>
        <v/>
      </c>
      <c r="C90" s="45" t="str">
        <f>'Table-14'!C90</f>
        <v/>
      </c>
      <c r="D90" s="45" t="str">
        <f>'Table-14'!D90</f>
        <v/>
      </c>
      <c r="E90" s="45" t="str">
        <f>'Table-14'!E90</f>
        <v/>
      </c>
      <c r="F90" s="45" t="str">
        <f>'Table-14'!F90</f>
        <v/>
      </c>
      <c r="G90" s="45" t="str">
        <f>'Table-14'!G90</f>
        <v/>
      </c>
      <c r="H90" s="45" t="str">
        <f>'Table-14'!H90</f>
        <v/>
      </c>
      <c r="I90" s="45" t="str">
        <f>'Table-14'!I90</f>
        <v/>
      </c>
      <c r="J90" s="45" t="str">
        <f>'Table-14'!J90</f>
        <v/>
      </c>
      <c r="K90" s="45" t="str">
        <f>'Table-14'!K90</f>
        <v/>
      </c>
      <c r="L90" s="45" t="str">
        <f>'Table-14'!L90</f>
        <v/>
      </c>
      <c r="M90" s="45" t="str">
        <f>'Table-14'!M90</f>
        <v/>
      </c>
      <c r="N90" s="45" t="str">
        <f>'Table-14'!N90</f>
        <v/>
      </c>
      <c r="O90" s="45" t="str">
        <f>'Table-14'!O90</f>
        <v/>
      </c>
      <c r="P90" s="45" t="str">
        <f>'Table-14'!P90</f>
        <v/>
      </c>
      <c r="Q90" s="45" t="str">
        <f>'Table-14'!Q90</f>
        <v/>
      </c>
      <c r="R90" s="45" t="str">
        <f>'Table-14'!R90</f>
        <v/>
      </c>
      <c r="S90" s="45" t="str">
        <f>'Table-14'!S90</f>
        <v/>
      </c>
      <c r="T90" s="45" t="str">
        <f>'Table-14'!T90</f>
        <v/>
      </c>
      <c r="U90" s="45" t="str">
        <f>'Table-14'!U90</f>
        <v/>
      </c>
      <c r="V90" s="45" t="str">
        <f>'Table-14'!V90</f>
        <v/>
      </c>
      <c r="W90" s="45" t="str">
        <f>'Table-14'!W90</f>
        <v/>
      </c>
      <c r="X90" s="45" t="str">
        <f>'Table-14'!X90</f>
        <v/>
      </c>
    </row>
    <row r="91" spans="1:24" x14ac:dyDescent="0.3">
      <c r="A91" s="45" t="str">
        <f>'Table-14'!A91</f>
        <v/>
      </c>
      <c r="B91" s="45" t="str">
        <f>'Table-14'!B91</f>
        <v/>
      </c>
      <c r="C91" s="45" t="str">
        <f>'Table-14'!C91</f>
        <v/>
      </c>
      <c r="D91" s="45" t="str">
        <f>'Table-14'!D91</f>
        <v/>
      </c>
      <c r="E91" s="45" t="str">
        <f>'Table-14'!E91</f>
        <v/>
      </c>
      <c r="F91" s="45" t="str">
        <f>'Table-14'!F91</f>
        <v/>
      </c>
      <c r="G91" s="45" t="str">
        <f>'Table-14'!G91</f>
        <v/>
      </c>
      <c r="H91" s="45" t="str">
        <f>'Table-14'!H91</f>
        <v/>
      </c>
      <c r="I91" s="45" t="str">
        <f>'Table-14'!I91</f>
        <v/>
      </c>
      <c r="J91" s="45" t="str">
        <f>'Table-14'!J91</f>
        <v/>
      </c>
      <c r="K91" s="45" t="str">
        <f>'Table-14'!K91</f>
        <v/>
      </c>
      <c r="L91" s="45" t="str">
        <f>'Table-14'!L91</f>
        <v/>
      </c>
      <c r="M91" s="45" t="str">
        <f>'Table-14'!M91</f>
        <v/>
      </c>
      <c r="N91" s="45" t="str">
        <f>'Table-14'!N91</f>
        <v/>
      </c>
      <c r="O91" s="45" t="str">
        <f>'Table-14'!O91</f>
        <v/>
      </c>
      <c r="P91" s="45" t="str">
        <f>'Table-14'!P91</f>
        <v/>
      </c>
      <c r="Q91" s="45" t="str">
        <f>'Table-14'!Q91</f>
        <v/>
      </c>
      <c r="R91" s="45" t="str">
        <f>'Table-14'!R91</f>
        <v/>
      </c>
      <c r="S91" s="45" t="str">
        <f>'Table-14'!S91</f>
        <v/>
      </c>
      <c r="T91" s="45" t="str">
        <f>'Table-14'!T91</f>
        <v/>
      </c>
      <c r="U91" s="45" t="str">
        <f>'Table-14'!U91</f>
        <v/>
      </c>
      <c r="V91" s="45" t="str">
        <f>'Table-14'!V91</f>
        <v/>
      </c>
      <c r="W91" s="45" t="str">
        <f>'Table-14'!W91</f>
        <v/>
      </c>
      <c r="X91" s="45" t="str">
        <f>'Table-14'!X91</f>
        <v/>
      </c>
    </row>
    <row r="92" spans="1:24" x14ac:dyDescent="0.3">
      <c r="A92" s="45" t="str">
        <f>'Table-14'!A92</f>
        <v/>
      </c>
      <c r="B92" s="45" t="str">
        <f>'Table-14'!B92</f>
        <v/>
      </c>
      <c r="C92" s="45" t="str">
        <f>'Table-14'!C92</f>
        <v/>
      </c>
      <c r="D92" s="45" t="str">
        <f>'Table-14'!D92</f>
        <v/>
      </c>
      <c r="E92" s="45" t="str">
        <f>'Table-14'!E92</f>
        <v/>
      </c>
      <c r="F92" s="45" t="str">
        <f>'Table-14'!F92</f>
        <v/>
      </c>
      <c r="G92" s="45" t="str">
        <f>'Table-14'!G92</f>
        <v/>
      </c>
      <c r="H92" s="45" t="str">
        <f>'Table-14'!H92</f>
        <v/>
      </c>
      <c r="I92" s="45" t="str">
        <f>'Table-14'!I92</f>
        <v/>
      </c>
      <c r="J92" s="45" t="str">
        <f>'Table-14'!J92</f>
        <v/>
      </c>
      <c r="K92" s="45" t="str">
        <f>'Table-14'!K92</f>
        <v/>
      </c>
      <c r="L92" s="45" t="str">
        <f>'Table-14'!L92</f>
        <v/>
      </c>
      <c r="M92" s="45" t="str">
        <f>'Table-14'!M92</f>
        <v/>
      </c>
      <c r="N92" s="45" t="str">
        <f>'Table-14'!N92</f>
        <v/>
      </c>
      <c r="O92" s="45" t="str">
        <f>'Table-14'!O92</f>
        <v/>
      </c>
      <c r="P92" s="45" t="str">
        <f>'Table-14'!P92</f>
        <v/>
      </c>
      <c r="Q92" s="45" t="str">
        <f>'Table-14'!Q92</f>
        <v/>
      </c>
      <c r="R92" s="45" t="str">
        <f>'Table-14'!R92</f>
        <v/>
      </c>
      <c r="S92" s="45" t="str">
        <f>'Table-14'!S92</f>
        <v/>
      </c>
      <c r="T92" s="45" t="str">
        <f>'Table-14'!T92</f>
        <v/>
      </c>
      <c r="U92" s="45" t="str">
        <f>'Table-14'!U92</f>
        <v/>
      </c>
      <c r="V92" s="45" t="str">
        <f>'Table-14'!V92</f>
        <v/>
      </c>
      <c r="W92" s="45" t="str">
        <f>'Table-14'!W92</f>
        <v/>
      </c>
      <c r="X92" s="45" t="str">
        <f>'Table-14'!X92</f>
        <v/>
      </c>
    </row>
    <row r="93" spans="1:24" x14ac:dyDescent="0.3">
      <c r="A93" s="45" t="str">
        <f>'Table-14'!A93</f>
        <v/>
      </c>
      <c r="B93" s="45" t="str">
        <f>'Table-14'!B93</f>
        <v/>
      </c>
      <c r="C93" s="45" t="str">
        <f>'Table-14'!C93</f>
        <v/>
      </c>
      <c r="D93" s="45" t="str">
        <f>'Table-14'!D93</f>
        <v/>
      </c>
      <c r="E93" s="45" t="str">
        <f>'Table-14'!E93</f>
        <v/>
      </c>
      <c r="F93" s="45" t="str">
        <f>'Table-14'!F93</f>
        <v/>
      </c>
      <c r="G93" s="45" t="str">
        <f>'Table-14'!G93</f>
        <v/>
      </c>
      <c r="H93" s="45" t="str">
        <f>'Table-14'!H93</f>
        <v/>
      </c>
      <c r="I93" s="45" t="str">
        <f>'Table-14'!I93</f>
        <v/>
      </c>
      <c r="J93" s="45" t="str">
        <f>'Table-14'!J93</f>
        <v/>
      </c>
      <c r="K93" s="45" t="str">
        <f>'Table-14'!K93</f>
        <v/>
      </c>
      <c r="L93" s="45" t="str">
        <f>'Table-14'!L93</f>
        <v/>
      </c>
      <c r="M93" s="45" t="str">
        <f>'Table-14'!M93</f>
        <v/>
      </c>
      <c r="N93" s="45" t="str">
        <f>'Table-14'!N93</f>
        <v/>
      </c>
      <c r="O93" s="45" t="str">
        <f>'Table-14'!O93</f>
        <v/>
      </c>
      <c r="P93" s="45" t="str">
        <f>'Table-14'!P93</f>
        <v/>
      </c>
      <c r="Q93" s="45" t="str">
        <f>'Table-14'!Q93</f>
        <v/>
      </c>
      <c r="R93" s="45" t="str">
        <f>'Table-14'!R93</f>
        <v/>
      </c>
      <c r="S93" s="45" t="str">
        <f>'Table-14'!S93</f>
        <v/>
      </c>
      <c r="T93" s="45" t="str">
        <f>'Table-14'!T93</f>
        <v/>
      </c>
      <c r="U93" s="45" t="str">
        <f>'Table-14'!U93</f>
        <v/>
      </c>
      <c r="V93" s="45" t="str">
        <f>'Table-14'!V93</f>
        <v/>
      </c>
      <c r="W93" s="45" t="str">
        <f>'Table-14'!W93</f>
        <v/>
      </c>
      <c r="X93" s="45" t="str">
        <f>'Table-14'!X93</f>
        <v/>
      </c>
    </row>
    <row r="94" spans="1:24" x14ac:dyDescent="0.3">
      <c r="A94" s="45" t="str">
        <f>'Table-14'!A94</f>
        <v/>
      </c>
      <c r="B94" s="45" t="str">
        <f>'Table-14'!B94</f>
        <v/>
      </c>
      <c r="C94" s="45" t="str">
        <f>'Table-14'!C94</f>
        <v/>
      </c>
      <c r="D94" s="45" t="str">
        <f>'Table-14'!D94</f>
        <v/>
      </c>
      <c r="E94" s="45" t="str">
        <f>'Table-14'!E94</f>
        <v/>
      </c>
      <c r="F94" s="45" t="str">
        <f>'Table-14'!F94</f>
        <v/>
      </c>
      <c r="G94" s="45" t="str">
        <f>'Table-14'!G94</f>
        <v/>
      </c>
      <c r="H94" s="45" t="str">
        <f>'Table-14'!H94</f>
        <v/>
      </c>
      <c r="I94" s="45" t="str">
        <f>'Table-14'!I94</f>
        <v/>
      </c>
      <c r="J94" s="45" t="str">
        <f>'Table-14'!J94</f>
        <v/>
      </c>
      <c r="K94" s="45" t="str">
        <f>'Table-14'!K94</f>
        <v/>
      </c>
      <c r="L94" s="45" t="str">
        <f>'Table-14'!L94</f>
        <v/>
      </c>
      <c r="M94" s="45" t="str">
        <f>'Table-14'!M94</f>
        <v/>
      </c>
      <c r="N94" s="45" t="str">
        <f>'Table-14'!N94</f>
        <v/>
      </c>
      <c r="O94" s="45" t="str">
        <f>'Table-14'!O94</f>
        <v/>
      </c>
      <c r="P94" s="45" t="str">
        <f>'Table-14'!P94</f>
        <v/>
      </c>
      <c r="Q94" s="45" t="str">
        <f>'Table-14'!Q94</f>
        <v/>
      </c>
      <c r="R94" s="45" t="str">
        <f>'Table-14'!R94</f>
        <v/>
      </c>
      <c r="S94" s="45" t="str">
        <f>'Table-14'!S94</f>
        <v/>
      </c>
      <c r="T94" s="45" t="str">
        <f>'Table-14'!T94</f>
        <v/>
      </c>
      <c r="U94" s="45" t="str">
        <f>'Table-14'!U94</f>
        <v/>
      </c>
      <c r="V94" s="45" t="str">
        <f>'Table-14'!V94</f>
        <v/>
      </c>
      <c r="W94" s="45" t="str">
        <f>'Table-14'!W94</f>
        <v/>
      </c>
      <c r="X94" s="45" t="str">
        <f>'Table-14'!X94</f>
        <v/>
      </c>
    </row>
    <row r="95" spans="1:24" x14ac:dyDescent="0.3">
      <c r="A95" s="45" t="str">
        <f>'Table-14'!A95</f>
        <v/>
      </c>
      <c r="B95" s="45" t="str">
        <f>'Table-14'!B95</f>
        <v/>
      </c>
      <c r="C95" s="45" t="str">
        <f>'Table-14'!C95</f>
        <v/>
      </c>
      <c r="D95" s="45" t="str">
        <f>'Table-14'!D95</f>
        <v/>
      </c>
      <c r="E95" s="45" t="str">
        <f>'Table-14'!E95</f>
        <v/>
      </c>
      <c r="F95" s="45" t="str">
        <f>'Table-14'!F95</f>
        <v/>
      </c>
      <c r="G95" s="45" t="str">
        <f>'Table-14'!G95</f>
        <v/>
      </c>
      <c r="H95" s="45" t="str">
        <f>'Table-14'!H95</f>
        <v/>
      </c>
      <c r="I95" s="45" t="str">
        <f>'Table-14'!I95</f>
        <v/>
      </c>
      <c r="J95" s="45" t="str">
        <f>'Table-14'!J95</f>
        <v/>
      </c>
      <c r="K95" s="45" t="str">
        <f>'Table-14'!K95</f>
        <v/>
      </c>
      <c r="L95" s="45" t="str">
        <f>'Table-14'!L95</f>
        <v/>
      </c>
      <c r="M95" s="45" t="str">
        <f>'Table-14'!M95</f>
        <v/>
      </c>
      <c r="N95" s="45" t="str">
        <f>'Table-14'!N95</f>
        <v/>
      </c>
      <c r="O95" s="45" t="str">
        <f>'Table-14'!O95</f>
        <v/>
      </c>
      <c r="P95" s="45" t="str">
        <f>'Table-14'!P95</f>
        <v/>
      </c>
      <c r="Q95" s="45" t="str">
        <f>'Table-14'!Q95</f>
        <v/>
      </c>
      <c r="R95" s="45" t="str">
        <f>'Table-14'!R95</f>
        <v/>
      </c>
      <c r="S95" s="45" t="str">
        <f>'Table-14'!S95</f>
        <v/>
      </c>
      <c r="T95" s="45" t="str">
        <f>'Table-14'!T95</f>
        <v/>
      </c>
      <c r="U95" s="45" t="str">
        <f>'Table-14'!U95</f>
        <v/>
      </c>
      <c r="V95" s="45" t="str">
        <f>'Table-14'!V95</f>
        <v/>
      </c>
      <c r="W95" s="45" t="str">
        <f>'Table-14'!W95</f>
        <v/>
      </c>
      <c r="X95" s="45" t="str">
        <f>'Table-14'!X95</f>
        <v/>
      </c>
    </row>
    <row r="96" spans="1:24" x14ac:dyDescent="0.3">
      <c r="A96" s="45" t="str">
        <f>'Table-14'!A96</f>
        <v/>
      </c>
      <c r="B96" s="45" t="str">
        <f>'Table-14'!B96</f>
        <v/>
      </c>
      <c r="C96" s="45" t="str">
        <f>'Table-14'!C96</f>
        <v/>
      </c>
      <c r="D96" s="45" t="str">
        <f>'Table-14'!D96</f>
        <v/>
      </c>
      <c r="E96" s="45" t="str">
        <f>'Table-14'!E96</f>
        <v/>
      </c>
      <c r="F96" s="45" t="str">
        <f>'Table-14'!F96</f>
        <v/>
      </c>
      <c r="G96" s="45" t="str">
        <f>'Table-14'!G96</f>
        <v/>
      </c>
      <c r="H96" s="45" t="str">
        <f>'Table-14'!H96</f>
        <v/>
      </c>
      <c r="I96" s="45" t="str">
        <f>'Table-14'!I96</f>
        <v/>
      </c>
      <c r="J96" s="45" t="str">
        <f>'Table-14'!J96</f>
        <v/>
      </c>
      <c r="K96" s="45" t="str">
        <f>'Table-14'!K96</f>
        <v/>
      </c>
      <c r="L96" s="45" t="str">
        <f>'Table-14'!L96</f>
        <v/>
      </c>
      <c r="M96" s="45" t="str">
        <f>'Table-14'!M96</f>
        <v/>
      </c>
      <c r="N96" s="45" t="str">
        <f>'Table-14'!N96</f>
        <v/>
      </c>
      <c r="O96" s="45" t="str">
        <f>'Table-14'!O96</f>
        <v/>
      </c>
      <c r="P96" s="45" t="str">
        <f>'Table-14'!P96</f>
        <v/>
      </c>
      <c r="Q96" s="45" t="str">
        <f>'Table-14'!Q96</f>
        <v/>
      </c>
      <c r="R96" s="45" t="str">
        <f>'Table-14'!R96</f>
        <v/>
      </c>
      <c r="S96" s="45" t="str">
        <f>'Table-14'!S96</f>
        <v/>
      </c>
      <c r="T96" s="45" t="str">
        <f>'Table-14'!T96</f>
        <v/>
      </c>
      <c r="U96" s="45" t="str">
        <f>'Table-14'!U96</f>
        <v/>
      </c>
      <c r="V96" s="45" t="str">
        <f>'Table-14'!V96</f>
        <v/>
      </c>
      <c r="W96" s="45" t="str">
        <f>'Table-14'!W96</f>
        <v/>
      </c>
      <c r="X96" s="45" t="str">
        <f>'Table-14'!X96</f>
        <v/>
      </c>
    </row>
    <row r="97" spans="1:24" x14ac:dyDescent="0.3">
      <c r="A97" s="45" t="str">
        <f>'Table-14'!A97</f>
        <v/>
      </c>
      <c r="B97" s="45" t="str">
        <f>'Table-14'!B97</f>
        <v/>
      </c>
      <c r="C97" s="45" t="str">
        <f>'Table-14'!C97</f>
        <v/>
      </c>
      <c r="D97" s="45" t="str">
        <f>'Table-14'!D97</f>
        <v/>
      </c>
      <c r="E97" s="45" t="str">
        <f>'Table-14'!E97</f>
        <v/>
      </c>
      <c r="F97" s="45" t="str">
        <f>'Table-14'!F97</f>
        <v/>
      </c>
      <c r="G97" s="45" t="str">
        <f>'Table-14'!G97</f>
        <v/>
      </c>
      <c r="H97" s="45" t="str">
        <f>'Table-14'!H97</f>
        <v/>
      </c>
      <c r="I97" s="45" t="str">
        <f>'Table-14'!I97</f>
        <v/>
      </c>
      <c r="J97" s="45" t="str">
        <f>'Table-14'!J97</f>
        <v/>
      </c>
      <c r="K97" s="45" t="str">
        <f>'Table-14'!K97</f>
        <v/>
      </c>
      <c r="L97" s="45" t="str">
        <f>'Table-14'!L97</f>
        <v/>
      </c>
      <c r="M97" s="45" t="str">
        <f>'Table-14'!M97</f>
        <v/>
      </c>
      <c r="N97" s="45" t="str">
        <f>'Table-14'!N97</f>
        <v/>
      </c>
      <c r="O97" s="45" t="str">
        <f>'Table-14'!O97</f>
        <v/>
      </c>
      <c r="P97" s="45" t="str">
        <f>'Table-14'!P97</f>
        <v/>
      </c>
      <c r="Q97" s="45" t="str">
        <f>'Table-14'!Q97</f>
        <v/>
      </c>
      <c r="R97" s="45" t="str">
        <f>'Table-14'!R97</f>
        <v/>
      </c>
      <c r="S97" s="45" t="str">
        <f>'Table-14'!S97</f>
        <v/>
      </c>
      <c r="T97" s="45" t="str">
        <f>'Table-14'!T97</f>
        <v/>
      </c>
      <c r="U97" s="45" t="str">
        <f>'Table-14'!U97</f>
        <v/>
      </c>
      <c r="V97" s="45" t="str">
        <f>'Table-14'!V97</f>
        <v/>
      </c>
      <c r="W97" s="45" t="str">
        <f>'Table-14'!W97</f>
        <v/>
      </c>
      <c r="X97" s="45" t="str">
        <f>'Table-14'!X97</f>
        <v/>
      </c>
    </row>
    <row r="98" spans="1:24" x14ac:dyDescent="0.3">
      <c r="A98" s="45" t="str">
        <f>'Table-14'!A98</f>
        <v/>
      </c>
      <c r="B98" s="45" t="str">
        <f>'Table-14'!B98</f>
        <v/>
      </c>
      <c r="C98" s="45" t="str">
        <f>'Table-14'!C98</f>
        <v/>
      </c>
      <c r="D98" s="45" t="str">
        <f>'Table-14'!D98</f>
        <v/>
      </c>
      <c r="E98" s="45" t="str">
        <f>'Table-14'!E98</f>
        <v/>
      </c>
      <c r="F98" s="45" t="str">
        <f>'Table-14'!F98</f>
        <v/>
      </c>
      <c r="G98" s="45" t="str">
        <f>'Table-14'!G98</f>
        <v/>
      </c>
      <c r="H98" s="45" t="str">
        <f>'Table-14'!H98</f>
        <v/>
      </c>
      <c r="I98" s="45" t="str">
        <f>'Table-14'!I98</f>
        <v/>
      </c>
      <c r="J98" s="45" t="str">
        <f>'Table-14'!J98</f>
        <v/>
      </c>
      <c r="K98" s="45" t="str">
        <f>'Table-14'!K98</f>
        <v/>
      </c>
      <c r="L98" s="45" t="str">
        <f>'Table-14'!L98</f>
        <v/>
      </c>
      <c r="M98" s="45" t="str">
        <f>'Table-14'!M98</f>
        <v/>
      </c>
      <c r="N98" s="45" t="str">
        <f>'Table-14'!N98</f>
        <v/>
      </c>
      <c r="O98" s="45" t="str">
        <f>'Table-14'!O98</f>
        <v/>
      </c>
      <c r="P98" s="45" t="str">
        <f>'Table-14'!P98</f>
        <v/>
      </c>
      <c r="Q98" s="45" t="str">
        <f>'Table-14'!Q98</f>
        <v/>
      </c>
      <c r="R98" s="45" t="str">
        <f>'Table-14'!R98</f>
        <v/>
      </c>
      <c r="S98" s="45" t="str">
        <f>'Table-14'!S98</f>
        <v/>
      </c>
      <c r="T98" s="45" t="str">
        <f>'Table-14'!T98</f>
        <v/>
      </c>
      <c r="U98" s="45" t="str">
        <f>'Table-14'!U98</f>
        <v/>
      </c>
      <c r="V98" s="45" t="str">
        <f>'Table-14'!V98</f>
        <v/>
      </c>
      <c r="W98" s="45" t="str">
        <f>'Table-14'!W98</f>
        <v/>
      </c>
      <c r="X98" s="45" t="str">
        <f>'Table-14'!X98</f>
        <v/>
      </c>
    </row>
    <row r="99" spans="1:24" x14ac:dyDescent="0.3">
      <c r="A99" s="45" t="str">
        <f>'Table-14'!A99</f>
        <v/>
      </c>
      <c r="B99" s="45" t="str">
        <f>'Table-14'!B99</f>
        <v/>
      </c>
      <c r="C99" s="45" t="str">
        <f>'Table-14'!C99</f>
        <v/>
      </c>
      <c r="D99" s="45" t="str">
        <f>'Table-14'!D99</f>
        <v/>
      </c>
      <c r="E99" s="45" t="str">
        <f>'Table-14'!E99</f>
        <v/>
      </c>
      <c r="F99" s="45" t="str">
        <f>'Table-14'!F99</f>
        <v/>
      </c>
      <c r="G99" s="45" t="str">
        <f>'Table-14'!G99</f>
        <v/>
      </c>
      <c r="H99" s="45" t="str">
        <f>'Table-14'!H99</f>
        <v/>
      </c>
      <c r="I99" s="45" t="str">
        <f>'Table-14'!I99</f>
        <v/>
      </c>
      <c r="J99" s="45" t="str">
        <f>'Table-14'!J99</f>
        <v/>
      </c>
      <c r="K99" s="45" t="str">
        <f>'Table-14'!K99</f>
        <v/>
      </c>
      <c r="L99" s="45" t="str">
        <f>'Table-14'!L99</f>
        <v/>
      </c>
      <c r="M99" s="45" t="str">
        <f>'Table-14'!M99</f>
        <v/>
      </c>
      <c r="N99" s="45" t="str">
        <f>'Table-14'!N99</f>
        <v/>
      </c>
      <c r="O99" s="45" t="str">
        <f>'Table-14'!O99</f>
        <v/>
      </c>
      <c r="P99" s="45" t="str">
        <f>'Table-14'!P99</f>
        <v/>
      </c>
      <c r="Q99" s="45" t="str">
        <f>'Table-14'!Q99</f>
        <v/>
      </c>
      <c r="R99" s="45" t="str">
        <f>'Table-14'!R99</f>
        <v/>
      </c>
      <c r="S99" s="45" t="str">
        <f>'Table-14'!S99</f>
        <v/>
      </c>
      <c r="T99" s="45" t="str">
        <f>'Table-14'!T99</f>
        <v/>
      </c>
      <c r="U99" s="45" t="str">
        <f>'Table-14'!U99</f>
        <v/>
      </c>
      <c r="V99" s="45" t="str">
        <f>'Table-14'!V99</f>
        <v/>
      </c>
      <c r="W99" s="45" t="str">
        <f>'Table-14'!W99</f>
        <v/>
      </c>
      <c r="X99" s="45" t="str">
        <f>'Table-14'!X99</f>
        <v/>
      </c>
    </row>
    <row r="100" spans="1:24" x14ac:dyDescent="0.3">
      <c r="A100" s="97" t="str">
        <f>'Table-14'!A100</f>
        <v>TOTAL</v>
      </c>
      <c r="B100" s="97">
        <f>'Table-14'!B100</f>
        <v>339</v>
      </c>
      <c r="C100" s="97">
        <f>'Table-14'!C100</f>
        <v>0</v>
      </c>
      <c r="D100" s="97">
        <f>'Table-14'!D100</f>
        <v>0</v>
      </c>
      <c r="E100" s="97">
        <f>'Table-14'!E100</f>
        <v>0</v>
      </c>
      <c r="F100" s="97">
        <f>'Table-14'!F100</f>
        <v>339</v>
      </c>
      <c r="G100" s="97">
        <f>'Table-14'!G100</f>
        <v>0</v>
      </c>
      <c r="H100" s="97">
        <f>'Table-14'!H100</f>
        <v>0</v>
      </c>
      <c r="I100" s="97">
        <f>'Table-14'!I100</f>
        <v>0</v>
      </c>
      <c r="J100" s="97">
        <f>'Table-14'!J100</f>
        <v>0</v>
      </c>
      <c r="K100" s="97">
        <f>'Table-14'!K100</f>
        <v>0</v>
      </c>
      <c r="L100" s="97">
        <f>'Table-14'!L100</f>
        <v>0</v>
      </c>
      <c r="M100" s="97">
        <f>'Table-14'!M100</f>
        <v>339</v>
      </c>
      <c r="N100" s="97">
        <f>'Table-14'!N100</f>
        <v>0</v>
      </c>
      <c r="O100" s="97">
        <f>'Table-14'!O100</f>
        <v>0</v>
      </c>
      <c r="P100" s="97">
        <f>'Table-14'!P100</f>
        <v>0</v>
      </c>
      <c r="Q100" s="97">
        <f>'Table-14'!Q100</f>
        <v>0</v>
      </c>
      <c r="R100" s="97">
        <f>'Table-14'!R100</f>
        <v>0</v>
      </c>
      <c r="S100" s="97">
        <f>'Table-14'!S100</f>
        <v>0</v>
      </c>
      <c r="T100" s="97">
        <f>'Table-14'!T100</f>
        <v>0</v>
      </c>
      <c r="U100" s="97">
        <f>'Table-14'!U100</f>
        <v>339</v>
      </c>
      <c r="V100" s="97">
        <f>'Table-14'!V100</f>
        <v>0</v>
      </c>
      <c r="W100" s="97">
        <f>'Table-14'!W100</f>
        <v>0</v>
      </c>
      <c r="X100" s="97">
        <f>'Table-14'!X100</f>
        <v>0</v>
      </c>
    </row>
    <row r="101" spans="1:24" x14ac:dyDescent="0.3">
      <c r="A101" s="5" t="s">
        <v>148</v>
      </c>
      <c r="B101" s="5"/>
      <c r="C101" s="98">
        <f>'Table-14'!C101</f>
        <v>0</v>
      </c>
      <c r="D101" s="98">
        <f>'Table-14'!D101</f>
        <v>0</v>
      </c>
      <c r="E101" s="98">
        <f>'Table-14'!E101</f>
        <v>0</v>
      </c>
      <c r="F101" s="98">
        <f>'Table-14'!F101</f>
        <v>100</v>
      </c>
      <c r="G101" s="98">
        <f>'Table-14'!G101</f>
        <v>0</v>
      </c>
      <c r="H101" s="98">
        <f>'Table-14'!H101</f>
        <v>0</v>
      </c>
      <c r="I101" s="98">
        <f>'Table-14'!I101</f>
        <v>0</v>
      </c>
      <c r="J101" s="98">
        <f>'Table-14'!J101</f>
        <v>0</v>
      </c>
      <c r="K101" s="98">
        <f>'Table-14'!K101</f>
        <v>0</v>
      </c>
      <c r="L101" s="98">
        <f>'Table-14'!L101</f>
        <v>0</v>
      </c>
      <c r="M101" s="98">
        <f>'Table-14'!M101</f>
        <v>100</v>
      </c>
      <c r="N101" s="98">
        <f>'Table-14'!N101</f>
        <v>0</v>
      </c>
      <c r="O101" s="98">
        <f>'Table-14'!O101</f>
        <v>0</v>
      </c>
      <c r="P101" s="98">
        <f>'Table-14'!P101</f>
        <v>0</v>
      </c>
      <c r="Q101" s="98">
        <f>'Table-14'!Q101</f>
        <v>0</v>
      </c>
      <c r="R101" s="98">
        <f>'Table-14'!R101</f>
        <v>0</v>
      </c>
      <c r="S101" s="98">
        <f>'Table-14'!S101</f>
        <v>0</v>
      </c>
      <c r="T101" s="98">
        <f>'Table-14'!T101</f>
        <v>0</v>
      </c>
      <c r="U101" s="98">
        <f>'Table-14'!U101</f>
        <v>100</v>
      </c>
      <c r="V101" s="98">
        <f>'Table-14'!V101</f>
        <v>0</v>
      </c>
      <c r="W101" s="98">
        <f>'Table-14'!W101</f>
        <v>0</v>
      </c>
      <c r="X101" s="98">
        <f>'Table-14'!X101</f>
        <v>0</v>
      </c>
    </row>
    <row r="102" spans="1:24" ht="15.6" x14ac:dyDescent="0.3">
      <c r="A102" s="157" t="s">
        <v>62</v>
      </c>
      <c r="B102" s="157"/>
      <c r="C102" s="157"/>
      <c r="D102" s="157"/>
      <c r="E102" s="157"/>
      <c r="F102" s="157"/>
      <c r="G102" s="157"/>
      <c r="H102" s="157"/>
      <c r="J102" s="23">
        <v>0</v>
      </c>
      <c r="K102" t="s">
        <v>56</v>
      </c>
      <c r="X102" s="23">
        <v>1</v>
      </c>
    </row>
    <row r="103" spans="1:24" ht="15.6" x14ac:dyDescent="0.3">
      <c r="A103" t="s">
        <v>57</v>
      </c>
      <c r="L103" s="23">
        <v>2</v>
      </c>
      <c r="M103" t="s">
        <v>58</v>
      </c>
      <c r="X103" s="23">
        <v>3</v>
      </c>
    </row>
    <row r="104" spans="1:24" ht="15.6" x14ac:dyDescent="0.3">
      <c r="A104" t="s">
        <v>59</v>
      </c>
      <c r="J104" s="23">
        <v>4</v>
      </c>
      <c r="K104" t="s">
        <v>60</v>
      </c>
      <c r="X104" s="23">
        <v>6</v>
      </c>
    </row>
    <row r="105" spans="1:24" ht="15.6" x14ac:dyDescent="0.3">
      <c r="A105" t="s">
        <v>163</v>
      </c>
      <c r="M105" s="23">
        <v>7</v>
      </c>
      <c r="N105" t="s">
        <v>61</v>
      </c>
      <c r="X105" s="23">
        <v>8</v>
      </c>
    </row>
    <row r="106" spans="1:24" x14ac:dyDescent="0.3">
      <c r="A106" s="22" t="s">
        <v>49</v>
      </c>
    </row>
    <row r="107" spans="1:24" x14ac:dyDescent="0.3">
      <c r="A107" s="121" t="s">
        <v>146</v>
      </c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</row>
    <row r="108" spans="1:24" x14ac:dyDescent="0.3">
      <c r="A108" s="78" t="s">
        <v>40</v>
      </c>
      <c r="B108" s="109" t="str">
        <f>'Table-14'!AA3</f>
        <v>GUJARAT(24)</v>
      </c>
      <c r="C108" s="109"/>
      <c r="D108" s="109"/>
      <c r="E108" s="77"/>
      <c r="F108" s="77"/>
      <c r="G108" s="77"/>
      <c r="H108" s="146" t="s">
        <v>41</v>
      </c>
      <c r="I108" s="146"/>
      <c r="J108" s="145" t="str">
        <f>'Table-14'!AI3</f>
        <v>2023-24</v>
      </c>
      <c r="K108" s="145"/>
      <c r="L108" s="145"/>
      <c r="M108" s="77"/>
      <c r="N108" s="146" t="s">
        <v>2</v>
      </c>
      <c r="O108" s="146"/>
      <c r="P108" s="145" t="str">
        <f>'Table-14'!AO3</f>
        <v>SUMMER(5)</v>
      </c>
      <c r="Q108" s="145"/>
      <c r="R108" s="145"/>
      <c r="S108" s="79"/>
      <c r="T108" s="146" t="s">
        <v>42</v>
      </c>
      <c r="U108" s="146"/>
      <c r="V108" s="145" t="str">
        <f>'Table-14'!AU3</f>
        <v>STATE(2)</v>
      </c>
      <c r="W108" s="145"/>
      <c r="X108" s="145"/>
    </row>
    <row r="109" spans="1:24" x14ac:dyDescent="0.3">
      <c r="A109" s="104" t="s">
        <v>63</v>
      </c>
      <c r="B109" s="107" t="s">
        <v>147</v>
      </c>
      <c r="C109" s="149" t="s">
        <v>43</v>
      </c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51" t="s">
        <v>44</v>
      </c>
      <c r="R109" s="151"/>
      <c r="S109" s="151"/>
      <c r="T109" s="151"/>
      <c r="U109" s="151"/>
      <c r="V109" s="151"/>
      <c r="W109" s="151"/>
      <c r="X109" s="151"/>
    </row>
    <row r="110" spans="1:24" x14ac:dyDescent="0.3">
      <c r="A110" s="104"/>
      <c r="B110" s="107"/>
      <c r="C110" s="150"/>
      <c r="D110" s="150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1"/>
      <c r="R110" s="151"/>
      <c r="S110" s="151"/>
      <c r="T110" s="151"/>
      <c r="U110" s="151"/>
      <c r="V110" s="151"/>
      <c r="W110" s="151"/>
      <c r="X110" s="151"/>
    </row>
    <row r="111" spans="1:24" x14ac:dyDescent="0.3">
      <c r="A111" s="104"/>
      <c r="B111" s="107"/>
      <c r="C111" s="153" t="s">
        <v>45</v>
      </c>
      <c r="D111" s="153"/>
      <c r="E111" s="153"/>
      <c r="F111" s="153"/>
      <c r="G111" s="153"/>
      <c r="H111" s="153"/>
      <c r="I111" s="155" t="s">
        <v>46</v>
      </c>
      <c r="J111" s="155"/>
      <c r="K111" s="155"/>
      <c r="L111" s="155"/>
      <c r="M111" s="155"/>
      <c r="N111" s="155"/>
      <c r="O111" s="155"/>
      <c r="P111" s="155"/>
      <c r="Q111" s="151"/>
      <c r="R111" s="151"/>
      <c r="S111" s="151"/>
      <c r="T111" s="151"/>
      <c r="U111" s="151"/>
      <c r="V111" s="151"/>
      <c r="W111" s="151"/>
      <c r="X111" s="151"/>
    </row>
    <row r="112" spans="1:24" x14ac:dyDescent="0.3">
      <c r="A112" s="104"/>
      <c r="B112" s="107"/>
      <c r="C112" s="154"/>
      <c r="D112" s="154"/>
      <c r="E112" s="154"/>
      <c r="F112" s="154"/>
      <c r="G112" s="154"/>
      <c r="H112" s="154"/>
      <c r="I112" s="156"/>
      <c r="J112" s="156"/>
      <c r="K112" s="156"/>
      <c r="L112" s="156"/>
      <c r="M112" s="156"/>
      <c r="N112" s="156"/>
      <c r="O112" s="156"/>
      <c r="P112" s="156"/>
      <c r="Q112" s="152"/>
      <c r="R112" s="152"/>
      <c r="S112" s="152"/>
      <c r="T112" s="152"/>
      <c r="U112" s="152"/>
      <c r="V112" s="152"/>
      <c r="W112" s="152"/>
      <c r="X112" s="152"/>
    </row>
    <row r="113" spans="1:24" x14ac:dyDescent="0.3">
      <c r="A113" s="103"/>
      <c r="B113" s="108"/>
      <c r="C113" s="17">
        <v>0</v>
      </c>
      <c r="D113" s="17">
        <v>1</v>
      </c>
      <c r="E113" s="17">
        <v>2</v>
      </c>
      <c r="F113" s="17">
        <v>4</v>
      </c>
      <c r="G113" s="17">
        <v>6</v>
      </c>
      <c r="H113" s="17">
        <v>8</v>
      </c>
      <c r="I113" s="17">
        <v>0</v>
      </c>
      <c r="J113" s="17">
        <v>1</v>
      </c>
      <c r="K113" s="17">
        <v>2</v>
      </c>
      <c r="L113" s="17">
        <v>3</v>
      </c>
      <c r="M113" s="17">
        <v>4</v>
      </c>
      <c r="N113" s="17">
        <v>6</v>
      </c>
      <c r="O113" s="17">
        <v>7</v>
      </c>
      <c r="P113" s="17">
        <v>8</v>
      </c>
      <c r="Q113" s="17">
        <v>0</v>
      </c>
      <c r="R113" s="17">
        <v>1</v>
      </c>
      <c r="S113" s="17">
        <v>2</v>
      </c>
      <c r="T113" s="17">
        <v>3</v>
      </c>
      <c r="U113" s="17">
        <v>4</v>
      </c>
      <c r="V113" s="17">
        <v>6</v>
      </c>
      <c r="W113" s="17">
        <v>7</v>
      </c>
      <c r="X113" s="17">
        <v>8</v>
      </c>
    </row>
    <row r="114" spans="1:24" x14ac:dyDescent="0.3">
      <c r="A114" s="40">
        <v>1</v>
      </c>
      <c r="B114" s="40">
        <v>2</v>
      </c>
      <c r="C114" s="18">
        <v>3</v>
      </c>
      <c r="D114" s="18">
        <v>4</v>
      </c>
      <c r="E114" s="18">
        <v>5</v>
      </c>
      <c r="F114" s="18">
        <v>6</v>
      </c>
      <c r="G114" s="18">
        <v>7</v>
      </c>
      <c r="H114" s="18">
        <v>8</v>
      </c>
      <c r="I114" s="18">
        <v>9</v>
      </c>
      <c r="J114" s="18">
        <v>10</v>
      </c>
      <c r="K114" s="18">
        <v>11</v>
      </c>
      <c r="L114" s="18">
        <v>12</v>
      </c>
      <c r="M114" s="18">
        <v>13</v>
      </c>
      <c r="N114" s="18">
        <v>14</v>
      </c>
      <c r="O114" s="18">
        <v>15</v>
      </c>
      <c r="P114" s="18">
        <v>16</v>
      </c>
      <c r="Q114" s="18">
        <v>17</v>
      </c>
      <c r="R114" s="18">
        <v>18</v>
      </c>
      <c r="S114" s="18">
        <v>19</v>
      </c>
      <c r="T114" s="18">
        <v>20</v>
      </c>
      <c r="U114" s="18">
        <v>21</v>
      </c>
      <c r="V114" s="18">
        <v>22</v>
      </c>
      <c r="W114" s="18">
        <v>23</v>
      </c>
      <c r="X114" s="18">
        <v>24</v>
      </c>
    </row>
    <row r="115" spans="1:24" x14ac:dyDescent="0.3">
      <c r="A115" s="45">
        <f>'Table-14'!Z10</f>
        <v>1</v>
      </c>
      <c r="B115" s="45">
        <f>'Table-14'!AA10</f>
        <v>17</v>
      </c>
      <c r="C115" s="45">
        <f>'Table-14'!AB10</f>
        <v>0</v>
      </c>
      <c r="D115" s="45">
        <f>'Table-14'!AC10</f>
        <v>0</v>
      </c>
      <c r="E115" s="45">
        <f>'Table-14'!AD10</f>
        <v>0</v>
      </c>
      <c r="F115" s="45">
        <f>'Table-14'!AE10</f>
        <v>17</v>
      </c>
      <c r="G115" s="45">
        <f>'Table-14'!AF10</f>
        <v>0</v>
      </c>
      <c r="H115" s="45">
        <f>'Table-14'!AG10</f>
        <v>0</v>
      </c>
      <c r="I115" s="45">
        <f>'Table-14'!AH10</f>
        <v>0</v>
      </c>
      <c r="J115" s="45">
        <f>'Table-14'!AI10</f>
        <v>0</v>
      </c>
      <c r="K115" s="45">
        <f>'Table-14'!AJ10</f>
        <v>0</v>
      </c>
      <c r="L115" s="45">
        <f>'Table-14'!AK10</f>
        <v>0</v>
      </c>
      <c r="M115" s="45">
        <f>'Table-14'!AL10</f>
        <v>17</v>
      </c>
      <c r="N115" s="45">
        <f>'Table-14'!AM10</f>
        <v>0</v>
      </c>
      <c r="O115" s="45">
        <f>'Table-14'!AN10</f>
        <v>0</v>
      </c>
      <c r="P115" s="45">
        <f>'Table-14'!AO10</f>
        <v>0</v>
      </c>
      <c r="Q115" s="45">
        <f>'Table-14'!AP10</f>
        <v>0</v>
      </c>
      <c r="R115" s="45">
        <f>'Table-14'!AQ10</f>
        <v>0</v>
      </c>
      <c r="S115" s="45">
        <f>'Table-14'!AR10</f>
        <v>0</v>
      </c>
      <c r="T115" s="45">
        <f>'Table-14'!AS10</f>
        <v>0</v>
      </c>
      <c r="U115" s="45">
        <f>'Table-14'!AT10</f>
        <v>17</v>
      </c>
      <c r="V115" s="45">
        <f>'Table-14'!AU10</f>
        <v>0</v>
      </c>
      <c r="W115" s="45">
        <f>'Table-14'!AV10</f>
        <v>0</v>
      </c>
      <c r="X115" s="45">
        <f>'Table-14'!AW10</f>
        <v>0</v>
      </c>
    </row>
    <row r="116" spans="1:24" x14ac:dyDescent="0.3">
      <c r="A116" s="45">
        <f>'Table-14'!Z11</f>
        <v>2</v>
      </c>
      <c r="B116" s="45">
        <f>'Table-14'!AA11</f>
        <v>33</v>
      </c>
      <c r="C116" s="45">
        <f>'Table-14'!AB11</f>
        <v>0</v>
      </c>
      <c r="D116" s="45">
        <f>'Table-14'!AC11</f>
        <v>0</v>
      </c>
      <c r="E116" s="45">
        <f>'Table-14'!AD11</f>
        <v>0</v>
      </c>
      <c r="F116" s="45">
        <f>'Table-14'!AE11</f>
        <v>33</v>
      </c>
      <c r="G116" s="45">
        <f>'Table-14'!AF11</f>
        <v>0</v>
      </c>
      <c r="H116" s="45">
        <f>'Table-14'!AG11</f>
        <v>0</v>
      </c>
      <c r="I116" s="45">
        <f>'Table-14'!AH11</f>
        <v>0</v>
      </c>
      <c r="J116" s="45">
        <f>'Table-14'!AI11</f>
        <v>0</v>
      </c>
      <c r="K116" s="45">
        <f>'Table-14'!AJ11</f>
        <v>0</v>
      </c>
      <c r="L116" s="45">
        <f>'Table-14'!AK11</f>
        <v>0</v>
      </c>
      <c r="M116" s="45">
        <f>'Table-14'!AL11</f>
        <v>33</v>
      </c>
      <c r="N116" s="45">
        <f>'Table-14'!AM11</f>
        <v>0</v>
      </c>
      <c r="O116" s="45">
        <f>'Table-14'!AN11</f>
        <v>0</v>
      </c>
      <c r="P116" s="45">
        <f>'Table-14'!AO11</f>
        <v>0</v>
      </c>
      <c r="Q116" s="45">
        <f>'Table-14'!AP11</f>
        <v>0</v>
      </c>
      <c r="R116" s="45">
        <f>'Table-14'!AQ11</f>
        <v>0</v>
      </c>
      <c r="S116" s="45">
        <f>'Table-14'!AR11</f>
        <v>0</v>
      </c>
      <c r="T116" s="45">
        <f>'Table-14'!AS11</f>
        <v>0</v>
      </c>
      <c r="U116" s="45">
        <f>'Table-14'!AT11</f>
        <v>33</v>
      </c>
      <c r="V116" s="45">
        <f>'Table-14'!AU11</f>
        <v>0</v>
      </c>
      <c r="W116" s="45">
        <f>'Table-14'!AV11</f>
        <v>0</v>
      </c>
      <c r="X116" s="45">
        <f>'Table-14'!AW11</f>
        <v>0</v>
      </c>
    </row>
    <row r="117" spans="1:24" x14ac:dyDescent="0.3">
      <c r="A117" s="45">
        <f>'Table-14'!Z12</f>
        <v>3</v>
      </c>
      <c r="B117" s="45">
        <f>'Table-14'!AA12</f>
        <v>18</v>
      </c>
      <c r="C117" s="45">
        <f>'Table-14'!AB12</f>
        <v>0</v>
      </c>
      <c r="D117" s="45">
        <f>'Table-14'!AC12</f>
        <v>0</v>
      </c>
      <c r="E117" s="45">
        <f>'Table-14'!AD12</f>
        <v>0</v>
      </c>
      <c r="F117" s="45">
        <f>'Table-14'!AE12</f>
        <v>18</v>
      </c>
      <c r="G117" s="45">
        <f>'Table-14'!AF12</f>
        <v>0</v>
      </c>
      <c r="H117" s="45">
        <f>'Table-14'!AG12</f>
        <v>0</v>
      </c>
      <c r="I117" s="45">
        <f>'Table-14'!AH12</f>
        <v>0</v>
      </c>
      <c r="J117" s="45">
        <f>'Table-14'!AI12</f>
        <v>0</v>
      </c>
      <c r="K117" s="45">
        <f>'Table-14'!AJ12</f>
        <v>0</v>
      </c>
      <c r="L117" s="45">
        <f>'Table-14'!AK12</f>
        <v>0</v>
      </c>
      <c r="M117" s="45">
        <f>'Table-14'!AL12</f>
        <v>18</v>
      </c>
      <c r="N117" s="45">
        <f>'Table-14'!AM12</f>
        <v>0</v>
      </c>
      <c r="O117" s="45">
        <f>'Table-14'!AN12</f>
        <v>0</v>
      </c>
      <c r="P117" s="45">
        <f>'Table-14'!AO12</f>
        <v>0</v>
      </c>
      <c r="Q117" s="45">
        <f>'Table-14'!AP12</f>
        <v>0</v>
      </c>
      <c r="R117" s="45">
        <f>'Table-14'!AQ12</f>
        <v>0</v>
      </c>
      <c r="S117" s="45">
        <f>'Table-14'!AR12</f>
        <v>0</v>
      </c>
      <c r="T117" s="45">
        <f>'Table-14'!AS12</f>
        <v>0</v>
      </c>
      <c r="U117" s="45">
        <f>'Table-14'!AT12</f>
        <v>18</v>
      </c>
      <c r="V117" s="45">
        <f>'Table-14'!AU12</f>
        <v>0</v>
      </c>
      <c r="W117" s="45">
        <f>'Table-14'!AV12</f>
        <v>0</v>
      </c>
      <c r="X117" s="45">
        <f>'Table-14'!AW12</f>
        <v>0</v>
      </c>
    </row>
    <row r="118" spans="1:24" x14ac:dyDescent="0.3">
      <c r="A118" s="45">
        <f>'Table-14'!Z13</f>
        <v>4</v>
      </c>
      <c r="B118" s="45">
        <f>'Table-14'!AA13</f>
        <v>14</v>
      </c>
      <c r="C118" s="45">
        <f>'Table-14'!AB13</f>
        <v>0</v>
      </c>
      <c r="D118" s="45">
        <f>'Table-14'!AC13</f>
        <v>0</v>
      </c>
      <c r="E118" s="45">
        <f>'Table-14'!AD13</f>
        <v>0</v>
      </c>
      <c r="F118" s="45">
        <f>'Table-14'!AE13</f>
        <v>14</v>
      </c>
      <c r="G118" s="45">
        <f>'Table-14'!AF13</f>
        <v>0</v>
      </c>
      <c r="H118" s="45">
        <f>'Table-14'!AG13</f>
        <v>0</v>
      </c>
      <c r="I118" s="45">
        <f>'Table-14'!AH13</f>
        <v>0</v>
      </c>
      <c r="J118" s="45">
        <f>'Table-14'!AI13</f>
        <v>0</v>
      </c>
      <c r="K118" s="45">
        <f>'Table-14'!AJ13</f>
        <v>0</v>
      </c>
      <c r="L118" s="45">
        <f>'Table-14'!AK13</f>
        <v>0</v>
      </c>
      <c r="M118" s="45">
        <f>'Table-14'!AL13</f>
        <v>14</v>
      </c>
      <c r="N118" s="45">
        <f>'Table-14'!AM13</f>
        <v>0</v>
      </c>
      <c r="O118" s="45">
        <f>'Table-14'!AN13</f>
        <v>0</v>
      </c>
      <c r="P118" s="45">
        <f>'Table-14'!AO13</f>
        <v>0</v>
      </c>
      <c r="Q118" s="45">
        <f>'Table-14'!AP13</f>
        <v>0</v>
      </c>
      <c r="R118" s="45">
        <f>'Table-14'!AQ13</f>
        <v>0</v>
      </c>
      <c r="S118" s="45">
        <f>'Table-14'!AR13</f>
        <v>0</v>
      </c>
      <c r="T118" s="45">
        <f>'Table-14'!AS13</f>
        <v>0</v>
      </c>
      <c r="U118" s="45">
        <f>'Table-14'!AT13</f>
        <v>14</v>
      </c>
      <c r="V118" s="45">
        <f>'Table-14'!AU13</f>
        <v>0</v>
      </c>
      <c r="W118" s="45">
        <f>'Table-14'!AV13</f>
        <v>0</v>
      </c>
      <c r="X118" s="45">
        <f>'Table-14'!AW13</f>
        <v>0</v>
      </c>
    </row>
    <row r="119" spans="1:24" x14ac:dyDescent="0.3">
      <c r="A119" s="45">
        <f>'Table-14'!Z14</f>
        <v>5</v>
      </c>
      <c r="B119" s="45">
        <f>'Table-14'!AA14</f>
        <v>10</v>
      </c>
      <c r="C119" s="45">
        <f>'Table-14'!AB14</f>
        <v>0</v>
      </c>
      <c r="D119" s="45">
        <f>'Table-14'!AC14</f>
        <v>0</v>
      </c>
      <c r="E119" s="45">
        <f>'Table-14'!AD14</f>
        <v>0</v>
      </c>
      <c r="F119" s="45">
        <f>'Table-14'!AE14</f>
        <v>10</v>
      </c>
      <c r="G119" s="45">
        <f>'Table-14'!AF14</f>
        <v>0</v>
      </c>
      <c r="H119" s="45">
        <f>'Table-14'!AG14</f>
        <v>0</v>
      </c>
      <c r="I119" s="45">
        <f>'Table-14'!AH14</f>
        <v>0</v>
      </c>
      <c r="J119" s="45">
        <f>'Table-14'!AI14</f>
        <v>0</v>
      </c>
      <c r="K119" s="45">
        <f>'Table-14'!AJ14</f>
        <v>0</v>
      </c>
      <c r="L119" s="45">
        <f>'Table-14'!AK14</f>
        <v>0</v>
      </c>
      <c r="M119" s="45">
        <f>'Table-14'!AL14</f>
        <v>10</v>
      </c>
      <c r="N119" s="45">
        <f>'Table-14'!AM14</f>
        <v>0</v>
      </c>
      <c r="O119" s="45">
        <f>'Table-14'!AN14</f>
        <v>0</v>
      </c>
      <c r="P119" s="45">
        <f>'Table-14'!AO14</f>
        <v>0</v>
      </c>
      <c r="Q119" s="45">
        <f>'Table-14'!AP14</f>
        <v>0</v>
      </c>
      <c r="R119" s="45">
        <f>'Table-14'!AQ14</f>
        <v>0</v>
      </c>
      <c r="S119" s="45">
        <f>'Table-14'!AR14</f>
        <v>0</v>
      </c>
      <c r="T119" s="45">
        <f>'Table-14'!AS14</f>
        <v>0</v>
      </c>
      <c r="U119" s="45">
        <f>'Table-14'!AT14</f>
        <v>10</v>
      </c>
      <c r="V119" s="45">
        <f>'Table-14'!AU14</f>
        <v>0</v>
      </c>
      <c r="W119" s="45">
        <f>'Table-14'!AV14</f>
        <v>0</v>
      </c>
      <c r="X119" s="45">
        <f>'Table-14'!AW14</f>
        <v>0</v>
      </c>
    </row>
    <row r="120" spans="1:24" x14ac:dyDescent="0.3">
      <c r="A120" s="45">
        <f>'Table-14'!Z15</f>
        <v>6</v>
      </c>
      <c r="B120" s="45">
        <f>'Table-14'!AA15</f>
        <v>8</v>
      </c>
      <c r="C120" s="45">
        <f>'Table-14'!AB15</f>
        <v>0</v>
      </c>
      <c r="D120" s="45">
        <f>'Table-14'!AC15</f>
        <v>0</v>
      </c>
      <c r="E120" s="45">
        <f>'Table-14'!AD15</f>
        <v>0</v>
      </c>
      <c r="F120" s="45">
        <f>'Table-14'!AE15</f>
        <v>8</v>
      </c>
      <c r="G120" s="45">
        <f>'Table-14'!AF15</f>
        <v>0</v>
      </c>
      <c r="H120" s="45">
        <f>'Table-14'!AG15</f>
        <v>0</v>
      </c>
      <c r="I120" s="45">
        <f>'Table-14'!AH15</f>
        <v>0</v>
      </c>
      <c r="J120" s="45">
        <f>'Table-14'!AI15</f>
        <v>0</v>
      </c>
      <c r="K120" s="45">
        <f>'Table-14'!AJ15</f>
        <v>0</v>
      </c>
      <c r="L120" s="45">
        <f>'Table-14'!AK15</f>
        <v>0</v>
      </c>
      <c r="M120" s="45">
        <f>'Table-14'!AL15</f>
        <v>8</v>
      </c>
      <c r="N120" s="45">
        <f>'Table-14'!AM15</f>
        <v>0</v>
      </c>
      <c r="O120" s="45">
        <f>'Table-14'!AN15</f>
        <v>0</v>
      </c>
      <c r="P120" s="45">
        <f>'Table-14'!AO15</f>
        <v>0</v>
      </c>
      <c r="Q120" s="45">
        <f>'Table-14'!AP15</f>
        <v>0</v>
      </c>
      <c r="R120" s="45">
        <f>'Table-14'!AQ15</f>
        <v>0</v>
      </c>
      <c r="S120" s="45">
        <f>'Table-14'!AR15</f>
        <v>0</v>
      </c>
      <c r="T120" s="45">
        <f>'Table-14'!AS15</f>
        <v>0</v>
      </c>
      <c r="U120" s="45">
        <f>'Table-14'!AT15</f>
        <v>8</v>
      </c>
      <c r="V120" s="45">
        <f>'Table-14'!AU15</f>
        <v>0</v>
      </c>
      <c r="W120" s="45">
        <f>'Table-14'!AV15</f>
        <v>0</v>
      </c>
      <c r="X120" s="45">
        <f>'Table-14'!AW15</f>
        <v>0</v>
      </c>
    </row>
    <row r="121" spans="1:24" x14ac:dyDescent="0.3">
      <c r="A121" s="45">
        <f>'Table-14'!Z16</f>
        <v>7</v>
      </c>
      <c r="B121" s="45">
        <f>'Table-14'!AA16</f>
        <v>16</v>
      </c>
      <c r="C121" s="45">
        <f>'Table-14'!AB16</f>
        <v>0</v>
      </c>
      <c r="D121" s="45">
        <f>'Table-14'!AC16</f>
        <v>0</v>
      </c>
      <c r="E121" s="45">
        <f>'Table-14'!AD16</f>
        <v>0</v>
      </c>
      <c r="F121" s="45">
        <f>'Table-14'!AE16</f>
        <v>16</v>
      </c>
      <c r="G121" s="45">
        <f>'Table-14'!AF16</f>
        <v>0</v>
      </c>
      <c r="H121" s="45">
        <f>'Table-14'!AG16</f>
        <v>0</v>
      </c>
      <c r="I121" s="45">
        <f>'Table-14'!AH16</f>
        <v>0</v>
      </c>
      <c r="J121" s="45">
        <f>'Table-14'!AI16</f>
        <v>0</v>
      </c>
      <c r="K121" s="45">
        <f>'Table-14'!AJ16</f>
        <v>0</v>
      </c>
      <c r="L121" s="45">
        <f>'Table-14'!AK16</f>
        <v>0</v>
      </c>
      <c r="M121" s="45">
        <f>'Table-14'!AL16</f>
        <v>16</v>
      </c>
      <c r="N121" s="45">
        <f>'Table-14'!AM16</f>
        <v>0</v>
      </c>
      <c r="O121" s="45">
        <f>'Table-14'!AN16</f>
        <v>0</v>
      </c>
      <c r="P121" s="45">
        <f>'Table-14'!AO16</f>
        <v>0</v>
      </c>
      <c r="Q121" s="45">
        <f>'Table-14'!AP16</f>
        <v>0</v>
      </c>
      <c r="R121" s="45">
        <f>'Table-14'!AQ16</f>
        <v>0</v>
      </c>
      <c r="S121" s="45">
        <f>'Table-14'!AR16</f>
        <v>0</v>
      </c>
      <c r="T121" s="45">
        <f>'Table-14'!AS16</f>
        <v>0</v>
      </c>
      <c r="U121" s="45">
        <f>'Table-14'!AT16</f>
        <v>16</v>
      </c>
      <c r="V121" s="45">
        <f>'Table-14'!AU16</f>
        <v>0</v>
      </c>
      <c r="W121" s="45">
        <f>'Table-14'!AV16</f>
        <v>0</v>
      </c>
      <c r="X121" s="45">
        <f>'Table-14'!AW16</f>
        <v>0</v>
      </c>
    </row>
    <row r="122" spans="1:24" x14ac:dyDescent="0.3">
      <c r="A122" s="45">
        <f>'Table-14'!Z17</f>
        <v>8</v>
      </c>
      <c r="B122" s="45">
        <f>'Table-14'!AA17</f>
        <v>20</v>
      </c>
      <c r="C122" s="45">
        <f>'Table-14'!AB17</f>
        <v>0</v>
      </c>
      <c r="D122" s="45">
        <f>'Table-14'!AC17</f>
        <v>0</v>
      </c>
      <c r="E122" s="45">
        <f>'Table-14'!AD17</f>
        <v>0</v>
      </c>
      <c r="F122" s="45">
        <f>'Table-14'!AE17</f>
        <v>20</v>
      </c>
      <c r="G122" s="45">
        <f>'Table-14'!AF17</f>
        <v>0</v>
      </c>
      <c r="H122" s="45">
        <f>'Table-14'!AG17</f>
        <v>0</v>
      </c>
      <c r="I122" s="45">
        <f>'Table-14'!AH17</f>
        <v>0</v>
      </c>
      <c r="J122" s="45">
        <f>'Table-14'!AI17</f>
        <v>0</v>
      </c>
      <c r="K122" s="45">
        <f>'Table-14'!AJ17</f>
        <v>0</v>
      </c>
      <c r="L122" s="45">
        <f>'Table-14'!AK17</f>
        <v>0</v>
      </c>
      <c r="M122" s="45">
        <f>'Table-14'!AL17</f>
        <v>20</v>
      </c>
      <c r="N122" s="45">
        <f>'Table-14'!AM17</f>
        <v>0</v>
      </c>
      <c r="O122" s="45">
        <f>'Table-14'!AN17</f>
        <v>0</v>
      </c>
      <c r="P122" s="45">
        <f>'Table-14'!AO17</f>
        <v>0</v>
      </c>
      <c r="Q122" s="45">
        <f>'Table-14'!AP17</f>
        <v>0</v>
      </c>
      <c r="R122" s="45">
        <f>'Table-14'!AQ17</f>
        <v>0</v>
      </c>
      <c r="S122" s="45">
        <f>'Table-14'!AR17</f>
        <v>0</v>
      </c>
      <c r="T122" s="45">
        <f>'Table-14'!AS17</f>
        <v>0</v>
      </c>
      <c r="U122" s="45">
        <f>'Table-14'!AT17</f>
        <v>20</v>
      </c>
      <c r="V122" s="45">
        <f>'Table-14'!AU17</f>
        <v>0</v>
      </c>
      <c r="W122" s="45">
        <f>'Table-14'!AV17</f>
        <v>0</v>
      </c>
      <c r="X122" s="45">
        <f>'Table-14'!AW17</f>
        <v>0</v>
      </c>
    </row>
    <row r="123" spans="1:24" x14ac:dyDescent="0.3">
      <c r="A123" s="45">
        <f>'Table-14'!Z18</f>
        <v>9</v>
      </c>
      <c r="B123" s="45">
        <f>'Table-14'!AA18</f>
        <v>16</v>
      </c>
      <c r="C123" s="45">
        <f>'Table-14'!AB18</f>
        <v>0</v>
      </c>
      <c r="D123" s="45">
        <f>'Table-14'!AC18</f>
        <v>0</v>
      </c>
      <c r="E123" s="45">
        <f>'Table-14'!AD18</f>
        <v>0</v>
      </c>
      <c r="F123" s="45">
        <f>'Table-14'!AE18</f>
        <v>16</v>
      </c>
      <c r="G123" s="45">
        <f>'Table-14'!AF18</f>
        <v>0</v>
      </c>
      <c r="H123" s="45">
        <f>'Table-14'!AG18</f>
        <v>0</v>
      </c>
      <c r="I123" s="45">
        <f>'Table-14'!AH18</f>
        <v>0</v>
      </c>
      <c r="J123" s="45">
        <f>'Table-14'!AI18</f>
        <v>0</v>
      </c>
      <c r="K123" s="45">
        <f>'Table-14'!AJ18</f>
        <v>0</v>
      </c>
      <c r="L123" s="45">
        <f>'Table-14'!AK18</f>
        <v>0</v>
      </c>
      <c r="M123" s="45">
        <f>'Table-14'!AL18</f>
        <v>16</v>
      </c>
      <c r="N123" s="45">
        <f>'Table-14'!AM18</f>
        <v>0</v>
      </c>
      <c r="O123" s="45">
        <f>'Table-14'!AN18</f>
        <v>0</v>
      </c>
      <c r="P123" s="45">
        <f>'Table-14'!AO18</f>
        <v>0</v>
      </c>
      <c r="Q123" s="45">
        <f>'Table-14'!AP18</f>
        <v>0</v>
      </c>
      <c r="R123" s="45">
        <f>'Table-14'!AQ18</f>
        <v>0</v>
      </c>
      <c r="S123" s="45">
        <f>'Table-14'!AR18</f>
        <v>0</v>
      </c>
      <c r="T123" s="45">
        <f>'Table-14'!AS18</f>
        <v>0</v>
      </c>
      <c r="U123" s="45">
        <f>'Table-14'!AT18</f>
        <v>16</v>
      </c>
      <c r="V123" s="45">
        <f>'Table-14'!AU18</f>
        <v>0</v>
      </c>
      <c r="W123" s="45">
        <f>'Table-14'!AV18</f>
        <v>0</v>
      </c>
      <c r="X123" s="45">
        <f>'Table-14'!AW18</f>
        <v>0</v>
      </c>
    </row>
    <row r="124" spans="1:24" x14ac:dyDescent="0.3">
      <c r="A124" s="45">
        <f>'Table-14'!Z19</f>
        <v>10</v>
      </c>
      <c r="B124" s="45">
        <f>'Table-14'!AA19</f>
        <v>10</v>
      </c>
      <c r="C124" s="45">
        <f>'Table-14'!AB19</f>
        <v>0</v>
      </c>
      <c r="D124" s="45">
        <f>'Table-14'!AC19</f>
        <v>0</v>
      </c>
      <c r="E124" s="45">
        <f>'Table-14'!AD19</f>
        <v>0</v>
      </c>
      <c r="F124" s="45">
        <f>'Table-14'!AE19</f>
        <v>10</v>
      </c>
      <c r="G124" s="45">
        <f>'Table-14'!AF19</f>
        <v>0</v>
      </c>
      <c r="H124" s="45">
        <f>'Table-14'!AG19</f>
        <v>0</v>
      </c>
      <c r="I124" s="45">
        <f>'Table-14'!AH19</f>
        <v>0</v>
      </c>
      <c r="J124" s="45">
        <f>'Table-14'!AI19</f>
        <v>0</v>
      </c>
      <c r="K124" s="45">
        <f>'Table-14'!AJ19</f>
        <v>0</v>
      </c>
      <c r="L124" s="45">
        <f>'Table-14'!AK19</f>
        <v>0</v>
      </c>
      <c r="M124" s="45">
        <f>'Table-14'!AL19</f>
        <v>10</v>
      </c>
      <c r="N124" s="45">
        <f>'Table-14'!AM19</f>
        <v>0</v>
      </c>
      <c r="O124" s="45">
        <f>'Table-14'!AN19</f>
        <v>0</v>
      </c>
      <c r="P124" s="45">
        <f>'Table-14'!AO19</f>
        <v>0</v>
      </c>
      <c r="Q124" s="45">
        <f>'Table-14'!AP19</f>
        <v>0</v>
      </c>
      <c r="R124" s="45">
        <f>'Table-14'!AQ19</f>
        <v>0</v>
      </c>
      <c r="S124" s="45">
        <f>'Table-14'!AR19</f>
        <v>0</v>
      </c>
      <c r="T124" s="45">
        <f>'Table-14'!AS19</f>
        <v>0</v>
      </c>
      <c r="U124" s="45">
        <f>'Table-14'!AT19</f>
        <v>10</v>
      </c>
      <c r="V124" s="45">
        <f>'Table-14'!AU19</f>
        <v>0</v>
      </c>
      <c r="W124" s="45">
        <f>'Table-14'!AV19</f>
        <v>0</v>
      </c>
      <c r="X124" s="45">
        <f>'Table-14'!AW19</f>
        <v>0</v>
      </c>
    </row>
    <row r="125" spans="1:24" x14ac:dyDescent="0.3">
      <c r="A125" s="45">
        <f>'Table-14'!Z20</f>
        <v>11</v>
      </c>
      <c r="B125" s="45">
        <f>'Table-14'!AA20</f>
        <v>5</v>
      </c>
      <c r="C125" s="45">
        <f>'Table-14'!AB20</f>
        <v>0</v>
      </c>
      <c r="D125" s="45">
        <f>'Table-14'!AC20</f>
        <v>0</v>
      </c>
      <c r="E125" s="45">
        <f>'Table-14'!AD20</f>
        <v>0</v>
      </c>
      <c r="F125" s="45">
        <f>'Table-14'!AE20</f>
        <v>5</v>
      </c>
      <c r="G125" s="45">
        <f>'Table-14'!AF20</f>
        <v>0</v>
      </c>
      <c r="H125" s="45">
        <f>'Table-14'!AG20</f>
        <v>0</v>
      </c>
      <c r="I125" s="45">
        <f>'Table-14'!AH20</f>
        <v>0</v>
      </c>
      <c r="J125" s="45">
        <f>'Table-14'!AI20</f>
        <v>0</v>
      </c>
      <c r="K125" s="45">
        <f>'Table-14'!AJ20</f>
        <v>0</v>
      </c>
      <c r="L125" s="45">
        <f>'Table-14'!AK20</f>
        <v>0</v>
      </c>
      <c r="M125" s="45">
        <f>'Table-14'!AL20</f>
        <v>5</v>
      </c>
      <c r="N125" s="45">
        <f>'Table-14'!AM20</f>
        <v>0</v>
      </c>
      <c r="O125" s="45">
        <f>'Table-14'!AN20</f>
        <v>0</v>
      </c>
      <c r="P125" s="45">
        <f>'Table-14'!AO20</f>
        <v>0</v>
      </c>
      <c r="Q125" s="45">
        <f>'Table-14'!AP20</f>
        <v>0</v>
      </c>
      <c r="R125" s="45">
        <f>'Table-14'!AQ20</f>
        <v>0</v>
      </c>
      <c r="S125" s="45">
        <f>'Table-14'!AR20</f>
        <v>0</v>
      </c>
      <c r="T125" s="45">
        <f>'Table-14'!AS20</f>
        <v>0</v>
      </c>
      <c r="U125" s="45">
        <f>'Table-14'!AT20</f>
        <v>5</v>
      </c>
      <c r="V125" s="45">
        <f>'Table-14'!AU20</f>
        <v>0</v>
      </c>
      <c r="W125" s="45">
        <f>'Table-14'!AV20</f>
        <v>0</v>
      </c>
      <c r="X125" s="45">
        <f>'Table-14'!AW20</f>
        <v>0</v>
      </c>
    </row>
    <row r="126" spans="1:24" x14ac:dyDescent="0.3">
      <c r="A126" s="45">
        <f>'Table-14'!Z21</f>
        <v>12</v>
      </c>
      <c r="B126" s="45">
        <f>'Table-14'!AA21</f>
        <v>14</v>
      </c>
      <c r="C126" s="45">
        <f>'Table-14'!AB21</f>
        <v>0</v>
      </c>
      <c r="D126" s="45">
        <f>'Table-14'!AC21</f>
        <v>0</v>
      </c>
      <c r="E126" s="45">
        <f>'Table-14'!AD21</f>
        <v>0</v>
      </c>
      <c r="F126" s="45">
        <f>'Table-14'!AE21</f>
        <v>14</v>
      </c>
      <c r="G126" s="45">
        <f>'Table-14'!AF21</f>
        <v>0</v>
      </c>
      <c r="H126" s="45">
        <f>'Table-14'!AG21</f>
        <v>0</v>
      </c>
      <c r="I126" s="45">
        <f>'Table-14'!AH21</f>
        <v>0</v>
      </c>
      <c r="J126" s="45">
        <f>'Table-14'!AI21</f>
        <v>0</v>
      </c>
      <c r="K126" s="45">
        <f>'Table-14'!AJ21</f>
        <v>0</v>
      </c>
      <c r="L126" s="45">
        <f>'Table-14'!AK21</f>
        <v>0</v>
      </c>
      <c r="M126" s="45">
        <f>'Table-14'!AL21</f>
        <v>14</v>
      </c>
      <c r="N126" s="45">
        <f>'Table-14'!AM21</f>
        <v>0</v>
      </c>
      <c r="O126" s="45">
        <f>'Table-14'!AN21</f>
        <v>0</v>
      </c>
      <c r="P126" s="45">
        <f>'Table-14'!AO21</f>
        <v>0</v>
      </c>
      <c r="Q126" s="45">
        <f>'Table-14'!AP21</f>
        <v>0</v>
      </c>
      <c r="R126" s="45">
        <f>'Table-14'!AQ21</f>
        <v>0</v>
      </c>
      <c r="S126" s="45">
        <f>'Table-14'!AR21</f>
        <v>0</v>
      </c>
      <c r="T126" s="45">
        <f>'Table-14'!AS21</f>
        <v>0</v>
      </c>
      <c r="U126" s="45">
        <f>'Table-14'!AT21</f>
        <v>14</v>
      </c>
      <c r="V126" s="45">
        <f>'Table-14'!AU21</f>
        <v>0</v>
      </c>
      <c r="W126" s="45">
        <f>'Table-14'!AV21</f>
        <v>0</v>
      </c>
      <c r="X126" s="45">
        <f>'Table-14'!AW21</f>
        <v>0</v>
      </c>
    </row>
    <row r="127" spans="1:24" x14ac:dyDescent="0.3">
      <c r="A127" s="45">
        <f>'Table-14'!Z22</f>
        <v>13</v>
      </c>
      <c r="B127" s="45">
        <f>'Table-14'!AA22</f>
        <v>14</v>
      </c>
      <c r="C127" s="45">
        <f>'Table-14'!AB22</f>
        <v>0</v>
      </c>
      <c r="D127" s="45">
        <f>'Table-14'!AC22</f>
        <v>0</v>
      </c>
      <c r="E127" s="45">
        <f>'Table-14'!AD22</f>
        <v>0</v>
      </c>
      <c r="F127" s="45">
        <f>'Table-14'!AE22</f>
        <v>14</v>
      </c>
      <c r="G127" s="45">
        <f>'Table-14'!AF22</f>
        <v>0</v>
      </c>
      <c r="H127" s="45">
        <f>'Table-14'!AG22</f>
        <v>0</v>
      </c>
      <c r="I127" s="45">
        <f>'Table-14'!AH22</f>
        <v>0</v>
      </c>
      <c r="J127" s="45">
        <f>'Table-14'!AI22</f>
        <v>0</v>
      </c>
      <c r="K127" s="45">
        <f>'Table-14'!AJ22</f>
        <v>0</v>
      </c>
      <c r="L127" s="45">
        <f>'Table-14'!AK22</f>
        <v>0</v>
      </c>
      <c r="M127" s="45">
        <f>'Table-14'!AL22</f>
        <v>14</v>
      </c>
      <c r="N127" s="45">
        <f>'Table-14'!AM22</f>
        <v>0</v>
      </c>
      <c r="O127" s="45">
        <f>'Table-14'!AN22</f>
        <v>0</v>
      </c>
      <c r="P127" s="45">
        <f>'Table-14'!AO22</f>
        <v>0</v>
      </c>
      <c r="Q127" s="45">
        <f>'Table-14'!AP22</f>
        <v>0</v>
      </c>
      <c r="R127" s="45">
        <f>'Table-14'!AQ22</f>
        <v>0</v>
      </c>
      <c r="S127" s="45">
        <f>'Table-14'!AR22</f>
        <v>0</v>
      </c>
      <c r="T127" s="45">
        <f>'Table-14'!AS22</f>
        <v>0</v>
      </c>
      <c r="U127" s="45">
        <f>'Table-14'!AT22</f>
        <v>14</v>
      </c>
      <c r="V127" s="45">
        <f>'Table-14'!AU22</f>
        <v>0</v>
      </c>
      <c r="W127" s="45">
        <f>'Table-14'!AV22</f>
        <v>0</v>
      </c>
      <c r="X127" s="45">
        <f>'Table-14'!AW22</f>
        <v>0</v>
      </c>
    </row>
    <row r="128" spans="1:24" x14ac:dyDescent="0.3">
      <c r="A128" s="45">
        <f>'Table-14'!Z23</f>
        <v>14</v>
      </c>
      <c r="B128" s="45">
        <f>'Table-14'!AA23</f>
        <v>11</v>
      </c>
      <c r="C128" s="45">
        <f>'Table-14'!AB23</f>
        <v>0</v>
      </c>
      <c r="D128" s="45">
        <f>'Table-14'!AC23</f>
        <v>0</v>
      </c>
      <c r="E128" s="45">
        <f>'Table-14'!AD23</f>
        <v>0</v>
      </c>
      <c r="F128" s="45">
        <f>'Table-14'!AE23</f>
        <v>11</v>
      </c>
      <c r="G128" s="45">
        <f>'Table-14'!AF23</f>
        <v>0</v>
      </c>
      <c r="H128" s="45">
        <f>'Table-14'!AG23</f>
        <v>0</v>
      </c>
      <c r="I128" s="45">
        <f>'Table-14'!AH23</f>
        <v>0</v>
      </c>
      <c r="J128" s="45">
        <f>'Table-14'!AI23</f>
        <v>0</v>
      </c>
      <c r="K128" s="45">
        <f>'Table-14'!AJ23</f>
        <v>0</v>
      </c>
      <c r="L128" s="45">
        <f>'Table-14'!AK23</f>
        <v>0</v>
      </c>
      <c r="M128" s="45">
        <f>'Table-14'!AL23</f>
        <v>11</v>
      </c>
      <c r="N128" s="45">
        <f>'Table-14'!AM23</f>
        <v>0</v>
      </c>
      <c r="O128" s="45">
        <f>'Table-14'!AN23</f>
        <v>0</v>
      </c>
      <c r="P128" s="45">
        <f>'Table-14'!AO23</f>
        <v>0</v>
      </c>
      <c r="Q128" s="45">
        <f>'Table-14'!AP23</f>
        <v>0</v>
      </c>
      <c r="R128" s="45">
        <f>'Table-14'!AQ23</f>
        <v>0</v>
      </c>
      <c r="S128" s="45">
        <f>'Table-14'!AR23</f>
        <v>0</v>
      </c>
      <c r="T128" s="45">
        <f>'Table-14'!AS23</f>
        <v>0</v>
      </c>
      <c r="U128" s="45">
        <f>'Table-14'!AT23</f>
        <v>11</v>
      </c>
      <c r="V128" s="45">
        <f>'Table-14'!AU23</f>
        <v>0</v>
      </c>
      <c r="W128" s="45">
        <f>'Table-14'!AV23</f>
        <v>0</v>
      </c>
      <c r="X128" s="45">
        <f>'Table-14'!AW23</f>
        <v>0</v>
      </c>
    </row>
    <row r="129" spans="1:24" x14ac:dyDescent="0.3">
      <c r="A129" s="45">
        <f>'Table-14'!Z24</f>
        <v>15</v>
      </c>
      <c r="B129" s="45">
        <f>'Table-14'!AA24</f>
        <v>12</v>
      </c>
      <c r="C129" s="45">
        <f>'Table-14'!AB24</f>
        <v>0</v>
      </c>
      <c r="D129" s="45">
        <f>'Table-14'!AC24</f>
        <v>0</v>
      </c>
      <c r="E129" s="45">
        <f>'Table-14'!AD24</f>
        <v>0</v>
      </c>
      <c r="F129" s="45">
        <f>'Table-14'!AE24</f>
        <v>12</v>
      </c>
      <c r="G129" s="45">
        <f>'Table-14'!AF24</f>
        <v>0</v>
      </c>
      <c r="H129" s="45">
        <f>'Table-14'!AG24</f>
        <v>0</v>
      </c>
      <c r="I129" s="45">
        <f>'Table-14'!AH24</f>
        <v>0</v>
      </c>
      <c r="J129" s="45">
        <f>'Table-14'!AI24</f>
        <v>0</v>
      </c>
      <c r="K129" s="45">
        <f>'Table-14'!AJ24</f>
        <v>0</v>
      </c>
      <c r="L129" s="45">
        <f>'Table-14'!AK24</f>
        <v>0</v>
      </c>
      <c r="M129" s="45">
        <f>'Table-14'!AL24</f>
        <v>12</v>
      </c>
      <c r="N129" s="45">
        <f>'Table-14'!AM24</f>
        <v>0</v>
      </c>
      <c r="O129" s="45">
        <f>'Table-14'!AN24</f>
        <v>0</v>
      </c>
      <c r="P129" s="45">
        <f>'Table-14'!AO24</f>
        <v>0</v>
      </c>
      <c r="Q129" s="45">
        <f>'Table-14'!AP24</f>
        <v>0</v>
      </c>
      <c r="R129" s="45">
        <f>'Table-14'!AQ24</f>
        <v>0</v>
      </c>
      <c r="S129" s="45">
        <f>'Table-14'!AR24</f>
        <v>0</v>
      </c>
      <c r="T129" s="45">
        <f>'Table-14'!AS24</f>
        <v>0</v>
      </c>
      <c r="U129" s="45">
        <f>'Table-14'!AT24</f>
        <v>12</v>
      </c>
      <c r="V129" s="45">
        <f>'Table-14'!AU24</f>
        <v>0</v>
      </c>
      <c r="W129" s="45">
        <f>'Table-14'!AV24</f>
        <v>0</v>
      </c>
      <c r="X129" s="45">
        <f>'Table-14'!AW24</f>
        <v>0</v>
      </c>
    </row>
    <row r="130" spans="1:24" x14ac:dyDescent="0.3">
      <c r="A130" s="45">
        <f>'Table-14'!Z25</f>
        <v>16</v>
      </c>
      <c r="B130" s="45">
        <f>'Table-14'!AA25</f>
        <v>12</v>
      </c>
      <c r="C130" s="45">
        <f>'Table-14'!AB25</f>
        <v>0</v>
      </c>
      <c r="D130" s="45">
        <f>'Table-14'!AC25</f>
        <v>0</v>
      </c>
      <c r="E130" s="45">
        <f>'Table-14'!AD25</f>
        <v>0</v>
      </c>
      <c r="F130" s="45">
        <f>'Table-14'!AE25</f>
        <v>12</v>
      </c>
      <c r="G130" s="45">
        <f>'Table-14'!AF25</f>
        <v>0</v>
      </c>
      <c r="H130" s="45">
        <f>'Table-14'!AG25</f>
        <v>0</v>
      </c>
      <c r="I130" s="45">
        <f>'Table-14'!AH25</f>
        <v>0</v>
      </c>
      <c r="J130" s="45">
        <f>'Table-14'!AI25</f>
        <v>0</v>
      </c>
      <c r="K130" s="45">
        <f>'Table-14'!AJ25</f>
        <v>0</v>
      </c>
      <c r="L130" s="45">
        <f>'Table-14'!AK25</f>
        <v>0</v>
      </c>
      <c r="M130" s="45">
        <f>'Table-14'!AL25</f>
        <v>12</v>
      </c>
      <c r="N130" s="45">
        <f>'Table-14'!AM25</f>
        <v>0</v>
      </c>
      <c r="O130" s="45">
        <f>'Table-14'!AN25</f>
        <v>0</v>
      </c>
      <c r="P130" s="45">
        <f>'Table-14'!AO25</f>
        <v>0</v>
      </c>
      <c r="Q130" s="45">
        <f>'Table-14'!AP25</f>
        <v>0</v>
      </c>
      <c r="R130" s="45">
        <f>'Table-14'!AQ25</f>
        <v>0</v>
      </c>
      <c r="S130" s="45">
        <f>'Table-14'!AR25</f>
        <v>0</v>
      </c>
      <c r="T130" s="45">
        <f>'Table-14'!AS25</f>
        <v>0</v>
      </c>
      <c r="U130" s="45">
        <f>'Table-14'!AT25</f>
        <v>12</v>
      </c>
      <c r="V130" s="45">
        <f>'Table-14'!AU25</f>
        <v>0</v>
      </c>
      <c r="W130" s="45">
        <f>'Table-14'!AV25</f>
        <v>0</v>
      </c>
      <c r="X130" s="45">
        <f>'Table-14'!AW25</f>
        <v>0</v>
      </c>
    </row>
    <row r="131" spans="1:24" x14ac:dyDescent="0.3">
      <c r="A131" s="45">
        <f>'Table-14'!Z26</f>
        <v>17</v>
      </c>
      <c r="B131" s="45">
        <f>'Table-14'!AA26</f>
        <v>6</v>
      </c>
      <c r="C131" s="45">
        <f>'Table-14'!AB26</f>
        <v>0</v>
      </c>
      <c r="D131" s="45">
        <f>'Table-14'!AC26</f>
        <v>0</v>
      </c>
      <c r="E131" s="45">
        <f>'Table-14'!AD26</f>
        <v>0</v>
      </c>
      <c r="F131" s="45">
        <f>'Table-14'!AE26</f>
        <v>6</v>
      </c>
      <c r="G131" s="45">
        <f>'Table-14'!AF26</f>
        <v>0</v>
      </c>
      <c r="H131" s="45">
        <f>'Table-14'!AG26</f>
        <v>0</v>
      </c>
      <c r="I131" s="45">
        <f>'Table-14'!AH26</f>
        <v>0</v>
      </c>
      <c r="J131" s="45">
        <f>'Table-14'!AI26</f>
        <v>0</v>
      </c>
      <c r="K131" s="45">
        <f>'Table-14'!AJ26</f>
        <v>0</v>
      </c>
      <c r="L131" s="45">
        <f>'Table-14'!AK26</f>
        <v>0</v>
      </c>
      <c r="M131" s="45">
        <f>'Table-14'!AL26</f>
        <v>6</v>
      </c>
      <c r="N131" s="45">
        <f>'Table-14'!AM26</f>
        <v>0</v>
      </c>
      <c r="O131" s="45">
        <f>'Table-14'!AN26</f>
        <v>0</v>
      </c>
      <c r="P131" s="45">
        <f>'Table-14'!AO26</f>
        <v>0</v>
      </c>
      <c r="Q131" s="45">
        <f>'Table-14'!AP26</f>
        <v>0</v>
      </c>
      <c r="R131" s="45">
        <f>'Table-14'!AQ26</f>
        <v>0</v>
      </c>
      <c r="S131" s="45">
        <f>'Table-14'!AR26</f>
        <v>0</v>
      </c>
      <c r="T131" s="45">
        <f>'Table-14'!AS26</f>
        <v>0</v>
      </c>
      <c r="U131" s="45">
        <f>'Table-14'!AT26</f>
        <v>6</v>
      </c>
      <c r="V131" s="45">
        <f>'Table-14'!AU26</f>
        <v>0</v>
      </c>
      <c r="W131" s="45">
        <f>'Table-14'!AV26</f>
        <v>0</v>
      </c>
      <c r="X131" s="45">
        <f>'Table-14'!AW26</f>
        <v>0</v>
      </c>
    </row>
    <row r="132" spans="1:24" x14ac:dyDescent="0.3">
      <c r="A132" s="45">
        <f>'Table-14'!Z27</f>
        <v>18</v>
      </c>
      <c r="B132" s="45">
        <f>'Table-14'!AA27</f>
        <v>12</v>
      </c>
      <c r="C132" s="45">
        <f>'Table-14'!AB27</f>
        <v>0</v>
      </c>
      <c r="D132" s="45">
        <f>'Table-14'!AC27</f>
        <v>0</v>
      </c>
      <c r="E132" s="45">
        <f>'Table-14'!AD27</f>
        <v>0</v>
      </c>
      <c r="F132" s="45">
        <f>'Table-14'!AE27</f>
        <v>12</v>
      </c>
      <c r="G132" s="45">
        <f>'Table-14'!AF27</f>
        <v>0</v>
      </c>
      <c r="H132" s="45">
        <f>'Table-14'!AG27</f>
        <v>0</v>
      </c>
      <c r="I132" s="45">
        <f>'Table-14'!AH27</f>
        <v>0</v>
      </c>
      <c r="J132" s="45">
        <f>'Table-14'!AI27</f>
        <v>0</v>
      </c>
      <c r="K132" s="45">
        <f>'Table-14'!AJ27</f>
        <v>0</v>
      </c>
      <c r="L132" s="45">
        <f>'Table-14'!AK27</f>
        <v>0</v>
      </c>
      <c r="M132" s="45">
        <f>'Table-14'!AL27</f>
        <v>12</v>
      </c>
      <c r="N132" s="45">
        <f>'Table-14'!AM27</f>
        <v>0</v>
      </c>
      <c r="O132" s="45">
        <f>'Table-14'!AN27</f>
        <v>0</v>
      </c>
      <c r="P132" s="45">
        <f>'Table-14'!AO27</f>
        <v>0</v>
      </c>
      <c r="Q132" s="45">
        <f>'Table-14'!AP27</f>
        <v>0</v>
      </c>
      <c r="R132" s="45">
        <f>'Table-14'!AQ27</f>
        <v>0</v>
      </c>
      <c r="S132" s="45">
        <f>'Table-14'!AR27</f>
        <v>0</v>
      </c>
      <c r="T132" s="45">
        <f>'Table-14'!AS27</f>
        <v>0</v>
      </c>
      <c r="U132" s="45">
        <f>'Table-14'!AT27</f>
        <v>12</v>
      </c>
      <c r="V132" s="45">
        <f>'Table-14'!AU27</f>
        <v>0</v>
      </c>
      <c r="W132" s="45">
        <f>'Table-14'!AV27</f>
        <v>0</v>
      </c>
      <c r="X132" s="45">
        <f>'Table-14'!AW27</f>
        <v>0</v>
      </c>
    </row>
    <row r="133" spans="1:24" x14ac:dyDescent="0.3">
      <c r="A133" s="45">
        <f>'Table-14'!Z28</f>
        <v>19</v>
      </c>
      <c r="B133" s="45">
        <f>'Table-14'!AA28</f>
        <v>10</v>
      </c>
      <c r="C133" s="45">
        <f>'Table-14'!AB28</f>
        <v>0</v>
      </c>
      <c r="D133" s="45">
        <f>'Table-14'!AC28</f>
        <v>0</v>
      </c>
      <c r="E133" s="45">
        <f>'Table-14'!AD28</f>
        <v>0</v>
      </c>
      <c r="F133" s="45">
        <f>'Table-14'!AE28</f>
        <v>10</v>
      </c>
      <c r="G133" s="45">
        <f>'Table-14'!AF28</f>
        <v>0</v>
      </c>
      <c r="H133" s="45">
        <f>'Table-14'!AG28</f>
        <v>0</v>
      </c>
      <c r="I133" s="45">
        <f>'Table-14'!AH28</f>
        <v>0</v>
      </c>
      <c r="J133" s="45">
        <f>'Table-14'!AI28</f>
        <v>0</v>
      </c>
      <c r="K133" s="45">
        <f>'Table-14'!AJ28</f>
        <v>0</v>
      </c>
      <c r="L133" s="45">
        <f>'Table-14'!AK28</f>
        <v>0</v>
      </c>
      <c r="M133" s="45">
        <f>'Table-14'!AL28</f>
        <v>10</v>
      </c>
      <c r="N133" s="45">
        <f>'Table-14'!AM28</f>
        <v>0</v>
      </c>
      <c r="O133" s="45">
        <f>'Table-14'!AN28</f>
        <v>0</v>
      </c>
      <c r="P133" s="45">
        <f>'Table-14'!AO28</f>
        <v>0</v>
      </c>
      <c r="Q133" s="45">
        <f>'Table-14'!AP28</f>
        <v>0</v>
      </c>
      <c r="R133" s="45">
        <f>'Table-14'!AQ28</f>
        <v>0</v>
      </c>
      <c r="S133" s="45">
        <f>'Table-14'!AR28</f>
        <v>0</v>
      </c>
      <c r="T133" s="45">
        <f>'Table-14'!AS28</f>
        <v>0</v>
      </c>
      <c r="U133" s="45">
        <f>'Table-14'!AT28</f>
        <v>10</v>
      </c>
      <c r="V133" s="45">
        <f>'Table-14'!AU28</f>
        <v>0</v>
      </c>
      <c r="W133" s="45">
        <f>'Table-14'!AV28</f>
        <v>0</v>
      </c>
      <c r="X133" s="45">
        <f>'Table-14'!AW28</f>
        <v>0</v>
      </c>
    </row>
    <row r="134" spans="1:24" x14ac:dyDescent="0.3">
      <c r="A134" s="45">
        <f>'Table-14'!Z29</f>
        <v>20</v>
      </c>
      <c r="B134" s="45">
        <f>'Table-14'!AA29</f>
        <v>4</v>
      </c>
      <c r="C134" s="45">
        <f>'Table-14'!AB29</f>
        <v>0</v>
      </c>
      <c r="D134" s="45">
        <f>'Table-14'!AC29</f>
        <v>0</v>
      </c>
      <c r="E134" s="45">
        <f>'Table-14'!AD29</f>
        <v>0</v>
      </c>
      <c r="F134" s="45">
        <f>'Table-14'!AE29</f>
        <v>4</v>
      </c>
      <c r="G134" s="45">
        <f>'Table-14'!AF29</f>
        <v>0</v>
      </c>
      <c r="H134" s="45">
        <f>'Table-14'!AG29</f>
        <v>0</v>
      </c>
      <c r="I134" s="45">
        <f>'Table-14'!AH29</f>
        <v>0</v>
      </c>
      <c r="J134" s="45">
        <f>'Table-14'!AI29</f>
        <v>0</v>
      </c>
      <c r="K134" s="45">
        <f>'Table-14'!AJ29</f>
        <v>0</v>
      </c>
      <c r="L134" s="45">
        <f>'Table-14'!AK29</f>
        <v>0</v>
      </c>
      <c r="M134" s="45">
        <f>'Table-14'!AL29</f>
        <v>4</v>
      </c>
      <c r="N134" s="45">
        <f>'Table-14'!AM29</f>
        <v>0</v>
      </c>
      <c r="O134" s="45">
        <f>'Table-14'!AN29</f>
        <v>0</v>
      </c>
      <c r="P134" s="45">
        <f>'Table-14'!AO29</f>
        <v>0</v>
      </c>
      <c r="Q134" s="45">
        <f>'Table-14'!AP29</f>
        <v>0</v>
      </c>
      <c r="R134" s="45">
        <f>'Table-14'!AQ29</f>
        <v>0</v>
      </c>
      <c r="S134" s="45">
        <f>'Table-14'!AR29</f>
        <v>0</v>
      </c>
      <c r="T134" s="45">
        <f>'Table-14'!AS29</f>
        <v>0</v>
      </c>
      <c r="U134" s="45">
        <f>'Table-14'!AT29</f>
        <v>4</v>
      </c>
      <c r="V134" s="45">
        <f>'Table-14'!AU29</f>
        <v>0</v>
      </c>
      <c r="W134" s="45">
        <f>'Table-14'!AV29</f>
        <v>0</v>
      </c>
      <c r="X134" s="45">
        <f>'Table-14'!AW29</f>
        <v>0</v>
      </c>
    </row>
    <row r="135" spans="1:24" x14ac:dyDescent="0.3">
      <c r="A135" s="45">
        <f>'Table-14'!Z30</f>
        <v>21</v>
      </c>
      <c r="B135" s="45">
        <f>'Table-14'!AA30</f>
        <v>8</v>
      </c>
      <c r="C135" s="45">
        <f>'Table-14'!AB30</f>
        <v>0</v>
      </c>
      <c r="D135" s="45">
        <f>'Table-14'!AC30</f>
        <v>0</v>
      </c>
      <c r="E135" s="45">
        <f>'Table-14'!AD30</f>
        <v>0</v>
      </c>
      <c r="F135" s="45">
        <f>'Table-14'!AE30</f>
        <v>8</v>
      </c>
      <c r="G135" s="45">
        <f>'Table-14'!AF30</f>
        <v>0</v>
      </c>
      <c r="H135" s="45">
        <f>'Table-14'!AG30</f>
        <v>0</v>
      </c>
      <c r="I135" s="45">
        <f>'Table-14'!AH30</f>
        <v>0</v>
      </c>
      <c r="J135" s="45">
        <f>'Table-14'!AI30</f>
        <v>0</v>
      </c>
      <c r="K135" s="45">
        <f>'Table-14'!AJ30</f>
        <v>0</v>
      </c>
      <c r="L135" s="45">
        <f>'Table-14'!AK30</f>
        <v>0</v>
      </c>
      <c r="M135" s="45">
        <f>'Table-14'!AL30</f>
        <v>8</v>
      </c>
      <c r="N135" s="45">
        <f>'Table-14'!AM30</f>
        <v>0</v>
      </c>
      <c r="O135" s="45">
        <f>'Table-14'!AN30</f>
        <v>0</v>
      </c>
      <c r="P135" s="45">
        <f>'Table-14'!AO30</f>
        <v>0</v>
      </c>
      <c r="Q135" s="45">
        <f>'Table-14'!AP30</f>
        <v>0</v>
      </c>
      <c r="R135" s="45">
        <f>'Table-14'!AQ30</f>
        <v>0</v>
      </c>
      <c r="S135" s="45">
        <f>'Table-14'!AR30</f>
        <v>0</v>
      </c>
      <c r="T135" s="45">
        <f>'Table-14'!AS30</f>
        <v>0</v>
      </c>
      <c r="U135" s="45">
        <f>'Table-14'!AT30</f>
        <v>8</v>
      </c>
      <c r="V135" s="45">
        <f>'Table-14'!AU30</f>
        <v>0</v>
      </c>
      <c r="W135" s="45">
        <f>'Table-14'!AV30</f>
        <v>0</v>
      </c>
      <c r="X135" s="45">
        <f>'Table-14'!AW30</f>
        <v>0</v>
      </c>
    </row>
    <row r="136" spans="1:24" x14ac:dyDescent="0.3">
      <c r="A136" s="45">
        <f>'Table-14'!Z31</f>
        <v>22</v>
      </c>
      <c r="B136" s="45">
        <f>'Table-14'!AA31</f>
        <v>6</v>
      </c>
      <c r="C136" s="45">
        <f>'Table-14'!AB31</f>
        <v>0</v>
      </c>
      <c r="D136" s="45">
        <f>'Table-14'!AC31</f>
        <v>0</v>
      </c>
      <c r="E136" s="45">
        <f>'Table-14'!AD31</f>
        <v>0</v>
      </c>
      <c r="F136" s="45">
        <f>'Table-14'!AE31</f>
        <v>6</v>
      </c>
      <c r="G136" s="45">
        <f>'Table-14'!AF31</f>
        <v>0</v>
      </c>
      <c r="H136" s="45">
        <f>'Table-14'!AG31</f>
        <v>0</v>
      </c>
      <c r="I136" s="45">
        <f>'Table-14'!AH31</f>
        <v>0</v>
      </c>
      <c r="J136" s="45">
        <f>'Table-14'!AI31</f>
        <v>0</v>
      </c>
      <c r="K136" s="45">
        <f>'Table-14'!AJ31</f>
        <v>0</v>
      </c>
      <c r="L136" s="45">
        <f>'Table-14'!AK31</f>
        <v>0</v>
      </c>
      <c r="M136" s="45">
        <f>'Table-14'!AL31</f>
        <v>6</v>
      </c>
      <c r="N136" s="45">
        <f>'Table-14'!AM31</f>
        <v>0</v>
      </c>
      <c r="O136" s="45">
        <f>'Table-14'!AN31</f>
        <v>0</v>
      </c>
      <c r="P136" s="45">
        <f>'Table-14'!AO31</f>
        <v>0</v>
      </c>
      <c r="Q136" s="45">
        <f>'Table-14'!AP31</f>
        <v>0</v>
      </c>
      <c r="R136" s="45">
        <f>'Table-14'!AQ31</f>
        <v>0</v>
      </c>
      <c r="S136" s="45">
        <f>'Table-14'!AR31</f>
        <v>0</v>
      </c>
      <c r="T136" s="45">
        <f>'Table-14'!AS31</f>
        <v>0</v>
      </c>
      <c r="U136" s="45">
        <f>'Table-14'!AT31</f>
        <v>6</v>
      </c>
      <c r="V136" s="45">
        <f>'Table-14'!AU31</f>
        <v>0</v>
      </c>
      <c r="W136" s="45">
        <f>'Table-14'!AV31</f>
        <v>0</v>
      </c>
      <c r="X136" s="45">
        <f>'Table-14'!AW31</f>
        <v>0</v>
      </c>
    </row>
    <row r="137" spans="1:24" x14ac:dyDescent="0.3">
      <c r="A137" s="45">
        <f>'Table-14'!Z32</f>
        <v>23</v>
      </c>
      <c r="B137" s="45">
        <f>'Table-14'!AA32</f>
        <v>2</v>
      </c>
      <c r="C137" s="45">
        <f>'Table-14'!AB32</f>
        <v>0</v>
      </c>
      <c r="D137" s="45">
        <f>'Table-14'!AC32</f>
        <v>0</v>
      </c>
      <c r="E137" s="45">
        <f>'Table-14'!AD32</f>
        <v>0</v>
      </c>
      <c r="F137" s="45">
        <f>'Table-14'!AE32</f>
        <v>2</v>
      </c>
      <c r="G137" s="45">
        <f>'Table-14'!AF32</f>
        <v>0</v>
      </c>
      <c r="H137" s="45">
        <f>'Table-14'!AG32</f>
        <v>0</v>
      </c>
      <c r="I137" s="45">
        <f>'Table-14'!AH32</f>
        <v>0</v>
      </c>
      <c r="J137" s="45">
        <f>'Table-14'!AI32</f>
        <v>0</v>
      </c>
      <c r="K137" s="45">
        <f>'Table-14'!AJ32</f>
        <v>0</v>
      </c>
      <c r="L137" s="45">
        <f>'Table-14'!AK32</f>
        <v>0</v>
      </c>
      <c r="M137" s="45">
        <f>'Table-14'!AL32</f>
        <v>2</v>
      </c>
      <c r="N137" s="45">
        <f>'Table-14'!AM32</f>
        <v>0</v>
      </c>
      <c r="O137" s="45">
        <f>'Table-14'!AN32</f>
        <v>0</v>
      </c>
      <c r="P137" s="45">
        <f>'Table-14'!AO32</f>
        <v>0</v>
      </c>
      <c r="Q137" s="45">
        <f>'Table-14'!AP32</f>
        <v>0</v>
      </c>
      <c r="R137" s="45">
        <f>'Table-14'!AQ32</f>
        <v>0</v>
      </c>
      <c r="S137" s="45">
        <f>'Table-14'!AR32</f>
        <v>0</v>
      </c>
      <c r="T137" s="45">
        <f>'Table-14'!AS32</f>
        <v>0</v>
      </c>
      <c r="U137" s="45">
        <f>'Table-14'!AT32</f>
        <v>2</v>
      </c>
      <c r="V137" s="45">
        <f>'Table-14'!AU32</f>
        <v>0</v>
      </c>
      <c r="W137" s="45">
        <f>'Table-14'!AV32</f>
        <v>0</v>
      </c>
      <c r="X137" s="45">
        <f>'Table-14'!AW32</f>
        <v>0</v>
      </c>
    </row>
    <row r="138" spans="1:24" x14ac:dyDescent="0.3">
      <c r="A138" s="45">
        <f>'Table-14'!Z33</f>
        <v>24</v>
      </c>
      <c r="B138" s="45">
        <f>'Table-14'!AA33</f>
        <v>2</v>
      </c>
      <c r="C138" s="45">
        <f>'Table-14'!AB33</f>
        <v>0</v>
      </c>
      <c r="D138" s="45">
        <f>'Table-14'!AC33</f>
        <v>0</v>
      </c>
      <c r="E138" s="45">
        <f>'Table-14'!AD33</f>
        <v>0</v>
      </c>
      <c r="F138" s="45">
        <f>'Table-14'!AE33</f>
        <v>2</v>
      </c>
      <c r="G138" s="45">
        <f>'Table-14'!AF33</f>
        <v>0</v>
      </c>
      <c r="H138" s="45">
        <f>'Table-14'!AG33</f>
        <v>0</v>
      </c>
      <c r="I138" s="45">
        <f>'Table-14'!AH33</f>
        <v>0</v>
      </c>
      <c r="J138" s="45">
        <f>'Table-14'!AI33</f>
        <v>0</v>
      </c>
      <c r="K138" s="45">
        <f>'Table-14'!AJ33</f>
        <v>0</v>
      </c>
      <c r="L138" s="45">
        <f>'Table-14'!AK33</f>
        <v>0</v>
      </c>
      <c r="M138" s="45">
        <f>'Table-14'!AL33</f>
        <v>2</v>
      </c>
      <c r="N138" s="45">
        <f>'Table-14'!AM33</f>
        <v>0</v>
      </c>
      <c r="O138" s="45">
        <f>'Table-14'!AN33</f>
        <v>0</v>
      </c>
      <c r="P138" s="45">
        <f>'Table-14'!AO33</f>
        <v>0</v>
      </c>
      <c r="Q138" s="45">
        <f>'Table-14'!AP33</f>
        <v>0</v>
      </c>
      <c r="R138" s="45">
        <f>'Table-14'!AQ33</f>
        <v>0</v>
      </c>
      <c r="S138" s="45">
        <f>'Table-14'!AR33</f>
        <v>0</v>
      </c>
      <c r="T138" s="45">
        <f>'Table-14'!AS33</f>
        <v>0</v>
      </c>
      <c r="U138" s="45">
        <f>'Table-14'!AT33</f>
        <v>2</v>
      </c>
      <c r="V138" s="45">
        <f>'Table-14'!AU33</f>
        <v>0</v>
      </c>
      <c r="W138" s="45">
        <f>'Table-14'!AV33</f>
        <v>0</v>
      </c>
      <c r="X138" s="45">
        <f>'Table-14'!AW33</f>
        <v>0</v>
      </c>
    </row>
    <row r="139" spans="1:24" x14ac:dyDescent="0.3">
      <c r="A139" s="45">
        <f>'Table-14'!Z34</f>
        <v>25</v>
      </c>
      <c r="B139" s="45">
        <f>'Table-14'!AA34</f>
        <v>4</v>
      </c>
      <c r="C139" s="45">
        <f>'Table-14'!AB34</f>
        <v>0</v>
      </c>
      <c r="D139" s="45">
        <f>'Table-14'!AC34</f>
        <v>0</v>
      </c>
      <c r="E139" s="45">
        <f>'Table-14'!AD34</f>
        <v>0</v>
      </c>
      <c r="F139" s="45">
        <f>'Table-14'!AE34</f>
        <v>4</v>
      </c>
      <c r="G139" s="45">
        <f>'Table-14'!AF34</f>
        <v>0</v>
      </c>
      <c r="H139" s="45">
        <f>'Table-14'!AG34</f>
        <v>0</v>
      </c>
      <c r="I139" s="45">
        <f>'Table-14'!AH34</f>
        <v>0</v>
      </c>
      <c r="J139" s="45">
        <f>'Table-14'!AI34</f>
        <v>0</v>
      </c>
      <c r="K139" s="45">
        <f>'Table-14'!AJ34</f>
        <v>0</v>
      </c>
      <c r="L139" s="45">
        <f>'Table-14'!AK34</f>
        <v>0</v>
      </c>
      <c r="M139" s="45">
        <f>'Table-14'!AL34</f>
        <v>4</v>
      </c>
      <c r="N139" s="45">
        <f>'Table-14'!AM34</f>
        <v>0</v>
      </c>
      <c r="O139" s="45">
        <f>'Table-14'!AN34</f>
        <v>0</v>
      </c>
      <c r="P139" s="45">
        <f>'Table-14'!AO34</f>
        <v>0</v>
      </c>
      <c r="Q139" s="45">
        <f>'Table-14'!AP34</f>
        <v>0</v>
      </c>
      <c r="R139" s="45">
        <f>'Table-14'!AQ34</f>
        <v>0</v>
      </c>
      <c r="S139" s="45">
        <f>'Table-14'!AR34</f>
        <v>0</v>
      </c>
      <c r="T139" s="45">
        <f>'Table-14'!AS34</f>
        <v>0</v>
      </c>
      <c r="U139" s="45">
        <f>'Table-14'!AT34</f>
        <v>4</v>
      </c>
      <c r="V139" s="45">
        <f>'Table-14'!AU34</f>
        <v>0</v>
      </c>
      <c r="W139" s="45">
        <f>'Table-14'!AV34</f>
        <v>0</v>
      </c>
      <c r="X139" s="45">
        <f>'Table-14'!AW34</f>
        <v>0</v>
      </c>
    </row>
    <row r="140" spans="1:24" x14ac:dyDescent="0.3">
      <c r="A140" s="45">
        <f>'Table-14'!Z35</f>
        <v>26</v>
      </c>
      <c r="B140" s="45">
        <f>'Table-14'!AA35</f>
        <v>4</v>
      </c>
      <c r="C140" s="45">
        <f>'Table-14'!AB35</f>
        <v>0</v>
      </c>
      <c r="D140" s="45">
        <f>'Table-14'!AC35</f>
        <v>0</v>
      </c>
      <c r="E140" s="45">
        <f>'Table-14'!AD35</f>
        <v>0</v>
      </c>
      <c r="F140" s="45">
        <f>'Table-14'!AE35</f>
        <v>4</v>
      </c>
      <c r="G140" s="45">
        <f>'Table-14'!AF35</f>
        <v>0</v>
      </c>
      <c r="H140" s="45">
        <f>'Table-14'!AG35</f>
        <v>0</v>
      </c>
      <c r="I140" s="45">
        <f>'Table-14'!AH35</f>
        <v>0</v>
      </c>
      <c r="J140" s="45">
        <f>'Table-14'!AI35</f>
        <v>0</v>
      </c>
      <c r="K140" s="45">
        <f>'Table-14'!AJ35</f>
        <v>0</v>
      </c>
      <c r="L140" s="45">
        <f>'Table-14'!AK35</f>
        <v>0</v>
      </c>
      <c r="M140" s="45">
        <f>'Table-14'!AL35</f>
        <v>4</v>
      </c>
      <c r="N140" s="45">
        <f>'Table-14'!AM35</f>
        <v>0</v>
      </c>
      <c r="O140" s="45">
        <f>'Table-14'!AN35</f>
        <v>0</v>
      </c>
      <c r="P140" s="45">
        <f>'Table-14'!AO35</f>
        <v>0</v>
      </c>
      <c r="Q140" s="45">
        <f>'Table-14'!AP35</f>
        <v>0</v>
      </c>
      <c r="R140" s="45">
        <f>'Table-14'!AQ35</f>
        <v>0</v>
      </c>
      <c r="S140" s="45">
        <f>'Table-14'!AR35</f>
        <v>0</v>
      </c>
      <c r="T140" s="45">
        <f>'Table-14'!AS35</f>
        <v>0</v>
      </c>
      <c r="U140" s="45">
        <f>'Table-14'!AT35</f>
        <v>4</v>
      </c>
      <c r="V140" s="45">
        <f>'Table-14'!AU35</f>
        <v>0</v>
      </c>
      <c r="W140" s="45">
        <f>'Table-14'!AV35</f>
        <v>0</v>
      </c>
      <c r="X140" s="45">
        <f>'Table-14'!AW35</f>
        <v>0</v>
      </c>
    </row>
    <row r="141" spans="1:24" x14ac:dyDescent="0.3">
      <c r="A141" s="45">
        <f>'Table-14'!Z36</f>
        <v>27</v>
      </c>
      <c r="B141" s="45">
        <f>'Table-14'!AA36</f>
        <v>7</v>
      </c>
      <c r="C141" s="45">
        <f>'Table-14'!AB36</f>
        <v>0</v>
      </c>
      <c r="D141" s="45">
        <f>'Table-14'!AC36</f>
        <v>0</v>
      </c>
      <c r="E141" s="45">
        <f>'Table-14'!AD36</f>
        <v>0</v>
      </c>
      <c r="F141" s="45">
        <f>'Table-14'!AE36</f>
        <v>7</v>
      </c>
      <c r="G141" s="45">
        <f>'Table-14'!AF36</f>
        <v>0</v>
      </c>
      <c r="H141" s="45">
        <f>'Table-14'!AG36</f>
        <v>0</v>
      </c>
      <c r="I141" s="45">
        <f>'Table-14'!AH36</f>
        <v>0</v>
      </c>
      <c r="J141" s="45">
        <f>'Table-14'!AI36</f>
        <v>0</v>
      </c>
      <c r="K141" s="45">
        <f>'Table-14'!AJ36</f>
        <v>0</v>
      </c>
      <c r="L141" s="45">
        <f>'Table-14'!AK36</f>
        <v>0</v>
      </c>
      <c r="M141" s="45">
        <f>'Table-14'!AL36</f>
        <v>7</v>
      </c>
      <c r="N141" s="45">
        <f>'Table-14'!AM36</f>
        <v>0</v>
      </c>
      <c r="O141" s="45">
        <f>'Table-14'!AN36</f>
        <v>0</v>
      </c>
      <c r="P141" s="45">
        <f>'Table-14'!AO36</f>
        <v>0</v>
      </c>
      <c r="Q141" s="45">
        <f>'Table-14'!AP36</f>
        <v>0</v>
      </c>
      <c r="R141" s="45">
        <f>'Table-14'!AQ36</f>
        <v>0</v>
      </c>
      <c r="S141" s="45">
        <f>'Table-14'!AR36</f>
        <v>0</v>
      </c>
      <c r="T141" s="45">
        <f>'Table-14'!AS36</f>
        <v>0</v>
      </c>
      <c r="U141" s="45">
        <f>'Table-14'!AT36</f>
        <v>7</v>
      </c>
      <c r="V141" s="45">
        <f>'Table-14'!AU36</f>
        <v>0</v>
      </c>
      <c r="W141" s="45">
        <f>'Table-14'!AV36</f>
        <v>0</v>
      </c>
      <c r="X141" s="45">
        <f>'Table-14'!AW36</f>
        <v>0</v>
      </c>
    </row>
    <row r="142" spans="1:24" x14ac:dyDescent="0.3">
      <c r="A142" s="45">
        <f>'Table-14'!Z37</f>
        <v>28</v>
      </c>
      <c r="B142" s="45">
        <f>'Table-14'!AA37</f>
        <v>6</v>
      </c>
      <c r="C142" s="45">
        <f>'Table-14'!AB37</f>
        <v>0</v>
      </c>
      <c r="D142" s="45">
        <f>'Table-14'!AC37</f>
        <v>0</v>
      </c>
      <c r="E142" s="45">
        <f>'Table-14'!AD37</f>
        <v>0</v>
      </c>
      <c r="F142" s="45">
        <f>'Table-14'!AE37</f>
        <v>6</v>
      </c>
      <c r="G142" s="45">
        <f>'Table-14'!AF37</f>
        <v>0</v>
      </c>
      <c r="H142" s="45">
        <f>'Table-14'!AG37</f>
        <v>0</v>
      </c>
      <c r="I142" s="45">
        <f>'Table-14'!AH37</f>
        <v>0</v>
      </c>
      <c r="J142" s="45">
        <f>'Table-14'!AI37</f>
        <v>0</v>
      </c>
      <c r="K142" s="45">
        <f>'Table-14'!AJ37</f>
        <v>0</v>
      </c>
      <c r="L142" s="45">
        <f>'Table-14'!AK37</f>
        <v>0</v>
      </c>
      <c r="M142" s="45">
        <f>'Table-14'!AL37</f>
        <v>6</v>
      </c>
      <c r="N142" s="45">
        <f>'Table-14'!AM37</f>
        <v>0</v>
      </c>
      <c r="O142" s="45">
        <f>'Table-14'!AN37</f>
        <v>0</v>
      </c>
      <c r="P142" s="45">
        <f>'Table-14'!AO37</f>
        <v>0</v>
      </c>
      <c r="Q142" s="45">
        <f>'Table-14'!AP37</f>
        <v>0</v>
      </c>
      <c r="R142" s="45">
        <f>'Table-14'!AQ37</f>
        <v>0</v>
      </c>
      <c r="S142" s="45">
        <f>'Table-14'!AR37</f>
        <v>0</v>
      </c>
      <c r="T142" s="45">
        <f>'Table-14'!AS37</f>
        <v>0</v>
      </c>
      <c r="U142" s="45">
        <f>'Table-14'!AT37</f>
        <v>6</v>
      </c>
      <c r="V142" s="45">
        <f>'Table-14'!AU37</f>
        <v>0</v>
      </c>
      <c r="W142" s="45">
        <f>'Table-14'!AV37</f>
        <v>0</v>
      </c>
      <c r="X142" s="45">
        <f>'Table-14'!AW37</f>
        <v>0</v>
      </c>
    </row>
    <row r="143" spans="1:24" x14ac:dyDescent="0.3">
      <c r="A143" s="45">
        <f>'Table-14'!Z38</f>
        <v>29</v>
      </c>
      <c r="B143" s="45">
        <f>'Table-14'!AA38</f>
        <v>8</v>
      </c>
      <c r="C143" s="45">
        <f>'Table-14'!AB38</f>
        <v>0</v>
      </c>
      <c r="D143" s="45">
        <f>'Table-14'!AC38</f>
        <v>0</v>
      </c>
      <c r="E143" s="45">
        <f>'Table-14'!AD38</f>
        <v>0</v>
      </c>
      <c r="F143" s="45">
        <f>'Table-14'!AE38</f>
        <v>8</v>
      </c>
      <c r="G143" s="45">
        <f>'Table-14'!AF38</f>
        <v>0</v>
      </c>
      <c r="H143" s="45">
        <f>'Table-14'!AG38</f>
        <v>0</v>
      </c>
      <c r="I143" s="45">
        <f>'Table-14'!AH38</f>
        <v>0</v>
      </c>
      <c r="J143" s="45">
        <f>'Table-14'!AI38</f>
        <v>0</v>
      </c>
      <c r="K143" s="45">
        <f>'Table-14'!AJ38</f>
        <v>0</v>
      </c>
      <c r="L143" s="45">
        <f>'Table-14'!AK38</f>
        <v>0</v>
      </c>
      <c r="M143" s="45">
        <f>'Table-14'!AL38</f>
        <v>8</v>
      </c>
      <c r="N143" s="45">
        <f>'Table-14'!AM38</f>
        <v>0</v>
      </c>
      <c r="O143" s="45">
        <f>'Table-14'!AN38</f>
        <v>0</v>
      </c>
      <c r="P143" s="45">
        <f>'Table-14'!AO38</f>
        <v>0</v>
      </c>
      <c r="Q143" s="45">
        <f>'Table-14'!AP38</f>
        <v>0</v>
      </c>
      <c r="R143" s="45">
        <f>'Table-14'!AQ38</f>
        <v>0</v>
      </c>
      <c r="S143" s="45">
        <f>'Table-14'!AR38</f>
        <v>0</v>
      </c>
      <c r="T143" s="45">
        <f>'Table-14'!AS38</f>
        <v>0</v>
      </c>
      <c r="U143" s="45">
        <f>'Table-14'!AT38</f>
        <v>8</v>
      </c>
      <c r="V143" s="45">
        <f>'Table-14'!AU38</f>
        <v>0</v>
      </c>
      <c r="W143" s="45">
        <f>'Table-14'!AV38</f>
        <v>0</v>
      </c>
      <c r="X143" s="45">
        <f>'Table-14'!AW38</f>
        <v>0</v>
      </c>
    </row>
    <row r="144" spans="1:24" x14ac:dyDescent="0.3">
      <c r="A144" s="45">
        <f>'Table-14'!Z39</f>
        <v>30</v>
      </c>
      <c r="B144" s="45">
        <f>'Table-14'!AA39</f>
        <v>7</v>
      </c>
      <c r="C144" s="45">
        <f>'Table-14'!AB39</f>
        <v>0</v>
      </c>
      <c r="D144" s="45">
        <f>'Table-14'!AC39</f>
        <v>0</v>
      </c>
      <c r="E144" s="45">
        <f>'Table-14'!AD39</f>
        <v>0</v>
      </c>
      <c r="F144" s="45">
        <f>'Table-14'!AE39</f>
        <v>7</v>
      </c>
      <c r="G144" s="45">
        <f>'Table-14'!AF39</f>
        <v>0</v>
      </c>
      <c r="H144" s="45">
        <f>'Table-14'!AG39</f>
        <v>0</v>
      </c>
      <c r="I144" s="45">
        <f>'Table-14'!AH39</f>
        <v>0</v>
      </c>
      <c r="J144" s="45">
        <f>'Table-14'!AI39</f>
        <v>0</v>
      </c>
      <c r="K144" s="45">
        <f>'Table-14'!AJ39</f>
        <v>0</v>
      </c>
      <c r="L144" s="45">
        <f>'Table-14'!AK39</f>
        <v>0</v>
      </c>
      <c r="M144" s="45">
        <f>'Table-14'!AL39</f>
        <v>7</v>
      </c>
      <c r="N144" s="45">
        <f>'Table-14'!AM39</f>
        <v>0</v>
      </c>
      <c r="O144" s="45">
        <f>'Table-14'!AN39</f>
        <v>0</v>
      </c>
      <c r="P144" s="45">
        <f>'Table-14'!AO39</f>
        <v>0</v>
      </c>
      <c r="Q144" s="45">
        <f>'Table-14'!AP39</f>
        <v>0</v>
      </c>
      <c r="R144" s="45">
        <f>'Table-14'!AQ39</f>
        <v>0</v>
      </c>
      <c r="S144" s="45">
        <f>'Table-14'!AR39</f>
        <v>0</v>
      </c>
      <c r="T144" s="45">
        <f>'Table-14'!AS39</f>
        <v>0</v>
      </c>
      <c r="U144" s="45">
        <f>'Table-14'!AT39</f>
        <v>7</v>
      </c>
      <c r="V144" s="45">
        <f>'Table-14'!AU39</f>
        <v>0</v>
      </c>
      <c r="W144" s="45">
        <f>'Table-14'!AV39</f>
        <v>0</v>
      </c>
      <c r="X144" s="45">
        <f>'Table-14'!AW39</f>
        <v>0</v>
      </c>
    </row>
    <row r="145" spans="1:24" x14ac:dyDescent="0.3">
      <c r="A145" s="45">
        <f>'Table-14'!Z40</f>
        <v>31</v>
      </c>
      <c r="B145" s="45">
        <f>'Table-14'!AA40</f>
        <v>8</v>
      </c>
      <c r="C145" s="45">
        <f>'Table-14'!AB40</f>
        <v>0</v>
      </c>
      <c r="D145" s="45">
        <f>'Table-14'!AC40</f>
        <v>0</v>
      </c>
      <c r="E145" s="45">
        <f>'Table-14'!AD40</f>
        <v>0</v>
      </c>
      <c r="F145" s="45">
        <f>'Table-14'!AE40</f>
        <v>8</v>
      </c>
      <c r="G145" s="45">
        <f>'Table-14'!AF40</f>
        <v>0</v>
      </c>
      <c r="H145" s="45">
        <f>'Table-14'!AG40</f>
        <v>0</v>
      </c>
      <c r="I145" s="45">
        <f>'Table-14'!AH40</f>
        <v>0</v>
      </c>
      <c r="J145" s="45">
        <f>'Table-14'!AI40</f>
        <v>0</v>
      </c>
      <c r="K145" s="45">
        <f>'Table-14'!AJ40</f>
        <v>0</v>
      </c>
      <c r="L145" s="45">
        <f>'Table-14'!AK40</f>
        <v>0</v>
      </c>
      <c r="M145" s="45">
        <f>'Table-14'!AL40</f>
        <v>8</v>
      </c>
      <c r="N145" s="45">
        <f>'Table-14'!AM40</f>
        <v>0</v>
      </c>
      <c r="O145" s="45">
        <f>'Table-14'!AN40</f>
        <v>0</v>
      </c>
      <c r="P145" s="45">
        <f>'Table-14'!AO40</f>
        <v>0</v>
      </c>
      <c r="Q145" s="45">
        <f>'Table-14'!AP40</f>
        <v>0</v>
      </c>
      <c r="R145" s="45">
        <f>'Table-14'!AQ40</f>
        <v>0</v>
      </c>
      <c r="S145" s="45">
        <f>'Table-14'!AR40</f>
        <v>0</v>
      </c>
      <c r="T145" s="45">
        <f>'Table-14'!AS40</f>
        <v>0</v>
      </c>
      <c r="U145" s="45">
        <f>'Table-14'!AT40</f>
        <v>8</v>
      </c>
      <c r="V145" s="45">
        <f>'Table-14'!AU40</f>
        <v>0</v>
      </c>
      <c r="W145" s="45">
        <f>'Table-14'!AV40</f>
        <v>0</v>
      </c>
      <c r="X145" s="45">
        <f>'Table-14'!AW40</f>
        <v>0</v>
      </c>
    </row>
    <row r="146" spans="1:24" x14ac:dyDescent="0.3">
      <c r="A146" s="45">
        <f>'Table-14'!Z41</f>
        <v>32</v>
      </c>
      <c r="B146" s="45">
        <f>'Table-14'!AA41</f>
        <v>4</v>
      </c>
      <c r="C146" s="45">
        <f>'Table-14'!AB41</f>
        <v>0</v>
      </c>
      <c r="D146" s="45">
        <f>'Table-14'!AC41</f>
        <v>0</v>
      </c>
      <c r="E146" s="45">
        <f>'Table-14'!AD41</f>
        <v>0</v>
      </c>
      <c r="F146" s="45">
        <f>'Table-14'!AE41</f>
        <v>4</v>
      </c>
      <c r="G146" s="45">
        <f>'Table-14'!AF41</f>
        <v>0</v>
      </c>
      <c r="H146" s="45">
        <f>'Table-14'!AG41</f>
        <v>0</v>
      </c>
      <c r="I146" s="45">
        <f>'Table-14'!AH41</f>
        <v>0</v>
      </c>
      <c r="J146" s="45">
        <f>'Table-14'!AI41</f>
        <v>0</v>
      </c>
      <c r="K146" s="45">
        <f>'Table-14'!AJ41</f>
        <v>0</v>
      </c>
      <c r="L146" s="45">
        <f>'Table-14'!AK41</f>
        <v>0</v>
      </c>
      <c r="M146" s="45">
        <f>'Table-14'!AL41</f>
        <v>4</v>
      </c>
      <c r="N146" s="45">
        <f>'Table-14'!AM41</f>
        <v>0</v>
      </c>
      <c r="O146" s="45">
        <f>'Table-14'!AN41</f>
        <v>0</v>
      </c>
      <c r="P146" s="45">
        <f>'Table-14'!AO41</f>
        <v>0</v>
      </c>
      <c r="Q146" s="45">
        <f>'Table-14'!AP41</f>
        <v>0</v>
      </c>
      <c r="R146" s="45">
        <f>'Table-14'!AQ41</f>
        <v>0</v>
      </c>
      <c r="S146" s="45">
        <f>'Table-14'!AR41</f>
        <v>0</v>
      </c>
      <c r="T146" s="45">
        <f>'Table-14'!AS41</f>
        <v>0</v>
      </c>
      <c r="U146" s="45">
        <f>'Table-14'!AT41</f>
        <v>4</v>
      </c>
      <c r="V146" s="45">
        <f>'Table-14'!AU41</f>
        <v>0</v>
      </c>
      <c r="W146" s="45">
        <f>'Table-14'!AV41</f>
        <v>0</v>
      </c>
      <c r="X146" s="45">
        <f>'Table-14'!AW41</f>
        <v>0</v>
      </c>
    </row>
    <row r="147" spans="1:24" x14ac:dyDescent="0.3">
      <c r="A147" s="45">
        <f>'Table-14'!Z42</f>
        <v>33</v>
      </c>
      <c r="B147" s="45">
        <f>'Table-14'!AA42</f>
        <v>11</v>
      </c>
      <c r="C147" s="45">
        <f>'Table-14'!AB42</f>
        <v>0</v>
      </c>
      <c r="D147" s="45">
        <f>'Table-14'!AC42</f>
        <v>0</v>
      </c>
      <c r="E147" s="45">
        <f>'Table-14'!AD42</f>
        <v>0</v>
      </c>
      <c r="F147" s="45">
        <f>'Table-14'!AE42</f>
        <v>11</v>
      </c>
      <c r="G147" s="45">
        <f>'Table-14'!AF42</f>
        <v>0</v>
      </c>
      <c r="H147" s="45">
        <f>'Table-14'!AG42</f>
        <v>0</v>
      </c>
      <c r="I147" s="45">
        <f>'Table-14'!AH42</f>
        <v>0</v>
      </c>
      <c r="J147" s="45">
        <f>'Table-14'!AI42</f>
        <v>0</v>
      </c>
      <c r="K147" s="45">
        <f>'Table-14'!AJ42</f>
        <v>0</v>
      </c>
      <c r="L147" s="45">
        <f>'Table-14'!AK42</f>
        <v>0</v>
      </c>
      <c r="M147" s="45">
        <f>'Table-14'!AL42</f>
        <v>11</v>
      </c>
      <c r="N147" s="45">
        <f>'Table-14'!AM42</f>
        <v>0</v>
      </c>
      <c r="O147" s="45">
        <f>'Table-14'!AN42</f>
        <v>0</v>
      </c>
      <c r="P147" s="45">
        <f>'Table-14'!AO42</f>
        <v>0</v>
      </c>
      <c r="Q147" s="45">
        <f>'Table-14'!AP42</f>
        <v>0</v>
      </c>
      <c r="R147" s="45">
        <f>'Table-14'!AQ42</f>
        <v>0</v>
      </c>
      <c r="S147" s="45">
        <f>'Table-14'!AR42</f>
        <v>0</v>
      </c>
      <c r="T147" s="45">
        <f>'Table-14'!AS42</f>
        <v>0</v>
      </c>
      <c r="U147" s="45">
        <f>'Table-14'!AT42</f>
        <v>11</v>
      </c>
      <c r="V147" s="45">
        <f>'Table-14'!AU42</f>
        <v>0</v>
      </c>
      <c r="W147" s="45">
        <f>'Table-14'!AV42</f>
        <v>0</v>
      </c>
      <c r="X147" s="45">
        <f>'Table-14'!AW42</f>
        <v>0</v>
      </c>
    </row>
    <row r="148" spans="1:24" x14ac:dyDescent="0.3">
      <c r="A148" s="45" t="str">
        <f>'Table-14'!Z43</f>
        <v/>
      </c>
      <c r="B148" s="45" t="str">
        <f>'Table-14'!AA43</f>
        <v/>
      </c>
      <c r="C148" s="45" t="str">
        <f>'Table-14'!AB43</f>
        <v/>
      </c>
      <c r="D148" s="45" t="str">
        <f>'Table-14'!AC43</f>
        <v/>
      </c>
      <c r="E148" s="45" t="str">
        <f>'Table-14'!AD43</f>
        <v/>
      </c>
      <c r="F148" s="45" t="str">
        <f>'Table-14'!AE43</f>
        <v/>
      </c>
      <c r="G148" s="45" t="str">
        <f>'Table-14'!AF43</f>
        <v/>
      </c>
      <c r="H148" s="45" t="str">
        <f>'Table-14'!AG43</f>
        <v/>
      </c>
      <c r="I148" s="45" t="str">
        <f>'Table-14'!AH43</f>
        <v/>
      </c>
      <c r="J148" s="45" t="str">
        <f>'Table-14'!AI43</f>
        <v/>
      </c>
      <c r="K148" s="45" t="str">
        <f>'Table-14'!AJ43</f>
        <v/>
      </c>
      <c r="L148" s="45" t="str">
        <f>'Table-14'!AK43</f>
        <v/>
      </c>
      <c r="M148" s="45" t="str">
        <f>'Table-14'!AL43</f>
        <v/>
      </c>
      <c r="N148" s="45" t="str">
        <f>'Table-14'!AM43</f>
        <v/>
      </c>
      <c r="O148" s="45" t="str">
        <f>'Table-14'!AN43</f>
        <v/>
      </c>
      <c r="P148" s="45" t="str">
        <f>'Table-14'!AO43</f>
        <v/>
      </c>
      <c r="Q148" s="45" t="str">
        <f>'Table-14'!AP43</f>
        <v/>
      </c>
      <c r="R148" s="45" t="str">
        <f>'Table-14'!AQ43</f>
        <v/>
      </c>
      <c r="S148" s="45" t="str">
        <f>'Table-14'!AR43</f>
        <v/>
      </c>
      <c r="T148" s="45" t="str">
        <f>'Table-14'!AS43</f>
        <v/>
      </c>
      <c r="U148" s="45" t="str">
        <f>'Table-14'!AT43</f>
        <v/>
      </c>
      <c r="V148" s="45" t="str">
        <f>'Table-14'!AU43</f>
        <v/>
      </c>
      <c r="W148" s="45" t="str">
        <f>'Table-14'!AV43</f>
        <v/>
      </c>
      <c r="X148" s="45" t="str">
        <f>'Table-14'!AW43</f>
        <v/>
      </c>
    </row>
    <row r="149" spans="1:24" x14ac:dyDescent="0.3">
      <c r="A149" s="45" t="str">
        <f>'Table-14'!Z44</f>
        <v/>
      </c>
      <c r="B149" s="45" t="str">
        <f>'Table-14'!AA44</f>
        <v/>
      </c>
      <c r="C149" s="45" t="str">
        <f>'Table-14'!AB44</f>
        <v/>
      </c>
      <c r="D149" s="45" t="str">
        <f>'Table-14'!AC44</f>
        <v/>
      </c>
      <c r="E149" s="45" t="str">
        <f>'Table-14'!AD44</f>
        <v/>
      </c>
      <c r="F149" s="45" t="str">
        <f>'Table-14'!AE44</f>
        <v/>
      </c>
      <c r="G149" s="45" t="str">
        <f>'Table-14'!AF44</f>
        <v/>
      </c>
      <c r="H149" s="45" t="str">
        <f>'Table-14'!AG44</f>
        <v/>
      </c>
      <c r="I149" s="45" t="str">
        <f>'Table-14'!AH44</f>
        <v/>
      </c>
      <c r="J149" s="45" t="str">
        <f>'Table-14'!AI44</f>
        <v/>
      </c>
      <c r="K149" s="45" t="str">
        <f>'Table-14'!AJ44</f>
        <v/>
      </c>
      <c r="L149" s="45" t="str">
        <f>'Table-14'!AK44</f>
        <v/>
      </c>
      <c r="M149" s="45" t="str">
        <f>'Table-14'!AL44</f>
        <v/>
      </c>
      <c r="N149" s="45" t="str">
        <f>'Table-14'!AM44</f>
        <v/>
      </c>
      <c r="O149" s="45" t="str">
        <f>'Table-14'!AN44</f>
        <v/>
      </c>
      <c r="P149" s="45" t="str">
        <f>'Table-14'!AO44</f>
        <v/>
      </c>
      <c r="Q149" s="45" t="str">
        <f>'Table-14'!AP44</f>
        <v/>
      </c>
      <c r="R149" s="45" t="str">
        <f>'Table-14'!AQ44</f>
        <v/>
      </c>
      <c r="S149" s="45" t="str">
        <f>'Table-14'!AR44</f>
        <v/>
      </c>
      <c r="T149" s="45" t="str">
        <f>'Table-14'!AS44</f>
        <v/>
      </c>
      <c r="U149" s="45" t="str">
        <f>'Table-14'!AT44</f>
        <v/>
      </c>
      <c r="V149" s="45" t="str">
        <f>'Table-14'!AU44</f>
        <v/>
      </c>
      <c r="W149" s="45" t="str">
        <f>'Table-14'!AV44</f>
        <v/>
      </c>
      <c r="X149" s="45" t="str">
        <f>'Table-14'!AW44</f>
        <v/>
      </c>
    </row>
    <row r="150" spans="1:24" x14ac:dyDescent="0.3">
      <c r="A150" s="45" t="str">
        <f>'Table-14'!Z45</f>
        <v/>
      </c>
      <c r="B150" s="45" t="str">
        <f>'Table-14'!AA45</f>
        <v/>
      </c>
      <c r="C150" s="45" t="str">
        <f>'Table-14'!AB45</f>
        <v/>
      </c>
      <c r="D150" s="45" t="str">
        <f>'Table-14'!AC45</f>
        <v/>
      </c>
      <c r="E150" s="45" t="str">
        <f>'Table-14'!AD45</f>
        <v/>
      </c>
      <c r="F150" s="45" t="str">
        <f>'Table-14'!AE45</f>
        <v/>
      </c>
      <c r="G150" s="45" t="str">
        <f>'Table-14'!AF45</f>
        <v/>
      </c>
      <c r="H150" s="45" t="str">
        <f>'Table-14'!AG45</f>
        <v/>
      </c>
      <c r="I150" s="45" t="str">
        <f>'Table-14'!AH45</f>
        <v/>
      </c>
      <c r="J150" s="45" t="str">
        <f>'Table-14'!AI45</f>
        <v/>
      </c>
      <c r="K150" s="45" t="str">
        <f>'Table-14'!AJ45</f>
        <v/>
      </c>
      <c r="L150" s="45" t="str">
        <f>'Table-14'!AK45</f>
        <v/>
      </c>
      <c r="M150" s="45" t="str">
        <f>'Table-14'!AL45</f>
        <v/>
      </c>
      <c r="N150" s="45" t="str">
        <f>'Table-14'!AM45</f>
        <v/>
      </c>
      <c r="O150" s="45" t="str">
        <f>'Table-14'!AN45</f>
        <v/>
      </c>
      <c r="P150" s="45" t="str">
        <f>'Table-14'!AO45</f>
        <v/>
      </c>
      <c r="Q150" s="45" t="str">
        <f>'Table-14'!AP45</f>
        <v/>
      </c>
      <c r="R150" s="45" t="str">
        <f>'Table-14'!AQ45</f>
        <v/>
      </c>
      <c r="S150" s="45" t="str">
        <f>'Table-14'!AR45</f>
        <v/>
      </c>
      <c r="T150" s="45" t="str">
        <f>'Table-14'!AS45</f>
        <v/>
      </c>
      <c r="U150" s="45" t="str">
        <f>'Table-14'!AT45</f>
        <v/>
      </c>
      <c r="V150" s="45" t="str">
        <f>'Table-14'!AU45</f>
        <v/>
      </c>
      <c r="W150" s="45" t="str">
        <f>'Table-14'!AV45</f>
        <v/>
      </c>
      <c r="X150" s="45" t="str">
        <f>'Table-14'!AW45</f>
        <v/>
      </c>
    </row>
    <row r="151" spans="1:24" x14ac:dyDescent="0.3">
      <c r="A151" s="45" t="str">
        <f>'Table-14'!Z46</f>
        <v/>
      </c>
      <c r="B151" s="45" t="str">
        <f>'Table-14'!AA46</f>
        <v/>
      </c>
      <c r="C151" s="45" t="str">
        <f>'Table-14'!AB46</f>
        <v/>
      </c>
      <c r="D151" s="45" t="str">
        <f>'Table-14'!AC46</f>
        <v/>
      </c>
      <c r="E151" s="45" t="str">
        <f>'Table-14'!AD46</f>
        <v/>
      </c>
      <c r="F151" s="45" t="str">
        <f>'Table-14'!AE46</f>
        <v/>
      </c>
      <c r="G151" s="45" t="str">
        <f>'Table-14'!AF46</f>
        <v/>
      </c>
      <c r="H151" s="45" t="str">
        <f>'Table-14'!AG46</f>
        <v/>
      </c>
      <c r="I151" s="45" t="str">
        <f>'Table-14'!AH46</f>
        <v/>
      </c>
      <c r="J151" s="45" t="str">
        <f>'Table-14'!AI46</f>
        <v/>
      </c>
      <c r="K151" s="45" t="str">
        <f>'Table-14'!AJ46</f>
        <v/>
      </c>
      <c r="L151" s="45" t="str">
        <f>'Table-14'!AK46</f>
        <v/>
      </c>
      <c r="M151" s="45" t="str">
        <f>'Table-14'!AL46</f>
        <v/>
      </c>
      <c r="N151" s="45" t="str">
        <f>'Table-14'!AM46</f>
        <v/>
      </c>
      <c r="O151" s="45" t="str">
        <f>'Table-14'!AN46</f>
        <v/>
      </c>
      <c r="P151" s="45" t="str">
        <f>'Table-14'!AO46</f>
        <v/>
      </c>
      <c r="Q151" s="45" t="str">
        <f>'Table-14'!AP46</f>
        <v/>
      </c>
      <c r="R151" s="45" t="str">
        <f>'Table-14'!AQ46</f>
        <v/>
      </c>
      <c r="S151" s="45" t="str">
        <f>'Table-14'!AR46</f>
        <v/>
      </c>
      <c r="T151" s="45" t="str">
        <f>'Table-14'!AS46</f>
        <v/>
      </c>
      <c r="U151" s="45" t="str">
        <f>'Table-14'!AT46</f>
        <v/>
      </c>
      <c r="V151" s="45" t="str">
        <f>'Table-14'!AU46</f>
        <v/>
      </c>
      <c r="W151" s="45" t="str">
        <f>'Table-14'!AV46</f>
        <v/>
      </c>
      <c r="X151" s="45" t="str">
        <f>'Table-14'!AW46</f>
        <v/>
      </c>
    </row>
    <row r="152" spans="1:24" x14ac:dyDescent="0.3">
      <c r="A152" s="45" t="str">
        <f>'Table-14'!Z47</f>
        <v/>
      </c>
      <c r="B152" s="45" t="str">
        <f>'Table-14'!AA47</f>
        <v/>
      </c>
      <c r="C152" s="45" t="str">
        <f>'Table-14'!AB47</f>
        <v/>
      </c>
      <c r="D152" s="45" t="str">
        <f>'Table-14'!AC47</f>
        <v/>
      </c>
      <c r="E152" s="45" t="str">
        <f>'Table-14'!AD47</f>
        <v/>
      </c>
      <c r="F152" s="45" t="str">
        <f>'Table-14'!AE47</f>
        <v/>
      </c>
      <c r="G152" s="45" t="str">
        <f>'Table-14'!AF47</f>
        <v/>
      </c>
      <c r="H152" s="45" t="str">
        <f>'Table-14'!AG47</f>
        <v/>
      </c>
      <c r="I152" s="45" t="str">
        <f>'Table-14'!AH47</f>
        <v/>
      </c>
      <c r="J152" s="45" t="str">
        <f>'Table-14'!AI47</f>
        <v/>
      </c>
      <c r="K152" s="45" t="str">
        <f>'Table-14'!AJ47</f>
        <v/>
      </c>
      <c r="L152" s="45" t="str">
        <f>'Table-14'!AK47</f>
        <v/>
      </c>
      <c r="M152" s="45" t="str">
        <f>'Table-14'!AL47</f>
        <v/>
      </c>
      <c r="N152" s="45" t="str">
        <f>'Table-14'!AM47</f>
        <v/>
      </c>
      <c r="O152" s="45" t="str">
        <f>'Table-14'!AN47</f>
        <v/>
      </c>
      <c r="P152" s="45" t="str">
        <f>'Table-14'!AO47</f>
        <v/>
      </c>
      <c r="Q152" s="45" t="str">
        <f>'Table-14'!AP47</f>
        <v/>
      </c>
      <c r="R152" s="45" t="str">
        <f>'Table-14'!AQ47</f>
        <v/>
      </c>
      <c r="S152" s="45" t="str">
        <f>'Table-14'!AR47</f>
        <v/>
      </c>
      <c r="T152" s="45" t="str">
        <f>'Table-14'!AS47</f>
        <v/>
      </c>
      <c r="U152" s="45" t="str">
        <f>'Table-14'!AT47</f>
        <v/>
      </c>
      <c r="V152" s="45" t="str">
        <f>'Table-14'!AU47</f>
        <v/>
      </c>
      <c r="W152" s="45" t="str">
        <f>'Table-14'!AV47</f>
        <v/>
      </c>
      <c r="X152" s="45" t="str">
        <f>'Table-14'!AW47</f>
        <v/>
      </c>
    </row>
    <row r="153" spans="1:24" x14ac:dyDescent="0.3">
      <c r="A153" s="45" t="str">
        <f>'Table-14'!Z48</f>
        <v/>
      </c>
      <c r="B153" s="45" t="str">
        <f>'Table-14'!AA48</f>
        <v/>
      </c>
      <c r="C153" s="45" t="str">
        <f>'Table-14'!AB48</f>
        <v/>
      </c>
      <c r="D153" s="45" t="str">
        <f>'Table-14'!AC48</f>
        <v/>
      </c>
      <c r="E153" s="45" t="str">
        <f>'Table-14'!AD48</f>
        <v/>
      </c>
      <c r="F153" s="45" t="str">
        <f>'Table-14'!AE48</f>
        <v/>
      </c>
      <c r="G153" s="45" t="str">
        <f>'Table-14'!AF48</f>
        <v/>
      </c>
      <c r="H153" s="45" t="str">
        <f>'Table-14'!AG48</f>
        <v/>
      </c>
      <c r="I153" s="45" t="str">
        <f>'Table-14'!AH48</f>
        <v/>
      </c>
      <c r="J153" s="45" t="str">
        <f>'Table-14'!AI48</f>
        <v/>
      </c>
      <c r="K153" s="45" t="str">
        <f>'Table-14'!AJ48</f>
        <v/>
      </c>
      <c r="L153" s="45" t="str">
        <f>'Table-14'!AK48</f>
        <v/>
      </c>
      <c r="M153" s="45" t="str">
        <f>'Table-14'!AL48</f>
        <v/>
      </c>
      <c r="N153" s="45" t="str">
        <f>'Table-14'!AM48</f>
        <v/>
      </c>
      <c r="O153" s="45" t="str">
        <f>'Table-14'!AN48</f>
        <v/>
      </c>
      <c r="P153" s="45" t="str">
        <f>'Table-14'!AO48</f>
        <v/>
      </c>
      <c r="Q153" s="45" t="str">
        <f>'Table-14'!AP48</f>
        <v/>
      </c>
      <c r="R153" s="45" t="str">
        <f>'Table-14'!AQ48</f>
        <v/>
      </c>
      <c r="S153" s="45" t="str">
        <f>'Table-14'!AR48</f>
        <v/>
      </c>
      <c r="T153" s="45" t="str">
        <f>'Table-14'!AS48</f>
        <v/>
      </c>
      <c r="U153" s="45" t="str">
        <f>'Table-14'!AT48</f>
        <v/>
      </c>
      <c r="V153" s="45" t="str">
        <f>'Table-14'!AU48</f>
        <v/>
      </c>
      <c r="W153" s="45" t="str">
        <f>'Table-14'!AV48</f>
        <v/>
      </c>
      <c r="X153" s="45" t="str">
        <f>'Table-14'!AW48</f>
        <v/>
      </c>
    </row>
    <row r="154" spans="1:24" x14ac:dyDescent="0.3">
      <c r="A154" s="45" t="str">
        <f>'Table-14'!Z49</f>
        <v/>
      </c>
      <c r="B154" s="45" t="str">
        <f>'Table-14'!AA49</f>
        <v/>
      </c>
      <c r="C154" s="45" t="str">
        <f>'Table-14'!AB49</f>
        <v/>
      </c>
      <c r="D154" s="45" t="str">
        <f>'Table-14'!AC49</f>
        <v/>
      </c>
      <c r="E154" s="45" t="str">
        <f>'Table-14'!AD49</f>
        <v/>
      </c>
      <c r="F154" s="45" t="str">
        <f>'Table-14'!AE49</f>
        <v/>
      </c>
      <c r="G154" s="45" t="str">
        <f>'Table-14'!AF49</f>
        <v/>
      </c>
      <c r="H154" s="45" t="str">
        <f>'Table-14'!AG49</f>
        <v/>
      </c>
      <c r="I154" s="45" t="str">
        <f>'Table-14'!AH49</f>
        <v/>
      </c>
      <c r="J154" s="45" t="str">
        <f>'Table-14'!AI49</f>
        <v/>
      </c>
      <c r="K154" s="45" t="str">
        <f>'Table-14'!AJ49</f>
        <v/>
      </c>
      <c r="L154" s="45" t="str">
        <f>'Table-14'!AK49</f>
        <v/>
      </c>
      <c r="M154" s="45" t="str">
        <f>'Table-14'!AL49</f>
        <v/>
      </c>
      <c r="N154" s="45" t="str">
        <f>'Table-14'!AM49</f>
        <v/>
      </c>
      <c r="O154" s="45" t="str">
        <f>'Table-14'!AN49</f>
        <v/>
      </c>
      <c r="P154" s="45" t="str">
        <f>'Table-14'!AO49</f>
        <v/>
      </c>
      <c r="Q154" s="45" t="str">
        <f>'Table-14'!AP49</f>
        <v/>
      </c>
      <c r="R154" s="45" t="str">
        <f>'Table-14'!AQ49</f>
        <v/>
      </c>
      <c r="S154" s="45" t="str">
        <f>'Table-14'!AR49</f>
        <v/>
      </c>
      <c r="T154" s="45" t="str">
        <f>'Table-14'!AS49</f>
        <v/>
      </c>
      <c r="U154" s="45" t="str">
        <f>'Table-14'!AT49</f>
        <v/>
      </c>
      <c r="V154" s="45" t="str">
        <f>'Table-14'!AU49</f>
        <v/>
      </c>
      <c r="W154" s="45" t="str">
        <f>'Table-14'!AV49</f>
        <v/>
      </c>
      <c r="X154" s="45" t="str">
        <f>'Table-14'!AW49</f>
        <v/>
      </c>
    </row>
    <row r="155" spans="1:24" x14ac:dyDescent="0.3">
      <c r="A155" s="45" t="str">
        <f>'Table-14'!Z50</f>
        <v/>
      </c>
      <c r="B155" s="45" t="str">
        <f>'Table-14'!AA50</f>
        <v/>
      </c>
      <c r="C155" s="45" t="str">
        <f>'Table-14'!AB50</f>
        <v/>
      </c>
      <c r="D155" s="45" t="str">
        <f>'Table-14'!AC50</f>
        <v/>
      </c>
      <c r="E155" s="45" t="str">
        <f>'Table-14'!AD50</f>
        <v/>
      </c>
      <c r="F155" s="45" t="str">
        <f>'Table-14'!AE50</f>
        <v/>
      </c>
      <c r="G155" s="45" t="str">
        <f>'Table-14'!AF50</f>
        <v/>
      </c>
      <c r="H155" s="45" t="str">
        <f>'Table-14'!AG50</f>
        <v/>
      </c>
      <c r="I155" s="45" t="str">
        <f>'Table-14'!AH50</f>
        <v/>
      </c>
      <c r="J155" s="45" t="str">
        <f>'Table-14'!AI50</f>
        <v/>
      </c>
      <c r="K155" s="45" t="str">
        <f>'Table-14'!AJ50</f>
        <v/>
      </c>
      <c r="L155" s="45" t="str">
        <f>'Table-14'!AK50</f>
        <v/>
      </c>
      <c r="M155" s="45" t="str">
        <f>'Table-14'!AL50</f>
        <v/>
      </c>
      <c r="N155" s="45" t="str">
        <f>'Table-14'!AM50</f>
        <v/>
      </c>
      <c r="O155" s="45" t="str">
        <f>'Table-14'!AN50</f>
        <v/>
      </c>
      <c r="P155" s="45" t="str">
        <f>'Table-14'!AO50</f>
        <v/>
      </c>
      <c r="Q155" s="45" t="str">
        <f>'Table-14'!AP50</f>
        <v/>
      </c>
      <c r="R155" s="45" t="str">
        <f>'Table-14'!AQ50</f>
        <v/>
      </c>
      <c r="S155" s="45" t="str">
        <f>'Table-14'!AR50</f>
        <v/>
      </c>
      <c r="T155" s="45" t="str">
        <f>'Table-14'!AS50</f>
        <v/>
      </c>
      <c r="U155" s="45" t="str">
        <f>'Table-14'!AT50</f>
        <v/>
      </c>
      <c r="V155" s="45" t="str">
        <f>'Table-14'!AU50</f>
        <v/>
      </c>
      <c r="W155" s="45" t="str">
        <f>'Table-14'!AV50</f>
        <v/>
      </c>
      <c r="X155" s="45" t="str">
        <f>'Table-14'!AW50</f>
        <v/>
      </c>
    </row>
    <row r="156" spans="1:24" x14ac:dyDescent="0.3">
      <c r="A156" s="45" t="str">
        <f>'Table-14'!Z51</f>
        <v/>
      </c>
      <c r="B156" s="45" t="str">
        <f>'Table-14'!AA51</f>
        <v/>
      </c>
      <c r="C156" s="45" t="str">
        <f>'Table-14'!AB51</f>
        <v/>
      </c>
      <c r="D156" s="45" t="str">
        <f>'Table-14'!AC51</f>
        <v/>
      </c>
      <c r="E156" s="45" t="str">
        <f>'Table-14'!AD51</f>
        <v/>
      </c>
      <c r="F156" s="45" t="str">
        <f>'Table-14'!AE51</f>
        <v/>
      </c>
      <c r="G156" s="45" t="str">
        <f>'Table-14'!AF51</f>
        <v/>
      </c>
      <c r="H156" s="45" t="str">
        <f>'Table-14'!AG51</f>
        <v/>
      </c>
      <c r="I156" s="45" t="str">
        <f>'Table-14'!AH51</f>
        <v/>
      </c>
      <c r="J156" s="45" t="str">
        <f>'Table-14'!AI51</f>
        <v/>
      </c>
      <c r="K156" s="45" t="str">
        <f>'Table-14'!AJ51</f>
        <v/>
      </c>
      <c r="L156" s="45" t="str">
        <f>'Table-14'!AK51</f>
        <v/>
      </c>
      <c r="M156" s="45" t="str">
        <f>'Table-14'!AL51</f>
        <v/>
      </c>
      <c r="N156" s="45" t="str">
        <f>'Table-14'!AM51</f>
        <v/>
      </c>
      <c r="O156" s="45" t="str">
        <f>'Table-14'!AN51</f>
        <v/>
      </c>
      <c r="P156" s="45" t="str">
        <f>'Table-14'!AO51</f>
        <v/>
      </c>
      <c r="Q156" s="45" t="str">
        <f>'Table-14'!AP51</f>
        <v/>
      </c>
      <c r="R156" s="45" t="str">
        <f>'Table-14'!AQ51</f>
        <v/>
      </c>
      <c r="S156" s="45" t="str">
        <f>'Table-14'!AR51</f>
        <v/>
      </c>
      <c r="T156" s="45" t="str">
        <f>'Table-14'!AS51</f>
        <v/>
      </c>
      <c r="U156" s="45" t="str">
        <f>'Table-14'!AT51</f>
        <v/>
      </c>
      <c r="V156" s="45" t="str">
        <f>'Table-14'!AU51</f>
        <v/>
      </c>
      <c r="W156" s="45" t="str">
        <f>'Table-14'!AV51</f>
        <v/>
      </c>
      <c r="X156" s="45" t="str">
        <f>'Table-14'!AW51</f>
        <v/>
      </c>
    </row>
    <row r="157" spans="1:24" x14ac:dyDescent="0.3">
      <c r="A157" s="45" t="str">
        <f>'Table-14'!Z52</f>
        <v/>
      </c>
      <c r="B157" s="45" t="str">
        <f>'Table-14'!AA52</f>
        <v/>
      </c>
      <c r="C157" s="45" t="str">
        <f>'Table-14'!AB52</f>
        <v/>
      </c>
      <c r="D157" s="45" t="str">
        <f>'Table-14'!AC52</f>
        <v/>
      </c>
      <c r="E157" s="45" t="str">
        <f>'Table-14'!AD52</f>
        <v/>
      </c>
      <c r="F157" s="45" t="str">
        <f>'Table-14'!AE52</f>
        <v/>
      </c>
      <c r="G157" s="45" t="str">
        <f>'Table-14'!AF52</f>
        <v/>
      </c>
      <c r="H157" s="45" t="str">
        <f>'Table-14'!AG52</f>
        <v/>
      </c>
      <c r="I157" s="45" t="str">
        <f>'Table-14'!AH52</f>
        <v/>
      </c>
      <c r="J157" s="45" t="str">
        <f>'Table-14'!AI52</f>
        <v/>
      </c>
      <c r="K157" s="45" t="str">
        <f>'Table-14'!AJ52</f>
        <v/>
      </c>
      <c r="L157" s="45" t="str">
        <f>'Table-14'!AK52</f>
        <v/>
      </c>
      <c r="M157" s="45" t="str">
        <f>'Table-14'!AL52</f>
        <v/>
      </c>
      <c r="N157" s="45" t="str">
        <f>'Table-14'!AM52</f>
        <v/>
      </c>
      <c r="O157" s="45" t="str">
        <f>'Table-14'!AN52</f>
        <v/>
      </c>
      <c r="P157" s="45" t="str">
        <f>'Table-14'!AO52</f>
        <v/>
      </c>
      <c r="Q157" s="45" t="str">
        <f>'Table-14'!AP52</f>
        <v/>
      </c>
      <c r="R157" s="45" t="str">
        <f>'Table-14'!AQ52</f>
        <v/>
      </c>
      <c r="S157" s="45" t="str">
        <f>'Table-14'!AR52</f>
        <v/>
      </c>
      <c r="T157" s="45" t="str">
        <f>'Table-14'!AS52</f>
        <v/>
      </c>
      <c r="U157" s="45" t="str">
        <f>'Table-14'!AT52</f>
        <v/>
      </c>
      <c r="V157" s="45" t="str">
        <f>'Table-14'!AU52</f>
        <v/>
      </c>
      <c r="W157" s="45" t="str">
        <f>'Table-14'!AV52</f>
        <v/>
      </c>
      <c r="X157" s="45" t="str">
        <f>'Table-14'!AW52</f>
        <v/>
      </c>
    </row>
    <row r="158" spans="1:24" x14ac:dyDescent="0.3">
      <c r="A158" s="45" t="str">
        <f>'Table-14'!Z53</f>
        <v/>
      </c>
      <c r="B158" s="45" t="str">
        <f>'Table-14'!AA53</f>
        <v/>
      </c>
      <c r="C158" s="45" t="str">
        <f>'Table-14'!AB53</f>
        <v/>
      </c>
      <c r="D158" s="45" t="str">
        <f>'Table-14'!AC53</f>
        <v/>
      </c>
      <c r="E158" s="45" t="str">
        <f>'Table-14'!AD53</f>
        <v/>
      </c>
      <c r="F158" s="45" t="str">
        <f>'Table-14'!AE53</f>
        <v/>
      </c>
      <c r="G158" s="45" t="str">
        <f>'Table-14'!AF53</f>
        <v/>
      </c>
      <c r="H158" s="45" t="str">
        <f>'Table-14'!AG53</f>
        <v/>
      </c>
      <c r="I158" s="45" t="str">
        <f>'Table-14'!AH53</f>
        <v/>
      </c>
      <c r="J158" s="45" t="str">
        <f>'Table-14'!AI53</f>
        <v/>
      </c>
      <c r="K158" s="45" t="str">
        <f>'Table-14'!AJ53</f>
        <v/>
      </c>
      <c r="L158" s="45" t="str">
        <f>'Table-14'!AK53</f>
        <v/>
      </c>
      <c r="M158" s="45" t="str">
        <f>'Table-14'!AL53</f>
        <v/>
      </c>
      <c r="N158" s="45" t="str">
        <f>'Table-14'!AM53</f>
        <v/>
      </c>
      <c r="O158" s="45" t="str">
        <f>'Table-14'!AN53</f>
        <v/>
      </c>
      <c r="P158" s="45" t="str">
        <f>'Table-14'!AO53</f>
        <v/>
      </c>
      <c r="Q158" s="45" t="str">
        <f>'Table-14'!AP53</f>
        <v/>
      </c>
      <c r="R158" s="45" t="str">
        <f>'Table-14'!AQ53</f>
        <v/>
      </c>
      <c r="S158" s="45" t="str">
        <f>'Table-14'!AR53</f>
        <v/>
      </c>
      <c r="T158" s="45" t="str">
        <f>'Table-14'!AS53</f>
        <v/>
      </c>
      <c r="U158" s="45" t="str">
        <f>'Table-14'!AT53</f>
        <v/>
      </c>
      <c r="V158" s="45" t="str">
        <f>'Table-14'!AU53</f>
        <v/>
      </c>
      <c r="W158" s="45" t="str">
        <f>'Table-14'!AV53</f>
        <v/>
      </c>
      <c r="X158" s="45" t="str">
        <f>'Table-14'!AW53</f>
        <v/>
      </c>
    </row>
    <row r="159" spans="1:24" x14ac:dyDescent="0.3">
      <c r="A159" s="45" t="str">
        <f>'Table-14'!Z54</f>
        <v/>
      </c>
      <c r="B159" s="45" t="str">
        <f>'Table-14'!AA54</f>
        <v/>
      </c>
      <c r="C159" s="45" t="str">
        <f>'Table-14'!AB54</f>
        <v/>
      </c>
      <c r="D159" s="45" t="str">
        <f>'Table-14'!AC54</f>
        <v/>
      </c>
      <c r="E159" s="45" t="str">
        <f>'Table-14'!AD54</f>
        <v/>
      </c>
      <c r="F159" s="45" t="str">
        <f>'Table-14'!AE54</f>
        <v/>
      </c>
      <c r="G159" s="45" t="str">
        <f>'Table-14'!AF54</f>
        <v/>
      </c>
      <c r="H159" s="45" t="str">
        <f>'Table-14'!AG54</f>
        <v/>
      </c>
      <c r="I159" s="45" t="str">
        <f>'Table-14'!AH54</f>
        <v/>
      </c>
      <c r="J159" s="45" t="str">
        <f>'Table-14'!AI54</f>
        <v/>
      </c>
      <c r="K159" s="45" t="str">
        <f>'Table-14'!AJ54</f>
        <v/>
      </c>
      <c r="L159" s="45" t="str">
        <f>'Table-14'!AK54</f>
        <v/>
      </c>
      <c r="M159" s="45" t="str">
        <f>'Table-14'!AL54</f>
        <v/>
      </c>
      <c r="N159" s="45" t="str">
        <f>'Table-14'!AM54</f>
        <v/>
      </c>
      <c r="O159" s="45" t="str">
        <f>'Table-14'!AN54</f>
        <v/>
      </c>
      <c r="P159" s="45" t="str">
        <f>'Table-14'!AO54</f>
        <v/>
      </c>
      <c r="Q159" s="45" t="str">
        <f>'Table-14'!AP54</f>
        <v/>
      </c>
      <c r="R159" s="45" t="str">
        <f>'Table-14'!AQ54</f>
        <v/>
      </c>
      <c r="S159" s="45" t="str">
        <f>'Table-14'!AR54</f>
        <v/>
      </c>
      <c r="T159" s="45" t="str">
        <f>'Table-14'!AS54</f>
        <v/>
      </c>
      <c r="U159" s="45" t="str">
        <f>'Table-14'!AT54</f>
        <v/>
      </c>
      <c r="V159" s="45" t="str">
        <f>'Table-14'!AU54</f>
        <v/>
      </c>
      <c r="W159" s="45" t="str">
        <f>'Table-14'!AV54</f>
        <v/>
      </c>
      <c r="X159" s="45" t="str">
        <f>'Table-14'!AW54</f>
        <v/>
      </c>
    </row>
    <row r="160" spans="1:24" x14ac:dyDescent="0.3">
      <c r="A160" s="45" t="str">
        <f>'Table-14'!Z55</f>
        <v/>
      </c>
      <c r="B160" s="45" t="str">
        <f>'Table-14'!AA55</f>
        <v/>
      </c>
      <c r="C160" s="45" t="str">
        <f>'Table-14'!AB55</f>
        <v/>
      </c>
      <c r="D160" s="45" t="str">
        <f>'Table-14'!AC55</f>
        <v/>
      </c>
      <c r="E160" s="45" t="str">
        <f>'Table-14'!AD55</f>
        <v/>
      </c>
      <c r="F160" s="45" t="str">
        <f>'Table-14'!AE55</f>
        <v/>
      </c>
      <c r="G160" s="45" t="str">
        <f>'Table-14'!AF55</f>
        <v/>
      </c>
      <c r="H160" s="45" t="str">
        <f>'Table-14'!AG55</f>
        <v/>
      </c>
      <c r="I160" s="45" t="str">
        <f>'Table-14'!AH55</f>
        <v/>
      </c>
      <c r="J160" s="45" t="str">
        <f>'Table-14'!AI55</f>
        <v/>
      </c>
      <c r="K160" s="45" t="str">
        <f>'Table-14'!AJ55</f>
        <v/>
      </c>
      <c r="L160" s="45" t="str">
        <f>'Table-14'!AK55</f>
        <v/>
      </c>
      <c r="M160" s="45" t="str">
        <f>'Table-14'!AL55</f>
        <v/>
      </c>
      <c r="N160" s="45" t="str">
        <f>'Table-14'!AM55</f>
        <v/>
      </c>
      <c r="O160" s="45" t="str">
        <f>'Table-14'!AN55</f>
        <v/>
      </c>
      <c r="P160" s="45" t="str">
        <f>'Table-14'!AO55</f>
        <v/>
      </c>
      <c r="Q160" s="45" t="str">
        <f>'Table-14'!AP55</f>
        <v/>
      </c>
      <c r="R160" s="45" t="str">
        <f>'Table-14'!AQ55</f>
        <v/>
      </c>
      <c r="S160" s="45" t="str">
        <f>'Table-14'!AR55</f>
        <v/>
      </c>
      <c r="T160" s="45" t="str">
        <f>'Table-14'!AS55</f>
        <v/>
      </c>
      <c r="U160" s="45" t="str">
        <f>'Table-14'!AT55</f>
        <v/>
      </c>
      <c r="V160" s="45" t="str">
        <f>'Table-14'!AU55</f>
        <v/>
      </c>
      <c r="W160" s="45" t="str">
        <f>'Table-14'!AV55</f>
        <v/>
      </c>
      <c r="X160" s="45" t="str">
        <f>'Table-14'!AW55</f>
        <v/>
      </c>
    </row>
    <row r="161" spans="1:24" x14ac:dyDescent="0.3">
      <c r="A161" s="45" t="str">
        <f>'Table-14'!Z56</f>
        <v/>
      </c>
      <c r="B161" s="45" t="str">
        <f>'Table-14'!AA56</f>
        <v/>
      </c>
      <c r="C161" s="45" t="str">
        <f>'Table-14'!AB56</f>
        <v/>
      </c>
      <c r="D161" s="45" t="str">
        <f>'Table-14'!AC56</f>
        <v/>
      </c>
      <c r="E161" s="45" t="str">
        <f>'Table-14'!AD56</f>
        <v/>
      </c>
      <c r="F161" s="45" t="str">
        <f>'Table-14'!AE56</f>
        <v/>
      </c>
      <c r="G161" s="45" t="str">
        <f>'Table-14'!AF56</f>
        <v/>
      </c>
      <c r="H161" s="45" t="str">
        <f>'Table-14'!AG56</f>
        <v/>
      </c>
      <c r="I161" s="45" t="str">
        <f>'Table-14'!AH56</f>
        <v/>
      </c>
      <c r="J161" s="45" t="str">
        <f>'Table-14'!AI56</f>
        <v/>
      </c>
      <c r="K161" s="45" t="str">
        <f>'Table-14'!AJ56</f>
        <v/>
      </c>
      <c r="L161" s="45" t="str">
        <f>'Table-14'!AK56</f>
        <v/>
      </c>
      <c r="M161" s="45" t="str">
        <f>'Table-14'!AL56</f>
        <v/>
      </c>
      <c r="N161" s="45" t="str">
        <f>'Table-14'!AM56</f>
        <v/>
      </c>
      <c r="O161" s="45" t="str">
        <f>'Table-14'!AN56</f>
        <v/>
      </c>
      <c r="P161" s="45" t="str">
        <f>'Table-14'!AO56</f>
        <v/>
      </c>
      <c r="Q161" s="45" t="str">
        <f>'Table-14'!AP56</f>
        <v/>
      </c>
      <c r="R161" s="45" t="str">
        <f>'Table-14'!AQ56</f>
        <v/>
      </c>
      <c r="S161" s="45" t="str">
        <f>'Table-14'!AR56</f>
        <v/>
      </c>
      <c r="T161" s="45" t="str">
        <f>'Table-14'!AS56</f>
        <v/>
      </c>
      <c r="U161" s="45" t="str">
        <f>'Table-14'!AT56</f>
        <v/>
      </c>
      <c r="V161" s="45" t="str">
        <f>'Table-14'!AU56</f>
        <v/>
      </c>
      <c r="W161" s="45" t="str">
        <f>'Table-14'!AV56</f>
        <v/>
      </c>
      <c r="X161" s="45" t="str">
        <f>'Table-14'!AW56</f>
        <v/>
      </c>
    </row>
    <row r="162" spans="1:24" x14ac:dyDescent="0.3">
      <c r="A162" s="45" t="str">
        <f>'Table-14'!Z57</f>
        <v/>
      </c>
      <c r="B162" s="45" t="str">
        <f>'Table-14'!AA57</f>
        <v/>
      </c>
      <c r="C162" s="45" t="str">
        <f>'Table-14'!AB57</f>
        <v/>
      </c>
      <c r="D162" s="45" t="str">
        <f>'Table-14'!AC57</f>
        <v/>
      </c>
      <c r="E162" s="45" t="str">
        <f>'Table-14'!AD57</f>
        <v/>
      </c>
      <c r="F162" s="45" t="str">
        <f>'Table-14'!AE57</f>
        <v/>
      </c>
      <c r="G162" s="45" t="str">
        <f>'Table-14'!AF57</f>
        <v/>
      </c>
      <c r="H162" s="45" t="str">
        <f>'Table-14'!AG57</f>
        <v/>
      </c>
      <c r="I162" s="45" t="str">
        <f>'Table-14'!AH57</f>
        <v/>
      </c>
      <c r="J162" s="45" t="str">
        <f>'Table-14'!AI57</f>
        <v/>
      </c>
      <c r="K162" s="45" t="str">
        <f>'Table-14'!AJ57</f>
        <v/>
      </c>
      <c r="L162" s="45" t="str">
        <f>'Table-14'!AK57</f>
        <v/>
      </c>
      <c r="M162" s="45" t="str">
        <f>'Table-14'!AL57</f>
        <v/>
      </c>
      <c r="N162" s="45" t="str">
        <f>'Table-14'!AM57</f>
        <v/>
      </c>
      <c r="O162" s="45" t="str">
        <f>'Table-14'!AN57</f>
        <v/>
      </c>
      <c r="P162" s="45" t="str">
        <f>'Table-14'!AO57</f>
        <v/>
      </c>
      <c r="Q162" s="45" t="str">
        <f>'Table-14'!AP57</f>
        <v/>
      </c>
      <c r="R162" s="45" t="str">
        <f>'Table-14'!AQ57</f>
        <v/>
      </c>
      <c r="S162" s="45" t="str">
        <f>'Table-14'!AR57</f>
        <v/>
      </c>
      <c r="T162" s="45" t="str">
        <f>'Table-14'!AS57</f>
        <v/>
      </c>
      <c r="U162" s="45" t="str">
        <f>'Table-14'!AT57</f>
        <v/>
      </c>
      <c r="V162" s="45" t="str">
        <f>'Table-14'!AU57</f>
        <v/>
      </c>
      <c r="W162" s="45" t="str">
        <f>'Table-14'!AV57</f>
        <v/>
      </c>
      <c r="X162" s="45" t="str">
        <f>'Table-14'!AW57</f>
        <v/>
      </c>
    </row>
    <row r="163" spans="1:24" x14ac:dyDescent="0.3">
      <c r="A163" s="45" t="str">
        <f>'Table-14'!Z58</f>
        <v/>
      </c>
      <c r="B163" s="45" t="str">
        <f>'Table-14'!AA58</f>
        <v/>
      </c>
      <c r="C163" s="45" t="str">
        <f>'Table-14'!AB58</f>
        <v/>
      </c>
      <c r="D163" s="45" t="str">
        <f>'Table-14'!AC58</f>
        <v/>
      </c>
      <c r="E163" s="45" t="str">
        <f>'Table-14'!AD58</f>
        <v/>
      </c>
      <c r="F163" s="45" t="str">
        <f>'Table-14'!AE58</f>
        <v/>
      </c>
      <c r="G163" s="45" t="str">
        <f>'Table-14'!AF58</f>
        <v/>
      </c>
      <c r="H163" s="45" t="str">
        <f>'Table-14'!AG58</f>
        <v/>
      </c>
      <c r="I163" s="45" t="str">
        <f>'Table-14'!AH58</f>
        <v/>
      </c>
      <c r="J163" s="45" t="str">
        <f>'Table-14'!AI58</f>
        <v/>
      </c>
      <c r="K163" s="45" t="str">
        <f>'Table-14'!AJ58</f>
        <v/>
      </c>
      <c r="L163" s="45" t="str">
        <f>'Table-14'!AK58</f>
        <v/>
      </c>
      <c r="M163" s="45" t="str">
        <f>'Table-14'!AL58</f>
        <v/>
      </c>
      <c r="N163" s="45" t="str">
        <f>'Table-14'!AM58</f>
        <v/>
      </c>
      <c r="O163" s="45" t="str">
        <f>'Table-14'!AN58</f>
        <v/>
      </c>
      <c r="P163" s="45" t="str">
        <f>'Table-14'!AO58</f>
        <v/>
      </c>
      <c r="Q163" s="45" t="str">
        <f>'Table-14'!AP58</f>
        <v/>
      </c>
      <c r="R163" s="45" t="str">
        <f>'Table-14'!AQ58</f>
        <v/>
      </c>
      <c r="S163" s="45" t="str">
        <f>'Table-14'!AR58</f>
        <v/>
      </c>
      <c r="T163" s="45" t="str">
        <f>'Table-14'!AS58</f>
        <v/>
      </c>
      <c r="U163" s="45" t="str">
        <f>'Table-14'!AT58</f>
        <v/>
      </c>
      <c r="V163" s="45" t="str">
        <f>'Table-14'!AU58</f>
        <v/>
      </c>
      <c r="W163" s="45" t="str">
        <f>'Table-14'!AV58</f>
        <v/>
      </c>
      <c r="X163" s="45" t="str">
        <f>'Table-14'!AW58</f>
        <v/>
      </c>
    </row>
    <row r="164" spans="1:24" x14ac:dyDescent="0.3">
      <c r="A164" s="45" t="str">
        <f>'Table-14'!Z59</f>
        <v/>
      </c>
      <c r="B164" s="45" t="str">
        <f>'Table-14'!AA59</f>
        <v/>
      </c>
      <c r="C164" s="45" t="str">
        <f>'Table-14'!AB59</f>
        <v/>
      </c>
      <c r="D164" s="45" t="str">
        <f>'Table-14'!AC59</f>
        <v/>
      </c>
      <c r="E164" s="45" t="str">
        <f>'Table-14'!AD59</f>
        <v/>
      </c>
      <c r="F164" s="45" t="str">
        <f>'Table-14'!AE59</f>
        <v/>
      </c>
      <c r="G164" s="45" t="str">
        <f>'Table-14'!AF59</f>
        <v/>
      </c>
      <c r="H164" s="45" t="str">
        <f>'Table-14'!AG59</f>
        <v/>
      </c>
      <c r="I164" s="45" t="str">
        <f>'Table-14'!AH59</f>
        <v/>
      </c>
      <c r="J164" s="45" t="str">
        <f>'Table-14'!AI59</f>
        <v/>
      </c>
      <c r="K164" s="45" t="str">
        <f>'Table-14'!AJ59</f>
        <v/>
      </c>
      <c r="L164" s="45" t="str">
        <f>'Table-14'!AK59</f>
        <v/>
      </c>
      <c r="M164" s="45" t="str">
        <f>'Table-14'!AL59</f>
        <v/>
      </c>
      <c r="N164" s="45" t="str">
        <f>'Table-14'!AM59</f>
        <v/>
      </c>
      <c r="O164" s="45" t="str">
        <f>'Table-14'!AN59</f>
        <v/>
      </c>
      <c r="P164" s="45" t="str">
        <f>'Table-14'!AO59</f>
        <v/>
      </c>
      <c r="Q164" s="45" t="str">
        <f>'Table-14'!AP59</f>
        <v/>
      </c>
      <c r="R164" s="45" t="str">
        <f>'Table-14'!AQ59</f>
        <v/>
      </c>
      <c r="S164" s="45" t="str">
        <f>'Table-14'!AR59</f>
        <v/>
      </c>
      <c r="T164" s="45" t="str">
        <f>'Table-14'!AS59</f>
        <v/>
      </c>
      <c r="U164" s="45" t="str">
        <f>'Table-14'!AT59</f>
        <v/>
      </c>
      <c r="V164" s="45" t="str">
        <f>'Table-14'!AU59</f>
        <v/>
      </c>
      <c r="W164" s="45" t="str">
        <f>'Table-14'!AV59</f>
        <v/>
      </c>
      <c r="X164" s="45" t="str">
        <f>'Table-14'!AW59</f>
        <v/>
      </c>
    </row>
    <row r="165" spans="1:24" x14ac:dyDescent="0.3">
      <c r="A165" s="45" t="str">
        <f>'Table-14'!Z60</f>
        <v/>
      </c>
      <c r="B165" s="45" t="str">
        <f>'Table-14'!AA60</f>
        <v/>
      </c>
      <c r="C165" s="45" t="str">
        <f>'Table-14'!AB60</f>
        <v/>
      </c>
      <c r="D165" s="45" t="str">
        <f>'Table-14'!AC60</f>
        <v/>
      </c>
      <c r="E165" s="45" t="str">
        <f>'Table-14'!AD60</f>
        <v/>
      </c>
      <c r="F165" s="45" t="str">
        <f>'Table-14'!AE60</f>
        <v/>
      </c>
      <c r="G165" s="45" t="str">
        <f>'Table-14'!AF60</f>
        <v/>
      </c>
      <c r="H165" s="45" t="str">
        <f>'Table-14'!AG60</f>
        <v/>
      </c>
      <c r="I165" s="45" t="str">
        <f>'Table-14'!AH60</f>
        <v/>
      </c>
      <c r="J165" s="45" t="str">
        <f>'Table-14'!AI60</f>
        <v/>
      </c>
      <c r="K165" s="45" t="str">
        <f>'Table-14'!AJ60</f>
        <v/>
      </c>
      <c r="L165" s="45" t="str">
        <f>'Table-14'!AK60</f>
        <v/>
      </c>
      <c r="M165" s="45" t="str">
        <f>'Table-14'!AL60</f>
        <v/>
      </c>
      <c r="N165" s="45" t="str">
        <f>'Table-14'!AM60</f>
        <v/>
      </c>
      <c r="O165" s="45" t="str">
        <f>'Table-14'!AN60</f>
        <v/>
      </c>
      <c r="P165" s="45" t="str">
        <f>'Table-14'!AO60</f>
        <v/>
      </c>
      <c r="Q165" s="45" t="str">
        <f>'Table-14'!AP60</f>
        <v/>
      </c>
      <c r="R165" s="45" t="str">
        <f>'Table-14'!AQ60</f>
        <v/>
      </c>
      <c r="S165" s="45" t="str">
        <f>'Table-14'!AR60</f>
        <v/>
      </c>
      <c r="T165" s="45" t="str">
        <f>'Table-14'!AS60</f>
        <v/>
      </c>
      <c r="U165" s="45" t="str">
        <f>'Table-14'!AT60</f>
        <v/>
      </c>
      <c r="V165" s="45" t="str">
        <f>'Table-14'!AU60</f>
        <v/>
      </c>
      <c r="W165" s="45" t="str">
        <f>'Table-14'!AV60</f>
        <v/>
      </c>
      <c r="X165" s="45" t="str">
        <f>'Table-14'!AW60</f>
        <v/>
      </c>
    </row>
    <row r="166" spans="1:24" x14ac:dyDescent="0.3">
      <c r="A166" s="45" t="str">
        <f>'Table-14'!Z61</f>
        <v/>
      </c>
      <c r="B166" s="45" t="str">
        <f>'Table-14'!AA61</f>
        <v/>
      </c>
      <c r="C166" s="45" t="str">
        <f>'Table-14'!AB61</f>
        <v/>
      </c>
      <c r="D166" s="45" t="str">
        <f>'Table-14'!AC61</f>
        <v/>
      </c>
      <c r="E166" s="45" t="str">
        <f>'Table-14'!AD61</f>
        <v/>
      </c>
      <c r="F166" s="45" t="str">
        <f>'Table-14'!AE61</f>
        <v/>
      </c>
      <c r="G166" s="45" t="str">
        <f>'Table-14'!AF61</f>
        <v/>
      </c>
      <c r="H166" s="45" t="str">
        <f>'Table-14'!AG61</f>
        <v/>
      </c>
      <c r="I166" s="45" t="str">
        <f>'Table-14'!AH61</f>
        <v/>
      </c>
      <c r="J166" s="45" t="str">
        <f>'Table-14'!AI61</f>
        <v/>
      </c>
      <c r="K166" s="45" t="str">
        <f>'Table-14'!AJ61</f>
        <v/>
      </c>
      <c r="L166" s="45" t="str">
        <f>'Table-14'!AK61</f>
        <v/>
      </c>
      <c r="M166" s="45" t="str">
        <f>'Table-14'!AL61</f>
        <v/>
      </c>
      <c r="N166" s="45" t="str">
        <f>'Table-14'!AM61</f>
        <v/>
      </c>
      <c r="O166" s="45" t="str">
        <f>'Table-14'!AN61</f>
        <v/>
      </c>
      <c r="P166" s="45" t="str">
        <f>'Table-14'!AO61</f>
        <v/>
      </c>
      <c r="Q166" s="45" t="str">
        <f>'Table-14'!AP61</f>
        <v/>
      </c>
      <c r="R166" s="45" t="str">
        <f>'Table-14'!AQ61</f>
        <v/>
      </c>
      <c r="S166" s="45" t="str">
        <f>'Table-14'!AR61</f>
        <v/>
      </c>
      <c r="T166" s="45" t="str">
        <f>'Table-14'!AS61</f>
        <v/>
      </c>
      <c r="U166" s="45" t="str">
        <f>'Table-14'!AT61</f>
        <v/>
      </c>
      <c r="V166" s="45" t="str">
        <f>'Table-14'!AU61</f>
        <v/>
      </c>
      <c r="W166" s="45" t="str">
        <f>'Table-14'!AV61</f>
        <v/>
      </c>
      <c r="X166" s="45" t="str">
        <f>'Table-14'!AW61</f>
        <v/>
      </c>
    </row>
    <row r="167" spans="1:24" x14ac:dyDescent="0.3">
      <c r="A167" s="45" t="str">
        <f>'Table-14'!Z62</f>
        <v/>
      </c>
      <c r="B167" s="45" t="str">
        <f>'Table-14'!AA62</f>
        <v/>
      </c>
      <c r="C167" s="45" t="str">
        <f>'Table-14'!AB62</f>
        <v/>
      </c>
      <c r="D167" s="45" t="str">
        <f>'Table-14'!AC62</f>
        <v/>
      </c>
      <c r="E167" s="45" t="str">
        <f>'Table-14'!AD62</f>
        <v/>
      </c>
      <c r="F167" s="45" t="str">
        <f>'Table-14'!AE62</f>
        <v/>
      </c>
      <c r="G167" s="45" t="str">
        <f>'Table-14'!AF62</f>
        <v/>
      </c>
      <c r="H167" s="45" t="str">
        <f>'Table-14'!AG62</f>
        <v/>
      </c>
      <c r="I167" s="45" t="str">
        <f>'Table-14'!AH62</f>
        <v/>
      </c>
      <c r="J167" s="45" t="str">
        <f>'Table-14'!AI62</f>
        <v/>
      </c>
      <c r="K167" s="45" t="str">
        <f>'Table-14'!AJ62</f>
        <v/>
      </c>
      <c r="L167" s="45" t="str">
        <f>'Table-14'!AK62</f>
        <v/>
      </c>
      <c r="M167" s="45" t="str">
        <f>'Table-14'!AL62</f>
        <v/>
      </c>
      <c r="N167" s="45" t="str">
        <f>'Table-14'!AM62</f>
        <v/>
      </c>
      <c r="O167" s="45" t="str">
        <f>'Table-14'!AN62</f>
        <v/>
      </c>
      <c r="P167" s="45" t="str">
        <f>'Table-14'!AO62</f>
        <v/>
      </c>
      <c r="Q167" s="45" t="str">
        <f>'Table-14'!AP62</f>
        <v/>
      </c>
      <c r="R167" s="45" t="str">
        <f>'Table-14'!AQ62</f>
        <v/>
      </c>
      <c r="S167" s="45" t="str">
        <f>'Table-14'!AR62</f>
        <v/>
      </c>
      <c r="T167" s="45" t="str">
        <f>'Table-14'!AS62</f>
        <v/>
      </c>
      <c r="U167" s="45" t="str">
        <f>'Table-14'!AT62</f>
        <v/>
      </c>
      <c r="V167" s="45" t="str">
        <f>'Table-14'!AU62</f>
        <v/>
      </c>
      <c r="W167" s="45" t="str">
        <f>'Table-14'!AV62</f>
        <v/>
      </c>
      <c r="X167" s="45" t="str">
        <f>'Table-14'!AW62</f>
        <v/>
      </c>
    </row>
    <row r="168" spans="1:24" x14ac:dyDescent="0.3">
      <c r="A168" s="45" t="str">
        <f>'Table-14'!Z63</f>
        <v/>
      </c>
      <c r="B168" s="45" t="str">
        <f>'Table-14'!AA63</f>
        <v/>
      </c>
      <c r="C168" s="45" t="str">
        <f>'Table-14'!AB63</f>
        <v/>
      </c>
      <c r="D168" s="45" t="str">
        <f>'Table-14'!AC63</f>
        <v/>
      </c>
      <c r="E168" s="45" t="str">
        <f>'Table-14'!AD63</f>
        <v/>
      </c>
      <c r="F168" s="45" t="str">
        <f>'Table-14'!AE63</f>
        <v/>
      </c>
      <c r="G168" s="45" t="str">
        <f>'Table-14'!AF63</f>
        <v/>
      </c>
      <c r="H168" s="45" t="str">
        <f>'Table-14'!AG63</f>
        <v/>
      </c>
      <c r="I168" s="45" t="str">
        <f>'Table-14'!AH63</f>
        <v/>
      </c>
      <c r="J168" s="45" t="str">
        <f>'Table-14'!AI63</f>
        <v/>
      </c>
      <c r="K168" s="45" t="str">
        <f>'Table-14'!AJ63</f>
        <v/>
      </c>
      <c r="L168" s="45" t="str">
        <f>'Table-14'!AK63</f>
        <v/>
      </c>
      <c r="M168" s="45" t="str">
        <f>'Table-14'!AL63</f>
        <v/>
      </c>
      <c r="N168" s="45" t="str">
        <f>'Table-14'!AM63</f>
        <v/>
      </c>
      <c r="O168" s="45" t="str">
        <f>'Table-14'!AN63</f>
        <v/>
      </c>
      <c r="P168" s="45" t="str">
        <f>'Table-14'!AO63</f>
        <v/>
      </c>
      <c r="Q168" s="45" t="str">
        <f>'Table-14'!AP63</f>
        <v/>
      </c>
      <c r="R168" s="45" t="str">
        <f>'Table-14'!AQ63</f>
        <v/>
      </c>
      <c r="S168" s="45" t="str">
        <f>'Table-14'!AR63</f>
        <v/>
      </c>
      <c r="T168" s="45" t="str">
        <f>'Table-14'!AS63</f>
        <v/>
      </c>
      <c r="U168" s="45" t="str">
        <f>'Table-14'!AT63</f>
        <v/>
      </c>
      <c r="V168" s="45" t="str">
        <f>'Table-14'!AU63</f>
        <v/>
      </c>
      <c r="W168" s="45" t="str">
        <f>'Table-14'!AV63</f>
        <v/>
      </c>
      <c r="X168" s="45" t="str">
        <f>'Table-14'!AW63</f>
        <v/>
      </c>
    </row>
    <row r="169" spans="1:24" x14ac:dyDescent="0.3">
      <c r="A169" s="45" t="str">
        <f>'Table-14'!Z64</f>
        <v/>
      </c>
      <c r="B169" s="45" t="str">
        <f>'Table-14'!AA64</f>
        <v/>
      </c>
      <c r="C169" s="45" t="str">
        <f>'Table-14'!AB64</f>
        <v/>
      </c>
      <c r="D169" s="45" t="str">
        <f>'Table-14'!AC64</f>
        <v/>
      </c>
      <c r="E169" s="45" t="str">
        <f>'Table-14'!AD64</f>
        <v/>
      </c>
      <c r="F169" s="45" t="str">
        <f>'Table-14'!AE64</f>
        <v/>
      </c>
      <c r="G169" s="45" t="str">
        <f>'Table-14'!AF64</f>
        <v/>
      </c>
      <c r="H169" s="45" t="str">
        <f>'Table-14'!AG64</f>
        <v/>
      </c>
      <c r="I169" s="45" t="str">
        <f>'Table-14'!AH64</f>
        <v/>
      </c>
      <c r="J169" s="45" t="str">
        <f>'Table-14'!AI64</f>
        <v/>
      </c>
      <c r="K169" s="45" t="str">
        <f>'Table-14'!AJ64</f>
        <v/>
      </c>
      <c r="L169" s="45" t="str">
        <f>'Table-14'!AK64</f>
        <v/>
      </c>
      <c r="M169" s="45" t="str">
        <f>'Table-14'!AL64</f>
        <v/>
      </c>
      <c r="N169" s="45" t="str">
        <f>'Table-14'!AM64</f>
        <v/>
      </c>
      <c r="O169" s="45" t="str">
        <f>'Table-14'!AN64</f>
        <v/>
      </c>
      <c r="P169" s="45" t="str">
        <f>'Table-14'!AO64</f>
        <v/>
      </c>
      <c r="Q169" s="45" t="str">
        <f>'Table-14'!AP64</f>
        <v/>
      </c>
      <c r="R169" s="45" t="str">
        <f>'Table-14'!AQ64</f>
        <v/>
      </c>
      <c r="S169" s="45" t="str">
        <f>'Table-14'!AR64</f>
        <v/>
      </c>
      <c r="T169" s="45" t="str">
        <f>'Table-14'!AS64</f>
        <v/>
      </c>
      <c r="U169" s="45" t="str">
        <f>'Table-14'!AT64</f>
        <v/>
      </c>
      <c r="V169" s="45" t="str">
        <f>'Table-14'!AU64</f>
        <v/>
      </c>
      <c r="W169" s="45" t="str">
        <f>'Table-14'!AV64</f>
        <v/>
      </c>
      <c r="X169" s="45" t="str">
        <f>'Table-14'!AW64</f>
        <v/>
      </c>
    </row>
    <row r="170" spans="1:24" x14ac:dyDescent="0.3">
      <c r="A170" s="45" t="str">
        <f>'Table-14'!Z65</f>
        <v/>
      </c>
      <c r="B170" s="45" t="str">
        <f>'Table-14'!AA65</f>
        <v/>
      </c>
      <c r="C170" s="45" t="str">
        <f>'Table-14'!AB65</f>
        <v/>
      </c>
      <c r="D170" s="45" t="str">
        <f>'Table-14'!AC65</f>
        <v/>
      </c>
      <c r="E170" s="45" t="str">
        <f>'Table-14'!AD65</f>
        <v/>
      </c>
      <c r="F170" s="45" t="str">
        <f>'Table-14'!AE65</f>
        <v/>
      </c>
      <c r="G170" s="45" t="str">
        <f>'Table-14'!AF65</f>
        <v/>
      </c>
      <c r="H170" s="45" t="str">
        <f>'Table-14'!AG65</f>
        <v/>
      </c>
      <c r="I170" s="45" t="str">
        <f>'Table-14'!AH65</f>
        <v/>
      </c>
      <c r="J170" s="45" t="str">
        <f>'Table-14'!AI65</f>
        <v/>
      </c>
      <c r="K170" s="45" t="str">
        <f>'Table-14'!AJ65</f>
        <v/>
      </c>
      <c r="L170" s="45" t="str">
        <f>'Table-14'!AK65</f>
        <v/>
      </c>
      <c r="M170" s="45" t="str">
        <f>'Table-14'!AL65</f>
        <v/>
      </c>
      <c r="N170" s="45" t="str">
        <f>'Table-14'!AM65</f>
        <v/>
      </c>
      <c r="O170" s="45" t="str">
        <f>'Table-14'!AN65</f>
        <v/>
      </c>
      <c r="P170" s="45" t="str">
        <f>'Table-14'!AO65</f>
        <v/>
      </c>
      <c r="Q170" s="45" t="str">
        <f>'Table-14'!AP65</f>
        <v/>
      </c>
      <c r="R170" s="45" t="str">
        <f>'Table-14'!AQ65</f>
        <v/>
      </c>
      <c r="S170" s="45" t="str">
        <f>'Table-14'!AR65</f>
        <v/>
      </c>
      <c r="T170" s="45" t="str">
        <f>'Table-14'!AS65</f>
        <v/>
      </c>
      <c r="U170" s="45" t="str">
        <f>'Table-14'!AT65</f>
        <v/>
      </c>
      <c r="V170" s="45" t="str">
        <f>'Table-14'!AU65</f>
        <v/>
      </c>
      <c r="W170" s="45" t="str">
        <f>'Table-14'!AV65</f>
        <v/>
      </c>
      <c r="X170" s="45" t="str">
        <f>'Table-14'!AW65</f>
        <v/>
      </c>
    </row>
    <row r="171" spans="1:24" x14ac:dyDescent="0.3">
      <c r="A171" s="45" t="str">
        <f>'Table-14'!Z66</f>
        <v/>
      </c>
      <c r="B171" s="45" t="str">
        <f>'Table-14'!AA66</f>
        <v/>
      </c>
      <c r="C171" s="45" t="str">
        <f>'Table-14'!AB66</f>
        <v/>
      </c>
      <c r="D171" s="45" t="str">
        <f>'Table-14'!AC66</f>
        <v/>
      </c>
      <c r="E171" s="45" t="str">
        <f>'Table-14'!AD66</f>
        <v/>
      </c>
      <c r="F171" s="45" t="str">
        <f>'Table-14'!AE66</f>
        <v/>
      </c>
      <c r="G171" s="45" t="str">
        <f>'Table-14'!AF66</f>
        <v/>
      </c>
      <c r="H171" s="45" t="str">
        <f>'Table-14'!AG66</f>
        <v/>
      </c>
      <c r="I171" s="45" t="str">
        <f>'Table-14'!AH66</f>
        <v/>
      </c>
      <c r="J171" s="45" t="str">
        <f>'Table-14'!AI66</f>
        <v/>
      </c>
      <c r="K171" s="45" t="str">
        <f>'Table-14'!AJ66</f>
        <v/>
      </c>
      <c r="L171" s="45" t="str">
        <f>'Table-14'!AK66</f>
        <v/>
      </c>
      <c r="M171" s="45" t="str">
        <f>'Table-14'!AL66</f>
        <v/>
      </c>
      <c r="N171" s="45" t="str">
        <f>'Table-14'!AM66</f>
        <v/>
      </c>
      <c r="O171" s="45" t="str">
        <f>'Table-14'!AN66</f>
        <v/>
      </c>
      <c r="P171" s="45" t="str">
        <f>'Table-14'!AO66</f>
        <v/>
      </c>
      <c r="Q171" s="45" t="str">
        <f>'Table-14'!AP66</f>
        <v/>
      </c>
      <c r="R171" s="45" t="str">
        <f>'Table-14'!AQ66</f>
        <v/>
      </c>
      <c r="S171" s="45" t="str">
        <f>'Table-14'!AR66</f>
        <v/>
      </c>
      <c r="T171" s="45" t="str">
        <f>'Table-14'!AS66</f>
        <v/>
      </c>
      <c r="U171" s="45" t="str">
        <f>'Table-14'!AT66</f>
        <v/>
      </c>
      <c r="V171" s="45" t="str">
        <f>'Table-14'!AU66</f>
        <v/>
      </c>
      <c r="W171" s="45" t="str">
        <f>'Table-14'!AV66</f>
        <v/>
      </c>
      <c r="X171" s="45" t="str">
        <f>'Table-14'!AW66</f>
        <v/>
      </c>
    </row>
    <row r="172" spans="1:24" x14ac:dyDescent="0.3">
      <c r="A172" s="45" t="str">
        <f>'Table-14'!Z67</f>
        <v/>
      </c>
      <c r="B172" s="45" t="str">
        <f>'Table-14'!AA67</f>
        <v/>
      </c>
      <c r="C172" s="45" t="str">
        <f>'Table-14'!AB67</f>
        <v/>
      </c>
      <c r="D172" s="45" t="str">
        <f>'Table-14'!AC67</f>
        <v/>
      </c>
      <c r="E172" s="45" t="str">
        <f>'Table-14'!AD67</f>
        <v/>
      </c>
      <c r="F172" s="45" t="str">
        <f>'Table-14'!AE67</f>
        <v/>
      </c>
      <c r="G172" s="45" t="str">
        <f>'Table-14'!AF67</f>
        <v/>
      </c>
      <c r="H172" s="45" t="str">
        <f>'Table-14'!AG67</f>
        <v/>
      </c>
      <c r="I172" s="45" t="str">
        <f>'Table-14'!AH67</f>
        <v/>
      </c>
      <c r="J172" s="45" t="str">
        <f>'Table-14'!AI67</f>
        <v/>
      </c>
      <c r="K172" s="45" t="str">
        <f>'Table-14'!AJ67</f>
        <v/>
      </c>
      <c r="L172" s="45" t="str">
        <f>'Table-14'!AK67</f>
        <v/>
      </c>
      <c r="M172" s="45" t="str">
        <f>'Table-14'!AL67</f>
        <v/>
      </c>
      <c r="N172" s="45" t="str">
        <f>'Table-14'!AM67</f>
        <v/>
      </c>
      <c r="O172" s="45" t="str">
        <f>'Table-14'!AN67</f>
        <v/>
      </c>
      <c r="P172" s="45" t="str">
        <f>'Table-14'!AO67</f>
        <v/>
      </c>
      <c r="Q172" s="45" t="str">
        <f>'Table-14'!AP67</f>
        <v/>
      </c>
      <c r="R172" s="45" t="str">
        <f>'Table-14'!AQ67</f>
        <v/>
      </c>
      <c r="S172" s="45" t="str">
        <f>'Table-14'!AR67</f>
        <v/>
      </c>
      <c r="T172" s="45" t="str">
        <f>'Table-14'!AS67</f>
        <v/>
      </c>
      <c r="U172" s="45" t="str">
        <f>'Table-14'!AT67</f>
        <v/>
      </c>
      <c r="V172" s="45" t="str">
        <f>'Table-14'!AU67</f>
        <v/>
      </c>
      <c r="W172" s="45" t="str">
        <f>'Table-14'!AV67</f>
        <v/>
      </c>
      <c r="X172" s="45" t="str">
        <f>'Table-14'!AW67</f>
        <v/>
      </c>
    </row>
    <row r="173" spans="1:24" x14ac:dyDescent="0.3">
      <c r="A173" s="45" t="str">
        <f>'Table-14'!Z68</f>
        <v/>
      </c>
      <c r="B173" s="45" t="str">
        <f>'Table-14'!AA68</f>
        <v/>
      </c>
      <c r="C173" s="45" t="str">
        <f>'Table-14'!AB68</f>
        <v/>
      </c>
      <c r="D173" s="45" t="str">
        <f>'Table-14'!AC68</f>
        <v/>
      </c>
      <c r="E173" s="45" t="str">
        <f>'Table-14'!AD68</f>
        <v/>
      </c>
      <c r="F173" s="45" t="str">
        <f>'Table-14'!AE68</f>
        <v/>
      </c>
      <c r="G173" s="45" t="str">
        <f>'Table-14'!AF68</f>
        <v/>
      </c>
      <c r="H173" s="45" t="str">
        <f>'Table-14'!AG68</f>
        <v/>
      </c>
      <c r="I173" s="45" t="str">
        <f>'Table-14'!AH68</f>
        <v/>
      </c>
      <c r="J173" s="45" t="str">
        <f>'Table-14'!AI68</f>
        <v/>
      </c>
      <c r="K173" s="45" t="str">
        <f>'Table-14'!AJ68</f>
        <v/>
      </c>
      <c r="L173" s="45" t="str">
        <f>'Table-14'!AK68</f>
        <v/>
      </c>
      <c r="M173" s="45" t="str">
        <f>'Table-14'!AL68</f>
        <v/>
      </c>
      <c r="N173" s="45" t="str">
        <f>'Table-14'!AM68</f>
        <v/>
      </c>
      <c r="O173" s="45" t="str">
        <f>'Table-14'!AN68</f>
        <v/>
      </c>
      <c r="P173" s="45" t="str">
        <f>'Table-14'!AO68</f>
        <v/>
      </c>
      <c r="Q173" s="45" t="str">
        <f>'Table-14'!AP68</f>
        <v/>
      </c>
      <c r="R173" s="45" t="str">
        <f>'Table-14'!AQ68</f>
        <v/>
      </c>
      <c r="S173" s="45" t="str">
        <f>'Table-14'!AR68</f>
        <v/>
      </c>
      <c r="T173" s="45" t="str">
        <f>'Table-14'!AS68</f>
        <v/>
      </c>
      <c r="U173" s="45" t="str">
        <f>'Table-14'!AT68</f>
        <v/>
      </c>
      <c r="V173" s="45" t="str">
        <f>'Table-14'!AU68</f>
        <v/>
      </c>
      <c r="W173" s="45" t="str">
        <f>'Table-14'!AV68</f>
        <v/>
      </c>
      <c r="X173" s="45" t="str">
        <f>'Table-14'!AW68</f>
        <v/>
      </c>
    </row>
    <row r="174" spans="1:24" x14ac:dyDescent="0.3">
      <c r="A174" s="45" t="str">
        <f>'Table-14'!Z69</f>
        <v/>
      </c>
      <c r="B174" s="45" t="str">
        <f>'Table-14'!AA69</f>
        <v/>
      </c>
      <c r="C174" s="45" t="str">
        <f>'Table-14'!AB69</f>
        <v/>
      </c>
      <c r="D174" s="45" t="str">
        <f>'Table-14'!AC69</f>
        <v/>
      </c>
      <c r="E174" s="45" t="str">
        <f>'Table-14'!AD69</f>
        <v/>
      </c>
      <c r="F174" s="45" t="str">
        <f>'Table-14'!AE69</f>
        <v/>
      </c>
      <c r="G174" s="45" t="str">
        <f>'Table-14'!AF69</f>
        <v/>
      </c>
      <c r="H174" s="45" t="str">
        <f>'Table-14'!AG69</f>
        <v/>
      </c>
      <c r="I174" s="45" t="str">
        <f>'Table-14'!AH69</f>
        <v/>
      </c>
      <c r="J174" s="45" t="str">
        <f>'Table-14'!AI69</f>
        <v/>
      </c>
      <c r="K174" s="45" t="str">
        <f>'Table-14'!AJ69</f>
        <v/>
      </c>
      <c r="L174" s="45" t="str">
        <f>'Table-14'!AK69</f>
        <v/>
      </c>
      <c r="M174" s="45" t="str">
        <f>'Table-14'!AL69</f>
        <v/>
      </c>
      <c r="N174" s="45" t="str">
        <f>'Table-14'!AM69</f>
        <v/>
      </c>
      <c r="O174" s="45" t="str">
        <f>'Table-14'!AN69</f>
        <v/>
      </c>
      <c r="P174" s="45" t="str">
        <f>'Table-14'!AO69</f>
        <v/>
      </c>
      <c r="Q174" s="45" t="str">
        <f>'Table-14'!AP69</f>
        <v/>
      </c>
      <c r="R174" s="45" t="str">
        <f>'Table-14'!AQ69</f>
        <v/>
      </c>
      <c r="S174" s="45" t="str">
        <f>'Table-14'!AR69</f>
        <v/>
      </c>
      <c r="T174" s="45" t="str">
        <f>'Table-14'!AS69</f>
        <v/>
      </c>
      <c r="U174" s="45" t="str">
        <f>'Table-14'!AT69</f>
        <v/>
      </c>
      <c r="V174" s="45" t="str">
        <f>'Table-14'!AU69</f>
        <v/>
      </c>
      <c r="W174" s="45" t="str">
        <f>'Table-14'!AV69</f>
        <v/>
      </c>
      <c r="X174" s="45" t="str">
        <f>'Table-14'!AW69</f>
        <v/>
      </c>
    </row>
    <row r="175" spans="1:24" x14ac:dyDescent="0.3">
      <c r="A175" s="45" t="str">
        <f>'Table-14'!Z70</f>
        <v/>
      </c>
      <c r="B175" s="45" t="str">
        <f>'Table-14'!AA70</f>
        <v/>
      </c>
      <c r="C175" s="45" t="str">
        <f>'Table-14'!AB70</f>
        <v/>
      </c>
      <c r="D175" s="45" t="str">
        <f>'Table-14'!AC70</f>
        <v/>
      </c>
      <c r="E175" s="45" t="str">
        <f>'Table-14'!AD70</f>
        <v/>
      </c>
      <c r="F175" s="45" t="str">
        <f>'Table-14'!AE70</f>
        <v/>
      </c>
      <c r="G175" s="45" t="str">
        <f>'Table-14'!AF70</f>
        <v/>
      </c>
      <c r="H175" s="45" t="str">
        <f>'Table-14'!AG70</f>
        <v/>
      </c>
      <c r="I175" s="45" t="str">
        <f>'Table-14'!AH70</f>
        <v/>
      </c>
      <c r="J175" s="45" t="str">
        <f>'Table-14'!AI70</f>
        <v/>
      </c>
      <c r="K175" s="45" t="str">
        <f>'Table-14'!AJ70</f>
        <v/>
      </c>
      <c r="L175" s="45" t="str">
        <f>'Table-14'!AK70</f>
        <v/>
      </c>
      <c r="M175" s="45" t="str">
        <f>'Table-14'!AL70</f>
        <v/>
      </c>
      <c r="N175" s="45" t="str">
        <f>'Table-14'!AM70</f>
        <v/>
      </c>
      <c r="O175" s="45" t="str">
        <f>'Table-14'!AN70</f>
        <v/>
      </c>
      <c r="P175" s="45" t="str">
        <f>'Table-14'!AO70</f>
        <v/>
      </c>
      <c r="Q175" s="45" t="str">
        <f>'Table-14'!AP70</f>
        <v/>
      </c>
      <c r="R175" s="45" t="str">
        <f>'Table-14'!AQ70</f>
        <v/>
      </c>
      <c r="S175" s="45" t="str">
        <f>'Table-14'!AR70</f>
        <v/>
      </c>
      <c r="T175" s="45" t="str">
        <f>'Table-14'!AS70</f>
        <v/>
      </c>
      <c r="U175" s="45" t="str">
        <f>'Table-14'!AT70</f>
        <v/>
      </c>
      <c r="V175" s="45" t="str">
        <f>'Table-14'!AU70</f>
        <v/>
      </c>
      <c r="W175" s="45" t="str">
        <f>'Table-14'!AV70</f>
        <v/>
      </c>
      <c r="X175" s="45" t="str">
        <f>'Table-14'!AW70</f>
        <v/>
      </c>
    </row>
    <row r="176" spans="1:24" x14ac:dyDescent="0.3">
      <c r="A176" s="45" t="str">
        <f>'Table-14'!Z71</f>
        <v/>
      </c>
      <c r="B176" s="45" t="str">
        <f>'Table-14'!AA71</f>
        <v/>
      </c>
      <c r="C176" s="45" t="str">
        <f>'Table-14'!AB71</f>
        <v/>
      </c>
      <c r="D176" s="45" t="str">
        <f>'Table-14'!AC71</f>
        <v/>
      </c>
      <c r="E176" s="45" t="str">
        <f>'Table-14'!AD71</f>
        <v/>
      </c>
      <c r="F176" s="45" t="str">
        <f>'Table-14'!AE71</f>
        <v/>
      </c>
      <c r="G176" s="45" t="str">
        <f>'Table-14'!AF71</f>
        <v/>
      </c>
      <c r="H176" s="45" t="str">
        <f>'Table-14'!AG71</f>
        <v/>
      </c>
      <c r="I176" s="45" t="str">
        <f>'Table-14'!AH71</f>
        <v/>
      </c>
      <c r="J176" s="45" t="str">
        <f>'Table-14'!AI71</f>
        <v/>
      </c>
      <c r="K176" s="45" t="str">
        <f>'Table-14'!AJ71</f>
        <v/>
      </c>
      <c r="L176" s="45" t="str">
        <f>'Table-14'!AK71</f>
        <v/>
      </c>
      <c r="M176" s="45" t="str">
        <f>'Table-14'!AL71</f>
        <v/>
      </c>
      <c r="N176" s="45" t="str">
        <f>'Table-14'!AM71</f>
        <v/>
      </c>
      <c r="O176" s="45" t="str">
        <f>'Table-14'!AN71</f>
        <v/>
      </c>
      <c r="P176" s="45" t="str">
        <f>'Table-14'!AO71</f>
        <v/>
      </c>
      <c r="Q176" s="45" t="str">
        <f>'Table-14'!AP71</f>
        <v/>
      </c>
      <c r="R176" s="45" t="str">
        <f>'Table-14'!AQ71</f>
        <v/>
      </c>
      <c r="S176" s="45" t="str">
        <f>'Table-14'!AR71</f>
        <v/>
      </c>
      <c r="T176" s="45" t="str">
        <f>'Table-14'!AS71</f>
        <v/>
      </c>
      <c r="U176" s="45" t="str">
        <f>'Table-14'!AT71</f>
        <v/>
      </c>
      <c r="V176" s="45" t="str">
        <f>'Table-14'!AU71</f>
        <v/>
      </c>
      <c r="W176" s="45" t="str">
        <f>'Table-14'!AV71</f>
        <v/>
      </c>
      <c r="X176" s="45" t="str">
        <f>'Table-14'!AW71</f>
        <v/>
      </c>
    </row>
    <row r="177" spans="1:24" x14ac:dyDescent="0.3">
      <c r="A177" s="45" t="str">
        <f>'Table-14'!Z72</f>
        <v/>
      </c>
      <c r="B177" s="45" t="str">
        <f>'Table-14'!AA72</f>
        <v/>
      </c>
      <c r="C177" s="45" t="str">
        <f>'Table-14'!AB72</f>
        <v/>
      </c>
      <c r="D177" s="45" t="str">
        <f>'Table-14'!AC72</f>
        <v/>
      </c>
      <c r="E177" s="45" t="str">
        <f>'Table-14'!AD72</f>
        <v/>
      </c>
      <c r="F177" s="45" t="str">
        <f>'Table-14'!AE72</f>
        <v/>
      </c>
      <c r="G177" s="45" t="str">
        <f>'Table-14'!AF72</f>
        <v/>
      </c>
      <c r="H177" s="45" t="str">
        <f>'Table-14'!AG72</f>
        <v/>
      </c>
      <c r="I177" s="45" t="str">
        <f>'Table-14'!AH72</f>
        <v/>
      </c>
      <c r="J177" s="45" t="str">
        <f>'Table-14'!AI72</f>
        <v/>
      </c>
      <c r="K177" s="45" t="str">
        <f>'Table-14'!AJ72</f>
        <v/>
      </c>
      <c r="L177" s="45" t="str">
        <f>'Table-14'!AK72</f>
        <v/>
      </c>
      <c r="M177" s="45" t="str">
        <f>'Table-14'!AL72</f>
        <v/>
      </c>
      <c r="N177" s="45" t="str">
        <f>'Table-14'!AM72</f>
        <v/>
      </c>
      <c r="O177" s="45" t="str">
        <f>'Table-14'!AN72</f>
        <v/>
      </c>
      <c r="P177" s="45" t="str">
        <f>'Table-14'!AO72</f>
        <v/>
      </c>
      <c r="Q177" s="45" t="str">
        <f>'Table-14'!AP72</f>
        <v/>
      </c>
      <c r="R177" s="45" t="str">
        <f>'Table-14'!AQ72</f>
        <v/>
      </c>
      <c r="S177" s="45" t="str">
        <f>'Table-14'!AR72</f>
        <v/>
      </c>
      <c r="T177" s="45" t="str">
        <f>'Table-14'!AS72</f>
        <v/>
      </c>
      <c r="U177" s="45" t="str">
        <f>'Table-14'!AT72</f>
        <v/>
      </c>
      <c r="V177" s="45" t="str">
        <f>'Table-14'!AU72</f>
        <v/>
      </c>
      <c r="W177" s="45" t="str">
        <f>'Table-14'!AV72</f>
        <v/>
      </c>
      <c r="X177" s="45" t="str">
        <f>'Table-14'!AW72</f>
        <v/>
      </c>
    </row>
    <row r="178" spans="1:24" x14ac:dyDescent="0.3">
      <c r="A178" s="45" t="str">
        <f>'Table-14'!Z73</f>
        <v/>
      </c>
      <c r="B178" s="45" t="str">
        <f>'Table-14'!AA73</f>
        <v/>
      </c>
      <c r="C178" s="45" t="str">
        <f>'Table-14'!AB73</f>
        <v/>
      </c>
      <c r="D178" s="45" t="str">
        <f>'Table-14'!AC73</f>
        <v/>
      </c>
      <c r="E178" s="45" t="str">
        <f>'Table-14'!AD73</f>
        <v/>
      </c>
      <c r="F178" s="45" t="str">
        <f>'Table-14'!AE73</f>
        <v/>
      </c>
      <c r="G178" s="45" t="str">
        <f>'Table-14'!AF73</f>
        <v/>
      </c>
      <c r="H178" s="45" t="str">
        <f>'Table-14'!AG73</f>
        <v/>
      </c>
      <c r="I178" s="45" t="str">
        <f>'Table-14'!AH73</f>
        <v/>
      </c>
      <c r="J178" s="45" t="str">
        <f>'Table-14'!AI73</f>
        <v/>
      </c>
      <c r="K178" s="45" t="str">
        <f>'Table-14'!AJ73</f>
        <v/>
      </c>
      <c r="L178" s="45" t="str">
        <f>'Table-14'!AK73</f>
        <v/>
      </c>
      <c r="M178" s="45" t="str">
        <f>'Table-14'!AL73</f>
        <v/>
      </c>
      <c r="N178" s="45" t="str">
        <f>'Table-14'!AM73</f>
        <v/>
      </c>
      <c r="O178" s="45" t="str">
        <f>'Table-14'!AN73</f>
        <v/>
      </c>
      <c r="P178" s="45" t="str">
        <f>'Table-14'!AO73</f>
        <v/>
      </c>
      <c r="Q178" s="45" t="str">
        <f>'Table-14'!AP73</f>
        <v/>
      </c>
      <c r="R178" s="45" t="str">
        <f>'Table-14'!AQ73</f>
        <v/>
      </c>
      <c r="S178" s="45" t="str">
        <f>'Table-14'!AR73</f>
        <v/>
      </c>
      <c r="T178" s="45" t="str">
        <f>'Table-14'!AS73</f>
        <v/>
      </c>
      <c r="U178" s="45" t="str">
        <f>'Table-14'!AT73</f>
        <v/>
      </c>
      <c r="V178" s="45" t="str">
        <f>'Table-14'!AU73</f>
        <v/>
      </c>
      <c r="W178" s="45" t="str">
        <f>'Table-14'!AV73</f>
        <v/>
      </c>
      <c r="X178" s="45" t="str">
        <f>'Table-14'!AW73</f>
        <v/>
      </c>
    </row>
    <row r="179" spans="1:24" x14ac:dyDescent="0.3">
      <c r="A179" s="45" t="str">
        <f>'Table-14'!Z74</f>
        <v/>
      </c>
      <c r="B179" s="45" t="str">
        <f>'Table-14'!AA74</f>
        <v/>
      </c>
      <c r="C179" s="45" t="str">
        <f>'Table-14'!AB74</f>
        <v/>
      </c>
      <c r="D179" s="45" t="str">
        <f>'Table-14'!AC74</f>
        <v/>
      </c>
      <c r="E179" s="45" t="str">
        <f>'Table-14'!AD74</f>
        <v/>
      </c>
      <c r="F179" s="45" t="str">
        <f>'Table-14'!AE74</f>
        <v/>
      </c>
      <c r="G179" s="45" t="str">
        <f>'Table-14'!AF74</f>
        <v/>
      </c>
      <c r="H179" s="45" t="str">
        <f>'Table-14'!AG74</f>
        <v/>
      </c>
      <c r="I179" s="45" t="str">
        <f>'Table-14'!AH74</f>
        <v/>
      </c>
      <c r="J179" s="45" t="str">
        <f>'Table-14'!AI74</f>
        <v/>
      </c>
      <c r="K179" s="45" t="str">
        <f>'Table-14'!AJ74</f>
        <v/>
      </c>
      <c r="L179" s="45" t="str">
        <f>'Table-14'!AK74</f>
        <v/>
      </c>
      <c r="M179" s="45" t="str">
        <f>'Table-14'!AL74</f>
        <v/>
      </c>
      <c r="N179" s="45" t="str">
        <f>'Table-14'!AM74</f>
        <v/>
      </c>
      <c r="O179" s="45" t="str">
        <f>'Table-14'!AN74</f>
        <v/>
      </c>
      <c r="P179" s="45" t="str">
        <f>'Table-14'!AO74</f>
        <v/>
      </c>
      <c r="Q179" s="45" t="str">
        <f>'Table-14'!AP74</f>
        <v/>
      </c>
      <c r="R179" s="45" t="str">
        <f>'Table-14'!AQ74</f>
        <v/>
      </c>
      <c r="S179" s="45" t="str">
        <f>'Table-14'!AR74</f>
        <v/>
      </c>
      <c r="T179" s="45" t="str">
        <f>'Table-14'!AS74</f>
        <v/>
      </c>
      <c r="U179" s="45" t="str">
        <f>'Table-14'!AT74</f>
        <v/>
      </c>
      <c r="V179" s="45" t="str">
        <f>'Table-14'!AU74</f>
        <v/>
      </c>
      <c r="W179" s="45" t="str">
        <f>'Table-14'!AV74</f>
        <v/>
      </c>
      <c r="X179" s="45" t="str">
        <f>'Table-14'!AW74</f>
        <v/>
      </c>
    </row>
    <row r="180" spans="1:24" x14ac:dyDescent="0.3">
      <c r="A180" s="45" t="str">
        <f>'Table-14'!Z75</f>
        <v/>
      </c>
      <c r="B180" s="45" t="str">
        <f>'Table-14'!AA75</f>
        <v/>
      </c>
      <c r="C180" s="45" t="str">
        <f>'Table-14'!AB75</f>
        <v/>
      </c>
      <c r="D180" s="45" t="str">
        <f>'Table-14'!AC75</f>
        <v/>
      </c>
      <c r="E180" s="45" t="str">
        <f>'Table-14'!AD75</f>
        <v/>
      </c>
      <c r="F180" s="45" t="str">
        <f>'Table-14'!AE75</f>
        <v/>
      </c>
      <c r="G180" s="45" t="str">
        <f>'Table-14'!AF75</f>
        <v/>
      </c>
      <c r="H180" s="45" t="str">
        <f>'Table-14'!AG75</f>
        <v/>
      </c>
      <c r="I180" s="45" t="str">
        <f>'Table-14'!AH75</f>
        <v/>
      </c>
      <c r="J180" s="45" t="str">
        <f>'Table-14'!AI75</f>
        <v/>
      </c>
      <c r="K180" s="45" t="str">
        <f>'Table-14'!AJ75</f>
        <v/>
      </c>
      <c r="L180" s="45" t="str">
        <f>'Table-14'!AK75</f>
        <v/>
      </c>
      <c r="M180" s="45" t="str">
        <f>'Table-14'!AL75</f>
        <v/>
      </c>
      <c r="N180" s="45" t="str">
        <f>'Table-14'!AM75</f>
        <v/>
      </c>
      <c r="O180" s="45" t="str">
        <f>'Table-14'!AN75</f>
        <v/>
      </c>
      <c r="P180" s="45" t="str">
        <f>'Table-14'!AO75</f>
        <v/>
      </c>
      <c r="Q180" s="45" t="str">
        <f>'Table-14'!AP75</f>
        <v/>
      </c>
      <c r="R180" s="45" t="str">
        <f>'Table-14'!AQ75</f>
        <v/>
      </c>
      <c r="S180" s="45" t="str">
        <f>'Table-14'!AR75</f>
        <v/>
      </c>
      <c r="T180" s="45" t="str">
        <f>'Table-14'!AS75</f>
        <v/>
      </c>
      <c r="U180" s="45" t="str">
        <f>'Table-14'!AT75</f>
        <v/>
      </c>
      <c r="V180" s="45" t="str">
        <f>'Table-14'!AU75</f>
        <v/>
      </c>
      <c r="W180" s="45" t="str">
        <f>'Table-14'!AV75</f>
        <v/>
      </c>
      <c r="X180" s="45" t="str">
        <f>'Table-14'!AW75</f>
        <v/>
      </c>
    </row>
    <row r="181" spans="1:24" x14ac:dyDescent="0.3">
      <c r="A181" s="45" t="str">
        <f>'Table-14'!Z76</f>
        <v/>
      </c>
      <c r="B181" s="45" t="str">
        <f>'Table-14'!AA76</f>
        <v/>
      </c>
      <c r="C181" s="45" t="str">
        <f>'Table-14'!AB76</f>
        <v/>
      </c>
      <c r="D181" s="45" t="str">
        <f>'Table-14'!AC76</f>
        <v/>
      </c>
      <c r="E181" s="45" t="str">
        <f>'Table-14'!AD76</f>
        <v/>
      </c>
      <c r="F181" s="45" t="str">
        <f>'Table-14'!AE76</f>
        <v/>
      </c>
      <c r="G181" s="45" t="str">
        <f>'Table-14'!AF76</f>
        <v/>
      </c>
      <c r="H181" s="45" t="str">
        <f>'Table-14'!AG76</f>
        <v/>
      </c>
      <c r="I181" s="45" t="str">
        <f>'Table-14'!AH76</f>
        <v/>
      </c>
      <c r="J181" s="45" t="str">
        <f>'Table-14'!AI76</f>
        <v/>
      </c>
      <c r="K181" s="45" t="str">
        <f>'Table-14'!AJ76</f>
        <v/>
      </c>
      <c r="L181" s="45" t="str">
        <f>'Table-14'!AK76</f>
        <v/>
      </c>
      <c r="M181" s="45" t="str">
        <f>'Table-14'!AL76</f>
        <v/>
      </c>
      <c r="N181" s="45" t="str">
        <f>'Table-14'!AM76</f>
        <v/>
      </c>
      <c r="O181" s="45" t="str">
        <f>'Table-14'!AN76</f>
        <v/>
      </c>
      <c r="P181" s="45" t="str">
        <f>'Table-14'!AO76</f>
        <v/>
      </c>
      <c r="Q181" s="45" t="str">
        <f>'Table-14'!AP76</f>
        <v/>
      </c>
      <c r="R181" s="45" t="str">
        <f>'Table-14'!AQ76</f>
        <v/>
      </c>
      <c r="S181" s="45" t="str">
        <f>'Table-14'!AR76</f>
        <v/>
      </c>
      <c r="T181" s="45" t="str">
        <f>'Table-14'!AS76</f>
        <v/>
      </c>
      <c r="U181" s="45" t="str">
        <f>'Table-14'!AT76</f>
        <v/>
      </c>
      <c r="V181" s="45" t="str">
        <f>'Table-14'!AU76</f>
        <v/>
      </c>
      <c r="W181" s="45" t="str">
        <f>'Table-14'!AV76</f>
        <v/>
      </c>
      <c r="X181" s="45" t="str">
        <f>'Table-14'!AW76</f>
        <v/>
      </c>
    </row>
    <row r="182" spans="1:24" x14ac:dyDescent="0.3">
      <c r="A182" s="45" t="str">
        <f>'Table-14'!Z77</f>
        <v/>
      </c>
      <c r="B182" s="45" t="str">
        <f>'Table-14'!AA77</f>
        <v/>
      </c>
      <c r="C182" s="45" t="str">
        <f>'Table-14'!AB77</f>
        <v/>
      </c>
      <c r="D182" s="45" t="str">
        <f>'Table-14'!AC77</f>
        <v/>
      </c>
      <c r="E182" s="45" t="str">
        <f>'Table-14'!AD77</f>
        <v/>
      </c>
      <c r="F182" s="45" t="str">
        <f>'Table-14'!AE77</f>
        <v/>
      </c>
      <c r="G182" s="45" t="str">
        <f>'Table-14'!AF77</f>
        <v/>
      </c>
      <c r="H182" s="45" t="str">
        <f>'Table-14'!AG77</f>
        <v/>
      </c>
      <c r="I182" s="45" t="str">
        <f>'Table-14'!AH77</f>
        <v/>
      </c>
      <c r="J182" s="45" t="str">
        <f>'Table-14'!AI77</f>
        <v/>
      </c>
      <c r="K182" s="45" t="str">
        <f>'Table-14'!AJ77</f>
        <v/>
      </c>
      <c r="L182" s="45" t="str">
        <f>'Table-14'!AK77</f>
        <v/>
      </c>
      <c r="M182" s="45" t="str">
        <f>'Table-14'!AL77</f>
        <v/>
      </c>
      <c r="N182" s="45" t="str">
        <f>'Table-14'!AM77</f>
        <v/>
      </c>
      <c r="O182" s="45" t="str">
        <f>'Table-14'!AN77</f>
        <v/>
      </c>
      <c r="P182" s="45" t="str">
        <f>'Table-14'!AO77</f>
        <v/>
      </c>
      <c r="Q182" s="45" t="str">
        <f>'Table-14'!AP77</f>
        <v/>
      </c>
      <c r="R182" s="45" t="str">
        <f>'Table-14'!AQ77</f>
        <v/>
      </c>
      <c r="S182" s="45" t="str">
        <f>'Table-14'!AR77</f>
        <v/>
      </c>
      <c r="T182" s="45" t="str">
        <f>'Table-14'!AS77</f>
        <v/>
      </c>
      <c r="U182" s="45" t="str">
        <f>'Table-14'!AT77</f>
        <v/>
      </c>
      <c r="V182" s="45" t="str">
        <f>'Table-14'!AU77</f>
        <v/>
      </c>
      <c r="W182" s="45" t="str">
        <f>'Table-14'!AV77</f>
        <v/>
      </c>
      <c r="X182" s="45" t="str">
        <f>'Table-14'!AW77</f>
        <v/>
      </c>
    </row>
    <row r="183" spans="1:24" x14ac:dyDescent="0.3">
      <c r="A183" s="45" t="str">
        <f>'Table-14'!Z78</f>
        <v/>
      </c>
      <c r="B183" s="45" t="str">
        <f>'Table-14'!AA78</f>
        <v/>
      </c>
      <c r="C183" s="45" t="str">
        <f>'Table-14'!AB78</f>
        <v/>
      </c>
      <c r="D183" s="45" t="str">
        <f>'Table-14'!AC78</f>
        <v/>
      </c>
      <c r="E183" s="45" t="str">
        <f>'Table-14'!AD78</f>
        <v/>
      </c>
      <c r="F183" s="45" t="str">
        <f>'Table-14'!AE78</f>
        <v/>
      </c>
      <c r="G183" s="45" t="str">
        <f>'Table-14'!AF78</f>
        <v/>
      </c>
      <c r="H183" s="45" t="str">
        <f>'Table-14'!AG78</f>
        <v/>
      </c>
      <c r="I183" s="45" t="str">
        <f>'Table-14'!AH78</f>
        <v/>
      </c>
      <c r="J183" s="45" t="str">
        <f>'Table-14'!AI78</f>
        <v/>
      </c>
      <c r="K183" s="45" t="str">
        <f>'Table-14'!AJ78</f>
        <v/>
      </c>
      <c r="L183" s="45" t="str">
        <f>'Table-14'!AK78</f>
        <v/>
      </c>
      <c r="M183" s="45" t="str">
        <f>'Table-14'!AL78</f>
        <v/>
      </c>
      <c r="N183" s="45" t="str">
        <f>'Table-14'!AM78</f>
        <v/>
      </c>
      <c r="O183" s="45" t="str">
        <f>'Table-14'!AN78</f>
        <v/>
      </c>
      <c r="P183" s="45" t="str">
        <f>'Table-14'!AO78</f>
        <v/>
      </c>
      <c r="Q183" s="45" t="str">
        <f>'Table-14'!AP78</f>
        <v/>
      </c>
      <c r="R183" s="45" t="str">
        <f>'Table-14'!AQ78</f>
        <v/>
      </c>
      <c r="S183" s="45" t="str">
        <f>'Table-14'!AR78</f>
        <v/>
      </c>
      <c r="T183" s="45" t="str">
        <f>'Table-14'!AS78</f>
        <v/>
      </c>
      <c r="U183" s="45" t="str">
        <f>'Table-14'!AT78</f>
        <v/>
      </c>
      <c r="V183" s="45" t="str">
        <f>'Table-14'!AU78</f>
        <v/>
      </c>
      <c r="W183" s="45" t="str">
        <f>'Table-14'!AV78</f>
        <v/>
      </c>
      <c r="X183" s="45" t="str">
        <f>'Table-14'!AW78</f>
        <v/>
      </c>
    </row>
    <row r="184" spans="1:24" x14ac:dyDescent="0.3">
      <c r="A184" s="45" t="str">
        <f>'Table-14'!Z79</f>
        <v/>
      </c>
      <c r="B184" s="45" t="str">
        <f>'Table-14'!AA79</f>
        <v/>
      </c>
      <c r="C184" s="45" t="str">
        <f>'Table-14'!AB79</f>
        <v/>
      </c>
      <c r="D184" s="45" t="str">
        <f>'Table-14'!AC79</f>
        <v/>
      </c>
      <c r="E184" s="45" t="str">
        <f>'Table-14'!AD79</f>
        <v/>
      </c>
      <c r="F184" s="45" t="str">
        <f>'Table-14'!AE79</f>
        <v/>
      </c>
      <c r="G184" s="45" t="str">
        <f>'Table-14'!AF79</f>
        <v/>
      </c>
      <c r="H184" s="45" t="str">
        <f>'Table-14'!AG79</f>
        <v/>
      </c>
      <c r="I184" s="45" t="str">
        <f>'Table-14'!AH79</f>
        <v/>
      </c>
      <c r="J184" s="45" t="str">
        <f>'Table-14'!AI79</f>
        <v/>
      </c>
      <c r="K184" s="45" t="str">
        <f>'Table-14'!AJ79</f>
        <v/>
      </c>
      <c r="L184" s="45" t="str">
        <f>'Table-14'!AK79</f>
        <v/>
      </c>
      <c r="M184" s="45" t="str">
        <f>'Table-14'!AL79</f>
        <v/>
      </c>
      <c r="N184" s="45" t="str">
        <f>'Table-14'!AM79</f>
        <v/>
      </c>
      <c r="O184" s="45" t="str">
        <f>'Table-14'!AN79</f>
        <v/>
      </c>
      <c r="P184" s="45" t="str">
        <f>'Table-14'!AO79</f>
        <v/>
      </c>
      <c r="Q184" s="45" t="str">
        <f>'Table-14'!AP79</f>
        <v/>
      </c>
      <c r="R184" s="45" t="str">
        <f>'Table-14'!AQ79</f>
        <v/>
      </c>
      <c r="S184" s="45" t="str">
        <f>'Table-14'!AR79</f>
        <v/>
      </c>
      <c r="T184" s="45" t="str">
        <f>'Table-14'!AS79</f>
        <v/>
      </c>
      <c r="U184" s="45" t="str">
        <f>'Table-14'!AT79</f>
        <v/>
      </c>
      <c r="V184" s="45" t="str">
        <f>'Table-14'!AU79</f>
        <v/>
      </c>
      <c r="W184" s="45" t="str">
        <f>'Table-14'!AV79</f>
        <v/>
      </c>
      <c r="X184" s="45" t="str">
        <f>'Table-14'!AW79</f>
        <v/>
      </c>
    </row>
    <row r="185" spans="1:24" x14ac:dyDescent="0.3">
      <c r="A185" s="45" t="str">
        <f>'Table-14'!Z80</f>
        <v/>
      </c>
      <c r="B185" s="45" t="str">
        <f>'Table-14'!AA80</f>
        <v/>
      </c>
      <c r="C185" s="45" t="str">
        <f>'Table-14'!AB80</f>
        <v/>
      </c>
      <c r="D185" s="45" t="str">
        <f>'Table-14'!AC80</f>
        <v/>
      </c>
      <c r="E185" s="45" t="str">
        <f>'Table-14'!AD80</f>
        <v/>
      </c>
      <c r="F185" s="45" t="str">
        <f>'Table-14'!AE80</f>
        <v/>
      </c>
      <c r="G185" s="45" t="str">
        <f>'Table-14'!AF80</f>
        <v/>
      </c>
      <c r="H185" s="45" t="str">
        <f>'Table-14'!AG80</f>
        <v/>
      </c>
      <c r="I185" s="45" t="str">
        <f>'Table-14'!AH80</f>
        <v/>
      </c>
      <c r="J185" s="45" t="str">
        <f>'Table-14'!AI80</f>
        <v/>
      </c>
      <c r="K185" s="45" t="str">
        <f>'Table-14'!AJ80</f>
        <v/>
      </c>
      <c r="L185" s="45" t="str">
        <f>'Table-14'!AK80</f>
        <v/>
      </c>
      <c r="M185" s="45" t="str">
        <f>'Table-14'!AL80</f>
        <v/>
      </c>
      <c r="N185" s="45" t="str">
        <f>'Table-14'!AM80</f>
        <v/>
      </c>
      <c r="O185" s="45" t="str">
        <f>'Table-14'!AN80</f>
        <v/>
      </c>
      <c r="P185" s="45" t="str">
        <f>'Table-14'!AO80</f>
        <v/>
      </c>
      <c r="Q185" s="45" t="str">
        <f>'Table-14'!AP80</f>
        <v/>
      </c>
      <c r="R185" s="45" t="str">
        <f>'Table-14'!AQ80</f>
        <v/>
      </c>
      <c r="S185" s="45" t="str">
        <f>'Table-14'!AR80</f>
        <v/>
      </c>
      <c r="T185" s="45" t="str">
        <f>'Table-14'!AS80</f>
        <v/>
      </c>
      <c r="U185" s="45" t="str">
        <f>'Table-14'!AT80</f>
        <v/>
      </c>
      <c r="V185" s="45" t="str">
        <f>'Table-14'!AU80</f>
        <v/>
      </c>
      <c r="W185" s="45" t="str">
        <f>'Table-14'!AV80</f>
        <v/>
      </c>
      <c r="X185" s="45" t="str">
        <f>'Table-14'!AW80</f>
        <v/>
      </c>
    </row>
    <row r="186" spans="1:24" x14ac:dyDescent="0.3">
      <c r="A186" s="45" t="str">
        <f>'Table-14'!Z81</f>
        <v/>
      </c>
      <c r="B186" s="45" t="str">
        <f>'Table-14'!AA81</f>
        <v/>
      </c>
      <c r="C186" s="45" t="str">
        <f>'Table-14'!AB81</f>
        <v/>
      </c>
      <c r="D186" s="45" t="str">
        <f>'Table-14'!AC81</f>
        <v/>
      </c>
      <c r="E186" s="45" t="str">
        <f>'Table-14'!AD81</f>
        <v/>
      </c>
      <c r="F186" s="45" t="str">
        <f>'Table-14'!AE81</f>
        <v/>
      </c>
      <c r="G186" s="45" t="str">
        <f>'Table-14'!AF81</f>
        <v/>
      </c>
      <c r="H186" s="45" t="str">
        <f>'Table-14'!AG81</f>
        <v/>
      </c>
      <c r="I186" s="45" t="str">
        <f>'Table-14'!AH81</f>
        <v/>
      </c>
      <c r="J186" s="45" t="str">
        <f>'Table-14'!AI81</f>
        <v/>
      </c>
      <c r="K186" s="45" t="str">
        <f>'Table-14'!AJ81</f>
        <v/>
      </c>
      <c r="L186" s="45" t="str">
        <f>'Table-14'!AK81</f>
        <v/>
      </c>
      <c r="M186" s="45" t="str">
        <f>'Table-14'!AL81</f>
        <v/>
      </c>
      <c r="N186" s="45" t="str">
        <f>'Table-14'!AM81</f>
        <v/>
      </c>
      <c r="O186" s="45" t="str">
        <f>'Table-14'!AN81</f>
        <v/>
      </c>
      <c r="P186" s="45" t="str">
        <f>'Table-14'!AO81</f>
        <v/>
      </c>
      <c r="Q186" s="45" t="str">
        <f>'Table-14'!AP81</f>
        <v/>
      </c>
      <c r="R186" s="45" t="str">
        <f>'Table-14'!AQ81</f>
        <v/>
      </c>
      <c r="S186" s="45" t="str">
        <f>'Table-14'!AR81</f>
        <v/>
      </c>
      <c r="T186" s="45" t="str">
        <f>'Table-14'!AS81</f>
        <v/>
      </c>
      <c r="U186" s="45" t="str">
        <f>'Table-14'!AT81</f>
        <v/>
      </c>
      <c r="V186" s="45" t="str">
        <f>'Table-14'!AU81</f>
        <v/>
      </c>
      <c r="W186" s="45" t="str">
        <f>'Table-14'!AV81</f>
        <v/>
      </c>
      <c r="X186" s="45" t="str">
        <f>'Table-14'!AW81</f>
        <v/>
      </c>
    </row>
    <row r="187" spans="1:24" x14ac:dyDescent="0.3">
      <c r="A187" s="45" t="str">
        <f>'Table-14'!Z82</f>
        <v/>
      </c>
      <c r="B187" s="45" t="str">
        <f>'Table-14'!AA82</f>
        <v/>
      </c>
      <c r="C187" s="45" t="str">
        <f>'Table-14'!AB82</f>
        <v/>
      </c>
      <c r="D187" s="45" t="str">
        <f>'Table-14'!AC82</f>
        <v/>
      </c>
      <c r="E187" s="45" t="str">
        <f>'Table-14'!AD82</f>
        <v/>
      </c>
      <c r="F187" s="45" t="str">
        <f>'Table-14'!AE82</f>
        <v/>
      </c>
      <c r="G187" s="45" t="str">
        <f>'Table-14'!AF82</f>
        <v/>
      </c>
      <c r="H187" s="45" t="str">
        <f>'Table-14'!AG82</f>
        <v/>
      </c>
      <c r="I187" s="45" t="str">
        <f>'Table-14'!AH82</f>
        <v/>
      </c>
      <c r="J187" s="45" t="str">
        <f>'Table-14'!AI82</f>
        <v/>
      </c>
      <c r="K187" s="45" t="str">
        <f>'Table-14'!AJ82</f>
        <v/>
      </c>
      <c r="L187" s="45" t="str">
        <f>'Table-14'!AK82</f>
        <v/>
      </c>
      <c r="M187" s="45" t="str">
        <f>'Table-14'!AL82</f>
        <v/>
      </c>
      <c r="N187" s="45" t="str">
        <f>'Table-14'!AM82</f>
        <v/>
      </c>
      <c r="O187" s="45" t="str">
        <f>'Table-14'!AN82</f>
        <v/>
      </c>
      <c r="P187" s="45" t="str">
        <f>'Table-14'!AO82</f>
        <v/>
      </c>
      <c r="Q187" s="45" t="str">
        <f>'Table-14'!AP82</f>
        <v/>
      </c>
      <c r="R187" s="45" t="str">
        <f>'Table-14'!AQ82</f>
        <v/>
      </c>
      <c r="S187" s="45" t="str">
        <f>'Table-14'!AR82</f>
        <v/>
      </c>
      <c r="T187" s="45" t="str">
        <f>'Table-14'!AS82</f>
        <v/>
      </c>
      <c r="U187" s="45" t="str">
        <f>'Table-14'!AT82</f>
        <v/>
      </c>
      <c r="V187" s="45" t="str">
        <f>'Table-14'!AU82</f>
        <v/>
      </c>
      <c r="W187" s="45" t="str">
        <f>'Table-14'!AV82</f>
        <v/>
      </c>
      <c r="X187" s="45" t="str">
        <f>'Table-14'!AW82</f>
        <v/>
      </c>
    </row>
    <row r="188" spans="1:24" x14ac:dyDescent="0.3">
      <c r="A188" s="45" t="str">
        <f>'Table-14'!Z83</f>
        <v/>
      </c>
      <c r="B188" s="45" t="str">
        <f>'Table-14'!AA83</f>
        <v/>
      </c>
      <c r="C188" s="45" t="str">
        <f>'Table-14'!AB83</f>
        <v/>
      </c>
      <c r="D188" s="45" t="str">
        <f>'Table-14'!AC83</f>
        <v/>
      </c>
      <c r="E188" s="45" t="str">
        <f>'Table-14'!AD83</f>
        <v/>
      </c>
      <c r="F188" s="45" t="str">
        <f>'Table-14'!AE83</f>
        <v/>
      </c>
      <c r="G188" s="45" t="str">
        <f>'Table-14'!AF83</f>
        <v/>
      </c>
      <c r="H188" s="45" t="str">
        <f>'Table-14'!AG83</f>
        <v/>
      </c>
      <c r="I188" s="45" t="str">
        <f>'Table-14'!AH83</f>
        <v/>
      </c>
      <c r="J188" s="45" t="str">
        <f>'Table-14'!AI83</f>
        <v/>
      </c>
      <c r="K188" s="45" t="str">
        <f>'Table-14'!AJ83</f>
        <v/>
      </c>
      <c r="L188" s="45" t="str">
        <f>'Table-14'!AK83</f>
        <v/>
      </c>
      <c r="M188" s="45" t="str">
        <f>'Table-14'!AL83</f>
        <v/>
      </c>
      <c r="N188" s="45" t="str">
        <f>'Table-14'!AM83</f>
        <v/>
      </c>
      <c r="O188" s="45" t="str">
        <f>'Table-14'!AN83</f>
        <v/>
      </c>
      <c r="P188" s="45" t="str">
        <f>'Table-14'!AO83</f>
        <v/>
      </c>
      <c r="Q188" s="45" t="str">
        <f>'Table-14'!AP83</f>
        <v/>
      </c>
      <c r="R188" s="45" t="str">
        <f>'Table-14'!AQ83</f>
        <v/>
      </c>
      <c r="S188" s="45" t="str">
        <f>'Table-14'!AR83</f>
        <v/>
      </c>
      <c r="T188" s="45" t="str">
        <f>'Table-14'!AS83</f>
        <v/>
      </c>
      <c r="U188" s="45" t="str">
        <f>'Table-14'!AT83</f>
        <v/>
      </c>
      <c r="V188" s="45" t="str">
        <f>'Table-14'!AU83</f>
        <v/>
      </c>
      <c r="W188" s="45" t="str">
        <f>'Table-14'!AV83</f>
        <v/>
      </c>
      <c r="X188" s="45" t="str">
        <f>'Table-14'!AW83</f>
        <v/>
      </c>
    </row>
    <row r="189" spans="1:24" x14ac:dyDescent="0.3">
      <c r="A189" s="45" t="str">
        <f>'Table-14'!Z84</f>
        <v/>
      </c>
      <c r="B189" s="45" t="str">
        <f>'Table-14'!AA84</f>
        <v/>
      </c>
      <c r="C189" s="45" t="str">
        <f>'Table-14'!AB84</f>
        <v/>
      </c>
      <c r="D189" s="45" t="str">
        <f>'Table-14'!AC84</f>
        <v/>
      </c>
      <c r="E189" s="45" t="str">
        <f>'Table-14'!AD84</f>
        <v/>
      </c>
      <c r="F189" s="45" t="str">
        <f>'Table-14'!AE84</f>
        <v/>
      </c>
      <c r="G189" s="45" t="str">
        <f>'Table-14'!AF84</f>
        <v/>
      </c>
      <c r="H189" s="45" t="str">
        <f>'Table-14'!AG84</f>
        <v/>
      </c>
      <c r="I189" s="45" t="str">
        <f>'Table-14'!AH84</f>
        <v/>
      </c>
      <c r="J189" s="45" t="str">
        <f>'Table-14'!AI84</f>
        <v/>
      </c>
      <c r="K189" s="45" t="str">
        <f>'Table-14'!AJ84</f>
        <v/>
      </c>
      <c r="L189" s="45" t="str">
        <f>'Table-14'!AK84</f>
        <v/>
      </c>
      <c r="M189" s="45" t="str">
        <f>'Table-14'!AL84</f>
        <v/>
      </c>
      <c r="N189" s="45" t="str">
        <f>'Table-14'!AM84</f>
        <v/>
      </c>
      <c r="O189" s="45" t="str">
        <f>'Table-14'!AN84</f>
        <v/>
      </c>
      <c r="P189" s="45" t="str">
        <f>'Table-14'!AO84</f>
        <v/>
      </c>
      <c r="Q189" s="45" t="str">
        <f>'Table-14'!AP84</f>
        <v/>
      </c>
      <c r="R189" s="45" t="str">
        <f>'Table-14'!AQ84</f>
        <v/>
      </c>
      <c r="S189" s="45" t="str">
        <f>'Table-14'!AR84</f>
        <v/>
      </c>
      <c r="T189" s="45" t="str">
        <f>'Table-14'!AS84</f>
        <v/>
      </c>
      <c r="U189" s="45" t="str">
        <f>'Table-14'!AT84</f>
        <v/>
      </c>
      <c r="V189" s="45" t="str">
        <f>'Table-14'!AU84</f>
        <v/>
      </c>
      <c r="W189" s="45" t="str">
        <f>'Table-14'!AV84</f>
        <v/>
      </c>
      <c r="X189" s="45" t="str">
        <f>'Table-14'!AW84</f>
        <v/>
      </c>
    </row>
    <row r="190" spans="1:24" x14ac:dyDescent="0.3">
      <c r="A190" s="45" t="str">
        <f>'Table-14'!Z85</f>
        <v/>
      </c>
      <c r="B190" s="45" t="str">
        <f>'Table-14'!AA85</f>
        <v/>
      </c>
      <c r="C190" s="45" t="str">
        <f>'Table-14'!AB85</f>
        <v/>
      </c>
      <c r="D190" s="45" t="str">
        <f>'Table-14'!AC85</f>
        <v/>
      </c>
      <c r="E190" s="45" t="str">
        <f>'Table-14'!AD85</f>
        <v/>
      </c>
      <c r="F190" s="45" t="str">
        <f>'Table-14'!AE85</f>
        <v/>
      </c>
      <c r="G190" s="45" t="str">
        <f>'Table-14'!AF85</f>
        <v/>
      </c>
      <c r="H190" s="45" t="str">
        <f>'Table-14'!AG85</f>
        <v/>
      </c>
      <c r="I190" s="45" t="str">
        <f>'Table-14'!AH85</f>
        <v/>
      </c>
      <c r="J190" s="45" t="str">
        <f>'Table-14'!AI85</f>
        <v/>
      </c>
      <c r="K190" s="45" t="str">
        <f>'Table-14'!AJ85</f>
        <v/>
      </c>
      <c r="L190" s="45" t="str">
        <f>'Table-14'!AK85</f>
        <v/>
      </c>
      <c r="M190" s="45" t="str">
        <f>'Table-14'!AL85</f>
        <v/>
      </c>
      <c r="N190" s="45" t="str">
        <f>'Table-14'!AM85</f>
        <v/>
      </c>
      <c r="O190" s="45" t="str">
        <f>'Table-14'!AN85</f>
        <v/>
      </c>
      <c r="P190" s="45" t="str">
        <f>'Table-14'!AO85</f>
        <v/>
      </c>
      <c r="Q190" s="45" t="str">
        <f>'Table-14'!AP85</f>
        <v/>
      </c>
      <c r="R190" s="45" t="str">
        <f>'Table-14'!AQ85</f>
        <v/>
      </c>
      <c r="S190" s="45" t="str">
        <f>'Table-14'!AR85</f>
        <v/>
      </c>
      <c r="T190" s="45" t="str">
        <f>'Table-14'!AS85</f>
        <v/>
      </c>
      <c r="U190" s="45" t="str">
        <f>'Table-14'!AT85</f>
        <v/>
      </c>
      <c r="V190" s="45" t="str">
        <f>'Table-14'!AU85</f>
        <v/>
      </c>
      <c r="W190" s="45" t="str">
        <f>'Table-14'!AV85</f>
        <v/>
      </c>
      <c r="X190" s="45" t="str">
        <f>'Table-14'!AW85</f>
        <v/>
      </c>
    </row>
    <row r="191" spans="1:24" x14ac:dyDescent="0.3">
      <c r="A191" s="45" t="str">
        <f>'Table-14'!Z86</f>
        <v/>
      </c>
      <c r="B191" s="45" t="str">
        <f>'Table-14'!AA86</f>
        <v/>
      </c>
      <c r="C191" s="45" t="str">
        <f>'Table-14'!AB86</f>
        <v/>
      </c>
      <c r="D191" s="45" t="str">
        <f>'Table-14'!AC86</f>
        <v/>
      </c>
      <c r="E191" s="45" t="str">
        <f>'Table-14'!AD86</f>
        <v/>
      </c>
      <c r="F191" s="45" t="str">
        <f>'Table-14'!AE86</f>
        <v/>
      </c>
      <c r="G191" s="45" t="str">
        <f>'Table-14'!AF86</f>
        <v/>
      </c>
      <c r="H191" s="45" t="str">
        <f>'Table-14'!AG86</f>
        <v/>
      </c>
      <c r="I191" s="45" t="str">
        <f>'Table-14'!AH86</f>
        <v/>
      </c>
      <c r="J191" s="45" t="str">
        <f>'Table-14'!AI86</f>
        <v/>
      </c>
      <c r="K191" s="45" t="str">
        <f>'Table-14'!AJ86</f>
        <v/>
      </c>
      <c r="L191" s="45" t="str">
        <f>'Table-14'!AK86</f>
        <v/>
      </c>
      <c r="M191" s="45" t="str">
        <f>'Table-14'!AL86</f>
        <v/>
      </c>
      <c r="N191" s="45" t="str">
        <f>'Table-14'!AM86</f>
        <v/>
      </c>
      <c r="O191" s="45" t="str">
        <f>'Table-14'!AN86</f>
        <v/>
      </c>
      <c r="P191" s="45" t="str">
        <f>'Table-14'!AO86</f>
        <v/>
      </c>
      <c r="Q191" s="45" t="str">
        <f>'Table-14'!AP86</f>
        <v/>
      </c>
      <c r="R191" s="45" t="str">
        <f>'Table-14'!AQ86</f>
        <v/>
      </c>
      <c r="S191" s="45" t="str">
        <f>'Table-14'!AR86</f>
        <v/>
      </c>
      <c r="T191" s="45" t="str">
        <f>'Table-14'!AS86</f>
        <v/>
      </c>
      <c r="U191" s="45" t="str">
        <f>'Table-14'!AT86</f>
        <v/>
      </c>
      <c r="V191" s="45" t="str">
        <f>'Table-14'!AU86</f>
        <v/>
      </c>
      <c r="W191" s="45" t="str">
        <f>'Table-14'!AV86</f>
        <v/>
      </c>
      <c r="X191" s="45" t="str">
        <f>'Table-14'!AW86</f>
        <v/>
      </c>
    </row>
    <row r="192" spans="1:24" x14ac:dyDescent="0.3">
      <c r="A192" s="45" t="str">
        <f>'Table-14'!Z87</f>
        <v/>
      </c>
      <c r="B192" s="45" t="str">
        <f>'Table-14'!AA87</f>
        <v/>
      </c>
      <c r="C192" s="45" t="str">
        <f>'Table-14'!AB87</f>
        <v/>
      </c>
      <c r="D192" s="45" t="str">
        <f>'Table-14'!AC87</f>
        <v/>
      </c>
      <c r="E192" s="45" t="str">
        <f>'Table-14'!AD87</f>
        <v/>
      </c>
      <c r="F192" s="45" t="str">
        <f>'Table-14'!AE87</f>
        <v/>
      </c>
      <c r="G192" s="45" t="str">
        <f>'Table-14'!AF87</f>
        <v/>
      </c>
      <c r="H192" s="45" t="str">
        <f>'Table-14'!AG87</f>
        <v/>
      </c>
      <c r="I192" s="45" t="str">
        <f>'Table-14'!AH87</f>
        <v/>
      </c>
      <c r="J192" s="45" t="str">
        <f>'Table-14'!AI87</f>
        <v/>
      </c>
      <c r="K192" s="45" t="str">
        <f>'Table-14'!AJ87</f>
        <v/>
      </c>
      <c r="L192" s="45" t="str">
        <f>'Table-14'!AK87</f>
        <v/>
      </c>
      <c r="M192" s="45" t="str">
        <f>'Table-14'!AL87</f>
        <v/>
      </c>
      <c r="N192" s="45" t="str">
        <f>'Table-14'!AM87</f>
        <v/>
      </c>
      <c r="O192" s="45" t="str">
        <f>'Table-14'!AN87</f>
        <v/>
      </c>
      <c r="P192" s="45" t="str">
        <f>'Table-14'!AO87</f>
        <v/>
      </c>
      <c r="Q192" s="45" t="str">
        <f>'Table-14'!AP87</f>
        <v/>
      </c>
      <c r="R192" s="45" t="str">
        <f>'Table-14'!AQ87</f>
        <v/>
      </c>
      <c r="S192" s="45" t="str">
        <f>'Table-14'!AR87</f>
        <v/>
      </c>
      <c r="T192" s="45" t="str">
        <f>'Table-14'!AS87</f>
        <v/>
      </c>
      <c r="U192" s="45" t="str">
        <f>'Table-14'!AT87</f>
        <v/>
      </c>
      <c r="V192" s="45" t="str">
        <f>'Table-14'!AU87</f>
        <v/>
      </c>
      <c r="W192" s="45" t="str">
        <f>'Table-14'!AV87</f>
        <v/>
      </c>
      <c r="X192" s="45" t="str">
        <f>'Table-14'!AW87</f>
        <v/>
      </c>
    </row>
    <row r="193" spans="1:24" x14ac:dyDescent="0.3">
      <c r="A193" s="45" t="str">
        <f>'Table-14'!Z88</f>
        <v/>
      </c>
      <c r="B193" s="45" t="str">
        <f>'Table-14'!AA88</f>
        <v/>
      </c>
      <c r="C193" s="45" t="str">
        <f>'Table-14'!AB88</f>
        <v/>
      </c>
      <c r="D193" s="45" t="str">
        <f>'Table-14'!AC88</f>
        <v/>
      </c>
      <c r="E193" s="45" t="str">
        <f>'Table-14'!AD88</f>
        <v/>
      </c>
      <c r="F193" s="45" t="str">
        <f>'Table-14'!AE88</f>
        <v/>
      </c>
      <c r="G193" s="45" t="str">
        <f>'Table-14'!AF88</f>
        <v/>
      </c>
      <c r="H193" s="45" t="str">
        <f>'Table-14'!AG88</f>
        <v/>
      </c>
      <c r="I193" s="45" t="str">
        <f>'Table-14'!AH88</f>
        <v/>
      </c>
      <c r="J193" s="45" t="str">
        <f>'Table-14'!AI88</f>
        <v/>
      </c>
      <c r="K193" s="45" t="str">
        <f>'Table-14'!AJ88</f>
        <v/>
      </c>
      <c r="L193" s="45" t="str">
        <f>'Table-14'!AK88</f>
        <v/>
      </c>
      <c r="M193" s="45" t="str">
        <f>'Table-14'!AL88</f>
        <v/>
      </c>
      <c r="N193" s="45" t="str">
        <f>'Table-14'!AM88</f>
        <v/>
      </c>
      <c r="O193" s="45" t="str">
        <f>'Table-14'!AN88</f>
        <v/>
      </c>
      <c r="P193" s="45" t="str">
        <f>'Table-14'!AO88</f>
        <v/>
      </c>
      <c r="Q193" s="45" t="str">
        <f>'Table-14'!AP88</f>
        <v/>
      </c>
      <c r="R193" s="45" t="str">
        <f>'Table-14'!AQ88</f>
        <v/>
      </c>
      <c r="S193" s="45" t="str">
        <f>'Table-14'!AR88</f>
        <v/>
      </c>
      <c r="T193" s="45" t="str">
        <f>'Table-14'!AS88</f>
        <v/>
      </c>
      <c r="U193" s="45" t="str">
        <f>'Table-14'!AT88</f>
        <v/>
      </c>
      <c r="V193" s="45" t="str">
        <f>'Table-14'!AU88</f>
        <v/>
      </c>
      <c r="W193" s="45" t="str">
        <f>'Table-14'!AV88</f>
        <v/>
      </c>
      <c r="X193" s="45" t="str">
        <f>'Table-14'!AW88</f>
        <v/>
      </c>
    </row>
    <row r="194" spans="1:24" x14ac:dyDescent="0.3">
      <c r="A194" s="45" t="str">
        <f>'Table-14'!Z89</f>
        <v/>
      </c>
      <c r="B194" s="45" t="str">
        <f>'Table-14'!AA89</f>
        <v/>
      </c>
      <c r="C194" s="45" t="str">
        <f>'Table-14'!AB89</f>
        <v/>
      </c>
      <c r="D194" s="45" t="str">
        <f>'Table-14'!AC89</f>
        <v/>
      </c>
      <c r="E194" s="45" t="str">
        <f>'Table-14'!AD89</f>
        <v/>
      </c>
      <c r="F194" s="45" t="str">
        <f>'Table-14'!AE89</f>
        <v/>
      </c>
      <c r="G194" s="45" t="str">
        <f>'Table-14'!AF89</f>
        <v/>
      </c>
      <c r="H194" s="45" t="str">
        <f>'Table-14'!AG89</f>
        <v/>
      </c>
      <c r="I194" s="45" t="str">
        <f>'Table-14'!AH89</f>
        <v/>
      </c>
      <c r="J194" s="45" t="str">
        <f>'Table-14'!AI89</f>
        <v/>
      </c>
      <c r="K194" s="45" t="str">
        <f>'Table-14'!AJ89</f>
        <v/>
      </c>
      <c r="L194" s="45" t="str">
        <f>'Table-14'!AK89</f>
        <v/>
      </c>
      <c r="M194" s="45" t="str">
        <f>'Table-14'!AL89</f>
        <v/>
      </c>
      <c r="N194" s="45" t="str">
        <f>'Table-14'!AM89</f>
        <v/>
      </c>
      <c r="O194" s="45" t="str">
        <f>'Table-14'!AN89</f>
        <v/>
      </c>
      <c r="P194" s="45" t="str">
        <f>'Table-14'!AO89</f>
        <v/>
      </c>
      <c r="Q194" s="45" t="str">
        <f>'Table-14'!AP89</f>
        <v/>
      </c>
      <c r="R194" s="45" t="str">
        <f>'Table-14'!AQ89</f>
        <v/>
      </c>
      <c r="S194" s="45" t="str">
        <f>'Table-14'!AR89</f>
        <v/>
      </c>
      <c r="T194" s="45" t="str">
        <f>'Table-14'!AS89</f>
        <v/>
      </c>
      <c r="U194" s="45" t="str">
        <f>'Table-14'!AT89</f>
        <v/>
      </c>
      <c r="V194" s="45" t="str">
        <f>'Table-14'!AU89</f>
        <v/>
      </c>
      <c r="W194" s="45" t="str">
        <f>'Table-14'!AV89</f>
        <v/>
      </c>
      <c r="X194" s="45" t="str">
        <f>'Table-14'!AW89</f>
        <v/>
      </c>
    </row>
    <row r="195" spans="1:24" x14ac:dyDescent="0.3">
      <c r="A195" s="45" t="str">
        <f>'Table-14'!Z90</f>
        <v/>
      </c>
      <c r="B195" s="45" t="str">
        <f>'Table-14'!AA90</f>
        <v/>
      </c>
      <c r="C195" s="45" t="str">
        <f>'Table-14'!AB90</f>
        <v/>
      </c>
      <c r="D195" s="45" t="str">
        <f>'Table-14'!AC90</f>
        <v/>
      </c>
      <c r="E195" s="45" t="str">
        <f>'Table-14'!AD90</f>
        <v/>
      </c>
      <c r="F195" s="45" t="str">
        <f>'Table-14'!AE90</f>
        <v/>
      </c>
      <c r="G195" s="45" t="str">
        <f>'Table-14'!AF90</f>
        <v/>
      </c>
      <c r="H195" s="45" t="str">
        <f>'Table-14'!AG90</f>
        <v/>
      </c>
      <c r="I195" s="45" t="str">
        <f>'Table-14'!AH90</f>
        <v/>
      </c>
      <c r="J195" s="45" t="str">
        <f>'Table-14'!AI90</f>
        <v/>
      </c>
      <c r="K195" s="45" t="str">
        <f>'Table-14'!AJ90</f>
        <v/>
      </c>
      <c r="L195" s="45" t="str">
        <f>'Table-14'!AK90</f>
        <v/>
      </c>
      <c r="M195" s="45" t="str">
        <f>'Table-14'!AL90</f>
        <v/>
      </c>
      <c r="N195" s="45" t="str">
        <f>'Table-14'!AM90</f>
        <v/>
      </c>
      <c r="O195" s="45" t="str">
        <f>'Table-14'!AN90</f>
        <v/>
      </c>
      <c r="P195" s="45" t="str">
        <f>'Table-14'!AO90</f>
        <v/>
      </c>
      <c r="Q195" s="45" t="str">
        <f>'Table-14'!AP90</f>
        <v/>
      </c>
      <c r="R195" s="45" t="str">
        <f>'Table-14'!AQ90</f>
        <v/>
      </c>
      <c r="S195" s="45" t="str">
        <f>'Table-14'!AR90</f>
        <v/>
      </c>
      <c r="T195" s="45" t="str">
        <f>'Table-14'!AS90</f>
        <v/>
      </c>
      <c r="U195" s="45" t="str">
        <f>'Table-14'!AT90</f>
        <v/>
      </c>
      <c r="V195" s="45" t="str">
        <f>'Table-14'!AU90</f>
        <v/>
      </c>
      <c r="W195" s="45" t="str">
        <f>'Table-14'!AV90</f>
        <v/>
      </c>
      <c r="X195" s="45" t="str">
        <f>'Table-14'!AW90</f>
        <v/>
      </c>
    </row>
    <row r="196" spans="1:24" x14ac:dyDescent="0.3">
      <c r="A196" s="45" t="str">
        <f>'Table-14'!Z91</f>
        <v/>
      </c>
      <c r="B196" s="45" t="str">
        <f>'Table-14'!AA91</f>
        <v/>
      </c>
      <c r="C196" s="45" t="str">
        <f>'Table-14'!AB91</f>
        <v/>
      </c>
      <c r="D196" s="45" t="str">
        <f>'Table-14'!AC91</f>
        <v/>
      </c>
      <c r="E196" s="45" t="str">
        <f>'Table-14'!AD91</f>
        <v/>
      </c>
      <c r="F196" s="45" t="str">
        <f>'Table-14'!AE91</f>
        <v/>
      </c>
      <c r="G196" s="45" t="str">
        <f>'Table-14'!AF91</f>
        <v/>
      </c>
      <c r="H196" s="45" t="str">
        <f>'Table-14'!AG91</f>
        <v/>
      </c>
      <c r="I196" s="45" t="str">
        <f>'Table-14'!AH91</f>
        <v/>
      </c>
      <c r="J196" s="45" t="str">
        <f>'Table-14'!AI91</f>
        <v/>
      </c>
      <c r="K196" s="45" t="str">
        <f>'Table-14'!AJ91</f>
        <v/>
      </c>
      <c r="L196" s="45" t="str">
        <f>'Table-14'!AK91</f>
        <v/>
      </c>
      <c r="M196" s="45" t="str">
        <f>'Table-14'!AL91</f>
        <v/>
      </c>
      <c r="N196" s="45" t="str">
        <f>'Table-14'!AM91</f>
        <v/>
      </c>
      <c r="O196" s="45" t="str">
        <f>'Table-14'!AN91</f>
        <v/>
      </c>
      <c r="P196" s="45" t="str">
        <f>'Table-14'!AO91</f>
        <v/>
      </c>
      <c r="Q196" s="45" t="str">
        <f>'Table-14'!AP91</f>
        <v/>
      </c>
      <c r="R196" s="45" t="str">
        <f>'Table-14'!AQ91</f>
        <v/>
      </c>
      <c r="S196" s="45" t="str">
        <f>'Table-14'!AR91</f>
        <v/>
      </c>
      <c r="T196" s="45" t="str">
        <f>'Table-14'!AS91</f>
        <v/>
      </c>
      <c r="U196" s="45" t="str">
        <f>'Table-14'!AT91</f>
        <v/>
      </c>
      <c r="V196" s="45" t="str">
        <f>'Table-14'!AU91</f>
        <v/>
      </c>
      <c r="W196" s="45" t="str">
        <f>'Table-14'!AV91</f>
        <v/>
      </c>
      <c r="X196" s="45" t="str">
        <f>'Table-14'!AW91</f>
        <v/>
      </c>
    </row>
    <row r="197" spans="1:24" x14ac:dyDescent="0.3">
      <c r="A197" s="45" t="str">
        <f>'Table-14'!Z92</f>
        <v/>
      </c>
      <c r="B197" s="45" t="str">
        <f>'Table-14'!AA92</f>
        <v/>
      </c>
      <c r="C197" s="45" t="str">
        <f>'Table-14'!AB92</f>
        <v/>
      </c>
      <c r="D197" s="45" t="str">
        <f>'Table-14'!AC92</f>
        <v/>
      </c>
      <c r="E197" s="45" t="str">
        <f>'Table-14'!AD92</f>
        <v/>
      </c>
      <c r="F197" s="45" t="str">
        <f>'Table-14'!AE92</f>
        <v/>
      </c>
      <c r="G197" s="45" t="str">
        <f>'Table-14'!AF92</f>
        <v/>
      </c>
      <c r="H197" s="45" t="str">
        <f>'Table-14'!AG92</f>
        <v/>
      </c>
      <c r="I197" s="45" t="str">
        <f>'Table-14'!AH92</f>
        <v/>
      </c>
      <c r="J197" s="45" t="str">
        <f>'Table-14'!AI92</f>
        <v/>
      </c>
      <c r="K197" s="45" t="str">
        <f>'Table-14'!AJ92</f>
        <v/>
      </c>
      <c r="L197" s="45" t="str">
        <f>'Table-14'!AK92</f>
        <v/>
      </c>
      <c r="M197" s="45" t="str">
        <f>'Table-14'!AL92</f>
        <v/>
      </c>
      <c r="N197" s="45" t="str">
        <f>'Table-14'!AM92</f>
        <v/>
      </c>
      <c r="O197" s="45" t="str">
        <f>'Table-14'!AN92</f>
        <v/>
      </c>
      <c r="P197" s="45" t="str">
        <f>'Table-14'!AO92</f>
        <v/>
      </c>
      <c r="Q197" s="45" t="str">
        <f>'Table-14'!AP92</f>
        <v/>
      </c>
      <c r="R197" s="45" t="str">
        <f>'Table-14'!AQ92</f>
        <v/>
      </c>
      <c r="S197" s="45" t="str">
        <f>'Table-14'!AR92</f>
        <v/>
      </c>
      <c r="T197" s="45" t="str">
        <f>'Table-14'!AS92</f>
        <v/>
      </c>
      <c r="U197" s="45" t="str">
        <f>'Table-14'!AT92</f>
        <v/>
      </c>
      <c r="V197" s="45" t="str">
        <f>'Table-14'!AU92</f>
        <v/>
      </c>
      <c r="W197" s="45" t="str">
        <f>'Table-14'!AV92</f>
        <v/>
      </c>
      <c r="X197" s="45" t="str">
        <f>'Table-14'!AW92</f>
        <v/>
      </c>
    </row>
    <row r="198" spans="1:24" x14ac:dyDescent="0.3">
      <c r="A198" s="45" t="str">
        <f>'Table-14'!Z93</f>
        <v/>
      </c>
      <c r="B198" s="45" t="str">
        <f>'Table-14'!AA93</f>
        <v/>
      </c>
      <c r="C198" s="45" t="str">
        <f>'Table-14'!AB93</f>
        <v/>
      </c>
      <c r="D198" s="45" t="str">
        <f>'Table-14'!AC93</f>
        <v/>
      </c>
      <c r="E198" s="45" t="str">
        <f>'Table-14'!AD93</f>
        <v/>
      </c>
      <c r="F198" s="45" t="str">
        <f>'Table-14'!AE93</f>
        <v/>
      </c>
      <c r="G198" s="45" t="str">
        <f>'Table-14'!AF93</f>
        <v/>
      </c>
      <c r="H198" s="45" t="str">
        <f>'Table-14'!AG93</f>
        <v/>
      </c>
      <c r="I198" s="45" t="str">
        <f>'Table-14'!AH93</f>
        <v/>
      </c>
      <c r="J198" s="45" t="str">
        <f>'Table-14'!AI93</f>
        <v/>
      </c>
      <c r="K198" s="45" t="str">
        <f>'Table-14'!AJ93</f>
        <v/>
      </c>
      <c r="L198" s="45" t="str">
        <f>'Table-14'!AK93</f>
        <v/>
      </c>
      <c r="M198" s="45" t="str">
        <f>'Table-14'!AL93</f>
        <v/>
      </c>
      <c r="N198" s="45" t="str">
        <f>'Table-14'!AM93</f>
        <v/>
      </c>
      <c r="O198" s="45" t="str">
        <f>'Table-14'!AN93</f>
        <v/>
      </c>
      <c r="P198" s="45" t="str">
        <f>'Table-14'!AO93</f>
        <v/>
      </c>
      <c r="Q198" s="45" t="str">
        <f>'Table-14'!AP93</f>
        <v/>
      </c>
      <c r="R198" s="45" t="str">
        <f>'Table-14'!AQ93</f>
        <v/>
      </c>
      <c r="S198" s="45" t="str">
        <f>'Table-14'!AR93</f>
        <v/>
      </c>
      <c r="T198" s="45" t="str">
        <f>'Table-14'!AS93</f>
        <v/>
      </c>
      <c r="U198" s="45" t="str">
        <f>'Table-14'!AT93</f>
        <v/>
      </c>
      <c r="V198" s="45" t="str">
        <f>'Table-14'!AU93</f>
        <v/>
      </c>
      <c r="W198" s="45" t="str">
        <f>'Table-14'!AV93</f>
        <v/>
      </c>
      <c r="X198" s="45" t="str">
        <f>'Table-14'!AW93</f>
        <v/>
      </c>
    </row>
    <row r="199" spans="1:24" x14ac:dyDescent="0.3">
      <c r="A199" s="45" t="str">
        <f>'Table-14'!Z94</f>
        <v/>
      </c>
      <c r="B199" s="45" t="str">
        <f>'Table-14'!AA94</f>
        <v/>
      </c>
      <c r="C199" s="45" t="str">
        <f>'Table-14'!AB94</f>
        <v/>
      </c>
      <c r="D199" s="45" t="str">
        <f>'Table-14'!AC94</f>
        <v/>
      </c>
      <c r="E199" s="45" t="str">
        <f>'Table-14'!AD94</f>
        <v/>
      </c>
      <c r="F199" s="45" t="str">
        <f>'Table-14'!AE94</f>
        <v/>
      </c>
      <c r="G199" s="45" t="str">
        <f>'Table-14'!AF94</f>
        <v/>
      </c>
      <c r="H199" s="45" t="str">
        <f>'Table-14'!AG94</f>
        <v/>
      </c>
      <c r="I199" s="45" t="str">
        <f>'Table-14'!AH94</f>
        <v/>
      </c>
      <c r="J199" s="45" t="str">
        <f>'Table-14'!AI94</f>
        <v/>
      </c>
      <c r="K199" s="45" t="str">
        <f>'Table-14'!AJ94</f>
        <v/>
      </c>
      <c r="L199" s="45" t="str">
        <f>'Table-14'!AK94</f>
        <v/>
      </c>
      <c r="M199" s="45" t="str">
        <f>'Table-14'!AL94</f>
        <v/>
      </c>
      <c r="N199" s="45" t="str">
        <f>'Table-14'!AM94</f>
        <v/>
      </c>
      <c r="O199" s="45" t="str">
        <f>'Table-14'!AN94</f>
        <v/>
      </c>
      <c r="P199" s="45" t="str">
        <f>'Table-14'!AO94</f>
        <v/>
      </c>
      <c r="Q199" s="45" t="str">
        <f>'Table-14'!AP94</f>
        <v/>
      </c>
      <c r="R199" s="45" t="str">
        <f>'Table-14'!AQ94</f>
        <v/>
      </c>
      <c r="S199" s="45" t="str">
        <f>'Table-14'!AR94</f>
        <v/>
      </c>
      <c r="T199" s="45" t="str">
        <f>'Table-14'!AS94</f>
        <v/>
      </c>
      <c r="U199" s="45" t="str">
        <f>'Table-14'!AT94</f>
        <v/>
      </c>
      <c r="V199" s="45" t="str">
        <f>'Table-14'!AU94</f>
        <v/>
      </c>
      <c r="W199" s="45" t="str">
        <f>'Table-14'!AV94</f>
        <v/>
      </c>
      <c r="X199" s="45" t="str">
        <f>'Table-14'!AW94</f>
        <v/>
      </c>
    </row>
    <row r="200" spans="1:24" x14ac:dyDescent="0.3">
      <c r="A200" s="45" t="str">
        <f>'Table-14'!Z95</f>
        <v/>
      </c>
      <c r="B200" s="45" t="str">
        <f>'Table-14'!AA95</f>
        <v/>
      </c>
      <c r="C200" s="45" t="str">
        <f>'Table-14'!AB95</f>
        <v/>
      </c>
      <c r="D200" s="45" t="str">
        <f>'Table-14'!AC95</f>
        <v/>
      </c>
      <c r="E200" s="45" t="str">
        <f>'Table-14'!AD95</f>
        <v/>
      </c>
      <c r="F200" s="45" t="str">
        <f>'Table-14'!AE95</f>
        <v/>
      </c>
      <c r="G200" s="45" t="str">
        <f>'Table-14'!AF95</f>
        <v/>
      </c>
      <c r="H200" s="45" t="str">
        <f>'Table-14'!AG95</f>
        <v/>
      </c>
      <c r="I200" s="45" t="str">
        <f>'Table-14'!AH95</f>
        <v/>
      </c>
      <c r="J200" s="45" t="str">
        <f>'Table-14'!AI95</f>
        <v/>
      </c>
      <c r="K200" s="45" t="str">
        <f>'Table-14'!AJ95</f>
        <v/>
      </c>
      <c r="L200" s="45" t="str">
        <f>'Table-14'!AK95</f>
        <v/>
      </c>
      <c r="M200" s="45" t="str">
        <f>'Table-14'!AL95</f>
        <v/>
      </c>
      <c r="N200" s="45" t="str">
        <f>'Table-14'!AM95</f>
        <v/>
      </c>
      <c r="O200" s="45" t="str">
        <f>'Table-14'!AN95</f>
        <v/>
      </c>
      <c r="P200" s="45" t="str">
        <f>'Table-14'!AO95</f>
        <v/>
      </c>
      <c r="Q200" s="45" t="str">
        <f>'Table-14'!AP95</f>
        <v/>
      </c>
      <c r="R200" s="45" t="str">
        <f>'Table-14'!AQ95</f>
        <v/>
      </c>
      <c r="S200" s="45" t="str">
        <f>'Table-14'!AR95</f>
        <v/>
      </c>
      <c r="T200" s="45" t="str">
        <f>'Table-14'!AS95</f>
        <v/>
      </c>
      <c r="U200" s="45" t="str">
        <f>'Table-14'!AT95</f>
        <v/>
      </c>
      <c r="V200" s="45" t="str">
        <f>'Table-14'!AU95</f>
        <v/>
      </c>
      <c r="W200" s="45" t="str">
        <f>'Table-14'!AV95</f>
        <v/>
      </c>
      <c r="X200" s="45" t="str">
        <f>'Table-14'!AW95</f>
        <v/>
      </c>
    </row>
    <row r="201" spans="1:24" x14ac:dyDescent="0.3">
      <c r="A201" s="45" t="str">
        <f>'Table-14'!Z96</f>
        <v/>
      </c>
      <c r="B201" s="45" t="str">
        <f>'Table-14'!AA96</f>
        <v/>
      </c>
      <c r="C201" s="45" t="str">
        <f>'Table-14'!AB96</f>
        <v/>
      </c>
      <c r="D201" s="45" t="str">
        <f>'Table-14'!AC96</f>
        <v/>
      </c>
      <c r="E201" s="45" t="str">
        <f>'Table-14'!AD96</f>
        <v/>
      </c>
      <c r="F201" s="45" t="str">
        <f>'Table-14'!AE96</f>
        <v/>
      </c>
      <c r="G201" s="45" t="str">
        <f>'Table-14'!AF96</f>
        <v/>
      </c>
      <c r="H201" s="45" t="str">
        <f>'Table-14'!AG96</f>
        <v/>
      </c>
      <c r="I201" s="45" t="str">
        <f>'Table-14'!AH96</f>
        <v/>
      </c>
      <c r="J201" s="45" t="str">
        <f>'Table-14'!AI96</f>
        <v/>
      </c>
      <c r="K201" s="45" t="str">
        <f>'Table-14'!AJ96</f>
        <v/>
      </c>
      <c r="L201" s="45" t="str">
        <f>'Table-14'!AK96</f>
        <v/>
      </c>
      <c r="M201" s="45" t="str">
        <f>'Table-14'!AL96</f>
        <v/>
      </c>
      <c r="N201" s="45" t="str">
        <f>'Table-14'!AM96</f>
        <v/>
      </c>
      <c r="O201" s="45" t="str">
        <f>'Table-14'!AN96</f>
        <v/>
      </c>
      <c r="P201" s="45" t="str">
        <f>'Table-14'!AO96</f>
        <v/>
      </c>
      <c r="Q201" s="45" t="str">
        <f>'Table-14'!AP96</f>
        <v/>
      </c>
      <c r="R201" s="45" t="str">
        <f>'Table-14'!AQ96</f>
        <v/>
      </c>
      <c r="S201" s="45" t="str">
        <f>'Table-14'!AR96</f>
        <v/>
      </c>
      <c r="T201" s="45" t="str">
        <f>'Table-14'!AS96</f>
        <v/>
      </c>
      <c r="U201" s="45" t="str">
        <f>'Table-14'!AT96</f>
        <v/>
      </c>
      <c r="V201" s="45" t="str">
        <f>'Table-14'!AU96</f>
        <v/>
      </c>
      <c r="W201" s="45" t="str">
        <f>'Table-14'!AV96</f>
        <v/>
      </c>
      <c r="X201" s="45" t="str">
        <f>'Table-14'!AW96</f>
        <v/>
      </c>
    </row>
    <row r="202" spans="1:24" x14ac:dyDescent="0.3">
      <c r="A202" s="45" t="str">
        <f>'Table-14'!Z97</f>
        <v/>
      </c>
      <c r="B202" s="45" t="str">
        <f>'Table-14'!AA97</f>
        <v/>
      </c>
      <c r="C202" s="45" t="str">
        <f>'Table-14'!AB97</f>
        <v/>
      </c>
      <c r="D202" s="45" t="str">
        <f>'Table-14'!AC97</f>
        <v/>
      </c>
      <c r="E202" s="45" t="str">
        <f>'Table-14'!AD97</f>
        <v/>
      </c>
      <c r="F202" s="45" t="str">
        <f>'Table-14'!AE97</f>
        <v/>
      </c>
      <c r="G202" s="45" t="str">
        <f>'Table-14'!AF97</f>
        <v/>
      </c>
      <c r="H202" s="45" t="str">
        <f>'Table-14'!AG97</f>
        <v/>
      </c>
      <c r="I202" s="45" t="str">
        <f>'Table-14'!AH97</f>
        <v/>
      </c>
      <c r="J202" s="45" t="str">
        <f>'Table-14'!AI97</f>
        <v/>
      </c>
      <c r="K202" s="45" t="str">
        <f>'Table-14'!AJ97</f>
        <v/>
      </c>
      <c r="L202" s="45" t="str">
        <f>'Table-14'!AK97</f>
        <v/>
      </c>
      <c r="M202" s="45" t="str">
        <f>'Table-14'!AL97</f>
        <v/>
      </c>
      <c r="N202" s="45" t="str">
        <f>'Table-14'!AM97</f>
        <v/>
      </c>
      <c r="O202" s="45" t="str">
        <f>'Table-14'!AN97</f>
        <v/>
      </c>
      <c r="P202" s="45" t="str">
        <f>'Table-14'!AO97</f>
        <v/>
      </c>
      <c r="Q202" s="45" t="str">
        <f>'Table-14'!AP97</f>
        <v/>
      </c>
      <c r="R202" s="45" t="str">
        <f>'Table-14'!AQ97</f>
        <v/>
      </c>
      <c r="S202" s="45" t="str">
        <f>'Table-14'!AR97</f>
        <v/>
      </c>
      <c r="T202" s="45" t="str">
        <f>'Table-14'!AS97</f>
        <v/>
      </c>
      <c r="U202" s="45" t="str">
        <f>'Table-14'!AT97</f>
        <v/>
      </c>
      <c r="V202" s="45" t="str">
        <f>'Table-14'!AU97</f>
        <v/>
      </c>
      <c r="W202" s="45" t="str">
        <f>'Table-14'!AV97</f>
        <v/>
      </c>
      <c r="X202" s="45" t="str">
        <f>'Table-14'!AW97</f>
        <v/>
      </c>
    </row>
    <row r="203" spans="1:24" x14ac:dyDescent="0.3">
      <c r="A203" s="45" t="str">
        <f>'Table-14'!Z98</f>
        <v/>
      </c>
      <c r="B203" s="45" t="str">
        <f>'Table-14'!AA98</f>
        <v/>
      </c>
      <c r="C203" s="45" t="str">
        <f>'Table-14'!AB98</f>
        <v/>
      </c>
      <c r="D203" s="45" t="str">
        <f>'Table-14'!AC98</f>
        <v/>
      </c>
      <c r="E203" s="45" t="str">
        <f>'Table-14'!AD98</f>
        <v/>
      </c>
      <c r="F203" s="45" t="str">
        <f>'Table-14'!AE98</f>
        <v/>
      </c>
      <c r="G203" s="45" t="str">
        <f>'Table-14'!AF98</f>
        <v/>
      </c>
      <c r="H203" s="45" t="str">
        <f>'Table-14'!AG98</f>
        <v/>
      </c>
      <c r="I203" s="45" t="str">
        <f>'Table-14'!AH98</f>
        <v/>
      </c>
      <c r="J203" s="45" t="str">
        <f>'Table-14'!AI98</f>
        <v/>
      </c>
      <c r="K203" s="45" t="str">
        <f>'Table-14'!AJ98</f>
        <v/>
      </c>
      <c r="L203" s="45" t="str">
        <f>'Table-14'!AK98</f>
        <v/>
      </c>
      <c r="M203" s="45" t="str">
        <f>'Table-14'!AL98</f>
        <v/>
      </c>
      <c r="N203" s="45" t="str">
        <f>'Table-14'!AM98</f>
        <v/>
      </c>
      <c r="O203" s="45" t="str">
        <f>'Table-14'!AN98</f>
        <v/>
      </c>
      <c r="P203" s="45" t="str">
        <f>'Table-14'!AO98</f>
        <v/>
      </c>
      <c r="Q203" s="45" t="str">
        <f>'Table-14'!AP98</f>
        <v/>
      </c>
      <c r="R203" s="45" t="str">
        <f>'Table-14'!AQ98</f>
        <v/>
      </c>
      <c r="S203" s="45" t="str">
        <f>'Table-14'!AR98</f>
        <v/>
      </c>
      <c r="T203" s="45" t="str">
        <f>'Table-14'!AS98</f>
        <v/>
      </c>
      <c r="U203" s="45" t="str">
        <f>'Table-14'!AT98</f>
        <v/>
      </c>
      <c r="V203" s="45" t="str">
        <f>'Table-14'!AU98</f>
        <v/>
      </c>
      <c r="W203" s="45" t="str">
        <f>'Table-14'!AV98</f>
        <v/>
      </c>
      <c r="X203" s="45" t="str">
        <f>'Table-14'!AW98</f>
        <v/>
      </c>
    </row>
    <row r="204" spans="1:24" x14ac:dyDescent="0.3">
      <c r="A204" s="45" t="str">
        <f>'Table-14'!Z99</f>
        <v/>
      </c>
      <c r="B204" s="45" t="str">
        <f>'Table-14'!AA99</f>
        <v/>
      </c>
      <c r="C204" s="45" t="str">
        <f>'Table-14'!AB99</f>
        <v/>
      </c>
      <c r="D204" s="45" t="str">
        <f>'Table-14'!AC99</f>
        <v/>
      </c>
      <c r="E204" s="45" t="str">
        <f>'Table-14'!AD99</f>
        <v/>
      </c>
      <c r="F204" s="45" t="str">
        <f>'Table-14'!AE99</f>
        <v/>
      </c>
      <c r="G204" s="45" t="str">
        <f>'Table-14'!AF99</f>
        <v/>
      </c>
      <c r="H204" s="45" t="str">
        <f>'Table-14'!AG99</f>
        <v/>
      </c>
      <c r="I204" s="45" t="str">
        <f>'Table-14'!AH99</f>
        <v/>
      </c>
      <c r="J204" s="45" t="str">
        <f>'Table-14'!AI99</f>
        <v/>
      </c>
      <c r="K204" s="45" t="str">
        <f>'Table-14'!AJ99</f>
        <v/>
      </c>
      <c r="L204" s="45" t="str">
        <f>'Table-14'!AK99</f>
        <v/>
      </c>
      <c r="M204" s="45" t="str">
        <f>'Table-14'!AL99</f>
        <v/>
      </c>
      <c r="N204" s="45" t="str">
        <f>'Table-14'!AM99</f>
        <v/>
      </c>
      <c r="O204" s="45" t="str">
        <f>'Table-14'!AN99</f>
        <v/>
      </c>
      <c r="P204" s="45" t="str">
        <f>'Table-14'!AO99</f>
        <v/>
      </c>
      <c r="Q204" s="45" t="str">
        <f>'Table-14'!AP99</f>
        <v/>
      </c>
      <c r="R204" s="45" t="str">
        <f>'Table-14'!AQ99</f>
        <v/>
      </c>
      <c r="S204" s="45" t="str">
        <f>'Table-14'!AR99</f>
        <v/>
      </c>
      <c r="T204" s="45" t="str">
        <f>'Table-14'!AS99</f>
        <v/>
      </c>
      <c r="U204" s="45" t="str">
        <f>'Table-14'!AT99</f>
        <v/>
      </c>
      <c r="V204" s="45" t="str">
        <f>'Table-14'!AU99</f>
        <v/>
      </c>
      <c r="W204" s="45" t="str">
        <f>'Table-14'!AV99</f>
        <v/>
      </c>
      <c r="X204" s="45" t="str">
        <f>'Table-14'!AW99</f>
        <v/>
      </c>
    </row>
    <row r="205" spans="1:24" x14ac:dyDescent="0.3">
      <c r="A205" s="97" t="str">
        <f>'Table-14'!Z100</f>
        <v>TOTAL</v>
      </c>
      <c r="B205" s="97">
        <f>'Table-14'!AA100</f>
        <v>339</v>
      </c>
      <c r="C205" s="97">
        <f>'Table-14'!AB100</f>
        <v>0</v>
      </c>
      <c r="D205" s="97">
        <f>'Table-14'!AC100</f>
        <v>0</v>
      </c>
      <c r="E205" s="97">
        <f>'Table-14'!AD100</f>
        <v>0</v>
      </c>
      <c r="F205" s="97">
        <f>'Table-14'!AE100</f>
        <v>339</v>
      </c>
      <c r="G205" s="97">
        <f>'Table-14'!AF100</f>
        <v>0</v>
      </c>
      <c r="H205" s="97">
        <f>'Table-14'!AG100</f>
        <v>0</v>
      </c>
      <c r="I205" s="97">
        <f>'Table-14'!AH100</f>
        <v>0</v>
      </c>
      <c r="J205" s="97">
        <f>'Table-14'!AI100</f>
        <v>0</v>
      </c>
      <c r="K205" s="97">
        <f>'Table-14'!AJ100</f>
        <v>0</v>
      </c>
      <c r="L205" s="97">
        <f>'Table-14'!AK100</f>
        <v>0</v>
      </c>
      <c r="M205" s="97">
        <f>'Table-14'!AL100</f>
        <v>339</v>
      </c>
      <c r="N205" s="97">
        <f>'Table-14'!AM100</f>
        <v>0</v>
      </c>
      <c r="O205" s="97">
        <f>'Table-14'!AN100</f>
        <v>0</v>
      </c>
      <c r="P205" s="97">
        <f>'Table-14'!AO100</f>
        <v>0</v>
      </c>
      <c r="Q205" s="97">
        <f>'Table-14'!AP100</f>
        <v>0</v>
      </c>
      <c r="R205" s="97">
        <f>'Table-14'!AQ100</f>
        <v>0</v>
      </c>
      <c r="S205" s="97">
        <f>'Table-14'!AR100</f>
        <v>0</v>
      </c>
      <c r="T205" s="97">
        <f>'Table-14'!AS100</f>
        <v>0</v>
      </c>
      <c r="U205" s="97">
        <f>'Table-14'!AT100</f>
        <v>339</v>
      </c>
      <c r="V205" s="97">
        <f>'Table-14'!AU100</f>
        <v>0</v>
      </c>
      <c r="W205" s="97">
        <f>'Table-14'!AV100</f>
        <v>0</v>
      </c>
      <c r="X205" s="97">
        <f>'Table-14'!AW100</f>
        <v>0</v>
      </c>
    </row>
    <row r="206" spans="1:24" x14ac:dyDescent="0.3">
      <c r="A206" s="5" t="s">
        <v>148</v>
      </c>
      <c r="B206" s="5"/>
      <c r="C206" s="98">
        <f>'Table-14'!AB101</f>
        <v>0</v>
      </c>
      <c r="D206" s="98">
        <f>'Table-14'!AC101</f>
        <v>0</v>
      </c>
      <c r="E206" s="98">
        <f>'Table-14'!AD101</f>
        <v>0</v>
      </c>
      <c r="F206" s="98">
        <f>'Table-14'!AE101</f>
        <v>100</v>
      </c>
      <c r="G206" s="98">
        <f>'Table-14'!AF101</f>
        <v>0</v>
      </c>
      <c r="H206" s="98">
        <f>'Table-14'!AG101</f>
        <v>0</v>
      </c>
      <c r="I206" s="98">
        <f>'Table-14'!AH101</f>
        <v>0</v>
      </c>
      <c r="J206" s="98">
        <f>'Table-14'!AI101</f>
        <v>0</v>
      </c>
      <c r="K206" s="98">
        <f>'Table-14'!AJ101</f>
        <v>0</v>
      </c>
      <c r="L206" s="98">
        <f>'Table-14'!AK101</f>
        <v>0</v>
      </c>
      <c r="M206" s="98">
        <f>'Table-14'!AL101</f>
        <v>100</v>
      </c>
      <c r="N206" s="98">
        <f>'Table-14'!AM101</f>
        <v>0</v>
      </c>
      <c r="O206" s="98">
        <f>'Table-14'!AN101</f>
        <v>0</v>
      </c>
      <c r="P206" s="98">
        <f>'Table-14'!AO101</f>
        <v>0</v>
      </c>
      <c r="Q206" s="98">
        <f>'Table-14'!AP101</f>
        <v>0</v>
      </c>
      <c r="R206" s="98">
        <f>'Table-14'!AQ101</f>
        <v>0</v>
      </c>
      <c r="S206" s="98">
        <f>'Table-14'!AR101</f>
        <v>0</v>
      </c>
      <c r="T206" s="98">
        <f>'Table-14'!AS101</f>
        <v>0</v>
      </c>
      <c r="U206" s="98">
        <f>'Table-14'!AT101</f>
        <v>100</v>
      </c>
      <c r="V206" s="98">
        <f>'Table-14'!AU101</f>
        <v>0</v>
      </c>
      <c r="W206" s="98">
        <f>'Table-14'!AV101</f>
        <v>0</v>
      </c>
      <c r="X206" s="98">
        <f>'Table-14'!AW101</f>
        <v>0</v>
      </c>
    </row>
    <row r="207" spans="1:24" ht="15.6" x14ac:dyDescent="0.3">
      <c r="A207" s="157" t="s">
        <v>62</v>
      </c>
      <c r="B207" s="157"/>
      <c r="C207" s="157"/>
      <c r="D207" s="157"/>
      <c r="E207" s="157"/>
      <c r="F207" s="157"/>
      <c r="G207" s="157"/>
      <c r="H207" s="157"/>
      <c r="J207" s="23">
        <v>0</v>
      </c>
      <c r="K207" t="s">
        <v>56</v>
      </c>
      <c r="X207" s="23">
        <v>1</v>
      </c>
    </row>
    <row r="208" spans="1:24" ht="15.6" x14ac:dyDescent="0.3">
      <c r="A208" t="s">
        <v>57</v>
      </c>
      <c r="L208" s="23">
        <v>2</v>
      </c>
      <c r="M208" t="s">
        <v>58</v>
      </c>
      <c r="X208" s="23">
        <v>3</v>
      </c>
    </row>
    <row r="209" spans="1:24" ht="15.6" x14ac:dyDescent="0.3">
      <c r="A209" t="s">
        <v>59</v>
      </c>
      <c r="J209" s="23">
        <v>4</v>
      </c>
      <c r="K209" t="s">
        <v>60</v>
      </c>
      <c r="X209" s="23">
        <v>6</v>
      </c>
    </row>
    <row r="210" spans="1:24" ht="15.6" x14ac:dyDescent="0.3">
      <c r="A210" t="s">
        <v>163</v>
      </c>
      <c r="M210" s="23">
        <v>7</v>
      </c>
      <c r="N210" t="s">
        <v>61</v>
      </c>
      <c r="X210" s="23">
        <v>8</v>
      </c>
    </row>
    <row r="211" spans="1:24" x14ac:dyDescent="0.3">
      <c r="A211" s="22" t="s">
        <v>49</v>
      </c>
    </row>
  </sheetData>
  <mergeCells count="30">
    <mergeCell ref="A207:H207"/>
    <mergeCell ref="A4:A8"/>
    <mergeCell ref="B4:B8"/>
    <mergeCell ref="C4:P5"/>
    <mergeCell ref="A109:A113"/>
    <mergeCell ref="B109:B113"/>
    <mergeCell ref="T108:U108"/>
    <mergeCell ref="V108:X108"/>
    <mergeCell ref="Q109:X112"/>
    <mergeCell ref="C111:H112"/>
    <mergeCell ref="I111:P112"/>
    <mergeCell ref="C109:P110"/>
    <mergeCell ref="B108:D108"/>
    <mergeCell ref="H108:I108"/>
    <mergeCell ref="J108:L108"/>
    <mergeCell ref="N108:O108"/>
    <mergeCell ref="P108:R108"/>
    <mergeCell ref="A2:X2"/>
    <mergeCell ref="A107:X107"/>
    <mergeCell ref="B3:D3"/>
    <mergeCell ref="H3:I3"/>
    <mergeCell ref="J3:L3"/>
    <mergeCell ref="N3:O3"/>
    <mergeCell ref="P3:R3"/>
    <mergeCell ref="T3:U3"/>
    <mergeCell ref="V3:X3"/>
    <mergeCell ref="Q4:X7"/>
    <mergeCell ref="C6:H7"/>
    <mergeCell ref="I6:P7"/>
    <mergeCell ref="A102:H10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Basicdata</vt:lpstr>
      <vt:lpstr>Crops</vt:lpstr>
      <vt:lpstr>Table-1</vt:lpstr>
      <vt:lpstr>Table-1(p)</vt:lpstr>
      <vt:lpstr>Table-2</vt:lpstr>
      <vt:lpstr>Table-2(p)</vt:lpstr>
      <vt:lpstr>Table-3</vt:lpstr>
      <vt:lpstr>Table-3(p)</vt:lpstr>
      <vt:lpstr>Table-4</vt:lpstr>
      <vt:lpstr>Table-4(p)</vt:lpstr>
      <vt:lpstr>Table-5</vt:lpstr>
      <vt:lpstr>Table-5(p)</vt:lpstr>
      <vt:lpstr>Table-6</vt:lpstr>
      <vt:lpstr>Table-6(p)</vt:lpstr>
      <vt:lpstr>Table-7</vt:lpstr>
      <vt:lpstr>Table-7(p)</vt:lpstr>
      <vt:lpstr>Table-14</vt:lpstr>
      <vt:lpstr>Table-14(p)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Tamil Nadu</cp:lastModifiedBy>
  <cp:lastPrinted>2016-04-07T06:09:16Z</cp:lastPrinted>
  <dcterms:created xsi:type="dcterms:W3CDTF">2015-11-09T10:43:47Z</dcterms:created>
  <dcterms:modified xsi:type="dcterms:W3CDTF">2026-07-01T07:21:01Z</dcterms:modified>
</cp:coreProperties>
</file>